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tables/table2.xml" ContentType="application/vnd.openxmlformats-officedocument.spreadsheetml.table+xml"/>
  <Override PartName="/xl/pivotTables/pivotTable10.xml" ContentType="application/vnd.openxmlformats-officedocument.spreadsheetml.pivotTable+xml"/>
  <Override PartName="/xl/drawings/drawing2.xml" ContentType="application/vnd.openxmlformats-officedocument.drawing+xml"/>
  <Override PartName="/xl/charts/chartEx1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ЭтаКнига"/>
  <mc:AlternateContent xmlns:mc="http://schemas.openxmlformats.org/markup-compatibility/2006">
    <mc:Choice Requires="x15">
      <x15ac:absPath xmlns:x15ac="http://schemas.microsoft.com/office/spreadsheetml/2010/11/ac" url="C:\Сайт\контент\_Excel Дашборды\голубой по продажам\"/>
    </mc:Choice>
  </mc:AlternateContent>
  <xr:revisionPtr revIDLastSave="0" documentId="13_ncr:1_{CFB28F65-EA60-4E54-8DF3-5CF7B206BE37}" xr6:coauthVersionLast="47" xr6:coauthVersionMax="47" xr10:uidLastSave="{00000000-0000-0000-0000-000000000000}"/>
  <bookViews>
    <workbookView xWindow="-108" yWindow="-108" windowWidth="30936" windowHeight="16896" tabRatio="443" xr2:uid="{35DD91FB-7642-492C-A4B2-322B75E1C12B}"/>
  </bookViews>
  <sheets>
    <sheet name="Dashboard" sheetId="2" r:id="rId1"/>
    <sheet name="данные" sheetId="3" r:id="rId2"/>
    <sheet name="вспом" sheetId="4" state="hidden" r:id="rId3"/>
    <sheet name="вcпoм" sheetId="7" state="veryHidden" r:id="rId4"/>
    <sheet name="=) Finalytics.pro" sheetId="8" r:id="rId5"/>
  </sheets>
  <externalReferences>
    <externalReference r:id="rId6"/>
    <externalReference r:id="rId7"/>
    <externalReference r:id="rId8"/>
  </externalReferences>
  <definedNames>
    <definedName name="_xlchart.v5.0" hidden="1">вспом!$S$8</definedName>
    <definedName name="_xlchart.v5.1" hidden="1">вспом!$S$9:$S$14</definedName>
    <definedName name="_xlchart.v5.2" hidden="1">вспом!$T$8</definedName>
    <definedName name="_xlchart.v5.3" hidden="1">вспом!$T$9:$T$14</definedName>
    <definedName name="ВыборДиаграммы">IF(Значение=1,Диаграмма,Карта)</definedName>
    <definedName name="Диаграмма">вcпoм!$AO$26:$AV$42</definedName>
    <definedName name="Значение">Выбор[[#Totals],[№]]</definedName>
    <definedName name="Карта">вcпoм!$AO$5:$AV$21</definedName>
    <definedName name="Регионы">OFFSET(вспом!$S$8,0,0,COUNTA(вспом!$S:$S),2)</definedName>
    <definedName name="Срез_Годы">#N/A</definedName>
    <definedName name="Срез_Показатель">#N/A</definedName>
    <definedName name="Срез_товар">#N/A</definedName>
  </definedNames>
  <calcPr calcId="191029"/>
  <pivotCaches>
    <pivotCache cacheId="0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4" l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13600" i="3"/>
  <c r="G13601" i="3"/>
  <c r="G13602" i="3"/>
  <c r="G13603" i="3"/>
  <c r="G13604" i="3"/>
  <c r="G13605" i="3"/>
  <c r="G13606" i="3"/>
  <c r="G13607" i="3"/>
  <c r="G13608" i="3"/>
  <c r="G13609" i="3"/>
  <c r="G13610" i="3"/>
  <c r="G13611" i="3"/>
  <c r="G13612" i="3"/>
  <c r="G13613" i="3"/>
  <c r="G13614" i="3"/>
  <c r="G13615" i="3"/>
  <c r="G13616" i="3"/>
  <c r="G13617" i="3"/>
  <c r="G13618" i="3"/>
  <c r="G13619" i="3"/>
  <c r="G13620" i="3"/>
  <c r="G13621" i="3"/>
  <c r="G13622" i="3"/>
  <c r="G13623" i="3"/>
  <c r="G13624" i="3"/>
  <c r="G13625" i="3"/>
  <c r="G13626" i="3"/>
  <c r="G13627" i="3"/>
  <c r="G13628" i="3"/>
  <c r="G13629" i="3"/>
  <c r="G13630" i="3"/>
  <c r="G13631" i="3"/>
  <c r="G13632" i="3"/>
  <c r="G13633" i="3"/>
  <c r="G13634" i="3"/>
  <c r="G13635" i="3"/>
  <c r="G13636" i="3"/>
  <c r="G13637" i="3"/>
  <c r="G13638" i="3"/>
  <c r="G13639" i="3"/>
  <c r="G13640" i="3"/>
  <c r="G13641" i="3"/>
  <c r="G13642" i="3"/>
  <c r="G13643" i="3"/>
  <c r="G13644" i="3"/>
  <c r="G13645" i="3"/>
  <c r="G13646" i="3"/>
  <c r="G13647" i="3"/>
  <c r="G13648" i="3"/>
  <c r="G13649" i="3"/>
  <c r="G13650" i="3"/>
  <c r="G13651" i="3"/>
  <c r="G13652" i="3"/>
  <c r="G13653" i="3"/>
  <c r="G13654" i="3"/>
  <c r="G13655" i="3"/>
  <c r="G13656" i="3"/>
  <c r="G13657" i="3"/>
  <c r="G13658" i="3"/>
  <c r="G13659" i="3"/>
  <c r="G13660" i="3"/>
  <c r="G13661" i="3"/>
  <c r="G13662" i="3"/>
  <c r="G13663" i="3"/>
  <c r="G13664" i="3"/>
  <c r="G13665" i="3"/>
  <c r="G13666" i="3"/>
  <c r="G13667" i="3"/>
  <c r="G13668" i="3"/>
  <c r="G13669" i="3"/>
  <c r="G13670" i="3"/>
  <c r="G13671" i="3"/>
  <c r="G13672" i="3"/>
  <c r="G13673" i="3"/>
  <c r="G13674" i="3"/>
  <c r="G13675" i="3"/>
  <c r="G13676" i="3"/>
  <c r="G13677" i="3"/>
  <c r="G13678" i="3"/>
  <c r="G13679" i="3"/>
  <c r="G13680" i="3"/>
  <c r="G13681" i="3"/>
  <c r="G13682" i="3"/>
  <c r="G13683" i="3"/>
  <c r="G13684" i="3"/>
  <c r="G13685" i="3"/>
  <c r="G13686" i="3"/>
  <c r="G13687" i="3"/>
  <c r="G13688" i="3"/>
  <c r="G13689" i="3"/>
  <c r="G13690" i="3"/>
  <c r="G13691" i="3"/>
  <c r="G13692" i="3"/>
  <c r="G13693" i="3"/>
  <c r="G13694" i="3"/>
  <c r="G13695" i="3"/>
  <c r="G13696" i="3"/>
  <c r="G13697" i="3"/>
  <c r="G13698" i="3"/>
  <c r="G13699" i="3"/>
  <c r="G13700" i="3"/>
  <c r="G13701" i="3"/>
  <c r="G13702" i="3"/>
  <c r="G13703" i="3"/>
  <c r="G13704" i="3"/>
  <c r="G13705" i="3"/>
  <c r="G13706" i="3"/>
  <c r="G13707" i="3"/>
  <c r="G13708" i="3"/>
  <c r="G13709" i="3"/>
  <c r="G13710" i="3"/>
  <c r="G13711" i="3"/>
  <c r="G13712" i="3"/>
  <c r="G13713" i="3"/>
  <c r="G13714" i="3"/>
  <c r="G13715" i="3"/>
  <c r="G13716" i="3"/>
  <c r="G13717" i="3"/>
  <c r="G13718" i="3"/>
  <c r="G13719" i="3"/>
  <c r="G13720" i="3"/>
  <c r="G13721" i="3"/>
  <c r="G13722" i="3"/>
  <c r="G13723" i="3"/>
  <c r="G13724" i="3"/>
  <c r="G13725" i="3"/>
  <c r="G13726" i="3"/>
  <c r="G13727" i="3"/>
  <c r="G13728" i="3"/>
  <c r="G13729" i="3"/>
  <c r="G13730" i="3"/>
  <c r="G13731" i="3"/>
  <c r="G13732" i="3"/>
  <c r="G13733" i="3"/>
  <c r="G13734" i="3"/>
  <c r="G13735" i="3"/>
  <c r="G13736" i="3"/>
  <c r="G13737" i="3"/>
  <c r="G13738" i="3"/>
  <c r="G13739" i="3"/>
  <c r="G13740" i="3"/>
  <c r="G13741" i="3"/>
  <c r="G13742" i="3"/>
  <c r="G13743" i="3"/>
  <c r="G13744" i="3"/>
  <c r="G13745" i="3"/>
  <c r="G13746" i="3"/>
  <c r="G13747" i="3"/>
  <c r="G13748" i="3"/>
  <c r="G13749" i="3"/>
  <c r="G13750" i="3"/>
  <c r="G13751" i="3"/>
  <c r="G13752" i="3"/>
  <c r="G13753" i="3"/>
  <c r="G13754" i="3"/>
  <c r="G13755" i="3"/>
  <c r="G13756" i="3"/>
  <c r="G13757" i="3"/>
  <c r="G13758" i="3"/>
  <c r="G13759" i="3"/>
  <c r="G13760" i="3"/>
  <c r="G13761" i="3"/>
  <c r="G13762" i="3"/>
  <c r="G13763" i="3"/>
  <c r="G13764" i="3"/>
  <c r="G13765" i="3"/>
  <c r="G13766" i="3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4001" i="3"/>
  <c r="G14002" i="3"/>
  <c r="G14003" i="3"/>
  <c r="G14004" i="3"/>
  <c r="G14005" i="3"/>
  <c r="G14006" i="3"/>
  <c r="G14007" i="3"/>
  <c r="G14008" i="3"/>
  <c r="G14009" i="3"/>
  <c r="G14010" i="3"/>
  <c r="G14011" i="3"/>
  <c r="G14012" i="3"/>
  <c r="G14013" i="3"/>
  <c r="G14014" i="3"/>
  <c r="G14015" i="3"/>
  <c r="G14016" i="3"/>
  <c r="G14017" i="3"/>
  <c r="G14018" i="3"/>
  <c r="G14019" i="3"/>
  <c r="G14020" i="3"/>
  <c r="G14021" i="3"/>
  <c r="G14022" i="3"/>
  <c r="G14023" i="3"/>
  <c r="G14024" i="3"/>
  <c r="G14025" i="3"/>
  <c r="G14026" i="3"/>
  <c r="G14027" i="3"/>
  <c r="G14028" i="3"/>
  <c r="G14029" i="3"/>
  <c r="G14030" i="3"/>
  <c r="G14031" i="3"/>
  <c r="G14032" i="3"/>
  <c r="G14033" i="3"/>
  <c r="G14034" i="3"/>
  <c r="G14035" i="3"/>
  <c r="G14036" i="3"/>
  <c r="G14037" i="3"/>
  <c r="G14038" i="3"/>
  <c r="G14039" i="3"/>
  <c r="G14040" i="3"/>
  <c r="G14041" i="3"/>
  <c r="G14042" i="3"/>
  <c r="G14043" i="3"/>
  <c r="G14044" i="3"/>
  <c r="G14045" i="3"/>
  <c r="G14046" i="3"/>
  <c r="G14047" i="3"/>
  <c r="G14048" i="3"/>
  <c r="G14049" i="3"/>
  <c r="G14050" i="3"/>
  <c r="G14051" i="3"/>
  <c r="G14052" i="3"/>
  <c r="G14053" i="3"/>
  <c r="G14054" i="3"/>
  <c r="G14055" i="3"/>
  <c r="G14056" i="3"/>
  <c r="G14057" i="3"/>
  <c r="G14058" i="3"/>
  <c r="G14059" i="3"/>
  <c r="G14060" i="3"/>
  <c r="G14061" i="3"/>
  <c r="G14062" i="3"/>
  <c r="G14063" i="3"/>
  <c r="G14064" i="3"/>
  <c r="G14065" i="3"/>
  <c r="G14066" i="3"/>
  <c r="G14067" i="3"/>
  <c r="G14068" i="3"/>
  <c r="G14069" i="3"/>
  <c r="G14070" i="3"/>
  <c r="G14071" i="3"/>
  <c r="G14072" i="3"/>
  <c r="G14073" i="3"/>
  <c r="G14074" i="3"/>
  <c r="G14075" i="3"/>
  <c r="G14076" i="3"/>
  <c r="G14077" i="3"/>
  <c r="G14078" i="3"/>
  <c r="G14079" i="3"/>
  <c r="G14080" i="3"/>
  <c r="G14081" i="3"/>
  <c r="G14082" i="3"/>
  <c r="G14083" i="3"/>
  <c r="G14084" i="3"/>
  <c r="G14085" i="3"/>
  <c r="G14086" i="3"/>
  <c r="G14087" i="3"/>
  <c r="G14088" i="3"/>
  <c r="G14089" i="3"/>
  <c r="G14090" i="3"/>
  <c r="G14091" i="3"/>
  <c r="G14092" i="3"/>
  <c r="G14093" i="3"/>
  <c r="G14094" i="3"/>
  <c r="G14095" i="3"/>
  <c r="G14096" i="3"/>
  <c r="G14097" i="3"/>
  <c r="G14098" i="3"/>
  <c r="G14099" i="3"/>
  <c r="G14100" i="3"/>
  <c r="G14101" i="3"/>
  <c r="G14102" i="3"/>
  <c r="G14103" i="3"/>
  <c r="G14104" i="3"/>
  <c r="G14105" i="3"/>
  <c r="G14106" i="3"/>
  <c r="G14107" i="3"/>
  <c r="G14108" i="3"/>
  <c r="G14109" i="3"/>
  <c r="G14110" i="3"/>
  <c r="G14111" i="3"/>
  <c r="G14112" i="3"/>
  <c r="G14113" i="3"/>
  <c r="G14114" i="3"/>
  <c r="G14115" i="3"/>
  <c r="G14116" i="3"/>
  <c r="G14117" i="3"/>
  <c r="G14118" i="3"/>
  <c r="G14119" i="3"/>
  <c r="G14120" i="3"/>
  <c r="G14121" i="3"/>
  <c r="G14122" i="3"/>
  <c r="G14123" i="3"/>
  <c r="G14124" i="3"/>
  <c r="G14125" i="3"/>
  <c r="G14126" i="3"/>
  <c r="G14127" i="3"/>
  <c r="G14128" i="3"/>
  <c r="G14129" i="3"/>
  <c r="G14130" i="3"/>
  <c r="G14131" i="3"/>
  <c r="G14132" i="3"/>
  <c r="G14133" i="3"/>
  <c r="G14134" i="3"/>
  <c r="G14135" i="3"/>
  <c r="G14136" i="3"/>
  <c r="G14137" i="3"/>
  <c r="G14138" i="3"/>
  <c r="G14139" i="3"/>
  <c r="G14140" i="3"/>
  <c r="G14141" i="3"/>
  <c r="G14142" i="3"/>
  <c r="G14143" i="3"/>
  <c r="G14144" i="3"/>
  <c r="G14145" i="3"/>
  <c r="G14146" i="3"/>
  <c r="G14147" i="3"/>
  <c r="G14148" i="3"/>
  <c r="G14149" i="3"/>
  <c r="G14150" i="3"/>
  <c r="G14151" i="3"/>
  <c r="G14152" i="3"/>
  <c r="G14153" i="3"/>
  <c r="G14154" i="3"/>
  <c r="G14155" i="3"/>
  <c r="G14156" i="3"/>
  <c r="G14157" i="3"/>
  <c r="G14158" i="3"/>
  <c r="G14159" i="3"/>
  <c r="G14160" i="3"/>
  <c r="G14161" i="3"/>
  <c r="G14162" i="3"/>
  <c r="G14163" i="3"/>
  <c r="G14164" i="3"/>
  <c r="G14165" i="3"/>
  <c r="G14166" i="3"/>
  <c r="G14167" i="3"/>
  <c r="G14168" i="3"/>
  <c r="G14169" i="3"/>
  <c r="G14170" i="3"/>
  <c r="G14171" i="3"/>
  <c r="G14172" i="3"/>
  <c r="G14173" i="3"/>
  <c r="G14174" i="3"/>
  <c r="G14175" i="3"/>
  <c r="G14176" i="3"/>
  <c r="G14177" i="3"/>
  <c r="G14178" i="3"/>
  <c r="G14179" i="3"/>
  <c r="G14180" i="3"/>
  <c r="G14181" i="3"/>
  <c r="G14182" i="3"/>
  <c r="G14183" i="3"/>
  <c r="G14184" i="3"/>
  <c r="G14185" i="3"/>
  <c r="G14186" i="3"/>
  <c r="G14187" i="3"/>
  <c r="G14188" i="3"/>
  <c r="G14189" i="3"/>
  <c r="G14190" i="3"/>
  <c r="G14191" i="3"/>
  <c r="G14192" i="3"/>
  <c r="G14193" i="3"/>
  <c r="G14194" i="3"/>
  <c r="G14195" i="3"/>
  <c r="G14196" i="3"/>
  <c r="G14197" i="3"/>
  <c r="G14198" i="3"/>
  <c r="G14199" i="3"/>
  <c r="G14200" i="3"/>
  <c r="G14201" i="3"/>
  <c r="G14202" i="3"/>
  <c r="G14203" i="3"/>
  <c r="G14204" i="3"/>
  <c r="G14205" i="3"/>
  <c r="G14206" i="3"/>
  <c r="G14207" i="3"/>
  <c r="G14208" i="3"/>
  <c r="G14209" i="3"/>
  <c r="G14210" i="3"/>
  <c r="G14211" i="3"/>
  <c r="G14212" i="3"/>
  <c r="G14213" i="3"/>
  <c r="G14214" i="3"/>
  <c r="G14215" i="3"/>
  <c r="G14216" i="3"/>
  <c r="G14217" i="3"/>
  <c r="G14218" i="3"/>
  <c r="G14219" i="3"/>
  <c r="G14220" i="3"/>
  <c r="G14221" i="3"/>
  <c r="G14222" i="3"/>
  <c r="G14223" i="3"/>
  <c r="G14224" i="3"/>
  <c r="G14225" i="3"/>
  <c r="G14226" i="3"/>
  <c r="G14227" i="3"/>
  <c r="G14228" i="3"/>
  <c r="G14229" i="3"/>
  <c r="G14230" i="3"/>
  <c r="G14231" i="3"/>
  <c r="G14232" i="3"/>
  <c r="G14233" i="3"/>
  <c r="G14234" i="3"/>
  <c r="G14235" i="3"/>
  <c r="G14236" i="3"/>
  <c r="G14237" i="3"/>
  <c r="G14238" i="3"/>
  <c r="G14239" i="3"/>
  <c r="G14240" i="3"/>
  <c r="G14241" i="3"/>
  <c r="G14242" i="3"/>
  <c r="G14243" i="3"/>
  <c r="G14244" i="3"/>
  <c r="G14245" i="3"/>
  <c r="G14246" i="3"/>
  <c r="G14247" i="3"/>
  <c r="G14248" i="3"/>
  <c r="G14249" i="3"/>
  <c r="G14250" i="3"/>
  <c r="G14251" i="3"/>
  <c r="G14252" i="3"/>
  <c r="G14253" i="3"/>
  <c r="G14254" i="3"/>
  <c r="G14255" i="3"/>
  <c r="G14256" i="3"/>
  <c r="G14257" i="3"/>
  <c r="G14258" i="3"/>
  <c r="G14259" i="3"/>
  <c r="G14260" i="3"/>
  <c r="G14261" i="3"/>
  <c r="G14262" i="3"/>
  <c r="G14263" i="3"/>
  <c r="G14264" i="3"/>
  <c r="G14265" i="3"/>
  <c r="G14266" i="3"/>
  <c r="G14267" i="3"/>
  <c r="G14268" i="3"/>
  <c r="G14269" i="3"/>
  <c r="G14270" i="3"/>
  <c r="G14271" i="3"/>
  <c r="G14272" i="3"/>
  <c r="G14273" i="3"/>
  <c r="G14274" i="3"/>
  <c r="G14275" i="3"/>
  <c r="G14276" i="3"/>
  <c r="G14277" i="3"/>
  <c r="G14278" i="3"/>
  <c r="G14279" i="3"/>
  <c r="G14280" i="3"/>
  <c r="G14281" i="3"/>
  <c r="G14282" i="3"/>
  <c r="G14283" i="3"/>
  <c r="G14284" i="3"/>
  <c r="G14285" i="3"/>
  <c r="G14286" i="3"/>
  <c r="G14287" i="3"/>
  <c r="G14288" i="3"/>
  <c r="G14289" i="3"/>
  <c r="G14290" i="3"/>
  <c r="G14291" i="3"/>
  <c r="G14292" i="3"/>
  <c r="G14293" i="3"/>
  <c r="G14294" i="3"/>
  <c r="G14295" i="3"/>
  <c r="G14296" i="3"/>
  <c r="G14297" i="3"/>
  <c r="G14298" i="3"/>
  <c r="G14299" i="3"/>
  <c r="G14300" i="3"/>
  <c r="G14301" i="3"/>
  <c r="G14302" i="3"/>
  <c r="G14303" i="3"/>
  <c r="G14304" i="3"/>
  <c r="G14305" i="3"/>
  <c r="G14306" i="3"/>
  <c r="G14307" i="3"/>
  <c r="G14308" i="3"/>
  <c r="G14309" i="3"/>
  <c r="G14310" i="3"/>
  <c r="G14311" i="3"/>
  <c r="G14312" i="3"/>
  <c r="G14313" i="3"/>
  <c r="G14314" i="3"/>
  <c r="G14315" i="3"/>
  <c r="G14316" i="3"/>
  <c r="G14317" i="3"/>
  <c r="G14318" i="3"/>
  <c r="G14319" i="3"/>
  <c r="G14320" i="3"/>
  <c r="G14321" i="3"/>
  <c r="G14322" i="3"/>
  <c r="G14323" i="3"/>
  <c r="G14324" i="3"/>
  <c r="G14325" i="3"/>
  <c r="G14326" i="3"/>
  <c r="G14327" i="3"/>
  <c r="G14328" i="3"/>
  <c r="G14329" i="3"/>
  <c r="G14330" i="3"/>
  <c r="G14331" i="3"/>
  <c r="G14332" i="3"/>
  <c r="G14333" i="3"/>
  <c r="G14334" i="3"/>
  <c r="G14335" i="3"/>
  <c r="G14336" i="3"/>
  <c r="G14337" i="3"/>
  <c r="G14338" i="3"/>
  <c r="G14339" i="3"/>
  <c r="G14340" i="3"/>
  <c r="G14341" i="3"/>
  <c r="G14342" i="3"/>
  <c r="G14343" i="3"/>
  <c r="G14344" i="3"/>
  <c r="G14345" i="3"/>
  <c r="G14346" i="3"/>
  <c r="G14347" i="3"/>
  <c r="G14348" i="3"/>
  <c r="G14349" i="3"/>
  <c r="G14350" i="3"/>
  <c r="G14351" i="3"/>
  <c r="G14352" i="3"/>
  <c r="G14353" i="3"/>
  <c r="G14354" i="3"/>
  <c r="G14355" i="3"/>
  <c r="G14356" i="3"/>
  <c r="G14357" i="3"/>
  <c r="G14358" i="3"/>
  <c r="G14359" i="3"/>
  <c r="G14360" i="3"/>
  <c r="G14361" i="3"/>
  <c r="G14362" i="3"/>
  <c r="G14363" i="3"/>
  <c r="G14364" i="3"/>
  <c r="G14365" i="3"/>
  <c r="G14366" i="3"/>
  <c r="G14367" i="3"/>
  <c r="G14368" i="3"/>
  <c r="G14369" i="3"/>
  <c r="G14370" i="3"/>
  <c r="G14371" i="3"/>
  <c r="G14372" i="3"/>
  <c r="G14373" i="3"/>
  <c r="G14374" i="3"/>
  <c r="G14375" i="3"/>
  <c r="G14376" i="3"/>
  <c r="G14377" i="3"/>
  <c r="G14378" i="3"/>
  <c r="G14379" i="3"/>
  <c r="G14380" i="3"/>
  <c r="G14381" i="3"/>
  <c r="G14382" i="3"/>
  <c r="G14383" i="3"/>
  <c r="G14384" i="3"/>
  <c r="G14385" i="3"/>
  <c r="G14386" i="3"/>
  <c r="G14387" i="3"/>
  <c r="G14388" i="3"/>
  <c r="G14389" i="3"/>
  <c r="G14390" i="3"/>
  <c r="G14391" i="3"/>
  <c r="G14392" i="3"/>
  <c r="G14393" i="3"/>
  <c r="G14394" i="3"/>
  <c r="G14395" i="3"/>
  <c r="G14396" i="3"/>
  <c r="G14397" i="3"/>
  <c r="G14398" i="3"/>
  <c r="G14399" i="3"/>
  <c r="G14400" i="3"/>
  <c r="G14401" i="3"/>
  <c r="G14402" i="3"/>
  <c r="G14403" i="3"/>
  <c r="G14404" i="3"/>
  <c r="G14405" i="3"/>
  <c r="G14406" i="3"/>
  <c r="G14407" i="3"/>
  <c r="G14408" i="3"/>
  <c r="G14409" i="3"/>
  <c r="G14410" i="3"/>
  <c r="G14411" i="3"/>
  <c r="G14412" i="3"/>
  <c r="G14413" i="3"/>
  <c r="G14414" i="3"/>
  <c r="G14415" i="3"/>
  <c r="G14416" i="3"/>
  <c r="G14417" i="3"/>
  <c r="G14418" i="3"/>
  <c r="G14419" i="3"/>
  <c r="G14420" i="3"/>
  <c r="G14421" i="3"/>
  <c r="G14422" i="3"/>
  <c r="G14423" i="3"/>
  <c r="G14424" i="3"/>
  <c r="G14425" i="3"/>
  <c r="G14426" i="3"/>
  <c r="G14427" i="3"/>
  <c r="G14428" i="3"/>
  <c r="G14429" i="3"/>
  <c r="G14430" i="3"/>
  <c r="G14431" i="3"/>
  <c r="G14432" i="3"/>
  <c r="G14433" i="3"/>
  <c r="G14434" i="3"/>
  <c r="G14435" i="3"/>
  <c r="G14436" i="3"/>
  <c r="G14437" i="3"/>
  <c r="G14438" i="3"/>
  <c r="G14439" i="3"/>
  <c r="G14440" i="3"/>
  <c r="G14441" i="3"/>
  <c r="G14442" i="3"/>
  <c r="G14443" i="3"/>
  <c r="G14444" i="3"/>
  <c r="G14445" i="3"/>
  <c r="G14446" i="3"/>
  <c r="G14447" i="3"/>
  <c r="G14448" i="3"/>
  <c r="G14449" i="3"/>
  <c r="G14450" i="3"/>
  <c r="G14451" i="3"/>
  <c r="G14452" i="3"/>
  <c r="G14453" i="3"/>
  <c r="G14454" i="3"/>
  <c r="G14455" i="3"/>
  <c r="G14456" i="3"/>
  <c r="G14457" i="3"/>
  <c r="G14458" i="3"/>
  <c r="G14459" i="3"/>
  <c r="G14460" i="3"/>
  <c r="G14461" i="3"/>
  <c r="G14462" i="3"/>
  <c r="G14463" i="3"/>
  <c r="G14464" i="3"/>
  <c r="G14465" i="3"/>
  <c r="G14466" i="3"/>
  <c r="G14467" i="3"/>
  <c r="G14468" i="3"/>
  <c r="G14469" i="3"/>
  <c r="G14470" i="3"/>
  <c r="G14471" i="3"/>
  <c r="G14472" i="3"/>
  <c r="G14473" i="3"/>
  <c r="G14474" i="3"/>
  <c r="G14475" i="3"/>
  <c r="G14476" i="3"/>
  <c r="G14477" i="3"/>
  <c r="G14478" i="3"/>
  <c r="G14479" i="3"/>
  <c r="G14480" i="3"/>
  <c r="G14481" i="3"/>
  <c r="G14482" i="3"/>
  <c r="G14483" i="3"/>
  <c r="G14484" i="3"/>
  <c r="G14485" i="3"/>
  <c r="G14486" i="3"/>
  <c r="G14487" i="3"/>
  <c r="G14488" i="3"/>
  <c r="G14489" i="3"/>
  <c r="G14490" i="3"/>
  <c r="G14491" i="3"/>
  <c r="G14492" i="3"/>
  <c r="G14493" i="3"/>
  <c r="G14494" i="3"/>
  <c r="G14495" i="3"/>
  <c r="G14496" i="3"/>
  <c r="G14497" i="3"/>
  <c r="G14498" i="3"/>
  <c r="G14499" i="3"/>
  <c r="G14500" i="3"/>
  <c r="G14501" i="3"/>
  <c r="G14502" i="3"/>
  <c r="G14503" i="3"/>
  <c r="G14504" i="3"/>
  <c r="G14505" i="3"/>
  <c r="G14506" i="3"/>
  <c r="G14507" i="3"/>
  <c r="G14508" i="3"/>
  <c r="G14509" i="3"/>
  <c r="G14510" i="3"/>
  <c r="G14511" i="3"/>
  <c r="G14512" i="3"/>
  <c r="G14513" i="3"/>
  <c r="G14514" i="3"/>
  <c r="G14515" i="3"/>
  <c r="G14516" i="3"/>
  <c r="G14517" i="3"/>
  <c r="G14518" i="3"/>
  <c r="G14519" i="3"/>
  <c r="G14520" i="3"/>
  <c r="G14521" i="3"/>
  <c r="G14522" i="3"/>
  <c r="G14523" i="3"/>
  <c r="G14524" i="3"/>
  <c r="G14525" i="3"/>
  <c r="G14526" i="3"/>
  <c r="G14527" i="3"/>
  <c r="G14528" i="3"/>
  <c r="G14529" i="3"/>
  <c r="G14530" i="3"/>
  <c r="G14531" i="3"/>
  <c r="G14532" i="3"/>
  <c r="G14533" i="3"/>
  <c r="G14534" i="3"/>
  <c r="G14535" i="3"/>
  <c r="G14536" i="3"/>
  <c r="G14537" i="3"/>
  <c r="G14538" i="3"/>
  <c r="G14539" i="3"/>
  <c r="G14540" i="3"/>
  <c r="G14541" i="3"/>
  <c r="G14542" i="3"/>
  <c r="G14543" i="3"/>
  <c r="G14544" i="3"/>
  <c r="G14545" i="3"/>
  <c r="G14546" i="3"/>
  <c r="G14547" i="3"/>
  <c r="G14548" i="3"/>
  <c r="G14549" i="3"/>
  <c r="G14550" i="3"/>
  <c r="G14551" i="3"/>
  <c r="G14552" i="3"/>
  <c r="G14553" i="3"/>
  <c r="G14554" i="3"/>
  <c r="G14555" i="3"/>
  <c r="G14556" i="3"/>
  <c r="G14557" i="3"/>
  <c r="G14558" i="3"/>
  <c r="G14559" i="3"/>
  <c r="G14560" i="3"/>
  <c r="G14561" i="3"/>
  <c r="G14562" i="3"/>
  <c r="G14563" i="3"/>
  <c r="G14564" i="3"/>
  <c r="G14565" i="3"/>
  <c r="G14566" i="3"/>
  <c r="G14567" i="3"/>
  <c r="G14568" i="3"/>
  <c r="G14569" i="3"/>
  <c r="G14570" i="3"/>
  <c r="G14571" i="3"/>
  <c r="G14572" i="3"/>
  <c r="G14573" i="3"/>
  <c r="G14574" i="3"/>
  <c r="G14575" i="3"/>
  <c r="G14576" i="3"/>
  <c r="G14577" i="3"/>
  <c r="G14578" i="3"/>
  <c r="G14579" i="3"/>
  <c r="G14580" i="3"/>
  <c r="G14581" i="3"/>
  <c r="G14582" i="3"/>
  <c r="G14583" i="3"/>
  <c r="G14584" i="3"/>
  <c r="G14585" i="3"/>
  <c r="G14586" i="3"/>
  <c r="G14587" i="3"/>
  <c r="G14588" i="3"/>
  <c r="G14589" i="3"/>
  <c r="G14590" i="3"/>
  <c r="G14591" i="3"/>
  <c r="G14592" i="3"/>
  <c r="G14593" i="3"/>
  <c r="G14594" i="3"/>
  <c r="G14595" i="3"/>
  <c r="G14596" i="3"/>
  <c r="G14597" i="3"/>
  <c r="G14598" i="3"/>
  <c r="G14599" i="3"/>
  <c r="G14600" i="3"/>
  <c r="G14601" i="3"/>
  <c r="G14602" i="3"/>
  <c r="G14603" i="3"/>
  <c r="G14604" i="3"/>
  <c r="G14605" i="3"/>
  <c r="G14606" i="3"/>
  <c r="G14607" i="3"/>
  <c r="G14608" i="3"/>
  <c r="G14609" i="3"/>
  <c r="G14610" i="3"/>
  <c r="G14611" i="3"/>
  <c r="G14612" i="3"/>
  <c r="G14613" i="3"/>
  <c r="G14614" i="3"/>
  <c r="G14615" i="3"/>
  <c r="G14616" i="3"/>
  <c r="G14617" i="3"/>
  <c r="G14618" i="3"/>
  <c r="G14619" i="3"/>
  <c r="G14620" i="3"/>
  <c r="G14621" i="3"/>
  <c r="G14622" i="3"/>
  <c r="G14623" i="3"/>
  <c r="G14624" i="3"/>
  <c r="G14625" i="3"/>
  <c r="G14626" i="3"/>
  <c r="G14627" i="3"/>
  <c r="G14628" i="3"/>
  <c r="G14629" i="3"/>
  <c r="G14630" i="3"/>
  <c r="G14631" i="3"/>
  <c r="G14632" i="3"/>
  <c r="G14633" i="3"/>
  <c r="G14634" i="3"/>
  <c r="G14635" i="3"/>
  <c r="G14636" i="3"/>
  <c r="G14637" i="3"/>
  <c r="G14638" i="3"/>
  <c r="G14639" i="3"/>
  <c r="G14640" i="3"/>
  <c r="G14641" i="3"/>
  <c r="G14642" i="3"/>
  <c r="G14643" i="3"/>
  <c r="G14644" i="3"/>
  <c r="G14645" i="3"/>
  <c r="G14646" i="3"/>
  <c r="G14647" i="3"/>
  <c r="G14648" i="3"/>
  <c r="G14649" i="3"/>
  <c r="G14650" i="3"/>
  <c r="G14651" i="3"/>
  <c r="G14652" i="3"/>
  <c r="G14653" i="3"/>
  <c r="G14654" i="3"/>
  <c r="G14655" i="3"/>
  <c r="G14656" i="3"/>
  <c r="G14657" i="3"/>
  <c r="G14658" i="3"/>
  <c r="G14659" i="3"/>
  <c r="G14660" i="3"/>
  <c r="G14661" i="3"/>
  <c r="G14662" i="3"/>
  <c r="G14663" i="3"/>
  <c r="G14664" i="3"/>
  <c r="G14665" i="3"/>
  <c r="G14666" i="3"/>
  <c r="G14667" i="3"/>
  <c r="G14668" i="3"/>
  <c r="G14669" i="3"/>
  <c r="G14670" i="3"/>
  <c r="G14671" i="3"/>
  <c r="G14672" i="3"/>
  <c r="G14673" i="3"/>
  <c r="G14674" i="3"/>
  <c r="G14675" i="3"/>
  <c r="G14676" i="3"/>
  <c r="G14677" i="3"/>
  <c r="G14678" i="3"/>
  <c r="G14679" i="3"/>
  <c r="G14680" i="3"/>
  <c r="G14681" i="3"/>
  <c r="G14682" i="3"/>
  <c r="G14683" i="3"/>
  <c r="G14684" i="3"/>
  <c r="G14685" i="3"/>
  <c r="G14686" i="3"/>
  <c r="G14687" i="3"/>
  <c r="G14688" i="3"/>
  <c r="G14689" i="3"/>
  <c r="G14690" i="3"/>
  <c r="G14691" i="3"/>
  <c r="G14692" i="3"/>
  <c r="G14693" i="3"/>
  <c r="G14694" i="3"/>
  <c r="G14695" i="3"/>
  <c r="G14696" i="3"/>
  <c r="G14697" i="3"/>
  <c r="G14698" i="3"/>
  <c r="G14699" i="3"/>
  <c r="G14700" i="3"/>
  <c r="G14701" i="3"/>
  <c r="G14702" i="3"/>
  <c r="G14703" i="3"/>
  <c r="G14704" i="3"/>
  <c r="G14705" i="3"/>
  <c r="G14706" i="3"/>
  <c r="G14707" i="3"/>
  <c r="G14708" i="3"/>
  <c r="G14709" i="3"/>
  <c r="G14710" i="3"/>
  <c r="G14711" i="3"/>
  <c r="G14712" i="3"/>
  <c r="G14713" i="3"/>
  <c r="G14714" i="3"/>
  <c r="G14715" i="3"/>
  <c r="G14716" i="3"/>
  <c r="G14717" i="3"/>
  <c r="G14718" i="3"/>
  <c r="G14719" i="3"/>
  <c r="G14720" i="3"/>
  <c r="G14721" i="3"/>
  <c r="G14722" i="3"/>
  <c r="G14723" i="3"/>
  <c r="G14724" i="3"/>
  <c r="G14725" i="3"/>
  <c r="G14726" i="3"/>
  <c r="G14727" i="3"/>
  <c r="G14728" i="3"/>
  <c r="G14729" i="3"/>
  <c r="G14730" i="3"/>
  <c r="G14731" i="3"/>
  <c r="G14732" i="3"/>
  <c r="G14733" i="3"/>
  <c r="G14734" i="3"/>
  <c r="G14735" i="3"/>
  <c r="G14736" i="3"/>
  <c r="G14737" i="3"/>
  <c r="G14738" i="3"/>
  <c r="G14739" i="3"/>
  <c r="G14740" i="3"/>
  <c r="G14741" i="3"/>
  <c r="G14742" i="3"/>
  <c r="G14743" i="3"/>
  <c r="G14744" i="3"/>
  <c r="G14745" i="3"/>
  <c r="G14746" i="3"/>
  <c r="G14747" i="3"/>
  <c r="G14748" i="3"/>
  <c r="G14749" i="3"/>
  <c r="G14750" i="3"/>
  <c r="G14751" i="3"/>
  <c r="G14752" i="3"/>
  <c r="G14753" i="3"/>
  <c r="G14754" i="3"/>
  <c r="G14755" i="3"/>
  <c r="G14756" i="3"/>
  <c r="G14757" i="3"/>
  <c r="G14758" i="3"/>
  <c r="G14759" i="3"/>
  <c r="G14760" i="3"/>
  <c r="G14761" i="3"/>
  <c r="G14762" i="3"/>
  <c r="G14763" i="3"/>
  <c r="G14764" i="3"/>
  <c r="G14765" i="3"/>
  <c r="G14766" i="3"/>
  <c r="G14767" i="3"/>
  <c r="G14768" i="3"/>
  <c r="G14769" i="3"/>
  <c r="G14770" i="3"/>
  <c r="G14771" i="3"/>
  <c r="G14772" i="3"/>
  <c r="G14773" i="3"/>
  <c r="G14774" i="3"/>
  <c r="G14775" i="3"/>
  <c r="G14776" i="3"/>
  <c r="G14777" i="3"/>
  <c r="G14778" i="3"/>
  <c r="G14779" i="3"/>
  <c r="G14780" i="3"/>
  <c r="G14781" i="3"/>
  <c r="G14782" i="3"/>
  <c r="G14783" i="3"/>
  <c r="G14784" i="3"/>
  <c r="G14785" i="3"/>
  <c r="G14786" i="3"/>
  <c r="G14787" i="3"/>
  <c r="G14788" i="3"/>
  <c r="G14789" i="3"/>
  <c r="G14790" i="3"/>
  <c r="G14791" i="3"/>
  <c r="G14792" i="3"/>
  <c r="G14793" i="3"/>
  <c r="G14794" i="3"/>
  <c r="G14795" i="3"/>
  <c r="G14796" i="3"/>
  <c r="G14797" i="3"/>
  <c r="G14798" i="3"/>
  <c r="G14799" i="3"/>
  <c r="G14800" i="3"/>
  <c r="G14801" i="3"/>
  <c r="G14802" i="3"/>
  <c r="G14803" i="3"/>
  <c r="G14804" i="3"/>
  <c r="G14805" i="3"/>
  <c r="G14806" i="3"/>
  <c r="G14807" i="3"/>
  <c r="G14808" i="3"/>
  <c r="G14809" i="3"/>
  <c r="G14810" i="3"/>
  <c r="G14811" i="3"/>
  <c r="G14812" i="3"/>
  <c r="G14813" i="3"/>
  <c r="G14814" i="3"/>
  <c r="G14815" i="3"/>
  <c r="G14816" i="3"/>
  <c r="G14817" i="3"/>
  <c r="G14818" i="3"/>
  <c r="G14819" i="3"/>
  <c r="G14820" i="3"/>
  <c r="G14821" i="3"/>
  <c r="G14822" i="3"/>
  <c r="G14823" i="3"/>
  <c r="G14824" i="3"/>
  <c r="G14825" i="3"/>
  <c r="G14826" i="3"/>
  <c r="G14827" i="3"/>
  <c r="G14828" i="3"/>
  <c r="G14829" i="3"/>
  <c r="G14830" i="3"/>
  <c r="G14831" i="3"/>
  <c r="G14832" i="3"/>
  <c r="G14833" i="3"/>
  <c r="G14834" i="3"/>
  <c r="G14835" i="3"/>
  <c r="G14836" i="3"/>
  <c r="G14837" i="3"/>
  <c r="G14838" i="3"/>
  <c r="G14839" i="3"/>
  <c r="G14840" i="3"/>
  <c r="G14841" i="3"/>
  <c r="G14842" i="3"/>
  <c r="G14843" i="3"/>
  <c r="G14844" i="3"/>
  <c r="G14845" i="3"/>
  <c r="G14846" i="3"/>
  <c r="G14847" i="3"/>
  <c r="G14848" i="3"/>
  <c r="G14849" i="3"/>
  <c r="G14850" i="3"/>
  <c r="G14851" i="3"/>
  <c r="G14852" i="3"/>
  <c r="G14853" i="3"/>
  <c r="G14854" i="3"/>
  <c r="G14855" i="3"/>
  <c r="G14856" i="3"/>
  <c r="G14857" i="3"/>
  <c r="G14858" i="3"/>
  <c r="G14859" i="3"/>
  <c r="G14860" i="3"/>
  <c r="G14861" i="3"/>
  <c r="G14862" i="3"/>
  <c r="G14863" i="3"/>
  <c r="G14864" i="3"/>
  <c r="G14865" i="3"/>
  <c r="G14866" i="3"/>
  <c r="G14867" i="3"/>
  <c r="G14868" i="3"/>
  <c r="G14869" i="3"/>
  <c r="G14870" i="3"/>
  <c r="G14871" i="3"/>
  <c r="G14872" i="3"/>
  <c r="G14873" i="3"/>
  <c r="G14874" i="3"/>
  <c r="G14875" i="3"/>
  <c r="G14876" i="3"/>
  <c r="G14877" i="3"/>
  <c r="G14878" i="3"/>
  <c r="G14879" i="3"/>
  <c r="G14880" i="3"/>
  <c r="G14881" i="3"/>
  <c r="G14882" i="3"/>
  <c r="G14883" i="3"/>
  <c r="G14884" i="3"/>
  <c r="G14885" i="3"/>
  <c r="G14886" i="3"/>
  <c r="G14887" i="3"/>
  <c r="G14888" i="3"/>
  <c r="G14889" i="3"/>
  <c r="G14890" i="3"/>
  <c r="G14891" i="3"/>
  <c r="G14892" i="3"/>
  <c r="G14893" i="3"/>
  <c r="G14894" i="3"/>
  <c r="G14895" i="3"/>
  <c r="G14896" i="3"/>
  <c r="G14897" i="3"/>
  <c r="G14898" i="3"/>
  <c r="G14899" i="3"/>
  <c r="G14900" i="3"/>
  <c r="G14901" i="3"/>
  <c r="G14902" i="3"/>
  <c r="G14903" i="3"/>
  <c r="G14904" i="3"/>
  <c r="G14905" i="3"/>
  <c r="G14906" i="3"/>
  <c r="G14907" i="3"/>
  <c r="G14908" i="3"/>
  <c r="G14909" i="3"/>
  <c r="G14910" i="3"/>
  <c r="G14911" i="3"/>
  <c r="G14912" i="3"/>
  <c r="G14913" i="3"/>
  <c r="G14914" i="3"/>
  <c r="G14915" i="3"/>
  <c r="G14916" i="3"/>
  <c r="G14917" i="3"/>
  <c r="G14918" i="3"/>
  <c r="G14919" i="3"/>
  <c r="G14920" i="3"/>
  <c r="G14921" i="3"/>
  <c r="G14922" i="3"/>
  <c r="G14923" i="3"/>
  <c r="G14924" i="3"/>
  <c r="G14925" i="3"/>
  <c r="G14926" i="3"/>
  <c r="G14927" i="3"/>
  <c r="G14928" i="3"/>
  <c r="G14929" i="3"/>
  <c r="G14930" i="3"/>
  <c r="G14931" i="3"/>
  <c r="G14932" i="3"/>
  <c r="G14933" i="3"/>
  <c r="G14934" i="3"/>
  <c r="G14935" i="3"/>
  <c r="G14936" i="3"/>
  <c r="G14937" i="3"/>
  <c r="G14938" i="3"/>
  <c r="G14939" i="3"/>
  <c r="G14940" i="3"/>
  <c r="G14941" i="3"/>
  <c r="G14942" i="3"/>
  <c r="G14943" i="3"/>
  <c r="G14944" i="3"/>
  <c r="G14945" i="3"/>
  <c r="G14946" i="3"/>
  <c r="G14947" i="3"/>
  <c r="G14948" i="3"/>
  <c r="G14949" i="3"/>
  <c r="G14950" i="3"/>
  <c r="G14951" i="3"/>
  <c r="G14952" i="3"/>
  <c r="G14953" i="3"/>
  <c r="G14954" i="3"/>
  <c r="G14955" i="3"/>
  <c r="G14956" i="3"/>
  <c r="G14957" i="3"/>
  <c r="G14958" i="3"/>
  <c r="G14959" i="3"/>
  <c r="G14960" i="3"/>
  <c r="G14961" i="3"/>
  <c r="G14962" i="3"/>
  <c r="G14963" i="3"/>
  <c r="G14964" i="3"/>
  <c r="G14965" i="3"/>
  <c r="G14966" i="3"/>
  <c r="G14967" i="3"/>
  <c r="G14968" i="3"/>
  <c r="G14969" i="3"/>
  <c r="G14970" i="3"/>
  <c r="G14971" i="3"/>
  <c r="G14972" i="3"/>
  <c r="G14973" i="3"/>
  <c r="G14974" i="3"/>
  <c r="G14975" i="3"/>
  <c r="G14976" i="3"/>
  <c r="G14977" i="3"/>
  <c r="G14978" i="3"/>
  <c r="G14979" i="3"/>
  <c r="G14980" i="3"/>
  <c r="G14981" i="3"/>
  <c r="G14982" i="3"/>
  <c r="G14983" i="3"/>
  <c r="G14984" i="3"/>
  <c r="G14985" i="3"/>
  <c r="G14986" i="3"/>
  <c r="G14987" i="3"/>
  <c r="G14988" i="3"/>
  <c r="G14989" i="3"/>
  <c r="G14990" i="3"/>
  <c r="G14991" i="3"/>
  <c r="G14992" i="3"/>
  <c r="G14993" i="3"/>
  <c r="G14994" i="3"/>
  <c r="G14995" i="3"/>
  <c r="G14996" i="3"/>
  <c r="G14997" i="3"/>
  <c r="G14998" i="3"/>
  <c r="G14999" i="3"/>
  <c r="G15000" i="3"/>
  <c r="G15001" i="3"/>
  <c r="G15002" i="3"/>
  <c r="G15003" i="3"/>
  <c r="G15004" i="3"/>
  <c r="G15005" i="3"/>
  <c r="G15006" i="3"/>
  <c r="G15007" i="3"/>
  <c r="G15008" i="3"/>
  <c r="G15009" i="3"/>
  <c r="G15010" i="3"/>
  <c r="G15011" i="3"/>
  <c r="G15012" i="3"/>
  <c r="G15013" i="3"/>
  <c r="G15014" i="3"/>
  <c r="G15015" i="3"/>
  <c r="G15016" i="3"/>
  <c r="G15017" i="3"/>
  <c r="G15018" i="3"/>
  <c r="G15019" i="3"/>
  <c r="G15020" i="3"/>
  <c r="G15021" i="3"/>
  <c r="G15022" i="3"/>
  <c r="G15023" i="3"/>
  <c r="G15024" i="3"/>
  <c r="G15025" i="3"/>
  <c r="G15026" i="3"/>
  <c r="G15027" i="3"/>
  <c r="G15028" i="3"/>
  <c r="G15029" i="3"/>
  <c r="G15030" i="3"/>
  <c r="G15031" i="3"/>
  <c r="G15032" i="3"/>
  <c r="G15033" i="3"/>
  <c r="G15034" i="3"/>
  <c r="G15035" i="3"/>
  <c r="G15036" i="3"/>
  <c r="G15037" i="3"/>
  <c r="G15038" i="3"/>
  <c r="G15039" i="3"/>
  <c r="G15040" i="3"/>
  <c r="G15041" i="3"/>
  <c r="G15042" i="3"/>
  <c r="G15043" i="3"/>
  <c r="G15044" i="3"/>
  <c r="G15045" i="3"/>
  <c r="G15046" i="3"/>
  <c r="G15047" i="3"/>
  <c r="G15048" i="3"/>
  <c r="G15049" i="3"/>
  <c r="G15050" i="3"/>
  <c r="G15051" i="3"/>
  <c r="G15052" i="3"/>
  <c r="G15053" i="3"/>
  <c r="G15054" i="3"/>
  <c r="G15055" i="3"/>
  <c r="G15056" i="3"/>
  <c r="G15057" i="3"/>
  <c r="G15058" i="3"/>
  <c r="G15059" i="3"/>
  <c r="G15060" i="3"/>
  <c r="G15061" i="3"/>
  <c r="G15062" i="3"/>
  <c r="G15063" i="3"/>
  <c r="G15064" i="3"/>
  <c r="G15065" i="3"/>
  <c r="G15066" i="3"/>
  <c r="G15067" i="3"/>
  <c r="G15068" i="3"/>
  <c r="G15069" i="3"/>
  <c r="G15070" i="3"/>
  <c r="G15071" i="3"/>
  <c r="G15072" i="3"/>
  <c r="G15073" i="3"/>
  <c r="G15074" i="3"/>
  <c r="G15075" i="3"/>
  <c r="G15076" i="3"/>
  <c r="G15077" i="3"/>
  <c r="G15078" i="3"/>
  <c r="G15079" i="3"/>
  <c r="G15080" i="3"/>
  <c r="G15081" i="3"/>
  <c r="G15082" i="3"/>
  <c r="G15083" i="3"/>
  <c r="G15084" i="3"/>
  <c r="G15085" i="3"/>
  <c r="G15086" i="3"/>
  <c r="G15087" i="3"/>
  <c r="G15088" i="3"/>
  <c r="G15089" i="3"/>
  <c r="G15090" i="3"/>
  <c r="G15091" i="3"/>
  <c r="G15092" i="3"/>
  <c r="G15093" i="3"/>
  <c r="G15094" i="3"/>
  <c r="G15095" i="3"/>
  <c r="G15096" i="3"/>
  <c r="G15097" i="3"/>
  <c r="G15098" i="3"/>
  <c r="G15099" i="3"/>
  <c r="G15100" i="3"/>
  <c r="G15101" i="3"/>
  <c r="G15102" i="3"/>
  <c r="G15103" i="3"/>
  <c r="G15104" i="3"/>
  <c r="G15105" i="3"/>
  <c r="G15106" i="3"/>
  <c r="G15107" i="3"/>
  <c r="G15108" i="3"/>
  <c r="G15109" i="3"/>
  <c r="G15110" i="3"/>
  <c r="G15111" i="3"/>
  <c r="G15112" i="3"/>
  <c r="G15113" i="3"/>
  <c r="G15114" i="3"/>
  <c r="G15115" i="3"/>
  <c r="G15116" i="3"/>
  <c r="G15117" i="3"/>
  <c r="G15118" i="3"/>
  <c r="G15119" i="3"/>
  <c r="G15120" i="3"/>
  <c r="G15121" i="3"/>
  <c r="G15122" i="3"/>
  <c r="G15123" i="3"/>
  <c r="G15124" i="3"/>
  <c r="G15125" i="3"/>
  <c r="G15126" i="3"/>
  <c r="G15127" i="3"/>
  <c r="G15128" i="3"/>
  <c r="G15129" i="3"/>
  <c r="G15130" i="3"/>
  <c r="G15131" i="3"/>
  <c r="G15132" i="3"/>
  <c r="G15133" i="3"/>
  <c r="G15134" i="3"/>
  <c r="G15135" i="3"/>
  <c r="G15136" i="3"/>
  <c r="G15137" i="3"/>
  <c r="G15138" i="3"/>
  <c r="G15139" i="3"/>
  <c r="G15140" i="3"/>
  <c r="G15141" i="3"/>
  <c r="G15142" i="3"/>
  <c r="G15143" i="3"/>
  <c r="G15144" i="3"/>
  <c r="G15145" i="3"/>
  <c r="G15146" i="3"/>
  <c r="G15147" i="3"/>
  <c r="G15148" i="3"/>
  <c r="G15149" i="3"/>
  <c r="G15150" i="3"/>
  <c r="G15151" i="3"/>
  <c r="G15152" i="3"/>
  <c r="G15153" i="3"/>
  <c r="G15154" i="3"/>
  <c r="G15155" i="3"/>
  <c r="G15156" i="3"/>
  <c r="G15157" i="3"/>
  <c r="G15158" i="3"/>
  <c r="G15159" i="3"/>
  <c r="G15160" i="3"/>
  <c r="G15161" i="3"/>
  <c r="G15162" i="3"/>
  <c r="G15163" i="3"/>
  <c r="G15164" i="3"/>
  <c r="G15165" i="3"/>
  <c r="G15166" i="3"/>
  <c r="G15167" i="3"/>
  <c r="G15168" i="3"/>
  <c r="G15169" i="3"/>
  <c r="G15170" i="3"/>
  <c r="G15171" i="3"/>
  <c r="G15172" i="3"/>
  <c r="G15173" i="3"/>
  <c r="G15174" i="3"/>
  <c r="G15175" i="3"/>
  <c r="G15176" i="3"/>
  <c r="G15177" i="3"/>
  <c r="G15178" i="3"/>
  <c r="G15179" i="3"/>
  <c r="G15180" i="3"/>
  <c r="G15181" i="3"/>
  <c r="G15182" i="3"/>
  <c r="G15183" i="3"/>
  <c r="G15184" i="3"/>
  <c r="G15185" i="3"/>
  <c r="G15186" i="3"/>
  <c r="G15187" i="3"/>
  <c r="G15188" i="3"/>
  <c r="G15189" i="3"/>
  <c r="G15190" i="3"/>
  <c r="G15191" i="3"/>
  <c r="G15192" i="3"/>
  <c r="G15193" i="3"/>
  <c r="G15194" i="3"/>
  <c r="G15195" i="3"/>
  <c r="G15196" i="3"/>
  <c r="G15197" i="3"/>
  <c r="G15198" i="3"/>
  <c r="G15199" i="3"/>
  <c r="G15200" i="3"/>
  <c r="G15201" i="3"/>
  <c r="G15202" i="3"/>
  <c r="G15203" i="3"/>
  <c r="G15204" i="3"/>
  <c r="G15205" i="3"/>
  <c r="G15206" i="3"/>
  <c r="G15207" i="3"/>
  <c r="G15208" i="3"/>
  <c r="G15209" i="3"/>
  <c r="G15210" i="3"/>
  <c r="G15211" i="3"/>
  <c r="G15212" i="3"/>
  <c r="G15213" i="3"/>
  <c r="G15214" i="3"/>
  <c r="G15215" i="3"/>
  <c r="G15216" i="3"/>
  <c r="G15217" i="3"/>
  <c r="G15218" i="3"/>
  <c r="G15219" i="3"/>
  <c r="G15220" i="3"/>
  <c r="G15221" i="3"/>
  <c r="G15222" i="3"/>
  <c r="G15223" i="3"/>
  <c r="G15224" i="3"/>
  <c r="G15225" i="3"/>
  <c r="G15226" i="3"/>
  <c r="G15227" i="3"/>
  <c r="G15228" i="3"/>
  <c r="G15229" i="3"/>
  <c r="G15230" i="3"/>
  <c r="G15231" i="3"/>
  <c r="G15232" i="3"/>
  <c r="G15233" i="3"/>
  <c r="G15234" i="3"/>
  <c r="G15235" i="3"/>
  <c r="G15236" i="3"/>
  <c r="G15237" i="3"/>
  <c r="G15238" i="3"/>
  <c r="G15239" i="3"/>
  <c r="G15240" i="3"/>
  <c r="G15241" i="3"/>
  <c r="G15242" i="3"/>
  <c r="G15243" i="3"/>
  <c r="G15244" i="3"/>
  <c r="G15245" i="3"/>
  <c r="G15246" i="3"/>
  <c r="G15247" i="3"/>
  <c r="G15248" i="3"/>
  <c r="G15249" i="3"/>
  <c r="G15250" i="3"/>
  <c r="G15251" i="3"/>
  <c r="G15252" i="3"/>
  <c r="G15253" i="3"/>
  <c r="G15254" i="3"/>
  <c r="G15255" i="3"/>
  <c r="G15256" i="3"/>
  <c r="G15257" i="3"/>
  <c r="G15258" i="3"/>
  <c r="G15259" i="3"/>
  <c r="G15260" i="3"/>
  <c r="G15261" i="3"/>
  <c r="G15262" i="3"/>
  <c r="G15263" i="3"/>
  <c r="G15264" i="3"/>
  <c r="G15265" i="3"/>
  <c r="G15266" i="3"/>
  <c r="G15267" i="3"/>
  <c r="G15268" i="3"/>
  <c r="G15269" i="3"/>
  <c r="G15270" i="3"/>
  <c r="G15271" i="3"/>
  <c r="G15272" i="3"/>
  <c r="G15273" i="3"/>
  <c r="G15274" i="3"/>
  <c r="G15275" i="3"/>
  <c r="G15276" i="3"/>
  <c r="G15277" i="3"/>
  <c r="G15278" i="3"/>
  <c r="G15279" i="3"/>
  <c r="G15280" i="3"/>
  <c r="G15281" i="3"/>
  <c r="G15282" i="3"/>
  <c r="G15283" i="3"/>
  <c r="G15284" i="3"/>
  <c r="G15285" i="3"/>
  <c r="G15286" i="3"/>
  <c r="G15287" i="3"/>
  <c r="G15288" i="3"/>
  <c r="G15289" i="3"/>
  <c r="G15290" i="3"/>
  <c r="G15291" i="3"/>
  <c r="G15292" i="3"/>
  <c r="G15293" i="3"/>
  <c r="G15294" i="3"/>
  <c r="G15295" i="3"/>
  <c r="G15296" i="3"/>
  <c r="G15297" i="3"/>
  <c r="G15298" i="3"/>
  <c r="G15299" i="3"/>
  <c r="G15300" i="3"/>
  <c r="G15301" i="3"/>
  <c r="G15302" i="3"/>
  <c r="G15303" i="3"/>
  <c r="G15304" i="3"/>
  <c r="G15305" i="3"/>
  <c r="G15306" i="3"/>
  <c r="G15307" i="3"/>
  <c r="G15308" i="3"/>
  <c r="G15309" i="3"/>
  <c r="G15310" i="3"/>
  <c r="G15311" i="3"/>
  <c r="G15312" i="3"/>
  <c r="G15313" i="3"/>
  <c r="G15314" i="3"/>
  <c r="G15315" i="3"/>
  <c r="G15316" i="3"/>
  <c r="G15317" i="3"/>
  <c r="G15318" i="3"/>
  <c r="G15319" i="3"/>
  <c r="G15320" i="3"/>
  <c r="G15321" i="3"/>
  <c r="G15322" i="3"/>
  <c r="G15323" i="3"/>
  <c r="G15324" i="3"/>
  <c r="G15325" i="3"/>
  <c r="G15326" i="3"/>
  <c r="G15327" i="3"/>
  <c r="G15328" i="3"/>
  <c r="G15329" i="3"/>
  <c r="G15330" i="3"/>
  <c r="G15331" i="3"/>
  <c r="G15332" i="3"/>
  <c r="G15333" i="3"/>
  <c r="G15334" i="3"/>
  <c r="G15335" i="3"/>
  <c r="G15336" i="3"/>
  <c r="G15337" i="3"/>
  <c r="G15338" i="3"/>
  <c r="G15339" i="3"/>
  <c r="G15340" i="3"/>
  <c r="G15341" i="3"/>
  <c r="G15342" i="3"/>
  <c r="G15343" i="3"/>
  <c r="G15344" i="3"/>
  <c r="G15345" i="3"/>
  <c r="G15346" i="3"/>
  <c r="G15347" i="3"/>
  <c r="G15348" i="3"/>
  <c r="G15349" i="3"/>
  <c r="G15350" i="3"/>
  <c r="G15351" i="3"/>
  <c r="G15352" i="3"/>
  <c r="G15353" i="3"/>
  <c r="G15354" i="3"/>
  <c r="G15355" i="3"/>
  <c r="G15356" i="3"/>
  <c r="G15357" i="3"/>
  <c r="G15358" i="3"/>
  <c r="G15359" i="3"/>
  <c r="G15360" i="3"/>
  <c r="G15361" i="3"/>
  <c r="G15362" i="3"/>
  <c r="G15363" i="3"/>
  <c r="G15364" i="3"/>
  <c r="G15365" i="3"/>
  <c r="G15366" i="3"/>
  <c r="G15367" i="3"/>
  <c r="G15368" i="3"/>
  <c r="G15369" i="3"/>
  <c r="G15370" i="3"/>
  <c r="G15371" i="3"/>
  <c r="G15372" i="3"/>
  <c r="G15373" i="3"/>
  <c r="G15374" i="3"/>
  <c r="G15375" i="3"/>
  <c r="G15376" i="3"/>
  <c r="G15377" i="3"/>
  <c r="G15378" i="3"/>
  <c r="G15379" i="3"/>
  <c r="G15380" i="3"/>
  <c r="G15381" i="3"/>
  <c r="G15382" i="3"/>
  <c r="G15383" i="3"/>
  <c r="G15384" i="3"/>
  <c r="G15385" i="3"/>
  <c r="G15386" i="3"/>
  <c r="G15387" i="3"/>
  <c r="G15388" i="3"/>
  <c r="G15389" i="3"/>
  <c r="G15390" i="3"/>
  <c r="G15391" i="3"/>
  <c r="G15392" i="3"/>
  <c r="G15393" i="3"/>
  <c r="G15394" i="3"/>
  <c r="G15395" i="3"/>
  <c r="G15396" i="3"/>
  <c r="G15397" i="3"/>
  <c r="G15398" i="3"/>
  <c r="G15399" i="3"/>
  <c r="G15400" i="3"/>
  <c r="G15401" i="3"/>
  <c r="G15402" i="3"/>
  <c r="G15403" i="3"/>
  <c r="G15404" i="3"/>
  <c r="G15405" i="3"/>
  <c r="G15406" i="3"/>
  <c r="G15407" i="3"/>
  <c r="G15408" i="3"/>
  <c r="G15409" i="3"/>
  <c r="G15410" i="3"/>
  <c r="G15411" i="3"/>
  <c r="G15412" i="3"/>
  <c r="G15413" i="3"/>
  <c r="G15414" i="3"/>
  <c r="G15415" i="3"/>
  <c r="G15416" i="3"/>
  <c r="G15417" i="3"/>
  <c r="G15418" i="3"/>
  <c r="G15419" i="3"/>
  <c r="G15420" i="3"/>
  <c r="G15421" i="3"/>
  <c r="G15422" i="3"/>
  <c r="G15423" i="3"/>
  <c r="G15424" i="3"/>
  <c r="G15425" i="3"/>
  <c r="G15426" i="3"/>
  <c r="G15427" i="3"/>
  <c r="G15428" i="3"/>
  <c r="G15429" i="3"/>
  <c r="G15430" i="3"/>
  <c r="G15431" i="3"/>
  <c r="G15432" i="3"/>
  <c r="G15433" i="3"/>
  <c r="G15434" i="3"/>
  <c r="G15435" i="3"/>
  <c r="G15436" i="3"/>
  <c r="G15437" i="3"/>
  <c r="G15438" i="3"/>
  <c r="G15439" i="3"/>
  <c r="G15440" i="3"/>
  <c r="G15441" i="3"/>
  <c r="G15442" i="3"/>
  <c r="G15443" i="3"/>
  <c r="G15444" i="3"/>
  <c r="G15445" i="3"/>
  <c r="G15446" i="3"/>
  <c r="G15447" i="3"/>
  <c r="G15448" i="3"/>
  <c r="G15449" i="3"/>
  <c r="G15450" i="3"/>
  <c r="G15451" i="3"/>
  <c r="G15452" i="3"/>
  <c r="G15453" i="3"/>
  <c r="G15454" i="3"/>
  <c r="G15455" i="3"/>
  <c r="G15456" i="3"/>
  <c r="G15457" i="3"/>
  <c r="G15458" i="3"/>
  <c r="G15459" i="3"/>
  <c r="G15460" i="3"/>
  <c r="G15461" i="3"/>
  <c r="G15462" i="3"/>
  <c r="G15463" i="3"/>
  <c r="G15464" i="3"/>
  <c r="G15465" i="3"/>
  <c r="G15466" i="3"/>
  <c r="G15467" i="3"/>
  <c r="G15468" i="3"/>
  <c r="G15469" i="3"/>
  <c r="G15470" i="3"/>
  <c r="G15471" i="3"/>
  <c r="G15472" i="3"/>
  <c r="G15473" i="3"/>
  <c r="G15474" i="3"/>
  <c r="G15475" i="3"/>
  <c r="G15476" i="3"/>
  <c r="G15477" i="3"/>
  <c r="G15478" i="3"/>
  <c r="G15479" i="3"/>
  <c r="G15480" i="3"/>
  <c r="G15481" i="3"/>
  <c r="G15482" i="3"/>
  <c r="G15483" i="3"/>
  <c r="G15484" i="3"/>
  <c r="G15485" i="3"/>
  <c r="G15486" i="3"/>
  <c r="G15487" i="3"/>
  <c r="G15488" i="3"/>
  <c r="G15489" i="3"/>
  <c r="G15490" i="3"/>
  <c r="G15491" i="3"/>
  <c r="G15492" i="3"/>
  <c r="G15493" i="3"/>
  <c r="G15494" i="3"/>
  <c r="G15495" i="3"/>
  <c r="G15496" i="3"/>
  <c r="G15497" i="3"/>
  <c r="G15498" i="3"/>
  <c r="G15499" i="3"/>
  <c r="G15500" i="3"/>
  <c r="G15501" i="3"/>
  <c r="G15502" i="3"/>
  <c r="G15503" i="3"/>
  <c r="G15504" i="3"/>
  <c r="G15505" i="3"/>
  <c r="G15506" i="3"/>
  <c r="G15507" i="3"/>
  <c r="G15508" i="3"/>
  <c r="G15509" i="3"/>
  <c r="G15510" i="3"/>
  <c r="G15511" i="3"/>
  <c r="G15512" i="3"/>
  <c r="G15513" i="3"/>
  <c r="G15514" i="3"/>
  <c r="G15515" i="3"/>
  <c r="G15516" i="3"/>
  <c r="G15517" i="3"/>
  <c r="G15518" i="3"/>
  <c r="G15519" i="3"/>
  <c r="G15520" i="3"/>
  <c r="G15521" i="3"/>
  <c r="G15522" i="3"/>
  <c r="G15523" i="3"/>
  <c r="G15524" i="3"/>
  <c r="G15525" i="3"/>
  <c r="G15526" i="3"/>
  <c r="G15527" i="3"/>
  <c r="G15528" i="3"/>
  <c r="G15529" i="3"/>
  <c r="G15530" i="3"/>
  <c r="G15531" i="3"/>
  <c r="G15532" i="3"/>
  <c r="G15533" i="3"/>
  <c r="G15534" i="3"/>
  <c r="G15535" i="3"/>
  <c r="G15536" i="3"/>
  <c r="G15537" i="3"/>
  <c r="G15538" i="3"/>
  <c r="G15539" i="3"/>
  <c r="G15540" i="3"/>
  <c r="G15541" i="3"/>
  <c r="G15542" i="3"/>
  <c r="G15543" i="3"/>
  <c r="G15544" i="3"/>
  <c r="G15545" i="3"/>
  <c r="G15546" i="3"/>
  <c r="G15547" i="3"/>
  <c r="G15548" i="3"/>
  <c r="G15549" i="3"/>
  <c r="G15550" i="3"/>
  <c r="G15551" i="3"/>
  <c r="G15552" i="3"/>
  <c r="G15553" i="3"/>
  <c r="G15554" i="3"/>
  <c r="G15555" i="3"/>
  <c r="G15556" i="3"/>
  <c r="G15557" i="3"/>
  <c r="G15558" i="3"/>
  <c r="G15559" i="3"/>
  <c r="G15560" i="3"/>
  <c r="G15561" i="3"/>
  <c r="G15562" i="3"/>
  <c r="G15563" i="3"/>
  <c r="G15564" i="3"/>
  <c r="G15565" i="3"/>
  <c r="G15566" i="3"/>
  <c r="G15567" i="3"/>
  <c r="G15568" i="3"/>
  <c r="G15569" i="3"/>
  <c r="G15570" i="3"/>
  <c r="G15571" i="3"/>
  <c r="G15572" i="3"/>
  <c r="G15573" i="3"/>
  <c r="G15574" i="3"/>
  <c r="G15575" i="3"/>
  <c r="G15576" i="3"/>
  <c r="G15577" i="3"/>
  <c r="G15578" i="3"/>
  <c r="G15579" i="3"/>
  <c r="G15580" i="3"/>
  <c r="G15581" i="3"/>
  <c r="G15582" i="3"/>
  <c r="G15583" i="3"/>
  <c r="G15584" i="3"/>
  <c r="G15585" i="3"/>
  <c r="G15586" i="3"/>
  <c r="G15587" i="3"/>
  <c r="G15588" i="3"/>
  <c r="G15589" i="3"/>
  <c r="G15590" i="3"/>
  <c r="G15591" i="3"/>
  <c r="G15592" i="3"/>
  <c r="G15593" i="3"/>
  <c r="G15594" i="3"/>
  <c r="G15595" i="3"/>
  <c r="G15596" i="3"/>
  <c r="G15597" i="3"/>
  <c r="G15598" i="3"/>
  <c r="G15599" i="3"/>
  <c r="G15600" i="3"/>
  <c r="G15601" i="3"/>
  <c r="G15602" i="3"/>
  <c r="G15603" i="3"/>
  <c r="G15604" i="3"/>
  <c r="G15605" i="3"/>
  <c r="G15606" i="3"/>
  <c r="G15607" i="3"/>
  <c r="G15608" i="3"/>
  <c r="G15609" i="3"/>
  <c r="G15610" i="3"/>
  <c r="G15611" i="3"/>
  <c r="G15612" i="3"/>
  <c r="G15613" i="3"/>
  <c r="G15614" i="3"/>
  <c r="G15615" i="3"/>
  <c r="G15616" i="3"/>
  <c r="G15617" i="3"/>
  <c r="G15618" i="3"/>
  <c r="G15619" i="3"/>
  <c r="G15620" i="3"/>
  <c r="G15621" i="3"/>
  <c r="G15622" i="3"/>
  <c r="G15623" i="3"/>
  <c r="G15624" i="3"/>
  <c r="G15625" i="3"/>
  <c r="G15626" i="3"/>
  <c r="G15627" i="3"/>
  <c r="G15628" i="3"/>
  <c r="G15629" i="3"/>
  <c r="G15630" i="3"/>
  <c r="G15631" i="3"/>
  <c r="G15632" i="3"/>
  <c r="G15633" i="3"/>
  <c r="G15634" i="3"/>
  <c r="G15635" i="3"/>
  <c r="G15636" i="3"/>
  <c r="G15637" i="3"/>
  <c r="G15638" i="3"/>
  <c r="G15639" i="3"/>
  <c r="G15640" i="3"/>
  <c r="G15641" i="3"/>
  <c r="G15642" i="3"/>
  <c r="G15643" i="3"/>
  <c r="G15644" i="3"/>
  <c r="G15645" i="3"/>
  <c r="G15646" i="3"/>
  <c r="G15647" i="3"/>
  <c r="G15648" i="3"/>
  <c r="G15649" i="3"/>
  <c r="G15650" i="3"/>
  <c r="G15651" i="3"/>
  <c r="G15652" i="3"/>
  <c r="G15653" i="3"/>
  <c r="G15654" i="3"/>
  <c r="G15655" i="3"/>
  <c r="G15656" i="3"/>
  <c r="G15657" i="3"/>
  <c r="G15658" i="3"/>
  <c r="G15659" i="3"/>
  <c r="G15660" i="3"/>
  <c r="G15661" i="3"/>
  <c r="G15662" i="3"/>
  <c r="G15663" i="3"/>
  <c r="G15664" i="3"/>
  <c r="G15665" i="3"/>
  <c r="G15666" i="3"/>
  <c r="G15667" i="3"/>
  <c r="G15668" i="3"/>
  <c r="G15669" i="3"/>
  <c r="G15670" i="3"/>
  <c r="G15671" i="3"/>
  <c r="G15672" i="3"/>
  <c r="G15673" i="3"/>
  <c r="G15674" i="3"/>
  <c r="G15675" i="3"/>
  <c r="G15676" i="3"/>
  <c r="G15677" i="3"/>
  <c r="G15678" i="3"/>
  <c r="G15679" i="3"/>
  <c r="G15680" i="3"/>
  <c r="G15681" i="3"/>
  <c r="G15682" i="3"/>
  <c r="G15683" i="3"/>
  <c r="G15684" i="3"/>
  <c r="G15685" i="3"/>
  <c r="G15686" i="3"/>
  <c r="G15687" i="3"/>
  <c r="G15688" i="3"/>
  <c r="G15689" i="3"/>
  <c r="G15690" i="3"/>
  <c r="G15691" i="3"/>
  <c r="G15692" i="3"/>
  <c r="G15693" i="3"/>
  <c r="G15694" i="3"/>
  <c r="G15695" i="3"/>
  <c r="G15696" i="3"/>
  <c r="G15697" i="3"/>
  <c r="G15698" i="3"/>
  <c r="G15699" i="3"/>
  <c r="G15700" i="3"/>
  <c r="G15701" i="3"/>
  <c r="G15702" i="3"/>
  <c r="G15703" i="3"/>
  <c r="G15704" i="3"/>
  <c r="G15705" i="3"/>
  <c r="G15706" i="3"/>
  <c r="G15707" i="3"/>
  <c r="G15708" i="3"/>
  <c r="G15709" i="3"/>
  <c r="G15710" i="3"/>
  <c r="G15711" i="3"/>
  <c r="G15712" i="3"/>
  <c r="G15713" i="3"/>
  <c r="G15714" i="3"/>
  <c r="G15715" i="3"/>
  <c r="G15716" i="3"/>
  <c r="G15717" i="3"/>
  <c r="G15718" i="3"/>
  <c r="G15719" i="3"/>
  <c r="G15720" i="3"/>
  <c r="G15721" i="3"/>
  <c r="G15722" i="3"/>
  <c r="G15723" i="3"/>
  <c r="G15724" i="3"/>
  <c r="G15725" i="3"/>
  <c r="G15726" i="3"/>
  <c r="G15727" i="3"/>
  <c r="G15728" i="3"/>
  <c r="G15729" i="3"/>
  <c r="G15730" i="3"/>
  <c r="G15731" i="3"/>
  <c r="G15732" i="3"/>
  <c r="G15733" i="3"/>
  <c r="G15734" i="3"/>
  <c r="G15735" i="3"/>
  <c r="G15736" i="3"/>
  <c r="G15737" i="3"/>
  <c r="G15738" i="3"/>
  <c r="G15739" i="3"/>
  <c r="G15740" i="3"/>
  <c r="G15741" i="3"/>
  <c r="G15742" i="3"/>
  <c r="G15743" i="3"/>
  <c r="G15744" i="3"/>
  <c r="G15745" i="3"/>
  <c r="G15746" i="3"/>
  <c r="G15747" i="3"/>
  <c r="G15748" i="3"/>
  <c r="G15749" i="3"/>
  <c r="G15750" i="3"/>
  <c r="G15751" i="3"/>
  <c r="G15752" i="3"/>
  <c r="G15753" i="3"/>
  <c r="G15754" i="3"/>
  <c r="G15755" i="3"/>
  <c r="G15756" i="3"/>
  <c r="G15757" i="3"/>
  <c r="G15758" i="3"/>
  <c r="G15759" i="3"/>
  <c r="G15760" i="3"/>
  <c r="G15761" i="3"/>
  <c r="G15762" i="3"/>
  <c r="G15763" i="3"/>
  <c r="G15764" i="3"/>
  <c r="G15765" i="3"/>
  <c r="G15766" i="3"/>
  <c r="G15767" i="3"/>
  <c r="G15768" i="3"/>
  <c r="G15769" i="3"/>
  <c r="G15770" i="3"/>
  <c r="G15771" i="3"/>
  <c r="G15772" i="3"/>
  <c r="G15773" i="3"/>
  <c r="G15774" i="3"/>
  <c r="G15775" i="3"/>
  <c r="G15776" i="3"/>
  <c r="G15777" i="3"/>
  <c r="G15778" i="3"/>
  <c r="G15779" i="3"/>
  <c r="G15780" i="3"/>
  <c r="G15781" i="3"/>
  <c r="G15782" i="3"/>
  <c r="G15783" i="3"/>
  <c r="G15784" i="3"/>
  <c r="G15785" i="3"/>
  <c r="G15786" i="3"/>
  <c r="G15787" i="3"/>
  <c r="G15788" i="3"/>
  <c r="G15789" i="3"/>
  <c r="G15790" i="3"/>
  <c r="G15791" i="3"/>
  <c r="G15792" i="3"/>
  <c r="G15793" i="3"/>
  <c r="G15794" i="3"/>
  <c r="G15795" i="3"/>
  <c r="G15796" i="3"/>
  <c r="G15797" i="3"/>
  <c r="G15798" i="3"/>
  <c r="G15799" i="3"/>
  <c r="G15800" i="3"/>
  <c r="G15801" i="3"/>
  <c r="G15802" i="3"/>
  <c r="G15803" i="3"/>
  <c r="G15804" i="3"/>
  <c r="G15805" i="3"/>
  <c r="G15806" i="3"/>
  <c r="G15807" i="3"/>
  <c r="G15808" i="3"/>
  <c r="G15809" i="3"/>
  <c r="G15810" i="3"/>
  <c r="G15811" i="3"/>
  <c r="G15812" i="3"/>
  <c r="G15813" i="3"/>
  <c r="G15814" i="3"/>
  <c r="G15815" i="3"/>
  <c r="G15816" i="3"/>
  <c r="G15817" i="3"/>
  <c r="G15818" i="3"/>
  <c r="G15819" i="3"/>
  <c r="G15820" i="3"/>
  <c r="G15821" i="3"/>
  <c r="G15822" i="3"/>
  <c r="G15823" i="3"/>
  <c r="G15824" i="3"/>
  <c r="G15825" i="3"/>
  <c r="G15826" i="3"/>
  <c r="G15827" i="3"/>
  <c r="G15828" i="3"/>
  <c r="G15829" i="3"/>
  <c r="G15830" i="3"/>
  <c r="G15831" i="3"/>
  <c r="G15832" i="3"/>
  <c r="G15833" i="3"/>
  <c r="G15834" i="3"/>
  <c r="G15835" i="3"/>
  <c r="G15836" i="3"/>
  <c r="G15837" i="3"/>
  <c r="G15838" i="3"/>
  <c r="G15839" i="3"/>
  <c r="G15840" i="3"/>
  <c r="G15841" i="3"/>
  <c r="G15842" i="3"/>
  <c r="G15843" i="3"/>
  <c r="G15844" i="3"/>
  <c r="G15845" i="3"/>
  <c r="G15846" i="3"/>
  <c r="G15847" i="3"/>
  <c r="G15848" i="3"/>
  <c r="G15849" i="3"/>
  <c r="G15850" i="3"/>
  <c r="G15851" i="3"/>
  <c r="G15852" i="3"/>
  <c r="G15853" i="3"/>
  <c r="G15854" i="3"/>
  <c r="G15855" i="3"/>
  <c r="G15856" i="3"/>
  <c r="G15857" i="3"/>
  <c r="G15858" i="3"/>
  <c r="G15859" i="3"/>
  <c r="G15860" i="3"/>
  <c r="G15861" i="3"/>
  <c r="G15862" i="3"/>
  <c r="G15863" i="3"/>
  <c r="G15864" i="3"/>
  <c r="G15865" i="3"/>
  <c r="G15866" i="3"/>
  <c r="G15867" i="3"/>
  <c r="G15868" i="3"/>
  <c r="G15869" i="3"/>
  <c r="G15870" i="3"/>
  <c r="G15871" i="3"/>
  <c r="G15872" i="3"/>
  <c r="G15873" i="3"/>
  <c r="G15874" i="3"/>
  <c r="G15875" i="3"/>
  <c r="G15876" i="3"/>
  <c r="G15877" i="3"/>
  <c r="G15878" i="3"/>
  <c r="G15879" i="3"/>
  <c r="G15880" i="3"/>
  <c r="G15881" i="3"/>
  <c r="G15882" i="3"/>
  <c r="G15883" i="3"/>
  <c r="G15884" i="3"/>
  <c r="G15885" i="3"/>
  <c r="G15886" i="3"/>
  <c r="G15887" i="3"/>
  <c r="G15888" i="3"/>
  <c r="G15889" i="3"/>
  <c r="G15890" i="3"/>
  <c r="G15891" i="3"/>
  <c r="G15892" i="3"/>
  <c r="G15893" i="3"/>
  <c r="G15894" i="3"/>
  <c r="G15895" i="3"/>
  <c r="G15896" i="3"/>
  <c r="G15897" i="3"/>
  <c r="G15898" i="3"/>
  <c r="G15899" i="3"/>
  <c r="G15900" i="3"/>
  <c r="G15901" i="3"/>
  <c r="G15902" i="3"/>
  <c r="G15903" i="3"/>
  <c r="G15904" i="3"/>
  <c r="G15905" i="3"/>
  <c r="G15906" i="3"/>
  <c r="G15907" i="3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6125" i="3"/>
  <c r="G16126" i="3"/>
  <c r="G16127" i="3"/>
  <c r="G16128" i="3"/>
  <c r="G16129" i="3"/>
  <c r="G16130" i="3"/>
  <c r="G16131" i="3"/>
  <c r="G16132" i="3"/>
  <c r="G16133" i="3"/>
  <c r="G16134" i="3"/>
  <c r="G16135" i="3"/>
  <c r="G16136" i="3"/>
  <c r="G16137" i="3"/>
  <c r="G16138" i="3"/>
  <c r="G16139" i="3"/>
  <c r="G16140" i="3"/>
  <c r="G16141" i="3"/>
  <c r="G16142" i="3"/>
  <c r="G16143" i="3"/>
  <c r="G16144" i="3"/>
  <c r="G16145" i="3"/>
  <c r="G16146" i="3"/>
  <c r="G16147" i="3"/>
  <c r="G16148" i="3"/>
  <c r="G16149" i="3"/>
  <c r="G16150" i="3"/>
  <c r="G16151" i="3"/>
  <c r="G16152" i="3"/>
  <c r="G16153" i="3"/>
  <c r="G16154" i="3"/>
  <c r="G16155" i="3"/>
  <c r="G16156" i="3"/>
  <c r="G16157" i="3"/>
  <c r="G16158" i="3"/>
  <c r="G16159" i="3"/>
  <c r="G16160" i="3"/>
  <c r="G16161" i="3"/>
  <c r="G16162" i="3"/>
  <c r="G16163" i="3"/>
  <c r="G16164" i="3"/>
  <c r="G16165" i="3"/>
  <c r="G16166" i="3"/>
  <c r="G16167" i="3"/>
  <c r="G16168" i="3"/>
  <c r="G16169" i="3"/>
  <c r="G16170" i="3"/>
  <c r="G16171" i="3"/>
  <c r="G16172" i="3"/>
  <c r="G16173" i="3"/>
  <c r="G16174" i="3"/>
  <c r="G16175" i="3"/>
  <c r="G16176" i="3"/>
  <c r="G16177" i="3"/>
  <c r="G16178" i="3"/>
  <c r="G16179" i="3"/>
  <c r="G16180" i="3"/>
  <c r="G16181" i="3"/>
  <c r="G16182" i="3"/>
  <c r="G16183" i="3"/>
  <c r="G16184" i="3"/>
  <c r="G16185" i="3"/>
  <c r="G16186" i="3"/>
  <c r="G16187" i="3"/>
  <c r="G16188" i="3"/>
  <c r="G16189" i="3"/>
  <c r="G16190" i="3"/>
  <c r="G16191" i="3"/>
  <c r="G16192" i="3"/>
  <c r="G16193" i="3"/>
  <c r="G16194" i="3"/>
  <c r="G16195" i="3"/>
  <c r="G16196" i="3"/>
  <c r="G16197" i="3"/>
  <c r="G16198" i="3"/>
  <c r="G16199" i="3"/>
  <c r="G16200" i="3"/>
  <c r="G16201" i="3"/>
  <c r="G16202" i="3"/>
  <c r="G16203" i="3"/>
  <c r="G16204" i="3"/>
  <c r="G16205" i="3"/>
  <c r="G16206" i="3"/>
  <c r="G16207" i="3"/>
  <c r="G16208" i="3"/>
  <c r="G16209" i="3"/>
  <c r="G16210" i="3"/>
  <c r="G16211" i="3"/>
  <c r="G16212" i="3"/>
  <c r="G16213" i="3"/>
  <c r="G16214" i="3"/>
  <c r="G16215" i="3"/>
  <c r="G16216" i="3"/>
  <c r="G16217" i="3"/>
  <c r="G16218" i="3"/>
  <c r="G16219" i="3"/>
  <c r="G16220" i="3"/>
  <c r="G16221" i="3"/>
  <c r="G16222" i="3"/>
  <c r="G16223" i="3"/>
  <c r="G16224" i="3"/>
  <c r="G16225" i="3"/>
  <c r="G16226" i="3"/>
  <c r="G16227" i="3"/>
  <c r="G16228" i="3"/>
  <c r="G16229" i="3"/>
  <c r="G16230" i="3"/>
  <c r="G16231" i="3"/>
  <c r="G16232" i="3"/>
  <c r="G16233" i="3"/>
  <c r="G16234" i="3"/>
  <c r="G16235" i="3"/>
  <c r="G16236" i="3"/>
  <c r="G16237" i="3"/>
  <c r="G16238" i="3"/>
  <c r="G16239" i="3"/>
  <c r="G16240" i="3"/>
  <c r="G16241" i="3"/>
  <c r="G16242" i="3"/>
  <c r="G16243" i="3"/>
  <c r="G16244" i="3"/>
  <c r="G16245" i="3"/>
  <c r="G16246" i="3"/>
  <c r="G16247" i="3"/>
  <c r="G16248" i="3"/>
  <c r="G16249" i="3"/>
  <c r="G16250" i="3"/>
  <c r="G16251" i="3"/>
  <c r="G16252" i="3"/>
  <c r="G16253" i="3"/>
  <c r="G16254" i="3"/>
  <c r="G16255" i="3"/>
  <c r="G16256" i="3"/>
  <c r="G16257" i="3"/>
  <c r="G16258" i="3"/>
  <c r="G16259" i="3"/>
  <c r="G16260" i="3"/>
  <c r="G16261" i="3"/>
  <c r="G16262" i="3"/>
  <c r="G16263" i="3"/>
  <c r="G16264" i="3"/>
  <c r="G16265" i="3"/>
  <c r="G16266" i="3"/>
  <c r="G16267" i="3"/>
  <c r="G16268" i="3"/>
  <c r="G16269" i="3"/>
  <c r="G16270" i="3"/>
  <c r="G16271" i="3"/>
  <c r="G16272" i="3"/>
  <c r="G16273" i="3"/>
  <c r="G16274" i="3"/>
  <c r="G16275" i="3"/>
  <c r="G16276" i="3"/>
  <c r="G16277" i="3"/>
  <c r="G16278" i="3"/>
  <c r="G16279" i="3"/>
  <c r="G16280" i="3"/>
  <c r="G16281" i="3"/>
  <c r="G16282" i="3"/>
  <c r="G16283" i="3"/>
  <c r="G16284" i="3"/>
  <c r="G16285" i="3"/>
  <c r="G16286" i="3"/>
  <c r="G16287" i="3"/>
  <c r="G16288" i="3"/>
  <c r="G16289" i="3"/>
  <c r="G16290" i="3"/>
  <c r="G16291" i="3"/>
  <c r="G16292" i="3"/>
  <c r="G16293" i="3"/>
  <c r="G16294" i="3"/>
  <c r="G16295" i="3"/>
  <c r="G16296" i="3"/>
  <c r="G16297" i="3"/>
  <c r="G16298" i="3"/>
  <c r="G16299" i="3"/>
  <c r="G16300" i="3"/>
  <c r="G16301" i="3"/>
  <c r="G16302" i="3"/>
  <c r="G16303" i="3"/>
  <c r="G16304" i="3"/>
  <c r="G16305" i="3"/>
  <c r="G16306" i="3"/>
  <c r="G16307" i="3"/>
  <c r="G16308" i="3"/>
  <c r="G16309" i="3"/>
  <c r="G16310" i="3"/>
  <c r="G16311" i="3"/>
  <c r="G16312" i="3"/>
  <c r="G16313" i="3"/>
  <c r="G16314" i="3"/>
  <c r="G16315" i="3"/>
  <c r="G16316" i="3"/>
  <c r="G16317" i="3"/>
  <c r="G16318" i="3"/>
  <c r="G16319" i="3"/>
  <c r="G16320" i="3"/>
  <c r="G16321" i="3"/>
  <c r="G16322" i="3"/>
  <c r="G16323" i="3"/>
  <c r="G16324" i="3"/>
  <c r="G16325" i="3"/>
  <c r="G16326" i="3"/>
  <c r="G16327" i="3"/>
  <c r="G16328" i="3"/>
  <c r="G16329" i="3"/>
  <c r="G16330" i="3"/>
  <c r="G16331" i="3"/>
  <c r="G16332" i="3"/>
  <c r="G16333" i="3"/>
  <c r="G16334" i="3"/>
  <c r="G16335" i="3"/>
  <c r="G16336" i="3"/>
  <c r="G16337" i="3"/>
  <c r="G16338" i="3"/>
  <c r="G16339" i="3"/>
  <c r="G16340" i="3"/>
  <c r="G16341" i="3"/>
  <c r="G16342" i="3"/>
  <c r="G16343" i="3"/>
  <c r="G16344" i="3"/>
  <c r="G16345" i="3"/>
  <c r="G16346" i="3"/>
  <c r="G16347" i="3"/>
  <c r="G16348" i="3"/>
  <c r="G16349" i="3"/>
  <c r="G16350" i="3"/>
  <c r="G16351" i="3"/>
  <c r="G16352" i="3"/>
  <c r="G16353" i="3"/>
  <c r="G16354" i="3"/>
  <c r="G16355" i="3"/>
  <c r="G16356" i="3"/>
  <c r="G16357" i="3"/>
  <c r="G16358" i="3"/>
  <c r="G16359" i="3"/>
  <c r="G16360" i="3"/>
  <c r="G16361" i="3"/>
  <c r="G16362" i="3"/>
  <c r="G16363" i="3"/>
  <c r="G16364" i="3"/>
  <c r="G16365" i="3"/>
  <c r="G16366" i="3"/>
  <c r="G16367" i="3"/>
  <c r="G16368" i="3"/>
  <c r="G16369" i="3"/>
  <c r="G16370" i="3"/>
  <c r="G16371" i="3"/>
  <c r="G16372" i="3"/>
  <c r="G16373" i="3"/>
  <c r="G16374" i="3"/>
  <c r="G16375" i="3"/>
  <c r="G16376" i="3"/>
  <c r="G16377" i="3"/>
  <c r="G16378" i="3"/>
  <c r="G16379" i="3"/>
  <c r="G16380" i="3"/>
  <c r="G16381" i="3"/>
  <c r="G16382" i="3"/>
  <c r="G16383" i="3"/>
  <c r="G16384" i="3"/>
  <c r="G16385" i="3"/>
  <c r="G16386" i="3"/>
  <c r="G16387" i="3"/>
  <c r="G16388" i="3"/>
  <c r="G16389" i="3"/>
  <c r="G16390" i="3"/>
  <c r="G16391" i="3"/>
  <c r="G16392" i="3"/>
  <c r="G16393" i="3"/>
  <c r="G16394" i="3"/>
  <c r="G16395" i="3"/>
  <c r="G16396" i="3"/>
  <c r="G16397" i="3"/>
  <c r="G16398" i="3"/>
  <c r="G16399" i="3"/>
  <c r="G16400" i="3"/>
  <c r="G16401" i="3"/>
  <c r="G16402" i="3"/>
  <c r="G16403" i="3"/>
  <c r="G16404" i="3"/>
  <c r="G16405" i="3"/>
  <c r="G16406" i="3"/>
  <c r="G16407" i="3"/>
  <c r="G16408" i="3"/>
  <c r="G16409" i="3"/>
  <c r="G16410" i="3"/>
  <c r="G16411" i="3"/>
  <c r="G16412" i="3"/>
  <c r="G16413" i="3"/>
  <c r="G16414" i="3"/>
  <c r="G16415" i="3"/>
  <c r="G16416" i="3"/>
  <c r="G16417" i="3"/>
  <c r="G16418" i="3"/>
  <c r="G16419" i="3"/>
  <c r="G16420" i="3"/>
  <c r="G16421" i="3"/>
  <c r="G16422" i="3"/>
  <c r="G16423" i="3"/>
  <c r="G16424" i="3"/>
  <c r="G16425" i="3"/>
  <c r="G16426" i="3"/>
  <c r="G16427" i="3"/>
  <c r="G16428" i="3"/>
  <c r="G16429" i="3"/>
  <c r="G16430" i="3"/>
  <c r="G16431" i="3"/>
  <c r="G16432" i="3"/>
  <c r="G16433" i="3"/>
  <c r="G16434" i="3"/>
  <c r="G16435" i="3"/>
  <c r="G16436" i="3"/>
  <c r="G16437" i="3"/>
  <c r="G16438" i="3"/>
  <c r="G16439" i="3"/>
  <c r="G16440" i="3"/>
  <c r="G16441" i="3"/>
  <c r="G16442" i="3"/>
  <c r="G16443" i="3"/>
  <c r="G16444" i="3"/>
  <c r="G16445" i="3"/>
  <c r="G16446" i="3"/>
  <c r="G16447" i="3"/>
  <c r="G16448" i="3"/>
  <c r="G16449" i="3"/>
  <c r="G16450" i="3"/>
  <c r="G16451" i="3"/>
  <c r="G16452" i="3"/>
  <c r="G16453" i="3"/>
  <c r="G16454" i="3"/>
  <c r="G16455" i="3"/>
  <c r="G16456" i="3"/>
  <c r="G16457" i="3"/>
  <c r="G16458" i="3"/>
  <c r="G16459" i="3"/>
  <c r="G16460" i="3"/>
  <c r="G16461" i="3"/>
  <c r="G16462" i="3"/>
  <c r="G16463" i="3"/>
  <c r="G16464" i="3"/>
  <c r="G16465" i="3"/>
  <c r="G16466" i="3"/>
  <c r="G16467" i="3"/>
  <c r="G16468" i="3"/>
  <c r="G16469" i="3"/>
  <c r="G16470" i="3"/>
  <c r="G16471" i="3"/>
  <c r="G16472" i="3"/>
  <c r="G16473" i="3"/>
  <c r="G16474" i="3"/>
  <c r="G16475" i="3"/>
  <c r="G16476" i="3"/>
  <c r="G16477" i="3"/>
  <c r="G16478" i="3"/>
  <c r="G16479" i="3"/>
  <c r="G16480" i="3"/>
  <c r="G16481" i="3"/>
  <c r="G16482" i="3"/>
  <c r="G16483" i="3"/>
  <c r="G16484" i="3"/>
  <c r="G16485" i="3"/>
  <c r="G16486" i="3"/>
  <c r="G16487" i="3"/>
  <c r="G16488" i="3"/>
  <c r="G16489" i="3"/>
  <c r="G16490" i="3"/>
  <c r="G16491" i="3"/>
  <c r="G16492" i="3"/>
  <c r="G16493" i="3"/>
  <c r="G16494" i="3"/>
  <c r="G16495" i="3"/>
  <c r="G16496" i="3"/>
  <c r="G16497" i="3"/>
  <c r="G16498" i="3"/>
  <c r="G16499" i="3"/>
  <c r="G16500" i="3"/>
  <c r="G16501" i="3"/>
  <c r="G16502" i="3"/>
  <c r="G16503" i="3"/>
  <c r="G16504" i="3"/>
  <c r="G16505" i="3"/>
  <c r="G16506" i="3"/>
  <c r="G16507" i="3"/>
  <c r="G16508" i="3"/>
  <c r="G16509" i="3"/>
  <c r="G16510" i="3"/>
  <c r="G16511" i="3"/>
  <c r="G16512" i="3"/>
  <c r="G16513" i="3"/>
  <c r="G16514" i="3"/>
  <c r="G16515" i="3"/>
  <c r="G16516" i="3"/>
  <c r="G16517" i="3"/>
  <c r="G16518" i="3"/>
  <c r="G16519" i="3"/>
  <c r="G16520" i="3"/>
  <c r="G16521" i="3"/>
  <c r="G16522" i="3"/>
  <c r="G16523" i="3"/>
  <c r="G16524" i="3"/>
  <c r="G16525" i="3"/>
  <c r="G16526" i="3"/>
  <c r="G16527" i="3"/>
  <c r="G16528" i="3"/>
  <c r="G16529" i="3"/>
  <c r="G16530" i="3"/>
  <c r="G16531" i="3"/>
  <c r="G16532" i="3"/>
  <c r="G16533" i="3"/>
  <c r="G16534" i="3"/>
  <c r="G16535" i="3"/>
  <c r="G16536" i="3"/>
  <c r="G16537" i="3"/>
  <c r="G16538" i="3"/>
  <c r="G16539" i="3"/>
  <c r="G16540" i="3"/>
  <c r="G16541" i="3"/>
  <c r="G16542" i="3"/>
  <c r="G16543" i="3"/>
  <c r="G16544" i="3"/>
  <c r="G16545" i="3"/>
  <c r="G16546" i="3"/>
  <c r="G16547" i="3"/>
  <c r="G16548" i="3"/>
  <c r="G16549" i="3"/>
  <c r="G16550" i="3"/>
  <c r="G16551" i="3"/>
  <c r="G16552" i="3"/>
  <c r="G16553" i="3"/>
  <c r="G16554" i="3"/>
  <c r="G16555" i="3"/>
  <c r="G16556" i="3"/>
  <c r="G16557" i="3"/>
  <c r="G16558" i="3"/>
  <c r="G16559" i="3"/>
  <c r="G16560" i="3"/>
  <c r="G16561" i="3"/>
  <c r="G16562" i="3"/>
  <c r="G16563" i="3"/>
  <c r="G16564" i="3"/>
  <c r="G16565" i="3"/>
  <c r="G16566" i="3"/>
  <c r="G16567" i="3"/>
  <c r="G16568" i="3"/>
  <c r="G16569" i="3"/>
  <c r="G16570" i="3"/>
  <c r="G16571" i="3"/>
  <c r="G16572" i="3"/>
  <c r="G16573" i="3"/>
  <c r="G16574" i="3"/>
  <c r="G16575" i="3"/>
  <c r="G16576" i="3"/>
  <c r="G16577" i="3"/>
  <c r="G16578" i="3"/>
  <c r="G16579" i="3"/>
  <c r="G16580" i="3"/>
  <c r="G16581" i="3"/>
  <c r="G16582" i="3"/>
  <c r="G16583" i="3"/>
  <c r="G16584" i="3"/>
  <c r="G16585" i="3"/>
  <c r="G16586" i="3"/>
  <c r="G16587" i="3"/>
  <c r="G16588" i="3"/>
  <c r="G16589" i="3"/>
  <c r="G16590" i="3"/>
  <c r="G16591" i="3"/>
  <c r="G16592" i="3"/>
  <c r="G16593" i="3"/>
  <c r="G16594" i="3"/>
  <c r="G16595" i="3"/>
  <c r="G16596" i="3"/>
  <c r="G16597" i="3"/>
  <c r="G16598" i="3"/>
  <c r="G16599" i="3"/>
  <c r="G16600" i="3"/>
  <c r="G16601" i="3"/>
  <c r="G16602" i="3"/>
  <c r="G16603" i="3"/>
  <c r="G16604" i="3"/>
  <c r="G16605" i="3"/>
  <c r="G16606" i="3"/>
  <c r="G16607" i="3"/>
  <c r="G16608" i="3"/>
  <c r="G16609" i="3"/>
  <c r="G16610" i="3"/>
  <c r="G16611" i="3"/>
  <c r="G16612" i="3"/>
  <c r="G16613" i="3"/>
  <c r="G16614" i="3"/>
  <c r="G16615" i="3"/>
  <c r="G16616" i="3"/>
  <c r="G16617" i="3"/>
  <c r="G16618" i="3"/>
  <c r="G16619" i="3"/>
  <c r="G16620" i="3"/>
  <c r="G16621" i="3"/>
  <c r="G16622" i="3"/>
  <c r="G16623" i="3"/>
  <c r="G16624" i="3"/>
  <c r="G16625" i="3"/>
  <c r="G16626" i="3"/>
  <c r="G16627" i="3"/>
  <c r="G16628" i="3"/>
  <c r="G16629" i="3"/>
  <c r="G16630" i="3"/>
  <c r="G16631" i="3"/>
  <c r="G16632" i="3"/>
  <c r="G16633" i="3"/>
  <c r="G16634" i="3"/>
  <c r="G16635" i="3"/>
  <c r="G16636" i="3"/>
  <c r="G16637" i="3"/>
  <c r="G16638" i="3"/>
  <c r="G16639" i="3"/>
  <c r="G16640" i="3"/>
  <c r="G16641" i="3"/>
  <c r="G16642" i="3"/>
  <c r="G16643" i="3"/>
  <c r="G16644" i="3"/>
  <c r="G16645" i="3"/>
  <c r="G16646" i="3"/>
  <c r="G16647" i="3"/>
  <c r="G16648" i="3"/>
  <c r="G16649" i="3"/>
  <c r="G16650" i="3"/>
  <c r="G16651" i="3"/>
  <c r="G16652" i="3"/>
  <c r="G16653" i="3"/>
  <c r="G16654" i="3"/>
  <c r="G16655" i="3"/>
  <c r="G16656" i="3"/>
  <c r="G16657" i="3"/>
  <c r="G16658" i="3"/>
  <c r="G16659" i="3"/>
  <c r="G16660" i="3"/>
  <c r="G16661" i="3"/>
  <c r="G16662" i="3"/>
  <c r="G16663" i="3"/>
  <c r="G16664" i="3"/>
  <c r="G16665" i="3"/>
  <c r="G16666" i="3"/>
  <c r="G16667" i="3"/>
  <c r="G16668" i="3"/>
  <c r="G16669" i="3"/>
  <c r="G16670" i="3"/>
  <c r="G16671" i="3"/>
  <c r="G16672" i="3"/>
  <c r="G16673" i="3"/>
  <c r="G16674" i="3"/>
  <c r="G16675" i="3"/>
  <c r="G16676" i="3"/>
  <c r="G16677" i="3"/>
  <c r="G16678" i="3"/>
  <c r="G16679" i="3"/>
  <c r="G16680" i="3"/>
  <c r="G16681" i="3"/>
  <c r="G16682" i="3"/>
  <c r="G16683" i="3"/>
  <c r="G16684" i="3"/>
  <c r="G16685" i="3"/>
  <c r="G16686" i="3"/>
  <c r="G16687" i="3"/>
  <c r="G16688" i="3"/>
  <c r="G16689" i="3"/>
  <c r="G16690" i="3"/>
  <c r="G16691" i="3"/>
  <c r="G16692" i="3"/>
  <c r="G16693" i="3"/>
  <c r="G16694" i="3"/>
  <c r="G16695" i="3"/>
  <c r="G16696" i="3"/>
  <c r="G16697" i="3"/>
  <c r="G16698" i="3"/>
  <c r="G16699" i="3"/>
  <c r="G16700" i="3"/>
  <c r="G16701" i="3"/>
  <c r="G16702" i="3"/>
  <c r="G16703" i="3"/>
  <c r="G16704" i="3"/>
  <c r="G16705" i="3"/>
  <c r="G16706" i="3"/>
  <c r="G16707" i="3"/>
  <c r="G16708" i="3"/>
  <c r="G16709" i="3"/>
  <c r="G16710" i="3"/>
  <c r="G16711" i="3"/>
  <c r="G16712" i="3"/>
  <c r="G16713" i="3"/>
  <c r="G16714" i="3"/>
  <c r="G16715" i="3"/>
  <c r="G16716" i="3"/>
  <c r="G16717" i="3"/>
  <c r="G16718" i="3"/>
  <c r="G16719" i="3"/>
  <c r="G16720" i="3"/>
  <c r="G16721" i="3"/>
  <c r="G16722" i="3"/>
  <c r="G16723" i="3"/>
  <c r="G16724" i="3"/>
  <c r="G16725" i="3"/>
  <c r="G16726" i="3"/>
  <c r="G16727" i="3"/>
  <c r="G16728" i="3"/>
  <c r="G16729" i="3"/>
  <c r="G16730" i="3"/>
  <c r="G16731" i="3"/>
  <c r="G16732" i="3"/>
  <c r="G16733" i="3"/>
  <c r="G16734" i="3"/>
  <c r="G16735" i="3"/>
  <c r="G16736" i="3"/>
  <c r="G16737" i="3"/>
  <c r="G16738" i="3"/>
  <c r="G16739" i="3"/>
  <c r="G16740" i="3"/>
  <c r="G16741" i="3"/>
  <c r="G16742" i="3"/>
  <c r="G16743" i="3"/>
  <c r="G16744" i="3"/>
  <c r="G16745" i="3"/>
  <c r="G16746" i="3"/>
  <c r="G16747" i="3"/>
  <c r="G16748" i="3"/>
  <c r="G16749" i="3"/>
  <c r="G16750" i="3"/>
  <c r="G16751" i="3"/>
  <c r="G16752" i="3"/>
  <c r="G16753" i="3"/>
  <c r="G16754" i="3"/>
  <c r="G16755" i="3"/>
  <c r="G16756" i="3"/>
  <c r="G16757" i="3"/>
  <c r="G16758" i="3"/>
  <c r="G16759" i="3"/>
  <c r="G16760" i="3"/>
  <c r="G16761" i="3"/>
  <c r="G16762" i="3"/>
  <c r="G16763" i="3"/>
  <c r="G16764" i="3"/>
  <c r="G16765" i="3"/>
  <c r="G16766" i="3"/>
  <c r="G16767" i="3"/>
  <c r="G16768" i="3"/>
  <c r="G16769" i="3"/>
  <c r="G16770" i="3"/>
  <c r="G16771" i="3"/>
  <c r="G16772" i="3"/>
  <c r="G16773" i="3"/>
  <c r="G16774" i="3"/>
  <c r="G16775" i="3"/>
  <c r="G16776" i="3"/>
  <c r="G16777" i="3"/>
  <c r="G16778" i="3"/>
  <c r="G16779" i="3"/>
  <c r="G16780" i="3"/>
  <c r="G16781" i="3"/>
  <c r="G16782" i="3"/>
  <c r="G16783" i="3"/>
  <c r="G16784" i="3"/>
  <c r="G16785" i="3"/>
  <c r="G16786" i="3"/>
  <c r="G16787" i="3"/>
  <c r="G16788" i="3"/>
  <c r="G16789" i="3"/>
  <c r="G16790" i="3"/>
  <c r="G16791" i="3"/>
  <c r="G16792" i="3"/>
  <c r="G16793" i="3"/>
  <c r="G16794" i="3"/>
  <c r="G16795" i="3"/>
  <c r="G16796" i="3"/>
  <c r="G16797" i="3"/>
  <c r="G16798" i="3"/>
  <c r="G16799" i="3"/>
  <c r="G16800" i="3"/>
  <c r="G16801" i="3"/>
  <c r="G16802" i="3"/>
  <c r="G16803" i="3"/>
  <c r="G16804" i="3"/>
  <c r="G16805" i="3"/>
  <c r="G16806" i="3"/>
  <c r="G16807" i="3"/>
  <c r="G16808" i="3"/>
  <c r="G16809" i="3"/>
  <c r="G16810" i="3"/>
  <c r="G16811" i="3"/>
  <c r="G16812" i="3"/>
  <c r="G16813" i="3"/>
  <c r="G16814" i="3"/>
  <c r="G16815" i="3"/>
  <c r="G16816" i="3"/>
  <c r="G16817" i="3"/>
  <c r="G16818" i="3"/>
  <c r="G16819" i="3"/>
  <c r="G16820" i="3"/>
  <c r="G16821" i="3"/>
  <c r="G16822" i="3"/>
  <c r="G16823" i="3"/>
  <c r="G16824" i="3"/>
  <c r="G16825" i="3"/>
  <c r="G16826" i="3"/>
  <c r="G16827" i="3"/>
  <c r="G16828" i="3"/>
  <c r="G16829" i="3"/>
  <c r="G16830" i="3"/>
  <c r="G16831" i="3"/>
  <c r="G16832" i="3"/>
  <c r="G16833" i="3"/>
  <c r="G16834" i="3"/>
  <c r="G16835" i="3"/>
  <c r="G16836" i="3"/>
  <c r="G16837" i="3"/>
  <c r="G16838" i="3"/>
  <c r="G16839" i="3"/>
  <c r="G16840" i="3"/>
  <c r="G16841" i="3"/>
  <c r="G16842" i="3"/>
  <c r="G16843" i="3"/>
  <c r="G16844" i="3"/>
  <c r="G16845" i="3"/>
  <c r="G16846" i="3"/>
  <c r="G16847" i="3"/>
  <c r="G16848" i="3"/>
  <c r="G16849" i="3"/>
  <c r="G16850" i="3"/>
  <c r="G16851" i="3"/>
  <c r="G16852" i="3"/>
  <c r="G16853" i="3"/>
  <c r="G16854" i="3"/>
  <c r="G16855" i="3"/>
  <c r="G16856" i="3"/>
  <c r="G16857" i="3"/>
  <c r="G16858" i="3"/>
  <c r="G16859" i="3"/>
  <c r="G16860" i="3"/>
  <c r="G16861" i="3"/>
  <c r="G16862" i="3"/>
  <c r="G16863" i="3"/>
  <c r="G16864" i="3"/>
  <c r="G16865" i="3"/>
  <c r="G16866" i="3"/>
  <c r="G16867" i="3"/>
  <c r="G16868" i="3"/>
  <c r="G16869" i="3"/>
  <c r="G16870" i="3"/>
  <c r="G16871" i="3"/>
  <c r="G16872" i="3"/>
  <c r="G16873" i="3"/>
  <c r="G16874" i="3"/>
  <c r="G16875" i="3"/>
  <c r="G16876" i="3"/>
  <c r="G16877" i="3"/>
  <c r="G16878" i="3"/>
  <c r="G16879" i="3"/>
  <c r="G16880" i="3"/>
  <c r="G16881" i="3"/>
  <c r="G16882" i="3"/>
  <c r="G16883" i="3"/>
  <c r="G16884" i="3"/>
  <c r="G16885" i="3"/>
  <c r="G16886" i="3"/>
  <c r="G16887" i="3"/>
  <c r="G16888" i="3"/>
  <c r="G16889" i="3"/>
  <c r="G16890" i="3"/>
  <c r="G16891" i="3"/>
  <c r="G16892" i="3"/>
  <c r="G16893" i="3"/>
  <c r="G16894" i="3"/>
  <c r="G16895" i="3"/>
  <c r="G16896" i="3"/>
  <c r="G16897" i="3"/>
  <c r="G16898" i="3"/>
  <c r="G16899" i="3"/>
  <c r="G16900" i="3"/>
  <c r="G16901" i="3"/>
  <c r="G16902" i="3"/>
  <c r="G16903" i="3"/>
  <c r="G16904" i="3"/>
  <c r="G16905" i="3"/>
  <c r="G16906" i="3"/>
  <c r="G16907" i="3"/>
  <c r="G16908" i="3"/>
  <c r="G16909" i="3"/>
  <c r="G16910" i="3"/>
  <c r="G16911" i="3"/>
  <c r="G16912" i="3"/>
  <c r="G16913" i="3"/>
  <c r="G16914" i="3"/>
  <c r="G16915" i="3"/>
  <c r="G16916" i="3"/>
  <c r="G16917" i="3"/>
  <c r="G16918" i="3"/>
  <c r="G16919" i="3"/>
  <c r="G16920" i="3"/>
  <c r="G16921" i="3"/>
  <c r="G16922" i="3"/>
  <c r="G16923" i="3"/>
  <c r="G16924" i="3"/>
  <c r="G16925" i="3"/>
  <c r="G16926" i="3"/>
  <c r="G16927" i="3"/>
  <c r="G16928" i="3"/>
  <c r="G16929" i="3"/>
  <c r="G16930" i="3"/>
  <c r="G16931" i="3"/>
  <c r="G16932" i="3"/>
  <c r="G16933" i="3"/>
  <c r="G16934" i="3"/>
  <c r="G16935" i="3"/>
  <c r="G16936" i="3"/>
  <c r="G16937" i="3"/>
  <c r="G16938" i="3"/>
  <c r="G16939" i="3"/>
  <c r="G16940" i="3"/>
  <c r="G16941" i="3"/>
  <c r="G16942" i="3"/>
  <c r="G16943" i="3"/>
  <c r="G16944" i="3"/>
  <c r="G16945" i="3"/>
  <c r="G16946" i="3"/>
  <c r="G16947" i="3"/>
  <c r="G16948" i="3"/>
  <c r="G16949" i="3"/>
  <c r="G16950" i="3"/>
  <c r="G16951" i="3"/>
  <c r="G16952" i="3"/>
  <c r="G16953" i="3"/>
  <c r="G16954" i="3"/>
  <c r="G16955" i="3"/>
  <c r="G16956" i="3"/>
  <c r="G16957" i="3"/>
  <c r="G16958" i="3"/>
  <c r="G16959" i="3"/>
  <c r="G16960" i="3"/>
  <c r="G16961" i="3"/>
  <c r="G16962" i="3"/>
  <c r="G16963" i="3"/>
  <c r="G16964" i="3"/>
  <c r="G16965" i="3"/>
  <c r="G16966" i="3"/>
  <c r="G16967" i="3"/>
  <c r="G16968" i="3"/>
  <c r="G16969" i="3"/>
  <c r="G16970" i="3"/>
  <c r="G16971" i="3"/>
  <c r="G16972" i="3"/>
  <c r="G16973" i="3"/>
  <c r="G16974" i="3"/>
  <c r="G16975" i="3"/>
  <c r="G16976" i="3"/>
  <c r="G16977" i="3"/>
  <c r="G16978" i="3"/>
  <c r="G16979" i="3"/>
  <c r="G16980" i="3"/>
  <c r="G16981" i="3"/>
  <c r="G16982" i="3"/>
  <c r="G16983" i="3"/>
  <c r="G16984" i="3"/>
  <c r="G16985" i="3"/>
  <c r="G16986" i="3"/>
  <c r="G16987" i="3"/>
  <c r="G16988" i="3"/>
  <c r="G16989" i="3"/>
  <c r="G16990" i="3"/>
  <c r="G16991" i="3"/>
  <c r="G16992" i="3"/>
  <c r="G16993" i="3"/>
  <c r="G16994" i="3"/>
  <c r="G16995" i="3"/>
  <c r="G16996" i="3"/>
  <c r="G16997" i="3"/>
  <c r="G16998" i="3"/>
  <c r="G16999" i="3"/>
  <c r="G17000" i="3"/>
  <c r="G17001" i="3"/>
  <c r="G17002" i="3"/>
  <c r="G17003" i="3"/>
  <c r="G17004" i="3"/>
  <c r="G17005" i="3"/>
  <c r="G17006" i="3"/>
  <c r="G17007" i="3"/>
  <c r="G17008" i="3"/>
  <c r="G17009" i="3"/>
  <c r="G17010" i="3"/>
  <c r="G17011" i="3"/>
  <c r="G17012" i="3"/>
  <c r="G17013" i="3"/>
  <c r="G17014" i="3"/>
  <c r="G17015" i="3"/>
  <c r="G17016" i="3"/>
  <c r="G17017" i="3"/>
  <c r="G17018" i="3"/>
  <c r="G17019" i="3"/>
  <c r="G17020" i="3"/>
  <c r="G17021" i="3"/>
  <c r="G17022" i="3"/>
  <c r="G17023" i="3"/>
  <c r="G17024" i="3"/>
  <c r="G17025" i="3"/>
  <c r="G17026" i="3"/>
  <c r="G17027" i="3"/>
  <c r="G17028" i="3"/>
  <c r="G17029" i="3"/>
  <c r="G17030" i="3"/>
  <c r="G17031" i="3"/>
  <c r="G17032" i="3"/>
  <c r="G17033" i="3"/>
  <c r="G17034" i="3"/>
  <c r="G17035" i="3"/>
  <c r="G17036" i="3"/>
  <c r="G17037" i="3"/>
  <c r="G17038" i="3"/>
  <c r="G17039" i="3"/>
  <c r="G17040" i="3"/>
  <c r="G17041" i="3"/>
  <c r="G17042" i="3"/>
  <c r="G17043" i="3"/>
  <c r="G17044" i="3"/>
  <c r="G17045" i="3"/>
  <c r="G17046" i="3"/>
  <c r="G17047" i="3"/>
  <c r="G17048" i="3"/>
  <c r="G17049" i="3"/>
  <c r="G17050" i="3"/>
  <c r="G17051" i="3"/>
  <c r="G17052" i="3"/>
  <c r="G17053" i="3"/>
  <c r="G17054" i="3"/>
  <c r="G17055" i="3"/>
  <c r="G17056" i="3"/>
  <c r="G17057" i="3"/>
  <c r="G17058" i="3"/>
  <c r="G17059" i="3"/>
  <c r="G17060" i="3"/>
  <c r="G17061" i="3"/>
  <c r="G17062" i="3"/>
  <c r="G17063" i="3"/>
  <c r="G17064" i="3"/>
  <c r="G17065" i="3"/>
  <c r="G17066" i="3"/>
  <c r="G17067" i="3"/>
  <c r="G17068" i="3"/>
  <c r="G17069" i="3"/>
  <c r="G17070" i="3"/>
  <c r="G17071" i="3"/>
  <c r="G17072" i="3"/>
  <c r="G17073" i="3"/>
  <c r="G17074" i="3"/>
  <c r="G17075" i="3"/>
  <c r="G17076" i="3"/>
  <c r="G17077" i="3"/>
  <c r="G17078" i="3"/>
  <c r="G17079" i="3"/>
  <c r="G17080" i="3"/>
  <c r="G17081" i="3"/>
  <c r="G17082" i="3"/>
  <c r="G17083" i="3"/>
  <c r="G17084" i="3"/>
  <c r="G17085" i="3"/>
  <c r="G17086" i="3"/>
  <c r="G17087" i="3"/>
  <c r="G17088" i="3"/>
  <c r="G17089" i="3"/>
  <c r="G17090" i="3"/>
  <c r="G17091" i="3"/>
  <c r="G17092" i="3"/>
  <c r="G17093" i="3"/>
  <c r="G17094" i="3"/>
  <c r="G17095" i="3"/>
  <c r="G17096" i="3"/>
  <c r="G17097" i="3"/>
  <c r="G17098" i="3"/>
  <c r="G17099" i="3"/>
  <c r="G17100" i="3"/>
  <c r="G17101" i="3"/>
  <c r="G17102" i="3"/>
  <c r="G17103" i="3"/>
  <c r="G17104" i="3"/>
  <c r="G17105" i="3"/>
  <c r="G17106" i="3"/>
  <c r="G17107" i="3"/>
  <c r="G17108" i="3"/>
  <c r="G17109" i="3"/>
  <c r="G17110" i="3"/>
  <c r="G17111" i="3"/>
  <c r="G17112" i="3"/>
  <c r="G17113" i="3"/>
  <c r="G17114" i="3"/>
  <c r="G17115" i="3"/>
  <c r="G17116" i="3"/>
  <c r="G17117" i="3"/>
  <c r="G17118" i="3"/>
  <c r="G17119" i="3"/>
  <c r="G17120" i="3"/>
  <c r="G17121" i="3"/>
  <c r="G17122" i="3"/>
  <c r="G17123" i="3"/>
  <c r="G17124" i="3"/>
  <c r="G17125" i="3"/>
  <c r="G17126" i="3"/>
  <c r="G17127" i="3"/>
  <c r="G17128" i="3"/>
  <c r="G17129" i="3"/>
  <c r="G17130" i="3"/>
  <c r="G17131" i="3"/>
  <c r="G17132" i="3"/>
  <c r="G17133" i="3"/>
  <c r="G17134" i="3"/>
  <c r="G17135" i="3"/>
  <c r="G17136" i="3"/>
  <c r="G17137" i="3"/>
  <c r="G17138" i="3"/>
  <c r="G17139" i="3"/>
  <c r="G17140" i="3"/>
  <c r="G17141" i="3"/>
  <c r="G17142" i="3"/>
  <c r="G17143" i="3"/>
  <c r="G17144" i="3"/>
  <c r="G17145" i="3"/>
  <c r="G17146" i="3"/>
  <c r="G17147" i="3"/>
  <c r="G17148" i="3"/>
  <c r="G17149" i="3"/>
  <c r="G17150" i="3"/>
  <c r="G17151" i="3"/>
  <c r="G17152" i="3"/>
  <c r="G17153" i="3"/>
  <c r="G17154" i="3"/>
  <c r="G17155" i="3"/>
  <c r="G17156" i="3"/>
  <c r="G17157" i="3"/>
  <c r="G17158" i="3"/>
  <c r="G17159" i="3"/>
  <c r="G17160" i="3"/>
  <c r="G17161" i="3"/>
  <c r="G17162" i="3"/>
  <c r="G17163" i="3"/>
  <c r="G17164" i="3"/>
  <c r="G17165" i="3"/>
  <c r="G17166" i="3"/>
  <c r="G17167" i="3"/>
  <c r="G17168" i="3"/>
  <c r="G17169" i="3"/>
  <c r="G17170" i="3"/>
  <c r="G17171" i="3"/>
  <c r="G17172" i="3"/>
  <c r="G17173" i="3"/>
  <c r="G17174" i="3"/>
  <c r="G17175" i="3"/>
  <c r="G17176" i="3"/>
  <c r="G17177" i="3"/>
  <c r="G17178" i="3"/>
  <c r="G17179" i="3"/>
  <c r="G17180" i="3"/>
  <c r="G17181" i="3"/>
  <c r="G17182" i="3"/>
  <c r="G17183" i="3"/>
  <c r="G17184" i="3"/>
  <c r="G17185" i="3"/>
  <c r="G17186" i="3"/>
  <c r="G17187" i="3"/>
  <c r="G17188" i="3"/>
  <c r="G17189" i="3"/>
  <c r="G17190" i="3"/>
  <c r="G17191" i="3"/>
  <c r="G17192" i="3"/>
  <c r="G17193" i="3"/>
  <c r="G17194" i="3"/>
  <c r="G17195" i="3"/>
  <c r="G17196" i="3"/>
  <c r="G17197" i="3"/>
  <c r="G17198" i="3"/>
  <c r="G17199" i="3"/>
  <c r="G17200" i="3"/>
  <c r="G17201" i="3"/>
  <c r="G17202" i="3"/>
  <c r="G17203" i="3"/>
  <c r="G17204" i="3"/>
  <c r="G17205" i="3"/>
  <c r="G17206" i="3"/>
  <c r="G17207" i="3"/>
  <c r="G17208" i="3"/>
  <c r="G17209" i="3"/>
  <c r="G17210" i="3"/>
  <c r="G17211" i="3"/>
  <c r="G17212" i="3"/>
  <c r="G17213" i="3"/>
  <c r="G17214" i="3"/>
  <c r="G17215" i="3"/>
  <c r="G17216" i="3"/>
  <c r="G17217" i="3"/>
  <c r="G17218" i="3"/>
  <c r="G17219" i="3"/>
  <c r="G17220" i="3"/>
  <c r="G17221" i="3"/>
  <c r="G17222" i="3"/>
  <c r="G17223" i="3"/>
  <c r="G17224" i="3"/>
  <c r="G17225" i="3"/>
  <c r="G17226" i="3"/>
  <c r="G17227" i="3"/>
  <c r="G17228" i="3"/>
  <c r="G17229" i="3"/>
  <c r="G17230" i="3"/>
  <c r="G17231" i="3"/>
  <c r="G17232" i="3"/>
  <c r="G17233" i="3"/>
  <c r="G17234" i="3"/>
  <c r="G17235" i="3"/>
  <c r="G17236" i="3"/>
  <c r="G17237" i="3"/>
  <c r="G17238" i="3"/>
  <c r="G17239" i="3"/>
  <c r="G17240" i="3"/>
  <c r="G17241" i="3"/>
  <c r="G17242" i="3"/>
  <c r="G17243" i="3"/>
  <c r="G17244" i="3"/>
  <c r="G17245" i="3"/>
  <c r="G17246" i="3"/>
  <c r="G17247" i="3"/>
  <c r="G17248" i="3"/>
  <c r="G17249" i="3"/>
  <c r="G17250" i="3"/>
  <c r="G17251" i="3"/>
  <c r="G17252" i="3"/>
  <c r="G17253" i="3"/>
  <c r="G17254" i="3"/>
  <c r="G17255" i="3"/>
  <c r="G17256" i="3"/>
  <c r="G17257" i="3"/>
  <c r="G17258" i="3"/>
  <c r="G17259" i="3"/>
  <c r="G17260" i="3"/>
  <c r="G17261" i="3"/>
  <c r="G17262" i="3"/>
  <c r="G17263" i="3"/>
  <c r="G17264" i="3"/>
  <c r="G17265" i="3"/>
  <c r="G17266" i="3"/>
  <c r="G17267" i="3"/>
  <c r="G17268" i="3"/>
  <c r="G17269" i="3"/>
  <c r="G17270" i="3"/>
  <c r="G17271" i="3"/>
  <c r="G17272" i="3"/>
  <c r="G17273" i="3"/>
  <c r="G17274" i="3"/>
  <c r="G17275" i="3"/>
  <c r="G17276" i="3"/>
  <c r="G17277" i="3"/>
  <c r="G17278" i="3"/>
  <c r="G17279" i="3"/>
  <c r="G17280" i="3"/>
  <c r="G17281" i="3"/>
  <c r="G17282" i="3"/>
  <c r="G17283" i="3"/>
  <c r="G17284" i="3"/>
  <c r="G17285" i="3"/>
  <c r="G17286" i="3"/>
  <c r="G17287" i="3"/>
  <c r="G17288" i="3"/>
  <c r="G17289" i="3"/>
  <c r="G17290" i="3"/>
  <c r="G17291" i="3"/>
  <c r="G17292" i="3"/>
  <c r="G17293" i="3"/>
  <c r="G17294" i="3"/>
  <c r="G17295" i="3"/>
  <c r="G17296" i="3"/>
  <c r="G17297" i="3"/>
  <c r="G17298" i="3"/>
  <c r="G17299" i="3"/>
  <c r="G17300" i="3"/>
  <c r="G17301" i="3"/>
  <c r="G17302" i="3"/>
  <c r="G17303" i="3"/>
  <c r="G17304" i="3"/>
  <c r="G17305" i="3"/>
  <c r="G17306" i="3"/>
  <c r="G17307" i="3"/>
  <c r="G17308" i="3"/>
  <c r="G17309" i="3"/>
  <c r="G17310" i="3"/>
  <c r="G17311" i="3"/>
  <c r="G17312" i="3"/>
  <c r="G17313" i="3"/>
  <c r="G17314" i="3"/>
  <c r="G17315" i="3"/>
  <c r="G17316" i="3"/>
  <c r="G17317" i="3"/>
  <c r="G17318" i="3"/>
  <c r="G17319" i="3"/>
  <c r="G17320" i="3"/>
  <c r="G17321" i="3"/>
  <c r="G17322" i="3"/>
  <c r="G17323" i="3"/>
  <c r="G17324" i="3"/>
  <c r="G17325" i="3"/>
  <c r="G17326" i="3"/>
  <c r="G17327" i="3"/>
  <c r="G17328" i="3"/>
  <c r="G17329" i="3"/>
  <c r="G17330" i="3"/>
  <c r="G17331" i="3"/>
  <c r="G17332" i="3"/>
  <c r="G17333" i="3"/>
  <c r="G17334" i="3"/>
  <c r="G17335" i="3"/>
  <c r="G17336" i="3"/>
  <c r="G17337" i="3"/>
  <c r="G17338" i="3"/>
  <c r="G17339" i="3"/>
  <c r="G17340" i="3"/>
  <c r="G17341" i="3"/>
  <c r="G17342" i="3"/>
  <c r="G17343" i="3"/>
  <c r="G17344" i="3"/>
  <c r="G17345" i="3"/>
  <c r="G17346" i="3"/>
  <c r="G17347" i="3"/>
  <c r="G17348" i="3"/>
  <c r="G17349" i="3"/>
  <c r="G17350" i="3"/>
  <c r="G17351" i="3"/>
  <c r="G17352" i="3"/>
  <c r="G17353" i="3"/>
  <c r="G17354" i="3"/>
  <c r="G17355" i="3"/>
  <c r="G17356" i="3"/>
  <c r="G17357" i="3"/>
  <c r="G17358" i="3"/>
  <c r="G17359" i="3"/>
  <c r="G17360" i="3"/>
  <c r="G17361" i="3"/>
  <c r="G17362" i="3"/>
  <c r="G17363" i="3"/>
  <c r="G17364" i="3"/>
  <c r="G17365" i="3"/>
  <c r="G17366" i="3"/>
  <c r="G17367" i="3"/>
  <c r="G17368" i="3"/>
  <c r="G17369" i="3"/>
  <c r="G17370" i="3"/>
  <c r="G17371" i="3"/>
  <c r="G17372" i="3"/>
  <c r="G17373" i="3"/>
  <c r="G17374" i="3"/>
  <c r="G17375" i="3"/>
  <c r="G17376" i="3"/>
  <c r="G17377" i="3"/>
  <c r="G17378" i="3"/>
  <c r="G17379" i="3"/>
  <c r="G17380" i="3"/>
  <c r="G17381" i="3"/>
  <c r="G17382" i="3"/>
  <c r="G17383" i="3"/>
  <c r="G17384" i="3"/>
  <c r="G17385" i="3"/>
  <c r="G17386" i="3"/>
  <c r="G17387" i="3"/>
  <c r="G17388" i="3"/>
  <c r="G17389" i="3"/>
  <c r="G17390" i="3"/>
  <c r="G17391" i="3"/>
  <c r="G17392" i="3"/>
  <c r="G17393" i="3"/>
  <c r="G17394" i="3"/>
  <c r="G17395" i="3"/>
  <c r="G17396" i="3"/>
  <c r="G17397" i="3"/>
  <c r="G17398" i="3"/>
  <c r="G17399" i="3"/>
  <c r="G17400" i="3"/>
  <c r="G17401" i="3"/>
  <c r="G17402" i="3"/>
  <c r="G17403" i="3"/>
  <c r="G17404" i="3"/>
  <c r="G17405" i="3"/>
  <c r="G17406" i="3"/>
  <c r="G17407" i="3"/>
  <c r="G17408" i="3"/>
  <c r="G17409" i="3"/>
  <c r="G17410" i="3"/>
  <c r="G17411" i="3"/>
  <c r="G17412" i="3"/>
  <c r="G17413" i="3"/>
  <c r="G17414" i="3"/>
  <c r="G17415" i="3"/>
  <c r="G17416" i="3"/>
  <c r="G17417" i="3"/>
  <c r="G17418" i="3"/>
  <c r="G17419" i="3"/>
  <c r="G17420" i="3"/>
  <c r="G17421" i="3"/>
  <c r="G17422" i="3"/>
  <c r="G17423" i="3"/>
  <c r="G17424" i="3"/>
  <c r="G17425" i="3"/>
  <c r="G17426" i="3"/>
  <c r="G17427" i="3"/>
  <c r="G17428" i="3"/>
  <c r="G17429" i="3"/>
  <c r="G17430" i="3"/>
  <c r="G17431" i="3"/>
  <c r="G17432" i="3"/>
  <c r="G17433" i="3"/>
  <c r="G17434" i="3"/>
  <c r="G17435" i="3"/>
  <c r="G17436" i="3"/>
  <c r="G17437" i="3"/>
  <c r="G17438" i="3"/>
  <c r="G17439" i="3"/>
  <c r="G17440" i="3"/>
  <c r="G17441" i="3"/>
  <c r="G17442" i="3"/>
  <c r="G17443" i="3"/>
  <c r="G17444" i="3"/>
  <c r="G17445" i="3"/>
  <c r="G17446" i="3"/>
  <c r="G17447" i="3"/>
  <c r="G17448" i="3"/>
  <c r="G17449" i="3"/>
  <c r="G17450" i="3"/>
  <c r="G17451" i="3"/>
  <c r="G17452" i="3"/>
  <c r="G17453" i="3"/>
  <c r="G17454" i="3"/>
  <c r="G17455" i="3"/>
  <c r="G17456" i="3"/>
  <c r="G17457" i="3"/>
  <c r="G17458" i="3"/>
  <c r="G17459" i="3"/>
  <c r="G17460" i="3"/>
  <c r="G17461" i="3"/>
  <c r="G17462" i="3"/>
  <c r="G17463" i="3"/>
  <c r="G17464" i="3"/>
  <c r="G17465" i="3"/>
  <c r="G17466" i="3"/>
  <c r="G17467" i="3"/>
  <c r="G17468" i="3"/>
  <c r="G17469" i="3"/>
  <c r="G17470" i="3"/>
  <c r="G17471" i="3"/>
  <c r="G17472" i="3"/>
  <c r="G17473" i="3"/>
  <c r="G17474" i="3"/>
  <c r="G17475" i="3"/>
  <c r="G17476" i="3"/>
  <c r="G17477" i="3"/>
  <c r="G17478" i="3"/>
  <c r="G17479" i="3"/>
  <c r="G17480" i="3"/>
  <c r="G17481" i="3"/>
  <c r="G17482" i="3"/>
  <c r="G17483" i="3"/>
  <c r="G17484" i="3"/>
  <c r="G17485" i="3"/>
  <c r="G17486" i="3"/>
  <c r="G17487" i="3"/>
  <c r="G17488" i="3"/>
  <c r="G17489" i="3"/>
  <c r="G17490" i="3"/>
  <c r="G17491" i="3"/>
  <c r="G17492" i="3"/>
  <c r="G17493" i="3"/>
  <c r="G17494" i="3"/>
  <c r="G17495" i="3"/>
  <c r="G17496" i="3"/>
  <c r="G17497" i="3"/>
  <c r="G17498" i="3"/>
  <c r="G17499" i="3"/>
  <c r="G17500" i="3"/>
  <c r="G17501" i="3"/>
  <c r="G17502" i="3"/>
  <c r="G17503" i="3"/>
  <c r="G17504" i="3"/>
  <c r="G17505" i="3"/>
  <c r="G17506" i="3"/>
  <c r="G17507" i="3"/>
  <c r="G17508" i="3"/>
  <c r="G17509" i="3"/>
  <c r="G17510" i="3"/>
  <c r="G17511" i="3"/>
  <c r="G17512" i="3"/>
  <c r="G17513" i="3"/>
  <c r="G17514" i="3"/>
  <c r="G17515" i="3"/>
  <c r="G17516" i="3"/>
  <c r="G17517" i="3"/>
  <c r="G17518" i="3"/>
  <c r="G17519" i="3"/>
  <c r="G17520" i="3"/>
  <c r="G17521" i="3"/>
  <c r="G17522" i="3"/>
  <c r="G17523" i="3"/>
  <c r="G17524" i="3"/>
  <c r="G17525" i="3"/>
  <c r="G17526" i="3"/>
  <c r="G17527" i="3"/>
  <c r="G17528" i="3"/>
  <c r="G17529" i="3"/>
  <c r="G17530" i="3"/>
  <c r="G17531" i="3"/>
  <c r="G17532" i="3"/>
  <c r="G17533" i="3"/>
  <c r="G17534" i="3"/>
  <c r="G17535" i="3"/>
  <c r="G17536" i="3"/>
  <c r="G17537" i="3"/>
  <c r="G17538" i="3"/>
  <c r="G17539" i="3"/>
  <c r="G17540" i="3"/>
  <c r="G17541" i="3"/>
  <c r="G17542" i="3"/>
  <c r="G17543" i="3"/>
  <c r="G17544" i="3"/>
  <c r="G17545" i="3"/>
  <c r="G17546" i="3"/>
  <c r="G17547" i="3"/>
  <c r="G17548" i="3"/>
  <c r="G17549" i="3"/>
  <c r="G17550" i="3"/>
  <c r="G17551" i="3"/>
  <c r="G17552" i="3"/>
  <c r="G17553" i="3"/>
  <c r="G17554" i="3"/>
  <c r="G17555" i="3"/>
  <c r="G17556" i="3"/>
  <c r="G17557" i="3"/>
  <c r="G17558" i="3"/>
  <c r="G17559" i="3"/>
  <c r="G17560" i="3"/>
  <c r="G17561" i="3"/>
  <c r="G17562" i="3"/>
  <c r="G17563" i="3"/>
  <c r="G17564" i="3"/>
  <c r="G17565" i="3"/>
  <c r="G17566" i="3"/>
  <c r="G17567" i="3"/>
  <c r="G17568" i="3"/>
  <c r="G17569" i="3"/>
  <c r="G17570" i="3"/>
  <c r="G17571" i="3"/>
  <c r="G17572" i="3"/>
  <c r="G17573" i="3"/>
  <c r="G17574" i="3"/>
  <c r="G17575" i="3"/>
  <c r="G17576" i="3"/>
  <c r="G17577" i="3"/>
  <c r="G17578" i="3"/>
  <c r="G17579" i="3"/>
  <c r="G17580" i="3"/>
  <c r="G17581" i="3"/>
  <c r="G17582" i="3"/>
  <c r="G17583" i="3"/>
  <c r="G17584" i="3"/>
  <c r="G17585" i="3"/>
  <c r="G17586" i="3"/>
  <c r="G17587" i="3"/>
  <c r="G17588" i="3"/>
  <c r="G17589" i="3"/>
  <c r="G17590" i="3"/>
  <c r="G17591" i="3"/>
  <c r="G17592" i="3"/>
  <c r="G17593" i="3"/>
  <c r="G17594" i="3"/>
  <c r="G17595" i="3"/>
  <c r="G17596" i="3"/>
  <c r="G17597" i="3"/>
  <c r="G17598" i="3"/>
  <c r="G17599" i="3"/>
  <c r="G17600" i="3"/>
  <c r="G17601" i="3"/>
  <c r="G17602" i="3"/>
  <c r="G17603" i="3"/>
  <c r="G17604" i="3"/>
  <c r="G17605" i="3"/>
  <c r="G17606" i="3"/>
  <c r="G17607" i="3"/>
  <c r="G17608" i="3"/>
  <c r="G17609" i="3"/>
  <c r="G17610" i="3"/>
  <c r="G17611" i="3"/>
  <c r="G17612" i="3"/>
  <c r="G17613" i="3"/>
  <c r="G17614" i="3"/>
  <c r="G17615" i="3"/>
  <c r="G17616" i="3"/>
  <c r="G17617" i="3"/>
  <c r="G17618" i="3"/>
  <c r="G17619" i="3"/>
  <c r="G17620" i="3"/>
  <c r="G17621" i="3"/>
  <c r="G17622" i="3"/>
  <c r="G17623" i="3"/>
  <c r="G17624" i="3"/>
  <c r="G17625" i="3"/>
  <c r="G17626" i="3"/>
  <c r="G17627" i="3"/>
  <c r="G17628" i="3"/>
  <c r="G17629" i="3"/>
  <c r="G17630" i="3"/>
  <c r="G17631" i="3"/>
  <c r="G17632" i="3"/>
  <c r="G17633" i="3"/>
  <c r="G17634" i="3"/>
  <c r="G17635" i="3"/>
  <c r="G17636" i="3"/>
  <c r="G17637" i="3"/>
  <c r="G17638" i="3"/>
  <c r="G17639" i="3"/>
  <c r="G17640" i="3"/>
  <c r="G17641" i="3"/>
  <c r="G17642" i="3"/>
  <c r="G17643" i="3"/>
  <c r="G17644" i="3"/>
  <c r="G17645" i="3"/>
  <c r="G17646" i="3"/>
  <c r="G17647" i="3"/>
  <c r="G17648" i="3"/>
  <c r="G17649" i="3"/>
  <c r="G17650" i="3"/>
  <c r="G17651" i="3"/>
  <c r="G17652" i="3"/>
  <c r="G17653" i="3"/>
  <c r="G17654" i="3"/>
  <c r="G17655" i="3"/>
  <c r="G17656" i="3"/>
  <c r="G17657" i="3"/>
  <c r="G17658" i="3"/>
  <c r="G17659" i="3"/>
  <c r="G17660" i="3"/>
  <c r="G17661" i="3"/>
  <c r="G17662" i="3"/>
  <c r="G17663" i="3"/>
  <c r="G17664" i="3"/>
  <c r="G17665" i="3"/>
  <c r="G17666" i="3"/>
  <c r="G17667" i="3"/>
  <c r="G17668" i="3"/>
  <c r="G17669" i="3"/>
  <c r="G17670" i="3"/>
  <c r="G17671" i="3"/>
  <c r="G17672" i="3"/>
  <c r="G17673" i="3"/>
  <c r="G17674" i="3"/>
  <c r="G17675" i="3"/>
  <c r="G17676" i="3"/>
  <c r="G17677" i="3"/>
  <c r="G17678" i="3"/>
  <c r="G17679" i="3"/>
  <c r="G17680" i="3"/>
  <c r="G17681" i="3"/>
  <c r="G17682" i="3"/>
  <c r="G17683" i="3"/>
  <c r="G17684" i="3"/>
  <c r="G17685" i="3"/>
  <c r="G17686" i="3"/>
  <c r="G17687" i="3"/>
  <c r="G17688" i="3"/>
  <c r="G17689" i="3"/>
  <c r="G17690" i="3"/>
  <c r="G17691" i="3"/>
  <c r="G17692" i="3"/>
  <c r="G17693" i="3"/>
  <c r="G17694" i="3"/>
  <c r="G17695" i="3"/>
  <c r="G17696" i="3"/>
  <c r="G17697" i="3"/>
  <c r="G17698" i="3"/>
  <c r="G17699" i="3"/>
  <c r="G17700" i="3"/>
  <c r="G17701" i="3"/>
  <c r="G17702" i="3"/>
  <c r="G17703" i="3"/>
  <c r="G17704" i="3"/>
  <c r="G17705" i="3"/>
  <c r="G17706" i="3"/>
  <c r="G17707" i="3"/>
  <c r="G17708" i="3"/>
  <c r="G17709" i="3"/>
  <c r="G17710" i="3"/>
  <c r="G17711" i="3"/>
  <c r="G17712" i="3"/>
  <c r="G17713" i="3"/>
  <c r="G17714" i="3"/>
  <c r="G17715" i="3"/>
  <c r="G17716" i="3"/>
  <c r="G17717" i="3"/>
  <c r="G17718" i="3"/>
  <c r="G17719" i="3"/>
  <c r="G17720" i="3"/>
  <c r="G17721" i="3"/>
  <c r="G17722" i="3"/>
  <c r="G17723" i="3"/>
  <c r="G17724" i="3"/>
  <c r="G17725" i="3"/>
  <c r="G17726" i="3"/>
  <c r="G17727" i="3"/>
  <c r="G17728" i="3"/>
  <c r="G17729" i="3"/>
  <c r="G17730" i="3"/>
  <c r="G17731" i="3"/>
  <c r="G17732" i="3"/>
  <c r="G17733" i="3"/>
  <c r="G17734" i="3"/>
  <c r="G17735" i="3"/>
  <c r="G17736" i="3"/>
  <c r="G17737" i="3"/>
  <c r="G17738" i="3"/>
  <c r="G17739" i="3"/>
  <c r="G17740" i="3"/>
  <c r="G17741" i="3"/>
  <c r="G17742" i="3"/>
  <c r="G17743" i="3"/>
  <c r="G17744" i="3"/>
  <c r="G17745" i="3"/>
  <c r="G17746" i="3"/>
  <c r="G17747" i="3"/>
  <c r="G17748" i="3"/>
  <c r="G17749" i="3"/>
  <c r="G17750" i="3"/>
  <c r="G17751" i="3"/>
  <c r="G17752" i="3"/>
  <c r="G17753" i="3"/>
  <c r="G17754" i="3"/>
  <c r="G17755" i="3"/>
  <c r="G17756" i="3"/>
  <c r="G17757" i="3"/>
  <c r="G17758" i="3"/>
  <c r="G17759" i="3"/>
  <c r="G17760" i="3"/>
  <c r="G17761" i="3"/>
  <c r="G17762" i="3"/>
  <c r="G17763" i="3"/>
  <c r="G17764" i="3"/>
  <c r="G17765" i="3"/>
  <c r="G17766" i="3"/>
  <c r="G17767" i="3"/>
  <c r="G17768" i="3"/>
  <c r="G17769" i="3"/>
  <c r="G17770" i="3"/>
  <c r="G17771" i="3"/>
  <c r="G17772" i="3"/>
  <c r="G17773" i="3"/>
  <c r="G17774" i="3"/>
  <c r="G17775" i="3"/>
  <c r="G17776" i="3"/>
  <c r="G17777" i="3"/>
  <c r="G17778" i="3"/>
  <c r="G17779" i="3"/>
  <c r="G17780" i="3"/>
  <c r="G17781" i="3"/>
  <c r="G17782" i="3"/>
  <c r="G17783" i="3"/>
  <c r="G17784" i="3"/>
  <c r="G17785" i="3"/>
  <c r="G17786" i="3"/>
  <c r="G17787" i="3"/>
  <c r="G17788" i="3"/>
  <c r="G17789" i="3"/>
  <c r="G17790" i="3"/>
  <c r="G17791" i="3"/>
  <c r="G17792" i="3"/>
  <c r="G17793" i="3"/>
  <c r="G17794" i="3"/>
  <c r="G17795" i="3"/>
  <c r="G17796" i="3"/>
  <c r="G17797" i="3"/>
  <c r="G17798" i="3"/>
  <c r="G17799" i="3"/>
  <c r="G17800" i="3"/>
  <c r="G17801" i="3"/>
  <c r="G17802" i="3"/>
  <c r="G17803" i="3"/>
  <c r="G17804" i="3"/>
  <c r="G17805" i="3"/>
  <c r="G17806" i="3"/>
  <c r="G17807" i="3"/>
  <c r="G17808" i="3"/>
  <c r="G17809" i="3"/>
  <c r="G17810" i="3"/>
  <c r="G17811" i="3"/>
  <c r="G17812" i="3"/>
  <c r="G17813" i="3"/>
  <c r="G17814" i="3"/>
  <c r="G17815" i="3"/>
  <c r="G17816" i="3"/>
  <c r="G17817" i="3"/>
  <c r="G17818" i="3"/>
  <c r="G17819" i="3"/>
  <c r="G17820" i="3"/>
  <c r="G17821" i="3"/>
  <c r="G17822" i="3"/>
  <c r="G17823" i="3"/>
  <c r="G17824" i="3"/>
  <c r="G17825" i="3"/>
  <c r="G17826" i="3"/>
  <c r="G17827" i="3"/>
  <c r="G17828" i="3"/>
  <c r="G17829" i="3"/>
  <c r="G17830" i="3"/>
  <c r="G17831" i="3"/>
  <c r="G17832" i="3"/>
  <c r="G17833" i="3"/>
  <c r="G17834" i="3"/>
  <c r="G17835" i="3"/>
  <c r="G17836" i="3"/>
  <c r="G17837" i="3"/>
  <c r="G17838" i="3"/>
  <c r="G17839" i="3"/>
  <c r="G17840" i="3"/>
  <c r="G17841" i="3"/>
  <c r="G17842" i="3"/>
  <c r="G17843" i="3"/>
  <c r="G17844" i="3"/>
  <c r="G17845" i="3"/>
  <c r="G17846" i="3"/>
  <c r="G17847" i="3"/>
  <c r="G17848" i="3"/>
  <c r="G17849" i="3"/>
  <c r="G17850" i="3"/>
  <c r="G17851" i="3"/>
  <c r="G17852" i="3"/>
  <c r="G17853" i="3"/>
  <c r="G17854" i="3"/>
  <c r="G17855" i="3"/>
  <c r="G17856" i="3"/>
  <c r="G17857" i="3"/>
  <c r="G17858" i="3"/>
  <c r="G17859" i="3"/>
  <c r="G17860" i="3"/>
  <c r="G17861" i="3"/>
  <c r="G17862" i="3"/>
  <c r="G17863" i="3"/>
  <c r="G17864" i="3"/>
  <c r="G17865" i="3"/>
  <c r="G17866" i="3"/>
  <c r="G17867" i="3"/>
  <c r="G17868" i="3"/>
  <c r="G17869" i="3"/>
  <c r="G17870" i="3"/>
  <c r="G17871" i="3"/>
  <c r="G17872" i="3"/>
  <c r="G17873" i="3"/>
  <c r="G17874" i="3"/>
  <c r="G17875" i="3"/>
  <c r="G17876" i="3"/>
  <c r="G17877" i="3"/>
  <c r="G17878" i="3"/>
  <c r="G17879" i="3"/>
  <c r="G17880" i="3"/>
  <c r="G17881" i="3"/>
  <c r="G17882" i="3"/>
  <c r="G17883" i="3"/>
  <c r="G17884" i="3"/>
  <c r="G17885" i="3"/>
  <c r="G17886" i="3"/>
  <c r="G17887" i="3"/>
  <c r="G17888" i="3"/>
  <c r="G17889" i="3"/>
  <c r="G17890" i="3"/>
  <c r="G17891" i="3"/>
  <c r="G17892" i="3"/>
  <c r="G17893" i="3"/>
  <c r="G17894" i="3"/>
  <c r="G17895" i="3"/>
  <c r="G17896" i="3"/>
  <c r="G17897" i="3"/>
  <c r="G17898" i="3"/>
  <c r="G17899" i="3"/>
  <c r="G17900" i="3"/>
  <c r="G17901" i="3"/>
  <c r="G17902" i="3"/>
  <c r="G17903" i="3"/>
  <c r="G17904" i="3"/>
  <c r="G17905" i="3"/>
  <c r="G17906" i="3"/>
  <c r="G17907" i="3"/>
  <c r="G17908" i="3"/>
  <c r="G17909" i="3"/>
  <c r="G17910" i="3"/>
  <c r="G17911" i="3"/>
  <c r="G17912" i="3"/>
  <c r="G17913" i="3"/>
  <c r="G17914" i="3"/>
  <c r="G17915" i="3"/>
  <c r="G17916" i="3"/>
  <c r="G17917" i="3"/>
  <c r="G17918" i="3"/>
  <c r="G17919" i="3"/>
  <c r="G17920" i="3"/>
  <c r="G17921" i="3"/>
  <c r="G17922" i="3"/>
  <c r="G17923" i="3"/>
  <c r="G17924" i="3"/>
  <c r="G17925" i="3"/>
  <c r="G17926" i="3"/>
  <c r="G17927" i="3"/>
  <c r="G17928" i="3"/>
  <c r="G17929" i="3"/>
  <c r="G17930" i="3"/>
  <c r="G17931" i="3"/>
  <c r="G17932" i="3"/>
  <c r="G17933" i="3"/>
  <c r="G17934" i="3"/>
  <c r="G17935" i="3"/>
  <c r="G17936" i="3"/>
  <c r="G17937" i="3"/>
  <c r="G17938" i="3"/>
  <c r="G17939" i="3"/>
  <c r="G17940" i="3"/>
  <c r="G17941" i="3"/>
  <c r="G17942" i="3"/>
  <c r="G17943" i="3"/>
  <c r="G17944" i="3"/>
  <c r="G17945" i="3"/>
  <c r="G17946" i="3"/>
  <c r="G17947" i="3"/>
  <c r="G17948" i="3"/>
  <c r="G17949" i="3"/>
  <c r="G17950" i="3"/>
  <c r="G17951" i="3"/>
  <c r="G17952" i="3"/>
  <c r="G17953" i="3"/>
  <c r="G17954" i="3"/>
  <c r="G17955" i="3"/>
  <c r="G17956" i="3"/>
  <c r="G17957" i="3"/>
  <c r="G17958" i="3"/>
  <c r="G17959" i="3"/>
  <c r="G17960" i="3"/>
  <c r="G17961" i="3"/>
  <c r="G17962" i="3"/>
  <c r="G17963" i="3"/>
  <c r="G17964" i="3"/>
  <c r="G17965" i="3"/>
  <c r="G17966" i="3"/>
  <c r="G17967" i="3"/>
  <c r="G17968" i="3"/>
  <c r="G17969" i="3"/>
  <c r="G17970" i="3"/>
  <c r="G17971" i="3"/>
  <c r="G17972" i="3"/>
  <c r="G17973" i="3"/>
  <c r="G17974" i="3"/>
  <c r="G17975" i="3"/>
  <c r="G17976" i="3"/>
  <c r="G17977" i="3"/>
  <c r="G17978" i="3"/>
  <c r="G17979" i="3"/>
  <c r="G17980" i="3"/>
  <c r="G17981" i="3"/>
  <c r="G17982" i="3"/>
  <c r="G17983" i="3"/>
  <c r="G17984" i="3"/>
  <c r="G17985" i="3"/>
  <c r="G17986" i="3"/>
  <c r="G17987" i="3"/>
  <c r="G17988" i="3"/>
  <c r="G17989" i="3"/>
  <c r="G17990" i="3"/>
  <c r="G17991" i="3"/>
  <c r="G17992" i="3"/>
  <c r="G17993" i="3"/>
  <c r="G17994" i="3"/>
  <c r="G17995" i="3"/>
  <c r="G17996" i="3"/>
  <c r="G17997" i="3"/>
  <c r="G17998" i="3"/>
  <c r="G17999" i="3"/>
  <c r="G18000" i="3"/>
  <c r="G18001" i="3"/>
  <c r="G18002" i="3"/>
  <c r="G18003" i="3"/>
  <c r="G18004" i="3"/>
  <c r="G18005" i="3"/>
  <c r="G18006" i="3"/>
  <c r="G18007" i="3"/>
  <c r="G18008" i="3"/>
  <c r="G18009" i="3"/>
  <c r="G18010" i="3"/>
  <c r="G18011" i="3"/>
  <c r="G18012" i="3"/>
  <c r="G18013" i="3"/>
  <c r="G18014" i="3"/>
  <c r="G18015" i="3"/>
  <c r="G18016" i="3"/>
  <c r="G18017" i="3"/>
  <c r="G18018" i="3"/>
  <c r="G18019" i="3"/>
  <c r="G18020" i="3"/>
  <c r="G18021" i="3"/>
  <c r="G18022" i="3"/>
  <c r="G18023" i="3"/>
  <c r="G18024" i="3"/>
  <c r="G18025" i="3"/>
  <c r="G18026" i="3"/>
  <c r="G18027" i="3"/>
  <c r="G18028" i="3"/>
  <c r="G18029" i="3"/>
  <c r="G18030" i="3"/>
  <c r="G18031" i="3"/>
  <c r="G18032" i="3"/>
  <c r="G18033" i="3"/>
  <c r="G18034" i="3"/>
  <c r="G18035" i="3"/>
  <c r="G18036" i="3"/>
  <c r="G18037" i="3"/>
  <c r="G18038" i="3"/>
  <c r="G18039" i="3"/>
  <c r="G18040" i="3"/>
  <c r="G18041" i="3"/>
  <c r="G18042" i="3"/>
  <c r="G18043" i="3"/>
  <c r="G18044" i="3"/>
  <c r="G18045" i="3"/>
  <c r="G18046" i="3"/>
  <c r="G18047" i="3"/>
  <c r="G18048" i="3"/>
  <c r="G18049" i="3"/>
  <c r="G18050" i="3"/>
  <c r="G18051" i="3"/>
  <c r="G18052" i="3"/>
  <c r="G18053" i="3"/>
  <c r="G18054" i="3"/>
  <c r="G18055" i="3"/>
  <c r="G18056" i="3"/>
  <c r="G18057" i="3"/>
  <c r="G18058" i="3"/>
  <c r="G18059" i="3"/>
  <c r="G18060" i="3"/>
  <c r="G18061" i="3"/>
  <c r="G18062" i="3"/>
  <c r="G18063" i="3"/>
  <c r="G18064" i="3"/>
  <c r="G18065" i="3"/>
  <c r="G18066" i="3"/>
  <c r="G18067" i="3"/>
  <c r="G18068" i="3"/>
  <c r="G18069" i="3"/>
  <c r="G18070" i="3"/>
  <c r="G18071" i="3"/>
  <c r="G18072" i="3"/>
  <c r="G18073" i="3"/>
  <c r="G18074" i="3"/>
  <c r="G18075" i="3"/>
  <c r="G18076" i="3"/>
  <c r="G18077" i="3"/>
  <c r="G18078" i="3"/>
  <c r="G18079" i="3"/>
  <c r="G18080" i="3"/>
  <c r="G18081" i="3"/>
  <c r="G18082" i="3"/>
  <c r="G18083" i="3"/>
  <c r="G18084" i="3"/>
  <c r="G18085" i="3"/>
  <c r="G18086" i="3"/>
  <c r="G18087" i="3"/>
  <c r="G18088" i="3"/>
  <c r="G18089" i="3"/>
  <c r="G18090" i="3"/>
  <c r="G18091" i="3"/>
  <c r="G18092" i="3"/>
  <c r="G18093" i="3"/>
  <c r="G18094" i="3"/>
  <c r="G18095" i="3"/>
  <c r="G18096" i="3"/>
  <c r="G18097" i="3"/>
  <c r="G18098" i="3"/>
  <c r="G18099" i="3"/>
  <c r="G18100" i="3"/>
  <c r="G18101" i="3"/>
  <c r="G18102" i="3"/>
  <c r="G18103" i="3"/>
  <c r="G18104" i="3"/>
  <c r="G18105" i="3"/>
  <c r="G18106" i="3"/>
  <c r="G18107" i="3"/>
  <c r="G18108" i="3"/>
  <c r="G18109" i="3"/>
  <c r="G18110" i="3"/>
  <c r="G18111" i="3"/>
  <c r="G18112" i="3"/>
  <c r="G18113" i="3"/>
  <c r="G18114" i="3"/>
  <c r="G18115" i="3"/>
  <c r="G18116" i="3"/>
  <c r="G18117" i="3"/>
  <c r="G18118" i="3"/>
  <c r="G18119" i="3"/>
  <c r="G18120" i="3"/>
  <c r="G18121" i="3"/>
  <c r="G18122" i="3"/>
  <c r="G18123" i="3"/>
  <c r="G18124" i="3"/>
  <c r="G18125" i="3"/>
  <c r="G18126" i="3"/>
  <c r="G18127" i="3"/>
  <c r="G18128" i="3"/>
  <c r="G18129" i="3"/>
  <c r="G18130" i="3"/>
  <c r="G18131" i="3"/>
  <c r="G18132" i="3"/>
  <c r="G18133" i="3"/>
  <c r="G18134" i="3"/>
  <c r="G18135" i="3"/>
  <c r="G18136" i="3"/>
  <c r="G18137" i="3"/>
  <c r="G18138" i="3"/>
  <c r="G18139" i="3"/>
  <c r="G18140" i="3"/>
  <c r="G18141" i="3"/>
  <c r="G18142" i="3"/>
  <c r="G18143" i="3"/>
  <c r="G18144" i="3"/>
  <c r="G18145" i="3"/>
  <c r="G18146" i="3"/>
  <c r="G18147" i="3"/>
  <c r="G18148" i="3"/>
  <c r="G18149" i="3"/>
  <c r="G18150" i="3"/>
  <c r="G18151" i="3"/>
  <c r="G18152" i="3"/>
  <c r="G18153" i="3"/>
  <c r="G18154" i="3"/>
  <c r="G18155" i="3"/>
  <c r="G18156" i="3"/>
  <c r="G18157" i="3"/>
  <c r="G18158" i="3"/>
  <c r="G18159" i="3"/>
  <c r="G18160" i="3"/>
  <c r="G18161" i="3"/>
  <c r="G18162" i="3"/>
  <c r="G18163" i="3"/>
  <c r="G18164" i="3"/>
  <c r="G18165" i="3"/>
  <c r="G18166" i="3"/>
  <c r="G18167" i="3"/>
  <c r="G18168" i="3"/>
  <c r="G18169" i="3"/>
  <c r="G18170" i="3"/>
  <c r="G18171" i="3"/>
  <c r="G18172" i="3"/>
  <c r="G18173" i="3"/>
  <c r="G18174" i="3"/>
  <c r="G18175" i="3"/>
  <c r="G18176" i="3"/>
  <c r="G18177" i="3"/>
  <c r="G18178" i="3"/>
  <c r="G18179" i="3"/>
  <c r="G18180" i="3"/>
  <c r="G18181" i="3"/>
  <c r="G18182" i="3"/>
  <c r="G18183" i="3"/>
  <c r="G18184" i="3"/>
  <c r="G18185" i="3"/>
  <c r="G18186" i="3"/>
  <c r="G18187" i="3"/>
  <c r="G18188" i="3"/>
  <c r="G18189" i="3"/>
  <c r="G18190" i="3"/>
  <c r="G18191" i="3"/>
  <c r="G18192" i="3"/>
  <c r="G18193" i="3"/>
  <c r="G18194" i="3"/>
  <c r="G18195" i="3"/>
  <c r="G18196" i="3"/>
  <c r="G18197" i="3"/>
  <c r="G18198" i="3"/>
  <c r="G18199" i="3"/>
  <c r="G18200" i="3"/>
  <c r="G18201" i="3"/>
  <c r="G18202" i="3"/>
  <c r="G18203" i="3"/>
  <c r="G18204" i="3"/>
  <c r="G18205" i="3"/>
  <c r="G18206" i="3"/>
  <c r="G18207" i="3"/>
  <c r="G18208" i="3"/>
  <c r="G18209" i="3"/>
  <c r="G18210" i="3"/>
  <c r="G18211" i="3"/>
  <c r="G18212" i="3"/>
  <c r="G18213" i="3"/>
  <c r="G18214" i="3"/>
  <c r="G18215" i="3"/>
  <c r="G18216" i="3"/>
  <c r="G18217" i="3"/>
  <c r="G18218" i="3"/>
  <c r="G18219" i="3"/>
  <c r="G18220" i="3"/>
  <c r="G18221" i="3"/>
  <c r="G18222" i="3"/>
  <c r="G18223" i="3"/>
  <c r="G18224" i="3"/>
  <c r="G18225" i="3"/>
  <c r="G18226" i="3"/>
  <c r="G18227" i="3"/>
  <c r="G18228" i="3"/>
  <c r="G18229" i="3"/>
  <c r="G18230" i="3"/>
  <c r="G18231" i="3"/>
  <c r="G18232" i="3"/>
  <c r="G18233" i="3"/>
  <c r="G18234" i="3"/>
  <c r="G18235" i="3"/>
  <c r="G18236" i="3"/>
  <c r="G18237" i="3"/>
  <c r="G18238" i="3"/>
  <c r="G18239" i="3"/>
  <c r="G18240" i="3"/>
  <c r="G18241" i="3"/>
  <c r="G18242" i="3"/>
  <c r="G18243" i="3"/>
  <c r="G18244" i="3"/>
  <c r="G18245" i="3"/>
  <c r="G18246" i="3"/>
  <c r="G18247" i="3"/>
  <c r="G18248" i="3"/>
  <c r="G18249" i="3"/>
  <c r="G18250" i="3"/>
  <c r="G18251" i="3"/>
  <c r="G18252" i="3"/>
  <c r="G18253" i="3"/>
  <c r="G18254" i="3"/>
  <c r="G18255" i="3"/>
  <c r="G18256" i="3"/>
  <c r="G18257" i="3"/>
  <c r="G18258" i="3"/>
  <c r="G18259" i="3"/>
  <c r="G18260" i="3"/>
  <c r="G18261" i="3"/>
  <c r="G18262" i="3"/>
  <c r="G18263" i="3"/>
  <c r="G18264" i="3"/>
  <c r="G18265" i="3"/>
  <c r="G18266" i="3"/>
  <c r="G18267" i="3"/>
  <c r="G18268" i="3"/>
  <c r="G18269" i="3"/>
  <c r="G18270" i="3"/>
  <c r="G18271" i="3"/>
  <c r="G18272" i="3"/>
  <c r="G18273" i="3"/>
  <c r="G18274" i="3"/>
  <c r="G18275" i="3"/>
  <c r="G18276" i="3"/>
  <c r="G18277" i="3"/>
  <c r="G18278" i="3"/>
  <c r="G18279" i="3"/>
  <c r="G18280" i="3"/>
  <c r="G18281" i="3"/>
  <c r="G18282" i="3"/>
  <c r="G18283" i="3"/>
  <c r="G18284" i="3"/>
  <c r="G18285" i="3"/>
  <c r="G18286" i="3"/>
  <c r="G18287" i="3"/>
  <c r="G18288" i="3"/>
  <c r="G18289" i="3"/>
  <c r="G18290" i="3"/>
  <c r="G18291" i="3"/>
  <c r="G18292" i="3"/>
  <c r="G18293" i="3"/>
  <c r="G18294" i="3"/>
  <c r="G18295" i="3"/>
  <c r="G18296" i="3"/>
  <c r="G18297" i="3"/>
  <c r="G18298" i="3"/>
  <c r="G18299" i="3"/>
  <c r="G18300" i="3"/>
  <c r="G18301" i="3"/>
  <c r="G18302" i="3"/>
  <c r="G18303" i="3"/>
  <c r="G18304" i="3"/>
  <c r="G18305" i="3"/>
  <c r="G18306" i="3"/>
  <c r="G18307" i="3"/>
  <c r="G18308" i="3"/>
  <c r="G18309" i="3"/>
  <c r="G18310" i="3"/>
  <c r="G18311" i="3"/>
  <c r="G18312" i="3"/>
  <c r="G18313" i="3"/>
  <c r="G18314" i="3"/>
  <c r="G18315" i="3"/>
  <c r="G18316" i="3"/>
  <c r="G18317" i="3"/>
  <c r="G18318" i="3"/>
  <c r="G18319" i="3"/>
  <c r="G18320" i="3"/>
  <c r="G18321" i="3"/>
  <c r="G18322" i="3"/>
  <c r="G18323" i="3"/>
  <c r="G18324" i="3"/>
  <c r="G18325" i="3"/>
  <c r="G18326" i="3"/>
  <c r="G18327" i="3"/>
  <c r="G18328" i="3"/>
  <c r="G18329" i="3"/>
  <c r="G18330" i="3"/>
  <c r="G18331" i="3"/>
  <c r="G18332" i="3"/>
  <c r="G18333" i="3"/>
  <c r="G18334" i="3"/>
  <c r="G18335" i="3"/>
  <c r="G18336" i="3"/>
  <c r="G18337" i="3"/>
  <c r="G18338" i="3"/>
  <c r="G18339" i="3"/>
  <c r="G18340" i="3"/>
  <c r="G18341" i="3"/>
  <c r="G18342" i="3"/>
  <c r="G18343" i="3"/>
  <c r="G18344" i="3"/>
  <c r="G18345" i="3"/>
  <c r="G18346" i="3"/>
  <c r="G18347" i="3"/>
  <c r="G18348" i="3"/>
  <c r="G18349" i="3"/>
  <c r="G18350" i="3"/>
  <c r="G18351" i="3"/>
  <c r="G18352" i="3"/>
  <c r="G18353" i="3"/>
  <c r="G18354" i="3"/>
  <c r="G18355" i="3"/>
  <c r="G18356" i="3"/>
  <c r="G18357" i="3"/>
  <c r="G18358" i="3"/>
  <c r="G18359" i="3"/>
  <c r="G18360" i="3"/>
  <c r="G18361" i="3"/>
  <c r="G18362" i="3"/>
  <c r="G18363" i="3"/>
  <c r="G18364" i="3"/>
  <c r="G18365" i="3"/>
  <c r="G18366" i="3"/>
  <c r="G18367" i="3"/>
  <c r="G18368" i="3"/>
  <c r="G18369" i="3"/>
  <c r="G18370" i="3"/>
  <c r="G18371" i="3"/>
  <c r="G18372" i="3"/>
  <c r="G18373" i="3"/>
  <c r="G18374" i="3"/>
  <c r="G18375" i="3"/>
  <c r="G18376" i="3"/>
  <c r="G18377" i="3"/>
  <c r="G18378" i="3"/>
  <c r="G18379" i="3"/>
  <c r="G18380" i="3"/>
  <c r="G18381" i="3"/>
  <c r="G18382" i="3"/>
  <c r="G18383" i="3"/>
  <c r="G18384" i="3"/>
  <c r="G18385" i="3"/>
  <c r="G18386" i="3"/>
  <c r="G18387" i="3"/>
  <c r="G18388" i="3"/>
  <c r="G18389" i="3"/>
  <c r="G18390" i="3"/>
  <c r="G18391" i="3"/>
  <c r="G18392" i="3"/>
  <c r="G18393" i="3"/>
  <c r="G18394" i="3"/>
  <c r="G18395" i="3"/>
  <c r="G18396" i="3"/>
  <c r="G18397" i="3"/>
  <c r="G18398" i="3"/>
  <c r="G18399" i="3"/>
  <c r="G18400" i="3"/>
  <c r="G18401" i="3"/>
  <c r="G18402" i="3"/>
  <c r="G18403" i="3"/>
  <c r="G18404" i="3"/>
  <c r="G18405" i="3"/>
  <c r="G18406" i="3"/>
  <c r="G18407" i="3"/>
  <c r="G18408" i="3"/>
  <c r="G18409" i="3"/>
  <c r="G18410" i="3"/>
  <c r="G18411" i="3"/>
  <c r="G18412" i="3"/>
  <c r="G18413" i="3"/>
  <c r="G18414" i="3"/>
  <c r="G18415" i="3"/>
  <c r="G18416" i="3"/>
  <c r="G18417" i="3"/>
  <c r="G18418" i="3"/>
  <c r="G18419" i="3"/>
  <c r="G18420" i="3"/>
  <c r="G18421" i="3"/>
  <c r="G18422" i="3"/>
  <c r="G18423" i="3"/>
  <c r="G18424" i="3"/>
  <c r="G18425" i="3"/>
  <c r="G18426" i="3"/>
  <c r="G18427" i="3"/>
  <c r="G18428" i="3"/>
  <c r="G18429" i="3"/>
  <c r="G18430" i="3"/>
  <c r="G18431" i="3"/>
  <c r="G18432" i="3"/>
  <c r="G18433" i="3"/>
  <c r="G18434" i="3"/>
  <c r="G18435" i="3"/>
  <c r="G18436" i="3"/>
  <c r="G18437" i="3"/>
  <c r="G18438" i="3"/>
  <c r="G18439" i="3"/>
  <c r="G18440" i="3"/>
  <c r="G18441" i="3"/>
  <c r="G18442" i="3"/>
  <c r="G18443" i="3"/>
  <c r="G18444" i="3"/>
  <c r="G18445" i="3"/>
  <c r="G18446" i="3"/>
  <c r="G18447" i="3"/>
  <c r="G18448" i="3"/>
  <c r="G18449" i="3"/>
  <c r="G18450" i="3"/>
  <c r="G18451" i="3"/>
  <c r="G18452" i="3"/>
  <c r="G18453" i="3"/>
  <c r="G18454" i="3"/>
  <c r="G18455" i="3"/>
  <c r="G18456" i="3"/>
  <c r="G18457" i="3"/>
  <c r="G18458" i="3"/>
  <c r="G18459" i="3"/>
  <c r="G18460" i="3"/>
  <c r="G18461" i="3"/>
  <c r="G18462" i="3"/>
  <c r="G18463" i="3"/>
  <c r="G18464" i="3"/>
  <c r="G18465" i="3"/>
  <c r="G18466" i="3"/>
  <c r="G18467" i="3"/>
  <c r="G18468" i="3"/>
  <c r="G18469" i="3"/>
  <c r="G18470" i="3"/>
  <c r="G18471" i="3"/>
  <c r="G18472" i="3"/>
  <c r="G18473" i="3"/>
  <c r="G18474" i="3"/>
  <c r="G18475" i="3"/>
  <c r="G18476" i="3"/>
  <c r="G18477" i="3"/>
  <c r="G18478" i="3"/>
  <c r="G18479" i="3"/>
  <c r="G18480" i="3"/>
  <c r="G18481" i="3"/>
  <c r="G18482" i="3"/>
  <c r="G18483" i="3"/>
  <c r="G18484" i="3"/>
  <c r="G18485" i="3"/>
  <c r="G18486" i="3"/>
  <c r="G18487" i="3"/>
  <c r="G18488" i="3"/>
  <c r="G18489" i="3"/>
  <c r="G18490" i="3"/>
  <c r="G18491" i="3"/>
  <c r="G18492" i="3"/>
  <c r="G18493" i="3"/>
  <c r="G18494" i="3"/>
  <c r="G18495" i="3"/>
  <c r="G18496" i="3"/>
  <c r="G18497" i="3"/>
  <c r="G18498" i="3"/>
  <c r="G18499" i="3"/>
  <c r="G18500" i="3"/>
  <c r="G18501" i="3"/>
  <c r="G18502" i="3"/>
  <c r="G18503" i="3"/>
  <c r="G18504" i="3"/>
  <c r="G18505" i="3"/>
  <c r="G18506" i="3"/>
  <c r="G18507" i="3"/>
  <c r="G18508" i="3"/>
  <c r="G18509" i="3"/>
  <c r="G18510" i="3"/>
  <c r="G18511" i="3"/>
  <c r="G18512" i="3"/>
  <c r="G18513" i="3"/>
  <c r="G18514" i="3"/>
  <c r="G18515" i="3"/>
  <c r="G18516" i="3"/>
  <c r="G18517" i="3"/>
  <c r="G18518" i="3"/>
  <c r="G18519" i="3"/>
  <c r="G18520" i="3"/>
  <c r="G18521" i="3"/>
  <c r="G18522" i="3"/>
  <c r="G18523" i="3"/>
  <c r="G18524" i="3"/>
  <c r="G18525" i="3"/>
  <c r="G18526" i="3"/>
  <c r="G18527" i="3"/>
  <c r="G18528" i="3"/>
  <c r="G18529" i="3"/>
  <c r="G18530" i="3"/>
  <c r="G18531" i="3"/>
  <c r="G18532" i="3"/>
  <c r="G18533" i="3"/>
  <c r="G18534" i="3"/>
  <c r="G18535" i="3"/>
  <c r="G18536" i="3"/>
  <c r="G18537" i="3"/>
  <c r="G18538" i="3"/>
  <c r="G18539" i="3"/>
  <c r="G18540" i="3"/>
  <c r="G18541" i="3"/>
  <c r="G18542" i="3"/>
  <c r="G18543" i="3"/>
  <c r="G18544" i="3"/>
  <c r="G18545" i="3"/>
  <c r="G18546" i="3"/>
  <c r="G18547" i="3"/>
  <c r="G18548" i="3"/>
  <c r="G18549" i="3"/>
  <c r="G18550" i="3"/>
  <c r="G18551" i="3"/>
  <c r="G18552" i="3"/>
  <c r="G18553" i="3"/>
  <c r="G18554" i="3"/>
  <c r="G18555" i="3"/>
  <c r="G18556" i="3"/>
  <c r="G18557" i="3"/>
  <c r="G18558" i="3"/>
  <c r="G18559" i="3"/>
  <c r="G18560" i="3"/>
  <c r="G18561" i="3"/>
  <c r="G18562" i="3"/>
  <c r="G18563" i="3"/>
  <c r="G18564" i="3"/>
  <c r="G18565" i="3"/>
  <c r="G18566" i="3"/>
  <c r="G18567" i="3"/>
  <c r="G18568" i="3"/>
  <c r="G18569" i="3"/>
  <c r="G18570" i="3"/>
  <c r="G18571" i="3"/>
  <c r="G18572" i="3"/>
  <c r="G18573" i="3"/>
  <c r="G18574" i="3"/>
  <c r="G18575" i="3"/>
  <c r="G18576" i="3"/>
  <c r="G18577" i="3"/>
  <c r="G18578" i="3"/>
  <c r="G18579" i="3"/>
  <c r="G18580" i="3"/>
  <c r="G18581" i="3"/>
  <c r="G18582" i="3"/>
  <c r="G18583" i="3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751" i="3"/>
  <c r="G18752" i="3"/>
  <c r="G18753" i="3"/>
  <c r="G18754" i="3"/>
  <c r="G18755" i="3"/>
  <c r="G18756" i="3"/>
  <c r="G18757" i="3"/>
  <c r="G18758" i="3"/>
  <c r="G18759" i="3"/>
  <c r="G18760" i="3"/>
  <c r="G18761" i="3"/>
  <c r="G18762" i="3"/>
  <c r="G18763" i="3"/>
  <c r="G18764" i="3"/>
  <c r="G18765" i="3"/>
  <c r="G18766" i="3"/>
  <c r="G18767" i="3"/>
  <c r="G18768" i="3"/>
  <c r="G18769" i="3"/>
  <c r="G18770" i="3"/>
  <c r="G18771" i="3"/>
  <c r="G18772" i="3"/>
  <c r="G18773" i="3"/>
  <c r="G18774" i="3"/>
  <c r="G18775" i="3"/>
  <c r="G18776" i="3"/>
  <c r="G18777" i="3"/>
  <c r="G18778" i="3"/>
  <c r="G18779" i="3"/>
  <c r="G18780" i="3"/>
  <c r="G18781" i="3"/>
  <c r="G18782" i="3"/>
  <c r="G18783" i="3"/>
  <c r="G18784" i="3"/>
  <c r="G18785" i="3"/>
  <c r="G18786" i="3"/>
  <c r="G18787" i="3"/>
  <c r="G18788" i="3"/>
  <c r="G18789" i="3"/>
  <c r="G18790" i="3"/>
  <c r="G18791" i="3"/>
  <c r="G18792" i="3"/>
  <c r="G18793" i="3"/>
  <c r="G18794" i="3"/>
  <c r="G18795" i="3"/>
  <c r="G18796" i="3"/>
  <c r="G18797" i="3"/>
  <c r="G18798" i="3"/>
  <c r="G18799" i="3"/>
  <c r="G18800" i="3"/>
  <c r="G18801" i="3"/>
  <c r="G18802" i="3"/>
  <c r="G18803" i="3"/>
  <c r="G18804" i="3"/>
  <c r="G18805" i="3"/>
  <c r="G18806" i="3"/>
  <c r="G18807" i="3"/>
  <c r="G18808" i="3"/>
  <c r="G18809" i="3"/>
  <c r="G18810" i="3"/>
  <c r="G18811" i="3"/>
  <c r="G18812" i="3"/>
  <c r="G18813" i="3"/>
  <c r="G18814" i="3"/>
  <c r="G18815" i="3"/>
  <c r="G18816" i="3"/>
  <c r="G18817" i="3"/>
  <c r="G18818" i="3"/>
  <c r="G18819" i="3"/>
  <c r="G18820" i="3"/>
  <c r="G18821" i="3"/>
  <c r="G18822" i="3"/>
  <c r="G18823" i="3"/>
  <c r="G18824" i="3"/>
  <c r="G18825" i="3"/>
  <c r="G18826" i="3"/>
  <c r="G18827" i="3"/>
  <c r="G18828" i="3"/>
  <c r="G18829" i="3"/>
  <c r="G18830" i="3"/>
  <c r="G18831" i="3"/>
  <c r="G18832" i="3"/>
  <c r="G18833" i="3"/>
  <c r="G18834" i="3"/>
  <c r="G18835" i="3"/>
  <c r="G18836" i="3"/>
  <c r="G18837" i="3"/>
  <c r="G18838" i="3"/>
  <c r="G18839" i="3"/>
  <c r="G18840" i="3"/>
  <c r="G18841" i="3"/>
  <c r="G18842" i="3"/>
  <c r="G18843" i="3"/>
  <c r="G18844" i="3"/>
  <c r="G18845" i="3"/>
  <c r="G18846" i="3"/>
  <c r="G18847" i="3"/>
  <c r="G18848" i="3"/>
  <c r="G18849" i="3"/>
  <c r="G18850" i="3"/>
  <c r="G18851" i="3"/>
  <c r="G18852" i="3"/>
  <c r="G18853" i="3"/>
  <c r="G18854" i="3"/>
  <c r="G18855" i="3"/>
  <c r="G18856" i="3"/>
  <c r="G18857" i="3"/>
  <c r="G18858" i="3"/>
  <c r="G18859" i="3"/>
  <c r="G18860" i="3"/>
  <c r="G18861" i="3"/>
  <c r="G18862" i="3"/>
  <c r="G18863" i="3"/>
  <c r="G18864" i="3"/>
  <c r="G18865" i="3"/>
  <c r="G18866" i="3"/>
  <c r="G18867" i="3"/>
  <c r="G18868" i="3"/>
  <c r="G18869" i="3"/>
  <c r="G18870" i="3"/>
  <c r="G18871" i="3"/>
  <c r="G18872" i="3"/>
  <c r="G18873" i="3"/>
  <c r="G18874" i="3"/>
  <c r="G18875" i="3"/>
  <c r="G18876" i="3"/>
  <c r="G18877" i="3"/>
  <c r="G18878" i="3"/>
  <c r="G18879" i="3"/>
  <c r="G18880" i="3"/>
  <c r="G18881" i="3"/>
  <c r="G18882" i="3"/>
  <c r="G18883" i="3"/>
  <c r="G18884" i="3"/>
  <c r="G18885" i="3"/>
  <c r="G18886" i="3"/>
  <c r="G18887" i="3"/>
  <c r="G18888" i="3"/>
  <c r="G18889" i="3"/>
  <c r="G18890" i="3"/>
  <c r="G18891" i="3"/>
  <c r="G18892" i="3"/>
  <c r="G18893" i="3"/>
  <c r="G18894" i="3"/>
  <c r="G18895" i="3"/>
  <c r="G18896" i="3"/>
  <c r="G18897" i="3"/>
  <c r="G18898" i="3"/>
  <c r="G18899" i="3"/>
  <c r="G18900" i="3"/>
  <c r="G18901" i="3"/>
  <c r="G18902" i="3"/>
  <c r="G18903" i="3"/>
  <c r="G18904" i="3"/>
  <c r="G18905" i="3"/>
  <c r="G18906" i="3"/>
  <c r="G18907" i="3"/>
  <c r="G18908" i="3"/>
  <c r="G18909" i="3"/>
  <c r="G18910" i="3"/>
  <c r="G18911" i="3"/>
  <c r="G18912" i="3"/>
  <c r="G18913" i="3"/>
  <c r="G18914" i="3"/>
  <c r="G18915" i="3"/>
  <c r="G18916" i="3"/>
  <c r="G18917" i="3"/>
  <c r="G18918" i="3"/>
  <c r="G18919" i="3"/>
  <c r="G18920" i="3"/>
  <c r="G18921" i="3"/>
  <c r="G18922" i="3"/>
  <c r="G18923" i="3"/>
  <c r="G18924" i="3"/>
  <c r="G18925" i="3"/>
  <c r="G18926" i="3"/>
  <c r="G18927" i="3"/>
  <c r="G18928" i="3"/>
  <c r="G18929" i="3"/>
  <c r="G18930" i="3"/>
  <c r="G18931" i="3"/>
  <c r="G18932" i="3"/>
  <c r="G18933" i="3"/>
  <c r="G18934" i="3"/>
  <c r="G18935" i="3"/>
  <c r="G18936" i="3"/>
  <c r="G18937" i="3"/>
  <c r="G18938" i="3"/>
  <c r="G18939" i="3"/>
  <c r="G18940" i="3"/>
  <c r="G18941" i="3"/>
  <c r="G18942" i="3"/>
  <c r="G18943" i="3"/>
  <c r="G18944" i="3"/>
  <c r="G18945" i="3"/>
  <c r="G18946" i="3"/>
  <c r="G18947" i="3"/>
  <c r="G18948" i="3"/>
  <c r="G18949" i="3"/>
  <c r="G18950" i="3"/>
  <c r="G18951" i="3"/>
  <c r="G18952" i="3"/>
  <c r="G18953" i="3"/>
  <c r="G18954" i="3"/>
  <c r="G18955" i="3"/>
  <c r="G18956" i="3"/>
  <c r="G18957" i="3"/>
  <c r="G18958" i="3"/>
  <c r="G18959" i="3"/>
  <c r="G18960" i="3"/>
  <c r="G18961" i="3"/>
  <c r="G18962" i="3"/>
  <c r="G18963" i="3"/>
  <c r="G18964" i="3"/>
  <c r="G18965" i="3"/>
  <c r="G18966" i="3"/>
  <c r="G18967" i="3"/>
  <c r="G18968" i="3"/>
  <c r="G18969" i="3"/>
  <c r="G18970" i="3"/>
  <c r="G18971" i="3"/>
  <c r="G18972" i="3"/>
  <c r="G18973" i="3"/>
  <c r="G18974" i="3"/>
  <c r="G18975" i="3"/>
  <c r="G18976" i="3"/>
  <c r="G18977" i="3"/>
  <c r="G18978" i="3"/>
  <c r="G18979" i="3"/>
  <c r="G18980" i="3"/>
  <c r="G18981" i="3"/>
  <c r="G18982" i="3"/>
  <c r="G18983" i="3"/>
  <c r="G18984" i="3"/>
  <c r="G18985" i="3"/>
  <c r="G18986" i="3"/>
  <c r="G18987" i="3"/>
  <c r="G18988" i="3"/>
  <c r="G18989" i="3"/>
  <c r="G18990" i="3"/>
  <c r="G18991" i="3"/>
  <c r="G18992" i="3"/>
  <c r="G18993" i="3"/>
  <c r="G18994" i="3"/>
  <c r="G18995" i="3"/>
  <c r="G18996" i="3"/>
  <c r="G18997" i="3"/>
  <c r="G18998" i="3"/>
  <c r="G18999" i="3"/>
  <c r="G19000" i="3"/>
  <c r="G19001" i="3"/>
  <c r="G19002" i="3"/>
  <c r="G19003" i="3"/>
  <c r="G19004" i="3"/>
  <c r="G19005" i="3"/>
  <c r="G19006" i="3"/>
  <c r="G19007" i="3"/>
  <c r="G19008" i="3"/>
  <c r="G19009" i="3"/>
  <c r="G19010" i="3"/>
  <c r="G19011" i="3"/>
  <c r="G19012" i="3"/>
  <c r="G19013" i="3"/>
  <c r="G19014" i="3"/>
  <c r="G19015" i="3"/>
  <c r="G19016" i="3"/>
  <c r="G19017" i="3"/>
  <c r="G19018" i="3"/>
  <c r="G19019" i="3"/>
  <c r="G19020" i="3"/>
  <c r="G19021" i="3"/>
  <c r="G19022" i="3"/>
  <c r="G19023" i="3"/>
  <c r="G19024" i="3"/>
  <c r="G19025" i="3"/>
  <c r="G19026" i="3"/>
  <c r="G19027" i="3"/>
  <c r="G19028" i="3"/>
  <c r="G19029" i="3"/>
  <c r="G19030" i="3"/>
  <c r="G19031" i="3"/>
  <c r="G19032" i="3"/>
  <c r="G19033" i="3"/>
  <c r="G19034" i="3"/>
  <c r="G19035" i="3"/>
  <c r="G19036" i="3"/>
  <c r="G19037" i="3"/>
  <c r="G19038" i="3"/>
  <c r="G19039" i="3"/>
  <c r="G19040" i="3"/>
  <c r="G19041" i="3"/>
  <c r="G19042" i="3"/>
  <c r="G19043" i="3"/>
  <c r="G19044" i="3"/>
  <c r="G19045" i="3"/>
  <c r="G19046" i="3"/>
  <c r="G19047" i="3"/>
  <c r="G19048" i="3"/>
  <c r="G19049" i="3"/>
  <c r="G19050" i="3"/>
  <c r="G19051" i="3"/>
  <c r="G19052" i="3"/>
  <c r="G19053" i="3"/>
  <c r="G19054" i="3"/>
  <c r="G19055" i="3"/>
  <c r="G19056" i="3"/>
  <c r="G19057" i="3"/>
  <c r="G19058" i="3"/>
  <c r="G19059" i="3"/>
  <c r="G19060" i="3"/>
  <c r="G19061" i="3"/>
  <c r="G19062" i="3"/>
  <c r="G19063" i="3"/>
  <c r="G19064" i="3"/>
  <c r="G19065" i="3"/>
  <c r="G19066" i="3"/>
  <c r="G19067" i="3"/>
  <c r="G19068" i="3"/>
  <c r="G19069" i="3"/>
  <c r="G19070" i="3"/>
  <c r="G19071" i="3"/>
  <c r="G19072" i="3"/>
  <c r="G19073" i="3"/>
  <c r="G19074" i="3"/>
  <c r="G19075" i="3"/>
  <c r="G19076" i="3"/>
  <c r="G19077" i="3"/>
  <c r="G19078" i="3"/>
  <c r="G19079" i="3"/>
  <c r="G19080" i="3"/>
  <c r="G19081" i="3"/>
  <c r="G19082" i="3"/>
  <c r="G19083" i="3"/>
  <c r="G19084" i="3"/>
  <c r="G19085" i="3"/>
  <c r="G19086" i="3"/>
  <c r="G19087" i="3"/>
  <c r="G19088" i="3"/>
  <c r="G19089" i="3"/>
  <c r="G19090" i="3"/>
  <c r="G19091" i="3"/>
  <c r="G19092" i="3"/>
  <c r="G19093" i="3"/>
  <c r="G19094" i="3"/>
  <c r="G19095" i="3"/>
  <c r="G19096" i="3"/>
  <c r="G19097" i="3"/>
  <c r="G19098" i="3"/>
  <c r="G19099" i="3"/>
  <c r="G19100" i="3"/>
  <c r="G19101" i="3"/>
  <c r="G19102" i="3"/>
  <c r="G19103" i="3"/>
  <c r="G19104" i="3"/>
  <c r="G19105" i="3"/>
  <c r="G19106" i="3"/>
  <c r="G19107" i="3"/>
  <c r="G19108" i="3"/>
  <c r="G19109" i="3"/>
  <c r="G19110" i="3"/>
  <c r="G19111" i="3"/>
  <c r="G19112" i="3"/>
  <c r="G19113" i="3"/>
  <c r="G19114" i="3"/>
  <c r="G19115" i="3"/>
  <c r="G19116" i="3"/>
  <c r="G19117" i="3"/>
  <c r="G19118" i="3"/>
  <c r="G19119" i="3"/>
  <c r="G19120" i="3"/>
  <c r="G19121" i="3"/>
  <c r="G19122" i="3"/>
  <c r="G19123" i="3"/>
  <c r="G19124" i="3"/>
  <c r="G19125" i="3"/>
  <c r="G19126" i="3"/>
  <c r="G19127" i="3"/>
  <c r="G19128" i="3"/>
  <c r="G19129" i="3"/>
  <c r="G19130" i="3"/>
  <c r="G19131" i="3"/>
  <c r="G19132" i="3"/>
  <c r="G19133" i="3"/>
  <c r="G19134" i="3"/>
  <c r="G19135" i="3"/>
  <c r="G19136" i="3"/>
  <c r="G19137" i="3"/>
  <c r="G19138" i="3"/>
  <c r="G19139" i="3"/>
  <c r="G19140" i="3"/>
  <c r="G19141" i="3"/>
  <c r="G19142" i="3"/>
  <c r="G19143" i="3"/>
  <c r="G19144" i="3"/>
  <c r="G19145" i="3"/>
  <c r="G19146" i="3"/>
  <c r="G19147" i="3"/>
  <c r="G19148" i="3"/>
  <c r="G19149" i="3"/>
  <c r="G19150" i="3"/>
  <c r="G19151" i="3"/>
  <c r="G19152" i="3"/>
  <c r="G19153" i="3"/>
  <c r="G19154" i="3"/>
  <c r="G19155" i="3"/>
  <c r="G19156" i="3"/>
  <c r="G19157" i="3"/>
  <c r="G19158" i="3"/>
  <c r="G19159" i="3"/>
  <c r="G19160" i="3"/>
  <c r="G19161" i="3"/>
  <c r="G19162" i="3"/>
  <c r="G19163" i="3"/>
  <c r="G19164" i="3"/>
  <c r="G19165" i="3"/>
  <c r="G19166" i="3"/>
  <c r="G19167" i="3"/>
  <c r="G19168" i="3"/>
  <c r="G19169" i="3"/>
  <c r="G19170" i="3"/>
  <c r="G19171" i="3"/>
  <c r="G19172" i="3"/>
  <c r="G19173" i="3"/>
  <c r="G19174" i="3"/>
  <c r="G19175" i="3"/>
  <c r="G19176" i="3"/>
  <c r="G19177" i="3"/>
  <c r="G19178" i="3"/>
  <c r="G19179" i="3"/>
  <c r="G19180" i="3"/>
  <c r="G19181" i="3"/>
  <c r="G19182" i="3"/>
  <c r="G19183" i="3"/>
  <c r="G19184" i="3"/>
  <c r="G19185" i="3"/>
  <c r="G19186" i="3"/>
  <c r="G19187" i="3"/>
  <c r="G19188" i="3"/>
  <c r="G19189" i="3"/>
  <c r="G19190" i="3"/>
  <c r="G19191" i="3"/>
  <c r="G19192" i="3"/>
  <c r="G19193" i="3"/>
  <c r="G19194" i="3"/>
  <c r="G19195" i="3"/>
  <c r="G19196" i="3"/>
  <c r="G19197" i="3"/>
  <c r="G19198" i="3"/>
  <c r="G19199" i="3"/>
  <c r="G19200" i="3"/>
  <c r="G19201" i="3"/>
  <c r="G19202" i="3"/>
  <c r="G19203" i="3"/>
  <c r="G19204" i="3"/>
  <c r="G19205" i="3"/>
  <c r="G19206" i="3"/>
  <c r="G19207" i="3"/>
  <c r="G19208" i="3"/>
  <c r="G19209" i="3"/>
  <c r="G19210" i="3"/>
  <c r="G19211" i="3"/>
  <c r="G19212" i="3"/>
  <c r="G19213" i="3"/>
  <c r="G19214" i="3"/>
  <c r="G19215" i="3"/>
  <c r="G19216" i="3"/>
  <c r="G19217" i="3"/>
  <c r="G19218" i="3"/>
  <c r="G19219" i="3"/>
  <c r="G19220" i="3"/>
  <c r="G19221" i="3"/>
  <c r="G19222" i="3"/>
  <c r="G19223" i="3"/>
  <c r="G19224" i="3"/>
  <c r="G19225" i="3"/>
  <c r="G19226" i="3"/>
  <c r="G19227" i="3"/>
  <c r="G19228" i="3"/>
  <c r="G19229" i="3"/>
  <c r="G19230" i="3"/>
  <c r="G19231" i="3"/>
  <c r="G19232" i="3"/>
  <c r="G19233" i="3"/>
  <c r="G19234" i="3"/>
  <c r="G19235" i="3"/>
  <c r="G19236" i="3"/>
  <c r="G19237" i="3"/>
  <c r="G19238" i="3"/>
  <c r="G19239" i="3"/>
  <c r="G19240" i="3"/>
  <c r="G19241" i="3"/>
  <c r="G19242" i="3"/>
  <c r="G19243" i="3"/>
  <c r="G19244" i="3"/>
  <c r="G19245" i="3"/>
  <c r="G19246" i="3"/>
  <c r="G19247" i="3"/>
  <c r="G19248" i="3"/>
  <c r="G19249" i="3"/>
  <c r="G19250" i="3"/>
  <c r="G19251" i="3"/>
  <c r="G19252" i="3"/>
  <c r="G19253" i="3"/>
  <c r="G19254" i="3"/>
  <c r="G19255" i="3"/>
  <c r="G19256" i="3"/>
  <c r="G19257" i="3"/>
  <c r="G19258" i="3"/>
  <c r="G19259" i="3"/>
  <c r="G19260" i="3"/>
  <c r="G19261" i="3"/>
  <c r="G19262" i="3"/>
  <c r="G19263" i="3"/>
  <c r="G19264" i="3"/>
  <c r="G19265" i="3"/>
  <c r="G19266" i="3"/>
  <c r="G19267" i="3"/>
  <c r="G19268" i="3"/>
  <c r="G19269" i="3"/>
  <c r="G19270" i="3"/>
  <c r="G19271" i="3"/>
  <c r="G19272" i="3"/>
  <c r="G19273" i="3"/>
  <c r="G19274" i="3"/>
  <c r="G19275" i="3"/>
  <c r="G19276" i="3"/>
  <c r="G19277" i="3"/>
  <c r="G19278" i="3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G19453" i="3"/>
  <c r="G19454" i="3"/>
  <c r="G19455" i="3"/>
  <c r="G19456" i="3"/>
  <c r="G19457" i="3"/>
  <c r="G19458" i="3"/>
  <c r="G19459" i="3"/>
  <c r="G19460" i="3"/>
  <c r="G19461" i="3"/>
  <c r="G19462" i="3"/>
  <c r="G19463" i="3"/>
  <c r="G19464" i="3"/>
  <c r="G19465" i="3"/>
  <c r="G19466" i="3"/>
  <c r="G19467" i="3"/>
  <c r="G19468" i="3"/>
  <c r="G19469" i="3"/>
  <c r="G19470" i="3"/>
  <c r="G19471" i="3"/>
  <c r="G19472" i="3"/>
  <c r="G19473" i="3"/>
  <c r="G19474" i="3"/>
  <c r="G19475" i="3"/>
  <c r="G19476" i="3"/>
  <c r="G19477" i="3"/>
  <c r="G19478" i="3"/>
  <c r="G19479" i="3"/>
  <c r="G19480" i="3"/>
  <c r="G19481" i="3"/>
  <c r="G19482" i="3"/>
  <c r="G19483" i="3"/>
  <c r="G19484" i="3"/>
  <c r="G19485" i="3"/>
  <c r="G19486" i="3"/>
  <c r="G19487" i="3"/>
  <c r="G19488" i="3"/>
  <c r="G19489" i="3"/>
  <c r="G19490" i="3"/>
  <c r="G19491" i="3"/>
  <c r="G19492" i="3"/>
  <c r="G19493" i="3"/>
  <c r="G19494" i="3"/>
  <c r="G19495" i="3"/>
  <c r="G19496" i="3"/>
  <c r="G19497" i="3"/>
  <c r="G19498" i="3"/>
  <c r="G19499" i="3"/>
  <c r="G19500" i="3"/>
  <c r="G19501" i="3"/>
  <c r="G19502" i="3"/>
  <c r="G19503" i="3"/>
  <c r="G19504" i="3"/>
  <c r="G19505" i="3"/>
  <c r="G19506" i="3"/>
  <c r="G19507" i="3"/>
  <c r="G19508" i="3"/>
  <c r="G19509" i="3"/>
  <c r="G19510" i="3"/>
  <c r="G19511" i="3"/>
  <c r="G19512" i="3"/>
  <c r="G19513" i="3"/>
  <c r="G19514" i="3"/>
  <c r="G19515" i="3"/>
  <c r="G19516" i="3"/>
  <c r="G19517" i="3"/>
  <c r="G19518" i="3"/>
  <c r="G19519" i="3"/>
  <c r="G19520" i="3"/>
  <c r="G19521" i="3"/>
  <c r="G19522" i="3"/>
  <c r="G19523" i="3"/>
  <c r="G19524" i="3"/>
  <c r="G19525" i="3"/>
  <c r="G19526" i="3"/>
  <c r="G19527" i="3"/>
  <c r="G19528" i="3"/>
  <c r="G19529" i="3"/>
  <c r="G19530" i="3"/>
  <c r="G19531" i="3"/>
  <c r="G19532" i="3"/>
  <c r="G19533" i="3"/>
  <c r="G19534" i="3"/>
  <c r="G19535" i="3"/>
  <c r="G19536" i="3"/>
  <c r="G19537" i="3"/>
  <c r="G19538" i="3"/>
  <c r="G19539" i="3"/>
  <c r="G19540" i="3"/>
  <c r="G19541" i="3"/>
  <c r="G19542" i="3"/>
  <c r="G19543" i="3"/>
  <c r="G19544" i="3"/>
  <c r="G19545" i="3"/>
  <c r="G19546" i="3"/>
  <c r="G19547" i="3"/>
  <c r="G19548" i="3"/>
  <c r="G19549" i="3"/>
  <c r="G19550" i="3"/>
  <c r="G19551" i="3"/>
  <c r="G19552" i="3"/>
  <c r="G19553" i="3"/>
  <c r="G19554" i="3"/>
  <c r="G19555" i="3"/>
  <c r="G19556" i="3"/>
  <c r="G19557" i="3"/>
  <c r="G19558" i="3"/>
  <c r="G19559" i="3"/>
  <c r="G19560" i="3"/>
  <c r="G19561" i="3"/>
  <c r="G19562" i="3"/>
  <c r="G19563" i="3"/>
  <c r="G19564" i="3"/>
  <c r="G19565" i="3"/>
  <c r="G19566" i="3"/>
  <c r="G19567" i="3"/>
  <c r="G19568" i="3"/>
  <c r="G19569" i="3"/>
  <c r="G19570" i="3"/>
  <c r="G19571" i="3"/>
  <c r="G19572" i="3"/>
  <c r="G19573" i="3"/>
  <c r="G19574" i="3"/>
  <c r="G19575" i="3"/>
  <c r="G19576" i="3"/>
  <c r="G19577" i="3"/>
  <c r="G19578" i="3"/>
  <c r="G19579" i="3"/>
  <c r="G19580" i="3"/>
  <c r="G19581" i="3"/>
  <c r="G19582" i="3"/>
  <c r="G19583" i="3"/>
  <c r="G19584" i="3"/>
  <c r="G19585" i="3"/>
  <c r="G19586" i="3"/>
  <c r="G19587" i="3"/>
  <c r="G19588" i="3"/>
  <c r="G19589" i="3"/>
  <c r="G19590" i="3"/>
  <c r="G19591" i="3"/>
  <c r="G19592" i="3"/>
  <c r="G19593" i="3"/>
  <c r="G19594" i="3"/>
  <c r="G19595" i="3"/>
  <c r="G19596" i="3"/>
  <c r="G19597" i="3"/>
  <c r="G19598" i="3"/>
  <c r="G19599" i="3"/>
  <c r="G19600" i="3"/>
  <c r="G19601" i="3"/>
  <c r="G19602" i="3"/>
  <c r="G19603" i="3"/>
  <c r="G19604" i="3"/>
  <c r="G19605" i="3"/>
  <c r="G19606" i="3"/>
  <c r="G19607" i="3"/>
  <c r="G19608" i="3"/>
  <c r="G19609" i="3"/>
  <c r="G19610" i="3"/>
  <c r="G19611" i="3"/>
  <c r="G19612" i="3"/>
  <c r="G19613" i="3"/>
  <c r="G19614" i="3"/>
  <c r="G19615" i="3"/>
  <c r="G19616" i="3"/>
  <c r="G19617" i="3"/>
  <c r="G19618" i="3"/>
  <c r="G19619" i="3"/>
  <c r="G19620" i="3"/>
  <c r="G19621" i="3"/>
  <c r="G19622" i="3"/>
  <c r="G19623" i="3"/>
  <c r="G19624" i="3"/>
  <c r="G19625" i="3"/>
  <c r="G19626" i="3"/>
  <c r="G19627" i="3"/>
  <c r="G19628" i="3"/>
  <c r="G19629" i="3"/>
  <c r="G19630" i="3"/>
  <c r="G19631" i="3"/>
  <c r="G19632" i="3"/>
  <c r="G19633" i="3"/>
  <c r="G19634" i="3"/>
  <c r="G19635" i="3"/>
  <c r="G19636" i="3"/>
  <c r="G19637" i="3"/>
  <c r="G19638" i="3"/>
  <c r="G19639" i="3"/>
  <c r="G19640" i="3"/>
  <c r="G19641" i="3"/>
  <c r="G19642" i="3"/>
  <c r="G19643" i="3"/>
  <c r="G19644" i="3"/>
  <c r="G19645" i="3"/>
  <c r="G19646" i="3"/>
  <c r="G19647" i="3"/>
  <c r="G19648" i="3"/>
  <c r="G19649" i="3"/>
  <c r="G19650" i="3"/>
  <c r="G19651" i="3"/>
  <c r="G19652" i="3"/>
  <c r="G19653" i="3"/>
  <c r="G19654" i="3"/>
  <c r="G19655" i="3"/>
  <c r="G19656" i="3"/>
  <c r="G19657" i="3"/>
  <c r="G19658" i="3"/>
  <c r="G19659" i="3"/>
  <c r="G19660" i="3"/>
  <c r="G19661" i="3"/>
  <c r="G19662" i="3"/>
  <c r="G19663" i="3"/>
  <c r="G19664" i="3"/>
  <c r="G19665" i="3"/>
  <c r="G19666" i="3"/>
  <c r="G19667" i="3"/>
  <c r="G19668" i="3"/>
  <c r="G19669" i="3"/>
  <c r="G19670" i="3"/>
  <c r="G19671" i="3"/>
  <c r="G19672" i="3"/>
  <c r="G19673" i="3"/>
  <c r="G19674" i="3"/>
  <c r="G19675" i="3"/>
  <c r="G19676" i="3"/>
  <c r="G19677" i="3"/>
  <c r="G19678" i="3"/>
  <c r="G19679" i="3"/>
  <c r="G19680" i="3"/>
  <c r="G19681" i="3"/>
  <c r="G19682" i="3"/>
  <c r="G19683" i="3"/>
  <c r="G19684" i="3"/>
  <c r="G19685" i="3"/>
  <c r="G19686" i="3"/>
  <c r="G19687" i="3"/>
  <c r="G19688" i="3"/>
  <c r="G19689" i="3"/>
  <c r="G19690" i="3"/>
  <c r="G19691" i="3"/>
  <c r="G19692" i="3"/>
  <c r="G19693" i="3"/>
  <c r="G19694" i="3"/>
  <c r="G19695" i="3"/>
  <c r="G19696" i="3"/>
  <c r="G19697" i="3"/>
  <c r="G19698" i="3"/>
  <c r="G19699" i="3"/>
  <c r="G19700" i="3"/>
  <c r="G19701" i="3"/>
  <c r="G19702" i="3"/>
  <c r="G19703" i="3"/>
  <c r="G19704" i="3"/>
  <c r="G19705" i="3"/>
  <c r="G19706" i="3"/>
  <c r="G19707" i="3"/>
  <c r="G19708" i="3"/>
  <c r="G19709" i="3"/>
  <c r="G19710" i="3"/>
  <c r="G19711" i="3"/>
  <c r="G19712" i="3"/>
  <c r="G19713" i="3"/>
  <c r="G19714" i="3"/>
  <c r="G19715" i="3"/>
  <c r="G19716" i="3"/>
  <c r="G19717" i="3"/>
  <c r="G19718" i="3"/>
  <c r="G19719" i="3"/>
  <c r="G19720" i="3"/>
  <c r="G19721" i="3"/>
  <c r="G19722" i="3"/>
  <c r="G19723" i="3"/>
  <c r="G19724" i="3"/>
  <c r="G19725" i="3"/>
  <c r="G19726" i="3"/>
  <c r="G19727" i="3"/>
  <c r="G19728" i="3"/>
  <c r="G19729" i="3"/>
  <c r="G19730" i="3"/>
  <c r="G19731" i="3"/>
  <c r="G19732" i="3"/>
  <c r="G19733" i="3"/>
  <c r="G19734" i="3"/>
  <c r="G19735" i="3"/>
  <c r="G19736" i="3"/>
  <c r="G19737" i="3"/>
  <c r="G19738" i="3"/>
  <c r="G19739" i="3"/>
  <c r="G19740" i="3"/>
  <c r="G19741" i="3"/>
  <c r="G19742" i="3"/>
  <c r="G19743" i="3"/>
  <c r="G19744" i="3"/>
  <c r="G19745" i="3"/>
  <c r="G19746" i="3"/>
  <c r="G19747" i="3"/>
  <c r="G19748" i="3"/>
  <c r="G19749" i="3"/>
  <c r="G19750" i="3"/>
  <c r="G19751" i="3"/>
  <c r="G19752" i="3"/>
  <c r="G19753" i="3"/>
  <c r="G19754" i="3"/>
  <c r="G19755" i="3"/>
  <c r="G19756" i="3"/>
  <c r="G19757" i="3"/>
  <c r="G19758" i="3"/>
  <c r="G19759" i="3"/>
  <c r="G19760" i="3"/>
  <c r="G19761" i="3"/>
  <c r="G19762" i="3"/>
  <c r="G19763" i="3"/>
  <c r="G19764" i="3"/>
  <c r="G19765" i="3"/>
  <c r="G19766" i="3"/>
  <c r="G19767" i="3"/>
  <c r="G19768" i="3"/>
  <c r="G19769" i="3"/>
  <c r="G19770" i="3"/>
  <c r="G19771" i="3"/>
  <c r="G19772" i="3"/>
  <c r="G19773" i="3"/>
  <c r="G19774" i="3"/>
  <c r="G19775" i="3"/>
  <c r="G19776" i="3"/>
  <c r="G19777" i="3"/>
  <c r="G19778" i="3"/>
  <c r="G19779" i="3"/>
  <c r="G19780" i="3"/>
  <c r="G19781" i="3"/>
  <c r="G19782" i="3"/>
  <c r="G19783" i="3"/>
  <c r="G19784" i="3"/>
  <c r="G19785" i="3"/>
  <c r="G19786" i="3"/>
  <c r="G19787" i="3"/>
  <c r="G19788" i="3"/>
  <c r="G19789" i="3"/>
  <c r="G19790" i="3"/>
  <c r="G19791" i="3"/>
  <c r="G19792" i="3"/>
  <c r="G19793" i="3"/>
  <c r="G19794" i="3"/>
  <c r="G19795" i="3"/>
  <c r="G19796" i="3"/>
  <c r="G19797" i="3"/>
  <c r="G19798" i="3"/>
  <c r="G19799" i="3"/>
  <c r="G19800" i="3"/>
  <c r="G19801" i="3"/>
  <c r="G19802" i="3"/>
  <c r="G19803" i="3"/>
  <c r="G19804" i="3"/>
  <c r="G19805" i="3"/>
  <c r="G19806" i="3"/>
  <c r="G19807" i="3"/>
  <c r="G19808" i="3"/>
  <c r="G19809" i="3"/>
  <c r="G19810" i="3"/>
  <c r="G19811" i="3"/>
  <c r="G19812" i="3"/>
  <c r="G19813" i="3"/>
  <c r="G19814" i="3"/>
  <c r="G19815" i="3"/>
  <c r="G19816" i="3"/>
  <c r="G19817" i="3"/>
  <c r="G19818" i="3"/>
  <c r="G19819" i="3"/>
  <c r="G19820" i="3"/>
  <c r="G19821" i="3"/>
  <c r="G19822" i="3"/>
  <c r="G19823" i="3"/>
  <c r="G19824" i="3"/>
  <c r="G19825" i="3"/>
  <c r="G19826" i="3"/>
  <c r="G19827" i="3"/>
  <c r="G19828" i="3"/>
  <c r="G19829" i="3"/>
  <c r="G19830" i="3"/>
  <c r="G19831" i="3"/>
  <c r="G19832" i="3"/>
  <c r="G19833" i="3"/>
  <c r="G19834" i="3"/>
  <c r="G19835" i="3"/>
  <c r="G19836" i="3"/>
  <c r="G19837" i="3"/>
  <c r="G19838" i="3"/>
  <c r="G19839" i="3"/>
  <c r="G19840" i="3"/>
  <c r="G19841" i="3"/>
  <c r="G19842" i="3"/>
  <c r="G19843" i="3"/>
  <c r="G19844" i="3"/>
  <c r="G19845" i="3"/>
  <c r="G19846" i="3"/>
  <c r="G19847" i="3"/>
  <c r="G19848" i="3"/>
  <c r="G19849" i="3"/>
  <c r="G19850" i="3"/>
  <c r="G19851" i="3"/>
  <c r="G19852" i="3"/>
  <c r="G19853" i="3"/>
  <c r="G19854" i="3"/>
  <c r="G19855" i="3"/>
  <c r="G19856" i="3"/>
  <c r="G19857" i="3"/>
  <c r="G19858" i="3"/>
  <c r="G19859" i="3"/>
  <c r="G19860" i="3"/>
  <c r="G19861" i="3"/>
  <c r="G19862" i="3"/>
  <c r="G19863" i="3"/>
  <c r="G19864" i="3"/>
  <c r="G19865" i="3"/>
  <c r="G19866" i="3"/>
  <c r="G19867" i="3"/>
  <c r="G19868" i="3"/>
  <c r="G19869" i="3"/>
  <c r="G19870" i="3"/>
  <c r="G19871" i="3"/>
  <c r="G19872" i="3"/>
  <c r="G19873" i="3"/>
  <c r="G19874" i="3"/>
  <c r="G19875" i="3"/>
  <c r="G19876" i="3"/>
  <c r="G19877" i="3"/>
  <c r="G19878" i="3"/>
  <c r="G19879" i="3"/>
  <c r="G19880" i="3"/>
  <c r="G19881" i="3"/>
  <c r="G19882" i="3"/>
  <c r="G19883" i="3"/>
  <c r="G19884" i="3"/>
  <c r="G19885" i="3"/>
  <c r="G19886" i="3"/>
  <c r="G19887" i="3"/>
  <c r="G19888" i="3"/>
  <c r="G19889" i="3"/>
  <c r="G19890" i="3"/>
  <c r="G19891" i="3"/>
  <c r="G19892" i="3"/>
  <c r="G19893" i="3"/>
  <c r="G19894" i="3"/>
  <c r="G19895" i="3"/>
  <c r="G19896" i="3"/>
  <c r="G19897" i="3"/>
  <c r="G19898" i="3"/>
  <c r="G19899" i="3"/>
  <c r="G19900" i="3"/>
  <c r="G19901" i="3"/>
  <c r="G19902" i="3"/>
  <c r="G19903" i="3"/>
  <c r="G19904" i="3"/>
  <c r="G19905" i="3"/>
  <c r="G19906" i="3"/>
  <c r="G19907" i="3"/>
  <c r="G19908" i="3"/>
  <c r="G19909" i="3"/>
  <c r="G19910" i="3"/>
  <c r="G19911" i="3"/>
  <c r="G19912" i="3"/>
  <c r="G19913" i="3"/>
  <c r="G19914" i="3"/>
  <c r="G19915" i="3"/>
  <c r="G19916" i="3"/>
  <c r="G19917" i="3"/>
  <c r="G19918" i="3"/>
  <c r="G19919" i="3"/>
  <c r="G19920" i="3"/>
  <c r="G19921" i="3"/>
  <c r="G19922" i="3"/>
  <c r="G19923" i="3"/>
  <c r="G19924" i="3"/>
  <c r="G19925" i="3"/>
  <c r="G19926" i="3"/>
  <c r="G19927" i="3"/>
  <c r="G19928" i="3"/>
  <c r="G19929" i="3"/>
  <c r="G19930" i="3"/>
  <c r="G19931" i="3"/>
  <c r="G19932" i="3"/>
  <c r="G19933" i="3"/>
  <c r="G19934" i="3"/>
  <c r="G19935" i="3"/>
  <c r="G19936" i="3"/>
  <c r="G19937" i="3"/>
  <c r="G19938" i="3"/>
  <c r="G19939" i="3"/>
  <c r="G19940" i="3"/>
  <c r="G19941" i="3"/>
  <c r="G19942" i="3"/>
  <c r="G19943" i="3"/>
  <c r="G19944" i="3"/>
  <c r="G19945" i="3"/>
  <c r="G19946" i="3"/>
  <c r="G19947" i="3"/>
  <c r="G19948" i="3"/>
  <c r="G19949" i="3"/>
  <c r="G19950" i="3"/>
  <c r="G19951" i="3"/>
  <c r="G19952" i="3"/>
  <c r="G19953" i="3"/>
  <c r="G19954" i="3"/>
  <c r="G19955" i="3"/>
  <c r="G19956" i="3"/>
  <c r="G19957" i="3"/>
  <c r="G19958" i="3"/>
  <c r="G19959" i="3"/>
  <c r="G19960" i="3"/>
  <c r="G19961" i="3"/>
  <c r="G19962" i="3"/>
  <c r="G19963" i="3"/>
  <c r="G19964" i="3"/>
  <c r="G19965" i="3"/>
  <c r="G19966" i="3"/>
  <c r="G19967" i="3"/>
  <c r="G19968" i="3"/>
  <c r="G19969" i="3"/>
  <c r="G19970" i="3"/>
  <c r="G19971" i="3"/>
  <c r="G19972" i="3"/>
  <c r="G19973" i="3"/>
  <c r="G19974" i="3"/>
  <c r="G19975" i="3"/>
  <c r="G19976" i="3"/>
  <c r="G19977" i="3"/>
  <c r="G19978" i="3"/>
  <c r="G19979" i="3"/>
  <c r="G19980" i="3"/>
  <c r="G19981" i="3"/>
  <c r="G19982" i="3"/>
  <c r="G19983" i="3"/>
  <c r="G19984" i="3"/>
  <c r="G19985" i="3"/>
  <c r="G19986" i="3"/>
  <c r="G19987" i="3"/>
  <c r="G19988" i="3"/>
  <c r="G19989" i="3"/>
  <c r="G19990" i="3"/>
  <c r="G19991" i="3"/>
  <c r="G19992" i="3"/>
  <c r="G19993" i="3"/>
  <c r="G19994" i="3"/>
  <c r="G19995" i="3"/>
  <c r="G19996" i="3"/>
  <c r="G19997" i="3"/>
  <c r="G19998" i="3"/>
  <c r="G19999" i="3"/>
  <c r="G20000" i="3"/>
  <c r="G20001" i="3"/>
  <c r="G20002" i="3"/>
  <c r="G20003" i="3"/>
  <c r="G20004" i="3"/>
  <c r="G20005" i="3"/>
  <c r="G20006" i="3"/>
  <c r="G20007" i="3"/>
  <c r="G20008" i="3"/>
  <c r="G20009" i="3"/>
  <c r="G20010" i="3"/>
  <c r="G20011" i="3"/>
  <c r="G20012" i="3"/>
  <c r="G20013" i="3"/>
  <c r="G20014" i="3"/>
  <c r="G20015" i="3"/>
  <c r="G20016" i="3"/>
  <c r="G20017" i="3"/>
  <c r="G20018" i="3"/>
  <c r="G20019" i="3"/>
  <c r="G20020" i="3"/>
  <c r="G20021" i="3"/>
  <c r="G20022" i="3"/>
  <c r="G20023" i="3"/>
  <c r="G20024" i="3"/>
  <c r="G20025" i="3"/>
  <c r="G20026" i="3"/>
  <c r="G20027" i="3"/>
  <c r="G20028" i="3"/>
  <c r="G20029" i="3"/>
  <c r="G20030" i="3"/>
  <c r="G20031" i="3"/>
  <c r="G20032" i="3"/>
  <c r="G20033" i="3"/>
  <c r="G20034" i="3"/>
  <c r="G20035" i="3"/>
  <c r="G20036" i="3"/>
  <c r="G20037" i="3"/>
  <c r="G20038" i="3"/>
  <c r="G20039" i="3"/>
  <c r="G20040" i="3"/>
  <c r="G20041" i="3"/>
  <c r="G20042" i="3"/>
  <c r="G20043" i="3"/>
  <c r="G20044" i="3"/>
  <c r="G20045" i="3"/>
  <c r="G20046" i="3"/>
  <c r="G20047" i="3"/>
  <c r="G20048" i="3"/>
  <c r="G20049" i="3"/>
  <c r="G20050" i="3"/>
  <c r="G20051" i="3"/>
  <c r="G20052" i="3"/>
  <c r="G20053" i="3"/>
  <c r="G20054" i="3"/>
  <c r="G20055" i="3"/>
  <c r="G20056" i="3"/>
  <c r="G20057" i="3"/>
  <c r="G20058" i="3"/>
  <c r="G20059" i="3"/>
  <c r="G20060" i="3"/>
  <c r="G20061" i="3"/>
  <c r="G20062" i="3"/>
  <c r="G20063" i="3"/>
  <c r="G20064" i="3"/>
  <c r="G20065" i="3"/>
  <c r="G20066" i="3"/>
  <c r="G20067" i="3"/>
  <c r="G20068" i="3"/>
  <c r="G20069" i="3"/>
  <c r="G20070" i="3"/>
  <c r="G20071" i="3"/>
  <c r="G20072" i="3"/>
  <c r="G20073" i="3"/>
  <c r="G20074" i="3"/>
  <c r="G20075" i="3"/>
  <c r="G20076" i="3"/>
  <c r="G20077" i="3"/>
  <c r="G20078" i="3"/>
  <c r="G20079" i="3"/>
  <c r="G20080" i="3"/>
  <c r="G20081" i="3"/>
  <c r="G20082" i="3"/>
  <c r="G20083" i="3"/>
  <c r="G20084" i="3"/>
  <c r="G20085" i="3"/>
  <c r="G20086" i="3"/>
  <c r="G20087" i="3"/>
  <c r="G20088" i="3"/>
  <c r="G20089" i="3"/>
  <c r="G20090" i="3"/>
  <c r="G20091" i="3"/>
  <c r="G20092" i="3"/>
  <c r="G20093" i="3"/>
  <c r="G20094" i="3"/>
  <c r="G20095" i="3"/>
  <c r="G20096" i="3"/>
  <c r="G20097" i="3"/>
  <c r="G20098" i="3"/>
  <c r="G20099" i="3"/>
  <c r="G20100" i="3"/>
  <c r="G20101" i="3"/>
  <c r="G20102" i="3"/>
  <c r="G20103" i="3"/>
  <c r="G20104" i="3"/>
  <c r="G20105" i="3"/>
  <c r="G20106" i="3"/>
  <c r="G20107" i="3"/>
  <c r="G20108" i="3"/>
  <c r="G20109" i="3"/>
  <c r="G20110" i="3"/>
  <c r="G20111" i="3"/>
  <c r="G20112" i="3"/>
  <c r="G20113" i="3"/>
  <c r="G20114" i="3"/>
  <c r="G20115" i="3"/>
  <c r="G20116" i="3"/>
  <c r="G20117" i="3"/>
  <c r="G20118" i="3"/>
  <c r="G20119" i="3"/>
  <c r="G20120" i="3"/>
  <c r="G20121" i="3"/>
  <c r="G20122" i="3"/>
  <c r="G20123" i="3"/>
  <c r="G20124" i="3"/>
  <c r="G20125" i="3"/>
  <c r="G20126" i="3"/>
  <c r="G20127" i="3"/>
  <c r="G20128" i="3"/>
  <c r="G20129" i="3"/>
  <c r="G20130" i="3"/>
  <c r="G20131" i="3"/>
  <c r="G20132" i="3"/>
  <c r="G20133" i="3"/>
  <c r="G20134" i="3"/>
  <c r="G20135" i="3"/>
  <c r="G20136" i="3"/>
  <c r="G20137" i="3"/>
  <c r="G20138" i="3"/>
  <c r="G20139" i="3"/>
  <c r="G20140" i="3"/>
  <c r="G20141" i="3"/>
  <c r="G20142" i="3"/>
  <c r="G20143" i="3"/>
  <c r="G20144" i="3"/>
  <c r="G20145" i="3"/>
  <c r="G20146" i="3"/>
  <c r="G20147" i="3"/>
  <c r="G20148" i="3"/>
  <c r="G20149" i="3"/>
  <c r="G20150" i="3"/>
  <c r="G20151" i="3"/>
  <c r="G20152" i="3"/>
  <c r="G20153" i="3"/>
  <c r="G20154" i="3"/>
  <c r="G20155" i="3"/>
  <c r="G20156" i="3"/>
  <c r="G20157" i="3"/>
  <c r="G20158" i="3"/>
  <c r="G20159" i="3"/>
  <c r="G20160" i="3"/>
  <c r="G20161" i="3"/>
  <c r="G20162" i="3"/>
  <c r="G20163" i="3"/>
  <c r="G20164" i="3"/>
  <c r="G20165" i="3"/>
  <c r="G20166" i="3"/>
  <c r="G20167" i="3"/>
  <c r="G20168" i="3"/>
  <c r="G20169" i="3"/>
  <c r="G20170" i="3"/>
  <c r="G20171" i="3"/>
  <c r="G20172" i="3"/>
  <c r="G20173" i="3"/>
  <c r="G20174" i="3"/>
  <c r="G20175" i="3"/>
  <c r="G20176" i="3"/>
  <c r="G20177" i="3"/>
  <c r="G20178" i="3"/>
  <c r="G20179" i="3"/>
  <c r="G20180" i="3"/>
  <c r="G20181" i="3"/>
  <c r="G20182" i="3"/>
  <c r="G20183" i="3"/>
  <c r="G20184" i="3"/>
  <c r="G20185" i="3"/>
  <c r="G20186" i="3"/>
  <c r="G20187" i="3"/>
  <c r="G20188" i="3"/>
  <c r="G20189" i="3"/>
  <c r="G20190" i="3"/>
  <c r="G20191" i="3"/>
  <c r="G20192" i="3"/>
  <c r="G20193" i="3"/>
  <c r="G20194" i="3"/>
  <c r="G20195" i="3"/>
  <c r="G20196" i="3"/>
  <c r="G20197" i="3"/>
  <c r="G20198" i="3"/>
  <c r="G20199" i="3"/>
  <c r="G20200" i="3"/>
  <c r="G20201" i="3"/>
  <c r="G20202" i="3"/>
  <c r="G20203" i="3"/>
  <c r="G20204" i="3"/>
  <c r="G20205" i="3"/>
  <c r="G20206" i="3"/>
  <c r="G20207" i="3"/>
  <c r="G20208" i="3"/>
  <c r="G20209" i="3"/>
  <c r="G20210" i="3"/>
  <c r="G20211" i="3"/>
  <c r="G20212" i="3"/>
  <c r="G20213" i="3"/>
  <c r="G20214" i="3"/>
  <c r="G20215" i="3"/>
  <c r="G20216" i="3"/>
  <c r="G20217" i="3"/>
  <c r="G20218" i="3"/>
  <c r="G20219" i="3"/>
  <c r="G20220" i="3"/>
  <c r="G20221" i="3"/>
  <c r="G20222" i="3"/>
  <c r="G20223" i="3"/>
  <c r="G20224" i="3"/>
  <c r="G20225" i="3"/>
  <c r="G20226" i="3"/>
  <c r="G20227" i="3"/>
  <c r="G20228" i="3"/>
  <c r="G20229" i="3"/>
  <c r="G20230" i="3"/>
  <c r="G20231" i="3"/>
  <c r="G20232" i="3"/>
  <c r="G20233" i="3"/>
  <c r="G20234" i="3"/>
  <c r="G20235" i="3"/>
  <c r="G20236" i="3"/>
  <c r="G20237" i="3"/>
  <c r="G20238" i="3"/>
  <c r="G20239" i="3"/>
  <c r="G20240" i="3"/>
  <c r="G20241" i="3"/>
  <c r="G20242" i="3"/>
  <c r="G20243" i="3"/>
  <c r="G20244" i="3"/>
  <c r="G20245" i="3"/>
  <c r="G20246" i="3"/>
  <c r="G20247" i="3"/>
  <c r="G20248" i="3"/>
  <c r="G20249" i="3"/>
  <c r="G20250" i="3"/>
  <c r="G20251" i="3"/>
  <c r="G20252" i="3"/>
  <c r="G20253" i="3"/>
  <c r="G20254" i="3"/>
  <c r="G20255" i="3"/>
  <c r="G20256" i="3"/>
  <c r="G20257" i="3"/>
  <c r="G20258" i="3"/>
  <c r="G20259" i="3"/>
  <c r="G20260" i="3"/>
  <c r="G20261" i="3"/>
  <c r="G20262" i="3"/>
  <c r="G20263" i="3"/>
  <c r="G20264" i="3"/>
  <c r="G20265" i="3"/>
  <c r="G20266" i="3"/>
  <c r="G20267" i="3"/>
  <c r="G20268" i="3"/>
  <c r="G20269" i="3"/>
  <c r="G20270" i="3"/>
  <c r="G20271" i="3"/>
  <c r="G20272" i="3"/>
  <c r="G20273" i="3"/>
  <c r="G20274" i="3"/>
  <c r="G20275" i="3"/>
  <c r="G20276" i="3"/>
  <c r="G20277" i="3"/>
  <c r="G20278" i="3"/>
  <c r="G20279" i="3"/>
  <c r="G20280" i="3"/>
  <c r="G20281" i="3"/>
  <c r="G20282" i="3"/>
  <c r="G20283" i="3"/>
  <c r="G20284" i="3"/>
  <c r="G20285" i="3"/>
  <c r="G20286" i="3"/>
  <c r="G20287" i="3"/>
  <c r="G20288" i="3"/>
  <c r="G20289" i="3"/>
  <c r="G20290" i="3"/>
  <c r="G20291" i="3"/>
  <c r="G20292" i="3"/>
  <c r="G20293" i="3"/>
  <c r="G20294" i="3"/>
  <c r="G20295" i="3"/>
  <c r="G20296" i="3"/>
  <c r="G20297" i="3"/>
  <c r="G20298" i="3"/>
  <c r="G20299" i="3"/>
  <c r="G20300" i="3"/>
  <c r="G20301" i="3"/>
  <c r="G20302" i="3"/>
  <c r="G20303" i="3"/>
  <c r="G20304" i="3"/>
  <c r="G20305" i="3"/>
  <c r="G20306" i="3"/>
  <c r="G20307" i="3"/>
  <c r="G20308" i="3"/>
  <c r="G20309" i="3"/>
  <c r="G20310" i="3"/>
  <c r="G20311" i="3"/>
  <c r="G20312" i="3"/>
  <c r="G20313" i="3"/>
  <c r="G20314" i="3"/>
  <c r="G20315" i="3"/>
  <c r="G20316" i="3"/>
  <c r="G20317" i="3"/>
  <c r="G20318" i="3"/>
  <c r="G20319" i="3"/>
  <c r="G20320" i="3"/>
  <c r="G20321" i="3"/>
  <c r="G20322" i="3"/>
  <c r="G20323" i="3"/>
  <c r="G20324" i="3"/>
  <c r="G20325" i="3"/>
  <c r="G20326" i="3"/>
  <c r="G20327" i="3"/>
  <c r="G20328" i="3"/>
  <c r="G20329" i="3"/>
  <c r="G20330" i="3"/>
  <c r="G20331" i="3"/>
  <c r="G20332" i="3"/>
  <c r="G20333" i="3"/>
  <c r="G20334" i="3"/>
  <c r="G20335" i="3"/>
  <c r="G20336" i="3"/>
  <c r="G20337" i="3"/>
  <c r="G20338" i="3"/>
  <c r="G20339" i="3"/>
  <c r="G20340" i="3"/>
  <c r="G20341" i="3"/>
  <c r="G20342" i="3"/>
  <c r="G20343" i="3"/>
  <c r="G20344" i="3"/>
  <c r="G20345" i="3"/>
  <c r="G20346" i="3"/>
  <c r="G20347" i="3"/>
  <c r="G20348" i="3"/>
  <c r="G20349" i="3"/>
  <c r="G20350" i="3"/>
  <c r="G20351" i="3"/>
  <c r="G20352" i="3"/>
  <c r="G20353" i="3"/>
  <c r="G20354" i="3"/>
  <c r="G20355" i="3"/>
  <c r="G20356" i="3"/>
  <c r="G20357" i="3"/>
  <c r="G20358" i="3"/>
  <c r="G20359" i="3"/>
  <c r="G20360" i="3"/>
  <c r="G20361" i="3"/>
  <c r="G20362" i="3"/>
  <c r="G20363" i="3"/>
  <c r="G20364" i="3"/>
  <c r="G20365" i="3"/>
  <c r="G20366" i="3"/>
  <c r="G20367" i="3"/>
  <c r="G20368" i="3"/>
  <c r="G20369" i="3"/>
  <c r="G20370" i="3"/>
  <c r="G20371" i="3"/>
  <c r="G20372" i="3"/>
  <c r="G20373" i="3"/>
  <c r="G20374" i="3"/>
  <c r="G20375" i="3"/>
  <c r="G20376" i="3"/>
  <c r="G20377" i="3"/>
  <c r="G20378" i="3"/>
  <c r="G20379" i="3"/>
  <c r="G20380" i="3"/>
  <c r="G20381" i="3"/>
  <c r="G20382" i="3"/>
  <c r="G20383" i="3"/>
  <c r="G20384" i="3"/>
  <c r="G20385" i="3"/>
  <c r="G20386" i="3"/>
  <c r="G20387" i="3"/>
  <c r="G20388" i="3"/>
  <c r="G20389" i="3"/>
  <c r="G20390" i="3"/>
  <c r="G20391" i="3"/>
  <c r="G20392" i="3"/>
  <c r="G20393" i="3"/>
  <c r="G20394" i="3"/>
  <c r="G20395" i="3"/>
  <c r="G20396" i="3"/>
  <c r="G20397" i="3"/>
  <c r="G20398" i="3"/>
  <c r="G20399" i="3"/>
  <c r="G20400" i="3"/>
  <c r="G20401" i="3"/>
  <c r="G20402" i="3"/>
  <c r="G20403" i="3"/>
  <c r="G20404" i="3"/>
  <c r="G20405" i="3"/>
  <c r="G20406" i="3"/>
  <c r="G20407" i="3"/>
  <c r="G20408" i="3"/>
  <c r="G20409" i="3"/>
  <c r="G20410" i="3"/>
  <c r="G20411" i="3"/>
  <c r="G20412" i="3"/>
  <c r="G20413" i="3"/>
  <c r="G20414" i="3"/>
  <c r="G20415" i="3"/>
  <c r="G20416" i="3"/>
  <c r="G20417" i="3"/>
  <c r="G20418" i="3"/>
  <c r="G20419" i="3"/>
  <c r="G20420" i="3"/>
  <c r="G20421" i="3"/>
  <c r="G20422" i="3"/>
  <c r="G20423" i="3"/>
  <c r="G20424" i="3"/>
  <c r="G20425" i="3"/>
  <c r="G20426" i="3"/>
  <c r="G20427" i="3"/>
  <c r="G20428" i="3"/>
  <c r="G20429" i="3"/>
  <c r="G20430" i="3"/>
  <c r="G20431" i="3"/>
  <c r="G20432" i="3"/>
  <c r="G20433" i="3"/>
  <c r="G20434" i="3"/>
  <c r="G20435" i="3"/>
  <c r="G20436" i="3"/>
  <c r="G20437" i="3"/>
  <c r="G20438" i="3"/>
  <c r="G20439" i="3"/>
  <c r="G20440" i="3"/>
  <c r="G20441" i="3"/>
  <c r="G20442" i="3"/>
  <c r="G20443" i="3"/>
  <c r="G20444" i="3"/>
  <c r="G20445" i="3"/>
  <c r="G20446" i="3"/>
  <c r="G20447" i="3"/>
  <c r="G20448" i="3"/>
  <c r="G20449" i="3"/>
  <c r="G20450" i="3"/>
  <c r="G20451" i="3"/>
  <c r="G20452" i="3"/>
  <c r="G20453" i="3"/>
  <c r="G20454" i="3"/>
  <c r="G20455" i="3"/>
  <c r="G20456" i="3"/>
  <c r="G20457" i="3"/>
  <c r="G20458" i="3"/>
  <c r="G20459" i="3"/>
  <c r="G20460" i="3"/>
  <c r="G20461" i="3"/>
  <c r="G20462" i="3"/>
  <c r="G20463" i="3"/>
  <c r="G20464" i="3"/>
  <c r="G20465" i="3"/>
  <c r="G20466" i="3"/>
  <c r="G20467" i="3"/>
  <c r="G20468" i="3"/>
  <c r="G20469" i="3"/>
  <c r="G20470" i="3"/>
  <c r="G20471" i="3"/>
  <c r="G20472" i="3"/>
  <c r="G20473" i="3"/>
  <c r="G20474" i="3"/>
  <c r="G20475" i="3"/>
  <c r="G20476" i="3"/>
  <c r="G20477" i="3"/>
  <c r="G20478" i="3"/>
  <c r="G20479" i="3"/>
  <c r="G20480" i="3"/>
  <c r="G20481" i="3"/>
  <c r="G20482" i="3"/>
  <c r="G20483" i="3"/>
  <c r="G20484" i="3"/>
  <c r="G20485" i="3"/>
  <c r="G20486" i="3"/>
  <c r="G20487" i="3"/>
  <c r="G20488" i="3"/>
  <c r="G20489" i="3"/>
  <c r="G20490" i="3"/>
  <c r="G20491" i="3"/>
  <c r="G20492" i="3"/>
  <c r="G20493" i="3"/>
  <c r="G20494" i="3"/>
  <c r="G20495" i="3"/>
  <c r="G20496" i="3"/>
  <c r="G20497" i="3"/>
  <c r="G20498" i="3"/>
  <c r="G20499" i="3"/>
  <c r="G20500" i="3"/>
  <c r="G20501" i="3"/>
  <c r="G20502" i="3"/>
  <c r="G20503" i="3"/>
  <c r="G20504" i="3"/>
  <c r="G20505" i="3"/>
  <c r="G20506" i="3"/>
  <c r="G20507" i="3"/>
  <c r="G20508" i="3"/>
  <c r="G20509" i="3"/>
  <c r="G20510" i="3"/>
  <c r="G20511" i="3"/>
  <c r="G20512" i="3"/>
  <c r="G20513" i="3"/>
  <c r="G20514" i="3"/>
  <c r="G20515" i="3"/>
  <c r="G20516" i="3"/>
  <c r="G20517" i="3"/>
  <c r="G20518" i="3"/>
  <c r="G20519" i="3"/>
  <c r="G20520" i="3"/>
  <c r="G20521" i="3"/>
  <c r="G20522" i="3"/>
  <c r="G20523" i="3"/>
  <c r="G20524" i="3"/>
  <c r="G20525" i="3"/>
  <c r="G20526" i="3"/>
  <c r="G20527" i="3"/>
  <c r="G20528" i="3"/>
  <c r="G20529" i="3"/>
  <c r="G20530" i="3"/>
  <c r="G20531" i="3"/>
  <c r="G20532" i="3"/>
  <c r="G20533" i="3"/>
  <c r="G20534" i="3"/>
  <c r="G20535" i="3"/>
  <c r="G20536" i="3"/>
  <c r="G20537" i="3"/>
  <c r="G20538" i="3"/>
  <c r="G20539" i="3"/>
  <c r="G20540" i="3"/>
  <c r="G20541" i="3"/>
  <c r="G20542" i="3"/>
  <c r="G20543" i="3"/>
  <c r="G20544" i="3"/>
  <c r="G20545" i="3"/>
  <c r="G20546" i="3"/>
  <c r="G20547" i="3"/>
  <c r="G20548" i="3"/>
  <c r="G20549" i="3"/>
  <c r="G20550" i="3"/>
  <c r="G20551" i="3"/>
  <c r="G20552" i="3"/>
  <c r="G20553" i="3"/>
  <c r="G20554" i="3"/>
  <c r="G20555" i="3"/>
  <c r="G20556" i="3"/>
  <c r="G20557" i="3"/>
  <c r="G20558" i="3"/>
  <c r="G20559" i="3"/>
  <c r="G20560" i="3"/>
  <c r="G20561" i="3"/>
  <c r="G20562" i="3"/>
  <c r="G20563" i="3"/>
  <c r="G20564" i="3"/>
  <c r="G20565" i="3"/>
  <c r="G20566" i="3"/>
  <c r="G20567" i="3"/>
  <c r="G20568" i="3"/>
  <c r="G20569" i="3"/>
  <c r="G20570" i="3"/>
  <c r="G20571" i="3"/>
  <c r="G20572" i="3"/>
  <c r="G20573" i="3"/>
  <c r="G20574" i="3"/>
  <c r="G20575" i="3"/>
  <c r="G20576" i="3"/>
  <c r="G20577" i="3"/>
  <c r="G20578" i="3"/>
  <c r="G20579" i="3"/>
  <c r="G20580" i="3"/>
  <c r="G20581" i="3"/>
  <c r="G20582" i="3"/>
  <c r="G20583" i="3"/>
  <c r="G20584" i="3"/>
  <c r="G20585" i="3"/>
  <c r="G20586" i="3"/>
  <c r="G20587" i="3"/>
  <c r="G20588" i="3"/>
  <c r="G20589" i="3"/>
  <c r="G20590" i="3"/>
  <c r="G20591" i="3"/>
  <c r="G20592" i="3"/>
  <c r="G20593" i="3"/>
  <c r="G20594" i="3"/>
  <c r="G20595" i="3"/>
  <c r="G20596" i="3"/>
  <c r="G20597" i="3"/>
  <c r="G20598" i="3"/>
  <c r="G20599" i="3"/>
  <c r="G20600" i="3"/>
  <c r="G20601" i="3"/>
  <c r="G20602" i="3"/>
  <c r="G20603" i="3"/>
  <c r="G20604" i="3"/>
  <c r="G20605" i="3"/>
  <c r="G20606" i="3"/>
  <c r="G20607" i="3"/>
  <c r="G20608" i="3"/>
  <c r="G20609" i="3"/>
  <c r="G20610" i="3"/>
  <c r="G20611" i="3"/>
  <c r="G20612" i="3"/>
  <c r="G20613" i="3"/>
  <c r="G20614" i="3"/>
  <c r="G20615" i="3"/>
  <c r="G20616" i="3"/>
  <c r="G20617" i="3"/>
  <c r="G20618" i="3"/>
  <c r="G20619" i="3"/>
  <c r="G20620" i="3"/>
  <c r="G20621" i="3"/>
  <c r="G20622" i="3"/>
  <c r="G20623" i="3"/>
  <c r="G20624" i="3"/>
  <c r="G20625" i="3"/>
  <c r="G20626" i="3"/>
  <c r="G20627" i="3"/>
  <c r="G20628" i="3"/>
  <c r="G20629" i="3"/>
  <c r="G20630" i="3"/>
  <c r="G20631" i="3"/>
  <c r="G20632" i="3"/>
  <c r="G20633" i="3"/>
  <c r="G20634" i="3"/>
  <c r="G20635" i="3"/>
  <c r="G20636" i="3"/>
  <c r="G20637" i="3"/>
  <c r="G20638" i="3"/>
  <c r="G20639" i="3"/>
  <c r="G20640" i="3"/>
  <c r="G20641" i="3"/>
  <c r="G20642" i="3"/>
  <c r="G20643" i="3"/>
  <c r="G20644" i="3"/>
  <c r="G20645" i="3"/>
  <c r="G20646" i="3"/>
  <c r="G20647" i="3"/>
  <c r="G20648" i="3"/>
  <c r="G20649" i="3"/>
  <c r="G20650" i="3"/>
  <c r="G20651" i="3"/>
  <c r="G20652" i="3"/>
  <c r="G20653" i="3"/>
  <c r="G20654" i="3"/>
  <c r="G20655" i="3"/>
  <c r="G20656" i="3"/>
  <c r="G20657" i="3"/>
  <c r="G20658" i="3"/>
  <c r="G20659" i="3"/>
  <c r="G20660" i="3"/>
  <c r="G20661" i="3"/>
  <c r="G20662" i="3"/>
  <c r="G20663" i="3"/>
  <c r="G20664" i="3"/>
  <c r="G20665" i="3"/>
  <c r="G20666" i="3"/>
  <c r="G20667" i="3"/>
  <c r="G20668" i="3"/>
  <c r="G20669" i="3"/>
  <c r="G20670" i="3"/>
  <c r="G20671" i="3"/>
  <c r="G20672" i="3"/>
  <c r="G20673" i="3"/>
  <c r="G20674" i="3"/>
  <c r="G20675" i="3"/>
  <c r="G20676" i="3"/>
  <c r="G20677" i="3"/>
  <c r="G20678" i="3"/>
  <c r="G20679" i="3"/>
  <c r="G20680" i="3"/>
  <c r="G20681" i="3"/>
  <c r="G20682" i="3"/>
  <c r="G20683" i="3"/>
  <c r="G20684" i="3"/>
  <c r="G20685" i="3"/>
  <c r="G20686" i="3"/>
  <c r="G20687" i="3"/>
  <c r="G20688" i="3"/>
  <c r="G20689" i="3"/>
  <c r="G20690" i="3"/>
  <c r="G20691" i="3"/>
  <c r="G20692" i="3"/>
  <c r="G20693" i="3"/>
  <c r="G20694" i="3"/>
  <c r="G20695" i="3"/>
  <c r="G20696" i="3"/>
  <c r="G20697" i="3"/>
  <c r="G20698" i="3"/>
  <c r="G20699" i="3"/>
  <c r="G20700" i="3"/>
  <c r="G20701" i="3"/>
  <c r="G20702" i="3"/>
  <c r="G20703" i="3"/>
  <c r="G20704" i="3"/>
  <c r="G20705" i="3"/>
  <c r="G20706" i="3"/>
  <c r="G20707" i="3"/>
  <c r="G20708" i="3"/>
  <c r="G20709" i="3"/>
  <c r="G20710" i="3"/>
  <c r="G20711" i="3"/>
  <c r="G20712" i="3"/>
  <c r="G20713" i="3"/>
  <c r="G20714" i="3"/>
  <c r="G20715" i="3"/>
  <c r="G20716" i="3"/>
  <c r="G20717" i="3"/>
  <c r="G20718" i="3"/>
  <c r="G20719" i="3"/>
  <c r="G20720" i="3"/>
  <c r="G20721" i="3"/>
  <c r="G20722" i="3"/>
  <c r="G20723" i="3"/>
  <c r="G20724" i="3"/>
  <c r="G20725" i="3"/>
  <c r="G20726" i="3"/>
  <c r="G20727" i="3"/>
  <c r="G20728" i="3"/>
  <c r="G20729" i="3"/>
  <c r="G20730" i="3"/>
  <c r="G20731" i="3"/>
  <c r="G20732" i="3"/>
  <c r="G20733" i="3"/>
  <c r="G20734" i="3"/>
  <c r="G20735" i="3"/>
  <c r="G20736" i="3"/>
  <c r="G20737" i="3"/>
  <c r="G20738" i="3"/>
  <c r="G20739" i="3"/>
  <c r="G20740" i="3"/>
  <c r="G20741" i="3"/>
  <c r="G20742" i="3"/>
  <c r="G20743" i="3"/>
  <c r="G20744" i="3"/>
  <c r="G20745" i="3"/>
  <c r="G20746" i="3"/>
  <c r="G20747" i="3"/>
  <c r="G20748" i="3"/>
  <c r="G20749" i="3"/>
  <c r="G20750" i="3"/>
  <c r="G20751" i="3"/>
  <c r="G20752" i="3"/>
  <c r="G20753" i="3"/>
  <c r="G20754" i="3"/>
  <c r="G20755" i="3"/>
  <c r="G20756" i="3"/>
  <c r="G20757" i="3"/>
  <c r="G20758" i="3"/>
  <c r="G20759" i="3"/>
  <c r="G20760" i="3"/>
  <c r="G20761" i="3"/>
  <c r="G20762" i="3"/>
  <c r="G20763" i="3"/>
  <c r="G20764" i="3"/>
  <c r="G20765" i="3"/>
  <c r="G20766" i="3"/>
  <c r="G20767" i="3"/>
  <c r="G20768" i="3"/>
  <c r="G20769" i="3"/>
  <c r="G20770" i="3"/>
  <c r="G20771" i="3"/>
  <c r="G20772" i="3"/>
  <c r="G20773" i="3"/>
  <c r="G20774" i="3"/>
  <c r="G20775" i="3"/>
  <c r="G20776" i="3"/>
  <c r="G20777" i="3"/>
  <c r="G20778" i="3"/>
  <c r="G20779" i="3"/>
  <c r="G20780" i="3"/>
  <c r="G20781" i="3"/>
  <c r="G20782" i="3"/>
  <c r="G20783" i="3"/>
  <c r="G20784" i="3"/>
  <c r="G20785" i="3"/>
  <c r="G20786" i="3"/>
  <c r="G20787" i="3"/>
  <c r="G20788" i="3"/>
  <c r="G20789" i="3"/>
  <c r="G20790" i="3"/>
  <c r="G20791" i="3"/>
  <c r="G20792" i="3"/>
  <c r="G20793" i="3"/>
  <c r="G20794" i="3"/>
  <c r="G20795" i="3"/>
  <c r="G20796" i="3"/>
  <c r="G20797" i="3"/>
  <c r="G20798" i="3"/>
  <c r="G20799" i="3"/>
  <c r="G20800" i="3"/>
  <c r="G20801" i="3"/>
  <c r="G20802" i="3"/>
  <c r="G20803" i="3"/>
  <c r="G20804" i="3"/>
  <c r="G20805" i="3"/>
  <c r="G20806" i="3"/>
  <c r="G20807" i="3"/>
  <c r="G20808" i="3"/>
  <c r="G20809" i="3"/>
  <c r="G20810" i="3"/>
  <c r="G20811" i="3"/>
  <c r="G20812" i="3"/>
  <c r="G20813" i="3"/>
  <c r="G20814" i="3"/>
  <c r="G20815" i="3"/>
  <c r="G20816" i="3"/>
  <c r="G20817" i="3"/>
  <c r="G20818" i="3"/>
  <c r="G20819" i="3"/>
  <c r="G20820" i="3"/>
  <c r="G20821" i="3"/>
  <c r="G20822" i="3"/>
  <c r="G20823" i="3"/>
  <c r="G20824" i="3"/>
  <c r="G20825" i="3"/>
  <c r="G20826" i="3"/>
  <c r="G20827" i="3"/>
  <c r="G20828" i="3"/>
  <c r="G20829" i="3"/>
  <c r="G20830" i="3"/>
  <c r="G20831" i="3"/>
  <c r="G20832" i="3"/>
  <c r="G20833" i="3"/>
  <c r="G20834" i="3"/>
  <c r="G20835" i="3"/>
  <c r="G20836" i="3"/>
  <c r="G20837" i="3"/>
  <c r="G20838" i="3"/>
  <c r="G20839" i="3"/>
  <c r="G20840" i="3"/>
  <c r="G20841" i="3"/>
  <c r="G20842" i="3"/>
  <c r="G20843" i="3"/>
  <c r="G20844" i="3"/>
  <c r="G20845" i="3"/>
  <c r="G20846" i="3"/>
  <c r="G20847" i="3"/>
  <c r="G20848" i="3"/>
  <c r="G20849" i="3"/>
  <c r="G20850" i="3"/>
  <c r="G20851" i="3"/>
  <c r="G20852" i="3"/>
  <c r="G20853" i="3"/>
  <c r="G20854" i="3"/>
  <c r="G20855" i="3"/>
  <c r="G20856" i="3"/>
  <c r="G20857" i="3"/>
  <c r="G20858" i="3"/>
  <c r="G20859" i="3"/>
  <c r="G20860" i="3"/>
  <c r="G20861" i="3"/>
  <c r="G20862" i="3"/>
  <c r="G20863" i="3"/>
  <c r="G20864" i="3"/>
  <c r="G20865" i="3"/>
  <c r="G20866" i="3"/>
  <c r="G20867" i="3"/>
  <c r="G20868" i="3"/>
  <c r="G20869" i="3"/>
  <c r="G20870" i="3"/>
  <c r="G20871" i="3"/>
  <c r="G20872" i="3"/>
  <c r="G20873" i="3"/>
  <c r="G20874" i="3"/>
  <c r="G20875" i="3"/>
  <c r="G20876" i="3"/>
  <c r="G20877" i="3"/>
  <c r="G20878" i="3"/>
  <c r="G20879" i="3"/>
  <c r="G20880" i="3"/>
  <c r="G20881" i="3"/>
  <c r="G20882" i="3"/>
  <c r="G20883" i="3"/>
  <c r="G20884" i="3"/>
  <c r="G20885" i="3"/>
  <c r="G20886" i="3"/>
  <c r="G20887" i="3"/>
  <c r="G20888" i="3"/>
  <c r="G20889" i="3"/>
  <c r="G20890" i="3"/>
  <c r="G20891" i="3"/>
  <c r="G20892" i="3"/>
  <c r="G20893" i="3"/>
  <c r="G20894" i="3"/>
  <c r="G20895" i="3"/>
  <c r="G20896" i="3"/>
  <c r="G20897" i="3"/>
  <c r="G20898" i="3"/>
  <c r="G20899" i="3"/>
  <c r="G20900" i="3"/>
  <c r="G20901" i="3"/>
  <c r="G20902" i="3"/>
  <c r="G20903" i="3"/>
  <c r="G20904" i="3"/>
  <c r="G20905" i="3"/>
  <c r="G20906" i="3"/>
  <c r="G20907" i="3"/>
  <c r="G20908" i="3"/>
  <c r="G20909" i="3"/>
  <c r="G20910" i="3"/>
  <c r="G20911" i="3"/>
  <c r="G20912" i="3"/>
  <c r="G20913" i="3"/>
  <c r="G20914" i="3"/>
  <c r="G20915" i="3"/>
  <c r="G20916" i="3"/>
  <c r="G20917" i="3"/>
  <c r="G20918" i="3"/>
  <c r="G20919" i="3"/>
  <c r="G20920" i="3"/>
  <c r="G20921" i="3"/>
  <c r="G20922" i="3"/>
  <c r="G20923" i="3"/>
  <c r="G20924" i="3"/>
  <c r="G20925" i="3"/>
  <c r="G20926" i="3"/>
  <c r="G20927" i="3"/>
  <c r="G20928" i="3"/>
  <c r="G20929" i="3"/>
  <c r="G20930" i="3"/>
  <c r="G20931" i="3"/>
  <c r="G20932" i="3"/>
  <c r="G20933" i="3"/>
  <c r="G20934" i="3"/>
  <c r="G20935" i="3"/>
  <c r="G20936" i="3"/>
  <c r="G20937" i="3"/>
  <c r="G20938" i="3"/>
  <c r="G20939" i="3"/>
  <c r="G20940" i="3"/>
  <c r="G20941" i="3"/>
  <c r="G20942" i="3"/>
  <c r="G20943" i="3"/>
  <c r="G20944" i="3"/>
  <c r="G20945" i="3"/>
  <c r="G20946" i="3"/>
  <c r="G20947" i="3"/>
  <c r="G20948" i="3"/>
  <c r="G20949" i="3"/>
  <c r="G20950" i="3"/>
  <c r="G20951" i="3"/>
  <c r="G20952" i="3"/>
  <c r="G20953" i="3"/>
  <c r="G20954" i="3"/>
  <c r="G20955" i="3"/>
  <c r="G20956" i="3"/>
  <c r="G20957" i="3"/>
  <c r="G20958" i="3"/>
  <c r="G20959" i="3"/>
  <c r="G20960" i="3"/>
  <c r="G20961" i="3"/>
  <c r="G20962" i="3"/>
  <c r="G20963" i="3"/>
  <c r="G20964" i="3"/>
  <c r="G20965" i="3"/>
  <c r="G20966" i="3"/>
  <c r="G20967" i="3"/>
  <c r="G20968" i="3"/>
  <c r="G20969" i="3"/>
  <c r="G20970" i="3"/>
  <c r="G20971" i="3"/>
  <c r="G20972" i="3"/>
  <c r="G20973" i="3"/>
  <c r="G20974" i="3"/>
  <c r="G20975" i="3"/>
  <c r="G20976" i="3"/>
  <c r="G20977" i="3"/>
  <c r="G20978" i="3"/>
  <c r="G20979" i="3"/>
  <c r="G20980" i="3"/>
  <c r="G20981" i="3"/>
  <c r="G20982" i="3"/>
  <c r="G20983" i="3"/>
  <c r="G20984" i="3"/>
  <c r="G20985" i="3"/>
  <c r="G20986" i="3"/>
  <c r="G20987" i="3"/>
  <c r="G20988" i="3"/>
  <c r="G20989" i="3"/>
  <c r="G20990" i="3"/>
  <c r="G20991" i="3"/>
  <c r="G20992" i="3"/>
  <c r="G20993" i="3"/>
  <c r="G20994" i="3"/>
  <c r="G20995" i="3"/>
  <c r="G20996" i="3"/>
  <c r="G20997" i="3"/>
  <c r="G20998" i="3"/>
  <c r="G20999" i="3"/>
  <c r="G21000" i="3"/>
  <c r="G21001" i="3"/>
  <c r="G21002" i="3"/>
  <c r="G21003" i="3"/>
  <c r="G21004" i="3"/>
  <c r="G21005" i="3"/>
  <c r="G21006" i="3"/>
  <c r="G21007" i="3"/>
  <c r="G21008" i="3"/>
  <c r="G21009" i="3"/>
  <c r="G21010" i="3"/>
  <c r="G21011" i="3"/>
  <c r="G21012" i="3"/>
  <c r="G21013" i="3"/>
  <c r="G21014" i="3"/>
  <c r="G21015" i="3"/>
  <c r="G21016" i="3"/>
  <c r="G21017" i="3"/>
  <c r="G21018" i="3"/>
  <c r="G21019" i="3"/>
  <c r="G21020" i="3"/>
  <c r="G21021" i="3"/>
  <c r="G21022" i="3"/>
  <c r="G21023" i="3"/>
  <c r="G21024" i="3"/>
  <c r="G21025" i="3"/>
  <c r="G21026" i="3"/>
  <c r="G21027" i="3"/>
  <c r="G21028" i="3"/>
  <c r="G21029" i="3"/>
  <c r="G21030" i="3"/>
  <c r="G21031" i="3"/>
  <c r="G21032" i="3"/>
  <c r="G21033" i="3"/>
  <c r="G21034" i="3"/>
  <c r="G21035" i="3"/>
  <c r="G21036" i="3"/>
  <c r="G21037" i="3"/>
  <c r="G21038" i="3"/>
  <c r="G21039" i="3"/>
  <c r="G21040" i="3"/>
  <c r="G21041" i="3"/>
  <c r="G21042" i="3"/>
  <c r="G21043" i="3"/>
  <c r="G21044" i="3"/>
  <c r="G21045" i="3"/>
  <c r="G21046" i="3"/>
  <c r="G21047" i="3"/>
  <c r="G21048" i="3"/>
  <c r="G21049" i="3"/>
  <c r="G21050" i="3"/>
  <c r="G21051" i="3"/>
  <c r="G21052" i="3"/>
  <c r="G21053" i="3"/>
  <c r="G21054" i="3"/>
  <c r="G21055" i="3"/>
  <c r="G21056" i="3"/>
  <c r="G21057" i="3"/>
  <c r="G21058" i="3"/>
  <c r="G21059" i="3"/>
  <c r="G21060" i="3"/>
  <c r="G21061" i="3"/>
  <c r="G21062" i="3"/>
  <c r="G21063" i="3"/>
  <c r="G21064" i="3"/>
  <c r="G21065" i="3"/>
  <c r="G21066" i="3"/>
  <c r="G21067" i="3"/>
  <c r="G21068" i="3"/>
  <c r="G21069" i="3"/>
  <c r="G21070" i="3"/>
  <c r="G21071" i="3"/>
  <c r="G21072" i="3"/>
  <c r="G21073" i="3"/>
  <c r="G21074" i="3"/>
  <c r="G21075" i="3"/>
  <c r="G21076" i="3"/>
  <c r="G21077" i="3"/>
  <c r="G21078" i="3"/>
  <c r="G21079" i="3"/>
  <c r="G21080" i="3"/>
  <c r="G21081" i="3"/>
  <c r="G21082" i="3"/>
  <c r="G21083" i="3"/>
  <c r="G21084" i="3"/>
  <c r="G21085" i="3"/>
  <c r="G21086" i="3"/>
  <c r="G21087" i="3"/>
  <c r="G21088" i="3"/>
  <c r="G21089" i="3"/>
  <c r="G21090" i="3"/>
  <c r="G21091" i="3"/>
  <c r="G21092" i="3"/>
  <c r="G21093" i="3"/>
  <c r="G21094" i="3"/>
  <c r="G21095" i="3"/>
  <c r="G21096" i="3"/>
  <c r="G21097" i="3"/>
  <c r="G21098" i="3"/>
  <c r="G21099" i="3"/>
  <c r="G21100" i="3"/>
  <c r="G21101" i="3"/>
  <c r="G21102" i="3"/>
  <c r="G21103" i="3"/>
  <c r="G21104" i="3"/>
  <c r="G21105" i="3"/>
  <c r="G21106" i="3"/>
  <c r="G21107" i="3"/>
  <c r="G21108" i="3"/>
  <c r="G21109" i="3"/>
  <c r="G21110" i="3"/>
  <c r="G21111" i="3"/>
  <c r="G21112" i="3"/>
  <c r="G21113" i="3"/>
  <c r="G21114" i="3"/>
  <c r="G21115" i="3"/>
  <c r="G21116" i="3"/>
  <c r="G21117" i="3"/>
  <c r="G21118" i="3"/>
  <c r="G21119" i="3"/>
  <c r="G21120" i="3"/>
  <c r="G21121" i="3"/>
  <c r="G21122" i="3"/>
  <c r="G21123" i="3"/>
  <c r="G21124" i="3"/>
  <c r="G21125" i="3"/>
  <c r="G21126" i="3"/>
  <c r="G21127" i="3"/>
  <c r="G21128" i="3"/>
  <c r="G21129" i="3"/>
  <c r="G21130" i="3"/>
  <c r="G21131" i="3"/>
  <c r="G21132" i="3"/>
  <c r="G21133" i="3"/>
  <c r="G21134" i="3"/>
  <c r="G21135" i="3"/>
  <c r="G21136" i="3"/>
  <c r="G21137" i="3"/>
  <c r="G21138" i="3"/>
  <c r="G21139" i="3"/>
  <c r="G21140" i="3"/>
  <c r="G21141" i="3"/>
  <c r="G21142" i="3"/>
  <c r="G21143" i="3"/>
  <c r="G21144" i="3"/>
  <c r="G21145" i="3"/>
  <c r="G21146" i="3"/>
  <c r="G21147" i="3"/>
  <c r="G21148" i="3"/>
  <c r="G21149" i="3"/>
  <c r="G21150" i="3"/>
  <c r="G21151" i="3"/>
  <c r="G21152" i="3"/>
  <c r="G21153" i="3"/>
  <c r="G21154" i="3"/>
  <c r="G21155" i="3"/>
  <c r="G21156" i="3"/>
  <c r="G21157" i="3"/>
  <c r="G21158" i="3"/>
  <c r="G21159" i="3"/>
  <c r="G21160" i="3"/>
  <c r="G21161" i="3"/>
  <c r="G21162" i="3"/>
  <c r="G21163" i="3"/>
  <c r="G21164" i="3"/>
  <c r="G21165" i="3"/>
  <c r="G21166" i="3"/>
  <c r="G21167" i="3"/>
  <c r="G21168" i="3"/>
  <c r="G21169" i="3"/>
  <c r="G21170" i="3"/>
  <c r="G21171" i="3"/>
  <c r="G21172" i="3"/>
  <c r="G21173" i="3"/>
  <c r="G21174" i="3"/>
  <c r="G21175" i="3"/>
  <c r="G21176" i="3"/>
  <c r="G21177" i="3"/>
  <c r="G21178" i="3"/>
  <c r="G21179" i="3"/>
  <c r="G21180" i="3"/>
  <c r="G21181" i="3"/>
  <c r="G21182" i="3"/>
  <c r="G21183" i="3"/>
  <c r="G21184" i="3"/>
  <c r="G21185" i="3"/>
  <c r="G21186" i="3"/>
  <c r="G21187" i="3"/>
  <c r="G21188" i="3"/>
  <c r="G21189" i="3"/>
  <c r="G21190" i="3"/>
  <c r="G21191" i="3"/>
  <c r="G21192" i="3"/>
  <c r="G21193" i="3"/>
  <c r="G21194" i="3"/>
  <c r="G21195" i="3"/>
  <c r="G21196" i="3"/>
  <c r="G21197" i="3"/>
  <c r="G21198" i="3"/>
  <c r="G21199" i="3"/>
  <c r="G21200" i="3"/>
  <c r="G21201" i="3"/>
  <c r="G21202" i="3"/>
  <c r="G21203" i="3"/>
  <c r="G21204" i="3"/>
  <c r="G21205" i="3"/>
  <c r="G21206" i="3"/>
  <c r="G21207" i="3"/>
  <c r="G21208" i="3"/>
  <c r="G21209" i="3"/>
  <c r="G21210" i="3"/>
  <c r="G21211" i="3"/>
  <c r="G21212" i="3"/>
  <c r="G21213" i="3"/>
  <c r="G21214" i="3"/>
  <c r="G21215" i="3"/>
  <c r="G21216" i="3"/>
  <c r="G21217" i="3"/>
  <c r="G21218" i="3"/>
  <c r="G21219" i="3"/>
  <c r="G21220" i="3"/>
  <c r="G21221" i="3"/>
  <c r="G21222" i="3"/>
  <c r="G21223" i="3"/>
  <c r="G21224" i="3"/>
  <c r="G21225" i="3"/>
  <c r="G21226" i="3"/>
  <c r="G21227" i="3"/>
  <c r="G21228" i="3"/>
  <c r="G21229" i="3"/>
  <c r="G21230" i="3"/>
  <c r="G21231" i="3"/>
  <c r="G21232" i="3"/>
  <c r="G21233" i="3"/>
  <c r="G21234" i="3"/>
  <c r="G21235" i="3"/>
  <c r="G21236" i="3"/>
  <c r="G21237" i="3"/>
  <c r="G21238" i="3"/>
  <c r="G21239" i="3"/>
  <c r="G21240" i="3"/>
  <c r="G21241" i="3"/>
  <c r="G21242" i="3"/>
  <c r="G21243" i="3"/>
  <c r="G21244" i="3"/>
  <c r="G21245" i="3"/>
  <c r="G21246" i="3"/>
  <c r="G21247" i="3"/>
  <c r="G21248" i="3"/>
  <c r="G21249" i="3"/>
  <c r="G21250" i="3"/>
  <c r="G21251" i="3"/>
  <c r="G21252" i="3"/>
  <c r="G21253" i="3"/>
  <c r="G21254" i="3"/>
  <c r="G21255" i="3"/>
  <c r="G21256" i="3"/>
  <c r="G21257" i="3"/>
  <c r="G21258" i="3"/>
  <c r="G21259" i="3"/>
  <c r="G21260" i="3"/>
  <c r="G21261" i="3"/>
  <c r="G21262" i="3"/>
  <c r="G21263" i="3"/>
  <c r="G21264" i="3"/>
  <c r="G21265" i="3"/>
  <c r="G21266" i="3"/>
  <c r="G21267" i="3"/>
  <c r="G21268" i="3"/>
  <c r="G21269" i="3"/>
  <c r="G21270" i="3"/>
  <c r="G21271" i="3"/>
  <c r="G21272" i="3"/>
  <c r="G21273" i="3"/>
  <c r="G21274" i="3"/>
  <c r="G21275" i="3"/>
  <c r="G21276" i="3"/>
  <c r="G21277" i="3"/>
  <c r="G21278" i="3"/>
  <c r="G21279" i="3"/>
  <c r="G21280" i="3"/>
  <c r="G21281" i="3"/>
  <c r="G21282" i="3"/>
  <c r="G21283" i="3"/>
  <c r="G21284" i="3"/>
  <c r="G21285" i="3"/>
  <c r="G21286" i="3"/>
  <c r="G21287" i="3"/>
  <c r="G21288" i="3"/>
  <c r="G21289" i="3"/>
  <c r="G21290" i="3"/>
  <c r="G21291" i="3"/>
  <c r="G21292" i="3"/>
  <c r="G21293" i="3"/>
  <c r="G21294" i="3"/>
  <c r="G21295" i="3"/>
  <c r="G21296" i="3"/>
  <c r="G21297" i="3"/>
  <c r="G21298" i="3"/>
  <c r="G21299" i="3"/>
  <c r="G21300" i="3"/>
  <c r="G21301" i="3"/>
  <c r="G21302" i="3"/>
  <c r="G21303" i="3"/>
  <c r="G21304" i="3"/>
  <c r="G21305" i="3"/>
  <c r="G21306" i="3"/>
  <c r="G21307" i="3"/>
  <c r="G21308" i="3"/>
  <c r="G21309" i="3"/>
  <c r="G21310" i="3"/>
  <c r="G21311" i="3"/>
  <c r="G21312" i="3"/>
  <c r="G21313" i="3"/>
  <c r="G21314" i="3"/>
  <c r="G21315" i="3"/>
  <c r="G21316" i="3"/>
  <c r="G21317" i="3"/>
  <c r="G21318" i="3"/>
  <c r="G21319" i="3"/>
  <c r="G21320" i="3"/>
  <c r="G21321" i="3"/>
  <c r="G21322" i="3"/>
  <c r="G21323" i="3"/>
  <c r="G21324" i="3"/>
  <c r="G21325" i="3"/>
  <c r="G21326" i="3"/>
  <c r="G21327" i="3"/>
  <c r="G21328" i="3"/>
  <c r="G21329" i="3"/>
  <c r="G21330" i="3"/>
  <c r="G21331" i="3"/>
  <c r="G21332" i="3"/>
  <c r="G21333" i="3"/>
  <c r="G21334" i="3"/>
  <c r="G21335" i="3"/>
  <c r="G21336" i="3"/>
  <c r="G21337" i="3"/>
  <c r="G21338" i="3"/>
  <c r="G21339" i="3"/>
  <c r="G21340" i="3"/>
  <c r="G21341" i="3"/>
  <c r="G21342" i="3"/>
  <c r="G21343" i="3"/>
  <c r="G21344" i="3"/>
  <c r="G21345" i="3"/>
  <c r="G21346" i="3"/>
  <c r="G21347" i="3"/>
  <c r="G21348" i="3"/>
  <c r="G21349" i="3"/>
  <c r="G21350" i="3"/>
  <c r="G21351" i="3"/>
  <c r="G21352" i="3"/>
  <c r="G21353" i="3"/>
  <c r="G21354" i="3"/>
  <c r="G21355" i="3"/>
  <c r="G21356" i="3"/>
  <c r="G21357" i="3"/>
  <c r="G21358" i="3"/>
  <c r="G21359" i="3"/>
  <c r="G21360" i="3"/>
  <c r="G21361" i="3"/>
  <c r="G21362" i="3"/>
  <c r="G21363" i="3"/>
  <c r="G21364" i="3"/>
  <c r="G21365" i="3"/>
  <c r="G21366" i="3"/>
  <c r="G21367" i="3"/>
  <c r="G21368" i="3"/>
  <c r="G21369" i="3"/>
  <c r="G21370" i="3"/>
  <c r="G21371" i="3"/>
  <c r="G21372" i="3"/>
  <c r="G21373" i="3"/>
  <c r="G21374" i="3"/>
  <c r="G21375" i="3"/>
  <c r="G21376" i="3"/>
  <c r="G21377" i="3"/>
  <c r="G21378" i="3"/>
  <c r="G21379" i="3"/>
  <c r="G21380" i="3"/>
  <c r="G21381" i="3"/>
  <c r="G21382" i="3"/>
  <c r="G21383" i="3"/>
  <c r="G21384" i="3"/>
  <c r="G21385" i="3"/>
  <c r="G21386" i="3"/>
  <c r="G21387" i="3"/>
  <c r="G21388" i="3"/>
  <c r="G21389" i="3"/>
  <c r="G21390" i="3"/>
  <c r="G21391" i="3"/>
  <c r="G21392" i="3"/>
  <c r="G21393" i="3"/>
  <c r="G21394" i="3"/>
  <c r="G21395" i="3"/>
  <c r="G21396" i="3"/>
  <c r="G21397" i="3"/>
  <c r="G21398" i="3"/>
  <c r="G21399" i="3"/>
  <c r="G21400" i="3"/>
  <c r="G21401" i="3"/>
  <c r="G21402" i="3"/>
  <c r="G21403" i="3"/>
  <c r="G21404" i="3"/>
  <c r="G21405" i="3"/>
  <c r="G21406" i="3"/>
  <c r="G21407" i="3"/>
  <c r="G21408" i="3"/>
  <c r="G21409" i="3"/>
  <c r="G21410" i="3"/>
  <c r="G21411" i="3"/>
  <c r="G21412" i="3"/>
  <c r="G21413" i="3"/>
  <c r="G21414" i="3"/>
  <c r="G21415" i="3"/>
  <c r="G21416" i="3"/>
  <c r="G21417" i="3"/>
  <c r="G21418" i="3"/>
  <c r="G21419" i="3"/>
  <c r="G21420" i="3"/>
  <c r="G21421" i="3"/>
  <c r="G21422" i="3"/>
  <c r="G21423" i="3"/>
  <c r="G21424" i="3"/>
  <c r="G21425" i="3"/>
  <c r="G21426" i="3"/>
  <c r="G21427" i="3"/>
  <c r="G21428" i="3"/>
  <c r="G21429" i="3"/>
  <c r="G21430" i="3"/>
  <c r="G21431" i="3"/>
  <c r="G21432" i="3"/>
  <c r="G21433" i="3"/>
  <c r="G21434" i="3"/>
  <c r="G21435" i="3"/>
  <c r="G21436" i="3"/>
  <c r="G21437" i="3"/>
  <c r="G21438" i="3"/>
  <c r="G21439" i="3"/>
  <c r="G21440" i="3"/>
  <c r="G21441" i="3"/>
  <c r="G21442" i="3"/>
  <c r="G21443" i="3"/>
  <c r="G21444" i="3"/>
  <c r="G21445" i="3"/>
  <c r="G21446" i="3"/>
  <c r="G21447" i="3"/>
  <c r="G21448" i="3"/>
  <c r="G21449" i="3"/>
  <c r="G21450" i="3"/>
  <c r="G21451" i="3"/>
  <c r="G21452" i="3"/>
  <c r="G21453" i="3"/>
  <c r="G21454" i="3"/>
  <c r="G21455" i="3"/>
  <c r="G21456" i="3"/>
  <c r="G21457" i="3"/>
  <c r="G21458" i="3"/>
  <c r="G21459" i="3"/>
  <c r="G21460" i="3"/>
  <c r="G21461" i="3"/>
  <c r="G21462" i="3"/>
  <c r="G21463" i="3"/>
  <c r="G21464" i="3"/>
  <c r="G21465" i="3"/>
  <c r="G21466" i="3"/>
  <c r="G21467" i="3"/>
  <c r="G21468" i="3"/>
  <c r="G21469" i="3"/>
  <c r="G21470" i="3"/>
  <c r="G21471" i="3"/>
  <c r="G21472" i="3"/>
  <c r="G21473" i="3"/>
  <c r="G21474" i="3"/>
  <c r="G21475" i="3"/>
  <c r="G21476" i="3"/>
  <c r="G21477" i="3"/>
  <c r="G21478" i="3"/>
  <c r="G21479" i="3"/>
  <c r="G21480" i="3"/>
  <c r="G21481" i="3"/>
  <c r="G21482" i="3"/>
  <c r="G21483" i="3"/>
  <c r="G21484" i="3"/>
  <c r="G21485" i="3"/>
  <c r="G21486" i="3"/>
  <c r="G21487" i="3"/>
  <c r="G21488" i="3"/>
  <c r="G21489" i="3"/>
  <c r="G21490" i="3"/>
  <c r="G21491" i="3"/>
  <c r="G21492" i="3"/>
  <c r="G21493" i="3"/>
  <c r="G21494" i="3"/>
  <c r="G21495" i="3"/>
  <c r="G21496" i="3"/>
  <c r="G21497" i="3"/>
  <c r="G21498" i="3"/>
  <c r="G21499" i="3"/>
  <c r="G21500" i="3"/>
  <c r="G21501" i="3"/>
  <c r="G21502" i="3"/>
  <c r="G21503" i="3"/>
  <c r="G21504" i="3"/>
  <c r="G21505" i="3"/>
  <c r="G21506" i="3"/>
  <c r="G21507" i="3"/>
  <c r="G21508" i="3"/>
  <c r="G21509" i="3"/>
  <c r="G21510" i="3"/>
  <c r="G21511" i="3"/>
  <c r="G21512" i="3"/>
  <c r="G21513" i="3"/>
  <c r="G21514" i="3"/>
  <c r="G21515" i="3"/>
  <c r="G21516" i="3"/>
  <c r="G21517" i="3"/>
  <c r="G21518" i="3"/>
  <c r="G21519" i="3"/>
  <c r="G21520" i="3"/>
  <c r="G21521" i="3"/>
  <c r="G21522" i="3"/>
  <c r="G21523" i="3"/>
  <c r="G21524" i="3"/>
  <c r="G21525" i="3"/>
  <c r="G21526" i="3"/>
  <c r="G21527" i="3"/>
  <c r="G21528" i="3"/>
  <c r="G21529" i="3"/>
  <c r="G21530" i="3"/>
  <c r="G21531" i="3"/>
  <c r="G21532" i="3"/>
  <c r="G21533" i="3"/>
  <c r="G21534" i="3"/>
  <c r="G21535" i="3"/>
  <c r="G21536" i="3"/>
  <c r="G21537" i="3"/>
  <c r="G21538" i="3"/>
  <c r="G21539" i="3"/>
  <c r="G21540" i="3"/>
  <c r="G21541" i="3"/>
  <c r="G21542" i="3"/>
  <c r="G21543" i="3"/>
  <c r="G21544" i="3"/>
  <c r="G21545" i="3"/>
  <c r="G21546" i="3"/>
  <c r="G21547" i="3"/>
  <c r="G21548" i="3"/>
  <c r="G21549" i="3"/>
  <c r="G21550" i="3"/>
  <c r="G21551" i="3"/>
  <c r="G21552" i="3"/>
  <c r="G21553" i="3"/>
  <c r="G21554" i="3"/>
  <c r="G21555" i="3"/>
  <c r="G21556" i="3"/>
  <c r="G21557" i="3"/>
  <c r="G21558" i="3"/>
  <c r="G21559" i="3"/>
  <c r="G21560" i="3"/>
  <c r="G21561" i="3"/>
  <c r="G21562" i="3"/>
  <c r="G21563" i="3"/>
  <c r="G21564" i="3"/>
  <c r="G21565" i="3"/>
  <c r="G21566" i="3"/>
  <c r="G21567" i="3"/>
  <c r="G21568" i="3"/>
  <c r="G21569" i="3"/>
  <c r="G21570" i="3"/>
  <c r="G21571" i="3"/>
  <c r="G21572" i="3"/>
  <c r="G21573" i="3"/>
  <c r="G21574" i="3"/>
  <c r="G21575" i="3"/>
  <c r="G21576" i="3"/>
  <c r="G21577" i="3"/>
  <c r="G21578" i="3"/>
  <c r="G21579" i="3"/>
  <c r="G21580" i="3"/>
  <c r="G21581" i="3"/>
  <c r="G21582" i="3"/>
  <c r="G21583" i="3"/>
  <c r="G21584" i="3"/>
  <c r="G21585" i="3"/>
  <c r="G21586" i="3"/>
  <c r="G21587" i="3"/>
  <c r="G21588" i="3"/>
  <c r="G21589" i="3"/>
  <c r="G21590" i="3"/>
  <c r="G21591" i="3"/>
  <c r="G21592" i="3"/>
  <c r="G21593" i="3"/>
  <c r="G21594" i="3"/>
  <c r="G21595" i="3"/>
  <c r="G21596" i="3"/>
  <c r="G21597" i="3"/>
  <c r="G21598" i="3"/>
  <c r="G21599" i="3"/>
  <c r="G21600" i="3"/>
  <c r="G21601" i="3"/>
  <c r="G21602" i="3"/>
  <c r="G21603" i="3"/>
  <c r="G21604" i="3"/>
  <c r="G21605" i="3"/>
  <c r="G21606" i="3"/>
  <c r="G21607" i="3"/>
  <c r="G21608" i="3"/>
  <c r="G21609" i="3"/>
  <c r="G21610" i="3"/>
  <c r="G21611" i="3"/>
  <c r="G21612" i="3"/>
  <c r="G21613" i="3"/>
  <c r="G21614" i="3"/>
  <c r="G21615" i="3"/>
  <c r="G21616" i="3"/>
  <c r="G21617" i="3"/>
  <c r="G21618" i="3"/>
  <c r="G21619" i="3"/>
  <c r="G21620" i="3"/>
  <c r="G21621" i="3"/>
  <c r="G21622" i="3"/>
  <c r="G21623" i="3"/>
  <c r="G21624" i="3"/>
  <c r="G21625" i="3"/>
  <c r="G21626" i="3"/>
  <c r="G21627" i="3"/>
  <c r="G21628" i="3"/>
  <c r="G21629" i="3"/>
  <c r="G21630" i="3"/>
  <c r="G21631" i="3"/>
  <c r="G21632" i="3"/>
  <c r="G21633" i="3"/>
  <c r="G21634" i="3"/>
  <c r="G21635" i="3"/>
  <c r="G21636" i="3"/>
  <c r="G21637" i="3"/>
  <c r="G21638" i="3"/>
  <c r="G21639" i="3"/>
  <c r="G21640" i="3"/>
  <c r="G21641" i="3"/>
  <c r="G21642" i="3"/>
  <c r="G21643" i="3"/>
  <c r="G21644" i="3"/>
  <c r="G21645" i="3"/>
  <c r="G21646" i="3"/>
  <c r="G21647" i="3"/>
  <c r="G21648" i="3"/>
  <c r="G21649" i="3"/>
  <c r="G21650" i="3"/>
  <c r="G21651" i="3"/>
  <c r="G21652" i="3"/>
  <c r="G21653" i="3"/>
  <c r="G21654" i="3"/>
  <c r="G21655" i="3"/>
  <c r="G21656" i="3"/>
  <c r="G21657" i="3"/>
  <c r="G21658" i="3"/>
  <c r="G21659" i="3"/>
  <c r="G21660" i="3"/>
  <c r="G21661" i="3"/>
  <c r="G21662" i="3"/>
  <c r="G21663" i="3"/>
  <c r="G21664" i="3"/>
  <c r="G21665" i="3"/>
  <c r="G21666" i="3"/>
  <c r="G21667" i="3"/>
  <c r="G21668" i="3"/>
  <c r="G21669" i="3"/>
  <c r="G21670" i="3"/>
  <c r="G21671" i="3"/>
  <c r="G21672" i="3"/>
  <c r="G21673" i="3"/>
  <c r="G21674" i="3"/>
  <c r="G21675" i="3"/>
  <c r="G21676" i="3"/>
  <c r="G21677" i="3"/>
  <c r="G21678" i="3"/>
  <c r="G21679" i="3"/>
  <c r="G21680" i="3"/>
  <c r="G21681" i="3"/>
  <c r="G21682" i="3"/>
  <c r="G21683" i="3"/>
  <c r="G21684" i="3"/>
  <c r="G21685" i="3"/>
  <c r="G21686" i="3"/>
  <c r="G21687" i="3"/>
  <c r="G21688" i="3"/>
  <c r="G21689" i="3"/>
  <c r="G21690" i="3"/>
  <c r="G21691" i="3"/>
  <c r="G21692" i="3"/>
  <c r="G21693" i="3"/>
  <c r="G21694" i="3"/>
  <c r="G21695" i="3"/>
  <c r="G21696" i="3"/>
  <c r="G21697" i="3"/>
  <c r="G21698" i="3"/>
  <c r="G21699" i="3"/>
  <c r="G21700" i="3"/>
  <c r="G21701" i="3"/>
  <c r="G21702" i="3"/>
  <c r="G21703" i="3"/>
  <c r="G21704" i="3"/>
  <c r="G21705" i="3"/>
  <c r="G21706" i="3"/>
  <c r="G21707" i="3"/>
  <c r="G21708" i="3"/>
  <c r="G21709" i="3"/>
  <c r="G21710" i="3"/>
  <c r="G21711" i="3"/>
  <c r="G21712" i="3"/>
  <c r="G21713" i="3"/>
  <c r="G21714" i="3"/>
  <c r="G21715" i="3"/>
  <c r="G21716" i="3"/>
  <c r="G21717" i="3"/>
  <c r="G21718" i="3"/>
  <c r="G21719" i="3"/>
  <c r="G21720" i="3"/>
  <c r="G21721" i="3"/>
  <c r="G21722" i="3"/>
  <c r="G21723" i="3"/>
  <c r="G21724" i="3"/>
  <c r="G21725" i="3"/>
  <c r="G21726" i="3"/>
  <c r="G21727" i="3"/>
  <c r="G21728" i="3"/>
  <c r="G21729" i="3"/>
  <c r="G21730" i="3"/>
  <c r="G21731" i="3"/>
  <c r="G21732" i="3"/>
  <c r="G21733" i="3"/>
  <c r="G21734" i="3"/>
  <c r="G21735" i="3"/>
  <c r="G21736" i="3"/>
  <c r="G21737" i="3"/>
  <c r="G21738" i="3"/>
  <c r="G21739" i="3"/>
  <c r="G21740" i="3"/>
  <c r="G21741" i="3"/>
  <c r="G21742" i="3"/>
  <c r="G21743" i="3"/>
  <c r="G21744" i="3"/>
  <c r="G21745" i="3"/>
  <c r="G21746" i="3"/>
  <c r="G21747" i="3"/>
  <c r="G21748" i="3"/>
  <c r="G21749" i="3"/>
  <c r="G21750" i="3"/>
  <c r="G21751" i="3"/>
  <c r="G21752" i="3"/>
  <c r="G21753" i="3"/>
  <c r="G21754" i="3"/>
  <c r="G21755" i="3"/>
  <c r="G21756" i="3"/>
  <c r="G21757" i="3"/>
  <c r="G21758" i="3"/>
  <c r="G21759" i="3"/>
  <c r="G21760" i="3"/>
  <c r="G21761" i="3"/>
  <c r="G21762" i="3"/>
  <c r="G21763" i="3"/>
  <c r="G21764" i="3"/>
  <c r="G21765" i="3"/>
  <c r="G21766" i="3"/>
  <c r="G21767" i="3"/>
  <c r="G21768" i="3"/>
  <c r="G21769" i="3"/>
  <c r="G21770" i="3"/>
  <c r="G21771" i="3"/>
  <c r="G21772" i="3"/>
  <c r="G21773" i="3"/>
  <c r="G21774" i="3"/>
  <c r="G21775" i="3"/>
  <c r="G21776" i="3"/>
  <c r="G21777" i="3"/>
  <c r="G21778" i="3"/>
  <c r="G21779" i="3"/>
  <c r="G21780" i="3"/>
  <c r="G21781" i="3"/>
  <c r="G21782" i="3"/>
  <c r="G21783" i="3"/>
  <c r="G21784" i="3"/>
  <c r="G21785" i="3"/>
  <c r="G21786" i="3"/>
  <c r="G21787" i="3"/>
  <c r="G21788" i="3"/>
  <c r="G21789" i="3"/>
  <c r="G21790" i="3"/>
  <c r="G21791" i="3"/>
  <c r="G21792" i="3"/>
  <c r="G21793" i="3"/>
  <c r="G21794" i="3"/>
  <c r="G21795" i="3"/>
  <c r="G21796" i="3"/>
  <c r="G21797" i="3"/>
  <c r="G21798" i="3"/>
  <c r="G21799" i="3"/>
  <c r="G21800" i="3"/>
  <c r="G21801" i="3"/>
  <c r="G21802" i="3"/>
  <c r="G21803" i="3"/>
  <c r="G21804" i="3"/>
  <c r="G21805" i="3"/>
  <c r="G21806" i="3"/>
  <c r="G21807" i="3"/>
  <c r="G21808" i="3"/>
  <c r="G21809" i="3"/>
  <c r="G21810" i="3"/>
  <c r="G21811" i="3"/>
  <c r="G21812" i="3"/>
  <c r="G21813" i="3"/>
  <c r="G21814" i="3"/>
  <c r="G21815" i="3"/>
  <c r="G21816" i="3"/>
  <c r="G21817" i="3"/>
  <c r="G21818" i="3"/>
  <c r="G21819" i="3"/>
  <c r="G21820" i="3"/>
  <c r="G21821" i="3"/>
  <c r="G21822" i="3"/>
  <c r="G21823" i="3"/>
  <c r="G21824" i="3"/>
  <c r="G21825" i="3"/>
  <c r="G21826" i="3"/>
  <c r="G21827" i="3"/>
  <c r="G21828" i="3"/>
  <c r="G21829" i="3"/>
  <c r="G21830" i="3"/>
  <c r="G21831" i="3"/>
  <c r="G21832" i="3"/>
  <c r="G21833" i="3"/>
  <c r="G21834" i="3"/>
  <c r="G21835" i="3"/>
  <c r="G21836" i="3"/>
  <c r="G21837" i="3"/>
  <c r="G21838" i="3"/>
  <c r="G21839" i="3"/>
  <c r="G21840" i="3"/>
  <c r="G21841" i="3"/>
  <c r="G21842" i="3"/>
  <c r="G21843" i="3"/>
  <c r="G21844" i="3"/>
  <c r="G21845" i="3"/>
  <c r="G21846" i="3"/>
  <c r="G21847" i="3"/>
  <c r="G21848" i="3"/>
  <c r="G21849" i="3"/>
  <c r="G21850" i="3"/>
  <c r="G21851" i="3"/>
  <c r="G21852" i="3"/>
  <c r="G21853" i="3"/>
  <c r="G21854" i="3"/>
  <c r="G21855" i="3"/>
  <c r="G21856" i="3"/>
  <c r="G21857" i="3"/>
  <c r="G21858" i="3"/>
  <c r="G21859" i="3"/>
  <c r="G21860" i="3"/>
  <c r="G21861" i="3"/>
  <c r="G21862" i="3"/>
  <c r="G21863" i="3"/>
  <c r="G21864" i="3"/>
  <c r="G21865" i="3"/>
  <c r="G21866" i="3"/>
  <c r="G21867" i="3"/>
  <c r="G21868" i="3"/>
  <c r="G21869" i="3"/>
  <c r="G21870" i="3"/>
  <c r="G21871" i="3"/>
  <c r="G21872" i="3"/>
  <c r="G21873" i="3"/>
  <c r="G21874" i="3"/>
  <c r="G21875" i="3"/>
  <c r="G21876" i="3"/>
  <c r="G21877" i="3"/>
  <c r="G21878" i="3"/>
  <c r="G21879" i="3"/>
  <c r="G21880" i="3"/>
  <c r="G21881" i="3"/>
  <c r="G21882" i="3"/>
  <c r="G21883" i="3"/>
  <c r="G21884" i="3"/>
  <c r="G21885" i="3"/>
  <c r="G21886" i="3"/>
  <c r="G21887" i="3"/>
  <c r="G21888" i="3"/>
  <c r="G21889" i="3"/>
  <c r="G21890" i="3"/>
  <c r="G21891" i="3"/>
  <c r="G21892" i="3"/>
  <c r="G21893" i="3"/>
  <c r="G21894" i="3"/>
  <c r="G21895" i="3"/>
  <c r="G21896" i="3"/>
  <c r="G21897" i="3"/>
  <c r="G21898" i="3"/>
  <c r="G21899" i="3"/>
  <c r="G21900" i="3"/>
  <c r="G21901" i="3"/>
  <c r="G21902" i="3"/>
  <c r="G21903" i="3"/>
  <c r="G21904" i="3"/>
  <c r="G21905" i="3"/>
  <c r="G21906" i="3"/>
  <c r="G21907" i="3"/>
  <c r="G21908" i="3"/>
  <c r="G21909" i="3"/>
  <c r="G21910" i="3"/>
  <c r="G21911" i="3"/>
  <c r="G21912" i="3"/>
  <c r="G21913" i="3"/>
  <c r="G21914" i="3"/>
  <c r="G21915" i="3"/>
  <c r="G21916" i="3"/>
  <c r="G21917" i="3"/>
  <c r="G21918" i="3"/>
  <c r="G21919" i="3"/>
  <c r="G21920" i="3"/>
  <c r="G21921" i="3"/>
  <c r="G21922" i="3"/>
  <c r="G21923" i="3"/>
  <c r="G21924" i="3"/>
  <c r="G21925" i="3"/>
  <c r="G21926" i="3"/>
  <c r="G21927" i="3"/>
  <c r="G21928" i="3"/>
  <c r="G21929" i="3"/>
  <c r="G21930" i="3"/>
  <c r="G21931" i="3"/>
  <c r="G21932" i="3"/>
  <c r="G21933" i="3"/>
  <c r="G21934" i="3"/>
  <c r="G21935" i="3"/>
  <c r="G21936" i="3"/>
  <c r="G21937" i="3"/>
  <c r="G21938" i="3"/>
  <c r="G21939" i="3"/>
  <c r="G21940" i="3"/>
  <c r="G21941" i="3"/>
  <c r="G21942" i="3"/>
  <c r="G21943" i="3"/>
  <c r="G21944" i="3"/>
  <c r="G21945" i="3"/>
  <c r="G21946" i="3"/>
  <c r="G21947" i="3"/>
  <c r="G21948" i="3"/>
  <c r="G21949" i="3"/>
  <c r="G21950" i="3"/>
  <c r="G21951" i="3"/>
  <c r="G21952" i="3"/>
  <c r="G21953" i="3"/>
  <c r="G21954" i="3"/>
  <c r="G21955" i="3"/>
  <c r="G21956" i="3"/>
  <c r="G21957" i="3"/>
  <c r="G21958" i="3"/>
  <c r="G21959" i="3"/>
  <c r="G21960" i="3"/>
  <c r="G21961" i="3"/>
  <c r="G21962" i="3"/>
  <c r="G21963" i="3"/>
  <c r="G21964" i="3"/>
  <c r="G21965" i="3"/>
  <c r="G21966" i="3"/>
  <c r="G21967" i="3"/>
  <c r="G21968" i="3"/>
  <c r="G21969" i="3"/>
  <c r="G21970" i="3"/>
  <c r="G21971" i="3"/>
  <c r="G21972" i="3"/>
  <c r="G21973" i="3"/>
  <c r="G21974" i="3"/>
  <c r="G21975" i="3"/>
  <c r="G21976" i="3"/>
  <c r="G21977" i="3"/>
  <c r="G21978" i="3"/>
  <c r="G21979" i="3"/>
  <c r="G21980" i="3"/>
  <c r="G21981" i="3"/>
  <c r="G21982" i="3"/>
  <c r="G21983" i="3"/>
  <c r="G21984" i="3"/>
  <c r="G21985" i="3"/>
  <c r="G21986" i="3"/>
  <c r="G21987" i="3"/>
  <c r="G21988" i="3"/>
  <c r="G21989" i="3"/>
  <c r="G21990" i="3"/>
  <c r="G21991" i="3"/>
  <c r="G21992" i="3"/>
  <c r="G21993" i="3"/>
  <c r="G21994" i="3"/>
  <c r="G21995" i="3"/>
  <c r="G21996" i="3"/>
  <c r="G21997" i="3"/>
  <c r="G21998" i="3"/>
  <c r="G21999" i="3"/>
  <c r="G22000" i="3"/>
  <c r="G22001" i="3"/>
  <c r="G22002" i="3"/>
  <c r="G22003" i="3"/>
  <c r="G22004" i="3"/>
  <c r="G22005" i="3"/>
  <c r="G22006" i="3"/>
  <c r="G22007" i="3"/>
  <c r="G22008" i="3"/>
  <c r="G22009" i="3"/>
  <c r="G22010" i="3"/>
  <c r="G22011" i="3"/>
  <c r="G22012" i="3"/>
  <c r="G22013" i="3"/>
  <c r="G22014" i="3"/>
  <c r="G22015" i="3"/>
  <c r="G22016" i="3"/>
  <c r="G22017" i="3"/>
  <c r="G22018" i="3"/>
  <c r="G22019" i="3"/>
  <c r="G22020" i="3"/>
  <c r="G22021" i="3"/>
  <c r="G22022" i="3"/>
  <c r="G22023" i="3"/>
  <c r="G22024" i="3"/>
  <c r="G22025" i="3"/>
  <c r="G22026" i="3"/>
  <c r="G22027" i="3"/>
  <c r="G22028" i="3"/>
  <c r="G22029" i="3"/>
  <c r="G22030" i="3"/>
  <c r="G22031" i="3"/>
  <c r="G22032" i="3"/>
  <c r="G22033" i="3"/>
  <c r="G22034" i="3"/>
  <c r="G22035" i="3"/>
  <c r="G22036" i="3"/>
  <c r="G22037" i="3"/>
  <c r="G22038" i="3"/>
  <c r="G22039" i="3"/>
  <c r="G22040" i="3"/>
  <c r="G22041" i="3"/>
  <c r="G22042" i="3"/>
  <c r="G22043" i="3"/>
  <c r="G22044" i="3"/>
  <c r="G22045" i="3"/>
  <c r="G22046" i="3"/>
  <c r="G22047" i="3"/>
  <c r="G22048" i="3"/>
  <c r="G22049" i="3"/>
  <c r="G22050" i="3"/>
  <c r="G22051" i="3"/>
  <c r="G22052" i="3"/>
  <c r="G22053" i="3"/>
  <c r="G22054" i="3"/>
  <c r="G22055" i="3"/>
  <c r="G22056" i="3"/>
  <c r="G22057" i="3"/>
  <c r="G22058" i="3"/>
  <c r="G22059" i="3"/>
  <c r="G22060" i="3"/>
  <c r="G22061" i="3"/>
  <c r="G22062" i="3"/>
  <c r="G22063" i="3"/>
  <c r="G22064" i="3"/>
  <c r="G22065" i="3"/>
  <c r="G22066" i="3"/>
  <c r="G22067" i="3"/>
  <c r="G22068" i="3"/>
  <c r="G22069" i="3"/>
  <c r="G22070" i="3"/>
  <c r="G22071" i="3"/>
  <c r="G22072" i="3"/>
  <c r="G22073" i="3"/>
  <c r="G22074" i="3"/>
  <c r="G22075" i="3"/>
  <c r="G22076" i="3"/>
  <c r="G22077" i="3"/>
  <c r="G22078" i="3"/>
  <c r="G22079" i="3"/>
  <c r="G22080" i="3"/>
  <c r="G22081" i="3"/>
  <c r="G22082" i="3"/>
  <c r="G22083" i="3"/>
  <c r="G22084" i="3"/>
  <c r="G22085" i="3"/>
  <c r="G22086" i="3"/>
  <c r="G22087" i="3"/>
  <c r="G22088" i="3"/>
  <c r="G22089" i="3"/>
  <c r="G22090" i="3"/>
  <c r="G22091" i="3"/>
  <c r="G22092" i="3"/>
  <c r="G22093" i="3"/>
  <c r="G22094" i="3"/>
  <c r="G22095" i="3"/>
  <c r="G22096" i="3"/>
  <c r="G22097" i="3"/>
  <c r="G22098" i="3"/>
  <c r="G22099" i="3"/>
  <c r="G22100" i="3"/>
  <c r="G22101" i="3"/>
  <c r="G22102" i="3"/>
  <c r="G22103" i="3"/>
  <c r="G22104" i="3"/>
  <c r="G22105" i="3"/>
  <c r="G22106" i="3"/>
  <c r="G22107" i="3"/>
  <c r="G22108" i="3"/>
  <c r="G22109" i="3"/>
  <c r="G22110" i="3"/>
  <c r="G22111" i="3"/>
  <c r="G22112" i="3"/>
  <c r="G22113" i="3"/>
  <c r="G22114" i="3"/>
  <c r="G22115" i="3"/>
  <c r="G22116" i="3"/>
  <c r="G22117" i="3"/>
  <c r="G22118" i="3"/>
  <c r="G22119" i="3"/>
  <c r="G22120" i="3"/>
  <c r="G22121" i="3"/>
  <c r="G22122" i="3"/>
  <c r="G22123" i="3"/>
  <c r="G22124" i="3"/>
  <c r="G22125" i="3"/>
  <c r="G22126" i="3"/>
  <c r="G22127" i="3"/>
  <c r="G22128" i="3"/>
  <c r="G22129" i="3"/>
  <c r="G22130" i="3"/>
  <c r="G22131" i="3"/>
  <c r="G22132" i="3"/>
  <c r="G22133" i="3"/>
  <c r="G22134" i="3"/>
  <c r="G22135" i="3"/>
  <c r="G22136" i="3"/>
  <c r="G22137" i="3"/>
  <c r="G22138" i="3"/>
  <c r="G22139" i="3"/>
  <c r="G22140" i="3"/>
  <c r="G22141" i="3"/>
  <c r="G22142" i="3"/>
  <c r="G22143" i="3"/>
  <c r="G22144" i="3"/>
  <c r="G22145" i="3"/>
  <c r="G22146" i="3"/>
  <c r="G22147" i="3"/>
  <c r="G22148" i="3"/>
  <c r="G22149" i="3"/>
  <c r="G22150" i="3"/>
  <c r="G22151" i="3"/>
  <c r="G22152" i="3"/>
  <c r="G22153" i="3"/>
  <c r="G22154" i="3"/>
  <c r="G22155" i="3"/>
  <c r="G22156" i="3"/>
  <c r="G22157" i="3"/>
  <c r="G22158" i="3"/>
  <c r="G22159" i="3"/>
  <c r="G22160" i="3"/>
  <c r="G22161" i="3"/>
  <c r="G22162" i="3"/>
  <c r="G22163" i="3"/>
  <c r="G22164" i="3"/>
  <c r="G22165" i="3"/>
  <c r="G22166" i="3"/>
  <c r="G22167" i="3"/>
  <c r="G22168" i="3"/>
  <c r="G22169" i="3"/>
  <c r="G22170" i="3"/>
  <c r="G22171" i="3"/>
  <c r="G22172" i="3"/>
  <c r="G22173" i="3"/>
  <c r="G22174" i="3"/>
  <c r="G22175" i="3"/>
  <c r="G22176" i="3"/>
  <c r="G22177" i="3"/>
  <c r="G22178" i="3"/>
  <c r="G22179" i="3"/>
  <c r="G22180" i="3"/>
  <c r="G22181" i="3"/>
  <c r="G22182" i="3"/>
  <c r="G22183" i="3"/>
  <c r="G22184" i="3"/>
  <c r="G22185" i="3"/>
  <c r="G22186" i="3"/>
  <c r="G22187" i="3"/>
  <c r="G22188" i="3"/>
  <c r="G22189" i="3"/>
  <c r="G22190" i="3"/>
  <c r="G22191" i="3"/>
  <c r="G22192" i="3"/>
  <c r="G22193" i="3"/>
  <c r="G22194" i="3"/>
  <c r="G22195" i="3"/>
  <c r="G22196" i="3"/>
  <c r="G22197" i="3"/>
  <c r="G22198" i="3"/>
  <c r="G22199" i="3"/>
  <c r="G22200" i="3"/>
  <c r="G22201" i="3"/>
  <c r="G22202" i="3"/>
  <c r="G22203" i="3"/>
  <c r="G22204" i="3"/>
  <c r="G22205" i="3"/>
  <c r="G22206" i="3"/>
  <c r="G22207" i="3"/>
  <c r="G22208" i="3"/>
  <c r="G22209" i="3"/>
  <c r="G22210" i="3"/>
  <c r="G22211" i="3"/>
  <c r="G22212" i="3"/>
  <c r="G22213" i="3"/>
  <c r="G22214" i="3"/>
  <c r="G22215" i="3"/>
  <c r="G22216" i="3"/>
  <c r="G22217" i="3"/>
  <c r="G22218" i="3"/>
  <c r="G22219" i="3"/>
  <c r="G22220" i="3"/>
  <c r="G22221" i="3"/>
  <c r="G22222" i="3"/>
  <c r="G22223" i="3"/>
  <c r="G22224" i="3"/>
  <c r="G22225" i="3"/>
  <c r="G22226" i="3"/>
  <c r="G22227" i="3"/>
  <c r="G22228" i="3"/>
  <c r="G22229" i="3"/>
  <c r="G22230" i="3"/>
  <c r="G22231" i="3"/>
  <c r="G22232" i="3"/>
  <c r="G22233" i="3"/>
  <c r="G22234" i="3"/>
  <c r="G22235" i="3"/>
  <c r="G22236" i="3"/>
  <c r="G22237" i="3"/>
  <c r="G22238" i="3"/>
  <c r="G22239" i="3"/>
  <c r="G22240" i="3"/>
  <c r="G22241" i="3"/>
  <c r="G22242" i="3"/>
  <c r="G22243" i="3"/>
  <c r="G22244" i="3"/>
  <c r="G22245" i="3"/>
  <c r="G22246" i="3"/>
  <c r="G22247" i="3"/>
  <c r="G22248" i="3"/>
  <c r="G22249" i="3"/>
  <c r="G22250" i="3"/>
  <c r="G22251" i="3"/>
  <c r="G22252" i="3"/>
  <c r="G22253" i="3"/>
  <c r="G22254" i="3"/>
  <c r="G22255" i="3"/>
  <c r="G22256" i="3"/>
  <c r="G22257" i="3"/>
  <c r="G22258" i="3"/>
  <c r="G22259" i="3"/>
  <c r="G22260" i="3"/>
  <c r="G22261" i="3"/>
  <c r="G22262" i="3"/>
  <c r="G22263" i="3"/>
  <c r="G22264" i="3"/>
  <c r="G22265" i="3"/>
  <c r="G22266" i="3"/>
  <c r="G22267" i="3"/>
  <c r="G22268" i="3"/>
  <c r="G22269" i="3"/>
  <c r="G22270" i="3"/>
  <c r="G22271" i="3"/>
  <c r="G22272" i="3"/>
  <c r="G22273" i="3"/>
  <c r="G22274" i="3"/>
  <c r="G22275" i="3"/>
  <c r="G22276" i="3"/>
  <c r="G22277" i="3"/>
  <c r="G22278" i="3"/>
  <c r="G22279" i="3"/>
  <c r="G22280" i="3"/>
  <c r="G22281" i="3"/>
  <c r="G22282" i="3"/>
  <c r="G22283" i="3"/>
  <c r="G22284" i="3"/>
  <c r="G22285" i="3"/>
  <c r="G22286" i="3"/>
  <c r="G22287" i="3"/>
  <c r="G22288" i="3"/>
  <c r="G22289" i="3"/>
  <c r="G22290" i="3"/>
  <c r="G22291" i="3"/>
  <c r="G22292" i="3"/>
  <c r="G22293" i="3"/>
  <c r="G22294" i="3"/>
  <c r="G22295" i="3"/>
  <c r="G22296" i="3"/>
  <c r="G22297" i="3"/>
  <c r="G22298" i="3"/>
  <c r="G22299" i="3"/>
  <c r="G22300" i="3"/>
  <c r="G22301" i="3"/>
  <c r="G22302" i="3"/>
  <c r="G22303" i="3"/>
  <c r="G22304" i="3"/>
  <c r="G22305" i="3"/>
  <c r="G22306" i="3"/>
  <c r="G22307" i="3"/>
  <c r="G22308" i="3"/>
  <c r="G22309" i="3"/>
  <c r="G22310" i="3"/>
  <c r="G22311" i="3"/>
  <c r="G22312" i="3"/>
  <c r="G22313" i="3"/>
  <c r="G22314" i="3"/>
  <c r="G22315" i="3"/>
  <c r="G22316" i="3"/>
  <c r="G22317" i="3"/>
  <c r="G22318" i="3"/>
  <c r="G22319" i="3"/>
  <c r="G22320" i="3"/>
  <c r="G22321" i="3"/>
  <c r="G22322" i="3"/>
  <c r="G22323" i="3"/>
  <c r="G22324" i="3"/>
  <c r="G22325" i="3"/>
  <c r="G22326" i="3"/>
  <c r="G22327" i="3"/>
  <c r="G22328" i="3"/>
  <c r="G22329" i="3"/>
  <c r="G22330" i="3"/>
  <c r="G22331" i="3"/>
  <c r="G22332" i="3"/>
  <c r="G22333" i="3"/>
  <c r="G22334" i="3"/>
  <c r="G22335" i="3"/>
  <c r="G22336" i="3"/>
  <c r="G22337" i="3"/>
  <c r="G22338" i="3"/>
  <c r="G22339" i="3"/>
  <c r="G22340" i="3"/>
  <c r="G22341" i="3"/>
  <c r="G22342" i="3"/>
  <c r="G22343" i="3"/>
  <c r="G22344" i="3"/>
  <c r="G22345" i="3"/>
  <c r="G22346" i="3"/>
  <c r="G22347" i="3"/>
  <c r="G22348" i="3"/>
  <c r="G22349" i="3"/>
  <c r="G22350" i="3"/>
  <c r="G22351" i="3"/>
  <c r="G22352" i="3"/>
  <c r="G22353" i="3"/>
  <c r="G22354" i="3"/>
  <c r="G22355" i="3"/>
  <c r="G22356" i="3"/>
  <c r="G22357" i="3"/>
  <c r="G22358" i="3"/>
  <c r="G22359" i="3"/>
  <c r="G22360" i="3"/>
  <c r="G22361" i="3"/>
  <c r="G22362" i="3"/>
  <c r="G22363" i="3"/>
  <c r="G22364" i="3"/>
  <c r="G22365" i="3"/>
  <c r="G22366" i="3"/>
  <c r="G22367" i="3"/>
  <c r="G22368" i="3"/>
  <c r="G22369" i="3"/>
  <c r="G22370" i="3"/>
  <c r="G22371" i="3"/>
  <c r="G22372" i="3"/>
  <c r="G22373" i="3"/>
  <c r="G22374" i="3"/>
  <c r="G22375" i="3"/>
  <c r="G22376" i="3"/>
  <c r="G22377" i="3"/>
  <c r="G22378" i="3"/>
  <c r="G22379" i="3"/>
  <c r="G22380" i="3"/>
  <c r="G22381" i="3"/>
  <c r="G22382" i="3"/>
  <c r="G22383" i="3"/>
  <c r="G22384" i="3"/>
  <c r="G22385" i="3"/>
  <c r="G22386" i="3"/>
  <c r="G22387" i="3"/>
  <c r="G22388" i="3"/>
  <c r="G22389" i="3"/>
  <c r="G22390" i="3"/>
  <c r="G22391" i="3"/>
  <c r="G22392" i="3"/>
  <c r="G22393" i="3"/>
  <c r="G22394" i="3"/>
  <c r="G22395" i="3"/>
  <c r="G22396" i="3"/>
  <c r="G22397" i="3"/>
  <c r="G22398" i="3"/>
  <c r="G22399" i="3"/>
  <c r="G22400" i="3"/>
  <c r="G22401" i="3"/>
  <c r="G22402" i="3"/>
  <c r="G22403" i="3"/>
  <c r="G22404" i="3"/>
  <c r="G22405" i="3"/>
  <c r="G22406" i="3"/>
  <c r="G22407" i="3"/>
  <c r="G22408" i="3"/>
  <c r="G22409" i="3"/>
  <c r="G22410" i="3"/>
  <c r="G22411" i="3"/>
  <c r="G22412" i="3"/>
  <c r="G22413" i="3"/>
  <c r="G22414" i="3"/>
  <c r="G22415" i="3"/>
  <c r="G22416" i="3"/>
  <c r="G22417" i="3"/>
  <c r="G22418" i="3"/>
  <c r="G22419" i="3"/>
  <c r="G22420" i="3"/>
  <c r="G22421" i="3"/>
  <c r="G22422" i="3"/>
  <c r="G22423" i="3"/>
  <c r="G22424" i="3"/>
  <c r="G22425" i="3"/>
  <c r="G22426" i="3"/>
  <c r="G22427" i="3"/>
  <c r="G22428" i="3"/>
  <c r="G22429" i="3"/>
  <c r="G22430" i="3"/>
  <c r="G22431" i="3"/>
  <c r="G22432" i="3"/>
  <c r="G22433" i="3"/>
  <c r="G22434" i="3"/>
  <c r="G22435" i="3"/>
  <c r="G22436" i="3"/>
  <c r="G22437" i="3"/>
  <c r="G22438" i="3"/>
  <c r="G22439" i="3"/>
  <c r="G22440" i="3"/>
  <c r="G22441" i="3"/>
  <c r="G22442" i="3"/>
  <c r="G22443" i="3"/>
  <c r="G22444" i="3"/>
  <c r="G22445" i="3"/>
  <c r="G22446" i="3"/>
  <c r="G22447" i="3"/>
  <c r="G22448" i="3"/>
  <c r="G22449" i="3"/>
  <c r="G22450" i="3"/>
  <c r="G22451" i="3"/>
  <c r="G22452" i="3"/>
  <c r="G22453" i="3"/>
  <c r="G22454" i="3"/>
  <c r="G22455" i="3"/>
  <c r="G22456" i="3"/>
  <c r="G22457" i="3"/>
  <c r="G22458" i="3"/>
  <c r="G22459" i="3"/>
  <c r="G22460" i="3"/>
  <c r="G22461" i="3"/>
  <c r="G22462" i="3"/>
  <c r="G22463" i="3"/>
  <c r="G22464" i="3"/>
  <c r="G22465" i="3"/>
  <c r="G22466" i="3"/>
  <c r="G22467" i="3"/>
  <c r="G22468" i="3"/>
  <c r="G22469" i="3"/>
  <c r="G22470" i="3"/>
  <c r="G22471" i="3"/>
  <c r="G22472" i="3"/>
  <c r="G22473" i="3"/>
  <c r="G22474" i="3"/>
  <c r="G22475" i="3"/>
  <c r="G22476" i="3"/>
  <c r="G22477" i="3"/>
  <c r="G22478" i="3"/>
  <c r="G22479" i="3"/>
  <c r="G22480" i="3"/>
  <c r="G22481" i="3"/>
  <c r="G22482" i="3"/>
  <c r="G22483" i="3"/>
  <c r="G22484" i="3"/>
  <c r="G22485" i="3"/>
  <c r="G22486" i="3"/>
  <c r="G22487" i="3"/>
  <c r="G22488" i="3"/>
  <c r="G22489" i="3"/>
  <c r="G22490" i="3"/>
  <c r="G22491" i="3"/>
  <c r="G22492" i="3"/>
  <c r="G22493" i="3"/>
  <c r="G22494" i="3"/>
  <c r="G22495" i="3"/>
  <c r="G22496" i="3"/>
  <c r="G22497" i="3"/>
  <c r="G22498" i="3"/>
  <c r="G22499" i="3"/>
  <c r="G22500" i="3"/>
  <c r="G22501" i="3"/>
  <c r="G22502" i="3"/>
  <c r="G22503" i="3"/>
  <c r="G22504" i="3"/>
  <c r="G22505" i="3"/>
  <c r="G22506" i="3"/>
  <c r="G22507" i="3"/>
  <c r="G22508" i="3"/>
  <c r="G22509" i="3"/>
  <c r="G22510" i="3"/>
  <c r="G22511" i="3"/>
  <c r="G22512" i="3"/>
  <c r="G22513" i="3"/>
  <c r="G22514" i="3"/>
  <c r="G22515" i="3"/>
  <c r="G22516" i="3"/>
  <c r="G22517" i="3"/>
  <c r="G22518" i="3"/>
  <c r="G22519" i="3"/>
  <c r="G22520" i="3"/>
  <c r="G22521" i="3"/>
  <c r="G22522" i="3"/>
  <c r="G22523" i="3"/>
  <c r="G22524" i="3"/>
  <c r="G22525" i="3"/>
  <c r="G22526" i="3"/>
  <c r="G22527" i="3"/>
  <c r="G22528" i="3"/>
  <c r="G22529" i="3"/>
  <c r="G22530" i="3"/>
  <c r="G22531" i="3"/>
  <c r="G22532" i="3"/>
  <c r="G22533" i="3"/>
  <c r="G22534" i="3"/>
  <c r="G22535" i="3"/>
  <c r="G22536" i="3"/>
  <c r="G22537" i="3"/>
  <c r="G22538" i="3"/>
  <c r="G22539" i="3"/>
  <c r="G22540" i="3"/>
  <c r="G22541" i="3"/>
  <c r="G22542" i="3"/>
  <c r="G22543" i="3"/>
  <c r="G22544" i="3"/>
  <c r="G22545" i="3"/>
  <c r="G22546" i="3"/>
  <c r="G22547" i="3"/>
  <c r="G22548" i="3"/>
  <c r="G22549" i="3"/>
  <c r="G22550" i="3"/>
  <c r="G22551" i="3"/>
  <c r="G22552" i="3"/>
  <c r="G22553" i="3"/>
  <c r="G22554" i="3"/>
  <c r="G22555" i="3"/>
  <c r="G22556" i="3"/>
  <c r="G22557" i="3"/>
  <c r="G22558" i="3"/>
  <c r="G22559" i="3"/>
  <c r="G22560" i="3"/>
  <c r="G22561" i="3"/>
  <c r="G22562" i="3"/>
  <c r="G22563" i="3"/>
  <c r="G22564" i="3"/>
  <c r="G22565" i="3"/>
  <c r="G22566" i="3"/>
  <c r="G22567" i="3"/>
  <c r="G22568" i="3"/>
  <c r="G22569" i="3"/>
  <c r="G22570" i="3"/>
  <c r="G22571" i="3"/>
  <c r="G22572" i="3"/>
  <c r="G22573" i="3"/>
  <c r="G22574" i="3"/>
  <c r="G22575" i="3"/>
  <c r="G22576" i="3"/>
  <c r="G22577" i="3"/>
  <c r="G22578" i="3"/>
  <c r="G22579" i="3"/>
  <c r="G22580" i="3"/>
  <c r="G22581" i="3"/>
  <c r="G22582" i="3"/>
  <c r="G22583" i="3"/>
  <c r="G22584" i="3"/>
  <c r="G22585" i="3"/>
  <c r="G22586" i="3"/>
  <c r="G22587" i="3"/>
  <c r="G22588" i="3"/>
  <c r="G22589" i="3"/>
  <c r="G22590" i="3"/>
  <c r="G22591" i="3"/>
  <c r="G22592" i="3"/>
  <c r="G22593" i="3"/>
  <c r="G22594" i="3"/>
  <c r="G22595" i="3"/>
  <c r="G22596" i="3"/>
  <c r="G22597" i="3"/>
  <c r="G22598" i="3"/>
  <c r="G22599" i="3"/>
  <c r="G22600" i="3"/>
  <c r="G22601" i="3"/>
  <c r="G22602" i="3"/>
  <c r="G22603" i="3"/>
  <c r="G22604" i="3"/>
  <c r="G22605" i="3"/>
  <c r="G22606" i="3"/>
  <c r="G22607" i="3"/>
  <c r="G22608" i="3"/>
  <c r="G22609" i="3"/>
  <c r="G22610" i="3"/>
  <c r="G22611" i="3"/>
  <c r="G22612" i="3"/>
  <c r="G22613" i="3"/>
  <c r="G22614" i="3"/>
  <c r="G22615" i="3"/>
  <c r="G22616" i="3"/>
  <c r="G22617" i="3"/>
  <c r="G22618" i="3"/>
  <c r="G22619" i="3"/>
  <c r="G22620" i="3"/>
  <c r="G22621" i="3"/>
  <c r="G22622" i="3"/>
  <c r="G22623" i="3"/>
  <c r="G22624" i="3"/>
  <c r="G22625" i="3"/>
  <c r="G22626" i="3"/>
  <c r="G22627" i="3"/>
  <c r="G22628" i="3"/>
  <c r="G22629" i="3"/>
  <c r="G22630" i="3"/>
  <c r="G22631" i="3"/>
  <c r="G22632" i="3"/>
  <c r="G22633" i="3"/>
  <c r="G22634" i="3"/>
  <c r="G22635" i="3"/>
  <c r="G22636" i="3"/>
  <c r="G22637" i="3"/>
  <c r="G22638" i="3"/>
  <c r="G22639" i="3"/>
  <c r="G22640" i="3"/>
  <c r="G22641" i="3"/>
  <c r="G22642" i="3"/>
  <c r="G22643" i="3"/>
  <c r="G22644" i="3"/>
  <c r="G22645" i="3"/>
  <c r="G22646" i="3"/>
  <c r="G22647" i="3"/>
  <c r="G22648" i="3"/>
  <c r="G22649" i="3"/>
  <c r="G22650" i="3"/>
  <c r="G22651" i="3"/>
  <c r="G22652" i="3"/>
  <c r="G22653" i="3"/>
  <c r="G22654" i="3"/>
  <c r="G22655" i="3"/>
  <c r="G22656" i="3"/>
  <c r="G22657" i="3"/>
  <c r="G22658" i="3"/>
  <c r="G22659" i="3"/>
  <c r="G22660" i="3"/>
  <c r="G22661" i="3"/>
  <c r="G22662" i="3"/>
  <c r="G22663" i="3"/>
  <c r="G22664" i="3"/>
  <c r="G22665" i="3"/>
  <c r="G22666" i="3"/>
  <c r="G22667" i="3"/>
  <c r="G22668" i="3"/>
  <c r="G22669" i="3"/>
  <c r="G22670" i="3"/>
  <c r="G22671" i="3"/>
  <c r="G22672" i="3"/>
  <c r="G22673" i="3"/>
  <c r="G22674" i="3"/>
  <c r="G22675" i="3"/>
  <c r="G22676" i="3"/>
  <c r="G22677" i="3"/>
  <c r="G22678" i="3"/>
  <c r="G22679" i="3"/>
  <c r="G22680" i="3"/>
  <c r="G22681" i="3"/>
  <c r="G22682" i="3"/>
  <c r="G22683" i="3"/>
  <c r="G22684" i="3"/>
  <c r="G22685" i="3"/>
  <c r="G22686" i="3"/>
  <c r="G22687" i="3"/>
  <c r="G22688" i="3"/>
  <c r="G22689" i="3"/>
  <c r="G22690" i="3"/>
  <c r="G22691" i="3"/>
  <c r="G22692" i="3"/>
  <c r="G22693" i="3"/>
  <c r="G22694" i="3"/>
  <c r="G22695" i="3"/>
  <c r="G22696" i="3"/>
  <c r="G22697" i="3"/>
  <c r="G22698" i="3"/>
  <c r="G22699" i="3"/>
  <c r="G22700" i="3"/>
  <c r="G22701" i="3"/>
  <c r="G22702" i="3"/>
  <c r="G22703" i="3"/>
  <c r="G22704" i="3"/>
  <c r="G22705" i="3"/>
  <c r="G22706" i="3"/>
  <c r="G22707" i="3"/>
  <c r="G22708" i="3"/>
  <c r="G22709" i="3"/>
  <c r="G22710" i="3"/>
  <c r="G22711" i="3"/>
  <c r="G22712" i="3"/>
  <c r="G22713" i="3"/>
  <c r="G22714" i="3"/>
  <c r="G22715" i="3"/>
  <c r="G22716" i="3"/>
  <c r="G22717" i="3"/>
  <c r="G22718" i="3"/>
  <c r="G22719" i="3"/>
  <c r="G22720" i="3"/>
  <c r="G22721" i="3"/>
  <c r="G22722" i="3"/>
  <c r="G22723" i="3"/>
  <c r="G22724" i="3"/>
  <c r="G22725" i="3"/>
  <c r="G22726" i="3"/>
  <c r="G22727" i="3"/>
  <c r="G22728" i="3"/>
  <c r="G22729" i="3"/>
  <c r="G22730" i="3"/>
  <c r="G22731" i="3"/>
  <c r="G22732" i="3"/>
  <c r="G22733" i="3"/>
  <c r="G22734" i="3"/>
  <c r="G22735" i="3"/>
  <c r="G22736" i="3"/>
  <c r="G22737" i="3"/>
  <c r="G22738" i="3"/>
  <c r="G22739" i="3"/>
  <c r="G22740" i="3"/>
  <c r="G22741" i="3"/>
  <c r="G22742" i="3"/>
  <c r="G22743" i="3"/>
  <c r="G22744" i="3"/>
  <c r="G22745" i="3"/>
  <c r="G22746" i="3"/>
  <c r="G22747" i="3"/>
  <c r="G22748" i="3"/>
  <c r="G22749" i="3"/>
  <c r="G22750" i="3"/>
  <c r="G22751" i="3"/>
  <c r="G22752" i="3"/>
  <c r="G22753" i="3"/>
  <c r="G22754" i="3"/>
  <c r="G22755" i="3"/>
  <c r="G22756" i="3"/>
  <c r="G22757" i="3"/>
  <c r="G22758" i="3"/>
  <c r="G22759" i="3"/>
  <c r="G22760" i="3"/>
  <c r="G22761" i="3"/>
  <c r="G22762" i="3"/>
  <c r="G22763" i="3"/>
  <c r="G22764" i="3"/>
  <c r="G22765" i="3"/>
  <c r="G22766" i="3"/>
  <c r="G22767" i="3"/>
  <c r="G22768" i="3"/>
  <c r="G22769" i="3"/>
  <c r="G22770" i="3"/>
  <c r="G22771" i="3"/>
  <c r="G22772" i="3"/>
  <c r="G22773" i="3"/>
  <c r="G22774" i="3"/>
  <c r="G22775" i="3"/>
  <c r="G22776" i="3"/>
  <c r="G22777" i="3"/>
  <c r="G22778" i="3"/>
  <c r="G22779" i="3"/>
  <c r="G22780" i="3"/>
  <c r="G22781" i="3"/>
  <c r="G22782" i="3"/>
  <c r="G22783" i="3"/>
  <c r="G22784" i="3"/>
  <c r="G22785" i="3"/>
  <c r="G22786" i="3"/>
  <c r="G22787" i="3"/>
  <c r="G22788" i="3"/>
  <c r="G22789" i="3"/>
  <c r="G22790" i="3"/>
  <c r="G22791" i="3"/>
  <c r="G22792" i="3"/>
  <c r="G22793" i="3"/>
  <c r="G22794" i="3"/>
  <c r="G22795" i="3"/>
  <c r="G22796" i="3"/>
  <c r="G22797" i="3"/>
  <c r="G22798" i="3"/>
  <c r="G22799" i="3"/>
  <c r="G22800" i="3"/>
  <c r="G22801" i="3"/>
  <c r="G22802" i="3"/>
  <c r="G22803" i="3"/>
  <c r="G22804" i="3"/>
  <c r="G22805" i="3"/>
  <c r="G22806" i="3"/>
  <c r="G22807" i="3"/>
  <c r="G22808" i="3"/>
  <c r="G22809" i="3"/>
  <c r="G22810" i="3"/>
  <c r="G22811" i="3"/>
  <c r="G22812" i="3"/>
  <c r="G22813" i="3"/>
  <c r="G22814" i="3"/>
  <c r="G22815" i="3"/>
  <c r="G22816" i="3"/>
  <c r="G22817" i="3"/>
  <c r="G22818" i="3"/>
  <c r="G22819" i="3"/>
  <c r="G22820" i="3"/>
  <c r="G22821" i="3"/>
  <c r="G22822" i="3"/>
  <c r="G22823" i="3"/>
  <c r="G22824" i="3"/>
  <c r="G22825" i="3"/>
  <c r="G22826" i="3"/>
  <c r="G22827" i="3"/>
  <c r="G22828" i="3"/>
  <c r="G22829" i="3"/>
  <c r="G22830" i="3"/>
  <c r="G22831" i="3"/>
  <c r="G22832" i="3"/>
  <c r="G22833" i="3"/>
  <c r="G22834" i="3"/>
  <c r="G22835" i="3"/>
  <c r="G22836" i="3"/>
  <c r="G22837" i="3"/>
  <c r="G22838" i="3"/>
  <c r="G22839" i="3"/>
  <c r="G22840" i="3"/>
  <c r="G22841" i="3"/>
  <c r="G22842" i="3"/>
  <c r="G22843" i="3"/>
  <c r="G22844" i="3"/>
  <c r="G22845" i="3"/>
  <c r="G22846" i="3"/>
  <c r="G22847" i="3"/>
  <c r="G22848" i="3"/>
  <c r="G22849" i="3"/>
  <c r="G22850" i="3"/>
  <c r="G22851" i="3"/>
  <c r="G22852" i="3"/>
  <c r="G22853" i="3"/>
  <c r="G22854" i="3"/>
  <c r="G22855" i="3"/>
  <c r="G22856" i="3"/>
  <c r="G22857" i="3"/>
  <c r="G22858" i="3"/>
  <c r="G22859" i="3"/>
  <c r="G22860" i="3"/>
  <c r="G22861" i="3"/>
  <c r="G22862" i="3"/>
  <c r="G22863" i="3"/>
  <c r="G22864" i="3"/>
  <c r="G22865" i="3"/>
  <c r="G22866" i="3"/>
  <c r="G22867" i="3"/>
  <c r="G22868" i="3"/>
  <c r="G22869" i="3"/>
  <c r="G22870" i="3"/>
  <c r="G22871" i="3"/>
  <c r="G22872" i="3"/>
  <c r="G22873" i="3"/>
  <c r="G22874" i="3"/>
  <c r="G22875" i="3"/>
  <c r="G22876" i="3"/>
  <c r="G22877" i="3"/>
  <c r="G22878" i="3"/>
  <c r="G22879" i="3"/>
  <c r="G22880" i="3"/>
  <c r="G22881" i="3"/>
  <c r="G22882" i="3"/>
  <c r="G22883" i="3"/>
  <c r="G22884" i="3"/>
  <c r="G22885" i="3"/>
  <c r="G22886" i="3"/>
  <c r="G22887" i="3"/>
  <c r="G22888" i="3"/>
  <c r="G22889" i="3"/>
  <c r="G22890" i="3"/>
  <c r="G22891" i="3"/>
  <c r="G22892" i="3"/>
  <c r="G22893" i="3"/>
  <c r="G22894" i="3"/>
  <c r="G22895" i="3"/>
  <c r="G22896" i="3"/>
  <c r="G22897" i="3"/>
  <c r="G22898" i="3"/>
  <c r="G22899" i="3"/>
  <c r="G22900" i="3"/>
  <c r="G22901" i="3"/>
  <c r="G22902" i="3"/>
  <c r="G22903" i="3"/>
  <c r="G22904" i="3"/>
  <c r="G22905" i="3"/>
  <c r="G22906" i="3"/>
  <c r="G22907" i="3"/>
  <c r="G22908" i="3"/>
  <c r="G22909" i="3"/>
  <c r="G22910" i="3"/>
  <c r="G22911" i="3"/>
  <c r="G22912" i="3"/>
  <c r="G22913" i="3"/>
  <c r="G22914" i="3"/>
  <c r="G22915" i="3"/>
  <c r="G22916" i="3"/>
  <c r="G22917" i="3"/>
  <c r="G22918" i="3"/>
  <c r="G22919" i="3"/>
  <c r="G22920" i="3"/>
  <c r="G22921" i="3"/>
  <c r="G22922" i="3"/>
  <c r="G22923" i="3"/>
  <c r="G22924" i="3"/>
  <c r="G22925" i="3"/>
  <c r="G22926" i="3"/>
  <c r="G22927" i="3"/>
  <c r="G22928" i="3"/>
  <c r="G22929" i="3"/>
  <c r="G22930" i="3"/>
  <c r="G22931" i="3"/>
  <c r="G22932" i="3"/>
  <c r="G22933" i="3"/>
  <c r="G22934" i="3"/>
  <c r="G22935" i="3"/>
  <c r="G22936" i="3"/>
  <c r="G22937" i="3"/>
  <c r="G22938" i="3"/>
  <c r="G22939" i="3"/>
  <c r="G22940" i="3"/>
  <c r="G22941" i="3"/>
  <c r="G22942" i="3"/>
  <c r="G22943" i="3"/>
  <c r="G22944" i="3"/>
  <c r="G22945" i="3"/>
  <c r="G22946" i="3"/>
  <c r="G22947" i="3"/>
  <c r="G22948" i="3"/>
  <c r="G22949" i="3"/>
  <c r="G22950" i="3"/>
  <c r="G22951" i="3"/>
  <c r="G22952" i="3"/>
  <c r="G22953" i="3"/>
  <c r="G22954" i="3"/>
  <c r="G22955" i="3"/>
  <c r="G22956" i="3"/>
  <c r="G22957" i="3"/>
  <c r="G22958" i="3"/>
  <c r="G22959" i="3"/>
  <c r="G22960" i="3"/>
  <c r="G22961" i="3"/>
  <c r="G22962" i="3"/>
  <c r="G22963" i="3"/>
  <c r="G22964" i="3"/>
  <c r="G22965" i="3"/>
  <c r="G22966" i="3"/>
  <c r="G22967" i="3"/>
  <c r="G22968" i="3"/>
  <c r="G22969" i="3"/>
  <c r="G22970" i="3"/>
  <c r="G22971" i="3"/>
  <c r="G22972" i="3"/>
  <c r="G22973" i="3"/>
  <c r="G22974" i="3"/>
  <c r="G22975" i="3"/>
  <c r="G22976" i="3"/>
  <c r="G22977" i="3"/>
  <c r="G22978" i="3"/>
  <c r="G22979" i="3"/>
  <c r="G22980" i="3"/>
  <c r="G22981" i="3"/>
  <c r="G22982" i="3"/>
  <c r="G22983" i="3"/>
  <c r="G22984" i="3"/>
  <c r="G22985" i="3"/>
  <c r="G22986" i="3"/>
  <c r="G22987" i="3"/>
  <c r="G22988" i="3"/>
  <c r="G22989" i="3"/>
  <c r="G22990" i="3"/>
  <c r="G22991" i="3"/>
  <c r="G22992" i="3"/>
  <c r="G22993" i="3"/>
  <c r="G22994" i="3"/>
  <c r="G22995" i="3"/>
  <c r="G22996" i="3"/>
  <c r="G22997" i="3"/>
  <c r="G22998" i="3"/>
  <c r="G22999" i="3"/>
  <c r="G23000" i="3"/>
  <c r="G23001" i="3"/>
  <c r="G23002" i="3"/>
  <c r="G23003" i="3"/>
  <c r="G23004" i="3"/>
  <c r="G23005" i="3"/>
  <c r="G23006" i="3"/>
  <c r="G23007" i="3"/>
  <c r="G23008" i="3"/>
  <c r="G23009" i="3"/>
  <c r="G23010" i="3"/>
  <c r="G23011" i="3"/>
  <c r="G23012" i="3"/>
  <c r="G23013" i="3"/>
  <c r="G23014" i="3"/>
  <c r="G23015" i="3"/>
  <c r="G23016" i="3"/>
  <c r="G23017" i="3"/>
  <c r="G23018" i="3"/>
  <c r="G23019" i="3"/>
  <c r="G23020" i="3"/>
  <c r="G23021" i="3"/>
  <c r="G23022" i="3"/>
  <c r="G23023" i="3"/>
  <c r="G23024" i="3"/>
  <c r="G23025" i="3"/>
  <c r="G23026" i="3"/>
  <c r="G23027" i="3"/>
  <c r="G23028" i="3"/>
  <c r="G23029" i="3"/>
  <c r="G23030" i="3"/>
  <c r="G23031" i="3"/>
  <c r="G23032" i="3"/>
  <c r="G23033" i="3"/>
  <c r="G23034" i="3"/>
  <c r="G23035" i="3"/>
  <c r="G23036" i="3"/>
  <c r="G23037" i="3"/>
  <c r="G23038" i="3"/>
  <c r="G23039" i="3"/>
  <c r="G23040" i="3"/>
  <c r="G23041" i="3"/>
  <c r="G23042" i="3"/>
  <c r="G23043" i="3"/>
  <c r="G23044" i="3"/>
  <c r="G23045" i="3"/>
  <c r="G23046" i="3"/>
  <c r="G23047" i="3"/>
  <c r="G23048" i="3"/>
  <c r="G23049" i="3"/>
  <c r="G23050" i="3"/>
  <c r="G23051" i="3"/>
  <c r="G23052" i="3"/>
  <c r="G23053" i="3"/>
  <c r="G23054" i="3"/>
  <c r="G23055" i="3"/>
  <c r="G23056" i="3"/>
  <c r="G23057" i="3"/>
  <c r="G23058" i="3"/>
  <c r="G23059" i="3"/>
  <c r="G23060" i="3"/>
  <c r="G23061" i="3"/>
  <c r="G23062" i="3"/>
  <c r="G23063" i="3"/>
  <c r="G23064" i="3"/>
  <c r="G23065" i="3"/>
  <c r="G23066" i="3"/>
  <c r="G23067" i="3"/>
  <c r="G23068" i="3"/>
  <c r="G23069" i="3"/>
  <c r="G23070" i="3"/>
  <c r="G23071" i="3"/>
  <c r="G23072" i="3"/>
  <c r="G23073" i="3"/>
  <c r="G23074" i="3"/>
  <c r="G23075" i="3"/>
  <c r="G23076" i="3"/>
  <c r="G23077" i="3"/>
  <c r="G23078" i="3"/>
  <c r="G23079" i="3"/>
  <c r="G23080" i="3"/>
  <c r="G23081" i="3"/>
  <c r="G23082" i="3"/>
  <c r="G23083" i="3"/>
  <c r="G23084" i="3"/>
  <c r="G23085" i="3"/>
  <c r="G23086" i="3"/>
  <c r="G23087" i="3"/>
  <c r="G23088" i="3"/>
  <c r="G23089" i="3"/>
  <c r="G23090" i="3"/>
  <c r="G23091" i="3"/>
  <c r="G23092" i="3"/>
  <c r="G23093" i="3"/>
  <c r="G23094" i="3"/>
  <c r="G23095" i="3"/>
  <c r="G23096" i="3"/>
  <c r="G23097" i="3"/>
  <c r="G23098" i="3"/>
  <c r="G23099" i="3"/>
  <c r="G23100" i="3"/>
  <c r="G23101" i="3"/>
  <c r="G23102" i="3"/>
  <c r="G23103" i="3"/>
  <c r="G23104" i="3"/>
  <c r="G23105" i="3"/>
  <c r="G23106" i="3"/>
  <c r="G23107" i="3"/>
  <c r="G23108" i="3"/>
  <c r="G23109" i="3"/>
  <c r="G23110" i="3"/>
  <c r="G23111" i="3"/>
  <c r="G23112" i="3"/>
  <c r="G23113" i="3"/>
  <c r="G23114" i="3"/>
  <c r="G23115" i="3"/>
  <c r="G23116" i="3"/>
  <c r="G23117" i="3"/>
  <c r="G23118" i="3"/>
  <c r="G23119" i="3"/>
  <c r="G23120" i="3"/>
  <c r="G23121" i="3"/>
  <c r="G23122" i="3"/>
  <c r="G23123" i="3"/>
  <c r="G23124" i="3"/>
  <c r="G23125" i="3"/>
  <c r="G23126" i="3"/>
  <c r="G23127" i="3"/>
  <c r="G23128" i="3"/>
  <c r="G23129" i="3"/>
  <c r="G23130" i="3"/>
  <c r="G23131" i="3"/>
  <c r="G23132" i="3"/>
  <c r="G23133" i="3"/>
  <c r="G23134" i="3"/>
  <c r="G23135" i="3"/>
  <c r="G23136" i="3"/>
  <c r="G23137" i="3"/>
  <c r="G23138" i="3"/>
  <c r="G23139" i="3"/>
  <c r="G23140" i="3"/>
  <c r="G23141" i="3"/>
  <c r="G23142" i="3"/>
  <c r="G23143" i="3"/>
  <c r="G23144" i="3"/>
  <c r="G23145" i="3"/>
  <c r="G23146" i="3"/>
  <c r="G23147" i="3"/>
  <c r="G23148" i="3"/>
  <c r="G23149" i="3"/>
  <c r="G23150" i="3"/>
  <c r="G23151" i="3"/>
  <c r="G23152" i="3"/>
  <c r="G23153" i="3"/>
  <c r="G23154" i="3"/>
  <c r="G23155" i="3"/>
  <c r="G23156" i="3"/>
  <c r="G23157" i="3"/>
  <c r="G23158" i="3"/>
  <c r="G23159" i="3"/>
  <c r="G23160" i="3"/>
  <c r="G23161" i="3"/>
  <c r="G23162" i="3"/>
  <c r="G23163" i="3"/>
  <c r="G23164" i="3"/>
  <c r="G23165" i="3"/>
  <c r="G23166" i="3"/>
  <c r="G23167" i="3"/>
  <c r="G23168" i="3"/>
  <c r="G23169" i="3"/>
  <c r="G23170" i="3"/>
  <c r="G23171" i="3"/>
  <c r="G23172" i="3"/>
  <c r="G23173" i="3"/>
  <c r="G23174" i="3"/>
  <c r="G23175" i="3"/>
  <c r="G23176" i="3"/>
  <c r="G23177" i="3"/>
  <c r="G23178" i="3"/>
  <c r="G23179" i="3"/>
  <c r="G23180" i="3"/>
  <c r="G23181" i="3"/>
  <c r="G23182" i="3"/>
  <c r="G23183" i="3"/>
  <c r="G23184" i="3"/>
  <c r="G23185" i="3"/>
  <c r="G23186" i="3"/>
  <c r="G23187" i="3"/>
  <c r="G23188" i="3"/>
  <c r="G23189" i="3"/>
  <c r="G23190" i="3"/>
  <c r="G23191" i="3"/>
  <c r="G23192" i="3"/>
  <c r="G23193" i="3"/>
  <c r="G23194" i="3"/>
  <c r="G23195" i="3"/>
  <c r="G23196" i="3"/>
  <c r="G23197" i="3"/>
  <c r="G23198" i="3"/>
  <c r="G23199" i="3"/>
  <c r="G23200" i="3"/>
  <c r="G23201" i="3"/>
  <c r="G23202" i="3"/>
  <c r="G23203" i="3"/>
  <c r="G23204" i="3"/>
  <c r="G23205" i="3"/>
  <c r="G23206" i="3"/>
  <c r="G23207" i="3"/>
  <c r="G23208" i="3"/>
  <c r="G23209" i="3"/>
  <c r="G23210" i="3"/>
  <c r="G23211" i="3"/>
  <c r="G23212" i="3"/>
  <c r="G23213" i="3"/>
  <c r="G23214" i="3"/>
  <c r="G23215" i="3"/>
  <c r="G23216" i="3"/>
  <c r="G23217" i="3"/>
  <c r="G23218" i="3"/>
  <c r="G23219" i="3"/>
  <c r="G23220" i="3"/>
  <c r="G23221" i="3"/>
  <c r="G23222" i="3"/>
  <c r="G23223" i="3"/>
  <c r="G23224" i="3"/>
  <c r="G23225" i="3"/>
  <c r="G23226" i="3"/>
  <c r="G23227" i="3"/>
  <c r="G23228" i="3"/>
  <c r="G23229" i="3"/>
  <c r="G23230" i="3"/>
  <c r="G23231" i="3"/>
  <c r="G23232" i="3"/>
  <c r="G23233" i="3"/>
  <c r="G23234" i="3"/>
  <c r="G23235" i="3"/>
  <c r="G23236" i="3"/>
  <c r="G23237" i="3"/>
  <c r="G23238" i="3"/>
  <c r="G23239" i="3"/>
  <c r="G23240" i="3"/>
  <c r="G23241" i="3"/>
  <c r="G23242" i="3"/>
  <c r="G23243" i="3"/>
  <c r="G23244" i="3"/>
  <c r="G23245" i="3"/>
  <c r="G23246" i="3"/>
  <c r="G23247" i="3"/>
  <c r="G23248" i="3"/>
  <c r="G23249" i="3"/>
  <c r="G23250" i="3"/>
  <c r="G23251" i="3"/>
  <c r="G23252" i="3"/>
  <c r="G23253" i="3"/>
  <c r="G23254" i="3"/>
  <c r="G23255" i="3"/>
  <c r="G23256" i="3"/>
  <c r="G23257" i="3"/>
  <c r="G23258" i="3"/>
  <c r="G23259" i="3"/>
  <c r="G23260" i="3"/>
  <c r="G23261" i="3"/>
  <c r="G23262" i="3"/>
  <c r="G23263" i="3"/>
  <c r="G23264" i="3"/>
  <c r="G23265" i="3"/>
  <c r="G23266" i="3"/>
  <c r="G23267" i="3"/>
  <c r="G23268" i="3"/>
  <c r="G23269" i="3"/>
  <c r="G23270" i="3"/>
  <c r="G23271" i="3"/>
  <c r="G23272" i="3"/>
  <c r="G23273" i="3"/>
  <c r="G23274" i="3"/>
  <c r="G23275" i="3"/>
  <c r="G23276" i="3"/>
  <c r="G23277" i="3"/>
  <c r="G23278" i="3"/>
  <c r="G23279" i="3"/>
  <c r="G23280" i="3"/>
  <c r="G23281" i="3"/>
  <c r="G23282" i="3"/>
  <c r="G23283" i="3"/>
  <c r="G23284" i="3"/>
  <c r="G23285" i="3"/>
  <c r="G23286" i="3"/>
  <c r="G23287" i="3"/>
  <c r="G23288" i="3"/>
  <c r="G23289" i="3"/>
  <c r="G23290" i="3"/>
  <c r="G23291" i="3"/>
  <c r="G23292" i="3"/>
  <c r="G23293" i="3"/>
  <c r="G23294" i="3"/>
  <c r="G23295" i="3"/>
  <c r="G23296" i="3"/>
  <c r="G23297" i="3"/>
  <c r="G23298" i="3"/>
  <c r="G23299" i="3"/>
  <c r="G23300" i="3"/>
  <c r="G23301" i="3"/>
  <c r="G23302" i="3"/>
  <c r="G23303" i="3"/>
  <c r="G23304" i="3"/>
  <c r="G23305" i="3"/>
  <c r="G23306" i="3"/>
  <c r="G23307" i="3"/>
  <c r="G23308" i="3"/>
  <c r="G23309" i="3"/>
  <c r="G23310" i="3"/>
  <c r="G23311" i="3"/>
  <c r="G23312" i="3"/>
  <c r="G23313" i="3"/>
  <c r="G23314" i="3"/>
  <c r="G23315" i="3"/>
  <c r="G23316" i="3"/>
  <c r="G23317" i="3"/>
  <c r="G23318" i="3"/>
  <c r="G23319" i="3"/>
  <c r="G23320" i="3"/>
  <c r="G23321" i="3"/>
  <c r="G23322" i="3"/>
  <c r="G23323" i="3"/>
  <c r="G23324" i="3"/>
  <c r="G23325" i="3"/>
  <c r="G23326" i="3"/>
  <c r="G23327" i="3"/>
  <c r="G23328" i="3"/>
  <c r="G23329" i="3"/>
  <c r="G23330" i="3"/>
  <c r="M5" i="7"/>
  <c r="M6" i="7"/>
  <c r="M7" i="7"/>
  <c r="M8" i="7"/>
  <c r="M9" i="7"/>
  <c r="M10" i="7"/>
  <c r="O2" i="7"/>
  <c r="P2" i="7" s="1"/>
  <c r="P6" i="7" s="1"/>
  <c r="N10" i="7" l="1"/>
  <c r="N5" i="7"/>
  <c r="N9" i="7"/>
  <c r="N6" i="7"/>
  <c r="N8" i="7"/>
  <c r="N7" i="7"/>
  <c r="P10" i="7"/>
  <c r="P9" i="7"/>
  <c r="P8" i="7"/>
  <c r="P7" i="7"/>
  <c r="P5" i="7"/>
  <c r="J20387" i="3"/>
  <c r="J20371" i="3"/>
  <c r="J20355" i="3"/>
  <c r="J20339" i="3"/>
  <c r="J20323" i="3"/>
  <c r="J20307" i="3"/>
  <c r="J20291" i="3"/>
  <c r="J20275" i="3"/>
  <c r="J20259" i="3"/>
  <c r="J20243" i="3"/>
  <c r="J20227" i="3"/>
  <c r="J20211" i="3"/>
  <c r="J20195" i="3"/>
  <c r="J20179" i="3"/>
  <c r="J20163" i="3"/>
  <c r="J20147" i="3"/>
  <c r="J20131" i="3"/>
  <c r="J20115" i="3"/>
  <c r="J20099" i="3"/>
  <c r="J20083" i="3"/>
  <c r="J20067" i="3"/>
  <c r="J20051" i="3"/>
  <c r="J20035" i="3"/>
  <c r="J20019" i="3"/>
  <c r="J20003" i="3"/>
  <c r="J19987" i="3"/>
  <c r="J19971" i="3"/>
  <c r="J19955" i="3"/>
  <c r="J19939" i="3"/>
  <c r="J19923" i="3"/>
  <c r="J19907" i="3"/>
  <c r="J19891" i="3"/>
  <c r="J19875" i="3"/>
  <c r="J19859" i="3"/>
  <c r="J19843" i="3"/>
  <c r="J19827" i="3"/>
  <c r="J19811" i="3"/>
  <c r="J19795" i="3"/>
  <c r="J19779" i="3"/>
  <c r="J19763" i="3"/>
  <c r="J19747" i="3"/>
  <c r="J19731" i="3"/>
  <c r="J19715" i="3"/>
  <c r="J19699" i="3"/>
  <c r="J19683" i="3"/>
  <c r="J19667" i="3"/>
  <c r="J19651" i="3"/>
  <c r="J19635" i="3"/>
  <c r="J19619" i="3"/>
  <c r="J19603" i="3"/>
  <c r="J19587" i="3"/>
  <c r="J19571" i="3"/>
  <c r="J19555" i="3"/>
  <c r="J19539" i="3"/>
  <c r="J19523" i="3"/>
  <c r="J19507" i="3"/>
  <c r="J19491" i="3"/>
  <c r="J19475" i="3"/>
  <c r="J19459" i="3"/>
  <c r="J19443" i="3"/>
  <c r="J19427" i="3"/>
  <c r="J19411" i="3"/>
  <c r="J19395" i="3"/>
  <c r="J19379" i="3"/>
  <c r="J19363" i="3"/>
  <c r="J19347" i="3"/>
  <c r="J19331" i="3"/>
  <c r="J19315" i="3"/>
  <c r="J19299" i="3"/>
  <c r="J19283" i="3"/>
  <c r="J19267" i="3"/>
  <c r="J19251" i="3"/>
  <c r="J19235" i="3"/>
  <c r="J19219" i="3"/>
  <c r="J19203" i="3"/>
  <c r="J19187" i="3"/>
  <c r="J19171" i="3"/>
  <c r="J19155" i="3"/>
  <c r="J19139" i="3"/>
  <c r="J19123" i="3"/>
  <c r="J19107" i="3"/>
  <c r="J19091" i="3"/>
  <c r="J19075" i="3"/>
  <c r="J19059" i="3"/>
  <c r="J19043" i="3"/>
  <c r="J19027" i="3"/>
  <c r="J19011" i="3"/>
  <c r="J18995" i="3"/>
  <c r="J18979" i="3"/>
  <c r="J18963" i="3"/>
  <c r="J18947" i="3"/>
  <c r="J18931" i="3"/>
  <c r="J18915" i="3"/>
  <c r="J18899" i="3"/>
  <c r="J18883" i="3"/>
  <c r="J18867" i="3"/>
  <c r="J18851" i="3"/>
  <c r="J18835" i="3"/>
  <c r="J18819" i="3"/>
  <c r="J18803" i="3"/>
  <c r="J18787" i="3"/>
  <c r="J18771" i="3"/>
  <c r="J18755" i="3"/>
  <c r="J18739" i="3"/>
  <c r="J18723" i="3"/>
  <c r="J18707" i="3"/>
  <c r="J18691" i="3"/>
  <c r="J18675" i="3"/>
  <c r="J18659" i="3"/>
  <c r="J18643" i="3"/>
  <c r="J18627" i="3"/>
  <c r="J18611" i="3"/>
  <c r="J18595" i="3"/>
  <c r="J18579" i="3"/>
  <c r="J18563" i="3"/>
  <c r="J18547" i="3"/>
  <c r="J18531" i="3"/>
  <c r="J18515" i="3"/>
  <c r="J18499" i="3"/>
  <c r="J18483" i="3"/>
  <c r="J18467" i="3"/>
  <c r="J18451" i="3"/>
  <c r="J18435" i="3"/>
  <c r="J18419" i="3"/>
  <c r="J18403" i="3"/>
  <c r="J18387" i="3"/>
  <c r="J18371" i="3"/>
  <c r="J18355" i="3"/>
  <c r="J18339" i="3"/>
  <c r="J18331" i="3"/>
  <c r="J18323" i="3"/>
  <c r="J18315" i="3"/>
  <c r="J18307" i="3"/>
  <c r="J18299" i="3"/>
  <c r="J18291" i="3"/>
  <c r="J18283" i="3"/>
  <c r="J18275" i="3"/>
  <c r="J18267" i="3"/>
  <c r="J18259" i="3"/>
  <c r="J18251" i="3"/>
  <c r="J18243" i="3"/>
  <c r="J18235" i="3"/>
  <c r="J18227" i="3"/>
  <c r="J18219" i="3"/>
  <c r="J18211" i="3"/>
  <c r="J18203" i="3"/>
  <c r="J18195" i="3"/>
  <c r="J18187" i="3"/>
  <c r="J18179" i="3"/>
  <c r="J18171" i="3"/>
  <c r="J18163" i="3"/>
  <c r="J18147" i="3"/>
  <c r="J18131" i="3"/>
  <c r="J18115" i="3"/>
  <c r="J18099" i="3"/>
  <c r="J18083" i="3"/>
  <c r="J18075" i="3"/>
  <c r="J18067" i="3"/>
  <c r="J18059" i="3"/>
  <c r="J18051" i="3"/>
  <c r="J18043" i="3"/>
  <c r="J18035" i="3"/>
  <c r="J18027" i="3"/>
  <c r="J18019" i="3"/>
  <c r="J18011" i="3"/>
  <c r="J18003" i="3"/>
  <c r="J17995" i="3"/>
  <c r="J17987" i="3"/>
  <c r="J17979" i="3"/>
  <c r="J17971" i="3"/>
  <c r="J17963" i="3"/>
  <c r="J17955" i="3"/>
  <c r="J17947" i="3"/>
  <c r="J17939" i="3"/>
  <c r="J17931" i="3"/>
  <c r="J17923" i="3"/>
  <c r="J17915" i="3"/>
  <c r="J17907" i="3"/>
  <c r="J17891" i="3"/>
  <c r="J17883" i="3"/>
  <c r="J17875" i="3"/>
  <c r="J17859" i="3"/>
  <c r="J17843" i="3"/>
  <c r="J17827" i="3"/>
  <c r="J17819" i="3"/>
  <c r="J17811" i="3"/>
  <c r="J17803" i="3"/>
  <c r="J17795" i="3"/>
  <c r="J17787" i="3"/>
  <c r="J17779" i="3"/>
  <c r="J17771" i="3"/>
  <c r="J17763" i="3"/>
  <c r="J17755" i="3"/>
  <c r="J17747" i="3"/>
  <c r="J17739" i="3"/>
  <c r="J17731" i="3"/>
  <c r="J17723" i="3"/>
  <c r="J17715" i="3"/>
  <c r="J17707" i="3"/>
  <c r="J17699" i="3"/>
  <c r="J17691" i="3"/>
  <c r="J17683" i="3"/>
  <c r="J17675" i="3"/>
  <c r="J17667" i="3"/>
  <c r="J17659" i="3"/>
  <c r="J17651" i="3"/>
  <c r="J17643" i="3"/>
  <c r="J17635" i="3"/>
  <c r="J17627" i="3"/>
  <c r="J17619" i="3"/>
  <c r="J17611" i="3"/>
  <c r="J17603" i="3"/>
  <c r="J17595" i="3"/>
  <c r="J17587" i="3"/>
  <c r="J17579" i="3"/>
  <c r="J17571" i="3"/>
  <c r="J17563" i="3"/>
  <c r="J17555" i="3"/>
  <c r="J17547" i="3"/>
  <c r="J17539" i="3"/>
  <c r="J17531" i="3"/>
  <c r="J17523" i="3"/>
  <c r="J17515" i="3"/>
  <c r="J17507" i="3"/>
  <c r="J17499" i="3"/>
  <c r="J17491" i="3"/>
  <c r="J17483" i="3"/>
  <c r="J17475" i="3"/>
  <c r="J17467" i="3"/>
  <c r="J17459" i="3"/>
  <c r="J17451" i="3"/>
  <c r="J17443" i="3"/>
  <c r="J17435" i="3"/>
  <c r="J17427" i="3"/>
  <c r="J17419" i="3"/>
  <c r="J17411" i="3"/>
  <c r="J17403" i="3"/>
  <c r="J17395" i="3"/>
  <c r="J17387" i="3"/>
  <c r="J17379" i="3"/>
  <c r="J17371" i="3"/>
  <c r="J17363" i="3"/>
  <c r="J17355" i="3"/>
  <c r="J17347" i="3"/>
  <c r="J17339" i="3"/>
  <c r="J17331" i="3"/>
  <c r="J17323" i="3"/>
  <c r="J17315" i="3"/>
  <c r="J17307" i="3"/>
  <c r="J17299" i="3"/>
  <c r="J17291" i="3"/>
  <c r="J17283" i="3"/>
  <c r="J17275" i="3"/>
  <c r="J17267" i="3"/>
  <c r="J17259" i="3"/>
  <c r="J17251" i="3"/>
  <c r="J17243" i="3"/>
  <c r="J17235" i="3"/>
  <c r="J17227" i="3"/>
  <c r="J17219" i="3"/>
  <c r="J17211" i="3"/>
  <c r="J17203" i="3"/>
  <c r="J17195" i="3"/>
  <c r="J17187" i="3"/>
  <c r="J17179" i="3"/>
  <c r="J17171" i="3"/>
  <c r="J17163" i="3"/>
  <c r="J17155" i="3"/>
  <c r="J17147" i="3"/>
  <c r="J17139" i="3"/>
  <c r="J17131" i="3"/>
  <c r="J17123" i="3"/>
  <c r="J17115" i="3"/>
  <c r="J17107" i="3"/>
  <c r="J17099" i="3"/>
  <c r="J17091" i="3"/>
  <c r="J17083" i="3"/>
  <c r="J17075" i="3"/>
  <c r="J17067" i="3"/>
  <c r="J17059" i="3"/>
  <c r="J17051" i="3"/>
  <c r="J17043" i="3"/>
  <c r="J17035" i="3"/>
  <c r="J17027" i="3"/>
  <c r="J17019" i="3"/>
  <c r="J17011" i="3"/>
  <c r="J17003" i="3"/>
  <c r="J16995" i="3"/>
  <c r="J16987" i="3"/>
  <c r="J16979" i="3"/>
  <c r="J16971" i="3"/>
  <c r="J16963" i="3"/>
  <c r="J16955" i="3"/>
  <c r="J16947" i="3"/>
  <c r="J16939" i="3"/>
  <c r="J16931" i="3"/>
  <c r="J16923" i="3"/>
  <c r="J16915" i="3"/>
  <c r="J16907" i="3"/>
  <c r="J16899" i="3"/>
  <c r="J16891" i="3"/>
  <c r="J16875" i="3"/>
  <c r="J16867" i="3"/>
  <c r="J16859" i="3"/>
  <c r="J16851" i="3"/>
  <c r="J16843" i="3"/>
  <c r="J16835" i="3"/>
  <c r="J16827" i="3"/>
  <c r="J16819" i="3"/>
  <c r="J16811" i="3"/>
  <c r="J16803" i="3"/>
  <c r="J16795" i="3"/>
  <c r="J16787" i="3"/>
  <c r="J16779" i="3"/>
  <c r="J16771" i="3"/>
  <c r="J16763" i="3"/>
  <c r="J16755" i="3"/>
  <c r="J16747" i="3"/>
  <c r="J16739" i="3"/>
  <c r="J16731" i="3"/>
  <c r="J16723" i="3"/>
  <c r="J16715" i="3"/>
  <c r="J16707" i="3"/>
  <c r="J16699" i="3"/>
  <c r="J16691" i="3"/>
  <c r="J16683" i="3"/>
  <c r="J16675" i="3"/>
  <c r="J16667" i="3"/>
  <c r="J16659" i="3"/>
  <c r="J16651" i="3"/>
  <c r="J16635" i="3"/>
  <c r="J16627" i="3"/>
  <c r="J16619" i="3"/>
  <c r="J16603" i="3"/>
  <c r="J16595" i="3"/>
  <c r="J16587" i="3"/>
  <c r="J16579" i="3"/>
  <c r="J16571" i="3"/>
  <c r="J16563" i="3"/>
  <c r="J16555" i="3"/>
  <c r="J16547" i="3"/>
  <c r="J16539" i="3"/>
  <c r="J16531" i="3"/>
  <c r="J16523" i="3"/>
  <c r="J16515" i="3"/>
  <c r="J16507" i="3"/>
  <c r="J16499" i="3"/>
  <c r="J16491" i="3"/>
  <c r="J16483" i="3"/>
  <c r="J16475" i="3"/>
  <c r="J16467" i="3"/>
  <c r="J16459" i="3"/>
  <c r="J16451" i="3"/>
  <c r="J16443" i="3"/>
  <c r="J16435" i="3"/>
  <c r="J16427" i="3"/>
  <c r="J16419" i="3"/>
  <c r="J16411" i="3"/>
  <c r="J16403" i="3"/>
  <c r="J16395" i="3"/>
  <c r="J16387" i="3"/>
  <c r="J16379" i="3"/>
  <c r="J16371" i="3"/>
  <c r="J16363" i="3"/>
  <c r="J16355" i="3"/>
  <c r="J16347" i="3"/>
  <c r="J16339" i="3"/>
  <c r="J16331" i="3"/>
  <c r="J16323" i="3"/>
  <c r="J16315" i="3"/>
  <c r="J16307" i="3"/>
  <c r="J16299" i="3"/>
  <c r="J16291" i="3"/>
  <c r="J16283" i="3"/>
  <c r="J16275" i="3"/>
  <c r="J16267" i="3"/>
  <c r="J16259" i="3"/>
  <c r="J16251" i="3"/>
  <c r="J16243" i="3"/>
  <c r="J16235" i="3"/>
  <c r="J16227" i="3"/>
  <c r="J16219" i="3"/>
  <c r="J16211" i="3"/>
  <c r="J16203" i="3"/>
  <c r="J16195" i="3"/>
  <c r="J16187" i="3"/>
  <c r="J16179" i="3"/>
  <c r="J16171" i="3"/>
  <c r="J16163" i="3"/>
  <c r="J16155" i="3"/>
  <c r="J16147" i="3"/>
  <c r="J16139" i="3"/>
  <c r="J16131" i="3"/>
  <c r="J16123" i="3"/>
  <c r="J16115" i="3"/>
  <c r="J16107" i="3"/>
  <c r="J16099" i="3"/>
  <c r="J16091" i="3"/>
  <c r="J16083" i="3"/>
  <c r="J16075" i="3"/>
  <c r="J16067" i="3"/>
  <c r="J16059" i="3"/>
  <c r="J16051" i="3"/>
  <c r="J16043" i="3"/>
  <c r="J16035" i="3"/>
  <c r="J16027" i="3"/>
  <c r="J16019" i="3"/>
  <c r="J16011" i="3"/>
  <c r="J16003" i="3"/>
  <c r="J15995" i="3"/>
  <c r="J15987" i="3"/>
  <c r="J15979" i="3"/>
  <c r="J15971" i="3"/>
  <c r="J15963" i="3"/>
  <c r="J15947" i="3"/>
  <c r="J15939" i="3"/>
  <c r="J15931" i="3"/>
  <c r="J15923" i="3"/>
  <c r="J15915" i="3"/>
  <c r="J15907" i="3"/>
  <c r="J15899" i="3"/>
  <c r="J15891" i="3"/>
  <c r="J15883" i="3"/>
  <c r="J15875" i="3"/>
  <c r="J15867" i="3"/>
  <c r="J15859" i="3"/>
  <c r="J15851" i="3"/>
  <c r="J15843" i="3"/>
  <c r="J15835" i="3"/>
  <c r="J15827" i="3"/>
  <c r="J15819" i="3"/>
  <c r="J15811" i="3"/>
  <c r="J15803" i="3"/>
  <c r="J15795" i="3"/>
  <c r="J15787" i="3"/>
  <c r="J15779" i="3"/>
  <c r="J15771" i="3"/>
  <c r="J15763" i="3"/>
  <c r="J15755" i="3"/>
  <c r="J15747" i="3"/>
  <c r="J15739" i="3"/>
  <c r="J15731" i="3"/>
  <c r="J15723" i="3"/>
  <c r="J15715" i="3"/>
  <c r="J15707" i="3"/>
  <c r="J15699" i="3"/>
  <c r="J15691" i="3"/>
  <c r="J15683" i="3"/>
  <c r="J15675" i="3"/>
  <c r="J15667" i="3"/>
  <c r="J15659" i="3"/>
  <c r="J15651" i="3"/>
  <c r="J15643" i="3"/>
  <c r="J15635" i="3"/>
  <c r="J15627" i="3"/>
  <c r="J15619" i="3"/>
  <c r="J15611" i="3"/>
  <c r="J15603" i="3"/>
  <c r="J15595" i="3"/>
  <c r="J15587" i="3"/>
  <c r="J15579" i="3"/>
  <c r="J15571" i="3"/>
  <c r="J15563" i="3"/>
  <c r="J15555" i="3"/>
  <c r="J15547" i="3"/>
  <c r="J15539" i="3"/>
  <c r="J15531" i="3"/>
  <c r="J15523" i="3"/>
  <c r="J15515" i="3"/>
  <c r="J15507" i="3"/>
  <c r="J15499" i="3"/>
  <c r="J15491" i="3"/>
  <c r="J15483" i="3"/>
  <c r="J15475" i="3"/>
  <c r="J15467" i="3"/>
  <c r="J15459" i="3"/>
  <c r="J15451" i="3"/>
  <c r="J15443" i="3"/>
  <c r="J15435" i="3"/>
  <c r="J15427" i="3"/>
  <c r="J15419" i="3"/>
  <c r="J15411" i="3"/>
  <c r="J15403" i="3"/>
  <c r="J15395" i="3"/>
  <c r="J15387" i="3"/>
  <c r="J15379" i="3"/>
  <c r="J15371" i="3"/>
  <c r="J15363" i="3"/>
  <c r="J15355" i="3"/>
  <c r="J15347" i="3"/>
  <c r="J15339" i="3"/>
  <c r="J15331" i="3"/>
  <c r="J15323" i="3"/>
  <c r="J15315" i="3"/>
  <c r="J15307" i="3"/>
  <c r="J15299" i="3"/>
  <c r="J15291" i="3"/>
  <c r="J15283" i="3"/>
  <c r="J15275" i="3"/>
  <c r="J15267" i="3"/>
  <c r="J15259" i="3"/>
  <c r="J15251" i="3"/>
  <c r="J15243" i="3"/>
  <c r="J15235" i="3"/>
  <c r="J15227" i="3"/>
  <c r="J15219" i="3"/>
  <c r="J15211" i="3"/>
  <c r="J15203" i="3"/>
  <c r="J15195" i="3"/>
  <c r="J15187" i="3"/>
  <c r="J15179" i="3"/>
  <c r="J15171" i="3"/>
  <c r="J15163" i="3"/>
  <c r="J15155" i="3"/>
  <c r="J15147" i="3"/>
  <c r="J15139" i="3"/>
  <c r="J15131" i="3"/>
  <c r="J15123" i="3"/>
  <c r="J15115" i="3"/>
  <c r="J15107" i="3"/>
  <c r="J15099" i="3"/>
  <c r="J15091" i="3"/>
  <c r="J15083" i="3"/>
  <c r="J15075" i="3"/>
  <c r="J15067" i="3"/>
  <c r="J15059" i="3"/>
  <c r="J15051" i="3"/>
  <c r="J15043" i="3"/>
  <c r="J15035" i="3"/>
  <c r="J15027" i="3"/>
  <c r="J15019" i="3"/>
  <c r="J15011" i="3"/>
  <c r="J15003" i="3"/>
  <c r="J14995" i="3"/>
  <c r="J14987" i="3"/>
  <c r="J14979" i="3"/>
  <c r="J14971" i="3"/>
  <c r="J14963" i="3"/>
  <c r="J14955" i="3"/>
  <c r="J14947" i="3"/>
  <c r="J14939" i="3"/>
  <c r="J14931" i="3"/>
  <c r="J14923" i="3"/>
  <c r="J14915" i="3"/>
  <c r="J14907" i="3"/>
  <c r="J14899" i="3"/>
  <c r="J14891" i="3"/>
  <c r="J14883" i="3"/>
  <c r="J14875" i="3"/>
  <c r="J14867" i="3"/>
  <c r="J14859" i="3"/>
  <c r="J14851" i="3"/>
  <c r="J14843" i="3"/>
  <c r="J14835" i="3"/>
  <c r="J14827" i="3"/>
  <c r="J14819" i="3"/>
  <c r="J14811" i="3"/>
  <c r="J14803" i="3"/>
  <c r="J14795" i="3"/>
  <c r="J14787" i="3"/>
  <c r="J14779" i="3"/>
  <c r="J14771" i="3"/>
  <c r="J14763" i="3"/>
  <c r="J14755" i="3"/>
  <c r="J14747" i="3"/>
  <c r="J14739" i="3"/>
  <c r="J14731" i="3"/>
  <c r="J14723" i="3"/>
  <c r="J14715" i="3"/>
  <c r="J14707" i="3"/>
  <c r="J14699" i="3"/>
  <c r="J14691" i="3"/>
  <c r="J14683" i="3"/>
  <c r="J14675" i="3"/>
  <c r="J14667" i="3"/>
  <c r="J14659" i="3"/>
  <c r="J14651" i="3"/>
  <c r="J14643" i="3"/>
  <c r="J14635" i="3"/>
  <c r="J14627" i="3"/>
  <c r="J14619" i="3"/>
  <c r="J14611" i="3"/>
  <c r="J14603" i="3"/>
  <c r="J14595" i="3"/>
  <c r="J14587" i="3"/>
  <c r="J14579" i="3"/>
  <c r="J14571" i="3"/>
  <c r="J14563" i="3"/>
  <c r="J14555" i="3"/>
  <c r="J14547" i="3"/>
  <c r="J14539" i="3"/>
  <c r="J14531" i="3"/>
  <c r="J14523" i="3"/>
  <c r="J14515" i="3"/>
  <c r="J14507" i="3"/>
  <c r="J14499" i="3"/>
  <c r="J14491" i="3"/>
  <c r="J14483" i="3"/>
  <c r="J14475" i="3"/>
  <c r="J14467" i="3"/>
  <c r="J14459" i="3"/>
  <c r="J14451" i="3"/>
  <c r="J14443" i="3"/>
  <c r="J14435" i="3"/>
  <c r="J14427" i="3"/>
  <c r="J14419" i="3"/>
  <c r="J14411" i="3"/>
  <c r="J14403" i="3"/>
  <c r="J14395" i="3"/>
  <c r="J14387" i="3"/>
  <c r="J14379" i="3"/>
  <c r="J14371" i="3"/>
  <c r="J14363" i="3"/>
  <c r="J14355" i="3"/>
  <c r="J14347" i="3"/>
  <c r="J14339" i="3"/>
  <c r="J14331" i="3"/>
  <c r="J14323" i="3"/>
  <c r="J14315" i="3"/>
  <c r="J14307" i="3"/>
  <c r="J14299" i="3"/>
  <c r="J14291" i="3"/>
  <c r="J14283" i="3"/>
  <c r="J14275" i="3"/>
  <c r="J14267" i="3"/>
  <c r="J14259" i="3"/>
  <c r="J14251" i="3"/>
  <c r="J14243" i="3"/>
  <c r="J14235" i="3"/>
  <c r="J14227" i="3"/>
  <c r="J14219" i="3"/>
  <c r="J14211" i="3"/>
  <c r="J14203" i="3"/>
  <c r="J14195" i="3"/>
  <c r="J14187" i="3"/>
  <c r="J14179" i="3"/>
  <c r="J14171" i="3"/>
  <c r="J14163" i="3"/>
  <c r="J14155" i="3"/>
  <c r="J14147" i="3"/>
  <c r="J14139" i="3"/>
  <c r="J14131" i="3"/>
  <c r="J14123" i="3"/>
  <c r="J14115" i="3"/>
  <c r="J14107" i="3"/>
  <c r="J14099" i="3"/>
  <c r="J14091" i="3"/>
  <c r="J14083" i="3"/>
  <c r="J14075" i="3"/>
  <c r="J14067" i="3"/>
  <c r="J14059" i="3"/>
  <c r="J14051" i="3"/>
  <c r="J14043" i="3"/>
  <c r="J14035" i="3"/>
  <c r="J14027" i="3"/>
  <c r="J14019" i="3"/>
  <c r="J14011" i="3"/>
  <c r="J14003" i="3"/>
  <c r="J13995" i="3"/>
  <c r="J13987" i="3"/>
  <c r="J13979" i="3"/>
  <c r="J13971" i="3"/>
  <c r="J13963" i="3"/>
  <c r="J13955" i="3"/>
  <c r="J13947" i="3"/>
  <c r="J13939" i="3"/>
  <c r="J13931" i="3"/>
  <c r="J13923" i="3"/>
  <c r="J13915" i="3"/>
  <c r="J13907" i="3"/>
  <c r="J13899" i="3"/>
  <c r="J13891" i="3"/>
  <c r="J13883" i="3"/>
  <c r="J13875" i="3"/>
  <c r="J13867" i="3"/>
  <c r="J13859" i="3"/>
  <c r="J13851" i="3"/>
  <c r="J13843" i="3"/>
  <c r="J13835" i="3"/>
  <c r="J13827" i="3"/>
  <c r="J13819" i="3"/>
  <c r="J13811" i="3"/>
  <c r="J13803" i="3"/>
  <c r="J13795" i="3"/>
  <c r="J13787" i="3"/>
  <c r="J13779" i="3"/>
  <c r="J13771" i="3"/>
  <c r="J13763" i="3"/>
  <c r="J13755" i="3"/>
  <c r="J13747" i="3"/>
  <c r="J13739" i="3"/>
  <c r="J13731" i="3"/>
  <c r="J13723" i="3"/>
  <c r="J13715" i="3"/>
  <c r="J13707" i="3"/>
  <c r="J13699" i="3"/>
  <c r="J13691" i="3"/>
  <c r="J13683" i="3"/>
  <c r="J13675" i="3"/>
  <c r="J13667" i="3"/>
  <c r="J13659" i="3"/>
  <c r="J13651" i="3"/>
  <c r="J13643" i="3"/>
  <c r="J13635" i="3"/>
  <c r="J13627" i="3"/>
  <c r="J13619" i="3"/>
  <c r="J13611" i="3"/>
  <c r="J13603" i="3"/>
  <c r="J13595" i="3"/>
  <c r="J13587" i="3"/>
  <c r="J13579" i="3"/>
  <c r="J13571" i="3"/>
  <c r="J13563" i="3"/>
  <c r="J13555" i="3"/>
  <c r="J13547" i="3"/>
  <c r="J13539" i="3"/>
  <c r="J13531" i="3"/>
  <c r="J13523" i="3"/>
  <c r="J13515" i="3"/>
  <c r="J13507" i="3"/>
  <c r="J13499" i="3"/>
  <c r="J13491" i="3"/>
  <c r="J13483" i="3"/>
  <c r="J13475" i="3"/>
  <c r="J13467" i="3"/>
  <c r="J13459" i="3"/>
  <c r="J13451" i="3"/>
  <c r="J13443" i="3"/>
  <c r="J13435" i="3"/>
  <c r="J13427" i="3"/>
  <c r="J13419" i="3"/>
  <c r="J13411" i="3"/>
  <c r="J13403" i="3"/>
  <c r="J13395" i="3"/>
  <c r="J13387" i="3"/>
  <c r="J13379" i="3"/>
  <c r="J13371" i="3"/>
  <c r="J13363" i="3"/>
  <c r="J13355" i="3"/>
  <c r="J13347" i="3"/>
  <c r="J13339" i="3"/>
  <c r="J13331" i="3"/>
  <c r="J13323" i="3"/>
  <c r="J13315" i="3"/>
  <c r="J13307" i="3"/>
  <c r="J13299" i="3"/>
  <c r="J13291" i="3"/>
  <c r="J13283" i="3"/>
  <c r="J13275" i="3"/>
  <c r="J13267" i="3"/>
  <c r="J13259" i="3"/>
  <c r="J13251" i="3"/>
  <c r="J13243" i="3"/>
  <c r="J13235" i="3"/>
  <c r="J13227" i="3"/>
  <c r="J13219" i="3"/>
  <c r="J13211" i="3"/>
  <c r="J13203" i="3"/>
  <c r="J13195" i="3"/>
  <c r="J13187" i="3"/>
  <c r="J13179" i="3"/>
  <c r="J13171" i="3"/>
  <c r="J13163" i="3"/>
  <c r="J13155" i="3"/>
  <c r="J13147" i="3"/>
  <c r="J13139" i="3"/>
  <c r="J13131" i="3"/>
  <c r="J13123" i="3"/>
  <c r="J13115" i="3"/>
  <c r="J13107" i="3"/>
  <c r="J13099" i="3"/>
  <c r="J13091" i="3"/>
  <c r="J13083" i="3"/>
  <c r="J13075" i="3"/>
  <c r="J13067" i="3"/>
  <c r="J13059" i="3"/>
  <c r="J13051" i="3"/>
  <c r="J13043" i="3"/>
  <c r="J13035" i="3"/>
  <c r="J13027" i="3"/>
  <c r="J13019" i="3"/>
  <c r="J13011" i="3"/>
  <c r="J13003" i="3"/>
  <c r="J12995" i="3"/>
  <c r="J12987" i="3"/>
  <c r="J12979" i="3"/>
  <c r="J12971" i="3"/>
  <c r="J12963" i="3"/>
  <c r="J12955" i="3"/>
  <c r="J12947" i="3"/>
  <c r="J12939" i="3"/>
  <c r="J12931" i="3"/>
  <c r="J12923" i="3"/>
  <c r="J12915" i="3"/>
  <c r="J12907" i="3"/>
  <c r="J12899" i="3"/>
  <c r="J12891" i="3"/>
  <c r="J12883" i="3"/>
  <c r="J12875" i="3"/>
  <c r="J12867" i="3"/>
  <c r="J12859" i="3"/>
  <c r="J12851" i="3"/>
  <c r="J12843" i="3"/>
  <c r="J12835" i="3"/>
  <c r="J12827" i="3"/>
  <c r="J12819" i="3"/>
  <c r="J12811" i="3"/>
  <c r="J12803" i="3"/>
  <c r="J12795" i="3"/>
  <c r="J12787" i="3"/>
  <c r="J12779" i="3"/>
  <c r="J12771" i="3"/>
  <c r="J12763" i="3"/>
  <c r="J12755" i="3"/>
  <c r="J12747" i="3"/>
  <c r="J12739" i="3"/>
  <c r="J12731" i="3"/>
  <c r="J12723" i="3"/>
  <c r="J12715" i="3"/>
  <c r="J12707" i="3"/>
  <c r="J12699" i="3"/>
  <c r="J12691" i="3"/>
  <c r="J12683" i="3"/>
  <c r="J12675" i="3"/>
  <c r="J12667" i="3"/>
  <c r="J12659" i="3"/>
  <c r="J12651" i="3"/>
  <c r="J12643" i="3"/>
  <c r="J12635" i="3"/>
  <c r="J12627" i="3"/>
  <c r="J12619" i="3"/>
  <c r="J12611" i="3"/>
  <c r="J12603" i="3"/>
  <c r="J12595" i="3"/>
  <c r="J12587" i="3"/>
  <c r="J12579" i="3"/>
  <c r="J12571" i="3"/>
  <c r="J12563" i="3"/>
  <c r="J12555" i="3"/>
  <c r="J12547" i="3"/>
  <c r="J12539" i="3"/>
  <c r="J12531" i="3"/>
  <c r="J12523" i="3"/>
  <c r="J12515" i="3"/>
  <c r="J12507" i="3"/>
  <c r="J12499" i="3"/>
  <c r="J12491" i="3"/>
  <c r="J12483" i="3"/>
  <c r="J12475" i="3"/>
  <c r="J12467" i="3"/>
  <c r="J12459" i="3"/>
  <c r="J12451" i="3"/>
  <c r="J12443" i="3"/>
  <c r="J12435" i="3"/>
  <c r="J12427" i="3"/>
  <c r="J12419" i="3"/>
  <c r="J12411" i="3"/>
  <c r="J12403" i="3"/>
  <c r="J12395" i="3"/>
  <c r="J12387" i="3"/>
  <c r="J12379" i="3"/>
  <c r="J12371" i="3"/>
  <c r="J12363" i="3"/>
  <c r="J12355" i="3"/>
  <c r="J12347" i="3"/>
  <c r="J12339" i="3"/>
  <c r="J12331" i="3"/>
  <c r="J12323" i="3"/>
  <c r="J12315" i="3"/>
  <c r="J12307" i="3"/>
  <c r="J12299" i="3"/>
  <c r="J12291" i="3"/>
  <c r="J12283" i="3"/>
  <c r="J12275" i="3"/>
  <c r="J12267" i="3"/>
  <c r="J12259" i="3"/>
  <c r="J12251" i="3"/>
  <c r="J12243" i="3"/>
  <c r="J12235" i="3"/>
  <c r="J12227" i="3"/>
  <c r="J12219" i="3"/>
  <c r="J12211" i="3"/>
  <c r="J12203" i="3"/>
  <c r="J12195" i="3"/>
  <c r="J12187" i="3"/>
  <c r="J12179" i="3"/>
  <c r="J12171" i="3"/>
  <c r="J12163" i="3"/>
  <c r="J12155" i="3"/>
  <c r="J12147" i="3"/>
  <c r="J12139" i="3"/>
  <c r="J12131" i="3"/>
  <c r="J12123" i="3"/>
  <c r="J12115" i="3"/>
  <c r="J12107" i="3"/>
  <c r="J12099" i="3"/>
  <c r="J12091" i="3"/>
  <c r="J12083" i="3"/>
  <c r="J12075" i="3"/>
  <c r="J12067" i="3"/>
  <c r="J12059" i="3"/>
  <c r="J12051" i="3"/>
  <c r="J12043" i="3"/>
  <c r="J12035" i="3"/>
  <c r="J12027" i="3"/>
  <c r="J12019" i="3"/>
  <c r="J12011" i="3"/>
  <c r="J12003" i="3"/>
  <c r="J11995" i="3"/>
  <c r="J11987" i="3"/>
  <c r="J11979" i="3"/>
  <c r="J11971" i="3"/>
  <c r="J11963" i="3"/>
  <c r="J11955" i="3"/>
  <c r="J11947" i="3"/>
  <c r="J11939" i="3"/>
  <c r="J11931" i="3"/>
  <c r="J11923" i="3"/>
  <c r="J11915" i="3"/>
  <c r="J11907" i="3"/>
  <c r="J11899" i="3"/>
  <c r="J11891" i="3"/>
  <c r="J11883" i="3"/>
  <c r="J11875" i="3"/>
  <c r="J11867" i="3"/>
  <c r="J11859" i="3"/>
  <c r="J11851" i="3"/>
  <c r="J11843" i="3"/>
  <c r="J11835" i="3"/>
  <c r="J11827" i="3"/>
  <c r="J11819" i="3"/>
  <c r="J11811" i="3"/>
  <c r="J11803" i="3"/>
  <c r="J11795" i="3"/>
  <c r="J11787" i="3"/>
  <c r="J11779" i="3"/>
  <c r="J11763" i="3"/>
  <c r="J11755" i="3"/>
  <c r="J11747" i="3"/>
  <c r="J11739" i="3"/>
  <c r="J11731" i="3"/>
  <c r="J11723" i="3"/>
  <c r="J11715" i="3"/>
  <c r="J11707" i="3"/>
  <c r="J11699" i="3"/>
  <c r="J11691" i="3"/>
  <c r="J11683" i="3"/>
  <c r="J11675" i="3"/>
  <c r="J11667" i="3"/>
  <c r="J11659" i="3"/>
  <c r="J11651" i="3"/>
  <c r="J11643" i="3"/>
  <c r="J11635" i="3"/>
  <c r="J11627" i="3"/>
  <c r="J11619" i="3"/>
  <c r="J11611" i="3"/>
  <c r="J11603" i="3"/>
  <c r="J11595" i="3"/>
  <c r="J11587" i="3"/>
  <c r="J11579" i="3"/>
  <c r="J11571" i="3"/>
  <c r="J11563" i="3"/>
  <c r="J11555" i="3"/>
  <c r="J11547" i="3"/>
  <c r="J11539" i="3"/>
  <c r="J11531" i="3"/>
  <c r="J11523" i="3"/>
  <c r="J11515" i="3"/>
  <c r="J11507" i="3"/>
  <c r="J11499" i="3"/>
  <c r="J11491" i="3"/>
  <c r="J11483" i="3"/>
  <c r="J11475" i="3"/>
  <c r="J11467" i="3"/>
  <c r="J11459" i="3"/>
  <c r="J11451" i="3"/>
  <c r="J11443" i="3"/>
  <c r="J11435" i="3"/>
  <c r="J11427" i="3"/>
  <c r="J11419" i="3"/>
  <c r="J11411" i="3"/>
  <c r="J11403" i="3"/>
  <c r="J11395" i="3"/>
  <c r="J11387" i="3"/>
  <c r="J11379" i="3"/>
  <c r="J11371" i="3"/>
  <c r="J11363" i="3"/>
  <c r="J11355" i="3"/>
  <c r="J11347" i="3"/>
  <c r="J11339" i="3"/>
  <c r="J11331" i="3"/>
  <c r="J11323" i="3"/>
  <c r="J11315" i="3"/>
  <c r="J11307" i="3"/>
  <c r="J11299" i="3"/>
  <c r="J11291" i="3"/>
  <c r="J11283" i="3"/>
  <c r="J11275" i="3"/>
  <c r="J11267" i="3"/>
  <c r="J11259" i="3"/>
  <c r="J11251" i="3"/>
  <c r="J11243" i="3"/>
  <c r="J11235" i="3"/>
  <c r="J11227" i="3"/>
  <c r="J11219" i="3"/>
  <c r="J11211" i="3"/>
  <c r="J11203" i="3"/>
  <c r="J11195" i="3"/>
  <c r="J11187" i="3"/>
  <c r="J11179" i="3"/>
  <c r="J11171" i="3"/>
  <c r="J11163" i="3"/>
  <c r="J11155" i="3"/>
  <c r="J11147" i="3"/>
  <c r="J11139" i="3"/>
  <c r="J11131" i="3"/>
  <c r="J11123" i="3"/>
  <c r="J11115" i="3"/>
  <c r="J11107" i="3"/>
  <c r="J11099" i="3"/>
  <c r="J11091" i="3"/>
  <c r="J11083" i="3"/>
  <c r="J11075" i="3"/>
  <c r="J11067" i="3"/>
  <c r="J11059" i="3"/>
  <c r="J11051" i="3"/>
  <c r="J11043" i="3"/>
  <c r="J11035" i="3"/>
  <c r="J11027" i="3"/>
  <c r="J11019" i="3"/>
  <c r="J11011" i="3"/>
  <c r="J11003" i="3"/>
  <c r="J10995" i="3"/>
  <c r="J10987" i="3"/>
  <c r="J10979" i="3"/>
  <c r="J10963" i="3"/>
  <c r="J10955" i="3"/>
  <c r="J10947" i="3"/>
  <c r="J10939" i="3"/>
  <c r="J10931" i="3"/>
  <c r="J10923" i="3"/>
  <c r="J10915" i="3"/>
  <c r="J10907" i="3"/>
  <c r="J10899" i="3"/>
  <c r="J10891" i="3"/>
  <c r="J10883" i="3"/>
  <c r="J10875" i="3"/>
  <c r="J10867" i="3"/>
  <c r="J10859" i="3"/>
  <c r="J10851" i="3"/>
  <c r="J10843" i="3"/>
  <c r="J10835" i="3"/>
  <c r="J10827" i="3"/>
  <c r="J10819" i="3"/>
  <c r="J10811" i="3"/>
  <c r="J10803" i="3"/>
  <c r="J10795" i="3"/>
  <c r="J10787" i="3"/>
  <c r="J10779" i="3"/>
  <c r="J10771" i="3"/>
  <c r="J10763" i="3"/>
  <c r="J10755" i="3"/>
  <c r="J10747" i="3"/>
  <c r="J10739" i="3"/>
  <c r="J10731" i="3"/>
  <c r="J10723" i="3"/>
  <c r="J10715" i="3"/>
  <c r="J10707" i="3"/>
  <c r="J10699" i="3"/>
  <c r="J10691" i="3"/>
  <c r="J10683" i="3"/>
  <c r="J10675" i="3"/>
  <c r="J10667" i="3"/>
  <c r="J10659" i="3"/>
  <c r="J10651" i="3"/>
  <c r="J10643" i="3"/>
  <c r="J10635" i="3"/>
  <c r="J10627" i="3"/>
  <c r="J10619" i="3"/>
  <c r="J10611" i="3"/>
  <c r="J10603" i="3"/>
  <c r="J10595" i="3"/>
  <c r="J10587" i="3"/>
  <c r="J10579" i="3"/>
  <c r="J10571" i="3"/>
  <c r="J10563" i="3"/>
  <c r="J10555" i="3"/>
  <c r="J10547" i="3"/>
  <c r="J10539" i="3"/>
  <c r="J10531" i="3"/>
  <c r="J10523" i="3"/>
  <c r="J10515" i="3"/>
  <c r="J10507" i="3"/>
  <c r="J10499" i="3"/>
  <c r="J10491" i="3"/>
  <c r="J10483" i="3"/>
  <c r="J10475" i="3"/>
  <c r="J10467" i="3"/>
  <c r="J10459" i="3"/>
  <c r="J10451" i="3"/>
  <c r="J10443" i="3"/>
  <c r="J10435" i="3"/>
  <c r="J10427" i="3"/>
  <c r="J10419" i="3"/>
  <c r="J10411" i="3"/>
  <c r="J10403" i="3"/>
  <c r="J10395" i="3"/>
  <c r="J10387" i="3"/>
  <c r="J10379" i="3"/>
  <c r="J10371" i="3"/>
  <c r="J10363" i="3"/>
  <c r="J10355" i="3"/>
  <c r="J10347" i="3"/>
  <c r="J10339" i="3"/>
  <c r="J10331" i="3"/>
  <c r="J10323" i="3"/>
  <c r="J10315" i="3"/>
  <c r="J10307" i="3"/>
  <c r="J10299" i="3"/>
  <c r="J10291" i="3"/>
  <c r="J10283" i="3"/>
  <c r="J10275" i="3"/>
  <c r="J10267" i="3"/>
  <c r="J10259" i="3"/>
  <c r="J10251" i="3"/>
  <c r="J10243" i="3"/>
  <c r="J10235" i="3"/>
  <c r="J10227" i="3"/>
  <c r="J10219" i="3"/>
  <c r="J10211" i="3"/>
  <c r="J10203" i="3"/>
  <c r="J10195" i="3"/>
  <c r="J10187" i="3"/>
  <c r="J10179" i="3"/>
  <c r="J10171" i="3"/>
  <c r="J10163" i="3"/>
  <c r="J10155" i="3"/>
  <c r="J10147" i="3"/>
  <c r="J10139" i="3"/>
  <c r="J10131" i="3"/>
  <c r="J10123" i="3"/>
  <c r="J10115" i="3"/>
  <c r="J10107" i="3"/>
  <c r="J10099" i="3"/>
  <c r="J10091" i="3"/>
  <c r="J10083" i="3"/>
  <c r="J10075" i="3"/>
  <c r="J10067" i="3"/>
  <c r="J10059" i="3"/>
  <c r="J10051" i="3"/>
  <c r="J10043" i="3"/>
  <c r="J10035" i="3"/>
  <c r="J10027" i="3"/>
  <c r="J10019" i="3"/>
  <c r="J10011" i="3"/>
  <c r="J10003" i="3"/>
  <c r="J9995" i="3"/>
  <c r="J9987" i="3"/>
  <c r="J9979" i="3"/>
  <c r="J9971" i="3"/>
  <c r="J9963" i="3"/>
  <c r="J9955" i="3"/>
  <c r="J9947" i="3"/>
  <c r="J9939" i="3"/>
  <c r="J9931" i="3"/>
  <c r="J9923" i="3"/>
  <c r="J9915" i="3"/>
  <c r="J9907" i="3"/>
  <c r="J9899" i="3"/>
  <c r="J9891" i="3"/>
  <c r="J9883" i="3"/>
  <c r="J9875" i="3"/>
  <c r="J9867" i="3"/>
  <c r="J9859" i="3"/>
  <c r="J9851" i="3"/>
  <c r="J9843" i="3"/>
  <c r="J9835" i="3"/>
  <c r="J9827" i="3"/>
  <c r="J9819" i="3"/>
  <c r="J9811" i="3"/>
  <c r="J9803" i="3"/>
  <c r="J9795" i="3"/>
  <c r="J9787" i="3"/>
  <c r="J9779" i="3"/>
  <c r="J9771" i="3"/>
  <c r="J9763" i="3"/>
  <c r="J9755" i="3"/>
  <c r="J9747" i="3"/>
  <c r="J9739" i="3"/>
  <c r="J9731" i="3"/>
  <c r="J9723" i="3"/>
  <c r="J9715" i="3"/>
  <c r="J9707" i="3"/>
  <c r="J9699" i="3"/>
  <c r="J9691" i="3"/>
  <c r="J9683" i="3"/>
  <c r="J9675" i="3"/>
  <c r="J9667" i="3"/>
  <c r="J9659" i="3"/>
  <c r="J9651" i="3"/>
  <c r="J9643" i="3"/>
  <c r="J9635" i="3"/>
  <c r="J9627" i="3"/>
  <c r="J9619" i="3"/>
  <c r="J9611" i="3"/>
  <c r="J9603" i="3"/>
  <c r="J9595" i="3"/>
  <c r="J9587" i="3"/>
  <c r="J9579" i="3"/>
  <c r="J9571" i="3"/>
  <c r="J9563" i="3"/>
  <c r="J9555" i="3"/>
  <c r="J9547" i="3"/>
  <c r="J9539" i="3"/>
  <c r="J9531" i="3"/>
  <c r="J9523" i="3"/>
  <c r="J9515" i="3"/>
  <c r="J9507" i="3"/>
  <c r="J9499" i="3"/>
  <c r="J9491" i="3"/>
  <c r="J9483" i="3"/>
  <c r="J9475" i="3"/>
  <c r="J9467" i="3"/>
  <c r="J9459" i="3"/>
  <c r="J9451" i="3"/>
  <c r="J9443" i="3"/>
  <c r="J9435" i="3"/>
  <c r="J9427" i="3"/>
  <c r="J9419" i="3"/>
  <c r="J9411" i="3"/>
  <c r="J9403" i="3"/>
  <c r="J9395" i="3"/>
  <c r="J9387" i="3"/>
  <c r="J9379" i="3"/>
  <c r="J9371" i="3"/>
  <c r="J9363" i="3"/>
  <c r="J9355" i="3"/>
  <c r="J9347" i="3"/>
  <c r="J9339" i="3"/>
  <c r="J9331" i="3"/>
  <c r="J9323" i="3"/>
  <c r="J9315" i="3"/>
  <c r="J9307" i="3"/>
  <c r="J9299" i="3"/>
  <c r="J9291" i="3"/>
  <c r="J9283" i="3"/>
  <c r="J9275" i="3"/>
  <c r="J9267" i="3"/>
  <c r="J9259" i="3"/>
  <c r="J9251" i="3"/>
  <c r="J9243" i="3"/>
  <c r="J9235" i="3"/>
  <c r="J9227" i="3"/>
  <c r="J9219" i="3"/>
  <c r="J9211" i="3"/>
  <c r="J9203" i="3"/>
  <c r="J9195" i="3"/>
  <c r="J9187" i="3"/>
  <c r="J9179" i="3"/>
  <c r="J9171" i="3"/>
  <c r="J9163" i="3"/>
  <c r="J9155" i="3"/>
  <c r="J9147" i="3"/>
  <c r="J9139" i="3"/>
  <c r="J9131" i="3"/>
  <c r="J9123" i="3"/>
  <c r="J9115" i="3"/>
  <c r="J9107" i="3"/>
  <c r="J9099" i="3"/>
  <c r="J9091" i="3"/>
  <c r="J9083" i="3"/>
  <c r="J9075" i="3"/>
  <c r="J9067" i="3"/>
  <c r="J9059" i="3"/>
  <c r="J9051" i="3"/>
  <c r="J9043" i="3"/>
  <c r="J9035" i="3"/>
  <c r="J9027" i="3"/>
  <c r="J9019" i="3"/>
  <c r="J9011" i="3"/>
  <c r="J9003" i="3"/>
  <c r="J8995" i="3"/>
  <c r="J8987" i="3"/>
  <c r="J8979" i="3"/>
  <c r="J8971" i="3"/>
  <c r="J8963" i="3"/>
  <c r="J8955" i="3"/>
  <c r="J8947" i="3"/>
  <c r="J8939" i="3"/>
  <c r="J8931" i="3"/>
  <c r="J8923" i="3"/>
  <c r="J8915" i="3"/>
  <c r="J8907" i="3"/>
  <c r="J8899" i="3"/>
  <c r="J8891" i="3"/>
  <c r="J8883" i="3"/>
  <c r="J8875" i="3"/>
  <c r="J8867" i="3"/>
  <c r="J8859" i="3"/>
  <c r="J8851" i="3"/>
  <c r="J8843" i="3"/>
  <c r="J8835" i="3"/>
  <c r="J8827" i="3"/>
  <c r="J8819" i="3"/>
  <c r="J8811" i="3"/>
  <c r="J8803" i="3"/>
  <c r="J8795" i="3"/>
  <c r="J8787" i="3"/>
  <c r="J8779" i="3"/>
  <c r="J8771" i="3"/>
  <c r="J8763" i="3"/>
  <c r="J8755" i="3"/>
  <c r="J8747" i="3"/>
  <c r="J8739" i="3"/>
  <c r="J8731" i="3"/>
  <c r="J8723" i="3"/>
  <c r="J8715" i="3"/>
  <c r="J8707" i="3"/>
  <c r="J8699" i="3"/>
  <c r="J8691" i="3"/>
  <c r="J8683" i="3"/>
  <c r="J8675" i="3"/>
  <c r="J8667" i="3"/>
  <c r="J8659" i="3"/>
  <c r="J8651" i="3"/>
  <c r="J8643" i="3"/>
  <c r="J8635" i="3"/>
  <c r="J8627" i="3"/>
  <c r="J8619" i="3"/>
  <c r="J8611" i="3"/>
  <c r="J8603" i="3"/>
  <c r="J8595" i="3"/>
  <c r="J8587" i="3"/>
  <c r="J8579" i="3"/>
  <c r="J8571" i="3"/>
  <c r="J8563" i="3"/>
  <c r="J8555" i="3"/>
  <c r="J8547" i="3"/>
  <c r="J8539" i="3"/>
  <c r="J8531" i="3"/>
  <c r="J8523" i="3"/>
  <c r="J8515" i="3"/>
  <c r="J8507" i="3"/>
  <c r="J8499" i="3"/>
  <c r="J8491" i="3"/>
  <c r="J8483" i="3"/>
  <c r="J8475" i="3"/>
  <c r="J8467" i="3"/>
  <c r="J8459" i="3"/>
  <c r="J8451" i="3"/>
  <c r="J8443" i="3"/>
  <c r="J8435" i="3"/>
  <c r="J8427" i="3"/>
  <c r="J8419" i="3"/>
  <c r="J8411" i="3"/>
  <c r="J8403" i="3"/>
  <c r="J8395" i="3"/>
  <c r="J8387" i="3"/>
  <c r="J8379" i="3"/>
  <c r="J8371" i="3"/>
  <c r="J8363" i="3"/>
  <c r="J8355" i="3"/>
  <c r="J8347" i="3"/>
  <c r="J8339" i="3"/>
  <c r="J8331" i="3"/>
  <c r="J8323" i="3"/>
  <c r="J8315" i="3"/>
  <c r="J8307" i="3"/>
  <c r="J8299" i="3"/>
  <c r="J8291" i="3"/>
  <c r="J8283" i="3"/>
  <c r="J8275" i="3"/>
  <c r="J8267" i="3"/>
  <c r="J8259" i="3"/>
  <c r="J8251" i="3"/>
  <c r="J8243" i="3"/>
  <c r="J8235" i="3"/>
  <c r="J8227" i="3"/>
  <c r="J8219" i="3"/>
  <c r="J8211" i="3"/>
  <c r="J8203" i="3"/>
  <c r="J8195" i="3"/>
  <c r="J8187" i="3"/>
  <c r="J8179" i="3"/>
  <c r="J8171" i="3"/>
  <c r="J8163" i="3"/>
  <c r="J8155" i="3"/>
  <c r="J8147" i="3"/>
  <c r="J8139" i="3"/>
  <c r="J8131" i="3"/>
  <c r="J8123" i="3"/>
  <c r="J8115" i="3"/>
  <c r="J8107" i="3"/>
  <c r="J8099" i="3"/>
  <c r="J8091" i="3"/>
  <c r="J8083" i="3"/>
  <c r="J8075" i="3"/>
  <c r="J8067" i="3"/>
  <c r="J8059" i="3"/>
  <c r="J8051" i="3"/>
  <c r="J8043" i="3"/>
  <c r="J8035" i="3"/>
  <c r="J8027" i="3"/>
  <c r="J8019" i="3"/>
  <c r="J8011" i="3"/>
  <c r="J8003" i="3"/>
  <c r="J7995" i="3"/>
  <c r="J7987" i="3"/>
  <c r="J7979" i="3"/>
  <c r="J7971" i="3"/>
  <c r="J7963" i="3"/>
  <c r="J7955" i="3"/>
  <c r="J7947" i="3"/>
  <c r="J7939" i="3"/>
  <c r="J7931" i="3"/>
  <c r="J7923" i="3"/>
  <c r="J7915" i="3"/>
  <c r="J7907" i="3"/>
  <c r="J7899" i="3"/>
  <c r="J7891" i="3"/>
  <c r="J7883" i="3"/>
  <c r="J7875" i="3"/>
  <c r="J7867" i="3"/>
  <c r="J7859" i="3"/>
  <c r="J7851" i="3"/>
  <c r="J7843" i="3"/>
  <c r="J7835" i="3"/>
  <c r="J7827" i="3"/>
  <c r="J7819" i="3"/>
  <c r="J7811" i="3"/>
  <c r="J7803" i="3"/>
  <c r="J7795" i="3"/>
  <c r="J7787" i="3"/>
  <c r="J7779" i="3"/>
  <c r="J7771" i="3"/>
  <c r="J7763" i="3"/>
  <c r="J7755" i="3"/>
  <c r="J7747" i="3"/>
  <c r="J7739" i="3"/>
  <c r="J7731" i="3"/>
  <c r="J7723" i="3"/>
  <c r="J7715" i="3"/>
  <c r="J7707" i="3"/>
  <c r="J7699" i="3"/>
  <c r="J7691" i="3"/>
  <c r="J7683" i="3"/>
  <c r="J7675" i="3"/>
  <c r="J7667" i="3"/>
  <c r="J7659" i="3"/>
  <c r="J7651" i="3"/>
  <c r="J7643" i="3"/>
  <c r="J7635" i="3"/>
  <c r="J7627" i="3"/>
  <c r="J7619" i="3"/>
  <c r="J7611" i="3"/>
  <c r="J7603" i="3"/>
  <c r="J7595" i="3"/>
  <c r="J7587" i="3"/>
  <c r="J7579" i="3"/>
  <c r="J7571" i="3"/>
  <c r="J7563" i="3"/>
  <c r="J7555" i="3"/>
  <c r="J7547" i="3"/>
  <c r="J7539" i="3"/>
  <c r="J7531" i="3"/>
  <c r="J7523" i="3"/>
  <c r="J7515" i="3"/>
  <c r="J7507" i="3"/>
  <c r="J7499" i="3"/>
  <c r="J7491" i="3"/>
  <c r="J7483" i="3"/>
  <c r="J7475" i="3"/>
  <c r="J7467" i="3"/>
  <c r="J7459" i="3"/>
  <c r="J7451" i="3"/>
  <c r="J7443" i="3"/>
  <c r="J7435" i="3"/>
  <c r="J7427" i="3"/>
  <c r="J7419" i="3"/>
  <c r="J7411" i="3"/>
  <c r="J7403" i="3"/>
  <c r="J7395" i="3"/>
  <c r="J7387" i="3"/>
  <c r="J7379" i="3"/>
  <c r="J7371" i="3"/>
  <c r="J7363" i="3"/>
  <c r="J7355" i="3"/>
  <c r="J7347" i="3"/>
  <c r="J7339" i="3"/>
  <c r="J7331" i="3"/>
  <c r="J7323" i="3"/>
  <c r="J7315" i="3"/>
  <c r="J7307" i="3"/>
  <c r="J7299" i="3"/>
  <c r="J7291" i="3"/>
  <c r="J7283" i="3"/>
  <c r="J7275" i="3"/>
  <c r="J7267" i="3"/>
  <c r="J7259" i="3"/>
  <c r="J7251" i="3"/>
  <c r="J7243" i="3"/>
  <c r="J7235" i="3"/>
  <c r="J7227" i="3"/>
  <c r="J7219" i="3"/>
  <c r="J7211" i="3"/>
  <c r="J7203" i="3"/>
  <c r="J7195" i="3"/>
  <c r="J7187" i="3"/>
  <c r="J7179" i="3"/>
  <c r="J7171" i="3"/>
  <c r="J7163" i="3"/>
  <c r="J7155" i="3"/>
  <c r="J7147" i="3"/>
  <c r="J7139" i="3"/>
  <c r="J7131" i="3"/>
  <c r="J7123" i="3"/>
  <c r="J7115" i="3"/>
  <c r="J7107" i="3"/>
  <c r="J7099" i="3"/>
  <c r="J7091" i="3"/>
  <c r="J7083" i="3"/>
  <c r="J7075" i="3"/>
  <c r="J7067" i="3"/>
  <c r="J7059" i="3"/>
  <c r="J7051" i="3"/>
  <c r="J7043" i="3"/>
  <c r="J7035" i="3"/>
  <c r="J7027" i="3"/>
  <c r="J7019" i="3"/>
  <c r="J7011" i="3"/>
  <c r="J7003" i="3"/>
  <c r="J6995" i="3"/>
  <c r="J6987" i="3"/>
  <c r="J6979" i="3"/>
  <c r="J6971" i="3"/>
  <c r="J6963" i="3"/>
  <c r="J6955" i="3"/>
  <c r="J6947" i="3"/>
  <c r="J6939" i="3"/>
  <c r="J6931" i="3"/>
  <c r="J6923" i="3"/>
  <c r="J6915" i="3"/>
  <c r="J6907" i="3"/>
  <c r="J6899" i="3"/>
  <c r="J6891" i="3"/>
  <c r="J6883" i="3"/>
  <c r="J6875" i="3"/>
  <c r="J6867" i="3"/>
  <c r="J6859" i="3"/>
  <c r="J6851" i="3"/>
  <c r="J6843" i="3"/>
  <c r="J6835" i="3"/>
  <c r="J6827" i="3"/>
  <c r="J6819" i="3"/>
  <c r="J6811" i="3"/>
  <c r="J6803" i="3"/>
  <c r="J6795" i="3"/>
  <c r="J6787" i="3"/>
  <c r="J6779" i="3"/>
  <c r="J6771" i="3"/>
  <c r="J6763" i="3"/>
  <c r="J6755" i="3"/>
  <c r="J6747" i="3"/>
  <c r="J6739" i="3"/>
  <c r="J6731" i="3"/>
  <c r="J6723" i="3"/>
  <c r="J6715" i="3"/>
  <c r="J6707" i="3"/>
  <c r="J6699" i="3"/>
  <c r="J6691" i="3"/>
  <c r="J6683" i="3"/>
  <c r="J6675" i="3"/>
  <c r="J6667" i="3"/>
  <c r="J6659" i="3"/>
  <c r="J6651" i="3"/>
  <c r="J6643" i="3"/>
  <c r="J6635" i="3"/>
  <c r="J6627" i="3"/>
  <c r="J6619" i="3"/>
  <c r="J6611" i="3"/>
  <c r="J6603" i="3"/>
  <c r="J6595" i="3"/>
  <c r="J6587" i="3"/>
  <c r="J6579" i="3"/>
  <c r="J6571" i="3"/>
  <c r="J6563" i="3"/>
  <c r="J6555" i="3"/>
  <c r="J6547" i="3"/>
  <c r="J6539" i="3"/>
  <c r="J6531" i="3"/>
  <c r="J6523" i="3"/>
  <c r="J6515" i="3"/>
  <c r="J6507" i="3"/>
  <c r="J6499" i="3"/>
  <c r="J6491" i="3"/>
  <c r="J6483" i="3"/>
  <c r="J6475" i="3"/>
  <c r="J6467" i="3"/>
  <c r="J6459" i="3"/>
  <c r="J6451" i="3"/>
  <c r="J6443" i="3"/>
  <c r="J6435" i="3"/>
  <c r="J6427" i="3"/>
  <c r="J6419" i="3"/>
  <c r="J6411" i="3"/>
  <c r="J6403" i="3"/>
  <c r="J6395" i="3"/>
  <c r="J6387" i="3"/>
  <c r="J6379" i="3"/>
  <c r="J6371" i="3"/>
  <c r="J6363" i="3"/>
  <c r="J6355" i="3"/>
  <c r="J6347" i="3"/>
  <c r="J6339" i="3"/>
  <c r="J6331" i="3"/>
  <c r="J6323" i="3"/>
  <c r="J6315" i="3"/>
  <c r="J6307" i="3"/>
  <c r="J6299" i="3"/>
  <c r="J6291" i="3"/>
  <c r="J6283" i="3"/>
  <c r="J6275" i="3"/>
  <c r="J6267" i="3"/>
  <c r="J6259" i="3"/>
  <c r="J6251" i="3"/>
  <c r="J6243" i="3"/>
  <c r="J6235" i="3"/>
  <c r="J6227" i="3"/>
  <c r="J6219" i="3"/>
  <c r="J6211" i="3"/>
  <c r="J6203" i="3"/>
  <c r="J6195" i="3"/>
  <c r="J6187" i="3"/>
  <c r="J6179" i="3"/>
  <c r="J6171" i="3"/>
  <c r="J6163" i="3"/>
  <c r="J6155" i="3"/>
  <c r="J6147" i="3"/>
  <c r="J6139" i="3"/>
  <c r="J6131" i="3"/>
  <c r="J6123" i="3"/>
  <c r="J6115" i="3"/>
  <c r="J6107" i="3"/>
  <c r="J6099" i="3"/>
  <c r="J6091" i="3"/>
  <c r="J6083" i="3"/>
  <c r="J6075" i="3"/>
  <c r="J6067" i="3"/>
  <c r="J6059" i="3"/>
  <c r="J6051" i="3"/>
  <c r="J6043" i="3"/>
  <c r="J6035" i="3"/>
  <c r="J6027" i="3"/>
  <c r="J6019" i="3"/>
  <c r="J6011" i="3"/>
  <c r="J6003" i="3"/>
  <c r="J5995" i="3"/>
  <c r="J5987" i="3"/>
  <c r="J5979" i="3"/>
  <c r="J5971" i="3"/>
  <c r="J5963" i="3"/>
  <c r="J5955" i="3"/>
  <c r="J5947" i="3"/>
  <c r="J5939" i="3"/>
  <c r="J5931" i="3"/>
  <c r="J5923" i="3"/>
  <c r="J5915" i="3"/>
  <c r="J5907" i="3"/>
  <c r="J5899" i="3"/>
  <c r="J5891" i="3"/>
  <c r="J5883" i="3"/>
  <c r="J5875" i="3"/>
  <c r="J5867" i="3"/>
  <c r="J5859" i="3"/>
  <c r="J5851" i="3"/>
  <c r="J5843" i="3"/>
  <c r="J5835" i="3"/>
  <c r="J5827" i="3"/>
  <c r="J5819" i="3"/>
  <c r="J5811" i="3"/>
  <c r="J5803" i="3"/>
  <c r="J5795" i="3"/>
  <c r="J5787" i="3"/>
  <c r="J5779" i="3"/>
  <c r="J5771" i="3"/>
  <c r="J5763" i="3"/>
  <c r="J5755" i="3"/>
  <c r="J5747" i="3"/>
  <c r="J5739" i="3"/>
  <c r="J5731" i="3"/>
  <c r="J5723" i="3"/>
  <c r="J5715" i="3"/>
  <c r="J5707" i="3"/>
  <c r="J5699" i="3"/>
  <c r="J5691" i="3"/>
  <c r="J5683" i="3"/>
  <c r="J5675" i="3"/>
  <c r="J5667" i="3"/>
  <c r="J5659" i="3"/>
  <c r="J5651" i="3"/>
  <c r="J5643" i="3"/>
  <c r="J5635" i="3"/>
  <c r="J5627" i="3"/>
  <c r="J5619" i="3"/>
  <c r="J5611" i="3"/>
  <c r="J5603" i="3"/>
  <c r="J5595" i="3"/>
  <c r="J5587" i="3"/>
  <c r="J5579" i="3"/>
  <c r="J5571" i="3"/>
  <c r="J5563" i="3"/>
  <c r="J5555" i="3"/>
  <c r="J5547" i="3"/>
  <c r="J5539" i="3"/>
  <c r="J5531" i="3"/>
  <c r="J5523" i="3"/>
  <c r="J5515" i="3"/>
  <c r="J5507" i="3"/>
  <c r="J5499" i="3"/>
  <c r="J5491" i="3"/>
  <c r="J5483" i="3"/>
  <c r="J5475" i="3"/>
  <c r="J5467" i="3"/>
  <c r="J5459" i="3"/>
  <c r="J5451" i="3"/>
  <c r="J5443" i="3"/>
  <c r="J5435" i="3"/>
  <c r="J5427" i="3"/>
  <c r="J5419" i="3"/>
  <c r="J5411" i="3"/>
  <c r="J5403" i="3"/>
  <c r="J5395" i="3"/>
  <c r="J5387" i="3"/>
  <c r="J5379" i="3"/>
  <c r="J5371" i="3"/>
  <c r="J5363" i="3"/>
  <c r="J5355" i="3"/>
  <c r="J5347" i="3"/>
  <c r="J5339" i="3"/>
  <c r="J5331" i="3"/>
  <c r="J5323" i="3"/>
  <c r="J5315" i="3"/>
  <c r="J5307" i="3"/>
  <c r="J5299" i="3"/>
  <c r="J5291" i="3"/>
  <c r="J5283" i="3"/>
  <c r="J5275" i="3"/>
  <c r="J5267" i="3"/>
  <c r="J5259" i="3"/>
  <c r="J5251" i="3"/>
  <c r="J5243" i="3"/>
  <c r="J5235" i="3"/>
  <c r="J5227" i="3"/>
  <c r="J5219" i="3"/>
  <c r="J5211" i="3"/>
  <c r="J5203" i="3"/>
  <c r="J5195" i="3"/>
  <c r="J5187" i="3"/>
  <c r="J5179" i="3"/>
  <c r="J5171" i="3"/>
  <c r="J5163" i="3"/>
  <c r="J5155" i="3"/>
  <c r="J5147" i="3"/>
  <c r="J5139" i="3"/>
  <c r="J5131" i="3"/>
  <c r="J5123" i="3"/>
  <c r="J5115" i="3"/>
  <c r="J5107" i="3"/>
  <c r="J5099" i="3"/>
  <c r="J5091" i="3"/>
  <c r="J5083" i="3"/>
  <c r="J5075" i="3"/>
  <c r="J5067" i="3"/>
  <c r="J5059" i="3"/>
  <c r="J5051" i="3"/>
  <c r="J5043" i="3"/>
  <c r="J5035" i="3"/>
  <c r="J5027" i="3"/>
  <c r="J5019" i="3"/>
  <c r="J5011" i="3"/>
  <c r="J5003" i="3"/>
  <c r="J4995" i="3"/>
  <c r="J4987" i="3"/>
  <c r="J4979" i="3"/>
  <c r="J4971" i="3"/>
  <c r="J4963" i="3"/>
  <c r="J4955" i="3"/>
  <c r="J4947" i="3"/>
  <c r="J4939" i="3"/>
  <c r="J4931" i="3"/>
  <c r="J4923" i="3"/>
  <c r="J4915" i="3"/>
  <c r="J4907" i="3"/>
  <c r="J4899" i="3"/>
  <c r="J4891" i="3"/>
  <c r="J4883" i="3"/>
  <c r="J4875" i="3"/>
  <c r="J4867" i="3"/>
  <c r="J4859" i="3"/>
  <c r="J4851" i="3"/>
  <c r="J4843" i="3"/>
  <c r="J4835" i="3"/>
  <c r="J4827" i="3"/>
  <c r="J4819" i="3"/>
  <c r="J4811" i="3"/>
  <c r="J4803" i="3"/>
  <c r="J4795" i="3"/>
  <c r="J4787" i="3"/>
  <c r="J4779" i="3"/>
  <c r="J4771" i="3"/>
  <c r="J4763" i="3"/>
  <c r="J4755" i="3"/>
  <c r="J4747" i="3"/>
  <c r="J4739" i="3"/>
  <c r="J4731" i="3"/>
  <c r="J4723" i="3"/>
  <c r="J4715" i="3"/>
  <c r="J4707" i="3"/>
  <c r="J4699" i="3"/>
  <c r="J4691" i="3"/>
  <c r="J4683" i="3"/>
  <c r="J4675" i="3"/>
  <c r="J4667" i="3"/>
  <c r="J4659" i="3"/>
  <c r="J4651" i="3"/>
  <c r="J4643" i="3"/>
  <c r="J4635" i="3"/>
  <c r="J4627" i="3"/>
  <c r="J4619" i="3"/>
  <c r="J4611" i="3"/>
  <c r="J4603" i="3"/>
  <c r="J4595" i="3"/>
  <c r="J4587" i="3"/>
  <c r="J4579" i="3"/>
  <c r="J4571" i="3"/>
  <c r="J4563" i="3"/>
  <c r="J4555" i="3"/>
  <c r="J4547" i="3"/>
  <c r="J4539" i="3"/>
  <c r="J4531" i="3"/>
  <c r="J4523" i="3"/>
  <c r="J4515" i="3"/>
  <c r="J4507" i="3"/>
  <c r="J4499" i="3"/>
  <c r="J4491" i="3"/>
  <c r="J4483" i="3"/>
  <c r="J4475" i="3"/>
  <c r="J4467" i="3"/>
  <c r="J4459" i="3"/>
  <c r="J4451" i="3"/>
  <c r="J4443" i="3"/>
  <c r="J4435" i="3"/>
  <c r="J4427" i="3"/>
  <c r="J4419" i="3"/>
  <c r="J4411" i="3"/>
  <c r="J4403" i="3"/>
  <c r="J4395" i="3"/>
  <c r="J4387" i="3"/>
  <c r="J4379" i="3"/>
  <c r="J4371" i="3"/>
  <c r="J4363" i="3"/>
  <c r="J4355" i="3"/>
  <c r="J4347" i="3"/>
  <c r="J4339" i="3"/>
  <c r="J4331" i="3"/>
  <c r="J4323" i="3"/>
  <c r="J4315" i="3"/>
  <c r="J4307" i="3"/>
  <c r="J4299" i="3"/>
  <c r="J4291" i="3"/>
  <c r="J4283" i="3"/>
  <c r="J4275" i="3"/>
  <c r="J4267" i="3"/>
  <c r="J4259" i="3"/>
  <c r="J4251" i="3"/>
  <c r="J4243" i="3"/>
  <c r="J4235" i="3"/>
  <c r="J4227" i="3"/>
  <c r="J4219" i="3"/>
  <c r="J4211" i="3"/>
  <c r="J4203" i="3"/>
  <c r="J4195" i="3"/>
  <c r="J4187" i="3"/>
  <c r="J4179" i="3"/>
  <c r="J4171" i="3"/>
  <c r="J4163" i="3"/>
  <c r="J4155" i="3"/>
  <c r="J4147" i="3"/>
  <c r="J4139" i="3"/>
  <c r="J4131" i="3"/>
  <c r="J4123" i="3"/>
  <c r="J4115" i="3"/>
  <c r="J4107" i="3"/>
  <c r="J4099" i="3"/>
  <c r="J4091" i="3"/>
  <c r="J4083" i="3"/>
  <c r="J4075" i="3"/>
  <c r="J4067" i="3"/>
  <c r="J4059" i="3"/>
  <c r="J4051" i="3"/>
  <c r="J4043" i="3"/>
  <c r="J4035" i="3"/>
  <c r="J4027" i="3"/>
  <c r="J4019" i="3"/>
  <c r="J4011" i="3"/>
  <c r="J4003" i="3"/>
  <c r="J3995" i="3"/>
  <c r="J3987" i="3"/>
  <c r="J3979" i="3"/>
  <c r="J3971" i="3"/>
  <c r="J3963" i="3"/>
  <c r="J3955" i="3"/>
  <c r="J3947" i="3"/>
  <c r="J3939" i="3"/>
  <c r="J3931" i="3"/>
  <c r="J3923" i="3"/>
  <c r="J3915" i="3"/>
  <c r="J3907" i="3"/>
  <c r="J3899" i="3"/>
  <c r="J3891" i="3"/>
  <c r="J3883" i="3"/>
  <c r="J3875" i="3"/>
  <c r="J3867" i="3"/>
  <c r="J3859" i="3"/>
  <c r="J3851" i="3"/>
  <c r="J3843" i="3"/>
  <c r="J3835" i="3"/>
  <c r="J3827" i="3"/>
  <c r="J3819" i="3"/>
  <c r="J3811" i="3"/>
  <c r="J3803" i="3"/>
  <c r="J3795" i="3"/>
  <c r="J3787" i="3"/>
  <c r="J3779" i="3"/>
  <c r="J3771" i="3"/>
  <c r="J3763" i="3"/>
  <c r="J3755" i="3"/>
  <c r="J3747" i="3"/>
  <c r="J3739" i="3"/>
  <c r="J3731" i="3"/>
  <c r="J3723" i="3"/>
  <c r="J3715" i="3"/>
  <c r="J3707" i="3"/>
  <c r="J3699" i="3"/>
  <c r="J3691" i="3"/>
  <c r="J3683" i="3"/>
  <c r="J3675" i="3"/>
  <c r="J3667" i="3"/>
  <c r="J3659" i="3"/>
  <c r="J3651" i="3"/>
  <c r="J3643" i="3"/>
  <c r="J3635" i="3"/>
  <c r="J3627" i="3"/>
  <c r="J3619" i="3"/>
  <c r="J3611" i="3"/>
  <c r="J3603" i="3"/>
  <c r="J3595" i="3"/>
  <c r="J3587" i="3"/>
  <c r="J3579" i="3"/>
  <c r="J3571" i="3"/>
  <c r="J3563" i="3"/>
  <c r="J3555" i="3"/>
  <c r="J3547" i="3"/>
  <c r="J3539" i="3"/>
  <c r="J3531" i="3"/>
  <c r="J3523" i="3"/>
  <c r="J3515" i="3"/>
  <c r="J3507" i="3"/>
  <c r="J3499" i="3"/>
  <c r="J3491" i="3"/>
  <c r="J3483" i="3"/>
  <c r="J3475" i="3"/>
  <c r="J3467" i="3"/>
  <c r="J3459" i="3"/>
  <c r="J3451" i="3"/>
  <c r="J3443" i="3"/>
  <c r="J3435" i="3"/>
  <c r="J3427" i="3"/>
  <c r="J3419" i="3"/>
  <c r="J3411" i="3"/>
  <c r="J3403" i="3"/>
  <c r="J3395" i="3"/>
  <c r="J3387" i="3"/>
  <c r="J3379" i="3"/>
  <c r="J3371" i="3"/>
  <c r="J3363" i="3"/>
  <c r="J3355" i="3"/>
  <c r="J3347" i="3"/>
  <c r="J3339" i="3"/>
  <c r="J3331" i="3"/>
  <c r="J3323" i="3"/>
  <c r="J3315" i="3"/>
  <c r="J3307" i="3"/>
  <c r="J3299" i="3"/>
  <c r="J3291" i="3"/>
  <c r="J3283" i="3"/>
  <c r="J3275" i="3"/>
  <c r="J3267" i="3"/>
  <c r="J3259" i="3"/>
  <c r="J3251" i="3"/>
  <c r="J3243" i="3"/>
  <c r="J3235" i="3"/>
  <c r="J3227" i="3"/>
  <c r="J3219" i="3"/>
  <c r="J3211" i="3"/>
  <c r="J3203" i="3"/>
  <c r="J3195" i="3"/>
  <c r="J3187" i="3"/>
  <c r="J3179" i="3"/>
  <c r="J3171" i="3"/>
  <c r="J3163" i="3"/>
  <c r="J3155" i="3"/>
  <c r="J3147" i="3"/>
  <c r="J3139" i="3"/>
  <c r="J3131" i="3"/>
  <c r="J3123" i="3"/>
  <c r="J3115" i="3"/>
  <c r="J3107" i="3"/>
  <c r="J3099" i="3"/>
  <c r="J3091" i="3"/>
  <c r="J3083" i="3"/>
  <c r="J3075" i="3"/>
  <c r="J3067" i="3"/>
  <c r="J3059" i="3"/>
  <c r="J3051" i="3"/>
  <c r="J3043" i="3"/>
  <c r="J3035" i="3"/>
  <c r="J3027" i="3"/>
  <c r="J3019" i="3"/>
  <c r="J3011" i="3"/>
  <c r="J3003" i="3"/>
  <c r="J2995" i="3"/>
  <c r="J2987" i="3"/>
  <c r="J2979" i="3"/>
  <c r="J2971" i="3"/>
  <c r="J2963" i="3"/>
  <c r="J2955" i="3"/>
  <c r="J2947" i="3"/>
  <c r="J2939" i="3"/>
  <c r="J2931" i="3"/>
  <c r="J2923" i="3"/>
  <c r="J2915" i="3"/>
  <c r="J2907" i="3"/>
  <c r="J2899" i="3"/>
  <c r="J2891" i="3"/>
  <c r="J2883" i="3"/>
  <c r="J2875" i="3"/>
  <c r="J2867" i="3"/>
  <c r="J2859" i="3"/>
  <c r="J2851" i="3"/>
  <c r="J2843" i="3"/>
  <c r="J2835" i="3"/>
  <c r="J2827" i="3"/>
  <c r="J2819" i="3"/>
  <c r="J2811" i="3"/>
  <c r="J2803" i="3"/>
  <c r="J2795" i="3"/>
  <c r="J2787" i="3"/>
  <c r="J2779" i="3"/>
  <c r="J2771" i="3"/>
  <c r="J2763" i="3"/>
  <c r="J2755" i="3"/>
  <c r="J2747" i="3"/>
  <c r="J2739" i="3"/>
  <c r="J2731" i="3"/>
  <c r="J2723" i="3"/>
  <c r="J2715" i="3"/>
  <c r="J2707" i="3"/>
  <c r="J2699" i="3"/>
  <c r="J2691" i="3"/>
  <c r="J2683" i="3"/>
  <c r="J2675" i="3"/>
  <c r="J2667" i="3"/>
  <c r="J2659" i="3"/>
  <c r="J2651" i="3"/>
  <c r="J2643" i="3"/>
  <c r="J2635" i="3"/>
  <c r="J2627" i="3"/>
  <c r="J2619" i="3"/>
  <c r="J2611" i="3"/>
  <c r="J2603" i="3"/>
  <c r="J2595" i="3"/>
  <c r="J2587" i="3"/>
  <c r="J2579" i="3"/>
  <c r="J2571" i="3"/>
  <c r="J2563" i="3"/>
  <c r="J2555" i="3"/>
  <c r="J2547" i="3"/>
  <c r="J2539" i="3"/>
  <c r="J2531" i="3"/>
  <c r="J2523" i="3"/>
  <c r="J2515" i="3"/>
  <c r="J2507" i="3"/>
  <c r="J2499" i="3"/>
  <c r="J2491" i="3"/>
  <c r="J2483" i="3"/>
  <c r="J2475" i="3"/>
  <c r="J2467" i="3"/>
  <c r="J2459" i="3"/>
  <c r="J2451" i="3"/>
  <c r="J2443" i="3"/>
  <c r="J2435" i="3"/>
  <c r="J2427" i="3"/>
  <c r="J2419" i="3"/>
  <c r="J2411" i="3"/>
  <c r="J2403" i="3"/>
  <c r="J2395" i="3"/>
  <c r="J2387" i="3"/>
  <c r="J2379" i="3"/>
  <c r="J2371" i="3"/>
  <c r="J2363" i="3"/>
  <c r="J2355" i="3"/>
  <c r="J2347" i="3"/>
  <c r="J2339" i="3"/>
  <c r="J2331" i="3"/>
  <c r="J2323" i="3"/>
  <c r="J2315" i="3"/>
  <c r="J2307" i="3"/>
  <c r="J2299" i="3"/>
  <c r="J2291" i="3"/>
  <c r="J2283" i="3"/>
  <c r="J2275" i="3"/>
  <c r="J2267" i="3"/>
  <c r="J2259" i="3"/>
  <c r="J2251" i="3"/>
  <c r="J2243" i="3"/>
  <c r="J2235" i="3"/>
  <c r="J2227" i="3"/>
  <c r="J2219" i="3"/>
  <c r="J2211" i="3"/>
  <c r="J2203" i="3"/>
  <c r="J2195" i="3"/>
  <c r="J2187" i="3"/>
  <c r="J2179" i="3"/>
  <c r="J2171" i="3"/>
  <c r="J2163" i="3"/>
  <c r="J2155" i="3"/>
  <c r="J2147" i="3"/>
  <c r="J2139" i="3"/>
  <c r="J2131" i="3"/>
  <c r="J2123" i="3"/>
  <c r="J2115" i="3"/>
  <c r="J2107" i="3"/>
  <c r="J2099" i="3"/>
  <c r="J2091" i="3"/>
  <c r="J2083" i="3"/>
  <c r="J2075" i="3"/>
  <c r="J2067" i="3"/>
  <c r="J2059" i="3"/>
  <c r="J2051" i="3"/>
  <c r="J2043" i="3"/>
  <c r="J2035" i="3"/>
  <c r="J2027" i="3"/>
  <c r="J2019" i="3"/>
  <c r="J2011" i="3"/>
  <c r="J2003" i="3"/>
  <c r="J1995" i="3"/>
  <c r="J1987" i="3"/>
  <c r="J1979" i="3"/>
  <c r="J1971" i="3"/>
  <c r="J1963" i="3"/>
  <c r="J1955" i="3"/>
  <c r="J1947" i="3"/>
  <c r="J1939" i="3"/>
  <c r="J1931" i="3"/>
  <c r="J1923" i="3"/>
  <c r="J1915" i="3"/>
  <c r="J1907" i="3"/>
  <c r="J1899" i="3"/>
  <c r="J1891" i="3"/>
  <c r="J1883" i="3"/>
  <c r="J1875" i="3"/>
  <c r="J1867" i="3"/>
  <c r="J1859" i="3"/>
  <c r="J1851" i="3"/>
  <c r="J1843" i="3"/>
  <c r="J1835" i="3"/>
  <c r="J1827" i="3"/>
  <c r="J1819" i="3"/>
  <c r="J1811" i="3"/>
  <c r="J1803" i="3"/>
  <c r="J1795" i="3"/>
  <c r="J1787" i="3"/>
  <c r="J1779" i="3"/>
  <c r="J1771" i="3"/>
  <c r="J1763" i="3"/>
  <c r="J1755" i="3"/>
  <c r="J1747" i="3"/>
  <c r="J1739" i="3"/>
  <c r="J1731" i="3"/>
  <c r="J1723" i="3"/>
  <c r="J1715" i="3"/>
  <c r="J1707" i="3"/>
  <c r="J1699" i="3"/>
  <c r="J1691" i="3"/>
  <c r="J1683" i="3"/>
  <c r="J1675" i="3"/>
  <c r="J1667" i="3"/>
  <c r="J1659" i="3"/>
  <c r="J1651" i="3"/>
  <c r="J1643" i="3"/>
  <c r="J1635" i="3"/>
  <c r="J1627" i="3"/>
  <c r="J1619" i="3"/>
  <c r="J1611" i="3"/>
  <c r="J1603" i="3"/>
  <c r="J1595" i="3"/>
  <c r="J1587" i="3"/>
  <c r="J1579" i="3"/>
  <c r="J1571" i="3"/>
  <c r="J1563" i="3"/>
  <c r="J1555" i="3"/>
  <c r="J1547" i="3"/>
  <c r="J1539" i="3"/>
  <c r="J1531" i="3"/>
  <c r="J1523" i="3"/>
  <c r="J1515" i="3"/>
  <c r="J1507" i="3"/>
  <c r="J1499" i="3"/>
  <c r="J1491" i="3"/>
  <c r="J1483" i="3"/>
  <c r="J1475" i="3"/>
  <c r="J1467" i="3"/>
  <c r="J1459" i="3"/>
  <c r="J1451" i="3"/>
  <c r="J1443" i="3"/>
  <c r="J1435" i="3"/>
  <c r="J1427" i="3"/>
  <c r="J1419" i="3"/>
  <c r="J1411" i="3"/>
  <c r="J1403" i="3"/>
  <c r="J1395" i="3"/>
  <c r="J1387" i="3"/>
  <c r="J1379" i="3"/>
  <c r="J1371" i="3"/>
  <c r="J1363" i="3"/>
  <c r="J1355" i="3"/>
  <c r="J1347" i="3"/>
  <c r="J1339" i="3"/>
  <c r="J1331" i="3"/>
  <c r="J1323" i="3"/>
  <c r="J1315" i="3"/>
  <c r="J1307" i="3"/>
  <c r="J1299" i="3"/>
  <c r="J1291" i="3"/>
  <c r="J1283" i="3"/>
  <c r="J1275" i="3"/>
  <c r="J1267" i="3"/>
  <c r="J1259" i="3"/>
  <c r="J1251" i="3"/>
  <c r="J1243" i="3"/>
  <c r="J1235" i="3"/>
  <c r="J1227" i="3"/>
  <c r="J1219" i="3"/>
  <c r="J1211" i="3"/>
  <c r="J1203" i="3"/>
  <c r="J1195" i="3"/>
  <c r="J1187" i="3"/>
  <c r="J1179" i="3"/>
  <c r="J1171" i="3"/>
  <c r="J1163" i="3"/>
  <c r="J1155" i="3"/>
  <c r="J1147" i="3"/>
  <c r="J1139" i="3"/>
  <c r="J1131" i="3"/>
  <c r="J1123" i="3"/>
  <c r="J1115" i="3"/>
  <c r="J1107" i="3"/>
  <c r="J1099" i="3"/>
  <c r="J1091" i="3"/>
  <c r="J1083" i="3"/>
  <c r="J1075" i="3"/>
  <c r="J1067" i="3"/>
  <c r="J1059" i="3"/>
  <c r="J1051" i="3"/>
  <c r="J1043" i="3"/>
  <c r="J1035" i="3"/>
  <c r="J1027" i="3"/>
  <c r="J1019" i="3"/>
  <c r="J1011" i="3"/>
  <c r="J1003" i="3"/>
  <c r="J995" i="3"/>
  <c r="J987" i="3"/>
  <c r="J979" i="3"/>
  <c r="J971" i="3"/>
  <c r="J963" i="3"/>
  <c r="J955" i="3"/>
  <c r="J947" i="3"/>
  <c r="J939" i="3"/>
  <c r="J931" i="3"/>
  <c r="J923" i="3"/>
  <c r="J915" i="3"/>
  <c r="J907" i="3"/>
  <c r="J899" i="3"/>
  <c r="J891" i="3"/>
  <c r="J883" i="3"/>
  <c r="J875" i="3"/>
  <c r="J867" i="3"/>
  <c r="J859" i="3"/>
  <c r="J851" i="3"/>
  <c r="J843" i="3"/>
  <c r="J835" i="3"/>
  <c r="J827" i="3"/>
  <c r="J819" i="3"/>
  <c r="J811" i="3"/>
  <c r="J803" i="3"/>
  <c r="J795" i="3"/>
  <c r="J787" i="3"/>
  <c r="J779" i="3"/>
  <c r="J771" i="3"/>
  <c r="J763" i="3"/>
  <c r="J755" i="3"/>
  <c r="J747" i="3"/>
  <c r="J739" i="3"/>
  <c r="J731" i="3"/>
  <c r="J723" i="3"/>
  <c r="J715" i="3"/>
  <c r="J707" i="3"/>
  <c r="J699" i="3"/>
  <c r="J691" i="3"/>
  <c r="J683" i="3"/>
  <c r="J675" i="3"/>
  <c r="J667" i="3"/>
  <c r="J659" i="3"/>
  <c r="J651" i="3"/>
  <c r="J643" i="3"/>
  <c r="J635" i="3"/>
  <c r="J627" i="3"/>
  <c r="J619" i="3"/>
  <c r="J611" i="3"/>
  <c r="J603" i="3"/>
  <c r="J595" i="3"/>
  <c r="J587" i="3"/>
  <c r="J579" i="3"/>
  <c r="J571" i="3"/>
  <c r="J563" i="3"/>
  <c r="J555" i="3"/>
  <c r="J547" i="3"/>
  <c r="J539" i="3"/>
  <c r="J531" i="3"/>
  <c r="J523" i="3"/>
  <c r="J515" i="3"/>
  <c r="J507" i="3"/>
  <c r="J499" i="3"/>
  <c r="J491" i="3"/>
  <c r="J483" i="3"/>
  <c r="J475" i="3"/>
  <c r="J467" i="3"/>
  <c r="J459" i="3"/>
  <c r="J451" i="3"/>
  <c r="J443" i="3"/>
  <c r="J435" i="3"/>
  <c r="J427" i="3"/>
  <c r="J419" i="3"/>
  <c r="J411" i="3"/>
  <c r="J403" i="3"/>
  <c r="J395" i="3"/>
  <c r="J387" i="3"/>
  <c r="J379" i="3"/>
  <c r="J371" i="3"/>
  <c r="J363" i="3"/>
  <c r="J355" i="3"/>
  <c r="J347" i="3"/>
  <c r="J339" i="3"/>
  <c r="J331" i="3"/>
  <c r="J323" i="3"/>
  <c r="J315" i="3"/>
  <c r="J307" i="3"/>
  <c r="J299" i="3"/>
  <c r="J291" i="3"/>
  <c r="J283" i="3"/>
  <c r="J275" i="3"/>
  <c r="J267" i="3"/>
  <c r="J259" i="3"/>
  <c r="J251" i="3"/>
  <c r="J243" i="3"/>
  <c r="J235" i="3"/>
  <c r="J227" i="3"/>
  <c r="J219" i="3"/>
  <c r="J211" i="3"/>
  <c r="J203" i="3"/>
  <c r="J195" i="3"/>
  <c r="J187" i="3"/>
  <c r="J179" i="3"/>
  <c r="J171" i="3"/>
  <c r="J163" i="3"/>
  <c r="J155" i="3"/>
  <c r="J147" i="3"/>
  <c r="J139" i="3"/>
  <c r="J131" i="3"/>
  <c r="J123" i="3"/>
  <c r="J115" i="3"/>
  <c r="J107" i="3"/>
  <c r="J99" i="3"/>
  <c r="J91" i="3"/>
  <c r="J83" i="3"/>
  <c r="J75" i="3"/>
  <c r="J67" i="3"/>
  <c r="J59" i="3"/>
  <c r="J51" i="3"/>
  <c r="J43" i="3"/>
  <c r="J35" i="3"/>
  <c r="J27" i="3"/>
  <c r="J19" i="3"/>
  <c r="J11" i="3"/>
  <c r="J3" i="3"/>
  <c r="J4" i="3"/>
  <c r="J5" i="3"/>
  <c r="J6" i="3"/>
  <c r="J7" i="3"/>
  <c r="J8" i="3"/>
  <c r="J9" i="3"/>
  <c r="J10" i="3"/>
  <c r="J12" i="3"/>
  <c r="J13" i="3"/>
  <c r="J14" i="3"/>
  <c r="J15" i="3"/>
  <c r="J16" i="3"/>
  <c r="J17" i="3"/>
  <c r="J18" i="3"/>
  <c r="J20" i="3"/>
  <c r="J21" i="3"/>
  <c r="J22" i="3"/>
  <c r="J23" i="3"/>
  <c r="J24" i="3"/>
  <c r="J25" i="3"/>
  <c r="J26" i="3"/>
  <c r="J28" i="3"/>
  <c r="J29" i="3"/>
  <c r="J30" i="3"/>
  <c r="J31" i="3"/>
  <c r="J32" i="3"/>
  <c r="J33" i="3"/>
  <c r="J34" i="3"/>
  <c r="J36" i="3"/>
  <c r="J37" i="3"/>
  <c r="J38" i="3"/>
  <c r="J39" i="3"/>
  <c r="J40" i="3"/>
  <c r="J41" i="3"/>
  <c r="J42" i="3"/>
  <c r="J44" i="3"/>
  <c r="J45" i="3"/>
  <c r="J46" i="3"/>
  <c r="J47" i="3"/>
  <c r="J48" i="3"/>
  <c r="J49" i="3"/>
  <c r="J50" i="3"/>
  <c r="J52" i="3"/>
  <c r="J53" i="3"/>
  <c r="J54" i="3"/>
  <c r="J55" i="3"/>
  <c r="J56" i="3"/>
  <c r="J57" i="3"/>
  <c r="J58" i="3"/>
  <c r="J60" i="3"/>
  <c r="J61" i="3"/>
  <c r="J62" i="3"/>
  <c r="J63" i="3"/>
  <c r="J64" i="3"/>
  <c r="J65" i="3"/>
  <c r="J66" i="3"/>
  <c r="J68" i="3"/>
  <c r="J69" i="3"/>
  <c r="J70" i="3"/>
  <c r="J71" i="3"/>
  <c r="J72" i="3"/>
  <c r="J73" i="3"/>
  <c r="J74" i="3"/>
  <c r="J76" i="3"/>
  <c r="J77" i="3"/>
  <c r="J78" i="3"/>
  <c r="J79" i="3"/>
  <c r="J80" i="3"/>
  <c r="J81" i="3"/>
  <c r="J82" i="3"/>
  <c r="J84" i="3"/>
  <c r="J85" i="3"/>
  <c r="J86" i="3"/>
  <c r="J87" i="3"/>
  <c r="J88" i="3"/>
  <c r="J89" i="3"/>
  <c r="J90" i="3"/>
  <c r="J92" i="3"/>
  <c r="J93" i="3"/>
  <c r="J94" i="3"/>
  <c r="J95" i="3"/>
  <c r="J96" i="3"/>
  <c r="J97" i="3"/>
  <c r="J98" i="3"/>
  <c r="J100" i="3"/>
  <c r="J101" i="3"/>
  <c r="J102" i="3"/>
  <c r="J103" i="3"/>
  <c r="J104" i="3"/>
  <c r="J105" i="3"/>
  <c r="J106" i="3"/>
  <c r="J108" i="3"/>
  <c r="J109" i="3"/>
  <c r="J110" i="3"/>
  <c r="J111" i="3"/>
  <c r="J112" i="3"/>
  <c r="J113" i="3"/>
  <c r="J114" i="3"/>
  <c r="J116" i="3"/>
  <c r="J117" i="3"/>
  <c r="J118" i="3"/>
  <c r="J119" i="3"/>
  <c r="J120" i="3"/>
  <c r="J121" i="3"/>
  <c r="J122" i="3"/>
  <c r="J124" i="3"/>
  <c r="J125" i="3"/>
  <c r="J126" i="3"/>
  <c r="J127" i="3"/>
  <c r="J128" i="3"/>
  <c r="J129" i="3"/>
  <c r="J130" i="3"/>
  <c r="J132" i="3"/>
  <c r="J133" i="3"/>
  <c r="J134" i="3"/>
  <c r="J135" i="3"/>
  <c r="J136" i="3"/>
  <c r="J137" i="3"/>
  <c r="J138" i="3"/>
  <c r="J140" i="3"/>
  <c r="J141" i="3"/>
  <c r="J142" i="3"/>
  <c r="J143" i="3"/>
  <c r="J144" i="3"/>
  <c r="J145" i="3"/>
  <c r="J146" i="3"/>
  <c r="J148" i="3"/>
  <c r="J149" i="3"/>
  <c r="J150" i="3"/>
  <c r="J151" i="3"/>
  <c r="J152" i="3"/>
  <c r="J153" i="3"/>
  <c r="J154" i="3"/>
  <c r="J156" i="3"/>
  <c r="J157" i="3"/>
  <c r="J158" i="3"/>
  <c r="J159" i="3"/>
  <c r="J160" i="3"/>
  <c r="J161" i="3"/>
  <c r="J162" i="3"/>
  <c r="J164" i="3"/>
  <c r="J165" i="3"/>
  <c r="J166" i="3"/>
  <c r="J167" i="3"/>
  <c r="J168" i="3"/>
  <c r="J169" i="3"/>
  <c r="J170" i="3"/>
  <c r="J172" i="3"/>
  <c r="J173" i="3"/>
  <c r="J174" i="3"/>
  <c r="J175" i="3"/>
  <c r="J176" i="3"/>
  <c r="J177" i="3"/>
  <c r="J178" i="3"/>
  <c r="J180" i="3"/>
  <c r="J181" i="3"/>
  <c r="J182" i="3"/>
  <c r="J183" i="3"/>
  <c r="J184" i="3"/>
  <c r="J185" i="3"/>
  <c r="J186" i="3"/>
  <c r="J188" i="3"/>
  <c r="J189" i="3"/>
  <c r="J190" i="3"/>
  <c r="J191" i="3"/>
  <c r="J192" i="3"/>
  <c r="J193" i="3"/>
  <c r="J194" i="3"/>
  <c r="J196" i="3"/>
  <c r="J197" i="3"/>
  <c r="J198" i="3"/>
  <c r="J199" i="3"/>
  <c r="J200" i="3"/>
  <c r="J201" i="3"/>
  <c r="J202" i="3"/>
  <c r="J204" i="3"/>
  <c r="J205" i="3"/>
  <c r="J206" i="3"/>
  <c r="J207" i="3"/>
  <c r="J208" i="3"/>
  <c r="J209" i="3"/>
  <c r="J210" i="3"/>
  <c r="J212" i="3"/>
  <c r="J213" i="3"/>
  <c r="J214" i="3"/>
  <c r="J215" i="3"/>
  <c r="J216" i="3"/>
  <c r="J217" i="3"/>
  <c r="J218" i="3"/>
  <c r="J220" i="3"/>
  <c r="J221" i="3"/>
  <c r="J222" i="3"/>
  <c r="J223" i="3"/>
  <c r="J224" i="3"/>
  <c r="J225" i="3"/>
  <c r="J226" i="3"/>
  <c r="J228" i="3"/>
  <c r="J229" i="3"/>
  <c r="J230" i="3"/>
  <c r="J231" i="3"/>
  <c r="J232" i="3"/>
  <c r="J233" i="3"/>
  <c r="J234" i="3"/>
  <c r="J236" i="3"/>
  <c r="J237" i="3"/>
  <c r="J238" i="3"/>
  <c r="J239" i="3"/>
  <c r="J240" i="3"/>
  <c r="J241" i="3"/>
  <c r="J242" i="3"/>
  <c r="J244" i="3"/>
  <c r="J245" i="3"/>
  <c r="J246" i="3"/>
  <c r="J247" i="3"/>
  <c r="J248" i="3"/>
  <c r="J249" i="3"/>
  <c r="J250" i="3"/>
  <c r="J252" i="3"/>
  <c r="J253" i="3"/>
  <c r="J254" i="3"/>
  <c r="J255" i="3"/>
  <c r="J256" i="3"/>
  <c r="J257" i="3"/>
  <c r="J258" i="3"/>
  <c r="J260" i="3"/>
  <c r="J261" i="3"/>
  <c r="J262" i="3"/>
  <c r="J263" i="3"/>
  <c r="J264" i="3"/>
  <c r="J265" i="3"/>
  <c r="J266" i="3"/>
  <c r="J268" i="3"/>
  <c r="J269" i="3"/>
  <c r="J270" i="3"/>
  <c r="J271" i="3"/>
  <c r="J272" i="3"/>
  <c r="J273" i="3"/>
  <c r="J274" i="3"/>
  <c r="J276" i="3"/>
  <c r="J277" i="3"/>
  <c r="J278" i="3"/>
  <c r="J279" i="3"/>
  <c r="J280" i="3"/>
  <c r="J281" i="3"/>
  <c r="J282" i="3"/>
  <c r="J284" i="3"/>
  <c r="J285" i="3"/>
  <c r="J286" i="3"/>
  <c r="J287" i="3"/>
  <c r="J288" i="3"/>
  <c r="J289" i="3"/>
  <c r="J290" i="3"/>
  <c r="J292" i="3"/>
  <c r="J293" i="3"/>
  <c r="J294" i="3"/>
  <c r="J295" i="3"/>
  <c r="J296" i="3"/>
  <c r="J297" i="3"/>
  <c r="J298" i="3"/>
  <c r="J300" i="3"/>
  <c r="J301" i="3"/>
  <c r="J302" i="3"/>
  <c r="J303" i="3"/>
  <c r="J304" i="3"/>
  <c r="J305" i="3"/>
  <c r="J306" i="3"/>
  <c r="J308" i="3"/>
  <c r="J309" i="3"/>
  <c r="J310" i="3"/>
  <c r="J311" i="3"/>
  <c r="J312" i="3"/>
  <c r="J313" i="3"/>
  <c r="J314" i="3"/>
  <c r="J316" i="3"/>
  <c r="J317" i="3"/>
  <c r="J318" i="3"/>
  <c r="J319" i="3"/>
  <c r="J320" i="3"/>
  <c r="J321" i="3"/>
  <c r="J322" i="3"/>
  <c r="J324" i="3"/>
  <c r="J325" i="3"/>
  <c r="J326" i="3"/>
  <c r="J327" i="3"/>
  <c r="J328" i="3"/>
  <c r="J329" i="3"/>
  <c r="J330" i="3"/>
  <c r="J332" i="3"/>
  <c r="J333" i="3"/>
  <c r="J334" i="3"/>
  <c r="J335" i="3"/>
  <c r="J336" i="3"/>
  <c r="J337" i="3"/>
  <c r="J338" i="3"/>
  <c r="J340" i="3"/>
  <c r="J341" i="3"/>
  <c r="J342" i="3"/>
  <c r="J343" i="3"/>
  <c r="J344" i="3"/>
  <c r="J345" i="3"/>
  <c r="J346" i="3"/>
  <c r="J348" i="3"/>
  <c r="J349" i="3"/>
  <c r="J350" i="3"/>
  <c r="J351" i="3"/>
  <c r="J352" i="3"/>
  <c r="J353" i="3"/>
  <c r="J354" i="3"/>
  <c r="J356" i="3"/>
  <c r="J357" i="3"/>
  <c r="J358" i="3"/>
  <c r="J359" i="3"/>
  <c r="J360" i="3"/>
  <c r="J361" i="3"/>
  <c r="J362" i="3"/>
  <c r="J364" i="3"/>
  <c r="J365" i="3"/>
  <c r="J366" i="3"/>
  <c r="J367" i="3"/>
  <c r="J368" i="3"/>
  <c r="J369" i="3"/>
  <c r="J370" i="3"/>
  <c r="J372" i="3"/>
  <c r="J373" i="3"/>
  <c r="J374" i="3"/>
  <c r="J375" i="3"/>
  <c r="J376" i="3"/>
  <c r="J377" i="3"/>
  <c r="J378" i="3"/>
  <c r="J380" i="3"/>
  <c r="J381" i="3"/>
  <c r="J382" i="3"/>
  <c r="J383" i="3"/>
  <c r="J384" i="3"/>
  <c r="J385" i="3"/>
  <c r="J386" i="3"/>
  <c r="J388" i="3"/>
  <c r="J389" i="3"/>
  <c r="J390" i="3"/>
  <c r="J391" i="3"/>
  <c r="J392" i="3"/>
  <c r="J393" i="3"/>
  <c r="J394" i="3"/>
  <c r="J396" i="3"/>
  <c r="J397" i="3"/>
  <c r="J398" i="3"/>
  <c r="J399" i="3"/>
  <c r="J400" i="3"/>
  <c r="J401" i="3"/>
  <c r="J402" i="3"/>
  <c r="J404" i="3"/>
  <c r="J405" i="3"/>
  <c r="J406" i="3"/>
  <c r="J407" i="3"/>
  <c r="J408" i="3"/>
  <c r="J409" i="3"/>
  <c r="J410" i="3"/>
  <c r="J412" i="3"/>
  <c r="J413" i="3"/>
  <c r="J414" i="3"/>
  <c r="J415" i="3"/>
  <c r="J416" i="3"/>
  <c r="J417" i="3"/>
  <c r="J418" i="3"/>
  <c r="J420" i="3"/>
  <c r="J421" i="3"/>
  <c r="J422" i="3"/>
  <c r="J423" i="3"/>
  <c r="J424" i="3"/>
  <c r="J425" i="3"/>
  <c r="J426" i="3"/>
  <c r="J428" i="3"/>
  <c r="J429" i="3"/>
  <c r="J430" i="3"/>
  <c r="J431" i="3"/>
  <c r="J432" i="3"/>
  <c r="J433" i="3"/>
  <c r="J434" i="3"/>
  <c r="J436" i="3"/>
  <c r="J437" i="3"/>
  <c r="J438" i="3"/>
  <c r="J439" i="3"/>
  <c r="J440" i="3"/>
  <c r="J441" i="3"/>
  <c r="J442" i="3"/>
  <c r="J444" i="3"/>
  <c r="J445" i="3"/>
  <c r="J446" i="3"/>
  <c r="J447" i="3"/>
  <c r="J448" i="3"/>
  <c r="J449" i="3"/>
  <c r="J450" i="3"/>
  <c r="J452" i="3"/>
  <c r="J453" i="3"/>
  <c r="J454" i="3"/>
  <c r="J455" i="3"/>
  <c r="J456" i="3"/>
  <c r="J457" i="3"/>
  <c r="J458" i="3"/>
  <c r="J460" i="3"/>
  <c r="J461" i="3"/>
  <c r="J462" i="3"/>
  <c r="J463" i="3"/>
  <c r="J464" i="3"/>
  <c r="J465" i="3"/>
  <c r="J466" i="3"/>
  <c r="J468" i="3"/>
  <c r="J469" i="3"/>
  <c r="J470" i="3"/>
  <c r="J471" i="3"/>
  <c r="J472" i="3"/>
  <c r="J473" i="3"/>
  <c r="J474" i="3"/>
  <c r="J476" i="3"/>
  <c r="J477" i="3"/>
  <c r="J478" i="3"/>
  <c r="J479" i="3"/>
  <c r="J480" i="3"/>
  <c r="J481" i="3"/>
  <c r="J482" i="3"/>
  <c r="J484" i="3"/>
  <c r="J485" i="3"/>
  <c r="J486" i="3"/>
  <c r="J487" i="3"/>
  <c r="J488" i="3"/>
  <c r="J489" i="3"/>
  <c r="J490" i="3"/>
  <c r="J492" i="3"/>
  <c r="J493" i="3"/>
  <c r="J494" i="3"/>
  <c r="J495" i="3"/>
  <c r="J496" i="3"/>
  <c r="J497" i="3"/>
  <c r="J498" i="3"/>
  <c r="J500" i="3"/>
  <c r="J501" i="3"/>
  <c r="J502" i="3"/>
  <c r="J503" i="3"/>
  <c r="J504" i="3"/>
  <c r="J505" i="3"/>
  <c r="J506" i="3"/>
  <c r="J508" i="3"/>
  <c r="J509" i="3"/>
  <c r="J510" i="3"/>
  <c r="J511" i="3"/>
  <c r="J512" i="3"/>
  <c r="J513" i="3"/>
  <c r="J514" i="3"/>
  <c r="J516" i="3"/>
  <c r="J517" i="3"/>
  <c r="J518" i="3"/>
  <c r="J519" i="3"/>
  <c r="J520" i="3"/>
  <c r="J521" i="3"/>
  <c r="J522" i="3"/>
  <c r="J524" i="3"/>
  <c r="J525" i="3"/>
  <c r="J526" i="3"/>
  <c r="J527" i="3"/>
  <c r="J528" i="3"/>
  <c r="J529" i="3"/>
  <c r="J530" i="3"/>
  <c r="J532" i="3"/>
  <c r="J533" i="3"/>
  <c r="J534" i="3"/>
  <c r="J535" i="3"/>
  <c r="J536" i="3"/>
  <c r="J537" i="3"/>
  <c r="J538" i="3"/>
  <c r="J540" i="3"/>
  <c r="J541" i="3"/>
  <c r="J542" i="3"/>
  <c r="J543" i="3"/>
  <c r="J544" i="3"/>
  <c r="J545" i="3"/>
  <c r="J546" i="3"/>
  <c r="J548" i="3"/>
  <c r="J549" i="3"/>
  <c r="J550" i="3"/>
  <c r="J551" i="3"/>
  <c r="J552" i="3"/>
  <c r="J553" i="3"/>
  <c r="J554" i="3"/>
  <c r="J556" i="3"/>
  <c r="J557" i="3"/>
  <c r="J558" i="3"/>
  <c r="J559" i="3"/>
  <c r="J560" i="3"/>
  <c r="J561" i="3"/>
  <c r="J562" i="3"/>
  <c r="J564" i="3"/>
  <c r="J565" i="3"/>
  <c r="J566" i="3"/>
  <c r="J567" i="3"/>
  <c r="J568" i="3"/>
  <c r="J569" i="3"/>
  <c r="J570" i="3"/>
  <c r="J572" i="3"/>
  <c r="J573" i="3"/>
  <c r="J574" i="3"/>
  <c r="J575" i="3"/>
  <c r="J576" i="3"/>
  <c r="J577" i="3"/>
  <c r="J578" i="3"/>
  <c r="J580" i="3"/>
  <c r="J581" i="3"/>
  <c r="J582" i="3"/>
  <c r="J583" i="3"/>
  <c r="J584" i="3"/>
  <c r="J585" i="3"/>
  <c r="J586" i="3"/>
  <c r="J588" i="3"/>
  <c r="J589" i="3"/>
  <c r="J590" i="3"/>
  <c r="J591" i="3"/>
  <c r="J592" i="3"/>
  <c r="J593" i="3"/>
  <c r="J594" i="3"/>
  <c r="J596" i="3"/>
  <c r="J597" i="3"/>
  <c r="J598" i="3"/>
  <c r="J599" i="3"/>
  <c r="J600" i="3"/>
  <c r="J601" i="3"/>
  <c r="J602" i="3"/>
  <c r="J604" i="3"/>
  <c r="J605" i="3"/>
  <c r="J606" i="3"/>
  <c r="J607" i="3"/>
  <c r="J608" i="3"/>
  <c r="J609" i="3"/>
  <c r="J610" i="3"/>
  <c r="J612" i="3"/>
  <c r="J613" i="3"/>
  <c r="J614" i="3"/>
  <c r="J615" i="3"/>
  <c r="J616" i="3"/>
  <c r="J617" i="3"/>
  <c r="J618" i="3"/>
  <c r="J620" i="3"/>
  <c r="J621" i="3"/>
  <c r="J622" i="3"/>
  <c r="J623" i="3"/>
  <c r="J624" i="3"/>
  <c r="J625" i="3"/>
  <c r="J626" i="3"/>
  <c r="J628" i="3"/>
  <c r="J629" i="3"/>
  <c r="J630" i="3"/>
  <c r="J631" i="3"/>
  <c r="J632" i="3"/>
  <c r="J633" i="3"/>
  <c r="J634" i="3"/>
  <c r="J636" i="3"/>
  <c r="J637" i="3"/>
  <c r="J638" i="3"/>
  <c r="J639" i="3"/>
  <c r="J640" i="3"/>
  <c r="J641" i="3"/>
  <c r="J642" i="3"/>
  <c r="J644" i="3"/>
  <c r="J645" i="3"/>
  <c r="J646" i="3"/>
  <c r="J647" i="3"/>
  <c r="J648" i="3"/>
  <c r="J649" i="3"/>
  <c r="J650" i="3"/>
  <c r="J652" i="3"/>
  <c r="J653" i="3"/>
  <c r="J654" i="3"/>
  <c r="J655" i="3"/>
  <c r="J656" i="3"/>
  <c r="J657" i="3"/>
  <c r="J658" i="3"/>
  <c r="J660" i="3"/>
  <c r="J661" i="3"/>
  <c r="J662" i="3"/>
  <c r="J663" i="3"/>
  <c r="J664" i="3"/>
  <c r="J665" i="3"/>
  <c r="J666" i="3"/>
  <c r="J668" i="3"/>
  <c r="J669" i="3"/>
  <c r="J670" i="3"/>
  <c r="J671" i="3"/>
  <c r="J672" i="3"/>
  <c r="J673" i="3"/>
  <c r="J674" i="3"/>
  <c r="J676" i="3"/>
  <c r="J677" i="3"/>
  <c r="J678" i="3"/>
  <c r="J679" i="3"/>
  <c r="J680" i="3"/>
  <c r="J681" i="3"/>
  <c r="J682" i="3"/>
  <c r="J684" i="3"/>
  <c r="J685" i="3"/>
  <c r="J686" i="3"/>
  <c r="J687" i="3"/>
  <c r="J688" i="3"/>
  <c r="J689" i="3"/>
  <c r="J690" i="3"/>
  <c r="J692" i="3"/>
  <c r="J693" i="3"/>
  <c r="J694" i="3"/>
  <c r="J695" i="3"/>
  <c r="J696" i="3"/>
  <c r="J697" i="3"/>
  <c r="J698" i="3"/>
  <c r="J700" i="3"/>
  <c r="J701" i="3"/>
  <c r="J702" i="3"/>
  <c r="J703" i="3"/>
  <c r="J704" i="3"/>
  <c r="J705" i="3"/>
  <c r="J706" i="3"/>
  <c r="J708" i="3"/>
  <c r="J709" i="3"/>
  <c r="J710" i="3"/>
  <c r="J711" i="3"/>
  <c r="J712" i="3"/>
  <c r="J713" i="3"/>
  <c r="J714" i="3"/>
  <c r="J716" i="3"/>
  <c r="J717" i="3"/>
  <c r="J718" i="3"/>
  <c r="J719" i="3"/>
  <c r="J720" i="3"/>
  <c r="J721" i="3"/>
  <c r="J722" i="3"/>
  <c r="J724" i="3"/>
  <c r="J725" i="3"/>
  <c r="J726" i="3"/>
  <c r="J727" i="3"/>
  <c r="J728" i="3"/>
  <c r="J729" i="3"/>
  <c r="J730" i="3"/>
  <c r="J732" i="3"/>
  <c r="J733" i="3"/>
  <c r="J734" i="3"/>
  <c r="J735" i="3"/>
  <c r="J736" i="3"/>
  <c r="J737" i="3"/>
  <c r="J738" i="3"/>
  <c r="J740" i="3"/>
  <c r="J741" i="3"/>
  <c r="J742" i="3"/>
  <c r="J743" i="3"/>
  <c r="J744" i="3"/>
  <c r="J745" i="3"/>
  <c r="J746" i="3"/>
  <c r="J748" i="3"/>
  <c r="J749" i="3"/>
  <c r="J750" i="3"/>
  <c r="J751" i="3"/>
  <c r="J752" i="3"/>
  <c r="J753" i="3"/>
  <c r="J754" i="3"/>
  <c r="J756" i="3"/>
  <c r="J757" i="3"/>
  <c r="J758" i="3"/>
  <c r="J759" i="3"/>
  <c r="J760" i="3"/>
  <c r="J761" i="3"/>
  <c r="J762" i="3"/>
  <c r="J764" i="3"/>
  <c r="J765" i="3"/>
  <c r="J766" i="3"/>
  <c r="J767" i="3"/>
  <c r="J768" i="3"/>
  <c r="J769" i="3"/>
  <c r="J770" i="3"/>
  <c r="J772" i="3"/>
  <c r="J773" i="3"/>
  <c r="J774" i="3"/>
  <c r="J775" i="3"/>
  <c r="J776" i="3"/>
  <c r="J777" i="3"/>
  <c r="J778" i="3"/>
  <c r="J780" i="3"/>
  <c r="J781" i="3"/>
  <c r="J782" i="3"/>
  <c r="J783" i="3"/>
  <c r="J784" i="3"/>
  <c r="J785" i="3"/>
  <c r="J786" i="3"/>
  <c r="J788" i="3"/>
  <c r="J789" i="3"/>
  <c r="J790" i="3"/>
  <c r="J791" i="3"/>
  <c r="J792" i="3"/>
  <c r="J793" i="3"/>
  <c r="J794" i="3"/>
  <c r="J796" i="3"/>
  <c r="J797" i="3"/>
  <c r="J798" i="3"/>
  <c r="J799" i="3"/>
  <c r="J800" i="3"/>
  <c r="J801" i="3"/>
  <c r="J802" i="3"/>
  <c r="J804" i="3"/>
  <c r="J805" i="3"/>
  <c r="J806" i="3"/>
  <c r="J807" i="3"/>
  <c r="J808" i="3"/>
  <c r="J809" i="3"/>
  <c r="J810" i="3"/>
  <c r="J812" i="3"/>
  <c r="J813" i="3"/>
  <c r="J814" i="3"/>
  <c r="J815" i="3"/>
  <c r="J816" i="3"/>
  <c r="J817" i="3"/>
  <c r="J818" i="3"/>
  <c r="J820" i="3"/>
  <c r="J821" i="3"/>
  <c r="J822" i="3"/>
  <c r="J823" i="3"/>
  <c r="J824" i="3"/>
  <c r="J825" i="3"/>
  <c r="J826" i="3"/>
  <c r="J828" i="3"/>
  <c r="J829" i="3"/>
  <c r="J830" i="3"/>
  <c r="J831" i="3"/>
  <c r="J832" i="3"/>
  <c r="J833" i="3"/>
  <c r="J834" i="3"/>
  <c r="J836" i="3"/>
  <c r="J837" i="3"/>
  <c r="J838" i="3"/>
  <c r="J839" i="3"/>
  <c r="J840" i="3"/>
  <c r="J841" i="3"/>
  <c r="J842" i="3"/>
  <c r="J844" i="3"/>
  <c r="J845" i="3"/>
  <c r="J846" i="3"/>
  <c r="J847" i="3"/>
  <c r="J848" i="3"/>
  <c r="J849" i="3"/>
  <c r="J850" i="3"/>
  <c r="J852" i="3"/>
  <c r="J853" i="3"/>
  <c r="J854" i="3"/>
  <c r="J855" i="3"/>
  <c r="J856" i="3"/>
  <c r="J857" i="3"/>
  <c r="J858" i="3"/>
  <c r="J860" i="3"/>
  <c r="J861" i="3"/>
  <c r="J862" i="3"/>
  <c r="J863" i="3"/>
  <c r="J864" i="3"/>
  <c r="J865" i="3"/>
  <c r="J866" i="3"/>
  <c r="J868" i="3"/>
  <c r="J869" i="3"/>
  <c r="J870" i="3"/>
  <c r="J871" i="3"/>
  <c r="J872" i="3"/>
  <c r="J873" i="3"/>
  <c r="J874" i="3"/>
  <c r="J876" i="3"/>
  <c r="J877" i="3"/>
  <c r="J878" i="3"/>
  <c r="J879" i="3"/>
  <c r="J880" i="3"/>
  <c r="J881" i="3"/>
  <c r="J882" i="3"/>
  <c r="J884" i="3"/>
  <c r="J885" i="3"/>
  <c r="J886" i="3"/>
  <c r="J887" i="3"/>
  <c r="J888" i="3"/>
  <c r="J889" i="3"/>
  <c r="J890" i="3"/>
  <c r="J892" i="3"/>
  <c r="J893" i="3"/>
  <c r="J894" i="3"/>
  <c r="J895" i="3"/>
  <c r="J896" i="3"/>
  <c r="J897" i="3"/>
  <c r="J898" i="3"/>
  <c r="J900" i="3"/>
  <c r="J901" i="3"/>
  <c r="J902" i="3"/>
  <c r="J903" i="3"/>
  <c r="J904" i="3"/>
  <c r="J905" i="3"/>
  <c r="J906" i="3"/>
  <c r="J908" i="3"/>
  <c r="J909" i="3"/>
  <c r="J910" i="3"/>
  <c r="J911" i="3"/>
  <c r="J912" i="3"/>
  <c r="J913" i="3"/>
  <c r="J914" i="3"/>
  <c r="J916" i="3"/>
  <c r="J917" i="3"/>
  <c r="J918" i="3"/>
  <c r="J919" i="3"/>
  <c r="J920" i="3"/>
  <c r="J921" i="3"/>
  <c r="J922" i="3"/>
  <c r="J924" i="3"/>
  <c r="J925" i="3"/>
  <c r="J926" i="3"/>
  <c r="J927" i="3"/>
  <c r="J928" i="3"/>
  <c r="J929" i="3"/>
  <c r="J930" i="3"/>
  <c r="J932" i="3"/>
  <c r="J933" i="3"/>
  <c r="J934" i="3"/>
  <c r="J935" i="3"/>
  <c r="J936" i="3"/>
  <c r="J937" i="3"/>
  <c r="J938" i="3"/>
  <c r="J940" i="3"/>
  <c r="J941" i="3"/>
  <c r="J942" i="3"/>
  <c r="J943" i="3"/>
  <c r="J944" i="3"/>
  <c r="J945" i="3"/>
  <c r="J946" i="3"/>
  <c r="J948" i="3"/>
  <c r="J949" i="3"/>
  <c r="J950" i="3"/>
  <c r="J951" i="3"/>
  <c r="J952" i="3"/>
  <c r="J953" i="3"/>
  <c r="J954" i="3"/>
  <c r="J956" i="3"/>
  <c r="J957" i="3"/>
  <c r="J958" i="3"/>
  <c r="J959" i="3"/>
  <c r="J960" i="3"/>
  <c r="J961" i="3"/>
  <c r="J962" i="3"/>
  <c r="J964" i="3"/>
  <c r="J965" i="3"/>
  <c r="J966" i="3"/>
  <c r="J967" i="3"/>
  <c r="J968" i="3"/>
  <c r="J969" i="3"/>
  <c r="J970" i="3"/>
  <c r="J972" i="3"/>
  <c r="J973" i="3"/>
  <c r="J974" i="3"/>
  <c r="J975" i="3"/>
  <c r="J976" i="3"/>
  <c r="J977" i="3"/>
  <c r="J978" i="3"/>
  <c r="J980" i="3"/>
  <c r="J981" i="3"/>
  <c r="J982" i="3"/>
  <c r="J983" i="3"/>
  <c r="J984" i="3"/>
  <c r="J985" i="3"/>
  <c r="J986" i="3"/>
  <c r="J988" i="3"/>
  <c r="J989" i="3"/>
  <c r="J990" i="3"/>
  <c r="J991" i="3"/>
  <c r="J992" i="3"/>
  <c r="J993" i="3"/>
  <c r="J994" i="3"/>
  <c r="J996" i="3"/>
  <c r="J997" i="3"/>
  <c r="J998" i="3"/>
  <c r="J999" i="3"/>
  <c r="J1000" i="3"/>
  <c r="J1001" i="3"/>
  <c r="J1002" i="3"/>
  <c r="J1004" i="3"/>
  <c r="J1005" i="3"/>
  <c r="J1006" i="3"/>
  <c r="J1007" i="3"/>
  <c r="J1008" i="3"/>
  <c r="J1009" i="3"/>
  <c r="J1010" i="3"/>
  <c r="J1012" i="3"/>
  <c r="J1013" i="3"/>
  <c r="J1014" i="3"/>
  <c r="J1015" i="3"/>
  <c r="J1016" i="3"/>
  <c r="J1017" i="3"/>
  <c r="J1018" i="3"/>
  <c r="J1020" i="3"/>
  <c r="J1021" i="3"/>
  <c r="J1022" i="3"/>
  <c r="J1023" i="3"/>
  <c r="J1024" i="3"/>
  <c r="J1025" i="3"/>
  <c r="J1026" i="3"/>
  <c r="J1028" i="3"/>
  <c r="J1029" i="3"/>
  <c r="J1030" i="3"/>
  <c r="J1031" i="3"/>
  <c r="J1032" i="3"/>
  <c r="J1033" i="3"/>
  <c r="J1034" i="3"/>
  <c r="J1036" i="3"/>
  <c r="J1037" i="3"/>
  <c r="J1038" i="3"/>
  <c r="J1039" i="3"/>
  <c r="J1040" i="3"/>
  <c r="J1041" i="3"/>
  <c r="J1042" i="3"/>
  <c r="J1044" i="3"/>
  <c r="J1045" i="3"/>
  <c r="J1046" i="3"/>
  <c r="J1047" i="3"/>
  <c r="J1048" i="3"/>
  <c r="J1049" i="3"/>
  <c r="J1050" i="3"/>
  <c r="J1052" i="3"/>
  <c r="J1053" i="3"/>
  <c r="J1054" i="3"/>
  <c r="J1055" i="3"/>
  <c r="J1056" i="3"/>
  <c r="J1057" i="3"/>
  <c r="J1058" i="3"/>
  <c r="J1060" i="3"/>
  <c r="J1061" i="3"/>
  <c r="J1062" i="3"/>
  <c r="J1063" i="3"/>
  <c r="J1064" i="3"/>
  <c r="J1065" i="3"/>
  <c r="J1066" i="3"/>
  <c r="J1068" i="3"/>
  <c r="J1069" i="3"/>
  <c r="J1070" i="3"/>
  <c r="J1071" i="3"/>
  <c r="J1072" i="3"/>
  <c r="J1073" i="3"/>
  <c r="J1074" i="3"/>
  <c r="J1076" i="3"/>
  <c r="J1077" i="3"/>
  <c r="J1078" i="3"/>
  <c r="J1079" i="3"/>
  <c r="J1080" i="3"/>
  <c r="J1081" i="3"/>
  <c r="J1082" i="3"/>
  <c r="J1084" i="3"/>
  <c r="J1085" i="3"/>
  <c r="J1086" i="3"/>
  <c r="J1087" i="3"/>
  <c r="J1088" i="3"/>
  <c r="J1089" i="3"/>
  <c r="J1090" i="3"/>
  <c r="J1092" i="3"/>
  <c r="J1093" i="3"/>
  <c r="J1094" i="3"/>
  <c r="J1095" i="3"/>
  <c r="J1096" i="3"/>
  <c r="J1097" i="3"/>
  <c r="J1098" i="3"/>
  <c r="J1100" i="3"/>
  <c r="J1101" i="3"/>
  <c r="J1102" i="3"/>
  <c r="J1103" i="3"/>
  <c r="J1104" i="3"/>
  <c r="J1105" i="3"/>
  <c r="J1106" i="3"/>
  <c r="J1108" i="3"/>
  <c r="J1109" i="3"/>
  <c r="J1110" i="3"/>
  <c r="J1111" i="3"/>
  <c r="J1112" i="3"/>
  <c r="J1113" i="3"/>
  <c r="J1114" i="3"/>
  <c r="J1116" i="3"/>
  <c r="J1117" i="3"/>
  <c r="J1118" i="3"/>
  <c r="J1119" i="3"/>
  <c r="J1120" i="3"/>
  <c r="J1121" i="3"/>
  <c r="J1122" i="3"/>
  <c r="J1124" i="3"/>
  <c r="J1125" i="3"/>
  <c r="J1126" i="3"/>
  <c r="J1127" i="3"/>
  <c r="J1128" i="3"/>
  <c r="J1129" i="3"/>
  <c r="J1130" i="3"/>
  <c r="J1132" i="3"/>
  <c r="J1133" i="3"/>
  <c r="J1134" i="3"/>
  <c r="J1135" i="3"/>
  <c r="J1136" i="3"/>
  <c r="J1137" i="3"/>
  <c r="J1138" i="3"/>
  <c r="J1140" i="3"/>
  <c r="J1141" i="3"/>
  <c r="J1142" i="3"/>
  <c r="J1143" i="3"/>
  <c r="J1144" i="3"/>
  <c r="J1145" i="3"/>
  <c r="J1146" i="3"/>
  <c r="J1148" i="3"/>
  <c r="J1149" i="3"/>
  <c r="J1150" i="3"/>
  <c r="J1151" i="3"/>
  <c r="J1152" i="3"/>
  <c r="J1153" i="3"/>
  <c r="J1154" i="3"/>
  <c r="J1156" i="3"/>
  <c r="J1157" i="3"/>
  <c r="J1158" i="3"/>
  <c r="J1159" i="3"/>
  <c r="J1160" i="3"/>
  <c r="J1161" i="3"/>
  <c r="J1162" i="3"/>
  <c r="J1164" i="3"/>
  <c r="J1165" i="3"/>
  <c r="J1166" i="3"/>
  <c r="J1167" i="3"/>
  <c r="J1168" i="3"/>
  <c r="J1169" i="3"/>
  <c r="J1170" i="3"/>
  <c r="J1172" i="3"/>
  <c r="J1173" i="3"/>
  <c r="J1174" i="3"/>
  <c r="J1175" i="3"/>
  <c r="J1176" i="3"/>
  <c r="J1177" i="3"/>
  <c r="J1178" i="3"/>
  <c r="J1180" i="3"/>
  <c r="J1181" i="3"/>
  <c r="J1182" i="3"/>
  <c r="J1183" i="3"/>
  <c r="J1184" i="3"/>
  <c r="J1185" i="3"/>
  <c r="J1186" i="3"/>
  <c r="J1188" i="3"/>
  <c r="J1189" i="3"/>
  <c r="J1190" i="3"/>
  <c r="J1191" i="3"/>
  <c r="J1192" i="3"/>
  <c r="J1193" i="3"/>
  <c r="J1194" i="3"/>
  <c r="J1196" i="3"/>
  <c r="J1197" i="3"/>
  <c r="J1198" i="3"/>
  <c r="J1199" i="3"/>
  <c r="J1200" i="3"/>
  <c r="J1201" i="3"/>
  <c r="J1202" i="3"/>
  <c r="J1204" i="3"/>
  <c r="J1205" i="3"/>
  <c r="J1206" i="3"/>
  <c r="J1207" i="3"/>
  <c r="J1208" i="3"/>
  <c r="J1209" i="3"/>
  <c r="J1210" i="3"/>
  <c r="J1212" i="3"/>
  <c r="J1213" i="3"/>
  <c r="J1214" i="3"/>
  <c r="J1215" i="3"/>
  <c r="J1216" i="3"/>
  <c r="J1217" i="3"/>
  <c r="J1218" i="3"/>
  <c r="J1220" i="3"/>
  <c r="J1221" i="3"/>
  <c r="J1222" i="3"/>
  <c r="J1223" i="3"/>
  <c r="J1224" i="3"/>
  <c r="J1225" i="3"/>
  <c r="J1226" i="3"/>
  <c r="J1228" i="3"/>
  <c r="J1229" i="3"/>
  <c r="J1230" i="3"/>
  <c r="J1231" i="3"/>
  <c r="J1232" i="3"/>
  <c r="J1233" i="3"/>
  <c r="J1234" i="3"/>
  <c r="J1236" i="3"/>
  <c r="J1237" i="3"/>
  <c r="J1238" i="3"/>
  <c r="J1239" i="3"/>
  <c r="J1240" i="3"/>
  <c r="J1241" i="3"/>
  <c r="J1242" i="3"/>
  <c r="J1244" i="3"/>
  <c r="J1245" i="3"/>
  <c r="J1246" i="3"/>
  <c r="J1247" i="3"/>
  <c r="J1248" i="3"/>
  <c r="J1249" i="3"/>
  <c r="J1250" i="3"/>
  <c r="J1252" i="3"/>
  <c r="J1253" i="3"/>
  <c r="J1254" i="3"/>
  <c r="J1255" i="3"/>
  <c r="J1256" i="3"/>
  <c r="J1257" i="3"/>
  <c r="J1258" i="3"/>
  <c r="J1260" i="3"/>
  <c r="J1261" i="3"/>
  <c r="J1262" i="3"/>
  <c r="J1263" i="3"/>
  <c r="J1264" i="3"/>
  <c r="J1265" i="3"/>
  <c r="J1266" i="3"/>
  <c r="J1268" i="3"/>
  <c r="J1269" i="3"/>
  <c r="J1270" i="3"/>
  <c r="J1271" i="3"/>
  <c r="J1272" i="3"/>
  <c r="J1273" i="3"/>
  <c r="J1274" i="3"/>
  <c r="J1276" i="3"/>
  <c r="J1277" i="3"/>
  <c r="J1278" i="3"/>
  <c r="J1279" i="3"/>
  <c r="J1280" i="3"/>
  <c r="J1281" i="3"/>
  <c r="J1282" i="3"/>
  <c r="J1284" i="3"/>
  <c r="J1285" i="3"/>
  <c r="J1286" i="3"/>
  <c r="J1287" i="3"/>
  <c r="J1288" i="3"/>
  <c r="J1289" i="3"/>
  <c r="J1290" i="3"/>
  <c r="J1292" i="3"/>
  <c r="J1293" i="3"/>
  <c r="J1294" i="3"/>
  <c r="J1295" i="3"/>
  <c r="J1296" i="3"/>
  <c r="J1297" i="3"/>
  <c r="J1298" i="3"/>
  <c r="J1300" i="3"/>
  <c r="J1301" i="3"/>
  <c r="J1302" i="3"/>
  <c r="J1303" i="3"/>
  <c r="J1304" i="3"/>
  <c r="J1305" i="3"/>
  <c r="J1306" i="3"/>
  <c r="J1308" i="3"/>
  <c r="J1309" i="3"/>
  <c r="J1310" i="3"/>
  <c r="J1311" i="3"/>
  <c r="J1312" i="3"/>
  <c r="J1313" i="3"/>
  <c r="J1314" i="3"/>
  <c r="J1316" i="3"/>
  <c r="J1317" i="3"/>
  <c r="J1318" i="3"/>
  <c r="J1319" i="3"/>
  <c r="J1320" i="3"/>
  <c r="J1321" i="3"/>
  <c r="J1322" i="3"/>
  <c r="J1324" i="3"/>
  <c r="J1325" i="3"/>
  <c r="J1326" i="3"/>
  <c r="J1327" i="3"/>
  <c r="J1328" i="3"/>
  <c r="J1329" i="3"/>
  <c r="J1330" i="3"/>
  <c r="J1332" i="3"/>
  <c r="J1333" i="3"/>
  <c r="J1334" i="3"/>
  <c r="J1335" i="3"/>
  <c r="J1336" i="3"/>
  <c r="J1337" i="3"/>
  <c r="J1338" i="3"/>
  <c r="J1340" i="3"/>
  <c r="J1341" i="3"/>
  <c r="J1342" i="3"/>
  <c r="J1343" i="3"/>
  <c r="J1344" i="3"/>
  <c r="J1345" i="3"/>
  <c r="J1346" i="3"/>
  <c r="J1348" i="3"/>
  <c r="J1349" i="3"/>
  <c r="J1350" i="3"/>
  <c r="J1351" i="3"/>
  <c r="J1352" i="3"/>
  <c r="J1353" i="3"/>
  <c r="J1354" i="3"/>
  <c r="J1356" i="3"/>
  <c r="J1357" i="3"/>
  <c r="J1358" i="3"/>
  <c r="J1359" i="3"/>
  <c r="J1360" i="3"/>
  <c r="J1361" i="3"/>
  <c r="J1362" i="3"/>
  <c r="J1364" i="3"/>
  <c r="J1365" i="3"/>
  <c r="J1366" i="3"/>
  <c r="J1367" i="3"/>
  <c r="J1368" i="3"/>
  <c r="J1369" i="3"/>
  <c r="J1370" i="3"/>
  <c r="J1372" i="3"/>
  <c r="J1373" i="3"/>
  <c r="J1374" i="3"/>
  <c r="J1375" i="3"/>
  <c r="J1376" i="3"/>
  <c r="J1377" i="3"/>
  <c r="J1378" i="3"/>
  <c r="J1380" i="3"/>
  <c r="J1381" i="3"/>
  <c r="J1382" i="3"/>
  <c r="J1383" i="3"/>
  <c r="J1384" i="3"/>
  <c r="J1385" i="3"/>
  <c r="J1386" i="3"/>
  <c r="J1388" i="3"/>
  <c r="J1389" i="3"/>
  <c r="J1390" i="3"/>
  <c r="J1391" i="3"/>
  <c r="J1392" i="3"/>
  <c r="J1393" i="3"/>
  <c r="J1394" i="3"/>
  <c r="J1396" i="3"/>
  <c r="J1397" i="3"/>
  <c r="J1398" i="3"/>
  <c r="J1399" i="3"/>
  <c r="J1400" i="3"/>
  <c r="J1401" i="3"/>
  <c r="J1402" i="3"/>
  <c r="J1404" i="3"/>
  <c r="J1405" i="3"/>
  <c r="J1406" i="3"/>
  <c r="J1407" i="3"/>
  <c r="J1408" i="3"/>
  <c r="J1409" i="3"/>
  <c r="J1410" i="3"/>
  <c r="J1412" i="3"/>
  <c r="J1413" i="3"/>
  <c r="J1414" i="3"/>
  <c r="J1415" i="3"/>
  <c r="J1416" i="3"/>
  <c r="J1417" i="3"/>
  <c r="J1418" i="3"/>
  <c r="J1420" i="3"/>
  <c r="J1421" i="3"/>
  <c r="J1422" i="3"/>
  <c r="J1423" i="3"/>
  <c r="J1424" i="3"/>
  <c r="J1425" i="3"/>
  <c r="J1426" i="3"/>
  <c r="J1428" i="3"/>
  <c r="J1429" i="3"/>
  <c r="J1430" i="3"/>
  <c r="J1431" i="3"/>
  <c r="J1432" i="3"/>
  <c r="J1433" i="3"/>
  <c r="J1434" i="3"/>
  <c r="J1436" i="3"/>
  <c r="J1437" i="3"/>
  <c r="J1438" i="3"/>
  <c r="J1439" i="3"/>
  <c r="J1440" i="3"/>
  <c r="J1441" i="3"/>
  <c r="J1442" i="3"/>
  <c r="J1444" i="3"/>
  <c r="J1445" i="3"/>
  <c r="J1446" i="3"/>
  <c r="J1447" i="3"/>
  <c r="J1448" i="3"/>
  <c r="J1449" i="3"/>
  <c r="J1450" i="3"/>
  <c r="J1452" i="3"/>
  <c r="J1453" i="3"/>
  <c r="J1454" i="3"/>
  <c r="J1455" i="3"/>
  <c r="J1456" i="3"/>
  <c r="J1457" i="3"/>
  <c r="J1458" i="3"/>
  <c r="J1460" i="3"/>
  <c r="J1461" i="3"/>
  <c r="J1462" i="3"/>
  <c r="J1463" i="3"/>
  <c r="J1464" i="3"/>
  <c r="J1465" i="3"/>
  <c r="J1466" i="3"/>
  <c r="J1468" i="3"/>
  <c r="J1469" i="3"/>
  <c r="J1470" i="3"/>
  <c r="J1471" i="3"/>
  <c r="J1472" i="3"/>
  <c r="J1473" i="3"/>
  <c r="J1474" i="3"/>
  <c r="J1476" i="3"/>
  <c r="J1477" i="3"/>
  <c r="J1478" i="3"/>
  <c r="J1479" i="3"/>
  <c r="J1480" i="3"/>
  <c r="J1481" i="3"/>
  <c r="J1482" i="3"/>
  <c r="J1484" i="3"/>
  <c r="J1485" i="3"/>
  <c r="J1486" i="3"/>
  <c r="J1487" i="3"/>
  <c r="J1488" i="3"/>
  <c r="J1489" i="3"/>
  <c r="J1490" i="3"/>
  <c r="J1492" i="3"/>
  <c r="J1493" i="3"/>
  <c r="J1494" i="3"/>
  <c r="J1495" i="3"/>
  <c r="J1496" i="3"/>
  <c r="J1497" i="3"/>
  <c r="J1498" i="3"/>
  <c r="J1500" i="3"/>
  <c r="J1501" i="3"/>
  <c r="J1502" i="3"/>
  <c r="J1503" i="3"/>
  <c r="J1504" i="3"/>
  <c r="J1505" i="3"/>
  <c r="J1506" i="3"/>
  <c r="J1508" i="3"/>
  <c r="J1509" i="3"/>
  <c r="J1510" i="3"/>
  <c r="J1511" i="3"/>
  <c r="J1512" i="3"/>
  <c r="J1513" i="3"/>
  <c r="J1514" i="3"/>
  <c r="J1516" i="3"/>
  <c r="J1517" i="3"/>
  <c r="J1518" i="3"/>
  <c r="J1519" i="3"/>
  <c r="J1520" i="3"/>
  <c r="J1521" i="3"/>
  <c r="J1522" i="3"/>
  <c r="J1524" i="3"/>
  <c r="J1525" i="3"/>
  <c r="J1526" i="3"/>
  <c r="J1527" i="3"/>
  <c r="J1528" i="3"/>
  <c r="J1529" i="3"/>
  <c r="J1530" i="3"/>
  <c r="J1532" i="3"/>
  <c r="J1533" i="3"/>
  <c r="J1534" i="3"/>
  <c r="J1535" i="3"/>
  <c r="J1536" i="3"/>
  <c r="J1537" i="3"/>
  <c r="J1538" i="3"/>
  <c r="J1540" i="3"/>
  <c r="J1541" i="3"/>
  <c r="J1542" i="3"/>
  <c r="J1543" i="3"/>
  <c r="J1544" i="3"/>
  <c r="J1545" i="3"/>
  <c r="J1546" i="3"/>
  <c r="J1548" i="3"/>
  <c r="J1549" i="3"/>
  <c r="J1550" i="3"/>
  <c r="J1551" i="3"/>
  <c r="J1552" i="3"/>
  <c r="J1553" i="3"/>
  <c r="J1554" i="3"/>
  <c r="J1556" i="3"/>
  <c r="J1557" i="3"/>
  <c r="J1558" i="3"/>
  <c r="J1559" i="3"/>
  <c r="J1560" i="3"/>
  <c r="J1561" i="3"/>
  <c r="J1562" i="3"/>
  <c r="J1564" i="3"/>
  <c r="J1565" i="3"/>
  <c r="J1566" i="3"/>
  <c r="J1567" i="3"/>
  <c r="J1568" i="3"/>
  <c r="J1569" i="3"/>
  <c r="J1570" i="3"/>
  <c r="J1572" i="3"/>
  <c r="J1573" i="3"/>
  <c r="J1574" i="3"/>
  <c r="J1575" i="3"/>
  <c r="J1576" i="3"/>
  <c r="J1577" i="3"/>
  <c r="J1578" i="3"/>
  <c r="J1580" i="3"/>
  <c r="J1581" i="3"/>
  <c r="J1582" i="3"/>
  <c r="J1583" i="3"/>
  <c r="J1584" i="3"/>
  <c r="J1585" i="3"/>
  <c r="J1586" i="3"/>
  <c r="J1588" i="3"/>
  <c r="J1589" i="3"/>
  <c r="J1590" i="3"/>
  <c r="J1591" i="3"/>
  <c r="J1592" i="3"/>
  <c r="J1593" i="3"/>
  <c r="J1594" i="3"/>
  <c r="J1596" i="3"/>
  <c r="J1597" i="3"/>
  <c r="J1598" i="3"/>
  <c r="J1599" i="3"/>
  <c r="J1600" i="3"/>
  <c r="J1601" i="3"/>
  <c r="J1602" i="3"/>
  <c r="J1604" i="3"/>
  <c r="J1605" i="3"/>
  <c r="J1606" i="3"/>
  <c r="J1607" i="3"/>
  <c r="J1608" i="3"/>
  <c r="J1609" i="3"/>
  <c r="J1610" i="3"/>
  <c r="J1612" i="3"/>
  <c r="J1613" i="3"/>
  <c r="J1614" i="3"/>
  <c r="J1615" i="3"/>
  <c r="J1616" i="3"/>
  <c r="J1617" i="3"/>
  <c r="J1618" i="3"/>
  <c r="J1620" i="3"/>
  <c r="J1621" i="3"/>
  <c r="J1622" i="3"/>
  <c r="J1623" i="3"/>
  <c r="J1624" i="3"/>
  <c r="J1625" i="3"/>
  <c r="J1626" i="3"/>
  <c r="J1628" i="3"/>
  <c r="J1629" i="3"/>
  <c r="J1630" i="3"/>
  <c r="J1631" i="3"/>
  <c r="J1632" i="3"/>
  <c r="J1633" i="3"/>
  <c r="J1634" i="3"/>
  <c r="J1636" i="3"/>
  <c r="J1637" i="3"/>
  <c r="J1638" i="3"/>
  <c r="J1639" i="3"/>
  <c r="J1640" i="3"/>
  <c r="J1641" i="3"/>
  <c r="J1642" i="3"/>
  <c r="J1644" i="3"/>
  <c r="J1645" i="3"/>
  <c r="J1646" i="3"/>
  <c r="J1647" i="3"/>
  <c r="J1648" i="3"/>
  <c r="J1649" i="3"/>
  <c r="J1650" i="3"/>
  <c r="J1652" i="3"/>
  <c r="J1653" i="3"/>
  <c r="J1654" i="3"/>
  <c r="J1655" i="3"/>
  <c r="J1656" i="3"/>
  <c r="J1657" i="3"/>
  <c r="J1658" i="3"/>
  <c r="J1660" i="3"/>
  <c r="J1661" i="3"/>
  <c r="J1662" i="3"/>
  <c r="J1663" i="3"/>
  <c r="J1664" i="3"/>
  <c r="J1665" i="3"/>
  <c r="J1666" i="3"/>
  <c r="J1668" i="3"/>
  <c r="J1669" i="3"/>
  <c r="J1670" i="3"/>
  <c r="J1671" i="3"/>
  <c r="J1672" i="3"/>
  <c r="J1673" i="3"/>
  <c r="J1674" i="3"/>
  <c r="J1676" i="3"/>
  <c r="J1677" i="3"/>
  <c r="J1678" i="3"/>
  <c r="J1679" i="3"/>
  <c r="J1680" i="3"/>
  <c r="J1681" i="3"/>
  <c r="J1682" i="3"/>
  <c r="J1684" i="3"/>
  <c r="J1685" i="3"/>
  <c r="J1686" i="3"/>
  <c r="J1687" i="3"/>
  <c r="J1688" i="3"/>
  <c r="J1689" i="3"/>
  <c r="J1690" i="3"/>
  <c r="J1692" i="3"/>
  <c r="J1693" i="3"/>
  <c r="J1694" i="3"/>
  <c r="J1695" i="3"/>
  <c r="J1696" i="3"/>
  <c r="J1697" i="3"/>
  <c r="J1698" i="3"/>
  <c r="J1700" i="3"/>
  <c r="J1701" i="3"/>
  <c r="J1702" i="3"/>
  <c r="J1703" i="3"/>
  <c r="J1704" i="3"/>
  <c r="J1705" i="3"/>
  <c r="J1706" i="3"/>
  <c r="J1708" i="3"/>
  <c r="J1709" i="3"/>
  <c r="J1710" i="3"/>
  <c r="J1711" i="3"/>
  <c r="J1712" i="3"/>
  <c r="J1713" i="3"/>
  <c r="J1714" i="3"/>
  <c r="J1716" i="3"/>
  <c r="J1717" i="3"/>
  <c r="J1718" i="3"/>
  <c r="J1719" i="3"/>
  <c r="J1720" i="3"/>
  <c r="J1721" i="3"/>
  <c r="J1722" i="3"/>
  <c r="J1724" i="3"/>
  <c r="J1725" i="3"/>
  <c r="J1726" i="3"/>
  <c r="J1727" i="3"/>
  <c r="J1728" i="3"/>
  <c r="J1729" i="3"/>
  <c r="J1730" i="3"/>
  <c r="J1732" i="3"/>
  <c r="J1733" i="3"/>
  <c r="J1734" i="3"/>
  <c r="J1735" i="3"/>
  <c r="J1736" i="3"/>
  <c r="J1737" i="3"/>
  <c r="J1738" i="3"/>
  <c r="J1740" i="3"/>
  <c r="J1741" i="3"/>
  <c r="J1742" i="3"/>
  <c r="J1743" i="3"/>
  <c r="J1744" i="3"/>
  <c r="J1745" i="3"/>
  <c r="J1746" i="3"/>
  <c r="J1748" i="3"/>
  <c r="J1749" i="3"/>
  <c r="J1750" i="3"/>
  <c r="J1751" i="3"/>
  <c r="J1752" i="3"/>
  <c r="J1753" i="3"/>
  <c r="J1754" i="3"/>
  <c r="J1756" i="3"/>
  <c r="J1757" i="3"/>
  <c r="J1758" i="3"/>
  <c r="J1759" i="3"/>
  <c r="J1760" i="3"/>
  <c r="J1761" i="3"/>
  <c r="J1762" i="3"/>
  <c r="J1764" i="3"/>
  <c r="J1765" i="3"/>
  <c r="J1766" i="3"/>
  <c r="J1767" i="3"/>
  <c r="J1768" i="3"/>
  <c r="J1769" i="3"/>
  <c r="J1770" i="3"/>
  <c r="J1772" i="3"/>
  <c r="J1773" i="3"/>
  <c r="J1774" i="3"/>
  <c r="J1775" i="3"/>
  <c r="J1776" i="3"/>
  <c r="J1777" i="3"/>
  <c r="J1778" i="3"/>
  <c r="J1780" i="3"/>
  <c r="J1781" i="3"/>
  <c r="J1782" i="3"/>
  <c r="J1783" i="3"/>
  <c r="J1784" i="3"/>
  <c r="J1785" i="3"/>
  <c r="J1786" i="3"/>
  <c r="J1788" i="3"/>
  <c r="J1789" i="3"/>
  <c r="J1790" i="3"/>
  <c r="J1791" i="3"/>
  <c r="J1792" i="3"/>
  <c r="J1793" i="3"/>
  <c r="J1794" i="3"/>
  <c r="J1796" i="3"/>
  <c r="J1797" i="3"/>
  <c r="J1798" i="3"/>
  <c r="J1799" i="3"/>
  <c r="J1800" i="3"/>
  <c r="J1801" i="3"/>
  <c r="J1802" i="3"/>
  <c r="J1804" i="3"/>
  <c r="J1805" i="3"/>
  <c r="J1806" i="3"/>
  <c r="J1807" i="3"/>
  <c r="J1808" i="3"/>
  <c r="J1809" i="3"/>
  <c r="J1810" i="3"/>
  <c r="J1812" i="3"/>
  <c r="J1813" i="3"/>
  <c r="J1814" i="3"/>
  <c r="J1815" i="3"/>
  <c r="J1816" i="3"/>
  <c r="J1817" i="3"/>
  <c r="J1818" i="3"/>
  <c r="J1820" i="3"/>
  <c r="J1821" i="3"/>
  <c r="J1822" i="3"/>
  <c r="J1823" i="3"/>
  <c r="J1824" i="3"/>
  <c r="J1825" i="3"/>
  <c r="J1826" i="3"/>
  <c r="J1828" i="3"/>
  <c r="J1829" i="3"/>
  <c r="J1830" i="3"/>
  <c r="J1831" i="3"/>
  <c r="J1832" i="3"/>
  <c r="J1833" i="3"/>
  <c r="J1834" i="3"/>
  <c r="J1836" i="3"/>
  <c r="J1837" i="3"/>
  <c r="J1838" i="3"/>
  <c r="J1839" i="3"/>
  <c r="J1840" i="3"/>
  <c r="J1841" i="3"/>
  <c r="J1842" i="3"/>
  <c r="J1844" i="3"/>
  <c r="J1845" i="3"/>
  <c r="J1846" i="3"/>
  <c r="J1847" i="3"/>
  <c r="J1848" i="3"/>
  <c r="J1849" i="3"/>
  <c r="J1850" i="3"/>
  <c r="J1852" i="3"/>
  <c r="J1853" i="3"/>
  <c r="J1854" i="3"/>
  <c r="J1855" i="3"/>
  <c r="J1856" i="3"/>
  <c r="J1857" i="3"/>
  <c r="J1858" i="3"/>
  <c r="J1860" i="3"/>
  <c r="J1861" i="3"/>
  <c r="J1862" i="3"/>
  <c r="J1863" i="3"/>
  <c r="J1864" i="3"/>
  <c r="J1865" i="3"/>
  <c r="J1866" i="3"/>
  <c r="J1868" i="3"/>
  <c r="J1869" i="3"/>
  <c r="J1870" i="3"/>
  <c r="J1871" i="3"/>
  <c r="J1872" i="3"/>
  <c r="J1873" i="3"/>
  <c r="J1874" i="3"/>
  <c r="J1876" i="3"/>
  <c r="J1877" i="3"/>
  <c r="J1878" i="3"/>
  <c r="J1879" i="3"/>
  <c r="J1880" i="3"/>
  <c r="J1881" i="3"/>
  <c r="J1882" i="3"/>
  <c r="J1884" i="3"/>
  <c r="J1885" i="3"/>
  <c r="J1886" i="3"/>
  <c r="J1887" i="3"/>
  <c r="J1888" i="3"/>
  <c r="J1889" i="3"/>
  <c r="J1890" i="3"/>
  <c r="J1892" i="3"/>
  <c r="J1893" i="3"/>
  <c r="J1894" i="3"/>
  <c r="J1895" i="3"/>
  <c r="J1896" i="3"/>
  <c r="J1897" i="3"/>
  <c r="J1898" i="3"/>
  <c r="J1900" i="3"/>
  <c r="J1901" i="3"/>
  <c r="J1902" i="3"/>
  <c r="J1903" i="3"/>
  <c r="J1904" i="3"/>
  <c r="J1905" i="3"/>
  <c r="J1906" i="3"/>
  <c r="J1908" i="3"/>
  <c r="J1909" i="3"/>
  <c r="J1910" i="3"/>
  <c r="J1911" i="3"/>
  <c r="J1912" i="3"/>
  <c r="J1913" i="3"/>
  <c r="J1914" i="3"/>
  <c r="J1916" i="3"/>
  <c r="J1917" i="3"/>
  <c r="J1918" i="3"/>
  <c r="J1919" i="3"/>
  <c r="J1920" i="3"/>
  <c r="J1921" i="3"/>
  <c r="J1922" i="3"/>
  <c r="J1924" i="3"/>
  <c r="J1925" i="3"/>
  <c r="J1926" i="3"/>
  <c r="J1927" i="3"/>
  <c r="J1928" i="3"/>
  <c r="J1929" i="3"/>
  <c r="J1930" i="3"/>
  <c r="J1932" i="3"/>
  <c r="J1933" i="3"/>
  <c r="J1934" i="3"/>
  <c r="J1935" i="3"/>
  <c r="J1936" i="3"/>
  <c r="J1937" i="3"/>
  <c r="J1938" i="3"/>
  <c r="J1940" i="3"/>
  <c r="J1941" i="3"/>
  <c r="J1942" i="3"/>
  <c r="J1943" i="3"/>
  <c r="J1944" i="3"/>
  <c r="J1945" i="3"/>
  <c r="J1946" i="3"/>
  <c r="J1948" i="3"/>
  <c r="J1949" i="3"/>
  <c r="J1950" i="3"/>
  <c r="J1951" i="3"/>
  <c r="J1952" i="3"/>
  <c r="J1953" i="3"/>
  <c r="J1954" i="3"/>
  <c r="J1956" i="3"/>
  <c r="J1957" i="3"/>
  <c r="J1958" i="3"/>
  <c r="J1959" i="3"/>
  <c r="J1960" i="3"/>
  <c r="J1961" i="3"/>
  <c r="J1962" i="3"/>
  <c r="J1964" i="3"/>
  <c r="J1965" i="3"/>
  <c r="J1966" i="3"/>
  <c r="J1967" i="3"/>
  <c r="J1968" i="3"/>
  <c r="J1969" i="3"/>
  <c r="J1970" i="3"/>
  <c r="J1972" i="3"/>
  <c r="J1973" i="3"/>
  <c r="J1974" i="3"/>
  <c r="J1975" i="3"/>
  <c r="J1976" i="3"/>
  <c r="J1977" i="3"/>
  <c r="J1978" i="3"/>
  <c r="J1980" i="3"/>
  <c r="J1981" i="3"/>
  <c r="J1982" i="3"/>
  <c r="J1983" i="3"/>
  <c r="J1984" i="3"/>
  <c r="J1985" i="3"/>
  <c r="J1986" i="3"/>
  <c r="J1988" i="3"/>
  <c r="J1989" i="3"/>
  <c r="J1990" i="3"/>
  <c r="J1991" i="3"/>
  <c r="J1992" i="3"/>
  <c r="J1993" i="3"/>
  <c r="J1994" i="3"/>
  <c r="J1996" i="3"/>
  <c r="J1997" i="3"/>
  <c r="J1998" i="3"/>
  <c r="J1999" i="3"/>
  <c r="J2000" i="3"/>
  <c r="J2001" i="3"/>
  <c r="J2002" i="3"/>
  <c r="J2004" i="3"/>
  <c r="J2005" i="3"/>
  <c r="J2006" i="3"/>
  <c r="J2007" i="3"/>
  <c r="J2008" i="3"/>
  <c r="J2009" i="3"/>
  <c r="J2010" i="3"/>
  <c r="J2012" i="3"/>
  <c r="J2013" i="3"/>
  <c r="J2014" i="3"/>
  <c r="J2015" i="3"/>
  <c r="J2016" i="3"/>
  <c r="J2017" i="3"/>
  <c r="J2018" i="3"/>
  <c r="J2020" i="3"/>
  <c r="J2021" i="3"/>
  <c r="J2022" i="3"/>
  <c r="J2023" i="3"/>
  <c r="J2024" i="3"/>
  <c r="J2025" i="3"/>
  <c r="J2026" i="3"/>
  <c r="J2028" i="3"/>
  <c r="J2029" i="3"/>
  <c r="J2030" i="3"/>
  <c r="J2031" i="3"/>
  <c r="J2032" i="3"/>
  <c r="J2033" i="3"/>
  <c r="J2034" i="3"/>
  <c r="J2036" i="3"/>
  <c r="J2037" i="3"/>
  <c r="J2038" i="3"/>
  <c r="J2039" i="3"/>
  <c r="J2040" i="3"/>
  <c r="J2041" i="3"/>
  <c r="J2042" i="3"/>
  <c r="J2044" i="3"/>
  <c r="J2045" i="3"/>
  <c r="J2046" i="3"/>
  <c r="J2047" i="3"/>
  <c r="J2048" i="3"/>
  <c r="J2049" i="3"/>
  <c r="J2050" i="3"/>
  <c r="J2052" i="3"/>
  <c r="J2053" i="3"/>
  <c r="J2054" i="3"/>
  <c r="J2055" i="3"/>
  <c r="J2056" i="3"/>
  <c r="J2057" i="3"/>
  <c r="J2058" i="3"/>
  <c r="J2060" i="3"/>
  <c r="J2061" i="3"/>
  <c r="J2062" i="3"/>
  <c r="J2063" i="3"/>
  <c r="J2064" i="3"/>
  <c r="J2065" i="3"/>
  <c r="J2066" i="3"/>
  <c r="J2068" i="3"/>
  <c r="J2069" i="3"/>
  <c r="J2070" i="3"/>
  <c r="J2071" i="3"/>
  <c r="J2072" i="3"/>
  <c r="J2073" i="3"/>
  <c r="J2074" i="3"/>
  <c r="J2076" i="3"/>
  <c r="J2077" i="3"/>
  <c r="J2078" i="3"/>
  <c r="J2079" i="3"/>
  <c r="J2080" i="3"/>
  <c r="J2081" i="3"/>
  <c r="J2082" i="3"/>
  <c r="J2084" i="3"/>
  <c r="J2085" i="3"/>
  <c r="J2086" i="3"/>
  <c r="J2087" i="3"/>
  <c r="J2088" i="3"/>
  <c r="J2089" i="3"/>
  <c r="J2090" i="3"/>
  <c r="J2092" i="3"/>
  <c r="J2093" i="3"/>
  <c r="J2094" i="3"/>
  <c r="J2095" i="3"/>
  <c r="J2096" i="3"/>
  <c r="J2097" i="3"/>
  <c r="J2098" i="3"/>
  <c r="J2100" i="3"/>
  <c r="J2101" i="3"/>
  <c r="J2102" i="3"/>
  <c r="J2103" i="3"/>
  <c r="J2104" i="3"/>
  <c r="J2105" i="3"/>
  <c r="J2106" i="3"/>
  <c r="J2108" i="3"/>
  <c r="J2109" i="3"/>
  <c r="J2110" i="3"/>
  <c r="J2111" i="3"/>
  <c r="J2112" i="3"/>
  <c r="J2113" i="3"/>
  <c r="J2114" i="3"/>
  <c r="J2116" i="3"/>
  <c r="J2117" i="3"/>
  <c r="J2118" i="3"/>
  <c r="J2119" i="3"/>
  <c r="J2120" i="3"/>
  <c r="J2121" i="3"/>
  <c r="J2122" i="3"/>
  <c r="J2124" i="3"/>
  <c r="J2125" i="3"/>
  <c r="J2126" i="3"/>
  <c r="J2127" i="3"/>
  <c r="J2128" i="3"/>
  <c r="J2129" i="3"/>
  <c r="J2130" i="3"/>
  <c r="J2132" i="3"/>
  <c r="J2133" i="3"/>
  <c r="J2134" i="3"/>
  <c r="J2135" i="3"/>
  <c r="J2136" i="3"/>
  <c r="J2137" i="3"/>
  <c r="J2138" i="3"/>
  <c r="J2140" i="3"/>
  <c r="J2141" i="3"/>
  <c r="J2142" i="3"/>
  <c r="J2143" i="3"/>
  <c r="J2144" i="3"/>
  <c r="J2145" i="3"/>
  <c r="J2146" i="3"/>
  <c r="J2148" i="3"/>
  <c r="J2149" i="3"/>
  <c r="J2150" i="3"/>
  <c r="J2151" i="3"/>
  <c r="J2152" i="3"/>
  <c r="J2153" i="3"/>
  <c r="J2154" i="3"/>
  <c r="J2156" i="3"/>
  <c r="J2157" i="3"/>
  <c r="J2158" i="3"/>
  <c r="J2159" i="3"/>
  <c r="J2160" i="3"/>
  <c r="J2161" i="3"/>
  <c r="J2162" i="3"/>
  <c r="J2164" i="3"/>
  <c r="J2165" i="3"/>
  <c r="J2166" i="3"/>
  <c r="J2167" i="3"/>
  <c r="J2168" i="3"/>
  <c r="J2169" i="3"/>
  <c r="J2170" i="3"/>
  <c r="J2172" i="3"/>
  <c r="J2173" i="3"/>
  <c r="J2174" i="3"/>
  <c r="J2175" i="3"/>
  <c r="J2176" i="3"/>
  <c r="J2177" i="3"/>
  <c r="J2178" i="3"/>
  <c r="J2180" i="3"/>
  <c r="J2181" i="3"/>
  <c r="J2182" i="3"/>
  <c r="J2183" i="3"/>
  <c r="J2184" i="3"/>
  <c r="J2185" i="3"/>
  <c r="J2186" i="3"/>
  <c r="J2188" i="3"/>
  <c r="J2189" i="3"/>
  <c r="J2190" i="3"/>
  <c r="J2191" i="3"/>
  <c r="J2192" i="3"/>
  <c r="J2193" i="3"/>
  <c r="J2194" i="3"/>
  <c r="J2196" i="3"/>
  <c r="J2197" i="3"/>
  <c r="J2198" i="3"/>
  <c r="J2199" i="3"/>
  <c r="J2200" i="3"/>
  <c r="J2201" i="3"/>
  <c r="J2202" i="3"/>
  <c r="J2204" i="3"/>
  <c r="J2205" i="3"/>
  <c r="J2206" i="3"/>
  <c r="J2207" i="3"/>
  <c r="J2208" i="3"/>
  <c r="J2209" i="3"/>
  <c r="J2210" i="3"/>
  <c r="J2212" i="3"/>
  <c r="J2213" i="3"/>
  <c r="J2214" i="3"/>
  <c r="J2215" i="3"/>
  <c r="J2216" i="3"/>
  <c r="J2217" i="3"/>
  <c r="J2218" i="3"/>
  <c r="J2220" i="3"/>
  <c r="J2221" i="3"/>
  <c r="J2222" i="3"/>
  <c r="J2223" i="3"/>
  <c r="J2224" i="3"/>
  <c r="J2225" i="3"/>
  <c r="J2226" i="3"/>
  <c r="J2228" i="3"/>
  <c r="J2229" i="3"/>
  <c r="J2230" i="3"/>
  <c r="J2231" i="3"/>
  <c r="J2232" i="3"/>
  <c r="J2233" i="3"/>
  <c r="J2234" i="3"/>
  <c r="J2236" i="3"/>
  <c r="J2237" i="3"/>
  <c r="J2238" i="3"/>
  <c r="J2239" i="3"/>
  <c r="J2240" i="3"/>
  <c r="J2241" i="3"/>
  <c r="J2242" i="3"/>
  <c r="J2244" i="3"/>
  <c r="J2245" i="3"/>
  <c r="J2246" i="3"/>
  <c r="J2247" i="3"/>
  <c r="J2248" i="3"/>
  <c r="J2249" i="3"/>
  <c r="J2250" i="3"/>
  <c r="J2252" i="3"/>
  <c r="J2253" i="3"/>
  <c r="J2254" i="3"/>
  <c r="J2255" i="3"/>
  <c r="J2256" i="3"/>
  <c r="J2257" i="3"/>
  <c r="J2258" i="3"/>
  <c r="J2260" i="3"/>
  <c r="J2261" i="3"/>
  <c r="J2262" i="3"/>
  <c r="J2263" i="3"/>
  <c r="J2264" i="3"/>
  <c r="J2265" i="3"/>
  <c r="J2266" i="3"/>
  <c r="J2268" i="3"/>
  <c r="J2269" i="3"/>
  <c r="J2270" i="3"/>
  <c r="J2271" i="3"/>
  <c r="J2272" i="3"/>
  <c r="J2273" i="3"/>
  <c r="J2274" i="3"/>
  <c r="J2276" i="3"/>
  <c r="J2277" i="3"/>
  <c r="J2278" i="3"/>
  <c r="J2279" i="3"/>
  <c r="J2280" i="3"/>
  <c r="J2281" i="3"/>
  <c r="J2282" i="3"/>
  <c r="J2284" i="3"/>
  <c r="J2285" i="3"/>
  <c r="J2286" i="3"/>
  <c r="J2287" i="3"/>
  <c r="J2288" i="3"/>
  <c r="J2289" i="3"/>
  <c r="J2290" i="3"/>
  <c r="J2292" i="3"/>
  <c r="J2293" i="3"/>
  <c r="J2294" i="3"/>
  <c r="J2295" i="3"/>
  <c r="J2296" i="3"/>
  <c r="J2297" i="3"/>
  <c r="J2298" i="3"/>
  <c r="J2300" i="3"/>
  <c r="J2301" i="3"/>
  <c r="J2302" i="3"/>
  <c r="J2303" i="3"/>
  <c r="J2304" i="3"/>
  <c r="J2305" i="3"/>
  <c r="J2306" i="3"/>
  <c r="J2308" i="3"/>
  <c r="J2309" i="3"/>
  <c r="J2310" i="3"/>
  <c r="J2311" i="3"/>
  <c r="J2312" i="3"/>
  <c r="J2313" i="3"/>
  <c r="J2314" i="3"/>
  <c r="J2316" i="3"/>
  <c r="J2317" i="3"/>
  <c r="J2318" i="3"/>
  <c r="J2319" i="3"/>
  <c r="J2320" i="3"/>
  <c r="J2321" i="3"/>
  <c r="J2322" i="3"/>
  <c r="J2324" i="3"/>
  <c r="J2325" i="3"/>
  <c r="J2326" i="3"/>
  <c r="J2327" i="3"/>
  <c r="J2328" i="3"/>
  <c r="J2329" i="3"/>
  <c r="J2330" i="3"/>
  <c r="J2332" i="3"/>
  <c r="J2333" i="3"/>
  <c r="J2334" i="3"/>
  <c r="J2335" i="3"/>
  <c r="J2336" i="3"/>
  <c r="J2337" i="3"/>
  <c r="J2338" i="3"/>
  <c r="J2340" i="3"/>
  <c r="J2341" i="3"/>
  <c r="J2342" i="3"/>
  <c r="J2343" i="3"/>
  <c r="J2344" i="3"/>
  <c r="J2345" i="3"/>
  <c r="J2346" i="3"/>
  <c r="J2348" i="3"/>
  <c r="J2349" i="3"/>
  <c r="J2350" i="3"/>
  <c r="J2351" i="3"/>
  <c r="J2352" i="3"/>
  <c r="J2353" i="3"/>
  <c r="J2354" i="3"/>
  <c r="J2356" i="3"/>
  <c r="J2357" i="3"/>
  <c r="J2358" i="3"/>
  <c r="J2359" i="3"/>
  <c r="J2360" i="3"/>
  <c r="J2361" i="3"/>
  <c r="J2362" i="3"/>
  <c r="J2364" i="3"/>
  <c r="J2365" i="3"/>
  <c r="J2366" i="3"/>
  <c r="J2367" i="3"/>
  <c r="J2368" i="3"/>
  <c r="J2369" i="3"/>
  <c r="J2370" i="3"/>
  <c r="J2372" i="3"/>
  <c r="J2373" i="3"/>
  <c r="J2374" i="3"/>
  <c r="J2375" i="3"/>
  <c r="J2376" i="3"/>
  <c r="J2377" i="3"/>
  <c r="J2378" i="3"/>
  <c r="J2380" i="3"/>
  <c r="J2381" i="3"/>
  <c r="J2382" i="3"/>
  <c r="J2383" i="3"/>
  <c r="J2384" i="3"/>
  <c r="J2385" i="3"/>
  <c r="J2386" i="3"/>
  <c r="J2388" i="3"/>
  <c r="J2389" i="3"/>
  <c r="J2390" i="3"/>
  <c r="J2391" i="3"/>
  <c r="J2392" i="3"/>
  <c r="J2393" i="3"/>
  <c r="J2394" i="3"/>
  <c r="J2396" i="3"/>
  <c r="J2397" i="3"/>
  <c r="J2398" i="3"/>
  <c r="J2399" i="3"/>
  <c r="J2400" i="3"/>
  <c r="J2401" i="3"/>
  <c r="J2402" i="3"/>
  <c r="J2404" i="3"/>
  <c r="J2405" i="3"/>
  <c r="J2406" i="3"/>
  <c r="J2407" i="3"/>
  <c r="J2408" i="3"/>
  <c r="J2409" i="3"/>
  <c r="J2410" i="3"/>
  <c r="J2412" i="3"/>
  <c r="J2413" i="3"/>
  <c r="J2414" i="3"/>
  <c r="J2415" i="3"/>
  <c r="J2416" i="3"/>
  <c r="J2417" i="3"/>
  <c r="J2418" i="3"/>
  <c r="J2420" i="3"/>
  <c r="J2421" i="3"/>
  <c r="J2422" i="3"/>
  <c r="J2423" i="3"/>
  <c r="J2424" i="3"/>
  <c r="J2425" i="3"/>
  <c r="J2426" i="3"/>
  <c r="J2428" i="3"/>
  <c r="J2429" i="3"/>
  <c r="J2430" i="3"/>
  <c r="J2431" i="3"/>
  <c r="J2432" i="3"/>
  <c r="J2433" i="3"/>
  <c r="J2434" i="3"/>
  <c r="J2436" i="3"/>
  <c r="J2437" i="3"/>
  <c r="J2438" i="3"/>
  <c r="J2439" i="3"/>
  <c r="J2440" i="3"/>
  <c r="J2441" i="3"/>
  <c r="J2442" i="3"/>
  <c r="J2444" i="3"/>
  <c r="J2445" i="3"/>
  <c r="J2446" i="3"/>
  <c r="J2447" i="3"/>
  <c r="J2448" i="3"/>
  <c r="J2449" i="3"/>
  <c r="J2450" i="3"/>
  <c r="J2452" i="3"/>
  <c r="J2453" i="3"/>
  <c r="J2454" i="3"/>
  <c r="J2455" i="3"/>
  <c r="J2456" i="3"/>
  <c r="J2457" i="3"/>
  <c r="J2458" i="3"/>
  <c r="J2460" i="3"/>
  <c r="J2461" i="3"/>
  <c r="J2462" i="3"/>
  <c r="J2463" i="3"/>
  <c r="J2464" i="3"/>
  <c r="J2465" i="3"/>
  <c r="J2466" i="3"/>
  <c r="J2468" i="3"/>
  <c r="J2469" i="3"/>
  <c r="J2470" i="3"/>
  <c r="J2471" i="3"/>
  <c r="J2472" i="3"/>
  <c r="J2473" i="3"/>
  <c r="J2474" i="3"/>
  <c r="J2476" i="3"/>
  <c r="J2477" i="3"/>
  <c r="J2478" i="3"/>
  <c r="J2479" i="3"/>
  <c r="J2480" i="3"/>
  <c r="J2481" i="3"/>
  <c r="J2482" i="3"/>
  <c r="J2484" i="3"/>
  <c r="J2485" i="3"/>
  <c r="J2486" i="3"/>
  <c r="J2487" i="3"/>
  <c r="J2488" i="3"/>
  <c r="J2489" i="3"/>
  <c r="J2490" i="3"/>
  <c r="J2492" i="3"/>
  <c r="J2493" i="3"/>
  <c r="J2494" i="3"/>
  <c r="J2495" i="3"/>
  <c r="J2496" i="3"/>
  <c r="J2497" i="3"/>
  <c r="J2498" i="3"/>
  <c r="J2500" i="3"/>
  <c r="J2501" i="3"/>
  <c r="J2502" i="3"/>
  <c r="J2503" i="3"/>
  <c r="J2504" i="3"/>
  <c r="J2505" i="3"/>
  <c r="J2506" i="3"/>
  <c r="J2508" i="3"/>
  <c r="J2509" i="3"/>
  <c r="J2510" i="3"/>
  <c r="J2511" i="3"/>
  <c r="J2512" i="3"/>
  <c r="J2513" i="3"/>
  <c r="J2514" i="3"/>
  <c r="J2516" i="3"/>
  <c r="J2517" i="3"/>
  <c r="J2518" i="3"/>
  <c r="J2519" i="3"/>
  <c r="J2520" i="3"/>
  <c r="J2521" i="3"/>
  <c r="J2522" i="3"/>
  <c r="J2524" i="3"/>
  <c r="J2525" i="3"/>
  <c r="J2526" i="3"/>
  <c r="J2527" i="3"/>
  <c r="J2528" i="3"/>
  <c r="J2529" i="3"/>
  <c r="J2530" i="3"/>
  <c r="J2532" i="3"/>
  <c r="J2533" i="3"/>
  <c r="J2534" i="3"/>
  <c r="J2535" i="3"/>
  <c r="J2536" i="3"/>
  <c r="J2537" i="3"/>
  <c r="J2538" i="3"/>
  <c r="J2540" i="3"/>
  <c r="J2541" i="3"/>
  <c r="J2542" i="3"/>
  <c r="J2543" i="3"/>
  <c r="J2544" i="3"/>
  <c r="J2545" i="3"/>
  <c r="J2546" i="3"/>
  <c r="J2548" i="3"/>
  <c r="J2549" i="3"/>
  <c r="J2550" i="3"/>
  <c r="J2551" i="3"/>
  <c r="J2552" i="3"/>
  <c r="J2553" i="3"/>
  <c r="J2554" i="3"/>
  <c r="J2556" i="3"/>
  <c r="J2557" i="3"/>
  <c r="J2558" i="3"/>
  <c r="J2559" i="3"/>
  <c r="J2560" i="3"/>
  <c r="J2561" i="3"/>
  <c r="J2562" i="3"/>
  <c r="J2564" i="3"/>
  <c r="J2565" i="3"/>
  <c r="J2566" i="3"/>
  <c r="J2567" i="3"/>
  <c r="J2568" i="3"/>
  <c r="J2569" i="3"/>
  <c r="J2570" i="3"/>
  <c r="J2572" i="3"/>
  <c r="J2573" i="3"/>
  <c r="J2574" i="3"/>
  <c r="J2575" i="3"/>
  <c r="J2576" i="3"/>
  <c r="J2577" i="3"/>
  <c r="J2578" i="3"/>
  <c r="J2580" i="3"/>
  <c r="J2581" i="3"/>
  <c r="J2582" i="3"/>
  <c r="J2583" i="3"/>
  <c r="J2584" i="3"/>
  <c r="J2585" i="3"/>
  <c r="J2586" i="3"/>
  <c r="J2588" i="3"/>
  <c r="J2589" i="3"/>
  <c r="J2590" i="3"/>
  <c r="J2591" i="3"/>
  <c r="J2592" i="3"/>
  <c r="J2593" i="3"/>
  <c r="J2594" i="3"/>
  <c r="J2596" i="3"/>
  <c r="J2597" i="3"/>
  <c r="J2598" i="3"/>
  <c r="J2599" i="3"/>
  <c r="J2600" i="3"/>
  <c r="J2601" i="3"/>
  <c r="J2602" i="3"/>
  <c r="J2604" i="3"/>
  <c r="J2605" i="3"/>
  <c r="J2606" i="3"/>
  <c r="J2607" i="3"/>
  <c r="J2608" i="3"/>
  <c r="J2609" i="3"/>
  <c r="J2610" i="3"/>
  <c r="J2612" i="3"/>
  <c r="J2613" i="3"/>
  <c r="J2614" i="3"/>
  <c r="J2615" i="3"/>
  <c r="J2616" i="3"/>
  <c r="J2617" i="3"/>
  <c r="J2618" i="3"/>
  <c r="J2620" i="3"/>
  <c r="J2621" i="3"/>
  <c r="J2622" i="3"/>
  <c r="J2623" i="3"/>
  <c r="J2624" i="3"/>
  <c r="J2625" i="3"/>
  <c r="J2626" i="3"/>
  <c r="J2628" i="3"/>
  <c r="J2629" i="3"/>
  <c r="J2630" i="3"/>
  <c r="J2631" i="3"/>
  <c r="J2632" i="3"/>
  <c r="J2633" i="3"/>
  <c r="J2634" i="3"/>
  <c r="J2636" i="3"/>
  <c r="J2637" i="3"/>
  <c r="J2638" i="3"/>
  <c r="J2639" i="3"/>
  <c r="J2640" i="3"/>
  <c r="J2641" i="3"/>
  <c r="J2642" i="3"/>
  <c r="J2644" i="3"/>
  <c r="J2645" i="3"/>
  <c r="J2646" i="3"/>
  <c r="J2647" i="3"/>
  <c r="J2648" i="3"/>
  <c r="J2649" i="3"/>
  <c r="J2650" i="3"/>
  <c r="J2652" i="3"/>
  <c r="J2653" i="3"/>
  <c r="J2654" i="3"/>
  <c r="J2655" i="3"/>
  <c r="J2656" i="3"/>
  <c r="J2657" i="3"/>
  <c r="J2658" i="3"/>
  <c r="J2660" i="3"/>
  <c r="J2661" i="3"/>
  <c r="J2662" i="3"/>
  <c r="J2663" i="3"/>
  <c r="J2664" i="3"/>
  <c r="J2665" i="3"/>
  <c r="J2666" i="3"/>
  <c r="J2668" i="3"/>
  <c r="J2669" i="3"/>
  <c r="J2670" i="3"/>
  <c r="J2671" i="3"/>
  <c r="J2672" i="3"/>
  <c r="J2673" i="3"/>
  <c r="J2674" i="3"/>
  <c r="J2676" i="3"/>
  <c r="J2677" i="3"/>
  <c r="J2678" i="3"/>
  <c r="J2679" i="3"/>
  <c r="J2680" i="3"/>
  <c r="J2681" i="3"/>
  <c r="J2682" i="3"/>
  <c r="J2684" i="3"/>
  <c r="J2685" i="3"/>
  <c r="J2686" i="3"/>
  <c r="J2687" i="3"/>
  <c r="J2688" i="3"/>
  <c r="J2689" i="3"/>
  <c r="J2690" i="3"/>
  <c r="J2692" i="3"/>
  <c r="J2693" i="3"/>
  <c r="J2694" i="3"/>
  <c r="J2695" i="3"/>
  <c r="J2696" i="3"/>
  <c r="J2697" i="3"/>
  <c r="J2698" i="3"/>
  <c r="J2700" i="3"/>
  <c r="J2701" i="3"/>
  <c r="J2702" i="3"/>
  <c r="J2703" i="3"/>
  <c r="J2704" i="3"/>
  <c r="J2705" i="3"/>
  <c r="J2706" i="3"/>
  <c r="J2708" i="3"/>
  <c r="J2709" i="3"/>
  <c r="J2710" i="3"/>
  <c r="J2711" i="3"/>
  <c r="J2712" i="3"/>
  <c r="J2713" i="3"/>
  <c r="J2714" i="3"/>
  <c r="J2716" i="3"/>
  <c r="J2717" i="3"/>
  <c r="J2718" i="3"/>
  <c r="J2719" i="3"/>
  <c r="J2720" i="3"/>
  <c r="J2721" i="3"/>
  <c r="J2722" i="3"/>
  <c r="J2724" i="3"/>
  <c r="J2725" i="3"/>
  <c r="J2726" i="3"/>
  <c r="J2727" i="3"/>
  <c r="J2728" i="3"/>
  <c r="J2729" i="3"/>
  <c r="J2730" i="3"/>
  <c r="J2732" i="3"/>
  <c r="J2733" i="3"/>
  <c r="J2734" i="3"/>
  <c r="J2735" i="3"/>
  <c r="J2736" i="3"/>
  <c r="J2737" i="3"/>
  <c r="J2738" i="3"/>
  <c r="J2740" i="3"/>
  <c r="J2741" i="3"/>
  <c r="J2742" i="3"/>
  <c r="J2743" i="3"/>
  <c r="J2744" i="3"/>
  <c r="J2745" i="3"/>
  <c r="J2746" i="3"/>
  <c r="J2748" i="3"/>
  <c r="J2749" i="3"/>
  <c r="J2750" i="3"/>
  <c r="J2751" i="3"/>
  <c r="J2752" i="3"/>
  <c r="J2753" i="3"/>
  <c r="J2754" i="3"/>
  <c r="J2756" i="3"/>
  <c r="J2757" i="3"/>
  <c r="J2758" i="3"/>
  <c r="J2759" i="3"/>
  <c r="J2760" i="3"/>
  <c r="J2761" i="3"/>
  <c r="J2762" i="3"/>
  <c r="J2764" i="3"/>
  <c r="J2765" i="3"/>
  <c r="J2766" i="3"/>
  <c r="J2767" i="3"/>
  <c r="J2768" i="3"/>
  <c r="J2769" i="3"/>
  <c r="J2770" i="3"/>
  <c r="J2772" i="3"/>
  <c r="J2773" i="3"/>
  <c r="J2774" i="3"/>
  <c r="J2775" i="3"/>
  <c r="J2776" i="3"/>
  <c r="J2777" i="3"/>
  <c r="J2778" i="3"/>
  <c r="J2780" i="3"/>
  <c r="J2781" i="3"/>
  <c r="J2782" i="3"/>
  <c r="J2783" i="3"/>
  <c r="J2784" i="3"/>
  <c r="J2785" i="3"/>
  <c r="J2786" i="3"/>
  <c r="J2788" i="3"/>
  <c r="J2789" i="3"/>
  <c r="J2790" i="3"/>
  <c r="J2791" i="3"/>
  <c r="J2792" i="3"/>
  <c r="J2793" i="3"/>
  <c r="J2794" i="3"/>
  <c r="J2796" i="3"/>
  <c r="J2797" i="3"/>
  <c r="J2798" i="3"/>
  <c r="J2799" i="3"/>
  <c r="J2800" i="3"/>
  <c r="J2801" i="3"/>
  <c r="J2802" i="3"/>
  <c r="J2804" i="3"/>
  <c r="J2805" i="3"/>
  <c r="J2806" i="3"/>
  <c r="J2807" i="3"/>
  <c r="J2808" i="3"/>
  <c r="J2809" i="3"/>
  <c r="J2810" i="3"/>
  <c r="J2812" i="3"/>
  <c r="J2813" i="3"/>
  <c r="J2814" i="3"/>
  <c r="J2815" i="3"/>
  <c r="J2816" i="3"/>
  <c r="J2817" i="3"/>
  <c r="J2818" i="3"/>
  <c r="J2820" i="3"/>
  <c r="J2821" i="3"/>
  <c r="J2822" i="3"/>
  <c r="J2823" i="3"/>
  <c r="J2824" i="3"/>
  <c r="J2825" i="3"/>
  <c r="J2826" i="3"/>
  <c r="J2828" i="3"/>
  <c r="J2829" i="3"/>
  <c r="J2830" i="3"/>
  <c r="J2831" i="3"/>
  <c r="J2832" i="3"/>
  <c r="J2833" i="3"/>
  <c r="J2834" i="3"/>
  <c r="J2836" i="3"/>
  <c r="J2837" i="3"/>
  <c r="J2838" i="3"/>
  <c r="J2839" i="3"/>
  <c r="J2840" i="3"/>
  <c r="J2841" i="3"/>
  <c r="J2842" i="3"/>
  <c r="J2844" i="3"/>
  <c r="J2845" i="3"/>
  <c r="J2846" i="3"/>
  <c r="J2847" i="3"/>
  <c r="J2848" i="3"/>
  <c r="J2849" i="3"/>
  <c r="J2850" i="3"/>
  <c r="J2852" i="3"/>
  <c r="J2853" i="3"/>
  <c r="J2854" i="3"/>
  <c r="J2855" i="3"/>
  <c r="J2856" i="3"/>
  <c r="J2857" i="3"/>
  <c r="J2858" i="3"/>
  <c r="J2860" i="3"/>
  <c r="J2861" i="3"/>
  <c r="J2862" i="3"/>
  <c r="J2863" i="3"/>
  <c r="J2864" i="3"/>
  <c r="J2865" i="3"/>
  <c r="J2866" i="3"/>
  <c r="J2868" i="3"/>
  <c r="J2869" i="3"/>
  <c r="J2870" i="3"/>
  <c r="J2871" i="3"/>
  <c r="J2872" i="3"/>
  <c r="J2873" i="3"/>
  <c r="J2874" i="3"/>
  <c r="J2876" i="3"/>
  <c r="J2877" i="3"/>
  <c r="J2878" i="3"/>
  <c r="J2879" i="3"/>
  <c r="J2880" i="3"/>
  <c r="J2881" i="3"/>
  <c r="J2882" i="3"/>
  <c r="J2884" i="3"/>
  <c r="J2885" i="3"/>
  <c r="J2886" i="3"/>
  <c r="J2887" i="3"/>
  <c r="J2888" i="3"/>
  <c r="J2889" i="3"/>
  <c r="J2890" i="3"/>
  <c r="J2892" i="3"/>
  <c r="J2893" i="3"/>
  <c r="J2894" i="3"/>
  <c r="J2895" i="3"/>
  <c r="J2896" i="3"/>
  <c r="J2897" i="3"/>
  <c r="J2898" i="3"/>
  <c r="J2900" i="3"/>
  <c r="J2901" i="3"/>
  <c r="J2902" i="3"/>
  <c r="J2903" i="3"/>
  <c r="J2904" i="3"/>
  <c r="J2905" i="3"/>
  <c r="J2906" i="3"/>
  <c r="J2908" i="3"/>
  <c r="J2909" i="3"/>
  <c r="J2910" i="3"/>
  <c r="J2911" i="3"/>
  <c r="J2912" i="3"/>
  <c r="J2913" i="3"/>
  <c r="J2914" i="3"/>
  <c r="J2916" i="3"/>
  <c r="J2917" i="3"/>
  <c r="J2918" i="3"/>
  <c r="J2919" i="3"/>
  <c r="J2920" i="3"/>
  <c r="J2921" i="3"/>
  <c r="J2922" i="3"/>
  <c r="J2924" i="3"/>
  <c r="J2925" i="3"/>
  <c r="J2926" i="3"/>
  <c r="J2927" i="3"/>
  <c r="J2928" i="3"/>
  <c r="J2929" i="3"/>
  <c r="J2930" i="3"/>
  <c r="J2932" i="3"/>
  <c r="J2933" i="3"/>
  <c r="J2934" i="3"/>
  <c r="J2935" i="3"/>
  <c r="J2936" i="3"/>
  <c r="J2937" i="3"/>
  <c r="J2938" i="3"/>
  <c r="J2940" i="3"/>
  <c r="J2941" i="3"/>
  <c r="J2942" i="3"/>
  <c r="J2943" i="3"/>
  <c r="J2944" i="3"/>
  <c r="J2945" i="3"/>
  <c r="J2946" i="3"/>
  <c r="J2948" i="3"/>
  <c r="J2949" i="3"/>
  <c r="J2950" i="3"/>
  <c r="J2951" i="3"/>
  <c r="J2952" i="3"/>
  <c r="J2953" i="3"/>
  <c r="J2954" i="3"/>
  <c r="J2956" i="3"/>
  <c r="J2957" i="3"/>
  <c r="J2958" i="3"/>
  <c r="J2959" i="3"/>
  <c r="J2960" i="3"/>
  <c r="J2961" i="3"/>
  <c r="J2962" i="3"/>
  <c r="J2964" i="3"/>
  <c r="J2965" i="3"/>
  <c r="J2966" i="3"/>
  <c r="J2967" i="3"/>
  <c r="J2968" i="3"/>
  <c r="J2969" i="3"/>
  <c r="J2970" i="3"/>
  <c r="J2972" i="3"/>
  <c r="J2973" i="3"/>
  <c r="J2974" i="3"/>
  <c r="J2975" i="3"/>
  <c r="J2976" i="3"/>
  <c r="J2977" i="3"/>
  <c r="J2978" i="3"/>
  <c r="J2980" i="3"/>
  <c r="J2981" i="3"/>
  <c r="J2982" i="3"/>
  <c r="J2983" i="3"/>
  <c r="J2984" i="3"/>
  <c r="J2985" i="3"/>
  <c r="J2986" i="3"/>
  <c r="J2988" i="3"/>
  <c r="J2989" i="3"/>
  <c r="J2990" i="3"/>
  <c r="J2991" i="3"/>
  <c r="J2992" i="3"/>
  <c r="J2993" i="3"/>
  <c r="J2994" i="3"/>
  <c r="J2996" i="3"/>
  <c r="J2997" i="3"/>
  <c r="J2998" i="3"/>
  <c r="J2999" i="3"/>
  <c r="J3000" i="3"/>
  <c r="J3001" i="3"/>
  <c r="J3002" i="3"/>
  <c r="J3004" i="3"/>
  <c r="J3005" i="3"/>
  <c r="J3006" i="3"/>
  <c r="J3007" i="3"/>
  <c r="J3008" i="3"/>
  <c r="J3009" i="3"/>
  <c r="J3010" i="3"/>
  <c r="J3012" i="3"/>
  <c r="J3013" i="3"/>
  <c r="J3014" i="3"/>
  <c r="J3015" i="3"/>
  <c r="J3016" i="3"/>
  <c r="J3017" i="3"/>
  <c r="J3018" i="3"/>
  <c r="J3020" i="3"/>
  <c r="J3021" i="3"/>
  <c r="J3022" i="3"/>
  <c r="J3023" i="3"/>
  <c r="J3024" i="3"/>
  <c r="J3025" i="3"/>
  <c r="J3026" i="3"/>
  <c r="J3028" i="3"/>
  <c r="J3029" i="3"/>
  <c r="J3030" i="3"/>
  <c r="J3031" i="3"/>
  <c r="J3032" i="3"/>
  <c r="J3033" i="3"/>
  <c r="J3034" i="3"/>
  <c r="J3036" i="3"/>
  <c r="J3037" i="3"/>
  <c r="J3038" i="3"/>
  <c r="J3039" i="3"/>
  <c r="J3040" i="3"/>
  <c r="J3041" i="3"/>
  <c r="J3042" i="3"/>
  <c r="J3044" i="3"/>
  <c r="J3045" i="3"/>
  <c r="J3046" i="3"/>
  <c r="J3047" i="3"/>
  <c r="J3048" i="3"/>
  <c r="J3049" i="3"/>
  <c r="J3050" i="3"/>
  <c r="J3052" i="3"/>
  <c r="J3053" i="3"/>
  <c r="J3054" i="3"/>
  <c r="J3055" i="3"/>
  <c r="J3056" i="3"/>
  <c r="J3057" i="3"/>
  <c r="J3058" i="3"/>
  <c r="J3060" i="3"/>
  <c r="J3061" i="3"/>
  <c r="J3062" i="3"/>
  <c r="J3063" i="3"/>
  <c r="J3064" i="3"/>
  <c r="J3065" i="3"/>
  <c r="J3066" i="3"/>
  <c r="J3068" i="3"/>
  <c r="J3069" i="3"/>
  <c r="J3070" i="3"/>
  <c r="J3071" i="3"/>
  <c r="J3072" i="3"/>
  <c r="J3073" i="3"/>
  <c r="J3074" i="3"/>
  <c r="J3076" i="3"/>
  <c r="J3077" i="3"/>
  <c r="J3078" i="3"/>
  <c r="J3079" i="3"/>
  <c r="J3080" i="3"/>
  <c r="J3081" i="3"/>
  <c r="J3082" i="3"/>
  <c r="J3084" i="3"/>
  <c r="J3085" i="3"/>
  <c r="J3086" i="3"/>
  <c r="J3087" i="3"/>
  <c r="J3088" i="3"/>
  <c r="J3089" i="3"/>
  <c r="J3090" i="3"/>
  <c r="J3092" i="3"/>
  <c r="J3093" i="3"/>
  <c r="J3094" i="3"/>
  <c r="J3095" i="3"/>
  <c r="J3096" i="3"/>
  <c r="J3097" i="3"/>
  <c r="J3098" i="3"/>
  <c r="J3100" i="3"/>
  <c r="J3101" i="3"/>
  <c r="J3102" i="3"/>
  <c r="J3103" i="3"/>
  <c r="J3104" i="3"/>
  <c r="J3105" i="3"/>
  <c r="J3106" i="3"/>
  <c r="J3108" i="3"/>
  <c r="J3109" i="3"/>
  <c r="J3110" i="3"/>
  <c r="J3111" i="3"/>
  <c r="J3112" i="3"/>
  <c r="J3113" i="3"/>
  <c r="J3114" i="3"/>
  <c r="J3116" i="3"/>
  <c r="J3117" i="3"/>
  <c r="J3118" i="3"/>
  <c r="J3119" i="3"/>
  <c r="J3120" i="3"/>
  <c r="J3121" i="3"/>
  <c r="J3122" i="3"/>
  <c r="J3124" i="3"/>
  <c r="J3125" i="3"/>
  <c r="J3126" i="3"/>
  <c r="J3127" i="3"/>
  <c r="J3128" i="3"/>
  <c r="J3129" i="3"/>
  <c r="J3130" i="3"/>
  <c r="J3132" i="3"/>
  <c r="J3133" i="3"/>
  <c r="J3134" i="3"/>
  <c r="J3135" i="3"/>
  <c r="J3136" i="3"/>
  <c r="J3137" i="3"/>
  <c r="J3138" i="3"/>
  <c r="J3140" i="3"/>
  <c r="J3141" i="3"/>
  <c r="J3142" i="3"/>
  <c r="J3143" i="3"/>
  <c r="J3144" i="3"/>
  <c r="J3145" i="3"/>
  <c r="J3146" i="3"/>
  <c r="J3148" i="3"/>
  <c r="J3149" i="3"/>
  <c r="J3150" i="3"/>
  <c r="J3151" i="3"/>
  <c r="J3152" i="3"/>
  <c r="J3153" i="3"/>
  <c r="J3154" i="3"/>
  <c r="J3156" i="3"/>
  <c r="J3157" i="3"/>
  <c r="J3158" i="3"/>
  <c r="J3159" i="3"/>
  <c r="J3160" i="3"/>
  <c r="J3161" i="3"/>
  <c r="J3162" i="3"/>
  <c r="J3164" i="3"/>
  <c r="J3165" i="3"/>
  <c r="J3166" i="3"/>
  <c r="J3167" i="3"/>
  <c r="J3168" i="3"/>
  <c r="J3169" i="3"/>
  <c r="J3170" i="3"/>
  <c r="J3172" i="3"/>
  <c r="J3173" i="3"/>
  <c r="J3174" i="3"/>
  <c r="J3175" i="3"/>
  <c r="J3176" i="3"/>
  <c r="J3177" i="3"/>
  <c r="J3178" i="3"/>
  <c r="J3180" i="3"/>
  <c r="J3181" i="3"/>
  <c r="J3182" i="3"/>
  <c r="J3183" i="3"/>
  <c r="J3184" i="3"/>
  <c r="J3185" i="3"/>
  <c r="J3186" i="3"/>
  <c r="J3188" i="3"/>
  <c r="J3189" i="3"/>
  <c r="J3190" i="3"/>
  <c r="J3191" i="3"/>
  <c r="J3192" i="3"/>
  <c r="J3193" i="3"/>
  <c r="J3194" i="3"/>
  <c r="J3196" i="3"/>
  <c r="J3197" i="3"/>
  <c r="J3198" i="3"/>
  <c r="J3199" i="3"/>
  <c r="J3200" i="3"/>
  <c r="J3201" i="3"/>
  <c r="J3202" i="3"/>
  <c r="J3204" i="3"/>
  <c r="J3205" i="3"/>
  <c r="J3206" i="3"/>
  <c r="J3207" i="3"/>
  <c r="J3208" i="3"/>
  <c r="J3209" i="3"/>
  <c r="J3210" i="3"/>
  <c r="J3212" i="3"/>
  <c r="J3213" i="3"/>
  <c r="J3214" i="3"/>
  <c r="J3215" i="3"/>
  <c r="J3216" i="3"/>
  <c r="J3217" i="3"/>
  <c r="J3218" i="3"/>
  <c r="J3220" i="3"/>
  <c r="J3221" i="3"/>
  <c r="J3222" i="3"/>
  <c r="J3223" i="3"/>
  <c r="J3224" i="3"/>
  <c r="J3225" i="3"/>
  <c r="J3226" i="3"/>
  <c r="J3228" i="3"/>
  <c r="J3229" i="3"/>
  <c r="J3230" i="3"/>
  <c r="J3231" i="3"/>
  <c r="J3232" i="3"/>
  <c r="J3233" i="3"/>
  <c r="J3234" i="3"/>
  <c r="J3236" i="3"/>
  <c r="J3237" i="3"/>
  <c r="J3238" i="3"/>
  <c r="J3239" i="3"/>
  <c r="J3240" i="3"/>
  <c r="J3241" i="3"/>
  <c r="J3242" i="3"/>
  <c r="J3244" i="3"/>
  <c r="J3245" i="3"/>
  <c r="J3246" i="3"/>
  <c r="J3247" i="3"/>
  <c r="J3248" i="3"/>
  <c r="J3249" i="3"/>
  <c r="J3250" i="3"/>
  <c r="J3252" i="3"/>
  <c r="J3253" i="3"/>
  <c r="J3254" i="3"/>
  <c r="J3255" i="3"/>
  <c r="J3256" i="3"/>
  <c r="J3257" i="3"/>
  <c r="J3258" i="3"/>
  <c r="J3260" i="3"/>
  <c r="J3261" i="3"/>
  <c r="J3262" i="3"/>
  <c r="J3263" i="3"/>
  <c r="J3264" i="3"/>
  <c r="J3265" i="3"/>
  <c r="J3266" i="3"/>
  <c r="J3268" i="3"/>
  <c r="J3269" i="3"/>
  <c r="J3270" i="3"/>
  <c r="J3271" i="3"/>
  <c r="J3272" i="3"/>
  <c r="J3273" i="3"/>
  <c r="J3274" i="3"/>
  <c r="J3276" i="3"/>
  <c r="J3277" i="3"/>
  <c r="J3278" i="3"/>
  <c r="J3279" i="3"/>
  <c r="J3280" i="3"/>
  <c r="J3281" i="3"/>
  <c r="J3282" i="3"/>
  <c r="J3284" i="3"/>
  <c r="J3285" i="3"/>
  <c r="J3286" i="3"/>
  <c r="J3287" i="3"/>
  <c r="J3288" i="3"/>
  <c r="J3289" i="3"/>
  <c r="J3290" i="3"/>
  <c r="J3292" i="3"/>
  <c r="J3293" i="3"/>
  <c r="J3294" i="3"/>
  <c r="J3295" i="3"/>
  <c r="J3296" i="3"/>
  <c r="J3297" i="3"/>
  <c r="J3298" i="3"/>
  <c r="J3300" i="3"/>
  <c r="J3301" i="3"/>
  <c r="J3302" i="3"/>
  <c r="J3303" i="3"/>
  <c r="J3304" i="3"/>
  <c r="J3305" i="3"/>
  <c r="J3306" i="3"/>
  <c r="J3308" i="3"/>
  <c r="J3309" i="3"/>
  <c r="J3310" i="3"/>
  <c r="J3311" i="3"/>
  <c r="J3312" i="3"/>
  <c r="J3313" i="3"/>
  <c r="J3314" i="3"/>
  <c r="J3316" i="3"/>
  <c r="J3317" i="3"/>
  <c r="J3318" i="3"/>
  <c r="J3319" i="3"/>
  <c r="J3320" i="3"/>
  <c r="J3321" i="3"/>
  <c r="J3322" i="3"/>
  <c r="J3324" i="3"/>
  <c r="J3325" i="3"/>
  <c r="J3326" i="3"/>
  <c r="J3327" i="3"/>
  <c r="J3328" i="3"/>
  <c r="J3329" i="3"/>
  <c r="J3330" i="3"/>
  <c r="J3332" i="3"/>
  <c r="J3333" i="3"/>
  <c r="J3334" i="3"/>
  <c r="J3335" i="3"/>
  <c r="J3336" i="3"/>
  <c r="J3337" i="3"/>
  <c r="J3338" i="3"/>
  <c r="J3340" i="3"/>
  <c r="J3341" i="3"/>
  <c r="J3342" i="3"/>
  <c r="J3343" i="3"/>
  <c r="J3344" i="3"/>
  <c r="J3345" i="3"/>
  <c r="J3346" i="3"/>
  <c r="J3348" i="3"/>
  <c r="J3349" i="3"/>
  <c r="J3350" i="3"/>
  <c r="J3351" i="3"/>
  <c r="J3352" i="3"/>
  <c r="J3353" i="3"/>
  <c r="J3354" i="3"/>
  <c r="J3356" i="3"/>
  <c r="J3357" i="3"/>
  <c r="J3358" i="3"/>
  <c r="J3359" i="3"/>
  <c r="J3360" i="3"/>
  <c r="J3361" i="3"/>
  <c r="J3362" i="3"/>
  <c r="J3364" i="3"/>
  <c r="J3365" i="3"/>
  <c r="J3366" i="3"/>
  <c r="J3367" i="3"/>
  <c r="J3368" i="3"/>
  <c r="J3369" i="3"/>
  <c r="J3370" i="3"/>
  <c r="J3372" i="3"/>
  <c r="J3373" i="3"/>
  <c r="J3374" i="3"/>
  <c r="J3375" i="3"/>
  <c r="J3376" i="3"/>
  <c r="J3377" i="3"/>
  <c r="J3378" i="3"/>
  <c r="J3380" i="3"/>
  <c r="J3381" i="3"/>
  <c r="J3382" i="3"/>
  <c r="J3383" i="3"/>
  <c r="J3384" i="3"/>
  <c r="J3385" i="3"/>
  <c r="J3386" i="3"/>
  <c r="J3388" i="3"/>
  <c r="J3389" i="3"/>
  <c r="J3390" i="3"/>
  <c r="J3391" i="3"/>
  <c r="J3392" i="3"/>
  <c r="J3393" i="3"/>
  <c r="J3394" i="3"/>
  <c r="J3396" i="3"/>
  <c r="J3397" i="3"/>
  <c r="J3398" i="3"/>
  <c r="J3399" i="3"/>
  <c r="J3400" i="3"/>
  <c r="J3401" i="3"/>
  <c r="J3402" i="3"/>
  <c r="J3404" i="3"/>
  <c r="J3405" i="3"/>
  <c r="J3406" i="3"/>
  <c r="J3407" i="3"/>
  <c r="J3408" i="3"/>
  <c r="J3409" i="3"/>
  <c r="J3410" i="3"/>
  <c r="J3412" i="3"/>
  <c r="J3413" i="3"/>
  <c r="J3414" i="3"/>
  <c r="J3415" i="3"/>
  <c r="J3416" i="3"/>
  <c r="J3417" i="3"/>
  <c r="J3418" i="3"/>
  <c r="J3420" i="3"/>
  <c r="J3421" i="3"/>
  <c r="J3422" i="3"/>
  <c r="J3423" i="3"/>
  <c r="J3424" i="3"/>
  <c r="J3425" i="3"/>
  <c r="J3426" i="3"/>
  <c r="J3428" i="3"/>
  <c r="J3429" i="3"/>
  <c r="J3430" i="3"/>
  <c r="J3431" i="3"/>
  <c r="J3432" i="3"/>
  <c r="J3433" i="3"/>
  <c r="J3434" i="3"/>
  <c r="J3436" i="3"/>
  <c r="J3437" i="3"/>
  <c r="J3438" i="3"/>
  <c r="J3439" i="3"/>
  <c r="J3440" i="3"/>
  <c r="J3441" i="3"/>
  <c r="J3442" i="3"/>
  <c r="J3444" i="3"/>
  <c r="J3445" i="3"/>
  <c r="J3446" i="3"/>
  <c r="J3447" i="3"/>
  <c r="J3448" i="3"/>
  <c r="J3449" i="3"/>
  <c r="J3450" i="3"/>
  <c r="J3452" i="3"/>
  <c r="J3453" i="3"/>
  <c r="J3454" i="3"/>
  <c r="J3455" i="3"/>
  <c r="J3456" i="3"/>
  <c r="J3457" i="3"/>
  <c r="J3458" i="3"/>
  <c r="J3460" i="3"/>
  <c r="J3461" i="3"/>
  <c r="J3462" i="3"/>
  <c r="J3463" i="3"/>
  <c r="J3464" i="3"/>
  <c r="J3465" i="3"/>
  <c r="J3466" i="3"/>
  <c r="J3468" i="3"/>
  <c r="J3469" i="3"/>
  <c r="J3470" i="3"/>
  <c r="J3471" i="3"/>
  <c r="J3472" i="3"/>
  <c r="J3473" i="3"/>
  <c r="J3474" i="3"/>
  <c r="J3476" i="3"/>
  <c r="J3477" i="3"/>
  <c r="J3478" i="3"/>
  <c r="J3479" i="3"/>
  <c r="J3480" i="3"/>
  <c r="J3481" i="3"/>
  <c r="J3482" i="3"/>
  <c r="J3484" i="3"/>
  <c r="J3485" i="3"/>
  <c r="J3486" i="3"/>
  <c r="J3487" i="3"/>
  <c r="J3488" i="3"/>
  <c r="J3489" i="3"/>
  <c r="J3490" i="3"/>
  <c r="J3492" i="3"/>
  <c r="J3493" i="3"/>
  <c r="J3494" i="3"/>
  <c r="J3495" i="3"/>
  <c r="J3496" i="3"/>
  <c r="J3497" i="3"/>
  <c r="J3498" i="3"/>
  <c r="J3500" i="3"/>
  <c r="J3501" i="3"/>
  <c r="J3502" i="3"/>
  <c r="J3503" i="3"/>
  <c r="J3504" i="3"/>
  <c r="J3505" i="3"/>
  <c r="J3506" i="3"/>
  <c r="J3508" i="3"/>
  <c r="J3509" i="3"/>
  <c r="J3510" i="3"/>
  <c r="J3511" i="3"/>
  <c r="J3512" i="3"/>
  <c r="J3513" i="3"/>
  <c r="J3514" i="3"/>
  <c r="J3516" i="3"/>
  <c r="J3517" i="3"/>
  <c r="J3518" i="3"/>
  <c r="J3519" i="3"/>
  <c r="J3520" i="3"/>
  <c r="J3521" i="3"/>
  <c r="J3522" i="3"/>
  <c r="J3524" i="3"/>
  <c r="J3525" i="3"/>
  <c r="J3526" i="3"/>
  <c r="J3527" i="3"/>
  <c r="J3528" i="3"/>
  <c r="J3529" i="3"/>
  <c r="J3530" i="3"/>
  <c r="J3532" i="3"/>
  <c r="J3533" i="3"/>
  <c r="J3534" i="3"/>
  <c r="J3535" i="3"/>
  <c r="J3536" i="3"/>
  <c r="J3537" i="3"/>
  <c r="J3538" i="3"/>
  <c r="J3540" i="3"/>
  <c r="J3541" i="3"/>
  <c r="J3542" i="3"/>
  <c r="J3543" i="3"/>
  <c r="J3544" i="3"/>
  <c r="J3545" i="3"/>
  <c r="J3546" i="3"/>
  <c r="J3548" i="3"/>
  <c r="J3549" i="3"/>
  <c r="J3550" i="3"/>
  <c r="J3551" i="3"/>
  <c r="J3552" i="3"/>
  <c r="J3553" i="3"/>
  <c r="J3554" i="3"/>
  <c r="J3556" i="3"/>
  <c r="J3557" i="3"/>
  <c r="J3558" i="3"/>
  <c r="J3559" i="3"/>
  <c r="J3560" i="3"/>
  <c r="J3561" i="3"/>
  <c r="J3562" i="3"/>
  <c r="J3564" i="3"/>
  <c r="J3565" i="3"/>
  <c r="J3566" i="3"/>
  <c r="J3567" i="3"/>
  <c r="J3568" i="3"/>
  <c r="J3569" i="3"/>
  <c r="J3570" i="3"/>
  <c r="J3572" i="3"/>
  <c r="J3573" i="3"/>
  <c r="J3574" i="3"/>
  <c r="J3575" i="3"/>
  <c r="J3576" i="3"/>
  <c r="J3577" i="3"/>
  <c r="J3578" i="3"/>
  <c r="J3580" i="3"/>
  <c r="J3581" i="3"/>
  <c r="J3582" i="3"/>
  <c r="J3583" i="3"/>
  <c r="J3584" i="3"/>
  <c r="J3585" i="3"/>
  <c r="J3586" i="3"/>
  <c r="J3588" i="3"/>
  <c r="J3589" i="3"/>
  <c r="J3590" i="3"/>
  <c r="J3591" i="3"/>
  <c r="J3592" i="3"/>
  <c r="J3593" i="3"/>
  <c r="J3594" i="3"/>
  <c r="J3596" i="3"/>
  <c r="J3597" i="3"/>
  <c r="J3598" i="3"/>
  <c r="J3599" i="3"/>
  <c r="J3600" i="3"/>
  <c r="J3601" i="3"/>
  <c r="J3602" i="3"/>
  <c r="J3604" i="3"/>
  <c r="J3605" i="3"/>
  <c r="J3606" i="3"/>
  <c r="J3607" i="3"/>
  <c r="J3608" i="3"/>
  <c r="J3609" i="3"/>
  <c r="J3610" i="3"/>
  <c r="J3612" i="3"/>
  <c r="J3613" i="3"/>
  <c r="J3614" i="3"/>
  <c r="J3615" i="3"/>
  <c r="J3616" i="3"/>
  <c r="J3617" i="3"/>
  <c r="J3618" i="3"/>
  <c r="J3620" i="3"/>
  <c r="J3621" i="3"/>
  <c r="J3622" i="3"/>
  <c r="J3623" i="3"/>
  <c r="J3624" i="3"/>
  <c r="J3625" i="3"/>
  <c r="J3626" i="3"/>
  <c r="J3628" i="3"/>
  <c r="J3629" i="3"/>
  <c r="J3630" i="3"/>
  <c r="J3631" i="3"/>
  <c r="J3632" i="3"/>
  <c r="J3633" i="3"/>
  <c r="J3634" i="3"/>
  <c r="J3636" i="3"/>
  <c r="J3637" i="3"/>
  <c r="J3638" i="3"/>
  <c r="J3639" i="3"/>
  <c r="J3640" i="3"/>
  <c r="J3641" i="3"/>
  <c r="J3642" i="3"/>
  <c r="J3644" i="3"/>
  <c r="J3645" i="3"/>
  <c r="J3646" i="3"/>
  <c r="J3647" i="3"/>
  <c r="J3648" i="3"/>
  <c r="J3649" i="3"/>
  <c r="J3650" i="3"/>
  <c r="J3652" i="3"/>
  <c r="J3653" i="3"/>
  <c r="J3654" i="3"/>
  <c r="J3655" i="3"/>
  <c r="J3656" i="3"/>
  <c r="J3657" i="3"/>
  <c r="J3658" i="3"/>
  <c r="J3660" i="3"/>
  <c r="J3661" i="3"/>
  <c r="J3662" i="3"/>
  <c r="J3663" i="3"/>
  <c r="J3664" i="3"/>
  <c r="J3665" i="3"/>
  <c r="J3666" i="3"/>
  <c r="J3668" i="3"/>
  <c r="J3669" i="3"/>
  <c r="J3670" i="3"/>
  <c r="J3671" i="3"/>
  <c r="J3672" i="3"/>
  <c r="J3673" i="3"/>
  <c r="J3674" i="3"/>
  <c r="J3676" i="3"/>
  <c r="J3677" i="3"/>
  <c r="J3678" i="3"/>
  <c r="J3679" i="3"/>
  <c r="J3680" i="3"/>
  <c r="J3681" i="3"/>
  <c r="J3682" i="3"/>
  <c r="J3684" i="3"/>
  <c r="J3685" i="3"/>
  <c r="J3686" i="3"/>
  <c r="J3687" i="3"/>
  <c r="J3688" i="3"/>
  <c r="J3689" i="3"/>
  <c r="J3690" i="3"/>
  <c r="J3692" i="3"/>
  <c r="J3693" i="3"/>
  <c r="J3694" i="3"/>
  <c r="J3695" i="3"/>
  <c r="J3696" i="3"/>
  <c r="J3697" i="3"/>
  <c r="J3698" i="3"/>
  <c r="J3700" i="3"/>
  <c r="J3701" i="3"/>
  <c r="J3702" i="3"/>
  <c r="J3703" i="3"/>
  <c r="J3704" i="3"/>
  <c r="J3705" i="3"/>
  <c r="J3706" i="3"/>
  <c r="J3708" i="3"/>
  <c r="J3709" i="3"/>
  <c r="J3710" i="3"/>
  <c r="J3711" i="3"/>
  <c r="J3712" i="3"/>
  <c r="J3713" i="3"/>
  <c r="J3714" i="3"/>
  <c r="J3716" i="3"/>
  <c r="J3717" i="3"/>
  <c r="J3718" i="3"/>
  <c r="J3719" i="3"/>
  <c r="J3720" i="3"/>
  <c r="J3721" i="3"/>
  <c r="J3722" i="3"/>
  <c r="J3724" i="3"/>
  <c r="J3725" i="3"/>
  <c r="J3726" i="3"/>
  <c r="J3727" i="3"/>
  <c r="J3728" i="3"/>
  <c r="J3729" i="3"/>
  <c r="J3730" i="3"/>
  <c r="J3732" i="3"/>
  <c r="J3733" i="3"/>
  <c r="J3734" i="3"/>
  <c r="J3735" i="3"/>
  <c r="J3736" i="3"/>
  <c r="J3737" i="3"/>
  <c r="J3738" i="3"/>
  <c r="J3740" i="3"/>
  <c r="J3741" i="3"/>
  <c r="J3742" i="3"/>
  <c r="J3743" i="3"/>
  <c r="J3744" i="3"/>
  <c r="J3745" i="3"/>
  <c r="J3746" i="3"/>
  <c r="J3748" i="3"/>
  <c r="J3749" i="3"/>
  <c r="J3750" i="3"/>
  <c r="J3751" i="3"/>
  <c r="J3752" i="3"/>
  <c r="J3753" i="3"/>
  <c r="J3754" i="3"/>
  <c r="J3756" i="3"/>
  <c r="J3757" i="3"/>
  <c r="J3758" i="3"/>
  <c r="J3759" i="3"/>
  <c r="J3760" i="3"/>
  <c r="J3761" i="3"/>
  <c r="J3762" i="3"/>
  <c r="J3764" i="3"/>
  <c r="J3765" i="3"/>
  <c r="J3766" i="3"/>
  <c r="J3767" i="3"/>
  <c r="J3768" i="3"/>
  <c r="J3769" i="3"/>
  <c r="J3770" i="3"/>
  <c r="J3772" i="3"/>
  <c r="J3773" i="3"/>
  <c r="J3774" i="3"/>
  <c r="J3775" i="3"/>
  <c r="J3776" i="3"/>
  <c r="J3777" i="3"/>
  <c r="J3778" i="3"/>
  <c r="J3780" i="3"/>
  <c r="J3781" i="3"/>
  <c r="J3782" i="3"/>
  <c r="J3783" i="3"/>
  <c r="J3784" i="3"/>
  <c r="J3785" i="3"/>
  <c r="J3786" i="3"/>
  <c r="J3788" i="3"/>
  <c r="J3789" i="3"/>
  <c r="J3790" i="3"/>
  <c r="J3791" i="3"/>
  <c r="J3792" i="3"/>
  <c r="J3793" i="3"/>
  <c r="J3794" i="3"/>
  <c r="J3796" i="3"/>
  <c r="J3797" i="3"/>
  <c r="J3798" i="3"/>
  <c r="J3799" i="3"/>
  <c r="J3800" i="3"/>
  <c r="J3801" i="3"/>
  <c r="J3802" i="3"/>
  <c r="J3804" i="3"/>
  <c r="J3805" i="3"/>
  <c r="J3806" i="3"/>
  <c r="J3807" i="3"/>
  <c r="J3808" i="3"/>
  <c r="J3809" i="3"/>
  <c r="J3810" i="3"/>
  <c r="J3812" i="3"/>
  <c r="J3813" i="3"/>
  <c r="J3814" i="3"/>
  <c r="J3815" i="3"/>
  <c r="J3816" i="3"/>
  <c r="J3817" i="3"/>
  <c r="J3818" i="3"/>
  <c r="J3820" i="3"/>
  <c r="J3821" i="3"/>
  <c r="J3822" i="3"/>
  <c r="J3823" i="3"/>
  <c r="J3824" i="3"/>
  <c r="J3825" i="3"/>
  <c r="J3826" i="3"/>
  <c r="J3828" i="3"/>
  <c r="J3829" i="3"/>
  <c r="J3830" i="3"/>
  <c r="J3831" i="3"/>
  <c r="J3832" i="3"/>
  <c r="J3833" i="3"/>
  <c r="J3834" i="3"/>
  <c r="J3836" i="3"/>
  <c r="J3837" i="3"/>
  <c r="J3838" i="3"/>
  <c r="J3839" i="3"/>
  <c r="J3840" i="3"/>
  <c r="J3841" i="3"/>
  <c r="J3842" i="3"/>
  <c r="J3844" i="3"/>
  <c r="J3845" i="3"/>
  <c r="J3846" i="3"/>
  <c r="J3847" i="3"/>
  <c r="J3848" i="3"/>
  <c r="J3849" i="3"/>
  <c r="J3850" i="3"/>
  <c r="J3852" i="3"/>
  <c r="J3853" i="3"/>
  <c r="J3854" i="3"/>
  <c r="J3855" i="3"/>
  <c r="J3856" i="3"/>
  <c r="J3857" i="3"/>
  <c r="J3858" i="3"/>
  <c r="J3860" i="3"/>
  <c r="J3861" i="3"/>
  <c r="J3862" i="3"/>
  <c r="J3863" i="3"/>
  <c r="J3864" i="3"/>
  <c r="J3865" i="3"/>
  <c r="J3866" i="3"/>
  <c r="J3868" i="3"/>
  <c r="J3869" i="3"/>
  <c r="J3870" i="3"/>
  <c r="J3871" i="3"/>
  <c r="J3872" i="3"/>
  <c r="J3873" i="3"/>
  <c r="J3874" i="3"/>
  <c r="J3876" i="3"/>
  <c r="J3877" i="3"/>
  <c r="J3878" i="3"/>
  <c r="J3879" i="3"/>
  <c r="J3880" i="3"/>
  <c r="J3881" i="3"/>
  <c r="J3882" i="3"/>
  <c r="J3884" i="3"/>
  <c r="J3885" i="3"/>
  <c r="J3886" i="3"/>
  <c r="J3887" i="3"/>
  <c r="J3888" i="3"/>
  <c r="J3889" i="3"/>
  <c r="J3890" i="3"/>
  <c r="J3892" i="3"/>
  <c r="J3893" i="3"/>
  <c r="J3894" i="3"/>
  <c r="J3895" i="3"/>
  <c r="J3896" i="3"/>
  <c r="J3897" i="3"/>
  <c r="J3898" i="3"/>
  <c r="J3900" i="3"/>
  <c r="J3901" i="3"/>
  <c r="J3902" i="3"/>
  <c r="J3903" i="3"/>
  <c r="J3904" i="3"/>
  <c r="J3905" i="3"/>
  <c r="J3906" i="3"/>
  <c r="J3908" i="3"/>
  <c r="J3909" i="3"/>
  <c r="J3910" i="3"/>
  <c r="J3911" i="3"/>
  <c r="J3912" i="3"/>
  <c r="J3913" i="3"/>
  <c r="J3914" i="3"/>
  <c r="J3916" i="3"/>
  <c r="J3917" i="3"/>
  <c r="J3918" i="3"/>
  <c r="J3919" i="3"/>
  <c r="J3920" i="3"/>
  <c r="J3921" i="3"/>
  <c r="J3922" i="3"/>
  <c r="J3924" i="3"/>
  <c r="J3925" i="3"/>
  <c r="J3926" i="3"/>
  <c r="J3927" i="3"/>
  <c r="J3928" i="3"/>
  <c r="J3929" i="3"/>
  <c r="J3930" i="3"/>
  <c r="J3932" i="3"/>
  <c r="J3933" i="3"/>
  <c r="J3934" i="3"/>
  <c r="J3935" i="3"/>
  <c r="J3936" i="3"/>
  <c r="J3937" i="3"/>
  <c r="J3938" i="3"/>
  <c r="J3940" i="3"/>
  <c r="J3941" i="3"/>
  <c r="J3942" i="3"/>
  <c r="J3943" i="3"/>
  <c r="J3944" i="3"/>
  <c r="J3945" i="3"/>
  <c r="J3946" i="3"/>
  <c r="J3948" i="3"/>
  <c r="J3949" i="3"/>
  <c r="J3950" i="3"/>
  <c r="J3951" i="3"/>
  <c r="J3952" i="3"/>
  <c r="J3953" i="3"/>
  <c r="J3954" i="3"/>
  <c r="J3956" i="3"/>
  <c r="J3957" i="3"/>
  <c r="J3958" i="3"/>
  <c r="J3959" i="3"/>
  <c r="J3960" i="3"/>
  <c r="J3961" i="3"/>
  <c r="J3962" i="3"/>
  <c r="J3964" i="3"/>
  <c r="J3965" i="3"/>
  <c r="J3966" i="3"/>
  <c r="J3967" i="3"/>
  <c r="J3968" i="3"/>
  <c r="J3969" i="3"/>
  <c r="J3970" i="3"/>
  <c r="J3972" i="3"/>
  <c r="J3973" i="3"/>
  <c r="J3974" i="3"/>
  <c r="J3975" i="3"/>
  <c r="J3976" i="3"/>
  <c r="J3977" i="3"/>
  <c r="J3978" i="3"/>
  <c r="J3980" i="3"/>
  <c r="J3981" i="3"/>
  <c r="J3982" i="3"/>
  <c r="J3983" i="3"/>
  <c r="J3984" i="3"/>
  <c r="J3985" i="3"/>
  <c r="J3986" i="3"/>
  <c r="J3988" i="3"/>
  <c r="J3989" i="3"/>
  <c r="J3990" i="3"/>
  <c r="J3991" i="3"/>
  <c r="J3992" i="3"/>
  <c r="J3993" i="3"/>
  <c r="J3994" i="3"/>
  <c r="J3996" i="3"/>
  <c r="J3997" i="3"/>
  <c r="J3998" i="3"/>
  <c r="J3999" i="3"/>
  <c r="J4000" i="3"/>
  <c r="J4001" i="3"/>
  <c r="J4002" i="3"/>
  <c r="J4004" i="3"/>
  <c r="J4005" i="3"/>
  <c r="J4006" i="3"/>
  <c r="J4007" i="3"/>
  <c r="J4008" i="3"/>
  <c r="J4009" i="3"/>
  <c r="J4010" i="3"/>
  <c r="J4012" i="3"/>
  <c r="J4013" i="3"/>
  <c r="J4014" i="3"/>
  <c r="J4015" i="3"/>
  <c r="J4016" i="3"/>
  <c r="J4017" i="3"/>
  <c r="J4018" i="3"/>
  <c r="J4020" i="3"/>
  <c r="J4021" i="3"/>
  <c r="J4022" i="3"/>
  <c r="J4023" i="3"/>
  <c r="J4024" i="3"/>
  <c r="J4025" i="3"/>
  <c r="J4026" i="3"/>
  <c r="J4028" i="3"/>
  <c r="J4029" i="3"/>
  <c r="J4030" i="3"/>
  <c r="J4031" i="3"/>
  <c r="J4032" i="3"/>
  <c r="J4033" i="3"/>
  <c r="J4034" i="3"/>
  <c r="J4036" i="3"/>
  <c r="J4037" i="3"/>
  <c r="J4038" i="3"/>
  <c r="J4039" i="3"/>
  <c r="J4040" i="3"/>
  <c r="J4041" i="3"/>
  <c r="J4042" i="3"/>
  <c r="J4044" i="3"/>
  <c r="J4045" i="3"/>
  <c r="J4046" i="3"/>
  <c r="J4047" i="3"/>
  <c r="J4048" i="3"/>
  <c r="J4049" i="3"/>
  <c r="J4050" i="3"/>
  <c r="J4052" i="3"/>
  <c r="J4053" i="3"/>
  <c r="J4054" i="3"/>
  <c r="J4055" i="3"/>
  <c r="J4056" i="3"/>
  <c r="J4057" i="3"/>
  <c r="J4058" i="3"/>
  <c r="J4060" i="3"/>
  <c r="J4061" i="3"/>
  <c r="J4062" i="3"/>
  <c r="J4063" i="3"/>
  <c r="J4064" i="3"/>
  <c r="J4065" i="3"/>
  <c r="J4066" i="3"/>
  <c r="J4068" i="3"/>
  <c r="J4069" i="3"/>
  <c r="J4070" i="3"/>
  <c r="J4071" i="3"/>
  <c r="J4072" i="3"/>
  <c r="J4073" i="3"/>
  <c r="J4074" i="3"/>
  <c r="J4076" i="3"/>
  <c r="J4077" i="3"/>
  <c r="J4078" i="3"/>
  <c r="J4079" i="3"/>
  <c r="J4080" i="3"/>
  <c r="J4081" i="3"/>
  <c r="J4082" i="3"/>
  <c r="J4084" i="3"/>
  <c r="J4085" i="3"/>
  <c r="J4086" i="3"/>
  <c r="J4087" i="3"/>
  <c r="J4088" i="3"/>
  <c r="J4089" i="3"/>
  <c r="J4090" i="3"/>
  <c r="J4092" i="3"/>
  <c r="J4093" i="3"/>
  <c r="J4094" i="3"/>
  <c r="J4095" i="3"/>
  <c r="J4096" i="3"/>
  <c r="J4097" i="3"/>
  <c r="J4098" i="3"/>
  <c r="J4100" i="3"/>
  <c r="J4101" i="3"/>
  <c r="J4102" i="3"/>
  <c r="J4103" i="3"/>
  <c r="J4104" i="3"/>
  <c r="J4105" i="3"/>
  <c r="J4106" i="3"/>
  <c r="J4108" i="3"/>
  <c r="J4109" i="3"/>
  <c r="J4110" i="3"/>
  <c r="J4111" i="3"/>
  <c r="J4112" i="3"/>
  <c r="J4113" i="3"/>
  <c r="J4114" i="3"/>
  <c r="J4116" i="3"/>
  <c r="J4117" i="3"/>
  <c r="J4118" i="3"/>
  <c r="J4119" i="3"/>
  <c r="J4120" i="3"/>
  <c r="J4121" i="3"/>
  <c r="J4122" i="3"/>
  <c r="J4124" i="3"/>
  <c r="J4125" i="3"/>
  <c r="J4126" i="3"/>
  <c r="J4127" i="3"/>
  <c r="J4128" i="3"/>
  <c r="J4129" i="3"/>
  <c r="J4130" i="3"/>
  <c r="J4132" i="3"/>
  <c r="J4133" i="3"/>
  <c r="J4134" i="3"/>
  <c r="J4135" i="3"/>
  <c r="J4136" i="3"/>
  <c r="J4137" i="3"/>
  <c r="J4138" i="3"/>
  <c r="J4140" i="3"/>
  <c r="J4141" i="3"/>
  <c r="J4142" i="3"/>
  <c r="J4143" i="3"/>
  <c r="J4144" i="3"/>
  <c r="J4145" i="3"/>
  <c r="J4146" i="3"/>
  <c r="J4148" i="3"/>
  <c r="J4149" i="3"/>
  <c r="J4150" i="3"/>
  <c r="J4151" i="3"/>
  <c r="J4152" i="3"/>
  <c r="J4153" i="3"/>
  <c r="J4154" i="3"/>
  <c r="J4156" i="3"/>
  <c r="J4157" i="3"/>
  <c r="J4158" i="3"/>
  <c r="J4159" i="3"/>
  <c r="J4160" i="3"/>
  <c r="J4161" i="3"/>
  <c r="J4162" i="3"/>
  <c r="J4164" i="3"/>
  <c r="J4165" i="3"/>
  <c r="J4166" i="3"/>
  <c r="J4167" i="3"/>
  <c r="J4168" i="3"/>
  <c r="J4169" i="3"/>
  <c r="J4170" i="3"/>
  <c r="J4172" i="3"/>
  <c r="J4173" i="3"/>
  <c r="J4174" i="3"/>
  <c r="J4175" i="3"/>
  <c r="J4176" i="3"/>
  <c r="J4177" i="3"/>
  <c r="J4178" i="3"/>
  <c r="J4180" i="3"/>
  <c r="J4181" i="3"/>
  <c r="J4182" i="3"/>
  <c r="J4183" i="3"/>
  <c r="J4184" i="3"/>
  <c r="J4185" i="3"/>
  <c r="J4186" i="3"/>
  <c r="J4188" i="3"/>
  <c r="J4189" i="3"/>
  <c r="J4190" i="3"/>
  <c r="J4191" i="3"/>
  <c r="J4192" i="3"/>
  <c r="J4193" i="3"/>
  <c r="J4194" i="3"/>
  <c r="J4196" i="3"/>
  <c r="J4197" i="3"/>
  <c r="J4198" i="3"/>
  <c r="J4199" i="3"/>
  <c r="J4200" i="3"/>
  <c r="J4201" i="3"/>
  <c r="J4202" i="3"/>
  <c r="J4204" i="3"/>
  <c r="J4205" i="3"/>
  <c r="J4206" i="3"/>
  <c r="J4207" i="3"/>
  <c r="J4208" i="3"/>
  <c r="J4209" i="3"/>
  <c r="J4210" i="3"/>
  <c r="J4212" i="3"/>
  <c r="J4213" i="3"/>
  <c r="J4214" i="3"/>
  <c r="J4215" i="3"/>
  <c r="J4216" i="3"/>
  <c r="J4217" i="3"/>
  <c r="J4218" i="3"/>
  <c r="J4220" i="3"/>
  <c r="J4221" i="3"/>
  <c r="J4222" i="3"/>
  <c r="J4223" i="3"/>
  <c r="J4224" i="3"/>
  <c r="J4225" i="3"/>
  <c r="J4226" i="3"/>
  <c r="J4228" i="3"/>
  <c r="J4229" i="3"/>
  <c r="J4230" i="3"/>
  <c r="J4231" i="3"/>
  <c r="J4232" i="3"/>
  <c r="J4233" i="3"/>
  <c r="J4234" i="3"/>
  <c r="J4236" i="3"/>
  <c r="J4237" i="3"/>
  <c r="J4238" i="3"/>
  <c r="J4239" i="3"/>
  <c r="J4240" i="3"/>
  <c r="J4241" i="3"/>
  <c r="J4242" i="3"/>
  <c r="J4244" i="3"/>
  <c r="J4245" i="3"/>
  <c r="J4246" i="3"/>
  <c r="J4247" i="3"/>
  <c r="J4248" i="3"/>
  <c r="J4249" i="3"/>
  <c r="J4250" i="3"/>
  <c r="J4252" i="3"/>
  <c r="J4253" i="3"/>
  <c r="J4254" i="3"/>
  <c r="J4255" i="3"/>
  <c r="J4256" i="3"/>
  <c r="J4257" i="3"/>
  <c r="J4258" i="3"/>
  <c r="J4260" i="3"/>
  <c r="J4261" i="3"/>
  <c r="J4262" i="3"/>
  <c r="J4263" i="3"/>
  <c r="J4264" i="3"/>
  <c r="J4265" i="3"/>
  <c r="J4266" i="3"/>
  <c r="J4268" i="3"/>
  <c r="J4269" i="3"/>
  <c r="J4270" i="3"/>
  <c r="J4271" i="3"/>
  <c r="J4272" i="3"/>
  <c r="J4273" i="3"/>
  <c r="J4274" i="3"/>
  <c r="J4276" i="3"/>
  <c r="J4277" i="3"/>
  <c r="J4278" i="3"/>
  <c r="J4279" i="3"/>
  <c r="J4280" i="3"/>
  <c r="J4281" i="3"/>
  <c r="J4282" i="3"/>
  <c r="J4284" i="3"/>
  <c r="J4285" i="3"/>
  <c r="J4286" i="3"/>
  <c r="J4287" i="3"/>
  <c r="J4288" i="3"/>
  <c r="J4289" i="3"/>
  <c r="J4290" i="3"/>
  <c r="J4292" i="3"/>
  <c r="J4293" i="3"/>
  <c r="J4294" i="3"/>
  <c r="J4295" i="3"/>
  <c r="J4296" i="3"/>
  <c r="J4297" i="3"/>
  <c r="J4298" i="3"/>
  <c r="J4300" i="3"/>
  <c r="J4301" i="3"/>
  <c r="J4302" i="3"/>
  <c r="J4303" i="3"/>
  <c r="J4304" i="3"/>
  <c r="J4305" i="3"/>
  <c r="J4306" i="3"/>
  <c r="J4308" i="3"/>
  <c r="J4309" i="3"/>
  <c r="J4310" i="3"/>
  <c r="J4311" i="3"/>
  <c r="J4312" i="3"/>
  <c r="J4313" i="3"/>
  <c r="J4314" i="3"/>
  <c r="J4316" i="3"/>
  <c r="J4317" i="3"/>
  <c r="J4318" i="3"/>
  <c r="J4319" i="3"/>
  <c r="J4320" i="3"/>
  <c r="J4321" i="3"/>
  <c r="J4322" i="3"/>
  <c r="J4324" i="3"/>
  <c r="J4325" i="3"/>
  <c r="J4326" i="3"/>
  <c r="J4327" i="3"/>
  <c r="J4328" i="3"/>
  <c r="J4329" i="3"/>
  <c r="J4330" i="3"/>
  <c r="J4332" i="3"/>
  <c r="J4333" i="3"/>
  <c r="J4334" i="3"/>
  <c r="J4335" i="3"/>
  <c r="J4336" i="3"/>
  <c r="J4337" i="3"/>
  <c r="J4338" i="3"/>
  <c r="J4340" i="3"/>
  <c r="J4341" i="3"/>
  <c r="J4342" i="3"/>
  <c r="J4343" i="3"/>
  <c r="J4344" i="3"/>
  <c r="J4345" i="3"/>
  <c r="J4346" i="3"/>
  <c r="J4348" i="3"/>
  <c r="J4349" i="3"/>
  <c r="J4350" i="3"/>
  <c r="J4351" i="3"/>
  <c r="J4352" i="3"/>
  <c r="J4353" i="3"/>
  <c r="J4354" i="3"/>
  <c r="J4356" i="3"/>
  <c r="J4357" i="3"/>
  <c r="J4358" i="3"/>
  <c r="J4359" i="3"/>
  <c r="J4360" i="3"/>
  <c r="J4361" i="3"/>
  <c r="J4362" i="3"/>
  <c r="J4364" i="3"/>
  <c r="J4365" i="3"/>
  <c r="J4366" i="3"/>
  <c r="J4367" i="3"/>
  <c r="J4368" i="3"/>
  <c r="J4369" i="3"/>
  <c r="J4370" i="3"/>
  <c r="J4372" i="3"/>
  <c r="J4373" i="3"/>
  <c r="J4374" i="3"/>
  <c r="J4375" i="3"/>
  <c r="J4376" i="3"/>
  <c r="J4377" i="3"/>
  <c r="J4378" i="3"/>
  <c r="J4380" i="3"/>
  <c r="J4381" i="3"/>
  <c r="J4382" i="3"/>
  <c r="J4383" i="3"/>
  <c r="J4384" i="3"/>
  <c r="J4385" i="3"/>
  <c r="J4386" i="3"/>
  <c r="J4388" i="3"/>
  <c r="J4389" i="3"/>
  <c r="J4390" i="3"/>
  <c r="J4391" i="3"/>
  <c r="J4392" i="3"/>
  <c r="J4393" i="3"/>
  <c r="J4394" i="3"/>
  <c r="J4396" i="3"/>
  <c r="J4397" i="3"/>
  <c r="J4398" i="3"/>
  <c r="J4399" i="3"/>
  <c r="J4400" i="3"/>
  <c r="J4401" i="3"/>
  <c r="J4402" i="3"/>
  <c r="J4404" i="3"/>
  <c r="J4405" i="3"/>
  <c r="J4406" i="3"/>
  <c r="J4407" i="3"/>
  <c r="J4408" i="3"/>
  <c r="J4409" i="3"/>
  <c r="J4410" i="3"/>
  <c r="J4412" i="3"/>
  <c r="J4413" i="3"/>
  <c r="J4414" i="3"/>
  <c r="J4415" i="3"/>
  <c r="J4416" i="3"/>
  <c r="J4417" i="3"/>
  <c r="J4418" i="3"/>
  <c r="J4420" i="3"/>
  <c r="J4421" i="3"/>
  <c r="J4422" i="3"/>
  <c r="J4423" i="3"/>
  <c r="J4424" i="3"/>
  <c r="J4425" i="3"/>
  <c r="J4426" i="3"/>
  <c r="J4428" i="3"/>
  <c r="J4429" i="3"/>
  <c r="J4430" i="3"/>
  <c r="J4431" i="3"/>
  <c r="J4432" i="3"/>
  <c r="J4433" i="3"/>
  <c r="J4434" i="3"/>
  <c r="J4436" i="3"/>
  <c r="J4437" i="3"/>
  <c r="J4438" i="3"/>
  <c r="J4439" i="3"/>
  <c r="J4440" i="3"/>
  <c r="J4441" i="3"/>
  <c r="J4442" i="3"/>
  <c r="J4444" i="3"/>
  <c r="J4445" i="3"/>
  <c r="J4446" i="3"/>
  <c r="J4447" i="3"/>
  <c r="J4448" i="3"/>
  <c r="J4449" i="3"/>
  <c r="J4450" i="3"/>
  <c r="J4452" i="3"/>
  <c r="J4453" i="3"/>
  <c r="J4454" i="3"/>
  <c r="J4455" i="3"/>
  <c r="J4456" i="3"/>
  <c r="J4457" i="3"/>
  <c r="J4458" i="3"/>
  <c r="J4460" i="3"/>
  <c r="J4461" i="3"/>
  <c r="J4462" i="3"/>
  <c r="J4463" i="3"/>
  <c r="J4464" i="3"/>
  <c r="J4465" i="3"/>
  <c r="J4466" i="3"/>
  <c r="J4468" i="3"/>
  <c r="J4469" i="3"/>
  <c r="J4470" i="3"/>
  <c r="J4471" i="3"/>
  <c r="J4472" i="3"/>
  <c r="J4473" i="3"/>
  <c r="J4474" i="3"/>
  <c r="J4476" i="3"/>
  <c r="J4477" i="3"/>
  <c r="J4478" i="3"/>
  <c r="J4479" i="3"/>
  <c r="J4480" i="3"/>
  <c r="J4481" i="3"/>
  <c r="J4482" i="3"/>
  <c r="J4484" i="3"/>
  <c r="J4485" i="3"/>
  <c r="J4486" i="3"/>
  <c r="J4487" i="3"/>
  <c r="J4488" i="3"/>
  <c r="J4489" i="3"/>
  <c r="J4490" i="3"/>
  <c r="J4492" i="3"/>
  <c r="J4493" i="3"/>
  <c r="J4494" i="3"/>
  <c r="J4495" i="3"/>
  <c r="J4496" i="3"/>
  <c r="J4497" i="3"/>
  <c r="J4498" i="3"/>
  <c r="J4500" i="3"/>
  <c r="J4501" i="3"/>
  <c r="J4502" i="3"/>
  <c r="J4503" i="3"/>
  <c r="J4504" i="3"/>
  <c r="J4505" i="3"/>
  <c r="J4506" i="3"/>
  <c r="J4508" i="3"/>
  <c r="J4509" i="3"/>
  <c r="J4510" i="3"/>
  <c r="J4511" i="3"/>
  <c r="J4512" i="3"/>
  <c r="J4513" i="3"/>
  <c r="J4514" i="3"/>
  <c r="J4516" i="3"/>
  <c r="J4517" i="3"/>
  <c r="J4518" i="3"/>
  <c r="J4519" i="3"/>
  <c r="J4520" i="3"/>
  <c r="J4521" i="3"/>
  <c r="J4522" i="3"/>
  <c r="J4524" i="3"/>
  <c r="J4525" i="3"/>
  <c r="J4526" i="3"/>
  <c r="J4527" i="3"/>
  <c r="J4528" i="3"/>
  <c r="J4529" i="3"/>
  <c r="J4530" i="3"/>
  <c r="J4532" i="3"/>
  <c r="J4533" i="3"/>
  <c r="J4534" i="3"/>
  <c r="J4535" i="3"/>
  <c r="J4536" i="3"/>
  <c r="J4537" i="3"/>
  <c r="J4538" i="3"/>
  <c r="J4540" i="3"/>
  <c r="J4541" i="3"/>
  <c r="J4542" i="3"/>
  <c r="J4543" i="3"/>
  <c r="J4544" i="3"/>
  <c r="J4545" i="3"/>
  <c r="J4546" i="3"/>
  <c r="J4548" i="3"/>
  <c r="J4549" i="3"/>
  <c r="J4550" i="3"/>
  <c r="J4551" i="3"/>
  <c r="J4552" i="3"/>
  <c r="J4553" i="3"/>
  <c r="J4554" i="3"/>
  <c r="J4556" i="3"/>
  <c r="J4557" i="3"/>
  <c r="J4558" i="3"/>
  <c r="J4559" i="3"/>
  <c r="J4560" i="3"/>
  <c r="J4561" i="3"/>
  <c r="J4562" i="3"/>
  <c r="J4564" i="3"/>
  <c r="J4565" i="3"/>
  <c r="J4566" i="3"/>
  <c r="J4567" i="3"/>
  <c r="J4568" i="3"/>
  <c r="J4569" i="3"/>
  <c r="J4570" i="3"/>
  <c r="J4572" i="3"/>
  <c r="J4573" i="3"/>
  <c r="J4574" i="3"/>
  <c r="J4575" i="3"/>
  <c r="J4576" i="3"/>
  <c r="J4577" i="3"/>
  <c r="J4578" i="3"/>
  <c r="J4580" i="3"/>
  <c r="J4581" i="3"/>
  <c r="J4582" i="3"/>
  <c r="J4583" i="3"/>
  <c r="J4584" i="3"/>
  <c r="J4585" i="3"/>
  <c r="J4586" i="3"/>
  <c r="J4588" i="3"/>
  <c r="J4589" i="3"/>
  <c r="J4590" i="3"/>
  <c r="J4591" i="3"/>
  <c r="J4592" i="3"/>
  <c r="J4593" i="3"/>
  <c r="J4594" i="3"/>
  <c r="J4596" i="3"/>
  <c r="J4597" i="3"/>
  <c r="J4598" i="3"/>
  <c r="J4599" i="3"/>
  <c r="J4600" i="3"/>
  <c r="J4601" i="3"/>
  <c r="J4602" i="3"/>
  <c r="J4604" i="3"/>
  <c r="J4605" i="3"/>
  <c r="J4606" i="3"/>
  <c r="J4607" i="3"/>
  <c r="J4608" i="3"/>
  <c r="J4609" i="3"/>
  <c r="J4610" i="3"/>
  <c r="J4612" i="3"/>
  <c r="J4613" i="3"/>
  <c r="J4614" i="3"/>
  <c r="J4615" i="3"/>
  <c r="J4616" i="3"/>
  <c r="J4617" i="3"/>
  <c r="J4618" i="3"/>
  <c r="J4620" i="3"/>
  <c r="J4621" i="3"/>
  <c r="J4622" i="3"/>
  <c r="J4623" i="3"/>
  <c r="J4624" i="3"/>
  <c r="J4625" i="3"/>
  <c r="J4626" i="3"/>
  <c r="J4628" i="3"/>
  <c r="J4629" i="3"/>
  <c r="J4630" i="3"/>
  <c r="J4631" i="3"/>
  <c r="J4632" i="3"/>
  <c r="J4633" i="3"/>
  <c r="J4634" i="3"/>
  <c r="J4636" i="3"/>
  <c r="J4637" i="3"/>
  <c r="J4638" i="3"/>
  <c r="J4639" i="3"/>
  <c r="J4640" i="3"/>
  <c r="J4641" i="3"/>
  <c r="J4642" i="3"/>
  <c r="J4644" i="3"/>
  <c r="J4645" i="3"/>
  <c r="J4646" i="3"/>
  <c r="J4647" i="3"/>
  <c r="J4648" i="3"/>
  <c r="J4649" i="3"/>
  <c r="J4650" i="3"/>
  <c r="J4652" i="3"/>
  <c r="J4653" i="3"/>
  <c r="J4654" i="3"/>
  <c r="J4655" i="3"/>
  <c r="J4656" i="3"/>
  <c r="J4657" i="3"/>
  <c r="J4658" i="3"/>
  <c r="J4660" i="3"/>
  <c r="J4661" i="3"/>
  <c r="J4662" i="3"/>
  <c r="J4663" i="3"/>
  <c r="J4664" i="3"/>
  <c r="J4665" i="3"/>
  <c r="J4666" i="3"/>
  <c r="J4668" i="3"/>
  <c r="J4669" i="3"/>
  <c r="J4670" i="3"/>
  <c r="J4671" i="3"/>
  <c r="J4672" i="3"/>
  <c r="J4673" i="3"/>
  <c r="J4674" i="3"/>
  <c r="J4676" i="3"/>
  <c r="J4677" i="3"/>
  <c r="J4678" i="3"/>
  <c r="J4679" i="3"/>
  <c r="J4680" i="3"/>
  <c r="J4681" i="3"/>
  <c r="J4682" i="3"/>
  <c r="J4684" i="3"/>
  <c r="J4685" i="3"/>
  <c r="J4686" i="3"/>
  <c r="J4687" i="3"/>
  <c r="J4688" i="3"/>
  <c r="J4689" i="3"/>
  <c r="J4690" i="3"/>
  <c r="J4692" i="3"/>
  <c r="J4693" i="3"/>
  <c r="J4694" i="3"/>
  <c r="J4695" i="3"/>
  <c r="J4696" i="3"/>
  <c r="J4697" i="3"/>
  <c r="J4698" i="3"/>
  <c r="J4700" i="3"/>
  <c r="J4701" i="3"/>
  <c r="J4702" i="3"/>
  <c r="J4703" i="3"/>
  <c r="J4704" i="3"/>
  <c r="J4705" i="3"/>
  <c r="J4706" i="3"/>
  <c r="J4708" i="3"/>
  <c r="J4709" i="3"/>
  <c r="J4710" i="3"/>
  <c r="J4711" i="3"/>
  <c r="J4712" i="3"/>
  <c r="J4713" i="3"/>
  <c r="J4714" i="3"/>
  <c r="J4716" i="3"/>
  <c r="J4717" i="3"/>
  <c r="J4718" i="3"/>
  <c r="J4719" i="3"/>
  <c r="J4720" i="3"/>
  <c r="J4721" i="3"/>
  <c r="J4722" i="3"/>
  <c r="J4724" i="3"/>
  <c r="J4725" i="3"/>
  <c r="J4726" i="3"/>
  <c r="J4727" i="3"/>
  <c r="J4728" i="3"/>
  <c r="J4729" i="3"/>
  <c r="J4730" i="3"/>
  <c r="J4732" i="3"/>
  <c r="J4733" i="3"/>
  <c r="J4734" i="3"/>
  <c r="J4735" i="3"/>
  <c r="J4736" i="3"/>
  <c r="J4737" i="3"/>
  <c r="J4738" i="3"/>
  <c r="J4740" i="3"/>
  <c r="J4741" i="3"/>
  <c r="J4742" i="3"/>
  <c r="J4743" i="3"/>
  <c r="J4744" i="3"/>
  <c r="J4745" i="3"/>
  <c r="J4746" i="3"/>
  <c r="J4748" i="3"/>
  <c r="J4749" i="3"/>
  <c r="J4750" i="3"/>
  <c r="J4751" i="3"/>
  <c r="J4752" i="3"/>
  <c r="J4753" i="3"/>
  <c r="J4754" i="3"/>
  <c r="J4756" i="3"/>
  <c r="J4757" i="3"/>
  <c r="J4758" i="3"/>
  <c r="J4759" i="3"/>
  <c r="J4760" i="3"/>
  <c r="J4761" i="3"/>
  <c r="J4762" i="3"/>
  <c r="J4764" i="3"/>
  <c r="J4765" i="3"/>
  <c r="J4766" i="3"/>
  <c r="J4767" i="3"/>
  <c r="J4768" i="3"/>
  <c r="J4769" i="3"/>
  <c r="J4770" i="3"/>
  <c r="J4772" i="3"/>
  <c r="J4773" i="3"/>
  <c r="J4774" i="3"/>
  <c r="J4775" i="3"/>
  <c r="J4776" i="3"/>
  <c r="J4777" i="3"/>
  <c r="J4778" i="3"/>
  <c r="J4780" i="3"/>
  <c r="J4781" i="3"/>
  <c r="J4782" i="3"/>
  <c r="J4783" i="3"/>
  <c r="J4784" i="3"/>
  <c r="J4785" i="3"/>
  <c r="J4786" i="3"/>
  <c r="J4788" i="3"/>
  <c r="J4789" i="3"/>
  <c r="J4790" i="3"/>
  <c r="J4791" i="3"/>
  <c r="J4792" i="3"/>
  <c r="J4793" i="3"/>
  <c r="J4794" i="3"/>
  <c r="J4796" i="3"/>
  <c r="J4797" i="3"/>
  <c r="J4798" i="3"/>
  <c r="J4799" i="3"/>
  <c r="J4800" i="3"/>
  <c r="J4801" i="3"/>
  <c r="J4802" i="3"/>
  <c r="J4804" i="3"/>
  <c r="J4805" i="3"/>
  <c r="J4806" i="3"/>
  <c r="J4807" i="3"/>
  <c r="J4808" i="3"/>
  <c r="J4809" i="3"/>
  <c r="J4810" i="3"/>
  <c r="J4812" i="3"/>
  <c r="J4813" i="3"/>
  <c r="J4814" i="3"/>
  <c r="J4815" i="3"/>
  <c r="J4816" i="3"/>
  <c r="J4817" i="3"/>
  <c r="J4818" i="3"/>
  <c r="J4820" i="3"/>
  <c r="J4821" i="3"/>
  <c r="J4822" i="3"/>
  <c r="J4823" i="3"/>
  <c r="J4824" i="3"/>
  <c r="J4825" i="3"/>
  <c r="J4826" i="3"/>
  <c r="J4828" i="3"/>
  <c r="J4829" i="3"/>
  <c r="J4830" i="3"/>
  <c r="J4831" i="3"/>
  <c r="J4832" i="3"/>
  <c r="J4833" i="3"/>
  <c r="J4834" i="3"/>
  <c r="J4836" i="3"/>
  <c r="J4837" i="3"/>
  <c r="J4838" i="3"/>
  <c r="J4839" i="3"/>
  <c r="J4840" i="3"/>
  <c r="J4841" i="3"/>
  <c r="J4842" i="3"/>
  <c r="J4844" i="3"/>
  <c r="J4845" i="3"/>
  <c r="J4846" i="3"/>
  <c r="J4847" i="3"/>
  <c r="J4848" i="3"/>
  <c r="J4849" i="3"/>
  <c r="J4850" i="3"/>
  <c r="J4852" i="3"/>
  <c r="J4853" i="3"/>
  <c r="J4854" i="3"/>
  <c r="J4855" i="3"/>
  <c r="J4856" i="3"/>
  <c r="J4857" i="3"/>
  <c r="J4858" i="3"/>
  <c r="J4860" i="3"/>
  <c r="J4861" i="3"/>
  <c r="J4862" i="3"/>
  <c r="J4863" i="3"/>
  <c r="J4864" i="3"/>
  <c r="J4865" i="3"/>
  <c r="J4866" i="3"/>
  <c r="J4868" i="3"/>
  <c r="J4869" i="3"/>
  <c r="J4870" i="3"/>
  <c r="J4871" i="3"/>
  <c r="J4872" i="3"/>
  <c r="J4873" i="3"/>
  <c r="J4874" i="3"/>
  <c r="J4876" i="3"/>
  <c r="J4877" i="3"/>
  <c r="J4878" i="3"/>
  <c r="J4879" i="3"/>
  <c r="J4880" i="3"/>
  <c r="J4881" i="3"/>
  <c r="J4882" i="3"/>
  <c r="J4884" i="3"/>
  <c r="J4885" i="3"/>
  <c r="J4886" i="3"/>
  <c r="J4887" i="3"/>
  <c r="J4888" i="3"/>
  <c r="J4889" i="3"/>
  <c r="J4890" i="3"/>
  <c r="J4892" i="3"/>
  <c r="J4893" i="3"/>
  <c r="J4894" i="3"/>
  <c r="J4895" i="3"/>
  <c r="J4896" i="3"/>
  <c r="J4897" i="3"/>
  <c r="J4898" i="3"/>
  <c r="J4900" i="3"/>
  <c r="J4901" i="3"/>
  <c r="J4902" i="3"/>
  <c r="J4903" i="3"/>
  <c r="J4904" i="3"/>
  <c r="J4905" i="3"/>
  <c r="J4906" i="3"/>
  <c r="J4908" i="3"/>
  <c r="J4909" i="3"/>
  <c r="J4910" i="3"/>
  <c r="J4911" i="3"/>
  <c r="J4912" i="3"/>
  <c r="J4913" i="3"/>
  <c r="J4914" i="3"/>
  <c r="J4916" i="3"/>
  <c r="J4917" i="3"/>
  <c r="J4918" i="3"/>
  <c r="J4919" i="3"/>
  <c r="J4920" i="3"/>
  <c r="J4921" i="3"/>
  <c r="J4922" i="3"/>
  <c r="J4924" i="3"/>
  <c r="J4925" i="3"/>
  <c r="J4926" i="3"/>
  <c r="J4927" i="3"/>
  <c r="J4928" i="3"/>
  <c r="J4929" i="3"/>
  <c r="J4930" i="3"/>
  <c r="J4932" i="3"/>
  <c r="J4933" i="3"/>
  <c r="J4934" i="3"/>
  <c r="J4935" i="3"/>
  <c r="J4936" i="3"/>
  <c r="J4937" i="3"/>
  <c r="J4938" i="3"/>
  <c r="J4940" i="3"/>
  <c r="J4941" i="3"/>
  <c r="J4942" i="3"/>
  <c r="J4943" i="3"/>
  <c r="J4944" i="3"/>
  <c r="J4945" i="3"/>
  <c r="J4946" i="3"/>
  <c r="J4948" i="3"/>
  <c r="J4949" i="3"/>
  <c r="J4950" i="3"/>
  <c r="J4951" i="3"/>
  <c r="J4952" i="3"/>
  <c r="J4953" i="3"/>
  <c r="J4954" i="3"/>
  <c r="J4956" i="3"/>
  <c r="J4957" i="3"/>
  <c r="J4958" i="3"/>
  <c r="J4959" i="3"/>
  <c r="J4960" i="3"/>
  <c r="J4961" i="3"/>
  <c r="J4962" i="3"/>
  <c r="J4964" i="3"/>
  <c r="J4965" i="3"/>
  <c r="J4966" i="3"/>
  <c r="J4967" i="3"/>
  <c r="J4968" i="3"/>
  <c r="J4969" i="3"/>
  <c r="J4970" i="3"/>
  <c r="J4972" i="3"/>
  <c r="J4973" i="3"/>
  <c r="J4974" i="3"/>
  <c r="J4975" i="3"/>
  <c r="J4976" i="3"/>
  <c r="J4977" i="3"/>
  <c r="J4978" i="3"/>
  <c r="J4980" i="3"/>
  <c r="J4981" i="3"/>
  <c r="J4982" i="3"/>
  <c r="J4983" i="3"/>
  <c r="J4984" i="3"/>
  <c r="J4985" i="3"/>
  <c r="J4986" i="3"/>
  <c r="J4988" i="3"/>
  <c r="J4989" i="3"/>
  <c r="J4990" i="3"/>
  <c r="J4991" i="3"/>
  <c r="J4992" i="3"/>
  <c r="J4993" i="3"/>
  <c r="J4994" i="3"/>
  <c r="J4996" i="3"/>
  <c r="J4997" i="3"/>
  <c r="J4998" i="3"/>
  <c r="J4999" i="3"/>
  <c r="J5000" i="3"/>
  <c r="J5001" i="3"/>
  <c r="J5002" i="3"/>
  <c r="J5004" i="3"/>
  <c r="J5005" i="3"/>
  <c r="J5006" i="3"/>
  <c r="J5007" i="3"/>
  <c r="J5008" i="3"/>
  <c r="J5009" i="3"/>
  <c r="J5010" i="3"/>
  <c r="J5012" i="3"/>
  <c r="J5013" i="3"/>
  <c r="J5014" i="3"/>
  <c r="J5015" i="3"/>
  <c r="J5016" i="3"/>
  <c r="J5017" i="3"/>
  <c r="J5018" i="3"/>
  <c r="J5020" i="3"/>
  <c r="J5021" i="3"/>
  <c r="J5022" i="3"/>
  <c r="J5023" i="3"/>
  <c r="J5024" i="3"/>
  <c r="J5025" i="3"/>
  <c r="J5026" i="3"/>
  <c r="J5028" i="3"/>
  <c r="J5029" i="3"/>
  <c r="J5030" i="3"/>
  <c r="J5031" i="3"/>
  <c r="J5032" i="3"/>
  <c r="J5033" i="3"/>
  <c r="J5034" i="3"/>
  <c r="J5036" i="3"/>
  <c r="J5037" i="3"/>
  <c r="J5038" i="3"/>
  <c r="J5039" i="3"/>
  <c r="J5040" i="3"/>
  <c r="J5041" i="3"/>
  <c r="J5042" i="3"/>
  <c r="J5044" i="3"/>
  <c r="J5045" i="3"/>
  <c r="J5046" i="3"/>
  <c r="J5047" i="3"/>
  <c r="J5048" i="3"/>
  <c r="J5049" i="3"/>
  <c r="J5050" i="3"/>
  <c r="J5052" i="3"/>
  <c r="J5053" i="3"/>
  <c r="J5054" i="3"/>
  <c r="J5055" i="3"/>
  <c r="J5056" i="3"/>
  <c r="J5057" i="3"/>
  <c r="J5058" i="3"/>
  <c r="J5060" i="3"/>
  <c r="J5061" i="3"/>
  <c r="J5062" i="3"/>
  <c r="J5063" i="3"/>
  <c r="J5064" i="3"/>
  <c r="J5065" i="3"/>
  <c r="J5066" i="3"/>
  <c r="J5068" i="3"/>
  <c r="J5069" i="3"/>
  <c r="J5070" i="3"/>
  <c r="J5071" i="3"/>
  <c r="J5072" i="3"/>
  <c r="J5073" i="3"/>
  <c r="J5074" i="3"/>
  <c r="J5076" i="3"/>
  <c r="J5077" i="3"/>
  <c r="J5078" i="3"/>
  <c r="J5079" i="3"/>
  <c r="J5080" i="3"/>
  <c r="J5081" i="3"/>
  <c r="J5082" i="3"/>
  <c r="J5084" i="3"/>
  <c r="J5085" i="3"/>
  <c r="J5086" i="3"/>
  <c r="J5087" i="3"/>
  <c r="J5088" i="3"/>
  <c r="J5089" i="3"/>
  <c r="J5090" i="3"/>
  <c r="J5092" i="3"/>
  <c r="J5093" i="3"/>
  <c r="J5094" i="3"/>
  <c r="J5095" i="3"/>
  <c r="J5096" i="3"/>
  <c r="J5097" i="3"/>
  <c r="J5098" i="3"/>
  <c r="J5100" i="3"/>
  <c r="J5101" i="3"/>
  <c r="J5102" i="3"/>
  <c r="J5103" i="3"/>
  <c r="J5104" i="3"/>
  <c r="J5105" i="3"/>
  <c r="J5106" i="3"/>
  <c r="J5108" i="3"/>
  <c r="J5109" i="3"/>
  <c r="J5110" i="3"/>
  <c r="J5111" i="3"/>
  <c r="J5112" i="3"/>
  <c r="J5113" i="3"/>
  <c r="J5114" i="3"/>
  <c r="J5116" i="3"/>
  <c r="J5117" i="3"/>
  <c r="J5118" i="3"/>
  <c r="J5119" i="3"/>
  <c r="J5120" i="3"/>
  <c r="J5121" i="3"/>
  <c r="J5122" i="3"/>
  <c r="J5124" i="3"/>
  <c r="J5125" i="3"/>
  <c r="J5126" i="3"/>
  <c r="J5127" i="3"/>
  <c r="J5128" i="3"/>
  <c r="J5129" i="3"/>
  <c r="J5130" i="3"/>
  <c r="J5132" i="3"/>
  <c r="J5133" i="3"/>
  <c r="J5134" i="3"/>
  <c r="J5135" i="3"/>
  <c r="J5136" i="3"/>
  <c r="J5137" i="3"/>
  <c r="J5138" i="3"/>
  <c r="J5140" i="3"/>
  <c r="J5141" i="3"/>
  <c r="J5142" i="3"/>
  <c r="J5143" i="3"/>
  <c r="J5144" i="3"/>
  <c r="J5145" i="3"/>
  <c r="J5146" i="3"/>
  <c r="J5148" i="3"/>
  <c r="J5149" i="3"/>
  <c r="J5150" i="3"/>
  <c r="J5151" i="3"/>
  <c r="J5152" i="3"/>
  <c r="J5153" i="3"/>
  <c r="J5154" i="3"/>
  <c r="J5156" i="3"/>
  <c r="J5157" i="3"/>
  <c r="J5158" i="3"/>
  <c r="J5159" i="3"/>
  <c r="J5160" i="3"/>
  <c r="J5161" i="3"/>
  <c r="J5162" i="3"/>
  <c r="J5164" i="3"/>
  <c r="J5165" i="3"/>
  <c r="J5166" i="3"/>
  <c r="J5167" i="3"/>
  <c r="J5168" i="3"/>
  <c r="J5169" i="3"/>
  <c r="J5170" i="3"/>
  <c r="J5172" i="3"/>
  <c r="J5173" i="3"/>
  <c r="J5174" i="3"/>
  <c r="J5175" i="3"/>
  <c r="J5176" i="3"/>
  <c r="J5177" i="3"/>
  <c r="J5178" i="3"/>
  <c r="J5180" i="3"/>
  <c r="J5181" i="3"/>
  <c r="J5182" i="3"/>
  <c r="J5183" i="3"/>
  <c r="J5184" i="3"/>
  <c r="J5185" i="3"/>
  <c r="J5186" i="3"/>
  <c r="J5188" i="3"/>
  <c r="J5189" i="3"/>
  <c r="J5190" i="3"/>
  <c r="J5191" i="3"/>
  <c r="J5192" i="3"/>
  <c r="J5193" i="3"/>
  <c r="J5194" i="3"/>
  <c r="J5196" i="3"/>
  <c r="J5197" i="3"/>
  <c r="J5198" i="3"/>
  <c r="J5199" i="3"/>
  <c r="J5200" i="3"/>
  <c r="J5201" i="3"/>
  <c r="J5202" i="3"/>
  <c r="J5204" i="3"/>
  <c r="J5205" i="3"/>
  <c r="J5206" i="3"/>
  <c r="J5207" i="3"/>
  <c r="J5208" i="3"/>
  <c r="J5209" i="3"/>
  <c r="J5210" i="3"/>
  <c r="J5212" i="3"/>
  <c r="J5213" i="3"/>
  <c r="J5214" i="3"/>
  <c r="J5215" i="3"/>
  <c r="J5216" i="3"/>
  <c r="J5217" i="3"/>
  <c r="J5218" i="3"/>
  <c r="J5220" i="3"/>
  <c r="J5221" i="3"/>
  <c r="J5222" i="3"/>
  <c r="J5223" i="3"/>
  <c r="J5224" i="3"/>
  <c r="J5225" i="3"/>
  <c r="J5226" i="3"/>
  <c r="J5228" i="3"/>
  <c r="J5229" i="3"/>
  <c r="J5230" i="3"/>
  <c r="J5231" i="3"/>
  <c r="J5232" i="3"/>
  <c r="J5233" i="3"/>
  <c r="J5234" i="3"/>
  <c r="J5236" i="3"/>
  <c r="J5237" i="3"/>
  <c r="J5238" i="3"/>
  <c r="J5239" i="3"/>
  <c r="J5240" i="3"/>
  <c r="J5241" i="3"/>
  <c r="J5242" i="3"/>
  <c r="J5244" i="3"/>
  <c r="J5245" i="3"/>
  <c r="J5246" i="3"/>
  <c r="J5247" i="3"/>
  <c r="J5248" i="3"/>
  <c r="J5249" i="3"/>
  <c r="J5250" i="3"/>
  <c r="J5252" i="3"/>
  <c r="J5253" i="3"/>
  <c r="J5254" i="3"/>
  <c r="J5255" i="3"/>
  <c r="J5256" i="3"/>
  <c r="J5257" i="3"/>
  <c r="J5258" i="3"/>
  <c r="J5260" i="3"/>
  <c r="J5261" i="3"/>
  <c r="J5262" i="3"/>
  <c r="J5263" i="3"/>
  <c r="J5264" i="3"/>
  <c r="J5265" i="3"/>
  <c r="J5266" i="3"/>
  <c r="J5268" i="3"/>
  <c r="J5269" i="3"/>
  <c r="J5270" i="3"/>
  <c r="J5271" i="3"/>
  <c r="J5272" i="3"/>
  <c r="J5273" i="3"/>
  <c r="J5274" i="3"/>
  <c r="J5276" i="3"/>
  <c r="J5277" i="3"/>
  <c r="J5278" i="3"/>
  <c r="J5279" i="3"/>
  <c r="J5280" i="3"/>
  <c r="J5281" i="3"/>
  <c r="J5282" i="3"/>
  <c r="J5284" i="3"/>
  <c r="J5285" i="3"/>
  <c r="J5286" i="3"/>
  <c r="J5287" i="3"/>
  <c r="J5288" i="3"/>
  <c r="J5289" i="3"/>
  <c r="J5290" i="3"/>
  <c r="J5292" i="3"/>
  <c r="J5293" i="3"/>
  <c r="J5294" i="3"/>
  <c r="J5295" i="3"/>
  <c r="J5296" i="3"/>
  <c r="J5297" i="3"/>
  <c r="J5298" i="3"/>
  <c r="J5300" i="3"/>
  <c r="J5301" i="3"/>
  <c r="J5302" i="3"/>
  <c r="J5303" i="3"/>
  <c r="J5304" i="3"/>
  <c r="J5305" i="3"/>
  <c r="J5306" i="3"/>
  <c r="J5308" i="3"/>
  <c r="J5309" i="3"/>
  <c r="J5310" i="3"/>
  <c r="J5311" i="3"/>
  <c r="J5312" i="3"/>
  <c r="J5313" i="3"/>
  <c r="J5314" i="3"/>
  <c r="J5316" i="3"/>
  <c r="J5317" i="3"/>
  <c r="J5318" i="3"/>
  <c r="J5319" i="3"/>
  <c r="J5320" i="3"/>
  <c r="J5321" i="3"/>
  <c r="J5322" i="3"/>
  <c r="J5324" i="3"/>
  <c r="J5325" i="3"/>
  <c r="J5326" i="3"/>
  <c r="J5327" i="3"/>
  <c r="J5328" i="3"/>
  <c r="J5329" i="3"/>
  <c r="J5330" i="3"/>
  <c r="J5332" i="3"/>
  <c r="J5333" i="3"/>
  <c r="J5334" i="3"/>
  <c r="J5335" i="3"/>
  <c r="J5336" i="3"/>
  <c r="J5337" i="3"/>
  <c r="J5338" i="3"/>
  <c r="J5340" i="3"/>
  <c r="J5341" i="3"/>
  <c r="J5342" i="3"/>
  <c r="J5343" i="3"/>
  <c r="J5344" i="3"/>
  <c r="J5345" i="3"/>
  <c r="J5346" i="3"/>
  <c r="J5348" i="3"/>
  <c r="J5349" i="3"/>
  <c r="J5350" i="3"/>
  <c r="J5351" i="3"/>
  <c r="J5352" i="3"/>
  <c r="J5353" i="3"/>
  <c r="J5354" i="3"/>
  <c r="J5356" i="3"/>
  <c r="J5357" i="3"/>
  <c r="J5358" i="3"/>
  <c r="J5359" i="3"/>
  <c r="J5360" i="3"/>
  <c r="J5361" i="3"/>
  <c r="J5362" i="3"/>
  <c r="J5364" i="3"/>
  <c r="J5365" i="3"/>
  <c r="J5366" i="3"/>
  <c r="J5367" i="3"/>
  <c r="J5368" i="3"/>
  <c r="J5369" i="3"/>
  <c r="J5370" i="3"/>
  <c r="J5372" i="3"/>
  <c r="J5373" i="3"/>
  <c r="J5374" i="3"/>
  <c r="J5375" i="3"/>
  <c r="J5376" i="3"/>
  <c r="J5377" i="3"/>
  <c r="J5378" i="3"/>
  <c r="J5380" i="3"/>
  <c r="J5381" i="3"/>
  <c r="J5382" i="3"/>
  <c r="J5383" i="3"/>
  <c r="J5384" i="3"/>
  <c r="J5385" i="3"/>
  <c r="J5386" i="3"/>
  <c r="J5388" i="3"/>
  <c r="J5389" i="3"/>
  <c r="J5390" i="3"/>
  <c r="J5391" i="3"/>
  <c r="J5392" i="3"/>
  <c r="J5393" i="3"/>
  <c r="J5394" i="3"/>
  <c r="J5396" i="3"/>
  <c r="J5397" i="3"/>
  <c r="J5398" i="3"/>
  <c r="J5399" i="3"/>
  <c r="J5400" i="3"/>
  <c r="J5401" i="3"/>
  <c r="J5402" i="3"/>
  <c r="J5404" i="3"/>
  <c r="J5405" i="3"/>
  <c r="J5406" i="3"/>
  <c r="J5407" i="3"/>
  <c r="J5408" i="3"/>
  <c r="J5409" i="3"/>
  <c r="J5410" i="3"/>
  <c r="J5412" i="3"/>
  <c r="J5413" i="3"/>
  <c r="J5414" i="3"/>
  <c r="J5415" i="3"/>
  <c r="J5416" i="3"/>
  <c r="J5417" i="3"/>
  <c r="J5418" i="3"/>
  <c r="J5420" i="3"/>
  <c r="J5421" i="3"/>
  <c r="J5422" i="3"/>
  <c r="J5423" i="3"/>
  <c r="J5424" i="3"/>
  <c r="J5425" i="3"/>
  <c r="J5426" i="3"/>
  <c r="J5428" i="3"/>
  <c r="J5429" i="3"/>
  <c r="J5430" i="3"/>
  <c r="J5431" i="3"/>
  <c r="J5432" i="3"/>
  <c r="J5433" i="3"/>
  <c r="J5434" i="3"/>
  <c r="J5436" i="3"/>
  <c r="J5437" i="3"/>
  <c r="J5438" i="3"/>
  <c r="J5439" i="3"/>
  <c r="J5440" i="3"/>
  <c r="J5441" i="3"/>
  <c r="J5442" i="3"/>
  <c r="J5444" i="3"/>
  <c r="J5445" i="3"/>
  <c r="J5446" i="3"/>
  <c r="J5447" i="3"/>
  <c r="J5448" i="3"/>
  <c r="J5449" i="3"/>
  <c r="J5450" i="3"/>
  <c r="J5452" i="3"/>
  <c r="J5453" i="3"/>
  <c r="J5454" i="3"/>
  <c r="J5455" i="3"/>
  <c r="J5456" i="3"/>
  <c r="J5457" i="3"/>
  <c r="J5458" i="3"/>
  <c r="J5460" i="3"/>
  <c r="J5461" i="3"/>
  <c r="J5462" i="3"/>
  <c r="J5463" i="3"/>
  <c r="J5464" i="3"/>
  <c r="J5465" i="3"/>
  <c r="J5466" i="3"/>
  <c r="J5468" i="3"/>
  <c r="J5469" i="3"/>
  <c r="J5470" i="3"/>
  <c r="J5471" i="3"/>
  <c r="J5472" i="3"/>
  <c r="J5473" i="3"/>
  <c r="J5474" i="3"/>
  <c r="J5476" i="3"/>
  <c r="J5477" i="3"/>
  <c r="J5478" i="3"/>
  <c r="J5479" i="3"/>
  <c r="J5480" i="3"/>
  <c r="J5481" i="3"/>
  <c r="J5482" i="3"/>
  <c r="J5484" i="3"/>
  <c r="J5485" i="3"/>
  <c r="J5486" i="3"/>
  <c r="J5487" i="3"/>
  <c r="J5488" i="3"/>
  <c r="J5489" i="3"/>
  <c r="J5490" i="3"/>
  <c r="J5492" i="3"/>
  <c r="J5493" i="3"/>
  <c r="J5494" i="3"/>
  <c r="J5495" i="3"/>
  <c r="J5496" i="3"/>
  <c r="J5497" i="3"/>
  <c r="J5498" i="3"/>
  <c r="J5500" i="3"/>
  <c r="J5501" i="3"/>
  <c r="J5502" i="3"/>
  <c r="J5503" i="3"/>
  <c r="J5504" i="3"/>
  <c r="J5505" i="3"/>
  <c r="J5506" i="3"/>
  <c r="J5508" i="3"/>
  <c r="J5509" i="3"/>
  <c r="J5510" i="3"/>
  <c r="J5511" i="3"/>
  <c r="J5512" i="3"/>
  <c r="J5513" i="3"/>
  <c r="J5514" i="3"/>
  <c r="J5516" i="3"/>
  <c r="J5517" i="3"/>
  <c r="J5518" i="3"/>
  <c r="J5519" i="3"/>
  <c r="J5520" i="3"/>
  <c r="J5521" i="3"/>
  <c r="J5522" i="3"/>
  <c r="J5524" i="3"/>
  <c r="J5525" i="3"/>
  <c r="J5526" i="3"/>
  <c r="J5527" i="3"/>
  <c r="J5528" i="3"/>
  <c r="J5529" i="3"/>
  <c r="J5530" i="3"/>
  <c r="J5532" i="3"/>
  <c r="J5533" i="3"/>
  <c r="J5534" i="3"/>
  <c r="J5535" i="3"/>
  <c r="J5536" i="3"/>
  <c r="J5537" i="3"/>
  <c r="J5538" i="3"/>
  <c r="J5540" i="3"/>
  <c r="J5541" i="3"/>
  <c r="J5542" i="3"/>
  <c r="J5543" i="3"/>
  <c r="J5544" i="3"/>
  <c r="J5545" i="3"/>
  <c r="J5546" i="3"/>
  <c r="J5548" i="3"/>
  <c r="J5549" i="3"/>
  <c r="J5550" i="3"/>
  <c r="J5551" i="3"/>
  <c r="J5552" i="3"/>
  <c r="J5553" i="3"/>
  <c r="J5554" i="3"/>
  <c r="J5556" i="3"/>
  <c r="J5557" i="3"/>
  <c r="J5558" i="3"/>
  <c r="J5559" i="3"/>
  <c r="J5560" i="3"/>
  <c r="J5561" i="3"/>
  <c r="J5562" i="3"/>
  <c r="J5564" i="3"/>
  <c r="J5565" i="3"/>
  <c r="J5566" i="3"/>
  <c r="J5567" i="3"/>
  <c r="J5568" i="3"/>
  <c r="J5569" i="3"/>
  <c r="J5570" i="3"/>
  <c r="J5572" i="3"/>
  <c r="J5573" i="3"/>
  <c r="J5574" i="3"/>
  <c r="J5575" i="3"/>
  <c r="J5576" i="3"/>
  <c r="J5577" i="3"/>
  <c r="J5578" i="3"/>
  <c r="J5580" i="3"/>
  <c r="J5581" i="3"/>
  <c r="J5582" i="3"/>
  <c r="J5583" i="3"/>
  <c r="J5584" i="3"/>
  <c r="J5585" i="3"/>
  <c r="J5586" i="3"/>
  <c r="J5588" i="3"/>
  <c r="J5589" i="3"/>
  <c r="J5590" i="3"/>
  <c r="J5591" i="3"/>
  <c r="J5592" i="3"/>
  <c r="J5593" i="3"/>
  <c r="J5594" i="3"/>
  <c r="J5596" i="3"/>
  <c r="J5597" i="3"/>
  <c r="J5598" i="3"/>
  <c r="J5599" i="3"/>
  <c r="J5600" i="3"/>
  <c r="J5601" i="3"/>
  <c r="J5602" i="3"/>
  <c r="J5604" i="3"/>
  <c r="J5605" i="3"/>
  <c r="J5606" i="3"/>
  <c r="J5607" i="3"/>
  <c r="J5608" i="3"/>
  <c r="J5609" i="3"/>
  <c r="J5610" i="3"/>
  <c r="J5612" i="3"/>
  <c r="J5613" i="3"/>
  <c r="J5614" i="3"/>
  <c r="J5615" i="3"/>
  <c r="J5616" i="3"/>
  <c r="J5617" i="3"/>
  <c r="J5618" i="3"/>
  <c r="J5620" i="3"/>
  <c r="J5621" i="3"/>
  <c r="J5622" i="3"/>
  <c r="J5623" i="3"/>
  <c r="J5624" i="3"/>
  <c r="J5625" i="3"/>
  <c r="J5626" i="3"/>
  <c r="J5628" i="3"/>
  <c r="J5629" i="3"/>
  <c r="J5630" i="3"/>
  <c r="J5631" i="3"/>
  <c r="J5632" i="3"/>
  <c r="J5633" i="3"/>
  <c r="J5634" i="3"/>
  <c r="J5636" i="3"/>
  <c r="J5637" i="3"/>
  <c r="J5638" i="3"/>
  <c r="J5639" i="3"/>
  <c r="J5640" i="3"/>
  <c r="J5641" i="3"/>
  <c r="J5642" i="3"/>
  <c r="J5644" i="3"/>
  <c r="J5645" i="3"/>
  <c r="J5646" i="3"/>
  <c r="J5647" i="3"/>
  <c r="J5648" i="3"/>
  <c r="J5649" i="3"/>
  <c r="J5650" i="3"/>
  <c r="J5652" i="3"/>
  <c r="J5653" i="3"/>
  <c r="J5654" i="3"/>
  <c r="J5655" i="3"/>
  <c r="J5656" i="3"/>
  <c r="J5657" i="3"/>
  <c r="J5658" i="3"/>
  <c r="J5660" i="3"/>
  <c r="J5661" i="3"/>
  <c r="J5662" i="3"/>
  <c r="J5663" i="3"/>
  <c r="J5664" i="3"/>
  <c r="J5665" i="3"/>
  <c r="J5666" i="3"/>
  <c r="J5668" i="3"/>
  <c r="J5669" i="3"/>
  <c r="J5670" i="3"/>
  <c r="J5671" i="3"/>
  <c r="J5672" i="3"/>
  <c r="J5673" i="3"/>
  <c r="J5674" i="3"/>
  <c r="J5676" i="3"/>
  <c r="J5677" i="3"/>
  <c r="J5678" i="3"/>
  <c r="J5679" i="3"/>
  <c r="J5680" i="3"/>
  <c r="J5681" i="3"/>
  <c r="J5682" i="3"/>
  <c r="J5684" i="3"/>
  <c r="J5685" i="3"/>
  <c r="J5686" i="3"/>
  <c r="J5687" i="3"/>
  <c r="J5688" i="3"/>
  <c r="J5689" i="3"/>
  <c r="J5690" i="3"/>
  <c r="J5692" i="3"/>
  <c r="J5693" i="3"/>
  <c r="J5694" i="3"/>
  <c r="J5695" i="3"/>
  <c r="J5696" i="3"/>
  <c r="J5697" i="3"/>
  <c r="J5698" i="3"/>
  <c r="J5700" i="3"/>
  <c r="J5701" i="3"/>
  <c r="J5702" i="3"/>
  <c r="J5703" i="3"/>
  <c r="J5704" i="3"/>
  <c r="J5705" i="3"/>
  <c r="J5706" i="3"/>
  <c r="J5708" i="3"/>
  <c r="J5709" i="3"/>
  <c r="J5710" i="3"/>
  <c r="J5711" i="3"/>
  <c r="J5712" i="3"/>
  <c r="J5713" i="3"/>
  <c r="J5714" i="3"/>
  <c r="J5716" i="3"/>
  <c r="J5717" i="3"/>
  <c r="J5718" i="3"/>
  <c r="J5719" i="3"/>
  <c r="J5720" i="3"/>
  <c r="J5721" i="3"/>
  <c r="J5722" i="3"/>
  <c r="J5724" i="3"/>
  <c r="J5725" i="3"/>
  <c r="J5726" i="3"/>
  <c r="J5727" i="3"/>
  <c r="J5728" i="3"/>
  <c r="J5729" i="3"/>
  <c r="J5730" i="3"/>
  <c r="J5732" i="3"/>
  <c r="J5733" i="3"/>
  <c r="J5734" i="3"/>
  <c r="J5735" i="3"/>
  <c r="J5736" i="3"/>
  <c r="J5737" i="3"/>
  <c r="J5738" i="3"/>
  <c r="J5740" i="3"/>
  <c r="J5741" i="3"/>
  <c r="J5742" i="3"/>
  <c r="J5743" i="3"/>
  <c r="J5744" i="3"/>
  <c r="J5745" i="3"/>
  <c r="J5746" i="3"/>
  <c r="J5748" i="3"/>
  <c r="J5749" i="3"/>
  <c r="J5750" i="3"/>
  <c r="J5751" i="3"/>
  <c r="J5752" i="3"/>
  <c r="J5753" i="3"/>
  <c r="J5754" i="3"/>
  <c r="J5756" i="3"/>
  <c r="J5757" i="3"/>
  <c r="J5758" i="3"/>
  <c r="J5759" i="3"/>
  <c r="J5760" i="3"/>
  <c r="J5761" i="3"/>
  <c r="J5762" i="3"/>
  <c r="J5764" i="3"/>
  <c r="J5765" i="3"/>
  <c r="J5766" i="3"/>
  <c r="J5767" i="3"/>
  <c r="J5768" i="3"/>
  <c r="J5769" i="3"/>
  <c r="J5770" i="3"/>
  <c r="J5772" i="3"/>
  <c r="J5773" i="3"/>
  <c r="J5774" i="3"/>
  <c r="J5775" i="3"/>
  <c r="J5776" i="3"/>
  <c r="J5777" i="3"/>
  <c r="J5778" i="3"/>
  <c r="J5780" i="3"/>
  <c r="J5781" i="3"/>
  <c r="J5782" i="3"/>
  <c r="J5783" i="3"/>
  <c r="J5784" i="3"/>
  <c r="J5785" i="3"/>
  <c r="J5786" i="3"/>
  <c r="J5788" i="3"/>
  <c r="J5789" i="3"/>
  <c r="J5790" i="3"/>
  <c r="J5791" i="3"/>
  <c r="J5792" i="3"/>
  <c r="J5793" i="3"/>
  <c r="J5794" i="3"/>
  <c r="J5796" i="3"/>
  <c r="J5797" i="3"/>
  <c r="J5798" i="3"/>
  <c r="J5799" i="3"/>
  <c r="J5800" i="3"/>
  <c r="J5801" i="3"/>
  <c r="J5802" i="3"/>
  <c r="J5804" i="3"/>
  <c r="J5805" i="3"/>
  <c r="J5806" i="3"/>
  <c r="J5807" i="3"/>
  <c r="J5808" i="3"/>
  <c r="J5809" i="3"/>
  <c r="J5810" i="3"/>
  <c r="J5812" i="3"/>
  <c r="J5813" i="3"/>
  <c r="J5814" i="3"/>
  <c r="J5815" i="3"/>
  <c r="J5816" i="3"/>
  <c r="J5817" i="3"/>
  <c r="J5818" i="3"/>
  <c r="J5820" i="3"/>
  <c r="J5821" i="3"/>
  <c r="J5822" i="3"/>
  <c r="J5823" i="3"/>
  <c r="J5824" i="3"/>
  <c r="J5825" i="3"/>
  <c r="J5826" i="3"/>
  <c r="J5828" i="3"/>
  <c r="J5829" i="3"/>
  <c r="J5830" i="3"/>
  <c r="J5831" i="3"/>
  <c r="J5832" i="3"/>
  <c r="J5833" i="3"/>
  <c r="J5834" i="3"/>
  <c r="J5836" i="3"/>
  <c r="J5837" i="3"/>
  <c r="J5838" i="3"/>
  <c r="J5839" i="3"/>
  <c r="J5840" i="3"/>
  <c r="J5841" i="3"/>
  <c r="J5842" i="3"/>
  <c r="J5844" i="3"/>
  <c r="J5845" i="3"/>
  <c r="J5846" i="3"/>
  <c r="J5847" i="3"/>
  <c r="J5848" i="3"/>
  <c r="J5849" i="3"/>
  <c r="J5850" i="3"/>
  <c r="J5852" i="3"/>
  <c r="J5853" i="3"/>
  <c r="J5854" i="3"/>
  <c r="J5855" i="3"/>
  <c r="J5856" i="3"/>
  <c r="J5857" i="3"/>
  <c r="J5858" i="3"/>
  <c r="J5860" i="3"/>
  <c r="J5861" i="3"/>
  <c r="J5862" i="3"/>
  <c r="J5863" i="3"/>
  <c r="J5864" i="3"/>
  <c r="J5865" i="3"/>
  <c r="J5866" i="3"/>
  <c r="J5868" i="3"/>
  <c r="J5869" i="3"/>
  <c r="J5870" i="3"/>
  <c r="J5871" i="3"/>
  <c r="J5872" i="3"/>
  <c r="J5873" i="3"/>
  <c r="J5874" i="3"/>
  <c r="J5876" i="3"/>
  <c r="J5877" i="3"/>
  <c r="J5878" i="3"/>
  <c r="J5879" i="3"/>
  <c r="J5880" i="3"/>
  <c r="J5881" i="3"/>
  <c r="J5882" i="3"/>
  <c r="J5884" i="3"/>
  <c r="J5885" i="3"/>
  <c r="J5886" i="3"/>
  <c r="J5887" i="3"/>
  <c r="J5888" i="3"/>
  <c r="J5889" i="3"/>
  <c r="J5890" i="3"/>
  <c r="J5892" i="3"/>
  <c r="J5893" i="3"/>
  <c r="J5894" i="3"/>
  <c r="J5895" i="3"/>
  <c r="J5896" i="3"/>
  <c r="J5897" i="3"/>
  <c r="J5898" i="3"/>
  <c r="J5900" i="3"/>
  <c r="J5901" i="3"/>
  <c r="J5902" i="3"/>
  <c r="J5903" i="3"/>
  <c r="J5904" i="3"/>
  <c r="J5905" i="3"/>
  <c r="J5906" i="3"/>
  <c r="J5908" i="3"/>
  <c r="J5909" i="3"/>
  <c r="J5910" i="3"/>
  <c r="J5911" i="3"/>
  <c r="J5912" i="3"/>
  <c r="J5913" i="3"/>
  <c r="J5914" i="3"/>
  <c r="J5916" i="3"/>
  <c r="J5917" i="3"/>
  <c r="J5918" i="3"/>
  <c r="J5919" i="3"/>
  <c r="J5920" i="3"/>
  <c r="J5921" i="3"/>
  <c r="J5922" i="3"/>
  <c r="J5924" i="3"/>
  <c r="J5925" i="3"/>
  <c r="J5926" i="3"/>
  <c r="J5927" i="3"/>
  <c r="J5928" i="3"/>
  <c r="J5929" i="3"/>
  <c r="J5930" i="3"/>
  <c r="J5932" i="3"/>
  <c r="J5933" i="3"/>
  <c r="J5934" i="3"/>
  <c r="J5935" i="3"/>
  <c r="J5936" i="3"/>
  <c r="J5937" i="3"/>
  <c r="J5938" i="3"/>
  <c r="J5940" i="3"/>
  <c r="J5941" i="3"/>
  <c r="J5942" i="3"/>
  <c r="J5943" i="3"/>
  <c r="J5944" i="3"/>
  <c r="J5945" i="3"/>
  <c r="J5946" i="3"/>
  <c r="J5948" i="3"/>
  <c r="J5949" i="3"/>
  <c r="J5950" i="3"/>
  <c r="J5951" i="3"/>
  <c r="J5952" i="3"/>
  <c r="J5953" i="3"/>
  <c r="J5954" i="3"/>
  <c r="J5956" i="3"/>
  <c r="J5957" i="3"/>
  <c r="J5958" i="3"/>
  <c r="J5959" i="3"/>
  <c r="J5960" i="3"/>
  <c r="J5961" i="3"/>
  <c r="J5962" i="3"/>
  <c r="J5964" i="3"/>
  <c r="J5965" i="3"/>
  <c r="J5966" i="3"/>
  <c r="J5967" i="3"/>
  <c r="J5968" i="3"/>
  <c r="J5969" i="3"/>
  <c r="J5970" i="3"/>
  <c r="J5972" i="3"/>
  <c r="J5973" i="3"/>
  <c r="J5974" i="3"/>
  <c r="J5975" i="3"/>
  <c r="J5976" i="3"/>
  <c r="J5977" i="3"/>
  <c r="J5978" i="3"/>
  <c r="J5980" i="3"/>
  <c r="J5981" i="3"/>
  <c r="J5982" i="3"/>
  <c r="J5983" i="3"/>
  <c r="J5984" i="3"/>
  <c r="J5985" i="3"/>
  <c r="J5986" i="3"/>
  <c r="J5988" i="3"/>
  <c r="J5989" i="3"/>
  <c r="J5990" i="3"/>
  <c r="J5991" i="3"/>
  <c r="J5992" i="3"/>
  <c r="J5993" i="3"/>
  <c r="J5994" i="3"/>
  <c r="J5996" i="3"/>
  <c r="J5997" i="3"/>
  <c r="J5998" i="3"/>
  <c r="J5999" i="3"/>
  <c r="J6000" i="3"/>
  <c r="J6001" i="3"/>
  <c r="J6002" i="3"/>
  <c r="J6004" i="3"/>
  <c r="J6005" i="3"/>
  <c r="J6006" i="3"/>
  <c r="J6007" i="3"/>
  <c r="J6008" i="3"/>
  <c r="J6009" i="3"/>
  <c r="J6010" i="3"/>
  <c r="J6012" i="3"/>
  <c r="J6013" i="3"/>
  <c r="J6014" i="3"/>
  <c r="J6015" i="3"/>
  <c r="J6016" i="3"/>
  <c r="J6017" i="3"/>
  <c r="J6018" i="3"/>
  <c r="J6020" i="3"/>
  <c r="J6021" i="3"/>
  <c r="J6022" i="3"/>
  <c r="J6023" i="3"/>
  <c r="J6024" i="3"/>
  <c r="J6025" i="3"/>
  <c r="J6026" i="3"/>
  <c r="J6028" i="3"/>
  <c r="J6029" i="3"/>
  <c r="J6030" i="3"/>
  <c r="J6031" i="3"/>
  <c r="J6032" i="3"/>
  <c r="J6033" i="3"/>
  <c r="J6034" i="3"/>
  <c r="J6036" i="3"/>
  <c r="J6037" i="3"/>
  <c r="J6038" i="3"/>
  <c r="J6039" i="3"/>
  <c r="J6040" i="3"/>
  <c r="J6041" i="3"/>
  <c r="J6042" i="3"/>
  <c r="J6044" i="3"/>
  <c r="J6045" i="3"/>
  <c r="J6046" i="3"/>
  <c r="J6047" i="3"/>
  <c r="J6048" i="3"/>
  <c r="J6049" i="3"/>
  <c r="J6050" i="3"/>
  <c r="J6052" i="3"/>
  <c r="J6053" i="3"/>
  <c r="J6054" i="3"/>
  <c r="J6055" i="3"/>
  <c r="J6056" i="3"/>
  <c r="J6057" i="3"/>
  <c r="J6058" i="3"/>
  <c r="J6060" i="3"/>
  <c r="J6061" i="3"/>
  <c r="J6062" i="3"/>
  <c r="J6063" i="3"/>
  <c r="J6064" i="3"/>
  <c r="J6065" i="3"/>
  <c r="J6066" i="3"/>
  <c r="J6068" i="3"/>
  <c r="J6069" i="3"/>
  <c r="J6070" i="3"/>
  <c r="J6071" i="3"/>
  <c r="J6072" i="3"/>
  <c r="J6073" i="3"/>
  <c r="J6074" i="3"/>
  <c r="J6076" i="3"/>
  <c r="J6077" i="3"/>
  <c r="J6078" i="3"/>
  <c r="J6079" i="3"/>
  <c r="J6080" i="3"/>
  <c r="J6081" i="3"/>
  <c r="J6082" i="3"/>
  <c r="J6084" i="3"/>
  <c r="J6085" i="3"/>
  <c r="J6086" i="3"/>
  <c r="J6087" i="3"/>
  <c r="J6088" i="3"/>
  <c r="J6089" i="3"/>
  <c r="J6090" i="3"/>
  <c r="J6092" i="3"/>
  <c r="J6093" i="3"/>
  <c r="J6094" i="3"/>
  <c r="J6095" i="3"/>
  <c r="J6096" i="3"/>
  <c r="J6097" i="3"/>
  <c r="J6098" i="3"/>
  <c r="J6100" i="3"/>
  <c r="J6101" i="3"/>
  <c r="J6102" i="3"/>
  <c r="J6103" i="3"/>
  <c r="J6104" i="3"/>
  <c r="J6105" i="3"/>
  <c r="J6106" i="3"/>
  <c r="J6108" i="3"/>
  <c r="J6109" i="3"/>
  <c r="J6110" i="3"/>
  <c r="J6111" i="3"/>
  <c r="J6112" i="3"/>
  <c r="J6113" i="3"/>
  <c r="J6114" i="3"/>
  <c r="J6116" i="3"/>
  <c r="J6117" i="3"/>
  <c r="J6118" i="3"/>
  <c r="J6119" i="3"/>
  <c r="J6120" i="3"/>
  <c r="J6121" i="3"/>
  <c r="J6122" i="3"/>
  <c r="J6124" i="3"/>
  <c r="J6125" i="3"/>
  <c r="J6126" i="3"/>
  <c r="J6127" i="3"/>
  <c r="J6128" i="3"/>
  <c r="J6129" i="3"/>
  <c r="J6130" i="3"/>
  <c r="J6132" i="3"/>
  <c r="J6133" i="3"/>
  <c r="J6134" i="3"/>
  <c r="J6135" i="3"/>
  <c r="J6136" i="3"/>
  <c r="J6137" i="3"/>
  <c r="J6138" i="3"/>
  <c r="J6140" i="3"/>
  <c r="J6141" i="3"/>
  <c r="J6142" i="3"/>
  <c r="J6143" i="3"/>
  <c r="J6144" i="3"/>
  <c r="J6145" i="3"/>
  <c r="J6146" i="3"/>
  <c r="J6148" i="3"/>
  <c r="J6149" i="3"/>
  <c r="J6150" i="3"/>
  <c r="J6151" i="3"/>
  <c r="J6152" i="3"/>
  <c r="J6153" i="3"/>
  <c r="J6154" i="3"/>
  <c r="J6156" i="3"/>
  <c r="J6157" i="3"/>
  <c r="J6158" i="3"/>
  <c r="J6159" i="3"/>
  <c r="J6160" i="3"/>
  <c r="J6161" i="3"/>
  <c r="J6162" i="3"/>
  <c r="J6164" i="3"/>
  <c r="J6165" i="3"/>
  <c r="J6166" i="3"/>
  <c r="J6167" i="3"/>
  <c r="J6168" i="3"/>
  <c r="J6169" i="3"/>
  <c r="J6170" i="3"/>
  <c r="J6172" i="3"/>
  <c r="J6173" i="3"/>
  <c r="J6174" i="3"/>
  <c r="J6175" i="3"/>
  <c r="J6176" i="3"/>
  <c r="J6177" i="3"/>
  <c r="J6178" i="3"/>
  <c r="J6180" i="3"/>
  <c r="J6181" i="3"/>
  <c r="J6182" i="3"/>
  <c r="J6183" i="3"/>
  <c r="J6184" i="3"/>
  <c r="J6185" i="3"/>
  <c r="J6186" i="3"/>
  <c r="J6188" i="3"/>
  <c r="J6189" i="3"/>
  <c r="J6190" i="3"/>
  <c r="J6191" i="3"/>
  <c r="J6192" i="3"/>
  <c r="J6193" i="3"/>
  <c r="J6194" i="3"/>
  <c r="J6196" i="3"/>
  <c r="J6197" i="3"/>
  <c r="J6198" i="3"/>
  <c r="J6199" i="3"/>
  <c r="J6200" i="3"/>
  <c r="J6201" i="3"/>
  <c r="J6202" i="3"/>
  <c r="J6204" i="3"/>
  <c r="J6205" i="3"/>
  <c r="J6206" i="3"/>
  <c r="J6207" i="3"/>
  <c r="J6208" i="3"/>
  <c r="J6209" i="3"/>
  <c r="J6210" i="3"/>
  <c r="J6212" i="3"/>
  <c r="J6213" i="3"/>
  <c r="J6214" i="3"/>
  <c r="J6215" i="3"/>
  <c r="J6216" i="3"/>
  <c r="J6217" i="3"/>
  <c r="J6218" i="3"/>
  <c r="J6220" i="3"/>
  <c r="J6221" i="3"/>
  <c r="J6222" i="3"/>
  <c r="J6223" i="3"/>
  <c r="J6224" i="3"/>
  <c r="J6225" i="3"/>
  <c r="J6226" i="3"/>
  <c r="J6228" i="3"/>
  <c r="J6229" i="3"/>
  <c r="J6230" i="3"/>
  <c r="J6231" i="3"/>
  <c r="J6232" i="3"/>
  <c r="J6233" i="3"/>
  <c r="J6234" i="3"/>
  <c r="J6236" i="3"/>
  <c r="J6237" i="3"/>
  <c r="J6238" i="3"/>
  <c r="J6239" i="3"/>
  <c r="J6240" i="3"/>
  <c r="J6241" i="3"/>
  <c r="J6242" i="3"/>
  <c r="J6244" i="3"/>
  <c r="J6245" i="3"/>
  <c r="J6246" i="3"/>
  <c r="J6247" i="3"/>
  <c r="J6248" i="3"/>
  <c r="J6249" i="3"/>
  <c r="J6250" i="3"/>
  <c r="J6252" i="3"/>
  <c r="J6253" i="3"/>
  <c r="J6254" i="3"/>
  <c r="J6255" i="3"/>
  <c r="J6256" i="3"/>
  <c r="J6257" i="3"/>
  <c r="J6258" i="3"/>
  <c r="J6260" i="3"/>
  <c r="J6261" i="3"/>
  <c r="J6262" i="3"/>
  <c r="J6263" i="3"/>
  <c r="J6264" i="3"/>
  <c r="J6265" i="3"/>
  <c r="J6266" i="3"/>
  <c r="J6268" i="3"/>
  <c r="J6269" i="3"/>
  <c r="J6270" i="3"/>
  <c r="J6271" i="3"/>
  <c r="J6272" i="3"/>
  <c r="J6273" i="3"/>
  <c r="J6274" i="3"/>
  <c r="J6276" i="3"/>
  <c r="J6277" i="3"/>
  <c r="J6278" i="3"/>
  <c r="J6279" i="3"/>
  <c r="J6280" i="3"/>
  <c r="J6281" i="3"/>
  <c r="J6282" i="3"/>
  <c r="J6284" i="3"/>
  <c r="J6285" i="3"/>
  <c r="J6286" i="3"/>
  <c r="J6287" i="3"/>
  <c r="J6288" i="3"/>
  <c r="J6289" i="3"/>
  <c r="J6290" i="3"/>
  <c r="J6292" i="3"/>
  <c r="J6293" i="3"/>
  <c r="J6294" i="3"/>
  <c r="J6295" i="3"/>
  <c r="J6296" i="3"/>
  <c r="J6297" i="3"/>
  <c r="J6298" i="3"/>
  <c r="J6300" i="3"/>
  <c r="J6301" i="3"/>
  <c r="J6302" i="3"/>
  <c r="J6303" i="3"/>
  <c r="J6304" i="3"/>
  <c r="J6305" i="3"/>
  <c r="J6306" i="3"/>
  <c r="J6308" i="3"/>
  <c r="J6309" i="3"/>
  <c r="J6310" i="3"/>
  <c r="J6311" i="3"/>
  <c r="J6312" i="3"/>
  <c r="J6313" i="3"/>
  <c r="J6314" i="3"/>
  <c r="J6316" i="3"/>
  <c r="J6317" i="3"/>
  <c r="J6318" i="3"/>
  <c r="J6319" i="3"/>
  <c r="J6320" i="3"/>
  <c r="J6321" i="3"/>
  <c r="J6322" i="3"/>
  <c r="J6324" i="3"/>
  <c r="J6325" i="3"/>
  <c r="J6326" i="3"/>
  <c r="J6327" i="3"/>
  <c r="J6328" i="3"/>
  <c r="J6329" i="3"/>
  <c r="J6330" i="3"/>
  <c r="J6332" i="3"/>
  <c r="J6333" i="3"/>
  <c r="J6334" i="3"/>
  <c r="J6335" i="3"/>
  <c r="J6336" i="3"/>
  <c r="J6337" i="3"/>
  <c r="J6338" i="3"/>
  <c r="J6340" i="3"/>
  <c r="J6341" i="3"/>
  <c r="J6342" i="3"/>
  <c r="J6343" i="3"/>
  <c r="J6344" i="3"/>
  <c r="J6345" i="3"/>
  <c r="J6346" i="3"/>
  <c r="J6348" i="3"/>
  <c r="J6349" i="3"/>
  <c r="J6350" i="3"/>
  <c r="J6351" i="3"/>
  <c r="J6352" i="3"/>
  <c r="J6353" i="3"/>
  <c r="J6354" i="3"/>
  <c r="J6356" i="3"/>
  <c r="J6357" i="3"/>
  <c r="J6358" i="3"/>
  <c r="J6359" i="3"/>
  <c r="J6360" i="3"/>
  <c r="J6361" i="3"/>
  <c r="J6362" i="3"/>
  <c r="J6364" i="3"/>
  <c r="J6365" i="3"/>
  <c r="J6366" i="3"/>
  <c r="J6367" i="3"/>
  <c r="J6368" i="3"/>
  <c r="J6369" i="3"/>
  <c r="J6370" i="3"/>
  <c r="J6372" i="3"/>
  <c r="J6373" i="3"/>
  <c r="J6374" i="3"/>
  <c r="J6375" i="3"/>
  <c r="J6376" i="3"/>
  <c r="J6377" i="3"/>
  <c r="J6378" i="3"/>
  <c r="J6380" i="3"/>
  <c r="J6381" i="3"/>
  <c r="J6382" i="3"/>
  <c r="J6383" i="3"/>
  <c r="J6384" i="3"/>
  <c r="J6385" i="3"/>
  <c r="J6386" i="3"/>
  <c r="J6388" i="3"/>
  <c r="J6389" i="3"/>
  <c r="J6390" i="3"/>
  <c r="J6391" i="3"/>
  <c r="J6392" i="3"/>
  <c r="J6393" i="3"/>
  <c r="J6394" i="3"/>
  <c r="J6396" i="3"/>
  <c r="J6397" i="3"/>
  <c r="J6398" i="3"/>
  <c r="J6399" i="3"/>
  <c r="J6400" i="3"/>
  <c r="J6401" i="3"/>
  <c r="J6402" i="3"/>
  <c r="J6404" i="3"/>
  <c r="J6405" i="3"/>
  <c r="J6406" i="3"/>
  <c r="J6407" i="3"/>
  <c r="J6408" i="3"/>
  <c r="J6409" i="3"/>
  <c r="J6410" i="3"/>
  <c r="J6412" i="3"/>
  <c r="J6413" i="3"/>
  <c r="J6414" i="3"/>
  <c r="J6415" i="3"/>
  <c r="J6416" i="3"/>
  <c r="J6417" i="3"/>
  <c r="J6418" i="3"/>
  <c r="J6420" i="3"/>
  <c r="J6421" i="3"/>
  <c r="J6422" i="3"/>
  <c r="J6423" i="3"/>
  <c r="J6424" i="3"/>
  <c r="J6425" i="3"/>
  <c r="J6426" i="3"/>
  <c r="J6428" i="3"/>
  <c r="J6429" i="3"/>
  <c r="J6430" i="3"/>
  <c r="J6431" i="3"/>
  <c r="J6432" i="3"/>
  <c r="J6433" i="3"/>
  <c r="J6434" i="3"/>
  <c r="J6436" i="3"/>
  <c r="J6437" i="3"/>
  <c r="J6438" i="3"/>
  <c r="J6439" i="3"/>
  <c r="J6440" i="3"/>
  <c r="J6441" i="3"/>
  <c r="J6442" i="3"/>
  <c r="J6444" i="3"/>
  <c r="J6445" i="3"/>
  <c r="J6446" i="3"/>
  <c r="J6447" i="3"/>
  <c r="J6448" i="3"/>
  <c r="J6449" i="3"/>
  <c r="J6450" i="3"/>
  <c r="J6452" i="3"/>
  <c r="J6453" i="3"/>
  <c r="J6454" i="3"/>
  <c r="J6455" i="3"/>
  <c r="J6456" i="3"/>
  <c r="J6457" i="3"/>
  <c r="J6458" i="3"/>
  <c r="J6460" i="3"/>
  <c r="J6461" i="3"/>
  <c r="J6462" i="3"/>
  <c r="J6463" i="3"/>
  <c r="J6464" i="3"/>
  <c r="J6465" i="3"/>
  <c r="J6466" i="3"/>
  <c r="J6468" i="3"/>
  <c r="J6469" i="3"/>
  <c r="J6470" i="3"/>
  <c r="J6471" i="3"/>
  <c r="J6472" i="3"/>
  <c r="J6473" i="3"/>
  <c r="J6474" i="3"/>
  <c r="J6476" i="3"/>
  <c r="J6477" i="3"/>
  <c r="J6478" i="3"/>
  <c r="J6479" i="3"/>
  <c r="J6480" i="3"/>
  <c r="J6481" i="3"/>
  <c r="J6482" i="3"/>
  <c r="J6484" i="3"/>
  <c r="J6485" i="3"/>
  <c r="J6486" i="3"/>
  <c r="J6487" i="3"/>
  <c r="J6488" i="3"/>
  <c r="J6489" i="3"/>
  <c r="J6490" i="3"/>
  <c r="J6492" i="3"/>
  <c r="J6493" i="3"/>
  <c r="J6494" i="3"/>
  <c r="J6495" i="3"/>
  <c r="J6496" i="3"/>
  <c r="J6497" i="3"/>
  <c r="J6498" i="3"/>
  <c r="J6500" i="3"/>
  <c r="J6501" i="3"/>
  <c r="J6502" i="3"/>
  <c r="J6503" i="3"/>
  <c r="J6504" i="3"/>
  <c r="J6505" i="3"/>
  <c r="J6506" i="3"/>
  <c r="J6508" i="3"/>
  <c r="J6509" i="3"/>
  <c r="J6510" i="3"/>
  <c r="J6511" i="3"/>
  <c r="J6512" i="3"/>
  <c r="J6513" i="3"/>
  <c r="J6514" i="3"/>
  <c r="J6516" i="3"/>
  <c r="J6517" i="3"/>
  <c r="J6518" i="3"/>
  <c r="J6519" i="3"/>
  <c r="J6520" i="3"/>
  <c r="J6521" i="3"/>
  <c r="J6522" i="3"/>
  <c r="J6524" i="3"/>
  <c r="J6525" i="3"/>
  <c r="J6526" i="3"/>
  <c r="J6527" i="3"/>
  <c r="J6528" i="3"/>
  <c r="J6529" i="3"/>
  <c r="J6530" i="3"/>
  <c r="J6532" i="3"/>
  <c r="J6533" i="3"/>
  <c r="J6534" i="3"/>
  <c r="J6535" i="3"/>
  <c r="J6536" i="3"/>
  <c r="J6537" i="3"/>
  <c r="J6538" i="3"/>
  <c r="J6540" i="3"/>
  <c r="J6541" i="3"/>
  <c r="J6542" i="3"/>
  <c r="J6543" i="3"/>
  <c r="J6544" i="3"/>
  <c r="J6545" i="3"/>
  <c r="J6546" i="3"/>
  <c r="J6548" i="3"/>
  <c r="J6549" i="3"/>
  <c r="J6550" i="3"/>
  <c r="J6551" i="3"/>
  <c r="J6552" i="3"/>
  <c r="J6553" i="3"/>
  <c r="J6554" i="3"/>
  <c r="J6556" i="3"/>
  <c r="J6557" i="3"/>
  <c r="J6558" i="3"/>
  <c r="J6559" i="3"/>
  <c r="J6560" i="3"/>
  <c r="J6561" i="3"/>
  <c r="J6562" i="3"/>
  <c r="J6564" i="3"/>
  <c r="J6565" i="3"/>
  <c r="J6566" i="3"/>
  <c r="J6567" i="3"/>
  <c r="J6568" i="3"/>
  <c r="J6569" i="3"/>
  <c r="J6570" i="3"/>
  <c r="J6572" i="3"/>
  <c r="J6573" i="3"/>
  <c r="J6574" i="3"/>
  <c r="J6575" i="3"/>
  <c r="J6576" i="3"/>
  <c r="J6577" i="3"/>
  <c r="J6578" i="3"/>
  <c r="J6580" i="3"/>
  <c r="J6581" i="3"/>
  <c r="J6582" i="3"/>
  <c r="J6583" i="3"/>
  <c r="J6584" i="3"/>
  <c r="J6585" i="3"/>
  <c r="J6586" i="3"/>
  <c r="J6588" i="3"/>
  <c r="J6589" i="3"/>
  <c r="J6590" i="3"/>
  <c r="J6591" i="3"/>
  <c r="J6592" i="3"/>
  <c r="J6593" i="3"/>
  <c r="J6594" i="3"/>
  <c r="J6596" i="3"/>
  <c r="J6597" i="3"/>
  <c r="J6598" i="3"/>
  <c r="J6599" i="3"/>
  <c r="J6600" i="3"/>
  <c r="J6601" i="3"/>
  <c r="J6602" i="3"/>
  <c r="J6604" i="3"/>
  <c r="J6605" i="3"/>
  <c r="J6606" i="3"/>
  <c r="J6607" i="3"/>
  <c r="J6608" i="3"/>
  <c r="J6609" i="3"/>
  <c r="J6610" i="3"/>
  <c r="J6612" i="3"/>
  <c r="J6613" i="3"/>
  <c r="J6614" i="3"/>
  <c r="J6615" i="3"/>
  <c r="J6616" i="3"/>
  <c r="J6617" i="3"/>
  <c r="J6618" i="3"/>
  <c r="J6620" i="3"/>
  <c r="J6621" i="3"/>
  <c r="J6622" i="3"/>
  <c r="J6623" i="3"/>
  <c r="J6624" i="3"/>
  <c r="J6625" i="3"/>
  <c r="J6626" i="3"/>
  <c r="J6628" i="3"/>
  <c r="J6629" i="3"/>
  <c r="J6630" i="3"/>
  <c r="J6631" i="3"/>
  <c r="J6632" i="3"/>
  <c r="J6633" i="3"/>
  <c r="J6634" i="3"/>
  <c r="J6636" i="3"/>
  <c r="J6637" i="3"/>
  <c r="J6638" i="3"/>
  <c r="J6639" i="3"/>
  <c r="J6640" i="3"/>
  <c r="J6641" i="3"/>
  <c r="J6642" i="3"/>
  <c r="J6644" i="3"/>
  <c r="J6645" i="3"/>
  <c r="J6646" i="3"/>
  <c r="J6647" i="3"/>
  <c r="J6648" i="3"/>
  <c r="J6649" i="3"/>
  <c r="J6650" i="3"/>
  <c r="J6652" i="3"/>
  <c r="J6653" i="3"/>
  <c r="J6654" i="3"/>
  <c r="J6655" i="3"/>
  <c r="J6656" i="3"/>
  <c r="J6657" i="3"/>
  <c r="J6658" i="3"/>
  <c r="J6660" i="3"/>
  <c r="J6661" i="3"/>
  <c r="J6662" i="3"/>
  <c r="J6663" i="3"/>
  <c r="J6664" i="3"/>
  <c r="J6665" i="3"/>
  <c r="J6666" i="3"/>
  <c r="J6668" i="3"/>
  <c r="J6669" i="3"/>
  <c r="J6670" i="3"/>
  <c r="J6671" i="3"/>
  <c r="J6672" i="3"/>
  <c r="J6673" i="3"/>
  <c r="J6674" i="3"/>
  <c r="J6676" i="3"/>
  <c r="J6677" i="3"/>
  <c r="J6678" i="3"/>
  <c r="J6679" i="3"/>
  <c r="J6680" i="3"/>
  <c r="J6681" i="3"/>
  <c r="J6682" i="3"/>
  <c r="J6684" i="3"/>
  <c r="J6685" i="3"/>
  <c r="J6686" i="3"/>
  <c r="J6687" i="3"/>
  <c r="J6688" i="3"/>
  <c r="J6689" i="3"/>
  <c r="J6690" i="3"/>
  <c r="J6692" i="3"/>
  <c r="J6693" i="3"/>
  <c r="J6694" i="3"/>
  <c r="J6695" i="3"/>
  <c r="J6696" i="3"/>
  <c r="J6697" i="3"/>
  <c r="J6698" i="3"/>
  <c r="J6700" i="3"/>
  <c r="J6701" i="3"/>
  <c r="J6702" i="3"/>
  <c r="J6703" i="3"/>
  <c r="J6704" i="3"/>
  <c r="J6705" i="3"/>
  <c r="J6706" i="3"/>
  <c r="J6708" i="3"/>
  <c r="J6709" i="3"/>
  <c r="J6710" i="3"/>
  <c r="J6711" i="3"/>
  <c r="J6712" i="3"/>
  <c r="J6713" i="3"/>
  <c r="J6714" i="3"/>
  <c r="J6716" i="3"/>
  <c r="J6717" i="3"/>
  <c r="J6718" i="3"/>
  <c r="J6719" i="3"/>
  <c r="J6720" i="3"/>
  <c r="J6721" i="3"/>
  <c r="J6722" i="3"/>
  <c r="J6724" i="3"/>
  <c r="J6725" i="3"/>
  <c r="J6726" i="3"/>
  <c r="J6727" i="3"/>
  <c r="J6728" i="3"/>
  <c r="J6729" i="3"/>
  <c r="J6730" i="3"/>
  <c r="J6732" i="3"/>
  <c r="J6733" i="3"/>
  <c r="J6734" i="3"/>
  <c r="J6735" i="3"/>
  <c r="J6736" i="3"/>
  <c r="J6737" i="3"/>
  <c r="J6738" i="3"/>
  <c r="J6740" i="3"/>
  <c r="J6741" i="3"/>
  <c r="J6742" i="3"/>
  <c r="J6743" i="3"/>
  <c r="J6744" i="3"/>
  <c r="J6745" i="3"/>
  <c r="J6746" i="3"/>
  <c r="J6748" i="3"/>
  <c r="J6749" i="3"/>
  <c r="J6750" i="3"/>
  <c r="J6751" i="3"/>
  <c r="J6752" i="3"/>
  <c r="J6753" i="3"/>
  <c r="J6754" i="3"/>
  <c r="J6756" i="3"/>
  <c r="J6757" i="3"/>
  <c r="J6758" i="3"/>
  <c r="J6759" i="3"/>
  <c r="J6760" i="3"/>
  <c r="J6761" i="3"/>
  <c r="J6762" i="3"/>
  <c r="J6764" i="3"/>
  <c r="J6765" i="3"/>
  <c r="J6766" i="3"/>
  <c r="J6767" i="3"/>
  <c r="J6768" i="3"/>
  <c r="J6769" i="3"/>
  <c r="J6770" i="3"/>
  <c r="J6772" i="3"/>
  <c r="J6773" i="3"/>
  <c r="J6774" i="3"/>
  <c r="J6775" i="3"/>
  <c r="J6776" i="3"/>
  <c r="J6777" i="3"/>
  <c r="J6778" i="3"/>
  <c r="J6780" i="3"/>
  <c r="J6781" i="3"/>
  <c r="J6782" i="3"/>
  <c r="J6783" i="3"/>
  <c r="J6784" i="3"/>
  <c r="J6785" i="3"/>
  <c r="J6786" i="3"/>
  <c r="J6788" i="3"/>
  <c r="J6789" i="3"/>
  <c r="J6790" i="3"/>
  <c r="J6791" i="3"/>
  <c r="J6792" i="3"/>
  <c r="J6793" i="3"/>
  <c r="J6794" i="3"/>
  <c r="J6796" i="3"/>
  <c r="J6797" i="3"/>
  <c r="J6798" i="3"/>
  <c r="J6799" i="3"/>
  <c r="J6800" i="3"/>
  <c r="J6801" i="3"/>
  <c r="J6802" i="3"/>
  <c r="J6804" i="3"/>
  <c r="J6805" i="3"/>
  <c r="J6806" i="3"/>
  <c r="J6807" i="3"/>
  <c r="J6808" i="3"/>
  <c r="J6809" i="3"/>
  <c r="J6810" i="3"/>
  <c r="J6812" i="3"/>
  <c r="J6813" i="3"/>
  <c r="J6814" i="3"/>
  <c r="J6815" i="3"/>
  <c r="J6816" i="3"/>
  <c r="J6817" i="3"/>
  <c r="J6818" i="3"/>
  <c r="J6820" i="3"/>
  <c r="J6821" i="3"/>
  <c r="J6822" i="3"/>
  <c r="J6823" i="3"/>
  <c r="J6824" i="3"/>
  <c r="J6825" i="3"/>
  <c r="J6826" i="3"/>
  <c r="J6828" i="3"/>
  <c r="J6829" i="3"/>
  <c r="J6830" i="3"/>
  <c r="J6831" i="3"/>
  <c r="J6832" i="3"/>
  <c r="J6833" i="3"/>
  <c r="J6834" i="3"/>
  <c r="J6836" i="3"/>
  <c r="J6837" i="3"/>
  <c r="J6838" i="3"/>
  <c r="J6839" i="3"/>
  <c r="J6840" i="3"/>
  <c r="J6841" i="3"/>
  <c r="J6842" i="3"/>
  <c r="J6844" i="3"/>
  <c r="J6845" i="3"/>
  <c r="J6846" i="3"/>
  <c r="J6847" i="3"/>
  <c r="J6848" i="3"/>
  <c r="J6849" i="3"/>
  <c r="J6850" i="3"/>
  <c r="J6852" i="3"/>
  <c r="J6853" i="3"/>
  <c r="J6854" i="3"/>
  <c r="J6855" i="3"/>
  <c r="J6856" i="3"/>
  <c r="J6857" i="3"/>
  <c r="J6858" i="3"/>
  <c r="J6860" i="3"/>
  <c r="J6861" i="3"/>
  <c r="J6862" i="3"/>
  <c r="J6863" i="3"/>
  <c r="J6864" i="3"/>
  <c r="J6865" i="3"/>
  <c r="J6866" i="3"/>
  <c r="J6868" i="3"/>
  <c r="J6869" i="3"/>
  <c r="J6870" i="3"/>
  <c r="J6871" i="3"/>
  <c r="J6872" i="3"/>
  <c r="J6873" i="3"/>
  <c r="J6874" i="3"/>
  <c r="J6876" i="3"/>
  <c r="J6877" i="3"/>
  <c r="J6878" i="3"/>
  <c r="J6879" i="3"/>
  <c r="J6880" i="3"/>
  <c r="J6881" i="3"/>
  <c r="J6882" i="3"/>
  <c r="J6884" i="3"/>
  <c r="J6885" i="3"/>
  <c r="J6886" i="3"/>
  <c r="J6887" i="3"/>
  <c r="J6888" i="3"/>
  <c r="J6889" i="3"/>
  <c r="J6890" i="3"/>
  <c r="J6892" i="3"/>
  <c r="J6893" i="3"/>
  <c r="J6894" i="3"/>
  <c r="J6895" i="3"/>
  <c r="J6896" i="3"/>
  <c r="J6897" i="3"/>
  <c r="J6898" i="3"/>
  <c r="J6900" i="3"/>
  <c r="J6901" i="3"/>
  <c r="J6902" i="3"/>
  <c r="J6903" i="3"/>
  <c r="J6904" i="3"/>
  <c r="J6905" i="3"/>
  <c r="J6906" i="3"/>
  <c r="J6908" i="3"/>
  <c r="J6909" i="3"/>
  <c r="J6910" i="3"/>
  <c r="J6911" i="3"/>
  <c r="J6912" i="3"/>
  <c r="J6913" i="3"/>
  <c r="J6914" i="3"/>
  <c r="J6916" i="3"/>
  <c r="J6917" i="3"/>
  <c r="J6918" i="3"/>
  <c r="J6919" i="3"/>
  <c r="J6920" i="3"/>
  <c r="J6921" i="3"/>
  <c r="J6922" i="3"/>
  <c r="J6924" i="3"/>
  <c r="J6925" i="3"/>
  <c r="J6926" i="3"/>
  <c r="J6927" i="3"/>
  <c r="J6928" i="3"/>
  <c r="J6929" i="3"/>
  <c r="J6930" i="3"/>
  <c r="J6932" i="3"/>
  <c r="J6933" i="3"/>
  <c r="J6934" i="3"/>
  <c r="J6935" i="3"/>
  <c r="J6936" i="3"/>
  <c r="J6937" i="3"/>
  <c r="J6938" i="3"/>
  <c r="J6940" i="3"/>
  <c r="J6941" i="3"/>
  <c r="J6942" i="3"/>
  <c r="J6943" i="3"/>
  <c r="J6944" i="3"/>
  <c r="J6945" i="3"/>
  <c r="J6946" i="3"/>
  <c r="J6948" i="3"/>
  <c r="J6949" i="3"/>
  <c r="J6950" i="3"/>
  <c r="J6951" i="3"/>
  <c r="J6952" i="3"/>
  <c r="J6953" i="3"/>
  <c r="J6954" i="3"/>
  <c r="J6956" i="3"/>
  <c r="J6957" i="3"/>
  <c r="J6958" i="3"/>
  <c r="J6959" i="3"/>
  <c r="J6960" i="3"/>
  <c r="J6961" i="3"/>
  <c r="J6962" i="3"/>
  <c r="J6964" i="3"/>
  <c r="J6965" i="3"/>
  <c r="J6966" i="3"/>
  <c r="J6967" i="3"/>
  <c r="J6968" i="3"/>
  <c r="J6969" i="3"/>
  <c r="J6970" i="3"/>
  <c r="J6972" i="3"/>
  <c r="J6973" i="3"/>
  <c r="J6974" i="3"/>
  <c r="J6975" i="3"/>
  <c r="J6976" i="3"/>
  <c r="J6977" i="3"/>
  <c r="J6978" i="3"/>
  <c r="J6980" i="3"/>
  <c r="J6981" i="3"/>
  <c r="J6982" i="3"/>
  <c r="J6983" i="3"/>
  <c r="J6984" i="3"/>
  <c r="J6985" i="3"/>
  <c r="J6986" i="3"/>
  <c r="J6988" i="3"/>
  <c r="J6989" i="3"/>
  <c r="J6990" i="3"/>
  <c r="J6991" i="3"/>
  <c r="J6992" i="3"/>
  <c r="J6993" i="3"/>
  <c r="J6994" i="3"/>
  <c r="J6996" i="3"/>
  <c r="J6997" i="3"/>
  <c r="J6998" i="3"/>
  <c r="J6999" i="3"/>
  <c r="J7000" i="3"/>
  <c r="J7001" i="3"/>
  <c r="J7002" i="3"/>
  <c r="J7004" i="3"/>
  <c r="J7005" i="3"/>
  <c r="J7006" i="3"/>
  <c r="J7007" i="3"/>
  <c r="J7008" i="3"/>
  <c r="J7009" i="3"/>
  <c r="J7010" i="3"/>
  <c r="J7012" i="3"/>
  <c r="J7013" i="3"/>
  <c r="J7014" i="3"/>
  <c r="J7015" i="3"/>
  <c r="J7016" i="3"/>
  <c r="J7017" i="3"/>
  <c r="J7018" i="3"/>
  <c r="J7020" i="3"/>
  <c r="J7021" i="3"/>
  <c r="J7022" i="3"/>
  <c r="J7023" i="3"/>
  <c r="J7024" i="3"/>
  <c r="J7025" i="3"/>
  <c r="J7026" i="3"/>
  <c r="J7028" i="3"/>
  <c r="J7029" i="3"/>
  <c r="J7030" i="3"/>
  <c r="J7031" i="3"/>
  <c r="J7032" i="3"/>
  <c r="J7033" i="3"/>
  <c r="J7034" i="3"/>
  <c r="J7036" i="3"/>
  <c r="J7037" i="3"/>
  <c r="J7038" i="3"/>
  <c r="J7039" i="3"/>
  <c r="J7040" i="3"/>
  <c r="J7041" i="3"/>
  <c r="J7042" i="3"/>
  <c r="J7044" i="3"/>
  <c r="J7045" i="3"/>
  <c r="J7046" i="3"/>
  <c r="J7047" i="3"/>
  <c r="J7048" i="3"/>
  <c r="J7049" i="3"/>
  <c r="J7050" i="3"/>
  <c r="J7052" i="3"/>
  <c r="J7053" i="3"/>
  <c r="J7054" i="3"/>
  <c r="J7055" i="3"/>
  <c r="J7056" i="3"/>
  <c r="J7057" i="3"/>
  <c r="J7058" i="3"/>
  <c r="J7060" i="3"/>
  <c r="J7061" i="3"/>
  <c r="J7062" i="3"/>
  <c r="J7063" i="3"/>
  <c r="J7064" i="3"/>
  <c r="J7065" i="3"/>
  <c r="J7066" i="3"/>
  <c r="J7068" i="3"/>
  <c r="J7069" i="3"/>
  <c r="J7070" i="3"/>
  <c r="J7071" i="3"/>
  <c r="J7072" i="3"/>
  <c r="J7073" i="3"/>
  <c r="J7074" i="3"/>
  <c r="J7076" i="3"/>
  <c r="J7077" i="3"/>
  <c r="J7078" i="3"/>
  <c r="J7079" i="3"/>
  <c r="J7080" i="3"/>
  <c r="J7081" i="3"/>
  <c r="J7082" i="3"/>
  <c r="J7084" i="3"/>
  <c r="J7085" i="3"/>
  <c r="J7086" i="3"/>
  <c r="J7087" i="3"/>
  <c r="J7088" i="3"/>
  <c r="J7089" i="3"/>
  <c r="J7090" i="3"/>
  <c r="J7092" i="3"/>
  <c r="J7093" i="3"/>
  <c r="J7094" i="3"/>
  <c r="J7095" i="3"/>
  <c r="J7096" i="3"/>
  <c r="J7097" i="3"/>
  <c r="J7098" i="3"/>
  <c r="J7100" i="3"/>
  <c r="J7101" i="3"/>
  <c r="J7102" i="3"/>
  <c r="J7103" i="3"/>
  <c r="J7104" i="3"/>
  <c r="J7105" i="3"/>
  <c r="J7106" i="3"/>
  <c r="J7108" i="3"/>
  <c r="J7109" i="3"/>
  <c r="J7110" i="3"/>
  <c r="J7111" i="3"/>
  <c r="J7112" i="3"/>
  <c r="J7113" i="3"/>
  <c r="J7114" i="3"/>
  <c r="J7116" i="3"/>
  <c r="J7117" i="3"/>
  <c r="J7118" i="3"/>
  <c r="J7119" i="3"/>
  <c r="J7120" i="3"/>
  <c r="J7121" i="3"/>
  <c r="J7122" i="3"/>
  <c r="J7124" i="3"/>
  <c r="J7125" i="3"/>
  <c r="J7126" i="3"/>
  <c r="J7127" i="3"/>
  <c r="J7128" i="3"/>
  <c r="J7129" i="3"/>
  <c r="J7130" i="3"/>
  <c r="J7132" i="3"/>
  <c r="J7133" i="3"/>
  <c r="J7134" i="3"/>
  <c r="J7135" i="3"/>
  <c r="J7136" i="3"/>
  <c r="J7137" i="3"/>
  <c r="J7138" i="3"/>
  <c r="J7140" i="3"/>
  <c r="J7141" i="3"/>
  <c r="J7142" i="3"/>
  <c r="J7143" i="3"/>
  <c r="J7144" i="3"/>
  <c r="J7145" i="3"/>
  <c r="J7146" i="3"/>
  <c r="J7148" i="3"/>
  <c r="J7149" i="3"/>
  <c r="J7150" i="3"/>
  <c r="J7151" i="3"/>
  <c r="J7152" i="3"/>
  <c r="J7153" i="3"/>
  <c r="J7154" i="3"/>
  <c r="J7156" i="3"/>
  <c r="J7157" i="3"/>
  <c r="J7158" i="3"/>
  <c r="J7159" i="3"/>
  <c r="J7160" i="3"/>
  <c r="J7161" i="3"/>
  <c r="J7162" i="3"/>
  <c r="J7164" i="3"/>
  <c r="J7165" i="3"/>
  <c r="J7166" i="3"/>
  <c r="J7167" i="3"/>
  <c r="J7168" i="3"/>
  <c r="J7169" i="3"/>
  <c r="J7170" i="3"/>
  <c r="J7172" i="3"/>
  <c r="J7173" i="3"/>
  <c r="J7174" i="3"/>
  <c r="J7175" i="3"/>
  <c r="J7176" i="3"/>
  <c r="J7177" i="3"/>
  <c r="J7178" i="3"/>
  <c r="J7180" i="3"/>
  <c r="J7181" i="3"/>
  <c r="J7182" i="3"/>
  <c r="J7183" i="3"/>
  <c r="J7184" i="3"/>
  <c r="J7185" i="3"/>
  <c r="J7186" i="3"/>
  <c r="J7188" i="3"/>
  <c r="J7189" i="3"/>
  <c r="J7190" i="3"/>
  <c r="J7191" i="3"/>
  <c r="J7192" i="3"/>
  <c r="J7193" i="3"/>
  <c r="J7194" i="3"/>
  <c r="J7196" i="3"/>
  <c r="J7197" i="3"/>
  <c r="J7198" i="3"/>
  <c r="J7199" i="3"/>
  <c r="J7200" i="3"/>
  <c r="J7201" i="3"/>
  <c r="J7202" i="3"/>
  <c r="J7204" i="3"/>
  <c r="J7205" i="3"/>
  <c r="J7206" i="3"/>
  <c r="J7207" i="3"/>
  <c r="J7208" i="3"/>
  <c r="J7209" i="3"/>
  <c r="J7210" i="3"/>
  <c r="J7212" i="3"/>
  <c r="J7213" i="3"/>
  <c r="J7214" i="3"/>
  <c r="J7215" i="3"/>
  <c r="J7216" i="3"/>
  <c r="J7217" i="3"/>
  <c r="J7218" i="3"/>
  <c r="J7220" i="3"/>
  <c r="J7221" i="3"/>
  <c r="J7222" i="3"/>
  <c r="J7223" i="3"/>
  <c r="J7224" i="3"/>
  <c r="J7225" i="3"/>
  <c r="J7226" i="3"/>
  <c r="J7228" i="3"/>
  <c r="J7229" i="3"/>
  <c r="J7230" i="3"/>
  <c r="J7231" i="3"/>
  <c r="J7232" i="3"/>
  <c r="J7233" i="3"/>
  <c r="J7234" i="3"/>
  <c r="J7236" i="3"/>
  <c r="J7237" i="3"/>
  <c r="J7238" i="3"/>
  <c r="J7239" i="3"/>
  <c r="J7240" i="3"/>
  <c r="J7241" i="3"/>
  <c r="J7242" i="3"/>
  <c r="J7244" i="3"/>
  <c r="J7245" i="3"/>
  <c r="J7246" i="3"/>
  <c r="J7247" i="3"/>
  <c r="J7248" i="3"/>
  <c r="J7249" i="3"/>
  <c r="J7250" i="3"/>
  <c r="J7252" i="3"/>
  <c r="J7253" i="3"/>
  <c r="J7254" i="3"/>
  <c r="J7255" i="3"/>
  <c r="J7256" i="3"/>
  <c r="J7257" i="3"/>
  <c r="J7258" i="3"/>
  <c r="J7260" i="3"/>
  <c r="J7261" i="3"/>
  <c r="J7262" i="3"/>
  <c r="J7263" i="3"/>
  <c r="J7264" i="3"/>
  <c r="J7265" i="3"/>
  <c r="J7266" i="3"/>
  <c r="J7268" i="3"/>
  <c r="J7269" i="3"/>
  <c r="J7270" i="3"/>
  <c r="J7271" i="3"/>
  <c r="J7272" i="3"/>
  <c r="J7273" i="3"/>
  <c r="J7274" i="3"/>
  <c r="J7276" i="3"/>
  <c r="J7277" i="3"/>
  <c r="J7278" i="3"/>
  <c r="J7279" i="3"/>
  <c r="J7280" i="3"/>
  <c r="J7281" i="3"/>
  <c r="J7282" i="3"/>
  <c r="J7284" i="3"/>
  <c r="J7285" i="3"/>
  <c r="J7286" i="3"/>
  <c r="J7287" i="3"/>
  <c r="J7288" i="3"/>
  <c r="J7289" i="3"/>
  <c r="J7290" i="3"/>
  <c r="J7292" i="3"/>
  <c r="J7293" i="3"/>
  <c r="J7294" i="3"/>
  <c r="J7295" i="3"/>
  <c r="J7296" i="3"/>
  <c r="J7297" i="3"/>
  <c r="J7298" i="3"/>
  <c r="J7300" i="3"/>
  <c r="J7301" i="3"/>
  <c r="J7302" i="3"/>
  <c r="J7303" i="3"/>
  <c r="J7304" i="3"/>
  <c r="J7305" i="3"/>
  <c r="J7306" i="3"/>
  <c r="J7308" i="3"/>
  <c r="J7309" i="3"/>
  <c r="J7310" i="3"/>
  <c r="J7311" i="3"/>
  <c r="J7312" i="3"/>
  <c r="J7313" i="3"/>
  <c r="J7314" i="3"/>
  <c r="J7316" i="3"/>
  <c r="J7317" i="3"/>
  <c r="J7318" i="3"/>
  <c r="J7319" i="3"/>
  <c r="J7320" i="3"/>
  <c r="J7321" i="3"/>
  <c r="J7322" i="3"/>
  <c r="J7324" i="3"/>
  <c r="J7325" i="3"/>
  <c r="J7326" i="3"/>
  <c r="J7327" i="3"/>
  <c r="J7328" i="3"/>
  <c r="J7329" i="3"/>
  <c r="J7330" i="3"/>
  <c r="J7332" i="3"/>
  <c r="J7333" i="3"/>
  <c r="J7334" i="3"/>
  <c r="J7335" i="3"/>
  <c r="J7336" i="3"/>
  <c r="J7337" i="3"/>
  <c r="J7338" i="3"/>
  <c r="J7340" i="3"/>
  <c r="J7341" i="3"/>
  <c r="J7342" i="3"/>
  <c r="J7343" i="3"/>
  <c r="J7344" i="3"/>
  <c r="J7345" i="3"/>
  <c r="J7346" i="3"/>
  <c r="J7348" i="3"/>
  <c r="J7349" i="3"/>
  <c r="J7350" i="3"/>
  <c r="J7351" i="3"/>
  <c r="J7352" i="3"/>
  <c r="J7353" i="3"/>
  <c r="J7354" i="3"/>
  <c r="J7356" i="3"/>
  <c r="J7357" i="3"/>
  <c r="J7358" i="3"/>
  <c r="J7359" i="3"/>
  <c r="J7360" i="3"/>
  <c r="J7361" i="3"/>
  <c r="J7362" i="3"/>
  <c r="J7364" i="3"/>
  <c r="J7365" i="3"/>
  <c r="J7366" i="3"/>
  <c r="J7367" i="3"/>
  <c r="J7368" i="3"/>
  <c r="J7369" i="3"/>
  <c r="J7370" i="3"/>
  <c r="J7372" i="3"/>
  <c r="J7373" i="3"/>
  <c r="J7374" i="3"/>
  <c r="J7375" i="3"/>
  <c r="J7376" i="3"/>
  <c r="J7377" i="3"/>
  <c r="J7378" i="3"/>
  <c r="J7380" i="3"/>
  <c r="J7381" i="3"/>
  <c r="J7382" i="3"/>
  <c r="J7383" i="3"/>
  <c r="J7384" i="3"/>
  <c r="J7385" i="3"/>
  <c r="J7386" i="3"/>
  <c r="J7388" i="3"/>
  <c r="J7389" i="3"/>
  <c r="J7390" i="3"/>
  <c r="J7391" i="3"/>
  <c r="J7392" i="3"/>
  <c r="J7393" i="3"/>
  <c r="J7394" i="3"/>
  <c r="J7396" i="3"/>
  <c r="J7397" i="3"/>
  <c r="J7398" i="3"/>
  <c r="J7399" i="3"/>
  <c r="J7400" i="3"/>
  <c r="J7401" i="3"/>
  <c r="J7402" i="3"/>
  <c r="J7404" i="3"/>
  <c r="J7405" i="3"/>
  <c r="J7406" i="3"/>
  <c r="J7407" i="3"/>
  <c r="J7408" i="3"/>
  <c r="J7409" i="3"/>
  <c r="J7410" i="3"/>
  <c r="J7412" i="3"/>
  <c r="J7413" i="3"/>
  <c r="J7414" i="3"/>
  <c r="J7415" i="3"/>
  <c r="J7416" i="3"/>
  <c r="J7417" i="3"/>
  <c r="J7418" i="3"/>
  <c r="J7420" i="3"/>
  <c r="J7421" i="3"/>
  <c r="J7422" i="3"/>
  <c r="J7423" i="3"/>
  <c r="J7424" i="3"/>
  <c r="J7425" i="3"/>
  <c r="J7426" i="3"/>
  <c r="J7428" i="3"/>
  <c r="J7429" i="3"/>
  <c r="J7430" i="3"/>
  <c r="J7431" i="3"/>
  <c r="J7432" i="3"/>
  <c r="J7433" i="3"/>
  <c r="J7434" i="3"/>
  <c r="J7436" i="3"/>
  <c r="J7437" i="3"/>
  <c r="J7438" i="3"/>
  <c r="J7439" i="3"/>
  <c r="J7440" i="3"/>
  <c r="J7441" i="3"/>
  <c r="J7442" i="3"/>
  <c r="J7444" i="3"/>
  <c r="J7445" i="3"/>
  <c r="J7446" i="3"/>
  <c r="J7447" i="3"/>
  <c r="J7448" i="3"/>
  <c r="J7449" i="3"/>
  <c r="J7450" i="3"/>
  <c r="J7452" i="3"/>
  <c r="J7453" i="3"/>
  <c r="J7454" i="3"/>
  <c r="J7455" i="3"/>
  <c r="J7456" i="3"/>
  <c r="J7457" i="3"/>
  <c r="J7458" i="3"/>
  <c r="J7460" i="3"/>
  <c r="J7461" i="3"/>
  <c r="J7462" i="3"/>
  <c r="J7463" i="3"/>
  <c r="J7464" i="3"/>
  <c r="J7465" i="3"/>
  <c r="J7466" i="3"/>
  <c r="J7468" i="3"/>
  <c r="J7469" i="3"/>
  <c r="J7470" i="3"/>
  <c r="J7471" i="3"/>
  <c r="J7472" i="3"/>
  <c r="J7473" i="3"/>
  <c r="J7474" i="3"/>
  <c r="J7476" i="3"/>
  <c r="J7477" i="3"/>
  <c r="J7478" i="3"/>
  <c r="J7479" i="3"/>
  <c r="J7480" i="3"/>
  <c r="J7481" i="3"/>
  <c r="J7482" i="3"/>
  <c r="J7484" i="3"/>
  <c r="J7485" i="3"/>
  <c r="J7486" i="3"/>
  <c r="J7487" i="3"/>
  <c r="J7488" i="3"/>
  <c r="J7489" i="3"/>
  <c r="J7490" i="3"/>
  <c r="J7492" i="3"/>
  <c r="J7493" i="3"/>
  <c r="J7494" i="3"/>
  <c r="J7495" i="3"/>
  <c r="J7496" i="3"/>
  <c r="J7497" i="3"/>
  <c r="J7498" i="3"/>
  <c r="J7500" i="3"/>
  <c r="J7501" i="3"/>
  <c r="J7502" i="3"/>
  <c r="J7503" i="3"/>
  <c r="J7504" i="3"/>
  <c r="J7505" i="3"/>
  <c r="J7506" i="3"/>
  <c r="J7508" i="3"/>
  <c r="J7509" i="3"/>
  <c r="J7510" i="3"/>
  <c r="J7511" i="3"/>
  <c r="J7512" i="3"/>
  <c r="J7513" i="3"/>
  <c r="J7514" i="3"/>
  <c r="J7516" i="3"/>
  <c r="J7517" i="3"/>
  <c r="J7518" i="3"/>
  <c r="J7519" i="3"/>
  <c r="J7520" i="3"/>
  <c r="J7521" i="3"/>
  <c r="J7522" i="3"/>
  <c r="J7524" i="3"/>
  <c r="J7525" i="3"/>
  <c r="J7526" i="3"/>
  <c r="J7527" i="3"/>
  <c r="J7528" i="3"/>
  <c r="J7529" i="3"/>
  <c r="J7530" i="3"/>
  <c r="J7532" i="3"/>
  <c r="J7533" i="3"/>
  <c r="J7534" i="3"/>
  <c r="J7535" i="3"/>
  <c r="J7536" i="3"/>
  <c r="J7537" i="3"/>
  <c r="J7538" i="3"/>
  <c r="J7540" i="3"/>
  <c r="J7541" i="3"/>
  <c r="J7542" i="3"/>
  <c r="J7543" i="3"/>
  <c r="J7544" i="3"/>
  <c r="J7545" i="3"/>
  <c r="J7546" i="3"/>
  <c r="J7548" i="3"/>
  <c r="J7549" i="3"/>
  <c r="J7550" i="3"/>
  <c r="J7551" i="3"/>
  <c r="J7552" i="3"/>
  <c r="J7553" i="3"/>
  <c r="J7554" i="3"/>
  <c r="J7556" i="3"/>
  <c r="J7557" i="3"/>
  <c r="J7558" i="3"/>
  <c r="J7559" i="3"/>
  <c r="J7560" i="3"/>
  <c r="J7561" i="3"/>
  <c r="J7562" i="3"/>
  <c r="J7564" i="3"/>
  <c r="J7565" i="3"/>
  <c r="J7566" i="3"/>
  <c r="J7567" i="3"/>
  <c r="J7568" i="3"/>
  <c r="J7569" i="3"/>
  <c r="J7570" i="3"/>
  <c r="J7572" i="3"/>
  <c r="J7573" i="3"/>
  <c r="J7574" i="3"/>
  <c r="J7575" i="3"/>
  <c r="J7576" i="3"/>
  <c r="J7577" i="3"/>
  <c r="J7578" i="3"/>
  <c r="J7580" i="3"/>
  <c r="J7581" i="3"/>
  <c r="J7582" i="3"/>
  <c r="J7583" i="3"/>
  <c r="J7584" i="3"/>
  <c r="J7585" i="3"/>
  <c r="J7586" i="3"/>
  <c r="J7588" i="3"/>
  <c r="J7589" i="3"/>
  <c r="J7590" i="3"/>
  <c r="J7591" i="3"/>
  <c r="J7592" i="3"/>
  <c r="J7593" i="3"/>
  <c r="J7594" i="3"/>
  <c r="J7596" i="3"/>
  <c r="J7597" i="3"/>
  <c r="J7598" i="3"/>
  <c r="J7599" i="3"/>
  <c r="J7600" i="3"/>
  <c r="J7601" i="3"/>
  <c r="J7602" i="3"/>
  <c r="J7604" i="3"/>
  <c r="J7605" i="3"/>
  <c r="J7606" i="3"/>
  <c r="J7607" i="3"/>
  <c r="J7608" i="3"/>
  <c r="J7609" i="3"/>
  <c r="J7610" i="3"/>
  <c r="J7612" i="3"/>
  <c r="J7613" i="3"/>
  <c r="J7614" i="3"/>
  <c r="J7615" i="3"/>
  <c r="J7616" i="3"/>
  <c r="J7617" i="3"/>
  <c r="J7618" i="3"/>
  <c r="J7620" i="3"/>
  <c r="J7621" i="3"/>
  <c r="J7622" i="3"/>
  <c r="J7623" i="3"/>
  <c r="J7624" i="3"/>
  <c r="J7625" i="3"/>
  <c r="J7626" i="3"/>
  <c r="J7628" i="3"/>
  <c r="J7629" i="3"/>
  <c r="J7630" i="3"/>
  <c r="J7631" i="3"/>
  <c r="J7632" i="3"/>
  <c r="J7633" i="3"/>
  <c r="J7634" i="3"/>
  <c r="J7636" i="3"/>
  <c r="J7637" i="3"/>
  <c r="J7638" i="3"/>
  <c r="J7639" i="3"/>
  <c r="J7640" i="3"/>
  <c r="J7641" i="3"/>
  <c r="J7642" i="3"/>
  <c r="J7644" i="3"/>
  <c r="J7645" i="3"/>
  <c r="J7646" i="3"/>
  <c r="J7647" i="3"/>
  <c r="J7648" i="3"/>
  <c r="J7649" i="3"/>
  <c r="J7650" i="3"/>
  <c r="J7652" i="3"/>
  <c r="J7653" i="3"/>
  <c r="J7654" i="3"/>
  <c r="J7655" i="3"/>
  <c r="J7656" i="3"/>
  <c r="J7657" i="3"/>
  <c r="J7658" i="3"/>
  <c r="J7660" i="3"/>
  <c r="J7661" i="3"/>
  <c r="J7662" i="3"/>
  <c r="J7663" i="3"/>
  <c r="J7664" i="3"/>
  <c r="J7665" i="3"/>
  <c r="J7666" i="3"/>
  <c r="J7668" i="3"/>
  <c r="J7669" i="3"/>
  <c r="J7670" i="3"/>
  <c r="J7671" i="3"/>
  <c r="J7672" i="3"/>
  <c r="J7673" i="3"/>
  <c r="J7674" i="3"/>
  <c r="J7676" i="3"/>
  <c r="J7677" i="3"/>
  <c r="J7678" i="3"/>
  <c r="J7679" i="3"/>
  <c r="J7680" i="3"/>
  <c r="J7681" i="3"/>
  <c r="J7682" i="3"/>
  <c r="J7684" i="3"/>
  <c r="J7685" i="3"/>
  <c r="J7686" i="3"/>
  <c r="J7687" i="3"/>
  <c r="J7688" i="3"/>
  <c r="J7689" i="3"/>
  <c r="J7690" i="3"/>
  <c r="J7692" i="3"/>
  <c r="J7693" i="3"/>
  <c r="J7694" i="3"/>
  <c r="J7695" i="3"/>
  <c r="J7696" i="3"/>
  <c r="J7697" i="3"/>
  <c r="J7698" i="3"/>
  <c r="J7700" i="3"/>
  <c r="J7701" i="3"/>
  <c r="J7702" i="3"/>
  <c r="J7703" i="3"/>
  <c r="J7704" i="3"/>
  <c r="J7705" i="3"/>
  <c r="J7706" i="3"/>
  <c r="J7708" i="3"/>
  <c r="J7709" i="3"/>
  <c r="J7710" i="3"/>
  <c r="J7711" i="3"/>
  <c r="J7712" i="3"/>
  <c r="J7713" i="3"/>
  <c r="J7714" i="3"/>
  <c r="J7716" i="3"/>
  <c r="J7717" i="3"/>
  <c r="J7718" i="3"/>
  <c r="J7719" i="3"/>
  <c r="J7720" i="3"/>
  <c r="J7721" i="3"/>
  <c r="J7722" i="3"/>
  <c r="J7724" i="3"/>
  <c r="J7725" i="3"/>
  <c r="J7726" i="3"/>
  <c r="J7727" i="3"/>
  <c r="J7728" i="3"/>
  <c r="J7729" i="3"/>
  <c r="J7730" i="3"/>
  <c r="J7732" i="3"/>
  <c r="J7733" i="3"/>
  <c r="J7734" i="3"/>
  <c r="J7735" i="3"/>
  <c r="J7736" i="3"/>
  <c r="J7737" i="3"/>
  <c r="J7738" i="3"/>
  <c r="J7740" i="3"/>
  <c r="J7741" i="3"/>
  <c r="J7742" i="3"/>
  <c r="J7743" i="3"/>
  <c r="J7744" i="3"/>
  <c r="J7745" i="3"/>
  <c r="J7746" i="3"/>
  <c r="J7748" i="3"/>
  <c r="J7749" i="3"/>
  <c r="J7750" i="3"/>
  <c r="J7751" i="3"/>
  <c r="J7752" i="3"/>
  <c r="J7753" i="3"/>
  <c r="J7754" i="3"/>
  <c r="J7756" i="3"/>
  <c r="J7757" i="3"/>
  <c r="J7758" i="3"/>
  <c r="J7759" i="3"/>
  <c r="J7760" i="3"/>
  <c r="J7761" i="3"/>
  <c r="J7762" i="3"/>
  <c r="J7764" i="3"/>
  <c r="J7765" i="3"/>
  <c r="J7766" i="3"/>
  <c r="J7767" i="3"/>
  <c r="J7768" i="3"/>
  <c r="J7769" i="3"/>
  <c r="J7770" i="3"/>
  <c r="J7772" i="3"/>
  <c r="J7773" i="3"/>
  <c r="J7774" i="3"/>
  <c r="J7775" i="3"/>
  <c r="J7776" i="3"/>
  <c r="J7777" i="3"/>
  <c r="J7778" i="3"/>
  <c r="J7780" i="3"/>
  <c r="J7781" i="3"/>
  <c r="J7782" i="3"/>
  <c r="J7783" i="3"/>
  <c r="J7784" i="3"/>
  <c r="J7785" i="3"/>
  <c r="J7786" i="3"/>
  <c r="J7788" i="3"/>
  <c r="J7789" i="3"/>
  <c r="J7790" i="3"/>
  <c r="J7791" i="3"/>
  <c r="J7792" i="3"/>
  <c r="J7793" i="3"/>
  <c r="J7794" i="3"/>
  <c r="J7796" i="3"/>
  <c r="J7797" i="3"/>
  <c r="J7798" i="3"/>
  <c r="J7799" i="3"/>
  <c r="J7800" i="3"/>
  <c r="J7801" i="3"/>
  <c r="J7802" i="3"/>
  <c r="J7804" i="3"/>
  <c r="J7805" i="3"/>
  <c r="J7806" i="3"/>
  <c r="J7807" i="3"/>
  <c r="J7808" i="3"/>
  <c r="J7809" i="3"/>
  <c r="J7810" i="3"/>
  <c r="J7812" i="3"/>
  <c r="J7813" i="3"/>
  <c r="J7814" i="3"/>
  <c r="J7815" i="3"/>
  <c r="J7816" i="3"/>
  <c r="J7817" i="3"/>
  <c r="J7818" i="3"/>
  <c r="J7820" i="3"/>
  <c r="J7821" i="3"/>
  <c r="J7822" i="3"/>
  <c r="J7823" i="3"/>
  <c r="J7824" i="3"/>
  <c r="J7825" i="3"/>
  <c r="J7826" i="3"/>
  <c r="J7828" i="3"/>
  <c r="J7829" i="3"/>
  <c r="J7830" i="3"/>
  <c r="J7831" i="3"/>
  <c r="J7832" i="3"/>
  <c r="J7833" i="3"/>
  <c r="J7834" i="3"/>
  <c r="J7836" i="3"/>
  <c r="J7837" i="3"/>
  <c r="J7838" i="3"/>
  <c r="J7839" i="3"/>
  <c r="J7840" i="3"/>
  <c r="J7841" i="3"/>
  <c r="J7842" i="3"/>
  <c r="J7844" i="3"/>
  <c r="J7845" i="3"/>
  <c r="J7846" i="3"/>
  <c r="J7847" i="3"/>
  <c r="J7848" i="3"/>
  <c r="J7849" i="3"/>
  <c r="J7850" i="3"/>
  <c r="J7852" i="3"/>
  <c r="J7853" i="3"/>
  <c r="J7854" i="3"/>
  <c r="J7855" i="3"/>
  <c r="J7856" i="3"/>
  <c r="J7857" i="3"/>
  <c r="J7858" i="3"/>
  <c r="J7860" i="3"/>
  <c r="J7861" i="3"/>
  <c r="J7862" i="3"/>
  <c r="J7863" i="3"/>
  <c r="J7864" i="3"/>
  <c r="J7865" i="3"/>
  <c r="J7866" i="3"/>
  <c r="J7868" i="3"/>
  <c r="J7869" i="3"/>
  <c r="J7870" i="3"/>
  <c r="J7871" i="3"/>
  <c r="J7872" i="3"/>
  <c r="J7873" i="3"/>
  <c r="J7874" i="3"/>
  <c r="J7876" i="3"/>
  <c r="J7877" i="3"/>
  <c r="J7878" i="3"/>
  <c r="J7879" i="3"/>
  <c r="J7880" i="3"/>
  <c r="J7881" i="3"/>
  <c r="J7882" i="3"/>
  <c r="J7884" i="3"/>
  <c r="J7885" i="3"/>
  <c r="J7886" i="3"/>
  <c r="J7887" i="3"/>
  <c r="J7888" i="3"/>
  <c r="J7889" i="3"/>
  <c r="J7890" i="3"/>
  <c r="J7892" i="3"/>
  <c r="J7893" i="3"/>
  <c r="J7894" i="3"/>
  <c r="J7895" i="3"/>
  <c r="J7896" i="3"/>
  <c r="J7897" i="3"/>
  <c r="J7898" i="3"/>
  <c r="J7900" i="3"/>
  <c r="J7901" i="3"/>
  <c r="J7902" i="3"/>
  <c r="J7903" i="3"/>
  <c r="J7904" i="3"/>
  <c r="J7905" i="3"/>
  <c r="J7906" i="3"/>
  <c r="J7908" i="3"/>
  <c r="J7909" i="3"/>
  <c r="J7910" i="3"/>
  <c r="J7911" i="3"/>
  <c r="J7912" i="3"/>
  <c r="J7913" i="3"/>
  <c r="J7914" i="3"/>
  <c r="J7916" i="3"/>
  <c r="J7917" i="3"/>
  <c r="J7918" i="3"/>
  <c r="J7919" i="3"/>
  <c r="J7920" i="3"/>
  <c r="J7921" i="3"/>
  <c r="J7922" i="3"/>
  <c r="J7924" i="3"/>
  <c r="J7925" i="3"/>
  <c r="J7926" i="3"/>
  <c r="J7927" i="3"/>
  <c r="J7928" i="3"/>
  <c r="J7929" i="3"/>
  <c r="J7930" i="3"/>
  <c r="J7932" i="3"/>
  <c r="J7933" i="3"/>
  <c r="J7934" i="3"/>
  <c r="J7935" i="3"/>
  <c r="J7936" i="3"/>
  <c r="J7937" i="3"/>
  <c r="J7938" i="3"/>
  <c r="J7940" i="3"/>
  <c r="J7941" i="3"/>
  <c r="J7942" i="3"/>
  <c r="J7943" i="3"/>
  <c r="J7944" i="3"/>
  <c r="J7945" i="3"/>
  <c r="J7946" i="3"/>
  <c r="J7948" i="3"/>
  <c r="J7949" i="3"/>
  <c r="J7950" i="3"/>
  <c r="J7951" i="3"/>
  <c r="J7952" i="3"/>
  <c r="J7953" i="3"/>
  <c r="J7954" i="3"/>
  <c r="J7956" i="3"/>
  <c r="J7957" i="3"/>
  <c r="J7958" i="3"/>
  <c r="J7959" i="3"/>
  <c r="J7960" i="3"/>
  <c r="J7961" i="3"/>
  <c r="J7962" i="3"/>
  <c r="J7964" i="3"/>
  <c r="J7965" i="3"/>
  <c r="J7966" i="3"/>
  <c r="J7967" i="3"/>
  <c r="J7968" i="3"/>
  <c r="J7969" i="3"/>
  <c r="J7970" i="3"/>
  <c r="J7972" i="3"/>
  <c r="J7973" i="3"/>
  <c r="J7974" i="3"/>
  <c r="J7975" i="3"/>
  <c r="J7976" i="3"/>
  <c r="J7977" i="3"/>
  <c r="J7978" i="3"/>
  <c r="J7980" i="3"/>
  <c r="J7981" i="3"/>
  <c r="J7982" i="3"/>
  <c r="J7983" i="3"/>
  <c r="J7984" i="3"/>
  <c r="J7985" i="3"/>
  <c r="J7986" i="3"/>
  <c r="J7988" i="3"/>
  <c r="J7989" i="3"/>
  <c r="J7990" i="3"/>
  <c r="J7991" i="3"/>
  <c r="J7992" i="3"/>
  <c r="J7993" i="3"/>
  <c r="J7994" i="3"/>
  <c r="J7996" i="3"/>
  <c r="J7997" i="3"/>
  <c r="J7998" i="3"/>
  <c r="J7999" i="3"/>
  <c r="J8000" i="3"/>
  <c r="J8001" i="3"/>
  <c r="J8002" i="3"/>
  <c r="J8004" i="3"/>
  <c r="J8005" i="3"/>
  <c r="J8006" i="3"/>
  <c r="J8007" i="3"/>
  <c r="J8008" i="3"/>
  <c r="J8009" i="3"/>
  <c r="J8010" i="3"/>
  <c r="J8012" i="3"/>
  <c r="J8013" i="3"/>
  <c r="J8014" i="3"/>
  <c r="J8015" i="3"/>
  <c r="J8016" i="3"/>
  <c r="J8017" i="3"/>
  <c r="J8018" i="3"/>
  <c r="J8020" i="3"/>
  <c r="J8021" i="3"/>
  <c r="J8022" i="3"/>
  <c r="J8023" i="3"/>
  <c r="J8024" i="3"/>
  <c r="J8025" i="3"/>
  <c r="J8026" i="3"/>
  <c r="J8028" i="3"/>
  <c r="J8029" i="3"/>
  <c r="J8030" i="3"/>
  <c r="J8031" i="3"/>
  <c r="J8032" i="3"/>
  <c r="J8033" i="3"/>
  <c r="J8034" i="3"/>
  <c r="J8036" i="3"/>
  <c r="J8037" i="3"/>
  <c r="J8038" i="3"/>
  <c r="J8039" i="3"/>
  <c r="J8040" i="3"/>
  <c r="J8041" i="3"/>
  <c r="J8042" i="3"/>
  <c r="J8044" i="3"/>
  <c r="J8045" i="3"/>
  <c r="J8046" i="3"/>
  <c r="J8047" i="3"/>
  <c r="J8048" i="3"/>
  <c r="J8049" i="3"/>
  <c r="J8050" i="3"/>
  <c r="J8052" i="3"/>
  <c r="J8053" i="3"/>
  <c r="J8054" i="3"/>
  <c r="J8055" i="3"/>
  <c r="J8056" i="3"/>
  <c r="J8057" i="3"/>
  <c r="J8058" i="3"/>
  <c r="J8060" i="3"/>
  <c r="J8061" i="3"/>
  <c r="J8062" i="3"/>
  <c r="J8063" i="3"/>
  <c r="J8064" i="3"/>
  <c r="J8065" i="3"/>
  <c r="J8066" i="3"/>
  <c r="J8068" i="3"/>
  <c r="J8069" i="3"/>
  <c r="J8070" i="3"/>
  <c r="J8071" i="3"/>
  <c r="J8072" i="3"/>
  <c r="J8073" i="3"/>
  <c r="J8074" i="3"/>
  <c r="J8076" i="3"/>
  <c r="J8077" i="3"/>
  <c r="J8078" i="3"/>
  <c r="J8079" i="3"/>
  <c r="J8080" i="3"/>
  <c r="J8081" i="3"/>
  <c r="J8082" i="3"/>
  <c r="J8084" i="3"/>
  <c r="J8085" i="3"/>
  <c r="J8086" i="3"/>
  <c r="J8087" i="3"/>
  <c r="J8088" i="3"/>
  <c r="J8089" i="3"/>
  <c r="J8090" i="3"/>
  <c r="J8092" i="3"/>
  <c r="J8093" i="3"/>
  <c r="J8094" i="3"/>
  <c r="J8095" i="3"/>
  <c r="J8096" i="3"/>
  <c r="J8097" i="3"/>
  <c r="J8098" i="3"/>
  <c r="J8100" i="3"/>
  <c r="J8101" i="3"/>
  <c r="J8102" i="3"/>
  <c r="J8103" i="3"/>
  <c r="J8104" i="3"/>
  <c r="J8105" i="3"/>
  <c r="J8106" i="3"/>
  <c r="J8108" i="3"/>
  <c r="J8109" i="3"/>
  <c r="J8110" i="3"/>
  <c r="J8111" i="3"/>
  <c r="J8112" i="3"/>
  <c r="J8113" i="3"/>
  <c r="J8114" i="3"/>
  <c r="J8116" i="3"/>
  <c r="J8117" i="3"/>
  <c r="J8118" i="3"/>
  <c r="J8119" i="3"/>
  <c r="J8120" i="3"/>
  <c r="J8121" i="3"/>
  <c r="J8122" i="3"/>
  <c r="J8124" i="3"/>
  <c r="J8125" i="3"/>
  <c r="J8126" i="3"/>
  <c r="J8127" i="3"/>
  <c r="J8128" i="3"/>
  <c r="J8129" i="3"/>
  <c r="J8130" i="3"/>
  <c r="J8132" i="3"/>
  <c r="J8133" i="3"/>
  <c r="J8134" i="3"/>
  <c r="J8135" i="3"/>
  <c r="J8136" i="3"/>
  <c r="J8137" i="3"/>
  <c r="J8138" i="3"/>
  <c r="J8140" i="3"/>
  <c r="J8141" i="3"/>
  <c r="J8142" i="3"/>
  <c r="J8143" i="3"/>
  <c r="J8144" i="3"/>
  <c r="J8145" i="3"/>
  <c r="J8146" i="3"/>
  <c r="J8148" i="3"/>
  <c r="J8149" i="3"/>
  <c r="J8150" i="3"/>
  <c r="J8151" i="3"/>
  <c r="J8152" i="3"/>
  <c r="J8153" i="3"/>
  <c r="J8154" i="3"/>
  <c r="J8156" i="3"/>
  <c r="J8157" i="3"/>
  <c r="J8158" i="3"/>
  <c r="J8159" i="3"/>
  <c r="J8160" i="3"/>
  <c r="J8161" i="3"/>
  <c r="J8162" i="3"/>
  <c r="J8164" i="3"/>
  <c r="J8165" i="3"/>
  <c r="J8166" i="3"/>
  <c r="J8167" i="3"/>
  <c r="J8168" i="3"/>
  <c r="J8169" i="3"/>
  <c r="J8170" i="3"/>
  <c r="J8172" i="3"/>
  <c r="J8173" i="3"/>
  <c r="J8174" i="3"/>
  <c r="J8175" i="3"/>
  <c r="J8176" i="3"/>
  <c r="J8177" i="3"/>
  <c r="J8178" i="3"/>
  <c r="J8180" i="3"/>
  <c r="J8181" i="3"/>
  <c r="J8182" i="3"/>
  <c r="J8183" i="3"/>
  <c r="J8184" i="3"/>
  <c r="J8185" i="3"/>
  <c r="J8186" i="3"/>
  <c r="J8188" i="3"/>
  <c r="J8189" i="3"/>
  <c r="J8190" i="3"/>
  <c r="J8191" i="3"/>
  <c r="J8192" i="3"/>
  <c r="J8193" i="3"/>
  <c r="J8194" i="3"/>
  <c r="J8196" i="3"/>
  <c r="J8197" i="3"/>
  <c r="J8198" i="3"/>
  <c r="J8199" i="3"/>
  <c r="J8200" i="3"/>
  <c r="J8201" i="3"/>
  <c r="J8202" i="3"/>
  <c r="J8204" i="3"/>
  <c r="J8205" i="3"/>
  <c r="J8206" i="3"/>
  <c r="J8207" i="3"/>
  <c r="J8208" i="3"/>
  <c r="J8209" i="3"/>
  <c r="J8210" i="3"/>
  <c r="J8212" i="3"/>
  <c r="J8213" i="3"/>
  <c r="J8214" i="3"/>
  <c r="J8215" i="3"/>
  <c r="J8216" i="3"/>
  <c r="J8217" i="3"/>
  <c r="J8218" i="3"/>
  <c r="J8220" i="3"/>
  <c r="J8221" i="3"/>
  <c r="J8222" i="3"/>
  <c r="J8223" i="3"/>
  <c r="J8224" i="3"/>
  <c r="J8225" i="3"/>
  <c r="J8226" i="3"/>
  <c r="J8228" i="3"/>
  <c r="J8229" i="3"/>
  <c r="J8230" i="3"/>
  <c r="J8231" i="3"/>
  <c r="J8232" i="3"/>
  <c r="J8233" i="3"/>
  <c r="J8234" i="3"/>
  <c r="J8236" i="3"/>
  <c r="J8237" i="3"/>
  <c r="J8238" i="3"/>
  <c r="J8239" i="3"/>
  <c r="J8240" i="3"/>
  <c r="J8241" i="3"/>
  <c r="J8242" i="3"/>
  <c r="J8244" i="3"/>
  <c r="J8245" i="3"/>
  <c r="J8246" i="3"/>
  <c r="J8247" i="3"/>
  <c r="J8248" i="3"/>
  <c r="J8249" i="3"/>
  <c r="J8250" i="3"/>
  <c r="J8252" i="3"/>
  <c r="J8253" i="3"/>
  <c r="J8254" i="3"/>
  <c r="J8255" i="3"/>
  <c r="J8256" i="3"/>
  <c r="J8257" i="3"/>
  <c r="J8258" i="3"/>
  <c r="J8260" i="3"/>
  <c r="J8261" i="3"/>
  <c r="J8262" i="3"/>
  <c r="J8263" i="3"/>
  <c r="J8264" i="3"/>
  <c r="J8265" i="3"/>
  <c r="J8266" i="3"/>
  <c r="J8268" i="3"/>
  <c r="J8269" i="3"/>
  <c r="J8270" i="3"/>
  <c r="J8271" i="3"/>
  <c r="J8272" i="3"/>
  <c r="J8273" i="3"/>
  <c r="J8274" i="3"/>
  <c r="J8276" i="3"/>
  <c r="J8277" i="3"/>
  <c r="J8278" i="3"/>
  <c r="J8279" i="3"/>
  <c r="J8280" i="3"/>
  <c r="J8281" i="3"/>
  <c r="J8282" i="3"/>
  <c r="J8284" i="3"/>
  <c r="J8285" i="3"/>
  <c r="J8286" i="3"/>
  <c r="J8287" i="3"/>
  <c r="J8288" i="3"/>
  <c r="J8289" i="3"/>
  <c r="J8290" i="3"/>
  <c r="J8292" i="3"/>
  <c r="J8293" i="3"/>
  <c r="J8294" i="3"/>
  <c r="J8295" i="3"/>
  <c r="J8296" i="3"/>
  <c r="J8297" i="3"/>
  <c r="J8298" i="3"/>
  <c r="J8300" i="3"/>
  <c r="J8301" i="3"/>
  <c r="J8302" i="3"/>
  <c r="J8303" i="3"/>
  <c r="J8304" i="3"/>
  <c r="J8305" i="3"/>
  <c r="J8306" i="3"/>
  <c r="J8308" i="3"/>
  <c r="J8309" i="3"/>
  <c r="J8310" i="3"/>
  <c r="J8311" i="3"/>
  <c r="J8312" i="3"/>
  <c r="J8313" i="3"/>
  <c r="J8314" i="3"/>
  <c r="J8316" i="3"/>
  <c r="J8317" i="3"/>
  <c r="J8318" i="3"/>
  <c r="J8319" i="3"/>
  <c r="J8320" i="3"/>
  <c r="J8321" i="3"/>
  <c r="J8322" i="3"/>
  <c r="J8324" i="3"/>
  <c r="J8325" i="3"/>
  <c r="J8326" i="3"/>
  <c r="J8327" i="3"/>
  <c r="J8328" i="3"/>
  <c r="J8329" i="3"/>
  <c r="J8330" i="3"/>
  <c r="J8332" i="3"/>
  <c r="J8333" i="3"/>
  <c r="J8334" i="3"/>
  <c r="J8335" i="3"/>
  <c r="J8336" i="3"/>
  <c r="J8337" i="3"/>
  <c r="J8338" i="3"/>
  <c r="J8340" i="3"/>
  <c r="J8341" i="3"/>
  <c r="J8342" i="3"/>
  <c r="J8343" i="3"/>
  <c r="J8344" i="3"/>
  <c r="J8345" i="3"/>
  <c r="J8346" i="3"/>
  <c r="J8348" i="3"/>
  <c r="J8349" i="3"/>
  <c r="J8350" i="3"/>
  <c r="J8351" i="3"/>
  <c r="J8352" i="3"/>
  <c r="J8353" i="3"/>
  <c r="J8354" i="3"/>
  <c r="J8356" i="3"/>
  <c r="J8357" i="3"/>
  <c r="J8358" i="3"/>
  <c r="J8359" i="3"/>
  <c r="J8360" i="3"/>
  <c r="J8361" i="3"/>
  <c r="J8362" i="3"/>
  <c r="J8364" i="3"/>
  <c r="J8365" i="3"/>
  <c r="J8366" i="3"/>
  <c r="J8367" i="3"/>
  <c r="J8368" i="3"/>
  <c r="J8369" i="3"/>
  <c r="J8370" i="3"/>
  <c r="J8372" i="3"/>
  <c r="J8373" i="3"/>
  <c r="J8374" i="3"/>
  <c r="J8375" i="3"/>
  <c r="J8376" i="3"/>
  <c r="J8377" i="3"/>
  <c r="J8378" i="3"/>
  <c r="J8380" i="3"/>
  <c r="J8381" i="3"/>
  <c r="J8382" i="3"/>
  <c r="J8383" i="3"/>
  <c r="J8384" i="3"/>
  <c r="J8385" i="3"/>
  <c r="J8386" i="3"/>
  <c r="J8388" i="3"/>
  <c r="J8389" i="3"/>
  <c r="J8390" i="3"/>
  <c r="J8391" i="3"/>
  <c r="J8392" i="3"/>
  <c r="J8393" i="3"/>
  <c r="J8394" i="3"/>
  <c r="J8396" i="3"/>
  <c r="J8397" i="3"/>
  <c r="J8398" i="3"/>
  <c r="J8399" i="3"/>
  <c r="J8400" i="3"/>
  <c r="J8401" i="3"/>
  <c r="J8402" i="3"/>
  <c r="J8404" i="3"/>
  <c r="J8405" i="3"/>
  <c r="J8406" i="3"/>
  <c r="J8407" i="3"/>
  <c r="J8408" i="3"/>
  <c r="J8409" i="3"/>
  <c r="J8410" i="3"/>
  <c r="J8412" i="3"/>
  <c r="J8413" i="3"/>
  <c r="J8414" i="3"/>
  <c r="J8415" i="3"/>
  <c r="J8416" i="3"/>
  <c r="J8417" i="3"/>
  <c r="J8418" i="3"/>
  <c r="J8420" i="3"/>
  <c r="J8421" i="3"/>
  <c r="J8422" i="3"/>
  <c r="J8423" i="3"/>
  <c r="J8424" i="3"/>
  <c r="J8425" i="3"/>
  <c r="J8426" i="3"/>
  <c r="J8428" i="3"/>
  <c r="J8429" i="3"/>
  <c r="J8430" i="3"/>
  <c r="J8431" i="3"/>
  <c r="J8432" i="3"/>
  <c r="J8433" i="3"/>
  <c r="J8434" i="3"/>
  <c r="J8436" i="3"/>
  <c r="J8437" i="3"/>
  <c r="J8438" i="3"/>
  <c r="J8439" i="3"/>
  <c r="J8440" i="3"/>
  <c r="J8441" i="3"/>
  <c r="J8442" i="3"/>
  <c r="J8444" i="3"/>
  <c r="J8445" i="3"/>
  <c r="J8446" i="3"/>
  <c r="J8447" i="3"/>
  <c r="J8448" i="3"/>
  <c r="J8449" i="3"/>
  <c r="J8450" i="3"/>
  <c r="J8452" i="3"/>
  <c r="J8453" i="3"/>
  <c r="J8454" i="3"/>
  <c r="J8455" i="3"/>
  <c r="J8456" i="3"/>
  <c r="J8457" i="3"/>
  <c r="J8458" i="3"/>
  <c r="J8460" i="3"/>
  <c r="J8461" i="3"/>
  <c r="J8462" i="3"/>
  <c r="J8463" i="3"/>
  <c r="J8464" i="3"/>
  <c r="J8465" i="3"/>
  <c r="J8466" i="3"/>
  <c r="J8468" i="3"/>
  <c r="J8469" i="3"/>
  <c r="J8470" i="3"/>
  <c r="J8471" i="3"/>
  <c r="J8472" i="3"/>
  <c r="J8473" i="3"/>
  <c r="J8474" i="3"/>
  <c r="J8476" i="3"/>
  <c r="J8477" i="3"/>
  <c r="J8478" i="3"/>
  <c r="J8479" i="3"/>
  <c r="J8480" i="3"/>
  <c r="J8481" i="3"/>
  <c r="J8482" i="3"/>
  <c r="J8484" i="3"/>
  <c r="J8485" i="3"/>
  <c r="J8486" i="3"/>
  <c r="J8487" i="3"/>
  <c r="J8488" i="3"/>
  <c r="J8489" i="3"/>
  <c r="J8490" i="3"/>
  <c r="J8492" i="3"/>
  <c r="J8493" i="3"/>
  <c r="J8494" i="3"/>
  <c r="J8495" i="3"/>
  <c r="J8496" i="3"/>
  <c r="J8497" i="3"/>
  <c r="J8498" i="3"/>
  <c r="J8500" i="3"/>
  <c r="J8501" i="3"/>
  <c r="J8502" i="3"/>
  <c r="J8503" i="3"/>
  <c r="J8504" i="3"/>
  <c r="J8505" i="3"/>
  <c r="J8506" i="3"/>
  <c r="J8508" i="3"/>
  <c r="J8509" i="3"/>
  <c r="J8510" i="3"/>
  <c r="J8511" i="3"/>
  <c r="J8512" i="3"/>
  <c r="J8513" i="3"/>
  <c r="J8514" i="3"/>
  <c r="J8516" i="3"/>
  <c r="J8517" i="3"/>
  <c r="J8518" i="3"/>
  <c r="J8519" i="3"/>
  <c r="J8520" i="3"/>
  <c r="J8521" i="3"/>
  <c r="J8522" i="3"/>
  <c r="J8524" i="3"/>
  <c r="J8525" i="3"/>
  <c r="J8526" i="3"/>
  <c r="J8527" i="3"/>
  <c r="J8528" i="3"/>
  <c r="J8529" i="3"/>
  <c r="J8530" i="3"/>
  <c r="J8532" i="3"/>
  <c r="J8533" i="3"/>
  <c r="J8534" i="3"/>
  <c r="J8535" i="3"/>
  <c r="J8536" i="3"/>
  <c r="J8537" i="3"/>
  <c r="J8538" i="3"/>
  <c r="J8540" i="3"/>
  <c r="J8541" i="3"/>
  <c r="J8542" i="3"/>
  <c r="J8543" i="3"/>
  <c r="J8544" i="3"/>
  <c r="J8545" i="3"/>
  <c r="J8546" i="3"/>
  <c r="J8548" i="3"/>
  <c r="J8549" i="3"/>
  <c r="J8550" i="3"/>
  <c r="J8551" i="3"/>
  <c r="J8552" i="3"/>
  <c r="J8553" i="3"/>
  <c r="J8554" i="3"/>
  <c r="J8556" i="3"/>
  <c r="J8557" i="3"/>
  <c r="J8558" i="3"/>
  <c r="J8559" i="3"/>
  <c r="J8560" i="3"/>
  <c r="J8561" i="3"/>
  <c r="J8562" i="3"/>
  <c r="J8564" i="3"/>
  <c r="J8565" i="3"/>
  <c r="J8566" i="3"/>
  <c r="J8567" i="3"/>
  <c r="J8568" i="3"/>
  <c r="J8569" i="3"/>
  <c r="J8570" i="3"/>
  <c r="J8572" i="3"/>
  <c r="J8573" i="3"/>
  <c r="J8574" i="3"/>
  <c r="J8575" i="3"/>
  <c r="J8576" i="3"/>
  <c r="J8577" i="3"/>
  <c r="J8578" i="3"/>
  <c r="J8580" i="3"/>
  <c r="J8581" i="3"/>
  <c r="J8582" i="3"/>
  <c r="J8583" i="3"/>
  <c r="J8584" i="3"/>
  <c r="J8585" i="3"/>
  <c r="J8586" i="3"/>
  <c r="J8588" i="3"/>
  <c r="J8589" i="3"/>
  <c r="J8590" i="3"/>
  <c r="J8591" i="3"/>
  <c r="J8592" i="3"/>
  <c r="J8593" i="3"/>
  <c r="J8594" i="3"/>
  <c r="J8596" i="3"/>
  <c r="J8597" i="3"/>
  <c r="J8598" i="3"/>
  <c r="J8599" i="3"/>
  <c r="J8600" i="3"/>
  <c r="J8601" i="3"/>
  <c r="J8602" i="3"/>
  <c r="J8604" i="3"/>
  <c r="J8605" i="3"/>
  <c r="J8606" i="3"/>
  <c r="J8607" i="3"/>
  <c r="J8608" i="3"/>
  <c r="J8609" i="3"/>
  <c r="J8610" i="3"/>
  <c r="J8612" i="3"/>
  <c r="J8613" i="3"/>
  <c r="J8614" i="3"/>
  <c r="J8615" i="3"/>
  <c r="J8616" i="3"/>
  <c r="J8617" i="3"/>
  <c r="J8618" i="3"/>
  <c r="J8620" i="3"/>
  <c r="J8621" i="3"/>
  <c r="J8622" i="3"/>
  <c r="J8623" i="3"/>
  <c r="J8624" i="3"/>
  <c r="J8625" i="3"/>
  <c r="J8626" i="3"/>
  <c r="J8628" i="3"/>
  <c r="J8629" i="3"/>
  <c r="J8630" i="3"/>
  <c r="J8631" i="3"/>
  <c r="J8632" i="3"/>
  <c r="J8633" i="3"/>
  <c r="J8634" i="3"/>
  <c r="J8636" i="3"/>
  <c r="J8637" i="3"/>
  <c r="J8638" i="3"/>
  <c r="J8639" i="3"/>
  <c r="J8640" i="3"/>
  <c r="J8641" i="3"/>
  <c r="J8642" i="3"/>
  <c r="J8644" i="3"/>
  <c r="J8645" i="3"/>
  <c r="J8646" i="3"/>
  <c r="J8647" i="3"/>
  <c r="J8648" i="3"/>
  <c r="J8649" i="3"/>
  <c r="J8650" i="3"/>
  <c r="J8652" i="3"/>
  <c r="J8653" i="3"/>
  <c r="J8654" i="3"/>
  <c r="J8655" i="3"/>
  <c r="J8656" i="3"/>
  <c r="J8657" i="3"/>
  <c r="J8658" i="3"/>
  <c r="J8660" i="3"/>
  <c r="J8661" i="3"/>
  <c r="J8662" i="3"/>
  <c r="J8663" i="3"/>
  <c r="J8664" i="3"/>
  <c r="J8665" i="3"/>
  <c r="J8666" i="3"/>
  <c r="J8668" i="3"/>
  <c r="J8669" i="3"/>
  <c r="J8670" i="3"/>
  <c r="J8671" i="3"/>
  <c r="J8672" i="3"/>
  <c r="J8673" i="3"/>
  <c r="J8674" i="3"/>
  <c r="J8676" i="3"/>
  <c r="J8677" i="3"/>
  <c r="J8678" i="3"/>
  <c r="J8679" i="3"/>
  <c r="J8680" i="3"/>
  <c r="J8681" i="3"/>
  <c r="J8682" i="3"/>
  <c r="J8684" i="3"/>
  <c r="J8685" i="3"/>
  <c r="J8686" i="3"/>
  <c r="J8687" i="3"/>
  <c r="J8688" i="3"/>
  <c r="J8689" i="3"/>
  <c r="J8690" i="3"/>
  <c r="J8692" i="3"/>
  <c r="J8693" i="3"/>
  <c r="J8694" i="3"/>
  <c r="J8695" i="3"/>
  <c r="J8696" i="3"/>
  <c r="J8697" i="3"/>
  <c r="J8698" i="3"/>
  <c r="J8700" i="3"/>
  <c r="J8701" i="3"/>
  <c r="J8702" i="3"/>
  <c r="J8703" i="3"/>
  <c r="J8704" i="3"/>
  <c r="J8705" i="3"/>
  <c r="J8706" i="3"/>
  <c r="J8708" i="3"/>
  <c r="J8709" i="3"/>
  <c r="J8710" i="3"/>
  <c r="J8711" i="3"/>
  <c r="J8712" i="3"/>
  <c r="J8713" i="3"/>
  <c r="J8714" i="3"/>
  <c r="J8716" i="3"/>
  <c r="J8717" i="3"/>
  <c r="J8718" i="3"/>
  <c r="J8719" i="3"/>
  <c r="J8720" i="3"/>
  <c r="J8721" i="3"/>
  <c r="J8722" i="3"/>
  <c r="J8724" i="3"/>
  <c r="J8725" i="3"/>
  <c r="J8726" i="3"/>
  <c r="J8727" i="3"/>
  <c r="J8728" i="3"/>
  <c r="J8729" i="3"/>
  <c r="J8730" i="3"/>
  <c r="J8732" i="3"/>
  <c r="J8733" i="3"/>
  <c r="J8734" i="3"/>
  <c r="J8735" i="3"/>
  <c r="J8736" i="3"/>
  <c r="J8737" i="3"/>
  <c r="J8738" i="3"/>
  <c r="J8740" i="3"/>
  <c r="J8741" i="3"/>
  <c r="J8742" i="3"/>
  <c r="J8743" i="3"/>
  <c r="J8744" i="3"/>
  <c r="J8745" i="3"/>
  <c r="J8746" i="3"/>
  <c r="J8748" i="3"/>
  <c r="J8749" i="3"/>
  <c r="J8750" i="3"/>
  <c r="J8751" i="3"/>
  <c r="J8752" i="3"/>
  <c r="J8753" i="3"/>
  <c r="J8754" i="3"/>
  <c r="J8756" i="3"/>
  <c r="J8757" i="3"/>
  <c r="J8758" i="3"/>
  <c r="J8759" i="3"/>
  <c r="J8760" i="3"/>
  <c r="J8761" i="3"/>
  <c r="J8762" i="3"/>
  <c r="J8764" i="3"/>
  <c r="J8765" i="3"/>
  <c r="J8766" i="3"/>
  <c r="J8767" i="3"/>
  <c r="J8768" i="3"/>
  <c r="J8769" i="3"/>
  <c r="J8770" i="3"/>
  <c r="J8772" i="3"/>
  <c r="J8773" i="3"/>
  <c r="J8774" i="3"/>
  <c r="J8775" i="3"/>
  <c r="J8776" i="3"/>
  <c r="J8777" i="3"/>
  <c r="J8778" i="3"/>
  <c r="J8780" i="3"/>
  <c r="J8781" i="3"/>
  <c r="J8782" i="3"/>
  <c r="J8783" i="3"/>
  <c r="J8784" i="3"/>
  <c r="J8785" i="3"/>
  <c r="J8786" i="3"/>
  <c r="J8788" i="3"/>
  <c r="J8789" i="3"/>
  <c r="J8790" i="3"/>
  <c r="J8791" i="3"/>
  <c r="J8792" i="3"/>
  <c r="J8793" i="3"/>
  <c r="J8794" i="3"/>
  <c r="J8796" i="3"/>
  <c r="J8797" i="3"/>
  <c r="J8798" i="3"/>
  <c r="J8799" i="3"/>
  <c r="J8800" i="3"/>
  <c r="J8801" i="3"/>
  <c r="J8802" i="3"/>
  <c r="J8804" i="3"/>
  <c r="J8805" i="3"/>
  <c r="J8806" i="3"/>
  <c r="J8807" i="3"/>
  <c r="J8808" i="3"/>
  <c r="J8809" i="3"/>
  <c r="J8810" i="3"/>
  <c r="J8812" i="3"/>
  <c r="J8813" i="3"/>
  <c r="J8814" i="3"/>
  <c r="J8815" i="3"/>
  <c r="J8816" i="3"/>
  <c r="J8817" i="3"/>
  <c r="J8818" i="3"/>
  <c r="J8820" i="3"/>
  <c r="J8821" i="3"/>
  <c r="J8822" i="3"/>
  <c r="J8823" i="3"/>
  <c r="J8824" i="3"/>
  <c r="J8825" i="3"/>
  <c r="J8826" i="3"/>
  <c r="J8828" i="3"/>
  <c r="J8829" i="3"/>
  <c r="J8830" i="3"/>
  <c r="J8831" i="3"/>
  <c r="J8832" i="3"/>
  <c r="J8833" i="3"/>
  <c r="J8834" i="3"/>
  <c r="J8836" i="3"/>
  <c r="J8837" i="3"/>
  <c r="J8838" i="3"/>
  <c r="J8839" i="3"/>
  <c r="J8840" i="3"/>
  <c r="J8841" i="3"/>
  <c r="J8842" i="3"/>
  <c r="J8844" i="3"/>
  <c r="J8845" i="3"/>
  <c r="J8846" i="3"/>
  <c r="J8847" i="3"/>
  <c r="J8848" i="3"/>
  <c r="J8849" i="3"/>
  <c r="J8850" i="3"/>
  <c r="J8852" i="3"/>
  <c r="J8853" i="3"/>
  <c r="J8854" i="3"/>
  <c r="J8855" i="3"/>
  <c r="J8856" i="3"/>
  <c r="J8857" i="3"/>
  <c r="J8858" i="3"/>
  <c r="J8860" i="3"/>
  <c r="J8861" i="3"/>
  <c r="J8862" i="3"/>
  <c r="J8863" i="3"/>
  <c r="J8864" i="3"/>
  <c r="J8865" i="3"/>
  <c r="J8866" i="3"/>
  <c r="J8868" i="3"/>
  <c r="J8869" i="3"/>
  <c r="J8870" i="3"/>
  <c r="J8871" i="3"/>
  <c r="J8872" i="3"/>
  <c r="J8873" i="3"/>
  <c r="J8874" i="3"/>
  <c r="J8876" i="3"/>
  <c r="J8877" i="3"/>
  <c r="J8878" i="3"/>
  <c r="J8879" i="3"/>
  <c r="J8880" i="3"/>
  <c r="J8881" i="3"/>
  <c r="J8882" i="3"/>
  <c r="J8884" i="3"/>
  <c r="J8885" i="3"/>
  <c r="J8886" i="3"/>
  <c r="J8887" i="3"/>
  <c r="J8888" i="3"/>
  <c r="J8889" i="3"/>
  <c r="J8890" i="3"/>
  <c r="J8892" i="3"/>
  <c r="J8893" i="3"/>
  <c r="J8894" i="3"/>
  <c r="J8895" i="3"/>
  <c r="J8896" i="3"/>
  <c r="J8897" i="3"/>
  <c r="J8898" i="3"/>
  <c r="J8900" i="3"/>
  <c r="J8901" i="3"/>
  <c r="J8902" i="3"/>
  <c r="J8903" i="3"/>
  <c r="J8904" i="3"/>
  <c r="J8905" i="3"/>
  <c r="J8906" i="3"/>
  <c r="J8908" i="3"/>
  <c r="J8909" i="3"/>
  <c r="J8910" i="3"/>
  <c r="J8911" i="3"/>
  <c r="J8912" i="3"/>
  <c r="J8913" i="3"/>
  <c r="J8914" i="3"/>
  <c r="J8916" i="3"/>
  <c r="J8917" i="3"/>
  <c r="J8918" i="3"/>
  <c r="J8919" i="3"/>
  <c r="J8920" i="3"/>
  <c r="J8921" i="3"/>
  <c r="J8922" i="3"/>
  <c r="J8924" i="3"/>
  <c r="J8925" i="3"/>
  <c r="J8926" i="3"/>
  <c r="J8927" i="3"/>
  <c r="J8928" i="3"/>
  <c r="J8929" i="3"/>
  <c r="J8930" i="3"/>
  <c r="J8932" i="3"/>
  <c r="J8933" i="3"/>
  <c r="J8934" i="3"/>
  <c r="J8935" i="3"/>
  <c r="J8936" i="3"/>
  <c r="J8937" i="3"/>
  <c r="J8938" i="3"/>
  <c r="J8940" i="3"/>
  <c r="J8941" i="3"/>
  <c r="J8942" i="3"/>
  <c r="J8943" i="3"/>
  <c r="J8944" i="3"/>
  <c r="J8945" i="3"/>
  <c r="J8946" i="3"/>
  <c r="J8948" i="3"/>
  <c r="J8949" i="3"/>
  <c r="J8950" i="3"/>
  <c r="J8951" i="3"/>
  <c r="J8952" i="3"/>
  <c r="J8953" i="3"/>
  <c r="J8954" i="3"/>
  <c r="J8956" i="3"/>
  <c r="J8957" i="3"/>
  <c r="J8958" i="3"/>
  <c r="J8959" i="3"/>
  <c r="J8960" i="3"/>
  <c r="J8961" i="3"/>
  <c r="J8962" i="3"/>
  <c r="J8964" i="3"/>
  <c r="J8965" i="3"/>
  <c r="J8966" i="3"/>
  <c r="J8967" i="3"/>
  <c r="J8968" i="3"/>
  <c r="J8969" i="3"/>
  <c r="J8970" i="3"/>
  <c r="J8972" i="3"/>
  <c r="J8973" i="3"/>
  <c r="J8974" i="3"/>
  <c r="J8975" i="3"/>
  <c r="J8976" i="3"/>
  <c r="J8977" i="3"/>
  <c r="J8978" i="3"/>
  <c r="J8980" i="3"/>
  <c r="J8981" i="3"/>
  <c r="J8982" i="3"/>
  <c r="J8983" i="3"/>
  <c r="J8984" i="3"/>
  <c r="J8985" i="3"/>
  <c r="J8986" i="3"/>
  <c r="J8988" i="3"/>
  <c r="J8989" i="3"/>
  <c r="J8990" i="3"/>
  <c r="J8991" i="3"/>
  <c r="J8992" i="3"/>
  <c r="J8993" i="3"/>
  <c r="J8994" i="3"/>
  <c r="J8996" i="3"/>
  <c r="J8997" i="3"/>
  <c r="J8998" i="3"/>
  <c r="J8999" i="3"/>
  <c r="J9000" i="3"/>
  <c r="J9001" i="3"/>
  <c r="J9002" i="3"/>
  <c r="J9004" i="3"/>
  <c r="J9005" i="3"/>
  <c r="J9006" i="3"/>
  <c r="J9007" i="3"/>
  <c r="J9008" i="3"/>
  <c r="J9009" i="3"/>
  <c r="J9010" i="3"/>
  <c r="J9012" i="3"/>
  <c r="J9013" i="3"/>
  <c r="J9014" i="3"/>
  <c r="J9015" i="3"/>
  <c r="J9016" i="3"/>
  <c r="J9017" i="3"/>
  <c r="J9018" i="3"/>
  <c r="J9020" i="3"/>
  <c r="J9021" i="3"/>
  <c r="J9022" i="3"/>
  <c r="J9023" i="3"/>
  <c r="J9024" i="3"/>
  <c r="J9025" i="3"/>
  <c r="J9026" i="3"/>
  <c r="J9028" i="3"/>
  <c r="J9029" i="3"/>
  <c r="J9030" i="3"/>
  <c r="J9031" i="3"/>
  <c r="J9032" i="3"/>
  <c r="J9033" i="3"/>
  <c r="J9034" i="3"/>
  <c r="J9036" i="3"/>
  <c r="J9037" i="3"/>
  <c r="J9038" i="3"/>
  <c r="J9039" i="3"/>
  <c r="J9040" i="3"/>
  <c r="J9041" i="3"/>
  <c r="J9042" i="3"/>
  <c r="J9044" i="3"/>
  <c r="J9045" i="3"/>
  <c r="J9046" i="3"/>
  <c r="J9047" i="3"/>
  <c r="J9048" i="3"/>
  <c r="J9049" i="3"/>
  <c r="J9050" i="3"/>
  <c r="J9052" i="3"/>
  <c r="J9053" i="3"/>
  <c r="J9054" i="3"/>
  <c r="J9055" i="3"/>
  <c r="J9056" i="3"/>
  <c r="J9057" i="3"/>
  <c r="J9058" i="3"/>
  <c r="J9060" i="3"/>
  <c r="J9061" i="3"/>
  <c r="J9062" i="3"/>
  <c r="J9063" i="3"/>
  <c r="J9064" i="3"/>
  <c r="J9065" i="3"/>
  <c r="J9066" i="3"/>
  <c r="J9068" i="3"/>
  <c r="J9069" i="3"/>
  <c r="J9070" i="3"/>
  <c r="J9071" i="3"/>
  <c r="J9072" i="3"/>
  <c r="J9073" i="3"/>
  <c r="J9074" i="3"/>
  <c r="J9076" i="3"/>
  <c r="J9077" i="3"/>
  <c r="J9078" i="3"/>
  <c r="J9079" i="3"/>
  <c r="J9080" i="3"/>
  <c r="J9081" i="3"/>
  <c r="J9082" i="3"/>
  <c r="J9084" i="3"/>
  <c r="J9085" i="3"/>
  <c r="J9086" i="3"/>
  <c r="J9087" i="3"/>
  <c r="J9088" i="3"/>
  <c r="J9089" i="3"/>
  <c r="J9090" i="3"/>
  <c r="J9092" i="3"/>
  <c r="J9093" i="3"/>
  <c r="J9094" i="3"/>
  <c r="J9095" i="3"/>
  <c r="J9096" i="3"/>
  <c r="J9097" i="3"/>
  <c r="J9098" i="3"/>
  <c r="J9100" i="3"/>
  <c r="J9101" i="3"/>
  <c r="J9102" i="3"/>
  <c r="J9103" i="3"/>
  <c r="J9104" i="3"/>
  <c r="J9105" i="3"/>
  <c r="J9106" i="3"/>
  <c r="J9108" i="3"/>
  <c r="J9109" i="3"/>
  <c r="J9110" i="3"/>
  <c r="J9111" i="3"/>
  <c r="J9112" i="3"/>
  <c r="J9113" i="3"/>
  <c r="J9114" i="3"/>
  <c r="J9116" i="3"/>
  <c r="J9117" i="3"/>
  <c r="J9118" i="3"/>
  <c r="J9119" i="3"/>
  <c r="J9120" i="3"/>
  <c r="J9121" i="3"/>
  <c r="J9122" i="3"/>
  <c r="J9124" i="3"/>
  <c r="J9125" i="3"/>
  <c r="J9126" i="3"/>
  <c r="J9127" i="3"/>
  <c r="J9128" i="3"/>
  <c r="J9129" i="3"/>
  <c r="J9130" i="3"/>
  <c r="J9132" i="3"/>
  <c r="J9133" i="3"/>
  <c r="J9134" i="3"/>
  <c r="J9135" i="3"/>
  <c r="J9136" i="3"/>
  <c r="J9137" i="3"/>
  <c r="J9138" i="3"/>
  <c r="J9140" i="3"/>
  <c r="J9141" i="3"/>
  <c r="J9142" i="3"/>
  <c r="J9143" i="3"/>
  <c r="J9144" i="3"/>
  <c r="J9145" i="3"/>
  <c r="J9146" i="3"/>
  <c r="J9148" i="3"/>
  <c r="J9149" i="3"/>
  <c r="J9150" i="3"/>
  <c r="J9151" i="3"/>
  <c r="J9152" i="3"/>
  <c r="J9153" i="3"/>
  <c r="J9154" i="3"/>
  <c r="J9156" i="3"/>
  <c r="J9157" i="3"/>
  <c r="J9158" i="3"/>
  <c r="J9159" i="3"/>
  <c r="J9160" i="3"/>
  <c r="J9161" i="3"/>
  <c r="J9162" i="3"/>
  <c r="J9164" i="3"/>
  <c r="J9165" i="3"/>
  <c r="J9166" i="3"/>
  <c r="J9167" i="3"/>
  <c r="J9168" i="3"/>
  <c r="J9169" i="3"/>
  <c r="J9170" i="3"/>
  <c r="J9172" i="3"/>
  <c r="J9173" i="3"/>
  <c r="J9174" i="3"/>
  <c r="J9175" i="3"/>
  <c r="J9176" i="3"/>
  <c r="J9177" i="3"/>
  <c r="J9178" i="3"/>
  <c r="J9180" i="3"/>
  <c r="J9181" i="3"/>
  <c r="J9182" i="3"/>
  <c r="J9183" i="3"/>
  <c r="J9184" i="3"/>
  <c r="J9185" i="3"/>
  <c r="J9186" i="3"/>
  <c r="J9188" i="3"/>
  <c r="J9189" i="3"/>
  <c r="J9190" i="3"/>
  <c r="J9191" i="3"/>
  <c r="J9192" i="3"/>
  <c r="J9193" i="3"/>
  <c r="J9194" i="3"/>
  <c r="J9196" i="3"/>
  <c r="J9197" i="3"/>
  <c r="J9198" i="3"/>
  <c r="J9199" i="3"/>
  <c r="J9200" i="3"/>
  <c r="J9201" i="3"/>
  <c r="J9202" i="3"/>
  <c r="J9204" i="3"/>
  <c r="J9205" i="3"/>
  <c r="J9206" i="3"/>
  <c r="J9207" i="3"/>
  <c r="J9208" i="3"/>
  <c r="J9209" i="3"/>
  <c r="J9210" i="3"/>
  <c r="J9212" i="3"/>
  <c r="J9213" i="3"/>
  <c r="J9214" i="3"/>
  <c r="J9215" i="3"/>
  <c r="J9216" i="3"/>
  <c r="J9217" i="3"/>
  <c r="J9218" i="3"/>
  <c r="J9220" i="3"/>
  <c r="J9221" i="3"/>
  <c r="J9222" i="3"/>
  <c r="J9223" i="3"/>
  <c r="J9224" i="3"/>
  <c r="J9225" i="3"/>
  <c r="J9226" i="3"/>
  <c r="J9228" i="3"/>
  <c r="J9229" i="3"/>
  <c r="J9230" i="3"/>
  <c r="J9231" i="3"/>
  <c r="J9232" i="3"/>
  <c r="J9233" i="3"/>
  <c r="J9234" i="3"/>
  <c r="J9236" i="3"/>
  <c r="J9237" i="3"/>
  <c r="J9238" i="3"/>
  <c r="J9239" i="3"/>
  <c r="J9240" i="3"/>
  <c r="J9241" i="3"/>
  <c r="J9242" i="3"/>
  <c r="J9244" i="3"/>
  <c r="J9245" i="3"/>
  <c r="J9246" i="3"/>
  <c r="J9247" i="3"/>
  <c r="J9248" i="3"/>
  <c r="J9249" i="3"/>
  <c r="J9250" i="3"/>
  <c r="J9252" i="3"/>
  <c r="J9253" i="3"/>
  <c r="J9254" i="3"/>
  <c r="J9255" i="3"/>
  <c r="J9256" i="3"/>
  <c r="J9257" i="3"/>
  <c r="J9258" i="3"/>
  <c r="J9260" i="3"/>
  <c r="J9261" i="3"/>
  <c r="J9262" i="3"/>
  <c r="J9263" i="3"/>
  <c r="J9264" i="3"/>
  <c r="J9265" i="3"/>
  <c r="J9266" i="3"/>
  <c r="J9268" i="3"/>
  <c r="J9269" i="3"/>
  <c r="J9270" i="3"/>
  <c r="J9271" i="3"/>
  <c r="J9272" i="3"/>
  <c r="J9273" i="3"/>
  <c r="J9274" i="3"/>
  <c r="J9276" i="3"/>
  <c r="J9277" i="3"/>
  <c r="J9278" i="3"/>
  <c r="J9279" i="3"/>
  <c r="J9280" i="3"/>
  <c r="J9281" i="3"/>
  <c r="J9282" i="3"/>
  <c r="J9284" i="3"/>
  <c r="J9285" i="3"/>
  <c r="J9286" i="3"/>
  <c r="J9287" i="3"/>
  <c r="J9288" i="3"/>
  <c r="J9289" i="3"/>
  <c r="J9290" i="3"/>
  <c r="J9292" i="3"/>
  <c r="J9293" i="3"/>
  <c r="J9294" i="3"/>
  <c r="J9295" i="3"/>
  <c r="J9296" i="3"/>
  <c r="J9297" i="3"/>
  <c r="J9298" i="3"/>
  <c r="J9300" i="3"/>
  <c r="J9301" i="3"/>
  <c r="J9302" i="3"/>
  <c r="J9303" i="3"/>
  <c r="J9304" i="3"/>
  <c r="J9305" i="3"/>
  <c r="J9306" i="3"/>
  <c r="J9308" i="3"/>
  <c r="J9309" i="3"/>
  <c r="J9310" i="3"/>
  <c r="J9311" i="3"/>
  <c r="J9312" i="3"/>
  <c r="J9313" i="3"/>
  <c r="J9314" i="3"/>
  <c r="J9316" i="3"/>
  <c r="J9317" i="3"/>
  <c r="J9318" i="3"/>
  <c r="J9319" i="3"/>
  <c r="J9320" i="3"/>
  <c r="J9321" i="3"/>
  <c r="J9322" i="3"/>
  <c r="J9324" i="3"/>
  <c r="J9325" i="3"/>
  <c r="J9326" i="3"/>
  <c r="J9327" i="3"/>
  <c r="J9328" i="3"/>
  <c r="J9329" i="3"/>
  <c r="J9330" i="3"/>
  <c r="J9332" i="3"/>
  <c r="J9333" i="3"/>
  <c r="J9334" i="3"/>
  <c r="J9335" i="3"/>
  <c r="J9336" i="3"/>
  <c r="J9337" i="3"/>
  <c r="J9338" i="3"/>
  <c r="J9340" i="3"/>
  <c r="J9341" i="3"/>
  <c r="J9342" i="3"/>
  <c r="J9343" i="3"/>
  <c r="J9344" i="3"/>
  <c r="J9345" i="3"/>
  <c r="J9346" i="3"/>
  <c r="J9348" i="3"/>
  <c r="J9349" i="3"/>
  <c r="J9350" i="3"/>
  <c r="J9351" i="3"/>
  <c r="J9352" i="3"/>
  <c r="J9353" i="3"/>
  <c r="J9354" i="3"/>
  <c r="J9356" i="3"/>
  <c r="J9357" i="3"/>
  <c r="J9358" i="3"/>
  <c r="J9359" i="3"/>
  <c r="J9360" i="3"/>
  <c r="J9361" i="3"/>
  <c r="J9362" i="3"/>
  <c r="J9364" i="3"/>
  <c r="J9365" i="3"/>
  <c r="J9366" i="3"/>
  <c r="J9367" i="3"/>
  <c r="J9368" i="3"/>
  <c r="J9369" i="3"/>
  <c r="J9370" i="3"/>
  <c r="J9372" i="3"/>
  <c r="J9373" i="3"/>
  <c r="J9374" i="3"/>
  <c r="J9375" i="3"/>
  <c r="J9376" i="3"/>
  <c r="J9377" i="3"/>
  <c r="J9378" i="3"/>
  <c r="J9380" i="3"/>
  <c r="J9381" i="3"/>
  <c r="J9382" i="3"/>
  <c r="J9383" i="3"/>
  <c r="J9384" i="3"/>
  <c r="J9385" i="3"/>
  <c r="J9386" i="3"/>
  <c r="J9388" i="3"/>
  <c r="J9389" i="3"/>
  <c r="J9390" i="3"/>
  <c r="J9391" i="3"/>
  <c r="J9392" i="3"/>
  <c r="J9393" i="3"/>
  <c r="J9394" i="3"/>
  <c r="J9396" i="3"/>
  <c r="J9397" i="3"/>
  <c r="J9398" i="3"/>
  <c r="J9399" i="3"/>
  <c r="J9400" i="3"/>
  <c r="J9401" i="3"/>
  <c r="J9402" i="3"/>
  <c r="J9404" i="3"/>
  <c r="J9405" i="3"/>
  <c r="J9406" i="3"/>
  <c r="J9407" i="3"/>
  <c r="J9408" i="3"/>
  <c r="J9409" i="3"/>
  <c r="J9410" i="3"/>
  <c r="J9412" i="3"/>
  <c r="J9413" i="3"/>
  <c r="J9414" i="3"/>
  <c r="J9415" i="3"/>
  <c r="J9416" i="3"/>
  <c r="J9417" i="3"/>
  <c r="J9418" i="3"/>
  <c r="J9420" i="3"/>
  <c r="J9421" i="3"/>
  <c r="J9422" i="3"/>
  <c r="J9423" i="3"/>
  <c r="J9424" i="3"/>
  <c r="J9425" i="3"/>
  <c r="J9426" i="3"/>
  <c r="J9428" i="3"/>
  <c r="J9429" i="3"/>
  <c r="J9430" i="3"/>
  <c r="J9431" i="3"/>
  <c r="J9432" i="3"/>
  <c r="J9433" i="3"/>
  <c r="J9434" i="3"/>
  <c r="J9436" i="3"/>
  <c r="J9437" i="3"/>
  <c r="J9438" i="3"/>
  <c r="J9439" i="3"/>
  <c r="J9440" i="3"/>
  <c r="J9441" i="3"/>
  <c r="J9442" i="3"/>
  <c r="J9444" i="3"/>
  <c r="J9445" i="3"/>
  <c r="J9446" i="3"/>
  <c r="J9447" i="3"/>
  <c r="J9448" i="3"/>
  <c r="J9449" i="3"/>
  <c r="J9450" i="3"/>
  <c r="J9452" i="3"/>
  <c r="J9453" i="3"/>
  <c r="J9454" i="3"/>
  <c r="J9455" i="3"/>
  <c r="J9456" i="3"/>
  <c r="J9457" i="3"/>
  <c r="J9458" i="3"/>
  <c r="J9460" i="3"/>
  <c r="J9461" i="3"/>
  <c r="J9462" i="3"/>
  <c r="J9463" i="3"/>
  <c r="J9464" i="3"/>
  <c r="J9465" i="3"/>
  <c r="J9466" i="3"/>
  <c r="J9468" i="3"/>
  <c r="J9469" i="3"/>
  <c r="J9470" i="3"/>
  <c r="J9471" i="3"/>
  <c r="J9472" i="3"/>
  <c r="J9473" i="3"/>
  <c r="J9474" i="3"/>
  <c r="J9476" i="3"/>
  <c r="J9477" i="3"/>
  <c r="J9478" i="3"/>
  <c r="J9479" i="3"/>
  <c r="J9480" i="3"/>
  <c r="J9481" i="3"/>
  <c r="J9482" i="3"/>
  <c r="J9484" i="3"/>
  <c r="J9485" i="3"/>
  <c r="J9486" i="3"/>
  <c r="J9487" i="3"/>
  <c r="J9488" i="3"/>
  <c r="J9489" i="3"/>
  <c r="J9490" i="3"/>
  <c r="J9492" i="3"/>
  <c r="J9493" i="3"/>
  <c r="J9494" i="3"/>
  <c r="J9495" i="3"/>
  <c r="J9496" i="3"/>
  <c r="J9497" i="3"/>
  <c r="J9498" i="3"/>
  <c r="J9500" i="3"/>
  <c r="J9501" i="3"/>
  <c r="J9502" i="3"/>
  <c r="J9503" i="3"/>
  <c r="J9504" i="3"/>
  <c r="J9505" i="3"/>
  <c r="J9506" i="3"/>
  <c r="J9508" i="3"/>
  <c r="J9509" i="3"/>
  <c r="J9510" i="3"/>
  <c r="J9511" i="3"/>
  <c r="J9512" i="3"/>
  <c r="J9513" i="3"/>
  <c r="J9514" i="3"/>
  <c r="J9516" i="3"/>
  <c r="J9517" i="3"/>
  <c r="J9518" i="3"/>
  <c r="J9519" i="3"/>
  <c r="J9520" i="3"/>
  <c r="J9521" i="3"/>
  <c r="J9522" i="3"/>
  <c r="J9524" i="3"/>
  <c r="J9525" i="3"/>
  <c r="J9526" i="3"/>
  <c r="J9527" i="3"/>
  <c r="J9528" i="3"/>
  <c r="J9529" i="3"/>
  <c r="J9530" i="3"/>
  <c r="J9532" i="3"/>
  <c r="J9533" i="3"/>
  <c r="J9534" i="3"/>
  <c r="J9535" i="3"/>
  <c r="J9536" i="3"/>
  <c r="J9537" i="3"/>
  <c r="J9538" i="3"/>
  <c r="J9540" i="3"/>
  <c r="J9541" i="3"/>
  <c r="J9542" i="3"/>
  <c r="J9543" i="3"/>
  <c r="J9544" i="3"/>
  <c r="J9545" i="3"/>
  <c r="J9546" i="3"/>
  <c r="J9548" i="3"/>
  <c r="J9549" i="3"/>
  <c r="J9550" i="3"/>
  <c r="J9551" i="3"/>
  <c r="J9552" i="3"/>
  <c r="J9553" i="3"/>
  <c r="J9554" i="3"/>
  <c r="J9556" i="3"/>
  <c r="J9557" i="3"/>
  <c r="J9558" i="3"/>
  <c r="J9559" i="3"/>
  <c r="J9560" i="3"/>
  <c r="J9561" i="3"/>
  <c r="J9562" i="3"/>
  <c r="J9564" i="3"/>
  <c r="J9565" i="3"/>
  <c r="J9566" i="3"/>
  <c r="J9567" i="3"/>
  <c r="J9568" i="3"/>
  <c r="J9569" i="3"/>
  <c r="J9570" i="3"/>
  <c r="J9572" i="3"/>
  <c r="J9573" i="3"/>
  <c r="J9574" i="3"/>
  <c r="J9575" i="3"/>
  <c r="J9576" i="3"/>
  <c r="J9577" i="3"/>
  <c r="J9578" i="3"/>
  <c r="J9580" i="3"/>
  <c r="J9581" i="3"/>
  <c r="J9582" i="3"/>
  <c r="J9583" i="3"/>
  <c r="J9584" i="3"/>
  <c r="J9585" i="3"/>
  <c r="J9586" i="3"/>
  <c r="J9588" i="3"/>
  <c r="J9589" i="3"/>
  <c r="J9590" i="3"/>
  <c r="J9591" i="3"/>
  <c r="J9592" i="3"/>
  <c r="J9593" i="3"/>
  <c r="J9594" i="3"/>
  <c r="J9596" i="3"/>
  <c r="J9597" i="3"/>
  <c r="J9598" i="3"/>
  <c r="J9599" i="3"/>
  <c r="J9600" i="3"/>
  <c r="J9601" i="3"/>
  <c r="J9602" i="3"/>
  <c r="J9604" i="3"/>
  <c r="J9605" i="3"/>
  <c r="J9606" i="3"/>
  <c r="J9607" i="3"/>
  <c r="J9608" i="3"/>
  <c r="J9609" i="3"/>
  <c r="J9610" i="3"/>
  <c r="J9612" i="3"/>
  <c r="J9613" i="3"/>
  <c r="J9614" i="3"/>
  <c r="J9615" i="3"/>
  <c r="J9616" i="3"/>
  <c r="J9617" i="3"/>
  <c r="J9618" i="3"/>
  <c r="J9620" i="3"/>
  <c r="J9621" i="3"/>
  <c r="J9622" i="3"/>
  <c r="J9623" i="3"/>
  <c r="J9624" i="3"/>
  <c r="J9625" i="3"/>
  <c r="J9626" i="3"/>
  <c r="J9628" i="3"/>
  <c r="J9629" i="3"/>
  <c r="J9630" i="3"/>
  <c r="J9631" i="3"/>
  <c r="J9632" i="3"/>
  <c r="J9633" i="3"/>
  <c r="J9634" i="3"/>
  <c r="J9636" i="3"/>
  <c r="J9637" i="3"/>
  <c r="J9638" i="3"/>
  <c r="J9639" i="3"/>
  <c r="J9640" i="3"/>
  <c r="J9641" i="3"/>
  <c r="J9642" i="3"/>
  <c r="J9644" i="3"/>
  <c r="J9645" i="3"/>
  <c r="J9646" i="3"/>
  <c r="J9647" i="3"/>
  <c r="J9648" i="3"/>
  <c r="J9649" i="3"/>
  <c r="J9650" i="3"/>
  <c r="J9652" i="3"/>
  <c r="J9653" i="3"/>
  <c r="J9654" i="3"/>
  <c r="J9655" i="3"/>
  <c r="J9656" i="3"/>
  <c r="J9657" i="3"/>
  <c r="J9658" i="3"/>
  <c r="J9660" i="3"/>
  <c r="J9661" i="3"/>
  <c r="J9662" i="3"/>
  <c r="J9663" i="3"/>
  <c r="J9664" i="3"/>
  <c r="J9665" i="3"/>
  <c r="J9666" i="3"/>
  <c r="J9668" i="3"/>
  <c r="J9669" i="3"/>
  <c r="J9670" i="3"/>
  <c r="J9671" i="3"/>
  <c r="J9672" i="3"/>
  <c r="J9673" i="3"/>
  <c r="J9674" i="3"/>
  <c r="J9676" i="3"/>
  <c r="J9677" i="3"/>
  <c r="J9678" i="3"/>
  <c r="J9679" i="3"/>
  <c r="J9680" i="3"/>
  <c r="J9681" i="3"/>
  <c r="J9682" i="3"/>
  <c r="J9684" i="3"/>
  <c r="J9685" i="3"/>
  <c r="J9686" i="3"/>
  <c r="J9687" i="3"/>
  <c r="J9688" i="3"/>
  <c r="J9689" i="3"/>
  <c r="J9690" i="3"/>
  <c r="J9692" i="3"/>
  <c r="J9693" i="3"/>
  <c r="J9694" i="3"/>
  <c r="J9695" i="3"/>
  <c r="J9696" i="3"/>
  <c r="J9697" i="3"/>
  <c r="J9698" i="3"/>
  <c r="J9700" i="3"/>
  <c r="J9701" i="3"/>
  <c r="J9702" i="3"/>
  <c r="J9703" i="3"/>
  <c r="J9704" i="3"/>
  <c r="J9705" i="3"/>
  <c r="J9706" i="3"/>
  <c r="J9708" i="3"/>
  <c r="J9709" i="3"/>
  <c r="J9710" i="3"/>
  <c r="J9711" i="3"/>
  <c r="J9712" i="3"/>
  <c r="J9713" i="3"/>
  <c r="J9714" i="3"/>
  <c r="J9716" i="3"/>
  <c r="J9717" i="3"/>
  <c r="J9718" i="3"/>
  <c r="J9719" i="3"/>
  <c r="J9720" i="3"/>
  <c r="J9721" i="3"/>
  <c r="J9722" i="3"/>
  <c r="J9724" i="3"/>
  <c r="J9725" i="3"/>
  <c r="J9726" i="3"/>
  <c r="J9727" i="3"/>
  <c r="J9728" i="3"/>
  <c r="J9729" i="3"/>
  <c r="J9730" i="3"/>
  <c r="J9732" i="3"/>
  <c r="J9733" i="3"/>
  <c r="J9734" i="3"/>
  <c r="J9735" i="3"/>
  <c r="J9736" i="3"/>
  <c r="J9737" i="3"/>
  <c r="J9738" i="3"/>
  <c r="J9740" i="3"/>
  <c r="J9741" i="3"/>
  <c r="J9742" i="3"/>
  <c r="J9743" i="3"/>
  <c r="J9744" i="3"/>
  <c r="J9745" i="3"/>
  <c r="J9746" i="3"/>
  <c r="J9748" i="3"/>
  <c r="J9749" i="3"/>
  <c r="J9750" i="3"/>
  <c r="J9751" i="3"/>
  <c r="J9752" i="3"/>
  <c r="J9753" i="3"/>
  <c r="J9754" i="3"/>
  <c r="J9756" i="3"/>
  <c r="J9757" i="3"/>
  <c r="J9758" i="3"/>
  <c r="J9759" i="3"/>
  <c r="J9760" i="3"/>
  <c r="J9761" i="3"/>
  <c r="J9762" i="3"/>
  <c r="J9764" i="3"/>
  <c r="J9765" i="3"/>
  <c r="J9766" i="3"/>
  <c r="J9767" i="3"/>
  <c r="J9768" i="3"/>
  <c r="J9769" i="3"/>
  <c r="J9770" i="3"/>
  <c r="J9772" i="3"/>
  <c r="J9773" i="3"/>
  <c r="J9774" i="3"/>
  <c r="J9775" i="3"/>
  <c r="J9776" i="3"/>
  <c r="J9777" i="3"/>
  <c r="J9778" i="3"/>
  <c r="J9780" i="3"/>
  <c r="J9781" i="3"/>
  <c r="J9782" i="3"/>
  <c r="J9783" i="3"/>
  <c r="J9784" i="3"/>
  <c r="J9785" i="3"/>
  <c r="J9786" i="3"/>
  <c r="J9788" i="3"/>
  <c r="J9789" i="3"/>
  <c r="J9790" i="3"/>
  <c r="J9791" i="3"/>
  <c r="J9792" i="3"/>
  <c r="J9793" i="3"/>
  <c r="J9794" i="3"/>
  <c r="J9796" i="3"/>
  <c r="J9797" i="3"/>
  <c r="J9798" i="3"/>
  <c r="J9799" i="3"/>
  <c r="J9800" i="3"/>
  <c r="J9801" i="3"/>
  <c r="J9802" i="3"/>
  <c r="J9804" i="3"/>
  <c r="J9805" i="3"/>
  <c r="J9806" i="3"/>
  <c r="J9807" i="3"/>
  <c r="J9808" i="3"/>
  <c r="J9809" i="3"/>
  <c r="J9810" i="3"/>
  <c r="J9812" i="3"/>
  <c r="J9813" i="3"/>
  <c r="J9814" i="3"/>
  <c r="J9815" i="3"/>
  <c r="J9816" i="3"/>
  <c r="J9817" i="3"/>
  <c r="J9818" i="3"/>
  <c r="J9820" i="3"/>
  <c r="J9821" i="3"/>
  <c r="J9822" i="3"/>
  <c r="J9823" i="3"/>
  <c r="J9824" i="3"/>
  <c r="J9825" i="3"/>
  <c r="J9826" i="3"/>
  <c r="J9828" i="3"/>
  <c r="J9829" i="3"/>
  <c r="J9830" i="3"/>
  <c r="J9831" i="3"/>
  <c r="J9832" i="3"/>
  <c r="J9833" i="3"/>
  <c r="J9834" i="3"/>
  <c r="J9836" i="3"/>
  <c r="J9837" i="3"/>
  <c r="J9838" i="3"/>
  <c r="J9839" i="3"/>
  <c r="J9840" i="3"/>
  <c r="J9841" i="3"/>
  <c r="J9842" i="3"/>
  <c r="J9844" i="3"/>
  <c r="J9845" i="3"/>
  <c r="J9846" i="3"/>
  <c r="J9847" i="3"/>
  <c r="J9848" i="3"/>
  <c r="J9849" i="3"/>
  <c r="J9850" i="3"/>
  <c r="J9852" i="3"/>
  <c r="J9853" i="3"/>
  <c r="J9854" i="3"/>
  <c r="J9855" i="3"/>
  <c r="J9856" i="3"/>
  <c r="J9857" i="3"/>
  <c r="J9858" i="3"/>
  <c r="J9860" i="3"/>
  <c r="J9861" i="3"/>
  <c r="J9862" i="3"/>
  <c r="J9863" i="3"/>
  <c r="J9864" i="3"/>
  <c r="J9865" i="3"/>
  <c r="J9866" i="3"/>
  <c r="J9868" i="3"/>
  <c r="J9869" i="3"/>
  <c r="J9870" i="3"/>
  <c r="J9871" i="3"/>
  <c r="J9872" i="3"/>
  <c r="J9873" i="3"/>
  <c r="J9874" i="3"/>
  <c r="J9876" i="3"/>
  <c r="J9877" i="3"/>
  <c r="J9878" i="3"/>
  <c r="J9879" i="3"/>
  <c r="J9880" i="3"/>
  <c r="J9881" i="3"/>
  <c r="J9882" i="3"/>
  <c r="J9884" i="3"/>
  <c r="J9885" i="3"/>
  <c r="J9886" i="3"/>
  <c r="J9887" i="3"/>
  <c r="J9888" i="3"/>
  <c r="J9889" i="3"/>
  <c r="J9890" i="3"/>
  <c r="J9892" i="3"/>
  <c r="J9893" i="3"/>
  <c r="J9894" i="3"/>
  <c r="J9895" i="3"/>
  <c r="J9896" i="3"/>
  <c r="J9897" i="3"/>
  <c r="J9898" i="3"/>
  <c r="J9900" i="3"/>
  <c r="J9901" i="3"/>
  <c r="J9902" i="3"/>
  <c r="J9903" i="3"/>
  <c r="J9904" i="3"/>
  <c r="J9905" i="3"/>
  <c r="J9906" i="3"/>
  <c r="J9908" i="3"/>
  <c r="J9909" i="3"/>
  <c r="J9910" i="3"/>
  <c r="J9911" i="3"/>
  <c r="J9912" i="3"/>
  <c r="J9913" i="3"/>
  <c r="J9914" i="3"/>
  <c r="J9916" i="3"/>
  <c r="J9917" i="3"/>
  <c r="J9918" i="3"/>
  <c r="J9919" i="3"/>
  <c r="J9920" i="3"/>
  <c r="J9921" i="3"/>
  <c r="J9922" i="3"/>
  <c r="J9924" i="3"/>
  <c r="J9925" i="3"/>
  <c r="J9926" i="3"/>
  <c r="J9927" i="3"/>
  <c r="J9928" i="3"/>
  <c r="J9929" i="3"/>
  <c r="J9930" i="3"/>
  <c r="J9932" i="3"/>
  <c r="J9933" i="3"/>
  <c r="J9934" i="3"/>
  <c r="J9935" i="3"/>
  <c r="J9936" i="3"/>
  <c r="J9937" i="3"/>
  <c r="J9938" i="3"/>
  <c r="J9940" i="3"/>
  <c r="J9941" i="3"/>
  <c r="J9942" i="3"/>
  <c r="J9943" i="3"/>
  <c r="J9944" i="3"/>
  <c r="J9945" i="3"/>
  <c r="J9946" i="3"/>
  <c r="J9948" i="3"/>
  <c r="J9949" i="3"/>
  <c r="J9950" i="3"/>
  <c r="J9951" i="3"/>
  <c r="J9952" i="3"/>
  <c r="J9953" i="3"/>
  <c r="J9954" i="3"/>
  <c r="J9956" i="3"/>
  <c r="J9957" i="3"/>
  <c r="J9958" i="3"/>
  <c r="J9959" i="3"/>
  <c r="J9960" i="3"/>
  <c r="J9961" i="3"/>
  <c r="J9962" i="3"/>
  <c r="J9964" i="3"/>
  <c r="J9965" i="3"/>
  <c r="J9966" i="3"/>
  <c r="J9967" i="3"/>
  <c r="J9968" i="3"/>
  <c r="J9969" i="3"/>
  <c r="J9970" i="3"/>
  <c r="J9972" i="3"/>
  <c r="J9973" i="3"/>
  <c r="J9974" i="3"/>
  <c r="J9975" i="3"/>
  <c r="J9976" i="3"/>
  <c r="J9977" i="3"/>
  <c r="J9978" i="3"/>
  <c r="J9980" i="3"/>
  <c r="J9981" i="3"/>
  <c r="J9982" i="3"/>
  <c r="J9983" i="3"/>
  <c r="J9984" i="3"/>
  <c r="J9985" i="3"/>
  <c r="J9986" i="3"/>
  <c r="J9988" i="3"/>
  <c r="J9989" i="3"/>
  <c r="J9990" i="3"/>
  <c r="J9991" i="3"/>
  <c r="J9992" i="3"/>
  <c r="J9993" i="3"/>
  <c r="J9994" i="3"/>
  <c r="J9996" i="3"/>
  <c r="J9997" i="3"/>
  <c r="J9998" i="3"/>
  <c r="J9999" i="3"/>
  <c r="J10000" i="3"/>
  <c r="J10001" i="3"/>
  <c r="J10002" i="3"/>
  <c r="J10004" i="3"/>
  <c r="J10005" i="3"/>
  <c r="J10006" i="3"/>
  <c r="J10007" i="3"/>
  <c r="J10008" i="3"/>
  <c r="J10009" i="3"/>
  <c r="J10010" i="3"/>
  <c r="J10012" i="3"/>
  <c r="J10013" i="3"/>
  <c r="J10014" i="3"/>
  <c r="J10015" i="3"/>
  <c r="J10016" i="3"/>
  <c r="J10017" i="3"/>
  <c r="J10018" i="3"/>
  <c r="J10020" i="3"/>
  <c r="J10021" i="3"/>
  <c r="J10022" i="3"/>
  <c r="J10023" i="3"/>
  <c r="J10024" i="3"/>
  <c r="J10025" i="3"/>
  <c r="J10026" i="3"/>
  <c r="J10028" i="3"/>
  <c r="J10029" i="3"/>
  <c r="J10030" i="3"/>
  <c r="J10031" i="3"/>
  <c r="J10032" i="3"/>
  <c r="J10033" i="3"/>
  <c r="J10034" i="3"/>
  <c r="J10036" i="3"/>
  <c r="J10037" i="3"/>
  <c r="J10038" i="3"/>
  <c r="J10039" i="3"/>
  <c r="J10040" i="3"/>
  <c r="J10041" i="3"/>
  <c r="J10042" i="3"/>
  <c r="J10044" i="3"/>
  <c r="J10045" i="3"/>
  <c r="J10046" i="3"/>
  <c r="J10047" i="3"/>
  <c r="J10048" i="3"/>
  <c r="J10049" i="3"/>
  <c r="J10050" i="3"/>
  <c r="J10052" i="3"/>
  <c r="J10053" i="3"/>
  <c r="J10054" i="3"/>
  <c r="J10055" i="3"/>
  <c r="J10056" i="3"/>
  <c r="J10057" i="3"/>
  <c r="J10058" i="3"/>
  <c r="J10060" i="3"/>
  <c r="J10061" i="3"/>
  <c r="J10062" i="3"/>
  <c r="J10063" i="3"/>
  <c r="J10064" i="3"/>
  <c r="J10065" i="3"/>
  <c r="J10066" i="3"/>
  <c r="J10068" i="3"/>
  <c r="J10069" i="3"/>
  <c r="J10070" i="3"/>
  <c r="J10071" i="3"/>
  <c r="J10072" i="3"/>
  <c r="J10073" i="3"/>
  <c r="J10074" i="3"/>
  <c r="J10076" i="3"/>
  <c r="J10077" i="3"/>
  <c r="J10078" i="3"/>
  <c r="J10079" i="3"/>
  <c r="J10080" i="3"/>
  <c r="J10081" i="3"/>
  <c r="J10082" i="3"/>
  <c r="J10084" i="3"/>
  <c r="J10085" i="3"/>
  <c r="J10086" i="3"/>
  <c r="J10087" i="3"/>
  <c r="J10088" i="3"/>
  <c r="J10089" i="3"/>
  <c r="J10090" i="3"/>
  <c r="J10092" i="3"/>
  <c r="J10093" i="3"/>
  <c r="J10094" i="3"/>
  <c r="J10095" i="3"/>
  <c r="J10096" i="3"/>
  <c r="J10097" i="3"/>
  <c r="J10098" i="3"/>
  <c r="J10100" i="3"/>
  <c r="J10101" i="3"/>
  <c r="J10102" i="3"/>
  <c r="J10103" i="3"/>
  <c r="J10104" i="3"/>
  <c r="J10105" i="3"/>
  <c r="J10106" i="3"/>
  <c r="J10108" i="3"/>
  <c r="J10109" i="3"/>
  <c r="J10110" i="3"/>
  <c r="J10111" i="3"/>
  <c r="J10112" i="3"/>
  <c r="J10113" i="3"/>
  <c r="J10114" i="3"/>
  <c r="J10116" i="3"/>
  <c r="J10117" i="3"/>
  <c r="J10118" i="3"/>
  <c r="J10119" i="3"/>
  <c r="J10120" i="3"/>
  <c r="J10121" i="3"/>
  <c r="J10122" i="3"/>
  <c r="J10124" i="3"/>
  <c r="J10125" i="3"/>
  <c r="J10126" i="3"/>
  <c r="J10127" i="3"/>
  <c r="J10128" i="3"/>
  <c r="J10129" i="3"/>
  <c r="J10130" i="3"/>
  <c r="J10132" i="3"/>
  <c r="J10133" i="3"/>
  <c r="J10134" i="3"/>
  <c r="J10135" i="3"/>
  <c r="J10136" i="3"/>
  <c r="J10137" i="3"/>
  <c r="J10138" i="3"/>
  <c r="J10140" i="3"/>
  <c r="J10141" i="3"/>
  <c r="J10142" i="3"/>
  <c r="J10143" i="3"/>
  <c r="J10144" i="3"/>
  <c r="J10145" i="3"/>
  <c r="J10146" i="3"/>
  <c r="J10148" i="3"/>
  <c r="J10149" i="3"/>
  <c r="J10150" i="3"/>
  <c r="J10151" i="3"/>
  <c r="J10152" i="3"/>
  <c r="J10153" i="3"/>
  <c r="J10154" i="3"/>
  <c r="J10156" i="3"/>
  <c r="J10157" i="3"/>
  <c r="J10158" i="3"/>
  <c r="J10159" i="3"/>
  <c r="J10160" i="3"/>
  <c r="J10161" i="3"/>
  <c r="J10162" i="3"/>
  <c r="J10164" i="3"/>
  <c r="J10165" i="3"/>
  <c r="J10166" i="3"/>
  <c r="J10167" i="3"/>
  <c r="J10168" i="3"/>
  <c r="J10169" i="3"/>
  <c r="J10170" i="3"/>
  <c r="J10172" i="3"/>
  <c r="J10173" i="3"/>
  <c r="J10174" i="3"/>
  <c r="J10175" i="3"/>
  <c r="J10176" i="3"/>
  <c r="J10177" i="3"/>
  <c r="J10178" i="3"/>
  <c r="J10180" i="3"/>
  <c r="J10181" i="3"/>
  <c r="J10182" i="3"/>
  <c r="J10183" i="3"/>
  <c r="J10184" i="3"/>
  <c r="J10185" i="3"/>
  <c r="J10186" i="3"/>
  <c r="J10188" i="3"/>
  <c r="J10189" i="3"/>
  <c r="J10190" i="3"/>
  <c r="J10191" i="3"/>
  <c r="J10192" i="3"/>
  <c r="J10193" i="3"/>
  <c r="J10194" i="3"/>
  <c r="J10196" i="3"/>
  <c r="J10197" i="3"/>
  <c r="J10198" i="3"/>
  <c r="J10199" i="3"/>
  <c r="J10200" i="3"/>
  <c r="J10201" i="3"/>
  <c r="J10202" i="3"/>
  <c r="J10204" i="3"/>
  <c r="J10205" i="3"/>
  <c r="J10206" i="3"/>
  <c r="J10207" i="3"/>
  <c r="J10208" i="3"/>
  <c r="J10209" i="3"/>
  <c r="J10210" i="3"/>
  <c r="J10212" i="3"/>
  <c r="J10213" i="3"/>
  <c r="J10214" i="3"/>
  <c r="J10215" i="3"/>
  <c r="J10216" i="3"/>
  <c r="J10217" i="3"/>
  <c r="J10218" i="3"/>
  <c r="J10220" i="3"/>
  <c r="J10221" i="3"/>
  <c r="J10222" i="3"/>
  <c r="J10223" i="3"/>
  <c r="J10224" i="3"/>
  <c r="J10225" i="3"/>
  <c r="J10226" i="3"/>
  <c r="J10228" i="3"/>
  <c r="J10229" i="3"/>
  <c r="J10230" i="3"/>
  <c r="J10231" i="3"/>
  <c r="J10232" i="3"/>
  <c r="J10233" i="3"/>
  <c r="J10234" i="3"/>
  <c r="J10236" i="3"/>
  <c r="J10237" i="3"/>
  <c r="J10238" i="3"/>
  <c r="J10239" i="3"/>
  <c r="J10240" i="3"/>
  <c r="J10241" i="3"/>
  <c r="J10242" i="3"/>
  <c r="J10244" i="3"/>
  <c r="J10245" i="3"/>
  <c r="J10246" i="3"/>
  <c r="J10247" i="3"/>
  <c r="J10248" i="3"/>
  <c r="J10249" i="3"/>
  <c r="J10250" i="3"/>
  <c r="J10252" i="3"/>
  <c r="J10253" i="3"/>
  <c r="J10254" i="3"/>
  <c r="J10255" i="3"/>
  <c r="J10256" i="3"/>
  <c r="J10257" i="3"/>
  <c r="J10258" i="3"/>
  <c r="J10260" i="3"/>
  <c r="J10261" i="3"/>
  <c r="J10262" i="3"/>
  <c r="J10263" i="3"/>
  <c r="J10264" i="3"/>
  <c r="J10265" i="3"/>
  <c r="J10266" i="3"/>
  <c r="J10268" i="3"/>
  <c r="J10269" i="3"/>
  <c r="J10270" i="3"/>
  <c r="J10271" i="3"/>
  <c r="J10272" i="3"/>
  <c r="J10273" i="3"/>
  <c r="J10274" i="3"/>
  <c r="J10276" i="3"/>
  <c r="J10277" i="3"/>
  <c r="J10278" i="3"/>
  <c r="J10279" i="3"/>
  <c r="J10280" i="3"/>
  <c r="J10281" i="3"/>
  <c r="J10282" i="3"/>
  <c r="J10284" i="3"/>
  <c r="J10285" i="3"/>
  <c r="J10286" i="3"/>
  <c r="J10287" i="3"/>
  <c r="J10288" i="3"/>
  <c r="J10289" i="3"/>
  <c r="J10290" i="3"/>
  <c r="J10292" i="3"/>
  <c r="J10293" i="3"/>
  <c r="J10294" i="3"/>
  <c r="J10295" i="3"/>
  <c r="J10296" i="3"/>
  <c r="J10297" i="3"/>
  <c r="J10298" i="3"/>
  <c r="J10300" i="3"/>
  <c r="J10301" i="3"/>
  <c r="J10302" i="3"/>
  <c r="J10303" i="3"/>
  <c r="J10304" i="3"/>
  <c r="J10305" i="3"/>
  <c r="J10306" i="3"/>
  <c r="J10308" i="3"/>
  <c r="J10309" i="3"/>
  <c r="J10310" i="3"/>
  <c r="J10311" i="3"/>
  <c r="J10312" i="3"/>
  <c r="J10313" i="3"/>
  <c r="J10314" i="3"/>
  <c r="J10316" i="3"/>
  <c r="J10317" i="3"/>
  <c r="J10318" i="3"/>
  <c r="J10319" i="3"/>
  <c r="J10320" i="3"/>
  <c r="J10321" i="3"/>
  <c r="J10322" i="3"/>
  <c r="J10324" i="3"/>
  <c r="J10325" i="3"/>
  <c r="J10326" i="3"/>
  <c r="J10327" i="3"/>
  <c r="J10328" i="3"/>
  <c r="J10329" i="3"/>
  <c r="J10330" i="3"/>
  <c r="J10332" i="3"/>
  <c r="J10333" i="3"/>
  <c r="J10334" i="3"/>
  <c r="J10335" i="3"/>
  <c r="J10336" i="3"/>
  <c r="J10337" i="3"/>
  <c r="J10338" i="3"/>
  <c r="J10340" i="3"/>
  <c r="J10341" i="3"/>
  <c r="J10342" i="3"/>
  <c r="J10343" i="3"/>
  <c r="J10344" i="3"/>
  <c r="J10345" i="3"/>
  <c r="J10346" i="3"/>
  <c r="J10348" i="3"/>
  <c r="J10349" i="3"/>
  <c r="J10350" i="3"/>
  <c r="J10351" i="3"/>
  <c r="J10352" i="3"/>
  <c r="J10353" i="3"/>
  <c r="J10354" i="3"/>
  <c r="J10356" i="3"/>
  <c r="J10357" i="3"/>
  <c r="J10358" i="3"/>
  <c r="J10359" i="3"/>
  <c r="J10360" i="3"/>
  <c r="J10361" i="3"/>
  <c r="J10362" i="3"/>
  <c r="J10364" i="3"/>
  <c r="J10365" i="3"/>
  <c r="J10366" i="3"/>
  <c r="J10367" i="3"/>
  <c r="J10368" i="3"/>
  <c r="J10369" i="3"/>
  <c r="J10370" i="3"/>
  <c r="J10372" i="3"/>
  <c r="J10373" i="3"/>
  <c r="J10374" i="3"/>
  <c r="J10375" i="3"/>
  <c r="J10376" i="3"/>
  <c r="J10377" i="3"/>
  <c r="J10378" i="3"/>
  <c r="J10380" i="3"/>
  <c r="J10381" i="3"/>
  <c r="J10382" i="3"/>
  <c r="J10383" i="3"/>
  <c r="J10384" i="3"/>
  <c r="J10385" i="3"/>
  <c r="J10386" i="3"/>
  <c r="J10388" i="3"/>
  <c r="J10389" i="3"/>
  <c r="J10390" i="3"/>
  <c r="J10391" i="3"/>
  <c r="J10392" i="3"/>
  <c r="J10393" i="3"/>
  <c r="J10394" i="3"/>
  <c r="J10396" i="3"/>
  <c r="J10397" i="3"/>
  <c r="J10398" i="3"/>
  <c r="J10399" i="3"/>
  <c r="J10400" i="3"/>
  <c r="J10401" i="3"/>
  <c r="J10402" i="3"/>
  <c r="J10404" i="3"/>
  <c r="J10405" i="3"/>
  <c r="J10406" i="3"/>
  <c r="J10407" i="3"/>
  <c r="J10408" i="3"/>
  <c r="J10409" i="3"/>
  <c r="J10410" i="3"/>
  <c r="J10412" i="3"/>
  <c r="J10413" i="3"/>
  <c r="J10414" i="3"/>
  <c r="J10415" i="3"/>
  <c r="J10416" i="3"/>
  <c r="J10417" i="3"/>
  <c r="J10418" i="3"/>
  <c r="J10420" i="3"/>
  <c r="J10421" i="3"/>
  <c r="J10422" i="3"/>
  <c r="J10423" i="3"/>
  <c r="J10424" i="3"/>
  <c r="J10425" i="3"/>
  <c r="J10426" i="3"/>
  <c r="J10428" i="3"/>
  <c r="J10429" i="3"/>
  <c r="J10430" i="3"/>
  <c r="J10431" i="3"/>
  <c r="J10432" i="3"/>
  <c r="J10433" i="3"/>
  <c r="J10434" i="3"/>
  <c r="J10436" i="3"/>
  <c r="J10437" i="3"/>
  <c r="J10438" i="3"/>
  <c r="J10439" i="3"/>
  <c r="J10440" i="3"/>
  <c r="J10441" i="3"/>
  <c r="J10442" i="3"/>
  <c r="J10444" i="3"/>
  <c r="J10445" i="3"/>
  <c r="J10446" i="3"/>
  <c r="J10447" i="3"/>
  <c r="J10448" i="3"/>
  <c r="J10449" i="3"/>
  <c r="J10450" i="3"/>
  <c r="J10452" i="3"/>
  <c r="J10453" i="3"/>
  <c r="J10454" i="3"/>
  <c r="J10455" i="3"/>
  <c r="J10456" i="3"/>
  <c r="J10457" i="3"/>
  <c r="J10458" i="3"/>
  <c r="J10460" i="3"/>
  <c r="J10461" i="3"/>
  <c r="J10462" i="3"/>
  <c r="J10463" i="3"/>
  <c r="J10464" i="3"/>
  <c r="J10465" i="3"/>
  <c r="J10466" i="3"/>
  <c r="J10468" i="3"/>
  <c r="J10469" i="3"/>
  <c r="J10470" i="3"/>
  <c r="J10471" i="3"/>
  <c r="J10472" i="3"/>
  <c r="J10473" i="3"/>
  <c r="J10474" i="3"/>
  <c r="J10476" i="3"/>
  <c r="J10477" i="3"/>
  <c r="J10478" i="3"/>
  <c r="J10479" i="3"/>
  <c r="J10480" i="3"/>
  <c r="J10481" i="3"/>
  <c r="J10482" i="3"/>
  <c r="J10484" i="3"/>
  <c r="J10485" i="3"/>
  <c r="J10486" i="3"/>
  <c r="J10487" i="3"/>
  <c r="J10488" i="3"/>
  <c r="J10489" i="3"/>
  <c r="J10490" i="3"/>
  <c r="J10492" i="3"/>
  <c r="J10493" i="3"/>
  <c r="J10494" i="3"/>
  <c r="J10495" i="3"/>
  <c r="J10496" i="3"/>
  <c r="J10497" i="3"/>
  <c r="J10498" i="3"/>
  <c r="J10500" i="3"/>
  <c r="J10501" i="3"/>
  <c r="J10502" i="3"/>
  <c r="J10503" i="3"/>
  <c r="J10504" i="3"/>
  <c r="J10505" i="3"/>
  <c r="J10506" i="3"/>
  <c r="J10508" i="3"/>
  <c r="J10509" i="3"/>
  <c r="J10510" i="3"/>
  <c r="J10511" i="3"/>
  <c r="J10512" i="3"/>
  <c r="J10513" i="3"/>
  <c r="J10514" i="3"/>
  <c r="J10516" i="3"/>
  <c r="J10517" i="3"/>
  <c r="J10518" i="3"/>
  <c r="J10519" i="3"/>
  <c r="J10520" i="3"/>
  <c r="J10521" i="3"/>
  <c r="J10522" i="3"/>
  <c r="J10524" i="3"/>
  <c r="J10525" i="3"/>
  <c r="J10526" i="3"/>
  <c r="J10527" i="3"/>
  <c r="J10528" i="3"/>
  <c r="J10529" i="3"/>
  <c r="J10530" i="3"/>
  <c r="J10532" i="3"/>
  <c r="J10533" i="3"/>
  <c r="J10534" i="3"/>
  <c r="J10535" i="3"/>
  <c r="J10536" i="3"/>
  <c r="J10537" i="3"/>
  <c r="J10538" i="3"/>
  <c r="J10540" i="3"/>
  <c r="J10541" i="3"/>
  <c r="J10542" i="3"/>
  <c r="J10543" i="3"/>
  <c r="J10544" i="3"/>
  <c r="J10545" i="3"/>
  <c r="J10546" i="3"/>
  <c r="J10548" i="3"/>
  <c r="J10549" i="3"/>
  <c r="J10550" i="3"/>
  <c r="J10551" i="3"/>
  <c r="J10552" i="3"/>
  <c r="J10553" i="3"/>
  <c r="J10554" i="3"/>
  <c r="J10556" i="3"/>
  <c r="J10557" i="3"/>
  <c r="J10558" i="3"/>
  <c r="J10559" i="3"/>
  <c r="J10560" i="3"/>
  <c r="J10561" i="3"/>
  <c r="J10562" i="3"/>
  <c r="J10564" i="3"/>
  <c r="J10565" i="3"/>
  <c r="J10566" i="3"/>
  <c r="J10567" i="3"/>
  <c r="J10568" i="3"/>
  <c r="J10569" i="3"/>
  <c r="J10570" i="3"/>
  <c r="J10572" i="3"/>
  <c r="J10573" i="3"/>
  <c r="J10574" i="3"/>
  <c r="J10575" i="3"/>
  <c r="J10576" i="3"/>
  <c r="J10577" i="3"/>
  <c r="J10578" i="3"/>
  <c r="J10580" i="3"/>
  <c r="J10581" i="3"/>
  <c r="J10582" i="3"/>
  <c r="J10583" i="3"/>
  <c r="J10584" i="3"/>
  <c r="J10585" i="3"/>
  <c r="J10586" i="3"/>
  <c r="J10588" i="3"/>
  <c r="J10589" i="3"/>
  <c r="J10590" i="3"/>
  <c r="J10591" i="3"/>
  <c r="J10592" i="3"/>
  <c r="J10593" i="3"/>
  <c r="J10594" i="3"/>
  <c r="J10596" i="3"/>
  <c r="J10597" i="3"/>
  <c r="J10598" i="3"/>
  <c r="J10599" i="3"/>
  <c r="J10600" i="3"/>
  <c r="J10601" i="3"/>
  <c r="J10602" i="3"/>
  <c r="J10604" i="3"/>
  <c r="J10605" i="3"/>
  <c r="J10606" i="3"/>
  <c r="J10607" i="3"/>
  <c r="J10608" i="3"/>
  <c r="J10609" i="3"/>
  <c r="J10610" i="3"/>
  <c r="J10612" i="3"/>
  <c r="J10613" i="3"/>
  <c r="J10614" i="3"/>
  <c r="J10615" i="3"/>
  <c r="J10616" i="3"/>
  <c r="J10617" i="3"/>
  <c r="J10618" i="3"/>
  <c r="J10620" i="3"/>
  <c r="J10621" i="3"/>
  <c r="J10622" i="3"/>
  <c r="J10623" i="3"/>
  <c r="J10624" i="3"/>
  <c r="J10625" i="3"/>
  <c r="J10626" i="3"/>
  <c r="J10628" i="3"/>
  <c r="J10629" i="3"/>
  <c r="J10630" i="3"/>
  <c r="J10631" i="3"/>
  <c r="J10632" i="3"/>
  <c r="J10633" i="3"/>
  <c r="J10634" i="3"/>
  <c r="J10636" i="3"/>
  <c r="J10637" i="3"/>
  <c r="J10638" i="3"/>
  <c r="J10639" i="3"/>
  <c r="J10640" i="3"/>
  <c r="J10641" i="3"/>
  <c r="J10642" i="3"/>
  <c r="J10644" i="3"/>
  <c r="J10645" i="3"/>
  <c r="J10646" i="3"/>
  <c r="J10647" i="3"/>
  <c r="J10648" i="3"/>
  <c r="J10649" i="3"/>
  <c r="J10650" i="3"/>
  <c r="J10652" i="3"/>
  <c r="J10653" i="3"/>
  <c r="J10654" i="3"/>
  <c r="J10655" i="3"/>
  <c r="J10656" i="3"/>
  <c r="J10657" i="3"/>
  <c r="J10658" i="3"/>
  <c r="J10660" i="3"/>
  <c r="J10661" i="3"/>
  <c r="J10662" i="3"/>
  <c r="J10663" i="3"/>
  <c r="J10664" i="3"/>
  <c r="J10665" i="3"/>
  <c r="J10666" i="3"/>
  <c r="J10668" i="3"/>
  <c r="J10669" i="3"/>
  <c r="J10670" i="3"/>
  <c r="J10671" i="3"/>
  <c r="J10672" i="3"/>
  <c r="J10673" i="3"/>
  <c r="J10674" i="3"/>
  <c r="J10676" i="3"/>
  <c r="J10677" i="3"/>
  <c r="J10678" i="3"/>
  <c r="J10679" i="3"/>
  <c r="J10680" i="3"/>
  <c r="J10681" i="3"/>
  <c r="J10682" i="3"/>
  <c r="J10684" i="3"/>
  <c r="J10685" i="3"/>
  <c r="J10686" i="3"/>
  <c r="J10687" i="3"/>
  <c r="J10688" i="3"/>
  <c r="J10689" i="3"/>
  <c r="J10690" i="3"/>
  <c r="J10692" i="3"/>
  <c r="J10693" i="3"/>
  <c r="J10694" i="3"/>
  <c r="J10695" i="3"/>
  <c r="J10696" i="3"/>
  <c r="J10697" i="3"/>
  <c r="J10698" i="3"/>
  <c r="J10700" i="3"/>
  <c r="J10701" i="3"/>
  <c r="J10702" i="3"/>
  <c r="J10703" i="3"/>
  <c r="J10704" i="3"/>
  <c r="J10705" i="3"/>
  <c r="J10706" i="3"/>
  <c r="J10708" i="3"/>
  <c r="J10709" i="3"/>
  <c r="J10710" i="3"/>
  <c r="J10711" i="3"/>
  <c r="J10712" i="3"/>
  <c r="J10713" i="3"/>
  <c r="J10714" i="3"/>
  <c r="J10716" i="3"/>
  <c r="J10717" i="3"/>
  <c r="J10718" i="3"/>
  <c r="J10719" i="3"/>
  <c r="J10720" i="3"/>
  <c r="J10721" i="3"/>
  <c r="J10722" i="3"/>
  <c r="J10724" i="3"/>
  <c r="J10725" i="3"/>
  <c r="J10726" i="3"/>
  <c r="J10727" i="3"/>
  <c r="J10728" i="3"/>
  <c r="J10729" i="3"/>
  <c r="J10730" i="3"/>
  <c r="J10732" i="3"/>
  <c r="J10733" i="3"/>
  <c r="J10734" i="3"/>
  <c r="J10735" i="3"/>
  <c r="J10736" i="3"/>
  <c r="J10737" i="3"/>
  <c r="J10738" i="3"/>
  <c r="J10740" i="3"/>
  <c r="J10741" i="3"/>
  <c r="J10742" i="3"/>
  <c r="J10743" i="3"/>
  <c r="J10744" i="3"/>
  <c r="J10745" i="3"/>
  <c r="J10746" i="3"/>
  <c r="J10748" i="3"/>
  <c r="J10749" i="3"/>
  <c r="J10750" i="3"/>
  <c r="J10751" i="3"/>
  <c r="J10752" i="3"/>
  <c r="J10753" i="3"/>
  <c r="J10754" i="3"/>
  <c r="J10756" i="3"/>
  <c r="J10757" i="3"/>
  <c r="J10758" i="3"/>
  <c r="J10759" i="3"/>
  <c r="J10760" i="3"/>
  <c r="J10761" i="3"/>
  <c r="J10762" i="3"/>
  <c r="J10764" i="3"/>
  <c r="J10765" i="3"/>
  <c r="J10766" i="3"/>
  <c r="J10767" i="3"/>
  <c r="J10768" i="3"/>
  <c r="J10769" i="3"/>
  <c r="J10770" i="3"/>
  <c r="J10772" i="3"/>
  <c r="J10773" i="3"/>
  <c r="J10774" i="3"/>
  <c r="J10775" i="3"/>
  <c r="J10776" i="3"/>
  <c r="J10777" i="3"/>
  <c r="J10778" i="3"/>
  <c r="J10780" i="3"/>
  <c r="J10781" i="3"/>
  <c r="J10782" i="3"/>
  <c r="J10783" i="3"/>
  <c r="J10784" i="3"/>
  <c r="J10785" i="3"/>
  <c r="J10786" i="3"/>
  <c r="J10788" i="3"/>
  <c r="J10789" i="3"/>
  <c r="J10790" i="3"/>
  <c r="J10791" i="3"/>
  <c r="J10792" i="3"/>
  <c r="J10793" i="3"/>
  <c r="J10794" i="3"/>
  <c r="J10796" i="3"/>
  <c r="J10797" i="3"/>
  <c r="J10798" i="3"/>
  <c r="J10799" i="3"/>
  <c r="J10800" i="3"/>
  <c r="J10801" i="3"/>
  <c r="J10802" i="3"/>
  <c r="J10804" i="3"/>
  <c r="J10805" i="3"/>
  <c r="J10806" i="3"/>
  <c r="J10807" i="3"/>
  <c r="J10808" i="3"/>
  <c r="J10809" i="3"/>
  <c r="J10810" i="3"/>
  <c r="J10812" i="3"/>
  <c r="J10813" i="3"/>
  <c r="J10814" i="3"/>
  <c r="J10815" i="3"/>
  <c r="J10816" i="3"/>
  <c r="J10817" i="3"/>
  <c r="J10818" i="3"/>
  <c r="J10820" i="3"/>
  <c r="J10821" i="3"/>
  <c r="J10822" i="3"/>
  <c r="J10823" i="3"/>
  <c r="J10824" i="3"/>
  <c r="J10825" i="3"/>
  <c r="J10826" i="3"/>
  <c r="J10828" i="3"/>
  <c r="J10829" i="3"/>
  <c r="J10830" i="3"/>
  <c r="J10831" i="3"/>
  <c r="J10832" i="3"/>
  <c r="J10833" i="3"/>
  <c r="J10834" i="3"/>
  <c r="J10836" i="3"/>
  <c r="J10837" i="3"/>
  <c r="J10838" i="3"/>
  <c r="J10839" i="3"/>
  <c r="J10840" i="3"/>
  <c r="J10841" i="3"/>
  <c r="J10842" i="3"/>
  <c r="J10844" i="3"/>
  <c r="J10845" i="3"/>
  <c r="J10846" i="3"/>
  <c r="J10847" i="3"/>
  <c r="J10848" i="3"/>
  <c r="J10849" i="3"/>
  <c r="J10850" i="3"/>
  <c r="J10852" i="3"/>
  <c r="J10853" i="3"/>
  <c r="J10854" i="3"/>
  <c r="J10855" i="3"/>
  <c r="J10856" i="3"/>
  <c r="J10857" i="3"/>
  <c r="J10858" i="3"/>
  <c r="J10860" i="3"/>
  <c r="J10861" i="3"/>
  <c r="J10862" i="3"/>
  <c r="J10863" i="3"/>
  <c r="J10864" i="3"/>
  <c r="J10865" i="3"/>
  <c r="J10866" i="3"/>
  <c r="J10868" i="3"/>
  <c r="J10869" i="3"/>
  <c r="J10870" i="3"/>
  <c r="J10871" i="3"/>
  <c r="J10872" i="3"/>
  <c r="J10873" i="3"/>
  <c r="J10874" i="3"/>
  <c r="J10876" i="3"/>
  <c r="J10877" i="3"/>
  <c r="J10878" i="3"/>
  <c r="J10879" i="3"/>
  <c r="J10880" i="3"/>
  <c r="J10881" i="3"/>
  <c r="J10882" i="3"/>
  <c r="J10884" i="3"/>
  <c r="J10885" i="3"/>
  <c r="J10886" i="3"/>
  <c r="J10887" i="3"/>
  <c r="J10888" i="3"/>
  <c r="J10889" i="3"/>
  <c r="J10890" i="3"/>
  <c r="J10892" i="3"/>
  <c r="J10893" i="3"/>
  <c r="J10894" i="3"/>
  <c r="J10895" i="3"/>
  <c r="J10896" i="3"/>
  <c r="J10897" i="3"/>
  <c r="J10898" i="3"/>
  <c r="J10900" i="3"/>
  <c r="J10901" i="3"/>
  <c r="J10902" i="3"/>
  <c r="J10903" i="3"/>
  <c r="J10904" i="3"/>
  <c r="J10905" i="3"/>
  <c r="J10906" i="3"/>
  <c r="J10908" i="3"/>
  <c r="J10909" i="3"/>
  <c r="J10910" i="3"/>
  <c r="J10911" i="3"/>
  <c r="J10912" i="3"/>
  <c r="J10913" i="3"/>
  <c r="J10914" i="3"/>
  <c r="J10916" i="3"/>
  <c r="J10917" i="3"/>
  <c r="J10918" i="3"/>
  <c r="J10919" i="3"/>
  <c r="J10920" i="3"/>
  <c r="J10921" i="3"/>
  <c r="J10922" i="3"/>
  <c r="J10924" i="3"/>
  <c r="J10925" i="3"/>
  <c r="J10926" i="3"/>
  <c r="J10927" i="3"/>
  <c r="J10928" i="3"/>
  <c r="J10929" i="3"/>
  <c r="J10930" i="3"/>
  <c r="J10932" i="3"/>
  <c r="J10933" i="3"/>
  <c r="J10934" i="3"/>
  <c r="J10935" i="3"/>
  <c r="J10936" i="3"/>
  <c r="J10937" i="3"/>
  <c r="J10938" i="3"/>
  <c r="J10940" i="3"/>
  <c r="J10941" i="3"/>
  <c r="J10942" i="3"/>
  <c r="J10943" i="3"/>
  <c r="J10944" i="3"/>
  <c r="J10945" i="3"/>
  <c r="J10946" i="3"/>
  <c r="J10948" i="3"/>
  <c r="J10949" i="3"/>
  <c r="J10950" i="3"/>
  <c r="J10951" i="3"/>
  <c r="J10952" i="3"/>
  <c r="J10953" i="3"/>
  <c r="J10954" i="3"/>
  <c r="J10956" i="3"/>
  <c r="J10957" i="3"/>
  <c r="J10958" i="3"/>
  <c r="J10959" i="3"/>
  <c r="J10960" i="3"/>
  <c r="J10961" i="3"/>
  <c r="J10962" i="3"/>
  <c r="J10964" i="3"/>
  <c r="J10965" i="3"/>
  <c r="J10966" i="3"/>
  <c r="J10967" i="3"/>
  <c r="J10968" i="3"/>
  <c r="J10969" i="3"/>
  <c r="J10970" i="3"/>
  <c r="J10971" i="3"/>
  <c r="J10972" i="3"/>
  <c r="J10973" i="3"/>
  <c r="J10974" i="3"/>
  <c r="J10975" i="3"/>
  <c r="J10976" i="3"/>
  <c r="J10977" i="3"/>
  <c r="J10978" i="3"/>
  <c r="J10980" i="3"/>
  <c r="J10981" i="3"/>
  <c r="J10982" i="3"/>
  <c r="J10983" i="3"/>
  <c r="J10984" i="3"/>
  <c r="J10985" i="3"/>
  <c r="J10986" i="3"/>
  <c r="J10988" i="3"/>
  <c r="J10989" i="3"/>
  <c r="J10990" i="3"/>
  <c r="J10991" i="3"/>
  <c r="J10992" i="3"/>
  <c r="J10993" i="3"/>
  <c r="J10994" i="3"/>
  <c r="J10996" i="3"/>
  <c r="J10997" i="3"/>
  <c r="J10998" i="3"/>
  <c r="J10999" i="3"/>
  <c r="J11000" i="3"/>
  <c r="J11001" i="3"/>
  <c r="J11002" i="3"/>
  <c r="J11004" i="3"/>
  <c r="J11005" i="3"/>
  <c r="J11006" i="3"/>
  <c r="J11007" i="3"/>
  <c r="J11008" i="3"/>
  <c r="J11009" i="3"/>
  <c r="J11010" i="3"/>
  <c r="J11012" i="3"/>
  <c r="J11013" i="3"/>
  <c r="J11014" i="3"/>
  <c r="J11015" i="3"/>
  <c r="J11016" i="3"/>
  <c r="J11017" i="3"/>
  <c r="J11018" i="3"/>
  <c r="J11020" i="3"/>
  <c r="J11021" i="3"/>
  <c r="J11022" i="3"/>
  <c r="J11023" i="3"/>
  <c r="J11024" i="3"/>
  <c r="J11025" i="3"/>
  <c r="J11026" i="3"/>
  <c r="J11028" i="3"/>
  <c r="J11029" i="3"/>
  <c r="J11030" i="3"/>
  <c r="J11031" i="3"/>
  <c r="J11032" i="3"/>
  <c r="J11033" i="3"/>
  <c r="J11034" i="3"/>
  <c r="J11036" i="3"/>
  <c r="J11037" i="3"/>
  <c r="J11038" i="3"/>
  <c r="J11039" i="3"/>
  <c r="J11040" i="3"/>
  <c r="J11041" i="3"/>
  <c r="J11042" i="3"/>
  <c r="J11044" i="3"/>
  <c r="J11045" i="3"/>
  <c r="J11046" i="3"/>
  <c r="J11047" i="3"/>
  <c r="J11048" i="3"/>
  <c r="J11049" i="3"/>
  <c r="J11050" i="3"/>
  <c r="J11052" i="3"/>
  <c r="J11053" i="3"/>
  <c r="J11054" i="3"/>
  <c r="J11055" i="3"/>
  <c r="J11056" i="3"/>
  <c r="J11057" i="3"/>
  <c r="J11058" i="3"/>
  <c r="J11060" i="3"/>
  <c r="J11061" i="3"/>
  <c r="J11062" i="3"/>
  <c r="J11063" i="3"/>
  <c r="J11064" i="3"/>
  <c r="J11065" i="3"/>
  <c r="J11066" i="3"/>
  <c r="J11068" i="3"/>
  <c r="J11069" i="3"/>
  <c r="J11070" i="3"/>
  <c r="J11071" i="3"/>
  <c r="J11072" i="3"/>
  <c r="J11073" i="3"/>
  <c r="J11074" i="3"/>
  <c r="J11076" i="3"/>
  <c r="J11077" i="3"/>
  <c r="J11078" i="3"/>
  <c r="J11079" i="3"/>
  <c r="J11080" i="3"/>
  <c r="J11081" i="3"/>
  <c r="J11082" i="3"/>
  <c r="J11084" i="3"/>
  <c r="J11085" i="3"/>
  <c r="J11086" i="3"/>
  <c r="J11087" i="3"/>
  <c r="J11088" i="3"/>
  <c r="J11089" i="3"/>
  <c r="J11090" i="3"/>
  <c r="J11092" i="3"/>
  <c r="J11093" i="3"/>
  <c r="J11094" i="3"/>
  <c r="J11095" i="3"/>
  <c r="J11096" i="3"/>
  <c r="J11097" i="3"/>
  <c r="J11098" i="3"/>
  <c r="J11100" i="3"/>
  <c r="J11101" i="3"/>
  <c r="J11102" i="3"/>
  <c r="J11103" i="3"/>
  <c r="J11104" i="3"/>
  <c r="J11105" i="3"/>
  <c r="J11106" i="3"/>
  <c r="J11108" i="3"/>
  <c r="J11109" i="3"/>
  <c r="J11110" i="3"/>
  <c r="J11111" i="3"/>
  <c r="J11112" i="3"/>
  <c r="J11113" i="3"/>
  <c r="J11114" i="3"/>
  <c r="J11116" i="3"/>
  <c r="J11117" i="3"/>
  <c r="J11118" i="3"/>
  <c r="J11119" i="3"/>
  <c r="J11120" i="3"/>
  <c r="J11121" i="3"/>
  <c r="J11122" i="3"/>
  <c r="J11124" i="3"/>
  <c r="J11125" i="3"/>
  <c r="J11126" i="3"/>
  <c r="J11127" i="3"/>
  <c r="J11128" i="3"/>
  <c r="J11129" i="3"/>
  <c r="J11130" i="3"/>
  <c r="J11132" i="3"/>
  <c r="J11133" i="3"/>
  <c r="J11134" i="3"/>
  <c r="J11135" i="3"/>
  <c r="J11136" i="3"/>
  <c r="J11137" i="3"/>
  <c r="J11138" i="3"/>
  <c r="J11140" i="3"/>
  <c r="J11141" i="3"/>
  <c r="J11142" i="3"/>
  <c r="J11143" i="3"/>
  <c r="J11144" i="3"/>
  <c r="J11145" i="3"/>
  <c r="J11146" i="3"/>
  <c r="J11148" i="3"/>
  <c r="J11149" i="3"/>
  <c r="J11150" i="3"/>
  <c r="J11151" i="3"/>
  <c r="J11152" i="3"/>
  <c r="J11153" i="3"/>
  <c r="J11154" i="3"/>
  <c r="J11156" i="3"/>
  <c r="J11157" i="3"/>
  <c r="J11158" i="3"/>
  <c r="J11159" i="3"/>
  <c r="J11160" i="3"/>
  <c r="J11161" i="3"/>
  <c r="J11162" i="3"/>
  <c r="J11164" i="3"/>
  <c r="J11165" i="3"/>
  <c r="J11166" i="3"/>
  <c r="J11167" i="3"/>
  <c r="J11168" i="3"/>
  <c r="J11169" i="3"/>
  <c r="J11170" i="3"/>
  <c r="J11172" i="3"/>
  <c r="J11173" i="3"/>
  <c r="J11174" i="3"/>
  <c r="J11175" i="3"/>
  <c r="J11176" i="3"/>
  <c r="J11177" i="3"/>
  <c r="J11178" i="3"/>
  <c r="J11180" i="3"/>
  <c r="J11181" i="3"/>
  <c r="J11182" i="3"/>
  <c r="J11183" i="3"/>
  <c r="J11184" i="3"/>
  <c r="J11185" i="3"/>
  <c r="J11186" i="3"/>
  <c r="J11188" i="3"/>
  <c r="J11189" i="3"/>
  <c r="J11190" i="3"/>
  <c r="J11191" i="3"/>
  <c r="J11192" i="3"/>
  <c r="J11193" i="3"/>
  <c r="J11194" i="3"/>
  <c r="J11196" i="3"/>
  <c r="J11197" i="3"/>
  <c r="J11198" i="3"/>
  <c r="J11199" i="3"/>
  <c r="J11200" i="3"/>
  <c r="J11201" i="3"/>
  <c r="J11202" i="3"/>
  <c r="J11204" i="3"/>
  <c r="J11205" i="3"/>
  <c r="J11206" i="3"/>
  <c r="J11207" i="3"/>
  <c r="J11208" i="3"/>
  <c r="J11209" i="3"/>
  <c r="J11210" i="3"/>
  <c r="J11212" i="3"/>
  <c r="J11213" i="3"/>
  <c r="J11214" i="3"/>
  <c r="J11215" i="3"/>
  <c r="J11216" i="3"/>
  <c r="J11217" i="3"/>
  <c r="J11218" i="3"/>
  <c r="J11220" i="3"/>
  <c r="J11221" i="3"/>
  <c r="J11222" i="3"/>
  <c r="J11223" i="3"/>
  <c r="J11224" i="3"/>
  <c r="J11225" i="3"/>
  <c r="J11226" i="3"/>
  <c r="J11228" i="3"/>
  <c r="J11229" i="3"/>
  <c r="J11230" i="3"/>
  <c r="J11231" i="3"/>
  <c r="J11232" i="3"/>
  <c r="J11233" i="3"/>
  <c r="J11234" i="3"/>
  <c r="J11236" i="3"/>
  <c r="J11237" i="3"/>
  <c r="J11238" i="3"/>
  <c r="J11239" i="3"/>
  <c r="J11240" i="3"/>
  <c r="J11241" i="3"/>
  <c r="J11242" i="3"/>
  <c r="J11244" i="3"/>
  <c r="J11245" i="3"/>
  <c r="J11246" i="3"/>
  <c r="J11247" i="3"/>
  <c r="J11248" i="3"/>
  <c r="J11249" i="3"/>
  <c r="J11250" i="3"/>
  <c r="J11252" i="3"/>
  <c r="J11253" i="3"/>
  <c r="J11254" i="3"/>
  <c r="J11255" i="3"/>
  <c r="J11256" i="3"/>
  <c r="J11257" i="3"/>
  <c r="J11258" i="3"/>
  <c r="J11260" i="3"/>
  <c r="J11261" i="3"/>
  <c r="J11262" i="3"/>
  <c r="J11263" i="3"/>
  <c r="J11264" i="3"/>
  <c r="J11265" i="3"/>
  <c r="J11266" i="3"/>
  <c r="J11268" i="3"/>
  <c r="J11269" i="3"/>
  <c r="J11270" i="3"/>
  <c r="J11271" i="3"/>
  <c r="J11272" i="3"/>
  <c r="J11273" i="3"/>
  <c r="J11274" i="3"/>
  <c r="J11276" i="3"/>
  <c r="J11277" i="3"/>
  <c r="J11278" i="3"/>
  <c r="J11279" i="3"/>
  <c r="J11280" i="3"/>
  <c r="J11281" i="3"/>
  <c r="J11282" i="3"/>
  <c r="J11284" i="3"/>
  <c r="J11285" i="3"/>
  <c r="J11286" i="3"/>
  <c r="J11287" i="3"/>
  <c r="J11288" i="3"/>
  <c r="J11289" i="3"/>
  <c r="J11290" i="3"/>
  <c r="J11292" i="3"/>
  <c r="J11293" i="3"/>
  <c r="J11294" i="3"/>
  <c r="J11295" i="3"/>
  <c r="J11296" i="3"/>
  <c r="J11297" i="3"/>
  <c r="J11298" i="3"/>
  <c r="J11300" i="3"/>
  <c r="J11301" i="3"/>
  <c r="J11302" i="3"/>
  <c r="J11303" i="3"/>
  <c r="J11304" i="3"/>
  <c r="J11305" i="3"/>
  <c r="J11306" i="3"/>
  <c r="J11308" i="3"/>
  <c r="J11309" i="3"/>
  <c r="J11310" i="3"/>
  <c r="J11311" i="3"/>
  <c r="J11312" i="3"/>
  <c r="J11313" i="3"/>
  <c r="J11314" i="3"/>
  <c r="J11316" i="3"/>
  <c r="J11317" i="3"/>
  <c r="J11318" i="3"/>
  <c r="J11319" i="3"/>
  <c r="J11320" i="3"/>
  <c r="J11321" i="3"/>
  <c r="J11322" i="3"/>
  <c r="J11324" i="3"/>
  <c r="J11325" i="3"/>
  <c r="J11326" i="3"/>
  <c r="J11327" i="3"/>
  <c r="J11328" i="3"/>
  <c r="J11329" i="3"/>
  <c r="J11330" i="3"/>
  <c r="J11332" i="3"/>
  <c r="J11333" i="3"/>
  <c r="J11334" i="3"/>
  <c r="J11335" i="3"/>
  <c r="J11336" i="3"/>
  <c r="J11337" i="3"/>
  <c r="J11338" i="3"/>
  <c r="J11340" i="3"/>
  <c r="J11341" i="3"/>
  <c r="J11342" i="3"/>
  <c r="J11343" i="3"/>
  <c r="J11344" i="3"/>
  <c r="J11345" i="3"/>
  <c r="J11346" i="3"/>
  <c r="J11348" i="3"/>
  <c r="J11349" i="3"/>
  <c r="J11350" i="3"/>
  <c r="J11351" i="3"/>
  <c r="J11352" i="3"/>
  <c r="J11353" i="3"/>
  <c r="J11354" i="3"/>
  <c r="J11356" i="3"/>
  <c r="J11357" i="3"/>
  <c r="J11358" i="3"/>
  <c r="J11359" i="3"/>
  <c r="J11360" i="3"/>
  <c r="J11361" i="3"/>
  <c r="J11362" i="3"/>
  <c r="J11364" i="3"/>
  <c r="J11365" i="3"/>
  <c r="J11366" i="3"/>
  <c r="J11367" i="3"/>
  <c r="J11368" i="3"/>
  <c r="J11369" i="3"/>
  <c r="J11370" i="3"/>
  <c r="J11372" i="3"/>
  <c r="J11373" i="3"/>
  <c r="J11374" i="3"/>
  <c r="J11375" i="3"/>
  <c r="J11376" i="3"/>
  <c r="J11377" i="3"/>
  <c r="J11378" i="3"/>
  <c r="J11380" i="3"/>
  <c r="J11381" i="3"/>
  <c r="J11382" i="3"/>
  <c r="J11383" i="3"/>
  <c r="J11384" i="3"/>
  <c r="J11385" i="3"/>
  <c r="J11386" i="3"/>
  <c r="J11388" i="3"/>
  <c r="J11389" i="3"/>
  <c r="J11390" i="3"/>
  <c r="J11391" i="3"/>
  <c r="J11392" i="3"/>
  <c r="J11393" i="3"/>
  <c r="J11394" i="3"/>
  <c r="J11396" i="3"/>
  <c r="J11397" i="3"/>
  <c r="J11398" i="3"/>
  <c r="J11399" i="3"/>
  <c r="J11400" i="3"/>
  <c r="J11401" i="3"/>
  <c r="J11402" i="3"/>
  <c r="J11404" i="3"/>
  <c r="J11405" i="3"/>
  <c r="J11406" i="3"/>
  <c r="J11407" i="3"/>
  <c r="J11408" i="3"/>
  <c r="J11409" i="3"/>
  <c r="J11410" i="3"/>
  <c r="J11412" i="3"/>
  <c r="J11413" i="3"/>
  <c r="J11414" i="3"/>
  <c r="J11415" i="3"/>
  <c r="J11416" i="3"/>
  <c r="J11417" i="3"/>
  <c r="J11418" i="3"/>
  <c r="J11420" i="3"/>
  <c r="J11421" i="3"/>
  <c r="J11422" i="3"/>
  <c r="J11423" i="3"/>
  <c r="J11424" i="3"/>
  <c r="J11425" i="3"/>
  <c r="J11426" i="3"/>
  <c r="J11428" i="3"/>
  <c r="J11429" i="3"/>
  <c r="J11430" i="3"/>
  <c r="J11431" i="3"/>
  <c r="J11432" i="3"/>
  <c r="J11433" i="3"/>
  <c r="J11434" i="3"/>
  <c r="J11436" i="3"/>
  <c r="J11437" i="3"/>
  <c r="J11438" i="3"/>
  <c r="J11439" i="3"/>
  <c r="J11440" i="3"/>
  <c r="J11441" i="3"/>
  <c r="J11442" i="3"/>
  <c r="J11444" i="3"/>
  <c r="J11445" i="3"/>
  <c r="J11446" i="3"/>
  <c r="J11447" i="3"/>
  <c r="J11448" i="3"/>
  <c r="J11449" i="3"/>
  <c r="J11450" i="3"/>
  <c r="J11452" i="3"/>
  <c r="J11453" i="3"/>
  <c r="J11454" i="3"/>
  <c r="J11455" i="3"/>
  <c r="J11456" i="3"/>
  <c r="J11457" i="3"/>
  <c r="J11458" i="3"/>
  <c r="J11460" i="3"/>
  <c r="J11461" i="3"/>
  <c r="J11462" i="3"/>
  <c r="J11463" i="3"/>
  <c r="J11464" i="3"/>
  <c r="J11465" i="3"/>
  <c r="J11466" i="3"/>
  <c r="J11468" i="3"/>
  <c r="J11469" i="3"/>
  <c r="J11470" i="3"/>
  <c r="J11471" i="3"/>
  <c r="J11472" i="3"/>
  <c r="J11473" i="3"/>
  <c r="J11474" i="3"/>
  <c r="J11476" i="3"/>
  <c r="J11477" i="3"/>
  <c r="J11478" i="3"/>
  <c r="J11479" i="3"/>
  <c r="J11480" i="3"/>
  <c r="J11481" i="3"/>
  <c r="J11482" i="3"/>
  <c r="J11484" i="3"/>
  <c r="J11485" i="3"/>
  <c r="J11486" i="3"/>
  <c r="J11487" i="3"/>
  <c r="J11488" i="3"/>
  <c r="J11489" i="3"/>
  <c r="J11490" i="3"/>
  <c r="J11492" i="3"/>
  <c r="J11493" i="3"/>
  <c r="J11494" i="3"/>
  <c r="J11495" i="3"/>
  <c r="J11496" i="3"/>
  <c r="J11497" i="3"/>
  <c r="J11498" i="3"/>
  <c r="J11500" i="3"/>
  <c r="J11501" i="3"/>
  <c r="J11502" i="3"/>
  <c r="J11503" i="3"/>
  <c r="J11504" i="3"/>
  <c r="J11505" i="3"/>
  <c r="J11506" i="3"/>
  <c r="J11508" i="3"/>
  <c r="J11509" i="3"/>
  <c r="J11510" i="3"/>
  <c r="J11511" i="3"/>
  <c r="J11512" i="3"/>
  <c r="J11513" i="3"/>
  <c r="J11514" i="3"/>
  <c r="J11516" i="3"/>
  <c r="J11517" i="3"/>
  <c r="J11518" i="3"/>
  <c r="J11519" i="3"/>
  <c r="J11520" i="3"/>
  <c r="J11521" i="3"/>
  <c r="J11522" i="3"/>
  <c r="J11524" i="3"/>
  <c r="J11525" i="3"/>
  <c r="J11526" i="3"/>
  <c r="J11527" i="3"/>
  <c r="J11528" i="3"/>
  <c r="J11529" i="3"/>
  <c r="J11530" i="3"/>
  <c r="J11532" i="3"/>
  <c r="J11533" i="3"/>
  <c r="J11534" i="3"/>
  <c r="J11535" i="3"/>
  <c r="J11536" i="3"/>
  <c r="J11537" i="3"/>
  <c r="J11538" i="3"/>
  <c r="J11540" i="3"/>
  <c r="J11541" i="3"/>
  <c r="J11542" i="3"/>
  <c r="J11543" i="3"/>
  <c r="J11544" i="3"/>
  <c r="J11545" i="3"/>
  <c r="J11546" i="3"/>
  <c r="J11548" i="3"/>
  <c r="J11549" i="3"/>
  <c r="J11550" i="3"/>
  <c r="J11551" i="3"/>
  <c r="J11552" i="3"/>
  <c r="J11553" i="3"/>
  <c r="J11554" i="3"/>
  <c r="J11556" i="3"/>
  <c r="J11557" i="3"/>
  <c r="J11558" i="3"/>
  <c r="J11559" i="3"/>
  <c r="J11560" i="3"/>
  <c r="J11561" i="3"/>
  <c r="J11562" i="3"/>
  <c r="J11564" i="3"/>
  <c r="J11565" i="3"/>
  <c r="J11566" i="3"/>
  <c r="J11567" i="3"/>
  <c r="J11568" i="3"/>
  <c r="J11569" i="3"/>
  <c r="J11570" i="3"/>
  <c r="J11572" i="3"/>
  <c r="J11573" i="3"/>
  <c r="J11574" i="3"/>
  <c r="J11575" i="3"/>
  <c r="J11576" i="3"/>
  <c r="J11577" i="3"/>
  <c r="J11578" i="3"/>
  <c r="J11580" i="3"/>
  <c r="J11581" i="3"/>
  <c r="J11582" i="3"/>
  <c r="J11583" i="3"/>
  <c r="J11584" i="3"/>
  <c r="J11585" i="3"/>
  <c r="J11586" i="3"/>
  <c r="J11588" i="3"/>
  <c r="J11589" i="3"/>
  <c r="J11590" i="3"/>
  <c r="J11591" i="3"/>
  <c r="J11592" i="3"/>
  <c r="J11593" i="3"/>
  <c r="J11594" i="3"/>
  <c r="J11596" i="3"/>
  <c r="J11597" i="3"/>
  <c r="J11598" i="3"/>
  <c r="J11599" i="3"/>
  <c r="J11600" i="3"/>
  <c r="J11601" i="3"/>
  <c r="J11602" i="3"/>
  <c r="J11604" i="3"/>
  <c r="J11605" i="3"/>
  <c r="J11606" i="3"/>
  <c r="J11607" i="3"/>
  <c r="J11608" i="3"/>
  <c r="J11609" i="3"/>
  <c r="J11610" i="3"/>
  <c r="J11612" i="3"/>
  <c r="J11613" i="3"/>
  <c r="J11614" i="3"/>
  <c r="J11615" i="3"/>
  <c r="J11616" i="3"/>
  <c r="J11617" i="3"/>
  <c r="J11618" i="3"/>
  <c r="J11620" i="3"/>
  <c r="J11621" i="3"/>
  <c r="J11622" i="3"/>
  <c r="J11623" i="3"/>
  <c r="J11624" i="3"/>
  <c r="J11625" i="3"/>
  <c r="J11626" i="3"/>
  <c r="J11628" i="3"/>
  <c r="J11629" i="3"/>
  <c r="J11630" i="3"/>
  <c r="J11631" i="3"/>
  <c r="J11632" i="3"/>
  <c r="J11633" i="3"/>
  <c r="J11634" i="3"/>
  <c r="J11636" i="3"/>
  <c r="J11637" i="3"/>
  <c r="J11638" i="3"/>
  <c r="J11639" i="3"/>
  <c r="J11640" i="3"/>
  <c r="J11641" i="3"/>
  <c r="J11642" i="3"/>
  <c r="J11644" i="3"/>
  <c r="J11645" i="3"/>
  <c r="J11646" i="3"/>
  <c r="J11647" i="3"/>
  <c r="J11648" i="3"/>
  <c r="J11649" i="3"/>
  <c r="J11650" i="3"/>
  <c r="J11652" i="3"/>
  <c r="J11653" i="3"/>
  <c r="J11654" i="3"/>
  <c r="J11655" i="3"/>
  <c r="J11656" i="3"/>
  <c r="J11657" i="3"/>
  <c r="J11658" i="3"/>
  <c r="J11660" i="3"/>
  <c r="J11661" i="3"/>
  <c r="J11662" i="3"/>
  <c r="J11663" i="3"/>
  <c r="J11664" i="3"/>
  <c r="J11665" i="3"/>
  <c r="J11666" i="3"/>
  <c r="J11668" i="3"/>
  <c r="J11669" i="3"/>
  <c r="J11670" i="3"/>
  <c r="J11671" i="3"/>
  <c r="J11672" i="3"/>
  <c r="J11673" i="3"/>
  <c r="J11674" i="3"/>
  <c r="J11676" i="3"/>
  <c r="J11677" i="3"/>
  <c r="J11678" i="3"/>
  <c r="J11679" i="3"/>
  <c r="J11680" i="3"/>
  <c r="J11681" i="3"/>
  <c r="J11682" i="3"/>
  <c r="J11684" i="3"/>
  <c r="J11685" i="3"/>
  <c r="J11686" i="3"/>
  <c r="J11687" i="3"/>
  <c r="J11688" i="3"/>
  <c r="J11689" i="3"/>
  <c r="J11690" i="3"/>
  <c r="J11692" i="3"/>
  <c r="J11693" i="3"/>
  <c r="J11694" i="3"/>
  <c r="J11695" i="3"/>
  <c r="J11696" i="3"/>
  <c r="J11697" i="3"/>
  <c r="J11698" i="3"/>
  <c r="J11700" i="3"/>
  <c r="J11701" i="3"/>
  <c r="J11702" i="3"/>
  <c r="J11703" i="3"/>
  <c r="J11704" i="3"/>
  <c r="J11705" i="3"/>
  <c r="J11706" i="3"/>
  <c r="J11708" i="3"/>
  <c r="J11709" i="3"/>
  <c r="J11710" i="3"/>
  <c r="J11711" i="3"/>
  <c r="J11712" i="3"/>
  <c r="J11713" i="3"/>
  <c r="J11714" i="3"/>
  <c r="J11716" i="3"/>
  <c r="J11717" i="3"/>
  <c r="J11718" i="3"/>
  <c r="J11719" i="3"/>
  <c r="J11720" i="3"/>
  <c r="J11721" i="3"/>
  <c r="J11722" i="3"/>
  <c r="J11724" i="3"/>
  <c r="J11725" i="3"/>
  <c r="J11726" i="3"/>
  <c r="J11727" i="3"/>
  <c r="J11728" i="3"/>
  <c r="J11729" i="3"/>
  <c r="J11730" i="3"/>
  <c r="J11732" i="3"/>
  <c r="J11733" i="3"/>
  <c r="J11734" i="3"/>
  <c r="J11735" i="3"/>
  <c r="J11736" i="3"/>
  <c r="J11737" i="3"/>
  <c r="J11738" i="3"/>
  <c r="J11740" i="3"/>
  <c r="J11741" i="3"/>
  <c r="J11742" i="3"/>
  <c r="J11743" i="3"/>
  <c r="J11744" i="3"/>
  <c r="J11745" i="3"/>
  <c r="J11746" i="3"/>
  <c r="J11748" i="3"/>
  <c r="J11749" i="3"/>
  <c r="J11750" i="3"/>
  <c r="J11751" i="3"/>
  <c r="J11752" i="3"/>
  <c r="J11753" i="3"/>
  <c r="J11754" i="3"/>
  <c r="J11756" i="3"/>
  <c r="J11757" i="3"/>
  <c r="J11758" i="3"/>
  <c r="J11759" i="3"/>
  <c r="J11760" i="3"/>
  <c r="J11761" i="3"/>
  <c r="J11762" i="3"/>
  <c r="J11764" i="3"/>
  <c r="J11765" i="3"/>
  <c r="J11766" i="3"/>
  <c r="J11767" i="3"/>
  <c r="J11768" i="3"/>
  <c r="J11769" i="3"/>
  <c r="J11770" i="3"/>
  <c r="J11771" i="3"/>
  <c r="J11772" i="3"/>
  <c r="J11773" i="3"/>
  <c r="J11774" i="3"/>
  <c r="J11775" i="3"/>
  <c r="J11776" i="3"/>
  <c r="J11777" i="3"/>
  <c r="J11778" i="3"/>
  <c r="J11780" i="3"/>
  <c r="J11781" i="3"/>
  <c r="J11782" i="3"/>
  <c r="J11783" i="3"/>
  <c r="J11784" i="3"/>
  <c r="J11785" i="3"/>
  <c r="J11786" i="3"/>
  <c r="J11788" i="3"/>
  <c r="J11789" i="3"/>
  <c r="J11790" i="3"/>
  <c r="J11791" i="3"/>
  <c r="J11792" i="3"/>
  <c r="J11793" i="3"/>
  <c r="J11794" i="3"/>
  <c r="J11796" i="3"/>
  <c r="J11797" i="3"/>
  <c r="J11798" i="3"/>
  <c r="J11799" i="3"/>
  <c r="J11800" i="3"/>
  <c r="J11801" i="3"/>
  <c r="J11802" i="3"/>
  <c r="J11804" i="3"/>
  <c r="J11805" i="3"/>
  <c r="J11806" i="3"/>
  <c r="J11807" i="3"/>
  <c r="J11808" i="3"/>
  <c r="J11809" i="3"/>
  <c r="J11810" i="3"/>
  <c r="J11812" i="3"/>
  <c r="J11813" i="3"/>
  <c r="J11814" i="3"/>
  <c r="J11815" i="3"/>
  <c r="J11816" i="3"/>
  <c r="J11817" i="3"/>
  <c r="J11818" i="3"/>
  <c r="J11820" i="3"/>
  <c r="J11821" i="3"/>
  <c r="J11822" i="3"/>
  <c r="J11823" i="3"/>
  <c r="J11824" i="3"/>
  <c r="J11825" i="3"/>
  <c r="J11826" i="3"/>
  <c r="J11828" i="3"/>
  <c r="J11829" i="3"/>
  <c r="J11830" i="3"/>
  <c r="J11831" i="3"/>
  <c r="J11832" i="3"/>
  <c r="J11833" i="3"/>
  <c r="J11834" i="3"/>
  <c r="J11836" i="3"/>
  <c r="J11837" i="3"/>
  <c r="J11838" i="3"/>
  <c r="J11839" i="3"/>
  <c r="J11840" i="3"/>
  <c r="J11841" i="3"/>
  <c r="J11842" i="3"/>
  <c r="J11844" i="3"/>
  <c r="J11845" i="3"/>
  <c r="J11846" i="3"/>
  <c r="J11847" i="3"/>
  <c r="J11848" i="3"/>
  <c r="J11849" i="3"/>
  <c r="J11850" i="3"/>
  <c r="J11852" i="3"/>
  <c r="J11853" i="3"/>
  <c r="J11854" i="3"/>
  <c r="J11855" i="3"/>
  <c r="J11856" i="3"/>
  <c r="J11857" i="3"/>
  <c r="J11858" i="3"/>
  <c r="J11860" i="3"/>
  <c r="J11861" i="3"/>
  <c r="J11862" i="3"/>
  <c r="J11863" i="3"/>
  <c r="J11864" i="3"/>
  <c r="J11865" i="3"/>
  <c r="J11866" i="3"/>
  <c r="J11868" i="3"/>
  <c r="J11869" i="3"/>
  <c r="J11870" i="3"/>
  <c r="J11871" i="3"/>
  <c r="J11872" i="3"/>
  <c r="J11873" i="3"/>
  <c r="J11874" i="3"/>
  <c r="J11876" i="3"/>
  <c r="J11877" i="3"/>
  <c r="J11878" i="3"/>
  <c r="J11879" i="3"/>
  <c r="J11880" i="3"/>
  <c r="J11881" i="3"/>
  <c r="J11882" i="3"/>
  <c r="J11884" i="3"/>
  <c r="J11885" i="3"/>
  <c r="J11886" i="3"/>
  <c r="J11887" i="3"/>
  <c r="J11888" i="3"/>
  <c r="J11889" i="3"/>
  <c r="J11890" i="3"/>
  <c r="J11892" i="3"/>
  <c r="J11893" i="3"/>
  <c r="J11894" i="3"/>
  <c r="J11895" i="3"/>
  <c r="J11896" i="3"/>
  <c r="J11897" i="3"/>
  <c r="J11898" i="3"/>
  <c r="J11900" i="3"/>
  <c r="J11901" i="3"/>
  <c r="J11902" i="3"/>
  <c r="J11903" i="3"/>
  <c r="J11904" i="3"/>
  <c r="J11905" i="3"/>
  <c r="J11906" i="3"/>
  <c r="J11908" i="3"/>
  <c r="J11909" i="3"/>
  <c r="J11910" i="3"/>
  <c r="J11911" i="3"/>
  <c r="J11912" i="3"/>
  <c r="J11913" i="3"/>
  <c r="J11914" i="3"/>
  <c r="J11916" i="3"/>
  <c r="J11917" i="3"/>
  <c r="J11918" i="3"/>
  <c r="J11919" i="3"/>
  <c r="J11920" i="3"/>
  <c r="J11921" i="3"/>
  <c r="J11922" i="3"/>
  <c r="J11924" i="3"/>
  <c r="J11925" i="3"/>
  <c r="J11926" i="3"/>
  <c r="J11927" i="3"/>
  <c r="J11928" i="3"/>
  <c r="J11929" i="3"/>
  <c r="J11930" i="3"/>
  <c r="J11932" i="3"/>
  <c r="J11933" i="3"/>
  <c r="J11934" i="3"/>
  <c r="J11935" i="3"/>
  <c r="J11936" i="3"/>
  <c r="J11937" i="3"/>
  <c r="J11938" i="3"/>
  <c r="J11940" i="3"/>
  <c r="J11941" i="3"/>
  <c r="J11942" i="3"/>
  <c r="J11943" i="3"/>
  <c r="J11944" i="3"/>
  <c r="J11945" i="3"/>
  <c r="J11946" i="3"/>
  <c r="J11948" i="3"/>
  <c r="J11949" i="3"/>
  <c r="J11950" i="3"/>
  <c r="J11951" i="3"/>
  <c r="J11952" i="3"/>
  <c r="J11953" i="3"/>
  <c r="J11954" i="3"/>
  <c r="J11956" i="3"/>
  <c r="J11957" i="3"/>
  <c r="J11958" i="3"/>
  <c r="J11959" i="3"/>
  <c r="J11960" i="3"/>
  <c r="J11961" i="3"/>
  <c r="J11962" i="3"/>
  <c r="J11964" i="3"/>
  <c r="J11965" i="3"/>
  <c r="J11966" i="3"/>
  <c r="J11967" i="3"/>
  <c r="J11968" i="3"/>
  <c r="J11969" i="3"/>
  <c r="J11970" i="3"/>
  <c r="J11972" i="3"/>
  <c r="J11973" i="3"/>
  <c r="J11974" i="3"/>
  <c r="J11975" i="3"/>
  <c r="J11976" i="3"/>
  <c r="J11977" i="3"/>
  <c r="J11978" i="3"/>
  <c r="J11980" i="3"/>
  <c r="J11981" i="3"/>
  <c r="J11982" i="3"/>
  <c r="J11983" i="3"/>
  <c r="J11984" i="3"/>
  <c r="J11985" i="3"/>
  <c r="J11986" i="3"/>
  <c r="J11988" i="3"/>
  <c r="J11989" i="3"/>
  <c r="J11990" i="3"/>
  <c r="J11991" i="3"/>
  <c r="J11992" i="3"/>
  <c r="J11993" i="3"/>
  <c r="J11994" i="3"/>
  <c r="J11996" i="3"/>
  <c r="J11997" i="3"/>
  <c r="J11998" i="3"/>
  <c r="J11999" i="3"/>
  <c r="J12000" i="3"/>
  <c r="J12001" i="3"/>
  <c r="J12002" i="3"/>
  <c r="J12004" i="3"/>
  <c r="J12005" i="3"/>
  <c r="J12006" i="3"/>
  <c r="J12007" i="3"/>
  <c r="J12008" i="3"/>
  <c r="J12009" i="3"/>
  <c r="J12010" i="3"/>
  <c r="J12012" i="3"/>
  <c r="J12013" i="3"/>
  <c r="J12014" i="3"/>
  <c r="J12015" i="3"/>
  <c r="J12016" i="3"/>
  <c r="J12017" i="3"/>
  <c r="J12018" i="3"/>
  <c r="J12020" i="3"/>
  <c r="J12021" i="3"/>
  <c r="J12022" i="3"/>
  <c r="J12023" i="3"/>
  <c r="J12024" i="3"/>
  <c r="J12025" i="3"/>
  <c r="J12026" i="3"/>
  <c r="J12028" i="3"/>
  <c r="J12029" i="3"/>
  <c r="J12030" i="3"/>
  <c r="J12031" i="3"/>
  <c r="J12032" i="3"/>
  <c r="J12033" i="3"/>
  <c r="J12034" i="3"/>
  <c r="J12036" i="3"/>
  <c r="J12037" i="3"/>
  <c r="J12038" i="3"/>
  <c r="J12039" i="3"/>
  <c r="J12040" i="3"/>
  <c r="J12041" i="3"/>
  <c r="J12042" i="3"/>
  <c r="J12044" i="3"/>
  <c r="J12045" i="3"/>
  <c r="J12046" i="3"/>
  <c r="J12047" i="3"/>
  <c r="J12048" i="3"/>
  <c r="J12049" i="3"/>
  <c r="J12050" i="3"/>
  <c r="J12052" i="3"/>
  <c r="J12053" i="3"/>
  <c r="J12054" i="3"/>
  <c r="J12055" i="3"/>
  <c r="J12056" i="3"/>
  <c r="J12057" i="3"/>
  <c r="J12058" i="3"/>
  <c r="J12060" i="3"/>
  <c r="J12061" i="3"/>
  <c r="J12062" i="3"/>
  <c r="J12063" i="3"/>
  <c r="J12064" i="3"/>
  <c r="J12065" i="3"/>
  <c r="J12066" i="3"/>
  <c r="J12068" i="3"/>
  <c r="J12069" i="3"/>
  <c r="J12070" i="3"/>
  <c r="J12071" i="3"/>
  <c r="J12072" i="3"/>
  <c r="J12073" i="3"/>
  <c r="J12074" i="3"/>
  <c r="J12076" i="3"/>
  <c r="J12077" i="3"/>
  <c r="J12078" i="3"/>
  <c r="J12079" i="3"/>
  <c r="J12080" i="3"/>
  <c r="J12081" i="3"/>
  <c r="J12082" i="3"/>
  <c r="J12084" i="3"/>
  <c r="J12085" i="3"/>
  <c r="J12086" i="3"/>
  <c r="J12087" i="3"/>
  <c r="J12088" i="3"/>
  <c r="J12089" i="3"/>
  <c r="J12090" i="3"/>
  <c r="J12092" i="3"/>
  <c r="J12093" i="3"/>
  <c r="J12094" i="3"/>
  <c r="J12095" i="3"/>
  <c r="J12096" i="3"/>
  <c r="J12097" i="3"/>
  <c r="J12098" i="3"/>
  <c r="J12100" i="3"/>
  <c r="J12101" i="3"/>
  <c r="J12102" i="3"/>
  <c r="J12103" i="3"/>
  <c r="J12104" i="3"/>
  <c r="J12105" i="3"/>
  <c r="J12106" i="3"/>
  <c r="J12108" i="3"/>
  <c r="J12109" i="3"/>
  <c r="J12110" i="3"/>
  <c r="J12111" i="3"/>
  <c r="J12112" i="3"/>
  <c r="J12113" i="3"/>
  <c r="J12114" i="3"/>
  <c r="J12116" i="3"/>
  <c r="J12117" i="3"/>
  <c r="J12118" i="3"/>
  <c r="J12119" i="3"/>
  <c r="J12120" i="3"/>
  <c r="J12121" i="3"/>
  <c r="J12122" i="3"/>
  <c r="J12124" i="3"/>
  <c r="J12125" i="3"/>
  <c r="J12126" i="3"/>
  <c r="J12127" i="3"/>
  <c r="J12128" i="3"/>
  <c r="J12129" i="3"/>
  <c r="J12130" i="3"/>
  <c r="J12132" i="3"/>
  <c r="J12133" i="3"/>
  <c r="J12134" i="3"/>
  <c r="J12135" i="3"/>
  <c r="J12136" i="3"/>
  <c r="J12137" i="3"/>
  <c r="J12138" i="3"/>
  <c r="J12140" i="3"/>
  <c r="J12141" i="3"/>
  <c r="J12142" i="3"/>
  <c r="J12143" i="3"/>
  <c r="J12144" i="3"/>
  <c r="J12145" i="3"/>
  <c r="J12146" i="3"/>
  <c r="J12148" i="3"/>
  <c r="J12149" i="3"/>
  <c r="J12150" i="3"/>
  <c r="J12151" i="3"/>
  <c r="J12152" i="3"/>
  <c r="J12153" i="3"/>
  <c r="J12154" i="3"/>
  <c r="J12156" i="3"/>
  <c r="J12157" i="3"/>
  <c r="J12158" i="3"/>
  <c r="J12159" i="3"/>
  <c r="J12160" i="3"/>
  <c r="J12161" i="3"/>
  <c r="J12162" i="3"/>
  <c r="J12164" i="3"/>
  <c r="J12165" i="3"/>
  <c r="J12166" i="3"/>
  <c r="J12167" i="3"/>
  <c r="J12168" i="3"/>
  <c r="J12169" i="3"/>
  <c r="J12170" i="3"/>
  <c r="J12172" i="3"/>
  <c r="J12173" i="3"/>
  <c r="J12174" i="3"/>
  <c r="J12175" i="3"/>
  <c r="J12176" i="3"/>
  <c r="J12177" i="3"/>
  <c r="J12178" i="3"/>
  <c r="J12180" i="3"/>
  <c r="J12181" i="3"/>
  <c r="J12182" i="3"/>
  <c r="J12183" i="3"/>
  <c r="J12184" i="3"/>
  <c r="J12185" i="3"/>
  <c r="J12186" i="3"/>
  <c r="J12188" i="3"/>
  <c r="J12189" i="3"/>
  <c r="J12190" i="3"/>
  <c r="J12191" i="3"/>
  <c r="J12192" i="3"/>
  <c r="J12193" i="3"/>
  <c r="J12194" i="3"/>
  <c r="J12196" i="3"/>
  <c r="J12197" i="3"/>
  <c r="J12198" i="3"/>
  <c r="J12199" i="3"/>
  <c r="J12200" i="3"/>
  <c r="J12201" i="3"/>
  <c r="J12202" i="3"/>
  <c r="J12204" i="3"/>
  <c r="J12205" i="3"/>
  <c r="J12206" i="3"/>
  <c r="J12207" i="3"/>
  <c r="J12208" i="3"/>
  <c r="J12209" i="3"/>
  <c r="J12210" i="3"/>
  <c r="J12212" i="3"/>
  <c r="J12213" i="3"/>
  <c r="J12214" i="3"/>
  <c r="J12215" i="3"/>
  <c r="J12216" i="3"/>
  <c r="J12217" i="3"/>
  <c r="J12218" i="3"/>
  <c r="J12220" i="3"/>
  <c r="J12221" i="3"/>
  <c r="J12222" i="3"/>
  <c r="J12223" i="3"/>
  <c r="J12224" i="3"/>
  <c r="J12225" i="3"/>
  <c r="J12226" i="3"/>
  <c r="J12228" i="3"/>
  <c r="J12229" i="3"/>
  <c r="J12230" i="3"/>
  <c r="J12231" i="3"/>
  <c r="J12232" i="3"/>
  <c r="J12233" i="3"/>
  <c r="J12234" i="3"/>
  <c r="J12236" i="3"/>
  <c r="J12237" i="3"/>
  <c r="J12238" i="3"/>
  <c r="J12239" i="3"/>
  <c r="J12240" i="3"/>
  <c r="J12241" i="3"/>
  <c r="J12242" i="3"/>
  <c r="J12244" i="3"/>
  <c r="J12245" i="3"/>
  <c r="J12246" i="3"/>
  <c r="J12247" i="3"/>
  <c r="J12248" i="3"/>
  <c r="J12249" i="3"/>
  <c r="J12250" i="3"/>
  <c r="J12252" i="3"/>
  <c r="J12253" i="3"/>
  <c r="J12254" i="3"/>
  <c r="J12255" i="3"/>
  <c r="J12256" i="3"/>
  <c r="J12257" i="3"/>
  <c r="J12258" i="3"/>
  <c r="J12260" i="3"/>
  <c r="J12261" i="3"/>
  <c r="J12262" i="3"/>
  <c r="J12263" i="3"/>
  <c r="J12264" i="3"/>
  <c r="J12265" i="3"/>
  <c r="J12266" i="3"/>
  <c r="J12268" i="3"/>
  <c r="J12269" i="3"/>
  <c r="J12270" i="3"/>
  <c r="J12271" i="3"/>
  <c r="J12272" i="3"/>
  <c r="J12273" i="3"/>
  <c r="J12274" i="3"/>
  <c r="J12276" i="3"/>
  <c r="J12277" i="3"/>
  <c r="J12278" i="3"/>
  <c r="J12279" i="3"/>
  <c r="J12280" i="3"/>
  <c r="J12281" i="3"/>
  <c r="J12282" i="3"/>
  <c r="J12284" i="3"/>
  <c r="J12285" i="3"/>
  <c r="J12286" i="3"/>
  <c r="J12287" i="3"/>
  <c r="J12288" i="3"/>
  <c r="J12289" i="3"/>
  <c r="J12290" i="3"/>
  <c r="J12292" i="3"/>
  <c r="J12293" i="3"/>
  <c r="J12294" i="3"/>
  <c r="J12295" i="3"/>
  <c r="J12296" i="3"/>
  <c r="J12297" i="3"/>
  <c r="J12298" i="3"/>
  <c r="J12300" i="3"/>
  <c r="J12301" i="3"/>
  <c r="J12302" i="3"/>
  <c r="J12303" i="3"/>
  <c r="J12304" i="3"/>
  <c r="J12305" i="3"/>
  <c r="J12306" i="3"/>
  <c r="J12308" i="3"/>
  <c r="J12309" i="3"/>
  <c r="J12310" i="3"/>
  <c r="J12311" i="3"/>
  <c r="J12312" i="3"/>
  <c r="J12313" i="3"/>
  <c r="J12314" i="3"/>
  <c r="J12316" i="3"/>
  <c r="J12317" i="3"/>
  <c r="J12318" i="3"/>
  <c r="J12319" i="3"/>
  <c r="J12320" i="3"/>
  <c r="J12321" i="3"/>
  <c r="J12322" i="3"/>
  <c r="J12324" i="3"/>
  <c r="J12325" i="3"/>
  <c r="J12326" i="3"/>
  <c r="J12327" i="3"/>
  <c r="J12328" i="3"/>
  <c r="J12329" i="3"/>
  <c r="J12330" i="3"/>
  <c r="J12332" i="3"/>
  <c r="J12333" i="3"/>
  <c r="J12334" i="3"/>
  <c r="J12335" i="3"/>
  <c r="J12336" i="3"/>
  <c r="J12337" i="3"/>
  <c r="J12338" i="3"/>
  <c r="J12340" i="3"/>
  <c r="J12341" i="3"/>
  <c r="J12342" i="3"/>
  <c r="J12343" i="3"/>
  <c r="J12344" i="3"/>
  <c r="J12345" i="3"/>
  <c r="J12346" i="3"/>
  <c r="J12348" i="3"/>
  <c r="J12349" i="3"/>
  <c r="J12350" i="3"/>
  <c r="J12351" i="3"/>
  <c r="J12352" i="3"/>
  <c r="J12353" i="3"/>
  <c r="J12354" i="3"/>
  <c r="J12356" i="3"/>
  <c r="J12357" i="3"/>
  <c r="J12358" i="3"/>
  <c r="J12359" i="3"/>
  <c r="J12360" i="3"/>
  <c r="J12361" i="3"/>
  <c r="J12362" i="3"/>
  <c r="J12364" i="3"/>
  <c r="J12365" i="3"/>
  <c r="J12366" i="3"/>
  <c r="J12367" i="3"/>
  <c r="J12368" i="3"/>
  <c r="J12369" i="3"/>
  <c r="J12370" i="3"/>
  <c r="J12372" i="3"/>
  <c r="J12373" i="3"/>
  <c r="J12374" i="3"/>
  <c r="J12375" i="3"/>
  <c r="J12376" i="3"/>
  <c r="J12377" i="3"/>
  <c r="J12378" i="3"/>
  <c r="J12380" i="3"/>
  <c r="J12381" i="3"/>
  <c r="J12382" i="3"/>
  <c r="J12383" i="3"/>
  <c r="J12384" i="3"/>
  <c r="J12385" i="3"/>
  <c r="J12386" i="3"/>
  <c r="J12388" i="3"/>
  <c r="J12389" i="3"/>
  <c r="J12390" i="3"/>
  <c r="J12391" i="3"/>
  <c r="J12392" i="3"/>
  <c r="J12393" i="3"/>
  <c r="J12394" i="3"/>
  <c r="J12396" i="3"/>
  <c r="J12397" i="3"/>
  <c r="J12398" i="3"/>
  <c r="J12399" i="3"/>
  <c r="J12400" i="3"/>
  <c r="J12401" i="3"/>
  <c r="J12402" i="3"/>
  <c r="J12404" i="3"/>
  <c r="J12405" i="3"/>
  <c r="J12406" i="3"/>
  <c r="J12407" i="3"/>
  <c r="J12408" i="3"/>
  <c r="J12409" i="3"/>
  <c r="J12410" i="3"/>
  <c r="J12412" i="3"/>
  <c r="J12413" i="3"/>
  <c r="J12414" i="3"/>
  <c r="J12415" i="3"/>
  <c r="J12416" i="3"/>
  <c r="J12417" i="3"/>
  <c r="J12418" i="3"/>
  <c r="J12420" i="3"/>
  <c r="J12421" i="3"/>
  <c r="J12422" i="3"/>
  <c r="J12423" i="3"/>
  <c r="J12424" i="3"/>
  <c r="J12425" i="3"/>
  <c r="J12426" i="3"/>
  <c r="J12428" i="3"/>
  <c r="J12429" i="3"/>
  <c r="J12430" i="3"/>
  <c r="J12431" i="3"/>
  <c r="J12432" i="3"/>
  <c r="J12433" i="3"/>
  <c r="J12434" i="3"/>
  <c r="J12436" i="3"/>
  <c r="J12437" i="3"/>
  <c r="J12438" i="3"/>
  <c r="J12439" i="3"/>
  <c r="J12440" i="3"/>
  <c r="J12441" i="3"/>
  <c r="J12442" i="3"/>
  <c r="J12444" i="3"/>
  <c r="J12445" i="3"/>
  <c r="J12446" i="3"/>
  <c r="J12447" i="3"/>
  <c r="J12448" i="3"/>
  <c r="J12449" i="3"/>
  <c r="J12450" i="3"/>
  <c r="J12452" i="3"/>
  <c r="J12453" i="3"/>
  <c r="J12454" i="3"/>
  <c r="J12455" i="3"/>
  <c r="J12456" i="3"/>
  <c r="J12457" i="3"/>
  <c r="J12458" i="3"/>
  <c r="J12460" i="3"/>
  <c r="J12461" i="3"/>
  <c r="J12462" i="3"/>
  <c r="J12463" i="3"/>
  <c r="J12464" i="3"/>
  <c r="J12465" i="3"/>
  <c r="J12466" i="3"/>
  <c r="J12468" i="3"/>
  <c r="J12469" i="3"/>
  <c r="J12470" i="3"/>
  <c r="J12471" i="3"/>
  <c r="J12472" i="3"/>
  <c r="J12473" i="3"/>
  <c r="J12474" i="3"/>
  <c r="J12476" i="3"/>
  <c r="J12477" i="3"/>
  <c r="J12478" i="3"/>
  <c r="J12479" i="3"/>
  <c r="J12480" i="3"/>
  <c r="J12481" i="3"/>
  <c r="J12482" i="3"/>
  <c r="J12484" i="3"/>
  <c r="J12485" i="3"/>
  <c r="J12486" i="3"/>
  <c r="J12487" i="3"/>
  <c r="J12488" i="3"/>
  <c r="J12489" i="3"/>
  <c r="J12490" i="3"/>
  <c r="J12492" i="3"/>
  <c r="J12493" i="3"/>
  <c r="J12494" i="3"/>
  <c r="J12495" i="3"/>
  <c r="J12496" i="3"/>
  <c r="J12497" i="3"/>
  <c r="J12498" i="3"/>
  <c r="J12500" i="3"/>
  <c r="J12501" i="3"/>
  <c r="J12502" i="3"/>
  <c r="J12503" i="3"/>
  <c r="J12504" i="3"/>
  <c r="J12505" i="3"/>
  <c r="J12506" i="3"/>
  <c r="J12508" i="3"/>
  <c r="J12509" i="3"/>
  <c r="J12510" i="3"/>
  <c r="J12511" i="3"/>
  <c r="J12512" i="3"/>
  <c r="J12513" i="3"/>
  <c r="J12514" i="3"/>
  <c r="J12516" i="3"/>
  <c r="J12517" i="3"/>
  <c r="J12518" i="3"/>
  <c r="J12519" i="3"/>
  <c r="J12520" i="3"/>
  <c r="J12521" i="3"/>
  <c r="J12522" i="3"/>
  <c r="J12524" i="3"/>
  <c r="J12525" i="3"/>
  <c r="J12526" i="3"/>
  <c r="J12527" i="3"/>
  <c r="J12528" i="3"/>
  <c r="J12529" i="3"/>
  <c r="J12530" i="3"/>
  <c r="J12532" i="3"/>
  <c r="J12533" i="3"/>
  <c r="J12534" i="3"/>
  <c r="J12535" i="3"/>
  <c r="J12536" i="3"/>
  <c r="J12537" i="3"/>
  <c r="J12538" i="3"/>
  <c r="J12540" i="3"/>
  <c r="J12541" i="3"/>
  <c r="J12542" i="3"/>
  <c r="J12543" i="3"/>
  <c r="J12544" i="3"/>
  <c r="J12545" i="3"/>
  <c r="J12546" i="3"/>
  <c r="J12548" i="3"/>
  <c r="J12549" i="3"/>
  <c r="J12550" i="3"/>
  <c r="J12551" i="3"/>
  <c r="J12552" i="3"/>
  <c r="J12553" i="3"/>
  <c r="J12554" i="3"/>
  <c r="J12556" i="3"/>
  <c r="J12557" i="3"/>
  <c r="J12558" i="3"/>
  <c r="J12559" i="3"/>
  <c r="J12560" i="3"/>
  <c r="J12561" i="3"/>
  <c r="J12562" i="3"/>
  <c r="J12564" i="3"/>
  <c r="J12565" i="3"/>
  <c r="J12566" i="3"/>
  <c r="J12567" i="3"/>
  <c r="J12568" i="3"/>
  <c r="J12569" i="3"/>
  <c r="J12570" i="3"/>
  <c r="J12572" i="3"/>
  <c r="J12573" i="3"/>
  <c r="J12574" i="3"/>
  <c r="J12575" i="3"/>
  <c r="J12576" i="3"/>
  <c r="J12577" i="3"/>
  <c r="J12578" i="3"/>
  <c r="J12580" i="3"/>
  <c r="J12581" i="3"/>
  <c r="J12582" i="3"/>
  <c r="J12583" i="3"/>
  <c r="J12584" i="3"/>
  <c r="J12585" i="3"/>
  <c r="J12586" i="3"/>
  <c r="J12588" i="3"/>
  <c r="J12589" i="3"/>
  <c r="J12590" i="3"/>
  <c r="J12591" i="3"/>
  <c r="J12592" i="3"/>
  <c r="J12593" i="3"/>
  <c r="J12594" i="3"/>
  <c r="J12596" i="3"/>
  <c r="J12597" i="3"/>
  <c r="J12598" i="3"/>
  <c r="J12599" i="3"/>
  <c r="J12600" i="3"/>
  <c r="J12601" i="3"/>
  <c r="J12602" i="3"/>
  <c r="J12604" i="3"/>
  <c r="J12605" i="3"/>
  <c r="J12606" i="3"/>
  <c r="J12607" i="3"/>
  <c r="J12608" i="3"/>
  <c r="J12609" i="3"/>
  <c r="J12610" i="3"/>
  <c r="J12612" i="3"/>
  <c r="J12613" i="3"/>
  <c r="J12614" i="3"/>
  <c r="J12615" i="3"/>
  <c r="J12616" i="3"/>
  <c r="J12617" i="3"/>
  <c r="J12618" i="3"/>
  <c r="J12620" i="3"/>
  <c r="J12621" i="3"/>
  <c r="J12622" i="3"/>
  <c r="J12623" i="3"/>
  <c r="J12624" i="3"/>
  <c r="J12625" i="3"/>
  <c r="J12626" i="3"/>
  <c r="J12628" i="3"/>
  <c r="J12629" i="3"/>
  <c r="J12630" i="3"/>
  <c r="J12631" i="3"/>
  <c r="J12632" i="3"/>
  <c r="J12633" i="3"/>
  <c r="J12634" i="3"/>
  <c r="J12636" i="3"/>
  <c r="J12637" i="3"/>
  <c r="J12638" i="3"/>
  <c r="J12639" i="3"/>
  <c r="J12640" i="3"/>
  <c r="J12641" i="3"/>
  <c r="J12642" i="3"/>
  <c r="J12644" i="3"/>
  <c r="J12645" i="3"/>
  <c r="J12646" i="3"/>
  <c r="J12647" i="3"/>
  <c r="J12648" i="3"/>
  <c r="J12649" i="3"/>
  <c r="J12650" i="3"/>
  <c r="J12652" i="3"/>
  <c r="J12653" i="3"/>
  <c r="J12654" i="3"/>
  <c r="J12655" i="3"/>
  <c r="J12656" i="3"/>
  <c r="J12657" i="3"/>
  <c r="J12658" i="3"/>
  <c r="J12660" i="3"/>
  <c r="J12661" i="3"/>
  <c r="J12662" i="3"/>
  <c r="J12663" i="3"/>
  <c r="J12664" i="3"/>
  <c r="J12665" i="3"/>
  <c r="J12666" i="3"/>
  <c r="J12668" i="3"/>
  <c r="J12669" i="3"/>
  <c r="J12670" i="3"/>
  <c r="J12671" i="3"/>
  <c r="J12672" i="3"/>
  <c r="J12673" i="3"/>
  <c r="J12674" i="3"/>
  <c r="J12676" i="3"/>
  <c r="J12677" i="3"/>
  <c r="J12678" i="3"/>
  <c r="J12679" i="3"/>
  <c r="J12680" i="3"/>
  <c r="J12681" i="3"/>
  <c r="J12682" i="3"/>
  <c r="J12684" i="3"/>
  <c r="J12685" i="3"/>
  <c r="J12686" i="3"/>
  <c r="J12687" i="3"/>
  <c r="J12688" i="3"/>
  <c r="J12689" i="3"/>
  <c r="J12690" i="3"/>
  <c r="J12692" i="3"/>
  <c r="J12693" i="3"/>
  <c r="J12694" i="3"/>
  <c r="J12695" i="3"/>
  <c r="J12696" i="3"/>
  <c r="J12697" i="3"/>
  <c r="J12698" i="3"/>
  <c r="J12700" i="3"/>
  <c r="J12701" i="3"/>
  <c r="J12702" i="3"/>
  <c r="J12703" i="3"/>
  <c r="J12704" i="3"/>
  <c r="J12705" i="3"/>
  <c r="J12706" i="3"/>
  <c r="J12708" i="3"/>
  <c r="J12709" i="3"/>
  <c r="J12710" i="3"/>
  <c r="J12711" i="3"/>
  <c r="J12712" i="3"/>
  <c r="J12713" i="3"/>
  <c r="J12714" i="3"/>
  <c r="J12716" i="3"/>
  <c r="J12717" i="3"/>
  <c r="J12718" i="3"/>
  <c r="J12719" i="3"/>
  <c r="J12720" i="3"/>
  <c r="J12721" i="3"/>
  <c r="J12722" i="3"/>
  <c r="J12724" i="3"/>
  <c r="J12725" i="3"/>
  <c r="J12726" i="3"/>
  <c r="J12727" i="3"/>
  <c r="J12728" i="3"/>
  <c r="J12729" i="3"/>
  <c r="J12730" i="3"/>
  <c r="J12732" i="3"/>
  <c r="J12733" i="3"/>
  <c r="J12734" i="3"/>
  <c r="J12735" i="3"/>
  <c r="J12736" i="3"/>
  <c r="J12737" i="3"/>
  <c r="J12738" i="3"/>
  <c r="J12740" i="3"/>
  <c r="J12741" i="3"/>
  <c r="J12742" i="3"/>
  <c r="J12743" i="3"/>
  <c r="J12744" i="3"/>
  <c r="J12745" i="3"/>
  <c r="J12746" i="3"/>
  <c r="J12748" i="3"/>
  <c r="J12749" i="3"/>
  <c r="J12750" i="3"/>
  <c r="J12751" i="3"/>
  <c r="J12752" i="3"/>
  <c r="J12753" i="3"/>
  <c r="J12754" i="3"/>
  <c r="J12756" i="3"/>
  <c r="J12757" i="3"/>
  <c r="J12758" i="3"/>
  <c r="J12759" i="3"/>
  <c r="J12760" i="3"/>
  <c r="J12761" i="3"/>
  <c r="J12762" i="3"/>
  <c r="J12764" i="3"/>
  <c r="J12765" i="3"/>
  <c r="J12766" i="3"/>
  <c r="J12767" i="3"/>
  <c r="J12768" i="3"/>
  <c r="J12769" i="3"/>
  <c r="J12770" i="3"/>
  <c r="J12772" i="3"/>
  <c r="J12773" i="3"/>
  <c r="J12774" i="3"/>
  <c r="J12775" i="3"/>
  <c r="J12776" i="3"/>
  <c r="J12777" i="3"/>
  <c r="J12778" i="3"/>
  <c r="J12780" i="3"/>
  <c r="J12781" i="3"/>
  <c r="J12782" i="3"/>
  <c r="J12783" i="3"/>
  <c r="J12784" i="3"/>
  <c r="J12785" i="3"/>
  <c r="J12786" i="3"/>
  <c r="J12788" i="3"/>
  <c r="J12789" i="3"/>
  <c r="J12790" i="3"/>
  <c r="J12791" i="3"/>
  <c r="J12792" i="3"/>
  <c r="J12793" i="3"/>
  <c r="J12794" i="3"/>
  <c r="J12796" i="3"/>
  <c r="J12797" i="3"/>
  <c r="J12798" i="3"/>
  <c r="J12799" i="3"/>
  <c r="J12800" i="3"/>
  <c r="J12801" i="3"/>
  <c r="J12802" i="3"/>
  <c r="J12804" i="3"/>
  <c r="J12805" i="3"/>
  <c r="J12806" i="3"/>
  <c r="J12807" i="3"/>
  <c r="J12808" i="3"/>
  <c r="J12809" i="3"/>
  <c r="J12810" i="3"/>
  <c r="J12812" i="3"/>
  <c r="J12813" i="3"/>
  <c r="J12814" i="3"/>
  <c r="J12815" i="3"/>
  <c r="J12816" i="3"/>
  <c r="J12817" i="3"/>
  <c r="J12818" i="3"/>
  <c r="J12820" i="3"/>
  <c r="J12821" i="3"/>
  <c r="J12822" i="3"/>
  <c r="J12823" i="3"/>
  <c r="J12824" i="3"/>
  <c r="J12825" i="3"/>
  <c r="J12826" i="3"/>
  <c r="J12828" i="3"/>
  <c r="J12829" i="3"/>
  <c r="J12830" i="3"/>
  <c r="J12831" i="3"/>
  <c r="J12832" i="3"/>
  <c r="J12833" i="3"/>
  <c r="J12834" i="3"/>
  <c r="J12836" i="3"/>
  <c r="J12837" i="3"/>
  <c r="J12838" i="3"/>
  <c r="J12839" i="3"/>
  <c r="J12840" i="3"/>
  <c r="J12841" i="3"/>
  <c r="J12842" i="3"/>
  <c r="J12844" i="3"/>
  <c r="J12845" i="3"/>
  <c r="J12846" i="3"/>
  <c r="J12847" i="3"/>
  <c r="J12848" i="3"/>
  <c r="J12849" i="3"/>
  <c r="J12850" i="3"/>
  <c r="J12852" i="3"/>
  <c r="J12853" i="3"/>
  <c r="J12854" i="3"/>
  <c r="J12855" i="3"/>
  <c r="J12856" i="3"/>
  <c r="J12857" i="3"/>
  <c r="J12858" i="3"/>
  <c r="J12860" i="3"/>
  <c r="J12861" i="3"/>
  <c r="J12862" i="3"/>
  <c r="J12863" i="3"/>
  <c r="J12864" i="3"/>
  <c r="J12865" i="3"/>
  <c r="J12866" i="3"/>
  <c r="J12868" i="3"/>
  <c r="J12869" i="3"/>
  <c r="J12870" i="3"/>
  <c r="J12871" i="3"/>
  <c r="J12872" i="3"/>
  <c r="J12873" i="3"/>
  <c r="J12874" i="3"/>
  <c r="J12876" i="3"/>
  <c r="J12877" i="3"/>
  <c r="J12878" i="3"/>
  <c r="J12879" i="3"/>
  <c r="J12880" i="3"/>
  <c r="J12881" i="3"/>
  <c r="J12882" i="3"/>
  <c r="J12884" i="3"/>
  <c r="J12885" i="3"/>
  <c r="J12886" i="3"/>
  <c r="J12887" i="3"/>
  <c r="J12888" i="3"/>
  <c r="J12889" i="3"/>
  <c r="J12890" i="3"/>
  <c r="J12892" i="3"/>
  <c r="J12893" i="3"/>
  <c r="J12894" i="3"/>
  <c r="J12895" i="3"/>
  <c r="J12896" i="3"/>
  <c r="J12897" i="3"/>
  <c r="J12898" i="3"/>
  <c r="J12900" i="3"/>
  <c r="J12901" i="3"/>
  <c r="J12902" i="3"/>
  <c r="J12903" i="3"/>
  <c r="J12904" i="3"/>
  <c r="J12905" i="3"/>
  <c r="J12906" i="3"/>
  <c r="J12908" i="3"/>
  <c r="J12909" i="3"/>
  <c r="J12910" i="3"/>
  <c r="J12911" i="3"/>
  <c r="J12912" i="3"/>
  <c r="J12913" i="3"/>
  <c r="J12914" i="3"/>
  <c r="J12916" i="3"/>
  <c r="J12917" i="3"/>
  <c r="J12918" i="3"/>
  <c r="J12919" i="3"/>
  <c r="J12920" i="3"/>
  <c r="J12921" i="3"/>
  <c r="J12922" i="3"/>
  <c r="J12924" i="3"/>
  <c r="J12925" i="3"/>
  <c r="J12926" i="3"/>
  <c r="J12927" i="3"/>
  <c r="J12928" i="3"/>
  <c r="J12929" i="3"/>
  <c r="J12930" i="3"/>
  <c r="J12932" i="3"/>
  <c r="J12933" i="3"/>
  <c r="J12934" i="3"/>
  <c r="J12935" i="3"/>
  <c r="J12936" i="3"/>
  <c r="J12937" i="3"/>
  <c r="J12938" i="3"/>
  <c r="J12940" i="3"/>
  <c r="J12941" i="3"/>
  <c r="J12942" i="3"/>
  <c r="J12943" i="3"/>
  <c r="J12944" i="3"/>
  <c r="J12945" i="3"/>
  <c r="J12946" i="3"/>
  <c r="J12948" i="3"/>
  <c r="J12949" i="3"/>
  <c r="J12950" i="3"/>
  <c r="J12951" i="3"/>
  <c r="J12952" i="3"/>
  <c r="J12953" i="3"/>
  <c r="J12954" i="3"/>
  <c r="J12956" i="3"/>
  <c r="J12957" i="3"/>
  <c r="J12958" i="3"/>
  <c r="J12959" i="3"/>
  <c r="J12960" i="3"/>
  <c r="J12961" i="3"/>
  <c r="J12962" i="3"/>
  <c r="J12964" i="3"/>
  <c r="J12965" i="3"/>
  <c r="J12966" i="3"/>
  <c r="J12967" i="3"/>
  <c r="J12968" i="3"/>
  <c r="J12969" i="3"/>
  <c r="J12970" i="3"/>
  <c r="J12972" i="3"/>
  <c r="J12973" i="3"/>
  <c r="J12974" i="3"/>
  <c r="J12975" i="3"/>
  <c r="J12976" i="3"/>
  <c r="J12977" i="3"/>
  <c r="J12978" i="3"/>
  <c r="J12980" i="3"/>
  <c r="J12981" i="3"/>
  <c r="J12982" i="3"/>
  <c r="J12983" i="3"/>
  <c r="J12984" i="3"/>
  <c r="J12985" i="3"/>
  <c r="J12986" i="3"/>
  <c r="J12988" i="3"/>
  <c r="J12989" i="3"/>
  <c r="J12990" i="3"/>
  <c r="J12991" i="3"/>
  <c r="J12992" i="3"/>
  <c r="J12993" i="3"/>
  <c r="J12994" i="3"/>
  <c r="J12996" i="3"/>
  <c r="J12997" i="3"/>
  <c r="J12998" i="3"/>
  <c r="J12999" i="3"/>
  <c r="J13000" i="3"/>
  <c r="J13001" i="3"/>
  <c r="J13002" i="3"/>
  <c r="J13004" i="3"/>
  <c r="J13005" i="3"/>
  <c r="J13006" i="3"/>
  <c r="J13007" i="3"/>
  <c r="J13008" i="3"/>
  <c r="J13009" i="3"/>
  <c r="J13010" i="3"/>
  <c r="J13012" i="3"/>
  <c r="J13013" i="3"/>
  <c r="J13014" i="3"/>
  <c r="J13015" i="3"/>
  <c r="J13016" i="3"/>
  <c r="J13017" i="3"/>
  <c r="J13018" i="3"/>
  <c r="J13020" i="3"/>
  <c r="J13021" i="3"/>
  <c r="J13022" i="3"/>
  <c r="J13023" i="3"/>
  <c r="J13024" i="3"/>
  <c r="J13025" i="3"/>
  <c r="J13026" i="3"/>
  <c r="J13028" i="3"/>
  <c r="J13029" i="3"/>
  <c r="J13030" i="3"/>
  <c r="J13031" i="3"/>
  <c r="J13032" i="3"/>
  <c r="J13033" i="3"/>
  <c r="J13034" i="3"/>
  <c r="J13036" i="3"/>
  <c r="J13037" i="3"/>
  <c r="J13038" i="3"/>
  <c r="J13039" i="3"/>
  <c r="J13040" i="3"/>
  <c r="J13041" i="3"/>
  <c r="J13042" i="3"/>
  <c r="J13044" i="3"/>
  <c r="J13045" i="3"/>
  <c r="J13046" i="3"/>
  <c r="J13047" i="3"/>
  <c r="J13048" i="3"/>
  <c r="J13049" i="3"/>
  <c r="J13050" i="3"/>
  <c r="J13052" i="3"/>
  <c r="J13053" i="3"/>
  <c r="J13054" i="3"/>
  <c r="J13055" i="3"/>
  <c r="J13056" i="3"/>
  <c r="J13057" i="3"/>
  <c r="J13058" i="3"/>
  <c r="J13060" i="3"/>
  <c r="J13061" i="3"/>
  <c r="J13062" i="3"/>
  <c r="J13063" i="3"/>
  <c r="J13064" i="3"/>
  <c r="J13065" i="3"/>
  <c r="J13066" i="3"/>
  <c r="J13068" i="3"/>
  <c r="J13069" i="3"/>
  <c r="J13070" i="3"/>
  <c r="J13071" i="3"/>
  <c r="J13072" i="3"/>
  <c r="J13073" i="3"/>
  <c r="J13074" i="3"/>
  <c r="J13076" i="3"/>
  <c r="J13077" i="3"/>
  <c r="J13078" i="3"/>
  <c r="J13079" i="3"/>
  <c r="J13080" i="3"/>
  <c r="J13081" i="3"/>
  <c r="J13082" i="3"/>
  <c r="J13084" i="3"/>
  <c r="J13085" i="3"/>
  <c r="J13086" i="3"/>
  <c r="J13087" i="3"/>
  <c r="J13088" i="3"/>
  <c r="J13089" i="3"/>
  <c r="J13090" i="3"/>
  <c r="J13092" i="3"/>
  <c r="J13093" i="3"/>
  <c r="J13094" i="3"/>
  <c r="J13095" i="3"/>
  <c r="J13096" i="3"/>
  <c r="J13097" i="3"/>
  <c r="J13098" i="3"/>
  <c r="J13100" i="3"/>
  <c r="J13101" i="3"/>
  <c r="J13102" i="3"/>
  <c r="J13103" i="3"/>
  <c r="J13104" i="3"/>
  <c r="J13105" i="3"/>
  <c r="J13106" i="3"/>
  <c r="J13108" i="3"/>
  <c r="J13109" i="3"/>
  <c r="J13110" i="3"/>
  <c r="J13111" i="3"/>
  <c r="J13112" i="3"/>
  <c r="J13113" i="3"/>
  <c r="J13114" i="3"/>
  <c r="J13116" i="3"/>
  <c r="J13117" i="3"/>
  <c r="J13118" i="3"/>
  <c r="J13119" i="3"/>
  <c r="J13120" i="3"/>
  <c r="J13121" i="3"/>
  <c r="J13122" i="3"/>
  <c r="J13124" i="3"/>
  <c r="J13125" i="3"/>
  <c r="J13126" i="3"/>
  <c r="J13127" i="3"/>
  <c r="J13128" i="3"/>
  <c r="J13129" i="3"/>
  <c r="J13130" i="3"/>
  <c r="J13132" i="3"/>
  <c r="J13133" i="3"/>
  <c r="J13134" i="3"/>
  <c r="J13135" i="3"/>
  <c r="J13136" i="3"/>
  <c r="J13137" i="3"/>
  <c r="J13138" i="3"/>
  <c r="J13140" i="3"/>
  <c r="J13141" i="3"/>
  <c r="J13142" i="3"/>
  <c r="J13143" i="3"/>
  <c r="J13144" i="3"/>
  <c r="J13145" i="3"/>
  <c r="J13146" i="3"/>
  <c r="J13148" i="3"/>
  <c r="J13149" i="3"/>
  <c r="J13150" i="3"/>
  <c r="J13151" i="3"/>
  <c r="J13152" i="3"/>
  <c r="J13153" i="3"/>
  <c r="J13154" i="3"/>
  <c r="J13156" i="3"/>
  <c r="J13157" i="3"/>
  <c r="J13158" i="3"/>
  <c r="J13159" i="3"/>
  <c r="J13160" i="3"/>
  <c r="J13161" i="3"/>
  <c r="J13162" i="3"/>
  <c r="J13164" i="3"/>
  <c r="J13165" i="3"/>
  <c r="J13166" i="3"/>
  <c r="J13167" i="3"/>
  <c r="J13168" i="3"/>
  <c r="J13169" i="3"/>
  <c r="J13170" i="3"/>
  <c r="J13172" i="3"/>
  <c r="J13173" i="3"/>
  <c r="J13174" i="3"/>
  <c r="J13175" i="3"/>
  <c r="J13176" i="3"/>
  <c r="J13177" i="3"/>
  <c r="J13178" i="3"/>
  <c r="J13180" i="3"/>
  <c r="J13181" i="3"/>
  <c r="J13182" i="3"/>
  <c r="J13183" i="3"/>
  <c r="J13184" i="3"/>
  <c r="J13185" i="3"/>
  <c r="J13186" i="3"/>
  <c r="J13188" i="3"/>
  <c r="J13189" i="3"/>
  <c r="J13190" i="3"/>
  <c r="J13191" i="3"/>
  <c r="J13192" i="3"/>
  <c r="J13193" i="3"/>
  <c r="J13194" i="3"/>
  <c r="J13196" i="3"/>
  <c r="J13197" i="3"/>
  <c r="J13198" i="3"/>
  <c r="J13199" i="3"/>
  <c r="J13200" i="3"/>
  <c r="J13201" i="3"/>
  <c r="J13202" i="3"/>
  <c r="J13204" i="3"/>
  <c r="J13205" i="3"/>
  <c r="J13206" i="3"/>
  <c r="J13207" i="3"/>
  <c r="J13208" i="3"/>
  <c r="J13209" i="3"/>
  <c r="J13210" i="3"/>
  <c r="J13212" i="3"/>
  <c r="J13213" i="3"/>
  <c r="J13214" i="3"/>
  <c r="J13215" i="3"/>
  <c r="J13216" i="3"/>
  <c r="J13217" i="3"/>
  <c r="J13218" i="3"/>
  <c r="J13220" i="3"/>
  <c r="J13221" i="3"/>
  <c r="J13222" i="3"/>
  <c r="J13223" i="3"/>
  <c r="J13224" i="3"/>
  <c r="J13225" i="3"/>
  <c r="J13226" i="3"/>
  <c r="J13228" i="3"/>
  <c r="J13229" i="3"/>
  <c r="J13230" i="3"/>
  <c r="J13231" i="3"/>
  <c r="J13232" i="3"/>
  <c r="J13233" i="3"/>
  <c r="J13234" i="3"/>
  <c r="J13236" i="3"/>
  <c r="J13237" i="3"/>
  <c r="J13238" i="3"/>
  <c r="J13239" i="3"/>
  <c r="J13240" i="3"/>
  <c r="J13241" i="3"/>
  <c r="J13242" i="3"/>
  <c r="J13244" i="3"/>
  <c r="J13245" i="3"/>
  <c r="J13246" i="3"/>
  <c r="J13247" i="3"/>
  <c r="J13248" i="3"/>
  <c r="J13249" i="3"/>
  <c r="J13250" i="3"/>
  <c r="J13252" i="3"/>
  <c r="J13253" i="3"/>
  <c r="J13254" i="3"/>
  <c r="J13255" i="3"/>
  <c r="J13256" i="3"/>
  <c r="J13257" i="3"/>
  <c r="J13258" i="3"/>
  <c r="J13260" i="3"/>
  <c r="J13261" i="3"/>
  <c r="J13262" i="3"/>
  <c r="J13263" i="3"/>
  <c r="J13264" i="3"/>
  <c r="J13265" i="3"/>
  <c r="J13266" i="3"/>
  <c r="J13268" i="3"/>
  <c r="J13269" i="3"/>
  <c r="J13270" i="3"/>
  <c r="J13271" i="3"/>
  <c r="J13272" i="3"/>
  <c r="J13273" i="3"/>
  <c r="J13274" i="3"/>
  <c r="J13276" i="3"/>
  <c r="J13277" i="3"/>
  <c r="J13278" i="3"/>
  <c r="J13279" i="3"/>
  <c r="J13280" i="3"/>
  <c r="J13281" i="3"/>
  <c r="J13282" i="3"/>
  <c r="J13284" i="3"/>
  <c r="J13285" i="3"/>
  <c r="J13286" i="3"/>
  <c r="J13287" i="3"/>
  <c r="J13288" i="3"/>
  <c r="J13289" i="3"/>
  <c r="J13290" i="3"/>
  <c r="J13292" i="3"/>
  <c r="J13293" i="3"/>
  <c r="J13294" i="3"/>
  <c r="J13295" i="3"/>
  <c r="J13296" i="3"/>
  <c r="J13297" i="3"/>
  <c r="J13298" i="3"/>
  <c r="J13300" i="3"/>
  <c r="J13301" i="3"/>
  <c r="J13302" i="3"/>
  <c r="J13303" i="3"/>
  <c r="J13304" i="3"/>
  <c r="J13305" i="3"/>
  <c r="J13306" i="3"/>
  <c r="J13308" i="3"/>
  <c r="J13309" i="3"/>
  <c r="J13310" i="3"/>
  <c r="J13311" i="3"/>
  <c r="J13312" i="3"/>
  <c r="J13313" i="3"/>
  <c r="J13314" i="3"/>
  <c r="J13316" i="3"/>
  <c r="J13317" i="3"/>
  <c r="J13318" i="3"/>
  <c r="J13319" i="3"/>
  <c r="J13320" i="3"/>
  <c r="J13321" i="3"/>
  <c r="J13322" i="3"/>
  <c r="J13324" i="3"/>
  <c r="J13325" i="3"/>
  <c r="J13326" i="3"/>
  <c r="J13327" i="3"/>
  <c r="J13328" i="3"/>
  <c r="J13329" i="3"/>
  <c r="J13330" i="3"/>
  <c r="J13332" i="3"/>
  <c r="J13333" i="3"/>
  <c r="J13334" i="3"/>
  <c r="J13335" i="3"/>
  <c r="J13336" i="3"/>
  <c r="J13337" i="3"/>
  <c r="J13338" i="3"/>
  <c r="J13340" i="3"/>
  <c r="J13341" i="3"/>
  <c r="J13342" i="3"/>
  <c r="J13343" i="3"/>
  <c r="J13344" i="3"/>
  <c r="J13345" i="3"/>
  <c r="J13346" i="3"/>
  <c r="J13348" i="3"/>
  <c r="J13349" i="3"/>
  <c r="J13350" i="3"/>
  <c r="J13351" i="3"/>
  <c r="J13352" i="3"/>
  <c r="J13353" i="3"/>
  <c r="J13354" i="3"/>
  <c r="J13356" i="3"/>
  <c r="J13357" i="3"/>
  <c r="J13358" i="3"/>
  <c r="J13359" i="3"/>
  <c r="J13360" i="3"/>
  <c r="J13361" i="3"/>
  <c r="J13362" i="3"/>
  <c r="J13364" i="3"/>
  <c r="J13365" i="3"/>
  <c r="J13366" i="3"/>
  <c r="J13367" i="3"/>
  <c r="J13368" i="3"/>
  <c r="J13369" i="3"/>
  <c r="J13370" i="3"/>
  <c r="J13372" i="3"/>
  <c r="J13373" i="3"/>
  <c r="J13374" i="3"/>
  <c r="J13375" i="3"/>
  <c r="J13376" i="3"/>
  <c r="J13377" i="3"/>
  <c r="J13378" i="3"/>
  <c r="J13380" i="3"/>
  <c r="J13381" i="3"/>
  <c r="J13382" i="3"/>
  <c r="J13383" i="3"/>
  <c r="J13384" i="3"/>
  <c r="J13385" i="3"/>
  <c r="J13386" i="3"/>
  <c r="J13388" i="3"/>
  <c r="J13389" i="3"/>
  <c r="J13390" i="3"/>
  <c r="J13391" i="3"/>
  <c r="J13392" i="3"/>
  <c r="J13393" i="3"/>
  <c r="J13394" i="3"/>
  <c r="J13396" i="3"/>
  <c r="J13397" i="3"/>
  <c r="J13398" i="3"/>
  <c r="J13399" i="3"/>
  <c r="J13400" i="3"/>
  <c r="J13401" i="3"/>
  <c r="J13402" i="3"/>
  <c r="J13404" i="3"/>
  <c r="J13405" i="3"/>
  <c r="J13406" i="3"/>
  <c r="J13407" i="3"/>
  <c r="J13408" i="3"/>
  <c r="J13409" i="3"/>
  <c r="J13410" i="3"/>
  <c r="J13412" i="3"/>
  <c r="J13413" i="3"/>
  <c r="J13414" i="3"/>
  <c r="J13415" i="3"/>
  <c r="J13416" i="3"/>
  <c r="J13417" i="3"/>
  <c r="J13418" i="3"/>
  <c r="J13420" i="3"/>
  <c r="J13421" i="3"/>
  <c r="J13422" i="3"/>
  <c r="J13423" i="3"/>
  <c r="J13424" i="3"/>
  <c r="J13425" i="3"/>
  <c r="J13426" i="3"/>
  <c r="J13428" i="3"/>
  <c r="J13429" i="3"/>
  <c r="J13430" i="3"/>
  <c r="J13431" i="3"/>
  <c r="J13432" i="3"/>
  <c r="J13433" i="3"/>
  <c r="J13434" i="3"/>
  <c r="J13436" i="3"/>
  <c r="J13437" i="3"/>
  <c r="J13438" i="3"/>
  <c r="J13439" i="3"/>
  <c r="J13440" i="3"/>
  <c r="J13441" i="3"/>
  <c r="J13442" i="3"/>
  <c r="J13444" i="3"/>
  <c r="J13445" i="3"/>
  <c r="J13446" i="3"/>
  <c r="J13447" i="3"/>
  <c r="J13448" i="3"/>
  <c r="J13449" i="3"/>
  <c r="J13450" i="3"/>
  <c r="J13452" i="3"/>
  <c r="J13453" i="3"/>
  <c r="J13454" i="3"/>
  <c r="J13455" i="3"/>
  <c r="J13456" i="3"/>
  <c r="J13457" i="3"/>
  <c r="J13458" i="3"/>
  <c r="J13460" i="3"/>
  <c r="J13461" i="3"/>
  <c r="J13462" i="3"/>
  <c r="J13463" i="3"/>
  <c r="J13464" i="3"/>
  <c r="J13465" i="3"/>
  <c r="J13466" i="3"/>
  <c r="J13468" i="3"/>
  <c r="J13469" i="3"/>
  <c r="J13470" i="3"/>
  <c r="J13471" i="3"/>
  <c r="J13472" i="3"/>
  <c r="J13473" i="3"/>
  <c r="J13474" i="3"/>
  <c r="J13476" i="3"/>
  <c r="J13477" i="3"/>
  <c r="J13478" i="3"/>
  <c r="J13479" i="3"/>
  <c r="J13480" i="3"/>
  <c r="J13481" i="3"/>
  <c r="J13482" i="3"/>
  <c r="J13484" i="3"/>
  <c r="J13485" i="3"/>
  <c r="J13486" i="3"/>
  <c r="J13487" i="3"/>
  <c r="J13488" i="3"/>
  <c r="J13489" i="3"/>
  <c r="J13490" i="3"/>
  <c r="J13492" i="3"/>
  <c r="J13493" i="3"/>
  <c r="J13494" i="3"/>
  <c r="J13495" i="3"/>
  <c r="J13496" i="3"/>
  <c r="J13497" i="3"/>
  <c r="J13498" i="3"/>
  <c r="J13500" i="3"/>
  <c r="J13501" i="3"/>
  <c r="J13502" i="3"/>
  <c r="J13503" i="3"/>
  <c r="J13504" i="3"/>
  <c r="J13505" i="3"/>
  <c r="J13506" i="3"/>
  <c r="J13508" i="3"/>
  <c r="J13509" i="3"/>
  <c r="J13510" i="3"/>
  <c r="J13511" i="3"/>
  <c r="J13512" i="3"/>
  <c r="J13513" i="3"/>
  <c r="J13514" i="3"/>
  <c r="J13516" i="3"/>
  <c r="J13517" i="3"/>
  <c r="J13518" i="3"/>
  <c r="J13519" i="3"/>
  <c r="J13520" i="3"/>
  <c r="J13521" i="3"/>
  <c r="J13522" i="3"/>
  <c r="J13524" i="3"/>
  <c r="J13525" i="3"/>
  <c r="J13526" i="3"/>
  <c r="J13527" i="3"/>
  <c r="J13528" i="3"/>
  <c r="J13529" i="3"/>
  <c r="J13530" i="3"/>
  <c r="J13532" i="3"/>
  <c r="J13533" i="3"/>
  <c r="J13534" i="3"/>
  <c r="J13535" i="3"/>
  <c r="J13536" i="3"/>
  <c r="J13537" i="3"/>
  <c r="J13538" i="3"/>
  <c r="J13540" i="3"/>
  <c r="J13541" i="3"/>
  <c r="J13542" i="3"/>
  <c r="J13543" i="3"/>
  <c r="J13544" i="3"/>
  <c r="J13545" i="3"/>
  <c r="J13546" i="3"/>
  <c r="J13548" i="3"/>
  <c r="J13549" i="3"/>
  <c r="J13550" i="3"/>
  <c r="J13551" i="3"/>
  <c r="J13552" i="3"/>
  <c r="J13553" i="3"/>
  <c r="J13554" i="3"/>
  <c r="J13556" i="3"/>
  <c r="J13557" i="3"/>
  <c r="J13558" i="3"/>
  <c r="J13559" i="3"/>
  <c r="J13560" i="3"/>
  <c r="J13561" i="3"/>
  <c r="J13562" i="3"/>
  <c r="J13564" i="3"/>
  <c r="J13565" i="3"/>
  <c r="J13566" i="3"/>
  <c r="J13567" i="3"/>
  <c r="J13568" i="3"/>
  <c r="J13569" i="3"/>
  <c r="J13570" i="3"/>
  <c r="J13572" i="3"/>
  <c r="J13573" i="3"/>
  <c r="J13574" i="3"/>
  <c r="J13575" i="3"/>
  <c r="J13576" i="3"/>
  <c r="J13577" i="3"/>
  <c r="J13578" i="3"/>
  <c r="J13580" i="3"/>
  <c r="J13581" i="3"/>
  <c r="J13582" i="3"/>
  <c r="J13583" i="3"/>
  <c r="J13584" i="3"/>
  <c r="J13585" i="3"/>
  <c r="J13586" i="3"/>
  <c r="J13588" i="3"/>
  <c r="J13589" i="3"/>
  <c r="J13590" i="3"/>
  <c r="J13591" i="3"/>
  <c r="J13592" i="3"/>
  <c r="J13593" i="3"/>
  <c r="J13594" i="3"/>
  <c r="J13596" i="3"/>
  <c r="J13597" i="3"/>
  <c r="J13598" i="3"/>
  <c r="J13599" i="3"/>
  <c r="J13600" i="3"/>
  <c r="J13601" i="3"/>
  <c r="J13602" i="3"/>
  <c r="J13604" i="3"/>
  <c r="J13605" i="3"/>
  <c r="J13606" i="3"/>
  <c r="J13607" i="3"/>
  <c r="J13608" i="3"/>
  <c r="J13609" i="3"/>
  <c r="J13610" i="3"/>
  <c r="J13612" i="3"/>
  <c r="J13613" i="3"/>
  <c r="J13614" i="3"/>
  <c r="J13615" i="3"/>
  <c r="J13616" i="3"/>
  <c r="J13617" i="3"/>
  <c r="J13618" i="3"/>
  <c r="J13620" i="3"/>
  <c r="J13621" i="3"/>
  <c r="J13622" i="3"/>
  <c r="J13623" i="3"/>
  <c r="J13624" i="3"/>
  <c r="J13625" i="3"/>
  <c r="J13626" i="3"/>
  <c r="J13628" i="3"/>
  <c r="J13629" i="3"/>
  <c r="J13630" i="3"/>
  <c r="J13631" i="3"/>
  <c r="J13632" i="3"/>
  <c r="J13633" i="3"/>
  <c r="J13634" i="3"/>
  <c r="J13636" i="3"/>
  <c r="J13637" i="3"/>
  <c r="J13638" i="3"/>
  <c r="J13639" i="3"/>
  <c r="J13640" i="3"/>
  <c r="J13641" i="3"/>
  <c r="J13642" i="3"/>
  <c r="J13644" i="3"/>
  <c r="J13645" i="3"/>
  <c r="J13646" i="3"/>
  <c r="J13647" i="3"/>
  <c r="J13648" i="3"/>
  <c r="J13649" i="3"/>
  <c r="J13650" i="3"/>
  <c r="J13652" i="3"/>
  <c r="J13653" i="3"/>
  <c r="J13654" i="3"/>
  <c r="J13655" i="3"/>
  <c r="J13656" i="3"/>
  <c r="J13657" i="3"/>
  <c r="J13658" i="3"/>
  <c r="J13660" i="3"/>
  <c r="J13661" i="3"/>
  <c r="J13662" i="3"/>
  <c r="J13663" i="3"/>
  <c r="J13664" i="3"/>
  <c r="J13665" i="3"/>
  <c r="J13666" i="3"/>
  <c r="J13668" i="3"/>
  <c r="J13669" i="3"/>
  <c r="J13670" i="3"/>
  <c r="J13671" i="3"/>
  <c r="J13672" i="3"/>
  <c r="J13673" i="3"/>
  <c r="J13674" i="3"/>
  <c r="J13676" i="3"/>
  <c r="J13677" i="3"/>
  <c r="J13678" i="3"/>
  <c r="J13679" i="3"/>
  <c r="J13680" i="3"/>
  <c r="J13681" i="3"/>
  <c r="J13682" i="3"/>
  <c r="J13684" i="3"/>
  <c r="J13685" i="3"/>
  <c r="J13686" i="3"/>
  <c r="J13687" i="3"/>
  <c r="J13688" i="3"/>
  <c r="J13689" i="3"/>
  <c r="J13690" i="3"/>
  <c r="J13692" i="3"/>
  <c r="J13693" i="3"/>
  <c r="J13694" i="3"/>
  <c r="J13695" i="3"/>
  <c r="J13696" i="3"/>
  <c r="J13697" i="3"/>
  <c r="J13698" i="3"/>
  <c r="J13700" i="3"/>
  <c r="J13701" i="3"/>
  <c r="J13702" i="3"/>
  <c r="J13703" i="3"/>
  <c r="J13704" i="3"/>
  <c r="J13705" i="3"/>
  <c r="J13706" i="3"/>
  <c r="J13708" i="3"/>
  <c r="J13709" i="3"/>
  <c r="J13710" i="3"/>
  <c r="J13711" i="3"/>
  <c r="J13712" i="3"/>
  <c r="J13713" i="3"/>
  <c r="J13714" i="3"/>
  <c r="J13716" i="3"/>
  <c r="J13717" i="3"/>
  <c r="J13718" i="3"/>
  <c r="J13719" i="3"/>
  <c r="J13720" i="3"/>
  <c r="J13721" i="3"/>
  <c r="J13722" i="3"/>
  <c r="J13724" i="3"/>
  <c r="J13725" i="3"/>
  <c r="J13726" i="3"/>
  <c r="J13727" i="3"/>
  <c r="J13728" i="3"/>
  <c r="J13729" i="3"/>
  <c r="J13730" i="3"/>
  <c r="J13732" i="3"/>
  <c r="J13733" i="3"/>
  <c r="J13734" i="3"/>
  <c r="J13735" i="3"/>
  <c r="J13736" i="3"/>
  <c r="J13737" i="3"/>
  <c r="J13738" i="3"/>
  <c r="J13740" i="3"/>
  <c r="J13741" i="3"/>
  <c r="J13742" i="3"/>
  <c r="J13743" i="3"/>
  <c r="J13744" i="3"/>
  <c r="J13745" i="3"/>
  <c r="J13746" i="3"/>
  <c r="J13748" i="3"/>
  <c r="J13749" i="3"/>
  <c r="J13750" i="3"/>
  <c r="J13751" i="3"/>
  <c r="J13752" i="3"/>
  <c r="J13753" i="3"/>
  <c r="J13754" i="3"/>
  <c r="J13756" i="3"/>
  <c r="J13757" i="3"/>
  <c r="J13758" i="3"/>
  <c r="J13759" i="3"/>
  <c r="J13760" i="3"/>
  <c r="J13761" i="3"/>
  <c r="J13762" i="3"/>
  <c r="J13764" i="3"/>
  <c r="J13765" i="3"/>
  <c r="J13766" i="3"/>
  <c r="J13767" i="3"/>
  <c r="J13768" i="3"/>
  <c r="J13769" i="3"/>
  <c r="J13770" i="3"/>
  <c r="J13772" i="3"/>
  <c r="J13773" i="3"/>
  <c r="J13774" i="3"/>
  <c r="J13775" i="3"/>
  <c r="J13776" i="3"/>
  <c r="J13777" i="3"/>
  <c r="J13778" i="3"/>
  <c r="J13780" i="3"/>
  <c r="J13781" i="3"/>
  <c r="J13782" i="3"/>
  <c r="J13783" i="3"/>
  <c r="J13784" i="3"/>
  <c r="J13785" i="3"/>
  <c r="J13786" i="3"/>
  <c r="J13788" i="3"/>
  <c r="J13789" i="3"/>
  <c r="J13790" i="3"/>
  <c r="J13791" i="3"/>
  <c r="J13792" i="3"/>
  <c r="J13793" i="3"/>
  <c r="J13794" i="3"/>
  <c r="J13796" i="3"/>
  <c r="J13797" i="3"/>
  <c r="J13798" i="3"/>
  <c r="J13799" i="3"/>
  <c r="J13800" i="3"/>
  <c r="J13801" i="3"/>
  <c r="J13802" i="3"/>
  <c r="J13804" i="3"/>
  <c r="J13805" i="3"/>
  <c r="J13806" i="3"/>
  <c r="J13807" i="3"/>
  <c r="J13808" i="3"/>
  <c r="J13809" i="3"/>
  <c r="J13810" i="3"/>
  <c r="J13812" i="3"/>
  <c r="J13813" i="3"/>
  <c r="J13814" i="3"/>
  <c r="J13815" i="3"/>
  <c r="J13816" i="3"/>
  <c r="J13817" i="3"/>
  <c r="J13818" i="3"/>
  <c r="J13820" i="3"/>
  <c r="J13821" i="3"/>
  <c r="J13822" i="3"/>
  <c r="J13823" i="3"/>
  <c r="J13824" i="3"/>
  <c r="J13825" i="3"/>
  <c r="J13826" i="3"/>
  <c r="J13828" i="3"/>
  <c r="J13829" i="3"/>
  <c r="J13830" i="3"/>
  <c r="J13831" i="3"/>
  <c r="J13832" i="3"/>
  <c r="J13833" i="3"/>
  <c r="J13834" i="3"/>
  <c r="J13836" i="3"/>
  <c r="J13837" i="3"/>
  <c r="J13838" i="3"/>
  <c r="J13839" i="3"/>
  <c r="J13840" i="3"/>
  <c r="J13841" i="3"/>
  <c r="J13842" i="3"/>
  <c r="J13844" i="3"/>
  <c r="J13845" i="3"/>
  <c r="J13846" i="3"/>
  <c r="J13847" i="3"/>
  <c r="J13848" i="3"/>
  <c r="J13849" i="3"/>
  <c r="J13850" i="3"/>
  <c r="J13852" i="3"/>
  <c r="J13853" i="3"/>
  <c r="J13854" i="3"/>
  <c r="J13855" i="3"/>
  <c r="J13856" i="3"/>
  <c r="J13857" i="3"/>
  <c r="J13858" i="3"/>
  <c r="J13860" i="3"/>
  <c r="J13861" i="3"/>
  <c r="J13862" i="3"/>
  <c r="J13863" i="3"/>
  <c r="J13864" i="3"/>
  <c r="J13865" i="3"/>
  <c r="J13866" i="3"/>
  <c r="J13868" i="3"/>
  <c r="J13869" i="3"/>
  <c r="J13870" i="3"/>
  <c r="J13871" i="3"/>
  <c r="J13872" i="3"/>
  <c r="J13873" i="3"/>
  <c r="J13874" i="3"/>
  <c r="J13876" i="3"/>
  <c r="J13877" i="3"/>
  <c r="J13878" i="3"/>
  <c r="J13879" i="3"/>
  <c r="J13880" i="3"/>
  <c r="J13881" i="3"/>
  <c r="J13882" i="3"/>
  <c r="J13884" i="3"/>
  <c r="J13885" i="3"/>
  <c r="J13886" i="3"/>
  <c r="J13887" i="3"/>
  <c r="J13888" i="3"/>
  <c r="J13889" i="3"/>
  <c r="J13890" i="3"/>
  <c r="J13892" i="3"/>
  <c r="J13893" i="3"/>
  <c r="J13894" i="3"/>
  <c r="J13895" i="3"/>
  <c r="J13896" i="3"/>
  <c r="J13897" i="3"/>
  <c r="J13898" i="3"/>
  <c r="J13900" i="3"/>
  <c r="J13901" i="3"/>
  <c r="J13902" i="3"/>
  <c r="J13903" i="3"/>
  <c r="J13904" i="3"/>
  <c r="J13905" i="3"/>
  <c r="J13906" i="3"/>
  <c r="J13908" i="3"/>
  <c r="J13909" i="3"/>
  <c r="J13910" i="3"/>
  <c r="J13911" i="3"/>
  <c r="J13912" i="3"/>
  <c r="J13913" i="3"/>
  <c r="J13914" i="3"/>
  <c r="J13916" i="3"/>
  <c r="J13917" i="3"/>
  <c r="J13918" i="3"/>
  <c r="J13919" i="3"/>
  <c r="J13920" i="3"/>
  <c r="J13921" i="3"/>
  <c r="J13922" i="3"/>
  <c r="J13924" i="3"/>
  <c r="J13925" i="3"/>
  <c r="J13926" i="3"/>
  <c r="J13927" i="3"/>
  <c r="J13928" i="3"/>
  <c r="J13929" i="3"/>
  <c r="J13930" i="3"/>
  <c r="J13932" i="3"/>
  <c r="J13933" i="3"/>
  <c r="J13934" i="3"/>
  <c r="J13935" i="3"/>
  <c r="J13936" i="3"/>
  <c r="J13937" i="3"/>
  <c r="J13938" i="3"/>
  <c r="J13940" i="3"/>
  <c r="J13941" i="3"/>
  <c r="J13942" i="3"/>
  <c r="J13943" i="3"/>
  <c r="J13944" i="3"/>
  <c r="J13945" i="3"/>
  <c r="J13946" i="3"/>
  <c r="J13948" i="3"/>
  <c r="J13949" i="3"/>
  <c r="J13950" i="3"/>
  <c r="J13951" i="3"/>
  <c r="J13952" i="3"/>
  <c r="J13953" i="3"/>
  <c r="J13954" i="3"/>
  <c r="J13956" i="3"/>
  <c r="J13957" i="3"/>
  <c r="J13958" i="3"/>
  <c r="J13959" i="3"/>
  <c r="J13960" i="3"/>
  <c r="J13961" i="3"/>
  <c r="J13962" i="3"/>
  <c r="J13964" i="3"/>
  <c r="J13965" i="3"/>
  <c r="J13966" i="3"/>
  <c r="J13967" i="3"/>
  <c r="J13968" i="3"/>
  <c r="J13969" i="3"/>
  <c r="J13970" i="3"/>
  <c r="J13972" i="3"/>
  <c r="J13973" i="3"/>
  <c r="J13974" i="3"/>
  <c r="J13975" i="3"/>
  <c r="J13976" i="3"/>
  <c r="J13977" i="3"/>
  <c r="J13978" i="3"/>
  <c r="J13980" i="3"/>
  <c r="J13981" i="3"/>
  <c r="J13982" i="3"/>
  <c r="J13983" i="3"/>
  <c r="J13984" i="3"/>
  <c r="J13985" i="3"/>
  <c r="J13986" i="3"/>
  <c r="J13988" i="3"/>
  <c r="J13989" i="3"/>
  <c r="J13990" i="3"/>
  <c r="J13991" i="3"/>
  <c r="J13992" i="3"/>
  <c r="J13993" i="3"/>
  <c r="J13994" i="3"/>
  <c r="J13996" i="3"/>
  <c r="J13997" i="3"/>
  <c r="J13998" i="3"/>
  <c r="J13999" i="3"/>
  <c r="J14000" i="3"/>
  <c r="J14001" i="3"/>
  <c r="J14002" i="3"/>
  <c r="J14004" i="3"/>
  <c r="J14005" i="3"/>
  <c r="J14006" i="3"/>
  <c r="J14007" i="3"/>
  <c r="J14008" i="3"/>
  <c r="J14009" i="3"/>
  <c r="J14010" i="3"/>
  <c r="J14012" i="3"/>
  <c r="J14013" i="3"/>
  <c r="J14014" i="3"/>
  <c r="J14015" i="3"/>
  <c r="J14016" i="3"/>
  <c r="J14017" i="3"/>
  <c r="J14018" i="3"/>
  <c r="J14020" i="3"/>
  <c r="J14021" i="3"/>
  <c r="J14022" i="3"/>
  <c r="J14023" i="3"/>
  <c r="J14024" i="3"/>
  <c r="J14025" i="3"/>
  <c r="J14026" i="3"/>
  <c r="J14028" i="3"/>
  <c r="J14029" i="3"/>
  <c r="J14030" i="3"/>
  <c r="J14031" i="3"/>
  <c r="J14032" i="3"/>
  <c r="J14033" i="3"/>
  <c r="J14034" i="3"/>
  <c r="J14036" i="3"/>
  <c r="J14037" i="3"/>
  <c r="J14038" i="3"/>
  <c r="J14039" i="3"/>
  <c r="J14040" i="3"/>
  <c r="J14041" i="3"/>
  <c r="J14042" i="3"/>
  <c r="J14044" i="3"/>
  <c r="J14045" i="3"/>
  <c r="J14046" i="3"/>
  <c r="J14047" i="3"/>
  <c r="J14048" i="3"/>
  <c r="J14049" i="3"/>
  <c r="J14050" i="3"/>
  <c r="J14052" i="3"/>
  <c r="J14053" i="3"/>
  <c r="J14054" i="3"/>
  <c r="J14055" i="3"/>
  <c r="J14056" i="3"/>
  <c r="J14057" i="3"/>
  <c r="J14058" i="3"/>
  <c r="J14060" i="3"/>
  <c r="J14061" i="3"/>
  <c r="J14062" i="3"/>
  <c r="J14063" i="3"/>
  <c r="J14064" i="3"/>
  <c r="J14065" i="3"/>
  <c r="J14066" i="3"/>
  <c r="J14068" i="3"/>
  <c r="J14069" i="3"/>
  <c r="J14070" i="3"/>
  <c r="J14071" i="3"/>
  <c r="J14072" i="3"/>
  <c r="J14073" i="3"/>
  <c r="J14074" i="3"/>
  <c r="J14076" i="3"/>
  <c r="J14077" i="3"/>
  <c r="J14078" i="3"/>
  <c r="J14079" i="3"/>
  <c r="J14080" i="3"/>
  <c r="J14081" i="3"/>
  <c r="J14082" i="3"/>
  <c r="J14084" i="3"/>
  <c r="J14085" i="3"/>
  <c r="J14086" i="3"/>
  <c r="J14087" i="3"/>
  <c r="J14088" i="3"/>
  <c r="J14089" i="3"/>
  <c r="J14090" i="3"/>
  <c r="J14092" i="3"/>
  <c r="J14093" i="3"/>
  <c r="J14094" i="3"/>
  <c r="J14095" i="3"/>
  <c r="J14096" i="3"/>
  <c r="J14097" i="3"/>
  <c r="J14098" i="3"/>
  <c r="J14100" i="3"/>
  <c r="J14101" i="3"/>
  <c r="J14102" i="3"/>
  <c r="J14103" i="3"/>
  <c r="J14104" i="3"/>
  <c r="J14105" i="3"/>
  <c r="J14106" i="3"/>
  <c r="J14108" i="3"/>
  <c r="J14109" i="3"/>
  <c r="J14110" i="3"/>
  <c r="J14111" i="3"/>
  <c r="J14112" i="3"/>
  <c r="J14113" i="3"/>
  <c r="J14114" i="3"/>
  <c r="J14116" i="3"/>
  <c r="J14117" i="3"/>
  <c r="J14118" i="3"/>
  <c r="J14119" i="3"/>
  <c r="J14120" i="3"/>
  <c r="J14121" i="3"/>
  <c r="J14122" i="3"/>
  <c r="J14124" i="3"/>
  <c r="J14125" i="3"/>
  <c r="J14126" i="3"/>
  <c r="J14127" i="3"/>
  <c r="J14128" i="3"/>
  <c r="J14129" i="3"/>
  <c r="J14130" i="3"/>
  <c r="J14132" i="3"/>
  <c r="J14133" i="3"/>
  <c r="J14134" i="3"/>
  <c r="J14135" i="3"/>
  <c r="J14136" i="3"/>
  <c r="J14137" i="3"/>
  <c r="J14138" i="3"/>
  <c r="J14140" i="3"/>
  <c r="J14141" i="3"/>
  <c r="J14142" i="3"/>
  <c r="J14143" i="3"/>
  <c r="J14144" i="3"/>
  <c r="J14145" i="3"/>
  <c r="J14146" i="3"/>
  <c r="J14148" i="3"/>
  <c r="J14149" i="3"/>
  <c r="J14150" i="3"/>
  <c r="J14151" i="3"/>
  <c r="J14152" i="3"/>
  <c r="J14153" i="3"/>
  <c r="J14154" i="3"/>
  <c r="J14156" i="3"/>
  <c r="J14157" i="3"/>
  <c r="J14158" i="3"/>
  <c r="J14159" i="3"/>
  <c r="J14160" i="3"/>
  <c r="J14161" i="3"/>
  <c r="J14162" i="3"/>
  <c r="J14164" i="3"/>
  <c r="J14165" i="3"/>
  <c r="J14166" i="3"/>
  <c r="J14167" i="3"/>
  <c r="J14168" i="3"/>
  <c r="J14169" i="3"/>
  <c r="J14170" i="3"/>
  <c r="J14172" i="3"/>
  <c r="J14173" i="3"/>
  <c r="J14174" i="3"/>
  <c r="J14175" i="3"/>
  <c r="J14176" i="3"/>
  <c r="J14177" i="3"/>
  <c r="J14178" i="3"/>
  <c r="J14180" i="3"/>
  <c r="J14181" i="3"/>
  <c r="J14182" i="3"/>
  <c r="J14183" i="3"/>
  <c r="J14184" i="3"/>
  <c r="J14185" i="3"/>
  <c r="J14186" i="3"/>
  <c r="J14188" i="3"/>
  <c r="J14189" i="3"/>
  <c r="J14190" i="3"/>
  <c r="J14191" i="3"/>
  <c r="J14192" i="3"/>
  <c r="J14193" i="3"/>
  <c r="J14194" i="3"/>
  <c r="J14196" i="3"/>
  <c r="J14197" i="3"/>
  <c r="J14198" i="3"/>
  <c r="J14199" i="3"/>
  <c r="J14200" i="3"/>
  <c r="J14201" i="3"/>
  <c r="J14202" i="3"/>
  <c r="J14204" i="3"/>
  <c r="J14205" i="3"/>
  <c r="J14206" i="3"/>
  <c r="J14207" i="3"/>
  <c r="J14208" i="3"/>
  <c r="J14209" i="3"/>
  <c r="J14210" i="3"/>
  <c r="J14212" i="3"/>
  <c r="J14213" i="3"/>
  <c r="J14214" i="3"/>
  <c r="J14215" i="3"/>
  <c r="J14216" i="3"/>
  <c r="J14217" i="3"/>
  <c r="J14218" i="3"/>
  <c r="J14220" i="3"/>
  <c r="J14221" i="3"/>
  <c r="J14222" i="3"/>
  <c r="J14223" i="3"/>
  <c r="J14224" i="3"/>
  <c r="J14225" i="3"/>
  <c r="J14226" i="3"/>
  <c r="J14228" i="3"/>
  <c r="J14229" i="3"/>
  <c r="J14230" i="3"/>
  <c r="J14231" i="3"/>
  <c r="J14232" i="3"/>
  <c r="J14233" i="3"/>
  <c r="J14234" i="3"/>
  <c r="J14236" i="3"/>
  <c r="J14237" i="3"/>
  <c r="J14238" i="3"/>
  <c r="J14239" i="3"/>
  <c r="J14240" i="3"/>
  <c r="J14241" i="3"/>
  <c r="J14242" i="3"/>
  <c r="J14244" i="3"/>
  <c r="J14245" i="3"/>
  <c r="J14246" i="3"/>
  <c r="J14247" i="3"/>
  <c r="J14248" i="3"/>
  <c r="J14249" i="3"/>
  <c r="J14250" i="3"/>
  <c r="J14252" i="3"/>
  <c r="J14253" i="3"/>
  <c r="J14254" i="3"/>
  <c r="J14255" i="3"/>
  <c r="J14256" i="3"/>
  <c r="J14257" i="3"/>
  <c r="J14258" i="3"/>
  <c r="J14260" i="3"/>
  <c r="J14261" i="3"/>
  <c r="J14262" i="3"/>
  <c r="J14263" i="3"/>
  <c r="J14264" i="3"/>
  <c r="J14265" i="3"/>
  <c r="J14266" i="3"/>
  <c r="J14268" i="3"/>
  <c r="J14269" i="3"/>
  <c r="J14270" i="3"/>
  <c r="J14271" i="3"/>
  <c r="J14272" i="3"/>
  <c r="J14273" i="3"/>
  <c r="J14274" i="3"/>
  <c r="J14276" i="3"/>
  <c r="J14277" i="3"/>
  <c r="J14278" i="3"/>
  <c r="J14279" i="3"/>
  <c r="J14280" i="3"/>
  <c r="J14281" i="3"/>
  <c r="J14282" i="3"/>
  <c r="J14284" i="3"/>
  <c r="J14285" i="3"/>
  <c r="J14286" i="3"/>
  <c r="J14287" i="3"/>
  <c r="J14288" i="3"/>
  <c r="J14289" i="3"/>
  <c r="J14290" i="3"/>
  <c r="J14292" i="3"/>
  <c r="J14293" i="3"/>
  <c r="J14294" i="3"/>
  <c r="J14295" i="3"/>
  <c r="J14296" i="3"/>
  <c r="J14297" i="3"/>
  <c r="J14298" i="3"/>
  <c r="J14300" i="3"/>
  <c r="J14301" i="3"/>
  <c r="J14302" i="3"/>
  <c r="J14303" i="3"/>
  <c r="J14304" i="3"/>
  <c r="J14305" i="3"/>
  <c r="J14306" i="3"/>
  <c r="J14308" i="3"/>
  <c r="J14309" i="3"/>
  <c r="J14310" i="3"/>
  <c r="J14311" i="3"/>
  <c r="J14312" i="3"/>
  <c r="J14313" i="3"/>
  <c r="J14314" i="3"/>
  <c r="J14316" i="3"/>
  <c r="J14317" i="3"/>
  <c r="J14318" i="3"/>
  <c r="J14319" i="3"/>
  <c r="J14320" i="3"/>
  <c r="J14321" i="3"/>
  <c r="J14322" i="3"/>
  <c r="J14324" i="3"/>
  <c r="J14325" i="3"/>
  <c r="J14326" i="3"/>
  <c r="J14327" i="3"/>
  <c r="J14328" i="3"/>
  <c r="J14329" i="3"/>
  <c r="J14330" i="3"/>
  <c r="J14332" i="3"/>
  <c r="J14333" i="3"/>
  <c r="J14334" i="3"/>
  <c r="J14335" i="3"/>
  <c r="J14336" i="3"/>
  <c r="J14337" i="3"/>
  <c r="J14338" i="3"/>
  <c r="J14340" i="3"/>
  <c r="J14341" i="3"/>
  <c r="J14342" i="3"/>
  <c r="J14343" i="3"/>
  <c r="J14344" i="3"/>
  <c r="J14345" i="3"/>
  <c r="J14346" i="3"/>
  <c r="J14348" i="3"/>
  <c r="J14349" i="3"/>
  <c r="J14350" i="3"/>
  <c r="J14351" i="3"/>
  <c r="J14352" i="3"/>
  <c r="J14353" i="3"/>
  <c r="J14354" i="3"/>
  <c r="J14356" i="3"/>
  <c r="J14357" i="3"/>
  <c r="J14358" i="3"/>
  <c r="J14359" i="3"/>
  <c r="J14360" i="3"/>
  <c r="J14361" i="3"/>
  <c r="J14362" i="3"/>
  <c r="J14364" i="3"/>
  <c r="J14365" i="3"/>
  <c r="J14366" i="3"/>
  <c r="J14367" i="3"/>
  <c r="J14368" i="3"/>
  <c r="J14369" i="3"/>
  <c r="J14370" i="3"/>
  <c r="J14372" i="3"/>
  <c r="J14373" i="3"/>
  <c r="J14374" i="3"/>
  <c r="J14375" i="3"/>
  <c r="J14376" i="3"/>
  <c r="J14377" i="3"/>
  <c r="J14378" i="3"/>
  <c r="J14380" i="3"/>
  <c r="J14381" i="3"/>
  <c r="J14382" i="3"/>
  <c r="J14383" i="3"/>
  <c r="J14384" i="3"/>
  <c r="J14385" i="3"/>
  <c r="J14386" i="3"/>
  <c r="J14388" i="3"/>
  <c r="J14389" i="3"/>
  <c r="J14390" i="3"/>
  <c r="J14391" i="3"/>
  <c r="J14392" i="3"/>
  <c r="J14393" i="3"/>
  <c r="J14394" i="3"/>
  <c r="J14396" i="3"/>
  <c r="J14397" i="3"/>
  <c r="J14398" i="3"/>
  <c r="J14399" i="3"/>
  <c r="J14400" i="3"/>
  <c r="J14401" i="3"/>
  <c r="J14402" i="3"/>
  <c r="J14404" i="3"/>
  <c r="J14405" i="3"/>
  <c r="J14406" i="3"/>
  <c r="J14407" i="3"/>
  <c r="J14408" i="3"/>
  <c r="J14409" i="3"/>
  <c r="J14410" i="3"/>
  <c r="J14412" i="3"/>
  <c r="J14413" i="3"/>
  <c r="J14414" i="3"/>
  <c r="J14415" i="3"/>
  <c r="J14416" i="3"/>
  <c r="J14417" i="3"/>
  <c r="J14418" i="3"/>
  <c r="J14420" i="3"/>
  <c r="J14421" i="3"/>
  <c r="J14422" i="3"/>
  <c r="J14423" i="3"/>
  <c r="J14424" i="3"/>
  <c r="J14425" i="3"/>
  <c r="J14426" i="3"/>
  <c r="J14428" i="3"/>
  <c r="J14429" i="3"/>
  <c r="J14430" i="3"/>
  <c r="J14431" i="3"/>
  <c r="J14432" i="3"/>
  <c r="J14433" i="3"/>
  <c r="J14434" i="3"/>
  <c r="J14436" i="3"/>
  <c r="J14437" i="3"/>
  <c r="J14438" i="3"/>
  <c r="J14439" i="3"/>
  <c r="J14440" i="3"/>
  <c r="J14441" i="3"/>
  <c r="J14442" i="3"/>
  <c r="J14444" i="3"/>
  <c r="J14445" i="3"/>
  <c r="J14446" i="3"/>
  <c r="J14447" i="3"/>
  <c r="J14448" i="3"/>
  <c r="J14449" i="3"/>
  <c r="J14450" i="3"/>
  <c r="J14452" i="3"/>
  <c r="J14453" i="3"/>
  <c r="J14454" i="3"/>
  <c r="J14455" i="3"/>
  <c r="J14456" i="3"/>
  <c r="J14457" i="3"/>
  <c r="J14458" i="3"/>
  <c r="J14460" i="3"/>
  <c r="J14461" i="3"/>
  <c r="J14462" i="3"/>
  <c r="J14463" i="3"/>
  <c r="J14464" i="3"/>
  <c r="J14465" i="3"/>
  <c r="J14466" i="3"/>
  <c r="J14468" i="3"/>
  <c r="J14469" i="3"/>
  <c r="J14470" i="3"/>
  <c r="J14471" i="3"/>
  <c r="J14472" i="3"/>
  <c r="J14473" i="3"/>
  <c r="J14474" i="3"/>
  <c r="J14476" i="3"/>
  <c r="J14477" i="3"/>
  <c r="J14478" i="3"/>
  <c r="J14479" i="3"/>
  <c r="J14480" i="3"/>
  <c r="J14481" i="3"/>
  <c r="J14482" i="3"/>
  <c r="J14484" i="3"/>
  <c r="J14485" i="3"/>
  <c r="J14486" i="3"/>
  <c r="J14487" i="3"/>
  <c r="J14488" i="3"/>
  <c r="J14489" i="3"/>
  <c r="J14490" i="3"/>
  <c r="J14492" i="3"/>
  <c r="J14493" i="3"/>
  <c r="J14494" i="3"/>
  <c r="J14495" i="3"/>
  <c r="J14496" i="3"/>
  <c r="J14497" i="3"/>
  <c r="J14498" i="3"/>
  <c r="J14500" i="3"/>
  <c r="J14501" i="3"/>
  <c r="J14502" i="3"/>
  <c r="J14503" i="3"/>
  <c r="J14504" i="3"/>
  <c r="J14505" i="3"/>
  <c r="J14506" i="3"/>
  <c r="J14508" i="3"/>
  <c r="J14509" i="3"/>
  <c r="J14510" i="3"/>
  <c r="J14511" i="3"/>
  <c r="J14512" i="3"/>
  <c r="J14513" i="3"/>
  <c r="J14514" i="3"/>
  <c r="J14516" i="3"/>
  <c r="J14517" i="3"/>
  <c r="J14518" i="3"/>
  <c r="J14519" i="3"/>
  <c r="J14520" i="3"/>
  <c r="J14521" i="3"/>
  <c r="J14522" i="3"/>
  <c r="J14524" i="3"/>
  <c r="J14525" i="3"/>
  <c r="J14526" i="3"/>
  <c r="J14527" i="3"/>
  <c r="J14528" i="3"/>
  <c r="J14529" i="3"/>
  <c r="J14530" i="3"/>
  <c r="J14532" i="3"/>
  <c r="J14533" i="3"/>
  <c r="J14534" i="3"/>
  <c r="J14535" i="3"/>
  <c r="J14536" i="3"/>
  <c r="J14537" i="3"/>
  <c r="J14538" i="3"/>
  <c r="J14540" i="3"/>
  <c r="J14541" i="3"/>
  <c r="J14542" i="3"/>
  <c r="J14543" i="3"/>
  <c r="J14544" i="3"/>
  <c r="J14545" i="3"/>
  <c r="J14546" i="3"/>
  <c r="J14548" i="3"/>
  <c r="J14549" i="3"/>
  <c r="J14550" i="3"/>
  <c r="J14551" i="3"/>
  <c r="J14552" i="3"/>
  <c r="J14553" i="3"/>
  <c r="J14554" i="3"/>
  <c r="J14556" i="3"/>
  <c r="J14557" i="3"/>
  <c r="J14558" i="3"/>
  <c r="J14559" i="3"/>
  <c r="J14560" i="3"/>
  <c r="J14561" i="3"/>
  <c r="J14562" i="3"/>
  <c r="J14564" i="3"/>
  <c r="J14565" i="3"/>
  <c r="J14566" i="3"/>
  <c r="J14567" i="3"/>
  <c r="J14568" i="3"/>
  <c r="J14569" i="3"/>
  <c r="J14570" i="3"/>
  <c r="J14572" i="3"/>
  <c r="J14573" i="3"/>
  <c r="J14574" i="3"/>
  <c r="J14575" i="3"/>
  <c r="J14576" i="3"/>
  <c r="J14577" i="3"/>
  <c r="J14578" i="3"/>
  <c r="J14580" i="3"/>
  <c r="J14581" i="3"/>
  <c r="J14582" i="3"/>
  <c r="J14583" i="3"/>
  <c r="J14584" i="3"/>
  <c r="J14585" i="3"/>
  <c r="J14586" i="3"/>
  <c r="J14588" i="3"/>
  <c r="J14589" i="3"/>
  <c r="J14590" i="3"/>
  <c r="J14591" i="3"/>
  <c r="J14592" i="3"/>
  <c r="J14593" i="3"/>
  <c r="J14594" i="3"/>
  <c r="J14596" i="3"/>
  <c r="J14597" i="3"/>
  <c r="J14598" i="3"/>
  <c r="J14599" i="3"/>
  <c r="J14600" i="3"/>
  <c r="J14601" i="3"/>
  <c r="J14602" i="3"/>
  <c r="J14604" i="3"/>
  <c r="J14605" i="3"/>
  <c r="J14606" i="3"/>
  <c r="J14607" i="3"/>
  <c r="J14608" i="3"/>
  <c r="J14609" i="3"/>
  <c r="J14610" i="3"/>
  <c r="J14612" i="3"/>
  <c r="J14613" i="3"/>
  <c r="J14614" i="3"/>
  <c r="J14615" i="3"/>
  <c r="J14616" i="3"/>
  <c r="J14617" i="3"/>
  <c r="J14618" i="3"/>
  <c r="J14620" i="3"/>
  <c r="J14621" i="3"/>
  <c r="J14622" i="3"/>
  <c r="J14623" i="3"/>
  <c r="J14624" i="3"/>
  <c r="J14625" i="3"/>
  <c r="J14626" i="3"/>
  <c r="J14628" i="3"/>
  <c r="J14629" i="3"/>
  <c r="J14630" i="3"/>
  <c r="J14631" i="3"/>
  <c r="J14632" i="3"/>
  <c r="J14633" i="3"/>
  <c r="J14634" i="3"/>
  <c r="J14636" i="3"/>
  <c r="J14637" i="3"/>
  <c r="J14638" i="3"/>
  <c r="J14639" i="3"/>
  <c r="J14640" i="3"/>
  <c r="J14641" i="3"/>
  <c r="J14642" i="3"/>
  <c r="J14644" i="3"/>
  <c r="J14645" i="3"/>
  <c r="J14646" i="3"/>
  <c r="J14647" i="3"/>
  <c r="J14648" i="3"/>
  <c r="J14649" i="3"/>
  <c r="J14650" i="3"/>
  <c r="J14652" i="3"/>
  <c r="J14653" i="3"/>
  <c r="J14654" i="3"/>
  <c r="J14655" i="3"/>
  <c r="J14656" i="3"/>
  <c r="J14657" i="3"/>
  <c r="J14658" i="3"/>
  <c r="J14660" i="3"/>
  <c r="J14661" i="3"/>
  <c r="J14662" i="3"/>
  <c r="J14663" i="3"/>
  <c r="J14664" i="3"/>
  <c r="J14665" i="3"/>
  <c r="J14666" i="3"/>
  <c r="J14668" i="3"/>
  <c r="J14669" i="3"/>
  <c r="J14670" i="3"/>
  <c r="J14671" i="3"/>
  <c r="J14672" i="3"/>
  <c r="J14673" i="3"/>
  <c r="J14674" i="3"/>
  <c r="J14676" i="3"/>
  <c r="J14677" i="3"/>
  <c r="J14678" i="3"/>
  <c r="J14679" i="3"/>
  <c r="J14680" i="3"/>
  <c r="J14681" i="3"/>
  <c r="J14682" i="3"/>
  <c r="J14684" i="3"/>
  <c r="J14685" i="3"/>
  <c r="J14686" i="3"/>
  <c r="J14687" i="3"/>
  <c r="J14688" i="3"/>
  <c r="J14689" i="3"/>
  <c r="J14690" i="3"/>
  <c r="J14692" i="3"/>
  <c r="J14693" i="3"/>
  <c r="J14694" i="3"/>
  <c r="J14695" i="3"/>
  <c r="J14696" i="3"/>
  <c r="J14697" i="3"/>
  <c r="J14698" i="3"/>
  <c r="J14700" i="3"/>
  <c r="J14701" i="3"/>
  <c r="J14702" i="3"/>
  <c r="J14703" i="3"/>
  <c r="J14704" i="3"/>
  <c r="J14705" i="3"/>
  <c r="J14706" i="3"/>
  <c r="J14708" i="3"/>
  <c r="J14709" i="3"/>
  <c r="J14710" i="3"/>
  <c r="J14711" i="3"/>
  <c r="J14712" i="3"/>
  <c r="J14713" i="3"/>
  <c r="J14714" i="3"/>
  <c r="J14716" i="3"/>
  <c r="J14717" i="3"/>
  <c r="J14718" i="3"/>
  <c r="J14719" i="3"/>
  <c r="J14720" i="3"/>
  <c r="J14721" i="3"/>
  <c r="J14722" i="3"/>
  <c r="J14724" i="3"/>
  <c r="J14725" i="3"/>
  <c r="J14726" i="3"/>
  <c r="J14727" i="3"/>
  <c r="J14728" i="3"/>
  <c r="J14729" i="3"/>
  <c r="J14730" i="3"/>
  <c r="J14732" i="3"/>
  <c r="J14733" i="3"/>
  <c r="J14734" i="3"/>
  <c r="J14735" i="3"/>
  <c r="J14736" i="3"/>
  <c r="J14737" i="3"/>
  <c r="J14738" i="3"/>
  <c r="J14740" i="3"/>
  <c r="J14741" i="3"/>
  <c r="J14742" i="3"/>
  <c r="J14743" i="3"/>
  <c r="J14744" i="3"/>
  <c r="J14745" i="3"/>
  <c r="J14746" i="3"/>
  <c r="J14748" i="3"/>
  <c r="J14749" i="3"/>
  <c r="J14750" i="3"/>
  <c r="J14751" i="3"/>
  <c r="J14752" i="3"/>
  <c r="J14753" i="3"/>
  <c r="J14754" i="3"/>
  <c r="J14756" i="3"/>
  <c r="J14757" i="3"/>
  <c r="J14758" i="3"/>
  <c r="J14759" i="3"/>
  <c r="J14760" i="3"/>
  <c r="J14761" i="3"/>
  <c r="J14762" i="3"/>
  <c r="J14764" i="3"/>
  <c r="J14765" i="3"/>
  <c r="J14766" i="3"/>
  <c r="J14767" i="3"/>
  <c r="J14768" i="3"/>
  <c r="J14769" i="3"/>
  <c r="J14770" i="3"/>
  <c r="J14772" i="3"/>
  <c r="J14773" i="3"/>
  <c r="J14774" i="3"/>
  <c r="J14775" i="3"/>
  <c r="J14776" i="3"/>
  <c r="J14777" i="3"/>
  <c r="J14778" i="3"/>
  <c r="J14780" i="3"/>
  <c r="J14781" i="3"/>
  <c r="J14782" i="3"/>
  <c r="J14783" i="3"/>
  <c r="J14784" i="3"/>
  <c r="J14785" i="3"/>
  <c r="J14786" i="3"/>
  <c r="J14788" i="3"/>
  <c r="J14789" i="3"/>
  <c r="J14790" i="3"/>
  <c r="J14791" i="3"/>
  <c r="J14792" i="3"/>
  <c r="J14793" i="3"/>
  <c r="J14794" i="3"/>
  <c r="J14796" i="3"/>
  <c r="J14797" i="3"/>
  <c r="J14798" i="3"/>
  <c r="J14799" i="3"/>
  <c r="J14800" i="3"/>
  <c r="J14801" i="3"/>
  <c r="J14802" i="3"/>
  <c r="J14804" i="3"/>
  <c r="J14805" i="3"/>
  <c r="J14806" i="3"/>
  <c r="J14807" i="3"/>
  <c r="J14808" i="3"/>
  <c r="J14809" i="3"/>
  <c r="J14810" i="3"/>
  <c r="J14812" i="3"/>
  <c r="J14813" i="3"/>
  <c r="J14814" i="3"/>
  <c r="J14815" i="3"/>
  <c r="J14816" i="3"/>
  <c r="J14817" i="3"/>
  <c r="J14818" i="3"/>
  <c r="J14820" i="3"/>
  <c r="J14821" i="3"/>
  <c r="J14822" i="3"/>
  <c r="J14823" i="3"/>
  <c r="J14824" i="3"/>
  <c r="J14825" i="3"/>
  <c r="J14826" i="3"/>
  <c r="J14828" i="3"/>
  <c r="J14829" i="3"/>
  <c r="J14830" i="3"/>
  <c r="J14831" i="3"/>
  <c r="J14832" i="3"/>
  <c r="J14833" i="3"/>
  <c r="J14834" i="3"/>
  <c r="J14836" i="3"/>
  <c r="J14837" i="3"/>
  <c r="J14838" i="3"/>
  <c r="J14839" i="3"/>
  <c r="J14840" i="3"/>
  <c r="J14841" i="3"/>
  <c r="J14842" i="3"/>
  <c r="J14844" i="3"/>
  <c r="J14845" i="3"/>
  <c r="J14846" i="3"/>
  <c r="J14847" i="3"/>
  <c r="J14848" i="3"/>
  <c r="J14849" i="3"/>
  <c r="J14850" i="3"/>
  <c r="J14852" i="3"/>
  <c r="J14853" i="3"/>
  <c r="J14854" i="3"/>
  <c r="J14855" i="3"/>
  <c r="J14856" i="3"/>
  <c r="J14857" i="3"/>
  <c r="J14858" i="3"/>
  <c r="J14860" i="3"/>
  <c r="J14861" i="3"/>
  <c r="J14862" i="3"/>
  <c r="J14863" i="3"/>
  <c r="J14864" i="3"/>
  <c r="J14865" i="3"/>
  <c r="J14866" i="3"/>
  <c r="J14868" i="3"/>
  <c r="J14869" i="3"/>
  <c r="J14870" i="3"/>
  <c r="J14871" i="3"/>
  <c r="J14872" i="3"/>
  <c r="J14873" i="3"/>
  <c r="J14874" i="3"/>
  <c r="J14876" i="3"/>
  <c r="J14877" i="3"/>
  <c r="J14878" i="3"/>
  <c r="J14879" i="3"/>
  <c r="J14880" i="3"/>
  <c r="J14881" i="3"/>
  <c r="J14882" i="3"/>
  <c r="J14884" i="3"/>
  <c r="J14885" i="3"/>
  <c r="J14886" i="3"/>
  <c r="J14887" i="3"/>
  <c r="J14888" i="3"/>
  <c r="J14889" i="3"/>
  <c r="J14890" i="3"/>
  <c r="J14892" i="3"/>
  <c r="J14893" i="3"/>
  <c r="J14894" i="3"/>
  <c r="J14895" i="3"/>
  <c r="J14896" i="3"/>
  <c r="J14897" i="3"/>
  <c r="J14898" i="3"/>
  <c r="J14900" i="3"/>
  <c r="J14901" i="3"/>
  <c r="J14902" i="3"/>
  <c r="J14903" i="3"/>
  <c r="J14904" i="3"/>
  <c r="J14905" i="3"/>
  <c r="J14906" i="3"/>
  <c r="J14908" i="3"/>
  <c r="J14909" i="3"/>
  <c r="J14910" i="3"/>
  <c r="J14911" i="3"/>
  <c r="J14912" i="3"/>
  <c r="J14913" i="3"/>
  <c r="J14914" i="3"/>
  <c r="J14916" i="3"/>
  <c r="J14917" i="3"/>
  <c r="J14918" i="3"/>
  <c r="J14919" i="3"/>
  <c r="J14920" i="3"/>
  <c r="J14921" i="3"/>
  <c r="J14922" i="3"/>
  <c r="J14924" i="3"/>
  <c r="J14925" i="3"/>
  <c r="J14926" i="3"/>
  <c r="J14927" i="3"/>
  <c r="J14928" i="3"/>
  <c r="J14929" i="3"/>
  <c r="J14930" i="3"/>
  <c r="J14932" i="3"/>
  <c r="J14933" i="3"/>
  <c r="J14934" i="3"/>
  <c r="J14935" i="3"/>
  <c r="J14936" i="3"/>
  <c r="J14937" i="3"/>
  <c r="J14938" i="3"/>
  <c r="J14940" i="3"/>
  <c r="J14941" i="3"/>
  <c r="J14942" i="3"/>
  <c r="J14943" i="3"/>
  <c r="J14944" i="3"/>
  <c r="J14945" i="3"/>
  <c r="J14946" i="3"/>
  <c r="J14948" i="3"/>
  <c r="J14949" i="3"/>
  <c r="J14950" i="3"/>
  <c r="J14951" i="3"/>
  <c r="J14952" i="3"/>
  <c r="J14953" i="3"/>
  <c r="J14954" i="3"/>
  <c r="J14956" i="3"/>
  <c r="J14957" i="3"/>
  <c r="J14958" i="3"/>
  <c r="J14959" i="3"/>
  <c r="J14960" i="3"/>
  <c r="J14961" i="3"/>
  <c r="J14962" i="3"/>
  <c r="J14964" i="3"/>
  <c r="J14965" i="3"/>
  <c r="J14966" i="3"/>
  <c r="J14967" i="3"/>
  <c r="J14968" i="3"/>
  <c r="J14969" i="3"/>
  <c r="J14970" i="3"/>
  <c r="J14972" i="3"/>
  <c r="J14973" i="3"/>
  <c r="J14974" i="3"/>
  <c r="J14975" i="3"/>
  <c r="J14976" i="3"/>
  <c r="J14977" i="3"/>
  <c r="J14978" i="3"/>
  <c r="J14980" i="3"/>
  <c r="J14981" i="3"/>
  <c r="J14982" i="3"/>
  <c r="J14983" i="3"/>
  <c r="J14984" i="3"/>
  <c r="J14985" i="3"/>
  <c r="J14986" i="3"/>
  <c r="J14988" i="3"/>
  <c r="J14989" i="3"/>
  <c r="J14990" i="3"/>
  <c r="J14991" i="3"/>
  <c r="J14992" i="3"/>
  <c r="J14993" i="3"/>
  <c r="J14994" i="3"/>
  <c r="J14996" i="3"/>
  <c r="J14997" i="3"/>
  <c r="J14998" i="3"/>
  <c r="J14999" i="3"/>
  <c r="J15000" i="3"/>
  <c r="J15001" i="3"/>
  <c r="J15002" i="3"/>
  <c r="J15004" i="3"/>
  <c r="J15005" i="3"/>
  <c r="J15006" i="3"/>
  <c r="J15007" i="3"/>
  <c r="J15008" i="3"/>
  <c r="J15009" i="3"/>
  <c r="J15010" i="3"/>
  <c r="J15012" i="3"/>
  <c r="J15013" i="3"/>
  <c r="J15014" i="3"/>
  <c r="J15015" i="3"/>
  <c r="J15016" i="3"/>
  <c r="J15017" i="3"/>
  <c r="J15018" i="3"/>
  <c r="J15020" i="3"/>
  <c r="J15021" i="3"/>
  <c r="J15022" i="3"/>
  <c r="J15023" i="3"/>
  <c r="J15024" i="3"/>
  <c r="J15025" i="3"/>
  <c r="J15026" i="3"/>
  <c r="J15028" i="3"/>
  <c r="J15029" i="3"/>
  <c r="J15030" i="3"/>
  <c r="J15031" i="3"/>
  <c r="J15032" i="3"/>
  <c r="J15033" i="3"/>
  <c r="J15034" i="3"/>
  <c r="J15036" i="3"/>
  <c r="J15037" i="3"/>
  <c r="J15038" i="3"/>
  <c r="J15039" i="3"/>
  <c r="J15040" i="3"/>
  <c r="J15041" i="3"/>
  <c r="J15042" i="3"/>
  <c r="J15044" i="3"/>
  <c r="J15045" i="3"/>
  <c r="J15046" i="3"/>
  <c r="J15047" i="3"/>
  <c r="J15048" i="3"/>
  <c r="J15049" i="3"/>
  <c r="J15050" i="3"/>
  <c r="J15052" i="3"/>
  <c r="J15053" i="3"/>
  <c r="J15054" i="3"/>
  <c r="J15055" i="3"/>
  <c r="J15056" i="3"/>
  <c r="J15057" i="3"/>
  <c r="J15058" i="3"/>
  <c r="J15060" i="3"/>
  <c r="J15061" i="3"/>
  <c r="J15062" i="3"/>
  <c r="J15063" i="3"/>
  <c r="J15064" i="3"/>
  <c r="J15065" i="3"/>
  <c r="J15066" i="3"/>
  <c r="J15068" i="3"/>
  <c r="J15069" i="3"/>
  <c r="J15070" i="3"/>
  <c r="J15071" i="3"/>
  <c r="J15072" i="3"/>
  <c r="J15073" i="3"/>
  <c r="J15074" i="3"/>
  <c r="J15076" i="3"/>
  <c r="J15077" i="3"/>
  <c r="J15078" i="3"/>
  <c r="J15079" i="3"/>
  <c r="J15080" i="3"/>
  <c r="J15081" i="3"/>
  <c r="J15082" i="3"/>
  <c r="J15084" i="3"/>
  <c r="J15085" i="3"/>
  <c r="J15086" i="3"/>
  <c r="J15087" i="3"/>
  <c r="J15088" i="3"/>
  <c r="J15089" i="3"/>
  <c r="J15090" i="3"/>
  <c r="J15092" i="3"/>
  <c r="J15093" i="3"/>
  <c r="J15094" i="3"/>
  <c r="J15095" i="3"/>
  <c r="J15096" i="3"/>
  <c r="J15097" i="3"/>
  <c r="J15098" i="3"/>
  <c r="J15100" i="3"/>
  <c r="J15101" i="3"/>
  <c r="J15102" i="3"/>
  <c r="J15103" i="3"/>
  <c r="J15104" i="3"/>
  <c r="J15105" i="3"/>
  <c r="J15106" i="3"/>
  <c r="J15108" i="3"/>
  <c r="J15109" i="3"/>
  <c r="J15110" i="3"/>
  <c r="J15111" i="3"/>
  <c r="J15112" i="3"/>
  <c r="J15113" i="3"/>
  <c r="J15114" i="3"/>
  <c r="J15116" i="3"/>
  <c r="J15117" i="3"/>
  <c r="J15118" i="3"/>
  <c r="J15119" i="3"/>
  <c r="J15120" i="3"/>
  <c r="J15121" i="3"/>
  <c r="J15122" i="3"/>
  <c r="J15124" i="3"/>
  <c r="J15125" i="3"/>
  <c r="J15126" i="3"/>
  <c r="J15127" i="3"/>
  <c r="J15128" i="3"/>
  <c r="J15129" i="3"/>
  <c r="J15130" i="3"/>
  <c r="J15132" i="3"/>
  <c r="J15133" i="3"/>
  <c r="J15134" i="3"/>
  <c r="J15135" i="3"/>
  <c r="J15136" i="3"/>
  <c r="J15137" i="3"/>
  <c r="J15138" i="3"/>
  <c r="J15140" i="3"/>
  <c r="J15141" i="3"/>
  <c r="J15142" i="3"/>
  <c r="J15143" i="3"/>
  <c r="J15144" i="3"/>
  <c r="J15145" i="3"/>
  <c r="J15146" i="3"/>
  <c r="J15148" i="3"/>
  <c r="J15149" i="3"/>
  <c r="J15150" i="3"/>
  <c r="J15151" i="3"/>
  <c r="J15152" i="3"/>
  <c r="J15153" i="3"/>
  <c r="J15154" i="3"/>
  <c r="J15156" i="3"/>
  <c r="J15157" i="3"/>
  <c r="J15158" i="3"/>
  <c r="J15159" i="3"/>
  <c r="J15160" i="3"/>
  <c r="J15161" i="3"/>
  <c r="J15162" i="3"/>
  <c r="J15164" i="3"/>
  <c r="J15165" i="3"/>
  <c r="J15166" i="3"/>
  <c r="J15167" i="3"/>
  <c r="J15168" i="3"/>
  <c r="J15169" i="3"/>
  <c r="J15170" i="3"/>
  <c r="J15172" i="3"/>
  <c r="J15173" i="3"/>
  <c r="J15174" i="3"/>
  <c r="J15175" i="3"/>
  <c r="J15176" i="3"/>
  <c r="J15177" i="3"/>
  <c r="J15178" i="3"/>
  <c r="J15180" i="3"/>
  <c r="J15181" i="3"/>
  <c r="J15182" i="3"/>
  <c r="J15183" i="3"/>
  <c r="J15184" i="3"/>
  <c r="J15185" i="3"/>
  <c r="J15186" i="3"/>
  <c r="J15188" i="3"/>
  <c r="J15189" i="3"/>
  <c r="J15190" i="3"/>
  <c r="J15191" i="3"/>
  <c r="J15192" i="3"/>
  <c r="J15193" i="3"/>
  <c r="J15194" i="3"/>
  <c r="J15196" i="3"/>
  <c r="J15197" i="3"/>
  <c r="J15198" i="3"/>
  <c r="J15199" i="3"/>
  <c r="J15200" i="3"/>
  <c r="J15201" i="3"/>
  <c r="J15202" i="3"/>
  <c r="J15204" i="3"/>
  <c r="J15205" i="3"/>
  <c r="J15206" i="3"/>
  <c r="J15207" i="3"/>
  <c r="J15208" i="3"/>
  <c r="J15209" i="3"/>
  <c r="J15210" i="3"/>
  <c r="J15212" i="3"/>
  <c r="J15213" i="3"/>
  <c r="J15214" i="3"/>
  <c r="J15215" i="3"/>
  <c r="J15216" i="3"/>
  <c r="J15217" i="3"/>
  <c r="J15218" i="3"/>
  <c r="J15220" i="3"/>
  <c r="J15221" i="3"/>
  <c r="J15222" i="3"/>
  <c r="J15223" i="3"/>
  <c r="J15224" i="3"/>
  <c r="J15225" i="3"/>
  <c r="J15226" i="3"/>
  <c r="J15228" i="3"/>
  <c r="J15229" i="3"/>
  <c r="J15230" i="3"/>
  <c r="J15231" i="3"/>
  <c r="J15232" i="3"/>
  <c r="J15233" i="3"/>
  <c r="J15234" i="3"/>
  <c r="J15236" i="3"/>
  <c r="J15237" i="3"/>
  <c r="J15238" i="3"/>
  <c r="J15239" i="3"/>
  <c r="J15240" i="3"/>
  <c r="J15241" i="3"/>
  <c r="J15242" i="3"/>
  <c r="J15244" i="3"/>
  <c r="J15245" i="3"/>
  <c r="J15246" i="3"/>
  <c r="J15247" i="3"/>
  <c r="J15248" i="3"/>
  <c r="J15249" i="3"/>
  <c r="J15250" i="3"/>
  <c r="J15252" i="3"/>
  <c r="J15253" i="3"/>
  <c r="J15254" i="3"/>
  <c r="J15255" i="3"/>
  <c r="J15256" i="3"/>
  <c r="J15257" i="3"/>
  <c r="J15258" i="3"/>
  <c r="J15260" i="3"/>
  <c r="J15261" i="3"/>
  <c r="J15262" i="3"/>
  <c r="J15263" i="3"/>
  <c r="J15264" i="3"/>
  <c r="J15265" i="3"/>
  <c r="J15266" i="3"/>
  <c r="J15268" i="3"/>
  <c r="J15269" i="3"/>
  <c r="J15270" i="3"/>
  <c r="J15271" i="3"/>
  <c r="J15272" i="3"/>
  <c r="J15273" i="3"/>
  <c r="J15274" i="3"/>
  <c r="J15276" i="3"/>
  <c r="J15277" i="3"/>
  <c r="J15278" i="3"/>
  <c r="J15279" i="3"/>
  <c r="J15280" i="3"/>
  <c r="J15281" i="3"/>
  <c r="J15282" i="3"/>
  <c r="J15284" i="3"/>
  <c r="J15285" i="3"/>
  <c r="J15286" i="3"/>
  <c r="J15287" i="3"/>
  <c r="J15288" i="3"/>
  <c r="J15289" i="3"/>
  <c r="J15290" i="3"/>
  <c r="J15292" i="3"/>
  <c r="J15293" i="3"/>
  <c r="J15294" i="3"/>
  <c r="J15295" i="3"/>
  <c r="J15296" i="3"/>
  <c r="J15297" i="3"/>
  <c r="J15298" i="3"/>
  <c r="J15300" i="3"/>
  <c r="J15301" i="3"/>
  <c r="J15302" i="3"/>
  <c r="J15303" i="3"/>
  <c r="J15304" i="3"/>
  <c r="J15305" i="3"/>
  <c r="J15306" i="3"/>
  <c r="J15308" i="3"/>
  <c r="J15309" i="3"/>
  <c r="J15310" i="3"/>
  <c r="J15311" i="3"/>
  <c r="J15312" i="3"/>
  <c r="J15313" i="3"/>
  <c r="J15314" i="3"/>
  <c r="J15316" i="3"/>
  <c r="J15317" i="3"/>
  <c r="J15318" i="3"/>
  <c r="J15319" i="3"/>
  <c r="J15320" i="3"/>
  <c r="J15321" i="3"/>
  <c r="J15322" i="3"/>
  <c r="J15324" i="3"/>
  <c r="J15325" i="3"/>
  <c r="J15326" i="3"/>
  <c r="J15327" i="3"/>
  <c r="J15328" i="3"/>
  <c r="J15329" i="3"/>
  <c r="J15330" i="3"/>
  <c r="J15332" i="3"/>
  <c r="J15333" i="3"/>
  <c r="J15334" i="3"/>
  <c r="J15335" i="3"/>
  <c r="J15336" i="3"/>
  <c r="J15337" i="3"/>
  <c r="J15338" i="3"/>
  <c r="J15340" i="3"/>
  <c r="J15341" i="3"/>
  <c r="J15342" i="3"/>
  <c r="J15343" i="3"/>
  <c r="J15344" i="3"/>
  <c r="J15345" i="3"/>
  <c r="J15346" i="3"/>
  <c r="J15348" i="3"/>
  <c r="J15349" i="3"/>
  <c r="J15350" i="3"/>
  <c r="J15351" i="3"/>
  <c r="J15352" i="3"/>
  <c r="J15353" i="3"/>
  <c r="J15354" i="3"/>
  <c r="J15356" i="3"/>
  <c r="J15357" i="3"/>
  <c r="J15358" i="3"/>
  <c r="J15359" i="3"/>
  <c r="J15360" i="3"/>
  <c r="J15361" i="3"/>
  <c r="J15362" i="3"/>
  <c r="J15364" i="3"/>
  <c r="J15365" i="3"/>
  <c r="J15366" i="3"/>
  <c r="J15367" i="3"/>
  <c r="J15368" i="3"/>
  <c r="J15369" i="3"/>
  <c r="J15370" i="3"/>
  <c r="J15372" i="3"/>
  <c r="J15373" i="3"/>
  <c r="J15374" i="3"/>
  <c r="J15375" i="3"/>
  <c r="J15376" i="3"/>
  <c r="J15377" i="3"/>
  <c r="J15378" i="3"/>
  <c r="J15380" i="3"/>
  <c r="J15381" i="3"/>
  <c r="J15382" i="3"/>
  <c r="J15383" i="3"/>
  <c r="J15384" i="3"/>
  <c r="J15385" i="3"/>
  <c r="J15386" i="3"/>
  <c r="J15388" i="3"/>
  <c r="J15389" i="3"/>
  <c r="J15390" i="3"/>
  <c r="J15391" i="3"/>
  <c r="J15392" i="3"/>
  <c r="J15393" i="3"/>
  <c r="J15394" i="3"/>
  <c r="J15396" i="3"/>
  <c r="J15397" i="3"/>
  <c r="J15398" i="3"/>
  <c r="J15399" i="3"/>
  <c r="J15400" i="3"/>
  <c r="J15401" i="3"/>
  <c r="J15402" i="3"/>
  <c r="J15404" i="3"/>
  <c r="J15405" i="3"/>
  <c r="J15406" i="3"/>
  <c r="J15407" i="3"/>
  <c r="J15408" i="3"/>
  <c r="J15409" i="3"/>
  <c r="J15410" i="3"/>
  <c r="J15412" i="3"/>
  <c r="J15413" i="3"/>
  <c r="J15414" i="3"/>
  <c r="J15415" i="3"/>
  <c r="J15416" i="3"/>
  <c r="J15417" i="3"/>
  <c r="J15418" i="3"/>
  <c r="J15420" i="3"/>
  <c r="J15421" i="3"/>
  <c r="J15422" i="3"/>
  <c r="J15423" i="3"/>
  <c r="J15424" i="3"/>
  <c r="J15425" i="3"/>
  <c r="J15426" i="3"/>
  <c r="J15428" i="3"/>
  <c r="J15429" i="3"/>
  <c r="J15430" i="3"/>
  <c r="J15431" i="3"/>
  <c r="J15432" i="3"/>
  <c r="J15433" i="3"/>
  <c r="J15434" i="3"/>
  <c r="J15436" i="3"/>
  <c r="J15437" i="3"/>
  <c r="J15438" i="3"/>
  <c r="J15439" i="3"/>
  <c r="J15440" i="3"/>
  <c r="J15441" i="3"/>
  <c r="J15442" i="3"/>
  <c r="J15444" i="3"/>
  <c r="J15445" i="3"/>
  <c r="J15446" i="3"/>
  <c r="J15447" i="3"/>
  <c r="J15448" i="3"/>
  <c r="J15449" i="3"/>
  <c r="J15450" i="3"/>
  <c r="J15452" i="3"/>
  <c r="J15453" i="3"/>
  <c r="J15454" i="3"/>
  <c r="J15455" i="3"/>
  <c r="J15456" i="3"/>
  <c r="J15457" i="3"/>
  <c r="J15458" i="3"/>
  <c r="J15460" i="3"/>
  <c r="J15461" i="3"/>
  <c r="J15462" i="3"/>
  <c r="J15463" i="3"/>
  <c r="J15464" i="3"/>
  <c r="J15465" i="3"/>
  <c r="J15466" i="3"/>
  <c r="J15468" i="3"/>
  <c r="J15469" i="3"/>
  <c r="J15470" i="3"/>
  <c r="J15471" i="3"/>
  <c r="J15472" i="3"/>
  <c r="J15473" i="3"/>
  <c r="J15474" i="3"/>
  <c r="J15476" i="3"/>
  <c r="J15477" i="3"/>
  <c r="J15478" i="3"/>
  <c r="J15479" i="3"/>
  <c r="J15480" i="3"/>
  <c r="J15481" i="3"/>
  <c r="J15482" i="3"/>
  <c r="J15484" i="3"/>
  <c r="J15485" i="3"/>
  <c r="J15486" i="3"/>
  <c r="J15487" i="3"/>
  <c r="J15488" i="3"/>
  <c r="J15489" i="3"/>
  <c r="J15490" i="3"/>
  <c r="J15492" i="3"/>
  <c r="J15493" i="3"/>
  <c r="J15494" i="3"/>
  <c r="J15495" i="3"/>
  <c r="J15496" i="3"/>
  <c r="J15497" i="3"/>
  <c r="J15498" i="3"/>
  <c r="J15500" i="3"/>
  <c r="J15501" i="3"/>
  <c r="J15502" i="3"/>
  <c r="J15503" i="3"/>
  <c r="J15504" i="3"/>
  <c r="J15505" i="3"/>
  <c r="J15506" i="3"/>
  <c r="J15508" i="3"/>
  <c r="J15509" i="3"/>
  <c r="J15510" i="3"/>
  <c r="J15511" i="3"/>
  <c r="J15512" i="3"/>
  <c r="J15513" i="3"/>
  <c r="J15514" i="3"/>
  <c r="J15516" i="3"/>
  <c r="J15517" i="3"/>
  <c r="J15518" i="3"/>
  <c r="J15519" i="3"/>
  <c r="J15520" i="3"/>
  <c r="J15521" i="3"/>
  <c r="J15522" i="3"/>
  <c r="J15524" i="3"/>
  <c r="J15525" i="3"/>
  <c r="J15526" i="3"/>
  <c r="J15527" i="3"/>
  <c r="J15528" i="3"/>
  <c r="J15529" i="3"/>
  <c r="J15530" i="3"/>
  <c r="J15532" i="3"/>
  <c r="J15533" i="3"/>
  <c r="J15534" i="3"/>
  <c r="J15535" i="3"/>
  <c r="J15536" i="3"/>
  <c r="J15537" i="3"/>
  <c r="J15538" i="3"/>
  <c r="J15540" i="3"/>
  <c r="J15541" i="3"/>
  <c r="J15542" i="3"/>
  <c r="J15543" i="3"/>
  <c r="J15544" i="3"/>
  <c r="J15545" i="3"/>
  <c r="J15546" i="3"/>
  <c r="J15548" i="3"/>
  <c r="J15549" i="3"/>
  <c r="J15550" i="3"/>
  <c r="J15551" i="3"/>
  <c r="J15552" i="3"/>
  <c r="J15553" i="3"/>
  <c r="J15554" i="3"/>
  <c r="J15556" i="3"/>
  <c r="J15557" i="3"/>
  <c r="J15558" i="3"/>
  <c r="J15559" i="3"/>
  <c r="J15560" i="3"/>
  <c r="J15561" i="3"/>
  <c r="J15562" i="3"/>
  <c r="J15564" i="3"/>
  <c r="J15565" i="3"/>
  <c r="J15566" i="3"/>
  <c r="J15567" i="3"/>
  <c r="J15568" i="3"/>
  <c r="J15569" i="3"/>
  <c r="J15570" i="3"/>
  <c r="J15572" i="3"/>
  <c r="J15573" i="3"/>
  <c r="J15574" i="3"/>
  <c r="J15575" i="3"/>
  <c r="J15576" i="3"/>
  <c r="J15577" i="3"/>
  <c r="J15578" i="3"/>
  <c r="J15580" i="3"/>
  <c r="J15581" i="3"/>
  <c r="J15582" i="3"/>
  <c r="J15583" i="3"/>
  <c r="J15584" i="3"/>
  <c r="J15585" i="3"/>
  <c r="J15586" i="3"/>
  <c r="J15588" i="3"/>
  <c r="J15589" i="3"/>
  <c r="J15590" i="3"/>
  <c r="J15591" i="3"/>
  <c r="J15592" i="3"/>
  <c r="J15593" i="3"/>
  <c r="J15594" i="3"/>
  <c r="J15596" i="3"/>
  <c r="J15597" i="3"/>
  <c r="J15598" i="3"/>
  <c r="J15599" i="3"/>
  <c r="J15600" i="3"/>
  <c r="J15601" i="3"/>
  <c r="J15602" i="3"/>
  <c r="J15604" i="3"/>
  <c r="J15605" i="3"/>
  <c r="J15606" i="3"/>
  <c r="J15607" i="3"/>
  <c r="J15608" i="3"/>
  <c r="J15609" i="3"/>
  <c r="J15610" i="3"/>
  <c r="J15612" i="3"/>
  <c r="J15613" i="3"/>
  <c r="J15614" i="3"/>
  <c r="J15615" i="3"/>
  <c r="J15616" i="3"/>
  <c r="J15617" i="3"/>
  <c r="J15618" i="3"/>
  <c r="J15620" i="3"/>
  <c r="J15621" i="3"/>
  <c r="J15622" i="3"/>
  <c r="J15623" i="3"/>
  <c r="J15624" i="3"/>
  <c r="J15625" i="3"/>
  <c r="J15626" i="3"/>
  <c r="J15628" i="3"/>
  <c r="J15629" i="3"/>
  <c r="J15630" i="3"/>
  <c r="J15631" i="3"/>
  <c r="J15632" i="3"/>
  <c r="J15633" i="3"/>
  <c r="J15634" i="3"/>
  <c r="J15636" i="3"/>
  <c r="J15637" i="3"/>
  <c r="J15638" i="3"/>
  <c r="J15639" i="3"/>
  <c r="J15640" i="3"/>
  <c r="J15641" i="3"/>
  <c r="J15642" i="3"/>
  <c r="J15644" i="3"/>
  <c r="J15645" i="3"/>
  <c r="J15646" i="3"/>
  <c r="J15647" i="3"/>
  <c r="J15648" i="3"/>
  <c r="J15649" i="3"/>
  <c r="J15650" i="3"/>
  <c r="J15652" i="3"/>
  <c r="J15653" i="3"/>
  <c r="J15654" i="3"/>
  <c r="J15655" i="3"/>
  <c r="J15656" i="3"/>
  <c r="J15657" i="3"/>
  <c r="J15658" i="3"/>
  <c r="J15660" i="3"/>
  <c r="J15661" i="3"/>
  <c r="J15662" i="3"/>
  <c r="J15663" i="3"/>
  <c r="J15664" i="3"/>
  <c r="J15665" i="3"/>
  <c r="J15666" i="3"/>
  <c r="J15668" i="3"/>
  <c r="J15669" i="3"/>
  <c r="J15670" i="3"/>
  <c r="J15671" i="3"/>
  <c r="J15672" i="3"/>
  <c r="J15673" i="3"/>
  <c r="J15674" i="3"/>
  <c r="J15676" i="3"/>
  <c r="J15677" i="3"/>
  <c r="J15678" i="3"/>
  <c r="J15679" i="3"/>
  <c r="J15680" i="3"/>
  <c r="J15681" i="3"/>
  <c r="J15682" i="3"/>
  <c r="J15684" i="3"/>
  <c r="J15685" i="3"/>
  <c r="J15686" i="3"/>
  <c r="J15687" i="3"/>
  <c r="J15688" i="3"/>
  <c r="J15689" i="3"/>
  <c r="J15690" i="3"/>
  <c r="J15692" i="3"/>
  <c r="J15693" i="3"/>
  <c r="J15694" i="3"/>
  <c r="J15695" i="3"/>
  <c r="J15696" i="3"/>
  <c r="J15697" i="3"/>
  <c r="J15698" i="3"/>
  <c r="J15700" i="3"/>
  <c r="J15701" i="3"/>
  <c r="J15702" i="3"/>
  <c r="J15703" i="3"/>
  <c r="J15704" i="3"/>
  <c r="J15705" i="3"/>
  <c r="J15706" i="3"/>
  <c r="J15708" i="3"/>
  <c r="J15709" i="3"/>
  <c r="J15710" i="3"/>
  <c r="J15711" i="3"/>
  <c r="J15712" i="3"/>
  <c r="J15713" i="3"/>
  <c r="J15714" i="3"/>
  <c r="J15716" i="3"/>
  <c r="J15717" i="3"/>
  <c r="J15718" i="3"/>
  <c r="J15719" i="3"/>
  <c r="J15720" i="3"/>
  <c r="J15721" i="3"/>
  <c r="J15722" i="3"/>
  <c r="J15724" i="3"/>
  <c r="J15725" i="3"/>
  <c r="J15726" i="3"/>
  <c r="J15727" i="3"/>
  <c r="J15728" i="3"/>
  <c r="J15729" i="3"/>
  <c r="J15730" i="3"/>
  <c r="J15732" i="3"/>
  <c r="J15733" i="3"/>
  <c r="J15734" i="3"/>
  <c r="J15735" i="3"/>
  <c r="J15736" i="3"/>
  <c r="J15737" i="3"/>
  <c r="J15738" i="3"/>
  <c r="J15740" i="3"/>
  <c r="J15741" i="3"/>
  <c r="J15742" i="3"/>
  <c r="J15743" i="3"/>
  <c r="J15744" i="3"/>
  <c r="J15745" i="3"/>
  <c r="J15746" i="3"/>
  <c r="J15748" i="3"/>
  <c r="J15749" i="3"/>
  <c r="J15750" i="3"/>
  <c r="J15751" i="3"/>
  <c r="J15752" i="3"/>
  <c r="J15753" i="3"/>
  <c r="J15754" i="3"/>
  <c r="J15756" i="3"/>
  <c r="J15757" i="3"/>
  <c r="J15758" i="3"/>
  <c r="J15759" i="3"/>
  <c r="J15760" i="3"/>
  <c r="J15761" i="3"/>
  <c r="J15762" i="3"/>
  <c r="J15764" i="3"/>
  <c r="J15765" i="3"/>
  <c r="J15766" i="3"/>
  <c r="J15767" i="3"/>
  <c r="J15768" i="3"/>
  <c r="J15769" i="3"/>
  <c r="J15770" i="3"/>
  <c r="J15772" i="3"/>
  <c r="J15773" i="3"/>
  <c r="J15774" i="3"/>
  <c r="J15775" i="3"/>
  <c r="J15776" i="3"/>
  <c r="J15777" i="3"/>
  <c r="J15778" i="3"/>
  <c r="J15780" i="3"/>
  <c r="J15781" i="3"/>
  <c r="J15782" i="3"/>
  <c r="J15783" i="3"/>
  <c r="J15784" i="3"/>
  <c r="J15785" i="3"/>
  <c r="J15786" i="3"/>
  <c r="J15788" i="3"/>
  <c r="J15789" i="3"/>
  <c r="J15790" i="3"/>
  <c r="J15791" i="3"/>
  <c r="J15792" i="3"/>
  <c r="J15793" i="3"/>
  <c r="J15794" i="3"/>
  <c r="J15796" i="3"/>
  <c r="J15797" i="3"/>
  <c r="J15798" i="3"/>
  <c r="J15799" i="3"/>
  <c r="J15800" i="3"/>
  <c r="J15801" i="3"/>
  <c r="J15802" i="3"/>
  <c r="J15804" i="3"/>
  <c r="J15805" i="3"/>
  <c r="J15806" i="3"/>
  <c r="J15807" i="3"/>
  <c r="J15808" i="3"/>
  <c r="J15809" i="3"/>
  <c r="J15810" i="3"/>
  <c r="J15812" i="3"/>
  <c r="J15813" i="3"/>
  <c r="J15814" i="3"/>
  <c r="J15815" i="3"/>
  <c r="J15816" i="3"/>
  <c r="J15817" i="3"/>
  <c r="J15818" i="3"/>
  <c r="J15820" i="3"/>
  <c r="J15821" i="3"/>
  <c r="J15822" i="3"/>
  <c r="J15823" i="3"/>
  <c r="J15824" i="3"/>
  <c r="J15825" i="3"/>
  <c r="J15826" i="3"/>
  <c r="J15828" i="3"/>
  <c r="J15829" i="3"/>
  <c r="J15830" i="3"/>
  <c r="J15831" i="3"/>
  <c r="J15832" i="3"/>
  <c r="J15833" i="3"/>
  <c r="J15834" i="3"/>
  <c r="J15836" i="3"/>
  <c r="J15837" i="3"/>
  <c r="J15838" i="3"/>
  <c r="J15839" i="3"/>
  <c r="J15840" i="3"/>
  <c r="J15841" i="3"/>
  <c r="J15842" i="3"/>
  <c r="J15844" i="3"/>
  <c r="J15845" i="3"/>
  <c r="J15846" i="3"/>
  <c r="J15847" i="3"/>
  <c r="J15848" i="3"/>
  <c r="J15849" i="3"/>
  <c r="J15850" i="3"/>
  <c r="J15852" i="3"/>
  <c r="J15853" i="3"/>
  <c r="J15854" i="3"/>
  <c r="J15855" i="3"/>
  <c r="J15856" i="3"/>
  <c r="J15857" i="3"/>
  <c r="J15858" i="3"/>
  <c r="J15860" i="3"/>
  <c r="J15861" i="3"/>
  <c r="J15862" i="3"/>
  <c r="J15863" i="3"/>
  <c r="J15864" i="3"/>
  <c r="J15865" i="3"/>
  <c r="J15866" i="3"/>
  <c r="J15868" i="3"/>
  <c r="J15869" i="3"/>
  <c r="J15870" i="3"/>
  <c r="J15871" i="3"/>
  <c r="J15872" i="3"/>
  <c r="J15873" i="3"/>
  <c r="J15874" i="3"/>
  <c r="J15876" i="3"/>
  <c r="J15877" i="3"/>
  <c r="J15878" i="3"/>
  <c r="J15879" i="3"/>
  <c r="J15880" i="3"/>
  <c r="J15881" i="3"/>
  <c r="J15882" i="3"/>
  <c r="J15884" i="3"/>
  <c r="J15885" i="3"/>
  <c r="J15886" i="3"/>
  <c r="J15887" i="3"/>
  <c r="J15888" i="3"/>
  <c r="J15889" i="3"/>
  <c r="J15890" i="3"/>
  <c r="J15892" i="3"/>
  <c r="J15893" i="3"/>
  <c r="J15894" i="3"/>
  <c r="J15895" i="3"/>
  <c r="J15896" i="3"/>
  <c r="J15897" i="3"/>
  <c r="J15898" i="3"/>
  <c r="J15900" i="3"/>
  <c r="J15901" i="3"/>
  <c r="J15902" i="3"/>
  <c r="J15903" i="3"/>
  <c r="J15904" i="3"/>
  <c r="J15905" i="3"/>
  <c r="J15906" i="3"/>
  <c r="J15908" i="3"/>
  <c r="J15909" i="3"/>
  <c r="J15910" i="3"/>
  <c r="J15911" i="3"/>
  <c r="J15912" i="3"/>
  <c r="J15913" i="3"/>
  <c r="J15914" i="3"/>
  <c r="J15916" i="3"/>
  <c r="J15917" i="3"/>
  <c r="J15918" i="3"/>
  <c r="J15919" i="3"/>
  <c r="J15920" i="3"/>
  <c r="J15921" i="3"/>
  <c r="J15922" i="3"/>
  <c r="J15924" i="3"/>
  <c r="J15925" i="3"/>
  <c r="J15926" i="3"/>
  <c r="J15927" i="3"/>
  <c r="J15928" i="3"/>
  <c r="J15929" i="3"/>
  <c r="J15930" i="3"/>
  <c r="J15932" i="3"/>
  <c r="J15933" i="3"/>
  <c r="J15934" i="3"/>
  <c r="J15935" i="3"/>
  <c r="J15936" i="3"/>
  <c r="J15937" i="3"/>
  <c r="J15938" i="3"/>
  <c r="J15940" i="3"/>
  <c r="J15941" i="3"/>
  <c r="J15942" i="3"/>
  <c r="J15943" i="3"/>
  <c r="J15944" i="3"/>
  <c r="J15945" i="3"/>
  <c r="J15946" i="3"/>
  <c r="J15948" i="3"/>
  <c r="J15949" i="3"/>
  <c r="J15950" i="3"/>
  <c r="J15951" i="3"/>
  <c r="J15952" i="3"/>
  <c r="J15953" i="3"/>
  <c r="J15954" i="3"/>
  <c r="J15955" i="3"/>
  <c r="J15956" i="3"/>
  <c r="J15957" i="3"/>
  <c r="J15958" i="3"/>
  <c r="J15959" i="3"/>
  <c r="J15960" i="3"/>
  <c r="J15961" i="3"/>
  <c r="J15962" i="3"/>
  <c r="J15964" i="3"/>
  <c r="J15965" i="3"/>
  <c r="J15966" i="3"/>
  <c r="J15967" i="3"/>
  <c r="J15968" i="3"/>
  <c r="J15969" i="3"/>
  <c r="J15970" i="3"/>
  <c r="J15972" i="3"/>
  <c r="J15973" i="3"/>
  <c r="J15974" i="3"/>
  <c r="J15975" i="3"/>
  <c r="J15976" i="3"/>
  <c r="J15977" i="3"/>
  <c r="J15978" i="3"/>
  <c r="J15980" i="3"/>
  <c r="J15981" i="3"/>
  <c r="J15982" i="3"/>
  <c r="J15983" i="3"/>
  <c r="J15984" i="3"/>
  <c r="J15985" i="3"/>
  <c r="J15986" i="3"/>
  <c r="J15988" i="3"/>
  <c r="J15989" i="3"/>
  <c r="J15990" i="3"/>
  <c r="J15991" i="3"/>
  <c r="J15992" i="3"/>
  <c r="J15993" i="3"/>
  <c r="J15994" i="3"/>
  <c r="J15996" i="3"/>
  <c r="J15997" i="3"/>
  <c r="J15998" i="3"/>
  <c r="J15999" i="3"/>
  <c r="J16000" i="3"/>
  <c r="J16001" i="3"/>
  <c r="J16002" i="3"/>
  <c r="J16004" i="3"/>
  <c r="J16005" i="3"/>
  <c r="J16006" i="3"/>
  <c r="J16007" i="3"/>
  <c r="J16008" i="3"/>
  <c r="J16009" i="3"/>
  <c r="J16010" i="3"/>
  <c r="J16012" i="3"/>
  <c r="J16013" i="3"/>
  <c r="J16014" i="3"/>
  <c r="J16015" i="3"/>
  <c r="J16016" i="3"/>
  <c r="J16017" i="3"/>
  <c r="J16018" i="3"/>
  <c r="J16020" i="3"/>
  <c r="J16021" i="3"/>
  <c r="J16022" i="3"/>
  <c r="J16023" i="3"/>
  <c r="J16024" i="3"/>
  <c r="J16025" i="3"/>
  <c r="J16026" i="3"/>
  <c r="J16028" i="3"/>
  <c r="J16029" i="3"/>
  <c r="J16030" i="3"/>
  <c r="J16031" i="3"/>
  <c r="J16032" i="3"/>
  <c r="J16033" i="3"/>
  <c r="J16034" i="3"/>
  <c r="J16036" i="3"/>
  <c r="J16037" i="3"/>
  <c r="J16038" i="3"/>
  <c r="J16039" i="3"/>
  <c r="J16040" i="3"/>
  <c r="J16041" i="3"/>
  <c r="J16042" i="3"/>
  <c r="J16044" i="3"/>
  <c r="J16045" i="3"/>
  <c r="J16046" i="3"/>
  <c r="J16047" i="3"/>
  <c r="J16048" i="3"/>
  <c r="J16049" i="3"/>
  <c r="J16050" i="3"/>
  <c r="J16052" i="3"/>
  <c r="J16053" i="3"/>
  <c r="J16054" i="3"/>
  <c r="J16055" i="3"/>
  <c r="J16056" i="3"/>
  <c r="J16057" i="3"/>
  <c r="J16058" i="3"/>
  <c r="J16060" i="3"/>
  <c r="J16061" i="3"/>
  <c r="J16062" i="3"/>
  <c r="J16063" i="3"/>
  <c r="J16064" i="3"/>
  <c r="J16065" i="3"/>
  <c r="J16066" i="3"/>
  <c r="J16068" i="3"/>
  <c r="J16069" i="3"/>
  <c r="J16070" i="3"/>
  <c r="J16071" i="3"/>
  <c r="J16072" i="3"/>
  <c r="J16073" i="3"/>
  <c r="J16074" i="3"/>
  <c r="J16076" i="3"/>
  <c r="J16077" i="3"/>
  <c r="J16078" i="3"/>
  <c r="J16079" i="3"/>
  <c r="J16080" i="3"/>
  <c r="J16081" i="3"/>
  <c r="J16082" i="3"/>
  <c r="J16084" i="3"/>
  <c r="J16085" i="3"/>
  <c r="J16086" i="3"/>
  <c r="J16087" i="3"/>
  <c r="J16088" i="3"/>
  <c r="J16089" i="3"/>
  <c r="J16090" i="3"/>
  <c r="J16092" i="3"/>
  <c r="J16093" i="3"/>
  <c r="J16094" i="3"/>
  <c r="J16095" i="3"/>
  <c r="J16096" i="3"/>
  <c r="J16097" i="3"/>
  <c r="J16098" i="3"/>
  <c r="J16100" i="3"/>
  <c r="J16101" i="3"/>
  <c r="J16102" i="3"/>
  <c r="J16103" i="3"/>
  <c r="J16104" i="3"/>
  <c r="J16105" i="3"/>
  <c r="J16106" i="3"/>
  <c r="J16108" i="3"/>
  <c r="J16109" i="3"/>
  <c r="J16110" i="3"/>
  <c r="J16111" i="3"/>
  <c r="J16112" i="3"/>
  <c r="J16113" i="3"/>
  <c r="J16114" i="3"/>
  <c r="J16116" i="3"/>
  <c r="J16117" i="3"/>
  <c r="J16118" i="3"/>
  <c r="J16119" i="3"/>
  <c r="J16120" i="3"/>
  <c r="J16121" i="3"/>
  <c r="J16122" i="3"/>
  <c r="J16124" i="3"/>
  <c r="J16125" i="3"/>
  <c r="J16126" i="3"/>
  <c r="J16127" i="3"/>
  <c r="J16128" i="3"/>
  <c r="J16129" i="3"/>
  <c r="J16130" i="3"/>
  <c r="J16132" i="3"/>
  <c r="J16133" i="3"/>
  <c r="J16134" i="3"/>
  <c r="J16135" i="3"/>
  <c r="J16136" i="3"/>
  <c r="J16137" i="3"/>
  <c r="J16138" i="3"/>
  <c r="J16140" i="3"/>
  <c r="J16141" i="3"/>
  <c r="J16142" i="3"/>
  <c r="J16143" i="3"/>
  <c r="J16144" i="3"/>
  <c r="J16145" i="3"/>
  <c r="J16146" i="3"/>
  <c r="J16148" i="3"/>
  <c r="J16149" i="3"/>
  <c r="J16150" i="3"/>
  <c r="J16151" i="3"/>
  <c r="J16152" i="3"/>
  <c r="J16153" i="3"/>
  <c r="J16154" i="3"/>
  <c r="J16156" i="3"/>
  <c r="J16157" i="3"/>
  <c r="J16158" i="3"/>
  <c r="J16159" i="3"/>
  <c r="J16160" i="3"/>
  <c r="J16161" i="3"/>
  <c r="J16162" i="3"/>
  <c r="J16164" i="3"/>
  <c r="J16165" i="3"/>
  <c r="J16166" i="3"/>
  <c r="J16167" i="3"/>
  <c r="J16168" i="3"/>
  <c r="J16169" i="3"/>
  <c r="J16170" i="3"/>
  <c r="J16172" i="3"/>
  <c r="J16173" i="3"/>
  <c r="J16174" i="3"/>
  <c r="J16175" i="3"/>
  <c r="J16176" i="3"/>
  <c r="J16177" i="3"/>
  <c r="J16178" i="3"/>
  <c r="J16180" i="3"/>
  <c r="J16181" i="3"/>
  <c r="J16182" i="3"/>
  <c r="J16183" i="3"/>
  <c r="J16184" i="3"/>
  <c r="J16185" i="3"/>
  <c r="J16186" i="3"/>
  <c r="J16188" i="3"/>
  <c r="J16189" i="3"/>
  <c r="J16190" i="3"/>
  <c r="J16191" i="3"/>
  <c r="J16192" i="3"/>
  <c r="J16193" i="3"/>
  <c r="J16194" i="3"/>
  <c r="J16196" i="3"/>
  <c r="J16197" i="3"/>
  <c r="J16198" i="3"/>
  <c r="J16199" i="3"/>
  <c r="J16200" i="3"/>
  <c r="J16201" i="3"/>
  <c r="J16202" i="3"/>
  <c r="J16204" i="3"/>
  <c r="J16205" i="3"/>
  <c r="J16206" i="3"/>
  <c r="J16207" i="3"/>
  <c r="J16208" i="3"/>
  <c r="J16209" i="3"/>
  <c r="J16210" i="3"/>
  <c r="J16212" i="3"/>
  <c r="J16213" i="3"/>
  <c r="J16214" i="3"/>
  <c r="J16215" i="3"/>
  <c r="J16216" i="3"/>
  <c r="J16217" i="3"/>
  <c r="J16218" i="3"/>
  <c r="J16220" i="3"/>
  <c r="J16221" i="3"/>
  <c r="J16222" i="3"/>
  <c r="J16223" i="3"/>
  <c r="J16224" i="3"/>
  <c r="J16225" i="3"/>
  <c r="J16226" i="3"/>
  <c r="J16228" i="3"/>
  <c r="J16229" i="3"/>
  <c r="J16230" i="3"/>
  <c r="J16231" i="3"/>
  <c r="J16232" i="3"/>
  <c r="J16233" i="3"/>
  <c r="J16234" i="3"/>
  <c r="J16236" i="3"/>
  <c r="J16237" i="3"/>
  <c r="J16238" i="3"/>
  <c r="J16239" i="3"/>
  <c r="J16240" i="3"/>
  <c r="J16241" i="3"/>
  <c r="J16242" i="3"/>
  <c r="J16244" i="3"/>
  <c r="J16245" i="3"/>
  <c r="J16246" i="3"/>
  <c r="J16247" i="3"/>
  <c r="J16248" i="3"/>
  <c r="J16249" i="3"/>
  <c r="J16250" i="3"/>
  <c r="J16252" i="3"/>
  <c r="J16253" i="3"/>
  <c r="J16254" i="3"/>
  <c r="J16255" i="3"/>
  <c r="J16256" i="3"/>
  <c r="J16257" i="3"/>
  <c r="J16258" i="3"/>
  <c r="J16260" i="3"/>
  <c r="J16261" i="3"/>
  <c r="J16262" i="3"/>
  <c r="J16263" i="3"/>
  <c r="J16264" i="3"/>
  <c r="J16265" i="3"/>
  <c r="J16266" i="3"/>
  <c r="J16268" i="3"/>
  <c r="J16269" i="3"/>
  <c r="J16270" i="3"/>
  <c r="J16271" i="3"/>
  <c r="J16272" i="3"/>
  <c r="J16273" i="3"/>
  <c r="J16274" i="3"/>
  <c r="J16276" i="3"/>
  <c r="J16277" i="3"/>
  <c r="J16278" i="3"/>
  <c r="J16279" i="3"/>
  <c r="J16280" i="3"/>
  <c r="J16281" i="3"/>
  <c r="J16282" i="3"/>
  <c r="J16284" i="3"/>
  <c r="J16285" i="3"/>
  <c r="J16286" i="3"/>
  <c r="J16287" i="3"/>
  <c r="J16288" i="3"/>
  <c r="J16289" i="3"/>
  <c r="J16290" i="3"/>
  <c r="J16292" i="3"/>
  <c r="J16293" i="3"/>
  <c r="J16294" i="3"/>
  <c r="J16295" i="3"/>
  <c r="J16296" i="3"/>
  <c r="J16297" i="3"/>
  <c r="J16298" i="3"/>
  <c r="J16300" i="3"/>
  <c r="J16301" i="3"/>
  <c r="J16302" i="3"/>
  <c r="J16303" i="3"/>
  <c r="J16304" i="3"/>
  <c r="J16305" i="3"/>
  <c r="J16306" i="3"/>
  <c r="J16308" i="3"/>
  <c r="J16309" i="3"/>
  <c r="J16310" i="3"/>
  <c r="J16311" i="3"/>
  <c r="J16312" i="3"/>
  <c r="J16313" i="3"/>
  <c r="J16314" i="3"/>
  <c r="J16316" i="3"/>
  <c r="J16317" i="3"/>
  <c r="J16318" i="3"/>
  <c r="J16319" i="3"/>
  <c r="J16320" i="3"/>
  <c r="J16321" i="3"/>
  <c r="J16322" i="3"/>
  <c r="J16324" i="3"/>
  <c r="J16325" i="3"/>
  <c r="J16326" i="3"/>
  <c r="J16327" i="3"/>
  <c r="J16328" i="3"/>
  <c r="J16329" i="3"/>
  <c r="J16330" i="3"/>
  <c r="J16332" i="3"/>
  <c r="J16333" i="3"/>
  <c r="J16334" i="3"/>
  <c r="J16335" i="3"/>
  <c r="J16336" i="3"/>
  <c r="J16337" i="3"/>
  <c r="J16338" i="3"/>
  <c r="J16340" i="3"/>
  <c r="J16341" i="3"/>
  <c r="J16342" i="3"/>
  <c r="J16343" i="3"/>
  <c r="J16344" i="3"/>
  <c r="J16345" i="3"/>
  <c r="J16346" i="3"/>
  <c r="J16348" i="3"/>
  <c r="J16349" i="3"/>
  <c r="J16350" i="3"/>
  <c r="J16351" i="3"/>
  <c r="J16352" i="3"/>
  <c r="J16353" i="3"/>
  <c r="J16354" i="3"/>
  <c r="J16356" i="3"/>
  <c r="J16357" i="3"/>
  <c r="J16358" i="3"/>
  <c r="J16359" i="3"/>
  <c r="J16360" i="3"/>
  <c r="J16361" i="3"/>
  <c r="J16362" i="3"/>
  <c r="J16364" i="3"/>
  <c r="J16365" i="3"/>
  <c r="J16366" i="3"/>
  <c r="J16367" i="3"/>
  <c r="J16368" i="3"/>
  <c r="J16369" i="3"/>
  <c r="J16370" i="3"/>
  <c r="J16372" i="3"/>
  <c r="J16373" i="3"/>
  <c r="J16374" i="3"/>
  <c r="J16375" i="3"/>
  <c r="J16376" i="3"/>
  <c r="J16377" i="3"/>
  <c r="J16378" i="3"/>
  <c r="J16380" i="3"/>
  <c r="J16381" i="3"/>
  <c r="J16382" i="3"/>
  <c r="J16383" i="3"/>
  <c r="J16384" i="3"/>
  <c r="J16385" i="3"/>
  <c r="J16386" i="3"/>
  <c r="J16388" i="3"/>
  <c r="J16389" i="3"/>
  <c r="J16390" i="3"/>
  <c r="J16391" i="3"/>
  <c r="J16392" i="3"/>
  <c r="J16393" i="3"/>
  <c r="J16394" i="3"/>
  <c r="J16396" i="3"/>
  <c r="J16397" i="3"/>
  <c r="J16398" i="3"/>
  <c r="J16399" i="3"/>
  <c r="J16400" i="3"/>
  <c r="J16401" i="3"/>
  <c r="J16402" i="3"/>
  <c r="J16404" i="3"/>
  <c r="J16405" i="3"/>
  <c r="J16406" i="3"/>
  <c r="J16407" i="3"/>
  <c r="J16408" i="3"/>
  <c r="J16409" i="3"/>
  <c r="J16410" i="3"/>
  <c r="J16412" i="3"/>
  <c r="J16413" i="3"/>
  <c r="J16414" i="3"/>
  <c r="J16415" i="3"/>
  <c r="J16416" i="3"/>
  <c r="J16417" i="3"/>
  <c r="J16418" i="3"/>
  <c r="J16420" i="3"/>
  <c r="J16421" i="3"/>
  <c r="J16422" i="3"/>
  <c r="J16423" i="3"/>
  <c r="J16424" i="3"/>
  <c r="J16425" i="3"/>
  <c r="J16426" i="3"/>
  <c r="J16428" i="3"/>
  <c r="J16429" i="3"/>
  <c r="J16430" i="3"/>
  <c r="J16431" i="3"/>
  <c r="J16432" i="3"/>
  <c r="J16433" i="3"/>
  <c r="J16434" i="3"/>
  <c r="J16436" i="3"/>
  <c r="J16437" i="3"/>
  <c r="J16438" i="3"/>
  <c r="J16439" i="3"/>
  <c r="J16440" i="3"/>
  <c r="J16441" i="3"/>
  <c r="J16442" i="3"/>
  <c r="J16444" i="3"/>
  <c r="J16445" i="3"/>
  <c r="J16446" i="3"/>
  <c r="J16447" i="3"/>
  <c r="J16448" i="3"/>
  <c r="J16449" i="3"/>
  <c r="J16450" i="3"/>
  <c r="J16452" i="3"/>
  <c r="J16453" i="3"/>
  <c r="J16454" i="3"/>
  <c r="J16455" i="3"/>
  <c r="J16456" i="3"/>
  <c r="J16457" i="3"/>
  <c r="J16458" i="3"/>
  <c r="J16460" i="3"/>
  <c r="J16461" i="3"/>
  <c r="J16462" i="3"/>
  <c r="J16463" i="3"/>
  <c r="J16464" i="3"/>
  <c r="J16465" i="3"/>
  <c r="J16466" i="3"/>
  <c r="J16468" i="3"/>
  <c r="J16469" i="3"/>
  <c r="J16470" i="3"/>
  <c r="J16471" i="3"/>
  <c r="J16472" i="3"/>
  <c r="J16473" i="3"/>
  <c r="J16474" i="3"/>
  <c r="J16476" i="3"/>
  <c r="J16477" i="3"/>
  <c r="J16478" i="3"/>
  <c r="J16479" i="3"/>
  <c r="J16480" i="3"/>
  <c r="J16481" i="3"/>
  <c r="J16482" i="3"/>
  <c r="J16484" i="3"/>
  <c r="J16485" i="3"/>
  <c r="J16486" i="3"/>
  <c r="J16487" i="3"/>
  <c r="J16488" i="3"/>
  <c r="J16489" i="3"/>
  <c r="J16490" i="3"/>
  <c r="J16492" i="3"/>
  <c r="J16493" i="3"/>
  <c r="J16494" i="3"/>
  <c r="J16495" i="3"/>
  <c r="J16496" i="3"/>
  <c r="J16497" i="3"/>
  <c r="J16498" i="3"/>
  <c r="J16500" i="3"/>
  <c r="J16501" i="3"/>
  <c r="J16502" i="3"/>
  <c r="J16503" i="3"/>
  <c r="J16504" i="3"/>
  <c r="J16505" i="3"/>
  <c r="J16506" i="3"/>
  <c r="J16508" i="3"/>
  <c r="J16509" i="3"/>
  <c r="J16510" i="3"/>
  <c r="J16511" i="3"/>
  <c r="J16512" i="3"/>
  <c r="J16513" i="3"/>
  <c r="J16514" i="3"/>
  <c r="J16516" i="3"/>
  <c r="J16517" i="3"/>
  <c r="J16518" i="3"/>
  <c r="J16519" i="3"/>
  <c r="J16520" i="3"/>
  <c r="J16521" i="3"/>
  <c r="J16522" i="3"/>
  <c r="J16524" i="3"/>
  <c r="J16525" i="3"/>
  <c r="J16526" i="3"/>
  <c r="J16527" i="3"/>
  <c r="J16528" i="3"/>
  <c r="J16529" i="3"/>
  <c r="J16530" i="3"/>
  <c r="J16532" i="3"/>
  <c r="J16533" i="3"/>
  <c r="J16534" i="3"/>
  <c r="J16535" i="3"/>
  <c r="J16536" i="3"/>
  <c r="J16537" i="3"/>
  <c r="J16538" i="3"/>
  <c r="J16540" i="3"/>
  <c r="J16541" i="3"/>
  <c r="J16542" i="3"/>
  <c r="J16543" i="3"/>
  <c r="J16544" i="3"/>
  <c r="J16545" i="3"/>
  <c r="J16546" i="3"/>
  <c r="J16548" i="3"/>
  <c r="J16549" i="3"/>
  <c r="J16550" i="3"/>
  <c r="J16551" i="3"/>
  <c r="J16552" i="3"/>
  <c r="J16553" i="3"/>
  <c r="J16554" i="3"/>
  <c r="J16556" i="3"/>
  <c r="J16557" i="3"/>
  <c r="J16558" i="3"/>
  <c r="J16559" i="3"/>
  <c r="J16560" i="3"/>
  <c r="J16561" i="3"/>
  <c r="J16562" i="3"/>
  <c r="J16564" i="3"/>
  <c r="J16565" i="3"/>
  <c r="J16566" i="3"/>
  <c r="J16567" i="3"/>
  <c r="J16568" i="3"/>
  <c r="J16569" i="3"/>
  <c r="J16570" i="3"/>
  <c r="J16572" i="3"/>
  <c r="J16573" i="3"/>
  <c r="J16574" i="3"/>
  <c r="J16575" i="3"/>
  <c r="J16576" i="3"/>
  <c r="J16577" i="3"/>
  <c r="J16578" i="3"/>
  <c r="J16580" i="3"/>
  <c r="J16581" i="3"/>
  <c r="J16582" i="3"/>
  <c r="J16583" i="3"/>
  <c r="J16584" i="3"/>
  <c r="J16585" i="3"/>
  <c r="J16586" i="3"/>
  <c r="J16588" i="3"/>
  <c r="J16589" i="3"/>
  <c r="J16590" i="3"/>
  <c r="J16591" i="3"/>
  <c r="J16592" i="3"/>
  <c r="J16593" i="3"/>
  <c r="J16594" i="3"/>
  <c r="J16596" i="3"/>
  <c r="J16597" i="3"/>
  <c r="J16598" i="3"/>
  <c r="J16599" i="3"/>
  <c r="J16600" i="3"/>
  <c r="J16601" i="3"/>
  <c r="J16602" i="3"/>
  <c r="J16604" i="3"/>
  <c r="J16605" i="3"/>
  <c r="J16606" i="3"/>
  <c r="J16607" i="3"/>
  <c r="J16608" i="3"/>
  <c r="J16609" i="3"/>
  <c r="J16610" i="3"/>
  <c r="J16611" i="3"/>
  <c r="J16612" i="3"/>
  <c r="J16613" i="3"/>
  <c r="J16614" i="3"/>
  <c r="J16615" i="3"/>
  <c r="J16616" i="3"/>
  <c r="J16617" i="3"/>
  <c r="J16618" i="3"/>
  <c r="J16620" i="3"/>
  <c r="J16621" i="3"/>
  <c r="J16622" i="3"/>
  <c r="J16623" i="3"/>
  <c r="J16624" i="3"/>
  <c r="J16625" i="3"/>
  <c r="J16626" i="3"/>
  <c r="J16628" i="3"/>
  <c r="J16629" i="3"/>
  <c r="J16630" i="3"/>
  <c r="J16631" i="3"/>
  <c r="J16632" i="3"/>
  <c r="J16633" i="3"/>
  <c r="J16634" i="3"/>
  <c r="J16636" i="3"/>
  <c r="J16637" i="3"/>
  <c r="J16638" i="3"/>
  <c r="J16639" i="3"/>
  <c r="J16640" i="3"/>
  <c r="J16641" i="3"/>
  <c r="J16642" i="3"/>
  <c r="J16643" i="3"/>
  <c r="J16644" i="3"/>
  <c r="J16645" i="3"/>
  <c r="J16646" i="3"/>
  <c r="J16647" i="3"/>
  <c r="J16648" i="3"/>
  <c r="J16649" i="3"/>
  <c r="J16650" i="3"/>
  <c r="J16652" i="3"/>
  <c r="J16653" i="3"/>
  <c r="J16654" i="3"/>
  <c r="J16655" i="3"/>
  <c r="J16656" i="3"/>
  <c r="J16657" i="3"/>
  <c r="J16658" i="3"/>
  <c r="J16660" i="3"/>
  <c r="J16661" i="3"/>
  <c r="J16662" i="3"/>
  <c r="J16663" i="3"/>
  <c r="J16664" i="3"/>
  <c r="J16665" i="3"/>
  <c r="J16666" i="3"/>
  <c r="J16668" i="3"/>
  <c r="J16669" i="3"/>
  <c r="J16670" i="3"/>
  <c r="J16671" i="3"/>
  <c r="J16672" i="3"/>
  <c r="J16673" i="3"/>
  <c r="J16674" i="3"/>
  <c r="J16676" i="3"/>
  <c r="J16677" i="3"/>
  <c r="J16678" i="3"/>
  <c r="J16679" i="3"/>
  <c r="J16680" i="3"/>
  <c r="J16681" i="3"/>
  <c r="J16682" i="3"/>
  <c r="J16684" i="3"/>
  <c r="J16685" i="3"/>
  <c r="J16686" i="3"/>
  <c r="J16687" i="3"/>
  <c r="J16688" i="3"/>
  <c r="J16689" i="3"/>
  <c r="J16690" i="3"/>
  <c r="J16692" i="3"/>
  <c r="J16693" i="3"/>
  <c r="J16694" i="3"/>
  <c r="J16695" i="3"/>
  <c r="J16696" i="3"/>
  <c r="J16697" i="3"/>
  <c r="J16698" i="3"/>
  <c r="J16700" i="3"/>
  <c r="J16701" i="3"/>
  <c r="J16702" i="3"/>
  <c r="J16703" i="3"/>
  <c r="J16704" i="3"/>
  <c r="J16705" i="3"/>
  <c r="J16706" i="3"/>
  <c r="J16708" i="3"/>
  <c r="J16709" i="3"/>
  <c r="J16710" i="3"/>
  <c r="J16711" i="3"/>
  <c r="J16712" i="3"/>
  <c r="J16713" i="3"/>
  <c r="J16714" i="3"/>
  <c r="J16716" i="3"/>
  <c r="J16717" i="3"/>
  <c r="J16718" i="3"/>
  <c r="J16719" i="3"/>
  <c r="J16720" i="3"/>
  <c r="J16721" i="3"/>
  <c r="J16722" i="3"/>
  <c r="J16724" i="3"/>
  <c r="J16725" i="3"/>
  <c r="J16726" i="3"/>
  <c r="J16727" i="3"/>
  <c r="J16728" i="3"/>
  <c r="J16729" i="3"/>
  <c r="J16730" i="3"/>
  <c r="J16732" i="3"/>
  <c r="J16733" i="3"/>
  <c r="J16734" i="3"/>
  <c r="J16735" i="3"/>
  <c r="J16736" i="3"/>
  <c r="J16737" i="3"/>
  <c r="J16738" i="3"/>
  <c r="J16740" i="3"/>
  <c r="J16741" i="3"/>
  <c r="J16742" i="3"/>
  <c r="J16743" i="3"/>
  <c r="J16744" i="3"/>
  <c r="J16745" i="3"/>
  <c r="J16746" i="3"/>
  <c r="J16748" i="3"/>
  <c r="J16749" i="3"/>
  <c r="J16750" i="3"/>
  <c r="J16751" i="3"/>
  <c r="J16752" i="3"/>
  <c r="J16753" i="3"/>
  <c r="J16754" i="3"/>
  <c r="J16756" i="3"/>
  <c r="J16757" i="3"/>
  <c r="J16758" i="3"/>
  <c r="J16759" i="3"/>
  <c r="J16760" i="3"/>
  <c r="J16761" i="3"/>
  <c r="J16762" i="3"/>
  <c r="J16764" i="3"/>
  <c r="J16765" i="3"/>
  <c r="J16766" i="3"/>
  <c r="J16767" i="3"/>
  <c r="J16768" i="3"/>
  <c r="J16769" i="3"/>
  <c r="J16770" i="3"/>
  <c r="J16772" i="3"/>
  <c r="J16773" i="3"/>
  <c r="J16774" i="3"/>
  <c r="J16775" i="3"/>
  <c r="J16776" i="3"/>
  <c r="J16777" i="3"/>
  <c r="J16778" i="3"/>
  <c r="J16780" i="3"/>
  <c r="J16781" i="3"/>
  <c r="J16782" i="3"/>
  <c r="J16783" i="3"/>
  <c r="J16784" i="3"/>
  <c r="J16785" i="3"/>
  <c r="J16786" i="3"/>
  <c r="J16788" i="3"/>
  <c r="J16789" i="3"/>
  <c r="J16790" i="3"/>
  <c r="J16791" i="3"/>
  <c r="J16792" i="3"/>
  <c r="J16793" i="3"/>
  <c r="J16794" i="3"/>
  <c r="J16796" i="3"/>
  <c r="J16797" i="3"/>
  <c r="J16798" i="3"/>
  <c r="J16799" i="3"/>
  <c r="J16800" i="3"/>
  <c r="J16801" i="3"/>
  <c r="J16802" i="3"/>
  <c r="J16804" i="3"/>
  <c r="J16805" i="3"/>
  <c r="J16806" i="3"/>
  <c r="J16807" i="3"/>
  <c r="J16808" i="3"/>
  <c r="J16809" i="3"/>
  <c r="J16810" i="3"/>
  <c r="J16812" i="3"/>
  <c r="J16813" i="3"/>
  <c r="J16814" i="3"/>
  <c r="J16815" i="3"/>
  <c r="J16816" i="3"/>
  <c r="J16817" i="3"/>
  <c r="J16818" i="3"/>
  <c r="J16820" i="3"/>
  <c r="J16821" i="3"/>
  <c r="J16822" i="3"/>
  <c r="J16823" i="3"/>
  <c r="J16824" i="3"/>
  <c r="J16825" i="3"/>
  <c r="J16826" i="3"/>
  <c r="J16828" i="3"/>
  <c r="J16829" i="3"/>
  <c r="J16830" i="3"/>
  <c r="J16831" i="3"/>
  <c r="J16832" i="3"/>
  <c r="J16833" i="3"/>
  <c r="J16834" i="3"/>
  <c r="J16836" i="3"/>
  <c r="J16837" i="3"/>
  <c r="J16838" i="3"/>
  <c r="J16839" i="3"/>
  <c r="J16840" i="3"/>
  <c r="J16841" i="3"/>
  <c r="J16842" i="3"/>
  <c r="J16844" i="3"/>
  <c r="J16845" i="3"/>
  <c r="J16846" i="3"/>
  <c r="J16847" i="3"/>
  <c r="J16848" i="3"/>
  <c r="J16849" i="3"/>
  <c r="J16850" i="3"/>
  <c r="J16852" i="3"/>
  <c r="J16853" i="3"/>
  <c r="J16854" i="3"/>
  <c r="J16855" i="3"/>
  <c r="J16856" i="3"/>
  <c r="J16857" i="3"/>
  <c r="J16858" i="3"/>
  <c r="J16860" i="3"/>
  <c r="J16861" i="3"/>
  <c r="J16862" i="3"/>
  <c r="J16863" i="3"/>
  <c r="J16864" i="3"/>
  <c r="J16865" i="3"/>
  <c r="J16866" i="3"/>
  <c r="J16868" i="3"/>
  <c r="J16869" i="3"/>
  <c r="J16870" i="3"/>
  <c r="J16871" i="3"/>
  <c r="J16872" i="3"/>
  <c r="J16873" i="3"/>
  <c r="J16874" i="3"/>
  <c r="J16876" i="3"/>
  <c r="J16877" i="3"/>
  <c r="J16878" i="3"/>
  <c r="J16879" i="3"/>
  <c r="J16880" i="3"/>
  <c r="J16881" i="3"/>
  <c r="J16882" i="3"/>
  <c r="J16883" i="3"/>
  <c r="J16884" i="3"/>
  <c r="J16885" i="3"/>
  <c r="J16886" i="3"/>
  <c r="J16887" i="3"/>
  <c r="J16888" i="3"/>
  <c r="J16889" i="3"/>
  <c r="J16890" i="3"/>
  <c r="J16892" i="3"/>
  <c r="J16893" i="3"/>
  <c r="J16894" i="3"/>
  <c r="J16895" i="3"/>
  <c r="J16896" i="3"/>
  <c r="J16897" i="3"/>
  <c r="J16898" i="3"/>
  <c r="J16900" i="3"/>
  <c r="J16901" i="3"/>
  <c r="J16902" i="3"/>
  <c r="J16903" i="3"/>
  <c r="J16904" i="3"/>
  <c r="J16905" i="3"/>
  <c r="J16906" i="3"/>
  <c r="J16908" i="3"/>
  <c r="J16909" i="3"/>
  <c r="J16910" i="3"/>
  <c r="J16911" i="3"/>
  <c r="J16912" i="3"/>
  <c r="J16913" i="3"/>
  <c r="J16914" i="3"/>
  <c r="J16916" i="3"/>
  <c r="J16917" i="3"/>
  <c r="J16918" i="3"/>
  <c r="J16919" i="3"/>
  <c r="J16920" i="3"/>
  <c r="J16921" i="3"/>
  <c r="J16922" i="3"/>
  <c r="J16924" i="3"/>
  <c r="J16925" i="3"/>
  <c r="J16926" i="3"/>
  <c r="J16927" i="3"/>
  <c r="J16928" i="3"/>
  <c r="J16929" i="3"/>
  <c r="J16930" i="3"/>
  <c r="J16932" i="3"/>
  <c r="J16933" i="3"/>
  <c r="J16934" i="3"/>
  <c r="J16935" i="3"/>
  <c r="J16936" i="3"/>
  <c r="J16937" i="3"/>
  <c r="J16938" i="3"/>
  <c r="J16940" i="3"/>
  <c r="J16941" i="3"/>
  <c r="J16942" i="3"/>
  <c r="J16943" i="3"/>
  <c r="J16944" i="3"/>
  <c r="J16945" i="3"/>
  <c r="J16946" i="3"/>
  <c r="J16948" i="3"/>
  <c r="J16949" i="3"/>
  <c r="J16950" i="3"/>
  <c r="J16951" i="3"/>
  <c r="J16952" i="3"/>
  <c r="J16953" i="3"/>
  <c r="J16954" i="3"/>
  <c r="J16956" i="3"/>
  <c r="J16957" i="3"/>
  <c r="J16958" i="3"/>
  <c r="J16959" i="3"/>
  <c r="J16960" i="3"/>
  <c r="J16961" i="3"/>
  <c r="J16962" i="3"/>
  <c r="J16964" i="3"/>
  <c r="J16965" i="3"/>
  <c r="J16966" i="3"/>
  <c r="J16967" i="3"/>
  <c r="J16968" i="3"/>
  <c r="J16969" i="3"/>
  <c r="J16970" i="3"/>
  <c r="J16972" i="3"/>
  <c r="J16973" i="3"/>
  <c r="J16974" i="3"/>
  <c r="J16975" i="3"/>
  <c r="J16976" i="3"/>
  <c r="J16977" i="3"/>
  <c r="J16978" i="3"/>
  <c r="J16980" i="3"/>
  <c r="J16981" i="3"/>
  <c r="J16982" i="3"/>
  <c r="J16983" i="3"/>
  <c r="J16984" i="3"/>
  <c r="J16985" i="3"/>
  <c r="J16986" i="3"/>
  <c r="J16988" i="3"/>
  <c r="J16989" i="3"/>
  <c r="J16990" i="3"/>
  <c r="J16991" i="3"/>
  <c r="J16992" i="3"/>
  <c r="J16993" i="3"/>
  <c r="J16994" i="3"/>
  <c r="J16996" i="3"/>
  <c r="J16997" i="3"/>
  <c r="J16998" i="3"/>
  <c r="J16999" i="3"/>
  <c r="J17000" i="3"/>
  <c r="J17001" i="3"/>
  <c r="J17002" i="3"/>
  <c r="J17004" i="3"/>
  <c r="J17005" i="3"/>
  <c r="J17006" i="3"/>
  <c r="J17007" i="3"/>
  <c r="J17008" i="3"/>
  <c r="J17009" i="3"/>
  <c r="J17010" i="3"/>
  <c r="J17012" i="3"/>
  <c r="J17013" i="3"/>
  <c r="J17014" i="3"/>
  <c r="J17015" i="3"/>
  <c r="J17016" i="3"/>
  <c r="J17017" i="3"/>
  <c r="J17018" i="3"/>
  <c r="J17020" i="3"/>
  <c r="J17021" i="3"/>
  <c r="J17022" i="3"/>
  <c r="J17023" i="3"/>
  <c r="J17024" i="3"/>
  <c r="J17025" i="3"/>
  <c r="J17026" i="3"/>
  <c r="J17028" i="3"/>
  <c r="J17029" i="3"/>
  <c r="J17030" i="3"/>
  <c r="J17031" i="3"/>
  <c r="J17032" i="3"/>
  <c r="J17033" i="3"/>
  <c r="J17034" i="3"/>
  <c r="J17036" i="3"/>
  <c r="J17037" i="3"/>
  <c r="J17038" i="3"/>
  <c r="J17039" i="3"/>
  <c r="J17040" i="3"/>
  <c r="J17041" i="3"/>
  <c r="J17042" i="3"/>
  <c r="J17044" i="3"/>
  <c r="J17045" i="3"/>
  <c r="J17046" i="3"/>
  <c r="J17047" i="3"/>
  <c r="J17048" i="3"/>
  <c r="J17049" i="3"/>
  <c r="J17050" i="3"/>
  <c r="J17052" i="3"/>
  <c r="J17053" i="3"/>
  <c r="J17054" i="3"/>
  <c r="J17055" i="3"/>
  <c r="J17056" i="3"/>
  <c r="J17057" i="3"/>
  <c r="J17058" i="3"/>
  <c r="J17060" i="3"/>
  <c r="J17061" i="3"/>
  <c r="J17062" i="3"/>
  <c r="J17063" i="3"/>
  <c r="J17064" i="3"/>
  <c r="J17065" i="3"/>
  <c r="J17066" i="3"/>
  <c r="J17068" i="3"/>
  <c r="J17069" i="3"/>
  <c r="J17070" i="3"/>
  <c r="J17071" i="3"/>
  <c r="J17072" i="3"/>
  <c r="J17073" i="3"/>
  <c r="J17074" i="3"/>
  <c r="J17076" i="3"/>
  <c r="J17077" i="3"/>
  <c r="J17078" i="3"/>
  <c r="J17079" i="3"/>
  <c r="J17080" i="3"/>
  <c r="J17081" i="3"/>
  <c r="J17082" i="3"/>
  <c r="J17084" i="3"/>
  <c r="J17085" i="3"/>
  <c r="J17086" i="3"/>
  <c r="J17087" i="3"/>
  <c r="J17088" i="3"/>
  <c r="J17089" i="3"/>
  <c r="J17090" i="3"/>
  <c r="J17092" i="3"/>
  <c r="J17093" i="3"/>
  <c r="J17094" i="3"/>
  <c r="J17095" i="3"/>
  <c r="J17096" i="3"/>
  <c r="J17097" i="3"/>
  <c r="J17098" i="3"/>
  <c r="J17100" i="3"/>
  <c r="J17101" i="3"/>
  <c r="J17102" i="3"/>
  <c r="J17103" i="3"/>
  <c r="J17104" i="3"/>
  <c r="J17105" i="3"/>
  <c r="J17106" i="3"/>
  <c r="J17108" i="3"/>
  <c r="J17109" i="3"/>
  <c r="J17110" i="3"/>
  <c r="J17111" i="3"/>
  <c r="J17112" i="3"/>
  <c r="J17113" i="3"/>
  <c r="J17114" i="3"/>
  <c r="J17116" i="3"/>
  <c r="J17117" i="3"/>
  <c r="J17118" i="3"/>
  <c r="J17119" i="3"/>
  <c r="J17120" i="3"/>
  <c r="J17121" i="3"/>
  <c r="J17122" i="3"/>
  <c r="J17124" i="3"/>
  <c r="J17125" i="3"/>
  <c r="J17126" i="3"/>
  <c r="J17127" i="3"/>
  <c r="J17128" i="3"/>
  <c r="J17129" i="3"/>
  <c r="J17130" i="3"/>
  <c r="J17132" i="3"/>
  <c r="J17133" i="3"/>
  <c r="J17134" i="3"/>
  <c r="J17135" i="3"/>
  <c r="J17136" i="3"/>
  <c r="J17137" i="3"/>
  <c r="J17138" i="3"/>
  <c r="J17140" i="3"/>
  <c r="J17141" i="3"/>
  <c r="J17142" i="3"/>
  <c r="J17143" i="3"/>
  <c r="J17144" i="3"/>
  <c r="J17145" i="3"/>
  <c r="J17146" i="3"/>
  <c r="J17148" i="3"/>
  <c r="J17149" i="3"/>
  <c r="J17150" i="3"/>
  <c r="J17151" i="3"/>
  <c r="J17152" i="3"/>
  <c r="J17153" i="3"/>
  <c r="J17154" i="3"/>
  <c r="J17156" i="3"/>
  <c r="J17157" i="3"/>
  <c r="J17158" i="3"/>
  <c r="J17159" i="3"/>
  <c r="J17160" i="3"/>
  <c r="J17161" i="3"/>
  <c r="J17162" i="3"/>
  <c r="J17164" i="3"/>
  <c r="J17165" i="3"/>
  <c r="J17166" i="3"/>
  <c r="J17167" i="3"/>
  <c r="J17168" i="3"/>
  <c r="J17169" i="3"/>
  <c r="J17170" i="3"/>
  <c r="J17172" i="3"/>
  <c r="J17173" i="3"/>
  <c r="J17174" i="3"/>
  <c r="J17175" i="3"/>
  <c r="J17176" i="3"/>
  <c r="J17177" i="3"/>
  <c r="J17178" i="3"/>
  <c r="J17180" i="3"/>
  <c r="J17181" i="3"/>
  <c r="J17182" i="3"/>
  <c r="J17183" i="3"/>
  <c r="J17184" i="3"/>
  <c r="J17185" i="3"/>
  <c r="J17186" i="3"/>
  <c r="J17188" i="3"/>
  <c r="J17189" i="3"/>
  <c r="J17190" i="3"/>
  <c r="J17191" i="3"/>
  <c r="J17192" i="3"/>
  <c r="J17193" i="3"/>
  <c r="J17194" i="3"/>
  <c r="J17196" i="3"/>
  <c r="J17197" i="3"/>
  <c r="J17198" i="3"/>
  <c r="J17199" i="3"/>
  <c r="J17200" i="3"/>
  <c r="J17201" i="3"/>
  <c r="J17202" i="3"/>
  <c r="J17204" i="3"/>
  <c r="J17205" i="3"/>
  <c r="J17206" i="3"/>
  <c r="J17207" i="3"/>
  <c r="J17208" i="3"/>
  <c r="J17209" i="3"/>
  <c r="J17210" i="3"/>
  <c r="J17212" i="3"/>
  <c r="J17213" i="3"/>
  <c r="J17214" i="3"/>
  <c r="J17215" i="3"/>
  <c r="J17216" i="3"/>
  <c r="J17217" i="3"/>
  <c r="J17218" i="3"/>
  <c r="J17220" i="3"/>
  <c r="J17221" i="3"/>
  <c r="J17222" i="3"/>
  <c r="J17223" i="3"/>
  <c r="J17224" i="3"/>
  <c r="J17225" i="3"/>
  <c r="J17226" i="3"/>
  <c r="J17228" i="3"/>
  <c r="J17229" i="3"/>
  <c r="J17230" i="3"/>
  <c r="J17231" i="3"/>
  <c r="J17232" i="3"/>
  <c r="J17233" i="3"/>
  <c r="J17234" i="3"/>
  <c r="J17236" i="3"/>
  <c r="J17237" i="3"/>
  <c r="J17238" i="3"/>
  <c r="J17239" i="3"/>
  <c r="J17240" i="3"/>
  <c r="J17241" i="3"/>
  <c r="J17242" i="3"/>
  <c r="J17244" i="3"/>
  <c r="J17245" i="3"/>
  <c r="J17246" i="3"/>
  <c r="J17247" i="3"/>
  <c r="J17248" i="3"/>
  <c r="J17249" i="3"/>
  <c r="J17250" i="3"/>
  <c r="J17252" i="3"/>
  <c r="J17253" i="3"/>
  <c r="J17254" i="3"/>
  <c r="J17255" i="3"/>
  <c r="J17256" i="3"/>
  <c r="J17257" i="3"/>
  <c r="J17258" i="3"/>
  <c r="J17260" i="3"/>
  <c r="J17261" i="3"/>
  <c r="J17262" i="3"/>
  <c r="J17263" i="3"/>
  <c r="J17264" i="3"/>
  <c r="J17265" i="3"/>
  <c r="J17266" i="3"/>
  <c r="J17268" i="3"/>
  <c r="J17269" i="3"/>
  <c r="J17270" i="3"/>
  <c r="J17271" i="3"/>
  <c r="J17272" i="3"/>
  <c r="J17273" i="3"/>
  <c r="J17274" i="3"/>
  <c r="J17276" i="3"/>
  <c r="J17277" i="3"/>
  <c r="J17278" i="3"/>
  <c r="J17279" i="3"/>
  <c r="J17280" i="3"/>
  <c r="J17281" i="3"/>
  <c r="J17282" i="3"/>
  <c r="J17284" i="3"/>
  <c r="J17285" i="3"/>
  <c r="J17286" i="3"/>
  <c r="J17287" i="3"/>
  <c r="J17288" i="3"/>
  <c r="J17289" i="3"/>
  <c r="J17290" i="3"/>
  <c r="J17292" i="3"/>
  <c r="J17293" i="3"/>
  <c r="J17294" i="3"/>
  <c r="J17295" i="3"/>
  <c r="J17296" i="3"/>
  <c r="J17297" i="3"/>
  <c r="J17298" i="3"/>
  <c r="J17300" i="3"/>
  <c r="J17301" i="3"/>
  <c r="J17302" i="3"/>
  <c r="J17303" i="3"/>
  <c r="J17304" i="3"/>
  <c r="J17305" i="3"/>
  <c r="J17306" i="3"/>
  <c r="J17308" i="3"/>
  <c r="J17309" i="3"/>
  <c r="J17310" i="3"/>
  <c r="J17311" i="3"/>
  <c r="J17312" i="3"/>
  <c r="J17313" i="3"/>
  <c r="J17314" i="3"/>
  <c r="J17316" i="3"/>
  <c r="J17317" i="3"/>
  <c r="J17318" i="3"/>
  <c r="J17319" i="3"/>
  <c r="J17320" i="3"/>
  <c r="J17321" i="3"/>
  <c r="J17322" i="3"/>
  <c r="J17324" i="3"/>
  <c r="J17325" i="3"/>
  <c r="J17326" i="3"/>
  <c r="J17327" i="3"/>
  <c r="J17328" i="3"/>
  <c r="J17329" i="3"/>
  <c r="J17330" i="3"/>
  <c r="J17332" i="3"/>
  <c r="J17333" i="3"/>
  <c r="J17334" i="3"/>
  <c r="J17335" i="3"/>
  <c r="J17336" i="3"/>
  <c r="J17337" i="3"/>
  <c r="J17338" i="3"/>
  <c r="J17340" i="3"/>
  <c r="J17341" i="3"/>
  <c r="J17342" i="3"/>
  <c r="J17343" i="3"/>
  <c r="J17344" i="3"/>
  <c r="J17345" i="3"/>
  <c r="J17346" i="3"/>
  <c r="J17348" i="3"/>
  <c r="J17349" i="3"/>
  <c r="J17350" i="3"/>
  <c r="J17351" i="3"/>
  <c r="J17352" i="3"/>
  <c r="J17353" i="3"/>
  <c r="J17354" i="3"/>
  <c r="J17356" i="3"/>
  <c r="J17357" i="3"/>
  <c r="J17358" i="3"/>
  <c r="J17359" i="3"/>
  <c r="J17360" i="3"/>
  <c r="J17361" i="3"/>
  <c r="J17362" i="3"/>
  <c r="J17364" i="3"/>
  <c r="J17365" i="3"/>
  <c r="J17366" i="3"/>
  <c r="J17367" i="3"/>
  <c r="J17368" i="3"/>
  <c r="J17369" i="3"/>
  <c r="J17370" i="3"/>
  <c r="J17372" i="3"/>
  <c r="J17373" i="3"/>
  <c r="J17374" i="3"/>
  <c r="J17375" i="3"/>
  <c r="J17376" i="3"/>
  <c r="J17377" i="3"/>
  <c r="J17378" i="3"/>
  <c r="J17380" i="3"/>
  <c r="J17381" i="3"/>
  <c r="J17382" i="3"/>
  <c r="J17383" i="3"/>
  <c r="J17384" i="3"/>
  <c r="J17385" i="3"/>
  <c r="J17386" i="3"/>
  <c r="J17388" i="3"/>
  <c r="J17389" i="3"/>
  <c r="J17390" i="3"/>
  <c r="J17391" i="3"/>
  <c r="J17392" i="3"/>
  <c r="J17393" i="3"/>
  <c r="J17394" i="3"/>
  <c r="J17396" i="3"/>
  <c r="J17397" i="3"/>
  <c r="J17398" i="3"/>
  <c r="J17399" i="3"/>
  <c r="J17400" i="3"/>
  <c r="J17401" i="3"/>
  <c r="J17402" i="3"/>
  <c r="J17404" i="3"/>
  <c r="J17405" i="3"/>
  <c r="J17406" i="3"/>
  <c r="J17407" i="3"/>
  <c r="J17408" i="3"/>
  <c r="J17409" i="3"/>
  <c r="J17410" i="3"/>
  <c r="J17412" i="3"/>
  <c r="J17413" i="3"/>
  <c r="J17414" i="3"/>
  <c r="J17415" i="3"/>
  <c r="J17416" i="3"/>
  <c r="J17417" i="3"/>
  <c r="J17418" i="3"/>
  <c r="J17420" i="3"/>
  <c r="J17421" i="3"/>
  <c r="J17422" i="3"/>
  <c r="J17423" i="3"/>
  <c r="J17424" i="3"/>
  <c r="J17425" i="3"/>
  <c r="J17426" i="3"/>
  <c r="J17428" i="3"/>
  <c r="J17429" i="3"/>
  <c r="J17430" i="3"/>
  <c r="J17431" i="3"/>
  <c r="J17432" i="3"/>
  <c r="J17433" i="3"/>
  <c r="J17434" i="3"/>
  <c r="J17436" i="3"/>
  <c r="J17437" i="3"/>
  <c r="J17438" i="3"/>
  <c r="J17439" i="3"/>
  <c r="J17440" i="3"/>
  <c r="J17441" i="3"/>
  <c r="J17442" i="3"/>
  <c r="J17444" i="3"/>
  <c r="J17445" i="3"/>
  <c r="J17446" i="3"/>
  <c r="J17447" i="3"/>
  <c r="J17448" i="3"/>
  <c r="J17449" i="3"/>
  <c r="J17450" i="3"/>
  <c r="J17452" i="3"/>
  <c r="J17453" i="3"/>
  <c r="J17454" i="3"/>
  <c r="J17455" i="3"/>
  <c r="J17456" i="3"/>
  <c r="J17457" i="3"/>
  <c r="J17458" i="3"/>
  <c r="J17460" i="3"/>
  <c r="J17461" i="3"/>
  <c r="J17462" i="3"/>
  <c r="J17463" i="3"/>
  <c r="J17464" i="3"/>
  <c r="J17465" i="3"/>
  <c r="J17466" i="3"/>
  <c r="J17468" i="3"/>
  <c r="J17469" i="3"/>
  <c r="J17470" i="3"/>
  <c r="J17471" i="3"/>
  <c r="J17472" i="3"/>
  <c r="J17473" i="3"/>
  <c r="J17474" i="3"/>
  <c r="J17476" i="3"/>
  <c r="J17477" i="3"/>
  <c r="J17478" i="3"/>
  <c r="J17479" i="3"/>
  <c r="J17480" i="3"/>
  <c r="J17481" i="3"/>
  <c r="J17482" i="3"/>
  <c r="J17484" i="3"/>
  <c r="J17485" i="3"/>
  <c r="J17486" i="3"/>
  <c r="J17487" i="3"/>
  <c r="J17488" i="3"/>
  <c r="J17489" i="3"/>
  <c r="J17490" i="3"/>
  <c r="J17492" i="3"/>
  <c r="J17493" i="3"/>
  <c r="J17494" i="3"/>
  <c r="J17495" i="3"/>
  <c r="J17496" i="3"/>
  <c r="J17497" i="3"/>
  <c r="J17498" i="3"/>
  <c r="J17500" i="3"/>
  <c r="J17501" i="3"/>
  <c r="J17502" i="3"/>
  <c r="J17503" i="3"/>
  <c r="J17504" i="3"/>
  <c r="J17505" i="3"/>
  <c r="J17506" i="3"/>
  <c r="J17508" i="3"/>
  <c r="J17509" i="3"/>
  <c r="J17510" i="3"/>
  <c r="J17511" i="3"/>
  <c r="J17512" i="3"/>
  <c r="J17513" i="3"/>
  <c r="J17514" i="3"/>
  <c r="J17516" i="3"/>
  <c r="J17517" i="3"/>
  <c r="J17518" i="3"/>
  <c r="J17519" i="3"/>
  <c r="J17520" i="3"/>
  <c r="J17521" i="3"/>
  <c r="J17522" i="3"/>
  <c r="J17524" i="3"/>
  <c r="J17525" i="3"/>
  <c r="J17526" i="3"/>
  <c r="J17527" i="3"/>
  <c r="J17528" i="3"/>
  <c r="J17529" i="3"/>
  <c r="J17530" i="3"/>
  <c r="J17532" i="3"/>
  <c r="J17533" i="3"/>
  <c r="J17534" i="3"/>
  <c r="J17535" i="3"/>
  <c r="J17536" i="3"/>
  <c r="J17537" i="3"/>
  <c r="J17538" i="3"/>
  <c r="J17540" i="3"/>
  <c r="J17541" i="3"/>
  <c r="J17542" i="3"/>
  <c r="J17543" i="3"/>
  <c r="J17544" i="3"/>
  <c r="J17545" i="3"/>
  <c r="J17546" i="3"/>
  <c r="J17548" i="3"/>
  <c r="J17549" i="3"/>
  <c r="J17550" i="3"/>
  <c r="J17551" i="3"/>
  <c r="J17552" i="3"/>
  <c r="J17553" i="3"/>
  <c r="J17554" i="3"/>
  <c r="J17556" i="3"/>
  <c r="J17557" i="3"/>
  <c r="J17558" i="3"/>
  <c r="J17559" i="3"/>
  <c r="J17560" i="3"/>
  <c r="J17561" i="3"/>
  <c r="J17562" i="3"/>
  <c r="J17564" i="3"/>
  <c r="J17565" i="3"/>
  <c r="J17566" i="3"/>
  <c r="J17567" i="3"/>
  <c r="J17568" i="3"/>
  <c r="J17569" i="3"/>
  <c r="J17570" i="3"/>
  <c r="J17572" i="3"/>
  <c r="J17573" i="3"/>
  <c r="J17574" i="3"/>
  <c r="J17575" i="3"/>
  <c r="J17576" i="3"/>
  <c r="J17577" i="3"/>
  <c r="J17578" i="3"/>
  <c r="J17580" i="3"/>
  <c r="J17581" i="3"/>
  <c r="J17582" i="3"/>
  <c r="J17583" i="3"/>
  <c r="J17584" i="3"/>
  <c r="J17585" i="3"/>
  <c r="J17586" i="3"/>
  <c r="J17588" i="3"/>
  <c r="J17589" i="3"/>
  <c r="J17590" i="3"/>
  <c r="J17591" i="3"/>
  <c r="J17592" i="3"/>
  <c r="J17593" i="3"/>
  <c r="J17594" i="3"/>
  <c r="J17596" i="3"/>
  <c r="J17597" i="3"/>
  <c r="J17598" i="3"/>
  <c r="J17599" i="3"/>
  <c r="J17600" i="3"/>
  <c r="J17601" i="3"/>
  <c r="J17602" i="3"/>
  <c r="J17604" i="3"/>
  <c r="J17605" i="3"/>
  <c r="J17606" i="3"/>
  <c r="J17607" i="3"/>
  <c r="J17608" i="3"/>
  <c r="J17609" i="3"/>
  <c r="J17610" i="3"/>
  <c r="J17612" i="3"/>
  <c r="J17613" i="3"/>
  <c r="J17614" i="3"/>
  <c r="J17615" i="3"/>
  <c r="J17616" i="3"/>
  <c r="J17617" i="3"/>
  <c r="J17618" i="3"/>
  <c r="J17620" i="3"/>
  <c r="J17621" i="3"/>
  <c r="J17622" i="3"/>
  <c r="J17623" i="3"/>
  <c r="J17624" i="3"/>
  <c r="J17625" i="3"/>
  <c r="J17626" i="3"/>
  <c r="J17628" i="3"/>
  <c r="J17629" i="3"/>
  <c r="J17630" i="3"/>
  <c r="J17631" i="3"/>
  <c r="J17632" i="3"/>
  <c r="J17633" i="3"/>
  <c r="J17634" i="3"/>
  <c r="J17636" i="3"/>
  <c r="J17637" i="3"/>
  <c r="J17638" i="3"/>
  <c r="J17639" i="3"/>
  <c r="J17640" i="3"/>
  <c r="J17641" i="3"/>
  <c r="J17642" i="3"/>
  <c r="J17644" i="3"/>
  <c r="J17645" i="3"/>
  <c r="J17646" i="3"/>
  <c r="J17647" i="3"/>
  <c r="J17648" i="3"/>
  <c r="J17649" i="3"/>
  <c r="J17650" i="3"/>
  <c r="J17652" i="3"/>
  <c r="J17653" i="3"/>
  <c r="J17654" i="3"/>
  <c r="J17655" i="3"/>
  <c r="J17656" i="3"/>
  <c r="J17657" i="3"/>
  <c r="J17658" i="3"/>
  <c r="J17660" i="3"/>
  <c r="J17661" i="3"/>
  <c r="J17662" i="3"/>
  <c r="J17663" i="3"/>
  <c r="J17664" i="3"/>
  <c r="J17665" i="3"/>
  <c r="J17666" i="3"/>
  <c r="J17668" i="3"/>
  <c r="J17669" i="3"/>
  <c r="J17670" i="3"/>
  <c r="J17671" i="3"/>
  <c r="J17672" i="3"/>
  <c r="J17673" i="3"/>
  <c r="J17674" i="3"/>
  <c r="J17676" i="3"/>
  <c r="J17677" i="3"/>
  <c r="J17678" i="3"/>
  <c r="J17679" i="3"/>
  <c r="J17680" i="3"/>
  <c r="J17681" i="3"/>
  <c r="J17682" i="3"/>
  <c r="J17684" i="3"/>
  <c r="J17685" i="3"/>
  <c r="J17686" i="3"/>
  <c r="J17687" i="3"/>
  <c r="J17688" i="3"/>
  <c r="J17689" i="3"/>
  <c r="J17690" i="3"/>
  <c r="J17692" i="3"/>
  <c r="J17693" i="3"/>
  <c r="J17694" i="3"/>
  <c r="J17695" i="3"/>
  <c r="J17696" i="3"/>
  <c r="J17697" i="3"/>
  <c r="J17698" i="3"/>
  <c r="J17700" i="3"/>
  <c r="J17701" i="3"/>
  <c r="J17702" i="3"/>
  <c r="J17703" i="3"/>
  <c r="J17704" i="3"/>
  <c r="J17705" i="3"/>
  <c r="J17706" i="3"/>
  <c r="J17708" i="3"/>
  <c r="J17709" i="3"/>
  <c r="J17710" i="3"/>
  <c r="J17711" i="3"/>
  <c r="J17712" i="3"/>
  <c r="J17713" i="3"/>
  <c r="J17714" i="3"/>
  <c r="J17716" i="3"/>
  <c r="J17717" i="3"/>
  <c r="J17718" i="3"/>
  <c r="J17719" i="3"/>
  <c r="J17720" i="3"/>
  <c r="J17721" i="3"/>
  <c r="J17722" i="3"/>
  <c r="J17724" i="3"/>
  <c r="J17725" i="3"/>
  <c r="J17726" i="3"/>
  <c r="J17727" i="3"/>
  <c r="J17728" i="3"/>
  <c r="J17729" i="3"/>
  <c r="J17730" i="3"/>
  <c r="J17732" i="3"/>
  <c r="J17733" i="3"/>
  <c r="J17734" i="3"/>
  <c r="J17735" i="3"/>
  <c r="J17736" i="3"/>
  <c r="J17737" i="3"/>
  <c r="J17738" i="3"/>
  <c r="J17740" i="3"/>
  <c r="J17741" i="3"/>
  <c r="J17742" i="3"/>
  <c r="J17743" i="3"/>
  <c r="J17744" i="3"/>
  <c r="J17745" i="3"/>
  <c r="J17746" i="3"/>
  <c r="J17748" i="3"/>
  <c r="J17749" i="3"/>
  <c r="J17750" i="3"/>
  <c r="J17751" i="3"/>
  <c r="J17752" i="3"/>
  <c r="J17753" i="3"/>
  <c r="J17754" i="3"/>
  <c r="J17756" i="3"/>
  <c r="J17757" i="3"/>
  <c r="J17758" i="3"/>
  <c r="J17759" i="3"/>
  <c r="J17760" i="3"/>
  <c r="J17761" i="3"/>
  <c r="J17762" i="3"/>
  <c r="J17764" i="3"/>
  <c r="J17765" i="3"/>
  <c r="J17766" i="3"/>
  <c r="J17767" i="3"/>
  <c r="J17768" i="3"/>
  <c r="J17769" i="3"/>
  <c r="J17770" i="3"/>
  <c r="J17772" i="3"/>
  <c r="J17773" i="3"/>
  <c r="J17774" i="3"/>
  <c r="J17775" i="3"/>
  <c r="J17776" i="3"/>
  <c r="J17777" i="3"/>
  <c r="J17778" i="3"/>
  <c r="J17780" i="3"/>
  <c r="J17781" i="3"/>
  <c r="J17782" i="3"/>
  <c r="J17783" i="3"/>
  <c r="J17784" i="3"/>
  <c r="J17785" i="3"/>
  <c r="J17786" i="3"/>
  <c r="J17788" i="3"/>
  <c r="J17789" i="3"/>
  <c r="J17790" i="3"/>
  <c r="J17791" i="3"/>
  <c r="J17792" i="3"/>
  <c r="J17793" i="3"/>
  <c r="J17794" i="3"/>
  <c r="J17796" i="3"/>
  <c r="J17797" i="3"/>
  <c r="J17798" i="3"/>
  <c r="J17799" i="3"/>
  <c r="J17800" i="3"/>
  <c r="J17801" i="3"/>
  <c r="J17802" i="3"/>
  <c r="J17804" i="3"/>
  <c r="J17805" i="3"/>
  <c r="J17806" i="3"/>
  <c r="J17807" i="3"/>
  <c r="J17808" i="3"/>
  <c r="J17809" i="3"/>
  <c r="J17810" i="3"/>
  <c r="J17812" i="3"/>
  <c r="J17813" i="3"/>
  <c r="J17814" i="3"/>
  <c r="J17815" i="3"/>
  <c r="J17816" i="3"/>
  <c r="J17817" i="3"/>
  <c r="J17818" i="3"/>
  <c r="J17820" i="3"/>
  <c r="J17821" i="3"/>
  <c r="J17822" i="3"/>
  <c r="J17823" i="3"/>
  <c r="J17824" i="3"/>
  <c r="J17825" i="3"/>
  <c r="J17826" i="3"/>
  <c r="J17828" i="3"/>
  <c r="J17829" i="3"/>
  <c r="J17830" i="3"/>
  <c r="J17831" i="3"/>
  <c r="J17832" i="3"/>
  <c r="J17833" i="3"/>
  <c r="J17834" i="3"/>
  <c r="J17835" i="3"/>
  <c r="J17836" i="3"/>
  <c r="J17837" i="3"/>
  <c r="J17838" i="3"/>
  <c r="J17839" i="3"/>
  <c r="J17840" i="3"/>
  <c r="J17841" i="3"/>
  <c r="J17842" i="3"/>
  <c r="J17844" i="3"/>
  <c r="J17845" i="3"/>
  <c r="J17846" i="3"/>
  <c r="J17847" i="3"/>
  <c r="J17848" i="3"/>
  <c r="J17849" i="3"/>
  <c r="J17850" i="3"/>
  <c r="J17851" i="3"/>
  <c r="J17852" i="3"/>
  <c r="J17853" i="3"/>
  <c r="J17854" i="3"/>
  <c r="J17855" i="3"/>
  <c r="J17856" i="3"/>
  <c r="J17857" i="3"/>
  <c r="J17858" i="3"/>
  <c r="J17860" i="3"/>
  <c r="J17861" i="3"/>
  <c r="J17862" i="3"/>
  <c r="J17863" i="3"/>
  <c r="J17864" i="3"/>
  <c r="J17865" i="3"/>
  <c r="J17866" i="3"/>
  <c r="J17867" i="3"/>
  <c r="J17868" i="3"/>
  <c r="J17869" i="3"/>
  <c r="J17870" i="3"/>
  <c r="J17871" i="3"/>
  <c r="J17872" i="3"/>
  <c r="J17873" i="3"/>
  <c r="J17874" i="3"/>
  <c r="J17876" i="3"/>
  <c r="J17877" i="3"/>
  <c r="J17878" i="3"/>
  <c r="J17879" i="3"/>
  <c r="J17880" i="3"/>
  <c r="J17881" i="3"/>
  <c r="J17882" i="3"/>
  <c r="J17884" i="3"/>
  <c r="J17885" i="3"/>
  <c r="J17886" i="3"/>
  <c r="J17887" i="3"/>
  <c r="J17888" i="3"/>
  <c r="J17889" i="3"/>
  <c r="J17890" i="3"/>
  <c r="J17892" i="3"/>
  <c r="J17893" i="3"/>
  <c r="J17894" i="3"/>
  <c r="J17895" i="3"/>
  <c r="J17896" i="3"/>
  <c r="J17897" i="3"/>
  <c r="J17898" i="3"/>
  <c r="J17899" i="3"/>
  <c r="J17900" i="3"/>
  <c r="J17901" i="3"/>
  <c r="J17902" i="3"/>
  <c r="J17903" i="3"/>
  <c r="J17904" i="3"/>
  <c r="J17905" i="3"/>
  <c r="J17906" i="3"/>
  <c r="J17908" i="3"/>
  <c r="J17909" i="3"/>
  <c r="J17910" i="3"/>
  <c r="J17911" i="3"/>
  <c r="J17912" i="3"/>
  <c r="J17913" i="3"/>
  <c r="J17914" i="3"/>
  <c r="J17916" i="3"/>
  <c r="J17917" i="3"/>
  <c r="J17918" i="3"/>
  <c r="J17919" i="3"/>
  <c r="J17920" i="3"/>
  <c r="J17921" i="3"/>
  <c r="J17922" i="3"/>
  <c r="J17924" i="3"/>
  <c r="J17925" i="3"/>
  <c r="J17926" i="3"/>
  <c r="J17927" i="3"/>
  <c r="J17928" i="3"/>
  <c r="J17929" i="3"/>
  <c r="J17930" i="3"/>
  <c r="J17932" i="3"/>
  <c r="J17933" i="3"/>
  <c r="J17934" i="3"/>
  <c r="J17935" i="3"/>
  <c r="J17936" i="3"/>
  <c r="J17937" i="3"/>
  <c r="J17938" i="3"/>
  <c r="J17940" i="3"/>
  <c r="J17941" i="3"/>
  <c r="J17942" i="3"/>
  <c r="J17943" i="3"/>
  <c r="J17944" i="3"/>
  <c r="J17945" i="3"/>
  <c r="J17946" i="3"/>
  <c r="J17948" i="3"/>
  <c r="J17949" i="3"/>
  <c r="J17950" i="3"/>
  <c r="J17951" i="3"/>
  <c r="J17952" i="3"/>
  <c r="J17953" i="3"/>
  <c r="J17954" i="3"/>
  <c r="J17956" i="3"/>
  <c r="J17957" i="3"/>
  <c r="J17958" i="3"/>
  <c r="J17959" i="3"/>
  <c r="J17960" i="3"/>
  <c r="J17961" i="3"/>
  <c r="J17962" i="3"/>
  <c r="J17964" i="3"/>
  <c r="J17965" i="3"/>
  <c r="J17966" i="3"/>
  <c r="J17967" i="3"/>
  <c r="J17968" i="3"/>
  <c r="J17969" i="3"/>
  <c r="J17970" i="3"/>
  <c r="J17972" i="3"/>
  <c r="J17973" i="3"/>
  <c r="J17974" i="3"/>
  <c r="J17975" i="3"/>
  <c r="J17976" i="3"/>
  <c r="J17977" i="3"/>
  <c r="J17978" i="3"/>
  <c r="J17980" i="3"/>
  <c r="J17981" i="3"/>
  <c r="J17982" i="3"/>
  <c r="J17983" i="3"/>
  <c r="J17984" i="3"/>
  <c r="J17985" i="3"/>
  <c r="J17986" i="3"/>
  <c r="J17988" i="3"/>
  <c r="J17989" i="3"/>
  <c r="J17990" i="3"/>
  <c r="J17991" i="3"/>
  <c r="J17992" i="3"/>
  <c r="J17993" i="3"/>
  <c r="J17994" i="3"/>
  <c r="J17996" i="3"/>
  <c r="J17997" i="3"/>
  <c r="J17998" i="3"/>
  <c r="J17999" i="3"/>
  <c r="J18000" i="3"/>
  <c r="J18001" i="3"/>
  <c r="J18002" i="3"/>
  <c r="J18004" i="3"/>
  <c r="J18005" i="3"/>
  <c r="J18006" i="3"/>
  <c r="J18007" i="3"/>
  <c r="J18008" i="3"/>
  <c r="J18009" i="3"/>
  <c r="J18010" i="3"/>
  <c r="J18012" i="3"/>
  <c r="J18013" i="3"/>
  <c r="J18014" i="3"/>
  <c r="J18015" i="3"/>
  <c r="J18016" i="3"/>
  <c r="J18017" i="3"/>
  <c r="J18018" i="3"/>
  <c r="J18020" i="3"/>
  <c r="J18021" i="3"/>
  <c r="J18022" i="3"/>
  <c r="J18023" i="3"/>
  <c r="J18024" i="3"/>
  <c r="J18025" i="3"/>
  <c r="J18026" i="3"/>
  <c r="J18028" i="3"/>
  <c r="J18029" i="3"/>
  <c r="J18030" i="3"/>
  <c r="J18031" i="3"/>
  <c r="J18032" i="3"/>
  <c r="J18033" i="3"/>
  <c r="J18034" i="3"/>
  <c r="J18036" i="3"/>
  <c r="J18037" i="3"/>
  <c r="J18038" i="3"/>
  <c r="J18039" i="3"/>
  <c r="J18040" i="3"/>
  <c r="J18041" i="3"/>
  <c r="J18042" i="3"/>
  <c r="J18044" i="3"/>
  <c r="J18045" i="3"/>
  <c r="J18046" i="3"/>
  <c r="J18047" i="3"/>
  <c r="J18048" i="3"/>
  <c r="J18049" i="3"/>
  <c r="J18050" i="3"/>
  <c r="J18052" i="3"/>
  <c r="J18053" i="3"/>
  <c r="J18054" i="3"/>
  <c r="J18055" i="3"/>
  <c r="J18056" i="3"/>
  <c r="J18057" i="3"/>
  <c r="J18058" i="3"/>
  <c r="J18060" i="3"/>
  <c r="J18061" i="3"/>
  <c r="J18062" i="3"/>
  <c r="J18063" i="3"/>
  <c r="J18064" i="3"/>
  <c r="J18065" i="3"/>
  <c r="J18066" i="3"/>
  <c r="J18068" i="3"/>
  <c r="J18069" i="3"/>
  <c r="J18070" i="3"/>
  <c r="J18071" i="3"/>
  <c r="J18072" i="3"/>
  <c r="J18073" i="3"/>
  <c r="J18074" i="3"/>
  <c r="J18076" i="3"/>
  <c r="J18077" i="3"/>
  <c r="J18078" i="3"/>
  <c r="J18079" i="3"/>
  <c r="J18080" i="3"/>
  <c r="J18081" i="3"/>
  <c r="J18082" i="3"/>
  <c r="J18084" i="3"/>
  <c r="J18085" i="3"/>
  <c r="J18086" i="3"/>
  <c r="J18087" i="3"/>
  <c r="J18088" i="3"/>
  <c r="J18089" i="3"/>
  <c r="J18090" i="3"/>
  <c r="J18091" i="3"/>
  <c r="J18092" i="3"/>
  <c r="J18093" i="3"/>
  <c r="J18094" i="3"/>
  <c r="J18095" i="3"/>
  <c r="J18096" i="3"/>
  <c r="J18097" i="3"/>
  <c r="J18098" i="3"/>
  <c r="J18100" i="3"/>
  <c r="J18101" i="3"/>
  <c r="J18102" i="3"/>
  <c r="J18103" i="3"/>
  <c r="J18104" i="3"/>
  <c r="J18105" i="3"/>
  <c r="J18106" i="3"/>
  <c r="J18107" i="3"/>
  <c r="J18108" i="3"/>
  <c r="J18109" i="3"/>
  <c r="J18110" i="3"/>
  <c r="J18111" i="3"/>
  <c r="J18112" i="3"/>
  <c r="J18113" i="3"/>
  <c r="J18114" i="3"/>
  <c r="J18116" i="3"/>
  <c r="J18117" i="3"/>
  <c r="J18118" i="3"/>
  <c r="J18119" i="3"/>
  <c r="J18120" i="3"/>
  <c r="J18121" i="3"/>
  <c r="J18122" i="3"/>
  <c r="J18123" i="3"/>
  <c r="J18124" i="3"/>
  <c r="J18125" i="3"/>
  <c r="J18126" i="3"/>
  <c r="J18127" i="3"/>
  <c r="J18128" i="3"/>
  <c r="J18129" i="3"/>
  <c r="J18130" i="3"/>
  <c r="J18132" i="3"/>
  <c r="J18133" i="3"/>
  <c r="J18134" i="3"/>
  <c r="J18135" i="3"/>
  <c r="J18136" i="3"/>
  <c r="J18137" i="3"/>
  <c r="J18138" i="3"/>
  <c r="J18139" i="3"/>
  <c r="J18140" i="3"/>
  <c r="J18141" i="3"/>
  <c r="J18142" i="3"/>
  <c r="J18143" i="3"/>
  <c r="J18144" i="3"/>
  <c r="J18145" i="3"/>
  <c r="J18146" i="3"/>
  <c r="J18148" i="3"/>
  <c r="J18149" i="3"/>
  <c r="J18150" i="3"/>
  <c r="J18151" i="3"/>
  <c r="J18152" i="3"/>
  <c r="J18153" i="3"/>
  <c r="J18154" i="3"/>
  <c r="J18155" i="3"/>
  <c r="J18156" i="3"/>
  <c r="J18157" i="3"/>
  <c r="J18158" i="3"/>
  <c r="J18159" i="3"/>
  <c r="J18160" i="3"/>
  <c r="J18161" i="3"/>
  <c r="J18162" i="3"/>
  <c r="J18164" i="3"/>
  <c r="J18165" i="3"/>
  <c r="J18166" i="3"/>
  <c r="J18167" i="3"/>
  <c r="J18168" i="3"/>
  <c r="J18169" i="3"/>
  <c r="J18170" i="3"/>
  <c r="J18172" i="3"/>
  <c r="J18173" i="3"/>
  <c r="J18174" i="3"/>
  <c r="J18175" i="3"/>
  <c r="J18176" i="3"/>
  <c r="J18177" i="3"/>
  <c r="J18178" i="3"/>
  <c r="J18180" i="3"/>
  <c r="J18181" i="3"/>
  <c r="J18182" i="3"/>
  <c r="J18183" i="3"/>
  <c r="J18184" i="3"/>
  <c r="J18185" i="3"/>
  <c r="J18186" i="3"/>
  <c r="J18188" i="3"/>
  <c r="J18189" i="3"/>
  <c r="J18190" i="3"/>
  <c r="J18191" i="3"/>
  <c r="J18192" i="3"/>
  <c r="J18193" i="3"/>
  <c r="J18194" i="3"/>
  <c r="J18196" i="3"/>
  <c r="J18197" i="3"/>
  <c r="J18198" i="3"/>
  <c r="J18199" i="3"/>
  <c r="J18200" i="3"/>
  <c r="J18201" i="3"/>
  <c r="J18202" i="3"/>
  <c r="J18204" i="3"/>
  <c r="J18205" i="3"/>
  <c r="J18206" i="3"/>
  <c r="J18207" i="3"/>
  <c r="J18208" i="3"/>
  <c r="J18209" i="3"/>
  <c r="J18210" i="3"/>
  <c r="J18212" i="3"/>
  <c r="J18213" i="3"/>
  <c r="J18214" i="3"/>
  <c r="J18215" i="3"/>
  <c r="J18216" i="3"/>
  <c r="J18217" i="3"/>
  <c r="J18218" i="3"/>
  <c r="J18220" i="3"/>
  <c r="J18221" i="3"/>
  <c r="J18222" i="3"/>
  <c r="J18223" i="3"/>
  <c r="J18224" i="3"/>
  <c r="J18225" i="3"/>
  <c r="J18226" i="3"/>
  <c r="J18228" i="3"/>
  <c r="J18229" i="3"/>
  <c r="J18230" i="3"/>
  <c r="J18231" i="3"/>
  <c r="J18232" i="3"/>
  <c r="J18233" i="3"/>
  <c r="J18234" i="3"/>
  <c r="J18236" i="3"/>
  <c r="J18237" i="3"/>
  <c r="J18238" i="3"/>
  <c r="J18239" i="3"/>
  <c r="J18240" i="3"/>
  <c r="J18241" i="3"/>
  <c r="J18242" i="3"/>
  <c r="J18244" i="3"/>
  <c r="J18245" i="3"/>
  <c r="J18246" i="3"/>
  <c r="J18247" i="3"/>
  <c r="J18248" i="3"/>
  <c r="J18249" i="3"/>
  <c r="J18250" i="3"/>
  <c r="J18252" i="3"/>
  <c r="J18253" i="3"/>
  <c r="J18254" i="3"/>
  <c r="J18255" i="3"/>
  <c r="J18256" i="3"/>
  <c r="J18257" i="3"/>
  <c r="J18258" i="3"/>
  <c r="J18260" i="3"/>
  <c r="J18261" i="3"/>
  <c r="J18262" i="3"/>
  <c r="J18263" i="3"/>
  <c r="J18264" i="3"/>
  <c r="J18265" i="3"/>
  <c r="J18266" i="3"/>
  <c r="J18268" i="3"/>
  <c r="J18269" i="3"/>
  <c r="J18270" i="3"/>
  <c r="J18271" i="3"/>
  <c r="J18272" i="3"/>
  <c r="J18273" i="3"/>
  <c r="J18274" i="3"/>
  <c r="J18276" i="3"/>
  <c r="J18277" i="3"/>
  <c r="J18278" i="3"/>
  <c r="J18279" i="3"/>
  <c r="J18280" i="3"/>
  <c r="J18281" i="3"/>
  <c r="J18282" i="3"/>
  <c r="J18284" i="3"/>
  <c r="J18285" i="3"/>
  <c r="J18286" i="3"/>
  <c r="J18287" i="3"/>
  <c r="J18288" i="3"/>
  <c r="J18289" i="3"/>
  <c r="J18290" i="3"/>
  <c r="J18292" i="3"/>
  <c r="J18293" i="3"/>
  <c r="J18294" i="3"/>
  <c r="J18295" i="3"/>
  <c r="J18296" i="3"/>
  <c r="J18297" i="3"/>
  <c r="J18298" i="3"/>
  <c r="J18300" i="3"/>
  <c r="J18301" i="3"/>
  <c r="J18302" i="3"/>
  <c r="J18303" i="3"/>
  <c r="J18304" i="3"/>
  <c r="J18305" i="3"/>
  <c r="J18306" i="3"/>
  <c r="J18308" i="3"/>
  <c r="J18309" i="3"/>
  <c r="J18310" i="3"/>
  <c r="J18311" i="3"/>
  <c r="J18312" i="3"/>
  <c r="J18313" i="3"/>
  <c r="J18314" i="3"/>
  <c r="J18316" i="3"/>
  <c r="J18317" i="3"/>
  <c r="J18318" i="3"/>
  <c r="J18319" i="3"/>
  <c r="J18320" i="3"/>
  <c r="J18321" i="3"/>
  <c r="J18322" i="3"/>
  <c r="J18324" i="3"/>
  <c r="J18325" i="3"/>
  <c r="J18326" i="3"/>
  <c r="J18327" i="3"/>
  <c r="J18328" i="3"/>
  <c r="J18329" i="3"/>
  <c r="J18330" i="3"/>
  <c r="J18332" i="3"/>
  <c r="J18333" i="3"/>
  <c r="J18334" i="3"/>
  <c r="J18335" i="3"/>
  <c r="J18336" i="3"/>
  <c r="J18337" i="3"/>
  <c r="J18338" i="3"/>
  <c r="J18340" i="3"/>
  <c r="J18341" i="3"/>
  <c r="J18342" i="3"/>
  <c r="J18343" i="3"/>
  <c r="J18344" i="3"/>
  <c r="J18345" i="3"/>
  <c r="J18346" i="3"/>
  <c r="J18347" i="3"/>
  <c r="J18348" i="3"/>
  <c r="J18349" i="3"/>
  <c r="J18350" i="3"/>
  <c r="J18351" i="3"/>
  <c r="J18352" i="3"/>
  <c r="J18353" i="3"/>
  <c r="J18354" i="3"/>
  <c r="J18356" i="3"/>
  <c r="J18357" i="3"/>
  <c r="J18358" i="3"/>
  <c r="J18359" i="3"/>
  <c r="J18360" i="3"/>
  <c r="J18361" i="3"/>
  <c r="J18362" i="3"/>
  <c r="J18363" i="3"/>
  <c r="J18364" i="3"/>
  <c r="J18365" i="3"/>
  <c r="J18366" i="3"/>
  <c r="J18367" i="3"/>
  <c r="J18368" i="3"/>
  <c r="J18369" i="3"/>
  <c r="J18370" i="3"/>
  <c r="J18372" i="3"/>
  <c r="J18373" i="3"/>
  <c r="J18374" i="3"/>
  <c r="J18375" i="3"/>
  <c r="J18376" i="3"/>
  <c r="J18377" i="3"/>
  <c r="J18378" i="3"/>
  <c r="J18379" i="3"/>
  <c r="J18380" i="3"/>
  <c r="J18381" i="3"/>
  <c r="J18382" i="3"/>
  <c r="J18383" i="3"/>
  <c r="J18384" i="3"/>
  <c r="J18385" i="3"/>
  <c r="J18386" i="3"/>
  <c r="J18388" i="3"/>
  <c r="J18389" i="3"/>
  <c r="J18390" i="3"/>
  <c r="J18391" i="3"/>
  <c r="J18392" i="3"/>
  <c r="J18393" i="3"/>
  <c r="J18394" i="3"/>
  <c r="J18395" i="3"/>
  <c r="J18396" i="3"/>
  <c r="J18397" i="3"/>
  <c r="J18398" i="3"/>
  <c r="J18399" i="3"/>
  <c r="J18400" i="3"/>
  <c r="J18401" i="3"/>
  <c r="J18402" i="3"/>
  <c r="J18404" i="3"/>
  <c r="J18405" i="3"/>
  <c r="J18406" i="3"/>
  <c r="J18407" i="3"/>
  <c r="J18408" i="3"/>
  <c r="J18409" i="3"/>
  <c r="J18410" i="3"/>
  <c r="J18411" i="3"/>
  <c r="J18412" i="3"/>
  <c r="J18413" i="3"/>
  <c r="J18414" i="3"/>
  <c r="J18415" i="3"/>
  <c r="J18416" i="3"/>
  <c r="J18417" i="3"/>
  <c r="J18418" i="3"/>
  <c r="J18420" i="3"/>
  <c r="J18421" i="3"/>
  <c r="J18422" i="3"/>
  <c r="J18423" i="3"/>
  <c r="J18424" i="3"/>
  <c r="J18425" i="3"/>
  <c r="J18426" i="3"/>
  <c r="J18427" i="3"/>
  <c r="J18428" i="3"/>
  <c r="J18429" i="3"/>
  <c r="J18430" i="3"/>
  <c r="J18431" i="3"/>
  <c r="J18432" i="3"/>
  <c r="J18433" i="3"/>
  <c r="J18434" i="3"/>
  <c r="J18436" i="3"/>
  <c r="J18437" i="3"/>
  <c r="J18438" i="3"/>
  <c r="J18439" i="3"/>
  <c r="J18440" i="3"/>
  <c r="J18441" i="3"/>
  <c r="J18442" i="3"/>
  <c r="J18443" i="3"/>
  <c r="J18444" i="3"/>
  <c r="J18445" i="3"/>
  <c r="J18446" i="3"/>
  <c r="J18447" i="3"/>
  <c r="J18448" i="3"/>
  <c r="J18449" i="3"/>
  <c r="J18450" i="3"/>
  <c r="J18452" i="3"/>
  <c r="J18453" i="3"/>
  <c r="J18454" i="3"/>
  <c r="J18455" i="3"/>
  <c r="J18456" i="3"/>
  <c r="J18457" i="3"/>
  <c r="J18458" i="3"/>
  <c r="J18459" i="3"/>
  <c r="J18460" i="3"/>
  <c r="J18461" i="3"/>
  <c r="J18462" i="3"/>
  <c r="J18463" i="3"/>
  <c r="J18464" i="3"/>
  <c r="J18465" i="3"/>
  <c r="J18466" i="3"/>
  <c r="J18468" i="3"/>
  <c r="J18469" i="3"/>
  <c r="J18470" i="3"/>
  <c r="J18471" i="3"/>
  <c r="J18472" i="3"/>
  <c r="J18473" i="3"/>
  <c r="J18474" i="3"/>
  <c r="J18475" i="3"/>
  <c r="J18476" i="3"/>
  <c r="J18477" i="3"/>
  <c r="J18478" i="3"/>
  <c r="J18479" i="3"/>
  <c r="J18480" i="3"/>
  <c r="J18481" i="3"/>
  <c r="J18482" i="3"/>
  <c r="J18484" i="3"/>
  <c r="J18485" i="3"/>
  <c r="J18486" i="3"/>
  <c r="J18487" i="3"/>
  <c r="J18488" i="3"/>
  <c r="J18489" i="3"/>
  <c r="J18490" i="3"/>
  <c r="J18491" i="3"/>
  <c r="J18492" i="3"/>
  <c r="J18493" i="3"/>
  <c r="J18494" i="3"/>
  <c r="J18495" i="3"/>
  <c r="J18496" i="3"/>
  <c r="J18497" i="3"/>
  <c r="J18498" i="3"/>
  <c r="J18500" i="3"/>
  <c r="J18501" i="3"/>
  <c r="J18502" i="3"/>
  <c r="J18503" i="3"/>
  <c r="J18504" i="3"/>
  <c r="J18505" i="3"/>
  <c r="J18506" i="3"/>
  <c r="J18507" i="3"/>
  <c r="J18508" i="3"/>
  <c r="J18509" i="3"/>
  <c r="J18510" i="3"/>
  <c r="J18511" i="3"/>
  <c r="J18512" i="3"/>
  <c r="J18513" i="3"/>
  <c r="J18514" i="3"/>
  <c r="J18516" i="3"/>
  <c r="J18517" i="3"/>
  <c r="J18518" i="3"/>
  <c r="J18519" i="3"/>
  <c r="J18520" i="3"/>
  <c r="J18521" i="3"/>
  <c r="J18522" i="3"/>
  <c r="J18523" i="3"/>
  <c r="J18524" i="3"/>
  <c r="J18525" i="3"/>
  <c r="J18526" i="3"/>
  <c r="J18527" i="3"/>
  <c r="J18528" i="3"/>
  <c r="J18529" i="3"/>
  <c r="J18530" i="3"/>
  <c r="J18532" i="3"/>
  <c r="J18533" i="3"/>
  <c r="J18534" i="3"/>
  <c r="J18535" i="3"/>
  <c r="J18536" i="3"/>
  <c r="J18537" i="3"/>
  <c r="J18538" i="3"/>
  <c r="J18539" i="3"/>
  <c r="J18540" i="3"/>
  <c r="J18541" i="3"/>
  <c r="J18542" i="3"/>
  <c r="J18543" i="3"/>
  <c r="J18544" i="3"/>
  <c r="J18545" i="3"/>
  <c r="J18546" i="3"/>
  <c r="J18548" i="3"/>
  <c r="J18549" i="3"/>
  <c r="J18550" i="3"/>
  <c r="J18551" i="3"/>
  <c r="J18552" i="3"/>
  <c r="J18553" i="3"/>
  <c r="J18554" i="3"/>
  <c r="J18555" i="3"/>
  <c r="J18556" i="3"/>
  <c r="J18557" i="3"/>
  <c r="J18558" i="3"/>
  <c r="J18559" i="3"/>
  <c r="J18560" i="3"/>
  <c r="J18561" i="3"/>
  <c r="J18562" i="3"/>
  <c r="J18564" i="3"/>
  <c r="J18565" i="3"/>
  <c r="J18566" i="3"/>
  <c r="J18567" i="3"/>
  <c r="J18568" i="3"/>
  <c r="J18569" i="3"/>
  <c r="J18570" i="3"/>
  <c r="J18571" i="3"/>
  <c r="J18572" i="3"/>
  <c r="J18573" i="3"/>
  <c r="J18574" i="3"/>
  <c r="J18575" i="3"/>
  <c r="J18576" i="3"/>
  <c r="J18577" i="3"/>
  <c r="J18578" i="3"/>
  <c r="J18580" i="3"/>
  <c r="J18581" i="3"/>
  <c r="J18582" i="3"/>
  <c r="J18583" i="3"/>
  <c r="J18584" i="3"/>
  <c r="J18585" i="3"/>
  <c r="J18586" i="3"/>
  <c r="J18587" i="3"/>
  <c r="J18588" i="3"/>
  <c r="J18589" i="3"/>
  <c r="J18590" i="3"/>
  <c r="J18591" i="3"/>
  <c r="J18592" i="3"/>
  <c r="J18593" i="3"/>
  <c r="J18594" i="3"/>
  <c r="J18596" i="3"/>
  <c r="J18597" i="3"/>
  <c r="J18598" i="3"/>
  <c r="J18599" i="3"/>
  <c r="J18600" i="3"/>
  <c r="J18601" i="3"/>
  <c r="J18602" i="3"/>
  <c r="J18603" i="3"/>
  <c r="J18604" i="3"/>
  <c r="J18605" i="3"/>
  <c r="J18606" i="3"/>
  <c r="J18607" i="3"/>
  <c r="J18608" i="3"/>
  <c r="J18609" i="3"/>
  <c r="J18610" i="3"/>
  <c r="J18612" i="3"/>
  <c r="J18613" i="3"/>
  <c r="J18614" i="3"/>
  <c r="J18615" i="3"/>
  <c r="J18616" i="3"/>
  <c r="J18617" i="3"/>
  <c r="J18618" i="3"/>
  <c r="J18619" i="3"/>
  <c r="J18620" i="3"/>
  <c r="J18621" i="3"/>
  <c r="J18622" i="3"/>
  <c r="J18623" i="3"/>
  <c r="J18624" i="3"/>
  <c r="J18625" i="3"/>
  <c r="J18626" i="3"/>
  <c r="J18628" i="3"/>
  <c r="J18629" i="3"/>
  <c r="J18630" i="3"/>
  <c r="J18631" i="3"/>
  <c r="J18632" i="3"/>
  <c r="J18633" i="3"/>
  <c r="J18634" i="3"/>
  <c r="J18635" i="3"/>
  <c r="J18636" i="3"/>
  <c r="J18637" i="3"/>
  <c r="J18638" i="3"/>
  <c r="J18639" i="3"/>
  <c r="J18640" i="3"/>
  <c r="J18641" i="3"/>
  <c r="J18642" i="3"/>
  <c r="J18644" i="3"/>
  <c r="J18645" i="3"/>
  <c r="J18646" i="3"/>
  <c r="J18647" i="3"/>
  <c r="J18648" i="3"/>
  <c r="J18649" i="3"/>
  <c r="J18650" i="3"/>
  <c r="J18651" i="3"/>
  <c r="J18652" i="3"/>
  <c r="J18653" i="3"/>
  <c r="J18654" i="3"/>
  <c r="J18655" i="3"/>
  <c r="J18656" i="3"/>
  <c r="J18657" i="3"/>
  <c r="J18658" i="3"/>
  <c r="J18660" i="3"/>
  <c r="J18661" i="3"/>
  <c r="J18662" i="3"/>
  <c r="J18663" i="3"/>
  <c r="J18664" i="3"/>
  <c r="J18665" i="3"/>
  <c r="J18666" i="3"/>
  <c r="J18667" i="3"/>
  <c r="J18668" i="3"/>
  <c r="J18669" i="3"/>
  <c r="J18670" i="3"/>
  <c r="J18671" i="3"/>
  <c r="J18672" i="3"/>
  <c r="J18673" i="3"/>
  <c r="J18674" i="3"/>
  <c r="J18676" i="3"/>
  <c r="J18677" i="3"/>
  <c r="J18678" i="3"/>
  <c r="J18679" i="3"/>
  <c r="J18680" i="3"/>
  <c r="J18681" i="3"/>
  <c r="J18682" i="3"/>
  <c r="J18683" i="3"/>
  <c r="J18684" i="3"/>
  <c r="J18685" i="3"/>
  <c r="J18686" i="3"/>
  <c r="J18687" i="3"/>
  <c r="J18688" i="3"/>
  <c r="J18689" i="3"/>
  <c r="J18690" i="3"/>
  <c r="J18692" i="3"/>
  <c r="J18693" i="3"/>
  <c r="J18694" i="3"/>
  <c r="J18695" i="3"/>
  <c r="J18696" i="3"/>
  <c r="J18697" i="3"/>
  <c r="J18698" i="3"/>
  <c r="J18699" i="3"/>
  <c r="J18700" i="3"/>
  <c r="J18701" i="3"/>
  <c r="J18702" i="3"/>
  <c r="J18703" i="3"/>
  <c r="J18704" i="3"/>
  <c r="J18705" i="3"/>
  <c r="J18706" i="3"/>
  <c r="J18708" i="3"/>
  <c r="J18709" i="3"/>
  <c r="J18710" i="3"/>
  <c r="J18711" i="3"/>
  <c r="J18712" i="3"/>
  <c r="J18713" i="3"/>
  <c r="J18714" i="3"/>
  <c r="J18715" i="3"/>
  <c r="J18716" i="3"/>
  <c r="J18717" i="3"/>
  <c r="J18718" i="3"/>
  <c r="J18719" i="3"/>
  <c r="J18720" i="3"/>
  <c r="J18721" i="3"/>
  <c r="J18722" i="3"/>
  <c r="J18724" i="3"/>
  <c r="J18725" i="3"/>
  <c r="J18726" i="3"/>
  <c r="J18727" i="3"/>
  <c r="J18728" i="3"/>
  <c r="J18729" i="3"/>
  <c r="J18730" i="3"/>
  <c r="J18731" i="3"/>
  <c r="J18732" i="3"/>
  <c r="J18733" i="3"/>
  <c r="J18734" i="3"/>
  <c r="J18735" i="3"/>
  <c r="J18736" i="3"/>
  <c r="J18737" i="3"/>
  <c r="J18738" i="3"/>
  <c r="J18740" i="3"/>
  <c r="J18741" i="3"/>
  <c r="J18742" i="3"/>
  <c r="J18743" i="3"/>
  <c r="J18744" i="3"/>
  <c r="J18745" i="3"/>
  <c r="J18746" i="3"/>
  <c r="J18747" i="3"/>
  <c r="J18748" i="3"/>
  <c r="J18749" i="3"/>
  <c r="J18750" i="3"/>
  <c r="J18751" i="3"/>
  <c r="J18752" i="3"/>
  <c r="J18753" i="3"/>
  <c r="J18754" i="3"/>
  <c r="J18756" i="3"/>
  <c r="J18757" i="3"/>
  <c r="J18758" i="3"/>
  <c r="J18759" i="3"/>
  <c r="J18760" i="3"/>
  <c r="J18761" i="3"/>
  <c r="J18762" i="3"/>
  <c r="J18763" i="3"/>
  <c r="J18764" i="3"/>
  <c r="J18765" i="3"/>
  <c r="J18766" i="3"/>
  <c r="J18767" i="3"/>
  <c r="J18768" i="3"/>
  <c r="J18769" i="3"/>
  <c r="J18770" i="3"/>
  <c r="J18772" i="3"/>
  <c r="J18773" i="3"/>
  <c r="J18774" i="3"/>
  <c r="J18775" i="3"/>
  <c r="J18776" i="3"/>
  <c r="J18777" i="3"/>
  <c r="J18778" i="3"/>
  <c r="J18779" i="3"/>
  <c r="J18780" i="3"/>
  <c r="J18781" i="3"/>
  <c r="J18782" i="3"/>
  <c r="J18783" i="3"/>
  <c r="J18784" i="3"/>
  <c r="J18785" i="3"/>
  <c r="J18786" i="3"/>
  <c r="J18788" i="3"/>
  <c r="J18789" i="3"/>
  <c r="J18790" i="3"/>
  <c r="J18791" i="3"/>
  <c r="J18792" i="3"/>
  <c r="J18793" i="3"/>
  <c r="J18794" i="3"/>
  <c r="J18795" i="3"/>
  <c r="J18796" i="3"/>
  <c r="J18797" i="3"/>
  <c r="J18798" i="3"/>
  <c r="J18799" i="3"/>
  <c r="J18800" i="3"/>
  <c r="J18801" i="3"/>
  <c r="J18802" i="3"/>
  <c r="J18804" i="3"/>
  <c r="J18805" i="3"/>
  <c r="J18806" i="3"/>
  <c r="J18807" i="3"/>
  <c r="J18808" i="3"/>
  <c r="J18809" i="3"/>
  <c r="J18810" i="3"/>
  <c r="J18811" i="3"/>
  <c r="J18812" i="3"/>
  <c r="J18813" i="3"/>
  <c r="J18814" i="3"/>
  <c r="J18815" i="3"/>
  <c r="J18816" i="3"/>
  <c r="J18817" i="3"/>
  <c r="J18818" i="3"/>
  <c r="J18820" i="3"/>
  <c r="J18821" i="3"/>
  <c r="J18822" i="3"/>
  <c r="J18823" i="3"/>
  <c r="J18824" i="3"/>
  <c r="J18825" i="3"/>
  <c r="J18826" i="3"/>
  <c r="J18827" i="3"/>
  <c r="J18828" i="3"/>
  <c r="J18829" i="3"/>
  <c r="J18830" i="3"/>
  <c r="J18831" i="3"/>
  <c r="J18832" i="3"/>
  <c r="J18833" i="3"/>
  <c r="J18834" i="3"/>
  <c r="J18836" i="3"/>
  <c r="J18837" i="3"/>
  <c r="J18838" i="3"/>
  <c r="J18839" i="3"/>
  <c r="J18840" i="3"/>
  <c r="J18841" i="3"/>
  <c r="J18842" i="3"/>
  <c r="J18843" i="3"/>
  <c r="J18844" i="3"/>
  <c r="J18845" i="3"/>
  <c r="J18846" i="3"/>
  <c r="J18847" i="3"/>
  <c r="J18848" i="3"/>
  <c r="J18849" i="3"/>
  <c r="J18850" i="3"/>
  <c r="J18852" i="3"/>
  <c r="J18853" i="3"/>
  <c r="J18854" i="3"/>
  <c r="J18855" i="3"/>
  <c r="J18856" i="3"/>
  <c r="J18857" i="3"/>
  <c r="J18858" i="3"/>
  <c r="J18859" i="3"/>
  <c r="J18860" i="3"/>
  <c r="J18861" i="3"/>
  <c r="J18862" i="3"/>
  <c r="J18863" i="3"/>
  <c r="J18864" i="3"/>
  <c r="J18865" i="3"/>
  <c r="J18866" i="3"/>
  <c r="J18868" i="3"/>
  <c r="J18869" i="3"/>
  <c r="J18870" i="3"/>
  <c r="J18871" i="3"/>
  <c r="J18872" i="3"/>
  <c r="J18873" i="3"/>
  <c r="J18874" i="3"/>
  <c r="J18875" i="3"/>
  <c r="J18876" i="3"/>
  <c r="J18877" i="3"/>
  <c r="J18878" i="3"/>
  <c r="J18879" i="3"/>
  <c r="J18880" i="3"/>
  <c r="J18881" i="3"/>
  <c r="J18882" i="3"/>
  <c r="J18884" i="3"/>
  <c r="J18885" i="3"/>
  <c r="J18886" i="3"/>
  <c r="J18887" i="3"/>
  <c r="J18888" i="3"/>
  <c r="J18889" i="3"/>
  <c r="J18890" i="3"/>
  <c r="J18891" i="3"/>
  <c r="J18892" i="3"/>
  <c r="J18893" i="3"/>
  <c r="J18894" i="3"/>
  <c r="J18895" i="3"/>
  <c r="J18896" i="3"/>
  <c r="J18897" i="3"/>
  <c r="J18898" i="3"/>
  <c r="J18900" i="3"/>
  <c r="J18901" i="3"/>
  <c r="J18902" i="3"/>
  <c r="J18903" i="3"/>
  <c r="J18904" i="3"/>
  <c r="J18905" i="3"/>
  <c r="J18906" i="3"/>
  <c r="J18907" i="3"/>
  <c r="J18908" i="3"/>
  <c r="J18909" i="3"/>
  <c r="J18910" i="3"/>
  <c r="J18911" i="3"/>
  <c r="J18912" i="3"/>
  <c r="J18913" i="3"/>
  <c r="J18914" i="3"/>
  <c r="J18916" i="3"/>
  <c r="J18917" i="3"/>
  <c r="J18918" i="3"/>
  <c r="J18919" i="3"/>
  <c r="J18920" i="3"/>
  <c r="J18921" i="3"/>
  <c r="J18922" i="3"/>
  <c r="J18923" i="3"/>
  <c r="J18924" i="3"/>
  <c r="J18925" i="3"/>
  <c r="J18926" i="3"/>
  <c r="J18927" i="3"/>
  <c r="J18928" i="3"/>
  <c r="J18929" i="3"/>
  <c r="J18930" i="3"/>
  <c r="J18932" i="3"/>
  <c r="J18933" i="3"/>
  <c r="J18934" i="3"/>
  <c r="J18935" i="3"/>
  <c r="J18936" i="3"/>
  <c r="J18937" i="3"/>
  <c r="J18938" i="3"/>
  <c r="J18939" i="3"/>
  <c r="J18940" i="3"/>
  <c r="J18941" i="3"/>
  <c r="J18942" i="3"/>
  <c r="J18943" i="3"/>
  <c r="J18944" i="3"/>
  <c r="J18945" i="3"/>
  <c r="J18946" i="3"/>
  <c r="J18948" i="3"/>
  <c r="J18949" i="3"/>
  <c r="J18950" i="3"/>
  <c r="J18951" i="3"/>
  <c r="J18952" i="3"/>
  <c r="J18953" i="3"/>
  <c r="J18954" i="3"/>
  <c r="J18955" i="3"/>
  <c r="J18956" i="3"/>
  <c r="J18957" i="3"/>
  <c r="J18958" i="3"/>
  <c r="J18959" i="3"/>
  <c r="J18960" i="3"/>
  <c r="J18961" i="3"/>
  <c r="J18962" i="3"/>
  <c r="J18964" i="3"/>
  <c r="J18965" i="3"/>
  <c r="J18966" i="3"/>
  <c r="J18967" i="3"/>
  <c r="J18968" i="3"/>
  <c r="J18969" i="3"/>
  <c r="J18970" i="3"/>
  <c r="J18971" i="3"/>
  <c r="J18972" i="3"/>
  <c r="J18973" i="3"/>
  <c r="J18974" i="3"/>
  <c r="J18975" i="3"/>
  <c r="J18976" i="3"/>
  <c r="J18977" i="3"/>
  <c r="J18978" i="3"/>
  <c r="J18980" i="3"/>
  <c r="J18981" i="3"/>
  <c r="J18982" i="3"/>
  <c r="J18983" i="3"/>
  <c r="J18984" i="3"/>
  <c r="J18985" i="3"/>
  <c r="J18986" i="3"/>
  <c r="J18987" i="3"/>
  <c r="J18988" i="3"/>
  <c r="J18989" i="3"/>
  <c r="J18990" i="3"/>
  <c r="J18991" i="3"/>
  <c r="J18992" i="3"/>
  <c r="J18993" i="3"/>
  <c r="J18994" i="3"/>
  <c r="J18996" i="3"/>
  <c r="J18997" i="3"/>
  <c r="J18998" i="3"/>
  <c r="J18999" i="3"/>
  <c r="J19000" i="3"/>
  <c r="J19001" i="3"/>
  <c r="J19002" i="3"/>
  <c r="J19003" i="3"/>
  <c r="J19004" i="3"/>
  <c r="J19005" i="3"/>
  <c r="J19006" i="3"/>
  <c r="J19007" i="3"/>
  <c r="J19008" i="3"/>
  <c r="J19009" i="3"/>
  <c r="J19010" i="3"/>
  <c r="J19012" i="3"/>
  <c r="J19013" i="3"/>
  <c r="J19014" i="3"/>
  <c r="J19015" i="3"/>
  <c r="J19016" i="3"/>
  <c r="J19017" i="3"/>
  <c r="J19018" i="3"/>
  <c r="J19019" i="3"/>
  <c r="J19020" i="3"/>
  <c r="J19021" i="3"/>
  <c r="J19022" i="3"/>
  <c r="J19023" i="3"/>
  <c r="J19024" i="3"/>
  <c r="J19025" i="3"/>
  <c r="J19026" i="3"/>
  <c r="J19028" i="3"/>
  <c r="J19029" i="3"/>
  <c r="J19030" i="3"/>
  <c r="J19031" i="3"/>
  <c r="J19032" i="3"/>
  <c r="J19033" i="3"/>
  <c r="J19034" i="3"/>
  <c r="J19035" i="3"/>
  <c r="J19036" i="3"/>
  <c r="J19037" i="3"/>
  <c r="J19038" i="3"/>
  <c r="J19039" i="3"/>
  <c r="J19040" i="3"/>
  <c r="J19041" i="3"/>
  <c r="J19042" i="3"/>
  <c r="J19044" i="3"/>
  <c r="J19045" i="3"/>
  <c r="J19046" i="3"/>
  <c r="J19047" i="3"/>
  <c r="J19048" i="3"/>
  <c r="J19049" i="3"/>
  <c r="J19050" i="3"/>
  <c r="J19051" i="3"/>
  <c r="J19052" i="3"/>
  <c r="J19053" i="3"/>
  <c r="J19054" i="3"/>
  <c r="J19055" i="3"/>
  <c r="J19056" i="3"/>
  <c r="J19057" i="3"/>
  <c r="J19058" i="3"/>
  <c r="J19060" i="3"/>
  <c r="J19061" i="3"/>
  <c r="J19062" i="3"/>
  <c r="J19063" i="3"/>
  <c r="J19064" i="3"/>
  <c r="J19065" i="3"/>
  <c r="J19066" i="3"/>
  <c r="J19067" i="3"/>
  <c r="J19068" i="3"/>
  <c r="J19069" i="3"/>
  <c r="J19070" i="3"/>
  <c r="J19071" i="3"/>
  <c r="J19072" i="3"/>
  <c r="J19073" i="3"/>
  <c r="J19074" i="3"/>
  <c r="J19076" i="3"/>
  <c r="J19077" i="3"/>
  <c r="J19078" i="3"/>
  <c r="J19079" i="3"/>
  <c r="J19080" i="3"/>
  <c r="J19081" i="3"/>
  <c r="J19082" i="3"/>
  <c r="J19083" i="3"/>
  <c r="J19084" i="3"/>
  <c r="J19085" i="3"/>
  <c r="J19086" i="3"/>
  <c r="J19087" i="3"/>
  <c r="J19088" i="3"/>
  <c r="J19089" i="3"/>
  <c r="J19090" i="3"/>
  <c r="J19092" i="3"/>
  <c r="J19093" i="3"/>
  <c r="J19094" i="3"/>
  <c r="J19095" i="3"/>
  <c r="J19096" i="3"/>
  <c r="J19097" i="3"/>
  <c r="J19098" i="3"/>
  <c r="J19099" i="3"/>
  <c r="J19100" i="3"/>
  <c r="J19101" i="3"/>
  <c r="J19102" i="3"/>
  <c r="J19103" i="3"/>
  <c r="J19104" i="3"/>
  <c r="J19105" i="3"/>
  <c r="J19106" i="3"/>
  <c r="J19108" i="3"/>
  <c r="J19109" i="3"/>
  <c r="J19110" i="3"/>
  <c r="J19111" i="3"/>
  <c r="J19112" i="3"/>
  <c r="J19113" i="3"/>
  <c r="J19114" i="3"/>
  <c r="J19115" i="3"/>
  <c r="J19116" i="3"/>
  <c r="J19117" i="3"/>
  <c r="J19118" i="3"/>
  <c r="J19119" i="3"/>
  <c r="J19120" i="3"/>
  <c r="J19121" i="3"/>
  <c r="J19122" i="3"/>
  <c r="J19124" i="3"/>
  <c r="J19125" i="3"/>
  <c r="J19126" i="3"/>
  <c r="J19127" i="3"/>
  <c r="J19128" i="3"/>
  <c r="J19129" i="3"/>
  <c r="J19130" i="3"/>
  <c r="J19131" i="3"/>
  <c r="J19132" i="3"/>
  <c r="J19133" i="3"/>
  <c r="J19134" i="3"/>
  <c r="J19135" i="3"/>
  <c r="J19136" i="3"/>
  <c r="J19137" i="3"/>
  <c r="J19138" i="3"/>
  <c r="J19140" i="3"/>
  <c r="J19141" i="3"/>
  <c r="J19142" i="3"/>
  <c r="J19143" i="3"/>
  <c r="J19144" i="3"/>
  <c r="J19145" i="3"/>
  <c r="J19146" i="3"/>
  <c r="J19147" i="3"/>
  <c r="J19148" i="3"/>
  <c r="J19149" i="3"/>
  <c r="J19150" i="3"/>
  <c r="J19151" i="3"/>
  <c r="J19152" i="3"/>
  <c r="J19153" i="3"/>
  <c r="J19154" i="3"/>
  <c r="J19156" i="3"/>
  <c r="J19157" i="3"/>
  <c r="J19158" i="3"/>
  <c r="J19159" i="3"/>
  <c r="J19160" i="3"/>
  <c r="J19161" i="3"/>
  <c r="J19162" i="3"/>
  <c r="J19163" i="3"/>
  <c r="J19164" i="3"/>
  <c r="J19165" i="3"/>
  <c r="J19166" i="3"/>
  <c r="J19167" i="3"/>
  <c r="J19168" i="3"/>
  <c r="J19169" i="3"/>
  <c r="J19170" i="3"/>
  <c r="J19172" i="3"/>
  <c r="J19173" i="3"/>
  <c r="J19174" i="3"/>
  <c r="J19175" i="3"/>
  <c r="J19176" i="3"/>
  <c r="J19177" i="3"/>
  <c r="J19178" i="3"/>
  <c r="J19179" i="3"/>
  <c r="J19180" i="3"/>
  <c r="J19181" i="3"/>
  <c r="J19182" i="3"/>
  <c r="J19183" i="3"/>
  <c r="J19184" i="3"/>
  <c r="J19185" i="3"/>
  <c r="J19186" i="3"/>
  <c r="J19188" i="3"/>
  <c r="J19189" i="3"/>
  <c r="J19190" i="3"/>
  <c r="J19191" i="3"/>
  <c r="J19192" i="3"/>
  <c r="J19193" i="3"/>
  <c r="J19194" i="3"/>
  <c r="J19195" i="3"/>
  <c r="J19196" i="3"/>
  <c r="J19197" i="3"/>
  <c r="J19198" i="3"/>
  <c r="J19199" i="3"/>
  <c r="J19200" i="3"/>
  <c r="J19201" i="3"/>
  <c r="J19202" i="3"/>
  <c r="J19204" i="3"/>
  <c r="J19205" i="3"/>
  <c r="J19206" i="3"/>
  <c r="J19207" i="3"/>
  <c r="J19208" i="3"/>
  <c r="J19209" i="3"/>
  <c r="J19210" i="3"/>
  <c r="J19211" i="3"/>
  <c r="J19212" i="3"/>
  <c r="J19213" i="3"/>
  <c r="J19214" i="3"/>
  <c r="J19215" i="3"/>
  <c r="J19216" i="3"/>
  <c r="J19217" i="3"/>
  <c r="J19218" i="3"/>
  <c r="J19220" i="3"/>
  <c r="J19221" i="3"/>
  <c r="J19222" i="3"/>
  <c r="J19223" i="3"/>
  <c r="J19224" i="3"/>
  <c r="J19225" i="3"/>
  <c r="J19226" i="3"/>
  <c r="J19227" i="3"/>
  <c r="J19228" i="3"/>
  <c r="J19229" i="3"/>
  <c r="J19230" i="3"/>
  <c r="J19231" i="3"/>
  <c r="J19232" i="3"/>
  <c r="J19233" i="3"/>
  <c r="J19234" i="3"/>
  <c r="J19236" i="3"/>
  <c r="J19237" i="3"/>
  <c r="J19238" i="3"/>
  <c r="J19239" i="3"/>
  <c r="J19240" i="3"/>
  <c r="J19241" i="3"/>
  <c r="J19242" i="3"/>
  <c r="J19243" i="3"/>
  <c r="J19244" i="3"/>
  <c r="J19245" i="3"/>
  <c r="J19246" i="3"/>
  <c r="J19247" i="3"/>
  <c r="J19248" i="3"/>
  <c r="J19249" i="3"/>
  <c r="J19250" i="3"/>
  <c r="J19252" i="3"/>
  <c r="J19253" i="3"/>
  <c r="J19254" i="3"/>
  <c r="J19255" i="3"/>
  <c r="J19256" i="3"/>
  <c r="J19257" i="3"/>
  <c r="J19258" i="3"/>
  <c r="J19259" i="3"/>
  <c r="J19260" i="3"/>
  <c r="J19261" i="3"/>
  <c r="J19262" i="3"/>
  <c r="J19263" i="3"/>
  <c r="J19264" i="3"/>
  <c r="J19265" i="3"/>
  <c r="J19266" i="3"/>
  <c r="J19268" i="3"/>
  <c r="J19269" i="3"/>
  <c r="J19270" i="3"/>
  <c r="J19271" i="3"/>
  <c r="J19272" i="3"/>
  <c r="J19273" i="3"/>
  <c r="J19274" i="3"/>
  <c r="J19275" i="3"/>
  <c r="J19276" i="3"/>
  <c r="J19277" i="3"/>
  <c r="J19278" i="3"/>
  <c r="J19279" i="3"/>
  <c r="J19280" i="3"/>
  <c r="J19281" i="3"/>
  <c r="J19282" i="3"/>
  <c r="J19284" i="3"/>
  <c r="J19285" i="3"/>
  <c r="J19286" i="3"/>
  <c r="J19287" i="3"/>
  <c r="J19288" i="3"/>
  <c r="J19289" i="3"/>
  <c r="J19290" i="3"/>
  <c r="J19291" i="3"/>
  <c r="J19292" i="3"/>
  <c r="J19293" i="3"/>
  <c r="J19294" i="3"/>
  <c r="J19295" i="3"/>
  <c r="J19296" i="3"/>
  <c r="J19297" i="3"/>
  <c r="J19298" i="3"/>
  <c r="J19300" i="3"/>
  <c r="J19301" i="3"/>
  <c r="J19302" i="3"/>
  <c r="J19303" i="3"/>
  <c r="J19304" i="3"/>
  <c r="J19305" i="3"/>
  <c r="J19306" i="3"/>
  <c r="J19307" i="3"/>
  <c r="J19308" i="3"/>
  <c r="J19309" i="3"/>
  <c r="J19310" i="3"/>
  <c r="J19311" i="3"/>
  <c r="J19312" i="3"/>
  <c r="J19313" i="3"/>
  <c r="J19314" i="3"/>
  <c r="J19316" i="3"/>
  <c r="J19317" i="3"/>
  <c r="J19318" i="3"/>
  <c r="J19319" i="3"/>
  <c r="J19320" i="3"/>
  <c r="J19321" i="3"/>
  <c r="J19322" i="3"/>
  <c r="J19323" i="3"/>
  <c r="J19324" i="3"/>
  <c r="J19325" i="3"/>
  <c r="J19326" i="3"/>
  <c r="J19327" i="3"/>
  <c r="J19328" i="3"/>
  <c r="J19329" i="3"/>
  <c r="J19330" i="3"/>
  <c r="J19332" i="3"/>
  <c r="J19333" i="3"/>
  <c r="J19334" i="3"/>
  <c r="J19335" i="3"/>
  <c r="J19336" i="3"/>
  <c r="J19337" i="3"/>
  <c r="J19338" i="3"/>
  <c r="J19339" i="3"/>
  <c r="J19340" i="3"/>
  <c r="J19341" i="3"/>
  <c r="J19342" i="3"/>
  <c r="J19343" i="3"/>
  <c r="J19344" i="3"/>
  <c r="J19345" i="3"/>
  <c r="J19346" i="3"/>
  <c r="J19348" i="3"/>
  <c r="J19349" i="3"/>
  <c r="J19350" i="3"/>
  <c r="J19351" i="3"/>
  <c r="J19352" i="3"/>
  <c r="J19353" i="3"/>
  <c r="J19354" i="3"/>
  <c r="J19355" i="3"/>
  <c r="J19356" i="3"/>
  <c r="J19357" i="3"/>
  <c r="J19358" i="3"/>
  <c r="J19359" i="3"/>
  <c r="J19360" i="3"/>
  <c r="J19361" i="3"/>
  <c r="J19362" i="3"/>
  <c r="J19364" i="3"/>
  <c r="J19365" i="3"/>
  <c r="J19366" i="3"/>
  <c r="J19367" i="3"/>
  <c r="J19368" i="3"/>
  <c r="J19369" i="3"/>
  <c r="J19370" i="3"/>
  <c r="J19371" i="3"/>
  <c r="J19372" i="3"/>
  <c r="J19373" i="3"/>
  <c r="J19374" i="3"/>
  <c r="J19375" i="3"/>
  <c r="J19376" i="3"/>
  <c r="J19377" i="3"/>
  <c r="J19378" i="3"/>
  <c r="J19380" i="3"/>
  <c r="J19381" i="3"/>
  <c r="J19382" i="3"/>
  <c r="J19383" i="3"/>
  <c r="J19384" i="3"/>
  <c r="J19385" i="3"/>
  <c r="J19386" i="3"/>
  <c r="J19387" i="3"/>
  <c r="J19388" i="3"/>
  <c r="J19389" i="3"/>
  <c r="J19390" i="3"/>
  <c r="J19391" i="3"/>
  <c r="J19392" i="3"/>
  <c r="J19393" i="3"/>
  <c r="J19394" i="3"/>
  <c r="J19396" i="3"/>
  <c r="J19397" i="3"/>
  <c r="J19398" i="3"/>
  <c r="J19399" i="3"/>
  <c r="J19400" i="3"/>
  <c r="J19401" i="3"/>
  <c r="J19402" i="3"/>
  <c r="J19403" i="3"/>
  <c r="J19404" i="3"/>
  <c r="J19405" i="3"/>
  <c r="J19406" i="3"/>
  <c r="J19407" i="3"/>
  <c r="J19408" i="3"/>
  <c r="J19409" i="3"/>
  <c r="J19410" i="3"/>
  <c r="J19412" i="3"/>
  <c r="J19413" i="3"/>
  <c r="J19414" i="3"/>
  <c r="J19415" i="3"/>
  <c r="J19416" i="3"/>
  <c r="J19417" i="3"/>
  <c r="J19418" i="3"/>
  <c r="J19419" i="3"/>
  <c r="J19420" i="3"/>
  <c r="J19421" i="3"/>
  <c r="J19422" i="3"/>
  <c r="J19423" i="3"/>
  <c r="J19424" i="3"/>
  <c r="J19425" i="3"/>
  <c r="J19426" i="3"/>
  <c r="J19428" i="3"/>
  <c r="J19429" i="3"/>
  <c r="J19430" i="3"/>
  <c r="J19431" i="3"/>
  <c r="J19432" i="3"/>
  <c r="J19433" i="3"/>
  <c r="J19434" i="3"/>
  <c r="J19435" i="3"/>
  <c r="J19436" i="3"/>
  <c r="J19437" i="3"/>
  <c r="J19438" i="3"/>
  <c r="J19439" i="3"/>
  <c r="J19440" i="3"/>
  <c r="J19441" i="3"/>
  <c r="J19442" i="3"/>
  <c r="J19444" i="3"/>
  <c r="J19445" i="3"/>
  <c r="J19446" i="3"/>
  <c r="J19447" i="3"/>
  <c r="J19448" i="3"/>
  <c r="J19449" i="3"/>
  <c r="J19450" i="3"/>
  <c r="J19451" i="3"/>
  <c r="J19452" i="3"/>
  <c r="J19453" i="3"/>
  <c r="J19454" i="3"/>
  <c r="J19455" i="3"/>
  <c r="J19456" i="3"/>
  <c r="J19457" i="3"/>
  <c r="J19458" i="3"/>
  <c r="J19460" i="3"/>
  <c r="J19461" i="3"/>
  <c r="J19462" i="3"/>
  <c r="J19463" i="3"/>
  <c r="J19464" i="3"/>
  <c r="J19465" i="3"/>
  <c r="J19466" i="3"/>
  <c r="J19467" i="3"/>
  <c r="J19468" i="3"/>
  <c r="J19469" i="3"/>
  <c r="J19470" i="3"/>
  <c r="J19471" i="3"/>
  <c r="J19472" i="3"/>
  <c r="J19473" i="3"/>
  <c r="J19474" i="3"/>
  <c r="J19476" i="3"/>
  <c r="J19477" i="3"/>
  <c r="J19478" i="3"/>
  <c r="J19479" i="3"/>
  <c r="J19480" i="3"/>
  <c r="J19481" i="3"/>
  <c r="J19482" i="3"/>
  <c r="J19483" i="3"/>
  <c r="J19484" i="3"/>
  <c r="J19485" i="3"/>
  <c r="J19486" i="3"/>
  <c r="J19487" i="3"/>
  <c r="J19488" i="3"/>
  <c r="J19489" i="3"/>
  <c r="J19490" i="3"/>
  <c r="J19492" i="3"/>
  <c r="J19493" i="3"/>
  <c r="J19494" i="3"/>
  <c r="J19495" i="3"/>
  <c r="J19496" i="3"/>
  <c r="J19497" i="3"/>
  <c r="J19498" i="3"/>
  <c r="J19499" i="3"/>
  <c r="J19500" i="3"/>
  <c r="J19501" i="3"/>
  <c r="J19502" i="3"/>
  <c r="J19503" i="3"/>
  <c r="J19504" i="3"/>
  <c r="J19505" i="3"/>
  <c r="J19506" i="3"/>
  <c r="J19508" i="3"/>
  <c r="J19509" i="3"/>
  <c r="J19510" i="3"/>
  <c r="J19511" i="3"/>
  <c r="J19512" i="3"/>
  <c r="J19513" i="3"/>
  <c r="J19514" i="3"/>
  <c r="J19515" i="3"/>
  <c r="J19516" i="3"/>
  <c r="J19517" i="3"/>
  <c r="J19518" i="3"/>
  <c r="J19519" i="3"/>
  <c r="J19520" i="3"/>
  <c r="J19521" i="3"/>
  <c r="J19522" i="3"/>
  <c r="J19524" i="3"/>
  <c r="J19525" i="3"/>
  <c r="J19526" i="3"/>
  <c r="J19527" i="3"/>
  <c r="J19528" i="3"/>
  <c r="J19529" i="3"/>
  <c r="J19530" i="3"/>
  <c r="J19531" i="3"/>
  <c r="J19532" i="3"/>
  <c r="J19533" i="3"/>
  <c r="J19534" i="3"/>
  <c r="J19535" i="3"/>
  <c r="J19536" i="3"/>
  <c r="J19537" i="3"/>
  <c r="J19538" i="3"/>
  <c r="J19540" i="3"/>
  <c r="J19541" i="3"/>
  <c r="J19542" i="3"/>
  <c r="J19543" i="3"/>
  <c r="J19544" i="3"/>
  <c r="J19545" i="3"/>
  <c r="J19546" i="3"/>
  <c r="J19547" i="3"/>
  <c r="J19548" i="3"/>
  <c r="J19549" i="3"/>
  <c r="J19550" i="3"/>
  <c r="J19551" i="3"/>
  <c r="J19552" i="3"/>
  <c r="J19553" i="3"/>
  <c r="J19554" i="3"/>
  <c r="J19556" i="3"/>
  <c r="J19557" i="3"/>
  <c r="J19558" i="3"/>
  <c r="J19559" i="3"/>
  <c r="J19560" i="3"/>
  <c r="J19561" i="3"/>
  <c r="J19562" i="3"/>
  <c r="J19563" i="3"/>
  <c r="J19564" i="3"/>
  <c r="J19565" i="3"/>
  <c r="J19566" i="3"/>
  <c r="J19567" i="3"/>
  <c r="J19568" i="3"/>
  <c r="J19569" i="3"/>
  <c r="J19570" i="3"/>
  <c r="J19572" i="3"/>
  <c r="J19573" i="3"/>
  <c r="J19574" i="3"/>
  <c r="J19575" i="3"/>
  <c r="J19576" i="3"/>
  <c r="J19577" i="3"/>
  <c r="J19578" i="3"/>
  <c r="J19579" i="3"/>
  <c r="J19580" i="3"/>
  <c r="J19581" i="3"/>
  <c r="J19582" i="3"/>
  <c r="J19583" i="3"/>
  <c r="J19584" i="3"/>
  <c r="J19585" i="3"/>
  <c r="J19586" i="3"/>
  <c r="J19588" i="3"/>
  <c r="J19589" i="3"/>
  <c r="J19590" i="3"/>
  <c r="J19591" i="3"/>
  <c r="J19592" i="3"/>
  <c r="J19593" i="3"/>
  <c r="J19594" i="3"/>
  <c r="J19595" i="3"/>
  <c r="J19596" i="3"/>
  <c r="J19597" i="3"/>
  <c r="J19598" i="3"/>
  <c r="J19599" i="3"/>
  <c r="J19600" i="3"/>
  <c r="J19601" i="3"/>
  <c r="J19602" i="3"/>
  <c r="J19604" i="3"/>
  <c r="J19605" i="3"/>
  <c r="J19606" i="3"/>
  <c r="J19607" i="3"/>
  <c r="J19608" i="3"/>
  <c r="J19609" i="3"/>
  <c r="J19610" i="3"/>
  <c r="J19611" i="3"/>
  <c r="J19612" i="3"/>
  <c r="J19613" i="3"/>
  <c r="J19614" i="3"/>
  <c r="J19615" i="3"/>
  <c r="J19616" i="3"/>
  <c r="J19617" i="3"/>
  <c r="J19618" i="3"/>
  <c r="J19620" i="3"/>
  <c r="J19621" i="3"/>
  <c r="J19622" i="3"/>
  <c r="J19623" i="3"/>
  <c r="J19624" i="3"/>
  <c r="J19625" i="3"/>
  <c r="J19626" i="3"/>
  <c r="J19627" i="3"/>
  <c r="J19628" i="3"/>
  <c r="J19629" i="3"/>
  <c r="J19630" i="3"/>
  <c r="J19631" i="3"/>
  <c r="J19632" i="3"/>
  <c r="J19633" i="3"/>
  <c r="J19634" i="3"/>
  <c r="J19636" i="3"/>
  <c r="J19637" i="3"/>
  <c r="J19638" i="3"/>
  <c r="J19639" i="3"/>
  <c r="J19640" i="3"/>
  <c r="J19641" i="3"/>
  <c r="J19642" i="3"/>
  <c r="J19643" i="3"/>
  <c r="J19644" i="3"/>
  <c r="J19645" i="3"/>
  <c r="J19646" i="3"/>
  <c r="J19647" i="3"/>
  <c r="J19648" i="3"/>
  <c r="J19649" i="3"/>
  <c r="J19650" i="3"/>
  <c r="J19652" i="3"/>
  <c r="J19653" i="3"/>
  <c r="J19654" i="3"/>
  <c r="J19655" i="3"/>
  <c r="J19656" i="3"/>
  <c r="J19657" i="3"/>
  <c r="J19658" i="3"/>
  <c r="J19659" i="3"/>
  <c r="J19660" i="3"/>
  <c r="J19661" i="3"/>
  <c r="J19662" i="3"/>
  <c r="J19663" i="3"/>
  <c r="J19664" i="3"/>
  <c r="J19665" i="3"/>
  <c r="J19666" i="3"/>
  <c r="J19668" i="3"/>
  <c r="J19669" i="3"/>
  <c r="J19670" i="3"/>
  <c r="J19671" i="3"/>
  <c r="J19672" i="3"/>
  <c r="J19673" i="3"/>
  <c r="J19674" i="3"/>
  <c r="J19675" i="3"/>
  <c r="J19676" i="3"/>
  <c r="J19677" i="3"/>
  <c r="J19678" i="3"/>
  <c r="J19679" i="3"/>
  <c r="J19680" i="3"/>
  <c r="J19681" i="3"/>
  <c r="J19682" i="3"/>
  <c r="J19684" i="3"/>
  <c r="J19685" i="3"/>
  <c r="J19686" i="3"/>
  <c r="J19687" i="3"/>
  <c r="J19688" i="3"/>
  <c r="J19689" i="3"/>
  <c r="J19690" i="3"/>
  <c r="J19691" i="3"/>
  <c r="J19692" i="3"/>
  <c r="J19693" i="3"/>
  <c r="J19694" i="3"/>
  <c r="J19695" i="3"/>
  <c r="J19696" i="3"/>
  <c r="J19697" i="3"/>
  <c r="J19698" i="3"/>
  <c r="J19700" i="3"/>
  <c r="J19701" i="3"/>
  <c r="J19702" i="3"/>
  <c r="J19703" i="3"/>
  <c r="J19704" i="3"/>
  <c r="J19705" i="3"/>
  <c r="J19706" i="3"/>
  <c r="J19707" i="3"/>
  <c r="J19708" i="3"/>
  <c r="J19709" i="3"/>
  <c r="J19710" i="3"/>
  <c r="J19711" i="3"/>
  <c r="J19712" i="3"/>
  <c r="J19713" i="3"/>
  <c r="J19714" i="3"/>
  <c r="J19716" i="3"/>
  <c r="J19717" i="3"/>
  <c r="J19718" i="3"/>
  <c r="J19719" i="3"/>
  <c r="J19720" i="3"/>
  <c r="J19721" i="3"/>
  <c r="J19722" i="3"/>
  <c r="J19723" i="3"/>
  <c r="J19724" i="3"/>
  <c r="J19725" i="3"/>
  <c r="J19726" i="3"/>
  <c r="J19727" i="3"/>
  <c r="J19728" i="3"/>
  <c r="J19729" i="3"/>
  <c r="J19730" i="3"/>
  <c r="J19732" i="3"/>
  <c r="J19733" i="3"/>
  <c r="J19734" i="3"/>
  <c r="J19735" i="3"/>
  <c r="J19736" i="3"/>
  <c r="J19737" i="3"/>
  <c r="J19738" i="3"/>
  <c r="J19739" i="3"/>
  <c r="J19740" i="3"/>
  <c r="J19741" i="3"/>
  <c r="J19742" i="3"/>
  <c r="J19743" i="3"/>
  <c r="J19744" i="3"/>
  <c r="J19745" i="3"/>
  <c r="J19746" i="3"/>
  <c r="J19748" i="3"/>
  <c r="J19749" i="3"/>
  <c r="J19750" i="3"/>
  <c r="J19751" i="3"/>
  <c r="J19752" i="3"/>
  <c r="J19753" i="3"/>
  <c r="J19754" i="3"/>
  <c r="J19755" i="3"/>
  <c r="J19756" i="3"/>
  <c r="J19757" i="3"/>
  <c r="J19758" i="3"/>
  <c r="J19759" i="3"/>
  <c r="J19760" i="3"/>
  <c r="J19761" i="3"/>
  <c r="J19762" i="3"/>
  <c r="J19764" i="3"/>
  <c r="J19765" i="3"/>
  <c r="J19766" i="3"/>
  <c r="J19767" i="3"/>
  <c r="J19768" i="3"/>
  <c r="J19769" i="3"/>
  <c r="J19770" i="3"/>
  <c r="J19771" i="3"/>
  <c r="J19772" i="3"/>
  <c r="J19773" i="3"/>
  <c r="J19774" i="3"/>
  <c r="J19775" i="3"/>
  <c r="J19776" i="3"/>
  <c r="J19777" i="3"/>
  <c r="J19778" i="3"/>
  <c r="J19780" i="3"/>
  <c r="J19781" i="3"/>
  <c r="J19782" i="3"/>
  <c r="J19783" i="3"/>
  <c r="J19784" i="3"/>
  <c r="J19785" i="3"/>
  <c r="J19786" i="3"/>
  <c r="J19787" i="3"/>
  <c r="J19788" i="3"/>
  <c r="J19789" i="3"/>
  <c r="J19790" i="3"/>
  <c r="J19791" i="3"/>
  <c r="J19792" i="3"/>
  <c r="J19793" i="3"/>
  <c r="J19794" i="3"/>
  <c r="J19796" i="3"/>
  <c r="J19797" i="3"/>
  <c r="J19798" i="3"/>
  <c r="J19799" i="3"/>
  <c r="J19800" i="3"/>
  <c r="J19801" i="3"/>
  <c r="J19802" i="3"/>
  <c r="J19803" i="3"/>
  <c r="J19804" i="3"/>
  <c r="J19805" i="3"/>
  <c r="J19806" i="3"/>
  <c r="J19807" i="3"/>
  <c r="J19808" i="3"/>
  <c r="J19809" i="3"/>
  <c r="J19810" i="3"/>
  <c r="J19812" i="3"/>
  <c r="J19813" i="3"/>
  <c r="J19814" i="3"/>
  <c r="J19815" i="3"/>
  <c r="J19816" i="3"/>
  <c r="J19817" i="3"/>
  <c r="J19818" i="3"/>
  <c r="J19819" i="3"/>
  <c r="J19820" i="3"/>
  <c r="J19821" i="3"/>
  <c r="J19822" i="3"/>
  <c r="J19823" i="3"/>
  <c r="J19824" i="3"/>
  <c r="J19825" i="3"/>
  <c r="J19826" i="3"/>
  <c r="J19828" i="3"/>
  <c r="J19829" i="3"/>
  <c r="J19830" i="3"/>
  <c r="J19831" i="3"/>
  <c r="J19832" i="3"/>
  <c r="J19833" i="3"/>
  <c r="J19834" i="3"/>
  <c r="J19835" i="3"/>
  <c r="J19836" i="3"/>
  <c r="J19837" i="3"/>
  <c r="J19838" i="3"/>
  <c r="J19839" i="3"/>
  <c r="J19840" i="3"/>
  <c r="J19841" i="3"/>
  <c r="J19842" i="3"/>
  <c r="J19844" i="3"/>
  <c r="J19845" i="3"/>
  <c r="J19846" i="3"/>
  <c r="J19847" i="3"/>
  <c r="J19848" i="3"/>
  <c r="J19849" i="3"/>
  <c r="J19850" i="3"/>
  <c r="J19851" i="3"/>
  <c r="J19852" i="3"/>
  <c r="J19853" i="3"/>
  <c r="J19854" i="3"/>
  <c r="J19855" i="3"/>
  <c r="J19856" i="3"/>
  <c r="J19857" i="3"/>
  <c r="J19858" i="3"/>
  <c r="J19860" i="3"/>
  <c r="J19861" i="3"/>
  <c r="J19862" i="3"/>
  <c r="J19863" i="3"/>
  <c r="J19864" i="3"/>
  <c r="J19865" i="3"/>
  <c r="J19866" i="3"/>
  <c r="J19867" i="3"/>
  <c r="J19868" i="3"/>
  <c r="J19869" i="3"/>
  <c r="J19870" i="3"/>
  <c r="J19871" i="3"/>
  <c r="J19872" i="3"/>
  <c r="J19873" i="3"/>
  <c r="J19874" i="3"/>
  <c r="J19876" i="3"/>
  <c r="J19877" i="3"/>
  <c r="J19878" i="3"/>
  <c r="J19879" i="3"/>
  <c r="J19880" i="3"/>
  <c r="J19881" i="3"/>
  <c r="J19882" i="3"/>
  <c r="J19883" i="3"/>
  <c r="J19884" i="3"/>
  <c r="J19885" i="3"/>
  <c r="J19886" i="3"/>
  <c r="J19887" i="3"/>
  <c r="J19888" i="3"/>
  <c r="J19889" i="3"/>
  <c r="J19890" i="3"/>
  <c r="J19892" i="3"/>
  <c r="J19893" i="3"/>
  <c r="J19894" i="3"/>
  <c r="J19895" i="3"/>
  <c r="J19896" i="3"/>
  <c r="J19897" i="3"/>
  <c r="J19898" i="3"/>
  <c r="J19899" i="3"/>
  <c r="J19900" i="3"/>
  <c r="J19901" i="3"/>
  <c r="J19902" i="3"/>
  <c r="J19903" i="3"/>
  <c r="J19904" i="3"/>
  <c r="J19905" i="3"/>
  <c r="J19906" i="3"/>
  <c r="J19908" i="3"/>
  <c r="J19909" i="3"/>
  <c r="J19910" i="3"/>
  <c r="J19911" i="3"/>
  <c r="J19912" i="3"/>
  <c r="J19913" i="3"/>
  <c r="J19914" i="3"/>
  <c r="J19915" i="3"/>
  <c r="J19916" i="3"/>
  <c r="J19917" i="3"/>
  <c r="J19918" i="3"/>
  <c r="J19919" i="3"/>
  <c r="J19920" i="3"/>
  <c r="J19921" i="3"/>
  <c r="J19922" i="3"/>
  <c r="J19924" i="3"/>
  <c r="J19925" i="3"/>
  <c r="J19926" i="3"/>
  <c r="J19927" i="3"/>
  <c r="J19928" i="3"/>
  <c r="J19929" i="3"/>
  <c r="J19930" i="3"/>
  <c r="J19931" i="3"/>
  <c r="J19932" i="3"/>
  <c r="J19933" i="3"/>
  <c r="J19934" i="3"/>
  <c r="J19935" i="3"/>
  <c r="J19936" i="3"/>
  <c r="J19937" i="3"/>
  <c r="J19938" i="3"/>
  <c r="J19940" i="3"/>
  <c r="J19941" i="3"/>
  <c r="J19942" i="3"/>
  <c r="J19943" i="3"/>
  <c r="J19944" i="3"/>
  <c r="J19945" i="3"/>
  <c r="J19946" i="3"/>
  <c r="J19947" i="3"/>
  <c r="J19948" i="3"/>
  <c r="J19949" i="3"/>
  <c r="J19950" i="3"/>
  <c r="J19951" i="3"/>
  <c r="J19952" i="3"/>
  <c r="J19953" i="3"/>
  <c r="J19954" i="3"/>
  <c r="J19956" i="3"/>
  <c r="J19957" i="3"/>
  <c r="J19958" i="3"/>
  <c r="J19959" i="3"/>
  <c r="J19960" i="3"/>
  <c r="J19961" i="3"/>
  <c r="J19962" i="3"/>
  <c r="J19963" i="3"/>
  <c r="J19964" i="3"/>
  <c r="J19965" i="3"/>
  <c r="J19966" i="3"/>
  <c r="J19967" i="3"/>
  <c r="J19968" i="3"/>
  <c r="J19969" i="3"/>
  <c r="J19970" i="3"/>
  <c r="J19972" i="3"/>
  <c r="J19973" i="3"/>
  <c r="J19974" i="3"/>
  <c r="J19975" i="3"/>
  <c r="J19976" i="3"/>
  <c r="J19977" i="3"/>
  <c r="J19978" i="3"/>
  <c r="J19979" i="3"/>
  <c r="J19980" i="3"/>
  <c r="J19981" i="3"/>
  <c r="J19982" i="3"/>
  <c r="J19983" i="3"/>
  <c r="J19984" i="3"/>
  <c r="J19985" i="3"/>
  <c r="J19986" i="3"/>
  <c r="J19988" i="3"/>
  <c r="J19989" i="3"/>
  <c r="J19990" i="3"/>
  <c r="J19991" i="3"/>
  <c r="J19992" i="3"/>
  <c r="J19993" i="3"/>
  <c r="J19994" i="3"/>
  <c r="J19995" i="3"/>
  <c r="J19996" i="3"/>
  <c r="J19997" i="3"/>
  <c r="J19998" i="3"/>
  <c r="J19999" i="3"/>
  <c r="J20000" i="3"/>
  <c r="J20001" i="3"/>
  <c r="J20002" i="3"/>
  <c r="J20004" i="3"/>
  <c r="J20005" i="3"/>
  <c r="J20006" i="3"/>
  <c r="J20007" i="3"/>
  <c r="J20008" i="3"/>
  <c r="J20009" i="3"/>
  <c r="J20010" i="3"/>
  <c r="J20011" i="3"/>
  <c r="J20012" i="3"/>
  <c r="J20013" i="3"/>
  <c r="J20014" i="3"/>
  <c r="J20015" i="3"/>
  <c r="J20016" i="3"/>
  <c r="J20017" i="3"/>
  <c r="J20018" i="3"/>
  <c r="J20020" i="3"/>
  <c r="J20021" i="3"/>
  <c r="J20022" i="3"/>
  <c r="J20023" i="3"/>
  <c r="J20024" i="3"/>
  <c r="J20025" i="3"/>
  <c r="J20026" i="3"/>
  <c r="J20027" i="3"/>
  <c r="J20028" i="3"/>
  <c r="J20029" i="3"/>
  <c r="J20030" i="3"/>
  <c r="J20031" i="3"/>
  <c r="J20032" i="3"/>
  <c r="J20033" i="3"/>
  <c r="J20034" i="3"/>
  <c r="J20036" i="3"/>
  <c r="J20037" i="3"/>
  <c r="J20038" i="3"/>
  <c r="J20039" i="3"/>
  <c r="J20040" i="3"/>
  <c r="J20041" i="3"/>
  <c r="J20042" i="3"/>
  <c r="J20043" i="3"/>
  <c r="J20044" i="3"/>
  <c r="J20045" i="3"/>
  <c r="J20046" i="3"/>
  <c r="J20047" i="3"/>
  <c r="J20048" i="3"/>
  <c r="J20049" i="3"/>
  <c r="J20050" i="3"/>
  <c r="J20052" i="3"/>
  <c r="J20053" i="3"/>
  <c r="J20054" i="3"/>
  <c r="J20055" i="3"/>
  <c r="J20056" i="3"/>
  <c r="J20057" i="3"/>
  <c r="J20058" i="3"/>
  <c r="J20059" i="3"/>
  <c r="J20060" i="3"/>
  <c r="J20061" i="3"/>
  <c r="J20062" i="3"/>
  <c r="J20063" i="3"/>
  <c r="J20064" i="3"/>
  <c r="J20065" i="3"/>
  <c r="J20066" i="3"/>
  <c r="J20068" i="3"/>
  <c r="J20069" i="3"/>
  <c r="J20070" i="3"/>
  <c r="J20071" i="3"/>
  <c r="J20072" i="3"/>
  <c r="J20073" i="3"/>
  <c r="J20074" i="3"/>
  <c r="J20075" i="3"/>
  <c r="J20076" i="3"/>
  <c r="J20077" i="3"/>
  <c r="J20078" i="3"/>
  <c r="J20079" i="3"/>
  <c r="J20080" i="3"/>
  <c r="J20081" i="3"/>
  <c r="J20082" i="3"/>
  <c r="J20084" i="3"/>
  <c r="J20085" i="3"/>
  <c r="J20086" i="3"/>
  <c r="J20087" i="3"/>
  <c r="J20088" i="3"/>
  <c r="J20089" i="3"/>
  <c r="J20090" i="3"/>
  <c r="J20091" i="3"/>
  <c r="J20092" i="3"/>
  <c r="J20093" i="3"/>
  <c r="J20094" i="3"/>
  <c r="J20095" i="3"/>
  <c r="J20096" i="3"/>
  <c r="J20097" i="3"/>
  <c r="J20098" i="3"/>
  <c r="J20100" i="3"/>
  <c r="J20101" i="3"/>
  <c r="J20102" i="3"/>
  <c r="J20103" i="3"/>
  <c r="J20104" i="3"/>
  <c r="J20105" i="3"/>
  <c r="J20106" i="3"/>
  <c r="J20107" i="3"/>
  <c r="J20108" i="3"/>
  <c r="J20109" i="3"/>
  <c r="J20110" i="3"/>
  <c r="J20111" i="3"/>
  <c r="J20112" i="3"/>
  <c r="J20113" i="3"/>
  <c r="J20114" i="3"/>
  <c r="J20116" i="3"/>
  <c r="J20117" i="3"/>
  <c r="J20118" i="3"/>
  <c r="J20119" i="3"/>
  <c r="J20120" i="3"/>
  <c r="J20121" i="3"/>
  <c r="J20122" i="3"/>
  <c r="J20123" i="3"/>
  <c r="J20124" i="3"/>
  <c r="J20125" i="3"/>
  <c r="J20126" i="3"/>
  <c r="J20127" i="3"/>
  <c r="J20128" i="3"/>
  <c r="J20129" i="3"/>
  <c r="J20130" i="3"/>
  <c r="J20132" i="3"/>
  <c r="J20133" i="3"/>
  <c r="J20134" i="3"/>
  <c r="J20135" i="3"/>
  <c r="J20136" i="3"/>
  <c r="J20137" i="3"/>
  <c r="J20138" i="3"/>
  <c r="J20139" i="3"/>
  <c r="J20140" i="3"/>
  <c r="J20141" i="3"/>
  <c r="J20142" i="3"/>
  <c r="J20143" i="3"/>
  <c r="J20144" i="3"/>
  <c r="J20145" i="3"/>
  <c r="J20146" i="3"/>
  <c r="J20148" i="3"/>
  <c r="J20149" i="3"/>
  <c r="J20150" i="3"/>
  <c r="J20151" i="3"/>
  <c r="J20152" i="3"/>
  <c r="J20153" i="3"/>
  <c r="J20154" i="3"/>
  <c r="J20155" i="3"/>
  <c r="J20156" i="3"/>
  <c r="J20157" i="3"/>
  <c r="J20158" i="3"/>
  <c r="J20159" i="3"/>
  <c r="J20160" i="3"/>
  <c r="J20161" i="3"/>
  <c r="J20162" i="3"/>
  <c r="J20164" i="3"/>
  <c r="J20165" i="3"/>
  <c r="J20166" i="3"/>
  <c r="J20167" i="3"/>
  <c r="J20168" i="3"/>
  <c r="J20169" i="3"/>
  <c r="J20170" i="3"/>
  <c r="J20171" i="3"/>
  <c r="J20172" i="3"/>
  <c r="J20173" i="3"/>
  <c r="J20174" i="3"/>
  <c r="J20175" i="3"/>
  <c r="J20176" i="3"/>
  <c r="J20177" i="3"/>
  <c r="J20178" i="3"/>
  <c r="J20180" i="3"/>
  <c r="J20181" i="3"/>
  <c r="J20182" i="3"/>
  <c r="J20183" i="3"/>
  <c r="J20184" i="3"/>
  <c r="J20185" i="3"/>
  <c r="J20186" i="3"/>
  <c r="J20187" i="3"/>
  <c r="J20188" i="3"/>
  <c r="J20189" i="3"/>
  <c r="J20190" i="3"/>
  <c r="J20191" i="3"/>
  <c r="J20192" i="3"/>
  <c r="J20193" i="3"/>
  <c r="J20194" i="3"/>
  <c r="J20196" i="3"/>
  <c r="J20197" i="3"/>
  <c r="J20198" i="3"/>
  <c r="J20199" i="3"/>
  <c r="J20200" i="3"/>
  <c r="J20201" i="3"/>
  <c r="J20202" i="3"/>
  <c r="J20203" i="3"/>
  <c r="J20204" i="3"/>
  <c r="J20205" i="3"/>
  <c r="J20206" i="3"/>
  <c r="J20207" i="3"/>
  <c r="J20208" i="3"/>
  <c r="J20209" i="3"/>
  <c r="J20210" i="3"/>
  <c r="J20212" i="3"/>
  <c r="J20213" i="3"/>
  <c r="J20214" i="3"/>
  <c r="J20215" i="3"/>
  <c r="J20216" i="3"/>
  <c r="J20217" i="3"/>
  <c r="J20218" i="3"/>
  <c r="J20219" i="3"/>
  <c r="J20220" i="3"/>
  <c r="J20221" i="3"/>
  <c r="J20222" i="3"/>
  <c r="J20223" i="3"/>
  <c r="J20224" i="3"/>
  <c r="J20225" i="3"/>
  <c r="J20226" i="3"/>
  <c r="J20228" i="3"/>
  <c r="J20229" i="3"/>
  <c r="J20230" i="3"/>
  <c r="J20231" i="3"/>
  <c r="J20232" i="3"/>
  <c r="J20233" i="3"/>
  <c r="J20234" i="3"/>
  <c r="J20235" i="3"/>
  <c r="J20236" i="3"/>
  <c r="J20237" i="3"/>
  <c r="J20238" i="3"/>
  <c r="J20239" i="3"/>
  <c r="J20240" i="3"/>
  <c r="J20241" i="3"/>
  <c r="J20242" i="3"/>
  <c r="J20244" i="3"/>
  <c r="J20245" i="3"/>
  <c r="J20246" i="3"/>
  <c r="J20247" i="3"/>
  <c r="J20248" i="3"/>
  <c r="J20249" i="3"/>
  <c r="J20250" i="3"/>
  <c r="J20251" i="3"/>
  <c r="J20252" i="3"/>
  <c r="J20253" i="3"/>
  <c r="J20254" i="3"/>
  <c r="J20255" i="3"/>
  <c r="J20256" i="3"/>
  <c r="J20257" i="3"/>
  <c r="J20258" i="3"/>
  <c r="J20260" i="3"/>
  <c r="J20261" i="3"/>
  <c r="J20262" i="3"/>
  <c r="J20263" i="3"/>
  <c r="J20264" i="3"/>
  <c r="J20265" i="3"/>
  <c r="J20266" i="3"/>
  <c r="J20267" i="3"/>
  <c r="J20268" i="3"/>
  <c r="J20269" i="3"/>
  <c r="J20270" i="3"/>
  <c r="J20271" i="3"/>
  <c r="J20272" i="3"/>
  <c r="J20273" i="3"/>
  <c r="J20274" i="3"/>
  <c r="J20276" i="3"/>
  <c r="J20277" i="3"/>
  <c r="J20278" i="3"/>
  <c r="J20279" i="3"/>
  <c r="J20280" i="3"/>
  <c r="J20281" i="3"/>
  <c r="J20282" i="3"/>
  <c r="J20283" i="3"/>
  <c r="J20284" i="3"/>
  <c r="J20285" i="3"/>
  <c r="J20286" i="3"/>
  <c r="J20287" i="3"/>
  <c r="J20288" i="3"/>
  <c r="J20289" i="3"/>
  <c r="J20290" i="3"/>
  <c r="J20292" i="3"/>
  <c r="J20293" i="3"/>
  <c r="J20294" i="3"/>
  <c r="J20295" i="3"/>
  <c r="J20296" i="3"/>
  <c r="J20297" i="3"/>
  <c r="J20298" i="3"/>
  <c r="J20299" i="3"/>
  <c r="J20300" i="3"/>
  <c r="J20301" i="3"/>
  <c r="J20302" i="3"/>
  <c r="J20303" i="3"/>
  <c r="J20304" i="3"/>
  <c r="J20305" i="3"/>
  <c r="J20306" i="3"/>
  <c r="J20308" i="3"/>
  <c r="J20309" i="3"/>
  <c r="J20310" i="3"/>
  <c r="J20311" i="3"/>
  <c r="J20312" i="3"/>
  <c r="J20313" i="3"/>
  <c r="J20314" i="3"/>
  <c r="J20315" i="3"/>
  <c r="J20316" i="3"/>
  <c r="J20317" i="3"/>
  <c r="J20318" i="3"/>
  <c r="J20319" i="3"/>
  <c r="J20320" i="3"/>
  <c r="J20321" i="3"/>
  <c r="J20322" i="3"/>
  <c r="J20324" i="3"/>
  <c r="J20325" i="3"/>
  <c r="J20326" i="3"/>
  <c r="J20327" i="3"/>
  <c r="J20328" i="3"/>
  <c r="J20329" i="3"/>
  <c r="J20330" i="3"/>
  <c r="J20331" i="3"/>
  <c r="J20332" i="3"/>
  <c r="J20333" i="3"/>
  <c r="J20334" i="3"/>
  <c r="J20335" i="3"/>
  <c r="J20336" i="3"/>
  <c r="J20337" i="3"/>
  <c r="J20338" i="3"/>
  <c r="J20340" i="3"/>
  <c r="J20341" i="3"/>
  <c r="J20342" i="3"/>
  <c r="J20343" i="3"/>
  <c r="J20344" i="3"/>
  <c r="J20345" i="3"/>
  <c r="J20346" i="3"/>
  <c r="J20347" i="3"/>
  <c r="J20348" i="3"/>
  <c r="J20349" i="3"/>
  <c r="J20350" i="3"/>
  <c r="J20351" i="3"/>
  <c r="J20352" i="3"/>
  <c r="J20353" i="3"/>
  <c r="J20354" i="3"/>
  <c r="J20356" i="3"/>
  <c r="J20357" i="3"/>
  <c r="J20358" i="3"/>
  <c r="J20359" i="3"/>
  <c r="J20360" i="3"/>
  <c r="J20361" i="3"/>
  <c r="J20362" i="3"/>
  <c r="J20363" i="3"/>
  <c r="J20364" i="3"/>
  <c r="J20365" i="3"/>
  <c r="J20366" i="3"/>
  <c r="J20367" i="3"/>
  <c r="J20368" i="3"/>
  <c r="J20369" i="3"/>
  <c r="J20370" i="3"/>
  <c r="J20372" i="3"/>
  <c r="J20373" i="3"/>
  <c r="J20374" i="3"/>
  <c r="J20375" i="3"/>
  <c r="J20376" i="3"/>
  <c r="J20377" i="3"/>
  <c r="J20378" i="3"/>
  <c r="J20379" i="3"/>
  <c r="J20380" i="3"/>
  <c r="J20381" i="3"/>
  <c r="J20382" i="3"/>
  <c r="J20383" i="3"/>
  <c r="J20384" i="3"/>
  <c r="J20385" i="3"/>
  <c r="J20386" i="3"/>
  <c r="J20388" i="3"/>
  <c r="J20389" i="3"/>
  <c r="J20390" i="3"/>
  <c r="J20391" i="3"/>
  <c r="J20392" i="3"/>
  <c r="J20393" i="3"/>
  <c r="J20394" i="3"/>
  <c r="J20395" i="3"/>
  <c r="J20396" i="3"/>
  <c r="J20397" i="3"/>
  <c r="J20398" i="3"/>
  <c r="J20399" i="3"/>
  <c r="J20400" i="3"/>
  <c r="J20401" i="3"/>
  <c r="J20402" i="3"/>
  <c r="J20403" i="3"/>
  <c r="J20404" i="3"/>
  <c r="J20405" i="3"/>
  <c r="J20406" i="3"/>
  <c r="J20407" i="3"/>
  <c r="J20408" i="3"/>
  <c r="J20409" i="3"/>
  <c r="J20410" i="3"/>
  <c r="J20411" i="3"/>
  <c r="J20412" i="3"/>
  <c r="J20413" i="3"/>
  <c r="J20414" i="3"/>
  <c r="J20415" i="3"/>
  <c r="J20416" i="3"/>
  <c r="J20417" i="3"/>
  <c r="J20418" i="3"/>
  <c r="J20419" i="3"/>
  <c r="J20420" i="3"/>
  <c r="J20421" i="3"/>
  <c r="J20422" i="3"/>
  <c r="J20423" i="3"/>
  <c r="J20424" i="3"/>
  <c r="J20425" i="3"/>
  <c r="J20426" i="3"/>
  <c r="J20427" i="3"/>
  <c r="J20428" i="3"/>
  <c r="J20429" i="3"/>
  <c r="J20430" i="3"/>
  <c r="J20431" i="3"/>
  <c r="J20432" i="3"/>
  <c r="J20433" i="3"/>
  <c r="J20434" i="3"/>
  <c r="J20435" i="3"/>
  <c r="J20436" i="3"/>
  <c r="J20437" i="3"/>
  <c r="J20438" i="3"/>
  <c r="J20439" i="3"/>
  <c r="J20440" i="3"/>
  <c r="J20441" i="3"/>
  <c r="J20442" i="3"/>
  <c r="J20443" i="3"/>
  <c r="J20444" i="3"/>
  <c r="J20445" i="3"/>
  <c r="J20446" i="3"/>
  <c r="J20447" i="3"/>
  <c r="J20448" i="3"/>
  <c r="J20449" i="3"/>
  <c r="J20450" i="3"/>
  <c r="J20451" i="3"/>
  <c r="J20452" i="3"/>
  <c r="J20453" i="3"/>
  <c r="J20454" i="3"/>
  <c r="J20455" i="3"/>
  <c r="J20456" i="3"/>
  <c r="J20457" i="3"/>
  <c r="J20458" i="3"/>
  <c r="J20459" i="3"/>
  <c r="J20460" i="3"/>
  <c r="J20461" i="3"/>
  <c r="J20462" i="3"/>
  <c r="J20463" i="3"/>
  <c r="J20464" i="3"/>
  <c r="J20465" i="3"/>
  <c r="J20466" i="3"/>
  <c r="J20467" i="3"/>
  <c r="J20468" i="3"/>
  <c r="J20469" i="3"/>
  <c r="J20470" i="3"/>
  <c r="J20471" i="3"/>
  <c r="J20472" i="3"/>
  <c r="J20473" i="3"/>
  <c r="J20474" i="3"/>
  <c r="J20475" i="3"/>
  <c r="J20476" i="3"/>
  <c r="J20477" i="3"/>
  <c r="J20478" i="3"/>
  <c r="J20479" i="3"/>
  <c r="J20480" i="3"/>
  <c r="J20481" i="3"/>
  <c r="J20482" i="3"/>
  <c r="J20483" i="3"/>
  <c r="J20484" i="3"/>
  <c r="J20485" i="3"/>
  <c r="J20486" i="3"/>
  <c r="J20487" i="3"/>
  <c r="J20488" i="3"/>
  <c r="J20489" i="3"/>
  <c r="J20490" i="3"/>
  <c r="J20491" i="3"/>
  <c r="J20492" i="3"/>
  <c r="J20493" i="3"/>
  <c r="J20494" i="3"/>
  <c r="J20495" i="3"/>
  <c r="J20496" i="3"/>
  <c r="J20497" i="3"/>
  <c r="J20498" i="3"/>
  <c r="J20499" i="3"/>
  <c r="J20500" i="3"/>
  <c r="J20501" i="3"/>
  <c r="J20502" i="3"/>
  <c r="J20503" i="3"/>
  <c r="J20504" i="3"/>
  <c r="J20505" i="3"/>
  <c r="J20506" i="3"/>
  <c r="J20507" i="3"/>
  <c r="J20508" i="3"/>
  <c r="J20509" i="3"/>
  <c r="J20510" i="3"/>
  <c r="J20511" i="3"/>
  <c r="J20512" i="3"/>
  <c r="J20513" i="3"/>
  <c r="J20514" i="3"/>
  <c r="J20515" i="3"/>
  <c r="J20516" i="3"/>
  <c r="J20517" i="3"/>
  <c r="J20518" i="3"/>
  <c r="J20519" i="3"/>
  <c r="J20520" i="3"/>
  <c r="J20521" i="3"/>
  <c r="J20522" i="3"/>
  <c r="J20523" i="3"/>
  <c r="J20524" i="3"/>
  <c r="J20525" i="3"/>
  <c r="J20526" i="3"/>
  <c r="J20527" i="3"/>
  <c r="J20528" i="3"/>
  <c r="J20529" i="3"/>
  <c r="J20530" i="3"/>
  <c r="J20531" i="3"/>
  <c r="J20532" i="3"/>
  <c r="J20533" i="3"/>
  <c r="J20534" i="3"/>
  <c r="J20535" i="3"/>
  <c r="J20536" i="3"/>
  <c r="J20537" i="3"/>
  <c r="J20538" i="3"/>
  <c r="J20539" i="3"/>
  <c r="J20540" i="3"/>
  <c r="J20541" i="3"/>
  <c r="J20542" i="3"/>
  <c r="J20543" i="3"/>
  <c r="J20544" i="3"/>
  <c r="J20545" i="3"/>
  <c r="J20546" i="3"/>
  <c r="J20547" i="3"/>
  <c r="J20548" i="3"/>
  <c r="J20549" i="3"/>
  <c r="J20550" i="3"/>
  <c r="J20551" i="3"/>
  <c r="J20552" i="3"/>
  <c r="J20553" i="3"/>
  <c r="J20554" i="3"/>
  <c r="J20555" i="3"/>
  <c r="J20556" i="3"/>
  <c r="J20557" i="3"/>
  <c r="J20558" i="3"/>
  <c r="J20559" i="3"/>
  <c r="J20560" i="3"/>
  <c r="J20561" i="3"/>
  <c r="J20562" i="3"/>
  <c r="J20563" i="3"/>
  <c r="J20564" i="3"/>
  <c r="J20565" i="3"/>
  <c r="J20566" i="3"/>
  <c r="J20567" i="3"/>
  <c r="J20568" i="3"/>
  <c r="J20569" i="3"/>
  <c r="J20570" i="3"/>
  <c r="J20571" i="3"/>
  <c r="J20572" i="3"/>
  <c r="J20573" i="3"/>
  <c r="J20574" i="3"/>
  <c r="J20575" i="3"/>
  <c r="J20576" i="3"/>
  <c r="J20577" i="3"/>
  <c r="J20578" i="3"/>
  <c r="J20579" i="3"/>
  <c r="J20580" i="3"/>
  <c r="J20581" i="3"/>
  <c r="J20582" i="3"/>
  <c r="J20583" i="3"/>
  <c r="J20584" i="3"/>
  <c r="J20585" i="3"/>
  <c r="J20586" i="3"/>
  <c r="J20587" i="3"/>
  <c r="J20588" i="3"/>
  <c r="J20589" i="3"/>
  <c r="J20590" i="3"/>
  <c r="J20591" i="3"/>
  <c r="J20592" i="3"/>
  <c r="J20593" i="3"/>
  <c r="J20594" i="3"/>
  <c r="J20595" i="3"/>
  <c r="J20596" i="3"/>
  <c r="J20597" i="3"/>
  <c r="J20598" i="3"/>
  <c r="J20599" i="3"/>
  <c r="J20600" i="3"/>
  <c r="J20601" i="3"/>
  <c r="J20602" i="3"/>
  <c r="J20603" i="3"/>
  <c r="J20604" i="3"/>
  <c r="J20605" i="3"/>
  <c r="J20606" i="3"/>
  <c r="J20607" i="3"/>
  <c r="J20608" i="3"/>
  <c r="J20609" i="3"/>
  <c r="J20610" i="3"/>
  <c r="J20611" i="3"/>
  <c r="J20612" i="3"/>
  <c r="J20613" i="3"/>
  <c r="J20614" i="3"/>
  <c r="J20615" i="3"/>
  <c r="J20616" i="3"/>
  <c r="J20617" i="3"/>
  <c r="J20618" i="3"/>
  <c r="J20619" i="3"/>
  <c r="J20620" i="3"/>
  <c r="J20621" i="3"/>
  <c r="J20622" i="3"/>
  <c r="J20623" i="3"/>
  <c r="J20624" i="3"/>
  <c r="J20625" i="3"/>
  <c r="J20626" i="3"/>
  <c r="J20627" i="3"/>
  <c r="J20628" i="3"/>
  <c r="J20629" i="3"/>
  <c r="J20630" i="3"/>
  <c r="J20631" i="3"/>
  <c r="J20632" i="3"/>
  <c r="J20633" i="3"/>
  <c r="J20634" i="3"/>
  <c r="J20635" i="3"/>
  <c r="J20636" i="3"/>
  <c r="J20637" i="3"/>
  <c r="J20638" i="3"/>
  <c r="J20639" i="3"/>
  <c r="J20640" i="3"/>
  <c r="J20641" i="3"/>
  <c r="J20642" i="3"/>
  <c r="J20643" i="3"/>
  <c r="J20644" i="3"/>
  <c r="J20645" i="3"/>
  <c r="J20646" i="3"/>
  <c r="J20647" i="3"/>
  <c r="J20648" i="3"/>
  <c r="J20649" i="3"/>
  <c r="J20650" i="3"/>
  <c r="J20651" i="3"/>
  <c r="J20652" i="3"/>
  <c r="J20653" i="3"/>
  <c r="J20654" i="3"/>
  <c r="J20655" i="3"/>
  <c r="J20656" i="3"/>
  <c r="J20657" i="3"/>
  <c r="J20658" i="3"/>
  <c r="J20659" i="3"/>
  <c r="J20660" i="3"/>
  <c r="J20661" i="3"/>
  <c r="J20662" i="3"/>
  <c r="J20663" i="3"/>
  <c r="J20664" i="3"/>
  <c r="J20665" i="3"/>
  <c r="J20666" i="3"/>
  <c r="J20667" i="3"/>
  <c r="J20668" i="3"/>
  <c r="J20669" i="3"/>
  <c r="J20670" i="3"/>
  <c r="J20671" i="3"/>
  <c r="J20672" i="3"/>
  <c r="J20673" i="3"/>
  <c r="J20674" i="3"/>
  <c r="J20675" i="3"/>
  <c r="J20676" i="3"/>
  <c r="J20677" i="3"/>
  <c r="J20678" i="3"/>
  <c r="J20679" i="3"/>
  <c r="J20680" i="3"/>
  <c r="J20681" i="3"/>
  <c r="J20682" i="3"/>
  <c r="J20683" i="3"/>
  <c r="J20684" i="3"/>
  <c r="J20685" i="3"/>
  <c r="J20686" i="3"/>
  <c r="J20687" i="3"/>
  <c r="J20688" i="3"/>
  <c r="J20689" i="3"/>
  <c r="J20690" i="3"/>
  <c r="J20691" i="3"/>
  <c r="J20692" i="3"/>
  <c r="J20693" i="3"/>
  <c r="J20694" i="3"/>
  <c r="J20695" i="3"/>
  <c r="J20696" i="3"/>
  <c r="J20697" i="3"/>
  <c r="J20698" i="3"/>
  <c r="J20699" i="3"/>
  <c r="J20700" i="3"/>
  <c r="J20701" i="3"/>
  <c r="J20702" i="3"/>
  <c r="J20703" i="3"/>
  <c r="J20704" i="3"/>
  <c r="J20705" i="3"/>
  <c r="J20706" i="3"/>
  <c r="J20707" i="3"/>
  <c r="J20708" i="3"/>
  <c r="J20709" i="3"/>
  <c r="J20710" i="3"/>
  <c r="J20711" i="3"/>
  <c r="J20712" i="3"/>
  <c r="J20713" i="3"/>
  <c r="J20714" i="3"/>
  <c r="J20715" i="3"/>
  <c r="J20716" i="3"/>
  <c r="J20717" i="3"/>
  <c r="J20718" i="3"/>
  <c r="J20719" i="3"/>
  <c r="J20720" i="3"/>
  <c r="J20721" i="3"/>
  <c r="J20722" i="3"/>
  <c r="J20723" i="3"/>
  <c r="J20724" i="3"/>
  <c r="J20725" i="3"/>
  <c r="J20726" i="3"/>
  <c r="J20727" i="3"/>
  <c r="J20728" i="3"/>
  <c r="J20729" i="3"/>
  <c r="J20730" i="3"/>
  <c r="J20731" i="3"/>
  <c r="J20732" i="3"/>
  <c r="J20733" i="3"/>
  <c r="J20734" i="3"/>
  <c r="J20735" i="3"/>
  <c r="J20736" i="3"/>
  <c r="J20737" i="3"/>
  <c r="J20738" i="3"/>
  <c r="J20739" i="3"/>
  <c r="J20740" i="3"/>
  <c r="J20741" i="3"/>
  <c r="J20742" i="3"/>
  <c r="J20743" i="3"/>
  <c r="J20744" i="3"/>
  <c r="J20745" i="3"/>
  <c r="J20746" i="3"/>
  <c r="J20747" i="3"/>
  <c r="J20748" i="3"/>
  <c r="J20749" i="3"/>
  <c r="J20750" i="3"/>
  <c r="J20751" i="3"/>
  <c r="J20752" i="3"/>
  <c r="J20753" i="3"/>
  <c r="J20754" i="3"/>
  <c r="J20755" i="3"/>
  <c r="J20756" i="3"/>
  <c r="J20757" i="3"/>
  <c r="J20758" i="3"/>
  <c r="J20759" i="3"/>
  <c r="J20760" i="3"/>
  <c r="J20761" i="3"/>
  <c r="J20762" i="3"/>
  <c r="J20763" i="3"/>
  <c r="J20764" i="3"/>
  <c r="J20765" i="3"/>
  <c r="J20766" i="3"/>
  <c r="J20767" i="3"/>
  <c r="J20768" i="3"/>
  <c r="J20769" i="3"/>
  <c r="J20770" i="3"/>
  <c r="J20771" i="3"/>
  <c r="J20772" i="3"/>
  <c r="J20773" i="3"/>
  <c r="J20774" i="3"/>
  <c r="J20775" i="3"/>
  <c r="J20776" i="3"/>
  <c r="J20777" i="3"/>
  <c r="J20778" i="3"/>
  <c r="J20779" i="3"/>
  <c r="J20780" i="3"/>
  <c r="J20781" i="3"/>
  <c r="J20782" i="3"/>
  <c r="J20783" i="3"/>
  <c r="J20784" i="3"/>
  <c r="J20785" i="3"/>
  <c r="J20786" i="3"/>
  <c r="J20787" i="3"/>
  <c r="J20788" i="3"/>
  <c r="J20789" i="3"/>
  <c r="J20790" i="3"/>
  <c r="J20791" i="3"/>
  <c r="J20792" i="3"/>
  <c r="J20793" i="3"/>
  <c r="J20794" i="3"/>
  <c r="J20795" i="3"/>
  <c r="J20796" i="3"/>
  <c r="J20797" i="3"/>
  <c r="J20798" i="3"/>
  <c r="J20799" i="3"/>
  <c r="J20800" i="3"/>
  <c r="J20801" i="3"/>
  <c r="J20802" i="3"/>
  <c r="J20803" i="3"/>
  <c r="J20804" i="3"/>
  <c r="J20805" i="3"/>
  <c r="J20806" i="3"/>
  <c r="J20807" i="3"/>
  <c r="J20808" i="3"/>
  <c r="J20809" i="3"/>
  <c r="J20810" i="3"/>
  <c r="J20811" i="3"/>
  <c r="J20812" i="3"/>
  <c r="J20813" i="3"/>
  <c r="J20814" i="3"/>
  <c r="J20815" i="3"/>
  <c r="J20816" i="3"/>
  <c r="J20817" i="3"/>
  <c r="J20818" i="3"/>
  <c r="J20819" i="3"/>
  <c r="J20820" i="3"/>
  <c r="J20821" i="3"/>
  <c r="J20822" i="3"/>
  <c r="J20823" i="3"/>
  <c r="J20824" i="3"/>
  <c r="J20825" i="3"/>
  <c r="J20826" i="3"/>
  <c r="J20827" i="3"/>
  <c r="J20828" i="3"/>
  <c r="J20829" i="3"/>
  <c r="J20830" i="3"/>
  <c r="J20831" i="3"/>
  <c r="J20832" i="3"/>
  <c r="J20833" i="3"/>
  <c r="J20834" i="3"/>
  <c r="J20835" i="3"/>
  <c r="J20836" i="3"/>
  <c r="J20837" i="3"/>
  <c r="J20838" i="3"/>
  <c r="J20839" i="3"/>
  <c r="J20840" i="3"/>
  <c r="J20841" i="3"/>
  <c r="J20842" i="3"/>
  <c r="J20843" i="3"/>
  <c r="J20844" i="3"/>
  <c r="J20845" i="3"/>
  <c r="J20846" i="3"/>
  <c r="J20847" i="3"/>
  <c r="J20848" i="3"/>
  <c r="J20849" i="3"/>
  <c r="J20850" i="3"/>
  <c r="J20851" i="3"/>
  <c r="J20852" i="3"/>
  <c r="J20853" i="3"/>
  <c r="J20854" i="3"/>
  <c r="J20855" i="3"/>
  <c r="J20856" i="3"/>
  <c r="J20857" i="3"/>
  <c r="J20858" i="3"/>
  <c r="J20859" i="3"/>
  <c r="J20860" i="3"/>
  <c r="J20861" i="3"/>
  <c r="J20862" i="3"/>
  <c r="J20863" i="3"/>
  <c r="J20864" i="3"/>
  <c r="J20865" i="3"/>
  <c r="J20866" i="3"/>
  <c r="J20867" i="3"/>
  <c r="J20868" i="3"/>
  <c r="J20869" i="3"/>
  <c r="J20870" i="3"/>
  <c r="J20871" i="3"/>
  <c r="J20872" i="3"/>
  <c r="J20873" i="3"/>
  <c r="J20874" i="3"/>
  <c r="J20875" i="3"/>
  <c r="J20876" i="3"/>
  <c r="J20877" i="3"/>
  <c r="J20878" i="3"/>
  <c r="J20879" i="3"/>
  <c r="J20880" i="3"/>
  <c r="J20881" i="3"/>
  <c r="J20882" i="3"/>
  <c r="J20883" i="3"/>
  <c r="J20884" i="3"/>
  <c r="J20885" i="3"/>
  <c r="J20886" i="3"/>
  <c r="J20887" i="3"/>
  <c r="J20888" i="3"/>
  <c r="J20889" i="3"/>
  <c r="J20890" i="3"/>
  <c r="J20891" i="3"/>
  <c r="J20892" i="3"/>
  <c r="J20893" i="3"/>
  <c r="J20894" i="3"/>
  <c r="J20895" i="3"/>
  <c r="J20896" i="3"/>
  <c r="J20897" i="3"/>
  <c r="J20898" i="3"/>
  <c r="J20899" i="3"/>
  <c r="J20900" i="3"/>
  <c r="J20901" i="3"/>
  <c r="J20902" i="3"/>
  <c r="J20903" i="3"/>
  <c r="J20904" i="3"/>
  <c r="J20905" i="3"/>
  <c r="J20906" i="3"/>
  <c r="J20907" i="3"/>
  <c r="J20908" i="3"/>
  <c r="J20909" i="3"/>
  <c r="J20910" i="3"/>
  <c r="J20911" i="3"/>
  <c r="J20912" i="3"/>
  <c r="J20913" i="3"/>
  <c r="J20914" i="3"/>
  <c r="J20915" i="3"/>
  <c r="J20916" i="3"/>
  <c r="J20917" i="3"/>
  <c r="J20918" i="3"/>
  <c r="J20919" i="3"/>
  <c r="J20920" i="3"/>
  <c r="J20921" i="3"/>
  <c r="J20922" i="3"/>
  <c r="J20923" i="3"/>
  <c r="J20924" i="3"/>
  <c r="J20925" i="3"/>
  <c r="J20926" i="3"/>
  <c r="J20927" i="3"/>
  <c r="J20928" i="3"/>
  <c r="J20929" i="3"/>
  <c r="J20930" i="3"/>
  <c r="J20931" i="3"/>
  <c r="J20932" i="3"/>
  <c r="J20933" i="3"/>
  <c r="J20934" i="3"/>
  <c r="J20935" i="3"/>
  <c r="J20936" i="3"/>
  <c r="J20937" i="3"/>
  <c r="J20938" i="3"/>
  <c r="J20939" i="3"/>
  <c r="J20940" i="3"/>
  <c r="J20941" i="3"/>
  <c r="J20942" i="3"/>
  <c r="J20943" i="3"/>
  <c r="J20944" i="3"/>
  <c r="J20945" i="3"/>
  <c r="J20946" i="3"/>
  <c r="J20947" i="3"/>
  <c r="J20948" i="3"/>
  <c r="J20949" i="3"/>
  <c r="J20950" i="3"/>
  <c r="J20951" i="3"/>
  <c r="J20952" i="3"/>
  <c r="J20953" i="3"/>
  <c r="J20954" i="3"/>
  <c r="J20955" i="3"/>
  <c r="J20956" i="3"/>
  <c r="J20957" i="3"/>
  <c r="J20958" i="3"/>
  <c r="J20959" i="3"/>
  <c r="J20960" i="3"/>
  <c r="J20961" i="3"/>
  <c r="J20962" i="3"/>
  <c r="J20963" i="3"/>
  <c r="J20964" i="3"/>
  <c r="J20965" i="3"/>
  <c r="J20966" i="3"/>
  <c r="J20967" i="3"/>
  <c r="J20968" i="3"/>
  <c r="J20969" i="3"/>
  <c r="J20970" i="3"/>
  <c r="J20971" i="3"/>
  <c r="J20972" i="3"/>
  <c r="J20973" i="3"/>
  <c r="J20974" i="3"/>
  <c r="J20975" i="3"/>
  <c r="J20976" i="3"/>
  <c r="J20977" i="3"/>
  <c r="J20978" i="3"/>
  <c r="J20979" i="3"/>
  <c r="J20980" i="3"/>
  <c r="J20981" i="3"/>
  <c r="J20982" i="3"/>
  <c r="J20983" i="3"/>
  <c r="J20984" i="3"/>
  <c r="J20985" i="3"/>
  <c r="J20986" i="3"/>
  <c r="J20987" i="3"/>
  <c r="J20988" i="3"/>
  <c r="J20989" i="3"/>
  <c r="J20990" i="3"/>
  <c r="J20991" i="3"/>
  <c r="J20992" i="3"/>
  <c r="J20993" i="3"/>
  <c r="J20994" i="3"/>
  <c r="J20995" i="3"/>
  <c r="J20996" i="3"/>
  <c r="J20997" i="3"/>
  <c r="J20998" i="3"/>
  <c r="J20999" i="3"/>
  <c r="J21000" i="3"/>
  <c r="J21001" i="3"/>
  <c r="J21002" i="3"/>
  <c r="J21003" i="3"/>
  <c r="J21004" i="3"/>
  <c r="J21005" i="3"/>
  <c r="J21006" i="3"/>
  <c r="J21007" i="3"/>
  <c r="J21008" i="3"/>
  <c r="J21009" i="3"/>
  <c r="J21010" i="3"/>
  <c r="J21011" i="3"/>
  <c r="J21012" i="3"/>
  <c r="J21013" i="3"/>
  <c r="J21014" i="3"/>
  <c r="J21015" i="3"/>
  <c r="J21016" i="3"/>
  <c r="J21017" i="3"/>
  <c r="J21018" i="3"/>
  <c r="J21019" i="3"/>
  <c r="J21020" i="3"/>
  <c r="J21021" i="3"/>
  <c r="J21022" i="3"/>
  <c r="J21023" i="3"/>
  <c r="J21024" i="3"/>
  <c r="J21025" i="3"/>
  <c r="J21026" i="3"/>
  <c r="J21027" i="3"/>
  <c r="J21028" i="3"/>
  <c r="J21029" i="3"/>
  <c r="J21030" i="3"/>
  <c r="J21031" i="3"/>
  <c r="J21032" i="3"/>
  <c r="J21033" i="3"/>
  <c r="J21034" i="3"/>
  <c r="J21035" i="3"/>
  <c r="J21036" i="3"/>
  <c r="J21037" i="3"/>
  <c r="J21038" i="3"/>
  <c r="J21039" i="3"/>
  <c r="J21040" i="3"/>
  <c r="J21041" i="3"/>
  <c r="J21042" i="3"/>
  <c r="J21043" i="3"/>
  <c r="J21044" i="3"/>
  <c r="J21045" i="3"/>
  <c r="J21046" i="3"/>
  <c r="J21047" i="3"/>
  <c r="J21048" i="3"/>
  <c r="J21049" i="3"/>
  <c r="J21050" i="3"/>
  <c r="J21051" i="3"/>
  <c r="J21052" i="3"/>
  <c r="J21053" i="3"/>
  <c r="J21054" i="3"/>
  <c r="J21055" i="3"/>
  <c r="J21056" i="3"/>
  <c r="J21057" i="3"/>
  <c r="J21058" i="3"/>
  <c r="J21059" i="3"/>
  <c r="J21060" i="3"/>
  <c r="J21061" i="3"/>
  <c r="J21062" i="3"/>
  <c r="J21063" i="3"/>
  <c r="J21064" i="3"/>
  <c r="J21065" i="3"/>
  <c r="J21066" i="3"/>
  <c r="J21067" i="3"/>
  <c r="J21068" i="3"/>
  <c r="J21069" i="3"/>
  <c r="J21070" i="3"/>
  <c r="J21071" i="3"/>
  <c r="J21072" i="3"/>
  <c r="J21073" i="3"/>
  <c r="J21074" i="3"/>
  <c r="J21075" i="3"/>
  <c r="J21076" i="3"/>
  <c r="J21077" i="3"/>
  <c r="J21078" i="3"/>
  <c r="J21079" i="3"/>
  <c r="J21080" i="3"/>
  <c r="J21081" i="3"/>
  <c r="J21082" i="3"/>
  <c r="J21083" i="3"/>
  <c r="J21084" i="3"/>
  <c r="J21085" i="3"/>
  <c r="J21086" i="3"/>
  <c r="J21087" i="3"/>
  <c r="J21088" i="3"/>
  <c r="J21089" i="3"/>
  <c r="J21090" i="3"/>
  <c r="J21091" i="3"/>
  <c r="J21092" i="3"/>
  <c r="J21093" i="3"/>
  <c r="J21094" i="3"/>
  <c r="J21095" i="3"/>
  <c r="J21096" i="3"/>
  <c r="J21097" i="3"/>
  <c r="J21098" i="3"/>
  <c r="J21099" i="3"/>
  <c r="J21100" i="3"/>
  <c r="J21101" i="3"/>
  <c r="J21102" i="3"/>
  <c r="J21103" i="3"/>
  <c r="J21104" i="3"/>
  <c r="J21105" i="3"/>
  <c r="J21106" i="3"/>
  <c r="J21107" i="3"/>
  <c r="J21108" i="3"/>
  <c r="J21109" i="3"/>
  <c r="J21110" i="3"/>
  <c r="J21111" i="3"/>
  <c r="J21112" i="3"/>
  <c r="J21113" i="3"/>
  <c r="J21114" i="3"/>
  <c r="J21115" i="3"/>
  <c r="J21116" i="3"/>
  <c r="J21117" i="3"/>
  <c r="J21118" i="3"/>
  <c r="J21119" i="3"/>
  <c r="J21120" i="3"/>
  <c r="J21121" i="3"/>
  <c r="J21122" i="3"/>
  <c r="J21123" i="3"/>
  <c r="J21124" i="3"/>
  <c r="J21125" i="3"/>
  <c r="J21126" i="3"/>
  <c r="J21127" i="3"/>
  <c r="J21128" i="3"/>
  <c r="J21129" i="3"/>
  <c r="J21130" i="3"/>
  <c r="J21131" i="3"/>
  <c r="J21132" i="3"/>
  <c r="J21133" i="3"/>
  <c r="J21134" i="3"/>
  <c r="J21135" i="3"/>
  <c r="J21136" i="3"/>
  <c r="J21137" i="3"/>
  <c r="J21138" i="3"/>
  <c r="J21139" i="3"/>
  <c r="J21140" i="3"/>
  <c r="J21141" i="3"/>
  <c r="J21142" i="3"/>
  <c r="J21143" i="3"/>
  <c r="J21144" i="3"/>
  <c r="J21145" i="3"/>
  <c r="J21146" i="3"/>
  <c r="J21147" i="3"/>
  <c r="J21148" i="3"/>
  <c r="J21149" i="3"/>
  <c r="J21150" i="3"/>
  <c r="J21151" i="3"/>
  <c r="J21152" i="3"/>
  <c r="J21153" i="3"/>
  <c r="J21154" i="3"/>
  <c r="J21155" i="3"/>
  <c r="J21156" i="3"/>
  <c r="J21157" i="3"/>
  <c r="J21158" i="3"/>
  <c r="J21159" i="3"/>
  <c r="J21160" i="3"/>
  <c r="J21161" i="3"/>
  <c r="J21162" i="3"/>
  <c r="J21163" i="3"/>
  <c r="J21164" i="3"/>
  <c r="J21165" i="3"/>
  <c r="J21166" i="3"/>
  <c r="J21167" i="3"/>
  <c r="J21168" i="3"/>
  <c r="J21169" i="3"/>
  <c r="J21170" i="3"/>
  <c r="J21171" i="3"/>
  <c r="J21172" i="3"/>
  <c r="J21173" i="3"/>
  <c r="J21174" i="3"/>
  <c r="J21175" i="3"/>
  <c r="J21176" i="3"/>
  <c r="J21177" i="3"/>
  <c r="J21178" i="3"/>
  <c r="J21179" i="3"/>
  <c r="J21180" i="3"/>
  <c r="J21181" i="3"/>
  <c r="J21182" i="3"/>
  <c r="J21183" i="3"/>
  <c r="J21184" i="3"/>
  <c r="J21185" i="3"/>
  <c r="J21186" i="3"/>
  <c r="J21187" i="3"/>
  <c r="J21188" i="3"/>
  <c r="J21189" i="3"/>
  <c r="J21190" i="3"/>
  <c r="J21191" i="3"/>
  <c r="J21192" i="3"/>
  <c r="J21193" i="3"/>
  <c r="J21194" i="3"/>
  <c r="J21195" i="3"/>
  <c r="J21196" i="3"/>
  <c r="J21197" i="3"/>
  <c r="J21198" i="3"/>
  <c r="J21199" i="3"/>
  <c r="J21200" i="3"/>
  <c r="J21201" i="3"/>
  <c r="J21202" i="3"/>
  <c r="J21203" i="3"/>
  <c r="J21204" i="3"/>
  <c r="J21205" i="3"/>
  <c r="J21206" i="3"/>
  <c r="J21207" i="3"/>
  <c r="J21208" i="3"/>
  <c r="J21209" i="3"/>
  <c r="J21210" i="3"/>
  <c r="J21211" i="3"/>
  <c r="J21212" i="3"/>
  <c r="J21213" i="3"/>
  <c r="J21214" i="3"/>
  <c r="J21215" i="3"/>
  <c r="J21216" i="3"/>
  <c r="J21217" i="3"/>
  <c r="J21218" i="3"/>
  <c r="J21219" i="3"/>
  <c r="J21220" i="3"/>
  <c r="J21221" i="3"/>
  <c r="J21222" i="3"/>
  <c r="J21223" i="3"/>
  <c r="J21224" i="3"/>
  <c r="J21225" i="3"/>
  <c r="J21226" i="3"/>
  <c r="J21227" i="3"/>
  <c r="J21228" i="3"/>
  <c r="J21229" i="3"/>
  <c r="J21230" i="3"/>
  <c r="J21231" i="3"/>
  <c r="J21232" i="3"/>
  <c r="J21233" i="3"/>
  <c r="J21234" i="3"/>
  <c r="J21235" i="3"/>
  <c r="J21236" i="3"/>
  <c r="J21237" i="3"/>
  <c r="J21238" i="3"/>
  <c r="J21239" i="3"/>
  <c r="J21240" i="3"/>
  <c r="J21241" i="3"/>
  <c r="J21242" i="3"/>
  <c r="J21243" i="3"/>
  <c r="J21244" i="3"/>
  <c r="J21245" i="3"/>
  <c r="J21246" i="3"/>
  <c r="J21247" i="3"/>
  <c r="J21248" i="3"/>
  <c r="J21249" i="3"/>
  <c r="J21250" i="3"/>
  <c r="J21251" i="3"/>
  <c r="J21252" i="3"/>
  <c r="J21253" i="3"/>
  <c r="J21254" i="3"/>
  <c r="J21255" i="3"/>
  <c r="J21256" i="3"/>
  <c r="J21257" i="3"/>
  <c r="J21258" i="3"/>
  <c r="J21259" i="3"/>
  <c r="J21260" i="3"/>
  <c r="J21261" i="3"/>
  <c r="J21262" i="3"/>
  <c r="J21263" i="3"/>
  <c r="J21264" i="3"/>
  <c r="J21265" i="3"/>
  <c r="J21266" i="3"/>
  <c r="J21267" i="3"/>
  <c r="J21268" i="3"/>
  <c r="J21269" i="3"/>
  <c r="J21270" i="3"/>
  <c r="J21271" i="3"/>
  <c r="J21272" i="3"/>
  <c r="J21273" i="3"/>
  <c r="J21274" i="3"/>
  <c r="J21275" i="3"/>
  <c r="J21276" i="3"/>
  <c r="J21277" i="3"/>
  <c r="J21278" i="3"/>
  <c r="J21279" i="3"/>
  <c r="J21280" i="3"/>
  <c r="J21281" i="3"/>
  <c r="J21282" i="3"/>
  <c r="J21283" i="3"/>
  <c r="J21284" i="3"/>
  <c r="J21285" i="3"/>
  <c r="J21286" i="3"/>
  <c r="J21287" i="3"/>
  <c r="J21288" i="3"/>
  <c r="J21289" i="3"/>
  <c r="J21290" i="3"/>
  <c r="J21291" i="3"/>
  <c r="J21292" i="3"/>
  <c r="J21293" i="3"/>
  <c r="J21294" i="3"/>
  <c r="J21295" i="3"/>
  <c r="J21296" i="3"/>
  <c r="J21297" i="3"/>
  <c r="J21298" i="3"/>
  <c r="J21299" i="3"/>
  <c r="J21300" i="3"/>
  <c r="J21301" i="3"/>
  <c r="J21302" i="3"/>
  <c r="J21303" i="3"/>
  <c r="J21304" i="3"/>
  <c r="J21305" i="3"/>
  <c r="J21306" i="3"/>
  <c r="J21307" i="3"/>
  <c r="J21308" i="3"/>
  <c r="J21309" i="3"/>
  <c r="J21310" i="3"/>
  <c r="J21311" i="3"/>
  <c r="J21312" i="3"/>
  <c r="J21313" i="3"/>
  <c r="J21314" i="3"/>
  <c r="J21315" i="3"/>
  <c r="J21316" i="3"/>
  <c r="J21317" i="3"/>
  <c r="J21318" i="3"/>
  <c r="J21319" i="3"/>
  <c r="J21320" i="3"/>
  <c r="J21321" i="3"/>
  <c r="J21322" i="3"/>
  <c r="J21323" i="3"/>
  <c r="J21324" i="3"/>
  <c r="J21325" i="3"/>
  <c r="J21326" i="3"/>
  <c r="J21327" i="3"/>
  <c r="J21328" i="3"/>
  <c r="J21329" i="3"/>
  <c r="J21330" i="3"/>
  <c r="J21331" i="3"/>
  <c r="J21332" i="3"/>
  <c r="J21333" i="3"/>
  <c r="J21334" i="3"/>
  <c r="J21335" i="3"/>
  <c r="J21336" i="3"/>
  <c r="J21337" i="3"/>
  <c r="J21338" i="3"/>
  <c r="J21339" i="3"/>
  <c r="J21340" i="3"/>
  <c r="J21341" i="3"/>
  <c r="J21342" i="3"/>
  <c r="J21343" i="3"/>
  <c r="J21344" i="3"/>
  <c r="J21345" i="3"/>
  <c r="J21346" i="3"/>
  <c r="J21347" i="3"/>
  <c r="J21348" i="3"/>
  <c r="J21349" i="3"/>
  <c r="J21350" i="3"/>
  <c r="J21351" i="3"/>
  <c r="J21352" i="3"/>
  <c r="J21353" i="3"/>
  <c r="J21354" i="3"/>
  <c r="J21355" i="3"/>
  <c r="J21356" i="3"/>
  <c r="J21357" i="3"/>
  <c r="J21358" i="3"/>
  <c r="J21359" i="3"/>
  <c r="J21360" i="3"/>
  <c r="J21361" i="3"/>
  <c r="J21362" i="3"/>
  <c r="J21363" i="3"/>
  <c r="J21364" i="3"/>
  <c r="J21365" i="3"/>
  <c r="J21366" i="3"/>
  <c r="J21367" i="3"/>
  <c r="J21368" i="3"/>
  <c r="J21369" i="3"/>
  <c r="J21370" i="3"/>
  <c r="J21371" i="3"/>
  <c r="J21372" i="3"/>
  <c r="J21373" i="3"/>
  <c r="J21374" i="3"/>
  <c r="J21375" i="3"/>
  <c r="J21376" i="3"/>
  <c r="J21377" i="3"/>
  <c r="J21378" i="3"/>
  <c r="J21379" i="3"/>
  <c r="J21380" i="3"/>
  <c r="J21381" i="3"/>
  <c r="J21382" i="3"/>
  <c r="J21383" i="3"/>
  <c r="J21384" i="3"/>
  <c r="J21385" i="3"/>
  <c r="J21386" i="3"/>
  <c r="J21387" i="3"/>
  <c r="J21388" i="3"/>
  <c r="J21389" i="3"/>
  <c r="J21390" i="3"/>
  <c r="J21391" i="3"/>
  <c r="J21392" i="3"/>
  <c r="J21393" i="3"/>
  <c r="J21394" i="3"/>
  <c r="J21395" i="3"/>
  <c r="J21396" i="3"/>
  <c r="J21397" i="3"/>
  <c r="J21398" i="3"/>
  <c r="J21399" i="3"/>
  <c r="J21400" i="3"/>
  <c r="J21401" i="3"/>
  <c r="J21402" i="3"/>
  <c r="J21403" i="3"/>
  <c r="J21404" i="3"/>
  <c r="J21405" i="3"/>
  <c r="J21406" i="3"/>
  <c r="J21407" i="3"/>
  <c r="J21408" i="3"/>
  <c r="J21409" i="3"/>
  <c r="J21410" i="3"/>
  <c r="J21411" i="3"/>
  <c r="J21412" i="3"/>
  <c r="J21413" i="3"/>
  <c r="J21414" i="3"/>
  <c r="J21415" i="3"/>
  <c r="J21416" i="3"/>
  <c r="J21417" i="3"/>
  <c r="J21418" i="3"/>
  <c r="J21419" i="3"/>
  <c r="J21420" i="3"/>
  <c r="J21421" i="3"/>
  <c r="J21422" i="3"/>
  <c r="J21423" i="3"/>
  <c r="J21424" i="3"/>
  <c r="J21425" i="3"/>
  <c r="J21426" i="3"/>
  <c r="J21427" i="3"/>
  <c r="J21428" i="3"/>
  <c r="J21429" i="3"/>
  <c r="J21430" i="3"/>
  <c r="J21431" i="3"/>
  <c r="J21432" i="3"/>
  <c r="J21433" i="3"/>
  <c r="J21434" i="3"/>
  <c r="J21435" i="3"/>
  <c r="J21436" i="3"/>
  <c r="J21437" i="3"/>
  <c r="J21438" i="3"/>
  <c r="J21439" i="3"/>
  <c r="J21440" i="3"/>
  <c r="J21441" i="3"/>
  <c r="J21442" i="3"/>
  <c r="J21443" i="3"/>
  <c r="J21444" i="3"/>
  <c r="J21445" i="3"/>
  <c r="J21446" i="3"/>
  <c r="J21447" i="3"/>
  <c r="J21448" i="3"/>
  <c r="J21449" i="3"/>
  <c r="J21450" i="3"/>
  <c r="J21451" i="3"/>
  <c r="J21452" i="3"/>
  <c r="J21453" i="3"/>
  <c r="J21454" i="3"/>
  <c r="J21455" i="3"/>
  <c r="J21456" i="3"/>
  <c r="J21457" i="3"/>
  <c r="J21458" i="3"/>
  <c r="J21459" i="3"/>
  <c r="J21460" i="3"/>
  <c r="J21461" i="3"/>
  <c r="J21462" i="3"/>
  <c r="J21463" i="3"/>
  <c r="J21464" i="3"/>
  <c r="J21465" i="3"/>
  <c r="J21466" i="3"/>
  <c r="J21467" i="3"/>
  <c r="J21468" i="3"/>
  <c r="J21469" i="3"/>
  <c r="J21470" i="3"/>
  <c r="J21471" i="3"/>
  <c r="J21472" i="3"/>
  <c r="J21473" i="3"/>
  <c r="J21474" i="3"/>
  <c r="J21475" i="3"/>
  <c r="J21476" i="3"/>
  <c r="J21477" i="3"/>
  <c r="J21478" i="3"/>
  <c r="J21479" i="3"/>
  <c r="J21480" i="3"/>
  <c r="J21481" i="3"/>
  <c r="J21482" i="3"/>
  <c r="J21483" i="3"/>
  <c r="J21484" i="3"/>
  <c r="J21485" i="3"/>
  <c r="J21486" i="3"/>
  <c r="J21487" i="3"/>
  <c r="J21488" i="3"/>
  <c r="J21489" i="3"/>
  <c r="J21490" i="3"/>
  <c r="J21491" i="3"/>
  <c r="J21492" i="3"/>
  <c r="J21493" i="3"/>
  <c r="J21494" i="3"/>
  <c r="J21495" i="3"/>
  <c r="J21496" i="3"/>
  <c r="J21497" i="3"/>
  <c r="J21498" i="3"/>
  <c r="J21499" i="3"/>
  <c r="J21500" i="3"/>
  <c r="J21501" i="3"/>
  <c r="J21502" i="3"/>
  <c r="J21503" i="3"/>
  <c r="J21504" i="3"/>
  <c r="J21505" i="3"/>
  <c r="J21506" i="3"/>
  <c r="J21507" i="3"/>
  <c r="J21508" i="3"/>
  <c r="J21509" i="3"/>
  <c r="J21510" i="3"/>
  <c r="J21511" i="3"/>
  <c r="J21512" i="3"/>
  <c r="J21513" i="3"/>
  <c r="J21514" i="3"/>
  <c r="J21515" i="3"/>
  <c r="J21516" i="3"/>
  <c r="J21517" i="3"/>
  <c r="J21518" i="3"/>
  <c r="J21519" i="3"/>
  <c r="J21520" i="3"/>
  <c r="J21521" i="3"/>
  <c r="J21522" i="3"/>
  <c r="J21523" i="3"/>
  <c r="J21524" i="3"/>
  <c r="J21525" i="3"/>
  <c r="J21526" i="3"/>
  <c r="J21527" i="3"/>
  <c r="J21528" i="3"/>
  <c r="J21529" i="3"/>
  <c r="J21530" i="3"/>
  <c r="J21531" i="3"/>
  <c r="J21532" i="3"/>
  <c r="J21533" i="3"/>
  <c r="J21534" i="3"/>
  <c r="J21535" i="3"/>
  <c r="J21536" i="3"/>
  <c r="J21537" i="3"/>
  <c r="J21538" i="3"/>
  <c r="J21539" i="3"/>
  <c r="J21540" i="3"/>
  <c r="J21541" i="3"/>
  <c r="J21542" i="3"/>
  <c r="J21543" i="3"/>
  <c r="J21544" i="3"/>
  <c r="J21545" i="3"/>
  <c r="J21546" i="3"/>
  <c r="J21547" i="3"/>
  <c r="J21548" i="3"/>
  <c r="J21549" i="3"/>
  <c r="J21550" i="3"/>
  <c r="J21551" i="3"/>
  <c r="J21552" i="3"/>
  <c r="J21553" i="3"/>
  <c r="J21554" i="3"/>
  <c r="J21555" i="3"/>
  <c r="J21556" i="3"/>
  <c r="J21557" i="3"/>
  <c r="J21558" i="3"/>
  <c r="J21559" i="3"/>
  <c r="J21560" i="3"/>
  <c r="J21561" i="3"/>
  <c r="J21562" i="3"/>
  <c r="J21563" i="3"/>
  <c r="J21564" i="3"/>
  <c r="J21565" i="3"/>
  <c r="J21566" i="3"/>
  <c r="J21567" i="3"/>
  <c r="J21568" i="3"/>
  <c r="J21569" i="3"/>
  <c r="J21570" i="3"/>
  <c r="J21571" i="3"/>
  <c r="J21572" i="3"/>
  <c r="J21573" i="3"/>
  <c r="J21574" i="3"/>
  <c r="J21575" i="3"/>
  <c r="J21576" i="3"/>
  <c r="J21577" i="3"/>
  <c r="J21578" i="3"/>
  <c r="J21579" i="3"/>
  <c r="J21580" i="3"/>
  <c r="J21581" i="3"/>
  <c r="J21582" i="3"/>
  <c r="J21583" i="3"/>
  <c r="J21584" i="3"/>
  <c r="J21585" i="3"/>
  <c r="J21586" i="3"/>
  <c r="J21587" i="3"/>
  <c r="J21588" i="3"/>
  <c r="J21589" i="3"/>
  <c r="J21590" i="3"/>
  <c r="J21591" i="3"/>
  <c r="J21592" i="3"/>
  <c r="J21593" i="3"/>
  <c r="J21594" i="3"/>
  <c r="J21595" i="3"/>
  <c r="J21596" i="3"/>
  <c r="J21597" i="3"/>
  <c r="J21598" i="3"/>
  <c r="J21599" i="3"/>
  <c r="J21600" i="3"/>
  <c r="J21601" i="3"/>
  <c r="J21602" i="3"/>
  <c r="J21603" i="3"/>
  <c r="J21604" i="3"/>
  <c r="J21605" i="3"/>
  <c r="J21606" i="3"/>
  <c r="J21607" i="3"/>
  <c r="J21608" i="3"/>
  <c r="J21609" i="3"/>
  <c r="J21610" i="3"/>
  <c r="J21611" i="3"/>
  <c r="J21612" i="3"/>
  <c r="J21613" i="3"/>
  <c r="J21614" i="3"/>
  <c r="J21615" i="3"/>
  <c r="J21616" i="3"/>
  <c r="J21617" i="3"/>
  <c r="J21618" i="3"/>
  <c r="J21619" i="3"/>
  <c r="J21620" i="3"/>
  <c r="J21621" i="3"/>
  <c r="J21622" i="3"/>
  <c r="J21623" i="3"/>
  <c r="J21624" i="3"/>
  <c r="J21625" i="3"/>
  <c r="J21626" i="3"/>
  <c r="J21627" i="3"/>
  <c r="J21628" i="3"/>
  <c r="J21629" i="3"/>
  <c r="J21630" i="3"/>
  <c r="J21631" i="3"/>
  <c r="J21632" i="3"/>
  <c r="J21633" i="3"/>
  <c r="J21634" i="3"/>
  <c r="J21635" i="3"/>
  <c r="J21636" i="3"/>
  <c r="J21637" i="3"/>
  <c r="J21638" i="3"/>
  <c r="J21639" i="3"/>
  <c r="J21640" i="3"/>
  <c r="J21641" i="3"/>
  <c r="J21642" i="3"/>
  <c r="J21643" i="3"/>
  <c r="J21644" i="3"/>
  <c r="J21645" i="3"/>
  <c r="J21646" i="3"/>
  <c r="J21647" i="3"/>
  <c r="J21648" i="3"/>
  <c r="J21649" i="3"/>
  <c r="J21650" i="3"/>
  <c r="J21651" i="3"/>
  <c r="J21652" i="3"/>
  <c r="J21653" i="3"/>
  <c r="J21654" i="3"/>
  <c r="J21655" i="3"/>
  <c r="J21656" i="3"/>
  <c r="J21657" i="3"/>
  <c r="J21658" i="3"/>
  <c r="J21659" i="3"/>
  <c r="J21660" i="3"/>
  <c r="J21661" i="3"/>
  <c r="J21662" i="3"/>
  <c r="J21663" i="3"/>
  <c r="J21664" i="3"/>
  <c r="J21665" i="3"/>
  <c r="J21666" i="3"/>
  <c r="J21667" i="3"/>
  <c r="J21668" i="3"/>
  <c r="J21669" i="3"/>
  <c r="J21670" i="3"/>
  <c r="J21671" i="3"/>
  <c r="J21672" i="3"/>
  <c r="J21673" i="3"/>
  <c r="J21674" i="3"/>
  <c r="J21675" i="3"/>
  <c r="J21676" i="3"/>
  <c r="J21677" i="3"/>
  <c r="J21678" i="3"/>
  <c r="J21679" i="3"/>
  <c r="J21680" i="3"/>
  <c r="J21681" i="3"/>
  <c r="J21682" i="3"/>
  <c r="J21683" i="3"/>
  <c r="J21684" i="3"/>
  <c r="J21685" i="3"/>
  <c r="J21686" i="3"/>
  <c r="J21687" i="3"/>
  <c r="J21688" i="3"/>
  <c r="J21689" i="3"/>
  <c r="J21690" i="3"/>
  <c r="J21691" i="3"/>
  <c r="J21692" i="3"/>
  <c r="J21693" i="3"/>
  <c r="J21694" i="3"/>
  <c r="J21695" i="3"/>
  <c r="J21696" i="3"/>
  <c r="J21697" i="3"/>
  <c r="J21698" i="3"/>
  <c r="J21699" i="3"/>
  <c r="J21700" i="3"/>
  <c r="J21701" i="3"/>
  <c r="J21702" i="3"/>
  <c r="J21703" i="3"/>
  <c r="J21704" i="3"/>
  <c r="J21705" i="3"/>
  <c r="J21706" i="3"/>
  <c r="J21707" i="3"/>
  <c r="J21708" i="3"/>
  <c r="J21709" i="3"/>
  <c r="J21710" i="3"/>
  <c r="J21711" i="3"/>
  <c r="J21712" i="3"/>
  <c r="J21713" i="3"/>
  <c r="J21714" i="3"/>
  <c r="J21715" i="3"/>
  <c r="J21716" i="3"/>
  <c r="J21717" i="3"/>
  <c r="J21718" i="3"/>
  <c r="J21719" i="3"/>
  <c r="J21720" i="3"/>
  <c r="J21721" i="3"/>
  <c r="J21722" i="3"/>
  <c r="J21723" i="3"/>
  <c r="J21724" i="3"/>
  <c r="J21725" i="3"/>
  <c r="J21726" i="3"/>
  <c r="J21727" i="3"/>
  <c r="J21728" i="3"/>
  <c r="J21729" i="3"/>
  <c r="J21730" i="3"/>
  <c r="J21731" i="3"/>
  <c r="J21732" i="3"/>
  <c r="J21733" i="3"/>
  <c r="J21734" i="3"/>
  <c r="J21735" i="3"/>
  <c r="J21736" i="3"/>
  <c r="J21737" i="3"/>
  <c r="J21738" i="3"/>
  <c r="J21739" i="3"/>
  <c r="J21740" i="3"/>
  <c r="J21741" i="3"/>
  <c r="J21742" i="3"/>
  <c r="J21743" i="3"/>
  <c r="J21744" i="3"/>
  <c r="J21745" i="3"/>
  <c r="J21746" i="3"/>
  <c r="J21747" i="3"/>
  <c r="J21748" i="3"/>
  <c r="J21749" i="3"/>
  <c r="J21750" i="3"/>
  <c r="J21751" i="3"/>
  <c r="J21752" i="3"/>
  <c r="J21753" i="3"/>
  <c r="J21754" i="3"/>
  <c r="J21755" i="3"/>
  <c r="J21756" i="3"/>
  <c r="J21757" i="3"/>
  <c r="J21758" i="3"/>
  <c r="J21759" i="3"/>
  <c r="J21760" i="3"/>
  <c r="J21761" i="3"/>
  <c r="J21762" i="3"/>
  <c r="J21763" i="3"/>
  <c r="J21764" i="3"/>
  <c r="J21765" i="3"/>
  <c r="J21766" i="3"/>
  <c r="J21767" i="3"/>
  <c r="J21768" i="3"/>
  <c r="J21769" i="3"/>
  <c r="J21770" i="3"/>
  <c r="J21771" i="3"/>
  <c r="J21772" i="3"/>
  <c r="J21773" i="3"/>
  <c r="J21774" i="3"/>
  <c r="J21775" i="3"/>
  <c r="J21776" i="3"/>
  <c r="J21777" i="3"/>
  <c r="J21778" i="3"/>
  <c r="J21779" i="3"/>
  <c r="J21780" i="3"/>
  <c r="J21781" i="3"/>
  <c r="J21782" i="3"/>
  <c r="J21783" i="3"/>
  <c r="J21784" i="3"/>
  <c r="J21785" i="3"/>
  <c r="J21786" i="3"/>
  <c r="J21787" i="3"/>
  <c r="J21788" i="3"/>
  <c r="J21789" i="3"/>
  <c r="J21790" i="3"/>
  <c r="J21791" i="3"/>
  <c r="J21792" i="3"/>
  <c r="J21793" i="3"/>
  <c r="J21794" i="3"/>
  <c r="J21795" i="3"/>
  <c r="J21796" i="3"/>
  <c r="J21797" i="3"/>
  <c r="J21798" i="3"/>
  <c r="J21799" i="3"/>
  <c r="J21800" i="3"/>
  <c r="J21801" i="3"/>
  <c r="J21802" i="3"/>
  <c r="J21803" i="3"/>
  <c r="J21804" i="3"/>
  <c r="J21805" i="3"/>
  <c r="J21806" i="3"/>
  <c r="J21807" i="3"/>
  <c r="J21808" i="3"/>
  <c r="J21809" i="3"/>
  <c r="J21810" i="3"/>
  <c r="J21811" i="3"/>
  <c r="J21812" i="3"/>
  <c r="J21813" i="3"/>
  <c r="J21814" i="3"/>
  <c r="J21815" i="3"/>
  <c r="J21816" i="3"/>
  <c r="J21817" i="3"/>
  <c r="J21818" i="3"/>
  <c r="J21819" i="3"/>
  <c r="J21820" i="3"/>
  <c r="J21821" i="3"/>
  <c r="J21822" i="3"/>
  <c r="J21823" i="3"/>
  <c r="J21824" i="3"/>
  <c r="J21825" i="3"/>
  <c r="J21826" i="3"/>
  <c r="J21827" i="3"/>
  <c r="J21828" i="3"/>
  <c r="J21829" i="3"/>
  <c r="J21830" i="3"/>
  <c r="J21831" i="3"/>
  <c r="J21832" i="3"/>
  <c r="J21833" i="3"/>
  <c r="J21834" i="3"/>
  <c r="J21835" i="3"/>
  <c r="J21836" i="3"/>
  <c r="J21837" i="3"/>
  <c r="J21838" i="3"/>
  <c r="J21839" i="3"/>
  <c r="J21840" i="3"/>
  <c r="J21841" i="3"/>
  <c r="J21842" i="3"/>
  <c r="J21843" i="3"/>
  <c r="J21844" i="3"/>
  <c r="J21845" i="3"/>
  <c r="J21846" i="3"/>
  <c r="J21847" i="3"/>
  <c r="J21848" i="3"/>
  <c r="J21849" i="3"/>
  <c r="J21850" i="3"/>
  <c r="J21851" i="3"/>
  <c r="J21852" i="3"/>
  <c r="J21853" i="3"/>
  <c r="J21854" i="3"/>
  <c r="J21855" i="3"/>
  <c r="J21856" i="3"/>
  <c r="J21857" i="3"/>
  <c r="J21858" i="3"/>
  <c r="J21859" i="3"/>
  <c r="J21860" i="3"/>
  <c r="J21861" i="3"/>
  <c r="J21862" i="3"/>
  <c r="J21863" i="3"/>
  <c r="J21864" i="3"/>
  <c r="J21865" i="3"/>
  <c r="J21866" i="3"/>
  <c r="J21867" i="3"/>
  <c r="J21868" i="3"/>
  <c r="J21869" i="3"/>
  <c r="J21870" i="3"/>
  <c r="J21871" i="3"/>
  <c r="J21872" i="3"/>
  <c r="J21873" i="3"/>
  <c r="J21874" i="3"/>
  <c r="J21875" i="3"/>
  <c r="J21876" i="3"/>
  <c r="J21877" i="3"/>
  <c r="J21878" i="3"/>
  <c r="J21879" i="3"/>
  <c r="J21880" i="3"/>
  <c r="J21881" i="3"/>
  <c r="J21882" i="3"/>
  <c r="J21883" i="3"/>
  <c r="J21884" i="3"/>
  <c r="J21885" i="3"/>
  <c r="J21886" i="3"/>
  <c r="J21887" i="3"/>
  <c r="J21888" i="3"/>
  <c r="J21889" i="3"/>
  <c r="J21890" i="3"/>
  <c r="J21891" i="3"/>
  <c r="J21892" i="3"/>
  <c r="J21893" i="3"/>
  <c r="J21894" i="3"/>
  <c r="J21895" i="3"/>
  <c r="J21896" i="3"/>
  <c r="J21897" i="3"/>
  <c r="J21898" i="3"/>
  <c r="J21899" i="3"/>
  <c r="J21900" i="3"/>
  <c r="J21901" i="3"/>
  <c r="J21902" i="3"/>
  <c r="J21903" i="3"/>
  <c r="J21904" i="3"/>
  <c r="J21905" i="3"/>
  <c r="J21906" i="3"/>
  <c r="J21907" i="3"/>
  <c r="J21908" i="3"/>
  <c r="J21909" i="3"/>
  <c r="J21910" i="3"/>
  <c r="J21911" i="3"/>
  <c r="J21912" i="3"/>
  <c r="J21913" i="3"/>
  <c r="J21914" i="3"/>
  <c r="J21915" i="3"/>
  <c r="J21916" i="3"/>
  <c r="J21917" i="3"/>
  <c r="J21918" i="3"/>
  <c r="J21919" i="3"/>
  <c r="J21920" i="3"/>
  <c r="J21921" i="3"/>
  <c r="J21922" i="3"/>
  <c r="J21923" i="3"/>
  <c r="J21924" i="3"/>
  <c r="J21925" i="3"/>
  <c r="J21926" i="3"/>
  <c r="J21927" i="3"/>
  <c r="J21928" i="3"/>
  <c r="J21929" i="3"/>
  <c r="J21930" i="3"/>
  <c r="J21931" i="3"/>
  <c r="J21932" i="3"/>
  <c r="J21933" i="3"/>
  <c r="J21934" i="3"/>
  <c r="J21935" i="3"/>
  <c r="J21936" i="3"/>
  <c r="J21937" i="3"/>
  <c r="J21938" i="3"/>
  <c r="J21939" i="3"/>
  <c r="J21940" i="3"/>
  <c r="J21941" i="3"/>
  <c r="J21942" i="3"/>
  <c r="J21943" i="3"/>
  <c r="J21944" i="3"/>
  <c r="J21945" i="3"/>
  <c r="J21946" i="3"/>
  <c r="J21947" i="3"/>
  <c r="J21948" i="3"/>
  <c r="J21949" i="3"/>
  <c r="J21950" i="3"/>
  <c r="J21951" i="3"/>
  <c r="J21952" i="3"/>
  <c r="J21953" i="3"/>
  <c r="J21954" i="3"/>
  <c r="J21955" i="3"/>
  <c r="J21956" i="3"/>
  <c r="J21957" i="3"/>
  <c r="J21958" i="3"/>
  <c r="J21959" i="3"/>
  <c r="J21960" i="3"/>
  <c r="J21961" i="3"/>
  <c r="J21962" i="3"/>
  <c r="J21963" i="3"/>
  <c r="J21964" i="3"/>
  <c r="J21965" i="3"/>
  <c r="J21966" i="3"/>
  <c r="J21967" i="3"/>
  <c r="J21968" i="3"/>
  <c r="J21969" i="3"/>
  <c r="J21970" i="3"/>
  <c r="J21971" i="3"/>
  <c r="J21972" i="3"/>
  <c r="J21973" i="3"/>
  <c r="J21974" i="3"/>
  <c r="J21975" i="3"/>
  <c r="J21976" i="3"/>
  <c r="J21977" i="3"/>
  <c r="J21978" i="3"/>
  <c r="J21979" i="3"/>
  <c r="J21980" i="3"/>
  <c r="J21981" i="3"/>
  <c r="J21982" i="3"/>
  <c r="J21983" i="3"/>
  <c r="J21984" i="3"/>
  <c r="J21985" i="3"/>
  <c r="J21986" i="3"/>
  <c r="J21987" i="3"/>
  <c r="J21988" i="3"/>
  <c r="J21989" i="3"/>
  <c r="J21990" i="3"/>
  <c r="J21991" i="3"/>
  <c r="J21992" i="3"/>
  <c r="J21993" i="3"/>
  <c r="J21994" i="3"/>
  <c r="J21995" i="3"/>
  <c r="J21996" i="3"/>
  <c r="J21997" i="3"/>
  <c r="J21998" i="3"/>
  <c r="J21999" i="3"/>
  <c r="J22000" i="3"/>
  <c r="J22001" i="3"/>
  <c r="J22002" i="3"/>
  <c r="J22003" i="3"/>
  <c r="J22004" i="3"/>
  <c r="J22005" i="3"/>
  <c r="J22006" i="3"/>
  <c r="J22007" i="3"/>
  <c r="J22008" i="3"/>
  <c r="J22009" i="3"/>
  <c r="J22010" i="3"/>
  <c r="J22011" i="3"/>
  <c r="J22012" i="3"/>
  <c r="J22013" i="3"/>
  <c r="J22014" i="3"/>
  <c r="J22015" i="3"/>
  <c r="J22016" i="3"/>
  <c r="J22017" i="3"/>
  <c r="J22018" i="3"/>
  <c r="J22019" i="3"/>
  <c r="J22020" i="3"/>
  <c r="J22021" i="3"/>
  <c r="J22022" i="3"/>
  <c r="J22023" i="3"/>
  <c r="J22024" i="3"/>
  <c r="J22025" i="3"/>
  <c r="J22026" i="3"/>
  <c r="J22027" i="3"/>
  <c r="J22028" i="3"/>
  <c r="J22029" i="3"/>
  <c r="J22030" i="3"/>
  <c r="J22031" i="3"/>
  <c r="J22032" i="3"/>
  <c r="J22033" i="3"/>
  <c r="J22034" i="3"/>
  <c r="J22035" i="3"/>
  <c r="J22036" i="3"/>
  <c r="J22037" i="3"/>
  <c r="J22038" i="3"/>
  <c r="J22039" i="3"/>
  <c r="J22040" i="3"/>
  <c r="J22041" i="3"/>
  <c r="J22042" i="3"/>
  <c r="J22043" i="3"/>
  <c r="J22044" i="3"/>
  <c r="J22045" i="3"/>
  <c r="J22046" i="3"/>
  <c r="J22047" i="3"/>
  <c r="J22048" i="3"/>
  <c r="J22049" i="3"/>
  <c r="J22050" i="3"/>
  <c r="J22051" i="3"/>
  <c r="J22052" i="3"/>
  <c r="J22053" i="3"/>
  <c r="J22054" i="3"/>
  <c r="J22055" i="3"/>
  <c r="J22056" i="3"/>
  <c r="J22057" i="3"/>
  <c r="J22058" i="3"/>
  <c r="J22059" i="3"/>
  <c r="J22060" i="3"/>
  <c r="J22061" i="3"/>
  <c r="J22062" i="3"/>
  <c r="J22063" i="3"/>
  <c r="J22064" i="3"/>
  <c r="J22065" i="3"/>
  <c r="J22066" i="3"/>
  <c r="J22067" i="3"/>
  <c r="J22068" i="3"/>
  <c r="J22069" i="3"/>
  <c r="J22070" i="3"/>
  <c r="J22071" i="3"/>
  <c r="J22072" i="3"/>
  <c r="J22073" i="3"/>
  <c r="J22074" i="3"/>
  <c r="J22075" i="3"/>
  <c r="J22076" i="3"/>
  <c r="J22077" i="3"/>
  <c r="J22078" i="3"/>
  <c r="J22079" i="3"/>
  <c r="J22080" i="3"/>
  <c r="J22081" i="3"/>
  <c r="J22082" i="3"/>
  <c r="J22083" i="3"/>
  <c r="J22084" i="3"/>
  <c r="J22085" i="3"/>
  <c r="J22086" i="3"/>
  <c r="J22087" i="3"/>
  <c r="J22088" i="3"/>
  <c r="J22089" i="3"/>
  <c r="J22090" i="3"/>
  <c r="J22091" i="3"/>
  <c r="J22092" i="3"/>
  <c r="J22093" i="3"/>
  <c r="J22094" i="3"/>
  <c r="J22095" i="3"/>
  <c r="J22096" i="3"/>
  <c r="J22097" i="3"/>
  <c r="J22098" i="3"/>
  <c r="J22099" i="3"/>
  <c r="J22100" i="3"/>
  <c r="J22101" i="3"/>
  <c r="J22102" i="3"/>
  <c r="J22103" i="3"/>
  <c r="J22104" i="3"/>
  <c r="J22105" i="3"/>
  <c r="J22106" i="3"/>
  <c r="J22107" i="3"/>
  <c r="J22108" i="3"/>
  <c r="J22109" i="3"/>
  <c r="J22110" i="3"/>
  <c r="J22111" i="3"/>
  <c r="J22112" i="3"/>
  <c r="J22113" i="3"/>
  <c r="J22114" i="3"/>
  <c r="J22115" i="3"/>
  <c r="J22116" i="3"/>
  <c r="J22117" i="3"/>
  <c r="J22118" i="3"/>
  <c r="J22119" i="3"/>
  <c r="J22120" i="3"/>
  <c r="J22121" i="3"/>
  <c r="J22122" i="3"/>
  <c r="J22123" i="3"/>
  <c r="J22124" i="3"/>
  <c r="J22125" i="3"/>
  <c r="J22126" i="3"/>
  <c r="J22127" i="3"/>
  <c r="J22128" i="3"/>
  <c r="J22129" i="3"/>
  <c r="J22130" i="3"/>
  <c r="J22131" i="3"/>
  <c r="J22132" i="3"/>
  <c r="J22133" i="3"/>
  <c r="J22134" i="3"/>
  <c r="J22135" i="3"/>
  <c r="J22136" i="3"/>
  <c r="J22137" i="3"/>
  <c r="J22138" i="3"/>
  <c r="J22139" i="3"/>
  <c r="J22140" i="3"/>
  <c r="J22141" i="3"/>
  <c r="J22142" i="3"/>
  <c r="J22143" i="3"/>
  <c r="J22144" i="3"/>
  <c r="J22145" i="3"/>
  <c r="J22146" i="3"/>
  <c r="J22147" i="3"/>
  <c r="J22148" i="3"/>
  <c r="J22149" i="3"/>
  <c r="J22150" i="3"/>
  <c r="J22151" i="3"/>
  <c r="J22152" i="3"/>
  <c r="J22153" i="3"/>
  <c r="J22154" i="3"/>
  <c r="J22155" i="3"/>
  <c r="J22156" i="3"/>
  <c r="J22157" i="3"/>
  <c r="J22158" i="3"/>
  <c r="J22159" i="3"/>
  <c r="J22160" i="3"/>
  <c r="J22161" i="3"/>
  <c r="J22162" i="3"/>
  <c r="J22163" i="3"/>
  <c r="J22164" i="3"/>
  <c r="J22165" i="3"/>
  <c r="J22166" i="3"/>
  <c r="J22167" i="3"/>
  <c r="J22168" i="3"/>
  <c r="J22169" i="3"/>
  <c r="J22170" i="3"/>
  <c r="J22171" i="3"/>
  <c r="J22172" i="3"/>
  <c r="J22173" i="3"/>
  <c r="J22174" i="3"/>
  <c r="J22175" i="3"/>
  <c r="J22176" i="3"/>
  <c r="J22177" i="3"/>
  <c r="J22178" i="3"/>
  <c r="J22179" i="3"/>
  <c r="J22180" i="3"/>
  <c r="J22181" i="3"/>
  <c r="J22182" i="3"/>
  <c r="J22183" i="3"/>
  <c r="J22184" i="3"/>
  <c r="J22185" i="3"/>
  <c r="J22186" i="3"/>
  <c r="J22187" i="3"/>
  <c r="J22188" i="3"/>
  <c r="J22189" i="3"/>
  <c r="J22190" i="3"/>
  <c r="J22191" i="3"/>
  <c r="J22192" i="3"/>
  <c r="J22193" i="3"/>
  <c r="J22194" i="3"/>
  <c r="J22195" i="3"/>
  <c r="J22196" i="3"/>
  <c r="J22197" i="3"/>
  <c r="J22198" i="3"/>
  <c r="J22199" i="3"/>
  <c r="J22200" i="3"/>
  <c r="J22201" i="3"/>
  <c r="J22202" i="3"/>
  <c r="J22203" i="3"/>
  <c r="J22204" i="3"/>
  <c r="J22205" i="3"/>
  <c r="J22206" i="3"/>
  <c r="J22207" i="3"/>
  <c r="J22208" i="3"/>
  <c r="J22209" i="3"/>
  <c r="J22210" i="3"/>
  <c r="J22211" i="3"/>
  <c r="J22212" i="3"/>
  <c r="J22213" i="3"/>
  <c r="J22214" i="3"/>
  <c r="J22215" i="3"/>
  <c r="J22216" i="3"/>
  <c r="J22217" i="3"/>
  <c r="J22218" i="3"/>
  <c r="J22219" i="3"/>
  <c r="J22220" i="3"/>
  <c r="J22221" i="3"/>
  <c r="J22222" i="3"/>
  <c r="J22223" i="3"/>
  <c r="J22224" i="3"/>
  <c r="J22225" i="3"/>
  <c r="J22226" i="3"/>
  <c r="J22227" i="3"/>
  <c r="J22228" i="3"/>
  <c r="J22229" i="3"/>
  <c r="J22230" i="3"/>
  <c r="J22231" i="3"/>
  <c r="J22232" i="3"/>
  <c r="J22233" i="3"/>
  <c r="J22234" i="3"/>
  <c r="J22235" i="3"/>
  <c r="J22236" i="3"/>
  <c r="J22237" i="3"/>
  <c r="J22238" i="3"/>
  <c r="J22239" i="3"/>
  <c r="J22240" i="3"/>
  <c r="J22241" i="3"/>
  <c r="J22242" i="3"/>
  <c r="J22243" i="3"/>
  <c r="J22244" i="3"/>
  <c r="J22245" i="3"/>
  <c r="J22246" i="3"/>
  <c r="J22247" i="3"/>
  <c r="J22248" i="3"/>
  <c r="J22249" i="3"/>
  <c r="J22250" i="3"/>
  <c r="J22251" i="3"/>
  <c r="J22252" i="3"/>
  <c r="J22253" i="3"/>
  <c r="J22254" i="3"/>
  <c r="J22255" i="3"/>
  <c r="J22256" i="3"/>
  <c r="J22257" i="3"/>
  <c r="J22258" i="3"/>
  <c r="J22259" i="3"/>
  <c r="J22260" i="3"/>
  <c r="J22261" i="3"/>
  <c r="J22262" i="3"/>
  <c r="J22263" i="3"/>
  <c r="J22264" i="3"/>
  <c r="J22265" i="3"/>
  <c r="J22266" i="3"/>
  <c r="J22267" i="3"/>
  <c r="J22268" i="3"/>
  <c r="J22269" i="3"/>
  <c r="J22270" i="3"/>
  <c r="J22271" i="3"/>
  <c r="J22272" i="3"/>
  <c r="J22273" i="3"/>
  <c r="J22274" i="3"/>
  <c r="J22275" i="3"/>
  <c r="J22276" i="3"/>
  <c r="J22277" i="3"/>
  <c r="J22278" i="3"/>
  <c r="J22279" i="3"/>
  <c r="J22280" i="3"/>
  <c r="J22281" i="3"/>
  <c r="J22282" i="3"/>
  <c r="J22283" i="3"/>
  <c r="J22284" i="3"/>
  <c r="J22285" i="3"/>
  <c r="J22286" i="3"/>
  <c r="J22287" i="3"/>
  <c r="J22288" i="3"/>
  <c r="J22289" i="3"/>
  <c r="J22290" i="3"/>
  <c r="J22291" i="3"/>
  <c r="J22292" i="3"/>
  <c r="J22293" i="3"/>
  <c r="J22294" i="3"/>
  <c r="J22295" i="3"/>
  <c r="J22296" i="3"/>
  <c r="J22297" i="3"/>
  <c r="J22298" i="3"/>
  <c r="J22299" i="3"/>
  <c r="J22300" i="3"/>
  <c r="J22301" i="3"/>
  <c r="J22302" i="3"/>
  <c r="J22303" i="3"/>
  <c r="J22304" i="3"/>
  <c r="J22305" i="3"/>
  <c r="J22306" i="3"/>
  <c r="J22307" i="3"/>
  <c r="J22308" i="3"/>
  <c r="J22309" i="3"/>
  <c r="J22310" i="3"/>
  <c r="J22311" i="3"/>
  <c r="J22312" i="3"/>
  <c r="J22313" i="3"/>
  <c r="J22314" i="3"/>
  <c r="J22315" i="3"/>
  <c r="J22316" i="3"/>
  <c r="J22317" i="3"/>
  <c r="J22318" i="3"/>
  <c r="J22319" i="3"/>
  <c r="J22320" i="3"/>
  <c r="J22321" i="3"/>
  <c r="J22322" i="3"/>
  <c r="J22323" i="3"/>
  <c r="J22324" i="3"/>
  <c r="J22325" i="3"/>
  <c r="J22326" i="3"/>
  <c r="J22327" i="3"/>
  <c r="J22328" i="3"/>
  <c r="J22329" i="3"/>
  <c r="J22330" i="3"/>
  <c r="J22331" i="3"/>
  <c r="J22332" i="3"/>
  <c r="J22333" i="3"/>
  <c r="J22334" i="3"/>
  <c r="J22335" i="3"/>
  <c r="J22336" i="3"/>
  <c r="J22337" i="3"/>
  <c r="J22338" i="3"/>
  <c r="J22339" i="3"/>
  <c r="J22340" i="3"/>
  <c r="J22341" i="3"/>
  <c r="J22342" i="3"/>
  <c r="J22343" i="3"/>
  <c r="J22344" i="3"/>
  <c r="J22345" i="3"/>
  <c r="J22346" i="3"/>
  <c r="J22347" i="3"/>
  <c r="J22348" i="3"/>
  <c r="J22349" i="3"/>
  <c r="J22350" i="3"/>
  <c r="J22351" i="3"/>
  <c r="J22352" i="3"/>
  <c r="J22353" i="3"/>
  <c r="J22354" i="3"/>
  <c r="J22355" i="3"/>
  <c r="J22356" i="3"/>
  <c r="J22357" i="3"/>
  <c r="J22358" i="3"/>
  <c r="J22359" i="3"/>
  <c r="J22360" i="3"/>
  <c r="J22361" i="3"/>
  <c r="J22362" i="3"/>
  <c r="J22363" i="3"/>
  <c r="J22364" i="3"/>
  <c r="J22365" i="3"/>
  <c r="J22366" i="3"/>
  <c r="J22367" i="3"/>
  <c r="J22368" i="3"/>
  <c r="J22369" i="3"/>
  <c r="J22370" i="3"/>
  <c r="J22371" i="3"/>
  <c r="J22372" i="3"/>
  <c r="J22373" i="3"/>
  <c r="J22374" i="3"/>
  <c r="J22375" i="3"/>
  <c r="J22376" i="3"/>
  <c r="J22377" i="3"/>
  <c r="J22378" i="3"/>
  <c r="J22379" i="3"/>
  <c r="J22380" i="3"/>
  <c r="J22381" i="3"/>
  <c r="J22382" i="3"/>
  <c r="J22383" i="3"/>
  <c r="J22384" i="3"/>
  <c r="J22385" i="3"/>
  <c r="J22386" i="3"/>
  <c r="J22387" i="3"/>
  <c r="J22388" i="3"/>
  <c r="J22389" i="3"/>
  <c r="J22390" i="3"/>
  <c r="J22391" i="3"/>
  <c r="J22392" i="3"/>
  <c r="J22393" i="3"/>
  <c r="J22394" i="3"/>
  <c r="J22395" i="3"/>
  <c r="J22396" i="3"/>
  <c r="J22397" i="3"/>
  <c r="J22398" i="3"/>
  <c r="J22399" i="3"/>
  <c r="J22400" i="3"/>
  <c r="J22401" i="3"/>
  <c r="J22402" i="3"/>
  <c r="J22403" i="3"/>
  <c r="J22404" i="3"/>
  <c r="J22405" i="3"/>
  <c r="J22406" i="3"/>
  <c r="J22407" i="3"/>
  <c r="J22408" i="3"/>
  <c r="J22409" i="3"/>
  <c r="J22410" i="3"/>
  <c r="J22411" i="3"/>
  <c r="J22412" i="3"/>
  <c r="J22413" i="3"/>
  <c r="J22414" i="3"/>
  <c r="J22415" i="3"/>
  <c r="J22416" i="3"/>
  <c r="J22417" i="3"/>
  <c r="J22418" i="3"/>
  <c r="J22419" i="3"/>
  <c r="J22420" i="3"/>
  <c r="J22421" i="3"/>
  <c r="J22422" i="3"/>
  <c r="J22423" i="3"/>
  <c r="J22424" i="3"/>
  <c r="J22425" i="3"/>
  <c r="J22426" i="3"/>
  <c r="J22427" i="3"/>
  <c r="J22428" i="3"/>
  <c r="J22429" i="3"/>
  <c r="J22430" i="3"/>
  <c r="J22431" i="3"/>
  <c r="J22432" i="3"/>
  <c r="J22433" i="3"/>
  <c r="J22434" i="3"/>
  <c r="J22435" i="3"/>
  <c r="J22436" i="3"/>
  <c r="J22437" i="3"/>
  <c r="J22438" i="3"/>
  <c r="J22439" i="3"/>
  <c r="J22440" i="3"/>
  <c r="J22441" i="3"/>
  <c r="J22442" i="3"/>
  <c r="J22443" i="3"/>
  <c r="J22444" i="3"/>
  <c r="J22445" i="3"/>
  <c r="J22446" i="3"/>
  <c r="J22447" i="3"/>
  <c r="J22448" i="3"/>
  <c r="J22449" i="3"/>
  <c r="J22450" i="3"/>
  <c r="J22451" i="3"/>
  <c r="J22452" i="3"/>
  <c r="J22453" i="3"/>
  <c r="J22454" i="3"/>
  <c r="J22455" i="3"/>
  <c r="J22456" i="3"/>
  <c r="J22457" i="3"/>
  <c r="J22458" i="3"/>
  <c r="J22459" i="3"/>
  <c r="J22460" i="3"/>
  <c r="J22461" i="3"/>
  <c r="J22462" i="3"/>
  <c r="J22463" i="3"/>
  <c r="J22464" i="3"/>
  <c r="J22465" i="3"/>
  <c r="J22466" i="3"/>
  <c r="J22467" i="3"/>
  <c r="J22468" i="3"/>
  <c r="J22469" i="3"/>
  <c r="J22470" i="3"/>
  <c r="J22471" i="3"/>
  <c r="J22472" i="3"/>
  <c r="J22473" i="3"/>
  <c r="J22474" i="3"/>
  <c r="J22475" i="3"/>
  <c r="J22476" i="3"/>
  <c r="J22477" i="3"/>
  <c r="J22478" i="3"/>
  <c r="J22479" i="3"/>
  <c r="J22480" i="3"/>
  <c r="J22481" i="3"/>
  <c r="J22482" i="3"/>
  <c r="J22483" i="3"/>
  <c r="J22484" i="3"/>
  <c r="J22485" i="3"/>
  <c r="J22486" i="3"/>
  <c r="J22487" i="3"/>
  <c r="J22488" i="3"/>
  <c r="J22489" i="3"/>
  <c r="J22490" i="3"/>
  <c r="J22491" i="3"/>
  <c r="J22492" i="3"/>
  <c r="J22493" i="3"/>
  <c r="J22494" i="3"/>
  <c r="J22495" i="3"/>
  <c r="J22496" i="3"/>
  <c r="J22497" i="3"/>
  <c r="J22498" i="3"/>
  <c r="J22499" i="3"/>
  <c r="J22500" i="3"/>
  <c r="J22501" i="3"/>
  <c r="J22502" i="3"/>
  <c r="J22503" i="3"/>
  <c r="J22504" i="3"/>
  <c r="J22505" i="3"/>
  <c r="J22506" i="3"/>
  <c r="J22507" i="3"/>
  <c r="J22508" i="3"/>
  <c r="J22509" i="3"/>
  <c r="J22510" i="3"/>
  <c r="J22511" i="3"/>
  <c r="J22512" i="3"/>
  <c r="J22513" i="3"/>
  <c r="J22514" i="3"/>
  <c r="J22515" i="3"/>
  <c r="J22516" i="3"/>
  <c r="J22517" i="3"/>
  <c r="J22518" i="3"/>
  <c r="J22519" i="3"/>
  <c r="J22520" i="3"/>
  <c r="J22521" i="3"/>
  <c r="J22522" i="3"/>
  <c r="J22523" i="3"/>
  <c r="J22524" i="3"/>
  <c r="J22525" i="3"/>
  <c r="J22526" i="3"/>
  <c r="J22527" i="3"/>
  <c r="J22528" i="3"/>
  <c r="J22529" i="3"/>
  <c r="J22530" i="3"/>
  <c r="J22531" i="3"/>
  <c r="J22532" i="3"/>
  <c r="J22533" i="3"/>
  <c r="J22534" i="3"/>
  <c r="J22535" i="3"/>
  <c r="J22536" i="3"/>
  <c r="J22537" i="3"/>
  <c r="J22538" i="3"/>
  <c r="J22539" i="3"/>
  <c r="J22540" i="3"/>
  <c r="J22541" i="3"/>
  <c r="J22542" i="3"/>
  <c r="J22543" i="3"/>
  <c r="J22544" i="3"/>
  <c r="J22545" i="3"/>
  <c r="J22546" i="3"/>
  <c r="J22547" i="3"/>
  <c r="J22548" i="3"/>
  <c r="J22549" i="3"/>
  <c r="J22550" i="3"/>
  <c r="J22551" i="3"/>
  <c r="J22552" i="3"/>
  <c r="J22553" i="3"/>
  <c r="J22554" i="3"/>
  <c r="J22555" i="3"/>
  <c r="J22556" i="3"/>
  <c r="J22557" i="3"/>
  <c r="J22558" i="3"/>
  <c r="J22559" i="3"/>
  <c r="J22560" i="3"/>
  <c r="J22561" i="3"/>
  <c r="J22562" i="3"/>
  <c r="J22563" i="3"/>
  <c r="J22564" i="3"/>
  <c r="J22565" i="3"/>
  <c r="J22566" i="3"/>
  <c r="J22567" i="3"/>
  <c r="J22568" i="3"/>
  <c r="J22569" i="3"/>
  <c r="J22570" i="3"/>
  <c r="J22571" i="3"/>
  <c r="J22572" i="3"/>
  <c r="J22573" i="3"/>
  <c r="J22574" i="3"/>
  <c r="J22575" i="3"/>
  <c r="J22576" i="3"/>
  <c r="J22577" i="3"/>
  <c r="J22578" i="3"/>
  <c r="J22579" i="3"/>
  <c r="J22580" i="3"/>
  <c r="J22581" i="3"/>
  <c r="J22582" i="3"/>
  <c r="J22583" i="3"/>
  <c r="J22584" i="3"/>
  <c r="J22585" i="3"/>
  <c r="J22586" i="3"/>
  <c r="J22587" i="3"/>
  <c r="J22588" i="3"/>
  <c r="J22589" i="3"/>
  <c r="J22590" i="3"/>
  <c r="J22591" i="3"/>
  <c r="J22592" i="3"/>
  <c r="J22593" i="3"/>
  <c r="J22594" i="3"/>
  <c r="J22595" i="3"/>
  <c r="J22596" i="3"/>
  <c r="J22597" i="3"/>
  <c r="J22598" i="3"/>
  <c r="J22599" i="3"/>
  <c r="J22600" i="3"/>
  <c r="J22601" i="3"/>
  <c r="J22602" i="3"/>
  <c r="J22603" i="3"/>
  <c r="J22604" i="3"/>
  <c r="J22605" i="3"/>
  <c r="J22606" i="3"/>
  <c r="J22607" i="3"/>
  <c r="J22608" i="3"/>
  <c r="J22609" i="3"/>
  <c r="J22610" i="3"/>
  <c r="J22611" i="3"/>
  <c r="J22612" i="3"/>
  <c r="J22613" i="3"/>
  <c r="J22614" i="3"/>
  <c r="J22615" i="3"/>
  <c r="J22616" i="3"/>
  <c r="J22617" i="3"/>
  <c r="J22618" i="3"/>
  <c r="J22619" i="3"/>
  <c r="J22620" i="3"/>
  <c r="J22621" i="3"/>
  <c r="J22622" i="3"/>
  <c r="J22623" i="3"/>
  <c r="J22624" i="3"/>
  <c r="J22625" i="3"/>
  <c r="J22626" i="3"/>
  <c r="J22627" i="3"/>
  <c r="J22628" i="3"/>
  <c r="J22629" i="3"/>
  <c r="J22630" i="3"/>
  <c r="J22631" i="3"/>
  <c r="J22632" i="3"/>
  <c r="J22633" i="3"/>
  <c r="J22634" i="3"/>
  <c r="J22635" i="3"/>
  <c r="J22636" i="3"/>
  <c r="J22637" i="3"/>
  <c r="J22638" i="3"/>
  <c r="J22639" i="3"/>
  <c r="J22640" i="3"/>
  <c r="J22641" i="3"/>
  <c r="J22642" i="3"/>
  <c r="J22643" i="3"/>
  <c r="J22644" i="3"/>
  <c r="J22645" i="3"/>
  <c r="J22646" i="3"/>
  <c r="J22647" i="3"/>
  <c r="J22648" i="3"/>
  <c r="J22649" i="3"/>
  <c r="J22650" i="3"/>
  <c r="J22651" i="3"/>
  <c r="J22652" i="3"/>
  <c r="J22653" i="3"/>
  <c r="J22654" i="3"/>
  <c r="J22655" i="3"/>
  <c r="J22656" i="3"/>
  <c r="J22657" i="3"/>
  <c r="J22658" i="3"/>
  <c r="J22659" i="3"/>
  <c r="J22660" i="3"/>
  <c r="J22661" i="3"/>
  <c r="J22662" i="3"/>
  <c r="J22663" i="3"/>
  <c r="J22664" i="3"/>
  <c r="J22665" i="3"/>
  <c r="J22666" i="3"/>
  <c r="J22667" i="3"/>
  <c r="J22668" i="3"/>
  <c r="J22669" i="3"/>
  <c r="J22670" i="3"/>
  <c r="J22671" i="3"/>
  <c r="J22672" i="3"/>
  <c r="J22673" i="3"/>
  <c r="J22674" i="3"/>
  <c r="J22675" i="3"/>
  <c r="J22676" i="3"/>
  <c r="J22677" i="3"/>
  <c r="J22678" i="3"/>
  <c r="J22679" i="3"/>
  <c r="J22680" i="3"/>
  <c r="J22681" i="3"/>
  <c r="J22682" i="3"/>
  <c r="J22683" i="3"/>
  <c r="J22684" i="3"/>
  <c r="J22685" i="3"/>
  <c r="J22686" i="3"/>
  <c r="J22687" i="3"/>
  <c r="J22688" i="3"/>
  <c r="J22689" i="3"/>
  <c r="J22690" i="3"/>
  <c r="J22691" i="3"/>
  <c r="J22692" i="3"/>
  <c r="J22693" i="3"/>
  <c r="J22694" i="3"/>
  <c r="J22695" i="3"/>
  <c r="J22696" i="3"/>
  <c r="J22697" i="3"/>
  <c r="J22698" i="3"/>
  <c r="J22699" i="3"/>
  <c r="J22700" i="3"/>
  <c r="J22701" i="3"/>
  <c r="J22702" i="3"/>
  <c r="J22703" i="3"/>
  <c r="J22704" i="3"/>
  <c r="J22705" i="3"/>
  <c r="J22706" i="3"/>
  <c r="J22707" i="3"/>
  <c r="J22708" i="3"/>
  <c r="J22709" i="3"/>
  <c r="J22710" i="3"/>
  <c r="J22711" i="3"/>
  <c r="J22712" i="3"/>
  <c r="J22713" i="3"/>
  <c r="J22714" i="3"/>
  <c r="J22715" i="3"/>
  <c r="J22716" i="3"/>
  <c r="J22717" i="3"/>
  <c r="J22718" i="3"/>
  <c r="J22719" i="3"/>
  <c r="J22720" i="3"/>
  <c r="J22721" i="3"/>
  <c r="J22722" i="3"/>
  <c r="J22723" i="3"/>
  <c r="J22724" i="3"/>
  <c r="J22725" i="3"/>
  <c r="J22726" i="3"/>
  <c r="J22727" i="3"/>
  <c r="J22728" i="3"/>
  <c r="J22729" i="3"/>
  <c r="J22730" i="3"/>
  <c r="J22731" i="3"/>
  <c r="J22732" i="3"/>
  <c r="J22733" i="3"/>
  <c r="J22734" i="3"/>
  <c r="J22735" i="3"/>
  <c r="J22736" i="3"/>
  <c r="J22737" i="3"/>
  <c r="J22738" i="3"/>
  <c r="J22739" i="3"/>
  <c r="J22740" i="3"/>
  <c r="J22741" i="3"/>
  <c r="J22742" i="3"/>
  <c r="J22743" i="3"/>
  <c r="J22744" i="3"/>
  <c r="J22745" i="3"/>
  <c r="J22746" i="3"/>
  <c r="J22747" i="3"/>
  <c r="J22748" i="3"/>
  <c r="J22749" i="3"/>
  <c r="J22750" i="3"/>
  <c r="J22751" i="3"/>
  <c r="J22752" i="3"/>
  <c r="J22753" i="3"/>
  <c r="J22754" i="3"/>
  <c r="J22755" i="3"/>
  <c r="J22756" i="3"/>
  <c r="J22757" i="3"/>
  <c r="J22758" i="3"/>
  <c r="J22759" i="3"/>
  <c r="J22760" i="3"/>
  <c r="J22761" i="3"/>
  <c r="J22762" i="3"/>
  <c r="J22763" i="3"/>
  <c r="J22764" i="3"/>
  <c r="J22765" i="3"/>
  <c r="J22766" i="3"/>
  <c r="J22767" i="3"/>
  <c r="J22768" i="3"/>
  <c r="J22769" i="3"/>
  <c r="J22770" i="3"/>
  <c r="J22771" i="3"/>
  <c r="J22772" i="3"/>
  <c r="J22773" i="3"/>
  <c r="J22774" i="3"/>
  <c r="J22775" i="3"/>
  <c r="J22776" i="3"/>
  <c r="J22777" i="3"/>
  <c r="J22778" i="3"/>
  <c r="J22779" i="3"/>
  <c r="J22780" i="3"/>
  <c r="J22781" i="3"/>
  <c r="J22782" i="3"/>
  <c r="J22783" i="3"/>
  <c r="J22784" i="3"/>
  <c r="J22785" i="3"/>
  <c r="J22786" i="3"/>
  <c r="J22787" i="3"/>
  <c r="J22788" i="3"/>
  <c r="J22789" i="3"/>
  <c r="J22790" i="3"/>
  <c r="J22791" i="3"/>
  <c r="J22792" i="3"/>
  <c r="J22793" i="3"/>
  <c r="J22794" i="3"/>
  <c r="J22795" i="3"/>
  <c r="J22796" i="3"/>
  <c r="J22797" i="3"/>
  <c r="J22798" i="3"/>
  <c r="J22799" i="3"/>
  <c r="J22800" i="3"/>
  <c r="J22801" i="3"/>
  <c r="J22802" i="3"/>
  <c r="J22803" i="3"/>
  <c r="J22804" i="3"/>
  <c r="J22805" i="3"/>
  <c r="J22806" i="3"/>
  <c r="J22807" i="3"/>
  <c r="J22808" i="3"/>
  <c r="J22809" i="3"/>
  <c r="J22810" i="3"/>
  <c r="J22811" i="3"/>
  <c r="J22812" i="3"/>
  <c r="J22813" i="3"/>
  <c r="J22814" i="3"/>
  <c r="J22815" i="3"/>
  <c r="J22816" i="3"/>
  <c r="J22817" i="3"/>
  <c r="J22818" i="3"/>
  <c r="J22819" i="3"/>
  <c r="J22820" i="3"/>
  <c r="J22821" i="3"/>
  <c r="J22822" i="3"/>
  <c r="J22823" i="3"/>
  <c r="J22824" i="3"/>
  <c r="J22825" i="3"/>
  <c r="J22826" i="3"/>
  <c r="J22827" i="3"/>
  <c r="J22828" i="3"/>
  <c r="J22829" i="3"/>
  <c r="J22830" i="3"/>
  <c r="J22831" i="3"/>
  <c r="J22832" i="3"/>
  <c r="J22833" i="3"/>
  <c r="J22834" i="3"/>
  <c r="J22835" i="3"/>
  <c r="J22836" i="3"/>
  <c r="J22837" i="3"/>
  <c r="J22838" i="3"/>
  <c r="J22839" i="3"/>
  <c r="J22840" i="3"/>
  <c r="J22841" i="3"/>
  <c r="J22842" i="3"/>
  <c r="J22843" i="3"/>
  <c r="J22844" i="3"/>
  <c r="J22845" i="3"/>
  <c r="J22846" i="3"/>
  <c r="J22847" i="3"/>
  <c r="J22848" i="3"/>
  <c r="J22849" i="3"/>
  <c r="J22850" i="3"/>
  <c r="J22851" i="3"/>
  <c r="J22852" i="3"/>
  <c r="J22853" i="3"/>
  <c r="J22854" i="3"/>
  <c r="J22855" i="3"/>
  <c r="J22856" i="3"/>
  <c r="J22857" i="3"/>
  <c r="J22858" i="3"/>
  <c r="J22859" i="3"/>
  <c r="J22860" i="3"/>
  <c r="J22861" i="3"/>
  <c r="J22862" i="3"/>
  <c r="J22863" i="3"/>
  <c r="J22864" i="3"/>
  <c r="J22865" i="3"/>
  <c r="J22866" i="3"/>
  <c r="J22867" i="3"/>
  <c r="J22868" i="3"/>
  <c r="J22869" i="3"/>
  <c r="J22870" i="3"/>
  <c r="J22871" i="3"/>
  <c r="J22872" i="3"/>
  <c r="J22873" i="3"/>
  <c r="J22874" i="3"/>
  <c r="J22875" i="3"/>
  <c r="J22876" i="3"/>
  <c r="J22877" i="3"/>
  <c r="J22878" i="3"/>
  <c r="J22879" i="3"/>
  <c r="J22880" i="3"/>
  <c r="J22881" i="3"/>
  <c r="J22882" i="3"/>
  <c r="J22883" i="3"/>
  <c r="J22884" i="3"/>
  <c r="J22885" i="3"/>
  <c r="J22886" i="3"/>
  <c r="J22887" i="3"/>
  <c r="J22888" i="3"/>
  <c r="J22889" i="3"/>
  <c r="J22890" i="3"/>
  <c r="J22891" i="3"/>
  <c r="J22892" i="3"/>
  <c r="J22893" i="3"/>
  <c r="J22894" i="3"/>
  <c r="J22895" i="3"/>
  <c r="J22896" i="3"/>
  <c r="J22897" i="3"/>
  <c r="J22898" i="3"/>
  <c r="J22899" i="3"/>
  <c r="J22900" i="3"/>
  <c r="J22901" i="3"/>
  <c r="J22902" i="3"/>
  <c r="J22903" i="3"/>
  <c r="J22904" i="3"/>
  <c r="J22905" i="3"/>
  <c r="J22906" i="3"/>
  <c r="J22907" i="3"/>
  <c r="J22908" i="3"/>
  <c r="J22909" i="3"/>
  <c r="J22910" i="3"/>
  <c r="J22911" i="3"/>
  <c r="J22912" i="3"/>
  <c r="J22913" i="3"/>
  <c r="J22914" i="3"/>
  <c r="J22915" i="3"/>
  <c r="J22916" i="3"/>
  <c r="J22917" i="3"/>
  <c r="J22918" i="3"/>
  <c r="J22919" i="3"/>
  <c r="J22920" i="3"/>
  <c r="J22921" i="3"/>
  <c r="J22922" i="3"/>
  <c r="J22923" i="3"/>
  <c r="J22924" i="3"/>
  <c r="J22925" i="3"/>
  <c r="J22926" i="3"/>
  <c r="J22927" i="3"/>
  <c r="J22928" i="3"/>
  <c r="J22929" i="3"/>
  <c r="J22930" i="3"/>
  <c r="J22931" i="3"/>
  <c r="J22932" i="3"/>
  <c r="J22933" i="3"/>
  <c r="J22934" i="3"/>
  <c r="J22935" i="3"/>
  <c r="J22936" i="3"/>
  <c r="J22937" i="3"/>
  <c r="J22938" i="3"/>
  <c r="J22939" i="3"/>
  <c r="J22940" i="3"/>
  <c r="J22941" i="3"/>
  <c r="J22942" i="3"/>
  <c r="J22943" i="3"/>
  <c r="J22944" i="3"/>
  <c r="J22945" i="3"/>
  <c r="J22946" i="3"/>
  <c r="J22947" i="3"/>
  <c r="J22948" i="3"/>
  <c r="J22949" i="3"/>
  <c r="J22950" i="3"/>
  <c r="J22951" i="3"/>
  <c r="J22952" i="3"/>
  <c r="J22953" i="3"/>
  <c r="J22954" i="3"/>
  <c r="J22955" i="3"/>
  <c r="J22956" i="3"/>
  <c r="J22957" i="3"/>
  <c r="J22958" i="3"/>
  <c r="J22959" i="3"/>
  <c r="J22960" i="3"/>
  <c r="J22961" i="3"/>
  <c r="J22962" i="3"/>
  <c r="J22963" i="3"/>
  <c r="J22964" i="3"/>
  <c r="J22965" i="3"/>
  <c r="J22966" i="3"/>
  <c r="J22967" i="3"/>
  <c r="J22968" i="3"/>
  <c r="J22969" i="3"/>
  <c r="J22970" i="3"/>
  <c r="J22971" i="3"/>
  <c r="J22972" i="3"/>
  <c r="J22973" i="3"/>
  <c r="J22974" i="3"/>
  <c r="J22975" i="3"/>
  <c r="J22976" i="3"/>
  <c r="J22977" i="3"/>
  <c r="J22978" i="3"/>
  <c r="J22979" i="3"/>
  <c r="J22980" i="3"/>
  <c r="J22981" i="3"/>
  <c r="J22982" i="3"/>
  <c r="J22983" i="3"/>
  <c r="J22984" i="3"/>
  <c r="J22985" i="3"/>
  <c r="J22986" i="3"/>
  <c r="J22987" i="3"/>
  <c r="J22988" i="3"/>
  <c r="J22989" i="3"/>
  <c r="J22990" i="3"/>
  <c r="J22991" i="3"/>
  <c r="J22992" i="3"/>
  <c r="J22993" i="3"/>
  <c r="J22994" i="3"/>
  <c r="J22995" i="3"/>
  <c r="J22996" i="3"/>
  <c r="J22997" i="3"/>
  <c r="J22998" i="3"/>
  <c r="J22999" i="3"/>
  <c r="J23000" i="3"/>
  <c r="J23001" i="3"/>
  <c r="J23002" i="3"/>
  <c r="J23003" i="3"/>
  <c r="J23004" i="3"/>
  <c r="J23005" i="3"/>
  <c r="J23006" i="3"/>
  <c r="J23007" i="3"/>
  <c r="J23008" i="3"/>
  <c r="J23009" i="3"/>
  <c r="J23010" i="3"/>
  <c r="J23011" i="3"/>
  <c r="J23012" i="3"/>
  <c r="J23013" i="3"/>
  <c r="J23014" i="3"/>
  <c r="J23015" i="3"/>
  <c r="J23016" i="3"/>
  <c r="J23017" i="3"/>
  <c r="J23018" i="3"/>
  <c r="J23019" i="3"/>
  <c r="J23020" i="3"/>
  <c r="J23021" i="3"/>
  <c r="J23022" i="3"/>
  <c r="J23023" i="3"/>
  <c r="J23024" i="3"/>
  <c r="J23025" i="3"/>
  <c r="J23026" i="3"/>
  <c r="J23027" i="3"/>
  <c r="J23028" i="3"/>
  <c r="J23029" i="3"/>
  <c r="J23030" i="3"/>
  <c r="J23031" i="3"/>
  <c r="J23032" i="3"/>
  <c r="J23033" i="3"/>
  <c r="J23034" i="3"/>
  <c r="J23035" i="3"/>
  <c r="J23036" i="3"/>
  <c r="J23037" i="3"/>
  <c r="J23038" i="3"/>
  <c r="J23039" i="3"/>
  <c r="J23040" i="3"/>
  <c r="J23041" i="3"/>
  <c r="J23042" i="3"/>
  <c r="J23043" i="3"/>
  <c r="J23044" i="3"/>
  <c r="J23045" i="3"/>
  <c r="J23046" i="3"/>
  <c r="J23047" i="3"/>
  <c r="J23048" i="3"/>
  <c r="J23049" i="3"/>
  <c r="J23050" i="3"/>
  <c r="J23051" i="3"/>
  <c r="J23052" i="3"/>
  <c r="J23053" i="3"/>
  <c r="J23054" i="3"/>
  <c r="J23055" i="3"/>
  <c r="J23056" i="3"/>
  <c r="J23057" i="3"/>
  <c r="J23058" i="3"/>
  <c r="J23059" i="3"/>
  <c r="J23060" i="3"/>
  <c r="J23061" i="3"/>
  <c r="J23062" i="3"/>
  <c r="J23063" i="3"/>
  <c r="J23064" i="3"/>
  <c r="J23065" i="3"/>
  <c r="J23066" i="3"/>
  <c r="J23067" i="3"/>
  <c r="J23068" i="3"/>
  <c r="J23069" i="3"/>
  <c r="J23070" i="3"/>
  <c r="J23071" i="3"/>
  <c r="J23072" i="3"/>
  <c r="J23073" i="3"/>
  <c r="J23074" i="3"/>
  <c r="J23075" i="3"/>
  <c r="J23076" i="3"/>
  <c r="J23077" i="3"/>
  <c r="J23078" i="3"/>
  <c r="J23079" i="3"/>
  <c r="J23080" i="3"/>
  <c r="J23081" i="3"/>
  <c r="J23082" i="3"/>
  <c r="J23083" i="3"/>
  <c r="J23084" i="3"/>
  <c r="J23085" i="3"/>
  <c r="J23086" i="3"/>
  <c r="J23087" i="3"/>
  <c r="J23088" i="3"/>
  <c r="J23089" i="3"/>
  <c r="J23090" i="3"/>
  <c r="J23091" i="3"/>
  <c r="J23092" i="3"/>
  <c r="J23093" i="3"/>
  <c r="J23094" i="3"/>
  <c r="J23095" i="3"/>
  <c r="J23096" i="3"/>
  <c r="J23097" i="3"/>
  <c r="J23098" i="3"/>
  <c r="J23099" i="3"/>
  <c r="J23100" i="3"/>
  <c r="J23101" i="3"/>
  <c r="J23102" i="3"/>
  <c r="J23103" i="3"/>
  <c r="J23104" i="3"/>
  <c r="J23105" i="3"/>
  <c r="J23106" i="3"/>
  <c r="J23107" i="3"/>
  <c r="J23108" i="3"/>
  <c r="J23109" i="3"/>
  <c r="J23110" i="3"/>
  <c r="J23111" i="3"/>
  <c r="J23112" i="3"/>
  <c r="J23113" i="3"/>
  <c r="J23114" i="3"/>
  <c r="J23115" i="3"/>
  <c r="J23116" i="3"/>
  <c r="J23117" i="3"/>
  <c r="J23118" i="3"/>
  <c r="J23119" i="3"/>
  <c r="J23120" i="3"/>
  <c r="J23121" i="3"/>
  <c r="J23122" i="3"/>
  <c r="J23123" i="3"/>
  <c r="J23124" i="3"/>
  <c r="J23125" i="3"/>
  <c r="J23126" i="3"/>
  <c r="J23127" i="3"/>
  <c r="J23128" i="3"/>
  <c r="J23129" i="3"/>
  <c r="J23130" i="3"/>
  <c r="J23131" i="3"/>
  <c r="J23132" i="3"/>
  <c r="J23133" i="3"/>
  <c r="J23134" i="3"/>
  <c r="J23135" i="3"/>
  <c r="J23136" i="3"/>
  <c r="J23137" i="3"/>
  <c r="J23138" i="3"/>
  <c r="J23139" i="3"/>
  <c r="J23140" i="3"/>
  <c r="J23141" i="3"/>
  <c r="J23142" i="3"/>
  <c r="J23143" i="3"/>
  <c r="J23144" i="3"/>
  <c r="J23145" i="3"/>
  <c r="J23146" i="3"/>
  <c r="J23147" i="3"/>
  <c r="J23148" i="3"/>
  <c r="J23149" i="3"/>
  <c r="J23150" i="3"/>
  <c r="J23151" i="3"/>
  <c r="J23152" i="3"/>
  <c r="J23153" i="3"/>
  <c r="J23154" i="3"/>
  <c r="J23155" i="3"/>
  <c r="J23156" i="3"/>
  <c r="J23157" i="3"/>
  <c r="J23158" i="3"/>
  <c r="J23159" i="3"/>
  <c r="J23160" i="3"/>
  <c r="J23161" i="3"/>
  <c r="J23162" i="3"/>
  <c r="J23163" i="3"/>
  <c r="J23164" i="3"/>
  <c r="J23165" i="3"/>
  <c r="J23166" i="3"/>
  <c r="J23167" i="3"/>
  <c r="J23168" i="3"/>
  <c r="J23169" i="3"/>
  <c r="J23170" i="3"/>
  <c r="J23171" i="3"/>
  <c r="J23172" i="3"/>
  <c r="J23173" i="3"/>
  <c r="J23174" i="3"/>
  <c r="J23175" i="3"/>
  <c r="J23176" i="3"/>
  <c r="J23177" i="3"/>
  <c r="J23178" i="3"/>
  <c r="J23179" i="3"/>
  <c r="J23180" i="3"/>
  <c r="J23181" i="3"/>
  <c r="J23182" i="3"/>
  <c r="J23183" i="3"/>
  <c r="J23184" i="3"/>
  <c r="J23185" i="3"/>
  <c r="J23186" i="3"/>
  <c r="J23187" i="3"/>
  <c r="J23188" i="3"/>
  <c r="J23189" i="3"/>
  <c r="J23190" i="3"/>
  <c r="J23191" i="3"/>
  <c r="J23192" i="3"/>
  <c r="J23193" i="3"/>
  <c r="J23194" i="3"/>
  <c r="J23195" i="3"/>
  <c r="J23196" i="3"/>
  <c r="J23197" i="3"/>
  <c r="J23198" i="3"/>
  <c r="J23199" i="3"/>
  <c r="J23200" i="3"/>
  <c r="J23201" i="3"/>
  <c r="J23202" i="3"/>
  <c r="J23203" i="3"/>
  <c r="J23204" i="3"/>
  <c r="J23205" i="3"/>
  <c r="J23206" i="3"/>
  <c r="J23207" i="3"/>
  <c r="J23208" i="3"/>
  <c r="J23209" i="3"/>
  <c r="J23210" i="3"/>
  <c r="J23211" i="3"/>
  <c r="J23212" i="3"/>
  <c r="J23213" i="3"/>
  <c r="J23214" i="3"/>
  <c r="J23215" i="3"/>
  <c r="J23216" i="3"/>
  <c r="J23217" i="3"/>
  <c r="J23218" i="3"/>
  <c r="J23219" i="3"/>
  <c r="J23220" i="3"/>
  <c r="J23221" i="3"/>
  <c r="J23222" i="3"/>
  <c r="J23223" i="3"/>
  <c r="J23224" i="3"/>
  <c r="J23225" i="3"/>
  <c r="J23226" i="3"/>
  <c r="J23227" i="3"/>
  <c r="J23228" i="3"/>
  <c r="J23229" i="3"/>
  <c r="J23230" i="3"/>
  <c r="J23231" i="3"/>
  <c r="J23232" i="3"/>
  <c r="J23233" i="3"/>
  <c r="J23234" i="3"/>
  <c r="J23235" i="3"/>
  <c r="J23236" i="3"/>
  <c r="J23237" i="3"/>
  <c r="J23238" i="3"/>
  <c r="J23239" i="3"/>
  <c r="J23240" i="3"/>
  <c r="J23241" i="3"/>
  <c r="J23242" i="3"/>
  <c r="J23243" i="3"/>
  <c r="J23244" i="3"/>
  <c r="J23245" i="3"/>
  <c r="J23246" i="3"/>
  <c r="J23247" i="3"/>
  <c r="J23248" i="3"/>
  <c r="J23249" i="3"/>
  <c r="J23250" i="3"/>
  <c r="J23251" i="3"/>
  <c r="J23252" i="3"/>
  <c r="J23253" i="3"/>
  <c r="J23254" i="3"/>
  <c r="J23255" i="3"/>
  <c r="J23256" i="3"/>
  <c r="J23257" i="3"/>
  <c r="J23258" i="3"/>
  <c r="J23259" i="3"/>
  <c r="J23260" i="3"/>
  <c r="J23261" i="3"/>
  <c r="J23262" i="3"/>
  <c r="J23263" i="3"/>
  <c r="J23264" i="3"/>
  <c r="J23265" i="3"/>
  <c r="J23266" i="3"/>
  <c r="J23267" i="3"/>
  <c r="J23268" i="3"/>
  <c r="J23269" i="3"/>
  <c r="J23270" i="3"/>
  <c r="J23271" i="3"/>
  <c r="J23272" i="3"/>
  <c r="J23273" i="3"/>
  <c r="J23274" i="3"/>
  <c r="J23275" i="3"/>
  <c r="J23276" i="3"/>
  <c r="J23277" i="3"/>
  <c r="J23278" i="3"/>
  <c r="J23279" i="3"/>
  <c r="J23280" i="3"/>
  <c r="J23281" i="3"/>
  <c r="J23282" i="3"/>
  <c r="J23283" i="3"/>
  <c r="J23284" i="3"/>
  <c r="J23285" i="3"/>
  <c r="J23286" i="3"/>
  <c r="J23287" i="3"/>
  <c r="J23288" i="3"/>
  <c r="J23289" i="3"/>
  <c r="J23290" i="3"/>
  <c r="J23291" i="3"/>
  <c r="J23292" i="3"/>
  <c r="J23293" i="3"/>
  <c r="J23294" i="3"/>
  <c r="J23295" i="3"/>
  <c r="J23296" i="3"/>
  <c r="J23297" i="3"/>
  <c r="J23298" i="3"/>
  <c r="J23299" i="3"/>
  <c r="J23300" i="3"/>
  <c r="J23301" i="3"/>
  <c r="J23302" i="3"/>
  <c r="J23303" i="3"/>
  <c r="J23304" i="3"/>
  <c r="J23305" i="3"/>
  <c r="J23306" i="3"/>
  <c r="J23307" i="3"/>
  <c r="J23308" i="3"/>
  <c r="J23309" i="3"/>
  <c r="J23310" i="3"/>
  <c r="J23311" i="3"/>
  <c r="J23312" i="3"/>
  <c r="J23313" i="3"/>
  <c r="J23314" i="3"/>
  <c r="J23315" i="3"/>
  <c r="J23316" i="3"/>
  <c r="J23317" i="3"/>
  <c r="J23318" i="3"/>
  <c r="J23319" i="3"/>
  <c r="J23320" i="3"/>
  <c r="J23321" i="3"/>
  <c r="J23322" i="3"/>
  <c r="J23323" i="3"/>
  <c r="J23324" i="3"/>
  <c r="J23325" i="3"/>
  <c r="J23326" i="3"/>
  <c r="J23327" i="3"/>
  <c r="J23328" i="3"/>
  <c r="J23329" i="3"/>
  <c r="J23330" i="3"/>
  <c r="N3" i="3"/>
  <c r="O10" i="7" l="1"/>
  <c r="O7" i="7"/>
  <c r="O5" i="7"/>
  <c r="O6" i="7"/>
  <c r="O9" i="7"/>
  <c r="O8" i="7"/>
</calcChain>
</file>

<file path=xl/sharedStrings.xml><?xml version="1.0" encoding="utf-8"?>
<sst xmlns="http://schemas.openxmlformats.org/spreadsheetml/2006/main" count="93450" uniqueCount="107">
  <si>
    <t>% новых покупателей</t>
  </si>
  <si>
    <t>прибыль</t>
  </si>
  <si>
    <t>город</t>
  </si>
  <si>
    <t>контрагент</t>
  </si>
  <si>
    <t>товар</t>
  </si>
  <si>
    <t>продажи</t>
  </si>
  <si>
    <t>Новакс</t>
  </si>
  <si>
    <t>Galosha</t>
  </si>
  <si>
    <t>Babidas</t>
  </si>
  <si>
    <t>Nuke</t>
  </si>
  <si>
    <t>Rubok</t>
  </si>
  <si>
    <t>Полюс</t>
  </si>
  <si>
    <t>Открытые двери</t>
  </si>
  <si>
    <t>Оптима</t>
  </si>
  <si>
    <t>Материк</t>
  </si>
  <si>
    <t>Латан</t>
  </si>
  <si>
    <t>Секрет</t>
  </si>
  <si>
    <t>Новоматик</t>
  </si>
  <si>
    <t>Искандер</t>
  </si>
  <si>
    <t>Икар</t>
  </si>
  <si>
    <t>ДКТН</t>
  </si>
  <si>
    <t>Мир</t>
  </si>
  <si>
    <t>СДЛ-Групп</t>
  </si>
  <si>
    <t>Пульс</t>
  </si>
  <si>
    <t>Сверная компания</t>
  </si>
  <si>
    <t>Бетт</t>
  </si>
  <si>
    <t>Южный мост</t>
  </si>
  <si>
    <t>Техново</t>
  </si>
  <si>
    <t>ТехМаш</t>
  </si>
  <si>
    <t>Синий экран</t>
  </si>
  <si>
    <t>Свет</t>
  </si>
  <si>
    <t>Группа ТТТ</t>
  </si>
  <si>
    <t>Восток</t>
  </si>
  <si>
    <t>Названия столбцов</t>
  </si>
  <si>
    <t>май</t>
  </si>
  <si>
    <t>2021</t>
  </si>
  <si>
    <t>дата</t>
  </si>
  <si>
    <t>продажи_</t>
  </si>
  <si>
    <t>себестоимость_</t>
  </si>
  <si>
    <t>прибыль_</t>
  </si>
  <si>
    <t>янв</t>
  </si>
  <si>
    <t>фев</t>
  </si>
  <si>
    <t>мар</t>
  </si>
  <si>
    <t>апр</t>
  </si>
  <si>
    <t>июн</t>
  </si>
  <si>
    <t>июл</t>
  </si>
  <si>
    <t>авг</t>
  </si>
  <si>
    <t>сен</t>
  </si>
  <si>
    <t>окт</t>
  </si>
  <si>
    <t>ноя</t>
  </si>
  <si>
    <t>дек</t>
  </si>
  <si>
    <t>себест</t>
  </si>
  <si>
    <t>рент-ть</t>
  </si>
  <si>
    <t>регион</t>
  </si>
  <si>
    <t>Кемеровская область</t>
  </si>
  <si>
    <t>Новосибирская область</t>
  </si>
  <si>
    <t>Томская область</t>
  </si>
  <si>
    <t>Иркутская область</t>
  </si>
  <si>
    <t>Республика Хакасия</t>
  </si>
  <si>
    <t>Республика Тыва</t>
  </si>
  <si>
    <t>Adilac</t>
  </si>
  <si>
    <t>Xasics</t>
  </si>
  <si>
    <t>Cunverse</t>
  </si>
  <si>
    <t>1-рент-ть</t>
  </si>
  <si>
    <t>Мегастрой</t>
  </si>
  <si>
    <t>Абакан</t>
  </si>
  <si>
    <t>Новокузнецк</t>
  </si>
  <si>
    <t>Иркутск</t>
  </si>
  <si>
    <t>Томск</t>
  </si>
  <si>
    <t>Кызыл</t>
  </si>
  <si>
    <t>Новосибирск</t>
  </si>
  <si>
    <t>покупатель</t>
  </si>
  <si>
    <t>мес</t>
  </si>
  <si>
    <t>бренд</t>
  </si>
  <si>
    <t>kpi</t>
  </si>
  <si>
    <t>себест-ть</t>
  </si>
  <si>
    <t>№</t>
  </si>
  <si>
    <t>Итог</t>
  </si>
  <si>
    <t>Бердск</t>
  </si>
  <si>
    <t>Кемерово</t>
  </si>
  <si>
    <t>state</t>
  </si>
  <si>
    <t>валовая прибыль</t>
  </si>
  <si>
    <t>2022</t>
  </si>
  <si>
    <t>%%</t>
  </si>
  <si>
    <t>№ мес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</si>
  <si>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</si>
  <si>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</si>
  <si>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</si>
  <si>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</si>
  <si>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</si>
  <si>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</si>
  <si>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</si>
  <si>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</si>
  <si>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</si>
  <si>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</si>
  <si>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</si>
  <si>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</si>
  <si>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 xml:space="preserve"> </t>
  </si>
  <si>
    <t>Показатель</t>
  </si>
  <si>
    <t>Прибыль</t>
  </si>
  <si>
    <t>Продажи</t>
  </si>
  <si>
    <t>Мы на связи:</t>
  </si>
  <si>
    <t>Блог Finalytics.pro</t>
  </si>
  <si>
    <t>Наш YouTube-канал</t>
  </si>
  <si>
    <t>Финансовый анализ в Power BI и Excel | Вконтакте</t>
  </si>
  <si>
    <t>Telegram-канал</t>
  </si>
  <si>
    <t>Email-рассылка о Power BI и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</si>
</sst>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%"/>
  </numFmts>
  <fonts count="11" x14ac:knownFonts="1">
    <font>
      <sz val="11"/>
      <color theme="1"/>
      <name val="Segoe UI"/>
      <family val="2"/>
      <charset val="204"/>
      <scheme val="minor"/>
    </font>
    <font>
      <sz val="11"/>
      <color theme="1"/>
      <name val="Segoe UI"/>
      <family val="2"/>
      <charset val="204"/>
      <scheme val="minor"/>
    </font>
    <font>
      <sz val="11"/>
      <name val="Segoe UI"/>
      <family val="2"/>
      <charset val="204"/>
      <scheme val="minor"/>
    </font>
    <font>
      <sz val="10"/>
      <color theme="1"/>
      <name val="Segoe UI"/>
      <family val="2"/>
      <charset val="204"/>
      <scheme val="minor"/>
    </font>
    <font>
      <b/>
      <sz val="11"/>
      <color theme="1"/>
      <name val="Segoe UI"/>
      <family val="2"/>
      <charset val="204"/>
      <scheme val="minor"/>
    </font>
    <font>
      <sz val="10"/>
      <color theme="1"/>
      <name val="Arial Narrow"/>
      <family val="2"/>
      <charset val="204"/>
    </font>
    <font>
      <u/>
      <sz val="11"/>
      <color theme="10"/>
      <name val="Segoe UI"/>
      <family val="2"/>
      <charset val="204"/>
      <scheme val="minor"/>
    </font>
    <font>
      <sz val="24"/>
      <color rgb="FF5B7F8F"/>
      <name val="Segoe UI"/>
      <family val="2"/>
      <charset val="204"/>
      <scheme val="minor"/>
    </font>
    <font>
      <sz val="11"/>
      <color theme="1"/>
      <name val="Segoe UI Light"/>
      <family val="2"/>
      <charset val="204"/>
      <scheme val="major"/>
    </font>
    <font>
      <u/>
      <sz val="11"/>
      <color rgb="FF5B7F8F"/>
      <name val="Segoe UI Light"/>
      <family val="2"/>
      <charset val="204"/>
      <scheme val="major"/>
    </font>
    <font>
      <sz val="11"/>
      <color rgb="FF5B7F8F"/>
      <name val="Segoe U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4">
    <xf numFmtId="0" fontId="0" fillId="0" borderId="0" xfId="0"/>
    <xf numFmtId="3" fontId="0" fillId="0" borderId="0" xfId="0" applyNumberFormat="1" applyAlignment="1">
      <alignment horizontal="right"/>
    </xf>
    <xf numFmtId="9" fontId="0" fillId="0" borderId="0" xfId="1" applyFont="1" applyAlignment="1">
      <alignment horizontal="right"/>
    </xf>
    <xf numFmtId="9" fontId="0" fillId="0" borderId="0" xfId="0" applyNumberFormat="1"/>
    <xf numFmtId="14" fontId="0" fillId="0" borderId="0" xfId="0" applyNumberFormat="1"/>
    <xf numFmtId="0" fontId="2" fillId="0" borderId="0" xfId="0" applyFont="1"/>
    <xf numFmtId="14" fontId="2" fillId="0" borderId="0" xfId="0" applyNumberFormat="1" applyFont="1"/>
    <xf numFmtId="3" fontId="0" fillId="0" borderId="0" xfId="0" applyNumberFormat="1"/>
    <xf numFmtId="3" fontId="2" fillId="0" borderId="0" xfId="0" applyNumberFormat="1" applyFont="1"/>
    <xf numFmtId="9" fontId="0" fillId="0" borderId="0" xfId="1" applyFont="1"/>
    <xf numFmtId="164" fontId="0" fillId="0" borderId="0" xfId="1" applyNumberFormat="1" applyFont="1"/>
    <xf numFmtId="0" fontId="3" fillId="0" borderId="0" xfId="0" applyFont="1"/>
    <xf numFmtId="164" fontId="0" fillId="0" borderId="0" xfId="0" applyNumberFormat="1"/>
    <xf numFmtId="10" fontId="0" fillId="0" borderId="0" xfId="0" applyNumberFormat="1"/>
    <xf numFmtId="0" fontId="5" fillId="0" borderId="0" xfId="0" pivotButton="1" applyFont="1"/>
    <xf numFmtId="0" fontId="5" fillId="0" borderId="0" xfId="0" applyFont="1"/>
    <xf numFmtId="0" fontId="5" fillId="0" borderId="0" xfId="0" applyFont="1" applyAlignment="1">
      <alignment horizontal="left"/>
    </xf>
    <xf numFmtId="3" fontId="5" fillId="0" borderId="0" xfId="0" applyNumberFormat="1" applyFont="1"/>
    <xf numFmtId="0" fontId="4" fillId="0" borderId="0" xfId="0" applyFont="1"/>
    <xf numFmtId="9" fontId="5" fillId="0" borderId="0" xfId="0" applyNumberFormat="1" applyFont="1"/>
    <xf numFmtId="1" fontId="3" fillId="0" borderId="0" xfId="0" applyNumberFormat="1" applyFont="1"/>
    <xf numFmtId="0" fontId="7" fillId="0" borderId="0" xfId="0" applyFont="1" applyAlignment="1">
      <alignment horizontal="left" vertical="top" indent="1"/>
    </xf>
    <xf numFmtId="0" fontId="8" fillId="0" borderId="0" xfId="0" applyFont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0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pivotButton="1" applyFont="1"/>
    <xf numFmtId="0" fontId="0" fillId="0" borderId="0" xfId="0" applyFont="1"/>
    <xf numFmtId="0" fontId="0" fillId="0" borderId="0" xfId="0" applyFont="1" applyAlignment="1">
      <alignment horizontal="left"/>
    </xf>
    <xf numFmtId="3" fontId="0" fillId="0" borderId="0" xfId="0" applyNumberFormat="1" applyFont="1"/>
    <xf numFmtId="14" fontId="0" fillId="0" borderId="0" xfId="0" applyNumberFormat="1" applyFont="1" applyAlignment="1">
      <alignment horizontal="left"/>
    </xf>
    <xf numFmtId="9" fontId="0" fillId="0" borderId="0" xfId="0" applyNumberFormat="1" applyFont="1"/>
  </cellXfs>
  <cellStyles count="3">
    <cellStyle name="Гиперссылка" xfId="2" builtinId="8"/>
    <cellStyle name="Обычный" xfId="0" builtinId="0"/>
    <cellStyle name="Процентный" xfId="1" builtinId="5"/>
  </cellStyles>
  <dxfs count="87">
    <dxf>
      <numFmt numFmtId="13" formatCode="0%"/>
    </dxf>
    <dxf>
      <numFmt numFmtId="164" formatCode="0.0%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font>
        <sz val="9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charset val="204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charset val="204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charset val="204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charset val="204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charset val="204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charset val="204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numFmt numFmtId="3" formatCode="#,##0"/>
    </dxf>
    <dxf>
      <numFmt numFmtId="3" formatCode="#,##0"/>
    </dxf>
    <dxf>
      <font>
        <name val="Arial Narrow"/>
      </font>
    </dxf>
    <dxf>
      <font>
        <name val="Arial Narrow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name val="Segoe U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Segoe UI"/>
        <family val="2"/>
        <charset val="204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1"/>
        <color auto="1"/>
        <name val="Segoe UI"/>
        <family val="2"/>
        <charset val="204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1"/>
        <color auto="1"/>
        <name val="Segoe UI"/>
        <family val="2"/>
        <charset val="204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charset val="204"/>
        <scheme val="minor"/>
      </font>
      <numFmt numFmtId="19" formatCode="dd/mm/yyyy"/>
    </dxf>
    <dxf>
      <font>
        <strike val="0"/>
        <outline val="0"/>
        <shadow val="0"/>
        <u val="none"/>
        <vertAlign val="baseline"/>
        <sz val="11"/>
        <color auto="1"/>
        <name val="Segoe UI"/>
        <family val="2"/>
        <charset val="204"/>
        <scheme val="minor"/>
      </font>
      <numFmt numFmtId="19" formatCode="dd/mm/yyyy"/>
    </dxf>
    <dxf>
      <font>
        <strike val="0"/>
        <outline val="0"/>
        <shadow val="0"/>
        <u val="none"/>
        <vertAlign val="baseline"/>
        <sz val="11"/>
        <color auto="1"/>
        <name val="Segoe UI"/>
        <family val="2"/>
        <charset val="204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Segoe UI"/>
        <family val="2"/>
        <charset val="204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Segoe UI"/>
        <family val="2"/>
        <charset val="204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Segoe UI"/>
        <family val="2"/>
        <charset val="204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Segoe UI"/>
        <family val="2"/>
        <charset val="204"/>
        <scheme val="minor"/>
      </font>
    </dxf>
    <dxf>
      <font>
        <b val="0"/>
        <i val="0"/>
        <color theme="0"/>
      </font>
    </dxf>
    <dxf>
      <font>
        <b val="0"/>
        <i val="0"/>
        <sz val="11"/>
        <color rgb="FF9FA0BD"/>
        <name val="Segoe UI Light"/>
        <family val="2"/>
        <charset val="204"/>
        <scheme val="major"/>
      </font>
      <fill>
        <patternFill>
          <bgColor rgb="FFF7F8FC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color theme="0"/>
      </font>
    </dxf>
    <dxf>
      <font>
        <b val="0"/>
        <i val="0"/>
        <sz val="10"/>
        <color rgb="FF9FA0BD"/>
        <name val="Segoe UI"/>
        <family val="2"/>
        <charset val="204"/>
        <scheme val="minor"/>
      </font>
      <border diagonalUp="0" diagonalDown="0">
        <left/>
        <right/>
        <top/>
        <bottom/>
        <vertical/>
        <horizontal/>
      </border>
    </dxf>
    <dxf>
      <font>
        <b val="0"/>
        <i val="0"/>
        <color theme="0"/>
      </font>
    </dxf>
    <dxf>
      <font>
        <sz val="9"/>
        <color rgb="FF45457D"/>
        <name val="Segoe UI"/>
        <family val="2"/>
        <charset val="204"/>
        <scheme val="minor"/>
      </font>
      <border diagonalUp="0" diagonalDown="0">
        <left/>
        <right/>
        <top/>
        <bottom/>
        <vertical/>
        <horizontal/>
      </border>
    </dxf>
  </dxfs>
  <tableStyles count="4" defaultTableStyle="TableStyleMedium2" defaultPivotStyle="PivotStyleLight16">
    <tableStyle name="Brand" pivot="0" table="0" count="10" xr9:uid="{048CE784-F724-41A0-83D7-AC43A9D3BA44}">
      <tableStyleElement type="wholeTable" dxfId="86"/>
      <tableStyleElement type="headerRow" dxfId="85"/>
    </tableStyle>
    <tableStyle name="Invisible" pivot="0" table="0" count="0" xr9:uid="{DED6A035-FE6E-43B5-B8A3-5179654E7DC2}"/>
    <tableStyle name="Menu 3" pivot="0" table="0" count="10" xr9:uid="{FF8B63A5-9384-4B8A-AD80-4E8F01CA91C0}">
      <tableStyleElement type="wholeTable" dxfId="84"/>
      <tableStyleElement type="headerRow" dxfId="83"/>
    </tableStyle>
    <tableStyle name="Переключатель" pivot="0" table="0" count="10" xr9:uid="{96A691D8-0A6F-4C96-983A-23D4EF01229B}">
      <tableStyleElement type="wholeTable" dxfId="82"/>
      <tableStyleElement type="headerRow" dxfId="81"/>
    </tableStyle>
  </tableStyles>
  <colors>
    <mruColors>
      <color rgb="FF8D8EB1"/>
      <color rgb="FF303056"/>
      <color rgb="FF45457D"/>
      <color rgb="FFEDEEF9"/>
      <color rgb="FFFFFFFF"/>
      <color rgb="FFF3F5F7"/>
      <color rgb="FFF8F8F8"/>
      <color rgb="FFF7F8FC"/>
      <color rgb="FFB4B5CC"/>
      <color rgb="FF21B0FF"/>
    </mruColors>
  </colors>
  <extLst>
    <ext xmlns:x14="http://schemas.microsoft.com/office/spreadsheetml/2009/9/main" uri="{46F421CA-312F-682f-3DD2-61675219B42D}">
      <x14:dxfs count="24">
        <dxf>
          <font>
            <color rgb="FF000000"/>
            <name val="Arial nova light"/>
            <charset val="204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 diagonalUp="0" diagonalDown="0">
            <left style="thin">
              <color rgb="FFF4F5FA"/>
            </left>
            <right/>
            <top/>
            <bottom style="thick">
              <color theme="5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  <name val="Arial nova light"/>
            <charset val="204"/>
          </font>
          <fill>
            <patternFill patternType="solid">
              <fgColor auto="1"/>
              <bgColor rgb="FFF3F5F7"/>
            </patternFill>
          </fill>
          <border diagonalUp="0" diagonalDown="0">
            <left/>
            <right/>
            <top/>
            <bottom style="medium">
              <color theme="5"/>
            </bottom>
            <vertical/>
            <horizontal/>
          </border>
        </dxf>
        <dxf>
          <font>
            <b val="0"/>
            <i val="0"/>
            <color theme="1"/>
            <name val="Segoe UI Light"/>
            <family val="2"/>
            <charset val="204"/>
            <scheme val="major"/>
          </font>
          <fill>
            <patternFill patternType="solid">
              <fgColor auto="1"/>
              <bgColor rgb="FFF3F5F7"/>
            </patternFill>
          </fill>
          <border diagonalUp="0" diagonalDown="0">
            <left/>
            <right/>
            <top/>
            <bottom style="medium">
              <color theme="5"/>
            </bottom>
            <vertical/>
            <horizontal/>
          </border>
        </dxf>
        <dxf>
          <font>
            <color rgb="FF828282"/>
            <name val="Arial nova light"/>
            <charset val="204"/>
          </font>
          <fill>
            <patternFill patternType="solid">
              <fgColor theme="4" tint="0.79995117038483843"/>
              <bgColor rgb="FFF7F8FC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theme="1" tint="0.34998626667073579"/>
            <name val="Segoe UI Light"/>
            <family val="2"/>
            <charset val="204"/>
            <scheme val="major"/>
          </font>
          <fill>
            <patternFill patternType="solid">
              <bgColor rgb="FFF7F8FC"/>
            </patternFill>
          </fill>
          <border diagonalUp="0" diagonalDown="0">
            <left/>
            <right/>
            <top/>
            <bottom style="medium">
              <color theme="5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8D8EB1"/>
            <name val="Segoe UI Light"/>
            <family val="2"/>
            <charset val="204"/>
            <scheme val="major"/>
          </font>
          <fill>
            <patternFill patternType="solid">
              <fgColor rgb="FFFFFFFF"/>
              <bgColor rgb="FFF7F8FC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  <name val="Arial nova light"/>
            <charset val="204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 diagonalUp="0" diagonalDown="0">
            <left style="thin">
              <color rgb="FFF4F5FA"/>
            </left>
            <right/>
            <top/>
            <bottom style="thick">
              <color theme="5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  <name val="Arial nova light"/>
            <charset val="204"/>
          </font>
          <fill>
            <patternFill patternType="solid">
              <fgColor auto="1"/>
              <bgColor rgb="FFF8F8F8"/>
            </patternFill>
          </fill>
          <border diagonalUp="0" diagonalDown="0">
            <left/>
            <right/>
            <top/>
            <bottom style="medium">
              <color theme="5"/>
            </bottom>
            <vertical/>
            <horizontal/>
          </border>
        </dxf>
        <dxf>
          <font>
            <b val="0"/>
            <i val="0"/>
            <color theme="1"/>
          </font>
          <fill>
            <patternFill patternType="solid">
              <fgColor auto="1"/>
              <bgColor rgb="FFF8F8F8"/>
            </patternFill>
          </fill>
          <border diagonalUp="0" diagonalDown="0">
            <left/>
            <right/>
            <top/>
            <bottom style="medium">
              <color theme="5"/>
            </bottom>
            <vertical/>
            <horizontal/>
          </border>
        </dxf>
        <dxf>
          <font>
            <color rgb="FF828282"/>
            <name val="Arial nova light"/>
            <charset val="204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theme="1" tint="0.34998626667073579"/>
          </font>
          <fill>
            <patternFill patternType="none">
              <bgColor auto="1"/>
            </patternFill>
          </fill>
          <border diagonalUp="0" diagonalDown="0">
            <left/>
            <right/>
            <top/>
            <bottom style="medium">
              <color theme="5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8D8EB1"/>
            <name val="Segoe UI"/>
            <family val="2"/>
            <charset val="204"/>
            <scheme val="minor"/>
          </font>
          <fill>
            <patternFill patternType="solid">
              <fgColor rgb="FFFFFFFF"/>
              <bgColor rgb="FFFFFFF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  <name val="Segoe UI"/>
            <family val="2"/>
            <charset val="204"/>
            <scheme val="minor"/>
          </font>
          <fill>
            <patternFill patternType="solid">
              <fgColor auto="1"/>
              <bgColor rgb="FFF3F5F7"/>
            </patternFill>
          </fill>
          <border diagonalUp="0" diagonalDown="0">
            <left style="medium">
              <color rgb="FFD4D4E2"/>
            </left>
            <right/>
            <top/>
            <bottom/>
            <vertical/>
            <horizontal/>
          </border>
        </dxf>
        <dxf>
          <font>
            <color rgb="FF000000"/>
            <name val="Segoe UI"/>
            <family val="2"/>
            <charset val="204"/>
            <scheme val="minor"/>
          </font>
          <fill>
            <patternFill patternType="solid">
              <fgColor auto="1"/>
              <bgColor rgb="FFF3F5F7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border>
            <left style="thick">
              <color rgb="FFD4D4E2"/>
            </left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theme="1" tint="0.34998626667073579"/>
            <name val="Segoe UI"/>
            <family val="2"/>
            <charset val="204"/>
            <scheme val="minor"/>
          </font>
          <fill>
            <patternFill patternType="solid">
              <fgColor rgb="FFFFFFFF"/>
              <bgColor rgb="FFFFFFFF"/>
            </patternFill>
          </fill>
          <border diagonalUp="0" diagonalDown="0">
            <left/>
            <right/>
            <top/>
            <bottom/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Brand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enu 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Переключатель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2.xml"/><Relationship Id="rId12" Type="http://schemas.microsoft.com/office/2007/relationships/slicerCache" Target="slicerCaches/slicerCache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10" Type="http://schemas.microsoft.com/office/2007/relationships/slicerCache" Target="slicerCaches/slicerCache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Relationship Id="rId22" Type="http://schemas.openxmlformats.org/officeDocument/2006/relationships/customXml" Target="../customXml/item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8.xml"/><Relationship Id="rId1" Type="http://schemas.microsoft.com/office/2011/relationships/chartStyle" Target="style8.xml"/><Relationship Id="rId5" Type="http://schemas.openxmlformats.org/officeDocument/2006/relationships/image" Target="../media/image3.svg"/><Relationship Id="rId4" Type="http://schemas.openxmlformats.org/officeDocument/2006/relationships/image" Target="../media/image2.png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9732525773123"/>
          <c:y val="6.8042481937838128E-2"/>
          <c:w val="0.73379258144335258"/>
          <c:h val="0.84723380409475713"/>
        </c:manualLayout>
      </c:layout>
      <c:doughnutChart>
        <c:varyColors val="1"/>
        <c:ser>
          <c:idx val="0"/>
          <c:order val="0"/>
          <c:spPr>
            <a:solidFill>
              <a:srgbClr val="1347FF"/>
            </a:solidFill>
            <a:ln>
              <a:noFill/>
            </a:ln>
          </c:spPr>
          <c:dPt>
            <c:idx val="0"/>
            <c:bubble3D val="0"/>
            <c:spPr>
              <a:solidFill>
                <a:srgbClr val="9FA0BD"/>
              </a:solidFill>
              <a:ln w="19050">
                <a:solidFill>
                  <a:srgbClr val="9FA0BD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D5F-41AA-A17B-252E196B656F}"/>
              </c:ext>
            </c:extLst>
          </c:dPt>
          <c:dPt>
            <c:idx val="1"/>
            <c:bubble3D val="0"/>
            <c:spPr>
              <a:solidFill>
                <a:srgbClr val="D4D4E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5F-41AA-A17B-252E196B656F}"/>
              </c:ext>
            </c:extLst>
          </c:dPt>
          <c:val>
            <c:numRef>
              <c:f>данные!$M$3:$N$3</c:f>
              <c:numCache>
                <c:formatCode>0%</c:formatCode>
                <c:ptCount val="2"/>
                <c:pt idx="0">
                  <c:v>0.35</c:v>
                </c:pt>
                <c:pt idx="1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F-41AA-A17B-252E196B6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[DashboardWMap.xlsx]вспом!показатели2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21B0FF"/>
          </a:solidFill>
          <a:ln w="19050">
            <a:solidFill>
              <a:srgbClr val="21B0FF"/>
            </a:solidFill>
          </a:ln>
          <a:effectLst/>
        </c:spPr>
      </c:pivotFmt>
      <c:pivotFmt>
        <c:idx val="2"/>
        <c:spPr>
          <a:solidFill>
            <a:srgbClr val="D4D4E2"/>
          </a:solidFill>
          <a:ln w="19050"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5361314822812949"/>
          <c:y val="4.7732773121171905E-2"/>
          <c:w val="0.7385535851253302"/>
          <c:h val="0.90719948331783751"/>
        </c:manualLayout>
      </c:layout>
      <c:doughnutChart>
        <c:varyColors val="1"/>
        <c:ser>
          <c:idx val="0"/>
          <c:order val="0"/>
          <c:tx>
            <c:strRef>
              <c:f>вспом!$F$8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solidFill>
                <a:srgbClr val="21B0FF"/>
              </a:solidFill>
              <a:ln w="19050">
                <a:solidFill>
                  <a:srgbClr val="21B0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B717-4F6A-9FF9-1BB553802E8D}"/>
              </c:ext>
            </c:extLst>
          </c:dPt>
          <c:dPt>
            <c:idx val="1"/>
            <c:bubble3D val="0"/>
            <c:spPr>
              <a:solidFill>
                <a:srgbClr val="D4D4E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17-4F6A-9FF9-1BB553802E8D}"/>
              </c:ext>
            </c:extLst>
          </c:dPt>
          <c:cat>
            <c:strRef>
              <c:f>вспом!$E$9:$E$10</c:f>
              <c:strCache>
                <c:ptCount val="2"/>
                <c:pt idx="0">
                  <c:v>рент-ть</c:v>
                </c:pt>
                <c:pt idx="1">
                  <c:v>1-рент-ть</c:v>
                </c:pt>
              </c:strCache>
            </c:strRef>
          </c:cat>
          <c:val>
            <c:numRef>
              <c:f>вспом!$F$9:$F$10</c:f>
              <c:numCache>
                <c:formatCode>0%</c:formatCode>
                <c:ptCount val="2"/>
                <c:pt idx="0">
                  <c:v>0.46763206355731307</c:v>
                </c:pt>
                <c:pt idx="1">
                  <c:v>0.53236793644268698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17-4F6A-9FF9-1BB553802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[DashboardWMap.xlsx]вспом!покупатели</c:name>
    <c:fmtId val="5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ova Light" panose="020B030402020202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ova Light" panose="020B030402020202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ova Light" panose="020B030402020202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ova Light" panose="020B030402020202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21B0F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ova Light" panose="020B030402020202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D4D4E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ova Light" panose="020B030402020202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noFill/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rgbClr val="9FA0BD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7821707667897442"/>
          <c:y val="5.3081559249538252E-2"/>
          <c:w val="0.62178292332102547"/>
          <c:h val="0.927340325412640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вспом!$AA$8</c:f>
              <c:strCache>
                <c:ptCount val="1"/>
                <c:pt idx="0">
                  <c:v>валовая прибыль</c:v>
                </c:pt>
              </c:strCache>
            </c:strRef>
          </c:tx>
          <c:spPr>
            <a:solidFill>
              <a:srgbClr val="21B0FF"/>
            </a:solidFill>
            <a:ln>
              <a:noFill/>
            </a:ln>
            <a:effectLst/>
          </c:spPr>
          <c:invertIfNegative val="0"/>
          <c:cat>
            <c:strRef>
              <c:f>вспом!$Z$9:$Z$32</c:f>
              <c:strCache>
                <c:ptCount val="24"/>
                <c:pt idx="0">
                  <c:v>ТехМаш</c:v>
                </c:pt>
                <c:pt idx="1">
                  <c:v>Синий экран</c:v>
                </c:pt>
                <c:pt idx="2">
                  <c:v>Техново</c:v>
                </c:pt>
                <c:pt idx="3">
                  <c:v>Бетт</c:v>
                </c:pt>
                <c:pt idx="4">
                  <c:v>Группа ТТТ</c:v>
                </c:pt>
                <c:pt idx="5">
                  <c:v>Сверная компания</c:v>
                </c:pt>
                <c:pt idx="6">
                  <c:v>Свет</c:v>
                </c:pt>
                <c:pt idx="7">
                  <c:v>Пульс</c:v>
                </c:pt>
                <c:pt idx="8">
                  <c:v>Южный мост</c:v>
                </c:pt>
                <c:pt idx="9">
                  <c:v>СДЛ-Групп</c:v>
                </c:pt>
                <c:pt idx="10">
                  <c:v>Мир</c:v>
                </c:pt>
                <c:pt idx="11">
                  <c:v>Восток</c:v>
                </c:pt>
                <c:pt idx="12">
                  <c:v>Икар</c:v>
                </c:pt>
                <c:pt idx="13">
                  <c:v>Искандер</c:v>
                </c:pt>
                <c:pt idx="14">
                  <c:v>ДКТН</c:v>
                </c:pt>
                <c:pt idx="15">
                  <c:v>Новоматик</c:v>
                </c:pt>
                <c:pt idx="16">
                  <c:v>Латан</c:v>
                </c:pt>
                <c:pt idx="17">
                  <c:v>Оптима</c:v>
                </c:pt>
                <c:pt idx="18">
                  <c:v>Мегастрой</c:v>
                </c:pt>
                <c:pt idx="19">
                  <c:v>Секрет</c:v>
                </c:pt>
                <c:pt idx="20">
                  <c:v>Новакс</c:v>
                </c:pt>
                <c:pt idx="21">
                  <c:v>Открытые двери</c:v>
                </c:pt>
                <c:pt idx="22">
                  <c:v>Полюс</c:v>
                </c:pt>
                <c:pt idx="23">
                  <c:v>Материк</c:v>
                </c:pt>
              </c:strCache>
            </c:strRef>
          </c:cat>
          <c:val>
            <c:numRef>
              <c:f>вспом!$AA$9:$AA$32</c:f>
              <c:numCache>
                <c:formatCode>#,##0</c:formatCode>
                <c:ptCount val="24"/>
                <c:pt idx="0">
                  <c:v>1849.8335500000005</c:v>
                </c:pt>
                <c:pt idx="1">
                  <c:v>1946.7526499999997</c:v>
                </c:pt>
                <c:pt idx="2">
                  <c:v>2227.9373500000006</c:v>
                </c:pt>
                <c:pt idx="3">
                  <c:v>2242.5364499999991</c:v>
                </c:pt>
                <c:pt idx="4">
                  <c:v>2373.2000999999996</c:v>
                </c:pt>
                <c:pt idx="5">
                  <c:v>2712.7062000000001</c:v>
                </c:pt>
                <c:pt idx="6">
                  <c:v>2808.6386999999995</c:v>
                </c:pt>
                <c:pt idx="7">
                  <c:v>2827.0073500000008</c:v>
                </c:pt>
                <c:pt idx="8">
                  <c:v>2901.3729499999995</c:v>
                </c:pt>
                <c:pt idx="9">
                  <c:v>2984.6281000000017</c:v>
                </c:pt>
                <c:pt idx="10">
                  <c:v>3340.9043500000012</c:v>
                </c:pt>
                <c:pt idx="11">
                  <c:v>3431.4162999999999</c:v>
                </c:pt>
                <c:pt idx="12">
                  <c:v>4131.0695500000002</c:v>
                </c:pt>
                <c:pt idx="13">
                  <c:v>5115.123700000001</c:v>
                </c:pt>
                <c:pt idx="14">
                  <c:v>6141.4871500000008</c:v>
                </c:pt>
                <c:pt idx="15">
                  <c:v>7257.3828500000009</c:v>
                </c:pt>
                <c:pt idx="16">
                  <c:v>7947.6143500000007</c:v>
                </c:pt>
                <c:pt idx="17">
                  <c:v>8038.87745</c:v>
                </c:pt>
                <c:pt idx="18">
                  <c:v>9441.9824999999983</c:v>
                </c:pt>
                <c:pt idx="19">
                  <c:v>9463.451500000001</c:v>
                </c:pt>
                <c:pt idx="20">
                  <c:v>10401.789400000003</c:v>
                </c:pt>
                <c:pt idx="21">
                  <c:v>10691.844550000002</c:v>
                </c:pt>
                <c:pt idx="22">
                  <c:v>11115.225900000003</c:v>
                </c:pt>
                <c:pt idx="23">
                  <c:v>14434.240450000007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D-4AD1-8D16-22E54A72723E}"/>
            </c:ext>
          </c:extLst>
        </c:ser>
        <c:ser>
          <c:idx val="1"/>
          <c:order val="1"/>
          <c:tx>
            <c:strRef>
              <c:f>вспом!$AB$8</c:f>
              <c:strCache>
                <c:ptCount val="1"/>
                <c:pt idx="0">
                  <c:v>себест-ть</c:v>
                </c:pt>
              </c:strCache>
            </c:strRef>
          </c:tx>
          <c:spPr>
            <a:solidFill>
              <a:srgbClr val="D4D4E2"/>
            </a:solidFill>
            <a:ln>
              <a:noFill/>
            </a:ln>
            <a:effectLst/>
          </c:spPr>
          <c:invertIfNegative val="0"/>
          <c:cat>
            <c:strRef>
              <c:f>вспом!$Z$9:$Z$32</c:f>
              <c:strCache>
                <c:ptCount val="24"/>
                <c:pt idx="0">
                  <c:v>ТехМаш</c:v>
                </c:pt>
                <c:pt idx="1">
                  <c:v>Синий экран</c:v>
                </c:pt>
                <c:pt idx="2">
                  <c:v>Техново</c:v>
                </c:pt>
                <c:pt idx="3">
                  <c:v>Бетт</c:v>
                </c:pt>
                <c:pt idx="4">
                  <c:v>Группа ТТТ</c:v>
                </c:pt>
                <c:pt idx="5">
                  <c:v>Сверная компания</c:v>
                </c:pt>
                <c:pt idx="6">
                  <c:v>Свет</c:v>
                </c:pt>
                <c:pt idx="7">
                  <c:v>Пульс</c:v>
                </c:pt>
                <c:pt idx="8">
                  <c:v>Южный мост</c:v>
                </c:pt>
                <c:pt idx="9">
                  <c:v>СДЛ-Групп</c:v>
                </c:pt>
                <c:pt idx="10">
                  <c:v>Мир</c:v>
                </c:pt>
                <c:pt idx="11">
                  <c:v>Восток</c:v>
                </c:pt>
                <c:pt idx="12">
                  <c:v>Икар</c:v>
                </c:pt>
                <c:pt idx="13">
                  <c:v>Искандер</c:v>
                </c:pt>
                <c:pt idx="14">
                  <c:v>ДКТН</c:v>
                </c:pt>
                <c:pt idx="15">
                  <c:v>Новоматик</c:v>
                </c:pt>
                <c:pt idx="16">
                  <c:v>Латан</c:v>
                </c:pt>
                <c:pt idx="17">
                  <c:v>Оптима</c:v>
                </c:pt>
                <c:pt idx="18">
                  <c:v>Мегастрой</c:v>
                </c:pt>
                <c:pt idx="19">
                  <c:v>Секрет</c:v>
                </c:pt>
                <c:pt idx="20">
                  <c:v>Новакс</c:v>
                </c:pt>
                <c:pt idx="21">
                  <c:v>Открытые двери</c:v>
                </c:pt>
                <c:pt idx="22">
                  <c:v>Полюс</c:v>
                </c:pt>
                <c:pt idx="23">
                  <c:v>Материк</c:v>
                </c:pt>
              </c:strCache>
            </c:strRef>
          </c:cat>
          <c:val>
            <c:numRef>
              <c:f>вспом!$AB$9:$AB$32</c:f>
              <c:numCache>
                <c:formatCode>#,##0</c:formatCode>
                <c:ptCount val="24"/>
                <c:pt idx="0">
                  <c:v>1260.6424</c:v>
                </c:pt>
                <c:pt idx="1">
                  <c:v>2331.5849999999996</c:v>
                </c:pt>
                <c:pt idx="2">
                  <c:v>1500.8775500000002</c:v>
                </c:pt>
                <c:pt idx="3">
                  <c:v>1402.1599000000001</c:v>
                </c:pt>
                <c:pt idx="4">
                  <c:v>1580.0275500000005</c:v>
                </c:pt>
                <c:pt idx="5">
                  <c:v>3186.8569000000007</c:v>
                </c:pt>
                <c:pt idx="6">
                  <c:v>3346.5345500000008</c:v>
                </c:pt>
                <c:pt idx="7">
                  <c:v>3543.3256499999984</c:v>
                </c:pt>
                <c:pt idx="8">
                  <c:v>3132.3101499999998</c:v>
                </c:pt>
                <c:pt idx="9">
                  <c:v>3574.215200000001</c:v>
                </c:pt>
                <c:pt idx="10">
                  <c:v>2141.2001999999998</c:v>
                </c:pt>
                <c:pt idx="11">
                  <c:v>2291.4570500000004</c:v>
                </c:pt>
                <c:pt idx="12">
                  <c:v>2838.1518500000006</c:v>
                </c:pt>
                <c:pt idx="13">
                  <c:v>3520.6352000000011</c:v>
                </c:pt>
                <c:pt idx="14">
                  <c:v>10742.533949999992</c:v>
                </c:pt>
                <c:pt idx="15">
                  <c:v>9223.9621999999981</c:v>
                </c:pt>
                <c:pt idx="16">
                  <c:v>5705.0951000000014</c:v>
                </c:pt>
                <c:pt idx="17">
                  <c:v>5667.5538499999984</c:v>
                </c:pt>
                <c:pt idx="18">
                  <c:v>10622.645400000003</c:v>
                </c:pt>
                <c:pt idx="19">
                  <c:v>11203.6288</c:v>
                </c:pt>
                <c:pt idx="20">
                  <c:v>12329.147550000002</c:v>
                </c:pt>
                <c:pt idx="21">
                  <c:v>12637.504050000001</c:v>
                </c:pt>
                <c:pt idx="22">
                  <c:v>13025.831900000001</c:v>
                </c:pt>
                <c:pt idx="23">
                  <c:v>27822.131250000006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8D-4AD1-8D16-22E54A72723E}"/>
            </c:ext>
          </c:extLst>
        </c:ser>
        <c:ser>
          <c:idx val="2"/>
          <c:order val="2"/>
          <c:tx>
            <c:strRef>
              <c:f>вспом!$AC$8</c:f>
              <c:strCache>
                <c:ptCount val="1"/>
                <c:pt idx="0">
                  <c:v>продажи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9FA0BD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вспом!$Z$9:$Z$32</c:f>
              <c:strCache>
                <c:ptCount val="24"/>
                <c:pt idx="0">
                  <c:v>ТехМаш</c:v>
                </c:pt>
                <c:pt idx="1">
                  <c:v>Синий экран</c:v>
                </c:pt>
                <c:pt idx="2">
                  <c:v>Техново</c:v>
                </c:pt>
                <c:pt idx="3">
                  <c:v>Бетт</c:v>
                </c:pt>
                <c:pt idx="4">
                  <c:v>Группа ТТТ</c:v>
                </c:pt>
                <c:pt idx="5">
                  <c:v>Сверная компания</c:v>
                </c:pt>
                <c:pt idx="6">
                  <c:v>Свет</c:v>
                </c:pt>
                <c:pt idx="7">
                  <c:v>Пульс</c:v>
                </c:pt>
                <c:pt idx="8">
                  <c:v>Южный мост</c:v>
                </c:pt>
                <c:pt idx="9">
                  <c:v>СДЛ-Групп</c:v>
                </c:pt>
                <c:pt idx="10">
                  <c:v>Мир</c:v>
                </c:pt>
                <c:pt idx="11">
                  <c:v>Восток</c:v>
                </c:pt>
                <c:pt idx="12">
                  <c:v>Икар</c:v>
                </c:pt>
                <c:pt idx="13">
                  <c:v>Искандер</c:v>
                </c:pt>
                <c:pt idx="14">
                  <c:v>ДКТН</c:v>
                </c:pt>
                <c:pt idx="15">
                  <c:v>Новоматик</c:v>
                </c:pt>
                <c:pt idx="16">
                  <c:v>Латан</c:v>
                </c:pt>
                <c:pt idx="17">
                  <c:v>Оптима</c:v>
                </c:pt>
                <c:pt idx="18">
                  <c:v>Мегастрой</c:v>
                </c:pt>
                <c:pt idx="19">
                  <c:v>Секрет</c:v>
                </c:pt>
                <c:pt idx="20">
                  <c:v>Новакс</c:v>
                </c:pt>
                <c:pt idx="21">
                  <c:v>Открытые двери</c:v>
                </c:pt>
                <c:pt idx="22">
                  <c:v>Полюс</c:v>
                </c:pt>
                <c:pt idx="23">
                  <c:v>Материк</c:v>
                </c:pt>
              </c:strCache>
            </c:strRef>
          </c:cat>
          <c:val>
            <c:numRef>
              <c:f>вспом!$AC$9:$AC$32</c:f>
              <c:numCache>
                <c:formatCode>#,##0</c:formatCode>
                <c:ptCount val="24"/>
                <c:pt idx="0">
                  <c:v>3110.47595</c:v>
                </c:pt>
                <c:pt idx="1">
                  <c:v>4278.3376499999995</c:v>
                </c:pt>
                <c:pt idx="2">
                  <c:v>3728.8149000000008</c:v>
                </c:pt>
                <c:pt idx="3">
                  <c:v>3644.6963500000011</c:v>
                </c:pt>
                <c:pt idx="4">
                  <c:v>3953.2276500000012</c:v>
                </c:pt>
                <c:pt idx="5">
                  <c:v>5899.5631000000021</c:v>
                </c:pt>
                <c:pt idx="6">
                  <c:v>6155.1732500000035</c:v>
                </c:pt>
                <c:pt idx="7">
                  <c:v>6370.3329999999978</c:v>
                </c:pt>
                <c:pt idx="8">
                  <c:v>6033.6831000000011</c:v>
                </c:pt>
                <c:pt idx="9">
                  <c:v>6558.8432999999986</c:v>
                </c:pt>
                <c:pt idx="10">
                  <c:v>5482.1045500000018</c:v>
                </c:pt>
                <c:pt idx="11">
                  <c:v>5722.8733499999989</c:v>
                </c:pt>
                <c:pt idx="12">
                  <c:v>6969.2214000000004</c:v>
                </c:pt>
                <c:pt idx="13">
                  <c:v>8635.7589000000007</c:v>
                </c:pt>
                <c:pt idx="14">
                  <c:v>16884.021100000013</c:v>
                </c:pt>
                <c:pt idx="15">
                  <c:v>16481.345050000004</c:v>
                </c:pt>
                <c:pt idx="16">
                  <c:v>13652.709450000004</c:v>
                </c:pt>
                <c:pt idx="17">
                  <c:v>13706.4313</c:v>
                </c:pt>
                <c:pt idx="18">
                  <c:v>20064.627900000007</c:v>
                </c:pt>
                <c:pt idx="19">
                  <c:v>20667.080300000005</c:v>
                </c:pt>
                <c:pt idx="20">
                  <c:v>22730.936949999999</c:v>
                </c:pt>
                <c:pt idx="21">
                  <c:v>23329.348600000012</c:v>
                </c:pt>
                <c:pt idx="22">
                  <c:v>24141.057799999988</c:v>
                </c:pt>
                <c:pt idx="23">
                  <c:v>42256.371699999996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8D-4AD1-8D16-22E54A727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100"/>
        <c:axId val="947285536"/>
        <c:axId val="947283872"/>
      </c:barChart>
      <c:catAx>
        <c:axId val="947285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8D8EB1"/>
                </a:solidFill>
                <a:latin typeface="+mj-lt"/>
                <a:ea typeface="+mn-ea"/>
                <a:cs typeface="+mn-cs"/>
              </a:defRPr>
            </a:pPr>
            <a:endParaRPr lang="ru-RU"/>
          </a:p>
        </c:txPr>
        <c:crossAx val="947283872"/>
        <c:crosses val="autoZero"/>
        <c:auto val="1"/>
        <c:lblAlgn val="ctr"/>
        <c:lblOffset val="100"/>
        <c:noMultiLvlLbl val="0"/>
      </c:catAx>
      <c:valAx>
        <c:axId val="947283872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947285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9.4966946491026032E-3"/>
          <c:w val="0.64077880095496531"/>
          <c:h val="3.41532628934203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8D8EB1"/>
              </a:solidFill>
              <a:latin typeface="+mj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 Nova Light" panose="020B03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[DashboardWMap.xlsx]вспом!города</c:name>
    <c:fmtId val="8"/>
  </c:pivotSource>
  <c:chart>
    <c:autoTitleDeleted val="1"/>
    <c:pivotFmts>
      <c:pivotFmt>
        <c:idx val="0"/>
        <c:spPr>
          <a:solidFill>
            <a:srgbClr val="8D8EB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Arial Nova Light" panose="020B030402020202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8D8EB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Arial Nova Light" panose="020B0304020202020204" pitchFamily="34" charset="0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B4B5CC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700" b="0" i="0" u="none" strike="noStrike" kern="1200" baseline="0">
                  <a:solidFill>
                    <a:srgbClr val="9FA0BD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2887562441791551"/>
          <c:y val="6.9529234377617682E-2"/>
          <c:w val="0.61198459063584798"/>
          <c:h val="0.881856833575334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вспом!$W$8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B4B5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700" b="0" i="0" u="none" strike="noStrike" kern="1200" baseline="0">
                    <a:solidFill>
                      <a:srgbClr val="9FA0BD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вспом!$V$9:$V$16</c:f>
              <c:strCache>
                <c:ptCount val="8"/>
                <c:pt idx="0">
                  <c:v>Бердск</c:v>
                </c:pt>
                <c:pt idx="1">
                  <c:v>Кемерово</c:v>
                </c:pt>
                <c:pt idx="2">
                  <c:v>Томск</c:v>
                </c:pt>
                <c:pt idx="3">
                  <c:v>Кызыл</c:v>
                </c:pt>
                <c:pt idx="4">
                  <c:v>Новокузнецк</c:v>
                </c:pt>
                <c:pt idx="5">
                  <c:v>Иркутск</c:v>
                </c:pt>
                <c:pt idx="6">
                  <c:v>Новосибирск</c:v>
                </c:pt>
                <c:pt idx="7">
                  <c:v>Абакан</c:v>
                </c:pt>
              </c:strCache>
            </c:strRef>
          </c:cat>
          <c:val>
            <c:numRef>
              <c:f>вспом!$W$9:$W$16</c:f>
              <c:numCache>
                <c:formatCode>#,##0</c:formatCode>
                <c:ptCount val="8"/>
                <c:pt idx="0">
                  <c:v>5582.8828999999987</c:v>
                </c:pt>
                <c:pt idx="1">
                  <c:v>5899.5631000000021</c:v>
                </c:pt>
                <c:pt idx="2">
                  <c:v>20545.722150000001</c:v>
                </c:pt>
                <c:pt idx="3">
                  <c:v>35292.374500000005</c:v>
                </c:pt>
                <c:pt idx="4">
                  <c:v>35722.1005</c:v>
                </c:pt>
                <c:pt idx="5">
                  <c:v>50773.885500000011</c:v>
                </c:pt>
                <c:pt idx="6">
                  <c:v>61667.601899999972</c:v>
                </c:pt>
                <c:pt idx="7">
                  <c:v>74972.906050000034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D-48AF-A834-5A63F22CB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1514239840"/>
        <c:axId val="1514239424"/>
      </c:barChart>
      <c:catAx>
        <c:axId val="1514239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rgbClr val="8D8EB1"/>
                </a:solidFill>
                <a:latin typeface="+mj-lt"/>
                <a:ea typeface="+mn-ea"/>
                <a:cs typeface="+mn-cs"/>
              </a:defRPr>
            </a:pPr>
            <a:endParaRPr lang="ru-RU"/>
          </a:p>
        </c:txPr>
        <c:crossAx val="1514239424"/>
        <c:crosses val="autoZero"/>
        <c:auto val="1"/>
        <c:lblAlgn val="ctr"/>
        <c:lblOffset val="100"/>
        <c:noMultiLvlLbl val="0"/>
      </c:catAx>
      <c:valAx>
        <c:axId val="1514239424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51423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Arial Nova Light" panose="020B0304020202020204" pitchFamily="34" charset="0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[DashboardWMap.xlsx]вспом!месяцгод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2225" cap="rnd">
            <a:solidFill>
              <a:srgbClr val="D4D4E2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rgbClr val="8D8EB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2225" cap="rnd">
            <a:solidFill>
              <a:srgbClr val="8D8EB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rgbClr val="8D8EB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rgbClr val="8D8EB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rgbClr val="8D8EB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858245771118075"/>
          <c:y val="0.150017813893215"/>
          <c:w val="0.78630474284359952"/>
          <c:h val="0.72920601729493373"/>
        </c:manualLayout>
      </c:layout>
      <c:lineChart>
        <c:grouping val="standard"/>
        <c:varyColors val="0"/>
        <c:ser>
          <c:idx val="0"/>
          <c:order val="0"/>
          <c:tx>
            <c:strRef>
              <c:f>вспом!$AF$8:$AF$9</c:f>
              <c:strCache>
                <c:ptCount val="1"/>
                <c:pt idx="0">
                  <c:v>2021</c:v>
                </c:pt>
              </c:strCache>
            </c:strRef>
          </c:tx>
          <c:spPr>
            <a:ln w="22225" cap="rnd">
              <a:solidFill>
                <a:srgbClr val="8D8EB1"/>
              </a:solidFill>
              <a:round/>
            </a:ln>
            <a:effectLst/>
          </c:spPr>
          <c:marker>
            <c:symbol val="none"/>
          </c:marker>
          <c:cat>
            <c:strRef>
              <c:f>вспом!$AE$10:$AE$21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вспом!$AF$10:$AF$21</c:f>
              <c:numCache>
                <c:formatCode>#,##0</c:formatCode>
                <c:ptCount val="12"/>
                <c:pt idx="0">
                  <c:v>11500.901499999998</c:v>
                </c:pt>
                <c:pt idx="1">
                  <c:v>15079.480649999998</c:v>
                </c:pt>
                <c:pt idx="2">
                  <c:v>16548.056700000001</c:v>
                </c:pt>
                <c:pt idx="3">
                  <c:v>18250.102400000003</c:v>
                </c:pt>
                <c:pt idx="4">
                  <c:v>16063.4208</c:v>
                </c:pt>
                <c:pt idx="5">
                  <c:v>10057.170150000002</c:v>
                </c:pt>
                <c:pt idx="6">
                  <c:v>10577.907900000002</c:v>
                </c:pt>
                <c:pt idx="7">
                  <c:v>9290.1756000000005</c:v>
                </c:pt>
                <c:pt idx="8">
                  <c:v>10020.232350000002</c:v>
                </c:pt>
                <c:pt idx="9">
                  <c:v>14054.044800000003</c:v>
                </c:pt>
                <c:pt idx="10">
                  <c:v>18531.3832</c:v>
                </c:pt>
                <c:pt idx="11">
                  <c:v>16449.98109999999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8-4D14-8238-1FF5E17762B0}"/>
            </c:ext>
          </c:extLst>
        </c:ser>
        <c:ser>
          <c:idx val="1"/>
          <c:order val="1"/>
          <c:tx>
            <c:strRef>
              <c:f>вспом!$AG$8:$AG$9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вспом!$AE$10:$AE$21</c:f>
              <c:strCache>
                <c:ptCount val="12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вспом!$AG$10:$AG$21</c:f>
              <c:numCache>
                <c:formatCode>#,##0</c:formatCode>
                <c:ptCount val="12"/>
                <c:pt idx="0">
                  <c:v>7689.9978000000001</c:v>
                </c:pt>
                <c:pt idx="1">
                  <c:v>12179.692700000001</c:v>
                </c:pt>
                <c:pt idx="2">
                  <c:v>13956.326399999998</c:v>
                </c:pt>
                <c:pt idx="3">
                  <c:v>12228.814500000002</c:v>
                </c:pt>
                <c:pt idx="4">
                  <c:v>10351.631399999997</c:v>
                </c:pt>
                <c:pt idx="5">
                  <c:v>10981.386000000004</c:v>
                </c:pt>
                <c:pt idx="6">
                  <c:v>6815.2288000000017</c:v>
                </c:pt>
                <c:pt idx="7">
                  <c:v>7708.9585499999994</c:v>
                </c:pt>
                <c:pt idx="8">
                  <c:v>8593.789499999999</c:v>
                </c:pt>
                <c:pt idx="9">
                  <c:v>12004.396599999996</c:v>
                </c:pt>
                <c:pt idx="10">
                  <c:v>11059.6356</c:v>
                </c:pt>
                <c:pt idx="11">
                  <c:v>10464.321599999999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29-45B3-B0AC-92FB04EF0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665951"/>
        <c:axId val="1393653471"/>
      </c:lineChart>
      <c:catAx>
        <c:axId val="139366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8D8EB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93653471"/>
        <c:crosses val="autoZero"/>
        <c:auto val="1"/>
        <c:lblAlgn val="ctr"/>
        <c:lblOffset val="100"/>
        <c:noMultiLvlLbl val="0"/>
      </c:catAx>
      <c:valAx>
        <c:axId val="1393653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4F5FA"/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8D8EB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93665951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5644831201672402"/>
          <c:y val="4.6387753624332485E-2"/>
          <c:w val="0.74355168798327598"/>
          <c:h val="9.79409369347636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8D8EB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solidFill>
            <a:srgbClr val="8D8EB1"/>
          </a:solidFill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[DashboardWMap.xlsx]вспом!месяцпродажи</c:name>
    <c:fmtId val="1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E6E6EE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2371364653243849E-2"/>
          <c:y val="0.10040160642570281"/>
          <c:w val="0.95525727069351229"/>
          <c:h val="0.678714859437750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вспом!$M$8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E6E6EE"/>
            </a:solidFill>
            <a:ln>
              <a:noFill/>
            </a:ln>
            <a:effectLst/>
          </c:spPr>
          <c:invertIfNegative val="0"/>
          <c:cat>
            <c:strRef>
              <c:f>вспом!$L$9:$L$20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вспом!$M$9:$M$20</c:f>
              <c:numCache>
                <c:formatCode>#,##0</c:formatCode>
                <c:ptCount val="12"/>
                <c:pt idx="0">
                  <c:v>19190.899299999997</c:v>
                </c:pt>
                <c:pt idx="1">
                  <c:v>27259.173350000001</c:v>
                </c:pt>
                <c:pt idx="2">
                  <c:v>30504.383100000003</c:v>
                </c:pt>
                <c:pt idx="3">
                  <c:v>30478.916899999993</c:v>
                </c:pt>
                <c:pt idx="4">
                  <c:v>26415.052200000002</c:v>
                </c:pt>
                <c:pt idx="5">
                  <c:v>21038.556150000008</c:v>
                </c:pt>
                <c:pt idx="6">
                  <c:v>17393.136700000003</c:v>
                </c:pt>
                <c:pt idx="7">
                  <c:v>16999.134150000005</c:v>
                </c:pt>
                <c:pt idx="8">
                  <c:v>18614.021849999986</c:v>
                </c:pt>
                <c:pt idx="9">
                  <c:v>26058.441399999992</c:v>
                </c:pt>
                <c:pt idx="10">
                  <c:v>29591.018799999998</c:v>
                </c:pt>
                <c:pt idx="11">
                  <c:v>26914.302700000011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0F0-8DFB-7A602E9F7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overlap val="-27"/>
        <c:axId val="1991118191"/>
        <c:axId val="1991121935"/>
      </c:barChart>
      <c:catAx>
        <c:axId val="199111819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1121935"/>
        <c:crosses val="autoZero"/>
        <c:auto val="1"/>
        <c:lblAlgn val="ctr"/>
        <c:lblOffset val="100"/>
        <c:noMultiLvlLbl val="0"/>
      </c:catAx>
      <c:valAx>
        <c:axId val="1991121935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99111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[DashboardWMap.xlsx]вспом!месяцприбыль</c:name>
    <c:fmtId val="17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21B0F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6E6EE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0.16260162601626016"/>
          <c:w val="1"/>
          <c:h val="0.613821138211382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вспом!$P$8</c:f>
              <c:strCache>
                <c:ptCount val="1"/>
                <c:pt idx="0">
                  <c:v>прибыль</c:v>
                </c:pt>
              </c:strCache>
            </c:strRef>
          </c:tx>
          <c:spPr>
            <a:solidFill>
              <a:srgbClr val="21B0FF"/>
            </a:solidFill>
            <a:ln>
              <a:noFill/>
            </a:ln>
            <a:effectLst/>
          </c:spPr>
          <c:invertIfNegative val="0"/>
          <c:cat>
            <c:strRef>
              <c:f>вспом!$O$9:$O$20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вспом!$P$9:$P$20</c:f>
              <c:numCache>
                <c:formatCode>#,##0</c:formatCode>
                <c:ptCount val="12"/>
                <c:pt idx="0">
                  <c:v>8797.0405500000015</c:v>
                </c:pt>
                <c:pt idx="1">
                  <c:v>12764.4298</c:v>
                </c:pt>
                <c:pt idx="2">
                  <c:v>14465.059200000005</c:v>
                </c:pt>
                <c:pt idx="3">
                  <c:v>14151.070199999996</c:v>
                </c:pt>
                <c:pt idx="4">
                  <c:v>12313.095800000006</c:v>
                </c:pt>
                <c:pt idx="5">
                  <c:v>9484.0191499999983</c:v>
                </c:pt>
                <c:pt idx="6">
                  <c:v>8224.7454000000016</c:v>
                </c:pt>
                <c:pt idx="7">
                  <c:v>8154.6424000000025</c:v>
                </c:pt>
                <c:pt idx="8">
                  <c:v>8417.250549999997</c:v>
                </c:pt>
                <c:pt idx="9">
                  <c:v>12197.087999999994</c:v>
                </c:pt>
                <c:pt idx="10">
                  <c:v>14062.300350000005</c:v>
                </c:pt>
                <c:pt idx="11">
                  <c:v>12796.281999999999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5-4CA8-A0C1-CB721BC085A2}"/>
            </c:ext>
          </c:extLst>
        </c:ser>
        <c:ser>
          <c:idx val="1"/>
          <c:order val="1"/>
          <c:tx>
            <c:strRef>
              <c:f>вспом!$Q$8</c:f>
              <c:strCache>
                <c:ptCount val="1"/>
                <c:pt idx="0">
                  <c:v>себест-ть</c:v>
                </c:pt>
              </c:strCache>
            </c:strRef>
          </c:tx>
          <c:spPr>
            <a:solidFill>
              <a:srgbClr val="E6E6EE"/>
            </a:solidFill>
            <a:ln>
              <a:noFill/>
            </a:ln>
            <a:effectLst/>
          </c:spPr>
          <c:invertIfNegative val="0"/>
          <c:cat>
            <c:strRef>
              <c:f>вспом!$O$9:$O$20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вспом!$Q$9:$Q$20</c:f>
              <c:numCache>
                <c:formatCode>#,##0</c:formatCode>
                <c:ptCount val="12"/>
                <c:pt idx="0">
                  <c:v>10393.858749999998</c:v>
                </c:pt>
                <c:pt idx="1">
                  <c:v>14494.74355000001</c:v>
                </c:pt>
                <c:pt idx="2">
                  <c:v>16039.323900000005</c:v>
                </c:pt>
                <c:pt idx="3">
                  <c:v>16327.846699999989</c:v>
                </c:pt>
                <c:pt idx="4">
                  <c:v>14101.956400000003</c:v>
                </c:pt>
                <c:pt idx="5">
                  <c:v>11554.536999999997</c:v>
                </c:pt>
                <c:pt idx="6">
                  <c:v>9168.391300000003</c:v>
                </c:pt>
                <c:pt idx="7">
                  <c:v>8844.4917499999992</c:v>
                </c:pt>
                <c:pt idx="8">
                  <c:v>10196.7713</c:v>
                </c:pt>
                <c:pt idx="9">
                  <c:v>13861.353400000002</c:v>
                </c:pt>
                <c:pt idx="10">
                  <c:v>15528.718450000008</c:v>
                </c:pt>
                <c:pt idx="11">
                  <c:v>14118.020699999997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5-4CA8-A0C1-CB721BC0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279279"/>
        <c:axId val="211276783"/>
      </c:barChart>
      <c:catAx>
        <c:axId val="21127927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1276783"/>
        <c:crosses val="autoZero"/>
        <c:auto val="1"/>
        <c:lblAlgn val="ctr"/>
        <c:lblOffset val="100"/>
        <c:noMultiLvlLbl val="0"/>
      </c:catAx>
      <c:valAx>
        <c:axId val="211276783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2112792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64537814562542E-2"/>
          <c:y val="1.6924500928338804E-2"/>
          <c:w val="0.97072521009953006"/>
          <c:h val="0.96615125865652829"/>
        </c:manualLayout>
      </c:layout>
      <c:barChart>
        <c:barDir val="bar"/>
        <c:grouping val="stacked"/>
        <c:varyColors val="0"/>
        <c:ser>
          <c:idx val="0"/>
          <c:order val="0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cat>
            <c:strRef>
              <c:f>вcпoм!$M$5:$M$10</c:f>
              <c:strCache>
                <c:ptCount val="6"/>
                <c:pt idx="0">
                  <c:v>Республика Хакасия | 33 989</c:v>
                </c:pt>
                <c:pt idx="1">
                  <c:v>Новосибирская область | 31 009</c:v>
                </c:pt>
                <c:pt idx="2">
                  <c:v>Иркутская область | 23 269</c:v>
                </c:pt>
                <c:pt idx="3">
                  <c:v>Кемеровская область | 19 263</c:v>
                </c:pt>
                <c:pt idx="4">
                  <c:v>Республика Тыва | 16 180</c:v>
                </c:pt>
                <c:pt idx="5">
                  <c:v>Томская область | 12 117</c:v>
                </c:pt>
              </c:strCache>
            </c:strRef>
          </c:cat>
          <c:val>
            <c:numRef>
              <c:f>вcпoм!$N$5:$N$10</c:f>
              <c:numCache>
                <c:formatCode>0%</c:formatCode>
                <c:ptCount val="6"/>
                <c:pt idx="0">
                  <c:v>1.2511791615246423E-2</c:v>
                </c:pt>
                <c:pt idx="1">
                  <c:v>1.2511791615246423E-2</c:v>
                </c:pt>
                <c:pt idx="2">
                  <c:v>1.2511791615246423E-2</c:v>
                </c:pt>
                <c:pt idx="3">
                  <c:v>1.2511791615246423E-2</c:v>
                </c:pt>
                <c:pt idx="4">
                  <c:v>1.2511791615246423E-2</c:v>
                </c:pt>
                <c:pt idx="5">
                  <c:v>1.2511791615246423E-2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6-46ED-A7FE-302051B629A6}"/>
            </c:ext>
          </c:extLst>
        </c:ser>
        <c:ser>
          <c:idx val="1"/>
          <c:order val="1"/>
          <c:spPr>
            <a:solidFill>
              <a:srgbClr val="B4B5CC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3F56258-D96F-4737-B90D-4F50BCA058C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596-46ED-A7FE-302051B629A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40187F-EA21-4147-99E7-1A36530669D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596-46ED-A7FE-302051B629A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275642C-2F9C-4656-B86D-5DF45D68DBF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596-46ED-A7FE-302051B629A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28C8F88-4099-4600-A3EB-2069651497B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596-46ED-A7FE-302051B629A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ADA02BC-3B22-4761-9577-D10F2603613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596-46ED-A7FE-302051B629A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F728837-0795-46E3-BB76-BC6B5BC47A8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596-46ED-A7FE-302051B62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вcпoм!$M$5:$M$10</c:f>
              <c:strCache>
                <c:ptCount val="6"/>
                <c:pt idx="0">
                  <c:v>Республика Хакасия | 33 989</c:v>
                </c:pt>
                <c:pt idx="1">
                  <c:v>Новосибирская область | 31 009</c:v>
                </c:pt>
                <c:pt idx="2">
                  <c:v>Иркутская область | 23 269</c:v>
                </c:pt>
                <c:pt idx="3">
                  <c:v>Кемеровская область | 19 263</c:v>
                </c:pt>
                <c:pt idx="4">
                  <c:v>Республика Тыва | 16 180</c:v>
                </c:pt>
                <c:pt idx="5">
                  <c:v>Томская область | 12 117</c:v>
                </c:pt>
              </c:strCache>
            </c:strRef>
          </c:cat>
          <c:val>
            <c:numRef>
              <c:f>вcпoм!$O$5:$O$10</c:f>
              <c:numCache>
                <c:formatCode>0.00%</c:formatCode>
                <c:ptCount val="6"/>
                <c:pt idx="0">
                  <c:v>0.2127004574591892</c:v>
                </c:pt>
                <c:pt idx="1">
                  <c:v>0.19076380321016462</c:v>
                </c:pt>
                <c:pt idx="2">
                  <c:v>0.13377793282702527</c:v>
                </c:pt>
                <c:pt idx="3">
                  <c:v>0.10428672629293591</c:v>
                </c:pt>
                <c:pt idx="4">
                  <c:v>8.1587742888724737E-2</c:v>
                </c:pt>
                <c:pt idx="5">
                  <c:v>5.1671088247524713E-2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вcпoм!$M$5:$M$10</c15:f>
                <c15:dlblRangeCache>
                  <c:ptCount val="6"/>
                  <c:pt idx="0">
                    <c:v>Республика Хакасия | 33 989</c:v>
                  </c:pt>
                  <c:pt idx="1">
                    <c:v>Новосибирская область | 31 009</c:v>
                  </c:pt>
                  <c:pt idx="2">
                    <c:v>Иркутская область | 23 269</c:v>
                  </c:pt>
                  <c:pt idx="3">
                    <c:v>Кемеровская область | 19 263</c:v>
                  </c:pt>
                  <c:pt idx="4">
                    <c:v>Республика Тыва | 16 180</c:v>
                  </c:pt>
                  <c:pt idx="5">
                    <c:v>Томская область | 12 117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E596-46ED-A7FE-302051B629A6}"/>
            </c:ext>
          </c:extLst>
        </c:ser>
        <c:ser>
          <c:idx val="2"/>
          <c:order val="2"/>
          <c:spPr>
            <a:blipFill dpi="0" rotWithShape="1">
              <a:blip xmlns:r="http://schemas.openxmlformats.org/officeDocument/2006/relationships" r:embed="rId4">
                <a:extLst>
                  <a:ext uri="{96DAC541-7B7A-43D3-8B79-37D633B846F1}">
                    <asvg:svgBlip xmlns:asvg="http://schemas.microsoft.com/office/drawing/2016/SVG/main" r:embed="rId5"/>
                  </a:ext>
                </a:extLst>
              </a:blip>
              <a:srcRect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retch"/>
          </c:pictureOptions>
          <c:dLbls>
            <c:dLbl>
              <c:idx val="0"/>
              <c:tx>
                <c:rich>
                  <a:bodyPr/>
                  <a:lstStyle/>
                  <a:p>
                    <a:fld id="{E5B20B67-0BC0-4C4F-8A73-B7DBD85B0A3D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596-46ED-A7FE-302051B629A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FAB09D7-4BB0-4944-94D2-A65306D2CF8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596-46ED-A7FE-302051B629A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61891B8-FAF8-4F21-B769-ED7236ADAB6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596-46ED-A7FE-302051B629A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37EE617-6D90-474A-8A6A-FEBFF539270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596-46ED-A7FE-302051B629A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FFC3A8D-3A51-43D5-8189-98A9C9BE2B6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596-46ED-A7FE-302051B629A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95BA407-DD25-4F34-8B08-A2BD844BDB3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596-46ED-A7FE-302051B62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8D8EB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вcпoм!$M$5:$M$10</c:f>
              <c:strCache>
                <c:ptCount val="6"/>
                <c:pt idx="0">
                  <c:v>Республика Хакасия | 33 989</c:v>
                </c:pt>
                <c:pt idx="1">
                  <c:v>Новосибирская область | 31 009</c:v>
                </c:pt>
                <c:pt idx="2">
                  <c:v>Иркутская область | 23 269</c:v>
                </c:pt>
                <c:pt idx="3">
                  <c:v>Кемеровская область | 19 263</c:v>
                </c:pt>
                <c:pt idx="4">
                  <c:v>Республика Тыва | 16 180</c:v>
                </c:pt>
                <c:pt idx="5">
                  <c:v>Томская область | 12 117</c:v>
                </c:pt>
              </c:strCache>
            </c:strRef>
          </c:cat>
          <c:val>
            <c:numRef>
              <c:f>вcпoм!$P$5:$P$10</c:f>
              <c:numCache>
                <c:formatCode>0%</c:formatCode>
                <c:ptCount val="6"/>
                <c:pt idx="0">
                  <c:v>2.5023583230492846E-2</c:v>
                </c:pt>
                <c:pt idx="1">
                  <c:v>2.5023583230492846E-2</c:v>
                </c:pt>
                <c:pt idx="2">
                  <c:v>2.5023583230492846E-2</c:v>
                </c:pt>
                <c:pt idx="3">
                  <c:v>2.5023583230492846E-2</c:v>
                </c:pt>
                <c:pt idx="4">
                  <c:v>2.5023583230492846E-2</c:v>
                </c:pt>
                <c:pt idx="5">
                  <c:v>2.5023583230492846E-2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вcпoм!$J$5:$J$10</c15:f>
                <c15:dlblRangeCache>
                  <c:ptCount val="6"/>
                  <c:pt idx="0">
                    <c:v>25%</c:v>
                  </c:pt>
                  <c:pt idx="1">
                    <c:v>23%</c:v>
                  </c:pt>
                  <c:pt idx="2">
                    <c:v>17%</c:v>
                  </c:pt>
                  <c:pt idx="3">
                    <c:v>14%</c:v>
                  </c:pt>
                  <c:pt idx="4">
                    <c:v>12%</c:v>
                  </c:pt>
                  <c:pt idx="5">
                    <c:v>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E596-46ED-A7FE-302051B62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864173391"/>
        <c:axId val="1864177551"/>
      </c:barChart>
      <c:catAx>
        <c:axId val="1864173391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1864177551"/>
        <c:crosses val="autoZero"/>
        <c:auto val="1"/>
        <c:lblAlgn val="ctr"/>
        <c:lblOffset val="100"/>
        <c:noMultiLvlLbl val="0"/>
      </c:catAx>
      <c:valAx>
        <c:axId val="1864177551"/>
        <c:scaling>
          <c:orientation val="minMax"/>
        </c:scaling>
        <c:delete val="1"/>
        <c:axPos val="t"/>
        <c:numFmt formatCode="0%" sourceLinked="1"/>
        <c:majorTickMark val="none"/>
        <c:minorTickMark val="none"/>
        <c:tickLblPos val="nextTo"/>
        <c:crossAx val="1864173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[DashboardWMap.xlsx]вспом!товары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D4D4E2"/>
          </a:solidFill>
          <a:ln cap="rnd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D4D4E2"/>
          </a:solidFill>
          <a:ln cap="rnd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D4D4E2"/>
          </a:solidFill>
          <a:ln cap="rnd">
            <a:noFill/>
          </a:ln>
          <a:effectLst/>
        </c:spPr>
      </c:pivotFmt>
      <c:pivotFmt>
        <c:idx val="5"/>
        <c:spPr>
          <a:solidFill>
            <a:srgbClr val="D4D4E2"/>
          </a:solidFill>
          <a:ln cap="rnd">
            <a:noFill/>
          </a:ln>
          <a:effectLst/>
        </c:spPr>
      </c:pivotFmt>
      <c:pivotFmt>
        <c:idx val="6"/>
        <c:spPr>
          <a:solidFill>
            <a:srgbClr val="D4D4E2"/>
          </a:solidFill>
          <a:ln cap="rnd">
            <a:noFill/>
          </a:ln>
          <a:effectLst/>
        </c:spPr>
      </c:pivotFmt>
      <c:pivotFmt>
        <c:idx val="7"/>
        <c:spPr>
          <a:solidFill>
            <a:srgbClr val="D4D4E2"/>
          </a:solidFill>
          <a:ln cap="rnd">
            <a:noFill/>
          </a:ln>
          <a:effectLst/>
        </c:spPr>
      </c:pivotFmt>
      <c:pivotFmt>
        <c:idx val="8"/>
        <c:spPr>
          <a:solidFill>
            <a:srgbClr val="D4D4E2"/>
          </a:solidFill>
          <a:ln cap="rnd">
            <a:noFill/>
          </a:ln>
          <a:effectLst/>
        </c:spPr>
      </c:pivotFmt>
      <c:pivotFmt>
        <c:idx val="9"/>
        <c:spPr>
          <a:solidFill>
            <a:srgbClr val="D4D4E2"/>
          </a:solidFill>
          <a:ln cap="rnd">
            <a:noFill/>
          </a:ln>
          <a:effectLst/>
        </c:spPr>
      </c:pivotFmt>
      <c:pivotFmt>
        <c:idx val="10"/>
        <c:spPr>
          <a:solidFill>
            <a:srgbClr val="D4D4E2"/>
          </a:solidFill>
          <a:ln cap="rnd">
            <a:noFill/>
          </a:ln>
          <a:effectLst/>
        </c:spPr>
      </c:pivotFmt>
      <c:pivotFmt>
        <c:idx val="11"/>
        <c:spPr>
          <a:solidFill>
            <a:srgbClr val="D4D4E2"/>
          </a:solidFill>
          <a:ln cap="rnd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8D8EB1"/>
                  </a:solidFill>
                  <a:latin typeface="Arial Nova Light" panose="020B0304020202020204" pitchFamily="34" charset="0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D4D4E2"/>
          </a:solidFill>
          <a:ln cap="rnd">
            <a:noFill/>
          </a:ln>
          <a:effectLst/>
        </c:spPr>
      </c:pivotFmt>
      <c:pivotFmt>
        <c:idx val="13"/>
        <c:spPr>
          <a:solidFill>
            <a:srgbClr val="D4D4E2"/>
          </a:solidFill>
          <a:ln cap="rnd">
            <a:noFill/>
          </a:ln>
          <a:effectLst/>
        </c:spPr>
      </c:pivotFmt>
      <c:pivotFmt>
        <c:idx val="14"/>
        <c:spPr>
          <a:solidFill>
            <a:srgbClr val="D4D4E2"/>
          </a:solidFill>
          <a:ln cap="rnd">
            <a:noFill/>
          </a:ln>
          <a:effectLst/>
        </c:spPr>
      </c:pivotFmt>
      <c:pivotFmt>
        <c:idx val="15"/>
        <c:spPr>
          <a:solidFill>
            <a:srgbClr val="D4D4E2"/>
          </a:solidFill>
          <a:ln cap="rnd">
            <a:noFill/>
          </a:ln>
          <a:effectLst/>
        </c:spPr>
      </c:pivotFmt>
      <c:pivotFmt>
        <c:idx val="16"/>
        <c:spPr>
          <a:solidFill>
            <a:srgbClr val="D4D4E2"/>
          </a:solidFill>
          <a:ln cap="rnd">
            <a:noFill/>
          </a:ln>
          <a:effectLst/>
        </c:spPr>
      </c:pivotFmt>
      <c:pivotFmt>
        <c:idx val="17"/>
        <c:spPr>
          <a:solidFill>
            <a:srgbClr val="D4D4E2"/>
          </a:solidFill>
          <a:ln cap="rnd">
            <a:noFill/>
          </a:ln>
          <a:effectLst/>
        </c:spPr>
      </c:pivotFmt>
      <c:pivotFmt>
        <c:idx val="18"/>
        <c:spPr>
          <a:solidFill>
            <a:srgbClr val="D4D4E2"/>
          </a:solidFill>
          <a:ln cap="rnd">
            <a:noFill/>
          </a:ln>
          <a:effectLst/>
        </c:spP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B4B5CC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rgbClr val="45457D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4911864830455519"/>
          <c:y val="4.7051271118186036E-2"/>
          <c:w val="0.65088135169544481"/>
          <c:h val="0.887910874859054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вспом!$I$8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B4B5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45457D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вспом!$H$9:$H$15</c:f>
              <c:strCache>
                <c:ptCount val="7"/>
                <c:pt idx="0">
                  <c:v>Xasics</c:v>
                </c:pt>
                <c:pt idx="1">
                  <c:v>Rubok</c:v>
                </c:pt>
                <c:pt idx="2">
                  <c:v>Nuke</c:v>
                </c:pt>
                <c:pt idx="3">
                  <c:v>Galosha</c:v>
                </c:pt>
                <c:pt idx="4">
                  <c:v>Cunverse</c:v>
                </c:pt>
                <c:pt idx="5">
                  <c:v>Babidas</c:v>
                </c:pt>
                <c:pt idx="6">
                  <c:v>Adilac</c:v>
                </c:pt>
              </c:strCache>
            </c:strRef>
          </c:cat>
          <c:val>
            <c:numRef>
              <c:f>вспом!$I$9:$I$15</c:f>
              <c:numCache>
                <c:formatCode>#,##0</c:formatCode>
                <c:ptCount val="7"/>
                <c:pt idx="0">
                  <c:v>68097.412650000027</c:v>
                </c:pt>
                <c:pt idx="1">
                  <c:v>42268.306949999991</c:v>
                </c:pt>
                <c:pt idx="2">
                  <c:v>127948.81829999994</c:v>
                </c:pt>
                <c:pt idx="3">
                  <c:v>91482.496400000047</c:v>
                </c:pt>
                <c:pt idx="4">
                  <c:v>158820.21619999997</c:v>
                </c:pt>
                <c:pt idx="5">
                  <c:v>94855.883150000096</c:v>
                </c:pt>
                <c:pt idx="6">
                  <c:v>195601.1534500001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92-4DC2-A87C-28F230798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809336543"/>
        <c:axId val="809336959"/>
      </c:barChart>
      <c:catAx>
        <c:axId val="8093365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5457D"/>
                </a:solidFill>
                <a:latin typeface="Arial Nova Light" panose="020B0304020202020204" pitchFamily="34" charset="0"/>
                <a:ea typeface="+mn-ea"/>
                <a:cs typeface="+mn-cs"/>
              </a:defRPr>
            </a:pPr>
            <a:endParaRPr lang="ru-RU"/>
          </a:p>
        </c:txPr>
        <c:crossAx val="809336959"/>
        <c:crosses val="autoZero"/>
        <c:auto val="1"/>
        <c:lblAlgn val="ctr"/>
        <c:lblOffset val="100"/>
        <c:noMultiLvlLbl val="0"/>
      </c:catAx>
      <c:valAx>
        <c:axId val="809336959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809336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plotSurface>
          <cx:spPr>
            <a:noFill/>
            <a:ln>
              <a:noFill/>
            </a:ln>
          </cx:spPr>
        </cx:plotSurface>
        <cx:series layoutId="regionMap" uniqueId="{1CCC57DA-F3B4-4155-9FAF-4BDC8D87FF4C}">
          <cx:tx>
            <cx:txData>
              <cx:f>_xlchart.v5.2</cx:f>
              <cx:v> </cx:v>
            </cx:txData>
          </cx:tx>
          <cx:dataId val="0"/>
          <cx:layoutPr>
            <cx:regionLabelLayout val="bestFitOnly"/>
            <cx:geography viewedRegionType="dataOnly" cultureLanguage="ru-RU" cultureRegion="RU" attribution="На платформе Bing">
              <cx:geoCache provider="{E9337A44-BEBE-4D9F-B70C-5C5E7DAFC167}">
                <cx:binary>1HpJr+U4lt5fCcTaiiQliqQKlb3QcOfhzTFshJcvIkhKpAZqIrXqci9toLeGAQONBrwvN9BAod1o
/4XIf2RevazMyOjKrLSrCnY9BE7w8JAUpXN4ho/310/mV0/yw6N+YZSsul89ma9f8r5vfvXVV90T
/6Aeu1dKPOm6qz/2r55q9VX98aN4+vDVe/04iYp95QOIvnrij7r/YF7+za/dauxDfaifHntRV9fD
B21vPnSD7Lufkf1B0YvH90pUqeh6LZ56+PXLT//46d8+/eu3v/n0L59+++3fv3DM//j0P13zN9/+
x2//88sXH6pe9PbONh++fvmjqS9ffPXlA/7dZl5It99+eO/mhvQVikCEAkee/16+kHXFvhNT/xVE
MMKE4Gcp+v2jT4/KTf+/3uWyx8f37/WHrnPvvvz/R5f70Yv+0dFP9VD1F4Uwpxs3+h8+/Zv7er/5
9Ltv//7lC9HVybM8qS/f4eZ++XBf/Vijf/PrLzrcp/yi5zOlf/nd/5jo3+v8Hz79s9vg//r27xZl
/+6i+xef/vun3y5G8N3O/2yaD14FURAiAjBY/oIfaz56RSMfURyS78XPj/5O83/aXn9C/79k0S+t
4JfM+Su0hf/66Z8//auzh791R/+f/vJ+AL0iJIJRQOmzuuGPrYG88gEJCAq/8wPRF37gT93tT9jD
L1v2S4v4ZbP+Cm3iD5r6P377nz7906ff/l4hf4aYAF+FFOEIAPfv8uf/yBYiZyqRH4IgCJ9jAv39
o3/OM/yCXf6EDfz8S3+p+58f/f+/zn92h5/7/h8N/D+M+hi+wpgAH4dfqDZ6BSIaYgTDZ807L/CF
0/8shv70bn5Sk5/N/tH+/zrC839xzvhfvv07l4H9xdMy8gq6cwcARt+fsc/SMgjwqwAHvk9o8Pus
7Ud6+lN2+hPK++NLfnkU//iMv0Ib+G+XcHzJJD/9ziVpv/v2b//ythC+8gnG7rDSZ1272PuZLZDo
lUvOQxe4yffiH9nCn2PHP2ETv3zpL23jl8/8f2AjP53if19KpY/9Y7bUYJ9l+T8vXb6hKxe/mPpz
pdyzHrfvv35JAA1o6Kqv76u7yzI/ds5//Lz9gfU+PHb91y8hpC6oYxLRSzkQuuD/8sX04SKJwlcY
oUukhygMAaEuJFS17vnXLzF6FfjA5Yuu0w9fvujq4dIdwlduOVdO+tDHCCOKvq+Ur2ppWV19/52+
419Ug7qqRdV3btEIukKkeR64vHkYIRLgEIYhdf6OhNTlG83T442rx914+B/wVBQCRQE4cU1gHBJv
OPkjHE7aVl08+pFaL+zASBFPlLZ7UIxeRgmvVhMJu3sEAm811dOqk1OVdCMD18OF4GgkCTCtv8Iq
HEWSe4e2k8fGqvyJE3gAOhC7KaBN0gfUnuZuLA6k9dKGVvYUsKD1Y9xYe0JKDVlYTWOSQ/vE63na
BsPQX3W66K9sMZ1qw09BX/irajTzsbkQ2lfzUU+DiEdG9WbMQXAOKs8/22FVe8oeYAFSAXt0FJSH
x1lP3n6epq30RnjEeY6OrGujxBuq6Bsvuu84hsd+oHmsI6q3RrAqtWPhPQSDnTLZcLsmPb9nBfIy
03YWpRJZnYxMTpmxbIaxmEGbtmHlXi8fyw3qZj8OAapX1mtRFXPD+hj5Gh/4APFhaS2EqZql2OQg
GUzbx6Kbu6wjs+QpL2WzMoEKk0mPeE0lVAn2WxYHBqIzhS06i9YeSahkErS1yJBX0VNFyqzMG3CI
OLeZqY1NCIN9XM/I7nQp+9sKUryl0gSxZV596Cm4da9RmnicBpSq0jZJHpUJmBS+CmoSPhNc6yNu
IM76Cpk491B3G3ltuxtLOsUhl/Zo+5CkgEc6VpKXa9zPJw8Vb6aBlG85ZrcCh4luArg2Ikf7wX2c
z8gv6IPRLrK63PO5nuLGGJi1jcybXdOXdotGvOVwgGPcekO9znv0fpZ5fTQXsrRk00RZDjmMF1Yz
9iRr2Kx8XZIdqXqyCy9kaS19hlWjM+/AJn5ju70nm26PSgF3vDv3yqqDvpAB3JdEwn1QSHBYCK16
L2GOE4G2a8aLeu/Mr9l7bG4TjBqW5BPqVmWO9U4iBWVW9piuyFjrW9qadByqIQ2U9RKu6z6jMOQJ
UMV0RGocj9AdteOEbLVGGk+x77tTGkjppwEX/g3TBc8UITyNhl4dSgGG1NPFsSmm0qlbt2fesvY8
XVphudJT5W1Lrz9r389P2DP+VnS0jo2W5cbvinZT6ba6DVtWxdEY8V3ZWp5iX5tjGOFVEM3oqhij
4Kosd0UDor2YAI8bMsC70DTVzcxAsnCFP95HY19tG46DpPEK+o6WfN3mePgwkuhuDGT3epwanrlB
7TEn7bAfIaxWs+/hu7yvyngZ2/PH2Ydm7Q+h2UfWrPwZVG86BpukCNxZF0P1IA3YsVnNj7guw6Sn
tTxaNhZXRuM5pmXAzzO0YRJGedwW4SRiE93nNQyL2Ih4sJ0qY8PWua6r981QrVvbbkKFvDvDh+7Q
os4ZxeyeDjFt06Dzy5hgNp4GKsbX8xsPl9XrRoT4hNDAY9rQXevN+XFmHbjWktHUefEhMxd2caJV
jUyiYeAOjAm+66PGT8t5eAygJhtejt21VzhScDLGis3ec98iqPqojy/HYuuHsVMyvTIdUtf1UNC4
aUO+YWFRXedzU2e2DGwGyJBVDNnHKpB9OoVTvnd16nRdmlbFi8DCdTGy96Me6ntdGZqBHoiDUNNw
wAyArIME3c8rh4zd95ZVDzWD7Mhl2MRIN22smqA4Bp6vdr1tbQJ7PD3YcqcKAOIZiOoBgs7bFBLL
dGHDgSa58xdxwWxzm1PZ3PrhG9AJfrP01KST2ZxztuKXAahT45Uew3QRetwTqdDEy+oh6E5RfTdL
NYfOH/ndWRVMnjz//cK0IevPxuNmM/jynXWuda8Frfd67keaBBHZlhTJzWd9aMrdl8BAxFWP0Qm0
zpgIp/wJwLWUnYmHwjgPTAlZldif12Hv529J+MQq2b6ZdNhvczTe1kY0cRlQdhv4JriJhmem9Vlz
7iKwknUp9iZXp9nvzJlDWOIYoRJthIwB8ZFI7NDJGBNhj/kEHoOyqFLdVEESqnDesxZFJ9MomIwD
HDatDL2My/YbrxzVOxdDV3k97GR0i3IkboVQbQyFYDuPTVUMRkE+2FUwjexjmBv3vIH4276NmiSs
/TyzZqT7cCzRYXQfN+OKjptpDkFKcG5XheE8yUutzx6B+oyGvlgrX/JkspC5wIjUhtmZXC/EhPU1
QfV0CKRHrsMLed2WEl8PMqziIgDVtuPAXM2Mr4fRNsfhwkGHribQIS1pGcrgQKSCG2XgqSmof5Dj
GBxwDZ+4kupQ+KTcGI3CtO6C7sEwE/cooHvTlZk/DoLErUHHrmynk4+6OJo9cwN7X9+hYehiUCC9
5yD04jKs4Zbk4byqAkxSGQX9fvAClkA+eGkhInokY1FsNO5WUzhMGTGdfUsHlglWqCdJe5bIUskr
VtVyX4X1lAGL7VviZhsTppLB+mESeb0WtqErPYPmLQ6aHa675k5NsD5KdxgSb5zat0DXLsOQyhwY
qqp7UPD13L2pFChubBepWx1IFMPAbVi3Rt2iQdJ90KoPC7cQYRWLLVRwX/cMbgWonI+I+mYLgdMR
rdl0u5ByNi7c+/J64ZxJRan1Ir3SI2GbCoc6s6orEzNL5178qNqGdfcIB11WcdX2Q8ZbWKyQP0wP
HpjujLX6vSyCK6vtg/L74nWjg2QKq4LFIQz2yofkXaOqImm7IbxpCtmt/LwaYllWZVp4E3mopuJI
ej1eI2PEg503eVCQBwTL8ko34d3CeZFQ+4BYlVRWmA2AuUkbIIcNEaRLx2Kk9yPDeF14M05rTul9
Bet6PdW8yQqvju5b7DLXCc9dMqLyUEWM3vSBF1yL6DYnHb1ZerhcDVhOse1Af19drqC0rvrriLs3
duulytPe7QBU1pQ5fOvlVqwVdeqlUHcJ83xvX5ZwNV4+SWTzIvYb6F1L08blHKqDIh2I60n1DxBP
YDOVOhYRdvqHjb32cDi57ZZe4pfhYzjR7q6QVbGZxsK5ddxNd3Tw3lEZ1U8RqN/wokIpplGx8SJm
MtLB8jgxGuzgPKl1g0x+Xc4ufzfO3acDiprV3FfmEDTWj306FK/H8fK8YpozrWjxmioQJX7gvWNh
OJyq2ulLNUJfBT7Ns1kE6uxJClaoKIuTFaJbO8/LjzYIzw1Q+xZrnJocldlQRs0NR6qKVQjMPWJC
ZtXs5UcEa7z1Apdp1CRS7uw3wA3x03wU5c0zaf3dJCQ9tlFY3jTYtKemAptFZk3TbaeCfezmwd+3
3xPQq3I/yb2qovG0kGCuplN4IXXQxHUYRPcqL8p1kKt5FVE+vHEJ1ze6GPSVgF5wU2h4XLqRZsWm
iwTKAi9SW8NAkXoU9lnemihjpXbph1b1qm2GJlZzJ68mUYsztwOIq0npjSzgtPa0uKJeCR/yoQSr
oaYmxV1Q7iPJvNs67Nfco0E2j0jF/RA474o8ussBdCmU7I9lqOd3YxHMKTdzlNUjbDaMyvncCGLP
mgqStC4UZkvfQhSXj7pltXu6UQdOWFzkXX+smdcfRu6CfEHr12HVve7bUVy1hdUPdbATaKhf50M+
nxo/4vHCVsbMG496OF3YwkZt6mpsvV3Yhs/volGCcytHsy5m9tYqwo+6M46MzbRHzBkWVNUUL31T
VSdi6sgWVb11MRGU3Z4EfbeXjJgmjgJWx1Hu99kicbGv2w96TEk3X2M7+TfcL/2b0k4naCk4Ll2N
FiLtvVDssOwjl2+z/LC0eK6muA91ntHR88c4yLWjnUv2VsXIq8QTGsY9kMw5XtPfhob3O4zpGC8F
Err0OZh3pwx1WfGFKwfar1gb3owDsUcOn4YBNVNWliyTYdeevLzpDqDwvLjorYslF8Iw3SCJuw1q
Gr1fyDSR71qDN7vc1DQmY+6S8TbI96Wugruclm9qP5r3Np/ejh4tH3EkZAJbvzkpNZszyks/VkU1
3As137WoiWxclypV2CVBYAToodCMx53E7WlhuakyV6xNtxoU8q4b/WTpbsqCnibbPy1cRV2aMEWt
CwOXJdy5Jista75a2LbsyrSXU7flPg8f6ECr2JnLfFykyvfWJrLgxkEA4r7CRRw2gcta/Dz1BuzS
DKi8vbMDb9/WfN56Nd14udbrnurKGXsObltqzpDmjctf4bwrZpUWsIUHK3OQymC8CiLmYvZce/IA
l2Zfzm+k78u1HIHqXstR2BhzUR8xgPVGO9xjWyvBz/nM+rSKEHyIYLidIw/vfB58R4qxlYk7mNWq
cVXXLSsxzUhLdTa3rYgZdyeoAvIqBFW9ifx8n7ed3i2EeEDv2rbsZbw0f5BgkZ9HxYe3YeOeV/Su
GOJ5POBGbbTt2Vp0Qmxyn5DUzekeAjSyFetz6MqYxlVdcOpWLCKdy8+wlTHrxjcQd0UWVZN1n9zU
NhWT1avRwUmHWg2rljXhuaIullmNM9Ln48HrsKsI8hHTmJEuXPW+GK5Bj8pUj0at5qp+7SstroOp
hknX1PDQhZG9oQVZeyBIqiZkYcx7ilcFRE1CbRTcoMC3WYm7JlvYBpPwaKtoLymrqiwX5Tp8208z
cBhVXd6DDnwzzx44QuH5W9LMRTzbYdwtZGiCcdcVGK1FVX+MXJ1+bU2Irudmn5dqOI249M4Yjd55
VrpaqaieEpeKeedFkPfc5XOVGteYkmDXI+hlfqPRa0S9fW8D57gEcp7PqvJQSB4mgsowWVjjOe/N
PWaTEJfmoNv+1kR5vl64hbTDYA71hfzQV+dNdYhIRgs9vtNhHrhMooY73YH6PijG3dKPCiAyN0gY
V9R6eVrW7XgiF5hN/NCaxzeDLcG6l3zTuAL4mpQT2wtPd9lYlnIjhDe7wrIZ167wkCtajTDL+2jY
q/qjps3E41zkmfY99rEc8kPEAvBE8uiBopJsXO4CM1a07wCYh4dmtH0GmPKdarVcMW7lEXWt3Vtm
345Rz2/4bPsDhGJyVRdYzZDKmzko8H1oeeaV1L9R3cw3HIuHmszu7H12Aknt/BG48Yc2PKILKSdf
uIqkbFPe425rZu9t7nt+RsJgSJrSeCdslHdaWv08d1vabyY+jocKoPHQXAgNJ2/NkW5WErTBwW9u
bWfwvqkHVy9VZApiJudqPVpPbcClsg1IO153nTdcs15Ma6L9OlnYRRDKEK9wrfznvkUg60GtjFfK
dGGLZgwyM87NwVPfVCOlbzoZtJvIeuMKy2JlSYFWpCDivBB3RFQ2upOVTAy8jmY8b5Wa6rOkuD4X
F1Kjto3lhOh66Vuki8DTvEx4kesUyXntEPH56Co6h2IOyu7sxeWbttyJsOt2w5RHW0sjuzMiCrai
NuHO/VbKbC1RbC9NFDtHnB8DOPEzDlRsTNs+aT5fhWIo3wJb0GSsodnqUZ/moNYudLnhwKaDmPVp
IdpwkuECOmOl8lFYMD24K7Q6Ex0Ux4aDfm9tpVdmVM1d0A9trFEXfGCpHsb5Q8CLLi7pLO48HQwu
NuhmPzZNdQSIuJzOXZY+lEP0dpmSD5NLFwf/mwEBkdQDw9ezKMI18gqwHUlr1lM+Fg600sF+5HO4
ahB/Gxaatg5GKL8BmDQrB3XU+4UIh9imfhRNmaoIv6tRb+MhCsYnl/8nukCp6RTYBgyFu06O4c7X
TeqPlm6KVoW7Wcqnugnahwq2x6AJwcdqDlNSzFfO1L2Tj0tx3QfvPcF07M/c34YtxdcLMUO4masz
VJdqwOyp1/pXs/L9K9U5jyodqs2QS8vIoNorG9I69VE0P4wClbGDzArcwl0EIUPJUEgH/YCy2rjy
fF5Jf87fqLpOBxLKb0LwhvjjGSFkdi2AlUOhVOSWcuzSx2yuVDxP3O6em1b7w9qBvFEi/aHIoEDg
DsGK7cs6mON8LuFd3hb6Kud2uwh5hPWpbGmqp5rsLQ/8XQBYvHCyGXv93DTMBbnYYkP2i+gH0lzm
NWieMnfT9t3o54lKeXjPhyCtct4dw3F82ygWnCM18RQaKPdymOSJME7ieWDRO4dm+LapH7vCOw0z
KF4XpX8UvuzWXemcDohIlVaewzZcHerf+kjeEK7md2R0tZfUBu7LHgBXt9rnfsw9mRpSB/uhlGQz
Beaq1HNl4qr2q6SvnKf1ULsfZgWfEGkeo/nKExV/Uw8cpR0o1bYU4aMDK8EJTN0Uj+VUHCYfhPce
dtcjvQqHg5/PeMekdKFIl2Drl7beiCbnVy7zF2nDiHfdsK7ZLfCvJPoxYH691j0CB49wM8TFWNsh
ntAADgupPKfPuruU2JdBk4Ru0LDQRT6ryE/GUs5JL8t+7Vf9wSEt6Vhy/EaZwtuEpKuyMnT1fAQJ
3mBs6bksZJ94RLQr95nJeY4qel4EVudpN9bNMdJVkwwOldgYpjImWPtO590Q+0FVnwrmgFfo1yCm
ga9T0w/FUQF8nPqge1up2XO3Ag7wmia/zFArVg49aw9BZ9uDsbWIW6nrFWmifP8DWVK/qgyJjjHt
jrRtK1enu0wQE031c2b4w+iltYif+7xa7SR+I2kObkQPh5swh3sjSvAaYAcldMYV3sSwfWfHa3cB
obc5D7oECz1kbb6mfpgO2EvrYopiNrZTPED0roMua6QB+1Cy2sZ+xDa1u5NZTeaCDICcrip3EcO7
eNJFeZJMuxsU7mLzGNO+K86MoiYOfVWfSOWuylww21U2UT7/2AOqXL7FXchpI3GQtn1TFKbddIK4
mi3gSVlzm/SC3TcW4rh1AHKaFwbH3aRYlo/5kNjGXYC1+cyzNjCp70JG5jZzbfr+iWPiX3moVmtv
LMrEwwFzsFLlgFMa2JXv3s02Ko9B1Lv6I/fRvkeu0CeQb4J8qPeTg09PENfixAqrsjD/mMOiS4Er
ih7cNYzbYeSzddTbY1no5mbK2UMNJviRhsfCdt3rwt2Nhagmx4kOZyP8cbtwtUYnwWrqUAbrELFG
e4lLMJo73XXgNBF4VVQqT5u5FanDwqt9E8hqj79vQc94SdDXMlkEbYvet8qV8sKj/NTOvU6raWLx
KAJ8o3gYW5emXC2c5XheR5HnJ3Wp8Q1iBbnxC3XVRO14XEaIcpI7dbn2YrxqqwRC3MSCV+NuGWy4
LY6+Z2+epT73TVJ4Uiel6N4p6i4qY6mEyFqaj2nu4LBtNds2ceWwvvdNb7d5z7a6Bg+sYvKs8sEi
96DaOxrvHSStPIfi0BaNOi3XKg4xczdkxjojLcGhdlFww+eJZpz0LmvBVPOE0d5f12IuEqm5vi4u
xAxevp6Bu6V4HkO8qNqEQYPjZUwdwfZ6lg75YtKDn/U1LmThiDmo6VK+O8CVvW6MPEUBqY4NpEUQ
N3ND15DVySxmlkLt4VPXYhep/G5aDaPo1ywqntxIoeOcKLRnYl7BLqgcjqWiNdBVuQo6+cQGps/u
DDh0RG6Nu5y6EXwQZ/dL6dV44Rbit41aYc5A+kNfUIX3EeQOj7gMiwBtXQBoXeXkuEELmPQ+QysU
SJiFpXPTLhke0nkO8jREFsYeyrs3LslzkQrCfgsR11npURxPZA62rgqYb9sSky1HzRrmbou54Ze0
wk77RjlgIuL2kAuH4HJXCRxBiKej+ySuhmyU97YuC7EpeDUnA9ZX3tjmh7wG+YFeiOxysorKSsSf
C8zdGF2Q515P+6L361U/k+FulH4dq1b5H4iNJRiLmNMJ7Uz/UfZgPFoNglMUGi9zm8hjW/v9Xpd9
v3eHddogag8m9Ekde9Yf4jBicsWjXp886oiEO1dGD2tGInI/9QQnQ1i0WxNN5F50wZS00aRSOjG0
KccQ7SqQ9tDV141zMVt5uRZKOoRPsiiKK+KN4tq5A7AOMHSWCF0yNJXh3viNK9hJewXrTjnfWPGE
tEpfRd+TORwSbYPqZHvz+/4SRqnGkXtU0eDdGOI8yyUbYlg0+RBHHDnMXg8Oy/++tfRFos9jEo3v
oaTFKVcRjLW0fB16uDjrCppsdIXKpo20iCkZwNlruLglnB19NoA3FTFpZ/p8a5ug2Vcda/e6gShh
7sbW9ohlLumT76qmSz1IzJO783eOF0/0Spq62vVgaldM9/XrlozHZcTUwyLGoOpuhQre9sZjsXFl
e4zZXKyFfpyBdgil6a+LvoMHUahTiXpyjZgpTx3Tm9KKvkj0EMEtRseyPikTfTO7jPI6aPiqFIIm
JBdJARvq3lTkw4lgO56azofrtgxkzMH0CDnqt5wOzSpCIzrMJXA/AplLnLYA+XsHoXRr7sD4ZKJ5
+9qtT6yr4Bw+0l6NjXjo606/5jYEW6IcPrQMAtAhD+5EOaT5Mmcap4/MDPkpmAO4ym35cWo8cxwu
pPT9cDVPsnHYGXJvCG9R6H42AKlq73M7V2k7SL1Z2MpD7+aiyt3lMB2v3O31dDVob+eMtz+okE17
04Q3Uej5Ny7t2fjU5M7uHdd2k9n6IwVx7v9vOs5tSU6dy9ZPRARIIOAWyBN5qnOVfUPYXl4IEEgI
hICn3yNx/+3evWNfWIFEJlnOBGnOOb4hDWnsMbb2UidB4Mi8pBhDeYVjjTGX7WQ4j3qPcmSQEY/r
lPg0PNIA1TNBFpRbVh7hrehujVE7SJj90elWg9qR5w0JGBlxUXoQFyIkGRJvKMqT66oTVON9W0d1
Lus0GiNgIRKl+qotq8Qi7v9cvaE9lXrQ2dbt6kbuvHqNDyU0mbjG1NVXarwUGsWPrlhEWkEy2gEi
IDsxmyVzowYJ10OI7f1oTiUj0d4TU/e8jempe2nivj9MvjZ5J2KTT2oNREIrwkSCGNF8OrM5tFNQ
XoLKooG8m0aV72d6cd89V/tf9RIse6ZCdZgXbnaiR8w32QklTV4VBar8yEF0hd9t67Zh51y2o7k9
yVj0h96vim/iNZRLdOF09neWSMzMyv+5gvBBZdqNn2tGZT6KsthJb9XfpDMnUXXwYmFuXhRi5pLT
r1lVNgvMUH9reywfc0BJIrg+9aJcc9aHYVqN/rCDnDw86SEL7VDcOxUOT+LRjMMQoj5DnJ3hz3IJ
X6Uy/ZA69C7Cir/a3qnexqj28dW0Mi9QqQMo0cc7v16KxPd1/zRPU4lMoK2w3PsooU2mT3tk1yer
O2SkXn0oyJB1DZs/50jtgdKEryNpahwZpJiaAlrj5t4OOr5q2r1hTm/SkobD86A9Lwu5dwmLmmaT
O5OzphQ1vaZ5C3te3kLqlTciarMbZ9alGvOFmfoFrMjkvvSocu2AE/Cd6/a2TV1R5wU0/lsVTCkJ
dHUY8QsciLXri/HkmnB/9r9PEU8FtOxExSHdcz2XWRjiC2ZkWbJJEp5NQS1pNhPW3cYx9LMuaqO0
6cZkiqrlaxkakmoZqbsrivJQytlLiVl2UyscLFhAD25tyVGrIaNK/8egM4c8QQDDj0UhiiBbIsAV
U3NFyDLf5mVqUYN+vFniYdkrx87Jdq0/Vyin4+zM5bcoIP1OAL84B6ojoIhi6AHcBj9RYjh3XDWf
pV87+0C5zpGF8ru2xk1nj08XzxqDOcc3f462sbUe/Hzl/n7Bt/ab6Q4zcoXyB2q8qQ8kD1Oxdg51
yyTKC+PRMWBZ5iE054KW7T50QHW0XlxcZwuxM1BDubPVGK+YMco18WteHhvZ2XuPL8KBxvpcELY+
1+4aHmzAJqxnEblsMnT70KJHYdp0dbTIQAUKyAwoXeQTecfU3h2MZ8tj5Ffr5yTYzrrDT2JWe/B5
7ebu6rq5vwuQgOUxpIgzZ5B1jXKfcKMVe750X041fK5WRilgnujdlAMitmaev1Wr/1MRPv0KVjd/
vGhmnj5Pq035VFfXrhv7vO3I3URU3NqILUnLlH/rosheeVRcO03Hl9GT5RHmthmV3oGlwRqL47hw
/ibWeTk5XfXkTla8lSqsQfWh0IrEPxtkZ65bU6t4BGVTTbmQ8+Hv0HZEu9lct1f8eUN0C2dkt39H
Wo+AHdtOqj68O1Ffn7az2zv/vCmMr5BHx1Qgcr3EovEwbZPwhBJ6k4Oy/Cxn3MhLQNPR2v4pQhmW
LM4L8CXnpWvGZrfq+txYtUBLcsx59EZzBp7xXw2RDhKBbZDqKEp4GFNUD904YR0P8yEIpvdGlEPK
uzI+ibW1762iIfA6Wp5QgLO73kVNO/DvaxmSf9jMoS0xVb4NUaD204wEdah9e3Gdhe4KqKjv1UJE
YotxTigJumNlQudSmdl5gDxld4qn/iLCuJiS8s8ZnMaE+3gNjjwDscKxY7b1ukLEzv7P2dYiPoxB
0OClBZLzzI842092HXNui3rvcck+JS3yYB3HrOyY3stH6bHsDDuwyfmGAiUfUcyL935EZ/xXubwg
dZYXPusiCYxp8iHkdVaUi3dxolahguBEx947Q+8NXwSv6KvzgAtNHQ5HzzL6WgSFm0/TguTpcbag
oEzr9RIPQl4H3N1nLdussY80xAgAGs7jxNbfmiWO2tTEfpQVXcKcnudz2WT9GNTjVVhIE63Hmmzp
+HxthQdh1vTfCMqdUCIw9LfhEnRa6YfBAYXBn9v4NrQdxXjc8FWDVGuFC1TQc9+ED5ZCBOEOF0xc
KarPoG5R36ke68o8Nt+gGbxLv4qfrYbyXRiQTpjS/b0r4/Dc+nV7XiyVh3mYo6cBNFxadW4yNFFw
rNsgfFriMXzqdNSkkPirRJNaJdyLdf63cdz/dPtmuc6ynJ6b2mnOFZu8THCH/+gXcgCotHx0Df/e
hGO9GyRm14G59Bs+5bkePP46GztdC91WaecjbG1DJ0xaSO1X4SvzghjoYGRwoGbtPuM4bHedG4SX
UU78QnlPdz4L6g8rqh984fJ370LZEVb/YMHkpcZ48b3vKnMqioYeMLObF0sLmuiRuP8EUSrLpfsd
qn5Kgoj2r5qF4lCUU5U/PjKiXZ+1MuJ+wldd3qeiXNO5Xebd1m3V2ALvA0wQt6X/0pdxk6ixA4v5
6Iq14bt6cHLlC/Lc9a5KF1uuIBrQbQWp7pjHs74fv1D/Y5fZnczroj1ymHgZp0MQGuCtk8jkGs8P
NexOF9Vf/Ef4NS2se4696QuPEz9XdBWHyQls4s3NeCZjOJxJi++w53baxSaeb4h1DoQghXT5Ot8q
gKSnAKWBpCtsm0RDE/yOTDqOVfc7UNwkbmliYDqV3bcVw5on9LTrG/0Px3z/hpJgIltok3Jh5D5O
44cbxu7HBFzjPBKwSBrf/gWE5rxz5JDovhreo5b4T2Fbv5KAqM8AFZ58hukBAQS6zmLbnZReg/tu
UplrXJmVUvj3ED//eaYMMwV629DWWAb8VXtWI8DyUZ7VA6N33egoiaxTIVrAq7ex7Wgu+gPpBaSz
x8u2oSIM5KUazPH/ufAUgS7B/+F/XBhe2S7t6TjtaW39e63GMkwiZL210gil/l7UlM21gur596JI
x/w88vivQFXsG8Aa/ihdzrFeDzbW/NAWRftsQoCGFcHvTC3A6CtYSPHWxvyjtT7ubdRLhamarFvY
tRJiyrxmFzrK23Epz0tdy0sUYi7HlOcBMvgswZ5idC9MieTcBv4JeiU7Wm8J0xWrezf5WRBWAwKf
+QeQonHn+UucBbOQWKvU8vWoy9cE3FZM6AmZc3Uqnak5g7lR+bhCHliUeJvNvy0i45eQ5QFfhrsZ
PSeNJtc+We1Necyqci/rWH/Nej567SR/kXBakZLZ4ZnjKrmdHuUG6gafshjy7RVAXVGupOqRjvrB
qR1iuxch/tCeemfXLRc88v1yQfareourQvaG1GpTf1DBPgqj+Gld5vipM67Y294W6dZ1Fhmki8P1
oWwgD/OoTgr7DOaXlsmK2LAo3+dV2dx1bfkUU9ODgahzFZUsh8CEBbRW+aIddZkLJLTKH0G1K20S
8O3kueKeyOlkEIXH4fw1ggyOmYrvWDZ5MvZ6uK9EjMlYU//QgKS9hw6kcK8d+4PgHcu8ukdQo5t0
LIQ6EF07O8cy8d0v20xBWEeksF7pqoBn9B1CV1ZwgDGTQTyLZvG7f1xCCxRRmHnxHBXsPIr0qbp6
yyQzQaYBcvM0Zg6AtvOKiiuP4+CXDVmZjDHE53n1l7RDCpwMlVZHNxhpn1SeeiSf6mfhCRdajqsy
6ojwxkB6ZUuB2qeUbZH3jwZ6jHvSxfgReBAGq6JB1K9dcirbb0VkPJTLAUQkcy36FPckz7ZB7YE6
3xoGhP/8v8b+V3d73TY2V1GbVRPKrn8vwDXB9f/2/9ebt67vfqhBPdu+KG9Qbruj9UuVCU/POe0b
yBnb4dpGfBdUmmSejPZlB3wMHPpRG2f8YWqVWeLUv4gpPXBYfgDObgaRw1neSOVn8qHz949mKNfy
7JD4ibZVidIqICMdyleDCCOBB4T/U6vfDWbkZFBQEhtwOcgZyV267nFafPbWI8d7QLcvxtHsTS3B
L9Uwed3OLY0dEsCr4jYhYHzyqgV3sCn6bwtguUwEvMyRtfpfvUZFb9Df7FKoE/a1wNz66Dau/N6U
gX5eKkHuPCZtgs/Q39qhHbI41AueZBp+ava1XVQ2sX/s+mn98+6Itu8UE9xLHw3OrUDelbSPq/aB
91PzsDiElVnOECuX83bUP45q2fCk1QBBZ64R187zzxUkAwqqReLh/w3biYrA9YCvy7dGiSohBAAT
C6P+SBp9XUeKkvTC9QBAyUW7Daw9SpPwArDDInvvZfK+UVYPz1uHxjM/LpU/pNSSFZ/KfMgWhb0P
xgsSVS7Lj9r1v+my9y8Q/WBiCAiCEhFc4IJvwY2Idf+I2PaamSWNG1THF45noO5tPvWkSauAjrsZ
us6FuCrpUbT5RdqeJuCq+CtXYbQ3VibU0fIGOKW6r6P7T9WXwXEoR3tgkMFO4KMPa6j0wSeg8rsp
gH2GOF9qUcMB9Flw6BYrvtiqMgbk6Eczo/zVDaFInI7nRLbNbba/nCIUuZqK6oxoqzrrOUA9dTuk
cEakcTWAQrK2uhuQHylt1g+kkMg5kZ8+zSGlT9RDOVe7/PB3aBsflJ87a4XiLITR8zo7ZK9GJS5+
UXu5HEx04ABC7nqe3Izx0H0PrIJg0SnvZ1kL0NMj2L0A6lW/Ns3vjtp/fBDOnzGfWDopQKj9iHSY
tAyuqmIiqJjZ8BCEk3dfIZ9mPUc8SpfxdYrLO4hx/6PhjbqE+J2SrSsR6h+dxffS1UT6UMvvmBri
fadb0EmF3Jl2kIdh8aL3ZfGCLCgRl+MHYJcaxO7TMnUkBat64U7dQSQE+t9zunzZOup3zmDIkdhl
/YKj6zDQaXhb/Xi5DQXcQVRzN0VIEp9m1gx5CTI41TBkMZ93yTLp7rOgjk3C4p0Z/IZalkE6lNzb
OW1Y72ZRypNvUJVlDuIbyulH31hM+P0cgeY09KOC/puuGsYWa3e2s9VpJj28MCiGHhZesWswxqgN
13SvW9jPkj9tOcTHiRR93gjjXreGxl2d1QuRWb+wMP/bUDAoeb+qkzFte3GrUJyXsBQZqaz3zXiw
0fm2VE9FHTVPPUQeZ8IyJuzvYu7816FuIFS4CDKnKZNVaN8hAtydFlObN0lnF4p5etoaE80v2gZT
ph3hpWr2lte6WpGkjHWceJ3m737tV8CmQYMVU4wVom8Qj4V4nJArwtMyP4+8x3wsHPrJmsWkkYUZ
afEG/1Nxu5N43t6axqxPFcPa83jVaKEZ4aGEiQh2hU8OBgTA8PgV+HNwGoWIz70iXZW1QJWPfd2h
EIKxMrBr4rgPXKxDaOPTElR2bGSYjE2q/Xg4mSiiWPDYfGpUCf4SjP9LkauwY880fOOkQlDzcLV1
BfttinrdzfNyYY1dPqUnVF5FCOW3boe9eLISktFx69r5HV9XasbqWheVe1xYO1x4Vy9pMWFKiH0E
Np427vtiR2CUrHA/dIS/S8mafnaazUkZTLCzMRUl4cpQPyMO//QrkFS8eZ5mIp56EXkHLvzpELlD
8FVUVdrXQ3EezdDuhVinxDZeeY5av3quV1In4wK9sq3ufc1x1WIt3H0VTzJ1G7c4oFiMamq8hNem
isNr3HbRdZo1GB1TRqnvU4R32yD37X7s6hiuSld/c4XKZEPVR+BAAGMR8RM/CnHbSOgMdTXMb40e
PgrGz6yb+Kvrx+xJuNGH9smcle1QH/tJsafVB2mLGYCfEDOyJz23mS+XMkNKOIDsX9DQcT6aXg1J
ZDiIo0H7yQDoNFEBUpqDMrS6khVftzPFuSDtU+OFzSeV/GRiHr1y03b3psTrXaxVhxB3b06j50FF
5kVYhnsDcPS5UICe4MhAnoeigr/r4z7I3bp4qYe12PewFuFZaGdzRvh4mCzzj+1ky3Rwe/KikQ6m
vW/5DgSOzCtjfq1FhEyt6PRO1UjasQ5IqETLsp9D0r45jn8i7Rjuhc//ndi8XsK5WP40f7sdxB6D
dAVyJtwuWRSpaGdQZs9AScjvffcvkeX85QU6PgLEqNyCn4ERdGeP0PasUOD8c+Rou+KGI4cZ6tul
sV152Y7iQtcJFIYbPKjhrfdb/6SH4qkLIa6QSvvZ2gz9AabGPrF1EV75qqZPsBTA+avMTh6MQv0Q
7+lYVjtEkWxf+lOE5W39V0aivvkjnYHtgMwjHiXPU1HARyL7z74wftpV9XV0g+A6+DX7czQrVA0b
KVVSYNE5aV/1+Z+Gh/85+v+O/d8vYSBA8sapgp1eUMaCPrW+RvaVIM/Zud2Iqk/bebemgJ1xctXy
oxFDWnTFGRIzSYGG2KwADPFEQiScwN72sMzaDxCeL6oY2ydLOTti0Xynm2ITPhQcTzQcVSsXNYOH
lgN/HoKooB1PYS2wbgyN011budCE9ovKsH6h4Gd1bkup8+2odgagu7roxofrGLMu0beFlcONteN6
Jv2jNjzDTjeWs7xNj4Y9mI8S9/YuJiMeeEjMafiI/1UEAp1oYhE3OPa8HRkVgvdo3PDYat9Na+v4
56pn9GOCvdgfmwHzCr0DhYzvWpMoazWcK8yT8b2mbXnTsAJkThBHzyGE1bSel/BrsKd5bqIz0EQ2
JAVC6gsvm/Yi/ea1Dfvw6qHADTEosuCSwxTiapA/noVjG8fHrgIv77VhkGC5A6UvfdhTw/gE9Dlt
Oxo/CaQfB3eiTiIrEpxjZeczMU1xRKhs98rjzXdn/Bpk5f2IRtQYuA9LQO3KJhntUmWgYsu9cEx8
GHW4Zg6VK1DGec23Iz0Zk8LEEexWscBJEKLeLVq3h2L/mBij1T+042yzGaTUO9i3IRfTb+ObIofL
xz8y7b1ouu6w+nXnPhqrXQng9TQr8j18UMKYUxwUOHDUxo5O66F9UwJfIGzIQHAK84soVSOZHdQr
g4AQcblD3agHIUjCCzyb4cVZh/Aylys5D8b5RsEVpFLrMaUPB8KfBrWK/zp6jEUFlv296zjDGejY
iy5Idap1Ux2nEKvx5DjeDaVEcqtU7SPZrEaeBM4oHgXL/wx23g8TwTPrK3qERdfeGKpsN7hc7Q1w
hb2VVfV7iWNzACgXX+pqiaHWofnb9aSTj4RAJ0URxk1EicK679buTiP9OOvepWdbEpYxH/TsNhbC
ObVDAaeBn1HI86Cj7k/TTGCEti6v6+E4mgmB2WAvnJewntm4MsmDnmpQHCYjsRf/v5ugZ+UOHkz4
/YxH88VdZTpbhjxoWINLwMMWZW7I2ImDisBuGwwjzDwyZOPBtLAoVArOTxCR7WdRBstRF8BbBhk8
t6GavuBreaWSjf+2sBqyunF/xMFlbBqgr82qSO461PvTAFoneTGG+Ns6cXLh1LlujQ9t6jSI8E9v
G9Jr7wL3QLN1W9dd9sLDFGLskhSxAZ7sFS9eQfmlpTA71zVyPUX6Z6cV01U4/TvglP7QSl19+BBj
D0y7zn7pWZut3GMZagh6N7bFsMO/sk1tU14AN6yfi1n4x9CuEkZW8RPOQvdAiro+wKeFiUBVb2qY
4S8q+yKduPcWV9VJCrNCLaM66dhcfmBJHbIZFWDwVB000BJ111FDYF1kq3dA5L6cwnHybq6rvRFy
hW+s/EJ5LsqWyiXHqd5PUQcrr0JBqm3YPXg0/rj+9ggYpKbuoydHA7Kqe/heqyD3qPiBbSqGjyaC
j6PzCnucenb1itEF9JQzQ6Nbu/a3qNHh2eutewdOCauj1KdoWYasaKx/dsbAP3MuSVJSwnfWBM3F
8RFqJMp4sNS09rSNmceJYnaxvYIp9tK3QxYMVZD5riNgYGm9O7hZ6DQD8L5xMoi/Hk3TH80K1zhH
GeUZ22DwrI/Z8l6tI4isAtZM5asfo6DxL1fNR0fEcGQgIl4Ib++sheBA58neiwqOYSPv/jIcUBSv
Lwxp9esawPBbahi3YPK+gwv9Hj96AkYyQvwCZY8C0j6FKIFIDEKukBJUsYyrJIYueoidts7DOj6j
YBXAqOsFWAXQ1B2d9jLSv7ah7eTfpq3AQzcHrZvlDVt5/ItkkF7KkM5vKrYqq4kPhJp+etLtPly7
MqwFhXsRK6GfK/mxPoaxF0mUrrAZZrHDAXU9GhkARC4KF2vmXIEgFESvWeTo4BpXIdmHCzan2Lpu
V7LrdqTBoj3MD40745EHo3Tpav+1cAZoPDDIPFdQ5I9jWzJswMHrZ6D1ADphJ9kz0LcXpO8dSB8c
QSiFCr/YK9G2hiNHNPeBwBRVVAdjWYrc7YQHoz0PpengzXZOoWMJvoAIXqUaJoU4GC7axYTlslbh
HjI8j7vPGqgllIxvFm76FCW++RSAJwaH1YJlnxx/P4P+S5AGo/TBMT8u1ulvNXOCl94Zn3Ut22cU
8WC8h6T7DPuheYI1ADmV8F5nC+CQi+nYdqb59LsaG4pE5c9CIBVqvaj5zmqTucya0wI0QEo9Xbam
CIjeYwmxu4EPMxjurYVvIcIcZaK9WMp3QBVIVKKC/2nGdg4zSahMsXlRczCRudUC7ideiYtEKSlF
HUHtKMrW579NO9XHkA7mpFkBajjqYvdi+mVKI+LCXGYNyqCaDj8j//tIP8OgjAFGBvVLi1/hHJLm
+zr0U5M2QPl2/oiCOcNv8rK9ZMHmI0kfU3rauqbxYBquqg+GHWDzrrMEbogACVU98l9V9QKBdfwn
kLOfwE9ZJqIuiyyOvCbtGZ50o+b6ChqovjImDcDqx+HUhNiMYjAf5VLCHHJcIh6fg9mQl4j32brQ
8R9r/4Uncf45emAXZnwewrz4fYXj/sqi8ncsneHVohJwr7EJR2ZZKXeQIEHS4/441Cb0AK3GwVmC
G2nANB/07NfZRGeF7W8qvge9gAiHV/A1V+UnIx9dTYev2FZOPi0lS+t1GT49d+e5a5Gvj6bna+/8
6W+Do2MmvFtWBx0s7DV0uEobX6Z+H4pbhHDiQJSIYVAv+uPIAwoIkL3CLDFd6okdVbF0dwl0PhOP
W6cuUaoZwwDoEhSBJ86HW4/8+wxlrzjpUBTwry3wjmNyTltnndgB1MiRLx72KpimFvlUwHIRmBGg
AAjAkMjvSrlNxvmHE4UFYkGOXA72Owhwg9JPahHucS0jlHvJWj6BVMis5/1TVj5sTx7ASPpotq4T
y5PjhgNMciXmbP2j7LBJDAw7C5B5jf0JqgAJ2KrFgJQHxViIH4omvLUCyIvb37zqNsxC3OvHyDa8
HYE8O66rOo5giK7ro9yD/SKorj4pUMcMdvEgsWNLzygskHM4US/pGx4jI0OE9vfEdraYJpLFnrUZ
3LC7gPF4xzCNlKlTFi9sGuYzeKPacb/7U40cqy1BdUGyH3fl7DcptkaQ3/la60T6LOHNwC/d5PCj
LesXJEgiC8alThtsvXGex34HI1wmkM2fH+ow4kx+ih60+zYEsQK52n935z4Ydmvt05zCdpsIEiE8
XQEMBY5XYnefpst96+KeChpYwPyxPJePplaKpfGkPiipsUzTKgXthQWxcMrb+mhk7Xip5yAKkMTp
cCthS4oYvMKbi6XuKVLTfpnm8o13pLiWdfkal5597RaN/KC3z7bl82tQTm4up6A7VFVTSRh98cHb
30FH1GAo9jmyEfvEd9dlDAjrfYb/6hhqipvLxutNo3iUyaK0H4Pn/wvbhb6jLMqSzsWmN7aD8cpZ
jXjRVdu+RCNc/BHQkW0INtf+RgAnbz0TByaH3tmksRCfIWzgdw+o/Qcfg1ySWj+jzvF97QDnDY/U
1TyapdHYXAZh0mEb+3siMHI6eSDpTzWq8teF+M3VLWTmY0usF9PSZyye/j8F87D5Q1V9saJpdrNh
5lQxnm2Lr6QVVua1bXEzPA5Rok8WodZ86w2r9vYgMdt0kRDu+uk3mIAh8b06fLXlSPegUGv47/R1
4H4Fsw8HdDtj36k/jXmkkP0YdTfUI+QtoOEKKVYduTyoxbJ324n1JYLKhML1/OHqarr5DPs4WI8d
Z11DkYRglwcPOxCx8ABtR8W4YsE1FE8GNmI4B7gDUC3f2kgIJ+FWiaye3Oa8nYfG3uyN47QJV4F3
j2C6uUdrQC9d88otmFKg8N94gH1MBoadvuSjiwngVmgmX0NCvEs/N5nR2PzEpc7womY9vgCtT5oJ
O0TVXlmnBLhoBkYCBaI+Lh8TwzFGfnit2IfXD+/9IJePCpv6nHwisOUKpNQPf5RsD0LG2W1nHcga
2CjipY1omxnhsB/IJjKn98q9Bw97FjigVOqSZmFDYDEg2r1tR3ItvVtRIotciKcyr3JRbSOx2Km1
Ko4hi69NXAdTwqZW7VQpnUM/ue9joJZ/if+7ahg20FpduluKweZSR99jYgbISvCObU2H27NLbNB+
GtNjW6a+XzuEl26ULxRwYVqDSjgignyEkyAHhoDUKElamKYhtoCgfQxa7TxkjjD0sQeRS3axL+Te
Vco/KdpFL8XD4QkbzvKTh/SHC9fhi+ffgJsux5WE4UFD0H2V4KIW5yEGiUo+O0bFOeK/EYaR3v8O
h1Wyssb92foaYXBB+mvkI6KYW1jxisJbf44d1HG/Ft9ibO+EfV90cYplOL/IRjV/3gpJ62uty/6N
iR5FN6XrA3Xp/2HsPJYcV5Jt+0MPZhABNSWoZZKpawLLUghoLb/+LqBOn2rr0ZuEIUAwBQnh4b73
8uS9NfvjZNTqJ3yGY0uxVSRu/KKZffyiavotKZQRd33EpesG7s4M+MkdmYWdlqpPozGW0ArCn32m
f+Sors/UoIuXlkRxivz5Efk8VELbPZrRKMjZl8Z+LKdXt1BLz1ZH+6zWjn1etoSJb5S6sx2cctH+
ebUrNPYtLy9DUt9GURR3ji02YBxS/Jn7FoGvFjjfG7WsbU64ojxUmEsQL5XbohXatXFj+x4rtXHD
zOnVPh9qqE9PdW5gop0H0qcfQI66W5pE6W7Q09HLy/C6SIpT0qE6D579oi2uNLIngVWf3NQp7mVS
hIcUuARZXaatmpXznzYchEY5JSGdf5eFNmzDOK03JvHgjr/R3EquvW9tB8TAyuIPcljhgYqCgOzm
2HvCHeWgN/ivTSv55Sjakz6WCmVo7DZaL4qLKpt051YIudTZeL0MzWy8/p8pmcZrLX2Bzl4qUIj0
cl30OuLUqlJOWVgMqJQVa6Vn5KQLzf5p1DHKfqBfz6rqBOumiSss7bZ6heWj6azyp9gbS2oYtewN
D0huiLUoOZZKOZ1MrSO3SZT91A/lp8Z5SFiMXz0NXIXbXfxdkX35NuVpsypDf3pJR/QxbehO31td
bDEojATxSbnF7hYY3lSn2nH2B/KRhR/11BzaVIs/sDAE2xpdOxdmj1y/4g1zSeO4DGFh/bOVdQlm
X0iO22KuvyMGohgxb/0dDO3nNAdSXaD4n6nVH/VUWi82briTmekvio+oGUFCedIK6A5h5z6jVFa2
y642DaoTj6PqtEwzYB6rydTqQ+dm3TUrZgfsND6MmAIP52+9ydqi3thmJzxzROjgpnp0UebBJcAp
kunayODe2Zn8bcaoE0TsfCljnBLblOkxQD61lrl8aCZ+Wd212ic1qm96H/8cZYM50hw7rGuZPKhG
M+4bLLhPriCeNNJI+3DFKrGppRLc3fpK1sdeqEcU7hWVkck5ZkBPvFJhXVfP9SeW9lGeWI9lYleT
66k88nbLVA4pK2dH/7XMliGb5NXJtY5AkDf7WhZt25pK+jKlKiifVEv585OzqhifSzS5q9R5zSu7
fNWDLoHQlk8/3ZYgehBJsCq16FIj/viWWkRwZpF+m+Kh2M7+vicswN2TyqKcAhQiqGWqlUr35GQZ
8A8X7GIxiwuCKtG2CGQyjGdMaxcPTj8K9eBnAzY2p3iLS0h1TQUEk0q6/FKH977qh089NWrqzTwj
M0uJPi0nJg/Vyy+pT+ZG9GF3yKtaHoOhk94Sg/RzILJsLQNrAYWaSUVNkSglstv/fvHvvrrBo63z
ByHDapU9JCHcjP/WGqbBcFeKA78rrq3mWPPtk9quUJkum1lXHwzE2Ht1xmVkQWuAt5o3rWhAuOST
AjfyFD8FifQISWC8Xl7FCYnNv5yloLgEkDbyjkG6q34AoDTUzlumU7TNY91/9IpSepVZb9spMD6S
vL4ZsC8fkUmGnyL+h1253bb0C9RUvhqdoOzEFGfc6BRGA5V09PjOMJK8rNAfJmKDdEA7TBUaAcUd
gUSABjhqEE09igWpJxMgXrMW6BSnakzdMcSH1zYDxiYbPIQwyBLBWvHijkubci3C6HlYpn/3Qdbj
jLeMe2QQQDdhVV5JZAUXaSblelQL5ft8z++c7/x/eDy01j0HjtNcCatVb3m9FNSrstb+VqAI3Rhx
OJ2oHSXbvI+yTdhOzkbXM3iCQ4UPYDYD5P9ujYb5KgxjW6RNf+Lu1VHVintur+KUdiNesyBzD1rT
qFul085A5OrzJLC6rJZNt+uxci2bplG2qyD8TdlyvOawa8zady52rpibRdsazcLXZXBDFI6jHnzo
mlLtnMoHHJp1KUhOhELFrBtSXcwTK0W39rEI0LBJ7bNOLTI1WWi8jPwt+WiWH24w3hFhuHdoihgS
U/FC5bXicZS0O30ifpmyrPrQ+/oniQr3CmxCf6NGujKKZHiZYuxTFYn+ZXcxFMgntfaXPR8E+6g9
SiVFuh6zhpkkdhl0YTn2uSA/lbAfXLx4O3CzwVmkXRitnchXTsuw7MTkl55QqRGiwLibugHqWpV/
9qrY9q2u/kh0rNwBuYI7WMbyIGsMFkYk1de0c19bHlm7ejaITSREUfM2rns0gAOugjiBhyhs9+T3
sveCnk9ZUCE/1r2EExmH9r0u9WozICQn6yr0a4PK+6iiVlpmpZNQ01Kc3Wh37kVKIk9b0ftNp5Tm
uoz1vUnuOFjZOSYgWRjYi7ptOtTfVKF+tkbbvlh6+uba3TGruvAVf9ubDg0ssqzuwaV8i0AjeEXt
509/hxylpGNDxNXVLEYWQLodnijXYtwWxZ/jDI2iZma8EobocDxb6R9RybrHJnVekiBDRWb12TGQ
ieu1SjK851K11mPeiD36/f5d8fNXchaNVNUTFuf+bpZNf1eN+FwHo7wY82zZ31N+SOpwPNch2mpz
5JoxY6Gd9FpC6Po7z40k9GRuvIgua/ZNEimUijTt6IydticZlJE26rUt6KS5Hk+qwiZLdM0CTrGq
xHsaWOSvorHUKPHlothkWFqQFJjy2pb+p16r7V64+O534QAfWLd6D1lniiVwril8qX4hPoKisnjK
aQFSPKYobwMPI4yDYa2UbwPuz+Uw4ZMDsdReWXeJY3z4gQohIu6Nq4Jv/7mnoIgASHxQ9cUm0rTh
djlML4cvvx70JxmX0x3s6evyw/DQjFwxdbFzMC+xyhIHOcUhBeLkEsoouHF5/NbUdtwGKIYwOiR4
ckx9yz1w3JAdd96Tst9yDw++z9wfzweoc3EnGd0Sywo9G/71LZG+tsLeGL8l7fe8rsofUzhoKwfN
X+FS9rJn+3XvlPa+npyzoQzq1XX6bpVLuc9dQ3mugRNCfTNHLG3ZPXFNfECK9p9EgT6IfMXDK90L
KzwOWptekVjk28DuQdaGMRI7yqxnvX1uWUC4nlTM3Otce/KqxEYU0MTF14jed2sYkXNSwsGGTGhR
PEiN65Cr0ClnRtMCalq2FlpTkAwjgREwk7VWxNNGc7r0Xqb+CxWP9lT3cXov5jTuMIEYcHASj+Mp
mIeWKtEM2ostLyd75FlJlraraib8TMj/oqR9EWra7CMl655dEsIIYN2sHVgdBtpn5tYe1Yngnbug
ejSRXpTvY443xBW5+8FdufVcPwnPzehvZAMWoiFpfUpJbGyo9kmU+tUXyozkV0f5ku8l/soBhXtT
pqmYpnPjEHHG7ErC5cdgpWjBJzv5FccrcNHmT+6KhDxpwxrbKs1drE3lAf1F8hSmNllrW1hfYmB9
P//8yip/8Uzrj3ZLrgA+HcVK7Jsg6fyKh5OribWwo+IAD1pfadwDHrKLh7Vrpe05bU33GMA7urrV
7EqrpnFj9n189QnJr37uzCaKbt32jsCgVJOoyhDNZVQhIrtHPaAkqaCkkMLUbXXMUDYlHamxxlXx
WymutC956Ke3ZQBJk906HqsxxIYd6792HyuFemrSST1pMHEQxsybyyDmR9X/TB2UhKRnhmCDl6De
xAMktoryfgS+4XtlB1uRyvG36X5GqhmzMk5Tw7PBBhwDiod7U6uSndKQcQM8HpykwSlvzLawSGnQ
QiEG9cjbtdMqshtQByAGdGx/YPcc8Url/9J0qvnVx03ltaOP247E3xUdeeqFcWR91Vp+s+IiexJS
f6oDofKd2djMoSrsJ8uFKGGPdz/Rg1tciN9+IMe9M6U4GRURyFsfRj7SU74+mIPxZVI6zGWNvC/D
MCuaHLy/+Lb/7FFkdI4kORlrBBxhZqF/yMYfneynd+Ld2SmRRuu0DOz9ZGKymALupir46Z2B7ecz
p1QJlKN900tONz81oDb6Sn4EqkOuogMMv9SzUopY2goZ2PMAHe4wiqhfQ7LR1lwPTz0X5Q+gO78H
txY7MtEZQQTpbMqi3TkMwBGnSnwkPIBFNlYTeeok9Q+xLIBLarG51iwru9V9wodmsIaqigie8n92
LfvzpH4dUSfuSkuxTzLWv7lyEFunJ7JaLfsCMXYbY+I0rFzSX2d42j9SRdM3vsoTNIya/qhUcX/k
bhogT8aYu21L+3lGaVeIoAoCy3mwq5BzIPbJQc2/SQeJxBrimzNW1Uso9e+upTY/0rx+yQNHfw2D
ATd8W4cHeCfqwx2hZbciaX7o0j5RXR3fOWGyrTSG7OgmZnDPBaXI5Yiu0jZ9Z3afhQ/0S6U4DuEq
6m6mSUy8/JbeAjaMouxLq5VxDSDPPJM6DK4o/RVvyPz8x0AaOmp/jFKxPafUuP1q7nQOFPjfrtmn
XyWuk+WXhQPO8CmztZs19MVJTd1ug0mlflfll9MNxwZX6Y+x6X8YWVR+5tVkrloQJa9lS0XAYqH/
CGMT271iKFeNOHiX2GB2SzcZD6VT6od2SOR50oZ+52axfXUjyNBt5Jr7PJLD2kmnTxEQN6ntMD0V
qjOhRK1AO0ZNAx8gb33gdhl2MvO1sUy8hX1ib82XOJ+G8zL0uV9u1KgxVst07MZyg5jZ3OJED08o
prc05xk2i/gITUoFIXnWIS3DyOKEp3Gqf/XIOAYc4j/UHPqAlo/ji+EIxCRtm1zw6ffH4ldRKyU5
v6b5ryE2/P+eLq9yvf33vmVadU2KH7Vx1jgy5NklXN2NevZVw1A7m23KgxX5iQkHdZa4Gq1z7jLb
Pie6hKQJkkDD4WdPlEcRDFEbgn3472AHFFrVItIoStbxsctzZBh24zQbvVFYGQ5CxcttVf05VcD2
RBEZ37gNocDFsjwSeeaYn+fNZRgmO19nbdhcKq3MMZYqs+O7SRCxN/IwxgH8zUq2W6MFpD4J37wt
Q02G+MZJra70bhc7of/amyjWR00Zzxh5E2rNzjcC5/QoMvNtwOxz7g2MM4NI0dBPwLHwq3qCxMWX
bVgHnmnO7xwWcEQh/dzSxmFYZ+i6gIxAqm6cRG501xBAm5DADFkPL1mMDSUb13ZXmREd69BAzJJ3
4c/SeFOzVPvV6BT0/VKtXoU9WptCN2Foh523lIf+p1oUZtqPkooC8PjcPwldYdFXZtlHEgQdFv3a
OGg+MHlrGsC/xfULSOvqNggMg8thpqF122EGxy5TJxTf+iKunyyc5c9KPB3/vBtk6J7yJW0gdDP9
QLrkrIBx2OccWb+rW7sUCS7tH5x0TxJXPQu3c3e23QcXIwpRYcVpczFmm40bueohQLbUC9I7Ofn2
7zHRp2Or7Z2vvV+B4p+RyaXyE+VVqIbOr8FlRZF3bf3qtoO+KcyoOwd6CcsLSfKW9FX/4ox1geI/
Eb+GzfIepWVJUNO6DsFJEWwLrQjOhvBt0uSpuhlB015CUi+XZcsIM2TaNY76RnFOAfy3VRYiAyfg
rdetUUVftjIcsngK3zolLQ49S+vNsr8w7nyLm452BFoU9Hgqc7Gaqlx/tbRe8aLYTB9x5EMXMzO4
nYHKFWwg2ibXe8iMeLg1Zu0csMLD0gpsMl+xmkov7KS6l3U5PCQ2+nsi711dpildPZpiR5RqeeHg
94/lCBKqP6O4bk/LLJJQhaOhOS8z1uN4rNswO/TQkE9lReS2id2OkqmmPMXz8GfL5+T3tTmdXSpP
qOAvrt4UF8esckCENyfusgfNNbKHIQyA/IFO5D3vU+yu29fU50nnlukN92t6Kww93QUoFOB+MbWd
yBQrM8yio9n5j2WfNbZCAGZjWZ8hC/6v45bNerQ86WbysswUwMbYK/3hDXeKdlj2LUNkW8YR5u8b
XOqVzJr2VcTReMur4OcoAEaVeTzehFKXMK6z5lHh9T1gMVG2WsZpW3QmuHRXTc6NcIDjCLnTmjRZ
uYF6yAMr+zDI2AWYRd8gI9oXwxx6/DB19tFKa9xgvE72ghTQh+8PT6h5lbsKwuc+1RBB5qPUkXpB
1fXEzPM0zJE3aq2ZXsUozdfASLxlv4gq/ZhZCFuWd+UDTVHGdnCPy89202kVJmP0FnWdfwH3jwl1
xFg0wPbewP3vn3SFiCowaJQS2Vm5yqYh4iZtbNqhLd4rW71ZauF7Nmufs51VzV5kaneS8xVohoB1
7PBnNEbmjmy/z8Kqgi5bBN8LyCgry6UwxGP2lQJtv7JUp/0CeHQl3ldex8QkaeBTGDcn7lcdEVGn
D/6a/zT+ZtTBE90ETC/N4bERUadoN+S4zlvH/qYqxRrnxE0NQmfH842FzTwMtVWTVTBgn3C+b8jB
p0dqnw/fspIbXSpCqu5xOjRXhBKvapsn6wbdwxoNofwQlqJ6vcI6AgkVj0tkOSQb8msx1yXFvPXP
1E4uvfu+7F4EsBjpkArJ7Kke+6MR5s510jK8WNhndgjFs7Uz2tnzMpCPT6uW6vl8wFjMUMidU5Df
qyxpXfKprTcjsdWLIp1hVRpC3TYh7U9MXUODDyvjUevC2FMiqi5/9pG0qi/L3A8V1xsb1+aOM9wE
MejPamoB//FNxkqAPMP98CnAP0jHKw8IG1fCpfHYDJlc2XrAilM6yptDOOtptjYcifSVt7CY3kTu
uCs45VQLMJMR/Afju0hYpCdjDPzLqNZ0E8p5pCHMURtVu3PdqC2UCZ/n9YBY4kFs+juGrDbbIMBG
T9+GMUtf9TJXn2xuhBPPuzqXZ18M8uzMwzJdhv+ZLvus0nkxalmeoAboOEO/U02Lz2ULtiJPfOTS
LBYuaJ6tFbLIH47R5fvWB0ht0N2ET9M95LJLPGtwvUh1wytLt+ppGWyErmvhUFH9uw/7SXydShrz
zA6AaQY5LS+qtsYHYoYDIq3/vL/HBnAkR/5tOfbv/qA0IeCH/vHv/qicnC1luMxbDqv//RlJ8DPQ
8VL9PbQIFWKhGO7ycujygqBCjMzQxUP8nz8obZPXyKL0RtcGEonzUOTVSNaA52sFcqfMsBoIH74d
WW3B0qGPUJLujTCFlRSVOHlC7OtkQvSRJOtw6Uh63UWPXzuuzO7FDkizKtAHdmo59i+jCftEjhXI
YJ2+SYllk6kGffVCTWSt9nl+R3cZXFIHwnLnT3dd1QUVcHJUiH/60jNjxb0vg8Mdnyina7a2C8vA
a0z3V9W55nF5VYLJvhd+gPp0kFBYITiGU382+nTOA9rVehRGyqO7zq+TO1K7d8SN6NTw3DGLvwLb
3mR0IF4hOiTNL4vwI5GfDb2goOnX6dqG0prodvkg6Mtu4+gm3kjFmaxZTZ8q0n8WD4bmYhdBfIv9
EpHjqP2zxQK2Kv3++ufQ0dFfRju3D+F81HLoMvixknoQZBJUf3VKzJOZJnB/rfWWA7OW2mIrJ2Ol
WnjGh7zeQeKrnlUzrZ9hvTurYWs2U47IhNS2HZrqLiJm2HbV+Mtc4EdgBDqEpmp7RFLVHgdDeTcH
ZCV+RqTb+sNLNdi3Mp0skjikErrez724RvUDAFA5IojnrJwHs4IWSEuEDESl+WIElrwjj86eMbEd
Ol3z34FIu0gOfEThSVVtoFSVNz23U9gsPioAM6VxCsaaCv04IuyC7A5VNDMSd5nb+ZuGCVWvwPPl
ubsrbaK2Tlq/yXTZlLdd85kiF6F8/DxqgwluqMg9Eka/3Ghqbt1kXYmpEYr6X63aF5ukT40jjQ36
h/qOrGTgNh1XL8E0ThssR+VlTKf0qKklSWbLrZ5SWITIn4L4w86DD6mAqE5cpyPmowFZohTh1ScJ
8awF+mV0tOwzNqxhC1lqpO9AhsaDBKMzZGR4JznTSouCpB372zJ80nQpV5no0Go5sfbcQjU7GYkk
TTNP/wxlQ9alzZ/4Q7VnnCYO9nkT59J8hCsjtD959Lq8uOwKQu0ZN7966fJofLbXE8iKnaVpExqK
pkRRKMpHnKJlt4quPyzTwIKs1ubrZWKLuHpgGLT3LGZt8k8cvwzN3F6gNSbw6vM+u4LX7xcAIJVk
ln+mQ/GRKf7eFFMMy5JBhjAFVF9fJ5hQUP30aroOJpPbvWifhd4FFBsTMjbKxOWqByvETNNba8pp
3TlKt6m5acBkyMwHaln0Z8pPO5qT3kb0x8rBwu4rhGe/KTtlfHHpIBPk0n2jRkymM81/BWbqvBVB
6R5gGtn0y8GslacKTUWK3toiNCCWEzqXbwgeIGoUEntKPWyzeRpAVrj3xfAtwBBxWmbLfvOgCz6r
5S0olNWTI7SP5WVRy+mk9BQN+86ifujwRkKhVp+/yjW9E2CS/Gl9NPdE+jO38oq9fzslqf/2TAJi
L/dp6ByXt/w57r9+Rh+UDQ/mMdmMFdX/DkzDSqTJ1ogNseFiLLyhgn3YzcOyFTqFcXVasGJxppyW
/RaChPVoGM467yUcTae+ygRzaqI1xaq2deumKgSmWWoCgpmnEoDF7c9WvrWwy91UyPleU0/pliWO
f/FnBFLXDY8SMY7IEotUd447p+Nh0USo9MoKxjZmPdJ4Q31RhPJkBahwliFuowki0czOoQnkQ6Cm
Qqppe8uLKsaG2SZ0sNy02sJcC9dmluWhp5n4Va0wTjZYAcf7MqA5kOvGUustnUQuANXkAxGaup5y
IEeprVkfVfVtpH73Dv6C7DjqO2/ZnRf02ev6R+Dk6hms8XQ2vSDsWIhb7QtpyGI/Kk1+UedhErSR
k1K2HlrB5pxTVT+nKpj2uO2QralkoYd+0+hp9qWbNpWpsQN/Ivxi56vax8C9QqUSSPKlVvmPKjSY
407kiLYQEBjrdAiQCbaxTTuAJGs8LrOe9nNFl1z1HJCs7iTgSpY3tZoeHHy7eHWWY1DvqLi8jKfS
6orjMlT00fiz9f+7L4mE4/2/1BF+mNQWi8WyGG+EMccObxJYYNLYfJ1ptMp3UQWyfJWV1HzpBbbP
ug5SPQvOI3mofwY/RWmB1/0G8uxbKDr/VrEgeu1V/OR91z4EFCTaUlIpxsmp9rQpUa9phMcOcwdf
NtK99TJdBk2g0deaONlGtRt5RAjOmvQiTQYoAB4ELUVuQWGY3iBacsqFBWRIqx+0LEM1j2YatJKO
7nWOi0utbh59w0IXdav+LTftU0ywj6cgOVTGqEHPsPGEKc20n1IjeUS6PfHvphCEI54XqEKN2KMf
ZgIKNkSJifBmWwrbYVWMqjZepLWURE7LVBpZvTORLc5n1ZC0JG8N50hnwXarUIJD6W+fgnmAcOp0
B8q2/c5wtceyD0hi0G6bAdya0kJJYV1zLcAL4anVg/cOY43G0unKgkVcTRa017SYqNYVFpmsf/ct
W206NucMOkYNsDk80vPFvGtRaN07w7ep08mDW0fTDfXsc22Ti8JfXMJaqpRNpLbZeRlEnGTnPhL/
TJd9ZlBWGwFDfPX3uGWr1XsozLYs9n4d0wqhcIszdTjYmX0erGSrnFU13+UmFdLU72EXuxN6p7Ec
nhQtoX1d6Pi0tqtDih3+paSVw3pIrIzFc+A+elD9K5I/Pd0ibRYtMySdG459Qv3brNWQhgWhnVpn
hZzp2RwPvmolfyZ/dztRXbFks7DilxR06fpjrEU5fknfDC541WkwapfvYSTTcx0huRvdLjhkoi0u
ti3rbYpV6p53DVD6Su1fp8rEr5gKj+zzLey65mdCs1bK1sEvgCMnALUmj3KIitpin4o0WE9mdjVK
+C/rVnM83VeMu5bhRup0Vh8TUP8bWHsakYj8xqkXvnQFLHZFN84Qj81Tk6v032yD/NKsqoj2giFA
tYeehsj6c7V7oRWB8LRYzV9AuXEvBebMNLURZnfyigdCXt25qEthHu84T9espPloEZ9qP2y2OLvU
F9ztCTjjrPzV8ry2M6f5UQHL8Dq9089+Sr+GJoeFONKSbRtrobyk8zA1CArVWxDao7YdezPYGcP0
VRP4nYkyw1VtgDpuFD84WyWXW6+7e8sYr2hOu8eQl1Db6i5eQ58xVnZZALydrbJizj8vW1ZRFXSG
qX2xtRCgbq2mjM801PsVkcU+htUA272f9WtKZ6SbKu58mEU0Cgu0ot0ZdZ3cYlupNjW+yodj0sWC
D346NBoeB2WpypFZATAWyncebNZezOU61C3xtbHpfFX5YL5KszpS/3/JgGbs4qApnzrbeVihAyxB
luZJwE8gB/2jtZOGxqaoud2s+h60sXktw6l7C2W6MwqaZaUupmc3ZtVZ+eMRZEGwIgzQ9hgKiqPi
us/A61zsim2/64ZcOcHSsA+NS95GNsoH/QBdgGSD82cIEupWnZpwBrJLDvY/+xUr3KBg7WYXRX4L
eiS1K0TlgF+PwLPkM8ax4BnH1KpSYtSTWICe28FH7N4M0/rvEYZhr/SxPZUNaLfGKfwna0SDHDR0
rBoiFSSAdIpVggz9EmtotcECVMPKzPKbWaqfJNy1uQNDuFb1QAGgKpynbB4c24YNT/ThgS/67DJ5
DtRcnjJNCU61S71Qhq0GtI9a2kQ/m3uSqNM5yuHAuSoGoQSi0cZutVcHx+5XU0YEXomqXQKLqNmv
ehpC0iAMY1p70MesOGs0BzyLf7c6rTdIR8GLYIFuHcM80Z8rJX0lfZF+zcs+OgQUJklZ8z4T61bm
fFevi8QsV9JNgKCBvl4XAqdI2FfGftIK+TTMg5XExtksxp2q+8GTqqpo8eYt4KYn1bH4XAf3Sn2M
9pIJbJ6snF4SmVgYF0CAl5NVrO3Z79DQZKCvyUADyPmnzRPnBltVlXsWSRB6DTrA16jC0CGk+JqC
9qHHtvtZCiPyRvrMrMghfdSIsJ+V9lJK234sk0hvK4/W1g6hhJIcndItL1Mb5TvLnrRdU7bNpex/
gJWmg/E8USr34WsNtBF3nE6TXjDg1OBkGybNQ3hP36zGt4CBxCphock6x2i6sxEa9mulG2vgb+OG
zFCwjiuWm8sQIAw9Rnmh70bHKjZWp1OJTEdMA8um6jrGjhP13SxKMO22JEM45uSDsxG9GfCjJ/5g
OPyIMeHvKjtaoQ3nMgAdWFH/f0oyp8KznQ2vA9yDVW0lwReh1RPOeHoAtGq0U1gg3AyrnXYmvW5W
JktDnCfKZxxg/DUnPz8OdZMflymKcPidTU/FFj/TOCQvAg/tb8sCr2xPyo+spNtPHdoZkp/e33RU
Hc8ydwHTdLEO6syHsq+N7kpYTfhcOFVKrs/YpDgluedX8o6UOrx37lnrIO2XdnPkuZnsMJFB00ii
DIiYjaE/iDDUO7kd7MwE/UTeJtE3TbKOSHjOPHGDmkjuR5htJ5d25OAodnHd0Kympx1QHxb3fhhh
+PgCNys4tGicYgiyiX7Oub72ComNLQls82HOjQwVG4FZa6G6nProVdSzsQAxh4XtbJhbtEzzUCO7
5cjWAhxN7xbZOCQaDf3g1OjMg6gH6MVVetBYaZ9am3YpraurVEd95dCYiGsnp2mPWi4FwTkBse9H
P0GU03VPn8WNmfsIAhx/naab17CuM8pTRa3vokDLV8ksvqton4QzmYcQwdiwF1PVPbm00toBAdJX
hukiDc5dmO7mqgz4KJwUQdG6b0a+YCulY4feXJtY6AKtB4rXoKRFN7J7dC9aw61uHpbp32F+wJK8
FL+zwI5OpczoZC4V8dkNBaAr2rP1dU/PnE4SSE7mvY2xW0vpX1UttDB4Z1iqE+VXPTd4r3U5kDHC
FcdTn3WlAoq/60xmXcmiOrfp2GjnLA4m9MJen4biu+763qDG6mc41hYpPXR+vuXqd04w6hSRecra
iX95mAJWv+hRkt5di2kyf5mc+Q6tJ767Qx3BPpx6nAi+v/KD4qpDj9s0oS5PrZJnGxSe2Yp6UErp
HSviKa2vaW08aa0OW1ClsKMWgp6bOpVeHDq0B21KrBGiXmturf0kZ/UjR21FDIwEOrdMPnPQkzpO
KPo1GFDLuiS8onh0tw0c/Z0xWsVzlQzNpRhfKjerNyIFAsiT37RW4QgIT1Xi/LD0wlZZ1G2F1vVe
rf8fZ2eSJDeSpemrhHDdqFJMCkVLZS5s8MnMSbo7B2dsIAwGiXmesasT9BX6GL3qM2TeqD8ws6ud
SIdZi0mmUIJO0mA6Pag+/d/351hj4wm6h+OETKEqyRZPbrMNcDH55JpTiq4W8jLbz+poFQY7FQXr
aJzlmJyJYJ5ldIOG82JDIrMgPZa7dnaLCk3uzE5xBxi4VzrVfG9LezhiCcrRJNNwpSzmMq6C/Klq
2N7p83+Z0WRtXapIgMdW7nXej/4elW/3KfHwdUMWQ5Hk/FsjxFY4FpO6hWH+TYRuvHelP74Vc7b1
5y+WXnPLpVGCWxn6DjD4eI/qgEr03vycYph9hwWHsRM145910R8odqmdz4PkXcZhdPPz5+kg8O0w
sx9tWqobEYwlME1+CQOl39khhXg9QgML30vyosDV+jbqvnZaWG5kaXAmn9OjyZByxvZE8KzP5Yn6
rPJT1JPBTPUegvkXo7JJcgTB+7G0XSihqbhXnn/g6sp939r6VjbQorSxjD7GcRchZuqCPcZWEElk
pPZFE0YoO5vw7cB27NqF7k7+pwSdlE+3ForJj9x+y12dWbyJEik+lrgvkvfx2mtqLqmik/XHsB6f
fcmFN8mliV0j6SRNfCgywNhN3WGMbVniIXAwAZ48yJxum+wqYbdk9ftmejdFN2YVaG9LRBRyww6m
u6Fu67loQYA2/T3K/R6MVRtQFJESgN/89u9//Y9//zb8d/97/j6n0jjP6r/+B7//lhdjFfpBs/jt
Xz/kKf//+W/+6+/8+i/+eh+yma7zH83Jv3X9PX/7Nf1eL//S/G3+65N5+j+/3e5r8/WX38BbJ9Y/
tN+r8fE7e/Dm57egHfPf/P/9w9++//yUD2Px/S9vvuVt1syf5od59uaff3T751/eGML82VH/6Kf5
8//5h3MD/vLmb//zb//77//59//82//6+//4l3/2/Wvd/OWNpkv336QtDdcG/4JDtO6++a3/Pv+R
zh9YyraFwE9dUkMt3/yWoRwJ/vJG6f+mbCl0YZkOpSA//1Gdt/MfWfq/cWEsbCXYevIPXevN/23/
L+P4/8b1t6xFChZS984zjTe/Ff8Y7rl9mqFbDpIM/sfPv319DHHC5G/9N/BuUMfA/xznC4+Z3x9W
Rm1hzSv8BPLGYOBtDYLuq552JWooCuIrLkxrYqbFhjbDK/4Pf7B7eYRph/DrRS/+81u+/FbWypea
f/7iSw1m0kheISACZBV/sUVlwPLK35/+8Lllr7WYkX354bLi1WXgrIxlS4vPgO9zH2YGeqXv4Mh7
V6cfstaCubtftCDXlGfUowGMJ9VJPZWcecpdDSLz6+nPZ2q82gj9189PnTbLuOfheK9asDtYKFxT
EPVQWsn4AEfsTFetPUX8+pSucqIIi+j06PtG/Ige50H4BFMdmee26PIPp9uyMiAOC+NlX2V5jzWd
tA3ogWEryBIgfyeJb3KiDOyam67Tj1lpjKN+fUwVumIqOa0hshoz/cnRM5Fi+eBwKEEMItk4OAXF
O/k/QuYvEfPlHF5bWY7z6/NqW6syP8i9Y1f70qq2sp54tXPQaLV3UVBGbJnYdCisu0Zzrhnnb8sE
a0mcwod71B+ILoFJACbl4r+tbOf+sm6Yu+fFzNQrFybSkJN3YHOU8dYnj1iIHZXI41ZlpKBPP2Zl
ATiLuJJMog4xnUbKPQafez0E8iJ51mUfPj/0RRs8B7W1ZXXx0QhwVwr7OL53k0vXrrMIEMlQG6VO
RuBg1+QjG1vh6IaRlvX76S+/Nt0XoUE4XtDlTmQea8Oxy29mwI4+2ptcAob7yAUI21zYS4sY0RRu
KFI2Mscg7uKOI24Aqz8zC8T0p1uyNsaL8GAMakj0AlNEx0mgECqnaDSwN4NxpgErK1YuA0PmWZ6u
F87BrYkLaQ7zxyR35HOSgM/cfzndipXxkIu4kBphjDFR7xxIQgAGGMlzemFRkNzGzOv0I+Yl/8or
Ry5CAby6qApN6urchN2nWXYf3Iaq4dhve/R7+ZWRD+wjTz9rZVDkYn1z1R+bGbDxY6GRu3fz2H/O
/M6/O/3pa0OyWNaFwWUOJgnUD5q+2GtDHW6FZThcYYK864B7Xp1+ztqgLFZ4p2PwSrIX0bUFJMyy
6/jaQ7MAArUNj6cfsdZRi2WOuthJNLByRzy0I7SUWvCu7eKnyz58scgHx6tB9qmB1G04fLJSVLY3
GJnb6vb05+trHbRY3Ibd1EIMbnBsUDWpOekgASZoweT2HyrHQR+9z41S0z9Qb+03P+KuVuJLPVHU
T7FL05IqRGWlrE2oCam+hInmGsZNO1ST/t5Fadlm16e/6Nr3XMQI28O/lfyKOGiq/jGIwn/SGusZ
m4rpsgfYiyDhckrzqFbE/zPW9GNnJP11FOv6Y4y94WUzxV5ECAQ1geegMzyMlPneVppd4uZtVGca
sDIP7UVwmHojznRoVUdTkEYKuM95tnHGTM/Eg/lLvhJ77EU8KKXHjT4uzEeEjrrtwXtA7cnFR+CZ
uI1gStZ9dbkFGf40bFNYE5DRpBzV/vTor4QLe54VL17UbiW1WjOS9tg3IC4QMPrfi8J9MGvHfywp
vbu57DGLaGGSMzWlR9FSwWXXTOjGckNS+V/G5Rfq8bwz76O1kVpEDA4l8OYFxRn9FEXtbemIgmS6
bVPga1/4iEXc0KaKEtekotTUlnAklKweU88BbnO6o9ZasIgaAFS5X9E09xANYYcBlUaS9CrFVf5w
+vPXxnux2kej8duGK/Sj2Si/+VTqVhJco7qVytnbfaayr3nfGL1+ZtxXgou1WPu9bCFZ9113SKO6
+ADbfDyWXqhDoEvdM4F8pUXWYu0rDce2UkCpsNzZg8w2ui2v7nYHA+NhtDH5O91xay1ZBIEA1q7I
Kiu8L8r0I7flH5SX4+pMVenu9APW2jH//MVKnMJ0TEXuw1kLw88qIVVoF1icIdvf9lWtrk4/ZWV+
WYv17uWNFoC4QMg6yPoI7Ti/w0OLQurTHz/3xiuxzJof+6IRfkCoNytNPMbT8FFlabbrA+/P1oS8
42UZu8OpP9Nd+jxjX3vUYq33Rhl4fpZH95RifJo1wG31NnT8HLg2QhkzdT7psblBS5tvypZM7+kG
ro3SYvmn0ZTFBpehR/S8lF1FjYG1Nkl56E832CtPFw7TIgyUBWLvSCbGo0iHBDpGEXx2qNM6syrX
JsEiCCS971cmIORjnI3c+htGHBbXzgC/7UwvrTzAXCx73/RLs7FD85BjfPy70WXztYWvGV8uGgRz
seRRb4H1m4Lg2AaQBvS4Mzfu2ITXTQuLAIHvZZHFXCx5/A7EpJkUaaQdBLpxKPCGxpXGUXGz7Uon
OTOT1zprsfAjN2iosMrjexWQsIY6E34e2VmfiVsrE9ZcLPjAHpzKJ39+zwtxtjdLDjnl2Ve99L+k
LWLby0ZkbtuLdV8h0M/c0MwhJ7bgoBgXc8LNFP93KnvNlFvRzcT52arOnHLW+myx+A3qxa3S0pHS
9CgyzF7ph4QM7WWrz1wscuVQ52QGhnhs/WqYMbrYWgexQ3b1st5arG5FyYaHfxdjwq4IWkH8GRdT
eciK9LmJpH5mTFbeWOZilSOYcFz2Qf49m7rgujUF91lBbW0jfcz3pxtizP39ShA2Fgt9SMKYy/fB
OlCx4ZokUNvYqCmZ721sEm7qZsghQdm6Gbe/D1SN1jcYqJABvcvqGuU6lQuRhsWcjJMS8q6r5tq4
KUhVWO4ileDD2E596XwVXHuiEyxtqqHcNImTzwlacxiEZPBmtZrdWFzIInTPwj/h3rbq7enmza14
rXWLOBNbpuoMSIr3ZZd/MqrkERcIIG5guagafk6gQFP8OGDYUZ/b/q2MmbEIOb1JxZc2hv59LrT5
GsrfGSZaVbcsijNDtvaERbTh+jqTXNxqxxYr6C2QInwitZprNEpyzoSctW6bH/0iGFhtbQ3g6inT
bfQfMut94MIaVRKQyC3fNhHjiutGguzONFuemewrAcFYBKAeIFgXFp52tKomebQGU+82HTjry7bN
P+f/iyYZsY2JZOD793gN5Nee5rwHf0AaCpjBFqi0fyYwrA3OIvD0WCpOCFbDY0+BTPrsBmbcUZ/t
52UA4MD3OnHmQfMMfm1mLyMQ405C30/v530all4oO7psH+vtQz24n4aOw607/+T0Oppn72tPW0Si
sujByE62dsxBxu8kvqDb1Gb8RaQEsEemBACxr6eftfK+my/xXk4+8EY4sgj2Nn3Xq12jQ9SDxoIk
Kvf2Wohn6unHrMw3fREa6jarWt+Oi8ea0tNN7jnDk9Pr/qfLPn0RBlAQe26YiPzRsDrMDWeJTqpb
7ZnhWBl8fRECKAOrOzjb6hC4UeYjMdHc2r5FONnHP9LesYMvg534KOemiGqNcRfYOSSrMw9f67h5
6r9YSXE0mQ6ihgJ5ZB08tLSUJIcnhpvTPTd/zCtTTV/EgVhz9NwsyuLRm9VFyKlSUHF1BDu98i5d
pvpi90HFsZ1z/d8cnNFMrG3a4WZzTVFzQrl5jAhvd7ota121jAYeTgxuIumqOCf7nHe4Z9WZHT5d
9vGLGGAYdRwjCK0eLZwjb6WyMHwqWuA7Z2LMyqr/eXB7MdK+bSEvSiBqdhNOKZNq1dYGTrRtWzQf
aWt9ofwtPvPKWRl2sVj1mON4pQ/27DFFSXM1x2aIrIMf3Q4QDL6d7q+1ZyyWfFraeSUtvPimjhzG
BwzJqb/hDsKguGPKGqbb6eesDLtYLH7PdNyQiVs9hhoSH6EJs9wWUVr7Z16Va+1YLH+qeJo2MeKJ
PduIci1A2BSDHsSsyozPzNy1R8w/fzH0hh30RGG3fRxHzzikjuf9DtfMvKsCXqJnptdaN80/f/GM
sB0Cu3KowUjVROm102mHIk61M/F9ZfLO6pKXn46TkdaMPqpdjMNxe9kxhSkNxS3S1WEuNL7tUVme
UqS+Kysp8u+nh35l5yQWKz7UkmAYQpR9kzYELQjXfkyQhSYRRQHzGVfzgI8YGvGzvalxA7XDbTFN
lFHa7Ldkelk2XSwCA/5wypv8hG3vYAVkN1vnBj8L/8zcmKfZKxFaLDYD+MhNzQh/8z6kj+H5Oleq
A4wdsbXuuv7j6Y58ffgsdxEPQll5mjfkNCHtULamGA3n3B1tfTH+GHhk5mjWmTfO62NGIdCvM8Vy
soaiUg4JOdLrrYe2vs150+Qxe5v5UcaYfJkG7BGpNf5xunWvT314eL8+Mjcx8YBeimRfcct6C6RV
GZ/N0rGyMyHo9fWL4dyvD8gMIRprHO1jp/Ud6FCu8q+wAROoGVsoU2dW8NogLaIESrqmLzsrONoe
hnpoDCtV1umdauDLX7nUtIjv/YTLxHBlIVLUzgUOfZ7H/zoDLXRZv6xttp62H1djffTdLHeaXQyd
yw6utNBUah+mcWveBQhr9BYygd+3FNlXedRGJBjLMHm28ZECgjXUme+emUJr3b0MNnoyhQgQqWDS
I+rU0Pc212klB3sTDYW6Pj1pfm7vXmv2IrggciE1lvUurm7ge+obh/L29gnOEBDF3G0lZpcSWXfC
8d1qWglbk3I9ODUlyIRurnAYpAcZohvsm3ScRFldw18s4uchzmLMT6WodJTkY65AkJ7+ymsTZBGI
OP96bldm0zuCYZxbd01MaWIGSgGlRHznW5pKoKV3HGSsbVVbqj6Xzlpb04sYFcB2UUGQ4v5UDmIA
CRYhUb0i+Do6SPsgEz+g8qkqvCoM3Wl5+xi4Rl0npVJjeWZOrA2XWoSwDLPExs7cFm97ZLTPdjrW
MMXtwmAYr0zPGMJbK0IxXB8hnRqDtqmDMIKz1IL2+ejKiPTrBvlyWJMRRzn4I6zhFPxpSjMtwn08
OsLchOmgn13NK0FJLeJgP5rARE0zeAQROE6Q44IhB7GSy4veSuxJf121vmZCLKnc+Kk2JvcYo4kC
UZIHtXfmvfQzVfDK+lCLoBfGjpeHk24fhNWXWb8zocxrOZqJMvPvQDo33hE1GAiMw5T0TQSd0pVD
Fe8LM9Ea1FOe36h+D5Agm7RNN+Lto19jSqCLdOu11M9taxllSIXBwZTux6oF9o2BS1BQA7jRehcZ
8cbAYtuGyA2IsrnppOdkKTisOo1AwsaWCL+cXldrQ7UIvGUAKzoxJnlkN4tvSyxtqjaoKuzfn/78
lXimFgG2LeFchxQBPlFfahcbgdzlEwqXtt9UgvKH0w9ZCQ5qETT7JJtUpmCw4i8S7vKxUpvYbjLK
AobxylDQdGQ9nNky/8wevDY3FrHTNpD0w4cwj1OaWaZ9ZcNja957hmwNdVvXVTdqe2WQ2GrAB9sF
ssVwzKw/m6ZMjXsKbAvnD2yoOcwBbNdi8G8dgJeAouxU+fqnIep7G25CHkSIN0c/pOT3bZaY5ve8
CTEkuShpbqlFOM3DlJK3xoyeWjg03q4tO7s6OHhfumde6PNKea2XFmFz5J0J5SgMjzaIsH3u1J+z
gbGZWusp5x16ZjBWZu9SjYogqE50WK0IVizs1oqoABUa1fo5YeRKK5YyVN9VeTOS7cP6b9C2jvQe
1GTpt76Kb029Ks+04mdG4pXOWqpPfbOaEj+eQCxT2NsPVzg4ZORFc81xfwfcEWZy1w8DyP2rirLr
7KNbj6EDzz8MJtKAutO7yceUUy9erX44aKLZgLfHQDRtRCTOfMm1rl6ExKj16zp2svEY6bZ5JZTn
Jhulj/2ni5bwUoIaB7Cvax1upAbf5h06qafO7L5XejVdpVTIgUU+d+O5NqaLiBQWqeHW8NbwtRun
YQOErE0oc4tB4HFVjKcr1ZVZEQxnFsJKAFwKVIcgb/VQS6sD6BqYAebg4KwW+5CStk4+lRduoJ1F
VCKxGYOzBV7q68EwwQZK2X79OWLrwaWE60ZUFSp0ev1Dp091Elw4KRZhRJaeRdJuBH7heqL6HFZ1
FTxCkh4ue9E7iyiStqphN+W5BwqPqicqqYePFT5Zp6fcysgsFatp6ZVJXQo2wY42XsuwxjPUmolo
QXWme+b9zivreqlWHUdZN+lYpAdNZrl3b+atU3wNIJW2wyZy9UK/Iw67QbcJOl9ZnzO8DPX+snm3
lLEGMMmGsTb1Q59YOpFFUmm2qdUYlk8R9n3d1elOXFlNSwVr4+rKTHxGyCrdbssW5qOKmg9TRB8a
4pxAc+0hi02KjbEpRRNTcxhVZ8lPRm+mYbgB9TVlX6Igc01sO2IzOheP51qeV8dtESIG3L9q9NgR
rMKsGb4XWAVP1yr3jOlp0BHJbfCdkg5OOfiKut2m9IKoC7fNUPTW19RqDCfZRF6pWQ9dqvfdpyno
IkUmUrhlDGVwHPp8F7H0ZXwbI8MV26TMfbAskwrU+DBOZmC9q6o+BOmZtrVGpA+KLE3k3oMs5r/V
u0w3/ujtuOv2k4RRCuZJG9vC/pZD18BXw8NpaZsV6Lh0UM9cFjwbEWXqz1NbUCq7DWF3dVRGZ7I7
s0xXyiew4Ph1Qx4jvhlB25cHTXiqARMNG2t6BwQbZjpqqYICt5yuGL7GjVRFsAmkLq238N7q8MYw
OO5+HFWojb97kR1Yzf701Fx5Y8llSHQSzoEx4JFwFP59ODqhfp21rZ6cmfprn78MfrGBOWWqywdD
4/rsCrMTqkx7E/el099/bRYugp9mcyc2Nrw5vLACSLLJKEGwrszRUG68KZtR96sttl52etlWfSnO
dVLh57lmNcc2qnEv9uLSfva9pMRQtQuiM41a6bSlPHcs4JmFflEdMArtsAOv4m/CMM+dNn4KGl6J
uEt9butNJGl9VR2nDIulHvoLzu5wNBHU3cdkcsZwazguyAShOsc0dlpPpfGw0TRVtNzfqRSGwdDp
on9G2Qm2datlwsuYQbmAOiiFm1lA5dy22ALnoNjHATJyG7XxkNab1h7S4R7nK41VjhJteEo7R0zB
Ve8FpB9rCzvyYWtYRWxt4mCIDJhGWs06309hQxZyMxqVqaYzs3/l7baUElt15vZG0YLiSQI8SMhU
QHD2CiyS26q4bAX8i2JYot0e8cs98N4ctD9zg6PeV1k05Z+nV8DKuc6eJ9GLvH5nimigfHY8cE3R
q3utBRXwnvLMwJP4l9W22OcUgUH7TDtdSy+coYtY1nAu79LMphoQoq5fb8bR6ED3h6NfPp1u1toa
WAQm2UlYc1NcH0e3BMBncE6imiu2v1328Yu4FKkCsUrZV0e70j83RVa/nWxUvpd9+CIoZXWr43uH
o1joaNNnL5i531MXSeuybctSJawHzigg8vqHIR397L0NrRPTE+HHEABmnWfy9aJ2LKXCYswHDwp4
jjy8x1iERVnJ9xN0jOpM6d7K+rMWOSruhasizTE+kkXpYwLiNGGI9S9cGJxUdKBrl7Vjfnm8WCKW
oiZYwz3ysY3iqN6TwE2yG1PpxrnSyJW30FIlLPA0DoG7RsesjZ6HwhD7KcFbsfeQ9tnDdNktw1Is
LDndurTAeyxT6KapB+FNTKkCJThNZ2bWymbcWqxrSyA69au6OQTQN2J9V2q+rr6lEGJdm1yq63Y3
rRwz7FctqbJPLURh7vdOj9LaZFis+BKKrQ/HRz3GoFC2ta+5NxaQya2Wx+X1ZY9YrHrY0VYsNeU+
lvho3QnbCe5+dl6gd+eyLWutWKx9P9UyOtByOO3V9jbGp20jkxzf1Pm/TrdiJTQu1cISRn2MGik+
ss9v30cDIIGt1vZYxp/+/JUmLOXCoabVdTQo59FLqmjrw4mkJG4AzSDO9tLKPFtKhdMA/3EkZ/nB
yWv3qelaN8S4QlUYwzWN5v+wBi+YvoFxy5H24fFkX9i0RSSgBLsq204YQD00Z8buGfglj8Ftk3E7
eLr3Vt7HSwFxKv1KDF2T3emOCVEmw/y8nO2Ceoy7gIdcxfaF9bCWuXj1gy/BKZu59gALVfueJ1X/
0ejYvZxuyNo0WMQCOXB2iuwmPVa2G0VPUZxm5ucw9UR9M05NkJybzvpajxm/hmfeWik3tFN8aCoZ
Zt+7Nu5xXGD/4l15DXrZ97bW4wB0lU0FmF5MQqTWfcq8ABSf7WUhyNW4l2X0XjWhL8GfNXH/oxwj
PGS3UZHk7X1UwWX1dqSTRSkvSw6bi1BSj4UomsaxHoUFnvAWNGKDOUAunOzMFmut+xeBRMjGbHDF
QlRt9ePwYRRl5l77iNHUPoJj9On0IK/EkqUgGQ8dfAAJsw8hB+7jqLvVQ5YU9dVln76445IA2ko1
YbOhyHXgKD1GuBECZ636Cx+w2EAI0MNRCbXwMSX9jy25TFx5hXL63CXa2kWGsQgYlJbhVWFHzqGZ
os56aIJWyGmPHakysQ6ywa311gDPfEumQh0sLR7xNs+RA2CanZvanFj0Oh/JkKom+TWElpb528L2
iBGfSvT9FLcWueNp4UZPGoFiPhCpcN53QY6x65mItDKTjPnnL7Y/Y520HZoi/ymNXe3eUpDyfVVX
z4kVjGe20ytLeCknLgYTjKPvB4fOSett7AX+tcCM6c4s827vDuDtek4I29Ozaq09i8BkgQcfpy7E
FNkSrPdm0s0N/IfhLrUEloCXPWQRlLjrF30KhPGpzMq4xhe6S5xNbZtBv3Hs6ezOcW39LcLIAHOu
AeGq3elalOgofNO23dcuLlRn2jFP1FcO+8YijOQiSsBNYzuZgEBj5unfYUVB73Q9Mkxpfu4qa+16
ZqkjlqIrKhs3VRjdbg77PxhJk9zgJ+roR8MIJ/cmhrIl/E2fx3GgbzxSb0z6FuKg3Gm5FjnVNugK
L8rwQALEsC1yXY7xziYlYCZPFw3qUoUsbQR1ftgkT14ahDjskt+4EUk+NjugbucqH3/e4L/S5T/f
cy/WW1HrUKW1sJixgbGruMK0bP2xlrlbwfjybRn+kTd+OF45eZCW0V6gS5Ab3TJqULyG307Rs4E4
BP/LKQ87f+cbet3vYH3pCjS/hmP4HhpZC0E4ZZOJe64QYV+8nwoVzhY0VlBH3l2EoDf7YZehpzD0
pMTwKxt2Y+qgkltZIK9wWynSK05dvf8xsXAU/5g0WLp615rDbf7DYDlakGzdDjLgFcY+tW1cNx00
5D/zwTI89VZXfZo9sI02ugpvMoiz37FGFjoe3l6DFt/S4IDI/VDUQfBHRFWGeAhNrYz+NB3DjW5J
6lhwq528gFTYd42jZbti5ETG1RkCAoxgSBoXWyvNfe1tQfoaSHgH03Vru8op461X5lZwk+H4aFdY
y+e2cTdhX+BiHcHRfqRQw2wH8xob4bCzD3kdlsXvsWF76rqk+MX67AymlzW7vh4r/TaiA8psl1jQ
nz4Hmo8jmhBR5ImdqyHpge5bWOotV2GmBydPNPXnOlZRXu7xum/ydsspue92tRlrM8RNhD62Ubga
a3NmGaj+fYy9eSB3adoVzQPnmjDjagMRCnR6L9dklGxEFmXR9elJviLGWcrVLVOIKcLB9q7pMoJk
5PajfMZ1JEhv26nTI0wkR4Gn6RbyIvu7TabYRCV7M2uS7P3pr7AS1X4yHl6sAJ2EX2Fwb3+QhVdu
a9WT7B+K/EJOC+P16xtNC2SMq3M/Hey284AoIwOJd6PuxWfeMGvff/GGCU3LsMI81h6sVvb9FQfe
JqULEcffXNZBi7eLhT4rLBMrOmCtkUzXoyuDD9QwMAlPf/7KK/KnlO/FAIgqtYtygP7e9OFgBttM
xpFrbqhl78hzgpe0z2Rw1npq8XoRrlar2irGg5KhrPeOYAnBGa/aMyOx8vpaCtXxXfNaM9OLpza0
/a2MYXqk2JVvhYq6G3hA56ASKx0mFjvVBk0eqAKvu4OUWcirKPBd9znrMQLdW1OUnKuLWumupVY9
L0LMCtO+eCxxeiNBlCEu24R+qP1xetzdeYa+8u4Ri/2qV9e1jZVL+uh2yunUbRondQxUX8a+n+wy
JbKeI1Qv8OKt4I22WHqGvrATY+PGdRlfT2lQMVHGWA3RDxaXUncNsSN/35PW13c1Owl9U/h6ZN6T
fGiDq9RzLe8Zzlj1YHlJO801HuwCSjQCxk5h3TU8wR73jY9CH/1hNrPhZn0TGnGB3TIcQCF2IW7z
KY5Pducbv4+tqFoSS11b7vrKkc3dbHBQVJjogo4FPEODnrBhsYdnD1gW7njIyIxkq9hmm9Utu2gZ
HUyXu1AMOPIRR8F9HaSjDsK16rJpB0/Wafx9LbX5/VaPTYO1L+jP9BrhJPXpm8QQTbnDqjjqr2qU
4+IuVH6FqpezTPXRR9bkNwSzaTAf07wV/nVBjQ7OYG5mcNnhK2Hne7ILIXt5Px3FeAeb2DVB5as0
jQfAoB16xDIpULDe4tyia2+NpDJIGVqpbNJ6j/NrXGiI6nSPO0JMDFGEoYRz4kcqtLLkO+eRzH0f
d6lU3/pyFE5Db2KN2m6lsEruXX1sb7B7LMD459dh6abFR4ftsU5hkoqd2N57sJVTSkvx7om2YLFn
6H6gurbeTL2NDvvYNV2cF+/1poq8ZMMOzunO7EZX3k1icRQxIi2wDWb+YxixnIWj3G1suFTVBQ6c
rZaiCkTuW9CF79zQO0eK+Fln9NqimFfji2ho+GBtB6u3MdX0cvtdb4tegq9LzQFivAfVzttANw+5
VhJWSq9sVIY34o1URq8ScCjlUOzHUM/g2IA9tK6dGPZk93hmya6s2MW7BhsFjLaxGjoGble/NYwy
rcZNrLW+w/DjGqFuNM3AAGRX9UVN6siQkzFIsuQuWIrLkhnLOgpXa3MDzmZ0BAcUNMcoxUtyH0Vl
O+5PN3LlfLgskXAjPHpTQsghqtQovyeNbodfCr/2sk9VbctoJFR0TkmER1aUXXZ9saycaDQM2v2c
XNIEIybYtHh+gKAQnnfRNY+5LJqo4er1k9TrJ45RatfqAfBoqKn9OTrPzyTMv85bc1kqQfiyMyPg
cj6Hbyzs+zZwGt3ZQZaEeothac0t041wLewdt35X5AqzhWF0gGBgCmhvYvD//EiGXLeG1y2G8ua4
ywB5dfiVmz48fPIznfNH0tlD0W08QqgbbaKsEs8DoTeI95kd+Kg3iYJeamyMOm1AELuaC8kfnjkW
lbGH0ditlRlRuA8snAfucpEk+ttkrCdnOrMHeD1ZbC7LN4y2LZwsi4wHGcNH34DIqQZsgaWI8CFQ
xtSGd1LEmoUrS00G66CT4cjO1V++vgExl6UdngO63i/6+gnscbMFPt3cjk6KCaMkGV4Y7bma39d3
Bqa7iIwSl0O76FT1FNcD74KgcI+aWxhnKvPXWrGIgAqiRRZpoXwr/UK7Mir5AU67N9sx4CliZJ9O
r/K1pyxCGartIQorId+W5pBvPZuyHvAGYi8a+5ZMbHZmPqw9ZrF55qg2KkxW5FuOFc3GgCmz97F9
2piy/+gWtnPmXbU27Rapmb7AGryY6vKpxuUIsICeOOVBGaWo002tC7N6tmKBB2NZhwUen5PtNPXu
dEeuTYbFrhoNJFr6ATWfoWfuD3TZo4OvIgfFMz248vnLWomaRiC3MtQDtkbqNsaj/N1Ucbi+6Nv/
S2WDwwYkrLPyid2ff9vj73mdyKE+M5Vf36mby7qGvmp6cuEqeMQVzXxnhHNeLtRgJWWuir6dbsHa
M+aZ92LDoPCw1Jo6jB5RhDW/j+4ERk7a+vijEZavzsyvtYcsVrwRG42Tafnw0Mu8cHZhSwXLVRXl
frFLQre4DM6C5/uvbcGWRxQOxZ+PBsa7b70ixlDHZPv94XRXrXAbzWVdgWqH1A2QK73zmhn3h2RA
H8VtaZQo53kdJVFxBM1Uf8jHwhuA1+t5PeyctM2QFGH8YXK3p7JJJNcJYP4c+pxuJo7YThOeB/cI
3RoSu6e/6sqCVou4oWzNiyKt9h9x03Kw3fI/ywFmg+X2kjwM75Iqt/eNgUPs6ee9vulBT/Brz/fS
tbSehfyI/Kd+W3sEwDCzoj3WLfnWSChj6RJ5GdDDVIuQIVtqyoaIZREiblA7P2m5j5K8U85leFd6
b1lGUKd2UHBqFQ+jGSYWvvGIZgJ3j9xIjiHi3Lx31BXZhhJngUxS6sFOIjDiy5L+5rLKoG0jZUVj
qz94bZAMb8fen5ydqeEgcpPhPZ2c0VisvFuWVQaj2zhVn5XFkxhD7Uv6fzj7siU5ca7bJyICBAhx
Sw41u5xD2S7fEG67WwgQkxAgnv6s9H8uyvpMEpF33RUOlJq2pL3XIEKD7IwYWfRYm7mDLxfYMmtR
eGF9RFaUIQWPYJ0RBgeaxlgVgeM+mEb9U+cjObBxeOv7VQWGhfS8b1MH4OnYUCmr6CBryetv7qRU
DYvDoKQKAgMlGYYtk2D7Hoiugx6WVqlfVMEdRrnPYaRMq+KbdMJB7cFUgmDdhhGwBx9DMmV8JZO0
EA4jO07VLGtUDR3zAl4+SZvPZjfGMK3ykGfYXd+QS034f25IEWSDRBWkPuEF7DwYWVziFY3j+w4X
lxu7YQUZDCvKp2nenAThaus2CLTNhKds7jm3EQr8yIorrBt6fyAwIAfpdD7oMK++5ZBG3t82SHYg
AV2hz8fQnFhXip2YakCqKS68qNKviagunRk2qwDOmd7MhqY4SlXIJB3BOYcX0FeRXqrDyLVc/gfO
s/sUGlYJw7m+lZn/7+//0CmO+gv5fUYsXTmJFza9TUGoSxfJmCw2p1QrWDqN+psM1UXqIYiSOLx1
+dlsg1qUOWvhfXlyZQ8SEgplz27r0O3QqnLlSbqwwm2mQRrilB3DSJ5Y1brbAiDH4N53odoPNr0R
awp8S+N1af3D9aiGz9s8ci89tQxK/1tqYockSmUoJhRwY9S7oWqz8HDTeqRWXAjM3NYhrdIT7cdP
F+PEXQrf101fUXV/vYWFOGwD82UMYGOrdXoCnE3sZRnpHa96dwejkuPcdgHsvgxdWWpLE2SFB8Dl
JjoXPD0xx/xogzm9i5EP3ID8Wu6u9+YyLn9JGlArOsgmRqK1V+kpNU7gIQc5ZBk8UuO8XxmupS5Y
AQLsCEqjFBMCrEsFYSq8I6G/6Gzmjq/dNRaasFH2LJ5dGZMqRp22dfYqm9Itq7r6qRfemvDRwhq2
MfaaDUifMRUeAKervsHREK57QKRrEfNN78aN+446XVDV2+uzstSjy9r7sGVoB6jrxaTiXKcDmKuX
8ALoSrdx+OiuTPyCwiv0lP9sg0inHAzkMM8wgW3Oad1OsHDVrpNvlD/UDuhuiDMano3P0IiAh64Z
LoCTofHK21aGDXVPhxlZEdSszzIIyife1J+Zatp7YHLO10dxYW3bWHcJ+ssce0ScWVfAx1yz7DH3
q2Hl5y993boeBI7CQRQH0xHySM0vuM/1XxFPM7GyBJY+b219jRyoSUNhjrUy03cm6mbXwaz8fNvQ
WNse1fhZk4bIcxoVeZH0cBtQSV33xcrqWlrA1q7X3O9N7MbFGTzaotzwccZxQuXceUnWeQD43NQN
G9rO5tpASaeNj/BTi7Ytqir3F97/bZczG9AO1zLcxaT2jzrVzj+g8Ki7sSy6Groh0Aq73gPy+2t/
icA2qh1cP+GMgtGj8TyVP9fBWFV38JF3eLkbOJbB99z12uJVpMFUPhS0jwT4aKkT6x0IWD6M8lDC
ye9cJwhgGDjloUmYCABtFFPmwpUCwl3NC8/b0HnFgzaO+S6gcT6KBMJOsn/wWlTvaIICkNrFchbZ
HocmqlwmIk76nDZ99D543dTfMzAS3oxfKPI8hjncZpANQvK6bVXbnOHgXjDYOMNMtkuEBhAzqf1y
aB9MMLrNTyTAqmpHS/iJJ9xraISfOMX+3vBiesJVvv9p0kimDzycy3cGe01v517YKPCrr+Eoaaq5
9p4ZzWBflxE23dVN47InXJKjf52eB+M/ehZN8VX7oOjcuSUI3pATmVr6OmqIx/8jY+jttMlIJQ43
lfe6heBf5csNeIN4q0FVjl587wpcTkRU/5SdnGC97hA8qFjUdc8U6mQvCiM+nVQlx67dkRQqeGcu
yjJ/BWBqhsfdACDJO0Sl6/KuLogkw06GcMozG4WCJbiKOuhgp51BtwtevFzBvBh28eZ7HVVD+JnC
TPpA6xrWily2XX7HfUGmnYnDcN4XBR6WCdTkcg5bwEh62yAmiiRsmjvnEXJSHagQycUrUOznuEGN
mIIMVT70+WReRryNgr0cgJxuEh23M+ymdU7caN6CVAkGpM7Bd7tjUJWGCpEE30qD5D6FLcq6qh6C
Z1iyd9Ounev6RzRNA71vL3CjpAKXjiYkwE3hLquKXL4aZtgb/IOheTr5ovmPuf2MNYH5/up0sw89
JTnM8w8wdoV+qEt/LM4KtVJIsHDommNF9ObrkOn5l4Y2S5CkzqTT7ZDNFUtGFjjvPOhE81rrom02
tHFEvgNvb5TPuvf4sAW8FubGYgrrBhqYIWwjaxAg4EIbiekpcGMPMpgEzm6Ziab4GaVRYbY+2J9A
OhHTmn0wqaZ4xKHUQliqhcjUzwbQnX7DVYflys2YF3f+7Aj1E7y19lfsa7JxZCjkPWl4ZF5Hr4fc
KlxMIzx+crwWH0YzOum209CyfJLNZcy6mMoOsjFcxhtQuodNLilth63xAXjdhxco8yZUA1IixqHN
u4LrXZ7Mui8/z0D8VN944/XufVh1U4A+zoOTuPpyVFdZMZcwmLpoTTgKr4Rd3QAkvTVu1/znIbR/
YaU7wpsyE7PYItMe/Cr4iD9AAxGKMhGs4pMGRU7y1KSwHd8EfQT+VFUYNM9bgAE2VYZ/vxUsaHyY
WkJc8hEku6z41EomT+4k4gE/CIKDT13ZV/lugMxT8YA6vnH3E9K6L6x1ZnEPc21fYo/Jcn5uCqcK
SFJo6H586+IQirKFRC37GW7D7cmZPUV2WPJVtvVjx8CBSrrl11byCT470IWd7+JM99FDM2rkFOCy
EgLsxhtI+hVqwI/3YaYa7Ftob34pRYcKaNoSHW+5S1243nojGLxIDHv9F3ijll9HAXFRR8wqBspf
QIouqwH+PhvvAhMe48o8woiYfI08aEnhIgE+xZPjjCldOQQWTsvAuoqloYYE/dSyYxAWatxR4sT+
tsjHBkJdkSfZbVcKm3ckC7fLgyD3YSPtSbmFLr0fb2ilT9ePsoUbi004CqKIZUHWw2y6DMdNgZzP
p9Dx1nQbl8bIum6pnFEVd1V2ohcmk0oBF4X1X55MfZSvXFqWOmBduZSvPX8Y8+wE83Hvzr28uBvj
33inD6wrlxtpaJIEtX+cSFCefK2dO9jBD9VGZ/2aU8/SIFnXLpop0rhF5R+HkDTNHfaUFxXysyPn
eY1CvTBINp0IXBUU48uZHX3Sj4/a6SGn3Kd65cH7d8SHb5OJCgpsatFM7GjmZtgScVAKUQ6+fDDm
GVB9HN18V/nO+xCzNej2UpPWW4spjwDCqhmoGeOBYuINfA42UNl2E4Q4s0Fo2fYhyrfZOJqVnbgw
T79VEj6870TVXiC9XnSUYSE0ALEjbLBrxnEWDFBYX8tULc3VpfkPzbg+ZLurHNQsJTKiEjcSkX8P
f0m5JiG31MDl7x8agNipl/YwNT9y2QD7o5Tv1NvBVfOvm0KKb236IExzWpgS3LIIlMkNc+dh3GeR
Czmn6w0sJHNsL4LUZVEUcK7P4xCWOwHo7XfQZ+oDVND0nURdr90OYSRuolb4NguIhn5ap6lGa7C6
TnQ2DNhAXCYRX+UsMoz8X14Tti2BNkUbR4Ovz4ynv9QQBk0ixk7dBb2EJso8me0Eq51Xj/Lptk7Z
nCDXTF1eCaHPBro8oHZjk+ge9Nzs0uz1WVrIvpBLZz8sMyjwmaAMa3RKBuVO992LZG10D02nlxJ0
p+31VhY2pe0OQODSTsOB9Wdgt3TCQl/B6XX4NGO7rLSwEGpsetDF3xSme9o7EpwwQAWwZuO2JhEX
cMjoVkPCAn1gprqD+OXKG3apSSsE1LAo1k0r/n+Trj//MPB75T2i6u8WISjSJdLrkgnrfGVTXXb/
X9agTe/hYVmlHczqzzUVxDyaQgi1kwPKAisNLM2UFRYMUWway3w486GARSnPw4k/zjAIcu8cVK1u
I+f6hPy57CQcSXnOqv7sZox/aaE8925m5jxWcxWvFJmXhsq6FHh4J1EHwK1DPPoz/0Qg/OlsAJpF
xv/6ol6IBzahZ6yaCSZNw3x2e9y/oa55RyFQui3G+Itf0eeqicZt35Rrws4L6q++TeyBl0g3Kx22
Z2XGbjwyUL1wGewc5poHyWdFt+ATudFphCAi+8GYT8LXwlQAAiU8qjyWRHDWdl6vd34hutsEHi0B
uxGpRgklm/0HOaiXAE9bwGQ98VSy6DNurCvbbGGYbRJPi2yAl/eSII2u2Ibw9pnXGFkSkn95lW6Q
8Xrp3OFwvVsLy9+mbNRT3k0lymBn5hbpQfdt9J7GsXlxRhKu3OWXmrj8/UPEZdNEvCjS4xkGDPkn
VyvAA1yvMA+4KNVrKPqlFLRNzBADrqoRM+55jtovM5vTBCBa54VU8DLBBf8cxGnST1iucT6Hn2Ai
uzJbC+eJ7TAAaUanhf1zeCg6Ar06McTFvKUB9VC8Fh4E4R3o4dLP12draWlYUaQFEDido9I9QRav
Au6TbECu8DCaDoBhBMVKZwyPkxuv4ZcXIr5N5mASiYUAibiTC75TUkDclDr4+O8aJSDc1QZyUruM
wCAEbqirfnGX0PuXmP97ij8sGEXSQXVVPJ1R9y8qd4NMG1gwiahCAE6TuNd4n0PC1fXjLSoN3vwM
Ef6avyMrRpynso7rbNhC4Cs30c5Qn4kD1Edx11uZgoUJt3khrJWzLEDSOOqBC3VmPnXKl1HFWfQy
qxCZBmQ/pPcdudg2ktuxEcOc/igGaAeJxyGH8+59AVwpBR/gYumRRB6YLBsayvoHvNrF+FU0MeDJ
m2psC/FT0a4qNESBYg4EEyDFSHo8Aj5+KVWXbVg4DwLiOnB0pl0jkG1LCxeJE95nTh0m0NQYgnIb
dKUZ3qYZeHMMWzq3Z+jClGpbu7ouAWIsIHyQtF7rTL8KpwwcQJJCvBwA56c5iU88DOFKlQAX5vCt
rqClXKPWKmv/Aa9a0v4YITYJw8ioNw1EQWYSdAlhbuSeiMFM7TTEemEwBVWdjOwLkCs8tStyl4Kn
k8IYvCq2MqdkPJAItnYiccMgUG8S6r2oIKY1sFhnGkBb9QxQsO98BR2B58VGVnyC5JZuS9LrJHeH
sDkAZgovqw1cJgf/aYqKkn4TCsRmlsi2yOi9E/VZQe+pcVCR3IoBBHf80tQBKRXpKVj33Hdtm3cG
MtWj5K9I6nISbEfGJXR3VdCHcu9RODzc4SwnsHjwIelRPdR5Pw0qgSwRtP1JGjdeAOQCGzu6y4bJ
Tf+9vuqWFp11a6VuE4yRS6uTYcXewDd161a9A4SKPjXQLVxZ2ws3CJsj5EpqcuKJ6OSGLtL2ASl7
eYdaYRGvXFqXunH5+4ed3Q5dKCbXIGUBDNx8Xxqn+VxD/Ou5huDWdJ+zeg3osdQV69ApjKmKsQIc
IZiQ0d7xImqdx6Hx4dR6fUaWGrj8/UNXGK5zPApFfVKAyfwAtTfvjlEDiY/b8BS2rQWB2YcbwBP3
EJQuiE/t0Az5p7gsZXpRj8VT7Ho3lmbEOlEkRSECubDsPFZq2DAKkeQiT7NNxnCF73kvVmZ+4eSy
aRgtBFBzpmd+hvAiOHRgxl6eXoWbV1sSU/iaRNi0ktGVlbxwcNkEDFgfjGMLR84Tgzpf4taq2SFF
ckG41T95AK5V65nmPYWE2QMp1/Cuf2+U2KwMUB3SIRPeeDJR1W0uOxUaj581vBZBk4g38IfeNKx+
zIq1u8dSg1ZU4L6OXN6p8TRq4CEuDdZl/VlfXLTwzu0SGnmbCM+/sC7XDBEv++d/z2ZiMyJquHR0
VR6Jcyp4tJc8dR+R3tI7+KE5D9eX5N93Fmb/z52VCrCVO0nGk2R9fj+acPiEa/4aH2hpzKzAMKaw
ulQdG0+uqH8yPf6eIzrhqeT25c82yPfh5TaPbNHKyv/7DkMV/8/uKAEKUjsyeWZwun4IMp89pE3H
H8oQN9M8Wm3n7zuM/OZlfghILpwvRn9s+hOgxc4/vDIXqrpQiSR6RmZ+II9j5t5XPnbc9Xn6+4sI
qL8/O0aMk1XpHFTneiT+1gB4jxsHvu62QbzpKDByMVQYN9cbW1p31uO2zpGKUrOeXlM2l1s3m9y9
G6TvJSvX0sVL3bHy3SmRpWZjY15ly7PqH+4OfnAXt2EK4elRgYOKCzdoSGarFGPBmsfOwmK3+RAy
HyaVQxDhPHrwpBl5Vx9mgyVyfdSWvm4FCLf1SOPJDEnCrG8+kTQX+1LRYE2naWHIbEIEUFh9xaAU
ejIeRM3GGVPezmF1pxTcGCaqTzFerysH1VJXrKhQtAXMlFB1OsFDNP4iZ+gFQakPF8iV1bywTZkV
F8yQVbkP8uk5pVPk3kvo1CgOzU/ZgTSM8mvQVICbTLpeyScsLGibHDGKKtUtagXnwtQAROOl5fwj
/KD4VbljdLxt+q3cVipCEVcQ0T5BfQxK8zpSPPwnA7R5Ol9vYGkBWCFA04wacOTKM+SnLrdybVD2
R1bkkp1M/Lqotl62eoVYGjErBDD4pTidLuOjcXsH1jLIc3MVQp4kc8n+en+WFpkVA4rAlbNf+eVZ
zJoepIz0cBeJNlwTaFn4vs1kcHlKHQ/CFOdiCkrgJPoYzii8gtDD9d+/MEQ2VcHMfCwliuZnVYLu
vq07plK4ArGQ7aeKxms0q4Vpt6kKEJBpVAQvnwNr5/JZgqy8SaFODIndjj5C9+xLVQXBSpcW9qVN
VXAdAepFN2YHorIxTMZMqPQxNHXEn0wRxs42G4jH7q+P39L8WEEApX8kM2safYbPQ/gSXCAHxDC1
sluWZufS6ocTeuyFonPG8zNQK/TOZY27rSca34sS3rTXO7A0WtaOZ7EPwjkUVs7GiRgsa+hze8kC
ByHULH0ONM31ZpbGyd73gsbgzKfZGTpYxNzDancoXnyGXNTKrC81YO31oIjrQAIWctbwO4TNDriv
YT+ZlbNkaSKsba5pq+DrLfjZJQylWTJo2Nz6Y5jtugaF+pvGyGYaFPC5HIN+ck64pwxtAm0l+KcC
xsZ317+/MNU2dYC5pNUlZNlP7kBLHLmB9wDxgAR0+k07Fv9cb2Rhp9vEAdaCLaFC3p1V2OdRtVNz
3Oo9VUNF200A3JV5hfYQG/7VzJnHNT3Whdm3uQSmqnptupQdeVvrasNJnyUFneUa1HNh/unl7x83
os48mY8mO7dwtnOh9l37wQa05Jg+ztWUr5zwS724/P1DK3QeIXjHgMSRQwshHCQOsz4xDh7w1+dm
6fvWXh/HqjNZNEfHWjL/tegmHgDO1MFP9fr3F+ovxFbohwhn6rjU8z9rVebeXROnEGgHTK9pHehu
V20cPxNIRA7fPIDe9NfAFYMPSRDa9LpIBNS503MeO8EaIGWpv1ZM0JCxboqy9E9kQl2EAaP46OHN
vb3e26WvWzGhgLCMrPrAPwW5NBtogrrPTXjrm9amFaTIGYZq5P4JD3XoGbMCrC/SFNW36z9+YUHb
lAIRAIZnvJac2ODM6oU6eL5upKhQimBK/rzeyELACS8x4sN6ruELXoMe7gPSFADUMjXuM7i2L13U
QXHWb248wmwuAYV9XNxAQ+izKFtQUxQcm72vJI97/z6CCVP2MpSatzfVTInNG4BXpWpAS/RPRc7j
b6xWsJ8AN2G+zZYJMjx/jllPAWmZjeb/QfCIpK8RZFW+Af/DnC/X52Rh1YZWDDCSF47KSwHuLc57
kEa/jyxbexItrSry54/nENPLSONnJzMhEQMJOkAfBc19tes9iJ3e1gNrVzOO1OwoB32mwLBU+zTr
+u9B5zX5TZASElr7mg5pR1ztxSc9z+JZpKn3nRpV7cJ6Lt5u6oLNHKglNDXgV+88w1Kt3QrcjHae
t6ZssWB2+H9Y/w/bzng1Kn5O7n0uPF/ljxo6Ky7kQEtRvHPJo/yFZwN4BBluTOE2pT2s6jir4l09
wH3sYS7mjt5FJd6UWvpF85D2eEe/0rprnC3XHZ6FTCttAOSGUGGDmuUQFXcibX3kqng3AfjnM6hS
TT20X74DAN+tCYMsLF2bq1BAJa7I8pQfVainZwh6tY9NWL1fn5KFe4uNgm1Zp1XhcI47PF49pKRb
AHG+mAG3PQWtQa9v13IgC5vEBsIqoKPjDBpOZ95M84jytg+udht4wMH3tbmN90hsPKzWoe+RIeUv
o6n4/gK7kSl8ppVXtTC8dlZGbakvVjSBC7zwmnIKP6dMd09BDNkA3vvj60SbtVvrUhNWTKG9mDl4
juHnkZP8xZ0j4O/bim3aWoiViLJwTtng2ACW2E3DG/7yezvyQX8LOJ4/LfOjJIM+2/b6Eltav1Zg
YQPYLnlInINhVJoHUAnkfswGKlbeDwtL2AbHtjREnTlS7TnwlXkQWfyZp2AFFIrrJ9UM+9uTqzZS
1uQNGV0/7M80E5G+N30VFLjn+SPCZNjma3LrCyNmS++rKHBIC4mIo4L9zhNlAztnIXRwr8/HgrkQ
sYGwxVBNPioi8QFO5RKCJg5qsv09sqtOnLg8KBkkzgppQGjxqXwqEBnDez44WcM3o9eEX0QcZDBl
hA5cutGVXyvUis3FsLhuylSCCF5SuE4HFQfpYl9NQjzCFczQc8FhtPyEB5DuHnk81U9Zlqk5CelQ
xrgn9yEUC1FKdt1mO9Y9JPgEhLCyOyNjGUIOuwcx4voILCx8W/9focAQhlOmjm07hS91Wp6pYe6X
OsjPcwVb8+utLOxg/zK7H84jCBLBLtgx6cGVUKh65Krg3zktmvhT16jbnAWJDdZVBeSPyj7rjmkd
FY8ycsIfFaTibrsT/A9St89ddyr84siBE9pyvCqAO5jKe+iIi831UVpa69a1BkRxFCADPRw5FfEn
Oir1Kcy6cHv960uxwYo9vBK+0C3nxzHTFwYcQPSD/7XmM1Afeu588mpMn7H3KaCQ21yZ+IUu2eDc
EQfnGNOuQKMVKEJpBVPOpBxbZ83Yb6kBq1oxksmlJgvjA+SmePhYgJSDdGKvvX+vj9rC/vgfUC5Y
QmM08vjg0ewNBTHnGSQcGPYFfgkcTp2t+slcfvBfiqQ2NpelzIH9klMeKQuHh7ZRoC6Cqz6WGd8T
v3wP+mGfd8iT39avy079sCPdHsZhBiA0aFpAdbkVuUwIkHwPakINOPNx57nezsLOt7G4rOx46wvI
gaakqnhSg8DZbyjcHjmc0mYz3rZ1iHULSatuAOShEUdkAJviXgWZN945jnPjm8yG4hqnBLgCHOgj
ZCkCoNp0i8dM2bnhjVUEYu19IAIj+I6T6ggYNsleDFRixwPUr6i5cYSs7V9DdrHztYkPAQOcHUIy
HZCHlYBt6fWJXtgoNvDWhOMMefipBl9cZPcjrGNUizy1Iijr5ZFaSzAt7HcbUgspAErAzpRHHbsE
7k6g/zhdeLzeh6WPW9kKsIYnOjiYZQ7xoa2GwAbQwgNZuWwsff0ych+23CXZyR1VwU03TcWTi5v+
Qx3n59t+urWfYUtewm0m6v4rwlr+0i6bsjuvZrh83Pb9S6c+/HioZYEWjUrUWcO1VWyLmA7BE4Qr
ce+53sBCoLAxsUJwU8V5x98UUHtbBpfFxJ1Y9RDpVa2gpQkgf/aBQj05h3iod4B5pPISjFEDaKj0
v17vwdLnrS3sOq5oQug0v7XeSJ/rC6dGa38tkC593dq/BeKOKSvunBmB9wOrOw8CyDRdzW8v7F8b
olo3XYVjZm6PqTLM2xi4PGSb2odU6pcQGDyd9MgXdisbbWGybf1yk4FI6eiIHdoO/F2c39+L0Ben
2TU/rs/FUgPWTgZBtq2w/MlBR1770FZduGGDG+yRE5lXAt7CgW1rl1ORZXFUts5x1NCFDuZih/U0
PdesgWsDdIWSjvF434zjmrDsAgrJVqMuIJKPN3bun4tieoMkN8TQU0izvBSj/zg3zkXjttj48Qxa
PPjMa0p9S920Nj4MTGHkAa3XMyTzqyQVzRPAu7806pIJEokA0urgsfdwU7k+cQvL3IYwBuE8ZaJU
w5l6Yb3l4dRvyzj7ddvHrQAAyRlwCAbpH4LCmfI9NTWVdyULiy+3fd+KAJ2B4T08ZPK3oYGQw4t2
qrQFad6JBrkSJZdmw4oCyvO1GFM+nN02fOLQUy6KesDr1KkSpnHSOhUkGqdLyuqWHnk2PNHwLqVN
J8MDNJrr55G35JNHsZlu+/qllx8OFQLPNJ8ggXeEfr/f4HYYR46Od1UbavAEbmvDigQC0h+IyQ6u
VJD431Ow+PZzWd9d//gCgwQZ7D97wOcmmAZkcl+AaHk0QfMczOO25vVn7rAXeYFQGjK/hrF8Ry2C
r3Tp78HNs8WX5USh8whVjYMuK7kP4AYB9Q9ISEQkX7stXkbnf18jng1AHFXNfBmPztFtO7WvgwsJ
ukY6oJiY2kFW4j1H3W4FcLbUHf/PMawpA8Q/6jtI5HrpKygixX8j/EBOjusQZ2UdL06UtfV5MctU
uYE+k9F7hXVEeP8bEcRD88NoWT+jpoDoVjXAPcTBo5Pe5i3jxVZIoHOgXG5y78B96EXCd232hmNY
hs2aguPfA6YXWxFhFPmkOAxyDmQWotvTOpvjnasZWcnvLnzfBhuOTicdXmlygAgnDDT4TOf4bna4
/u/6FlqYfVt+uQ2CCNWWPD7U8CCGrQZkh6pHVnh9telCv2ArOsxL3bDCQA2hogIKsMGB6YF8Qq4d
eUQKzPP1Tvz98gTU5Z9LuK2bqAwiqBZLVIIhb6OgQplF37HEsiOUXrqVVbzUicsYfoiXAXyUUYNp
kUbrIz3vOYg74rnr0qa5Kcnl2QBDGE3oDMI69bFl6XinePwrDYDNnEd3ZbaXemDtdcAXPRCzNGR5
od4a3zPXheRjPwbt2iVpaTlZ+9yUbc4JwZHC4TL+IyCIUkXfwQAvaqX77fpsL3XC2tMokY+TA8/D
NxHFkNpOIWsTJkO4Ko68EHxtcWRTuH1Rw8ngpwB8sZN7J6qEU0KAqdXsMQ5NlH7zFMO16KEVcUzX
SrcLi9gGGqpAQL66gegu5C76KUigiumVPyMvcP33MSBABYYa8lcrVfSFibJhh25VUOI2U/0GvfJy
C70x/sQFSi4zm9ZIsUtNWHueehwWD9U0HRCF5f8h81Rq0h9TGo13Ny0FG2kovK6m/ojwrqeR1F9l
AHfzA49rf6Wgs9SFy98/7HhC3WgIZe4e4INk+nsRxCr74rLZ73bNnDKzsu+Xpv6y0j80U0+MhqNi
xRv898gTDB6/1A5u3sACt7D9A5Lq+mgtNWPt/kD0kJgqfXIAxnyG/jbnKZiMCYOxUL2FCoEa/KQb
4Mu4vd7ewkaNrGBAhiAYi8gr30Z4Q0cbKEeH9RM0EIZiZfr//iTzbG1j4Fm8iqSwLGJDATrtGClz
Ei3V+UsKa6rHbNT5MVcirBSuT0Hn3I89LI+ud25paVgHf1u7IY0KkR7qXJ5RSeQPWee9zpBmvb/e
wMJs2WBEArtpBSqUd2BMFntcMtLtqLEWOA/EaSB6JZpeLvt/uWramEShpGy9ZqyOBoDzewOJN6Xg
KBTg3pzlOcVhV0AK+5PJpBZJ7kxNWK6M4MLysIGK6JCYI867Nzpo4CAMn/WvaEBp7raLrQ1JTEUO
cE/lAxSOrOVzoPoq3LhxFN9n/qDZjZ2wIoRLQR/1RO9DGRZbZ9dKncPpUddmJU4vTY8VGqDcNJR1
keH9VAJBzxvowcKaIFFdwUHlKiB8J+m2xCGx0p+FZU2tGJF2c65iiPMCsa/nCJ5SPH9gEH2s4fxC
b1Mi82yUog7nGs+2Yj4Q14OCJXVDP5g3Tk4vXjnXd49HFta1dUugPSUh81SKpzOwvEfWQyQYInkC
d5IyMRANlI8ozpP43w4ieNmGQOMp24J5yMSDcmSgt6FMm+wrKtFxv7/+m5YWvBUyGJ26UKdY8Dq4
GOBNtR5hIMeKtRLjwvdtxCL3W7eLmy4+tKprHeihcmBYi4m7/eamDtiYRWD4YvgCtd0bgV/sozYQ
O4fe9vTP9a8vLD0brKgC2WgYN+EpxQPoY/KwB0YK9nqoWIUMgkW3rXAbrAhZEl3DfSs8qJlX0XNa
N86/o/S89CmcArX2VljqzOXvH4503qKaYcoarZBseoVno7sxcRTe9a13E1bZs3GKpJo7aKXw4ADv
FOge8iaV0IrOfG9lOhbOHxunqFOfR5Dz7N5cuBDeq0w0yRjClsAdQ77tsmFNhX5p1V428IeRSpGL
rrLMQz8cuIHshTADfcinS736+rpauM+HViRoOx8i6n7Uv5FRdU/Qo5jrCz49hPqkM8fzAcIQ9XjX
0ADQ29tatDY6+BVRnoYX7xjHC77Bjq9JihT21Nz1qq1IGxTN3FX584Xxs6GMOENTd/Tc4DCWXmS2
KSugWZhGUAC+3pmFlWzLIOOhE8e+C+AClXW3wZCZ+3oq+WbA+b3SxFIX7JeCljENEGffAHf0oJVh
nBe/9/3bjlAbWFjUuT/Cbq56Rk4NLMGGtA+yzOpEBg3ZsYheAj6sQ/puNUO4gGvybIQhdUCIhrpQ
g6tN51wATbnJ3rSevDahbcNSnkBT+BEkFvGph8Hey9yLB5K5cbtz8tnpE2DU+I5Ba30TwExlR/qh
PpOYQQGRjm69vWgQUzhO9HEL4PhA5z2Qsj1AX04OHWwB2GGWOP+Ps2trkhNnlr+ICCFAiFf6Nld3
93hmvesXYsZeCxAgQICAX3+y/b3YWtOc6JeNjQkHal2qVKrKyjQheEtMyLz006i47J7JkPvqn7qH
epyI0zwl+lAbmiUr8erSJl7+/osdg62hAdI0G96M40RnYExMeu+0zkhvYu0BwuP376tqCIscsqln
SQvyMpkOTDqp5s/TDDEm5APWPPeC3/Mtf5R5hUgiXQ1vxEdT4QThiF6hHdubkZdEhe50m1VZTkkC
YlR2iLzPFK/9YZ9BT3fa9AJBa+zOTrDyQFqai+WIoGE5BxFripfMccqjKZh3kFB82mh64TF3JcQk
bpqOjXwkGUhyiimjZ6VbMI0T0HiFsQSbQ33wQa2ypiaxcMZs1KPukA9L5qF6MnUxbQCl7nedXoOY
LX3c8kIAU48jK3rvrHq/P2T11LW7kajO211fo6XvXzbpFwOhlIMAzR2Gt2SW7H5KHEB9HBmslgoX
HLWNJaRt2QkwyddvRs3etKcsag0wrnxUf82eaPT5tmlYdt4PTa1ywaNzHZLysfVM9qXwV7keFy5r
G0XI/AKAzxJiP0C1j7Gazf6CVtyLfujAn5NsPC8jKw5rab0sQ4dIASihp254U2MHBiCgdY2D1ztE
TL/ctlKWjaN+4tMRefUXX4TsK+XMsE00zultClWuTfY5JaLyM57KFxkUYF9F180+AZY07lLIYV2f
wsIa2QBCWiO81yXKD1Ooyk/TjJbCmCQqemo7qr5eH2PBSdn0nlPdVWGresRnzD1m4KYG135WbQoP
zaOu8pzb7g8bSkiigQajxnb7qVGo1YJqrv6iwcExHUCRkk2bIYtIsFZIX1o429i5y4u6zuezgD5A
sfPDtI7JRAXZCjTi3uZ16WXwXzzKVAPBTMiMB18y4BntmU9T0Rb39bzaKrG0N5axi5yCEH1M8s+K
KfpsZBJlcZ27xWOGQv7zDNXx2xo8XRtCiJG6Fpzu+YvuwKqhQBevkEW5d2a+xtuxtCWWvesgy9E3
BtSLztt03LEQpBRZG7jOYc7mub9xTyyjx8OvgMpx4J1JEAQAa7DgUY7h+FnoVO6vG8zCRWKTerKs
HiUAsAJ+pZLo/HGIJ8ZNVBZQ31iZxYIbtuGErAhdrgR137PJaV30G5Us2+e9q4LN0DAw2emAJCnQ
J6W4MVtsQwulB05fpyfeY4kE+FdAsefur9TNhVyJuBZWzebolOOYguuNe4+JP7qFiQmNEu+JkmgM
VzzMwgGziTmNYVKmtZnPJMyVvxWtoZ+MEhnbSunfWEn9qZL3i81zRca0rEC4p2cCCTWVNNAhAM1p
2u1uOl02Kycv0igldS+eeB4WYDHjgClvRjSSruzDgkuxkYb9AOKZLGyTxwZE+OjpMNtp5O5WIiez
d4K1zteF0sDPtOAvy1SOnltAf6V/oW2bgeXCN5smCP69kG0xDomURoXtdgr6OzREfLu+cEsTsyy/
mcIpqrNqfDHNhW49ibrSbJkuoCujMzaNkO9KnTX429JptiJ7Wpuy4xrZHzXW+d+E4O7nQ7j2IF84
yTYaMVddQvy5Hs+DU+hNSat21+uMHDOnX1mspREu+e5f9qdpW6e60IafRT5DJp6DDE22Rfs08OSv
69uxsEL/YUZM06Dxq7x+0zD3fiuLmX1REKioV9JKCyfMBiBK4NETMihy9vMeGkFeaKBgrPrR+ZcP
1GeI7VEulHgERYNMYx1WIvvSRaoBr91tE7ws7S9LSP2+bx1AsM/9DH8d86QLv0D9hK8UJX8a5B8q
Q+SysL98v2nHahi9xDkT6uU9+iEKon/4aaD7Owh6yeBrCWEm8LHPwQQT8+rQCU8oUjh8G7R56iJ4
8xtqdgnS8L4Th0OdDiszX4IT/Qem6BiVEzqYF8gme5syAnUniYKdAnFeE3n/KgmtN577bFOT/nOR
uGt9DgsmTqwQgsnQ55OeujPE5dBHwaMCsrgD2TWcknj01oCSS8NYnqSspNM0k0ZZW9V9c6a1X2QH
IVhLdkaiUfh5dhDirezzkp1YnoTT2gmM8Pl7x5w2Di5zCodkLUT9cyBBbAQj8VTqedQJ38E+mxxE
gTJZXE40fUFDafoSajV9aRyXvV83iT97FRJZXgXAjTmKSkPOMnXJXgTwiibPxD53zJrmxc+ek/+a
BQqGv5sFVLsSt4QAyZk7eTr9lbB0yN3Y61Gk08iQT418qMOqD/5hWEa5z5D/yO6Jo5v+U1JkEMyN
dVI6ElirfB4hoAZp2hIqDUhljQcOuI8LJsi2CMBx07eZ91fjSRRHuVtP6Qd1XA91bh5C22zcO5N7
I6kCsYGUOmcN2Huq6QU6SWCkIRmE57a1miK28tj+8ymDMf6+ak4QGV2CKfg7ZMoqIIBBVpvRWAFs
0K01uy0dNctfSTmMRulwfAF+9bMuWIT+4bzdXQRc3AiMSlWyWptfOmfe77PxnVkk1NXheyv7+QAO
JVRmoQkYdfUK8GShfElspkYZoZWXg4fiRXvuD0OyO2iVQPF7Am+ajooc5LL+c4JmPvD7v85+Mz4F
EYSQ2sJfSZr/2QVBH+33GTYp457D9fhIcQdouQNraAsKBo76tnhLeqizvc+0X8PZLI1m+aDeaUrt
hK0P0m3k9RB9bgoniXZZ3p4aE90mTEFsLKXE+6/rPJQZRIGnmcqc+W7ohzWxmoUzYSMpjQERFa9c
/52A2mU3FcMugcQm1I2zmwp+kKb5fUtIHtHZ96rg3YCRKtnwuenqz4AH+WTl0C3sgg2jbCuwFLvz
DF99ud102BRxWiRNnDqoLxb8Rl0iUNn9PhEF8nFezF10TvKIv06TGFVcoUq2gjVd2gjLD0C7D59F
xP/eJDrAy8X5PonQ24neK1ZexwvOjFvmD2luD6zBZXYGpjn/mAbkqLST9jddyIRbQUbGoUYHEM70
4ruUQQnB9H2/BXC5WMOULP18y7Z9WiLFqgv+LmuoW3YT7+8arcRf1+/gpVNk23Kfgj++K/Sj6UVQ
xzSEsn02ZSUa+kMoEngVMmHXR/pzBE5sxCQIhoM88rhzSgDt2ExkmmK/CnZUYbDJBUM1c4SOx5pu
Qh/qOtcHXVg8GzgZ9ROPcoTa72MKjebXtubAyxEC4crD9QEWrjGbqREJDzkaNsr3yC/AQVebT2Ei
87gakBbTip1cJV+uj7S0fpcd/CXAh6aeKorRTU5NKYH5knIHyatPCZ3NhnuoiM5oVB3L9nnG3b1i
OQu2GVqm34gC8mCtxJAiIG9g6E3BxTGpEwrxa+a/tEGXv/8yK3QtztlkRH5WbVu/Qq4kfYXulVyZ
wNLXLdMnoJ9GSoeKMygCM2/XDBnEG7ouCOT2+qYsmI8NmixU2uZ89P13lnXBNuftsC0akKfp2nlm
/UhvnIflA5iEem8vMmjwyBF8oKVmT/8PnrulbbZ8gN+Df6hKx+6RopO+e+CgBHzw2wSWn7h9uKY2
tLAXNkJSha4nZCT7RxqSFHoX2kzQPgVGyZ9XMnoLm2GDIy9EDeaiQfHSCKRAmol9zRigSWWC5x5U
as7Xt3xpHtbFrstBNiOUNV4Emj/vadTmH1Hbr5HSLOyFDYNU/sgSiPkkZ9D4+APZKJcA9xRD2qrg
7n3q59GacV9eWX94GdkcjUJQyKsC63vG7uu9iKLnnp80QWX+p0smEEfYDJ18vW3VLqv5i53riJeQ
CO6LM80VNMyhl4wL0gN1S7Wy+UsLZ5k6S6cxcVlvHjETD643uhMMAvXoxrgtiUdsHKR03RD99KI4
Q5GbHUp/oKc2kzdeJMwycVpEPWSAqTxL1QM2jO1QwpwNAxmAptFf6KA43bYTlrWjfcTnnHT92Xcv
ubwUDXEhAUHL9a8vnCob1ajyflSjcCrg+qNnNmS4E0f30OT6g0+4pBT08iCJvLLnC6ZoIxwTKN/U
0OXr38xAVB5DZEAEj1CdicKVd9XSbCxb575qva5IurPKXBb7IyIV6H7Gk9dXOxXmen+hU4DYcL0y
oYVUGUDpv5tJ42cNVORb/Zi1yJJNPro9+j7RdxmFzDQ6/neQDU920B4odjToIHM6rApPLI5t3fZZ
m2YMQKfszFx+ujCgJY7KwUELUmNW5u2m9+fjWAKEgiY3CGE19bByuy2tsuUbyr71y2Ti6dmn7Em2
qbthBX9VBGmtzFUmHqcEoFIEO9eP6OJELVehqw6NItTXR5lPBIC/AhKIBwhH1/K9AYx6eCwhT+jv
6oBCAomWhGlzoL1swWSUhqRZ00NY/B30980GcrLLqTNqHNlsOoD5Pt9K6v5InH43heHJ9wErm3QO
lKAPGFlYrMlMLsSsNsSSouUuIvOUnpVpI6gKvJYQ5AD1Vve/qzJxyu31lV64kG1qyCaMOu5LFPE7
oLZPKWubw1Qg3Mf1WX0fRdrsro+z4PttUGUy9QpKDO3w3gRoJiwh07kXJngaKki3XR9hwdPYsMqk
y3k3i6Y+gqaZFNvO8ORLx0rn47bPW36G1TkrGMmbRykURMd2zKEgLIAKHCqq++tDLBiZjav0gaYc
e6dPTqqu/VggaaMFND4gYNpsHdVvZqlOg1uuUaAsbYntTC7q1iC0bB9JkKLjm3hO5d3zaAq6L23P
ISB2fVYLjyKbtrERLXHRRV6emdfeJxKQVzV8Q4jx2OdGxD+9h0v6XXsJa66PuHCmbWBjpnlV8rmt
jrQEGIHcS/RgSFAEoRsaLd+NLLPwsRWBkWvtZktTtLxEguz0MOEl9pYw7wsFx+I/vPaQsupVFsOO
HkA48nkMAuSBq/HWWMemeCSR8AUDnO7c9FXrH0hdaKizQRL97+uruOCCfCsI8X3Q8rlNI9+gFFRv
tIvMukPGuyRAbNiRh6BaFapasFwb6zhNI4Siq6w4o/+heE1ozs5giP5+fRpLH78Y2y9RbdZW0Oxm
ND9KNB8iUGsEDfczBZvv9voAC2b0H0bHEpy0eEYW58RJUpBYNGWRH1WLdC9AwZEg7DaVXvIfbkfN
Q01cLFOfh1xuMpw4Ek9h0T4GjrvW47WUJ/8P6JHRDtj3Tj0aUw9gsAA5YAYw9CYj5hMgNxXeORfd
+JKgEOl3+UF1r51qn51hDWiwtGGXv/+yYc7kUKh3tOFXD9yr8ZzJ9FCjSrjiG5Z2yw4sgpajV6kq
34Q/ouurmb1t37TBs+sL9X79QCx4A5tZkVWBRrpBOicWTVi3pPvQ+bgtEVJT0d6bNnQBwyyRgFoV
pV5aMuthUuY8nQIKSCRLUl/fQywSMpVyKo356/qUllbN8gUUkpuBkiY5lWDH9ZGCrOcz+H4RbqEb
dM1tL6ybDY3sZ+UNPmgtTmIEARHIp05TqgE10QhHTDD/8Kk40k58L2b/35umZQMlI1C/ZGMt5Efj
dmY3ewzoHE0RyofGWQmclyZlhQ2CoJd+pL5zAku/QrMB3wO2BoEAebn7KDv1NTm4nXwZLq/I67Na
MmGbehFNTJDbddvpe5k04piBv3VTklQdhAOkellDLgCUO2hrqE1ycExJN1B5auNER/+EwGivuMWF
M2lDKRPZEA8sjNM76QL1llzkRKkfVofrc1w4kDYNo9BRnfesTD/QTtDvkXCvdr7MuriiMOjbhrA8
RQDp2iqPTPoByZ2nzB2SQxdCD1KPSb1yNpYmYYUNE6sMgeRndeKZag6kL6eHEh2NcdcN1e76JBZC
SpuGUQsvHEDuG57UgGzLRcbtggBHMxNeyAokSzrwIb609mpZ2nPLTZhAe8RJafqh0cG7I0VTf8op
aOOuz2Xh6zaE0qB530WHXnvykw69bCQvXI2HbprcmBixAZN9k9QRstvhSXvsyczJM6c5Wlsv68Tn
4H4MyPH/YaYLu2/DJ1k4q8JvTH0iLtDy5eUKZ+j1iB22qk64tGKXAPmXqxRaYXKYRqc7qaZQ9z0S
YyQOqmT6cX1DlmZw+fsvn5/SyoE4tdAnqZGIRo59eKYqeIVE/bASgy4cXxs6mQCaKeaK8BMdR/jL
PnxlRH+U0IXdTABr/HwRjZd0z/UJLa2XZfJAZ3aACqn5vXMIl4+kGEZUjISawnQlNlhaMsvkaYkU
YpfU5f9iA0Tu2zI1065r2OttU7BCAR2Co0sECkTpKRRzFUDA97NryO7615d+vm3gEIgqwW1TnkpW
lNmhdGoYSA9PXL0EXgFe8evDLOyDjZbEVViFzKum0xR6X5IU0mrohbqx4GRzNXLSjLlgejqB1P17
z6DbDjjGmgtZeHraGEk+O0y2zjSdILHaPEAcEuoB4Ew/TaJXG69ffeIurZBt2dp0fSCj8aRddaF2
HyPvh9TVbboUxKZm5FJCVt0M8mP0x/dc0nZbj6sqQwsPSxsGCaXclGWI9U4afKtQ5pOQtUe/ypNQ
nGwq3FMtT4aVbO3CgbVxjUkkGzPWfnfqPahz+jMF1sYb5YMjiHm7fliXhrBMWnY4S4FuDYao9ByD
wUSVsTRuP36uL+S7K4a9NIxl2Mkc1KKMMlAFONgJSG9TEXdUoomAOtXH9aksnSrLvJM6QVsjWt1O
NBrUkzKjfu8afhO3UIgm59+vC7Q+tcpFHuukZtDvNZydxgymff2n/9Hw8HHrmd+oPAcZVzGcGnIp
LFL0z5WX2zRNQWCWz2INIvHHbcA4Vjx/eaT4VPL+1CTBv2ZCNscfur+R3FnDVC1NxLLsFOBRcJJM
4mMsYA6AROhNWHsvJKfZo/LCFWTSH3ca07hM75eruwRTVQaIanMq5+GOuOidD6CbdH0rlr59+fsv
3/br1jXcGfBtEIAjO47yBxp21tK8fwwJ8MutO1rOKRQeelp+u/xySEk95CU9ONJ/+jnQzIe/m4qs
deEuTcWy7cS4hWtK2SDkhKoRhDEFuhCKf25bJ8uiWQkishCaBY+N65gDmU3wOWqjtRfS0k+3bJkC
N963UdmcwKw8C1RbRxcsE6q4CVQVRv/B/o112vY9r79y+NJH0Trzi9ettpb98dmMr1vmTOAY8rQy
9VfVSdO6cdR0zG13kTtONdv3tAq7R06GqdsnUH4MDLLlCfjDYo+HXbKyP0u/wTJ1zySSeX0rv9XC
BYpnBDepZq/l2H/ODShIIN4Eki8CmdGxuc0qbbxgn5cKBCFcfgOgzIsbkA/s8aBaS1QunAgbJSj7
IE+hUx8eaTo4/gZZvWCMfbAM3F0/z3+817Fnlt2rqVQkderwCDZyaAGJ4uVn6Ib8TbIr5+7zrXV+
DGU5AZCyDF1n2PxI6uiuCYGviqpV8suldbKMnrHAwTOgZqBu9RL53LtuH6Coi4RsfH2hlgawDR8C
QFmW98VJadHtEqAfP+Ax67VXzMINYtMt9hkBZWQ399/QMdvEDcQqNvJyAeY+p/HggW39pmnYaEGS
gvqunIbs2Gsi02fVMyg5j8mQ5bvrAyxMxEYGmpmZvmhneQLmCe2Fl1uq90CRNIWocnshub8+zMJ2
2PhA5Tvp6OiiwKOGzeGzQIKn39OyKG7SwQkjm1Sx1IIpOWTZMREuDA9CZhHZzi6ZypWFWpqBfZvr
3icJJ8UpE4rdQwVX/BWkebgGk76cy//AkPD7L8P+cqETlHpcr0P2FarsmfuPGoqy/zeDLp6+S4MC
5Dhm7sPkbvZ84zxnde58HRWMZl+CpPaLMAP6ECGG3Qw18u0u8bYmE+78MKHlBv8vmZ/tpqFDY9OM
ZKmzAZOi6p/Rx1DUhyQts3pD6eRFm8FhRfUMkUHfz+Nacp0eKTKofE98NbjPZRDm7G/f+1l34VEV
4V8hM9BERwDnWryCJa/rO9DXVXLf6DzRZ5iD4Vs6u778V2EJcbnrqCkDvP4HkXw4eelyuWLyS0fZ
clh+0fFoVpE80TJ1X5v2Ag+t5as/avVmwuHt+kn+M1wBO2W5rpb7RZi7mfOtqwt3RzRNtu3YfQ4a
NCKleFBvALfUm9GZok0UVVuK9rmVCV6O2p/OiOXTzDSAJ15ggqoCF/VPWwW70YDOndXszNIaWhFN
mfIOpJRh+iEC9uJ2Bd+AbjXZkVxF+6zmaxWihWFsEGSk88qvDNYwdNocOXqgelyIA7CMQUxelGuF
gaVhrAiHjX07pFSNj+3Q55soVU+h9FFSG8Wu9P2VV9HClWwzQhYcKWZwsyXf5ii5ixyniTvjbYq2
+4SuLoTlUbWCwlrYfhsTaYDcnnxk644UFsd34IOo5ZE3mZHnuqkgtLJyzBY8nY2I1F0qDHghDdqc
+bipEzFue0K+XDefpY9bfm50NRgnnUx+zJPyyg0d8vIT+PX599s+b/uAevTLMKHZ2wTK6PqBR4a6
u7528tveXTb40U8hG1t3DX0HZU0Siyph2y5P16KKpcWxDDxzlDcyngXHCXQJJegKHFT/at3Czd62
PJZ5p9zXk1c07nteT4ScSG68p3lGbmXFOS5MwIY9Bh3gU7SYvXdXq+RYs64vnzqvL6uV8HfBoG2k
o5gKyKknSfkuVRRdWtOrTaVAVIcU1EMD579i0guWZpM6JgT5JlCgBUcJYZFNhhMbq040kP0gK3Hd
0kQuf//luhfh6INMr6rew7Zgu9G/vB4ZLuC8dr/KGsTdN+23LTstMoL+2y4NjqRmaOsmwLV3cU7S
YGU/lhbKsmY+09ToMKveRcJeOhBd7SGevq977a6s09IAlj33k1t1yi38oz+xF0NCyKt2fr5zw7pf
eQ9e7oI/XKoB/X0n0iiCYAnX1XuV5uYlJ/I7SBimAbRmrDqIdvJ3OmynrVDluBLrLVwYNu6wHBFF
QuGn/OAtewFF8o/Jw+NKSv6coXqEVH94k+hHGNnAw7KcnWnMO3o0HOUvkwIcLEOPbbx6XDH4hbnY
kMN2yvocUL3yA2rzEN+qUHYfm0zGFUcuR4OIIfZGKAzddJpt9CEdsyozXhg8aAeQOnSvhpOzmX1o
i91mLrZUtBkj0fZjn364UfUyMiidh1DKuPHXWyZPXcc1fVOJD7SYOPE4597RqUW2EhwseF6bvBH8
eGVLgGQEAKDWw67M0Zv9lndJNdxm6jbEUJRT1qRh77wHBaW4UpFVdsHxjWBnDZC8YOs2pBD0vAog
MhoeFTp7xy3BdnjQJhEOGrqqVI/b206RZfB9UQ5VClrLI8CEVfkAXH7rwtqdWd721rVBg2z0pnAc
+unIOvOJ5pfyQdia/fVfv7RI1g2ux4EMtCvp/66msh/usq6vAMpwJyDvbhrDxgpqRDRZXU/+EQ9e
sVVF8k9D3C9BYvIVr75wWG1GRBHkyJu2khxZWfTtHV6tYOvxyxTU0rfN4OKufrlepStA55m3/lEa
oHwhdGTiBtWozVytZvp+EiT94eKwoYIZcYPaB33NUVVlKI56LEbzVx8GlTmN3BsB7JtAOIwyrta8
foY4ZFl9MXXKAr5hAmrum0lzN/w70iBm+CB4q4zVdgBMOPtScjrPJHa5nuiamvLSkl/O0y8rko3M
wacvFylBs7qiaEAbstbfXV/vpa9f/v7L16MWvVPJQMp31++ffkIHUDrrVjZz6eNWDFBSMhZI4E1H
Ql0kM8pBZxsIzgw3Rt02lpBkF4496frHS9sqgOD0OUARYqU4uvTjrZDemTQ0O6e2fE+zrNzUU028
OEo6cutJt/yBKR0PGZqIHMU0RvTJz3pa7FGau5R9a0f35comLCTqbeBgBtbSXI8lfQAMBS1GRD/z
MHiSyHLHpaoe1Rg8hfhDq9decguOzsYN8jnyhJ4mc0zaAemBkBzKrHXu3b6fVlzpwtbY3IrK8CGQ
NTFH3yNkz+bA3ULT5PW6RSz9fOu2b7qMcd80iLyNAgQNiF7P1X2sKw1hdo+oZlV+6bLTf/BDNgiw
ygl8yzRN36CzJoHmdSHZnWZxmSV5Hj2mLMrki/HQFVhvW0dG/XFSoMeE2vzcMPcE9fZyMNuopzm9
m9tZJ699qskQPYdC9dO482s/qw9RxkP3POSe439ucQfRIwgjkiaKs7meOCQKkH49To7XzM62l3gT
mLgO0qqYYnC55h9VBWF10bXjsWSgW96DX4eQeHbZlL2AcCYsv47gygdhMd6O+qIx3EcqOgTeMIWf
h4YI/VzPlUfyTRDlZX12eFe6n7Ika4o9FGZp84NHbp+/c4+W1S5JgkB/N9A5KtBBks9Z9I8IIE0D
7ZiEVb53iGTps+ieSK+h3cozYsk+LofsFw+owHIx1yKdvxWAdGzSMHot0ZDQdsQ9hABZx26VfxfA
Kcesa9ZYfRaeLjb7pE45Yx4PZiSEKPHvJeVte+/XA/vajN0cDNsgZCpqd5y5pEJqiiEXfP10L5kO
/X22RtelYI1gDxnYtJ6NgWIWNcFNFLFhZAMqkXBODSkxL1UE/L4c0vmT32kP4MAL+/D1GfwZwItB
LMc51XoKaZDRB5Jnd1Sh+PETOJwMZ58F9xpQe8H4nfSGt4m5m0uDYyHAv359dPrzsfcHq7WBluqC
TESTk/M1IzNPHtIJ6erXcExSp9hx3zHBodG6UHtWGtY8JtDf9uMikBXP4mFMplNQNX77FMkWTMzO
kEBoC11607Rlouz0xowQS3+jOpynB9GKqD2xvgqzx5JEmPabyUEdmx8mCFHJreo0n9+yqczHQ9mh
kx98FNkov0VipNVDm+oKSwOlKryyErSUOnvSh2IQMZIvOG6J8XK+kT3F75jHKjDeLocaTvmDoGMm
zy5N1GN0R8cwqs6JRMPtiwHflXmWbMAzAnRtZvqAcB8aH+YOxYo3Lvt2/rtBxWB65oWuq391RuF1
NqLjJgjiok0rEAvkaV05x6kFH+7nlAaB/+I1TKBdossluLABKPA3bdXRz+XggOJunjopNoyU1H1N
zZhlf6WO1O5TZEAc+VZDsBANpuAKopsE/FXJIWDTDPli0HF0/J7hv80B5Cke29bo3eK7qgUu/xAI
B6jvCCFPu6n6os8/hYT6BLyNjYNeBO0690I7k/yX1XSuY6YS3R9pW0fek6Jk4HtaKK85VJkfCFAI
6hTEI9Kjvns3UhU5MWYS6A/UXP1axiPSQ3o3wLfx+7xBq9WzGEJwilfzBdsFFt0uOfRaSfVjrsOB
Zzs/N0N7KFyUC9oqiuRTD7ylioVGxE02XajRcACi/rJKPqpmIgH0Ac2M+ijovnK+9wrwocRdyRNf
7+pk9NUcmwpCR6+hH3jBOTAAm3MgyfJpOA1pECJP5ucZxzqyOUuqb81Q4lWSqNDPYnDWRuG/EzD6
4myCPPAeJhHlHzhHPQDfvQiB+U0yNnd7nM7B0/+otK/8L3la5vMBvDKh2UyJ7tAPXquoHnGZKuqj
IyZyk60HDGCxBQw6kTsoE1By4AZ4vfsMCq6XDESEuibyEl37NKPH1HXjoig6KTeVmzrNQzvR5DhC
LXzYJKkYmoecgfx/n4AzNtm0RE6fvWAa+N8eWoy6LRsFd/Yp0L3sDklN2FypnFl9AVE2bbaVI0qx
5QK6Q7vKA2fTndFVoffMU61SYA2r/Z3QYPfZN54j2EaysM7vTaE0BPo6r5u3Oo+q/rHOgO45MFX7
dBe4E28eizarX5mI0BNUuUJ+07iszRmJQ9D5QM8b5IFPCipp7GEUMuwfQg4yuTEOCMER7ukMuEtY
1qx+Vqi8CQMmtoam2ZaOTtCAz3RuAP1E1oC+JJOnzDl0mQeBNb+KeuQpwNGq+02a+uSNt0BEOjG6
J4dkRH/KEDlYkpome7dy2HuRDEPxHAY0qd9kUAfRNm/6qP+kyqIrPoNWHDd66aNd4VjUg6KfENfP
0eeGjFV+yFFzaL+CV6+WQzxAtsv8gORbkb6WykzzA2qibgAAIy+CQ9AI4ewEFphu0yL18kOhJsG2
EAZUKFt5fhDsYFIseyBJDgI1HXiCHwQqj8mddCtW3QczaEQ2fgOk+49I1p3zgIbBEKj9OnPCNG6L
2qQPc4JezVMf+nl3V6m8qrM9csFp+w9zNNggHD6gE6JoKX9LCm/4ey7bMMliUGnqZDtMVa+3rkvS
8W98DYyXsd9lSPDtUabFK2wbJXOxloJduIptQL0JE2gUi7Q9lrNBKRINp1Kh+zOVP65fVUvft57S
DZAaVdkR51X2U9s9loWLs0vHJkxuy1zZBMTCZbk2INM9oml5QvGshJzSg4PqcbTyOP0zJ2gY2ezD
gKcWISKJ8pGg5y2ml14dkYkvGcGpidQTJGrv0GRexnCrfaxM+D3z+rsU3bNOwG/Lntkgez+RpMFF
Px59FwkJZHGcGAK/YtP1441JFZuiuOlpph2Wzsc+E9Eb/Dovtrh93LXs6+Xl8qeIxYr5cOlHRdvn
w5GNSIyCORIMwQU325L0zf0oh8/Xz9tCIO1aD2aCPsvcF1n5yN2ii/1ofOOgP/4/0q6sx22c2f4i
AdROvdpu95a0s3THnbwQmS8TiqI2SqIk6tffo/5wgR5OaF34vgwwHUA0lyoWq06do/r81xqPoR8X
GU79VAebMG/HS+2tzv8+cuc6SwpkNlewGQXBOnxGMKBfAH1VW31ajqWzsfYiWOpghvr1aVmAN02r
+CCGUh+LUB8y4m1l+x25eBt0D10WdMLmzfwc1ZCW3IHBP0HDCKG3k+z4Z16mv2bQKVzeJYdXsDH4
EYU8Ya6kPtFxaCDrk8RRsBovJeEWL4TjINhUxSBUp2E4deSBEHFaG/WhhvkYyRWglDcPq6zGoAF7
7TabYh0HwQbkN8OSjb0m40l1rLgBRUuExnI0YhfzVu+WCzvyb1i+hD7fkJaPSYUHhy5admNAh4pG
D3XkefwhiLU5KIOW9jKnn0oEsBvFB9diWjk0GVaeKbNkfEL4llXHEOSIiu6YV7fRXd80EUqdeOwv
eEPyKLufGVjOd20EFn268QNcB8byHlNcNh4DWfYj1BMnectCw/L7ME/B1H35RDrX1nIcUNGGyHI6
+w9RDyihmJ50Sj9pP9hPNP7w9p7Tc7KbQegCzfutAqtrXa1XJLKG4+I1pHzkOKQAwxf7JgZfS5Dh
3CRV/Bwt9GORYTiQxv26PNE/mzm1If6izQo9mHUlUx9vuNHHm7jCjRLvkiL2f4RQoYAs5QiWjo2V
/fPWURv233Dm+YpTH6USScSe5wTKu34N9aeN17BrACvEEKk3lshQ6GeNLLIHtrU2QdrJD7ZUb13f
t3JxMmg4ctNmgWHjN7MOxP14wW2B5f98BKgN81dJFA2SJeYE4Eme0p0KkF0HR2uaZPkO7W3RfA9+
iiKLdwR0q/GrqNtyhCqtpnILFfxnz0WzdeLvrjBalAZMG+l4mvqFgC6pBfdyV497Pwuaw+VT5xrC
ciATCYEcpMuEPDPUWvAcL4CqQfIgXrrxF1ByrN2IN13H23IUFfX9SPuVPrGZ0hfiDeUHWgF1PuRz
s0eOonz003HciD1dg1k+I1jGceaVXz3qFmScepmeQLf7qFQFVnxTfxqbLWZi1/JZfoKrMqxJi7uF
Fi3ge6B5ZtPKWwWgyUaE6fB/9F/NAlCL9NF3Th6i9aXM0aSxklclCTkhv3DHx/xOTZ04LDL76LN6
g3jGYVp2D0HEKmSu+KxODAANAwy0J8N9bqBQuTHAn3Oc1OYPrnrt5Q315eNbIxsBJ/+6QwbvKdSZ
UDDLkw9t2Ojj5VPumo7lKap2GUk0gqUe1bKE72UjwSgej136/fL31+/8O4amdnvApJJiTJUYTuhB
WPBGzzRLARgPdIzEArSzmRiPNYXE61Y/gvNUWK5B9ugSEnUtH5uhG++YiP7WWfoJ3au3cqmLXbPi
FREeQviBzy/dvFW9cS2k5S4S4rV5lmpUbyK+BGKXgKsgbg5Lh4fz35fX0jWE7ShkXFESaeyVGvpb
nkKpaC4Iu73u65ZniNDigvxAjYNdgpiFj8hExXxTN8r12y13IFpkuNXMk9NETP4M/nD9Pc3x3Lnq
t9tNA4BAA3UwjPg6VWSHBqjuZslBmnzd11dLfXfZ8LrCEea8fKwyMI3uAs8L2kcksAi/buntXoFJ
90sbgU7qUWgkdXdoJsbBlbERh8sTcPhiu1VAEpnKxO/HkzaUPvNcKPVoYJk3Xh9lyYYncdwsNmew
XngpyjnKXySiUamiR+IjCly7KsBwdlrElbAiajcOaNp76Ikd4SAZ8R5lHLYfJ1OSjbVyTcOyYwLW
YIjFL/lLldBPPI0eVYsuTPBinUCY+X1ogOe/blMsa4ZIW5x0WYYCIVgVb4J4WvbN3OW7OgPJ13VD
WCad6E75hYrnU9C3H0Si/urL+hOOQnJdnJzaRj0B942e7vEUBVOqIJw3E34fBkh4b0zAcXvYqHkC
bR7OdTBAb7D1jjJj39g8mONkVlKW7Xk47MPmDxbLqEZUT/VJBOAtNUv/V4Ac9qcMmihfrtoJGzK/
VkVQ44uKx6gTE7pLTcn/ips5XL63ixcW95dHcd19NmC+CQ3otYIOhxd5632QK7brPYhOUu59mzxw
AVWIVz5OQfprpWfJiv6vywM7vLsNoFd5gbdo34pHMI8oBUqNGHXwFIWdrQeTIyhK1oHfuWDKUDkh
mvGXKkJzhvTG1wmR6srfpPzgbzXlFaSSr1KYTWliuQDGPTGkUtbPMo4eKfbqJs2gHnR5qVxnzTJ7
TRgXhZmQVOTttx61vV1Aii812yRqcu2FZfQNQ13NryL+ojXEq2U5hQf032+hqlw/3zJ53fE283s1
niBvMuwUw3PLlCBsQ6Up3giAHROwIfURQl6wzcbLS6/TDL0ynMRPZpzpy+UNcH3eus2TsU/9up6H
E21oeyacLNUOhdvrZDNSakPpAYQrNB9H/iKScn40kB9D1wTN7i7/eodHtHmCoz4cx7osNJCKIBX7
FswTFNP9AKykAVri6BH/BGqC68Zaz8A7o+OZ6cMiNMsLRcLnEBRFswt80EQAcUUPQ3hlEwiNLePW
3pBi06MJ0Rv53UiQ2IVAq2zcUY4DG1vGTAF5qJKKTqe5yec7bxzDncBj6pxFuNYvr5NrCMukpxw+
YvbE8qKSxSDRHQWPuKa++pAG2wgQXSNYNt2X0Hosk3h+hq4BIKMSbMHmrora9PvAgjzYyA04ECLU
Rs9z1FVJ32rzYtDxyPcagDRzk8y9ZjtpoJJzrFAQlbetN4v5NuqqhTw0M5iBDpHXNtMdYBAop8eM
J/nN5ZV12KoNtociXe6jrK9PCML4XpQo7HroItnYN8elYqPrWZbjUY0C9XMQNupIefwgCVLgE1t+
Ty36nEBCmSsRbozm2EMbat/H6HKtKw9zMUt6pwaCPnnNBvrSzhoAlssL5prS6jbemSzT8xjGIaYk
FNI7smw/CfH5LYLtZVHvjUS9D01E6eHycK45rX9/P1zX1gwoi+4Eoan6RhgwaEnt9fchenc3jr7D
4dkofFaFDfRhBv4oU+g1QX70B+kwAgTf/F3Rgnrw8kxcJ81yE0noabASobwDdl+y63sgD9r1crvu
65aH6CE/hkp8Pj/AacdQlJPlpxjErj8uf921RJZ3MGmtRkURvvZa57dQ5c52Qc4GSEjMwWcQ2W21
G7vWyLr7jZoViB2b8SRHVJWhxk0OY7i5A45Z2Bh8MHMm2qfEeyBJDSV5tFdR9FjfcgMR8P9D8dNh
ITYSX3nMNFSN88M0oi698hZGGb2jcKb71WkDSPmXJ83PyzvjsA+bxTepA51nscFt3YOzC88lchNV
a+qpXbZ6Vx3vVRuU34AZcQz9XJ+mrEgPkLv5lTUpGBNKEe6Rg5K7jKDP+PJ0XFtkmbsxgxmiEnkE
GYmVP6UCk00OovwRojH7Dp0AbQ29Zhkmny6P5zhw4fr3d+7FaO2B4wBy82hPDG91q8vzABbVDc/i
+rpl8oIX3ggiKmSL1/RxD3kSAGKW35d/umupbItfOh84dYaUS1Z3e1YNMbQA4U/WYD8FTP3m8jCu
A2aZPoM8W7WYzgcWZvTuVZUcaANe98lH4e/yCK6JWEbPfeoFpWE+cBwgbTaSLPu3lySt5/gxm9VW
udQVfNh4e+hbGPDv1ObBJPEPgcVChzxYWKFSIABZYR25VWQI7oI6RJraiz54QGZd3YlMbfS9knUp
axMQVGHKL1Uj1LHjfrmxTY6KmQ28R42qKxbqA5qqmltoXNDDlDa3og/Tnck4iIh99h35y+P2i9yV
CrDpek2qGIakWE7u3/JVkyXyT2Lo72UWf0h61HtWMv5Ij58B3trqtnYcFhuZr9HbObYAtDyYAtXZ
akT6GD0H3uOQVhrwPJFsJDocx94m6jXpFIEagpCTbtJ0Bx2AQ7CuJbpKD1edehtoLpM5mfwGA7Cg
1khiIjknIVd4THn9n4VV/fHyMA7nHVhegma4cjhf/tcFDVBBEVH0TErEaqmX33lz6G0UYhzezoaY
yzGog7DT5ITkcvghSUz+pe0R6lyeyBuI/A91HhtcPoHWH7xGXfoMQK6/NAc9yLE9FABaQIyhrNUP
BZUufQelZN686m6I1BcWEyiBHWqjS1Leh2TIEnqDZrLQ+wrpXBI90cQEFUi4QAJCfo94xNVosy1o
0nX7rA/4GOygXNPkBAi6EOLn10WCNk4dwMKwKBOFVr2lnvlOAiQsUIudtsiTHRthwxcJAzJqrtvg
VLVxZ47RNPb8uaRNwzfKFQ7jsCmAdR3mhc8YmiT88gtf+/+mYvw8D5tUVq4BVut/dy3zNiFLWHTs
ASADcgTqGVJriea7lA5bDZmuRVqHfjcEnrkUmVKynPohQHsAnbzvdUzzrdy76/Pr3999XmUeE9qv
49PEwLkGvQv625/mYCNH4/D2Ni4RiuargpCMT72MH1dMDq6TcFd1wC4Dl+2BWeE5xIkeNGAZl83P
tSOWH5FzNv+3oa+KgRkIFv1VkzT/lHldsnGo3sCpfzBwG6XIqKeAdQfmp0FYVt0mRQBReekBJ3ug
AcvlE2kL8dACNm72kF6r6V0BVLX3BDxe8iMauNc+N56p5Ktik9Lf+jqrp1eB2of6GFbTEl75zH67
D99trVlAFTYNEXsKCfgNzktnErToNx6Q8v9pl2CgW5ydjjNkQxxBM0DKvCXsAYIs5j8CDUhyNy1j
sdFG6dhSG9sItd2YE3T0noJQtF+mtv1UgTXmKHNTbhxT1wTWS+ndSgkoliOuBvcK8cb5L5VnXrDL
KyRGrzqTNpqRLWjHaMqwPRkq+SPpkNETqhUf0gWcFtcNYXmJZEqXLgID7H/DAKWbR6iZRHf/jxEs
R0HnUbRdEyjQiZgXhtzkUQoT3rYAmTxfNwf7FULH1gu4354SBtNFT/FnCVGUG3QHbrVeuU6S7RyC
YRUpJ80JyeLgphrgEyI8tPfg8ws3MoeOuI9Yz5Bm6aqoBBvriY9Zu28MPlyJJN5FfvI1b4h8ubxW
rhNrvUUIZRwgot4/MWb4PdUzbuYSAg0bW/HnWYAF9p8GgU6KBLhoE5yitKM3NC3MPuKaHFNak0O9
6iVensafoz4QTf5zHDH6XpJCMB5tuItE5xo+rFGwA+62Wn6OQ2vuh3HzMvrz7gOX9s/BVDRWUxtm
2P16Ke+Jr8N7QXFZjyDK2Aj+/rwtaWbFA1KGREtWdqcJfSQhOmS8FJWCtO83tv3PKRuwuvxzCsYT
rDNlCQaIGuo6ldTpd/Rn/UiGODlmqvk2F1PykHvoZbu8P675rH9/5xgN43EofAPPtRjxAZROeMuk
qK6cr/u8ZfGV0VDrMaw9NYk44dkLWTxUnC9/23WELVsXcuiZGfHS47KURyJJATjJGH3Bw5repJXc
TAu4jpVl8dNcZLzuuX9SdCybA/oMy/Sm74RPIfK30nNcNx/L4qPMKxFKieBkiAbcF2xUKgUJdz+Q
6BiPS7yhDOnYcRtJGJGsnAGF908Nq/Tvic8hOiiJIBs3rWOxbMxgH49IYoagLDAFnjA6q5KfQ4p9
b2XSb4QLDp9iowYjnZJmauG7aIwAs0N6UawGsb6I0/X/Wonc/OU9cc3GMneWTmAKQ38Hzi5e9XRN
A8fYmGVhfGO9XNthGXwU1V1LUOR648CiuWan0OA/l3++6+OWdUdVVei5AkUUF2Fnbkhe8V9FpvJq
Y3lc37fMO4JacKk6bDaI+MbP0FAIvoOScSuT5Fp8y8CjhYV97VXhSYBG/JaNvgi/FUGRpQevDcV4
e90aWdYNnujAmDjLHkROir9k2Rm0kVLVbVT4XYfVsmoyDTg/eYwncI17XPk+yHBMw9Mjm5YiOIAV
trwrRq/vjldNx4YHVnW9dAmiHWCRa/LKeDcn+xjc91s1KseW25TCIJqLKhUGiEvyoXoiUzcXx7yR
0Raux+HVbXxgoCCMVwZt+N8yApqjnymdp5f1EbmgV/yqIC61UYLNwCb0SufhCT05wBDIrp6DBwgz
+n9n3AR3sSzK6fm6DbEMfDJ0pY8YijP4JEFwt8oNszTfKlM4bMQGCAaeAaNw08Cbi6j/2XtB9bcp
I32Tl7K7uTwBxwlObSP3FNKBrK9BA+wl7SNYBEJ9w1L0+Pwt0FZUo9NI5GFwmHtQ8W8lJV3HzLJ9
Go4LWGmJf5JN2xyrNij6XexR+vvynFzLZhl90CUTVxNI2t5ynlCjaB5HLu7Qcq2utEPL7lk9mEZy
X5wZzVMAtFERD/c6Lzy14XsdU7DxgnqsB1bREbfgAI7MSXr8Lhi8djcoVWzcTQ5btLGCU12ik7n0
cfuhTDFNUGvPGnMfpex7Cw696/yvDRfsAfLPRzItJ4oKIjonQi9EIa+pTXe4vNeO82sDBQMdpDUY
oMT5LSKZij78sIbUUYViqx+jWAWSu62WE9emrH9/F043TTKUHkEz0hublQHh0Ft+W5fRVfXv1AYH
gnciVzXa/k807Ma37Jfxp+DYohoGwju2EYo6rM9GBVa5XIpcejhbqTb3LE8Wtisbnm1BN1zft6wb
MnGMN3LlgMny7EmYRn+FgBfd2HDX1y3jbjyfsk7L4mwyNt1KgfalIygkwCdx+UC5vm+ZtmryvAQH
A3xTUNT6Rbc0BailTAauX68awYYFBpkYmxSRw5kjp/egqgXCx60kzX8uf95h1zbRLshiyjTIs+UU
gpH4ZlHzz4kMULLAq/k2RufvdafIRgf2BapHXVf6J1MpkxybKBm7jxAKANzq8jwcG2EDBPvaB8O8
1w5nUMfRxyQJus9FdCXgJ7XpdQWUoJHqj/tzX1XztyhCNiGYm3hfDu1GFOLwFjYYUKjKzyKEnVAY
Bd+07umnCfrrtwhXtro7XSNYd3cwlhEPtKIPTdu3N0rV30Gf392EdOukugawLBlUQpTKlHVnVnr+
gTXBns9QX0Qx7Lrr4Y1i6Z1HnfKOMUpbfUYFAXoSjRgzDd4hkn26fIZcE7CM2WiRFmNIurMO/OAO
SYMPtG7KDyBj//vyABSu/9/FhNTG9U20UFMw9hgAyaL7qAni/Gkayzh/hngCWGyq2JD0hc7Sq2/z
jmwlkt6KFX8ad/097xYOXFNjV9ah/BlESw2VnwTwv5PKhRz7W5LhPajQ+z550P5suyLpw+OQ+jr6
SaNqmgFo7wmhjzEEKIatln/HStugwKCdZkjx+PoMTpxk2oHZu/wCQiD2o13UdS1+abR6vHeTpiBf
htyRT05QrFdo0BVJofd14Ps/L2+mw+PYRLzTXHYKzEzjOVqa/hP412aomjJl+o3kjCNWsRGAZqz8
vFNE/AAJkMgfmnI0bfIAZrS473d5UPXBB5/FQWSODCxfIP27blqWm9BjPgSRiPS5hwAGmsoYuEN5
mAzRxk3g2nrLSyRJjR8NCuOTRNZXTnV/9Bj5jcPJr4u2bVZe4XvQAssi9ZNXuvwydF79AjWrLXC4
6+dbPkJkLajNsnk4JxEV9Gj8FHxUSe2Rb22/KaLj2HobExhpA5anjlVnteJLR2QcjxoM+AZJ/2PT
oUdaNFDAvLzfjgnZwMCeQY2Myix9IGEuD2pCyXYSwGHMbDNz5rAUGw4YJDP6ulPWnETXj/FNnzdd
8QC1g2sz1zYYkILAaihiUp1Jn/UPRrDyafA3n2+OEClcV+6dIzEehV4nKLjO4EKh4Z2ETqR8iuqK
xh8T4clfcwA1hI3D69qNdQnfjdWANWskpRjObJ5LENKhYsFJP+9C6CBcF2mEtoE3/qDaRfdnxQAi
oujFucWZyvezRpnv8plynV/LxmmaollUrhfpIJbqY6BQT3wGYxkYUUnXVv03dOjJHLk1NNHhOXF5
UNcps0J9OoI+sgAr4rlICnZftiE0exT9dvnjrjNgmX2Pa6kxYG8593wJ7xXRX6fVKsUCKtM031Tq
cwxjgwFFPIARQeTVmQ8B2FFJCPqtfRTRu6Gov8cmV9edgX+h/qYc5B48aM4qWtWfpeb3cTcvoH+7
tgBnY/9UXw5+Gfr1f3Nd4Fcju7c+z7hE+ubypjiMxcb6oX7vz2IQ9Vkinkh2EZKdLzRkmdj10SrY
fHkU155Y5j95sk6kr7vzW2QOEZ6jlJ64V7yddpkYrut1QZPgPy0fFzgUmdhQnyPR8GNP8HaB5Hi9
y7bRag4LsdF9kTLID0qmziaIzXfezBCi8ORWlsu1G5bRk9FMpY7rGq6rE3hA+suuiaBWFkPOcuOu
ck3AMnESDOgm6WV7lhAVgmh9bUC+HkbkyoS2jeZLWuLjxUKas5mn5ANpWHaXJNWGC3Gsjw2wM0Ga
tVUYYPV7gHy9tWS4BEDa/R8Es11D2HH+bEJwgQm8wDq0wcBBTUcJ9v0DlL22MmiOLbBRdmI2dQy1
rfYceTT4LCPwfzSRDDbKea6vrzb47vpjcVuJYenrM6kSPAQU8+LbBBpV881lW3Z9f124d9+PRJj4
NUKrc+Chdp5Uof9XJ6+tcNvcf9yXIhj8qDlPSenXOzYAHrobsg48jZd/vsMV2Qg7WeKyrjJTnCuG
bJbxgJXRmUrvgkl9XLLpyqTWG1T93SpB7COfMiTFT1EDris/6w7Z1TleG1AHzvEm7eUiz8hQ93dT
PnRkB6wMslrXrZF1U5MhT+CxpTqprHmcvGLY9XT62RXNp3kVT748iCPAsUFwQRJNWdM31VnmBbur
1jxZP7TtDZOot6A59ktXSnm8PJZj021EnKxjMad0Ls5vgg49z34RnZuHYhCnt5fB5VEcrsPm+RO6
QioT9MdIvYPq0XgeaG3RSD+iERlAii0QsGsUy74TApEilKlwgGNwO08qnQ4NrvBdmwBpfnkiDhO3
yf2oRBQAEcriLHio/OPkUTDKJkiUX6cdlNrUfnzo83L2F4VuIDSBgb78Qze248avd212+E8HRapw
8WWVyLNpQGIQ4PL/KNbOD8FLvUNNLf56eZX+jNUFXfU/x4FI9uKBlzv5Wom5K/dVD+6bygNxD/cQ
FLQpK/a6CPu7pshPeZc8Xx7VZTbW/Y3i7WxkRvD0MLU4ClQVHqcBAMm3d45pPfMZ6bdlw0ZdB8Fy
BEEC3rVyFtVPvYzpHRmr9mZumnJjKn/+emKD5iqIYTVzQ4ozUDNRvAcLBFrCWEBofNXPT2y0HDXg
35FUlWcTSlWfwM1H2H02RiAHv2YzEhshR2LoVLGkqs4UN+CthDuBf5SQA4fCdDpnv8qVq/LyUK7F
ssxeNyCABtcr6t5eOP9Af0O/jzJyZU4msYFyKKbjJOuge2Cs+SYKBTL6CIWwoR3L++smsE7s3Y0o
Zp3WPgiyH1jfPk4crYwxkjEbO/1nq0gy2+YDWYMEOfDPAJAuO8mLLvtABDqyQzAKLbTOHopgZNf1
ECWZZflmmdToybxEDJFPI6gsxugVMuz0EaIL+d/XLZdl5wAy8bTKCnFu8MAHReEYGOgHL/28Ufn8
8zWSZLZpq6ZKkRMdYRvQkU/U+NQXUF5PDWhFrpqBjYyDdNKMCcjugXt++T3Jmwiav4OsrsrtQivT
Ok8jogcqm+mspWhujUmeGwL1PHBEd/tKQuR3bOSwcXYdi2VD5EBT384jG6uzKNmy/CS6S6t7SvtY
fJ2Lfij/um7FLBtPwq6kxk/UA6R9T8KfDFjhNzW4XHNY//7O/qogRGJyNOSsFABsVOW3pSy/dAIp
mOt+vWXg/eJN8zSl/EwMrRd0NESBzx4JmJimu8sjuKZgWTn1q0Bzlo1nMZj0O5TdxoNRClT+I9CE
1w1hmXZikGTFM3P5CkzTRw1qouNco35TQ4N5YwSHI6eWYaMJde44UMnr+0wXdxE2plqVEPT3yzNw
uEJqGTYg2z3Y1Lj82aTZr3yKP9CV/rvy/V9+MH71VxaWywM5JmJD45rccJN2gzxHOURMvzSVDAAP
KEpd/b48gGO7bWwcWJugUR70y9fJmz6jTlTue7+ejgOSVButSa4prGv4ziZYUJkI3YD5uUfR6UHp
OBn3bZCm18HbExsXByG2JKVsHs+qECWmEMpv6D2+9tK2efMmvZg8bgbztVKQMQpqhE8QgyxuM6K3
EDiuFVr//m6FVG4IJH0S85XTRQb7iAjjP4SVPyYbNu0awLJppWcCeWIMIJoSfMOagPjSXEkzl9j6
8yxsPX+oh/nMwiZXe9KlWbfDc/86bEySWsbchxyUuHPEz1UJlmn04Gix3Ob5mF5XSkxsnjyiPFJk
4Ab6mqDh7alaePQLcU7191UWZoPeTFSmTaU78xUaisueQvfrUPU83IUBHuKXh3Dsrw16a4hpgrbL
+bkJvLbYq6TVx2AernWnNt4NiRACQcVJP7EKfrryerD2kk2lWIcLssFuUB72CbAF+qnP2cekTPWN
UOkRsabZX16ePz8iE5v+rkrxstJJOjwJJfsdCBPoPVgce7Vr6VzdNJn+HPcQ8WtkdoJkNBcbw64R
xb/RDMm/cG/aQKfF4/45AV3RLmhNeVBN2z02WfEcl4xs1Ehcm28ZN0TC/AJ2gZBgLSr2DUdKD/jw
ZCNecu2OdVmzqVaQtTP5K1ehvm349JmKsd/Tnn27vDuu32+ZN6jIWYsEaoJnxRrR0HZM03sok+jl
upgpsS5rxZuYgOWAnWXaJtFHjRYu/jNTHW023KtjiWzom5mCfOYhztebFKVBPX/3FjeN0HXamINr
CCsQ190I4vHWmDNXCXD+U6g77wY6FE1Q7TrFN5E/jjNr49+qMoz8uk2X84TEwa3K2+9CLs0nAGxe
QFS51cPvCJ9sEJyey8I30ZS/JmNc1XueCH/PwTP3Per66AY8IupeIii5zkBsUBylCXrWeMdwPw3y
h4jLMd+No1xurzq/NiJOo5HWK/MI1187QJ3CoNljOBQ1dBYuf9+19ZZ9s7r1vFy1+WtFwzOKrkjh
Zo36WgxVvGGBrhEsE/chLDLRIdZPC+tUfIhanbC/JtZ72Z7gkd/9ujwRh6HbsDhKiB+B2p6/EtIm
6qsIUlV8LyfIcm4YiWsAy9CDZpgnZIHz1yDl/YH7BTn4eguc5rAMGxOnurQucKXys0nq76rVfzU1
Sp9RVkYAnm3SITqmYHPeiaUbRNl13ree90V406CCO+5TH22Ih8ubsDqMP1xKNqItInAgi2bsa9T7
vwWUtI5ICX5YS/fAuN5Bsrs6+lG3cXRds1nX8l1gawpWDhUpwjP1QOGkefT37G0SNLs+vp7mdx+X
vvLT3K/DMx/95Rd0fvoH6bEtgIvr6+vf332dMJQild8MT1WV0hdgm4dwXxcM2n3X7YNl1Q26qlDA
lTlYF8DBIkX8UHndjs/IDGm8aG5q0MuMJVS5Lg/nMPHIMvHE53GGsn1w7vtq2GFLJjCdgUSvgIDh
dW7WxrP1ZRvIrhnyZzDFyQdIz3j3nQFp13UTsGxbVg0vR3REvIqubO4CBnHBkEGTnC5iKy3hsHAb
zcZlnNZxaLxvvBi7D03IpgPLpvnOdBO7TekW049jK2wgGwgYdan4EJ2FB+5TcD9X6HlrhqTeeWFM
Xy8vl+OGtaFsTFRosVhyoJmaUtwQkBnv4imIj8swPs6K3/oj24quXctmGbnU0TyNE3YG+rsQGSzG
Yi+gAnzrxaLY++2mvbvWzbL3qAccuGSNgBZrHx+MYfoGUpPmIcuiX5cXzTWCZfPQXwSnVLAqRPZ4
BFAvnU7jDFmeJSqXT9cNYZl91RCvQ3tofA4KVIBvJyiT6L1R9dzui3LZamF3bYll7RDEYYBl+flr
p6ryJsRpOKzSKzGkyvcpKjYbkY9rvazIHXA5oFbzXrxCUFTcAJ9NH6ET/AVvuS22GAdNGhhp/umG
gzJrFThzcB/242sQIIHe8ukjzVAJaqDTuVPai+9r7v/2eVB9HHp0bV/eKIf/txFu4CXOYlLK8Ql6
wsFRMPSEgyliS0TG9XUrnFdFt3Do7BWvagKAB6qh46EoBnW4/NsdZECJjWmrdDKJbCL1w1uHA2hY
wGvZyfD70pHwhBY58RBBP6SEmpxR90yDaZmC+fQnycGox+MSzWZ9UT77U/LcLzU69TLuXYfLSWws
3JT5vl5yPzkHeFi0O9wSaLkf8KbZ8uKupbXchBiGpEQD6/AECeKVWS/0x52fAi5+5cFYx30XGFRx
zpsx68RrhYHSXb+Ey06lLTRrL2+eI0CzwW9Jida1XITBmZdg7+Jh7u/BqDYeVAkeLzCu/tJ+Ouzx
RMo3rNi1YJaz8AUfQjoWxWtbFTHKX6Gu5ZFW6GXdmJHjLvoXtR2heL7yCOkXyD3tWKy/8qLuP0lw
G9Ym5Yclg0Dd5cVzzcVyFyRVJdSQ/eKVlDjzKc/RSiGAh93yR47v29g4jbTgROfU+0ar5jaK4vFp
8Vj2+aofbzPP9T3aujPR6qfI88PbMdWvb8tz3cfXzXl3bKOi6A2nc3BGARfUdoCD1n1zZVXqzQ+9
+7gsm8mrDGyCjB403Wn6SbeNt1EXdK25ZdCSVw30BmAQPWh3dnyCblAx863efccdZmPhBNKxoHLK
4o98LuvmN89iSX3IfgtfmuMsO4RO1zkOGxQ3UCmqNmPhT7JqLcd5joiv9zpQsl+3w5YdMzimrunL
4CxBXf5DFatL9Wev2vr9jqDiX4A4CjK+JsN7q6HQlryDcPcQ3iT+sgz3g5fK4pBPlM9XTsYyZAHO
OqQZa+8FOuEBWEDKdl7usqCVweHyarkiCxsap4s+DpZkNh/7xB/+I6ZGhdWuB72UQep8yZpxr0QG
r04HGnIEGi2EL72DRA6xmPZjXaRb7tFxAm3cHMuMasAy6Z+rDsoRB/Tp6Ie5HOJpn7Ek2KD0cGye
DZvTU1QNAmuKTkE/2XEx5f7NhBImuDmjGDL2hvTddVtnE8v1pJqTzGT+WWRVlH6ICtQ+bsw8Llt5
dYdDsJFzEQ3LvCpK71sw1P18YB5gU4VqGTlePhquDVnHfefNOG8F6EQj+Up8CFj1QVc/DF3qoRU1
uK7HNSHWMyBKSIeUDsS+aOLTjySsE34a2TDrXbcYHW+ccddCWR6h1EAQB3Eq/4ezL1uOGweW/SJG
cAFI8JXdrc2SbMt2m54XxtgecwVBENzArz9JnXsjNBiheaIf/CJHEI2lCoWqrMw0G4m62bRBTk5Q
7Mkz2L5uRP8uREdQd+rBGOlzN0uqaAX0L5LxldAW13ABfhkHYP4UOEceYfOHcGqC6jafR2dPpPT9
CYAu59/7zHzhk4wE4oF4c/BYCiJe/g/P1ffjOGri4oCE6kJVMoQipBU3tEP/Y8SH9pRtNONCNssj
cJkkif29pt33jy01cXJ5ReM6nJbsmzsOfQkBUU7LRAeeSz87aDXbg5Xahtk8zBvrEFlTZkWgBCpN
kfgLujDsKQfB72Oee9nf1xggNXFy1apzbMZSpU5OQEs6Rs1t/qoDVPXVDsvU+/6Q/kegVoIWRnpl
k5YLEJ6aI6sODQB5lPDDTYEOo+tmYti5dmXZEyKbVK143fUNb48la36Mq3ftCIaNQ2S3Zlx2VdoM
2jlka/0S+Cw8rHP99bopGGbOCGVDHk1V6pWMjA8r6FrFIXTQdHIKIaqz7Dhd24YY1g5BwrjxhlA8
AC4yf8g7vpxCyCF+yFAwOMlwTx7WcnpNvByu906VYVylvuu293ys3NMEweC73Bv2gmHLTEzMnFNp
ryaeU6eMBs5BdnV2qKYJHHxT8Cfu+z3if9tMjIDe99doKaa1SVlV+hPcL9zjAeTuzYfObZyXy5tv
cZFsm+MbY5erLN3Fz5Cn8KFfoMPxi/JZcVXCmLJtZm8+7hMfTQlOHz3muuuHLoGCM7B+EMRbvT1n
Zfv929/fDMHRqj/mzoA7KlZDkDRDT7sEvIRqDxNr8fLMMHAkotAx7K/8+ZUrdGSfNjFgMRd3osl+
vNL1BJ5T7HgT22wMW68JwARLp/iz3wwMUO48/xhIslcmtR0ow9CXwfEIyAJ4Gq/NcFc2Y/noj953
5nU/Lx8m2wCGibfOus6gMuap5xbfO75CH2ILq4Q777VlvZ9poCZazp8gPJ61hKcAUN32IzBgrBvu
K/frjEC0L3bpz23jGOm7YeZt3LWCp3gbLH+DSoEdoBk0HZpF+99FDn7gWhX9dbtusssx18sFMO48
7RvoYCZB5Tn/lHXl7Dhey66Y8Dnl6yggMdaMOPM3MJA2x8WtX3pQBxwvb7ttsQwzd/UYLDHpg79Z
jyIg0GKPYI4Xh8aT6hDnX0Fptof6tLzpqMksJ6PKd0dCsrMM0LAIBLFAE2zDA0iSggkqQUIt+tVX
FdUJRQYBhL6AmHtJBw3qy1O1GKhJO6cdOrbZmo/P2mfjaR6m4KNH1z16ZdtOGeYvQlrxPHd4uhLe
JlEzlAm0vXQyUi/eOWu2IQwfoDKgo6M+G5/DkcwHTSFHkUf5XcvYXpeybYkMJ8BX0Cn0YdWmAqXC
zwKqlDOZ8vNV629C7UgTO+Ayy+tnX7s53rl8nL0AUlheiF7r64YwTD8qK7doC8bTEaXyf4qKhw8A
xuxxqbyWF/5bnqcm0i5j3To3kXT/BiQ3EEfH7+NVJfHEVqYTtjAi0gGiGgrFaFG3wk+6ohzDU8Vp
Ph1H1MD74ibsweEf3YPzS9bzI7J8hP7hcU+Q3G28uS++l74fUMjOuWH5OXJ6X27CNpB3rFSrE0gB
VDm9nRDcNestzvHqNknpukFdg64NXRny4Gct4J2JoIHnty9NO6Cx8FceMkmKHZ9hOSUmJJBr5Sxz
EfNUD8j+0FDpEx/3xH4tAZoJByydCRDkYm3PAiRNB7A0eqAsQZyQNJALuO1UvJsys5iTiQDMGk6H
GG3HZx2EXxGMREkupxsnl3uVHotvNUnvNIO8mKhU8yPPuT6EBXduZq/uSiR0VvD5e6H61QmQJlw+
+7aFMxwQ0V2cd24lznKi/wAV/Vc2NSo/DEH/BKEJUFlfHsa2+YYTElRFrQ5lfeY+q05gTQ6TpUNv
4XVfNxyQu0Y0ViNvzrOG769jsfzlAKfw7fLXLRtiQgHdxg1CVN/EmbxyobvqZ1bG3k/Iy5HTZrHH
qCP+r8tjWdbJpMQL0a3kDPHK03yZxwg5w4lvEGalr8tSURMM6MPTxJkXVGfCQFHtBghkMzR2J7He
PVIWCzGRgGU1eGUVtPHja20IdaJnVhbt0YG60s5+20bY/v7mCUAa5kuyuDylkR5voor6d0S002ES
u6x7to3Y/v5miDEaojWeyvixzrM7f8KDtQnRjH55l20nKvj3xwmuXiRa8u7sb4R7taQvru/wJclq
4RzWECDpdUR3+nW2Rw0Tl7UfFWA9d59C6mbuiw+orD4xx5nE6fJ0LD7EBAFq3oF0sh+7c+l4H1Fj
b0RSzk2WtHL+3Ez0ygIC/Y9WLrq7mJMF7FEUav00KybKJHKzaQfZZjlVJhqwHKg/gGBJnH286E8z
mmXA5Y/kDt8jTbWcKRMIGHpCB9rv6zNwAqArnsfQl+hUy/ZybLbvb8ftzZn1Zb9m81LWZ4nWvk9a
NmV0qHow6O0cW9sCbfv/5vvo1gyajsTtORygHhbOoO/hCo+WBi7x8kmyzcA07K4ovMEt4scZkqof
3BYaVEE7BTt3ne3r29/f/H6V1w7vgy0CiYKsSyI0BgyJT5d5xw5s3zfMWojSpVPWV2dGYjwf5QLm
ngOaOd2dBKft+4YhR42vxOp4PA20/IUCRIy+h2anK9RiwybSL2sg+gqOJ3FGx6a8y6lzj64WcfLW
4Dlke7AE2wEy7mlGnHqmLm/Pcmb8y1is9WdC+g25zX5fdYBMvB+ZQtBdF3mLOo9kJ1I13fM01/L2
8tctmSET5sfGDplZryFPJS1KJ/HzgcUP+NvaHjNdQw7lxvNAenMK6dzPP3xA093ryBmoCf4jMdTZ
8m4Rac6RcB78+Aba6tMRYlLTwWG7YAvLDplsdqFSPQflOXlyY7/5AQWpeybX7nc/7+ZZLIfYZLTL
QFapIdVQnAmyKzG0q9WyPAaEZ9dpbNFgG/iNlY88HsqATuQMyoeRnOq6iNlBsH6vxGRbIsPKNaTW
fTZEIi0dvKdnjdtaBq1zv2a74iUWYwwMQy/r3EG7tCzOIKtxT3IC3tKnrnqKpPjUkmqvAcW2FUZQ
Dm6arW0wKM55qNoHGVD3IW4R2V42Fts6Gcau0brptHMYPKFZDjIQ0zzfMDfWTdI27a/LQ1jiKBPQ
p7yVlmKZRDpTaArKyJf37tzJO5Ep8Zfj1l9pD+q3y2NZbN+krWN+LTWrpvjRZ+LDFhTKTnwYtXQO
gK8UyeKMXyKvFjeXR7NsjYn2m6ulzlrhlWcJUIK+k8hNzn9D/iCudzp4t4LoO0kJE7Pn5y3lKgy9
cx3Hv/3ys4joo+jb6W7Ey7Ov0bmNP0Th7pG2TWg7JW+skpB66AeakzNnQ3X3Gh6yet3jW7EYjElg
p9eq5lHsilREHVrlQkL+8Wa53sYe8x99Mu5ckpYj/R8cn4ReHKhQ2lTRwF9OHdA5J2dj5c5ky+rD
5a23DWIYP7QzAOmVFT0rLjjISgrlLUf4sqk4BY1D+N3lYWwbYhh/HYEUdaAePeMuU0Aidt5tta7B
8fLXbZZpGL8fS47F0uIs5ql9GNHB8ymU3XlGteBHyTz15K1XSqQjMfrvo5WHUQDh5al4AM3yfGJ9
3D0Bg7V+8pes+otnE/t2eU6WFTOxfPmo0RPGlTij4Ahpr9wNG3UIwXeQ7yyaxSZNfrucw1sWY+yd
Mye6IZBBTDhEnsK2fxJVe8t8uJlN9anqyHXVOhPjJ71JtoquwVmsBGl1wpDs/rwCszJcd8g8w+q1
J+ty8Ud6ZnpxU1yT1ZSA81f7O07ZYism0i+v2UKQBKVnPWccfF6rjqtED7FcTpWe9V47hG0Y48r3
0UIJ+H3VnTN0bEIjvZE3m8JbMF7JvUVN2ruaupqLGvaiiQY5YFujzDVFy5fMhWr4suyq1locpQn4
gyJauXR90/0vRmIMxQ/0rqx3rShGaLfUPy5bim0Uw/pZ4/TUbxhFNrauf/EKDmauourPWPb+oRr3
YAwWezHhfvjkvLaN7515Hv61KfuxKX6qYR0ciEnhBh+GvHlBp/7OlWk5BSaoL/TQzNHRGNn6bKGH
irg6UXX026Hun8vLZnEwJqBPQFOYQj7JOyso0DyG7cy/FFQ6e3kg2+/fduvNFcxH1VfTILpUlUX+
5JdkuW+7nn9EZ89e+d82xPb3N0Mo6mS90HV41o6q/wqnPLzlTgNlK/R17JFIWQ6XyYFXxqAo18XS
pjnoLr7HlUu+vvKSh3M9/wzgQncee7bTZRh9BsUQtEiM7ll4+V+l270282k4tJuyB2IfYRJr2dOQ
AdBy3fYbF78sg4gEFHlmn9K4OfpV4/EHp0LOYieysJ0v48qfI6HcMtZtGiILoj8ItDiAWKKkvP5+
3QwMuwdySHcybsJzqMEBm+VgUK3GK/toiYntAxmo6BUDRYWiuHLLReqbZmudvvzb3z9WxMT2uVxA
otXlXSrK2X8umcs/Nn4IEQIQMSTt0n6+PMyrR/9v4E1MSF/YBmGE8nWXunH7C4qCn+aF38/1kh1Z
Iz65Uv89N6DNRVfZrQQYhMXFX1GF/708vG2Whg/QAc1HKGaLVLuLvinL7jGkcnpAYgOSu1cWhIkJ
9punHlXaoisftr7qbFT3OcRTdvbp/UMMFMO/XQxl0VqKknVpFZA/01gOJ8ffLSzYPm7YPIHOI9S5
mDiPuYryhHEN4/OWdq8b0fZ9w8TVBI5NRnt6nkFMcsNWR99C7SS9vLe2jxvmrSM/anrCmjMp3Ax6
B2C/X6D8dd3HDdMG2ZYOReh06SsyJgZvIMiv2R4u+P17g5gQvnCNfLXIok3lEOC2cIo2SDaKQEiq
+vGeKLfN9EwUH0cpgkRgGD7PXt+G9BR2KIU8zhPYje7mhobdmgAKQFWVoKO676Ikq1onOwErp6rH
vFet+zI1ReF8mfVU7wX977+UiEmRh6o1YItO16YsqLPgFmyxtL9R4J1Qx2X040cHsknO0Q0RpV3e
SQuihpgAwHzNM84b+ABVgPMRZO/hd4hjQ4Anyoh+1WR6TaJIiEXe8rANH7NB7TGL2jbaCBCKbGaA
cRRdGkHM4LbREblp6ywBR+dVdxxhm3G8iUBkQxdv4b5IWeFDQRV4hq9uBzWbnc/bfr/hIOhK+xbp
uTbtSdg9i6ltfogs/wjx2erm8vZYPDQzXITf0kHTYOTnMJr8k+81L1yu+lQP8KBLvatfwLAe71xD
JpseLzRDNFvINFxp/SDqqk18L0Jp3lHpCAmek+LZoWinncyJ7ZQb7oPIqY7zRXVosqujY9gAysVr
yQ7uBCjS2sV37ejskcta/OB/EIMgtXIiKvh5hFIoGn+0+LWCQOnKC8hk1yvCeRRAgIs0oBGU1wvt
PBFWs+sOmIkMrLsVcc7C2hQ9yqCn0IUbh5/Bl0xdJAMm0ElfPmW2NTLiABD61qRlo38e56k8ljmA
oZO8kj2OmPx6hPqQQhdje54rRGozpuJ8iOKA86vyFsTEBNZAwucNMPLpzOLfYPSogDysXy6vjMX+
TLyfv/QSffaBdx7xzH/QAVPjC05vETxkxGPqvJZFvGPqtk0wTJ00paIya9zzGNXLB3erTh66DAxT
O5tsm4oRELjVQpvCc4H16EP6IRvGGuZQBlP3Y2n8TH0GJTW71ioMA0c7buC3S9XBMWbZRwA02zOi
53HHKl4zrO+4KxMFOM512bbd7D6CLHP4yB3k3e+8yomDj0VYM/JnbMOFrrcLVxoSfXMeBvTO94n6
GWIFwHk0Dlw3f7IsWtCyxiTUo7/5sYebNqyKQp8cx5/F5xAFKWhejXLKRg/7oUvxBfTEc/c18PKA
TEm5Bl3/4C9FFu1MzHIETJY/BhJBokdkLGUw+yfVefnZc3l+VcGYmMjDsgbfXjNI7wwEU3A7KtmE
KV7jq7cTcb7/RCYmpG+OdD0JdNo+Kg+ou5lsAsBxARp/F/3zop6O9crugpDeDy7fSS3ZFswIIBSy
FhBZqGQqYik/guGAPulpbo6Xjd9yvZvgvjxTdUCgEXfWLKjIcxhCnxv07RKayb1u5c622EYxggjw
/Sq8wvPojGySc5N7swsd62W6z6H2veNabEMYriUXHQMoJ+yeJtCp3Ext8Q+fwaOBsHavDGq50UPT
ucQA/RKukeqhVQDKntFNFcvyG9Cfj/cZdbqHIaLX0YWilfLfUR0tXE2EiyDZW1CJvoPSTxR+qZTs
rhNnIf/B+FE3r+cg6J6YRCdDUnNwHjmCy3bnYFksxcT1eW2jZhGNcI9ZOBzqiXwo3Wg6kZAMd34p
cM90HzoN4eR18Jvby4fZYiom1G9kPGu9JfLOsv2A/u7vul1+Xv6y5XSZCD8acL3yAC8IKWPygzls
gbilEMkq5+D35SFsP34b+k0crxo0X6gWcZDveqz6IwIWjp/loPq9K8U2wPb3NwOAgq+KXOiQoa9A
+9kRmpa4GRxeVDsRr+37hpGXIbTjh6XtUsTyk3+MvIjyL06QXVnAQ0z17wmEWQ2wl5jW/40edMHC
m7nZrajattgw77Ca24h3FHGomOfiuER4fsT1CtHeAtfrToBie4qaiL5aBkEIhjH1pDlSbZKi7FH6
uAjrALykygP6jmT9kqiFi8/a8763+yz7Fos00X5ryAd3mPounaVXf83amD9tSV7cLp/apc+SOaPx
QTvjpJK5RV/TVcfahADONc8I5PzCsxhQ7TvVBJwUp37p2Y7NW0I+kwpwrGI/AlFQdJY9SPRm94+I
A3LDW/EYIWm6k0GwnA1T3TaTPHaHEt54xjvugKaM+OAPcffQ5WRvHq8FqXcCPlPhNnehPFkXUp9r
V6GFF7rymefPB7EdAEipe4n2/X9mN3gISuc8NHhKtpkqrtwlwzeUABO70NpBhiQHfdyhDBrPORUS
pewrBzCcA+l7SGYRlJIkA6AyweGv4CJcvtc0ZzMskxtQLwByVTNOd6BH99hwRyQ8RttF7NAPC7iT
k8kV+svsZT8QFT78H1K/trNh+A1/ltM0oZkk1drhH10xgS2wGxmJkpnL4sqwmRjxAJ5+3hhXSKKP
tUI/Lljq7qu4W3YKfRbXbYIIuRh5R3KlnsIcaZ5k5C4IXdq+pDv2Y8m9mDBCCea+qG5H9SRQrEzq
pvuUe252HKGzKURR38wrnY/duPeitU1ni+De3HSu78ps4DhscQsxn54V3a8KeJXTZY9mm8zmid58
HYhLVbmjr55UOd8QyMjfzf6YbhXYEnGHVn15XLq9NJLldJngwZIVTiYIbiXNhPtxVEB3sY67H3ig
9lobbatl2H61QA4aV4NIfdp5TbK6431RZOufy6tl+7ph+AMyePkKgs4U6h7soMbMuQs8vffbLd7f
xA0i4yJq9NaoJ7BFVAfgRX7LSjzk/pDG+W6hzLYHhoXrWq2A203yaWyh2QXsW5f4FTLoTo1WmOtW
yTBvnYVx61Twv2WnxpuxQQPr5qqu+rgJGpST7Gsy+Px5DMrfRKMLRo57CG2LMZggQTzm5UpkpB9V
NCxJ2IfqLp/5L5HnKJc0wNDGLURupy20uDwZ24CGbfuEYaROIxk5s5d1qkEkLdEVy3RcHLol/IpW
oulI173Xt204w9hHwCwLL0J2PfTL31qoRLDiY4jP4/H0kDn82C97SO5tBu8EAP52/N74FS5oIaPY
489bVJbFQFiDB2MDd4yF/30fAmUJA03koKebkEcBnCOpvObQ6BrhGMh7nZiBEJo2h9mP2Y3f8YOf
sz0oqcUJmDBC4cRlmw1D//TqLscZL3SUNW8unwjbuvn/XjdgOYbOb1r1hO6YOCmXQiRaRTfZJhkM
SY9jhXTM5ZFsh8FwBBuNoeTIZDzqHqgo0UBrRhW/XdH8ypbhS4uT0ZC91hnbWIZHkIPop5LCI1Sr
eKTZMh96zs4k9G8FqT7O64BiLSrllydmWUITUOgGSIVLnakn3oGQljfhP4qCbNcdofM1xC7KVrv6
a5ajYGIKx7FfNARK4OnA+5+QiOuHblLq9vJELKtmAgqzeooUulX1oyQjxVkALc6WetgMVmRBeHA7
8rKd7cuj2eZiOIdSs85bcoQ1rxeDHNvjLMc94ILt44Y7ENXQAvABUg5d+9kt+nmnpChQ3rn807ef
+I6zMXGEUVgslGQh4ooykicvzOVhANUA3NmgeMKr2TtfN5Bx/0PKzcmhb6ueXMWgPQmr//+3dOlW
L5fHsFzQJpYQrAisVnJbqlbnSVi30zGMoebd+bsSVrYhDNPPvGzuh8npn7joQqg9g00bOX/0/Eud
rzvteK8kiu9timHzGlztc766/VPWTP5444qi5Q8cyjJ450FP15Pf0FAPOvokLJ05A42kykn1y5W5
O5ydpstkdnRBoNOfuNCRc6iyBVn9q5bYRB5C5Zfqgsz8edZDd5Igm8iDtjtdyzpBTKwhEM0o2Tgx
kOZ4iKKxFexf/7QLnb9d/v2W8/4fpKHbIgcNnejUKQI3QTHo11i47tdpxet66bpx5yFl8T8mbWDm
1moewECQQqslXZC/PcTrUpeHuguz7mar2YF4jKlDU3Rrt2PKFkdhMgmC3QhbXiPCpoOrHpjOsjVB
SCb3cgO2p7WJP6wjHbVOjQfCBuBqpU6LKvwAojH/aZxnjdQx3tqRpi/U85a7CMRU17lXk1+wjhvp
jMPEnxlyLwnxEGCCn2HH2GyrZkQNEA3P46YL2hT1wvjzQDLmJDQApeTx8oGzfd9wGFR2+VAEdZtO
TUuPZV2IOyjk7tFTWoI4k1awd0jttoMPSGgrxoPTrTlShuz3ds9taaKijw+vIYIg7nUxXGCCEaHz
7Md90Ldp7RflwZ8Btmoi4MIvL9f7EwpMMKIcfFqtPI8fGbQIVeP+GZdc/wKzd3kk7drcVhDwvNFq
zZ8KOIoda31/jwITmYjWW7q4Q1inU5n1f4moH4ZEFDS4uzyn9++MIN580ZuAXsVsJsBrF89z0Xzd
okUBDO2jk/t0xynbfv828JsBWNO3bMpKnDGFBpPAabyfwLbsdWTZfv426puv+y54ZzJInjyjpvoN
fAzdSXTVcA+d3D19B9sIRmwQzeHAMgEGKifwgvK7JOj7+wkS13x5zEaVkU/X7YNh6rqc2xaMPXhY
TVBOAxAMnMKSCnr02rr7c3kM21YY5s6jzGGFO9bpGmT1A9TMsvtwddGuf93njciADzxnUdTiXqld
Et8vXVs230Im6HUsq4GJR4QaHm+8iGGzKdqIuQdZ6hiv6cu/3mLcJgxRtTQTqDDIhy1jlpfZ0xzm
8Q1BpvYWyftPA3pNDtt/QaTtuox9YIIMAVqfY1FGPEUrRpWUTtckwLIgHRw2eyG05fT+B1VIdTbg
59epUkV99Jyq/wepZQqi+3m47lSZ5IKRILihEPmlUz/T/BtzJ3BxHnhD8+jz5a2xTcIwcsWaehlA
OJdm24PJH/snRC38CT05e4/mzdv9N6gNTHJBwStXgqm9/l9llXIVIjugj6z6yaJCpa5c3T1BNosN
mkDCGgxtEM9aeAoKjuAweyt2Pu9Y+OO6pTJMHJyFkc+msEndRbI80RDYSbqocQ69cPZkNm1TMOw8
CvOxb1q9seHkL4CjrrcBLH/nurDshAkTLOUwDgW4xdJ6CF/qGq2PGhXh+xY3UxcFYsfbWqZgogWF
XMYw5+BGW6rpd02yJNptJbAcVhMq2CEazJsZvKdLCBYcwHrFvZtpIHoRF1wVcwYmkWBbinBQUQG/
0UEEGdeEgtBvrfke+5RtCtvf31yqLpSM6pVEDbCUVJ2o3wc/uhUdNksn2/TyObVtwPb3N0OQmhe8
dBucU7586yEJf4BmWbWTYLGUKQMTLViuoC9u+xyVQjhsFopbBnBzMqy9vF1C7p/W7Y1AyHEaF3UY
KM5XAdL24+Wp2VbPuMlX0gaehzJpOgV0OBZeFqE3SfEIGgQewJGXB7Gtn2HnPm7yrh2yOq2jWX6p
C7SEH9q62GVmf/+NGJhCvc7ag+uwb0XqKeeX2jiiAIpLt8zU9j4Ua1knRdBdB68NTByhDwahtirc
Jp2JFxzXeZzDRGiotAHZ3e14RsuKmZg+5QH1RhsC6EqAxGji+0PzPeo6oa/bdhPVJ1wyRkEotqcH
FHwTJfruTjDq3YUkm/eeuZazZUL7dDS3auWkeHZHKHRkPlj0MtedDxHZ1b23DWEYv2Duio5gOGB/
QrdYQ6PHYSD61lu7/HTV2TXhfFVZhWWAam7aIBNx2+JRrkq1hxW0bbMRruehQ8gwIodSju0PNkNY
LK77+HzdLzdMW4DJKQ6CFo7Rqe4cGokjlRBRvvxx28IbJu3WEa+g6w36tAUZitpvjlVXnyqQRO6c
UEuEa8L1OBsZ8szokmBLeE/K5ThviSWxZOcMMrCajnc5BBjglvXOg8Byl5vwPU4BfEFGFbdsy/6Z
175Ous7Nj2h0aUCl2u+4QkvqB8p9/75LMq+ua3CawPIQMowLAJVMQJC7BIbpDEnix7VG7IAaCCC9
/WM01PnNVRtmIvkE9stTGCRVg5wOc+W558atKnaYCFr4d9bw/apHYIL6IMoylLIJeKqAtXs1x6CZ
1IMXMJn0Bfkkq6W6u24+huXnjg7KAf+eVbzWB7VE83GOu/BnVef+ldiywNTwFWH8/+xzaxKIhupl
2apE2eo0T06s+N/UiYBYFJDjLGThnudY1Ve1JwTU8AzUKRpvQn41jYiXoYN0ZGF/xCOSvFxePovn
MZF/7uBQGDDY6OuqFPcr2qx/EBrQvy9/3WK8JpufcvJVzDmSaVt9HBrFSa7Z76GfNVDc5a9K/dJl
/buR5V4/t202RpA/jwHwEA7iFQ6i+yjp6rDLbkC36Sw7B9sygIn0EwDaEXDD8JQN/fIIKQKUdQs5
RN2Ot7N93/AKgZhQmiTIRnSuDG9pXsq7yG92knIWqzQBfRD/EDRcOxRzssW7RdeG8k4AuwSgzFIq
SjhX5RGSRntWs/3md56nJrQv7iDHxLKlRfa8+e1vSM9Sr9ntBBNy9fepiiX0CMK9i8g2OcMPkMAL
W6V0/Zyj3OqMAPZpv/6Lt2h5FDf+PHte9rTgIet2B9TMvIHsXIC2cbedfPMmqF1ZyDGUDYhJaTzd
67pzbki01HiJa+E9ghbrcwA2t53RbOfDcAftWqKbE3XEtOXelLK15kGiRdxc9441oX7lGPdQcXfq
Z70S/QNoTGiGhGXB40OXr+oZyoJq2JmJ7QI0WQJ5RMohDqL8SQncEXOM7uuNUFwzSRNRLX9D+bQ5
QuPrgzfULx7wR5ddkm0FTRehoPkHFXMkfpqIylO+jnFzJ51WRl8vD2A59ibirwYljet4bv7kAnp3
mtev26z8UP6cB+j58Enee+11HJeBif5r8nDtweHHU7+CghOXfvhpyq4E/QcmT6BGln2aNALHvtfd
D8kil9y6rlup4+WV2kzzHQdhEgSyqeV6CgYoSmikKtuo+YSGTvfehf7Kzgi2Q2aC/FwHnOd9XLQp
B93WoUC/RNUuf5A3g655G5dPDevvVTMf46xc/o7wWLw8M9tb3iQO9EZNQjr6uCek96cHcI7Qr9nW
XJj3gFQBFVIfNoiTF4kHXtW/uxnaWJeHtpzvwPAQZZfhRNO8SQsQUJyyJSo+ARcubi9/3RIcm6hA
5oVzFjsV6O2RNIeoTN6Ag0nKW5AWnruiG3eCVNskjFdF1mZgZvG2oJ/HHXrstjLV2FyZzTRFg7Mi
kw5ubp6GkDJF8jqObsXshTu/3WL/JiYQXf81QZiA2LfInl5TOFvQw4v8N2QukjFseHK9AjLEm/59
/zi0addeNG3aYgQxiF8zK/okA4xgmlR3Arjl6OTLt3VxfsyBe11cZ1IKtmXZViDjgsBJTh9lLT5U
gXC+R0vXHFe3uOtFP98UAzh9Sey5OxeG5UyYLINCqbgZxRzfZ8UyvzC0nz16cvh5+VzbPr65qDe3
uK5BNz3HQXzPvSX8XNd+8GeZUHO/7uvbqG++7kELTwTDguUqXdDw+b4cux9j7UF77zqrN2GAXaaz
DiKRsPrAh5YFNALbOSllMV25+P6/ZxBmYMlWE7xK1xbUT1TW9tNn5QVTc395iSx3gSkCjBeI7FVZ
cpQtOu8LtKv0N81d7Iduu52nlMV3+cbNr7KoBye036QAwJTloVE+f0Fn4/itKDviHCnx2derJmOC
/kLeuX7UevmTLnRTJJA/dB/mcIUAF7RA8r20msXRmHg/nuO93rXISIG5xk8c5AwaAioVKMp8D2P5
k3jVyfP2QJMWAzHhf2HD0LjQQf0JyLb+IOk4PQTNLpWQ7evblr0xkBrA73GZIvoUtqX3IBX498qG
78UZtq8bxu2CPz4qnSB/Kh1Fj2qCvIb0IIJxebNt27CN+ua3MzoxNkiaP9Vl9pstI7DaNLwZFV6G
pJs+T9n8LdpvJ7IcYlMlWM26GGYKxcDXqiIi6OEAVQ/+EYieJqmX8jpVZQi1/HtWY9OFaxW30Abd
qpcucrjHfV4Ei7GbzIHad3pPjlWd6nZ+RoU5BPVFP3yE5m73/fKm2LbcsHUXNMEFi1UFevZo+iQj
JNUqsiurYvn9JmRPeghP4nat0leC86b28qQFqPjufzj7siU5dabbFzpECAFC3FLVQ/Xk9tjDDeFu
7w0CBIhJwNOfhb+b3rJV/IEv2xGoNKQylblyLSm9f3b9fhOzl/dIAosZ5Rg3oPwh71iP7KrLJLs4
/33bDNbX7IdDq4CeCfqhzu7z3Pe8S5CBs/zz2DdOc4lmomWrBm7ZBhO013n11BeoLD7ztmjjmYPS
LW7cztsZ7JoAva5KxxR0gNWz7+vsMz5cgtpk0fP7+VWy/XzDtGtXJlHp1cmJovQXi7GrLvL1ab/v
60akXlSykGCmy59lxh12zCPX5Y9pBRbwjUjUclcQw4YTMacTF4BRALQK9SLS00uXyuVhLUsjEin3
2RoxgnWiWt20PWxNy8CHIHcUNv80s4sy3/l1sk3DsGWBxEqmqkI8sx61HYFDdZxAlgRRgVKfCtpA
snHPQNTE4SnSIOzItHhOJpUfEtEGB9Vm6mYp0c5BK+l/Pz/O348Vmj7+a3xzOSyAU+fJqWtGfpUW
S/IzTKrs8/mv/325qAm98x3Qp0y+J4Apdf+VoxM5ca38Lzmc0cFFxNZtrJZtFuv4H66Q1q+0Bx0m
HN+uytShDvqquIwSDezG+Yn8PXkMrZf/DgBinjqXIOd5dpex1OicHYdH8LaoTzkETF+bsKNPoVs1
5BjO4GomuGJ2mT01aQHnYpHlHHXZcz2V3kvnkPRH2KbF8fy0bOtmmD0q+SyrqwLOg07lHfSXEzdm
fb2Fc/n7zU4jw+ibRJc59qJ8DqqpfkBCVN7QLIRqAciANi4u2xCGwXcDaxo5LNHpt+SQrIJXMUG7
DLCLt/NLZDvChsW7oxhn2ifiOQQkmvLEofEqvDzOjjgpWu+TA6QmMo9JJxq90cmeyayhA9nwqzGo
510PGmoi8+qy6RcnzPPnGhrMxwqX4mU7sC/TGIQb9mHZBhOIR9Ig1SwYM9DT+eUF62d6TEZWHBcf
gNJdG2EC8bjuUtcbOvE7lzFHhH8n7VpWA/LhSHq0Me+zCRONt4KaZrT3RieyJL+6JoNo1YQq7/lJ
WAzOpPHzU0mEsyTZs0Ja5nM3aeYe0eVfig1zsH3fMGg094Mp00NG2fWz6FgPbpuC8aGIvu77+YZB
D9B5BKNMkD2zZuo/lVnBnzVSB1uwLEuqkv7B3ocIZ5jmdryHMpy4Wwt1KYEQ65BVB4Lu8lh74Ion
dVXe+VLmkBRFPznq0vsmZ1p6tbhpX5biOYhS9piQppYHlVFn4yKxbI2Jy6M+k0mfIoMdFH0TXVXL
0PZ3DaSy9L69NyF5jAQkEiX2fu6C6TqN2hrdXos7b4ER1nj8zxQ5NXF5cwpCLwFI57PUQfG9wnvj
rp+rL2zO0S8E5s3vUbSPTxbw2v+620Fmfu4tGXTJ6yqqIA7JU30RDfXWXlhy8dRk8pPMS5ymR76C
DvWPBkyXKz/K5BbBMVzRGytLMTIxdy6aGOPdJ8zk9/O8wPVKFcCX5EF5clzVfGvHYCg3LheLqzJB
ezIKQjYHE3wIaaObOVt75dlYH2pe6UsCeYqNcSyXfWjeAnWkPR8Sraj0qBuRrk8oxpdP0RyUWwII
trNmuPVphCKsM2oMMWs/rit5m83SYzHtHdwCzO0OIRj/9mUsqYnV8xKxhGPSZ89g1vTlZenU7nTi
rQz2pcfoH/C8bEHnG8Dxd/WiZZyO5RzXYQg54a9pikZ9PxfDbdWrfXVgaiL1BNdZmkZwlb0zOSB/
6tGWuXKAtX5zqGn1mKPYtZHItF3ZJmpv6Z0iUqD0fw6REI+Xgv6MouFzRuW3oE5ozBqoonVrl2Zd
PoLK+UY3zr772oTypZXfFxzd2s+08buHOhtZgoTjPGx83nIETeldf/aI8ktMDGi4LIbTljGjFDrH
0/ITnNFFPLiJPO5yPSagD7mDNoCyG/DIaAOfylockaPYOg0Wx/OH8O6ChATPR5SYVP3SdQAGNRVo
V8//8r9nHCkz7gIll6B2gjmClEtyj8bsC1ErEdejdxst9W2Ysruy36IAsJ4141ZAlRQ0736lbvQM
/N2op3hmw9dBKg1xFJwxFrqHJcw+uSvAI+fzz7WmeX6etkU0ggMi/TSBuABQ9TQql7guEznFeeFv
aSxaHpgm0m+W0VTmTYLsFIq0KzUEtKuo9P/R1fA8hBB8VmBvmIad0sLUhPyFIK4PO8f733jutPAj
pFq3+hZt7tUE9lFkIfNZDuVz2bd3FZwpqYo+Rjfjv40DSmHoM31qfODhG17ftF6+pQRicYAm1G8Q
S0fGlPJT0iDqEQnUhgokWqmDm+l3+9H5s2Dxf8H69w/Zhi7oKjmJvH0AFV732LVtQT/lonKW2GGt
71yfH8Vy4kycX9JkY16oOrrXEtbVgqeu8kAcd/7jtpUy3gkKPB2e49T8BGjkyI9Mj+k1WM66CzEi
mqM9iR7PD2SbhXE/JF3VSqrQDKYG7twD/qa/5JEQG29C29eNC0E6oT9mPTAnbZk6X1qIDU2XvRdM
+yDp1OTxg7KIS7SY+Emr7NUfASSmM6R+EMFvvTYtZ8kE8SULRL7DsUzu0eKSjweVc0Q5YpzGR8jk
7ZOOBHnOfw8si1zmVdQpkeZJ3OVQhkzeqzXm2Xh52CaxutAPBlE3RTOMVPFTXadPgkDVqYvG7wAz
bAlL2wYw3gN+MbhDOSfhqUja8eDT6N6vwuj6//AwtxjEH7x8yTR6yOyG90Uf4v5AU+Q8gX2NB8lL
Xs8/zxuDbZD1GH9cJ7R2Jhk4S1BnmvIYFaY0Bgvzs4qYd+FGaI88P4zFKnzDuOc54Hzp3OFBzv2b
THh1Fe6+OUxYHska19fQXz+RscqfhXTLJ3D+qa9KStAILnOxyS1r8yImKo8kIs0boNGfHWf+3Baq
+9wlKyFHAxrmcCULKFBb/tqOc36fyOKXYFuAeNsCGs7eB6RkmGqwu9VdEn0mPSovceg08z5kLTVh
eUiVTR2hLbv3I5RoZdUJPGwyeblr+00gXr1w0S1j0r3hMQPOdYI+nRdR7gR1UROJB6Zl2qVQCnmY
GaQOwb2NuIRtMgRYlt7E4Q2dpzQp2fiAVq/mAK76PI+DKByfz6+NJag3MXjoDZbLwlL9oAfw1CCU
aw/1AJBiJ4IT3kkQItx9tZu4O+Fl/lyNVfdAq/wXn9E1IdoxBTR/s9PItlimoUdsSABa1A+Ad113
BSSklkE7u/C31ITXpXiTyEpM5H5eIKVAeOYeBCHzRTIO3cN2ft02B9OFZwmE1ejSPlAVJU/g2s8E
SIWnaEvuzOI6TICdZp3ys8F37xPFuzdSoa8F+G/5dcyKeeO+tb1LTJgdK1m+Esa79x0nYhxBGTR7
ya0rGvit2F2ikfexGFBHuNagFu+9S6CLhhrUXsQZubjxo6IrGbjZAuhJnD/nllmbSLxkmXjvzK17
j2LAI+8AVxzAFvK1Zbrb8GWWfTNhd7U7t6BcK917Urn9UUboLM4CyG2c//22rxsOv0whZ9+1SABC
tEydUp2gm1xUW+8T29fXVfvgh4dJ87Ye5fygm8m5LaGRcAjA/nfc99vXUT983S+mWaetKJ59B6DH
jivv5Kyv7n1fN2xetQR96ODAf5sKOR3yxQuvM6n8jd9u87nUiNddGZVJMkqA65AUJTT4AsWw6EfQ
Mw5ZeLDdVmV0L6FGeknmoLlZ9PS2b1rGNdCxORGSCRzYqnXQtk68T7N2n85/3GYNhj+vm1ZA9QJ3
jAAN6nNRTN/TJFxuBwYph10jmCg77RPY/8TYaWDjVxIV6ko0MokrQbfuMUuCwETYlT56Sss8cn5m
gNpd5uhFEJN72xbgBHLh0g5IKv5ywvKWkGbflpgwO+oHyOyHDb0HbH3mF0lQs/Q2owq8KucXzRIO
u4aRi8UVkdtScv87qheaffO7pUV7cfprGectTjDL5ptavRqlKtQPclzOZTN/TYdEfwM/ftDHrUSJ
ZMMF2AYxbJ4yB0G325N78PQUMV2fQKLwyKlM3HHfS9pE29Vd1UUp98i97+jvw4iURjnt7CimJsSO
tHkPUDvv73nHgKnlEbJBcUidaCOZYTu9hnmPQo9J6uniOW05jSevrOMhF7+Sunubs9SLU8eR4CQO
bh2Wb/E22vbEsHoVOUUfCByvetXm+r0nflv5F67XuVfnT/C6vX8piZnguzoJqnR2B3IPZfbsi2LU
Afd1tQU6sUzABN6haUvl3pD097in/F+CB9GjyhjIxqesKb/tm4HxdGd9FrZVjxmosBrQEQDyblar
jVvRtjyGgUs9T/UA+OO9iCR9ZZ0Ox9sKFNfzxvJbLhATcifCIorA9MdONBQqniNkR4mjnNsqWoYr
Z5VZ2LdI6/w+ePS6Q78H6xuCMspY3gH9X38O+dBtFbtsy2S4dC592XiasFOiAg1CXkB2qx68Gvt+
vOHRSVpWYxBV+PqYOPez8px7pOWDr/u+/l/DPv8N2zk3DJXOTuCFYBSEUNDKG++75cWQuOmhXKV9
zg9hiWtcE0+H1sd8npJJvGkH8rQre7B2iuYbgDjtsVJo+vOcqI0bhdThmLjBLUiAt/jb/n5KXRNi
x8cBnHeeE5xkv2pXTN9/JxLxlPp3CuQWTdXfz5BrIu3SrlRDGGbs1Plp+srmpX6PMpp9Ob98tq8b
hqwqIqtsWej/7jmU8aANiKhjY3P+7hxcE1wHJcPSGfTsn1ZahcJZ/iWufCdck8uV5r3n9V3u9ura
w//sm45hz3MTuSgek+CUsLy+RnWZPgDLIjcUcv5+nN3INOepliRfiHgDcyyQ/VWdgC0lB/3+t2WU
m1B/25YYZi0WKtBdkYk3Jlj3HYUo+l4Ch7jhr21z+K9Z/z8IyoHGAGqTp5on+oiMIon90meHqEv2
IffcyLB6HukGArRucEI8U93UdQ9axgEVvGMAusONdI/N7E1YnUrdBlnWdZUIkhgupXPc9tVhbY+Y
q1bHAw6XLvpnRKL6rhjLH+cPmGX5TMBdOiCMAdkAO7Gy+fGb/Ie58kc7bpKm2gYw3DY4QSa3nMDe
Vie4uyirfiRE5gePIIV1fgqW82XC7YDxAZcl6bI3ZGfA4uawuYybIJS7tOJcE2VHE38EXHAJ8GDq
+O8JEJVXh7wDzdS+CRhG7peqRk+lhyWS3RTFTBZVH08jOkjOf39d6j9jP9dkvOtDRVa5luKNdZSS
o+NP6RSPNI2enSjrrvhUhOHBqefv54ez7bhh7wUvNDjwaf2AWGSICRhZiEfKC3ftutk3gmHzc5+z
KCmW+sHnw7PSejlEcprj3N0MaG1nyjB5As0eSB9JAJQokrvIgaWnnm/mXSwrZALsIi+vCxf5w+cR
2l5xnyVNnJcu+4zyo3w6v0SWCZgQO4k2GL0kafEmaZB96ZvmPWyTYFfOyzXxdZzkJa0DXT8Q2uRQ
oED46iSg79v30w0XTgNgIgS0yJ+Ltibgb56Ak2duSbZewLalWXflQ4yMhnxaqzAHAphN6poPIgQE
Qyb1l/M/f/2Zf7E2EzpX93QkA9LcT3U1fSeQiPumWHXrOABKN05HL86PYpuE4bodQfO59hh/Cmdf
3BVl74BmKYu+7/u6YcJzCf3QcYyip5SiScDRBX3UdJNz0PbbDfPlLEtbUvrR0wplnJGVPTA2bjXB
22zLsFxeeFE51WnyNMzQxEBN/7FsoZLjrHIw5xfHssEmRE6omVB/HMMnUYTftPAW5ARw+H2JEaYq
YxtPRssqmdA4pltUOpJK3cuWQvtY9E1ZX/AGqa6NedgGMDzzUCYMijgkepJqCI5B3btvSqp5H1TR
NUFvYxMBK1g20VOdBuV11Pn9u84cbwPlZInETcybHHs5ex30rEXVjEc/nT5r775AmMEH/b12cnLM
wB3rLNm+MNPEvQ0RkWEqRfjsd7y7qTtRHDnKyz/aKNoHVgXQ4b/30hyCLz8jdfgMpXT/ulmi8tJV
jgRXf7XVdfs7S/aXy8kEwTHwuGS65+UNVewohuAfnjePA3+kgJ/pUX8neQBmj+qxrvg1DdD+BgL3
81ZjsUtTrXbUgxoi9Gu9BSMCgWOWrDwbOXAqIugd53h+ENuRNoyf1KQb3C5iz6lk9L3WVH/yQlRQ
9sUdJvRNJUq0rPDCp6po3zOaZkfgMN7CpdxH0u+aWDf0SzIvX3L+lOTp8DQ05KqFQt23XYtjQt2G
vqo5pbx4zTn3Tu40NDIe6yzZOlyWxTcxbWIZCAvnoXydJfDc6TD2xxI9bvtuKxPK5oJEsFiquXyt
xtK/oG7WxYVut+BTlsKoa2LYRMZ5ODhR8Uq6EnomaXVoR33t5VCt8JbpuzPKq6QNL8eM3a36Tb2q
Nh5gtoefyVXXQyV4GCZVvqIz6bXrumtO/E8Z2BnxmunjMdWX2tPHlsj3lbLx/FGw3QMmgR3r8HHX
KUH15Y/Xs4c4PfjdpkKhf8wCcuiy6We2stPjkMt4BaeWyXDJqN56k1jub5PjLmfJ5KsGXGMQyrtP
m+EwlAzNcGn5w0cqLQDO87Cu81zxjXW2eG0TIDe4UzOUnvLvU9/5UZf1I8t6epHQ/mvr0y1srMUE
TIwcSZtUgKykulEKarosAdxXB1AjOb9rtq/z/zoIx008H4/p4lVEdRunrcMfM9QJf57/+u8y0198
g0l0V6gFgU3RFK9zA+DgehyqZrqs9Hj52yaqHBLsDewBffX6UC7jddjLu8kPX1gGoakaTipwtpqw
Ld7CZMFzw4g2DpHsDX1zWXFoKo1rCvxz7k9d1+E+n24i6To+V5Rr5d13/ZqaEOlwEAtKYaHcIn6y
7dj69w9PjQSdGb5fR/SeN9mrUn3wUEoULs5vmG2NjHihdhMaIucVvWE/dHYz8zS8zJzMpxCIpsVW
ytM2BfrfKZAyGFW4JP6JuuUX0gLQBvaiLUy+7ePGS4BEvpsuCh//rcPK2fyzSPCS2bc+RjCABDmd
nJTj4xxv+C53fmgG3HAFkNO+EUx0nM45iCFzjEC9JokTJ3wEV3N/bCUg5OfnsJr2X2zSRMipohhK
VzL/pJz2xPwbitJzHfoXNTAPJSOfxsbfwOFYkkQmWA6K2P7QzIF/IrgfO4l3fecmB/BzfE8Y/Wfg
7kYMZbmH/4DNeTn6yEJJfzKPgWzUSWUTu3nqH/ys978n5bxFH2UbaDWbD7aXtcrrBzEVr1M7yMth
gWLgyGsorVCEDgvIxc7vkMUKTexc36FnaGlmDBOk8zUT5SUwk809qKW2Ih/bRAw7J6Psw55R8lZm
aRDFbTnouKs4gbAH6F8YH7aCINtUDFPX3jSrFKwBr8UIWhblDeE1FUURhx3Y986vlsXgPcPgo5BH
0JiH229qaNWRonVuAz3uvKtMBJ2A9m4HmSnyhpRwf2I4vDerkZz/6ZbVMaFzIqhrkvhV+RpJUX6Z
2lmcWAu6ov0jGP49FShxd62Tv8oJNIEC79cZ0O5TE22iACxGbkLhxkhlOgfE8E1NxeU0+8shGNxD
pMITWJkbqEvojWDCss8m7RwN+mLooRD+JsToXinlQFSlUmpxNm4Ry71oatOinU4khedFb33q0Mvc
TSEPXjn8hnvthA64OTnOxbismmP0ct/2rzP9cJ0Uha/4FE7+Tx4x9tTMYGPmUM674KB+3TAO2wkz
DD2Z5sjNYBJvzsSqqwl13ovWqyqwoYI2+/wsbPtimLjM5k4Ni8ufRictPqGLvCPxgn8734AmId1c
6t7pAYJ8w2a7Vx2rwi/MHbbqlbZfb3j0maixdp3Cv+MoKX3jCpTSseNt4ogt629C45xCp54DQZFX
cNB+IisfRKZH50SD1v+2a/lNaBzttBYAXbpvw9K/LSPXhx6OfeOEWozbRMFBWW9MQ577d+AyBF6J
Hki3tgEVAC2NXfoaEbVlfZZ9MOFwGpqOGKxNXkp3ENWl9NFRdlw87m/MxLYR698/2BrY9iFl1abO
WxehPTwJEdgqz5VpPGbZlieyjbHO7cMY0Qhqn1xp562Bat2n35ysrud0gCEHWwk92zIZ9sxmv+JC
d8kbH8fyC58C/svJAOM9f5YsYYEJhNOiCl1nWZw3NUKiPWvUqe3xMNMOItAevSgbN4ZtGMNj5xCY
El3eOW8Z6iYHdMmBCzCCzrzo/ne/7qPsd3+nRz7sR00avy87d3oBn11LDkOSJ91nZ/LyLWCfZcNN
BJyGyh5acQrnLShGVCSn/H7KnPY4QxxgwylZ9ttEwSn08w1Nrf2TnpfuZ8MJv93dWeaairG5u4QS
3a/Jm+hAlh64uvsxTGjx6xpKNtJCtgmsZ+DDHvBqAK1TkPg5yBgTfUUGqf/JsGj7yoYmCG6Y0aM0
T1n63uYg2oJAHbvqAXP8dd4ebPu7TurDj9dTsbioSgY5xGYj1zsop0B2aYbcScec7OL8ILYVMk16
9Dtgi0eaxzOiNeQEHd3k9w4YBZatR6UltDH554oU+P66LUIM0Sz0aVQA5NddcJfmeXKtdQW+4iqP
bgJRbWTmLak4k4lu9gc1syacX5BLYndN4+YU3Z3LcDdAHF3cgShd5hA3i6oeulpz0rJjWeS9t3G/
2LbN8OlCTV3Dl2F+UeBRvKy65NFJS36bjWJrhL/vGTEBdZ0AnTRkVbBnaQW6/N9wLeSwNg7137eL
mJi5oUcHphY9bGYIS385FqssMBQTymtdevoiSMR4mJKxCi4BIhqdjXP49z0jJogO4gXVQHqxvKS5
vnT4chW0L6XfnCLE9QmgaF7wTdFml6chpm6sEiTodDOm7ynPo0sSBRdER+O9rMCd20xbak5/Pwj4
yn/tN5oSoYpgSd5GF9AqCBs083Hqw+LLrCu5j/0L+SVjkKHoQAc6zS8VeApjx0c6E5qraLSCMvvG
gbYdN+OKmMlSVIvvOkhdOpAGosCS/2AEU9pzAxGTqY6NjEMEKUreVOIsxeUC6RwwBmTBFme1bRsM
fy+XNM1dmnp5TCtNL3QA6M4gkQUYZ/l+fgq2IQyTT6VDWrD7O2859Ha//xYFgvZHc59m/i5HRv4A
0xVJx5jfo1QugFeW/SEZoP9xgEqf421Bxi0maCLniqkgedEE9E4y/ljT4lvSo4wuUtxb/lq5qdtq
PIhQnRY5ZU+7Vs4kr+uQi+3nmkdvPHecl9kNv3VlUn9TCh0850f4e7hH/gDT5SnTc9Py0zBVx6IL
LhQ0kGMv05crXcn5MSz7byLqOIeYlteT5ClE/v2Yyro+tATSMpUS4T4rMdnralWHfe0l9FQQdF/D
nVbHMEy3uOtsi2SYODBhblckQQkhJvAkjxADPObaf5Urr24cARKysRm2haL/va08CBMM6BLgb22l
68sGTGOxn4bpMcvYt/NbYbmsTBo7kvdTMM8evUPXbHGcqTdc9HTz7WD7umHovFCQshoHBoxYQYqD
JnCNnG8VrCyrY6LoVB92LFpo8rbaQVHhuZ7K4K4XKOudXxzbAEY+bsCLh2Q6oqc0pcD3oJkJEgTz
EYppX84PYFkfE0dHJaSU83l23oRGOfSY1EHenPIBOsEbM7ANYAT0w+zl/0vDFRU6dn/yqeym2xQx
sbraN4N16T4E3TUZCw+yD81LO3n6ailKeu3kW8q9f09oEBNJxwC6rlg10jtRdffFiKKKrlFqZEl/
sTYptF3oHfZNwzBoinA7ympHPFORD9llnS5hF0fJoP2NKNG2EYYlQyZuhm5Y17wUU1i/hmAv7o9c
VHqrRmA7qqbXFolL88oB10VYiIvEq5KYl6EbbyenbZth2HIx14JEKHadNE/SI7L3NK7BkXNZaNS3
oRUHLhhK9q2WibArOB3SikbpO/JlDoTZOyfI7hZHgXbm/H5bQBfEBNcJx4G0GQWr0Bo/U5BYoY3n
kwCPokQJex7USfr917GVMdiMrs+PaXkomPRzSvsIMqMufZ+heQ1iKe7FlYYAY7V0X2TSVhdLLq7H
yoEQyfkBLWfOBOD5cFNjJyQ/+YsLPsIGHBhNIffB+4gJwFOOPwh3UfRlrQtnid8fhF9u7Y/tp69/
/3CtKEWEF4Il702UXH5FNF2hF9JLP59fGIux/AG0q4SsIG8V5XHhLj8BdUmO/sDvl3QTymf7/Ya5
s7nzJgFxnBdFwYk+iJHdQGZ5iybP9vsNY68XgClz3/dOIKqPDgzitGhRRZZ3yaJf+1bIMPZ5Ao9t
AAN5oYC4+l1RQp2ZlRdKuvPlrhFMKB3S1IIhsYsUrwi/EGcur9bj7yT5Ts/0B5QOzd9ui37IPE5a
0v6TTqXwo0NUEiDjj+fnYAkDTUCdgqalOzBNX+oeXE8IY5N49sH27LXLz1yBxvL8MJbtNnF1qeuz
AqoE4t2XhMXIKvNjU+Uyrlailn1DrEN/sLeI+HUvWklfSnDZXsm5aC/CtuYXstFbuGyLSZgAO1mH
GeBeXfYOMLn66rdlncdof9hHHE5MFJ0eCi1JnXin9cR2hPzrB1F2iAJceueXyLbZhknrye+gG9/S
l3bwXtGGnB78AJD+svfrY9lutrbYhjFsW0yV8JTni2eVVC+y0vn10NIn7s/lNeh3xcZ+2zbDsO8C
4uW8UxHPY8KDjr/KIpDFE+SqtkJni7MzgXAzr6BVX7XArZDwmwo4OUGTLjoUOS5BZwSrBaimDo4Q
9dv53bFMyOSNA0x6biNQmbxHRaOOgee3R/Ax1Ruu27IpJjJO++XMQin9k48X0hFigfzfRIDF041A
lJNBtGjD0i0xlol6WwKhMxTv6pemgHBNqd5SMSL8KabLMWHsgMb3fXVgYkLfFGGjN9W0fhnaCShv
twOkZGm36ABs81h36cN1kkWUQfd9FO+qaQqBFjBIejZekB1ClUcPrgidi65Pk4vze2+5H00SuUI6
bQQwFe7HogiuacoH6JMW3WXjoXd63xCG8Rcgkloo3vUvAPNN+WUng/IqhBo3u50p3UlOSEwWOZ25
eVLoPDzRHh0r9VgOtwlZq7ei3LrobXZiGL4KnCBwlfRe5oKH6Fth4vR/4BGzfN3Ew3HErtQTif8S
APUx/PQIHYObwBlCZys9ZdlrEw9HPJ5VWZigOJIOVebHpKH/S/J119mySUtoQYMTEwxX8CEY2qKo
XtrSffJBinWZL0n0tYf+/CFMgezSrnfrlXiRul49fK1ZNV8mWfHr/GmzLeN6DX0wHzzS0Sehe/ky
V3V2zLm6CSI6b1iL7ePryn74uCz0DCnIkJ1k2vxQLdWHMdpkcLBtzzroh48rBxJAQZOzE0BeMqaj
TC5W9GCJjtB9mV1TqHXIUCxqPMFeFDokDqgXezeR3KmgSkwmua6tJ78UVfWSkL69LZxBfd3dwkBM
8FsJFeOqQq3tBcDUGRDEcYHaZCpTf+OWsm2tYdyc82oOFpK/J26FhDDktcFz2UERbePVbNldEwGn
lfAkkl/hi18m17/VugOvPbkEAr27Dr7JBTc1ogZaPpMvfHBRbHQ8h2WxVty/2vf91V99OJ7SmUF4
luN+otzz5CUFgjq/Ch3iL0/7BjAsN/AqPPuiIkenm5quMyh/f0XI22+cfYtbNUFvQ1gUyQgqmXfP
0SSJReih6sjDeoy7EbZ2cCDV+TBStnmgbBtumHPUzZwVsi7eR4hpxGM7LbFX0iVOtJcez6+YJbQy
JVjTPg3BgM2CF8Kc5r5s09C/h5767B/9cRizQwnFdrWxfrbpGF4ckMExLFxMZ80sxqNmv2bhQ3Ie
iqbnJ2MxQBP9RgIeZhM6uN4VElfqAHhGMh09Uac74xBTjLVpHMjGZZS9eJjMBfWHrzpK1RUf2607
xLJGJgbOhx4uwjOveEcL7S9Z42Zljvc6pgg/d63RHxC4pCiXihXiPa2GoL6qy8DPrsOm6HaGtiYM
zuOqWBi4hN7BU01uHICCP/OlzjcoUyzn1YS+paqBPkY6l+81DubnOVewQ+gwPTcsza5Ul29pSFmO
kskFF+D5B7Kh0n+RDbqlj106uPUJPM91se+qcg3bpm6agtQiy99Bk5deVH7dfCHznGwpvNjOkfff
qzaoq3bismUvidfxL6ovaRVnE9evIBcFP8f5s2QpwZoQOOYqLyy7iJx0Vn5blRbWlgVS1I9Kh49D
Pzzw7r5K9Uba0LYlxtPcqdpQFnTO3gNIYFSgPi/HLIaCSXA8Pxvb0TLcN3TV+mB0/fKdzhQqIZoB
MpjPB7l03VvujPsUwYmJg8uhiFPgVvVefpdG2zmaboY+HTeeypZF+gMD12lQ5oFk9p2HYlkO3dQt
U5yKMtp3h5souJSEANCWhffijfCDNWgDykwOcVhuqrdZvKypviqHIElLmXmnell+plPwJaXVVQKI
zdoD40Vb5QDLbv8BhmvlOOB5lCFYQ4o74IsTzyn74UzoXECv4r5KCjGs3IfIvayzLnhJuw6t5ImG
uNfV1EMUfuPQ2vbbsHMFPiyVoCnxpUWXyGnNKbxHSZZt8d9arhETDMfB5wTKrapFnIPdqJuqe6zQ
nQcYpDidtzpLpspEv/GEZmVYOvk7G8fEO0IzOPvsuPB/GaoBnNfuKQCocEa1bgucYjtghp2vKsta
py64AJGqTEWWn+Z5gDKVZsnL6OOXQIJpK3f81+1hkYl9c2tW1o4PZ6jmjECKigcN4ELVwDfcoe37
66p+iKgj3qJtVxXyHS1c6hNUdUBazYZavZzfHNvn1yX88Hn2/zn7muU4eWjbJ6IKhBBiCt1tu9tO
HCdO4kyoxEkECCFACAFPf1bn3EEuX3Cf6pnLA2gk7a39s/ZakMlgBUQHX4O2DsZdnQC/e2igen8B
ibL1/LNx/vX80ZsLaSvcsrKosA0Fk79b0nUXynn/PLxY/PP//3q6gXLNqGgpX6M6CsY9hlbGHuUD
Q+kTGadLW/BPR4K3nL/tr7cwSCvHBHRkL6HTXGCaB4x6TqbYaNBU7WSxBNSDvHPri+SCyWyt2srm
myBE38/p8rXK8zlOdXLGE7AYgu6767Z9FahrM2jO+gFxtOuWNvWjwR2sQHPoQgy6tTGrm7yPkyZe
qFYvU0m9O+jCt11GRdN+BjjlksbhP2MTbMvKym2pAB+pJ/lCB8wwnL0XJTbrBs32GoNLfybsS3Aj
e867zljWoDcoFU8mQF33bu71Z1NzpIEJCN0vCW9vLNp/8G49agtncONrOESf+nOkm4Nc+/+QGWwc
5DW4LQ6CaKhASfhKE+JlfRN9iZO+/VJLKEo3rWWHtw/X1nesbB43+QS1cKpeIHL4BU6enNTgWFa6
5RLZ6z8dPEvW+LYOINy473HpJsjKm/0QzeaWDTn43RrNUGgngEFBkgSKsG9/0YY9rsFuCjzbGICb
xCsJm9KDzOxwN4adbS5Yy9bjV+ZOcDk1Vhv2AvKB6r3QQ/HJg7DidbbOV7ZOwfO/6AiNu5IT/mxM
kxyHvF4uAX63fvzK1HndTRoTEv9b7iQGvLuxuG6GCBu9snEaNogWoaQOmCk24QihsriQGDCH0MW0
axCoXhpW2viKNdRNLNaC2QZ8GC73zJHV/tRmNZpS/MImbNjEmi0uAesTwjdgU3zj69saM42PGmDv
3/UwXzqkW69YXeVjD67MOViK18rvTPfBYvjb3uaCg10gRRkuvGR8W+9ZmbcZZr9KurJ5RRP4e5l3
yWd0oz4BwHoJg7vhptaCrL3vFdZqtBqLSvEbyqomzX02ZJZpc2OAJr/OqtfoN4ccxPXFwF9YG7Aj
y/0IXoMmkI5822tsfcfKrHvdYKCryNkLiW1/ggYekBJiFjtl+wZw1n64kBFubcjKwI1X17TWSfSy
KFLcmFF+Gn1SPTQG5Mlvf8mWdaxsPMfcBccYZVCmIJvXiKkhqtfuhqKNukujuX/KIv8hYmBJvDL1
HNS47eDp+mXuINgHqAdmszGWmEM6kp77QMiuxj93Okh6Hs8EIpZWT82Y3Fal95kCR33Vp66RcX4k
4rzUNrpjwazvyeLAFNrnw3KdrjVL/gOMa8cm5AqllNLp5YG2A9SYdOG6cecqT4ZZUbqgSwXCsjEN
ewKByRkl3AOmxIBIqbgi04Uv3Tiea7icJAPn+L7gwZWLzLirlhuAeZpsUclPr7X5dRnAGiRnwmLp
g0qyl0lBSSsNmPV+9L1fXUgBNo7mGiXnRQ4eiA7Nq7PkPCKWTCWz3ww4l9tLZaMN+/oPM50n44Uw
2rw2bXxqDJl3TcOxbDG7bqQFh2LlKszgt7Hf5vKlC7poJ4bqU1Thj+uO9Mo/dGzGTpczKK79pgcu
AGAz1paXJMa2jtHKN5DZqMJqrA6jwXtEr91N50zXHXjcHME0avnN21+xtQsr/wCNJg8VlrB5nWav
zRQLxjvb+Hon5jK4iuiYJWvMnEC7Z6loFL20jR3dLpAVKIgpAtqnt79h47CuIXMQXq4KUfX8xeWt
D3rDooQks54xS/n28zdSojVejilI1dFxQeGjouZZuWbqv9sR43NZNE/K7XgMAqoMU/0euqML2k3v
26qJ7YUptq2vO5+Qv/JkX0NGdKaIwm0Yy2c2Qi3zphohI3R4++s2ov41QZ2FZyxdA6p2Qbsxs1QM
n7paPRkECLsq0ebg5V5yqfK9cazXaDoHoRgfs9/npQR05wxcLgVAe7PS914NIdm3P2lrydZ2X1qo
9yTnsDOevyvk91kgpuqCxWx9wsrua1VhthscCC9hFfn7P6x+BXxw6qQbdqYL7IWLZGtfVh6A52Ot
qFfrVwM57FwBkgD6VnMcRhXvZi9XD+EAObq3F2zDC6xJ5jhqCsZjFLeJaYub2u/C/wcQJBdbgBt7
skbWtcgF1Oia6GWuQxR26qI/a+nZ5pIk58YnrJF0xqOSxSRmLy5ZPgoagG+RZMPiX5mQrbF0XQ/m
kTJKAIJIQNxqfRBgm4hfd92uAXTGqT7CkDx9MUDjHpjv5tQO45y+vbtbS39esr88yORpn9MKPS1M
v6rwABR2rh7zLpfyQmHtn7VoltDzi/96QXFmzdFzxF6CSv1kfIxv3Vjt80EfjR33zINKPa2Gaz9n
Zd3NZGwzeYF+bZIAcALX0tB7VAFGen5et14rC5eQ0p5J3f5voVvrBg2IFskAu3I71obtRZhuYJa9
RBCZG1DwFJ7e9c6j1y7Q6k63TSR6qBzrVwy+jFDHcPVPsKnH15Xr1mA5VYulkQqViT/0dHMOeZfk
8njGhnddA+XGwVekyS28ngJgY0wGmtLQjR9yfc5STa6+XrXHa6QcwI+VBfoNaihjmaTdNJHbCfQL
u7efvvUV5///ZRAdpLgCF0Hc4zyiI5u+24Eq4INg/CHpBnIhLNl6ycqsqVXeZBIT33UULH5+ha5u
boqfeee7LGijb29/yoZfXfPE+azPdTAF8Z2p5uc/4p751D0kxXCJUXXDO62RcTlgnVK1Y3yHMt3v
OSnCtIDYxts/fuvZK0vWZd5PjTIgVV/QrCy7AvQPvb1O+I4la2AcwLu2iIjLv0y8KD44PvkHMIgN
dYrSxPLhuk9YGbMCL6bWnsPEVwti/jQv2CT2gaHywhJt7O8aHEeXEjIOBNDHsqJf/uyvUuJnZS8q
yG8c0zU4DhKtDvROaBsqcS6dqVHUySlUWKEDA6dlBFw15BwvpMVbX3MOpv42PIaxV7SiIaPUQa+M
TOwbY0t+UyQXrW7jSK0Z4qgJSVkKzu8wg2UyAmcFmuHxurbkf5ByIRBlKNaIrwWJaoxnzCHNahLx
Sy5ja3nOH/XX8lDaV62veXQy1vcPrCPyyDsmdugkX4rDttZndTuTgpYd9NvIA3Q6sQMDOADH2LuE
At76gJVBGx4tdMhn8oAPANLSz5vl0breVdk0Bfz5bZPbesnqgtYgkhBzssR3ECiHT1VJc7MErkwH
Hi+7t1+xtUorq9bLEFVJ6bwvrgry921Z+Pct77vDVU9fg+GM5TJPytz7goDbu1t0DDx+c2nYY2N1
1kA4IQFPmxcW3wG3C4kZ3ZUpoPOf+uA6YSSWrJFwuvfkqAzir7IP3ucEHIloC12ZG66BcIwQUkCt
EnIBlcTwrx6b2WXXIxfWALhGVgoqstb70o+lurFl1R1AQ/Px7Y39N9c1lmZlwKVFv0aVNLzHzYYL
M3nQjW9vchY/ukrpQ07UC5kanrGcHabYvxkcZkmKCoHNIjCMMQVjs29VfyHu3zoKK1v3QSZhzVio
n4n0SIo7Y7qJ3XlSqrwIu9x6xX8MPqTt1Cby51xVAU27YXzHYtqBvjTA+Ojbq7pxQ/2ZpvjLK0LI
IeZlL9RP26tKpi7MP+Nm4rucLuFTcJGzYus1K5tXQ+Qkh7zo3SwZxFFCMDqBIku0+cviobN61bes
UXK5ivuoL5r21cR5kErG9OdZWt+lnodx4aIflkuiEhsu7D+IuaSupmEZ6Yn4iAUVwBspGGP8Cy7s
j+juPxoXa8BcTnANmtYP72gexxX0Tf2ICIyS8aGEw0lcwT4TX3SlPvVi7vqTSJp8LkDYEQM/sqs5
VeMP1iWqnlO/d5CL2ecyGtkFQ9z6+PMe/3VkiriOLA9V/rOqJFSwnK3tS7xU4oJhbT3+bA1/Pd7G
hrZaWnqCWMzc72wx9QGmnoi5rt6zhtd1GggiP6jpicceb5pU9nbRnyDC6mScLhI6rxe2cetDVh7C
+HGkQtLQU6eiCcxisduVmJN4+6xvPXzlGwBTApkuJspPbKmfMOI63qHJeQlft/XwVRBgTc8GZZIW
WB4vDjKKA9XcFIoH5dPbv36jaOKv3AFdOIVaxHgeA0Nl6fHcmjOln7+fR/mkkxBTwHop6zRurxO2
Z3wNqrOMdEs/y+BXhAGSQ0+q6PbaKSE8/fydf53ZMFiasE8wNTUbK9y7REgQny627eXt2wv27x3h
ySq211WTNLMi5NUWtAMxBNcgO2kCfdUIAT5gZdMWOpazDxrB1whCrKlfQ92n94JwFzlXX7Drf99m
fI2sQ5kdvZWBB68Dhr5RN2ljEmWt15sj8cpLIil/Urf/uk6+RtbFOhpDRN9+lU5gRBefUE5p8z12
v9NtKhMW6BczKij3fQGD0uSiPSAs2q9uSDOOPRIC3bf+LUryOs8oJDx/qYlquRNyiJdnEoxeeBJB
NQQILMeqfyJ07gHRgxqCxuPRgkX5CaoFba1cJnoIyi1oivS9OFlBKwY0vXYBBigikvfzeDCc1uzg
TOu8w5lZM7xwWM6b9q81WDkel4PJ8CzoePLRZED10cvK1n4sZfClCa7S1sKBWfkfxodKAxOCYVpN
XcYXdzAOUy3BOSS+7sivnFAJaZNyinJAverE0u9moJh0V4WImwtOaMumVk6IRSUEUdgwvCLpj/Ue
BCPNfDtObrpQPdp4/hrbJ9UI3j+IAJzMYjF04Ny8+z8EbltPX7mcKrbW5XzWX5dyfB6HgKU9ry5J
WGycoDWsDzyL/TKCiu2UBws7gjY1Au0KL46aVnuvu4gU33rNyusMGIZjTesNv6K2a5L90nsuSedF
hmOV4Xzx5JES1X6+6jytEX6y4LCG2A9PJI+C+UYm0pRZq7zGXmhk/FugifE1ps9ns8WNBSawVMdO
yw6Um1WHa2xWXcjDXRguUDkDPavzyluZ1HYiBx9iXoLesWjomT1xdD9YuYP5FpUEOUlR8sN1H79y
CQTkMHlea2R+C3vKB0DqIsiFZNc9fOUL4jIKXaeUhM7e/MNGuJlqH2+47uErN2CIpZppXx27Ggpl
BkJiKeAfF7Zsy4hWLgCNLOnRtk/u3AJPmQegaUE1/BKceOPpawTgXPt9zRljJ21Av4U4fEmdoxe8
18Z1uob/SWobdKNYdzyrAeaTTw5neae+uygCvfXrVyGHpwKa1y4gv4wYwec2N2VE7hIWj8tVk5GM
xyvzp4tOxggFmzvSDT8g1FjueU6fwGpyiTJla41WqQQJVeCh7ofRdgoOLV26r1IhCo8i8+Ptw7n1
gvPa/RX3adUkU1OT+sgKI/Z+ID9ZpSNgyi4p/GxtwspuRVAWw4DByOPsvGDn9y04i5JLsw5bD1/Z
Lckromawzh8higGmEuZPt4OLL/Xwt9ZmZbjlYKjVsiK/9AymJVNFjzxKvM+9Cy4BtbbesLJeZsWo
ly4ujmYCvhlJP/KJ3h8Tm/bUXfmSNXqPWJkoDOXnqJmNYMLEfYiyxYTbFolk+vYp2tiHNX6PtXli
25jKo0tMtzMQasgWHNrrHr4y41yhOBy4SR81Yvw9VahOYd7v+9sP39iBNRJv9t3iGTWLoyVow3EB
HBgFBgiSuiBLePsVW4tzfvXfJsaHpmOYfjyyFmKDOph/t210HYaar3F4JIzAXwv2guOffi6BiHVq
VTxkY+X/fvvnb63QyoD9sPcWBuavI2RQPpOAfSLMzmAgucjXuvWClRHP0OmpmsF2x7lqZAqmNAzH
S6hlVRon9e1v2NqClSUrQ+OqrKv22CngSmSNV9gcVErXPX1lxSXrgPyd4/IIYfLHP6s/UTSWrnr4
Gn6nwEMxjX5UH/3ZHRhd0B0uukvaERtLv8be2WJprT836mhpqVMrESXnFVi3A2+8rtDI1/A7KB2a
ALw19dH0aDEovrxvx4v0aBv7uiapU4tSFuO47ZEk0K7KQ1vvFnYVYTjja2idyaUna4HFcbbqcffi
dj9T/YZnB/T23m4t//mz/vIMJqlcLLpBwf2PX4Wj9HC+Gif/Ym186wUr2zWzWqKwnoojLxA0YyLB
py7fDWAy2r/9BVsbsLJdoUnbCqfBZBoIsytj4Iv7enp+++Fbv35ltRwRbRzaCcszwy1zLuZsMUC9
g478UsF96/evTJeVXa+0J9VRcoDnBWRmanFt/LAGzQkMYjqPY3tJZX8wTAlkLh6f+/Pt+PYCbfz6
NWoORXMoOhVdd2QNJAatAgtkD174r28/fWP5/4OZKw1kwQavONqJH8jZ6QBbdVNdPv5bP38VPXNu
0abNz/vboNWRdbAw+B+j2HWHc003B825pUeKgec7/QpNO5K188Wsbmt1zh/1l+2WKukbzxuao5jH
r1T6v6G+Meya8CI75tbqrGyXgB4PyrY17l3ZgSsBLf7eL65iqmecruzWEgea0pFWRxqSJUwFbbrx
SwguZ3IVUy/esDLefJSNsRauOXStl8UsFh+mAUW8687mym4F9Go4r2J1VNFS75jjhz/2hYTg6aoX
rHFyfqIFQSOlPbIAcaHGQTrSlj+AvfnS6Tyf8n/UONdYOZcE09QFAAGDC0OkswPGhQNXfTgPjtW2
NzfXfcgqegazgO/5E1IMzGm7nZPDVzqMh/Ays8f5Qf/6jpUVl6B6GOB61BEif/fWAZTin2+y2Qe0
sJIL+I4Drcbd21+zYRTh2Rr/sjpd8QEJPMe2iPFjF7gFecbFruWGSa/Bcrq0Q1h5BF9yTlXPEuHs
3BfNWXPVMADYvv7/X29sOJDOseboPBCH/LkMkutUwBlfs8h1EHOP0DWSR4oSXoquMSr3SOevW/eV
Nds4qpCFdfWR+yw8+nGT3I/8OkVj/PSVNedoQUSNzSFgHo7ln4UXNGRZaC+RX2wcmzVMzuYJdcUs
9dHOiBO1Hbrboc776w7lGiOnQCyF1hmXxxy0s2KGPkChoST/9spvHMq1eGq35BG4wkUDrvh5ySAx
8gh2Tp1eVq3ZesHKfsEQnyeySJBBSuClVIu5d8wU6TQg6jpEE18D4/y5WBKJGAXLDxL6P546xoe8
vUBbe3v+/18uYR7LUs5gIkeRf9bZH5+Ae+zzdQ9fWaxo22Vs8ro5zvW4/7O1AbsYPG+t/OoSBgEo
mJYL0h1J0JepKqd5N4fDx0FelHLZuGPW1HAKVJgctI84mSIqnggYhg5Q5vTOqpD3QzeUVxrA2n6j
CBrI4zlMqTBMl/eLfI6bi738IPrThf7HHbOGxHFXjAi1kGb4E9ffgEHo2o8W9+Zne9a82hPwTfzE
IHnVHAgYs2/NgBmiPF3YwiGTq1wPNamRQyKN7cnU1kUKNEC7Ly3WJq3KBtVa4hJJdqYsymCPYiVR
74NFT+1Ru66Vt1xYyRVK32SmYl/iF3P1BdzPzSQzE4O3PpUNfuLBYSiW7HQ4FUVGfFoWBxqL6h00
LAZIokbD0h50p8hDR6h6IL3ujgYTxO7kEGffYQKpnDJVeNU+iaP2Benn+NXXRbHsRb4E3/3OFh9i
4ofvuykPdnNCwqe50AtUJfPyoxgb/9aGSuFtxCaZgwDOo20qz0+9tqy+UlqDpZh7Su4VJKMOTsnF
R5kX2L9gdvEtb0Z3GHWkfjEl2R10aPl4A5KzsyqfSfhv2ddA2jHQ9mKDQd36zkJPGytW5BieUzn0
FI2mAMgvKCmAAKTvmjsdLdM3JoT9gkSIfbBBwg6Qerd7NLKxB4wpzKrNUL9NedNDPkewcwKMLvMH
4MjFiZ7b+eBaVRhgBQp4yOqkYWFqqtx9EkUjDoSEy4BmW1Cfihyd1Zwbb9p1UI5EmFOSMRUh9p2G
dblfOlaeSI9udeqHTUwxAdTbg991Jk6hsKM/iNbHAIe/JO0Bkwvztx5TNgzAIFkiAAQUFgWGAd7R
tJBTQZWwm+79ZMGQss2n4b1uZ37HCFIwNSQh2clYdvbGTJw+g2iitjvBpD35tI4pEE5g/rntEk2/
6mbGILMYp4Aeck/ZLwlWIbhFcg6o3OjP5rs/1G2Ucq8I+EkZZp6lTbwX5JVix/u81aeGTf3Oha54
UWYIfokgmMSxK+XS7Grd0WgXajDM3AMngo6nbzCzWUVe4h9E3US3E/PkT9l19sUuSryH7ozC4FI7
Nfta194B3A/irgD0/lljXgqc7UGAuMK5qL71hhFH1VYL5+nC5RwcjQj5g5l9Gn7wFzS+H0s5sv4O
qMVgvu1Env/SXnDuficD6K5Ix40Gdw+cRTklQMjwrnIPcYI6UdbrnL/r/AG/xQNNik6rGTiy3dzH
3ZwRiZZLNi9J8WgUDUBBOpABQzj+GL82y5+58K4wdAfihc5P82GW7Z1fAgUCYPmQP7B6oRJgN7GQ
lBRyGPZdi4bnjs4O+CYTyDreV1HOmwePQmHzIEQJ2+amCOajLZj/XGPa0uyJhDvIBjnj77KeAEwI
uCX4GR2M98k3XaE+VLNQOSaqbANN0B4S7hmKhNrcKgZ56ic64QRFDiTOUH4BaDEZcxRuS4SGIJeW
FW9+OA9mm3Fkrb3MhhKi6bdB3ObFA8QRAovQd+jNzuRRKJ78iIFkC4OYokhtH0Ryp5Dnqky1w4Bt
yw0IQcD55uJ9nExxs0/Q2+1vGBmwFjzqQQiT57EvbvhSBPUNhBJ6DRQZrW/CqjMkxUQYuV3ADNke
vC6KeyBqmta/wY8dOpNCuE/RMcspy8m7UqkyzkBiLOY0DkPZPM91qwaVWVtFS8rqIaJ7Gy5Bk0nM
WiZ25/vl0LxzkSqR5pKcHWlibfuxDFEYS51y03Bb+64N7qd5aqMi9caoApY7HmZIT3IryLSzinjk
VXSimoDimK3tUyZFk3xliW6Qg/geaJ2+Sji98V5AItcC4FoxfjcVwCTN+ygeIzamCwkm7xuKrbiL
YebMuXsdBNBxF+Uy0RPodbU/7d0I2oUxJVj+8eAt0Pj4LtE/GH9KURfdEfX9SpPUeZWrTToDv21x
a1jBPvohFML2avb74rZc5hoCKrKXyx0NllntiaqMzYo4aYPDGASGZ8rMhu1A+ejYC3RczDvplmT5
IMcOYEkkXNKkso0Xm6nR66Z9BAfrMkPKutsBXiXGR1bEqslMOefsLhhjujz4YPPPtKBEHGjQLjdF
jGPwHWqvdrxzydzZAzKeHKyWflEB3Tpg1umkmik0u6EewrhNMZLZ+48BKMnnz1VfK3uT0ESW0z5R
eWseY8E78MnZPhxxt3pt7p8AReqT30XkqfAxz0XCfkMTyQu+l1DUVgeXJ7gW4yUpxxswMDF35xUq
aBbYkVz6X7NIYvGMapN0B8A5xIwJ2qp0KZ9FZT8ZSopPaG3N/vOQqLEK0sRWxDTIoYEnLDNW2iRK
y0gyeUIu0cWY9hb14DIlA+U+5YFTzW1pMG4y7VwNuCpgoFMHHp1BsaT4LhKFCyR2eelnwKGS+FlO
Lq/3YM+G0eez8Nobf4x6Py3hFtvdrIf6E/AmPMLsiizYbdWDKX5nk2oKbwQcy/zgukr393EQgV8Y
J7a+kzro2hZ1TW6rWxCtIM30KTxfBshF1+wIn43IcEo6cteWlHb72Qaje2DWhzIueFS8+QmIxqq9
M3wKvhNmIgam5KGu++elqpw5EdAaLDtvHPFLIhkuEJbSGJO7ryUXbs96jogp88sxh8ADDiyk3NNJ
VGcXFraG8lQYN8gJHgQM64fajslyivhc/SigohjdKGCzzD6Yxhp36FSM3Z6V02Je2BDEyQNkHerk
B03aJHA7VUFW6WQrSBYe+tDk9e1IG+UfOAPH4feOBUuyt8NiYppBw6Od+71kWrlj7cLE/db+EN6P
cWODhxyHWtwx4OhfsIRTGd6UeTiE06GjgPmFKfKYaOI3UvdL/KEEE1r3hcRNLT9In4r5c155yEN2
lAvPvueubpodhixJi7xq8LrkvYQOgr4HEUkvnzqg2ZI9aXhkcxhrU003vgpybTMGSeIF44BK9vi9
7dLXvyCy1QGqrIt2Ll8oSjvd41zUtE+txwb3jc8M0QWLEhUI/EYajzdzyUL5USCd7t4x1gh6MhNh
BNppyrbdD4zGDK+RAMr0UQlVAGYTgBHZ7XUwgNurK+oIqozgFvDn25y1NtmZ5exIu9JScjeNPbgM
ulBMyW1N0WU4dNOgk3e2JBxEPnJq/PmOSeCvITimY2SU9eTmr3kQ9w5ktsBtKxBfTmP8Y6iXAZdE
0WoxgG0qiSBn6lfK8oMu8uhEeUO9W1rVE9/NtTbBXi0gT9mRPChwDzCwIGPkDYw/WUkwHlPjhsF8
4DhKsec+behH/0wT+q4L9eSSnei1/gFcY1LchYrWTyYfC32v0A9n0HEJXXSybqrnI9RQFNeomJXo
yqMOmPc/awCvukwR4/XvAy8M82+t8XE6DSt6tw+4BIkASdr60xSN0YPwCj3qVLeIfU5DMePSnbyK
JO88I6KTC1uqbi2AbuRAElSmi13uVJWodEaDDI5GylpKm06zpHwAt0o4hYfStzMdoU0HMvxiJ9pK
0RfauSZ4XsbCA3YO4yrVIxXgEj11WLTos2Ej1GjTcGnyIpMtQZzkGhIvN/DEs5/GWmJe0K9Mgl9H
Yk+wW/DZBt5353WGH2OMsR2nuUPzLq17KJhmEEaTuJosmbqcZ12TQ2QDU0Q+TRe/n6JnZJphfhiq
hfj7GBzY3xTvW/Gdg6cENKczwoDdzOem6VMoBE6fIMVVdo9K9cX4S5Vhz3+7lqnyQ1CPkUpBac+r
+8QUrM50NIhpX4KgqjggtjXqhZU0KvYY3Kz9X4QC5rfDHbiIB1KHBrVmk4fFO1Fhh1I+NX1/NxsC
xBVp1BJ/JEHI+x+8CKt+H+a2pneUtvNw4LWep4xqqEg+kKhg7pfssNi7uO9st6+baRxvOu1U+Wx4
HIpDBxkQs/Oh822+8BaXz60XFAiEWDT2SD5AXkT7Q8dLRKI3lA7Tt77HHfxDjHUoWDoWnJUHhPmD
+ORsQtunMFbDckrq3mAOpx4QkeCTcvoxQsDvw3lNHsISf85tfuOCuPyYLwgb35eEwaRoDTb2r1YM
vOMYj9VhuW/mkv8SLgBakHSYBsrmsZ57mxKK/OkAcvLIfio7XDaZqIaW3ydY90WkVYOEArU9V9yE
c9Ga+1AuXbMvxtDPAi/C/Zh2ydwvewqXvaQkH11445JEqEwODXJTP+qdzfrJFCXu3GVUO2YqhFoW
wUqwMxHpxCnSFYjwdCGdfxcBHPtTBRz7A0IhT+49189B6uYGIV6PiH7ZL1HSflEL1OlvLBLjk986
BImA3S+wOTgh/05i+iO4z33Ln+eqhVcEBUA9ZLxWrToxJOEH0VAoCSApMj9ABUPprQxM0ssUNyD9
PIJacHw3Daz+kvhxW3wpiih8ikfea+Qg2t5XxUTyUxD0bDkMMR3ljRICHsKpOMlocQbVKKi+9Qc6
tufS2ZhodJvw1Kybz5x2M3pEQMf0PrINDKMk/s63Ln7inAm5z+supo8IGmDRPi1wMdPJxIBK1RX+
BiMhAFoZp4wvH2YdlBIOvI92icjjYZdMRdJ8AjtY9FmHAxIV3VBcBDQgo3cQMRnf8SVk8w6/sfwo
4858nwOqH+3ot+w9qn6yfqcBVv2C+9Oar45bzGTGUGX7KJuO6hvEx6L/oDyoRL3TSxtjYHMswTJU
NCCHOEMYe3jkJg+RJ6E9uzxAnqhyt34gIAs+zmzxdp2BAXe0dqj55WWQ5TiGeienpWn2ssTV93Vo
mW7e65yhpGGRWvF30Njy974n5z5VGJMvINM8A4dKY86+kB5ojh8wusRkjrbhvWzD6sFLyMT3EEEn
3h5WButcGuCE/tzmfN97k/uVq/MtkQ8d6OYY7mfIGHhTUe40+EC8naUGRD0AOtufeXkWSUWdGJrH
XPQBT5Xw2x6/Rdda7cUILfc9D5BBWR1a0Gc7ogOVigBaAk8G2RvPlnCpw8P0P5yd2XLbuLaGn4hV
4EzearBkObET2xlvWElbzXkAZ/Lpz8fsc5FGh1KXbnb1dnWTIoAFLKz1D6iUfhX9Ut4xrYmoMrQm
uxfFMgxiCpvpofWFvO9En/SboEhJbQPT7Js7XOhbuQfuG31LEZc4c8ymcgcxl6Y0lxMuXlnB9vsd
z4w23btuPxDotp9uTJKr+5LLSLyl+mLVe+GL1rtrtJbl1FQjJxUWJ419l4JZXvZJPXqd7UnrKF+k
WkaqIWZUnUoPee1tHI+RdzcRjkTj2BCT4I+DMyqg49AgXNqw5KKaz7LdRdho0HJudTVrlX92K9Lo
oqrNdwFJ0IMfNxAy0gGzN78LJatI1/IneGizu02nNnlyMtsNToFmtHJn5TbhRF6MJ1Fo1s7P0hZJ
R6k+n7NNnblsm34+6/1xQI5SP0gOlj1mozp3lD6XGnluxqK0xq7hh2Agb2wmn4pdiLpMvm110dSb
DJxUfggqvf86RCbrxKirMX8tRyTAdqFnYXkQOiKggiS90X0/TJRpXqVTO++QbaiTUxxlkLq6uCf5
xXiF4ypuKS/lxkS5r/DA/hju5JzSJkh2+VAuVlce7EuPO9e9FmSdxS2zoTAEtkEvNsta/jyRSu6M
XHCxQGinOXV94hx8UErflih5QKjOePRNKjwb0C7I7GbeUGe7UjNmbWuBn/0pwPONey+P4uKhREMp
3MKGaR4tUSOphUAlFPo0CFkTpIVGc29FlSm3mKJztJQdfjr5wGiMTT6/J6k3gl2RDtGX0OjDz2ki
sw9kh8tJ4jfppxSLvSP+kP2H2aEEKzWrt8kKIk08pNx7q73DZenkjLFbPxQcsxxbgdlnaLxoBUlz
WXMyvwNkbr5Huap7lflcVJtoirO3zJ3qM6HiJu+iqUd4r5kiucwCSV04jiLiSjqFn7uqTX7KoO9e
0lBiIO602vBDFuyZmzby8qdGk3MPbcYKt54O/YR2jGGgUO3l8wfDH1y4HhHdT6QT8henoRKbR7X/
WVD7OPV+xIxgTxUcQ6p01E1SfdoXAgnUHc6k4/es0RKSnzJz520cBgjs4iSzHHJdIp6c3o20TRGL
5tmhZ/MO5fOx4nQ040cLD5V4N6fLqnQgd+99dDiKk8kVjDKKN/yIxgq1Si+gItzrbbljwTjntgrm
fhdaXrNPLByWkZMyq20QNewVYNkorzjQLI+VYKvwGpNnj5FTYQOUkEb7wSTnrTBSal7z5A8pp4AW
bQdfUBRMYUL8NcRe/yjoc9+VPTGtF52xZfe0ne2Yh+XB0237gfgcPmVViN9dqjtzvrEphX7G1r55
NiOnOcV+TwJfZKLdTW2efvfaMT9PUzz/XY9D8kNQsiNRY6PapoFBSAWAs979+tfnaRy/e346/syH
mMr+ZA2Hah7CewbePfau7IaNUyfaT5T4y+fS8JPdMLAr7SYnpmZgTaRquxIj4GLfjWn+2HhmFEIr
aIqTZ7VUUZvCH85VFWnf0RzoHkKu1AXoP8hn1iisT/jS8XuI7b7ZDFFXf3WiUYotzIMEZlIu3Wdb
9v2Ji4nzhVJBeuo0V3zmI+xDnLjjX0ZV548CFlu0EShiv07UKY1j2vjBD4trcbaJszp7Ta2i/GgF
ov4aDCW7BjnOcgyaRlru4skz040MR9d/F2ZZMo9bqmUE4xxVWrIrda6MG8kO3WL2amTlZhQQS49z
P1OvbKZufmN/Cg616RrWlg5F9xC7ECYq1kv0JHKv9d7nfVqSxIjM6+m8UeMu/DJ7zozKqR9k59Tn
TjjhtqxslEWdAG/JjUGn5SulFha/7gZc4xcFwA/YGMn0E8JKzke26f6D6Vr5cjwbpJSI/FMz1XwJ
7dy3vAffFd0bZff2c1XFZkR10nYP2TwIimClzmD2VP22QU9iVQ1TlB+QOgi9gwc3/h7GbhPscgdh
941XReJBq+PY2QkP5iPVZFSFMFxlONyFrRWkM7fQoTaTw9T6nnaX5QAFNgbVmOnOpMr04mqxqW36
kUNm19Yj3bvZ5zzjz+JZK4TvbaEyMOCDlfqPCVCqZof8yPjCmk7vOA3a+wk5AFStvYA6W4HFHNt1
ye3Js7Wp31oirLjIBMl3ly6Bydrxwk8ORh73RYoEG2LfqUQDwWWSuJPl7zmBqxZ0nO5/kN6ic5L3
rb2N2HrJADQk6AxjGJ57UfbHGKXtA+e0dafHPgQZ6Xhoohozu17mRO0rMh1gWUez0p4F+NkjxUUK
vOyo5t/U1ttvou9IB0dPp+7a9OF8qJCoqMCHDWyFdSUn9oDRyU10TlNvoDaQD++pwMo7fUL5e5OP
S70YAX55HHuNrD/MrPilKLHy3AL3SJ4aap/b1uPGi9p7vV0yhHvcMXubwphm/yC4/vZkQxQYlefl
+8zmQD94kxbtazJi7VB0PkOaa673KQgSZjtE4zPcYF+dBfw3VfgkQhdoB4QBcaySJsEz26ful0SC
8p7re6+QnzBs963uEOl6+klYwvJ3pZDZM988/43EhRbC/wypVusdgUTXzHzqakkCYHHQsBYcY/q7
tIfmGdRHcW/nnAdBZHh/d06YvTlFNjwvGcmRWQB35Wr+0cki7VnD1al6F1o5CWuo+VX97BpOWYMr
G6f97GF7Tp2ZPLoAJbG1x1K7s2TAzuMIUckNmt1AVWstZNAw1rJfJoPWSC3punVTmd9lQ+H8KDLb
+MhapvyQaTHtLX76sy9ziqex6UP3SzSy06npIe63Y2YPOzH0wa7KRo5i05ZMcRn64WcncugpebRg
nrzYjB+iLrfeAjfWvht5Gz55RkP9xBW4gXwaRWL2R7tp8Wk3AmrAAcquH+hFR2dCCEqbSW5Z944e
3IclVaGPuU7pBoloIxAbGw9h44Olld1DTmG23Wn6slAaOSf1IbcLsq1ywMVblm7C7mkYaULjyGaL
mWQjnnz0oPu7Uq+bu6K2m5ObFfickmy07j13XSoaQtOrL2Ws9dEe9JJLHtjLl7Yf3WNmpFwo9LER
7/za0b1jlSNkPGksTFGJxNmILu/8hbiUpt/r3vLufS/mQpVKITB2SRzrteum6tuY1A4cWB/+tl5z
ud2meSVfCg80qC9RWx83+O76/S5wHHEqNBiQEwJbP1OQKj9D22rn3dgY0fNMGbk6pCg57C2fDt/L
zIX9ie5HcOD0ZUvw8JJsHhALdNsTJ/PwFDVDsQ+o55fwAjwt2IU4WfobCzyMs8Feqs62cWvpyRbn
JK/aC0ef3vrBrz9CSDb2XuOU38umjPp9Tma1F9xwn8GGe48O6c57q4xLRPNFZ+8K7jgl9zGDqz32
u/nT3MeRuUukNj+4c8opVtUBnTJpYxEpQ2qdvt7KcVsbpvHRqOJ6byAQ/tKMFZZmTb5czIn8EtKp
zUXN0KL0ez8ux14WN5QLKXo5P9LSih9nuuPmjlMsDXcOrop/hQn5qoZHRb33Izv9TPeF20XYJ+S+
o4u9Q8xdcNiD2EnvnKjUfmZl17R7X5jWvKlCGxRDOfTmu9mjeLqxQ3N07vQwcg6lmc1vtWC9HzXU
HpKN1JHFxLfT0jeaiwPOncfh/ijRv0v3xtSSJHGmUIrIizw5emmSfDU0p/wLg8a83uIBE94FtSnF
bgpKt3voxrn6lnb8f3Km+PFXl5REK3otoa1xiIKV1cj8+0c3dqovRki9IvK95ohVF16Vg+VkR5Ya
l72lTg9JKS2Mn7WPHe5udHu3ucvGOI33kQuDdBNzrYEebXlfNS8wrWPfm2V6zG2bG4CGVu7imhyg
JFYVkRE/a4Fl0Jeh3wSvskISYiMnPWJby8WzleN0uAGqmj33Mz/O1Kg8blrbof3Q6+n8hqVZNjwZ
cyCeRaLnXwR31RfbdZvPlVZ53SZyvUgDd5po8yZezh9a39m+YT/JdqIZuwNNm+bTIAp5qO2K7gIO
bPyjRradVeP0zeoNPXpfhrS8Nk3cTvc5YI7vBpP8bGYTHV8rNMuHfuS038UjRjhklDT3qaAzjdLu
HysSYAnI71cjIB3L2fweJuzYSPkm3d8kTzL8UY5xeNc6wtAOaYJ4+ajF01/DLFtrX6Z6HySbBgjp
se2lO5Ov+Vrxs3Gj74HeFf4h7PnBVZlrz1z1Z66kU04BQg5ZupxEwZ67WPUlnPOYA9bvaExLt89f
pthujnqTRN8oT8sXtpPwe+XodETps0VnhHi4FzRukpnbmHbhU9kWYtdx0ba+0bKfTrTaS23j6maP
3brZ4MWkZcB0sk0wOuknLxTymAcNxTpn0Ibh2CQ6qgMRt5ZN00O4P5aTwdGHDIHchWMjq2NToRiz
GztEBSlq+zGy3I0DeMUPxfjUI6qcvs/xyUpetcjWhwON0OzZikLpvUSTRsMw7/TsS5pkLEiSYhSC
hlZrxYOBRJu9o01kvM/iyEru3bkPuq88Qm+P5uSGM30ZAVRD2EHmfXbbYnwr3LTYapWThPugHOgy
+ZEI/EcqMUax9dvO+FLMs8i+lZSOyqNfJXO806aZ3jEhXQ4H7k3UY6iQx+Gjb2XsJ9w6af370YR2
+6aaWY0fAFp032wcF4AJUqS1uiuw9BW8l6pgZYjCmaquC//HeFpsgI6zNpu3QZlU9SovrUtHN4Py
lFIov5PzsgtFLlvtleevYL5UASsjyKpgkVf4H+o3NqW9lUb7ok+W2NwEWfslPvUbHq7L7aGXFHNO
pQnI7mEC9CAoYwAnKm6cgWVmfntDyUnqcQErT5MGI2z5BDR+rtn9rk2vgriLLTlqucUAWUn8xMHW
bP4DUnORFvgTjkxB3JH9xT73HXBkNgp6hoyKljNs1A9GZJY5pLkxIptzuYMUZmw5tyEUVYUqEY+k
/KOXg5tFc20onWrrZtf8IdcWlIq90xvAYUkZnjgYnC0ItG/sOR9aDElvA6CqmlQOVzzDgDF3gi7q
fETBbNqjSGz+rQX+NTOxlW9QxajoD/QmrURovIjBb0j0vzlGbf8XOYiVVaXqUeGJs7TbXILC4qL7
ydH6xPqoa3N5haO6ArRU7RsNmWMRXrv6g8B41DwKuq65Dthr4o5UYNkx4XEzzYARL8f42oAtf/8t
AqmTc4F1gdqTOz1NC1+sm5Pn/0CsW3uBEuJi0DrbcjTt3ppQ/hisqCCHlD+RCu5u/AQlzpECCzPH
zkDy0+gocTKJi20fdv67MSmz18vDtDbrSrhb5ORhWobZyfBH5+Q1GWn06HRudyU01mZdQcWHKf0+
p7WoaNnaxmJ6t2IIAcpICuKcIrcxOFSpqZKEWE4j4HWpV6BZTGzf6g/TQC3O3c0NN5NrOPY/T7qr
KkyFXY4LwpiXJ8E2SW5VfEOxgjC8Suj783xQBfjnsi1b0x4jPeRwDWa234VLk+fm+fJkr/16hehC
nznSpVawT4HC51aLqPI4/kjqq1xBfdlS/316uKrElLRSU1pB0XN6hN9DO36y7NcwF38DI3gB5/kt
lNERk7cfM9att33T8q2/xbnThzr64tAuYr/sdwsDOAeXeOzZba6E4dqULH//7Q1ppwMQbfMeDl5A
CmK4KWXrKBTG8fIXrD1fCXMRZA4NSH3RGez2ndb8LI3iyrG6NuFKdNNhCXRZJ+bD1HjGB7wO6/5B
0OShSNzaVJQuf8CfY9z1lRj3jKiIxsQ0HtJIF3eAnkKbzpcx1OPHVlYlWv+uKKtrvLy1b1JOc+z0
7MJAKvBhMqEEpGEZfQxID+s26G8SjHFVTScZxIiHtDWL2AjM7UQ0bqKs/Xl5sPw/R4jq1uhwrdUq
O25PnV8jNzHuGsN7CzXzefDDo4VLICWeU3arLYXrKTEPXmVqJqtsT4OfZfRBrWqrZdeED1aWrres
iN9CAxRlMPvN1J4aD/qxpLi2y9Kr1Pu13cRTYruLumRw3Lg70XSiTl4mb7R6X5bB6qK0pyqafwYZ
eXS94lDUt12eXFXgyao7E6SaQXHLy1rY+AimADO4Znu0DPsfNkhPCXZqSn6hBSOfNA+PQYeQWliQ
OUhXvudWikfkVf7nnxN5V/VvzMeqy0Kb71i0gzo40IgXdPu8l/eLKd7IvcedtG+XF/XaOlB2AIdu
ttAqvT1Z8fRJwi3ZtdONguTuv8wcHSd2zbjoTt6IGovR1T8zE17B5V++spuo8k2hcAINEHd3Sl3s
4MATbYNGD7djcJWPufYG5UQPrdb3tVZO7yyxpAwJilxTh36Qm1BNufwRKxuwq8S4aNivZIF4qvSR
JvTcnMZozlBZ3aOb36gQ4qpKTk6iZTj9uryFQPRAnO10i0rm5U9YWUGqeSMoKFEC72xOueW8OnpS
b+lZ3yYC4KqOjSm4OSezzOY0RDEkD8//bF7PedbmV4nocgiS3tQ8Tr8M0zJo1wHYgjLeZOl4m1qu
6yrHuEQUupNyak5hlrq7MqDVvSRSt428ErtxoxU0gbL2FEb47FF5/6ZdJ9GvDY5yWHsYfjqWjzVq
RwVBmlmwX0zqMCaXV9K/lXWjKjcNkff/o9958VsJkGQbmVcvYGsPV0N3weMERcQW6o/ZO2SQvjWp
b10Z95Wh+ZePIuXMLpvphQUm51o00M4L2dpu1WJ1Vd0m6RZFFUwszHDOXhtRTfdBlX/Wdbe5LU9S
PRQFiNxm8LLmJObFWM0B01gtU3zTulRlm9Ae0qDUpOQWXfjd4R68pb3QXNn212ZWCdoaI9FEc7L4
jHUN8I5IPDVlIG/85Uq4Aqd35qVE/FCWLH40ARFg3wD1s14vj8zaylEiVnjoT1rOZD7kUVlv80Un
fpqQahqn6O22Nyhha9GMcetCmg9ibqxki2j8ILepjUoBACWMVreXX7MyC6pw05RNIQJWg/HQpUCd
ABt9+w/E3rWHK8HrAakRBe3bkG6wyO5BNkFUodsJleHyr/9VnPxDLqfqNtWOJ/u2N2hQp1H0PFYy
3STo7y7OBXMTZRSU42OWZ94WPpuk/8R5L/vhyvax9nlK6m2no+emuGiGwKWbdniYvSSJoZ9R1j5f
/r6VVFUVd/J6rdaayGUAbd3N7jNbe6vN6rMdz84Wbt3X3DSuqLWv5C/28o2/XSP6DK+qEgQi6InO
E9uoLbJNS1vnXuT2OwGg4sqYrQSOrUR9KOrU6XS9A1WxoAllkZ0yT/+EDex0d3nM1mZFCX2rD3p9
NDLewElRbTt0p3cAxG9TOnNtJfLRB2+nEYJLuKlDmEwxKJO9qPXb+iKurYQ95EMQ+63Frw/r8ZOM
umnXJt21sVkZfVXrCTgkqpCjzdP9vHsfRVBcRDk9jtRv9jeNvir2lOAdNYQ+UhAbPIzMei/hBbfP
MI8gs185ONY+Qkm1c43WRJwAYNqklnNv6/QH8VbJ9qNhaLcdq5YS2W3Teq4uW14RIGx3TGYhX2QG
7+7yIK19wfL334KtsCBAC7oTESJhvYXpj4Yuv6HZ51kHvnT5HSthYCkBnXna7EEIcqNNq7dfx7TR
3kchKKHbnq6EcVf2datZNU+nVPPWJZp9MMPCu3F8lBAuAfyCGvN4Ojh6d1NEJAhNngJBCLlE6DeO
kBLJwUCXDbYN3AB7zMZ3WufYH8wZM9rbhkiJ5CbMwfa4lcdH6MDJPBB+mzyywWXc9HxV+8nrvNob
StNgETW9s48mT24WauyVA2Fl/ajCT1NhwiKBSQz0K0KbQAzpK2XL22zpXdUa0W8kpFfh8uPNwvgB
PCXf4YN1Teh1Jb5MJXxTG+Z0Xlf8dkvi8BgK9KvisL5fDrQrmcfa8CghPNIIrMAvs3iqega6rmOI
FMygEW+bXCV6qU6JWJrLBuTOpJVx4KFKjCTNlV+/NkBq+Iq61NpQD96iNIdwAUFvk3UaMOIIIMHl
L1h7hRrDXYPhn2kHb9mE4pyrB8mdO5XJwQJIf1uEqdaIpgQG3XWCCDOa7ENlmjZMjjG5kqmszbAS
vzKeUNw1ahaRKbx3edbBqZo1/8rwrGR2qtaTiWQkjJqOpy/5am4378PGeug0qhbDXBxyR7/tdq7K
PoXt3Plt+GunRlocXNQYHZwGWPxN0/wv4ac4y0QqJo4yA82wdyLJ4Ki4UXlnN9fE41dWkuqG6Bmt
pqdFNyB4xmHQBdZ3ARFnMzftbebx+KH88zx2raT3vIXwuXFKFiowwhRWZlBVz5cHaWUpGUo0h4OL
UbwlgjeEJ16HBMILZN/8Jj9H11BiuUj72Y4BSXIOaORYIgROtzHg119LSZdd8w93LEOJZIR9274s
Kgtl6/hYRtMm74rPAo+DTBpfLg/Q2iuUo9gL3QEZw4hvAD0vd13of0Dtq/0BctXYD1Kzb5K2cw0l
pq2m91B/mXiPMKN0R/VE7EENXHOeX5lnVQAKCQJ9sOSyZTQ1EJFJc7p9tSj9XB6ltccr12m5dL1t
emwnA3j2tMWIL/oGK3IIruxJa89XEmtjAqTeVBk/P0sIsKIasn3aARW4/PNX4lgFlYEmbADMTBa1
qtr5AFAw/ZSnVWvuAcJO8W3bnYoriwNyXLgTw2mYrOZHiq5Ss62bYrqyUNe+YRm63zL3NEKjyWtg
9MTIdL0bmu6rMcTanWbfJmEIcFN5QdLSQJhzAwYXtGBQsNNWQ5PnCgBo7ecroYyZohNllCp+CVN6
JV2vwO4ezRGFsNvmWA1kvxr7ghv4ibIISN0Zvw/Q1ojUJ040vVx+x9oyVYKYyQx8GBz9KQcUisyR
C7sfpbibHq7iyMq0NZ26mPpTGDjPSAEIajvXvORWRl8FkHldRO8jGYO7pjJR3qoy7xCL5NlOEDS/
/OtX9lEVQDbBBY063eAN8XCHfeE7SbnZsKlVRPbz5Vcsm80fTgMVQ1Y6/ayZDRQrQOLxsTbSJyes
3hV5v19kIWTt3tXzjX0RsQzkb9FmI/4mNSPmXXqZ7OvWe4VAc1vyqNoTujnSUtjuYecYQlPa+Rky
XzIdrxzKa1OthDHsaUqpKIxBhHbiYgNj+uiQtWxs85ov6rIp/2ke1FDu2mZusWmI4EtDpLH6oyay
O5mmzwjB3SeNvb8832tfokR0Y1eJ0ZYDX6KNdGXtBIG9VFrOFiGM24wPXBU7VuRFX1lDqb1N3kIv
r3BZaDV5DQj85y8Ad/bPVSTzyiitel6MO/NZ7INiaA5R32jPA3I/lwfpz1uSo0LGwCCa+Qjlncmo
bLG3/Z72YJQbV1bTn2OOxsg/vyDPmiISxsjjpQ5+wED3N44/hiI6QlS1kU6E3I1OxG3fsuwtvwVd
J+ssDVuDl4WGY30CrTDdwdm9Jij953XrqPaEHJcxEle99maNo7ZBurG7Ax8lD0M4fBJRbXzQuctd
/pK1VymHtY25qS1mn4mHHyM+/dLnb8No3EFtNbZ9L0vEU4bqSqCsvU0JedPBF2fKFn/YeUqO1hR+
j5wUxZnkeTRQKhPVTbVJx1cCPwr7dhhKmYYbUYoz1kg9iPAby4a4P/9z9sWUjxH/w9NbZHC3/hxU
W926dpX78/nk+MrR7WSB5ba2FmH36CBK1ubA+KwIUyEaARJPhhTu0uW5X4lIFUCG9IFlIcoZnsMO
f98oZbdCLUqjC3jb85VcPB4bT6aNpZ/SKHmSBgLc+Odcs2Rc2bFUwBjKKmZTJ2F0pgoXHKouT2hv
ec6dLwf3tihXYWOxgP6Demh/GgavOQVeND9WAx3Ay6Oz9gHL33/bQwLN0qB1jNEZyaZ+i9qLvZsq
HFtq+5rtycqW+C+ImBSdaU7sVLT47C9FYm6Dsn+czf6HL93X1i4+67l1vvw1a2tJiezZNZZCjROe
kZCR9+y48UtpFtGVhGrt6Uo8o8BWBdBPiWBZxUKGaMSEc+Vv5kDznZvK9Y6nRDVqtQ7SMr04wc5+
GFpkVkcolzeGghLUpGd9U4XThHPgPG+trKUW5FC0vGnwVXSY7KWHxjFlbboC3WFw/fhFC6FzX376
ykJV3f28zNVQmTIQvKNZnb1DEwyUY+maEJh1ZxGcue01ygHeJWhqRlaRnBvMT7fxkN4Ftg8FeNRv
K6g7KjJMJP4QlkVbnP/nkYSK1h4mbbG7/PtX1qgKDRNIjZJqdslZ1jhTwRmnmd/AnL/t6ctbf9st
PF0ggGmK4owaRQaP1Zw+gnQrriT6a1OsRG8TIbJlJKV+ykVo7JbaVYAr8Th018oyK4eaCg0zUnOo
29BLz+0ceJuaIs1D7VgPTqD3H3xEiq9VKdc+RAliB0GkypKpfgobFhFkVXwcZyTw6+EahnTtDUok
W7ocqI5p4tQZU7GH4j4fQ9M82T5SG5eneuUNKlZMK3v0MNwsO5dJ8L710XpFqO1vrEXy/eUXrKxU
1eNvcpCeQT6zPHNpKX/k7WTKgztBsL/y/LUPUCIZCSXPDvFGPucBJhBxSZzBXwwQHpH5bQmeChpD
Fxshy7FBr7MsD/NYB/v/0NX45eLx73sjoK1/BluqZ7UxO9Z4KgE8l3dmSYM+2WSmBX1qE6bwB07o
6Q7zM6QF5GQ2Q7+oWZoIltcI5uoxasZ7PWyb1EaUyKty/qM4DvH96RGzlz/6Lq3mR5v+Od1yqOAA
Pp1cfA3RPYBWnuW2We1038i1b/GMppXRZdpzImSRfkX7rdVh9ZAORgcjRcMWXA1Ka7aHFLLu22KT
4wdUvS4SN52/yesWydC29l39SnFsbeko29DUTWPmz7V+ivPs2RlBazfF8Om2ZalsQigej345Nem5
0XwUK6zeQoIsSSInulK3WluXShbRxUmDDkxZnOOss7exrxsfUCufNm3Z2FfW5dorlP0HCXKMyLVC
x8Kic/aTaS86VbpVvWdx3Nj4RAfjn8vTbtFADyfRn2fPDhCNDz4jQhlf2X1WZvhfYLei6J3SRlis
6wZ0ZsEzFiN0uMtTvDI8qkvhIqcvij7Xf7VJpAmzy0GZL3GTa1eOX22EP4SuCnYz0cgTOdo0KGyy
iD7K2P8golHcJVn7XoYx+E+CZWdKdDx6u0LnT87hPeIIM3Jw0VOR872i15DGRVhEz5yd2dvPTdZP
J93GkPm2UVCqB4iyzh4LsT+PWOVsqhGdYyPqQ5wCovgKMmFtoJe//5YuBI5Z96XW5WcLvgDaF84m
EbhKuybl7Ns+QtkJRn0a6wqHvXNm5iF68ew92hw5p75xr71iJWlQcXBejueAlpXlueuz8cEOiwdb
M7wHF/UsjCqAQ1z+krUVr2wLHlg7twzJnikZfAiWaypa1zdWilQoHJouFf4pfX9GoAL+jJ3jJm/c
aLjqqEg4q26tvvdFd0bRptpaLUTGJCmQG/Ru289UMBzyG1ITXtCdK3MwQSiMjxk2oNup6G68x6tg
uCC3ECeXBoktROJPWuEaX/w8Yv/XrAww0+UpXqk7qQaIXgplG9OY8pwGtE6dAGPIaMqdEz1tZMOc
9sUfkVK7/K6V5aTi4izN60Soy/w8WrX3UIG9E1tSLEwbbnu+Gtp9aNsGJiPnesKlE7XEaPxrTirz
CkdqZedQMXGi9s0E/5XiPOrmQxQF2V1R+G+RwTl5+fevvUA55i2jLIAAZ8U5jYM3y8fczOkR4b65
FGEp8Rz3wsLBusnPiWcXBxt9iPuwxw/j8s9fm17lhNdxJUkx8MrPiBG5CHX2xX7EFWV3+elLvf0P
x5elHO1NgJMDSo/TyRMDh1cFdh58ZV4j+ZY8ox5438+v6EVfudmvfIsKj5si6Mdd0dbnGGHtTRXH
34vGfL38JWvPVop/jXBTlBqYZrsonl0zffMc9+3yo1dWkAqMiz0Tq3iE9M4uhh2/gKFO3uiHrL9K
f1x7g3JCU9WgRVjH9TnHvgDtcVrYfR0jUT79uPwJK0eb6n4YlrKeSAjrs+jjp6iznu2hfURB9Itm
3+aU56geiJ5X4soTG/JsuriIG4gTcdewbzzXfl2dfkswaKBi6zDO3dnQDeOLk/rTxzmc5Mvl4Vkb
fyWER/iglh/a8hz3Q7xDXe+z71qYVgXhNRjKSqCpuDiwUnpRcRqctUg7csZ9zbLmSO7yvmu642yX
b6PZ/gd81lo0KHE9z1XlTAGeXKmbjE9zJbA0kfFQRVcS65Xnq1A5B62jsZw6eS79pto3nJ/bVNe8
K1v22tOVWEb3t5q9OizZJ1AotFinKRLvUGJu/PVKwQDvAHTdgqQ4lxw1BjJlG7tEE+zyWlr78Uos
S9xLMbFop1OcLV47sfZZ1kiNXn74ykJVUXEIgc0JjcDiPCMSjAOLBndnyP6i6G5decPaz1/+/lug
tU1RpphdyfOYtuUxmNPnGq+G2w4AFRcXLnYApey5EY+wETrfLw5agtvQ5cFZ++nGP386F8hRID4m
z/jFFT/HpPCzjdlRWL/t8cpJPCROIpK6Ls4YXHzqoqx7aPREu63QoaLgJtySXNMY2zOcbmPjdml5
8Ntau21kVBAcvp9tOEWuPE+6fR5aC6e3awCalVRXFVWTmpxcDBXlGWXpb51VnZYWeCP6j25ZfUi1
+MrKWXuNErIC2f+Wc1iekU0Ot05kfUmz9qtwavDkaf8Rc6/9TbOsIuLk3Nljj69TvEGe9w1/RSQs
q35A3fG25y+R/Vt8eRGVSg1Z5LvURBbVs1txZ8YoAN72dCV6jbzufHdyqzOlaPFQN1n+vowsfXfb
081//vYxlmKwOzs7k0VXzaZ3OvyfRNLeBrRzdDWAUxdbBWw8zl6DIOL7XAxO84D3Svrxtt+vRHAw
Y01ZlYF7h0Bqs3fKqDtcF/1YW6HKkTs4cz82+mQ8OAUqQnF2F6DBEaf1T8fVt9UgDjd9gwqGS/Ss
xAtIa85Z7KLdPvjwpLfltIjj3vYC5fD1LGzFykLiljRZ57R136gsX2tLrkiXOCoYrnT7fjZsfr3d
l99bwxY/08TFUayFC+jZ9vyQYNZycLQf/VCmd2YSfr/to5RDWc9GbFxsEjzf1Yy7ABul+67uPl1+
+EpyrULiShu/Cz930nNcAn4ckRneIKKHEk8onnQ/uaaRsnL2q+i4xYT0/zj7kiVLcabZJ8KMUcD2
zOSprMqaq3sj6/66mkGAEEIIePrr5L/JVpUO19iykNAQUijCw31kcYnrreEhlP/CnwKKGifw0vsb
S2/rwbBvB0Kz0wClwJ8NVDarYwxaz6d08ZzhEFed2sh7W+qDQd3631OkmpeoDfIQJbojBB+da9f2
Mvk6qYSTH8CqduwyKjwUl++dqKFvdkBUjvo1/JyuB5dy3sUIEn+aHNCqb1FN2cZtnAv+lDPIjyAT
ANk0AnWh9NlNlDw649bBZtshxtkABn3w40MK5icDRUvyNZYAyNJjDBaC8keeI4dO2dzqL4+34+9H
E/2CrXN0CFwan5+oBBNUDnpuSPOBq4m03x538Hs/6/+0lt9eYfNEAoip4KXn1t6xKsf87IHy7XHj
v5+q6BdcHXglVgUxibR84K08ziDZPAFbP7ETE9xzT0Oa+38/7ss2kPUf3g4EYZo2nXDUCRfQJ1EV
2F58X3opMkF1LSRYZBqMw0+nHySYPqAJ1VygCyGd876/X0f15u9FIyp/9lqscwdct6b6KwH98cZR
8PvbDFpk/20cOcBkqgn0S/VMstlrjtwbcW2SL6KIXybILG30Y9usxmEASK4XdeC8vKyyCRcwpw5H
NwRBejcV/zyeJlsPhnGjACSgOY/SS8P1e+GBIknK6ks7VVtPe9suMox7BtZgTMXogVydf5MLqjR2
vyYjEzOH8hIcgjH+Pu+G5Np4Ur6Pms14vuXXTdY1BljyzKdkvoNxrX8Hr5p/QnJSbrgqFlM2IXPM
IZUepiW9sK7tIN9RBvDcwwKY7qkBwlRtHRmWvWri5hqe4nETDTMoYwYKzS9fDx90GhbfJUmJOMzB
DFGFwq/m/z3eUbZxrTvtjeERmsyCKlC25pBSuDekgFBUVzn0T7cZA9Dvk25j69qWZ/3+piPBXRCY
5IF39/EUoUQvx3aAbsHjUdgaNyxcEi8E4cAQ3hPpeAe48t9oH7/sa9uwaqInSJzOHr3MruffwBRe
XSFV8tfjxi0GbQLnWF66ZdGQ7ikcW4XkU7A4d9320NkK6rj5+bgT2+yYRg1B6ilFXuvCFg9y7iWy
XNA62pp7yxBMAN0stfI6IOigPttAJdWL7jMcuwv42z/t+n0TQ0chx6Cp7GgJdjs4WYjEVmP1fRKR
kltcQRYrMNnVmrIMu3ZU7r0RGnoVUVWekYodV+UqeggmqIDvG4p5SccNDerBTy5JD+oQsdTqEhXp
1pPWthLr9zcmBgp+Lw56Ot955f9b5qD2cEl4rieAZx7/vq0Dw4Yh/DjQWFSQgUfE9AhJtU+awrfc
7Y3Fhh2XTtDBkWzCO+0dffVHVKXn/Rak1/b3hiF3A8TkVRUkEE6PJ5Q6tJDprFuQcpFxZz48io0L
2pHgKa07qLccwBb+MmqGYl+w9m3Mv22bGoZMIcgHMgCRXxudvOQjkKRwZJKwOkNM7fJ4iS1nhQmg
Q6F4D4WfwbkkJarRIV3aQzYrDSC6tq9940Ue4q0DVclevRMQvDpBV/oTgM9bDpjl8jT51mjulB3i
puodRNO7Z8KBN/frdSOhwCAH6SPUQOOddIaRCaNz/ZKmRTGj+K2o4SdNAHMBQdb/vW+eDFt2o4FB
rqhD60DmJ1kAxpvjpPItzm6LLZjMawkYgCDN0UDRrpzmCwSDoZPmD9F7sEHI874RGLbs110VDH0Y
3IkvcXRP0Ippl60Hie3/DVsmJVVD1bj0AuGFgT2TUKj+nOi29t67k4aa5OMx2LoxzDmkc+TGEJJ6
EoWAQBIAQDrJD13YbcQPfp9Ji0w0GqG0yKFuglXWooNmigdsezjMf6mq/1vr8NM6YR2IIYAO2og9
v1bV/5olj0yMGnA60PXo8uXuU6j1Al1Z9eMAaToKyUmHlpDhTvIASncQ7Zn/18gFwnNSzeBd51EE
oTfomdXuZ+VB6OhnQOMoOo/1MM0f3NRb+D/wMyAfxtTqIvNuAFFAs6QtBaW9ENOprnVRP489GfeR
T0QmJq5xBGIvrKB4cWEHEyi7n2A0WwwdltU38XAc0oiBv8TlVbmCIz6p4hBl2SfQw3s1cMVglvn3
8TazHLqR4RZQqAdCGshxLorHX2ROslUM5XHTliPRZHgDJi/yEqj+XBOIz5wlxHEQx435SVcAJjY9
HkkBX7aqs23jWL+/cUDyAM8HAk27ixhqcoVEGP+S1kLv8wNNSFvp0SSa8tS5zByqgk2Ka8PZJOW3
rbVxoITpUPpKR7j3Rqg9+TH/45VfV8it3JJtboyjRPdLB9UgrHFTDtFJVHg/hnm4UR9qW2XDMYCq
2lAMS+xc1vpNxP/e5TpE+Xr9B3Wa01SNG4eHZZJMRJsoIGM5eXAOXGC2j2FJ3pE117xSHz3erZZJ
MgFtpTMl0Esu2jvcjvnEGnC9UsRoHjdu+/t18t7sTtZLF2erdi5yoP/oNvWg7Bj8CV3bfdkGKIP8
t4OEuBCnHWMoZEoIbFMN7xVorY2rwvb36/c3f6/7Oe+8vHEulCEwz8bpY+4syDZMfAPhbZt7w3g1
BHpRapI2d7ry+IQOZHgbxbaeDrbWDW8gkdEIKh/R3BMOLG2Sg0s+n6svj1d2neDf3Gm/oNaY49QB
1LYuOpi+rqEx10nA0BydVu2Lx13Y/t8w3zLOwV+dx+yqAnC9HhiJ0vJrFzEd7px+w4R1UoAMTevm
7kK18ODKNjysVT67/t4EqzEw1QDkMjZ36Njwq1sO7rlAkdi+xg2XXiHJnwi3g/BciRKuv/M+gmRu
7uzKdkUmYC0pei+AUGtzD/uqeg+NYieLUAh92vfvhsmKKJGyiaHKK1Lw7IZN3b/z5jHfhQCOTKQa
yvKqJQmC5k5QzXZUHmLyM4ojz567mYW0HAsmUi2UVM/RFLRX6WHbNDGELDQUYweIGh8eT5HFRzXR
ajqSXYkat/Xi4t9ABpTfgO5IIM4OKQMgkOODV8TyFiiSHr2+3yoGsdxogXEfQ+08GuQ4cTx1vauL
2wxqmpdVBMSBe+QAkvF4cBazNqFsvF6orvjCryhTJsfGXeYzzsGN9I+tccOkKc/dNvZQZAW9zc+q
8/WxJ9NWLMDSuIlag/Q18nCTBwX0GaG8xIv/gfDsPnhQZJK6uTmOt9lfmnvDZ36cobR+Drzkn8dz
btmyJqWbz/PScTQsuqQlPyiC+9cHg+MhQoXsaV8XhllLDQ0kP044+GIQA8hZ10H+UX0G0fFWkYhl
f5rgNdIWdU3mlF8JmFHcEKYA0dEV/xgyfSr0zvSkyewGsgzwfTR8eWoGOES0wLnh0vnfx7Nk20LG
ndwIiKALny1PMiSfeFsOB4fmW2xctsYNA2aIIi142HZXregzJIP5IRh2ErpEvnEbN34RFQMciSsp
oLWxqj0Uy2aU0/bnhtlK1YPxG9SPmU5RB6tmECPUjGwVMK1b8De+iglfI80AAdUkLTOadO8E3vZq
bL+xLrl5sdhHmogH3n99xaRtJ+Z5urtCQ/abnuDp8gWarXG5TxQI3OD/7YBFrec2eYjFrasP7pqR
73fvHBO1BvFhClhoKu5+J9WFuR2kZ8W48R62Tb/hRjeQ4y7nKu6ftHJ5fqWlhDdHC9noNuvbXMk+
c6JuUBvMOpa95K3f33jtJB0XPgCO8aTYNPs3nHUJwmCMBd55lw2bfG4AEsL5neIOEZxWHVwCmVmg
Cr/sa9yw4Rn0iLRcfOyjBVw6bMHhsBdjH5l6oFDzTQQRTX/XE0SYZpd9atZaln1/bthwmMZwEh1X
3HmahJc89/JvvT/WGxe7ZROZuDXIGSR15yz9nWs4KLOLBx/KMVO3Oabru37XEEw2tzCHGPXUQ+ec
wWm/NhPElppm2Kozt9xfJniNJYyiDLkrs/WIWHnOJflS1n0258HP3t2Kn1q2v0nmlgcRSh36vr/L
GRsI0s35h27YpJC2OBK/YNUWXkVjX/R41aBWnqGCr1lrUBFF/fF4CWwdGNYbjgN2KdJn93BwfPju
LCdXty/yf4piqjdCHrY+jEs4HMD+i3umzMKF5ieeFB9W+ghBqk+Px2BbaMOGk7BuVVpO8CBG+awB
ijtoN3gCFdJ5bNLnId+KDdmW2riS5zD2c6Sk+jsNBTnrcKAfhhrA/g2Dtk2TYdB+H4MQKVX93Q35
C3gmh4Oc0m9jgTjC43n6/f+HJtKsjP2Elmnb30UCZ71FTVSfVst1X+PGhcwVl/FEA5x1I6CgjAIG
DCKPyttCONl+3riPkQqP+jGo5J1VTtceiF+Ul2ERADvu+//1IHxzjUFYSGlG1fJUcqSLRFx/SuZy
3qi3/v1pGprgsiaG2JU3wMrcKfpEdQxyySiL6/8hC7/1hv397glTw5BFSVk5D15/9xf+jSNF+66M
8HIN9Ga26/dmFpoYs6TzvDz1o/6ugFRArbL6vKZOnkTgQ1SnTd8hQLLPuwtTw6KZLCcg2kZYtHQr
4Iv7A3OQhd/7LghNjjYiao/oUYor4X01XNsyD/+dQIi1FQu0Lbhhywz0MgrS38vTHAEx4gbjD9X7
3/mSvrI+79qxJtYMaHvokQ5BkdFXRqHBH7Ox6bf06y32ZmLNIBk2AHC/FJmu4/qah6E+BcMWvtuy
lUyomWbdxFLtF1kzB98bCGQd4BLfZDP8UAqbdmHpRnjK1pFh1fnABxhGUT0jo/Utj8P7PLlXPY1f
wX+7u34vNCU+QXkLiq2kE1d/LSJriPthe6vahmAYNo0D3s9RL58Y8Yk+gJ42cY56qoaz35Myf8/B
4H+P/cXbkji3nCSmuKd0mJa4U8uMl065HGctguqsFk++57Or/F1hqdAU9qQO65MoGCSYuEGUBASa
fOlcdx8BUGiCzlBmMci40162lgy+Ot3/H5rpNtMwjFuiMrSPIFgECdIaIWFKnG4+FlU5bMSDLQtg
ws1CL+nnFLQTGehuxMmXsXsghctPCU+2hFssm8oEnLl6dPvSlV5Gh+qfMpIQlZBLvYDkuJPHqNUQ
sPfiqj8/PqlsA1r/4s3dSnjqVM4o/UxPq5+/wsGUBidqFYKA63EXljUxyduaBgp+TA9elhROmH+C
CFSbXksmd6KGQpO/rfF9MSQCTEkJcco7RRHENVrovnrpMDaMXBCk2qARU2RkjUaGHPrGqbOVFbRc
RibkjDTUq2lLyb2MlvwZ7zhIeuUIRDZOS94NPUL2+9bAuLXdgdegq6oLPLS83n3mZCY/2Qxl5a/7
2jf876Qalgo4z+5J9+kzFeBKScFuddrXuGHUDqvayZ2WMOslqmhPswAk8pD2Q/zX4/Zfq+J+jYqF
v8DO4D+5asIShx0gqhBP8MBSk8vT+jLlAMGUMfRvGARfjjjRv4RRPx0SN7iPbhxsPLct+8AkdpNq
8aulT+cnHSsof7n0qFGHSYrgJ2A7Gzlcix2a+DRS+WAA4yLIkiEaP4JRKZpuDvN7Z58nbULSZgLJ
7DaIhrvftwhrSaCvUHY7U0eEYHFOpkCN50qnS7PzXWCSveEEXioXRZpPZQ9IBgmEf4x9+u3xprDN
lmH2REy9DqWM7ir3PrACQcaII4eyr3Hj2T3zwm81yLruwej/HBPFDozXn/e1bZi6IqxN+7mPMgh0
gIU4RR1IkCIw97h120Y1DB2Syc4I4q08AxtXD9EamqRnZJm650qPhcj271bD6GeoCLC08KOMyIbf
5qnw2a0dXDe9Ph6IZX1NJJrnMOEFFAKhB4STx/dF0w7QY6v21eeHv2DD3D6n05otrLXb9V+RfWj4
x9EJPIfv20MmPoxADZS5OY3uwvESfvBBuZocK/gl+0TAwl9wYdAwqVQTOLemqlD7AQHNw1il/+yb
/tUfeeN3SFXNLvFAjXl4PWlpCDB6wPZlCEJT71NIf+jq3Fd31en3jJfVjwIVdt/3/bphvMB96rxK
IXJ4yHXJTirO5cFb9qVtw8gwX3ACBqjXS6MsV05+ogwhxdptth6/tl1vmK+eEikaUOzfXPAXDAfa
Re1f/gBw7L6pMYx2EW3kkaHH1CysR7XSSg+4cHcfwi80EWBu5whZeyWa77kbniekz69RvddJMvFf
PFU1o4I7t7ltl/fgoQ0PiG/Et11zYzKZsYlj5nWfQycRsdBwTWcUNbRjHrdu8eNN9Jc762TsKf7d
TVsenpI+mN0jZZW4FJtM4bY+DJstkymSmtYafCNdpX8sZQxMQdI6z6ng+27d0Lh1/ZRpRywUlIp8
AR3OK6wdMjX7MvNhaJgup42X0CJA87KEk0cXfofSpAshAL6BdbK83kwwmABbXAxfmNybxrtCPOk4
88gF53byvOTw7KpBbWQHbB0ZlsyCwYmSWkQ3V0T31WFMVkd1bO/e0J623SDLfW/SmqmZM6gapOIp
T6EI5Y+XFdg2x8uHKtzpaZnwsDkgcp67KUVAYAKACO+UIj84jtSXx6ZhOfNMrU+ER4SQA9N3RI27
g1Yw66rYKqGzLIMJEOMVKE5QaqvvgiUXZLFkBVgqI1/CLnnuJ4CU9o1hXZ431+UcFTNJh0Bewfkz
ocQQhWG7XS0TKDbHmg8RhBKuYaOr9DCXiDOdh4VtVXnaFsAw6jlEWWmUy+jG6qo/zEBO/BshgLnv
OjYRYrnX5xCnicUTH9C61OHdDeCtP5532/IatzET0KvOyxZ62KGf3qAh9ymnoI1e9QFjGT4NaVdu
9GQ5XE0smOpHCJM4lb6HbvdCwB1yYhqoiYLNYiPXZ1sG43L251EGUNQZrmLo3s01HIulFztj0iYg
rGEOJJ4XL86ETF98NYhscZjaOFQtc2MCwlb9Do90hZslFD4Rij0qXR5aOZT8XRCFXbfvhjahYbRq
Il4VHSYoin4yFuWnAh/2uUa/6HyWfNVuFxQQLTJ3J59CwvrmB42mXx9vVcvympgw1sx0jOshupWl
MybH0Ik/Ronj7F1gw4g5iO+q2g+jWz4vyB92hd881x4Slfv+3riZ5yaK8p7k/ZO/sAbaTAixRD48
jcet2zaQYcZU1WUzdyQuD68qHqjemPiB9KF/7wZ36jaW2HJXmriwchAIfPioZ3IjFLXgVXKnhCz0
UCUQk/CWnci50GQ4Ay8eFMtExZ6IoyJUVJcfZtbu3KcmQoyqpnUjCtZmxoRujm7fkfRrMDaOv5VM
t2zUX/BhiXCAz8tRpUpA6XNIRv3xlcb78VLbWl9P8jc3pZaoke+GnNwItM/ptaWyuEJghWwpfFm2
kokPK2tsTScoyS2P4M+pEAcE6Ztv8YJqkX0jWHt+M4Jy1YtbPIVthNwkU0twApfzlja25UIzIWGC
FCofy4q8uo3gmxuh7k0G6K2Kuv8bTA9LfHRmd9lKfb+m2X4TWjURYjpFlDFJPXLT7dw3B4Eqtvow
TSOBOkKqi/YErPXyseq6JDnMuYjC4aCrUJ+dDhv8GrTJrD/G/RT+24rIFyf8JWDG0TLNfwivddl7
igrSP3I4RAGIUhcBB2n2o89lMzT8zLoqpTcUwVQ//JIk7Se3C8jfHPSX7SUEd9YfCJyU76loi+ng
lV6goGToD+rFAUv/H0QP8XhcOJ2rgypIkB4AlHHl87gUPD9rDsBMciCkJRE55FHr5ydBBlbiydgV
PRRFaqCMgYYvHQArbxhLWHyYh1SxACXZWoFpnaAYORbnpJqa9ku4KJF+IW6CGI5uRFwem3BJ5NGH
9pnABoO67FHJEnEefKD1ATx34wso+/C5YW7waWGQHnlBiSM8t1awSn0R3hgk70MWADrkEUWnD/OC
6rI/4taJyxNAyeDR99tpCI5x0k5/8xIUp7otxfeiSPLiSTdEQ0I4avv66FMHnGgjqPebY+OMSp2W
pChLBbVqwr7WMSjHjipJCv9cu4WXHOOwCYeNwhSbuZknN1tABxITcqOg2H+h4LKhw8SeumhLtM3W
gfGOgtSc6t1EkluJsR4lfBhySkDXPEyVLk77LNrwvEKIMvZer8ltFTVIxDicupWCZFfjJhyQe2Ap
DHmtrgwonKMmCLloEuzzvEwYIA0DxaopIjem2Bcdkzw8xFHjnoK477d8bMuJbYIB58EB6U8Sk1vo
5t/LEijMyAm35L0ty2tiAFnIiwWXjbqWDqm/l03oPPtA4P4RpcLd2KKWa98EAvp1UbVs0fFNk/RG
h/Uw9dMo9A4F+BEjWQtnn39q0tbRsWrBD+rGN8bAM5M48XJvySZKzDZThgfGaz5OyRLFtyRCMYrs
AXIreUnPgw8VoMdbNcEN9pvLwOSrgypfCpJ0dBGG09fE8fVZ6nlw/3R7XHIrR/qEOphLwYLK/ftx
j7a9ZVh3ImgdE/hf/zdla3F7WGyxANjaNqwaceBUB0EeQSvYdYOTH4ISo9BiK/z++/UITEggH4Fl
kTTPn1ytmTiERPY/ZhqqcxpBE/rx9Nj6WBfqjashoKjMc1lgCIQADMU5BVMF3reAW+2CoAep4Y6J
RQyVGPvkNkvEVAmyOv4HB2xxxQaK6PeLEKRGYCR3VaGqYUpvsuf/c2eUjcYaFQePp8fW+Dptb6Zn
djiJJuni4Z96XBeHUkQsOrF+moaP+3pYe37Tg2ryMihjVPa/usG6CD85BPGpfY0bFu1SsvpBS3ID
uXVdHgVBrdyxAgBuI+Fr2z3G3Qy8YdhHjouf59T55q/B7BVGB4rQfVHtwMQCohBDpiFEv6+vkSOV
I5QKcMxw2B30D1LDipVy0xpEKhr1HtDIBrepOHAfXexaAhMImKAIk2jP1/e5k88qRVQHR/hwety4
Zf5NHCAVkGaTrafvTU3+5FM3HuccV1vQs3xLle/3d1tgogFBYOt2yFykWbnOjsv0R51y+mHO21NV
bMJXLXZm0s4RBZ2zGCKPWYPnwoFAje3ogFNg5xoYVowAWusrj6urilfC6xytxzV/2bcGhgFLPPmd
EVwmGWJ3wYEqqOQ2LfFONehJN/7ftsyGGfO8EqzoEg882kUo9FERpNiqa5UoP6wuvROOW3qhtnUw
DNpVXEDXG9v/UIKh+gCpDv6uRZJhI8ZjG4hxGZdBPSHiOPMniMVLgOcacclR5XCqYlRIPl4O2wgM
a9aL14l0CZMMWuvk/Fp6mfrky67GTfBfkvIBxTBO8YwK8OiZLTT92FXLsAueE5i4Px8ws7BIa5ym
aoAEuo8ij1PsbDHvWCbG5JjzOUIueLOG2StJLg9IfhsLsuEB2xo3LuG1VpemUxqUh5lEP0OoMJ5r
MNqd9k27Yb8lKkUS2cswU3AhniVPiDgMEsyU+5pfB/XmCk4m3wUrxOvP+8F3lPiLY9touc94TYCf
m3azpkXaIS4OCuG5btRhjqV/7oSaL/sGYFitRJX/CLBMh9MTXUBmuTkgXPftceMWmzUp5eA/+z1K
PLvMj7on6I5731gyq+tIVkjqvi4Mm8156TOQBHUZ2NjdE4IP6YHoqj9ONVzSx11YrjET4KdzF4zl
Q9hl0gN1jHJpf4I8Gv1ziProOBSN8+lxPxZDMGF8jR/PEoV4XcZE96IpOBwrODUbg7AshYnfYxz6
srlfdRlfSUy4wJuDcXC/9elOJeTAhPDpoRYsnqocKo/QvFNrdmvQ476ngAnX414wx3BB8ydWO+2R
RPyGAOfOS96klCOpivvY92FnINL8kDCVQphsKfelMANi3MEu8+Z8YLCx0AdB00zU57nfLKmx7Rr/
vydQA5Ihp+cDdmfqku8ouRn+HRs9VPvOT2Jcu25ZLUXJPBdnw6qpWYOAdfA3Ayy2nzes15VB7cdS
oXXeIipBaye6diO01XZZlAnTI7yJAEoP5vLght6/OVAhn0avIRvem+VcMFF6YewR6EA7dbaiNRi4
Mig2T94nz9t8E5b5MWF6eZMjrNKKPmumSAOkgRdqwZx+Y21/H1EJTIyeqHkJqgNdPpco4ryIUZJz
CX/xEKakOwIrMJyA24uex2QTAGobj3EbQwzT0eUS1hmr+f98IH7P6Yji4MerbVuPtdM3dzENFqWH
psNmasQQHROF8yFvUevXpMPnQOGF87gf2yAMc4ZEAHGWBRanwhaaVdKnUXxQ/TJtROp+n2VBnfF/
xwEK3ySufbd8hpZ8lIUyXo/rFxoWnxXPnU9juVNdPjBVSvNlrLkL+sYMbkD1zOnEv0Jmwt+HOwlM
mVLqkA5VWkENTsAgAZqyK9/1eota2XKhmXA+TYeuAfFRnfFpCTLd9OSlTCP5xff5FnG6ZaFNSB8q
gXTYlW6dJU75QXC8OLra8y+7dpGJ6OPOogLSenWG+lT+DppZ7GnM96GWAhPQN9dkQahUq5t2ETAQ
KvoC5PyWS205NkLDiJsorUrXFeOVoMgP4toZG8M789RHCDBnzuAcarZVmW1bZNOkqwAJx1qp27wo
/7sAOLFeHYviD9RnOz8fL4StD8OcqZA4YcdeAZugL7Qrhi9Dm7zE9eY9YdtGpj3nUFGCWhbLcncS
N1KDZkFQFLk8/n1b68YFjTTeuAzaGTMyFPLUQPz0Oq4EgftaNy5oDpZNUFnHKis5wh/hKLqzD0jf
vtZN8B5PyST6aEZFIkKATQA+xm0spWVefgHupUGXD4Mu8fYAjXJZY15WUe/H02K5akzgXtJ1nR6n
oczmJWzoXUdpXVMg1CbgB46qdxh3j/lSbzp5lishWP/jzdWGEiI5gC5RX1dXg+fk3coSKOPmpYc2
zjCoz4+HZZszw7LLMqQeSWN1852qHS48AFDkmmpX5T8ed2Cbt7XjN+MACbvXJczFgpM4/PqaJiLQ
ET/PU+RmC8rQd24sw6YVSSq3g2cDThAoV8LPEKcUwPudrfv/HQW8YRm6C1U3NSknBFAanKsIpRXz
xjJYTiQTzafLViIVP42ZqDrA1akzzmfQ7E43zwUl2OOVsPVhGDbArLTwSTVnr74fEwiYAsrwj+Ry
56PKBPUhVFooGUzjNawGB7n/qV7aUxS7nti3DCawT47Eb8a2Hm8zI3+KlQu138mpG5hoPt7RfHST
eEA8rfI/vDrewhfPlU/djQWw2JoJ6VMgB8z7ahkzvN2qgx7AQQgEc7mzdcOSedEngMNE+H+dF3/K
HvTf61HxeO/Yft2wYqScqiSIoil7hafPIAc+xmIMdiFNA1OcFAW5VVIknroRz4PEMBfhcgA+NP+2
7+cN43Xp0upwKZpbEi5/qTYdjoUq9m5J4zLWC+uCOpVTxpj+4ROuD1EablSPW85OE7iXL20jawQQ
btJZgdBeRZ1D6M71OejAhx0NoyAbhmU5G0wUnwDHRcRKBth+TMt7nqfl+6SQ0yEQOykg8SD+7xEK
ZRrpNNBnyMoJdNXAu1+HASRju5bYpHibVTwlIuimTExrRgjSs+fKQTjtceuWdTAxfCpluUTob8xU
XX8SPokPOcBNVzqJ5wj63hvYGYuNeYYB0wipiLZ0loyADPKUo4rlnFbdRsjd4k6YOD4aTkUYQfnh
JkZUeTJfHefR/QCqi2tC8w8TqDQeT5VtEMF/V1kVJYQEZT2hNBq1bm4e4owTW8kzW+OGIed1V8dL
mXt3twTwIJ7JAVLVW4tsa9wwZIEsqBcUjro1K3oNnNjuMRrl3/umxbh7JZjFhHLDMctbVLpdIUlO
vXuUAxS9kVu3/L2J6iqRky5iHeks6ZplOeZupaITQpv9hhtna9+wXhTBDN5YzxrWi0xf3kxfVbf3
UWAiunxQyEQjVbhdcui35B2Tl8jZfLxarNeEdLktZCsK6evMLbi4cjknzyDEAeuXR6tTEWwKMNim
yLBfcKmXUrijRgUyIOnKV/khJlvlW5YD2sRycdXGQQs++EyGuXv3R1W+UwNelP2yNzTkGqbri0J5
vuPicV9B7knHlXtq9fzXLgMwoVxs8GgAzBfS3QpFAAuU6yE05LvPkau9bkuZwrbSpgkvCnIO46Az
FNx+IEXysta4+U37zXG3ZJlsi2wYMqhOUGYeMmzVcdVXU4gDunG0ReuwWtOvgDffxHC5UBypOnCf
IAQYnUGEAu1BHNRTfEE46svi0+MSt7sOaj81DFrLXnez0CpL2FS/YxzxA63nYGfr6zX05tWHvcQb
qYspUx1IUJCtYxdwomyhxH9vDL4J4nKDUvZOMA0ZT5L0uFIpgrtgOEZl/OXxbrV1YJiyHADxRf2c
zFAnW7/kNYNcS18T6BcMW0yKv9+rvknypp1+4rN282fu5H/mDFUHeIGkt07F+jqUQl0ej8TWjWHU
ElSQyoMZZC4ouTJeeeSbJCo5lRWw7x1HFdCGj5Ratq5xNzdhQKMiwgXEgPeN70JVy3u3G6f0gDhG
VR85uJacQ5M09MzjVFUfHTohzv14lLb1Mgw/JKwveS501rRrNRCDqjvtmm+taNqN15WtB8Pu86Dk
MbSykeDMw/pLMgHLodumO4+MgsLw8Sgsa2WCv/yg83094ozXvGlPlKrPHNrEFymS5wJvu42R/P4E
800UGFw+Cl4MPmYoTFHvwKs0joel68W+IIBvQsBCkMzNIRR4M0qg2NUEIgcD/tY71DZF6/c35wrq
EoBdL7TMmh7UjnwZi+urHwjRy/x5ASPj45WwrLZJAodH1xT4boTVThCxhK4c68/MSapThMrpjSPS
1se6Pm+Gwou5UNGyyKxMR/7OL9KX2YOm2bbSha0Dw/RZSVAOk/rAeEiV/0lJ2l6jMamPIwEg//E8
2ZbDMPoQfCsOB89YBi2z8kyTQV2aDmAJcGMGR+1P+5CLvskBJyqXp1MpJVhkBucoG5mc1SjrrO9A
xvx4KJarNzEMnDmRiEWnhqxJRv8ohqU+0RC3O5nUcowlyQrR5+d0/fS4Q4sdmugw3sdOG6a1zMIA
1X9+7H/3y3GryMOyMCY4TCV4sDK31Vm+6rNw3dQHEmJh8tLT52gU+XnfIIx7XoWDpn63hrRQvnQq
XZBQRXm1BYayjcKwdr8eO6edfXUrETZ79rtE3lDrpM4eRKVfAjwHvzwehWXtTUK4ZJp4yVI137Wc
D6rl91WpMh/Hr61QR4+zT6gAe3nclW3V1+9vrH5m/4+za2mSE2e2v4gIIUCIbT2obtM9HvfY48eG
8HhmQAjxfolffw/+Nj1yq7jBrqIWEpIyU1Lq5DkOzadgwFY8ZJ+RDdRnL3COITcgQ2E0vvrrgtqy
/jHrZHXKIIp8mqKD8HAY5H9bF7X0yrTWyFFXWRi3Ogxua3fw+k1N4BgpiFdOrUC0IlVZntotdy+2
Eolj82649yzSIhVIHj9q5ve/pYGLt9dFBA+HWjfxYqpp3G6Zt9sN11jWFhNfbaJR91u3BPJfUGJh
6vcqLzDxGSAhqsCLQNqAW33R+d/3e7BYpQkVE2lLnCJb1yQFnbRcyXpaNhqS+43bPt/wYl1PKpxy
jcnB/AeQXSq7qypRtlXm4N6+34dtAFvfr9yKBTR1x9Rdfr6WpRuk0XGdr8faNl22BlKCtPn0KBsc
y/jcMVAthD+ONW64LJ894TSSTo8kxFWmC5f1qiXZC6C2aTFcNkvXLtO6xdT/LJ1GoXMOKcLhj2Pf
bpy6Efh9UohWP8451BohFBiedOv9c79xS+w3xUaRpkQGrt7w8XRuizMVbnHTVe+cW8KGz6hBPVb1
Atozw3QEdTPOZ3QE7ZQMdJp9+OAtBxHm1ISM1V2dgeQKJom41kKju6Wf9zWbLK5lgsV6rULQB1X4
dpAJsCufPMhC8RzWH1bRocwiNSFjCiAY1F9tC1HX7nChYYfIUyAHfn+dbUMwPJc2qq9wbtCPbRt+
VCCWAZtllJ+rfpdP1nIzDQz/rZvFxcMeErt9lH2jflZ/T7vK7S9jWnJwskHI4AGo5XBFwfSyopIk
8vak7G1jM5yb+GDjTbNO30a85J/JzL2zdorpMgW7NT0WDzeRY341pE4nqcCr35R/EzRTqJbHJN5f
HFvrhodzQqpiKFcNAIKbXiCxnQ9Xjw90vd5v3+LkJlysdvqSy8rVN3AHvueNeNgY6NkE5kCd7mmE
W/owUWOa10HjOS1mKI0AEEdh0leOc8sHX04fphQ/7g9lO/G+kbozkWMtBSFv1Uf6JpowPPkN+a4n
z3mufVW9awpcuxp46E5flvOqCSSTkAmLIvCD3EDN8H4jnd3eczKkBuvQv26aKMOwV+5u68rYvMfe
dbXjMX3rW3mljvu+hW7Mxrw+iuDjVrA8dMfw3qCG+W8g9mcBSgAd6FvK4S26GMSlK+adKbO44i9E
cW0vdQ79vA0fmnrnPvUGGqss7C6LmzXzzp3e4i8mX1zmRVMPfSDnyedlFkPV7R+cxo9hE6lJFceL
dV196Nk+tQFer7GXfwEdyh7Ro818DU9PKzBgg73Ky08ExG1+8FGMwKyP7eOGUFyXfKd4xuaMxjGc
BnLqm9GDBlGNRzaugqQe/ESMeMlw3PR83xUtnZgYM9pJ3Tm9AxttIf0hlk9zPV9kEzztu4VloU2o
mQbF+hIEtXtrPfaNCVxTQg+Ai/vfb7FVE2pW+y4AWXXn3riqULlBRNSBmBfvz8E5cKL8GFaXmggz
FuDYk9VAWgoIPlLFPq7NnrdZrMlkiPOLllVL6w0PfbFcfCk/bo/NfvRXGamvIT0mh0m9bXFeHfpR
wdFU9TJ1D2rCm2Q7g1pnY9C9vwiWU4NJEwfZAXfuwQXwINUcU8jP9it7YVLGosAlQEwfFK8SZ53i
Y939clJXTpb1DQUmSwMAtoH+0pqea8/5qpf1/RZtG0Te8OCDHDURZ3IZxo6ndfFAXVTepSL/O6TF
3o3V5h6Gm7NQz4vXuAhVTeS9pGkWvnfAY7Lj35bWTZjZOILQ3ddKPQN9+YG64fQlKif/y/2F+Mk0
9MZGbmLMsintZdPl6rmV7o0Gm2L4gtfin2USHMvh58VH3qM+Aqmo7jLz4byM/V+LXujDMu0+Jlti
gIlGk5SuTojD0bOUYfaJipGe08oFHrepvB1IiK0LY2tHEV1G0ix1nqQapnM7bzluDs76gYTF9f5k
WiKxyTGnIdzBopqVzxBL7U8oAEeSs+kgEYNgn13WMAU/zLGejFiQhVHUsTDPnkU9/kX7VX9F3lBf
KpV9W2atv97vxRLXTKBa2weocHAKhfFUl1ZO1zHAewBfUDwzBEiYTCw7Jt1CqREQ/CAQYx5F8ilz
1/yjSFEDOq+zd8kb8ff9wViOdib9HHhal4I7i4LOGi2eOQHBFeqlSi+uypl9y6a2/tANXpA4IZn2
8jQ2mzMCw5yNyJP5XD6pfOpv0ikKFMKr4AIR0INmbULZsoE1YTXQ7BkZSgIcD3jWOM4Xp4gefbox
oWyZg2Rc7gj5rCQSWmA4rs89Ku5vSLYUOzwlFs8xAW108OVMVIDn4XLgt0yGj8g5IcPeFem1qdjH
+yZgWY5fgG1Bk5KGpFj9XkZx6639X1nuvwsKwEvu92DxGBPUNi6kjCK3KZ8JRfZDRM54BQxZbLHA
PQMM5XnXqmhGvrONWrYGE+ami25xCZjInpW3AHXMagk+ssntGL/dH49tXYwrPeszjq9m8jkT2sEt
Fc+yikU0P3dlHb3ziOvu5e5sM2cGgKWL1h6u8gzKAPQCqHm2fOzx2gYSQa/wnl1CHXoIekhNdVNe
F1GbDSkICgWFHgAYfrxz6cqX+3NmszLD6VslF3coBGrzZIDzbFujHIbXy/emOyiQQU3421KUDFWe
Uj2AQv5x6usFx8Fw70Xb8v0mqZlaeAgCkwqzM7v171Q2GTJt/kvj7+72FrM1AXAiC0qIYgSgDMpQ
tQokw3T2FNkD91ps1gTAybB38xJUEQ+yy79tkoV1PsVymCAUvVe1ZRvANnWvjuJ9l2XSUWGDJc5T
9/uoJ4ddmiGUB5+2TPwb1FXCVHOvfGAT++b6dXOSRf7pvn3a5sfwabEsIA0CCcUDJeOVsulBFuI9
r/hDTfnD/S7czdbfOFX+gn/Dfl5T7LNPEup7IGoGWZpontKgkCec+5dThyK6fOyeC1COAT+7R2Rg
M13jWk/XqvGyYWMeFZB2/rgR8tRNE75E1P/n/shsK284Ny8aQGCKtnzQ5bzdV0DE25TH6P1dEw8H
Kp4ar4ERPh8H7uIRB63oYcUYjny6a0LgANAMJ6f4OTnpKp4gChvcKnKMCQNX9v+6RCbWfFyg1QPS
V4ba5BGKJQCRQTojX9p559T79uS7JhAO4q+4f0BvEfPTQonq5w3BhRUdmx/DqWXp5gVU19A6GzYU
nwS/+H613tum6ZoAOK76fOGEImRkgImdAOhZz7WY+nMz7yqBve3ZrqlzSlynUxUkdHCrpuXLPCLV
VAQfC4Ari3IPK2RbA2OfhqTOMEsnxziUXPUJJ0LsnbvAcdssGQ7cy47mFPEOI2j6+cRL7P/+9kAC
zfk9xTpbH4YLK0ikrCjYQh+MSbBsrOnfYJlNL2MUsPiQKZnQtrZ3hCizFl3INQwS1MKyxwYAmEOn
MtfEtKGEYUJde+Tc/Kr8KCg98zD9s5bBYwMQ3f0RWCbJhLX1RV12fC4xgl4BnyCqbLqCTS24FFyn
l2N9bGb8ahf1+8gLhsavsBBZGv5Que+1N8hpBvMF/MRzu5M/sQ1l+/9VN7RnXRWyHENJGeJeH41f
OOh/fwuA2t0JTLYuNmd51UXpNnXnlILEbh48eNN47trq4uZ7YC2Lz5m6pqU3pyNkX0ncsv6B9kiM
OdwLd1bB1rjh0Fz5eO3yJKaH+5AiygSYTQuRH6vTc3/BshGauz7F1NC6Rhp/cFCnhyqygx9v+LI/
sFZWUut45NNp6YZbncudjKhlTU3AWlp2QdpDcSU/UR9PXDUl/45yAulYJrods7FMvQlbc6A46QFi
ucZV1l5Wn5yhtr3z9bamje14VBIoHciqxcqT8bL0j7odrvfd1rLL/CJY6g0p77p1jb16uTnrU9+X
11FUp2o6+O2GwwKcRrtZYVED1sfCDW9tuEemZZuW7f9XjuoLJovaa9e4SIHdpF8jtqds9PPy+OuR
1zXRaBMd8oy3WMyliKMriM5P4A5/V5yyixOc552Dtc0oDWcNUpAIRWRc4zQaXoLZeQm8IPacbifh
Z1taY/uNeArIidOtMVnq20LmG+i/3+W9OslO7dy9bSMwPLYZFprmfb3GjHn+xQGd4rlZwAZdSX+v
Nv7tVALq+f+7yG2pIr/NI3RRQ9PaF4W4QtszvfYe769AIX9zaZntvPBZDMoEq0EcLs9VAFudhL6y
qQWYfS86WBbDRKn5E68hJ9mscQv27Ou6pOWtCfEcRjsnPS1ZWu/4s20IxjaMBxgiXL0ihq6fpDdd
o1ruWOs24W+4hElp5oPTbGLltsHXa1YkNa3HrwKMS2eIsGXvMyh+1BvdKySi3+elJ3cQPBYLM7nO
asFCTnIHvRKIJyKH6L5ngMBcV3dPP9FmYMYNeuAarLjhpGNUyiLTmrmXqmtOFQmvs/JfQAqwc3Kx
rYzh7Wk+ZXnqZ24si6I59Vm23qYCb3L347itdcPZB+mXGQ532H2W6ase5s+s3zk82izX8HFcyRTo
bwOsQFDXX1onjN0Fr1a591Hlaocuz9KHiWNrx4HjNutDirvLzpVTxJA/PEW+/lxFYueYbZkgE8vG
o2J2VZuvcZ1mN8K9D0Me7PicxUZNJBtRgxxpxmBB2aeSgOOVvAvFToS1fbbhz7TRSKEW23m3rlAB
ytSsry5edO9bzdvPKG6wjejVDkqrQKpJl/S24ZfAp/ySiumBdsMfALC890b/XdHMl/td2ZZ4G+Cr
rkLIogE4jUnyhExPrUKl0Ope8zm6ljT4934ftskyXBk1I3mHFjUShLX4ASXXjp40jk7HjjImXg2U
nQXSnB2JQS77PQugRrAO3rxjRJYwZJKbRV0ZBFyHOgb1ogtNdL940UX/dZC4OQtHTic8PpYHjcpw
aV8pCFVHOYnToXPISdUOF+/WrBy6HbuyeISJW2NOlpd8km4M8jf3Xb09zvMuE1c38NROWLKstYlZ
Q6WeV7CFkBhJJOcEYSt+m+p57wBoa31bpVfWKrJe1zxdMUNTk17pKpbvoD8L/jxkpybfmawm3QeE
lLgrz9x55ulS4lADru77zdtm3/BqAeqNKEgxNYogedc2aXXLotA9Temutdq6MLxZ587SQIqFxBLq
FlC1/AjVyT+q9mB208SiodwHJCdej3tmy+nvDEcxfa6mYbfm0ra8xl48MqXBL9ljT2P9PLfvepAi
pY9QzwyP0T24vrEfMxQ+g1GcwoA8VGNpcCM+rgzEJ/dX2BJMTaXSGfRyah4ntA7gcY+tP/6fj7VZ
dXIn5Kfud2OZJhOMNhd1o6B+i1WW5PvGtwTVKXHsumyi0GbKI1zxYaQSFZbn2oXCVCjGZad1i32a
MLSez7OalULrJRCTmSs/ZjkOXF1zkHHANRFoa+vkinXCjdcGz6ZTWTrXjnr59f7M275/+/9V/Gml
6iA4xXB3m7HrU46iEJ9uFx7dHGPic00EmuhVIQDwJ7GgEXn0i6X/HnS0zndM1GY73n9HUHteAPZM
hyc00tGfdd1N7cntvej3+xNka97wYADchrkpyijpx8j9Tv0xg67ZfvO2+TfclziiBVK1CBPfndn4
biDDWMXFSMkSDy4FjvXYKIyNeGTgLYqCOUxG0tAxBjEb1NT6itGv99u3DOMXtJmcAMX1Cp5IzV42
ycyzqkUbd37b7JzcbT1sJ8tXhkqGKUq1bLeM4Jbir0AJ1g6CPXqqO9qFsRcDiTzyMMh5kpEsB4kd
SnUCj49XcBkeqwV2TXYzNXSg2Wq85kG7KOQomndCdn9Nq58sxd5R22KwJpxsljwv0wXKzEoW9A+f
hWAuLhsA7+6vtK357f9X68BA6kcqJXgiOkAifbwQBWXGdu5OtkU2fJm2XQGFeOLFKV5HteLkkY7j
b0slwmOJFxMwNi8ot1eVPydpADkIXiIpS2FL1/tzY9ktfwGLOWJe3MX14tFvoCOKWNq66gIWr+dB
1umxHcfkOyOo50dtKceOw0AnT1IV/NlNHf2tKg5We7kmOqxv53KIxOjFm2zyz+0YuOGdcG3J7piw
MDH49TiV85ToAuB57oCoZ1x4jKLo9UZcJh7nqefPczF96Hr+96F1MXFic6mbGkcMGkOTojkJNdKr
3ywknrsqvwVhEWY7a2NxDhMqxgZkP52Se/Es6x/ShxA0FHf2EpS2xjeneeV5vM78YQjyJQFtruxe
eihcZdnJk2DE2HE/Ww/b/696EKHv5Wkul8SfRojG67Rh67nU3Z6kicW9Td3SPihH2cl5vfWqrlH5
Acoemtdxgx/3F9rWgbFZk0jKaQ7SMIG8UhZrigOqr2uQnDrNHleMrQtjw6ZRD7xnWHsxyccWGmbA
ppQ6xOFM6Z1MpG0VzL0acjUylQSi5dzB0iLzGZGkdMuu+vfQLJk4ME2mpYhQBhmPHp6o+hS3BS7b
Osm7XflGyyyZaLDMD1xXobgBu3UBUehJqhhw5s85dqPrsUEYmzXNQ4+RHjeTjPvIBtPVx8HMyYKU
nVyUXDk74cqyGCYsrG7CYiUSBxufVePXVCFX76Je4/uxQWzT98rhgIxcugIxI2l58zTjTf6D7rrg
tJbuHq2nbSEMl65DZHRUx8MkLdi3foKIUFpLeVo94GTvj8Gy6ZmMaL0/Mr/rEE2JP3/YdJYvG3Iu
LOcP+UI/3+/DtgqGX4u5iFBaUPIEIIb0YV57JwlXPu8cCjaTeePBgRgu7ToD2MoodlTCmu60NBQS
wYTRS9V7eIbjVXTOcW7bsVvbUAzv9hmheGZSSwJR1qVAvevQTmDM0Ww5ZLHEhIOlk6w6Tso5kaIL
mjPH43lSpACq7rT/tkURExDmQ5V1CmT2v6N+jb372V2Db9F6EOdJTExYHRZuSNR24fXp94yv7vsU
4uk71znb129W/Mrj8PCJy3+IdAnX6ikdHX2VkbdcHd6UB3vYen7VQxYNDs+gvBd7nYPLtFjmCzKH
f6RZHe3scm+bEDFBYRnjqU+hGhyPOvimgtw7FVPFd+zTNkHefz+fsXLQ5eqHSUa9iJ8hH1yXqP8u
xvnUjesQHByD4dHtunDwLK1bZhIh8MwE5P268iDPMzE1LnU7gt62DSERCW6q4DTToRUXsB6ivyMR
iZgKl3j4UsJXXXDrp0gMV1U5tfoRNcRje6CDt+MqMdFg0BTIuRYakbscoI9asSe9st974fCTU0SH
bnPExISl0H6Npm7BtODpuzz3EbJjOd49d/YGizGZeDC5OEiGyS3/3DYoZdU9RExVJhHwNg6D+yth
68Pw6AwFOsiJpdAa3QA3aavLSx/q8sFpd2nzbUuxdf3KpaFQqCeItumbHtz3oitf+nqEEJCX8LDb
MyjbMDZnf9XHmKEmR4bplPQoZrtkA3RAf0qmTs5B5nk8Pf63i7mpHemHPUkyxcqvfuu708mBLPgx
RXbCDZ+uJwHQn1uC15CCNeikq2ER79eRtHtvlG9v1MREhZFsHHzSNbgx9qiUA+8fGM68vH5omTde
C4+WDw3h05f7drUlln49FRCT66xG2VfBu5kkLePeC29Q/jd6iFIkhcR2Ni7sVEMN4uy5w7FcMjGx
Y3U6oyRPd7i9yKH/naD0FP2gyqHPq4O68ODL+a8NgF4fDOm+EyRjDroFVDanl0FO4U44sSyQKYgp
XRXWQxGxhLR+/QnI6z9Ygcaz7V6vIzBW5NNB1D4xAWV+EywtytXQ1wJyj0+sAgXqQ9q7AAohQPL+
mH4reGr/O2OCelSCo5MlqDwuTnqu+luQgV/tvpVZ9vLQcHs9yXkeuMOSTayBkoa96xReGO83bokp
JriMLF4O8feaJbM3+FfctTuQmg8knryDRczE5DubRdOUwbSCbTncXnjHQPnFKfS7vSHY5sc4m/vL
6q7YBVkicP9CaZxyHjsvO3iSCo3DOHVWla8uxJ7rSoAXc2kDVf7Gh6Fudx7ALStggspoAWoYrxuD
OE2DMsmKenqYI0Gfg5LuAZcsM2RiySAZwFKSlSxBpRukDlpJtLgUgH8fSrwTE1DW5yPYsZQkCZNT
8aCWBWlGX4zF85RztpfUtA3C2MRHVocIs4IltRbRSTaIF+F0kF6KmIgyXUB9K0eRa9LPdP6HQn0T
oJ80IocSNsSEjqUBGKVU5kyJiHqANusZaDu9m1S2mZCxa6/TrOeoyVBxDCXXUw/14jPV3jeIOC3x
oTDBjH2bB27OCtTLJv6cywujEJtMtx3VUx4/9MBLTLlMiIWD71iNcqvz6Z/7Btx/QX2Q6pqYNGgj
ZHRBWNMHiVg4v6RT13/SKtfXGSmDnVOmxUBN4JgORqjzphJVGSA8qPvVw50dMrf3F8DWuLEp+203
qJKIOenZINtTPfJiPBftVB56/SO/4MY4tOKEWjH7fR28a515PQfewbJSYnKfkWjxeNX4QdJ6Tn9S
yG9cvVDu6Zvb5mZzi9fn4k6BF27iQUKR1HvW0SCeeOC/HJv4rdNXjYuyI97CM0zMhkkjui+fpnDe
o16xeG5geG62tvNC62oz+hGlYS3JsiTCO/vZXaqDgdOEioHCNkepMMORuBZ/UwkepZXt1tfbBmBs
vm0XpQ1SSTT2JVRoM13Wcdp5BCmy7lh+lZjkZj4NqikatmqnNpSfKK/n4rxOmuxdqywnUhMg1gu/
7ssuB4VSAx1sFA891/lYftXe8EdH8hDCW4XaCaMWSzWBYnXahaAaI35CITuP4qd5pd5jKBpfXA9Z
q8lopjo1jamia6L8Gacs8KCHzjvP4bsVYrYRGLtwy31vWNLOT1InDHvsNW7AziVEUD8cG4Dhy9Lv
dVlkhCD3KaKPkMkc/8YhYox2wqjFXE36MrcUIgCyhCRr30M0OVMvdTukJ1oth2o9iYkWayExzHUz
uMmooukLlBvYKVhCsVeHbJt+Yx9uq9LnNHBXnLSqsb1kDcCylwZMyOrYJmZixTZZjqFQTZD4QGno
EKw8Q3+wQJKYUDHhsaCs+xTGA5c6oRSwQBHgNH1wo/KYEjwxYWJ1nkXdANYPJBj6tTkBQwRWxInl
nnvMw37BiqWDJ0NnchPeIzdfIwF9qryj1zETK+aj6iPIdekn47QxoixO+eR6bXn6f1wnLS5ggsXa
jAdVWLroIk/r39N1TW/EwRNrFWbNjhHZutj+f7Vn1pwycPxKGmsBmh99Qi5loRcpayG+5IJW4uhi
GJszyyvmt8G0JLz0h+w3xYBkPWG3q6Iv98PRFtbeyPCY7GVcuByV1QL5sDT7JoKGXX0+L9+GpkOu
u5Ly3/vdbKe4t7ox3JqjUqb1fDyQcS89+yBKmzUYzaU/ffj5UEZBJL1We4XWttUxtmxWuiqSQegn
vcubM2ppsj9/FluvJck+3R+PJUx5xqWZ5YNfQAkHSKwB8hIqF+m1ABfE/cYt328CyTIyM2ggOTrJ
nGy4ygYQiqjQ+uIefTkmJneZWgAl1mCzSADrQuVqtMgzC8GtuMyArd0fhWWKTGKy0c+CzBnDNcm8
uf6gcfr7gZrlYxAEYoLIqO+UJTCaazJXIX/kPBBJPaVfO46R3P9+2yps/7/yccohgdCKxY0zjRuh
Hlp+/onNKRfcDe93YZsiw7vT3MNJey7WpFW1Hz5BpIiNHwbo/Bw8jpk0ZARK9Ip0oxv7ME7f8fwY
OLt+58pvCR0mjkwE2qW05PNN+5O4CE30pdXgGRUgG008lR7TmSYmokyVeE4cOHHjFHoxqG1ohD67
ke7+ub8ItnU2XJnWRGkmI6xzyl7IBnOcsPRnZxd5ZVllE0nGHJWT1cUq+x6kL6QO5/cbUOPPQ59v
YsnaofejpoSZAkDexykp23jK1u8AigY7yS/b92/XileOIKpyZQ6Ib2KssD61oebJ1Mp1xwcsO4MJ
F9MAdHegjk0Tv3f/1Sz4Zy6hvVqMv6Vg2z311Hs3CLAxH5ssw6dBkwZtxXzVSeOurXuJ5jWv9MkP
xzYEvmEMUR56vyOLb5j0YhmrVQRCkc2ooKgjlROzEtyQZTb9sdBdLJlt7ozLde8DbwyUdJrU/vSF
yB/gnuJX5FsvLGWx28MXF7WrbG25RbrGFt4OWdop3c832RbdiTrVn1sZyux6uM+rc4RatvtTZ/FH
k2JMp8obm5Kl2Yk4FU38IqDXaPXmx4hO3Y7R2Uza8HldQZCIphWNcXx7TD2WPubgNtzJd1saN6Fl
0J1O/RXJyoRoyp9VW04VmI54/vv9+XkbPEp+gZWV65jSYMD8tKx5NyLVfSVdPp1URbOTZNMFbICg
t42mxCF47LjfqcWeTd4xhijZiykFE3aL1CUHzk8EhYjntbpVLnIJ93uxLP2vQLOmCMfJpzHeZnR1
GcL1nxFc8ic8uTThzrZuWx0jBMwi68i8LhroZ7f/VIdSP4J6ZDhGaEtM+jE9rf0i0kondRZEuP2F
ypVXB2K9B++vJtRMpNuGXvo6GQPo9Z1HLkD3wlVY/Li/Brb5Mdwc1w01hVPlJT9puqDiTQEJq/bI
7212ZBzNW2SPqzqvvSRjVRaPi1teeIYUgvDxqhxm7r/3B2EzJMO/adePJXGRtMuWqjpDWOMHHsrb
i0eOwcODyESYZe0oKR7+vCQdQSNboFB4IlUf3//8N9cAjW/x/tWOO1ZqbrvccROVqvW32Rfy35Lq
9sg7BFo39nM9BkD7rwU+fSswAHb+skaQtrj/6W/OPBrfFv7Vp+tq9VHjn3tJXaTPivUgPoeSybnw
2kO0rejBcGAkZGtXIS0Xbz1k25c3U/Bt4SjmuT8E2+xv/78aAnBrjh9SgfgN4fonrXDcb0ucRY61
buzZMlvW3KsKRFJU+0GtRo4nL9tFrtm+3fDe1o+4hLHSBPWWYGkWofji0mY88oaCqTe8l6KAdhHu
QuNRRsje0FCF5Oy0Etqd9yfnzb0NHRh+m2FLHnnZRDD86TfleZ91pTNgTFCJBKEKH/Q5J1X2wclN
w53d1GKvJsJMtUhNVHkRJdpntLio3oNE3YoL+Gkqwr2bkq0T058LwWZnU3hB3YX0IMEzhw9CufUl
mFS7EzNsfZheTTwv8jrObm2dAZgFVsprmzE8YK5gIL+/Om+eAIOIG749rn6lF+XSmOEY6wvXw5WS
YWOrNwSYW2NQkweCgx03tPVm+PlMKwhyI/sYM7TOJvqZtaCDzaT/gvqP9eylfO+CabE6bjg8L9mK
Oq4xQg4sCBJw5qGsrod9a16+SBR3jcPQ/8VG8G8Vk79zSNzm7JeEGObSCANtNEAJrqwiJGBG9rta
h1pCyBVUMsDKtmmck4HsOK3NMIyQAIUFqHOAqAx6BNRbT5nrVuzEqrV9WtZsj3/TNhwjMugSp1xF
FI3bqVq+h9gGfmt46HUJiLwj8Tz7Kvhw3wgtEc6EpLG6g1DH4pG48HP+lHXp9OSHzpdDjZvoM6gK
ohZnQapBzn30DrxrzjnNaHbMok3cmRy5o3sCOxNCg206paX4nYPSiZxA9UZeFAHt4Xl0aORd7g/H
svQmFI3OFF7ZYlXGuQbNPWQvwIAwJKGn60/3e7CshglAQ8Fr1xU5kicywLsKCl49949liMI9PVdb
+0YQACHEVE91GyU8yJs/eR8W/6IweE983DY/W6+vdnq6SKpTxE2Ie4ED4ZY56gcLh/ZxgWbwzhLY
BmD4+ah4OHEe4qZJ8v4y9z4EAHD72InIttYN305rZ5LgNAPRVROOzxMqmiBvAn3tY75mSm2OMx4r
XVSwxHBlQi610NT5vK5O3e/EJtv3G/t9TVmRRiXnCaQ0nM9M+shWdLwcd4LszyTSG1HWhJ4xHjXB
wGfQyG+6YTQd/uIZahGhDf0NvCzzJeX0Dz0Mf2h/uIaqvq2Qxoq4G53KNdOnTbQlz8uXffEWy3hN
nJoOGVmyZsX31BlloLIl9YbIP3hyNWFqKCSdxhI7P+r0oeNL8xxSGnD9nfBl2SaZsf3zaHLDRtAw
YX6lYjZOD/WssaEU0ExQwXAdh/ppWj8ChLQHXLDsKiZmzU+zSE442Md97hffmZ//nXKc/mZWLk/O
sCvZ/raSSxCZ4DWWRnNOFhS9Mxw701H0F9pDEqINumemgdBikf9Nl8FHFkFYBSJOxW1CkjIHLzcg
kyS+H0ptgzUiheJt3gNG6sUACIxJC71MEDet9Y91aZsr6oGKPZZ3mxEaQaNvSA+2lHa9aep9HoOp
PoNIYC9RZGvcOAggcUt6WqZgLvl5dIfSt744EJC53J8kS8Q2UW4AnU190Wg4EMB5/Q3sO19bWUJ0
p/O/3e/BsgwmyA2KQasrihE98KxDNTb/qiccA4oIoO289XfeTizjMAnSHGz7QLWvEDHGo6Q4+YDy
y6X64XGv3Zkp2ziM+wDjXemjvgjjgDREfVGdN0FYNIWGy5R+CF25M122gWzdv9pCeQgW4qbbpmvU
EmlgXzwsHXkqwpTshB2LRZm0aaohXcS6bcm3+C1SAPdwy9h75bO1vv3/6vvraMXTzDhsyz2k8wVo
T/ey1fLdNyZb64ZPUwiGiyrcZEyEYJChWgA8B5t8fWz7N4FvYxMuctSA/OCKvLQPOGtDe7PZg+7Z
LMhwZVr2KPOYGj8G6Dk4IVcHNtl6BjC5+h3vuNf7M2S55ZnYt1ZXKYj7lR9v2H+tegHZxeCFeOMH
WTpfp13aQMtgTAxc7VEHnF9bP00Pwa7p6rP5U7u0z8O8y2VtWW0T/MbKvCbZPPsxTdPimrbjeoZa
w5/3J8o2AMOfx55kUMfR/k8+vDmvfmw34akCc+Ax1sAgMpnSlOKTFsOKOZp4nAImfkbe/2ltwua8
yP6v++OwTdIWSF45HCtaOk6178ewruzSb+/1QEztTJKt8e3/V41vPFRroUY/zrqhudYR/5v35R5v
ja1xw5kValmdcer8GIIN7Unk6mtxOLdianbObFCj4zh+vFXBd+lwBnvD73gp/NhO3V9HmcCwxoZT
z+swlorDjEZSQVGk1N8bvNcfi0cm/M3nCKUkD2BAqHf7P86+rklO2/n6E1EFAoS4ZWZn1uu1115v
HDs3lOMXIQQIECDg0z+H/H8XG8UanqJy40zZEnppqdV9+pzMH6PnYL/WyTH9NvCN+IDJ9rGPAqrc
lygqXhEWipuDJ7WNeovMBCL3FfIMGRVofSQIMSFIvsdD7zjmbNjbWEReLTSF9cbmI/jqFjDsgiYN
FEvQtT4lw+595riPbfDb0oxePnY4tEdFfQhAeP5pHHsUwyzjsRiJLdnJKaS5gE4G+UdavUiFKgav
UtOxHWTzpI2oa4KmHE4H4QMtnm/CSaHvHUxO2GA3pOV4TtYOZ48XhGeouL+gCJTe9UO6A451zT6x
zh/ZgSRzWsNL17QBdlL817LW6rEws3e9fXy6NpJlv4sZQyEaGsLE2AeD4x9ERWCgmr9JgFirwN+B
oLmMzXqYU7ACTCtEoi9I/X3WC5y5qgeI4fYYHI3b+DZVxouaO4JTugGSYMSDGy4XjtTbrTvWwIa2
mRgiOhDCwCLnda1xhZUM1ChyrZY3/bTpkt/uxjUI6z4GzDqKfB2B3aWNzakrQSi6FumP2427xrA5
Aa/uMeo1kJiP5ujCiiV9JJ5YP5qOg5ejPFZvE6c2RZqQnQ7acQ4vFOQYpwUU05n22Y4duCZn+/3V
98tirkoEpsBhBuHAu7Grx8sEl+X25Lgat+/hOCxAxbARpHlSZ/+QxUAZ/tuxxi0LRtX8IrSeMPNU
XWvBw2yOjhWqYM4t46W1yNNxxvmzpIbcyREws8UT/c6OdBwNNinaQivdgTknvEjt8fO4LPyNMnh5
+8Ckf0RB2N/TtEtJ61iD/2DaehmNEwpqLzmQTu99turnroX44O1FcGx/G9OWVl0r441DrhlhwZKC
p6cm8KZNXATn2124BmCZr48MOPQycY7WAzKMdEJqqQdbwM4AXK1b9iumpu+qWYcXFkDADTqA4uQ3
3tdjn77N2ivj0n5UEdL7cguxmE+mAA3toI9RxcapjVxbaB82OSmhjZGAxRjMnyQrUOl67HC22c94
6QHiY0AOlyeIfXCulgd/80Gjcj2CVsT3WwZMIE8SszXHuTaprwx0AqdY7wZYHSZmY9NIVFETgLvy
IhV9FkH1nBcgOfTpBz6UL2m7R4jt2v/W7SuSVE+5wPYZK8zSPyScrKm/l5V3SCUxTm2Mmi590sDV
Ci/c+N/0Cg6HpIR60aEN+h+EGuhhCWQqwosS5osRK83+Pxxch2nZSDSeRgXPZwpU0tBGGZfNd9bV
e+LQjom3AWhsKsKwbxaCSx2PAJ+iYASKZE3mmfmQMgVm3rJef9Zzz0HSh3JLwPhOzAf9IijKfx6b
+m3WXp0NoM+ITdg2Fc90OAM4p0ALh7NtT5JqO79+k0+xwWcjoNdVU01bQnH6RBroUrbyOUcUpWF7
p9s/hvq7PiwD9tXor9AZXyGiOivCX7gnEvp9HCfZ/op4HpanJM7L70tTpuuHpQkLaAJSVbGkfJIq
gP7WaUg7CEKewES0pONOwNa17ayrG0rnpdBej5EPoGqqYygzQltsD4Hgat0yeJ6gBhcVvcGl83uI
1UO9e0bg/JC7zWyomkj80qcpwHBATb0g/V/dFSFet0c2HLOhajmZwQWwEIDD8ZoiQQwU37iO19uN
/94cmY1UA+F3utQR3MhBGZN1BnxJtQY3oAT75/l2F7+feWbj1SLK8OBM++DCIDMR8jg+UZQZHDoI
mQ1VU3XRKDCtITveIMFCo5ZA0xoF0Mc+fRvSK1tHMX5hxlgBY74pby5QgLyDfK/Y2TUbNum/Zshs
RUyFMl4sJEpHRkh8gDglmT6OZf8uQbpo0FmSgoLh9jBci2zZO/Yr2G4nYC42qLxC7e3ZhGLI+o7u
1cS61tiy3e3Z36oO3IaEw9dbDFHnct2VB3C1btmuDpsuyDd8jRmBeAzS/jynkMy6PTmOxv8DTwM3
CwHVNHaQVh94OPl3pZeLN7cb//1pzmzis3GYSy/OQTLIJQpVl04+a9BVZSEKxKvWJzsbyTUEy9PO
aeUhz9WhF0KjP6KSiresn48BRFAg9W8jWMZggoo3JsivJ3P5Z/rbevj79gS5Pn3bsq8srB7wSJgr
TJApAn3yexXdrQulOxvf1fr2+6vWeUfWUushgNha9ygptK+Cepd1ztV4+O/G9Vx4y1TjcPATIKCZ
AQf9mqCY5vbE/N4PZv9hOVuDCCXyc3ohIIKTEX1DmY90MvnJ/Oh5owK+3Y1rEJbh1nDFWhJtRwPK
NMYSpYntPIjz7cZdu9+yW46aKVKkU4pIePC0BPWJyPG90ux+v5TF8f02nIwh5wQi0hbTtJo1QYZx
AM9clbbm+dAQbEAZFTXvZ4C8LkrDxaur6T1J1usWUa6qY+xcMbNBZDJY8tzLF1wEnq/faxT/b5UZ
SFHsLLLj/LchZCJMBr8ZNzNgYF/s8PrMRE5+znnk71zDrh4sMxYUwuliClFA6DU9oJ0I+wYA7M/L
McwAswnMFEppEedq0EE0xhlP6aMKpgsRiAmycI8Zz7WZLIv22x5gE4moKehuw1M3iR9dQvd0kR23
/X8ozCpIPLEBblDUxA9+XNxzKJ+elAIcalRvhzL+q1mKndiyazksqyZgbRq7sKMXkbA2QM0S6WQI
wquYiOaC9FTb7YQCXB1ZFk4YJDI9H2egnJc/RDzShxQVD43w9i5Qx5LY8DI2tmrtEqy7bEX6hcWq
+BPFRXtRAFfr21q9uh/IVJXpRND6MguVybSdTvvIBMfc2FAxKU1juNcCFcyBSxQI2J7rIK5OVXqw
joLZeLFxLFYoM0CXDPApc2JeGmQEyI3z7bPPNTuWUef1gELBycDm+lJ8ULpMH+IRedPbrTsuBxsR
VvvRoHMNtQTfj98yPG6ZmD5u2fbDZkAte2b96mEEHLEGRPtBLATlJw2qkAp0STtT9Hth3ZjZpGai
WI0eTRFfCJTOTep9HdfkQlsA97bjKQ1OZRw/l2v0MBQAQbSy2enYtTaWhefL4MlW4Ug3ILyHlh5Q
nUUrftxeGlfjllXnXeR5VR3jPtpe4sJAWR0I3kPMHjGz4V/TSID4X7fwDKNIf02s9t5OTVdm3uYa
3x6Bw/Zs8JdIWx3EI0qAqtJ/0WlfZnnbvOlJcyyLymyuM1N6ekD5MTiriqo+5aYaMwj31ve3P9/h
/NlcZ0ojkw1sWXQxwXjiC3gE9bSVaJAPno9X1f616lhpG/mVz3pVounaqwR/8r1foJo1mcFXdXsY
rlXYen11vAJiZPrY62Accu30VXmkePF1T8VjNRZ6j8HaNQbLykc2pzXNV5BfggXjcaFpv0LutuZ7
EFlX++Tfo1AFmxSykDgG16W5W+DSSLGLWnA1btmxQr03mHPgf5N+RI6QJB/Mult14zhibeTXgrLA
nBRVex2j8M9crcNTh9guxGLqrACZ+fnQKtu4LzCPhfXgC0DY0+J5FEiSEwB3vNjf0ztyzJEN+tJ0
TJo+18iU6/inbqYvRE97wTXHFNlkZ6Irda8nHkNLabzjLX0cQ/UIOyvkMdgLsyFfHmI8M5jDg0sM
Bs+TCWFdUSUO6WPHLLLuaOopEPEV4KZgITSHFip0Von45+2VdRxDNtOZaHqN+62C84Us7Xcsb3Bi
AXIN0An0n8ALV7/rQc6zc2Q7/GOb9SznEBgKNg+frvKSg9P5H5+MreYyBiCkj4sGzP17SpCOk8nG
gtVqWspQwDOoB/Ax1TN4ecycvq9QFrwT+XHNnWXYdPUHaK+b9gqqrO9ylHdIHL9hsvq+FUKE4hCz
PtbfuqpBv0R1ShDW1hHu0q3cuA56vjMGh+HZeDC2NmHaAZF9iQCbv+e1Id+TapdWxdW67XwXXlt5
/uYfG6TgTITkWL1Eyc52crW+rcuruwe6FUSFcYH69HiZ73gU0lM5rp9uG4ar8e00edU45zGYx1Mk
sbqS/jQxqtLTGJyYtxt37E0b/aUmBk20Gd6X78n4XlUIHIpCmue0mMudLhynno0BU4XsNwEOAHjG
jqRvfaYacDrrrkWVZDZDJCMSpzaIo0P6yTGzUWG0aUhBa7x9cSurq4+7J2MTYKmgRTsG1GahdUsb
QKkm3Uig8qIV3K2Vl34coEN80BIsa26FIkNbjOTSDv6ULQLA3XxiezXZrhW3jJjyYECBPYJM9bDS
B0xVkkUQOL2UiG+cD20qGxC2oKx2rn2EmADm2WriQ3UeZ5BHV5HZey46RmGjwpK1lF21sOAypctH
8PQ90cq8qDD6ensEDpuzyc64GL3OIL9z8Su9fgAmhj9Vam7ujrVuWXTUDNxvtzo8sF/LU86QfBzZ
QUYCsGv++7xQMaD9Xo5bWio94bVQ87t5u6qPffs2Y69Ooy7YaqtVichSUQ/ZuGJztgR76HbrrmW1
3GvoKFae1kgumADp7g7+1znyzXBu5S4gxtWFZbtSsMITBYrQsDn/0j5Yr/1lXTMvTPfgTq7NY9kv
2KKbEYQ37VWVUFeQCpitJBz2Xgiu77fsV+Vr0kGeeXNdEIaJCv2Vp2Cm2UJht9fA4UzYWLCuj+Ox
B5n/petblG3McbhkxFSygQZCVP9EYIg9rHQ9VgLGbHAYBGI0UqrYUHkHTSCikWsT0IvJgu3YuD0i
x5T9Ryszh2gtYRhRG+X6MU6Sn9HM5UVuO+t2D44lt1nP5CBj5Us4ABJq5adaglwwnqHac7t11/dv
v7+yOUmbRcwakbduwY0G/sUYMQzxlG6BgNs9uL5/+/1VD9BCmOdogntUdyt/wylABagq2EsZOjwA
GyU2zvlAcgpvWxRc3iFprz7TkXdZUQzBtTVgvDo2Csu0260YQsOhuFQmTi86MX9AvCU62Lht1T3N
uz7Y4nvl+Lcqmuk0F7u1uK75t4x6QVXvDLkCvMzDmJ9kidZj0Ry7zGxwGJ+XJa4LhFaxENWJjL45
TQge3p5zx978Dzhs6mNUC25fvqLYiyTQkUwWE77xeLsc84dsiFgdLYk3CDw7jCiRVwCa9K6Xfbuz
ro7jzsaI+UuR+EuJd6cJ0vsN/wdxd6h898OjTBQ5rQv7cXumHGtsI8XkEA5ygT72lZcIRp87aqbq
Xaua1TvYwdbxKyOODKnbHgRll66qQoAxubhr/WP8rzGzsWLERyVT0DN1jTr13cTQ9g4pBL2OzY1l
uf7cByueA8CRytCctlqsf2KPxxq3LFcMkoMqGtCXuh7/1gH4FOcpZudjjVuWa4YeFSitAfC4KqsT
iIa+VrPYc4d+vzcTG+plGqDXQeIMVw4c5PCGZFYj2r+kHGDGNXw7i3YHAPD7vZnYsC8KOZy59/Ao
oJ0XXDUpp/uEht+OTFFiw75UG8xLCHTh1QyBf2cYTe89402HahMSG/El0xpigmBvu/jtHGWjRnF3
43V72NffX12JDfnKIVjioTYh/yVi8z5a6++6az6Acudznzcfjk2PZbYGtJtxpIf8F23ED9MOX4Zx
V0jQta6WPy2pChkpi//dKyO4cd/1cyEO7hrLailjggcIq1yQliqyKIU4IQJDz7enxTXzltWylCxR
7uHTqcc+EAWEo1HsvlIgMh8QNr3dye9vr8QmKCNUFWtN5vba5RBapKTld7w38tR3IOm+3YVjCWzI
V97nHMzWUl1ZidLxzA8TPDmS/iB/XmKjvqK8UDTwVfqrluuSyR6mi7p0xLgYb063h+A4htj2+6uL
pV5jcK5MfYtgCv9Lx/SNDoonqspnI6bLPPvX2924ZmrbCa+6Qfpgptiw6jp6pc4Y1JZJOx3DbiZs
2wGvGpd12QRJnYKxPm6nzJDlmwlQaXHsy7cRvWrcVJrwvkwQbUrjO9Wy8hzOu0pfjj1qU4vVSdyE
fdSjcVqFXzXt5zFTcR96Tw20Qdodc/t9RDyxIWBCRGmPNGN71Y25+IE5C9+/mjB+HD16mcfp/Yx0
0bHZsiw7qvqwILH3v3VGTVOOFFHFvb+ONW/dyMpwhXfAkP5S8KMz4MjBMb7GO76oYzFsCBjNhyqa
2JalQOXXoxjU26jxUeU97ZJAuHqwItWoJVB908IKQN0/ZEuAZHsUGvau8jv68fYMOezZhoBFQKBG
SBS113rS7AQ3tDnzvB6/jgHYKyOWq6ysmvwYhUxiA8Io13nLi+31GqK3mqKsrB/5zmK7Zmv7/ZXl
+VBaDpcqYL860eWZjIS4W0Kw+kzeUfuz0WAS8XHt93V7RYmcufAJxTXjxh4TR/ExRFtii1qawlT1
DML3K27+ib6TmoceCGQAv39sFz2KnWMqxaT8FwOe2KgwzmtZjGvXXPMFmnIFEjyZmlp9USTWzygB
Adywmx7GMS7vwNLf7XgJriWyzL2LV/V/qRfahmAGmyBuywnYe0toP+8MzHFz2JqXPEyBF0IE7LrE
nv/GD+bwWhh5uW0tju+3UWEdLg0pC95eRU/5KU9T9QyNivC0ikLtnCoOg7R5xPCaSghowPG2AlxP
mfELvARz3m5XYKD6c7Ahbm4PxjFTNk4sj40KVwavamk5aLEomGDUSvbEjB2XiA0Ry8d6rGPdN1ee
Br+Ut3zTlXwZg+5NT6O3RRE89aBguz0Q16pYhp9zKOj4Pqwyn8BgKubcf5jk3H3yjsJukv+AxoZZ
pck0NFdTd3FxRko6HO7WISF7aSTXGCzv3J/6/7m4PAirazcZcgnm6T30HvTOre7aWOTfxyOLZDOH
nfIvPDIfWcj/rHv5vKkJMHC0TGC1ub0Yrm4sE9frCuOjqbrKZVgeuIkeoProZaZFqKbwzXIpQrlX
yOKaNOt6p6glXtWCQ4xDEagmoMRtQXuatDCY24NxmIgNGcvBGjK3ZPI3OvMryb3voV8cdBRtqBji
TJBOVKa5bhSuT7zS0R9tgfKSY9ZtA8VUXkxsjFtUxuQ4rL4Lrqr1keuhSq6358Yx+TZWjC09FKMn
LHTn4R1GC/ZBiKQ/F4gx7gzB8eyzQWJAAPCqSeBKbzAGKiqgZf1rFFTfGxyLtwfh6mJb+Fc+A/XG
2MwoRsCBXj2T3L/WarxTVfS8baRjXViWHaUTk+ua+BelQImhB1llOfbsF9BQ5ue086tDNWOJzRgm
+hWS9x0uPp7y+N5T4FD0vF1Il2u1LbOm4bACEI2UAzBo8swn3NdjPM/3Be322IxdxmZZc5eHQ6oA
CbguSArkIPq/lqrix+4IGyxGCsgPclE3V6lb9ffCEnoZmcmvoeJy57Bw7CUbLgZmAAF19ri5Rkpd
89V/Yqg46afooYgOxihs1BjtW1SBIHhwFQP0epYBlCF8ytcv4aCLl9vb1bEKNmwM7yRw2IMe+Sqn
ll981eVPqOw/GAGxYWMqSBWI5wS821p9zTmYYXq1R6Pm+vLt91e2XPMurfGQR9sUmYcyBOa5Vf3e
1Ltat824z8chRdLzWsejNm8WcKw0J1kn/BgHWWJDw/xJzcMEBqZfNGhnlXVNB2e/nHfpOx0Xs00P
FkF5k0HSs7nWJLlTfV79X4zL32JcNMlpJrt15yhyWYJlycuiizSuEedai8dKlGcWQpwjXPy/GpH8
eWib2hAx4pGp8QtIw8pBIEtJOMp/vI6qPbC4Ywg2aVjXaqrLaWO/J6jUwHyVn1WhPxO9nEC8tUdK
4HCSbe4wCZp4IUCfc2UthOiMLirExL23dVL1J8LH5TzK5AOl/MftSXMNavv9lYXwUayx8bz6Gnei
Ps1tfpIFeGMQzgEMEdttxzNwdbPdIa+6kQC2Jrn066uJ8lNemE+sjMC/u15Xvqej6OrCsvVRjt3M
g0Zd6cLmqxnnkxxj/1z16Zh1tJjujk2YZfQa56pOoP155SPQcBwU0jnp3uEJ++TtxvxdQ7H88sWk
evGg9XWJGP+rC8mJSglEDSihEi1fbo/DcXiF1u29INzig5dLXdXC/8w1IAnBUO2RE7kat6wdxO0A
dhMNBydd9WnhIL5uxW48xNG6DSCrk5X0jOE+2oTQoFEi7pr0YJ1uYkPHIHgRg5wR8VRKQKlHGUI5
SuwWnDhOXBs5Bh7wYl3BPQgorvm49Go6b+/57Smf6jw474NxHc6ZrZi5TutcTEDJXlZO/lSD97Wb
J54ZpJl3PHHXIlgWHbUdaA4H7J+Np5fojVGpDPbqKFxfv3X66rjIAQWELjoo2kevnc5k0M0XwaFA
lkLxcOdCcn2/Zcem1AnkiMEss8iizhHS9Eqadf1YssshA7MFM2Ubpgnqx/ESrUMgcfwl4VHW+35x
MPlo84v5eeIhogltDIbX4oXOgJsooPlRHpx/jqs9BlfXUlimTNXMorJNAWzh40/doSqH6eljPELZ
9/Y8OTqwAWVbklDSGFTJjG/cLr5+J+HonCvIse5sVVcPVsxcRWSUkg/1lYKg9wQVt+or29ShRcyj
Pa1Jx3ayQWSNB/p6U+OpNYMOKX7Tp2srsiotzTGAUWJjyKBUkSeFKUPAXBYQTHMQ1c8JPUaMDZX7
fxsc6BR8zoKBgxytmMW5BkcRCpfwLr29xq7ZsezZawqISQ11AOISHv0ZADV7Il5wjPEjsQFkqk+X
UPeBX4CopO6zgvbqEkJd4u7Yx9u3sS4HwvU280HZd/Bg6ul+nepdj8JxJ9g0Y2BUFyGZVu8CBqSr
gQOz1WoufnmZQVMQH6RXSALLkI2ZgqYPgFUYB9gZtDem07oxgRyaJBtF5sl5pEGYVFdgKM9NXl9k
uO5kCBybx8aQjaoO/aBH07gMMiKb67wbJnY1vS3Jq3uGNGteNwy3JB+CD3SBdF2i04OPfxs6xpYq
yZMKMEk9qmsvyf0M0aQs9+pzXO5COBxnmw0bizqI85ooXi+QrlCZ6WGylAMfG+pi793j6sIyXpY3
gx8avV6KZOpe1jo3f/C0+AzZSO/g5rHuYp/6BTDLtX8R1fC3nj2V/VOifGxnWuYbRwBEyxo5jbUg
EtpLm75G5++5QQ5X3bfc6BHcdxWHl3vhoDc4bfirfAFptSqLpwRl17eH4OrEMt0oxOE2RHCnQVaK
HCnCnptHR7dDeibH8BXURpOxAHQZC8ci+B3kZLTMi1PSHKR6pjaEjAnVxSHYXVD/roHjXlH2PvXm
4+35+b0ZUxtClkvOvYIhsM3F4gEaAonRZtmF1Lta31bl1SExgrQn7kofn96nH+QMnszYiGMk6tRG
kCH221WDEoCGt0KehVD6WoTxHkLw9xsHzAv//vQlXPKYV0l4ga7uW87Xhy5AVS+Z/jh6rVCbOYxv
8kCRFHjqYYoyOSEJVkKWfCdu8Puzh6aW8UpaNr2/IkMFYkl56qB2dBoS+ZwgzbDjfrpW1zJgstQN
ncccrDosflYF0vdTd5A4l9oAMsYi1MGY7SE/pj+WENySgdylvnZ8uQ0do60c25WCuYt2yNfrHnSh
rQC5xCGbsoFjdVjOZSE2RNRWzbsdzLmn2LFJtyFjMoz8qgJe/sLXoPskUMn5RMHGefDTLYP1Aa6q
YoEqeYUU6sPSISU/A9iwk413bEkbKmYE8yGmAOJl5aF0ZxlUcB0CEGqsFbjOjs29bbY+Y4AK9/5l
o/xVFbAqcK3Mjkm5to112eaxquaox5lgQIv/FM5yOYWx3EuquFq3DFaLnsG7AZq6JNV8WpPxMk7g
7Dg2L5atwv/WkDVE6WMnI/nQQW+4y3DqdIfUwmOwmP37uPSB0pPxum5o1Z6W37ZseJ3M1Z+3v96x
cWxwWBdVEYogIHH6j0VFHshaxxCU43i97JUyOWbfpgjT7YBSIx9XlW+8Eo+IsqmKDBdLdAxKQ21s
GDN8iaMA5IpS+t9qmZR3cXeQe4zaULARNONdT7evH8r8XuaAGq7jXirINfvb769u8SicowL5DjD4
L6DOqNns/7EWxssQTKx2LCtBU/8FUIEw5t9dEAjLao+iwoKXgBbSFYTRKLQXSPXRoXkLfNiOu+O4
1W082MolTXUsUDJdkOd1rs+L6t7lhY80717dgmu2LDOmcUKp7KF3wEZx3yFx2Y7NefX2ghmu5i1D
jsqCNN52daGGIX0UNXhMgfNUL7HZBYK4TMGy5a6Gwt6aonKZjox8XEy+/IrFslcR4VhqG/Ul1tYv
Wjx4IY6s3wnNLoq3Z1GXz8vaZ+G4JxznGISN/JINRVIr9OC/jaBWUsRfs3U9+GanNtqLNWED5QnI
1Mi28L5xkvY8myK8j26fd66Pt65h5MuaGcyxqH1J6QtDVuuuyKfk/nbjDhuwxSJBEbQAYBlElyRY
n6JRvnR588Da+I2Jw8+3u3BsUhvghXrTVYU1Ip+8jSLIq4eNLh8i4LiTc1/Wst0pMnBNk3Ufm3gg
aw617QuJxA/IUdZZg8D37SG4ZskyY+b3QcwLlB9t29T3N76DCUBb+iFc9/BQrlmyTFkFAeiaewL2
Kc3L9yQUweeO9eSulFO1R5jtGoZly6QzZQ0FdRDxJ+YjOOA1ourbKDZNztsT5VgEG9UVCdqtbISM
DKvqFYifOf1UVHlyjKKL2sAu0Xcg9MsLHEZl92ia5Ee8Nsd2qQ3qAt6/z0vIZV1Ior6qBFbGBIL0
6QyOv9tz41hhG9UVdaVKUo7rJl/aR9oHVyOjt3piO5bsmvqt21cX87p23qQgr3Ppi9SgdAHv63xK
y52XhuOgjrdeX7XOp0bXRoBHE7NyHYv2kSx4Xddp87id0tPQtzuz5NijsWXGY1GOJllgxjzw/sgb
Rb/VCfJKKMKD5BQE6u5uL4ZrtiyLHnOSjANUrC8iDv+s2+KHVx6MosSWJYNrf4rIEONS9sE7EUVN
mSWB2MM2uhbCsuEhqIU0mxpOl4qv6SyfzPoiU/ZuzMtxA7PvvM4cy2CDuijk3MWMUr+LrOrrXCU/
QxQlDXnxY6j3MmKOkdigLk7hUJNtJPCHHsMU1ASk+LFRIbc1PZdHfSQb2FVXzExTAjow09Pi1HUQ
KWcV5WCeCotjm8kGds0g61KCQv6ojZb1Lh/5jzqRxeX2TnUcGzaui+TATELxC+JuTfJeGvaDLOUl
TfXL7eYdhmATghl/GgoW4thAAr3IRg7c2+ztAuFda2xZMzhxA7J6Fda48r/GQm+7lYJDNaOdekoR
6Lo9CNccWdbcwilKE3BmXcqi+gTmRmAN4MKwwv/zdvtB+A9u6DePEhvj1UlRR7GGDkEGXzL5Xgc1
leDRMMxcdLlUH6hfe8/Mr5MeAnwjIspULWCvNsMw/xWMvv/HkHQE/88o6j5IOE+ovWPgUgBWMm0G
ZIWr+hL1QAPmLSTjdMSK+mTidvzlN2kwoeLTiz4vjVaPArQFTWYK1NflbUcfuikHNw/qTdI7FeAV
0Emq76MKUn1yAmvfCbWM6ktYtfEHykI/6705lUgPj+OjSqX/hRCh7reM6xvIykfdVaax+aNPW/Ke
dVH7o8GIvTPEpAqTAXxehh85YWF+wX2Zh+co5lP3XafNyH8y0iDUzaH+tSArVorqrOWQaCiWgtb0
jtNpvPbgIHlew6Z9qQlqZMG3BR6AppnfjoIFf1PZDC/Kr+SFQxQ5zLqhKU8+FESQreKThrhnooY2
022LihrTLqA95FMAkCBJEDby2wUh06gYyi9jNY6fOKlBUh4ZyU60As9KJsW6ikwHqcczRqb8LGc6
vQdLAF9B5FaB9I7WJFqfWB9hfj2oTZqTjOX8wkEp8L2QDJSdss1VB1xoCQkyjdPxM2SvkR/Ka0O/
sSZd31IvIvlfEPHu5TtSRNVbvFqn+I4bTO2JD1H4AKKs8EH4BTmDjTX64gcL6S4gzdIvSwhNh3PV
rP3wUPtr9UaEPSBLqeRvFWmj8UwHYaYMDLsAYvJaF/KOI49RPePv5V5GDa3ztzTW5b1XTkuf+YAL
fYbEAjIbS4TLG2/QuY5Ogbc08ec+7DjJgPQaMK8UpWldVNdLlppUwHh4333KK7ztM63YWmcsSCBC
4LUEMvLB3L5Ty8iuItAJz4bZQEdDd3H6sS4VPCZfDlilJuJReZJ5kC/PYlHmeRnxYUuXiPWeYBq7
d0zhvXciswALIJgyRxTbJ6jwvPPFwn8oMMm8kQnJnxYG0r1L1eO/Uysm8OOMkZ/c+8Rbwwyz2p11
qUZy9od5CN40kybTnVyj8rsH4RmeEd3iIwGODb75UR79wWGafQbC8fChomk538+MEP+T1GEY3o3Y
fPTOn4iM3rB1EOEdosHmSdBqQcIxZNWfgEUm5X06LtEXMPjM9zru+Q8UP9L2meCJ9gy4n9GZrqrR
/67AuavPFHysKDBcPRTPsRB/7ECTcGJt1z/qALurXiPvXZEE6uei1fjXmvfVY1n07GpoiO/vOQmv
ZMAEZX05qI846Ir4bRrV2K9rOzQPQ1hHP1i3ycf2EXu7NAyVTE2r8hPvBmQYy776wPlE/x4kFfwh
EFNwHXk9jmfTDVV4mpTBQzhfKlzEcp2XNUt1yn55a1eN58iAJOJj5fdYnRD/6C20qch7HAaAEBEy
vfFn1ryJVqUviAuF55wVRX41YJnOSL/BqEUw1Z9qbeJMMJm3WVSMA31ola6CD6IferlmvMUxIM6I
nPbifRuhcPEt79T4qy6Jhw0E1rziXIMMhmfhwKenQA6LQB2lXNY3YB3WAOyY1PRXvtSoDc07Kh8E
HTBboQIP+FlJtikPl2J47jqfLicRN8NnHg/Jc14y+QcKCJLm75ZJ7H2AHji7glalu5/VykR5Kpag
W09AGpXvQiPXa0HKhUNajEBL6bRAQvynRsXw3wTFah/Gzks/1DDsZ1bEmEXpbdvPlJP8lSscsb4f
FvySc/A5Zjn20guF/s/fo17K64xj8j6HTPgZWdWQfx4FCcvrVgwen+uEePm7HOfayxpue6bN+ybM
CrOU65seeJP5GpX9BvaR0MQ6a0pJdy5ACNdBmsHH68gbG3/+KYUJn8wCLaALadIlufKJTe8Zj80L
YmAgCoRw2vAUFjkVIIeu/h9nV9YcJ65GfxFVAiQhXlnabm9xHC+xX6jYSdhXIYT49fcw9yXDBHdV
v0xNTdXQWOjbz3dOMQWCicZELcHlIMy2/LB2SucbRyyagnx05BA0kDy58YEdPPKlHd8UyesDKsx2
iHyWSidINK1eGuBiu1h3jtuH6GRY1lPuF1J9cUe7EUGLthgJST0MN1j+Gv0IzJejvk1SyW6BKRNP
Btv2rwpx78KDnlVIudfJgHZzda/B33dLOZUPFpsATS2BWX4sQQp5wXXev/Ji4F8RunTkGNuCMM6S
zo/JXLA84F5Npqi0XJdezhTyxXc6xQZGEQhVkOXRwVIu7+GMkvWnUhCZfFBuIXp6ZnZ4SKqE4UWM
cL+gMrdqsLO31oPDq4QcpeXpsQQ0oemrg4B8bQfuOReREBRxdnbLU1DQ1RVxSKwKS8CX5t50W9ou
OiHONLfysvOHqj2gg5e9yJRVjbrEvrjJX+lEQflf1ZitHZWYOu+h8zo6BGWKYTlJMDkPnIz1sBoA
W58a2jt3QONV9xD7ok9K4xziJs/s+d1AX/NaD9pUod97ndJgDe7H+jXF7bGfelvgrYBm5b/Q9ht+
WQksm0Dt6adwTFsFLiZlMVIXKMelSK6usaU54JM5UxZRx5ruuOMaL2hJUdt3YJ60/WtQzTEHfEUl
1GSTdLIeTKFYfz2UhoPiwMq/A2uuWNypRf3kvmm++1nR+4F0ytyEHqo0A/QOd66FNVuvkNyGOdZc
seFadANenjtTezP2RP3s0to4ISNdUYZIpRYSJgTusOKs/tK2Vg+9dMs44IkTdIQPRlizQ5y7TkIQ
KrsPepkRjHjLShYlVPIfZmrVN0/izmGWD3Sb1mlxtBDbjrql8gfI25CQ6AQcBEVSkzHswN4Q8a5W
fpSBPeXQ+X1FgsJNxgbUjCCxxroEoqfvZwjVqU/cI7iW6m/UHhqAiHLFIT6KUsVygrROQUCawIkg
hUzkbY1Z8QMoqtvfJoWzcOfWmg98nLm8XgxEw0yOQBRoN5VpsHiQaIJiisPfQPzdd9d0qvDdtBIG
gD0zJx62QpyKEx5CH67PgOMgiGDBrHKcOlxI2dzCJUH+PcC6OiGRlVs+aNz9Co78VgKiMUauJ/FJ
bS8r57vJ52kVj3jFJVpIw8W3ys77Kz0P01dAZBcSLZgLyAvuc/lcLhPtghYOHJK8UKqOSzbZZej7
XRG2E9b77cZK3li51HcLzasbjHfyUNccQM+CWNQEqVvIPOQ92HMujTCiDTBxHotgQvMsC0ucahlU
cnadqBFNUsWD4/fOsfGoOM7jbF69qjMvLStsHqWF6qMUwZFmQVKkQxX1WdMfcHJYEfBbf77m8JBW
yGeDFLxH//KLk+XwkyUyzjJWFXas6ZRyBLdsvnaUa14Tv6l+doCb30upmysIcpCbGTvAVz0ICrMQ
TrS4FUNV3fuWdmXsk6V3owmZ571OqgxLHJWEA5+YNnPYuKZ9S3PuZ6EPEq4qnNScZWHjuHCaZKA4
DK8qujrIeyt9hS5la10QYDFpIOopfRozO3vgRVJ+9eBtFeRhFrTgCGqYJUw6mk6RsUURQ/S560KZ
iOQHKEDUK6jXqh+CtN1dnyiE0LQncCyyAp7uMBqnekEyvvzosWHnhbltIVFUCORX2O1jeBNigaSd
k/UiCWuo+y9iBkNfMLE+++qUWX5fYF15wiqMRCiAlIJoQuquTeActQ+7bIwHggrwm2OS1yDJfOvn
gv+gzaCfWAKqsLK35h8OZf7POhf8wN02P/QiQ26cLe2TVoYHlmdAdauF/5pnXvk1QXUCgmBfP8oU
YHRcE5GGY6c4Cam14KzxNCToxh9hIWU9P+cVCEjbZprfUdC4CvVZiZKiplbyAq4++4cz8dm/5C4y
4DDpixxZjewwGFRkxEYgLZziI1tZzdpuNMei1ASJaAc0dGKm6SplrT5wTscXMbfsWXUoA0uprWuK
2u3S7ov6TrC0+JYCxmKiQfRTmCOx/aYdTMcV5Cci00zpEQgLAXjLyG69HFiO0ACPfiXrFkjNFltZ
+QDeZUJ1EuVzs0CEtoNw3gDNxTmCMrD9nKH9EaBy0LeZdpY8HFy0aVsMXR67xZ6OwoHDW4diERcj
/nfpEpBeoqnh3BmsPZpAgFT4nqoaXkaTbrlItOPoWDVS3gmsihQH9A8wjyW+14XK9YevZe/B6Fm3
1LdEKBx6m1bksmz6+TmpC37s/YFF2JKnD4vlT7d9ObY3vdP2V8hayjCfquXrIApQoM59+WYPJLlI
lIPTTjynP+YJbaNeNeqFrLlRYqOqSjnxHmjXlB/cjLUfgvywPzJ74ldt3zZXA8Q9Xxx801vdi+Ua
o8vki+K0iEcJN9S0AH+kXQPuMhxCQPJUvTrImuYgV52cEeuSpYopMdUrpuZOEQ1QnHSiQmZ52AKA
dAVdm+YWDSdcN2WIbwV1A//QMhS1YIman/0EhJVY2qpwfnO5OmhXKhvNO2h912XBL2yiKy9ougbm
mHMCfk4/u0/7RARoRNcHYCbE0UCDFsJVJWh+U56ixE8cSLyhrAJ/6KUZnel77/XqJ4D/Eil4Widx
2eGOUYOwEwnidbcJxmH3veBvTptCpdirkvRStW2NMnr23C+wTlAAOg5qlrqr5deUj9UNIrJ7ww2b
jiPM59tEU7hnNOQzN8o7BlQR9YHpGILaYq6MEB+wAHyBcolYgRHYSSRBlZHcfSwzY/XQpShIftnY
PW/eRmon+UVqWbIEC0unPe+I8hfVBof01xyJOSXfS/Q4jzKBNE7AmVO8O0Q2CGnLZD+MdkLmAMjZ
G0MGXz7laY+bijwLMu0KWiriG8E6p4ViuUcspG096jpAK4PCRSxJ9VLP7lz9VtouZdSTFvXdWgwV
gaOwlHtJh0TIK+xtwth8Msw0KjLsmKBTJvCh+gas5FdJa6NWwVqtnfxKOqdkF8qrMx6KgXvDpbs0
RRtZrXKbq7RMk0sgthFzs67OoSE4dWs2yZBrS0lU9q1EJoqytGrSMv9m2WOWg5xaJ1heBE3vlMVg
aCxxR0cUHoHJdO4+MwsuAPw4iI0oRwFXaL0Ex5SYrOD3tTMi9YLrVeyKwnVJuGiX6ahklvOVtqXH
f0DyFmUzNpolci6nRV10veSNld4ju/A9jgBqt0/TVEJ9o+SzJ68c7nj2UbZY8QlE2ag2gvivtm45
xDTRr4L8hX8xOGTwLjWw8N4VzZdBPEEjafWVWeoAqAQGCwgFVwjtkCXGCSQzMuJDgltRgRnd0zg7
u0bpCb4w7cWm88vmpcyTtrv1xaAfSLMm55Aj75yL1dH1lzIbtXUQlinTSJvSfMsXF2k/dyhvY75A
ewXPcqv8giJnGTBiFr4VNT6ud+A2WfVgRqQ4r06FHeD7emDND8cvYA4t8vYMTImqyA41Hz2CNAPu
866mNYjIZ7vRaJeO3Lktva6aXmBOdRbXkvDiEnaGNNjIBqCR3OdTedHolt+bblqSANnG+JyAaRMZ
C6nXeiNvmyS2+AhWsQBMhyP0ByHAmc5JYJh2LilGHzKq63LSbza+yhQ6gOd/OEtW2z9crBrSa1q7
GXCmietgkGUdlwkl3lFqiom6GVChcmFnBJqDZe0EjaQWkv5RXLSO0BHyzJn8VPXotXFaC7iNZJK8
CgsQCs7BOKALAAKTUTRYTccqF1SRoMMU8mmVtlNF90xHif6UYHDMQg26fTA5EY+J34kwR4F9QZKc
XOZtyY9lobHQUasUnaIk4cMUVxNQa3ZiVVlczE36U0JdBsjffJ6Ff9UvkL5SDRbqUGXAAgUYgJHw
KVOGciL+DfM7WN56b7JjMgJ/BVssRzvWC7whguOCpoMDyuPHdGiXn5o46bNHwUcM8Ky6cQngWqPI
7a8FgdTjlWpmeadSj90lXA1TaCZ7TiOS+/WFh6zUDYTL3JA2iG0g/k7QEirZWIaVB6X0rIBKag75
o3oorhVS7+pC2AReVM7oG6JOqW9Lv5x9cHl3Ko8lQ1Iq4bVzEMQn2T1qXXYHwKQ4pl77AbeBasAW
Vovqa5BDiBVJG9UYt5JoIB5Pgho9WPQdFSzfoTO7zUmBFoPdi5jMZH4jEyt+JDP6qdgb5DcL5KGz
Q+ElJJQLQyVZVz1kURzSfmTLQG7subGWSxe96g/RCZROAHbfVNVkDj71IOQ5KFrBChxGq4BYKGav
qVHZRa6cNOR24aL3CBIP4bfLPYW2zhAlU4Jei6zE8J3UI437KuPQOgLZ2VM2ommJjqnHnqiEZzVi
IhgmOtNVazVo9QrSq+vRoAEg+moC2cKagQCPLw8zuhqXCOLd3dgXPhQDp9G6llkKRMfsVajRUviD
x6bDN/bR3YzhjaavCVw5v8hGLEGBbEmtJ4mgbHUeVmhGqPJKge5ToJfU7S9Mnfk/nWTx78XQVA9U
U5S0HN3HYaiL78nC7TfVNSjw0c5HnYz4Z67Qr8B4PjUDGh4961GTY3FDH+xJemAMByYwoSPyBNQj
zx1vlga5QtJaARIN/QU2nn6x2q57zLG99UXTOcmwLeSm+t1OU98JXWQrTyN0KG4d6iUvAgPLkOuK
QOtREgwQEppgbRaq36FbO9USyLW/XuYg9wvV6ML9KteiAYVsSTBjAvnVY6ZssF9Ysw6xLEWm7Y4t
GMiULK0khnQw7nTv23kV2FXhvGFhJ3tRwhtSbBlhiBaAocvEtNTZhcfauo6aRdkimBy0vuPSFKQO
JgxhOnS9JANlIbqYYa2W0okW0Ay2MfPKwtzUczFY4YDZwBCRzrKrA4Yo8zdOSg9qKpPR5WMJ27aO
vQFjBbpIxH/WrJzq5zwZ/PI1txrrUNrdgMZZVdZ3skr5vQVUQ6SrHHX/6JrxCzhZRGgNrF0/U1l+
zDnFVVWOiTOTV22U+aghQPlVHpRamnWFzRZPzqi5DhXaYWgyK9/lqN+77Ct8ZQtGonlRJE5GpzWX
CfK5BWF8mOBv3QWVdBl3jvHYI5N22h8R5HN1bMa8b9bu9JzAaUz0aWzKwRwskJeLsHA6vCsGPOjE
gDIRvr3xqfsltdGwkQl2rlTviToeRAqbaEf8A5R1EHeoB9TfsKS1fQSVoP4qXYal+C2rBXRsndCo
hNGYs+UPoUb5g/ipujZu0b9Kp0OwrTuDepl1hXpRM5OoeEb1s57p/JEnSXUnFzRx5xkJIxJ2UuIv
sEjYLmgkzTa2Ii0jfPIlI9bo3qAtmd/1rbN6IQsiJmmDgGUT/FvZ1vJ+MBo3Edt3b4mwEesLnfs/
M+DrwILmFre6WFMKl9ZPlkTeGfSTEte4t5DgENDgRdLqmN9NhX5DiF4rxjGIPO0bHD7ymp6p6tFK
EXIiVFvWA3j80LsbtMSsibW9upGQRBWhUQqdljYB6LcvLZQ6bdmSB5UW3UOjm+K7SwfnzukgcxpW
0rK/ZXAe3SO0kZoxGJG4qcusGL3XMR0JOvroLRQyNpVrvgIvjiZzLRg5rjriz4nF7DcM/5YHrXwZ
133altGI5MO9bGo0HbNe8wptwmYEU8M8umQ8+tC7yFnUL8Z7haAa4hrEPKE/mxfO1COPdgVOCBVg
5FRjjsQeW1vDNU0dBUIgg1EEnTUqqTJ3Cn1pahehoYNHDFTTlXhViy7Xlj94NEJnyjLBwKAJDi6T
4je4ItJnrNKCjiwvZQGEFJKv14EgqIYZdfqb1EMVe2myurisKWQh0TFiRwyGaHMEdWv9RRWTWx8y
a8iL2PIaMV1gIILqqAPF4SkRyb1Z7gbgUOtM2aACdoFexRyhTVpxMbrDbeVV/YmJ+s7I+z8EFzg9
IcDycyCNsyAMgPutI+fRwPMtu4XKC3vdy+QHogxKESRO9kB/fT6G3nvxdcr+BwhnKZtUE7tjB5eR
d8gt/NKetE8AfHaO3V2BIH88Oy3dBP0GjJGoMheQx3tx+ioNGALViRn9DqJkq4FU9oMHTwqQhOjV
D+QvaItOd0ml7qaMn4c+22og9Y6atGyh+EKBFEMflz1W9rk7QFvBIwxlQOqXjfQwEnXTE3NYULUG
tV0cKrBKfP6Bd+ASW8WjxBqB4mkHBrlRL+AU9b7oytBBq8O3vPtlOsXNtXeRNhAl7eQDlJUA06Om
9CJ4mjGavHMfvjFguYByUjMYcO21GJBjw2hcsGX9+Qn9ndaFbzkriC8JSggIB1aL6QMsyh5K9OBX
ZdaauV5QFtPBApr+8x/bOaYthwXoQyZICbhgqtFoLWGY7GrzWikP3bTPf2DHJrY0FrSBiC18Nztg
N+43GlmRtuR3qkDAffJK7f0NG7tGBQ8Uaem7B5nMTyhMu3AaT24j7tzXrQjS4EOgppglOwBC9Far
cpVsR3WhQJHhcXA/e/mZX2L96/7wTjJrKgl6W3ao2zwqE/nijfTEktCO43M2ECVDVJ9Ps08PdQJ/
VK85IpLBEVNUOKcTt3bvNzb4pJrxquomOG7MulXMNdL2fAFFmr+i0c67ShuTbpWkWVsTF0x+SAJq
v35dkb0AEVzbSn37/Df27tLGsk2eJsXYwbLzxfMCSVDD85qcEDjfefiWv2JizNGYOEA92Odj2PpD
c5UP6Lme9epb/aOaABhj2zM7kDS/TGZUfnNzUp1i5/NuSStwyBLNX5cfErQSg9bHJoy0xu9dwpcT
cMy9w9lYMcFCoidHyg8GBLxBqacydJvi6fOz2fFCW9IKdC2HmQi8fuvY6CJRVMkAefqGBt2YWSfy
i72/YP3vf1pwV4qqaYE/yGXyo08wWGIVOY81Afsim4dbRQPaY6B5IQL6pKb16879qW25va+7NV7V
15RwbDyt+xdlAmETND0nEFOrU0p1ex9gY7vGl56TtsP/X1/As63I8Fy1N13WniIt3fsrNrarZU07
UyMOrBz9AfdxRkarJbQqzKnOukdb7gppdx4rrJatAIb7yczRMJQ/KdCqqHlO6bLtRJwtiUUiPVtC
LgQSNhKsoo0TCi95TrC7Mi2PHTz5CYe9c1u3YkglFaLIsV57SOhk/WKl33w4TVqdgOrvfAuysWaZ
TRnga+tB+Qbj5uZmXTpr2HT/+XfYe/n1Z/8wNQd1+mBIj5Dvg9u+JwjJmEO8n/fwjR0n4IFPMf9b
gfN+FZYYzkX2GvTPe/rWkOtUVbzA04mcv6Yddhi8Acqinz9879idf59L7o8ZdlKle+gBMAvQ7BvD
HjXC3ONfPv+Fvdu5MWQ9FQtJK8MOA9fXi4s+LeIw8f3QwypSZZ1ZwJKNLbu8TTX0FbG4WAMBiDli
H6D7cerpfz8mtiWwyIeOARZt/H+c6Qo4rz37ZYTgw4nP8PfrybYUFnnlgVeVL+KAds53rJFUmCJ6
p3gg/u5K2ZbCwmAekKW5jYc39Y3J+xu+ZkIdOnM1+fr5R947n4315nXqGwEs9AFDjipCcaaDMnH9
EDPVU7Xy3hFtLJhORIFRD/tm2OME1HiArmhGhxNSTntHtLFgjJYK7MUXwEW6AkMhgmW27LLNm/vT
JeDfqzS2JbMAggEDfvA7YWk6te4T0d0Qq7nPXPqz85uIpAVa6qd4z/bOamPV8GyYk8gBESa18+wS
E2J5WPh59I7M31h0OpoGrPGeQOFhVjQxdDMbDBIOn1+lvXffGHIxFpbd0xnvbg/lFHe978VeRk6o
dvzdG7EtsYUjgXpSjcBaR12Lg5erb+6snrrBjdH9fqvcU0oz/zBs/Xc3gm05LnJnVZ9mFn5ogoyN
LA00yOpD19u//v9j3Y12dSSW4osLQ1zq17NOT6x/9x9xri56NPwrJhBGpX+lJoA6bFO2J4L0zrcR
WzPnSbfoIsOiuw8cBua6XtSB5jU67903Fi4MGrKWhIXnZHzXFgA7tjizVQUJ+X8fTFIUrMsYdw9F
P0HiVagqFIw+pJnrIuLp8y7vVjGJNR1vFzp64IhrnngPNwjg4HIiku6d/saqRUpG7VsMnTAyMgx4
US9M+rwNPSY2Rs2XsVhGmXIIWniPORYnw0UDCXfel93YdKsZRmaJogeMlGmQYyvmfN+95b4o0Det
F+2um1rYDcmH+mLsmxwoIefKw+D7RITeiRBb+gvMszxsrCSr8Lr70q9Z9dpLGIiOIKf9ctYxbRkw
CDAOia9qIPmA8IyRUOoLtzz5F+xcny0FRuHWExj7F4lzasb72V3mG2doixMRdO/pG+NNxl4AkKvw
9N52XxxIXF9PFoA9553MxnqJIXPaTi2eLlQ7HjFbzyPFEvL8+eN3osKW9YIW2lqAB0FTc1kVLmfW
RoZBLarp23efSh3YTneqdN47qI0Va0AVAIGl+C2o87lRkwo/Rm37+PlfsndNN2ZcVfmYScyvET0r
8csDjjScSxcrCfyNW+6JILqTymxFj0aSQnaFW+uPTGUZ/6O/O3vJHdCpKbZJxjZ0MLmjVXleUNsy
YgC01lb4vQ6pE3CQYW4WQB5ldZ5KANsyYcxgwS7HZuwBewbnNg2sUQ5YcZmz7unzj7Lzyf9DhjH1
YFMVHOc1OqgNAVPAWkuznGgS/sOy+ZdU4z/aRym42Kph/eY5g5xIr8Jai4O06bWX1fc+Ms3J3IqO
X2O38KzeG9tSZDh26jeGAOgNdA8IKPMCS10uO6WmvXO/tuwYyTSg4BINnp46QIXa1jsMJoI2zrWd
QWtNpc4F0HLfz/s4m/I699rJs4py+ElqNQcsQ5TqgZA5z3HxjbXTHhtA1TQNPxsIs4ST3b5jvupG
5736xtgBD8xqWYr+p5z0d6jniaDwARb8/OGr4/7brdrEbLTGAFZ3besjHyEPV6jauva8MrnMOse/
//wn7PUU/vIbW2qMajC91RORYilM278tr2fBykDZs7U9s+qtOgUa0oaO0CkYQ6hgvYD7eIY3bs/i
f2Vb8oypKH1tsOH1ew0vIQCwAIsVZX4i7dkJK1v+jHbGNhFhTv6BjeioQkcFV+EOI5vHlR/i9B+x
9zNrLPgj5y+V9n0XAMvfKpdHY6lvxBK3uVGXqxdeIId+4kbsuDG2CfEKMQszocG8z8SkgOH4yH0G
fh6fJNuyaVQtXXIzlvRDLsnB5jRGJwE7RiX0Xpl/Svds70/YGHtHDM9BvcLeK4I9Ej00HyBbKE6Y
447b2koitVA4lL5yrHfTIT9nyg6tqX7wWZsFwJ8AnZlNoaT0VGNt72/ZWH8690NW1yn5SEqsF1n6
B/PQE/ncMveevTF+qDlVvMSe3gcf9Z3uZhmOANGfMIudh295NIigwslZaz6I25GIr2/Nl3I48+nr
1/nDGvK+ty2IqLgfWVajB7guSoDb4oTH2nv11QT/eHhTzMZMBq++oIPsRdiz8X0QvjUyPwuuwba0
GYpzywN1NPkQxnaPgL2DrA57OedFoy1vBlit3JT5Vv1bZH6HBA3QXc8+M5BuWTPqwp9TQwfyAUaG
8UfF7e5OZlzcfX4j9xoqdGO685RR6E4k5W9fjLfU8W/BdzRF/0CJsXKaB1OX3LJ5uFV92gdzxt76
6TwSeLbVSuKmoZASFPw9lTmWnwogN3IFOovP/7K9O7WxYwpVHiyjT/Tdagsakr6ZQmyvnkgO9x6+
MWRsaCzCtB19x/R+AsHbbGFXLj9RB+w8/D+gMfAE9pAzSX+bEiD9oDaV8+JWY3Zx1sFsYWOjT4xJ
lsH/ZWGXLJhmZmNdJv847+EbS3Yz7jfYuOXvGTb5gwRMY2Hdz6dERvy/JzZb5NhSLMJf1zzf5cr4
2QjvF7ehI2/c+tVRQBIuAz8my4KNFz075xn3FkzWteBimbgzf3SUlUBhpaClHQZUsJ8f2E502wLJ
oHLptpRY/NfaU8zzJuxBQNlofVtACLMauyvsppzwsjsJzRZW1otOsULq8aMts7cB28JVM8akow8+
GsKmPyW3tJPhbpFl3uCmi9b1+OGDQu1qwLbURbpw4HSsCSiOz09t7zc2xm0xgoaUp2d0c5pgUOsq
85tjzgsW7sa4ucqgHqS6ObbBGZOCYKI9D5nAtpAyi3uaGfC8xXb5xR4OY3Gi0bLjMbboMadybTsV
eO7AEhCyVeMPjXX0E5F/p/exRY4Z7fjAOZgZK0OXBjpjUx4Mw3Orz/MYzibNVnU+zI7dz7FKu+O8
dO9p751onv3z9/+lENqCxmphmymnZI6x53ijYz8YIxkPkQnbAPK/URff8SiLHj9oYIeQZ47mGJpI
gQ6eT3X2985u/WB/JDaDMYvvYM06Ltvr1O4C5T1n/DFXpxLKHTvYIsqGTCyOn+Dwhrb9UqnmyiLY
OW2yl8/NbO/1nX+/fgXNcMyZhzn2FVq/VZIdEYfuQEIaLU2tTtyvvcu7sWUg6xH0CT7STJoqKEBA
FAz5eThm5mxsucfEHTvcCz5sagejNx64c4qVe+fstygyy2qkzxu1+qBOReC+qr6C2My51Hx0T9TR
O+e/hZJlQ1KO2YijKdhHk91hJxFbaAFtzgttWzCZ75epl2PZOPZmg7WBdP7lmDSJPr87e8ezsetG
KSFljbtjQ9uBY7XUxW+w3o8/f/zOrdkiyRw1t4qneLzVP7bTC3WePn/uXvPE3pgsLcAuYzyYlH5u
HklsX4PKo3qh4LiJqtsmTE/E/b33d/9tWtbUGCohWxx7BXCyqjn406mj2Tv5jdVOQ9nyBVPxeK6f
BlIFWfs+iOfPj2fvtTfGSltQKWJNZo6hJjf9FgAKNiErGt2fcAZ7776xVxdESwSyaHMMgl1AWn4z
COMkRX8ibdh5+y1sjKHjOlYMl6bxjhCDDEry8Pmx7JVRW7AY1vbGpRN4coFs+p3d3s/hePGtPLSR
Oo/qnm2BYpIUduXNOJpGQMXSb6PWP9NWtygxiFiD2MY0MKb50OtjrrvA9NmJT7p36Oun/iMGos0k
/dZbH14cjPXGz0wcyPp7fzx30EyAMRDeK/MuM/PgWye84l7jn2xMU4LLtmtBXxG73hjmqn4o7flx
kgycFc6HXSpQ3LvfbMyfJVYeP78/O46ebEy2oW6KvVr8LbR4mWzw95VxkXNsj75//vy9b7Ax2wV1
JHY9K3ibDBw610Nxon2wU1Js4WHtBEVurOnOMTf5L12zBw2m/soyd7RMQB/lnADO//316RYnZjqO
xuaML+KMN/l8VeVnxVe6xYcZv2/BXlzPMaFe7HReqDw1BNhX+SbyRp/4tnsvvymJfVt0Rg8oJwrj
P6VWX+FO9c0J49q5rNTfhllnTNBHgeMBYUgwJh1QHtgDs8A1QLujRcXV6IGeaPbCPjsFbvz7R6db
ASTLbXJsmeMP8tIqqrkd1MUhz0SQ8C/a+/r5hf17HKBbGSR7yjpo3sEgZg02UFseMV/Efm19ojLY
+yYbE/eF3RU1mruxgfoUKG2uZ+KecB97b74x5V4bt4eW5xyL8Ybqr3w4dsmJ4Pt3L0G3CDG+sn5U
Eo92cydexiGc2BCOEKGCNsOJn9g7mE38zcBExTob10k0iL2/sSH9+ffcee4WIAaIJEDHGkEg9UrQ
2SffvKo8ceB7jxb/jgMzWDps5sI5gFsGhMJT6Or6hHXtPXpjuoZqLpSHa9JVYAR6mNkJt7n33I3R
po10ZpCI6JiwPu7ZHFmgkDjvoDfRVtVJM9TYsohtKIH7UxlV9ilVzZ3rt8V6zdRIvWgcdNNmB5Dn
BK38QUkGftpTs5cd29nivHqa144LqtS4cX917K2s3jrvrKYORiH/viXDVDR2269HbiWhlH00g0Pj
8yPfSf7oFuTVgNKLJhYcooLYe9c8L3Zz6BoeNgx+BULj1ZUUXbT019o/xV2/d4M2dgrZdFFbBp+Z
WVUAfslgGk9tkO08egv8Smzw/oEybY4leIGHr4MXf35Me8/d2KmmS6bEgueCvTbwwNeGnt15T96Y
adUyNYP7b447eVnNN+6ZaccW2sWWzqtBTrh2b+4cFeX84bz33dhoqcAUhTJKxz2oaiZc9sPnz92p
Xam3Hv0fKbHG/XKKFA82V/Wdushvf9lfWXhl3YOp6MRl33ECW0yXowRZKPQaYz6/zc2qsdIHnnc9
e+zi8z9i75psDNUtgISgLtex7YI8yGChITs1EvpHyPu//UDqbdLgyk+Bb1pAeWFCfgEigqg4tLfZ
IQ2SR/Plxr1wwzALvl26VkAfrtOX8/6gjamyQU2e5+HEKnn0NIgaz/NoW/gWdEzr3i/h0RioJ+EK
rhJxpgvYQrfWVnI10kTHwKNHs6cjj5+qrnbuzxa0NcBUJS2JjkUvb0XtvTRFEpN8xo4+ONM/P/Gd
MLJFbrk9yAUU0Mcx1t3CXqS3fucDO3eqqbtzQ7coLTAEZQ0vEVYNc0GVS2QZ67Q9TxCOblFa/yPt
W5rb1pkofxGrCIDgY0uJkvyK5SSOnWxYN7HN95sgQf76Ocw3C11cQ5zi7FxeNKFGdwNoHJwDdl/c
oDA4qPK+RCCQn/m3617RDVvZ8xZj03ZgYsSkemA5cU4LZeZ1y0ud/SStVDSWmBNX1BUsy769XTjI
0al4ljgJokv3h8/gl7z+nb/K6Z99SMlfL69Zlufwjf1UH7Lb6JfzZfCPxjO7rQ7prfu1ujvx79e/
pfOWkrVD5rC6LfGppgjq5JGulTdNbKrYrDL2SnCWRmgvguUrBbl3Gr/20AK6PmqddWWNhcKMk2Yu
rM/8a5L9aZKvZvG6zbSyyM5255okh+kBz4Kb5h+LxTuRbBz3Ui0uFi7oGHt1CbbawLDKYADJejqJ
HXQpth33VIhVT1hWgBQE+3jhfnFYEbDBWRm5Jk5UfBVEsGUN/PoYUAniOsDwW5CUXff43zb/J+Gu
ChTxVCYcXJVj0L6CruhXdupPxs4JvN385VzcF/d89+TcvBW/Vz73+e26pQKt5EDT0lxOO+bD+B6e
KUivzyYotg7QAPn9EX4pH+oH4yZ9cPbhP9nKb1wm+LOfqGS0iIwCm3LUUg+1w08z0/NzXkNadjkE
iEKerv+2Jf4/+4ySzbUXjr3MwR+bu89Rcw9Kxn3VPIXkORmPoFJb+TG6+qRCsAyvMp1ughZxlIw7
zqEb4IVHOoPfFyIInksfayR84w1PLJb3pRve0dDdzWW1K0sa2Nn8KCcjuP6LNY5VJY8qYgrXCDEU
Kp7TaN+B2tU8N8km/IulKh2FElwludOMQWEWgWePBxyVV6ZKN/Dl/xeloE/zRIhoxAYhyb19Y7A9
tOCfxvpWLhTS152jKZMqYEt0Tm+0IYp7ZNj3NujLQf5U3JlptK1fqWK2eNQ6eOyOWum6O9M48mhb
v1IFa3Fo6TbgnxsD0ODT5FRF/wBZK7Ypd1sqHoslJi6O8n4MQPa3i9r6cazoQZZrWquaHFRljaBM
0blhsywgw44Q3F7c8wn0AN0diMPscWVTrNmKWEqiDzMtyJwunk/7M60hZdFYx7ZiD6AFBqMj2W8K
IBWiVYNUzQH7I+4e8KreuU/mQ5KupJYmNlV4VjZFnZCZRNF3ee4XuAA7OFMDqn07yw/XR69Zs/4K
T12kGDaBkzkMGP0ofznsQa4xn+iGrqRuDe1i1i17G2l9nUCl2Dw0xkpG6Uwv/78YMsutPi+XpbDr
7g12k4fnfGNnSEVgiYp3EA/CqEEj4Rn33bbbdUuFWyUSwlQg7selBbN8O/zj2Nu6hyrAKncr3hgQ
GQl4Yux52+MIsnE3w5TluAjjchwkTFtTkLNHM9+2AVMhVWNUpwQy1NiARcWBuOR2dsvj9WDWZLyK
qUKVDS3Di9GkoU8QqjG8k+H+dMZncEFuWy1UdFVfQVDcGLF5KM3qFQzTX/AS7ENAk+L6D9Bko4qv
sni4ZCN+AA3DXWyHwM+vweR0vlESssiyEJDzGgezCtTtBh5h9Q31k0F8GdMGD0DstWuoxeAn+ysV
aCXiMi1KL8OHUnpI8ulo288EZJNi7c5J56Tl/xf5X1kOSMptBKYddz8AI4SU2/fr7tdUFhVCFZqk
cIwWayqpHEhOZtHOTMD1KonIn69/Qecc+u+x24NhhRBTGHFlY5uBUeTiZACYv7fBIhzEEg9Tr39H
5yMleemUdmWTYeNM6M7LbkH/dd2uZuFWMVQjAVLeyjC5tDjmaNIk0LbgI+i8wYono/OQrhxANNGq
Aqr6rPYSSAeNgVNMXzi0qCLQXwMvecab/1NSDCuf0bhJBVVZzCvahgj0QRrvF5DnkAJx3bW3STrj
y2+7jNOGuk7Hkcxgc9/FXPj9fLw+C5o4/XvmuLAcykRGDnQEgxpcyinZe8PPFkTM143rhr189MJ4
HTtuSCEuGlQxWMWczEczZ5vl5YsXlgfBx5FaS3Ur7zpxauVKUdYcVlUerqqAjkxeJ4vdzs/n+xit
uBQgYwG1nZxCHOgph6bg9d+gSeC/7faL30DankHrHr+BO+MON15+kX33+J21Br/5C1r7pHz+vVi6
+EDeFlBr6hf3//jd7dzz1+l8dB7uzf3kfzOABl/5HboQUjbHEsoNePOLzyzKCt2PkYIovXy97iNN
BKnQqjrnVcgS2M7Mm0jexmsnd53dpShduIZIxng+w27X/gEzsj+0azRlOstKqnodpNaYU+AMW6SI
eYgP8GpbJVbxVAwN3P8Nepoe5/JmXsODaibQVNJ0sswhMR3kJnRYoVDqN9WN07kr0aHzx/L/C0/3
cZgaEJbCodiJh3NVTt8YJCJWNjm6kbN/G3fkyPIKJSwo6nNmnLL4a15+3RZ59N+mERCQ5Glgurbu
K/41FBsnUVlOjdQNy3B20Wzukn0pwgAw+/31IWuKlwqbaoXIYwjlLK34VBx6Ylg7aM9Bs4SDr/OQ
R9TcM1wgn7M6A5VB7a1JbX8+C0zFUZHU4JkVYopDVnyrwGWDZ4K2tafSWpnmz5dwpgKqDAklVzeu
8IGuZbup6n6GeDy/J1Y83/ZT2O0jiC/eXHfi5/HKVP6tEOoi4Er08C33S9c/utveRzEVUWV2DSQO
BI6aeH54NNL6CC2XlZDS+V/J34xBKNbAWSIg1oftBJNofJFvKsBMRUxBRSDELhnhCg3vj0ZK+VaY
ZP593de6gSvpC2wDnqRxBI407wv60nnPELBdWcl186jkb2IOTThRbC/bOPlwhDf7vZettA10tpUc
hphOWXUpmikyhJ5IfM7J6bpDdIGuLKVoGsTUXVodYGqE5NTOSv7w4q4qX8uoCq5/4vNdB1MhU3mX
Z4kcMXZoSu6t8ZZMP1PnRtBtTARMpdKaWyg4phT2IcN0YOnom0zum2ntaYrG9SplVpU1CdSfcOeS
W1B0rSVEW/jKrGqiUeXLsl1JCujHDYF037L4jdp4BrhGSKSZWFdJ0SnroMYtUcF644GDVS436n0y
nT3wBWXFvFIHdL5Z/n+x1EojjoWXQz7a7JygqjGl7ThvzCcVRFUDbgB1RfwCq86sM+278dj3zrh2
2atzvpKuEqpamEmCc4g170BHfBxicElwthL1Ov8rGQv1HkdQgvZ/U90N4feZ5LuueSjcW/At7q8n
lu4TSu7W9lx7oBEA8KZ+yvKjxHW4Zy3qDAaYjlf60BovqSAqy8Zz84qbAzCyX6qO74r4CEX7lR+g
M67uiYc5zSaweQTCjR/mPDtmuXszuvVKemkKj8qXlY42rewI0emlzUFCLgnamT4yeR+V8ba1W0VW
xWUdOQPDLCfmbeZFYBVbe02m883y/4vUAq1iBlUwvFN0+Z3b/eLTL9f9fj1uluz87ymNqeiqKu88
s2iWuOlPUIMxp7frdnVDVhbXusj6orURKyK96cV7ivvd4em6ad2QlWSFbqAM7Rx913Q+VFC9q4Pr
dnUhomQpBG3IGEsMeXb+8dL7cvodl+8QCL9uXecQJUE9ChoIWmBlmke5r0eQRrmOXwDfd928xikq
cMqQPJ9SG1ejU2jYZ8Z6B5xhRP65bl0zeBU7ZcUt1LiXzB/ahwhXy7F3H1Yv22wvFe0iuFtoRFWk
xnRa5XgA1+IeYkZ7t7f96+Z1jllm+8K8Z0iovS64KYIXNS4odVY2SzqXLP+/sAuKh9q0Sth18vgZ
BGpBMZT3lZWu1FrdsJf/X5inOajL7SUYiR3dO2CvgI7mP9s8oqTmVOO+cvRmmMa2lPLQj2S5sgfQ
OUVJzRpybqytE8xlJPeCdL/teb7xpLXpGpHZSoZWUOOAaDSaqdT62ZN/CutdQLfpulf+voX8pBLa
SoJaoMcx5z403qYChKXQFvmR1i71c4fdQR3Z9DOD3yRd9bN0XMhKj7N9S4gNmRkoOID77yxllW47
PKhwKjDxOY0ncZNf1y30JAe/M9bQtJoJUkmsjGROh2GZ+xRyX9RugEOoQMTsbCtyKouVnO2ytPIB
N5o0fXam3PW9zPlZdWSta6lJC65kc2iDiHWwsEtwzDenTyDGstYp0nlGyeeGGgXol7DGQvvRn0Oo
m5c+T8/Xg0uztKiAKm+OHLukyGaPebeQKD5C4/6YxMN9PoYrMAqdZ5SsbkgWG83YY48wWtjc0xfe
u9sWXBVDhRPVlFR4sxSQnuxrz95z3JBcd4zO60pGW8wdJbBFoOpgtxKPuVhzL+Tv67Z1HlESerKg
oWOIZdfkDg8dL/6ZvXBlN6kxrWKi8MIldAuCxXyyD0P9LRs+Ng1ZBTiBV8GQbIBd4h1F9nsa13Qf
dANWFlkO6KHhMhg220ObPIpqZc+rCWyVg8qSgNe5Ewq+YxHDby0cB2Rn/3Jbkp+ghZd/v+4XTZio
2CbplEM4TRh+T3+E2R2dpW812/YfKq6J8JJ7Zo/EaQfAsgoejB55CFc32LqhK3mZ2GOGZxyi+GMN
aetnVvEnyfDMCPj2jeNX1lxPRLlgS0vFax7sugQtLV6UrqTncvj6ZE1U4U1OA2XTzMZKxIg8EIFL
G5eGEMjuQINUDIdBJD+H1F3TC9MFk5KwfHC6ikp0kKGEAvFoydNG+s1Y4fKF5/LghWLrblzFOmXQ
AWQj6cYg5p0PTptjB6693suD6/GqSTcV7zS1UDrG+z2kBcsP4MbE/WO07dkzpCT+vTMEDWbc5ct8
z+5D2b3Q7Pn6mDWBqvJQNVEaQ7weVd4Vxu0kgatwh2g3xOXbNvvLdy92tLKYu45OyLPBTaCGXf6w
3XbnVNsARExFPFW09/rKhlvGsgpwVoG+FjlcH7luNpUUbm0QY7YGTGfC8WPHgODvGphFZ1pJ3h6d
CD502NESd/KbdtxDLHfbLlKFPUF5JI8Khr1YBWRAMA4Txf1LTFf2BJpcVcFPUMUbLTHgRdMYjfej
nR3dGACZgewHyFOs/ILPb5SYioIyerAGGBMisnQfGI0OHfvTxret84PgfVY93plrS4DmwTlT0VBj
4s6tlcnoPY7jcg+NsF0XRclurOPSL6kzn9IMMtl1RXdDCHUyXHisEYFqAkAFSrVhYVG8yEBrsD3Y
5dd8YzNKZaAK7b7OHRt2LTvdWaQ+yZLur6eDplCouCjQGsWVFSKwWHsavft2/EPctVOYzh3L/y+K
BK5NcjvygGNxQeLjD0nd+Bnpvl0fuOYpIVNhUWnezM0YYTlrhfGHVgzvVITfif6f3pZ7Hgqg1Coo
zNu7Hud6q+3TnRD2ytlVkzB/n+9d/LIpw6VhCTGpgIfRyXXYGTqc4DbITsXsrLQkdM5TNtOeaNKw
sTExTTEec2r6XEwrp2OdaWVp7h1zlnmM4p2wWxsNIAZdneuTorH8H4DU4FKZTdilG91T2L2Ga3TN
Gn+riKgstQYGRkVsGYf52QjNc5nvgYdI3W7bvoso63Bn5V0YQk0iSOYT5WfTObVrkHhNhqmwKKd2
Hat0k+KPV3n2bbW8b2vGNtkXg72x7qhUU2OTCQhqIRwdIz66abqLSm/lJKobvZLDNmcZixNk0AB9
hFl8cc3W9/jKjlQ3rezfBSIOq8bhFaaVpM+9dzuO32MA7sPxfVs0Kutx6dG0MJcXJmF11xm/HGtl
2DqfKKnZeKbResvLu6RK/S5qdyGUrfO1XqTOKUp2miQ0m2Y56Xr2b894hv6YXw75jlX/bPKKioOK
TNFFU4vsH8mDhZuNEi+otllWbn14J40ps2AZxbBuihlvD1oruG5b43OVWypuO+xpe3glyztQ/p7K
5GWKtzUAVDDUEJXgllpWkrq9sYp7m2wc8/JbLlYJjq5y4hjId4+BWupxap7itaKiKbQqtVQB8noR
xWEfhMYMyFkfv1oQllyZR00EqvRSXgFxJIQgzlMsSn1bQuIrJPbsZxHPfLDBlyvf0c2pkp8p7Uwo
2ici8Lr65JD6BhRWQT2Z21ZQU0lT8MvZpkycPgD7Ahi17Z3RbeMaZyo8ClfuKfjA4SFqONCmCJeH
1pseIlAVAZXFlp3YYSSCcCx8F9oBQ+Ks+PvzoKEq9kl2GYNHEOehyAo/MaFGbrR1t7L2azZkVIU7
9RWvBZ2xY0mI0ftznvD72B2qc+lND5NVkh2Nx+e+JnxfjeB+rQbL9NPJpH7nzd2mOYca2b9Tzstk
kVEHp7tpYvVd3UvyWhsW2XSPQ1VeqTYsuRztSgR8bn3Hk7tcrL3M/DwXqAqOGsfWaJt+OTuO/Gfe
Tac0QR9j2rblo6oIodtyDrkTmHfCR1B07SKZ7a8XZl1QKUmcDQPEFSoElVfPc1AidPdet/osVmdd
yWEvykjdhSihgtxU4QMbNsaJushKCxxSidsHcZvtkqTehY67zSEqKqrjFtQERYkgccMXgj6Jj0ua
1+vO1kSJioiC9BFSxzVEME+RbyZfSnLyxLZLEzwD+HfudCF3m5jGAC2ZyS/hZK88KvbMitdomhc7
/+0/UhUU5Rl5S1oDMYjr/ne3mOZjMVFrlzsOD9xs/j51fI2kUxM2KkZKEJp24L7tgxpL5OiIY4Vd
1PUp0Jle/n+xqGdGM7OZ41dQC13NOvOttXeVny+7VIVFzXbD4irjfZBk3+R8b07Sd0AiwVd28rqB
K4lq5FUPlXeYl4A67wyvkwcp4ji47hbd4JVEzRMw+5QRnqDVstr3yVcSQ7In2vNtRxzqKglb9zYU
kBdKkxjUbHHDHw175ein8YsKhHLA5yzwUnbAzZLj7WtAa31hkP5w3S+aoFflAzOE4ZhVGHfX2UdA
I4/MiI59LqFwNO8ZennXP6P7EUrutmNUpPPyMokYj50ZgfBw25MMqgKhUhpRAhlqbNIMgAuGxvTD
Uh7yunvbNvKl1F3mk8yxT/s7crLv0rtqmyInVbFQTmHKWs6zCGJzAGi0r/1mCLOVvY5uVpWD65iK
OHNjNOTAmi4byG/Jc1y3O4H7h1iu5KvuG0q+kqSRpkwLEQz1g+uCOD869OVxDlvfstYUojXriUo3
ZbkN81oXa5UAHcvI3Bs77HDLP64heHVhqWRtnlQFGhNGHzgVyM1lfppddr4eN5qhqxipwqrGscsw
dFc+u+ZdEX0ph21bcBUgxWcqaDfC89L4PrEflDxfH/LnLXCqMkvJuUsaGmVIJfmlEV8b9xxDo8vq
Gp9YX8riJRRr0Gadc5RtMO6+mol1iE9zvpmsF6t9zZM1QhSd7eX/FwlbCxs0sYt3ivmXlxOsgW/1
6jbY/XyPoHJL1WOcenmIWW3Lx4a8hvzcOj879sGFCd34lW28Zq2yleyNjRrNrBrb+CEyjwYFWymu
UxpRHJpWbtuo/YdwqmhrZkVoVwzNkxu+u91plX5BN3plpY36xIrIsOSsHT5Df+UrSLf9iI97s/Z+
Xg9U3RQraRuH7pDNBT7Rg/ImKr7W0820is3SjF8FROHYyTsOOG0QWQKX228Vi79Zg3cw8jWIi2b4
Ki5q7ganZxl2foCsPnSTeHV746lka5zMmsKs4qKqfK6SOEcCjMZwmqz4wLu3wjVOcw+o/FQcN82B
Co4aWzZUxMJXKG0fnJzs+rE+lCn5et28pjKrhFMTy6LBdXGw4iTeW+4QjBBYvW5aN8HLJy8LROMI
bpi5CDLyNHRov0TY3wOKj6frh+tf0E2wksCpVxumHJBd7dAcxnnCNXG0s3tjxbymTqsQKdE79hy1
8E1eyDsomOCZNBQQ4nwXA+Erwszv08l32nx//dfopkJJ6JQkIPdwscMyeentXOlUB4itr/HNaCoq
V3J5FEZRGKWR/cFeovFxlz7uss57GLP+tebsBtyJyb62nZVVWZMbKpZqjq3KK4XZB9x7bAwAe9DN
y/sD6ON3jrdNSZmqwCoX4ucAyqBF1pogi4CsYLJzHdAibJoOlTkqGYdk8twZcQsBTxz2zmMybptp
FWDF82wsJhsDB0IJWBixj9g2jXiqgqocQaDb2NYwHZsBFHlvXLGGj9Nkm4qpSooor2iHXknb9h8i
r14IQZt2HFZeZOrMK8nMi9CLHA6ndNUPqJrsnfkYWr+2zaWyh3YbpzYHsPoGqeA+B9hDyrVuiSZr
VTRVuEjbZ0szlTlzUJnyYFXb9CioShFlTU5itGxZIQvjCwvnh6ztV7a2mtqsQqUcrFu1mcPZMb0v
kyMF4na5TXXWrvw1k6lipeTEk7GpseHvQ1LsnX4Wu4aM3a6dUzO4Pqe6Tyyl52J5Gbx+mroWvZ2W
UzAL2bmfj4kHLFuy4iNNDVOxU+aArKTdci1RPY3ezuOOz7qvsfVkhGsITt00LL/t4jckUxONpo0y
GZFoR4n36hbxm0jzBaNQr/wMnZ+WwL34hsCbHYjpYaprjivbovWT/hSX3cZZULLWY27RdgKZFc/V
PpvSXTjfNas1WDd2JW9Hh4mmNRFGTWud8tA7m659S6n4cT2ENLmroqnSELxuUOzog0Lku9oTe4E3
lNtMK8stNGIHUGdja4IGhGc+G6Y5fW8qaWQryBPNcq7CqJwmRKs1w+pEpMhB53kcBPtwq+mAzm22
n1oaJLbXr0yyBkpFVSiV1QFhkXPspPsqDpr6TxZS0CJDKBGXjh4uJ0qg9mtaQYshu7nuP01mqBCq
npLUaSf8Anv8VYTTbm7zXWgf++r5un3N1KtQqrpv6z51aPJuZbW4i6KJ33SkWTsba0qHiqbCzEgT
r0kQt6EFpTtyAObpENXRLgfExs5WDpe6GFAym8Y8qyIbF5vlyIY7HoJD18vlnk7VGWKCBJeSJiRJ
JF+7D9b5TMn1Ee9ymFktUWDZ/9AhPnSN+bJtOpREb2lHB9oSFEK3vbP76Hfvsm30KZQq++pe9mA2
X/rpHCCwrJz2mbFGP645IaiEU67dDrY38fLN7JOTKf6ULV6DTP2pqsqjnC1wJlR7Oq6x/Gu+pqKq
8sxx7M5ATvDWOzD2iMsBVieoMBHwboFdSt9bA59oQksFWkVGnZRJik9NxV1sfYz52Y5+iOY7s56Y
vdJ+0YSTirVyuZP3mbCLt8qKoWoppjyYC/PjekDpfsBSVy5WPc7LPk5dC7Kx1nRLRebX7uyDJAUY
UBOlnu/ifo11T1OqVNRVUjRCmi6abEUV/kOxu3yUoiN7wtGPmbmdrlQs3WeUbGfp4FkgxFte+LUn
PpMbPD595LQ45Fm4sk3WfUJJ8BxvhkHFMpVvPQdXVdRm32tv+DCZd2jpGhmKRuqU/oUNXMxMLi3T
ZhVQ+i54m2vrDU/woIJs+oP7PkTclwNE23EzXaJTPNfsayWeyujRtUMfTdIjc8l+NN7LFCIXkxmU
7Q/auoHVxEHB+71LmT+mL85g+Tw2n5JiTZ9V5xilhHi0jXLaT9hrgn234/x+Kp9tUYApmX9cj1fd
F5T9QsFyPJiSWDEgmJIf0gRXFBNzwpuxtOydV3r2j03fUVFfLiPZ5Hk1ElvSvch7P5pLA47OIcNl
Sv/6RzSZrWoM1sDyQWoUH6lBCrtPmvh3mAxrb381e8L/IMBGuxzNeAIlxWh+MOe7Vc9f436bJCVV
MWB9Y7pxM8N6tdByJuZIbqN+rvyUtfb+und0P2D5/0UCWIJkZhzJAZgt8zjW+bEI09MQhdvO0Sok
bO5kyUBgOgQddPnI1N9GZrYzobi7bfRKjSCljcZ8Dgd1joenfW5qAOPnvVlzH634R7PMqRKDk5F3
Ih3AXkDbQ+xUOybDR9H/5OlN6EQHbp5svnbVrvuUktdRNTR9Ae5bPE4y9m47HdumPHts+C7wxHkK
mz9549x7MT9s852S5LVJLMCiwYyYkSwAfDnZFdSDyBheoFz/wOeJR1TQmNfWM6lSEGLMwmueB7ey
va+9PTZr0gqfVymiIsdmw+O8jyOAfCzAOitaHXrpneYBV54GS2+u/4jP84Oo+LEsnudGeoiwobut
2J1r/JrESlvyb+vkv9gTouLCKCG4KrRge77P90mQ+Dff5X39PbprjvGh2EXPX9kX85HcBoAw7T5M
/9u39pgdILWDP7P9Kfxyyh8WiSLmrzWZPz8qEBVLNtOZxKL/S1BxK3KIsfI7yCw13vKacGVZ10XF
8v+LgiM7N4kiGz+6yUlgQ+Rr6sRKrurmSqkGHSnzjBcYvYmWdTNMgZfEu8JKNppXjgWWNzBgFLHn
ie1fdf4BJj7Z/dwWZUrqm7Wk5Uh7PFI2nVvwfVqlhwv1aCXTdS5XMt3mRTX1+ZT8ERMgljTJhD94
xsrQNcZVZJnt1qGR0GEpkGHS+0BbxuRUVHFnrqUJAuOTLFHhZY0b1p6bgFCAOebkVwvzZJb92eR3
FV0GMoE6xkkSjx92yY27W4NjaQJRBZVFxjx3+ZCAP804JMPgk3I/JCvu+PwsQVQUWZW2MqFuF/8Z
Oxv70eRkh3zfYUdM3fxnBeb+0lpBoOt+xTLjF5nqijbJ4zgEGVORUFDyGszIPpq4aRjoKMfVMqj7
jJK1IpnsbmpsvDbd08D606yMXheXSrZKEhsdNGZmsOE47i7vi8ekqpOVpU03ZiVfKxwNnQq9pqCz
aOGDps3wR3uERG2Wbv2EkrTEnROvctHLbE0bhGEvEJveiTUWAM3SqcLLjGmay46jm9zjKANIQ1m9
pM05KZ6up5XO/BK7F5FTR00YWy3MgxDSl3jra50re/LNbWqdRKXaGgGEiXsD9suyO8rM3jXT2l2B
JmxUZFmfgLTeCuH2nqLdt8iFDysBqYkZZ/n/hVM4NQxgwGEZjTIfXONu1O1m4/26x3XDVnJ1MMIu
zVJc1+ZW6FcWPZjyY5tlJT3T2MGutIevK1rf54L+Svq1turnG17iKCk6VIxmYK8UeE14ZzYT7sIg
bGL9GMCr2B4QLHLtbZTOO0q6mtw1ZNHA9QPeQNckOgxus7/uHl2oK2naksmjeObfBV4B7QcIT/mD
qPdW6Rxowba9YSIqrMwWVFblMrtGDxUpp9k11bZM/Q+qzBj6oqZLJiE/hXWXFhNiE6fMlaDXuEdF
l9lNClqXru0AGKl8aJX57nTuo6e6W3uuo1kOVdFCj9RJklT4AcZ0ZuEh7u+K8A21jNnn1fDRZK6q
XNiKfG7bAu7v55cOt9mR85aF2w7gRAWXtZ5t5jNoMKD+Ami1dYvuDlqCK2VBN3Ilee0crw3D+n8Z
hsFLE5NAXq9Hvs62kr3FaLYprZBUHR9uvTFHyan25bwNKktUJq4IqtdNkplTQPnwK6zZKRzZSlDq
Rq7kbD5zp0ksXOSNYvatavaxBdlxdJ6uO0ZTbVQsWTm1sTPEMM9BVsCEt+uqFcua45mKIasgAeyC
NgBvGDPmBOXkdHej7HZ91Ha3oAuLDkm1tg7qPrX8/2K1KsaZTR40xYD/wUX5dIgyiDJXPvAcPmcv
2xy1FI2LbwjbydIqgmZOg9bfZBcnp1xjfdINf5n6C9NRg6EPC35jqWtJ8SK8dzd5rskRdWHb4JUV
d+QpG3uOWV7WlAo8Z1O0DewDFpd/D55UPSMtDuIBaflN3Z0bJz1sG7SSs2MEUB1eBi4XtSmggeTQ
bzwscGWJDYvcS70YNbIp0BwHswJ1Qz+MN66AKmDMcNIkrVgyBwnUwRuPfONud7zuE80SpaLDijHB
PVaFAiyqO6B8fSu+c12IUhbbqo0KDBuLmBLcVGM2qfR5/+6y96HYpkBCVFxYOEQ0kjncnvTOrhu6
HdambW5RkrPkBrjKG2QQHOGw97R4GjiH+U2dW6JCw8o5rGTmIX2y5rzs+7Bkw0srdVJT4FVwmJfk
JqttFC8YX44H2NGUyNDrjtGUd1VNMJxl59F+uXjG2clzbEjKrI1bF4pKesahKGLDXJZU9wWbGRyb
wmnzqUwFh40WRp1EGPhM3kn5Whd38MvWeqjiw+pioNbQLhUXZzLHrverkaip5So8jCSjHUEK4a9X
cJhcisv/xh5ve21FVIBYlfWNQTsEY5ny3SxAP7h1M6ByaXWMiQpKCMBlN+9j3eyl52yLw/8iwrIJ
D0Yxndb8VODUt+Asr0e4Jn2YsnhKJykSb4TlARFuGu8d7uJWTwQ640taXazMOS/ZNEvMJnLTzHFf
Q163btRV7UCLxqmdFGwK0qgdn8M2gkRpbpTzUzV4ydrbM03+qzqCopkkZMyNCRzl02sphpvKqVeW
Ip1pZRGd2WAPQwaggwV2A1Lybwk4qK7Pqc60sueNedv/D+VLYRp9vcN61dKYVtFfZdRXddtQeL2r
XvsxfppxRXl91JpgUaFeSVlG5pAie3B4Yf07FgkLa8V127phL+XmIhBBI8HHJPFwai/mG4dFz2XZ
brs0UvFcmetC7gpK6EExNTLy3ZyK4d4hlVHsajEZa0dHzXKhArsmh3AylShb/XCHbGoX7Fv1vtok
1Dlo+f+Fg6I8JNAHQhmQtPlbFde3LbqRKztcmaQTKEgwr1jocvnispcBR7HVtUhnXllHu8Qzwe0A
81gu8iH0QS7ro9XmoXOyLXaURC2LTJS2hURdtl0xSK5rXu63mVYSFQy74NgI4XUsGGXUgreiXaku
mlaJitiyPduGJC4g825ywmVm9W6mvW+knU/Dw2ojUrNYq1ituKdeaosFq4XTYknObX92yjNPgc8/
bHKQitRKO4hCyiQBnoMJyXYEzOunpqRsjTBREzwqNRZw1hXp3bEDgiq/s/MmYPVH6Ypv9trNhG4e
lOWVJk1WofT8bXuO1d1cvlrY+SJz/z+Wwr8c5BfJ27fFMNlLy7Pk/U3otY9DnexEWK+cfjWtW1VH
sM1HMbhLj6PJP+a0cn2kcBme28La1Y3xhfIat6Qv1ydcswioGC0UOCeXE3aWUCXylyKHnaWz1oPQ
zbaSyQ2jI/TeYVyw0scSY1lvKENW/3597Joa+hfDfDENsum9siiWdAAjyd6yReuHQINtW8JU/FTp
OVPRLe295Y5ocvn/Qw9C4xcVNRVbxZDIHn7xxIubRv6IIytkofzNXQ4VOkWy3iyH5UUDkNV/K/R2
08uPuvB6OeWZm/ztamc1ejO4eSrX0Oea+qZqCRKj5FHqYNQ4Ew/Dx7K6oLjh5izZKLRDVMwUWL/+
bysFJ++C4GhcPBn5O85q5jbVSaJyaRE3ozat0TUwayaf7S6bf7fz/yHtW7rsVLmuf5FjoKJi132p
W5KqVKp2XTqOJOcE8YaKivrr32la9XCK7Tf217UBAmstYDHXnG2wVfZlCXAmZko4RckJxRxhABl8
NpsZSlLXTSAW0XWc/TnvW5a4YFJp6XqoxqFSSB+6bwAgJCVrVvbrC33L2If7Km09bJnD76au5fei
dqYXWfvlRXBjYmKjhowDzeCj8KUZMjYd2shR45G5LZgGz0/O54GHmOCokgwxowDOHrr1HVPMCQQC
rs83/XloIP+BROEneV0O8wElxy+DT+6BEbgKRXbdZfKi2woxkVF55nU9gUTtYZiinZ+2VxX87Pzf
f241xIQ4TbxiC2C986EGO2sMxqmg6faFphedDIlJmdXUASTJMjlDo3LaK1bvBuFvNG37c+PQ3JCl
jKE0r0AdN94WTbOH4vx3b7l0Yrz/DZp+LsbUKSbULeusfW37vBt/VGMfxneekFl/0fGWxMZ+O5Bi
SrWa5YG32E1YVOcJd+jj+bW1Wabhs22V066CTBEgjQG/81Qbg2c3uK36pnn2wi0c2OdbADERTzOO
C/HY1UgA9G5CRZfMgGqWy85DEXbjbAzF4r8m6mnqeloKhTdl3QZ3M1n2Q7NVJGopoIIK1P+utNPW
0zJMYl4fqMbrHo3T3r1ikwaA0r0pKr6TIVX3Ojh5mwJ1tvEYW3I/pCLuc6BN13vB+uZGkA0/v+oW
vzARUR6QbY43+8th6Pz22E2U7UICjXiZy3nD9T7f0VC8/b8zxqQjOJ3q/jcSSddp1n4BOuQbkp06
cZfg38pdoMUGraDLxmP4+dh6YupKV+GeRq+7tNtXwXIccrYxFtt0GX5eMJJPTe/3hzgF9kc8VKTd
hRdmVQgz/LsH8g9Uc5M6cOLeLlX1J+yXywguiUm3NY58XCAfoA6Zk30RqxpSUVdbyRTLtJiQqKUb
tBwGNJ73wZ6D2roOy+eya57OL6olaJiUW2G4lJIMmBdRIFUrv+M8lPn1Pp8vRbkQExUllllOsTuq
Q104B5gQXG3ecDGL95qoKCcDgtQvMTnrcypwYw9O4W/kymxNr+vx4ayeddHsjz1YV7pu+qEo+Rqn
GyHUshuYZFseqCVxA8aUIw3Bs26Pt7cUhQ5qi9Pf9ueGn7p966m8w6REdfASgVKxgXDuxoTb/t1w
Ul7mBUqN0TayY7AWriVKW+tkxdmet0dbB4afhk4sp2r9eeBmmvEuDB/a+LZRWxgIW/PGTrykQ9BA
QlVBch0yoYLvgGzRzu0UbL2RW/zJhER1fMmqYM3SiODooLgH8j0rcMnBW5zQ6cYkWVbYREd1VRG5
XjYAm9Pn34oWWMau3Eig2Jo29uDOWZQUHZqeZZrk+GMSbOX5LJHMhERl7hAG89SoQwEwVxsdAe7M
qpeLzMaEQuFYMGaxBtytiW9xS90jt4cQ5qn+ss3JREMFeaD6uQZeLPX7x0qGN1QX91m5xTtjm3XD
ZUONZBJimTpovGUzGieT/3rZxBgOG0VQWdFsRRFocWjGxFnFERZIPeVbOWebxRseuyzjUDsu/t3J
nDWx7blHvAAmHfAWm6/yFrc1FQrHVnleKHHFEOR7MFytYQe39in4cdEkmcgo3dYSTJxoHkGnTLOd
do8+oXsO1MX5DiymbwKkfN0pxyUVzNNVR1b9aLi+4v1lO5VJsdVE4E2nRYZoAMRPADUGv9uqxbKc
L01eLSJjTSrO1UGVf4K1XNu5BeBKe/9Alfcm2IIs2WZn/f5hqwXkIlDOvPztpZplUkF7ZjMbY3Et
U4BQxz1tGWUd9LPpXnsgNhd0f35VbU0bXktFNdc5ibpDQ/NrR8/HPt6CudmmxHBbEjh+iqCgDsHU
31aE3wNLt4P03ttlf274bCug3VmkMa7smO45LO4CNm/4ku3PjR22q4tRqhZ/HklRXntxhQrleFJ7
hSqZy7IwJjJqhK2XQZ+qv5gu7fGvTXlhgscERQUzFVOVh3jeIiVYp/ziXWb5xh5lMRcTEzWLVC11
4HeHcVRNoqow3hVNfGGCx6TLUuHMF+i+0Dcmmxx89biFBMvW1c/264aHOmA1cbNmpG9lXAKq61co
vOu2qq1tja/fP7i/YkNYjtlA33KVtSjt068kq35fZOgmKKroHN6IsqVvURqzRPlTmHhLOe4ua93w
0qLpshAvKc67E9TguBe41zRNOxzPt27xJBMXJWXTQ3qkct5Z7YbJIKZlN8kWZRRTsbUv2abecNZw
aSG27IXzb4CL2usQRXNPquL94/kBWFo3AVJxFrlC1Zq+OQSCGKwbXj1Sbt1EbI2vW9YHq6l4gUqh
rp9/rTispA6UTmrFt+KvrXXjGCwKCEkAEpW966ELo2SO3RiQILm0G3u25UBjgqRSIIsLyuPqd72C
dUZUPsZz9KXnqthN7hbnhsWATLyUP5VjPAVF8x6AR++GLWl8jdR7CwZL2u3PL7Gti3X+PqwCa9um
7CrSvEtePrX+GP0OvGneA6MtNvYTy/HSxE4pSNkUICKqfo9l2H3ReUyP08LcxBlFvmNdUWUJy8PD
+eHYlsVw6DnvqKAEnU0yfOn6GoKfwRfFA+iQXwgZJiaf1uK0Yz7wKf/pN/N4M9BcHN1ieD4/AJvd
Gg5d6zKuykLxnz0P+90MoHYyK3+LdMDSuomo0sxTod8h3hFaPs3C07tMIw94/tctZ00TU0XCoYxp
kHWvMKMfU1ftfNYckG9Gmjx/zOdyVzn+Zcts8mYhwk1OGEXtK41VkYyz+yV3kGQmbb7DeS45P54Y
LvDf+mBigq3mcAH1I/fxZKH9l656bkOU2Akn4YUDi+1ffRre6Dy/Pt+bxU1MzFWdDcJZcAZ99cZw
70b9dSzEe9D7B6XT63hsXs93Y7OA9fsHf2/6pREErP+voJ/al5DITSjLt8D0tjH4/9t4FkMgEEgg
79V3yh02owedBQevcF9aeKKTbt3lbYZmODnyJq7Xt2HzGmfsX4HqQdHLu0F2X9vQ+7fIs2slt17l
LeHRZNUKOzLgVq/qn30MDsyrSbfsWU2DLvahVw1iw9JsvRhOH1V0mANsUW+BD0WAyg+K7y3B9VtH
ZIvQxLLuJkarc7wqRoivf3aQ3QF1v9QJ6FmijXOUZeFNcNbocx/Pwbz+iQfpr0HskmRgHJnFZvhV
FDnktCG/fJH9miCtuGodbFBD/x67qdzzDqpOvNna1G0PWCZEC0mEGWzyefmz6MNHRuZnzuXValmr
VfE5f4oCcRSpQG1OcNmDvcmrhRfjoMy1V/3kIPhEVVc1PrDUdy6qhgDzyv96pJiKhpC0ad5Brg26
qKpk4EOWIilAN7Gx9u565/wkTpqQLVJXBEAPGr9PrDyG9Lbp/D8pOJYzL7zOEMy8ptq1IngRaf+9
C9hGvLQZtBEE2kiAmmfttQPJa1LmTb2v55rsz5uZ5Rzxd6wfwiSEmICVSb3lTQQN9/5l0ZS90CiT
oHPoRXtLQ0mcDSYjW1eG87eFwtpMMn1DRrKKoB7rThKFX15ZNF/6UTJJdgLPRxuMmhZPNZFdtIta
Z5z99Bcw7OWwUyp7zHIp9jmR2XPXljrbKXczL2frbY3gH6dRx7x2uqH7nTn6ej2OcWf83qr2a06e
tmm4LaZgAr6Kyomcyu3jX0AVBDvqZAKl8Dj0nzcFW+vrun0Yg56CtlKSonBGF68scEhCcjxxn2/c
NkHrjvCxcYDlWxAcsV+chl+0o78Pevwm5HCt2vG701/4amIiv8Y+joqULewFPIEvCvKGSRt3333h
8H1bpg/nx/I3qHwSCEz0V8Ug5NfQ1Pk1udIFu2/XRp1Ldi0rcqj50nmqaveoAjaWP2gKeWw/EcB7
OkkHRe7Yf1bRXLdHd+jHAtRDqIYALZLwSREjXLFAuE/nf9O2nkbgyNu0x1Ze6F/u1IVXbeqmV1Ej
9GXebGLH/J6woaiW+VdJQVoDUvj8KuoC/4qNFTCtqDw+XjYKI2rES1B4qQinX6EXkgQC5P5upuVF
GDUamyiyFCABR4D44cXThZ+EUdnt6rGqN3aMT487aN2ICl0+xdU45s67P+ftcQ41UKAiptfMXbYM
/tNFRherv33wK5KnsTuoUv8i3PP3NMhBlKO3KD0/135E60ZIEJPqA7zauS9DR/XO4/UxoMRNuoLt
QAfxXHfLXTrWeO2vwU5P6d4Z5n9wHN5Y+s83XHRvBA02sLIcyBj8Sp3oiNP7A4r/D1k836N0/p4N
+SECe8964SpDcj81F4k2ott1rj/Mqcwp0XPrylPb5X2/yzInXI5V5eGCJOOs3hidbeWMO0SIc3bt
V0H4PGZZkO8it+6mHcqh5cZ569NbHUZhuP+wkKjypjZ+dmh4x8XsAHbg4I4dHdNwue9o+KiK7LpQ
0/4CR0V/RqZe5iA9Lyj6a1lEkjmTwd7hfEuC/NOrEFo3wgBUd/zSyzh71uDdif4Fg/U8vul0QGE3
InHqiqRSuljKI/TwlvmVxaOONw5gq7H/J9rT2ESr0VQF4dw4IP9yWxDaVG/gJj2UPrlCEvvq/NzZ
ujACRQbpDtJACfl3Nkb7EMZMi+JJxO6uGJyLRLswDCNS4BSZ1lxP9JmoudiFbnXqfYS78wOwGLPJ
15WyIJtIM9PnpsSkeO0w78cl3aC8tzVuhIGOtgSSr4t+HprgZyYheVV5/tZV3tb4+v2Ds1eTavSS
efq5rZu7cQKPQjpfur2Y2o/BAFlrPHbo5yxNWQJdKrnLebslB2b7dcPD2yka8lX55Xlyh3HPCL0P
JnBin19Ri8OZMDSJ2wBk5Ab93Kn+R990J9YgwE7Eu5qd4VtdAHvKg2wLHmgbiuneAeCBVRgWpzou
erXLHKA7drEjLlJHp7GJTfMbt3K6KYyfuQ9y6mzVw5vF+Hx+qizbvIlMG7ug76NFVfvei5anXoGx
P8KefNW3f853YJkdE5fmLI0LmlFR7Su6FLsl5mWXeG4a/b6s+TUqfXCBflQeiB8r/L8T3TTNKO9z
JDk2tiGLHZmkXYPyoV+Tt9UeqfDrauLNTqa4x7IU6ulzme99b/C/ttV4kYoQVtrw58UdshyZ62rf
uLQ/Ssfr7lgIAcfLpsrYtKGOkXZzrau9HovDHMvrqds6ddgW2fDmmjWUaZye9wJZJU7a3/7Mfp7/
a5uBGluz63hlHnhL/KybyL+dpM6SOCD+TlG1BSH+PKOEeTc8mPEmH7umin4B56id+ooSJ2rrnVZu
xh4CKnOoiOS9IkiQNTKtW74TNYcOJm5NUePnx6la/DDYWCbLgE1s21JHZQiJoGo/tkBYMf/o8CMJ
LiKnhKy2sVvjxj3Ogrjlnnpjyg/xSPOHqlumh7wbiLM/v2YWczB5vyRti8aNl3Jf86g4TnkRvEx5
uGy86tkmyHB5V+lWirQu97ylWCQa06Rc0kevoZedaEyYG+jJwCvsZyVEyMYTdaKnMVTfO5XxhM8X
aZRjHQxXL/pZAhFclfvK6fMsKQIHuHUBba8Lrchw9qoM/RQkpGg/EsG3Ji/GPZ37IEvIoK/Pr7LN
bUxFydytQSLtMH7q6MKC/MALcAH4CQifY7nr3FKA2S9ynKYR+yJDjUSz43Je3N0wUwfydUVVj+xS
kzPCBOl5Nkw8p89UzQ1YOZt2iYZdTFRJTueHazNqI0hQ13WzXFfseWmiHlfIKv5R85RtpCQsrZvg
uIr5o4f7Nj9JNUxJGOCtuhEXAUtobALj9NLErRrz7pSmLbKX2tXpV+yb/haGYvW8T24ZJjZuLpWc
lBcVv4lTOPExLLQk/HrOSKt3/hiUtLyug3kON9KjNsMzAXO9Fj0HJUz7s1bDt6kJEoa7dMPLg2jr
Ox6BSQ/37Sx+aPotwiLLScDUpvQ84hPw3bU/q3AtQSYSr0zVXcjZTVaXD+tl1G+3yLRss2mEhnQm
IQNHQvuTzPNd2CxfWdvdAeTxY862itBt1mZEh7ifIhrAnk9RJqqkl0Tv+0JsxR5b68ZpgLCuz4qa
4Xwk0jGD1yNdsIt4XQ1bYteWLcDkG1NZBSb5KUifR11O7+Xs5M4PhQTqnCV5RPP5ssubyTtWRX45
dCXnJ+KSP3PpNDh6NPxwPp5YxmDi61BkBUhgnjnPbPQb+UCWvmBPXd3Q6E8zd0RtRGnLYphYOy9s
Sgad1v5UeBXeDYTrjyoBJclWns2SqjHxdiximZ9FvfOMHF70LfLyMKlmKvfVHPwJpyzdeQuyKTNT
3i5Wm/n+vziOT0KOCcTjhCMZWfdyn856zNJTRWl6n00cb2aJU/VRDHG5RnaO2M8kyDsI/wHKr3/q
KXNEAMPUbu/eDX2zdO8Aws7uLz3WYZ9EKaOvqvAyhyco+FVBnkhIDRQ+UnXVyL5NXuwV1b5U+TwW
iUYhYPUWM56T9uB4tZDTNRsh/vkjKto5L5O0y0P+HuXMRzyallj2OwektzFUT5HEiuurbA5TcJRt
bPq2tV5N7cNlKPTz2AEALLrufpOHrVqRNcfy2UyvnX1olHedrB1dinc5hTersJQe940jr/7mMFm2
EdNtZmREJNqrziFpHD4roY9iGn8wtcLxsnqXjTMghT05pnF+DNOtK4ttWEaQmvM8DzLu5CeGYaWy
+VIz/WOJygfW5cehmraO87Z+jIOJbn0KCfF5OCnf/aNk+CUIcbsO3HtwnD6UfEuy1Lb0xukEmeaw
dtJWnLjgL/NStcdGhGx/PlRZGjchhrjdTCO028hzGXdZ4tG8SGbKns43bomD/6Ffy4NQd5AZfu+4
fzdz8e/adDMOPy5rfl2XD+YbLiAJUCJl76SVV574viZBO/fCvdpEGIbTkjcyK2Jw1LIjFSgHppr9
E1TsYck288e26TfcWgOGjRCDglxSBZH3Lw5Uc3AduXm1hTux2Ki/dvxhjvrJ86XvDsEJm8Ujp+OU
jHX1gKE1iRPOTxU8/vxi2DoyvDx0iKKyDnCGZvWXPBtwOcQxKptEm4AxvoT41pYet23ODPdmHh4w
i85jzzgoxkAjI4gEDmRTz4/DZrOGUy8eDqDd7LPneJi/uU10gwPn19D3NgAhlhOgbzhzE3JBe1ro
kybz1VIW4Z1esf6zBypeGgUbvVimyMQZVmHf8zHuyAkgKWcnF0Z2vQzez8+QrXEjzzByNyvxq/qE
HAo028ZuTrTvb/HZWY7jJrQQWkkTKZYZE1SHj1Po362bUukCXSicb2MwX/FuyzcsS20CDFsJrjIZ
DdPJW7wQdCxpX1QiCUvdpz9iYDSCq/MTZhuS4eTxrDPWeL4+lc64l330hZXyIXem+xpF56sHDqq9
cOHXNfvg7iIkjA0tnU6kXSBcR1LkmjYfPGzjMFw8rWK8p5fOdGJsXP6JHDn9IkEG9m6GR650N6Xw
ydCP16mcU4BMzs+ezdwMdweRH14qtI7eI1IUSeRETZLXm2Biiz+aAMN2ptkoxoa+x2w41tG0B97h
K6uG167dEom0REZTvpM2Q1iPcz2dQBp1Q8v0eumqv4+cLoGgcbnFTWg5ZpkIw5SFtRvVnf++HrPW
E0mR49WocJbhqu7kVT647/4U0GOjtnIPloGZqEPWahr2gyaQzh3BDBbu2yl88ufqdh0YH5YN97EY
gAk5FPFIaDMSfeIL8DIplc5uUtNWBbzFAEzIIZ11OlHZxafF8ZPId3Yt6KKnWn8TmbcxABtgwMQY
pn46xzXQ2Sd3mpLVyLTUr27M70fh33ocE5fL2z7Ic7BxVUcvbTceOWxjM6JBkUVMFA36VWN3LAjZ
K0JveSDf6Rb40LY2RkjQmepLocvxNIr4JHNIG7ck2ioFt8Rnkx9OTTrKIocNJzBGhEnnoWBYFnFC
punnRaHFRBm6nYoiZ5DjqeclwSuWp64FxMYO51u3/b6x1WtIjpYkFOPJLesKdaXVE4AIj+sB8nz7
ltU1oYS6wYVXgqT11E7FEa8/39anYlUFjzMeczdOQ5b1NdniqATyrqCROhHaDndZQcpHvF9cBNai
sQkcnDrsGJFbsBPKLL4sDgynnL1HyKu8YdM/np8l2wjW2fuwIwacyaBYhugETHyDsr6yQKq//XW+
cUsE/A9pHCTLaxm46jTR9uTR4N/VmVmgcJPqg/+Hw7VtEOv3D4MAsqysszRU72IK371Qo0CITOn+
/CAsdmrCBllYMG8GDPoky8DJ96Ap7l4b7vAXL3am3fk+bAMwNnHXBWZrxF3w1LaAAuCdioFVSf+4
rHHjyE7GoY1pyLsTKeZn4gKS7qdQzzjfuG12DC+GIhWbq7bqTnpcFU4bLm9GXf+u0zS/aP6ZCfbT
fCE6zUh3AlCx3A1uJpNCO9mOxps0R59PPzMRf0wLzy/LoDv50wCRJC3V94B4xUWHTmaC/TpdA5Th
QSU5K/qgTIalbJfdLLn+9/wSfH6yYSbcTxXEnyfRdSd4WoIt9CdQwImQ9Z759VWUR1/W88Yqgn5Z
d6slfHA2Fcygpo79HnuaeGlSfu8qdDPy68rJj5XMH50huGuKrWqaz2MIM2F9aUgiQigMbA3jKNm6
mkuI9gbsZqn8J0gnXFLzTVls7tSK8XJsQ/8kglnu6EKWJIOy4IaX2AzM8G+JZxMZgBn7VCg1e7dj
pVp3F/gNSg/OL8rnbshMGF+bly53Wrc5ATTxdXBleBibtgG6c/x+vgPbCAw/r8smVVyiA5QXyhuA
BrFZ5Olyfb51yyKbYD2A3PjUrhvFak9q5EVSAuG4GhQd0BMgBjfnO/r8UMBMejkoCcuGomjitN5n
vGj8EQfisW+BIr70WMlMyB7lc+UP0Js5hay7KWeQfNShuO+R0L00pjMTuTfLjnZdrdwT03N+r2Iu
DjWjaiNi2WbJcPGBsgHv9ik5oZYIrHWD3ntV+3VY6rs+Ihtpb4tBmdRyrr8s1VBn7qlMx6BJNFvK
aw1Fmo2zqyUomhg+gRd5GnYeOSlEI1G593KSYyJxbuq9eu82wbuf999yCh7G85Zl8UBmuLhgIJjz
hoCcoL/kP8ZzCeeQkeuOx6wUcouk2+Yoxl4e5Uj5ZNPkvSErehyL6Chb/X1Nw02Ndzuw6vH8YD5P
ZTCTcY7pwp34gNkb2vJxFjNPKj86+pH6uuZlsBtD6STb8H3LxJkgP6FjZ6hS5b15pLn1dPiUL6A/
wnXg/FAstmzC/Jq5cIBVa703PYc3GRWPgxs+lK2302O/gWCwLIoJ9Ivx2J6xtKhPqqq+VFJ/K8Cg
jtqvr0K3X2UTXrZFmWR00PoMl75xlpOC5vcdmSt2lfciPp6fJ9sgDJ9vGtDvg96WnJBAPDI+kUPe
Tt/XZc5SXApE0G/sJLb1XgPCh/ND2nWjqiRdTpAvz5NeV+5VChWEnYOM5sbVzxJbImMzl1Whw6Dt
lxMV4/KQ9sq5aRx/+Of8TNkGYHh6HDhFE0X1cuoCHu8XotLDkI/tcZi9eX++C9sADDeH8HiZzhCr
RWYi5XsvLMWxCgJ9db51m0sYe3nPIfqjS7KcXFy42w7ePVBy1Wr9j79UG1lwyySZWL6mywGSaobl
lMbcPdRpiKpelI2vW2C5MQzLJJmAPjYNde9JR56mOei/5qJ9JY0uNqKSrfHVTT5YqUbeeXYadzrN
K/OHpMN3wbdSkRZXM4nqii52Uasi2Fvf149FOF+5nveu4+FI5PInaLceRm1LsH7/MAQCxg/mDAV7
E6F776L+Bo8S3xfVZxs7nsWMTCBf284p474TvUVjeFjvHKCpumd9fbWgKvm8pdpmynBk2mcjzQTh
p8Xvf+AJEwBFCJuIwzKA52Azg2obiOHQQ1pT6D4CgUaJgFIrRgJpz+8oF/z7AnHZSAyP5pVsh25C
H/5M/6xdIG7c8Dy4WS9n25upzWwN147cirBW9gBpJZE8+FtVT5bzgInRwwNMCO6bwH/TkbjXy5OH
2+VqsBKrPS5PDZMbJ0/L/5t4vVYJUCEWof+W6nBPYyiobLqDZZVNqB4LKJ4ABoyBxnpf6+jaUZCA
mQCJQTfnF9nWxfr9g8e55RJGpIq9t6WQtzDXOejAjxzv3C22RYtLm2C8KZKlALo1fQ6nGJj/8M5l
8y1u4xu3I4u7mVx2hdOzFLPk/Z0i/P96CQvG8GuOGwDYcTbihm2NDaceSp0Xteb+myi8+1k6deKA
lmWjccu5PzB8GWjFpqqKdnrLvfAhjsudT6srivvjeqoEMHKl+qi66KLHN2ai8XSTT2PW0urNa8aM
3nq139c/8jh3t+B+Nosy/Ll2JHhH46x7c+oGyh673Mun5apqKaozEgj2aAkE9UDS/N/zFmyZPhOa
x9OUq7Kduzcdp7sScR04skMNPtVJjPsMoWoc8H3TFCxxxYTohXnTBaQLm7cYgWRdqQKWJsHuqevx
WOPsmcdbhAy2rlab/+CbHOywgk6seZMYzTo62Pf6dg4phONKieUiNX1+Di1eZAL0Ur/RY4ryiDcd
6u+zFx1D5DH8GIB0+isT3kbGx9aLsbsr4nDaoMTurVf9zcpdAOacI23Y16gnOwLQx/nB2KZtdeIP
0xb3mZ+3dG7e5rZM1q5mzFUxprs+RnJDDMd0U9bNNiIjLshu6nSBRNlbvMh9xp89vP1yke7y+nc+
b902bQZuxAeQMZA+BcngWypUoj15lc40GZEcRdV9so6HIWbkGN9l02ds+4DqUjfoKvmm+ioRID6v
1psnfIgUVfL/dVYyhUiRcfIiFE9lp5p41zwSx2gab7ps3E+Ze1BOs2HdluhtIuJKBT6Q0vPj1xbg
rJ8QJQWGs5W03qL7tUQ8ExSn3C5TnSzytwLb9N8HWad+6N3xW1xtnb8tu6ipTTroyBECetBvqdeJ
hGXySnnxaS3cPb/onzNNUGZi4wiaFa6jnFePLgutk9HjULXYQQdCDHLf1dAubndIgMnwEaGiqe8q
r87jaud57uDESSjboC2v5cCHEgkXlepXms1VfwPWuDHc2Ott62jEjzoefOVENZi24oY21510wR1E
l8ndIri3uLMJrZNx1+ZuFpDXQYi0gr60M80aKMFpyv2rAfSeNZJKIMqKd1PEq3bj3mkblhFEcOPk
TTfH0yu0mPzgC81RMv00kmVRl235pgxqG/CF19nYvHpZI38OCOjvfER99nnTsf2+ES/CsSsnvESp
V9nUJd8vWeuqq6HPA3Z1vgPbqhgHCqjbgpcoVv2rk1YJGOR2KzlDCtcKKu+uDreelS0uZiLsFupn
SwTs26ufQo/yp6enKP3OfEaKd1RghPzHRaMxOf08xlNQKBTNq/Dl3bptCFHjdZOCOQEb/ObrimXT
MEF3VYYCz8Vj8rUtsr9RnGN/FWr8VjGepMTdNThEdOmFRxUTeFcAqDSHbKhOXtr/WhOv66lItfQw
u+4L58/Umy9LwpusfrHKSZpqX7zGpYqfFDTbn2S4yMfzq2MJ5d5q5B/ODg3nS4g4k706mLd9MTXL
sYnda6+gy14tzbBxRLHZmuHy7chiMVdFBlHiUC0JJqpz8MTmgOu0m/tsiwnN1o1xcpi4u4BFpWMv
RRR/HfLymEXRGySjLovHJtKOS4JMU9ayl1x5k3pLwbOZJX1au85ll1MTZzdISovBE9HL3KivPHJw
xOfX00KTPNQb0ctyWDQxdtEic103dfjihpk8tuB3SdK2SxOK85Q3eGzfQ+QvaZvK35+3MEu4/A/E
joslHJw0eBnHXn/L0mp4KcNp3KIvtiy5Ca2TLKfQds+8l4gr3V1RRSL3bpWaWaDyORX6eNkoVv/5
4Cfcc2hFZJQfdAFhM9XqJAZ4cMM7LE5ogut4p5ZA5gw1qr0+rgshwZM80ui2S+ON9w9bF4afD97k
xJQU/UtaCefF9SRP/SNkiuZgSUYcfol+KGKoumxMl607w9+lApaSjiQ/FN3IHtLUq3dpKtzbFvjk
I6+p/+f8stj6MRxehjHehKsxOxSqfFItng+FJ2/Tqf26TJv4GZsFGxu+J8qce5nODumEsygYuNhu
xc+cH4GtcWOzDwGbJ/kc5gc2zs9iwI2n9PqtC6hlekx83eTObdtNsNpyBPs+Nj9C+f2amCWx/3bR
/5vwOl+4oS8DUb5gAwl/5lpkLz3NlLvhGpbpMfF1CLbOwuaheIkGDvqrumTLsKtXVdyNDmxTtH7/
4NiD4zbxX54y2fOXdsr+CXNy5S/01t+8z1pClAmxAzIWxFd+mL8UvNBf6dLQeF/UAZ2TUbjtFoGq
bSCGh4944+rnKSyPUET87mX/x9mVNbmJa+FfRBUCtL2CwXZ3upO4k87yQiWZBLHvIPj19/N96tEE
U+V5SnVNCWs5R9LRt9gfuOfCbFA/iCnZS1Rbs2GEdbnqitSCFlGTu5D/b8Xsr6Ae70zF1jgZwaxT
D0rYVVxEOunoTzgXuOOVDe598rysyKL71qsRzD1Ut1mJSk+0ogQfkDrVx3XWexCcjaO7bURzk0A5
QVjoQuzgHlXNMj2qyivOTCfpgVf9grLPTIN7uoIrwb+XLm+TKkeZpIiWLnuhSKphTfo9mYm/TzU3
8Xa25xYtpQ3GKfPeq6Vhga7kHmBsq/Hr8L0JumFsE7BRc8z03DrncRnrCMbse+vo71cBboLtYsfj
hZs6yReYzVV+Mzr/LyBB2yccm271V2yybvVLjXvArr9HHjfF9Mp1YCzpqyKqiTzNBaH+CL2JGFeb
CW6cO8Gx1SkjvBccNsnQzckXu05PkBY5QCa3hWKt6sEFduUnyKEulOzcQLfmx4zzXCpox2fWJ5bY
qLtVAPuDVgwGw331V25K6AnP6VpZSOv1elu73tSur1XLOoTOPAQ4he4E+98zCv8P5G5dhJP3QoXe
MCp/xqZda3BE93fvrVkx4h2w+NEeK2a9ZkX1qGYSFDhC5ekYjPkYkrI8xhUkmIa76hrchOAh1JOs
kU4RoTqJkEnqpKrCic5avtzOKBvjZULvKjpCtwDU8Kjlqw7I5JURhJnd4wIMenj7ExvBYiLvaM9Y
4y68iGB7yM8EKM9jXwz2iQL154uyuW875Cb6TuYi8TJL5CgWr6P7QPhqCVhfjCxIvFh96xuVeD/v
69J1NN9kM6C1XahaIpv1o5i/T3odnitJZysQxep8XBNL7mlK/3174SYgj6fFOq5wdoy6bs6eOqe8
pKwI49ZTR6vJQP7heyDMDRUTKDn9u1N4ielqOZX81blagaLuCjneKLHVia7WEaeA40jGqJ3mExQF
dpbGVu+M/b8rC+gkEBDc+Zqd7CSJcHxVPhTl3uPudVwzvlf83fqQcQYAg3VylrbJrmCOl2IcdLBw
VwVuC/+bvkujeGB7yPitTxkJgo4WGyw3wTLMx984LOcAsWaPMY9PlqyIz9Xw6fYi3PiQCdFjeiau
HvI8goHCi5jj3xmxvvaTc3QXUvlul/25/Z2/1w+4idWzYNlcS5TCQfVdc79yV7AKinNDp5Oop8+A
Tn8cYHt5+1sb25AJ2ou7ueBdB5GuwZWxcwCpPIPraOFUe+oRWx+4Jqk3kVs7lDqYHPZaTk4wdPm3
MU/vnA8jKRTYjKrEqrMIT3NPvLBSf5Tl81C6kOLIUyjG5h/uG6Rr3970IZ2GzNbCwlvSnHtWULQi
e6pJNo87p8ythWUkAm63QzP3Np5H6/i40j7H2XYKa72eV5HDqyvd02rZmgwj/CccBWFwNeNDnZt+
Y+60fusFlcnOAWqreSPoVTxbw2Q5WTSwfiS+cOpMQ6py1OrO1WqEuuVWuLsg0CJrzpYDixcIU4/1
nT/fBOtZCZviJRkQC4myv7lD7T5Y9lrtqV1fl+V/dVS4CdQbs3SIU/CII2+wnmkBpVDQoiMB3/id
ZbQx/KbqnrWMjCs8N0WD6H7SfHBBhlbD3uhsZCUTrme5uW31EJWOKLYOnTvPKKV+cOzqd2klp6Gn
4bTU605PNgLCFOBzqDWzxVVZJOz4nVYoAU9qfXXTJvJcCEzO917BTPAeZBwIhizNIqX4eChzd42g
ikDugipzZsS1pEysNkEihwZJBUY35GaeywHSCDu7+TWH/m1FGeG8VJCJWEvkpQUk3igp2Ina1akT
eXOAmNROWXNrLoyghhFNQjlYxxErVxQX5RAhsR4nDyXspNFfYUQe76SPre4Y0d2mc+4sNMesW+RR
r/w79aZTWekIT9V3cZ25ieCbgR3PYeKK+W67dzjVQy/ZSuDBLkO98Jfbu8VGnP8HvEecpEXJERY0
VdGFoiQER566ezfIdryzG9e5erMhDdrranvAspVdFUqGbsj8K1vGB7qm59u92Egm/5HYq0Rejgk2
1x7YhrDKxBB68frlvsaNnbvXDhGTHatoTUf+vpbZemrT1dlDv2399uvf3wyP6soShn8YniYHtr6f
pySwd1H1W9NrBHXsppK7M5ZQXim4GvWfM+DBdNXsvEVuBIGJ3JusIlPpLFTUW+7P1GWvjj06hd8Q
UvutN7fDfcFmYvbYsLoj99ANj09Pqlrfl/aAbpCvQ79nm+L9vwj+lwRl6udRDQ+40ibpZ9ylPXHm
qVzT41BXzm9JCX2p4TXnfGZdunaHeiK11eGRIUunC5FpNz92i50mkZVl+XdW4b9gBDNKvBSMpvbD
iGtu/J2Pi4oPcO/EPxOal4nv1XXKDjJO3Ihx4MCSkS/NoVvndjpMCxtFUOae5lfqNaqECqJjyREy
QTgxAojE2vZYDmX1tYKYVhOJeOJpwDv4SBymMSckoiSp50Mz8cQ9DFW1/gMUhPjmLBkp/Snu+q+r
h2e9oLVdfSrEzD7miQOLB1GvzTN0XSC7q+U4CxnYa2F3B1oBdUMnsQ7+vIjFOoNQvaoXJ6ceaikJ
3Kz9oh1t1+8L2X9c89arfzrxlFsRgRilFyWLO/yq8gFbTL8Iwg61uNYoHY5yVcAavjg+PL9K8tyq
WPVfl6kU1kVNzkofO0LyKfAyETO/LmD98ohMWL1fqdUuUQrNDk8/M94t3hhQCB8ugWCrG0dro6f8
aE1JK07x0HUeblt2WiQfeNN5+rezdDn52K9uQtsAc+7C6a8Y33kJ88YDpIbGqCAA6M1pvcoDpkDy
j7RpVXWA8k3lPbmgnnpQ2ksywDKYEkP2rVytnDwDRxgX/roArhGwrhbzI0APSgNWnC+w9KihTg9N
PoG/uHjow6gpkQFdXvA05UfI91QPNpzIJphrQcSh/hM7V0ebVKZInSXJavrMUohDnUSVTOVRAKc0
QJ7GbTHL1M0JTmoQmZB5GPdNoy0/sxvIcvpO0rh2GVndoth7a2LiVSYO3DYYz3q4QrqOteDhN11+
zaRdXubF6s+ZTvoPa0LnFhkpc2vf6YYh82GNlF8qHEDxNqy8Di5mEhLjEfSnu3K6QvHd9IfK3Il9
WYY5bv9UU5HI32BQQ5NfFzaQonxJ4V3guQOmk+NWN/nLMq/9MWm8fjqns9W/Wig9VZeKUijw1qyZ
veIwSasf37VAOzFf1B4W0OA6zi/msokGdgbVIx+akVXiVzKtf1qyTd95Yln0u/aqG+3nsKqrwjoX
fXzAQsdxua2W7xDEXn5VzKXFY8s0FGBRu8nGsw0EYHYsVl7ZF1s7avDLFiqxxxyDlvhyStIm6Bol
xs/uCPFQf2XWeilKrdWhtrkTevMqXqoFnh8n7EvsB2wU6DOfhsk+EW1xO2BQIP+c9DZ9XZeGxp/m
WRarn/NmeD8svEsf8HxNxrByKjJBrXWIyeOcK0HeDTie5V81R335YOW6zZ9KHqsx9FRXL5/wfjR0
z5ZqSHLAO7j9tWtsDxbzpWpS3wE/xv5Yjf0C1UlnEu6R2roa/ZZYGMFFeF7n9xB6TP10KLh69FTc
wFar7T/0cS3/iXkG3xTkYeh6KVJ2eP7Mmku8Lq0V5HgG+pwMNsyyxt7yaMirOu4+kIUKCC7wqeDj
ZUzXGXJHC9Wya3xEY+UeGZQZBGY/g0qVWtPeCgaI+XS+diYkEqsn9KmfdP0x7ZUkR4sMLPFFkq//
9BjMwc9ADrQPqh4k81nrSH5svXj5QIjjtoce2IL+wJbeygJ3xs0eUpu1/KS7cfgxQcEK7hAgzFKN
hJekKsj1kESON7h/MA5DH05J5cqIJhoKnHXZrmvgkRprR/UskaPfyaLI/0Hy6uBL2duiD9jkodRP
vSZfMz+Rym1Pk7Tr6f3sUeZe6dGzvYYTgaRiHlKn7tl7OxlbiEcWin/DRoB1Bzhoqt9pqAAmQSfr
Of4ABzdAY8ZVwStpaMtFhrIAVzlMOezVgpz3joc3JJrHj4OjneQI/hMcHoEMZF8s8KsAmMWm0kcW
G2m8+J039k5U8zLVB1XMzadulSixlhBTsI4ZKpcCGbLOe99zy/gIEXGo4fgF7LJtx+8bMY1hSSA+
EsWxQq71MrxPr0E3ORSeDFqq4Q8Ctu8PdhGzbxZn9hI61lB8GrGbfMF5uS6epdev9scZbzz0PGtd
N4eSxJlzaCpwf89L6bXY4a3OGY8grI80ROlttCLpDM1y4ZPVDo+yXTPA7KCU8I4WzhKj4l244pTk
LW8+ekPcki9erGGiBCQOxNZFvdhgc0vtoOCfQBktTnKILpeq5k4EDEo6XLzEg1+0lbraOQKlX7dn
q+tWAJJm+OYq7Gcudh4flF2RngvwyuBD2U6JHtFgCneORfW8OtgC8L/LatO5wZZaTRSqPgKra5Et
/1VNWQEQWBk3LcA7Dc4y4bSu+D9jJP/61MB4qw9hXu3kwZRp1T6AqN/8UXIFLgaW4m3+mWZlcyFD
Uv7uIAbbB7XrMvFt1HL4opEZ2vMCKPZ0Loqa9lMAFgurn/SMi7sIZKXaFy+TRfwFD6drdZXms5cZ
0PA8Ty7ga8XsYepHXoZwW8Pu3BXpIkJwlrv5AfNf9k9CSevBVa5IQjqT/hesYVAv9fuuS2VQzyQD
K0deiwRZyqg6ukk7QtOsUB68fAiEFMpQkrX+NHutbPAAmmXJg2fnSbtTadk45ZoMCDygX81bcQzl
0FV/TGJbAl2Ss49z37o7n9g4pZusBwp74HokuATQAlaKlVvnn92iKT/evmJsdcC4IsGzzCYO8HBR
v6peBTMe2+ZwKBS8dHM+lXsF9a1OXI/xb64acUaHIkPZBVzh8YtTJd1BKHvv1XOrD9e/v2k8ddiU
ZyhlRlZtFyfpOn/K3rHCrFySnTnY+oJxUyoJK6uqd1Vkt2N2at28DGbUBs9uku5Vpa4j8Zc7gGfc
l5TAO3GuLRUN3LPPcAhQgfJm58iubA2lq+V4e8KvE/u37xjFELYUPBFZmkbjsD5NapB+XpInYOjD
mJUoJ+xRJ7Zm3KiHuNRBbqToT0pnvA1bbD7bRcl3rmUbVTaTviATj7XgwyoADhDQMZPnpeqeKtc+
dEJ1kZvjSAalm53Xzo25MVkMuZWu5Tq16EvBOISyi2cbwK4DVQ2IYvfZa3GTyqA0LxotawX8AYwu
+JRXEUR5+50VvDEdJouhRbWrU+uSRnUdDycXTkBA1Iqqmpo7b8omjUGPLax5RZx+pkI/EzGcOenP
V/wbpmjn0r/VCSPQoadMErfpUyBmrPiYufBLUFCn3llTW61f//4mjQgbjt+QY0GiJXX+QylAtH1s
SPROqIlrRDiuvEPrOtckMnuQpSpbBZl3qFQV9+FbuUk2yHXPiGXNKopdVz0nWEfPVqrSu8i2/P8K
82+GZ1XT7I4FBp8wCWtLTtqr7PEKMMid42/UNQu54E7qriqqpeXh6AOKneZyz9VpI4WbHANIBiW6
prhUa6uvA+kOzY+GQ8new7tbvtODjdxqEgxwvINpQIoZ1o16vyqv8RerPqXJ+JBx8b6FZs3tHL6x
Uv/DMHA7iOC0tooqnLOD2B4gctaL+6Ca3CQUTKlaVIPjQAQlOFgFpBfN59qHe0CU0d1Xnq0uGKG8
LBIWS3B7jGbFlO9lgCBarN4pym7NgxHJMxDMnK92EsX93D+WcXwELeopq5cBGPkmh+xps5NWN/Yh
x4hpcFzHlpfIGdrLIUfbvvPWsBb59yxtzkMz4qa+h87d+pLz7+zU2MpqxDW4y16epfzex/yxw82s
5zp0AS5Js/G+I6HJLYAiopck+tongDhgIolc5XZ5GWa1SHcCZaszRqhPMYyvxgTvnbr2LleSo1u2
gW7IaV3TqFieeL+HTNyARf2HZKDiVqX9iJxYrTiau4FO8/dDLKKh957zyTlNlrwUVL3cFZkmxSDJ
XBV3NU4K9qCAnbYaaDn7tWUxuhP6G0vbJBk4KTaMLM2s0LLUj6ySIaBR17JWlwVZ0z9k3p617EaA
mlK+usUJoepKK4T6FayQunw4x4m1XG6P00Y2NnkGjuWAjOxgNeumr4szsXDjC/DEPjth4cC87nD7
M1udMBJBlnSJl4LwHgJixX1bOM2BZoneaX3jWEiM4K9R4yaVxiG0zrrhODW2/T5J5+zzwgaFxzKe
H+/rhRH6QDs4Qw8vqrAByu+ldYYuSLK0u+/11dTtHRX3dIvDTphOPPD0MPpuPO15b28NkRHoqW2v
U9F4SeS1qn7A0dzSkz/AgjX1F1ihlYPvpmV+F5uTmxyDfGwUZ1A8i8oYh63XVrRp+axc4O920tbG
cjIZBivzvDJ3cLUskrr4SOE9H3V9Tu+bCJNgkNWDbekYE5HElvNuXZYY3O+5+nx7EW3B6OzrFL05
v+Uw8S5Q4LRfUdEGWTTmY2H1wHAMVtOGipCelFE/4d4Bvd0KMnvJkTVlioBkqGB6NCClYGqnqxtZ
zOQhDLAPGsqijsP2KoIGQQ/vGa/+Iky8Lg4qh+nAmeD5d7vnG2vQNpIAG9wuUY1thUuO0F9pER+7
rJ2fRlhpHFAij8Pb39laHUY6ULJLyilr47BSeR1NDgEcY4ADye3WNzKmbSQBQoFIGiDyHIputs4z
itUBimLeAX57dXD7E1sDZVzZeVsI4l4FymA2cpoGr/VXjeL5AKigtbg/bn9ka5SMjNBD29yBGl0c
riupIluQ9T0IKPnO/vv3LjCTiECgP7MuGnM9poL5VLXxx1WwLnBQdD12y5TtnDD/3gtmchJiy4on
B2jrsB2KOLBqF07JskrubP0aNm9CFYqjrtR4egvzmFGIC3Nx9mKxV2j4+0piJimBNH2Oc0qFddpJ
66A9NjytLM6fde/JuxIlM3kIIGHZzOsxyeCCFB9iyck5reM9Femtwb/+/c3wiCyTA72mYRuoxlC7
FgnaONlD6m+1boSxlB2ns0RugjlH/GWk6XBO8rTZ2cu3Bt8IYwg8dGuMd9vQyd3qVHuTOjlTNp+y
obhvH2Em1cDrxBo7LIfOYCpwVVBT/sCSFe9ftwN4K8SMAFZ0njOYIMYhGbR78PriVPb1eUjt3wPR
6U4q+vuxnZn8ApbhkTrTWgLvMAYNGyNLuQ95l5/yGhKpVxE0xLNMp53kujHnJtugLGdIeVfoUzs1
zkETLzsAXLVns/733Y6ZRINq4bYoS7Se2PLcivGTyMoshEOmrwEvCGwHRha352arH9c5exMZybpW
XcKSOLSdpApgzmvh7Sird0Zpqx/XNf2mdcQDpDITFYeem/+AYHTuQ//p2+S6R+6lP2HDugcB3Vhi
JrlgBh8umx1kKCwD+SUpRP6u6UV/tnHRDYkiyX1FIWZSC+os7uRcWTKM0y4NRN9lp4VWbqBK275z
0IyALyzIbxO6WCG0uT44gJ/gspZ/w4PlibEYr3lJe5+DHhPG9k08WsK6i8ThnOBp8busFpU8lBle
u8/FFOOZHeZYuAaLGRie+5abkQoqlixDX2or5D3Rv0pOmo+x0NblrtZNHkFjQ5rBHaQMrWyWQYLW
D06WdTvYQIFF+993EGayB1xWqdV2a7Tu5C9AS6RhM5eAwoBHMlgAZvACOvXVsrOjb6xokz+AfcoF
nqmVOPCqOFpit4iIPfenGTrsQZssexoEW98xEgBK7bQrmAM1xDJGdJ5ja4WIKhyMdirwG9sXN1KA
k8dyiku0nzhP1vwuw6GKfrg93VtNG7t6gZd7KAChaZVgT8frvfJpVeys1K3GjU19GMs67QYAd3j2
2dZH3f5y0zt/txnguuwBd0PTzPtk6+exPdl3Hha4EdEO7yCkL6kMecYGKNw5MsignwCw0XxfKRmC
k//O6TAQcZgDikg4ljM/sIqvwbi2fOe0s7EfmVQB3OG0xgFFhrNscQAZhkUCI7V2r7eXzMZqN6kC
gCYVomoXwLHoEDJdHGs493ZrFaVdvhO4GwvHJAs0pZxk5WisSrcKRwJVfs+JSmfaaX5rgIx4teYR
Dlwu1Eu7kgZD8nVC+eX22Gxs1iY3oBJt2eBBmR1iYQPtiVONPaHEU0dxQfzJFjuf2RofI2rBAGms
3EYHXHUEhCyQXeYzsndV2TD7QvHm38vTw9EJgJ5r8xNAbY99koRxIV685A/3Ik7LMCmtA+zlD169
9wy1taiMeM4d5vKpmwCO7SagD9eHzi2Cqnces3UvG23NuhnXo1eWdopP8FLgCe2j5nsWU1s/3gzn
UXqN3WO86v6VTirgAMlY73GyPdxeVRvtm8SAVkKPlRH8coGK0Eg5wIICelbAw6173iobK8rkBeSr
l66TxifaZXlI3PiAiDtmyr2Lp8FMYV9l0yopM4xQ4pKHqlgCuvKAk+6pW6qoJXcGtskLqHObdv11
inW8Hpj+Uq/OfRFnqvq6isHKIx4xPuSpLX4tXuK79V3FGWZK+tZtWwI4ibY7mAM1KGqoPXrM1sIx
AhmnN8iv27Y4sCE5I8KiGJe3mibv6bjHB91aOEbgCgFjyLjGj+/zl3L8PtXPovp4e9lvNW0EbM2G
KR17NK0ozLblK5cvk/52u+2NZGCC/3uPjCsBJ+3Q68+gbfu6uI8vyUxw2pziYg60B5JB+8+0QrWt
ONd1xL0FTHS1c1HfmFcTnbaKbHJymGof1q5+UN5JOL85qw4JudwenY2R967b25s7Zz1aPLc5+kDA
QmLWR10/q7oPbze+MfSm9u4khSunrkfjTAVL97Vd/tzX8LU3b361IPlKY4FzT+rm6kEtBcjPqkt+
3259a0yu3XnTetbSYqYVxnwqvxVp6WvaBJ7YgXlsNW4Easa6hFcVBlwsNfVhQHvu+PJQ1HvLfat9
I0oTG3s6kPDs0PDPjXio7OFge8PO9rTVuBGnjt1VONoglmIbmLPi21qHULEL7xt2Y29dG6UhrmLj
MFuMP1GF+Cel/RV4scfT3vjxJsqMp/nVoKVDKFlRT9yQA+7ZFXvF/Y21bsLLyoYIR04Yd6d9tHjk
6N+3R2WrXSNAQVlxSp6i3XbpPw4N+eDxPd7mVtPXnPNmnbsDHjzyAk2XtnxSkH7t3T1r562xvv79
TdPDVI0TyFM4V3qvHR5QaB+Ncg9As9X4tT9vGpfjtHgiu06k+zoW3C+LSLTVTsLdatyIT3eUI3BM
LcOp9zGpwK4Bx6faq1RujbgRnCkVM+0XBL8k5Wta2anfq3nnbLH1w43YHF2a4Z6AH871i5TpSadP
sXMfQJe5Rmx2cLImcMzFfLL8WCyvRf6wxjy8vcQ3frkJHeuzoQNrrsap6HoHnE4xSFkz28m3G0Nu
YsbUBKtiV6DxsipOGrR3h+6F/MbebMLEhkFCO2dE05n7mlUUvDCwPPlFtORwe2A2amgmUmyuCjVC
vQBTatlPBUWRDlemRndg0ZT54NMm/8ntPbnQrVm4/v1NVCUwaUtrksuQ2WUcxNWc+SLl01Hmy97D
kkRTf6kJmhK001o1s2pKzEUXcQEQbjUeqPyWqx9LY/sK6izpfXU0EzemM+Hl5Zpjvc7teabcTzKw
I2ZO9myyN67/jhHJvdvFbk8zdqD8fSn0mc4fZuhEVz9mMu5UtrcmxAho5pU8k5DMPvTZmUJ8xb3U
0JG5b2UZ8cz0wD1poe16sR6E9dpYLchAPwv4SthDkOd3AbuZiQ4rwJws5hKfmdQPXgv/GtwZruTl
3lawEYImHgyPfDheKkYP5QR2rS2f12U6q5Vd2rr9fHuoNhKIiQhrgaQYiKVkWCaFfq/jYvgw6nUH
qLExxyYKjHVry3KFByVwuZrx0FodzcN2IUIfiMzEP7e7sDVKRmjjEbSxnEUJsICW/ghb5uxEl8Tx
7dJaI/yC+sPt72zkq/8r8L9JIRw2ZpxXrgjTln3PV6mPmTNNwQT+ERnBA/TseH7sXbJT3NuIQRMf
lq1TzT2qRajr8gT3pl9iXr8mVX9cvflZ5mSv6LM1SUas5zAKAD+s5iH0q+sgFWBM82qq/WXCYfX2
yG0tMiPWR5iUaJDMeAgNgu7B49I7l02R7Zxptlo3oj2F9F4M9gMLbb7YzzQu9HhqCynvw84wExgG
EZ+5AEmZHaxuCDKLAdnsHEGwu28LN2FhzO56InnhhQ7rYMsGqudDs1rq911Db8LC0qLLpZMJGoqC
uPOD3egVJU831WpnmW6MvgkMq21ItYKUSsPaWYdDgn898s5mX27//I2YM6FeTq+U9sqJhktBjkv8
Na3rx5TTg726jy4UmyYIVN7+0lY/rn9/E91ghdcWNN1pmIwWOMiJ7MEFtv/c17hx7Ca00T18Pzyo
e6RaRqIaK/2Em3Gx59e5kQNNfNeICtkMpxQv7DN+tln5y+HrkcCK1rXWnT5sfcIMYgE9+kxZXggx
JRGfYPXevVtIYV1Wx3Hfw/O98XaOBltfMgJ6zJjOwO/1IAObvmdNHuW1JPAyzy7Z9R+3p+TvH6Em
1mtpprzxysUL2xFEI3t8iWf+IavT98r17J1v/H1NURPnlTiOxuuM44WlptOH1Gvrd26i8YJyuwtb
zRuXZ2idk0FwNO8Ucf8zj+3uK+1m+Xq79a0Buv79TUCUBFR7VM+8kI2wrE6IN4dO14CTzlwxBAoe
xHvUpq0vXXemN18awBZey6QrX3CwfeoH+hDTGS7AVf3O9siP2735+25KTWv3XsTxMnJdvohcfY/L
5gHK+i8oaFyunoiEwnX29ne2+mJEugB+pi9AznqxJXsHzdEBFVlyJEP/Ie/2PIC35t3593jZOc5r
I6udsC3d/KHtXNu3Emwbt3twHfX/XmOoCQADpDcpnIkOlxUOPZ9WHJrDzCrKJ9ygiruK1lQaAV5C
vLalnhguOV7HTovlJPB5wzXmdgc2ptpEf80d9GSyoXJCscBiMyH2jxm7xDhOxQG4wlBr+3j7Qxsj
ZeK+BshGQHebDBc5rqtvTUUVLMWcnN2rVsHtT2xMtQn+gtTI4jW80BclUc+bJkGCSWbjXXseNbVl
Y7ud+2ye0QGqoWhigfsuhfPl9k/fiARhRHXtSZHYq3JCe1w+2xBcnbPpo5y7syru/f3XUXuTOJyy
o503MHmpm/S0yCr2ISy8h+7aGnojkodk1XFD4unSQL0oKMe8C5YEgiq3R2dr7RgxHM8ihpZQ21+U
M8ZhXU1VwAHujNxlt4Cz1QFjw045g6TGPPYXz3o3xr/53mPcVrtG9A4V9IxU1fBLIskfm7EqzDSv
7luSJmxLZzzXKo8xLoSFsoLXsrdnR7Xxu03MlsM8yFiONppWlj9qGNepO3OmCdDqcZBr41x3l3pN
H91pfgXlO/YdsfcWt/XTrzH2ZqEjXQpFR9Fd5OqR4olISIxe3Gpu2Kfby3EjWE1kVttWbqmHqruw
hl2sqv86g35IYajWWHsUko0Vz699e9OHZBiJHed2ewGl/3mGmpZvFew8KBAEb/dha5CMgO27IoOS
EWkveihbH8Z42u9Jft+WxY14hTi6Vc5L3V36BlL4kMT5Pnru3hV8a/SNSG3iTIIENqPxvl2Oli3r
0+L040MnWR0sXtbtBNfWFBiRKyx2dQcU7UU0bTEFK8AMOpgrx/7lpa3TH27Pw8b+a8K2lGs7svbq
8VJboAUQFxc250vZtmedOI+uQy/3feZ6ZXy7nlCfTEnjepepowfW1t+KuXtoaga5eohIUYAEbn9n
Y9BMDFeBO2jfz5m+kEQekmHy2xKWoXSP7LDVvBHaPaSA9CAgSIVzYwGlzNGBXlM1+coq0p0ebCwv
E8xFwQ0beyj4XBrePl4vh9ejNYf/HtbY5/sGyQhuBhkCx8uUvozWB2Y3flZB8Hxg90W2ieOaBdSa
S9brS55JiBRR6BgRPu1AejbSBjMim45uRaoKaYMQK058p/cg/+1m/U7i2JpfI7Zj1gxsVFV7aZP6
FcS/X1cnVkWmvWearZ9vxHRZLs449LFzyUlcHOLCU3jd2G397/UXaiK2KnhlpHkn3AvsQT9dPZon
kMZdmoZ5I07WgH3ULXfiWSJu/3LvMJFbdFkWa1kc55LZuPyV5Aj9lwD48+89q461HD/GafVaI75v
r9itz12z1/84O7PmOHW1C/8iqgBJDLfQg90e2kPiOLmhYjuRECAkEALp15/V5+p8ri87VftmZ1fF
cTeDpHdY73r+Z/sAnHLUxlHyhLzgyfdunxNzm9v5PgbO8b9XBi4AbFn/kiv84TF9VnSZKC1tAH8V
EYLG9Ym8HR/DzPTfagF/eM0+67osZqL1lqT6yXb5xwrXu3QAM6aFs/lf1uCfPuDTCqfzRIyaEuxT
ocM+VYSjFQrCEfM32s0fjg326fi2CQxxdCzNk03sa5zQkwzDEekVfBExmp7z8i9dmz99zqf1HuWT
Js7gTo3Bw/Er3w9ufst7dmL/FST+7WP+9MA/rXuuoiZPU6OfeqhKKrvEupY+/G1H/NPT+LTq28Yh
DQTOBuvSbdU2N6raOgVrGyCN/90b+1n/RV1E6Lau+kl205tT1u6EG/+dCzVy/f+7+nzGiBs7tYD7
4a5S7OXluj6jHvfaw4jpnxf4Hx7AZ+1X03u4arNxfIrK0J04jB9v4qH927jMn377p2O76VkDc1+y
PKUL+8Vm23aPSxj932AIf3hJ6eW5/8/uBP/jsdDtop5GV15dAubFdIesx30q9C0lfx35+kNoQD+t
6qxXA0zcgn2KyzJsgJKHBK0tVGAr+HcXX+CIK778u8fxaXnPCZJGGBeFJ+cnViW+L0BMFf8yiqKf
FrVnTdT4Xo1PGfTwdZuF+GtMB1oBjj2+/fMF/GHJ0U8LWg7TzEol1VNC5FKbDfZLcLhtwPr560DZ
n57Gp1XNwuAmwib1NK3hDF7M26XVAU7X4ZIp/aur+CwTEx7RGQ7a4WlFPChHc4oHdrvkcPP9d7//
08KWeVipgrHwEwkDXJ3VArweGrR7bmC4+c8f8Ye79NmMjLtIrzbFXdI8erBm5geEVrct7YCGHPqX
f/chlw//nwXYLlk8p3DGfIphcXmzlVx/wbnd7DvYCu/Al23/ZcGYfFrpGeMcwW3ePzXx+EKK5erS
i7jEIRPGGP/yUP6wWX3Goxt4KGeY/+mfss6uVUKKYUeX6G/zCH96Hp9WNu2HNVjatU/YcM8wTbkW
LHy7VFq1/JsQ4g9r77M3GXygy3meaPsEX2sC9Ktu67L00TskuOPunx/4nz7i0/IWRSTnLE/FE8vJ
zZpsXY2ouooK/M8/f8CfHsKnxb123K3jGMTTFpOTKt1P2W1f//lXF2iV4738f6LnzyozJqYsWBO5
/db50MpdRCDFfzYYR0+W3cqKXLIdURHmemrFSDnBsxzjTnRDDwGssrRCZSDG8I0xI+WiKuGwYU3N
oywSfr+ZZuS+GmfZwQtroBAa7aCUT/lTxvoJz2KYfZa8eY+z5COGUi/iZ8VXHdldq+cte830PJgf
fmzXUVReh755T7vSziBdrBtfK0FQ0DrBzr1o16qAOxnXdbtO8xZXjPlkb8e0O60mAzcedsnx3H5N
o0WZqSIRYQJOswvd0rjaFt9wCm+5vGwQFBVJgSKTHAR1D7blkSIwJnequG2KzNsXsiQdxEDgdNVr
FLcfcgjjusGZuOgJVJeDjpLjBVkexddDBhOQs8RXmsJeN6Pq3oF0SuEHVLDCheleQWZCojop5z7q
0Gq3ug1VsmTl+IDsrNmmanCuZ3Cq6hKwQWGayRi+Rz506nUbTIRIFEbcbf66Qtzh2GNvicp6jK57
0idA8BSJd1XC0QT/Saxtp3u99fDOr7uUFhmv0y0J+YtypKOulqFz+fNcqo3/iNmYG7XvCSzpt1r0
AFrQvWt5CYNpCoGdGaoEgtOhq9p1cUlTlRP8bnW1wlwpO4qu61HwlkICiXs0EBJ0KaYqA8veRo4M
bagu1cjBYD+8+POeSMeGCWduRgW5ETZEd2WxgYaZgsbXVFPQU/lkghPsqpxpTH8vlzH993Iu/AQS
K4zaZ+ABUuY4qYMyS3iHGXvcfl0spt/tDXy/13yuBP4RH6olc3DJPXWOUGoPPuo5DI9BaCl8X/mt
fAdPwHm4OK8WhgOHkXkB8EVJCZJwT11wvJJ4m+Ifquujcqx7WjD+kce0XfmeM9jL3UdJl/b9Tcw6
xn5GEbcJiEiLJs0PrYLISYUpFy+em4Cv8lWnMsxnYBrH8W7O6DiLw+QmTn6VGbT2bZ0W4TJjtkaD
n/YO1bfk7C/eYoB+DBizG2CTP07G7vIZTjvPOQujEBW8s5x/88K4qb3FRrSUt57lWbPtpihXNqlG
l+eocnKrFeurfGwjEfaET3ILt+UIMsrbAp+8TNaqGItwC4PNgv3QzPBwGuIwl9FB6pXQ1zKJuqIA
jTHKwu/Vq2y5prGx+baDebCA48BKSPE9Wpxw9EZncSbyHQ2Tooel8Lq5S2mT6zPBa5VcB8i53X02
68gdzcqEvZHSRw4eDLGH83VY/dp+NWvqoxcYqpl8qoBO4BWGElJ0uCTgWetJA4YzwEQhYTN9GX2x
zK/5xKJmrYd0Vs1zyTyZ3uBHz7uyStOZjFdjU6ZIHfWGaRu4Mk7A7Vaz0sI8TGVRtrymPdFYA6oR
wviqBJx62A+Ll92HjAKqGtVoRmWfVbosIBuAptwdemYX/XMTgHXcRCzDH9CFzH47DV2XkO9E2bJ9
QjVwjna94LwE6M+5kD24ZG3pVzhHD9tJYh9kfNdFMo5/uq7bWoV3fHWzwvIvHPrc6aag3K8warOh
wBUliXlml5RFAm6QgH5mYFphSbVRn0hVhzXFyqRjjE7jO5e8H5I9GA0cY5ocNhTmhl0crjm8IVwc
vcOtyLqvU0ea7MWCQ1DsprWJW3zdrn0Gkk64QxA6jFB30uQ0WWZKWrUthV13jdXIk69b363pwzLp
fuwq2LW76F0Zl1izk7QvMUXS9Ia0P5K+w6Rg40tuRdVb2OCbGrhxuKvsYLOyiAfYMwqHAfk0leVv
MsiePHKRx4C+wgR0hblXvpjxV9rbfvyWW3y933kGSMaP1OJ0SveDhXn+Pgfluth7hv3Y15q1uf3m
CIhfmLyDVcxWN/M826et6zQbq0JEQI1UcE+w4wO2G9Pdo9InwiM878kg6ijxavvNW9siR6dDy+XR
TdO4+goPdoZiFODYwf7MCuf8OTQem3u1EctyvCqe9+0uUSLRp2kGRaIBBMDp7EMlMQeLgQkxr2cO
Hkd/hMg4Le8N6JnDN8iuEnFvZ2Xmek77rXB126I6+4wxJRluyDgM4nuz8tK+JkBllGBUrnzFwG1o
spkepigM2UOqYXvUV5truot5/ty07TloVcR01xGMLpcVzWgWH4sN+dZQlS0Op7Fy8F90XYV6jWnb
KicbmhngVsyb0VfIAHlZfm1kRlR357FSuLydxTAW203Awbm6OtVaQdpQl5y188lGBujEA2e9nk21
tZACfS/9FEf32C1xLXXcmzF6ByAodbAKGxWD2QeR03AMDvlHWhei1ckH1i/RWSXTyKVVQNzyPRFD
Pp5w+0sMJfEphTk62HMgn76AMDFOvsI5T3HuCCbarY7gk4+dE/QCujNpM8hjEXTR7pSla5ufgCFA
za2WuY3bGNyDVjI4qdI8+rZYTS99up7RR+8Rux4AVwD+HSSBeM0ft3nAjG01xQhkQwWn/ICZf6De
2AF7vfA/ymEUpC6zdm3dqZe8RaJJbYGdftew3q/XpVzT4qkhG1iAlSVQ1i5VPwnIT6oh4zlWu88j
hZb7bGipTTWTCNog0HZK1Y+IhjZtAWTbDAuV5sW6kgMepl8ehECp5E1khrOiIsL1FI+iKPgu79g8
Ybg5l8twZHmj9Nu2pYbq/aTiMFRxC75LfOBtHL4XwB7+THGhcBgTPtmc2Q0kz9L0YPDXMqsVgHb0
iQApNA5HAQhgdmzA5xhuG91zcebYBcYYzc0N+ItqWdpR38oWDrlTHZGeg4pWEGzogN1zhy5cFEmA
l+PRj69Ukw3EnXKZ4quYieyUoJ1ZYqa/kNQh9ly0WvvKIXQc4La5NTxp6k06cICuYXK0gWyaEbMk
96qHafsRxwordwg6t4bsXNcszQMgMxs9dyUC1W5Xbrqj7yVMWtpH3jeJ8JWgxTqHvYnzb+uWttmz
skaE7ySkCC3qUst8ozvLG8Ch6qJYfACowmZqvAtJQtXPPDdmzauRRrDhqXLgnpH5u1Un9m7j8Xxy
8FjDMh1IzBwAliBItIAJ8BkHKbTJTKYKWog85r/cVDLzZRCdpOBsh9TM16nMk8IflO0pjE2tzGX0
xl15MaHntPPNWpWlkc1dhOBB/Zq9TvVcma4lo9ulDFSEtC7bCCL0OckiXcXzQhJX4U6vWYY6xTKw
O4WIzH7kTiEihkO4W+BSExwbxO8hCDUrRLFJPAP3I4cibLd9vnGy1wUss+kOippxW4+MchbLamjm
Apu5zbI1Ztfb2qbqHjqhOXpKlWj7b15uCVgcKrRJhhlm3y2quM6w4W7mFp6OQjxGpg83Ip4LrSsB
m+z0yS2hGG65ldxApd9ITbrrtFgtGY6x4K7VJ8FLrd8mmiId3MHUJRlwjhcqX6bThP8AtDQpPJnx
qpdQQgaEBJkF4RPqDaGzY9+qZdF7hDOzdsgKFjZ1R2Btk949FT6bUgBKyEI76Eg8wEQntHi1CLXi
SSkWcEP8zyhI8G90p+S2Q3jN3GOhrKQWlKumbPvaO9JGyy4h4HEUqHpY6ts6XAKhdidDE89zZYuS
ie4QumIFFrhbWkQHlVVrAHeJob0CCzVESZP4CGyCU3ldLACnfIO43QwvKQZm2vgKsQdZ3R6IS2fg
ibH2NMAoWORNmK6LiSNtu+5yn+nksLCZ5Pow4hw07lHGhASKGmKvMHeI63EtBQ+CkU1WMP6ZixtQ
5hMn8FRgp/yQq3Vm30KiNR5nnJv1l5A87T3St1Kzg0c1D2b2tMNSfZ/tmgOdlC1cFFUGb1GCxZys
ugB/aYSN2LtOJ5z3hQgI4XaFExF7Sfgq+we5iLk/axFz8rpogOSeunlp0vhQdmuBxAzMMlZ0de/Q
XMyqnsQ9fF2A/IJKqVoSdK7zHXCfXc92Tk3zyneqcZi8yZgb7VDZLXLzfZ9tSU+gzBqz4RGOEDQS
mDJy1I27dMPJp/ZwF12QTIFlhy7KDnicpTg2bM7HteqbOA9lvajFZ68OO0P43oMju3xzsQLGFFPX
g4q/StGVndsTcKewt8PQguNM984v3Q3P+0B/k3ih7VgFrP4RVsVDYjKAVPI4VjBHtGmj6QMBVapc
qw5eg76rxiwFm6fKtrHsdJ21fNw+KPBZkFGFHGfgUI0li+O8wrUrGEElcLKXCc6qdOHvoC7NyWNi
L467VYc9eUdBf8HZI1PeYJBLAb807colLzdVAVUNKvoe4Vsb3tfQrtjHM6Qi401iWdtM72k5iTZB
U1EpH9dqazfkXb7tWqoqi9qBKe8FmlvzSVO8aQxKqaxNvsSJH+YYl5pnlxlGBHTDRzQYoLvqZnK+
Z/XUxZgBQVwwTsUXiaND6hpkKgEIEbbZuTjChASvlQSzhX2P12lMH0LSIzsgIKEB0JCXrgegnKoJ
lNQpdKutFJ9yeSeE9/HOMwBDVIXEiOmbcssXpLU8tKgHI44iRL6bfMabWGVoQ/izNBi1VNXCaRL9
QEo0Fje559PSH4ECo+Fb5wrOkcVrI5UBPkfa+VtKjV6Wiq68QBLWm+wyTT3GiYx+FAO4RT+a0kRj
eg+FYBfdR5S0csLQ2RYb1VbDRoBvqxwG3JZ2SfLnIddydZWWQYdHvJ0r9nfZQt8GmrwsUEu40akq
Ywojn2GIomqd1uxXE3Ug9gVkNtbXU6wBVKpTVIII0i3QyFRZEx+2rT/EW+K7FeHboItlNwjMLt30
ue0N6D2LWSLsCFPagtXnRzEW8nYYXBHjcDON5eN+bJCVYdqMBdu6GmOYKPKgPRtjMVXAgrnkI4ui
XNpa+9xEx0y60X/t4rAgxEHg2C8gZfH2eSjYQBBQ6WZBxLwCHUY+OPcFeW3xsrS/mhGMmg2Bu5mn
s5yx3XwtV0grv/AEpsJdLeaQ5DdDSgEHQgqcjNlTbMJlzhTwGdEjpU8WjoyKk9H4b8WGdXCXWRVj
WcFSH+opQAApnO02bTJ7a3mk+TEH7I4M1SyXpr1iHA3Ocx9MtPmdiAss3ppgXFYkFRKQobu3FLye
uW486fytSmyafk0HlAGOZAI2TO5aKdPsmQoRmjOkm7oUO5gVT9ArAESF31OFJLPafBu5QCBSJx73
kxyLaco0js54g38SH0c3Pq3ILZrpZO3mUKvtG3g5VQvbwngK2bx6BlkrvPQAAku6BjFqDjXHhTAW
4HN3SIGbR+Cx6NibGOs/zePXkREQr6qhUKQRMFECIo3WoDoxTlD9R3T3POcYIbV13IRxeEtiXRq2
k+A2RRjHjGh6sfDFHjMtleSYNEf5qEdpbqzppWJEYV86m/QFa3DqKEj3NnLQyWAE3WT1hNgV3Yyt
Hfl5RLzQsppBmJjDeES1EfT8BqFm9+6xj4fTqEwnzyKjif/uXQ8Y1QVWRxEbwmvPHIolZclDcQmy
/R6j+kq8tvCqHItzXDYwzt7rSLdbdJySoWw9wNLoYqV7OzHLhkMKmkW2HelCFo8CEpLPYawWnBiZ
uh6SAhZK+HHxFaE0Dqfa6FGYYr9uMF9LjjnSDiavQjLAzAO3cVk2u9u2JUGeK3iibVcjhlzsF4zW
yFi9YM4GLhlVz1BCNddSo0LHryKMaWzTs0Vi+GA3lWfnDOsGQ1ckEggkdsCxYZJwnFAwzJ5oOW4K
+WHeYuAs48XSoJsigFoDV050+5X4rq8nM0JgCwmLhB0k43guQ6VGo9FXo3KOvhcZSQ9FNj+vabw1
tSRdTz6itluXuWongfixyrVjRF07MSFDxi5vx/6hAD2j/WkAQNSnDC9Rc8FEcIqF1s0OoD5cl0KZ
8TACb5l8XyfENPh4L2GRi+IGT6Jn0GCFy9D2tnMPjkXvJDng7FONvlpiJJTNl4bJbfyyzb3t3tFl
jEyLgrux9ndnO9DEGkxW9l9Mz+L5Jmc4+co9+lbQKO6HsUu3+xQnL1ZXWVpLlwoA8a73+4bEG+GH
EamcDHUJ8BX/CSNcVuB2jCFrp2t8Yeyi9cq4Ty92973ZMypVCnBkCUVIvc0M9S7SpAKLzxQuf4tL
yoDNU0mk6FeEtWtrqpFgQvZQXFw00D8zYTzqLgoEtbdeGObrHgkQUqfUInYZkFWYs+1bwPQAmM3h
Zo5SAxpuYH0CQfPKsngrn2Ikzu17OmDjfDKRHcCayJERiDsK7+TsRaum5B+mwwgDtDH9ssJifUN5
pHxEwSVy3/CyKv+MCJoUdyCUhBEoPrn97BwO8qYy0oVy7xeU9wwCM1nGdxwRSnzFSe7dz75jOH/S
PkuaXSm7Uu90I4w0u8YDk1llyE/A9t1QRukf0BVri+0bZ8hwSI1nuzX34+bTbX8Z6I2RthWqh6EW
5sb99HuZ2gyF47Jts59xmNrtK2yt5eLrMsZ+tZ6aNAdLqs6dtMUJJ3/yPCjL8x3wibOvzIQYuAoi
aXFjZdOCxxovcV5HCsnkbTNMmznhnV0OJCQtbgu/lMIF9cCNckBT2xuOlGO+Rh8CdkRJmoy+xgUP
qJArN8t9WUbhtWlU90NIhwfVLYZGN52BaQkO+jSaY8wMwzK06ssJ2Lo5c/21p1N+XpE73hDadnfM
auQStFnUiQ80p1XKJvsjW7fiaxOG9Bty8+ydxTBj35Wxc1dTj8GAdCERjqoxUccMBn1DvWGrt8cF
TlIx7qgQL6jj++dhYMbXjZnSHxPz7nFgy3Kr4wbARrOBF1JNzUamGj2l5QCYznIQZND3AYASsl8l
W3/JwGj5DBYby54ILCORRBudSJTEx9ntFddy3oHgqX/aMp2uSwKU6q5vumCBcQslq3CIqzfUdJh9
h2L/0vqcUAE+oHyo9a7DYkEJolzNeFQhKqdj8CIJp8LCahdTgCMIsykcE01VLo2IT1h2MCeC6gPE
xMYa9dozDyzpiCF2FByyEXDBqcynXeq5f5+22J8IzRALwP8fREy1LuZcJuOUXwZd2MsIx5A3BUBj
gpU/U1lznCH5fulo+8r6uMDwas5XUdnEFMO9iRc4VZOZdw8Y9gdkcKOsI3eAebLnGO6ZoYr7rldX
iFHIXTPx9E0mBbY84YbyRGYs4AoTsikqXSwK4NcOK4CsVxNKRmaPhZglu9IHdr+gy5XdM9fBEYwN
PQiK6TapZ628bCtiUwAXCaSpp0haiap1j9APYcc2fl22AY8ThdahrFW7SXaNunYj617HylYYH+Om
TpaFwyg15ctvGsZlOq8yNhpk5Tn9hjzE091U+LnfFX3w3wB8tGEXwNxlO4tkpgP8dDLiNkvKjRwt
QeB9LBlcS1GXyTEOCsjFsoHaO+H4w0YfNnQqnBfsBuXKBR2iIk6eEd7iPIOrKkeEKYARv6KXagfY
j4W+nxmL4p2BQA+dG63IUsEuELjxLULpr27SFc8eugBIclHYn3921qOmwluX9gc0GNl87ZbU/0Y9
rpQnJzEQezVxg0xK5VJudzy63CpULaZul+aKXlEY2Xd1nrv8TCiTT93Gh+WQDhJvbc5jZIpGZnq7
dohMAdJcqcPohvLRtsMmgJ8px64ff825F18Kms0GdqTrRA6YFAePryRtyw5yZZuvTQRU3Kkw23RL
Z7woVwIRjnkEB4Hd94UossMa8vJxWCaB7kg2ILwv2+V7IiFvr5lZ2xtNAUA99itO/hPcNLLLIc5m
vbc4scuaxumi6ibE6Fn0nc2BYFY+oNoKb2yCExrTJy8wExcxsodxZai59cagdqGDfARLAq//NMr0
XqBlBowm8dPOlJ249Lmi5AdquWAcZ1kxJ3vama3FzcMpV23ogn1JXEO+cC1Gd7sKS7frAo1Qc0zQ
c/0CubM6g9bAsgdOVixtDb2F3FtkgfhwQ4vuqPulh4VMyMK56XtcN2Km+Uu6br2oJmDckm/LUCa/
RK6zt63NRIPTbhGpPNuiBYQAFY82rlvE+UlNMcRGa2VSsMiTTtn2hErm2nxfpqVFrqoR+H+ZYRn9
u19crnewGGXLicQTYLcoQDEtUTGEzcz9IoGbRnUxxPQLowLd0zFxsX1Zo3zFoamhjOtOIJh6NPWp
0EkNXZ4VO2u56Ks0R6tzh6uM/S+dNSbcIBRJzcOMfh2aUtMcsXpFAdtezQsffjYbNucjiiVTch3j
Z2ilu8n722wjua0HnNn5zuGrxUi4TNM8e0R7HmhJVM2qiQg0PQZH2f1AsJ8jAb9s/Dgd2XDVD3Rb
rnncgabeXDav/TwX8ocORfe9RZQ3fXQarI2rRrfxOWwGXysd4RFYBVOQc2Jdt1QpdAy3FM5K8IvG
gCNIwJF83UaxnEe6uVeMjCrk0GU0IjR3G6HHrIjFr2Hu8qVeJgdQdugJFAocQuV6ylDiTlofldU8
I7uoi5jMJ9gStOoAuwDzYZOUanjtAsmtjmZK2IZAsHHJycJQ4qOHgOkxQVREq9jAyfowF2js3qRQ
IV1zZOPqfTRorSOvZukNRtHmJz+jjHnIQC7PrrqhLeM3urh0eqW8TfoDRHcFghTTkztgjy0QZjiA
oh3wQqbfo8GKYzC2HU5uBG1Q6KB/sL1nEv2EHeC/SD1zO0XDR6fWYviApzqZ992gfJ3AJvexA0wE
6OZ2GNXTmnRTduzWNZN3DWwr3TFCq0JcbcvUZFcmQ+ZapyH2ed1jCPAcx1NnrlIBvcFhDLhzd16C
sHwF3nGg11Mz41dOOebwd1a2aXxLIidzvC0cYgHwa/tht/C0C7dNh7ClrZDVt3LfMRT7j4hHsrbm
KdMK303ND0W3du8J8rfi5LdmJnU7QrmCqN+L7W7YChRRIXLIsFU2SVmeZ4Th/Rcg6VtMF+SlkMN6
bH1YyqmmKcOQ+ALVnHlLkxyEW9SRk/Bj3CRentmX2ld6KubbFucQwMXT1Pxo0a84x6g0TDdFWHBc
uHFKzD6BUZ1EPmlKTN7IFl06Wyfwevdo0iijOuzLRaPG37ZNwbw+LvBAm16LQnSzfvULTWV/3gD8
TNdb28exllBel0iGyK9JFA1CG3QGBD31UTz7FT4345BvlcE8NZCCkBJG7XZex14l9y1LMCG5GEiF
PvqlTPI7JNodAvqiQGE781EY66JDEqMrBnsQcYZ8JCoxCIPqWS07hUS9QFSd7xDR9OnObhfJO7Je
/gLS8bTt1r5E/S4rG4ojnScCheA0IeoG2CAoCmLRRXSXGjjBX8GmuHxo0zTkx8aF+T7FOy/2bNMe
lUseR7Re0BtBgXGRIJmj3d96lFmQptazy+blKunzbnxQ0LvbqiDl+IJ0fzvnITEfOAvoa1zaPjwO
OkN+3luroc5Vnuizy3tMnXUwjbd4X3K/VqPsRLSfBpsjonebfekQyY5XcYmS5rWHHiaqmSU9xdIG
I37H11yexktEfSMCeld1nzP9jIirafZDOuXD62ILi6O0aLJnqF/Sh3mMerLvxzxPXeV0WwJglqCx
h/N3lupWol28YTcTc3xeVNoNz3Nox2tIJfrhPMwXZnxpGlQ+VjY06xVknPBJnjFv4EgN1cLi9kkx
pQA1RwArQBORp2EHsQhWBcALgMkjRO0RWuUZkXuZZby/s20BoYhzMY5CzVvwwGZO0rG6VJS6a42x
fDSi8cjknlpYOO4m2ifdniuZqKuMQJ9yE+AU/4z6ZfHby7687VwMyP24AUj1ILs8+5aBQNe9FGhQ
/ZJUyzunRaJQpOBpfBclObbgSuNCUABo0vlLQLehgK7Jk3CrhguRN29ALjuCKiMWVBjatXjt9UTD
D5U3jIsarzlXeb2mMw/7dLL8PKgVBeT92kaDOpfon/Ndmesov05ju/S/kEm68uxjGN7XdLXY49A/
psszNA2if7F5DqmHgmInP1jfAii/8bZ8UfFQ6jt0frcfYopcOMxRxrev2idr99aVQx+jOG3yCLKw
bs0LsLvjIS1eLh4AYMcXaZL8zFapzoj+VntExUoUD4AvYYx4N4TGOHRwS7jxnjf0fLPbji4Lmpvb
KlZytW6yH6+R0li1DzQX7WHuiEnhw0BWctzcjNsdoRsjjqAKIfhL1zkjlQZCELZdKbrse7r+h6Mz
W44USaLoF2HGHvAKuWpJ7VJJL1ipWoJgDwII4Ovn5DyNtXVPSZUJEe73nutuD/muRsp+m1i4Ls6Y
sF6+C2N3/hOqWfzjRHIpcIfIGvd64JdLbasfz7AGbPViAOZe069me7qQPj5bS5s5xwIYhu2e8xSV
MHBgH7W66F5M265mmPp0F6kMATkZqMLkXTvlqtz3g5UP+8DY+fhokK3zvw2No/VgZfKqGnbIUC9q
Ucut5Zr+IoGy/hL2sqO0Mwbeetb+OCJLb7N3s3rZNrIHfdrEPbcV/zacBA/SRkV47y9r81D1YmMv
S5MNT7ZfxTfuEjXRzittx0v9NivXRxZgdW8bn4pMTZ8Xu97T6McWdd63R9F8cjZg/r+Sp7I7LXTU
9b6HIPrbRMZ/BQwZ7sBq49/YycfXcRrCpx525qWpGxZ3snrG/sNmFcouY6rtP7o73AW6uuLRMHzn
0acV/83qss3RwJv+fZUyjn5Kum7vqNpAOCm2Io04cnP+n2lXZMip3+QdawKFuYro7WXDf/4Pypai
LQON2TEGmQ5jhtc5R5QUh1xBMpyYELdhWCw67GzvYNj3px5EGenZQwaOhThFklEVDibtkmLsqI6D
ZcO4sqm86LjWumKNhaPfx8hfP/KY9+3K8+a7sZ6xCPpy1EdWmJbVMZ+VMbvYX6qnaGUVFEeqdTuH
WfmvJqJ09scFlXU0uZ3BB+Pqrfj9596mKtvVti69m7HTw3yTT4Kt38tWwZJI5ndNfWfeEKz9/eh4
nY/OPE32xyQ5MFlaI/6Nsz84h4zUyJBWm0dxTZkYbCfb91o7dRAR451v9yAaOTg9PsicUwXgs/jv
tFtXMdjX47DPYi8PU564CPqlWPo9q98HrGA0kUsg5TDvc4o/nTJdoAsOg9dO5U0zj/Ku0G1tDrlV
2zsEwBmFvxi2dbf1br7uq1BWOeZ9uAUnNKvuHYbQQ902U2MnGawQU2emdrjrzbUGRHMEx6sj2iWm
iZBljerQrijMhzDYj5koHnU853PKL1bYiW1DQPu9yf9jVQ82ApU1K1G7sHXNbvUXFh2Dp8kXvOzy
we2jtrhgIit9HKTysgNgVNncL6KfutPEftBDvjkZwr6ilonisXgdBA+em8XrpTGxWzB/fBEnt7fB
xnMGhD/VwTzfZF3pvLracc2+0BZeArSKTcelhyb1PL+oEk9P9V3cMOwvmRgoX55QP3P77IvQNGmt
VfTGySjw4beSOhRRikUg+Ix/+ZpRsxloGH7ZrAvqOM0ED11rtUOyXvXLnafMYlJsgthJG9kG96Pt
ioQ8/HLiK0X9MtTwpUFCmK1c0EkgBPhJs8nBuhqlwtDk0kIyd8Gjbse8Pk5wIdxbymqdXb55pnp1
l7r+rxVD8VSxIGXvtgjfqVpi/r5dVZbnpbGG3TiU5o1moR3STG5YolZVVr9Uxzo6j5Buw64f3PK4
xI34kXYU1ScW02iGvLUZ7Udhab3LmswP9nHt6D5xuTGp/92svHcanLcdm9zzs858Dlabld/WTZUZ
L7pBLAzutdtU/6wwVhpHyuaEQe20xiSr5HbfFGLWycpIvHmHjMi34zEm6C4K2CHUxMu6D4qSMrkw
+XUpcKz7S5UL/DUhp4+JkYY7THvrecmE/bqasLqRRRu/+w46EwW2v+5FlrFH1KyD9yyrilKxbwH6
oL3C6DKxuvG7yWrhflVltlr5oSkZJ3nKc2+2nqYcQjVtKmU6unbU1kOgDQBk2Eg5pSt37nxEfKHl
0l7fS052jsEdR5gz3QGGgdMEMhr+OrpCFaSr9VLVKbw8OUVhfTu3scChbUX3ZVjOfQ6wBwvuRyil
xO14AzRQibczcBa3TRn0EDVNIO8Q3/t/U9A5x8xqxedWYregvPZFc1idABsrjOos2s0TQtFxtbzq
z5ADFqWV3VdvA5pCkUQ+RnSi+6b1XxCig9s+EJI9nxbvSYInz1+ibbDoDpJRGePZzmka6fyEt/1y
uPXlM/uQbNbJZFFp7jCYmuE4Q1YmQ9hOxRHQepLnbB30fK+tIvfggh1Slz6zhn68NsdmVsv4FVV6
/SjUQuqGZ519NH48V7+tnEyYWIOcXvTqduJQzCXjXlZt5U91JRSzGONAuzsmG0zeadK10Si19dTt
esSwCdrc1I9xEF7HcaFKQhiywzIREydFhlj8HfMZVbt63QwzEBpYKacum0s06+Zlynzxx5vLSSY5
JXadQoQHw4Exd3y0etli9nw4nfcbsTOT+nkI13/xmk8f0l7Kf26duwpsqqUp6PNsvmmycm4PPTta
lxvUjCszJIGsLwAWXuqIQIlTTrz6yTdWqKlbXcTlfrINn6Qz3c5R3H4MnhYxe5ZXe5z/FbwY60F0
VihOVzTiluEcc8r+vAbMkB+CI5mDf4sl7FNTmupm8rIYXly4T1kn3Nu+c6xPT1vW3vdx4U0LsTr5
118as5nxmf5MyyHl4kL0QoDSjZfFMY9Lrk32xR9xOwSl+VKU/r4tIRRCpRgfmsVb+z2OFfKdFU/+
jO3ij18ebJt/7JdlpB+qm3A/W4JRddv2uwXGweVs/Vicr8pWza7N2jrTHoPxT4PhcsS+cy9Q++EX
/HIvDgOGwMtsLe4Xz4D/ENiqeNdukDFUttBoklS0EEOcwuOHduzhjzvaa7urMft3o6hRYjyww8cV
R3U/xw70DWPsSAiEuqgBpU3lfHVFOUyXPqNrRLYRGykUdzP7qOdHI+6G3ne19evLJjhaOU75JtfA
mf9YIJVHtPMF59Jd74It72/LILi2B43f/e2WsfipGPXwNYzojYkTYnQnq+yGKa2V5VhJgQN7KABw
3pa5n4aDa7v9egJS9T9JiFRJCPKVjpSITC7nrj4gdct216jSYQRzNQUOn9sacOU1+fjtLj4g6Gqv
2ZBObrM90SANtxoh+DZYr0c++djdjGcK5hV1u7we0cJnxaiaanXkLSTPEKWWVnW3J61NORjGBCxm
F5+zDfoxkWBjRWqm1UpUr/M9n7Ls03YYB57QrvN/ba8PGCSuqWPGitF4J6d1vWHvTsQnE+MvwZ9g
KcIfwzCPV+0u0yepC3m5IhwmabxWHQyS2YIV6Tp/awfCU8AdP3a16NPM2Ti6VBWcmh6YYamHjLpi
ouSry9W7CcpYv3Mwb16iOpEdc0SJMwa+weeFllqBNKXDKFpAlV1mTSVXlVgZJhFx1v5okLEx0aOC
1bpua46PrX+1CaC2+ibxi7b79mc7nO7FmNUXkiwZ57wVDj9MDZHtNxiKHhJWZS5lmvHT7teMXalW
XVqHqYqcnYrC5n4Cuo2PZC9QGWSn/ddYNoiaGXmCIdFAMfvBaRisX1I2MMW44k9fVkVGo18rqobe
66e7uc5VmwRbwTRlp8nlmlbcdtjsQo6vCLzl39ABk8fWQpsfY7u9mXqFlMD5d6mY8PdmtRtH/5iv
CIIlntG+r+vxTbpVd1vINnuMQSJeLaA3Hjy7bw4T7OKD1dZYNNZYnkzvakZYhOG3iq9ydRYuUEjt
vNxJz+W4W4tqPEURaYY0b6+7awxpmBOvrPFu82lwftiaw1M1cO60+8JzESRHuPM9cAY6qRNW61mt
JjpTvOpmH/La6aSygvk/39pgIEIl7CSyhunTqNxxU3Zj1LcO7TX3z1zv7S7yD2jtyynoJip1lohU
Tso4Bnc/U4P/C8Ro/cRcWF465WUVpS0yn0mJLOHU2aqiWpsrBdFCrkq/lbUvg71lXDZST6GV/2Cl
5L8+C0yfi4yG+0JXwisVqZlToQhpSJvaMd/cp85x9pT/h/vdL8+Kv9kbKGD5R2Vr9dSRH7KOul7C
7zqij000qCb8ZxP9WxpiNIeFtSffo1nr/YTRde90tiwO0lrQuZeNOUe7PFi8szScO0nMsZRuq+lO
w+TaD6rzpiEVzaJOGjStJiHb5faujqihz7rN55tuqaNbG4blrQiIw02qkQMJy6Uo8Lpr+8+sQTx6
j9XO2jTTrWev3RvcTP1ZVMH8WOseuZGc1QleI3gtsPmfATYnVh1MFSNmhmmM7zLHi7Jjh3OtILob
G2wqsvlMC+DQhnanytoUTFi7vO8jto3f0i7vCFU4u6Iq4t3CYuv9lrGOanINx+gYTeU91p71LQej
r3j56N5zsEc7FXjqrBkE7KRmGavfzi3y/8YmqvduSDlOP4ZibLgpkBiEPsXQiweEWusGWQrWBX/c
cpmi0KrPYcvRBZvc9uP9FscaGHnNUL47Nw6js0sEisMLpfOVMnvUQCExcMXGPOjoJq+olrDPpmmX
h+P235IDeOCrd37a12P4MTsh3TAfnLmv7UI82FkLBIcZgsziUT1USTCJrjxaCs7wdhRYpCDzuIWu
teCRlME4MpHBC8In1TTKI91BJscePeOfap8d2VQNcmiXw9jxzpLKDExwo+Zue9o8z33y0EEOGgig
2K8tPHqyUqZdsxRdiXrqefYdDUbOehM1euHrNivpfGgKyozfUOC+WFmZlYc4dsdXatblLlrpyInv
oVp5tFf1QQrPQilp+Xz9bTZvAYo04A1xrzGtM8v59tc4BmENrU/1/6iLJyQP5mTTdeC9OHX+xj0V
v0vJSkrCbmNniSINqvIKHnHueuM9PBXaIwz7JElX6Ship2Quo1ew5UI/bgbbfGGQ0gIJI5Xpqf4E
S3mHVDWKr03MZn50i6x5KZAdn0Rjd7umibvnWtluSuoi7070/fO9Y0fBt131s3MbCH8s3lh/bL8h
j4tw32yKnnqy4sA9s3rWIfOHaNYt1AB5Vjg3vhzHkEnnxUyq0fRmXu2EwKyzbEm1duKZdGDtPQQb
l0+zH0zFiGzIqjpRhZqewhzYltEu5cMyLP09gQcuvAwomsutiLo9Epg3PMEvCEZ1NhBR8Z2zGYtd
3CzxccoHylwqqHIzNMpxhrCZtshtcdLx+dcp6ys7Z5dNtTsdm8rfJLHNyVRHa6YRPE04Ey6+agld
oTpH56lFRVemW7414wHIrCPio1om67ulsnnjHfss/bB94tdHYR438O2kaG1+gcxldbHQfvQnYH13
T6K0xv6fB1FEnMl29hV3Fi1ms2wX3Vr6xhpj810OEsJnCLKVsUKwGJI5GvwngMaukE9R73Gb20s/
PRAmWyeEEOawHfuYJFHiCI+0NnhB+MOqORyKoCuG23CO/s+SEIhKg3biD4eRmGP2MzBDIBlsnmQG
Va+s1uTIyiKsObcFPqTZ7hOvXiWMHmjFG2HDGiWa+rLD/OXTuw2dVvxj9kp9okhVD441W7hH17e4
pdi1T75lL9wWoTftdU9G41DlHoFXwVWY3RSFbQ4AC7hrVuQ+acNQXYmpeJBrxaPiOP12AScbbjlh
83Nb4Zrs6s4ekf8H4NjU7q36MC/TdkQycg8rcvkljFCZvYkjpxZQmw+q8IyFLTZjO7/UE3/wjV6i
+pUwOHNitq0MilPB1/NKbDS6aBXgqjWgPHdLEHevwpT6whz3Engu8/k2PFavv1k1nnGC5TnuMjAu
6j/uNTZFkFA9hXYUzqlHdX0ncQY/OuSgxwgmFkaTgvCs2Ql8HS2LntsZVXwINqjdO3ngfnqlk7/H
I7QN9S9fdlEHxefCE3+HpLB8zTwBzs6d5xFcFPuLOApPeo5cId3vKCjWG3eI0fzA66B21dThDSDX
Oe86i4jvV37HNN4pujV1Jl8kKaZjvCk8ncntiWTip2PU9hPxzhT/PvgtdNfArc5lfNfnuXW8Tij+
gM6gNJvd6HO16biSoutxdXgenG+LIbYLJ/I8fumxj29M4YUPYpLNqcuX7AGZOb6DEQsemyluKFmI
K5Uo0YN16BtfvoxD1DwMVp8dK/Jcv2NzRUpaNLu9KBHdG7KSLbyADUukvRYJKAiWf5E78CxVLQmq
vRmvQ8RLzJsGl+ZAbriqPn3fHfWztkekI9JC9ckJmTwpQzBc9rRE3rTzxyaAOqjqPNp35HN+Arx2
cE6CV4eW1AHvebU9NuC3l5puOKVl5dXuPDdg5EYc1D+kuiAOhqE+i8huj1EoYYd0k38pGyzuxJj+
/NMd66t1412LL4OPT1NQMAQWPjK/tXOt/1oy6hpQIdt+CAhOHa2KcMPOmdeq/OuH5Xiu8gx9xHDm
J1xGwIBp4BETONTIXO9zsxAVj6rQTTzpkG8cyPLGN6gFm/PsRAxk5qTpqS8Rk+gZ3W7z1LHx63JO
yFIW817bkxNjfSmv/ixLz+BkhyGRNhGuccckamkRqVgJuaZMH63+wqBm4hA1da13YVRMHxaGqLhc
BRkO51hFYkc3P7KPaZyX6JWWdf115kXj9nELxr/KWMNyYskDMnpI4iwprYEI8lZJKU6xVUgyr3FU
1BfdBBT+fhgx1mkbrghoLqZoPjt+V9qnEXf6piJO8dSFKphxwYeNw9mJov9KdrSqROIJBEmlyjw7
TbTGaONZCL7NWh2woZYY7z34uv+fVeWxvGyiyWK2GgQel1QMb5vAeisaIRYQL/cysIOG1EtovlmK
UMOT6zonNQAVMRzma1EAe2n4jBnWgIg1U+J5CakFZye2JiJFPc/mh5txnu9wAJx3sQZ0UCUkiEUL
mZWsUNfx6xK1Nh0pDQoxg9V/D1tCu/hHpDuPbcuQDKV9Q3Z/regs/LnP9lFVErTbqsVvEDliGxjV
i6zspSmY/WM2RRxN0nqmV0p7TldR6FfKw2I5Qr16x3xl1/luRaJ44PSRNWkCkVUH2dk8biZfkNVy
IPkCc6YsGSWsy2Eg29wVTSryidBSFNflLcYxjk4LAS0S20Thad7UVex0rm2LgmhIO9t4KvWYGPBj
RUMVPRRrvNU7tYjxYQU+voS9ctej0gias4LU52xcsmbv9qTo0skMsOk5g2mhnPij75EG6Q03l1R9
w5Q/i3iadCln5yHkeVdrnkqqImeP7ObbKcBH+2N6lOeeOv5rhgg9mdgff6No7jlegHf/KiJR4ZPb
9c1Pk03rJxGApj/6q9etu1bV/XQZ8pb0UlGLXewKfW9GQzayyOi9rbX0RZ7mJQuZT9QkOI4cdAtK
E6LmmRK1879b1cf/kTrB4+OSjvmgq6G/TFFTpsw37mSycN1w3CJL+KlmhnbwB0onYAFDF0rV1cgd
Y3FNTa6KAZOtVy/qc+wKPZIb8Rz/mBNDku9EFrDZ5U3HmdI690Bl9ZDfQVsgBfIdTEtwmyFpN2lE
/vl3hD3JTh1TN59FrEJ1pViGxuab7CYilSKbvN/Znas3pVzUOr1t3W22KZvKKMtnwd1XjNaZBdQi
IjI3Vl/MyMO1muKqPGzk2KeWsrrCmV/LMPtY2kZHwc6tI/cQN/56Hw5zbb8D/Ib+f4RaXZ3tAEjN
8mqVlQl+GA0zcwHREZK0TRpheYLSU9LENytBSmiXKlQH5jjE9g0coZQHNMUcD3CxrwzP1ne/dLTC
PJBYd9SuKzJ9Ywcu92oWud5zvTL2ICHwoXhMGId4LGtU1citSvYt2CjgLnH9T5Kv11faibgntazV
f1ci+rlh4maRSIxqmOLGBxR3GPkJ/DHEjEeN26kr00ibzjkN/rqInWNB47IwLYI56xrOcJ/ubQ33
XHJz66bK9stg72BA1k/tleauUpLzk327Muv2Lxx43e0qWOnoQhIzqncd+ceCNE01Fc8xYLPizM2Q
gYvIh6xjw1QQMhCBcPiOPC0/K4ZduePK6O/jeXWbQydJJybDMPMFxQTe3w0TWkgjSb7pHq38zhhK
ITxY4kOnprQc+SxZ/Fi+xmPpqEuF7gviwj9chDcsd35oIap4eVF1SCcUyymIy3zJmGAQ/jNTTSkw
txAgSkZNjLddhkgLwAA3/PyNRiSOYFerxeluBLnMlQ2/lf4Jlo7hDD0bYdWx4J7FTIQz0bddycuG
IUVf3SXIpTSOqhyr/dyQ9nwdrd6NTuTV4Z+SrWlD/3qJGmfJ95Y36v6behMxNWnA12h/w85Dbuyc
vNIvJYEifYdehOa7iigs7xRczUzKxNPzC/TsxsojQW+3q0E2hpT7aZkf862P6RNwAvv3Cezi2XG6
OtxPupTLcQr6+SHw3azbM5Kgd+s0xBQabh1bQNhgvUl6fQdOdK8Ie2L69tp7ZALFeobY7qFbSa3f
uF0NRzGsvTra0ea8cRAPzafN+JSZ+fFIXWfhwzmdmQTRlFQ9YhW3K716z/tb5cNXDIhzGrlgs1M7
iYLw7jha3YWTQYPQadtV5dNq+TRSypvPIuzG7q5oCVP9IND54VcXDF2BbFF33y12Ohv6tJ7Kp5Z8
JlZPF275sQ46mx2jjT0j9jEhLlw+easn4afM+CWqMTIgZPwpGPpkvms5Qskmbqtk+6doUdgf0TBX
+1C4TAGHVQ56i0rNH6IjXpbANvGF0SSvbGeO6mcndOrN2QUhkehzE2NkPJWVdPT3YnwcD5/rvL1x
MaPEX7qhxR/RYDtgJS6PasoDpru0rb/CRV87j9RkzB5bU6lQP5hW4LHMo+mMxwgZ+NHh10fqCTKc
LI7Va/dSCu9kk0/pvyPeEn1bMrrAxxfClPlknJWLOu9GmjE+bVWJpklq3xgGtOTtVD/2IWnbM8pi
0FzGdQkihwUDsLgSYOazK0CgGbQebNU5iyOsclyy+LcmihfeGcgqBq9YajTeV483d+0h5833maCu
VHxYchVmN7PvjAzswCgp7qxx1MXPBh/grnzblPCfOeHpBvgAeK55G5lXVr6LwXOjj5LpEV6WyIzj
8d3N25A5+1XFVhusTh32wpwZxuCu+lR6chpKtL0qCqy9MmHtZM+yKI1Dws6p2/6eoTPkPK7PzmiO
ObN3C1EmYDCm2EdxXOanVTEzK9otPXnlJKK7gtoeOuUfKqfZtrQfCr/nvmuCyLbJ8C9r/D7MbvG5
brkob+ORMp5pHNTM/bGeFU/4jOijz2WrF4sZvO2SvV3ZLGfP+Icif/ZLB39hlw1+i/pg2/4oblwx
EedOBjCA8W0AURpPOPKo5pnpLP/DNhMIRr468PHD6MbNfsGiHF8grkX71Kth9G4hxgJa06xZq0Nh
uZF84jPZHomw+XKfEV5cDyVe3nOwikCmsqmIWDLSwWPMyaApiZ0amw7vP85PPZKuOWSBqFCagyU+
NYs1AqUwZ8khw9aPzYcw/OIUg63txGdcjbw46ig2GSw8wtglrFGlLoPH8Kd7V1drfbLhj7YHI4uu
G3ZOILp8L2smX5xkKDP+6vMSz/0j1FvZ85g7V/d6XrctS3wUVf4BSln7HNbWEKzVsRU++XnGFzQY
RGgr2JGc14Ejj+EYaB1xCYY0xHvdgibxP2PHJnvyZYPbjycz9XF1H8S9CYGcmmEQ6axDud3NbbZs
FpqyjZfKrnq0Kaxp4FOxeuhs7bBsx7yK8p9+IzdKgnjOxP3QN/hErYTD46lSEE9r7FA2E+B/ITEy
iMS1OkB9XLnl0bQ+XAtDarZ7oeDRWeIoTHfIpsV+sLE7t31M4IR6afAe2qHy1rPdCDLly+RKvC1v
xll0rNj+67bZAE0gvTZKVrS2ci8bRWozZMxJ0gVj/sZyLJcJleHwbDHs7K9DrcWpU9pAtGKq1L4d
Zq7HteaiTQe9YrGVaiyOXuf6zp5ZAqh3DDuQ1SWbmB9+cDqfNs4Zi/zgi7p8weKBiw5iduoQZZvr
j3JtJ9AXg2ySFNNAZ6TVdagXd6H7j658utOZYAzCujiIuaLu4/e8hRZN42KBHN22hVU/U5H3zyqI
oQ5j5mhRXjYGUUyFQ+NwuWbFXhakLBhWCnFFkp74Xznjv18HrG1pXQ3WX2XVgFnG76y/0bJN8sbB
UdmYfy6JbhA7Y5z7zBgxsDamOazXptnErU0SfsUE8WN5hQxwTLKkZK7oG4OmyPe2dunMp9zq7VON
9vRyPRdvV91zA+Y2uOYzllB3DuucDpGKgYhaHAS+k2Q4+2944c2F5Yd5xQZj0w8o6H3NaKbB5f/N
nMwdbFZwEdJGoAKu5ehriyCp5yk/y7HbLksF0ZgYgJ4YpLPJcpKVi627v6FVjXbPm2GPy70ORjHh
20063mOyFfpoSm7B+mjIBMc96XUH5apinMkQn4Ngi2RPfdnK7MleXSXHdFpB2g8brUi94LOO68he
NbuyD9EQaPOZqTD3bjQG7Hwo4sXEFD7TLG/GuCH/VqFHY0k27Q9DpjwwAkJld1mxiM9466xvijI+
k5k7pN6tikgkXvq1YpbGpWjKsoXGY90YSccDpq3h6Ieg4De1Z0XyrV9UjI8WtQS1lDUV5kwYmGei
YBbVuTAUtSBt8BCJb5f6D3oiRbW/UeWeJJvqS6BTvTo7ehFuFcO0iu6ydV3uNs9AKeTSZlvZeZ02
m+1Ezakq2sVl+DDACT4ZFFHxR63LVNxn4dWF3Ve6izGZIgeZmbAIlHRR0dP5pJ1ojJEizMnzSPJ6
T6hI0/a+CXYDQc8EWRvuCL806wk8a6gOgVCRg9o8dWRohZHO8DxXZDLq1aVCM9gYlx5UqNrNXS4k
08BmuDK12mARkLB0a4HJ8fNA96iWyAuY5QPIKSC57AOPJaJnZF4i8y2cbiXU5jvQeKEv3bSY5RDX
UWNeDK3vXVvmm06FKkliSMYaxUnlzkrfMtqHMF2T2dF4FOFo6Y/cV3wEMLS+B2DseYG+KbyJgMQ8
NhvlM28xCFBl9cuXWYBEbjMl3XVf8Dy2r1FNjbaXcDkEGnzL/0OKgw9ObG0NMxc6EHxNPNrd57iU
4Z0OXTkfW8toeRwn9PgHjh5tL+k21ivBWfCFBqLYj8ODI90MGt6e8v/WMQvlmf/a+DtrYhbHHQ9O
12O7Fp179JnQN35q0IxfK0KZxe1fychnlN+f28DgKvAa0TonqdZqe7PLbt3SebTCgDhMYWUx95Pf
fS0m7+cbYjirfbNBWr774yCLVMeIEKeasHDE1CNr+PTyafqD2knPMTRW0BJPLfv6sLndvBzXWvUk
deb4ZWgd7LwJDa1kahYOLdOSCvWBwer/bhEQaarDeSOIqOZritPF+lizcP1sjGHiC0offFtxld5E
5bfRzt1yvyWLKiP5Fx3PfQqXQox3Vw1Ko8p3Ayw5I4a3M+FM70im1/ohZuecFZNOzT3DIwh76w44
VLsbUiOcEHpmWYFUl97UdAcfV/5Glzl0dVDnpr1kY9e11E01ya5YtIJLlX2lWwolTX06DRqlBA03
ZPIV3fR1TA+H4D06K7lJlEe+nJg8uTnzbrvBZ9bBSyQi8wDUUJe40ga6xz+ajohkBupinmxjS2Wr
loZ/yX1bzmned/2FJHL37ljB+tJaofNVWoH7TwRobT9WKOP5XNK/k/sjLl6Z78zUlCPdyJCv43Xw
ityRJ4xhamuH1m0doHROlYXunUhQ3ONSoOuhsZnbYLOaB2kJAqSLHVXe0WXoGDwLq4lATQPbz1CM
R+49nylL56nxc3tfVm74QfqaIZ0Yi+GXk8kmPhRYBW5Co8pBWFLzv6JNzqeg3OTPGsnuSTB26J4R
peuvVVIXJWGO+JjO1wBcUuQ+UwjcscqYDMnIl/toC7ZnRynrxyusZUtZKR4/5VCNb+FUc+Tjj+f7
IQ/dfwXuMlvGnfbqjjL94W7DtqYD4Rak7JXlqXcLzegDle/tyuNi7LdcP8Vu5j0MZFFuJelAtMOy
xuWV/eg2u5Cpmo9XjRZwxfVtJK0RnzxeYCO9HPnGaiEGGQv1P47ObElOXYmiX0SEECDEa81VPQ92
t/uFcNs+zIhJTF9/F/fpRpzroV0FUubOvVcm5U/F+z1ckb8YAQ+wf/BV5PrRKEV3W/SBvhbGYO7P
a/FqiVUtR8CIWylDajfb11UMw8EFYgkAZfqcehYt4BqBcobNMlUzT1OZ/vA8N58JvmRocGUqCLTX
SfDDb6A97PwmEZ9ea6w8Yd1b7A52MG5eQHXBoW1tm+0Gl/Fh0zXxU8bvOMZzjXuaP1fy8LGxEOmZ
a/bL7/riZ4pplGH9GswUJZ0W4G3mDnLkxWR56B+oCk13F9uEH09B9dEnVdnJ2UoFhMIaX/abiRjK
o8QWr3yahFuayPF+ABEaD4lfYcPoU1XIv8ZsQ/kVrOAJeGKOkSfcco0e0IFXeA30IJAKF88BkVtG
J4EqD11m5dP5yVbIno0NSVNpvLNB+YjthyA//Cw5PNFYZcV5WIoiR2GnC3kkFDIHHMemeRUDSKh9
Dwr2fsqXSB7XkKUox2zwhOBMxgeATr+d+6XsqubkT21XP+cDwNQb6MTEoopwpWDk0dTuwluy8jBm
uK9umF1QRdUagmbVNJdxBFnzRMJcv+PBEh6mGzMll37FGASTFcYEdSz2uH3rif6xwmUJTQ0dxdvz
s8bTX8TXcD7XLUuGQjpzJ3bH8zT6TMR3iaqa//sBmb7pnc8Y1/3tWEqKY1CE03BZGP+SZxllpU4Y
loM3vNtBepoyyH4n5JykpZPscV3+7MgPzeO50m1Hq6ak959llcNLoFRsDhjbdHobJ50Mr06e5Fc1
BYzYGFRP35JXNtq1OHxfVi3zhw5E8l/+73o5dO7mZ2sxHvAwjCQCdwSHi/IZN2EWvzMfI+bLH+mU
LxMUkPCMP3UKj/Q4Oc7E3FMgD+cSB0Fc9v05HiAWHaDfON+QgIlPubWevgLAmmJllrXUyZNIK1LZ
IxGHr9qn2eALywiNT8MckvbXeCo4XbDP4dGn9lUF7nD0xwFzJiwQkxxG7bEpuqLVq29+nwb11QJQ
wPiGZyI4QNR1wx+6DhgO4Wz5oSALnxKCnsmRsDbRbhMTWTiDdiQZUMbcudRd0XNIfgIMLSolBaw7
yUsJhdOeowJ401aV8C0VqLuPsmjxRiyK1abUmXF4q7BFelelE/rp2vSZuVU2JJuZxDFXyq7IpIID
ZMu25DPuxPILrF50geOyAIvjlSW1PgjAVYZcAWkPU6YPHeoMQmyvlXufrS3CqhhwjzCbIuSGeTNg
fNCGDRqTAxFg2YVLhaweYyV7n5EbznpIaoGNl+zfMVbJ8B4CFdr3Xdw2cIBLvsKoioKfqezz72pl
YDcZXepzkZOn2QXKr95am5Xvxu8n+yepFq/9jcuLLqwjfNfvuJ62rE7cz8N5JdxtnjTSp7mH22nv
O+Z1R9JTVXie2nDzLwyykZB9a/WCyF0yMqpyovA4FVjca/klZl+MNv6Y9Kqv7bpZEVqQRSdmVp6+
FMkUMOmU3dq9QddN9IkEd5vDOK2wTrGOcs12vl365x6vHLcAHw6FA0/YOZgnAvJ1w0ieobdkZGNT
0f1u14kQCO4pzAAwerw9rkv0Dtvly595Jdh+bbFHMwwDRnlG722edZ9N9f2msc97nZHQ3hMvDvRT
rmH7nkI0kOEUj437U7lLfs6lZ9x7/EIa2b+qKI9nkfXFCfMKG0vcAAX5D9YHSmKSK+qZfrjc0hci
r2+60RNyde0QTX5OxWLPyhOICsariuyIxFU7dzOW8TsXvfl56eug/ttP9RQdlAiS+peTTuRQtC2C
K0RZnvF6HOr6HBCJzO7htjGhgStkvto0FlecSthXGFgW3r5xjNuelt7FHqTxKxYHBs3YHldpm4ek
37yPada33bM/FUznSfhF5P+MTt+TAAmf3ALuseOCP9C/csL7/+lWKjywxEGgLrNSEzs8nRMeftYk
YsmYizNqMciKXZJ6yU+Mofl4jojzbDnSsO4vVZA0Lew/T3Xqr6TgggNade47GQL/HYsElRdtXOI9
Bg4Erj0TEcK6UUNU727sbT+e8mzF7mbCXuTXJvMdRndeTjAg4WkfidMsvkMuK6Flmnvplo9qitV6
Kps8V4du2mqzzjX5JQvS8i+iL4qThTCP4YjVw/gyvUh+1GuE03Gksn+aimCbxFpf/JBiIMcRjzEY
XZPHyYMfIbF8W+BV0ZkJOaWqLfAa3Aw8gjsgMkysQlV39mK8VcM2DEROrGuZKeFP7cr6CFiZEiCC
30QMvrucmmdHxI7NS3gK+rQ+Ybtryz0kB4AYs0iH3w1hev0EvkwNT/jmxJFpBx2bAoeOntzO9XEi
aUoGsS3Du0gVGRcJhEyCTwWdzbZ3Rb4sRRi7d8lUIJhDStyiMjSDijDaoDZ/dAWDRy1pho14CElE
92b6Bwnbf2+VJHlRJD657ZQj+jMLfI7vsmnW+lDYmCuPGB1WWayKyXhYcgIrBul+3U1jWw7XPIMA
uC/yBu0llkHGeKQRujs5TGj4oqu5vCbeiiEOVOoCW7AIWU0f10A+4wEW8j72uFEATlWUWNIkxVdI
1DLfJZjknwWSJ25Q4l17QABkQdqeAnxvSteeY7+QzyMDs2rPrcFBTMBlM8rGOBL4eHpc63U0jy8N
6QpcEBa0w06Bak7w/wEuPOoFNtaOdt6pIAgM4Sv6DCXE1AblkZseA41kIcWHSzzE2RVNrP9uV6TY
+f6onqHnqHsiwMS/whpsDS7FzRaKTxQHdn4uQoO5mfrJ9469EjQFStRYEriISnMS8zCmRyFiqMzM
P9PuVCVt8jShG7wkTTy9Z+FKceqPtnmcZKcfMpfTAXdgAjDBkxsQAxWVZQx4vrNHOQLUOwG3lL91
MgIHz1oneasaTCYU15I/aMGRpB6CldHuwuT1iLc3Li+cn0XzqOSqfyRF5f3yO5xkwASXTUOj0bu0
OQMg0L9zSEKkS/hAponUzH4qx+Exdp0coQrE9hWpKGiOscvACCPRFJFy9kkpUP95xM44hR740spf
WS/x05Df05rXfJQPHBnEyyCt46oJDN+CjwOn2hPK2oJWaR0fiflug5xmA8NM4C5n1Mo5/VjGMCCw
2nNA7LO5wWFM5UylxHi2ZyBbZ/m+IDV1NV7JORgkFndDRUTsnwI9FB1t7nFE22CN3jIzpK8VQL2P
CGC0t8u6cLMFrGH2adcN5iCHjl+rO11/ixGKAr83+qmLkLSB6NS9Zkr0Fa9+5B02QajbmxCk7i5o
mcK2eIHeqPJVc8xqeP4HWtn0JbZphBGs6Y18A7XuZBd4NxjXwBXTKSfK8S+ZyCALMKUv/0KAWEHG
MBr6En2E7aOvdPZmiL1/VSxgaS8aMzaiNCJSfyiCHKuCUWhVOxXaASdWxVw/Y4tYhJitu4QhXYBH
2akwupHr4i3vF1sSHMo8TBgJAOqWLo7roVgXTrkKoDkXdBsE1VktffpqunJ+QqkaORIBNaFNYw62
s2IGoSmRcmJdwNdwIW6pwLgz/Xz00b29o0oYmB62fXC/KC442xlmEAM2HMsvk8QtiuGRn6ZNMA1V
3Dlmj0jPc9JiFfpyooV2InMmbGjkTTIMf4v5k3RdnQDB8uUF0DBCYMxEmdURwVA0x6Uxy5+2j7AI
ZrAzMa0LdlJnKAU0aVHb3WWdpj/UpTP8AjzLA14EDsC4IN3s6Vi6yZHR/JCWwLL4V65KrZxwfvNh
ezQvfk7EyQNzFQYi7dCJH3Hh59+StLXZTW6Wu2wsmtQtITK7njVPG4FYp4EwPxc4kgSNSIuMmjn1
efYmHI14ieGbsCttTG+TmftwZ/PBT09pj//t2Lt1VOyY9Y7lA+53TJLdir/rImEYTzfY40V/Svpq
Ijq8KrFcfSmI9eCmQSLhH+d3mENBNvUDGPGvOBv5t4jBcDwO0YiATniqvcLexEJoBrXetQlVzomm
a4p/NMMCtEqvmxLoBqJD3ezHYLrOE+cDDSc/I0W0vuocm8ChNXQwCB9OA7wj2dbdhGzyuYpUU/IN
gCth8mDNxF2oZ5Xdm9B6y2lsqJQWasb8DhNHt/B65hn8f1qDAOsI9pviXs5ZUf/M+BayJ59JXPfS
qALpEsKqlvskoVyjUwka1d6pIApHi5wJpfPq+7Bfb5wzdfrMazB3nO7Uhnu4SF30xI4LnA1YPXtx
Ydlvk3V7sH4KyE888W3SFE7AJRh3/2Pvm2LbGCm5DP24sfwFwE3SdLrowa2tOFhRDetw8UGMhpw1
6UYiieNwpBXsWDrxaFi7sqA9RlNx0B5TfXusMBJ17T0bp4r4dVp4WJ+s28M+ztIIGRgXKJf/dcgZ
qzwmMN/V3YQs7RyBKtHeUIsU3dm6sPMM8OJpqpNb4fMK+qgieKFPwrUtoVjCiIzebxRLeKD2UpH/
JYqUM43tLsmEu/yzwp+XEDXphLyA62m76iBYdWD+ilWgH0iOyeKzlTUz6COmOM2/HQB6Jx+DaiBl
qlacWfsqqOzKxTqD0DnRPkkHz6JtyQtaPjlCnxFWK/w8MJR4Vn0MyxQP48jXD/Uoov3A6wEUH7/m
hnlRiVuJe9nLjPlBN9dpuBsAR8Xfhd7+9yC9QtekN2YiqPh9iqYKvoQDc4YNEfDzD6PKGANkxchz
DHdKeg9tMwL/TQrruDuZoz7jglSwKu/iuQj0fYgrHRa9GXygJJPyQzbFDGUefMHmijZDJl43AsTe
go2NMGNTX7uaL2AzeBgZ8yURS7qOWdA0D321dea6sfS4SyFqwH9umKrxJ6DZsXqemG4X/yXoLIgq
y1ysT34LeviyNBLzNYM7qR8I1HOOiBqI1ksywIp7BmRVYXMVXe0/9BDOneuI+QBaMbx8/035rbs8
J9JHbhOQcAoM1e3Q7Hz8ae0lhgeFpEyUfD4lY+6l76ZKVP2lRbP46bFoXYpUeIS4RfA9RfcyNTAJ
RgF8KqQp6PY8rEtznUO2QOwWJxzTw+SyqRDOg9/8tbyme9wv0/jJ3QksKUr1UAFvmOlUd9ANCS1l
cKDjq61R5NDQtbf8xU4uUntAAmoFFKvN1D2sRlXnjgxuwli7nl6th6N/n3mi+IGIT4HBPjACJLGS
OJVBLpSI0oPSB2ZDjvlLTjgY31EyPCQT7E/MmYo4WNjqG/Cli+9BVcr+7kfPgENmV+hQneXqrgOY
LenpJ8ZpLmWlnIrxZ5XXTfGBPOKQvc8d7ChHhaOD7ILViTI3OQfDSiIaRQUx3BIGvzWozsVpCgnp
pBDWpoOfA+j7ZCHEEF9GEJO0oZWmlwUi1rXtqQ0TwPQEdxP6cCzjTPmQj1NqioUikQwVBUtdGHun
6eqXmBe8B8VDVRbV7OHVgHx6CIYTBoTx0C7Wk+d4HlGflkwm08dCeBcsYJK1yR8yX3lyIzFK1Er7
MQMZMKjUIlDjiawAbEgeGBdtDkSa5eFgIKBU3KQFCz92pLu8+QrTMXB+yjrD5Z7Rx3vDXicxow3m
eEwsUiu4qzBmdhQj2C7AfkrdRWDOQnd56UmFMzF0DJeTZIOc+SdyxwY3DrX2ydkSbSLbqB1dsRXw
YGMJ01VuLXwm0qIokldYAU39j803OBYXJpnihW4Xu6UfznN+wnQw+reFEX5NLmybZqMB0EZwKOoz
ELGhSOjLFh1waht1rXh/CU/7nvudVUKIx2S0zi7Momr4XCAosCCLzEPu8UjCRv+H766Pb9RUi3mU
ZsLqc1o6nCc8uIZP9BVGmAzYClKmJwO2cbwgGvCN7/EBYxuwbmL0S8+nrcOdR1E6MLr1cDf485rM
cAnHDJWkjehpd61HjX3XFNFsD00p1FIf0aGH5cBGI5QqFJe5ec5stVb9PZsVlH3JpmqMyj1Tbsga
u7lJGJ+IwM7wYldSE+mbRQlq/lZ9jCsOvISIu2dWOmwMPzyXEE8dzeiLCBDXLgw3ZIokAz8J9Sdj
ri+123ePq79ylkiQmsvF5g3pbaGC4dkHWijuepr/jmS37toHQ+L+2w5wYa4JrUr33a+dpz+MZGXn
QYPI7e+WEQ/ni2sdXYPU8Nd3oumee5x0u7i3KgUm8CndJp6fUguS5NQRPBA9BifJYbqYZeguFmiQ
C3ZjIMcRx7YvHvRC7XDHIlNCMK3tm+xrchqn+FB6cZz/pmylGmZwyVEgIRQFO9Xlvh7wbTIAPq4B
tvgr992WZcn74h9oJiAK+SqOkjVH5q2V67g+ArvOKrwTtY48PEZkw8oLKCn+NGhL/VcL/puBT5mj
t/Yh7Sb9hyj9/ohKHgMlTpG/H/xkae1pGoLgjaoa8puQ/IR7zash92pFidnLBKv6YQKFk72oGknt
k0Kx3MBaXtOeBAKPB6gzpX8CnNIsZ8BOeORosH28+CP987yLcg/3VFF0ET2P6FsHAWQ2xKqh93kB
L3++vFUir5wn3xmNvvddhDGOf7YZ5DvKudr+wNtVIE5vkFgsDFg9iBot4UuWx+F0R3RBPpDgAgYC
eUWSVkFH4pxKRD7iRVMisf47VppwOC+uBpfrs7eOSnPM2uhJaZ+0EYpKOL3nzMvU9gp5agf5P94G
ANHy7UfJSM9rQo7mAkZsd5xGCZXEZwAV0RQg7p46sscrWfTtZth8+s4JTB4rWg68veXypvhtBKw4
OdabIy1RhJ5F4M7vxJEFI+GJWfFlxcaJpkJ83x5is2T6l0qY1J1ckC/BaY6Zth20irptjhQ12V0P
+CT8Nn4OQYIelD1NN9J/Pua9Ca65cyQ+7B6cJhjaU9MTe4bOA6z8WrUx6pkPrcnuJgx3H23UGpaY
sbXmqDA319zdXtb8jifWvCy4DvHf8xgRnJx9xMlsKjHiDJCiDrRYlQSDCET4jAwzN2fWAHCisSHN
8e55XjmEk7pV/oMaG6ZqMcl2cTMhwzo7OzG7lEZXzyRmk8x5lLrClgSlKRrORJggTvt92PYvOsPC
dGft4KYUDJH7TVdQuP+0Wxj3YyIPy6I4UYL6rBYsQMeqKhCSRI3f6z6bJkBosUc186CqHM2My30W
5Hg8+HkwsF28m2bJw0OrvHa44UA2f/oKChJjxMQsmNQkh02zFimpISmCACwZJHMWIq2Z/xgArFuv
5AN09sDgpWgPGr8Dnl+1EkIgWC6yiwtWrDzTcJDUpEOeXeeDscVQfgnglOo6MSpiHCXQU380jotF
PJn7bn6CPxC89U09qSPC2ly9x1CCmRlUDVdIP47UjcpPIqwUpelJ2tSIgT/1msqAiE+Y1OaKkFQu
N0XRO105Z/P2mb6Dhj0ZcPnFpLnCNzYn0YJjy4JIEaONHlqRM4rRRbJ4v20wVPVF13NOExtuGN9F
UO9ommnBYFFPNKZ9RDTrwAS9lBeIzkX6QCY+7l/sOLDA+4j4xi26lA2zCrsypuS7dHAIVJhY1YVp
bWl/KYdR2l+5aJ5zhomGLTw1ZkAo+tlk6xM3OzEf4ggm4m8jKHS2Ff/ln4LfEl4Wq3lRYxWBE2aE
TSfH7Uo8yq/Y4XOR2oPE0Lbh6v8ZrEswIGk6wF9miQYWtrUrj0zIXvYHXFKLeBlAmn/hdez7Y98t
VCBsecIgtFs8O7mHEv+UxjKzznhizZo/GXekQ1u8iWivZThX8TZo9xtj8WbcM3AsKagr5Tb73vHi
J0aFgkkrNODurJfJmx8ZIihxsfhl7KGYyUY++HUryjN2dvHE3CgJ7tK8odTNaCj/TvNmeuW09uxn
sfa5foIJi8yOmkN0XuCxqqnsey6dyto8+87i1t5PyhBB6fJ+De8Kd3PigV+hBFS6ArBXuGbbCGMG
9HDcLFkMSm2L2rH7ELkkY2FWfzT/b6/9lIH5fnJ8/90qxS+BVNr/SPI8cd7aQHLrESNXiMK41Jr7
2R3m5paNHRvo4HMJ4zDvLbf7J5vRxIG+lB5oMBS7vhdHgd2F0zzXkd5T+8YDJs2p/+1hjwlpxHIu
2dIr5WfE5U9Sm91UHxT34HxsPEJJ1ElDyikUUwQoaSBqZHO2a+w4y9iZ7GGDH56peMhKUU956ihH
Hyo0Cy9pdjtKJPvAtgfmYonBJwX0J57GL+nFw/aKzP3wzj6fUrzlihjIR9EM4cCqRmbgLPWJHUYF
CIlR8URuYQNRz0n5sIJhP0cmTtVdJCOq99FjDvNWNyrwqN4Hxra8tjw4yHIorzAsXfZ7Iq7Gdz0V
73ozKlf/CNdA6FRdkOs7TKfpv5i4X3ryi9AVbO2peUravBP+lYysG7wsFbSxj4Ife3wsx1ma2xzL
tf0QZNo0+42gye4zULoBOyMUc8J+KNlcxtx4cbgKCWtkh16QvYRlhbiGsIWF643hjOalC+pyfZQU
+sG5txJjkcRijlEM4Q4/v4LGUFVlpH+KdnXa8Wj6WNVPrM/q3L+jN9XrwzikgQdlqbHsbaLpG/65
6wz5zmIJ9h5RS2u66mLyK2zcTLwBPdjWUvSboJ2Xpz5btkAGzH/W9cyirR5B7KMgLaGBXs+5GSxf
/uwj22sYpOWpZcOn3ql6DMWFDtfbVgAEGQatwYchHmaJ/x+TPuWzARlgJBBUyGU0QC6c2k88MYJQ
hpiD+ZKEanqvaoKGkB+l7CkMq+zkUYsUZxKwm+SEvPqbsVcwPBV0rs6eQpBjCE6plOd2YRSzCT1o
25rNHP9Ha5OG0L7sPhMHJ0O6xwIRi7usr8fxWuNBtM/V6ATlHduukHKEm7RoTJmSQfSwVavJA4cJ
idukAyx1yXKWAFxMNRZAZ5vYffMBKQ5s323wux6gJM3mEcfkWuJCXiP/LZPjVF6JluJWRe/3epZH
CeEqUpxjmod/Ch8n/42rkMENCSn1T+hm+pdB2y8fG3YI+EeWR+RvCu9m+o4KbopTUvpx+qTZuGGo
g6mZ/J+9YkPRW8H85tu6rtcXjBkr1znGdOxAEWqRZE+u6jgvsl5sawJyoaIHwaSfb4u/bHiZMFjN
36pHyOLtiFkJ+2piKra9Zi+Ne9KsEmleaYTI5GIPygaNndlzgUJ4CBP/jR4TK5Rllz0uDeComQld
lOvXBUkfdLnHeVv02JSSjl3L2Q4vIQMgBuPAnWTkphA8QrqnVwKGqbkQpCEKO8zB2PxaUDs1DiuS
Yeuhn/JB3AnVw2TH54LIAOpzO8rdrSDOwnS0B76FhSkCPtrwtXLc7Va1njfeCJVyVExe4acXL4dq
+yaWRoFwNYAboTlDW/srJkoJJgYrZD2fpHp5nJJqct+iRSEA+nirgiev8jm7JszG4SkvZzRY4bUI
S2VstSA0WSzomb2MgxvTEvITPn4EllYunU2eOqU4kgF4LeEZzb1yuSSDvkqPk0qo31s/RJQZPGLQ
B3hFQhwq1W/XuQak2R7chb0uO+bgAPh2aTMSm+GSztcnWLr+7OytyyKDx0rhwWnO/NlLcI+TeVlf
NzmS56oK2RFgxwZSOIKTXtId8QTuHlUk83RZGH72950TVO6LDBaVgxhIQkZLygiw96zfG54tPJjy
Xo66YOZGYF/hkuFgIZrW5+F84+8Ko5uOiri9DcRaXj1I/M7Zy4r4hDILWNDn04v+icVt6oNAXZvw
tIzqnlUl5Fd6sVVkc+WgUDYDPuhy9sb2ZlPDYcL8PH9AR9goarK1aPrgpgt1VFhQNuN9i10dKyY6
hWk2nK9kSRamiTBn4GGyDLL5NLh9/kwRSR42q8Yp56YlIuafssa31QEkQooDSTXN8GV15Dfusc1s
fVzGmNoWDydkcZjyiSkORVrNyYfp5OC85JDyvAvpOJRcMRH6P2S4fklmFtBlGdZ5XN/S5uV4nebG
4kvMoBt8WTLzLX8/Q3tEz3X1Iu9UwODCiczRR+pxicbKHCd2KxE3c6JCvNkpjOyXMIV6thowwBt1
pJ8+htiLZ/dSV8yDn6hrbP/Zteiml0LjTcRNR2m0n0ELyfZQdvkGVhDTkj+sNBoLOAx6gUs6arrN
yRshUfessWKfZF6SDPbJZiKBKODoSQXV/ht4aW/OVvDEnytmlssrtwp+HMxtXfCQlRVJsLECINcu
ZlpYDJOUjFczS5YMj2e06rvYJ1B2nvhnZ1cmj6RqJz2hDjAQT71fvLVB/MIgyicET/6uf2tNBJE4
c33m504xewF9aqOXR7HGXvaWbIf3ERaDLh5iH9TkbaNE45rQITBwCM95cJYDhDVWBazaf2aJpfyK
stg072YAxHGyVobRczyTZN3R5acD3zkDxVNSQR546Sxx6mNUFwi1uhjd3wyRsZ+SfMJON8GlKK96
7r3sATcsgefC9yf1Ps7x5D+VEtus243Oeo7amStctL29q90Z1xqqLbLz7OeU6GQ6qwFItzey6iKU
kJE9NuXiXGd/o8Z6IQ2YFVZd/X+ny9yhII0jW3XxCDXMVYu2R0tpKIUUGYKZFKgnMX4fKH9HgxOx
wqezb/nku33CNwWXZyC1Au8XE5KEzhRAnSO9H8s/o+sY/5njAtSsgFeaHduwD9ojjoleHkHxNd2d
zhVZUuoyLl7W67F5atfDaGGHcMoG+nM/b2DnwgQlOzqmnK+B4aTVLGSq2vIk2yDO/lQdKtsUwki5
KQ7qJ2A7PD5221X0HgQsMwW4zeRwugp2K1BNsBC9+VTIedM/9sswKeo6XFTHTlieBIoGJ7EssuwZ
gfnsis1eMWeo7CfanuHBmiycqhxPVfopGqAckBgp6MIeW/EWQ1mYJ1pgQ281t26ApiOBEhPcDJoX
O0gOKi4CwxXakXpdEr6RBu74UWFVNdl5QhjD/LDOYWceXOva6LFld0b8AB0QLlpGwBZTTDh24hhC
zq+giRe5eoYqswRnJtkw9StIG8z+AyMAPOVtCMMMSf3/fY8jiWlrIynogOx6AoHbmWxV/fQt8wfv
oy0cGNaNx1RSuhUq2jEucMhDhwo1F+GCVU6yncNt7VuF+T577wvg91B0UFufAC0wXtltmXkMwAyV
5WH01QwcDRvKh2d5gSl+ivCJXQ25e2aIAa9gcht6mIDkD7lAh8LqHRQP9ljZjZX/IKZgYtFS0JSN
u0N14M1i+xtNjGV9LGiElqrsgtwb3Qtqz+kDpw5HN/oOEX6gKd6TJmK0tpgDAxbA4XYbAWdxZMHD
GiqP7eicJ6FgazdiWSKGmNClKQV4jFU41O8jqfLwo0+3UXjKIpSfyidOflin1GGsFbKN7oBGjk8g
kH433BrjzaLBOLHyXCYtBpIDDhxPPoVuIINxB9SZpZS0dF13KXwoBvdrVPYQ0CBQHme/QwjDWxey
3g/6ALb4dRF1cAQpgCg7M1ZOMBps7/8lGXvhXK1ws3skGsSmrFvd9l7n1fCH26t0nz0GM2zkLTOv
/H9qmx3i2ILZHkef5xKCZowYWVL80PgYO+YQPoKjRPRZvkH9qPyup2qnyNKbFNqH0o3/MhlAXAM3
juzRsd8yS9OBLPXcqpc4c8B/XoTy+bJ5d0oem3j0y1uIdcDd0yGRzaNxTbpLGOYKLZuwSJK0Fz/t
vW543kBpwUOst9wecFdT/1NYRsSd40ztxcCIS/9LlkpaGNyEOJotNuKOX0ME3nPvYnG2V+SkAQ6+
noMEuMjoluo1yeF/ZzutnYHaNJ03VVktSPvs/FF9vOuBZG9+5crnY6+6mR/sQa2dSZoTyVWUhbYJ
OLOyVOsfxFp8XR+jWaEK1pIy8RuPi5Q/PD+ke1hHWzioqn6HMw3KblixRCBO2fLD6qpE/SxjZtnj
ntVSCNxtXPnT04jdtLrOLOp1frq2xG5j7ErgqA+5c14IEzEQEWqs/qlmu+nqBbX3qEZEp/NgwJkx
eau94gX/Mk86I3zi8CNrCdZvloCytmWZ8+mTDZRxcV+aidfJn9I4fI+iIPPe+7IG7gGuwn3HpeFE
n61phveC1CtDXadilBdVHpOyYc3NJRENkqme/aK+sSwWXxX9Eu5qVCnma6hLs3vIMjYGceKUAd2x
aVdiDtQZTtK/Y1brasMOAZ8xHFNUUh9nM46dfQaoFPJ3FK0vfwU5O8t2AytBUS3w/ptHtg6VBNql
Jr4CNQ0yKCuhBQFYnCGxVs3dUNEGMHuW24ZeZlnMXy3VCSBZB2tKzFi92ZtoTfBKMVc2t2Iwo4cL
Z4GCd6xUE0XPPD3U+X04tvIcotlMJ8UNAR00ai0eABbjih9ZPknz3WMLwFKlyM6/m7xigXLs45A+
sDYXiXdxrHjCy7uOLjob054jm7yBt9VScN+2roNfVdFUMveNCtw6FQPUNT0JMNIRo49c1T9Mnuaf
aY/CRiDTgXpJNT5A8P4mYu8WX0vD1O4j0hMQ2kNdslNYwqtkTRB5eXbQTSfkbm++01kfNVdOR4z2
t3ly+x8w9JaKDWG+s7IgoTWBV5p9gjiEIQS39yrY/J1MYINSW7jA8cDYN1DGI98kREDnlN4OXhKX
YMzIZ3lJyCitv6qgICknGHevVAUoO4So0uD/SEgLrvQXZ2RJ5QHQYhWPNQITtnyqk5JODIQa9iGW
M/HqIOzk3ieP8Zj8Sxh7NvtiIg70gVDpLlcwsKuzV3Hdp7iqtwwEB2U3/aZuAZHCFhyZzywQrKnl
/kX8E1gKxLiLap4BOXBQhVv2OYBqM+Js6EkBU/gQy6h3LBfKpv9cCDj1cQgmFi/vcOls6Fwq4vqI
OY4ZA5zfNdnnyq/+2aTGlJajj4aXGtf0X5yfAM7YidM/B9Tv8tmRhFuftlHluGOnKNZBgTn80csM
C3mSSWbZT17VKgfnE0isrZiMF0IDbEcwWJTGumeZFmI0+mtMCJ7NaLNzF2K+5qWfffmScfvyWnZU
pcexAwV6x0c9278JkTxz831eCSiAkk6CXYgoMUu8yUrciKkH/oWZrvB7vuEUSWzaj7GVwwPj1ra5
pJDvWGEsW2RgghWxusUcFIzAe5Dc5H3Z4U1ceNHr/0g6k+24cSyIfhHPIUGCALc5KZVKzZJtecMj
2TLnAQTnr+/L6m11l11KMYmHFxE3bmh/QerPhoxmvI60q70O0eSw159loK+oOCSvsprqjN0ox7x7
wUOJMS7KEvHb9TEZ8Y/rIaTbbVtorpSwQnQmWX3n9Ak2uiTN+Zu8aBxQm8oAAUPqGhYX5922yiDE
qyBUFnJ6RPJhnKo6YEl7rtOFPiQJQR24yH3f/hUOyYnbzMkiiMqVBiyD7Q/h67YgVwZRcGga8RX6
HVuVG0HBS3LvmA4rk60EX1P267xIcapk4tL0s5Zfpgp7t4AwXkSkarh7oR/v7NzE+ZmWLvJT9PDx
PmBtwl6Zo5mr2dSPOAeTljjjuWkpOl1PXGmwYcQWlPOTM6rQUh+GdWqMLkHhTC7ZdFuqjPs0OeMl
2PlVpSJSNUwI4U5tgUH2HRQ4pNiOoHHqy6TlVm6BBUn0NYybFdMXRjcgWq9h27HaPUQxt9gLXW3+
guuLXcAMhQyFP/1HwXAdJueJDRZkJJwooXckaLgy9fhTE2fvM6gqza2dj1OgzbfJSjtj5pqyfhsS
zlFURdA2iXmUBdSF75CBF5UqZx243T+jVkfc1OsYkC+3tuFXOpL2vS/7pS2jYzbG21tDZR3VuWYG
lEb5WDvMZ7e2cqScKPDn/txSbRQ6h4Q8UwW+OTdmfWIE853PUHY1tTMJvKaS1QeeeBw5rfJm0JWN
pTxqLRqfB3rimpB+IqoAOd0tqZjcn3EPlwdSaDNgVCrGbnnNIRE310wagnGhVtvdtbII+JI7TbyN
pnXhOl+SLwudPQRwsWGB5X4NO6rqEZcGvz9yD7U3/Bb0h+q9ynyGeuZPRO/85svs6Bta2LM/q19s
dxbjstZw56o4eQH2167vcetSv6jae45RBTYDEPaLLDfLLrl7ZKxsK+ZzpdE3bIz8q81N/guMFiY6
E4841Njnr/aRIirV7FO8JBf4tytQFHouKdLDTqHRcEoW2VzUh20PpGp4vXtkX8oyxrSV/MsMTPbZ
K0K4boeByvF22OMUm1yQnLMSqMmR30Xk/9XaIyZ5WxwsgIkCL8F4RBy4qEweNw7GsldFsHo9IDiB
PM+V8uLbCYUlPQr2gtTgdS5yRJOmtJuhaSfeW4wgiNS4Nqt6SDpc4tC7JzVi7nNy8adgu0m3DuP5
c+wWUXN2AppLj5JssXda2L+JN3eKlx+EyxGP0qUj09MsrreJgLOXD0DARoOQFOm3xGY2uxtwgujn
yvpLfTXlIrurGfM03Be4W8tDFaRRdgn1KjP0tFX94YB2WLI5cVDfumW3EaPKDXwQ+6Z8S1bHMt7w
f58JQ20Mj+wAqzRquRAgqMYkwCQrdXoNWOau3Pn+AoliVRTkmGiTXmL5hjPEStMtDJTWIWFJeiUB
ATggjurwM1HG3EAbmdqvbvbkHc+407Ef6317sCshhBNH7ggugizbWt2TfOBZatsZtGJHngJaaJ5T
/hW7s3MfdO2c3mKQavUVHzS/CjzD/R8CofaLlm7eW9XqoLaJNVLZrU4ByT8ENVuhPYQPfYPAy0+t
eagemzoUwb7pNY4elvvCnsFcDvY7ZIoZYG8rfMG/RkyvPyDFMhdWY8+JRPU5kA1GV/Uo2yyj4gyY
CP+JyzQiLAmGR/jKzhy2343v9dWPIhDiAwxccyZJULTPy+B1/leCo6kn8FC5MVssXNgF20167fPu
aEqxZIdwyvrfScHRc+P6rXqZOCefhzgkLLJhiSdm2LX8aGJpc5a1lfSfC2DnvMzbWekPkQHa+IC6
aVAmHNbSgk6p1seEneS8GSsvJtRs1IB7e7IRBO0kAE3GzRyX739XUTZGGG5NYOvqbxtLtiqgZ6cX
L3DTF+y9TAtGgyA/bv5Bcyklrko8pJtS3xRbWwDhbvwUpVEp8ff/YJ1r17F7PKAp46roInJwXy7t
pdgeGrR492vjjk1UE0TUH7kBb5Go2+hLeZEwRfEdN49QGJLxKWenSRcmpa6DvYWCYNI77DwzGcy1
CpgrYc7QpFHgiun7fZrknv+U8eGNuKgFbo3D0sHE+EP6fZxfE7u2mcerodT5p13imdUDamUVkJKS
xax+b74GzlxwBLq6rZ05oWYxCpVzB5GDLyf5foIRX0LA1PqFJt84t4Ids4+27Vo9UO2XpA7f916c
PbzQ9zVKpnySROq7m77KoXcmmjWq1H7i3oLRr9MDuSx8gRr2MLGBQofsfyKk6K5jR3W2fc5FBsQm
WHVBs8ZhKakPYLmcFNNJeZUwJxxrwwdn8sZFXFK+dYMdPrToeNLnDch6ZcuSkBBe0R+rm1WlQXTr
xXwTrznvsuajbSXZSY1JSz4kODYuKs3cF1q8AnEM/dL7XmjP0M99HvKbdSHQbnNChhq3xD5bR0VS
btu/0C/Iuc9XRxAVyk5pibKpO5XV98we4n5WIAW3kwyhHzc/50sdEYDBus5LOAgqpB18xIPJuhvV
1tHfWRGCOzReSPJ6Xdeei8gY2k/VsvLGFo7YfMgxlNxnbQyudoq2GIHC13ECq8Tsi7kNHSNcPEPR
cdk2BU8p+s1OMC3UUE02/WlKC6M4iRrGvKbZ3gmJj9cbd9b0yP/Xvus4T88gC237qlJyaqD8qbnh
U2mKyWAVn+juXQ0X9F0zgt2X8Yyk4HomIGjiOOoJ2ybeVjnylb0mgeSiEYVpwhWwU71hPoKO/TZg
WOwuCAxjhA3fkaz8Edhi1oUxJk5DZ1tKOdsRFzVOVA20JOCePKxc2/CD5dTcjz0dv/sUoaq+VH0i
vjrwCt0JW9sQHDmxuFNiHoV8yvtO1cwmaSR6vY+KUQcveRUBj7QxGZN7muMjdQxSj6jIMODVcqFq
ACOAxVXcSrK1Pf6czOlPst0SxgOyW3MG3tZH8qm3Igg82mAlSMYDcvEASTkgILjn5ZB0t0xWdDFa
I+IvZBum1h3e4sre+VhNqo3b3A3xg1dvq6Mlnem/wq87QbAHFSMjYlsBYKs7u6bcZ2AjQJvEjzZu
YMBoZbQSeHbNiRtR8e5he1IX17rZdA5MtbwWfKYRytvciTDfddb23i0iJEazM4HJln6YauJflsxP
5BiZ6JYjzX1xdw9+pizfnTrhhG21Sr3DvGYT9dFINuWVhC3+LU6VafZe3GEkHET5WGMTfmMtq6FH
8op+9B0xRKfRPpRLGT1kgaxBclI2bbOdh+HNT85xgGJzjC3T2z3LwKB7Wd0BWiqyfMs7h4wgbysD
G0HfhZGTU7Xs99ukXjHbc1Nxk4LVwmEgOBeDzGtSYb4rpuCyv9Ew8+kmJ+W2Hkzva24b1GyTA4XJ
M1f3PPaMmWHmYarSleWsh/dR2frKXmYcn2k1pkOSM47/aLotuKykO8wRFNODNzbev6TMcvuHGRKB
F9G28NESdeZ+qaqJaYgecZ7eJb0iM5/ZkUtWogS4TJbETlD+rgBNBMdF4xFQh8R3k/FFZOT47w32
z+U3h277oOFOIOrqOnydnEHfWxZ1Z3Y1GAYKqp3cK6YXmd3NEibNE7ygMD+n7bRFj33ZZ8dK8Q/c
ME9GFjVocJcK6yd8vxyGHzaFalZfpkdabuiM2lwZoY9Zg20+8Yld0UGkoCaRchC62RuGJTQvGmpr
SJd7OCvh9yxduM6UZ2QfdTBKu8cWKvq7VSliy1IhX3LgtkyajUf6idMOHbUqyLbAbCT71wx95kN6
oP0zCwT+QzNOLJEG18dlRWlzQeaRyDtVC3o1m72SOu7N9MfQRZnOxmZaF9ojQp9AyD7Q/hb/Nexf
qqxnV16NwfIR6c3VlpfFVuloEoojR+oe3PPCWWbJVAuSn1pJ1BHf3S777FemX3WTk/qvewxR8OHY
OuxcPXrzi4vBsn7KAItNf8lrYYcp4Nt2H6QSt6YUBBrsqctmvsBkLe6zvC0snUArpGLSF8Arra0A
3g0Dauli4+mO1TWiA7Mn3RZVunYeSl9DlW9Cy8KDJG9R3bT/LSldGSXOcOJuntBdvtRsmV1y4sMB
ZHvUfwYF8g9h9ox7LUDbadhiB7UXOiz5Icd2/vREm6l7Vii/8SmVRahuxthZwpts1cReFr6pn1tA
MLlzzTaWRV7V/yYdiQICLCv461eOqosd5USduHL8uvU9Actlxu2zpt43Ft7pPcOzUuz5oLjD6zDk
HHKdIcqv6Cr2m3GPz1uHpFObihf6PvHLylJo7zQvi/BQDrvC636FWY6iHywuAF5ZtW9EmyaLNylF
ygpRXkDweVxUoFZF8jWXE3IcSzH9C4dUqR+rzBFPRKrNgPnGBbmYQVDsx9OSKsVZLaP6F7Sd5nli
S83EDjTmLZkm3LWsWqZTUDXYIysb+cGJqE59NlWXD6/GpRvM7T14AKtOJzSM/8pDCw8PClVmwvxg
xUIDJNnnuMquo1zti+YhJc7GMaBPtcsiCKqLv44Hire5KjQZjYQL7osh3nPVB9p1F3JHomGD9btG
upK9eKTRtM6vhbel2RXOLQTrHnMtv3cwugsxKXbuN/VMBA7M34THPKicgHGRnstx58lMPQ5LhZcJ
SG7+SgkPu9HJS2GnTR1muZushsbzBzIp1nqCj6R0M5z4iOIQeLFWupH9kbE+gN1Dm31M8pSKjYCT
uEEzjWv/tglnErg+Xqp9UvbKedgyvfkNP0cCUwy2AjkA4NJ801mkqn8IUZ1zdm3oOkdXuZzke2FQ
C95pKUq7D7dj4/8eOi58wh3fl6YECV/qJomf2VxhYIUHVEvOzXL2BqhahU3+LTwOSh9S+in85Mpi
JJgeyNSx1cHiX0PSJIEX3rl5BscHDxqFAS/ItHla36ISl+1DjJFhfGWr0nc0FrfbUAdmdvbvAo0S
i4HOoLzeErpnnsBR7DkP1FU4wxZz98qAPxIO23LQ6eiOT5MBmPgtxQDFm1+7h/HRegunJQH20FmG
F96wbmd2Yd+JDCOk5u33JCmVsAxleMb+eKaNzfJm9UJKfze2woRMSgz9706SptlLQoyb2ZrNNS4P
+CAyvRIEreZLD6MO4i42hGzCOB+U8bKvZylW9odj7V6ZjJFTAZup7rwiMC8vCO70sxoftth+oioE
7DLcxmLCBCkWdw9YDleJG0tyl5jN5vC0/aHQ8cJoki+em2FcHSB5yOsyO4H47Yt2+ZmVvVecGf5y
qge4CMrmbg27Lr3rW9gRlDBUbX1HgAkmnCeGefpX0IReHyDcsBYJVhYyFabFzfa25TKGtcRmDLeI
CduNNL6+xJ8wXw2mCy8mirgbKVkt5p48S95xgDCg4CHswOAhMbdbV2Acdc8ppm5SSEWVnBpCuvji
KLHeglC9X0a/BK07fs0ramUu6Lw0Puuldn9lOihr6pZhLP4I1nK6zkCoxLYgkN23hG7Ez0eOG31H
umTLgXmK5ET8DoDFTs18r4nt5384pFWptoCEGsnSsI1HVgkEPe7YLX2dK2ywvLvi5zpdVH/0nCIo
Cipsuq2Pzrie+sn71jvVc9sOD3XUcFPxfQfbK+QkEuBUxKNFsnXaGFduSYQDAjZTjGVhyNaIcllz
ZFXNljcF1PG7SreIbVkTowZnOqdUt9WUrYMsiip5nboN95NwR0VXjlks3QCH8KJXPk5oJu2iKfy1
VaC7g58h9x2HVeMfr0BkO7uKvIeFXsSq5ORUXDrAFruvMGNx/xfd7C6nhJAsG3FVyOEuKhaSzmM8
mWfSaetwT4pL/PJdjqldgMvuzkvyhtCU9sgG69ENfnIOeoI5hUJmjxmZUBB/p3Fjg0g1z6Z7Cglh
fq9IAj6cdCSw+0SyUHzIRviPh1gipO1yTL8RqKvAM+eyHfMNbUTT404I337zxMrsBQTtan4VIxfY
M1QFrE7ErPhys0Rm6U86xgQ3k8xbhozGly08WpztwFwgSWQ+DABdR0/Wdl55g91BVI8TXZzyh0ur
h+GgL9CggX84GnkZsSAxP4zNOpyNfaAo3kZLIXBdCOx3Q6ZEeVl73NKn0mOKeRHRhPEohTtqrnYM
gRQKB6LHxccAbO7W1PXEMQ04GL5ZN/euBK/ZrvLvgpCQPrP2C3i1ySoDolK02XgCUqI6Ao5jtxWa
Ngu9uWRB0gulLAwwi7Tw+dn98d4Y3KjmyE27nP1uyE91KtaKHQLvPhM/4MXhKEZ3WuwVRxNxS2Bg
c0YooGM2w7mzqH0MmculnQF4NDuDEs9jJqMBHG1kB86ZNU1wCBnfVZ8D03i7ceWAlChU9h1d7NSs
cX0FeUQ+h8MbV9xmdQZlZy5ZRnvb1ZU5ZJKBVHdGNejE/8o7BV3ARNynD0VXKn+fdH4vTq71acoE
4r3iSa0Eqw8yn5s5AQqMy67mi+5lvlpw4eUP4Qj5sKwlnxhVGayk4L+4/Q9mYK7fJtFgfoigjf3N
xlj4iAMv/eb5YrbUmOs/hZ9PL7preETMsLGlWBRT3j6xAOFkxqnp7AbwtsW+MDNXWmxomE3gqv93
x9wAOlXmYjNqMPbzwwrJg+FSHsSba8OL71LofX8APyK4FKDdfpXsBxxMnnnBJkKy4NoHbdP91tbk
FxS41DmAdwtphvUtSjMvxcWgGsIDYj+7kLQ5AH1jhxa6K+ZHNviJ/pno0F4Gsq3LXQIw+A/WeTLV
WewXHHiGtrLN60e6wgoq1A6Y7Fm4ThArn2MPIMYRt1rbHpJCcOOqWJBToVLl6i3DfKsP+K7I7sXC
Or/5AfW7iGAXYATmHMPXlJn6jnAfxj68qXAvsEHxX1j0DhtXT9of1STx6eGWgYoMvDb8ct3KBoSq
WJEHt1Hp86vB4FVVl44WWXAOXgvfhwgp1RrUnmwXZUDUOzvBTGU1hCP+wqWZ0b6JqUI9QbrGFOzG
S6IeCh+cxB5oKcVdUHzLOwGFwN4C9mcNQOPNOILjxShJ7DO6MIly2MaOQ3zQ1QGTrZmwN+4QCSz9
bl3hIkbwp9NYnxt2dLzonlt3Zm6yoo2u0BXFT2doiQoqRqjgyRUI7gdXtKl8DkdwJRDiNqDJkhFP
IOi5FSWBmJ6vUC1Kgio93p7QXwgDMqgVT/GUAR3B9hBgySZXegQpw49hF3brB+4qy3xNevADm9a6
IG5tFj8jSm5ObH+CI4V/E3h2KrL6W40Fmr75YYT9RISHqdsQkxavQV4wMsezoXouxiz2ldTCueN7
QjQfD3P4HHozF8TGZPi5M6hpbO/qqQ6eOIeYIkOsvwrWZUvOw9ae7Hc8/za97VLpJHdLZKnfKSaE
jGuK5QgaBr6zZM9O3/u9kKE4WNaHrIq7nOicnrfAD+95InkL6kPwPmROO70XWQRdLY+w/1Y0It4S
A93GEPotmCtxQPEepeu0AbAII+lPgXWw2q9jE7zbJI/Eh6oJT9xpxLlX1gXFqY5yzmGtYRDuCj+v
glsTubAKBK5efrtJhI05XpvpJQ8EK37Xpt5xWeZu5tOPIZoB8SA1g19ynn/2ZoMfxi1iFQam1YY3
AQ05THtE7El8zJOVe5bMJb9lW25JImBXz3WCse5kpg5wTUDDhM8Xq4yp3YBzQ1b4lLNW0D9ZEtFy
AEYBiLJ1CKockBPlGR9Fi605DcwrASlOdsEHVbwO1LttLU/zBt6ZzPovJoxAEdswFFRSQ7i7GZoV
i3we4eG+UChpz0X5X/YuoJYAl3aLwY60UNjzBqHu8pbSPhKJDioHvcYhHbUPCcg5w40y7y8T9gOu
BIWnn0rEiB6wRuh/GM9PHmI1pG+eVRYjnA+tYss6DjN6fZN/mcDQtStnp9I7Ih4dr/DZi5oagbkI
H3W/eu2uM4gDt7F1oiesHjTPlIw0r1MC6mY/jMrRVLdwejBBxdENyVSS5VTuoJ4VZMuwe9QLBlwV
Rt70srJ+hI3SD7DvVdd7M0CgQGNXPYdxic1KFaa7RjjOhkexzHw4ECKyoxI4lE4DO97ggTzh6JyE
9bIZKSsfMSEFMLnp2urFb0I1U8yeulT5vm3m7fsD4IDCYBrEJrzdLOZP0mfQbPMF5RY4DY+KCdv5
U9IZQqVOmeGfiEpy8dRaj6Wzoy8X5eP/3eYAs8jjxDTh5TsQUd4P2zXmcawqTCpEEn33yA6itiCO
xpbePEou/iZ6cIbbZgx57ZJpQx+ZG8l43QDAgZ3VjDwbOUkcXspZVPHKceA3LJx6d35dc7nE9OP0
h4jl/HqrEe+/u3nA+Nv2aOOnOc+8cO+Tb/qplhFqCrx7r/kbtXnN2pVqWvVTkS3hT+SXxEYPrl+c
wgOEaXpb5YFLCeDgNNFJLNIMuLwy3If7mEy7vThp33IsAYDq8Y0S+SWlUcUywLTpW0VZjMg6UMEF
V1CWk6h0Xvu+xCD4sLHg+HtyCvIVX7O3ROVnRp8fC1g2trR2hqlNzW2F3V1cSu2MqKeWqo3i0bb+
Fk6fUxAXlzlRvSgOuL5DVjD+6pc3GXhpOkktwXyLO5AHhxU/Gl/B9ba4kLUEEFC1U8ZHSfc4xUgJ
Vazr2XZ518I9ooloeoLQgFVDultibuEFOd1AeizfoNphCtHWwdIULGPAdxkrRXrJEAJm2os6Fgsu
4+p8bQam02ODN0y8BEWPrYt9JjJ8wMvpR0WOlQhULkNk91AO5WvNFr56c2gsmH+HxE9/NqRFVx64
bgLVQIMGdst8MH9M7c4+Z2bWJR5rKgqPeZmtUAz+VWbqJ8DFS4ll7DZsg5EiUX41XfdziFc31Lut
Hbl194oAvbuHAKeZtrthRFLG+QDhFgxB8h73o/VY5PhmLS48C/5jldRT390TPuX5CiWvF2YbM2lM
6UjZCS15zCTA1OsGv+qhApd6cjFA/sBzRxlTZ4W5zQOWTSXR0qT03wqQz/XvJooo7gWXmV+bNHRQ
YA1pI+Gb8DJoMXvVOfAttQCU/7A9Oia1WpNbv50dUJdN7lefJnCNOnEHjrIvXFUso2mD99uXWvZB
8l7ytpo+yk6xKEE970OIpj22PPmeltB9IAJuw6oeXP7+2HC//ceWLAosM0XfsvEwKyrpv2HkKgFc
wWJXBKXhBysExmwsTPg6dITgOKlHMMvsk6N0AfKtRU/Fg+qrX0MODeWOp2i2GZ6phkquvS4ZXS8o
49v6MZEe5R2mjDyabKIEBSDzKFN+HOZBA+QZBjO9Y5UonYUIAM+Ps8eVkm8xHFhOejgX7F0WBA/Z
hFRzrZ3m9TS6C2GviXSl/YHa0DjvqtKqehnACPjEeESfFMg9ODzYrSbwWwRRqRibdE5O+mkIgzCi
BombQTPfIrBNmYsJzmbtB2A5lv84kZrCfXHayuvkrtFV53ysSeeFYr+GS0JEg84dIgF8YZraP9FK
JuvuIKzQ9bND2UUDmcCj24sITunEfFlLkPGIdbFiVXpcyWqY5URnDn6Y6yo0/9aiQc4HhzKuZYUL
C1f0LHc9GQo3O6SpzD/yyl1h/XCJf03yNFvwQ/XNh0HFEP6VClbtXarWoyCo5lm9Fil+253L3czD
t6qIkoJLAWi7syYqzA33u7GJjmm2ImHuPSMIBxxbHwfdc99h7n9g5d7To0RWaRr/gKf0lz91SKnq
lclljf4JDQd231PL0N21XDtdEji8dy8ZKSNwsIqxgseG3OO1ws/aPlhqWrrTZOSE7mdb8xIFI83b
FsKYIshTQybcg3xciBRl2Njfvbjr/pEAT4PnWeQrhk7rLuVjXK30xQdJ6OTEduiHPKesc6lEX6fq
6tRO9ZdqJlve0Jvr+uTopKK7dmJT9TRisU/Os+EUqfe5gNX6IC3rP8MquUpFe+iD0PmkWNqjSqfj
I3ylFJ1hbY/XET+9JioMERgztj5hZVL5F0KbLO/ZE7kE+ViSMxFUSU4zOUtuEKDUdKGqdDaev6nM
K0nel4xMq9jlPiUp2CZHQatzkLA53CMyde9uNk88gyNHBCsrpMmHQnewVxR5C/+WAOjCr3yiDopB
ykbdv7HK5+fCRyZW6M6eHo4ovFFEpQWFTPEjOaJO/SZKZ0Ddxbr8pGgotuy0EyeaXnOeK8nD5DrL
tOvnbgyhXfPr2kUjjvhroNbYPEwLKt51HCofxiQYe/WdocP5b+3MnIIvNYbREeWEYaJ95CiDYzGR
4WPUjY0CZTY71GhEfQtSzZPuTW+jhpquOWWd02U0TG/yYisYyunr2eSdIikcXCGC0p+dgs6J5ShP
g0s71forJmWa773OHfGsWQ/zcp45wcH1iuhXvQrMUZieYrnTrECnG8x89Lm60gnegBjpV0IFPat2
DuvWDabPFgxwelipnoAEMoRFcBmxixlWcryrOe8bjKHEZsUbb4Xl3tcTLMIc0C4VxxU8HMI++XCP
AFR9sJ12EpAOhjADAM/qH/aB5a4xejxl3Ht+DknWPNH0LU8js8C9h3H3wQnL6Ecsp/lj4LLkUwoA
S4HlUpFdZ5bEn5rXG+j+2E302RFBQ3abbkWWZk7iKqZfSBr7der6L1W3emNrajZLXHnaE985yt9K
lOJvyGPdb1EaP9yrLC1eNhfDK8W94hUf2ExMLEvcCzAnDjTsBFyqmj55KGtL17BvsbZznwT+k024
FiZ6Fv6JVvl3EFhK8nBdAovcLt0/QqTzHeM9PS+rpayB6aeevx1vSMJjULHxhClB5ueNru9oIU6E
cYQ/me8I+Z46r3js/ZTNyub65SZeU1bAZ8mP/T5icAEf40vz20ulea8SiB7MNTK572OC4ue5pj/w
yJBY0PY2JPBXnQhJeizE9EhuGj1Sm7DZV04p3Ye1y8Bm7Go8LOv7wmAmsv1o1g5guAUdtTdpGP2V
LeGEQ8ob7q4sDfvHpsNhti9b0KaVllgqm1ByMUWzm/KPOhbpZyJkca18ijb2XaTa9owCU5GiU1V6
Y9QmdrIVbcNzlLtTeKK1p1A/UzFUZzycHO9gz9S/hIo0bqMFDPcDqkwyIkeN6/QUCqckc5+MwS34
oGSGiClrd1ezbuc0hUWniLR5M6HASkz0fsahDWnoEGl2BFRREQGLdXNtK3fx92wPquAQlbU0t6gC
RFZIhrE8rhcDOpBYZ+khi8Z6PUSs58r9mBfePZ3180FBo+SdF5ba3q749H6PkF7kga533jJNp2JL
UGtK3ybiUeVhQIlt3lU4YnEaLH/nH+DmBSEvWyj9hDkyGA+00avgHJa5do5OYXsE9JyA8+Yzok+E
apwAqDYd1j4JwyqxTezfGK3G6o7RwQtwKjml5tqhloI/6z8ZI/Cq8hcaPeyGqa5AXLuWoIDvBPZ9
kmUY7XQfun99iEOfTu45EEUSX36CjR3A1Kz4ENFJy+pDaQ8/MiFCQo8jFlS46pAQiIbC4KE6e2jN
s5Q9O6umHpCLI6Evc7f0wSUucHweIxkw1OQCD9YRDkOP8uvhX0MPM07wWLST+LJT2NdXwjc2e29M
73x4jtc2l1DO1QN3KoR68sL0HcHuCLBxcSmjhK5ZaKTpep9GbMoInHf8Nd2fRTCLU13ruMlVdJrX
3uyYOWOmwrmKt8epPl1TRAXzK9c5mJeoqeaYVVzKjwiz1bv2UsN3kHKkq5rbOeEmkfJy7qcsVJQ7
l2CZQ5Kiz3YY0ktTcGs7OH2Uv2No6N4l17WLyxVoOkcUNBE1wgkRw0ls3fQtqglJ/yH0Uc/3dYJ4
xj5XFvFhFmuJvShNBM9M0rfYflIs5941j/y8fe9br5rvScI29q3IG5+Ycpu2utwh7JoGpyJ49Rvm
c/pvOY2lvAuVQyQzYbtbf2KhKpw3nfmwMaaWRiNi36Q09+ABaCfUUd3zgoQqXrHFm2s3ysG65+56
4I3M5w8qr5mumZtW5dFLy8ZB/5EuxgFnduJ7ugmc4CbDAgqGM1tgaNGtydauRsJRt9uls/vIialE
AenUIK5uC9jKwMdcQp37CYoEzw6/p/GeGqBMfEwkIO28B+6TSXpqcWn8dD0WaYe2gl385qxcVH5E
xNURY4spVh98MCZgQ0Q1yNmP5mR5R/qKppNFRgOjhXFc3BBYzonoJszS9wRcanVeJ0aM/dSMkvcu
IwnRDdWoPD7ZoM+Dm2GOHP1Okhu38I4N+5TTHxvLn7REeVTkcB6pQz6xoyTITI0lsKckKtJdiSWL
skxFqJ+xMRIgIWgqPyzunGTXiH1TfRQEKJozjaG2fFIq1PwJU2OU/8yWesGwJgq4Ax+tUMZw+V+a
ec9M0tTvpR3K4cLbrqo+07hxglNe5aKTBww7OfGz2G26x5KYn3ialbcM92OTNtUjKQS1ovTkC8Ih
N4AIL4VroktfojD9XOj4FEfUA/qu+bYny4nSYFG/YVYUC9BPjul3gW02XfZVEFB0z4RVIuKGGVYy
Dqs6ICtKiPW9JIokv70+rdXTxi1bjsva8jEdamjaAbajBQfqQY6pUUdkkKrE65agdh5nEF0bM6Uz
zynfXv9U8RpiNMRu/i+ktKc/OlPacvi7Uv2eZ1W9SjSd/FQqPYyHISuw6oVhygZRTlBjWQEu+Drm
JjK/1ipUbKACZclXFdNAGwdLV/DTxFeKQzSpLn4waRQ8mJy7xbEyzvJFi4fPBJEPPQmmcCYkf6C1
tCA1g8K3m3hPYzEVkfjRETgllF4xA5KzYGPPuon41t6l0+KxZR7cDDCp/enScMO2F0nmruUgGtnO
e/avP03edJv4eQ8RPovseHYFMje0gYSObNVSDQjXDg0BOmbDq4avD8qpO0ch3qwlYtM68TWmgyjp
CvQz2kpYNKOFNec2onESjgi7RAIkEJCOfZVF3XEpKca9hQ7M3J0G1o33ncOW50jNhsET6SOy3VE5
Z/BAsq6nwrzaBEnmZ7VH5R71zvpllpyA3RHsl3itqATbrrc7fqeBPlmpOrqTW46IHbxV8VPFLGOO
ua4dOIaIS3iVenZje6sNB7DIg9K/8Iw1P8esXG5YYYfDsSWZmh9XW7rBmfeWi1uKq9Oj18Tgmtcl
Fyu0vbj7oYLOLj8MlseRlnZnWv5kU86EvzYhXBo+1Wk+U2KSPkCK8doX7k+AxfViFv+WIyPxkW80
aBKEWdsMYofH20wPGDdFcw4lzBxQebS7nOIpYjY0XSVI2HTWye4zhwTFHq29js6p0y0NSbWWgsnd
/xg7kxy5tXU7T+VAbfM+1oXxzm1k1Iw6slAqO0RKSrEmN+ui99w24Dm8ETx3bcNjOHdG/siUT+oe
uGFAIFhFZCojSO79/2t9yw5bO9jDmY+QODRNHqBd0P2vQAB0FbhsF+yjDqLlaSSZczw6XVObZziJ
YwNOE6bP0pAk89UCV+vfGWXICEfJiyTexgMNLLIXq2jaE5anCLm0y4XVvPgORj++7W38LPzYDs6g
AJx4R/5dOa7TwrBu4Hy6fkXWEq4g7pBd/jhSHUVEhNc4xmnO3YMpoNkjciNglQ/CiKTPJlQ+scc4
7GV7Mw2jnr8IagGU2HVNtc/JPBOKVtGsRt6GiA2AvtKykQDWPJoq7nCITqj013xi5fjILN5Rl8RU
ZIIvUTG8IqAi2tLMAwXwPPj99NI2pSEOUWd20aG0Y+IVRwyZ+coZswaMJkPZbxClkN1naVO+jobo
2pVHDHTLfyxMudBGLcOc3o7D2qwD3VqVgw3NJiFdVHvQDMAp3xUhI4Slnxp1l5HIkmEptbomNkVJ
1WpjJzyx7rhXNkSvDJptL3M17Syq0G1GCHrO3WRNVoe4jwe1/oH9G0og1j/z7BUoklDANQjrOxNM
/y5C1NNtJVsKg2VLNbX5nlJdhzUf0AQHWtKV3kajxq0sUdXDZ08Gy3nwGwntpgqSI3HbVKqzHT33
Ul7SQpbaNZos6oKGEeTikGLK2BokEtoM4gHIoMDEMtSptGGBgb8pgqlvAVLspNHz3gx2mjevRtok
SE5a+8UWZJiWmVpsjCqTHlutsJGsgFy/JeEgzgZ5GFzvkPBWXBIE5zhW/lYTvzvx0BQkeYnnSQz1
LfUqqBG8VtwD1yNic9eQW5FfGD8oJ92TLH2jWTGTNQ145ltaBg4CvLFyMWubwBHVflnSgr3ndqZu
wkBS0hUufXMFNDfdwFwYrqKVNWxkGag+rTK/Uq1r70VAyPsOa5bxbeBuvHeUXtoVtTe+QFuF9prb
VrHA1ER9siICcxuVcJHWctPrBk8P2dKWIguq+zzoTbeqsFsvYtEiRQ1pM18lQC0afNPI3KCMCleZ
QtwoKG5zTVgEApvUaV1UrY3MFF2Y4QkQdBPuMlW3+DYQ2LhoJKh+Igq9XVCNA0maiP7ucNaGz2UU
gXbthMaUWQpRe98BNkc1b1RagAaDi6clqZVGL5XWuvsMvTgoSKUNsKNLpqJ227wwypvna7QU4BlC
yaAiQOhfgQvq2JN+UYg77K/Nd1LILIDSFcR+6AtydZSoJFRLg44E7uEoHggOLbKRwV01GNiJ4Jo0
a+yqA9BxTTlT4HcOQYwDGvPg+MXqBu2RBFeEDkwvdQCTeFb2/I2DcEeqXoQRj3Yit1WJ95ILVf7S
4+WUtyAUp7ERdb+aPlubAweoY+BGfBH9agt9Z+wOQ6ZF+QIwDb4NiK60l3ZyH1EcYbCYJpvaTLUL
3BK4pm1SbJSuKvcQ6bQNJiTtbMPmeooLojqIBinXjPirm59kZbWxQwfORcnEjbuwrdflXo0R5VJF
QWVxp4W2RGskBwmwzNp4oPLgl4a6JGkPkpZQdLND44yr4clP4GUXRZfe50OlHqnrlfjEIdo8dWOR
E11W2DQGbcTMCn0Ss83yrY1Dy1klRA/D2gR0QqB7WxUMC7NO8OD2HLj0hAPzESKCoR9M+oe38sUY
HZup2sNTgIpSwV8NvhZMiSsk4H5bCqV7ps0KF3D05NeQKImdpw/GFmdTtsM8FA0ry8eZtuySUYp3
OoPm9EUqIDWutSzuUF4SGKovZOGUkFuZ9TEryFolWvkRrbMtEnlynSI7BYtPUTFVbBO6ZVbiv21D
TSJ1tehyPu2aWR05lmO/Ccu4rZBih6O3x2UwOo+OTdTSQ8H9lmGBUZGrOUS2lxyg1jfkttCJp5on
kRUjW7axVGwRfo34bu4tv9b3qKthXJeacUHD1TMwY5/I2wShZ6FgaBZFRE2yab53Cheqk5XFsNXM
qa1cwoYgKhWPIzP+3hsJrEb0vGnLEfusIFHLO+cCHBeEnMj/AYm1umQ6FS8SmsPSbev+HvRMpJ/k
JMIS0nN/J5tBG0OAT1CLlpFO0tS6hs0LE4EKSAftTmorF6GdUiV3OCQwHIciG7lUNXo5IUhd+rzN
4yDRhuKBoIAODDcRPBOFUECHEOBgbQP5Vb0zyvBR6pcSEstmM2pSzMxQMoSTPqD9VMJ6mVayYVdr
wIQkrmLcQ5jS1fnFqjCodJlUwJIkaRFK2CqtmQPXy1AZJUMHH1bpolpKTNOb/EDE8Zg8Eowsic9D
V7X8VqJW9d41lIpu6K4sLFo9SxsySPmK5LHFo5eTekxHofNxkXGR4//2lwbV6+krZ1o1zSoYj8NC
cnTnZhOowbgAdoQ0uCbP7PiNBuhgQYnudExyzCESa7h5haGpu0+//cvf//VfvvX/2X+jzAeHLc+q
v/8r299yWlGhT8/vnzf/DsScf/Nr/jznL6ds3vLTK92iv540/Zw/X8P7/vy5y9f69Z82Vlkd1sO1
eSuH2xvzqnp+f37D6cz/34O/vc3v8jCIt98/vX5PQ6ykFYGf3+pPPw/tvv/+yaT2rSnW/Gd4/ytM
P+PnCdN/4vdPf/z7H//7j//1j3/743/88R//+G+/sfHf//ifrP7bP/7LP/7r//O93l6r+vdPtvM3
nWkD16FD8VhzZPPTb93bdMQy/iarSGXhXemaYdDG+fRblpd1wO8j/420QsfhAWcoGs92DjEKng4Z
xt/QCGFNkS1TV0ykTJ/+79/lnz65j0/yt6xJL6ix6+r3TzzGjU+/ifePePqf89YUx2TZ4nezNH4N
g99PfHu9hVQ9fv+k/KdG2Ch0O98/ICey1pXyBZo+Gp3Y0utdUWLUizIjuhRZVS+VA3XSCckjehdZ
zbjOZQfXdpdDb/DApugJ4m/d+cZzhzBjpFV3QKqCM8VLsje6/EAIB8pKL71IeAz5GpfiblSCYU8S
hgDCLW3a2so2JY5EAEUHrQ+jlVPuatNPT5mqqatcqr/SvhJ7Ad99lTVm8+g0zba3B+axFVp4IhCI
TJXvR+dVZvDcLbxIX+hqtSLI19/rMN8KA4F6bZTdkalYdpdl8bgMR1M7SYWBqyods+e4DyI0Y+Ww
aU0/f9Yj67HSh+jKNDG6Slb/eUiN6EXSqdyDLwsPmmrXJ9VsfwDwkU+D08kneVrQo1MOY9Iu5v1S
acmnfHS2NnaFFcXA4cGkprV0SMXeVFg5D9xti0XttflCikWyIY7YgU5ifSn6Pr9q3ecAvfKtozh5
k8263zCiwgxRAm/JIomvYvAcMAC5N8NE32Vc0+suue/TLHhGG8CQTKGP3Re40x3Hu5OGMthpqoMS
rZIDNysDJNWVXomFKLP9kEXWSarD8h41+II4Wm2H7tPG6m5arvHn2se++cC8+NgH+Tlc8DGNSxQ8
1dEauy+k4Hbr1raYIDjDRLiNbAumz/BFRr2ygAeQfA5l9CSSEn4JYdXvSpmhqRrl4RdUqDREgzG7
mCUayyJsKYJRDdjPC4RJzHg/tvVI1HtC6uv3w/MBsmSNVW4MsEv/PODbTummPFDyURrd2ulPGBrC
c1tTEukSjyA8c7DPg0zK3TASxSGk8RJmCFYjb+lMfxYFK6w7LyTsU4h9q2IPkHTZMsqLHTO7VgbI
KCdW70tjkI65bW6BvaVHK+nbS9Izq7Q97ajGglAFwDpiiYG1A7jXPOSx5R/Iro5vyBbI16Tnvc3a
Mr7Ni9DpVratQDqadg2yPPUb2jPuL20BUpypfK9k90nEwFjW9QFbAVFJlMdDnGP543xQao0vOUFT
MJxSgqcQ/H7zzfyISeaH6dXZEa1y6+Z0g5ZO3uQvRi2dc0AcJwanbk5x/NqpFFMLVInbYtqMdsiD
SncCuLrWIPH7eTV2PDTZN6B8PgOfZNgKygR3chhp+0Eu/TUteWltJTkCGQS9SyuB7TeKDOsFCbNd
LC7ZEHZXpQO9bQfOyVbNAMV4AwJs2pwXo2fg2LYkZ+1ppsJ44kfZi/qYiU45zQt4U80qqjQ4j1YL
yFxmdl/SpT5T6AoAByvewWyC5JH74Z60Rnrnev2Spbm+ZgbWrWQUBBnIM5Q2RnSCk+HKZlVciwfu
M8My9Mr0BkI5JduMYppqis7F6ZreSjkhetxP7b0DSWmNxmTY2gbqSgrHaCMLP3adzr/xpDeOPZK6
3cjUmozl9pzEab9IwkeUq9klGVvtzN3cu2uHQtpjY0sZDtZnP3XEF2X0tsDl232atT9Ib5Wvml4n
SwcR7SGaAhzL2FjX2mhcpzigixJe5o15YXfpXhl1w5X6HAWT1+SrpLPzvSKcdR6PpgssVD1WU6Pe
KGg41oTQjubNPuMID1xf64uHgSw2wgsvXdrtPXKp7xmmwfVN/HwVqRHXFd0ceZGkKDUoGOA3skfl
EfWW2VzqshLufKnNC8dQwnNGVyXpG64puGtLNOJ0dZJMfaxyxJncmwN33jT7rF6M1IF2aiCrjyrw
vEWNOOJ9M6WMwGjNs943G6uhAAPXWxp1b0/cpLeHFfTCoNBYByRILvhuMLWu8RzwvdjLIxq9qsHA
ULS1dKDzSJklGJnpy0l9o88dHoJ2uCTk3h7IeuBDwU8xzWXGvZgWuBMKeJiFurUM72EoAvnojbZ5
T5VbXxmqjbHLk8ebWnyzAz343KFBqUUZvEQeX5GhT8HZJRMcOKEWonfViQS69FxEY/uQDEOxmCTu
u3lzQGO/LnXHX82bkaSae/yfDNEHqX2o4NTdPBI+ugByMkNBaLg5VOFBlU94rIzrYAbZJSLKD0ex
cZ0XzKSdvS35jx+74j4DT6ElXzp92KtI659FKZErwOzwGCWjWEll+hX3RHfhIiIB01A6HlWEmZZZ
diyLNnRbkqueG2vPh+d8pvPXQcqTu22poB3MLDvnqaw3J19g5LibVymmXoH3VAc0Jd2hyaIO7KqK
w+TPzVFzum3rdKf54Ly/1pSNj/eGdKu8Ohe4i8FbKum+TjpcdrWFDrArvtDNK6Hh2s4qVodNnw8p
1ZSuuwqi1kOlfZsfCrifsnVrld/mJ8a8S0ttaEU9x5PsyiAvXcco5o95ZfbbZowfbasa3FAa0YMZ
ZfulSRtjERIPu+9UzXkUTs0HH6XX1EroF5XRLVaPCO/TqwYQeCfZCM2ZLgSnVBm+mQqQRYvSysmZ
FvipFoiCs0tjxD9q3Eb7JDWSe69rvB3mY0xJ02ZYGUCVBHqEmqyZ+7HRFkC45Mu8FSiWv6nBHS4j
GkDktRLS7jVNf7FGo78UmurKmdkeWrUbDpIpHUtSFc6ZMB56y5GfMJA6S3ofgMgpVZBrQ4aw4qfl
nrYhcnqq1xjW85dGb5SrPR4l7AM3Z1pkFTfbprsBSHeOQLft94VsicgV0rAbEQLv80Zq3xcAWmkK
wF7jMu2czcjsetlKkfow8asOEf57EGFsIiJ+NBAb3RldjatRyTIA7RCVxkXigwvPAdlM5X4vd99P
wHqe/zxhXk3nE35ZTbjVbABSH0erdY6iMNStrOM41Pon/FXaSx3EzZp5fLcltte6VmDNOk00h1zr
gBQlKO5MvwcwaGFiPxjTYl6bF/p8JJesqxXE4XZMYlAw8xEg8Si6c9Ri76dzd6clbDvr+ejH/nlz
flfDGG61ovJ9cTTJNRPwXAmDQDXPb4CvtbOeygh2QbFg0FETbBqEkjiODgB8CjpbJiTXbnAGRVuY
JXDII1/eK3DRqWCQUDttUZMPN1g3viUyU4l5YfRy6raJ/+VjFxDC9CJiPb+TCPeD58W5XOsDLAfF
OLQDySPoLF4t6PTw72TjmYRFkEaNnzwlaUpSycg4qK/jYRmMRnm1/URFDGNs0Pdkbt219r4kRm/F
UDj47Cj1vZBD7bvmSEd0KMkzPW7qJkQfHErd1BCDxxYFY+fUiDb7MgjuASgFv4UVkuNeCcL7PjDK
LY+MaEtAdHufgY27C/3Qd0kxJT+UkhPTGO7+tD+2FaTGN8W3+K+b8teKjII86S8OY6hHzazqdSeR
gWsaubfJpn60Hdv2JiV07zQvwBMw7Bd2ceipMM+7Wg/RFAIJDpgmFky7Qekwnzcf7ufDniLtS9uQ
iefhrRDtr/wc+OyQV5dYqrmZU0F9UWtqd4Gk+if0xP7VAPd1h0qheUHkJRZ1F7RH+pUymjz7+7wf
NRwM7r5xDqnj5TccGi+EZInnRtK/isTKYC6Upe3CkTlkWNRAZlCg6qfQMYRwBzqd30wVSHk2VATi
5ZG5b+LmlJSat5HsShB4MO3rhJnTYplX/3nx8boWBys+NGYX81vNr5hfPG9bHs3x97f5eEnqadm+
MLfzwY/d86tqT3dNWParEY3ktpkaQSoQp81o9vGZiEiVJtpYXpEkYBhyMv0+A7SzSHIhnkoTHJE0
2NKz6jDm68rYfpU745Z0o4PA29jw6A2J/ZJ+UF3DiJbaPN6ZFfMQdrBRNMqbB/AuJR7qaxcN32UR
q8DUFWIW2/BNtyD8Or2mp2v8b/W+4pJ0Qyx5ftSLg0AEeJjXiqhSdqoNEHnajzjo5/5RJI+AftRd
6jXeOWCkuuKashbzJraVYtM5ZU3HDikk8cA6nUfdfKCrSYKpUgLrlZR70nDpj1OudEl9gcKrNsOW
2nOzmI/m+ljfD28+9v9iUaZKvig1hFRAch7MXj34I9gZK+mkxzKJN/TO2ospfRuJEyAVRyGye17o
eF9PEbYnIoSmVQzOogzrrSPEjaj2yvXlqpVRprGapWQS382rdqexmkodqeW6ukFCY+FGHZrW9etA
4sYu4Mm/r857S6nFSdtaNDYJB2CkB9sgPqCTlXeESN01Y+i484IM4THpfbdR4tpVejgMd5ZkVW7b
R8ZWhA7VBTU9lD7P5zseEtnBKES/7XPzKImxPhoEBR+U/jxvfCyE3mj93bwdUl1rx5LiMQXqOyMX
/j7yq8nLldNNqBnmvu/8ZdXyunqltly6KmDsA26k/FDSWKSzO63OO/MhuK+6ztgMiRrW7yfK09nv
262vE2ql+HTWpsk2fS37faFPawpf/Wl+jGUxFup23jef8n6A6qXr9QDv+l5P9vOi1mA8yh7VWxPr
M7fG6Ug1BOk+1Ln56RlCds1Mh8uILxlvUqq8xFpvw0GM5JOjZ/4FfBjGuDhSX0wKl3BjY+htQnqh
QhOdKlM98kgUlCxIIVgQCqJuS1MPCa4tEXj39tcmwKvlBZq4NUjblxOy9UpSWbXC+F9ckNrbK+Zy
1dmSPLxGqhlfhOXkAM2BjTidaj5VjkT/CNruxi+E+QRrhWZBcURz0BMHA3mXEmp+BFMebXuvNfZK
HaILLg9hXvZHf1rEQ5oMd/iTOqSUnr4obf7nTMGao0f55JpZdBd8R//qD+0Gv2G8SdTePuhgG7eW
rHiuQ+HFbcIAyFOj5gdCisZNHgYFILckXdcYUy7A1bylkCLvFkaNtRjHrHs0uKqZDpH3DWacTw0A
yysQiadi9LPvxqDsYiVokUqY3CrQwON/LXB+kQUwPaZWAb6fH4QpnpQxsr5a3JG7iMlnGOkN0D0W
POTa97V5MzHLne3guMwfbdqjmPkiZ2u1cv8t04o3wUf3bIBdoTOclC5saYj59Nt5/mAdlWUzexKQ
R3eVH3oUYrL8qdbCbkOPgG/PdBTTBzShTl+rEN+XzTiS7oqQYKtoEYGfY2dfAc0HKBSTdDtvzgud
ULxG9MpBy2z7muHpvGJs+zgOUgb4hV8/fOzCkaZtNLsWFAx4zXwgtYntm4LX1/PmfID5MF0Is2Pi
N/30eR+wl5VTOdaJor59DeQuPhu0kj/eyAsd7OuF5GZ0C66WL0rXqgFIR1l+gty4qHxRuwTWaPL7
asqYl4Fm4dfufIgvRu1i7Voy1M7ODl7tm97d29T/r6QQ6bdQw5FiEeW6mI8RJ6DdtLK8h+TqHeZd
xJXCM9X5kA0UwetyrCUwLpFy1cvWW9G2b5aWzHjamBZjb6e0w0mQmk+ZF/CkmNHUVIPm8+Z9Ua5/
tdrKoQvMq+ZdcShtVQiox4bx7fsuvIuNnkbvGwPDDbQyXbG2SuuJXmp5b6CVvpcySBRKb+y1aQsl
mkRVN4sX88H5NIgnK74qGMvvQoasfY5HvSrcEkXfBtalcrGl6enlq/KzCKUHBa32IRDAx7AFhid4
DSTVWAUd3qBHdDXvLL06PFECVddwoCCgTieOuYDPK0leuFeVePNx3rw2SDb6Xowb2Mkd60gJ60cD
HwL1w2gdMtMhtqZpnUe5TB1uCDD95qOaqkvuJLa6Y1SJNE2Z8KKE89k0oe6GWg6JrpzzsIiBdUWr
2dQp6Xi6har8XFjTpuyZoEaG6aRWPQe5rTyQMPClz7XxDef0AurdukattgzzKXqyxR+uOHC9Gkzv
RPT+ZZtRNBGt8NMXQpehmc6nzouUDLO7vEZ37FD0AG6Sm/B6VU3bVVVRLE1lYDYHU/M8L4I2tM90
Eo6JySjkYxdGYmvva8Ee1Jr9y6m0wOsVpftwOR+YXz6/ChXgqz4wWJm3IqH6FH6BXWuiNA7yNPEH
7Ok8DbbzVHMvvJMH09ta6IqPKCEDKq5EKjDYc0u1/3Ux70MQQr5r/uIBCF9r6IyX1PDFU1rl2Vrp
E7L04Kc84YUlg6g0+mVI6c9Q0/xU1Hb2vsBtamzDcms4SD+be4sK0gXxf+mAZZW/9zbPxar9nCsd
0RnTomYysMitmOzVadMpM2MPMBb9nDENQaNi7Jd5hoosSs3OnRfUHUz9e99rTyrqbBcrWH6/ATuG
MBSnaE/pdyQ+IUKOohkmPim7IowDj4nTZCHaLD85B9Oile1+ITLqnCVc2EtT1/aZRum8kUdDvpZa
uruyeK27PH8xKzqemlmDThsV6r9S/pD4SC/MRnmEmXJIyqL/UqJTWcaC52Wnq8iW1PE5Iq17Hzsd
bGg87Bg0KuYSVMpPhR5jqBrxK9CVHY6UgH8uHPIdCMTUm9W8D65UcGhwl/mYgU9VbopTgWFuO8rj
axX6As3YtI9vW3GKS8CWYCyQjVuSW9aiWUqIFO+yyKQzQTtFSbMzKGoSyVKUpoUUUn7wUlyMqkte
YPQE8iJCL5fku9pmYIeD6VInYoCTyfAB6EObLUQwPKUw/FJvq1hEf+BFBuIiChBBMjohd96GCL7k
WkxcDQQTUTudgIVv2f2BPtNwmHdmpfTMhb3mD9KvOyhBEC7R1p1aRM8YgQoXtZ1++nkgbValDLUT
Ylx10vLxGBkoVZk4X+I4Ma8CCcJWI3MPGblhXDtsk0gImnKT5GN/mH8w0zzshegm3aTx3n+XOH1l
sD5QGbGtkwfq62RD1AEllbsUE62Tk4WtBg4a9l2j+ekK0RYui8gi1JzR6glOuDgJQFsHlSiHsck1
V5kWuaz3lPmn1UqW1Ped8+HMqw70JspDq1Tp1sPZQF4NnFYj89stwun6ApJsOChc3L06VJd5V5NZ
xdlUT6h/7D0DhN40KQ80UJbnPTX/sT3PXmXr90V5RBwTL7kByldGUTyxKis59WjCF4Oqdlwk4Js9
xAGwVKI7Tff9Za35KCSrAhPfiCPi0CYjxtC85yudTot5zRzVt8Ygrfxjvx72b4HKJ4HCi0x3lcGK
Qd14JRUZFRoHR+jY6ofBy3YQlZBf93B/FZNmXGke5jXMv79umq0cLCcfSJipxPjARHrs6qDc9zZw
mCajeNlXFcne5BfQbal0bmTNuDJKPVmVyFlv84Lql5v3U7ZsqE523HR8RBeOUBaz02HeTFrQnJW6
plFvPhiwIS65j9i2/q51Set6eTzsTYQIe/BTPXJE+ZDm2gCHxR63QtbaHciCbBeTtUsxLE/2ctJx
5WRJC/wjgTEm89WRRvmuYHz9iivsRbElcV8wNHebCuYwuJNHMs4QYgzmS64iydYQhZ4LYi1h+kbt
PhYkd41jfJJNU7v09BcutVyZdyXGqyU4vLPNh2YiquH6LrA97EO7Llybb0gdBEd03/6xqBt5Yxjd
C9pH+67szewhiunfjgYRbbWXbpDD3et2OOw9BxWJ5gnvcyePqE+UONylRk0wVd6ezBbADpNrA/uy
nlx6EDsC0StqRlN7wgFv8n1BhQZtDIdjI/ZYTbH898g7fq7Oe+dtJU7EPlLR7mi52JnwRTVuvNxz
uEPV4KiDGJkrTGx33hnjowKzTaeOzqmLj+MFrZ5YBIaluRp+H7eijoOZRI9eyT5YeEj6n63eISDA
B7OAFkS4aas6R34pbwksH69fUGOKqJgGNYYoVnbNwGteoPdmbRIpIRG9s0fB+MNXxBo16POjQig7
U99vshRRfbGH8RjgbTnOm/0kE8ZTdbONWFnacIq3ekdqTYh+dlEFBKcDVzSRIIb2UZc060hk78+1
pgAWJCrLWyfMPhBcmQyfEpsSGww8F8lwu6utz0RTDMeuJHFJJj3W78RwN++aF5HTD8fSMXGIRdri
fVd4z//hqetks1xI47E0K+lW6I53342QAFMQH0yPeu8+kjw6lfAdFvPRtqjT6/T0rWEIlqBz5Dfa
GtXBhkG9dGi57pyyXPq1X73U9KOg54DKUVEnHonTSZeoM4OvefBKs0z/1o16vFCSPrmQIte7YP9h
CviTaFbKT/MZmmW8MV1HuhI2xkYpjGHL5+PcgqksOJ9RoaWpMOI9qwYOGHxd3Z7hProuy3zujEkR
S4za51xqbuMg+W/0qve4fqXnEWHT0iwj45iSL7AfeDSsmyLg2RxJX5Xp1ID+Mjo8h/ZSReQk/IQz
jo3EDSvhb7wsc+6pnkylgc5/MxJCsnRd+oqzIV/0wAQupdH6O64qf0u4aXYz5VLHBps2hLPVXwh7
tS7laNo08sXnqLGJVe9QlF4g/8/H5kWQGtYF0uMN3UIHJ4TXANayLxnG/IUEEXWT4KdYtKlQ132c
wN4gEuguMbCvSFjeXpLYe8uyvn5NAgpcstd+heL6IIQvo+jIzkIR+vfSC5BrUClGp713an0rB5gl
LfpjzFrTjULfYdnG0y0h595tpc1nlfTNdW0m1o46p7/okkG57yWrQQPQyUz1uEOSrntOp4UyZG9D
Rt5PYpv5ed4fSNo1QNSwR2+/TVLG96Dhe9pXLATM1OUwS9z/3KdR5dqXkc3ziUbHfFqvdV9wDwer
AjjSqmx688XD9EYLRiVi1vYWyFg6ZOXKc6822DYNog0YXVBM0OwGVaGR/Ah57CDGYDGvYYPN3HkR
DePPtQABDqroDIOgJ8Jjb2RiQybFd8ii4bEVanCc91saQ7WeQuSyiHzmYP5YHcNUzZ4aEd+jI7PO
Q97lTxJw+AEvxG0+Zgybihq/rrfNS8dTG1IQstG6Ub0DiXzjUgxOQ838O9zrcZ/RnXtffGw2TpzD
bPNemJylblcm+qrOLO2ljZ70WE2/TklwS3Q/6barjRUtuHBvRZIg4HtanRdaq/xcA9hn7gIoO/Ou
CDf1+xkfp0GV5bVaX/pb4LA70nEZGeOWife+h5rlLgDi5YjW38773g9LXhvDyInCbWUEV0of9X3s
jMECjFqyM6ZNyxzF3ouwRMxHCxCB91SZL2bfOccKkCbogxC7Qu0Hp4jetx9p+XVe4IVstpOQAjFk
o/KoHAE/o8AKF8RFGYuhShV3XsgDRI4VhVBuvyFaJZKV3g9koyO7H5uRosj9dn5JjNnn5ypIDSW9
E+itmB9O7/nLsfd3nvd+vM28+cs+0MwpAXumv2r9yVY8v998/P0HfrzSkrqEgkwrjvLW84vkGbn6
6KrmFUCieQoyI1xpnY+FhKiqzdBPCIqoSbEuRD8XehkpC5UvJzaVjMHux5FcKxHtiNxfen++5P0c
ULkKUYYew6TpfeZ31MwBAUGE05JgymkUPr0GwyUxsmGp51sqR9/ez/n4BWh6G7sqKs9//dGZNtR7
pnTrj3M/fi/HorHsNA8fe2KGZyqWtJvRtPlxHOngLeejINvW1iDafatTrC0K6bOcTily1KgvyMVR
y8CtJ9Tbbl4tzdp7RNE9KgxIdpZaibWOIuPVBqk2He9aSpQxmZQ7Bgn+o1mU53l/WMDf1pxSPiJm
N87A9hVGX3WDe334DmKqvTW+XO5TGtjLeb9VDMsmGqJnBd/gRsalsMkIe3s2NOz/0wsRilicaoX7
woisW5uGXwcg2uiOwSsMAJTPFbqCoxOI6v0FsieuML/HBwu3wi7JTXUljbyRqm09XGQvPnTGNRx9
c9u2hA1w62aotZOxEC0jCWNmWMCGW+p9Eh38eVXgGjnMi0oluqzr8uN81CZ04JAMlYH/bz4ltcqe
3Ht1OaBv3P1y5Jf3mV85WB69faC4q/mFf32j99PViiJkB2t3r0Ar3Juy0NYGdkss4FA8fET03zQF
i3OZoO5pqqfeHJXPUI+GpQOo+FSGgb6r0gjYK77uK8T4atHYfIRBV20d+EM/qjA+lE3ifGFLX2Q2
HTZqc80WjFq0a/WsOXcBypkqyLXnWEqu84ugMa0oIX6XFXpfRsAn38IBqLFKA5Bw0tO8lpZrgHnq
8WP3+2k8PBfQUvLDX1/FpHPr5TzI3w98vBOVj0vrpfJufqssUYikrbRTGlL/WOIzp31Pw9nvE9WV
yPldkTgF68BTHMICfdBpmiztJVjNe6q1uZVfMkSOB9NX4vu60ZWFM1J6qCYvZhYg2Cf/qrrlpQe6
PaLG18MupxlgNGvkE4ys/K53C5H9H/bOXEdybFvPr6IXYIOb5ObgyAgy5ikj50qHyBqa8zzTu5Ap
Q68gCJB/cYELXE+v0OeN9DG6T9fRkQToGDIEyCgiyMzKyspkbO611v9//x+vEhMePSYLE4lz3Zzz
xhrHVaOclGwJZDVcOXf+LsUKf74fJozCBy0TlO9jNhOVOMozogtP+rD4kPUpB7iicLVEomxQwBP0
KBv/3BTZtCmBITJ1063T/WAJRo3mjOZpuZTQ3F+A6pXO17fGfqPBQj+JhHHd/ZDPBWaYklZJmBWr
Piimj0mGgds2qcnGnMeD0cATVQPxq7oYzvQk+U76LZjjKdKeQR3PwLoWQCaw8cOkm9UWC+t4K+ig
uV3SDO+d/bWFkvNFOA0jkaw331Qau6vS0ZwXmCojZa4SP9eRTpNHzxC2hcYRjaNLtoV5RlQuz8zU
4LljcNoUM8Yt7OrjWbKn3ht03XYSvGNIWoUrgWazCQ5rykGTZ7Bpb0xZqW8Q3LMFEtsh03TmN3g8
aNBjWTDXMtQ3wy+/5vDot8qQ6VdiltMVphMFqKvfkH87imuEyXf0q9facR4LnQmPZRDiHknzYFRl
eaCzg/7Oz7Wj1RPzNvphdkZlVCHiGrRtXRJnpPV1tpamMnsEChnbZpDdWoHD8yaxv0GN15lA1XVw
iDt9cKtJSZ5hAJOg5wTlyQh69TH0o2f8IIJnKxkYxxYGD9hGMbVbVujZrU2zO94PRYpJtTa8vm/M
k50UT0PAgvt/Rch+jr7VRVP82v69kv1vhez//v8hubtOrAwycDT//zux+3/+7V+Ruv+3v/yHu8r9
3xbR+7/77b/85T/+9i+//fPfit3/+Eq/S90d5xdkYtKRJCiptmMbxl+l7rb9i81DSBVAZkz00EL7
U+ou9V8sgSjctvmYMAyp/yl1N5xfLIk+wpG6weSQv/wPSd1hlv2PUnf8rSo9fscwHCKPcXLzXfyt
1N2ZUJ9oTVNCzVJRsxuPM8vxI1SdgF5DqngAb9OVARXqqs/AKgf+I5v78gXdaw+a9ysdj2ynBJ6m
SPGW2ymwjdHXQFx1KwW40UuNsmvuTe1qYPt2jbjvj3HxxWwlkiqcz4PpJ2ffgVmYyY1FSIM7xL5w
FS3/6KE/yRQyV4jw/2zPpiDBTvuIcamuAAlslw5FFg7vgzD1Q8z2KVXHxB0qRCAzVTwgXp81WqOs
MQOLpN1E+5xygFTgApFsmCAkgFIyOGV6BL3J8vBbEWtbSefm5MJ3w7gD6asZ5sYGlcY2eUHHCrQA
DFLogaIYPPiIlmbY2i1S2hKI0CqSEXkXnTojuiqPmlwQqWl6QTVZgDb2yVqfGjpVjfaYNiw8VkFw
fYbZU/blU2RiLBiyhZk63/CfEOrlQzPTzOxAzBkiWdpMIwxji+5u3EzuONIGUWiru8AGcVjSgPTm
lnBvQ4kfY/RmE8Hux5qyjdxFF/ErLjY9nfbVKyb84iNqiDibHGKAGEe7bJeT41ghRSRFyndJW7Gf
274vkdaCRKaF6ZLfNb/SNsfNF237iNCdMm7qrTYY1sVQprcY3OlWn33i5NrFpEBYwFBT8QCR6dak
7HzOBV5gTE2PBlJwpgPZE3wvsCiILdadI5TN3NrKyp/A7EDCvkBQP+khkqxs1L4Ap6ZtM8/fZ2AL
K4iqIAInA6SwZaOnHg36PyWZxULRbmiQ6fB1tiurMtzCU01XlRHp57gEIm/S1guYHK/HeaxW6Mc+
iw5sE9FED/DpZ6DF2X7WKp+d3VfeS/HaJvN5lSjEEhSgIzwMZDkPshJobZjU60FIa4W5HVtkYs7b
rE0u0Ujresk1PUFTkDe/NX7EWSY/xp7QaAillDHAxNYhz1HPkFijuqh4ntqA5kUZ8MIeGA/Q3ysH
7P9d8giGhaeQ0S3o++JoE3QRsjnd+GUl1qpmJ7dO8RcR0NvU4xJH6uNqdZadmsSmvueGEiCjrj30
SwJF4Jo7Y+0RcdGvZe8WwhEeaiAdA4J4GDtCXViVSDu0ZHmrevOiKhQ8DdMkF3ZN604UcSfREV8V
AHtPR7immqP7K4piT/tdCwACJRq057h7mqqSCUUkPIQ1S0YXrTdCrr6W2roJnqw67OjeTkejKn7E
fmV5SVHBvpr49kva9HQBoEtA8t9AONnZpVgXZfIjHg2wP9KTBTwxeZvtzIRX72M4hDuEhF7T15gm
atpJIGcG7pOoJLRGnbRiU4PpVSKCKutE4Vv3q5zepnF2VllpTN9FlJ7CxpvlEsxaaY1XhlbnURL0
pXzR0ijdRKH9hqT3ia1dh3dxOmZDVGxRSm9QwE0rq5dsJysCynCjLffCQ1co8N8In5JV8FSSnZiO
yVaVMJTm3H4BngNapx+NVRaOC4DgMWsU59qBOkON5MILZAgtyDExYSSsEinUI3EQ712BlDiRkdgy
QY52CFmQh4TvwzBGj6ERvycmQv5QWyEeNg5D0WUHk4njCuVRTzIi6Yd5k1cesQOhOxUVMgMUDSfZ
slPFGL3Hm+MDFocC3VNZ+DDHV8gW3y2LPOdMUffULTBdEAh7jhPVazlObo1sfIeRinFHcsQp/RBh
2tDjUmWYUI9HtrThqsw6Y9sa8qIVzjatw+TDVrMTYm+VZFfV3k2h/61YhEyCFClXScFbJEF8dazJ
2pM0jFnYx5I4kuCD+ndXGObZzMoLlf24wpXVY9sW8zohYqzUVOOhNP2nMMHTQzuU2PLZxcvdX/CT
+TtkTC/3TbNitNaJ1cg+QVfq1wvdm4xJXL9QF0+qXdBRb4zsFk4bnIoA2x0icrOyhhe1HCppdUAX
wdSlpUZLqIjPk2qt48zip2dF3xINDSMN7Xy1mKzXs278mqK2YskEJOrwm3VlXhS3STjXdN5o6NJe
HAshs9LgJC9/JJMOGHFqnS8EwW61NH7S6KIdq9TaJb4CZIStBj39ZNgnmf6aCRDmQyno7TP5wLnd
Rcewtb7iH39KtfgZBCYEflhMWCAMYqBBhTNXDG8MMEZvbIXlJhV32Ni98QCsoB5mgxshmveB/9JW
+uvBdiYmXIUEOEaTZVeMOZ2xLuxfjfLEnvfLZOjGObZDipqZLBZWajzWZquUe4JhNIzJFtORCFO2
xZb/EJXTvmbydmi1CI2alqMluZ/fX/UsVttUl9VKbQNrk0dd/T732ucwh/UD7LDgiTy3U2tJ3c1z
JThDhnbcBsvgebQV/dwFleP2c2V9taePOjfBFxFashlGNT6OsELXdjzR4B2q8TpqRb3JAGtQOrTV
on3xj5SR5Qo78k6TRfxIm7t5tJzMm/NyB/KofmK4pt06Pea/k62yZFSvDqCua9EzbDfZZK2DCsY1
RNjg0cZ3y+1XCqJHureWkYCKqZYun2zUyk2Slp3AWDrRRSEd7BRaYHSXs6K3f7UcqAP3sR0EenSM
wTLGU1JmlIEwdvcPTFE4ralikJWzhLvkuctL2s0IuCzKq0kv4oOuligAG3U81BVEpTKKN800yFfM
yZ5ZNelHw3MH0UlTXGaD4kwiTIEdJNNXEyE2/fvW7YeRFjGshYi+6s0kP+YGyEAeKB1/tLLyb/Vy
WDxTG8esMmJj+Yz7AdkPPuQ8YE+A45NdnT/fcruRxFMEIeDFubi1s+PFlY7JGOD0OtIMXANTHbMO
Z+FO0Et6DrBsbO1gYOjBLOBZDlhZZqsbbtLpz3bRshHi/liBCchp2tAWPrYQjBQ6e2ohjBfSW7I1
4ob+MC64CYieK8cMpssYNOPvB4Wt0zbv0hfwrmgmYCk+aL6zkYaWnsmTbR7u10kZ5hFGl9u7n94/
EGpDBHD2+/1Ku/zt+6vZKHPeU7O9+fmpPWLGQ1jJp/uln9fRB36Mhp8cfl63JARoYQl03H9+Q/d/
Tq0AfFtDcvn5udIeTLaKjfX7d3X/QKJyBzGYQzEARIpwPbRglT8DKTK+2bVe7ABkfqtoW6DxNqJz
YQFCAqVKNDw74JNSfzXCSHuMK6Ok5Wg/IwkPTz8P6Of/p1Plz2vDjDkwetWrQn2Yllkyk7uPUA5P
TdbgZ/WNX52hnR4Vc2Y8b+IqCr6LVhU3Jp0Ze/VF/KHX3sg+ml9lWm5J0hrfzAQnHp07kG74AVAs
zq+17JRXzSKu28lgEhn4bV5tenMbAGFg+7CGH+ohu2hlqUCAdfxHOFjvqRJAkxlJrZw7T9IJ/F5E
43VuHaBzPLRcix/3uQBHe0bq3fNoWc7xpuv0CavH3691kWDwrRsqMG5m63PlT884HJp1Y4bm2SlT
sS+2c2ml6wm54BN8qfjR156cycp/P/T0jzz2gewElk8wosK+tNNwILo+f0C97911PU485ZdgeGvH
MWWwjMiHyNX8cr98P60A0UdLIm2vzNVeJwCJAEYnfG90vLOIHlIEU90bY6f4RICYO4B3ByyONpCN
ZXT8eUDYFbHILyON+8X7+c8P/7xW3kcXf/PpMZWVtyQWEKRgJhtmeAzxHFxsvR+U66zvCeWZMOfV
kZ0dkfxc2qqEibX0CSczzy9lULRASaxnBxDIQ/eOLAqYR26px5nIt0t5MwycaLW03IY43OMcWf52
1FRSoNsBGU08nO+vtKmfEXRWP2wzHZ6HFlOWLuoa9o3PKXvzG848DxbfbkiM5mAO7NanVoHtxbTj
XLTRH4fMN+JdNJlf7tfNearPI5Jj6AIXv43HS1SgybTDV/lCYVItutfqcH+VqfY+Cz5Ve4ifzLBL
NgCPY/c+W7+P1fFsM7KQVqP/PmYHRHKCOWW60HuiF9/sSY+MnHURd+GjTVK4R9atuck0J77NS1py
I8SwEiWLkU3H7gxGZUOH+RKEjvUyjcWnLSFRR+PKxP225dGFUCrpuHlHoT2iIPS3Jsk4iODVZ4Rc
LrDA4WnWSoXO3BGew0emzfJJnSjlwticdsrQG5sqMoiXstGCFku5qwX9IxEJLD79stoMsziay6GI
JppUP8/7ofrsxrLekFNIS620g+KY+WVx7EbEsY1iti4UJ4fgRPWPA8ydHygIeLOQkgDDvr0VYdai
I0JfGzNqgWbVqRcUZfJxIFnB7fRI9RriHffD9DVZarROUqD5ROrtFEJXHiJjerdFVB8sHmmMOHh3
bHtNl2CvJKD43qrW86BN584wqof7QW3YD1CV1N7Paw689KDt0Z+QNLwtpkJ5p2O6akpiRM3UjDaZ
047HNNbH4/3V/VBnOstUZGDx1ammVxGEwqTDSloNSUJrwJ+D8/0Q6/3KavP54jhvEvna1ZptxyEW
GwpLXV9mvM+n8X4AknUs22gnRmiawrDaH+nsZvOQbXnu1fghgvLa6ujPMuPxfvLz0Gv2wzRUyg7p
B5EoBVZC2ELhWWRWiDNGNTalOmIRxWSI7dYJt44/zR/BszkoiETH2tjZCV1mJfKHbUltgs8Z6FFi
Vm5cpfPlfhgI/qA1LZLNnEKP97m/booJEgqTmADEIb4aGQFlaTdcRZ5i8W4JO1Dz9gxlGCJ3VdSf
bS6W2ea1hvy5Q3KKTy5dd6YV7kdRJWuLr/tBNCFm+6b81kg6Q77jE9cHT4TbpvQiJTef27ghCV6Y
QDcZEjlOqr6FJFIytxVy1/XG/GbK6I1gx/ZB1q1B5/p5gq931I0FkjWGPH0JDeB/LYprpZtAwSza
YPfT0qqK6/1VbRfIurqydX9e02eSekoxFa6tZ6/sBoNPh1b5SoXG/Bb6OC4nZVOYhCevYoK7PZKL
Wk8rdDcNk/LxfhCT+FUxZipHRxTr2lens+XP9TpzRPwSVNxRMcEiKx5AxnlORuSmahO/1vqADK2d
5arPEnVrtrZ6JERKHMvl0BdduKU/vcgSCZVrq/CJLbi+a5WRYAA7jl7aaHgPs7H/BrDxmvF2jgOx
Ukjy2mdp3D0GfZ7dxuBLrnTdYw6Z+mEu4tVd8ce/bN5gYrMZg2Bxv6RwQ1+h0ZMgZZaxy7xDYW9Y
fbt/0PexoYY2KOHJDJrmPLZTxahUGVDCkc8S0QfDIC5DPdoYAsU0xTNsKKcCsCCl+gmD39zg3jXx
uGRThoDPyk73VxXx0XAmckYYf35A+V994v3D9wM0wmOD1W9no+wiznP5WuNy8Kt0P6Vpd2wzG1oA
662Bxvys881fAg02UtLhrxrS+Isum0trbaxOxe2fOgAkllc807/LPvmStaRj4ZO3n1pWuzO5Ok/3
M5htVPDIqpmXtRO/w6C2T9yh8bYEZGYaqn26X0K+sligjlFrB4+yLr9MZPP+fjY4BcJ3CtFBvNbs
GeD7RvELo6JTQbbGleCi4bmfaJwIoHYdxqKDE0hkuwL3SaNba9XSfGNLZeymOWpkXYB5ysqThf/y
22jMAQLOmQ1VoOw6OVVPBC3Wa38Y5fp+Cp90fsgFj+/lg/dDCNPKrTqi3AJiEOiFsAd1akLYe8P/
Bsc6OBRDVN4IWUCt12lvIfDnlU95dFaLpAQvpUwrJI/6G2IVKjBNYWrcEOdnaksnZOpZm4okexOY
y4MxIapESXRCE7jVj4Zlslhk/IK0JHiClvwycY+ebABBT7KZtL1v0901l9P7Z8A1fGfQ1iKC5PPp
uFAW4YlhGxDSYC1L42s2Sf/IgofdvNJDHInddMDjslWYE27ssIbsXegEogI7dfXZnDcmgD1PJ/Hn
iUR5SOWJSQOOLjaWwc5aUUWG31s6gnXl1I+UG+PKt/rxMM8MEe+HKNmodvUjUsD+9YLmSRKU2mqi
6bEeqGYgkRVe5uBSoeprV9DjwO22PY1Uq26ubWEfOvqDTxYBQjSWWM6iWj8PyyUR4S1t+jFcQWRz
XJJmxocuVEeStDtxdiqiGZezn9ejLv0GCi48/LzO5j3eqH1nuuhlyzW4iPkQichyo6AJd+hjxp0v
0XsnmYUzKOZnOE9mcxuXA2+gbOsYGmLGEWWpK3DmmUqlQ3HJGVqjzZo3edjaK0ezlItaEhVyf8Xk
gN8gxP/7WYEScq2T+eSFij/vw0JCPK+s6BbYmLUkUIn90De5N9qQT5I6qald/N1ACAD5cPpUeoXe
Fauc7cJZF71O46MFGY7T/piQDE/0Jh2rshqJpUHm1qv1jr/Zr7ShMfZw5F5kS/MpMKEvDHrTuRW2
u12RFYdAptFjlbTDiw8COrbla9nY8kou0B6mhUuwKUSxoEiNa10bpYfbJlqXmiGTdRybHwOess5c
wkzMyX+HsnHrfCDs/pxgZmGo7vep2OhL8ZySD+MGGTd9ZAWGSzUfvuVjZa1SX4VEqfU+8Av9rLFh
eshJ6Xow82mNOTLm/mjNB32q012aymaPVj++pjUk+HZ+RhKB5UQrpqMVvLVtO546sOxbpR2jjYOJ
k3TZInnBLBtf1Fl5v58hnkhuZkXKtl3HoDksB3elrD2zbUx8ohN1lBKqREHgLkXv3z6S0ad6MpDZ
o692wCGBMTxSgZse4bjmDYOB48mY2UYXD8Faxkl368o6XocVCoXUNhiiGmV4I+KDnD2jtB6sPmjX
oV2JB0dRaJkXBoAYOPDrrlZmt81ykuLSXAWjV9ZLp0PJm0WvFRxlHNwEMR5fHFMdN8VQ9Vsf0N0X
iZQgEUP2bOPbPydRp6+wxQVf/BkLQd5b5LJlafY+GAyPk3pvLL6rjmjBNdPZet1il370w+gZxLh1
XhRmyzKsViJ6mfIWVjHerPuZrMULz+bxcj9jgjSQmFaNx3r5fKswMBeTFbYh1ZwVHznFS9k3RwIV
yE8A47CL9Mo/3A/YDf5A6fzdtfvpnbFTB8YpCP1++/Mz7q+g3/mHxO92Zt8/9LPjjASOTP25QeJ5
hhf0QBThVhEUE2j54cYthxDbmNdnOimqy2nOCrlt887ysthPr+Rop1fiAZKVAJm6q8lbvUrdD66a
v7zzwlA5UEoqh/srRZqbLs3TfSZmseUhcwsYwx+HoXOOMgvGY1i35DJU7ffiLqiGfLxR9aA/D9UT
pDjlJNFEHNVY7x410e0ULdRfbUdhg1Th9kQ0yPAivpbd1D+aCcoLP+R3zz94m6I4AE6Kqi3KEm0d
JIRWwc+VmzRrP3uY12c2jF4ZEWkMBO4h1Os3zTZq6quK3nc5MegbLDce+1dT6Ui8T5xga1MP9eXh
OGeLMT3yA494XG1FU/qIk2x0kw5xWoL9ap2VlkI3XzhI/8uZBVCztiLwj74MfTa9WNeq0Nihy3F2
c0HcIIrwGDlaGx3MhmzK4lULDXPflO1LInrqENWiYzU77dmOHUTXdXLpsu+VD0k9ahvhLSF7ZyRU
VD9Ec9nmNm0odwkzWmUZKcYi8c31bAcVelZx9pX+B3BCfSsKgQdOLfFqIncDCE56Zw1UrOb51hYh
SG757jT+UalvEofGiVgsQmnC4WQedENYGzxbbNWa1uZxKGCgMhJUW9afIsf1ZWpT5PrI5VZ5yJwm
sauPUVX7y9ATFhZWargBWahM2GvYjaungjCVVpMBlWUOCjov+ZGnZG9nlfxRZi029Bb74KjgQCeG
WGzbUp7TziGx1NIsN9V99dy3XxKBK4S5G3D4gsiYYWD8xdeVwY7wOJ09WxNkS1KMh1KjcH1NHKyQ
dMKweg8123KFHT/3NtKQvALQkkxPQAKsbZjp2HJC0WP90dd+W3S3ZmAqHgZKt1WmJFkZ1vRsdUuq
bWuu2Vt/BwDerek94L1I6H8/KDykb5NSp26IwHd2xo+Inp2blZBriubdSQ2E64Yk3ZfnlBl1lxgN
3qpRe8iWiUYMXfMqagwmRBVtsigoDraKrz6Ls53I+5kv6vAcjnEwa8OzkTvDPtLb5uqI7FJpdbej
avzu++E5UfujlVji1mrTu66VT4Q/v2FMi8heBpKs1Fl+snCWE5qoebqTX3hupvsWSxVvdUL3NIWJ
7MQGVCfiaN21vdiM1j7yc6bczVCzXaBnXhqDtS8rOtFWh73djvyrb1TzdhADu2ipXSjN0qOh172X
I2bBDZnwJCPjc02GC1woozYOY1+GO5IfDxQlOh4dwJabUokghyqg0bQqQXk0OXsBP8prkqFmDDNf
qNeqnRlbxqnOjINDA2pPVLJxsgr8OcMQXyMRq4cC4oQGsvfQOxP+YWoQe2yIQU3eHQsnUdTwrs9l
kK8cdHwrolyatTFHHkj8TVnk61kbfmATsQ92P3h1zwC3C4NkrYxmtkpyJigDwoKVRpceKI0kg09o
XjYNYiX07wbE5Y1hTkuLG6J8ILEcREo97cZYZT0ItE1WkqURSGQPOW1uMO4ketqM+JhtoGFUofaq
skOM1hG2BKmfqZ+syHKkmeHaU/qumZ3iZtzJqItJhSrj6UPhd7/iGWp5jeY/tk7wJdYSZ68KtiZx
61APDrgnUXdi/cGWp+OrRPuNdoNJM/JiRfuce9j2fv6taQf1MFCXHjJLDIfx3crRDChT42yEc2aZ
Os9lx8a661dGbV4l5ifc5LO/7YkBXrVKbT4rvuDRFvP2LFPzWQvUM/li476y0zf67C3xlWHvsTMf
D3FePQkIKexbmN6aM7afAV8iqw13mNW20TphoE/iq914UZJLWi5GtzdxuTjOnB1JsvJ4vJZrDeNY
h4V9ikkENgTBlzUa2L1uVf2Bvth5UNSbMy2bXMsYEd2PZ6OV8WGmCLAVxicYQSsQpvZKmFF7I34x
OwGDB/5JuJAiRH4iA0UwotdSLJoj5njxpicfEFxIhjH997IJLnZHjh9Py9Ido+a5ak/IEvehzkxl
JpQIaYcTHRQiKXnYLRGwoeD3IskH606NaoJriqtxTymD+YzISy+OkhdIqMbWrsBFih4RimKGAqEE
0JbRruEdJY25J1cgcFXVRmHGdmoaZ5u+A0ENZuwcO9K3toHkbXY/6J24QDk2Nw1j5kAyu2kzY9hr
zXGebg3SgBX2BxB1XQMngPy0DW/jbwtuGTWhs5pHdduAc+u7zjzMBQpEhQopUo5jWUantl/sk7YS
nmghcV8hnhHigRCoGBK+Hxy7giVhsGKvaMgt5g/xQT+cBF91H0w4cOIvpZUYF6UetwnwHy+1Ut2b
9JFGQF1NWwEe1iVZZqk36w4WBGV4FWXKzsQ9hZWgO1aN1R7l8griBkv2OHdbSxt4G/HwTw1+OzMD
Y9kZKyOGgGAnnyUERYnR9qhCjKS1lBD82b4SxytWYw81PHW0E4Fa23kYb6xyX8GrYR5Qu+iJ+ESX
KetWy2YUliHBo2PCFHXM9GaTMS5czZLsdCdXH+qphALWTEvQHEvObFf86BZKiYXLGjYnYRMEegYF
yTW1Ud8MfboCK79BPAs99kOOh3gWYr4M1G1cl6WLxacm2mvpp1g6g5CAzAtUgXtrCr5oKc3zkGg0
V7RWcyT9mySc+8v7Yda6h9DJ6f/NnbprreHYZ/42DZt830dtuZ/JHTOWSmgU6rPFxO7ISKVxkwxv
fpTOBEIm36MqxNgYd4k7ao16yWX6RKLHNyYRYo19i6Tk5ZCpKaExdjus2eyEawGHFzVrU3llbM6u
lpBihJZ7WpeDW3RWR0eQZmMc07OEb75lgFtCz1CZrsh6mxeZf9BN4lomtTzwRAPQT3AEfUXnK4mE
zqGZaPQK4FI0ExcfdsMcjrrQ3BLlhDqV3vGSanvMxPhQEW5IclafH3he5rgQeUU5W+96QBzQDeaT
DVbRhVTmu0OohEfY5hu9NULmi/BcDCV4MBmy0a4Sr0prsWPN52mdmmh/4yx5CJgwe7Ug74i24ez6
AKg2loXCs0Q9wEZOWfdkKkq9Qv/g+HQ2h6cgT0iXMU3HrWYr29aiYZeQGBP6rfisVhauzo7ddtuD
fk5i8TUgV22vFpDjly+TR/IqtD73MGH77GLL+jqHfnbtz0rX+HvNGj+YshaHshOZ2yfrvuGuzMkw
R15fwJmUCnM6OmC1zPNVlPbPPOQIU4ir4TFhmw0VdiYHtfwMI1GfuwobfmYX06qEmMbDG1PlUDZP
mfFJKzLbQACLCbHQv9YqHhpae8y2LQ0hgDYgmxiLtzYJnkk4IVK8E7i3UUCuNb35IAiZRbOG96Lo
+Q+fvHBvIIlzBXgVmrZmjmulh5bJT7NcR+FwAfuzI6S23wEeqG9ZiUvTNxkp2JkWA2LDG1kppwlk
yyYAnHumgVCsxBwkGzGFnwqgrk1cZfIA/9zZ2Vnm3VGtd5orMJJ+n6gFqcqxuumnEeAiyieZfC0A
RrlB3uOiHlDVgxal3u7aGyMY9t1dgr6Bzi3y+id8UI2nN/A853wKboE6uzkotZ5qku5HfJx6Pb9Y
zvcMtq1L3BHyCGkj9loOGpkth1gnfhMwCeytZZ6SBHNxTFtjM5czqTgqjaplorppsv6trbr23NJE
ZGtRrO1gDDe+8AkEjbLw2tlDcK2MEEVSFDJfynQUHkb50vn8w6WjHgMcaG5sEJg7UzAhQpyjvZ0V
5W1shxTRmfUclMmLYlhwFhQRMrVIAOOrneo5FuAYumLY2ehjHIeFpVOo2JvJlBhYs/tdqgN0iRAQ
hggBXdTssZfRnZLW3GwY/T5XebYdbHM/i8p8aupe4int0k050S10yu6YV9bVBKzmzTqNHE23i+1o
DtcUlPoeO9uviZ5+xhZ7DWnoA+HaoIUkHPlhgLEZ6Piscm1tRolBj8Lyqp5AJrCw56j9lUit7MC3
sctbWqZYdd+n/rNIo/AT2ntpldkaEtDXIaDasexW3YB15Z1DceYSrIbPgCpm1Y4GhJrB8NdqGAwu
TtB3hv/10elDkhOj8K1rX2gA2KvILvVLLIdiZ5GUXc16cZyIZu4DbGmz/qCDXMN2EOluK05agdFX
tnrN2o1IqgblHEkeugjlnlozRpKbNascFfpqyuLGu7uWUur0NYAPjxYlzxYrtV0RqJCahlnuLYXe
tJobz3MV2kdQIwSS45oJ+GmvNA22p5p1L1FManwZSTLrlnQ9Y1K/iNDa0Kbv2q750Gb4vZlJS4DZ
9c6OemVNU7/2qvzBAJzgZURhejIkY4vU+L1stM8McdiD0hN2xr5pl+GXIKepo8X+GWcS/QXyKwe0
cU3Wj28huu8tOu4N738NRKYaZ1/sbtAIGdednRMwgpgdANDG9GCqUt9CuLPZJOkqK1BTwrMLP+eg
MTdmQd2cjDbpsW2Tr7uRMAUTH+/o5OswoNHFDThiwg68SrKRtM0IMpZaXeyGyMyeiFbah73iFiyP
58YpyN/w04eGTdAu7LsnLNI8MvF1IZ9ojC02CKJKQJKs6wr2kc9uaN8vY1msmow1g3ETTd9GBpG7
AceOq9KQx24ybPJA/bWZvjZhN17gBh2EzQpcWCWlqDUrW3au27pnmVbK/IslinLbyPTGtE53g8UI
ZkjMaFoXYXiuxnU1MQUNa2TA3FT1pTQbtEmLGLo09NX/9wb8n6DwBSJ9knpR4f+j9oD/+ts/3+H4
//Tbv/3lP/2tSeDnl/zDJyB+AXqvI+vXDNTskPf/9AlYv9iqYTmGLoTUdEO3f/oE5C+ca7h8Tcnj
05Rw6v+KxBe/aDrfs6rSZtUFWPx/xCcgpP13PoH/zt55JDmubet5RLgBuwF06X0mmUzbQZSFdxse
rTcODUMR6ik0hjskfZv1dEtPDcVTXx0EwTynKiuTANb6ral8CqaOoliVZ7jC+j8i8e0hrC1E85TF
WVR0MV/Lo+t2+PAHgDy9S5KV5tN1POVh+Pw4NHbiXBzvW6rZiCgnN+5Jtot6Vu4gI4xxzL47swXq
Gru/EvgRc3iqC6UWCQpiFU1A3Kkh3FIgtMnLUEfxLy2dzYLx0YPxoMGcZwO2NhsWN9DaY67LAM5D
vbRkVOKsHRakzXyBGAkweC9KmB0Id2fgtzH9IC1cmDaXmJPujbIQT6FKUjP715p211cSmeJbaFUH
MXbA/xls+WMaNiIJnsCjkOBie5+lRADFikJo4BJmRSq4sAuJohk6RTh4inpATkTsm6IjCkVM8CHg
mxiLOl+Edbj3jFIFkwYFju+xYML3s30Z48yPTHKpsoq93C8LfT/7RrEqFDXiKfKED9DSeNAm6gxR
PK3r6lWu6BXIXWoIHpyLo+gXpyOwvMsNALjcBc4hBZBRH61FoQ6JzOCwG6LN8rQaAbUZaGrEljsa
L92lGznzIRkJuPKKWZAPKpJNq1gkeMYRYFkS7JiUPx5nf9+n2BwhpG0QtcV/9Xhf5Mg0U5L1mQQT
FADC9l+mDNWmL2EvFX2Vq7cc4R/kbIJiTVPJXqrIL0WDFYoQI4saNScU2azIskzRZoMi0BJFpRlw
agkosuLZHgfs4uOBcRBfnqLiOjg5L4Scw+UITacIuyZOtIMua7GUdOa91JgaVtzJ9Y0g1GppOD4J
XYj38Em66YbaWNBwayICxI2oaHXtDTu8djR88Z3dElG7OlDTOVAzH9H4pE5ZX6EePffjcRZbXvgS
jMBCECLmHlIzfBG15p1KEugf/8WERMZ2Ym8XEvuB5Sz0jxjXIIOiOT1FiYek3NFPrgGOMpuocpys
M3dh4jh3MwCJq41gpJWNr9JmYO1pXGBUVV9lJvHPpt1/THo6LXgWl/uEBi/GfrbwtsfBtE1y6+BW
jXuY+0KsDI0OzK7qo22BlXGTNoH2rmOtXjSF/iuZ8vZAaE2PcRYxetNo+q1F4bFwHSP/Sm1KK1Ze
HcufSt/DNZkaz06Fzbb1RIEHZebT6RFbnzsyXeJNarakBQECZGXwTE9oh1ZUogHs7erPCumrPTIc
SMtflHZVHx5fEZ6JC9Cl93dsWgA1FXeczRMC/rb+3Zi1STitrO4dFc+kxbHDkVW14K8gCbnk0izj
QwIkH0XXSKbOL214KROcznp7p9gLufUU3fmBgtCPxrQmV4paL+QSPuXm6pJ4xV5TX+w6Yp5AP/8z
iW/akGKYwGO2iOHznxqnItMNJLfpc/9GgtqKKzP9KcHdFpJN4DRN2ZkbW3HT6BifMxSyeZOK7TiT
GJG03i5JyFAd2TWOhe7sYROCw+NQsTVtotAi0TVoIXWClca+2hTVpxjc3za90t81TTwXuux++dZv
33iBqD+AfI577JUZWIERR+fHAfWLfmhrmqpnc363U1TkMsrng55V83vqNAdXq+yb1hjdrTGnY9tE
3g0X/anQk3pjS3oFZ1PPL+GMsqWxzflzboc9jo7wly3TN4Bk+83jglm7Y23iCB2rbVoAJsbqkHXF
/3oVwqo8TvUCjWahJSswWFvD6THcCtq2DoHRfXFHQQxWx3QQIaFekJ6S7Jwh9pZURLQLP+u2/SDw
X1vVxyBd+JfOSLbN3D6ldrjN9XpYzIG/lmIeV1YGHmiAaUcNvDAMryA2DSBt4VDDSLQbG3GCC8bt
URHjJL/k6ffUsfxlmdCxpVsLOq8CZCFVTFmb/WxTybhCV/kEQ0DIMJeEWfwi7OOKkSRQvb9EwNhv
QSCJcCGeOcvsN9mY/jJ38nSda3tYoWadtt2HnNoLbVv1xXCzmsKlEvgSIdsqoqZkbZP/XtC+2Fk4
Q/yICJ4+gPkuyPLBjsQQij17PVq4IZyAcraIiHW/SxfCzUey5+N7Yg3jXivnnS+T6jDGzMdJVnqr
6kiHPf9qjItLYOG16XQNbR3pT+pwa7KIs3YPzpjyCARxm3XKAosAbXZobvX6FYeWtqwG9GlZ1VcQ
8h7p+KGN4YDo/PNcZCcvwygAi/rKvdA9IBmzFkNo5G8eViTaTm4d/MIpx9uwhHLRDoGGPLVM+ouN
9jFStcdlWdDjyi8t6lO8THXyPJE4tMH24eVxhO1QlaHG43M0ZfirvYHloOgWFvVBZyrxur0hWhYf
lk9b/8LxF94lt4cFfgs+cgWrCb6zitDcqtj7LZhcYUgH0epdFt5wrqvmO0/W7Eqk4hTSyh6oobvZ
WkCc62C2j9y+GrTXXQzvRmiMZ1N7jdtt0cF73BpFA3UZpt5AwKHkPk9efaSkEOwbvaZuEJaGBwuh
5cQI73+Q0sgubsa4lwvjV9u6Eyq05NRY/rXXbWdX68T7NiF1oYxJh44O8bmsDy3M2GocPILD4NR7
wmh59kSrxtDWaZ4H68bCwZUFkba20/wXLpd844OJGU13iU2D0CbBkNXF2pOw0K5hmvo1GYAoJD7R
JGfn3lqOFoFORkv7or4flP3QcW5WcNTJjdkASmEDD2vsfdawp77kZnv5N80hoS415k1r5EAnA3i7
IfdJA7ZGUuqrCxwrT8BVM8EBoQvnSBl01WfFoSeuhKuLywYh3e/I6KBDu2IFzADkPdffyqD26Fow
FoEX7d0ijm7CnsWqVz8M1HPWsnQy0KZ5Fxta8tlko8QvuoBy4gZp8GinP9wNkE2Tt4tcWRu8Vdg1
6YIUsUbNmLvS5i3q2UlpsdIFtlY6yx0Di541Ocfi5KFJncmiXSOqKNYW9arwBPjgiyF/7iwIRbgp
Pna5jd5Fw8GqfgwJENbzOFFlSkJuvEBoTAWFz7QGZEe6tpHwoYhSguP7jPhGW/GxklCeLhgXhdOa
J5O859zsnd0805SIj4sI15Y+72cKk8M9sJi1nDJFdISo/UwZQM66jE0uhh9u+cGiU8JbiyjQyEuK
gzuJdNGKq5fjXeyLCG+GHxCiSd3bkVTRTW98Q9FcvJb6qK8t4gV0wMmNDDOlYTKAzjLky2WLACW/
EK9Gy7AGnTzaNwN2a6nkdSzCBhkhAHiMDj+tHDow10kNHD1zb+n+xg0z+yATPG69py3TIdRWxlBV
G9Oy7loD8pj56AVaw3luK2hGRxpfBsvIYhx3ZatH2yDlgedSlEGEAoRtJDD41SzXS/61YtMzWFL3
svACI3rVWm2FyACuYvDoINagpJDSUtcb1ysjlFhP9LRbljLdRRXQDeqUcJ2gxMcr0ZCSP31v6WnZ
EeEKBJMh50QzUBDEJvd+GZO8lNHNWlXBvjOIK4zn+GI1/s0Ak97M9ElnLtdv70p+aUJyWzAmMlxR
xi15TE6LaKjOoWavqQghuww9kEEPkIeHap3+GjKyGwrXxuyL/ZN6WfVSlXjEl1gLtBdmo+wO2UrX
gH8kGyc829435kRAsigjz0yzn4HN4L8iyrocO6rekiiflrNubTM7ItqgmDoaw1meTPXq76mXBvoO
kPc9K4CuGfjEc1LkUL1mbFHx6s6QAk6+x9CeE2+r15s4bturlVUx1HWUnzIaP5ZJKzZU89UfVtC0
e8RR4BrqNA3wiabGZJ/QxOQLt7CxOPSffUXIFH4lZ+PLrctSdM0goq+1MQUroxt2LfA3lG8yLZER
DsveqZ7jCBrZCMJiOeno8BwieSVdRR+1yDTsVQLShQL5Y9Q59p9DNtv23h0cEoz42eB28zYD6O2y
pEvg4of9XoRJv5+CuTobcQ9sqkIFbdQbaCQbHgYhSaYZrx6nMW6/vjaq56wk+pot7EWqZjRye6nG
YY4pnMhgFuUVKiZQos6dV4VKSM4b0R4IHeu3E5zOsm4d3Ng+8FEuJcVS6pBxL1+6rgEEFcT2gcA+
6OMAsW8x6tHeHKNubWIy+JTV9IqaEcS6QPXUIgu7UoIB600w6YIIiteombTdI1jykSZZ+/V3Q1IL
ERgbSGXxFTs2wHfMLzNiMiIRuAeO1qZvIYg/INXkndN2rJ4GSeg5LVLFijWN4ZiBhlskxvNwqrJ7
nrbFc2xWu9rCwVKkqQeW7kd7B5PdNpnzLd4yWluqsL2yNbVXh6pG1azy563QGPH2Cq0Ay09oUodi
eilCDJJWXzL81NSUNppmXIPmCWDcohdMmleaO6InLLCrx5ceh9BLE1K70EGkZJ/79DwcNXVwNGyu
0c+SeObT4zAqqytXSdVQi8ebj/MxrjhvJfm4luUcHu89vhoFmQU7+a//OwOfWUym9HcTNbPHWFBH
avvcMFx6pjZGbYVXMvWInBXiZGjjp09fMXqdhKLZzA7uRRwXi6qps5vlez+GMfW2TIjUAZS2ebEH
593rteBkqbAiK6QsuGuGbqH3gAdjmYQQ64Vg0M0mgmDzQEdvDeKXkUFNC3RhiIXvtea+lxoB1ZW/
HahaXQwxf3KMP5gqzJwakKDelg7WW9f9yAw48an08RbVPve2pHGep74nEUtrbS6GitjhvGgOQMH+
k0S9vNSEBQ6M48rlHoZqwxNXS8uDi9HZOHvIrGG5or1Ad5LWoF3iPSo0+geU2SCMqFdjJyxwsajz
IS3QHAIEJ8QwEcEqlThlM0eUEZPoRObCHI7TZgjLed0aSA6mDvorDqcW+Jho5oR/7goiJ71WCYHz
IakAZKlSmtuQZlVaxNTXERtq65bUxHU6efouKeIESNiBkChsx+JHS6kje6d8H0ej35R+aa9j26kX
I3L5jd6k+qdZpEcSLOUdpfh0inyewGUfGp+S3ncu6G0Q+tqhUlhF33b2hluZg66h8p9CgmVILBjT
DcpRMgB0TF1TEL6GRRYePOq5n/A+UZo2YUAizzB7ehwoYEOGn5oE+st+GyUk2CYODBp3dcO2zS0Z
FWJF5vy+SlvxvZFmgTUwdt7iJtXAc4zu6hHbvzFph+cxQ4pFPEzNu8VUmTpETzrQotfYLnG9YD1h
Bqu2E7+tUw6C9+dg2xjdR3IH13U0aHfBM8mMzLve/S7sCD+PYTSvmhVAyqY/3dIlT8uQxtXK458a
iRqsXm50ehwSi+1bG1P/ECTyw4IP/ZX38dIO+vg18fRbJTT3OGLeQlSPMO4Y5LuKEXddIP0lar+8
R8yB0VxfLaqqtlnYY6Ggdu2SsFPr/AYXmN/0TYByBlFQL7Bsdu8oUaeuw7CaWc9Fr/c4dotxlVQy
R0uiHUHiqg3zX3UvB+fSlVNPsVjAkzkI/AOmhBcxIW7TOt8+BPhi/hygeZw/rwqvYjhv0KgpMREc
NKDUwjM1lKrdxIOpc59m3ALLOLDKA5Peq2E7hDODlUJIzijQUMHv06zT0BwoLWwf7F2PykMzOTgT
wxZVmjaDR1qdCm0P4xieai0IT3Mh2EarEV0TTvyzZ0jcJ1NZ3k2HdS/1RnFutGZ4j3/WmbDfhTHU
Wxd/2FLzJzL8RgqudJ30VWK7vGcddwrjkL6wus65FSUFoCLBoiIEOvGknrofeodYJ/VB5ipdlVr2
J4zL4yqbzB5nGs7t2tDidxqpqDGbTONUqtNkLLd4h5IXNwvkpmeFWNPfgY3j3hfYzWqvv9V5oV+4
BwYnKkTLrVZ6373RaO7IKfK9T9LLooj1r8jq6i/ZZpcubadP1D2/RqjxXvxE6UEAWtO9GTMf7Spj
f9b95ksOlA/7fRPeUMUFG3d+suLS2PFRtN98csW11DzOiQFt2Eev5DWqO1yX7BoMMLcq97012hRm
v2keb1ZJy67ZNxc7m39q/NXrpnCHU9bzL6ULu14KfUqfYrHVBRYb1/tsU8dbY5FPtkP7nPlRv+0c
iWAvs4fnx4H08pubCRYwELYtpgD5nsX+ruq8rcU/wMm1nL8QX5ldNrQZj+3vqG6GfdvqxjIvREsG
57BvyiH7sLLiJwnTM8qNIH6uqzRYkFpd3vzSfyE40j9RaJWvNQI2NoY3ACF3FjtWFzVbVzDgVuOc
7EXB9FsB19/aTLfYPPtlxW/8MCPo3hj6RHQJ3U1flcN2CJi4Ii6h5YMJ31TUBH/hxj+mQd9sTbRu
hIZM7cdkJr/MIUh3+lz227zr8Cfo8fzexM4iIu4Pc/ZAkQz+z3U6UlHg6WV4FWN/r430Z+jPw51G
UFI7iXAZ3fbi2aO2HpB/biZ3ME8DsLXIOyydWvmjcIv8VMq+2JcWZHcHsN5pebYmQAYITu9QM0bV
Ht1afsCMGiIMDsPzIHRJHhw2rscpw+mGAcTbJ31sLFOn4moLkbjLNBSrqEjdpWdku6auwvfCkRaq
Ln7SSbMWokXi6bvj89xN4bbMq+GYCXQpIcDbwg/D4fg4ICeQu5DUs0UlcpzCpj+9NXq3y5O5XiXe
WJ8DMyUsohPxix45mKE6z0U211xp78g39NCMb+S1ydXgu+7Om0ziYyqnWpAhf6ckxb7zmMaM5zj+
xgqN6MNtLdwnlvGiN+M30WDUTFtHUJTHxxr8YOY3OBCv1pHeDRepb4B4v/WiKr87ve4saQnPt6m0
2pscJT4b0fEsKmzU82KihShvkTlI7cUiBw+bRRH/imdGOjN6cUJw38f4a1TAbiklK57fbYeGfi1K
GNZmuqnN0IdPNtuLZYXdRbDdIt3Li4VhRBe35z7Rm4l7AcWmeigutA+ajOaVs22P1Dy0O7KO5WsZ
19maSyXe1jGFLLgkk2XimP01SYatY0DlR9EbdxvCe6tR9UnBrya0R71VFM3U5BR8dpGV/hg8dzt6
gKty1uDsu89qRhvHg8mul/MYk+mvR+1+dLyaCMvC/axNZ1clu5ZmHtIwmcFJZCq/cde3rwG0OaCZ
uGQ6eIgdko5so0e+CDzMmyDk6vpzWo4IlfyZrpLcPxhFStZbknz6QQs4oWIR/x6QMX1MYTfhUOLS
poXqjj7NPhJIgIITQGBquTQ0BaWyFjakrT9Vkt/T7FT3NovkE8888Wp4xCJWpG5NxRATCxpWTKTu
lenY2YdFm8Zb0kdscDFTXw+1HJHgaWl6Fvo3LM/TSuZOQIpD0h6GDpVohvPoNXadz3bOjR9J4L3Q
zRO+DVH+aWds/p3fzS/0rXL3j1PzR8sqzGe2/F03+utI8Ol7rQ2NioF+RrTcE6pHD07aV8ETJjdv
F2dNsni89zjUwMNnV59BLKa63gdEf7zOXBCr3irTXdLPzevQkeDHFhRtTckyM36Gyocduc4p6Zvu
kKC05VY1jTGlAfn+z2k359kykMVrTHgTqedafXy8Qu3uN455RMGMN6MX5LCbABSF2hAzDQ3R0A17
F9PHrtW1s26ScoNab28OYB+2Ongt+UMmwlM8cpOK3oqr4zhY/g0TzBeVLSX0Jmk6YdX//P9U+3+G
anepcLdMyOf/C9P+X/753/753wnj+7d//o9//tf/RPv8v/7MP1Q77fOWZ1AXowvPIjPVJfbvT/u8
Z//D9phRdOVj8AXp63+pdvEPzxQm92EBp+674n+j2s1/8KepFD9hgQbprvf/RLXzz/2PkXyw7J5l
Og7fgme4Lt/If4zkIximC1wYkVO274cUjbivax+tXzRA+Z17KcYqfRl7msawJpH2NkV7msq6i63u
vBNDGbe+TdIR2+5K/6dOpm5jDeTL6MnOrqbm6BcTMdV1HL8IbDHEQ/+S6inlehY3f4dqx2SK5m2j
Hg0F955GPSwg39ubqR4gQj1KEnrTvvc8hILcQBilHji+evQY6iFEeoG/9nxu97Hj8YjS5m8xC85L
gfEclWb8QZBusCGTztmN2mzfo2HAk+1VdDiGGYluibfTY4gP19B5PEIXbEj+v5Jm4W0oyDa3dZ8T
ipTAj5AMTutZaQNX0X+YuATU+UZn7cKm7gkC6SULBo/ux8G2EosMEYTEtpyGo9U44TYMeMS76mEv
1WM/T55LNQYQVhG++0wGsRoRGjUsWGpswJBOslxcsOR2JHjPUDF9WjN1aIwGdkaU/+M0Ydanh7HN
8TPU+x6L0LUJfQY8u8nWdC8aO+x1uxDx3x6Rd37SdPnDVWOPou0ZoMzTqEYifHXa2lNjUqsGJurS
IjVASSYpgl7vvhqtMjVk4fBSHl8Gr1iNYC2zGK1383uhxjNDDWqWGtlEEP7KnbT9CMhJWjZOCZPB
hFeqUY/8iGoLQs34pwbBmokwUqOhqYZEXY2LtRocmeqXjkX4vG+G2m3KBEaXWenqNWLFLEo6t46u
yb0DjQKTWBkbHKgMqZr0T2OnvdAhWN6kGmVbNdRSzzAfbebc1PMxMQTj3sS9/jUyKC2zSR/2gxx+
DxXYV65lhKYT2naTnnGqmaZzpmoofPneqkHbUyN3OJTMuUzij0OvBvNcjej4JNkOCWxqNIo0pIas
zDwmYuuq4R6bSo2pXxKrpo/DabYCuba74Wdu1BepVgZyKMfbnCBC932T0Gu1N0zI7naeWi1KtWTo
bBvSsY4O4KFVJ86b9HtjZwVPmlbgHkFuftOQgC/5MbZfvmuconkitz4W3VuvsuOcQPzkR+V1v/LM
nT578lFitRSVbEfEA/P4fCxManUKK+87ef8lFQEJwlZg+kvNNzmrvUuwC9yzPfniGth92myITUhf
Cqfa2mBs7/yuUbCPs74Q6tRuIO6jiYlGWt24kjiMT+ozTSYYYwgMvtZE/Y/JYiusdU+8z5YclnMj
nFvHKoZTv4LbHb3nFJYccY+6ltTuqWJKlhPkBktj4byL314jhvcm9MS5y1q4Ok0v775aaAc221qt
uELtvY+DVMvv41Wp7U0hKICsE3hJnNjfwjw+FElwpgtzn6tlGs2tturUgk11Bd4YtXRjt/VWLXt4
ohbyAoUoBnj/qWUv5iPL2h782eDVMi8fa73fT7Q/s/7XWc/S/wAC1OGPLDgJYlIK4xeXitiDVal8
FiJUvmzpXiRe1Tvdh9UmBWdIFeBQK+ihVCBEnTnPce9mb03+Ir3hvSV49dU0pmkzIdzeGArMAPFB
bMtsmSugA/I9B7wC/IjTRQ0WUipQpFbwiJYTcQNcwodOOZ4UiJKCppQVWQ65HcHj2tMv0yw/EsP1
DtTyRItAYTKPQ9gA0dhgNSHD1NVT8A0Jz6ENnNMoYKdUEI/R/Z4V5OOGC6kgoEmBQaUI41UuRlAi
daAtB2dKllbboMKoGofF2dBM75r2WfAyB8OalPLm3UxUG/rIyMeTl0gws+quMR4qgkMM+03PZ+Wv
CpzvY53vzSJwVqaCuAhM/5aCeSEksg5hg69cwWGeAsZwUuA8VQcw7YkCGgA0QFbVJgaoNoOuRQpm
GxXgRiptuokUCOfHuv+kRC0MbFh6spTvUd1Djh2WZ6vUMSB0xmdbw/94JaW/s0yauylQOrdK9epE
+UaEfs012kPSZB5+RO7u79RLUkkalj+YeiUwcr7SJWlwQanr68YHxeGep/btdJsoQLIDmaSleKDU
ArASY2p6TRWAWTygTAVqzgre7BTQOSrIszdpexK4VYOlFrT+wiP+Aj/Jmf7THFER//ShKbeRwlTb
WoCpDm4Xnx/nmV90h9F4TwMfDJanXH+I8J4vyascSWcFrPXFNVPgbffAcUMXSLdR4C5xRP6TqQBf
niPFZkKtvBeBCRwsLedZ8A0sJxxuZxz+4cqqPkOtT7/CIJPbsMqLbSynxajA5lHBzvYDgAaJDhQk
7T3Q6VwB1ZaCrMm815+gaAsSEAG0pwe2bSiYu1eAt62gb1uB4L6Cwx1wcUMB5JmCykcFmpOY/KNW
MDoFH8ViVNC6pkD2QMHtUa9/6qQYnqK6OEaIXK40x/WbYU5IsOsVUeon6bEmLXAX9LaxmKcZyUTg
JXvaZIIPBFkLau3DgTRyb1i5YWOd7STCjIGEeu915XLix7jMU2QvYW4Q5Zin0xbwA5SqbtKfOEPo
MRzic5Zo5DcwZBKl10u2YDRuTup0MDXp3o2q6csbaAUG9+1W0i1QUEfd/GzN9cY04pQYEgsOOG4O
tesVJ78mL//Pq9J96ig42w7k0m+9qe5XTUY2g9YRKClJxu/V4kXAmL7LbO7EOYXaT4/3HodMkp8T
15Wz6XI33Vmo5AgACsdDnfQtkbSW/y2+ZHFtfctQ+62lUX7lBd5po5LTyaZX4DT/69XgTN4uTaOv
aHR/srhp1w5HwilP9Be6LC3qRSK8KjZz4hh2wwuKhO+1V35vyZ97wpYTYH83y4vZzOGRmL43zJyt
0XbUoMT10pCdPARhX+8cW4tZ0Nzg1If6sDO0M/zV3FI0FHb4KsAIjK8kCp8oTdq1Jfmjc4HmoB6p
Bs9FvehLTb5Zs1YdotF8GVO5E2nzTCHb9MHf0axSEIXLoOFxcXSX5MxO++0Hg33VR8++TgEuE10k
uKd6KmeFn0brsk5vlsc3EhcN5mCoN0s447rShVyzUiMeCRNzlQ6tvybpRDtTVGRscDJsc8vKiBEg
367M0SMI9fQpm845uJ3clsLI8wW9p+MhM+R4cPKMrZqUWERcn4QIoDoI6/s05jU2f5fUg7nnM09P
EeA7si7d7dFftsPhcQq4vhipL3udUwbIQaeaWFW7YOan5iunJeFx+ve9ZEzRE5SYh+a5fgoM8unL
FF2j2Q0J3ZhFcuRG4mJykFSWOaROpKkpz8gVY3FHVUibDCrT48zMiObg8TKPiqPGnfEwIEvYjCRH
XkpdJjqSG/LM5to7JSNr16mpU1T/ptzXoY9tq8JSAC8VLXsrCyCvEHTk/RwQyMdB0exnUkbWXDu/
AkeEx5kL8xhL+KjEzZ7rVlmEEiUA/PPSpujiYCSfWF9mhDpmcxtF3dxsS1yqScozqbHDqa9akurG
IT/7jiMAFCLKruAQQ6fKPrOxYLQvnevj4Gvha4lO8fj3rbTG1yd48jTkQF2BxfVLVuKBset0E/bS
WwWxt/DKrrlVCb8xItGIJDFacaS5ob9bsY3SrRuczeM0nbuanBMu5McpLbP5EzjFJbTJI288LbvA
bdvM55FNR5Uffg0DDc+oD99N93sV6PMNB6y+1gcEBNrsiRdsHnhsneCeKM52ClAgcIHMx1wdOiuz
V344wsfnXXAK++nZmOb45Aqnuelp7wEcNWKHV1kDuO8xh/RasY+pBZx84KCU0ONFaKl4vp6eutnV
v4SXBUdZ9sExn3xj17vdzYp08zUaAndfTGR2Pk47PJOsCtG/n+qy0fZw/u0SlZj5iu8sOrRl2/w5
jc0chaNXQQaPnbWnN2JR5TJ+ElP47wfiTaqD7zbPLUaUwnjF2ddt81wKJBNuri9TM5EHg8f1Wocz
wGRZJy9jPhxx9D6L0ryFpEDfQz+LD0BDhEfd9JkNsK+Xeo0yka7a81DSdIoYd8MNujwGLTbwUFeO
E5tZ0ad2olO//MfBjJ8deBl0QLzT0LOErtw9jOwcJxNFyiqOK/2K4uw3ZFh/JNZjp2V+9Wm17ROR
n/m+U2mJNKMFC8dKrSefh+TzaNwZbsalX/RPOq1n+6kJk/0Y2s45GMJb71jJQeLU26ZpghPJqKYd
wan2psMJfmx03Ll2HuY3S1TDgQCqFK20ld+owsxvOSHpK7BqVuerkwR0PyfppazYaLjTX3tzHNZJ
yx+lFfIrCMzgM2FTdJFZvHalEZAIEZCIR6rT0+RgF/OJtV713kwULd8mQ1qGtVgd+klroK9+sYRj
VdZsf9NLc17U0vJUqIJ3iVMsVY0kFeJxOlrmeY6t/hrmaAukO/M5Iu8uy/p9IHxrRRh7u/JaZagD
CdgYcWIdQR8nCHIENDpFjEvD0pobyCu58hNm2jQy2wM5JvJgbUUNcT3FLkm+RGAtbHVqmM2hbLTh
4vf+U0TEwleoFc6q82SPpThFlNG5v8O4ONvhlEMeJ/Vi6BE/y9D6BBUvXjoSqIrQwyzEKv/Cn4RR
SMhq+fji6NbTVnjqiR51T0KAFcwqnD8tZfYUEz39OHscartodhBC1Ab2MuVeNcJTe/KuZTHOWStg
pPAmEkMsR7fOEYmN/GT659xys/OAPIyeF+3saPNL2oXxvRn64prM8dpFR9NlSX0MGogXXcXJPA40
sln7MQkgQaqVU2nz80gIf0wi+VL3C++JP9JaujBwIANcb2M8XAYQa9T06SLyfHkwNa0hZodW5cqZ
cIilFP093nscuDLbP1/9+57el3j4/57LuM/WXIfFygzL4tmFWiEJWkSfluhztokGX0ZSxp81k57F
x/wdF2K+zLPhs4Tq2DsRiTYuudPuGttXv+HT96k3go9bONLUFVPrTt2nS5Vl4h0er/4e/r4n/vXV
x3s8sq19wjwqa7N+EVQ/XDL8jMDhJDm7lk9xD8n1h2QiRUFOSbSnMYv4e/TPZ+IY87uBZjrTnZBM
CTaBIM8zIqg8IuWCWbF9eraZVZ4mu3NTgIU50zlIrTxaZl5b0+0Y7AdnUJ7LqV30duMcqhIOFBes
85YMKAVTxJr3obCpbSbL50pDyLwmkJCOmVboz6Lzdnnrd59zZugrWY04fwOm9yjsobAKH90r2Z8g
LojVTVc39m1n0SvjMXK6rg5mBOi5kkVJohmNgisfA/uhyWGitHxEfRa5XzUPkVVFXGWduMNKJ3lz
zQtwqaYyGUA4jEPyP9k7kyS5tS27ziXbQgrlBSCz7Hhde4RHRbIDI+ORqMuL4gItTUSDUE8tjSGH
pAXwp/j1ZSZLdWV6DTwH4OFR0B2455y914aIMCtc8yzaTmNZXCy9612MoLq9tpsHKhVCb0yVM8ee
7duDTuhH731zg/eEpfcrPstrLnTjGzNKmBC6AOrgMhbSTdT1WTZtaUZC22i0rRqT8GNqcvTvepUi
tIxA3lo4iuAbuodkeOXD2uw9zUOvAq72XjvKuYyDtvN9fZthDlKNHO40T/+2ISaEt+KoIb5MzJ1R
JITO0UWGjVlUrw4yrOOUuZIKTKfuL8aPXhCB1XnWeB/mTaFIuPcah4nL4IfrSjPFZpoICxIBXDyK
ruGHYFWut6n65mdYjXuWk+ZIDRmhw7uPnqfuYz+O99IjaUGSArL7faL6yG34weDJJthyQLdMQn9O
BtNY5B7eTYtpy+S6f9DbHpihk/p7k4wzmmNWvp4070MCpD6ROvILID7ovSGtr1TTtePgKUm6ncsl
+BC1svxaF6go6e28z4fteFIsmIcOwIysviW1/kJdsEpFKQiok8YDTxFNr9zbUOJba2LANBY/pTpi
P8RShJltlbByAFv3LucEl8awwgs+sL3eafq5rYcvlaPLtZt2Ez/CMK4Hp/w59ql3jpBOMmwF9bc8
EgELensgVLvS6+e8a29xXURHEbX2ayjjh0XupmcWw4sNbhkjVUQUqJqd7fSWvqNseOYz5P0s6GXY
lR0fW8vy927MP67eDukzvlLuZhHm03JIk+8FJbo9ZM2rrpndzGZIt1YwJt+JVd4kdYQ6zzQY62to
/BYW1LIxHEWM2D8+xH3F0eWpuEC0DdzDYZ341fRKUjpiSSCqNMvM6RWJZPyISTBZTiYzkC3H9ABZ
gzjMkfCsi98Yzi2lh7AWiBE/pbiWIwbg2NSwS3miYpw16s+d9JNTT/dIApBfL+oHoHsd+We4ROi6
xW+EuDyB9wM1D7zDk5N7pYPfQDzE7C1tb7gi9qqfSyzM4BrjU2dq2FVp6+9EM+n31GwPeqb6Qxp2
/pN0kC8z90u+wfWG/mlG+cUMJkgPTpDtTC6Gx7RPkF10jn1AouVvSu8VhCx+82YimgemOB/O7qct
pgFgkQYaLM+ZmdvE/bWJE221Ih8R6oNqyuc4WF+V5QtOG+YdXlG+CWe8K3iuNNwL7rBFKW8ePXGI
vYK091A911Lh/cfCxDA1/JbL+BZWloEVgfjHFhPaTcXYq3O86SdbFyPUAJXeqqjwr7Re33Hbv+eV
039XLVguxVJ2CUIsy7DeNV7tfbPwO8/nG3dZciv7GI2J/sqf5hkQVtBWpneoQyu+jlGcE78Ik9WT
liA43dxVRAhCk5HrhrTbL2OpDv1obwItai9Ek5n3LBAtZkcR7Oig1zujiaudKOyRagrXhjc3a+z+
qzHPz5OCrMJeD3GTtC2aI097c3vG3Lyn6rPuh+YpjM992NVnUTAML0oNCbTfvgKKRcdWt8Qa4S5d
a62vHYUWG9s8zg2UV1b/waegWA2jILtoqvoPWp8eRrV3qexbiwThXPUe4DeVvDPpbW6Zn39OQZC8
Y7s30Xjlq0JXPwDmTx6Vh5Y+wbDh9sMbAbGVnj7V87GsGRmF9D2eUf3TGho0qXk37MzcMa9OOBlH
17Ffwggsv+35l2auo1oFnC5w9GzlNI04UyjrO9xfTCy8Uh6k5r9yLamuQUKah/Iseew9WriM/uUW
13mhsq9aQi6ia5nnhubHpnYdPGUympXknnYfCiTMyN3XFsR+oob4jJZQZszE8g7+3I6ULo4MYZRr
iWtmU9QaZXIdPhxhJbtmgJzpSQ9JK6PjM+K+zxqB5yX27Y8gy9orovi5r79LrRqF7byR5TieRkND
RVF+t6dh+vSt7gUJ3aNyp4bSb/YiOXlw9qf4WbNJLem8FMfFZFsbgzjn61DZ7VXTMwcxtvzlZM63
wR+ST6NPb4YW3b0mqq9j4o5Pk5ds9ZClKvAJshgmsDaVhlQUrkkIGuNshWV8/ofd5ZhPyxf0qDfr
cJqcghPBANqXlwhB8cqLsKarLLv3nv/Ni3xCvOfcbhYnYstIIiRXiFujBoos1Zp2Pzn1k4oDmzX7
mPDrDV6NBaQRpyqyWCOleYSBbmrfYBFvdBkld2/sHhFGKSYMoXQY6VPerQhWrg+dcM5jYU6bltXJ
Thu5BpWOjFZOEHdQ0qACGfyhJhqGt16ykmpdEElGhfhZugD42iB6n3pQQCPdraxOJx1bXElIFo+2
yhBYK3Tkcf5gincUcbcGFMAzqF6QfIGpb3Rl2Hf4Vu0uoMG6VaSeXXDg78sUo22t4/XLhY+yxf7q
QQE4+HHkb3URCtbk9s9COHeLQaqZWsFHMMLRihDxHlCEja9d7LwpaeyRvVcvrTFZdFhQAPU97F5y
DSbEhw1ehtrzdlZC29hcvQ2RPBDhlJNjkPYAqmfpTDmLaIpZTqNJhDV4Z9qDPP9/gcK/T6AAztrV
/48Chf8yCxP+9b8jTfhv//pfcf7/53+XSOFvr/s3kYLzzzMigHGgTmWLTOF/5ga6nDFNRAI6/9N/
kwLgS7XRv/yT4/6z5QiHJD8kDL4uTPQL+ASXU9Y/w7G0HM93MYIbyBz+b0QKpukBP0DkM1KLHf/6
l39ydY8uAi/meDALhOu58/nP7w9wcfJf/sn4D6mrYidKEufkDSF2dxRcq67SzgnxAzr+qKM15NrK
KzjXiPrq4jo75tOdxJ5y0+WosFKHsIEKqsiKlmO0VVF6Tk3L3DW+dYJB8KseDFDv5C0xy0ovVWh6
m6EPSXvtUloRrDdPKhEvaSH1NV1gRXaJ86PgDrnDW/hlbGssIIa/o+ZkRT53JU1tZPIbMhbFnXRe
Nsvx37t0wZNdPkywqHR5EJ3ePFuw6SAiJnsIIJCPOyflrp0xCVLVl8Tblo5NTphhDlsw18m5qlmN
lFYBK3zu9WPxzF9lbcS7oRj2aR0zZUihA6/SLqtPplQ8XGA/XlD8FdB2ulT0qMZ8Cn6YMcjeivit
w4jFAgVeSLOEKu9GI8m8tURVcYAX+6Fy+1dv05tQ8waWSnpxKuYSNNuws7nNVzunptar4VfP+GMV
ZkW+TQuj+wrh/4sf+D9RsoCFySadRIWBCR/W/jIO3G1sVdqrOaFiw8p91H19vFS0hr1OWKe0ZQpO
0tkE04caJe99qIO4924+9dZa2pHcxm6XXpeNqKKG1UVbnayE61yOU/g0gA1FZLI1hn681Ub/y+yM
wV8PVuIcUEmcjZ7wOA3zkIUv4x6jO3kpECBvlUOLXZsM7F2NMoxV4iQJZGodYLAQJKOVa6M0eXvA
htth0BzvU4qhYoXHIYbU2pqH5eBoSUhgQ+Kc66brz5Yfjuc0poNRT9QyZHBL8nGLDXoy41M1KXay
gjC9IbGuoeO3qBhik1wKkX3Lm4o5qxWHz3FsDjeGSc5KAVb45no9FmFfmbfAZIBmBQL8Ow68byi+
QXamYNhyx5CXyFDxPo4BaMMzhf1WNHl9lZmxnyL82hp2ddxogMbqsaZFNW+kST6hF/1iwjvcl03H
jw4hvdkte2BZ/3bc1TAgUYE+Lcc9t865CRMBheVY3Gudt9EgNXMertiAucY6gAIJnbefH1VOycGQ
J1eRugaoksHMGB30aHLRln481lS8m39a82bDXBoDMd29uVP/+0tQTXqrBvEGFkzD30KrDTFUMU1c
ISlYWylaJOU2OxO7F5NXcnvccnqw3v2URDsxoPXM5GakUXrTau/hxH55/HNoeYRJD7WshAFp1hGW
lfm5y7E/z2M0Q54D72j+xF1xoD7tXpEebeaG9l9VSB/bTczxY9Khl5VDiDcO6fSqMZCw0NKB/W2m
3mtOGUMnWPspfETeIQ7VurDjB9bvdqN6tye2k6IjIAfxtQUataZ5078zJAUGzj/Wl0lAUY2laXxV
Nr8lGVwrxQDoh5cZdCCHGLeF3t6GofVQigyQjhLrU/BX+aElIYvZqH8dtAGO7jAeU7qidy+tcff4
5bQvk5ikhxIHpQRPdScNal66RO6J3A7xNKWuSZse3QSFMo365DBOGiWn45ADOTaUW2Fz9iKWfoCl
8gSUcTpvlkdTB/gclvN4JNw+PQcBDmd/WMWknLxbenODdFhvC8dgJU383EGzu3zdJqO57bX8BIlp
bggDBcNtSlkMFiYoMDSi2ifKe62lWfjaCVt7sSExrWi7miAwoze/MKtt2+v6k11iP8wIbD2EA6Ew
uD4b2oFBvwaw/RGPqfa1dbtx05aVfgqCoH23x3Jr+jcUdd7Jn516lUBg2yZpumM1OGtOCuiMYrJv
gYvtLfGPWiXK07JRESBofxzwFnU5ZLJgHMKdnJg2mGGUMnAnG/dAG+qR+fqX2PTzI3AsbYsFu9sb
2LS24I6fcAyaBNq10WvY/6wtjMYl0YmFPn0ZB4M9oCMX0I0fSSfCdUSUNMas775W77Jccx6G1+t7
TGvmetlN5mOZ2zz3blJxaY9eeEX3aM4fCKyMb6OAVVeTsHpLQic6yKqISQjhp0gHnHqhIGJDzbvL
JtUHlot6wJ12Md8Q276zyu7L4r+pcoirMQ3ugxWm4dUvvezcYA9ppb+3/ISMqVD8Fdtx8JBR0RO2
Bb6QmyI0C6sL5vED1ummDs8NN8HDwNxp0zkRWYI1OY8KScXBij1s+pP51ZNNsrforO/dMrK+6mW5
GZhxan384SqzfgrBGe+ScCJteF5ZLwRYfwAka5IziW/kETL1wkev95cGtPe2hSSwzZJqvLXcNxi8
KlLTgV3vDbsmW6MOvwpLDZsoto1NHeTNMURj+FCV8eGCp72guRweBiPVKx3Uu+Xn1wTe6KoYRHsV
sgMr6sX0m8Ym34Dt9L92mnawMpMRdPeMNyf6SvfDAB4jTRDbQ/hhE3W8HO9Ekhxrcyy2AuvgeTBh
eNXIkF4G58WNKCGW21nMLRSjW2ohnuDuNuVjBJRcf49t+rP0gsUn15XsspwcVS/JNpA9EfXSqtZB
D2/Ycpzn5TYpe/xepqW1u+XJ+Wj5gJrj3/dQlTfti2YyQrQq7ijLM2SYC+wq+jduprAo+256y11E
ID56Tlp6yXBg4ZRtJkbEb/NQjbQUZHS2VNwEio73qW9Hv8AqQjDwWhRAbXF28XhsqMYJZLGBbuuk
Sx67FHlHEHnB1S3S4FLk772p71A2WDcXHdqjovxWQ7kWGg3tICPXafB6UBp6W+9Ui5bPG1pgO5X0
rh7gfL63JVdZTIqHJlITQy3ZQ/w90zNx8Ok5BlQIqEhLtRU+GeOkD2a65Sdqr40GQ8h2nXFVx3n+
qBzyxxw0mWMey7VGihaNWS4aw7yxCBf8/Wg5pps5oJcg5tYrxXnZFJC2vQi+amyZ9WnZdE4D2grz
5LqNUusE9M86jYlT79o0SFahysynMX1p7Cnbuz1KXmJvcXZ4kBNciB9hpqdHKyaiMhrd7otVAVZm
GJQdsZ44Or5Us7viWu0tb7yJahxveUZylIDivR2sGnjJfMJKd2VV9BcfhXsc++MD1uL4aIit3xg5
sYx/dwziEWLE/knkvUAwSlIZYVwN6XN6cxImPd41eB1t7xd8bS6JRlrF41RQSY+bMnfOufLr1zi2
tFtaEVoy7y2HzBFjjMVnYzmUdY2zyjTVnJaT2QQ9KNOSEkMQX4DFhzV21tabMMy/2Yy6X5ZNxLt+
LCSrfWKqn+LQwFGixzvp1vTiWzG8hxZ4QSNFnRyr6qfI0ghrgdsdC10f1xixoU0QerGOyABLzdI4
2zhhuTuFxHzQfjbmRnRKBPfcmK7nFnU3N6sbyogdnw5rjUcQ5WDinu3SNh50IcQ9wj1b9OaLbAU5
VK3RbQZXqFlqsoOKz8c1BARZi/KrZTX1criZm+qKbsjcZA/mdrtP311isjkVUvvoiUIiwUtkh6Dg
EquTeHHpM8+nbzdAHmGBPzf1rbm9782NfjW3/Iu5+T9VH/E8JWjnsUA1DwimeVRA4IS6LyeseZAw
MFEI5tECtA71zWXagGxw+OHOAwh9HkXU81CCQM9onfaaviXeknUPEaz3fN40lRYwJxo/1Dzi0Odh
Byj7+BjMAxB0t4QOz0MRk7hoxC/xluQlwDfzmnPZtKk13CNCeQPmKxNzlmYeuPjz6MWfhzDdPI5J
B1ocjGfMeVCTziOb0GB4o89jnMzlUmplO9/z50TaQqdYIYOatwARcfMgCB0y7Ph5OOQzJULxzbgo
QELrfAvx4XpgIC+lGWQtohAmS2H4mJah0zJ/Qn3DIoSZlDkPpzLmHDsXgyPrBTaWhi7Rm7pwW7dz
U5AJF2oGklnmoVdYKP7ujMGCeSBmzKMxOQ/Jonlc1i2TMwiQ524eplnzWM1hvqbPg7ZqmbnFIeO3
acxhu1duf+1HoW8C2fRfhYtuiVnd01zcrQW3om01j/UYJLUwK7kypvPQT5vHf/U8CBzmkeA4DwfV
PCZMmBfm8+CQcCRmiJJpIpaxXWa+05fvH7Ymsp02zx2XCaQ2DyODeSw5OA839DSqPA9CGPqeFz3U
PnKlB98RmyEKBE2TTrnah4qXWQIAm+SjxhSFacj5KoKCmJSsyvZdgDikRhi+bvukgW8+OnvXJYLS
MfLx1VcC+2juHSZ/AA4deROdODB6FqkPMLEQLs+b5XgQtr9s02tvQOniS+iQDsA4JfkWeupDi7z4
mTo4ebaF/ZagIP3CGnzce6mL9UllxZckxxI9JoNFeh7W3tQFuS2dZrhWTjRcrcJaVZ4Rnkuj2XYV
CaUDfIu11n1XlZhehC1X9qiVr+3MMk7ag6u3Hd1+gaAV7/B5aJofrlLm1lFmdnOSI2VNvDVlYUGw
gRqno4BUwb5qzOrY97Y6JxZlUiKc2cqePWUjBYU3oeED6r42iee4E4zKXbKVJMXF7qe0eU/4Y31A
LwIbCSXSarDyaTci0MHBDGgOoROerk1RdMlT7AJBkvoAlGmKdfh1xVcalu5OheOw9tPyZeiluEgb
P3rtkkoquvOyMXJrDiOhBRs1JkSiZk6KE27CQ24Ir/j79If0w+qSR2WEyVdLX9OOih+cd3jK+jA5
tYJs7snKiw+KJzIugPvtiXeZc7FR+FthIC7Yosy9tP0aYj0XG6+figMwR/MsuBcdnXqOsY8dcaJL
ta6sRL9J339MKqjfa5gMnWfccUK3Wwv3FpPXjDJfKuteRkGzdwKA66WtfxSJUx4shUGsbvzpg7zW
bp2h4Tq7Tq1/tMLb5YaYMwwrMC0jgdegMSnYK/NYjqxmfESJR8cz1TXEAUQKaAAeHJbvqtUd5ypx
2l8d6P8e9PyzJBBZy4h3aICZvWY20ghCToI3r4Yh01lI4lUFyy1yW+dr13z2qWSm2YEDCh1TPU+W
qPdRXRonP66SKyrkaWuMsfnai6JdSQsRttGZK0jJxi9HBs+94ydrpYNeQiSlrVzTUd8cN0Y0Bsb8
Uk7lDlK6B0GMjYX97sK4a9dYCuiVBL7v9ejWGA+UVgOWJKLGm/eWjdF6CFtHTe2MKQ6uNd/tijQ6
2DGuq1cMpoNTFlnazoMoh5XVuUa6n5HrKqbD5PD6RN3U12UjJoLirQ6AsjTBhGDHK0jeoUaVwAVS
QX5rx/SkKhTUzGA4LY8CarhTqY8dcyyW8CmfzsOghAMPPyZZe97IcWYEDgPIIEEWYq2VkLO9vrnA
knoS4s21RHQ2G0TF+PQZWketf8I9G2+SyTK2JVavE+x2Rsk0VQLpGYRQozZKPDkelQaoaNJJEYvh
Bi97SwatsIWgRyaVd8Lge1iOLWd/n/BRU6N179e/d/+cLlJpXnG7/nmlv/uqzHj18iEgnSD9a5wj
vews/QXTBZ9yaX1RESqwwS46Etzs5GgAoTxAfZRPPM1eyy7zv7Zxelm+KB7koUfD+L2PAIyX3OHx
dibenshZ+xikrX5rkGltRv5cH7KT73mTZb9sGizEnspPvSVrjZ4y1nyde7WJMP+stFGcISnj+I51
yCY+ZSs66YHxoU5f7LLsA9tIcLdD3i8JL/t97H97elzr/pGyduMPRq1Q+P+vL7R85WDn1zRy6sNy
dtn8fp3lLJGe/AQwAKnomTNv0D7KINoNfZu/G0YpDhFskJ1GZ+6bhZWL6/H3fBaFe5YujhFAvlcj
qJ7j+XgQVZJPJSjrqRy7O24qPBWx1n4f8vhH4yTuI9bd+AxlASzG/AUY+Oj0OMMXY8QWh4fM2vfJ
mHzxCFFanlCYrblBb9ycVaz1D9Ajfy3HEfoYq5ZJ0t32G/2aEE6+njKv++7Wzd1Fo/uWRSNvuF54
4OQ4TlvUUfwTeqaEbiX6eOboOW+e5Z6X8x2viOh4CPm8yf6JK3RH5YxrYADrzdSoP0dmuEvdJCeQ
rXagWXY9WU/5AyOCjcx4PrFsAlYmblFc/xxZHvn0M24euLfSGluS7/7t6RUdM0qLpLnXDXbh5cTv
Y8tD4pg/EyxEYK+lZW6WV3HTqpu9ef6OEBsbKe/80suznZKSonCFsf27lwDgyc9cwZ2rLDjVf771
8mj5YovMUSo0aGd/zi4nJgREGPdiAAkDk/qYmNBt643iZolnTFrTieSx7ItxqIa+unraQKkqc4PU
tt5A4ohf8LDsJzM9ewVykKt3QjbXBCcL3O78rOX8n82fY1ydDdKy5pfL9Mj82yvVts9X/n69fzz3
d99weZly8vXfr7/sMn+j1E5hEP555eUlEitz8JyhazFB8nPZm5XZoUU70neH7hCxhHheNik60nim
KBlmjEG94xbhqsG/Dn7/BI2mfaGGocRPZuKZmKqzmHcp4rMjFLVovZxtneg5cZP4MPs2zpoPO2JX
aTZdvaoPEflmpyhQEO+WY79Pd/jAyJsJD3bukpfQDISGpyr524bIo+i8HMOBuEpaSxyXk//wtGKJ
DF/ODLW9JXD23a08gsSqanjG9JMSANWbPyYmOnYZjT9HXEGZoSwwEnqw1ewQI7wxuv4Ru9ALaV7i
FnerIiUNfBWnwjoa2vSlqAx1r0aU1qNfEDftwj7WnTGlyWA4z3xqvtlpq33tiqzZTEYenfWwcbau
2Zj7IXjNdeQCVeOORxfj4w6deLTPPHN8yuyuYgHu/6gglWyJizPXTowCqIAisQlr3OeV1RdPxbzR
fZPmL2CSbVd0co2gy1p1AZDorHF/kb06fiStzT1BD7ptPe96LU5AxdiCf3FsKgkhUoNXts8ZAyOu
7QHzXHoIjiut0/LozwajCz8NEIutDPp3r5q0r5PqmTroZvQW1KLb1BnVRM/gjOJ5xZTc20YdKNpl
o0FYuGc2F101IpOCGZYC7DhGvYwBMozFM46+L9IFe5a0YXFxFbk4rorydTPWny13qkM9y699h2DM
5RFx1g+j86LTn+MVspcN2gN/k81Jwqxmpr2eluO6pdGzlUYWn1VhPJP52h9rRYYPoSsR0d9ONGdK
P8aG4Bmv8OyDiwH1mgKO3LLEKk6lUYevZWe/0p5I3/i9WBvSPtHrcTq2w9Dcu8Jt7sujVNO/u0Sb
/d3xbPzSWU6+TgLkH60mOlZdhru1a288gKlINhbLh+0ithsoGzZmPvSbJVA8nZx3UKnqZBNQW5RZ
eejmAQdQGf/auTbg8QnNNT6eu9KT4ltnovsn4ro69ehbtpPVkUMnupe4CvVPwzXvVI2hMz30mbkZ
lsNYrBLEtnSNYurPQe8udQjTb5gNw7OaeoM13GV4ye6yKTFKrgs4jQdVC+DmtSHQKWYAgoZSbM2S
mVwd9eE1CGgt2wPCQKWqD8lQ5CnpLP+1NqBLxqn+4aYN3wY0jEOxjBK1eS4c2Tz7TpLxFgQxtOwu
G22yQI9nzr6p27dKBuVTzt/gaXlURQkaMHRUx5ywNCfOfhSYP01b0362svtopd181Flhb1y81De0
MBA+iwFAjRumD/KtGAPlTvcjobphGBj+EhouvQo/1hQP/cmxkYkVUeEdpTa1H6rHfVOP5Hp6jv2a
l8Z6EnG2LtCnHImCcOe6j3QTunzxUDwwY8OKn/dqy45vQaFzH/w3KuDyaIEELo/+7BpdfekJI33x
3B9uaWx9K7uA6NN/ZT8Hfap+leXMUw7kOyakTZJ1ar6g4GjRFDet1Jb7aoBUqRfOS4019i2XzwA0
mGh7xYwpQ0wEhWw4eW27bgLojyF38pPKdHedAxHkrcGuHWO4jZCjBH1qvfilzECYZAX5sOw2df8t
q7l0RASOPRIlYnyVMH3HsjYeIR+HJ0aya1wLxsOk1z2UVH2NdGhrwlzbRwqmOQznZFdYUToL+b19
EVDvpXkoXuNATmtVp09TDx82brLxEda5jubG+VFFdpnzziN2MUYUvu9zNT6cGleTEuNVdyPz3nlF
xgxoGHdW9FKZVrt20P8cld2bb6KfNKIa9eCgUx5FbRU9nVJPwP5+idVd9O1D7zB+6gmCoSamV0uu
yKn2YW6MSSye7TyoT4VhvuYJ6W1/NgPTiyp3vKsxjTBWfW0fZ3X0ShdfEExrMsvOJZrT1qFwcOLw
smyWY1zXXgg9H/fLoVFYNI/Mv2go1PidOvsl683HkLhP+di9N0mRvfi95T/hPwefxF6XEoLrlB7O
sQq8cT5l/mXUEudqZGaysVNua0W677nlfQ4a2kLLmvybpgXpzq2ac2HI4gnLpzjSZ+tXKEDi73Cr
PkPKgH5oDCyjqzDt87MHkx8nLwUdDez+VIUFAHPc0T5iNVII94S7kp8V6mtdY37W1174ZuW/qi4c
WPjDPxXjzUFmHeu8ihvFN2MMewTa8onsuskgbKbrNm7TlZRLEY1gqVaOl1UHs26CRzzZ8T21ukNR
W8EjhyEbylKe9dwihV7FBLExEa52gcwZAjR5BgbAKndYgcOLpWzS3qLQ20hhKkbxDOV1cniJWxgD
xCC6A9rTETg644CYHt8a6KCXMoAN9KTDlsq2WJH5DYFFhKFG4psfqfuyWTqMuSzSWSMi+bWndN21
NIhHJ43A6ooMIwIk1uPvfQ8r9gVP9J500dw2fsnEw9kJRedrRSYBlwsdtH1I5zs1iqNSZ3VBT4OK
1aCdlBnCvUqpyI71sYBPRc1HdkYIlhqGULQi/DbzpApV9r4RISOBbNo3sUD54aGa3sa1JKFnXg96
5Bxv5JChRJgd5lmYxPukonucpPXWjvCBEVqFQBcEGUQjQh69IBE71UCyNUy/2aDfYirHXGOtkZC5
RgANMTjrxMbDeES+DqX8ayp2SeaKfTvCG0CKiUucSfw1FnBf7aZkiTDdxopFugtsQ9nmKqPmWfmq
fywz0Nh07K0fh6Q1ukxDpyrtNwGtqGeR2p9KfqGG3xsmUbJFU29otRdoYLR8nWJ5uHPnKljJAUlu
FEau4gAtsaFzmvbcpKBFJIDsgD6+pjS76Xqxlq7Jm7ej7/y81968EoWbHCIj+pSefw4MkwghkzVK
ZAvjhuQmuAz8y45o2Eg2mIW1MaMT1vb3pB8uWCtQRnDZ3CaTyQVHy0nI2zNHJiqMu87E6DQf489W
ucMZtpOxyRKikbSI9C8tATFU6ps2QhhDctnBcDbaqIfPJV6/ZydqSV7rk3RlOhFXZ9u5kS1CuEia
IoBt3ZuO+qaOg+421Alr6FTxVkV86Jk65hSbuGiE7GAN8+TCUHPryXrldNGXsKyGFeqSGRGaHppI
wFlr/5L+VK+t0fimaCjDOXyjtxitBpl95jkfIqXaH26BUsUsgw1TVYuZa5vcfCd9HnuUEfn0V5wH
v7IQ0XCg7F3eARWHVLCfDD6lfhHwjizWZJ1HZBOyTC3hqq0ytA9kNYmTCqZtN1RgXvPI3U8WSxxq
EIw1c4CqGGNiJmsiri6zxmvtEfK5cc3Cvmj9tG1ibrVeiZrcbW0kn4C6wQrgmXdl9YL2X/Zutx/r
MgW+JtqDPeUsTDByh2QA7OhOoIoYCFjVMwEDJAKabnjg8gWutTiyzooe8ooQCDVWtBtsSPXDGNFP
7lGckrqJwF0yv3FS4tQCxjnH+oNlm/YGbt4FeWrDZ4uL4h3uwlEKOrOASgjxDM5OkCbv5Zi9TbpC
MkE41WkIvHLN8uec0pd5bghveC8IKxxcK96pKbA2XL71Ny4DW+LG1WOwbWtb1NW0g4Oxi8M8fQxe
rr9BCtj7sF2e8aDobzrRGLZEIp/NJsdIlseu6sczsJSXXMU3XBjVE8kyxlsxZXeIGwcxuRq+S9gr
hh9ab9zV3yWN9ltHQvvDDtJtatYfkyTxs49a9TZFxV+OJ52rFuaIzfgPj7bzo8ejfbNCFb0bif2s
oSq8jz7gmlzVP11QvVioikdhV18mPHdXu5MvNiOAnOaKlIhYbDoNbzW2A7y81QOb1QlPgvHEq197
rqtPc8zym9T67yQB+VdEXNWbAvW6mkg5ROVhnem2mPRonxiWVxu364m36e0R0y0rdiPW7A85IkyV
CTJ6n4vlxwxlXMkebfRy1oEIqXGl4x3unEUYGFcVmdBvcWocCpNFelXq2q53L4aBbZu/FlEKbj6R
xi2MQ5rY2Ovzutn8v6Vz/Y+f6j+FP8vN/2DufFcbhKEo/iplDxDUmH8w+qn7vsFeQDopQqfQ2vff
T9PVaKvoBpuh9MsNwXO8UYjnnpvV2UurX3275NhW5hwZ1uftcxd9rYqyfq9+Nml6oU0+RzmrHZ4l
sRkoZ9vLaq95apVjVhf0UcnRuFrBmQvfafnz42lDi43DNWwx40ppuYNPl4+im8VKLGBpjIdpiJ7Q
6Tk9APvqUtbNjTgUVRl2/kru+oiNUDBYoaNAx0JrEyVa4RwWYHdO4EKmNFsddTDD26j9Pfbs47Mo
d8W5PvF6DbEjD2o0yT1vtxH0gzU69CoWyqYaiTO/ZgxISIVxiYoazXQ7aJf2LwkwAOC3iNdOP1KQ
L6ZBiQQXOpLAepyulwvGCXaAkkilb+G10WD0vdPfYhq43ZwfOID6bCDngy1hjUAjL02qro8DWFob
DVZyZPHbTWEoF4goCsB3/DvrAxooIhASthNM/Hx8bTQ0xQ4PWiwuTgcppJOKAg3t04GyhIAHrB+t
S1KrlbmF56bDjMco79tm1v6YZ6ftFwAAAP//</cx:binary>
              </cx:geoCache>
            </cx:geography>
          </cx:layoutPr>
          <cx:valueColors>
            <cx:minColor>
              <a:srgbClr val="E6E6EE"/>
            </cx:minColor>
            <cx:midColor>
              <a:srgbClr val="9FA0BD"/>
            </cx:midColor>
            <cx:maxColor>
              <a:schemeClr val="accent2">
                <a:lumMod val="60000"/>
                <a:lumOff val="40000"/>
              </a:schemeClr>
            </cx:maxColor>
          </cx:valueColors>
          <cx:valueColorPositions count="3"/>
        </cx:series>
      </cx:plotAreaRegion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700">
              <a:solidFill>
                <a:srgbClr val="B4B5CC"/>
              </a:solidFill>
              <a:latin typeface="Arial Nova Light" panose="020B0304020202020204" pitchFamily="34" charset="0"/>
              <a:ea typeface="Arial Nova Light" panose="020B0304020202020204" pitchFamily="34" charset="0"/>
              <a:cs typeface="Arial Nova Light" panose="020B0304020202020204" pitchFamily="34" charset="0"/>
            </a:defRPr>
          </a:pPr>
          <a:endParaRPr lang="ru-RU" sz="700" b="0" i="0" u="none" strike="noStrike" baseline="0">
            <a:solidFill>
              <a:srgbClr val="9FA0BD"/>
            </a:solidFill>
            <a:latin typeface="Arial Nova Light" panose="020B0304020202020204" pitchFamily="34" charset="0"/>
          </a:endParaRPr>
        </a:p>
      </cx:txPr>
    </cx:legend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hyperlink" Target="https://finalytics.pro/inform/" TargetMode="Externa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hyperlink" Target="https://t.me/finalyticspro" TargetMode="External"/><Relationship Id="rId7" Type="http://schemas.openxmlformats.org/officeDocument/2006/relationships/hyperlink" Target="https://finalytics.pro/pbimail/" TargetMode="External"/><Relationship Id="rId2" Type="http://schemas.openxmlformats.org/officeDocument/2006/relationships/image" Target="../media/image6.png"/><Relationship Id="rId1" Type="http://schemas.openxmlformats.org/officeDocument/2006/relationships/hyperlink" Target="https://vk.com/finalytics" TargetMode="External"/><Relationship Id="rId6" Type="http://schemas.openxmlformats.org/officeDocument/2006/relationships/image" Target="../media/image8.png"/><Relationship Id="rId5" Type="http://schemas.openxmlformats.org/officeDocument/2006/relationships/hyperlink" Target="https://www.youtube.com/salosteysv" TargetMode="External"/><Relationship Id="rId10" Type="http://schemas.openxmlformats.org/officeDocument/2006/relationships/image" Target="../media/image10.png"/><Relationship Id="rId4" Type="http://schemas.openxmlformats.org/officeDocument/2006/relationships/image" Target="../media/image7.png"/><Relationship Id="rId9" Type="http://schemas.openxmlformats.org/officeDocument/2006/relationships/hyperlink" Target="https://finalytics.pro/inform/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145270</xdr:colOff>
      <xdr:row>1</xdr:row>
      <xdr:rowOff>32085</xdr:rowOff>
    </xdr:from>
    <xdr:to>
      <xdr:col>67</xdr:col>
      <xdr:colOff>56147</xdr:colOff>
      <xdr:row>39</xdr:row>
      <xdr:rowOff>125329</xdr:rowOff>
    </xdr:to>
    <xdr:sp macro="" textlink="">
      <xdr:nvSpPr>
        <xdr:cNvPr id="3" name="Прямоугольник: скругленные углы 2">
          <a:extLst>
            <a:ext uri="{FF2B5EF4-FFF2-40B4-BE49-F238E27FC236}">
              <a16:creationId xmlns:a16="http://schemas.microsoft.com/office/drawing/2014/main" id="{C42026AB-A3AB-AD1F-A199-D7F34C458AFA}"/>
            </a:ext>
          </a:extLst>
        </xdr:cNvPr>
        <xdr:cNvSpPr/>
      </xdr:nvSpPr>
      <xdr:spPr>
        <a:xfrm>
          <a:off x="514238" y="248653"/>
          <a:ext cx="11902351" cy="8322844"/>
        </a:xfrm>
        <a:prstGeom prst="roundRect">
          <a:avLst>
            <a:gd name="adj" fmla="val 1923"/>
          </a:avLst>
        </a:prstGeom>
        <a:solidFill>
          <a:srgbClr val="EDEEF9"/>
        </a:solidFill>
        <a:ln w="28575">
          <a:solidFill>
            <a:schemeClr val="bg1"/>
          </a:solidFill>
        </a:ln>
        <a:effectLst>
          <a:outerShdw blurRad="266700" dist="50800" dir="3600000" sx="101000" sy="101000" algn="tl" rotWithShape="0">
            <a:schemeClr val="bg1">
              <a:lumMod val="85000"/>
              <a:alpha val="2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0</xdr:colOff>
      <xdr:row>7</xdr:row>
      <xdr:rowOff>0</xdr:rowOff>
    </xdr:from>
    <xdr:to>
      <xdr:col>19</xdr:col>
      <xdr:colOff>0</xdr:colOff>
      <xdr:row>21</xdr:row>
      <xdr:rowOff>68580</xdr:rowOff>
    </xdr:to>
    <xdr:sp macro="" textlink="">
      <xdr:nvSpPr>
        <xdr:cNvPr id="13" name="Прямоугольник: скругленные углы 12">
          <a:extLst>
            <a:ext uri="{FF2B5EF4-FFF2-40B4-BE49-F238E27FC236}">
              <a16:creationId xmlns:a16="http://schemas.microsoft.com/office/drawing/2014/main" id="{757B12DA-C3FB-C46F-37B1-2704103E7977}"/>
            </a:ext>
          </a:extLst>
        </xdr:cNvPr>
        <xdr:cNvSpPr/>
      </xdr:nvSpPr>
      <xdr:spPr>
        <a:xfrm>
          <a:off x="952500" y="1280160"/>
          <a:ext cx="2667000" cy="2628900"/>
        </a:xfrm>
        <a:prstGeom prst="roundRect">
          <a:avLst>
            <a:gd name="adj" fmla="val 4563"/>
          </a:avLst>
        </a:prstGeom>
        <a:solidFill>
          <a:srgbClr val="FFFFFF">
            <a:alpha val="60000"/>
          </a:srgbClr>
        </a:solidFill>
        <a:ln w="28575">
          <a:solidFill>
            <a:srgbClr val="FFFFFF">
              <a:alpha val="90000"/>
            </a:srgbClr>
          </a:solidFill>
        </a:ln>
        <a:effectLst>
          <a:outerShdw blurRad="50800" dist="38100" dir="3600000" sx="101000" sy="101000" algn="tl" rotWithShape="0">
            <a:srgbClr val="8D8EB1">
              <a:alpha val="5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                  </a:t>
          </a:r>
        </a:p>
      </xdr:txBody>
    </xdr:sp>
    <xdr:clientData/>
  </xdr:twoCellAnchor>
  <xdr:twoCellAnchor>
    <xdr:from>
      <xdr:col>20</xdr:col>
      <xdr:colOff>184483</xdr:colOff>
      <xdr:row>6</xdr:row>
      <xdr:rowOff>205734</xdr:rowOff>
    </xdr:from>
    <xdr:to>
      <xdr:col>50</xdr:col>
      <xdr:colOff>80209</xdr:colOff>
      <xdr:row>26</xdr:row>
      <xdr:rowOff>160422</xdr:rowOff>
    </xdr:to>
    <xdr:sp macro="" textlink="">
      <xdr:nvSpPr>
        <xdr:cNvPr id="4" name="Прямоугольник: скругленные углы 3">
          <a:extLst>
            <a:ext uri="{FF2B5EF4-FFF2-40B4-BE49-F238E27FC236}">
              <a16:creationId xmlns:a16="http://schemas.microsoft.com/office/drawing/2014/main" id="{71CE2657-5352-F6A3-97BD-88E7FBA48AAF}"/>
            </a:ext>
          </a:extLst>
        </xdr:cNvPr>
        <xdr:cNvSpPr/>
      </xdr:nvSpPr>
      <xdr:spPr>
        <a:xfrm>
          <a:off x="3874167" y="1505145"/>
          <a:ext cx="5430253" cy="4286056"/>
        </a:xfrm>
        <a:prstGeom prst="roundRect">
          <a:avLst>
            <a:gd name="adj" fmla="val 2740"/>
          </a:avLst>
        </a:prstGeom>
        <a:gradFill flip="none" rotWithShape="1">
          <a:gsLst>
            <a:gs pos="0">
              <a:schemeClr val="bg1">
                <a:alpha val="83000"/>
              </a:schemeClr>
            </a:gs>
            <a:gs pos="39000">
              <a:srgbClr val="FFFFFF">
                <a:shade val="100000"/>
                <a:satMod val="115000"/>
                <a:alpha val="0"/>
              </a:srgbClr>
            </a:gs>
          </a:gsLst>
          <a:lin ang="3600000" scaled="0"/>
          <a:tileRect/>
        </a:gradFill>
        <a:ln w="28575"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                  </a:t>
          </a:r>
        </a:p>
      </xdr:txBody>
    </xdr:sp>
    <xdr:clientData/>
  </xdr:twoCellAnchor>
  <xdr:twoCellAnchor>
    <xdr:from>
      <xdr:col>4</xdr:col>
      <xdr:colOff>177798</xdr:colOff>
      <xdr:row>2</xdr:row>
      <xdr:rowOff>160023</xdr:rowOff>
    </xdr:from>
    <xdr:to>
      <xdr:col>65</xdr:col>
      <xdr:colOff>12261</xdr:colOff>
      <xdr:row>5</xdr:row>
      <xdr:rowOff>97369</xdr:rowOff>
    </xdr:to>
    <xdr:sp macro="" textlink="">
      <xdr:nvSpPr>
        <xdr:cNvPr id="5" name="Прямоугольник: скругленные углы 4">
          <a:extLst>
            <a:ext uri="{FF2B5EF4-FFF2-40B4-BE49-F238E27FC236}">
              <a16:creationId xmlns:a16="http://schemas.microsoft.com/office/drawing/2014/main" id="{49D3404F-77B9-46C0-BBB4-B7DA2B581001}"/>
            </a:ext>
          </a:extLst>
        </xdr:cNvPr>
        <xdr:cNvSpPr/>
      </xdr:nvSpPr>
      <xdr:spPr>
        <a:xfrm>
          <a:off x="915735" y="593160"/>
          <a:ext cx="11088000" cy="587051"/>
        </a:xfrm>
        <a:prstGeom prst="roundRect">
          <a:avLst>
            <a:gd name="adj" fmla="val 20384"/>
          </a:avLst>
        </a:prstGeom>
        <a:solidFill>
          <a:schemeClr val="bg1"/>
        </a:solidFill>
        <a:ln w="28575">
          <a:noFill/>
        </a:ln>
        <a:effectLst>
          <a:outerShdw blurRad="50800" dist="38100" dir="5400000" algn="t" rotWithShape="0">
            <a:srgbClr val="8D8EB1">
              <a:alpha val="2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150495</xdr:colOff>
      <xdr:row>17</xdr:row>
      <xdr:rowOff>160822</xdr:rowOff>
    </xdr:from>
    <xdr:to>
      <xdr:col>15</xdr:col>
      <xdr:colOff>108495</xdr:colOff>
      <xdr:row>20</xdr:row>
      <xdr:rowOff>116182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7D398393-0565-4826-8058-5C1E7988AB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15794</xdr:colOff>
      <xdr:row>18</xdr:row>
      <xdr:rowOff>114591</xdr:rowOff>
    </xdr:from>
    <xdr:to>
      <xdr:col>15</xdr:col>
      <xdr:colOff>75839</xdr:colOff>
      <xdr:row>19</xdr:row>
      <xdr:rowOff>122212</xdr:rowOff>
    </xdr:to>
    <xdr:sp macro="" textlink="данные!$M$3">
      <xdr:nvSpPr>
        <xdr:cNvPr id="39" name="TextBox 38">
          <a:extLst>
            <a:ext uri="{FF2B5EF4-FFF2-40B4-BE49-F238E27FC236}">
              <a16:creationId xmlns:a16="http://schemas.microsoft.com/office/drawing/2014/main" id="{F75BDD8B-3558-6C09-B670-3A75BD21C392}"/>
            </a:ext>
          </a:extLst>
        </xdr:cNvPr>
        <xdr:cNvSpPr txBox="1"/>
      </xdr:nvSpPr>
      <xdr:spPr>
        <a:xfrm>
          <a:off x="2218667" y="3980009"/>
          <a:ext cx="610763" cy="2223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06E6A27A-EAAF-4D82-AB03-21ABCEC43CC4}" type="TxLink">
            <a:rPr lang="en-US" sz="1100" b="0" i="0" u="none" strike="noStrike">
              <a:solidFill>
                <a:srgbClr val="9FA0BD"/>
              </a:solidFill>
              <a:latin typeface="+mn-lt"/>
              <a:ea typeface="+mn-ea"/>
              <a:cs typeface="Calibri"/>
            </a:rPr>
            <a:pPr marL="0" indent="0" algn="ctr"/>
            <a:t>35%</a:t>
          </a:fld>
          <a:endParaRPr lang="ru-RU" sz="1100" b="0" i="0" u="none" strike="noStrike">
            <a:solidFill>
              <a:srgbClr val="9FA0BD"/>
            </a:solidFill>
            <a:latin typeface="+mn-lt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130342</xdr:colOff>
      <xdr:row>16</xdr:row>
      <xdr:rowOff>106680</xdr:rowOff>
    </xdr:from>
    <xdr:to>
      <xdr:col>18</xdr:col>
      <xdr:colOff>161925</xdr:colOff>
      <xdr:row>17</xdr:row>
      <xdr:rowOff>175260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A2CB1F4-3084-B472-AC7F-F1575D23C5F9}"/>
            </a:ext>
          </a:extLst>
        </xdr:cNvPr>
        <xdr:cNvSpPr txBox="1"/>
      </xdr:nvSpPr>
      <xdr:spPr>
        <a:xfrm>
          <a:off x="2115553" y="3686075"/>
          <a:ext cx="1294898" cy="2791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ru-RU" sz="1000" b="0" i="0" u="none" strike="noStrike">
              <a:solidFill>
                <a:srgbClr val="8D8EB1"/>
              </a:solidFill>
              <a:latin typeface="+mj-lt"/>
              <a:ea typeface="+mn-ea"/>
              <a:cs typeface="Calibri"/>
            </a:rPr>
            <a:t>Н</a:t>
          </a:r>
          <a:r>
            <a:rPr lang="en-US" sz="1000" b="0" i="0" u="none" strike="noStrike">
              <a:solidFill>
                <a:srgbClr val="8D8EB1"/>
              </a:solidFill>
              <a:latin typeface="+mj-lt"/>
              <a:ea typeface="+mn-ea"/>
              <a:cs typeface="Calibri"/>
            </a:rPr>
            <a:t>овые покупатели</a:t>
          </a: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19</xdr:col>
      <xdr:colOff>0</xdr:colOff>
      <xdr:row>38</xdr:row>
      <xdr:rowOff>0</xdr:rowOff>
    </xdr:to>
    <xdr:sp macro="" textlink="">
      <xdr:nvSpPr>
        <xdr:cNvPr id="50" name="Прямоугольник: скругленные углы 49">
          <a:extLst>
            <a:ext uri="{FF2B5EF4-FFF2-40B4-BE49-F238E27FC236}">
              <a16:creationId xmlns:a16="http://schemas.microsoft.com/office/drawing/2014/main" id="{2648B1A4-BCE4-4B14-AA78-F40AE0E0C603}"/>
            </a:ext>
          </a:extLst>
        </xdr:cNvPr>
        <xdr:cNvSpPr/>
      </xdr:nvSpPr>
      <xdr:spPr>
        <a:xfrm>
          <a:off x="914400" y="4907280"/>
          <a:ext cx="2560320" cy="3200400"/>
        </a:xfrm>
        <a:prstGeom prst="roundRect">
          <a:avLst>
            <a:gd name="adj" fmla="val 4563"/>
          </a:avLst>
        </a:prstGeom>
        <a:solidFill>
          <a:schemeClr val="bg1"/>
        </a:solidFill>
        <a:ln w="28575">
          <a:solidFill>
            <a:schemeClr val="bg1"/>
          </a:solidFill>
        </a:ln>
        <a:effectLst>
          <a:outerShdw blurRad="50800" dist="38100" dir="3600000" sx="101000" sy="101000" algn="tl" rotWithShape="0">
            <a:srgbClr val="8D8EB1">
              <a:alpha val="5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                  </a:t>
          </a:r>
        </a:p>
      </xdr:txBody>
    </xdr:sp>
    <xdr:clientData/>
  </xdr:twoCellAnchor>
  <xdr:twoCellAnchor>
    <xdr:from>
      <xdr:col>5</xdr:col>
      <xdr:colOff>71788</xdr:colOff>
      <xdr:row>24</xdr:row>
      <xdr:rowOff>85080</xdr:rowOff>
    </xdr:from>
    <xdr:to>
      <xdr:col>19</xdr:col>
      <xdr:colOff>32084</xdr:colOff>
      <xdr:row>25</xdr:row>
      <xdr:rowOff>178020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256AC52-66D1-3441-DC1C-5EB100651938}"/>
            </a:ext>
          </a:extLst>
        </xdr:cNvPr>
        <xdr:cNvSpPr txBox="1"/>
      </xdr:nvSpPr>
      <xdr:spPr>
        <a:xfrm>
          <a:off x="994209" y="5282722"/>
          <a:ext cx="2543075" cy="3095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ru-RU" sz="900" b="0" i="0" u="none" strike="noStrike">
              <a:solidFill>
                <a:srgbClr val="B4B5CC"/>
              </a:solidFill>
              <a:latin typeface="+mn-lt"/>
              <a:ea typeface="+mn-ea"/>
              <a:cs typeface="Calibri"/>
            </a:rPr>
            <a:t>выбери,</a:t>
          </a:r>
          <a:r>
            <a:rPr lang="ru-RU" sz="900" b="0" i="0" u="none" strike="noStrike" baseline="0">
              <a:solidFill>
                <a:srgbClr val="B4B5CC"/>
              </a:solidFill>
              <a:latin typeface="+mn-lt"/>
              <a:ea typeface="+mn-ea"/>
              <a:cs typeface="Calibri"/>
            </a:rPr>
            <a:t> чтобы посмотреть детали</a:t>
          </a:r>
          <a:r>
            <a:rPr lang="ru-RU" sz="900" b="0" i="0" u="none" strike="noStrike">
              <a:solidFill>
                <a:srgbClr val="B4B5CC"/>
              </a:solidFill>
              <a:latin typeface="+mn-lt"/>
              <a:ea typeface="+mn-ea"/>
              <a:cs typeface="Calibri"/>
            </a:rPr>
            <a:t>:</a:t>
          </a:r>
          <a:endParaRPr lang="en-US" sz="900" b="0" i="0" u="none" strike="noStrike">
            <a:solidFill>
              <a:srgbClr val="B4B5CC"/>
            </a:solidFill>
            <a:latin typeface="+mn-lt"/>
            <a:ea typeface="+mn-ea"/>
            <a:cs typeface="Calibri"/>
          </a:endParaRPr>
        </a:p>
      </xdr:txBody>
    </xdr:sp>
    <xdr:clientData/>
  </xdr:twoCellAnchor>
  <xdr:twoCellAnchor>
    <xdr:from>
      <xdr:col>5</xdr:col>
      <xdr:colOff>56148</xdr:colOff>
      <xdr:row>23</xdr:row>
      <xdr:rowOff>54285</xdr:rowOff>
    </xdr:from>
    <xdr:to>
      <xdr:col>19</xdr:col>
      <xdr:colOff>1</xdr:colOff>
      <xdr:row>24</xdr:row>
      <xdr:rowOff>168443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E37D1721-E518-A6AC-CF27-88F08B407676}"/>
            </a:ext>
          </a:extLst>
        </xdr:cNvPr>
        <xdr:cNvSpPr txBox="1"/>
      </xdr:nvSpPr>
      <xdr:spPr>
        <a:xfrm>
          <a:off x="978569" y="5035359"/>
          <a:ext cx="2526632" cy="330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ru-RU" sz="1200" b="0" i="0" u="none" strike="noStrike">
              <a:solidFill>
                <a:srgbClr val="45457D"/>
              </a:solidFill>
              <a:latin typeface="+mj-lt"/>
              <a:ea typeface="+mn-ea"/>
              <a:cs typeface="Calibri"/>
            </a:rPr>
            <a:t>Продажи по брендам</a:t>
          </a:r>
          <a:endParaRPr lang="en-US" sz="1200" b="0" i="0" u="none" strike="noStrike">
            <a:solidFill>
              <a:srgbClr val="45457D"/>
            </a:solidFill>
            <a:latin typeface="+mj-lt"/>
            <a:ea typeface="+mn-ea"/>
            <a:cs typeface="Calibri"/>
          </a:endParaRPr>
        </a:p>
      </xdr:txBody>
    </xdr:sp>
    <xdr:clientData/>
  </xdr:twoCellAnchor>
  <xdr:twoCellAnchor>
    <xdr:from>
      <xdr:col>51</xdr:col>
      <xdr:colOff>0</xdr:colOff>
      <xdr:row>7</xdr:row>
      <xdr:rowOff>1</xdr:rowOff>
    </xdr:from>
    <xdr:to>
      <xdr:col>65</xdr:col>
      <xdr:colOff>0</xdr:colOff>
      <xdr:row>38</xdr:row>
      <xdr:rowOff>0</xdr:rowOff>
    </xdr:to>
    <xdr:sp macro="" textlink="">
      <xdr:nvSpPr>
        <xdr:cNvPr id="61" name="Прямоугольник: скругленные углы 60">
          <a:extLst>
            <a:ext uri="{FF2B5EF4-FFF2-40B4-BE49-F238E27FC236}">
              <a16:creationId xmlns:a16="http://schemas.microsoft.com/office/drawing/2014/main" id="{C0AB530C-FF2D-A5AD-4B21-F8B4F37D2A97}"/>
            </a:ext>
          </a:extLst>
        </xdr:cNvPr>
        <xdr:cNvSpPr/>
      </xdr:nvSpPr>
      <xdr:spPr>
        <a:xfrm>
          <a:off x="9326880" y="1493521"/>
          <a:ext cx="2560320" cy="6614159"/>
        </a:xfrm>
        <a:prstGeom prst="roundRect">
          <a:avLst>
            <a:gd name="adj" fmla="val 4563"/>
          </a:avLst>
        </a:prstGeom>
        <a:solidFill>
          <a:srgbClr val="FFFFFF">
            <a:alpha val="60000"/>
          </a:srgbClr>
        </a:solidFill>
        <a:ln w="28575">
          <a:solidFill>
            <a:srgbClr val="FFFFFF">
              <a:alpha val="90000"/>
            </a:srgbClr>
          </a:solidFill>
        </a:ln>
        <a:effectLst>
          <a:outerShdw blurRad="50800" dist="38100" dir="3600000" sx="101000" sy="101000" algn="tl" rotWithShape="0">
            <a:srgbClr val="8D8EB1">
              <a:alpha val="5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                  </a:t>
          </a:r>
        </a:p>
      </xdr:txBody>
    </xdr:sp>
    <xdr:clientData/>
  </xdr:twoCellAnchor>
  <xdr:twoCellAnchor>
    <xdr:from>
      <xdr:col>51</xdr:col>
      <xdr:colOff>38100</xdr:colOff>
      <xdr:row>7</xdr:row>
      <xdr:rowOff>61234</xdr:rowOff>
    </xdr:from>
    <xdr:to>
      <xdr:col>64</xdr:col>
      <xdr:colOff>60960</xdr:colOff>
      <xdr:row>8</xdr:row>
      <xdr:rowOff>198450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11DF4D26-A218-78EC-4C7A-9A30C926869E}"/>
            </a:ext>
          </a:extLst>
        </xdr:cNvPr>
        <xdr:cNvSpPr txBox="1"/>
      </xdr:nvSpPr>
      <xdr:spPr>
        <a:xfrm>
          <a:off x="9446795" y="1577213"/>
          <a:ext cx="2421154" cy="3537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ru-RU" sz="1200" b="0" i="0" u="none" strike="noStrike">
              <a:solidFill>
                <a:srgbClr val="45457D"/>
              </a:solidFill>
              <a:latin typeface="+mj-lt"/>
              <a:ea typeface="+mn-ea"/>
              <a:cs typeface="Calibri"/>
            </a:rPr>
            <a:t>Продажи по клиентам</a:t>
          </a:r>
          <a:endParaRPr lang="en-US" sz="1200" b="0" i="0" u="none" strike="noStrike">
            <a:solidFill>
              <a:srgbClr val="45457D"/>
            </a:solidFill>
            <a:latin typeface="+mj-lt"/>
            <a:ea typeface="+mn-ea"/>
            <a:cs typeface="Calibri"/>
          </a:endParaRPr>
        </a:p>
      </xdr:txBody>
    </xdr:sp>
    <xdr:clientData/>
  </xdr:twoCellAnchor>
  <xdr:twoCellAnchor>
    <xdr:from>
      <xdr:col>21</xdr:col>
      <xdr:colOff>0</xdr:colOff>
      <xdr:row>26</xdr:row>
      <xdr:rowOff>208548</xdr:rowOff>
    </xdr:from>
    <xdr:to>
      <xdr:col>33</xdr:col>
      <xdr:colOff>180189</xdr:colOff>
      <xdr:row>37</xdr:row>
      <xdr:rowOff>216567</xdr:rowOff>
    </xdr:to>
    <xdr:sp macro="" textlink="">
      <xdr:nvSpPr>
        <xdr:cNvPr id="66" name="Прямоугольник: скругленные углы 65">
          <a:extLst>
            <a:ext uri="{FF2B5EF4-FFF2-40B4-BE49-F238E27FC236}">
              <a16:creationId xmlns:a16="http://schemas.microsoft.com/office/drawing/2014/main" id="{C59B0D12-0E68-3E01-6EE1-3FE9B6069578}"/>
            </a:ext>
          </a:extLst>
        </xdr:cNvPr>
        <xdr:cNvSpPr/>
      </xdr:nvSpPr>
      <xdr:spPr>
        <a:xfrm>
          <a:off x="3874168" y="5839327"/>
          <a:ext cx="2394000" cy="2390272"/>
        </a:xfrm>
        <a:prstGeom prst="roundRect">
          <a:avLst>
            <a:gd name="adj" fmla="val 6474"/>
          </a:avLst>
        </a:prstGeom>
        <a:solidFill>
          <a:srgbClr val="FFFFFF"/>
        </a:solidFill>
        <a:ln w="28575">
          <a:solidFill>
            <a:srgbClr val="FFFFFF"/>
          </a:solidFill>
        </a:ln>
        <a:effectLst>
          <a:outerShdw blurRad="50800" dist="38100" dir="3600000" sx="101000" sy="101000" algn="tl" rotWithShape="0">
            <a:srgbClr val="8D8EB1">
              <a:alpha val="5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                  </a:t>
          </a:r>
        </a:p>
      </xdr:txBody>
    </xdr:sp>
    <xdr:clientData/>
  </xdr:twoCellAnchor>
  <xdr:twoCellAnchor>
    <xdr:from>
      <xdr:col>36</xdr:col>
      <xdr:colOff>8498</xdr:colOff>
      <xdr:row>26</xdr:row>
      <xdr:rowOff>208548</xdr:rowOff>
    </xdr:from>
    <xdr:to>
      <xdr:col>48</xdr:col>
      <xdr:colOff>176463</xdr:colOff>
      <xdr:row>38</xdr:row>
      <xdr:rowOff>127</xdr:rowOff>
    </xdr:to>
    <xdr:sp macro="" textlink="">
      <xdr:nvSpPr>
        <xdr:cNvPr id="65" name="Прямоугольник: скругленные углы 64">
          <a:extLst>
            <a:ext uri="{FF2B5EF4-FFF2-40B4-BE49-F238E27FC236}">
              <a16:creationId xmlns:a16="http://schemas.microsoft.com/office/drawing/2014/main" id="{2FADE297-5DE0-15C0-446F-3DA7ABE43625}"/>
            </a:ext>
          </a:extLst>
        </xdr:cNvPr>
        <xdr:cNvSpPr/>
      </xdr:nvSpPr>
      <xdr:spPr>
        <a:xfrm>
          <a:off x="6649930" y="5839327"/>
          <a:ext cx="2381775" cy="2390400"/>
        </a:xfrm>
        <a:prstGeom prst="roundRect">
          <a:avLst>
            <a:gd name="adj" fmla="val 6474"/>
          </a:avLst>
        </a:prstGeom>
        <a:solidFill>
          <a:srgbClr val="FFFFFF"/>
        </a:solidFill>
        <a:ln w="28575">
          <a:solidFill>
            <a:srgbClr val="FFFFFF"/>
          </a:solidFill>
        </a:ln>
        <a:effectLst>
          <a:outerShdw blurRad="50800" dist="38100" dir="3600000" sx="101000" sy="101000" algn="tl" rotWithShape="0">
            <a:srgbClr val="8D8EB1">
              <a:alpha val="5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                  </a:t>
          </a:r>
        </a:p>
      </xdr:txBody>
    </xdr:sp>
    <xdr:clientData/>
  </xdr:twoCellAnchor>
  <xdr:twoCellAnchor>
    <xdr:from>
      <xdr:col>36</xdr:col>
      <xdr:colOff>72189</xdr:colOff>
      <xdr:row>27</xdr:row>
      <xdr:rowOff>40106</xdr:rowOff>
    </xdr:from>
    <xdr:to>
      <xdr:col>49</xdr:col>
      <xdr:colOff>6238</xdr:colOff>
      <xdr:row>28</xdr:row>
      <xdr:rowOff>170301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8F6C5AA-003E-C03E-A4AF-C6689EA0FB0F}"/>
            </a:ext>
          </a:extLst>
        </xdr:cNvPr>
        <xdr:cNvSpPr txBox="1"/>
      </xdr:nvSpPr>
      <xdr:spPr>
        <a:xfrm>
          <a:off x="6713621" y="5887453"/>
          <a:ext cx="2332343" cy="346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ru-RU" sz="1200" b="0" i="0" u="none" strike="noStrike">
              <a:solidFill>
                <a:srgbClr val="45457D"/>
              </a:solidFill>
              <a:latin typeface="+mj-lt"/>
              <a:ea typeface="+mn-ea"/>
              <a:cs typeface="Calibri"/>
            </a:rPr>
            <a:t>Продажи по городам</a:t>
          </a:r>
          <a:endParaRPr lang="en-US" sz="1200" b="0" i="0" u="none" strike="noStrike">
            <a:solidFill>
              <a:srgbClr val="45457D"/>
            </a:solidFill>
            <a:latin typeface="+mj-lt"/>
            <a:ea typeface="+mn-ea"/>
            <a:cs typeface="Calibri"/>
          </a:endParaRPr>
        </a:p>
      </xdr:txBody>
    </xdr:sp>
    <xdr:clientData/>
  </xdr:twoCellAnchor>
  <xdr:twoCellAnchor>
    <xdr:from>
      <xdr:col>21</xdr:col>
      <xdr:colOff>52639</xdr:colOff>
      <xdr:row>27</xdr:row>
      <xdr:rowOff>40106</xdr:rowOff>
    </xdr:from>
    <xdr:to>
      <xdr:col>33</xdr:col>
      <xdr:colOff>168442</xdr:colOff>
      <xdr:row>28</xdr:row>
      <xdr:rowOff>170301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8113972-36C5-35B3-DBE1-6A98BF3227DA}"/>
            </a:ext>
          </a:extLst>
        </xdr:cNvPr>
        <xdr:cNvSpPr txBox="1"/>
      </xdr:nvSpPr>
      <xdr:spPr>
        <a:xfrm>
          <a:off x="3926807" y="5887453"/>
          <a:ext cx="2329614" cy="346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ru-RU" sz="1200" b="0" i="0" u="none" strike="noStrike">
              <a:solidFill>
                <a:srgbClr val="45457D"/>
              </a:solidFill>
              <a:latin typeface="+mj-lt"/>
              <a:ea typeface="+mn-ea"/>
              <a:cs typeface="Calibri"/>
            </a:rPr>
            <a:t>Динамика продаж</a:t>
          </a:r>
          <a:endParaRPr lang="en-US" sz="1200" b="0" i="0" u="none" strike="noStrike">
            <a:solidFill>
              <a:srgbClr val="45457D"/>
            </a:solidFill>
            <a:latin typeface="+mj-lt"/>
            <a:ea typeface="+mn-ea"/>
            <a:cs typeface="Calibri"/>
          </a:endParaRPr>
        </a:p>
      </xdr:txBody>
    </xdr:sp>
    <xdr:clientData/>
  </xdr:twoCellAnchor>
  <xdr:twoCellAnchor>
    <xdr:from>
      <xdr:col>5</xdr:col>
      <xdr:colOff>102870</xdr:colOff>
      <xdr:row>17</xdr:row>
      <xdr:rowOff>174343</xdr:rowOff>
    </xdr:from>
    <xdr:to>
      <xdr:col>9</xdr:col>
      <xdr:colOff>60870</xdr:colOff>
      <xdr:row>20</xdr:row>
      <xdr:rowOff>93703</xdr:rowOff>
    </xdr:to>
    <xdr:graphicFrame macro="">
      <xdr:nvGraphicFramePr>
        <xdr:cNvPr id="17" name="Диаграмма 16">
          <a:extLst>
            <a:ext uri="{FF2B5EF4-FFF2-40B4-BE49-F238E27FC236}">
              <a16:creationId xmlns:a16="http://schemas.microsoft.com/office/drawing/2014/main" id="{1A05BBA5-A3CD-35B0-F4F9-C801C97CBD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77002</xdr:colOff>
      <xdr:row>8</xdr:row>
      <xdr:rowOff>96253</xdr:rowOff>
    </xdr:from>
    <xdr:to>
      <xdr:col>65</xdr:col>
      <xdr:colOff>92242</xdr:colOff>
      <xdr:row>37</xdr:row>
      <xdr:rowOff>198120</xdr:rowOff>
    </xdr:to>
    <xdr:graphicFrame macro="">
      <xdr:nvGraphicFramePr>
        <xdr:cNvPr id="22" name="Диаграмма 21">
          <a:extLst>
            <a:ext uri="{FF2B5EF4-FFF2-40B4-BE49-F238E27FC236}">
              <a16:creationId xmlns:a16="http://schemas.microsoft.com/office/drawing/2014/main" id="{5CAD9678-4BFA-411E-9E7F-0D4006AF8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60960</xdr:colOff>
      <xdr:row>28</xdr:row>
      <xdr:rowOff>48127</xdr:rowOff>
    </xdr:from>
    <xdr:to>
      <xdr:col>48</xdr:col>
      <xdr:colOff>137160</xdr:colOff>
      <xdr:row>37</xdr:row>
      <xdr:rowOff>198121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7951EBE8-0FDF-4E78-9F06-5369D1D4A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99060</xdr:colOff>
      <xdr:row>2</xdr:row>
      <xdr:rowOff>199838</xdr:rowOff>
    </xdr:from>
    <xdr:to>
      <xdr:col>23</xdr:col>
      <xdr:colOff>76200</xdr:colOff>
      <xdr:row>5</xdr:row>
      <xdr:rowOff>26272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C41953D-34E4-A61C-A0D5-B7FE91B7CEC4}"/>
            </a:ext>
          </a:extLst>
        </xdr:cNvPr>
        <xdr:cNvSpPr txBox="1"/>
      </xdr:nvSpPr>
      <xdr:spPr>
        <a:xfrm>
          <a:off x="1021481" y="632975"/>
          <a:ext cx="3297856" cy="4761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="0">
              <a:solidFill>
                <a:srgbClr val="45457D"/>
              </a:solidFill>
              <a:latin typeface="+mn-lt"/>
            </a:rPr>
            <a:t>Finalytics.PRO  </a:t>
          </a:r>
          <a:r>
            <a:rPr lang="en-US" sz="1400" b="0">
              <a:solidFill>
                <a:srgbClr val="9FA0BD"/>
              </a:solidFill>
              <a:latin typeface="+mj-lt"/>
            </a:rPr>
            <a:t>|  Sales dashboard</a:t>
          </a:r>
          <a:r>
            <a:rPr lang="en-US" sz="1400" b="0">
              <a:solidFill>
                <a:srgbClr val="9FA0BD"/>
              </a:solidFill>
              <a:effectLst/>
              <a:latin typeface="+mj-lt"/>
              <a:ea typeface="+mn-ea"/>
              <a:cs typeface="+mn-cs"/>
            </a:rPr>
            <a:t> </a:t>
          </a:r>
          <a:endParaRPr lang="ru-RU" sz="1400" b="0">
            <a:solidFill>
              <a:srgbClr val="9FA0BD"/>
            </a:solidFill>
            <a:latin typeface="+mj-lt"/>
          </a:endParaRPr>
        </a:p>
      </xdr:txBody>
    </xdr:sp>
    <xdr:clientData/>
  </xdr:twoCellAnchor>
  <xdr:twoCellAnchor editAs="oneCell">
    <xdr:from>
      <xdr:col>55</xdr:col>
      <xdr:colOff>40105</xdr:colOff>
      <xdr:row>3</xdr:row>
      <xdr:rowOff>43091</xdr:rowOff>
    </xdr:from>
    <xdr:to>
      <xdr:col>64</xdr:col>
      <xdr:colOff>76200</xdr:colOff>
      <xdr:row>5</xdr:row>
      <xdr:rowOff>65951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Годы">
              <a:extLst>
                <a:ext uri="{FF2B5EF4-FFF2-40B4-BE49-F238E27FC236}">
                  <a16:creationId xmlns:a16="http://schemas.microsoft.com/office/drawing/2014/main" id="{46501384-2729-4B0E-8E9C-B516B0BD15B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ы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20262" y="692796"/>
              <a:ext cx="1762927" cy="4559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21</xdr:col>
      <xdr:colOff>45720</xdr:colOff>
      <xdr:row>28</xdr:row>
      <xdr:rowOff>96252</xdr:rowOff>
    </xdr:from>
    <xdr:to>
      <xdr:col>33</xdr:col>
      <xdr:colOff>152400</xdr:colOff>
      <xdr:row>37</xdr:row>
      <xdr:rowOff>120315</xdr:rowOff>
    </xdr:to>
    <xdr:graphicFrame macro="">
      <xdr:nvGraphicFramePr>
        <xdr:cNvPr id="69" name="Диаграмма 68">
          <a:extLst>
            <a:ext uri="{FF2B5EF4-FFF2-40B4-BE49-F238E27FC236}">
              <a16:creationId xmlns:a16="http://schemas.microsoft.com/office/drawing/2014/main" id="{1C541853-3069-4DF2-A7E2-5B3DB9B0C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106680</xdr:colOff>
      <xdr:row>7</xdr:row>
      <xdr:rowOff>66975</xdr:rowOff>
    </xdr:from>
    <xdr:to>
      <xdr:col>17</xdr:col>
      <xdr:colOff>137160</xdr:colOff>
      <xdr:row>8</xdr:row>
      <xdr:rowOff>211575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F3AE0B8E-1983-F5A5-CF76-04166B15705A}"/>
            </a:ext>
          </a:extLst>
        </xdr:cNvPr>
        <xdr:cNvSpPr txBox="1"/>
      </xdr:nvSpPr>
      <xdr:spPr>
        <a:xfrm>
          <a:off x="1029101" y="1582954"/>
          <a:ext cx="2244291" cy="361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ru-RU" sz="1200" b="0" i="0" u="none" strike="noStrike">
              <a:solidFill>
                <a:srgbClr val="45457D"/>
              </a:solidFill>
              <a:latin typeface="+mj-lt"/>
              <a:ea typeface="+mn-ea"/>
              <a:cs typeface="Calibri"/>
            </a:rPr>
            <a:t>Продажи</a:t>
          </a:r>
        </a:p>
      </xdr:txBody>
    </xdr:sp>
    <xdr:clientData/>
  </xdr:twoCellAnchor>
  <xdr:twoCellAnchor>
    <xdr:from>
      <xdr:col>6</xdr:col>
      <xdr:colOff>30480</xdr:colOff>
      <xdr:row>8</xdr:row>
      <xdr:rowOff>151107</xdr:rowOff>
    </xdr:from>
    <xdr:to>
      <xdr:col>16</xdr:col>
      <xdr:colOff>28575</xdr:colOff>
      <xdr:row>11</xdr:row>
      <xdr:rowOff>8021</xdr:rowOff>
    </xdr:to>
    <xdr:sp macro="" textlink="вспом!$C$9">
      <xdr:nvSpPr>
        <xdr:cNvPr id="25" name="TextBox 24">
          <a:extLst>
            <a:ext uri="{FF2B5EF4-FFF2-40B4-BE49-F238E27FC236}">
              <a16:creationId xmlns:a16="http://schemas.microsoft.com/office/drawing/2014/main" id="{B9635F94-D8B5-5277-6A26-AC6EF6607D78}"/>
            </a:ext>
          </a:extLst>
        </xdr:cNvPr>
        <xdr:cNvSpPr txBox="1"/>
      </xdr:nvSpPr>
      <xdr:spPr>
        <a:xfrm>
          <a:off x="1137385" y="1883654"/>
          <a:ext cx="1842937" cy="506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/>
          <a:fld id="{BC25DAFF-5145-455D-AA90-65E2BEB9063B}" type="TxLink">
            <a:rPr lang="en-US" sz="2200" b="0" i="0" u="none" strike="noStrike">
              <a:solidFill>
                <a:srgbClr val="45457D"/>
              </a:solidFill>
              <a:latin typeface="+mn-lt"/>
              <a:ea typeface="+mn-ea"/>
              <a:cs typeface="Calibri"/>
            </a:rPr>
            <a:pPr marL="0" indent="0"/>
            <a:t>290 457</a:t>
          </a:fld>
          <a:endParaRPr lang="ru-RU" sz="2200" b="0" i="0" u="none" strike="noStrike">
            <a:solidFill>
              <a:srgbClr val="45457D"/>
            </a:solidFill>
            <a:latin typeface="+mn-lt"/>
            <a:ea typeface="+mn-ea"/>
            <a:cs typeface="Calibri"/>
          </a:endParaRPr>
        </a:p>
      </xdr:txBody>
    </xdr:sp>
    <xdr:clientData/>
  </xdr:twoCellAnchor>
  <xdr:twoCellAnchor>
    <xdr:from>
      <xdr:col>5</xdr:col>
      <xdr:colOff>144780</xdr:colOff>
      <xdr:row>11</xdr:row>
      <xdr:rowOff>113498</xdr:rowOff>
    </xdr:from>
    <xdr:to>
      <xdr:col>18</xdr:col>
      <xdr:colOff>53340</xdr:colOff>
      <xdr:row>11</xdr:row>
      <xdr:rowOff>113498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id="{1E43B141-90CA-45CD-431C-434A537E7093}"/>
            </a:ext>
          </a:extLst>
        </xdr:cNvPr>
        <xdr:cNvCxnSpPr/>
      </xdr:nvCxnSpPr>
      <xdr:spPr>
        <a:xfrm>
          <a:off x="1067201" y="2495751"/>
          <a:ext cx="2306855" cy="0"/>
        </a:xfrm>
        <a:prstGeom prst="line">
          <a:avLst/>
        </a:prstGeom>
        <a:ln w="12700"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106680</xdr:colOff>
      <xdr:row>11</xdr:row>
      <xdr:rowOff>207744</xdr:rowOff>
    </xdr:from>
    <xdr:to>
      <xdr:col>19</xdr:col>
      <xdr:colOff>22860</xdr:colOff>
      <xdr:row>13</xdr:row>
      <xdr:rowOff>102087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93B4A777-4425-3606-54BB-93534DF25305}"/>
            </a:ext>
          </a:extLst>
        </xdr:cNvPr>
        <xdr:cNvSpPr txBox="1"/>
      </xdr:nvSpPr>
      <xdr:spPr>
        <a:xfrm>
          <a:off x="1029101" y="2589997"/>
          <a:ext cx="2498959" cy="3274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ru-RU" sz="1200" b="0" i="0" u="none" strike="noStrike">
              <a:solidFill>
                <a:srgbClr val="45457D"/>
              </a:solidFill>
              <a:latin typeface="+mj-lt"/>
              <a:ea typeface="+mn-ea"/>
              <a:cs typeface="Calibri"/>
            </a:rPr>
            <a:t>Валовая</a:t>
          </a:r>
          <a:r>
            <a:rPr lang="ru-RU" sz="1200" b="0" i="0" u="none" strike="noStrike" baseline="0">
              <a:solidFill>
                <a:srgbClr val="45457D"/>
              </a:solidFill>
              <a:latin typeface="+mj-lt"/>
              <a:ea typeface="+mn-ea"/>
              <a:cs typeface="Calibri"/>
            </a:rPr>
            <a:t> п</a:t>
          </a:r>
          <a:r>
            <a:rPr lang="ru-RU" sz="1200" b="0" i="0" u="none" strike="noStrike">
              <a:solidFill>
                <a:srgbClr val="45457D"/>
              </a:solidFill>
              <a:latin typeface="+mj-lt"/>
              <a:ea typeface="+mn-ea"/>
              <a:cs typeface="Calibri"/>
            </a:rPr>
            <a:t>рибыль</a:t>
          </a:r>
          <a:endParaRPr lang="en-US" sz="1200" b="0" i="0" u="none" strike="noStrike">
            <a:solidFill>
              <a:srgbClr val="45457D"/>
            </a:solidFill>
            <a:latin typeface="+mj-lt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38501</xdr:colOff>
      <xdr:row>13</xdr:row>
      <xdr:rowOff>82126</xdr:rowOff>
    </xdr:from>
    <xdr:to>
      <xdr:col>14</xdr:col>
      <xdr:colOff>141371</xdr:colOff>
      <xdr:row>15</xdr:row>
      <xdr:rowOff>121920</xdr:rowOff>
    </xdr:to>
    <xdr:sp macro="" textlink="вспом!$C$10">
      <xdr:nvSpPr>
        <xdr:cNvPr id="47" name="TextBox 46">
          <a:extLst>
            <a:ext uri="{FF2B5EF4-FFF2-40B4-BE49-F238E27FC236}">
              <a16:creationId xmlns:a16="http://schemas.microsoft.com/office/drawing/2014/main" id="{3F44D64E-CA3E-4B4D-7C42-F6A2840D3FDC}"/>
            </a:ext>
          </a:extLst>
        </xdr:cNvPr>
        <xdr:cNvSpPr txBox="1"/>
      </xdr:nvSpPr>
      <xdr:spPr>
        <a:xfrm>
          <a:off x="1145406" y="2897515"/>
          <a:ext cx="1578744" cy="4729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/>
          <a:fld id="{468981ED-ACA4-42B3-960F-1001F2786C25}" type="TxLink">
            <a:rPr lang="en-US" sz="2200" b="0" i="0" u="none" strike="noStrike">
              <a:solidFill>
                <a:srgbClr val="45457D"/>
              </a:solidFill>
              <a:latin typeface="+mn-lt"/>
              <a:ea typeface="+mn-ea"/>
              <a:cs typeface="Calibri"/>
            </a:rPr>
            <a:pPr marL="0" indent="0"/>
            <a:t>135 827</a:t>
          </a:fld>
          <a:endParaRPr lang="ru-RU" sz="2200" b="0" i="0" u="none" strike="noStrike">
            <a:solidFill>
              <a:srgbClr val="45457D"/>
            </a:solidFill>
            <a:latin typeface="+mn-lt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15240</xdr:colOff>
      <xdr:row>9</xdr:row>
      <xdr:rowOff>38501</xdr:rowOff>
    </xdr:from>
    <xdr:to>
      <xdr:col>6</xdr:col>
      <xdr:colOff>51240</xdr:colOff>
      <xdr:row>10</xdr:row>
      <xdr:rowOff>137561</xdr:rowOff>
    </xdr:to>
    <xdr:sp macro="" textlink="">
      <xdr:nvSpPr>
        <xdr:cNvPr id="55" name="Прямоугольник 54">
          <a:extLst>
            <a:ext uri="{FF2B5EF4-FFF2-40B4-BE49-F238E27FC236}">
              <a16:creationId xmlns:a16="http://schemas.microsoft.com/office/drawing/2014/main" id="{B7E5C09D-833A-8094-0781-74FA3EC831E4}"/>
            </a:ext>
          </a:extLst>
        </xdr:cNvPr>
        <xdr:cNvSpPr/>
      </xdr:nvSpPr>
      <xdr:spPr>
        <a:xfrm>
          <a:off x="1122145" y="1987617"/>
          <a:ext cx="36000" cy="315628"/>
        </a:xfrm>
        <a:prstGeom prst="rect">
          <a:avLst/>
        </a:prstGeom>
        <a:solidFill>
          <a:srgbClr val="B4B5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rgbClr val="8D8EB1"/>
            </a:solidFill>
          </a:endParaRPr>
        </a:p>
      </xdr:txBody>
    </xdr:sp>
    <xdr:clientData/>
  </xdr:twoCellAnchor>
  <xdr:twoCellAnchor>
    <xdr:from>
      <xdr:col>6</xdr:col>
      <xdr:colOff>15240</xdr:colOff>
      <xdr:row>13</xdr:row>
      <xdr:rowOff>169244</xdr:rowOff>
    </xdr:from>
    <xdr:to>
      <xdr:col>6</xdr:col>
      <xdr:colOff>51240</xdr:colOff>
      <xdr:row>15</xdr:row>
      <xdr:rowOff>52907</xdr:rowOff>
    </xdr:to>
    <xdr:sp macro="" textlink="">
      <xdr:nvSpPr>
        <xdr:cNvPr id="58" name="Прямоугольник 57">
          <a:extLst>
            <a:ext uri="{FF2B5EF4-FFF2-40B4-BE49-F238E27FC236}">
              <a16:creationId xmlns:a16="http://schemas.microsoft.com/office/drawing/2014/main" id="{64D50875-5C1E-E7E3-B3B7-650950F2CE9C}"/>
            </a:ext>
          </a:extLst>
        </xdr:cNvPr>
        <xdr:cNvSpPr/>
      </xdr:nvSpPr>
      <xdr:spPr>
        <a:xfrm>
          <a:off x="1122145" y="2984633"/>
          <a:ext cx="36000" cy="316800"/>
        </a:xfrm>
        <a:prstGeom prst="rect">
          <a:avLst/>
        </a:prstGeom>
        <a:solidFill>
          <a:srgbClr val="21B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144780</xdr:colOff>
      <xdr:row>16</xdr:row>
      <xdr:rowOff>54543</xdr:rowOff>
    </xdr:from>
    <xdr:to>
      <xdr:col>18</xdr:col>
      <xdr:colOff>53340</xdr:colOff>
      <xdr:row>16</xdr:row>
      <xdr:rowOff>54543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id="{CB420F45-DE8B-BD68-291C-D6CD9DA51FE7}"/>
            </a:ext>
          </a:extLst>
        </xdr:cNvPr>
        <xdr:cNvCxnSpPr/>
      </xdr:nvCxnSpPr>
      <xdr:spPr>
        <a:xfrm>
          <a:off x="1067201" y="3519638"/>
          <a:ext cx="2306855" cy="0"/>
        </a:xfrm>
        <a:prstGeom prst="line">
          <a:avLst/>
        </a:prstGeom>
        <a:ln w="12700"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146986</xdr:colOff>
      <xdr:row>8</xdr:row>
      <xdr:rowOff>22058</xdr:rowOff>
    </xdr:from>
    <xdr:to>
      <xdr:col>18</xdr:col>
      <xdr:colOff>36797</xdr:colOff>
      <xdr:row>11</xdr:row>
      <xdr:rowOff>14438</xdr:rowOff>
    </xdr:to>
    <xdr:graphicFrame macro="">
      <xdr:nvGraphicFramePr>
        <xdr:cNvPr id="75" name="Диаграмма 74">
          <a:extLst>
            <a:ext uri="{FF2B5EF4-FFF2-40B4-BE49-F238E27FC236}">
              <a16:creationId xmlns:a16="http://schemas.microsoft.com/office/drawing/2014/main" id="{8842D841-DC97-4C2D-8EDB-4C6533DA2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166554</xdr:colOff>
      <xdr:row>12</xdr:row>
      <xdr:rowOff>91440</xdr:rowOff>
    </xdr:from>
    <xdr:to>
      <xdr:col>18</xdr:col>
      <xdr:colOff>8221</xdr:colOff>
      <xdr:row>15</xdr:row>
      <xdr:rowOff>167640</xdr:rowOff>
    </xdr:to>
    <xdr:graphicFrame macro="">
      <xdr:nvGraphicFramePr>
        <xdr:cNvPr id="77" name="Диаграмма 76">
          <a:extLst>
            <a:ext uri="{FF2B5EF4-FFF2-40B4-BE49-F238E27FC236}">
              <a16:creationId xmlns:a16="http://schemas.microsoft.com/office/drawing/2014/main" id="{A5BEEEEF-3952-4D60-8BE7-E8A552536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171430</xdr:colOff>
      <xdr:row>18</xdr:row>
      <xdr:rowOff>107662</xdr:rowOff>
    </xdr:from>
    <xdr:to>
      <xdr:col>9</xdr:col>
      <xdr:colOff>50500</xdr:colOff>
      <xdr:row>19</xdr:row>
      <xdr:rowOff>115283</xdr:rowOff>
    </xdr:to>
    <xdr:sp macro="" textlink="вспом!$F$9">
      <xdr:nvSpPr>
        <xdr:cNvPr id="79" name="TextBox 78">
          <a:extLst>
            <a:ext uri="{FF2B5EF4-FFF2-40B4-BE49-F238E27FC236}">
              <a16:creationId xmlns:a16="http://schemas.microsoft.com/office/drawing/2014/main" id="{3696CE50-6FEA-D1CC-5152-4883D9A43C8B}"/>
            </a:ext>
          </a:extLst>
        </xdr:cNvPr>
        <xdr:cNvSpPr txBox="1"/>
      </xdr:nvSpPr>
      <xdr:spPr>
        <a:xfrm>
          <a:off x="1089294" y="3973080"/>
          <a:ext cx="613361" cy="2223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93497FD4-CB5B-4A9D-887D-3C83792BB28D}" type="TxLink">
            <a:rPr lang="en-US" sz="1100" b="0" i="0" u="none" strike="noStrike">
              <a:solidFill>
                <a:srgbClr val="9FA0BD"/>
              </a:solidFill>
              <a:latin typeface="+mn-lt"/>
              <a:ea typeface="+mn-ea"/>
              <a:cs typeface="Calibri"/>
            </a:rPr>
            <a:pPr marL="0" indent="0" algn="ctr"/>
            <a:t>47%</a:t>
          </a:fld>
          <a:endParaRPr lang="ru-RU" sz="1100" b="0" i="0" u="none" strike="noStrike">
            <a:solidFill>
              <a:srgbClr val="9FA0BD"/>
            </a:solidFill>
            <a:latin typeface="+mn-lt"/>
            <a:ea typeface="+mn-ea"/>
            <a:cs typeface="Calibri"/>
          </a:endParaRPr>
        </a:p>
      </xdr:txBody>
    </xdr:sp>
    <xdr:clientData/>
  </xdr:twoCellAnchor>
  <xdr:twoCellAnchor>
    <xdr:from>
      <xdr:col>5</xdr:col>
      <xdr:colOff>82709</xdr:colOff>
      <xdr:row>16</xdr:row>
      <xdr:rowOff>104774</xdr:rowOff>
    </xdr:from>
    <xdr:to>
      <xdr:col>11</xdr:col>
      <xdr:colOff>142875</xdr:colOff>
      <xdr:row>17</xdr:row>
      <xdr:rowOff>205739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113624AF-7501-6FAE-A6AA-51CF35EC1075}"/>
            </a:ext>
          </a:extLst>
        </xdr:cNvPr>
        <xdr:cNvSpPr txBox="1"/>
      </xdr:nvSpPr>
      <xdr:spPr>
        <a:xfrm>
          <a:off x="987584" y="3667124"/>
          <a:ext cx="1146016" cy="310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ru-RU" sz="1000" b="0" i="0" u="none" strike="noStrike">
              <a:solidFill>
                <a:srgbClr val="8D8EB1"/>
              </a:solidFill>
              <a:latin typeface="+mj-lt"/>
              <a:ea typeface="+mn-ea"/>
              <a:cs typeface="Calibri"/>
            </a:rPr>
            <a:t>Рентабельность</a:t>
          </a:r>
          <a:endParaRPr lang="en-US" sz="1000" b="0" i="0" u="none" strike="noStrike">
            <a:solidFill>
              <a:srgbClr val="8D8EB1"/>
            </a:solidFill>
            <a:latin typeface="+mj-lt"/>
            <a:ea typeface="+mn-ea"/>
            <a:cs typeface="Calibri"/>
          </a:endParaRPr>
        </a:p>
      </xdr:txBody>
    </xdr:sp>
    <xdr:clientData/>
  </xdr:twoCellAnchor>
  <xdr:twoCellAnchor>
    <xdr:from>
      <xdr:col>23</xdr:col>
      <xdr:colOff>57150</xdr:colOff>
      <xdr:row>10</xdr:row>
      <xdr:rowOff>13672</xdr:rowOff>
    </xdr:from>
    <xdr:to>
      <xdr:col>48</xdr:col>
      <xdr:colOff>142876</xdr:colOff>
      <xdr:row>24</xdr:row>
      <xdr:rowOff>173112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82E0C646-C488-4806-80DD-97534B2DE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21</xdr:col>
      <xdr:colOff>45447</xdr:colOff>
      <xdr:row>7</xdr:row>
      <xdr:rowOff>25595</xdr:rowOff>
    </xdr:from>
    <xdr:to>
      <xdr:col>31</xdr:col>
      <xdr:colOff>98611</xdr:colOff>
      <xdr:row>8</xdr:row>
      <xdr:rowOff>197344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1" name="Показатель">
              <a:extLst>
                <a:ext uri="{FF2B5EF4-FFF2-40B4-BE49-F238E27FC236}">
                  <a16:creationId xmlns:a16="http://schemas.microsoft.com/office/drawing/2014/main" id="{79B36055-81B0-482A-9368-846AD97197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19615" y="1541574"/>
              <a:ext cx="1727207" cy="3883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 таблицы. Срезы таблиц не поддерживаются в этой версии Excel.
Если фигура была изменена в более ранней версии Excel или если книга была сохранена в Excel 2007 или более ранней версии, использовать срез невозможно.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49630</xdr:colOff>
          <xdr:row>8</xdr:row>
          <xdr:rowOff>176464</xdr:rowOff>
        </xdr:from>
        <xdr:to>
          <xdr:col>49</xdr:col>
          <xdr:colOff>112644</xdr:colOff>
          <xdr:row>26</xdr:row>
          <xdr:rowOff>128337</xdr:rowOff>
        </xdr:to>
        <xdr:pic>
          <xdr:nvPicPr>
            <xdr:cNvPr id="6" name="Рисунок 5">
              <a:extLst>
                <a:ext uri="{FF2B5EF4-FFF2-40B4-BE49-F238E27FC236}">
                  <a16:creationId xmlns:a16="http://schemas.microsoft.com/office/drawing/2014/main" id="{7396D4C8-9A4A-6A34-EA84-A685F189018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ВыборДиаграммы" spid="_x0000_s1150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3945769" y="1872742"/>
              <a:ext cx="5257866" cy="376849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5</xdr:col>
      <xdr:colOff>139868</xdr:colOff>
      <xdr:row>26</xdr:row>
      <xdr:rowOff>175071</xdr:rowOff>
    </xdr:from>
    <xdr:to>
      <xdr:col>18</xdr:col>
      <xdr:colOff>147488</xdr:colOff>
      <xdr:row>37</xdr:row>
      <xdr:rowOff>93133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7F90104E-DC2B-43C7-BB4A-227F2E5B2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108373</xdr:colOff>
      <xdr:row>26</xdr:row>
      <xdr:rowOff>46121</xdr:rowOff>
    </xdr:from>
    <xdr:to>
      <xdr:col>10</xdr:col>
      <xdr:colOff>47625</xdr:colOff>
      <xdr:row>37</xdr:row>
      <xdr:rowOff>118533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товар">
              <a:extLst>
                <a:ext uri="{FF2B5EF4-FFF2-40B4-BE49-F238E27FC236}">
                  <a16:creationId xmlns:a16="http://schemas.microsoft.com/office/drawing/2014/main" id="{207810ED-EA7A-42A5-8688-905B374187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овар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0794" y="5676900"/>
              <a:ext cx="861673" cy="24679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32084</xdr:colOff>
      <xdr:row>2</xdr:row>
      <xdr:rowOff>200526</xdr:rowOff>
    </xdr:from>
    <xdr:to>
      <xdr:col>23</xdr:col>
      <xdr:colOff>104274</xdr:colOff>
      <xdr:row>5</xdr:row>
      <xdr:rowOff>64169</xdr:rowOff>
    </xdr:to>
    <xdr:sp macro="" textlink="">
      <xdr:nvSpPr>
        <xdr:cNvPr id="28" name="Прямоугольник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F5D8BD1-8011-79E0-5899-C5237C3E50CB}"/>
            </a:ext>
          </a:extLst>
        </xdr:cNvPr>
        <xdr:cNvSpPr/>
      </xdr:nvSpPr>
      <xdr:spPr>
        <a:xfrm>
          <a:off x="954505" y="633663"/>
          <a:ext cx="3392906" cy="5133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0</xdr:colOff>
      <xdr:row>4</xdr:row>
      <xdr:rowOff>0</xdr:rowOff>
    </xdr:from>
    <xdr:to>
      <xdr:col>48</xdr:col>
      <xdr:colOff>0</xdr:colOff>
      <xdr:row>21</xdr:row>
      <xdr:rowOff>1</xdr:rowOff>
    </xdr:to>
    <xdr:sp macro="" textlink="">
      <xdr:nvSpPr>
        <xdr:cNvPr id="66" name="Прямоугольник: скругленные углы 65">
          <a:extLst>
            <a:ext uri="{FF2B5EF4-FFF2-40B4-BE49-F238E27FC236}">
              <a16:creationId xmlns:a16="http://schemas.microsoft.com/office/drawing/2014/main" id="{1C575075-1F66-C8CF-D135-BB86B1B467C1}"/>
            </a:ext>
          </a:extLst>
        </xdr:cNvPr>
        <xdr:cNvSpPr/>
      </xdr:nvSpPr>
      <xdr:spPr>
        <a:xfrm>
          <a:off x="13144500" y="851647"/>
          <a:ext cx="5031441" cy="3832413"/>
        </a:xfrm>
        <a:prstGeom prst="roundRect">
          <a:avLst>
            <a:gd name="adj" fmla="val 0"/>
          </a:avLst>
        </a:prstGeom>
        <a:gradFill>
          <a:gsLst>
            <a:gs pos="39000">
              <a:srgbClr val="EDEEF9">
                <a:lumMod val="100000"/>
              </a:srgbClr>
            </a:gs>
            <a:gs pos="0">
              <a:srgbClr val="EDEEF9">
                <a:lumMod val="27000"/>
                <a:lumOff val="73000"/>
              </a:srgbClr>
            </a:gs>
            <a:gs pos="100000">
              <a:srgbClr val="EDEEF9"/>
            </a:gs>
          </a:gsLst>
          <a:lin ang="36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41</xdr:col>
      <xdr:colOff>62754</xdr:colOff>
      <xdr:row>3</xdr:row>
      <xdr:rowOff>152400</xdr:rowOff>
    </xdr:from>
    <xdr:to>
      <xdr:col>48</xdr:col>
      <xdr:colOff>0</xdr:colOff>
      <xdr:row>20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9" name="Диаграмма 58">
              <a:extLst>
                <a:ext uri="{FF2B5EF4-FFF2-40B4-BE49-F238E27FC236}">
                  <a16:creationId xmlns:a16="http://schemas.microsoft.com/office/drawing/2014/main" id="{037F442C-073C-4266-902C-E957DD11CE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83454" y="792480"/>
              <a:ext cx="4714986" cy="3474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диаграмма недоступна в вашей версии Excel.
Изменение этой фигуры или сохранение книги в другом формате приведет к остаточному повреждению диаграммы.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62207</xdr:colOff>
      <xdr:row>5</xdr:row>
      <xdr:rowOff>64562</xdr:rowOff>
    </xdr:from>
    <xdr:to>
      <xdr:col>1</xdr:col>
      <xdr:colOff>242207</xdr:colOff>
      <xdr:row>5</xdr:row>
      <xdr:rowOff>244562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371656-EAD8-4755-A5A1-FAAC20C1C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1984802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62207</xdr:colOff>
      <xdr:row>6</xdr:row>
      <xdr:rowOff>48489</xdr:rowOff>
    </xdr:from>
    <xdr:to>
      <xdr:col>1</xdr:col>
      <xdr:colOff>242207</xdr:colOff>
      <xdr:row>6</xdr:row>
      <xdr:rowOff>228489</xdr:rowOff>
    </xdr:to>
    <xdr:pic>
      <xdr:nvPicPr>
        <xdr:cNvPr id="3" name="Рисуно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3ABFFD6-26FD-4657-AFFC-5BEC2C63E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2258289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62207</xdr:colOff>
      <xdr:row>4</xdr:row>
      <xdr:rowOff>55143</xdr:rowOff>
    </xdr:from>
    <xdr:to>
      <xdr:col>1</xdr:col>
      <xdr:colOff>242207</xdr:colOff>
      <xdr:row>4</xdr:row>
      <xdr:rowOff>235143</xdr:rowOff>
    </xdr:to>
    <xdr:pic>
      <xdr:nvPicPr>
        <xdr:cNvPr id="4" name="Рисунок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2F1B6E3-3429-48AF-9FE3-12A3D3C93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1685823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7</xdr:row>
      <xdr:rowOff>69273</xdr:rowOff>
    </xdr:from>
    <xdr:to>
      <xdr:col>1</xdr:col>
      <xdr:colOff>248771</xdr:colOff>
      <xdr:row>7</xdr:row>
      <xdr:rowOff>241843</xdr:rowOff>
    </xdr:to>
    <xdr:pic>
      <xdr:nvPicPr>
        <xdr:cNvPr id="5" name="Рисунок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138D77-E5B9-41A6-B0D0-FC1D082FE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70000" contrast="-70000"/>
          <a:alphaModFix amt="53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2568633"/>
          <a:ext cx="172570" cy="172570"/>
        </a:xfrm>
        <a:prstGeom prst="rect">
          <a:avLst/>
        </a:prstGeom>
      </xdr:spPr>
    </xdr:pic>
    <xdr:clientData/>
  </xdr:twoCellAnchor>
  <xdr:twoCellAnchor editAs="oneCell">
    <xdr:from>
      <xdr:col>1</xdr:col>
      <xdr:colOff>19879</xdr:colOff>
      <xdr:row>3</xdr:row>
      <xdr:rowOff>26504</xdr:rowOff>
    </xdr:from>
    <xdr:to>
      <xdr:col>1</xdr:col>
      <xdr:colOff>265045</xdr:colOff>
      <xdr:row>3</xdr:row>
      <xdr:rowOff>271670</xdr:rowOff>
    </xdr:to>
    <xdr:pic>
      <xdr:nvPicPr>
        <xdr:cNvPr id="6" name="Рисунок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FEEEF6-7D79-42CC-9D32-CEC97DA3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9" y="1367624"/>
          <a:ext cx="245166" cy="2451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-&#1076;&#1072;&#1085;&#1085;&#1099;&#1077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данные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losteySV" refreshedDate="44873.721673495369" createdVersion="8" refreshedVersion="8" minRefreshableVersion="3" recordCount="23328" xr:uid="{FF361AF2-9087-458C-A77A-D5CE0B83BB2D}">
  <cacheSource type="worksheet">
    <worksheetSource name="datatable"/>
  </cacheSource>
  <cacheFields count="15">
    <cacheField name="город" numFmtId="0">
      <sharedItems count="14">
        <s v="Абакан"/>
        <s v="Новокузнецк"/>
        <s v="Иркутск"/>
        <s v="Томск"/>
        <s v="Кызыл"/>
        <s v="Новосибирск"/>
        <s v="Кемерово"/>
        <s v="Бердск"/>
        <s v="Манила" u="1"/>
        <s v="Джакарта" u="1"/>
        <s v="Сеул" u="1"/>
        <s v="Карачи" u="1"/>
        <s v="Сан-Паулу" u="1"/>
        <s v="Пловдив" u="1"/>
      </sharedItems>
    </cacheField>
    <cacheField name="регион" numFmtId="0">
      <sharedItems count="6">
        <s v="Республика Хакасия"/>
        <s v="Кемеровская область"/>
        <s v="Иркутская область"/>
        <s v="Томская область"/>
        <s v="Республика Тыва"/>
        <s v="Новосибирская область"/>
      </sharedItems>
    </cacheField>
    <cacheField name="контрагент" numFmtId="0">
      <sharedItems count="30">
        <s v="Новакс"/>
        <s v="Полюс"/>
        <s v="Открытые двери"/>
        <s v="Оптима"/>
        <s v="Материк"/>
        <s v="Латан"/>
        <s v="Мегастрой"/>
        <s v="Секрет"/>
        <s v="Новоматик"/>
        <s v="Искандер"/>
        <s v="Икар"/>
        <s v="ДКТН"/>
        <s v="Мир"/>
        <s v="СДЛ-Групп"/>
        <s v="Пульс"/>
        <s v="Сверная компания"/>
        <s v="Восток"/>
        <s v="Бетт"/>
        <s v="Южный мост"/>
        <s v="Техново"/>
        <s v="ТехМаш"/>
        <s v="Синий экран"/>
        <s v="Свет"/>
        <s v="Группа ТТТ"/>
        <s v="ВИП" u="1"/>
        <s v="Компания Мегастрой" u="1"/>
        <s v="Группа ТТТТ" u="1"/>
        <s v="Верон" u="1"/>
        <s v="Кворум" u="1"/>
        <s v="Группа ТТ" u="1"/>
      </sharedItems>
    </cacheField>
    <cacheField name="товар" numFmtId="0">
      <sharedItems count="10">
        <s v="Adilac"/>
        <s v="Babidas"/>
        <s v="Xasics"/>
        <s v="Cunverse"/>
        <s v="Nuke"/>
        <s v="Rubok"/>
        <s v="Galosha"/>
        <s v="Asic" u="1"/>
        <s v="Gunverse" u="1"/>
        <s v="Adilas" u="1"/>
      </sharedItems>
    </cacheField>
    <cacheField name="дата" numFmtId="14">
      <sharedItems containsSemiMixedTypes="0" containsNonDate="0" containsDate="1" containsString="0" minDate="2020-01-01T00:00:00" maxDate="2022-12-02T00:00:00" count="36"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  <fieldGroup par="12" base="4">
        <rangePr groupBy="months" startDate="2020-01-01T00:00:00" endDate="2022-12-02T00:00:00"/>
        <groupItems count="14">
          <s v="&lt;01.01.2020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2.12.2022"/>
        </groupItems>
      </fieldGroup>
    </cacheField>
    <cacheField name="№ мес" numFmtId="14">
      <sharedItems count="12">
        <s v="01"/>
        <s v="02"/>
        <s v="03"/>
        <s v="04"/>
        <s v="05"/>
        <s v="06"/>
        <s v="07"/>
        <s v="08"/>
        <s v="09"/>
        <s v="10"/>
        <s v="11"/>
        <s v="12"/>
      </sharedItems>
    </cacheField>
    <cacheField name="продажи_" numFmtId="3">
      <sharedItems containsSemiMixedTypes="0" containsString="0" containsNumber="1" minValue="6.480000000000001E-2" maxValue="673.90320000000008"/>
    </cacheField>
    <cacheField name="себестоимость_" numFmtId="3">
      <sharedItems containsSemiMixedTypes="0" containsString="0" containsNumber="1" minValue="3.2400000000000005E-2" maxValue="328.03199999999998"/>
    </cacheField>
    <cacheField name="прибыль_" numFmtId="3">
      <sharedItems containsSemiMixedTypes="0" containsString="0" containsNumber="1" minValue="-26.88900000000001" maxValue="462.59760000000006"/>
    </cacheField>
    <cacheField name="продажи тыс" numFmtId="0" formula="продажи_/1000" databaseField="0"/>
    <cacheField name="рент" numFmtId="0" formula="прибыль_/продажи_" databaseField="0"/>
    <cacheField name="Кварталы" numFmtId="0" databaseField="0">
      <fieldGroup base="4">
        <rangePr groupBy="quarters" startDate="2020-01-01T00:00:00" endDate="2022-12-02T00:00:00"/>
        <groupItems count="6">
          <s v="&lt;01.01.2020"/>
          <s v="Кв-л1"/>
          <s v="Кв-л2"/>
          <s v="Кв-л3"/>
          <s v="Кв-л4"/>
          <s v="&gt;02.12.2022"/>
        </groupItems>
      </fieldGroup>
    </cacheField>
    <cacheField name="Годы" numFmtId="0" databaseField="0">
      <fieldGroup base="4">
        <rangePr groupBy="years" startDate="2020-01-01T00:00:00" endDate="2022-12-02T00:00:00"/>
        <groupItems count="5">
          <s v="&lt;01.01.2020"/>
          <s v="2020"/>
          <s v="2021"/>
          <s v="2022"/>
          <s v="&gt;02.12.2022"/>
        </groupItems>
      </fieldGroup>
    </cacheField>
    <cacheField name="прибыль тыс." numFmtId="0" formula="прибыль_/1000" databaseField="0"/>
    <cacheField name="рент2" numFmtId="0" formula="1-рент" databaseField="0"/>
  </cacheFields>
  <extLst>
    <ext xmlns:x14="http://schemas.microsoft.com/office/spreadsheetml/2009/9/main" uri="{725AE2AE-9491-48be-B2B4-4EB974FC3084}">
      <x14:pivotCacheDefinition pivotCacheId="101183256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28">
  <r>
    <x v="0"/>
    <x v="0"/>
    <x v="0"/>
    <x v="0"/>
    <x v="0"/>
    <x v="0"/>
    <n v="283.56074999999998"/>
    <n v="132.90119999999999"/>
    <n v="150.65955"/>
  </r>
  <r>
    <x v="0"/>
    <x v="0"/>
    <x v="0"/>
    <x v="0"/>
    <x v="1"/>
    <x v="1"/>
    <n v="472.28300000000002"/>
    <n v="212.08179999999999"/>
    <n v="260.20120000000003"/>
  </r>
  <r>
    <x v="0"/>
    <x v="0"/>
    <x v="0"/>
    <x v="0"/>
    <x v="2"/>
    <x v="2"/>
    <n v="483.73999999999995"/>
    <n v="197.56960000000001"/>
    <n v="286.17039999999997"/>
  </r>
  <r>
    <x v="0"/>
    <x v="0"/>
    <x v="0"/>
    <x v="0"/>
    <x v="3"/>
    <x v="3"/>
    <n v="539.75200000000007"/>
    <n v="211.8272"/>
    <n v="327.92480000000006"/>
  </r>
  <r>
    <x v="0"/>
    <x v="0"/>
    <x v="0"/>
    <x v="0"/>
    <x v="4"/>
    <x v="4"/>
    <n v="426.13675000000001"/>
    <n v="180.38410000000002"/>
    <n v="245.75264999999999"/>
  </r>
  <r>
    <x v="0"/>
    <x v="0"/>
    <x v="0"/>
    <x v="0"/>
    <x v="5"/>
    <x v="5"/>
    <n v="340.52750000000003"/>
    <n v="136.21100000000001"/>
    <n v="204.31650000000002"/>
  </r>
  <r>
    <x v="0"/>
    <x v="0"/>
    <x v="0"/>
    <x v="0"/>
    <x v="6"/>
    <x v="6"/>
    <n v="317.93175000000002"/>
    <n v="131.75550000000001"/>
    <n v="186.17625000000001"/>
  </r>
  <r>
    <x v="0"/>
    <x v="0"/>
    <x v="0"/>
    <x v="0"/>
    <x v="7"/>
    <x v="7"/>
    <n v="221.50199999999998"/>
    <n v="106.932"/>
    <n v="114.56999999999998"/>
  </r>
  <r>
    <x v="0"/>
    <x v="0"/>
    <x v="0"/>
    <x v="0"/>
    <x v="8"/>
    <x v="8"/>
    <n v="308.70249999999999"/>
    <n v="140.03"/>
    <n v="168.67249999999999"/>
  </r>
  <r>
    <x v="0"/>
    <x v="0"/>
    <x v="0"/>
    <x v="0"/>
    <x v="9"/>
    <x v="9"/>
    <n v="479.92099999999999"/>
    <n v="185.34880000000004"/>
    <n v="294.57219999999995"/>
  </r>
  <r>
    <x v="0"/>
    <x v="0"/>
    <x v="0"/>
    <x v="0"/>
    <x v="10"/>
    <x v="10"/>
    <n v="436.63900000000001"/>
    <n v="169.309"/>
    <n v="267.33000000000004"/>
  </r>
  <r>
    <x v="0"/>
    <x v="0"/>
    <x v="0"/>
    <x v="0"/>
    <x v="11"/>
    <x v="11"/>
    <n v="454.46100000000001"/>
    <n v="135.9564"/>
    <n v="318.50459999999998"/>
  </r>
  <r>
    <x v="0"/>
    <x v="0"/>
    <x v="0"/>
    <x v="1"/>
    <x v="0"/>
    <x v="0"/>
    <n v="191.70899999999997"/>
    <n v="144.34560000000002"/>
    <n v="47.363399999999956"/>
  </r>
  <r>
    <x v="0"/>
    <x v="0"/>
    <x v="0"/>
    <x v="1"/>
    <x v="1"/>
    <x v="1"/>
    <n v="263.13"/>
    <n v="218.52320000000003"/>
    <n v="44.606799999999964"/>
  </r>
  <r>
    <x v="0"/>
    <x v="0"/>
    <x v="0"/>
    <x v="1"/>
    <x v="2"/>
    <x v="2"/>
    <n v="286.40000000000003"/>
    <n v="270.36160000000001"/>
    <n v="16.038400000000024"/>
  </r>
  <r>
    <x v="0"/>
    <x v="0"/>
    <x v="0"/>
    <x v="1"/>
    <x v="3"/>
    <x v="3"/>
    <n v="309.31200000000007"/>
    <n v="187.8784"/>
    <n v="121.43360000000007"/>
  </r>
  <r>
    <x v="0"/>
    <x v="0"/>
    <x v="0"/>
    <x v="1"/>
    <x v="4"/>
    <x v="4"/>
    <n v="209.43"/>
    <n v="193.60640000000001"/>
    <n v="15.823599999999999"/>
  </r>
  <r>
    <x v="0"/>
    <x v="0"/>
    <x v="0"/>
    <x v="1"/>
    <x v="5"/>
    <x v="5"/>
    <n v="200.48000000000002"/>
    <n v="124.58400000000002"/>
    <n v="75.896000000000001"/>
  </r>
  <r>
    <x v="0"/>
    <x v="0"/>
    <x v="0"/>
    <x v="1"/>
    <x v="6"/>
    <x v="6"/>
    <n v="193.32"/>
    <n v="148.21199999999999"/>
    <n v="45.108000000000004"/>
  </r>
  <r>
    <x v="0"/>
    <x v="0"/>
    <x v="0"/>
    <x v="1"/>
    <x v="7"/>
    <x v="7"/>
    <n v="118.85600000000001"/>
    <n v="96.230400000000003"/>
    <n v="22.625600000000006"/>
  </r>
  <r>
    <x v="0"/>
    <x v="0"/>
    <x v="0"/>
    <x v="1"/>
    <x v="8"/>
    <x v="8"/>
    <n v="200.48000000000002"/>
    <n v="128.88000000000002"/>
    <n v="71.599999999999994"/>
  </r>
  <r>
    <x v="0"/>
    <x v="0"/>
    <x v="0"/>
    <x v="1"/>
    <x v="9"/>
    <x v="9"/>
    <n v="218.738"/>
    <n v="195.46800000000002"/>
    <n v="23.269999999999982"/>
  </r>
  <r>
    <x v="0"/>
    <x v="0"/>
    <x v="0"/>
    <x v="1"/>
    <x v="10"/>
    <x v="10"/>
    <n v="295.70799999999997"/>
    <n v="178.42720000000003"/>
    <n v="117.28079999999994"/>
  </r>
  <r>
    <x v="0"/>
    <x v="0"/>
    <x v="0"/>
    <x v="1"/>
    <x v="11"/>
    <x v="11"/>
    <n v="195.46800000000002"/>
    <n v="166.6848"/>
    <n v="28.783200000000022"/>
  </r>
  <r>
    <x v="0"/>
    <x v="0"/>
    <x v="0"/>
    <x v="2"/>
    <x v="0"/>
    <x v="0"/>
    <n v="131.90039999999999"/>
    <n v="60.344999999999999"/>
    <n v="71.555399999999992"/>
  </r>
  <r>
    <x v="0"/>
    <x v="0"/>
    <x v="0"/>
    <x v="2"/>
    <x v="1"/>
    <x v="1"/>
    <n v="165.18599999999998"/>
    <n v="92.826999999999998"/>
    <n v="72.35899999999998"/>
  </r>
  <r>
    <x v="0"/>
    <x v="0"/>
    <x v="0"/>
    <x v="2"/>
    <x v="2"/>
    <x v="2"/>
    <n v="222.56640000000002"/>
    <n v="112.048"/>
    <n v="110.51840000000001"/>
  </r>
  <r>
    <x v="0"/>
    <x v="0"/>
    <x v="0"/>
    <x v="2"/>
    <x v="3"/>
    <x v="3"/>
    <n v="234.4896"/>
    <n v="101.32"/>
    <n v="133.1696"/>
  </r>
  <r>
    <x v="0"/>
    <x v="0"/>
    <x v="0"/>
    <x v="2"/>
    <x v="4"/>
    <x v="4"/>
    <n v="158.23080000000002"/>
    <n v="85.228000000000009"/>
    <n v="73.002800000000008"/>
  </r>
  <r>
    <x v="0"/>
    <x v="0"/>
    <x v="0"/>
    <x v="2"/>
    <x v="5"/>
    <x v="5"/>
    <n v="106.812"/>
    <n v="60.345000000000006"/>
    <n v="46.466999999999992"/>
  </r>
  <r>
    <x v="0"/>
    <x v="0"/>
    <x v="0"/>
    <x v="2"/>
    <x v="6"/>
    <x v="6"/>
    <n v="116.25120000000001"/>
    <n v="73.084500000000006"/>
    <n v="43.166700000000006"/>
  </r>
  <r>
    <x v="0"/>
    <x v="0"/>
    <x v="0"/>
    <x v="2"/>
    <x v="7"/>
    <x v="7"/>
    <n v="103.3344"/>
    <n v="70.328000000000003"/>
    <n v="33.006399999999999"/>
  </r>
  <r>
    <x v="0"/>
    <x v="0"/>
    <x v="0"/>
    <x v="2"/>
    <x v="8"/>
    <x v="8"/>
    <n v="111.78"/>
    <n v="87.164999999999992"/>
    <n v="24.615000000000009"/>
  </r>
  <r>
    <x v="0"/>
    <x v="0"/>
    <x v="0"/>
    <x v="2"/>
    <x v="9"/>
    <x v="9"/>
    <n v="166.30380000000002"/>
    <n v="86.196500000000015"/>
    <n v="80.107300000000009"/>
  </r>
  <r>
    <x v="0"/>
    <x v="0"/>
    <x v="0"/>
    <x v="2"/>
    <x v="10"/>
    <x v="10"/>
    <n v="201.70079999999999"/>
    <n v="98.041999999999987"/>
    <n v="103.6588"/>
  </r>
  <r>
    <x v="0"/>
    <x v="0"/>
    <x v="0"/>
    <x v="2"/>
    <x v="11"/>
    <x v="11"/>
    <n v="141.58799999999999"/>
    <n v="86.718000000000004"/>
    <n v="54.86999999999999"/>
  </r>
  <r>
    <x v="0"/>
    <x v="0"/>
    <x v="0"/>
    <x v="3"/>
    <x v="0"/>
    <x v="0"/>
    <n v="298.95075000000003"/>
    <n v="119.99340000000002"/>
    <n v="178.95735000000002"/>
  </r>
  <r>
    <x v="0"/>
    <x v="0"/>
    <x v="0"/>
    <x v="3"/>
    <x v="1"/>
    <x v="1"/>
    <n v="360.29699999999997"/>
    <n v="248.87520000000001"/>
    <n v="111.42179999999996"/>
  </r>
  <r>
    <x v="0"/>
    <x v="0"/>
    <x v="0"/>
    <x v="3"/>
    <x v="2"/>
    <x v="2"/>
    <n v="521.89200000000005"/>
    <n v="276.52800000000002"/>
    <n v="245.36400000000003"/>
  </r>
  <r>
    <x v="0"/>
    <x v="0"/>
    <x v="0"/>
    <x v="3"/>
    <x v="3"/>
    <x v="3"/>
    <n v="541.04399999999998"/>
    <n v="289.69600000000003"/>
    <n v="251.34799999999996"/>
  </r>
  <r>
    <x v="0"/>
    <x v="0"/>
    <x v="0"/>
    <x v="3"/>
    <x v="4"/>
    <x v="4"/>
    <n v="431.8177500000001"/>
    <n v="205.42080000000001"/>
    <n v="226.39695000000009"/>
  </r>
  <r>
    <x v="0"/>
    <x v="0"/>
    <x v="0"/>
    <x v="3"/>
    <x v="5"/>
    <x v="5"/>
    <n v="266.33249999999998"/>
    <n v="162.95399999999998"/>
    <n v="103.3785"/>
  </r>
  <r>
    <x v="0"/>
    <x v="0"/>
    <x v="0"/>
    <x v="3"/>
    <x v="6"/>
    <x v="6"/>
    <n v="261.24525"/>
    <n v="158.50980000000001"/>
    <n v="102.73544999999999"/>
  </r>
  <r>
    <x v="0"/>
    <x v="0"/>
    <x v="0"/>
    <x v="3"/>
    <x v="7"/>
    <x v="7"/>
    <n v="193.91400000000002"/>
    <n v="140.89760000000001"/>
    <n v="53.016400000000004"/>
  </r>
  <r>
    <x v="0"/>
    <x v="0"/>
    <x v="0"/>
    <x v="3"/>
    <x v="8"/>
    <x v="8"/>
    <n v="284.28749999999997"/>
    <n v="189.29"/>
    <n v="94.997499999999974"/>
  </r>
  <r>
    <x v="0"/>
    <x v="0"/>
    <x v="0"/>
    <x v="3"/>
    <x v="9"/>
    <x v="9"/>
    <n v="459.04950000000002"/>
    <n v="186.16260000000003"/>
    <n v="272.88689999999997"/>
  </r>
  <r>
    <x v="0"/>
    <x v="0"/>
    <x v="0"/>
    <x v="3"/>
    <x v="10"/>
    <x v="10"/>
    <n v="444.08699999999999"/>
    <n v="198.17839999999998"/>
    <n v="245.90860000000001"/>
  </r>
  <r>
    <x v="0"/>
    <x v="0"/>
    <x v="0"/>
    <x v="3"/>
    <x v="11"/>
    <x v="11"/>
    <n v="398.60100000000006"/>
    <n v="163.94159999999999"/>
    <n v="234.65940000000006"/>
  </r>
  <r>
    <x v="0"/>
    <x v="0"/>
    <x v="0"/>
    <x v="4"/>
    <x v="0"/>
    <x v="0"/>
    <n v="249.82424999999998"/>
    <n v="122.5818"/>
    <n v="127.24244999999998"/>
  </r>
  <r>
    <x v="0"/>
    <x v="0"/>
    <x v="0"/>
    <x v="4"/>
    <x v="1"/>
    <x v="1"/>
    <n v="275.68450000000001"/>
    <n v="244.167"/>
    <n v="31.517500000000013"/>
  </r>
  <r>
    <x v="0"/>
    <x v="0"/>
    <x v="0"/>
    <x v="4"/>
    <x v="2"/>
    <x v="2"/>
    <n v="337.84400000000005"/>
    <n v="241.8416"/>
    <n v="96.002400000000051"/>
  </r>
  <r>
    <x v="0"/>
    <x v="0"/>
    <x v="0"/>
    <x v="4"/>
    <x v="3"/>
    <x v="3"/>
    <n v="455.52000000000004"/>
    <n v="228.55359999999999"/>
    <n v="226.96640000000005"/>
  </r>
  <r>
    <x v="0"/>
    <x v="0"/>
    <x v="0"/>
    <x v="4"/>
    <x v="4"/>
    <x v="4"/>
    <n v="280.66675000000004"/>
    <n v="224.56720000000001"/>
    <n v="56.099550000000022"/>
  </r>
  <r>
    <x v="0"/>
    <x v="0"/>
    <x v="0"/>
    <x v="4"/>
    <x v="5"/>
    <x v="5"/>
    <n v="244.36750000000001"/>
    <n v="191.01499999999999"/>
    <n v="53.35250000000002"/>
  </r>
  <r>
    <x v="0"/>
    <x v="0"/>
    <x v="0"/>
    <x v="4"/>
    <x v="6"/>
    <x v="6"/>
    <n v="256.23"/>
    <n v="162.94410000000002"/>
    <n v="93.285899999999998"/>
  </r>
  <r>
    <x v="0"/>
    <x v="0"/>
    <x v="0"/>
    <x v="4"/>
    <x v="7"/>
    <x v="7"/>
    <n v="222.066"/>
    <n v="108.96159999999999"/>
    <n v="113.10440000000001"/>
  </r>
  <r>
    <x v="0"/>
    <x v="0"/>
    <x v="0"/>
    <x v="4"/>
    <x v="8"/>
    <x v="8"/>
    <n v="275.20999999999998"/>
    <n v="177.727"/>
    <n v="97.482999999999976"/>
  </r>
  <r>
    <x v="0"/>
    <x v="0"/>
    <x v="0"/>
    <x v="4"/>
    <x v="9"/>
    <x v="9"/>
    <n v="351.60449999999997"/>
    <n v="226.72650000000002"/>
    <n v="124.87799999999996"/>
  </r>
  <r>
    <x v="0"/>
    <x v="0"/>
    <x v="0"/>
    <x v="4"/>
    <x v="10"/>
    <x v="10"/>
    <n v="342.11450000000002"/>
    <n v="195.33359999999999"/>
    <n v="146.78090000000003"/>
  </r>
  <r>
    <x v="0"/>
    <x v="0"/>
    <x v="0"/>
    <x v="4"/>
    <x v="11"/>
    <x v="11"/>
    <n v="310.32300000000004"/>
    <n v="195.33359999999999"/>
    <n v="114.98940000000005"/>
  </r>
  <r>
    <x v="0"/>
    <x v="0"/>
    <x v="0"/>
    <x v="5"/>
    <x v="0"/>
    <x v="0"/>
    <n v="87.933599999999984"/>
    <n v="38.736000000000004"/>
    <n v="49.19759999999998"/>
  </r>
  <r>
    <x v="0"/>
    <x v="0"/>
    <x v="0"/>
    <x v="5"/>
    <x v="1"/>
    <x v="1"/>
    <n v="114.7608"/>
    <n v="70.80080000000001"/>
    <n v="43.959999999999994"/>
  </r>
  <r>
    <x v="0"/>
    <x v="0"/>
    <x v="0"/>
    <x v="5"/>
    <x v="2"/>
    <x v="2"/>
    <n v="117.90719999999999"/>
    <n v="72.307199999999995"/>
    <n v="45.599999999999994"/>
  </r>
  <r>
    <x v="0"/>
    <x v="0"/>
    <x v="0"/>
    <x v="5"/>
    <x v="3"/>
    <x v="3"/>
    <n v="131.15519999999998"/>
    <n v="99.852799999999988"/>
    <n v="31.302399999999992"/>
  </r>
  <r>
    <x v="0"/>
    <x v="0"/>
    <x v="0"/>
    <x v="5"/>
    <x v="4"/>
    <x v="4"/>
    <n v="95.799599999999998"/>
    <n v="76.2346"/>
    <n v="19.564999999999998"/>
  </r>
  <r>
    <x v="0"/>
    <x v="0"/>
    <x v="0"/>
    <x v="5"/>
    <x v="5"/>
    <x v="5"/>
    <n v="78.66"/>
    <n v="62.945999999999998"/>
    <n v="15.713999999999999"/>
  </r>
  <r>
    <x v="0"/>
    <x v="0"/>
    <x v="0"/>
    <x v="5"/>
    <x v="6"/>
    <x v="6"/>
    <n v="84.207599999999985"/>
    <n v="40.672800000000002"/>
    <n v="43.534799999999983"/>
  </r>
  <r>
    <x v="0"/>
    <x v="0"/>
    <x v="0"/>
    <x v="5"/>
    <x v="7"/>
    <x v="7"/>
    <n v="76.175999999999988"/>
    <n v="43.04"/>
    <n v="33.135999999999989"/>
  </r>
  <r>
    <x v="0"/>
    <x v="0"/>
    <x v="0"/>
    <x v="5"/>
    <x v="8"/>
    <x v="8"/>
    <n v="86.94"/>
    <n v="51.648000000000003"/>
    <n v="35.291999999999994"/>
  </r>
  <r>
    <x v="0"/>
    <x v="0"/>
    <x v="0"/>
    <x v="5"/>
    <x v="9"/>
    <x v="9"/>
    <n v="103.3344"/>
    <n v="80.430999999999997"/>
    <n v="22.903400000000005"/>
  </r>
  <r>
    <x v="0"/>
    <x v="0"/>
    <x v="0"/>
    <x v="5"/>
    <x v="10"/>
    <x v="10"/>
    <n v="93.895200000000003"/>
    <n v="85.864800000000002"/>
    <n v="8.0304000000000002"/>
  </r>
  <r>
    <x v="0"/>
    <x v="0"/>
    <x v="0"/>
    <x v="5"/>
    <x v="11"/>
    <x v="11"/>
    <n v="118.2384"/>
    <n v="56.812800000000003"/>
    <n v="61.425599999999996"/>
  </r>
  <r>
    <x v="0"/>
    <x v="0"/>
    <x v="0"/>
    <x v="6"/>
    <x v="0"/>
    <x v="0"/>
    <n v="18.053999999999998"/>
    <n v="4.0392000000000001"/>
    <n v="14.014799999999997"/>
  </r>
  <r>
    <x v="0"/>
    <x v="0"/>
    <x v="0"/>
    <x v="6"/>
    <x v="1"/>
    <x v="1"/>
    <n v="24.990000000000002"/>
    <n v="7.639800000000001"/>
    <n v="17.350200000000001"/>
  </r>
  <r>
    <x v="0"/>
    <x v="0"/>
    <x v="0"/>
    <x v="6"/>
    <x v="2"/>
    <x v="2"/>
    <n v="27.2"/>
    <n v="6.5280000000000005"/>
    <n v="20.671999999999997"/>
  </r>
  <r>
    <x v="0"/>
    <x v="0"/>
    <x v="0"/>
    <x v="6"/>
    <x v="3"/>
    <x v="3"/>
    <n v="28.288"/>
    <n v="9.3839999999999986"/>
    <n v="18.904000000000003"/>
  </r>
  <r>
    <x v="0"/>
    <x v="0"/>
    <x v="0"/>
    <x v="6"/>
    <x v="4"/>
    <x v="4"/>
    <n v="26.52"/>
    <n v="6.6962999999999999"/>
    <n v="19.823699999999999"/>
  </r>
  <r>
    <x v="0"/>
    <x v="0"/>
    <x v="0"/>
    <x v="6"/>
    <x v="5"/>
    <x v="5"/>
    <n v="17.510000000000002"/>
    <n v="4.2330000000000005"/>
    <n v="13.277000000000001"/>
  </r>
  <r>
    <x v="0"/>
    <x v="0"/>
    <x v="0"/>
    <x v="6"/>
    <x v="6"/>
    <x v="6"/>
    <n v="16.524000000000001"/>
    <n v="3.7179000000000002"/>
    <n v="12.806100000000001"/>
  </r>
  <r>
    <x v="0"/>
    <x v="0"/>
    <x v="0"/>
    <x v="6"/>
    <x v="7"/>
    <x v="7"/>
    <n v="11.016"/>
    <n v="3.7944000000000004"/>
    <n v="7.2215999999999996"/>
  </r>
  <r>
    <x v="0"/>
    <x v="0"/>
    <x v="0"/>
    <x v="6"/>
    <x v="8"/>
    <x v="8"/>
    <n v="18.53"/>
    <n v="5.2020000000000008"/>
    <n v="13.327999999999999"/>
  </r>
  <r>
    <x v="0"/>
    <x v="0"/>
    <x v="0"/>
    <x v="6"/>
    <x v="9"/>
    <x v="9"/>
    <n v="22.321000000000002"/>
    <n v="5.5028999999999995"/>
    <n v="16.818100000000001"/>
  </r>
  <r>
    <x v="0"/>
    <x v="0"/>
    <x v="0"/>
    <x v="6"/>
    <x v="10"/>
    <x v="10"/>
    <n v="27.131999999999998"/>
    <n v="5.8548"/>
    <n v="21.277199999999997"/>
  </r>
  <r>
    <x v="0"/>
    <x v="0"/>
    <x v="0"/>
    <x v="6"/>
    <x v="11"/>
    <x v="11"/>
    <n v="19.992000000000001"/>
    <n v="5.3856000000000002"/>
    <n v="14.606400000000001"/>
  </r>
  <r>
    <x v="0"/>
    <x v="0"/>
    <x v="0"/>
    <x v="6"/>
    <x v="0"/>
    <x v="0"/>
    <n v="12.4785"/>
    <n v="4.0590000000000002"/>
    <n v="8.4194999999999993"/>
  </r>
  <r>
    <x v="0"/>
    <x v="0"/>
    <x v="0"/>
    <x v="6"/>
    <x v="1"/>
    <x v="1"/>
    <n v="16.120999999999999"/>
    <n v="4.6494000000000009"/>
    <n v="11.471599999999999"/>
  </r>
  <r>
    <x v="0"/>
    <x v="0"/>
    <x v="0"/>
    <x v="6"/>
    <x v="2"/>
    <x v="2"/>
    <n v="19.552000000000003"/>
    <n v="6.4944000000000006"/>
    <n v="13.057600000000003"/>
  </r>
  <r>
    <x v="0"/>
    <x v="0"/>
    <x v="0"/>
    <x v="6"/>
    <x v="3"/>
    <x v="3"/>
    <n v="15.792"/>
    <n v="6.3632"/>
    <n v="9.428799999999999"/>
  </r>
  <r>
    <x v="0"/>
    <x v="0"/>
    <x v="0"/>
    <x v="6"/>
    <x v="4"/>
    <x v="4"/>
    <n v="17.108000000000001"/>
    <n v="6.0761999999999992"/>
    <n v="11.0318"/>
  </r>
  <r>
    <x v="0"/>
    <x v="0"/>
    <x v="0"/>
    <x v="6"/>
    <x v="5"/>
    <x v="5"/>
    <n v="12.690000000000001"/>
    <n v="4.2639999999999993"/>
    <n v="8.4260000000000019"/>
  </r>
  <r>
    <x v="0"/>
    <x v="0"/>
    <x v="0"/>
    <x v="6"/>
    <x v="6"/>
    <x v="6"/>
    <n v="11.632500000000002"/>
    <n v="3.9852000000000003"/>
    <n v="7.6473000000000013"/>
  </r>
  <r>
    <x v="0"/>
    <x v="0"/>
    <x v="0"/>
    <x v="6"/>
    <x v="7"/>
    <x v="7"/>
    <n v="8.4600000000000009"/>
    <n v="3.7719999999999998"/>
    <n v="4.6880000000000006"/>
  </r>
  <r>
    <x v="0"/>
    <x v="0"/>
    <x v="0"/>
    <x v="6"/>
    <x v="8"/>
    <x v="8"/>
    <n v="12.455"/>
    <n v="3.69"/>
    <n v="8.7650000000000006"/>
  </r>
  <r>
    <x v="0"/>
    <x v="0"/>
    <x v="0"/>
    <x v="6"/>
    <x v="9"/>
    <x v="9"/>
    <n v="13.900250000000002"/>
    <n v="4.6371000000000002"/>
    <n v="9.2631500000000013"/>
  </r>
  <r>
    <x v="0"/>
    <x v="0"/>
    <x v="0"/>
    <x v="6"/>
    <x v="10"/>
    <x v="10"/>
    <n v="13.488999999999999"/>
    <n v="5.4530000000000003"/>
    <n v="8.0359999999999978"/>
  </r>
  <r>
    <x v="0"/>
    <x v="0"/>
    <x v="0"/>
    <x v="6"/>
    <x v="11"/>
    <x v="11"/>
    <n v="12.266999999999999"/>
    <n v="5.5595999999999997"/>
    <n v="6.7073999999999998"/>
  </r>
  <r>
    <x v="0"/>
    <x v="0"/>
    <x v="0"/>
    <x v="6"/>
    <x v="0"/>
    <x v="0"/>
    <n v="1.3922999999999999"/>
    <n v="0.52649999999999997"/>
    <n v="0.8657999999999999"/>
  </r>
  <r>
    <x v="0"/>
    <x v="0"/>
    <x v="0"/>
    <x v="6"/>
    <x v="1"/>
    <x v="1"/>
    <n v="1.5469999999999999"/>
    <n v="0.6160000000000001"/>
    <n v="0.93099999999999983"/>
  </r>
  <r>
    <x v="0"/>
    <x v="0"/>
    <x v="0"/>
    <x v="6"/>
    <x v="2"/>
    <x v="2"/>
    <n v="2.3504"/>
    <n v="0.64000000000000012"/>
    <n v="1.7103999999999999"/>
  </r>
  <r>
    <x v="0"/>
    <x v="0"/>
    <x v="0"/>
    <x v="6"/>
    <x v="3"/>
    <x v="3"/>
    <n v="2.4127999999999998"/>
    <n v="0.76800000000000002"/>
    <n v="1.6447999999999998"/>
  </r>
  <r>
    <x v="0"/>
    <x v="0"/>
    <x v="0"/>
    <x v="6"/>
    <x v="4"/>
    <x v="4"/>
    <n v="1.8759000000000001"/>
    <n v="0.55249999999999999"/>
    <n v="1.3234000000000001"/>
  </r>
  <r>
    <x v="0"/>
    <x v="0"/>
    <x v="0"/>
    <x v="6"/>
    <x v="5"/>
    <x v="5"/>
    <n v="1.5469999999999999"/>
    <n v="0.55000000000000004"/>
    <n v="0.99699999999999989"/>
  </r>
  <r>
    <x v="0"/>
    <x v="0"/>
    <x v="0"/>
    <x v="6"/>
    <x v="6"/>
    <x v="6"/>
    <n v="1.1114999999999999"/>
    <n v="0.432"/>
    <n v="0.67949999999999999"/>
  </r>
  <r>
    <x v="0"/>
    <x v="0"/>
    <x v="0"/>
    <x v="6"/>
    <x v="7"/>
    <x v="7"/>
    <n v="1.2167999999999999"/>
    <n v="0.46799999999999997"/>
    <n v="0.74879999999999991"/>
  </r>
  <r>
    <x v="0"/>
    <x v="0"/>
    <x v="0"/>
    <x v="6"/>
    <x v="8"/>
    <x v="8"/>
    <n v="1.5209999999999999"/>
    <n v="0.48499999999999999"/>
    <n v="1.036"/>
  </r>
  <r>
    <x v="0"/>
    <x v="0"/>
    <x v="0"/>
    <x v="6"/>
    <x v="9"/>
    <x v="9"/>
    <n v="1.3857999999999999"/>
    <n v="0.76700000000000002"/>
    <n v="0.61879999999999991"/>
  </r>
  <r>
    <x v="0"/>
    <x v="0"/>
    <x v="0"/>
    <x v="6"/>
    <x v="10"/>
    <x v="10"/>
    <n v="1.9110000000000003"/>
    <n v="0.68600000000000005"/>
    <n v="1.2250000000000001"/>
  </r>
  <r>
    <x v="0"/>
    <x v="0"/>
    <x v="0"/>
    <x v="6"/>
    <x v="11"/>
    <x v="11"/>
    <n v="1.4196000000000002"/>
    <n v="0.49799999999999994"/>
    <n v="0.9216000000000002"/>
  </r>
  <r>
    <x v="0"/>
    <x v="0"/>
    <x v="0"/>
    <x v="6"/>
    <x v="0"/>
    <x v="0"/>
    <n v="25.875"/>
    <n v="13.286699999999998"/>
    <n v="12.588300000000002"/>
  </r>
  <r>
    <x v="0"/>
    <x v="0"/>
    <x v="0"/>
    <x v="6"/>
    <x v="1"/>
    <x v="1"/>
    <n v="36.627499999999998"/>
    <n v="20.124300000000002"/>
    <n v="16.503199999999996"/>
  </r>
  <r>
    <x v="0"/>
    <x v="0"/>
    <x v="0"/>
    <x v="6"/>
    <x v="2"/>
    <x v="2"/>
    <n v="42.32"/>
    <n v="20.098399999999998"/>
    <n v="22.221600000000002"/>
  </r>
  <r>
    <x v="0"/>
    <x v="0"/>
    <x v="0"/>
    <x v="6"/>
    <x v="3"/>
    <x v="3"/>
    <n v="46"/>
    <n v="20.305599999999998"/>
    <n v="25.694400000000002"/>
  </r>
  <r>
    <x v="0"/>
    <x v="0"/>
    <x v="0"/>
    <x v="6"/>
    <x v="4"/>
    <x v="4"/>
    <n v="38.496250000000003"/>
    <n v="18.181800000000003"/>
    <n v="20.314450000000001"/>
  </r>
  <r>
    <x v="0"/>
    <x v="0"/>
    <x v="0"/>
    <x v="6"/>
    <x v="5"/>
    <x v="5"/>
    <n v="29.900000000000002"/>
    <n v="12.173"/>
    <n v="17.727000000000004"/>
  </r>
  <r>
    <x v="0"/>
    <x v="0"/>
    <x v="0"/>
    <x v="6"/>
    <x v="6"/>
    <x v="6"/>
    <n v="22.51125"/>
    <n v="11.188799999999999"/>
    <n v="11.322450000000002"/>
  </r>
  <r>
    <x v="0"/>
    <x v="0"/>
    <x v="0"/>
    <x v="6"/>
    <x v="7"/>
    <x v="7"/>
    <n v="23.69"/>
    <n v="11.396000000000001"/>
    <n v="12.294"/>
  </r>
  <r>
    <x v="0"/>
    <x v="0"/>
    <x v="0"/>
    <x v="6"/>
    <x v="8"/>
    <x v="8"/>
    <n v="34.5"/>
    <n v="14.763"/>
    <n v="19.737000000000002"/>
  </r>
  <r>
    <x v="0"/>
    <x v="0"/>
    <x v="0"/>
    <x v="6"/>
    <x v="9"/>
    <x v="9"/>
    <n v="40.738750000000003"/>
    <n v="15.656550000000001"/>
    <n v="25.0822"/>
  </r>
  <r>
    <x v="0"/>
    <x v="0"/>
    <x v="0"/>
    <x v="6"/>
    <x v="10"/>
    <x v="10"/>
    <n v="45.482499999999995"/>
    <n v="21.030799999999996"/>
    <n v="24.451699999999999"/>
  </r>
  <r>
    <x v="0"/>
    <x v="0"/>
    <x v="0"/>
    <x v="6"/>
    <x v="11"/>
    <x v="11"/>
    <n v="37.260000000000005"/>
    <n v="13.986000000000001"/>
    <n v="23.274000000000004"/>
  </r>
  <r>
    <x v="0"/>
    <x v="0"/>
    <x v="0"/>
    <x v="6"/>
    <x v="0"/>
    <x v="0"/>
    <n v="17.305199999999999"/>
    <n v="6.2856000000000005"/>
    <n v="11.019599999999999"/>
  </r>
  <r>
    <x v="0"/>
    <x v="0"/>
    <x v="0"/>
    <x v="6"/>
    <x v="1"/>
    <x v="1"/>
    <n v="35.484400000000001"/>
    <n v="8.0640000000000001"/>
    <n v="27.420400000000001"/>
  </r>
  <r>
    <x v="0"/>
    <x v="0"/>
    <x v="0"/>
    <x v="6"/>
    <x v="2"/>
    <x v="2"/>
    <n v="29.716000000000001"/>
    <n v="11.174399999999999"/>
    <n v="18.541600000000003"/>
  </r>
  <r>
    <x v="0"/>
    <x v="0"/>
    <x v="0"/>
    <x v="6"/>
    <x v="3"/>
    <x v="3"/>
    <n v="29.0168"/>
    <n v="13.017599999999998"/>
    <n v="15.999200000000002"/>
  </r>
  <r>
    <x v="0"/>
    <x v="0"/>
    <x v="0"/>
    <x v="6"/>
    <x v="4"/>
    <x v="4"/>
    <n v="25.848550000000003"/>
    <n v="9.5472000000000001"/>
    <n v="16.301350000000003"/>
  </r>
  <r>
    <x v="0"/>
    <x v="0"/>
    <x v="0"/>
    <x v="6"/>
    <x v="5"/>
    <x v="5"/>
    <n v="20.975999999999999"/>
    <n v="8.5679999999999996"/>
    <n v="12.407999999999999"/>
  </r>
  <r>
    <x v="0"/>
    <x v="0"/>
    <x v="0"/>
    <x v="6"/>
    <x v="6"/>
    <x v="6"/>
    <n v="23.008049999999997"/>
    <n v="6.0911999999999997"/>
    <n v="16.916849999999997"/>
  </r>
  <r>
    <x v="0"/>
    <x v="0"/>
    <x v="0"/>
    <x v="6"/>
    <x v="7"/>
    <x v="7"/>
    <n v="18.354000000000003"/>
    <n v="6.048"/>
    <n v="12.306000000000003"/>
  </r>
  <r>
    <x v="0"/>
    <x v="0"/>
    <x v="0"/>
    <x v="6"/>
    <x v="8"/>
    <x v="8"/>
    <n v="21.413"/>
    <n v="7.056"/>
    <n v="14.356999999999999"/>
  </r>
  <r>
    <x v="0"/>
    <x v="0"/>
    <x v="0"/>
    <x v="6"/>
    <x v="9"/>
    <x v="9"/>
    <n v="30.109300000000001"/>
    <n v="10.202400000000001"/>
    <n v="19.9069"/>
  </r>
  <r>
    <x v="0"/>
    <x v="0"/>
    <x v="0"/>
    <x v="6"/>
    <x v="10"/>
    <x v="10"/>
    <n v="35.1785"/>
    <n v="11.6928"/>
    <n v="23.485700000000001"/>
  </r>
  <r>
    <x v="0"/>
    <x v="0"/>
    <x v="0"/>
    <x v="6"/>
    <x v="11"/>
    <x v="11"/>
    <n v="24.908999999999999"/>
    <n v="9.2448000000000015"/>
    <n v="15.664199999999997"/>
  </r>
  <r>
    <x v="0"/>
    <x v="0"/>
    <x v="0"/>
    <x v="6"/>
    <x v="0"/>
    <x v="0"/>
    <n v="6.4988999999999999"/>
    <n v="2.6459999999999999"/>
    <n v="3.8529"/>
  </r>
  <r>
    <x v="0"/>
    <x v="0"/>
    <x v="0"/>
    <x v="6"/>
    <x v="1"/>
    <x v="1"/>
    <n v="13.711600000000001"/>
    <n v="5.8310000000000004"/>
    <n v="7.8806000000000003"/>
  </r>
  <r>
    <x v="0"/>
    <x v="0"/>
    <x v="0"/>
    <x v="6"/>
    <x v="2"/>
    <x v="2"/>
    <n v="13.678400000000002"/>
    <n v="4.5360000000000005"/>
    <n v="9.1424000000000021"/>
  </r>
  <r>
    <x v="0"/>
    <x v="0"/>
    <x v="0"/>
    <x v="6"/>
    <x v="3"/>
    <x v="3"/>
    <n v="12.748800000000001"/>
    <n v="4.8160000000000007"/>
    <n v="7.9328000000000003"/>
  </r>
  <r>
    <x v="0"/>
    <x v="0"/>
    <x v="0"/>
    <x v="6"/>
    <x v="4"/>
    <x v="4"/>
    <n v="11.761100000000003"/>
    <n v="5.232499999999999"/>
    <n v="6.5286000000000035"/>
  </r>
  <r>
    <x v="0"/>
    <x v="0"/>
    <x v="0"/>
    <x v="6"/>
    <x v="5"/>
    <x v="5"/>
    <n v="9.9600000000000009"/>
    <n v="3.4299999999999997"/>
    <n v="6.5300000000000011"/>
  </r>
  <r>
    <x v="0"/>
    <x v="0"/>
    <x v="0"/>
    <x v="6"/>
    <x v="6"/>
    <x v="6"/>
    <n v="6.2747999999999999"/>
    <n v="2.8980000000000001"/>
    <n v="3.3767999999999998"/>
  </r>
  <r>
    <x v="0"/>
    <x v="0"/>
    <x v="0"/>
    <x v="6"/>
    <x v="7"/>
    <x v="7"/>
    <n v="5.5112000000000005"/>
    <n v="3.1080000000000005"/>
    <n v="2.4032"/>
  </r>
  <r>
    <x v="0"/>
    <x v="0"/>
    <x v="0"/>
    <x v="6"/>
    <x v="8"/>
    <x v="8"/>
    <n v="7.7190000000000012"/>
    <n v="3.395"/>
    <n v="4.3240000000000016"/>
  </r>
  <r>
    <x v="0"/>
    <x v="0"/>
    <x v="0"/>
    <x v="6"/>
    <x v="9"/>
    <x v="9"/>
    <n v="9.4952000000000005"/>
    <n v="4.0039999999999996"/>
    <n v="5.491200000000001"/>
  </r>
  <r>
    <x v="0"/>
    <x v="0"/>
    <x v="0"/>
    <x v="6"/>
    <x v="10"/>
    <x v="10"/>
    <n v="11.852400000000001"/>
    <n v="5.6349999999999998"/>
    <n v="6.2174000000000014"/>
  </r>
  <r>
    <x v="0"/>
    <x v="0"/>
    <x v="0"/>
    <x v="6"/>
    <x v="11"/>
    <x v="11"/>
    <n v="11.752800000000001"/>
    <n v="3.6539999999999999"/>
    <n v="8.0988000000000007"/>
  </r>
  <r>
    <x v="1"/>
    <x v="1"/>
    <x v="1"/>
    <x v="0"/>
    <x v="0"/>
    <x v="0"/>
    <n v="268.9434"/>
    <n v="92.692350000000005"/>
    <n v="176.25104999999999"/>
  </r>
  <r>
    <x v="1"/>
    <x v="1"/>
    <x v="1"/>
    <x v="0"/>
    <x v="1"/>
    <x v="1"/>
    <n v="489.56600000000003"/>
    <n v="151.30849999999998"/>
    <n v="338.25750000000005"/>
  </r>
  <r>
    <x v="1"/>
    <x v="1"/>
    <x v="1"/>
    <x v="0"/>
    <x v="2"/>
    <x v="2"/>
    <n v="590.02239999999995"/>
    <n v="242.09359999999998"/>
    <n v="347.92879999999997"/>
  </r>
  <r>
    <x v="1"/>
    <x v="1"/>
    <x v="1"/>
    <x v="0"/>
    <x v="3"/>
    <x v="3"/>
    <n v="534.072"/>
    <n v="240.05919999999998"/>
    <n v="294.01280000000003"/>
  </r>
  <r>
    <x v="1"/>
    <x v="1"/>
    <x v="1"/>
    <x v="0"/>
    <x v="4"/>
    <x v="4"/>
    <n v="392.60649999999998"/>
    <n v="165.29500000000002"/>
    <n v="227.31149999999997"/>
  </r>
  <r>
    <x v="1"/>
    <x v="1"/>
    <x v="1"/>
    <x v="0"/>
    <x v="5"/>
    <x v="5"/>
    <n v="343.33200000000005"/>
    <n v="137.322"/>
    <n v="206.01000000000005"/>
  </r>
  <r>
    <x v="1"/>
    <x v="1"/>
    <x v="1"/>
    <x v="0"/>
    <x v="6"/>
    <x v="6"/>
    <n v="314.72100000000006"/>
    <n v="124.73415000000001"/>
    <n v="189.98685000000006"/>
  </r>
  <r>
    <x v="1"/>
    <x v="1"/>
    <x v="1"/>
    <x v="0"/>
    <x v="7"/>
    <x v="7"/>
    <n v="233.9744"/>
    <n v="97.651199999999989"/>
    <n v="136.32320000000001"/>
  </r>
  <r>
    <x v="1"/>
    <x v="1"/>
    <x v="1"/>
    <x v="0"/>
    <x v="8"/>
    <x v="8"/>
    <n v="365.58500000000004"/>
    <n v="122.06400000000001"/>
    <n v="243.52100000000002"/>
  </r>
  <r>
    <x v="1"/>
    <x v="1"/>
    <x v="1"/>
    <x v="0"/>
    <x v="9"/>
    <x v="9"/>
    <n v="462.86240000000004"/>
    <n v="196.70105000000001"/>
    <n v="266.16135000000003"/>
  </r>
  <r>
    <x v="1"/>
    <x v="1"/>
    <x v="1"/>
    <x v="0"/>
    <x v="10"/>
    <x v="10"/>
    <n v="409.45520000000005"/>
    <n v="151.30849999999998"/>
    <n v="258.14670000000007"/>
  </r>
  <r>
    <x v="1"/>
    <x v="1"/>
    <x v="1"/>
    <x v="0"/>
    <x v="11"/>
    <x v="11"/>
    <n v="339.5172"/>
    <n v="183.096"/>
    <n v="156.4212"/>
  </r>
  <r>
    <x v="1"/>
    <x v="1"/>
    <x v="1"/>
    <x v="1"/>
    <x v="0"/>
    <x v="0"/>
    <n v="165.43440000000001"/>
    <n v="112.73220000000001"/>
    <n v="52.702200000000005"/>
  </r>
  <r>
    <x v="1"/>
    <x v="1"/>
    <x v="1"/>
    <x v="1"/>
    <x v="1"/>
    <x v="1"/>
    <n v="269.25639999999999"/>
    <n v="188.7039"/>
    <n v="80.552499999999981"/>
  </r>
  <r>
    <x v="1"/>
    <x v="1"/>
    <x v="1"/>
    <x v="1"/>
    <x v="2"/>
    <x v="2"/>
    <n v="315.89119999999997"/>
    <n v="174.27200000000002"/>
    <n v="141.61919999999995"/>
  </r>
  <r>
    <x v="1"/>
    <x v="1"/>
    <x v="1"/>
    <x v="1"/>
    <x v="3"/>
    <x v="3"/>
    <n v="304.9984"/>
    <n v="198.23440000000002"/>
    <n v="106.76399999999998"/>
  </r>
  <r>
    <x v="1"/>
    <x v="1"/>
    <x v="1"/>
    <x v="1"/>
    <x v="4"/>
    <x v="4"/>
    <n v="190.28359999999998"/>
    <n v="180.53490000000002"/>
    <n v="9.7486999999999568"/>
  </r>
  <r>
    <x v="1"/>
    <x v="1"/>
    <x v="1"/>
    <x v="1"/>
    <x v="5"/>
    <x v="5"/>
    <n v="136.16000000000003"/>
    <n v="110.28150000000001"/>
    <n v="25.878500000000017"/>
  </r>
  <r>
    <x v="1"/>
    <x v="1"/>
    <x v="1"/>
    <x v="1"/>
    <x v="6"/>
    <x v="6"/>
    <n v="134.79840000000002"/>
    <n v="142.14059999999998"/>
    <n v="-7.3421999999999628"/>
  </r>
  <r>
    <x v="1"/>
    <x v="1"/>
    <x v="1"/>
    <x v="1"/>
    <x v="7"/>
    <x v="7"/>
    <n v="121.1824"/>
    <n v="117.63360000000002"/>
    <n v="3.5487999999999857"/>
  </r>
  <r>
    <x v="1"/>
    <x v="1"/>
    <x v="1"/>
    <x v="1"/>
    <x v="8"/>
    <x v="8"/>
    <n v="154.88200000000003"/>
    <n v="156.57249999999999"/>
    <n v="-1.6904999999999575"/>
  </r>
  <r>
    <x v="1"/>
    <x v="1"/>
    <x v="1"/>
    <x v="1"/>
    <x v="9"/>
    <x v="9"/>
    <n v="241.17340000000002"/>
    <n v="168.14525"/>
    <n v="73.028150000000011"/>
  </r>
  <r>
    <x v="1"/>
    <x v="1"/>
    <x v="1"/>
    <x v="1"/>
    <x v="10"/>
    <x v="10"/>
    <n v="223.98319999999998"/>
    <n v="177.26730000000003"/>
    <n v="46.715899999999948"/>
  </r>
  <r>
    <x v="1"/>
    <x v="1"/>
    <x v="1"/>
    <x v="1"/>
    <x v="11"/>
    <x v="11"/>
    <n v="187.9008"/>
    <n v="158.4786"/>
    <n v="29.422200000000004"/>
  </r>
  <r>
    <x v="1"/>
    <x v="1"/>
    <x v="1"/>
    <x v="2"/>
    <x v="0"/>
    <x v="0"/>
    <n v="93.970799999999997"/>
    <n v="68.565600000000003"/>
    <n v="25.405199999999994"/>
  </r>
  <r>
    <x v="1"/>
    <x v="1"/>
    <x v="1"/>
    <x v="2"/>
    <x v="1"/>
    <x v="1"/>
    <n v="181.05990000000003"/>
    <n v="94.695999999999998"/>
    <n v="86.363900000000029"/>
  </r>
  <r>
    <x v="1"/>
    <x v="1"/>
    <x v="1"/>
    <x v="2"/>
    <x v="2"/>
    <x v="2"/>
    <n v="186.04320000000001"/>
    <n v="118.47680000000001"/>
    <n v="67.566400000000002"/>
  </r>
  <r>
    <x v="1"/>
    <x v="1"/>
    <x v="1"/>
    <x v="2"/>
    <x v="3"/>
    <x v="3"/>
    <n v="193.63679999999999"/>
    <n v="104.80640000000001"/>
    <n v="88.830399999999983"/>
  </r>
  <r>
    <x v="1"/>
    <x v="1"/>
    <x v="1"/>
    <x v="2"/>
    <x v="4"/>
    <x v="4"/>
    <n v="183.55154999999999"/>
    <n v="94.411200000000008"/>
    <n v="89.140349999999984"/>
  </r>
  <r>
    <x v="1"/>
    <x v="1"/>
    <x v="1"/>
    <x v="2"/>
    <x v="5"/>
    <x v="5"/>
    <n v="115.09050000000001"/>
    <n v="63.368000000000002"/>
    <n v="51.722500000000004"/>
  </r>
  <r>
    <x v="1"/>
    <x v="1"/>
    <x v="1"/>
    <x v="2"/>
    <x v="6"/>
    <x v="6"/>
    <n v="113.1921"/>
    <n v="66.002399999999994"/>
    <n v="47.189700000000002"/>
  </r>
  <r>
    <x v="1"/>
    <x v="1"/>
    <x v="1"/>
    <x v="2"/>
    <x v="7"/>
    <x v="7"/>
    <n v="95.869200000000006"/>
    <n v="67.782399999999996"/>
    <n v="28.086800000000011"/>
  </r>
  <r>
    <x v="1"/>
    <x v="1"/>
    <x v="1"/>
    <x v="2"/>
    <x v="8"/>
    <x v="8"/>
    <n v="100.85250000000001"/>
    <n v="61.944000000000003"/>
    <n v="38.908500000000004"/>
  </r>
  <r>
    <x v="1"/>
    <x v="1"/>
    <x v="1"/>
    <x v="2"/>
    <x v="9"/>
    <x v="9"/>
    <n v="175.83929999999998"/>
    <n v="85.155200000000008"/>
    <n v="90.684099999999972"/>
  </r>
  <r>
    <x v="1"/>
    <x v="1"/>
    <x v="1"/>
    <x v="2"/>
    <x v="10"/>
    <x v="10"/>
    <n v="159.46559999999999"/>
    <n v="112.63839999999999"/>
    <n v="46.827200000000005"/>
  </r>
  <r>
    <x v="1"/>
    <x v="1"/>
    <x v="1"/>
    <x v="2"/>
    <x v="11"/>
    <x v="11"/>
    <n v="169.43219999999999"/>
    <n v="76.041600000000003"/>
    <n v="93.390599999999992"/>
  </r>
  <r>
    <x v="1"/>
    <x v="1"/>
    <x v="1"/>
    <x v="6"/>
    <x v="0"/>
    <x v="0"/>
    <n v="265.23450000000003"/>
    <n v="152.47619999999998"/>
    <n v="112.75830000000005"/>
  </r>
  <r>
    <x v="1"/>
    <x v="1"/>
    <x v="1"/>
    <x v="6"/>
    <x v="1"/>
    <x v="1"/>
    <n v="330.81299999999999"/>
    <n v="204.47"/>
    <n v="126.34299999999999"/>
  </r>
  <r>
    <x v="1"/>
    <x v="1"/>
    <x v="1"/>
    <x v="6"/>
    <x v="2"/>
    <x v="2"/>
    <n v="407.80799999999999"/>
    <n v="252.37440000000004"/>
    <n v="155.43359999999996"/>
  </r>
  <r>
    <x v="1"/>
    <x v="1"/>
    <x v="1"/>
    <x v="6"/>
    <x v="3"/>
    <x v="3"/>
    <n v="492.76799999999997"/>
    <n v="257.048"/>
    <n v="235.71999999999997"/>
  </r>
  <r>
    <x v="1"/>
    <x v="1"/>
    <x v="1"/>
    <x v="6"/>
    <x v="4"/>
    <x v="4"/>
    <n v="327.89250000000004"/>
    <n v="178.47309999999999"/>
    <n v="149.41940000000005"/>
  </r>
  <r>
    <x v="1"/>
    <x v="1"/>
    <x v="1"/>
    <x v="6"/>
    <x v="5"/>
    <x v="5"/>
    <n v="318.59999999999997"/>
    <n v="172.339"/>
    <n v="146.26099999999997"/>
  </r>
  <r>
    <x v="1"/>
    <x v="1"/>
    <x v="1"/>
    <x v="6"/>
    <x v="6"/>
    <x v="6"/>
    <n v="215.05500000000001"/>
    <n v="156.41954999999999"/>
    <n v="58.63545000000002"/>
  </r>
  <r>
    <x v="1"/>
    <x v="1"/>
    <x v="1"/>
    <x v="6"/>
    <x v="7"/>
    <x v="7"/>
    <n v="233.64000000000001"/>
    <n v="132.0292"/>
    <n v="101.61080000000001"/>
  </r>
  <r>
    <x v="1"/>
    <x v="1"/>
    <x v="1"/>
    <x v="6"/>
    <x v="8"/>
    <x v="8"/>
    <n v="281.43"/>
    <n v="172.339"/>
    <n v="109.09100000000001"/>
  </r>
  <r>
    <x v="1"/>
    <x v="1"/>
    <x v="1"/>
    <x v="6"/>
    <x v="9"/>
    <x v="9"/>
    <n v="307.18350000000004"/>
    <n v="155.6893"/>
    <n v="151.49420000000003"/>
  </r>
  <r>
    <x v="1"/>
    <x v="1"/>
    <x v="1"/>
    <x v="6"/>
    <x v="10"/>
    <x v="10"/>
    <n v="330.81299999999999"/>
    <n v="243.3193"/>
    <n v="87.49369999999999"/>
  </r>
  <r>
    <x v="1"/>
    <x v="1"/>
    <x v="1"/>
    <x v="6"/>
    <x v="11"/>
    <x v="11"/>
    <n v="315.41400000000004"/>
    <n v="152.47619999999998"/>
    <n v="162.93780000000007"/>
  </r>
  <r>
    <x v="1"/>
    <x v="1"/>
    <x v="1"/>
    <x v="4"/>
    <x v="0"/>
    <x v="0"/>
    <n v="221.52825000000004"/>
    <n v="163.47824999999997"/>
    <n v="58.050000000000068"/>
  </r>
  <r>
    <x v="1"/>
    <x v="1"/>
    <x v="1"/>
    <x v="4"/>
    <x v="1"/>
    <x v="1"/>
    <n v="360.12199999999996"/>
    <n v="173.88"/>
    <n v="186.24199999999996"/>
  </r>
  <r>
    <x v="1"/>
    <x v="1"/>
    <x v="1"/>
    <x v="4"/>
    <x v="2"/>
    <x v="2"/>
    <n v="326.416"/>
    <n v="288.14400000000001"/>
    <n v="38.271999999999991"/>
  </r>
  <r>
    <x v="1"/>
    <x v="1"/>
    <x v="1"/>
    <x v="4"/>
    <x v="3"/>
    <x v="3"/>
    <n v="315.77199999999999"/>
    <n v="295.596"/>
    <n v="20.175999999999988"/>
  </r>
  <r>
    <x v="1"/>
    <x v="1"/>
    <x v="1"/>
    <x v="4"/>
    <x v="4"/>
    <x v="4"/>
    <n v="236.38550000000001"/>
    <n v="242.19"/>
    <n v="-5.8044999999999902"/>
  </r>
  <r>
    <x v="1"/>
    <x v="1"/>
    <x v="1"/>
    <x v="4"/>
    <x v="5"/>
    <x v="5"/>
    <n v="210.66249999999999"/>
    <n v="141.2775"/>
    <n v="69.384999999999991"/>
  </r>
  <r>
    <x v="1"/>
    <x v="1"/>
    <x v="1"/>
    <x v="4"/>
    <x v="6"/>
    <x v="6"/>
    <n v="217.53675000000004"/>
    <n v="135.53324999999998"/>
    <n v="82.003500000000059"/>
  </r>
  <r>
    <x v="1"/>
    <x v="1"/>
    <x v="1"/>
    <x v="4"/>
    <x v="7"/>
    <x v="7"/>
    <n v="180.94800000000001"/>
    <n v="134.13600000000002"/>
    <n v="46.811999999999983"/>
  </r>
  <r>
    <x v="1"/>
    <x v="1"/>
    <x v="1"/>
    <x v="4"/>
    <x v="8"/>
    <x v="8"/>
    <n v="237.27250000000001"/>
    <n v="139.72499999999999"/>
    <n v="97.547500000000014"/>
  </r>
  <r>
    <x v="1"/>
    <x v="1"/>
    <x v="1"/>
    <x v="4"/>
    <x v="9"/>
    <x v="9"/>
    <n v="279.62675000000002"/>
    <n v="230.0805"/>
    <n v="49.546250000000015"/>
  </r>
  <r>
    <x v="1"/>
    <x v="1"/>
    <x v="1"/>
    <x v="4"/>
    <x v="10"/>
    <x v="10"/>
    <n v="310.45"/>
    <n v="193.44149999999999"/>
    <n v="117.0085"/>
  </r>
  <r>
    <x v="1"/>
    <x v="1"/>
    <x v="1"/>
    <x v="4"/>
    <x v="11"/>
    <x v="11"/>
    <n v="244.81200000000004"/>
    <n v="165.80700000000002"/>
    <n v="79.005000000000024"/>
  </r>
  <r>
    <x v="1"/>
    <x v="1"/>
    <x v="1"/>
    <x v="5"/>
    <x v="0"/>
    <x v="0"/>
    <n v="60.389550000000007"/>
    <n v="40.9437"/>
    <n v="19.445850000000007"/>
  </r>
  <r>
    <x v="1"/>
    <x v="1"/>
    <x v="1"/>
    <x v="5"/>
    <x v="1"/>
    <x v="1"/>
    <n v="107.07060000000001"/>
    <n v="59.094000000000001"/>
    <n v="47.976600000000012"/>
  </r>
  <r>
    <x v="1"/>
    <x v="1"/>
    <x v="1"/>
    <x v="5"/>
    <x v="2"/>
    <x v="2"/>
    <n v="121.212"/>
    <n v="87.796800000000005"/>
    <n v="33.415199999999999"/>
  </r>
  <r>
    <x v="1"/>
    <x v="1"/>
    <x v="1"/>
    <x v="5"/>
    <x v="3"/>
    <x v="3"/>
    <n v="106.20480000000001"/>
    <n v="77.291200000000003"/>
    <n v="28.913600000000002"/>
  </r>
  <r>
    <x v="1"/>
    <x v="1"/>
    <x v="1"/>
    <x v="5"/>
    <x v="4"/>
    <x v="4"/>
    <n v="90.043199999999999"/>
    <n v="56.702100000000002"/>
    <n v="33.341099999999997"/>
  </r>
  <r>
    <x v="1"/>
    <x v="1"/>
    <x v="1"/>
    <x v="5"/>
    <x v="5"/>
    <x v="5"/>
    <n v="72.871500000000012"/>
    <n v="56.279999999999994"/>
    <n v="16.591500000000018"/>
  </r>
  <r>
    <x v="1"/>
    <x v="1"/>
    <x v="1"/>
    <x v="5"/>
    <x v="6"/>
    <x v="6"/>
    <n v="53.896050000000002"/>
    <n v="50.229900000000001"/>
    <n v="3.6661500000000018"/>
  </r>
  <r>
    <x v="1"/>
    <x v="1"/>
    <x v="1"/>
    <x v="5"/>
    <x v="7"/>
    <x v="7"/>
    <n v="59.451599999999999"/>
    <n v="35.643999999999998"/>
    <n v="23.807600000000001"/>
  </r>
  <r>
    <x v="1"/>
    <x v="1"/>
    <x v="1"/>
    <x v="5"/>
    <x v="8"/>
    <x v="8"/>
    <n v="77.200500000000005"/>
    <n v="50.183"/>
    <n v="27.017500000000005"/>
  </r>
  <r>
    <x v="1"/>
    <x v="1"/>
    <x v="1"/>
    <x v="5"/>
    <x v="9"/>
    <x v="9"/>
    <n v="104.11245000000001"/>
    <n v="67.676700000000011"/>
    <n v="36.435749999999999"/>
  </r>
  <r>
    <x v="1"/>
    <x v="1"/>
    <x v="1"/>
    <x v="5"/>
    <x v="10"/>
    <x v="10"/>
    <n v="104.0403"/>
    <n v="70.912800000000004"/>
    <n v="33.127499999999998"/>
  </r>
  <r>
    <x v="1"/>
    <x v="1"/>
    <x v="1"/>
    <x v="5"/>
    <x v="11"/>
    <x v="11"/>
    <n v="89.177400000000006"/>
    <n v="47.275199999999998"/>
    <n v="41.902200000000008"/>
  </r>
  <r>
    <x v="1"/>
    <x v="1"/>
    <x v="1"/>
    <x v="6"/>
    <x v="0"/>
    <x v="0"/>
    <n v="13.7448"/>
    <n v="4.0049999999999999"/>
    <n v="9.7397999999999989"/>
  </r>
  <r>
    <x v="1"/>
    <x v="1"/>
    <x v="1"/>
    <x v="6"/>
    <x v="1"/>
    <x v="1"/>
    <n v="23.240000000000002"/>
    <n v="6.72"/>
    <n v="16.520000000000003"/>
  </r>
  <r>
    <x v="1"/>
    <x v="1"/>
    <x v="1"/>
    <x v="6"/>
    <x v="2"/>
    <x v="2"/>
    <n v="25.231999999999999"/>
    <n v="6.8"/>
    <n v="18.431999999999999"/>
  </r>
  <r>
    <x v="1"/>
    <x v="1"/>
    <x v="1"/>
    <x v="6"/>
    <x v="3"/>
    <x v="3"/>
    <n v="31.872"/>
    <n v="7.6"/>
    <n v="24.271999999999998"/>
  </r>
  <r>
    <x v="1"/>
    <x v="1"/>
    <x v="1"/>
    <x v="6"/>
    <x v="4"/>
    <x v="4"/>
    <n v="17.695599999999999"/>
    <n v="5.5249999999999995"/>
    <n v="12.1706"/>
  </r>
  <r>
    <x v="1"/>
    <x v="1"/>
    <x v="1"/>
    <x v="6"/>
    <x v="5"/>
    <x v="5"/>
    <n v="19.920000000000002"/>
    <n v="4.3"/>
    <n v="15.620000000000001"/>
  </r>
  <r>
    <x v="1"/>
    <x v="1"/>
    <x v="1"/>
    <x v="6"/>
    <x v="6"/>
    <x v="6"/>
    <n v="13.1472"/>
    <n v="4.7700000000000005"/>
    <n v="8.3771999999999984"/>
  </r>
  <r>
    <x v="1"/>
    <x v="1"/>
    <x v="1"/>
    <x v="6"/>
    <x v="7"/>
    <x v="7"/>
    <n v="12.084800000000001"/>
    <n v="4.12"/>
    <n v="7.9648000000000012"/>
  </r>
  <r>
    <x v="1"/>
    <x v="1"/>
    <x v="1"/>
    <x v="6"/>
    <x v="8"/>
    <x v="8"/>
    <n v="19.09"/>
    <n v="5.6000000000000005"/>
    <n v="13.489999999999998"/>
  </r>
  <r>
    <x v="1"/>
    <x v="1"/>
    <x v="1"/>
    <x v="6"/>
    <x v="9"/>
    <x v="9"/>
    <n v="23.953800000000005"/>
    <n v="5.7850000000000001"/>
    <n v="18.168800000000005"/>
  </r>
  <r>
    <x v="1"/>
    <x v="1"/>
    <x v="1"/>
    <x v="6"/>
    <x v="10"/>
    <x v="10"/>
    <n v="26.261199999999999"/>
    <n v="7.07"/>
    <n v="19.191199999999998"/>
  </r>
  <r>
    <x v="1"/>
    <x v="1"/>
    <x v="1"/>
    <x v="6"/>
    <x v="11"/>
    <x v="11"/>
    <n v="22.908000000000001"/>
    <n v="6.7799999999999994"/>
    <n v="16.128"/>
  </r>
  <r>
    <x v="1"/>
    <x v="1"/>
    <x v="1"/>
    <x v="6"/>
    <x v="0"/>
    <x v="0"/>
    <n v="11.541600000000001"/>
    <n v="4.2839999999999998"/>
    <n v="7.2576000000000009"/>
  </r>
  <r>
    <x v="1"/>
    <x v="1"/>
    <x v="1"/>
    <x v="6"/>
    <x v="1"/>
    <x v="1"/>
    <n v="13.465200000000001"/>
    <n v="5.7680000000000007"/>
    <n v="7.6972000000000005"/>
  </r>
  <r>
    <x v="1"/>
    <x v="1"/>
    <x v="1"/>
    <x v="6"/>
    <x v="2"/>
    <x v="2"/>
    <n v="15.9384"/>
    <n v="6.4"/>
    <n v="9.5383999999999993"/>
  </r>
  <r>
    <x v="1"/>
    <x v="1"/>
    <x v="1"/>
    <x v="6"/>
    <x v="3"/>
    <x v="3"/>
    <n v="15.7552"/>
    <n v="6.4640000000000004"/>
    <n v="9.2911999999999999"/>
  </r>
  <r>
    <x v="1"/>
    <x v="1"/>
    <x v="1"/>
    <x v="6"/>
    <x v="4"/>
    <x v="4"/>
    <n v="14.73615"/>
    <n v="5.5640000000000009"/>
    <n v="9.1721499999999985"/>
  </r>
  <r>
    <x v="1"/>
    <x v="1"/>
    <x v="1"/>
    <x v="6"/>
    <x v="5"/>
    <x v="5"/>
    <n v="11.221"/>
    <n v="4.68"/>
    <n v="6.5410000000000004"/>
  </r>
  <r>
    <x v="1"/>
    <x v="1"/>
    <x v="1"/>
    <x v="6"/>
    <x v="6"/>
    <x v="6"/>
    <n v="9.1714500000000001"/>
    <n v="2.8800000000000003"/>
    <n v="6.2914499999999993"/>
  </r>
  <r>
    <x v="1"/>
    <x v="1"/>
    <x v="1"/>
    <x v="6"/>
    <x v="7"/>
    <x v="7"/>
    <n v="9.8928000000000011"/>
    <n v="3.4240000000000004"/>
    <n v="6.4688000000000008"/>
  </r>
  <r>
    <x v="1"/>
    <x v="1"/>
    <x v="1"/>
    <x v="6"/>
    <x v="8"/>
    <x v="8"/>
    <n v="12.595000000000002"/>
    <n v="4.24"/>
    <n v="8.3550000000000022"/>
  </r>
  <r>
    <x v="1"/>
    <x v="1"/>
    <x v="1"/>
    <x v="6"/>
    <x v="9"/>
    <x v="9"/>
    <n v="15.480399999999999"/>
    <n v="5.4600000000000009"/>
    <n v="10.020399999999999"/>
  </r>
  <r>
    <x v="1"/>
    <x v="1"/>
    <x v="1"/>
    <x v="6"/>
    <x v="10"/>
    <x v="10"/>
    <n v="13.7858"/>
    <n v="6.160000000000001"/>
    <n v="7.625799999999999"/>
  </r>
  <r>
    <x v="1"/>
    <x v="1"/>
    <x v="1"/>
    <x v="6"/>
    <x v="11"/>
    <x v="11"/>
    <n v="15.251400000000002"/>
    <n v="5.04"/>
    <n v="10.211400000000001"/>
  </r>
  <r>
    <x v="1"/>
    <x v="1"/>
    <x v="1"/>
    <x v="6"/>
    <x v="0"/>
    <x v="0"/>
    <n v="1.0997999999999999"/>
    <n v="0.45"/>
    <n v="0.64979999999999993"/>
  </r>
  <r>
    <x v="1"/>
    <x v="1"/>
    <x v="1"/>
    <x v="6"/>
    <x v="1"/>
    <x v="1"/>
    <n v="1.8382000000000001"/>
    <n v="0.57400000000000007"/>
    <n v="1.2642"/>
  </r>
  <r>
    <x v="1"/>
    <x v="1"/>
    <x v="1"/>
    <x v="6"/>
    <x v="2"/>
    <x v="2"/>
    <n v="2.1632000000000002"/>
    <n v="0.72000000000000008"/>
    <n v="1.4432"/>
  </r>
  <r>
    <x v="1"/>
    <x v="1"/>
    <x v="1"/>
    <x v="6"/>
    <x v="3"/>
    <x v="3"/>
    <n v="2.2464000000000004"/>
    <n v="0.8640000000000001"/>
    <n v="1.3824000000000003"/>
  </r>
  <r>
    <x v="1"/>
    <x v="1"/>
    <x v="1"/>
    <x v="6"/>
    <x v="4"/>
    <x v="4"/>
    <n v="1.6054999999999999"/>
    <n v="0.754"/>
    <n v="0.85149999999999992"/>
  </r>
  <r>
    <x v="1"/>
    <x v="1"/>
    <x v="1"/>
    <x v="6"/>
    <x v="5"/>
    <x v="5"/>
    <n v="1.4040000000000001"/>
    <n v="0.53"/>
    <n v="0.87400000000000011"/>
  </r>
  <r>
    <x v="1"/>
    <x v="1"/>
    <x v="1"/>
    <x v="6"/>
    <x v="6"/>
    <x v="6"/>
    <n v="1.2636000000000001"/>
    <n v="0.378"/>
    <n v="0.88560000000000005"/>
  </r>
  <r>
    <x v="1"/>
    <x v="1"/>
    <x v="1"/>
    <x v="6"/>
    <x v="7"/>
    <x v="7"/>
    <n v="0.88400000000000001"/>
    <n v="0.44400000000000006"/>
    <n v="0.43999999999999995"/>
  </r>
  <r>
    <x v="1"/>
    <x v="1"/>
    <x v="1"/>
    <x v="6"/>
    <x v="8"/>
    <x v="8"/>
    <n v="1.1830000000000001"/>
    <n v="0.47"/>
    <n v="0.71300000000000008"/>
  </r>
  <r>
    <x v="1"/>
    <x v="1"/>
    <x v="1"/>
    <x v="6"/>
    <x v="9"/>
    <x v="9"/>
    <n v="1.4871999999999999"/>
    <n v="0.53300000000000003"/>
    <n v="0.95419999999999983"/>
  </r>
  <r>
    <x v="1"/>
    <x v="1"/>
    <x v="1"/>
    <x v="6"/>
    <x v="10"/>
    <x v="10"/>
    <n v="2.0020000000000002"/>
    <n v="0.7350000000000001"/>
    <n v="1.2670000000000001"/>
  </r>
  <r>
    <x v="1"/>
    <x v="1"/>
    <x v="1"/>
    <x v="6"/>
    <x v="11"/>
    <x v="11"/>
    <n v="1.4352"/>
    <n v="0.70199999999999996"/>
    <n v="0.73320000000000007"/>
  </r>
  <r>
    <x v="1"/>
    <x v="1"/>
    <x v="1"/>
    <x v="6"/>
    <x v="0"/>
    <x v="0"/>
    <n v="20.442599999999999"/>
    <n v="12.325500000000002"/>
    <n v="8.1170999999999971"/>
  </r>
  <r>
    <x v="1"/>
    <x v="1"/>
    <x v="1"/>
    <x v="6"/>
    <x v="1"/>
    <x v="1"/>
    <n v="43.821399999999997"/>
    <n v="19.347300000000001"/>
    <n v="24.474099999999996"/>
  </r>
  <r>
    <x v="1"/>
    <x v="1"/>
    <x v="1"/>
    <x v="6"/>
    <x v="2"/>
    <x v="2"/>
    <n v="35.8992"/>
    <n v="17.529600000000002"/>
    <n v="18.369599999999998"/>
  </r>
  <r>
    <x v="1"/>
    <x v="1"/>
    <x v="1"/>
    <x v="6"/>
    <x v="3"/>
    <x v="3"/>
    <n v="44.763199999999998"/>
    <n v="18.724800000000002"/>
    <n v="26.038399999999996"/>
  </r>
  <r>
    <x v="1"/>
    <x v="1"/>
    <x v="1"/>
    <x v="6"/>
    <x v="4"/>
    <x v="4"/>
    <n v="29.888299999999997"/>
    <n v="14.08095"/>
    <n v="15.807349999999998"/>
  </r>
  <r>
    <x v="1"/>
    <x v="1"/>
    <x v="1"/>
    <x v="6"/>
    <x v="5"/>
    <x v="5"/>
    <n v="32.963000000000001"/>
    <n v="14.940000000000001"/>
    <n v="18.023"/>
  </r>
  <r>
    <x v="1"/>
    <x v="1"/>
    <x v="1"/>
    <x v="6"/>
    <x v="6"/>
    <x v="6"/>
    <n v="21.6891"/>
    <n v="12.661649999999998"/>
    <n v="9.0274500000000018"/>
  </r>
  <r>
    <x v="1"/>
    <x v="1"/>
    <x v="1"/>
    <x v="6"/>
    <x v="7"/>
    <x v="7"/>
    <n v="18.171199999999999"/>
    <n v="10.358400000000001"/>
    <n v="7.8127999999999975"/>
  </r>
  <r>
    <x v="1"/>
    <x v="1"/>
    <x v="1"/>
    <x v="6"/>
    <x v="8"/>
    <x v="8"/>
    <n v="31.024000000000001"/>
    <n v="12.201000000000001"/>
    <n v="18.823"/>
  </r>
  <r>
    <x v="1"/>
    <x v="1"/>
    <x v="1"/>
    <x v="6"/>
    <x v="9"/>
    <x v="9"/>
    <n v="41.411499999999997"/>
    <n v="14.404649999999998"/>
    <n v="27.00685"/>
  </r>
  <r>
    <x v="1"/>
    <x v="1"/>
    <x v="1"/>
    <x v="6"/>
    <x v="10"/>
    <x v="10"/>
    <n v="41.494600000000005"/>
    <n v="14.292599999999998"/>
    <n v="27.202000000000005"/>
  </r>
  <r>
    <x v="1"/>
    <x v="1"/>
    <x v="1"/>
    <x v="6"/>
    <x v="11"/>
    <x v="11"/>
    <n v="35.234400000000001"/>
    <n v="16.434000000000001"/>
    <n v="18.8004"/>
  </r>
  <r>
    <x v="1"/>
    <x v="1"/>
    <x v="1"/>
    <x v="6"/>
    <x v="0"/>
    <x v="0"/>
    <n v="18.7272"/>
    <n v="4.9207500000000008"/>
    <n v="13.806449999999998"/>
  </r>
  <r>
    <x v="1"/>
    <x v="1"/>
    <x v="1"/>
    <x v="6"/>
    <x v="1"/>
    <x v="1"/>
    <n v="28.560000000000002"/>
    <n v="10.395000000000001"/>
    <n v="18.164999999999999"/>
  </r>
  <r>
    <x v="1"/>
    <x v="1"/>
    <x v="1"/>
    <x v="6"/>
    <x v="2"/>
    <x v="2"/>
    <n v="36.883199999999995"/>
    <n v="9.8280000000000012"/>
    <n v="27.055199999999992"/>
  </r>
  <r>
    <x v="1"/>
    <x v="1"/>
    <x v="1"/>
    <x v="6"/>
    <x v="3"/>
    <x v="3"/>
    <n v="38.188800000000001"/>
    <n v="9.8280000000000012"/>
    <n v="28.360799999999998"/>
  </r>
  <r>
    <x v="1"/>
    <x v="1"/>
    <x v="1"/>
    <x v="6"/>
    <x v="4"/>
    <x v="4"/>
    <n v="23.072399999999998"/>
    <n v="9.0382500000000014"/>
    <n v="14.034149999999997"/>
  </r>
  <r>
    <x v="1"/>
    <x v="1"/>
    <x v="1"/>
    <x v="6"/>
    <x v="5"/>
    <x v="5"/>
    <n v="16.320000000000004"/>
    <n v="5.5349999999999993"/>
    <n v="10.785000000000004"/>
  </r>
  <r>
    <x v="1"/>
    <x v="1"/>
    <x v="1"/>
    <x v="6"/>
    <x v="6"/>
    <x v="6"/>
    <n v="22.032"/>
    <n v="5.1029999999999998"/>
    <n v="16.929000000000002"/>
  </r>
  <r>
    <x v="1"/>
    <x v="1"/>
    <x v="1"/>
    <x v="6"/>
    <x v="7"/>
    <x v="7"/>
    <n v="18.115200000000002"/>
    <n v="5.7780000000000005"/>
    <n v="12.337200000000001"/>
  </r>
  <r>
    <x v="1"/>
    <x v="1"/>
    <x v="1"/>
    <x v="6"/>
    <x v="8"/>
    <x v="8"/>
    <n v="21.216000000000005"/>
    <n v="5.67"/>
    <n v="15.546000000000005"/>
  </r>
  <r>
    <x v="1"/>
    <x v="1"/>
    <x v="1"/>
    <x v="6"/>
    <x v="9"/>
    <x v="9"/>
    <n v="31.823999999999998"/>
    <n v="10.09125"/>
    <n v="21.732749999999996"/>
  </r>
  <r>
    <x v="1"/>
    <x v="1"/>
    <x v="1"/>
    <x v="6"/>
    <x v="10"/>
    <x v="10"/>
    <n v="24.276"/>
    <n v="7.7490000000000006"/>
    <n v="16.527000000000001"/>
  </r>
  <r>
    <x v="1"/>
    <x v="1"/>
    <x v="1"/>
    <x v="6"/>
    <x v="11"/>
    <x v="11"/>
    <n v="22.032"/>
    <n v="9.7199999999999989"/>
    <n v="12.312000000000001"/>
  </r>
  <r>
    <x v="1"/>
    <x v="1"/>
    <x v="1"/>
    <x v="6"/>
    <x v="0"/>
    <x v="0"/>
    <n v="6.2423999999999999"/>
    <n v="2.5393499999999998"/>
    <n v="3.7030500000000002"/>
  </r>
  <r>
    <x v="1"/>
    <x v="1"/>
    <x v="1"/>
    <x v="6"/>
    <x v="1"/>
    <x v="1"/>
    <n v="9.4247999999999994"/>
    <n v="3.6309000000000005"/>
    <n v="5.7938999999999989"/>
  </r>
  <r>
    <x v="1"/>
    <x v="1"/>
    <x v="1"/>
    <x v="6"/>
    <x v="2"/>
    <x v="2"/>
    <n v="10.88"/>
    <n v="4.5144000000000002"/>
    <n v="6.3656000000000006"/>
  </r>
  <r>
    <x v="1"/>
    <x v="1"/>
    <x v="1"/>
    <x v="6"/>
    <x v="3"/>
    <x v="3"/>
    <n v="11.2064"/>
    <n v="4.4232000000000005"/>
    <n v="6.7831999999999999"/>
  </r>
  <r>
    <x v="1"/>
    <x v="1"/>
    <x v="1"/>
    <x v="6"/>
    <x v="4"/>
    <x v="4"/>
    <n v="7.5139999999999993"/>
    <n v="4.0384500000000001"/>
    <n v="3.4755499999999993"/>
  </r>
  <r>
    <x v="1"/>
    <x v="1"/>
    <x v="1"/>
    <x v="6"/>
    <x v="5"/>
    <x v="5"/>
    <n v="7.6839999999999993"/>
    <n v="3.2204999999999999"/>
    <n v="4.4634999999999998"/>
  </r>
  <r>
    <x v="1"/>
    <x v="1"/>
    <x v="1"/>
    <x v="6"/>
    <x v="6"/>
    <x v="6"/>
    <n v="7.1604000000000001"/>
    <n v="2.6676000000000002"/>
    <n v="4.4927999999999999"/>
  </r>
  <r>
    <x v="1"/>
    <x v="1"/>
    <x v="1"/>
    <x v="6"/>
    <x v="7"/>
    <x v="7"/>
    <n v="5.9296000000000006"/>
    <n v="2.2116000000000002"/>
    <n v="3.7180000000000004"/>
  </r>
  <r>
    <x v="1"/>
    <x v="1"/>
    <x v="1"/>
    <x v="6"/>
    <x v="8"/>
    <x v="8"/>
    <n v="6.3919999999999995"/>
    <n v="3.363"/>
    <n v="3.0289999999999995"/>
  </r>
  <r>
    <x v="1"/>
    <x v="1"/>
    <x v="1"/>
    <x v="6"/>
    <x v="9"/>
    <x v="9"/>
    <n v="9.3704000000000001"/>
    <n v="4.2607499999999998"/>
    <n v="5.1096500000000002"/>
  </r>
  <r>
    <x v="1"/>
    <x v="1"/>
    <x v="1"/>
    <x v="6"/>
    <x v="10"/>
    <x v="10"/>
    <n v="11.043199999999999"/>
    <n v="3.7505999999999999"/>
    <n v="7.2925999999999984"/>
  </r>
  <r>
    <x v="1"/>
    <x v="1"/>
    <x v="1"/>
    <x v="6"/>
    <x v="11"/>
    <x v="11"/>
    <n v="7.9968000000000004"/>
    <n v="3.1122000000000001"/>
    <n v="4.8846000000000007"/>
  </r>
  <r>
    <x v="2"/>
    <x v="2"/>
    <x v="2"/>
    <x v="0"/>
    <x v="0"/>
    <x v="0"/>
    <n v="334.59435000000002"/>
    <n v="130.10400000000001"/>
    <n v="204.49035000000001"/>
  </r>
  <r>
    <x v="2"/>
    <x v="2"/>
    <x v="2"/>
    <x v="0"/>
    <x v="1"/>
    <x v="1"/>
    <n v="564.25879999999995"/>
    <n v="204.33"/>
    <n v="359.92879999999991"/>
  </r>
  <r>
    <x v="2"/>
    <x v="2"/>
    <x v="2"/>
    <x v="0"/>
    <x v="2"/>
    <x v="2"/>
    <n v="511.44639999999998"/>
    <n v="177.92000000000002"/>
    <n v="333.52639999999997"/>
  </r>
  <r>
    <x v="2"/>
    <x v="2"/>
    <x v="2"/>
    <x v="0"/>
    <x v="3"/>
    <x v="3"/>
    <n v="511.44639999999998"/>
    <n v="217.952"/>
    <n v="293.49439999999998"/>
  </r>
  <r>
    <x v="2"/>
    <x v="2"/>
    <x v="2"/>
    <x v="0"/>
    <x v="4"/>
    <x v="4"/>
    <n v="388.44909999999999"/>
    <n v="205.99799999999999"/>
    <n v="182.4511"/>
  </r>
  <r>
    <x v="2"/>
    <x v="2"/>
    <x v="2"/>
    <x v="0"/>
    <x v="5"/>
    <x v="5"/>
    <n v="375.24600000000004"/>
    <n v="158.45999999999998"/>
    <n v="216.78600000000006"/>
  </r>
  <r>
    <x v="2"/>
    <x v="2"/>
    <x v="2"/>
    <x v="0"/>
    <x v="6"/>
    <x v="6"/>
    <n v="372.11894999999998"/>
    <n v="143.86500000000001"/>
    <n v="228.25394999999997"/>
  </r>
  <r>
    <x v="2"/>
    <x v="2"/>
    <x v="2"/>
    <x v="0"/>
    <x v="7"/>
    <x v="7"/>
    <n v="255.72319999999999"/>
    <n v="102.304"/>
    <n v="153.41919999999999"/>
  </r>
  <r>
    <x v="2"/>
    <x v="2"/>
    <x v="2"/>
    <x v="0"/>
    <x v="8"/>
    <x v="8"/>
    <n v="302.28149999999999"/>
    <n v="116.75999999999999"/>
    <n v="185.5215"/>
  </r>
  <r>
    <x v="2"/>
    <x v="2"/>
    <x v="2"/>
    <x v="0"/>
    <x v="9"/>
    <x v="9"/>
    <n v="523.95459999999991"/>
    <n v="198.77000000000004"/>
    <n v="325.18459999999988"/>
  </r>
  <r>
    <x v="2"/>
    <x v="2"/>
    <x v="2"/>
    <x v="0"/>
    <x v="10"/>
    <x v="10"/>
    <n v="530.20870000000002"/>
    <n v="192.654"/>
    <n v="337.55470000000003"/>
  </r>
  <r>
    <x v="2"/>
    <x v="2"/>
    <x v="2"/>
    <x v="0"/>
    <x v="11"/>
    <x v="11"/>
    <n v="337.72140000000002"/>
    <n v="151.78800000000001"/>
    <n v="185.93340000000001"/>
  </r>
  <r>
    <x v="2"/>
    <x v="2"/>
    <x v="2"/>
    <x v="1"/>
    <x v="0"/>
    <x v="0"/>
    <n v="204.36614999999998"/>
    <n v="115.74000000000001"/>
    <n v="88.626149999999967"/>
  </r>
  <r>
    <x v="2"/>
    <x v="2"/>
    <x v="2"/>
    <x v="1"/>
    <x v="1"/>
    <x v="1"/>
    <n v="334.78269999999998"/>
    <n v="182.29050000000001"/>
    <n v="152.49219999999997"/>
  </r>
  <r>
    <x v="2"/>
    <x v="2"/>
    <x v="2"/>
    <x v="1"/>
    <x v="2"/>
    <x v="2"/>
    <n v="305.44399999999996"/>
    <n v="306.06799999999998"/>
    <n v="-0.62400000000002365"/>
  </r>
  <r>
    <x v="2"/>
    <x v="2"/>
    <x v="2"/>
    <x v="1"/>
    <x v="3"/>
    <x v="3"/>
    <n v="263.64639999999997"/>
    <n v="272.63200000000001"/>
    <n v="-8.9856000000000336"/>
  </r>
  <r>
    <x v="2"/>
    <x v="2"/>
    <x v="2"/>
    <x v="1"/>
    <x v="4"/>
    <x v="4"/>
    <n v="295.19554999999997"/>
    <n v="194.34675000000001"/>
    <n v="100.84879999999995"/>
  </r>
  <r>
    <x v="2"/>
    <x v="2"/>
    <x v="2"/>
    <x v="1"/>
    <x v="5"/>
    <x v="5"/>
    <n v="162.76950000000002"/>
    <n v="133.42249999999999"/>
    <n v="29.347000000000037"/>
  </r>
  <r>
    <x v="2"/>
    <x v="2"/>
    <x v="2"/>
    <x v="1"/>
    <x v="6"/>
    <x v="6"/>
    <n v="182.66354999999999"/>
    <n v="144.67500000000001"/>
    <n v="37.988549999999975"/>
  </r>
  <r>
    <x v="2"/>
    <x v="2"/>
    <x v="2"/>
    <x v="1"/>
    <x v="7"/>
    <x v="7"/>
    <n v="183.26639999999998"/>
    <n v="122.16999999999999"/>
    <n v="61.096399999999988"/>
  </r>
  <r>
    <x v="2"/>
    <x v="2"/>
    <x v="2"/>
    <x v="1"/>
    <x v="8"/>
    <x v="8"/>
    <n v="229.083"/>
    <n v="167.18"/>
    <n v="61.902999999999992"/>
  </r>
  <r>
    <x v="2"/>
    <x v="2"/>
    <x v="2"/>
    <x v="1"/>
    <x v="9"/>
    <x v="9"/>
    <n v="310.86964999999998"/>
    <n v="236.14174999999997"/>
    <n v="74.727900000000005"/>
  </r>
  <r>
    <x v="2"/>
    <x v="2"/>
    <x v="2"/>
    <x v="1"/>
    <x v="10"/>
    <x v="10"/>
    <n v="329.15609999999998"/>
    <n v="247.55500000000004"/>
    <n v="81.601099999999946"/>
  </r>
  <r>
    <x v="2"/>
    <x v="2"/>
    <x v="2"/>
    <x v="1"/>
    <x v="11"/>
    <x v="11"/>
    <n v="258.01980000000003"/>
    <n v="190.971"/>
    <n v="67.048800000000028"/>
  </r>
  <r>
    <x v="2"/>
    <x v="2"/>
    <x v="2"/>
    <x v="2"/>
    <x v="0"/>
    <x v="0"/>
    <n v="111.43440000000001"/>
    <n v="51.95205"/>
    <n v="59.482350000000011"/>
  </r>
  <r>
    <x v="2"/>
    <x v="2"/>
    <x v="2"/>
    <x v="2"/>
    <x v="1"/>
    <x v="1"/>
    <n v="151.6746"/>
    <n v="105.8946"/>
    <n v="45.78"/>
  </r>
  <r>
    <x v="2"/>
    <x v="2"/>
    <x v="2"/>
    <x v="2"/>
    <x v="2"/>
    <x v="2"/>
    <n v="148.57919999999999"/>
    <n v="94.482399999999998"/>
    <n v="54.096799999999988"/>
  </r>
  <r>
    <x v="2"/>
    <x v="2"/>
    <x v="2"/>
    <x v="2"/>
    <x v="3"/>
    <x v="3"/>
    <n v="176.88"/>
    <n v="124.20719999999999"/>
    <n v="52.672800000000009"/>
  </r>
  <r>
    <x v="2"/>
    <x v="2"/>
    <x v="2"/>
    <x v="2"/>
    <x v="4"/>
    <x v="4"/>
    <n v="132.21780000000001"/>
    <n v="96.60560000000001"/>
    <n v="35.612200000000001"/>
  </r>
  <r>
    <x v="2"/>
    <x v="2"/>
    <x v="2"/>
    <x v="2"/>
    <x v="5"/>
    <x v="5"/>
    <n v="110.55"/>
    <n v="75.638999999999982"/>
    <n v="34.911000000000016"/>
  </r>
  <r>
    <x v="2"/>
    <x v="2"/>
    <x v="2"/>
    <x v="2"/>
    <x v="6"/>
    <x v="6"/>
    <n v="83.575800000000001"/>
    <n v="48.369150000000005"/>
    <n v="35.206649999999996"/>
  </r>
  <r>
    <x v="2"/>
    <x v="2"/>
    <x v="2"/>
    <x v="2"/>
    <x v="7"/>
    <x v="7"/>
    <n v="93.746400000000008"/>
    <n v="51.4876"/>
    <n v="42.258800000000008"/>
  </r>
  <r>
    <x v="2"/>
    <x v="2"/>
    <x v="2"/>
    <x v="2"/>
    <x v="8"/>
    <x v="8"/>
    <n v="130.44899999999998"/>
    <n v="60.378499999999995"/>
    <n v="70.070499999999981"/>
  </r>
  <r>
    <x v="2"/>
    <x v="2"/>
    <x v="2"/>
    <x v="2"/>
    <x v="9"/>
    <x v="9"/>
    <n v="130.78065000000001"/>
    <n v="71.591649999999987"/>
    <n v="59.189000000000021"/>
  </r>
  <r>
    <x v="2"/>
    <x v="2"/>
    <x v="2"/>
    <x v="2"/>
    <x v="10"/>
    <x v="10"/>
    <n v="128.45910000000001"/>
    <n v="84.529899999999998"/>
    <n v="43.929200000000009"/>
  </r>
  <r>
    <x v="2"/>
    <x v="2"/>
    <x v="2"/>
    <x v="2"/>
    <x v="11"/>
    <x v="11"/>
    <n v="149.90579999999997"/>
    <n v="65.288399999999996"/>
    <n v="84.617399999999975"/>
  </r>
  <r>
    <x v="2"/>
    <x v="2"/>
    <x v="2"/>
    <x v="3"/>
    <x v="0"/>
    <x v="0"/>
    <n v="226.01249999999999"/>
    <n v="136.44450000000001"/>
    <n v="89.567999999999984"/>
  </r>
  <r>
    <x v="2"/>
    <x v="2"/>
    <x v="2"/>
    <x v="3"/>
    <x v="1"/>
    <x v="1"/>
    <n v="454.47500000000002"/>
    <n v="226.39680000000001"/>
    <n v="228.07820000000001"/>
  </r>
  <r>
    <x v="2"/>
    <x v="2"/>
    <x v="2"/>
    <x v="3"/>
    <x v="2"/>
    <x v="2"/>
    <n v="504.7"/>
    <n v="285.69119999999998"/>
    <n v="219.00880000000001"/>
  </r>
  <r>
    <x v="2"/>
    <x v="2"/>
    <x v="2"/>
    <x v="3"/>
    <x v="3"/>
    <x v="3"/>
    <n v="568.4"/>
    <n v="304.55759999999992"/>
    <n v="263.84240000000005"/>
  </r>
  <r>
    <x v="2"/>
    <x v="2"/>
    <x v="2"/>
    <x v="3"/>
    <x v="4"/>
    <x v="4"/>
    <n v="330.44374999999997"/>
    <n v="247.45304999999999"/>
    <n v="82.990699999999975"/>
  </r>
  <r>
    <x v="2"/>
    <x v="2"/>
    <x v="2"/>
    <x v="3"/>
    <x v="5"/>
    <x v="5"/>
    <n v="343.00000000000006"/>
    <n v="168.45000000000002"/>
    <n v="174.55000000000004"/>
  </r>
  <r>
    <x v="2"/>
    <x v="2"/>
    <x v="2"/>
    <x v="3"/>
    <x v="6"/>
    <x v="6"/>
    <n v="220.5"/>
    <n v="163.73339999999999"/>
    <n v="56.766600000000011"/>
  </r>
  <r>
    <x v="2"/>
    <x v="2"/>
    <x v="2"/>
    <x v="3"/>
    <x v="7"/>
    <x v="7"/>
    <n v="205.79999999999998"/>
    <n v="144.19319999999999"/>
    <n v="61.606799999999993"/>
  </r>
  <r>
    <x v="2"/>
    <x v="2"/>
    <x v="2"/>
    <x v="3"/>
    <x v="8"/>
    <x v="8"/>
    <n v="324.625"/>
    <n v="151.60500000000002"/>
    <n v="173.01999999999998"/>
  </r>
  <r>
    <x v="2"/>
    <x v="2"/>
    <x v="2"/>
    <x v="3"/>
    <x v="9"/>
    <x v="9"/>
    <n v="465.80624999999998"/>
    <n v="175.18800000000002"/>
    <n v="290.61824999999999"/>
  </r>
  <r>
    <x v="2"/>
    <x v="2"/>
    <x v="2"/>
    <x v="3"/>
    <x v="10"/>
    <x v="10"/>
    <n v="343"/>
    <n v="224.0385"/>
    <n v="118.9615"/>
  </r>
  <r>
    <x v="2"/>
    <x v="2"/>
    <x v="2"/>
    <x v="3"/>
    <x v="11"/>
    <x v="11"/>
    <n v="352.8"/>
    <n v="190.01160000000002"/>
    <n v="162.7884"/>
  </r>
  <r>
    <x v="2"/>
    <x v="2"/>
    <x v="2"/>
    <x v="4"/>
    <x v="0"/>
    <x v="0"/>
    <n v="191.142"/>
    <n v="159.90660000000003"/>
    <n v="31.23539999999997"/>
  </r>
  <r>
    <x v="2"/>
    <x v="2"/>
    <x v="2"/>
    <x v="4"/>
    <x v="1"/>
    <x v="1"/>
    <n v="395.23400000000004"/>
    <n v="220.82339999999999"/>
    <n v="174.41060000000004"/>
  </r>
  <r>
    <x v="2"/>
    <x v="2"/>
    <x v="2"/>
    <x v="4"/>
    <x v="2"/>
    <x v="2"/>
    <n v="372.96000000000004"/>
    <n v="255.2704"/>
    <n v="117.68960000000004"/>
  </r>
  <r>
    <x v="2"/>
    <x v="2"/>
    <x v="2"/>
    <x v="4"/>
    <x v="3"/>
    <x v="3"/>
    <n v="497.28000000000003"/>
    <n v="237.86559999999997"/>
    <n v="259.41440000000006"/>
  </r>
  <r>
    <x v="2"/>
    <x v="2"/>
    <x v="2"/>
    <x v="4"/>
    <x v="4"/>
    <x v="4"/>
    <n v="346.80099999999999"/>
    <n v="261.61590000000001"/>
    <n v="85.185099999999977"/>
  </r>
  <r>
    <x v="2"/>
    <x v="2"/>
    <x v="2"/>
    <x v="4"/>
    <x v="5"/>
    <x v="5"/>
    <n v="240.87"/>
    <n v="204.869"/>
    <n v="36.001000000000005"/>
  </r>
  <r>
    <x v="2"/>
    <x v="2"/>
    <x v="2"/>
    <x v="4"/>
    <x v="6"/>
    <x v="6"/>
    <n v="191.142"/>
    <n v="181.11870000000005"/>
    <n v="10.023299999999949"/>
  </r>
  <r>
    <x v="2"/>
    <x v="2"/>
    <x v="2"/>
    <x v="4"/>
    <x v="7"/>
    <x v="7"/>
    <n v="232.06400000000005"/>
    <n v="117.4824"/>
    <n v="114.58160000000005"/>
  </r>
  <r>
    <x v="2"/>
    <x v="2"/>
    <x v="2"/>
    <x v="4"/>
    <x v="8"/>
    <x v="8"/>
    <n v="269.36"/>
    <n v="213.934"/>
    <n v="55.426000000000016"/>
  </r>
  <r>
    <x v="2"/>
    <x v="2"/>
    <x v="2"/>
    <x v="4"/>
    <x v="9"/>
    <x v="9"/>
    <n v="276.09399999999999"/>
    <n v="254.54520000000002"/>
    <n v="21.548799999999972"/>
  </r>
  <r>
    <x v="2"/>
    <x v="2"/>
    <x v="2"/>
    <x v="4"/>
    <x v="10"/>
    <x v="10"/>
    <n v="333.59200000000004"/>
    <n v="286.81659999999994"/>
    <n v="46.775400000000104"/>
  </r>
  <r>
    <x v="2"/>
    <x v="2"/>
    <x v="2"/>
    <x v="4"/>
    <x v="11"/>
    <x v="11"/>
    <n v="276.61200000000002"/>
    <n v="197.9796"/>
    <n v="78.632400000000018"/>
  </r>
  <r>
    <x v="2"/>
    <x v="2"/>
    <x v="2"/>
    <x v="2"/>
    <x v="0"/>
    <x v="0"/>
    <n v="83.80980000000001"/>
    <n v="55.034100000000002"/>
    <n v="28.775700000000008"/>
  </r>
  <r>
    <x v="2"/>
    <x v="2"/>
    <x v="2"/>
    <x v="2"/>
    <x v="1"/>
    <x v="1"/>
    <n v="131.66160000000002"/>
    <n v="83.090700000000012"/>
    <n v="48.570900000000009"/>
  </r>
  <r>
    <x v="2"/>
    <x v="2"/>
    <x v="2"/>
    <x v="2"/>
    <x v="2"/>
    <x v="2"/>
    <n v="171.1232"/>
    <n v="104.5528"/>
    <n v="66.570399999999992"/>
  </r>
  <r>
    <x v="2"/>
    <x v="2"/>
    <x v="2"/>
    <x v="2"/>
    <x v="3"/>
    <x v="3"/>
    <n v="169.648"/>
    <n v="77.6952"/>
    <n v="91.952799999999996"/>
  </r>
  <r>
    <x v="2"/>
    <x v="2"/>
    <x v="2"/>
    <x v="2"/>
    <x v="4"/>
    <x v="4"/>
    <n v="100.6824"/>
    <n v="84.949150000000003"/>
    <n v="15.733249999999998"/>
  </r>
  <r>
    <x v="2"/>
    <x v="2"/>
    <x v="2"/>
    <x v="2"/>
    <x v="5"/>
    <x v="5"/>
    <n v="80.213999999999999"/>
    <n v="71.340500000000006"/>
    <n v="8.8734999999999928"/>
  </r>
  <r>
    <x v="2"/>
    <x v="2"/>
    <x v="2"/>
    <x v="2"/>
    <x v="6"/>
    <x v="6"/>
    <n v="96.256799999999998"/>
    <n v="56.113199999999999"/>
    <n v="40.143599999999999"/>
  </r>
  <r>
    <x v="2"/>
    <x v="2"/>
    <x v="2"/>
    <x v="2"/>
    <x v="7"/>
    <x v="7"/>
    <n v="73.022400000000005"/>
    <n v="49.878399999999999"/>
    <n v="23.144000000000005"/>
  </r>
  <r>
    <x v="2"/>
    <x v="2"/>
    <x v="2"/>
    <x v="2"/>
    <x v="8"/>
    <x v="8"/>
    <n v="78.37"/>
    <n v="56.952500000000001"/>
    <n v="21.417500000000004"/>
  </r>
  <r>
    <x v="2"/>
    <x v="2"/>
    <x v="2"/>
    <x v="2"/>
    <x v="9"/>
    <x v="9"/>
    <n v="133.0446"/>
    <n v="81.052400000000006"/>
    <n v="51.992199999999997"/>
  </r>
  <r>
    <x v="2"/>
    <x v="2"/>
    <x v="2"/>
    <x v="2"/>
    <x v="10"/>
    <x v="10"/>
    <n v="114.88120000000001"/>
    <n v="67.983300000000014"/>
    <n v="46.897899999999993"/>
  </r>
  <r>
    <x v="2"/>
    <x v="2"/>
    <x v="2"/>
    <x v="2"/>
    <x v="11"/>
    <x v="11"/>
    <n v="110.64"/>
    <n v="68.342999999999989"/>
    <n v="42.297000000000011"/>
  </r>
  <r>
    <x v="2"/>
    <x v="2"/>
    <x v="2"/>
    <x v="6"/>
    <x v="0"/>
    <x v="0"/>
    <n v="14.538150000000002"/>
    <n v="4.5126000000000008"/>
    <n v="10.025550000000001"/>
  </r>
  <r>
    <x v="2"/>
    <x v="2"/>
    <x v="2"/>
    <x v="6"/>
    <x v="1"/>
    <x v="1"/>
    <n v="24.393599999999999"/>
    <n v="6.2565999999999997"/>
    <n v="18.137"/>
  </r>
  <r>
    <x v="2"/>
    <x v="2"/>
    <x v="2"/>
    <x v="6"/>
    <x v="2"/>
    <x v="2"/>
    <n v="30.492000000000001"/>
    <n v="8.1096000000000004"/>
    <n v="22.382400000000001"/>
  </r>
  <r>
    <x v="2"/>
    <x v="2"/>
    <x v="2"/>
    <x v="6"/>
    <x v="3"/>
    <x v="3"/>
    <n v="30.492000000000001"/>
    <n v="7.3248000000000006"/>
    <n v="23.167200000000001"/>
  </r>
  <r>
    <x v="2"/>
    <x v="2"/>
    <x v="2"/>
    <x v="6"/>
    <x v="4"/>
    <x v="4"/>
    <n v="25.482600000000001"/>
    <n v="5.7388500000000002"/>
    <n v="19.743750000000002"/>
  </r>
  <r>
    <x v="2"/>
    <x v="2"/>
    <x v="2"/>
    <x v="6"/>
    <x v="5"/>
    <x v="5"/>
    <n v="20.509499999999999"/>
    <n v="5.5590000000000002"/>
    <n v="14.950499999999998"/>
  </r>
  <r>
    <x v="2"/>
    <x v="2"/>
    <x v="2"/>
    <x v="6"/>
    <x v="6"/>
    <x v="6"/>
    <n v="16.335000000000001"/>
    <n v="4.1692499999999999"/>
    <n v="12.165750000000001"/>
  </r>
  <r>
    <x v="2"/>
    <x v="2"/>
    <x v="2"/>
    <x v="6"/>
    <x v="7"/>
    <x v="7"/>
    <n v="12.341999999999999"/>
    <n v="4.3600000000000003"/>
    <n v="7.9819999999999984"/>
  </r>
  <r>
    <x v="2"/>
    <x v="2"/>
    <x v="2"/>
    <x v="6"/>
    <x v="8"/>
    <x v="8"/>
    <n v="14.701500000000003"/>
    <n v="4.6325000000000003"/>
    <n v="10.069000000000003"/>
  </r>
  <r>
    <x v="2"/>
    <x v="2"/>
    <x v="2"/>
    <x v="6"/>
    <x v="9"/>
    <x v="9"/>
    <n v="27.134249999999998"/>
    <n v="6.2347999999999999"/>
    <n v="20.899449999999998"/>
  </r>
  <r>
    <x v="2"/>
    <x v="2"/>
    <x v="2"/>
    <x v="6"/>
    <x v="10"/>
    <x v="10"/>
    <n v="28.205100000000002"/>
    <n v="7.8589000000000002"/>
    <n v="20.346200000000003"/>
  </r>
  <r>
    <x v="2"/>
    <x v="2"/>
    <x v="2"/>
    <x v="6"/>
    <x v="11"/>
    <x v="11"/>
    <n v="22.869000000000003"/>
    <n v="6.7362000000000002"/>
    <n v="16.132800000000003"/>
  </r>
  <r>
    <x v="2"/>
    <x v="2"/>
    <x v="2"/>
    <x v="6"/>
    <x v="0"/>
    <x v="0"/>
    <n v="14.904"/>
    <n v="4.9760999999999997"/>
    <n v="9.9279000000000011"/>
  </r>
  <r>
    <x v="2"/>
    <x v="2"/>
    <x v="2"/>
    <x v="6"/>
    <x v="1"/>
    <x v="1"/>
    <n v="17.581200000000003"/>
    <n v="6.3147000000000002"/>
    <n v="11.266500000000002"/>
  </r>
  <r>
    <x v="2"/>
    <x v="2"/>
    <x v="2"/>
    <x v="6"/>
    <x v="2"/>
    <x v="2"/>
    <n v="19.651200000000003"/>
    <n v="7.0616000000000003"/>
    <n v="12.589600000000003"/>
  </r>
  <r>
    <x v="2"/>
    <x v="2"/>
    <x v="2"/>
    <x v="6"/>
    <x v="3"/>
    <x v="3"/>
    <n v="24.508800000000004"/>
    <n v="7.2168000000000001"/>
    <n v="17.292000000000005"/>
  </r>
  <r>
    <x v="2"/>
    <x v="2"/>
    <x v="2"/>
    <x v="6"/>
    <x v="4"/>
    <x v="4"/>
    <n v="14.710800000000001"/>
    <n v="5.8006000000000002"/>
    <n v="8.9101999999999997"/>
  </r>
  <r>
    <x v="2"/>
    <x v="2"/>
    <x v="2"/>
    <x v="6"/>
    <x v="5"/>
    <x v="5"/>
    <n v="12.696000000000002"/>
    <n v="4.3650000000000002"/>
    <n v="8.3310000000000013"/>
  </r>
  <r>
    <x v="2"/>
    <x v="2"/>
    <x v="2"/>
    <x v="6"/>
    <x v="6"/>
    <x v="6"/>
    <n v="12.9168"/>
    <n v="4.4086500000000006"/>
    <n v="8.5081500000000005"/>
  </r>
  <r>
    <x v="2"/>
    <x v="2"/>
    <x v="2"/>
    <x v="6"/>
    <x v="7"/>
    <x v="7"/>
    <n v="12.033600000000002"/>
    <n v="4.5395999999999992"/>
    <n v="7.4940000000000024"/>
  </r>
  <r>
    <x v="2"/>
    <x v="2"/>
    <x v="2"/>
    <x v="6"/>
    <x v="8"/>
    <x v="8"/>
    <n v="13.386000000000001"/>
    <n v="5.0925000000000011"/>
    <n v="8.2934999999999999"/>
  </r>
  <r>
    <x v="2"/>
    <x v="2"/>
    <x v="2"/>
    <x v="6"/>
    <x v="9"/>
    <x v="9"/>
    <n v="14.8902"/>
    <n v="6.1158499999999991"/>
    <n v="8.7743500000000019"/>
  </r>
  <r>
    <x v="2"/>
    <x v="2"/>
    <x v="2"/>
    <x v="6"/>
    <x v="10"/>
    <x v="10"/>
    <n v="18.740400000000001"/>
    <n v="6.5183999999999997"/>
    <n v="12.222000000000001"/>
  </r>
  <r>
    <x v="2"/>
    <x v="2"/>
    <x v="2"/>
    <x v="6"/>
    <x v="11"/>
    <x v="11"/>
    <n v="15.4008"/>
    <n v="6.0528000000000004"/>
    <n v="9.347999999999999"/>
  </r>
  <r>
    <x v="2"/>
    <x v="2"/>
    <x v="2"/>
    <x v="6"/>
    <x v="0"/>
    <x v="0"/>
    <n v="0.83835000000000004"/>
    <n v="0.43335000000000007"/>
    <n v="0.40499999999999997"/>
  </r>
  <r>
    <x v="2"/>
    <x v="2"/>
    <x v="2"/>
    <x v="6"/>
    <x v="1"/>
    <x v="1"/>
    <n v="1.2880000000000003"/>
    <n v="0.51030000000000009"/>
    <n v="0.77770000000000017"/>
  </r>
  <r>
    <x v="2"/>
    <x v="2"/>
    <x v="2"/>
    <x v="6"/>
    <x v="2"/>
    <x v="2"/>
    <n v="1.7112000000000001"/>
    <n v="0.75600000000000001"/>
    <n v="0.95520000000000005"/>
  </r>
  <r>
    <x v="2"/>
    <x v="2"/>
    <x v="2"/>
    <x v="6"/>
    <x v="3"/>
    <x v="3"/>
    <n v="2.2080000000000002"/>
    <n v="0.74880000000000002"/>
    <n v="1.4592000000000001"/>
  </r>
  <r>
    <x v="2"/>
    <x v="2"/>
    <x v="2"/>
    <x v="6"/>
    <x v="4"/>
    <x v="4"/>
    <n v="1.7641"/>
    <n v="0.68444999999999989"/>
    <n v="1.07965"/>
  </r>
  <r>
    <x v="2"/>
    <x v="2"/>
    <x v="2"/>
    <x v="6"/>
    <x v="5"/>
    <x v="5"/>
    <n v="1.1960000000000002"/>
    <n v="0.47250000000000003"/>
    <n v="0.72350000000000014"/>
  </r>
  <r>
    <x v="2"/>
    <x v="2"/>
    <x v="2"/>
    <x v="6"/>
    <x v="6"/>
    <x v="6"/>
    <n v="0.94184999999999997"/>
    <n v="0.42930000000000007"/>
    <n v="0.51254999999999984"/>
  </r>
  <r>
    <x v="2"/>
    <x v="2"/>
    <x v="2"/>
    <x v="6"/>
    <x v="7"/>
    <x v="7"/>
    <n v="1.0304000000000002"/>
    <n v="0.31319999999999998"/>
    <n v="0.71720000000000028"/>
  </r>
  <r>
    <x v="2"/>
    <x v="2"/>
    <x v="2"/>
    <x v="6"/>
    <x v="8"/>
    <x v="8"/>
    <n v="1.0350000000000001"/>
    <n v="0.4365"/>
    <n v="0.59850000000000014"/>
  </r>
  <r>
    <x v="2"/>
    <x v="2"/>
    <x v="2"/>
    <x v="6"/>
    <x v="9"/>
    <x v="9"/>
    <n v="1.2857000000000001"/>
    <n v="0.6552"/>
    <n v="0.63050000000000006"/>
  </r>
  <r>
    <x v="2"/>
    <x v="2"/>
    <x v="2"/>
    <x v="6"/>
    <x v="10"/>
    <x v="10"/>
    <n v="1.6422000000000001"/>
    <n v="0.63629999999999998"/>
    <n v="1.0059"/>
  </r>
  <r>
    <x v="2"/>
    <x v="2"/>
    <x v="2"/>
    <x v="6"/>
    <x v="11"/>
    <x v="11"/>
    <n v="1.3386"/>
    <n v="0.50760000000000005"/>
    <n v="0.83099999999999996"/>
  </r>
  <r>
    <x v="2"/>
    <x v="2"/>
    <x v="2"/>
    <x v="6"/>
    <x v="0"/>
    <x v="0"/>
    <n v="22.77"/>
    <n v="11.305349999999999"/>
    <n v="11.464650000000001"/>
  </r>
  <r>
    <x v="2"/>
    <x v="2"/>
    <x v="2"/>
    <x v="6"/>
    <x v="1"/>
    <x v="1"/>
    <n v="34.212499999999999"/>
    <n v="20.305600000000002"/>
    <n v="13.906899999999997"/>
  </r>
  <r>
    <x v="2"/>
    <x v="2"/>
    <x v="2"/>
    <x v="6"/>
    <x v="2"/>
    <x v="2"/>
    <n v="51.52"/>
    <n v="17.197599999999998"/>
    <n v="34.322400000000002"/>
  </r>
  <r>
    <x v="2"/>
    <x v="2"/>
    <x v="2"/>
    <x v="6"/>
    <x v="3"/>
    <x v="3"/>
    <n v="51.06"/>
    <n v="23.827999999999996"/>
    <n v="27.232000000000006"/>
  </r>
  <r>
    <x v="2"/>
    <x v="2"/>
    <x v="2"/>
    <x v="6"/>
    <x v="4"/>
    <x v="4"/>
    <n v="37.001249999999999"/>
    <n v="17.676750000000002"/>
    <n v="19.324499999999997"/>
  </r>
  <r>
    <x v="2"/>
    <x v="2"/>
    <x v="2"/>
    <x v="6"/>
    <x v="5"/>
    <x v="5"/>
    <n v="30.1875"/>
    <n v="10.878"/>
    <n v="19.3095"/>
  </r>
  <r>
    <x v="2"/>
    <x v="2"/>
    <x v="2"/>
    <x v="6"/>
    <x v="6"/>
    <x v="6"/>
    <n v="31.049999999999997"/>
    <n v="11.421899999999999"/>
    <n v="19.628099999999996"/>
  </r>
  <r>
    <x v="2"/>
    <x v="2"/>
    <x v="2"/>
    <x v="6"/>
    <x v="7"/>
    <x v="7"/>
    <n v="25.07"/>
    <n v="8.5987999999999989"/>
    <n v="16.471200000000003"/>
  </r>
  <r>
    <x v="2"/>
    <x v="2"/>
    <x v="2"/>
    <x v="6"/>
    <x v="8"/>
    <x v="8"/>
    <n v="26.450000000000003"/>
    <n v="10.360000000000001"/>
    <n v="16.090000000000003"/>
  </r>
  <r>
    <x v="2"/>
    <x v="2"/>
    <x v="2"/>
    <x v="6"/>
    <x v="9"/>
    <x v="9"/>
    <n v="43.354999999999997"/>
    <n v="16.32995"/>
    <n v="27.025049999999997"/>
  </r>
  <r>
    <x v="2"/>
    <x v="2"/>
    <x v="2"/>
    <x v="6"/>
    <x v="10"/>
    <x v="10"/>
    <n v="46.287499999999994"/>
    <n v="17.404799999999998"/>
    <n v="28.882699999999996"/>
  </r>
  <r>
    <x v="2"/>
    <x v="2"/>
    <x v="2"/>
    <x v="6"/>
    <x v="11"/>
    <x v="11"/>
    <n v="39.33"/>
    <n v="16.4724"/>
    <n v="22.857599999999998"/>
  </r>
  <r>
    <x v="2"/>
    <x v="2"/>
    <x v="2"/>
    <x v="6"/>
    <x v="0"/>
    <x v="0"/>
    <n v="22.7529"/>
    <n v="7.9834499999999995"/>
    <n v="14.769450000000001"/>
  </r>
  <r>
    <x v="2"/>
    <x v="2"/>
    <x v="2"/>
    <x v="6"/>
    <x v="1"/>
    <x v="1"/>
    <n v="30.051000000000002"/>
    <n v="11.0999"/>
    <n v="18.951100000000004"/>
  </r>
  <r>
    <x v="2"/>
    <x v="2"/>
    <x v="2"/>
    <x v="6"/>
    <x v="2"/>
    <x v="2"/>
    <n v="31.672800000000002"/>
    <n v="11.304"/>
    <n v="20.3688"/>
  </r>
  <r>
    <x v="2"/>
    <x v="2"/>
    <x v="2"/>
    <x v="6"/>
    <x v="3"/>
    <x v="3"/>
    <n v="35.107200000000006"/>
    <n v="10.676"/>
    <n v="24.431200000000004"/>
  </r>
  <r>
    <x v="2"/>
    <x v="2"/>
    <x v="2"/>
    <x v="6"/>
    <x v="4"/>
    <x v="4"/>
    <n v="28.83465"/>
    <n v="12.246"/>
    <n v="16.588650000000001"/>
  </r>
  <r>
    <x v="2"/>
    <x v="2"/>
    <x v="2"/>
    <x v="6"/>
    <x v="5"/>
    <x v="5"/>
    <n v="21.465000000000003"/>
    <n v="9.42"/>
    <n v="12.045000000000003"/>
  </r>
  <r>
    <x v="2"/>
    <x v="2"/>
    <x v="2"/>
    <x v="6"/>
    <x v="6"/>
    <x v="6"/>
    <n v="20.606400000000001"/>
    <n v="8.4073499999999992"/>
    <n v="12.199050000000002"/>
  </r>
  <r>
    <x v="2"/>
    <x v="2"/>
    <x v="2"/>
    <x v="6"/>
    <x v="7"/>
    <x v="7"/>
    <n v="19.461600000000001"/>
    <n v="6.2172000000000001"/>
    <n v="13.244400000000001"/>
  </r>
  <r>
    <x v="2"/>
    <x v="2"/>
    <x v="2"/>
    <x v="6"/>
    <x v="8"/>
    <x v="8"/>
    <n v="19.080000000000002"/>
    <n v="8.4780000000000015"/>
    <n v="10.602"/>
  </r>
  <r>
    <x v="2"/>
    <x v="2"/>
    <x v="2"/>
    <x v="6"/>
    <x v="9"/>
    <x v="9"/>
    <n v="28.5246"/>
    <n v="9.7967999999999993"/>
    <n v="18.727800000000002"/>
  </r>
  <r>
    <x v="2"/>
    <x v="2"/>
    <x v="2"/>
    <x v="6"/>
    <x v="10"/>
    <x v="10"/>
    <n v="35.0595"/>
    <n v="9.3414999999999999"/>
    <n v="25.718"/>
  </r>
  <r>
    <x v="2"/>
    <x v="2"/>
    <x v="2"/>
    <x v="6"/>
    <x v="11"/>
    <x v="11"/>
    <n v="25.185600000000001"/>
    <n v="9.6083999999999996"/>
    <n v="15.577200000000001"/>
  </r>
  <r>
    <x v="2"/>
    <x v="2"/>
    <x v="2"/>
    <x v="6"/>
    <x v="0"/>
    <x v="0"/>
    <n v="6.9615000000000009"/>
    <n v="2.8116000000000003"/>
    <n v="4.1499000000000006"/>
  </r>
  <r>
    <x v="2"/>
    <x v="2"/>
    <x v="2"/>
    <x v="6"/>
    <x v="1"/>
    <x v="1"/>
    <n v="10.71"/>
    <n v="4.0753999999999992"/>
    <n v="6.6346000000000016"/>
  </r>
  <r>
    <x v="2"/>
    <x v="2"/>
    <x v="2"/>
    <x v="6"/>
    <x v="2"/>
    <x v="2"/>
    <n v="15.503999999999998"/>
    <n v="6.702399999999999"/>
    <n v="8.8015999999999988"/>
  </r>
  <r>
    <x v="2"/>
    <x v="2"/>
    <x v="2"/>
    <x v="6"/>
    <x v="3"/>
    <x v="3"/>
    <n v="13.872"/>
    <n v="5.3391999999999991"/>
    <n v="8.5328000000000017"/>
  </r>
  <r>
    <x v="2"/>
    <x v="2"/>
    <x v="2"/>
    <x v="6"/>
    <x v="4"/>
    <x v="4"/>
    <n v="13.1495"/>
    <n v="4.0612000000000004"/>
    <n v="9.0883000000000003"/>
  </r>
  <r>
    <x v="2"/>
    <x v="2"/>
    <x v="2"/>
    <x v="6"/>
    <x v="5"/>
    <x v="5"/>
    <n v="7.31"/>
    <n v="3.3015000000000003"/>
    <n v="4.0084999999999997"/>
  </r>
  <r>
    <x v="2"/>
    <x v="2"/>
    <x v="2"/>
    <x v="6"/>
    <x v="6"/>
    <x v="6"/>
    <n v="8.7974999999999994"/>
    <n v="2.8435500000000005"/>
    <n v="5.953949999999999"/>
  </r>
  <r>
    <x v="2"/>
    <x v="2"/>
    <x v="2"/>
    <x v="6"/>
    <x v="7"/>
    <x v="7"/>
    <n v="7.2759999999999998"/>
    <n v="3.0672000000000001"/>
    <n v="4.2088000000000001"/>
  </r>
  <r>
    <x v="2"/>
    <x v="2"/>
    <x v="2"/>
    <x v="6"/>
    <x v="8"/>
    <x v="8"/>
    <n v="9.9450000000000003"/>
    <n v="3.9050000000000007"/>
    <n v="6.0399999999999991"/>
  </r>
  <r>
    <x v="2"/>
    <x v="2"/>
    <x v="2"/>
    <x v="6"/>
    <x v="9"/>
    <x v="9"/>
    <n v="13.26"/>
    <n v="4.2458"/>
    <n v="9.0141999999999989"/>
  </r>
  <r>
    <x v="2"/>
    <x v="2"/>
    <x v="2"/>
    <x v="6"/>
    <x v="10"/>
    <x v="10"/>
    <n v="10.115"/>
    <n v="5.1190999999999995"/>
    <n v="4.9959000000000007"/>
  </r>
  <r>
    <x v="2"/>
    <x v="2"/>
    <x v="2"/>
    <x v="6"/>
    <x v="11"/>
    <x v="11"/>
    <n v="11.016000000000002"/>
    <n v="4.9841999999999995"/>
    <n v="6.0318000000000023"/>
  </r>
  <r>
    <x v="3"/>
    <x v="3"/>
    <x v="3"/>
    <x v="0"/>
    <x v="0"/>
    <x v="0"/>
    <n v="286.79039999999998"/>
    <n v="115.80975000000001"/>
    <n v="170.98064999999997"/>
  </r>
  <r>
    <x v="3"/>
    <x v="3"/>
    <x v="3"/>
    <x v="0"/>
    <x v="1"/>
    <x v="1"/>
    <n v="497.59359999999998"/>
    <n v="176.71709999999999"/>
    <n v="320.87649999999996"/>
  </r>
  <r>
    <x v="3"/>
    <x v="3"/>
    <x v="3"/>
    <x v="0"/>
    <x v="2"/>
    <x v="2"/>
    <n v="573.58079999999995"/>
    <n v="158.82480000000001"/>
    <n v="414.75599999999997"/>
  </r>
  <r>
    <x v="3"/>
    <x v="3"/>
    <x v="3"/>
    <x v="0"/>
    <x v="3"/>
    <x v="3"/>
    <n v="475.53280000000001"/>
    <n v="164.7072"/>
    <n v="310.82560000000001"/>
  </r>
  <r>
    <x v="3"/>
    <x v="3"/>
    <x v="3"/>
    <x v="0"/>
    <x v="4"/>
    <x v="4"/>
    <n v="462.05119999999994"/>
    <n v="140.19720000000001"/>
    <n v="321.85399999999993"/>
  </r>
  <r>
    <x v="3"/>
    <x v="3"/>
    <x v="3"/>
    <x v="0"/>
    <x v="5"/>
    <x v="5"/>
    <n v="337.04000000000008"/>
    <n v="123.77549999999999"/>
    <n v="213.26450000000008"/>
  </r>
  <r>
    <x v="3"/>
    <x v="3"/>
    <x v="3"/>
    <x v="0"/>
    <x v="6"/>
    <x v="6"/>
    <n v="297.82080000000002"/>
    <n v="130.1481"/>
    <n v="167.67270000000002"/>
  </r>
  <r>
    <x v="3"/>
    <x v="3"/>
    <x v="3"/>
    <x v="0"/>
    <x v="7"/>
    <x v="7"/>
    <n v="237.7664"/>
    <n v="86.275200000000012"/>
    <n v="151.49119999999999"/>
  </r>
  <r>
    <x v="3"/>
    <x v="3"/>
    <x v="3"/>
    <x v="0"/>
    <x v="8"/>
    <x v="8"/>
    <n v="337.04000000000008"/>
    <n v="111.5205"/>
    <n v="225.51950000000008"/>
  </r>
  <r>
    <x v="3"/>
    <x v="3"/>
    <x v="3"/>
    <x v="0"/>
    <x v="9"/>
    <x v="9"/>
    <n v="477.98399999999998"/>
    <n v="141.79034999999999"/>
    <n v="336.19364999999999"/>
  </r>
  <r>
    <x v="3"/>
    <x v="3"/>
    <x v="3"/>
    <x v="0"/>
    <x v="10"/>
    <x v="10"/>
    <n v="416.09120000000001"/>
    <n v="178.43279999999999"/>
    <n v="237.65840000000003"/>
  </r>
  <r>
    <x v="3"/>
    <x v="3"/>
    <x v="3"/>
    <x v="0"/>
    <x v="11"/>
    <x v="11"/>
    <n v="356.64960000000002"/>
    <n v="125.001"/>
    <n v="231.64860000000002"/>
  </r>
  <r>
    <x v="3"/>
    <x v="3"/>
    <x v="3"/>
    <x v="6"/>
    <x v="0"/>
    <x v="0"/>
    <n v="157.2192"/>
    <n v="106.7985"/>
    <n v="50.420699999999997"/>
  </r>
  <r>
    <x v="3"/>
    <x v="3"/>
    <x v="3"/>
    <x v="6"/>
    <x v="1"/>
    <x v="1"/>
    <n v="263.02079999999995"/>
    <n v="214.12439999999998"/>
    <n v="48.896399999999971"/>
  </r>
  <r>
    <x v="3"/>
    <x v="3"/>
    <x v="3"/>
    <x v="6"/>
    <x v="2"/>
    <x v="2"/>
    <n v="287.41120000000001"/>
    <n v="177.2064"/>
    <n v="110.20480000000001"/>
  </r>
  <r>
    <x v="3"/>
    <x v="3"/>
    <x v="3"/>
    <x v="6"/>
    <x v="3"/>
    <x v="3"/>
    <n v="313.7792"/>
    <n v="198.30240000000001"/>
    <n v="115.4768"/>
  </r>
  <r>
    <x v="3"/>
    <x v="3"/>
    <x v="3"/>
    <x v="6"/>
    <x v="4"/>
    <x v="4"/>
    <n v="254.94560000000001"/>
    <n v="145.69425000000001"/>
    <n v="109.25135"/>
  </r>
  <r>
    <x v="3"/>
    <x v="3"/>
    <x v="3"/>
    <x v="6"/>
    <x v="5"/>
    <x v="5"/>
    <n v="169.74400000000003"/>
    <n v="106.7985"/>
    <n v="62.945500000000024"/>
  </r>
  <r>
    <x v="3"/>
    <x v="3"/>
    <x v="3"/>
    <x v="6"/>
    <x v="6"/>
    <x v="6"/>
    <n v="143.87039999999999"/>
    <n v="105.61185"/>
    <n v="38.258549999999985"/>
  </r>
  <r>
    <x v="3"/>
    <x v="3"/>
    <x v="3"/>
    <x v="6"/>
    <x v="7"/>
    <x v="7"/>
    <n v="131.84"/>
    <n v="126.57599999999999"/>
    <n v="5.26400000000001"/>
  </r>
  <r>
    <x v="3"/>
    <x v="3"/>
    <x v="3"/>
    <x v="6"/>
    <x v="8"/>
    <x v="8"/>
    <n v="169.74400000000003"/>
    <n v="105.48"/>
    <n v="64.264000000000024"/>
  </r>
  <r>
    <x v="3"/>
    <x v="3"/>
    <x v="3"/>
    <x v="6"/>
    <x v="9"/>
    <x v="9"/>
    <n v="209.95520000000002"/>
    <n v="193.68764999999999"/>
    <n v="16.267550000000028"/>
  </r>
  <r>
    <x v="3"/>
    <x v="3"/>
    <x v="3"/>
    <x v="6"/>
    <x v="10"/>
    <x v="10"/>
    <n v="209.95520000000002"/>
    <n v="214.12439999999998"/>
    <n v="-4.1691999999999609"/>
  </r>
  <r>
    <x v="3"/>
    <x v="3"/>
    <x v="3"/>
    <x v="6"/>
    <x v="11"/>
    <x v="11"/>
    <n v="185.89439999999999"/>
    <n v="174.042"/>
    <n v="11.852399999999989"/>
  </r>
  <r>
    <x v="3"/>
    <x v="3"/>
    <x v="3"/>
    <x v="6"/>
    <x v="0"/>
    <x v="0"/>
    <n v="122.59934999999999"/>
    <n v="69.021900000000002"/>
    <n v="53.577449999999985"/>
  </r>
  <r>
    <x v="3"/>
    <x v="3"/>
    <x v="3"/>
    <x v="6"/>
    <x v="1"/>
    <x v="1"/>
    <n v="173.8331"/>
    <n v="103.31580000000001"/>
    <n v="70.517299999999992"/>
  </r>
  <r>
    <x v="3"/>
    <x v="3"/>
    <x v="3"/>
    <x v="6"/>
    <x v="2"/>
    <x v="2"/>
    <n v="227.59839999999997"/>
    <n v="118.07520000000001"/>
    <n v="109.52319999999996"/>
  </r>
  <r>
    <x v="3"/>
    <x v="3"/>
    <x v="3"/>
    <x v="6"/>
    <x v="3"/>
    <x v="3"/>
    <n v="179.3784"/>
    <n v="127.33600000000001"/>
    <n v="52.042399999999986"/>
  </r>
  <r>
    <x v="3"/>
    <x v="3"/>
    <x v="3"/>
    <x v="6"/>
    <x v="4"/>
    <x v="4"/>
    <n v="170.81935000000001"/>
    <n v="104.40105000000001"/>
    <n v="66.418300000000002"/>
  </r>
  <r>
    <x v="3"/>
    <x v="3"/>
    <x v="3"/>
    <x v="6"/>
    <x v="5"/>
    <x v="5"/>
    <n v="133.81050000000002"/>
    <n v="58.603500000000011"/>
    <n v="75.207000000000008"/>
  </r>
  <r>
    <x v="3"/>
    <x v="3"/>
    <x v="3"/>
    <x v="6"/>
    <x v="6"/>
    <x v="6"/>
    <n v="123.68429999999999"/>
    <n v="70.975350000000006"/>
    <n v="52.708949999999987"/>
  </r>
  <r>
    <x v="3"/>
    <x v="3"/>
    <x v="3"/>
    <x v="6"/>
    <x v="7"/>
    <x v="7"/>
    <n v="107.0484"/>
    <n v="54.985999999999997"/>
    <n v="52.062400000000004"/>
  </r>
  <r>
    <x v="3"/>
    <x v="3"/>
    <x v="3"/>
    <x v="6"/>
    <x v="8"/>
    <x v="8"/>
    <n v="118.139"/>
    <n v="65.115000000000009"/>
    <n v="53.023999999999987"/>
  </r>
  <r>
    <x v="3"/>
    <x v="3"/>
    <x v="3"/>
    <x v="6"/>
    <x v="9"/>
    <x v="9"/>
    <n v="126.93915000000001"/>
    <n v="82.7684"/>
    <n v="44.170750000000012"/>
  </r>
  <r>
    <x v="3"/>
    <x v="3"/>
    <x v="3"/>
    <x v="6"/>
    <x v="10"/>
    <x v="10"/>
    <n v="141.76679999999999"/>
    <n v="98.251300000000001"/>
    <n v="43.515499999999989"/>
  </r>
  <r>
    <x v="3"/>
    <x v="3"/>
    <x v="3"/>
    <x v="6"/>
    <x v="11"/>
    <x v="11"/>
    <n v="135.9804"/>
    <n v="83.347200000000001"/>
    <n v="52.633200000000002"/>
  </r>
  <r>
    <x v="3"/>
    <x v="3"/>
    <x v="3"/>
    <x v="3"/>
    <x v="0"/>
    <x v="0"/>
    <n v="284.88150000000002"/>
    <n v="144.74655000000004"/>
    <n v="140.13494999999998"/>
  </r>
  <r>
    <x v="3"/>
    <x v="3"/>
    <x v="3"/>
    <x v="3"/>
    <x v="1"/>
    <x v="1"/>
    <n v="337.995"/>
    <n v="216.89850000000001"/>
    <n v="121.09649999999999"/>
  </r>
  <r>
    <x v="3"/>
    <x v="3"/>
    <x v="3"/>
    <x v="3"/>
    <x v="2"/>
    <x v="2"/>
    <n v="424.90799999999996"/>
    <n v="259.68800000000005"/>
    <n v="165.21999999999991"/>
  </r>
  <r>
    <x v="3"/>
    <x v="3"/>
    <x v="3"/>
    <x v="3"/>
    <x v="3"/>
    <x v="3"/>
    <n v="506.45599999999996"/>
    <n v="236.08"/>
    <n v="270.37599999999998"/>
  </r>
  <r>
    <x v="3"/>
    <x v="3"/>
    <x v="3"/>
    <x v="3"/>
    <x v="4"/>
    <x v="4"/>
    <n v="380.11025000000006"/>
    <n v="184.14239999999998"/>
    <n v="195.96785000000008"/>
  </r>
  <r>
    <x v="3"/>
    <x v="3"/>
    <x v="3"/>
    <x v="3"/>
    <x v="5"/>
    <x v="5"/>
    <n v="246.79000000000002"/>
    <n v="157.87850000000003"/>
    <n v="88.91149999999999"/>
  </r>
  <r>
    <x v="3"/>
    <x v="3"/>
    <x v="3"/>
    <x v="3"/>
    <x v="6"/>
    <x v="6"/>
    <n v="234.18225000000001"/>
    <n v="156.69810000000001"/>
    <n v="77.48415"/>
  </r>
  <r>
    <x v="3"/>
    <x v="3"/>
    <x v="3"/>
    <x v="3"/>
    <x v="7"/>
    <x v="7"/>
    <n v="248.93599999999998"/>
    <n v="125.12240000000001"/>
    <n v="123.81359999999997"/>
  </r>
  <r>
    <x v="3"/>
    <x v="3"/>
    <x v="3"/>
    <x v="3"/>
    <x v="8"/>
    <x v="8"/>
    <n v="319.21749999999997"/>
    <n v="156.40300000000002"/>
    <n v="162.81449999999995"/>
  </r>
  <r>
    <x v="3"/>
    <x v="3"/>
    <x v="3"/>
    <x v="3"/>
    <x v="9"/>
    <x v="9"/>
    <n v="303.39075000000003"/>
    <n v="207.1602"/>
    <n v="96.230550000000022"/>
  </r>
  <r>
    <x v="3"/>
    <x v="3"/>
    <x v="3"/>
    <x v="3"/>
    <x v="10"/>
    <x v="10"/>
    <n v="375.55"/>
    <n v="229.29270000000002"/>
    <n v="146.25729999999999"/>
  </r>
  <r>
    <x v="3"/>
    <x v="3"/>
    <x v="3"/>
    <x v="3"/>
    <x v="11"/>
    <x v="11"/>
    <n v="363.74700000000001"/>
    <n v="161.12460000000002"/>
    <n v="202.6224"/>
  </r>
  <r>
    <x v="3"/>
    <x v="3"/>
    <x v="3"/>
    <x v="6"/>
    <x v="0"/>
    <x v="0"/>
    <n v="221.8869"/>
    <n v="150.68970000000002"/>
    <n v="71.197199999999981"/>
  </r>
  <r>
    <x v="3"/>
    <x v="3"/>
    <x v="3"/>
    <x v="6"/>
    <x v="1"/>
    <x v="1"/>
    <n v="273.392"/>
    <n v="263.10900000000004"/>
    <n v="10.282999999999959"/>
  </r>
  <r>
    <x v="3"/>
    <x v="3"/>
    <x v="3"/>
    <x v="6"/>
    <x v="2"/>
    <x v="2"/>
    <n v="390.56"/>
    <n v="328.03199999999998"/>
    <n v="62.52800000000002"/>
  </r>
  <r>
    <x v="3"/>
    <x v="3"/>
    <x v="3"/>
    <x v="6"/>
    <x v="3"/>
    <x v="3"/>
    <n v="433.52160000000003"/>
    <n v="237.82320000000001"/>
    <n v="195.69840000000002"/>
  </r>
  <r>
    <x v="3"/>
    <x v="3"/>
    <x v="3"/>
    <x v="6"/>
    <x v="4"/>
    <x v="4"/>
    <n v="263.38389999999998"/>
    <n v="182.12610000000001"/>
    <n v="81.257799999999975"/>
  </r>
  <r>
    <x v="3"/>
    <x v="3"/>
    <x v="3"/>
    <x v="6"/>
    <x v="5"/>
    <x v="5"/>
    <n v="200.16199999999998"/>
    <n v="157.18199999999999"/>
    <n v="42.97999999999999"/>
  </r>
  <r>
    <x v="3"/>
    <x v="3"/>
    <x v="3"/>
    <x v="6"/>
    <x v="6"/>
    <x v="6"/>
    <n v="226.2807"/>
    <n v="143.00145000000003"/>
    <n v="83.279249999999962"/>
  </r>
  <r>
    <x v="3"/>
    <x v="3"/>
    <x v="3"/>
    <x v="6"/>
    <x v="7"/>
    <x v="7"/>
    <n v="177.70480000000001"/>
    <n v="131.21280000000002"/>
    <n v="46.49199999999999"/>
  </r>
  <r>
    <x v="3"/>
    <x v="3"/>
    <x v="3"/>
    <x v="6"/>
    <x v="8"/>
    <x v="8"/>
    <n v="195.28"/>
    <n v="140.09699999999998"/>
    <n v="55.183000000000021"/>
  </r>
  <r>
    <x v="3"/>
    <x v="3"/>
    <x v="3"/>
    <x v="6"/>
    <x v="9"/>
    <x v="9"/>
    <n v="330.02319999999997"/>
    <n v="250.97864999999999"/>
    <n v="79.044549999999987"/>
  </r>
  <r>
    <x v="3"/>
    <x v="3"/>
    <x v="3"/>
    <x v="6"/>
    <x v="10"/>
    <x v="10"/>
    <n v="389.58359999999999"/>
    <n v="248.7576"/>
    <n v="140.82599999999999"/>
  </r>
  <r>
    <x v="3"/>
    <x v="3"/>
    <x v="3"/>
    <x v="6"/>
    <x v="11"/>
    <x v="11"/>
    <n v="289.99080000000004"/>
    <n v="243.97380000000001"/>
    <n v="46.017000000000024"/>
  </r>
  <r>
    <x v="3"/>
    <x v="3"/>
    <x v="3"/>
    <x v="6"/>
    <x v="0"/>
    <x v="0"/>
    <n v="102.03569999999999"/>
    <n v="57.021300000000004"/>
    <n v="45.014399999999988"/>
  </r>
  <r>
    <x v="3"/>
    <x v="3"/>
    <x v="3"/>
    <x v="6"/>
    <x v="1"/>
    <x v="1"/>
    <n v="129.48390000000001"/>
    <n v="72.408000000000001"/>
    <n v="57.075900000000004"/>
  </r>
  <r>
    <x v="3"/>
    <x v="3"/>
    <x v="3"/>
    <x v="6"/>
    <x v="2"/>
    <x v="2"/>
    <n v="140.0256"/>
    <n v="93.096000000000004"/>
    <n v="46.929599999999994"/>
  </r>
  <r>
    <x v="3"/>
    <x v="3"/>
    <x v="3"/>
    <x v="6"/>
    <x v="3"/>
    <x v="3"/>
    <n v="143.208"/>
    <n v="100.3368"/>
    <n v="42.871200000000002"/>
  </r>
  <r>
    <x v="3"/>
    <x v="3"/>
    <x v="3"/>
    <x v="6"/>
    <x v="4"/>
    <x v="4"/>
    <n v="127.99215"/>
    <n v="70.597799999999992"/>
    <n v="57.394350000000003"/>
  </r>
  <r>
    <x v="3"/>
    <x v="3"/>
    <x v="3"/>
    <x v="6"/>
    <x v="5"/>
    <x v="5"/>
    <n v="105.417"/>
    <n v="64.650000000000006"/>
    <n v="40.766999999999996"/>
  </r>
  <r>
    <x v="3"/>
    <x v="3"/>
    <x v="3"/>
    <x v="6"/>
    <x v="6"/>
    <x v="6"/>
    <n v="89.504999999999995"/>
    <n v="60.512400000000007"/>
    <n v="28.992599999999989"/>
  </r>
  <r>
    <x v="3"/>
    <x v="3"/>
    <x v="3"/>
    <x v="6"/>
    <x v="7"/>
    <x v="7"/>
    <n v="87.516000000000005"/>
    <n v="49.133999999999993"/>
    <n v="38.382000000000012"/>
  </r>
  <r>
    <x v="3"/>
    <x v="3"/>
    <x v="3"/>
    <x v="6"/>
    <x v="8"/>
    <x v="8"/>
    <n v="110.38950000000001"/>
    <n v="54.952500000000001"/>
    <n v="55.437000000000012"/>
  </r>
  <r>
    <x v="3"/>
    <x v="3"/>
    <x v="3"/>
    <x v="6"/>
    <x v="9"/>
    <x v="9"/>
    <n v="139.62780000000001"/>
    <n v="84.045000000000002"/>
    <n v="55.582800000000006"/>
  </r>
  <r>
    <x v="3"/>
    <x v="3"/>
    <x v="3"/>
    <x v="6"/>
    <x v="10"/>
    <x v="10"/>
    <n v="139.22999999999999"/>
    <n v="82.364100000000008"/>
    <n v="56.865899999999982"/>
  </r>
  <r>
    <x v="3"/>
    <x v="3"/>
    <x v="3"/>
    <x v="6"/>
    <x v="11"/>
    <x v="11"/>
    <n v="130.0806"/>
    <n v="68.270399999999995"/>
    <n v="61.810200000000009"/>
  </r>
  <r>
    <x v="3"/>
    <x v="3"/>
    <x v="3"/>
    <x v="6"/>
    <x v="0"/>
    <x v="0"/>
    <n v="16.761150000000001"/>
    <n v="3.7647000000000004"/>
    <n v="12.996449999999999"/>
  </r>
  <r>
    <x v="3"/>
    <x v="3"/>
    <x v="3"/>
    <x v="6"/>
    <x v="1"/>
    <x v="1"/>
    <n v="22.7864"/>
    <n v="7.369600000000001"/>
    <n v="15.416799999999999"/>
  </r>
  <r>
    <x v="3"/>
    <x v="3"/>
    <x v="3"/>
    <x v="6"/>
    <x v="2"/>
    <x v="2"/>
    <n v="23.036799999999999"/>
    <n v="6.3167999999999997"/>
    <n v="16.72"/>
  </r>
  <r>
    <x v="3"/>
    <x v="3"/>
    <x v="3"/>
    <x v="6"/>
    <x v="3"/>
    <x v="3"/>
    <n v="20.532799999999998"/>
    <n v="8.6479999999999997"/>
    <n v="11.884799999999998"/>
  </r>
  <r>
    <x v="3"/>
    <x v="3"/>
    <x v="3"/>
    <x v="6"/>
    <x v="4"/>
    <x v="4"/>
    <n v="21.76915"/>
    <n v="5.5601000000000003"/>
    <n v="16.209049999999998"/>
  </r>
  <r>
    <x v="3"/>
    <x v="3"/>
    <x v="3"/>
    <x v="6"/>
    <x v="5"/>
    <x v="5"/>
    <n v="15.8065"/>
    <n v="5.4049999999999994"/>
    <n v="10.4015"/>
  </r>
  <r>
    <x v="3"/>
    <x v="3"/>
    <x v="3"/>
    <x v="6"/>
    <x v="6"/>
    <x v="6"/>
    <n v="13.521600000000001"/>
    <n v="4.8222000000000005"/>
    <n v="8.6994000000000007"/>
  </r>
  <r>
    <x v="3"/>
    <x v="3"/>
    <x v="3"/>
    <x v="6"/>
    <x v="7"/>
    <x v="7"/>
    <n v="11.643600000000001"/>
    <n v="3.2336"/>
    <n v="8.41"/>
  </r>
  <r>
    <x v="3"/>
    <x v="3"/>
    <x v="3"/>
    <x v="6"/>
    <x v="8"/>
    <x v="8"/>
    <n v="14.398000000000001"/>
    <n v="4.9820000000000002"/>
    <n v="9.4160000000000004"/>
  </r>
  <r>
    <x v="3"/>
    <x v="3"/>
    <x v="3"/>
    <x v="6"/>
    <x v="9"/>
    <x v="9"/>
    <n v="21.36225"/>
    <n v="5.7434000000000003"/>
    <n v="15.618849999999998"/>
  </r>
  <r>
    <x v="3"/>
    <x v="3"/>
    <x v="3"/>
    <x v="6"/>
    <x v="10"/>
    <x v="10"/>
    <n v="24.977399999999999"/>
    <n v="6.9748000000000001"/>
    <n v="18.002600000000001"/>
  </r>
  <r>
    <x v="3"/>
    <x v="3"/>
    <x v="3"/>
    <x v="6"/>
    <x v="11"/>
    <x v="11"/>
    <n v="15.963000000000001"/>
    <n v="4.9067999999999996"/>
    <n v="11.0562"/>
  </r>
  <r>
    <x v="3"/>
    <x v="3"/>
    <x v="3"/>
    <x v="6"/>
    <x v="0"/>
    <x v="0"/>
    <n v="10.845000000000001"/>
    <n v="3.7800000000000002"/>
    <n v="7.0650000000000004"/>
  </r>
  <r>
    <x v="3"/>
    <x v="3"/>
    <x v="3"/>
    <x v="6"/>
    <x v="1"/>
    <x v="1"/>
    <n v="15.520400000000002"/>
    <n v="5.7035999999999998"/>
    <n v="9.8168000000000024"/>
  </r>
  <r>
    <x v="3"/>
    <x v="3"/>
    <x v="3"/>
    <x v="6"/>
    <x v="2"/>
    <x v="2"/>
    <n v="22.943200000000001"/>
    <n v="5.9135999999999997"/>
    <n v="17.029600000000002"/>
  </r>
  <r>
    <x v="3"/>
    <x v="3"/>
    <x v="3"/>
    <x v="6"/>
    <x v="3"/>
    <x v="3"/>
    <n v="19.087199999999999"/>
    <n v="6.5855999999999995"/>
    <n v="12.5016"/>
  </r>
  <r>
    <x v="3"/>
    <x v="3"/>
    <x v="3"/>
    <x v="6"/>
    <x v="4"/>
    <x v="4"/>
    <n v="14.568450000000002"/>
    <n v="5.6783999999999999"/>
    <n v="8.8900500000000022"/>
  </r>
  <r>
    <x v="3"/>
    <x v="3"/>
    <x v="3"/>
    <x v="6"/>
    <x v="5"/>
    <x v="5"/>
    <n v="11.327"/>
    <n v="3.9060000000000006"/>
    <n v="7.4209999999999994"/>
  </r>
  <r>
    <x v="3"/>
    <x v="3"/>
    <x v="3"/>
    <x v="6"/>
    <x v="6"/>
    <x v="6"/>
    <n v="12.7971"/>
    <n v="3.7422000000000004"/>
    <n v="9.0548999999999999"/>
  </r>
  <r>
    <x v="3"/>
    <x v="3"/>
    <x v="3"/>
    <x v="6"/>
    <x v="7"/>
    <x v="7"/>
    <n v="9.9292000000000016"/>
    <n v="3.0575999999999999"/>
    <n v="6.8716000000000017"/>
  </r>
  <r>
    <x v="3"/>
    <x v="3"/>
    <x v="3"/>
    <x v="6"/>
    <x v="8"/>
    <x v="8"/>
    <n v="12.05"/>
    <n v="3.4859999999999998"/>
    <n v="8.5640000000000001"/>
  </r>
  <r>
    <x v="3"/>
    <x v="3"/>
    <x v="3"/>
    <x v="6"/>
    <x v="9"/>
    <x v="9"/>
    <n v="17.074850000000001"/>
    <n v="6.2243999999999993"/>
    <n v="10.850450000000002"/>
  </r>
  <r>
    <x v="3"/>
    <x v="3"/>
    <x v="3"/>
    <x v="6"/>
    <x v="10"/>
    <x v="10"/>
    <n v="19.063099999999999"/>
    <n v="5.3508000000000004"/>
    <n v="13.712299999999999"/>
  </r>
  <r>
    <x v="3"/>
    <x v="3"/>
    <x v="3"/>
    <x v="6"/>
    <x v="11"/>
    <x v="11"/>
    <n v="17.352"/>
    <n v="5.9471999999999996"/>
    <n v="11.404800000000002"/>
  </r>
  <r>
    <x v="3"/>
    <x v="3"/>
    <x v="3"/>
    <x v="6"/>
    <x v="0"/>
    <x v="0"/>
    <n v="1.0912500000000001"/>
    <n v="0.41850000000000004"/>
    <n v="0.67274999999999996"/>
  </r>
  <r>
    <x v="3"/>
    <x v="3"/>
    <x v="3"/>
    <x v="6"/>
    <x v="1"/>
    <x v="1"/>
    <n v="1.75"/>
    <n v="0.63700000000000012"/>
    <n v="1.113"/>
  </r>
  <r>
    <x v="3"/>
    <x v="3"/>
    <x v="3"/>
    <x v="6"/>
    <x v="2"/>
    <x v="2"/>
    <n v="1.82"/>
    <n v="0.70400000000000007"/>
    <n v="1.1160000000000001"/>
  </r>
  <r>
    <x v="3"/>
    <x v="3"/>
    <x v="3"/>
    <x v="6"/>
    <x v="3"/>
    <x v="3"/>
    <n v="2.34"/>
    <n v="0.8640000000000001"/>
    <n v="1.4759999999999998"/>
  </r>
  <r>
    <x v="3"/>
    <x v="3"/>
    <x v="3"/>
    <x v="6"/>
    <x v="4"/>
    <x v="4"/>
    <n v="1.9175"/>
    <n v="0.71500000000000008"/>
    <n v="1.2024999999999999"/>
  </r>
  <r>
    <x v="3"/>
    <x v="3"/>
    <x v="3"/>
    <x v="6"/>
    <x v="5"/>
    <x v="5"/>
    <n v="1.2124999999999999"/>
    <n v="0.57999999999999996"/>
    <n v="0.63249999999999995"/>
  </r>
  <r>
    <x v="3"/>
    <x v="3"/>
    <x v="3"/>
    <x v="6"/>
    <x v="6"/>
    <x v="6"/>
    <n v="1.3387499999999999"/>
    <n v="0.45"/>
    <n v="0.88874999999999993"/>
  </r>
  <r>
    <x v="3"/>
    <x v="3"/>
    <x v="3"/>
    <x v="6"/>
    <x v="7"/>
    <x v="7"/>
    <n v="1.1499999999999999"/>
    <n v="0.44400000000000006"/>
    <n v="0.70599999999999985"/>
  </r>
  <r>
    <x v="3"/>
    <x v="3"/>
    <x v="3"/>
    <x v="6"/>
    <x v="8"/>
    <x v="8"/>
    <n v="1.4249999999999998"/>
    <n v="0.58499999999999996"/>
    <n v="0.83999999999999986"/>
  </r>
  <r>
    <x v="3"/>
    <x v="3"/>
    <x v="3"/>
    <x v="6"/>
    <x v="9"/>
    <x v="9"/>
    <n v="1.7225000000000001"/>
    <n v="0.76700000000000002"/>
    <n v="0.95550000000000013"/>
  </r>
  <r>
    <x v="3"/>
    <x v="3"/>
    <x v="3"/>
    <x v="6"/>
    <x v="10"/>
    <x v="10"/>
    <n v="1.54"/>
    <n v="0.56000000000000005"/>
    <n v="0.98"/>
  </r>
  <r>
    <x v="3"/>
    <x v="3"/>
    <x v="3"/>
    <x v="6"/>
    <x v="11"/>
    <x v="11"/>
    <n v="1.47"/>
    <n v="0.54600000000000004"/>
    <n v="0.92399999999999993"/>
  </r>
  <r>
    <x v="3"/>
    <x v="3"/>
    <x v="3"/>
    <x v="6"/>
    <x v="0"/>
    <x v="0"/>
    <n v="21.519449999999999"/>
    <n v="9.3905999999999992"/>
    <n v="12.12885"/>
  </r>
  <r>
    <x v="3"/>
    <x v="3"/>
    <x v="3"/>
    <x v="6"/>
    <x v="1"/>
    <x v="1"/>
    <n v="38.306100000000001"/>
    <n v="17.404800000000002"/>
    <n v="20.901299999999999"/>
  </r>
  <r>
    <x v="3"/>
    <x v="3"/>
    <x v="3"/>
    <x v="6"/>
    <x v="2"/>
    <x v="2"/>
    <n v="42.200800000000001"/>
    <n v="17.937600000000003"/>
    <n v="24.263199999999998"/>
  </r>
  <r>
    <x v="3"/>
    <x v="3"/>
    <x v="3"/>
    <x v="6"/>
    <x v="3"/>
    <x v="3"/>
    <n v="37.073599999999999"/>
    <n v="18.292800000000003"/>
    <n v="18.780799999999996"/>
  </r>
  <r>
    <x v="3"/>
    <x v="3"/>
    <x v="3"/>
    <x v="6"/>
    <x v="4"/>
    <x v="4"/>
    <n v="28.520050000000001"/>
    <n v="16.1616"/>
    <n v="12.358450000000001"/>
  </r>
  <r>
    <x v="3"/>
    <x v="3"/>
    <x v="3"/>
    <x v="6"/>
    <x v="5"/>
    <x v="5"/>
    <n v="24.896500000000003"/>
    <n v="9.7679999999999989"/>
    <n v="15.128500000000004"/>
  </r>
  <r>
    <x v="3"/>
    <x v="3"/>
    <x v="3"/>
    <x v="6"/>
    <x v="6"/>
    <x v="6"/>
    <n v="26.621999999999996"/>
    <n v="11.5884"/>
    <n v="15.033599999999996"/>
  </r>
  <r>
    <x v="3"/>
    <x v="3"/>
    <x v="3"/>
    <x v="6"/>
    <x v="7"/>
    <x v="7"/>
    <n v="16.170399999999997"/>
    <n v="9.9456000000000024"/>
    <n v="6.2247999999999948"/>
  </r>
  <r>
    <x v="3"/>
    <x v="3"/>
    <x v="3"/>
    <x v="6"/>
    <x v="8"/>
    <x v="8"/>
    <n v="24.896500000000003"/>
    <n v="11.211"/>
    <n v="13.685500000000003"/>
  </r>
  <r>
    <x v="3"/>
    <x v="3"/>
    <x v="3"/>
    <x v="6"/>
    <x v="9"/>
    <x v="9"/>
    <n v="28.1996"/>
    <n v="12.987"/>
    <n v="15.2126"/>
  </r>
  <r>
    <x v="3"/>
    <x v="3"/>
    <x v="3"/>
    <x v="6"/>
    <x v="10"/>
    <x v="10"/>
    <n v="40.031599999999997"/>
    <n v="18.492599999999999"/>
    <n v="21.538999999999998"/>
  </r>
  <r>
    <x v="3"/>
    <x v="3"/>
    <x v="3"/>
    <x v="6"/>
    <x v="11"/>
    <x v="11"/>
    <n v="25.438800000000001"/>
    <n v="12.1212"/>
    <n v="13.317600000000001"/>
  </r>
  <r>
    <x v="3"/>
    <x v="3"/>
    <x v="3"/>
    <x v="6"/>
    <x v="0"/>
    <x v="0"/>
    <n v="20.699100000000005"/>
    <n v="7.5059999999999993"/>
    <n v="13.193100000000005"/>
  </r>
  <r>
    <x v="3"/>
    <x v="3"/>
    <x v="3"/>
    <x v="6"/>
    <x v="1"/>
    <x v="1"/>
    <n v="27.472200000000001"/>
    <n v="11.676"/>
    <n v="15.796200000000001"/>
  </r>
  <r>
    <x v="3"/>
    <x v="3"/>
    <x v="3"/>
    <x v="6"/>
    <x v="2"/>
    <x v="2"/>
    <n v="36.123199999999997"/>
    <n v="9.6744000000000003"/>
    <n v="26.448799999999999"/>
  </r>
  <r>
    <x v="3"/>
    <x v="3"/>
    <x v="3"/>
    <x v="6"/>
    <x v="3"/>
    <x v="3"/>
    <n v="36.798400000000001"/>
    <n v="9.8968000000000007"/>
    <n v="26.901600000000002"/>
  </r>
  <r>
    <x v="3"/>
    <x v="3"/>
    <x v="3"/>
    <x v="6"/>
    <x v="4"/>
    <x v="4"/>
    <n v="23.3155"/>
    <n v="7.5893999999999995"/>
    <n v="15.726100000000001"/>
  </r>
  <r>
    <x v="3"/>
    <x v="3"/>
    <x v="3"/>
    <x v="6"/>
    <x v="5"/>
    <x v="5"/>
    <n v="17.513000000000002"/>
    <n v="5.8380000000000001"/>
    <n v="11.675000000000001"/>
  </r>
  <r>
    <x v="3"/>
    <x v="3"/>
    <x v="3"/>
    <x v="6"/>
    <x v="6"/>
    <x v="6"/>
    <n v="16.331400000000002"/>
    <n v="6.6303000000000001"/>
    <n v="9.7011000000000021"/>
  </r>
  <r>
    <x v="3"/>
    <x v="3"/>
    <x v="3"/>
    <x v="6"/>
    <x v="7"/>
    <x v="7"/>
    <n v="14.8544"/>
    <n v="5.3376000000000001"/>
    <n v="9.5167999999999999"/>
  </r>
  <r>
    <x v="3"/>
    <x v="3"/>
    <x v="3"/>
    <x v="6"/>
    <x v="8"/>
    <x v="8"/>
    <n v="22.577000000000002"/>
    <n v="7.5755000000000008"/>
    <n v="15.0015"/>
  </r>
  <r>
    <x v="3"/>
    <x v="3"/>
    <x v="3"/>
    <x v="6"/>
    <x v="9"/>
    <x v="9"/>
    <n v="25.509900000000002"/>
    <n v="10.39025"/>
    <n v="15.119650000000002"/>
  </r>
  <r>
    <x v="3"/>
    <x v="3"/>
    <x v="3"/>
    <x v="6"/>
    <x v="10"/>
    <x v="10"/>
    <n v="25.108999999999998"/>
    <n v="9.73"/>
    <n v="15.378999999999998"/>
  </r>
  <r>
    <x v="3"/>
    <x v="3"/>
    <x v="3"/>
    <x v="6"/>
    <x v="11"/>
    <x v="11"/>
    <n v="29.371199999999998"/>
    <n v="6.7554000000000007"/>
    <n v="22.615799999999997"/>
  </r>
  <r>
    <x v="3"/>
    <x v="3"/>
    <x v="3"/>
    <x v="6"/>
    <x v="0"/>
    <x v="0"/>
    <n v="7.4326499999999998"/>
    <n v="4.5360000000000005"/>
    <n v="2.8966499999999993"/>
  </r>
  <r>
    <x v="3"/>
    <x v="3"/>
    <x v="3"/>
    <x v="6"/>
    <x v="1"/>
    <x v="1"/>
    <n v="12.676299999999999"/>
    <n v="4.7039999999999997"/>
    <n v="7.9722999999999997"/>
  </r>
  <r>
    <x v="3"/>
    <x v="3"/>
    <x v="3"/>
    <x v="6"/>
    <x v="2"/>
    <x v="2"/>
    <n v="17.671200000000002"/>
    <n v="5.9807999999999995"/>
    <n v="11.690400000000004"/>
  </r>
  <r>
    <x v="3"/>
    <x v="3"/>
    <x v="3"/>
    <x v="6"/>
    <x v="3"/>
    <x v="3"/>
    <n v="15.7608"/>
    <n v="7.3920000000000003"/>
    <n v="8.3688000000000002"/>
  </r>
  <r>
    <x v="3"/>
    <x v="3"/>
    <x v="3"/>
    <x v="6"/>
    <x v="4"/>
    <x v="4"/>
    <n v="11.51215"/>
    <n v="5.6783999999999999"/>
    <n v="5.8337500000000002"/>
  </r>
  <r>
    <x v="3"/>
    <x v="3"/>
    <x v="3"/>
    <x v="6"/>
    <x v="5"/>
    <x v="5"/>
    <n v="8.4575000000000014"/>
    <n v="3.3600000000000003"/>
    <n v="5.097500000000001"/>
  </r>
  <r>
    <x v="3"/>
    <x v="3"/>
    <x v="3"/>
    <x v="6"/>
    <x v="6"/>
    <x v="6"/>
    <n v="9.7609500000000011"/>
    <n v="3.8556000000000004"/>
    <n v="5.9053500000000003"/>
  </r>
  <r>
    <x v="3"/>
    <x v="3"/>
    <x v="3"/>
    <x v="6"/>
    <x v="7"/>
    <x v="7"/>
    <n v="7.96"/>
    <n v="2.6880000000000002"/>
    <n v="5.2720000000000002"/>
  </r>
  <r>
    <x v="3"/>
    <x v="3"/>
    <x v="3"/>
    <x v="6"/>
    <x v="8"/>
    <x v="8"/>
    <n v="8.9550000000000018"/>
    <n v="4.620000000000001"/>
    <n v="4.3350000000000009"/>
  </r>
  <r>
    <x v="3"/>
    <x v="3"/>
    <x v="3"/>
    <x v="6"/>
    <x v="9"/>
    <x v="9"/>
    <n v="15.0046"/>
    <n v="4.7501999999999995"/>
    <n v="10.2544"/>
  </r>
  <r>
    <x v="3"/>
    <x v="3"/>
    <x v="3"/>
    <x v="6"/>
    <x v="10"/>
    <x v="10"/>
    <n v="11.283300000000001"/>
    <n v="5.0568"/>
    <n v="6.2265000000000006"/>
  </r>
  <r>
    <x v="3"/>
    <x v="3"/>
    <x v="3"/>
    <x v="6"/>
    <x v="11"/>
    <x v="11"/>
    <n v="11.820599999999999"/>
    <n v="5.1912000000000003"/>
    <n v="6.6293999999999986"/>
  </r>
  <r>
    <x v="4"/>
    <x v="4"/>
    <x v="4"/>
    <x v="0"/>
    <x v="0"/>
    <x v="0"/>
    <n v="344.76750000000004"/>
    <n v="134.14590000000001"/>
    <n v="210.62160000000003"/>
  </r>
  <r>
    <x v="4"/>
    <x v="4"/>
    <x v="4"/>
    <x v="0"/>
    <x v="1"/>
    <x v="1"/>
    <n v="575.30899999999997"/>
    <n v="156.01600000000002"/>
    <n v="419.29299999999995"/>
  </r>
  <r>
    <x v="4"/>
    <x v="4"/>
    <x v="4"/>
    <x v="0"/>
    <x v="2"/>
    <x v="2"/>
    <n v="640.78"/>
    <n v="245.16800000000001"/>
    <n v="395.61199999999997"/>
  </r>
  <r>
    <x v="4"/>
    <x v="4"/>
    <x v="4"/>
    <x v="0"/>
    <x v="3"/>
    <x v="3"/>
    <n v="646.35199999999998"/>
    <n v="184.99039999999999"/>
    <n v="461.36159999999995"/>
  </r>
  <r>
    <x v="4"/>
    <x v="4"/>
    <x v="4"/>
    <x v="0"/>
    <x v="4"/>
    <x v="4"/>
    <n v="520.63374999999996"/>
    <n v="166.6028"/>
    <n v="354.03094999999996"/>
  </r>
  <r>
    <x v="4"/>
    <x v="4"/>
    <x v="4"/>
    <x v="0"/>
    <x v="5"/>
    <x v="5"/>
    <n v="362.18"/>
    <n v="128.15600000000001"/>
    <n v="234.024"/>
  </r>
  <r>
    <x v="4"/>
    <x v="4"/>
    <x v="4"/>
    <x v="0"/>
    <x v="6"/>
    <x v="6"/>
    <n v="272.67975000000001"/>
    <n v="115.3404"/>
    <n v="157.33935000000002"/>
  </r>
  <r>
    <x v="4"/>
    <x v="4"/>
    <x v="4"/>
    <x v="0"/>
    <x v="7"/>
    <x v="7"/>
    <n v="320.39"/>
    <n v="89.152000000000001"/>
    <n v="231.238"/>
  </r>
  <r>
    <x v="4"/>
    <x v="4"/>
    <x v="4"/>
    <x v="0"/>
    <x v="8"/>
    <x v="8"/>
    <n v="306.45999999999998"/>
    <n v="122.58400000000002"/>
    <n v="183.87599999999998"/>
  </r>
  <r>
    <x v="4"/>
    <x v="4"/>
    <x v="4"/>
    <x v="0"/>
    <x v="9"/>
    <x v="9"/>
    <n v="421.03425000000004"/>
    <n v="208.25349999999997"/>
    <n v="212.78075000000007"/>
  </r>
  <r>
    <x v="4"/>
    <x v="4"/>
    <x v="4"/>
    <x v="0"/>
    <x v="10"/>
    <x v="10"/>
    <n v="468.048"/>
    <n v="156.01600000000002"/>
    <n v="312.03199999999998"/>
  </r>
  <r>
    <x v="4"/>
    <x v="4"/>
    <x v="4"/>
    <x v="0"/>
    <x v="11"/>
    <x v="11"/>
    <n v="351.036"/>
    <n v="167.16"/>
    <n v="183.876"/>
  </r>
  <r>
    <x v="4"/>
    <x v="4"/>
    <x v="4"/>
    <x v="1"/>
    <x v="0"/>
    <x v="0"/>
    <n v="166.6557"/>
    <n v="123.68700000000001"/>
    <n v="42.968699999999984"/>
  </r>
  <r>
    <x v="4"/>
    <x v="4"/>
    <x v="4"/>
    <x v="1"/>
    <x v="1"/>
    <x v="1"/>
    <n v="299.33120000000002"/>
    <n v="254.3982"/>
    <n v="44.933000000000021"/>
  </r>
  <r>
    <x v="4"/>
    <x v="4"/>
    <x v="4"/>
    <x v="1"/>
    <x v="2"/>
    <x v="2"/>
    <n v="317.6576"/>
    <n v="205.22879999999998"/>
    <n v="112.42880000000002"/>
  </r>
  <r>
    <x v="4"/>
    <x v="4"/>
    <x v="4"/>
    <x v="1"/>
    <x v="3"/>
    <x v="3"/>
    <n v="342.09280000000001"/>
    <n v="254.09280000000001"/>
    <n v="88"/>
  </r>
  <r>
    <x v="4"/>
    <x v="4"/>
    <x v="4"/>
    <x v="1"/>
    <x v="4"/>
    <x v="4"/>
    <n v="287.87720000000002"/>
    <n v="212.4057"/>
    <n v="75.47150000000002"/>
  </r>
  <r>
    <x v="4"/>
    <x v="4"/>
    <x v="4"/>
    <x v="1"/>
    <x v="5"/>
    <x v="5"/>
    <n v="204.26300000000001"/>
    <n v="169.49700000000004"/>
    <n v="34.765999999999963"/>
  </r>
  <r>
    <x v="4"/>
    <x v="4"/>
    <x v="4"/>
    <x v="1"/>
    <x v="6"/>
    <x v="6"/>
    <n v="183.83670000000001"/>
    <n v="141.55290000000002"/>
    <n v="42.283799999999985"/>
  </r>
  <r>
    <x v="4"/>
    <x v="4"/>
    <x v="4"/>
    <x v="1"/>
    <x v="7"/>
    <x v="7"/>
    <n v="167.99200000000002"/>
    <n v="106.2792"/>
    <n v="61.712800000000016"/>
  </r>
  <r>
    <x v="4"/>
    <x v="4"/>
    <x v="4"/>
    <x v="1"/>
    <x v="8"/>
    <x v="8"/>
    <n v="179.446"/>
    <n v="138.95700000000002"/>
    <n v="40.488999999999976"/>
  </r>
  <r>
    <x v="4"/>
    <x v="4"/>
    <x v="4"/>
    <x v="1"/>
    <x v="9"/>
    <x v="9"/>
    <n v="280.43209999999999"/>
    <n v="174.68879999999999"/>
    <n v="105.7433"/>
  </r>
  <r>
    <x v="4"/>
    <x v="4"/>
    <x v="4"/>
    <x v="1"/>
    <x v="10"/>
    <x v="10"/>
    <n v="277.9504"/>
    <n v="222.3312"/>
    <n v="55.619200000000006"/>
  </r>
  <r>
    <x v="4"/>
    <x v="4"/>
    <x v="4"/>
    <x v="1"/>
    <x v="11"/>
    <x v="11"/>
    <n v="187.84559999999999"/>
    <n v="159.4188"/>
    <n v="28.426799999999986"/>
  </r>
  <r>
    <x v="4"/>
    <x v="4"/>
    <x v="4"/>
    <x v="2"/>
    <x v="0"/>
    <x v="0"/>
    <n v="110.124"/>
    <n v="80.7012"/>
    <n v="29.422799999999995"/>
  </r>
  <r>
    <x v="4"/>
    <x v="4"/>
    <x v="4"/>
    <x v="2"/>
    <x v="1"/>
    <x v="1"/>
    <n v="174.91039999999998"/>
    <n v="110.3844"/>
    <n v="64.525999999999982"/>
  </r>
  <r>
    <x v="4"/>
    <x v="4"/>
    <x v="4"/>
    <x v="2"/>
    <x v="2"/>
    <x v="2"/>
    <n v="243.17439999999999"/>
    <n v="138.52160000000003"/>
    <n v="104.65279999999996"/>
  </r>
  <r>
    <x v="4"/>
    <x v="4"/>
    <x v="4"/>
    <x v="2"/>
    <x v="3"/>
    <x v="3"/>
    <n v="179.28960000000001"/>
    <n v="133.57440000000003"/>
    <n v="45.715199999999982"/>
  </r>
  <r>
    <x v="4"/>
    <x v="4"/>
    <x v="4"/>
    <x v="2"/>
    <x v="4"/>
    <x v="4"/>
    <n v="152.37039999999999"/>
    <n v="80.39200000000001"/>
    <n v="71.978399999999979"/>
  </r>
  <r>
    <x v="4"/>
    <x v="4"/>
    <x v="4"/>
    <x v="2"/>
    <x v="5"/>
    <x v="5"/>
    <n v="151.98400000000001"/>
    <n v="64.158999999999992"/>
    <n v="87.825000000000017"/>
  </r>
  <r>
    <x v="4"/>
    <x v="4"/>
    <x v="4"/>
    <x v="2"/>
    <x v="6"/>
    <x v="6"/>
    <n v="102.00960000000001"/>
    <n v="73.048500000000004"/>
    <n v="28.961100000000002"/>
  </r>
  <r>
    <x v="4"/>
    <x v="4"/>
    <x v="4"/>
    <x v="2"/>
    <x v="7"/>
    <x v="7"/>
    <n v="110.25280000000001"/>
    <n v="71.734399999999994"/>
    <n v="38.518400000000014"/>
  </r>
  <r>
    <x v="4"/>
    <x v="4"/>
    <x v="4"/>
    <x v="2"/>
    <x v="8"/>
    <x v="8"/>
    <n v="104.32800000000002"/>
    <n v="70.343000000000004"/>
    <n v="33.985000000000014"/>
  </r>
  <r>
    <x v="4"/>
    <x v="4"/>
    <x v="4"/>
    <x v="2"/>
    <x v="9"/>
    <x v="9"/>
    <n v="182.50960000000001"/>
    <n v="84.411600000000007"/>
    <n v="98.097999999999999"/>
  </r>
  <r>
    <x v="4"/>
    <x v="4"/>
    <x v="4"/>
    <x v="2"/>
    <x v="10"/>
    <x v="10"/>
    <n v="198.352"/>
    <n v="120.12420000000002"/>
    <n v="78.227799999999988"/>
  </r>
  <r>
    <x v="4"/>
    <x v="4"/>
    <x v="4"/>
    <x v="2"/>
    <x v="11"/>
    <x v="11"/>
    <n v="125.1936"/>
    <n v="76.063199999999995"/>
    <n v="49.130400000000009"/>
  </r>
  <r>
    <x v="4"/>
    <x v="4"/>
    <x v="4"/>
    <x v="3"/>
    <x v="0"/>
    <x v="0"/>
    <n v="298.94940000000003"/>
    <n v="151.67250000000001"/>
    <n v="147.27690000000001"/>
  </r>
  <r>
    <x v="4"/>
    <x v="4"/>
    <x v="4"/>
    <x v="3"/>
    <x v="1"/>
    <x v="1"/>
    <n v="368.81880000000001"/>
    <n v="227.11500000000001"/>
    <n v="141.7038"/>
  </r>
  <r>
    <x v="4"/>
    <x v="4"/>
    <x v="4"/>
    <x v="3"/>
    <x v="2"/>
    <x v="2"/>
    <n v="481.06800000000004"/>
    <n v="209.16"/>
    <n v="271.90800000000002"/>
  </r>
  <r>
    <x v="4"/>
    <x v="4"/>
    <x v="4"/>
    <x v="3"/>
    <x v="3"/>
    <x v="3"/>
    <n v="394.01760000000002"/>
    <n v="226.8"/>
    <n v="167.2176"/>
  </r>
  <r>
    <x v="4"/>
    <x v="4"/>
    <x v="4"/>
    <x v="3"/>
    <x v="4"/>
    <x v="4"/>
    <n v="368.53244999999998"/>
    <n v="169.9425"/>
    <n v="198.58994999999999"/>
  </r>
  <r>
    <x v="4"/>
    <x v="4"/>
    <x v="4"/>
    <x v="3"/>
    <x v="5"/>
    <x v="5"/>
    <n v="260.57850000000002"/>
    <n v="182.7"/>
    <n v="77.878500000000031"/>
  </r>
  <r>
    <x v="4"/>
    <x v="4"/>
    <x v="4"/>
    <x v="3"/>
    <x v="6"/>
    <x v="6"/>
    <n v="283.48650000000004"/>
    <n v="144.58500000000001"/>
    <n v="138.90150000000003"/>
  </r>
  <r>
    <x v="4"/>
    <x v="4"/>
    <x v="4"/>
    <x v="3"/>
    <x v="7"/>
    <x v="7"/>
    <n v="238.24320000000003"/>
    <n v="118.44"/>
    <n v="119.80320000000003"/>
  </r>
  <r>
    <x v="4"/>
    <x v="4"/>
    <x v="4"/>
    <x v="3"/>
    <x v="8"/>
    <x v="8"/>
    <n v="300.66750000000002"/>
    <n v="189"/>
    <n v="111.66750000000002"/>
  </r>
  <r>
    <x v="4"/>
    <x v="4"/>
    <x v="4"/>
    <x v="3"/>
    <x v="9"/>
    <x v="9"/>
    <n v="346.19715000000002"/>
    <n v="237.51"/>
    <n v="108.68715000000003"/>
  </r>
  <r>
    <x v="4"/>
    <x v="4"/>
    <x v="4"/>
    <x v="3"/>
    <x v="10"/>
    <x v="10"/>
    <n v="400.89"/>
    <n v="251.36999999999998"/>
    <n v="149.52000000000001"/>
  </r>
  <r>
    <x v="4"/>
    <x v="4"/>
    <x v="4"/>
    <x v="3"/>
    <x v="11"/>
    <x v="11"/>
    <n v="336.74759999999998"/>
    <n v="196.56"/>
    <n v="140.18759999999997"/>
  </r>
  <r>
    <x v="4"/>
    <x v="4"/>
    <x v="4"/>
    <x v="4"/>
    <x v="0"/>
    <x v="0"/>
    <n v="213.40260000000001"/>
    <n v="142.47990000000001"/>
    <n v="70.922699999999992"/>
  </r>
  <r>
    <x v="4"/>
    <x v="4"/>
    <x v="4"/>
    <x v="4"/>
    <x v="1"/>
    <x v="1"/>
    <n v="307.37"/>
    <n v="197.96560000000002"/>
    <n v="109.40439999999998"/>
  </r>
  <r>
    <x v="4"/>
    <x v="4"/>
    <x v="4"/>
    <x v="4"/>
    <x v="2"/>
    <x v="2"/>
    <n v="305.61360000000002"/>
    <n v="223.78720000000001"/>
    <n v="81.826400000000007"/>
  </r>
  <r>
    <x v="4"/>
    <x v="4"/>
    <x v="4"/>
    <x v="4"/>
    <x v="3"/>
    <x v="3"/>
    <n v="418.02320000000003"/>
    <n v="248.37920000000003"/>
    <n v="169.64400000000001"/>
  </r>
  <r>
    <x v="4"/>
    <x v="4"/>
    <x v="4"/>
    <x v="4"/>
    <x v="4"/>
    <x v="4"/>
    <n v="328.22725000000003"/>
    <n v="173.8347"/>
    <n v="154.39255000000003"/>
  </r>
  <r>
    <x v="4"/>
    <x v="4"/>
    <x v="4"/>
    <x v="4"/>
    <x v="5"/>
    <x v="5"/>
    <n v="191.0085"/>
    <n v="126.03400000000001"/>
    <n v="64.974499999999992"/>
  </r>
  <r>
    <x v="4"/>
    <x v="4"/>
    <x v="4"/>
    <x v="4"/>
    <x v="6"/>
    <x v="6"/>
    <n v="191.66714999999999"/>
    <n v="157.6962"/>
    <n v="33.970949999999988"/>
  </r>
  <r>
    <x v="4"/>
    <x v="4"/>
    <x v="4"/>
    <x v="4"/>
    <x v="7"/>
    <x v="7"/>
    <n v="158.07600000000002"/>
    <n v="126.64880000000001"/>
    <n v="31.427200000000013"/>
  </r>
  <r>
    <x v="4"/>
    <x v="4"/>
    <x v="4"/>
    <x v="4"/>
    <x v="8"/>
    <x v="8"/>
    <n v="232.72300000000001"/>
    <n v="135.25600000000003"/>
    <n v="97.466999999999985"/>
  </r>
  <r>
    <x v="4"/>
    <x v="4"/>
    <x v="4"/>
    <x v="4"/>
    <x v="9"/>
    <x v="9"/>
    <n v="336.78969999999998"/>
    <n v="199.81"/>
    <n v="136.97969999999998"/>
  </r>
  <r>
    <x v="4"/>
    <x v="4"/>
    <x v="4"/>
    <x v="4"/>
    <x v="10"/>
    <x v="10"/>
    <n v="353.47549999999995"/>
    <n v="219.48360000000002"/>
    <n v="133.99189999999993"/>
  </r>
  <r>
    <x v="4"/>
    <x v="4"/>
    <x v="4"/>
    <x v="4"/>
    <x v="11"/>
    <x v="11"/>
    <n v="316.15199999999999"/>
    <n v="147.55199999999999"/>
    <n v="168.6"/>
  </r>
  <r>
    <x v="4"/>
    <x v="4"/>
    <x v="4"/>
    <x v="5"/>
    <x v="0"/>
    <x v="0"/>
    <n v="86.082300000000004"/>
    <n v="56.502900000000004"/>
    <n v="29.5794"/>
  </r>
  <r>
    <x v="4"/>
    <x v="4"/>
    <x v="4"/>
    <x v="5"/>
    <x v="1"/>
    <x v="1"/>
    <n v="152.46700000000001"/>
    <n v="102.5423"/>
    <n v="49.924700000000016"/>
  </r>
  <r>
    <x v="4"/>
    <x v="4"/>
    <x v="4"/>
    <x v="5"/>
    <x v="2"/>
    <x v="2"/>
    <n v="162.12640000000002"/>
    <n v="82.723200000000006"/>
    <n v="79.403200000000012"/>
  </r>
  <r>
    <x v="4"/>
    <x v="4"/>
    <x v="4"/>
    <x v="5"/>
    <x v="3"/>
    <x v="3"/>
    <n v="178.7936"/>
    <n v="86.662400000000005"/>
    <n v="92.131199999999993"/>
  </r>
  <r>
    <x v="4"/>
    <x v="4"/>
    <x v="4"/>
    <x v="5"/>
    <x v="4"/>
    <x v="4"/>
    <n v="112.0301"/>
    <n v="68.012749999999997"/>
    <n v="44.017350000000008"/>
  </r>
  <r>
    <x v="4"/>
    <x v="4"/>
    <x v="4"/>
    <x v="5"/>
    <x v="5"/>
    <x v="5"/>
    <n v="81.442000000000007"/>
    <n v="63.396500000000003"/>
    <n v="18.045500000000004"/>
  </r>
  <r>
    <x v="4"/>
    <x v="4"/>
    <x v="4"/>
    <x v="5"/>
    <x v="6"/>
    <x v="6"/>
    <n v="81.820800000000006"/>
    <n v="66.474000000000004"/>
    <n v="15.346800000000002"/>
  </r>
  <r>
    <x v="4"/>
    <x v="4"/>
    <x v="4"/>
    <x v="5"/>
    <x v="7"/>
    <x v="7"/>
    <n v="78.790400000000005"/>
    <n v="45.793200000000006"/>
    <n v="32.997199999999999"/>
  </r>
  <r>
    <x v="4"/>
    <x v="4"/>
    <x v="4"/>
    <x v="5"/>
    <x v="8"/>
    <x v="8"/>
    <n v="80.495000000000005"/>
    <n v="49.855500000000006"/>
    <n v="30.639499999999998"/>
  </r>
  <r>
    <x v="4"/>
    <x v="4"/>
    <x v="4"/>
    <x v="5"/>
    <x v="9"/>
    <x v="9"/>
    <n v="113.2612"/>
    <n v="75.214100000000002"/>
    <n v="38.0471"/>
  </r>
  <r>
    <x v="4"/>
    <x v="4"/>
    <x v="4"/>
    <x v="5"/>
    <x v="10"/>
    <x v="10"/>
    <n v="117.99620000000002"/>
    <n v="88.755099999999999"/>
    <n v="29.241100000000017"/>
  </r>
  <r>
    <x v="4"/>
    <x v="4"/>
    <x v="4"/>
    <x v="5"/>
    <x v="11"/>
    <x v="11"/>
    <n v="112.50360000000001"/>
    <n v="77.552999999999997"/>
    <n v="34.950600000000009"/>
  </r>
  <r>
    <x v="4"/>
    <x v="4"/>
    <x v="4"/>
    <x v="6"/>
    <x v="0"/>
    <x v="0"/>
    <n v="15.191550000000001"/>
    <n v="5.0949"/>
    <n v="10.09665"/>
  </r>
  <r>
    <x v="4"/>
    <x v="4"/>
    <x v="4"/>
    <x v="6"/>
    <x v="1"/>
    <x v="1"/>
    <n v="23.87"/>
    <n v="6.3546000000000005"/>
    <n v="17.5154"/>
  </r>
  <r>
    <x v="4"/>
    <x v="4"/>
    <x v="4"/>
    <x v="6"/>
    <x v="2"/>
    <x v="2"/>
    <n v="28.098400000000002"/>
    <n v="7.9151999999999996"/>
    <n v="20.183200000000003"/>
  </r>
  <r>
    <x v="4"/>
    <x v="4"/>
    <x v="4"/>
    <x v="6"/>
    <x v="3"/>
    <x v="3"/>
    <n v="25.370400000000004"/>
    <n v="8.4863999999999997"/>
    <n v="16.884000000000004"/>
  </r>
  <r>
    <x v="4"/>
    <x v="4"/>
    <x v="4"/>
    <x v="6"/>
    <x v="4"/>
    <x v="4"/>
    <n v="19.283549999999998"/>
    <n v="7.0278"/>
    <n v="12.255749999999999"/>
  </r>
  <r>
    <x v="4"/>
    <x v="4"/>
    <x v="4"/>
    <x v="6"/>
    <x v="5"/>
    <x v="5"/>
    <n v="14.663"/>
    <n v="4.335"/>
    <n v="10.327999999999999"/>
  </r>
  <r>
    <x v="4"/>
    <x v="4"/>
    <x v="4"/>
    <x v="6"/>
    <x v="6"/>
    <x v="6"/>
    <n v="14.270850000000001"/>
    <n v="4.4063999999999997"/>
    <n v="9.8644500000000015"/>
  </r>
  <r>
    <x v="4"/>
    <x v="4"/>
    <x v="4"/>
    <x v="6"/>
    <x v="7"/>
    <x v="7"/>
    <n v="15.140400000000001"/>
    <n v="3.7536"/>
    <n v="11.386800000000001"/>
  </r>
  <r>
    <x v="4"/>
    <x v="4"/>
    <x v="4"/>
    <x v="6"/>
    <x v="8"/>
    <x v="8"/>
    <n v="15.515500000000001"/>
    <n v="5.2020000000000008"/>
    <n v="10.313500000000001"/>
  </r>
  <r>
    <x v="4"/>
    <x v="4"/>
    <x v="4"/>
    <x v="6"/>
    <x v="9"/>
    <x v="9"/>
    <n v="24.603150000000003"/>
    <n v="6.5636999999999999"/>
    <n v="18.039450000000002"/>
  </r>
  <r>
    <x v="4"/>
    <x v="4"/>
    <x v="4"/>
    <x v="6"/>
    <x v="10"/>
    <x v="10"/>
    <n v="23.1539"/>
    <n v="6.640200000000001"/>
    <n v="16.5137"/>
  </r>
  <r>
    <x v="4"/>
    <x v="4"/>
    <x v="4"/>
    <x v="6"/>
    <x v="11"/>
    <x v="11"/>
    <n v="21.483000000000001"/>
    <n v="6.3648000000000007"/>
    <n v="15.1182"/>
  </r>
  <r>
    <x v="4"/>
    <x v="4"/>
    <x v="4"/>
    <x v="6"/>
    <x v="0"/>
    <x v="0"/>
    <n v="10.021500000000001"/>
    <n v="3.726"/>
    <n v="6.2955000000000014"/>
  </r>
  <r>
    <x v="4"/>
    <x v="4"/>
    <x v="4"/>
    <x v="6"/>
    <x v="1"/>
    <x v="1"/>
    <n v="20.907599999999999"/>
    <n v="5.6028000000000002"/>
    <n v="15.304799999999998"/>
  </r>
  <r>
    <x v="4"/>
    <x v="4"/>
    <x v="4"/>
    <x v="6"/>
    <x v="2"/>
    <x v="2"/>
    <n v="19.073600000000003"/>
    <n v="7.5072000000000001"/>
    <n v="11.566400000000002"/>
  </r>
  <r>
    <x v="4"/>
    <x v="4"/>
    <x v="4"/>
    <x v="6"/>
    <x v="3"/>
    <x v="3"/>
    <n v="21.798400000000001"/>
    <n v="8.2432000000000016"/>
    <n v="13.555199999999999"/>
  </r>
  <r>
    <x v="4"/>
    <x v="4"/>
    <x v="4"/>
    <x v="6"/>
    <x v="4"/>
    <x v="4"/>
    <n v="16.008199999999999"/>
    <n v="6.7573999999999996"/>
    <n v="9.2507999999999981"/>
  </r>
  <r>
    <x v="4"/>
    <x v="4"/>
    <x v="4"/>
    <x v="6"/>
    <x v="5"/>
    <x v="5"/>
    <n v="13.755000000000001"/>
    <n v="5.3360000000000003"/>
    <n v="8.4190000000000005"/>
  </r>
  <r>
    <x v="4"/>
    <x v="4"/>
    <x v="4"/>
    <x v="6"/>
    <x v="6"/>
    <x v="6"/>
    <n v="11.6721"/>
    <n v="4.9679999999999991"/>
    <n v="6.7041000000000013"/>
  </r>
  <r>
    <x v="4"/>
    <x v="4"/>
    <x v="4"/>
    <x v="6"/>
    <x v="7"/>
    <x v="7"/>
    <n v="12.366400000000001"/>
    <n v="4.4160000000000004"/>
    <n v="7.9504000000000001"/>
  </r>
  <r>
    <x v="4"/>
    <x v="4"/>
    <x v="4"/>
    <x v="6"/>
    <x v="8"/>
    <x v="8"/>
    <n v="15.588999999999999"/>
    <n v="4.8760000000000012"/>
    <n v="10.712999999999997"/>
  </r>
  <r>
    <x v="4"/>
    <x v="4"/>
    <x v="4"/>
    <x v="6"/>
    <x v="9"/>
    <x v="9"/>
    <n v="14.645800000000001"/>
    <n v="6.458400000000001"/>
    <n v="8.1874000000000002"/>
  </r>
  <r>
    <x v="4"/>
    <x v="4"/>
    <x v="4"/>
    <x v="6"/>
    <x v="10"/>
    <x v="10"/>
    <n v="17.973199999999999"/>
    <n v="7.0840000000000014"/>
    <n v="10.889199999999997"/>
  </r>
  <r>
    <x v="4"/>
    <x v="4"/>
    <x v="4"/>
    <x v="6"/>
    <x v="11"/>
    <x v="11"/>
    <n v="13.9908"/>
    <n v="6.3479999999999999"/>
    <n v="7.6428000000000003"/>
  </r>
  <r>
    <x v="4"/>
    <x v="4"/>
    <x v="4"/>
    <x v="6"/>
    <x v="0"/>
    <x v="0"/>
    <n v="1.0331999999999999"/>
    <n v="0.42569999999999997"/>
    <n v="0.60749999999999993"/>
  </r>
  <r>
    <x v="4"/>
    <x v="4"/>
    <x v="4"/>
    <x v="6"/>
    <x v="1"/>
    <x v="1"/>
    <n v="1.9207999999999998"/>
    <n v="0.80850000000000011"/>
    <n v="1.1122999999999998"/>
  </r>
  <r>
    <x v="4"/>
    <x v="4"/>
    <x v="4"/>
    <x v="6"/>
    <x v="2"/>
    <x v="2"/>
    <n v="2.3520000000000003"/>
    <n v="0.78320000000000001"/>
    <n v="1.5688000000000004"/>
  </r>
  <r>
    <x v="4"/>
    <x v="4"/>
    <x v="4"/>
    <x v="6"/>
    <x v="3"/>
    <x v="3"/>
    <n v="1.8816000000000002"/>
    <n v="0.77439999999999998"/>
    <n v="1.1072000000000002"/>
  </r>
  <r>
    <x v="4"/>
    <x v="4"/>
    <x v="4"/>
    <x v="6"/>
    <x v="4"/>
    <x v="4"/>
    <n v="1.5105999999999999"/>
    <n v="0.6863999999999999"/>
    <n v="0.82420000000000004"/>
  </r>
  <r>
    <x v="4"/>
    <x v="4"/>
    <x v="4"/>
    <x v="6"/>
    <x v="5"/>
    <x v="5"/>
    <n v="1.5260000000000002"/>
    <n v="0.49500000000000005"/>
    <n v="1.0310000000000001"/>
  </r>
  <r>
    <x v="4"/>
    <x v="4"/>
    <x v="4"/>
    <x v="6"/>
    <x v="6"/>
    <x v="6"/>
    <n v="1.4363999999999999"/>
    <n v="0.44055"/>
    <n v="0.9958499999999999"/>
  </r>
  <r>
    <x v="4"/>
    <x v="4"/>
    <x v="4"/>
    <x v="6"/>
    <x v="7"/>
    <x v="7"/>
    <n v="1.1648000000000001"/>
    <n v="0.36519999999999997"/>
    <n v="0.79960000000000009"/>
  </r>
  <r>
    <x v="4"/>
    <x v="4"/>
    <x v="4"/>
    <x v="6"/>
    <x v="8"/>
    <x v="8"/>
    <n v="1.5540000000000003"/>
    <n v="0.57200000000000006"/>
    <n v="0.98200000000000021"/>
  </r>
  <r>
    <x v="4"/>
    <x v="4"/>
    <x v="4"/>
    <x v="6"/>
    <x v="9"/>
    <x v="9"/>
    <n v="1.5105999999999999"/>
    <n v="0.81509999999999994"/>
    <n v="0.69550000000000001"/>
  </r>
  <r>
    <x v="4"/>
    <x v="4"/>
    <x v="4"/>
    <x v="6"/>
    <x v="10"/>
    <x v="10"/>
    <n v="1.6072"/>
    <n v="0.65449999999999997"/>
    <n v="0.95269999999999999"/>
  </r>
  <r>
    <x v="4"/>
    <x v="4"/>
    <x v="4"/>
    <x v="6"/>
    <x v="11"/>
    <x v="11"/>
    <n v="1.6967999999999999"/>
    <n v="0.78539999999999999"/>
    <n v="0.91139999999999988"/>
  </r>
  <r>
    <x v="4"/>
    <x v="4"/>
    <x v="4"/>
    <x v="6"/>
    <x v="0"/>
    <x v="0"/>
    <n v="24.254999999999999"/>
    <n v="12.793950000000001"/>
    <n v="11.461049999999998"/>
  </r>
  <r>
    <x v="4"/>
    <x v="4"/>
    <x v="4"/>
    <x v="6"/>
    <x v="1"/>
    <x v="1"/>
    <n v="39.993800000000007"/>
    <n v="14.118300000000001"/>
    <n v="25.875500000000006"/>
  </r>
  <r>
    <x v="4"/>
    <x v="4"/>
    <x v="4"/>
    <x v="6"/>
    <x v="2"/>
    <x v="2"/>
    <n v="49.15679999999999"/>
    <n v="18.273600000000002"/>
    <n v="30.883199999999988"/>
  </r>
  <r>
    <x v="4"/>
    <x v="4"/>
    <x v="4"/>
    <x v="6"/>
    <x v="3"/>
    <x v="3"/>
    <n v="48.725599999999993"/>
    <n v="17.884800000000002"/>
    <n v="30.840799999999991"/>
  </r>
  <r>
    <x v="4"/>
    <x v="4"/>
    <x v="4"/>
    <x v="6"/>
    <x v="4"/>
    <x v="4"/>
    <n v="31.181150000000002"/>
    <n v="13.267799999999999"/>
    <n v="17.913350000000001"/>
  </r>
  <r>
    <x v="4"/>
    <x v="4"/>
    <x v="4"/>
    <x v="6"/>
    <x v="5"/>
    <x v="5"/>
    <n v="31.261999999999997"/>
    <n v="11.2995"/>
    <n v="19.962499999999999"/>
  </r>
  <r>
    <x v="4"/>
    <x v="4"/>
    <x v="4"/>
    <x v="6"/>
    <x v="6"/>
    <x v="6"/>
    <n v="27.893249999999998"/>
    <n v="11.481750000000002"/>
    <n v="16.411499999999997"/>
  </r>
  <r>
    <x v="4"/>
    <x v="4"/>
    <x v="4"/>
    <x v="6"/>
    <x v="7"/>
    <x v="7"/>
    <n v="18.757199999999997"/>
    <n v="10.983599999999999"/>
    <n v="7.7735999999999983"/>
  </r>
  <r>
    <x v="4"/>
    <x v="4"/>
    <x v="4"/>
    <x v="6"/>
    <x v="8"/>
    <x v="8"/>
    <n v="22.098999999999997"/>
    <n v="12.028500000000001"/>
    <n v="10.070499999999996"/>
  </r>
  <r>
    <x v="4"/>
    <x v="4"/>
    <x v="4"/>
    <x v="6"/>
    <x v="9"/>
    <x v="9"/>
    <n v="37.837800000000009"/>
    <n v="15.1632"/>
    <n v="22.674600000000009"/>
  </r>
  <r>
    <x v="4"/>
    <x v="4"/>
    <x v="4"/>
    <x v="6"/>
    <x v="10"/>
    <x v="10"/>
    <n v="40.748400000000004"/>
    <n v="15.649200000000002"/>
    <n v="25.099200000000003"/>
  </r>
  <r>
    <x v="4"/>
    <x v="4"/>
    <x v="4"/>
    <x v="6"/>
    <x v="11"/>
    <x v="11"/>
    <n v="26.518800000000002"/>
    <n v="11.664000000000001"/>
    <n v="14.854800000000001"/>
  </r>
  <r>
    <x v="4"/>
    <x v="4"/>
    <x v="4"/>
    <x v="6"/>
    <x v="0"/>
    <x v="0"/>
    <n v="17.8416"/>
    <n v="5.6304000000000007"/>
    <n v="12.211199999999998"/>
  </r>
  <r>
    <x v="4"/>
    <x v="4"/>
    <x v="4"/>
    <x v="6"/>
    <x v="1"/>
    <x v="1"/>
    <n v="28.0427"/>
    <n v="9.7103999999999999"/>
    <n v="18.3323"/>
  </r>
  <r>
    <x v="4"/>
    <x v="4"/>
    <x v="4"/>
    <x v="6"/>
    <x v="2"/>
    <x v="2"/>
    <n v="33.370399999999997"/>
    <n v="10.7712"/>
    <n v="22.599199999999996"/>
  </r>
  <r>
    <x v="4"/>
    <x v="4"/>
    <x v="4"/>
    <x v="6"/>
    <x v="3"/>
    <x v="3"/>
    <n v="36.674400000000006"/>
    <n v="10.7712"/>
    <n v="25.903200000000005"/>
  </r>
  <r>
    <x v="4"/>
    <x v="4"/>
    <x v="4"/>
    <x v="6"/>
    <x v="4"/>
    <x v="4"/>
    <n v="26.3081"/>
    <n v="7.7792000000000003"/>
    <n v="18.5289"/>
  </r>
  <r>
    <x v="4"/>
    <x v="4"/>
    <x v="4"/>
    <x v="6"/>
    <x v="5"/>
    <x v="5"/>
    <n v="18.585000000000001"/>
    <n v="7.9559999999999995"/>
    <n v="10.629000000000001"/>
  </r>
  <r>
    <x v="4"/>
    <x v="4"/>
    <x v="4"/>
    <x v="6"/>
    <x v="6"/>
    <x v="6"/>
    <n v="16.540649999999999"/>
    <n v="5.7527999999999997"/>
    <n v="10.787849999999999"/>
  </r>
  <r>
    <x v="4"/>
    <x v="4"/>
    <x v="4"/>
    <x v="6"/>
    <x v="7"/>
    <x v="7"/>
    <n v="18.502400000000002"/>
    <n v="5.0048000000000004"/>
    <n v="13.497600000000002"/>
  </r>
  <r>
    <x v="4"/>
    <x v="4"/>
    <x v="4"/>
    <x v="6"/>
    <x v="8"/>
    <x v="8"/>
    <n v="17.759"/>
    <n v="6.8679999999999994"/>
    <n v="10.891000000000002"/>
  </r>
  <r>
    <x v="4"/>
    <x v="4"/>
    <x v="4"/>
    <x v="6"/>
    <x v="9"/>
    <x v="9"/>
    <n v="23.086699999999997"/>
    <n v="7.3371999999999993"/>
    <n v="15.749499999999998"/>
  </r>
  <r>
    <x v="4"/>
    <x v="4"/>
    <x v="4"/>
    <x v="6"/>
    <x v="10"/>
    <x v="10"/>
    <n v="25.729900000000001"/>
    <n v="9.9960000000000004"/>
    <n v="15.7339"/>
  </r>
  <r>
    <x v="4"/>
    <x v="4"/>
    <x v="4"/>
    <x v="6"/>
    <x v="11"/>
    <x v="11"/>
    <n v="23.045400000000001"/>
    <n v="6.8544"/>
    <n v="16.191000000000003"/>
  </r>
  <r>
    <x v="4"/>
    <x v="4"/>
    <x v="4"/>
    <x v="6"/>
    <x v="0"/>
    <x v="0"/>
    <n v="9.4284000000000017"/>
    <n v="3.3169500000000003"/>
    <n v="6.1114500000000014"/>
  </r>
  <r>
    <x v="4"/>
    <x v="4"/>
    <x v="4"/>
    <x v="6"/>
    <x v="1"/>
    <x v="1"/>
    <n v="12.7652"/>
    <n v="5.8967999999999998"/>
    <n v="6.8684000000000003"/>
  </r>
  <r>
    <x v="4"/>
    <x v="4"/>
    <x v="4"/>
    <x v="6"/>
    <x v="2"/>
    <x v="2"/>
    <n v="13.968"/>
    <n v="5.9616000000000007"/>
    <n v="8.0063999999999993"/>
  </r>
  <r>
    <x v="4"/>
    <x v="4"/>
    <x v="4"/>
    <x v="6"/>
    <x v="3"/>
    <x v="3"/>
    <n v="16.606400000000001"/>
    <n v="7.2576000000000009"/>
    <n v="9.3488000000000007"/>
  </r>
  <r>
    <x v="4"/>
    <x v="4"/>
    <x v="4"/>
    <x v="6"/>
    <x v="4"/>
    <x v="4"/>
    <n v="12.61"/>
    <n v="5.3176499999999995"/>
    <n v="7.2923499999999999"/>
  </r>
  <r>
    <x v="4"/>
    <x v="4"/>
    <x v="4"/>
    <x v="6"/>
    <x v="5"/>
    <x v="5"/>
    <n v="10.088000000000001"/>
    <n v="3.5234999999999999"/>
    <n v="6.5645000000000007"/>
  </r>
  <r>
    <x v="4"/>
    <x v="4"/>
    <x v="4"/>
    <x v="6"/>
    <x v="6"/>
    <x v="6"/>
    <n v="10.0395"/>
    <n v="3.02535"/>
    <n v="7.0141500000000008"/>
  </r>
  <r>
    <x v="4"/>
    <x v="4"/>
    <x v="4"/>
    <x v="6"/>
    <x v="7"/>
    <x v="7"/>
    <n v="6.4407999999999994"/>
    <n v="3.5640000000000005"/>
    <n v="2.8767999999999989"/>
  </r>
  <r>
    <x v="4"/>
    <x v="4"/>
    <x v="4"/>
    <x v="6"/>
    <x v="8"/>
    <x v="8"/>
    <n v="10.379000000000001"/>
    <n v="4.2119999999999997"/>
    <n v="6.1670000000000016"/>
  </r>
  <r>
    <x v="4"/>
    <x v="4"/>
    <x v="4"/>
    <x v="6"/>
    <x v="9"/>
    <x v="9"/>
    <n v="13.6188"/>
    <n v="4.8437999999999999"/>
    <n v="8.7750000000000004"/>
  </r>
  <r>
    <x v="4"/>
    <x v="4"/>
    <x v="4"/>
    <x v="6"/>
    <x v="10"/>
    <x v="10"/>
    <n v="12.7652"/>
    <n v="4.7627999999999995"/>
    <n v="8.0024000000000015"/>
  </r>
  <r>
    <x v="4"/>
    <x v="4"/>
    <x v="4"/>
    <x v="6"/>
    <x v="11"/>
    <x v="11"/>
    <n v="11.5236"/>
    <n v="4.0823999999999998"/>
    <n v="7.4412000000000003"/>
  </r>
  <r>
    <x v="5"/>
    <x v="5"/>
    <x v="5"/>
    <x v="0"/>
    <x v="0"/>
    <x v="0"/>
    <n v="242.66295000000002"/>
    <n v="101.4444"/>
    <n v="141.21855000000002"/>
  </r>
  <r>
    <x v="5"/>
    <x v="5"/>
    <x v="5"/>
    <x v="0"/>
    <x v="1"/>
    <x v="1"/>
    <n v="453.81910000000005"/>
    <n v="203.61600000000001"/>
    <n v="250.20310000000003"/>
  </r>
  <r>
    <x v="5"/>
    <x v="5"/>
    <x v="5"/>
    <x v="0"/>
    <x v="2"/>
    <x v="2"/>
    <n v="421.70640000000003"/>
    <n v="188.10240000000002"/>
    <n v="233.60400000000001"/>
  </r>
  <r>
    <x v="5"/>
    <x v="5"/>
    <x v="5"/>
    <x v="0"/>
    <x v="3"/>
    <x v="3"/>
    <n v="489.56720000000001"/>
    <n v="159.01439999999999"/>
    <n v="330.55280000000005"/>
  </r>
  <r>
    <x v="5"/>
    <x v="5"/>
    <x v="5"/>
    <x v="0"/>
    <x v="4"/>
    <x v="4"/>
    <n v="464.7253"/>
    <n v="148.10640000000001"/>
    <n v="316.6189"/>
  </r>
  <r>
    <x v="5"/>
    <x v="5"/>
    <x v="5"/>
    <x v="0"/>
    <x v="5"/>
    <x v="5"/>
    <n v="263.56649999999996"/>
    <n v="109.08"/>
    <n v="154.48649999999998"/>
  </r>
  <r>
    <x v="5"/>
    <x v="5"/>
    <x v="5"/>
    <x v="0"/>
    <x v="6"/>
    <x v="6"/>
    <n v="229.03020000000001"/>
    <n v="114.53400000000001"/>
    <n v="114.4962"/>
  </r>
  <r>
    <x v="5"/>
    <x v="5"/>
    <x v="5"/>
    <x v="0"/>
    <x v="7"/>
    <x v="7"/>
    <n v="252.05440000000002"/>
    <n v="110.53440000000001"/>
    <n v="141.52000000000001"/>
  </r>
  <r>
    <x v="5"/>
    <x v="5"/>
    <x v="5"/>
    <x v="0"/>
    <x v="8"/>
    <x v="8"/>
    <n v="315.06799999999998"/>
    <n v="119.988"/>
    <n v="195.07999999999998"/>
  </r>
  <r>
    <x v="5"/>
    <x v="5"/>
    <x v="5"/>
    <x v="0"/>
    <x v="9"/>
    <x v="9"/>
    <n v="464.7253"/>
    <n v="149.68199999999999"/>
    <n v="315.04330000000004"/>
  </r>
  <r>
    <x v="5"/>
    <x v="5"/>
    <x v="5"/>
    <x v="0"/>
    <x v="10"/>
    <x v="10"/>
    <n v="347.78659999999996"/>
    <n v="203.61600000000001"/>
    <n v="144.17059999999995"/>
  </r>
  <r>
    <x v="5"/>
    <x v="5"/>
    <x v="5"/>
    <x v="0"/>
    <x v="11"/>
    <x v="11"/>
    <n v="356.26920000000001"/>
    <n v="159.98400000000001"/>
    <n v="196.2852"/>
  </r>
  <r>
    <x v="5"/>
    <x v="5"/>
    <x v="4"/>
    <x v="1"/>
    <x v="0"/>
    <x v="0"/>
    <n v="142.74224999999998"/>
    <n v="140.62815000000001"/>
    <n v="2.1140999999999792"/>
  </r>
  <r>
    <x v="5"/>
    <x v="5"/>
    <x v="4"/>
    <x v="1"/>
    <x v="1"/>
    <x v="1"/>
    <n v="264.11489999999998"/>
    <n v="175.7518"/>
    <n v="88.363099999999974"/>
  </r>
  <r>
    <x v="5"/>
    <x v="5"/>
    <x v="4"/>
    <x v="1"/>
    <x v="2"/>
    <x v="2"/>
    <n v="301.84559999999999"/>
    <n v="247.86879999999999"/>
    <n v="53.976799999999997"/>
  </r>
  <r>
    <x v="5"/>
    <x v="5"/>
    <x v="4"/>
    <x v="1"/>
    <x v="3"/>
    <x v="3"/>
    <n v="275.1336"/>
    <n v="239.32160000000002"/>
    <n v="35.811999999999983"/>
  </r>
  <r>
    <x v="5"/>
    <x v="5"/>
    <x v="4"/>
    <x v="1"/>
    <x v="4"/>
    <x v="4"/>
    <n v="251.76059999999998"/>
    <n v="170.14270000000002"/>
    <n v="81.617899999999963"/>
  </r>
  <r>
    <x v="5"/>
    <x v="5"/>
    <x v="4"/>
    <x v="1"/>
    <x v="5"/>
    <x v="5"/>
    <n v="150.25500000000002"/>
    <n v="148.24050000000003"/>
    <n v="2.0144999999999982"/>
  </r>
  <r>
    <x v="5"/>
    <x v="5"/>
    <x v="4"/>
    <x v="1"/>
    <x v="6"/>
    <x v="6"/>
    <n v="168.28560000000002"/>
    <n v="144.23400000000001"/>
    <n v="24.051600000000008"/>
  </r>
  <r>
    <x v="5"/>
    <x v="5"/>
    <x v="4"/>
    <x v="1"/>
    <x v="7"/>
    <x v="7"/>
    <n v="136.2312"/>
    <n v="113.25040000000001"/>
    <n v="22.980799999999988"/>
  </r>
  <r>
    <x v="5"/>
    <x v="5"/>
    <x v="4"/>
    <x v="1"/>
    <x v="8"/>
    <x v="8"/>
    <n v="151.92450000000002"/>
    <n v="114.85300000000001"/>
    <n v="37.071500000000015"/>
  </r>
  <r>
    <x v="5"/>
    <x v="5"/>
    <x v="4"/>
    <x v="1"/>
    <x v="9"/>
    <x v="9"/>
    <n v="245.24954999999997"/>
    <n v="206.60185000000001"/>
    <n v="38.647699999999958"/>
  </r>
  <r>
    <x v="5"/>
    <x v="5"/>
    <x v="4"/>
    <x v="1"/>
    <x v="10"/>
    <x v="10"/>
    <n v="196.33320000000001"/>
    <n v="179.49119999999999"/>
    <n v="16.842000000000013"/>
  </r>
  <r>
    <x v="5"/>
    <x v="5"/>
    <x v="4"/>
    <x v="1"/>
    <x v="11"/>
    <x v="11"/>
    <n v="230.39099999999999"/>
    <n v="155.45219999999998"/>
    <n v="74.938800000000015"/>
  </r>
  <r>
    <x v="5"/>
    <x v="5"/>
    <x v="5"/>
    <x v="2"/>
    <x v="0"/>
    <x v="0"/>
    <n v="97.726500000000016"/>
    <n v="77.540399999999991"/>
    <n v="20.186100000000025"/>
  </r>
  <r>
    <x v="5"/>
    <x v="5"/>
    <x v="5"/>
    <x v="2"/>
    <x v="1"/>
    <x v="1"/>
    <n v="152.01900000000001"/>
    <n v="112.50960000000001"/>
    <n v="39.509399999999999"/>
  </r>
  <r>
    <x v="5"/>
    <x v="5"/>
    <x v="5"/>
    <x v="2"/>
    <x v="2"/>
    <x v="2"/>
    <n v="204.6224"/>
    <n v="94.988799999999998"/>
    <n v="109.6336"/>
  </r>
  <r>
    <x v="5"/>
    <x v="5"/>
    <x v="5"/>
    <x v="2"/>
    <x v="3"/>
    <x v="3"/>
    <n v="164.08399999999997"/>
    <n v="135.53280000000001"/>
    <n v="28.551199999999966"/>
  </r>
  <r>
    <x v="5"/>
    <x v="5"/>
    <x v="5"/>
    <x v="2"/>
    <x v="4"/>
    <x v="4"/>
    <n v="170.96105"/>
    <n v="112.944"/>
    <n v="58.017049999999998"/>
  </r>
  <r>
    <x v="5"/>
    <x v="5"/>
    <x v="5"/>
    <x v="2"/>
    <x v="5"/>
    <x v="5"/>
    <n v="98.932999999999993"/>
    <n v="58.644000000000005"/>
    <n v="40.288999999999987"/>
  </r>
  <r>
    <x v="5"/>
    <x v="5"/>
    <x v="5"/>
    <x v="2"/>
    <x v="6"/>
    <x v="6"/>
    <n v="105.32745"/>
    <n v="64.508399999999995"/>
    <n v="40.819050000000004"/>
  </r>
  <r>
    <x v="5"/>
    <x v="5"/>
    <x v="5"/>
    <x v="2"/>
    <x v="7"/>
    <x v="7"/>
    <n v="87.833200000000005"/>
    <n v="59.078400000000002"/>
    <n v="28.754800000000003"/>
  </r>
  <r>
    <x v="5"/>
    <x v="5"/>
    <x v="5"/>
    <x v="2"/>
    <x v="8"/>
    <x v="8"/>
    <n v="131.50850000000003"/>
    <n v="62.988000000000007"/>
    <n v="68.520500000000027"/>
  </r>
  <r>
    <x v="5"/>
    <x v="5"/>
    <x v="5"/>
    <x v="2"/>
    <x v="9"/>
    <x v="9"/>
    <n v="163.11879999999999"/>
    <n v="92.2376"/>
    <n v="70.881199999999993"/>
  </r>
  <r>
    <x v="5"/>
    <x v="5"/>
    <x v="5"/>
    <x v="2"/>
    <x v="10"/>
    <x v="10"/>
    <n v="170.59909999999999"/>
    <n v="95.278399999999991"/>
    <n v="75.320700000000002"/>
  </r>
  <r>
    <x v="5"/>
    <x v="5"/>
    <x v="5"/>
    <x v="2"/>
    <x v="11"/>
    <x v="11"/>
    <n v="146.2278"/>
    <n v="72.979199999999992"/>
    <n v="73.24860000000001"/>
  </r>
  <r>
    <x v="5"/>
    <x v="5"/>
    <x v="5"/>
    <x v="3"/>
    <x v="0"/>
    <x v="0"/>
    <n v="205.11855"/>
    <n v="102.89925000000001"/>
    <n v="102.21929999999999"/>
  </r>
  <r>
    <x v="5"/>
    <x v="5"/>
    <x v="5"/>
    <x v="3"/>
    <x v="1"/>
    <x v="1"/>
    <n v="410.2371"/>
    <n v="181.279"/>
    <n v="228.9581"/>
  </r>
  <r>
    <x v="5"/>
    <x v="5"/>
    <x v="5"/>
    <x v="3"/>
    <x v="2"/>
    <x v="2"/>
    <n v="360.64800000000002"/>
    <n v="231.42000000000002"/>
    <n v="129.22800000000001"/>
  </r>
  <r>
    <x v="5"/>
    <x v="5"/>
    <x v="5"/>
    <x v="3"/>
    <x v="3"/>
    <x v="3"/>
    <n v="388.69839999999999"/>
    <n v="229.21600000000001"/>
    <n v="159.48239999999998"/>
  </r>
  <r>
    <x v="5"/>
    <x v="5"/>
    <x v="5"/>
    <x v="3"/>
    <x v="4"/>
    <x v="4"/>
    <n v="266.97969999999998"/>
    <n v="171.91200000000001"/>
    <n v="95.067699999999974"/>
  </r>
  <r>
    <x v="5"/>
    <x v="5"/>
    <x v="5"/>
    <x v="3"/>
    <x v="5"/>
    <x v="5"/>
    <n v="225.40500000000003"/>
    <n v="134.995"/>
    <n v="90.410000000000025"/>
  </r>
  <r>
    <x v="5"/>
    <x v="5"/>
    <x v="5"/>
    <x v="3"/>
    <x v="6"/>
    <x v="6"/>
    <n v="200.61045000000001"/>
    <n v="141.33150000000001"/>
    <n v="59.278950000000009"/>
  </r>
  <r>
    <x v="5"/>
    <x v="5"/>
    <x v="5"/>
    <x v="3"/>
    <x v="7"/>
    <x v="7"/>
    <n v="208.37440000000001"/>
    <n v="95.873999999999995"/>
    <n v="112.50040000000001"/>
  </r>
  <r>
    <x v="5"/>
    <x v="5"/>
    <x v="5"/>
    <x v="3"/>
    <x v="8"/>
    <x v="8"/>
    <n v="262.97250000000003"/>
    <n v="114.3325"/>
    <n v="148.64000000000004"/>
  </r>
  <r>
    <x v="5"/>
    <x v="5"/>
    <x v="5"/>
    <x v="3"/>
    <x v="9"/>
    <x v="9"/>
    <n v="283.25894999999997"/>
    <n v="211.30850000000001"/>
    <n v="71.950449999999961"/>
  </r>
  <r>
    <x v="5"/>
    <x v="5"/>
    <x v="5"/>
    <x v="3"/>
    <x v="10"/>
    <x v="10"/>
    <n v="298.03550000000001"/>
    <n v="171.63649999999998"/>
    <n v="126.39900000000003"/>
  </r>
  <r>
    <x v="5"/>
    <x v="5"/>
    <x v="5"/>
    <x v="3"/>
    <x v="11"/>
    <x v="11"/>
    <n v="285.51300000000003"/>
    <n v="171.91200000000001"/>
    <n v="113.60100000000003"/>
  </r>
  <r>
    <x v="5"/>
    <x v="5"/>
    <x v="5"/>
    <x v="4"/>
    <x v="0"/>
    <x v="0"/>
    <n v="220.20570000000001"/>
    <n v="134.55404999999999"/>
    <n v="85.651650000000018"/>
  </r>
  <r>
    <x v="5"/>
    <x v="5"/>
    <x v="5"/>
    <x v="4"/>
    <x v="1"/>
    <x v="1"/>
    <n v="249.64940000000001"/>
    <n v="223.53100000000003"/>
    <n v="26.11839999999998"/>
  </r>
  <r>
    <x v="5"/>
    <x v="5"/>
    <x v="5"/>
    <x v="4"/>
    <x v="2"/>
    <x v="2"/>
    <n v="295.26639999999998"/>
    <n v="197.404"/>
    <n v="97.86239999999998"/>
  </r>
  <r>
    <x v="5"/>
    <x v="5"/>
    <x v="5"/>
    <x v="4"/>
    <x v="3"/>
    <x v="3"/>
    <n v="364.93600000000004"/>
    <n v="213.66080000000002"/>
    <n v="151.27520000000001"/>
  </r>
  <r>
    <x v="5"/>
    <x v="5"/>
    <x v="5"/>
    <x v="4"/>
    <x v="4"/>
    <x v="4"/>
    <n v="309.98824999999999"/>
    <n v="158.50379999999998"/>
    <n v="151.48445000000001"/>
  </r>
  <r>
    <x v="5"/>
    <x v="5"/>
    <x v="5"/>
    <x v="4"/>
    <x v="5"/>
    <x v="5"/>
    <n v="184.54149999999998"/>
    <n v="119.023"/>
    <n v="65.518499999999989"/>
  </r>
  <r>
    <x v="5"/>
    <x v="5"/>
    <x v="5"/>
    <x v="4"/>
    <x v="6"/>
    <x v="6"/>
    <n v="203.41035000000002"/>
    <n v="148.92389999999997"/>
    <n v="54.486450000000048"/>
  </r>
  <r>
    <x v="5"/>
    <x v="5"/>
    <x v="5"/>
    <x v="4"/>
    <x v="7"/>
    <x v="7"/>
    <n v="150.95080000000002"/>
    <n v="118.44240000000001"/>
    <n v="32.508400000000009"/>
  </r>
  <r>
    <x v="5"/>
    <x v="5"/>
    <x v="5"/>
    <x v="4"/>
    <x v="8"/>
    <x v="8"/>
    <n v="248.82"/>
    <n v="166.92249999999999"/>
    <n v="81.897500000000008"/>
  </r>
  <r>
    <x v="5"/>
    <x v="5"/>
    <x v="5"/>
    <x v="4"/>
    <x v="9"/>
    <x v="9"/>
    <n v="288.42385000000002"/>
    <n v="205.67755"/>
    <n v="82.746300000000019"/>
  </r>
  <r>
    <x v="5"/>
    <x v="5"/>
    <x v="5"/>
    <x v="4"/>
    <x v="10"/>
    <x v="10"/>
    <n v="304.80450000000002"/>
    <n v="213.37050000000002"/>
    <n v="91.433999999999997"/>
  </r>
  <r>
    <x v="5"/>
    <x v="5"/>
    <x v="5"/>
    <x v="4"/>
    <x v="11"/>
    <x v="11"/>
    <n v="296.0958"/>
    <n v="189.85620000000003"/>
    <n v="106.23959999999997"/>
  </r>
  <r>
    <x v="5"/>
    <x v="5"/>
    <x v="5"/>
    <x v="5"/>
    <x v="0"/>
    <x v="0"/>
    <n v="61.084800000000001"/>
    <n v="48.798900000000003"/>
    <n v="12.285899999999998"/>
  </r>
  <r>
    <x v="5"/>
    <x v="5"/>
    <x v="5"/>
    <x v="5"/>
    <x v="1"/>
    <x v="1"/>
    <n v="102.93920000000001"/>
    <n v="69.476399999999998"/>
    <n v="33.462800000000016"/>
  </r>
  <r>
    <x v="5"/>
    <x v="5"/>
    <x v="5"/>
    <x v="5"/>
    <x v="2"/>
    <x v="2"/>
    <n v="109.7264"/>
    <n v="87.488799999999998"/>
    <n v="22.2376"/>
  </r>
  <r>
    <x v="5"/>
    <x v="5"/>
    <x v="5"/>
    <x v="5"/>
    <x v="3"/>
    <x v="3"/>
    <n v="102.93920000000001"/>
    <n v="61.756799999999991"/>
    <n v="41.182400000000023"/>
  </r>
  <r>
    <x v="5"/>
    <x v="5"/>
    <x v="5"/>
    <x v="5"/>
    <x v="4"/>
    <x v="4"/>
    <n v="96.505499999999998"/>
    <n v="59.137650000000001"/>
    <n v="37.367849999999997"/>
  </r>
  <r>
    <x v="5"/>
    <x v="5"/>
    <x v="5"/>
    <x v="5"/>
    <x v="5"/>
    <x v="5"/>
    <n v="65.751000000000005"/>
    <n v="49.166500000000006"/>
    <n v="16.584499999999998"/>
  </r>
  <r>
    <x v="5"/>
    <x v="5"/>
    <x v="5"/>
    <x v="5"/>
    <x v="6"/>
    <x v="6"/>
    <n v="67.447800000000001"/>
    <n v="37.633050000000004"/>
    <n v="29.814749999999997"/>
  </r>
  <r>
    <x v="5"/>
    <x v="5"/>
    <x v="5"/>
    <x v="5"/>
    <x v="7"/>
    <x v="7"/>
    <n v="49.2072"/>
    <n v="32.7164"/>
    <n v="16.4908"/>
  </r>
  <r>
    <x v="5"/>
    <x v="5"/>
    <x v="5"/>
    <x v="5"/>
    <x v="8"/>
    <x v="8"/>
    <n v="63.63"/>
    <n v="51.004500000000007"/>
    <n v="12.625499999999995"/>
  </r>
  <r>
    <x v="5"/>
    <x v="5"/>
    <x v="5"/>
    <x v="5"/>
    <x v="9"/>
    <x v="9"/>
    <n v="82.718999999999994"/>
    <n v="64.513800000000003"/>
    <n v="18.205199999999991"/>
  </r>
  <r>
    <x v="5"/>
    <x v="5"/>
    <x v="5"/>
    <x v="5"/>
    <x v="10"/>
    <x v="10"/>
    <n v="87.102400000000003"/>
    <n v="59.826900000000002"/>
    <n v="27.275500000000001"/>
  </r>
  <r>
    <x v="5"/>
    <x v="5"/>
    <x v="5"/>
    <x v="5"/>
    <x v="11"/>
    <x v="11"/>
    <n v="86.536799999999999"/>
    <n v="52.934399999999997"/>
    <n v="33.602400000000003"/>
  </r>
  <r>
    <x v="5"/>
    <x v="5"/>
    <x v="5"/>
    <x v="6"/>
    <x v="0"/>
    <x v="0"/>
    <n v="13.9077"/>
    <n v="3.5626499999999997"/>
    <n v="10.345050000000001"/>
  </r>
  <r>
    <x v="5"/>
    <x v="5"/>
    <x v="5"/>
    <x v="6"/>
    <x v="1"/>
    <x v="1"/>
    <n v="22.270500000000002"/>
    <n v="6.4973999999999998"/>
    <n v="15.773100000000003"/>
  </r>
  <r>
    <x v="5"/>
    <x v="5"/>
    <x v="5"/>
    <x v="6"/>
    <x v="2"/>
    <x v="2"/>
    <n v="23.028000000000002"/>
    <n v="6.4792000000000005"/>
    <n v="16.5488"/>
  </r>
  <r>
    <x v="5"/>
    <x v="5"/>
    <x v="5"/>
    <x v="6"/>
    <x v="3"/>
    <x v="3"/>
    <n v="25.694400000000002"/>
    <n v="8.0080000000000009"/>
    <n v="17.686399999999999"/>
  </r>
  <r>
    <x v="5"/>
    <x v="5"/>
    <x v="5"/>
    <x v="6"/>
    <x v="4"/>
    <x v="4"/>
    <n v="20.482800000000001"/>
    <n v="4.9685999999999995"/>
    <n v="15.514200000000002"/>
  </r>
  <r>
    <x v="5"/>
    <x v="5"/>
    <x v="5"/>
    <x v="6"/>
    <x v="5"/>
    <x v="5"/>
    <n v="17.7255"/>
    <n v="5.4144999999999994"/>
    <n v="12.311"/>
  </r>
  <r>
    <x v="5"/>
    <x v="5"/>
    <x v="5"/>
    <x v="6"/>
    <x v="6"/>
    <x v="6"/>
    <n v="14.589450000000001"/>
    <n v="3.7264499999999998"/>
    <n v="10.863000000000001"/>
  </r>
  <r>
    <x v="5"/>
    <x v="5"/>
    <x v="5"/>
    <x v="6"/>
    <x v="7"/>
    <x v="7"/>
    <n v="9.9383999999999997"/>
    <n v="3.6764000000000001"/>
    <n v="6.2619999999999996"/>
  </r>
  <r>
    <x v="5"/>
    <x v="5"/>
    <x v="5"/>
    <x v="6"/>
    <x v="8"/>
    <x v="8"/>
    <n v="15.453000000000001"/>
    <n v="4.0039999999999996"/>
    <n v="11.449000000000002"/>
  </r>
  <r>
    <x v="5"/>
    <x v="5"/>
    <x v="5"/>
    <x v="6"/>
    <x v="9"/>
    <x v="9"/>
    <n v="20.482800000000001"/>
    <n v="5.6192500000000001"/>
    <n v="14.86355"/>
  </r>
  <r>
    <x v="5"/>
    <x v="5"/>
    <x v="5"/>
    <x v="6"/>
    <x v="10"/>
    <x v="10"/>
    <n v="24.8157"/>
    <n v="6.6248000000000005"/>
    <n v="18.190899999999999"/>
  </r>
  <r>
    <x v="5"/>
    <x v="5"/>
    <x v="5"/>
    <x v="6"/>
    <x v="11"/>
    <x v="11"/>
    <n v="17.816399999999998"/>
    <n v="5.2961999999999998"/>
    <n v="12.520199999999999"/>
  </r>
  <r>
    <x v="5"/>
    <x v="5"/>
    <x v="5"/>
    <x v="6"/>
    <x v="0"/>
    <x v="0"/>
    <n v="11.23245"/>
    <n v="3.8520000000000003"/>
    <n v="7.3804499999999997"/>
  </r>
  <r>
    <x v="5"/>
    <x v="5"/>
    <x v="5"/>
    <x v="6"/>
    <x v="1"/>
    <x v="1"/>
    <n v="18.113900000000001"/>
    <n v="5.2640000000000002"/>
    <n v="12.849900000000002"/>
  </r>
  <r>
    <x v="5"/>
    <x v="5"/>
    <x v="5"/>
    <x v="6"/>
    <x v="2"/>
    <x v="2"/>
    <n v="21.4344"/>
    <n v="6.1440000000000001"/>
    <n v="15.2904"/>
  </r>
  <r>
    <x v="5"/>
    <x v="5"/>
    <x v="5"/>
    <x v="6"/>
    <x v="3"/>
    <x v="3"/>
    <n v="17.220800000000001"/>
    <n v="6.2080000000000002"/>
    <n v="11.0128"/>
  </r>
  <r>
    <x v="5"/>
    <x v="5"/>
    <x v="5"/>
    <x v="6"/>
    <x v="4"/>
    <x v="4"/>
    <n v="16.968899999999998"/>
    <n v="5.5640000000000009"/>
    <n v="11.404899999999998"/>
  </r>
  <r>
    <x v="5"/>
    <x v="5"/>
    <x v="5"/>
    <x v="6"/>
    <x v="5"/>
    <x v="5"/>
    <n v="11.908000000000001"/>
    <n v="3.84"/>
    <n v="8.0680000000000014"/>
  </r>
  <r>
    <x v="5"/>
    <x v="5"/>
    <x v="5"/>
    <x v="6"/>
    <x v="6"/>
    <x v="6"/>
    <n v="11.026350000000001"/>
    <n v="3.3839999999999999"/>
    <n v="7.6423500000000004"/>
  </r>
  <r>
    <x v="5"/>
    <x v="5"/>
    <x v="5"/>
    <x v="6"/>
    <x v="7"/>
    <x v="7"/>
    <n v="10.7172"/>
    <n v="2.7840000000000003"/>
    <n v="7.9331999999999994"/>
  </r>
  <r>
    <x v="5"/>
    <x v="5"/>
    <x v="5"/>
    <x v="6"/>
    <x v="8"/>
    <x v="8"/>
    <n v="10.992000000000001"/>
    <n v="4.04"/>
    <n v="6.9520000000000008"/>
  </r>
  <r>
    <x v="5"/>
    <x v="5"/>
    <x v="5"/>
    <x v="6"/>
    <x v="9"/>
    <x v="9"/>
    <n v="12.35455"/>
    <n v="6.1360000000000001"/>
    <n v="6.2185499999999996"/>
  </r>
  <r>
    <x v="5"/>
    <x v="5"/>
    <x v="5"/>
    <x v="6"/>
    <x v="10"/>
    <x v="10"/>
    <n v="16.991800000000001"/>
    <n v="5.5440000000000005"/>
    <n v="11.447800000000001"/>
  </r>
  <r>
    <x v="5"/>
    <x v="5"/>
    <x v="5"/>
    <x v="6"/>
    <x v="11"/>
    <x v="11"/>
    <n v="16.3506"/>
    <n v="4.2720000000000002"/>
    <n v="12.0786"/>
  </r>
  <r>
    <x v="5"/>
    <x v="5"/>
    <x v="5"/>
    <x v="6"/>
    <x v="0"/>
    <x v="0"/>
    <n v="1.2825"/>
    <n v="0.42299999999999999"/>
    <n v="0.85949999999999993"/>
  </r>
  <r>
    <x v="5"/>
    <x v="5"/>
    <x v="5"/>
    <x v="6"/>
    <x v="1"/>
    <x v="1"/>
    <n v="2.0474999999999999"/>
    <n v="0.84000000000000008"/>
    <n v="1.2074999999999998"/>
  </r>
  <r>
    <x v="5"/>
    <x v="5"/>
    <x v="5"/>
    <x v="6"/>
    <x v="2"/>
    <x v="2"/>
    <n v="2.06"/>
    <n v="0.95199999999999996"/>
    <n v="1.1080000000000001"/>
  </r>
  <r>
    <x v="5"/>
    <x v="5"/>
    <x v="5"/>
    <x v="6"/>
    <x v="3"/>
    <x v="3"/>
    <n v="2.12"/>
    <n v="0.66400000000000003"/>
    <n v="1.456"/>
  </r>
  <r>
    <x v="5"/>
    <x v="5"/>
    <x v="5"/>
    <x v="6"/>
    <x v="4"/>
    <x v="4"/>
    <n v="1.54375"/>
    <n v="0.58500000000000008"/>
    <n v="0.95874999999999988"/>
  </r>
  <r>
    <x v="5"/>
    <x v="5"/>
    <x v="5"/>
    <x v="6"/>
    <x v="5"/>
    <x v="5"/>
    <n v="1.05"/>
    <n v="0.6"/>
    <n v="0.45000000000000007"/>
  </r>
  <r>
    <x v="5"/>
    <x v="5"/>
    <x v="5"/>
    <x v="6"/>
    <x v="6"/>
    <x v="6"/>
    <n v="1.0912500000000001"/>
    <n v="0.49950000000000006"/>
    <n v="0.59175"/>
  </r>
  <r>
    <x v="5"/>
    <x v="5"/>
    <x v="5"/>
    <x v="6"/>
    <x v="7"/>
    <x v="7"/>
    <n v="1.18"/>
    <n v="0.39200000000000002"/>
    <n v="0.78799999999999992"/>
  </r>
  <r>
    <x v="5"/>
    <x v="5"/>
    <x v="5"/>
    <x v="6"/>
    <x v="8"/>
    <x v="8"/>
    <n v="1.1749999999999998"/>
    <n v="0.48"/>
    <n v="0.69499999999999984"/>
  </r>
  <r>
    <x v="5"/>
    <x v="5"/>
    <x v="5"/>
    <x v="6"/>
    <x v="9"/>
    <x v="9"/>
    <n v="1.3487499999999999"/>
    <n v="0.67600000000000005"/>
    <n v="0.67274999999999985"/>
  </r>
  <r>
    <x v="5"/>
    <x v="5"/>
    <x v="5"/>
    <x v="6"/>
    <x v="10"/>
    <x v="10"/>
    <n v="1.4000000000000001"/>
    <n v="0.6160000000000001"/>
    <n v="0.78400000000000003"/>
  </r>
  <r>
    <x v="5"/>
    <x v="5"/>
    <x v="5"/>
    <x v="6"/>
    <x v="11"/>
    <x v="11"/>
    <n v="1.2449999999999999"/>
    <n v="0.56399999999999995"/>
    <n v="0.68099999999999994"/>
  </r>
  <r>
    <x v="5"/>
    <x v="5"/>
    <x v="5"/>
    <x v="6"/>
    <x v="0"/>
    <x v="0"/>
    <n v="19.664549999999998"/>
    <n v="11.43675"/>
    <n v="8.2277999999999984"/>
  </r>
  <r>
    <x v="5"/>
    <x v="5"/>
    <x v="5"/>
    <x v="6"/>
    <x v="1"/>
    <x v="1"/>
    <n v="27.495999999999999"/>
    <n v="17.171700000000001"/>
    <n v="10.324299999999997"/>
  </r>
  <r>
    <x v="5"/>
    <x v="5"/>
    <x v="5"/>
    <x v="6"/>
    <x v="2"/>
    <x v="2"/>
    <n v="40.065600000000003"/>
    <n v="19.6248"/>
    <n v="20.440800000000003"/>
  </r>
  <r>
    <x v="5"/>
    <x v="5"/>
    <x v="5"/>
    <x v="6"/>
    <x v="3"/>
    <x v="3"/>
    <n v="45.564799999999998"/>
    <n v="19.6248"/>
    <n v="25.939999999999998"/>
  </r>
  <r>
    <x v="5"/>
    <x v="5"/>
    <x v="5"/>
    <x v="6"/>
    <x v="4"/>
    <x v="4"/>
    <n v="30.957549999999998"/>
    <n v="12.78485"/>
    <n v="18.172699999999999"/>
  </r>
  <r>
    <x v="5"/>
    <x v="5"/>
    <x v="5"/>
    <x v="6"/>
    <x v="5"/>
    <x v="5"/>
    <n v="28.968999999999998"/>
    <n v="9.3925000000000001"/>
    <n v="19.576499999999996"/>
  </r>
  <r>
    <x v="5"/>
    <x v="5"/>
    <x v="5"/>
    <x v="6"/>
    <x v="6"/>
    <x v="6"/>
    <n v="22.536899999999999"/>
    <n v="8.2543500000000005"/>
    <n v="14.282549999999999"/>
  </r>
  <r>
    <x v="5"/>
    <x v="5"/>
    <x v="5"/>
    <x v="6"/>
    <x v="7"/>
    <x v="7"/>
    <n v="21.014800000000001"/>
    <n v="8.6631999999999998"/>
    <n v="12.351600000000001"/>
  </r>
  <r>
    <x v="5"/>
    <x v="5"/>
    <x v="5"/>
    <x v="6"/>
    <x v="8"/>
    <x v="8"/>
    <n v="26.023000000000003"/>
    <n v="9.7240000000000002"/>
    <n v="16.299000000000003"/>
  </r>
  <r>
    <x v="5"/>
    <x v="5"/>
    <x v="5"/>
    <x v="6"/>
    <x v="9"/>
    <x v="9"/>
    <n v="30.319249999999997"/>
    <n v="16.950699999999998"/>
    <n v="13.368549999999999"/>
  </r>
  <r>
    <x v="5"/>
    <x v="5"/>
    <x v="5"/>
    <x v="6"/>
    <x v="10"/>
    <x v="10"/>
    <n v="33.338899999999995"/>
    <n v="12.8401"/>
    <n v="20.498799999999996"/>
  </r>
  <r>
    <x v="5"/>
    <x v="5"/>
    <x v="5"/>
    <x v="6"/>
    <x v="11"/>
    <x v="11"/>
    <n v="31.522200000000002"/>
    <n v="12.7296"/>
    <n v="18.7926"/>
  </r>
  <r>
    <x v="5"/>
    <x v="5"/>
    <x v="5"/>
    <x v="6"/>
    <x v="0"/>
    <x v="0"/>
    <n v="18.344700000000003"/>
    <n v="5.1475500000000007"/>
    <n v="13.197150000000002"/>
  </r>
  <r>
    <x v="5"/>
    <x v="5"/>
    <x v="5"/>
    <x v="6"/>
    <x v="1"/>
    <x v="1"/>
    <n v="21.2058"/>
    <n v="8.0073000000000008"/>
    <n v="13.198499999999999"/>
  </r>
  <r>
    <x v="5"/>
    <x v="5"/>
    <x v="5"/>
    <x v="6"/>
    <x v="2"/>
    <x v="2"/>
    <n v="28.723200000000002"/>
    <n v="9.1512000000000011"/>
    <n v="19.572000000000003"/>
  </r>
  <r>
    <x v="5"/>
    <x v="5"/>
    <x v="5"/>
    <x v="6"/>
    <x v="3"/>
    <x v="3"/>
    <n v="34.108800000000002"/>
    <n v="11.7096"/>
    <n v="22.3992"/>
  </r>
  <r>
    <x v="5"/>
    <x v="5"/>
    <x v="5"/>
    <x v="6"/>
    <x v="4"/>
    <x v="4"/>
    <n v="26.984100000000005"/>
    <n v="6.9556500000000003"/>
    <n v="20.028450000000007"/>
  </r>
  <r>
    <x v="5"/>
    <x v="5"/>
    <x v="5"/>
    <x v="6"/>
    <x v="5"/>
    <x v="5"/>
    <n v="22.065999999999999"/>
    <n v="6.2115"/>
    <n v="15.854499999999998"/>
  </r>
  <r>
    <x v="5"/>
    <x v="5"/>
    <x v="5"/>
    <x v="6"/>
    <x v="6"/>
    <x v="6"/>
    <n v="17.334900000000001"/>
    <n v="5.5350000000000001"/>
    <n v="11.799900000000001"/>
  </r>
  <r>
    <x v="5"/>
    <x v="5"/>
    <x v="5"/>
    <x v="6"/>
    <x v="7"/>
    <x v="7"/>
    <n v="17.3536"/>
    <n v="4.4771999999999998"/>
    <n v="12.8764"/>
  </r>
  <r>
    <x v="5"/>
    <x v="5"/>
    <x v="5"/>
    <x v="6"/>
    <x v="8"/>
    <x v="8"/>
    <n v="18.326000000000001"/>
    <n v="7.1340000000000003"/>
    <n v="11.192"/>
  </r>
  <r>
    <x v="5"/>
    <x v="5"/>
    <x v="5"/>
    <x v="6"/>
    <x v="9"/>
    <x v="9"/>
    <n v="20.663500000000003"/>
    <n v="9.1942500000000003"/>
    <n v="11.469250000000002"/>
  </r>
  <r>
    <x v="5"/>
    <x v="5"/>
    <x v="5"/>
    <x v="6"/>
    <x v="10"/>
    <x v="10"/>
    <n v="25.918199999999999"/>
    <n v="8.1794999999999991"/>
    <n v="17.738700000000001"/>
  </r>
  <r>
    <x v="5"/>
    <x v="5"/>
    <x v="5"/>
    <x v="6"/>
    <x v="11"/>
    <x v="11"/>
    <n v="22.44"/>
    <n v="7.7490000000000006"/>
    <n v="14.691000000000001"/>
  </r>
  <r>
    <x v="5"/>
    <x v="5"/>
    <x v="5"/>
    <x v="6"/>
    <x v="0"/>
    <x v="0"/>
    <n v="7.6077000000000004"/>
    <n v="2.4057000000000004"/>
    <n v="5.202"/>
  </r>
  <r>
    <x v="5"/>
    <x v="5"/>
    <x v="5"/>
    <x v="6"/>
    <x v="1"/>
    <x v="1"/>
    <n v="9.9540000000000006"/>
    <n v="4.8972000000000007"/>
    <n v="5.0568"/>
  </r>
  <r>
    <x v="5"/>
    <x v="5"/>
    <x v="5"/>
    <x v="6"/>
    <x v="2"/>
    <x v="2"/>
    <n v="12.5136"/>
    <n v="5.8608000000000011"/>
    <n v="6.6527999999999992"/>
  </r>
  <r>
    <x v="5"/>
    <x v="5"/>
    <x v="5"/>
    <x v="6"/>
    <x v="3"/>
    <x v="3"/>
    <n v="11.628800000000002"/>
    <n v="4.9104000000000001"/>
    <n v="6.7184000000000017"/>
  </r>
  <r>
    <x v="5"/>
    <x v="5"/>
    <x v="5"/>
    <x v="6"/>
    <x v="4"/>
    <x v="4"/>
    <n v="9.7564999999999991"/>
    <n v="4.8906000000000001"/>
    <n v="4.865899999999999"/>
  </r>
  <r>
    <x v="5"/>
    <x v="5"/>
    <x v="5"/>
    <x v="6"/>
    <x v="5"/>
    <x v="5"/>
    <n v="8.2949999999999999"/>
    <n v="3.0360000000000005"/>
    <n v="5.2589999999999995"/>
  </r>
  <r>
    <x v="5"/>
    <x v="5"/>
    <x v="5"/>
    <x v="6"/>
    <x v="6"/>
    <x v="6"/>
    <n v="7.6077000000000004"/>
    <n v="2.4057000000000004"/>
    <n v="5.202"/>
  </r>
  <r>
    <x v="5"/>
    <x v="5"/>
    <x v="5"/>
    <x v="6"/>
    <x v="7"/>
    <x v="7"/>
    <n v="5.5616000000000003"/>
    <n v="3.1680000000000001"/>
    <n v="2.3936000000000002"/>
  </r>
  <r>
    <x v="5"/>
    <x v="5"/>
    <x v="5"/>
    <x v="6"/>
    <x v="8"/>
    <x v="8"/>
    <n v="8.3740000000000006"/>
    <n v="2.871"/>
    <n v="5.5030000000000001"/>
  </r>
  <r>
    <x v="5"/>
    <x v="5"/>
    <x v="5"/>
    <x v="6"/>
    <x v="9"/>
    <x v="9"/>
    <n v="8.5240999999999989"/>
    <n v="5.1479999999999997"/>
    <n v="3.3760999999999992"/>
  </r>
  <r>
    <x v="5"/>
    <x v="5"/>
    <x v="5"/>
    <x v="6"/>
    <x v="10"/>
    <x v="10"/>
    <n v="8.9586000000000006"/>
    <n v="4.2042000000000002"/>
    <n v="4.7544000000000004"/>
  </r>
  <r>
    <x v="5"/>
    <x v="5"/>
    <x v="5"/>
    <x v="6"/>
    <x v="11"/>
    <x v="11"/>
    <n v="8.9111999999999991"/>
    <n v="4.0788000000000002"/>
    <n v="4.8323999999999989"/>
  </r>
  <r>
    <x v="5"/>
    <x v="5"/>
    <x v="6"/>
    <x v="0"/>
    <x v="0"/>
    <x v="0"/>
    <n v="299.0061"/>
    <n v="105.39360000000001"/>
    <n v="193.61250000000001"/>
  </r>
  <r>
    <x v="5"/>
    <x v="5"/>
    <x v="6"/>
    <x v="0"/>
    <x v="1"/>
    <x v="1"/>
    <n v="465.12059999999997"/>
    <n v="152.91080000000002"/>
    <n v="312.20979999999997"/>
  </r>
  <r>
    <x v="5"/>
    <x v="5"/>
    <x v="6"/>
    <x v="0"/>
    <x v="2"/>
    <x v="2"/>
    <n v="500.03280000000007"/>
    <n v="189.16800000000001"/>
    <n v="310.86480000000006"/>
  </r>
  <r>
    <x v="5"/>
    <x v="5"/>
    <x v="6"/>
    <x v="0"/>
    <x v="3"/>
    <x v="3"/>
    <n v="409.93680000000001"/>
    <n v="151.33439999999999"/>
    <n v="258.60239999999999"/>
  </r>
  <r>
    <x v="5"/>
    <x v="5"/>
    <x v="6"/>
    <x v="0"/>
    <x v="4"/>
    <x v="4"/>
    <n v="340.39395000000002"/>
    <n v="139.06099999999998"/>
    <n v="201.33295000000004"/>
  </r>
  <r>
    <x v="5"/>
    <x v="5"/>
    <x v="6"/>
    <x v="0"/>
    <x v="5"/>
    <x v="5"/>
    <n v="326.59800000000001"/>
    <n v="93.457999999999998"/>
    <n v="233.14000000000001"/>
  </r>
  <r>
    <x v="5"/>
    <x v="5"/>
    <x v="6"/>
    <x v="0"/>
    <x v="6"/>
    <x v="6"/>
    <n v="230.58945000000003"/>
    <n v="111.47400000000002"/>
    <n v="119.11545000000001"/>
  </r>
  <r>
    <x v="5"/>
    <x v="5"/>
    <x v="6"/>
    <x v="0"/>
    <x v="7"/>
    <x v="7"/>
    <n v="189.20160000000001"/>
    <n v="75.667199999999994"/>
    <n v="113.53440000000002"/>
  </r>
  <r>
    <x v="5"/>
    <x v="5"/>
    <x v="6"/>
    <x v="0"/>
    <x v="8"/>
    <x v="8"/>
    <n v="259.02600000000001"/>
    <n v="117.10400000000001"/>
    <n v="141.922"/>
  </r>
  <r>
    <x v="5"/>
    <x v="5"/>
    <x v="6"/>
    <x v="0"/>
    <x v="9"/>
    <x v="9"/>
    <n v="292.81200000000001"/>
    <n v="153.69900000000001"/>
    <n v="139.113"/>
  </r>
  <r>
    <x v="5"/>
    <x v="5"/>
    <x v="6"/>
    <x v="0"/>
    <x v="10"/>
    <x v="10"/>
    <n v="358.69470000000001"/>
    <n v="186.01520000000002"/>
    <n v="172.67949999999999"/>
  </r>
  <r>
    <x v="5"/>
    <x v="5"/>
    <x v="6"/>
    <x v="0"/>
    <x v="11"/>
    <x v="11"/>
    <n v="283.80239999999998"/>
    <n v="122.95920000000001"/>
    <n v="160.84319999999997"/>
  </r>
  <r>
    <x v="5"/>
    <x v="5"/>
    <x v="6"/>
    <x v="1"/>
    <x v="0"/>
    <x v="0"/>
    <n v="143.685"/>
    <n v="126.108"/>
    <n v="17.576999999999998"/>
  </r>
  <r>
    <x v="5"/>
    <x v="5"/>
    <x v="6"/>
    <x v="1"/>
    <x v="1"/>
    <x v="1"/>
    <n v="245.20999999999998"/>
    <n v="194.43200000000002"/>
    <n v="50.777999999999963"/>
  </r>
  <r>
    <x v="5"/>
    <x v="5"/>
    <x v="6"/>
    <x v="1"/>
    <x v="2"/>
    <x v="2"/>
    <n v="275.28000000000003"/>
    <n v="186.49599999999998"/>
    <n v="88.784000000000049"/>
  </r>
  <r>
    <x v="5"/>
    <x v="5"/>
    <x v="6"/>
    <x v="1"/>
    <x v="3"/>
    <x v="3"/>
    <n v="233.11999999999998"/>
    <n v="214.27200000000002"/>
    <n v="18.847999999999956"/>
  </r>
  <r>
    <x v="5"/>
    <x v="5"/>
    <x v="6"/>
    <x v="1"/>
    <x v="4"/>
    <x v="4"/>
    <n v="191.42499999999998"/>
    <n v="157.97600000000003"/>
    <n v="33.448999999999955"/>
  </r>
  <r>
    <x v="5"/>
    <x v="5"/>
    <x v="6"/>
    <x v="1"/>
    <x v="5"/>
    <x v="5"/>
    <n v="128.65"/>
    <n v="137.64000000000001"/>
    <n v="-8.9900000000000091"/>
  </r>
  <r>
    <x v="5"/>
    <x v="5"/>
    <x v="6"/>
    <x v="1"/>
    <x v="6"/>
    <x v="6"/>
    <n v="167.4"/>
    <n v="127.224"/>
    <n v="40.176000000000002"/>
  </r>
  <r>
    <x v="5"/>
    <x v="5"/>
    <x v="6"/>
    <x v="1"/>
    <x v="7"/>
    <x v="7"/>
    <n v="131.44"/>
    <n v="109.12000000000002"/>
    <n v="22.319999999999979"/>
  </r>
  <r>
    <x v="5"/>
    <x v="5"/>
    <x v="6"/>
    <x v="1"/>
    <x v="8"/>
    <x v="8"/>
    <n v="182.89999999999998"/>
    <n v="136.4"/>
    <n v="46.499999999999972"/>
  </r>
  <r>
    <x v="5"/>
    <x v="5"/>
    <x v="6"/>
    <x v="1"/>
    <x v="9"/>
    <x v="9"/>
    <n v="191.42499999999998"/>
    <n v="167.64800000000002"/>
    <n v="23.776999999999958"/>
  </r>
  <r>
    <x v="5"/>
    <x v="5"/>
    <x v="6"/>
    <x v="1"/>
    <x v="10"/>
    <x v="10"/>
    <n v="210.48999999999998"/>
    <n v="184.01599999999999"/>
    <n v="26.47399999999999"/>
  </r>
  <r>
    <x v="5"/>
    <x v="5"/>
    <x v="6"/>
    <x v="1"/>
    <x v="11"/>
    <x v="11"/>
    <n v="200.88000000000002"/>
    <n v="178.56"/>
    <n v="22.320000000000022"/>
  </r>
  <r>
    <x v="5"/>
    <x v="5"/>
    <x v="6"/>
    <x v="2"/>
    <x v="0"/>
    <x v="0"/>
    <n v="75.428999999999988"/>
    <n v="62.817299999999996"/>
    <n v="12.611699999999992"/>
  </r>
  <r>
    <x v="5"/>
    <x v="5"/>
    <x v="6"/>
    <x v="2"/>
    <x v="1"/>
    <x v="1"/>
    <n v="162.88719999999998"/>
    <n v="75.357100000000003"/>
    <n v="87.530099999999976"/>
  </r>
  <r>
    <x v="5"/>
    <x v="5"/>
    <x v="6"/>
    <x v="2"/>
    <x v="2"/>
    <x v="2"/>
    <n v="137.25119999999998"/>
    <n v="80.444000000000003"/>
    <n v="56.80719999999998"/>
  </r>
  <r>
    <x v="5"/>
    <x v="5"/>
    <x v="6"/>
    <x v="2"/>
    <x v="3"/>
    <x v="3"/>
    <n v="156.1824"/>
    <n v="92.747199999999992"/>
    <n v="63.435200000000009"/>
  </r>
  <r>
    <x v="5"/>
    <x v="5"/>
    <x v="6"/>
    <x v="2"/>
    <x v="4"/>
    <x v="4"/>
    <n v="138.43440000000001"/>
    <n v="83.815550000000002"/>
    <n v="54.618850000000009"/>
  </r>
  <r>
    <x v="5"/>
    <x v="5"/>
    <x v="6"/>
    <x v="2"/>
    <x v="5"/>
    <x v="5"/>
    <n v="80.852000000000004"/>
    <n v="56.192499999999995"/>
    <n v="24.659500000000008"/>
  </r>
  <r>
    <x v="5"/>
    <x v="5"/>
    <x v="6"/>
    <x v="2"/>
    <x v="6"/>
    <x v="6"/>
    <n v="75.428999999999988"/>
    <n v="61.752599999999994"/>
    <n v="13.676399999999994"/>
  </r>
  <r>
    <x v="5"/>
    <x v="5"/>
    <x v="6"/>
    <x v="2"/>
    <x v="7"/>
    <x v="7"/>
    <n v="78.88"/>
    <n v="47.793199999999999"/>
    <n v="31.086799999999997"/>
  </r>
  <r>
    <x v="5"/>
    <x v="5"/>
    <x v="6"/>
    <x v="2"/>
    <x v="8"/>
    <x v="8"/>
    <n v="101.55800000000001"/>
    <n v="66.248000000000005"/>
    <n v="35.31"/>
  </r>
  <r>
    <x v="5"/>
    <x v="5"/>
    <x v="6"/>
    <x v="2"/>
    <x v="9"/>
    <x v="9"/>
    <n v="111.51660000000001"/>
    <n v="62.284950000000002"/>
    <n v="49.231650000000009"/>
  </r>
  <r>
    <x v="5"/>
    <x v="5"/>
    <x v="6"/>
    <x v="2"/>
    <x v="10"/>
    <x v="10"/>
    <n v="153.2244"/>
    <n v="82.81"/>
    <n v="70.414400000000001"/>
  </r>
  <r>
    <x v="5"/>
    <x v="5"/>
    <x v="6"/>
    <x v="2"/>
    <x v="11"/>
    <x v="11"/>
    <n v="138.43440000000001"/>
    <n v="61.752600000000001"/>
    <n v="76.68180000000001"/>
  </r>
  <r>
    <x v="5"/>
    <x v="5"/>
    <x v="6"/>
    <x v="3"/>
    <x v="0"/>
    <x v="0"/>
    <n v="232.74809999999997"/>
    <n v="90.942750000000004"/>
    <n v="141.80534999999998"/>
  </r>
  <r>
    <x v="5"/>
    <x v="5"/>
    <x v="6"/>
    <x v="3"/>
    <x v="1"/>
    <x v="1"/>
    <n v="365.2285"/>
    <n v="200.8475"/>
    <n v="164.381"/>
  </r>
  <r>
    <x v="5"/>
    <x v="5"/>
    <x v="6"/>
    <x v="3"/>
    <x v="2"/>
    <x v="2"/>
    <n v="312.1456"/>
    <n v="167.66399999999999"/>
    <n v="144.48160000000001"/>
  </r>
  <r>
    <x v="5"/>
    <x v="5"/>
    <x v="6"/>
    <x v="3"/>
    <x v="3"/>
    <x v="3"/>
    <n v="348.44159999999999"/>
    <n v="233.53199999999998"/>
    <n v="114.90960000000001"/>
  </r>
  <r>
    <x v="5"/>
    <x v="5"/>
    <x v="6"/>
    <x v="3"/>
    <x v="4"/>
    <x v="4"/>
    <n v="262.46545000000003"/>
    <n v="188.12299999999999"/>
    <n v="74.342450000000042"/>
  </r>
  <r>
    <x v="5"/>
    <x v="5"/>
    <x v="6"/>
    <x v="3"/>
    <x v="5"/>
    <x v="5"/>
    <n v="269.95149999999995"/>
    <n v="138.47250000000003"/>
    <n v="131.47899999999993"/>
  </r>
  <r>
    <x v="5"/>
    <x v="5"/>
    <x v="6"/>
    <x v="3"/>
    <x v="6"/>
    <x v="6"/>
    <n v="191.9151"/>
    <n v="130.239"/>
    <n v="61.676099999999991"/>
  </r>
  <r>
    <x v="5"/>
    <x v="5"/>
    <x v="6"/>
    <x v="3"/>
    <x v="7"/>
    <x v="7"/>
    <n v="174.2208"/>
    <n v="119.75999999999999"/>
    <n v="54.460800000000006"/>
  </r>
  <r>
    <x v="5"/>
    <x v="5"/>
    <x v="6"/>
    <x v="3"/>
    <x v="8"/>
    <x v="8"/>
    <n v="244.99800000000002"/>
    <n v="107.285"/>
    <n v="137.71300000000002"/>
  </r>
  <r>
    <x v="5"/>
    <x v="5"/>
    <x v="6"/>
    <x v="3"/>
    <x v="9"/>
    <x v="9"/>
    <n v="309.65025000000003"/>
    <n v="154.06625"/>
    <n v="155.58400000000003"/>
  </r>
  <r>
    <x v="5"/>
    <x v="5"/>
    <x v="6"/>
    <x v="3"/>
    <x v="10"/>
    <x v="10"/>
    <n v="336.64540000000005"/>
    <n v="206.08699999999999"/>
    <n v="130.55840000000006"/>
  </r>
  <r>
    <x v="5"/>
    <x v="5"/>
    <x v="6"/>
    <x v="3"/>
    <x v="11"/>
    <x v="11"/>
    <n v="288.55320000000006"/>
    <n v="178.143"/>
    <n v="110.41020000000006"/>
  </r>
  <r>
    <x v="5"/>
    <x v="5"/>
    <x v="6"/>
    <x v="4"/>
    <x v="0"/>
    <x v="0"/>
    <n v="219.4452"/>
    <n v="133.93620000000001"/>
    <n v="85.508999999999986"/>
  </r>
  <r>
    <x v="5"/>
    <x v="5"/>
    <x v="6"/>
    <x v="4"/>
    <x v="1"/>
    <x v="1"/>
    <n v="300.51279999999997"/>
    <n v="183.834"/>
    <n v="116.67879999999997"/>
  </r>
  <r>
    <x v="5"/>
    <x v="5"/>
    <x v="6"/>
    <x v="4"/>
    <x v="2"/>
    <x v="2"/>
    <n v="266.75200000000001"/>
    <n v="280.12799999999999"/>
    <n v="-13.375999999999976"/>
  </r>
  <r>
    <x v="5"/>
    <x v="5"/>
    <x v="6"/>
    <x v="4"/>
    <x v="3"/>
    <x v="3"/>
    <n v="313.43359999999996"/>
    <n v="259.11840000000001"/>
    <n v="54.315199999999948"/>
  </r>
  <r>
    <x v="5"/>
    <x v="5"/>
    <x v="6"/>
    <x v="4"/>
    <x v="4"/>
    <x v="4"/>
    <n v="276.33840000000004"/>
    <n v="212.43040000000005"/>
    <n v="63.907999999999987"/>
  </r>
  <r>
    <x v="5"/>
    <x v="5"/>
    <x v="6"/>
    <x v="4"/>
    <x v="5"/>
    <x v="5"/>
    <n v="210.48400000000001"/>
    <n v="172.16200000000001"/>
    <n v="38.322000000000003"/>
  </r>
  <r>
    <x v="5"/>
    <x v="5"/>
    <x v="6"/>
    <x v="4"/>
    <x v="6"/>
    <x v="6"/>
    <n v="215.69399999999999"/>
    <n v="126.05759999999999"/>
    <n v="89.636399999999995"/>
  </r>
  <r>
    <x v="5"/>
    <x v="5"/>
    <x v="6"/>
    <x v="4"/>
    <x v="7"/>
    <x v="7"/>
    <n v="145.04640000000001"/>
    <n v="106.2152"/>
    <n v="38.83120000000001"/>
  </r>
  <r>
    <x v="5"/>
    <x v="5"/>
    <x v="6"/>
    <x v="4"/>
    <x v="8"/>
    <x v="8"/>
    <n v="241.744"/>
    <n v="124.015"/>
    <n v="117.729"/>
  </r>
  <r>
    <x v="5"/>
    <x v="5"/>
    <x v="6"/>
    <x v="4"/>
    <x v="9"/>
    <x v="9"/>
    <n v="246.53720000000001"/>
    <n v="216.22380000000001"/>
    <n v="30.313400000000001"/>
  </r>
  <r>
    <x v="5"/>
    <x v="5"/>
    <x v="6"/>
    <x v="4"/>
    <x v="10"/>
    <x v="10"/>
    <n v="280.08959999999996"/>
    <n v="228.77120000000002"/>
    <n v="51.31839999999994"/>
  </r>
  <r>
    <x v="5"/>
    <x v="5"/>
    <x v="6"/>
    <x v="4"/>
    <x v="11"/>
    <x v="11"/>
    <n v="220.07040000000001"/>
    <n v="150.56880000000001"/>
    <n v="69.501599999999996"/>
  </r>
  <r>
    <x v="5"/>
    <x v="5"/>
    <x v="6"/>
    <x v="5"/>
    <x v="0"/>
    <x v="0"/>
    <n v="52.103249999999996"/>
    <n v="45.712800000000001"/>
    <n v="6.3904499999999942"/>
  </r>
  <r>
    <x v="5"/>
    <x v="5"/>
    <x v="6"/>
    <x v="5"/>
    <x v="1"/>
    <x v="1"/>
    <n v="87.885000000000005"/>
    <n v="55.871200000000002"/>
    <n v="32.013800000000003"/>
  </r>
  <r>
    <x v="5"/>
    <x v="5"/>
    <x v="6"/>
    <x v="5"/>
    <x v="2"/>
    <x v="2"/>
    <n v="97.092000000000013"/>
    <n v="63.852800000000002"/>
    <n v="33.239200000000011"/>
  </r>
  <r>
    <x v="5"/>
    <x v="5"/>
    <x v="6"/>
    <x v="5"/>
    <x v="3"/>
    <x v="3"/>
    <n v="117.18"/>
    <n v="65.304000000000002"/>
    <n v="51.876000000000005"/>
  </r>
  <r>
    <x v="5"/>
    <x v="5"/>
    <x v="6"/>
    <x v="5"/>
    <x v="4"/>
    <x v="4"/>
    <n v="87.047999999999988"/>
    <n v="64.850499999999997"/>
    <n v="22.197499999999991"/>
  </r>
  <r>
    <x v="5"/>
    <x v="5"/>
    <x v="6"/>
    <x v="5"/>
    <x v="5"/>
    <x v="5"/>
    <n v="71.144999999999996"/>
    <n v="41.268500000000003"/>
    <n v="29.876499999999993"/>
  </r>
  <r>
    <x v="5"/>
    <x v="5"/>
    <x v="6"/>
    <x v="5"/>
    <x v="6"/>
    <x v="6"/>
    <n v="54.614249999999998"/>
    <n v="44.488350000000004"/>
    <n v="10.125899999999994"/>
  </r>
  <r>
    <x v="5"/>
    <x v="5"/>
    <x v="6"/>
    <x v="5"/>
    <x v="7"/>
    <x v="7"/>
    <n v="65.286000000000001"/>
    <n v="33.740400000000001"/>
    <n v="31.5456"/>
  </r>
  <r>
    <x v="5"/>
    <x v="5"/>
    <x v="6"/>
    <x v="5"/>
    <x v="8"/>
    <x v="8"/>
    <n v="79.514999999999986"/>
    <n v="46.257000000000005"/>
    <n v="33.257999999999981"/>
  </r>
  <r>
    <x v="5"/>
    <x v="5"/>
    <x v="6"/>
    <x v="5"/>
    <x v="9"/>
    <x v="9"/>
    <n v="106.08975"/>
    <n v="67.798249999999996"/>
    <n v="38.291499999999999"/>
  </r>
  <r>
    <x v="5"/>
    <x v="5"/>
    <x v="6"/>
    <x v="5"/>
    <x v="10"/>
    <x v="10"/>
    <n v="104.48550000000002"/>
    <n v="55.871200000000002"/>
    <n v="48.614300000000014"/>
  </r>
  <r>
    <x v="5"/>
    <x v="5"/>
    <x v="6"/>
    <x v="5"/>
    <x v="11"/>
    <x v="11"/>
    <n v="97.091999999999999"/>
    <n v="56.052600000000005"/>
    <n v="41.039399999999993"/>
  </r>
  <r>
    <x v="5"/>
    <x v="5"/>
    <x v="6"/>
    <x v="6"/>
    <x v="0"/>
    <x v="0"/>
    <n v="10.0845"/>
    <n v="3.7543500000000001"/>
    <n v="6.3301499999999997"/>
  </r>
  <r>
    <x v="5"/>
    <x v="5"/>
    <x v="6"/>
    <x v="6"/>
    <x v="1"/>
    <x v="1"/>
    <n v="17.388000000000002"/>
    <n v="5.9535"/>
    <n v="11.434500000000002"/>
  </r>
  <r>
    <x v="5"/>
    <x v="5"/>
    <x v="6"/>
    <x v="6"/>
    <x v="2"/>
    <x v="2"/>
    <n v="21.6"/>
    <n v="6.4152000000000005"/>
    <n v="15.184800000000001"/>
  </r>
  <r>
    <x v="5"/>
    <x v="5"/>
    <x v="6"/>
    <x v="6"/>
    <x v="3"/>
    <x v="3"/>
    <n v="20.52"/>
    <n v="6.7392000000000003"/>
    <n v="13.780799999999999"/>
  </r>
  <r>
    <x v="5"/>
    <x v="5"/>
    <x v="6"/>
    <x v="6"/>
    <x v="4"/>
    <x v="4"/>
    <n v="16.497"/>
    <n v="5.1070499999999992"/>
    <n v="11.389950000000001"/>
  </r>
  <r>
    <x v="5"/>
    <x v="5"/>
    <x v="6"/>
    <x v="6"/>
    <x v="5"/>
    <x v="5"/>
    <n v="13.5"/>
    <n v="3.9284999999999997"/>
    <n v="9.5715000000000003"/>
  </r>
  <r>
    <x v="5"/>
    <x v="5"/>
    <x v="6"/>
    <x v="6"/>
    <x v="6"/>
    <x v="6"/>
    <n v="10.327500000000001"/>
    <n v="3.9730500000000002"/>
    <n v="6.3544499999999999"/>
  </r>
  <r>
    <x v="5"/>
    <x v="5"/>
    <x v="6"/>
    <x v="6"/>
    <x v="7"/>
    <x v="7"/>
    <n v="9.7200000000000006"/>
    <n v="3.2724000000000002"/>
    <n v="6.4476000000000004"/>
  </r>
  <r>
    <x v="5"/>
    <x v="5"/>
    <x v="6"/>
    <x v="6"/>
    <x v="8"/>
    <x v="8"/>
    <n v="15.524999999999999"/>
    <n v="4.7789999999999999"/>
    <n v="10.745999999999999"/>
  </r>
  <r>
    <x v="5"/>
    <x v="5"/>
    <x v="6"/>
    <x v="6"/>
    <x v="9"/>
    <x v="9"/>
    <n v="19.305000000000003"/>
    <n v="4.6858499999999994"/>
    <n v="14.619150000000005"/>
  </r>
  <r>
    <x v="5"/>
    <x v="5"/>
    <x v="6"/>
    <x v="6"/>
    <x v="10"/>
    <x v="10"/>
    <n v="18.144000000000002"/>
    <n v="5.1597"/>
    <n v="12.984300000000001"/>
  </r>
  <r>
    <x v="5"/>
    <x v="5"/>
    <x v="6"/>
    <x v="6"/>
    <x v="11"/>
    <x v="11"/>
    <n v="16.686"/>
    <n v="4.4226000000000001"/>
    <n v="12.263400000000001"/>
  </r>
  <r>
    <x v="5"/>
    <x v="5"/>
    <x v="6"/>
    <x v="6"/>
    <x v="0"/>
    <x v="0"/>
    <n v="7.8623999999999992"/>
    <n v="3.4164000000000003"/>
    <n v="4.4459999999999988"/>
  </r>
  <r>
    <x v="5"/>
    <x v="5"/>
    <x v="6"/>
    <x v="6"/>
    <x v="1"/>
    <x v="1"/>
    <n v="12.375999999999999"/>
    <n v="5.5188000000000006"/>
    <n v="6.8571999999999989"/>
  </r>
  <r>
    <x v="5"/>
    <x v="5"/>
    <x v="6"/>
    <x v="6"/>
    <x v="2"/>
    <x v="2"/>
    <n v="16.307200000000002"/>
    <n v="6.5991999999999988"/>
    <n v="9.708000000000002"/>
  </r>
  <r>
    <x v="5"/>
    <x v="5"/>
    <x v="6"/>
    <x v="6"/>
    <x v="3"/>
    <x v="3"/>
    <n v="14.144"/>
    <n v="6.0735999999999999"/>
    <n v="8.0703999999999994"/>
  </r>
  <r>
    <x v="5"/>
    <x v="5"/>
    <x v="6"/>
    <x v="6"/>
    <x v="4"/>
    <x v="4"/>
    <n v="10.816000000000001"/>
    <n v="4.0807000000000002"/>
    <n v="6.7353000000000005"/>
  </r>
  <r>
    <x v="5"/>
    <x v="5"/>
    <x v="6"/>
    <x v="6"/>
    <x v="5"/>
    <x v="5"/>
    <n v="9.6720000000000006"/>
    <n v="3.504"/>
    <n v="6.168000000000001"/>
  </r>
  <r>
    <x v="5"/>
    <x v="5"/>
    <x v="6"/>
    <x v="6"/>
    <x v="6"/>
    <x v="6"/>
    <n v="10.670399999999999"/>
    <n v="3.5149500000000002"/>
    <n v="7.1554499999999983"/>
  </r>
  <r>
    <x v="5"/>
    <x v="5"/>
    <x v="6"/>
    <x v="6"/>
    <x v="7"/>
    <x v="7"/>
    <n v="8.4863999999999997"/>
    <n v="3.1244000000000001"/>
    <n v="5.3620000000000001"/>
  </r>
  <r>
    <x v="5"/>
    <x v="5"/>
    <x v="6"/>
    <x v="6"/>
    <x v="8"/>
    <x v="8"/>
    <n v="12.48"/>
    <n v="3.5404999999999998"/>
    <n v="8.9395000000000007"/>
  </r>
  <r>
    <x v="5"/>
    <x v="5"/>
    <x v="6"/>
    <x v="6"/>
    <x v="9"/>
    <x v="9"/>
    <n v="15.412799999999999"/>
    <n v="4.5077499999999997"/>
    <n v="10.905049999999999"/>
  </r>
  <r>
    <x v="5"/>
    <x v="5"/>
    <x v="6"/>
    <x v="6"/>
    <x v="10"/>
    <x v="10"/>
    <n v="14.268800000000001"/>
    <n v="6.0297999999999998"/>
    <n v="8.2390000000000008"/>
  </r>
  <r>
    <x v="5"/>
    <x v="5"/>
    <x v="6"/>
    <x v="6"/>
    <x v="11"/>
    <x v="11"/>
    <n v="14.7264"/>
    <n v="5.1683999999999992"/>
    <n v="9.5579999999999998"/>
  </r>
  <r>
    <x v="5"/>
    <x v="5"/>
    <x v="6"/>
    <x v="6"/>
    <x v="0"/>
    <x v="0"/>
    <n v="0.80190000000000006"/>
    <n v="0.40905000000000002"/>
    <n v="0.39285000000000003"/>
  </r>
  <r>
    <x v="5"/>
    <x v="5"/>
    <x v="6"/>
    <x v="6"/>
    <x v="1"/>
    <x v="1"/>
    <n v="1.7864"/>
    <n v="0.54179999999999995"/>
    <n v="1.2446000000000002"/>
  </r>
  <r>
    <x v="5"/>
    <x v="5"/>
    <x v="6"/>
    <x v="6"/>
    <x v="2"/>
    <x v="2"/>
    <n v="1.8480000000000001"/>
    <n v="0.84239999999999993"/>
    <n v="1.0056000000000003"/>
  </r>
  <r>
    <x v="5"/>
    <x v="5"/>
    <x v="6"/>
    <x v="6"/>
    <x v="3"/>
    <x v="3"/>
    <n v="1.9536000000000002"/>
    <n v="0.79200000000000004"/>
    <n v="1.1616000000000002"/>
  </r>
  <r>
    <x v="5"/>
    <x v="5"/>
    <x v="6"/>
    <x v="6"/>
    <x v="4"/>
    <x v="4"/>
    <n v="1.5873000000000002"/>
    <n v="0.53820000000000001"/>
    <n v="1.0491000000000001"/>
  </r>
  <r>
    <x v="5"/>
    <x v="5"/>
    <x v="6"/>
    <x v="6"/>
    <x v="5"/>
    <x v="5"/>
    <n v="1.2649999999999999"/>
    <n v="0.42299999999999999"/>
    <n v="0.84199999999999986"/>
  </r>
  <r>
    <x v="5"/>
    <x v="5"/>
    <x v="6"/>
    <x v="6"/>
    <x v="6"/>
    <x v="6"/>
    <n v="1.0791000000000002"/>
    <n v="0.38069999999999998"/>
    <n v="0.69840000000000013"/>
  </r>
  <r>
    <x v="5"/>
    <x v="5"/>
    <x v="6"/>
    <x v="6"/>
    <x v="7"/>
    <x v="7"/>
    <n v="0.75680000000000003"/>
    <n v="0.29519999999999996"/>
    <n v="0.46160000000000007"/>
  </r>
  <r>
    <x v="5"/>
    <x v="5"/>
    <x v="6"/>
    <x v="6"/>
    <x v="8"/>
    <x v="8"/>
    <n v="1.1770000000000003"/>
    <n v="0.378"/>
    <n v="0.79900000000000027"/>
  </r>
  <r>
    <x v="5"/>
    <x v="5"/>
    <x v="6"/>
    <x v="6"/>
    <x v="9"/>
    <x v="9"/>
    <n v="1.6873999999999998"/>
    <n v="0.59670000000000001"/>
    <n v="1.0906999999999998"/>
  </r>
  <r>
    <x v="5"/>
    <x v="5"/>
    <x v="6"/>
    <x v="6"/>
    <x v="10"/>
    <x v="10"/>
    <n v="1.3244"/>
    <n v="0.59849999999999992"/>
    <n v="0.7259000000000001"/>
  </r>
  <r>
    <x v="5"/>
    <x v="5"/>
    <x v="6"/>
    <x v="6"/>
    <x v="11"/>
    <x v="11"/>
    <n v="1.5708"/>
    <n v="0.4536"/>
    <n v="1.1172"/>
  </r>
  <r>
    <x v="5"/>
    <x v="5"/>
    <x v="6"/>
    <x v="6"/>
    <x v="0"/>
    <x v="0"/>
    <n v="21.655799999999999"/>
    <n v="8.0784000000000002"/>
    <n v="13.577399999999999"/>
  </r>
  <r>
    <x v="5"/>
    <x v="5"/>
    <x v="6"/>
    <x v="6"/>
    <x v="1"/>
    <x v="1"/>
    <n v="36.864799999999995"/>
    <n v="13.137600000000001"/>
    <n v="23.727199999999996"/>
  </r>
  <r>
    <x v="5"/>
    <x v="5"/>
    <x v="6"/>
    <x v="6"/>
    <x v="2"/>
    <x v="2"/>
    <n v="30.872"/>
    <n v="17.299200000000003"/>
    <n v="13.572799999999997"/>
  </r>
  <r>
    <x v="5"/>
    <x v="5"/>
    <x v="6"/>
    <x v="6"/>
    <x v="3"/>
    <x v="3"/>
    <n v="35.230399999999996"/>
    <n v="14.8512"/>
    <n v="20.379199999999997"/>
  </r>
  <r>
    <x v="5"/>
    <x v="5"/>
    <x v="6"/>
    <x v="6"/>
    <x v="4"/>
    <x v="4"/>
    <n v="33.051200000000001"/>
    <n v="14.4534"/>
    <n v="18.597799999999999"/>
  </r>
  <r>
    <x v="5"/>
    <x v="5"/>
    <x v="6"/>
    <x v="6"/>
    <x v="5"/>
    <x v="5"/>
    <n v="26.331999999999997"/>
    <n v="11.832000000000001"/>
    <n v="14.499999999999996"/>
  </r>
  <r>
    <x v="5"/>
    <x v="5"/>
    <x v="6"/>
    <x v="6"/>
    <x v="6"/>
    <x v="6"/>
    <n v="20.43"/>
    <n v="9.0882000000000005"/>
    <n v="11.341799999999999"/>
  </r>
  <r>
    <x v="5"/>
    <x v="5"/>
    <x v="6"/>
    <x v="6"/>
    <x v="7"/>
    <x v="7"/>
    <n v="20.883999999999997"/>
    <n v="8.894400000000001"/>
    <n v="11.989599999999996"/>
  </r>
  <r>
    <x v="5"/>
    <x v="5"/>
    <x v="6"/>
    <x v="6"/>
    <x v="8"/>
    <x v="8"/>
    <n v="27.24"/>
    <n v="11.832000000000001"/>
    <n v="15.407999999999998"/>
  </r>
  <r>
    <x v="5"/>
    <x v="5"/>
    <x v="6"/>
    <x v="6"/>
    <x v="9"/>
    <x v="9"/>
    <n v="35.116900000000001"/>
    <n v="15.248999999999999"/>
    <n v="19.867900000000002"/>
  </r>
  <r>
    <x v="5"/>
    <x v="5"/>
    <x v="6"/>
    <x v="6"/>
    <x v="10"/>
    <x v="10"/>
    <n v="26.0596"/>
    <n v="15.993600000000002"/>
    <n v="10.065999999999997"/>
  </r>
  <r>
    <x v="5"/>
    <x v="5"/>
    <x v="6"/>
    <x v="6"/>
    <x v="11"/>
    <x v="11"/>
    <n v="30.236400000000003"/>
    <n v="10.404"/>
    <n v="19.832400000000003"/>
  </r>
  <r>
    <x v="5"/>
    <x v="5"/>
    <x v="6"/>
    <x v="6"/>
    <x v="0"/>
    <x v="0"/>
    <n v="14.649749999999999"/>
    <n v="6.4070999999999989"/>
    <n v="8.2426500000000011"/>
  </r>
  <r>
    <x v="5"/>
    <x v="5"/>
    <x v="6"/>
    <x v="6"/>
    <x v="1"/>
    <x v="1"/>
    <n v="26.273800000000001"/>
    <n v="9.9665999999999997"/>
    <n v="16.307200000000002"/>
  </r>
  <r>
    <x v="5"/>
    <x v="5"/>
    <x v="6"/>
    <x v="6"/>
    <x v="2"/>
    <x v="2"/>
    <n v="27.882400000000001"/>
    <n v="8.5679999999999996"/>
    <n v="19.314399999999999"/>
  </r>
  <r>
    <x v="5"/>
    <x v="5"/>
    <x v="6"/>
    <x v="6"/>
    <x v="3"/>
    <x v="3"/>
    <n v="32.478400000000001"/>
    <n v="10.785600000000001"/>
    <n v="21.692799999999998"/>
  </r>
  <r>
    <x v="5"/>
    <x v="5"/>
    <x v="6"/>
    <x v="6"/>
    <x v="4"/>
    <x v="4"/>
    <n v="29.873999999999999"/>
    <n v="8.0261999999999993"/>
    <n v="21.847799999999999"/>
  </r>
  <r>
    <x v="5"/>
    <x v="5"/>
    <x v="6"/>
    <x v="6"/>
    <x v="5"/>
    <x v="5"/>
    <n v="17.426500000000001"/>
    <n v="7.2449999999999992"/>
    <n v="10.181500000000002"/>
  </r>
  <r>
    <x v="5"/>
    <x v="5"/>
    <x v="6"/>
    <x v="6"/>
    <x v="6"/>
    <x v="6"/>
    <n v="17.234999999999999"/>
    <n v="5.4998999999999993"/>
    <n v="11.735099999999999"/>
  </r>
  <r>
    <x v="5"/>
    <x v="5"/>
    <x v="6"/>
    <x v="6"/>
    <x v="7"/>
    <x v="7"/>
    <n v="13.022"/>
    <n v="4.4855999999999998"/>
    <n v="8.5364000000000004"/>
  </r>
  <r>
    <x v="5"/>
    <x v="5"/>
    <x v="6"/>
    <x v="6"/>
    <x v="8"/>
    <x v="8"/>
    <n v="22.98"/>
    <n v="6.9300000000000006"/>
    <n v="16.05"/>
  </r>
  <r>
    <x v="5"/>
    <x v="5"/>
    <x v="6"/>
    <x v="6"/>
    <x v="9"/>
    <x v="9"/>
    <n v="27.882400000000001"/>
    <n v="9.7460999999999984"/>
    <n v="18.136300000000002"/>
  </r>
  <r>
    <x v="5"/>
    <x v="5"/>
    <x v="6"/>
    <x v="6"/>
    <x v="10"/>
    <x v="10"/>
    <n v="22.520400000000002"/>
    <n v="10.142999999999999"/>
    <n v="12.377400000000003"/>
  </r>
  <r>
    <x v="5"/>
    <x v="5"/>
    <x v="6"/>
    <x v="6"/>
    <x v="11"/>
    <x v="11"/>
    <n v="26.656799999999997"/>
    <n v="7.7868000000000004"/>
    <n v="18.869999999999997"/>
  </r>
  <r>
    <x v="5"/>
    <x v="5"/>
    <x v="6"/>
    <x v="6"/>
    <x v="0"/>
    <x v="0"/>
    <n v="7.7107499999999991"/>
    <n v="3.0901500000000004"/>
    <n v="4.6205999999999987"/>
  </r>
  <r>
    <x v="5"/>
    <x v="5"/>
    <x v="6"/>
    <x v="6"/>
    <x v="1"/>
    <x v="1"/>
    <n v="8.3439999999999994"/>
    <n v="3.9690000000000003"/>
    <n v="4.3749999999999991"/>
  </r>
  <r>
    <x v="5"/>
    <x v="5"/>
    <x v="6"/>
    <x v="6"/>
    <x v="2"/>
    <x v="2"/>
    <n v="13.3504"/>
    <n v="5.4432"/>
    <n v="7.9072000000000005"/>
  </r>
  <r>
    <x v="5"/>
    <x v="5"/>
    <x v="6"/>
    <x v="6"/>
    <x v="3"/>
    <x v="3"/>
    <n v="10.6088"/>
    <n v="5.7959999999999994"/>
    <n v="4.8128000000000011"/>
  </r>
  <r>
    <x v="5"/>
    <x v="5"/>
    <x v="6"/>
    <x v="6"/>
    <x v="4"/>
    <x v="4"/>
    <n v="9.1038999999999994"/>
    <n v="3.5626499999999997"/>
    <n v="5.5412499999999998"/>
  </r>
  <r>
    <x v="5"/>
    <x v="5"/>
    <x v="6"/>
    <x v="6"/>
    <x v="5"/>
    <x v="5"/>
    <n v="6.258"/>
    <n v="3.6854999999999998"/>
    <n v="2.5725000000000002"/>
  </r>
  <r>
    <x v="5"/>
    <x v="5"/>
    <x v="6"/>
    <x v="6"/>
    <x v="6"/>
    <x v="6"/>
    <n v="5.6992500000000001"/>
    <n v="2.5231500000000002"/>
    <n v="3.1760999999999999"/>
  </r>
  <r>
    <x v="5"/>
    <x v="5"/>
    <x v="6"/>
    <x v="6"/>
    <x v="7"/>
    <x v="7"/>
    <n v="5.4236000000000004"/>
    <n v="2.4192"/>
    <n v="3.0044000000000004"/>
  </r>
  <r>
    <x v="5"/>
    <x v="5"/>
    <x v="6"/>
    <x v="6"/>
    <x v="8"/>
    <x v="8"/>
    <n v="7.8970000000000002"/>
    <n v="2.7719999999999998"/>
    <n v="5.125"/>
  </r>
  <r>
    <x v="5"/>
    <x v="5"/>
    <x v="6"/>
    <x v="6"/>
    <x v="9"/>
    <x v="9"/>
    <n v="9.7818500000000004"/>
    <n v="3.4807499999999996"/>
    <n v="6.3011000000000008"/>
  </r>
  <r>
    <x v="5"/>
    <x v="5"/>
    <x v="6"/>
    <x v="6"/>
    <x v="10"/>
    <x v="10"/>
    <n v="10.012799999999999"/>
    <n v="4.4982000000000006"/>
    <n v="5.5145999999999979"/>
  </r>
  <r>
    <x v="5"/>
    <x v="5"/>
    <x v="6"/>
    <x v="6"/>
    <x v="11"/>
    <x v="11"/>
    <n v="10.638599999999999"/>
    <n v="3.7800000000000002"/>
    <n v="6.8585999999999983"/>
  </r>
  <r>
    <x v="0"/>
    <x v="0"/>
    <x v="7"/>
    <x v="0"/>
    <x v="0"/>
    <x v="0"/>
    <n v="293.71500000000003"/>
    <n v="99.918000000000006"/>
    <n v="193.79700000000003"/>
  </r>
  <r>
    <x v="0"/>
    <x v="0"/>
    <x v="7"/>
    <x v="0"/>
    <x v="1"/>
    <x v="1"/>
    <n v="431.27"/>
    <n v="193.00399999999999"/>
    <n v="238.26599999999999"/>
  </r>
  <r>
    <x v="0"/>
    <x v="0"/>
    <x v="7"/>
    <x v="0"/>
    <x v="2"/>
    <x v="2"/>
    <n v="585.6"/>
    <n v="179.58400000000003"/>
    <n v="406.01599999999996"/>
  </r>
  <r>
    <x v="0"/>
    <x v="0"/>
    <x v="7"/>
    <x v="0"/>
    <x v="3"/>
    <x v="3"/>
    <n v="527.04000000000008"/>
    <n v="232.28800000000001"/>
    <n v="294.75200000000007"/>
  </r>
  <r>
    <x v="0"/>
    <x v="0"/>
    <x v="7"/>
    <x v="0"/>
    <x v="4"/>
    <x v="4"/>
    <n v="325.13"/>
    <n v="133.22399999999999"/>
    <n v="191.90600000000001"/>
  </r>
  <r>
    <x v="0"/>
    <x v="0"/>
    <x v="7"/>
    <x v="0"/>
    <x v="5"/>
    <x v="5"/>
    <n v="332.45000000000005"/>
    <n v="140.29999999999998"/>
    <n v="192.15000000000006"/>
  </r>
  <r>
    <x v="0"/>
    <x v="0"/>
    <x v="7"/>
    <x v="0"/>
    <x v="6"/>
    <x v="6"/>
    <n v="301.95000000000005"/>
    <n v="114.19200000000001"/>
    <n v="187.75800000000004"/>
  </r>
  <r>
    <x v="0"/>
    <x v="0"/>
    <x v="7"/>
    <x v="0"/>
    <x v="7"/>
    <x v="7"/>
    <n v="253.76000000000002"/>
    <n v="86.864000000000004"/>
    <n v="166.89600000000002"/>
  </r>
  <r>
    <x v="0"/>
    <x v="0"/>
    <x v="7"/>
    <x v="0"/>
    <x v="8"/>
    <x v="8"/>
    <n v="250.1"/>
    <n v="125.66"/>
    <n v="124.44"/>
  </r>
  <r>
    <x v="0"/>
    <x v="0"/>
    <x v="7"/>
    <x v="0"/>
    <x v="9"/>
    <x v="9"/>
    <n v="448.04499999999996"/>
    <n v="183.97599999999997"/>
    <n v="264.06899999999996"/>
  </r>
  <r>
    <x v="0"/>
    <x v="0"/>
    <x v="7"/>
    <x v="0"/>
    <x v="10"/>
    <x v="10"/>
    <n v="375.76"/>
    <n v="158.84400000000002"/>
    <n v="216.91599999999997"/>
  </r>
  <r>
    <x v="0"/>
    <x v="0"/>
    <x v="7"/>
    <x v="0"/>
    <x v="11"/>
    <x v="11"/>
    <n v="387.96000000000004"/>
    <n v="130.29600000000002"/>
    <n v="257.66399999999999"/>
  </r>
  <r>
    <x v="0"/>
    <x v="0"/>
    <x v="7"/>
    <x v="1"/>
    <x v="0"/>
    <x v="0"/>
    <n v="141.49080000000001"/>
    <n v="104.05395"/>
    <n v="37.436850000000007"/>
  </r>
  <r>
    <x v="0"/>
    <x v="0"/>
    <x v="7"/>
    <x v="1"/>
    <x v="1"/>
    <x v="1"/>
    <n v="213.4272"/>
    <n v="211.6653"/>
    <n v="1.7618999999999971"/>
  </r>
  <r>
    <x v="0"/>
    <x v="0"/>
    <x v="7"/>
    <x v="1"/>
    <x v="2"/>
    <x v="2"/>
    <n v="294.7328"/>
    <n v="178.88640000000001"/>
    <n v="115.84639999999999"/>
  </r>
  <r>
    <x v="0"/>
    <x v="0"/>
    <x v="7"/>
    <x v="1"/>
    <x v="3"/>
    <x v="3"/>
    <n v="276.94720000000001"/>
    <n v="239.87039999999999"/>
    <n v="37.07680000000002"/>
  </r>
  <r>
    <x v="0"/>
    <x v="0"/>
    <x v="7"/>
    <x v="1"/>
    <x v="4"/>
    <x v="4"/>
    <n v="231.21280000000002"/>
    <n v="163.51335"/>
    <n v="67.699450000000013"/>
  </r>
  <r>
    <x v="0"/>
    <x v="0"/>
    <x v="7"/>
    <x v="1"/>
    <x v="5"/>
    <x v="5"/>
    <n v="131.804"/>
    <n v="144.83699999999999"/>
    <n v="-13.032999999999987"/>
  </r>
  <r>
    <x v="0"/>
    <x v="0"/>
    <x v="7"/>
    <x v="1"/>
    <x v="6"/>
    <x v="6"/>
    <n v="147.20760000000001"/>
    <n v="108.62774999999999"/>
    <n v="38.579850000000022"/>
  </r>
  <r>
    <x v="0"/>
    <x v="0"/>
    <x v="7"/>
    <x v="1"/>
    <x v="7"/>
    <x v="7"/>
    <n v="120.688"/>
    <n v="106.72200000000001"/>
    <n v="13.965999999999994"/>
  </r>
  <r>
    <x v="0"/>
    <x v="0"/>
    <x v="7"/>
    <x v="1"/>
    <x v="8"/>
    <x v="8"/>
    <n v="181.03200000000001"/>
    <n v="128.32050000000001"/>
    <n v="52.711500000000001"/>
  </r>
  <r>
    <x v="0"/>
    <x v="0"/>
    <x v="7"/>
    <x v="1"/>
    <x v="9"/>
    <x v="9"/>
    <n v="191.98920000000001"/>
    <n v="143.69354999999999"/>
    <n v="48.295650000000023"/>
  </r>
  <r>
    <x v="0"/>
    <x v="0"/>
    <x v="7"/>
    <x v="1"/>
    <x v="10"/>
    <x v="10"/>
    <n v="242.3288"/>
    <n v="184.98480000000001"/>
    <n v="57.343999999999994"/>
  </r>
  <r>
    <x v="0"/>
    <x v="0"/>
    <x v="7"/>
    <x v="1"/>
    <x v="11"/>
    <x v="11"/>
    <n v="205.80480000000003"/>
    <n v="134.16480000000001"/>
    <n v="71.640000000000015"/>
  </r>
  <r>
    <x v="0"/>
    <x v="0"/>
    <x v="7"/>
    <x v="2"/>
    <x v="0"/>
    <x v="0"/>
    <n v="71.895600000000002"/>
    <n v="47.237400000000001"/>
    <n v="24.658200000000001"/>
  </r>
  <r>
    <x v="0"/>
    <x v="0"/>
    <x v="7"/>
    <x v="2"/>
    <x v="1"/>
    <x v="1"/>
    <n v="154.44240000000002"/>
    <n v="65.493399999999994"/>
    <n v="88.949000000000026"/>
  </r>
  <r>
    <x v="0"/>
    <x v="0"/>
    <x v="7"/>
    <x v="2"/>
    <x v="2"/>
    <x v="2"/>
    <n v="173.46239999999997"/>
    <n v="76.675200000000004"/>
    <n v="96.78719999999997"/>
  </r>
  <r>
    <x v="0"/>
    <x v="0"/>
    <x v="7"/>
    <x v="2"/>
    <x v="3"/>
    <x v="3"/>
    <n v="161.28960000000001"/>
    <n v="80.326400000000007"/>
    <n v="80.963200000000001"/>
  </r>
  <r>
    <x v="0"/>
    <x v="0"/>
    <x v="7"/>
    <x v="2"/>
    <x v="4"/>
    <x v="4"/>
    <n v="113.73960000000001"/>
    <n v="63.781900000000007"/>
    <n v="49.957700000000003"/>
  </r>
  <r>
    <x v="0"/>
    <x v="0"/>
    <x v="7"/>
    <x v="2"/>
    <x v="5"/>
    <x v="5"/>
    <n v="92.247"/>
    <n v="54.768000000000001"/>
    <n v="37.478999999999999"/>
  </r>
  <r>
    <x v="0"/>
    <x v="0"/>
    <x v="7"/>
    <x v="2"/>
    <x v="6"/>
    <x v="6"/>
    <n v="75.319200000000009"/>
    <n v="48.777749999999997"/>
    <n v="26.541450000000012"/>
  </r>
  <r>
    <x v="0"/>
    <x v="0"/>
    <x v="7"/>
    <x v="2"/>
    <x v="7"/>
    <x v="7"/>
    <n v="66.189599999999999"/>
    <n v="37.424799999999998"/>
    <n v="28.764800000000001"/>
  </r>
  <r>
    <x v="0"/>
    <x v="0"/>
    <x v="7"/>
    <x v="2"/>
    <x v="8"/>
    <x v="8"/>
    <n v="83.688000000000002"/>
    <n v="68.460000000000008"/>
    <n v="15.227999999999994"/>
  </r>
  <r>
    <x v="0"/>
    <x v="0"/>
    <x v="7"/>
    <x v="2"/>
    <x v="9"/>
    <x v="9"/>
    <n v="128.57520000000002"/>
    <n v="68.973450000000014"/>
    <n v="59.60175000000001"/>
  </r>
  <r>
    <x v="0"/>
    <x v="0"/>
    <x v="7"/>
    <x v="2"/>
    <x v="10"/>
    <x v="10"/>
    <n v="129.14580000000001"/>
    <n v="73.480400000000003"/>
    <n v="55.665400000000005"/>
  </r>
  <r>
    <x v="0"/>
    <x v="0"/>
    <x v="7"/>
    <x v="2"/>
    <x v="11"/>
    <x v="11"/>
    <n v="136.94399999999999"/>
    <n v="73.252200000000016"/>
    <n v="63.691799999999972"/>
  </r>
  <r>
    <x v="0"/>
    <x v="0"/>
    <x v="7"/>
    <x v="3"/>
    <x v="0"/>
    <x v="0"/>
    <n v="221.32845000000003"/>
    <n v="99.795150000000007"/>
    <n v="121.53330000000003"/>
  </r>
  <r>
    <x v="0"/>
    <x v="0"/>
    <x v="7"/>
    <x v="3"/>
    <x v="1"/>
    <x v="1"/>
    <n v="362.89889999999997"/>
    <n v="184.23720000000003"/>
    <n v="178.66169999999994"/>
  </r>
  <r>
    <x v="0"/>
    <x v="0"/>
    <x v="7"/>
    <x v="3"/>
    <x v="2"/>
    <x v="2"/>
    <n v="326.12160000000006"/>
    <n v="194.96"/>
    <n v="131.16160000000005"/>
  </r>
  <r>
    <x v="0"/>
    <x v="0"/>
    <x v="7"/>
    <x v="3"/>
    <x v="3"/>
    <x v="3"/>
    <n v="368.65920000000006"/>
    <n v="202.75840000000002"/>
    <n v="165.90080000000003"/>
  </r>
  <r>
    <x v="0"/>
    <x v="0"/>
    <x v="7"/>
    <x v="3"/>
    <x v="4"/>
    <x v="4"/>
    <n v="319.69665000000003"/>
    <n v="161.57310000000001"/>
    <n v="158.12355000000002"/>
  </r>
  <r>
    <x v="0"/>
    <x v="0"/>
    <x v="7"/>
    <x v="3"/>
    <x v="5"/>
    <x v="5"/>
    <n v="214.90350000000001"/>
    <n v="121.85000000000001"/>
    <n v="93.0535"/>
  </r>
  <r>
    <x v="0"/>
    <x v="0"/>
    <x v="7"/>
    <x v="3"/>
    <x v="6"/>
    <x v="6"/>
    <n v="219.33450000000002"/>
    <n v="118.43820000000001"/>
    <n v="100.89630000000001"/>
  </r>
  <r>
    <x v="0"/>
    <x v="0"/>
    <x v="7"/>
    <x v="3"/>
    <x v="7"/>
    <x v="7"/>
    <n v="154.19880000000001"/>
    <n v="100.40440000000001"/>
    <n v="53.794399999999996"/>
  </r>
  <r>
    <x v="0"/>
    <x v="0"/>
    <x v="7"/>
    <x v="3"/>
    <x v="8"/>
    <x v="8"/>
    <n v="228.19650000000001"/>
    <n v="120.6315"/>
    <n v="107.56500000000001"/>
  </r>
  <r>
    <x v="0"/>
    <x v="0"/>
    <x v="7"/>
    <x v="3"/>
    <x v="9"/>
    <x v="9"/>
    <n v="336.97754999999995"/>
    <n v="169.49335000000002"/>
    <n v="167.48419999999993"/>
  </r>
  <r>
    <x v="0"/>
    <x v="0"/>
    <x v="7"/>
    <x v="3"/>
    <x v="10"/>
    <x v="10"/>
    <n v="263.64449999999999"/>
    <n v="170.59"/>
    <n v="93.05449999999999"/>
  </r>
  <r>
    <x v="0"/>
    <x v="0"/>
    <x v="7"/>
    <x v="3"/>
    <x v="11"/>
    <x v="11"/>
    <n v="292.44600000000003"/>
    <n v="137.4468"/>
    <n v="154.99920000000003"/>
  </r>
  <r>
    <x v="0"/>
    <x v="0"/>
    <x v="7"/>
    <x v="4"/>
    <x v="0"/>
    <x v="0"/>
    <n v="204.61500000000001"/>
    <n v="157.55850000000004"/>
    <n v="47.056499999999971"/>
  </r>
  <r>
    <x v="0"/>
    <x v="0"/>
    <x v="7"/>
    <x v="4"/>
    <x v="1"/>
    <x v="1"/>
    <n v="366.0335"/>
    <n v="245.09100000000001"/>
    <n v="120.9425"/>
  </r>
  <r>
    <x v="0"/>
    <x v="0"/>
    <x v="7"/>
    <x v="4"/>
    <x v="2"/>
    <x v="2"/>
    <n v="381.94799999999998"/>
    <n v="239.36160000000001"/>
    <n v="142.58639999999997"/>
  </r>
  <r>
    <x v="0"/>
    <x v="0"/>
    <x v="7"/>
    <x v="4"/>
    <x v="3"/>
    <x v="3"/>
    <n v="418.32399999999996"/>
    <n v="297.92880000000002"/>
    <n v="120.39519999999993"/>
  </r>
  <r>
    <x v="0"/>
    <x v="0"/>
    <x v="7"/>
    <x v="4"/>
    <x v="4"/>
    <x v="4"/>
    <n v="295.55500000000001"/>
    <n v="171.72284999999999"/>
    <n v="123.83215000000001"/>
  </r>
  <r>
    <x v="0"/>
    <x v="0"/>
    <x v="7"/>
    <x v="4"/>
    <x v="5"/>
    <x v="5"/>
    <n v="225.07649999999998"/>
    <n v="155.96700000000001"/>
    <n v="69.109499999999969"/>
  </r>
  <r>
    <x v="0"/>
    <x v="0"/>
    <x v="7"/>
    <x v="4"/>
    <x v="6"/>
    <x v="6"/>
    <n v="204.61500000000001"/>
    <n v="171.88200000000001"/>
    <n v="32.733000000000004"/>
  </r>
  <r>
    <x v="0"/>
    <x v="0"/>
    <x v="7"/>
    <x v="4"/>
    <x v="7"/>
    <x v="7"/>
    <n v="147.3228"/>
    <n v="106.94880000000001"/>
    <n v="40.373999999999995"/>
  </r>
  <r>
    <x v="0"/>
    <x v="0"/>
    <x v="7"/>
    <x v="4"/>
    <x v="8"/>
    <x v="8"/>
    <n v="272.82"/>
    <n v="165.51600000000002"/>
    <n v="107.30399999999997"/>
  </r>
  <r>
    <x v="0"/>
    <x v="0"/>
    <x v="7"/>
    <x v="4"/>
    <x v="9"/>
    <x v="9"/>
    <n v="248.2662"/>
    <n v="204.82605000000001"/>
    <n v="43.440149999999988"/>
  </r>
  <r>
    <x v="0"/>
    <x v="0"/>
    <x v="7"/>
    <x v="4"/>
    <x v="10"/>
    <x v="10"/>
    <n v="343.75320000000005"/>
    <n v="216.12569999999999"/>
    <n v="127.62750000000005"/>
  </r>
  <r>
    <x v="0"/>
    <x v="0"/>
    <x v="7"/>
    <x v="4"/>
    <x v="11"/>
    <x v="11"/>
    <n v="261.90719999999999"/>
    <n v="227.2662"/>
    <n v="34.640999999999991"/>
  </r>
  <r>
    <x v="0"/>
    <x v="0"/>
    <x v="7"/>
    <x v="5"/>
    <x v="0"/>
    <x v="0"/>
    <n v="76.469399999999993"/>
    <n v="54.095850000000006"/>
    <n v="22.373549999999987"/>
  </r>
  <r>
    <x v="0"/>
    <x v="0"/>
    <x v="7"/>
    <x v="5"/>
    <x v="1"/>
    <x v="1"/>
    <n v="111.9552"/>
    <n v="77.3262"/>
    <n v="34.629000000000005"/>
  </r>
  <r>
    <x v="0"/>
    <x v="0"/>
    <x v="7"/>
    <x v="5"/>
    <x v="2"/>
    <x v="2"/>
    <n v="138.6112"/>
    <n v="71.044799999999995"/>
    <n v="67.566400000000002"/>
  </r>
  <r>
    <x v="0"/>
    <x v="0"/>
    <x v="7"/>
    <x v="5"/>
    <x v="3"/>
    <x v="3"/>
    <n v="146.608"/>
    <n v="97.903199999999998"/>
    <n v="48.704800000000006"/>
  </r>
  <r>
    <x v="0"/>
    <x v="0"/>
    <x v="7"/>
    <x v="5"/>
    <x v="4"/>
    <x v="4"/>
    <n v="112.62160000000002"/>
    <n v="61.947599999999994"/>
    <n v="50.674000000000021"/>
  </r>
  <r>
    <x v="0"/>
    <x v="0"/>
    <x v="7"/>
    <x v="5"/>
    <x v="5"/>
    <x v="5"/>
    <n v="72.471000000000004"/>
    <n v="56.857500000000002"/>
    <n v="15.613500000000002"/>
  </r>
  <r>
    <x v="0"/>
    <x v="0"/>
    <x v="7"/>
    <x v="5"/>
    <x v="6"/>
    <x v="6"/>
    <n v="68.222700000000003"/>
    <n v="55.070549999999997"/>
    <n v="13.152150000000006"/>
  </r>
  <r>
    <x v="0"/>
    <x v="0"/>
    <x v="7"/>
    <x v="5"/>
    <x v="7"/>
    <x v="7"/>
    <n v="73.970400000000012"/>
    <n v="49.384799999999998"/>
    <n v="24.585600000000014"/>
  </r>
  <r>
    <x v="0"/>
    <x v="0"/>
    <x v="7"/>
    <x v="5"/>
    <x v="8"/>
    <x v="8"/>
    <n v="90.796999999999997"/>
    <n v="53.608499999999999"/>
    <n v="37.188499999999998"/>
  </r>
  <r>
    <x v="0"/>
    <x v="0"/>
    <x v="7"/>
    <x v="5"/>
    <x v="9"/>
    <x v="9"/>
    <n v="120.20190000000002"/>
    <n v="70.394999999999996"/>
    <n v="49.806900000000027"/>
  </r>
  <r>
    <x v="0"/>
    <x v="0"/>
    <x v="7"/>
    <x v="5"/>
    <x v="10"/>
    <x v="10"/>
    <n v="108.45660000000001"/>
    <n v="72.019499999999994"/>
    <n v="36.437100000000015"/>
  </r>
  <r>
    <x v="0"/>
    <x v="0"/>
    <x v="7"/>
    <x v="5"/>
    <x v="11"/>
    <x v="11"/>
    <n v="108.95640000000002"/>
    <n v="60.431400000000004"/>
    <n v="48.525000000000013"/>
  </r>
  <r>
    <x v="0"/>
    <x v="0"/>
    <x v="7"/>
    <x v="6"/>
    <x v="0"/>
    <x v="0"/>
    <n v="13.9932"/>
    <n v="3.645"/>
    <n v="10.3482"/>
  </r>
  <r>
    <x v="0"/>
    <x v="0"/>
    <x v="7"/>
    <x v="6"/>
    <x v="1"/>
    <x v="1"/>
    <n v="17.3719"/>
    <n v="5.04"/>
    <n v="12.331900000000001"/>
  </r>
  <r>
    <x v="0"/>
    <x v="0"/>
    <x v="7"/>
    <x v="6"/>
    <x v="2"/>
    <x v="2"/>
    <n v="21.049600000000002"/>
    <n v="6.6960000000000006"/>
    <n v="14.3536"/>
  </r>
  <r>
    <x v="0"/>
    <x v="0"/>
    <x v="7"/>
    <x v="6"/>
    <x v="3"/>
    <x v="3"/>
    <n v="21.528000000000002"/>
    <n v="8.1359999999999992"/>
    <n v="13.392000000000003"/>
  </r>
  <r>
    <x v="0"/>
    <x v="0"/>
    <x v="7"/>
    <x v="6"/>
    <x v="4"/>
    <x v="4"/>
    <n v="23.321999999999999"/>
    <n v="5.6745000000000001"/>
    <n v="17.647500000000001"/>
  </r>
  <r>
    <x v="0"/>
    <x v="0"/>
    <x v="7"/>
    <x v="6"/>
    <x v="5"/>
    <x v="5"/>
    <n v="16.8935"/>
    <n v="5.1749999999999998"/>
    <n v="11.718499999999999"/>
  </r>
  <r>
    <x v="0"/>
    <x v="0"/>
    <x v="7"/>
    <x v="6"/>
    <x v="6"/>
    <x v="6"/>
    <n v="14.66595"/>
    <n v="3.6044999999999998"/>
    <n v="11.061450000000001"/>
  </r>
  <r>
    <x v="0"/>
    <x v="0"/>
    <x v="7"/>
    <x v="6"/>
    <x v="7"/>
    <x v="7"/>
    <n v="11.2424"/>
    <n v="3.42"/>
    <n v="7.8224"/>
  </r>
  <r>
    <x v="0"/>
    <x v="0"/>
    <x v="7"/>
    <x v="6"/>
    <x v="8"/>
    <x v="8"/>
    <n v="15.249000000000001"/>
    <n v="4.95"/>
    <n v="10.298999999999999"/>
  </r>
  <r>
    <x v="0"/>
    <x v="0"/>
    <x v="7"/>
    <x v="6"/>
    <x v="9"/>
    <x v="9"/>
    <n v="19.629349999999999"/>
    <n v="4.9725000000000001"/>
    <n v="14.656849999999999"/>
  </r>
  <r>
    <x v="0"/>
    <x v="0"/>
    <x v="7"/>
    <x v="6"/>
    <x v="10"/>
    <x v="10"/>
    <n v="18.418399999999998"/>
    <n v="5.9219999999999997"/>
    <n v="12.496399999999998"/>
  </r>
  <r>
    <x v="0"/>
    <x v="0"/>
    <x v="7"/>
    <x v="6"/>
    <x v="11"/>
    <x v="11"/>
    <n v="18.478200000000001"/>
    <n v="4.3740000000000006"/>
    <n v="14.104200000000001"/>
  </r>
  <r>
    <x v="0"/>
    <x v="0"/>
    <x v="7"/>
    <x v="6"/>
    <x v="0"/>
    <x v="0"/>
    <n v="9.13185"/>
    <n v="4.1067"/>
    <n v="5.02515"/>
  </r>
  <r>
    <x v="0"/>
    <x v="0"/>
    <x v="7"/>
    <x v="6"/>
    <x v="1"/>
    <x v="1"/>
    <n v="12.8002"/>
    <n v="5.5145999999999997"/>
    <n v="7.2856000000000005"/>
  </r>
  <r>
    <x v="0"/>
    <x v="0"/>
    <x v="7"/>
    <x v="6"/>
    <x v="2"/>
    <x v="2"/>
    <n v="21.229599999999998"/>
    <n v="5.7408000000000001"/>
    <n v="15.488799999999998"/>
  </r>
  <r>
    <x v="0"/>
    <x v="0"/>
    <x v="7"/>
    <x v="6"/>
    <x v="3"/>
    <x v="3"/>
    <n v="16.412800000000001"/>
    <n v="6.24"/>
    <n v="10.172800000000001"/>
  </r>
  <r>
    <x v="0"/>
    <x v="0"/>
    <x v="7"/>
    <x v="6"/>
    <x v="4"/>
    <x v="4"/>
    <n v="16.959150000000001"/>
    <n v="5.9825999999999997"/>
    <n v="10.976550000000001"/>
  </r>
  <r>
    <x v="0"/>
    <x v="0"/>
    <x v="7"/>
    <x v="6"/>
    <x v="5"/>
    <x v="5"/>
    <n v="11.373000000000001"/>
    <n v="3.1590000000000003"/>
    <n v="8.2140000000000004"/>
  </r>
  <r>
    <x v="0"/>
    <x v="0"/>
    <x v="7"/>
    <x v="6"/>
    <x v="6"/>
    <x v="6"/>
    <n v="8.1283500000000011"/>
    <n v="4.1768999999999998"/>
    <n v="3.9514500000000012"/>
  </r>
  <r>
    <x v="0"/>
    <x v="0"/>
    <x v="7"/>
    <x v="6"/>
    <x v="7"/>
    <x v="7"/>
    <n v="7.4036"/>
    <n v="3.4320000000000004"/>
    <n v="3.9715999999999996"/>
  </r>
  <r>
    <x v="0"/>
    <x v="0"/>
    <x v="7"/>
    <x v="6"/>
    <x v="8"/>
    <x v="8"/>
    <n v="10.481"/>
    <n v="4.1340000000000003"/>
    <n v="6.3469999999999995"/>
  </r>
  <r>
    <x v="0"/>
    <x v="0"/>
    <x v="7"/>
    <x v="6"/>
    <x v="9"/>
    <x v="9"/>
    <n v="16.959150000000001"/>
    <n v="4.7151000000000005"/>
    <n v="12.244050000000001"/>
  </r>
  <r>
    <x v="0"/>
    <x v="0"/>
    <x v="7"/>
    <x v="6"/>
    <x v="10"/>
    <x v="10"/>
    <n v="15.610000000000001"/>
    <n v="6.3881999999999994"/>
    <n v="9.2218000000000018"/>
  </r>
  <r>
    <x v="0"/>
    <x v="0"/>
    <x v="7"/>
    <x v="6"/>
    <x v="11"/>
    <x v="11"/>
    <n v="13.647600000000001"/>
    <n v="5.6159999999999997"/>
    <n v="8.031600000000001"/>
  </r>
  <r>
    <x v="0"/>
    <x v="0"/>
    <x v="7"/>
    <x v="6"/>
    <x v="0"/>
    <x v="0"/>
    <n v="0.77805000000000002"/>
    <n v="0.31679999999999997"/>
    <n v="0.46125000000000005"/>
  </r>
  <r>
    <x v="0"/>
    <x v="0"/>
    <x v="7"/>
    <x v="6"/>
    <x v="1"/>
    <x v="1"/>
    <n v="1.4896000000000003"/>
    <n v="0.52080000000000004"/>
    <n v="0.96880000000000022"/>
  </r>
  <r>
    <x v="0"/>
    <x v="0"/>
    <x v="7"/>
    <x v="6"/>
    <x v="2"/>
    <x v="2"/>
    <n v="1.3376000000000001"/>
    <n v="0.64"/>
    <n v="0.69760000000000011"/>
  </r>
  <r>
    <x v="0"/>
    <x v="0"/>
    <x v="7"/>
    <x v="6"/>
    <x v="3"/>
    <x v="3"/>
    <n v="1.6872000000000003"/>
    <n v="0.60160000000000002"/>
    <n v="1.0856000000000003"/>
  </r>
  <r>
    <x v="0"/>
    <x v="0"/>
    <x v="7"/>
    <x v="6"/>
    <x v="4"/>
    <x v="4"/>
    <n v="1.2720500000000001"/>
    <n v="0.5252"/>
    <n v="0.74685000000000012"/>
  </r>
  <r>
    <x v="0"/>
    <x v="0"/>
    <x v="7"/>
    <x v="6"/>
    <x v="5"/>
    <x v="5"/>
    <n v="0.85500000000000009"/>
    <n v="0.36000000000000004"/>
    <n v="0.49500000000000005"/>
  </r>
  <r>
    <x v="0"/>
    <x v="0"/>
    <x v="7"/>
    <x v="6"/>
    <x v="6"/>
    <x v="6"/>
    <n v="0.88065000000000004"/>
    <n v="0.3276"/>
    <n v="0.55305000000000004"/>
  </r>
  <r>
    <x v="0"/>
    <x v="0"/>
    <x v="7"/>
    <x v="6"/>
    <x v="7"/>
    <x v="7"/>
    <n v="0.63839999999999997"/>
    <n v="0.32319999999999999"/>
    <n v="0.31519999999999998"/>
  </r>
  <r>
    <x v="0"/>
    <x v="0"/>
    <x v="7"/>
    <x v="6"/>
    <x v="8"/>
    <x v="8"/>
    <n v="1.121"/>
    <n v="0.43600000000000005"/>
    <n v="0.68499999999999994"/>
  </r>
  <r>
    <x v="0"/>
    <x v="0"/>
    <x v="7"/>
    <x v="6"/>
    <x v="9"/>
    <x v="9"/>
    <n v="1.482"/>
    <n v="0.57200000000000006"/>
    <n v="0.90999999999999992"/>
  </r>
  <r>
    <x v="0"/>
    <x v="0"/>
    <x v="7"/>
    <x v="6"/>
    <x v="10"/>
    <x v="10"/>
    <n v="1.0773000000000001"/>
    <n v="0.54320000000000002"/>
    <n v="0.53410000000000013"/>
  </r>
  <r>
    <x v="0"/>
    <x v="0"/>
    <x v="7"/>
    <x v="6"/>
    <x v="11"/>
    <x v="11"/>
    <n v="1.1400000000000001"/>
    <n v="0.39839999999999998"/>
    <n v="0.74160000000000015"/>
  </r>
  <r>
    <x v="0"/>
    <x v="0"/>
    <x v="7"/>
    <x v="6"/>
    <x v="0"/>
    <x v="0"/>
    <n v="21.49785"/>
    <n v="9.5850000000000009"/>
    <n v="11.912849999999999"/>
  </r>
  <r>
    <x v="0"/>
    <x v="0"/>
    <x v="7"/>
    <x v="6"/>
    <x v="1"/>
    <x v="1"/>
    <n v="38.407599999999995"/>
    <n v="15.953700000000001"/>
    <n v="22.453899999999994"/>
  </r>
  <r>
    <x v="0"/>
    <x v="0"/>
    <x v="7"/>
    <x v="6"/>
    <x v="2"/>
    <x v="2"/>
    <n v="32.164000000000001"/>
    <n v="14.483999999999998"/>
    <n v="17.680000000000003"/>
  </r>
  <r>
    <x v="0"/>
    <x v="0"/>
    <x v="7"/>
    <x v="6"/>
    <x v="3"/>
    <x v="3"/>
    <n v="31.4072"/>
    <n v="19.766399999999997"/>
    <n v="11.640800000000002"/>
  </r>
  <r>
    <x v="0"/>
    <x v="0"/>
    <x v="7"/>
    <x v="6"/>
    <x v="4"/>
    <x v="4"/>
    <n v="34.741849999999999"/>
    <n v="11.076000000000001"/>
    <n v="23.665849999999999"/>
  </r>
  <r>
    <x v="0"/>
    <x v="0"/>
    <x v="7"/>
    <x v="6"/>
    <x v="5"/>
    <x v="5"/>
    <n v="20.575500000000002"/>
    <n v="10.863000000000001"/>
    <n v="9.7125000000000004"/>
  </r>
  <r>
    <x v="0"/>
    <x v="0"/>
    <x v="7"/>
    <x v="6"/>
    <x v="6"/>
    <x v="6"/>
    <n v="22.349250000000001"/>
    <n v="7.7638500000000015"/>
    <n v="14.5854"/>
  </r>
  <r>
    <x v="0"/>
    <x v="0"/>
    <x v="7"/>
    <x v="6"/>
    <x v="7"/>
    <x v="7"/>
    <n v="21.3796"/>
    <n v="9.5424000000000007"/>
    <n v="11.837199999999999"/>
  </r>
  <r>
    <x v="0"/>
    <x v="0"/>
    <x v="7"/>
    <x v="6"/>
    <x v="8"/>
    <x v="8"/>
    <n v="23.177000000000003"/>
    <n v="8.6265000000000001"/>
    <n v="14.550500000000003"/>
  </r>
  <r>
    <x v="0"/>
    <x v="0"/>
    <x v="7"/>
    <x v="6"/>
    <x v="9"/>
    <x v="9"/>
    <n v="26.4407"/>
    <n v="16.060199999999998"/>
    <n v="10.380500000000001"/>
  </r>
  <r>
    <x v="0"/>
    <x v="0"/>
    <x v="7"/>
    <x v="6"/>
    <x v="10"/>
    <x v="10"/>
    <n v="36.0899"/>
    <n v="13.568100000000001"/>
    <n v="22.521799999999999"/>
  </r>
  <r>
    <x v="0"/>
    <x v="0"/>
    <x v="7"/>
    <x v="6"/>
    <x v="11"/>
    <x v="11"/>
    <n v="26.960999999999999"/>
    <n v="11.374200000000002"/>
    <n v="15.586799999999997"/>
  </r>
  <r>
    <x v="0"/>
    <x v="0"/>
    <x v="7"/>
    <x v="6"/>
    <x v="0"/>
    <x v="0"/>
    <n v="20.443499999999997"/>
    <n v="4.9148999999999994"/>
    <n v="15.528599999999997"/>
  </r>
  <r>
    <x v="0"/>
    <x v="0"/>
    <x v="7"/>
    <x v="6"/>
    <x v="1"/>
    <x v="1"/>
    <n v="29.375500000000002"/>
    <n v="8.8010999999999999"/>
    <n v="20.574400000000004"/>
  </r>
  <r>
    <x v="0"/>
    <x v="0"/>
    <x v="7"/>
    <x v="6"/>
    <x v="2"/>
    <x v="2"/>
    <n v="25.872"/>
    <n v="11.074400000000001"/>
    <n v="14.797599999999999"/>
  </r>
  <r>
    <x v="0"/>
    <x v="0"/>
    <x v="7"/>
    <x v="6"/>
    <x v="3"/>
    <x v="3"/>
    <n v="32.956000000000003"/>
    <n v="8.6359999999999992"/>
    <n v="24.320000000000004"/>
  </r>
  <r>
    <x v="0"/>
    <x v="0"/>
    <x v="7"/>
    <x v="6"/>
    <x v="4"/>
    <x v="4"/>
    <n v="28.27825"/>
    <n v="7.8422499999999999"/>
    <n v="20.436"/>
  </r>
  <r>
    <x v="0"/>
    <x v="0"/>
    <x v="7"/>
    <x v="6"/>
    <x v="5"/>
    <x v="5"/>
    <n v="21.560000000000002"/>
    <n v="5.3975"/>
    <n v="16.162500000000001"/>
  </r>
  <r>
    <x v="0"/>
    <x v="0"/>
    <x v="7"/>
    <x v="6"/>
    <x v="6"/>
    <x v="6"/>
    <n v="18.19125"/>
    <n v="5.3149500000000005"/>
    <n v="12.876300000000001"/>
  </r>
  <r>
    <x v="0"/>
    <x v="0"/>
    <x v="7"/>
    <x v="6"/>
    <x v="7"/>
    <x v="7"/>
    <n v="12.474000000000002"/>
    <n v="5.08"/>
    <n v="7.3940000000000019"/>
  </r>
  <r>
    <x v="0"/>
    <x v="0"/>
    <x v="7"/>
    <x v="6"/>
    <x v="8"/>
    <x v="8"/>
    <n v="22.137499999999999"/>
    <n v="7.2389999999999999"/>
    <n v="14.898499999999999"/>
  </r>
  <r>
    <x v="0"/>
    <x v="0"/>
    <x v="7"/>
    <x v="6"/>
    <x v="9"/>
    <x v="9"/>
    <n v="25.775750000000002"/>
    <n v="9.575800000000001"/>
    <n v="16.199950000000001"/>
  </r>
  <r>
    <x v="0"/>
    <x v="0"/>
    <x v="7"/>
    <x v="6"/>
    <x v="10"/>
    <x v="10"/>
    <n v="25.602499999999999"/>
    <n v="7.5565000000000007"/>
    <n v="18.045999999999999"/>
  </r>
  <r>
    <x v="0"/>
    <x v="0"/>
    <x v="7"/>
    <x v="6"/>
    <x v="11"/>
    <x v="11"/>
    <n v="22.407"/>
    <n v="8.7629999999999999"/>
    <n v="13.644"/>
  </r>
  <r>
    <x v="0"/>
    <x v="0"/>
    <x v="7"/>
    <x v="6"/>
    <x v="0"/>
    <x v="0"/>
    <n v="6.6482999999999999"/>
    <n v="2.7674999999999996"/>
    <n v="3.8808000000000002"/>
  </r>
  <r>
    <x v="0"/>
    <x v="0"/>
    <x v="7"/>
    <x v="6"/>
    <x v="1"/>
    <x v="1"/>
    <n v="13.207600000000001"/>
    <n v="5.1449999999999996"/>
    <n v="8.0626000000000015"/>
  </r>
  <r>
    <x v="0"/>
    <x v="0"/>
    <x v="7"/>
    <x v="6"/>
    <x v="2"/>
    <x v="2"/>
    <n v="14.952000000000002"/>
    <n v="5.76"/>
    <n v="9.1920000000000019"/>
  </r>
  <r>
    <x v="0"/>
    <x v="0"/>
    <x v="7"/>
    <x v="6"/>
    <x v="3"/>
    <x v="3"/>
    <n v="16.233599999999999"/>
    <n v="5.9399999999999995"/>
    <n v="10.2936"/>
  </r>
  <r>
    <x v="0"/>
    <x v="0"/>
    <x v="7"/>
    <x v="6"/>
    <x v="4"/>
    <x v="4"/>
    <n v="12.1485"/>
    <n v="4.5337500000000004"/>
    <n v="7.6147499999999999"/>
  </r>
  <r>
    <x v="0"/>
    <x v="0"/>
    <x v="7"/>
    <x v="6"/>
    <x v="5"/>
    <x v="5"/>
    <n v="9.7900000000000009"/>
    <n v="3.5249999999999999"/>
    <n v="6.2650000000000006"/>
  </r>
  <r>
    <x v="0"/>
    <x v="0"/>
    <x v="7"/>
    <x v="6"/>
    <x v="6"/>
    <x v="6"/>
    <n v="6.7283999999999997"/>
    <n v="3.3075000000000001"/>
    <n v="3.4208999999999996"/>
  </r>
  <r>
    <x v="0"/>
    <x v="0"/>
    <x v="7"/>
    <x v="6"/>
    <x v="7"/>
    <x v="7"/>
    <n v="7.974400000000001"/>
    <n v="2.7600000000000002"/>
    <n v="5.2144000000000013"/>
  </r>
  <r>
    <x v="0"/>
    <x v="0"/>
    <x v="7"/>
    <x v="6"/>
    <x v="8"/>
    <x v="8"/>
    <n v="8.01"/>
    <n v="3.15"/>
    <n v="4.8599999999999994"/>
  </r>
  <r>
    <x v="0"/>
    <x v="0"/>
    <x v="7"/>
    <x v="6"/>
    <x v="9"/>
    <x v="9"/>
    <n v="12.842700000000001"/>
    <n v="4.4362500000000002"/>
    <n v="8.4064499999999995"/>
  </r>
  <r>
    <x v="0"/>
    <x v="0"/>
    <x v="7"/>
    <x v="6"/>
    <x v="10"/>
    <x v="10"/>
    <n v="10.092600000000001"/>
    <n v="4.83"/>
    <n v="5.2626000000000008"/>
  </r>
  <r>
    <x v="0"/>
    <x v="0"/>
    <x v="7"/>
    <x v="6"/>
    <x v="11"/>
    <x v="11"/>
    <n v="12.388799999999998"/>
    <n v="3.7349999999999999"/>
    <n v="8.6537999999999986"/>
  </r>
  <r>
    <x v="0"/>
    <x v="0"/>
    <x v="8"/>
    <x v="0"/>
    <x v="0"/>
    <x v="0"/>
    <n v="226.00260000000003"/>
    <n v="78.453000000000003"/>
    <n v="147.54960000000003"/>
  </r>
  <r>
    <x v="0"/>
    <x v="0"/>
    <x v="8"/>
    <x v="0"/>
    <x v="1"/>
    <x v="1"/>
    <n v="348.24300000000005"/>
    <n v="107.44650000000001"/>
    <n v="240.79650000000004"/>
  </r>
  <r>
    <x v="0"/>
    <x v="0"/>
    <x v="8"/>
    <x v="0"/>
    <x v="2"/>
    <x v="2"/>
    <n v="341.13600000000002"/>
    <n v="175.85599999999999"/>
    <n v="165.28000000000003"/>
  </r>
  <r>
    <x v="0"/>
    <x v="0"/>
    <x v="8"/>
    <x v="0"/>
    <x v="3"/>
    <x v="3"/>
    <n v="409.36320000000006"/>
    <n v="153.11599999999999"/>
    <n v="256.24720000000008"/>
  </r>
  <r>
    <x v="0"/>
    <x v="0"/>
    <x v="8"/>
    <x v="0"/>
    <x v="4"/>
    <x v="4"/>
    <n v="320.28880000000004"/>
    <n v="109.62575"/>
    <n v="210.66305000000006"/>
  </r>
  <r>
    <x v="0"/>
    <x v="0"/>
    <x v="8"/>
    <x v="0"/>
    <x v="5"/>
    <x v="5"/>
    <n v="267.697"/>
    <n v="84.327500000000001"/>
    <n v="183.36950000000002"/>
  </r>
  <r>
    <x v="0"/>
    <x v="0"/>
    <x v="8"/>
    <x v="0"/>
    <x v="6"/>
    <x v="6"/>
    <n v="213.21"/>
    <n v="101.47725"/>
    <n v="111.73275000000001"/>
  </r>
  <r>
    <x v="0"/>
    <x v="0"/>
    <x v="8"/>
    <x v="0"/>
    <x v="7"/>
    <x v="7"/>
    <n v="187.62480000000002"/>
    <n v="72.768000000000001"/>
    <n v="114.85680000000002"/>
  </r>
  <r>
    <x v="0"/>
    <x v="0"/>
    <x v="8"/>
    <x v="0"/>
    <x v="8"/>
    <x v="8"/>
    <n v="253.48300000000003"/>
    <n v="107.0675"/>
    <n v="146.41550000000004"/>
  </r>
  <r>
    <x v="0"/>
    <x v="0"/>
    <x v="8"/>
    <x v="0"/>
    <x v="9"/>
    <x v="9"/>
    <n v="335.68730000000005"/>
    <n v="112.08925000000001"/>
    <n v="223.59805000000006"/>
  </r>
  <r>
    <x v="0"/>
    <x v="0"/>
    <x v="8"/>
    <x v="0"/>
    <x v="10"/>
    <x v="10"/>
    <n v="318.39359999999999"/>
    <n v="139.2825"/>
    <n v="179.11109999999999"/>
  </r>
  <r>
    <x v="0"/>
    <x v="0"/>
    <x v="8"/>
    <x v="0"/>
    <x v="11"/>
    <x v="11"/>
    <n v="301.33680000000004"/>
    <n v="134.166"/>
    <n v="167.17080000000004"/>
  </r>
  <r>
    <x v="0"/>
    <x v="0"/>
    <x v="8"/>
    <x v="1"/>
    <x v="0"/>
    <x v="0"/>
    <n v="107.145"/>
    <n v="72.866250000000008"/>
    <n v="34.278749999999988"/>
  </r>
  <r>
    <x v="0"/>
    <x v="0"/>
    <x v="8"/>
    <x v="1"/>
    <x v="1"/>
    <x v="1"/>
    <n v="178.33690000000001"/>
    <n v="132.01649999999998"/>
    <n v="46.320400000000035"/>
  </r>
  <r>
    <x v="0"/>
    <x v="0"/>
    <x v="8"/>
    <x v="1"/>
    <x v="2"/>
    <x v="2"/>
    <n v="190.48"/>
    <n v="170.68800000000002"/>
    <n v="19.791999999999973"/>
  </r>
  <r>
    <x v="0"/>
    <x v="0"/>
    <x v="8"/>
    <x v="1"/>
    <x v="3"/>
    <x v="3"/>
    <n v="198.0992"/>
    <n v="134.11199999999999"/>
    <n v="63.987200000000001"/>
  </r>
  <r>
    <x v="0"/>
    <x v="0"/>
    <x v="8"/>
    <x v="1"/>
    <x v="4"/>
    <x v="4"/>
    <n v="126.90730000000001"/>
    <n v="146.11349999999999"/>
    <n v="-19.206199999999981"/>
  </r>
  <r>
    <x v="0"/>
    <x v="0"/>
    <x v="8"/>
    <x v="1"/>
    <x v="5"/>
    <x v="5"/>
    <n v="104.764"/>
    <n v="85.725000000000009"/>
    <n v="19.038999999999987"/>
  </r>
  <r>
    <x v="0"/>
    <x v="0"/>
    <x v="8"/>
    <x v="1"/>
    <x v="6"/>
    <x v="6"/>
    <n v="113.5737"/>
    <n v="87.43950000000001"/>
    <n v="26.134199999999993"/>
  </r>
  <r>
    <x v="0"/>
    <x v="0"/>
    <x v="8"/>
    <x v="1"/>
    <x v="7"/>
    <x v="7"/>
    <n v="78.096799999999988"/>
    <n v="82.296000000000006"/>
    <n v="-4.1992000000000189"/>
  </r>
  <r>
    <x v="0"/>
    <x v="0"/>
    <x v="8"/>
    <x v="1"/>
    <x v="8"/>
    <x v="8"/>
    <n v="141.6695"/>
    <n v="103.82250000000001"/>
    <n v="37.846999999999994"/>
  </r>
  <r>
    <x v="0"/>
    <x v="0"/>
    <x v="8"/>
    <x v="1"/>
    <x v="9"/>
    <x v="9"/>
    <n v="160.95560000000003"/>
    <n v="113.91900000000001"/>
    <n v="47.036600000000021"/>
  </r>
  <r>
    <x v="0"/>
    <x v="0"/>
    <x v="8"/>
    <x v="1"/>
    <x v="10"/>
    <x v="10"/>
    <n v="190.00380000000001"/>
    <n v="146.685"/>
    <n v="43.31880000000001"/>
  </r>
  <r>
    <x v="0"/>
    <x v="0"/>
    <x v="8"/>
    <x v="1"/>
    <x v="11"/>
    <x v="11"/>
    <n v="162.8604"/>
    <n v="101.727"/>
    <n v="61.133399999999995"/>
  </r>
  <r>
    <x v="0"/>
    <x v="0"/>
    <x v="8"/>
    <x v="2"/>
    <x v="0"/>
    <x v="0"/>
    <n v="88.732349999999997"/>
    <n v="48.308400000000006"/>
    <n v="40.423949999999991"/>
  </r>
  <r>
    <x v="0"/>
    <x v="0"/>
    <x v="8"/>
    <x v="2"/>
    <x v="1"/>
    <x v="1"/>
    <n v="103.23110000000001"/>
    <n v="73.058999999999997"/>
    <n v="30.172100000000015"/>
  </r>
  <r>
    <x v="0"/>
    <x v="0"/>
    <x v="8"/>
    <x v="2"/>
    <x v="2"/>
    <x v="2"/>
    <n v="152.44399999999999"/>
    <n v="93.83359999999999"/>
    <n v="58.610399999999998"/>
  </r>
  <r>
    <x v="0"/>
    <x v="0"/>
    <x v="8"/>
    <x v="2"/>
    <x v="3"/>
    <x v="3"/>
    <n v="140.5136"/>
    <n v="66.001599999999996"/>
    <n v="74.512"/>
  </r>
  <r>
    <x v="0"/>
    <x v="0"/>
    <x v="8"/>
    <x v="2"/>
    <x v="4"/>
    <x v="4"/>
    <n v="117.39845000000001"/>
    <n v="73.009299999999996"/>
    <n v="44.389150000000015"/>
  </r>
  <r>
    <x v="0"/>
    <x v="0"/>
    <x v="8"/>
    <x v="2"/>
    <x v="5"/>
    <x v="5"/>
    <n v="96.106000000000009"/>
    <n v="55.167000000000009"/>
    <n v="40.939"/>
  </r>
  <r>
    <x v="0"/>
    <x v="0"/>
    <x v="8"/>
    <x v="2"/>
    <x v="6"/>
    <x v="6"/>
    <n v="67.854150000000004"/>
    <n v="49.650300000000009"/>
    <n v="18.203849999999996"/>
  </r>
  <r>
    <x v="0"/>
    <x v="0"/>
    <x v="8"/>
    <x v="2"/>
    <x v="7"/>
    <x v="7"/>
    <n v="68.931200000000004"/>
    <n v="46.519199999999998"/>
    <n v="22.412000000000006"/>
  </r>
  <r>
    <x v="0"/>
    <x v="0"/>
    <x v="8"/>
    <x v="2"/>
    <x v="8"/>
    <x v="8"/>
    <n v="75.393500000000017"/>
    <n v="40.753999999999998"/>
    <n v="34.639500000000019"/>
  </r>
  <r>
    <x v="0"/>
    <x v="0"/>
    <x v="8"/>
    <x v="2"/>
    <x v="9"/>
    <x v="9"/>
    <n v="128.16895"/>
    <n v="56.8568"/>
    <n v="71.312150000000003"/>
  </r>
  <r>
    <x v="0"/>
    <x v="0"/>
    <x v="8"/>
    <x v="2"/>
    <x v="10"/>
    <x v="10"/>
    <n v="136.8682"/>
    <n v="61.230399999999996"/>
    <n v="75.637799999999999"/>
  </r>
  <r>
    <x v="0"/>
    <x v="0"/>
    <x v="8"/>
    <x v="2"/>
    <x v="11"/>
    <x v="11"/>
    <n v="80.530200000000008"/>
    <n v="63.814800000000005"/>
    <n v="16.715400000000002"/>
  </r>
  <r>
    <x v="0"/>
    <x v="0"/>
    <x v="8"/>
    <x v="3"/>
    <x v="0"/>
    <x v="0"/>
    <n v="161.62739999999999"/>
    <n v="90.672750000000008"/>
    <n v="70.954649999999987"/>
  </r>
  <r>
    <x v="0"/>
    <x v="0"/>
    <x v="8"/>
    <x v="3"/>
    <x v="1"/>
    <x v="1"/>
    <n v="248.88079999999999"/>
    <n v="145.23600000000002"/>
    <n v="103.64479999999998"/>
  </r>
  <r>
    <x v="0"/>
    <x v="0"/>
    <x v="8"/>
    <x v="3"/>
    <x v="2"/>
    <x v="2"/>
    <n v="252.50880000000001"/>
    <n v="161.196"/>
    <n v="91.31280000000001"/>
  </r>
  <r>
    <x v="0"/>
    <x v="0"/>
    <x v="8"/>
    <x v="3"/>
    <x v="3"/>
    <x v="3"/>
    <n v="333.77600000000001"/>
    <n v="134.06399999999999"/>
    <n v="199.71200000000002"/>
  </r>
  <r>
    <x v="0"/>
    <x v="0"/>
    <x v="8"/>
    <x v="3"/>
    <x v="4"/>
    <x v="4"/>
    <n v="259.40199999999999"/>
    <n v="111.52050000000001"/>
    <n v="147.88149999999996"/>
  </r>
  <r>
    <x v="0"/>
    <x v="0"/>
    <x v="8"/>
    <x v="3"/>
    <x v="5"/>
    <x v="5"/>
    <n v="201.35400000000001"/>
    <n v="107.73"/>
    <n v="93.624000000000009"/>
  </r>
  <r>
    <x v="0"/>
    <x v="0"/>
    <x v="8"/>
    <x v="3"/>
    <x v="6"/>
    <x v="6"/>
    <n v="173.0556"/>
    <n v="83.490750000000006"/>
    <n v="89.564849999999993"/>
  </r>
  <r>
    <x v="0"/>
    <x v="0"/>
    <x v="8"/>
    <x v="3"/>
    <x v="7"/>
    <x v="7"/>
    <n v="121.9008"/>
    <n v="93.365999999999985"/>
    <n v="28.534800000000018"/>
  </r>
  <r>
    <x v="0"/>
    <x v="0"/>
    <x v="8"/>
    <x v="3"/>
    <x v="8"/>
    <x v="8"/>
    <n v="145.12"/>
    <n v="94.762499999999989"/>
    <n v="50.357500000000016"/>
  </r>
  <r>
    <x v="0"/>
    <x v="0"/>
    <x v="8"/>
    <x v="3"/>
    <x v="9"/>
    <x v="9"/>
    <n v="257.04380000000003"/>
    <n v="143.93925000000002"/>
    <n v="113.10455000000002"/>
  </r>
  <r>
    <x v="0"/>
    <x v="0"/>
    <x v="8"/>
    <x v="3"/>
    <x v="10"/>
    <x v="10"/>
    <n v="238.72239999999999"/>
    <n v="142.44300000000001"/>
    <n v="96.279399999999981"/>
  </r>
  <r>
    <x v="0"/>
    <x v="0"/>
    <x v="8"/>
    <x v="3"/>
    <x v="11"/>
    <x v="11"/>
    <n v="261.21600000000001"/>
    <n v="135.261"/>
    <n v="125.95500000000001"/>
  </r>
  <r>
    <x v="0"/>
    <x v="0"/>
    <x v="8"/>
    <x v="4"/>
    <x v="0"/>
    <x v="0"/>
    <n v="124.79579999999999"/>
    <n v="89.4726"/>
    <n v="35.323199999999986"/>
  </r>
  <r>
    <x v="0"/>
    <x v="0"/>
    <x v="8"/>
    <x v="4"/>
    <x v="1"/>
    <x v="1"/>
    <n v="279.35320000000002"/>
    <n v="172.3176"/>
    <n v="107.03560000000002"/>
  </r>
  <r>
    <x v="0"/>
    <x v="0"/>
    <x v="8"/>
    <x v="4"/>
    <x v="2"/>
    <x v="2"/>
    <n v="273.26560000000001"/>
    <n v="215.87039999999999"/>
    <n v="57.395200000000017"/>
  </r>
  <r>
    <x v="0"/>
    <x v="0"/>
    <x v="8"/>
    <x v="4"/>
    <x v="3"/>
    <x v="3"/>
    <n v="219.15360000000001"/>
    <n v="172.31760000000003"/>
    <n v="46.835999999999984"/>
  </r>
  <r>
    <x v="0"/>
    <x v="0"/>
    <x v="8"/>
    <x v="4"/>
    <x v="4"/>
    <x v="4"/>
    <n v="197.84700000000001"/>
    <n v="155.39355"/>
    <n v="42.453450000000004"/>
  </r>
  <r>
    <x v="0"/>
    <x v="0"/>
    <x v="8"/>
    <x v="4"/>
    <x v="5"/>
    <x v="5"/>
    <n v="160.64499999999998"/>
    <n v="130.18500000000003"/>
    <n v="30.459999999999951"/>
  </r>
  <r>
    <x v="0"/>
    <x v="0"/>
    <x v="8"/>
    <x v="4"/>
    <x v="6"/>
    <x v="6"/>
    <n v="138.49289999999999"/>
    <n v="85.212000000000003"/>
    <n v="53.280899999999988"/>
  </r>
  <r>
    <x v="0"/>
    <x v="0"/>
    <x v="8"/>
    <x v="4"/>
    <x v="7"/>
    <x v="7"/>
    <n v="116.3408"/>
    <n v="107.93519999999999"/>
    <n v="8.4056000000000068"/>
  </r>
  <r>
    <x v="0"/>
    <x v="0"/>
    <x v="8"/>
    <x v="4"/>
    <x v="8"/>
    <x v="8"/>
    <n v="184.31900000000002"/>
    <n v="101.78100000000001"/>
    <n v="82.538000000000011"/>
  </r>
  <r>
    <x v="0"/>
    <x v="0"/>
    <x v="8"/>
    <x v="4"/>
    <x v="9"/>
    <x v="9"/>
    <n v="178.06230000000002"/>
    <n v="149.23934999999997"/>
    <n v="28.822950000000048"/>
  </r>
  <r>
    <x v="0"/>
    <x v="0"/>
    <x v="8"/>
    <x v="4"/>
    <x v="10"/>
    <x v="10"/>
    <n v="239.10740000000001"/>
    <n v="160.7193"/>
    <n v="78.388100000000009"/>
  </r>
  <r>
    <x v="0"/>
    <x v="0"/>
    <x v="8"/>
    <x v="4"/>
    <x v="11"/>
    <x v="11"/>
    <n v="192.774"/>
    <n v="134.91900000000001"/>
    <n v="57.85499999999999"/>
  </r>
  <r>
    <x v="0"/>
    <x v="0"/>
    <x v="8"/>
    <x v="5"/>
    <x v="0"/>
    <x v="0"/>
    <n v="64.280250000000009"/>
    <n v="35.154000000000003"/>
    <n v="29.126250000000006"/>
  </r>
  <r>
    <x v="0"/>
    <x v="0"/>
    <x v="8"/>
    <x v="5"/>
    <x v="1"/>
    <x v="1"/>
    <n v="79.432500000000005"/>
    <n v="57.114399999999996"/>
    <n v="22.318100000000008"/>
  </r>
  <r>
    <x v="0"/>
    <x v="0"/>
    <x v="8"/>
    <x v="5"/>
    <x v="2"/>
    <x v="2"/>
    <n v="121.75199999999998"/>
    <n v="58.329599999999999"/>
    <n v="63.422399999999982"/>
  </r>
  <r>
    <x v="0"/>
    <x v="0"/>
    <x v="8"/>
    <x v="5"/>
    <x v="3"/>
    <x v="3"/>
    <n v="124.95599999999999"/>
    <n v="55.552"/>
    <n v="69.403999999999996"/>
  </r>
  <r>
    <x v="0"/>
    <x v="0"/>
    <x v="8"/>
    <x v="5"/>
    <x v="4"/>
    <x v="4"/>
    <n v="79.833000000000013"/>
    <n v="60.933600000000006"/>
    <n v="18.899400000000007"/>
  </r>
  <r>
    <x v="0"/>
    <x v="0"/>
    <x v="8"/>
    <x v="5"/>
    <x v="5"/>
    <x v="5"/>
    <n v="69.42"/>
    <n v="49.475999999999992"/>
    <n v="19.94400000000001"/>
  </r>
  <r>
    <x v="0"/>
    <x v="0"/>
    <x v="8"/>
    <x v="5"/>
    <x v="6"/>
    <x v="6"/>
    <n v="70.888499999999993"/>
    <n v="42.966000000000008"/>
    <n v="27.922499999999985"/>
  </r>
  <r>
    <x v="0"/>
    <x v="0"/>
    <x v="8"/>
    <x v="5"/>
    <x v="7"/>
    <x v="7"/>
    <n v="56.603999999999999"/>
    <n v="38.539200000000001"/>
    <n v="18.064799999999998"/>
  </r>
  <r>
    <x v="0"/>
    <x v="0"/>
    <x v="8"/>
    <x v="5"/>
    <x v="8"/>
    <x v="8"/>
    <n v="63.412499999999994"/>
    <n v="40.362000000000002"/>
    <n v="23.050499999999992"/>
  </r>
  <r>
    <x v="0"/>
    <x v="0"/>
    <x v="8"/>
    <x v="5"/>
    <x v="9"/>
    <x v="9"/>
    <n v="96.320250000000016"/>
    <n v="47.392800000000001"/>
    <n v="48.927450000000015"/>
  </r>
  <r>
    <x v="0"/>
    <x v="0"/>
    <x v="8"/>
    <x v="5"/>
    <x v="10"/>
    <x v="10"/>
    <n v="95.319000000000003"/>
    <n v="53.468800000000002"/>
    <n v="41.850200000000001"/>
  </r>
  <r>
    <x v="0"/>
    <x v="0"/>
    <x v="8"/>
    <x v="5"/>
    <x v="11"/>
    <x v="11"/>
    <n v="68.88600000000001"/>
    <n v="48.955199999999998"/>
    <n v="19.930800000000012"/>
  </r>
  <r>
    <x v="0"/>
    <x v="0"/>
    <x v="8"/>
    <x v="6"/>
    <x v="0"/>
    <x v="0"/>
    <n v="12.741300000000001"/>
    <n v="2.7593999999999999"/>
    <n v="9.9819000000000013"/>
  </r>
  <r>
    <x v="0"/>
    <x v="0"/>
    <x v="8"/>
    <x v="6"/>
    <x v="1"/>
    <x v="1"/>
    <n v="18.464600000000004"/>
    <n v="4.2412999999999998"/>
    <n v="14.223300000000005"/>
  </r>
  <r>
    <x v="0"/>
    <x v="0"/>
    <x v="8"/>
    <x v="6"/>
    <x v="2"/>
    <x v="2"/>
    <n v="22.263999999999999"/>
    <n v="6.2488000000000001"/>
    <n v="16.0152"/>
  </r>
  <r>
    <x v="0"/>
    <x v="0"/>
    <x v="8"/>
    <x v="6"/>
    <x v="3"/>
    <x v="3"/>
    <n v="17.230399999999999"/>
    <n v="4.9639999999999995"/>
    <n v="12.266400000000001"/>
  </r>
  <r>
    <x v="0"/>
    <x v="0"/>
    <x v="8"/>
    <x v="6"/>
    <x v="4"/>
    <x v="4"/>
    <n v="15.258100000000001"/>
    <n v="5.1720500000000005"/>
    <n v="10.08605"/>
  </r>
  <r>
    <x v="0"/>
    <x v="0"/>
    <x v="8"/>
    <x v="6"/>
    <x v="5"/>
    <x v="5"/>
    <n v="12.826000000000001"/>
    <n v="3.6134999999999997"/>
    <n v="9.2125000000000004"/>
  </r>
  <r>
    <x v="0"/>
    <x v="0"/>
    <x v="8"/>
    <x v="6"/>
    <x v="6"/>
    <x v="6"/>
    <n v="10.236599999999999"/>
    <n v="3.4492500000000001"/>
    <n v="6.7873499999999991"/>
  </r>
  <r>
    <x v="0"/>
    <x v="0"/>
    <x v="8"/>
    <x v="6"/>
    <x v="7"/>
    <x v="7"/>
    <n v="10.2608"/>
    <n v="3.3871999999999995"/>
    <n v="6.8735999999999997"/>
  </r>
  <r>
    <x v="0"/>
    <x v="0"/>
    <x v="8"/>
    <x v="6"/>
    <x v="8"/>
    <x v="8"/>
    <n v="14.52"/>
    <n v="3.8690000000000002"/>
    <n v="10.651"/>
  </r>
  <r>
    <x v="0"/>
    <x v="0"/>
    <x v="8"/>
    <x v="6"/>
    <x v="9"/>
    <x v="9"/>
    <n v="15.1008"/>
    <n v="5.4093"/>
    <n v="9.6914999999999996"/>
  </r>
  <r>
    <x v="0"/>
    <x v="0"/>
    <x v="8"/>
    <x v="6"/>
    <x v="10"/>
    <x v="10"/>
    <n v="15.9236"/>
    <n v="4.8033999999999999"/>
    <n v="11.120200000000001"/>
  </r>
  <r>
    <x v="0"/>
    <x v="0"/>
    <x v="8"/>
    <x v="6"/>
    <x v="11"/>
    <x v="11"/>
    <n v="16.1172"/>
    <n v="5.0807999999999991"/>
    <n v="11.0364"/>
  </r>
  <r>
    <x v="0"/>
    <x v="0"/>
    <x v="8"/>
    <x v="6"/>
    <x v="0"/>
    <x v="0"/>
    <n v="8.3393999999999995"/>
    <n v="2.5137"/>
    <n v="5.8256999999999994"/>
  </r>
  <r>
    <x v="0"/>
    <x v="0"/>
    <x v="8"/>
    <x v="6"/>
    <x v="1"/>
    <x v="1"/>
    <n v="9.4136000000000006"/>
    <n v="3.99"/>
    <n v="5.4236000000000004"/>
  </r>
  <r>
    <x v="0"/>
    <x v="0"/>
    <x v="8"/>
    <x v="6"/>
    <x v="2"/>
    <x v="2"/>
    <n v="10.627200000000002"/>
    <n v="3.8304000000000005"/>
    <n v="6.7968000000000011"/>
  </r>
  <r>
    <x v="0"/>
    <x v="0"/>
    <x v="8"/>
    <x v="6"/>
    <x v="3"/>
    <x v="3"/>
    <n v="12.070400000000001"/>
    <n v="5.1984000000000004"/>
    <n v="6.8720000000000008"/>
  </r>
  <r>
    <x v="0"/>
    <x v="0"/>
    <x v="8"/>
    <x v="6"/>
    <x v="4"/>
    <x v="4"/>
    <n v="10.340199999999999"/>
    <n v="3.7791000000000001"/>
    <n v="6.5610999999999997"/>
  </r>
  <r>
    <x v="0"/>
    <x v="0"/>
    <x v="8"/>
    <x v="6"/>
    <x v="5"/>
    <x v="5"/>
    <n v="8.363999999999999"/>
    <n v="2.3940000000000001"/>
    <n v="5.9699999999999989"/>
  </r>
  <r>
    <x v="0"/>
    <x v="0"/>
    <x v="8"/>
    <x v="6"/>
    <x v="6"/>
    <x v="6"/>
    <n v="5.9778000000000002"/>
    <n v="2.18025"/>
    <n v="3.7975500000000002"/>
  </r>
  <r>
    <x v="0"/>
    <x v="0"/>
    <x v="8"/>
    <x v="6"/>
    <x v="7"/>
    <x v="7"/>
    <n v="6.756800000000001"/>
    <n v="2.3028000000000004"/>
    <n v="4.4540000000000006"/>
  </r>
  <r>
    <x v="0"/>
    <x v="0"/>
    <x v="8"/>
    <x v="6"/>
    <x v="8"/>
    <x v="8"/>
    <n v="9.1020000000000003"/>
    <n v="2.6789999999999998"/>
    <n v="6.423"/>
  </r>
  <r>
    <x v="0"/>
    <x v="0"/>
    <x v="8"/>
    <x v="6"/>
    <x v="9"/>
    <x v="9"/>
    <n v="11.193000000000001"/>
    <n v="3.4456500000000001"/>
    <n v="7.7473500000000008"/>
  </r>
  <r>
    <x v="0"/>
    <x v="0"/>
    <x v="8"/>
    <x v="6"/>
    <x v="10"/>
    <x v="10"/>
    <n v="9.8727999999999998"/>
    <n v="3.7905000000000002"/>
    <n v="6.0823"/>
  </r>
  <r>
    <x v="0"/>
    <x v="0"/>
    <x v="8"/>
    <x v="6"/>
    <x v="11"/>
    <x v="11"/>
    <n v="11.020800000000001"/>
    <n v="3.8645999999999994"/>
    <n v="7.1562000000000019"/>
  </r>
  <r>
    <x v="0"/>
    <x v="0"/>
    <x v="8"/>
    <x v="6"/>
    <x v="0"/>
    <x v="0"/>
    <n v="0.97199999999999998"/>
    <n v="0.35909999999999997"/>
    <n v="0.6129"/>
  </r>
  <r>
    <x v="0"/>
    <x v="0"/>
    <x v="8"/>
    <x v="6"/>
    <x v="1"/>
    <x v="1"/>
    <n v="1.1843999999999999"/>
    <n v="0.50960000000000005"/>
    <n v="0.67479999999999984"/>
  </r>
  <r>
    <x v="0"/>
    <x v="0"/>
    <x v="8"/>
    <x v="6"/>
    <x v="2"/>
    <x v="2"/>
    <n v="1.3967999999999998"/>
    <n v="0.52080000000000004"/>
    <n v="0.87599999999999978"/>
  </r>
  <r>
    <x v="0"/>
    <x v="0"/>
    <x v="8"/>
    <x v="6"/>
    <x v="3"/>
    <x v="3"/>
    <n v="1.6415999999999997"/>
    <n v="0.63280000000000003"/>
    <n v="1.0087999999999997"/>
  </r>
  <r>
    <x v="0"/>
    <x v="0"/>
    <x v="8"/>
    <x v="6"/>
    <x v="4"/>
    <x v="4"/>
    <n v="1.1114999999999999"/>
    <n v="0.42315000000000003"/>
    <n v="0.68834999999999991"/>
  </r>
  <r>
    <x v="0"/>
    <x v="0"/>
    <x v="8"/>
    <x v="6"/>
    <x v="5"/>
    <x v="5"/>
    <n v="0.81"/>
    <n v="0.34650000000000003"/>
    <n v="0.46350000000000002"/>
  </r>
  <r>
    <x v="0"/>
    <x v="0"/>
    <x v="8"/>
    <x v="6"/>
    <x v="6"/>
    <x v="6"/>
    <n v="0.74520000000000008"/>
    <n v="0.29295000000000004"/>
    <n v="0.45225000000000004"/>
  </r>
  <r>
    <x v="0"/>
    <x v="0"/>
    <x v="8"/>
    <x v="6"/>
    <x v="7"/>
    <x v="7"/>
    <n v="0.59759999999999991"/>
    <n v="0.29680000000000006"/>
    <n v="0.30079999999999985"/>
  </r>
  <r>
    <x v="0"/>
    <x v="0"/>
    <x v="8"/>
    <x v="6"/>
    <x v="8"/>
    <x v="8"/>
    <n v="0.99900000000000011"/>
    <n v="0.38150000000000006"/>
    <n v="0.61750000000000005"/>
  </r>
  <r>
    <x v="0"/>
    <x v="0"/>
    <x v="8"/>
    <x v="6"/>
    <x v="9"/>
    <x v="9"/>
    <n v="1.3337999999999999"/>
    <n v="0.49595000000000006"/>
    <n v="0.83784999999999976"/>
  </r>
  <r>
    <x v="0"/>
    <x v="0"/>
    <x v="8"/>
    <x v="6"/>
    <x v="10"/>
    <x v="10"/>
    <n v="1.1340000000000001"/>
    <n v="0.5292"/>
    <n v="0.60480000000000012"/>
  </r>
  <r>
    <x v="0"/>
    <x v="0"/>
    <x v="8"/>
    <x v="6"/>
    <x v="11"/>
    <x v="11"/>
    <n v="0.9396000000000001"/>
    <n v="0.4284"/>
    <n v="0.5112000000000001"/>
  </r>
  <r>
    <x v="0"/>
    <x v="0"/>
    <x v="8"/>
    <x v="6"/>
    <x v="0"/>
    <x v="0"/>
    <n v="15.9732"/>
    <n v="6.7824"/>
    <n v="9.1907999999999994"/>
  </r>
  <r>
    <x v="0"/>
    <x v="0"/>
    <x v="8"/>
    <x v="6"/>
    <x v="1"/>
    <x v="1"/>
    <n v="24.6036"/>
    <n v="12.638499999999999"/>
    <n v="11.965100000000001"/>
  </r>
  <r>
    <x v="0"/>
    <x v="0"/>
    <x v="8"/>
    <x v="6"/>
    <x v="2"/>
    <x v="2"/>
    <n v="24.7776"/>
    <n v="14.067200000000001"/>
    <n v="10.710399999999998"/>
  </r>
  <r>
    <x v="0"/>
    <x v="0"/>
    <x v="8"/>
    <x v="6"/>
    <x v="3"/>
    <x v="3"/>
    <n v="25.891200000000001"/>
    <n v="11.8064"/>
    <n v="14.084800000000001"/>
  </r>
  <r>
    <x v="0"/>
    <x v="0"/>
    <x v="8"/>
    <x v="6"/>
    <x v="4"/>
    <x v="4"/>
    <n v="25.786799999999999"/>
    <n v="12.0419"/>
    <n v="13.744899999999999"/>
  </r>
  <r>
    <x v="0"/>
    <x v="0"/>
    <x v="8"/>
    <x v="6"/>
    <x v="5"/>
    <x v="5"/>
    <n v="17.052000000000003"/>
    <n v="8.7920000000000016"/>
    <n v="8.2600000000000016"/>
  </r>
  <r>
    <x v="0"/>
    <x v="0"/>
    <x v="8"/>
    <x v="6"/>
    <x v="6"/>
    <x v="6"/>
    <n v="15.816600000000001"/>
    <n v="6.8530500000000005"/>
    <n v="8.9635500000000015"/>
  </r>
  <r>
    <x v="0"/>
    <x v="0"/>
    <x v="8"/>
    <x v="6"/>
    <x v="7"/>
    <x v="7"/>
    <n v="16.007999999999999"/>
    <n v="6.1543999999999999"/>
    <n v="9.8536000000000001"/>
  </r>
  <r>
    <x v="0"/>
    <x v="0"/>
    <x v="8"/>
    <x v="6"/>
    <x v="8"/>
    <x v="8"/>
    <n v="17.748000000000001"/>
    <n v="8.7135000000000016"/>
    <n v="9.0344999999999995"/>
  </r>
  <r>
    <x v="0"/>
    <x v="0"/>
    <x v="8"/>
    <x v="6"/>
    <x v="9"/>
    <x v="9"/>
    <n v="22.1676"/>
    <n v="11.735749999999999"/>
    <n v="10.431850000000001"/>
  </r>
  <r>
    <x v="0"/>
    <x v="0"/>
    <x v="8"/>
    <x v="6"/>
    <x v="10"/>
    <x v="10"/>
    <n v="21.680399999999999"/>
    <n v="9.7811000000000003"/>
    <n v="11.899299999999998"/>
  </r>
  <r>
    <x v="0"/>
    <x v="0"/>
    <x v="8"/>
    <x v="6"/>
    <x v="11"/>
    <x v="11"/>
    <n v="22.7592"/>
    <n v="9.3257999999999992"/>
    <n v="13.433400000000001"/>
  </r>
  <r>
    <x v="0"/>
    <x v="0"/>
    <x v="8"/>
    <x v="6"/>
    <x v="0"/>
    <x v="0"/>
    <n v="10.774799999999999"/>
    <n v="3.8880000000000003"/>
    <n v="6.8867999999999991"/>
  </r>
  <r>
    <x v="0"/>
    <x v="0"/>
    <x v="8"/>
    <x v="6"/>
    <x v="1"/>
    <x v="1"/>
    <n v="21.0532"/>
    <n v="5.4432"/>
    <n v="15.61"/>
  </r>
  <r>
    <x v="0"/>
    <x v="0"/>
    <x v="8"/>
    <x v="6"/>
    <x v="2"/>
    <x v="2"/>
    <n v="21.491199999999999"/>
    <n v="6.3743999999999996"/>
    <n v="15.1168"/>
  </r>
  <r>
    <x v="0"/>
    <x v="0"/>
    <x v="8"/>
    <x v="6"/>
    <x v="3"/>
    <x v="3"/>
    <n v="26.163200000000003"/>
    <n v="7.1424000000000003"/>
    <n v="19.020800000000001"/>
  </r>
  <r>
    <x v="0"/>
    <x v="0"/>
    <x v="8"/>
    <x v="6"/>
    <x v="4"/>
    <x v="4"/>
    <n v="15.943199999999999"/>
    <n v="6.926400000000001"/>
    <n v="9.0167999999999981"/>
  </r>
  <r>
    <x v="0"/>
    <x v="0"/>
    <x v="8"/>
    <x v="6"/>
    <x v="5"/>
    <x v="5"/>
    <n v="15.914000000000001"/>
    <n v="4.5119999999999996"/>
    <n v="11.402000000000001"/>
  </r>
  <r>
    <x v="0"/>
    <x v="0"/>
    <x v="8"/>
    <x v="6"/>
    <x v="6"/>
    <x v="6"/>
    <n v="14.716800000000003"/>
    <n v="4.2768000000000006"/>
    <n v="10.440000000000001"/>
  </r>
  <r>
    <x v="0"/>
    <x v="0"/>
    <x v="8"/>
    <x v="6"/>
    <x v="7"/>
    <x v="7"/>
    <n v="12.1472"/>
    <n v="3.7631999999999999"/>
    <n v="8.3840000000000003"/>
  </r>
  <r>
    <x v="0"/>
    <x v="0"/>
    <x v="8"/>
    <x v="6"/>
    <x v="8"/>
    <x v="8"/>
    <n v="12.847999999999999"/>
    <n v="5.5679999999999996"/>
    <n v="7.2799999999999994"/>
  </r>
  <r>
    <x v="0"/>
    <x v="0"/>
    <x v="8"/>
    <x v="6"/>
    <x v="9"/>
    <x v="9"/>
    <n v="21.826999999999998"/>
    <n v="5.3664000000000005"/>
    <n v="16.460599999999999"/>
  </r>
  <r>
    <x v="0"/>
    <x v="0"/>
    <x v="8"/>
    <x v="6"/>
    <x v="10"/>
    <x v="10"/>
    <n v="18.396000000000001"/>
    <n v="5.8464"/>
    <n v="12.549600000000002"/>
  </r>
  <r>
    <x v="0"/>
    <x v="0"/>
    <x v="8"/>
    <x v="6"/>
    <x v="11"/>
    <x v="11"/>
    <n v="20.848799999999997"/>
    <n v="6.7967999999999993"/>
    <n v="14.051999999999998"/>
  </r>
  <r>
    <x v="0"/>
    <x v="0"/>
    <x v="8"/>
    <x v="6"/>
    <x v="0"/>
    <x v="0"/>
    <n v="6.3855000000000004"/>
    <n v="2.1870000000000003"/>
    <n v="4.1985000000000001"/>
  </r>
  <r>
    <x v="0"/>
    <x v="0"/>
    <x v="8"/>
    <x v="6"/>
    <x v="1"/>
    <x v="1"/>
    <n v="9.4815000000000005"/>
    <n v="4.3469999999999995"/>
    <n v="5.134500000000001"/>
  </r>
  <r>
    <x v="0"/>
    <x v="0"/>
    <x v="8"/>
    <x v="6"/>
    <x v="2"/>
    <x v="2"/>
    <n v="10.1136"/>
    <n v="4.9248000000000003"/>
    <n v="5.1887999999999996"/>
  </r>
  <r>
    <x v="0"/>
    <x v="0"/>
    <x v="8"/>
    <x v="6"/>
    <x v="3"/>
    <x v="3"/>
    <n v="12.074399999999999"/>
    <n v="4.6224000000000007"/>
    <n v="7.4519999999999982"/>
  </r>
  <r>
    <x v="0"/>
    <x v="0"/>
    <x v="8"/>
    <x v="6"/>
    <x v="4"/>
    <x v="4"/>
    <n v="6.7918500000000002"/>
    <n v="3.0888000000000004"/>
    <n v="3.7030499999999997"/>
  </r>
  <r>
    <x v="0"/>
    <x v="0"/>
    <x v="8"/>
    <x v="6"/>
    <x v="5"/>
    <x v="5"/>
    <n v="6.2565"/>
    <n v="2.5110000000000001"/>
    <n v="3.7454999999999998"/>
  </r>
  <r>
    <x v="0"/>
    <x v="0"/>
    <x v="8"/>
    <x v="6"/>
    <x v="6"/>
    <x v="6"/>
    <n v="5.8049999999999997"/>
    <n v="2.7702"/>
    <n v="3.0347999999999997"/>
  </r>
  <r>
    <x v="0"/>
    <x v="0"/>
    <x v="8"/>
    <x v="6"/>
    <x v="7"/>
    <x v="7"/>
    <n v="6.1920000000000002"/>
    <n v="2.3544000000000005"/>
    <n v="3.8375999999999997"/>
  </r>
  <r>
    <x v="0"/>
    <x v="0"/>
    <x v="8"/>
    <x v="6"/>
    <x v="8"/>
    <x v="8"/>
    <n v="6.0629999999999997"/>
    <n v="3.1589999999999998"/>
    <n v="2.9039999999999999"/>
  </r>
  <r>
    <x v="0"/>
    <x v="0"/>
    <x v="8"/>
    <x v="6"/>
    <x v="9"/>
    <x v="9"/>
    <n v="9.1396499999999996"/>
    <n v="3.7908000000000004"/>
    <n v="5.3488499999999988"/>
  </r>
  <r>
    <x v="0"/>
    <x v="0"/>
    <x v="8"/>
    <x v="6"/>
    <x v="10"/>
    <x v="10"/>
    <n v="10.203899999999999"/>
    <n v="3.3642000000000003"/>
    <n v="6.8396999999999988"/>
  </r>
  <r>
    <x v="0"/>
    <x v="0"/>
    <x v="8"/>
    <x v="6"/>
    <x v="11"/>
    <x v="11"/>
    <n v="6.6563999999999997"/>
    <n v="2.5920000000000005"/>
    <n v="4.0643999999999991"/>
  </r>
  <r>
    <x v="5"/>
    <x v="5"/>
    <x v="9"/>
    <x v="0"/>
    <x v="0"/>
    <x v="0"/>
    <n v="219.672"/>
    <n v="67.357800000000012"/>
    <n v="152.31419999999997"/>
  </r>
  <r>
    <x v="5"/>
    <x v="5"/>
    <x v="9"/>
    <x v="0"/>
    <x v="1"/>
    <x v="1"/>
    <n v="264.82679999999999"/>
    <n v="101.3621"/>
    <n v="163.46469999999999"/>
  </r>
  <r>
    <x v="5"/>
    <x v="5"/>
    <x v="9"/>
    <x v="0"/>
    <x v="2"/>
    <x v="2"/>
    <n v="367.74719999999996"/>
    <n v="117.14400000000001"/>
    <n v="250.60319999999996"/>
  </r>
  <r>
    <x v="5"/>
    <x v="5"/>
    <x v="9"/>
    <x v="0"/>
    <x v="3"/>
    <x v="3"/>
    <n v="361.23840000000001"/>
    <n v="109.33439999999999"/>
    <n v="251.90400000000002"/>
  </r>
  <r>
    <x v="5"/>
    <x v="5"/>
    <x v="9"/>
    <x v="0"/>
    <x v="4"/>
    <x v="4"/>
    <n v="282.92940000000004"/>
    <n v="117.38805000000001"/>
    <n v="165.54135000000002"/>
  </r>
  <r>
    <x v="5"/>
    <x v="5"/>
    <x v="9"/>
    <x v="0"/>
    <x v="5"/>
    <x v="5"/>
    <n v="217.63800000000001"/>
    <n v="97.62"/>
    <n v="120.018"/>
  </r>
  <r>
    <x v="5"/>
    <x v="5"/>
    <x v="9"/>
    <x v="0"/>
    <x v="6"/>
    <x v="6"/>
    <n v="179.39879999999999"/>
    <n v="67.357800000000012"/>
    <n v="112.04099999999998"/>
  </r>
  <r>
    <x v="5"/>
    <x v="5"/>
    <x v="9"/>
    <x v="0"/>
    <x v="7"/>
    <x v="7"/>
    <n v="143.1936"/>
    <n v="70.2864"/>
    <n v="72.907200000000003"/>
  </r>
  <r>
    <x v="5"/>
    <x v="5"/>
    <x v="9"/>
    <x v="0"/>
    <x v="8"/>
    <x v="8"/>
    <n v="166.78799999999998"/>
    <n v="74.028500000000008"/>
    <n v="92.759499999999974"/>
  </r>
  <r>
    <x v="5"/>
    <x v="5"/>
    <x v="9"/>
    <x v="0"/>
    <x v="9"/>
    <x v="9"/>
    <n v="306.72719999999998"/>
    <n v="109.98520000000001"/>
    <n v="196.74199999999996"/>
  </r>
  <r>
    <x v="5"/>
    <x v="5"/>
    <x v="9"/>
    <x v="0"/>
    <x v="10"/>
    <x v="10"/>
    <n v="250.58879999999999"/>
    <n v="113.89"/>
    <n v="136.69880000000001"/>
  </r>
  <r>
    <x v="5"/>
    <x v="5"/>
    <x v="9"/>
    <x v="0"/>
    <x v="11"/>
    <x v="11"/>
    <n v="229.43520000000001"/>
    <n v="109.33440000000002"/>
    <n v="120.10079999999999"/>
  </r>
  <r>
    <x v="5"/>
    <x v="5"/>
    <x v="4"/>
    <x v="1"/>
    <x v="0"/>
    <x v="0"/>
    <n v="76.284000000000006"/>
    <n v="61.02000000000001"/>
    <n v="15.263999999999996"/>
  </r>
  <r>
    <x v="5"/>
    <x v="5"/>
    <x v="4"/>
    <x v="1"/>
    <x v="1"/>
    <x v="1"/>
    <n v="132.0137"/>
    <n v="132.88800000000001"/>
    <n v="-0.87430000000000518"/>
  </r>
  <r>
    <x v="5"/>
    <x v="5"/>
    <x v="4"/>
    <x v="1"/>
    <x v="2"/>
    <x v="2"/>
    <n v="162.73920000000001"/>
    <n v="115.25999999999999"/>
    <n v="47.47920000000002"/>
  </r>
  <r>
    <x v="5"/>
    <x v="5"/>
    <x v="4"/>
    <x v="1"/>
    <x v="3"/>
    <x v="3"/>
    <n v="167.82480000000001"/>
    <n v="132.88800000000001"/>
    <n v="34.936800000000005"/>
  </r>
  <r>
    <x v="5"/>
    <x v="5"/>
    <x v="4"/>
    <x v="1"/>
    <x v="4"/>
    <x v="4"/>
    <n v="115.6974"/>
    <n v="109.07325"/>
    <n v="6.6241500000000002"/>
  </r>
  <r>
    <x v="5"/>
    <x v="5"/>
    <x v="4"/>
    <x v="1"/>
    <x v="5"/>
    <x v="5"/>
    <n v="108.069"/>
    <n v="72.885000000000005"/>
    <n v="35.183999999999997"/>
  </r>
  <r>
    <x v="5"/>
    <x v="5"/>
    <x v="4"/>
    <x v="1"/>
    <x v="6"/>
    <x v="6"/>
    <n v="105.84405000000001"/>
    <n v="91.53"/>
    <n v="14.314050000000009"/>
  </r>
  <r>
    <x v="5"/>
    <x v="5"/>
    <x v="4"/>
    <x v="1"/>
    <x v="7"/>
    <x v="7"/>
    <n v="89.845600000000005"/>
    <n v="73.224000000000004"/>
    <n v="16.621600000000001"/>
  </r>
  <r>
    <x v="5"/>
    <x v="5"/>
    <x v="4"/>
    <x v="1"/>
    <x v="8"/>
    <x v="8"/>
    <n v="100.6525"/>
    <n v="76.275000000000006"/>
    <n v="24.377499999999998"/>
  </r>
  <r>
    <x v="5"/>
    <x v="5"/>
    <x v="4"/>
    <x v="1"/>
    <x v="9"/>
    <x v="9"/>
    <n v="122.58415000000001"/>
    <n v="117.88725000000001"/>
    <n v="4.6968999999999994"/>
  </r>
  <r>
    <x v="5"/>
    <x v="5"/>
    <x v="4"/>
    <x v="1"/>
    <x v="10"/>
    <x v="10"/>
    <n v="166.12960000000004"/>
    <n v="99.665999999999997"/>
    <n v="66.463600000000042"/>
  </r>
  <r>
    <x v="5"/>
    <x v="5"/>
    <x v="4"/>
    <x v="1"/>
    <x v="11"/>
    <x v="11"/>
    <n v="118.2402"/>
    <n v="97.632000000000005"/>
    <n v="20.608199999999997"/>
  </r>
  <r>
    <x v="5"/>
    <x v="5"/>
    <x v="9"/>
    <x v="2"/>
    <x v="0"/>
    <x v="0"/>
    <n v="81.502199999999988"/>
    <n v="47.239649999999997"/>
    <n v="34.26254999999999"/>
  </r>
  <r>
    <x v="5"/>
    <x v="5"/>
    <x v="9"/>
    <x v="2"/>
    <x v="1"/>
    <x v="1"/>
    <n v="114.86160000000001"/>
    <n v="61.778500000000001"/>
    <n v="53.083100000000009"/>
  </r>
  <r>
    <x v="5"/>
    <x v="5"/>
    <x v="9"/>
    <x v="2"/>
    <x v="2"/>
    <x v="2"/>
    <n v="106.50239999999999"/>
    <n v="61.685600000000001"/>
    <n v="44.816799999999994"/>
  </r>
  <r>
    <x v="5"/>
    <x v="5"/>
    <x v="9"/>
    <x v="2"/>
    <x v="3"/>
    <x v="3"/>
    <n v="110.2176"/>
    <n v="83.238400000000013"/>
    <n v="26.979199999999992"/>
  </r>
  <r>
    <x v="5"/>
    <x v="5"/>
    <x v="9"/>
    <x v="2"/>
    <x v="4"/>
    <x v="4"/>
    <n v="82.508399999999995"/>
    <n v="57.365749999999998"/>
    <n v="25.142649999999996"/>
  </r>
  <r>
    <x v="5"/>
    <x v="5"/>
    <x v="9"/>
    <x v="2"/>
    <x v="5"/>
    <x v="5"/>
    <n v="83.592000000000013"/>
    <n v="55.74"/>
    <n v="27.852000000000011"/>
  </r>
  <r>
    <x v="5"/>
    <x v="5"/>
    <x v="9"/>
    <x v="2"/>
    <x v="6"/>
    <x v="6"/>
    <n v="80.805599999999984"/>
    <n v="40.968899999999998"/>
    <n v="39.836699999999986"/>
  </r>
  <r>
    <x v="5"/>
    <x v="5"/>
    <x v="9"/>
    <x v="2"/>
    <x v="7"/>
    <x v="7"/>
    <n v="49.536000000000001"/>
    <n v="39.389600000000009"/>
    <n v="10.146399999999993"/>
  </r>
  <r>
    <x v="5"/>
    <x v="5"/>
    <x v="9"/>
    <x v="2"/>
    <x v="8"/>
    <x v="8"/>
    <n v="89.01"/>
    <n v="43.198500000000003"/>
    <n v="45.811500000000002"/>
  </r>
  <r>
    <x v="5"/>
    <x v="5"/>
    <x v="9"/>
    <x v="2"/>
    <x v="9"/>
    <x v="9"/>
    <n v="115.71299999999999"/>
    <n v="51.327249999999999"/>
    <n v="64.385750000000002"/>
  </r>
  <r>
    <x v="5"/>
    <x v="5"/>
    <x v="9"/>
    <x v="2"/>
    <x v="10"/>
    <x v="10"/>
    <n v="106.19279999999999"/>
    <n v="54.6252"/>
    <n v="51.567599999999992"/>
  </r>
  <r>
    <x v="5"/>
    <x v="5"/>
    <x v="9"/>
    <x v="2"/>
    <x v="11"/>
    <x v="11"/>
    <n v="102.16800000000001"/>
    <n v="62.42880000000001"/>
    <n v="39.739199999999997"/>
  </r>
  <r>
    <x v="5"/>
    <x v="5"/>
    <x v="9"/>
    <x v="3"/>
    <x v="0"/>
    <x v="0"/>
    <n v="153.98775000000001"/>
    <n v="71.769599999999997"/>
    <n v="82.218150000000009"/>
  </r>
  <r>
    <x v="5"/>
    <x v="5"/>
    <x v="9"/>
    <x v="3"/>
    <x v="1"/>
    <x v="1"/>
    <n v="269.1934"/>
    <n v="109.1328"/>
    <n v="160.06059999999999"/>
  </r>
  <r>
    <x v="5"/>
    <x v="5"/>
    <x v="9"/>
    <x v="3"/>
    <x v="2"/>
    <x v="2"/>
    <n v="224.21920000000003"/>
    <n v="116.12160000000002"/>
    <n v="108.09760000000001"/>
  </r>
  <r>
    <x v="5"/>
    <x v="5"/>
    <x v="9"/>
    <x v="3"/>
    <x v="3"/>
    <x v="3"/>
    <n v="232.04080000000002"/>
    <n v="154.82880000000003"/>
    <n v="77.211999999999989"/>
  </r>
  <r>
    <x v="5"/>
    <x v="5"/>
    <x v="9"/>
    <x v="3"/>
    <x v="4"/>
    <x v="4"/>
    <n v="201.24324999999999"/>
    <n v="125.79840000000002"/>
    <n v="75.444849999999974"/>
  </r>
  <r>
    <x v="5"/>
    <x v="5"/>
    <x v="9"/>
    <x v="3"/>
    <x v="5"/>
    <x v="5"/>
    <n v="146.65500000000003"/>
    <n v="77.952000000000012"/>
    <n v="68.703000000000017"/>
  </r>
  <r>
    <x v="5"/>
    <x v="5"/>
    <x v="9"/>
    <x v="3"/>
    <x v="6"/>
    <x v="6"/>
    <n v="121.72364999999999"/>
    <n v="72.576000000000008"/>
    <n v="49.147649999999985"/>
  </r>
  <r>
    <x v="5"/>
    <x v="5"/>
    <x v="9"/>
    <x v="3"/>
    <x v="7"/>
    <x v="7"/>
    <n v="139.48520000000002"/>
    <n v="63.078400000000009"/>
    <n v="76.406800000000004"/>
  </r>
  <r>
    <x v="5"/>
    <x v="5"/>
    <x v="9"/>
    <x v="3"/>
    <x v="8"/>
    <x v="8"/>
    <n v="167.83850000000001"/>
    <n v="99.456000000000017"/>
    <n v="68.382499999999993"/>
  </r>
  <r>
    <x v="5"/>
    <x v="5"/>
    <x v="9"/>
    <x v="3"/>
    <x v="9"/>
    <x v="9"/>
    <n v="169.46800000000002"/>
    <n v="118.8096"/>
    <n v="50.658400000000015"/>
  </r>
  <r>
    <x v="5"/>
    <x v="5"/>
    <x v="9"/>
    <x v="3"/>
    <x v="10"/>
    <x v="10"/>
    <n v="193.91049999999998"/>
    <n v="116.6592"/>
    <n v="77.251299999999986"/>
  </r>
  <r>
    <x v="5"/>
    <x v="5"/>
    <x v="9"/>
    <x v="3"/>
    <x v="11"/>
    <x v="11"/>
    <n v="177.94139999999999"/>
    <n v="123.64799999999998"/>
    <n v="54.293400000000005"/>
  </r>
  <r>
    <x v="5"/>
    <x v="5"/>
    <x v="9"/>
    <x v="4"/>
    <x v="0"/>
    <x v="0"/>
    <n v="105.30405"/>
    <n v="93.719700000000003"/>
    <n v="11.584350000000001"/>
  </r>
  <r>
    <x v="5"/>
    <x v="5"/>
    <x v="9"/>
    <x v="4"/>
    <x v="1"/>
    <x v="1"/>
    <n v="222.45300000000003"/>
    <n v="134.46299999999999"/>
    <n v="87.990000000000038"/>
  </r>
  <r>
    <x v="5"/>
    <x v="5"/>
    <x v="9"/>
    <x v="4"/>
    <x v="2"/>
    <x v="2"/>
    <n v="212.63040000000001"/>
    <n v="174.70080000000002"/>
    <n v="37.929599999999994"/>
  </r>
  <r>
    <x v="5"/>
    <x v="5"/>
    <x v="9"/>
    <x v="4"/>
    <x v="3"/>
    <x v="3"/>
    <n v="261.16559999999998"/>
    <n v="156.90719999999999"/>
    <n v="104.25839999999999"/>
  </r>
  <r>
    <x v="5"/>
    <x v="5"/>
    <x v="9"/>
    <x v="4"/>
    <x v="4"/>
    <x v="4"/>
    <n v="169.00649999999999"/>
    <n v="151.14449999999999"/>
    <n v="17.861999999999995"/>
  </r>
  <r>
    <x v="5"/>
    <x v="5"/>
    <x v="9"/>
    <x v="4"/>
    <x v="5"/>
    <x v="5"/>
    <n v="143.00550000000001"/>
    <n v="121.32000000000001"/>
    <n v="21.685500000000005"/>
  </r>
  <r>
    <x v="5"/>
    <x v="5"/>
    <x v="9"/>
    <x v="4"/>
    <x v="6"/>
    <x v="6"/>
    <n v="146.90564999999998"/>
    <n v="100.99890000000001"/>
    <n v="45.906749999999974"/>
  </r>
  <r>
    <x v="5"/>
    <x v="5"/>
    <x v="9"/>
    <x v="4"/>
    <x v="7"/>
    <x v="7"/>
    <n v="121.33800000000001"/>
    <n v="77.644799999999989"/>
    <n v="43.693200000000019"/>
  </r>
  <r>
    <x v="5"/>
    <x v="5"/>
    <x v="9"/>
    <x v="4"/>
    <x v="8"/>
    <x v="8"/>
    <n v="164.673"/>
    <n v="103.12200000000001"/>
    <n v="61.550999999999988"/>
  </r>
  <r>
    <x v="5"/>
    <x v="5"/>
    <x v="9"/>
    <x v="4"/>
    <x v="9"/>
    <x v="9"/>
    <n v="172.76220000000001"/>
    <n v="126.1728"/>
    <n v="46.589400000000012"/>
  </r>
  <r>
    <x v="5"/>
    <x v="5"/>
    <x v="9"/>
    <x v="4"/>
    <x v="10"/>
    <x v="10"/>
    <n v="171.8955"/>
    <n v="145.78620000000001"/>
    <n v="26.10929999999999"/>
  </r>
  <r>
    <x v="5"/>
    <x v="5"/>
    <x v="9"/>
    <x v="4"/>
    <x v="11"/>
    <x v="11"/>
    <n v="194.14080000000001"/>
    <n v="97.056000000000012"/>
    <n v="97.084800000000001"/>
  </r>
  <r>
    <x v="5"/>
    <x v="5"/>
    <x v="9"/>
    <x v="5"/>
    <x v="0"/>
    <x v="0"/>
    <n v="60.339600000000004"/>
    <n v="28.9665"/>
    <n v="31.373100000000004"/>
  </r>
  <r>
    <x v="5"/>
    <x v="5"/>
    <x v="9"/>
    <x v="5"/>
    <x v="1"/>
    <x v="1"/>
    <n v="71.876000000000005"/>
    <n v="54.400500000000001"/>
    <n v="17.475500000000004"/>
  </r>
  <r>
    <x v="5"/>
    <x v="5"/>
    <x v="9"/>
    <x v="5"/>
    <x v="2"/>
    <x v="2"/>
    <n v="81.177599999999998"/>
    <n v="55.892000000000003"/>
    <n v="25.285599999999995"/>
  </r>
  <r>
    <x v="5"/>
    <x v="5"/>
    <x v="9"/>
    <x v="5"/>
    <x v="3"/>
    <x v="3"/>
    <n v="90.8416"/>
    <n v="55.264000000000003"/>
    <n v="35.577599999999997"/>
  </r>
  <r>
    <x v="5"/>
    <x v="5"/>
    <x v="9"/>
    <x v="5"/>
    <x v="4"/>
    <x v="4"/>
    <n v="76.164400000000001"/>
    <n v="53.066000000000003"/>
    <n v="23.098399999999998"/>
  </r>
  <r>
    <x v="5"/>
    <x v="5"/>
    <x v="9"/>
    <x v="5"/>
    <x v="5"/>
    <x v="5"/>
    <n v="56.775999999999996"/>
    <n v="36.11"/>
    <n v="20.665999999999997"/>
  </r>
  <r>
    <x v="5"/>
    <x v="5"/>
    <x v="9"/>
    <x v="5"/>
    <x v="6"/>
    <x v="6"/>
    <n v="50.011200000000002"/>
    <n v="31.792500000000004"/>
    <n v="18.218699999999998"/>
  </r>
  <r>
    <x v="5"/>
    <x v="5"/>
    <x v="9"/>
    <x v="5"/>
    <x v="7"/>
    <x v="7"/>
    <n v="42.521599999999999"/>
    <n v="36.423999999999999"/>
    <n v="6.0975999999999999"/>
  </r>
  <r>
    <x v="5"/>
    <x v="5"/>
    <x v="9"/>
    <x v="5"/>
    <x v="8"/>
    <x v="8"/>
    <n v="59.192"/>
    <n v="33.362499999999997"/>
    <n v="25.829500000000003"/>
  </r>
  <r>
    <x v="5"/>
    <x v="5"/>
    <x v="9"/>
    <x v="5"/>
    <x v="9"/>
    <x v="9"/>
    <n v="85.586799999999997"/>
    <n v="50.514749999999999"/>
    <n v="35.072049999999997"/>
  </r>
  <r>
    <x v="5"/>
    <x v="5"/>
    <x v="9"/>
    <x v="5"/>
    <x v="10"/>
    <x v="10"/>
    <n v="83.714399999999998"/>
    <n v="54.95"/>
    <n v="28.764399999999995"/>
  </r>
  <r>
    <x v="5"/>
    <x v="5"/>
    <x v="9"/>
    <x v="5"/>
    <x v="11"/>
    <x v="11"/>
    <n v="70.305599999999998"/>
    <n v="46.628999999999998"/>
    <n v="23.676600000000001"/>
  </r>
  <r>
    <x v="5"/>
    <x v="5"/>
    <x v="9"/>
    <x v="6"/>
    <x v="0"/>
    <x v="0"/>
    <n v="9.1260000000000012"/>
    <n v="2.2302"/>
    <n v="6.8958000000000013"/>
  </r>
  <r>
    <x v="5"/>
    <x v="5"/>
    <x v="9"/>
    <x v="6"/>
    <x v="1"/>
    <x v="1"/>
    <n v="14.196000000000002"/>
    <n v="4.3365"/>
    <n v="9.8595000000000006"/>
  </r>
  <r>
    <x v="5"/>
    <x v="5"/>
    <x v="9"/>
    <x v="6"/>
    <x v="2"/>
    <x v="2"/>
    <n v="17.316000000000003"/>
    <n v="3.9175999999999997"/>
    <n v="13.398400000000002"/>
  </r>
  <r>
    <x v="5"/>
    <x v="5"/>
    <x v="9"/>
    <x v="6"/>
    <x v="3"/>
    <x v="3"/>
    <n v="12.792"/>
    <n v="4.9088000000000003"/>
    <n v="7.8831999999999995"/>
  </r>
  <r>
    <x v="5"/>
    <x v="5"/>
    <x v="9"/>
    <x v="6"/>
    <x v="4"/>
    <x v="4"/>
    <n v="13.815750000000001"/>
    <n v="4.4485999999999999"/>
    <n v="9.3671500000000023"/>
  </r>
  <r>
    <x v="5"/>
    <x v="5"/>
    <x v="9"/>
    <x v="6"/>
    <x v="5"/>
    <x v="5"/>
    <n v="8.7750000000000004"/>
    <n v="2.891"/>
    <n v="5.8840000000000003"/>
  </r>
  <r>
    <x v="5"/>
    <x v="5"/>
    <x v="9"/>
    <x v="6"/>
    <x v="6"/>
    <x v="6"/>
    <n v="9.213750000000001"/>
    <n v="2.6019000000000001"/>
    <n v="6.6118500000000004"/>
  </r>
  <r>
    <x v="5"/>
    <x v="5"/>
    <x v="9"/>
    <x v="6"/>
    <x v="7"/>
    <x v="7"/>
    <n v="8.7360000000000007"/>
    <n v="1.9116"/>
    <n v="6.8244000000000007"/>
  </r>
  <r>
    <x v="5"/>
    <x v="5"/>
    <x v="9"/>
    <x v="6"/>
    <x v="8"/>
    <x v="8"/>
    <n v="10.627500000000001"/>
    <n v="3.0090000000000003"/>
    <n v="7.6185000000000009"/>
  </r>
  <r>
    <x v="5"/>
    <x v="5"/>
    <x v="9"/>
    <x v="6"/>
    <x v="9"/>
    <x v="9"/>
    <n v="13.182"/>
    <n v="3.4898500000000001"/>
    <n v="9.6921499999999998"/>
  </r>
  <r>
    <x v="5"/>
    <x v="5"/>
    <x v="9"/>
    <x v="6"/>
    <x v="10"/>
    <x v="10"/>
    <n v="14.196000000000002"/>
    <n v="4.4191000000000003"/>
    <n v="9.7769000000000013"/>
  </r>
  <r>
    <x v="5"/>
    <x v="5"/>
    <x v="9"/>
    <x v="6"/>
    <x v="11"/>
    <x v="11"/>
    <n v="9.4770000000000021"/>
    <n v="4.2480000000000002"/>
    <n v="5.2290000000000019"/>
  </r>
  <r>
    <x v="5"/>
    <x v="5"/>
    <x v="9"/>
    <x v="6"/>
    <x v="0"/>
    <x v="0"/>
    <n v="6.2415000000000003"/>
    <n v="2.1572999999999998"/>
    <n v="4.0842000000000009"/>
  </r>
  <r>
    <x v="5"/>
    <x v="5"/>
    <x v="9"/>
    <x v="6"/>
    <x v="1"/>
    <x v="1"/>
    <n v="8.8914000000000009"/>
    <n v="3.7842000000000007"/>
    <n v="5.1072000000000006"/>
  </r>
  <r>
    <x v="5"/>
    <x v="5"/>
    <x v="9"/>
    <x v="6"/>
    <x v="2"/>
    <x v="2"/>
    <n v="13.782399999999999"/>
    <n v="3.9575999999999998"/>
    <n v="9.8247999999999998"/>
  </r>
  <r>
    <x v="5"/>
    <x v="5"/>
    <x v="9"/>
    <x v="6"/>
    <x v="3"/>
    <x v="3"/>
    <n v="10.395199999999999"/>
    <n v="4.1616"/>
    <n v="6.2335999999999991"/>
  </r>
  <r>
    <x v="5"/>
    <x v="5"/>
    <x v="9"/>
    <x v="6"/>
    <x v="4"/>
    <x v="4"/>
    <n v="7.5920000000000005"/>
    <n v="2.6520000000000001"/>
    <n v="4.9400000000000004"/>
  </r>
  <r>
    <x v="5"/>
    <x v="5"/>
    <x v="9"/>
    <x v="6"/>
    <x v="5"/>
    <x v="5"/>
    <n v="5.9859999999999998"/>
    <n v="2.0655000000000006"/>
    <n v="3.9204999999999992"/>
  </r>
  <r>
    <x v="5"/>
    <x v="5"/>
    <x v="9"/>
    <x v="6"/>
    <x v="6"/>
    <x v="6"/>
    <n v="5.7816000000000001"/>
    <n v="1.8818999999999999"/>
    <n v="3.8997000000000002"/>
  </r>
  <r>
    <x v="5"/>
    <x v="5"/>
    <x v="9"/>
    <x v="6"/>
    <x v="7"/>
    <x v="7"/>
    <n v="6.0735999999999999"/>
    <n v="2.4072"/>
    <n v="3.6663999999999999"/>
  </r>
  <r>
    <x v="5"/>
    <x v="5"/>
    <x v="9"/>
    <x v="6"/>
    <x v="8"/>
    <x v="8"/>
    <n v="8.1029999999999998"/>
    <n v="2.7285000000000004"/>
    <n v="5.3744999999999994"/>
  </r>
  <r>
    <x v="5"/>
    <x v="5"/>
    <x v="9"/>
    <x v="6"/>
    <x v="9"/>
    <x v="9"/>
    <n v="7.7817999999999996"/>
    <n v="3.8122499999999997"/>
    <n v="3.9695499999999999"/>
  </r>
  <r>
    <x v="5"/>
    <x v="5"/>
    <x v="9"/>
    <x v="6"/>
    <x v="10"/>
    <x v="10"/>
    <n v="11.5486"/>
    <n v="2.8917000000000006"/>
    <n v="8.6569000000000003"/>
  </r>
  <r>
    <x v="5"/>
    <x v="5"/>
    <x v="9"/>
    <x v="6"/>
    <x v="11"/>
    <x v="11"/>
    <n v="7.1831999999999994"/>
    <n v="3.5189999999999997"/>
    <n v="3.6641999999999997"/>
  </r>
  <r>
    <x v="5"/>
    <x v="5"/>
    <x v="9"/>
    <x v="6"/>
    <x v="0"/>
    <x v="0"/>
    <n v="0.67679999999999996"/>
    <n v="0.23760000000000001"/>
    <n v="0.43919999999999992"/>
  </r>
  <r>
    <x v="5"/>
    <x v="5"/>
    <x v="9"/>
    <x v="6"/>
    <x v="1"/>
    <x v="1"/>
    <n v="1.1984000000000001"/>
    <n v="0.4284"/>
    <n v="0.77000000000000013"/>
  </r>
  <r>
    <x v="5"/>
    <x v="5"/>
    <x v="9"/>
    <x v="6"/>
    <x v="2"/>
    <x v="2"/>
    <n v="1.4463999999999999"/>
    <n v="0.53280000000000005"/>
    <n v="0.91359999999999986"/>
  </r>
  <r>
    <x v="5"/>
    <x v="5"/>
    <x v="9"/>
    <x v="6"/>
    <x v="3"/>
    <x v="3"/>
    <n v="1.2544"/>
    <n v="0.56159999999999999"/>
    <n v="0.69279999999999997"/>
  </r>
  <r>
    <x v="5"/>
    <x v="5"/>
    <x v="9"/>
    <x v="6"/>
    <x v="4"/>
    <x v="4"/>
    <n v="1.1648000000000001"/>
    <n v="0.36270000000000002"/>
    <n v="0.80210000000000004"/>
  </r>
  <r>
    <x v="5"/>
    <x v="5"/>
    <x v="9"/>
    <x v="6"/>
    <x v="5"/>
    <x v="5"/>
    <n v="0.64800000000000013"/>
    <n v="0.35099999999999998"/>
    <n v="0.29700000000000015"/>
  </r>
  <r>
    <x v="5"/>
    <x v="5"/>
    <x v="9"/>
    <x v="6"/>
    <x v="6"/>
    <x v="6"/>
    <n v="0.75600000000000001"/>
    <n v="0.25110000000000005"/>
    <n v="0.5048999999999999"/>
  </r>
  <r>
    <x v="5"/>
    <x v="5"/>
    <x v="9"/>
    <x v="6"/>
    <x v="7"/>
    <x v="7"/>
    <n v="0.53759999999999997"/>
    <n v="0.26640000000000003"/>
    <n v="0.27119999999999994"/>
  </r>
  <r>
    <x v="5"/>
    <x v="5"/>
    <x v="9"/>
    <x v="6"/>
    <x v="8"/>
    <x v="8"/>
    <n v="0.71200000000000008"/>
    <n v="0.29099999999999998"/>
    <n v="0.4210000000000001"/>
  </r>
  <r>
    <x v="5"/>
    <x v="5"/>
    <x v="9"/>
    <x v="6"/>
    <x v="9"/>
    <x v="9"/>
    <n v="1.0608"/>
    <n v="0.40560000000000002"/>
    <n v="0.6552"/>
  </r>
  <r>
    <x v="5"/>
    <x v="5"/>
    <x v="9"/>
    <x v="6"/>
    <x v="10"/>
    <x v="10"/>
    <n v="1.1984000000000001"/>
    <n v="0.441"/>
    <n v="0.75740000000000007"/>
  </r>
  <r>
    <x v="5"/>
    <x v="5"/>
    <x v="9"/>
    <x v="6"/>
    <x v="11"/>
    <x v="11"/>
    <n v="1.1423999999999999"/>
    <n v="0.38880000000000003"/>
    <n v="0.75359999999999983"/>
  </r>
  <r>
    <x v="5"/>
    <x v="5"/>
    <x v="9"/>
    <x v="6"/>
    <x v="0"/>
    <x v="0"/>
    <n v="17.232749999999999"/>
    <n v="7.8974999999999991"/>
    <n v="9.3352500000000003"/>
  </r>
  <r>
    <x v="5"/>
    <x v="5"/>
    <x v="9"/>
    <x v="6"/>
    <x v="1"/>
    <x v="1"/>
    <n v="22.144499999999997"/>
    <n v="8.61"/>
    <n v="13.534499999999998"/>
  </r>
  <r>
    <x v="5"/>
    <x v="5"/>
    <x v="9"/>
    <x v="6"/>
    <x v="2"/>
    <x v="2"/>
    <n v="22.1112"/>
    <n v="11.399999999999999"/>
    <n v="10.711200000000002"/>
  </r>
  <r>
    <x v="5"/>
    <x v="5"/>
    <x v="9"/>
    <x v="6"/>
    <x v="3"/>
    <x v="3"/>
    <n v="30.103199999999998"/>
    <n v="11.28"/>
    <n v="18.8232"/>
  </r>
  <r>
    <x v="5"/>
    <x v="5"/>
    <x v="9"/>
    <x v="6"/>
    <x v="4"/>
    <x v="4"/>
    <n v="22.727250000000002"/>
    <n v="10.530000000000001"/>
    <n v="12.19725"/>
  </r>
  <r>
    <x v="5"/>
    <x v="5"/>
    <x v="9"/>
    <x v="6"/>
    <x v="5"/>
    <x v="5"/>
    <n v="15.817499999999997"/>
    <n v="6.6749999999999998"/>
    <n v="9.1424999999999983"/>
  </r>
  <r>
    <x v="5"/>
    <x v="5"/>
    <x v="9"/>
    <x v="6"/>
    <x v="6"/>
    <x v="6"/>
    <n v="13.1868"/>
    <n v="6.4799999999999995"/>
    <n v="6.7068000000000003"/>
  </r>
  <r>
    <x v="5"/>
    <x v="5"/>
    <x v="9"/>
    <x v="6"/>
    <x v="7"/>
    <x v="7"/>
    <n v="12.1212"/>
    <n v="6.36"/>
    <n v="5.7611999999999997"/>
  </r>
  <r>
    <x v="5"/>
    <x v="5"/>
    <x v="9"/>
    <x v="6"/>
    <x v="8"/>
    <x v="8"/>
    <n v="14.152499999999998"/>
    <n v="6.6"/>
    <n v="7.5524999999999984"/>
  </r>
  <r>
    <x v="5"/>
    <x v="5"/>
    <x v="9"/>
    <x v="6"/>
    <x v="9"/>
    <x v="9"/>
    <n v="20.995649999999998"/>
    <n v="10.920000000000002"/>
    <n v="10.075649999999996"/>
  </r>
  <r>
    <x v="5"/>
    <x v="5"/>
    <x v="9"/>
    <x v="6"/>
    <x v="10"/>
    <x v="10"/>
    <n v="24.4755"/>
    <n v="8.61"/>
    <n v="15.865500000000001"/>
  </r>
  <r>
    <x v="5"/>
    <x v="5"/>
    <x v="9"/>
    <x v="6"/>
    <x v="11"/>
    <x v="11"/>
    <n v="22.777199999999997"/>
    <n v="9.36"/>
    <n v="13.417199999999998"/>
  </r>
  <r>
    <x v="5"/>
    <x v="5"/>
    <x v="9"/>
    <x v="6"/>
    <x v="0"/>
    <x v="0"/>
    <n v="13.50675"/>
    <n v="3.2894999999999999"/>
    <n v="10.21725"/>
  </r>
  <r>
    <x v="5"/>
    <x v="5"/>
    <x v="9"/>
    <x v="6"/>
    <x v="1"/>
    <x v="1"/>
    <n v="15.164099999999999"/>
    <n v="6.8628"/>
    <n v="8.3012999999999995"/>
  </r>
  <r>
    <x v="5"/>
    <x v="5"/>
    <x v="9"/>
    <x v="6"/>
    <x v="2"/>
    <x v="2"/>
    <n v="23.1768"/>
    <n v="7.9807999999999995"/>
    <n v="15.196000000000002"/>
  </r>
  <r>
    <x v="5"/>
    <x v="5"/>
    <x v="9"/>
    <x v="6"/>
    <x v="3"/>
    <x v="3"/>
    <n v="19.627199999999998"/>
    <n v="8.0495999999999999"/>
    <n v="11.577599999999999"/>
  </r>
  <r>
    <x v="5"/>
    <x v="5"/>
    <x v="9"/>
    <x v="6"/>
    <x v="4"/>
    <x v="4"/>
    <n v="17.81325"/>
    <n v="5.2545999999999999"/>
    <n v="12.55865"/>
  </r>
  <r>
    <x v="5"/>
    <x v="5"/>
    <x v="9"/>
    <x v="6"/>
    <x v="5"/>
    <x v="5"/>
    <n v="11.092500000000001"/>
    <n v="4.601"/>
    <n v="6.4915000000000012"/>
  </r>
  <r>
    <x v="5"/>
    <x v="5"/>
    <x v="9"/>
    <x v="6"/>
    <x v="6"/>
    <x v="6"/>
    <n v="13.6242"/>
    <n v="3.1734"/>
    <n v="10.450800000000001"/>
  </r>
  <r>
    <x v="5"/>
    <x v="5"/>
    <x v="9"/>
    <x v="6"/>
    <x v="7"/>
    <x v="7"/>
    <n v="10.962"/>
    <n v="4.0247999999999999"/>
    <n v="6.9371999999999998"/>
  </r>
  <r>
    <x v="5"/>
    <x v="5"/>
    <x v="9"/>
    <x v="6"/>
    <x v="8"/>
    <x v="8"/>
    <n v="14.355000000000002"/>
    <n v="4.8159999999999998"/>
    <n v="9.5390000000000015"/>
  </r>
  <r>
    <x v="5"/>
    <x v="5"/>
    <x v="9"/>
    <x v="6"/>
    <x v="9"/>
    <x v="9"/>
    <n v="18.322200000000002"/>
    <n v="4.9751000000000003"/>
    <n v="13.347100000000001"/>
  </r>
  <r>
    <x v="5"/>
    <x v="5"/>
    <x v="9"/>
    <x v="6"/>
    <x v="10"/>
    <x v="10"/>
    <n v="19.7316"/>
    <n v="7.1036000000000001"/>
    <n v="12.628"/>
  </r>
  <r>
    <x v="5"/>
    <x v="5"/>
    <x v="9"/>
    <x v="6"/>
    <x v="11"/>
    <x v="11"/>
    <n v="13.9374"/>
    <n v="4.7472000000000003"/>
    <n v="9.1902000000000008"/>
  </r>
  <r>
    <x v="5"/>
    <x v="5"/>
    <x v="9"/>
    <x v="6"/>
    <x v="0"/>
    <x v="0"/>
    <n v="4.4104500000000009"/>
    <n v="2.5704000000000002"/>
    <n v="1.8400500000000006"/>
  </r>
  <r>
    <x v="5"/>
    <x v="5"/>
    <x v="9"/>
    <x v="6"/>
    <x v="1"/>
    <x v="1"/>
    <n v="10.0793"/>
    <n v="3.6771000000000003"/>
    <n v="6.4021999999999997"/>
  </r>
  <r>
    <x v="5"/>
    <x v="5"/>
    <x v="9"/>
    <x v="6"/>
    <x v="2"/>
    <x v="2"/>
    <n v="11.035199999999998"/>
    <n v="3.8351999999999999"/>
    <n v="7.1999999999999975"/>
  </r>
  <r>
    <x v="5"/>
    <x v="5"/>
    <x v="9"/>
    <x v="6"/>
    <x v="3"/>
    <x v="3"/>
    <n v="8.8087999999999997"/>
    <n v="4.8959999999999999"/>
    <n v="3.9127999999999998"/>
  </r>
  <r>
    <x v="5"/>
    <x v="5"/>
    <x v="9"/>
    <x v="6"/>
    <x v="4"/>
    <x v="4"/>
    <n v="7.0785"/>
    <n v="3.7790999999999997"/>
    <n v="3.2994000000000003"/>
  </r>
  <r>
    <x v="5"/>
    <x v="5"/>
    <x v="9"/>
    <x v="6"/>
    <x v="5"/>
    <x v="5"/>
    <n v="5.5054999999999996"/>
    <n v="3.06"/>
    <n v="2.4454999999999996"/>
  </r>
  <r>
    <x v="5"/>
    <x v="5"/>
    <x v="9"/>
    <x v="6"/>
    <x v="6"/>
    <x v="6"/>
    <n v="5.7172500000000008"/>
    <n v="1.8818999999999999"/>
    <n v="3.8353500000000009"/>
  </r>
  <r>
    <x v="5"/>
    <x v="5"/>
    <x v="9"/>
    <x v="6"/>
    <x v="7"/>
    <x v="7"/>
    <n v="4.6947999999999999"/>
    <n v="1.6932"/>
    <n v="3.0015999999999998"/>
  </r>
  <r>
    <x v="5"/>
    <x v="5"/>
    <x v="9"/>
    <x v="6"/>
    <x v="8"/>
    <x v="8"/>
    <n v="5.9894999999999996"/>
    <n v="2.8050000000000006"/>
    <n v="3.184499999999999"/>
  </r>
  <r>
    <x v="5"/>
    <x v="5"/>
    <x v="9"/>
    <x v="6"/>
    <x v="9"/>
    <x v="9"/>
    <n v="8.6515000000000004"/>
    <n v="3.0166500000000003"/>
    <n v="5.6348500000000001"/>
  </r>
  <r>
    <x v="5"/>
    <x v="5"/>
    <x v="9"/>
    <x v="6"/>
    <x v="10"/>
    <x v="10"/>
    <n v="9.1476000000000006"/>
    <n v="3.1059000000000001"/>
    <n v="6.0417000000000005"/>
  </r>
  <r>
    <x v="5"/>
    <x v="5"/>
    <x v="9"/>
    <x v="6"/>
    <x v="11"/>
    <x v="11"/>
    <n v="6.0983999999999998"/>
    <n v="3.1212"/>
    <n v="2.9771999999999998"/>
  </r>
  <r>
    <x v="2"/>
    <x v="2"/>
    <x v="10"/>
    <x v="0"/>
    <x v="0"/>
    <x v="0"/>
    <n v="164.30400000000003"/>
    <n v="51.051600000000001"/>
    <n v="113.25240000000002"/>
  </r>
  <r>
    <x v="2"/>
    <x v="2"/>
    <x v="10"/>
    <x v="0"/>
    <x v="1"/>
    <x v="1"/>
    <n v="196.25200000000001"/>
    <n v="96.756800000000013"/>
    <n v="99.495199999999997"/>
  </r>
  <r>
    <x v="2"/>
    <x v="2"/>
    <x v="10"/>
    <x v="0"/>
    <x v="2"/>
    <x v="2"/>
    <n v="221.68"/>
    <n v="104.32000000000001"/>
    <n v="117.36"/>
  </r>
  <r>
    <x v="2"/>
    <x v="2"/>
    <x v="10"/>
    <x v="0"/>
    <x v="3"/>
    <x v="3"/>
    <n v="310.35199999999998"/>
    <n v="93.888000000000005"/>
    <n v="216.46399999999997"/>
  </r>
  <r>
    <x v="2"/>
    <x v="2"/>
    <x v="10"/>
    <x v="0"/>
    <x v="4"/>
    <x v="4"/>
    <n v="169.52"/>
    <n v="92.388400000000019"/>
    <n v="77.131599999999992"/>
  </r>
  <r>
    <x v="2"/>
    <x v="2"/>
    <x v="10"/>
    <x v="0"/>
    <x v="5"/>
    <x v="5"/>
    <n v="176.04000000000002"/>
    <n v="56.724000000000004"/>
    <n v="119.31600000000002"/>
  </r>
  <r>
    <x v="2"/>
    <x v="2"/>
    <x v="10"/>
    <x v="0"/>
    <x v="6"/>
    <x v="6"/>
    <n v="143.76600000000002"/>
    <n v="53.398800000000001"/>
    <n v="90.367200000000025"/>
  </r>
  <r>
    <x v="2"/>
    <x v="2"/>
    <x v="10"/>
    <x v="0"/>
    <x v="7"/>
    <x v="7"/>
    <n v="116.05600000000001"/>
    <n v="58.419200000000011"/>
    <n v="57.636800000000001"/>
  </r>
  <r>
    <x v="2"/>
    <x v="2"/>
    <x v="10"/>
    <x v="0"/>
    <x v="8"/>
    <x v="8"/>
    <n v="143.44"/>
    <n v="59.984000000000002"/>
    <n v="83.455999999999989"/>
  </r>
  <r>
    <x v="2"/>
    <x v="2"/>
    <x v="10"/>
    <x v="0"/>
    <x v="9"/>
    <x v="9"/>
    <n v="250.042"/>
    <n v="72.046000000000006"/>
    <n v="177.99599999999998"/>
  </r>
  <r>
    <x v="2"/>
    <x v="2"/>
    <x v="10"/>
    <x v="0"/>
    <x v="10"/>
    <x v="10"/>
    <n v="200.816"/>
    <n v="104.05919999999999"/>
    <n v="96.756800000000013"/>
  </r>
  <r>
    <x v="2"/>
    <x v="2"/>
    <x v="10"/>
    <x v="0"/>
    <x v="11"/>
    <x v="11"/>
    <n v="217.11600000000001"/>
    <n v="68.068799999999996"/>
    <n v="149.04720000000003"/>
  </r>
  <r>
    <x v="2"/>
    <x v="2"/>
    <x v="4"/>
    <x v="1"/>
    <x v="0"/>
    <x v="0"/>
    <n v="79.957800000000006"/>
    <n v="75.275999999999996"/>
    <n v="4.6818000000000097"/>
  </r>
  <r>
    <x v="2"/>
    <x v="2"/>
    <x v="4"/>
    <x v="1"/>
    <x v="1"/>
    <x v="1"/>
    <n v="98.7714"/>
    <n v="86.846199999999996"/>
    <n v="11.925200000000004"/>
  </r>
  <r>
    <x v="2"/>
    <x v="2"/>
    <x v="4"/>
    <x v="1"/>
    <x v="2"/>
    <x v="2"/>
    <n v="115.6688"/>
    <n v="126.01759999999999"/>
    <n v="-10.348799999999983"/>
  </r>
  <r>
    <x v="2"/>
    <x v="2"/>
    <x v="4"/>
    <x v="1"/>
    <x v="3"/>
    <x v="3"/>
    <n v="137.96640000000002"/>
    <n v="102.5984"/>
    <n v="35.368000000000023"/>
  </r>
  <r>
    <x v="2"/>
    <x v="2"/>
    <x v="4"/>
    <x v="1"/>
    <x v="4"/>
    <x v="4"/>
    <n v="99.642400000000009"/>
    <n v="79.736800000000002"/>
    <n v="19.905600000000007"/>
  </r>
  <r>
    <x v="2"/>
    <x v="2"/>
    <x v="4"/>
    <x v="1"/>
    <x v="5"/>
    <x v="5"/>
    <n v="75.777000000000001"/>
    <n v="68.305999999999997"/>
    <n v="7.4710000000000036"/>
  </r>
  <r>
    <x v="2"/>
    <x v="2"/>
    <x v="4"/>
    <x v="1"/>
    <x v="6"/>
    <x v="6"/>
    <n v="82.3095"/>
    <n v="75.275999999999996"/>
    <n v="7.0335000000000036"/>
  </r>
  <r>
    <x v="2"/>
    <x v="2"/>
    <x v="4"/>
    <x v="1"/>
    <x v="7"/>
    <x v="7"/>
    <n v="60.621600000000008"/>
    <n v="55.76"/>
    <n v="4.8616000000000099"/>
  </r>
  <r>
    <x v="2"/>
    <x v="2"/>
    <x v="4"/>
    <x v="1"/>
    <x v="8"/>
    <x v="8"/>
    <n v="74.906000000000006"/>
    <n v="68.305999999999997"/>
    <n v="6.6000000000000085"/>
  </r>
  <r>
    <x v="2"/>
    <x v="2"/>
    <x v="4"/>
    <x v="1"/>
    <x v="9"/>
    <x v="9"/>
    <n v="131.3468"/>
    <n v="95.140500000000003"/>
    <n v="36.206299999999999"/>
  </r>
  <r>
    <x v="2"/>
    <x v="2"/>
    <x v="4"/>
    <x v="1"/>
    <x v="10"/>
    <x v="10"/>
    <n v="97.552000000000007"/>
    <n v="98.555800000000005"/>
    <n v="-1.0037999999999982"/>
  </r>
  <r>
    <x v="2"/>
    <x v="2"/>
    <x v="4"/>
    <x v="1"/>
    <x v="11"/>
    <x v="11"/>
    <n v="87.79679999999999"/>
    <n v="73.603200000000001"/>
    <n v="14.193599999999989"/>
  </r>
  <r>
    <x v="2"/>
    <x v="2"/>
    <x v="10"/>
    <x v="2"/>
    <x v="0"/>
    <x v="0"/>
    <n v="57.002400000000002"/>
    <n v="38.158200000000001"/>
    <n v="18.844200000000001"/>
  </r>
  <r>
    <x v="2"/>
    <x v="2"/>
    <x v="10"/>
    <x v="2"/>
    <x v="1"/>
    <x v="1"/>
    <n v="100.60680000000001"/>
    <n v="55.775300000000009"/>
    <n v="44.831499999999998"/>
  </r>
  <r>
    <x v="2"/>
    <x v="2"/>
    <x v="10"/>
    <x v="2"/>
    <x v="2"/>
    <x v="2"/>
    <n v="109.1328"/>
    <n v="63.743200000000009"/>
    <n v="45.389599999999994"/>
  </r>
  <r>
    <x v="2"/>
    <x v="2"/>
    <x v="10"/>
    <x v="2"/>
    <x v="3"/>
    <x v="3"/>
    <n v="79.90079999999999"/>
    <n v="53.216800000000006"/>
    <n v="26.683999999999983"/>
  </r>
  <r>
    <x v="2"/>
    <x v="2"/>
    <x v="10"/>
    <x v="2"/>
    <x v="4"/>
    <x v="4"/>
    <n v="77.586600000000004"/>
    <n v="50.841050000000003"/>
    <n v="26.745550000000001"/>
  </r>
  <r>
    <x v="2"/>
    <x v="2"/>
    <x v="10"/>
    <x v="2"/>
    <x v="5"/>
    <x v="5"/>
    <n v="53.591999999999999"/>
    <n v="39.474000000000004"/>
    <n v="14.117999999999995"/>
  </r>
  <r>
    <x v="2"/>
    <x v="2"/>
    <x v="10"/>
    <x v="2"/>
    <x v="6"/>
    <x v="6"/>
    <n v="55.906200000000005"/>
    <n v="33.552900000000001"/>
    <n v="22.353300000000004"/>
  </r>
  <r>
    <x v="2"/>
    <x v="2"/>
    <x v="10"/>
    <x v="2"/>
    <x v="7"/>
    <x v="7"/>
    <n v="40.924799999999998"/>
    <n v="33.333599999999997"/>
    <n v="7.5912000000000006"/>
  </r>
  <r>
    <x v="2"/>
    <x v="2"/>
    <x v="10"/>
    <x v="2"/>
    <x v="8"/>
    <x v="8"/>
    <n v="59.681999999999995"/>
    <n v="40.57050000000001"/>
    <n v="19.111499999999985"/>
  </r>
  <r>
    <x v="2"/>
    <x v="2"/>
    <x v="10"/>
    <x v="2"/>
    <x v="9"/>
    <x v="9"/>
    <n v="79.17"/>
    <n v="42.763500000000001"/>
    <n v="36.406500000000001"/>
  </r>
  <r>
    <x v="2"/>
    <x v="2"/>
    <x v="10"/>
    <x v="2"/>
    <x v="10"/>
    <x v="10"/>
    <n v="86.1126"/>
    <n v="59.357199999999999"/>
    <n v="26.755400000000002"/>
  </r>
  <r>
    <x v="2"/>
    <x v="2"/>
    <x v="10"/>
    <x v="2"/>
    <x v="11"/>
    <x v="11"/>
    <n v="87.695999999999998"/>
    <n v="36.842399999999998"/>
    <n v="50.8536"/>
  </r>
  <r>
    <x v="2"/>
    <x v="2"/>
    <x v="10"/>
    <x v="3"/>
    <x v="0"/>
    <x v="0"/>
    <n v="107.0091"/>
    <n v="64.795050000000003"/>
    <n v="42.21405"/>
  </r>
  <r>
    <x v="2"/>
    <x v="2"/>
    <x v="10"/>
    <x v="3"/>
    <x v="1"/>
    <x v="1"/>
    <n v="173.18420000000003"/>
    <n v="104.49109999999999"/>
    <n v="68.693100000000044"/>
  </r>
  <r>
    <x v="2"/>
    <x v="2"/>
    <x v="10"/>
    <x v="3"/>
    <x v="2"/>
    <x v="2"/>
    <n v="215.21920000000003"/>
    <n v="100.396"/>
    <n v="114.82320000000003"/>
  </r>
  <r>
    <x v="2"/>
    <x v="2"/>
    <x v="10"/>
    <x v="3"/>
    <x v="3"/>
    <x v="3"/>
    <n v="224.82719999999998"/>
    <n v="110.96400000000001"/>
    <n v="113.86319999999996"/>
  </r>
  <r>
    <x v="2"/>
    <x v="2"/>
    <x v="10"/>
    <x v="3"/>
    <x v="4"/>
    <x v="4"/>
    <n v="138.95570000000001"/>
    <n v="71.267949999999999"/>
    <n v="67.687750000000008"/>
  </r>
  <r>
    <x v="2"/>
    <x v="2"/>
    <x v="10"/>
    <x v="3"/>
    <x v="5"/>
    <x v="5"/>
    <n v="139.316"/>
    <n v="78.599499999999992"/>
    <n v="60.716500000000011"/>
  </r>
  <r>
    <x v="2"/>
    <x v="2"/>
    <x v="10"/>
    <x v="3"/>
    <x v="6"/>
    <x v="6"/>
    <n v="102.6855"/>
    <n v="56.472749999999998"/>
    <n v="46.212750000000007"/>
  </r>
  <r>
    <x v="2"/>
    <x v="2"/>
    <x v="10"/>
    <x v="3"/>
    <x v="7"/>
    <x v="7"/>
    <n v="83.589600000000004"/>
    <n v="45.970800000000004"/>
    <n v="37.6188"/>
  </r>
  <r>
    <x v="2"/>
    <x v="2"/>
    <x v="10"/>
    <x v="3"/>
    <x v="8"/>
    <x v="8"/>
    <n v="128.50700000000001"/>
    <n v="79.259999999999991"/>
    <n v="49.247000000000014"/>
  </r>
  <r>
    <x v="2"/>
    <x v="2"/>
    <x v="10"/>
    <x v="3"/>
    <x v="9"/>
    <x v="9"/>
    <n v="148.3235"/>
    <n v="86.723649999999992"/>
    <n v="61.599850000000004"/>
  </r>
  <r>
    <x v="2"/>
    <x v="2"/>
    <x v="10"/>
    <x v="3"/>
    <x v="10"/>
    <x v="10"/>
    <n v="189.9982"/>
    <n v="100.79230000000001"/>
    <n v="89.205899999999986"/>
  </r>
  <r>
    <x v="2"/>
    <x v="2"/>
    <x v="10"/>
    <x v="3"/>
    <x v="11"/>
    <x v="11"/>
    <n v="139.79640000000001"/>
    <n v="69.748800000000003"/>
    <n v="70.047600000000003"/>
  </r>
  <r>
    <x v="2"/>
    <x v="2"/>
    <x v="10"/>
    <x v="4"/>
    <x v="0"/>
    <x v="0"/>
    <n v="110.41920000000002"/>
    <n v="75.127499999999998"/>
    <n v="35.29170000000002"/>
  </r>
  <r>
    <x v="2"/>
    <x v="2"/>
    <x v="10"/>
    <x v="4"/>
    <x v="1"/>
    <x v="1"/>
    <n v="189.25759999999997"/>
    <n v="99.057000000000002"/>
    <n v="90.200599999999966"/>
  </r>
  <r>
    <x v="2"/>
    <x v="2"/>
    <x v="10"/>
    <x v="4"/>
    <x v="2"/>
    <x v="2"/>
    <n v="214.47679999999997"/>
    <n v="133.56"/>
    <n v="80.916799999999967"/>
  </r>
  <r>
    <x v="2"/>
    <x v="2"/>
    <x v="10"/>
    <x v="4"/>
    <x v="3"/>
    <x v="3"/>
    <n v="156.31359999999998"/>
    <n v="131.01600000000002"/>
    <n v="25.29759999999996"/>
  </r>
  <r>
    <x v="2"/>
    <x v="2"/>
    <x v="10"/>
    <x v="4"/>
    <x v="4"/>
    <x v="4"/>
    <n v="147.68"/>
    <n v="111.61800000000002"/>
    <n v="36.061999999999983"/>
  </r>
  <r>
    <x v="2"/>
    <x v="2"/>
    <x v="10"/>
    <x v="4"/>
    <x v="5"/>
    <x v="5"/>
    <n v="106.78400000000001"/>
    <n v="75.524999999999991"/>
    <n v="31.259000000000015"/>
  </r>
  <r>
    <x v="2"/>
    <x v="2"/>
    <x v="10"/>
    <x v="4"/>
    <x v="6"/>
    <x v="6"/>
    <n v="111.44160000000002"/>
    <n v="72.265500000000003"/>
    <n v="39.176100000000019"/>
  </r>
  <r>
    <x v="2"/>
    <x v="2"/>
    <x v="10"/>
    <x v="4"/>
    <x v="7"/>
    <x v="7"/>
    <n v="88.153599999999997"/>
    <n v="75.683999999999997"/>
    <n v="12.4696"/>
  </r>
  <r>
    <x v="2"/>
    <x v="2"/>
    <x v="10"/>
    <x v="4"/>
    <x v="8"/>
    <x v="8"/>
    <n v="97.696000000000012"/>
    <n v="86.655000000000001"/>
    <n v="11.041000000000011"/>
  </r>
  <r>
    <x v="2"/>
    <x v="2"/>
    <x v="10"/>
    <x v="4"/>
    <x v="9"/>
    <x v="9"/>
    <n v="138.8192"/>
    <n v="104.38350000000001"/>
    <n v="34.435699999999983"/>
  </r>
  <r>
    <x v="2"/>
    <x v="2"/>
    <x v="10"/>
    <x v="4"/>
    <x v="10"/>
    <x v="10"/>
    <n v="147.90719999999999"/>
    <n v="121.31700000000001"/>
    <n v="26.590199999999982"/>
  </r>
  <r>
    <x v="2"/>
    <x v="2"/>
    <x v="10"/>
    <x v="4"/>
    <x v="11"/>
    <x v="11"/>
    <n v="134.95679999999999"/>
    <n v="104.94000000000001"/>
    <n v="30.016799999999975"/>
  </r>
  <r>
    <x v="2"/>
    <x v="2"/>
    <x v="10"/>
    <x v="2"/>
    <x v="0"/>
    <x v="0"/>
    <n v="40.775400000000005"/>
    <n v="24.525000000000002"/>
    <n v="16.250400000000003"/>
  </r>
  <r>
    <x v="2"/>
    <x v="2"/>
    <x v="10"/>
    <x v="2"/>
    <x v="1"/>
    <x v="1"/>
    <n v="66.952200000000005"/>
    <n v="37.387"/>
    <n v="29.565200000000004"/>
  </r>
  <r>
    <x v="2"/>
    <x v="2"/>
    <x v="10"/>
    <x v="2"/>
    <x v="2"/>
    <x v="2"/>
    <n v="57.723200000000006"/>
    <n v="35.316000000000003"/>
    <n v="22.407200000000003"/>
  </r>
  <r>
    <x v="2"/>
    <x v="2"/>
    <x v="10"/>
    <x v="2"/>
    <x v="3"/>
    <x v="3"/>
    <n v="80.543999999999997"/>
    <n v="45.344000000000001"/>
    <n v="35.199999999999996"/>
  </r>
  <r>
    <x v="2"/>
    <x v="2"/>
    <x v="10"/>
    <x v="2"/>
    <x v="4"/>
    <x v="4"/>
    <n v="64.351299999999995"/>
    <n v="39.321750000000009"/>
    <n v="25.029549999999986"/>
  </r>
  <r>
    <x v="2"/>
    <x v="2"/>
    <x v="10"/>
    <x v="2"/>
    <x v="5"/>
    <x v="5"/>
    <n v="46.56450000000001"/>
    <n v="27.522500000000001"/>
    <n v="19.042000000000009"/>
  </r>
  <r>
    <x v="2"/>
    <x v="2"/>
    <x v="10"/>
    <x v="2"/>
    <x v="6"/>
    <x v="6"/>
    <n v="38.510100000000001"/>
    <n v="26.241750000000003"/>
    <n v="12.268349999999998"/>
  </r>
  <r>
    <x v="2"/>
    <x v="2"/>
    <x v="10"/>
    <x v="2"/>
    <x v="7"/>
    <x v="7"/>
    <n v="32.217600000000004"/>
    <n v="23.980000000000004"/>
    <n v="8.2376000000000005"/>
  </r>
  <r>
    <x v="2"/>
    <x v="2"/>
    <x v="10"/>
    <x v="2"/>
    <x v="8"/>
    <x v="8"/>
    <n v="46.14500000000001"/>
    <n v="28.067499999999999"/>
    <n v="18.077500000000011"/>
  </r>
  <r>
    <x v="2"/>
    <x v="2"/>
    <x v="10"/>
    <x v="2"/>
    <x v="9"/>
    <x v="9"/>
    <n v="49.081500000000005"/>
    <n v="29.757000000000001"/>
    <n v="19.324500000000004"/>
  </r>
  <r>
    <x v="2"/>
    <x v="2"/>
    <x v="10"/>
    <x v="2"/>
    <x v="10"/>
    <x v="10"/>
    <n v="53.444300000000005"/>
    <n v="30.52"/>
    <n v="22.924300000000006"/>
  </r>
  <r>
    <x v="2"/>
    <x v="2"/>
    <x v="10"/>
    <x v="2"/>
    <x v="11"/>
    <x v="11"/>
    <n v="50.34"/>
    <n v="32.045999999999999"/>
    <n v="18.294000000000004"/>
  </r>
  <r>
    <x v="2"/>
    <x v="2"/>
    <x v="10"/>
    <x v="6"/>
    <x v="0"/>
    <x v="0"/>
    <n v="7.1882999999999999"/>
    <n v="1.8301499999999999"/>
    <n v="5.3581500000000002"/>
  </r>
  <r>
    <x v="2"/>
    <x v="2"/>
    <x v="10"/>
    <x v="6"/>
    <x v="1"/>
    <x v="1"/>
    <n v="10.1549"/>
    <n v="2.8469000000000002"/>
    <n v="7.3079999999999998"/>
  </r>
  <r>
    <x v="2"/>
    <x v="2"/>
    <x v="10"/>
    <x v="6"/>
    <x v="2"/>
    <x v="2"/>
    <n v="11.866400000000001"/>
    <n v="3.2143999999999999"/>
    <n v="8.652000000000001"/>
  </r>
  <r>
    <x v="2"/>
    <x v="2"/>
    <x v="10"/>
    <x v="6"/>
    <x v="3"/>
    <x v="3"/>
    <n v="10.432000000000002"/>
    <n v="3.7631999999999999"/>
    <n v="6.6688000000000027"/>
  </r>
  <r>
    <x v="2"/>
    <x v="2"/>
    <x v="10"/>
    <x v="6"/>
    <x v="4"/>
    <x v="4"/>
    <n v="10.595000000000001"/>
    <n v="3.7582999999999998"/>
    <n v="6.8367000000000004"/>
  </r>
  <r>
    <x v="2"/>
    <x v="2"/>
    <x v="10"/>
    <x v="6"/>
    <x v="5"/>
    <x v="5"/>
    <n v="9.6169999999999991"/>
    <n v="2.3519999999999999"/>
    <n v="7.2649999999999988"/>
  </r>
  <r>
    <x v="2"/>
    <x v="2"/>
    <x v="10"/>
    <x v="6"/>
    <x v="6"/>
    <x v="6"/>
    <n v="7.4817"/>
    <n v="2.5357499999999997"/>
    <n v="4.9459499999999998"/>
  </r>
  <r>
    <x v="2"/>
    <x v="2"/>
    <x v="10"/>
    <x v="6"/>
    <x v="7"/>
    <x v="7"/>
    <n v="6.6504000000000003"/>
    <n v="1.8619999999999999"/>
    <n v="4.7884000000000002"/>
  </r>
  <r>
    <x v="2"/>
    <x v="2"/>
    <x v="10"/>
    <x v="6"/>
    <x v="8"/>
    <x v="8"/>
    <n v="9.6984999999999992"/>
    <n v="2.94"/>
    <n v="6.7584999999999997"/>
  </r>
  <r>
    <x v="2"/>
    <x v="2"/>
    <x v="10"/>
    <x v="6"/>
    <x v="9"/>
    <x v="9"/>
    <n v="9.8533500000000007"/>
    <n v="3.3761000000000001"/>
    <n v="6.4772500000000006"/>
  </r>
  <r>
    <x v="2"/>
    <x v="2"/>
    <x v="10"/>
    <x v="6"/>
    <x v="10"/>
    <x v="10"/>
    <n v="10.839499999999999"/>
    <n v="3.5329000000000002"/>
    <n v="7.3065999999999995"/>
  </r>
  <r>
    <x v="2"/>
    <x v="2"/>
    <x v="10"/>
    <x v="6"/>
    <x v="11"/>
    <x v="11"/>
    <n v="11.540399999999998"/>
    <n v="3.1457999999999999"/>
    <n v="8.3945999999999987"/>
  </r>
  <r>
    <x v="2"/>
    <x v="2"/>
    <x v="10"/>
    <x v="6"/>
    <x v="0"/>
    <x v="0"/>
    <n v="5.2874999999999996"/>
    <n v="1.7225999999999999"/>
    <n v="3.5648999999999997"/>
  </r>
  <r>
    <x v="2"/>
    <x v="2"/>
    <x v="10"/>
    <x v="6"/>
    <x v="1"/>
    <x v="1"/>
    <n v="8.6624999999999996"/>
    <n v="2.6796000000000002"/>
    <n v="5.982899999999999"/>
  </r>
  <r>
    <x v="2"/>
    <x v="2"/>
    <x v="10"/>
    <x v="6"/>
    <x v="2"/>
    <x v="2"/>
    <n v="9.5"/>
    <n v="3.8720000000000003"/>
    <n v="5.6280000000000001"/>
  </r>
  <r>
    <x v="2"/>
    <x v="2"/>
    <x v="10"/>
    <x v="6"/>
    <x v="3"/>
    <x v="3"/>
    <n v="10.4"/>
    <n v="4.048"/>
    <n v="6.3520000000000003"/>
  </r>
  <r>
    <x v="2"/>
    <x v="2"/>
    <x v="10"/>
    <x v="6"/>
    <x v="4"/>
    <x v="4"/>
    <n v="7.15"/>
    <n v="3.3175999999999997"/>
    <n v="3.8324000000000007"/>
  </r>
  <r>
    <x v="2"/>
    <x v="2"/>
    <x v="10"/>
    <x v="6"/>
    <x v="5"/>
    <x v="5"/>
    <n v="5.8125"/>
    <n v="1.7820000000000003"/>
    <n v="4.0305"/>
  </r>
  <r>
    <x v="2"/>
    <x v="2"/>
    <x v="10"/>
    <x v="6"/>
    <x v="6"/>
    <x v="6"/>
    <n v="5.7374999999999998"/>
    <n v="1.9007999999999998"/>
    <n v="3.8367"/>
  </r>
  <r>
    <x v="2"/>
    <x v="2"/>
    <x v="10"/>
    <x v="6"/>
    <x v="7"/>
    <x v="7"/>
    <n v="5.15"/>
    <n v="1.496"/>
    <n v="3.6540000000000004"/>
  </r>
  <r>
    <x v="2"/>
    <x v="2"/>
    <x v="10"/>
    <x v="6"/>
    <x v="8"/>
    <x v="8"/>
    <n v="7.375"/>
    <n v="1.9580000000000002"/>
    <n v="5.4169999999999998"/>
  </r>
  <r>
    <x v="2"/>
    <x v="2"/>
    <x v="10"/>
    <x v="6"/>
    <x v="9"/>
    <x v="9"/>
    <n v="8.8562500000000011"/>
    <n v="2.86"/>
    <n v="5.9962500000000016"/>
  </r>
  <r>
    <x v="2"/>
    <x v="2"/>
    <x v="10"/>
    <x v="6"/>
    <x v="10"/>
    <x v="10"/>
    <n v="9.1875"/>
    <n v="2.9876"/>
    <n v="6.1998999999999995"/>
  </r>
  <r>
    <x v="2"/>
    <x v="2"/>
    <x v="10"/>
    <x v="6"/>
    <x v="11"/>
    <x v="11"/>
    <n v="7.1999999999999993"/>
    <n v="2.7456"/>
    <n v="4.4543999999999997"/>
  </r>
  <r>
    <x v="2"/>
    <x v="2"/>
    <x v="10"/>
    <x v="6"/>
    <x v="0"/>
    <x v="0"/>
    <n v="0.63"/>
    <n v="0.22409999999999999"/>
    <n v="0.40590000000000004"/>
  </r>
  <r>
    <x v="2"/>
    <x v="2"/>
    <x v="10"/>
    <x v="6"/>
    <x v="1"/>
    <x v="1"/>
    <n v="0.94079999999999997"/>
    <n v="0.4284"/>
    <n v="0.51239999999999997"/>
  </r>
  <r>
    <x v="2"/>
    <x v="2"/>
    <x v="10"/>
    <x v="6"/>
    <x v="2"/>
    <x v="2"/>
    <n v="0.89600000000000013"/>
    <n v="0.45119999999999993"/>
    <n v="0.4448000000000002"/>
  </r>
  <r>
    <x v="2"/>
    <x v="2"/>
    <x v="10"/>
    <x v="6"/>
    <x v="3"/>
    <x v="3"/>
    <n v="1.3216000000000001"/>
    <n v="0.40799999999999997"/>
    <n v="0.91360000000000019"/>
  </r>
  <r>
    <x v="2"/>
    <x v="2"/>
    <x v="10"/>
    <x v="6"/>
    <x v="4"/>
    <x v="4"/>
    <n v="0.93730000000000002"/>
    <n v="0.32369999999999999"/>
    <n v="0.61360000000000003"/>
  </r>
  <r>
    <x v="2"/>
    <x v="2"/>
    <x v="10"/>
    <x v="6"/>
    <x v="5"/>
    <x v="5"/>
    <n v="0.67900000000000005"/>
    <n v="0.27"/>
    <n v="0.40900000000000003"/>
  </r>
  <r>
    <x v="2"/>
    <x v="2"/>
    <x v="10"/>
    <x v="6"/>
    <x v="6"/>
    <x v="6"/>
    <n v="0.61739999999999995"/>
    <n v="0.25110000000000005"/>
    <n v="0.3662999999999999"/>
  </r>
  <r>
    <x v="2"/>
    <x v="2"/>
    <x v="10"/>
    <x v="6"/>
    <x v="7"/>
    <x v="7"/>
    <n v="0.64400000000000002"/>
    <n v="0.2424"/>
    <n v="0.40160000000000001"/>
  </r>
  <r>
    <x v="2"/>
    <x v="2"/>
    <x v="10"/>
    <x v="6"/>
    <x v="8"/>
    <x v="8"/>
    <n v="0.60200000000000009"/>
    <n v="0.29699999999999999"/>
    <n v="0.3050000000000001"/>
  </r>
  <r>
    <x v="2"/>
    <x v="2"/>
    <x v="10"/>
    <x v="6"/>
    <x v="9"/>
    <x v="9"/>
    <n v="0.85539999999999994"/>
    <n v="0.31979999999999997"/>
    <n v="0.53559999999999997"/>
  </r>
  <r>
    <x v="2"/>
    <x v="2"/>
    <x v="10"/>
    <x v="6"/>
    <x v="10"/>
    <x v="10"/>
    <n v="0.91139999999999999"/>
    <n v="0.43259999999999998"/>
    <n v="0.4788"/>
  </r>
  <r>
    <x v="2"/>
    <x v="2"/>
    <x v="10"/>
    <x v="6"/>
    <x v="11"/>
    <x v="11"/>
    <n v="0.68879999999999997"/>
    <n v="0.29160000000000003"/>
    <n v="0.39719999999999994"/>
  </r>
  <r>
    <x v="2"/>
    <x v="2"/>
    <x v="10"/>
    <x v="6"/>
    <x v="0"/>
    <x v="0"/>
    <n v="9.077399999999999"/>
    <n v="5.5444500000000003"/>
    <n v="3.5329499999999987"/>
  </r>
  <r>
    <x v="2"/>
    <x v="2"/>
    <x v="10"/>
    <x v="6"/>
    <x v="1"/>
    <x v="1"/>
    <n v="20.319599999999998"/>
    <n v="7.7700000000000005"/>
    <n v="12.549599999999998"/>
  </r>
  <r>
    <x v="2"/>
    <x v="2"/>
    <x v="10"/>
    <x v="6"/>
    <x v="2"/>
    <x v="2"/>
    <n v="18.892799999999998"/>
    <n v="9.1464000000000016"/>
    <n v="9.746399999999996"/>
  </r>
  <r>
    <x v="2"/>
    <x v="2"/>
    <x v="10"/>
    <x v="6"/>
    <x v="3"/>
    <x v="3"/>
    <n v="15.940800000000001"/>
    <n v="7.7256000000000009"/>
    <n v="8.2151999999999994"/>
  </r>
  <r>
    <x v="2"/>
    <x v="2"/>
    <x v="10"/>
    <x v="6"/>
    <x v="4"/>
    <x v="4"/>
    <n v="13.111799999999999"/>
    <n v="7.2149999999999999"/>
    <n v="5.8967999999999989"/>
  </r>
  <r>
    <x v="2"/>
    <x v="2"/>
    <x v="10"/>
    <x v="6"/>
    <x v="5"/>
    <x v="5"/>
    <n v="10.086"/>
    <n v="4.9394999999999998"/>
    <n v="5.1465000000000005"/>
  </r>
  <r>
    <x v="2"/>
    <x v="2"/>
    <x v="10"/>
    <x v="6"/>
    <x v="6"/>
    <x v="6"/>
    <n v="10.848599999999999"/>
    <n v="5.5944000000000003"/>
    <n v="5.2541999999999991"/>
  </r>
  <r>
    <x v="2"/>
    <x v="2"/>
    <x v="10"/>
    <x v="6"/>
    <x v="7"/>
    <x v="7"/>
    <n v="9.6432000000000002"/>
    <n v="4.1292000000000009"/>
    <n v="5.5139999999999993"/>
  </r>
  <r>
    <x v="2"/>
    <x v="2"/>
    <x v="10"/>
    <x v="6"/>
    <x v="8"/>
    <x v="8"/>
    <n v="14.022"/>
    <n v="5.3279999999999994"/>
    <n v="8.6940000000000008"/>
  </r>
  <r>
    <x v="2"/>
    <x v="2"/>
    <x v="10"/>
    <x v="6"/>
    <x v="9"/>
    <x v="9"/>
    <n v="18.708299999999998"/>
    <n v="7.0706999999999995"/>
    <n v="11.637599999999999"/>
  </r>
  <r>
    <x v="2"/>
    <x v="2"/>
    <x v="10"/>
    <x v="6"/>
    <x v="10"/>
    <x v="10"/>
    <n v="14.981399999999999"/>
    <n v="6.7599"/>
    <n v="8.2214999999999989"/>
  </r>
  <r>
    <x v="2"/>
    <x v="2"/>
    <x v="10"/>
    <x v="6"/>
    <x v="11"/>
    <x v="11"/>
    <n v="16.236000000000001"/>
    <n v="5.7275999999999998"/>
    <n v="10.508400000000002"/>
  </r>
  <r>
    <x v="2"/>
    <x v="2"/>
    <x v="10"/>
    <x v="6"/>
    <x v="0"/>
    <x v="0"/>
    <n v="9.5337000000000014"/>
    <n v="3.4825500000000007"/>
    <n v="6.0511500000000007"/>
  </r>
  <r>
    <x v="2"/>
    <x v="2"/>
    <x v="10"/>
    <x v="6"/>
    <x v="1"/>
    <x v="1"/>
    <n v="17.526599999999998"/>
    <n v="4.6220999999999997"/>
    <n v="12.904499999999999"/>
  </r>
  <r>
    <x v="2"/>
    <x v="2"/>
    <x v="10"/>
    <x v="6"/>
    <x v="2"/>
    <x v="2"/>
    <n v="19.687999999999999"/>
    <n v="6.0776000000000003"/>
    <n v="13.610399999999998"/>
  </r>
  <r>
    <x v="2"/>
    <x v="2"/>
    <x v="10"/>
    <x v="6"/>
    <x v="3"/>
    <x v="3"/>
    <n v="15.065600000000002"/>
    <n v="6.1912000000000003"/>
    <n v="8.8744000000000014"/>
  </r>
  <r>
    <x v="2"/>
    <x v="2"/>
    <x v="10"/>
    <x v="6"/>
    <x v="4"/>
    <x v="4"/>
    <n v="14.049100000000001"/>
    <n v="5.3995499999999996"/>
    <n v="8.6495500000000014"/>
  </r>
  <r>
    <x v="2"/>
    <x v="2"/>
    <x v="10"/>
    <x v="6"/>
    <x v="5"/>
    <x v="5"/>
    <n v="9.9510000000000023"/>
    <n v="3.5500000000000003"/>
    <n v="6.4010000000000016"/>
  </r>
  <r>
    <x v="2"/>
    <x v="2"/>
    <x v="10"/>
    <x v="6"/>
    <x v="6"/>
    <x v="6"/>
    <n v="8.5707000000000004"/>
    <n v="2.5879500000000002"/>
    <n v="5.9827500000000002"/>
  </r>
  <r>
    <x v="2"/>
    <x v="2"/>
    <x v="10"/>
    <x v="6"/>
    <x v="7"/>
    <x v="7"/>
    <n v="9.2448000000000015"/>
    <n v="3.4079999999999999"/>
    <n v="5.836800000000002"/>
  </r>
  <r>
    <x v="2"/>
    <x v="2"/>
    <x v="10"/>
    <x v="6"/>
    <x v="8"/>
    <x v="8"/>
    <n v="10.486000000000001"/>
    <n v="3.3725000000000001"/>
    <n v="7.1135000000000002"/>
  </r>
  <r>
    <x v="2"/>
    <x v="2"/>
    <x v="10"/>
    <x v="6"/>
    <x v="9"/>
    <x v="9"/>
    <n v="13.6318"/>
    <n v="4.4303999999999997"/>
    <n v="9.2013999999999996"/>
  </r>
  <r>
    <x v="2"/>
    <x v="2"/>
    <x v="10"/>
    <x v="6"/>
    <x v="10"/>
    <x v="10"/>
    <n v="14.8302"/>
    <n v="5.5664000000000007"/>
    <n v="9.2637999999999998"/>
  </r>
  <r>
    <x v="2"/>
    <x v="2"/>
    <x v="10"/>
    <x v="6"/>
    <x v="11"/>
    <x v="11"/>
    <n v="10.6572"/>
    <n v="4.8989999999999991"/>
    <n v="5.7582000000000004"/>
  </r>
  <r>
    <x v="2"/>
    <x v="2"/>
    <x v="10"/>
    <x v="6"/>
    <x v="0"/>
    <x v="0"/>
    <n v="3.5640000000000001"/>
    <n v="1.6758"/>
    <n v="1.8882000000000001"/>
  </r>
  <r>
    <x v="2"/>
    <x v="2"/>
    <x v="10"/>
    <x v="6"/>
    <x v="1"/>
    <x v="1"/>
    <n v="6.4889999999999999"/>
    <n v="2.4206000000000003"/>
    <n v="4.0683999999999996"/>
  </r>
  <r>
    <x v="2"/>
    <x v="2"/>
    <x v="10"/>
    <x v="6"/>
    <x v="2"/>
    <x v="2"/>
    <n v="7.7760000000000007"/>
    <n v="2.4624000000000001"/>
    <n v="5.313600000000001"/>
  </r>
  <r>
    <x v="2"/>
    <x v="2"/>
    <x v="10"/>
    <x v="6"/>
    <x v="3"/>
    <x v="3"/>
    <n v="7.2720000000000002"/>
    <n v="3.1312000000000002"/>
    <n v="4.1408000000000005"/>
  </r>
  <r>
    <x v="2"/>
    <x v="2"/>
    <x v="10"/>
    <x v="6"/>
    <x v="4"/>
    <x v="4"/>
    <n v="6.6689999999999996"/>
    <n v="2.0748000000000002"/>
    <n v="4.594199999999999"/>
  </r>
  <r>
    <x v="2"/>
    <x v="2"/>
    <x v="10"/>
    <x v="6"/>
    <x v="5"/>
    <x v="5"/>
    <n v="3.6"/>
    <n v="2.2610000000000001"/>
    <n v="1.339"/>
  </r>
  <r>
    <x v="2"/>
    <x v="2"/>
    <x v="10"/>
    <x v="6"/>
    <x v="6"/>
    <x v="6"/>
    <n v="3.5234999999999999"/>
    <n v="1.5047999999999999"/>
    <n v="2.0186999999999999"/>
  </r>
  <r>
    <x v="2"/>
    <x v="2"/>
    <x v="10"/>
    <x v="6"/>
    <x v="7"/>
    <x v="7"/>
    <n v="3.42"/>
    <n v="1.3071999999999999"/>
    <n v="2.1128"/>
  </r>
  <r>
    <x v="2"/>
    <x v="2"/>
    <x v="10"/>
    <x v="6"/>
    <x v="8"/>
    <x v="8"/>
    <n v="5.3999999999999995"/>
    <n v="2.1090000000000004"/>
    <n v="3.290999999999999"/>
  </r>
  <r>
    <x v="2"/>
    <x v="2"/>
    <x v="10"/>
    <x v="6"/>
    <x v="9"/>
    <x v="9"/>
    <n v="5.440500000000001"/>
    <n v="2.0994999999999999"/>
    <n v="3.3410000000000011"/>
  </r>
  <r>
    <x v="2"/>
    <x v="2"/>
    <x v="10"/>
    <x v="6"/>
    <x v="10"/>
    <x v="10"/>
    <n v="5.9219999999999997"/>
    <n v="2.8728000000000002"/>
    <n v="3.0491999999999995"/>
  </r>
  <r>
    <x v="2"/>
    <x v="2"/>
    <x v="10"/>
    <x v="6"/>
    <x v="11"/>
    <x v="11"/>
    <n v="4.6440000000000001"/>
    <n v="2.1888000000000001"/>
    <n v="2.4552"/>
  </r>
  <r>
    <x v="1"/>
    <x v="1"/>
    <x v="11"/>
    <x v="0"/>
    <x v="0"/>
    <x v="0"/>
    <n v="113.6835"/>
    <n v="57.104549999999996"/>
    <n v="56.578949999999999"/>
  </r>
  <r>
    <x v="1"/>
    <x v="1"/>
    <x v="11"/>
    <x v="0"/>
    <x v="1"/>
    <x v="1"/>
    <n v="170.94630000000001"/>
    <n v="66.032399999999996"/>
    <n v="104.91390000000001"/>
  </r>
  <r>
    <x v="1"/>
    <x v="1"/>
    <x v="11"/>
    <x v="0"/>
    <x v="2"/>
    <x v="2"/>
    <n v="215.57759999999999"/>
    <n v="72.770400000000009"/>
    <n v="142.80719999999997"/>
  </r>
  <r>
    <x v="1"/>
    <x v="1"/>
    <x v="11"/>
    <x v="0"/>
    <x v="3"/>
    <x v="3"/>
    <n v="247.01600000000002"/>
    <n v="94.332000000000008"/>
    <n v="152.68400000000003"/>
  </r>
  <r>
    <x v="1"/>
    <x v="1"/>
    <x v="11"/>
    <x v="0"/>
    <x v="4"/>
    <x v="4"/>
    <n v="151.43764999999999"/>
    <n v="79.564550000000011"/>
    <n v="71.87309999999998"/>
  </r>
  <r>
    <x v="1"/>
    <x v="1"/>
    <x v="11"/>
    <x v="0"/>
    <x v="5"/>
    <x v="5"/>
    <n v="112.28"/>
    <n v="58.396000000000001"/>
    <n v="53.884"/>
  </r>
  <r>
    <x v="1"/>
    <x v="1"/>
    <x v="11"/>
    <x v="0"/>
    <x v="6"/>
    <x v="6"/>
    <n v="151.578"/>
    <n v="49.524300000000004"/>
    <n v="102.05369999999999"/>
  </r>
  <r>
    <x v="1"/>
    <x v="1"/>
    <x v="11"/>
    <x v="0"/>
    <x v="7"/>
    <x v="7"/>
    <n v="93.192399999999992"/>
    <n v="47.166000000000004"/>
    <n v="46.026399999999988"/>
  </r>
  <r>
    <x v="1"/>
    <x v="1"/>
    <x v="11"/>
    <x v="0"/>
    <x v="8"/>
    <x v="8"/>
    <n v="124.9115"/>
    <n v="52.219500000000004"/>
    <n v="72.692000000000007"/>
  </r>
  <r>
    <x v="1"/>
    <x v="1"/>
    <x v="11"/>
    <x v="0"/>
    <x v="9"/>
    <x v="9"/>
    <n v="175.1568"/>
    <n v="66.425450000000012"/>
    <n v="108.73134999999999"/>
  </r>
  <r>
    <x v="1"/>
    <x v="1"/>
    <x v="11"/>
    <x v="0"/>
    <x v="10"/>
    <x v="10"/>
    <n v="194.52510000000001"/>
    <n v="77.037800000000004"/>
    <n v="117.4873"/>
  </r>
  <r>
    <x v="1"/>
    <x v="1"/>
    <x v="11"/>
    <x v="0"/>
    <x v="11"/>
    <x v="11"/>
    <n v="185.26200000000003"/>
    <n v="57.946799999999996"/>
    <n v="127.31520000000003"/>
  </r>
  <r>
    <x v="1"/>
    <x v="1"/>
    <x v="11"/>
    <x v="1"/>
    <x v="0"/>
    <x v="0"/>
    <n v="67.94550000000001"/>
    <n v="62.099999999999994"/>
    <n v="5.8455000000000155"/>
  </r>
  <r>
    <x v="1"/>
    <x v="1"/>
    <x v="11"/>
    <x v="1"/>
    <x v="1"/>
    <x v="1"/>
    <n v="85.560999999999993"/>
    <n v="83.72"/>
    <n v="1.840999999999994"/>
  </r>
  <r>
    <x v="1"/>
    <x v="1"/>
    <x v="11"/>
    <x v="1"/>
    <x v="2"/>
    <x v="2"/>
    <n v="136.89760000000001"/>
    <n v="103.96"/>
    <n v="32.937600000000018"/>
  </r>
  <r>
    <x v="1"/>
    <x v="1"/>
    <x v="11"/>
    <x v="1"/>
    <x v="3"/>
    <x v="3"/>
    <n v="124.24320000000002"/>
    <n v="90.16"/>
    <n v="34.083200000000019"/>
  </r>
  <r>
    <x v="1"/>
    <x v="1"/>
    <x v="11"/>
    <x v="1"/>
    <x v="4"/>
    <x v="4"/>
    <n v="96.274100000000004"/>
    <n v="74.002499999999998"/>
    <n v="22.271600000000007"/>
  </r>
  <r>
    <x v="1"/>
    <x v="1"/>
    <x v="11"/>
    <x v="1"/>
    <x v="5"/>
    <x v="5"/>
    <n v="61.834000000000003"/>
    <n v="64.974999999999994"/>
    <n v="-3.1409999999999911"/>
  </r>
  <r>
    <x v="1"/>
    <x v="1"/>
    <x v="11"/>
    <x v="1"/>
    <x v="6"/>
    <x v="6"/>
    <n v="68.592600000000019"/>
    <n v="55.89"/>
    <n v="12.702600000000018"/>
  </r>
  <r>
    <x v="1"/>
    <x v="1"/>
    <x v="11"/>
    <x v="1"/>
    <x v="7"/>
    <x v="7"/>
    <n v="63.847200000000008"/>
    <n v="40.020000000000003"/>
    <n v="23.827200000000005"/>
  </r>
  <r>
    <x v="1"/>
    <x v="1"/>
    <x v="11"/>
    <x v="1"/>
    <x v="8"/>
    <x v="8"/>
    <n v="81.965999999999994"/>
    <n v="61.525000000000006"/>
    <n v="20.440999999999988"/>
  </r>
  <r>
    <x v="1"/>
    <x v="1"/>
    <x v="11"/>
    <x v="1"/>
    <x v="9"/>
    <x v="9"/>
    <n v="105.62109999999998"/>
    <n v="77.740000000000009"/>
    <n v="27.881099999999975"/>
  </r>
  <r>
    <x v="1"/>
    <x v="1"/>
    <x v="11"/>
    <x v="1"/>
    <x v="10"/>
    <x v="10"/>
    <n v="117.77219999999998"/>
    <n v="65.204999999999998"/>
    <n v="52.567199999999985"/>
  </r>
  <r>
    <x v="1"/>
    <x v="1"/>
    <x v="11"/>
    <x v="1"/>
    <x v="11"/>
    <x v="11"/>
    <n v="99.221999999999994"/>
    <n v="80.039999999999992"/>
    <n v="19.182000000000002"/>
  </r>
  <r>
    <x v="1"/>
    <x v="1"/>
    <x v="11"/>
    <x v="2"/>
    <x v="0"/>
    <x v="0"/>
    <n v="43.294050000000006"/>
    <n v="25.700400000000002"/>
    <n v="17.593650000000004"/>
  </r>
  <r>
    <x v="1"/>
    <x v="1"/>
    <x v="11"/>
    <x v="2"/>
    <x v="1"/>
    <x v="1"/>
    <n v="74.913300000000007"/>
    <n v="50.881600000000006"/>
    <n v="24.031700000000001"/>
  </r>
  <r>
    <x v="1"/>
    <x v="1"/>
    <x v="11"/>
    <x v="2"/>
    <x v="2"/>
    <x v="2"/>
    <n v="100.3168"/>
    <n v="55.554400000000008"/>
    <n v="44.762399999999992"/>
  </r>
  <r>
    <x v="1"/>
    <x v="1"/>
    <x v="11"/>
    <x v="2"/>
    <x v="3"/>
    <x v="3"/>
    <n v="86.48"/>
    <n v="46.728000000000002"/>
    <n v="39.752000000000002"/>
  </r>
  <r>
    <x v="1"/>
    <x v="1"/>
    <x v="11"/>
    <x v="2"/>
    <x v="4"/>
    <x v="4"/>
    <n v="70.967650000000006"/>
    <n v="34.169850000000004"/>
    <n v="36.797800000000002"/>
  </r>
  <r>
    <x v="1"/>
    <x v="1"/>
    <x v="11"/>
    <x v="2"/>
    <x v="5"/>
    <x v="5"/>
    <n v="55.131000000000007"/>
    <n v="26.933500000000002"/>
    <n v="28.197500000000005"/>
  </r>
  <r>
    <x v="1"/>
    <x v="1"/>
    <x v="11"/>
    <x v="2"/>
    <x v="6"/>
    <x v="6"/>
    <n v="52.050150000000009"/>
    <n v="31.833450000000003"/>
    <n v="20.216700000000007"/>
  </r>
  <r>
    <x v="1"/>
    <x v="1"/>
    <x v="11"/>
    <x v="2"/>
    <x v="7"/>
    <x v="7"/>
    <n v="42.3752"/>
    <n v="24.142800000000001"/>
    <n v="18.232399999999998"/>
  </r>
  <r>
    <x v="1"/>
    <x v="1"/>
    <x v="11"/>
    <x v="2"/>
    <x v="8"/>
    <x v="8"/>
    <n v="43.780500000000004"/>
    <n v="34.072500000000005"/>
    <n v="9.7079999999999984"/>
  </r>
  <r>
    <x v="1"/>
    <x v="1"/>
    <x v="11"/>
    <x v="2"/>
    <x v="9"/>
    <x v="9"/>
    <n v="62.535850000000003"/>
    <n v="49.778300000000002"/>
    <n v="12.757550000000002"/>
  </r>
  <r>
    <x v="1"/>
    <x v="1"/>
    <x v="11"/>
    <x v="2"/>
    <x v="10"/>
    <x v="10"/>
    <n v="68.103000000000009"/>
    <n v="45.43"/>
    <n v="22.673000000000009"/>
  </r>
  <r>
    <x v="1"/>
    <x v="1"/>
    <x v="11"/>
    <x v="2"/>
    <x v="11"/>
    <x v="11"/>
    <n v="55.779600000000002"/>
    <n v="43.223399999999998"/>
    <n v="12.556200000000004"/>
  </r>
  <r>
    <x v="1"/>
    <x v="1"/>
    <x v="11"/>
    <x v="6"/>
    <x v="0"/>
    <x v="0"/>
    <n v="122.202"/>
    <n v="52.663499999999999"/>
    <n v="69.538499999999999"/>
  </r>
  <r>
    <x v="1"/>
    <x v="1"/>
    <x v="11"/>
    <x v="6"/>
    <x v="1"/>
    <x v="1"/>
    <n v="153.65770000000001"/>
    <n v="75.82050000000001"/>
    <n v="77.837199999999996"/>
  </r>
  <r>
    <x v="1"/>
    <x v="1"/>
    <x v="11"/>
    <x v="6"/>
    <x v="2"/>
    <x v="2"/>
    <n v="206.38559999999998"/>
    <n v="93.624000000000009"/>
    <n v="112.76159999999997"/>
  </r>
  <r>
    <x v="1"/>
    <x v="1"/>
    <x v="11"/>
    <x v="6"/>
    <x v="3"/>
    <x v="3"/>
    <n v="211.81679999999997"/>
    <n v="82.668000000000006"/>
    <n v="129.14879999999997"/>
  </r>
  <r>
    <x v="1"/>
    <x v="1"/>
    <x v="11"/>
    <x v="6"/>
    <x v="4"/>
    <x v="4"/>
    <n v="160.33355"/>
    <n v="76.069499999999991"/>
    <n v="84.264050000000012"/>
  </r>
  <r>
    <x v="1"/>
    <x v="1"/>
    <x v="11"/>
    <x v="6"/>
    <x v="5"/>
    <x v="5"/>
    <n v="118.8075"/>
    <n v="65.984999999999999"/>
    <n v="52.822500000000005"/>
  </r>
  <r>
    <x v="1"/>
    <x v="1"/>
    <x v="11"/>
    <x v="6"/>
    <x v="6"/>
    <x v="6"/>
    <n v="113.03685000000002"/>
    <n v="50.422499999999999"/>
    <n v="62.614350000000016"/>
  </r>
  <r>
    <x v="1"/>
    <x v="1"/>
    <x v="11"/>
    <x v="6"/>
    <x v="7"/>
    <x v="7"/>
    <n v="92.330399999999997"/>
    <n v="55.278000000000013"/>
    <n v="37.052399999999984"/>
  </r>
  <r>
    <x v="1"/>
    <x v="1"/>
    <x v="11"/>
    <x v="6"/>
    <x v="8"/>
    <x v="8"/>
    <n v="112.0185"/>
    <n v="67.852500000000006"/>
    <n v="44.165999999999997"/>
  </r>
  <r>
    <x v="1"/>
    <x v="1"/>
    <x v="11"/>
    <x v="6"/>
    <x v="9"/>
    <x v="9"/>
    <n v="157.39165"/>
    <n v="78.497249999999994"/>
    <n v="78.894400000000005"/>
  </r>
  <r>
    <x v="1"/>
    <x v="1"/>
    <x v="11"/>
    <x v="6"/>
    <x v="10"/>
    <x v="10"/>
    <n v="150.48949999999999"/>
    <n v="73.206000000000003"/>
    <n v="77.283499999999989"/>
  </r>
  <r>
    <x v="1"/>
    <x v="1"/>
    <x v="11"/>
    <x v="6"/>
    <x v="11"/>
    <x v="11"/>
    <n v="114.0552"/>
    <n v="63.494999999999997"/>
    <n v="50.560200000000002"/>
  </r>
  <r>
    <x v="1"/>
    <x v="1"/>
    <x v="11"/>
    <x v="4"/>
    <x v="0"/>
    <x v="0"/>
    <n v="93.777750000000012"/>
    <n v="72.299700000000001"/>
    <n v="21.47805000000001"/>
  </r>
  <r>
    <x v="1"/>
    <x v="1"/>
    <x v="11"/>
    <x v="4"/>
    <x v="1"/>
    <x v="1"/>
    <n v="139.98249999999999"/>
    <n v="84.607600000000005"/>
    <n v="55.374899999999982"/>
  </r>
  <r>
    <x v="1"/>
    <x v="1"/>
    <x v="11"/>
    <x v="4"/>
    <x v="2"/>
    <x v="2"/>
    <n v="165.03200000000001"/>
    <n v="117.92"/>
    <n v="47.112000000000009"/>
  </r>
  <r>
    <x v="1"/>
    <x v="1"/>
    <x v="11"/>
    <x v="4"/>
    <x v="3"/>
    <x v="3"/>
    <n v="136.40400000000002"/>
    <n v="134.4288"/>
    <n v="1.9752000000000294"/>
  </r>
  <r>
    <x v="1"/>
    <x v="1"/>
    <x v="11"/>
    <x v="4"/>
    <x v="4"/>
    <x v="4"/>
    <n v="143.66624999999999"/>
    <n v="111.1396"/>
    <n v="32.526649999999989"/>
  </r>
  <r>
    <x v="1"/>
    <x v="1"/>
    <x v="11"/>
    <x v="4"/>
    <x v="5"/>
    <x v="5"/>
    <n v="102.0925"/>
    <n v="80.333000000000013"/>
    <n v="21.759499999999989"/>
  </r>
  <r>
    <x v="1"/>
    <x v="1"/>
    <x v="11"/>
    <x v="4"/>
    <x v="6"/>
    <x v="6"/>
    <n v="83.358000000000004"/>
    <n v="61.686900000000001"/>
    <n v="21.671100000000003"/>
  </r>
  <r>
    <x v="1"/>
    <x v="1"/>
    <x v="11"/>
    <x v="4"/>
    <x v="7"/>
    <x v="7"/>
    <n v="86.725999999999999"/>
    <n v="53.064"/>
    <n v="33.661999999999999"/>
  </r>
  <r>
    <x v="1"/>
    <x v="1"/>
    <x v="11"/>
    <x v="4"/>
    <x v="8"/>
    <x v="8"/>
    <n v="119.98499999999999"/>
    <n v="71.489000000000004"/>
    <n v="48.495999999999981"/>
  </r>
  <r>
    <x v="1"/>
    <x v="1"/>
    <x v="11"/>
    <x v="4"/>
    <x v="9"/>
    <x v="9"/>
    <n v="142.298"/>
    <n v="113.05579999999999"/>
    <n v="29.242200000000011"/>
  </r>
  <r>
    <x v="1"/>
    <x v="1"/>
    <x v="11"/>
    <x v="4"/>
    <x v="10"/>
    <x v="10"/>
    <n v="156.191"/>
    <n v="98.021000000000001"/>
    <n v="58.17"/>
  </r>
  <r>
    <x v="1"/>
    <x v="1"/>
    <x v="11"/>
    <x v="4"/>
    <x v="11"/>
    <x v="11"/>
    <n v="106.092"/>
    <n v="94.630800000000008"/>
    <n v="11.461199999999991"/>
  </r>
  <r>
    <x v="1"/>
    <x v="1"/>
    <x v="11"/>
    <x v="5"/>
    <x v="0"/>
    <x v="0"/>
    <n v="37.125"/>
    <n v="22.672799999999999"/>
    <n v="14.452200000000001"/>
  </r>
  <r>
    <x v="1"/>
    <x v="1"/>
    <x v="11"/>
    <x v="5"/>
    <x v="1"/>
    <x v="1"/>
    <n v="66.412499999999994"/>
    <n v="31.1416"/>
    <n v="35.270899999999997"/>
  </r>
  <r>
    <x v="1"/>
    <x v="1"/>
    <x v="11"/>
    <x v="5"/>
    <x v="2"/>
    <x v="2"/>
    <n v="55.44"/>
    <n v="34.732800000000005"/>
    <n v="20.707199999999993"/>
  </r>
  <r>
    <x v="1"/>
    <x v="1"/>
    <x v="11"/>
    <x v="5"/>
    <x v="3"/>
    <x v="3"/>
    <n v="78.539999999999992"/>
    <n v="36.448"/>
    <n v="42.091999999999992"/>
  </r>
  <r>
    <x v="1"/>
    <x v="1"/>
    <x v="11"/>
    <x v="5"/>
    <x v="4"/>
    <x v="4"/>
    <n v="64.349999999999994"/>
    <n v="36.582000000000008"/>
    <n v="27.767999999999986"/>
  </r>
  <r>
    <x v="1"/>
    <x v="1"/>
    <x v="11"/>
    <x v="5"/>
    <x v="5"/>
    <x v="5"/>
    <n v="43.3125"/>
    <n v="23.852"/>
    <n v="19.4605"/>
  </r>
  <r>
    <x v="1"/>
    <x v="1"/>
    <x v="11"/>
    <x v="5"/>
    <x v="6"/>
    <x v="6"/>
    <n v="37.125"/>
    <n v="19.778400000000001"/>
    <n v="17.346599999999999"/>
  </r>
  <r>
    <x v="1"/>
    <x v="1"/>
    <x v="11"/>
    <x v="5"/>
    <x v="7"/>
    <x v="7"/>
    <n v="30.03"/>
    <n v="19.081600000000002"/>
    <n v="10.948399999999999"/>
  </r>
  <r>
    <x v="1"/>
    <x v="1"/>
    <x v="11"/>
    <x v="5"/>
    <x v="8"/>
    <x v="8"/>
    <n v="49.087499999999999"/>
    <n v="21.44"/>
    <n v="27.647499999999997"/>
  </r>
  <r>
    <x v="1"/>
    <x v="1"/>
    <x v="11"/>
    <x v="5"/>
    <x v="9"/>
    <x v="9"/>
    <n v="52.016249999999999"/>
    <n v="32.749600000000001"/>
    <n v="19.266649999999998"/>
  </r>
  <r>
    <x v="1"/>
    <x v="1"/>
    <x v="11"/>
    <x v="5"/>
    <x v="10"/>
    <x v="10"/>
    <n v="51.975000000000001"/>
    <n v="37.144800000000004"/>
    <n v="14.830199999999998"/>
  </r>
  <r>
    <x v="1"/>
    <x v="1"/>
    <x v="11"/>
    <x v="5"/>
    <x v="11"/>
    <x v="11"/>
    <n v="44.550000000000004"/>
    <n v="37.305599999999998"/>
    <n v="7.2444000000000059"/>
  </r>
  <r>
    <x v="1"/>
    <x v="1"/>
    <x v="11"/>
    <x v="6"/>
    <x v="0"/>
    <x v="0"/>
    <n v="6.3449999999999998"/>
    <n v="1.7388000000000001"/>
    <n v="4.6061999999999994"/>
  </r>
  <r>
    <x v="1"/>
    <x v="1"/>
    <x v="11"/>
    <x v="6"/>
    <x v="1"/>
    <x v="1"/>
    <n v="9.1791000000000018"/>
    <n v="2.3519999999999999"/>
    <n v="6.8271000000000015"/>
  </r>
  <r>
    <x v="1"/>
    <x v="1"/>
    <x v="11"/>
    <x v="6"/>
    <x v="2"/>
    <x v="2"/>
    <n v="13.310399999999998"/>
    <n v="3.36"/>
    <n v="9.9503999999999984"/>
  </r>
  <r>
    <x v="1"/>
    <x v="1"/>
    <x v="11"/>
    <x v="6"/>
    <x v="3"/>
    <x v="3"/>
    <n v="11.167199999999999"/>
    <n v="3.2927999999999997"/>
    <n v="7.8743999999999996"/>
  </r>
  <r>
    <x v="1"/>
    <x v="1"/>
    <x v="11"/>
    <x v="6"/>
    <x v="4"/>
    <x v="4"/>
    <n v="9.3483000000000018"/>
    <n v="2.3750999999999998"/>
    <n v="6.9732000000000021"/>
  </r>
  <r>
    <x v="1"/>
    <x v="1"/>
    <x v="11"/>
    <x v="6"/>
    <x v="5"/>
    <x v="5"/>
    <n v="5.7809999999999997"/>
    <n v="1.7010000000000003"/>
    <n v="4.0799999999999992"/>
  </r>
  <r>
    <x v="1"/>
    <x v="1"/>
    <x v="11"/>
    <x v="6"/>
    <x v="6"/>
    <x v="6"/>
    <n v="5.7104999999999997"/>
    <n v="1.5498000000000001"/>
    <n v="4.1606999999999994"/>
  </r>
  <r>
    <x v="1"/>
    <x v="1"/>
    <x v="11"/>
    <x v="6"/>
    <x v="7"/>
    <x v="7"/>
    <n v="5.8655999999999997"/>
    <n v="1.7136"/>
    <n v="4.1519999999999992"/>
  </r>
  <r>
    <x v="1"/>
    <x v="1"/>
    <x v="11"/>
    <x v="6"/>
    <x v="8"/>
    <x v="8"/>
    <n v="5.7809999999999997"/>
    <n v="1.722"/>
    <n v="4.0589999999999993"/>
  </r>
  <r>
    <x v="1"/>
    <x v="1"/>
    <x v="11"/>
    <x v="6"/>
    <x v="9"/>
    <x v="9"/>
    <n v="10.264800000000003"/>
    <n v="2.6208"/>
    <n v="7.6440000000000028"/>
  </r>
  <r>
    <x v="1"/>
    <x v="1"/>
    <x v="11"/>
    <x v="6"/>
    <x v="10"/>
    <x v="10"/>
    <n v="7.9947000000000017"/>
    <n v="3.3809999999999998"/>
    <n v="4.6137000000000015"/>
  </r>
  <r>
    <x v="1"/>
    <x v="1"/>
    <x v="11"/>
    <x v="6"/>
    <x v="11"/>
    <x v="11"/>
    <n v="7.3602000000000007"/>
    <n v="2.0663999999999998"/>
    <n v="5.2938000000000009"/>
  </r>
  <r>
    <x v="1"/>
    <x v="1"/>
    <x v="11"/>
    <x v="6"/>
    <x v="0"/>
    <x v="0"/>
    <n v="4.9801500000000001"/>
    <n v="1.23255"/>
    <n v="3.7476000000000003"/>
  </r>
  <r>
    <x v="1"/>
    <x v="1"/>
    <x v="11"/>
    <x v="6"/>
    <x v="1"/>
    <x v="1"/>
    <n v="6.9005999999999998"/>
    <n v="1.8711000000000002"/>
    <n v="5.0294999999999996"/>
  </r>
  <r>
    <x v="1"/>
    <x v="1"/>
    <x v="11"/>
    <x v="6"/>
    <x v="2"/>
    <x v="2"/>
    <n v="8.1096000000000004"/>
    <n v="2.9832000000000001"/>
    <n v="5.1264000000000003"/>
  </r>
  <r>
    <x v="1"/>
    <x v="1"/>
    <x v="11"/>
    <x v="6"/>
    <x v="3"/>
    <x v="3"/>
    <n v="8.1096000000000004"/>
    <n v="2.7984000000000004"/>
    <n v="5.3111999999999995"/>
  </r>
  <r>
    <x v="1"/>
    <x v="1"/>
    <x v="11"/>
    <x v="6"/>
    <x v="4"/>
    <x v="4"/>
    <n v="5.9241000000000001"/>
    <n v="2.1879"/>
    <n v="3.7362000000000002"/>
  </r>
  <r>
    <x v="1"/>
    <x v="1"/>
    <x v="11"/>
    <x v="6"/>
    <x v="5"/>
    <x v="5"/>
    <n v="4.7430000000000003"/>
    <n v="1.6335000000000002"/>
    <n v="3.1095000000000002"/>
  </r>
  <r>
    <x v="1"/>
    <x v="1"/>
    <x v="11"/>
    <x v="6"/>
    <x v="6"/>
    <x v="6"/>
    <n v="4.1013000000000002"/>
    <n v="1.2919500000000002"/>
    <n v="2.8093500000000002"/>
  </r>
  <r>
    <x v="1"/>
    <x v="1"/>
    <x v="11"/>
    <x v="6"/>
    <x v="7"/>
    <x v="7"/>
    <n v="3.7944000000000004"/>
    <n v="1.4388000000000001"/>
    <n v="2.3556000000000004"/>
  </r>
  <r>
    <x v="1"/>
    <x v="1"/>
    <x v="11"/>
    <x v="6"/>
    <x v="8"/>
    <x v="8"/>
    <n v="3.9525000000000001"/>
    <n v="1.7820000000000003"/>
    <n v="2.1704999999999997"/>
  </r>
  <r>
    <x v="1"/>
    <x v="1"/>
    <x v="11"/>
    <x v="6"/>
    <x v="9"/>
    <x v="9"/>
    <n v="7.2539999999999996"/>
    <n v="2.1235499999999998"/>
    <n v="5.1304499999999997"/>
  </r>
  <r>
    <x v="1"/>
    <x v="1"/>
    <x v="11"/>
    <x v="6"/>
    <x v="10"/>
    <x v="10"/>
    <n v="5.6636999999999995"/>
    <n v="2.5179"/>
    <n v="3.1457999999999995"/>
  </r>
  <r>
    <x v="1"/>
    <x v="1"/>
    <x v="11"/>
    <x v="6"/>
    <x v="11"/>
    <x v="11"/>
    <n v="6.0822000000000003"/>
    <n v="2.2769999999999997"/>
    <n v="3.8052000000000006"/>
  </r>
  <r>
    <x v="1"/>
    <x v="1"/>
    <x v="11"/>
    <x v="6"/>
    <x v="0"/>
    <x v="0"/>
    <n v="0.49004999999999999"/>
    <n v="0.1908"/>
    <n v="0.29925000000000002"/>
  </r>
  <r>
    <x v="1"/>
    <x v="1"/>
    <x v="11"/>
    <x v="6"/>
    <x v="1"/>
    <x v="1"/>
    <n v="0.6391"/>
    <n v="0.2296"/>
    <n v="0.40949999999999998"/>
  </r>
  <r>
    <x v="1"/>
    <x v="1"/>
    <x v="11"/>
    <x v="6"/>
    <x v="2"/>
    <x v="2"/>
    <n v="0.78320000000000001"/>
    <n v="0.31680000000000003"/>
    <n v="0.46639999999999998"/>
  </r>
  <r>
    <x v="1"/>
    <x v="1"/>
    <x v="11"/>
    <x v="6"/>
    <x v="3"/>
    <x v="3"/>
    <n v="0.75680000000000003"/>
    <n v="0.37440000000000001"/>
    <n v="0.38240000000000002"/>
  </r>
  <r>
    <x v="1"/>
    <x v="1"/>
    <x v="11"/>
    <x v="6"/>
    <x v="4"/>
    <x v="4"/>
    <n v="0.64349999999999996"/>
    <n v="0.2782"/>
    <n v="0.36529999999999996"/>
  </r>
  <r>
    <x v="1"/>
    <x v="1"/>
    <x v="11"/>
    <x v="6"/>
    <x v="5"/>
    <x v="5"/>
    <n v="0.54449999999999998"/>
    <n v="0.18600000000000003"/>
    <n v="0.35849999999999993"/>
  </r>
  <r>
    <x v="1"/>
    <x v="1"/>
    <x v="11"/>
    <x v="6"/>
    <x v="6"/>
    <x v="6"/>
    <n v="0.44550000000000001"/>
    <n v="0.17099999999999999"/>
    <n v="0.27450000000000002"/>
  </r>
  <r>
    <x v="1"/>
    <x v="1"/>
    <x v="11"/>
    <x v="6"/>
    <x v="7"/>
    <x v="7"/>
    <n v="0.44"/>
    <n v="0.13439999999999999"/>
    <n v="0.30559999999999998"/>
  </r>
  <r>
    <x v="1"/>
    <x v="1"/>
    <x v="11"/>
    <x v="6"/>
    <x v="8"/>
    <x v="8"/>
    <n v="0.59400000000000008"/>
    <n v="0.18200000000000002"/>
    <n v="0.41200000000000003"/>
  </r>
  <r>
    <x v="1"/>
    <x v="1"/>
    <x v="11"/>
    <x v="6"/>
    <x v="9"/>
    <x v="9"/>
    <n v="0.62204999999999999"/>
    <n v="0.20800000000000002"/>
    <n v="0.41404999999999997"/>
  </r>
  <r>
    <x v="1"/>
    <x v="1"/>
    <x v="11"/>
    <x v="6"/>
    <x v="10"/>
    <x v="10"/>
    <n v="0.69300000000000006"/>
    <n v="0.29400000000000004"/>
    <n v="0.39900000000000002"/>
  </r>
  <r>
    <x v="1"/>
    <x v="1"/>
    <x v="11"/>
    <x v="6"/>
    <x v="11"/>
    <x v="11"/>
    <n v="0.52800000000000002"/>
    <n v="0.20879999999999999"/>
    <n v="0.31920000000000004"/>
  </r>
  <r>
    <x v="1"/>
    <x v="1"/>
    <x v="11"/>
    <x v="6"/>
    <x v="0"/>
    <x v="0"/>
    <n v="8.6278499999999987"/>
    <n v="3.7907999999999999"/>
    <n v="4.8370499999999987"/>
  </r>
  <r>
    <x v="1"/>
    <x v="1"/>
    <x v="11"/>
    <x v="6"/>
    <x v="1"/>
    <x v="1"/>
    <n v="17.625300000000003"/>
    <n v="5.8968000000000007"/>
    <n v="11.728500000000002"/>
  </r>
  <r>
    <x v="1"/>
    <x v="1"/>
    <x v="11"/>
    <x v="6"/>
    <x v="2"/>
    <x v="2"/>
    <n v="18.48"/>
    <n v="9.6511999999999993"/>
    <n v="8.8288000000000011"/>
  </r>
  <r>
    <x v="1"/>
    <x v="1"/>
    <x v="11"/>
    <x v="6"/>
    <x v="3"/>
    <x v="3"/>
    <n v="21.251999999999999"/>
    <n v="9.0688000000000013"/>
    <n v="12.183199999999998"/>
  </r>
  <r>
    <x v="1"/>
    <x v="1"/>
    <x v="11"/>
    <x v="6"/>
    <x v="4"/>
    <x v="4"/>
    <n v="17.567550000000001"/>
    <n v="7.9091999999999993"/>
    <n v="9.6583500000000022"/>
  </r>
  <r>
    <x v="1"/>
    <x v="1"/>
    <x v="11"/>
    <x v="6"/>
    <x v="5"/>
    <x v="5"/>
    <n v="11.55"/>
    <n v="6.1879999999999997"/>
    <n v="5.362000000000001"/>
  </r>
  <r>
    <x v="1"/>
    <x v="1"/>
    <x v="11"/>
    <x v="6"/>
    <x v="6"/>
    <x v="6"/>
    <n v="12.266099999999998"/>
    <n v="4.5863999999999994"/>
    <n v="7.6796999999999986"/>
  </r>
  <r>
    <x v="1"/>
    <x v="1"/>
    <x v="11"/>
    <x v="6"/>
    <x v="7"/>
    <x v="7"/>
    <n v="10.5336"/>
    <n v="4.3680000000000003"/>
    <n v="6.1655999999999995"/>
  </r>
  <r>
    <x v="1"/>
    <x v="1"/>
    <x v="11"/>
    <x v="6"/>
    <x v="8"/>
    <x v="8"/>
    <n v="12.705000000000002"/>
    <n v="5.0439999999999996"/>
    <n v="7.6610000000000023"/>
  </r>
  <r>
    <x v="1"/>
    <x v="1"/>
    <x v="11"/>
    <x v="6"/>
    <x v="9"/>
    <x v="9"/>
    <n v="15.165150000000001"/>
    <n v="5.5431999999999997"/>
    <n v="9.6219500000000018"/>
  </r>
  <r>
    <x v="1"/>
    <x v="1"/>
    <x v="11"/>
    <x v="6"/>
    <x v="10"/>
    <x v="10"/>
    <n v="16.978500000000004"/>
    <n v="7.28"/>
    <n v="9.6985000000000028"/>
  </r>
  <r>
    <x v="1"/>
    <x v="1"/>
    <x v="11"/>
    <x v="6"/>
    <x v="11"/>
    <x v="11"/>
    <n v="12.1968"/>
    <n v="7.2383999999999995"/>
    <n v="4.9584000000000001"/>
  </r>
  <r>
    <x v="1"/>
    <x v="1"/>
    <x v="11"/>
    <x v="6"/>
    <x v="0"/>
    <x v="0"/>
    <n v="8.5175999999999998"/>
    <n v="2.7810000000000001"/>
    <n v="5.7365999999999993"/>
  </r>
  <r>
    <x v="1"/>
    <x v="1"/>
    <x v="11"/>
    <x v="6"/>
    <x v="1"/>
    <x v="1"/>
    <n v="14.651"/>
    <n v="3.4020000000000006"/>
    <n v="11.248999999999999"/>
  </r>
  <r>
    <x v="1"/>
    <x v="1"/>
    <x v="11"/>
    <x v="6"/>
    <x v="2"/>
    <x v="2"/>
    <n v="16.016000000000002"/>
    <n v="4.8479999999999999"/>
    <n v="11.168000000000003"/>
  </r>
  <r>
    <x v="1"/>
    <x v="1"/>
    <x v="11"/>
    <x v="6"/>
    <x v="3"/>
    <x v="3"/>
    <n v="14.56"/>
    <n v="5.6639999999999997"/>
    <n v="8.8960000000000008"/>
  </r>
  <r>
    <x v="1"/>
    <x v="1"/>
    <x v="11"/>
    <x v="6"/>
    <x v="4"/>
    <x v="4"/>
    <n v="9.8188999999999993"/>
    <n v="3.9390000000000001"/>
    <n v="5.8798999999999992"/>
  </r>
  <r>
    <x v="1"/>
    <x v="1"/>
    <x v="11"/>
    <x v="6"/>
    <x v="5"/>
    <x v="5"/>
    <n v="9.1"/>
    <n v="3.51"/>
    <n v="5.59"/>
  </r>
  <r>
    <x v="1"/>
    <x v="1"/>
    <x v="11"/>
    <x v="6"/>
    <x v="6"/>
    <x v="6"/>
    <n v="7.2071999999999994"/>
    <n v="2.3490000000000002"/>
    <n v="4.8581999999999992"/>
  </r>
  <r>
    <x v="1"/>
    <x v="1"/>
    <x v="11"/>
    <x v="6"/>
    <x v="7"/>
    <x v="7"/>
    <n v="8.444799999999999"/>
    <n v="2.7359999999999998"/>
    <n v="5.7087999999999992"/>
  </r>
  <r>
    <x v="1"/>
    <x v="1"/>
    <x v="11"/>
    <x v="6"/>
    <x v="8"/>
    <x v="8"/>
    <n v="9.282"/>
    <n v="2.5499999999999998"/>
    <n v="6.7320000000000002"/>
  </r>
  <r>
    <x v="1"/>
    <x v="1"/>
    <x v="11"/>
    <x v="6"/>
    <x v="9"/>
    <x v="9"/>
    <n v="14.0777"/>
    <n v="3.8609999999999998"/>
    <n v="10.216699999999999"/>
  </r>
  <r>
    <x v="1"/>
    <x v="1"/>
    <x v="11"/>
    <x v="6"/>
    <x v="10"/>
    <x v="10"/>
    <n v="11.466000000000001"/>
    <n v="4.0739999999999998"/>
    <n v="7.3920000000000012"/>
  </r>
  <r>
    <x v="1"/>
    <x v="1"/>
    <x v="11"/>
    <x v="6"/>
    <x v="11"/>
    <x v="11"/>
    <n v="9.3911999999999995"/>
    <n v="3.024"/>
    <n v="6.3671999999999995"/>
  </r>
  <r>
    <x v="1"/>
    <x v="1"/>
    <x v="11"/>
    <x v="6"/>
    <x v="0"/>
    <x v="0"/>
    <n v="3.6976499999999999"/>
    <n v="1.37025"/>
    <n v="2.3273999999999999"/>
  </r>
  <r>
    <x v="1"/>
    <x v="1"/>
    <x v="11"/>
    <x v="6"/>
    <x v="1"/>
    <x v="1"/>
    <n v="5.2871000000000006"/>
    <n v="2.0089999999999999"/>
    <n v="3.2781000000000007"/>
  </r>
  <r>
    <x v="1"/>
    <x v="1"/>
    <x v="11"/>
    <x v="6"/>
    <x v="2"/>
    <x v="2"/>
    <n v="7.9016000000000002"/>
    <n v="2.9960000000000004"/>
    <n v="4.9055999999999997"/>
  </r>
  <r>
    <x v="1"/>
    <x v="1"/>
    <x v="11"/>
    <x v="6"/>
    <x v="3"/>
    <x v="3"/>
    <n v="7.4368000000000016"/>
    <n v="2.3800000000000003"/>
    <n v="5.0568000000000008"/>
  </r>
  <r>
    <x v="1"/>
    <x v="1"/>
    <x v="11"/>
    <x v="6"/>
    <x v="4"/>
    <x v="4"/>
    <n v="5.5029000000000003"/>
    <n v="2.2294999999999998"/>
    <n v="3.2734000000000005"/>
  </r>
  <r>
    <x v="1"/>
    <x v="1"/>
    <x v="11"/>
    <x v="6"/>
    <x v="5"/>
    <x v="5"/>
    <n v="4.6480000000000006"/>
    <n v="1.7675000000000001"/>
    <n v="2.8805000000000005"/>
  </r>
  <r>
    <x v="1"/>
    <x v="1"/>
    <x v="11"/>
    <x v="6"/>
    <x v="6"/>
    <x v="6"/>
    <n v="3.4735499999999999"/>
    <n v="1.2914999999999999"/>
    <n v="2.1820500000000003"/>
  </r>
  <r>
    <x v="1"/>
    <x v="1"/>
    <x v="11"/>
    <x v="6"/>
    <x v="7"/>
    <x v="7"/>
    <n v="2.7888000000000002"/>
    <n v="1.4980000000000002"/>
    <n v="1.2907999999999999"/>
  </r>
  <r>
    <x v="1"/>
    <x v="1"/>
    <x v="11"/>
    <x v="6"/>
    <x v="8"/>
    <x v="8"/>
    <n v="4.9800000000000004"/>
    <n v="1.82"/>
    <n v="3.16"/>
  </r>
  <r>
    <x v="1"/>
    <x v="1"/>
    <x v="11"/>
    <x v="6"/>
    <x v="9"/>
    <x v="9"/>
    <n v="5.8805500000000013"/>
    <n v="2.3432499999999998"/>
    <n v="3.5373000000000014"/>
  </r>
  <r>
    <x v="1"/>
    <x v="1"/>
    <x v="11"/>
    <x v="6"/>
    <x v="10"/>
    <x v="10"/>
    <n v="5.4033000000000007"/>
    <n v="2.7685"/>
    <n v="2.6348000000000007"/>
  </r>
  <r>
    <x v="1"/>
    <x v="1"/>
    <x v="11"/>
    <x v="6"/>
    <x v="11"/>
    <x v="11"/>
    <n v="4.6812000000000005"/>
    <n v="1.8900000000000001"/>
    <n v="2.7912000000000003"/>
  </r>
  <r>
    <x v="4"/>
    <x v="4"/>
    <x v="12"/>
    <x v="0"/>
    <x v="0"/>
    <x v="0"/>
    <n v="121.73039999999999"/>
    <n v="43.244550000000004"/>
    <n v="78.485849999999985"/>
  </r>
  <r>
    <x v="4"/>
    <x v="4"/>
    <x v="12"/>
    <x v="0"/>
    <x v="1"/>
    <x v="1"/>
    <n v="142.0188"/>
    <n v="65.963099999999997"/>
    <n v="76.055700000000002"/>
  </r>
  <r>
    <x v="4"/>
    <x v="4"/>
    <x v="12"/>
    <x v="0"/>
    <x v="2"/>
    <x v="2"/>
    <n v="201.48480000000001"/>
    <n v="68.668800000000005"/>
    <n v="132.816"/>
  </r>
  <r>
    <x v="4"/>
    <x v="4"/>
    <x v="12"/>
    <x v="0"/>
    <x v="3"/>
    <x v="3"/>
    <n v="175.3664"/>
    <n v="85.835999999999999"/>
    <n v="89.5304"/>
  </r>
  <r>
    <x v="4"/>
    <x v="4"/>
    <x v="12"/>
    <x v="0"/>
    <x v="4"/>
    <x v="4"/>
    <n v="175.83279999999999"/>
    <n v="49.728900000000003"/>
    <n v="126.10389999999998"/>
  </r>
  <r>
    <x v="4"/>
    <x v="4"/>
    <x v="12"/>
    <x v="0"/>
    <x v="5"/>
    <x v="5"/>
    <n v="138.75399999999999"/>
    <n v="55.046999999999997"/>
    <n v="83.706999999999994"/>
  </r>
  <r>
    <x v="4"/>
    <x v="4"/>
    <x v="12"/>
    <x v="0"/>
    <x v="6"/>
    <x v="6"/>
    <n v="87.100200000000001"/>
    <n v="47.023200000000003"/>
    <n v="40.076999999999998"/>
  </r>
  <r>
    <x v="4"/>
    <x v="4"/>
    <x v="12"/>
    <x v="0"/>
    <x v="7"/>
    <x v="7"/>
    <n v="89.5488"/>
    <n v="32.468400000000003"/>
    <n v="57.080399999999997"/>
  </r>
  <r>
    <x v="4"/>
    <x v="4"/>
    <x v="12"/>
    <x v="0"/>
    <x v="8"/>
    <x v="8"/>
    <n v="97.944000000000003"/>
    <n v="53.18099999999999"/>
    <n v="44.763000000000012"/>
  </r>
  <r>
    <x v="4"/>
    <x v="4"/>
    <x v="12"/>
    <x v="0"/>
    <x v="9"/>
    <x v="9"/>
    <n v="159.15900000000002"/>
    <n v="53.974050000000005"/>
    <n v="105.18495000000001"/>
  </r>
  <r>
    <x v="4"/>
    <x v="4"/>
    <x v="12"/>
    <x v="0"/>
    <x v="10"/>
    <x v="10"/>
    <n v="179.56400000000002"/>
    <n v="65.963099999999997"/>
    <n v="113.60090000000002"/>
  </r>
  <r>
    <x v="4"/>
    <x v="4"/>
    <x v="12"/>
    <x v="0"/>
    <x v="11"/>
    <x v="11"/>
    <n v="131.5248"/>
    <n v="61.018200000000007"/>
    <n v="70.506599999999992"/>
  </r>
  <r>
    <x v="4"/>
    <x v="4"/>
    <x v="11"/>
    <x v="1"/>
    <x v="0"/>
    <x v="0"/>
    <n v="74.105999999999995"/>
    <n v="59.821199999999997"/>
    <n v="14.284799999999997"/>
  </r>
  <r>
    <x v="4"/>
    <x v="4"/>
    <x v="11"/>
    <x v="1"/>
    <x v="1"/>
    <x v="1"/>
    <n v="111.26640000000002"/>
    <n v="80.22"/>
    <n v="31.04640000000002"/>
  </r>
  <r>
    <x v="4"/>
    <x v="4"/>
    <x v="11"/>
    <x v="1"/>
    <x v="2"/>
    <x v="2"/>
    <n v="123.72480000000002"/>
    <n v="75.177599999999998"/>
    <n v="48.547200000000018"/>
  </r>
  <r>
    <x v="4"/>
    <x v="4"/>
    <x v="11"/>
    <x v="1"/>
    <x v="3"/>
    <x v="3"/>
    <n v="108.83199999999999"/>
    <n v="106.3488"/>
    <n v="2.4831999999999965"/>
  </r>
  <r>
    <x v="4"/>
    <x v="4"/>
    <x v="11"/>
    <x v="1"/>
    <x v="4"/>
    <x v="4"/>
    <n v="92.149199999999993"/>
    <n v="79.704300000000003"/>
    <n v="12.44489999999999"/>
  </r>
  <r>
    <x v="4"/>
    <x v="4"/>
    <x v="11"/>
    <x v="1"/>
    <x v="5"/>
    <x v="5"/>
    <n v="77.328000000000017"/>
    <n v="60.165000000000006"/>
    <n v="17.163000000000011"/>
  </r>
  <r>
    <x v="4"/>
    <x v="4"/>
    <x v="11"/>
    <x v="1"/>
    <x v="6"/>
    <x v="6"/>
    <n v="70.884"/>
    <n v="51.054299999999998"/>
    <n v="19.829700000000003"/>
  </r>
  <r>
    <x v="4"/>
    <x v="4"/>
    <x v="11"/>
    <x v="1"/>
    <x v="7"/>
    <x v="7"/>
    <n v="51.552"/>
    <n v="37.130400000000009"/>
    <n v="14.421599999999991"/>
  </r>
  <r>
    <x v="4"/>
    <x v="4"/>
    <x v="11"/>
    <x v="1"/>
    <x v="8"/>
    <x v="8"/>
    <n v="76.612000000000009"/>
    <n v="59.592000000000006"/>
    <n v="17.020000000000003"/>
  </r>
  <r>
    <x v="4"/>
    <x v="4"/>
    <x v="11"/>
    <x v="1"/>
    <x v="9"/>
    <x v="9"/>
    <n v="85.633600000000001"/>
    <n v="80.449200000000005"/>
    <n v="5.1843999999999966"/>
  </r>
  <r>
    <x v="4"/>
    <x v="4"/>
    <x v="11"/>
    <x v="1"/>
    <x v="10"/>
    <x v="10"/>
    <n v="97.232800000000012"/>
    <n v="64.978200000000001"/>
    <n v="32.254600000000011"/>
  </r>
  <r>
    <x v="4"/>
    <x v="4"/>
    <x v="11"/>
    <x v="1"/>
    <x v="11"/>
    <x v="11"/>
    <n v="73.891199999999998"/>
    <n v="70.135200000000012"/>
    <n v="3.755999999999986"/>
  </r>
  <r>
    <x v="4"/>
    <x v="4"/>
    <x v="12"/>
    <x v="2"/>
    <x v="0"/>
    <x v="0"/>
    <n v="40.887450000000008"/>
    <n v="28.743300000000005"/>
    <n v="12.144150000000003"/>
  </r>
  <r>
    <x v="4"/>
    <x v="4"/>
    <x v="12"/>
    <x v="2"/>
    <x v="1"/>
    <x v="1"/>
    <n v="71.125600000000006"/>
    <n v="32.816000000000003"/>
    <n v="38.309600000000003"/>
  </r>
  <r>
    <x v="4"/>
    <x v="4"/>
    <x v="12"/>
    <x v="2"/>
    <x v="2"/>
    <x v="2"/>
    <n v="87.539200000000008"/>
    <n v="41.723200000000006"/>
    <n v="45.816000000000003"/>
  </r>
  <r>
    <x v="4"/>
    <x v="4"/>
    <x v="12"/>
    <x v="2"/>
    <x v="3"/>
    <x v="3"/>
    <n v="78.16"/>
    <n v="37.504000000000005"/>
    <n v="40.655999999999992"/>
  </r>
  <r>
    <x v="4"/>
    <x v="4"/>
    <x v="12"/>
    <x v="2"/>
    <x v="4"/>
    <x v="4"/>
    <n v="74.935900000000004"/>
    <n v="43.8035"/>
    <n v="31.132400000000004"/>
  </r>
  <r>
    <x v="4"/>
    <x v="4"/>
    <x v="12"/>
    <x v="2"/>
    <x v="5"/>
    <x v="5"/>
    <n v="44.453500000000005"/>
    <n v="24.611999999999998"/>
    <n v="19.841500000000007"/>
  </r>
  <r>
    <x v="4"/>
    <x v="4"/>
    <x v="12"/>
    <x v="2"/>
    <x v="6"/>
    <x v="6"/>
    <n v="52.758000000000003"/>
    <n v="22.6782"/>
    <n v="30.079800000000002"/>
  </r>
  <r>
    <x v="4"/>
    <x v="4"/>
    <x v="12"/>
    <x v="2"/>
    <x v="7"/>
    <x v="7"/>
    <n v="34.3904"/>
    <n v="27.424800000000001"/>
    <n v="6.9655999999999985"/>
  </r>
  <r>
    <x v="4"/>
    <x v="4"/>
    <x v="12"/>
    <x v="2"/>
    <x v="8"/>
    <x v="8"/>
    <n v="54.223500000000008"/>
    <n v="33.108999999999995"/>
    <n v="21.114500000000014"/>
  </r>
  <r>
    <x v="4"/>
    <x v="4"/>
    <x v="12"/>
    <x v="2"/>
    <x v="9"/>
    <x v="9"/>
    <n v="60.329749999999997"/>
    <n v="30.852900000000005"/>
    <n v="29.476849999999992"/>
  </r>
  <r>
    <x v="4"/>
    <x v="4"/>
    <x v="12"/>
    <x v="2"/>
    <x v="10"/>
    <x v="10"/>
    <n v="67.022199999999998"/>
    <n v="49.224000000000004"/>
    <n v="17.798199999999994"/>
  </r>
  <r>
    <x v="4"/>
    <x v="4"/>
    <x v="12"/>
    <x v="2"/>
    <x v="11"/>
    <x v="11"/>
    <n v="61.551000000000009"/>
    <n v="31.644000000000005"/>
    <n v="29.907000000000004"/>
  </r>
  <r>
    <x v="4"/>
    <x v="4"/>
    <x v="12"/>
    <x v="3"/>
    <x v="0"/>
    <x v="0"/>
    <n v="88.554600000000008"/>
    <n v="56.046600000000005"/>
    <n v="32.508000000000003"/>
  </r>
  <r>
    <x v="4"/>
    <x v="4"/>
    <x v="12"/>
    <x v="3"/>
    <x v="1"/>
    <x v="1"/>
    <n v="127.3832"/>
    <n v="93.701999999999998"/>
    <n v="33.681200000000004"/>
  </r>
  <r>
    <x v="4"/>
    <x v="4"/>
    <x v="12"/>
    <x v="3"/>
    <x v="2"/>
    <x v="2"/>
    <n v="198.05759999999998"/>
    <n v="80.083200000000005"/>
    <n v="117.97439999999997"/>
  </r>
  <r>
    <x v="4"/>
    <x v="4"/>
    <x v="12"/>
    <x v="3"/>
    <x v="3"/>
    <x v="3"/>
    <n v="198.05759999999998"/>
    <n v="111.744"/>
    <n v="86.31359999999998"/>
  </r>
  <r>
    <x v="4"/>
    <x v="4"/>
    <x v="12"/>
    <x v="3"/>
    <x v="4"/>
    <x v="4"/>
    <n v="110.032"/>
    <n v="79.442999999999998"/>
    <n v="30.588999999999999"/>
  </r>
  <r>
    <x v="4"/>
    <x v="4"/>
    <x v="12"/>
    <x v="3"/>
    <x v="5"/>
    <x v="5"/>
    <n v="123.78599999999999"/>
    <n v="54.707999999999998"/>
    <n v="69.077999999999989"/>
  </r>
  <r>
    <x v="4"/>
    <x v="4"/>
    <x v="12"/>
    <x v="3"/>
    <x v="6"/>
    <x v="6"/>
    <n v="90.458999999999989"/>
    <n v="45.570599999999999"/>
    <n v="44.88839999999999"/>
  </r>
  <r>
    <x v="4"/>
    <x v="4"/>
    <x v="12"/>
    <x v="3"/>
    <x v="7"/>
    <x v="7"/>
    <n v="75.329599999999999"/>
    <n v="47.491200000000006"/>
    <n v="27.838399999999993"/>
  </r>
  <r>
    <x v="4"/>
    <x v="4"/>
    <x v="12"/>
    <x v="3"/>
    <x v="8"/>
    <x v="8"/>
    <n v="101.568"/>
    <n v="68.093999999999994"/>
    <n v="33.474000000000004"/>
  </r>
  <r>
    <x v="4"/>
    <x v="4"/>
    <x v="12"/>
    <x v="3"/>
    <x v="9"/>
    <x v="9"/>
    <n v="122.41059999999999"/>
    <n v="67.337400000000002"/>
    <n v="55.073199999999986"/>
  </r>
  <r>
    <x v="4"/>
    <x v="4"/>
    <x v="12"/>
    <x v="3"/>
    <x v="10"/>
    <x v="10"/>
    <n v="155.52600000000001"/>
    <n v="79.850400000000008"/>
    <n v="75.675600000000003"/>
  </r>
  <r>
    <x v="4"/>
    <x v="4"/>
    <x v="12"/>
    <x v="3"/>
    <x v="11"/>
    <x v="11"/>
    <n v="151.08240000000001"/>
    <n v="76.824000000000012"/>
    <n v="74.258399999999995"/>
  </r>
  <r>
    <x v="4"/>
    <x v="4"/>
    <x v="12"/>
    <x v="4"/>
    <x v="0"/>
    <x v="0"/>
    <n v="89.81280000000001"/>
    <n v="52.748100000000001"/>
    <n v="37.064700000000009"/>
  </r>
  <r>
    <x v="4"/>
    <x v="4"/>
    <x v="12"/>
    <x v="4"/>
    <x v="1"/>
    <x v="1"/>
    <n v="111.01860000000001"/>
    <n v="93.400300000000016"/>
    <n v="17.618299999999991"/>
  </r>
  <r>
    <x v="4"/>
    <x v="4"/>
    <x v="12"/>
    <x v="4"/>
    <x v="2"/>
    <x v="2"/>
    <n v="163.94399999999999"/>
    <n v="86.791200000000003"/>
    <n v="77.152799999999985"/>
  </r>
  <r>
    <x v="4"/>
    <x v="4"/>
    <x v="12"/>
    <x v="4"/>
    <x v="3"/>
    <x v="3"/>
    <n v="153.96480000000003"/>
    <n v="90.781600000000012"/>
    <n v="63.183200000000014"/>
  </r>
  <r>
    <x v="4"/>
    <x v="4"/>
    <x v="12"/>
    <x v="4"/>
    <x v="4"/>
    <x v="4"/>
    <n v="129.7296"/>
    <n v="88.349950000000007"/>
    <n v="41.379649999999998"/>
  </r>
  <r>
    <x v="4"/>
    <x v="4"/>
    <x v="12"/>
    <x v="4"/>
    <x v="5"/>
    <x v="5"/>
    <n v="80.190000000000012"/>
    <n v="73.572999999999993"/>
    <n v="6.6170000000000186"/>
  </r>
  <r>
    <x v="4"/>
    <x v="4"/>
    <x v="12"/>
    <x v="4"/>
    <x v="6"/>
    <x v="6"/>
    <n v="72.171000000000006"/>
    <n v="54.992699999999999"/>
    <n v="17.178300000000007"/>
  </r>
  <r>
    <x v="4"/>
    <x v="4"/>
    <x v="12"/>
    <x v="4"/>
    <x v="7"/>
    <x v="7"/>
    <n v="68.428799999999995"/>
    <n v="40.402800000000006"/>
    <n v="28.025999999999989"/>
  </r>
  <r>
    <x v="4"/>
    <x v="4"/>
    <x v="12"/>
    <x v="4"/>
    <x v="8"/>
    <x v="8"/>
    <n v="89.100000000000009"/>
    <n v="66.091000000000008"/>
    <n v="23.009"/>
  </r>
  <r>
    <x v="4"/>
    <x v="4"/>
    <x v="12"/>
    <x v="4"/>
    <x v="9"/>
    <x v="9"/>
    <n v="110.0385"/>
    <n v="94.023800000000008"/>
    <n v="16.014699999999991"/>
  </r>
  <r>
    <x v="4"/>
    <x v="4"/>
    <x v="12"/>
    <x v="4"/>
    <x v="10"/>
    <x v="10"/>
    <n v="111.01860000000001"/>
    <n v="101.2564"/>
    <n v="9.7622000000000071"/>
  </r>
  <r>
    <x v="4"/>
    <x v="4"/>
    <x v="12"/>
    <x v="4"/>
    <x v="11"/>
    <x v="11"/>
    <n v="113.33520000000001"/>
    <n v="84.546599999999998"/>
    <n v="28.788600000000017"/>
  </r>
  <r>
    <x v="4"/>
    <x v="4"/>
    <x v="12"/>
    <x v="5"/>
    <x v="0"/>
    <x v="0"/>
    <n v="21.999149999999997"/>
    <n v="15.33915"/>
    <n v="6.6599999999999966"/>
  </r>
  <r>
    <x v="4"/>
    <x v="4"/>
    <x v="12"/>
    <x v="5"/>
    <x v="1"/>
    <x v="1"/>
    <n v="35.045500000000004"/>
    <n v="28.150500000000005"/>
    <n v="6.8949999999999996"/>
  </r>
  <r>
    <x v="4"/>
    <x v="4"/>
    <x v="12"/>
    <x v="5"/>
    <x v="2"/>
    <x v="2"/>
    <n v="55.601599999999991"/>
    <n v="32.172000000000004"/>
    <n v="23.429599999999986"/>
  </r>
  <r>
    <x v="4"/>
    <x v="4"/>
    <x v="12"/>
    <x v="5"/>
    <x v="3"/>
    <x v="3"/>
    <n v="50.418399999999998"/>
    <n v="33.091200000000001"/>
    <n v="17.327199999999998"/>
  </r>
  <r>
    <x v="4"/>
    <x v="4"/>
    <x v="12"/>
    <x v="5"/>
    <x v="4"/>
    <x v="4"/>
    <n v="36.753599999999999"/>
    <n v="24.646049999999999"/>
    <n v="12.10755"/>
  </r>
  <r>
    <x v="4"/>
    <x v="4"/>
    <x v="12"/>
    <x v="5"/>
    <x v="5"/>
    <x v="5"/>
    <n v="25.621499999999997"/>
    <n v="19.724500000000003"/>
    <n v="5.8969999999999949"/>
  </r>
  <r>
    <x v="4"/>
    <x v="4"/>
    <x v="12"/>
    <x v="5"/>
    <x v="6"/>
    <x v="6"/>
    <n v="24.11955"/>
    <n v="17.234999999999999"/>
    <n v="6.8845500000000008"/>
  </r>
  <r>
    <x v="4"/>
    <x v="4"/>
    <x v="12"/>
    <x v="5"/>
    <x v="7"/>
    <x v="7"/>
    <n v="20.497199999999999"/>
    <n v="12.7156"/>
    <n v="7.7815999999999992"/>
  </r>
  <r>
    <x v="4"/>
    <x v="4"/>
    <x v="12"/>
    <x v="5"/>
    <x v="8"/>
    <x v="8"/>
    <n v="24.148999999999997"/>
    <n v="22.597000000000001"/>
    <n v="1.551999999999996"/>
  </r>
  <r>
    <x v="4"/>
    <x v="4"/>
    <x v="12"/>
    <x v="5"/>
    <x v="9"/>
    <x v="9"/>
    <n v="42.496350000000007"/>
    <n v="22.4055"/>
    <n v="20.090850000000007"/>
  </r>
  <r>
    <x v="4"/>
    <x v="4"/>
    <x v="12"/>
    <x v="5"/>
    <x v="10"/>
    <x v="10"/>
    <n v="37.931600000000003"/>
    <n v="25.4695"/>
    <n v="12.462100000000003"/>
  </r>
  <r>
    <x v="4"/>
    <x v="4"/>
    <x v="12"/>
    <x v="5"/>
    <x v="11"/>
    <x v="11"/>
    <n v="33.573"/>
    <n v="22.0608"/>
    <n v="11.5122"/>
  </r>
  <r>
    <x v="4"/>
    <x v="4"/>
    <x v="12"/>
    <x v="6"/>
    <x v="0"/>
    <x v="0"/>
    <n v="5.7149999999999999"/>
    <n v="1.8126"/>
    <n v="3.9024000000000001"/>
  </r>
  <r>
    <x v="4"/>
    <x v="4"/>
    <x v="12"/>
    <x v="6"/>
    <x v="1"/>
    <x v="1"/>
    <n v="8.2677000000000014"/>
    <n v="2.5802"/>
    <n v="5.6875000000000018"/>
  </r>
  <r>
    <x v="4"/>
    <x v="4"/>
    <x v="12"/>
    <x v="6"/>
    <x v="2"/>
    <x v="2"/>
    <n v="8.1280000000000001"/>
    <n v="3.4048000000000003"/>
    <n v="4.7232000000000003"/>
  </r>
  <r>
    <x v="4"/>
    <x v="4"/>
    <x v="12"/>
    <x v="6"/>
    <x v="3"/>
    <x v="3"/>
    <n v="10.16"/>
    <n v="3.04"/>
    <n v="7.12"/>
  </r>
  <r>
    <x v="4"/>
    <x v="4"/>
    <x v="12"/>
    <x v="6"/>
    <x v="4"/>
    <x v="4"/>
    <n v="9.9060000000000006"/>
    <n v="2.0253999999999999"/>
    <n v="7.8806000000000012"/>
  </r>
  <r>
    <x v="4"/>
    <x v="4"/>
    <x v="12"/>
    <x v="6"/>
    <x v="5"/>
    <x v="5"/>
    <n v="6.2230000000000008"/>
    <n v="1.577"/>
    <n v="4.6460000000000008"/>
  </r>
  <r>
    <x v="4"/>
    <x v="4"/>
    <x v="12"/>
    <x v="6"/>
    <x v="6"/>
    <x v="6"/>
    <n v="6.00075"/>
    <n v="1.6928999999999998"/>
    <n v="4.3078500000000002"/>
  </r>
  <r>
    <x v="4"/>
    <x v="4"/>
    <x v="12"/>
    <x v="6"/>
    <x v="7"/>
    <x v="7"/>
    <n v="4.3688000000000002"/>
    <n v="1.6872000000000003"/>
    <n v="2.6816"/>
  </r>
  <r>
    <x v="4"/>
    <x v="4"/>
    <x v="12"/>
    <x v="6"/>
    <x v="8"/>
    <x v="8"/>
    <n v="6.0325000000000006"/>
    <n v="1.9000000000000001"/>
    <n v="4.1325000000000003"/>
  </r>
  <r>
    <x v="4"/>
    <x v="4"/>
    <x v="12"/>
    <x v="6"/>
    <x v="9"/>
    <x v="9"/>
    <n v="8.2550000000000008"/>
    <n v="2.4453"/>
    <n v="5.8097000000000012"/>
  </r>
  <r>
    <x v="4"/>
    <x v="4"/>
    <x v="12"/>
    <x v="6"/>
    <x v="10"/>
    <x v="10"/>
    <n v="8.2677000000000014"/>
    <n v="2.2876000000000003"/>
    <n v="5.9801000000000011"/>
  </r>
  <r>
    <x v="4"/>
    <x v="4"/>
    <x v="12"/>
    <x v="6"/>
    <x v="11"/>
    <x v="11"/>
    <n v="6.8580000000000005"/>
    <n v="1.8924000000000001"/>
    <n v="4.9656000000000002"/>
  </r>
  <r>
    <x v="4"/>
    <x v="4"/>
    <x v="12"/>
    <x v="6"/>
    <x v="0"/>
    <x v="0"/>
    <n v="3.8083499999999999"/>
    <n v="1.3823999999999999"/>
    <n v="2.4259500000000003"/>
  </r>
  <r>
    <x v="4"/>
    <x v="4"/>
    <x v="12"/>
    <x v="6"/>
    <x v="1"/>
    <x v="1"/>
    <n v="6.8159000000000001"/>
    <n v="2.1952000000000003"/>
    <n v="4.6206999999999994"/>
  </r>
  <r>
    <x v="4"/>
    <x v="4"/>
    <x v="12"/>
    <x v="6"/>
    <x v="2"/>
    <x v="2"/>
    <n v="8.0080000000000009"/>
    <n v="2.6112000000000002"/>
    <n v="5.3968000000000007"/>
  </r>
  <r>
    <x v="4"/>
    <x v="4"/>
    <x v="12"/>
    <x v="6"/>
    <x v="3"/>
    <x v="3"/>
    <n v="8.0080000000000009"/>
    <n v="2.3808000000000002"/>
    <n v="5.6272000000000002"/>
  </r>
  <r>
    <x v="4"/>
    <x v="4"/>
    <x v="12"/>
    <x v="6"/>
    <x v="4"/>
    <x v="4"/>
    <n v="6.5656500000000007"/>
    <n v="1.9967999999999999"/>
    <n v="4.5688500000000012"/>
  </r>
  <r>
    <x v="4"/>
    <x v="4"/>
    <x v="12"/>
    <x v="6"/>
    <x v="5"/>
    <x v="5"/>
    <n v="5.1869999999999994"/>
    <n v="1.3440000000000001"/>
    <n v="3.8429999999999991"/>
  </r>
  <r>
    <x v="4"/>
    <x v="4"/>
    <x v="12"/>
    <x v="6"/>
    <x v="6"/>
    <x v="6"/>
    <n v="4.3407"/>
    <n v="1.2383999999999999"/>
    <n v="3.1023000000000001"/>
  </r>
  <r>
    <x v="4"/>
    <x v="4"/>
    <x v="12"/>
    <x v="6"/>
    <x v="7"/>
    <x v="7"/>
    <n v="3.0575999999999999"/>
    <n v="1.3056000000000001"/>
    <n v="1.7519999999999998"/>
  </r>
  <r>
    <x v="4"/>
    <x v="4"/>
    <x v="12"/>
    <x v="6"/>
    <x v="8"/>
    <x v="8"/>
    <n v="4.55"/>
    <n v="1.536"/>
    <n v="3.0139999999999998"/>
  </r>
  <r>
    <x v="4"/>
    <x v="4"/>
    <x v="12"/>
    <x v="6"/>
    <x v="9"/>
    <x v="9"/>
    <n v="5.5009500000000005"/>
    <n v="1.7472000000000001"/>
    <n v="3.7537500000000001"/>
  </r>
  <r>
    <x v="4"/>
    <x v="4"/>
    <x v="12"/>
    <x v="6"/>
    <x v="10"/>
    <x v="10"/>
    <n v="6.2426000000000004"/>
    <n v="2.5088000000000004"/>
    <n v="3.7338"/>
  </r>
  <r>
    <x v="4"/>
    <x v="4"/>
    <x v="12"/>
    <x v="6"/>
    <x v="11"/>
    <x v="11"/>
    <n v="6.0606000000000009"/>
    <n v="2.2271999999999998"/>
    <n v="3.833400000000001"/>
  </r>
  <r>
    <x v="4"/>
    <x v="4"/>
    <x v="12"/>
    <x v="6"/>
    <x v="0"/>
    <x v="0"/>
    <n v="0.40905000000000002"/>
    <n v="0.21239999999999998"/>
    <n v="0.19665000000000005"/>
  </r>
  <r>
    <x v="4"/>
    <x v="4"/>
    <x v="12"/>
    <x v="6"/>
    <x v="1"/>
    <x v="1"/>
    <n v="0.59219999999999995"/>
    <n v="0.30800000000000005"/>
    <n v="0.2841999999999999"/>
  </r>
  <r>
    <x v="4"/>
    <x v="4"/>
    <x v="12"/>
    <x v="6"/>
    <x v="2"/>
    <x v="2"/>
    <n v="0.61199999999999999"/>
    <n v="0.31040000000000001"/>
    <n v="0.30159999999999998"/>
  </r>
  <r>
    <x v="4"/>
    <x v="4"/>
    <x v="12"/>
    <x v="6"/>
    <x v="3"/>
    <x v="3"/>
    <n v="0.63359999999999994"/>
    <n v="0.37440000000000001"/>
    <n v="0.25919999999999993"/>
  </r>
  <r>
    <x v="4"/>
    <x v="4"/>
    <x v="12"/>
    <x v="6"/>
    <x v="4"/>
    <x v="4"/>
    <n v="0.49724999999999997"/>
    <n v="0.25219999999999998"/>
    <n v="0.24504999999999999"/>
  </r>
  <r>
    <x v="4"/>
    <x v="4"/>
    <x v="12"/>
    <x v="6"/>
    <x v="5"/>
    <x v="5"/>
    <n v="0.50849999999999995"/>
    <n v="0.16600000000000001"/>
    <n v="0.34249999999999992"/>
  </r>
  <r>
    <x v="4"/>
    <x v="4"/>
    <x v="12"/>
    <x v="6"/>
    <x v="6"/>
    <x v="6"/>
    <n v="0.44955000000000006"/>
    <n v="0.19980000000000001"/>
    <n v="0.24975000000000006"/>
  </r>
  <r>
    <x v="4"/>
    <x v="4"/>
    <x v="12"/>
    <x v="6"/>
    <x v="7"/>
    <x v="7"/>
    <n v="0.432"/>
    <n v="0.13439999999999999"/>
    <n v="0.29759999999999998"/>
  </r>
  <r>
    <x v="4"/>
    <x v="4"/>
    <x v="12"/>
    <x v="6"/>
    <x v="8"/>
    <x v="8"/>
    <n v="0.53100000000000003"/>
    <n v="0.23199999999999998"/>
    <n v="0.29900000000000004"/>
  </r>
  <r>
    <x v="4"/>
    <x v="4"/>
    <x v="12"/>
    <x v="6"/>
    <x v="9"/>
    <x v="9"/>
    <n v="0.53234999999999999"/>
    <n v="0.23920000000000002"/>
    <n v="0.29314999999999997"/>
  </r>
  <r>
    <x v="4"/>
    <x v="4"/>
    <x v="12"/>
    <x v="6"/>
    <x v="10"/>
    <x v="10"/>
    <n v="0.74339999999999995"/>
    <n v="0.3332"/>
    <n v="0.41019999999999995"/>
  </r>
  <r>
    <x v="4"/>
    <x v="4"/>
    <x v="12"/>
    <x v="6"/>
    <x v="11"/>
    <x v="11"/>
    <n v="0.48600000000000004"/>
    <n v="0.25680000000000003"/>
    <n v="0.22920000000000001"/>
  </r>
  <r>
    <x v="4"/>
    <x v="4"/>
    <x v="12"/>
    <x v="6"/>
    <x v="0"/>
    <x v="0"/>
    <n v="10.687949999999999"/>
    <n v="3.8083499999999999"/>
    <n v="6.879599999999999"/>
  </r>
  <r>
    <x v="4"/>
    <x v="4"/>
    <x v="12"/>
    <x v="6"/>
    <x v="1"/>
    <x v="1"/>
    <n v="15.915200000000002"/>
    <n v="5.7967000000000004"/>
    <n v="10.118500000000001"/>
  </r>
  <r>
    <x v="4"/>
    <x v="4"/>
    <x v="12"/>
    <x v="6"/>
    <x v="2"/>
    <x v="2"/>
    <n v="15.752800000000002"/>
    <n v="6.2607999999999997"/>
    <n v="9.4920000000000027"/>
  </r>
  <r>
    <x v="4"/>
    <x v="4"/>
    <x v="12"/>
    <x v="6"/>
    <x v="3"/>
    <x v="3"/>
    <n v="14.128800000000002"/>
    <n v="6.8431999999999995"/>
    <n v="7.2856000000000023"/>
  </r>
  <r>
    <x v="4"/>
    <x v="4"/>
    <x v="12"/>
    <x v="6"/>
    <x v="4"/>
    <x v="4"/>
    <n v="12.667199999999999"/>
    <n v="7.0979999999999999"/>
    <n v="5.5691999999999995"/>
  </r>
  <r>
    <x v="4"/>
    <x v="4"/>
    <x v="12"/>
    <x v="6"/>
    <x v="5"/>
    <x v="5"/>
    <n v="11.773999999999999"/>
    <n v="5.2779999999999996"/>
    <n v="6.4959999999999996"/>
  </r>
  <r>
    <x v="4"/>
    <x v="4"/>
    <x v="12"/>
    <x v="6"/>
    <x v="6"/>
    <x v="6"/>
    <n v="10.596599999999999"/>
    <n v="4.0540500000000002"/>
    <n v="6.5425499999999985"/>
  </r>
  <r>
    <x v="4"/>
    <x v="4"/>
    <x v="12"/>
    <x v="6"/>
    <x v="7"/>
    <x v="7"/>
    <n v="6.983200000000001"/>
    <n v="3.1668000000000003"/>
    <n v="3.8164000000000007"/>
  </r>
  <r>
    <x v="4"/>
    <x v="4"/>
    <x v="12"/>
    <x v="6"/>
    <x v="8"/>
    <x v="8"/>
    <n v="8.4245000000000001"/>
    <n v="5.4144999999999994"/>
    <n v="3.0100000000000007"/>
  </r>
  <r>
    <x v="4"/>
    <x v="4"/>
    <x v="12"/>
    <x v="6"/>
    <x v="9"/>
    <x v="9"/>
    <n v="12.4033"/>
    <n v="6.0333000000000006"/>
    <n v="6.3699999999999992"/>
  </r>
  <r>
    <x v="4"/>
    <x v="4"/>
    <x v="12"/>
    <x v="6"/>
    <x v="10"/>
    <x v="10"/>
    <n v="12.220600000000001"/>
    <n v="7.0707000000000004"/>
    <n v="5.1499000000000006"/>
  </r>
  <r>
    <x v="4"/>
    <x v="4"/>
    <x v="12"/>
    <x v="6"/>
    <x v="11"/>
    <x v="11"/>
    <n v="12.4236"/>
    <n v="6.2789999999999999"/>
    <n v="6.1446000000000005"/>
  </r>
  <r>
    <x v="4"/>
    <x v="4"/>
    <x v="12"/>
    <x v="6"/>
    <x v="0"/>
    <x v="0"/>
    <n v="7.5923999999999996"/>
    <n v="2.5137"/>
    <n v="5.0786999999999995"/>
  </r>
  <r>
    <x v="4"/>
    <x v="4"/>
    <x v="12"/>
    <x v="6"/>
    <x v="1"/>
    <x v="1"/>
    <n v="10.6708"/>
    <n v="3.2242000000000002"/>
    <n v="7.4466000000000001"/>
  </r>
  <r>
    <x v="4"/>
    <x v="4"/>
    <x v="12"/>
    <x v="6"/>
    <x v="2"/>
    <x v="2"/>
    <n v="11.958399999999999"/>
    <n v="4.2336"/>
    <n v="7.7247999999999992"/>
  </r>
  <r>
    <x v="4"/>
    <x v="4"/>
    <x v="12"/>
    <x v="6"/>
    <x v="3"/>
    <x v="3"/>
    <n v="9.9455999999999989"/>
    <n v="4.3120000000000003"/>
    <n v="5.6335999999999986"/>
  </r>
  <r>
    <x v="4"/>
    <x v="4"/>
    <x v="12"/>
    <x v="6"/>
    <x v="4"/>
    <x v="4"/>
    <n v="7.9846000000000004"/>
    <n v="3.2486999999999999"/>
    <n v="4.7359000000000009"/>
  </r>
  <r>
    <x v="4"/>
    <x v="4"/>
    <x v="12"/>
    <x v="6"/>
    <x v="5"/>
    <x v="5"/>
    <n v="7.3260000000000005"/>
    <n v="2.8420000000000001"/>
    <n v="4.484"/>
  </r>
  <r>
    <x v="4"/>
    <x v="4"/>
    <x v="12"/>
    <x v="6"/>
    <x v="6"/>
    <x v="6"/>
    <n v="6.4602000000000004"/>
    <n v="2.0947499999999999"/>
    <n v="4.3654500000000009"/>
  </r>
  <r>
    <x v="4"/>
    <x v="4"/>
    <x v="12"/>
    <x v="6"/>
    <x v="7"/>
    <x v="7"/>
    <n v="4.7952000000000004"/>
    <n v="2.0775999999999999"/>
    <n v="2.7176000000000005"/>
  </r>
  <r>
    <x v="4"/>
    <x v="4"/>
    <x v="12"/>
    <x v="6"/>
    <x v="8"/>
    <x v="8"/>
    <n v="5.9940000000000007"/>
    <n v="2.3519999999999999"/>
    <n v="3.6420000000000008"/>
  </r>
  <r>
    <x v="4"/>
    <x v="4"/>
    <x v="12"/>
    <x v="6"/>
    <x v="9"/>
    <x v="9"/>
    <n v="8.6580000000000013"/>
    <n v="2.77095"/>
    <n v="5.8870500000000012"/>
  </r>
  <r>
    <x v="4"/>
    <x v="4"/>
    <x v="12"/>
    <x v="6"/>
    <x v="10"/>
    <x v="10"/>
    <n v="10.152799999999999"/>
    <n v="3.2242000000000002"/>
    <n v="6.9285999999999994"/>
  </r>
  <r>
    <x v="4"/>
    <x v="4"/>
    <x v="12"/>
    <x v="6"/>
    <x v="11"/>
    <x v="11"/>
    <n v="8.4359999999999999"/>
    <n v="2.6166"/>
    <n v="5.8193999999999999"/>
  </r>
  <r>
    <x v="4"/>
    <x v="4"/>
    <x v="12"/>
    <x v="6"/>
    <x v="0"/>
    <x v="0"/>
    <n v="2.7081000000000004"/>
    <n v="1.3387499999999999"/>
    <n v="1.3693500000000005"/>
  </r>
  <r>
    <x v="4"/>
    <x v="4"/>
    <x v="12"/>
    <x v="6"/>
    <x v="1"/>
    <x v="1"/>
    <n v="4.4191000000000003"/>
    <n v="1.68"/>
    <n v="2.7391000000000005"/>
  </r>
  <r>
    <x v="4"/>
    <x v="4"/>
    <x v="12"/>
    <x v="6"/>
    <x v="2"/>
    <x v="2"/>
    <n v="4.8144"/>
    <n v="2.2200000000000002"/>
    <n v="2.5943999999999998"/>
  </r>
  <r>
    <x v="4"/>
    <x v="4"/>
    <x v="12"/>
    <x v="6"/>
    <x v="3"/>
    <x v="3"/>
    <n v="5.0031999999999996"/>
    <n v="2"/>
    <n v="3.0031999999999996"/>
  </r>
  <r>
    <x v="4"/>
    <x v="4"/>
    <x v="12"/>
    <x v="6"/>
    <x v="4"/>
    <x v="4"/>
    <n v="4.6019999999999994"/>
    <n v="1.70625"/>
    <n v="2.8957499999999996"/>
  </r>
  <r>
    <x v="4"/>
    <x v="4"/>
    <x v="12"/>
    <x v="6"/>
    <x v="5"/>
    <x v="5"/>
    <n v="2.7140000000000004"/>
    <n v="1.2749999999999999"/>
    <n v="1.4390000000000005"/>
  </r>
  <r>
    <x v="4"/>
    <x v="4"/>
    <x v="12"/>
    <x v="6"/>
    <x v="6"/>
    <x v="6"/>
    <n v="2.3364000000000003"/>
    <n v="1.2375"/>
    <n v="1.0989000000000002"/>
  </r>
  <r>
    <x v="4"/>
    <x v="4"/>
    <x v="12"/>
    <x v="6"/>
    <x v="7"/>
    <x v="7"/>
    <n v="2.0531999999999999"/>
    <n v="1.1499999999999999"/>
    <n v="0.9032"/>
  </r>
  <r>
    <x v="4"/>
    <x v="4"/>
    <x v="12"/>
    <x v="6"/>
    <x v="8"/>
    <x v="8"/>
    <n v="2.5665"/>
    <n v="1.1749999999999998"/>
    <n v="1.3915000000000002"/>
  </r>
  <r>
    <x v="4"/>
    <x v="4"/>
    <x v="12"/>
    <x v="6"/>
    <x v="9"/>
    <x v="9"/>
    <n v="3.6816"/>
    <n v="1.8037500000000002"/>
    <n v="1.8778499999999998"/>
  </r>
  <r>
    <x v="4"/>
    <x v="4"/>
    <x v="12"/>
    <x v="6"/>
    <x v="10"/>
    <x v="10"/>
    <n v="4.4603999999999999"/>
    <n v="1.6275000000000002"/>
    <n v="2.8328999999999995"/>
  </r>
  <r>
    <x v="4"/>
    <x v="4"/>
    <x v="12"/>
    <x v="6"/>
    <x v="11"/>
    <x v="11"/>
    <n v="3.8232000000000004"/>
    <n v="1.29"/>
    <n v="2.5332000000000003"/>
  </r>
  <r>
    <x v="0"/>
    <x v="0"/>
    <x v="13"/>
    <x v="0"/>
    <x v="0"/>
    <x v="0"/>
    <n v="75.034350000000003"/>
    <n v="25.077600000000004"/>
    <n v="49.95675"/>
  </r>
  <r>
    <x v="0"/>
    <x v="0"/>
    <x v="13"/>
    <x v="0"/>
    <x v="1"/>
    <x v="1"/>
    <n v="108.297"/>
    <n v="43.344000000000001"/>
    <n v="64.953000000000003"/>
  </r>
  <r>
    <x v="0"/>
    <x v="0"/>
    <x v="13"/>
    <x v="0"/>
    <x v="2"/>
    <x v="2"/>
    <n v="138.89520000000002"/>
    <n v="62.745599999999996"/>
    <n v="76.149600000000021"/>
  </r>
  <r>
    <x v="0"/>
    <x v="0"/>
    <x v="13"/>
    <x v="0"/>
    <x v="3"/>
    <x v="3"/>
    <n v="147.14640000000003"/>
    <n v="50.636800000000001"/>
    <n v="96.509600000000034"/>
  </r>
  <r>
    <x v="0"/>
    <x v="0"/>
    <x v="13"/>
    <x v="0"/>
    <x v="4"/>
    <x v="4"/>
    <n v="126.26054999999998"/>
    <n v="35.776000000000003"/>
    <n v="90.484549999999984"/>
  </r>
  <r>
    <x v="0"/>
    <x v="0"/>
    <x v="13"/>
    <x v="0"/>
    <x v="5"/>
    <x v="5"/>
    <n v="80.792999999999992"/>
    <n v="35.432000000000002"/>
    <n v="45.36099999999999"/>
  </r>
  <r>
    <x v="0"/>
    <x v="0"/>
    <x v="13"/>
    <x v="0"/>
    <x v="6"/>
    <x v="6"/>
    <n v="61.884000000000007"/>
    <n v="31.888800000000003"/>
    <n v="29.995200000000004"/>
  </r>
  <r>
    <x v="0"/>
    <x v="0"/>
    <x v="13"/>
    <x v="0"/>
    <x v="7"/>
    <x v="7"/>
    <n v="65.322000000000003"/>
    <n v="31.097599999999996"/>
    <n v="34.224400000000003"/>
  </r>
  <r>
    <x v="0"/>
    <x v="0"/>
    <x v="13"/>
    <x v="0"/>
    <x v="8"/>
    <x v="8"/>
    <n v="78.214500000000001"/>
    <n v="36.463999999999999"/>
    <n v="41.750500000000002"/>
  </r>
  <r>
    <x v="0"/>
    <x v="0"/>
    <x v="13"/>
    <x v="0"/>
    <x v="9"/>
    <x v="9"/>
    <n v="89.388000000000005"/>
    <n v="53.216799999999999"/>
    <n v="36.171200000000006"/>
  </r>
  <r>
    <x v="0"/>
    <x v="0"/>
    <x v="13"/>
    <x v="0"/>
    <x v="10"/>
    <x v="10"/>
    <n v="104.6871"/>
    <n v="48.641600000000004"/>
    <n v="56.045499999999997"/>
  </r>
  <r>
    <x v="0"/>
    <x v="0"/>
    <x v="13"/>
    <x v="0"/>
    <x v="11"/>
    <x v="11"/>
    <n v="90.763199999999998"/>
    <n v="49.536000000000001"/>
    <n v="41.227199999999996"/>
  </r>
  <r>
    <x v="0"/>
    <x v="0"/>
    <x v="13"/>
    <x v="1"/>
    <x v="0"/>
    <x v="0"/>
    <n v="42.854399999999998"/>
    <n v="36.087300000000006"/>
    <n v="6.7670999999999921"/>
  </r>
  <r>
    <x v="0"/>
    <x v="0"/>
    <x v="13"/>
    <x v="1"/>
    <x v="1"/>
    <x v="1"/>
    <n v="59.718399999999995"/>
    <n v="46.687199999999997"/>
    <n v="13.031199999999998"/>
  </r>
  <r>
    <x v="0"/>
    <x v="0"/>
    <x v="13"/>
    <x v="1"/>
    <x v="2"/>
    <x v="2"/>
    <n v="75.391999999999996"/>
    <n v="57.803200000000004"/>
    <n v="17.588799999999992"/>
  </r>
  <r>
    <x v="0"/>
    <x v="0"/>
    <x v="13"/>
    <x v="1"/>
    <x v="3"/>
    <x v="3"/>
    <n v="63.488"/>
    <n v="72.412800000000004"/>
    <n v="-8.9248000000000047"/>
  </r>
  <r>
    <x v="0"/>
    <x v="0"/>
    <x v="13"/>
    <x v="1"/>
    <x v="4"/>
    <x v="4"/>
    <n v="72.217600000000004"/>
    <n v="45.932900000000004"/>
    <n v="26.284700000000001"/>
  </r>
  <r>
    <x v="0"/>
    <x v="0"/>
    <x v="13"/>
    <x v="1"/>
    <x v="5"/>
    <x v="5"/>
    <n v="58.031999999999996"/>
    <n v="40.097000000000001"/>
    <n v="17.934999999999995"/>
  </r>
  <r>
    <x v="0"/>
    <x v="0"/>
    <x v="13"/>
    <x v="1"/>
    <x v="6"/>
    <x v="6"/>
    <n v="37.497599999999998"/>
    <n v="39.660300000000007"/>
    <n v="-2.1627000000000081"/>
  </r>
  <r>
    <x v="0"/>
    <x v="0"/>
    <x v="13"/>
    <x v="1"/>
    <x v="7"/>
    <x v="7"/>
    <n v="47.219200000000001"/>
    <n v="30.172000000000001"/>
    <n v="17.0472"/>
  </r>
  <r>
    <x v="0"/>
    <x v="0"/>
    <x v="13"/>
    <x v="1"/>
    <x v="8"/>
    <x v="8"/>
    <n v="47.12"/>
    <n v="39.700000000000003"/>
    <n v="7.4199999999999946"/>
  </r>
  <r>
    <x v="0"/>
    <x v="0"/>
    <x v="13"/>
    <x v="1"/>
    <x v="9"/>
    <x v="9"/>
    <n v="74.152000000000001"/>
    <n v="46.448999999999998"/>
    <n v="27.703000000000003"/>
  </r>
  <r>
    <x v="0"/>
    <x v="0"/>
    <x v="13"/>
    <x v="1"/>
    <x v="10"/>
    <x v="10"/>
    <n v="64.5792"/>
    <n v="51.133600000000001"/>
    <n v="13.445599999999999"/>
  </r>
  <r>
    <x v="0"/>
    <x v="0"/>
    <x v="13"/>
    <x v="1"/>
    <x v="11"/>
    <x v="11"/>
    <n v="51.782400000000003"/>
    <n v="42.876000000000005"/>
    <n v="8.9063999999999979"/>
  </r>
  <r>
    <x v="0"/>
    <x v="0"/>
    <x v="13"/>
    <x v="2"/>
    <x v="0"/>
    <x v="0"/>
    <n v="29.52495"/>
    <n v="14.095800000000001"/>
    <n v="15.42915"/>
  </r>
  <r>
    <x v="0"/>
    <x v="0"/>
    <x v="13"/>
    <x v="2"/>
    <x v="1"/>
    <x v="1"/>
    <n v="37.901499999999999"/>
    <n v="23.263800000000003"/>
    <n v="14.637699999999995"/>
  </r>
  <r>
    <x v="0"/>
    <x v="0"/>
    <x v="13"/>
    <x v="2"/>
    <x v="2"/>
    <x v="2"/>
    <n v="52.998400000000004"/>
    <n v="33.004800000000003"/>
    <n v="19.993600000000001"/>
  </r>
  <r>
    <x v="0"/>
    <x v="0"/>
    <x v="13"/>
    <x v="2"/>
    <x v="3"/>
    <x v="3"/>
    <n v="56.565600000000003"/>
    <n v="35.755200000000002"/>
    <n v="20.810400000000001"/>
  </r>
  <r>
    <x v="0"/>
    <x v="0"/>
    <x v="13"/>
    <x v="2"/>
    <x v="4"/>
    <x v="4"/>
    <n v="38.092600000000004"/>
    <n v="28.554500000000001"/>
    <n v="9.5381000000000036"/>
  </r>
  <r>
    <x v="0"/>
    <x v="0"/>
    <x v="13"/>
    <x v="2"/>
    <x v="5"/>
    <x v="5"/>
    <n v="25.480000000000004"/>
    <n v="22.347000000000001"/>
    <n v="3.1330000000000027"/>
  </r>
  <r>
    <x v="0"/>
    <x v="0"/>
    <x v="13"/>
    <x v="2"/>
    <x v="6"/>
    <x v="6"/>
    <n v="23.791949999999996"/>
    <n v="14.095800000000001"/>
    <n v="9.6961499999999958"/>
  </r>
  <r>
    <x v="0"/>
    <x v="0"/>
    <x v="13"/>
    <x v="2"/>
    <x v="7"/>
    <x v="7"/>
    <n v="20.893599999999999"/>
    <n v="12.988000000000001"/>
    <n v="7.905599999999998"/>
  </r>
  <r>
    <x v="0"/>
    <x v="0"/>
    <x v="13"/>
    <x v="2"/>
    <x v="8"/>
    <x v="8"/>
    <n v="37.901499999999999"/>
    <n v="18.718"/>
    <n v="19.183499999999999"/>
  </r>
  <r>
    <x v="0"/>
    <x v="0"/>
    <x v="13"/>
    <x v="2"/>
    <x v="9"/>
    <x v="9"/>
    <n v="44.303350000000002"/>
    <n v="23.5885"/>
    <n v="20.714850000000002"/>
  </r>
  <r>
    <x v="0"/>
    <x v="0"/>
    <x v="13"/>
    <x v="2"/>
    <x v="10"/>
    <x v="10"/>
    <n v="53.062100000000001"/>
    <n v="28.611800000000002"/>
    <n v="24.450299999999999"/>
  </r>
  <r>
    <x v="0"/>
    <x v="0"/>
    <x v="13"/>
    <x v="2"/>
    <x v="11"/>
    <x v="11"/>
    <n v="40.131"/>
    <n v="18.336000000000002"/>
    <n v="21.794999999999998"/>
  </r>
  <r>
    <x v="0"/>
    <x v="0"/>
    <x v="13"/>
    <x v="3"/>
    <x v="0"/>
    <x v="0"/>
    <n v="55.041749999999993"/>
    <n v="42.002099999999999"/>
    <n v="13.039649999999995"/>
  </r>
  <r>
    <x v="0"/>
    <x v="0"/>
    <x v="13"/>
    <x v="3"/>
    <x v="1"/>
    <x v="1"/>
    <n v="93.678900000000013"/>
    <n v="59.245900000000006"/>
    <n v="34.433000000000007"/>
  </r>
  <r>
    <x v="0"/>
    <x v="0"/>
    <x v="13"/>
    <x v="3"/>
    <x v="2"/>
    <x v="2"/>
    <n v="134.69040000000001"/>
    <n v="75.935999999999993"/>
    <n v="58.754400000000018"/>
  </r>
  <r>
    <x v="0"/>
    <x v="0"/>
    <x v="13"/>
    <x v="3"/>
    <x v="3"/>
    <x v="3"/>
    <n v="113.9688"/>
    <n v="75.935999999999993"/>
    <n v="38.032800000000009"/>
  </r>
  <r>
    <x v="0"/>
    <x v="0"/>
    <x v="13"/>
    <x v="3"/>
    <x v="4"/>
    <x v="4"/>
    <n v="111.30664999999999"/>
    <n v="61.697999999999993"/>
    <n v="49.608649999999997"/>
  </r>
  <r>
    <x v="0"/>
    <x v="0"/>
    <x v="13"/>
    <x v="3"/>
    <x v="5"/>
    <x v="5"/>
    <n v="59.718499999999999"/>
    <n v="35.990500000000004"/>
    <n v="23.727999999999994"/>
  </r>
  <r>
    <x v="0"/>
    <x v="0"/>
    <x v="13"/>
    <x v="3"/>
    <x v="6"/>
    <x v="6"/>
    <n v="63.459899999999998"/>
    <n v="28.475999999999999"/>
    <n v="34.983899999999998"/>
  </r>
  <r>
    <x v="0"/>
    <x v="0"/>
    <x v="13"/>
    <x v="3"/>
    <x v="7"/>
    <x v="7"/>
    <n v="54.682000000000002"/>
    <n v="31.64"/>
    <n v="23.042000000000002"/>
  </r>
  <r>
    <x v="0"/>
    <x v="0"/>
    <x v="13"/>
    <x v="3"/>
    <x v="8"/>
    <x v="8"/>
    <n v="70.510999999999996"/>
    <n v="35.199500000000008"/>
    <n v="35.311499999999988"/>
  </r>
  <r>
    <x v="0"/>
    <x v="0"/>
    <x v="13"/>
    <x v="3"/>
    <x v="9"/>
    <x v="9"/>
    <n v="111.30664999999999"/>
    <n v="41.132000000000005"/>
    <n v="70.174649999999986"/>
  </r>
  <r>
    <x v="0"/>
    <x v="0"/>
    <x v="13"/>
    <x v="3"/>
    <x v="10"/>
    <x v="10"/>
    <n v="89.64970000000001"/>
    <n v="51.49410000000001"/>
    <n v="38.1556"/>
  </r>
  <r>
    <x v="0"/>
    <x v="0"/>
    <x v="13"/>
    <x v="3"/>
    <x v="11"/>
    <x v="11"/>
    <n v="86.34"/>
    <n v="52.680600000000005"/>
    <n v="33.659399999999998"/>
  </r>
  <r>
    <x v="0"/>
    <x v="0"/>
    <x v="13"/>
    <x v="4"/>
    <x v="0"/>
    <x v="0"/>
    <n v="56.439450000000001"/>
    <n v="37.467000000000006"/>
    <n v="18.972449999999995"/>
  </r>
  <r>
    <x v="0"/>
    <x v="0"/>
    <x v="13"/>
    <x v="4"/>
    <x v="1"/>
    <x v="1"/>
    <n v="76.028400000000005"/>
    <n v="53.213999999999999"/>
    <n v="22.814400000000006"/>
  </r>
  <r>
    <x v="0"/>
    <x v="0"/>
    <x v="13"/>
    <x v="4"/>
    <x v="2"/>
    <x v="2"/>
    <n v="94.130399999999995"/>
    <n v="65.884"/>
    <n v="28.246399999999994"/>
  </r>
  <r>
    <x v="0"/>
    <x v="0"/>
    <x v="13"/>
    <x v="4"/>
    <x v="3"/>
    <x v="3"/>
    <n v="84.820799999999991"/>
    <n v="64.436000000000007"/>
    <n v="20.384799999999984"/>
  </r>
  <r>
    <x v="0"/>
    <x v="0"/>
    <x v="13"/>
    <x v="4"/>
    <x v="4"/>
    <x v="4"/>
    <n v="68.076450000000008"/>
    <n v="51.766000000000005"/>
    <n v="16.310450000000003"/>
  </r>
  <r>
    <x v="0"/>
    <x v="0"/>
    <x v="13"/>
    <x v="4"/>
    <x v="5"/>
    <x v="5"/>
    <n v="68.529000000000011"/>
    <n v="49.322500000000005"/>
    <n v="19.206500000000005"/>
  </r>
  <r>
    <x v="0"/>
    <x v="0"/>
    <x v="13"/>
    <x v="4"/>
    <x v="6"/>
    <x v="6"/>
    <n v="49.457250000000002"/>
    <n v="43.168500000000002"/>
    <n v="6.2887500000000003"/>
  </r>
  <r>
    <x v="0"/>
    <x v="0"/>
    <x v="13"/>
    <x v="4"/>
    <x v="7"/>
    <x v="7"/>
    <n v="53.271599999999999"/>
    <n v="41.63"/>
    <n v="11.641599999999997"/>
  </r>
  <r>
    <x v="0"/>
    <x v="0"/>
    <x v="13"/>
    <x v="4"/>
    <x v="8"/>
    <x v="8"/>
    <n v="71.115000000000009"/>
    <n v="44.797499999999999"/>
    <n v="26.31750000000001"/>
  </r>
  <r>
    <x v="0"/>
    <x v="0"/>
    <x v="13"/>
    <x v="4"/>
    <x v="9"/>
    <x v="9"/>
    <n v="97.492199999999997"/>
    <n v="56.472000000000001"/>
    <n v="41.020199999999996"/>
  </r>
  <r>
    <x v="0"/>
    <x v="0"/>
    <x v="13"/>
    <x v="4"/>
    <x v="10"/>
    <x v="10"/>
    <n v="101.37120000000002"/>
    <n v="63.983499999999999"/>
    <n v="37.387700000000017"/>
  </r>
  <r>
    <x v="0"/>
    <x v="0"/>
    <x v="13"/>
    <x v="4"/>
    <x v="11"/>
    <x v="11"/>
    <n v="72.1494"/>
    <n v="53.757000000000005"/>
    <n v="18.392399999999995"/>
  </r>
  <r>
    <x v="0"/>
    <x v="0"/>
    <x v="13"/>
    <x v="5"/>
    <x v="0"/>
    <x v="0"/>
    <n v="19.556999999999999"/>
    <n v="11.65455"/>
    <n v="7.9024499999999982"/>
  </r>
  <r>
    <x v="0"/>
    <x v="0"/>
    <x v="13"/>
    <x v="5"/>
    <x v="1"/>
    <x v="1"/>
    <n v="25.256"/>
    <n v="20.745900000000002"/>
    <n v="4.5100999999999978"/>
  </r>
  <r>
    <x v="0"/>
    <x v="0"/>
    <x v="13"/>
    <x v="5"/>
    <x v="2"/>
    <x v="2"/>
    <n v="36.08"/>
    <n v="17.5152"/>
    <n v="18.564799999999998"/>
  </r>
  <r>
    <x v="0"/>
    <x v="0"/>
    <x v="13"/>
    <x v="5"/>
    <x v="3"/>
    <x v="3"/>
    <n v="38.703999999999994"/>
    <n v="21.787199999999999"/>
    <n v="16.916799999999995"/>
  </r>
  <r>
    <x v="0"/>
    <x v="0"/>
    <x v="13"/>
    <x v="5"/>
    <x v="4"/>
    <x v="4"/>
    <n v="26.383500000000002"/>
    <n v="19.95825"/>
    <n v="6.4252500000000019"/>
  </r>
  <r>
    <x v="0"/>
    <x v="0"/>
    <x v="13"/>
    <x v="5"/>
    <x v="5"/>
    <x v="5"/>
    <n v="20.705000000000002"/>
    <n v="12.815999999999999"/>
    <n v="7.8890000000000029"/>
  </r>
  <r>
    <x v="0"/>
    <x v="0"/>
    <x v="13"/>
    <x v="5"/>
    <x v="6"/>
    <x v="6"/>
    <n v="20.295000000000002"/>
    <n v="12.015000000000001"/>
    <n v="8.2800000000000011"/>
  </r>
  <r>
    <x v="0"/>
    <x v="0"/>
    <x v="13"/>
    <x v="5"/>
    <x v="7"/>
    <x v="7"/>
    <n v="16.891999999999999"/>
    <n v="11.4276"/>
    <n v="5.4643999999999995"/>
  </r>
  <r>
    <x v="0"/>
    <x v="0"/>
    <x v="13"/>
    <x v="5"/>
    <x v="8"/>
    <x v="8"/>
    <n v="17.425000000000001"/>
    <n v="14.551500000000001"/>
    <n v="2.8734999999999999"/>
  </r>
  <r>
    <x v="0"/>
    <x v="0"/>
    <x v="13"/>
    <x v="5"/>
    <x v="9"/>
    <x v="9"/>
    <n v="26.650000000000002"/>
    <n v="17.87565"/>
    <n v="8.7743500000000019"/>
  </r>
  <r>
    <x v="0"/>
    <x v="0"/>
    <x v="13"/>
    <x v="5"/>
    <x v="10"/>
    <x v="10"/>
    <n v="23.247"/>
    <n v="18.876900000000003"/>
    <n v="4.3700999999999972"/>
  </r>
  <r>
    <x v="0"/>
    <x v="0"/>
    <x v="13"/>
    <x v="5"/>
    <x v="11"/>
    <x v="11"/>
    <n v="20.172000000000001"/>
    <n v="16.821000000000002"/>
    <n v="3.3509999999999991"/>
  </r>
  <r>
    <x v="0"/>
    <x v="0"/>
    <x v="13"/>
    <x v="6"/>
    <x v="0"/>
    <x v="0"/>
    <n v="4.3883999999999999"/>
    <n v="1.4742"/>
    <n v="2.9142000000000001"/>
  </r>
  <r>
    <x v="0"/>
    <x v="0"/>
    <x v="13"/>
    <x v="6"/>
    <x v="1"/>
    <x v="1"/>
    <n v="5.8604000000000003"/>
    <n v="1.7836000000000001"/>
    <n v="4.0768000000000004"/>
  </r>
  <r>
    <x v="0"/>
    <x v="0"/>
    <x v="13"/>
    <x v="6"/>
    <x v="2"/>
    <x v="2"/>
    <n v="7.5808000000000009"/>
    <n v="1.9936000000000003"/>
    <n v="5.5872000000000011"/>
  </r>
  <r>
    <x v="0"/>
    <x v="0"/>
    <x v="13"/>
    <x v="6"/>
    <x v="3"/>
    <x v="3"/>
    <n v="8.5375999999999994"/>
    <n v="1.7920000000000003"/>
    <n v="6.7455999999999996"/>
  </r>
  <r>
    <x v="0"/>
    <x v="0"/>
    <x v="13"/>
    <x v="6"/>
    <x v="4"/>
    <x v="4"/>
    <n v="6.398600000000001"/>
    <n v="1.9474000000000002"/>
    <n v="4.4512000000000009"/>
  </r>
  <r>
    <x v="0"/>
    <x v="0"/>
    <x v="13"/>
    <x v="6"/>
    <x v="5"/>
    <x v="5"/>
    <n v="5.3820000000000006"/>
    <n v="1.2600000000000002"/>
    <n v="4.1219999999999999"/>
  </r>
  <r>
    <x v="0"/>
    <x v="0"/>
    <x v="13"/>
    <x v="6"/>
    <x v="6"/>
    <x v="6"/>
    <n v="3.3534000000000002"/>
    <n v="1.3230000000000002"/>
    <n v="2.0304000000000002"/>
  </r>
  <r>
    <x v="0"/>
    <x v="0"/>
    <x v="13"/>
    <x v="6"/>
    <x v="7"/>
    <x v="7"/>
    <n v="4.3792"/>
    <n v="1.3104"/>
    <n v="3.0688"/>
  </r>
  <r>
    <x v="0"/>
    <x v="0"/>
    <x v="13"/>
    <x v="6"/>
    <x v="8"/>
    <x v="8"/>
    <n v="3.7720000000000002"/>
    <n v="1.5260000000000002"/>
    <n v="2.246"/>
  </r>
  <r>
    <x v="0"/>
    <x v="0"/>
    <x v="13"/>
    <x v="6"/>
    <x v="9"/>
    <x v="9"/>
    <n v="5.9202000000000004"/>
    <n v="2.0747999999999998"/>
    <n v="3.8454000000000006"/>
  </r>
  <r>
    <x v="0"/>
    <x v="0"/>
    <x v="13"/>
    <x v="6"/>
    <x v="10"/>
    <x v="10"/>
    <n v="6.6976000000000004"/>
    <n v="2.0579999999999998"/>
    <n v="4.6396000000000006"/>
  </r>
  <r>
    <x v="0"/>
    <x v="0"/>
    <x v="13"/>
    <x v="6"/>
    <x v="11"/>
    <x v="11"/>
    <n v="5.6856000000000009"/>
    <n v="1.8983999999999996"/>
    <n v="3.7872000000000012"/>
  </r>
  <r>
    <x v="0"/>
    <x v="0"/>
    <x v="13"/>
    <x v="6"/>
    <x v="0"/>
    <x v="0"/>
    <n v="3.3466500000000003"/>
    <n v="1.1798999999999997"/>
    <n v="2.1667500000000004"/>
  </r>
  <r>
    <x v="0"/>
    <x v="0"/>
    <x v="13"/>
    <x v="6"/>
    <x v="1"/>
    <x v="1"/>
    <n v="4.1741000000000001"/>
    <n v="1.4973000000000001"/>
    <n v="2.6768000000000001"/>
  </r>
  <r>
    <x v="0"/>
    <x v="0"/>
    <x v="13"/>
    <x v="6"/>
    <x v="2"/>
    <x v="2"/>
    <n v="4.9848000000000008"/>
    <n v="1.7664"/>
    <n v="3.2184000000000008"/>
  </r>
  <r>
    <x v="0"/>
    <x v="0"/>
    <x v="13"/>
    <x v="6"/>
    <x v="3"/>
    <x v="3"/>
    <n v="4.3416000000000006"/>
    <n v="1.9320000000000002"/>
    <n v="2.4096000000000002"/>
  </r>
  <r>
    <x v="0"/>
    <x v="0"/>
    <x v="13"/>
    <x v="6"/>
    <x v="4"/>
    <x v="4"/>
    <n v="4.2243500000000003"/>
    <n v="1.4800500000000001"/>
    <n v="2.7443"/>
  </r>
  <r>
    <x v="0"/>
    <x v="0"/>
    <x v="13"/>
    <x v="6"/>
    <x v="5"/>
    <x v="5"/>
    <n v="3.5510000000000002"/>
    <n v="1.2765000000000002"/>
    <n v="2.2744999999999997"/>
  </r>
  <r>
    <x v="0"/>
    <x v="0"/>
    <x v="13"/>
    <x v="6"/>
    <x v="6"/>
    <x v="6"/>
    <n v="3.2863500000000005"/>
    <n v="1.1592"/>
    <n v="2.1271500000000003"/>
  </r>
  <r>
    <x v="0"/>
    <x v="0"/>
    <x v="13"/>
    <x v="6"/>
    <x v="7"/>
    <x v="7"/>
    <n v="2.9480000000000004"/>
    <n v="0.89239999999999997"/>
    <n v="2.0556000000000005"/>
  </r>
  <r>
    <x v="0"/>
    <x v="0"/>
    <x v="13"/>
    <x v="6"/>
    <x v="8"/>
    <x v="8"/>
    <n v="3.4505000000000003"/>
    <n v="1.1960000000000002"/>
    <n v="2.2545000000000002"/>
  </r>
  <r>
    <x v="0"/>
    <x v="0"/>
    <x v="13"/>
    <x v="6"/>
    <x v="9"/>
    <x v="9"/>
    <n v="4.2243500000000003"/>
    <n v="1.3604500000000002"/>
    <n v="2.8639000000000001"/>
  </r>
  <r>
    <x v="0"/>
    <x v="0"/>
    <x v="13"/>
    <x v="6"/>
    <x v="10"/>
    <x v="10"/>
    <n v="4.2679000000000009"/>
    <n v="1.2880000000000003"/>
    <n v="2.9799000000000007"/>
  </r>
  <r>
    <x v="0"/>
    <x v="0"/>
    <x v="13"/>
    <x v="6"/>
    <x v="11"/>
    <x v="11"/>
    <n v="3.6984000000000008"/>
    <n v="1.4214000000000002"/>
    <n v="2.2770000000000006"/>
  </r>
  <r>
    <x v="0"/>
    <x v="0"/>
    <x v="13"/>
    <x v="6"/>
    <x v="0"/>
    <x v="0"/>
    <n v="0.29160000000000003"/>
    <n v="7.4699999999999989E-2"/>
    <n v="0.21690000000000004"/>
  </r>
  <r>
    <x v="0"/>
    <x v="0"/>
    <x v="13"/>
    <x v="6"/>
    <x v="1"/>
    <x v="1"/>
    <n v="0.504"/>
    <n v="0.1666"/>
    <n v="0.33740000000000003"/>
  </r>
  <r>
    <x v="0"/>
    <x v="0"/>
    <x v="13"/>
    <x v="6"/>
    <x v="2"/>
    <x v="2"/>
    <n v="0.38400000000000001"/>
    <n v="0.1424"/>
    <n v="0.24160000000000001"/>
  </r>
  <r>
    <x v="0"/>
    <x v="0"/>
    <x v="13"/>
    <x v="6"/>
    <x v="3"/>
    <x v="3"/>
    <n v="0.54719999999999991"/>
    <n v="0.1424"/>
    <n v="0.40479999999999994"/>
  </r>
  <r>
    <x v="0"/>
    <x v="0"/>
    <x v="13"/>
    <x v="6"/>
    <x v="4"/>
    <x v="4"/>
    <n v="0.41730000000000006"/>
    <n v="0.1222"/>
    <n v="0.29510000000000003"/>
  </r>
  <r>
    <x v="0"/>
    <x v="0"/>
    <x v="13"/>
    <x v="6"/>
    <x v="5"/>
    <x v="5"/>
    <n v="0.35099999999999998"/>
    <n v="0.11100000000000002"/>
    <n v="0.23999999999999996"/>
  </r>
  <r>
    <x v="0"/>
    <x v="0"/>
    <x v="13"/>
    <x v="6"/>
    <x v="6"/>
    <x v="6"/>
    <n v="0.30780000000000002"/>
    <n v="7.9199999999999993E-2"/>
    <n v="0.22860000000000003"/>
  </r>
  <r>
    <x v="0"/>
    <x v="0"/>
    <x v="13"/>
    <x v="6"/>
    <x v="7"/>
    <x v="7"/>
    <n v="0.27839999999999998"/>
    <n v="8.7200000000000014E-2"/>
    <n v="0.19119999999999998"/>
  </r>
  <r>
    <x v="0"/>
    <x v="0"/>
    <x v="13"/>
    <x v="6"/>
    <x v="8"/>
    <x v="8"/>
    <n v="0.34799999999999998"/>
    <n v="9.4E-2"/>
    <n v="0.254"/>
  </r>
  <r>
    <x v="0"/>
    <x v="0"/>
    <x v="13"/>
    <x v="6"/>
    <x v="9"/>
    <x v="9"/>
    <n v="0.35490000000000005"/>
    <n v="0.14300000000000002"/>
    <n v="0.21190000000000003"/>
  </r>
  <r>
    <x v="0"/>
    <x v="0"/>
    <x v="13"/>
    <x v="6"/>
    <x v="10"/>
    <x v="10"/>
    <n v="0.44940000000000002"/>
    <n v="0.11900000000000001"/>
    <n v="0.33040000000000003"/>
  </r>
  <r>
    <x v="0"/>
    <x v="0"/>
    <x v="13"/>
    <x v="6"/>
    <x v="11"/>
    <x v="11"/>
    <n v="0.39240000000000003"/>
    <n v="0.11639999999999999"/>
    <n v="0.27600000000000002"/>
  </r>
  <r>
    <x v="0"/>
    <x v="0"/>
    <x v="13"/>
    <x v="6"/>
    <x v="0"/>
    <x v="0"/>
    <n v="6.4449000000000005"/>
    <n v="2.9186999999999999"/>
    <n v="3.5262000000000007"/>
  </r>
  <r>
    <x v="0"/>
    <x v="0"/>
    <x v="13"/>
    <x v="6"/>
    <x v="1"/>
    <x v="1"/>
    <n v="10.241"/>
    <n v="4.0571999999999999"/>
    <n v="6.1837999999999997"/>
  </r>
  <r>
    <x v="0"/>
    <x v="0"/>
    <x v="13"/>
    <x v="6"/>
    <x v="2"/>
    <x v="2"/>
    <n v="13.428800000000001"/>
    <n v="5.6304000000000007"/>
    <n v="7.7984"/>
  </r>
  <r>
    <x v="0"/>
    <x v="0"/>
    <x v="13"/>
    <x v="6"/>
    <x v="3"/>
    <x v="3"/>
    <n v="10.2256"/>
    <n v="4.7472000000000003"/>
    <n v="5.4783999999999997"/>
  </r>
  <r>
    <x v="0"/>
    <x v="0"/>
    <x v="13"/>
    <x v="6"/>
    <x v="4"/>
    <x v="4"/>
    <n v="8.3082999999999991"/>
    <n v="5.3371500000000003"/>
    <n v="2.9711499999999988"/>
  </r>
  <r>
    <x v="0"/>
    <x v="0"/>
    <x v="13"/>
    <x v="6"/>
    <x v="5"/>
    <x v="5"/>
    <n v="6.5449999999999999"/>
    <n v="3.9329999999999998"/>
    <n v="2.6120000000000001"/>
  </r>
  <r>
    <x v="0"/>
    <x v="0"/>
    <x v="13"/>
    <x v="6"/>
    <x v="6"/>
    <x v="6"/>
    <n v="6.3756000000000004"/>
    <n v="2.5461"/>
    <n v="3.8295000000000003"/>
  </r>
  <r>
    <x v="0"/>
    <x v="0"/>
    <x v="13"/>
    <x v="6"/>
    <x v="7"/>
    <x v="7"/>
    <n v="5.1128"/>
    <n v="2.5392000000000001"/>
    <n v="2.5735999999999999"/>
  </r>
  <r>
    <x v="0"/>
    <x v="0"/>
    <x v="13"/>
    <x v="6"/>
    <x v="8"/>
    <x v="8"/>
    <n v="6.3140000000000001"/>
    <n v="3.2774999999999999"/>
    <n v="3.0365000000000002"/>
  </r>
  <r>
    <x v="0"/>
    <x v="0"/>
    <x v="13"/>
    <x v="6"/>
    <x v="9"/>
    <x v="9"/>
    <n v="9.0090000000000003"/>
    <n v="4.0813500000000005"/>
    <n v="4.9276499999999999"/>
  </r>
  <r>
    <x v="0"/>
    <x v="0"/>
    <x v="13"/>
    <x v="6"/>
    <x v="10"/>
    <x v="10"/>
    <n v="12.289199999999997"/>
    <n v="4.3953000000000007"/>
    <n v="7.8938999999999968"/>
  </r>
  <r>
    <x v="0"/>
    <x v="0"/>
    <x v="13"/>
    <x v="6"/>
    <x v="11"/>
    <x v="11"/>
    <n v="8.1311999999999998"/>
    <n v="3.6431999999999998"/>
    <n v="4.4879999999999995"/>
  </r>
  <r>
    <x v="0"/>
    <x v="0"/>
    <x v="13"/>
    <x v="6"/>
    <x v="0"/>
    <x v="0"/>
    <n v="4.9490999999999996"/>
    <n v="1.7725500000000001"/>
    <n v="3.1765499999999998"/>
  </r>
  <r>
    <x v="0"/>
    <x v="0"/>
    <x v="13"/>
    <x v="6"/>
    <x v="1"/>
    <x v="1"/>
    <n v="7.3709999999999996"/>
    <n v="2.4569999999999999"/>
    <n v="4.9139999999999997"/>
  </r>
  <r>
    <x v="0"/>
    <x v="0"/>
    <x v="13"/>
    <x v="6"/>
    <x v="2"/>
    <x v="2"/>
    <n v="11.231999999999999"/>
    <n v="3.3072000000000004"/>
    <n v="7.9247999999999994"/>
  </r>
  <r>
    <x v="0"/>
    <x v="0"/>
    <x v="13"/>
    <x v="6"/>
    <x v="3"/>
    <x v="3"/>
    <n v="8.0495999999999999"/>
    <n v="3.2448000000000001"/>
    <n v="4.8048000000000002"/>
  </r>
  <r>
    <x v="0"/>
    <x v="0"/>
    <x v="13"/>
    <x v="6"/>
    <x v="4"/>
    <x v="4"/>
    <n v="7.6050000000000004"/>
    <n v="2.7631500000000004"/>
    <n v="4.84185"/>
  </r>
  <r>
    <x v="0"/>
    <x v="0"/>
    <x v="13"/>
    <x v="6"/>
    <x v="5"/>
    <x v="5"/>
    <n v="6.3765000000000009"/>
    <n v="2.2034999999999996"/>
    <n v="4.1730000000000018"/>
  </r>
  <r>
    <x v="0"/>
    <x v="0"/>
    <x v="13"/>
    <x v="6"/>
    <x v="6"/>
    <x v="6"/>
    <n v="6.1600499999999991"/>
    <n v="1.8252000000000002"/>
    <n v="4.3348499999999994"/>
  </r>
  <r>
    <x v="0"/>
    <x v="0"/>
    <x v="13"/>
    <x v="6"/>
    <x v="7"/>
    <x v="7"/>
    <n v="4.7736000000000001"/>
    <n v="1.3728"/>
    <n v="3.4008000000000003"/>
  </r>
  <r>
    <x v="0"/>
    <x v="0"/>
    <x v="13"/>
    <x v="6"/>
    <x v="8"/>
    <x v="8"/>
    <n v="5.4990000000000006"/>
    <n v="1.794"/>
    <n v="3.7050000000000005"/>
  </r>
  <r>
    <x v="0"/>
    <x v="0"/>
    <x v="13"/>
    <x v="6"/>
    <x v="9"/>
    <x v="9"/>
    <n v="6.9966000000000008"/>
    <n v="2.7631500000000004"/>
    <n v="4.2334500000000004"/>
  </r>
  <r>
    <x v="0"/>
    <x v="0"/>
    <x v="13"/>
    <x v="6"/>
    <x v="10"/>
    <x v="10"/>
    <n v="9.1728000000000005"/>
    <n v="3.0848999999999998"/>
    <n v="6.0879000000000012"/>
  </r>
  <r>
    <x v="0"/>
    <x v="0"/>
    <x v="13"/>
    <x v="6"/>
    <x v="11"/>
    <x v="11"/>
    <n v="7.511400000000001"/>
    <n v="1.9655999999999998"/>
    <n v="5.5458000000000016"/>
  </r>
  <r>
    <x v="0"/>
    <x v="0"/>
    <x v="13"/>
    <x v="6"/>
    <x v="0"/>
    <x v="0"/>
    <n v="2.2680000000000002"/>
    <n v="0.70469999999999999"/>
    <n v="1.5633000000000004"/>
  </r>
  <r>
    <x v="0"/>
    <x v="0"/>
    <x v="13"/>
    <x v="6"/>
    <x v="1"/>
    <x v="1"/>
    <n v="3.0575999999999999"/>
    <n v="1.3230000000000002"/>
    <n v="1.7345999999999997"/>
  </r>
  <r>
    <x v="0"/>
    <x v="0"/>
    <x v="13"/>
    <x v="6"/>
    <x v="2"/>
    <x v="2"/>
    <n v="3.2591999999999999"/>
    <n v="1.44"/>
    <n v="1.8191999999999999"/>
  </r>
  <r>
    <x v="0"/>
    <x v="0"/>
    <x v="13"/>
    <x v="6"/>
    <x v="3"/>
    <x v="3"/>
    <n v="3.6288"/>
    <n v="1.1664000000000001"/>
    <n v="2.4623999999999997"/>
  </r>
  <r>
    <x v="0"/>
    <x v="0"/>
    <x v="13"/>
    <x v="6"/>
    <x v="4"/>
    <x v="4"/>
    <n v="2.2385999999999999"/>
    <n v="1.3454999999999999"/>
    <n v="0.8931"/>
  </r>
  <r>
    <x v="0"/>
    <x v="0"/>
    <x v="13"/>
    <x v="6"/>
    <x v="5"/>
    <x v="5"/>
    <n v="2.52"/>
    <n v="0.94500000000000006"/>
    <n v="1.575"/>
  </r>
  <r>
    <x v="0"/>
    <x v="0"/>
    <x v="13"/>
    <x v="6"/>
    <x v="6"/>
    <x v="6"/>
    <n v="1.5120000000000002"/>
    <n v="0.94769999999999999"/>
    <n v="0.56430000000000025"/>
  </r>
  <r>
    <x v="0"/>
    <x v="0"/>
    <x v="13"/>
    <x v="6"/>
    <x v="7"/>
    <x v="7"/>
    <n v="1.9319999999999997"/>
    <n v="0.64800000000000002"/>
    <n v="1.2839999999999998"/>
  </r>
  <r>
    <x v="0"/>
    <x v="0"/>
    <x v="13"/>
    <x v="6"/>
    <x v="8"/>
    <x v="8"/>
    <n v="1.764"/>
    <n v="0.76500000000000001"/>
    <n v="0.999"/>
  </r>
  <r>
    <x v="0"/>
    <x v="0"/>
    <x v="13"/>
    <x v="6"/>
    <x v="9"/>
    <x v="9"/>
    <n v="2.4297"/>
    <n v="1.0062"/>
    <n v="1.4235"/>
  </r>
  <r>
    <x v="0"/>
    <x v="0"/>
    <x v="13"/>
    <x v="6"/>
    <x v="10"/>
    <x v="10"/>
    <n v="3.0575999999999999"/>
    <n v="1.4993999999999998"/>
    <n v="1.5582"/>
  </r>
  <r>
    <x v="0"/>
    <x v="0"/>
    <x v="13"/>
    <x v="6"/>
    <x v="11"/>
    <x v="11"/>
    <n v="2.6712000000000002"/>
    <n v="1.2203999999999999"/>
    <n v="1.4508000000000003"/>
  </r>
  <r>
    <x v="2"/>
    <x v="2"/>
    <x v="14"/>
    <x v="0"/>
    <x v="0"/>
    <x v="0"/>
    <n v="73.145250000000004"/>
    <n v="28.009800000000002"/>
    <n v="45.135450000000006"/>
  </r>
  <r>
    <x v="2"/>
    <x v="2"/>
    <x v="14"/>
    <x v="0"/>
    <x v="1"/>
    <x v="1"/>
    <n v="128.15389999999999"/>
    <n v="41.6556"/>
    <n v="86.4983"/>
  </r>
  <r>
    <x v="2"/>
    <x v="2"/>
    <x v="14"/>
    <x v="0"/>
    <x v="2"/>
    <x v="2"/>
    <n v="114.97919999999999"/>
    <n v="51.436799999999998"/>
    <n v="63.542399999999994"/>
  </r>
  <r>
    <x v="2"/>
    <x v="2"/>
    <x v="14"/>
    <x v="0"/>
    <x v="3"/>
    <x v="3"/>
    <n v="121.8232"/>
    <n v="60.739200000000004"/>
    <n v="61.083999999999996"/>
  </r>
  <r>
    <x v="2"/>
    <x v="2"/>
    <x v="14"/>
    <x v="0"/>
    <x v="4"/>
    <x v="4"/>
    <n v="117.88790000000002"/>
    <n v="42.681599999999996"/>
    <n v="75.206300000000027"/>
  </r>
  <r>
    <x v="2"/>
    <x v="2"/>
    <x v="14"/>
    <x v="0"/>
    <x v="5"/>
    <x v="5"/>
    <n v="76.139499999999998"/>
    <n v="30.096000000000004"/>
    <n v="46.043499999999995"/>
  </r>
  <r>
    <x v="2"/>
    <x v="2"/>
    <x v="14"/>
    <x v="0"/>
    <x v="6"/>
    <x v="6"/>
    <n v="68.52555000000001"/>
    <n v="27.394200000000001"/>
    <n v="41.131350000000012"/>
  </r>
  <r>
    <x v="2"/>
    <x v="2"/>
    <x v="14"/>
    <x v="0"/>
    <x v="7"/>
    <x v="7"/>
    <n v="63.6492"/>
    <n v="30.643200000000004"/>
    <n v="33.006"/>
  </r>
  <r>
    <x v="2"/>
    <x v="2"/>
    <x v="14"/>
    <x v="0"/>
    <x v="8"/>
    <x v="8"/>
    <n v="94.105000000000004"/>
    <n v="34.884"/>
    <n v="59.221000000000004"/>
  </r>
  <r>
    <x v="2"/>
    <x v="2"/>
    <x v="14"/>
    <x v="0"/>
    <x v="9"/>
    <x v="9"/>
    <n v="97.869200000000006"/>
    <n v="38.680199999999999"/>
    <n v="59.189000000000007"/>
  </r>
  <r>
    <x v="2"/>
    <x v="2"/>
    <x v="14"/>
    <x v="0"/>
    <x v="10"/>
    <x v="10"/>
    <n v="98.211399999999998"/>
    <n v="49.795200000000001"/>
    <n v="48.416199999999996"/>
  </r>
  <r>
    <x v="2"/>
    <x v="2"/>
    <x v="14"/>
    <x v="0"/>
    <x v="11"/>
    <x v="11"/>
    <n v="102.66"/>
    <n v="41.860799999999998"/>
    <n v="60.799199999999999"/>
  </r>
  <r>
    <x v="2"/>
    <x v="2"/>
    <x v="14"/>
    <x v="1"/>
    <x v="0"/>
    <x v="0"/>
    <n v="47.052900000000008"/>
    <n v="38.340899999999998"/>
    <n v="8.7120000000000104"/>
  </r>
  <r>
    <x v="2"/>
    <x v="2"/>
    <x v="14"/>
    <x v="1"/>
    <x v="1"/>
    <x v="1"/>
    <n v="62.642999999999994"/>
    <n v="47.502000000000002"/>
    <n v="15.140999999999991"/>
  </r>
  <r>
    <x v="2"/>
    <x v="2"/>
    <x v="14"/>
    <x v="1"/>
    <x v="2"/>
    <x v="2"/>
    <n v="80.635199999999998"/>
    <n v="59.716799999999999"/>
    <n v="20.918399999999998"/>
  </r>
  <r>
    <x v="2"/>
    <x v="2"/>
    <x v="14"/>
    <x v="1"/>
    <x v="3"/>
    <x v="3"/>
    <n v="68.577600000000004"/>
    <n v="50.065599999999996"/>
    <n v="18.512000000000008"/>
  </r>
  <r>
    <x v="2"/>
    <x v="2"/>
    <x v="14"/>
    <x v="1"/>
    <x v="4"/>
    <x v="4"/>
    <n v="58.780799999999999"/>
    <n v="55.871399999999994"/>
    <n v="2.9094000000000051"/>
  </r>
  <r>
    <x v="2"/>
    <x v="2"/>
    <x v="14"/>
    <x v="1"/>
    <x v="5"/>
    <x v="5"/>
    <n v="45.686999999999998"/>
    <n v="45.24"/>
    <n v="0.44699999999999562"/>
  </r>
  <r>
    <x v="2"/>
    <x v="2"/>
    <x v="14"/>
    <x v="1"/>
    <x v="6"/>
    <x v="6"/>
    <n v="48.324599999999997"/>
    <n v="35.965800000000002"/>
    <n v="12.358799999999995"/>
  </r>
  <r>
    <x v="2"/>
    <x v="2"/>
    <x v="14"/>
    <x v="1"/>
    <x v="7"/>
    <x v="7"/>
    <n v="36.172799999999995"/>
    <n v="30.16"/>
    <n v="6.012799999999995"/>
  </r>
  <r>
    <x v="2"/>
    <x v="2"/>
    <x v="14"/>
    <x v="1"/>
    <x v="8"/>
    <x v="8"/>
    <n v="55.106999999999999"/>
    <n v="41.470000000000006"/>
    <n v="13.636999999999993"/>
  </r>
  <r>
    <x v="2"/>
    <x v="2"/>
    <x v="14"/>
    <x v="1"/>
    <x v="9"/>
    <x v="9"/>
    <n v="51.433199999999999"/>
    <n v="52.4407"/>
    <n v="-1.0075000000000003"/>
  </r>
  <r>
    <x v="2"/>
    <x v="2"/>
    <x v="14"/>
    <x v="1"/>
    <x v="10"/>
    <x v="10"/>
    <n v="53.4114"/>
    <n v="54.891200000000005"/>
    <n v="-1.4798000000000044"/>
  </r>
  <r>
    <x v="2"/>
    <x v="2"/>
    <x v="14"/>
    <x v="1"/>
    <x v="11"/>
    <x v="11"/>
    <n v="51.998400000000004"/>
    <n v="49.311600000000006"/>
    <n v="2.6867999999999981"/>
  </r>
  <r>
    <x v="2"/>
    <x v="2"/>
    <x v="14"/>
    <x v="2"/>
    <x v="0"/>
    <x v="0"/>
    <n v="27.3888"/>
    <n v="17.100000000000001"/>
    <n v="10.288799999999998"/>
  </r>
  <r>
    <x v="2"/>
    <x v="2"/>
    <x v="14"/>
    <x v="2"/>
    <x v="1"/>
    <x v="1"/>
    <n v="35.947800000000008"/>
    <n v="25.27"/>
    <n v="10.677800000000008"/>
  </r>
  <r>
    <x v="2"/>
    <x v="2"/>
    <x v="14"/>
    <x v="2"/>
    <x v="2"/>
    <x v="2"/>
    <n v="48.691199999999995"/>
    <n v="24.928000000000001"/>
    <n v="23.763199999999994"/>
  </r>
  <r>
    <x v="2"/>
    <x v="2"/>
    <x v="14"/>
    <x v="2"/>
    <x v="3"/>
    <x v="3"/>
    <n v="59.342399999999998"/>
    <n v="25.84"/>
    <n v="33.502399999999994"/>
  </r>
  <r>
    <x v="2"/>
    <x v="2"/>
    <x v="14"/>
    <x v="2"/>
    <x v="4"/>
    <x v="4"/>
    <n v="49.451999999999998"/>
    <n v="28.898999999999997"/>
    <n v="20.553000000000001"/>
  </r>
  <r>
    <x v="2"/>
    <x v="2"/>
    <x v="14"/>
    <x v="2"/>
    <x v="5"/>
    <x v="5"/>
    <n v="29.481000000000002"/>
    <n v="17.100000000000001"/>
    <n v="12.381"/>
  </r>
  <r>
    <x v="2"/>
    <x v="2"/>
    <x v="14"/>
    <x v="2"/>
    <x v="6"/>
    <x v="6"/>
    <n v="23.965199999999999"/>
    <n v="17.955000000000002"/>
    <n v="6.0101999999999975"/>
  </r>
  <r>
    <x v="2"/>
    <x v="2"/>
    <x v="14"/>
    <x v="2"/>
    <x v="7"/>
    <x v="7"/>
    <n v="23.331199999999999"/>
    <n v="14.44"/>
    <n v="8.8911999999999995"/>
  </r>
  <r>
    <x v="2"/>
    <x v="2"/>
    <x v="14"/>
    <x v="2"/>
    <x v="8"/>
    <x v="8"/>
    <n v="29.797999999999998"/>
    <n v="17.670000000000002"/>
    <n v="12.127999999999997"/>
  </r>
  <r>
    <x v="2"/>
    <x v="2"/>
    <x v="14"/>
    <x v="2"/>
    <x v="9"/>
    <x v="9"/>
    <n v="44.918900000000001"/>
    <n v="29.639999999999997"/>
    <n v="15.278900000000004"/>
  </r>
  <r>
    <x v="2"/>
    <x v="2"/>
    <x v="14"/>
    <x v="2"/>
    <x v="10"/>
    <x v="10"/>
    <n v="51.036999999999999"/>
    <n v="23.674000000000003"/>
    <n v="27.362999999999996"/>
  </r>
  <r>
    <x v="2"/>
    <x v="2"/>
    <x v="14"/>
    <x v="2"/>
    <x v="11"/>
    <x v="11"/>
    <n v="38.04"/>
    <n v="27.36"/>
    <n v="10.68"/>
  </r>
  <r>
    <x v="2"/>
    <x v="2"/>
    <x v="14"/>
    <x v="3"/>
    <x v="0"/>
    <x v="0"/>
    <n v="73.111500000000007"/>
    <n v="30.693599999999996"/>
    <n v="42.41790000000001"/>
  </r>
  <r>
    <x v="2"/>
    <x v="2"/>
    <x v="14"/>
    <x v="3"/>
    <x v="1"/>
    <x v="1"/>
    <n v="105.45780000000001"/>
    <n v="52.861200000000004"/>
    <n v="52.596600000000002"/>
  </r>
  <r>
    <x v="2"/>
    <x v="2"/>
    <x v="14"/>
    <x v="3"/>
    <x v="2"/>
    <x v="2"/>
    <n v="126.4312"/>
    <n v="68.857600000000005"/>
    <n v="57.573599999999999"/>
  </r>
  <r>
    <x v="2"/>
    <x v="2"/>
    <x v="14"/>
    <x v="3"/>
    <x v="3"/>
    <x v="3"/>
    <n v="116.97839999999999"/>
    <n v="77.952000000000012"/>
    <n v="39.026399999999981"/>
  </r>
  <r>
    <x v="2"/>
    <x v="2"/>
    <x v="14"/>
    <x v="3"/>
    <x v="4"/>
    <x v="4"/>
    <n v="115.20599999999999"/>
    <n v="59.641399999999997"/>
    <n v="55.564599999999992"/>
  </r>
  <r>
    <x v="2"/>
    <x v="2"/>
    <x v="14"/>
    <x v="3"/>
    <x v="5"/>
    <x v="5"/>
    <n v="80.496500000000012"/>
    <n v="33.698"/>
    <n v="46.798500000000011"/>
  </r>
  <r>
    <x v="2"/>
    <x v="2"/>
    <x v="14"/>
    <x v="3"/>
    <x v="6"/>
    <x v="6"/>
    <n v="73.111500000000007"/>
    <n v="29.962799999999998"/>
    <n v="43.148700000000005"/>
  </r>
  <r>
    <x v="2"/>
    <x v="2"/>
    <x v="14"/>
    <x v="3"/>
    <x v="7"/>
    <x v="7"/>
    <n v="48.445599999999999"/>
    <n v="37.6768"/>
    <n v="10.768799999999999"/>
  </r>
  <r>
    <x v="2"/>
    <x v="2"/>
    <x v="14"/>
    <x v="3"/>
    <x v="8"/>
    <x v="8"/>
    <n v="70.896000000000001"/>
    <n v="43.848000000000006"/>
    <n v="27.047999999999995"/>
  </r>
  <r>
    <x v="2"/>
    <x v="2"/>
    <x v="14"/>
    <x v="3"/>
    <x v="9"/>
    <x v="9"/>
    <n v="82.564299999999989"/>
    <n v="54.891200000000005"/>
    <n v="27.673099999999984"/>
  </r>
  <r>
    <x v="2"/>
    <x v="2"/>
    <x v="14"/>
    <x v="3"/>
    <x v="10"/>
    <x v="10"/>
    <n v="102.3561"/>
    <n v="46.608800000000002"/>
    <n v="55.747299999999996"/>
  </r>
  <r>
    <x v="2"/>
    <x v="2"/>
    <x v="14"/>
    <x v="3"/>
    <x v="11"/>
    <x v="11"/>
    <n v="94.823400000000007"/>
    <n v="41.8992"/>
    <n v="52.924200000000006"/>
  </r>
  <r>
    <x v="2"/>
    <x v="2"/>
    <x v="14"/>
    <x v="4"/>
    <x v="0"/>
    <x v="0"/>
    <n v="58.146300000000004"/>
    <n v="38.001149999999996"/>
    <n v="20.145150000000008"/>
  </r>
  <r>
    <x v="2"/>
    <x v="2"/>
    <x v="14"/>
    <x v="4"/>
    <x v="1"/>
    <x v="1"/>
    <n v="93.863"/>
    <n v="65.0839"/>
    <n v="28.7791"/>
  </r>
  <r>
    <x v="2"/>
    <x v="2"/>
    <x v="14"/>
    <x v="4"/>
    <x v="2"/>
    <x v="2"/>
    <n v="96.544799999999995"/>
    <n v="62.780799999999999"/>
    <n v="33.763999999999996"/>
  </r>
  <r>
    <x v="2"/>
    <x v="2"/>
    <x v="14"/>
    <x v="4"/>
    <x v="3"/>
    <x v="3"/>
    <n v="86.7928"/>
    <n v="61.415999999999997"/>
    <n v="25.376800000000003"/>
  </r>
  <r>
    <x v="2"/>
    <x v="2"/>
    <x v="14"/>
    <x v="4"/>
    <x v="4"/>
    <x v="4"/>
    <n v="77.650300000000001"/>
    <n v="52.118299999999998"/>
    <n v="25.532000000000004"/>
  </r>
  <r>
    <x v="2"/>
    <x v="2"/>
    <x v="14"/>
    <x v="4"/>
    <x v="5"/>
    <x v="5"/>
    <n v="73.14"/>
    <n v="40.090999999999994"/>
    <n v="33.049000000000007"/>
  </r>
  <r>
    <x v="2"/>
    <x v="2"/>
    <x v="14"/>
    <x v="4"/>
    <x v="6"/>
    <x v="6"/>
    <n v="58.69485000000001"/>
    <n v="44.910449999999997"/>
    <n v="13.784400000000012"/>
  </r>
  <r>
    <x v="2"/>
    <x v="2"/>
    <x v="14"/>
    <x v="4"/>
    <x v="7"/>
    <x v="7"/>
    <n v="39.983199999999997"/>
    <n v="32.755199999999995"/>
    <n v="7.2280000000000015"/>
  </r>
  <r>
    <x v="2"/>
    <x v="2"/>
    <x v="14"/>
    <x v="4"/>
    <x v="8"/>
    <x v="8"/>
    <n v="54.2455"/>
    <n v="49.473999999999997"/>
    <n v="4.7715000000000032"/>
  </r>
  <r>
    <x v="2"/>
    <x v="2"/>
    <x v="14"/>
    <x v="4"/>
    <x v="9"/>
    <x v="9"/>
    <n v="74.480899999999991"/>
    <n v="49.900500000000001"/>
    <n v="24.58039999999999"/>
  </r>
  <r>
    <x v="2"/>
    <x v="2"/>
    <x v="14"/>
    <x v="4"/>
    <x v="10"/>
    <x v="10"/>
    <n v="98.982799999999997"/>
    <n v="67.47229999999999"/>
    <n v="31.510500000000008"/>
  </r>
  <r>
    <x v="2"/>
    <x v="2"/>
    <x v="14"/>
    <x v="4"/>
    <x v="11"/>
    <x v="11"/>
    <n v="75.334199999999996"/>
    <n v="45.038400000000003"/>
    <n v="30.295799999999993"/>
  </r>
  <r>
    <x v="2"/>
    <x v="2"/>
    <x v="14"/>
    <x v="2"/>
    <x v="0"/>
    <x v="0"/>
    <n v="24.894000000000002"/>
    <n v="14.580000000000002"/>
    <n v="10.314"/>
  </r>
  <r>
    <x v="2"/>
    <x v="2"/>
    <x v="14"/>
    <x v="2"/>
    <x v="1"/>
    <x v="1"/>
    <n v="29.365700000000004"/>
    <n v="25.2"/>
    <n v="4.1657000000000046"/>
  </r>
  <r>
    <x v="2"/>
    <x v="2"/>
    <x v="14"/>
    <x v="2"/>
    <x v="2"/>
    <x v="2"/>
    <n v="36.880000000000003"/>
    <n v="25.92"/>
    <n v="10.96"/>
  </r>
  <r>
    <x v="2"/>
    <x v="2"/>
    <x v="14"/>
    <x v="2"/>
    <x v="3"/>
    <x v="3"/>
    <n v="39.092800000000004"/>
    <n v="22.799999999999997"/>
    <n v="16.292800000000007"/>
  </r>
  <r>
    <x v="2"/>
    <x v="2"/>
    <x v="14"/>
    <x v="2"/>
    <x v="4"/>
    <x v="4"/>
    <n v="28.167099999999998"/>
    <n v="22.814999999999998"/>
    <n v="5.3521000000000001"/>
  </r>
  <r>
    <x v="2"/>
    <x v="2"/>
    <x v="14"/>
    <x v="2"/>
    <x v="5"/>
    <x v="5"/>
    <n v="20.284000000000002"/>
    <n v="12.45"/>
    <n v="7.8340000000000032"/>
  </r>
  <r>
    <x v="2"/>
    <x v="2"/>
    <x v="14"/>
    <x v="2"/>
    <x v="6"/>
    <x v="6"/>
    <n v="19.707750000000001"/>
    <n v="12.959999999999999"/>
    <n v="6.7477500000000017"/>
  </r>
  <r>
    <x v="2"/>
    <x v="2"/>
    <x v="14"/>
    <x v="2"/>
    <x v="7"/>
    <x v="7"/>
    <n v="18.808800000000002"/>
    <n v="10.56"/>
    <n v="8.248800000000001"/>
  </r>
  <r>
    <x v="2"/>
    <x v="2"/>
    <x v="14"/>
    <x v="2"/>
    <x v="8"/>
    <x v="8"/>
    <n v="20.0535"/>
    <n v="14.7"/>
    <n v="5.3535000000000004"/>
  </r>
  <r>
    <x v="2"/>
    <x v="2"/>
    <x v="14"/>
    <x v="2"/>
    <x v="9"/>
    <x v="9"/>
    <n v="35.957999999999998"/>
    <n v="15.989999999999998"/>
    <n v="19.968"/>
  </r>
  <r>
    <x v="2"/>
    <x v="2"/>
    <x v="14"/>
    <x v="2"/>
    <x v="10"/>
    <x v="10"/>
    <n v="28.074900000000003"/>
    <n v="17.22"/>
    <n v="10.854900000000004"/>
  </r>
  <r>
    <x v="2"/>
    <x v="2"/>
    <x v="14"/>
    <x v="2"/>
    <x v="11"/>
    <x v="11"/>
    <n v="32.915399999999998"/>
    <n v="21.24"/>
    <n v="11.6754"/>
  </r>
  <r>
    <x v="2"/>
    <x v="2"/>
    <x v="14"/>
    <x v="6"/>
    <x v="0"/>
    <x v="0"/>
    <n v="4.1715"/>
    <n v="1.0084500000000001"/>
    <n v="3.1630500000000001"/>
  </r>
  <r>
    <x v="2"/>
    <x v="2"/>
    <x v="14"/>
    <x v="6"/>
    <x v="1"/>
    <x v="1"/>
    <n v="6.8040000000000003"/>
    <n v="1.6821000000000002"/>
    <n v="5.1219000000000001"/>
  </r>
  <r>
    <x v="2"/>
    <x v="2"/>
    <x v="14"/>
    <x v="6"/>
    <x v="2"/>
    <x v="2"/>
    <n v="7.2720000000000002"/>
    <n v="2.5920000000000001"/>
    <n v="4.68"/>
  </r>
  <r>
    <x v="2"/>
    <x v="2"/>
    <x v="14"/>
    <x v="6"/>
    <x v="3"/>
    <x v="3"/>
    <n v="7.5600000000000005"/>
    <n v="1.7496000000000003"/>
    <n v="5.8104000000000005"/>
  </r>
  <r>
    <x v="2"/>
    <x v="2"/>
    <x v="14"/>
    <x v="6"/>
    <x v="4"/>
    <x v="4"/>
    <n v="5.8500000000000005"/>
    <n v="1.9129500000000004"/>
    <n v="3.9370500000000002"/>
  </r>
  <r>
    <x v="2"/>
    <x v="2"/>
    <x v="14"/>
    <x v="6"/>
    <x v="5"/>
    <x v="5"/>
    <n v="5.13"/>
    <n v="1.35"/>
    <n v="3.78"/>
  </r>
  <r>
    <x v="2"/>
    <x v="2"/>
    <x v="14"/>
    <x v="6"/>
    <x v="6"/>
    <x v="6"/>
    <n v="3.9284999999999997"/>
    <n v="1.1178000000000001"/>
    <n v="2.8106999999999998"/>
  </r>
  <r>
    <x v="2"/>
    <x v="2"/>
    <x v="14"/>
    <x v="6"/>
    <x v="7"/>
    <x v="7"/>
    <n v="3.7440000000000002"/>
    <n v="1.1340000000000001"/>
    <n v="2.6100000000000003"/>
  </r>
  <r>
    <x v="2"/>
    <x v="2"/>
    <x v="14"/>
    <x v="6"/>
    <x v="8"/>
    <x v="8"/>
    <n v="3.7349999999999999"/>
    <n v="1.2555000000000001"/>
    <n v="2.4794999999999998"/>
  </r>
  <r>
    <x v="2"/>
    <x v="2"/>
    <x v="14"/>
    <x v="6"/>
    <x v="9"/>
    <x v="9"/>
    <n v="5.4990000000000006"/>
    <n v="1.8778500000000002"/>
    <n v="3.6211500000000001"/>
  </r>
  <r>
    <x v="2"/>
    <x v="2"/>
    <x v="14"/>
    <x v="6"/>
    <x v="10"/>
    <x v="10"/>
    <n v="5.2919999999999998"/>
    <n v="1.9467000000000001"/>
    <n v="3.3452999999999999"/>
  </r>
  <r>
    <x v="2"/>
    <x v="2"/>
    <x v="14"/>
    <x v="6"/>
    <x v="11"/>
    <x v="11"/>
    <n v="4.8600000000000003"/>
    <n v="1.7334000000000003"/>
    <n v="3.1265999999999998"/>
  </r>
  <r>
    <x v="2"/>
    <x v="2"/>
    <x v="14"/>
    <x v="6"/>
    <x v="0"/>
    <x v="0"/>
    <n v="2.7621000000000002"/>
    <n v="1.0867499999999999"/>
    <n v="1.6753500000000003"/>
  </r>
  <r>
    <x v="2"/>
    <x v="2"/>
    <x v="14"/>
    <x v="6"/>
    <x v="1"/>
    <x v="1"/>
    <n v="5.3129999999999997"/>
    <n v="1.8836999999999999"/>
    <n v="3.4292999999999996"/>
  </r>
  <r>
    <x v="2"/>
    <x v="2"/>
    <x v="14"/>
    <x v="6"/>
    <x v="2"/>
    <x v="2"/>
    <n v="5.28"/>
    <n v="2.0791999999999997"/>
    <n v="3.2008000000000005"/>
  </r>
  <r>
    <x v="2"/>
    <x v="2"/>
    <x v="14"/>
    <x v="6"/>
    <x v="3"/>
    <x v="3"/>
    <n v="6.0720000000000001"/>
    <n v="1.8216000000000001"/>
    <n v="4.2504"/>
  </r>
  <r>
    <x v="2"/>
    <x v="2"/>
    <x v="14"/>
    <x v="6"/>
    <x v="4"/>
    <x v="4"/>
    <n v="4.9763999999999999"/>
    <n v="1.2857000000000001"/>
    <n v="3.6906999999999996"/>
  </r>
  <r>
    <x v="2"/>
    <x v="2"/>
    <x v="14"/>
    <x v="6"/>
    <x v="5"/>
    <x v="5"/>
    <n v="3.3330000000000002"/>
    <n v="1.1730000000000003"/>
    <n v="2.16"/>
  </r>
  <r>
    <x v="2"/>
    <x v="2"/>
    <x v="14"/>
    <x v="6"/>
    <x v="6"/>
    <x v="6"/>
    <n v="2.9403000000000001"/>
    <n v="0.85904999999999987"/>
    <n v="2.0812500000000003"/>
  </r>
  <r>
    <x v="2"/>
    <x v="2"/>
    <x v="14"/>
    <x v="6"/>
    <x v="7"/>
    <x v="7"/>
    <n v="2.1648000000000001"/>
    <n v="1.0304000000000002"/>
    <n v="1.1343999999999999"/>
  </r>
  <r>
    <x v="2"/>
    <x v="2"/>
    <x v="14"/>
    <x v="6"/>
    <x v="8"/>
    <x v="8"/>
    <n v="2.9040000000000004"/>
    <n v="1.2765000000000002"/>
    <n v="1.6275000000000002"/>
  </r>
  <r>
    <x v="2"/>
    <x v="2"/>
    <x v="14"/>
    <x v="6"/>
    <x v="9"/>
    <x v="9"/>
    <n v="4.4615999999999998"/>
    <n v="1.6146000000000003"/>
    <n v="2.8469999999999995"/>
  </r>
  <r>
    <x v="2"/>
    <x v="2"/>
    <x v="14"/>
    <x v="6"/>
    <x v="10"/>
    <x v="10"/>
    <n v="4.0194000000000001"/>
    <n v="1.6905000000000001"/>
    <n v="2.3289"/>
  </r>
  <r>
    <x v="2"/>
    <x v="2"/>
    <x v="14"/>
    <x v="6"/>
    <x v="11"/>
    <x v="11"/>
    <n v="3.96"/>
    <n v="1.1040000000000001"/>
    <n v="2.8559999999999999"/>
  </r>
  <r>
    <x v="2"/>
    <x v="2"/>
    <x v="14"/>
    <x v="6"/>
    <x v="0"/>
    <x v="0"/>
    <n v="0.2898"/>
    <n v="0.10935000000000002"/>
    <n v="0.18045"/>
  </r>
  <r>
    <x v="2"/>
    <x v="2"/>
    <x v="14"/>
    <x v="6"/>
    <x v="1"/>
    <x v="1"/>
    <n v="0.49490000000000001"/>
    <n v="0.19109999999999999"/>
    <n v="0.30380000000000001"/>
  </r>
  <r>
    <x v="2"/>
    <x v="2"/>
    <x v="14"/>
    <x v="6"/>
    <x v="2"/>
    <x v="2"/>
    <n v="0.54880000000000007"/>
    <n v="0.23759999999999998"/>
    <n v="0.31120000000000009"/>
  </r>
  <r>
    <x v="2"/>
    <x v="2"/>
    <x v="14"/>
    <x v="6"/>
    <x v="3"/>
    <x v="3"/>
    <n v="0.63839999999999997"/>
    <n v="0.2616"/>
    <n v="0.37679999999999997"/>
  </r>
  <r>
    <x v="2"/>
    <x v="2"/>
    <x v="14"/>
    <x v="6"/>
    <x v="4"/>
    <x v="4"/>
    <n v="0.45045000000000002"/>
    <n v="0.20865000000000003"/>
    <n v="0.24179999999999999"/>
  </r>
  <r>
    <x v="2"/>
    <x v="2"/>
    <x v="14"/>
    <x v="6"/>
    <x v="5"/>
    <x v="5"/>
    <n v="0.41300000000000003"/>
    <n v="0.16650000000000001"/>
    <n v="0.24650000000000002"/>
  </r>
  <r>
    <x v="2"/>
    <x v="2"/>
    <x v="14"/>
    <x v="6"/>
    <x v="6"/>
    <x v="6"/>
    <n v="0.378"/>
    <n v="0.11610000000000001"/>
    <n v="0.26190000000000002"/>
  </r>
  <r>
    <x v="2"/>
    <x v="2"/>
    <x v="14"/>
    <x v="6"/>
    <x v="7"/>
    <x v="7"/>
    <n v="0.33040000000000003"/>
    <n v="0.10199999999999999"/>
    <n v="0.22840000000000005"/>
  </r>
  <r>
    <x v="2"/>
    <x v="2"/>
    <x v="14"/>
    <x v="6"/>
    <x v="8"/>
    <x v="8"/>
    <n v="0.28350000000000003"/>
    <n v="0.13950000000000001"/>
    <n v="0.14400000000000002"/>
  </r>
  <r>
    <x v="2"/>
    <x v="2"/>
    <x v="14"/>
    <x v="6"/>
    <x v="9"/>
    <x v="9"/>
    <n v="0.46865000000000001"/>
    <n v="0.18720000000000001"/>
    <n v="0.28144999999999998"/>
  </r>
  <r>
    <x v="2"/>
    <x v="2"/>
    <x v="14"/>
    <x v="6"/>
    <x v="10"/>
    <x v="10"/>
    <n v="0.44590000000000002"/>
    <n v="0.21209999999999998"/>
    <n v="0.23380000000000004"/>
  </r>
  <r>
    <x v="2"/>
    <x v="2"/>
    <x v="14"/>
    <x v="6"/>
    <x v="11"/>
    <x v="11"/>
    <n v="0.3654"/>
    <n v="0.18720000000000001"/>
    <n v="0.1782"/>
  </r>
  <r>
    <x v="2"/>
    <x v="2"/>
    <x v="14"/>
    <x v="6"/>
    <x v="0"/>
    <x v="0"/>
    <n v="7.0667999999999997"/>
    <n v="3.4577999999999998"/>
    <n v="3.609"/>
  </r>
  <r>
    <x v="2"/>
    <x v="2"/>
    <x v="14"/>
    <x v="6"/>
    <x v="1"/>
    <x v="1"/>
    <n v="9.0901999999999994"/>
    <n v="4.0935999999999995"/>
    <n v="4.9965999999999999"/>
  </r>
  <r>
    <x v="2"/>
    <x v="2"/>
    <x v="14"/>
    <x v="6"/>
    <x v="2"/>
    <x v="2"/>
    <n v="13.650399999999999"/>
    <n v="5.9840000000000009"/>
    <n v="7.6663999999999985"/>
  </r>
  <r>
    <x v="2"/>
    <x v="2"/>
    <x v="14"/>
    <x v="6"/>
    <x v="3"/>
    <x v="3"/>
    <n v="12.684000000000001"/>
    <n v="5.1680000000000001"/>
    <n v="7.5160000000000009"/>
  </r>
  <r>
    <x v="2"/>
    <x v="2"/>
    <x v="14"/>
    <x v="6"/>
    <x v="4"/>
    <x v="4"/>
    <n v="10.0113"/>
    <n v="3.7127999999999997"/>
    <n v="6.2985000000000007"/>
  </r>
  <r>
    <x v="2"/>
    <x v="2"/>
    <x v="14"/>
    <x v="6"/>
    <x v="5"/>
    <x v="5"/>
    <n v="7.8520000000000003"/>
    <n v="3.468"/>
    <n v="4.3840000000000003"/>
  </r>
  <r>
    <x v="2"/>
    <x v="2"/>
    <x v="14"/>
    <x v="6"/>
    <x v="6"/>
    <x v="6"/>
    <n v="7.4065500000000002"/>
    <n v="3.0906000000000002"/>
    <n v="4.31595"/>
  </r>
  <r>
    <x v="2"/>
    <x v="2"/>
    <x v="14"/>
    <x v="6"/>
    <x v="7"/>
    <x v="7"/>
    <n v="5.1339999999999995"/>
    <n v="2.2032000000000003"/>
    <n v="2.9307999999999992"/>
  </r>
  <r>
    <x v="2"/>
    <x v="2"/>
    <x v="14"/>
    <x v="6"/>
    <x v="8"/>
    <x v="8"/>
    <n v="6.04"/>
    <n v="3.6379999999999999"/>
    <n v="2.4020000000000001"/>
  </r>
  <r>
    <x v="2"/>
    <x v="2"/>
    <x v="14"/>
    <x v="6"/>
    <x v="9"/>
    <x v="9"/>
    <n v="8.1464499999999997"/>
    <n v="4.8620000000000001"/>
    <n v="3.2844499999999996"/>
  </r>
  <r>
    <x v="2"/>
    <x v="2"/>
    <x v="14"/>
    <x v="6"/>
    <x v="10"/>
    <x v="10"/>
    <n v="8.8788"/>
    <n v="4.4268000000000001"/>
    <n v="4.452"/>
  </r>
  <r>
    <x v="2"/>
    <x v="2"/>
    <x v="14"/>
    <x v="6"/>
    <x v="11"/>
    <x v="11"/>
    <n v="7.2480000000000011"/>
    <n v="3.2640000000000002"/>
    <n v="3.9840000000000009"/>
  </r>
  <r>
    <x v="2"/>
    <x v="2"/>
    <x v="14"/>
    <x v="6"/>
    <x v="0"/>
    <x v="0"/>
    <n v="6.0020999999999995"/>
    <n v="1.4040000000000001"/>
    <n v="4.5980999999999996"/>
  </r>
  <r>
    <x v="2"/>
    <x v="2"/>
    <x v="14"/>
    <x v="6"/>
    <x v="1"/>
    <x v="1"/>
    <n v="9.5822999999999983"/>
    <n v="2.3205"/>
    <n v="7.2617999999999983"/>
  </r>
  <r>
    <x v="2"/>
    <x v="2"/>
    <x v="14"/>
    <x v="6"/>
    <x v="2"/>
    <x v="2"/>
    <n v="10.1088"/>
    <n v="3.5879999999999996"/>
    <n v="6.5208000000000013"/>
  </r>
  <r>
    <x v="2"/>
    <x v="2"/>
    <x v="14"/>
    <x v="6"/>
    <x v="3"/>
    <x v="3"/>
    <n v="9.4535999999999998"/>
    <n v="3.6816"/>
    <n v="5.7720000000000002"/>
  </r>
  <r>
    <x v="2"/>
    <x v="2"/>
    <x v="14"/>
    <x v="6"/>
    <x v="4"/>
    <x v="4"/>
    <n v="6.3882000000000003"/>
    <n v="2.2815000000000003"/>
    <n v="4.1067"/>
  </r>
  <r>
    <x v="2"/>
    <x v="2"/>
    <x v="14"/>
    <x v="6"/>
    <x v="5"/>
    <x v="5"/>
    <n v="5.440500000000001"/>
    <n v="1.7549999999999999"/>
    <n v="3.6855000000000011"/>
  </r>
  <r>
    <x v="2"/>
    <x v="2"/>
    <x v="14"/>
    <x v="6"/>
    <x v="6"/>
    <x v="6"/>
    <n v="5.7388500000000002"/>
    <n v="1.9656000000000002"/>
    <n v="3.77325"/>
  </r>
  <r>
    <x v="2"/>
    <x v="2"/>
    <x v="14"/>
    <x v="6"/>
    <x v="7"/>
    <x v="7"/>
    <n v="3.9311999999999996"/>
    <n v="1.2791999999999999"/>
    <n v="2.6519999999999997"/>
  </r>
  <r>
    <x v="2"/>
    <x v="2"/>
    <x v="14"/>
    <x v="6"/>
    <x v="8"/>
    <x v="8"/>
    <n v="5.4990000000000006"/>
    <n v="2.0865"/>
    <n v="3.4125000000000005"/>
  </r>
  <r>
    <x v="2"/>
    <x v="2"/>
    <x v="14"/>
    <x v="6"/>
    <x v="9"/>
    <x v="9"/>
    <n v="8.061300000000001"/>
    <n v="2.7885000000000004"/>
    <n v="5.2728000000000002"/>
  </r>
  <r>
    <x v="2"/>
    <x v="2"/>
    <x v="14"/>
    <x v="6"/>
    <x v="10"/>
    <x v="10"/>
    <n v="9.7460999999999984"/>
    <n v="3.2486999999999999"/>
    <n v="6.497399999999999"/>
  </r>
  <r>
    <x v="2"/>
    <x v="2"/>
    <x v="14"/>
    <x v="6"/>
    <x v="11"/>
    <x v="11"/>
    <n v="5.7564000000000002"/>
    <n v="2.2931999999999997"/>
    <n v="3.4632000000000005"/>
  </r>
  <r>
    <x v="2"/>
    <x v="2"/>
    <x v="14"/>
    <x v="6"/>
    <x v="0"/>
    <x v="0"/>
    <n v="2.754"/>
    <n v="1.0300500000000001"/>
    <n v="1.7239499999999999"/>
  </r>
  <r>
    <x v="2"/>
    <x v="2"/>
    <x v="14"/>
    <x v="6"/>
    <x v="1"/>
    <x v="1"/>
    <n v="4.2839999999999998"/>
    <n v="1.2936000000000001"/>
    <n v="2.9903999999999997"/>
  </r>
  <r>
    <x v="2"/>
    <x v="2"/>
    <x v="14"/>
    <x v="6"/>
    <x v="2"/>
    <x v="2"/>
    <n v="3.9167999999999998"/>
    <n v="1.7472000000000001"/>
    <n v="2.1696"/>
  </r>
  <r>
    <x v="2"/>
    <x v="2"/>
    <x v="14"/>
    <x v="6"/>
    <x v="3"/>
    <x v="3"/>
    <n v="4.5696000000000003"/>
    <n v="1.8144"/>
    <n v="2.7552000000000003"/>
  </r>
  <r>
    <x v="2"/>
    <x v="2"/>
    <x v="14"/>
    <x v="6"/>
    <x v="4"/>
    <x v="4"/>
    <n v="3.8453999999999997"/>
    <n v="1.5151500000000002"/>
    <n v="2.3302499999999995"/>
  </r>
  <r>
    <x v="2"/>
    <x v="2"/>
    <x v="14"/>
    <x v="6"/>
    <x v="5"/>
    <x v="5"/>
    <n v="2.3715000000000002"/>
    <n v="0.85050000000000014"/>
    <n v="1.5209999999999999"/>
  </r>
  <r>
    <x v="2"/>
    <x v="2"/>
    <x v="14"/>
    <x v="6"/>
    <x v="6"/>
    <x v="6"/>
    <n v="1.9278"/>
    <n v="0.78434999999999999"/>
    <n v="1.1434500000000001"/>
  </r>
  <r>
    <x v="2"/>
    <x v="2"/>
    <x v="14"/>
    <x v="6"/>
    <x v="7"/>
    <x v="7"/>
    <n v="1.8156000000000001"/>
    <n v="0.99959999999999993"/>
    <n v="0.81600000000000017"/>
  </r>
  <r>
    <x v="2"/>
    <x v="2"/>
    <x v="14"/>
    <x v="6"/>
    <x v="8"/>
    <x v="8"/>
    <n v="2.907"/>
    <n v="0.84000000000000008"/>
    <n v="2.0670000000000002"/>
  </r>
  <r>
    <x v="2"/>
    <x v="2"/>
    <x v="14"/>
    <x v="6"/>
    <x v="9"/>
    <x v="9"/>
    <n v="2.6851500000000001"/>
    <n v="1.6106999999999998"/>
    <n v="1.0744500000000003"/>
  </r>
  <r>
    <x v="2"/>
    <x v="2"/>
    <x v="14"/>
    <x v="6"/>
    <x v="10"/>
    <x v="10"/>
    <n v="2.9988000000000001"/>
    <n v="1.5729"/>
    <n v="1.4259000000000002"/>
  </r>
  <r>
    <x v="2"/>
    <x v="2"/>
    <x v="14"/>
    <x v="6"/>
    <x v="11"/>
    <x v="11"/>
    <n v="3.3354000000000004"/>
    <n v="1.4742"/>
    <n v="1.8612000000000004"/>
  </r>
  <r>
    <x v="6"/>
    <x v="1"/>
    <x v="15"/>
    <x v="0"/>
    <x v="0"/>
    <x v="0"/>
    <n v="66.082499999999996"/>
    <n v="27.324000000000002"/>
    <n v="38.758499999999998"/>
  </r>
  <r>
    <x v="6"/>
    <x v="1"/>
    <x v="15"/>
    <x v="0"/>
    <x v="1"/>
    <x v="1"/>
    <n v="105.105"/>
    <n v="50.358000000000004"/>
    <n v="54.747"/>
  </r>
  <r>
    <x v="6"/>
    <x v="1"/>
    <x v="15"/>
    <x v="0"/>
    <x v="2"/>
    <x v="2"/>
    <n v="132"/>
    <n v="59.13600000000001"/>
    <n v="72.86399999999999"/>
  </r>
  <r>
    <x v="6"/>
    <x v="1"/>
    <x v="15"/>
    <x v="0"/>
    <x v="3"/>
    <x v="3"/>
    <n v="158.4"/>
    <n v="47.52"/>
    <n v="110.88"/>
  </r>
  <r>
    <x v="6"/>
    <x v="1"/>
    <x v="15"/>
    <x v="0"/>
    <x v="4"/>
    <x v="4"/>
    <n v="95.452500000000001"/>
    <n v="45.474000000000004"/>
    <n v="49.978499999999997"/>
  </r>
  <r>
    <x v="6"/>
    <x v="1"/>
    <x v="15"/>
    <x v="0"/>
    <x v="5"/>
    <x v="5"/>
    <n v="98.174999999999997"/>
    <n v="30.360000000000003"/>
    <n v="67.814999999999998"/>
  </r>
  <r>
    <x v="6"/>
    <x v="1"/>
    <x v="15"/>
    <x v="0"/>
    <x v="6"/>
    <x v="6"/>
    <n v="86.872499999999988"/>
    <n v="35.64"/>
    <n v="51.232499999999987"/>
  </r>
  <r>
    <x v="6"/>
    <x v="1"/>
    <x v="15"/>
    <x v="0"/>
    <x v="7"/>
    <x v="7"/>
    <n v="54.12"/>
    <n v="27.720000000000002"/>
    <n v="26.399999999999995"/>
  </r>
  <r>
    <x v="6"/>
    <x v="1"/>
    <x v="15"/>
    <x v="0"/>
    <x v="8"/>
    <x v="8"/>
    <n v="95.699999999999989"/>
    <n v="36.300000000000004"/>
    <n v="59.399999999999984"/>
  </r>
  <r>
    <x v="6"/>
    <x v="1"/>
    <x v="15"/>
    <x v="0"/>
    <x v="9"/>
    <x v="9"/>
    <n v="113.685"/>
    <n v="39.468000000000004"/>
    <n v="74.216999999999999"/>
  </r>
  <r>
    <x v="6"/>
    <x v="1"/>
    <x v="15"/>
    <x v="0"/>
    <x v="10"/>
    <x v="10"/>
    <n v="121.27500000000001"/>
    <n v="43.427999999999997"/>
    <n v="77.847000000000008"/>
  </r>
  <r>
    <x v="6"/>
    <x v="1"/>
    <x v="15"/>
    <x v="0"/>
    <x v="11"/>
    <x v="11"/>
    <n v="114.83999999999999"/>
    <n v="43.164000000000001"/>
    <n v="71.675999999999988"/>
  </r>
  <r>
    <x v="6"/>
    <x v="1"/>
    <x v="15"/>
    <x v="1"/>
    <x v="0"/>
    <x v="0"/>
    <n v="45.66555000000001"/>
    <n v="35.871749999999999"/>
    <n v="9.7938000000000116"/>
  </r>
  <r>
    <x v="6"/>
    <x v="1"/>
    <x v="15"/>
    <x v="1"/>
    <x v="1"/>
    <x v="1"/>
    <n v="54.091099999999997"/>
    <n v="53.192999999999998"/>
    <n v="0.89809999999999945"/>
  </r>
  <r>
    <x v="6"/>
    <x v="1"/>
    <x v="15"/>
    <x v="1"/>
    <x v="2"/>
    <x v="2"/>
    <n v="75.9696"/>
    <n v="49.467999999999996"/>
    <n v="26.501600000000003"/>
  </r>
  <r>
    <x v="6"/>
    <x v="1"/>
    <x v="15"/>
    <x v="1"/>
    <x v="3"/>
    <x v="3"/>
    <n v="87.886399999999995"/>
    <n v="54.832000000000001"/>
    <n v="33.054399999999994"/>
  </r>
  <r>
    <x v="6"/>
    <x v="1"/>
    <x v="15"/>
    <x v="1"/>
    <x v="4"/>
    <x v="4"/>
    <n v="52.042900000000003"/>
    <n v="55.688749999999999"/>
    <n v="-3.6458499999999958"/>
  </r>
  <r>
    <x v="6"/>
    <x v="1"/>
    <x v="15"/>
    <x v="1"/>
    <x v="5"/>
    <x v="5"/>
    <n v="47.481000000000002"/>
    <n v="40.602500000000006"/>
    <n v="6.8784999999999954"/>
  </r>
  <r>
    <x v="6"/>
    <x v="1"/>
    <x v="15"/>
    <x v="1"/>
    <x v="6"/>
    <x v="6"/>
    <n v="43.989750000000008"/>
    <n v="32.183999999999997"/>
    <n v="11.80575000000001"/>
  </r>
  <r>
    <x v="6"/>
    <x v="1"/>
    <x v="15"/>
    <x v="1"/>
    <x v="7"/>
    <x v="7"/>
    <n v="43.198399999999999"/>
    <n v="31.290000000000003"/>
    <n v="11.908399999999997"/>
  </r>
  <r>
    <x v="6"/>
    <x v="1"/>
    <x v="15"/>
    <x v="1"/>
    <x v="8"/>
    <x v="8"/>
    <n v="42.826000000000008"/>
    <n v="30.544999999999998"/>
    <n v="12.281000000000009"/>
  </r>
  <r>
    <x v="6"/>
    <x v="1"/>
    <x v="15"/>
    <x v="1"/>
    <x v="9"/>
    <x v="9"/>
    <n v="70.197400000000002"/>
    <n v="56.657250000000005"/>
    <n v="13.540149999999997"/>
  </r>
  <r>
    <x v="6"/>
    <x v="1"/>
    <x v="15"/>
    <x v="1"/>
    <x v="10"/>
    <x v="10"/>
    <n v="59.956400000000002"/>
    <n v="58.408000000000001"/>
    <n v="1.5484000000000009"/>
  </r>
  <r>
    <x v="6"/>
    <x v="1"/>
    <x v="15"/>
    <x v="1"/>
    <x v="11"/>
    <x v="11"/>
    <n v="62.004600000000003"/>
    <n v="40.230000000000004"/>
    <n v="21.7746"/>
  </r>
  <r>
    <x v="6"/>
    <x v="1"/>
    <x v="15"/>
    <x v="2"/>
    <x v="0"/>
    <x v="0"/>
    <n v="32.2074"/>
    <n v="13.652999999999999"/>
    <n v="18.554400000000001"/>
  </r>
  <r>
    <x v="6"/>
    <x v="1"/>
    <x v="15"/>
    <x v="2"/>
    <x v="1"/>
    <x v="1"/>
    <n v="37.575299999999999"/>
    <n v="21.756"/>
    <n v="15.819299999999998"/>
  </r>
  <r>
    <x v="6"/>
    <x v="1"/>
    <x v="15"/>
    <x v="2"/>
    <x v="2"/>
    <x v="2"/>
    <n v="42.943199999999997"/>
    <n v="28.12"/>
    <n v="14.823199999999996"/>
  </r>
  <r>
    <x v="6"/>
    <x v="1"/>
    <x v="15"/>
    <x v="2"/>
    <x v="3"/>
    <x v="3"/>
    <n v="48.372799999999998"/>
    <n v="27.528000000000002"/>
    <n v="20.844799999999996"/>
  </r>
  <r>
    <x v="6"/>
    <x v="1"/>
    <x v="15"/>
    <x v="2"/>
    <x v="4"/>
    <x v="4"/>
    <n v="37.698700000000002"/>
    <n v="25.974000000000004"/>
    <n v="11.724699999999999"/>
  </r>
  <r>
    <x v="6"/>
    <x v="1"/>
    <x v="15"/>
    <x v="2"/>
    <x v="5"/>
    <x v="5"/>
    <n v="28.998999999999999"/>
    <n v="15.354999999999999"/>
    <n v="13.644"/>
  </r>
  <r>
    <x v="6"/>
    <x v="1"/>
    <x v="15"/>
    <x v="2"/>
    <x v="6"/>
    <x v="6"/>
    <n v="31.096800000000005"/>
    <n v="15.817499999999997"/>
    <n v="15.279300000000008"/>
  </r>
  <r>
    <x v="6"/>
    <x v="1"/>
    <x v="15"/>
    <x v="2"/>
    <x v="7"/>
    <x v="7"/>
    <n v="20.484399999999997"/>
    <n v="17.02"/>
    <n v="3.4643999999999977"/>
  </r>
  <r>
    <x v="6"/>
    <x v="1"/>
    <x v="15"/>
    <x v="2"/>
    <x v="8"/>
    <x v="8"/>
    <n v="35.786000000000001"/>
    <n v="16.650000000000002"/>
    <n v="19.135999999999999"/>
  </r>
  <r>
    <x v="6"/>
    <x v="1"/>
    <x v="15"/>
    <x v="2"/>
    <x v="9"/>
    <x v="9"/>
    <n v="44.516550000000009"/>
    <n v="22.8475"/>
    <n v="21.669050000000009"/>
  </r>
  <r>
    <x v="6"/>
    <x v="1"/>
    <x v="15"/>
    <x v="2"/>
    <x v="10"/>
    <x v="10"/>
    <n v="40.166699999999999"/>
    <n v="29.785"/>
    <n v="10.381699999999999"/>
  </r>
  <r>
    <x v="6"/>
    <x v="1"/>
    <x v="15"/>
    <x v="2"/>
    <x v="11"/>
    <x v="11"/>
    <n v="29.986200000000004"/>
    <n v="23.088000000000001"/>
    <n v="6.8982000000000028"/>
  </r>
  <r>
    <x v="6"/>
    <x v="1"/>
    <x v="15"/>
    <x v="6"/>
    <x v="0"/>
    <x v="0"/>
    <n v="64.921499999999995"/>
    <n v="31.638600000000004"/>
    <n v="33.282899999999991"/>
  </r>
  <r>
    <x v="6"/>
    <x v="1"/>
    <x v="15"/>
    <x v="6"/>
    <x v="1"/>
    <x v="1"/>
    <n v="98.103600000000014"/>
    <n v="47.098800000000004"/>
    <n v="51.00480000000001"/>
  </r>
  <r>
    <x v="6"/>
    <x v="1"/>
    <x v="15"/>
    <x v="6"/>
    <x v="2"/>
    <x v="2"/>
    <n v="92.332799999999992"/>
    <n v="72.576000000000008"/>
    <n v="19.756799999999984"/>
  </r>
  <r>
    <x v="6"/>
    <x v="1"/>
    <x v="15"/>
    <x v="6"/>
    <x v="3"/>
    <x v="3"/>
    <n v="127.5072"/>
    <n v="67.737600000000015"/>
    <n v="59.769599999999983"/>
  </r>
  <r>
    <x v="6"/>
    <x v="1"/>
    <x v="15"/>
    <x v="6"/>
    <x v="4"/>
    <x v="4"/>
    <n v="75.913499999999999"/>
    <n v="54.054000000000002"/>
    <n v="21.859499999999997"/>
  </r>
  <r>
    <x v="6"/>
    <x v="1"/>
    <x v="15"/>
    <x v="6"/>
    <x v="5"/>
    <x v="5"/>
    <n v="80.379000000000005"/>
    <n v="40.446000000000005"/>
    <n v="39.933"/>
  </r>
  <r>
    <x v="6"/>
    <x v="1"/>
    <x v="15"/>
    <x v="6"/>
    <x v="6"/>
    <x v="6"/>
    <n v="69.249600000000001"/>
    <n v="27.8964"/>
    <n v="41.353200000000001"/>
  </r>
  <r>
    <x v="6"/>
    <x v="1"/>
    <x v="15"/>
    <x v="6"/>
    <x v="7"/>
    <x v="7"/>
    <n v="65.951999999999998"/>
    <n v="29.0304"/>
    <n v="36.921599999999998"/>
  </r>
  <r>
    <x v="6"/>
    <x v="1"/>
    <x v="15"/>
    <x v="6"/>
    <x v="8"/>
    <x v="8"/>
    <n v="65.265000000000001"/>
    <n v="43.091999999999999"/>
    <n v="22.173000000000002"/>
  </r>
  <r>
    <x v="6"/>
    <x v="1"/>
    <x v="15"/>
    <x v="6"/>
    <x v="9"/>
    <x v="9"/>
    <n v="99.134100000000018"/>
    <n v="39.803400000000003"/>
    <n v="59.330700000000014"/>
  </r>
  <r>
    <x v="6"/>
    <x v="1"/>
    <x v="15"/>
    <x v="6"/>
    <x v="10"/>
    <x v="10"/>
    <n v="101.95080000000002"/>
    <n v="61.3872"/>
    <n v="40.563600000000015"/>
  </r>
  <r>
    <x v="6"/>
    <x v="1"/>
    <x v="15"/>
    <x v="6"/>
    <x v="11"/>
    <x v="11"/>
    <n v="87.386400000000009"/>
    <n v="48.988800000000005"/>
    <n v="38.397600000000004"/>
  </r>
  <r>
    <x v="6"/>
    <x v="1"/>
    <x v="15"/>
    <x v="4"/>
    <x v="0"/>
    <x v="0"/>
    <n v="48.934800000000003"/>
    <n v="42.4251"/>
    <n v="6.5097000000000023"/>
  </r>
  <r>
    <x v="6"/>
    <x v="1"/>
    <x v="15"/>
    <x v="4"/>
    <x v="1"/>
    <x v="1"/>
    <n v="86.876999999999995"/>
    <n v="47.469799999999999"/>
    <n v="39.407199999999996"/>
  </r>
  <r>
    <x v="6"/>
    <x v="1"/>
    <x v="15"/>
    <x v="4"/>
    <x v="2"/>
    <x v="2"/>
    <n v="102.12480000000001"/>
    <n v="60.867199999999997"/>
    <n v="41.257600000000011"/>
  </r>
  <r>
    <x v="6"/>
    <x v="1"/>
    <x v="15"/>
    <x v="4"/>
    <x v="3"/>
    <x v="3"/>
    <n v="109.6896"/>
    <n v="58.220799999999997"/>
    <n v="51.468800000000002"/>
  </r>
  <r>
    <x v="6"/>
    <x v="1"/>
    <x v="15"/>
    <x v="4"/>
    <x v="4"/>
    <x v="4"/>
    <n v="75.293399999999991"/>
    <n v="56.442750000000004"/>
    <n v="18.850649999999987"/>
  </r>
  <r>
    <x v="6"/>
    <x v="1"/>
    <x v="15"/>
    <x v="4"/>
    <x v="5"/>
    <x v="5"/>
    <n v="47.871000000000002"/>
    <n v="43.004000000000005"/>
    <n v="4.8669999999999973"/>
  </r>
  <r>
    <x v="6"/>
    <x v="1"/>
    <x v="15"/>
    <x v="4"/>
    <x v="6"/>
    <x v="6"/>
    <n v="53.19"/>
    <n v="40.936500000000009"/>
    <n v="12.253499999999988"/>
  </r>
  <r>
    <x v="6"/>
    <x v="1"/>
    <x v="15"/>
    <x v="4"/>
    <x v="7"/>
    <x v="7"/>
    <n v="50.116800000000005"/>
    <n v="39.365199999999994"/>
    <n v="10.75160000000001"/>
  </r>
  <r>
    <x v="6"/>
    <x v="1"/>
    <x v="15"/>
    <x v="4"/>
    <x v="8"/>
    <x v="8"/>
    <n v="49.052999999999997"/>
    <n v="36.801500000000004"/>
    <n v="12.251499999999993"/>
  </r>
  <r>
    <x v="6"/>
    <x v="1"/>
    <x v="15"/>
    <x v="4"/>
    <x v="9"/>
    <x v="9"/>
    <n v="81.439800000000005"/>
    <n v="63.968449999999997"/>
    <n v="17.471350000000008"/>
  </r>
  <r>
    <x v="6"/>
    <x v="1"/>
    <x v="15"/>
    <x v="4"/>
    <x v="10"/>
    <x v="10"/>
    <n v="99.287999999999997"/>
    <n v="46.890900000000002"/>
    <n v="52.397099999999995"/>
  </r>
  <r>
    <x v="6"/>
    <x v="1"/>
    <x v="15"/>
    <x v="4"/>
    <x v="11"/>
    <x v="11"/>
    <n v="79.430400000000006"/>
    <n v="48.131400000000006"/>
    <n v="31.298999999999999"/>
  </r>
  <r>
    <x v="6"/>
    <x v="1"/>
    <x v="15"/>
    <x v="5"/>
    <x v="0"/>
    <x v="0"/>
    <n v="26.111699999999999"/>
    <n v="12.213899999999999"/>
    <n v="13.8978"/>
  </r>
  <r>
    <x v="6"/>
    <x v="1"/>
    <x v="15"/>
    <x v="5"/>
    <x v="1"/>
    <x v="1"/>
    <n v="42.043399999999998"/>
    <n v="19.231100000000001"/>
    <n v="22.812299999999997"/>
  </r>
  <r>
    <x v="6"/>
    <x v="1"/>
    <x v="15"/>
    <x v="5"/>
    <x v="2"/>
    <x v="2"/>
    <n v="34.204799999999999"/>
    <n v="21.7136"/>
    <n v="12.491199999999999"/>
  </r>
  <r>
    <x v="6"/>
    <x v="1"/>
    <x v="15"/>
    <x v="5"/>
    <x v="3"/>
    <x v="3"/>
    <n v="39.9056"/>
    <n v="26.215199999999999"/>
    <n v="13.6904"/>
  </r>
  <r>
    <x v="6"/>
    <x v="1"/>
    <x v="15"/>
    <x v="5"/>
    <x v="4"/>
    <x v="4"/>
    <n v="28.453099999999999"/>
    <n v="24.742249999999999"/>
    <n v="3.7108500000000006"/>
  </r>
  <r>
    <x v="6"/>
    <x v="1"/>
    <x v="15"/>
    <x v="5"/>
    <x v="5"/>
    <x v="5"/>
    <n v="28.249500000000001"/>
    <n v="15.557"/>
    <n v="12.692500000000001"/>
  </r>
  <r>
    <x v="6"/>
    <x v="1"/>
    <x v="15"/>
    <x v="5"/>
    <x v="6"/>
    <x v="6"/>
    <n v="24.279300000000003"/>
    <n v="14.597099999999999"/>
    <n v="9.6822000000000035"/>
  </r>
  <r>
    <x v="6"/>
    <x v="1"/>
    <x v="15"/>
    <x v="5"/>
    <x v="7"/>
    <x v="7"/>
    <n v="19.749199999999998"/>
    <n v="14.299200000000001"/>
    <n v="5.4499999999999975"/>
  </r>
  <r>
    <x v="6"/>
    <x v="1"/>
    <x v="15"/>
    <x v="5"/>
    <x v="8"/>
    <x v="8"/>
    <n v="21.6325"/>
    <n v="15.060500000000001"/>
    <n v="6.5719999999999992"/>
  </r>
  <r>
    <x v="6"/>
    <x v="1"/>
    <x v="15"/>
    <x v="5"/>
    <x v="9"/>
    <x v="9"/>
    <n v="27.1297"/>
    <n v="25.60285"/>
    <n v="1.5268499999999996"/>
  </r>
  <r>
    <x v="6"/>
    <x v="1"/>
    <x v="15"/>
    <x v="5"/>
    <x v="10"/>
    <x v="10"/>
    <n v="29.2166"/>
    <n v="22.474900000000002"/>
    <n v="6.741699999999998"/>
  </r>
  <r>
    <x v="6"/>
    <x v="1"/>
    <x v="15"/>
    <x v="5"/>
    <x v="11"/>
    <x v="11"/>
    <n v="31.1508"/>
    <n v="19.0656"/>
    <n v="12.0852"/>
  </r>
  <r>
    <x v="6"/>
    <x v="1"/>
    <x v="15"/>
    <x v="6"/>
    <x v="0"/>
    <x v="0"/>
    <n v="3.456"/>
    <n v="1.242"/>
    <n v="2.214"/>
  </r>
  <r>
    <x v="6"/>
    <x v="1"/>
    <x v="15"/>
    <x v="6"/>
    <x v="1"/>
    <x v="1"/>
    <n v="5.8800000000000008"/>
    <n v="1.8983999999999996"/>
    <n v="3.9816000000000011"/>
  </r>
  <r>
    <x v="6"/>
    <x v="1"/>
    <x v="15"/>
    <x v="6"/>
    <x v="2"/>
    <x v="2"/>
    <n v="6.5920000000000005"/>
    <n v="1.6512"/>
    <n v="4.9408000000000003"/>
  </r>
  <r>
    <x v="6"/>
    <x v="1"/>
    <x v="15"/>
    <x v="6"/>
    <x v="3"/>
    <x v="3"/>
    <n v="6.3360000000000003"/>
    <n v="1.8815999999999999"/>
    <n v="4.4544000000000006"/>
  </r>
  <r>
    <x v="6"/>
    <x v="1"/>
    <x v="15"/>
    <x v="6"/>
    <x v="4"/>
    <x v="4"/>
    <n v="5.7720000000000011"/>
    <n v="1.4976"/>
    <n v="4.2744000000000009"/>
  </r>
  <r>
    <x v="6"/>
    <x v="1"/>
    <x v="15"/>
    <x v="6"/>
    <x v="5"/>
    <x v="5"/>
    <n v="3.68"/>
    <n v="1.296"/>
    <n v="2.3840000000000003"/>
  </r>
  <r>
    <x v="6"/>
    <x v="1"/>
    <x v="15"/>
    <x v="6"/>
    <x v="6"/>
    <x v="6"/>
    <n v="3.0960000000000001"/>
    <n v="1.2636000000000001"/>
    <n v="1.8324"/>
  </r>
  <r>
    <x v="6"/>
    <x v="1"/>
    <x v="15"/>
    <x v="6"/>
    <x v="7"/>
    <x v="7"/>
    <n v="2.5920000000000005"/>
    <n v="1.0752000000000002"/>
    <n v="1.5168000000000004"/>
  </r>
  <r>
    <x v="6"/>
    <x v="1"/>
    <x v="15"/>
    <x v="6"/>
    <x v="8"/>
    <x v="8"/>
    <n v="4.08"/>
    <n v="1.272"/>
    <n v="2.8079999999999998"/>
  </r>
  <r>
    <x v="6"/>
    <x v="1"/>
    <x v="15"/>
    <x v="6"/>
    <x v="9"/>
    <x v="9"/>
    <n v="6.032"/>
    <n v="1.8408"/>
    <n v="4.1912000000000003"/>
  </r>
  <r>
    <x v="6"/>
    <x v="1"/>
    <x v="15"/>
    <x v="6"/>
    <x v="10"/>
    <x v="10"/>
    <n v="6.3280000000000003"/>
    <n v="1.5287999999999999"/>
    <n v="4.7992000000000008"/>
  </r>
  <r>
    <x v="6"/>
    <x v="1"/>
    <x v="15"/>
    <x v="6"/>
    <x v="11"/>
    <x v="11"/>
    <n v="3.9839999999999995"/>
    <n v="1.5552000000000001"/>
    <n v="2.4287999999999994"/>
  </r>
  <r>
    <x v="6"/>
    <x v="1"/>
    <x v="15"/>
    <x v="6"/>
    <x v="0"/>
    <x v="0"/>
    <n v="2.3615999999999997"/>
    <n v="0.93059999999999998"/>
    <n v="1.4309999999999996"/>
  </r>
  <r>
    <x v="6"/>
    <x v="1"/>
    <x v="15"/>
    <x v="6"/>
    <x v="1"/>
    <x v="1"/>
    <n v="4.2560000000000002"/>
    <n v="1.7094000000000003"/>
    <n v="2.5465999999999998"/>
  </r>
  <r>
    <x v="6"/>
    <x v="1"/>
    <x v="15"/>
    <x v="6"/>
    <x v="2"/>
    <x v="2"/>
    <n v="4.1472000000000007"/>
    <n v="1.6192"/>
    <n v="2.5280000000000005"/>
  </r>
  <r>
    <x v="6"/>
    <x v="1"/>
    <x v="15"/>
    <x v="6"/>
    <x v="3"/>
    <x v="3"/>
    <n v="5.9904000000000002"/>
    <n v="1.8656000000000001"/>
    <n v="4.1248000000000005"/>
  </r>
  <r>
    <x v="6"/>
    <x v="1"/>
    <x v="15"/>
    <x v="6"/>
    <x v="4"/>
    <x v="4"/>
    <n v="4.7839999999999998"/>
    <n v="1.6444999999999999"/>
    <n v="3.1395"/>
  </r>
  <r>
    <x v="6"/>
    <x v="1"/>
    <x v="15"/>
    <x v="6"/>
    <x v="5"/>
    <x v="5"/>
    <n v="3.84"/>
    <n v="1.254"/>
    <n v="2.5859999999999999"/>
  </r>
  <r>
    <x v="6"/>
    <x v="1"/>
    <x v="15"/>
    <x v="6"/>
    <x v="6"/>
    <x v="6"/>
    <n v="3.3695999999999997"/>
    <n v="0.99"/>
    <n v="2.3795999999999999"/>
  </r>
  <r>
    <x v="6"/>
    <x v="1"/>
    <x v="15"/>
    <x v="6"/>
    <x v="7"/>
    <x v="7"/>
    <n v="2.9183999999999997"/>
    <n v="0.81840000000000002"/>
    <n v="2.0999999999999996"/>
  </r>
  <r>
    <x v="6"/>
    <x v="1"/>
    <x v="15"/>
    <x v="6"/>
    <x v="8"/>
    <x v="8"/>
    <n v="3.5200000000000005"/>
    <n v="0.9900000000000001"/>
    <n v="2.5300000000000002"/>
  </r>
  <r>
    <x v="6"/>
    <x v="1"/>
    <x v="15"/>
    <x v="6"/>
    <x v="9"/>
    <x v="9"/>
    <n v="4.3680000000000003"/>
    <n v="1.5301"/>
    <n v="2.8379000000000003"/>
  </r>
  <r>
    <x v="6"/>
    <x v="1"/>
    <x v="15"/>
    <x v="6"/>
    <x v="10"/>
    <x v="10"/>
    <n v="4.9728000000000012"/>
    <n v="1.4783999999999999"/>
    <n v="3.4944000000000015"/>
  </r>
  <r>
    <x v="6"/>
    <x v="1"/>
    <x v="15"/>
    <x v="6"/>
    <x v="11"/>
    <x v="11"/>
    <n v="3.84"/>
    <n v="1.2276"/>
    <n v="2.6124000000000001"/>
  </r>
  <r>
    <x v="6"/>
    <x v="1"/>
    <x v="15"/>
    <x v="6"/>
    <x v="0"/>
    <x v="0"/>
    <n v="0.31814999999999999"/>
    <n v="0.14580000000000001"/>
    <n v="0.17234999999999998"/>
  </r>
  <r>
    <x v="6"/>
    <x v="1"/>
    <x v="15"/>
    <x v="6"/>
    <x v="1"/>
    <x v="1"/>
    <n v="0.53410000000000002"/>
    <n v="0.189"/>
    <n v="0.34510000000000002"/>
  </r>
  <r>
    <x v="6"/>
    <x v="1"/>
    <x v="15"/>
    <x v="6"/>
    <x v="2"/>
    <x v="2"/>
    <n v="0.44800000000000006"/>
    <n v="0.24959999999999999"/>
    <n v="0.19840000000000008"/>
  </r>
  <r>
    <x v="6"/>
    <x v="1"/>
    <x v="15"/>
    <x v="6"/>
    <x v="3"/>
    <x v="3"/>
    <n v="0.59360000000000013"/>
    <n v="0.27119999999999994"/>
    <n v="0.32240000000000019"/>
  </r>
  <r>
    <x v="6"/>
    <x v="1"/>
    <x v="15"/>
    <x v="6"/>
    <x v="4"/>
    <x v="4"/>
    <n v="0.53690000000000004"/>
    <n v="0.1638"/>
    <n v="0.37310000000000004"/>
  </r>
  <r>
    <x v="6"/>
    <x v="1"/>
    <x v="15"/>
    <x v="6"/>
    <x v="5"/>
    <x v="5"/>
    <n v="0.30100000000000005"/>
    <n v="0.13950000000000001"/>
    <n v="0.16150000000000003"/>
  </r>
  <r>
    <x v="6"/>
    <x v="1"/>
    <x v="15"/>
    <x v="6"/>
    <x v="6"/>
    <x v="6"/>
    <n v="0.3024"/>
    <n v="0.15120000000000003"/>
    <n v="0.15119999999999997"/>
  </r>
  <r>
    <x v="6"/>
    <x v="1"/>
    <x v="15"/>
    <x v="6"/>
    <x v="7"/>
    <x v="7"/>
    <n v="0.24640000000000004"/>
    <n v="0.14399999999999999"/>
    <n v="0.10240000000000005"/>
  </r>
  <r>
    <x v="6"/>
    <x v="1"/>
    <x v="15"/>
    <x v="6"/>
    <x v="8"/>
    <x v="8"/>
    <n v="0.28350000000000003"/>
    <n v="0.14549999999999999"/>
    <n v="0.13800000000000004"/>
  </r>
  <r>
    <x v="6"/>
    <x v="1"/>
    <x v="15"/>
    <x v="6"/>
    <x v="9"/>
    <x v="9"/>
    <n v="0.45500000000000002"/>
    <n v="0.20085"/>
    <n v="0.25414999999999999"/>
  </r>
  <r>
    <x v="6"/>
    <x v="1"/>
    <x v="15"/>
    <x v="6"/>
    <x v="10"/>
    <x v="10"/>
    <n v="0.53900000000000003"/>
    <n v="0.24359999999999998"/>
    <n v="0.29540000000000005"/>
  </r>
  <r>
    <x v="6"/>
    <x v="1"/>
    <x v="15"/>
    <x v="6"/>
    <x v="11"/>
    <x v="11"/>
    <n v="0.38640000000000002"/>
    <n v="0.1764"/>
    <n v="0.21000000000000002"/>
  </r>
  <r>
    <x v="6"/>
    <x v="1"/>
    <x v="15"/>
    <x v="6"/>
    <x v="0"/>
    <x v="0"/>
    <n v="5.9642999999999997"/>
    <n v="3.1468500000000001"/>
    <n v="2.8174499999999996"/>
  </r>
  <r>
    <x v="6"/>
    <x v="1"/>
    <x v="15"/>
    <x v="6"/>
    <x v="1"/>
    <x v="1"/>
    <n v="11.5479"/>
    <n v="3.7044000000000001"/>
    <n v="7.8435000000000006"/>
  </r>
  <r>
    <x v="6"/>
    <x v="1"/>
    <x v="15"/>
    <x v="6"/>
    <x v="2"/>
    <x v="2"/>
    <n v="11.505599999999999"/>
    <n v="4.9896000000000003"/>
    <n v="6.5159999999999991"/>
  </r>
  <r>
    <x v="6"/>
    <x v="1"/>
    <x v="15"/>
    <x v="6"/>
    <x v="3"/>
    <x v="3"/>
    <n v="11.618399999999999"/>
    <n v="4.0824000000000007"/>
    <n v="7.5359999999999987"/>
  </r>
  <r>
    <x v="6"/>
    <x v="1"/>
    <x v="15"/>
    <x v="6"/>
    <x v="4"/>
    <x v="4"/>
    <n v="8.0652000000000008"/>
    <n v="4.5045000000000002"/>
    <n v="3.5607000000000006"/>
  </r>
  <r>
    <x v="6"/>
    <x v="1"/>
    <x v="15"/>
    <x v="6"/>
    <x v="5"/>
    <x v="5"/>
    <n v="5.7105000000000006"/>
    <n v="2.9295"/>
    <n v="2.7810000000000006"/>
  </r>
  <r>
    <x v="6"/>
    <x v="1"/>
    <x v="15"/>
    <x v="6"/>
    <x v="6"/>
    <x v="6"/>
    <n v="7.487099999999999"/>
    <n v="2.5231500000000002"/>
    <n v="4.9639499999999988"/>
  </r>
  <r>
    <x v="6"/>
    <x v="1"/>
    <x v="15"/>
    <x v="6"/>
    <x v="7"/>
    <x v="7"/>
    <n v="6.3731999999999989"/>
    <n v="2.9483999999999999"/>
    <n v="3.424799999999999"/>
  </r>
  <r>
    <x v="6"/>
    <x v="1"/>
    <x v="15"/>
    <x v="6"/>
    <x v="8"/>
    <x v="8"/>
    <n v="7.5434999999999999"/>
    <n v="3.2130000000000001"/>
    <n v="4.3304999999999998"/>
  </r>
  <r>
    <x v="6"/>
    <x v="1"/>
    <x v="15"/>
    <x v="6"/>
    <x v="9"/>
    <x v="9"/>
    <n v="10.081500000000002"/>
    <n v="3.6035999999999997"/>
    <n v="6.4779000000000018"/>
  </r>
  <r>
    <x v="6"/>
    <x v="1"/>
    <x v="15"/>
    <x v="6"/>
    <x v="10"/>
    <x v="10"/>
    <n v="8.7843000000000018"/>
    <n v="3.7926000000000002"/>
    <n v="4.9917000000000016"/>
  </r>
  <r>
    <x v="6"/>
    <x v="1"/>
    <x v="15"/>
    <x v="6"/>
    <x v="11"/>
    <x v="11"/>
    <n v="9.813600000000001"/>
    <n v="4.2336000000000009"/>
    <n v="5.58"/>
  </r>
  <r>
    <x v="6"/>
    <x v="1"/>
    <x v="15"/>
    <x v="6"/>
    <x v="0"/>
    <x v="0"/>
    <n v="4.7187000000000001"/>
    <n v="1.87425"/>
    <n v="2.8444500000000001"/>
  </r>
  <r>
    <x v="6"/>
    <x v="1"/>
    <x v="15"/>
    <x v="6"/>
    <x v="1"/>
    <x v="1"/>
    <n v="6.7410000000000005"/>
    <n v="2.4990000000000001"/>
    <n v="4.2420000000000009"/>
  </r>
  <r>
    <x v="6"/>
    <x v="1"/>
    <x v="15"/>
    <x v="6"/>
    <x v="2"/>
    <x v="2"/>
    <n v="7.4472000000000005"/>
    <n v="2.3520000000000003"/>
    <n v="5.0952000000000002"/>
  </r>
  <r>
    <x v="6"/>
    <x v="1"/>
    <x v="15"/>
    <x v="6"/>
    <x v="3"/>
    <x v="3"/>
    <n v="8.9880000000000013"/>
    <n v="3.0520000000000005"/>
    <n v="5.9360000000000008"/>
  </r>
  <r>
    <x v="6"/>
    <x v="1"/>
    <x v="15"/>
    <x v="6"/>
    <x v="4"/>
    <x v="4"/>
    <n v="7.650500000000001"/>
    <n v="2.6844999999999999"/>
    <n v="4.9660000000000011"/>
  </r>
  <r>
    <x v="6"/>
    <x v="1"/>
    <x v="15"/>
    <x v="6"/>
    <x v="5"/>
    <x v="5"/>
    <n v="5.2430000000000003"/>
    <n v="1.575"/>
    <n v="3.6680000000000001"/>
  </r>
  <r>
    <x v="6"/>
    <x v="1"/>
    <x v="15"/>
    <x v="6"/>
    <x v="6"/>
    <x v="6"/>
    <n v="4.2372000000000005"/>
    <n v="1.4804999999999999"/>
    <n v="2.7567000000000004"/>
  </r>
  <r>
    <x v="6"/>
    <x v="1"/>
    <x v="15"/>
    <x v="6"/>
    <x v="7"/>
    <x v="7"/>
    <n v="4.0232000000000001"/>
    <n v="1.2740000000000002"/>
    <n v="2.7492000000000001"/>
  </r>
  <r>
    <x v="6"/>
    <x v="1"/>
    <x v="15"/>
    <x v="6"/>
    <x v="8"/>
    <x v="8"/>
    <n v="4.601"/>
    <n v="2.0299999999999998"/>
    <n v="2.5710000000000002"/>
  </r>
  <r>
    <x v="6"/>
    <x v="1"/>
    <x v="15"/>
    <x v="6"/>
    <x v="9"/>
    <x v="9"/>
    <n v="8.2068999999999992"/>
    <n v="2.3660000000000001"/>
    <n v="5.8408999999999995"/>
  </r>
  <r>
    <x v="6"/>
    <x v="1"/>
    <x v="15"/>
    <x v="6"/>
    <x v="10"/>
    <x v="10"/>
    <n v="6.6661000000000001"/>
    <n v="2.6215000000000002"/>
    <n v="4.0446"/>
  </r>
  <r>
    <x v="6"/>
    <x v="1"/>
    <x v="15"/>
    <x v="6"/>
    <x v="11"/>
    <x v="11"/>
    <n v="6.8694000000000006"/>
    <n v="2.2050000000000001"/>
    <n v="4.6644000000000005"/>
  </r>
  <r>
    <x v="6"/>
    <x v="1"/>
    <x v="15"/>
    <x v="6"/>
    <x v="0"/>
    <x v="0"/>
    <n v="2.2932000000000001"/>
    <n v="0.87885000000000013"/>
    <n v="1.41435"/>
  </r>
  <r>
    <x v="6"/>
    <x v="1"/>
    <x v="15"/>
    <x v="6"/>
    <x v="1"/>
    <x v="1"/>
    <n v="4.1159999999999997"/>
    <n v="1.4258999999999999"/>
    <n v="2.6900999999999997"/>
  </r>
  <r>
    <x v="6"/>
    <x v="1"/>
    <x v="15"/>
    <x v="6"/>
    <x v="2"/>
    <x v="2"/>
    <n v="3.4104000000000001"/>
    <n v="1.4783999999999999"/>
    <n v="1.9320000000000002"/>
  </r>
  <r>
    <x v="6"/>
    <x v="1"/>
    <x v="15"/>
    <x v="6"/>
    <x v="3"/>
    <x v="3"/>
    <n v="4.0376000000000003"/>
    <n v="1.3943999999999999"/>
    <n v="2.6432000000000002"/>
  </r>
  <r>
    <x v="6"/>
    <x v="1"/>
    <x v="15"/>
    <x v="6"/>
    <x v="4"/>
    <x v="4"/>
    <n v="3.21685"/>
    <n v="1.365"/>
    <n v="1.85185"/>
  </r>
  <r>
    <x v="6"/>
    <x v="1"/>
    <x v="15"/>
    <x v="6"/>
    <x v="5"/>
    <x v="5"/>
    <n v="2.4990000000000001"/>
    <n v="0.85050000000000014"/>
    <n v="1.6484999999999999"/>
  </r>
  <r>
    <x v="6"/>
    <x v="1"/>
    <x v="15"/>
    <x v="6"/>
    <x v="6"/>
    <x v="6"/>
    <n v="2.0286"/>
    <n v="0.76545000000000007"/>
    <n v="1.26315"/>
  </r>
  <r>
    <x v="6"/>
    <x v="1"/>
    <x v="15"/>
    <x v="6"/>
    <x v="7"/>
    <x v="7"/>
    <n v="2.3127999999999997"/>
    <n v="0.78120000000000001"/>
    <n v="1.5315999999999996"/>
  </r>
  <r>
    <x v="6"/>
    <x v="1"/>
    <x v="15"/>
    <x v="6"/>
    <x v="8"/>
    <x v="8"/>
    <n v="2.1315"/>
    <n v="1.0395000000000001"/>
    <n v="1.0919999999999999"/>
  </r>
  <r>
    <x v="6"/>
    <x v="1"/>
    <x v="15"/>
    <x v="6"/>
    <x v="9"/>
    <x v="9"/>
    <n v="2.6753999999999998"/>
    <n v="1.4196"/>
    <n v="1.2557999999999998"/>
  </r>
  <r>
    <x v="6"/>
    <x v="1"/>
    <x v="15"/>
    <x v="6"/>
    <x v="10"/>
    <x v="10"/>
    <n v="3.4986000000000002"/>
    <n v="1.2788999999999999"/>
    <n v="2.2197000000000005"/>
  </r>
  <r>
    <x v="6"/>
    <x v="1"/>
    <x v="15"/>
    <x v="6"/>
    <x v="11"/>
    <x v="11"/>
    <n v="2.9693999999999998"/>
    <n v="1.1969999999999998"/>
    <n v="1.7724"/>
  </r>
  <r>
    <x v="0"/>
    <x v="0"/>
    <x v="16"/>
    <x v="0"/>
    <x v="0"/>
    <x v="0"/>
    <n v="77.178600000000003"/>
    <n v="25.038900000000002"/>
    <n v="52.139700000000005"/>
  </r>
  <r>
    <x v="0"/>
    <x v="0"/>
    <x v="16"/>
    <x v="0"/>
    <x v="1"/>
    <x v="1"/>
    <n v="129.1164"/>
    <n v="40.308100000000003"/>
    <n v="88.808300000000003"/>
  </r>
  <r>
    <x v="0"/>
    <x v="0"/>
    <x v="16"/>
    <x v="0"/>
    <x v="2"/>
    <x v="2"/>
    <n v="141.08960000000002"/>
    <n v="51.76"/>
    <n v="89.329600000000028"/>
  </r>
  <r>
    <x v="0"/>
    <x v="0"/>
    <x v="16"/>
    <x v="0"/>
    <x v="3"/>
    <x v="3"/>
    <n v="130.73439999999999"/>
    <n v="60.041599999999995"/>
    <n v="70.692800000000005"/>
  </r>
  <r>
    <x v="0"/>
    <x v="0"/>
    <x v="16"/>
    <x v="0"/>
    <x v="4"/>
    <x v="4"/>
    <n v="105.17"/>
    <n v="35.3262"/>
    <n v="69.843800000000002"/>
  </r>
  <r>
    <x v="0"/>
    <x v="0"/>
    <x v="16"/>
    <x v="0"/>
    <x v="5"/>
    <x v="5"/>
    <n v="84.13600000000001"/>
    <n v="35.908500000000004"/>
    <n v="48.227500000000006"/>
  </r>
  <r>
    <x v="0"/>
    <x v="0"/>
    <x v="16"/>
    <x v="0"/>
    <x v="6"/>
    <x v="6"/>
    <n v="68.441400000000002"/>
    <n v="30.570750000000004"/>
    <n v="37.870649999999998"/>
  </r>
  <r>
    <x v="0"/>
    <x v="0"/>
    <x v="16"/>
    <x v="0"/>
    <x v="7"/>
    <x v="7"/>
    <n v="73.780799999999999"/>
    <n v="26.656400000000001"/>
    <n v="47.124399999999994"/>
  </r>
  <r>
    <x v="0"/>
    <x v="0"/>
    <x v="16"/>
    <x v="0"/>
    <x v="8"/>
    <x v="8"/>
    <n v="67.956000000000003"/>
    <n v="26.8505"/>
    <n v="41.105500000000006"/>
  </r>
  <r>
    <x v="0"/>
    <x v="0"/>
    <x v="16"/>
    <x v="0"/>
    <x v="9"/>
    <x v="9"/>
    <n v="113.5836"/>
    <n v="47.101600000000005"/>
    <n v="66.481999999999999"/>
  </r>
  <r>
    <x v="0"/>
    <x v="0"/>
    <x v="16"/>
    <x v="0"/>
    <x v="10"/>
    <x v="10"/>
    <n v="101.93400000000001"/>
    <n v="48.913200000000003"/>
    <n v="53.020800000000008"/>
  </r>
  <r>
    <x v="0"/>
    <x v="0"/>
    <x v="16"/>
    <x v="0"/>
    <x v="11"/>
    <x v="11"/>
    <n v="116.496"/>
    <n v="45.807600000000001"/>
    <n v="70.688400000000001"/>
  </r>
  <r>
    <x v="0"/>
    <x v="0"/>
    <x v="4"/>
    <x v="1"/>
    <x v="0"/>
    <x v="0"/>
    <n v="41.012999999999998"/>
    <n v="39.841200000000001"/>
    <n v="1.1717999999999975"/>
  </r>
  <r>
    <x v="0"/>
    <x v="0"/>
    <x v="4"/>
    <x v="1"/>
    <x v="1"/>
    <x v="1"/>
    <n v="77.468999999999994"/>
    <n v="52.6008"/>
    <n v="24.868199999999995"/>
  </r>
  <r>
    <x v="0"/>
    <x v="0"/>
    <x v="4"/>
    <x v="1"/>
    <x v="2"/>
    <x v="2"/>
    <n v="82.584000000000017"/>
    <n v="65.472000000000008"/>
    <n v="17.112000000000009"/>
  </r>
  <r>
    <x v="0"/>
    <x v="0"/>
    <x v="4"/>
    <x v="1"/>
    <x v="3"/>
    <x v="3"/>
    <n v="60.26400000000001"/>
    <n v="64.281600000000012"/>
    <n v="-4.0176000000000016"/>
  </r>
  <r>
    <x v="0"/>
    <x v="0"/>
    <x v="4"/>
    <x v="1"/>
    <x v="4"/>
    <x v="4"/>
    <n v="60.45"/>
    <n v="42.556800000000003"/>
    <n v="17.8932"/>
  </r>
  <r>
    <x v="0"/>
    <x v="0"/>
    <x v="4"/>
    <x v="1"/>
    <x v="5"/>
    <x v="5"/>
    <n v="39.059999999999995"/>
    <n v="38.688000000000002"/>
    <n v="0.37199999999999278"/>
  </r>
  <r>
    <x v="0"/>
    <x v="0"/>
    <x v="4"/>
    <x v="1"/>
    <x v="6"/>
    <x v="6"/>
    <n v="40.176000000000002"/>
    <n v="27.453600000000002"/>
    <n v="12.7224"/>
  </r>
  <r>
    <x v="0"/>
    <x v="0"/>
    <x v="4"/>
    <x v="1"/>
    <x v="7"/>
    <x v="7"/>
    <n v="41.664000000000009"/>
    <n v="32.438400000000001"/>
    <n v="9.2256000000000071"/>
  </r>
  <r>
    <x v="0"/>
    <x v="0"/>
    <x v="4"/>
    <x v="1"/>
    <x v="8"/>
    <x v="8"/>
    <n v="50.685000000000002"/>
    <n v="34.224000000000004"/>
    <n v="16.460999999999999"/>
  </r>
  <r>
    <x v="0"/>
    <x v="0"/>
    <x v="4"/>
    <x v="1"/>
    <x v="9"/>
    <x v="9"/>
    <n v="65.890500000000003"/>
    <n v="57.064799999999998"/>
    <n v="8.8257000000000048"/>
  </r>
  <r>
    <x v="0"/>
    <x v="0"/>
    <x v="4"/>
    <x v="1"/>
    <x v="10"/>
    <x v="10"/>
    <n v="74.213999999999984"/>
    <n v="46.351199999999999"/>
    <n v="27.862799999999986"/>
  </r>
  <r>
    <x v="0"/>
    <x v="0"/>
    <x v="4"/>
    <x v="1"/>
    <x v="11"/>
    <x v="11"/>
    <n v="64.17"/>
    <n v="41.961599999999997"/>
    <n v="22.208400000000005"/>
  </r>
  <r>
    <x v="0"/>
    <x v="0"/>
    <x v="16"/>
    <x v="2"/>
    <x v="0"/>
    <x v="0"/>
    <n v="25.173450000000003"/>
    <n v="16.8489"/>
    <n v="8.3245500000000021"/>
  </r>
  <r>
    <x v="0"/>
    <x v="0"/>
    <x v="16"/>
    <x v="2"/>
    <x v="1"/>
    <x v="1"/>
    <n v="38.258499999999998"/>
    <n v="24.588200000000001"/>
    <n v="13.670299999999997"/>
  </r>
  <r>
    <x v="0"/>
    <x v="0"/>
    <x v="16"/>
    <x v="2"/>
    <x v="2"/>
    <x v="2"/>
    <n v="59.155999999999992"/>
    <n v="29.953599999999998"/>
    <n v="29.202399999999994"/>
  </r>
  <r>
    <x v="0"/>
    <x v="0"/>
    <x v="16"/>
    <x v="2"/>
    <x v="3"/>
    <x v="3"/>
    <n v="59.670399999999994"/>
    <n v="32.423999999999999"/>
    <n v="27.246399999999994"/>
  </r>
  <r>
    <x v="0"/>
    <x v="0"/>
    <x v="16"/>
    <x v="2"/>
    <x v="4"/>
    <x v="4"/>
    <n v="45.138600000000004"/>
    <n v="24.839099999999998"/>
    <n v="20.299500000000005"/>
  </r>
  <r>
    <x v="0"/>
    <x v="0"/>
    <x v="16"/>
    <x v="2"/>
    <x v="5"/>
    <x v="5"/>
    <n v="36.329499999999996"/>
    <n v="16.212"/>
    <n v="20.117499999999996"/>
  </r>
  <r>
    <x v="0"/>
    <x v="0"/>
    <x v="16"/>
    <x v="2"/>
    <x v="6"/>
    <x v="6"/>
    <n v="28.935000000000002"/>
    <n v="19.9755"/>
    <n v="8.959500000000002"/>
  </r>
  <r>
    <x v="0"/>
    <x v="0"/>
    <x v="16"/>
    <x v="2"/>
    <x v="7"/>
    <x v="7"/>
    <n v="24.691199999999998"/>
    <n v="14.0504"/>
    <n v="10.640799999999999"/>
  </r>
  <r>
    <x v="0"/>
    <x v="0"/>
    <x v="16"/>
    <x v="2"/>
    <x v="8"/>
    <x v="8"/>
    <n v="26.684499999999996"/>
    <n v="23.16"/>
    <n v="3.5244999999999962"/>
  </r>
  <r>
    <x v="0"/>
    <x v="0"/>
    <x v="16"/>
    <x v="2"/>
    <x v="9"/>
    <x v="9"/>
    <n v="45.974500000000006"/>
    <n v="26.595400000000001"/>
    <n v="19.379100000000005"/>
  </r>
  <r>
    <x v="0"/>
    <x v="0"/>
    <x v="16"/>
    <x v="2"/>
    <x v="10"/>
    <x v="10"/>
    <n v="54.011999999999993"/>
    <n v="30.532599999999995"/>
    <n v="23.479399999999998"/>
  </r>
  <r>
    <x v="0"/>
    <x v="0"/>
    <x v="16"/>
    <x v="2"/>
    <x v="11"/>
    <x v="11"/>
    <n v="46.295999999999999"/>
    <n v="26.865599999999997"/>
    <n v="19.430400000000002"/>
  </r>
  <r>
    <x v="0"/>
    <x v="0"/>
    <x v="16"/>
    <x v="3"/>
    <x v="0"/>
    <x v="0"/>
    <n v="63.648000000000003"/>
    <n v="30.294000000000004"/>
    <n v="33.353999999999999"/>
  </r>
  <r>
    <x v="0"/>
    <x v="0"/>
    <x v="16"/>
    <x v="3"/>
    <x v="1"/>
    <x v="1"/>
    <n v="102.81600000000002"/>
    <n v="59.690399999999997"/>
    <n v="43.12560000000002"/>
  </r>
  <r>
    <x v="0"/>
    <x v="0"/>
    <x v="16"/>
    <x v="3"/>
    <x v="2"/>
    <x v="2"/>
    <n v="91.391999999999996"/>
    <n v="56.847999999999999"/>
    <n v="34.543999999999997"/>
  </r>
  <r>
    <x v="0"/>
    <x v="0"/>
    <x v="16"/>
    <x v="3"/>
    <x v="3"/>
    <x v="3"/>
    <n v="110.976"/>
    <n v="64.028800000000004"/>
    <n v="46.947199999999995"/>
  </r>
  <r>
    <x v="0"/>
    <x v="0"/>
    <x v="16"/>
    <x v="3"/>
    <x v="4"/>
    <x v="4"/>
    <n v="87.516000000000005"/>
    <n v="46.189"/>
    <n v="41.327000000000005"/>
  </r>
  <r>
    <x v="0"/>
    <x v="0"/>
    <x v="16"/>
    <x v="3"/>
    <x v="5"/>
    <x v="5"/>
    <n v="70.040000000000006"/>
    <n v="39.270000000000003"/>
    <n v="30.770000000000003"/>
  </r>
  <r>
    <x v="0"/>
    <x v="0"/>
    <x v="16"/>
    <x v="3"/>
    <x v="6"/>
    <x v="6"/>
    <n v="59.364000000000004"/>
    <n v="38.035800000000002"/>
    <n v="21.328200000000002"/>
  </r>
  <r>
    <x v="0"/>
    <x v="0"/>
    <x v="16"/>
    <x v="3"/>
    <x v="7"/>
    <x v="7"/>
    <n v="47.872"/>
    <n v="33.510400000000004"/>
    <n v="14.361599999999996"/>
  </r>
  <r>
    <x v="0"/>
    <x v="0"/>
    <x v="16"/>
    <x v="3"/>
    <x v="8"/>
    <x v="8"/>
    <n v="74.12"/>
    <n v="31.415999999999997"/>
    <n v="42.704000000000008"/>
  </r>
  <r>
    <x v="0"/>
    <x v="0"/>
    <x v="16"/>
    <x v="3"/>
    <x v="9"/>
    <x v="9"/>
    <n v="88.4"/>
    <n v="48.620000000000005"/>
    <n v="39.78"/>
  </r>
  <r>
    <x v="0"/>
    <x v="0"/>
    <x v="16"/>
    <x v="3"/>
    <x v="10"/>
    <x v="10"/>
    <n v="108.52799999999999"/>
    <n v="61.784799999999997"/>
    <n v="46.743199999999995"/>
  </r>
  <r>
    <x v="0"/>
    <x v="0"/>
    <x v="16"/>
    <x v="3"/>
    <x v="11"/>
    <x v="11"/>
    <n v="93.024000000000001"/>
    <n v="35.904000000000003"/>
    <n v="57.12"/>
  </r>
  <r>
    <x v="0"/>
    <x v="0"/>
    <x v="16"/>
    <x v="4"/>
    <x v="0"/>
    <x v="0"/>
    <n v="54.60615"/>
    <n v="32.718600000000002"/>
    <n v="21.887549999999997"/>
  </r>
  <r>
    <x v="0"/>
    <x v="0"/>
    <x v="16"/>
    <x v="4"/>
    <x v="1"/>
    <x v="1"/>
    <n v="97.202700000000021"/>
    <n v="71.744399999999999"/>
    <n v="25.458300000000023"/>
  </r>
  <r>
    <x v="0"/>
    <x v="0"/>
    <x v="16"/>
    <x v="4"/>
    <x v="2"/>
    <x v="2"/>
    <n v="98.078400000000002"/>
    <n v="61.670400000000001"/>
    <n v="36.408000000000001"/>
  </r>
  <r>
    <x v="0"/>
    <x v="0"/>
    <x v="16"/>
    <x v="4"/>
    <x v="3"/>
    <x v="3"/>
    <n v="104.08320000000001"/>
    <n v="71.4816"/>
    <n v="32.601600000000005"/>
  </r>
  <r>
    <x v="0"/>
    <x v="0"/>
    <x v="16"/>
    <x v="4"/>
    <x v="4"/>
    <x v="4"/>
    <n v="83.754450000000006"/>
    <n v="47.829599999999999"/>
    <n v="35.924850000000006"/>
  </r>
  <r>
    <x v="0"/>
    <x v="0"/>
    <x v="16"/>
    <x v="4"/>
    <x v="5"/>
    <x v="5"/>
    <n v="53.167500000000004"/>
    <n v="41.61"/>
    <n v="11.557500000000005"/>
  </r>
  <r>
    <x v="0"/>
    <x v="0"/>
    <x v="16"/>
    <x v="4"/>
    <x v="6"/>
    <x v="6"/>
    <n v="63.613349999999997"/>
    <n v="35.478000000000002"/>
    <n v="28.135349999999995"/>
  </r>
  <r>
    <x v="0"/>
    <x v="0"/>
    <x v="16"/>
    <x v="4"/>
    <x v="7"/>
    <x v="7"/>
    <n v="59.047199999999997"/>
    <n v="28.732799999999997"/>
    <n v="30.314399999999999"/>
  </r>
  <r>
    <x v="0"/>
    <x v="0"/>
    <x v="16"/>
    <x v="4"/>
    <x v="8"/>
    <x v="8"/>
    <n v="54.418500000000002"/>
    <n v="47.304000000000009"/>
    <n v="7.1144999999999925"/>
  </r>
  <r>
    <x v="0"/>
    <x v="0"/>
    <x v="16"/>
    <x v="4"/>
    <x v="9"/>
    <x v="9"/>
    <n v="89.4465"/>
    <n v="52.384799999999998"/>
    <n v="37.061700000000002"/>
  </r>
  <r>
    <x v="0"/>
    <x v="0"/>
    <x v="16"/>
    <x v="4"/>
    <x v="10"/>
    <x v="10"/>
    <n v="77.937300000000008"/>
    <n v="60.093600000000002"/>
    <n v="17.843700000000005"/>
  </r>
  <r>
    <x v="0"/>
    <x v="0"/>
    <x v="16"/>
    <x v="4"/>
    <x v="11"/>
    <x v="11"/>
    <n v="84.817799999999991"/>
    <n v="62.020800000000001"/>
    <n v="22.79699999999999"/>
  </r>
  <r>
    <x v="0"/>
    <x v="0"/>
    <x v="16"/>
    <x v="5"/>
    <x v="0"/>
    <x v="0"/>
    <n v="19.117799999999999"/>
    <n v="17.189550000000001"/>
    <n v="1.9282499999999985"/>
  </r>
  <r>
    <x v="0"/>
    <x v="0"/>
    <x v="16"/>
    <x v="5"/>
    <x v="1"/>
    <x v="1"/>
    <n v="38.729600000000005"/>
    <n v="18.650099999999998"/>
    <n v="20.079500000000007"/>
  </r>
  <r>
    <x v="0"/>
    <x v="0"/>
    <x v="16"/>
    <x v="5"/>
    <x v="2"/>
    <x v="2"/>
    <n v="46.633600000000001"/>
    <n v="24.652799999999999"/>
    <n v="21.980800000000002"/>
  </r>
  <r>
    <x v="0"/>
    <x v="0"/>
    <x v="16"/>
    <x v="5"/>
    <x v="3"/>
    <x v="3"/>
    <n v="43.867200000000004"/>
    <n v="26.7072"/>
    <n v="17.160000000000004"/>
  </r>
  <r>
    <x v="0"/>
    <x v="0"/>
    <x v="16"/>
    <x v="5"/>
    <x v="4"/>
    <x v="4"/>
    <n v="37.5687"/>
    <n v="17.735250000000001"/>
    <n v="19.833449999999999"/>
  </r>
  <r>
    <x v="0"/>
    <x v="0"/>
    <x v="16"/>
    <x v="5"/>
    <x v="5"/>
    <x v="5"/>
    <n v="27.417000000000002"/>
    <n v="14.926500000000001"/>
    <n v="12.490500000000001"/>
  </r>
  <r>
    <x v="0"/>
    <x v="0"/>
    <x v="16"/>
    <x v="5"/>
    <x v="6"/>
    <x v="6"/>
    <n v="26.675999999999998"/>
    <n v="15.456150000000001"/>
    <n v="11.219849999999997"/>
  </r>
  <r>
    <x v="0"/>
    <x v="0"/>
    <x v="16"/>
    <x v="5"/>
    <x v="7"/>
    <x v="7"/>
    <n v="19.957600000000003"/>
    <n v="11.812800000000001"/>
    <n v="8.1448000000000018"/>
  </r>
  <r>
    <x v="0"/>
    <x v="0"/>
    <x v="16"/>
    <x v="5"/>
    <x v="8"/>
    <x v="8"/>
    <n v="28.898999999999997"/>
    <n v="15.729000000000001"/>
    <n v="13.169999999999996"/>
  </r>
  <r>
    <x v="0"/>
    <x v="0"/>
    <x v="16"/>
    <x v="5"/>
    <x v="9"/>
    <x v="9"/>
    <n v="31.146699999999999"/>
    <n v="20.0304"/>
    <n v="11.116299999999999"/>
  </r>
  <r>
    <x v="0"/>
    <x v="0"/>
    <x v="16"/>
    <x v="5"/>
    <x v="10"/>
    <x v="10"/>
    <n v="29.738799999999998"/>
    <n v="21.121799999999997"/>
    <n v="8.6170000000000009"/>
  </r>
  <r>
    <x v="0"/>
    <x v="0"/>
    <x v="16"/>
    <x v="5"/>
    <x v="11"/>
    <x v="11"/>
    <n v="29.64"/>
    <n v="19.837800000000001"/>
    <n v="9.8021999999999991"/>
  </r>
  <r>
    <x v="0"/>
    <x v="0"/>
    <x v="16"/>
    <x v="6"/>
    <x v="0"/>
    <x v="0"/>
    <n v="4.1067"/>
    <n v="0.90044999999999997"/>
    <n v="3.2062499999999998"/>
  </r>
  <r>
    <x v="0"/>
    <x v="0"/>
    <x v="16"/>
    <x v="6"/>
    <x v="1"/>
    <x v="1"/>
    <n v="5.1869999999999994"/>
    <n v="1.4812000000000001"/>
    <n v="3.7057999999999991"/>
  </r>
  <r>
    <x v="0"/>
    <x v="0"/>
    <x v="16"/>
    <x v="6"/>
    <x v="2"/>
    <x v="2"/>
    <n v="6.8640000000000008"/>
    <n v="1.84"/>
    <n v="5.0240000000000009"/>
  </r>
  <r>
    <x v="0"/>
    <x v="0"/>
    <x v="16"/>
    <x v="6"/>
    <x v="3"/>
    <x v="3"/>
    <n v="5.8655999999999997"/>
    <n v="2.0240000000000005"/>
    <n v="3.8415999999999992"/>
  </r>
  <r>
    <x v="0"/>
    <x v="0"/>
    <x v="16"/>
    <x v="6"/>
    <x v="4"/>
    <x v="4"/>
    <n v="5.374200000000001"/>
    <n v="1.5249000000000001"/>
    <n v="3.8493000000000008"/>
  </r>
  <r>
    <x v="0"/>
    <x v="0"/>
    <x v="16"/>
    <x v="6"/>
    <x v="5"/>
    <x v="5"/>
    <n v="3.7439999999999998"/>
    <n v="1.3225"/>
    <n v="2.4215"/>
  </r>
  <r>
    <x v="0"/>
    <x v="0"/>
    <x v="16"/>
    <x v="6"/>
    <x v="6"/>
    <x v="6"/>
    <n v="2.9483999999999999"/>
    <n v="1.0764"/>
    <n v="1.8719999999999999"/>
  </r>
  <r>
    <x v="0"/>
    <x v="0"/>
    <x v="16"/>
    <x v="6"/>
    <x v="7"/>
    <x v="7"/>
    <n v="3.3072000000000004"/>
    <n v="0.75439999999999996"/>
    <n v="2.5528000000000004"/>
  </r>
  <r>
    <x v="0"/>
    <x v="0"/>
    <x v="16"/>
    <x v="6"/>
    <x v="8"/>
    <x v="8"/>
    <n v="4.3680000000000003"/>
    <n v="1.1155000000000002"/>
    <n v="3.2525000000000004"/>
  </r>
  <r>
    <x v="0"/>
    <x v="0"/>
    <x v="16"/>
    <x v="6"/>
    <x v="9"/>
    <x v="9"/>
    <n v="4.2081"/>
    <n v="1.7192499999999999"/>
    <n v="2.4888500000000002"/>
  </r>
  <r>
    <x v="0"/>
    <x v="0"/>
    <x v="16"/>
    <x v="6"/>
    <x v="10"/>
    <x v="10"/>
    <n v="5.6783999999999999"/>
    <n v="1.5134000000000001"/>
    <n v="4.165"/>
  </r>
  <r>
    <x v="0"/>
    <x v="0"/>
    <x v="16"/>
    <x v="6"/>
    <x v="11"/>
    <x v="11"/>
    <n v="4.5863999999999994"/>
    <n v="1.2282000000000002"/>
    <n v="3.3581999999999992"/>
  </r>
  <r>
    <x v="0"/>
    <x v="0"/>
    <x v="16"/>
    <x v="6"/>
    <x v="0"/>
    <x v="0"/>
    <n v="3.4335"/>
    <n v="1.1025"/>
    <n v="2.331"/>
  </r>
  <r>
    <x v="0"/>
    <x v="0"/>
    <x v="16"/>
    <x v="6"/>
    <x v="1"/>
    <x v="1"/>
    <n v="5.1940000000000008"/>
    <n v="1.9250000000000003"/>
    <n v="3.2690000000000006"/>
  </r>
  <r>
    <x v="0"/>
    <x v="0"/>
    <x v="16"/>
    <x v="6"/>
    <x v="2"/>
    <x v="2"/>
    <n v="6.0480000000000009"/>
    <n v="1.62"/>
    <n v="4.4280000000000008"/>
  </r>
  <r>
    <x v="0"/>
    <x v="0"/>
    <x v="16"/>
    <x v="6"/>
    <x v="3"/>
    <x v="3"/>
    <n v="5.096000000000001"/>
    <n v="2.12"/>
    <n v="2.9760000000000009"/>
  </r>
  <r>
    <x v="0"/>
    <x v="0"/>
    <x v="16"/>
    <x v="6"/>
    <x v="4"/>
    <x v="4"/>
    <n v="4.9139999999999997"/>
    <n v="1.5274999999999999"/>
    <n v="3.3864999999999998"/>
  </r>
  <r>
    <x v="0"/>
    <x v="0"/>
    <x v="16"/>
    <x v="6"/>
    <x v="5"/>
    <x v="5"/>
    <n v="3.71"/>
    <n v="1.375"/>
    <n v="2.335"/>
  </r>
  <r>
    <x v="0"/>
    <x v="0"/>
    <x v="16"/>
    <x v="6"/>
    <x v="6"/>
    <x v="6"/>
    <n v="3.6224999999999996"/>
    <n v="0.9"/>
    <n v="2.7224999999999997"/>
  </r>
  <r>
    <x v="0"/>
    <x v="0"/>
    <x v="16"/>
    <x v="6"/>
    <x v="7"/>
    <x v="7"/>
    <n v="3.1640000000000001"/>
    <n v="1.17"/>
    <n v="1.9940000000000002"/>
  </r>
  <r>
    <x v="0"/>
    <x v="0"/>
    <x v="16"/>
    <x v="6"/>
    <x v="8"/>
    <x v="8"/>
    <n v="3.08"/>
    <n v="1.1625000000000001"/>
    <n v="1.9175"/>
  </r>
  <r>
    <x v="0"/>
    <x v="0"/>
    <x v="16"/>
    <x v="6"/>
    <x v="9"/>
    <x v="9"/>
    <n v="3.8219999999999996"/>
    <n v="1.47875"/>
    <n v="2.3432499999999994"/>
  </r>
  <r>
    <x v="0"/>
    <x v="0"/>
    <x v="16"/>
    <x v="6"/>
    <x v="10"/>
    <x v="10"/>
    <n v="5.4880000000000013"/>
    <n v="1.4000000000000001"/>
    <n v="4.088000000000001"/>
  </r>
  <r>
    <x v="0"/>
    <x v="0"/>
    <x v="16"/>
    <x v="6"/>
    <x v="11"/>
    <x v="11"/>
    <n v="4.41"/>
    <n v="1.47"/>
    <n v="2.9400000000000004"/>
  </r>
  <r>
    <x v="0"/>
    <x v="0"/>
    <x v="16"/>
    <x v="6"/>
    <x v="0"/>
    <x v="0"/>
    <n v="0.315"/>
    <n v="0.13095000000000001"/>
    <n v="0.18404999999999999"/>
  </r>
  <r>
    <x v="0"/>
    <x v="0"/>
    <x v="16"/>
    <x v="6"/>
    <x v="1"/>
    <x v="1"/>
    <n v="0.55859999999999999"/>
    <n v="0.19320000000000001"/>
    <n v="0.36539999999999995"/>
  </r>
  <r>
    <x v="0"/>
    <x v="0"/>
    <x v="16"/>
    <x v="6"/>
    <x v="2"/>
    <x v="2"/>
    <n v="0.54320000000000002"/>
    <n v="0.28559999999999997"/>
    <n v="0.25760000000000005"/>
  </r>
  <r>
    <x v="0"/>
    <x v="0"/>
    <x v="16"/>
    <x v="6"/>
    <x v="3"/>
    <x v="3"/>
    <n v="0.44800000000000006"/>
    <n v="0.24479999999999999"/>
    <n v="0.20320000000000008"/>
  </r>
  <r>
    <x v="0"/>
    <x v="0"/>
    <x v="16"/>
    <x v="6"/>
    <x v="4"/>
    <x v="4"/>
    <n v="0.39585000000000004"/>
    <n v="0.21060000000000001"/>
    <n v="0.18525000000000003"/>
  </r>
  <r>
    <x v="0"/>
    <x v="0"/>
    <x v="16"/>
    <x v="6"/>
    <x v="5"/>
    <x v="5"/>
    <n v="0.39900000000000002"/>
    <n v="0.1545"/>
    <n v="0.24450000000000002"/>
  </r>
  <r>
    <x v="0"/>
    <x v="0"/>
    <x v="16"/>
    <x v="6"/>
    <x v="6"/>
    <x v="6"/>
    <n v="0.28350000000000003"/>
    <n v="0.11070000000000001"/>
    <n v="0.17280000000000001"/>
  </r>
  <r>
    <x v="0"/>
    <x v="0"/>
    <x v="16"/>
    <x v="6"/>
    <x v="7"/>
    <x v="7"/>
    <n v="0.30240000000000006"/>
    <n v="0.11639999999999999"/>
    <n v="0.18600000000000005"/>
  </r>
  <r>
    <x v="0"/>
    <x v="0"/>
    <x v="16"/>
    <x v="6"/>
    <x v="8"/>
    <x v="8"/>
    <n v="0.41650000000000004"/>
    <n v="0.18"/>
    <n v="0.23650000000000004"/>
  </r>
  <r>
    <x v="0"/>
    <x v="0"/>
    <x v="16"/>
    <x v="6"/>
    <x v="9"/>
    <x v="9"/>
    <n v="0.48685000000000006"/>
    <n v="0.17355000000000001"/>
    <n v="0.31330000000000002"/>
  </r>
  <r>
    <x v="0"/>
    <x v="0"/>
    <x v="16"/>
    <x v="6"/>
    <x v="10"/>
    <x v="10"/>
    <n v="0.5635"/>
    <n v="0.2205"/>
    <n v="0.34299999999999997"/>
  </r>
  <r>
    <x v="0"/>
    <x v="0"/>
    <x v="16"/>
    <x v="6"/>
    <x v="11"/>
    <x v="11"/>
    <n v="0.4284"/>
    <n v="0.15479999999999999"/>
    <n v="0.27360000000000001"/>
  </r>
  <r>
    <x v="0"/>
    <x v="0"/>
    <x v="16"/>
    <x v="6"/>
    <x v="0"/>
    <x v="0"/>
    <n v="5.8751999999999995"/>
    <n v="2.1960000000000002"/>
    <n v="3.6791999999999994"/>
  </r>
  <r>
    <x v="0"/>
    <x v="0"/>
    <x v="16"/>
    <x v="6"/>
    <x v="1"/>
    <x v="1"/>
    <n v="8.9487999999999985"/>
    <n v="4.2700000000000005"/>
    <n v="4.6787999999999981"/>
  </r>
  <r>
    <x v="0"/>
    <x v="0"/>
    <x v="16"/>
    <x v="6"/>
    <x v="2"/>
    <x v="2"/>
    <n v="8.9215999999999998"/>
    <n v="4.3432000000000004"/>
    <n v="4.5783999999999994"/>
  </r>
  <r>
    <x v="0"/>
    <x v="0"/>
    <x v="16"/>
    <x v="6"/>
    <x v="3"/>
    <x v="3"/>
    <n v="12.2944"/>
    <n v="4.3432000000000004"/>
    <n v="7.9511999999999992"/>
  </r>
  <r>
    <x v="0"/>
    <x v="0"/>
    <x v="16"/>
    <x v="6"/>
    <x v="4"/>
    <x v="4"/>
    <n v="10.607999999999999"/>
    <n v="3.5685000000000002"/>
    <n v="7.0394999999999985"/>
  </r>
  <r>
    <x v="0"/>
    <x v="0"/>
    <x v="16"/>
    <x v="6"/>
    <x v="5"/>
    <x v="5"/>
    <n v="6.12"/>
    <n v="3.4769999999999999"/>
    <n v="2.6430000000000002"/>
  </r>
  <r>
    <x v="0"/>
    <x v="0"/>
    <x v="16"/>
    <x v="6"/>
    <x v="6"/>
    <x v="6"/>
    <n v="5.508"/>
    <n v="3.0469500000000003"/>
    <n v="2.4610499999999997"/>
  </r>
  <r>
    <x v="0"/>
    <x v="0"/>
    <x v="16"/>
    <x v="6"/>
    <x v="7"/>
    <x v="7"/>
    <n v="5.7120000000000006"/>
    <n v="2.3668"/>
    <n v="3.3452000000000006"/>
  </r>
  <r>
    <x v="0"/>
    <x v="0"/>
    <x v="16"/>
    <x v="6"/>
    <x v="8"/>
    <x v="8"/>
    <n v="7.2080000000000002"/>
    <n v="2.867"/>
    <n v="4.3410000000000002"/>
  </r>
  <r>
    <x v="0"/>
    <x v="0"/>
    <x v="16"/>
    <x v="6"/>
    <x v="9"/>
    <x v="9"/>
    <n v="7.5139999999999993"/>
    <n v="3.29095"/>
    <n v="4.2230499999999989"/>
  </r>
  <r>
    <x v="0"/>
    <x v="0"/>
    <x v="16"/>
    <x v="6"/>
    <x v="10"/>
    <x v="10"/>
    <n v="9.6151999999999997"/>
    <n v="3.4160000000000004"/>
    <n v="6.1991999999999994"/>
  </r>
  <r>
    <x v="0"/>
    <x v="0"/>
    <x v="16"/>
    <x v="6"/>
    <x v="11"/>
    <x v="11"/>
    <n v="9.0576000000000008"/>
    <n v="4.2455999999999996"/>
    <n v="4.8120000000000012"/>
  </r>
  <r>
    <x v="0"/>
    <x v="0"/>
    <x v="16"/>
    <x v="6"/>
    <x v="0"/>
    <x v="0"/>
    <n v="5.3631000000000002"/>
    <n v="1.7550000000000001"/>
    <n v="3.6081000000000003"/>
  </r>
  <r>
    <x v="0"/>
    <x v="0"/>
    <x v="16"/>
    <x v="6"/>
    <x v="1"/>
    <x v="1"/>
    <n v="7.3513999999999999"/>
    <n v="3.1667999999999998"/>
    <n v="4.1845999999999997"/>
  </r>
  <r>
    <x v="0"/>
    <x v="0"/>
    <x v="16"/>
    <x v="6"/>
    <x v="2"/>
    <x v="2"/>
    <n v="8.0239999999999991"/>
    <n v="2.5583999999999998"/>
    <n v="5.4655999999999993"/>
  </r>
  <r>
    <x v="0"/>
    <x v="0"/>
    <x v="16"/>
    <x v="6"/>
    <x v="3"/>
    <x v="3"/>
    <n v="10.2896"/>
    <n v="2.8392000000000004"/>
    <n v="7.4504000000000001"/>
  </r>
  <r>
    <x v="0"/>
    <x v="0"/>
    <x v="16"/>
    <x v="6"/>
    <x v="4"/>
    <x v="4"/>
    <n v="7.5165999999999995"/>
    <n v="2.2308000000000003"/>
    <n v="5.2857999999999992"/>
  </r>
  <r>
    <x v="0"/>
    <x v="0"/>
    <x v="16"/>
    <x v="6"/>
    <x v="5"/>
    <x v="5"/>
    <n v="6.2540000000000004"/>
    <n v="1.9304999999999999"/>
    <n v="4.323500000000001"/>
  </r>
  <r>
    <x v="0"/>
    <x v="0"/>
    <x v="16"/>
    <x v="6"/>
    <x v="6"/>
    <x v="6"/>
    <n v="6.1596000000000002"/>
    <n v="1.5444000000000002"/>
    <n v="4.6151999999999997"/>
  </r>
  <r>
    <x v="0"/>
    <x v="0"/>
    <x v="16"/>
    <x v="6"/>
    <x v="7"/>
    <x v="7"/>
    <n v="4.9559999999999995"/>
    <n v="1.8564000000000001"/>
    <n v="3.0995999999999997"/>
  </r>
  <r>
    <x v="0"/>
    <x v="0"/>
    <x v="16"/>
    <x v="6"/>
    <x v="8"/>
    <x v="8"/>
    <n v="6.4310000000000009"/>
    <n v="1.6379999999999999"/>
    <n v="4.793000000000001"/>
  </r>
  <r>
    <x v="0"/>
    <x v="0"/>
    <x v="16"/>
    <x v="6"/>
    <x v="9"/>
    <x v="9"/>
    <n v="7.1331000000000007"/>
    <n v="2.7631500000000004"/>
    <n v="4.3699500000000002"/>
  </r>
  <r>
    <x v="0"/>
    <x v="0"/>
    <x v="16"/>
    <x v="6"/>
    <x v="10"/>
    <x v="10"/>
    <n v="8.7555999999999994"/>
    <n v="2.4024000000000001"/>
    <n v="6.3531999999999993"/>
  </r>
  <r>
    <x v="0"/>
    <x v="0"/>
    <x v="16"/>
    <x v="6"/>
    <x v="11"/>
    <x v="11"/>
    <n v="6.4428000000000001"/>
    <n v="2.3868"/>
    <n v="4.056"/>
  </r>
  <r>
    <x v="0"/>
    <x v="0"/>
    <x v="16"/>
    <x v="6"/>
    <x v="0"/>
    <x v="0"/>
    <n v="2.2725"/>
    <n v="0.82215000000000005"/>
    <n v="1.4503499999999998"/>
  </r>
  <r>
    <x v="0"/>
    <x v="0"/>
    <x v="16"/>
    <x v="6"/>
    <x v="1"/>
    <x v="1"/>
    <n v="3.5700000000000003"/>
    <n v="1.6757999999999997"/>
    <n v="1.8942000000000005"/>
  </r>
  <r>
    <x v="0"/>
    <x v="0"/>
    <x v="16"/>
    <x v="6"/>
    <x v="2"/>
    <x v="2"/>
    <n v="3.88"/>
    <n v="1.4111999999999998"/>
    <n v="2.4687999999999999"/>
  </r>
  <r>
    <x v="0"/>
    <x v="0"/>
    <x v="16"/>
    <x v="6"/>
    <x v="3"/>
    <x v="3"/>
    <n v="4.4000000000000004"/>
    <n v="1.4783999999999999"/>
    <n v="2.9216000000000006"/>
  </r>
  <r>
    <x v="0"/>
    <x v="0"/>
    <x v="16"/>
    <x v="6"/>
    <x v="4"/>
    <x v="4"/>
    <n v="2.7949999999999999"/>
    <n v="1.21485"/>
    <n v="1.5801499999999999"/>
  </r>
  <r>
    <x v="0"/>
    <x v="0"/>
    <x v="16"/>
    <x v="6"/>
    <x v="5"/>
    <x v="5"/>
    <n v="2.5750000000000002"/>
    <n v="0.92400000000000004"/>
    <n v="1.6510000000000002"/>
  </r>
  <r>
    <x v="0"/>
    <x v="0"/>
    <x v="16"/>
    <x v="6"/>
    <x v="6"/>
    <x v="6"/>
    <n v="2.1149999999999998"/>
    <n v="0.99225000000000008"/>
    <n v="1.1227499999999997"/>
  </r>
  <r>
    <x v="0"/>
    <x v="0"/>
    <x v="16"/>
    <x v="6"/>
    <x v="7"/>
    <x v="7"/>
    <n v="1.74"/>
    <n v="0.86519999999999997"/>
    <n v="0.87480000000000002"/>
  </r>
  <r>
    <x v="0"/>
    <x v="0"/>
    <x v="16"/>
    <x v="6"/>
    <x v="8"/>
    <x v="8"/>
    <n v="2.0250000000000004"/>
    <n v="1.2284999999999999"/>
    <n v="0.79650000000000043"/>
  </r>
  <r>
    <x v="0"/>
    <x v="0"/>
    <x v="16"/>
    <x v="6"/>
    <x v="9"/>
    <x v="9"/>
    <n v="3.3149999999999999"/>
    <n v="1.5970499999999999"/>
    <n v="1.7179500000000001"/>
  </r>
  <r>
    <x v="0"/>
    <x v="0"/>
    <x v="16"/>
    <x v="6"/>
    <x v="10"/>
    <x v="10"/>
    <n v="3.0449999999999999"/>
    <n v="1.3964999999999999"/>
    <n v="1.6485000000000001"/>
  </r>
  <r>
    <x v="0"/>
    <x v="0"/>
    <x v="16"/>
    <x v="6"/>
    <x v="11"/>
    <x v="11"/>
    <n v="2.73"/>
    <n v="1.1718000000000002"/>
    <n v="1.5581999999999998"/>
  </r>
  <r>
    <x v="7"/>
    <x v="5"/>
    <x v="17"/>
    <x v="0"/>
    <x v="0"/>
    <x v="0"/>
    <n v="65.8125"/>
    <n v="23.400000000000002"/>
    <n v="42.412499999999994"/>
  </r>
  <r>
    <x v="7"/>
    <x v="5"/>
    <x v="17"/>
    <x v="0"/>
    <x v="1"/>
    <x v="1"/>
    <n v="118.3"/>
    <n v="43.225000000000001"/>
    <n v="75.074999999999989"/>
  </r>
  <r>
    <x v="7"/>
    <x v="5"/>
    <x v="17"/>
    <x v="0"/>
    <x v="2"/>
    <x v="2"/>
    <n v="109.2"/>
    <n v="50.44"/>
    <n v="58.760000000000005"/>
  </r>
  <r>
    <x v="7"/>
    <x v="5"/>
    <x v="17"/>
    <x v="0"/>
    <x v="3"/>
    <x v="3"/>
    <n v="115.7"/>
    <n v="44.199999999999996"/>
    <n v="71.5"/>
  </r>
  <r>
    <x v="7"/>
    <x v="5"/>
    <x v="17"/>
    <x v="0"/>
    <x v="4"/>
    <x v="4"/>
    <n v="122.52499999999999"/>
    <n v="40.137499999999996"/>
    <n v="82.387499999999989"/>
  </r>
  <r>
    <x v="7"/>
    <x v="5"/>
    <x v="17"/>
    <x v="0"/>
    <x v="5"/>
    <x v="5"/>
    <n v="77.1875"/>
    <n v="36.400000000000006"/>
    <n v="40.787499999999994"/>
  </r>
  <r>
    <x v="7"/>
    <x v="5"/>
    <x v="17"/>
    <x v="0"/>
    <x v="6"/>
    <x v="6"/>
    <n v="81.168750000000003"/>
    <n v="34.222499999999997"/>
    <n v="46.946250000000006"/>
  </r>
  <r>
    <x v="7"/>
    <x v="5"/>
    <x v="17"/>
    <x v="0"/>
    <x v="7"/>
    <x v="7"/>
    <n v="65"/>
    <n v="26"/>
    <n v="39"/>
  </r>
  <r>
    <x v="7"/>
    <x v="5"/>
    <x v="17"/>
    <x v="0"/>
    <x v="8"/>
    <x v="8"/>
    <n v="67.4375"/>
    <n v="30.875"/>
    <n v="36.5625"/>
  </r>
  <r>
    <x v="7"/>
    <x v="5"/>
    <x v="17"/>
    <x v="0"/>
    <x v="9"/>
    <x v="9"/>
    <n v="126.75"/>
    <n v="41.405000000000001"/>
    <n v="85.344999999999999"/>
  </r>
  <r>
    <x v="7"/>
    <x v="5"/>
    <x v="17"/>
    <x v="0"/>
    <x v="10"/>
    <x v="10"/>
    <n v="92.137500000000003"/>
    <n v="45.045000000000002"/>
    <n v="47.092500000000001"/>
  </r>
  <r>
    <x v="7"/>
    <x v="5"/>
    <x v="17"/>
    <x v="0"/>
    <x v="11"/>
    <x v="11"/>
    <n v="102.375"/>
    <n v="31.979999999999997"/>
    <n v="70.39500000000001"/>
  </r>
  <r>
    <x v="5"/>
    <x v="5"/>
    <x v="11"/>
    <x v="1"/>
    <x v="0"/>
    <x v="0"/>
    <n v="31.347000000000005"/>
    <n v="24.768000000000001"/>
    <n v="6.5790000000000042"/>
  </r>
  <r>
    <x v="5"/>
    <x v="5"/>
    <x v="11"/>
    <x v="1"/>
    <x v="1"/>
    <x v="1"/>
    <n v="57.19"/>
    <n v="48.160000000000004"/>
    <n v="9.029999999999994"/>
  </r>
  <r>
    <x v="5"/>
    <x v="5"/>
    <x v="11"/>
    <x v="1"/>
    <x v="2"/>
    <x v="2"/>
    <n v="78.431999999999988"/>
    <n v="63.846399999999996"/>
    <n v="14.585599999999992"/>
  </r>
  <r>
    <x v="5"/>
    <x v="5"/>
    <x v="11"/>
    <x v="1"/>
    <x v="3"/>
    <x v="3"/>
    <n v="72.927999999999997"/>
    <n v="56.691200000000002"/>
    <n v="16.236799999999995"/>
  </r>
  <r>
    <x v="5"/>
    <x v="5"/>
    <x v="11"/>
    <x v="1"/>
    <x v="4"/>
    <x v="4"/>
    <n v="57.576999999999998"/>
    <n v="52.322399999999995"/>
    <n v="5.2546000000000035"/>
  </r>
  <r>
    <x v="5"/>
    <x v="5"/>
    <x v="11"/>
    <x v="1"/>
    <x v="5"/>
    <x v="5"/>
    <n v="51.6"/>
    <n v="27.52"/>
    <n v="24.080000000000002"/>
  </r>
  <r>
    <x v="5"/>
    <x v="5"/>
    <x v="11"/>
    <x v="1"/>
    <x v="6"/>
    <x v="6"/>
    <n v="42.183000000000007"/>
    <n v="35.913599999999995"/>
    <n v="6.2694000000000116"/>
  </r>
  <r>
    <x v="5"/>
    <x v="5"/>
    <x v="11"/>
    <x v="1"/>
    <x v="7"/>
    <x v="7"/>
    <n v="28.895999999999997"/>
    <n v="28.345600000000001"/>
    <n v="0.55039999999999623"/>
  </r>
  <r>
    <x v="5"/>
    <x v="5"/>
    <x v="11"/>
    <x v="1"/>
    <x v="8"/>
    <x v="8"/>
    <n v="49.019999999999996"/>
    <n v="38.527999999999999"/>
    <n v="10.491999999999997"/>
  </r>
  <r>
    <x v="5"/>
    <x v="5"/>
    <x v="11"/>
    <x v="1"/>
    <x v="9"/>
    <x v="9"/>
    <n v="58.695"/>
    <n v="42.931199999999997"/>
    <n v="15.763800000000003"/>
  </r>
  <r>
    <x v="5"/>
    <x v="5"/>
    <x v="11"/>
    <x v="1"/>
    <x v="10"/>
    <x v="10"/>
    <n v="61.404000000000003"/>
    <n v="48.641600000000004"/>
    <n v="12.7624"/>
  </r>
  <r>
    <x v="5"/>
    <x v="5"/>
    <x v="11"/>
    <x v="1"/>
    <x v="11"/>
    <x v="11"/>
    <n v="54.696000000000005"/>
    <n v="39.216000000000001"/>
    <n v="15.480000000000004"/>
  </r>
  <r>
    <x v="7"/>
    <x v="5"/>
    <x v="17"/>
    <x v="2"/>
    <x v="0"/>
    <x v="0"/>
    <n v="27.060300000000002"/>
    <n v="16.074900000000003"/>
    <n v="10.985399999999998"/>
  </r>
  <r>
    <x v="7"/>
    <x v="5"/>
    <x v="17"/>
    <x v="2"/>
    <x v="1"/>
    <x v="1"/>
    <n v="45.634399999999999"/>
    <n v="21.938700000000001"/>
    <n v="23.695699999999999"/>
  </r>
  <r>
    <x v="7"/>
    <x v="5"/>
    <x v="17"/>
    <x v="2"/>
    <x v="2"/>
    <x v="2"/>
    <n v="50.804799999999993"/>
    <n v="26.151199999999999"/>
    <n v="24.653599999999994"/>
  </r>
  <r>
    <x v="7"/>
    <x v="5"/>
    <x v="17"/>
    <x v="2"/>
    <x v="3"/>
    <x v="3"/>
    <n v="40.913600000000002"/>
    <n v="28.577600000000004"/>
    <n v="12.335999999999999"/>
  </r>
  <r>
    <x v="7"/>
    <x v="5"/>
    <x v="17"/>
    <x v="2"/>
    <x v="4"/>
    <x v="4"/>
    <n v="34.338200000000001"/>
    <n v="19.276400000000002"/>
    <n v="15.061799999999998"/>
  </r>
  <r>
    <x v="7"/>
    <x v="5"/>
    <x v="17"/>
    <x v="2"/>
    <x v="5"/>
    <x v="5"/>
    <n v="23.603999999999999"/>
    <n v="15.670500000000002"/>
    <n v="7.9334999999999969"/>
  </r>
  <r>
    <x v="7"/>
    <x v="5"/>
    <x v="17"/>
    <x v="2"/>
    <x v="6"/>
    <x v="6"/>
    <n v="22.255199999999999"/>
    <n v="12.4353"/>
    <n v="9.8198999999999987"/>
  </r>
  <r>
    <x v="7"/>
    <x v="5"/>
    <x v="17"/>
    <x v="2"/>
    <x v="7"/>
    <x v="7"/>
    <n v="20.6816"/>
    <n v="15.367199999999999"/>
    <n v="5.3144000000000009"/>
  </r>
  <r>
    <x v="7"/>
    <x v="5"/>
    <x v="17"/>
    <x v="2"/>
    <x v="8"/>
    <x v="8"/>
    <n v="27.538"/>
    <n v="16.0075"/>
    <n v="11.5305"/>
  </r>
  <r>
    <x v="7"/>
    <x v="5"/>
    <x v="17"/>
    <x v="2"/>
    <x v="9"/>
    <x v="9"/>
    <n v="35.799399999999999"/>
    <n v="20.371650000000002"/>
    <n v="15.427749999999996"/>
  </r>
  <r>
    <x v="7"/>
    <x v="5"/>
    <x v="17"/>
    <x v="2"/>
    <x v="10"/>
    <x v="10"/>
    <n v="34.2258"/>
    <n v="23.59"/>
    <n v="10.6358"/>
  </r>
  <r>
    <x v="7"/>
    <x v="5"/>
    <x v="17"/>
    <x v="2"/>
    <x v="11"/>
    <x v="11"/>
    <n v="30.347999999999999"/>
    <n v="22.848599999999998"/>
    <n v="7.4994000000000014"/>
  </r>
  <r>
    <x v="7"/>
    <x v="5"/>
    <x v="17"/>
    <x v="3"/>
    <x v="0"/>
    <x v="0"/>
    <n v="54.221850000000003"/>
    <n v="31.586400000000001"/>
    <n v="22.635450000000002"/>
  </r>
  <r>
    <x v="7"/>
    <x v="5"/>
    <x v="17"/>
    <x v="3"/>
    <x v="1"/>
    <x v="1"/>
    <n v="94.366299999999995"/>
    <n v="52.808"/>
    <n v="41.558299999999996"/>
  </r>
  <r>
    <x v="7"/>
    <x v="5"/>
    <x v="17"/>
    <x v="3"/>
    <x v="2"/>
    <x v="2"/>
    <n v="113.5736"/>
    <n v="45.132800000000003"/>
    <n v="68.440799999999996"/>
  </r>
  <r>
    <x v="7"/>
    <x v="5"/>
    <x v="17"/>
    <x v="3"/>
    <x v="3"/>
    <x v="3"/>
    <n v="101.1664"/>
    <n v="58.777600000000007"/>
    <n v="42.388799999999989"/>
  </r>
  <r>
    <x v="7"/>
    <x v="5"/>
    <x v="17"/>
    <x v="3"/>
    <x v="4"/>
    <x v="4"/>
    <n v="72.116849999999999"/>
    <n v="45.198399999999999"/>
    <n v="26.91845"/>
  </r>
  <r>
    <x v="7"/>
    <x v="5"/>
    <x v="17"/>
    <x v="3"/>
    <x v="5"/>
    <x v="5"/>
    <n v="63.825500000000005"/>
    <n v="33.455999999999996"/>
    <n v="30.369500000000009"/>
  </r>
  <r>
    <x v="7"/>
    <x v="5"/>
    <x v="17"/>
    <x v="3"/>
    <x v="6"/>
    <x v="6"/>
    <n v="53.685000000000002"/>
    <n v="33.357599999999998"/>
    <n v="20.327400000000004"/>
  </r>
  <r>
    <x v="7"/>
    <x v="5"/>
    <x v="17"/>
    <x v="3"/>
    <x v="7"/>
    <x v="7"/>
    <n v="46.288399999999996"/>
    <n v="28.864000000000004"/>
    <n v="17.424399999999991"/>
  </r>
  <r>
    <x v="7"/>
    <x v="5"/>
    <x v="17"/>
    <x v="3"/>
    <x v="8"/>
    <x v="8"/>
    <n v="58.457000000000001"/>
    <n v="28.863999999999997"/>
    <n v="29.593000000000004"/>
  </r>
  <r>
    <x v="7"/>
    <x v="5"/>
    <x v="17"/>
    <x v="3"/>
    <x v="9"/>
    <x v="9"/>
    <n v="88.401299999999992"/>
    <n v="40.081600000000002"/>
    <n v="48.31969999999999"/>
  </r>
  <r>
    <x v="7"/>
    <x v="5"/>
    <x v="17"/>
    <x v="3"/>
    <x v="10"/>
    <x v="10"/>
    <n v="91.025900000000007"/>
    <n v="47.756800000000005"/>
    <n v="43.269100000000002"/>
  </r>
  <r>
    <x v="7"/>
    <x v="5"/>
    <x v="17"/>
    <x v="3"/>
    <x v="11"/>
    <x v="11"/>
    <n v="77.306399999999996"/>
    <n v="35.0304"/>
    <n v="42.275999999999996"/>
  </r>
  <r>
    <x v="7"/>
    <x v="5"/>
    <x v="17"/>
    <x v="4"/>
    <x v="0"/>
    <x v="0"/>
    <n v="60.026400000000002"/>
    <n v="39.406500000000001"/>
    <n v="20.619900000000001"/>
  </r>
  <r>
    <x v="7"/>
    <x v="5"/>
    <x v="17"/>
    <x v="4"/>
    <x v="1"/>
    <x v="1"/>
    <n v="99.210300000000004"/>
    <n v="46.704000000000008"/>
    <n v="52.506299999999996"/>
  </r>
  <r>
    <x v="7"/>
    <x v="5"/>
    <x v="17"/>
    <x v="4"/>
    <x v="2"/>
    <x v="2"/>
    <n v="99.091200000000001"/>
    <n v="71.3904"/>
    <n v="27.700800000000001"/>
  </r>
  <r>
    <x v="7"/>
    <x v="5"/>
    <x v="17"/>
    <x v="4"/>
    <x v="3"/>
    <x v="3"/>
    <n v="111.4776"/>
    <n v="71.3904"/>
    <n v="40.087199999999996"/>
  </r>
  <r>
    <x v="7"/>
    <x v="5"/>
    <x v="17"/>
    <x v="4"/>
    <x v="4"/>
    <x v="4"/>
    <n v="70.44765000000001"/>
    <n v="60.173100000000005"/>
    <n v="10.274550000000005"/>
  </r>
  <r>
    <x v="7"/>
    <x v="5"/>
    <x v="17"/>
    <x v="4"/>
    <x v="5"/>
    <x v="5"/>
    <n v="50.021999999999998"/>
    <n v="44.619000000000007"/>
    <n v="5.4029999999999916"/>
  </r>
  <r>
    <x v="7"/>
    <x v="5"/>
    <x v="17"/>
    <x v="4"/>
    <x v="6"/>
    <x v="6"/>
    <n v="43.947899999999997"/>
    <n v="40.157100000000007"/>
    <n v="3.7907999999999902"/>
  </r>
  <r>
    <x v="7"/>
    <x v="5"/>
    <x v="17"/>
    <x v="4"/>
    <x v="7"/>
    <x v="7"/>
    <n v="50.022000000000006"/>
    <n v="26.688000000000002"/>
    <n v="23.334000000000003"/>
  </r>
  <r>
    <x v="7"/>
    <x v="5"/>
    <x v="17"/>
    <x v="4"/>
    <x v="8"/>
    <x v="8"/>
    <n v="61.932000000000009"/>
    <n v="47.121000000000002"/>
    <n v="14.811000000000007"/>
  </r>
  <r>
    <x v="7"/>
    <x v="5"/>
    <x v="17"/>
    <x v="4"/>
    <x v="9"/>
    <x v="9"/>
    <n v="71.995950000000008"/>
    <n v="65.051999999999992"/>
    <n v="6.9439500000000152"/>
  </r>
  <r>
    <x v="7"/>
    <x v="5"/>
    <x v="17"/>
    <x v="4"/>
    <x v="10"/>
    <x v="10"/>
    <n v="100.044"/>
    <n v="68.888400000000004"/>
    <n v="31.155599999999993"/>
  </r>
  <r>
    <x v="7"/>
    <x v="5"/>
    <x v="17"/>
    <x v="4"/>
    <x v="11"/>
    <x v="11"/>
    <n v="80.749800000000008"/>
    <n v="44.535600000000002"/>
    <n v="36.214200000000005"/>
  </r>
  <r>
    <x v="7"/>
    <x v="5"/>
    <x v="17"/>
    <x v="5"/>
    <x v="0"/>
    <x v="0"/>
    <n v="19.32255"/>
    <n v="10.3248"/>
    <n v="8.9977499999999999"/>
  </r>
  <r>
    <x v="7"/>
    <x v="5"/>
    <x v="17"/>
    <x v="5"/>
    <x v="1"/>
    <x v="1"/>
    <n v="30.3142"/>
    <n v="17.566500000000001"/>
    <n v="12.747699999999998"/>
  </r>
  <r>
    <x v="7"/>
    <x v="5"/>
    <x v="17"/>
    <x v="5"/>
    <x v="2"/>
    <x v="2"/>
    <n v="33.176799999999993"/>
    <n v="17.3992"/>
    <n v="15.777599999999993"/>
  </r>
  <r>
    <x v="7"/>
    <x v="5"/>
    <x v="17"/>
    <x v="5"/>
    <x v="3"/>
    <x v="3"/>
    <n v="26.130400000000002"/>
    <n v="20.267200000000003"/>
    <n v="5.8631999999999991"/>
  </r>
  <r>
    <x v="7"/>
    <x v="5"/>
    <x v="17"/>
    <x v="5"/>
    <x v="4"/>
    <x v="4"/>
    <n v="20.27675"/>
    <n v="12.89405"/>
    <n v="7.3826999999999998"/>
  </r>
  <r>
    <x v="7"/>
    <x v="5"/>
    <x v="17"/>
    <x v="5"/>
    <x v="5"/>
    <x v="5"/>
    <n v="20.919"/>
    <n v="12.786500000000002"/>
    <n v="8.1324999999999985"/>
  </r>
  <r>
    <x v="7"/>
    <x v="5"/>
    <x v="17"/>
    <x v="5"/>
    <x v="6"/>
    <x v="6"/>
    <n v="16.34985"/>
    <n v="10.9701"/>
    <n v="5.3797499999999996"/>
  </r>
  <r>
    <x v="7"/>
    <x v="5"/>
    <x v="17"/>
    <x v="5"/>
    <x v="7"/>
    <x v="7"/>
    <n v="15.1204"/>
    <n v="8.6996000000000002"/>
    <n v="6.4207999999999998"/>
  </r>
  <r>
    <x v="7"/>
    <x v="5"/>
    <x v="17"/>
    <x v="5"/>
    <x v="8"/>
    <x v="8"/>
    <n v="14.863500000000002"/>
    <n v="10.755000000000001"/>
    <n v="4.1085000000000012"/>
  </r>
  <r>
    <x v="7"/>
    <x v="5"/>
    <x v="17"/>
    <x v="5"/>
    <x v="9"/>
    <x v="9"/>
    <n v="25.763400000000001"/>
    <n v="16.31175"/>
    <n v="9.4516500000000008"/>
  </r>
  <r>
    <x v="7"/>
    <x v="5"/>
    <x v="17"/>
    <x v="5"/>
    <x v="10"/>
    <x v="10"/>
    <n v="26.974500000000003"/>
    <n v="17.2319"/>
    <n v="9.742600000000003"/>
  </r>
  <r>
    <x v="7"/>
    <x v="5"/>
    <x v="17"/>
    <x v="5"/>
    <x v="11"/>
    <x v="11"/>
    <n v="25.543199999999999"/>
    <n v="13.766399999999999"/>
    <n v="11.7768"/>
  </r>
  <r>
    <x v="7"/>
    <x v="5"/>
    <x v="17"/>
    <x v="6"/>
    <x v="0"/>
    <x v="0"/>
    <n v="3.8610000000000007"/>
    <n v="1.12815"/>
    <n v="2.7328500000000009"/>
  </r>
  <r>
    <x v="7"/>
    <x v="5"/>
    <x v="17"/>
    <x v="6"/>
    <x v="1"/>
    <x v="1"/>
    <n v="5.0232000000000001"/>
    <n v="1.4168000000000001"/>
    <n v="3.6063999999999998"/>
  </r>
  <r>
    <x v="7"/>
    <x v="5"/>
    <x v="17"/>
    <x v="6"/>
    <x v="2"/>
    <x v="2"/>
    <n v="5.1167999999999996"/>
    <n v="1.7112000000000001"/>
    <n v="3.4055999999999997"/>
  </r>
  <r>
    <x v="7"/>
    <x v="5"/>
    <x v="17"/>
    <x v="6"/>
    <x v="3"/>
    <x v="3"/>
    <n v="7.2383999999999995"/>
    <n v="1.6744000000000001"/>
    <n v="5.5639999999999992"/>
  </r>
  <r>
    <x v="7"/>
    <x v="5"/>
    <x v="17"/>
    <x v="6"/>
    <x v="4"/>
    <x v="4"/>
    <n v="5.9318999999999997"/>
    <n v="1.3156000000000001"/>
    <n v="4.6162999999999998"/>
  </r>
  <r>
    <x v="7"/>
    <x v="5"/>
    <x v="17"/>
    <x v="6"/>
    <x v="5"/>
    <x v="5"/>
    <n v="3.4710000000000001"/>
    <n v="1.1500000000000001"/>
    <n v="2.3209999999999997"/>
  </r>
  <r>
    <x v="7"/>
    <x v="5"/>
    <x v="17"/>
    <x v="6"/>
    <x v="6"/>
    <x v="6"/>
    <n v="3.1239000000000003"/>
    <n v="0.83835000000000004"/>
    <n v="2.2855500000000002"/>
  </r>
  <r>
    <x v="7"/>
    <x v="5"/>
    <x v="17"/>
    <x v="6"/>
    <x v="7"/>
    <x v="7"/>
    <n v="3.4632000000000005"/>
    <n v="1.0671999999999999"/>
    <n v="2.3960000000000008"/>
  </r>
  <r>
    <x v="7"/>
    <x v="5"/>
    <x v="17"/>
    <x v="6"/>
    <x v="8"/>
    <x v="8"/>
    <n v="4.2510000000000003"/>
    <n v="1.127"/>
    <n v="3.1240000000000006"/>
  </r>
  <r>
    <x v="7"/>
    <x v="5"/>
    <x v="17"/>
    <x v="6"/>
    <x v="9"/>
    <x v="9"/>
    <n v="5.1714000000000002"/>
    <n v="1.1960000000000002"/>
    <n v="3.9754"/>
  </r>
  <r>
    <x v="7"/>
    <x v="5"/>
    <x v="17"/>
    <x v="6"/>
    <x v="10"/>
    <x v="10"/>
    <n v="4.641"/>
    <n v="1.6583000000000001"/>
    <n v="2.9826999999999999"/>
  </r>
  <r>
    <x v="7"/>
    <x v="5"/>
    <x v="17"/>
    <x v="6"/>
    <x v="11"/>
    <x v="11"/>
    <n v="5.1479999999999997"/>
    <n v="1.5318000000000003"/>
    <n v="3.6161999999999992"/>
  </r>
  <r>
    <x v="7"/>
    <x v="5"/>
    <x v="17"/>
    <x v="6"/>
    <x v="0"/>
    <x v="0"/>
    <n v="3.0195000000000003"/>
    <n v="0.83160000000000001"/>
    <n v="2.1879000000000004"/>
  </r>
  <r>
    <x v="7"/>
    <x v="5"/>
    <x v="17"/>
    <x v="6"/>
    <x v="1"/>
    <x v="1"/>
    <n v="4.4408000000000003"/>
    <n v="1.764"/>
    <n v="2.6768000000000001"/>
  </r>
  <r>
    <x v="7"/>
    <x v="5"/>
    <x v="17"/>
    <x v="6"/>
    <x v="2"/>
    <x v="2"/>
    <n v="4.8311999999999999"/>
    <n v="1.5287999999999999"/>
    <n v="3.3024"/>
  </r>
  <r>
    <x v="7"/>
    <x v="5"/>
    <x v="17"/>
    <x v="6"/>
    <x v="3"/>
    <x v="3"/>
    <n v="4.3432000000000004"/>
    <n v="1.68"/>
    <n v="2.6632000000000007"/>
  </r>
  <r>
    <x v="7"/>
    <x v="5"/>
    <x v="17"/>
    <x v="6"/>
    <x v="4"/>
    <x v="4"/>
    <n v="3.5288500000000003"/>
    <n v="1.10565"/>
    <n v="2.4232000000000005"/>
  </r>
  <r>
    <x v="7"/>
    <x v="5"/>
    <x v="17"/>
    <x v="6"/>
    <x v="5"/>
    <x v="5"/>
    <n v="2.4400000000000004"/>
    <n v="1.1760000000000002"/>
    <n v="1.2640000000000002"/>
  </r>
  <r>
    <x v="7"/>
    <x v="5"/>
    <x v="17"/>
    <x v="6"/>
    <x v="6"/>
    <x v="6"/>
    <n v="2.8822500000000004"/>
    <n v="1.0111500000000002"/>
    <n v="1.8711000000000002"/>
  </r>
  <r>
    <x v="7"/>
    <x v="5"/>
    <x v="17"/>
    <x v="6"/>
    <x v="7"/>
    <x v="7"/>
    <n v="2.0739999999999998"/>
    <n v="0.78959999999999997"/>
    <n v="1.2843999999999998"/>
  </r>
  <r>
    <x v="7"/>
    <x v="5"/>
    <x v="17"/>
    <x v="6"/>
    <x v="8"/>
    <x v="8"/>
    <n v="3.5380000000000003"/>
    <n v="1.1130000000000002"/>
    <n v="2.4249999999999998"/>
  </r>
  <r>
    <x v="7"/>
    <x v="5"/>
    <x v="17"/>
    <x v="6"/>
    <x v="9"/>
    <x v="9"/>
    <n v="4.758"/>
    <n v="1.5151500000000002"/>
    <n v="3.2428499999999998"/>
  </r>
  <r>
    <x v="7"/>
    <x v="5"/>
    <x v="17"/>
    <x v="6"/>
    <x v="10"/>
    <x v="10"/>
    <n v="4.9531999999999998"/>
    <n v="1.2642"/>
    <n v="3.6890000000000001"/>
  </r>
  <r>
    <x v="7"/>
    <x v="5"/>
    <x v="17"/>
    <x v="6"/>
    <x v="11"/>
    <x v="11"/>
    <n v="4.2089999999999996"/>
    <n v="1.3356000000000001"/>
    <n v="2.8733999999999993"/>
  </r>
  <r>
    <x v="7"/>
    <x v="5"/>
    <x v="17"/>
    <x v="6"/>
    <x v="0"/>
    <x v="0"/>
    <n v="0.29970000000000002"/>
    <n v="9.9000000000000005E-2"/>
    <n v="0.20070000000000002"/>
  </r>
  <r>
    <x v="7"/>
    <x v="5"/>
    <x v="17"/>
    <x v="6"/>
    <x v="1"/>
    <x v="1"/>
    <n v="0.4284"/>
    <n v="0.12040000000000001"/>
    <n v="0.308"/>
  </r>
  <r>
    <x v="7"/>
    <x v="5"/>
    <x v="17"/>
    <x v="6"/>
    <x v="2"/>
    <x v="2"/>
    <n v="0.43680000000000002"/>
    <n v="0.13600000000000001"/>
    <n v="0.30080000000000001"/>
  </r>
  <r>
    <x v="7"/>
    <x v="5"/>
    <x v="17"/>
    <x v="6"/>
    <x v="3"/>
    <x v="3"/>
    <n v="0.47039999999999998"/>
    <n v="0.14880000000000002"/>
    <n v="0.3216"/>
  </r>
  <r>
    <x v="7"/>
    <x v="5"/>
    <x v="17"/>
    <x v="6"/>
    <x v="4"/>
    <x v="4"/>
    <n v="0.43290000000000006"/>
    <n v="0.14170000000000002"/>
    <n v="0.29120000000000001"/>
  </r>
  <r>
    <x v="7"/>
    <x v="5"/>
    <x v="17"/>
    <x v="6"/>
    <x v="5"/>
    <x v="5"/>
    <n v="0.33899999999999997"/>
    <n v="0.10200000000000001"/>
    <n v="0.23699999999999996"/>
  </r>
  <r>
    <x v="7"/>
    <x v="5"/>
    <x v="17"/>
    <x v="6"/>
    <x v="6"/>
    <x v="6"/>
    <n v="0.23490000000000003"/>
    <n v="8.7299999999999989E-2"/>
    <n v="0.14760000000000004"/>
  </r>
  <r>
    <x v="7"/>
    <x v="5"/>
    <x v="17"/>
    <x v="6"/>
    <x v="7"/>
    <x v="7"/>
    <n v="0.23759999999999998"/>
    <n v="8.2400000000000001E-2"/>
    <n v="0.15519999999999998"/>
  </r>
  <r>
    <x v="7"/>
    <x v="5"/>
    <x v="17"/>
    <x v="6"/>
    <x v="8"/>
    <x v="8"/>
    <n v="0.32400000000000001"/>
    <n v="0.11200000000000002"/>
    <n v="0.21199999999999999"/>
  </r>
  <r>
    <x v="7"/>
    <x v="5"/>
    <x v="17"/>
    <x v="6"/>
    <x v="9"/>
    <x v="9"/>
    <n v="0.35880000000000001"/>
    <n v="0.12609999999999999"/>
    <n v="0.23270000000000002"/>
  </r>
  <r>
    <x v="7"/>
    <x v="5"/>
    <x v="17"/>
    <x v="6"/>
    <x v="10"/>
    <x v="10"/>
    <n v="0.4536"/>
    <n v="0.15680000000000002"/>
    <n v="0.29679999999999995"/>
  </r>
  <r>
    <x v="7"/>
    <x v="5"/>
    <x v="17"/>
    <x v="6"/>
    <x v="11"/>
    <x v="11"/>
    <n v="0.39960000000000001"/>
    <n v="0.1032"/>
    <n v="0.2964"/>
  </r>
  <r>
    <x v="7"/>
    <x v="5"/>
    <x v="17"/>
    <x v="6"/>
    <x v="0"/>
    <x v="0"/>
    <n v="6.1631999999999998"/>
    <n v="2.9492999999999996"/>
    <n v="3.2139000000000002"/>
  </r>
  <r>
    <x v="7"/>
    <x v="5"/>
    <x v="17"/>
    <x v="6"/>
    <x v="1"/>
    <x v="1"/>
    <n v="8.6016000000000012"/>
    <n v="3.2886000000000006"/>
    <n v="5.3130000000000006"/>
  </r>
  <r>
    <x v="7"/>
    <x v="5"/>
    <x v="17"/>
    <x v="6"/>
    <x v="2"/>
    <x v="2"/>
    <n v="8.6015999999999995"/>
    <n v="3.9903999999999997"/>
    <n v="4.6112000000000002"/>
  </r>
  <r>
    <x v="7"/>
    <x v="5"/>
    <x v="17"/>
    <x v="6"/>
    <x v="3"/>
    <x v="3"/>
    <n v="9.0112000000000005"/>
    <n v="4.9184000000000001"/>
    <n v="4.0928000000000004"/>
  </r>
  <r>
    <x v="7"/>
    <x v="5"/>
    <x v="17"/>
    <x v="6"/>
    <x v="4"/>
    <x v="4"/>
    <n v="8.9856000000000016"/>
    <n v="3.1667999999999998"/>
    <n v="5.8188000000000013"/>
  </r>
  <r>
    <x v="7"/>
    <x v="5"/>
    <x v="17"/>
    <x v="6"/>
    <x v="5"/>
    <x v="5"/>
    <n v="5.8880000000000008"/>
    <n v="3.19"/>
    <n v="2.6980000000000008"/>
  </r>
  <r>
    <x v="7"/>
    <x v="5"/>
    <x v="17"/>
    <x v="6"/>
    <x v="6"/>
    <x v="6"/>
    <n v="5.1264000000000003"/>
    <n v="2.5316999999999998"/>
    <n v="2.5947000000000005"/>
  </r>
  <r>
    <x v="7"/>
    <x v="5"/>
    <x v="17"/>
    <x v="6"/>
    <x v="7"/>
    <x v="7"/>
    <n v="5.8879999999999999"/>
    <n v="2.6215999999999995"/>
    <n v="3.2664000000000004"/>
  </r>
  <r>
    <x v="7"/>
    <x v="5"/>
    <x v="17"/>
    <x v="6"/>
    <x v="8"/>
    <x v="8"/>
    <n v="5.3760000000000003"/>
    <n v="3.2480000000000002"/>
    <n v="2.1280000000000001"/>
  </r>
  <r>
    <x v="7"/>
    <x v="5"/>
    <x v="17"/>
    <x v="6"/>
    <x v="9"/>
    <x v="9"/>
    <n v="9.5679999999999996"/>
    <n v="4.2224000000000004"/>
    <n v="5.3455999999999992"/>
  </r>
  <r>
    <x v="7"/>
    <x v="5"/>
    <x v="17"/>
    <x v="6"/>
    <x v="10"/>
    <x v="10"/>
    <n v="7.8848000000000011"/>
    <n v="4.7096"/>
    <n v="3.1752000000000011"/>
  </r>
  <r>
    <x v="7"/>
    <x v="5"/>
    <x v="17"/>
    <x v="6"/>
    <x v="11"/>
    <x v="11"/>
    <n v="8.7551999999999985"/>
    <n v="3.3755999999999999"/>
    <n v="5.3795999999999982"/>
  </r>
  <r>
    <x v="7"/>
    <x v="5"/>
    <x v="17"/>
    <x v="6"/>
    <x v="0"/>
    <x v="0"/>
    <n v="5.6862000000000004"/>
    <n v="1.6686000000000001"/>
    <n v="4.0175999999999998"/>
  </r>
  <r>
    <x v="7"/>
    <x v="5"/>
    <x v="17"/>
    <x v="6"/>
    <x v="1"/>
    <x v="1"/>
    <n v="7.1820000000000004"/>
    <n v="2.2176"/>
    <n v="4.9644000000000004"/>
  </r>
  <r>
    <x v="7"/>
    <x v="5"/>
    <x v="17"/>
    <x v="6"/>
    <x v="2"/>
    <x v="2"/>
    <n v="8.3808000000000007"/>
    <n v="3.3119999999999998"/>
    <n v="5.0688000000000013"/>
  </r>
  <r>
    <x v="7"/>
    <x v="5"/>
    <x v="17"/>
    <x v="6"/>
    <x v="3"/>
    <x v="3"/>
    <n v="6.9984000000000011"/>
    <n v="3.2543999999999995"/>
    <n v="3.7440000000000015"/>
  </r>
  <r>
    <x v="7"/>
    <x v="5"/>
    <x v="17"/>
    <x v="6"/>
    <x v="4"/>
    <x v="4"/>
    <n v="6.0372000000000003"/>
    <n v="2.1528"/>
    <n v="3.8844000000000003"/>
  </r>
  <r>
    <x v="7"/>
    <x v="5"/>
    <x v="17"/>
    <x v="6"/>
    <x v="5"/>
    <x v="5"/>
    <n v="5.13"/>
    <n v="2.0160000000000005"/>
    <n v="3.1139999999999994"/>
  </r>
  <r>
    <x v="7"/>
    <x v="5"/>
    <x v="17"/>
    <x v="6"/>
    <x v="6"/>
    <x v="6"/>
    <n v="5.6375999999999999"/>
    <n v="1.5552000000000001"/>
    <n v="4.0823999999999998"/>
  </r>
  <r>
    <x v="7"/>
    <x v="5"/>
    <x v="17"/>
    <x v="6"/>
    <x v="7"/>
    <x v="7"/>
    <n v="5.0975999999999999"/>
    <n v="1.6703999999999999"/>
    <n v="3.4272"/>
  </r>
  <r>
    <x v="7"/>
    <x v="5"/>
    <x v="17"/>
    <x v="6"/>
    <x v="8"/>
    <x v="8"/>
    <n v="4.6440000000000001"/>
    <n v="1.8180000000000001"/>
    <n v="2.8260000000000001"/>
  </r>
  <r>
    <x v="7"/>
    <x v="5"/>
    <x v="17"/>
    <x v="6"/>
    <x v="9"/>
    <x v="9"/>
    <n v="7.5816000000000008"/>
    <n v="2.6441999999999997"/>
    <n v="4.9374000000000011"/>
  </r>
  <r>
    <x v="7"/>
    <x v="5"/>
    <x v="17"/>
    <x v="6"/>
    <x v="10"/>
    <x v="10"/>
    <n v="8.6939999999999991"/>
    <n v="2.52"/>
    <n v="6.1739999999999995"/>
  </r>
  <r>
    <x v="7"/>
    <x v="5"/>
    <x v="17"/>
    <x v="6"/>
    <x v="11"/>
    <x v="11"/>
    <n v="5.5728"/>
    <n v="2.0304000000000002"/>
    <n v="3.5423999999999998"/>
  </r>
  <r>
    <x v="7"/>
    <x v="5"/>
    <x v="17"/>
    <x v="6"/>
    <x v="0"/>
    <x v="0"/>
    <n v="1.6020000000000001"/>
    <n v="0.72675000000000001"/>
    <n v="0.87525000000000008"/>
  </r>
  <r>
    <x v="7"/>
    <x v="5"/>
    <x v="17"/>
    <x v="6"/>
    <x v="1"/>
    <x v="1"/>
    <n v="3.22"/>
    <n v="1.0233999999999999"/>
    <n v="2.1966000000000001"/>
  </r>
  <r>
    <x v="7"/>
    <x v="5"/>
    <x v="17"/>
    <x v="6"/>
    <x v="2"/>
    <x v="2"/>
    <n v="3.3280000000000003"/>
    <n v="1.6320000000000001"/>
    <n v="1.6960000000000002"/>
  </r>
  <r>
    <x v="7"/>
    <x v="5"/>
    <x v="17"/>
    <x v="6"/>
    <x v="3"/>
    <x v="3"/>
    <n v="2.6240000000000001"/>
    <n v="1.3328"/>
    <n v="1.2912000000000001"/>
  </r>
  <r>
    <x v="7"/>
    <x v="5"/>
    <x v="17"/>
    <x v="6"/>
    <x v="4"/>
    <x v="4"/>
    <n v="3.0939999999999999"/>
    <n v="1.13815"/>
    <n v="1.9558499999999999"/>
  </r>
  <r>
    <x v="7"/>
    <x v="5"/>
    <x v="17"/>
    <x v="6"/>
    <x v="5"/>
    <x v="5"/>
    <n v="2.04"/>
    <n v="0.84150000000000003"/>
    <n v="1.1985000000000001"/>
  </r>
  <r>
    <x v="7"/>
    <x v="5"/>
    <x v="17"/>
    <x v="6"/>
    <x v="6"/>
    <x v="6"/>
    <n v="1.9980000000000002"/>
    <n v="0.68085000000000007"/>
    <n v="1.3171500000000003"/>
  </r>
  <r>
    <x v="7"/>
    <x v="5"/>
    <x v="17"/>
    <x v="6"/>
    <x v="7"/>
    <x v="7"/>
    <n v="1.36"/>
    <n v="0.80920000000000003"/>
    <n v="0.55080000000000007"/>
  </r>
  <r>
    <x v="7"/>
    <x v="5"/>
    <x v="17"/>
    <x v="6"/>
    <x v="8"/>
    <x v="8"/>
    <n v="1.96"/>
    <n v="0.92649999999999999"/>
    <n v="1.0335000000000001"/>
  </r>
  <r>
    <x v="7"/>
    <x v="5"/>
    <x v="17"/>
    <x v="6"/>
    <x v="9"/>
    <x v="9"/>
    <n v="3.0419999999999998"/>
    <n v="1.1713"/>
    <n v="1.8706999999999998"/>
  </r>
  <r>
    <x v="7"/>
    <x v="5"/>
    <x v="17"/>
    <x v="6"/>
    <x v="10"/>
    <x v="10"/>
    <n v="2.5760000000000005"/>
    <n v="0.96389999999999998"/>
    <n v="1.6121000000000005"/>
  </r>
  <r>
    <x v="7"/>
    <x v="5"/>
    <x v="17"/>
    <x v="6"/>
    <x v="11"/>
    <x v="11"/>
    <n v="1.9679999999999997"/>
    <n v="1.1016000000000001"/>
    <n v="0.86639999999999961"/>
  </r>
  <r>
    <x v="2"/>
    <x v="2"/>
    <x v="18"/>
    <x v="0"/>
    <x v="0"/>
    <x v="0"/>
    <n v="61.71705"/>
    <n v="29.106000000000002"/>
    <n v="32.611049999999999"/>
  </r>
  <r>
    <x v="2"/>
    <x v="2"/>
    <x v="18"/>
    <x v="0"/>
    <x v="1"/>
    <x v="1"/>
    <n v="122.97179999999999"/>
    <n v="47.432000000000002"/>
    <n v="75.539799999999985"/>
  </r>
  <r>
    <x v="2"/>
    <x v="2"/>
    <x v="18"/>
    <x v="0"/>
    <x v="2"/>
    <x v="2"/>
    <n v="128.21120000000002"/>
    <n v="45.830400000000004"/>
    <n v="82.380800000000022"/>
  </r>
  <r>
    <x v="2"/>
    <x v="2"/>
    <x v="18"/>
    <x v="0"/>
    <x v="3"/>
    <x v="3"/>
    <n v="141.77199999999999"/>
    <n v="47.308799999999998"/>
    <n v="94.463200000000001"/>
  </r>
  <r>
    <x v="2"/>
    <x v="2"/>
    <x v="18"/>
    <x v="0"/>
    <x v="4"/>
    <x v="4"/>
    <n v="88.145200000000003"/>
    <n v="36.036000000000001"/>
    <n v="52.109200000000001"/>
  </r>
  <r>
    <x v="2"/>
    <x v="2"/>
    <x v="18"/>
    <x v="0"/>
    <x v="5"/>
    <x v="5"/>
    <n v="72.426999999999992"/>
    <n v="32.648000000000003"/>
    <n v="39.778999999999989"/>
  </r>
  <r>
    <x v="2"/>
    <x v="2"/>
    <x v="18"/>
    <x v="0"/>
    <x v="6"/>
    <x v="6"/>
    <n v="69.344999999999999"/>
    <n v="32.709599999999995"/>
    <n v="36.635400000000004"/>
  </r>
  <r>
    <x v="2"/>
    <x v="2"/>
    <x v="18"/>
    <x v="0"/>
    <x v="7"/>
    <x v="7"/>
    <n v="59.790799999999997"/>
    <n v="29.567999999999998"/>
    <n v="30.222799999999999"/>
  </r>
  <r>
    <x v="2"/>
    <x v="2"/>
    <x v="18"/>
    <x v="0"/>
    <x v="8"/>
    <x v="8"/>
    <n v="69.344999999999999"/>
    <n v="28.028000000000002"/>
    <n v="41.316999999999993"/>
  </r>
  <r>
    <x v="2"/>
    <x v="2"/>
    <x v="18"/>
    <x v="0"/>
    <x v="9"/>
    <x v="9"/>
    <n v="117.19305"/>
    <n v="40.04"/>
    <n v="77.153050000000007"/>
  </r>
  <r>
    <x v="2"/>
    <x v="2"/>
    <x v="18"/>
    <x v="0"/>
    <x v="10"/>
    <x v="10"/>
    <n v="106.79130000000001"/>
    <n v="43.12"/>
    <n v="63.671300000000009"/>
  </r>
  <r>
    <x v="2"/>
    <x v="2"/>
    <x v="18"/>
    <x v="0"/>
    <x v="11"/>
    <x v="11"/>
    <n v="92.460000000000008"/>
    <n v="40.2864"/>
    <n v="52.173600000000008"/>
  </r>
  <r>
    <x v="2"/>
    <x v="2"/>
    <x v="18"/>
    <x v="1"/>
    <x v="0"/>
    <x v="0"/>
    <n v="46.053900000000006"/>
    <n v="28.2285"/>
    <n v="17.825400000000005"/>
  </r>
  <r>
    <x v="2"/>
    <x v="2"/>
    <x v="18"/>
    <x v="1"/>
    <x v="1"/>
    <x v="1"/>
    <n v="60.6676"/>
    <n v="48.043800000000005"/>
    <n v="12.623799999999996"/>
  </r>
  <r>
    <x v="2"/>
    <x v="2"/>
    <x v="18"/>
    <x v="1"/>
    <x v="2"/>
    <x v="2"/>
    <n v="70.809600000000003"/>
    <n v="51.364800000000002"/>
    <n v="19.444800000000001"/>
  </r>
  <r>
    <x v="2"/>
    <x v="2"/>
    <x v="18"/>
    <x v="1"/>
    <x v="3"/>
    <x v="3"/>
    <n v="60.483200000000004"/>
    <n v="62.5824"/>
    <n v="-2.0991999999999962"/>
  </r>
  <r>
    <x v="2"/>
    <x v="2"/>
    <x v="18"/>
    <x v="1"/>
    <x v="4"/>
    <x v="4"/>
    <n v="61.727899999999998"/>
    <n v="51.3279"/>
    <n v="10.399999999999999"/>
  </r>
  <r>
    <x v="2"/>
    <x v="2"/>
    <x v="18"/>
    <x v="1"/>
    <x v="5"/>
    <x v="5"/>
    <n v="50.710000000000008"/>
    <n v="43.172999999999995"/>
    <n v="7.5370000000000132"/>
  </r>
  <r>
    <x v="2"/>
    <x v="2"/>
    <x v="18"/>
    <x v="1"/>
    <x v="6"/>
    <x v="6"/>
    <n v="39.415500000000002"/>
    <n v="32.877900000000004"/>
    <n v="6.5375999999999976"/>
  </r>
  <r>
    <x v="2"/>
    <x v="2"/>
    <x v="18"/>
    <x v="1"/>
    <x v="7"/>
    <x v="7"/>
    <n v="40.568000000000005"/>
    <n v="31.586400000000001"/>
    <n v="8.9816000000000038"/>
  </r>
  <r>
    <x v="2"/>
    <x v="2"/>
    <x v="18"/>
    <x v="1"/>
    <x v="8"/>
    <x v="8"/>
    <n v="38.262999999999998"/>
    <n v="42.434999999999995"/>
    <n v="-4.171999999999997"/>
  </r>
  <r>
    <x v="2"/>
    <x v="2"/>
    <x v="18"/>
    <x v="1"/>
    <x v="9"/>
    <x v="9"/>
    <n v="61.128599999999999"/>
    <n v="44.612099999999998"/>
    <n v="16.516500000000001"/>
  </r>
  <r>
    <x v="2"/>
    <x v="2"/>
    <x v="18"/>
    <x v="1"/>
    <x v="10"/>
    <x v="10"/>
    <n v="60.022200000000012"/>
    <n v="44.427600000000005"/>
    <n v="15.594600000000007"/>
  </r>
  <r>
    <x v="2"/>
    <x v="2"/>
    <x v="18"/>
    <x v="1"/>
    <x v="11"/>
    <x v="11"/>
    <n v="62.511599999999994"/>
    <n v="38.080800000000004"/>
    <n v="24.430799999999991"/>
  </r>
  <r>
    <x v="2"/>
    <x v="2"/>
    <x v="18"/>
    <x v="2"/>
    <x v="0"/>
    <x v="0"/>
    <n v="28.083600000000001"/>
    <n v="12.790800000000001"/>
    <n v="15.2928"/>
  </r>
  <r>
    <x v="2"/>
    <x v="2"/>
    <x v="18"/>
    <x v="2"/>
    <x v="1"/>
    <x v="1"/>
    <n v="41.802600000000005"/>
    <n v="24.192700000000002"/>
    <n v="17.609900000000003"/>
  </r>
  <r>
    <x v="2"/>
    <x v="2"/>
    <x v="18"/>
    <x v="2"/>
    <x v="2"/>
    <x v="2"/>
    <n v="43.900799999999997"/>
    <n v="29.457599999999996"/>
    <n v="14.443200000000001"/>
  </r>
  <r>
    <x v="2"/>
    <x v="2"/>
    <x v="18"/>
    <x v="2"/>
    <x v="3"/>
    <x v="3"/>
    <n v="42.6096"/>
    <n v="22.997599999999998"/>
    <n v="19.612000000000002"/>
  </r>
  <r>
    <x v="2"/>
    <x v="2"/>
    <x v="18"/>
    <x v="2"/>
    <x v="4"/>
    <x v="4"/>
    <n v="34.270600000000002"/>
    <n v="17.6358"/>
    <n v="16.634800000000002"/>
  </r>
  <r>
    <x v="2"/>
    <x v="2"/>
    <x v="18"/>
    <x v="2"/>
    <x v="5"/>
    <x v="5"/>
    <n v="23.672000000000001"/>
    <n v="18.088000000000001"/>
    <n v="5.5839999999999996"/>
  </r>
  <r>
    <x v="2"/>
    <x v="2"/>
    <x v="18"/>
    <x v="2"/>
    <x v="6"/>
    <x v="6"/>
    <n v="19.368000000000002"/>
    <n v="17.151299999999999"/>
    <n v="2.216700000000003"/>
  </r>
  <r>
    <x v="2"/>
    <x v="2"/>
    <x v="18"/>
    <x v="2"/>
    <x v="7"/>
    <x v="7"/>
    <n v="24.532799999999998"/>
    <n v="10.723599999999999"/>
    <n v="13.809199999999999"/>
  </r>
  <r>
    <x v="2"/>
    <x v="2"/>
    <x v="18"/>
    <x v="2"/>
    <x v="8"/>
    <x v="8"/>
    <n v="26.093"/>
    <n v="15.019499999999999"/>
    <n v="11.073500000000001"/>
  </r>
  <r>
    <x v="2"/>
    <x v="2"/>
    <x v="18"/>
    <x v="2"/>
    <x v="9"/>
    <x v="9"/>
    <n v="37.767600000000002"/>
    <n v="23.514400000000002"/>
    <n v="14.2532"/>
  </r>
  <r>
    <x v="2"/>
    <x v="2"/>
    <x v="18"/>
    <x v="2"/>
    <x v="10"/>
    <x v="10"/>
    <n v="39.543000000000006"/>
    <n v="26.453699999999998"/>
    <n v="13.089300000000009"/>
  </r>
  <r>
    <x v="2"/>
    <x v="2"/>
    <x v="18"/>
    <x v="2"/>
    <x v="11"/>
    <x v="11"/>
    <n v="35.185200000000002"/>
    <n v="19.767599999999998"/>
    <n v="15.417600000000004"/>
  </r>
  <r>
    <x v="2"/>
    <x v="2"/>
    <x v="18"/>
    <x v="3"/>
    <x v="0"/>
    <x v="0"/>
    <n v="70.52940000000001"/>
    <n v="31.118850000000002"/>
    <n v="39.410550000000008"/>
  </r>
  <r>
    <x v="2"/>
    <x v="2"/>
    <x v="18"/>
    <x v="3"/>
    <x v="1"/>
    <x v="1"/>
    <n v="117.61960000000001"/>
    <n v="63.636299999999999"/>
    <n v="53.983300000000007"/>
  </r>
  <r>
    <x v="2"/>
    <x v="2"/>
    <x v="18"/>
    <x v="3"/>
    <x v="2"/>
    <x v="2"/>
    <n v="93.756799999999998"/>
    <n v="72.727199999999996"/>
    <n v="21.029600000000002"/>
  </r>
  <r>
    <x v="2"/>
    <x v="2"/>
    <x v="18"/>
    <x v="3"/>
    <x v="3"/>
    <x v="3"/>
    <n v="111.83040000000001"/>
    <n v="55.944000000000003"/>
    <n v="55.886400000000009"/>
  </r>
  <r>
    <x v="2"/>
    <x v="2"/>
    <x v="18"/>
    <x v="3"/>
    <x v="4"/>
    <x v="4"/>
    <n v="74.341800000000006"/>
    <n v="55.555500000000009"/>
    <n v="18.786299999999997"/>
  </r>
  <r>
    <x v="2"/>
    <x v="2"/>
    <x v="18"/>
    <x v="3"/>
    <x v="5"/>
    <x v="5"/>
    <n v="56.480000000000011"/>
    <n v="40.792500000000004"/>
    <n v="15.687500000000007"/>
  </r>
  <r>
    <x v="2"/>
    <x v="2"/>
    <x v="18"/>
    <x v="3"/>
    <x v="6"/>
    <x v="6"/>
    <n v="73.070999999999998"/>
    <n v="33.916050000000006"/>
    <n v="39.154949999999992"/>
  </r>
  <r>
    <x v="2"/>
    <x v="2"/>
    <x v="18"/>
    <x v="3"/>
    <x v="7"/>
    <x v="7"/>
    <n v="46.313600000000001"/>
    <n v="25.485600000000002"/>
    <n v="20.827999999999999"/>
  </r>
  <r>
    <x v="2"/>
    <x v="2"/>
    <x v="18"/>
    <x v="3"/>
    <x v="8"/>
    <x v="8"/>
    <n v="80.484000000000009"/>
    <n v="33.799500000000002"/>
    <n v="46.684500000000007"/>
  </r>
  <r>
    <x v="2"/>
    <x v="2"/>
    <x v="18"/>
    <x v="3"/>
    <x v="9"/>
    <x v="9"/>
    <n v="104.6292"/>
    <n v="43.939350000000005"/>
    <n v="60.689849999999993"/>
  </r>
  <r>
    <x v="2"/>
    <x v="2"/>
    <x v="18"/>
    <x v="3"/>
    <x v="10"/>
    <x v="10"/>
    <n v="98.84"/>
    <n v="50.038800000000002"/>
    <n v="48.801200000000001"/>
  </r>
  <r>
    <x v="2"/>
    <x v="2"/>
    <x v="18"/>
    <x v="3"/>
    <x v="11"/>
    <x v="11"/>
    <n v="76.248000000000005"/>
    <n v="39.626999999999995"/>
    <n v="36.621000000000009"/>
  </r>
  <r>
    <x v="2"/>
    <x v="2"/>
    <x v="18"/>
    <x v="4"/>
    <x v="0"/>
    <x v="0"/>
    <n v="59.46074999999999"/>
    <n v="32.200200000000002"/>
    <n v="27.260549999999988"/>
  </r>
  <r>
    <x v="2"/>
    <x v="2"/>
    <x v="18"/>
    <x v="4"/>
    <x v="1"/>
    <x v="1"/>
    <n v="69.974100000000007"/>
    <n v="65.28479999999999"/>
    <n v="4.6893000000000171"/>
  </r>
  <r>
    <x v="2"/>
    <x v="2"/>
    <x v="18"/>
    <x v="4"/>
    <x v="2"/>
    <x v="2"/>
    <n v="102.03120000000001"/>
    <n v="61.104000000000006"/>
    <n v="40.927200000000006"/>
  </r>
  <r>
    <x v="2"/>
    <x v="2"/>
    <x v="18"/>
    <x v="4"/>
    <x v="3"/>
    <x v="3"/>
    <n v="96.516000000000005"/>
    <n v="57.244800000000005"/>
    <n v="39.2712"/>
  </r>
  <r>
    <x v="2"/>
    <x v="2"/>
    <x v="18"/>
    <x v="4"/>
    <x v="4"/>
    <x v="4"/>
    <n v="61.241700000000002"/>
    <n v="50.6922"/>
    <n v="10.549500000000002"/>
  </r>
  <r>
    <x v="2"/>
    <x v="2"/>
    <x v="18"/>
    <x v="4"/>
    <x v="5"/>
    <x v="5"/>
    <n v="56.301000000000002"/>
    <n v="41.808000000000007"/>
    <n v="14.492999999999995"/>
  </r>
  <r>
    <x v="2"/>
    <x v="2"/>
    <x v="18"/>
    <x v="4"/>
    <x v="6"/>
    <x v="6"/>
    <n v="55.8414"/>
    <n v="41.245199999999997"/>
    <n v="14.596200000000003"/>
  </r>
  <r>
    <x v="2"/>
    <x v="2"/>
    <x v="18"/>
    <x v="4"/>
    <x v="7"/>
    <x v="7"/>
    <n v="40.444800000000001"/>
    <n v="31.195200000000003"/>
    <n v="9.2495999999999974"/>
  </r>
  <r>
    <x v="2"/>
    <x v="2"/>
    <x v="18"/>
    <x v="4"/>
    <x v="8"/>
    <x v="8"/>
    <n v="59.173500000000004"/>
    <n v="43.416000000000004"/>
    <n v="15.7575"/>
  </r>
  <r>
    <x v="2"/>
    <x v="2"/>
    <x v="18"/>
    <x v="4"/>
    <x v="9"/>
    <x v="9"/>
    <n v="72.444450000000003"/>
    <n v="58.531200000000005"/>
    <n v="13.913249999999998"/>
  </r>
  <r>
    <x v="2"/>
    <x v="2"/>
    <x v="18"/>
    <x v="4"/>
    <x v="10"/>
    <x v="10"/>
    <n v="82.038600000000002"/>
    <n v="67.536000000000001"/>
    <n v="14.502600000000001"/>
  </r>
  <r>
    <x v="2"/>
    <x v="2"/>
    <x v="18"/>
    <x v="4"/>
    <x v="11"/>
    <x v="11"/>
    <n v="59.288399999999996"/>
    <n v="40.521599999999999"/>
    <n v="18.766799999999996"/>
  </r>
  <r>
    <x v="2"/>
    <x v="2"/>
    <x v="18"/>
    <x v="2"/>
    <x v="0"/>
    <x v="0"/>
    <n v="24.040800000000001"/>
    <n v="16.974"/>
    <n v="7.0668000000000006"/>
  </r>
  <r>
    <x v="2"/>
    <x v="2"/>
    <x v="18"/>
    <x v="2"/>
    <x v="1"/>
    <x v="1"/>
    <n v="39.513600000000004"/>
    <n v="26.633599999999998"/>
    <n v="12.880000000000006"/>
  </r>
  <r>
    <x v="2"/>
    <x v="2"/>
    <x v="18"/>
    <x v="2"/>
    <x v="2"/>
    <x v="2"/>
    <n v="33.465600000000002"/>
    <n v="24.403200000000002"/>
    <n v="9.0624000000000002"/>
  </r>
  <r>
    <x v="2"/>
    <x v="2"/>
    <x v="18"/>
    <x v="2"/>
    <x v="3"/>
    <x v="3"/>
    <n v="42.739200000000004"/>
    <n v="29.388800000000003"/>
    <n v="13.3504"/>
  </r>
  <r>
    <x v="2"/>
    <x v="2"/>
    <x v="18"/>
    <x v="2"/>
    <x v="4"/>
    <x v="4"/>
    <n v="29.156399999999998"/>
    <n v="17.695599999999999"/>
    <n v="11.460799999999999"/>
  </r>
  <r>
    <x v="2"/>
    <x v="2"/>
    <x v="18"/>
    <x v="2"/>
    <x v="5"/>
    <x v="5"/>
    <n v="24.948"/>
    <n v="16.727999999999998"/>
    <n v="8.2200000000000024"/>
  </r>
  <r>
    <x v="2"/>
    <x v="2"/>
    <x v="18"/>
    <x v="2"/>
    <x v="6"/>
    <x v="6"/>
    <n v="24.267600000000002"/>
    <n v="14.9076"/>
    <n v="9.3600000000000012"/>
  </r>
  <r>
    <x v="2"/>
    <x v="2"/>
    <x v="18"/>
    <x v="2"/>
    <x v="7"/>
    <x v="7"/>
    <n v="19.958400000000001"/>
    <n v="11.414400000000001"/>
    <n v="8.5440000000000005"/>
  </r>
  <r>
    <x v="2"/>
    <x v="2"/>
    <x v="18"/>
    <x v="2"/>
    <x v="8"/>
    <x v="8"/>
    <n v="29.735999999999997"/>
    <n v="13.283999999999999"/>
    <n v="16.451999999999998"/>
  </r>
  <r>
    <x v="2"/>
    <x v="2"/>
    <x v="18"/>
    <x v="2"/>
    <x v="9"/>
    <x v="9"/>
    <n v="31.777199999999997"/>
    <n v="18.122"/>
    <n v="13.655199999999997"/>
  </r>
  <r>
    <x v="2"/>
    <x v="2"/>
    <x v="18"/>
    <x v="2"/>
    <x v="10"/>
    <x v="10"/>
    <n v="41.630400000000002"/>
    <n v="21.352800000000002"/>
    <n v="20.2776"/>
  </r>
  <r>
    <x v="2"/>
    <x v="2"/>
    <x v="18"/>
    <x v="2"/>
    <x v="11"/>
    <x v="11"/>
    <n v="26.913600000000002"/>
    <n v="19.2864"/>
    <n v="7.627200000000002"/>
  </r>
  <r>
    <x v="2"/>
    <x v="2"/>
    <x v="18"/>
    <x v="6"/>
    <x v="0"/>
    <x v="0"/>
    <n v="4.1202000000000005"/>
    <n v="1.2600000000000002"/>
    <n v="2.8602000000000003"/>
  </r>
  <r>
    <x v="2"/>
    <x v="2"/>
    <x v="18"/>
    <x v="6"/>
    <x v="1"/>
    <x v="1"/>
    <n v="6.5856000000000003"/>
    <n v="1.6624999999999999"/>
    <n v="4.9231000000000007"/>
  </r>
  <r>
    <x v="2"/>
    <x v="2"/>
    <x v="18"/>
    <x v="6"/>
    <x v="2"/>
    <x v="2"/>
    <n v="5.6447999999999992"/>
    <n v="1.74"/>
    <n v="3.9047999999999989"/>
  </r>
  <r>
    <x v="2"/>
    <x v="2"/>
    <x v="18"/>
    <x v="6"/>
    <x v="3"/>
    <x v="3"/>
    <n v="6.3839999999999995"/>
    <n v="1.78"/>
    <n v="4.6039999999999992"/>
  </r>
  <r>
    <x v="2"/>
    <x v="2"/>
    <x v="18"/>
    <x v="6"/>
    <x v="4"/>
    <x v="4"/>
    <n v="6.2789999999999999"/>
    <n v="1.4950000000000001"/>
    <n v="4.7839999999999998"/>
  </r>
  <r>
    <x v="2"/>
    <x v="2"/>
    <x v="18"/>
    <x v="6"/>
    <x v="5"/>
    <x v="5"/>
    <n v="4.5780000000000003"/>
    <n v="1.0874999999999999"/>
    <n v="3.4905000000000004"/>
  </r>
  <r>
    <x v="2"/>
    <x v="2"/>
    <x v="18"/>
    <x v="6"/>
    <x v="6"/>
    <x v="6"/>
    <n v="4.1958000000000011"/>
    <n v="1.2825"/>
    <n v="2.9133000000000013"/>
  </r>
  <r>
    <x v="2"/>
    <x v="2"/>
    <x v="18"/>
    <x v="6"/>
    <x v="7"/>
    <x v="7"/>
    <n v="3.9311999999999996"/>
    <n v="0.95"/>
    <n v="2.9811999999999994"/>
  </r>
  <r>
    <x v="2"/>
    <x v="2"/>
    <x v="18"/>
    <x v="6"/>
    <x v="8"/>
    <x v="8"/>
    <n v="4.41"/>
    <n v="1.2375"/>
    <n v="3.1725000000000003"/>
  </r>
  <r>
    <x v="2"/>
    <x v="2"/>
    <x v="18"/>
    <x v="6"/>
    <x v="9"/>
    <x v="9"/>
    <n v="5.7330000000000005"/>
    <n v="1.4137500000000001"/>
    <n v="4.3192500000000003"/>
  </r>
  <r>
    <x v="2"/>
    <x v="2"/>
    <x v="18"/>
    <x v="6"/>
    <x v="10"/>
    <x v="10"/>
    <n v="6.3504000000000005"/>
    <n v="1.6975"/>
    <n v="4.6529000000000007"/>
  </r>
  <r>
    <x v="2"/>
    <x v="2"/>
    <x v="18"/>
    <x v="6"/>
    <x v="11"/>
    <x v="11"/>
    <n v="4.7879999999999994"/>
    <n v="1.4849999999999999"/>
    <n v="3.3029999999999995"/>
  </r>
  <r>
    <x v="2"/>
    <x v="2"/>
    <x v="18"/>
    <x v="6"/>
    <x v="0"/>
    <x v="0"/>
    <n v="2.5920000000000001"/>
    <n v="0.79200000000000004"/>
    <n v="1.8"/>
  </r>
  <r>
    <x v="2"/>
    <x v="2"/>
    <x v="18"/>
    <x v="6"/>
    <x v="1"/>
    <x v="1"/>
    <n v="5.0176000000000007"/>
    <n v="1.7555999999999998"/>
    <n v="3.2620000000000009"/>
  </r>
  <r>
    <x v="2"/>
    <x v="2"/>
    <x v="18"/>
    <x v="6"/>
    <x v="2"/>
    <x v="2"/>
    <n v="4.3007999999999997"/>
    <n v="1.5664"/>
    <n v="2.7343999999999999"/>
  </r>
  <r>
    <x v="2"/>
    <x v="2"/>
    <x v="18"/>
    <x v="6"/>
    <x v="3"/>
    <x v="3"/>
    <n v="4.9664000000000001"/>
    <n v="1.9360000000000002"/>
    <n v="3.0304000000000002"/>
  </r>
  <r>
    <x v="2"/>
    <x v="2"/>
    <x v="18"/>
    <x v="6"/>
    <x v="4"/>
    <x v="4"/>
    <n v="3.4944000000000002"/>
    <n v="1.3441999999999998"/>
    <n v="2.1502000000000003"/>
  </r>
  <r>
    <x v="2"/>
    <x v="2"/>
    <x v="18"/>
    <x v="6"/>
    <x v="5"/>
    <x v="5"/>
    <n v="3.1680000000000001"/>
    <n v="1.32"/>
    <n v="1.8480000000000001"/>
  </r>
  <r>
    <x v="2"/>
    <x v="2"/>
    <x v="18"/>
    <x v="6"/>
    <x v="6"/>
    <x v="6"/>
    <n v="3.3695999999999997"/>
    <n v="0.98009999999999997"/>
    <n v="2.3895"/>
  </r>
  <r>
    <x v="2"/>
    <x v="2"/>
    <x v="18"/>
    <x v="6"/>
    <x v="7"/>
    <x v="7"/>
    <n v="2.3040000000000003"/>
    <n v="0.82719999999999994"/>
    <n v="1.4768000000000003"/>
  </r>
  <r>
    <x v="2"/>
    <x v="2"/>
    <x v="18"/>
    <x v="6"/>
    <x v="8"/>
    <x v="8"/>
    <n v="3.2"/>
    <n v="0.88000000000000012"/>
    <n v="2.3200000000000003"/>
  </r>
  <r>
    <x v="2"/>
    <x v="2"/>
    <x v="18"/>
    <x v="6"/>
    <x v="9"/>
    <x v="9"/>
    <n v="4.9088000000000003"/>
    <n v="1.4872000000000001"/>
    <n v="3.4216000000000002"/>
  </r>
  <r>
    <x v="2"/>
    <x v="2"/>
    <x v="18"/>
    <x v="6"/>
    <x v="10"/>
    <x v="10"/>
    <n v="4.4800000000000004"/>
    <n v="1.8326"/>
    <n v="2.6474000000000002"/>
  </r>
  <r>
    <x v="2"/>
    <x v="2"/>
    <x v="18"/>
    <x v="6"/>
    <x v="11"/>
    <x v="11"/>
    <n v="4.2624000000000004"/>
    <n v="1.1616"/>
    <n v="3.1008000000000004"/>
  </r>
  <r>
    <x v="2"/>
    <x v="2"/>
    <x v="18"/>
    <x v="6"/>
    <x v="0"/>
    <x v="0"/>
    <n v="0.26730000000000004"/>
    <n v="9.9900000000000003E-2"/>
    <n v="0.16740000000000005"/>
  </r>
  <r>
    <x v="2"/>
    <x v="2"/>
    <x v="18"/>
    <x v="6"/>
    <x v="1"/>
    <x v="1"/>
    <n v="0.40739999999999998"/>
    <n v="0.15680000000000002"/>
    <n v="0.25059999999999993"/>
  </r>
  <r>
    <x v="2"/>
    <x v="2"/>
    <x v="18"/>
    <x v="6"/>
    <x v="2"/>
    <x v="2"/>
    <n v="0.38400000000000001"/>
    <n v="0.16640000000000002"/>
    <n v="0.21759999999999999"/>
  </r>
  <r>
    <x v="2"/>
    <x v="2"/>
    <x v="18"/>
    <x v="6"/>
    <x v="3"/>
    <x v="3"/>
    <n v="0.432"/>
    <n v="0.13600000000000001"/>
    <n v="0.29599999999999999"/>
  </r>
  <r>
    <x v="2"/>
    <x v="2"/>
    <x v="18"/>
    <x v="6"/>
    <x v="4"/>
    <x v="4"/>
    <n v="0.41730000000000006"/>
    <n v="0.13"/>
    <n v="0.28730000000000006"/>
  </r>
  <r>
    <x v="2"/>
    <x v="2"/>
    <x v="18"/>
    <x v="6"/>
    <x v="5"/>
    <x v="5"/>
    <n v="0.32100000000000001"/>
    <n v="0.11799999999999999"/>
    <n v="0.20300000000000001"/>
  </r>
  <r>
    <x v="2"/>
    <x v="2"/>
    <x v="18"/>
    <x v="6"/>
    <x v="6"/>
    <x v="6"/>
    <n v="0.28890000000000005"/>
    <n v="8.1900000000000001E-2"/>
    <n v="0.20700000000000005"/>
  </r>
  <r>
    <x v="2"/>
    <x v="2"/>
    <x v="18"/>
    <x v="6"/>
    <x v="7"/>
    <x v="7"/>
    <n v="0.27359999999999995"/>
    <n v="9.4399999999999998E-2"/>
    <n v="0.17919999999999997"/>
  </r>
  <r>
    <x v="2"/>
    <x v="2"/>
    <x v="18"/>
    <x v="6"/>
    <x v="8"/>
    <x v="8"/>
    <n v="0.33600000000000002"/>
    <n v="9.6000000000000002E-2"/>
    <n v="0.24000000000000002"/>
  </r>
  <r>
    <x v="2"/>
    <x v="2"/>
    <x v="18"/>
    <x v="6"/>
    <x v="9"/>
    <x v="9"/>
    <n v="0.31979999999999997"/>
    <n v="0.14560000000000001"/>
    <n v="0.17419999999999997"/>
  </r>
  <r>
    <x v="2"/>
    <x v="2"/>
    <x v="18"/>
    <x v="6"/>
    <x v="10"/>
    <x v="10"/>
    <n v="0.34859999999999997"/>
    <n v="0.1666"/>
    <n v="0.18199999999999997"/>
  </r>
  <r>
    <x v="2"/>
    <x v="2"/>
    <x v="18"/>
    <x v="6"/>
    <x v="11"/>
    <x v="11"/>
    <n v="0.30599999999999999"/>
    <n v="0.11639999999999999"/>
    <n v="0.18959999999999999"/>
  </r>
  <r>
    <x v="2"/>
    <x v="2"/>
    <x v="18"/>
    <x v="6"/>
    <x v="0"/>
    <x v="0"/>
    <n v="7.0622999999999996"/>
    <n v="3.2130000000000001"/>
    <n v="3.8492999999999995"/>
  </r>
  <r>
    <x v="2"/>
    <x v="2"/>
    <x v="18"/>
    <x v="6"/>
    <x v="1"/>
    <x v="1"/>
    <n v="8.7514000000000003"/>
    <n v="4.7459999999999996"/>
    <n v="4.0054000000000007"/>
  </r>
  <r>
    <x v="2"/>
    <x v="2"/>
    <x v="18"/>
    <x v="6"/>
    <x v="2"/>
    <x v="2"/>
    <n v="11.491200000000001"/>
    <n v="4.7519999999999998"/>
    <n v="6.7392000000000012"/>
  </r>
  <r>
    <x v="2"/>
    <x v="2"/>
    <x v="18"/>
    <x v="6"/>
    <x v="3"/>
    <x v="3"/>
    <n v="12.6616"/>
    <n v="4.5599999999999996"/>
    <n v="8.1016000000000012"/>
  </r>
  <r>
    <x v="2"/>
    <x v="2"/>
    <x v="18"/>
    <x v="6"/>
    <x v="4"/>
    <x v="4"/>
    <n v="9.2501499999999997"/>
    <n v="3.9"/>
    <n v="5.3501499999999993"/>
  </r>
  <r>
    <x v="2"/>
    <x v="2"/>
    <x v="18"/>
    <x v="6"/>
    <x v="5"/>
    <x v="5"/>
    <n v="5.32"/>
    <n v="3.3899999999999997"/>
    <n v="1.9300000000000006"/>
  </r>
  <r>
    <x v="2"/>
    <x v="2"/>
    <x v="18"/>
    <x v="6"/>
    <x v="6"/>
    <x v="6"/>
    <n v="5.1471"/>
    <n v="2.4840000000000004"/>
    <n v="2.6630999999999996"/>
  </r>
  <r>
    <x v="2"/>
    <x v="2"/>
    <x v="18"/>
    <x v="6"/>
    <x v="7"/>
    <x v="7"/>
    <n v="4.8412000000000006"/>
    <n v="2.8079999999999998"/>
    <n v="2.0332000000000008"/>
  </r>
  <r>
    <x v="2"/>
    <x v="2"/>
    <x v="18"/>
    <x v="6"/>
    <x v="8"/>
    <x v="8"/>
    <n v="6.2510000000000003"/>
    <n v="3.09"/>
    <n v="3.1610000000000005"/>
  </r>
  <r>
    <x v="2"/>
    <x v="2"/>
    <x v="18"/>
    <x v="6"/>
    <x v="9"/>
    <x v="9"/>
    <n v="8.7314499999999988"/>
    <n v="3.8220000000000001"/>
    <n v="4.9094499999999988"/>
  </r>
  <r>
    <x v="2"/>
    <x v="2"/>
    <x v="18"/>
    <x v="6"/>
    <x v="10"/>
    <x v="10"/>
    <n v="10.520299999999999"/>
    <n v="4.0739999999999998"/>
    <n v="6.446299999999999"/>
  </r>
  <r>
    <x v="2"/>
    <x v="2"/>
    <x v="18"/>
    <x v="6"/>
    <x v="11"/>
    <x v="11"/>
    <n v="9.1769999999999996"/>
    <n v="3.2760000000000002"/>
    <n v="5.9009999999999998"/>
  </r>
  <r>
    <x v="2"/>
    <x v="2"/>
    <x v="18"/>
    <x v="6"/>
    <x v="0"/>
    <x v="0"/>
    <n v="4.8671999999999995"/>
    <n v="1.4229000000000001"/>
    <n v="3.4442999999999993"/>
  </r>
  <r>
    <x v="2"/>
    <x v="2"/>
    <x v="18"/>
    <x v="6"/>
    <x v="1"/>
    <x v="1"/>
    <n v="7.4984000000000002"/>
    <n v="2.1181999999999999"/>
    <n v="5.3802000000000003"/>
  </r>
  <r>
    <x v="2"/>
    <x v="2"/>
    <x v="18"/>
    <x v="6"/>
    <x v="2"/>
    <x v="2"/>
    <n v="7.9871999999999996"/>
    <n v="2.3936000000000002"/>
    <n v="5.5935999999999995"/>
  </r>
  <r>
    <x v="2"/>
    <x v="2"/>
    <x v="18"/>
    <x v="6"/>
    <x v="3"/>
    <x v="3"/>
    <n v="8.1536000000000008"/>
    <n v="2.3391999999999999"/>
    <n v="5.8144000000000009"/>
  </r>
  <r>
    <x v="2"/>
    <x v="2"/>
    <x v="18"/>
    <x v="6"/>
    <x v="4"/>
    <x v="4"/>
    <n v="6.3543999999999992"/>
    <n v="1.8342999999999998"/>
    <n v="4.5200999999999993"/>
  </r>
  <r>
    <x v="2"/>
    <x v="2"/>
    <x v="18"/>
    <x v="6"/>
    <x v="5"/>
    <x v="5"/>
    <n v="6.24"/>
    <n v="1.649"/>
    <n v="4.5910000000000002"/>
  </r>
  <r>
    <x v="2"/>
    <x v="2"/>
    <x v="18"/>
    <x v="6"/>
    <x v="6"/>
    <x v="6"/>
    <n v="4.68"/>
    <n v="1.6524000000000001"/>
    <n v="3.0275999999999996"/>
  </r>
  <r>
    <x v="2"/>
    <x v="2"/>
    <x v="18"/>
    <x v="6"/>
    <x v="7"/>
    <x v="7"/>
    <n v="4.992"/>
    <n v="1.1560000000000001"/>
    <n v="3.8359999999999999"/>
  </r>
  <r>
    <x v="2"/>
    <x v="2"/>
    <x v="18"/>
    <x v="6"/>
    <x v="8"/>
    <x v="8"/>
    <n v="5.5120000000000005"/>
    <n v="1.7509999999999999"/>
    <n v="3.7610000000000006"/>
  </r>
  <r>
    <x v="2"/>
    <x v="2"/>
    <x v="18"/>
    <x v="6"/>
    <x v="9"/>
    <x v="9"/>
    <n v="6.76"/>
    <n v="1.8784999999999998"/>
    <n v="4.8815"/>
  </r>
  <r>
    <x v="2"/>
    <x v="2"/>
    <x v="18"/>
    <x v="6"/>
    <x v="10"/>
    <x v="10"/>
    <n v="6.9159999999999995"/>
    <n v="2.4276"/>
    <n v="4.4883999999999995"/>
  </r>
  <r>
    <x v="2"/>
    <x v="2"/>
    <x v="18"/>
    <x v="6"/>
    <x v="11"/>
    <x v="11"/>
    <n v="7.0511999999999997"/>
    <n v="1.9379999999999999"/>
    <n v="5.1132"/>
  </r>
  <r>
    <x v="2"/>
    <x v="2"/>
    <x v="18"/>
    <x v="6"/>
    <x v="0"/>
    <x v="0"/>
    <n v="2.4543000000000004"/>
    <n v="1.1177999999999999"/>
    <n v="1.3365000000000005"/>
  </r>
  <r>
    <x v="2"/>
    <x v="2"/>
    <x v="18"/>
    <x v="6"/>
    <x v="1"/>
    <x v="1"/>
    <n v="3.4398000000000004"/>
    <n v="1.8675999999999999"/>
    <n v="1.5722000000000005"/>
  </r>
  <r>
    <x v="2"/>
    <x v="2"/>
    <x v="18"/>
    <x v="6"/>
    <x v="2"/>
    <x v="2"/>
    <n v="5.0111999999999997"/>
    <n v="1.6928000000000001"/>
    <n v="3.3183999999999996"/>
  </r>
  <r>
    <x v="2"/>
    <x v="2"/>
    <x v="18"/>
    <x v="6"/>
    <x v="3"/>
    <x v="3"/>
    <n v="4.4496000000000002"/>
    <n v="2.0056000000000003"/>
    <n v="2.444"/>
  </r>
  <r>
    <x v="2"/>
    <x v="2"/>
    <x v="18"/>
    <x v="6"/>
    <x v="4"/>
    <x v="4"/>
    <n v="3.1941000000000002"/>
    <n v="1.5697500000000002"/>
    <n v="1.62435"/>
  </r>
  <r>
    <x v="2"/>
    <x v="2"/>
    <x v="18"/>
    <x v="6"/>
    <x v="5"/>
    <x v="5"/>
    <n v="2.7270000000000003"/>
    <n v="1.2995000000000001"/>
    <n v="1.4275000000000002"/>
  </r>
  <r>
    <x v="2"/>
    <x v="2"/>
    <x v="18"/>
    <x v="6"/>
    <x v="6"/>
    <x v="6"/>
    <n v="2.6001000000000003"/>
    <n v="1.0349999999999999"/>
    <n v="1.5651000000000004"/>
  </r>
  <r>
    <x v="2"/>
    <x v="2"/>
    <x v="18"/>
    <x v="6"/>
    <x v="7"/>
    <x v="7"/>
    <n v="2.3112000000000004"/>
    <n v="0.874"/>
    <n v="1.4372000000000003"/>
  </r>
  <r>
    <x v="2"/>
    <x v="2"/>
    <x v="18"/>
    <x v="6"/>
    <x v="8"/>
    <x v="8"/>
    <n v="3.0240000000000005"/>
    <n v="1.2535000000000003"/>
    <n v="1.7705000000000002"/>
  </r>
  <r>
    <x v="2"/>
    <x v="2"/>
    <x v="18"/>
    <x v="6"/>
    <x v="9"/>
    <x v="9"/>
    <n v="4.2119999999999997"/>
    <n v="1.6295500000000003"/>
    <n v="2.5824499999999997"/>
  </r>
  <r>
    <x v="2"/>
    <x v="2"/>
    <x v="18"/>
    <x v="6"/>
    <x v="10"/>
    <x v="10"/>
    <n v="3.0240000000000005"/>
    <n v="1.7549000000000001"/>
    <n v="1.2691000000000003"/>
  </r>
  <r>
    <x v="2"/>
    <x v="2"/>
    <x v="18"/>
    <x v="6"/>
    <x v="11"/>
    <x v="11"/>
    <n v="3.3048000000000002"/>
    <n v="1.4076000000000002"/>
    <n v="1.8972"/>
  </r>
  <r>
    <x v="3"/>
    <x v="3"/>
    <x v="19"/>
    <x v="0"/>
    <x v="0"/>
    <x v="0"/>
    <n v="75.782250000000005"/>
    <n v="34.727399999999996"/>
    <n v="41.054850000000009"/>
  </r>
  <r>
    <x v="3"/>
    <x v="3"/>
    <x v="19"/>
    <x v="0"/>
    <x v="1"/>
    <x v="1"/>
    <n v="124.75050000000002"/>
    <n v="43.491"/>
    <n v="81.259500000000017"/>
  </r>
  <r>
    <x v="3"/>
    <x v="3"/>
    <x v="19"/>
    <x v="0"/>
    <x v="2"/>
    <x v="2"/>
    <n v="122.952"/>
    <n v="52.32"/>
    <n v="70.632000000000005"/>
  </r>
  <r>
    <x v="3"/>
    <x v="3"/>
    <x v="19"/>
    <x v="0"/>
    <x v="3"/>
    <x v="3"/>
    <n v="134.72400000000002"/>
    <n v="60.691199999999995"/>
    <n v="74.032800000000023"/>
  </r>
  <r>
    <x v="3"/>
    <x v="3"/>
    <x v="19"/>
    <x v="0"/>
    <x v="4"/>
    <x v="4"/>
    <n v="124.34175"/>
    <n v="41.659799999999997"/>
    <n v="82.681950000000001"/>
  </r>
  <r>
    <x v="3"/>
    <x v="3"/>
    <x v="19"/>
    <x v="0"/>
    <x v="5"/>
    <x v="5"/>
    <n v="67.034999999999997"/>
    <n v="36.624000000000009"/>
    <n v="30.410999999999987"/>
  </r>
  <r>
    <x v="3"/>
    <x v="3"/>
    <x v="19"/>
    <x v="0"/>
    <x v="6"/>
    <x v="6"/>
    <n v="63.274500000000003"/>
    <n v="25.898399999999999"/>
    <n v="37.376100000000008"/>
  </r>
  <r>
    <x v="3"/>
    <x v="3"/>
    <x v="19"/>
    <x v="0"/>
    <x v="7"/>
    <x v="7"/>
    <n v="77.826000000000008"/>
    <n v="22.497599999999998"/>
    <n v="55.328400000000009"/>
  </r>
  <r>
    <x v="3"/>
    <x v="3"/>
    <x v="19"/>
    <x v="0"/>
    <x v="8"/>
    <x v="8"/>
    <n v="94.012499999999989"/>
    <n v="26.487000000000005"/>
    <n v="67.52549999999998"/>
  </r>
  <r>
    <x v="3"/>
    <x v="3"/>
    <x v="19"/>
    <x v="0"/>
    <x v="9"/>
    <x v="9"/>
    <n v="104.1495"/>
    <n v="46.335900000000002"/>
    <n v="57.813600000000001"/>
  </r>
  <r>
    <x v="3"/>
    <x v="3"/>
    <x v="19"/>
    <x v="0"/>
    <x v="10"/>
    <x v="10"/>
    <n v="117.88350000000001"/>
    <n v="41.659800000000004"/>
    <n v="76.223700000000008"/>
  </r>
  <r>
    <x v="3"/>
    <x v="3"/>
    <x v="19"/>
    <x v="0"/>
    <x v="11"/>
    <x v="11"/>
    <n v="110.85299999999999"/>
    <n v="43.948800000000006"/>
    <n v="66.904199999999989"/>
  </r>
  <r>
    <x v="3"/>
    <x v="3"/>
    <x v="19"/>
    <x v="6"/>
    <x v="0"/>
    <x v="0"/>
    <n v="34.684650000000005"/>
    <n v="34.476300000000002"/>
    <n v="0.20835000000000292"/>
  </r>
  <r>
    <x v="3"/>
    <x v="3"/>
    <x v="19"/>
    <x v="6"/>
    <x v="1"/>
    <x v="1"/>
    <n v="49.803599999999996"/>
    <n v="45.086999999999996"/>
    <n v="4.7165999999999997"/>
  </r>
  <r>
    <x v="3"/>
    <x v="3"/>
    <x v="19"/>
    <x v="6"/>
    <x v="2"/>
    <x v="2"/>
    <n v="61.661600000000007"/>
    <n v="43.392000000000003"/>
    <n v="18.269600000000004"/>
  </r>
  <r>
    <x v="3"/>
    <x v="3"/>
    <x v="19"/>
    <x v="6"/>
    <x v="3"/>
    <x v="3"/>
    <n v="60.306400000000004"/>
    <n v="64.003199999999993"/>
    <n v="-3.696799999999989"/>
  </r>
  <r>
    <x v="3"/>
    <x v="3"/>
    <x v="19"/>
    <x v="6"/>
    <x v="4"/>
    <x v="4"/>
    <n v="57.257200000000005"/>
    <n v="52.002600000000001"/>
    <n v="5.2546000000000035"/>
  </r>
  <r>
    <x v="3"/>
    <x v="3"/>
    <x v="19"/>
    <x v="6"/>
    <x v="5"/>
    <x v="5"/>
    <n v="44.044000000000004"/>
    <n v="27.797999999999998"/>
    <n v="16.246000000000006"/>
  </r>
  <r>
    <x v="3"/>
    <x v="3"/>
    <x v="19"/>
    <x v="6"/>
    <x v="6"/>
    <x v="6"/>
    <n v="34.684650000000005"/>
    <n v="34.171200000000006"/>
    <n v="0.51344999999999885"/>
  </r>
  <r>
    <x v="3"/>
    <x v="3"/>
    <x v="19"/>
    <x v="6"/>
    <x v="7"/>
    <x v="7"/>
    <n v="29.136800000000001"/>
    <n v="32.272799999999997"/>
    <n v="-3.1359999999999957"/>
  </r>
  <r>
    <x v="3"/>
    <x v="3"/>
    <x v="19"/>
    <x v="6"/>
    <x v="8"/>
    <x v="8"/>
    <n v="47.008500000000005"/>
    <n v="28.136999999999997"/>
    <n v="18.871500000000008"/>
  </r>
  <r>
    <x v="3"/>
    <x v="3"/>
    <x v="19"/>
    <x v="6"/>
    <x v="9"/>
    <x v="9"/>
    <n v="63.313249999999996"/>
    <n v="35.256"/>
    <n v="28.057249999999996"/>
  </r>
  <r>
    <x v="3"/>
    <x v="3"/>
    <x v="19"/>
    <x v="6"/>
    <x v="10"/>
    <x v="10"/>
    <n v="48.617799999999995"/>
    <n v="52.206000000000003"/>
    <n v="-3.5882000000000076"/>
  </r>
  <r>
    <x v="3"/>
    <x v="3"/>
    <x v="19"/>
    <x v="6"/>
    <x v="11"/>
    <x v="11"/>
    <n v="59.967599999999997"/>
    <n v="37.018799999999999"/>
    <n v="22.948799999999999"/>
  </r>
  <r>
    <x v="3"/>
    <x v="3"/>
    <x v="19"/>
    <x v="6"/>
    <x v="0"/>
    <x v="0"/>
    <n v="22.902749999999997"/>
    <n v="13.5837"/>
    <n v="9.3190499999999972"/>
  </r>
  <r>
    <x v="3"/>
    <x v="3"/>
    <x v="19"/>
    <x v="6"/>
    <x v="1"/>
    <x v="1"/>
    <n v="43.407000000000004"/>
    <n v="28.009799999999998"/>
    <n v="15.397200000000005"/>
  </r>
  <r>
    <x v="3"/>
    <x v="3"/>
    <x v="19"/>
    <x v="6"/>
    <x v="2"/>
    <x v="2"/>
    <n v="51.480000000000011"/>
    <n v="29.484000000000002"/>
    <n v="21.996000000000009"/>
  </r>
  <r>
    <x v="3"/>
    <x v="3"/>
    <x v="19"/>
    <x v="6"/>
    <x v="3"/>
    <x v="3"/>
    <n v="50.544000000000011"/>
    <n v="26.676000000000002"/>
    <n v="23.868000000000009"/>
  </r>
  <r>
    <x v="3"/>
    <x v="3"/>
    <x v="19"/>
    <x v="6"/>
    <x v="4"/>
    <x v="4"/>
    <n v="31.940999999999999"/>
    <n v="25.096500000000002"/>
    <n v="6.8444999999999965"/>
  </r>
  <r>
    <x v="3"/>
    <x v="3"/>
    <x v="19"/>
    <x v="6"/>
    <x v="5"/>
    <x v="5"/>
    <n v="31.005000000000003"/>
    <n v="15.268500000000001"/>
    <n v="15.736500000000001"/>
  </r>
  <r>
    <x v="3"/>
    <x v="3"/>
    <x v="19"/>
    <x v="6"/>
    <x v="6"/>
    <x v="6"/>
    <n v="30.536999999999995"/>
    <n v="14.37345"/>
    <n v="16.163549999999994"/>
  </r>
  <r>
    <x v="3"/>
    <x v="3"/>
    <x v="19"/>
    <x v="6"/>
    <x v="7"/>
    <x v="7"/>
    <n v="24.570000000000004"/>
    <n v="16.707599999999999"/>
    <n v="7.8624000000000045"/>
  </r>
  <r>
    <x v="3"/>
    <x v="3"/>
    <x v="19"/>
    <x v="6"/>
    <x v="8"/>
    <x v="8"/>
    <n v="26.032499999999999"/>
    <n v="19.831499999999998"/>
    <n v="6.2010000000000005"/>
  </r>
  <r>
    <x v="3"/>
    <x v="3"/>
    <x v="19"/>
    <x v="6"/>
    <x v="9"/>
    <x v="9"/>
    <n v="41.067"/>
    <n v="22.815000000000001"/>
    <n v="18.251999999999999"/>
  </r>
  <r>
    <x v="3"/>
    <x v="3"/>
    <x v="19"/>
    <x v="6"/>
    <x v="10"/>
    <x v="10"/>
    <n v="33.169500000000006"/>
    <n v="21.8673"/>
    <n v="11.302200000000006"/>
  </r>
  <r>
    <x v="3"/>
    <x v="3"/>
    <x v="19"/>
    <x v="6"/>
    <x v="11"/>
    <x v="11"/>
    <n v="31.941000000000003"/>
    <n v="18.743399999999998"/>
    <n v="13.197600000000005"/>
  </r>
  <r>
    <x v="3"/>
    <x v="3"/>
    <x v="19"/>
    <x v="3"/>
    <x v="0"/>
    <x v="0"/>
    <n v="44.7453"/>
    <n v="27.875699999999998"/>
    <n v="16.869600000000002"/>
  </r>
  <r>
    <x v="3"/>
    <x v="3"/>
    <x v="19"/>
    <x v="3"/>
    <x v="1"/>
    <x v="1"/>
    <n v="67.088000000000008"/>
    <n v="46.591300000000004"/>
    <n v="20.496700000000004"/>
  </r>
  <r>
    <x v="3"/>
    <x v="3"/>
    <x v="19"/>
    <x v="3"/>
    <x v="2"/>
    <x v="2"/>
    <n v="102.54880000000001"/>
    <n v="46.9208"/>
    <n v="55.628000000000014"/>
  </r>
  <r>
    <x v="3"/>
    <x v="3"/>
    <x v="19"/>
    <x v="3"/>
    <x v="3"/>
    <x v="3"/>
    <n v="81.463999999999999"/>
    <n v="52.72"/>
    <n v="28.744"/>
  </r>
  <r>
    <x v="3"/>
    <x v="3"/>
    <x v="19"/>
    <x v="3"/>
    <x v="4"/>
    <x v="4"/>
    <n v="84.87830000000001"/>
    <n v="35.553049999999999"/>
    <n v="49.325250000000011"/>
  </r>
  <r>
    <x v="3"/>
    <x v="3"/>
    <x v="19"/>
    <x v="3"/>
    <x v="5"/>
    <x v="5"/>
    <n v="59.9"/>
    <n v="37.563000000000002"/>
    <n v="22.336999999999996"/>
  </r>
  <r>
    <x v="3"/>
    <x v="3"/>
    <x v="19"/>
    <x v="3"/>
    <x v="6"/>
    <x v="6"/>
    <n v="53.910000000000004"/>
    <n v="35.289450000000002"/>
    <n v="18.620550000000001"/>
  </r>
  <r>
    <x v="3"/>
    <x v="3"/>
    <x v="19"/>
    <x v="3"/>
    <x v="7"/>
    <x v="7"/>
    <n v="46.961600000000004"/>
    <n v="21.351600000000001"/>
    <n v="25.610000000000003"/>
  </r>
  <r>
    <x v="3"/>
    <x v="3"/>
    <x v="19"/>
    <x v="3"/>
    <x v="8"/>
    <x v="8"/>
    <n v="56.305999999999997"/>
    <n v="38.551500000000004"/>
    <n v="17.754499999999993"/>
  </r>
  <r>
    <x v="3"/>
    <x v="3"/>
    <x v="19"/>
    <x v="3"/>
    <x v="9"/>
    <x v="9"/>
    <n v="71.640400000000014"/>
    <n v="47.975200000000008"/>
    <n v="23.665200000000006"/>
  </r>
  <r>
    <x v="3"/>
    <x v="3"/>
    <x v="19"/>
    <x v="3"/>
    <x v="10"/>
    <x v="10"/>
    <n v="100.63199999999999"/>
    <n v="38.2879"/>
    <n v="62.34409999999999"/>
  </r>
  <r>
    <x v="3"/>
    <x v="3"/>
    <x v="19"/>
    <x v="3"/>
    <x v="11"/>
    <x v="11"/>
    <n v="71.161199999999994"/>
    <n v="41.121600000000001"/>
    <n v="30.039599999999993"/>
  </r>
  <r>
    <x v="3"/>
    <x v="3"/>
    <x v="19"/>
    <x v="6"/>
    <x v="0"/>
    <x v="0"/>
    <n v="48.903750000000002"/>
    <n v="36.213750000000005"/>
    <n v="12.689999999999998"/>
  </r>
  <r>
    <x v="3"/>
    <x v="3"/>
    <x v="19"/>
    <x v="6"/>
    <x v="1"/>
    <x v="1"/>
    <n v="84.042000000000002"/>
    <n v="55.317500000000003"/>
    <n v="28.724499999999999"/>
  </r>
  <r>
    <x v="3"/>
    <x v="3"/>
    <x v="19"/>
    <x v="6"/>
    <x v="2"/>
    <x v="2"/>
    <n v="82.8"/>
    <n v="66.11999999999999"/>
    <n v="16.680000000000007"/>
  </r>
  <r>
    <x v="3"/>
    <x v="3"/>
    <x v="19"/>
    <x v="6"/>
    <x v="3"/>
    <x v="3"/>
    <n v="89.424000000000007"/>
    <n v="59.74"/>
    <n v="29.684000000000005"/>
  </r>
  <r>
    <x v="3"/>
    <x v="3"/>
    <x v="19"/>
    <x v="6"/>
    <x v="4"/>
    <x v="4"/>
    <n v="80.057249999999996"/>
    <n v="55.136249999999997"/>
    <n v="24.920999999999999"/>
  </r>
  <r>
    <x v="3"/>
    <x v="3"/>
    <x v="19"/>
    <x v="6"/>
    <x v="5"/>
    <x v="5"/>
    <n v="55.372500000000002"/>
    <n v="31.175000000000001"/>
    <n v="24.197500000000002"/>
  </r>
  <r>
    <x v="3"/>
    <x v="3"/>
    <x v="19"/>
    <x v="6"/>
    <x v="6"/>
    <x v="6"/>
    <n v="48.438000000000002"/>
    <n v="33.93"/>
    <n v="14.508000000000003"/>
  </r>
  <r>
    <x v="3"/>
    <x v="3"/>
    <x v="19"/>
    <x v="6"/>
    <x v="7"/>
    <x v="7"/>
    <n v="40.571999999999996"/>
    <n v="30.450000000000003"/>
    <n v="10.121999999999993"/>
  </r>
  <r>
    <x v="3"/>
    <x v="3"/>
    <x v="19"/>
    <x v="6"/>
    <x v="8"/>
    <x v="8"/>
    <n v="54.855000000000004"/>
    <n v="34.799999999999997"/>
    <n v="20.055000000000007"/>
  </r>
  <r>
    <x v="3"/>
    <x v="3"/>
    <x v="19"/>
    <x v="6"/>
    <x v="9"/>
    <x v="9"/>
    <n v="74.002500000000012"/>
    <n v="41.47"/>
    <n v="32.532500000000013"/>
  </r>
  <r>
    <x v="3"/>
    <x v="3"/>
    <x v="19"/>
    <x v="6"/>
    <x v="10"/>
    <x v="10"/>
    <n v="57.960000000000008"/>
    <n v="47.197500000000005"/>
    <n v="10.762500000000003"/>
  </r>
  <r>
    <x v="3"/>
    <x v="3"/>
    <x v="19"/>
    <x v="6"/>
    <x v="11"/>
    <x v="11"/>
    <n v="50.921999999999997"/>
    <n v="35.669999999999995"/>
    <n v="15.252000000000002"/>
  </r>
  <r>
    <x v="3"/>
    <x v="3"/>
    <x v="19"/>
    <x v="6"/>
    <x v="0"/>
    <x v="0"/>
    <n v="15.916499999999999"/>
    <n v="12.852"/>
    <n v="3.0644999999999989"/>
  </r>
  <r>
    <x v="3"/>
    <x v="3"/>
    <x v="19"/>
    <x v="6"/>
    <x v="1"/>
    <x v="1"/>
    <n v="32.736899999999999"/>
    <n v="14.994"/>
    <n v="17.742899999999999"/>
  </r>
  <r>
    <x v="3"/>
    <x v="3"/>
    <x v="19"/>
    <x v="6"/>
    <x v="2"/>
    <x v="2"/>
    <n v="26.095199999999998"/>
    <n v="21.42"/>
    <n v="4.6751999999999967"/>
  </r>
  <r>
    <x v="3"/>
    <x v="3"/>
    <x v="19"/>
    <x v="6"/>
    <x v="3"/>
    <x v="3"/>
    <n v="28.610400000000002"/>
    <n v="19.788"/>
    <n v="8.8224000000000018"/>
  </r>
  <r>
    <x v="3"/>
    <x v="3"/>
    <x v="19"/>
    <x v="6"/>
    <x v="4"/>
    <x v="4"/>
    <n v="22.479600000000001"/>
    <n v="19.392749999999999"/>
    <n v="3.0868500000000019"/>
  </r>
  <r>
    <x v="3"/>
    <x v="3"/>
    <x v="19"/>
    <x v="6"/>
    <x v="5"/>
    <x v="5"/>
    <n v="19.453500000000002"/>
    <n v="15.299999999999999"/>
    <n v="4.1535000000000029"/>
  </r>
  <r>
    <x v="3"/>
    <x v="3"/>
    <x v="19"/>
    <x v="6"/>
    <x v="6"/>
    <x v="6"/>
    <n v="16.447050000000001"/>
    <n v="12.6225"/>
    <n v="3.8245500000000003"/>
  </r>
  <r>
    <x v="3"/>
    <x v="3"/>
    <x v="19"/>
    <x v="6"/>
    <x v="7"/>
    <x v="7"/>
    <n v="15.562800000000001"/>
    <n v="8.2620000000000022"/>
    <n v="7.3007999999999988"/>
  </r>
  <r>
    <x v="3"/>
    <x v="3"/>
    <x v="19"/>
    <x v="6"/>
    <x v="8"/>
    <x v="8"/>
    <n v="15.916500000000003"/>
    <n v="10.455"/>
    <n v="5.4615000000000027"/>
  </r>
  <r>
    <x v="3"/>
    <x v="3"/>
    <x v="19"/>
    <x v="6"/>
    <x v="9"/>
    <x v="9"/>
    <n v="24.778650000000003"/>
    <n v="18.066749999999999"/>
    <n v="6.7119000000000035"/>
  </r>
  <r>
    <x v="3"/>
    <x v="3"/>
    <x v="19"/>
    <x v="6"/>
    <x v="10"/>
    <x v="10"/>
    <n v="25.309200000000004"/>
    <n v="15.351000000000001"/>
    <n v="9.9582000000000033"/>
  </r>
  <r>
    <x v="3"/>
    <x v="3"/>
    <x v="19"/>
    <x v="6"/>
    <x v="11"/>
    <x v="11"/>
    <n v="25.466400000000004"/>
    <n v="13.311"/>
    <n v="12.155400000000004"/>
  </r>
  <r>
    <x v="3"/>
    <x v="3"/>
    <x v="19"/>
    <x v="6"/>
    <x v="0"/>
    <x v="0"/>
    <n v="3.6666000000000003"/>
    <n v="1.1025"/>
    <n v="2.5641000000000003"/>
  </r>
  <r>
    <x v="3"/>
    <x v="3"/>
    <x v="19"/>
    <x v="6"/>
    <x v="1"/>
    <x v="1"/>
    <n v="6.2328000000000001"/>
    <n v="2.0649999999999999"/>
    <n v="4.1677999999999997"/>
  </r>
  <r>
    <x v="3"/>
    <x v="3"/>
    <x v="19"/>
    <x v="6"/>
    <x v="2"/>
    <x v="2"/>
    <n v="7.056"/>
    <n v="1.64"/>
    <n v="5.4160000000000004"/>
  </r>
  <r>
    <x v="3"/>
    <x v="3"/>
    <x v="19"/>
    <x v="6"/>
    <x v="3"/>
    <x v="3"/>
    <n v="5.4432"/>
    <n v="2.16"/>
    <n v="3.2831999999999999"/>
  </r>
  <r>
    <x v="3"/>
    <x v="3"/>
    <x v="19"/>
    <x v="6"/>
    <x v="4"/>
    <x v="4"/>
    <n v="6.3335999999999997"/>
    <n v="1.69"/>
    <n v="4.6435999999999993"/>
  </r>
  <r>
    <x v="3"/>
    <x v="3"/>
    <x v="19"/>
    <x v="6"/>
    <x v="5"/>
    <x v="5"/>
    <n v="3.4859999999999998"/>
    <n v="1.1125"/>
    <n v="2.3734999999999999"/>
  </r>
  <r>
    <x v="3"/>
    <x v="3"/>
    <x v="19"/>
    <x v="6"/>
    <x v="6"/>
    <x v="6"/>
    <n v="3.4020000000000001"/>
    <n v="0.95624999999999993"/>
    <n v="2.4457500000000003"/>
  </r>
  <r>
    <x v="3"/>
    <x v="3"/>
    <x v="19"/>
    <x v="6"/>
    <x v="7"/>
    <x v="7"/>
    <n v="2.8895999999999997"/>
    <n v="1.18"/>
    <n v="1.7095999999999998"/>
  </r>
  <r>
    <x v="3"/>
    <x v="3"/>
    <x v="19"/>
    <x v="6"/>
    <x v="8"/>
    <x v="8"/>
    <n v="4.9139999999999997"/>
    <n v="1.1875"/>
    <n v="3.7264999999999997"/>
  </r>
  <r>
    <x v="3"/>
    <x v="3"/>
    <x v="19"/>
    <x v="6"/>
    <x v="9"/>
    <x v="9"/>
    <n v="5.8968000000000007"/>
    <n v="1.7550000000000001"/>
    <n v="4.1418000000000008"/>
  </r>
  <r>
    <x v="3"/>
    <x v="3"/>
    <x v="19"/>
    <x v="6"/>
    <x v="10"/>
    <x v="10"/>
    <n v="4.8803999999999998"/>
    <n v="1.9075000000000002"/>
    <n v="2.9728999999999997"/>
  </r>
  <r>
    <x v="3"/>
    <x v="3"/>
    <x v="19"/>
    <x v="6"/>
    <x v="11"/>
    <x v="11"/>
    <n v="5.6951999999999998"/>
    <n v="1.335"/>
    <n v="4.3601999999999999"/>
  </r>
  <r>
    <x v="3"/>
    <x v="3"/>
    <x v="19"/>
    <x v="6"/>
    <x v="0"/>
    <x v="0"/>
    <n v="2.4750000000000001"/>
    <n v="0.76949999999999996"/>
    <n v="1.7055000000000002"/>
  </r>
  <r>
    <x v="3"/>
    <x v="3"/>
    <x v="19"/>
    <x v="6"/>
    <x v="1"/>
    <x v="1"/>
    <n v="4.0040000000000004"/>
    <n v="1.3566"/>
    <n v="2.6474000000000002"/>
  </r>
  <r>
    <x v="3"/>
    <x v="3"/>
    <x v="19"/>
    <x v="6"/>
    <x v="2"/>
    <x v="2"/>
    <n v="5.1040000000000001"/>
    <n v="1.6872000000000003"/>
    <n v="3.4167999999999998"/>
  </r>
  <r>
    <x v="3"/>
    <x v="3"/>
    <x v="19"/>
    <x v="6"/>
    <x v="3"/>
    <x v="3"/>
    <n v="4.8400000000000007"/>
    <n v="1.3984000000000001"/>
    <n v="3.4416000000000007"/>
  </r>
  <r>
    <x v="3"/>
    <x v="3"/>
    <x v="19"/>
    <x v="6"/>
    <x v="4"/>
    <x v="4"/>
    <n v="4.2542499999999999"/>
    <n v="1.1979500000000001"/>
    <n v="3.0562999999999998"/>
  </r>
  <r>
    <x v="3"/>
    <x v="3"/>
    <x v="19"/>
    <x v="6"/>
    <x v="5"/>
    <x v="5"/>
    <n v="3.2174999999999998"/>
    <n v="0.85500000000000009"/>
    <n v="2.3624999999999998"/>
  </r>
  <r>
    <x v="3"/>
    <x v="3"/>
    <x v="19"/>
    <x v="6"/>
    <x v="6"/>
    <x v="6"/>
    <n v="2.0790000000000002"/>
    <n v="0.70965"/>
    <n v="1.3693500000000003"/>
  </r>
  <r>
    <x v="3"/>
    <x v="3"/>
    <x v="19"/>
    <x v="6"/>
    <x v="7"/>
    <x v="7"/>
    <n v="2.5739999999999998"/>
    <n v="0.6764"/>
    <n v="1.8975999999999997"/>
  </r>
  <r>
    <x v="3"/>
    <x v="3"/>
    <x v="19"/>
    <x v="6"/>
    <x v="8"/>
    <x v="8"/>
    <n v="2.6949999999999998"/>
    <n v="1.0450000000000002"/>
    <n v="1.6499999999999997"/>
  </r>
  <r>
    <x v="3"/>
    <x v="3"/>
    <x v="19"/>
    <x v="6"/>
    <x v="9"/>
    <x v="9"/>
    <n v="3.2890000000000001"/>
    <n v="1.2597"/>
    <n v="2.0293000000000001"/>
  </r>
  <r>
    <x v="3"/>
    <x v="3"/>
    <x v="19"/>
    <x v="6"/>
    <x v="10"/>
    <x v="10"/>
    <n v="3.1185000000000005"/>
    <n v="1.2103000000000002"/>
    <n v="1.9082000000000003"/>
  </r>
  <r>
    <x v="3"/>
    <x v="3"/>
    <x v="19"/>
    <x v="6"/>
    <x v="11"/>
    <x v="11"/>
    <n v="2.871"/>
    <n v="1.083"/>
    <n v="1.788"/>
  </r>
  <r>
    <x v="3"/>
    <x v="3"/>
    <x v="19"/>
    <x v="6"/>
    <x v="0"/>
    <x v="0"/>
    <n v="0.37169999999999997"/>
    <n v="0.13365000000000002"/>
    <n v="0.23804999999999996"/>
  </r>
  <r>
    <x v="3"/>
    <x v="3"/>
    <x v="19"/>
    <x v="6"/>
    <x v="1"/>
    <x v="1"/>
    <n v="0.41159999999999997"/>
    <n v="0.19739999999999999"/>
    <n v="0.21419999999999997"/>
  </r>
  <r>
    <x v="3"/>
    <x v="3"/>
    <x v="19"/>
    <x v="6"/>
    <x v="2"/>
    <x v="2"/>
    <n v="0.52080000000000004"/>
    <n v="0.27599999999999997"/>
    <n v="0.24480000000000007"/>
  </r>
  <r>
    <x v="3"/>
    <x v="3"/>
    <x v="19"/>
    <x v="6"/>
    <x v="3"/>
    <x v="3"/>
    <n v="0.6552"/>
    <n v="0.24479999999999999"/>
    <n v="0.41039999999999999"/>
  </r>
  <r>
    <x v="3"/>
    <x v="3"/>
    <x v="19"/>
    <x v="6"/>
    <x v="4"/>
    <x v="4"/>
    <n v="0.54144999999999999"/>
    <n v="0.20475000000000002"/>
    <n v="0.3367"/>
  </r>
  <r>
    <x v="3"/>
    <x v="3"/>
    <x v="19"/>
    <x v="6"/>
    <x v="5"/>
    <x v="5"/>
    <n v="0.34300000000000003"/>
    <n v="0.159"/>
    <n v="0.18400000000000002"/>
  </r>
  <r>
    <x v="3"/>
    <x v="3"/>
    <x v="19"/>
    <x v="6"/>
    <x v="6"/>
    <x v="6"/>
    <n v="0.3654"/>
    <n v="0.11205"/>
    <n v="0.25335000000000002"/>
  </r>
  <r>
    <x v="3"/>
    <x v="3"/>
    <x v="19"/>
    <x v="6"/>
    <x v="7"/>
    <x v="7"/>
    <n v="0.24080000000000001"/>
    <n v="0.13320000000000001"/>
    <n v="0.1076"/>
  </r>
  <r>
    <x v="3"/>
    <x v="3"/>
    <x v="19"/>
    <x v="6"/>
    <x v="8"/>
    <x v="8"/>
    <n v="0.35700000000000004"/>
    <n v="0.1305"/>
    <n v="0.22650000000000003"/>
  </r>
  <r>
    <x v="3"/>
    <x v="3"/>
    <x v="19"/>
    <x v="6"/>
    <x v="9"/>
    <x v="9"/>
    <n v="0.54144999999999999"/>
    <n v="0.23399999999999999"/>
    <n v="0.30745"/>
  </r>
  <r>
    <x v="3"/>
    <x v="3"/>
    <x v="19"/>
    <x v="6"/>
    <x v="10"/>
    <x v="10"/>
    <n v="0.48509999999999998"/>
    <n v="0.1701"/>
    <n v="0.31499999999999995"/>
  </r>
  <r>
    <x v="3"/>
    <x v="3"/>
    <x v="19"/>
    <x v="6"/>
    <x v="11"/>
    <x v="11"/>
    <n v="0.4536"/>
    <n v="0.19620000000000001"/>
    <n v="0.25739999999999996"/>
  </r>
  <r>
    <x v="3"/>
    <x v="3"/>
    <x v="19"/>
    <x v="6"/>
    <x v="0"/>
    <x v="0"/>
    <n v="5.0111999999999997"/>
    <n v="2.871"/>
    <n v="2.1401999999999997"/>
  </r>
  <r>
    <x v="3"/>
    <x v="3"/>
    <x v="19"/>
    <x v="6"/>
    <x v="1"/>
    <x v="1"/>
    <n v="8.8704000000000001"/>
    <n v="4.1412000000000004"/>
    <n v="4.7291999999999996"/>
  </r>
  <r>
    <x v="3"/>
    <x v="3"/>
    <x v="19"/>
    <x v="6"/>
    <x v="2"/>
    <x v="2"/>
    <n v="9.523200000000001"/>
    <n v="4.5935999999999995"/>
    <n v="4.9296000000000015"/>
  </r>
  <r>
    <x v="3"/>
    <x v="3"/>
    <x v="19"/>
    <x v="6"/>
    <x v="3"/>
    <x v="3"/>
    <n v="10.649600000000001"/>
    <n v="3.8975999999999997"/>
    <n v="6.7520000000000016"/>
  </r>
  <r>
    <x v="3"/>
    <x v="3"/>
    <x v="19"/>
    <x v="6"/>
    <x v="4"/>
    <x v="4"/>
    <n v="7.4048000000000007"/>
    <n v="3.5437999999999996"/>
    <n v="3.8610000000000011"/>
  </r>
  <r>
    <x v="3"/>
    <x v="3"/>
    <x v="19"/>
    <x v="6"/>
    <x v="5"/>
    <x v="5"/>
    <n v="7.5519999999999996"/>
    <n v="2.8420000000000001"/>
    <n v="4.7099999999999991"/>
  </r>
  <r>
    <x v="3"/>
    <x v="3"/>
    <x v="19"/>
    <x v="6"/>
    <x v="6"/>
    <x v="6"/>
    <n v="4.7231999999999994"/>
    <n v="3.1058999999999997"/>
    <n v="1.6172999999999997"/>
  </r>
  <r>
    <x v="3"/>
    <x v="3"/>
    <x v="19"/>
    <x v="6"/>
    <x v="7"/>
    <x v="7"/>
    <n v="5.0175999999999998"/>
    <n v="2.0415999999999999"/>
    <n v="2.976"/>
  </r>
  <r>
    <x v="3"/>
    <x v="3"/>
    <x v="19"/>
    <x v="6"/>
    <x v="8"/>
    <x v="8"/>
    <n v="7.104000000000001"/>
    <n v="2.7839999999999998"/>
    <n v="4.3200000000000012"/>
  </r>
  <r>
    <x v="3"/>
    <x v="3"/>
    <x v="19"/>
    <x v="6"/>
    <x v="9"/>
    <x v="9"/>
    <n v="9.2352000000000007"/>
    <n v="3.6568999999999998"/>
    <n v="5.5783000000000005"/>
  </r>
  <r>
    <x v="3"/>
    <x v="3"/>
    <x v="19"/>
    <x v="6"/>
    <x v="10"/>
    <x v="10"/>
    <n v="10.572800000000001"/>
    <n v="4.7907999999999999"/>
    <n v="5.7820000000000009"/>
  </r>
  <r>
    <x v="3"/>
    <x v="3"/>
    <x v="19"/>
    <x v="6"/>
    <x v="11"/>
    <x v="11"/>
    <n v="8.6783999999999981"/>
    <n v="3.1668000000000003"/>
    <n v="5.5115999999999978"/>
  </r>
  <r>
    <x v="3"/>
    <x v="3"/>
    <x v="19"/>
    <x v="6"/>
    <x v="0"/>
    <x v="0"/>
    <n v="5.508"/>
    <n v="1.3464"/>
    <n v="4.1616"/>
  </r>
  <r>
    <x v="3"/>
    <x v="3"/>
    <x v="19"/>
    <x v="6"/>
    <x v="1"/>
    <x v="1"/>
    <n v="8.2110000000000003"/>
    <n v="2.5704000000000002"/>
    <n v="5.6406000000000001"/>
  </r>
  <r>
    <x v="3"/>
    <x v="3"/>
    <x v="19"/>
    <x v="6"/>
    <x v="2"/>
    <x v="2"/>
    <n v="8.6496000000000013"/>
    <n v="2.9648000000000003"/>
    <n v="5.684800000000001"/>
  </r>
  <r>
    <x v="3"/>
    <x v="3"/>
    <x v="19"/>
    <x v="6"/>
    <x v="3"/>
    <x v="3"/>
    <n v="8.5680000000000014"/>
    <n v="2.5840000000000001"/>
    <n v="5.9840000000000018"/>
  </r>
  <r>
    <x v="3"/>
    <x v="3"/>
    <x v="19"/>
    <x v="6"/>
    <x v="4"/>
    <x v="4"/>
    <n v="7.2930000000000001"/>
    <n v="2.6519999999999997"/>
    <n v="4.641"/>
  </r>
  <r>
    <x v="3"/>
    <x v="3"/>
    <x v="19"/>
    <x v="6"/>
    <x v="5"/>
    <x v="5"/>
    <n v="5.3040000000000012"/>
    <n v="1.9209999999999998"/>
    <n v="3.3830000000000013"/>
  </r>
  <r>
    <x v="3"/>
    <x v="3"/>
    <x v="19"/>
    <x v="6"/>
    <x v="6"/>
    <x v="6"/>
    <n v="4.6818"/>
    <n v="1.6983000000000001"/>
    <n v="2.9834999999999998"/>
  </r>
  <r>
    <x v="3"/>
    <x v="3"/>
    <x v="19"/>
    <x v="6"/>
    <x v="7"/>
    <x v="7"/>
    <n v="3.9167999999999998"/>
    <n v="1.4416000000000002"/>
    <n v="2.4751999999999996"/>
  </r>
  <r>
    <x v="3"/>
    <x v="3"/>
    <x v="19"/>
    <x v="6"/>
    <x v="8"/>
    <x v="8"/>
    <n v="5.1510000000000007"/>
    <n v="1.887"/>
    <n v="3.2640000000000007"/>
  </r>
  <r>
    <x v="3"/>
    <x v="3"/>
    <x v="19"/>
    <x v="6"/>
    <x v="9"/>
    <x v="9"/>
    <n v="6.0333000000000006"/>
    <n v="1.9226999999999999"/>
    <n v="4.1106000000000007"/>
  </r>
  <r>
    <x v="3"/>
    <x v="3"/>
    <x v="19"/>
    <x v="6"/>
    <x v="10"/>
    <x v="10"/>
    <n v="6.9972000000000003"/>
    <n v="2.2134"/>
    <n v="4.7838000000000003"/>
  </r>
  <r>
    <x v="3"/>
    <x v="3"/>
    <x v="19"/>
    <x v="6"/>
    <x v="11"/>
    <x v="11"/>
    <n v="5.8140000000000001"/>
    <n v="2.0604"/>
    <n v="3.7536"/>
  </r>
  <r>
    <x v="3"/>
    <x v="3"/>
    <x v="19"/>
    <x v="6"/>
    <x v="0"/>
    <x v="0"/>
    <n v="1.8778500000000002"/>
    <n v="0.68399999999999994"/>
    <n v="1.1938500000000003"/>
  </r>
  <r>
    <x v="3"/>
    <x v="3"/>
    <x v="19"/>
    <x v="6"/>
    <x v="1"/>
    <x v="1"/>
    <n v="3.1121999999999996"/>
    <n v="1.0752000000000002"/>
    <n v="2.0369999999999995"/>
  </r>
  <r>
    <x v="3"/>
    <x v="3"/>
    <x v="19"/>
    <x v="6"/>
    <x v="2"/>
    <x v="2"/>
    <n v="3.3384000000000005"/>
    <n v="1.3952000000000002"/>
    <n v="1.9432000000000003"/>
  </r>
  <r>
    <x v="3"/>
    <x v="3"/>
    <x v="19"/>
    <x v="6"/>
    <x v="3"/>
    <x v="3"/>
    <n v="3.4320000000000004"/>
    <n v="1.4336000000000002"/>
    <n v="1.9984000000000002"/>
  </r>
  <r>
    <x v="3"/>
    <x v="3"/>
    <x v="19"/>
    <x v="6"/>
    <x v="4"/>
    <x v="4"/>
    <n v="2.4589500000000002"/>
    <n v="0.89439999999999997"/>
    <n v="1.5645500000000001"/>
  </r>
  <r>
    <x v="3"/>
    <x v="3"/>
    <x v="19"/>
    <x v="6"/>
    <x v="5"/>
    <x v="5"/>
    <n v="2.1840000000000002"/>
    <n v="0.81600000000000006"/>
    <n v="1.3680000000000001"/>
  </r>
  <r>
    <x v="3"/>
    <x v="3"/>
    <x v="19"/>
    <x v="6"/>
    <x v="6"/>
    <x v="6"/>
    <n v="1.7725500000000001"/>
    <n v="0.72719999999999996"/>
    <n v="1.04535"/>
  </r>
  <r>
    <x v="3"/>
    <x v="3"/>
    <x v="19"/>
    <x v="6"/>
    <x v="7"/>
    <x v="7"/>
    <n v="1.7004000000000001"/>
    <n v="0.55679999999999996"/>
    <n v="1.1436000000000002"/>
  </r>
  <r>
    <x v="3"/>
    <x v="3"/>
    <x v="19"/>
    <x v="6"/>
    <x v="8"/>
    <x v="8"/>
    <n v="1.8915"/>
    <n v="0.89600000000000013"/>
    <n v="0.99549999999999983"/>
  </r>
  <r>
    <x v="3"/>
    <x v="3"/>
    <x v="19"/>
    <x v="6"/>
    <x v="9"/>
    <x v="9"/>
    <n v="2.5350000000000001"/>
    <n v="0.99839999999999995"/>
    <n v="1.5366000000000002"/>
  </r>
  <r>
    <x v="3"/>
    <x v="3"/>
    <x v="19"/>
    <x v="6"/>
    <x v="10"/>
    <x v="10"/>
    <n v="2.73"/>
    <n v="0.96320000000000006"/>
    <n v="1.7667999999999999"/>
  </r>
  <r>
    <x v="3"/>
    <x v="3"/>
    <x v="19"/>
    <x v="6"/>
    <x v="11"/>
    <x v="11"/>
    <n v="2.7143999999999995"/>
    <n v="1.0367999999999999"/>
    <n v="1.6775999999999995"/>
  </r>
  <r>
    <x v="3"/>
    <x v="3"/>
    <x v="20"/>
    <x v="0"/>
    <x v="0"/>
    <x v="0"/>
    <n v="62.888400000000011"/>
    <n v="27.039599999999997"/>
    <n v="35.848800000000011"/>
  </r>
  <r>
    <x v="3"/>
    <x v="3"/>
    <x v="20"/>
    <x v="0"/>
    <x v="1"/>
    <x v="1"/>
    <n v="76.992999999999995"/>
    <n v="35.897399999999998"/>
    <n v="41.095599999999997"/>
  </r>
  <r>
    <x v="3"/>
    <x v="3"/>
    <x v="20"/>
    <x v="0"/>
    <x v="2"/>
    <x v="2"/>
    <n v="120.08319999999999"/>
    <n v="34.395199999999996"/>
    <n v="85.687999999999988"/>
  </r>
  <r>
    <x v="3"/>
    <x v="3"/>
    <x v="20"/>
    <x v="0"/>
    <x v="3"/>
    <x v="3"/>
    <n v="113.872"/>
    <n v="47.241599999999991"/>
    <n v="66.630400000000009"/>
  </r>
  <r>
    <x v="3"/>
    <x v="3"/>
    <x v="20"/>
    <x v="0"/>
    <x v="4"/>
    <x v="4"/>
    <n v="75.698999999999998"/>
    <n v="27.609400000000001"/>
    <n v="48.089599999999997"/>
  </r>
  <r>
    <x v="3"/>
    <x v="3"/>
    <x v="20"/>
    <x v="0"/>
    <x v="5"/>
    <x v="5"/>
    <n v="64.7"/>
    <n v="31.080000000000002"/>
    <n v="33.620000000000005"/>
  </r>
  <r>
    <x v="3"/>
    <x v="3"/>
    <x v="20"/>
    <x v="0"/>
    <x v="6"/>
    <x v="6"/>
    <n v="54.153900000000007"/>
    <n v="20.279699999999998"/>
    <n v="33.874200000000009"/>
  </r>
  <r>
    <x v="3"/>
    <x v="3"/>
    <x v="20"/>
    <x v="0"/>
    <x v="7"/>
    <x v="7"/>
    <n v="59.523999999999994"/>
    <n v="23.413599999999995"/>
    <n v="36.110399999999998"/>
  </r>
  <r>
    <x v="3"/>
    <x v="3"/>
    <x v="20"/>
    <x v="0"/>
    <x v="8"/>
    <x v="8"/>
    <n v="65.994"/>
    <n v="23.310000000000002"/>
    <n v="42.683999999999997"/>
  </r>
  <r>
    <x v="3"/>
    <x v="3"/>
    <x v="20"/>
    <x v="0"/>
    <x v="9"/>
    <x v="9"/>
    <n v="81.586699999999993"/>
    <n v="40.067300000000003"/>
    <n v="41.51939999999999"/>
  </r>
  <r>
    <x v="3"/>
    <x v="3"/>
    <x v="20"/>
    <x v="0"/>
    <x v="10"/>
    <x v="10"/>
    <n v="73.369799999999998"/>
    <n v="43.149399999999993"/>
    <n v="30.220400000000005"/>
  </r>
  <r>
    <x v="3"/>
    <x v="3"/>
    <x v="20"/>
    <x v="0"/>
    <x v="11"/>
    <x v="11"/>
    <n v="65.217600000000004"/>
    <n v="31.080000000000002"/>
    <n v="34.137600000000006"/>
  </r>
  <r>
    <x v="3"/>
    <x v="3"/>
    <x v="20"/>
    <x v="6"/>
    <x v="0"/>
    <x v="0"/>
    <n v="26.779949999999999"/>
    <n v="27.896400000000003"/>
    <n v="-1.1164500000000039"/>
  </r>
  <r>
    <x v="3"/>
    <x v="3"/>
    <x v="20"/>
    <x v="6"/>
    <x v="1"/>
    <x v="1"/>
    <n v="40.152000000000001"/>
    <n v="45.001600000000003"/>
    <n v="-4.8496000000000024"/>
  </r>
  <r>
    <x v="3"/>
    <x v="3"/>
    <x v="20"/>
    <x v="6"/>
    <x v="2"/>
    <x v="2"/>
    <n v="50.476799999999997"/>
    <n v="53.726399999999998"/>
    <n v="-3.2496000000000009"/>
  </r>
  <r>
    <x v="3"/>
    <x v="3"/>
    <x v="20"/>
    <x v="6"/>
    <x v="3"/>
    <x v="3"/>
    <n v="55.639199999999995"/>
    <n v="49.593600000000002"/>
    <n v="6.0455999999999932"/>
  </r>
  <r>
    <x v="3"/>
    <x v="3"/>
    <x v="20"/>
    <x v="6"/>
    <x v="4"/>
    <x v="4"/>
    <n v="41.012400000000007"/>
    <n v="30.221100000000003"/>
    <n v="10.791300000000003"/>
  </r>
  <r>
    <x v="3"/>
    <x v="3"/>
    <x v="20"/>
    <x v="6"/>
    <x v="5"/>
    <x v="5"/>
    <n v="34.057499999999997"/>
    <n v="33.866"/>
    <n v="0.19149999999999778"/>
  </r>
  <r>
    <x v="3"/>
    <x v="3"/>
    <x v="20"/>
    <x v="6"/>
    <x v="6"/>
    <x v="6"/>
    <n v="26.4573"/>
    <n v="20.664000000000001"/>
    <n v="5.7932999999999986"/>
  </r>
  <r>
    <x v="3"/>
    <x v="3"/>
    <x v="20"/>
    <x v="6"/>
    <x v="7"/>
    <x v="7"/>
    <n v="26.6724"/>
    <n v="20.664000000000001"/>
    <n v="6.0083999999999982"/>
  </r>
  <r>
    <x v="3"/>
    <x v="3"/>
    <x v="20"/>
    <x v="6"/>
    <x v="8"/>
    <x v="8"/>
    <n v="37.284000000000006"/>
    <n v="23.533999999999999"/>
    <n v="13.750000000000007"/>
  </r>
  <r>
    <x v="3"/>
    <x v="3"/>
    <x v="20"/>
    <x v="6"/>
    <x v="9"/>
    <x v="9"/>
    <n v="49.401300000000006"/>
    <n v="36.936900000000001"/>
    <n v="12.464400000000005"/>
  </r>
  <r>
    <x v="3"/>
    <x v="3"/>
    <x v="20"/>
    <x v="6"/>
    <x v="10"/>
    <x v="10"/>
    <n v="49.186199999999999"/>
    <n v="34.152999999999999"/>
    <n v="15.033200000000001"/>
  </r>
  <r>
    <x v="3"/>
    <x v="3"/>
    <x v="20"/>
    <x v="6"/>
    <x v="11"/>
    <x v="11"/>
    <n v="50.333399999999997"/>
    <n v="32.717999999999996"/>
    <n v="17.615400000000001"/>
  </r>
  <r>
    <x v="3"/>
    <x v="3"/>
    <x v="20"/>
    <x v="6"/>
    <x v="0"/>
    <x v="0"/>
    <n v="25.084800000000001"/>
    <n v="12.1716"/>
    <n v="12.913200000000002"/>
  </r>
  <r>
    <x v="3"/>
    <x v="3"/>
    <x v="20"/>
    <x v="6"/>
    <x v="1"/>
    <x v="1"/>
    <n v="35.268799999999999"/>
    <n v="18.708199999999998"/>
    <n v="16.560600000000001"/>
  </r>
  <r>
    <x v="3"/>
    <x v="3"/>
    <x v="20"/>
    <x v="6"/>
    <x v="2"/>
    <x v="2"/>
    <n v="39.449600000000004"/>
    <n v="26.275200000000002"/>
    <n v="13.174400000000002"/>
  </r>
  <r>
    <x v="3"/>
    <x v="3"/>
    <x v="20"/>
    <x v="6"/>
    <x v="3"/>
    <x v="3"/>
    <n v="41.1648"/>
    <n v="26.790400000000002"/>
    <n v="14.374399999999998"/>
  </r>
  <r>
    <x v="3"/>
    <x v="3"/>
    <x v="20"/>
    <x v="6"/>
    <x v="4"/>
    <x v="4"/>
    <n v="30.310800000000004"/>
    <n v="23.860199999999999"/>
    <n v="6.450600000000005"/>
  </r>
  <r>
    <x v="3"/>
    <x v="3"/>
    <x v="20"/>
    <x v="6"/>
    <x v="5"/>
    <x v="5"/>
    <n v="23.584"/>
    <n v="13.363000000000001"/>
    <n v="10.220999999999998"/>
  </r>
  <r>
    <x v="3"/>
    <x v="3"/>
    <x v="20"/>
    <x v="6"/>
    <x v="6"/>
    <x v="6"/>
    <n v="25.808400000000002"/>
    <n v="16.083900000000003"/>
    <n v="9.724499999999999"/>
  </r>
  <r>
    <x v="3"/>
    <x v="3"/>
    <x v="20"/>
    <x v="6"/>
    <x v="7"/>
    <x v="7"/>
    <n v="18.224"/>
    <n v="10.304000000000002"/>
    <n v="7.9199999999999982"/>
  </r>
  <r>
    <x v="3"/>
    <x v="3"/>
    <x v="20"/>
    <x v="6"/>
    <x v="8"/>
    <x v="8"/>
    <n v="26.8"/>
    <n v="17.710000000000004"/>
    <n v="9.0899999999999963"/>
  </r>
  <r>
    <x v="3"/>
    <x v="3"/>
    <x v="20"/>
    <x v="6"/>
    <x v="9"/>
    <x v="9"/>
    <n v="37.278800000000004"/>
    <n v="23.232300000000002"/>
    <n v="14.046500000000002"/>
  </r>
  <r>
    <x v="3"/>
    <x v="3"/>
    <x v="20"/>
    <x v="6"/>
    <x v="10"/>
    <x v="10"/>
    <n v="33.392800000000001"/>
    <n v="26.371799999999997"/>
    <n v="7.0210000000000043"/>
  </r>
  <r>
    <x v="3"/>
    <x v="3"/>
    <x v="20"/>
    <x v="6"/>
    <x v="11"/>
    <x v="11"/>
    <n v="25.728000000000005"/>
    <n v="17.967600000000001"/>
    <n v="7.7604000000000042"/>
  </r>
  <r>
    <x v="3"/>
    <x v="3"/>
    <x v="20"/>
    <x v="3"/>
    <x v="0"/>
    <x v="0"/>
    <n v="64.941299999999998"/>
    <n v="32.1021"/>
    <n v="32.839199999999998"/>
  </r>
  <r>
    <x v="3"/>
    <x v="3"/>
    <x v="20"/>
    <x v="3"/>
    <x v="1"/>
    <x v="1"/>
    <n v="70.200199999999995"/>
    <n v="44.2834"/>
    <n v="25.916799999999995"/>
  </r>
  <r>
    <x v="3"/>
    <x v="3"/>
    <x v="20"/>
    <x v="3"/>
    <x v="2"/>
    <x v="2"/>
    <n v="96.861599999999996"/>
    <n v="47.379200000000004"/>
    <n v="49.482399999999991"/>
  </r>
  <r>
    <x v="3"/>
    <x v="3"/>
    <x v="20"/>
    <x v="3"/>
    <x v="3"/>
    <x v="3"/>
    <n v="103.71040000000001"/>
    <n v="64.069599999999994"/>
    <n v="39.640800000000013"/>
  </r>
  <r>
    <x v="3"/>
    <x v="3"/>
    <x v="20"/>
    <x v="3"/>
    <x v="4"/>
    <x v="4"/>
    <n v="89.034400000000019"/>
    <n v="49.43184999999999"/>
    <n v="39.602550000000029"/>
  </r>
  <r>
    <x v="3"/>
    <x v="3"/>
    <x v="20"/>
    <x v="3"/>
    <x v="5"/>
    <x v="5"/>
    <n v="58.092499999999994"/>
    <n v="33.313499999999998"/>
    <n v="24.778999999999996"/>
  </r>
  <r>
    <x v="3"/>
    <x v="3"/>
    <x v="20"/>
    <x v="3"/>
    <x v="6"/>
    <x v="6"/>
    <n v="52.283250000000002"/>
    <n v="27.256499999999999"/>
    <n v="25.026750000000003"/>
  </r>
  <r>
    <x v="3"/>
    <x v="3"/>
    <x v="20"/>
    <x v="3"/>
    <x v="7"/>
    <x v="7"/>
    <n v="53.812000000000005"/>
    <n v="30.150400000000005"/>
    <n v="23.6616"/>
  </r>
  <r>
    <x v="3"/>
    <x v="3"/>
    <x v="20"/>
    <x v="3"/>
    <x v="8"/>
    <x v="8"/>
    <n v="55.646500000000003"/>
    <n v="30.957999999999998"/>
    <n v="24.688500000000005"/>
  </r>
  <r>
    <x v="3"/>
    <x v="3"/>
    <x v="20"/>
    <x v="3"/>
    <x v="9"/>
    <x v="9"/>
    <n v="87.444500000000005"/>
    <n v="38.495599999999996"/>
    <n v="48.948900000000009"/>
  </r>
  <r>
    <x v="3"/>
    <x v="3"/>
    <x v="20"/>
    <x v="3"/>
    <x v="10"/>
    <x v="10"/>
    <n v="88.178300000000007"/>
    <n v="47.11"/>
    <n v="41.068300000000008"/>
  </r>
  <r>
    <x v="3"/>
    <x v="3"/>
    <x v="20"/>
    <x v="3"/>
    <x v="11"/>
    <x v="11"/>
    <n v="88.055999999999997"/>
    <n v="46.436999999999998"/>
    <n v="41.619"/>
  </r>
  <r>
    <x v="3"/>
    <x v="3"/>
    <x v="20"/>
    <x v="6"/>
    <x v="0"/>
    <x v="0"/>
    <n v="58.05"/>
    <n v="32.529599999999995"/>
    <n v="25.520400000000002"/>
  </r>
  <r>
    <x v="3"/>
    <x v="3"/>
    <x v="20"/>
    <x v="6"/>
    <x v="1"/>
    <x v="1"/>
    <n v="76.002499999999998"/>
    <n v="62.197800000000001"/>
    <n v="13.804699999999997"/>
  </r>
  <r>
    <x v="3"/>
    <x v="3"/>
    <x v="20"/>
    <x v="6"/>
    <x v="2"/>
    <x v="2"/>
    <n v="81.7"/>
    <n v="66.26400000000001"/>
    <n v="15.435999999999993"/>
  </r>
  <r>
    <x v="3"/>
    <x v="3"/>
    <x v="20"/>
    <x v="6"/>
    <x v="3"/>
    <x v="3"/>
    <n v="83.42"/>
    <n v="54.216000000000001"/>
    <n v="29.204000000000001"/>
  </r>
  <r>
    <x v="3"/>
    <x v="3"/>
    <x v="20"/>
    <x v="6"/>
    <x v="4"/>
    <x v="4"/>
    <n v="67.08"/>
    <n v="50.902799999999999"/>
    <n v="16.177199999999999"/>
  </r>
  <r>
    <x v="3"/>
    <x v="3"/>
    <x v="20"/>
    <x v="6"/>
    <x v="5"/>
    <x v="5"/>
    <n v="60.2"/>
    <n v="33.884999999999998"/>
    <n v="26.315000000000005"/>
  </r>
  <r>
    <x v="3"/>
    <x v="3"/>
    <x v="20"/>
    <x v="6"/>
    <x v="6"/>
    <x v="6"/>
    <n v="53.696250000000006"/>
    <n v="35.240400000000001"/>
    <n v="18.455850000000005"/>
  </r>
  <r>
    <x v="3"/>
    <x v="3"/>
    <x v="20"/>
    <x v="6"/>
    <x v="7"/>
    <x v="7"/>
    <n v="34.4"/>
    <n v="34.9392"/>
    <n v="-0.53920000000000101"/>
  </r>
  <r>
    <x v="3"/>
    <x v="3"/>
    <x v="20"/>
    <x v="6"/>
    <x v="8"/>
    <x v="8"/>
    <n v="49.45"/>
    <n v="30.496500000000001"/>
    <n v="18.953500000000002"/>
  </r>
  <r>
    <x v="3"/>
    <x v="3"/>
    <x v="20"/>
    <x v="6"/>
    <x v="9"/>
    <x v="9"/>
    <n v="62.887500000000003"/>
    <n v="40.134899999999995"/>
    <n v="22.752600000000008"/>
  </r>
  <r>
    <x v="3"/>
    <x v="3"/>
    <x v="20"/>
    <x v="6"/>
    <x v="10"/>
    <x v="10"/>
    <n v="86.537499999999994"/>
    <n v="57.453900000000004"/>
    <n v="29.08359999999999"/>
  </r>
  <r>
    <x v="3"/>
    <x v="3"/>
    <x v="20"/>
    <x v="6"/>
    <x v="11"/>
    <x v="11"/>
    <n v="65.144999999999996"/>
    <n v="41.113799999999998"/>
    <n v="24.031199999999998"/>
  </r>
  <r>
    <x v="3"/>
    <x v="3"/>
    <x v="20"/>
    <x v="6"/>
    <x v="0"/>
    <x v="0"/>
    <n v="13.858650000000001"/>
    <n v="7.5951000000000004"/>
    <n v="6.2635500000000004"/>
  </r>
  <r>
    <x v="3"/>
    <x v="3"/>
    <x v="20"/>
    <x v="6"/>
    <x v="1"/>
    <x v="1"/>
    <n v="24.488099999999999"/>
    <n v="13.7158"/>
    <n v="10.7723"/>
  </r>
  <r>
    <x v="3"/>
    <x v="3"/>
    <x v="20"/>
    <x v="6"/>
    <x v="2"/>
    <x v="2"/>
    <n v="22.4848"/>
    <n v="14.2784"/>
    <n v="8.2064000000000004"/>
  </r>
  <r>
    <x v="3"/>
    <x v="3"/>
    <x v="20"/>
    <x v="6"/>
    <x v="3"/>
    <x v="3"/>
    <n v="22.245600000000003"/>
    <n v="18.313599999999997"/>
    <n v="3.9320000000000057"/>
  </r>
  <r>
    <x v="3"/>
    <x v="3"/>
    <x v="20"/>
    <x v="6"/>
    <x v="4"/>
    <x v="4"/>
    <n v="20.018049999999999"/>
    <n v="10.340199999999999"/>
    <n v="9.6778499999999994"/>
  </r>
  <r>
    <x v="3"/>
    <x v="3"/>
    <x v="20"/>
    <x v="6"/>
    <x v="5"/>
    <x v="5"/>
    <n v="17.491499999999998"/>
    <n v="9.0210000000000008"/>
    <n v="8.4704999999999977"/>
  </r>
  <r>
    <x v="3"/>
    <x v="3"/>
    <x v="20"/>
    <x v="6"/>
    <x v="6"/>
    <x v="6"/>
    <n v="11.97495"/>
    <n v="9.9521999999999995"/>
    <n v="2.0227500000000003"/>
  </r>
  <r>
    <x v="3"/>
    <x v="3"/>
    <x v="20"/>
    <x v="6"/>
    <x v="7"/>
    <x v="7"/>
    <n v="12.199200000000001"/>
    <n v="8.0703999999999994"/>
    <n v="4.1288000000000018"/>
  </r>
  <r>
    <x v="3"/>
    <x v="3"/>
    <x v="20"/>
    <x v="6"/>
    <x v="8"/>
    <x v="8"/>
    <n v="12.4085"/>
    <n v="8.0510000000000002"/>
    <n v="4.3574999999999999"/>
  </r>
  <r>
    <x v="3"/>
    <x v="3"/>
    <x v="20"/>
    <x v="6"/>
    <x v="9"/>
    <x v="9"/>
    <n v="22.155899999999995"/>
    <n v="12.7361"/>
    <n v="9.4197999999999951"/>
  </r>
  <r>
    <x v="3"/>
    <x v="3"/>
    <x v="20"/>
    <x v="6"/>
    <x v="10"/>
    <x v="10"/>
    <n v="17.162599999999998"/>
    <n v="15.345399999999998"/>
    <n v="1.8171999999999997"/>
  </r>
  <r>
    <x v="3"/>
    <x v="3"/>
    <x v="20"/>
    <x v="6"/>
    <x v="11"/>
    <x v="11"/>
    <n v="17.940000000000001"/>
    <n v="13.269599999999999"/>
    <n v="4.6704000000000025"/>
  </r>
  <r>
    <x v="3"/>
    <x v="3"/>
    <x v="20"/>
    <x v="6"/>
    <x v="0"/>
    <x v="0"/>
    <n v="2.5398000000000001"/>
    <n v="1.044"/>
    <n v="1.4958"/>
  </r>
  <r>
    <x v="3"/>
    <x v="3"/>
    <x v="20"/>
    <x v="6"/>
    <x v="1"/>
    <x v="1"/>
    <n v="4.6647999999999996"/>
    <n v="1.2740000000000002"/>
    <n v="3.3907999999999996"/>
  </r>
  <r>
    <x v="3"/>
    <x v="3"/>
    <x v="20"/>
    <x v="6"/>
    <x v="2"/>
    <x v="2"/>
    <n v="6.4736000000000002"/>
    <n v="1.92"/>
    <n v="4.5536000000000003"/>
  </r>
  <r>
    <x v="3"/>
    <x v="3"/>
    <x v="20"/>
    <x v="6"/>
    <x v="3"/>
    <x v="3"/>
    <n v="4.4607999999999999"/>
    <n v="1.6480000000000001"/>
    <n v="2.8127999999999997"/>
  </r>
  <r>
    <x v="3"/>
    <x v="3"/>
    <x v="20"/>
    <x v="6"/>
    <x v="4"/>
    <x v="4"/>
    <n v="4.0221999999999998"/>
    <n v="1.2609999999999999"/>
    <n v="2.7611999999999997"/>
  </r>
  <r>
    <x v="3"/>
    <x v="3"/>
    <x v="20"/>
    <x v="6"/>
    <x v="5"/>
    <x v="5"/>
    <n v="3.706"/>
    <n v="1.1399999999999999"/>
    <n v="2.5659999999999998"/>
  </r>
  <r>
    <x v="3"/>
    <x v="3"/>
    <x v="20"/>
    <x v="6"/>
    <x v="6"/>
    <x v="6"/>
    <n v="2.9988000000000001"/>
    <n v="1.071"/>
    <n v="1.9278000000000002"/>
  </r>
  <r>
    <x v="3"/>
    <x v="3"/>
    <x v="20"/>
    <x v="6"/>
    <x v="7"/>
    <x v="7"/>
    <n v="2.3664000000000001"/>
    <n v="0.7360000000000001"/>
    <n v="1.6303999999999998"/>
  </r>
  <r>
    <x v="3"/>
    <x v="3"/>
    <x v="20"/>
    <x v="6"/>
    <x v="8"/>
    <x v="8"/>
    <n v="3.57"/>
    <n v="1.1399999999999999"/>
    <n v="2.4299999999999997"/>
  </r>
  <r>
    <x v="3"/>
    <x v="3"/>
    <x v="20"/>
    <x v="6"/>
    <x v="9"/>
    <x v="9"/>
    <n v="4.1989999999999998"/>
    <n v="1.3780000000000001"/>
    <n v="2.8209999999999997"/>
  </r>
  <r>
    <x v="3"/>
    <x v="3"/>
    <x v="20"/>
    <x v="6"/>
    <x v="10"/>
    <x v="10"/>
    <n v="5.6643999999999997"/>
    <n v="1.5960000000000001"/>
    <n v="4.0683999999999996"/>
  </r>
  <r>
    <x v="3"/>
    <x v="3"/>
    <x v="20"/>
    <x v="6"/>
    <x v="11"/>
    <x v="11"/>
    <n v="4.1208"/>
    <n v="1.26"/>
    <n v="2.8608000000000002"/>
  </r>
  <r>
    <x v="3"/>
    <x v="3"/>
    <x v="20"/>
    <x v="6"/>
    <x v="0"/>
    <x v="0"/>
    <n v="2.4695999999999998"/>
    <n v="0.86399999999999999"/>
    <n v="1.6055999999999999"/>
  </r>
  <r>
    <x v="3"/>
    <x v="3"/>
    <x v="20"/>
    <x v="6"/>
    <x v="1"/>
    <x v="1"/>
    <n v="3.92"/>
    <n v="1.6660000000000001"/>
    <n v="2.2539999999999996"/>
  </r>
  <r>
    <x v="3"/>
    <x v="3"/>
    <x v="20"/>
    <x v="6"/>
    <x v="2"/>
    <x v="2"/>
    <n v="4.9280000000000008"/>
    <n v="1.8079999999999998"/>
    <n v="3.120000000000001"/>
  </r>
  <r>
    <x v="3"/>
    <x v="3"/>
    <x v="20"/>
    <x v="6"/>
    <x v="3"/>
    <x v="3"/>
    <n v="3.6736"/>
    <n v="1.8399999999999999"/>
    <n v="1.8336000000000001"/>
  </r>
  <r>
    <x v="3"/>
    <x v="3"/>
    <x v="20"/>
    <x v="6"/>
    <x v="4"/>
    <x v="4"/>
    <n v="3.0575999999999999"/>
    <n v="1.3520000000000001"/>
    <n v="1.7055999999999998"/>
  </r>
  <r>
    <x v="3"/>
    <x v="3"/>
    <x v="20"/>
    <x v="6"/>
    <x v="5"/>
    <x v="5"/>
    <n v="2.5200000000000005"/>
    <n v="1.02"/>
    <n v="1.5000000000000004"/>
  </r>
  <r>
    <x v="3"/>
    <x v="3"/>
    <x v="20"/>
    <x v="6"/>
    <x v="6"/>
    <x v="6"/>
    <n v="2.1168"/>
    <n v="0.80100000000000005"/>
    <n v="1.3157999999999999"/>
  </r>
  <r>
    <x v="3"/>
    <x v="3"/>
    <x v="20"/>
    <x v="6"/>
    <x v="7"/>
    <x v="7"/>
    <n v="2.6656"/>
    <n v="0.80800000000000005"/>
    <n v="1.8575999999999999"/>
  </r>
  <r>
    <x v="3"/>
    <x v="3"/>
    <x v="20"/>
    <x v="6"/>
    <x v="8"/>
    <x v="8"/>
    <n v="3.3320000000000003"/>
    <n v="1.18"/>
    <n v="2.1520000000000001"/>
  </r>
  <r>
    <x v="3"/>
    <x v="3"/>
    <x v="20"/>
    <x v="6"/>
    <x v="9"/>
    <x v="9"/>
    <n v="3.4944000000000002"/>
    <n v="1.4170000000000003"/>
    <n v="2.0773999999999999"/>
  </r>
  <r>
    <x v="3"/>
    <x v="3"/>
    <x v="20"/>
    <x v="6"/>
    <x v="10"/>
    <x v="10"/>
    <n v="4.3904000000000005"/>
    <n v="1.3020000000000003"/>
    <n v="3.0884"/>
  </r>
  <r>
    <x v="3"/>
    <x v="3"/>
    <x v="20"/>
    <x v="6"/>
    <x v="11"/>
    <x v="11"/>
    <n v="2.6880000000000002"/>
    <n v="1.044"/>
    <n v="1.6440000000000001"/>
  </r>
  <r>
    <x v="3"/>
    <x v="3"/>
    <x v="20"/>
    <x v="6"/>
    <x v="0"/>
    <x v="0"/>
    <n v="0.30509999999999998"/>
    <n v="7.1999999999999995E-2"/>
    <n v="0.23309999999999997"/>
  </r>
  <r>
    <x v="3"/>
    <x v="3"/>
    <x v="20"/>
    <x v="6"/>
    <x v="1"/>
    <x v="1"/>
    <n v="0.42"/>
    <n v="0.14840000000000003"/>
    <n v="0.27159999999999995"/>
  </r>
  <r>
    <x v="3"/>
    <x v="3"/>
    <x v="20"/>
    <x v="6"/>
    <x v="2"/>
    <x v="2"/>
    <n v="0.57119999999999993"/>
    <n v="0.15040000000000001"/>
    <n v="0.42079999999999995"/>
  </r>
  <r>
    <x v="3"/>
    <x v="3"/>
    <x v="20"/>
    <x v="6"/>
    <x v="3"/>
    <x v="3"/>
    <n v="0.55199999999999994"/>
    <n v="0.16"/>
    <n v="0.3919999999999999"/>
  </r>
  <r>
    <x v="3"/>
    <x v="3"/>
    <x v="20"/>
    <x v="6"/>
    <x v="4"/>
    <x v="4"/>
    <n v="0.36270000000000002"/>
    <n v="0.12870000000000001"/>
    <n v="0.23400000000000001"/>
  </r>
  <r>
    <x v="3"/>
    <x v="3"/>
    <x v="20"/>
    <x v="6"/>
    <x v="5"/>
    <x v="5"/>
    <n v="0.25800000000000001"/>
    <n v="9.7000000000000003E-2"/>
    <n v="0.161"/>
  </r>
  <r>
    <x v="3"/>
    <x v="3"/>
    <x v="20"/>
    <x v="6"/>
    <x v="6"/>
    <x v="6"/>
    <n v="0.25380000000000003"/>
    <n v="8.7299999999999989E-2"/>
    <n v="0.16650000000000004"/>
  </r>
  <r>
    <x v="3"/>
    <x v="3"/>
    <x v="20"/>
    <x v="6"/>
    <x v="7"/>
    <x v="7"/>
    <n v="0.28079999999999999"/>
    <n v="6.88E-2"/>
    <n v="0.21199999999999999"/>
  </r>
  <r>
    <x v="3"/>
    <x v="3"/>
    <x v="20"/>
    <x v="6"/>
    <x v="8"/>
    <x v="8"/>
    <n v="0.35399999999999998"/>
    <n v="8.2000000000000003E-2"/>
    <n v="0.27199999999999996"/>
  </r>
  <r>
    <x v="3"/>
    <x v="3"/>
    <x v="20"/>
    <x v="6"/>
    <x v="9"/>
    <x v="9"/>
    <n v="0.43290000000000006"/>
    <n v="0.1105"/>
    <n v="0.32240000000000008"/>
  </r>
  <r>
    <x v="3"/>
    <x v="3"/>
    <x v="20"/>
    <x v="6"/>
    <x v="10"/>
    <x v="10"/>
    <n v="0.36119999999999997"/>
    <n v="0.15959999999999999"/>
    <n v="0.20159999999999997"/>
  </r>
  <r>
    <x v="3"/>
    <x v="3"/>
    <x v="20"/>
    <x v="6"/>
    <x v="11"/>
    <x v="11"/>
    <n v="0.4032"/>
    <n v="0.12720000000000001"/>
    <n v="0.27600000000000002"/>
  </r>
  <r>
    <x v="3"/>
    <x v="3"/>
    <x v="20"/>
    <x v="6"/>
    <x v="0"/>
    <x v="0"/>
    <n v="5.1187500000000004"/>
    <n v="2.3184"/>
    <n v="2.8003500000000003"/>
  </r>
  <r>
    <x v="3"/>
    <x v="3"/>
    <x v="20"/>
    <x v="6"/>
    <x v="1"/>
    <x v="1"/>
    <n v="7"/>
    <n v="4.3512000000000004"/>
    <n v="2.6487999999999996"/>
  </r>
  <r>
    <x v="3"/>
    <x v="3"/>
    <x v="20"/>
    <x v="6"/>
    <x v="2"/>
    <x v="2"/>
    <n v="8.4"/>
    <n v="4.5248000000000008"/>
    <n v="3.8751999999999995"/>
  </r>
  <r>
    <x v="3"/>
    <x v="3"/>
    <x v="20"/>
    <x v="6"/>
    <x v="3"/>
    <x v="3"/>
    <n v="10.1"/>
    <n v="5.0624000000000002"/>
    <n v="5.0375999999999994"/>
  </r>
  <r>
    <x v="3"/>
    <x v="3"/>
    <x v="20"/>
    <x v="6"/>
    <x v="4"/>
    <x v="4"/>
    <n v="9.5062499999999996"/>
    <n v="3.9676000000000005"/>
    <n v="5.5386499999999987"/>
  </r>
  <r>
    <x v="3"/>
    <x v="3"/>
    <x v="20"/>
    <x v="6"/>
    <x v="5"/>
    <x v="5"/>
    <n v="6.8750000000000009"/>
    <n v="2.3520000000000003"/>
    <n v="4.5230000000000006"/>
  </r>
  <r>
    <x v="3"/>
    <x v="3"/>
    <x v="20"/>
    <x v="6"/>
    <x v="6"/>
    <x v="6"/>
    <n v="5.1187500000000004"/>
    <n v="2.1671999999999998"/>
    <n v="2.9515500000000006"/>
  </r>
  <r>
    <x v="3"/>
    <x v="3"/>
    <x v="20"/>
    <x v="6"/>
    <x v="7"/>
    <x v="7"/>
    <n v="4.25"/>
    <n v="1.9264000000000001"/>
    <n v="2.3235999999999999"/>
  </r>
  <r>
    <x v="3"/>
    <x v="3"/>
    <x v="20"/>
    <x v="6"/>
    <x v="8"/>
    <x v="8"/>
    <n v="5.8125"/>
    <n v="2.9680000000000004"/>
    <n v="2.8444999999999996"/>
  </r>
  <r>
    <x v="3"/>
    <x v="3"/>
    <x v="20"/>
    <x v="6"/>
    <x v="9"/>
    <x v="9"/>
    <n v="7.8"/>
    <n v="3.1668000000000003"/>
    <n v="4.6331999999999995"/>
  </r>
  <r>
    <x v="3"/>
    <x v="3"/>
    <x v="20"/>
    <x v="6"/>
    <x v="10"/>
    <x v="10"/>
    <n v="8.8375000000000004"/>
    <n v="3.6064000000000003"/>
    <n v="5.2310999999999996"/>
  </r>
  <r>
    <x v="3"/>
    <x v="3"/>
    <x v="20"/>
    <x v="6"/>
    <x v="11"/>
    <x v="11"/>
    <n v="8.1750000000000007"/>
    <n v="2.7216"/>
    <n v="5.4534000000000002"/>
  </r>
  <r>
    <x v="3"/>
    <x v="3"/>
    <x v="20"/>
    <x v="6"/>
    <x v="0"/>
    <x v="0"/>
    <n v="4.6574999999999998"/>
    <n v="1.1205000000000001"/>
    <n v="3.5369999999999999"/>
  </r>
  <r>
    <x v="3"/>
    <x v="3"/>
    <x v="20"/>
    <x v="6"/>
    <x v="1"/>
    <x v="1"/>
    <n v="6.8040000000000003"/>
    <n v="1.7010000000000003"/>
    <n v="5.1029999999999998"/>
  </r>
  <r>
    <x v="3"/>
    <x v="3"/>
    <x v="20"/>
    <x v="6"/>
    <x v="2"/>
    <x v="2"/>
    <n v="7.7040000000000006"/>
    <n v="2.2559999999999998"/>
    <n v="5.4480000000000004"/>
  </r>
  <r>
    <x v="3"/>
    <x v="3"/>
    <x v="20"/>
    <x v="6"/>
    <x v="3"/>
    <x v="3"/>
    <n v="7.5600000000000005"/>
    <n v="2.64"/>
    <n v="4.92"/>
  </r>
  <r>
    <x v="3"/>
    <x v="3"/>
    <x v="20"/>
    <x v="6"/>
    <x v="4"/>
    <x v="4"/>
    <n v="6.3765000000000009"/>
    <n v="1.794"/>
    <n v="4.5825000000000014"/>
  </r>
  <r>
    <x v="3"/>
    <x v="3"/>
    <x v="20"/>
    <x v="6"/>
    <x v="5"/>
    <x v="5"/>
    <n v="4.0949999999999998"/>
    <n v="1.44"/>
    <n v="2.6549999999999998"/>
  </r>
  <r>
    <x v="3"/>
    <x v="3"/>
    <x v="20"/>
    <x v="6"/>
    <x v="6"/>
    <x v="6"/>
    <n v="3.4019999999999997"/>
    <n v="1.4985000000000002"/>
    <n v="1.9034999999999995"/>
  </r>
  <r>
    <x v="3"/>
    <x v="3"/>
    <x v="20"/>
    <x v="6"/>
    <x v="7"/>
    <x v="7"/>
    <n v="2.8800000000000003"/>
    <n v="1.4039999999999999"/>
    <n v="1.4760000000000004"/>
  </r>
  <r>
    <x v="3"/>
    <x v="3"/>
    <x v="20"/>
    <x v="6"/>
    <x v="8"/>
    <x v="8"/>
    <n v="5.0849999999999991"/>
    <n v="1.23"/>
    <n v="3.8549999999999991"/>
  </r>
  <r>
    <x v="3"/>
    <x v="3"/>
    <x v="20"/>
    <x v="6"/>
    <x v="9"/>
    <x v="9"/>
    <n v="5.2065000000000001"/>
    <n v="1.716"/>
    <n v="3.4904999999999999"/>
  </r>
  <r>
    <x v="3"/>
    <x v="3"/>
    <x v="20"/>
    <x v="6"/>
    <x v="10"/>
    <x v="10"/>
    <n v="5.7960000000000003"/>
    <n v="2.121"/>
    <n v="3.6750000000000003"/>
  </r>
  <r>
    <x v="3"/>
    <x v="3"/>
    <x v="20"/>
    <x v="6"/>
    <x v="11"/>
    <x v="11"/>
    <n v="5.0220000000000002"/>
    <n v="1.728"/>
    <n v="3.2940000000000005"/>
  </r>
  <r>
    <x v="3"/>
    <x v="3"/>
    <x v="20"/>
    <x v="6"/>
    <x v="0"/>
    <x v="0"/>
    <n v="1.29735"/>
    <n v="0.60839999999999994"/>
    <n v="0.68895000000000006"/>
  </r>
  <r>
    <x v="3"/>
    <x v="3"/>
    <x v="20"/>
    <x v="6"/>
    <x v="1"/>
    <x v="1"/>
    <n v="1.8661999999999999"/>
    <n v="1.0920000000000001"/>
    <n v="0.77419999999999978"/>
  </r>
  <r>
    <x v="3"/>
    <x v="3"/>
    <x v="20"/>
    <x v="6"/>
    <x v="2"/>
    <x v="2"/>
    <n v="2.6040000000000001"/>
    <n v="1.1024"/>
    <n v="1.5016"/>
  </r>
  <r>
    <x v="3"/>
    <x v="3"/>
    <x v="20"/>
    <x v="6"/>
    <x v="3"/>
    <x v="3"/>
    <n v="2.0335999999999999"/>
    <n v="0.97760000000000002"/>
    <n v="1.0559999999999998"/>
  </r>
  <r>
    <x v="3"/>
    <x v="3"/>
    <x v="20"/>
    <x v="6"/>
    <x v="4"/>
    <x v="4"/>
    <n v="2.1963500000000002"/>
    <n v="0.91260000000000008"/>
    <n v="1.2837500000000002"/>
  </r>
  <r>
    <x v="3"/>
    <x v="3"/>
    <x v="20"/>
    <x v="6"/>
    <x v="5"/>
    <x v="5"/>
    <n v="1.7050000000000003"/>
    <n v="0.76700000000000002"/>
    <n v="0.93800000000000028"/>
  </r>
  <r>
    <x v="3"/>
    <x v="3"/>
    <x v="20"/>
    <x v="6"/>
    <x v="6"/>
    <x v="6"/>
    <n v="1.29735"/>
    <n v="0.63180000000000003"/>
    <n v="0.66554999999999997"/>
  </r>
  <r>
    <x v="3"/>
    <x v="3"/>
    <x v="20"/>
    <x v="6"/>
    <x v="7"/>
    <x v="7"/>
    <n v="1.2524"/>
    <n v="0.50960000000000005"/>
    <n v="0.7427999999999999"/>
  </r>
  <r>
    <x v="3"/>
    <x v="3"/>
    <x v="20"/>
    <x v="6"/>
    <x v="8"/>
    <x v="8"/>
    <n v="1.5189999999999999"/>
    <n v="0.77349999999999997"/>
    <n v="0.74549999999999994"/>
  </r>
  <r>
    <x v="3"/>
    <x v="3"/>
    <x v="20"/>
    <x v="6"/>
    <x v="9"/>
    <x v="9"/>
    <n v="1.7732000000000001"/>
    <n v="0.8619"/>
    <n v="0.91130000000000011"/>
  </r>
  <r>
    <x v="3"/>
    <x v="3"/>
    <x v="20"/>
    <x v="6"/>
    <x v="10"/>
    <x v="10"/>
    <n v="2.0831999999999997"/>
    <n v="0.86449999999999994"/>
    <n v="1.2186999999999997"/>
  </r>
  <r>
    <x v="3"/>
    <x v="3"/>
    <x v="20"/>
    <x v="6"/>
    <x v="11"/>
    <x v="11"/>
    <n v="1.9530000000000003"/>
    <n v="0.72540000000000004"/>
    <n v="1.2276000000000002"/>
  </r>
  <r>
    <x v="5"/>
    <x v="5"/>
    <x v="21"/>
    <x v="0"/>
    <x v="0"/>
    <x v="0"/>
    <n v="48.525750000000002"/>
    <n v="25.3827"/>
    <n v="23.143050000000002"/>
  </r>
  <r>
    <x v="5"/>
    <x v="5"/>
    <x v="21"/>
    <x v="0"/>
    <x v="1"/>
    <x v="1"/>
    <n v="95.392499999999998"/>
    <n v="32.848199999999999"/>
    <n v="62.5443"/>
  </r>
  <r>
    <x v="5"/>
    <x v="5"/>
    <x v="21"/>
    <x v="0"/>
    <x v="2"/>
    <x v="2"/>
    <n v="101.43600000000001"/>
    <n v="30.336000000000002"/>
    <n v="71.100000000000009"/>
  </r>
  <r>
    <x v="5"/>
    <x v="5"/>
    <x v="21"/>
    <x v="0"/>
    <x v="3"/>
    <x v="3"/>
    <n v="112.812"/>
    <n v="43.2288"/>
    <n v="69.583200000000005"/>
  </r>
  <r>
    <x v="5"/>
    <x v="5"/>
    <x v="21"/>
    <x v="0"/>
    <x v="4"/>
    <x v="4"/>
    <n v="74.714250000000007"/>
    <n v="32.658600000000007"/>
    <n v="42.05565"/>
  </r>
  <r>
    <x v="5"/>
    <x v="5"/>
    <x v="21"/>
    <x v="0"/>
    <x v="5"/>
    <x v="5"/>
    <n v="52.14"/>
    <n v="23.937000000000001"/>
    <n v="28.202999999999999"/>
  </r>
  <r>
    <x v="5"/>
    <x v="5"/>
    <x v="21"/>
    <x v="0"/>
    <x v="6"/>
    <x v="6"/>
    <n v="45.859500000000004"/>
    <n v="17.490600000000001"/>
    <n v="28.368900000000004"/>
  </r>
  <r>
    <x v="5"/>
    <x v="5"/>
    <x v="21"/>
    <x v="0"/>
    <x v="7"/>
    <x v="7"/>
    <n v="54.509999999999991"/>
    <n v="16.305600000000002"/>
    <n v="38.204399999999993"/>
  </r>
  <r>
    <x v="5"/>
    <x v="5"/>
    <x v="21"/>
    <x v="0"/>
    <x v="8"/>
    <x v="8"/>
    <n v="67.544999999999987"/>
    <n v="21.093"/>
    <n v="46.451999999999984"/>
  </r>
  <r>
    <x v="5"/>
    <x v="5"/>
    <x v="21"/>
    <x v="0"/>
    <x v="9"/>
    <x v="9"/>
    <n v="69.322500000000005"/>
    <n v="24.648000000000003"/>
    <n v="44.674500000000002"/>
  </r>
  <r>
    <x v="5"/>
    <x v="5"/>
    <x v="21"/>
    <x v="0"/>
    <x v="10"/>
    <x v="10"/>
    <n v="92.904000000000011"/>
    <n v="27.207599999999999"/>
    <n v="65.696400000000011"/>
  </r>
  <r>
    <x v="5"/>
    <x v="5"/>
    <x v="21"/>
    <x v="0"/>
    <x v="11"/>
    <x v="11"/>
    <n v="83.89800000000001"/>
    <n v="22.752000000000002"/>
    <n v="61.146000000000008"/>
  </r>
  <r>
    <x v="5"/>
    <x v="5"/>
    <x v="21"/>
    <x v="1"/>
    <x v="0"/>
    <x v="0"/>
    <n v="30.286350000000002"/>
    <n v="25.803899999999999"/>
    <n v="4.4824500000000036"/>
  </r>
  <r>
    <x v="5"/>
    <x v="5"/>
    <x v="21"/>
    <x v="1"/>
    <x v="1"/>
    <x v="1"/>
    <n v="47.552400000000006"/>
    <n v="30.6327"/>
    <n v="16.919700000000006"/>
  </r>
  <r>
    <x v="5"/>
    <x v="5"/>
    <x v="21"/>
    <x v="1"/>
    <x v="2"/>
    <x v="2"/>
    <n v="52.836000000000006"/>
    <n v="44.264000000000003"/>
    <n v="8.5720000000000027"/>
  </r>
  <r>
    <x v="5"/>
    <x v="5"/>
    <x v="21"/>
    <x v="1"/>
    <x v="3"/>
    <x v="3"/>
    <n v="48.307200000000002"/>
    <n v="38.228000000000002"/>
    <n v="10.0792"/>
  </r>
  <r>
    <x v="5"/>
    <x v="5"/>
    <x v="21"/>
    <x v="1"/>
    <x v="4"/>
    <x v="4"/>
    <n v="43.746949999999998"/>
    <n v="30.406350000000003"/>
    <n v="13.340599999999995"/>
  </r>
  <r>
    <x v="5"/>
    <x v="5"/>
    <x v="21"/>
    <x v="1"/>
    <x v="5"/>
    <x v="5"/>
    <n v="32.079000000000001"/>
    <n v="20.623000000000001"/>
    <n v="11.456"/>
  </r>
  <r>
    <x v="5"/>
    <x v="5"/>
    <x v="21"/>
    <x v="1"/>
    <x v="6"/>
    <x v="6"/>
    <n v="32.267699999999998"/>
    <n v="19.692450000000001"/>
    <n v="12.575249999999997"/>
  </r>
  <r>
    <x v="5"/>
    <x v="5"/>
    <x v="21"/>
    <x v="1"/>
    <x v="7"/>
    <x v="7"/>
    <n v="25.6632"/>
    <n v="22.333200000000001"/>
    <n v="3.3299999999999983"/>
  </r>
  <r>
    <x v="5"/>
    <x v="5"/>
    <x v="21"/>
    <x v="1"/>
    <x v="8"/>
    <x v="8"/>
    <n v="33.337000000000003"/>
    <n v="25.401500000000002"/>
    <n v="7.9355000000000011"/>
  </r>
  <r>
    <x v="5"/>
    <x v="5"/>
    <x v="21"/>
    <x v="1"/>
    <x v="9"/>
    <x v="9"/>
    <n v="37.614199999999997"/>
    <n v="33.021950000000004"/>
    <n v="4.5922499999999928"/>
  </r>
  <r>
    <x v="5"/>
    <x v="5"/>
    <x v="21"/>
    <x v="1"/>
    <x v="10"/>
    <x v="10"/>
    <n v="37.4255"/>
    <n v="40.843599999999995"/>
    <n v="-3.4180999999999955"/>
  </r>
  <r>
    <x v="5"/>
    <x v="5"/>
    <x v="21"/>
    <x v="1"/>
    <x v="11"/>
    <x v="11"/>
    <n v="38.494800000000005"/>
    <n v="26.860199999999999"/>
    <n v="11.634600000000006"/>
  </r>
  <r>
    <x v="5"/>
    <x v="5"/>
    <x v="21"/>
    <x v="2"/>
    <x v="0"/>
    <x v="0"/>
    <n v="22.827150000000003"/>
    <n v="10.6038"/>
    <n v="12.223350000000003"/>
  </r>
  <r>
    <x v="5"/>
    <x v="5"/>
    <x v="21"/>
    <x v="2"/>
    <x v="1"/>
    <x v="1"/>
    <n v="27.831300000000002"/>
    <n v="22.056999999999999"/>
    <n v="5.7743000000000038"/>
  </r>
  <r>
    <x v="5"/>
    <x v="5"/>
    <x v="21"/>
    <x v="2"/>
    <x v="2"/>
    <x v="2"/>
    <n v="34.731999999999999"/>
    <n v="25.427199999999999"/>
    <n v="9.3048000000000002"/>
  </r>
  <r>
    <x v="5"/>
    <x v="5"/>
    <x v="21"/>
    <x v="2"/>
    <x v="3"/>
    <x v="3"/>
    <n v="34.000800000000005"/>
    <n v="19.947200000000002"/>
    <n v="14.053600000000003"/>
  </r>
  <r>
    <x v="5"/>
    <x v="5"/>
    <x v="21"/>
    <x v="2"/>
    <x v="4"/>
    <x v="4"/>
    <n v="32.972550000000005"/>
    <n v="21.193899999999999"/>
    <n v="11.778650000000006"/>
  </r>
  <r>
    <x v="5"/>
    <x v="5"/>
    <x v="21"/>
    <x v="2"/>
    <x v="5"/>
    <x v="5"/>
    <n v="21.022000000000002"/>
    <n v="13.837000000000002"/>
    <n v="7.1850000000000005"/>
  </r>
  <r>
    <x v="5"/>
    <x v="5"/>
    <x v="21"/>
    <x v="2"/>
    <x v="6"/>
    <x v="6"/>
    <n v="20.976300000000002"/>
    <n v="11.3436"/>
    <n v="9.6327000000000016"/>
  </r>
  <r>
    <x v="5"/>
    <x v="5"/>
    <x v="21"/>
    <x v="2"/>
    <x v="7"/>
    <x v="7"/>
    <n v="19.376800000000003"/>
    <n v="11.946400000000002"/>
    <n v="7.4304000000000006"/>
  </r>
  <r>
    <x v="5"/>
    <x v="5"/>
    <x v="21"/>
    <x v="2"/>
    <x v="8"/>
    <x v="8"/>
    <n v="18.736999999999998"/>
    <n v="13.974000000000002"/>
    <n v="4.7629999999999963"/>
  </r>
  <r>
    <x v="5"/>
    <x v="5"/>
    <x v="21"/>
    <x v="2"/>
    <x v="9"/>
    <x v="9"/>
    <n v="32.675500000000007"/>
    <n v="21.015799999999999"/>
    <n v="11.659700000000008"/>
  </r>
  <r>
    <x v="5"/>
    <x v="5"/>
    <x v="21"/>
    <x v="2"/>
    <x v="10"/>
    <x v="10"/>
    <n v="32.629800000000003"/>
    <n v="21.098000000000003"/>
    <n v="11.5318"/>
  </r>
  <r>
    <x v="5"/>
    <x v="5"/>
    <x v="21"/>
    <x v="2"/>
    <x v="11"/>
    <x v="11"/>
    <n v="27.42"/>
    <n v="18.577200000000001"/>
    <n v="8.8428000000000004"/>
  </r>
  <r>
    <x v="5"/>
    <x v="5"/>
    <x v="21"/>
    <x v="3"/>
    <x v="0"/>
    <x v="0"/>
    <n v="58.5837"/>
    <n v="31.966199999999997"/>
    <n v="26.617500000000003"/>
  </r>
  <r>
    <x v="5"/>
    <x v="5"/>
    <x v="21"/>
    <x v="3"/>
    <x v="1"/>
    <x v="1"/>
    <n v="61.264000000000003"/>
    <n v="49.725200000000001"/>
    <n v="11.538800000000002"/>
  </r>
  <r>
    <x v="5"/>
    <x v="5"/>
    <x v="21"/>
    <x v="3"/>
    <x v="2"/>
    <x v="2"/>
    <n v="96.272000000000006"/>
    <n v="47.196800000000003"/>
    <n v="49.075200000000002"/>
  </r>
  <r>
    <x v="5"/>
    <x v="5"/>
    <x v="21"/>
    <x v="3"/>
    <x v="3"/>
    <x v="3"/>
    <n v="92.771200000000007"/>
    <n v="45.270400000000002"/>
    <n v="47.500800000000005"/>
  </r>
  <r>
    <x v="5"/>
    <x v="5"/>
    <x v="21"/>
    <x v="3"/>
    <x v="4"/>
    <x v="4"/>
    <n v="78.221000000000004"/>
    <n v="45.7821"/>
    <n v="32.438900000000004"/>
  </r>
  <r>
    <x v="5"/>
    <x v="5"/>
    <x v="21"/>
    <x v="3"/>
    <x v="5"/>
    <x v="5"/>
    <n v="55.247"/>
    <n v="27.090000000000003"/>
    <n v="28.156999999999996"/>
  </r>
  <r>
    <x v="5"/>
    <x v="5"/>
    <x v="21"/>
    <x v="3"/>
    <x v="6"/>
    <x v="6"/>
    <n v="58.5837"/>
    <n v="22.4847"/>
    <n v="36.099000000000004"/>
  </r>
  <r>
    <x v="5"/>
    <x v="5"/>
    <x v="21"/>
    <x v="3"/>
    <x v="7"/>
    <x v="7"/>
    <n v="35.445599999999999"/>
    <n v="22.876000000000001"/>
    <n v="12.569599999999998"/>
  </r>
  <r>
    <x v="5"/>
    <x v="5"/>
    <x v="21"/>
    <x v="3"/>
    <x v="8"/>
    <x v="8"/>
    <n v="57.982000000000006"/>
    <n v="28.594999999999999"/>
    <n v="29.387000000000008"/>
  </r>
  <r>
    <x v="5"/>
    <x v="5"/>
    <x v="21"/>
    <x v="3"/>
    <x v="9"/>
    <x v="9"/>
    <n v="82.4876"/>
    <n v="41.086500000000001"/>
    <n v="41.4011"/>
  </r>
  <r>
    <x v="5"/>
    <x v="5"/>
    <x v="21"/>
    <x v="3"/>
    <x v="10"/>
    <x v="10"/>
    <n v="85.003800000000012"/>
    <n v="42.14"/>
    <n v="42.863800000000012"/>
  </r>
  <r>
    <x v="5"/>
    <x v="5"/>
    <x v="21"/>
    <x v="3"/>
    <x v="11"/>
    <x v="11"/>
    <n v="61.701599999999999"/>
    <n v="41.537999999999997"/>
    <n v="20.163600000000002"/>
  </r>
  <r>
    <x v="5"/>
    <x v="5"/>
    <x v="21"/>
    <x v="4"/>
    <x v="0"/>
    <x v="0"/>
    <n v="38.332799999999999"/>
    <n v="28.374300000000002"/>
    <n v="9.9584999999999972"/>
  </r>
  <r>
    <x v="5"/>
    <x v="5"/>
    <x v="21"/>
    <x v="4"/>
    <x v="1"/>
    <x v="1"/>
    <n v="66.404800000000009"/>
    <n v="40.815600000000003"/>
    <n v="25.589200000000005"/>
  </r>
  <r>
    <x v="5"/>
    <x v="5"/>
    <x v="21"/>
    <x v="4"/>
    <x v="2"/>
    <x v="2"/>
    <n v="63.500799999999991"/>
    <n v="61.291199999999996"/>
    <n v="2.2095999999999947"/>
  </r>
  <r>
    <x v="5"/>
    <x v="5"/>
    <x v="21"/>
    <x v="4"/>
    <x v="3"/>
    <x v="3"/>
    <n v="70.470399999999998"/>
    <n v="46.103999999999999"/>
    <n v="24.366399999999999"/>
  </r>
  <r>
    <x v="5"/>
    <x v="5"/>
    <x v="21"/>
    <x v="4"/>
    <x v="4"/>
    <x v="4"/>
    <n v="73.616399999999999"/>
    <n v="46.273500000000006"/>
    <n v="27.342899999999993"/>
  </r>
  <r>
    <x v="5"/>
    <x v="5"/>
    <x v="21"/>
    <x v="4"/>
    <x v="5"/>
    <x v="5"/>
    <n v="40.171999999999997"/>
    <n v="36.612000000000002"/>
    <n v="3.5599999999999952"/>
  </r>
  <r>
    <x v="5"/>
    <x v="5"/>
    <x v="21"/>
    <x v="4"/>
    <x v="6"/>
    <x v="6"/>
    <n v="39.639600000000002"/>
    <n v="31.120200000000001"/>
    <n v="8.519400000000001"/>
  </r>
  <r>
    <x v="5"/>
    <x v="5"/>
    <x v="21"/>
    <x v="4"/>
    <x v="7"/>
    <x v="7"/>
    <n v="32.911999999999999"/>
    <n v="31.187999999999999"/>
    <n v="1.7240000000000002"/>
  </r>
  <r>
    <x v="5"/>
    <x v="5"/>
    <x v="21"/>
    <x v="4"/>
    <x v="8"/>
    <x v="8"/>
    <n v="44.527999999999999"/>
    <n v="30.170999999999999"/>
    <n v="14.356999999999999"/>
  </r>
  <r>
    <x v="5"/>
    <x v="5"/>
    <x v="21"/>
    <x v="4"/>
    <x v="9"/>
    <x v="9"/>
    <n v="64.807600000000008"/>
    <n v="40.103700000000003"/>
    <n v="24.703900000000004"/>
  </r>
  <r>
    <x v="5"/>
    <x v="5"/>
    <x v="21"/>
    <x v="4"/>
    <x v="10"/>
    <x v="10"/>
    <n v="73.180800000000005"/>
    <n v="47.46"/>
    <n v="25.720800000000004"/>
  </r>
  <r>
    <x v="5"/>
    <x v="5"/>
    <x v="21"/>
    <x v="4"/>
    <x v="11"/>
    <x v="11"/>
    <n v="65.630399999999995"/>
    <n v="43.5276"/>
    <n v="22.102799999999995"/>
  </r>
  <r>
    <x v="5"/>
    <x v="5"/>
    <x v="21"/>
    <x v="5"/>
    <x v="0"/>
    <x v="0"/>
    <n v="13.74165"/>
    <n v="9.4815000000000005"/>
    <n v="4.2601499999999994"/>
  </r>
  <r>
    <x v="5"/>
    <x v="5"/>
    <x v="21"/>
    <x v="5"/>
    <x v="1"/>
    <x v="1"/>
    <n v="23.751000000000001"/>
    <n v="15.435000000000002"/>
    <n v="8.3159999999999989"/>
  </r>
  <r>
    <x v="5"/>
    <x v="5"/>
    <x v="21"/>
    <x v="5"/>
    <x v="2"/>
    <x v="2"/>
    <n v="27.747200000000003"/>
    <n v="19.208000000000002"/>
    <n v="8.539200000000001"/>
  </r>
  <r>
    <x v="5"/>
    <x v="5"/>
    <x v="21"/>
    <x v="5"/>
    <x v="3"/>
    <x v="3"/>
    <n v="33.779200000000003"/>
    <n v="19.404"/>
    <n v="14.375200000000003"/>
  </r>
  <r>
    <x v="5"/>
    <x v="5"/>
    <x v="21"/>
    <x v="5"/>
    <x v="4"/>
    <x v="4"/>
    <n v="25.975300000000001"/>
    <n v="16.562000000000001"/>
    <n v="9.4132999999999996"/>
  </r>
  <r>
    <x v="5"/>
    <x v="5"/>
    <x v="21"/>
    <x v="5"/>
    <x v="5"/>
    <x v="5"/>
    <n v="21.677499999999998"/>
    <n v="12.004999999999999"/>
    <n v="9.6724999999999994"/>
  </r>
  <r>
    <x v="5"/>
    <x v="5"/>
    <x v="21"/>
    <x v="5"/>
    <x v="6"/>
    <x v="6"/>
    <n v="20.018699999999999"/>
    <n v="9.1507500000000004"/>
    <n v="10.867949999999999"/>
  </r>
  <r>
    <x v="5"/>
    <x v="5"/>
    <x v="21"/>
    <x v="5"/>
    <x v="7"/>
    <x v="7"/>
    <n v="15.984800000000002"/>
    <n v="10.290000000000001"/>
    <n v="5.6948000000000008"/>
  </r>
  <r>
    <x v="5"/>
    <x v="5"/>
    <x v="21"/>
    <x v="5"/>
    <x v="8"/>
    <x v="8"/>
    <n v="17.530500000000004"/>
    <n v="11.147500000000001"/>
    <n v="6.3830000000000027"/>
  </r>
  <r>
    <x v="5"/>
    <x v="5"/>
    <x v="21"/>
    <x v="5"/>
    <x v="9"/>
    <x v="9"/>
    <n v="27.935699999999997"/>
    <n v="14.9695"/>
    <n v="12.966199999999997"/>
  </r>
  <r>
    <x v="5"/>
    <x v="5"/>
    <x v="21"/>
    <x v="5"/>
    <x v="10"/>
    <x v="10"/>
    <n v="27.445600000000002"/>
    <n v="16.9785"/>
    <n v="10.467100000000002"/>
  </r>
  <r>
    <x v="5"/>
    <x v="5"/>
    <x v="21"/>
    <x v="5"/>
    <x v="11"/>
    <x v="11"/>
    <n v="22.393800000000002"/>
    <n v="11.907000000000002"/>
    <n v="10.486800000000001"/>
  </r>
  <r>
    <x v="5"/>
    <x v="5"/>
    <x v="21"/>
    <x v="6"/>
    <x v="0"/>
    <x v="0"/>
    <n v="2.7202500000000005"/>
    <n v="0.84599999999999997"/>
    <n v="1.8742500000000004"/>
  </r>
  <r>
    <x v="5"/>
    <x v="5"/>
    <x v="21"/>
    <x v="6"/>
    <x v="1"/>
    <x v="1"/>
    <n v="4.5045000000000002"/>
    <n v="1.5680000000000003"/>
    <n v="2.9364999999999997"/>
  </r>
  <r>
    <x v="5"/>
    <x v="5"/>
    <x v="21"/>
    <x v="6"/>
    <x v="2"/>
    <x v="2"/>
    <n v="5.7200000000000006"/>
    <n v="1.6160000000000001"/>
    <n v="4.104000000000001"/>
  </r>
  <r>
    <x v="5"/>
    <x v="5"/>
    <x v="21"/>
    <x v="6"/>
    <x v="3"/>
    <x v="3"/>
    <n v="4.524"/>
    <n v="1.7280000000000002"/>
    <n v="2.7959999999999998"/>
  </r>
  <r>
    <x v="5"/>
    <x v="5"/>
    <x v="21"/>
    <x v="6"/>
    <x v="4"/>
    <x v="4"/>
    <n v="3.6334999999999997"/>
    <n v="1.5469999999999999"/>
    <n v="2.0865"/>
  </r>
  <r>
    <x v="5"/>
    <x v="5"/>
    <x v="21"/>
    <x v="6"/>
    <x v="5"/>
    <x v="5"/>
    <n v="3.6075000000000004"/>
    <n v="1.18"/>
    <n v="2.4275000000000002"/>
  </r>
  <r>
    <x v="5"/>
    <x v="5"/>
    <x v="21"/>
    <x v="6"/>
    <x v="6"/>
    <x v="6"/>
    <n v="2.6617500000000005"/>
    <n v="0.873"/>
    <n v="1.7887500000000005"/>
  </r>
  <r>
    <x v="5"/>
    <x v="5"/>
    <x v="21"/>
    <x v="6"/>
    <x v="7"/>
    <x v="7"/>
    <n v="2.2360000000000002"/>
    <n v="0.752"/>
    <n v="1.4840000000000002"/>
  </r>
  <r>
    <x v="5"/>
    <x v="5"/>
    <x v="21"/>
    <x v="6"/>
    <x v="8"/>
    <x v="8"/>
    <n v="3.0549999999999997"/>
    <n v="1.02"/>
    <n v="2.0349999999999997"/>
  </r>
  <r>
    <x v="5"/>
    <x v="5"/>
    <x v="21"/>
    <x v="6"/>
    <x v="9"/>
    <x v="9"/>
    <n v="4.4362500000000002"/>
    <n v="1.105"/>
    <n v="3.3312500000000003"/>
  </r>
  <r>
    <x v="5"/>
    <x v="5"/>
    <x v="21"/>
    <x v="6"/>
    <x v="10"/>
    <x v="10"/>
    <n v="4.0495000000000001"/>
    <n v="1.2600000000000002"/>
    <n v="2.7894999999999999"/>
  </r>
  <r>
    <x v="5"/>
    <x v="5"/>
    <x v="21"/>
    <x v="6"/>
    <x v="11"/>
    <x v="11"/>
    <n v="3.6659999999999999"/>
    <n v="1.44"/>
    <n v="2.226"/>
  </r>
  <r>
    <x v="5"/>
    <x v="5"/>
    <x v="21"/>
    <x v="6"/>
    <x v="0"/>
    <x v="0"/>
    <n v="2.4322500000000002"/>
    <n v="0.62639999999999996"/>
    <n v="1.8058500000000004"/>
  </r>
  <r>
    <x v="5"/>
    <x v="5"/>
    <x v="21"/>
    <x v="6"/>
    <x v="1"/>
    <x v="1"/>
    <n v="3.3557999999999999"/>
    <n v="1.1984000000000001"/>
    <n v="2.1574"/>
  </r>
  <r>
    <x v="5"/>
    <x v="5"/>
    <x v="21"/>
    <x v="6"/>
    <x v="2"/>
    <x v="2"/>
    <n v="3.3840000000000003"/>
    <n v="1.536"/>
    <n v="1.8480000000000003"/>
  </r>
  <r>
    <x v="5"/>
    <x v="5"/>
    <x v="21"/>
    <x v="6"/>
    <x v="3"/>
    <x v="3"/>
    <n v="3.1208"/>
    <n v="1.4080000000000001"/>
    <n v="1.7127999999999999"/>
  </r>
  <r>
    <x v="5"/>
    <x v="5"/>
    <x v="21"/>
    <x v="6"/>
    <x v="4"/>
    <x v="4"/>
    <n v="3.4826999999999999"/>
    <n v="0.95680000000000009"/>
    <n v="2.5259"/>
  </r>
  <r>
    <x v="5"/>
    <x v="5"/>
    <x v="21"/>
    <x v="6"/>
    <x v="5"/>
    <x v="5"/>
    <n v="2.2559999999999998"/>
    <n v="0.64000000000000012"/>
    <n v="1.6159999999999997"/>
  </r>
  <r>
    <x v="5"/>
    <x v="5"/>
    <x v="21"/>
    <x v="6"/>
    <x v="6"/>
    <x v="6"/>
    <n v="1.9881"/>
    <n v="0.80640000000000001"/>
    <n v="1.1817"/>
  </r>
  <r>
    <x v="5"/>
    <x v="5"/>
    <x v="21"/>
    <x v="6"/>
    <x v="7"/>
    <x v="7"/>
    <n v="1.7672000000000001"/>
    <n v="0.74880000000000002"/>
    <n v="1.0184000000000002"/>
  </r>
  <r>
    <x v="5"/>
    <x v="5"/>
    <x v="21"/>
    <x v="6"/>
    <x v="8"/>
    <x v="8"/>
    <n v="2.3265000000000002"/>
    <n v="0.88800000000000012"/>
    <n v="1.4385000000000001"/>
  </r>
  <r>
    <x v="5"/>
    <x v="5"/>
    <x v="21"/>
    <x v="6"/>
    <x v="9"/>
    <x v="9"/>
    <n v="3.5438000000000001"/>
    <n v="0.92560000000000009"/>
    <n v="2.6181999999999999"/>
  </r>
  <r>
    <x v="5"/>
    <x v="5"/>
    <x v="21"/>
    <x v="6"/>
    <x v="10"/>
    <x v="10"/>
    <n v="2.8294000000000001"/>
    <n v="0.95200000000000007"/>
    <n v="1.8774000000000002"/>
  </r>
  <r>
    <x v="5"/>
    <x v="5"/>
    <x v="21"/>
    <x v="6"/>
    <x v="11"/>
    <x v="11"/>
    <n v="2.7071999999999998"/>
    <n v="0.93119999999999992"/>
    <n v="1.7759999999999998"/>
  </r>
  <r>
    <x v="5"/>
    <x v="5"/>
    <x v="21"/>
    <x v="6"/>
    <x v="0"/>
    <x v="0"/>
    <n v="0.18000000000000002"/>
    <n v="8.3699999999999997E-2"/>
    <n v="9.6300000000000024E-2"/>
  </r>
  <r>
    <x v="5"/>
    <x v="5"/>
    <x v="21"/>
    <x v="6"/>
    <x v="1"/>
    <x v="1"/>
    <n v="0.33600000000000002"/>
    <n v="0.15680000000000002"/>
    <n v="0.1792"/>
  </r>
  <r>
    <x v="5"/>
    <x v="5"/>
    <x v="21"/>
    <x v="6"/>
    <x v="2"/>
    <x v="2"/>
    <n v="0.44000000000000006"/>
    <n v="0.152"/>
    <n v="0.28800000000000003"/>
  </r>
  <r>
    <x v="5"/>
    <x v="5"/>
    <x v="21"/>
    <x v="6"/>
    <x v="3"/>
    <x v="3"/>
    <n v="0.44800000000000006"/>
    <n v="0.15359999999999999"/>
    <n v="0.29440000000000011"/>
  </r>
  <r>
    <x v="5"/>
    <x v="5"/>
    <x v="21"/>
    <x v="6"/>
    <x v="4"/>
    <x v="4"/>
    <n v="0.37374999999999997"/>
    <n v="0.14560000000000001"/>
    <n v="0.22814999999999996"/>
  </r>
  <r>
    <x v="5"/>
    <x v="5"/>
    <x v="21"/>
    <x v="6"/>
    <x v="5"/>
    <x v="5"/>
    <n v="0.215"/>
    <n v="8.7000000000000008E-2"/>
    <n v="0.128"/>
  </r>
  <r>
    <x v="5"/>
    <x v="5"/>
    <x v="21"/>
    <x v="6"/>
    <x v="6"/>
    <x v="6"/>
    <n v="0.23850000000000002"/>
    <n v="8.3699999999999997E-2"/>
    <n v="0.15480000000000002"/>
  </r>
  <r>
    <x v="5"/>
    <x v="5"/>
    <x v="21"/>
    <x v="6"/>
    <x v="7"/>
    <x v="7"/>
    <n v="0.18400000000000002"/>
    <n v="7.9200000000000007E-2"/>
    <n v="0.10480000000000002"/>
  </r>
  <r>
    <x v="5"/>
    <x v="5"/>
    <x v="21"/>
    <x v="6"/>
    <x v="8"/>
    <x v="8"/>
    <n v="0.23499999999999999"/>
    <n v="9.0000000000000011E-2"/>
    <n v="0.14499999999999996"/>
  </r>
  <r>
    <x v="5"/>
    <x v="5"/>
    <x v="21"/>
    <x v="6"/>
    <x v="9"/>
    <x v="9"/>
    <n v="0.35750000000000004"/>
    <n v="0.11570000000000001"/>
    <n v="0.24180000000000001"/>
  </r>
  <r>
    <x v="5"/>
    <x v="5"/>
    <x v="21"/>
    <x v="6"/>
    <x v="10"/>
    <x v="10"/>
    <n v="0.33950000000000002"/>
    <n v="0.12320000000000002"/>
    <n v="0.21629999999999999"/>
  </r>
  <r>
    <x v="5"/>
    <x v="5"/>
    <x v="21"/>
    <x v="6"/>
    <x v="11"/>
    <x v="11"/>
    <n v="0.35099999999999998"/>
    <n v="0.13440000000000002"/>
    <n v="0.21659999999999996"/>
  </r>
  <r>
    <x v="5"/>
    <x v="5"/>
    <x v="21"/>
    <x v="6"/>
    <x v="0"/>
    <x v="0"/>
    <n v="5.8967999999999998"/>
    <n v="2.0249999999999999"/>
    <n v="3.8717999999999999"/>
  </r>
  <r>
    <x v="5"/>
    <x v="5"/>
    <x v="21"/>
    <x v="6"/>
    <x v="1"/>
    <x v="1"/>
    <n v="7.2911999999999999"/>
    <n v="3.2550000000000003"/>
    <n v="4.0361999999999991"/>
  </r>
  <r>
    <x v="5"/>
    <x v="5"/>
    <x v="21"/>
    <x v="6"/>
    <x v="2"/>
    <x v="2"/>
    <n v="8.780800000000001"/>
    <n v="3.6"/>
    <n v="5.1808000000000014"/>
  </r>
  <r>
    <x v="5"/>
    <x v="5"/>
    <x v="21"/>
    <x v="6"/>
    <x v="3"/>
    <x v="3"/>
    <n v="8.3328000000000007"/>
    <n v="4.5999999999999996"/>
    <n v="3.732800000000001"/>
  </r>
  <r>
    <x v="5"/>
    <x v="5"/>
    <x v="21"/>
    <x v="6"/>
    <x v="4"/>
    <x v="4"/>
    <n v="7.28"/>
    <n v="2.6"/>
    <n v="4.68"/>
  </r>
  <r>
    <x v="5"/>
    <x v="5"/>
    <x v="21"/>
    <x v="6"/>
    <x v="5"/>
    <x v="5"/>
    <n v="5.3760000000000003"/>
    <n v="2.8000000000000003"/>
    <n v="2.5760000000000001"/>
  </r>
  <r>
    <x v="5"/>
    <x v="5"/>
    <x v="21"/>
    <x v="6"/>
    <x v="6"/>
    <x v="6"/>
    <n v="4.8384"/>
    <n v="2.5874999999999999"/>
    <n v="2.2509000000000001"/>
  </r>
  <r>
    <x v="5"/>
    <x v="5"/>
    <x v="21"/>
    <x v="6"/>
    <x v="7"/>
    <x v="7"/>
    <n v="3.9424000000000006"/>
    <n v="2.2000000000000002"/>
    <n v="1.7424000000000004"/>
  </r>
  <r>
    <x v="5"/>
    <x v="5"/>
    <x v="21"/>
    <x v="6"/>
    <x v="8"/>
    <x v="8"/>
    <n v="5.5440000000000005"/>
    <n v="2.75"/>
    <n v="2.7940000000000005"/>
  </r>
  <r>
    <x v="5"/>
    <x v="5"/>
    <x v="21"/>
    <x v="6"/>
    <x v="9"/>
    <x v="9"/>
    <n v="6.9159999999999995"/>
    <n v="3.3475000000000001"/>
    <n v="3.5684999999999993"/>
  </r>
  <r>
    <x v="5"/>
    <x v="5"/>
    <x v="21"/>
    <x v="6"/>
    <x v="10"/>
    <x v="10"/>
    <n v="6.5855999999999995"/>
    <n v="2.8000000000000003"/>
    <n v="3.7855999999999992"/>
  </r>
  <r>
    <x v="5"/>
    <x v="5"/>
    <x v="21"/>
    <x v="6"/>
    <x v="11"/>
    <x v="11"/>
    <n v="5.5103999999999997"/>
    <n v="2.46"/>
    <n v="3.0503999999999998"/>
  </r>
  <r>
    <x v="5"/>
    <x v="5"/>
    <x v="21"/>
    <x v="6"/>
    <x v="0"/>
    <x v="0"/>
    <n v="3.7683000000000004"/>
    <n v="1.3688999999999998"/>
    <n v="2.3994000000000009"/>
  </r>
  <r>
    <x v="5"/>
    <x v="5"/>
    <x v="21"/>
    <x v="6"/>
    <x v="1"/>
    <x v="1"/>
    <n v="5.3087999999999997"/>
    <n v="1.7472000000000001"/>
    <n v="3.5615999999999994"/>
  </r>
  <r>
    <x v="5"/>
    <x v="5"/>
    <x v="21"/>
    <x v="6"/>
    <x v="2"/>
    <x v="2"/>
    <n v="6.6992000000000003"/>
    <n v="1.768"/>
    <n v="4.9312000000000005"/>
  </r>
  <r>
    <x v="5"/>
    <x v="5"/>
    <x v="21"/>
    <x v="6"/>
    <x v="3"/>
    <x v="3"/>
    <n v="6.6992000000000003"/>
    <n v="1.7887999999999999"/>
    <n v="4.9104000000000001"/>
  </r>
  <r>
    <x v="5"/>
    <x v="5"/>
    <x v="21"/>
    <x v="6"/>
    <x v="4"/>
    <x v="4"/>
    <n v="4.5701499999999999"/>
    <n v="2.0110999999999999"/>
    <n v="2.55905"/>
  </r>
  <r>
    <x v="5"/>
    <x v="5"/>
    <x v="21"/>
    <x v="6"/>
    <x v="5"/>
    <x v="5"/>
    <n v="4.2265000000000006"/>
    <n v="1.3650000000000002"/>
    <n v="2.8615000000000004"/>
  </r>
  <r>
    <x v="5"/>
    <x v="5"/>
    <x v="21"/>
    <x v="6"/>
    <x v="6"/>
    <x v="6"/>
    <n v="4.1238000000000001"/>
    <n v="1.2284999999999999"/>
    <n v="2.8953000000000002"/>
  </r>
  <r>
    <x v="5"/>
    <x v="5"/>
    <x v="21"/>
    <x v="6"/>
    <x v="7"/>
    <x v="7"/>
    <n v="2.7808000000000002"/>
    <n v="1.2167999999999999"/>
    <n v="1.5640000000000003"/>
  </r>
  <r>
    <x v="5"/>
    <x v="5"/>
    <x v="21"/>
    <x v="6"/>
    <x v="8"/>
    <x v="8"/>
    <n v="3.8315000000000001"/>
    <n v="1.3260000000000001"/>
    <n v="2.5055000000000001"/>
  </r>
  <r>
    <x v="5"/>
    <x v="5"/>
    <x v="21"/>
    <x v="6"/>
    <x v="9"/>
    <x v="9"/>
    <n v="4.2106999999999992"/>
    <n v="1.8421000000000001"/>
    <n v="2.3685999999999989"/>
  </r>
  <r>
    <x v="5"/>
    <x v="5"/>
    <x v="21"/>
    <x v="6"/>
    <x v="10"/>
    <x v="10"/>
    <n v="6.6360000000000001"/>
    <n v="2.1657999999999999"/>
    <n v="4.4702000000000002"/>
  </r>
  <r>
    <x v="5"/>
    <x v="5"/>
    <x v="21"/>
    <x v="6"/>
    <x v="11"/>
    <x v="11"/>
    <n v="5.4509999999999996"/>
    <n v="1.8251999999999999"/>
    <n v="3.6257999999999999"/>
  </r>
  <r>
    <x v="5"/>
    <x v="5"/>
    <x v="21"/>
    <x v="6"/>
    <x v="0"/>
    <x v="0"/>
    <n v="1.8252000000000002"/>
    <n v="0.69119999999999993"/>
    <n v="1.1340000000000003"/>
  </r>
  <r>
    <x v="5"/>
    <x v="5"/>
    <x v="21"/>
    <x v="6"/>
    <x v="1"/>
    <x v="1"/>
    <n v="2.9757000000000002"/>
    <n v="1.1312000000000002"/>
    <n v="1.8445"/>
  </r>
  <r>
    <x v="5"/>
    <x v="5"/>
    <x v="21"/>
    <x v="6"/>
    <x v="2"/>
    <x v="2"/>
    <n v="2.7456"/>
    <n v="1.0495999999999999"/>
    <n v="1.6960000000000002"/>
  </r>
  <r>
    <x v="5"/>
    <x v="5"/>
    <x v="21"/>
    <x v="6"/>
    <x v="3"/>
    <x v="3"/>
    <n v="3.3696000000000002"/>
    <n v="1.1520000000000001"/>
    <n v="2.2176"/>
  </r>
  <r>
    <x v="5"/>
    <x v="5"/>
    <x v="21"/>
    <x v="6"/>
    <x v="4"/>
    <x v="4"/>
    <n v="2.3322000000000003"/>
    <n v="1.2167999999999999"/>
    <n v="1.1154000000000004"/>
  </r>
  <r>
    <x v="5"/>
    <x v="5"/>
    <x v="21"/>
    <x v="6"/>
    <x v="5"/>
    <x v="5"/>
    <n v="2.3009999999999997"/>
    <n v="0.68800000000000006"/>
    <n v="1.6129999999999995"/>
  </r>
  <r>
    <x v="5"/>
    <x v="5"/>
    <x v="21"/>
    <x v="6"/>
    <x v="6"/>
    <x v="6"/>
    <n v="1.4742"/>
    <n v="0.78480000000000005"/>
    <n v="0.6893999999999999"/>
  </r>
  <r>
    <x v="5"/>
    <x v="5"/>
    <x v="21"/>
    <x v="6"/>
    <x v="7"/>
    <x v="7"/>
    <n v="1.5287999999999999"/>
    <n v="0.75519999999999998"/>
    <n v="0.77359999999999995"/>
  </r>
  <r>
    <x v="5"/>
    <x v="5"/>
    <x v="21"/>
    <x v="6"/>
    <x v="8"/>
    <x v="8"/>
    <n v="2.0865"/>
    <n v="0.68800000000000006"/>
    <n v="1.3984999999999999"/>
  </r>
  <r>
    <x v="5"/>
    <x v="5"/>
    <x v="21"/>
    <x v="6"/>
    <x v="9"/>
    <x v="9"/>
    <n v="2.4082500000000002"/>
    <n v="0.87360000000000004"/>
    <n v="1.5346500000000001"/>
  </r>
  <r>
    <x v="5"/>
    <x v="5"/>
    <x v="21"/>
    <x v="6"/>
    <x v="10"/>
    <x v="10"/>
    <n v="2.6208"/>
    <n v="1.0192000000000001"/>
    <n v="1.6015999999999999"/>
  </r>
  <r>
    <x v="5"/>
    <x v="5"/>
    <x v="21"/>
    <x v="6"/>
    <x v="11"/>
    <x v="11"/>
    <n v="1.9655999999999998"/>
    <n v="1.008"/>
    <n v="0.95759999999999978"/>
  </r>
  <r>
    <x v="2"/>
    <x v="2"/>
    <x v="22"/>
    <x v="0"/>
    <x v="0"/>
    <x v="0"/>
    <n v="59.896799999999992"/>
    <n v="17.453700000000001"/>
    <n v="42.443099999999987"/>
  </r>
  <r>
    <x v="2"/>
    <x v="2"/>
    <x v="22"/>
    <x v="0"/>
    <x v="1"/>
    <x v="1"/>
    <n v="82.908000000000015"/>
    <n v="33.464200000000005"/>
    <n v="49.44380000000001"/>
  </r>
  <r>
    <x v="2"/>
    <x v="2"/>
    <x v="22"/>
    <x v="0"/>
    <x v="2"/>
    <x v="2"/>
    <n v="95.654399999999995"/>
    <n v="39.327199999999998"/>
    <n v="56.327199999999998"/>
  </r>
  <r>
    <x v="2"/>
    <x v="2"/>
    <x v="22"/>
    <x v="0"/>
    <x v="3"/>
    <x v="3"/>
    <n v="91.142399999999995"/>
    <n v="32.832799999999999"/>
    <n v="58.309599999999996"/>
  </r>
  <r>
    <x v="2"/>
    <x v="2"/>
    <x v="22"/>
    <x v="0"/>
    <x v="4"/>
    <x v="4"/>
    <n v="68.187600000000018"/>
    <n v="29.901300000000003"/>
    <n v="38.286300000000011"/>
  </r>
  <r>
    <x v="2"/>
    <x v="2"/>
    <x v="22"/>
    <x v="0"/>
    <x v="5"/>
    <x v="5"/>
    <n v="64.86"/>
    <n v="25.256000000000004"/>
    <n v="39.603999999999999"/>
  </r>
  <r>
    <x v="2"/>
    <x v="2"/>
    <x v="22"/>
    <x v="0"/>
    <x v="6"/>
    <x v="6"/>
    <n v="54.820799999999998"/>
    <n v="19.077300000000001"/>
    <n v="35.743499999999997"/>
  </r>
  <r>
    <x v="2"/>
    <x v="2"/>
    <x v="22"/>
    <x v="0"/>
    <x v="7"/>
    <x v="7"/>
    <n v="40.156799999999997"/>
    <n v="17.318399999999997"/>
    <n v="22.8384"/>
  </r>
  <r>
    <x v="2"/>
    <x v="2"/>
    <x v="22"/>
    <x v="0"/>
    <x v="8"/>
    <x v="8"/>
    <n v="56.963999999999999"/>
    <n v="19.393000000000001"/>
    <n v="37.570999999999998"/>
  </r>
  <r>
    <x v="2"/>
    <x v="2"/>
    <x v="22"/>
    <x v="0"/>
    <x v="9"/>
    <x v="9"/>
    <n v="67.454400000000007"/>
    <n v="25.210900000000002"/>
    <n v="42.243500000000004"/>
  </r>
  <r>
    <x v="2"/>
    <x v="2"/>
    <x v="22"/>
    <x v="0"/>
    <x v="10"/>
    <x v="10"/>
    <n v="71.064000000000007"/>
    <n v="36.305499999999995"/>
    <n v="34.758500000000012"/>
  </r>
  <r>
    <x v="2"/>
    <x v="2"/>
    <x v="22"/>
    <x v="0"/>
    <x v="11"/>
    <x v="11"/>
    <n v="66.326400000000007"/>
    <n v="31.930800000000001"/>
    <n v="34.395600000000002"/>
  </r>
  <r>
    <x v="2"/>
    <x v="2"/>
    <x v="22"/>
    <x v="1"/>
    <x v="0"/>
    <x v="0"/>
    <n v="35.014950000000006"/>
    <n v="26.002350000000003"/>
    <n v="9.0126000000000026"/>
  </r>
  <r>
    <x v="2"/>
    <x v="2"/>
    <x v="22"/>
    <x v="1"/>
    <x v="1"/>
    <x v="1"/>
    <n v="53.977000000000004"/>
    <n v="40.448100000000004"/>
    <n v="13.5289"/>
  </r>
  <r>
    <x v="2"/>
    <x v="2"/>
    <x v="22"/>
    <x v="1"/>
    <x v="2"/>
    <x v="2"/>
    <n v="47.107199999999999"/>
    <n v="40.392000000000003"/>
    <n v="6.7151999999999958"/>
  </r>
  <r>
    <x v="2"/>
    <x v="2"/>
    <x v="22"/>
    <x v="1"/>
    <x v="3"/>
    <x v="3"/>
    <n v="45.424800000000005"/>
    <n v="51.163199999999996"/>
    <n v="-5.7383999999999915"/>
  </r>
  <r>
    <x v="2"/>
    <x v="2"/>
    <x v="22"/>
    <x v="1"/>
    <x v="4"/>
    <x v="4"/>
    <n v="52.855399999999996"/>
    <n v="32.089200000000005"/>
    <n v="20.766199999999991"/>
  </r>
  <r>
    <x v="2"/>
    <x v="2"/>
    <x v="22"/>
    <x v="1"/>
    <x v="5"/>
    <x v="5"/>
    <n v="29.091500000000003"/>
    <n v="31.696499999999997"/>
    <n v="-2.6049999999999933"/>
  </r>
  <r>
    <x v="2"/>
    <x v="2"/>
    <x v="22"/>
    <x v="1"/>
    <x v="6"/>
    <x v="6"/>
    <n v="29.021400000000003"/>
    <n v="29.284199999999998"/>
    <n v="-0.26279999999999504"/>
  </r>
  <r>
    <x v="2"/>
    <x v="2"/>
    <x v="22"/>
    <x v="1"/>
    <x v="7"/>
    <x v="7"/>
    <n v="27.479199999999999"/>
    <n v="18.176400000000001"/>
    <n v="9.3027999999999977"/>
  </r>
  <r>
    <x v="2"/>
    <x v="2"/>
    <x v="22"/>
    <x v="1"/>
    <x v="8"/>
    <x v="8"/>
    <n v="35.050000000000004"/>
    <n v="24.403500000000001"/>
    <n v="10.646500000000003"/>
  </r>
  <r>
    <x v="2"/>
    <x v="2"/>
    <x v="22"/>
    <x v="1"/>
    <x v="9"/>
    <x v="9"/>
    <n v="43.742399999999996"/>
    <n v="43.758000000000003"/>
    <n v="-1.5600000000006276E-2"/>
  </r>
  <r>
    <x v="2"/>
    <x v="2"/>
    <x v="22"/>
    <x v="1"/>
    <x v="10"/>
    <x v="10"/>
    <n v="39.256"/>
    <n v="37.3065"/>
    <n v="1.9495000000000005"/>
  </r>
  <r>
    <x v="2"/>
    <x v="2"/>
    <x v="22"/>
    <x v="1"/>
    <x v="11"/>
    <x v="11"/>
    <n v="42.901200000000003"/>
    <n v="29.620800000000003"/>
    <n v="13.2804"/>
  </r>
  <r>
    <x v="2"/>
    <x v="2"/>
    <x v="22"/>
    <x v="2"/>
    <x v="0"/>
    <x v="0"/>
    <n v="15.126750000000001"/>
    <n v="9.5134500000000006"/>
    <n v="5.6133000000000006"/>
  </r>
  <r>
    <x v="2"/>
    <x v="2"/>
    <x v="22"/>
    <x v="2"/>
    <x v="1"/>
    <x v="1"/>
    <n v="28.35"/>
    <n v="15.309000000000001"/>
    <n v="13.041"/>
  </r>
  <r>
    <x v="2"/>
    <x v="2"/>
    <x v="22"/>
    <x v="2"/>
    <x v="2"/>
    <x v="2"/>
    <n v="25.92"/>
    <n v="19.828800000000001"/>
    <n v="6.0912000000000006"/>
  </r>
  <r>
    <x v="2"/>
    <x v="2"/>
    <x v="22"/>
    <x v="2"/>
    <x v="3"/>
    <x v="3"/>
    <n v="35.963999999999999"/>
    <n v="22.9392"/>
    <n v="13.024799999999999"/>
  </r>
  <r>
    <x v="2"/>
    <x v="2"/>
    <x v="22"/>
    <x v="2"/>
    <x v="4"/>
    <x v="4"/>
    <n v="28.431000000000001"/>
    <n v="16.110900000000001"/>
    <n v="12.3201"/>
  </r>
  <r>
    <x v="2"/>
    <x v="2"/>
    <x v="22"/>
    <x v="2"/>
    <x v="5"/>
    <x v="5"/>
    <n v="21.87"/>
    <n v="13.608000000000002"/>
    <n v="8.2619999999999987"/>
  </r>
  <r>
    <x v="2"/>
    <x v="2"/>
    <x v="22"/>
    <x v="2"/>
    <x v="6"/>
    <x v="6"/>
    <n v="20.229750000000003"/>
    <n v="9.1853999999999996"/>
    <n v="11.044350000000003"/>
  </r>
  <r>
    <x v="2"/>
    <x v="2"/>
    <x v="22"/>
    <x v="2"/>
    <x v="7"/>
    <x v="7"/>
    <n v="18.791999999999998"/>
    <n v="7.9703999999999997"/>
    <n v="10.821599999999998"/>
  </r>
  <r>
    <x v="2"/>
    <x v="2"/>
    <x v="22"/>
    <x v="2"/>
    <x v="8"/>
    <x v="8"/>
    <n v="22.275000000000002"/>
    <n v="10.692"/>
    <n v="11.583000000000002"/>
  </r>
  <r>
    <x v="2"/>
    <x v="2"/>
    <x v="22"/>
    <x v="2"/>
    <x v="9"/>
    <x v="9"/>
    <n v="24.482250000000001"/>
    <n v="12.793950000000001"/>
    <n v="11.6883"/>
  </r>
  <r>
    <x v="2"/>
    <x v="2"/>
    <x v="22"/>
    <x v="2"/>
    <x v="10"/>
    <x v="10"/>
    <n v="27.783000000000001"/>
    <n v="17.350200000000001"/>
    <n v="10.4328"/>
  </r>
  <r>
    <x v="2"/>
    <x v="2"/>
    <x v="22"/>
    <x v="2"/>
    <x v="11"/>
    <x v="11"/>
    <n v="19.925999999999998"/>
    <n v="11.955599999999999"/>
    <n v="7.9703999999999997"/>
  </r>
  <r>
    <x v="2"/>
    <x v="2"/>
    <x v="22"/>
    <x v="3"/>
    <x v="0"/>
    <x v="0"/>
    <n v="53.513999999999996"/>
    <n v="29.184750000000001"/>
    <n v="24.329249999999995"/>
  </r>
  <r>
    <x v="2"/>
    <x v="2"/>
    <x v="22"/>
    <x v="3"/>
    <x v="1"/>
    <x v="1"/>
    <n v="76.307000000000016"/>
    <n v="32.045999999999999"/>
    <n v="44.261000000000017"/>
  </r>
  <r>
    <x v="2"/>
    <x v="2"/>
    <x v="22"/>
    <x v="3"/>
    <x v="2"/>
    <x v="2"/>
    <n v="91.171999999999997"/>
    <n v="43.164000000000001"/>
    <n v="48.007999999999996"/>
  </r>
  <r>
    <x v="2"/>
    <x v="2"/>
    <x v="22"/>
    <x v="3"/>
    <x v="3"/>
    <x v="3"/>
    <n v="91.964799999999997"/>
    <n v="47.960000000000008"/>
    <n v="44.004799999999989"/>
  </r>
  <r>
    <x v="2"/>
    <x v="2"/>
    <x v="22"/>
    <x v="3"/>
    <x v="4"/>
    <x v="4"/>
    <n v="67.635750000000016"/>
    <n v="28.694250000000004"/>
    <n v="38.941500000000012"/>
  </r>
  <r>
    <x v="2"/>
    <x v="2"/>
    <x v="22"/>
    <x v="3"/>
    <x v="5"/>
    <x v="5"/>
    <n v="42.613"/>
    <n v="25.614999999999998"/>
    <n v="16.998000000000001"/>
  </r>
  <r>
    <x v="2"/>
    <x v="2"/>
    <x v="22"/>
    <x v="3"/>
    <x v="6"/>
    <x v="6"/>
    <n v="43.703099999999999"/>
    <n v="26.487000000000005"/>
    <n v="17.216099999999994"/>
  </r>
  <r>
    <x v="2"/>
    <x v="2"/>
    <x v="22"/>
    <x v="3"/>
    <x v="7"/>
    <x v="7"/>
    <n v="40.8292"/>
    <n v="22.236000000000001"/>
    <n v="18.5932"/>
  </r>
  <r>
    <x v="2"/>
    <x v="2"/>
    <x v="22"/>
    <x v="3"/>
    <x v="8"/>
    <x v="8"/>
    <n v="42.613"/>
    <n v="29.157500000000002"/>
    <n v="13.455499999999997"/>
  </r>
  <r>
    <x v="2"/>
    <x v="2"/>
    <x v="22"/>
    <x v="3"/>
    <x v="9"/>
    <x v="9"/>
    <n v="65.059150000000002"/>
    <n v="33.299500000000002"/>
    <n v="31.759650000000001"/>
  </r>
  <r>
    <x v="2"/>
    <x v="2"/>
    <x v="22"/>
    <x v="3"/>
    <x v="10"/>
    <x v="10"/>
    <n v="56.189700000000009"/>
    <n v="41.965000000000003"/>
    <n v="14.224700000000006"/>
  </r>
  <r>
    <x v="2"/>
    <x v="2"/>
    <x v="22"/>
    <x v="3"/>
    <x v="11"/>
    <x v="11"/>
    <n v="56.486999999999995"/>
    <n v="36.297000000000004"/>
    <n v="20.189999999999991"/>
  </r>
  <r>
    <x v="2"/>
    <x v="2"/>
    <x v="22"/>
    <x v="4"/>
    <x v="0"/>
    <x v="0"/>
    <n v="40.578299999999999"/>
    <n v="29.417399999999997"/>
    <n v="11.160900000000002"/>
  </r>
  <r>
    <x v="2"/>
    <x v="2"/>
    <x v="22"/>
    <x v="4"/>
    <x v="1"/>
    <x v="1"/>
    <n v="65.336600000000004"/>
    <n v="41.1068"/>
    <n v="24.229800000000004"/>
  </r>
  <r>
    <x v="2"/>
    <x v="2"/>
    <x v="22"/>
    <x v="4"/>
    <x v="2"/>
    <x v="2"/>
    <n v="62.014400000000002"/>
    <n v="43.433599999999998"/>
    <n v="18.580800000000004"/>
  </r>
  <r>
    <x v="2"/>
    <x v="2"/>
    <x v="22"/>
    <x v="4"/>
    <x v="3"/>
    <x v="3"/>
    <n v="69.608000000000004"/>
    <n v="46.536000000000001"/>
    <n v="23.072000000000003"/>
  </r>
  <r>
    <x v="2"/>
    <x v="2"/>
    <x v="22"/>
    <x v="4"/>
    <x v="4"/>
    <x v="4"/>
    <n v="54.499900000000004"/>
    <n v="31.688799999999997"/>
    <n v="22.811100000000007"/>
  </r>
  <r>
    <x v="2"/>
    <x v="2"/>
    <x v="22"/>
    <x v="4"/>
    <x v="5"/>
    <x v="5"/>
    <n v="43.900500000000008"/>
    <n v="31.854999999999997"/>
    <n v="12.045500000000011"/>
  </r>
  <r>
    <x v="2"/>
    <x v="2"/>
    <x v="22"/>
    <x v="4"/>
    <x v="6"/>
    <x v="6"/>
    <n v="40.222349999999992"/>
    <n v="26.425800000000002"/>
    <n v="13.796549999999989"/>
  </r>
  <r>
    <x v="2"/>
    <x v="2"/>
    <x v="22"/>
    <x v="4"/>
    <x v="7"/>
    <x v="7"/>
    <n v="25.312000000000001"/>
    <n v="23.9328"/>
    <n v="1.3792000000000009"/>
  </r>
  <r>
    <x v="2"/>
    <x v="2"/>
    <x v="22"/>
    <x v="4"/>
    <x v="8"/>
    <x v="8"/>
    <n v="33.6175"/>
    <n v="22.991"/>
    <n v="10.6265"/>
  </r>
  <r>
    <x v="2"/>
    <x v="2"/>
    <x v="22"/>
    <x v="4"/>
    <x v="9"/>
    <x v="9"/>
    <n v="60.155549999999998"/>
    <n v="40.331200000000003"/>
    <n v="19.824349999999995"/>
  </r>
  <r>
    <x v="2"/>
    <x v="2"/>
    <x v="22"/>
    <x v="4"/>
    <x v="10"/>
    <x v="10"/>
    <n v="61.46070000000001"/>
    <n v="38.392200000000003"/>
    <n v="23.068500000000007"/>
  </r>
  <r>
    <x v="2"/>
    <x v="2"/>
    <x v="22"/>
    <x v="4"/>
    <x v="11"/>
    <x v="11"/>
    <n v="44.612400000000001"/>
    <n v="30.580800000000004"/>
    <n v="14.031599999999997"/>
  </r>
  <r>
    <x v="2"/>
    <x v="2"/>
    <x v="22"/>
    <x v="2"/>
    <x v="0"/>
    <x v="0"/>
    <n v="14.7735"/>
    <n v="10.1043"/>
    <n v="4.6692"/>
  </r>
  <r>
    <x v="2"/>
    <x v="2"/>
    <x v="22"/>
    <x v="2"/>
    <x v="1"/>
    <x v="1"/>
    <n v="18.994500000000002"/>
    <n v="18.006799999999998"/>
    <n v="0.9877000000000038"/>
  </r>
  <r>
    <x v="2"/>
    <x v="2"/>
    <x v="22"/>
    <x v="2"/>
    <x v="2"/>
    <x v="2"/>
    <n v="31.623999999999999"/>
    <n v="19.881599999999999"/>
    <n v="11.7424"/>
  </r>
  <r>
    <x v="2"/>
    <x v="2"/>
    <x v="22"/>
    <x v="2"/>
    <x v="3"/>
    <x v="3"/>
    <n v="25.46"/>
    <n v="14.649600000000001"/>
    <n v="10.8104"/>
  </r>
  <r>
    <x v="2"/>
    <x v="2"/>
    <x v="22"/>
    <x v="2"/>
    <x v="4"/>
    <x v="4"/>
    <n v="26.130000000000003"/>
    <n v="14.17"/>
    <n v="11.960000000000003"/>
  </r>
  <r>
    <x v="2"/>
    <x v="2"/>
    <x v="22"/>
    <x v="2"/>
    <x v="5"/>
    <x v="5"/>
    <n v="13.734999999999999"/>
    <n v="11.445"/>
    <n v="2.2899999999999991"/>
  </r>
  <r>
    <x v="2"/>
    <x v="2"/>
    <x v="22"/>
    <x v="2"/>
    <x v="6"/>
    <x v="6"/>
    <n v="17.486999999999998"/>
    <n v="10.300500000000001"/>
    <n v="7.186499999999997"/>
  </r>
  <r>
    <x v="2"/>
    <x v="2"/>
    <x v="22"/>
    <x v="2"/>
    <x v="7"/>
    <x v="7"/>
    <n v="13.266"/>
    <n v="7.2376000000000005"/>
    <n v="6.0283999999999995"/>
  </r>
  <r>
    <x v="2"/>
    <x v="2"/>
    <x v="22"/>
    <x v="2"/>
    <x v="8"/>
    <x v="8"/>
    <n v="16.414999999999999"/>
    <n v="8.8290000000000006"/>
    <n v="7.5859999999999985"/>
  </r>
  <r>
    <x v="2"/>
    <x v="2"/>
    <x v="22"/>
    <x v="2"/>
    <x v="9"/>
    <x v="9"/>
    <n v="26.130000000000003"/>
    <n v="16.862299999999998"/>
    <n v="9.2677000000000049"/>
  </r>
  <r>
    <x v="2"/>
    <x v="2"/>
    <x v="22"/>
    <x v="2"/>
    <x v="10"/>
    <x v="10"/>
    <n v="20.635999999999999"/>
    <n v="12.818399999999999"/>
    <n v="7.8176000000000005"/>
  </r>
  <r>
    <x v="2"/>
    <x v="2"/>
    <x v="22"/>
    <x v="2"/>
    <x v="11"/>
    <x v="11"/>
    <n v="22.311000000000003"/>
    <n v="13.210800000000001"/>
    <n v="9.1002000000000027"/>
  </r>
  <r>
    <x v="2"/>
    <x v="2"/>
    <x v="22"/>
    <x v="6"/>
    <x v="0"/>
    <x v="0"/>
    <n v="2.1240000000000001"/>
    <n v="0.65610000000000013"/>
    <n v="1.4679"/>
  </r>
  <r>
    <x v="2"/>
    <x v="2"/>
    <x v="22"/>
    <x v="6"/>
    <x v="1"/>
    <x v="1"/>
    <n v="3.5105"/>
    <n v="1.3608"/>
    <n v="2.1497000000000002"/>
  </r>
  <r>
    <x v="2"/>
    <x v="2"/>
    <x v="22"/>
    <x v="6"/>
    <x v="2"/>
    <x v="2"/>
    <n v="4.1063999999999998"/>
    <n v="1.5840000000000001"/>
    <n v="2.5223999999999998"/>
  </r>
  <r>
    <x v="2"/>
    <x v="2"/>
    <x v="22"/>
    <x v="6"/>
    <x v="3"/>
    <x v="3"/>
    <n v="4.5311999999999992"/>
    <n v="1.224"/>
    <n v="3.307199999999999"/>
  </r>
  <r>
    <x v="2"/>
    <x v="2"/>
    <x v="22"/>
    <x v="6"/>
    <x v="4"/>
    <x v="4"/>
    <n v="3.1830499999999997"/>
    <n v="1.2753000000000001"/>
    <n v="1.9077499999999996"/>
  </r>
  <r>
    <x v="2"/>
    <x v="2"/>
    <x v="22"/>
    <x v="6"/>
    <x v="5"/>
    <x v="5"/>
    <n v="3.0680000000000005"/>
    <n v="1.0080000000000002"/>
    <n v="2.0600000000000005"/>
  </r>
  <r>
    <x v="2"/>
    <x v="2"/>
    <x v="22"/>
    <x v="6"/>
    <x v="6"/>
    <x v="6"/>
    <n v="2.1771000000000003"/>
    <n v="0.66420000000000001"/>
    <n v="1.5129000000000001"/>
  </r>
  <r>
    <x v="2"/>
    <x v="2"/>
    <x v="22"/>
    <x v="6"/>
    <x v="7"/>
    <x v="7"/>
    <n v="2.4072"/>
    <n v="0.78480000000000005"/>
    <n v="1.6223999999999998"/>
  </r>
  <r>
    <x v="2"/>
    <x v="2"/>
    <x v="22"/>
    <x v="6"/>
    <x v="8"/>
    <x v="8"/>
    <n v="3.4514999999999998"/>
    <n v="1.044"/>
    <n v="2.4074999999999998"/>
  </r>
  <r>
    <x v="2"/>
    <x v="2"/>
    <x v="22"/>
    <x v="6"/>
    <x v="9"/>
    <x v="9"/>
    <n v="4.3718999999999992"/>
    <n v="1.3688999999999998"/>
    <n v="3.0029999999999992"/>
  </r>
  <r>
    <x v="2"/>
    <x v="2"/>
    <x v="22"/>
    <x v="6"/>
    <x v="10"/>
    <x v="10"/>
    <n v="4.8733999999999993"/>
    <n v="1.4238"/>
    <n v="3.4495999999999993"/>
  </r>
  <r>
    <x v="2"/>
    <x v="2"/>
    <x v="22"/>
    <x v="6"/>
    <x v="11"/>
    <x v="11"/>
    <n v="2.9735999999999998"/>
    <n v="1.1340000000000001"/>
    <n v="1.8395999999999997"/>
  </r>
  <r>
    <x v="2"/>
    <x v="2"/>
    <x v="22"/>
    <x v="6"/>
    <x v="0"/>
    <x v="0"/>
    <n v="2.0749500000000003"/>
    <n v="0.95760000000000012"/>
    <n v="1.1173500000000001"/>
  </r>
  <r>
    <x v="2"/>
    <x v="2"/>
    <x v="22"/>
    <x v="6"/>
    <x v="1"/>
    <x v="1"/>
    <n v="4.452"/>
    <n v="1.3034000000000001"/>
    <n v="3.1486000000000001"/>
  </r>
  <r>
    <x v="2"/>
    <x v="2"/>
    <x v="22"/>
    <x v="6"/>
    <x v="2"/>
    <x v="2"/>
    <n v="3.7736000000000001"/>
    <n v="1.8239999999999998"/>
    <n v="1.9496000000000002"/>
  </r>
  <r>
    <x v="2"/>
    <x v="2"/>
    <x v="22"/>
    <x v="6"/>
    <x v="3"/>
    <x v="3"/>
    <n v="4.5792000000000002"/>
    <n v="1.5352000000000001"/>
    <n v="3.044"/>
  </r>
  <r>
    <x v="2"/>
    <x v="2"/>
    <x v="22"/>
    <x v="6"/>
    <x v="4"/>
    <x v="4"/>
    <n v="3.3761000000000001"/>
    <n v="1.0744500000000001"/>
    <n v="2.30165"/>
  </r>
  <r>
    <x v="2"/>
    <x v="2"/>
    <x v="22"/>
    <x v="6"/>
    <x v="5"/>
    <x v="5"/>
    <n v="2.7294999999999998"/>
    <n v="1.0450000000000002"/>
    <n v="1.6844999999999997"/>
  </r>
  <r>
    <x v="2"/>
    <x v="2"/>
    <x v="22"/>
    <x v="6"/>
    <x v="6"/>
    <x v="6"/>
    <n v="2.6712000000000007"/>
    <n v="0.80369999999999997"/>
    <n v="1.8675000000000006"/>
  </r>
  <r>
    <x v="2"/>
    <x v="2"/>
    <x v="22"/>
    <x v="6"/>
    <x v="7"/>
    <x v="7"/>
    <n v="2.0352000000000001"/>
    <n v="0.79039999999999999"/>
    <n v="1.2448000000000001"/>
  </r>
  <r>
    <x v="2"/>
    <x v="2"/>
    <x v="22"/>
    <x v="6"/>
    <x v="8"/>
    <x v="8"/>
    <n v="2.597"/>
    <n v="0.93100000000000005"/>
    <n v="1.6659999999999999"/>
  </r>
  <r>
    <x v="2"/>
    <x v="2"/>
    <x v="22"/>
    <x v="6"/>
    <x v="9"/>
    <x v="9"/>
    <n v="4.0995499999999998"/>
    <n v="1.3585000000000003"/>
    <n v="2.7410499999999995"/>
  </r>
  <r>
    <x v="2"/>
    <x v="2"/>
    <x v="22"/>
    <x v="6"/>
    <x v="10"/>
    <x v="10"/>
    <n v="3.0792999999999999"/>
    <n v="1.3034000000000001"/>
    <n v="1.7758999999999998"/>
  </r>
  <r>
    <x v="2"/>
    <x v="2"/>
    <x v="22"/>
    <x v="6"/>
    <x v="11"/>
    <x v="11"/>
    <n v="3.7524000000000002"/>
    <n v="1.2198000000000002"/>
    <n v="2.5326"/>
  </r>
  <r>
    <x v="2"/>
    <x v="2"/>
    <x v="22"/>
    <x v="6"/>
    <x v="0"/>
    <x v="0"/>
    <n v="0.21419999999999997"/>
    <n v="9.2700000000000005E-2"/>
    <n v="0.12149999999999997"/>
  </r>
  <r>
    <x v="2"/>
    <x v="2"/>
    <x v="22"/>
    <x v="6"/>
    <x v="1"/>
    <x v="1"/>
    <n v="0.22680000000000003"/>
    <n v="0.11340000000000001"/>
    <n v="0.11340000000000001"/>
  </r>
  <r>
    <x v="2"/>
    <x v="2"/>
    <x v="22"/>
    <x v="6"/>
    <x v="2"/>
    <x v="2"/>
    <n v="0.33280000000000004"/>
    <n v="0.18239999999999998"/>
    <n v="0.15040000000000006"/>
  </r>
  <r>
    <x v="2"/>
    <x v="2"/>
    <x v="22"/>
    <x v="6"/>
    <x v="3"/>
    <x v="3"/>
    <n v="0.35200000000000004"/>
    <n v="0.17280000000000001"/>
    <n v="0.17920000000000003"/>
  </r>
  <r>
    <x v="2"/>
    <x v="2"/>
    <x v="22"/>
    <x v="6"/>
    <x v="4"/>
    <x v="4"/>
    <n v="0.2782"/>
    <n v="0.14300000000000002"/>
    <n v="0.13519999999999999"/>
  </r>
  <r>
    <x v="2"/>
    <x v="2"/>
    <x v="22"/>
    <x v="6"/>
    <x v="5"/>
    <x v="5"/>
    <n v="0.18200000000000002"/>
    <n v="0.10700000000000001"/>
    <n v="7.5000000000000011E-2"/>
  </r>
  <r>
    <x v="2"/>
    <x v="2"/>
    <x v="22"/>
    <x v="6"/>
    <x v="6"/>
    <x v="6"/>
    <n v="0.18179999999999999"/>
    <n v="8.0100000000000005E-2"/>
    <n v="0.10169999999999998"/>
  </r>
  <r>
    <x v="2"/>
    <x v="2"/>
    <x v="22"/>
    <x v="6"/>
    <x v="7"/>
    <x v="7"/>
    <n v="0.18239999999999998"/>
    <n v="7.6799999999999993E-2"/>
    <n v="0.10559999999999999"/>
  </r>
  <r>
    <x v="2"/>
    <x v="2"/>
    <x v="22"/>
    <x v="6"/>
    <x v="8"/>
    <x v="8"/>
    <n v="0.20800000000000002"/>
    <n v="0.11699999999999999"/>
    <n v="9.1000000000000025E-2"/>
  </r>
  <r>
    <x v="2"/>
    <x v="2"/>
    <x v="22"/>
    <x v="6"/>
    <x v="9"/>
    <x v="9"/>
    <n v="0.30680000000000002"/>
    <n v="0.14560000000000001"/>
    <n v="0.16120000000000001"/>
  </r>
  <r>
    <x v="2"/>
    <x v="2"/>
    <x v="22"/>
    <x v="6"/>
    <x v="10"/>
    <x v="10"/>
    <n v="0.31360000000000005"/>
    <n v="0.1666"/>
    <n v="0.14700000000000005"/>
  </r>
  <r>
    <x v="2"/>
    <x v="2"/>
    <x v="22"/>
    <x v="6"/>
    <x v="11"/>
    <x v="11"/>
    <n v="0.26640000000000003"/>
    <n v="0.1212"/>
    <n v="0.14520000000000002"/>
  </r>
  <r>
    <x v="2"/>
    <x v="2"/>
    <x v="22"/>
    <x v="6"/>
    <x v="0"/>
    <x v="0"/>
    <n v="3.8375999999999997"/>
    <n v="2.1996000000000002"/>
    <n v="1.6379999999999995"/>
  </r>
  <r>
    <x v="2"/>
    <x v="2"/>
    <x v="22"/>
    <x v="6"/>
    <x v="1"/>
    <x v="1"/>
    <n v="7.3528000000000002"/>
    <n v="3.7505999999999999"/>
    <n v="3.6022000000000003"/>
  </r>
  <r>
    <x v="2"/>
    <x v="2"/>
    <x v="22"/>
    <x v="6"/>
    <x v="2"/>
    <x v="2"/>
    <n v="8.0703999999999994"/>
    <n v="4.4367999999999999"/>
    <n v="3.6335999999999995"/>
  </r>
  <r>
    <x v="2"/>
    <x v="2"/>
    <x v="22"/>
    <x v="6"/>
    <x v="3"/>
    <x v="3"/>
    <n v="6.9055999999999997"/>
    <n v="4.2863999999999995"/>
    <n v="2.6192000000000002"/>
  </r>
  <r>
    <x v="2"/>
    <x v="2"/>
    <x v="22"/>
    <x v="6"/>
    <x v="4"/>
    <x v="4"/>
    <n v="7.0304000000000002"/>
    <n v="3.0244500000000003"/>
    <n v="4.0059500000000003"/>
  </r>
  <r>
    <x v="2"/>
    <x v="2"/>
    <x v="22"/>
    <x v="6"/>
    <x v="5"/>
    <x v="5"/>
    <n v="6.032"/>
    <n v="2.3265000000000002"/>
    <n v="3.7054999999999998"/>
  </r>
  <r>
    <x v="2"/>
    <x v="2"/>
    <x v="22"/>
    <x v="6"/>
    <x v="6"/>
    <x v="6"/>
    <n v="4.5395999999999992"/>
    <n v="2.0304000000000002"/>
    <n v="2.509199999999999"/>
  </r>
  <r>
    <x v="2"/>
    <x v="2"/>
    <x v="22"/>
    <x v="6"/>
    <x v="7"/>
    <x v="7"/>
    <n v="4.2848000000000006"/>
    <n v="2.0680000000000005"/>
    <n v="2.2168000000000001"/>
  </r>
  <r>
    <x v="2"/>
    <x v="2"/>
    <x v="22"/>
    <x v="6"/>
    <x v="8"/>
    <x v="8"/>
    <n v="6.1360000000000001"/>
    <n v="2.3970000000000002"/>
    <n v="3.7389999999999999"/>
  </r>
  <r>
    <x v="2"/>
    <x v="2"/>
    <x v="22"/>
    <x v="6"/>
    <x v="9"/>
    <x v="9"/>
    <n v="7.0979999999999999"/>
    <n v="2.9633500000000002"/>
    <n v="4.1346499999999997"/>
  </r>
  <r>
    <x v="2"/>
    <x v="2"/>
    <x v="22"/>
    <x v="6"/>
    <x v="10"/>
    <x v="10"/>
    <n v="5.8240000000000007"/>
    <n v="3.8821999999999997"/>
    <n v="1.9418000000000011"/>
  </r>
  <r>
    <x v="2"/>
    <x v="2"/>
    <x v="22"/>
    <x v="6"/>
    <x v="11"/>
    <x v="11"/>
    <n v="5.0544000000000002"/>
    <n v="2.3687999999999998"/>
    <n v="2.6856000000000004"/>
  </r>
  <r>
    <x v="2"/>
    <x v="2"/>
    <x v="22"/>
    <x v="6"/>
    <x v="0"/>
    <x v="0"/>
    <n v="4.2119999999999997"/>
    <n v="1.3104"/>
    <n v="2.9015999999999997"/>
  </r>
  <r>
    <x v="2"/>
    <x v="2"/>
    <x v="22"/>
    <x v="6"/>
    <x v="1"/>
    <x v="1"/>
    <n v="6.3335999999999997"/>
    <n v="1.9838000000000002"/>
    <n v="4.3497999999999992"/>
  </r>
  <r>
    <x v="2"/>
    <x v="2"/>
    <x v="22"/>
    <x v="6"/>
    <x v="2"/>
    <x v="2"/>
    <n v="6.0528000000000004"/>
    <n v="1.7263999999999999"/>
    <n v="4.3264000000000005"/>
  </r>
  <r>
    <x v="2"/>
    <x v="2"/>
    <x v="22"/>
    <x v="6"/>
    <x v="3"/>
    <x v="3"/>
    <n v="5.6160000000000005"/>
    <n v="2.496"/>
    <n v="3.1200000000000006"/>
  </r>
  <r>
    <x v="2"/>
    <x v="2"/>
    <x v="22"/>
    <x v="6"/>
    <x v="4"/>
    <x v="4"/>
    <n v="4.4108999999999998"/>
    <n v="1.7406999999999999"/>
    <n v="2.6701999999999999"/>
  </r>
  <r>
    <x v="2"/>
    <x v="2"/>
    <x v="22"/>
    <x v="6"/>
    <x v="5"/>
    <x v="5"/>
    <n v="3.8609999999999998"/>
    <n v="1.56"/>
    <n v="2.3009999999999997"/>
  </r>
  <r>
    <x v="2"/>
    <x v="2"/>
    <x v="22"/>
    <x v="6"/>
    <x v="6"/>
    <x v="6"/>
    <n v="3.7557000000000005"/>
    <n v="1.3220999999999998"/>
    <n v="2.4336000000000007"/>
  </r>
  <r>
    <x v="2"/>
    <x v="2"/>
    <x v="22"/>
    <x v="6"/>
    <x v="7"/>
    <x v="7"/>
    <n v="2.8080000000000003"/>
    <n v="0.99839999999999995"/>
    <n v="1.8096000000000003"/>
  </r>
  <r>
    <x v="2"/>
    <x v="2"/>
    <x v="22"/>
    <x v="6"/>
    <x v="8"/>
    <x v="8"/>
    <n v="3.7439999999999998"/>
    <n v="1.3650000000000002"/>
    <n v="2.3789999999999996"/>
  </r>
  <r>
    <x v="2"/>
    <x v="2"/>
    <x v="22"/>
    <x v="6"/>
    <x v="9"/>
    <x v="9"/>
    <n v="6.0332999999999997"/>
    <n v="1.9941999999999998"/>
    <n v="4.0390999999999995"/>
  </r>
  <r>
    <x v="2"/>
    <x v="2"/>
    <x v="22"/>
    <x v="6"/>
    <x v="10"/>
    <x v="10"/>
    <n v="4.9686000000000003"/>
    <n v="1.9838000000000002"/>
    <n v="2.9847999999999999"/>
  </r>
  <r>
    <x v="2"/>
    <x v="2"/>
    <x v="22"/>
    <x v="6"/>
    <x v="11"/>
    <x v="11"/>
    <n v="5.6159999999999997"/>
    <n v="1.4663999999999999"/>
    <n v="4.1495999999999995"/>
  </r>
  <r>
    <x v="2"/>
    <x v="2"/>
    <x v="22"/>
    <x v="6"/>
    <x v="0"/>
    <x v="0"/>
    <n v="1.2622500000000001"/>
    <n v="0.68670000000000009"/>
    <n v="0.57555000000000001"/>
  </r>
  <r>
    <x v="2"/>
    <x v="2"/>
    <x v="22"/>
    <x v="6"/>
    <x v="1"/>
    <x v="1"/>
    <n v="2.2637999999999998"/>
    <n v="0.94079999999999997"/>
    <n v="1.323"/>
  </r>
  <r>
    <x v="2"/>
    <x v="2"/>
    <x v="22"/>
    <x v="6"/>
    <x v="2"/>
    <x v="2"/>
    <n v="2.2968000000000002"/>
    <n v="1.0528"/>
    <n v="1.2440000000000002"/>
  </r>
  <r>
    <x v="2"/>
    <x v="2"/>
    <x v="22"/>
    <x v="6"/>
    <x v="3"/>
    <x v="3"/>
    <n v="2.2440000000000002"/>
    <n v="1.3328"/>
    <n v="0.91120000000000023"/>
  </r>
  <r>
    <x v="2"/>
    <x v="2"/>
    <x v="22"/>
    <x v="6"/>
    <x v="4"/>
    <x v="4"/>
    <n v="2.0162999999999998"/>
    <n v="0.92820000000000003"/>
    <n v="1.0880999999999998"/>
  </r>
  <r>
    <x v="2"/>
    <x v="2"/>
    <x v="22"/>
    <x v="6"/>
    <x v="5"/>
    <x v="5"/>
    <n v="1.8975"/>
    <n v="0.65100000000000013"/>
    <n v="1.2464999999999997"/>
  </r>
  <r>
    <x v="2"/>
    <x v="2"/>
    <x v="22"/>
    <x v="6"/>
    <x v="6"/>
    <x v="6"/>
    <n v="1.6632000000000002"/>
    <n v="0.74969999999999992"/>
    <n v="0.91350000000000031"/>
  </r>
  <r>
    <x v="2"/>
    <x v="2"/>
    <x v="22"/>
    <x v="6"/>
    <x v="7"/>
    <x v="7"/>
    <n v="1.056"/>
    <n v="0.52080000000000004"/>
    <n v="0.53520000000000001"/>
  </r>
  <r>
    <x v="2"/>
    <x v="2"/>
    <x v="22"/>
    <x v="6"/>
    <x v="8"/>
    <x v="8"/>
    <n v="1.8645"/>
    <n v="0.79800000000000004"/>
    <n v="1.0665"/>
  </r>
  <r>
    <x v="2"/>
    <x v="2"/>
    <x v="22"/>
    <x v="6"/>
    <x v="9"/>
    <x v="9"/>
    <n v="1.9090500000000001"/>
    <n v="0.84630000000000005"/>
    <n v="1.0627500000000001"/>
  </r>
  <r>
    <x v="2"/>
    <x v="2"/>
    <x v="22"/>
    <x v="6"/>
    <x v="10"/>
    <x v="10"/>
    <n v="2.4717000000000002"/>
    <n v="1.1759999999999999"/>
    <n v="1.2957000000000003"/>
  </r>
  <r>
    <x v="2"/>
    <x v="2"/>
    <x v="22"/>
    <x v="6"/>
    <x v="11"/>
    <x v="11"/>
    <n v="2.3363999999999998"/>
    <n v="0.69719999999999993"/>
    <n v="1.6391999999999998"/>
  </r>
  <r>
    <x v="4"/>
    <x v="4"/>
    <x v="23"/>
    <x v="0"/>
    <x v="0"/>
    <x v="0"/>
    <n v="42.660000000000004"/>
    <n v="15.17895"/>
    <n v="27.481050000000003"/>
  </r>
  <r>
    <x v="4"/>
    <x v="4"/>
    <x v="23"/>
    <x v="0"/>
    <x v="1"/>
    <x v="1"/>
    <n v="53.751600000000003"/>
    <n v="27.856500000000004"/>
    <n v="25.895099999999999"/>
  </r>
  <r>
    <x v="4"/>
    <x v="4"/>
    <x v="23"/>
    <x v="0"/>
    <x v="2"/>
    <x v="2"/>
    <n v="74.3232"/>
    <n v="33.958400000000005"/>
    <n v="40.364799999999995"/>
  </r>
  <r>
    <x v="4"/>
    <x v="4"/>
    <x v="23"/>
    <x v="0"/>
    <x v="3"/>
    <x v="3"/>
    <n v="83.424000000000007"/>
    <n v="26.075199999999999"/>
    <n v="57.348800000000011"/>
  </r>
  <r>
    <x v="4"/>
    <x v="4"/>
    <x v="23"/>
    <x v="0"/>
    <x v="4"/>
    <x v="4"/>
    <n v="54.225600000000007"/>
    <n v="23.6496"/>
    <n v="30.576000000000008"/>
  </r>
  <r>
    <x v="4"/>
    <x v="4"/>
    <x v="23"/>
    <x v="0"/>
    <x v="5"/>
    <x v="5"/>
    <n v="50.244"/>
    <n v="22.171499999999998"/>
    <n v="28.072500000000002"/>
  </r>
  <r>
    <x v="4"/>
    <x v="4"/>
    <x v="23"/>
    <x v="0"/>
    <x v="6"/>
    <x v="6"/>
    <n v="38.820600000000006"/>
    <n v="14.15565"/>
    <n v="24.664950000000005"/>
  </r>
  <r>
    <x v="4"/>
    <x v="4"/>
    <x v="23"/>
    <x v="0"/>
    <x v="7"/>
    <x v="7"/>
    <n v="32.990400000000001"/>
    <n v="17.433999999999997"/>
    <n v="15.556400000000004"/>
  </r>
  <r>
    <x v="4"/>
    <x v="4"/>
    <x v="23"/>
    <x v="0"/>
    <x v="8"/>
    <x v="8"/>
    <n v="54.983999999999995"/>
    <n v="18.381499999999999"/>
    <n v="36.602499999999992"/>
  </r>
  <r>
    <x v="4"/>
    <x v="4"/>
    <x v="23"/>
    <x v="0"/>
    <x v="9"/>
    <x v="9"/>
    <n v="69.014400000000009"/>
    <n v="29.069300000000002"/>
    <n v="39.945100000000011"/>
  </r>
  <r>
    <x v="4"/>
    <x v="4"/>
    <x v="23"/>
    <x v="0"/>
    <x v="10"/>
    <x v="10"/>
    <n v="68.350800000000007"/>
    <n v="22.815799999999999"/>
    <n v="45.535000000000011"/>
  </r>
  <r>
    <x v="4"/>
    <x v="4"/>
    <x v="23"/>
    <x v="0"/>
    <x v="11"/>
    <x v="11"/>
    <n v="68.256"/>
    <n v="24.559200000000004"/>
    <n v="43.696799999999996"/>
  </r>
  <r>
    <x v="4"/>
    <x v="4"/>
    <x v="11"/>
    <x v="1"/>
    <x v="0"/>
    <x v="0"/>
    <n v="18.623250000000002"/>
    <n v="14.563800000000002"/>
    <n v="4.05945"/>
  </r>
  <r>
    <x v="4"/>
    <x v="4"/>
    <x v="11"/>
    <x v="1"/>
    <x v="1"/>
    <x v="1"/>
    <n v="35.153999999999996"/>
    <n v="26.3004"/>
    <n v="8.8535999999999966"/>
  </r>
  <r>
    <x v="4"/>
    <x v="4"/>
    <x v="11"/>
    <x v="1"/>
    <x v="2"/>
    <x v="2"/>
    <n v="31.62"/>
    <n v="31.248000000000005"/>
    <n v="0.37199999999999633"/>
  </r>
  <r>
    <x v="4"/>
    <x v="4"/>
    <x v="11"/>
    <x v="1"/>
    <x v="3"/>
    <x v="3"/>
    <n v="33.108000000000004"/>
    <n v="34.223999999999997"/>
    <n v="-1.1159999999999926"/>
  </r>
  <r>
    <x v="4"/>
    <x v="4"/>
    <x v="11"/>
    <x v="1"/>
    <x v="4"/>
    <x v="4"/>
    <n v="30.527250000000002"/>
    <n v="24.663599999999999"/>
    <n v="5.8636500000000034"/>
  </r>
  <r>
    <x v="4"/>
    <x v="4"/>
    <x v="11"/>
    <x v="1"/>
    <x v="5"/>
    <x v="5"/>
    <n v="25.807500000000001"/>
    <n v="19.344000000000001"/>
    <n v="6.4634999999999998"/>
  </r>
  <r>
    <x v="4"/>
    <x v="4"/>
    <x v="11"/>
    <x v="1"/>
    <x v="6"/>
    <x v="6"/>
    <n v="24.063749999999999"/>
    <n v="17.074800000000003"/>
    <n v="6.9889499999999956"/>
  </r>
  <r>
    <x v="4"/>
    <x v="4"/>
    <x v="11"/>
    <x v="1"/>
    <x v="7"/>
    <x v="7"/>
    <n v="17.484000000000002"/>
    <n v="12.945600000000001"/>
    <n v="4.5384000000000011"/>
  </r>
  <r>
    <x v="4"/>
    <x v="4"/>
    <x v="11"/>
    <x v="1"/>
    <x v="8"/>
    <x v="8"/>
    <n v="23.482500000000002"/>
    <n v="18.414000000000001"/>
    <n v="5.0685000000000002"/>
  </r>
  <r>
    <x v="4"/>
    <x v="4"/>
    <x v="11"/>
    <x v="1"/>
    <x v="9"/>
    <x v="9"/>
    <n v="27.202500000000001"/>
    <n v="20.553000000000001"/>
    <n v="6.6494999999999997"/>
  </r>
  <r>
    <x v="4"/>
    <x v="4"/>
    <x v="11"/>
    <x v="1"/>
    <x v="10"/>
    <x v="10"/>
    <n v="32.875499999999995"/>
    <n v="27.8628"/>
    <n v="5.0126999999999953"/>
  </r>
  <r>
    <x v="4"/>
    <x v="4"/>
    <x v="11"/>
    <x v="1"/>
    <x v="11"/>
    <x v="11"/>
    <n v="25.668000000000003"/>
    <n v="24.998400000000004"/>
    <n v="0.66959999999999908"/>
  </r>
  <r>
    <x v="4"/>
    <x v="4"/>
    <x v="23"/>
    <x v="2"/>
    <x v="0"/>
    <x v="0"/>
    <n v="18.211499999999997"/>
    <n v="8.051400000000001"/>
    <n v="10.160099999999996"/>
  </r>
  <r>
    <x v="4"/>
    <x v="4"/>
    <x v="23"/>
    <x v="2"/>
    <x v="1"/>
    <x v="1"/>
    <n v="21.371000000000002"/>
    <n v="16.251900000000003"/>
    <n v="5.1190999999999995"/>
  </r>
  <r>
    <x v="4"/>
    <x v="4"/>
    <x v="23"/>
    <x v="2"/>
    <x v="2"/>
    <x v="2"/>
    <n v="33.228000000000002"/>
    <n v="18.232800000000001"/>
    <n v="14.995200000000001"/>
  </r>
  <r>
    <x v="4"/>
    <x v="4"/>
    <x v="23"/>
    <x v="2"/>
    <x v="3"/>
    <x v="3"/>
    <n v="24.14"/>
    <n v="18.744"/>
    <n v="5.3960000000000008"/>
  </r>
  <r>
    <x v="4"/>
    <x v="4"/>
    <x v="23"/>
    <x v="2"/>
    <x v="4"/>
    <x v="4"/>
    <n v="25.844000000000001"/>
    <n v="16.614000000000001"/>
    <n v="9.23"/>
  </r>
  <r>
    <x v="4"/>
    <x v="4"/>
    <x v="23"/>
    <x v="2"/>
    <x v="5"/>
    <x v="5"/>
    <n v="14.377500000000001"/>
    <n v="8.7330000000000005"/>
    <n v="5.6445000000000007"/>
  </r>
  <r>
    <x v="4"/>
    <x v="4"/>
    <x v="23"/>
    <x v="2"/>
    <x v="6"/>
    <x v="6"/>
    <n v="19.010249999999999"/>
    <n v="8.5306500000000014"/>
    <n v="10.479599999999998"/>
  </r>
  <r>
    <x v="4"/>
    <x v="4"/>
    <x v="23"/>
    <x v="2"/>
    <x v="7"/>
    <x v="7"/>
    <n v="11.360000000000001"/>
    <n v="10.223999999999998"/>
    <n v="1.1360000000000028"/>
  </r>
  <r>
    <x v="4"/>
    <x v="4"/>
    <x v="23"/>
    <x v="2"/>
    <x v="8"/>
    <x v="8"/>
    <n v="19.525000000000002"/>
    <n v="9.5850000000000009"/>
    <n v="9.9400000000000013"/>
  </r>
  <r>
    <x v="4"/>
    <x v="4"/>
    <x v="23"/>
    <x v="2"/>
    <x v="9"/>
    <x v="9"/>
    <n v="27.689999999999998"/>
    <n v="13.429650000000001"/>
    <n v="14.260349999999997"/>
  </r>
  <r>
    <x v="4"/>
    <x v="4"/>
    <x v="23"/>
    <x v="2"/>
    <x v="10"/>
    <x v="10"/>
    <n v="24.353000000000002"/>
    <n v="17.742899999999999"/>
    <n v="6.6101000000000028"/>
  </r>
  <r>
    <x v="4"/>
    <x v="4"/>
    <x v="23"/>
    <x v="2"/>
    <x v="11"/>
    <x v="11"/>
    <n v="17.891999999999999"/>
    <n v="14.8248"/>
    <n v="3.0671999999999997"/>
  </r>
  <r>
    <x v="4"/>
    <x v="4"/>
    <x v="23"/>
    <x v="3"/>
    <x v="0"/>
    <x v="0"/>
    <n v="39.220199999999998"/>
    <n v="16.183800000000002"/>
    <n v="23.036399999999997"/>
  </r>
  <r>
    <x v="4"/>
    <x v="4"/>
    <x v="23"/>
    <x v="3"/>
    <x v="1"/>
    <x v="1"/>
    <n v="54.230400000000003"/>
    <n v="26.107199999999999"/>
    <n v="28.123200000000004"/>
  </r>
  <r>
    <x v="4"/>
    <x v="4"/>
    <x v="23"/>
    <x v="3"/>
    <x v="2"/>
    <x v="2"/>
    <n v="68.433600000000013"/>
    <n v="31.612800000000004"/>
    <n v="36.820800000000006"/>
  </r>
  <r>
    <x v="4"/>
    <x v="4"/>
    <x v="23"/>
    <x v="3"/>
    <x v="3"/>
    <x v="3"/>
    <n v="60.040800000000004"/>
    <n v="34.809600000000003"/>
    <n v="25.231200000000001"/>
  </r>
  <r>
    <x v="4"/>
    <x v="4"/>
    <x v="23"/>
    <x v="3"/>
    <x v="4"/>
    <x v="4"/>
    <n v="61.896899999999995"/>
    <n v="34.631999999999998"/>
    <n v="27.264899999999997"/>
  </r>
  <r>
    <x v="4"/>
    <x v="4"/>
    <x v="23"/>
    <x v="3"/>
    <x v="5"/>
    <x v="5"/>
    <n v="40.753500000000003"/>
    <n v="21.311999999999998"/>
    <n v="19.441500000000005"/>
  </r>
  <r>
    <x v="4"/>
    <x v="4"/>
    <x v="23"/>
    <x v="3"/>
    <x v="6"/>
    <x v="6"/>
    <n v="37.0413"/>
    <n v="21.578400000000002"/>
    <n v="15.462899999999998"/>
  </r>
  <r>
    <x v="4"/>
    <x v="4"/>
    <x v="23"/>
    <x v="3"/>
    <x v="7"/>
    <x v="7"/>
    <n v="25.824000000000002"/>
    <n v="19.536000000000005"/>
    <n v="6.2879999999999967"/>
  </r>
  <r>
    <x v="4"/>
    <x v="4"/>
    <x v="23"/>
    <x v="3"/>
    <x v="8"/>
    <x v="8"/>
    <n v="45.192000000000007"/>
    <n v="18.648"/>
    <n v="26.544000000000008"/>
  </r>
  <r>
    <x v="4"/>
    <x v="4"/>
    <x v="23"/>
    <x v="3"/>
    <x v="9"/>
    <x v="9"/>
    <n v="58.225050000000003"/>
    <n v="27.994199999999999"/>
    <n v="30.230850000000004"/>
  </r>
  <r>
    <x v="4"/>
    <x v="4"/>
    <x v="23"/>
    <x v="3"/>
    <x v="10"/>
    <x v="10"/>
    <n v="60.444300000000005"/>
    <n v="30.769200000000001"/>
    <n v="29.675100000000004"/>
  </r>
  <r>
    <x v="4"/>
    <x v="4"/>
    <x v="23"/>
    <x v="3"/>
    <x v="11"/>
    <x v="11"/>
    <n v="46.967399999999998"/>
    <n v="28.504800000000003"/>
    <n v="18.462599999999995"/>
  </r>
  <r>
    <x v="4"/>
    <x v="4"/>
    <x v="23"/>
    <x v="4"/>
    <x v="0"/>
    <x v="0"/>
    <n v="33.066000000000003"/>
    <n v="21.06"/>
    <n v="12.006000000000004"/>
  </r>
  <r>
    <x v="4"/>
    <x v="4"/>
    <x v="23"/>
    <x v="4"/>
    <x v="1"/>
    <x v="1"/>
    <n v="38.343199999999996"/>
    <n v="28.173599999999997"/>
    <n v="10.169599999999999"/>
  </r>
  <r>
    <x v="4"/>
    <x v="4"/>
    <x v="23"/>
    <x v="4"/>
    <x v="2"/>
    <x v="2"/>
    <n v="45.423999999999999"/>
    <n v="32.947199999999995"/>
    <n v="12.476800000000004"/>
  </r>
  <r>
    <x v="4"/>
    <x v="4"/>
    <x v="23"/>
    <x v="4"/>
    <x v="3"/>
    <x v="3"/>
    <n v="54.508800000000001"/>
    <n v="34.070399999999999"/>
    <n v="20.438400000000001"/>
  </r>
  <r>
    <x v="4"/>
    <x v="4"/>
    <x v="23"/>
    <x v="4"/>
    <x v="4"/>
    <x v="4"/>
    <n v="44.7226"/>
    <n v="33.462000000000003"/>
    <n v="11.260599999999997"/>
  </r>
  <r>
    <x v="4"/>
    <x v="4"/>
    <x v="23"/>
    <x v="4"/>
    <x v="5"/>
    <x v="5"/>
    <n v="33.4"/>
    <n v="23.634000000000004"/>
    <n v="9.7659999999999947"/>
  </r>
  <r>
    <x v="4"/>
    <x v="4"/>
    <x v="23"/>
    <x v="4"/>
    <x v="6"/>
    <x v="6"/>
    <n v="34.569000000000003"/>
    <n v="19.3752"/>
    <n v="15.193800000000003"/>
  </r>
  <r>
    <x v="4"/>
    <x v="4"/>
    <x v="23"/>
    <x v="4"/>
    <x v="7"/>
    <x v="7"/>
    <n v="24.315200000000001"/>
    <n v="22.089599999999997"/>
    <n v="2.2256000000000036"/>
  </r>
  <r>
    <x v="4"/>
    <x v="4"/>
    <x v="23"/>
    <x v="4"/>
    <x v="8"/>
    <x v="8"/>
    <n v="36.072000000000003"/>
    <n v="20.826000000000001"/>
    <n v="15.246000000000002"/>
  </r>
  <r>
    <x v="4"/>
    <x v="4"/>
    <x v="23"/>
    <x v="4"/>
    <x v="9"/>
    <x v="9"/>
    <n v="45.591000000000001"/>
    <n v="31.332600000000003"/>
    <n v="14.258399999999998"/>
  </r>
  <r>
    <x v="4"/>
    <x v="4"/>
    <x v="23"/>
    <x v="4"/>
    <x v="10"/>
    <x v="10"/>
    <n v="54.241599999999991"/>
    <n v="30.139199999999999"/>
    <n v="24.102399999999992"/>
  </r>
  <r>
    <x v="4"/>
    <x v="4"/>
    <x v="23"/>
    <x v="4"/>
    <x v="11"/>
    <x v="11"/>
    <n v="34.067999999999998"/>
    <n v="23.868000000000002"/>
    <n v="10.199999999999996"/>
  </r>
  <r>
    <x v="4"/>
    <x v="4"/>
    <x v="23"/>
    <x v="5"/>
    <x v="0"/>
    <x v="0"/>
    <n v="14.136749999999999"/>
    <n v="10.4247"/>
    <n v="3.7120499999999996"/>
  </r>
  <r>
    <x v="4"/>
    <x v="4"/>
    <x v="23"/>
    <x v="5"/>
    <x v="1"/>
    <x v="1"/>
    <n v="20.709500000000002"/>
    <n v="13.721399999999999"/>
    <n v="6.9881000000000029"/>
  </r>
  <r>
    <x v="4"/>
    <x v="4"/>
    <x v="23"/>
    <x v="5"/>
    <x v="2"/>
    <x v="2"/>
    <n v="25.620000000000005"/>
    <n v="16.1568"/>
    <n v="9.4632000000000041"/>
  </r>
  <r>
    <x v="4"/>
    <x v="4"/>
    <x v="23"/>
    <x v="5"/>
    <x v="3"/>
    <x v="3"/>
    <n v="23.423999999999999"/>
    <n v="17.265600000000003"/>
    <n v="6.1583999999999968"/>
  </r>
  <r>
    <x v="4"/>
    <x v="4"/>
    <x v="23"/>
    <x v="5"/>
    <x v="4"/>
    <x v="4"/>
    <n v="16.85125"/>
    <n v="12.097799999999999"/>
    <n v="4.7534500000000008"/>
  </r>
  <r>
    <x v="4"/>
    <x v="4"/>
    <x v="23"/>
    <x v="5"/>
    <x v="5"/>
    <x v="5"/>
    <n v="13.5725"/>
    <n v="11.88"/>
    <n v="1.692499999999999"/>
  </r>
  <r>
    <x v="4"/>
    <x v="4"/>
    <x v="23"/>
    <x v="5"/>
    <x v="6"/>
    <x v="6"/>
    <n v="12.489750000000001"/>
    <n v="7.3061999999999996"/>
    <n v="5.1835500000000012"/>
  </r>
  <r>
    <x v="4"/>
    <x v="4"/>
    <x v="23"/>
    <x v="5"/>
    <x v="7"/>
    <x v="7"/>
    <n v="10.248000000000001"/>
    <n v="7.4447999999999999"/>
    <n v="2.8032000000000012"/>
  </r>
  <r>
    <x v="4"/>
    <x v="4"/>
    <x v="23"/>
    <x v="5"/>
    <x v="8"/>
    <x v="8"/>
    <n v="13.115"/>
    <n v="8.8109999999999999"/>
    <n v="4.3040000000000003"/>
  </r>
  <r>
    <x v="4"/>
    <x v="4"/>
    <x v="23"/>
    <x v="5"/>
    <x v="9"/>
    <x v="9"/>
    <n v="20.81625"/>
    <n v="11.325600000000001"/>
    <n v="9.4906499999999987"/>
  </r>
  <r>
    <x v="4"/>
    <x v="4"/>
    <x v="23"/>
    <x v="5"/>
    <x v="10"/>
    <x v="10"/>
    <n v="21.990500000000001"/>
    <n v="14.9688"/>
    <n v="7.0217000000000009"/>
  </r>
  <r>
    <x v="4"/>
    <x v="4"/>
    <x v="23"/>
    <x v="5"/>
    <x v="11"/>
    <x v="11"/>
    <n v="20.130000000000003"/>
    <n v="9.7416"/>
    <n v="10.388400000000003"/>
  </r>
  <r>
    <x v="4"/>
    <x v="4"/>
    <x v="23"/>
    <x v="6"/>
    <x v="0"/>
    <x v="0"/>
    <n v="2.4525000000000001"/>
    <n v="0.54"/>
    <n v="1.9125000000000001"/>
  </r>
  <r>
    <x v="4"/>
    <x v="4"/>
    <x v="23"/>
    <x v="6"/>
    <x v="1"/>
    <x v="1"/>
    <n v="3.3249999999999997"/>
    <n v="0.87149999999999994"/>
    <n v="2.4535"/>
  </r>
  <r>
    <x v="4"/>
    <x v="4"/>
    <x v="23"/>
    <x v="6"/>
    <x v="2"/>
    <x v="2"/>
    <n v="3.64"/>
    <n v="1.0920000000000001"/>
    <n v="2.548"/>
  </r>
  <r>
    <x v="4"/>
    <x v="4"/>
    <x v="23"/>
    <x v="6"/>
    <x v="3"/>
    <x v="3"/>
    <n v="3.96"/>
    <n v="1.26"/>
    <n v="2.7"/>
  </r>
  <r>
    <x v="4"/>
    <x v="4"/>
    <x v="23"/>
    <x v="6"/>
    <x v="4"/>
    <x v="4"/>
    <n v="3.0874999999999999"/>
    <n v="0.88724999999999998"/>
    <n v="2.20025"/>
  </r>
  <r>
    <x v="4"/>
    <x v="4"/>
    <x v="23"/>
    <x v="6"/>
    <x v="5"/>
    <x v="5"/>
    <n v="2.3000000000000003"/>
    <n v="0.84000000000000008"/>
    <n v="1.4600000000000002"/>
  </r>
  <r>
    <x v="4"/>
    <x v="4"/>
    <x v="23"/>
    <x v="6"/>
    <x v="6"/>
    <x v="6"/>
    <n v="2.25"/>
    <n v="0.72900000000000009"/>
    <n v="1.5209999999999999"/>
  </r>
  <r>
    <x v="4"/>
    <x v="4"/>
    <x v="23"/>
    <x v="6"/>
    <x v="7"/>
    <x v="7"/>
    <n v="1.94"/>
    <n v="0.67200000000000004"/>
    <n v="1.2679999999999998"/>
  </r>
  <r>
    <x v="4"/>
    <x v="4"/>
    <x v="23"/>
    <x v="6"/>
    <x v="8"/>
    <x v="8"/>
    <n v="2.375"/>
    <n v="0.75"/>
    <n v="1.625"/>
  </r>
  <r>
    <x v="4"/>
    <x v="4"/>
    <x v="23"/>
    <x v="6"/>
    <x v="9"/>
    <x v="9"/>
    <n v="2.9250000000000003"/>
    <n v="1.0822500000000002"/>
    <n v="1.8427500000000001"/>
  </r>
  <r>
    <x v="4"/>
    <x v="4"/>
    <x v="23"/>
    <x v="6"/>
    <x v="10"/>
    <x v="10"/>
    <n v="3.7450000000000001"/>
    <n v="1.2495000000000001"/>
    <n v="2.4954999999999998"/>
  </r>
  <r>
    <x v="4"/>
    <x v="4"/>
    <x v="23"/>
    <x v="6"/>
    <x v="11"/>
    <x v="11"/>
    <n v="3.24"/>
    <n v="0.91800000000000004"/>
    <n v="2.3220000000000001"/>
  </r>
  <r>
    <x v="4"/>
    <x v="4"/>
    <x v="23"/>
    <x v="6"/>
    <x v="0"/>
    <x v="0"/>
    <n v="1.512"/>
    <n v="0.621"/>
    <n v="0.89100000000000001"/>
  </r>
  <r>
    <x v="4"/>
    <x v="4"/>
    <x v="23"/>
    <x v="6"/>
    <x v="1"/>
    <x v="1"/>
    <n v="2.1315"/>
    <n v="0.67200000000000004"/>
    <n v="1.4594999999999998"/>
  </r>
  <r>
    <x v="4"/>
    <x v="4"/>
    <x v="23"/>
    <x v="6"/>
    <x v="2"/>
    <x v="2"/>
    <n v="2.7720000000000002"/>
    <n v="1.0943999999999998"/>
    <n v="1.6776000000000004"/>
  </r>
  <r>
    <x v="4"/>
    <x v="4"/>
    <x v="23"/>
    <x v="6"/>
    <x v="3"/>
    <x v="3"/>
    <n v="2.7440000000000002"/>
    <n v="1.1039999999999999"/>
    <n v="1.6400000000000003"/>
  </r>
  <r>
    <x v="4"/>
    <x v="4"/>
    <x v="23"/>
    <x v="6"/>
    <x v="4"/>
    <x v="4"/>
    <n v="2.1157500000000002"/>
    <n v="0.8580000000000001"/>
    <n v="1.2577500000000001"/>
  </r>
  <r>
    <x v="4"/>
    <x v="4"/>
    <x v="23"/>
    <x v="6"/>
    <x v="5"/>
    <x v="5"/>
    <n v="1.7850000000000001"/>
    <n v="0.53400000000000003"/>
    <n v="1.2510000000000001"/>
  </r>
  <r>
    <x v="4"/>
    <x v="4"/>
    <x v="23"/>
    <x v="6"/>
    <x v="6"/>
    <x v="6"/>
    <n v="1.5907499999999999"/>
    <n v="0.5454"/>
    <n v="1.04535"/>
  </r>
  <r>
    <x v="4"/>
    <x v="4"/>
    <x v="23"/>
    <x v="6"/>
    <x v="7"/>
    <x v="7"/>
    <n v="1.2740000000000002"/>
    <n v="0.54239999999999988"/>
    <n v="0.73160000000000036"/>
  </r>
  <r>
    <x v="4"/>
    <x v="4"/>
    <x v="23"/>
    <x v="6"/>
    <x v="8"/>
    <x v="8"/>
    <n v="1.9774999999999998"/>
    <n v="0.61199999999999999"/>
    <n v="1.3654999999999999"/>
  </r>
  <r>
    <x v="4"/>
    <x v="4"/>
    <x v="23"/>
    <x v="6"/>
    <x v="9"/>
    <x v="9"/>
    <n v="2.3205"/>
    <n v="0.6552"/>
    <n v="1.6653"/>
  </r>
  <r>
    <x v="4"/>
    <x v="4"/>
    <x v="23"/>
    <x v="6"/>
    <x v="10"/>
    <x v="10"/>
    <n v="2.8420000000000001"/>
    <n v="0.72239999999999993"/>
    <n v="2.1196000000000002"/>
  </r>
  <r>
    <x v="4"/>
    <x v="4"/>
    <x v="23"/>
    <x v="6"/>
    <x v="11"/>
    <x v="11"/>
    <n v="2.3729999999999998"/>
    <n v="0.6552"/>
    <n v="1.7177999999999998"/>
  </r>
  <r>
    <x v="4"/>
    <x v="4"/>
    <x v="23"/>
    <x v="6"/>
    <x v="0"/>
    <x v="0"/>
    <n v="0.19259999999999999"/>
    <n v="8.1000000000000003E-2"/>
    <n v="0.11159999999999999"/>
  </r>
  <r>
    <x v="4"/>
    <x v="4"/>
    <x v="23"/>
    <x v="6"/>
    <x v="1"/>
    <x v="1"/>
    <n v="0.24920000000000003"/>
    <n v="0.14000000000000001"/>
    <n v="0.10920000000000002"/>
  </r>
  <r>
    <x v="4"/>
    <x v="4"/>
    <x v="23"/>
    <x v="6"/>
    <x v="2"/>
    <x v="2"/>
    <n v="0.26879999999999998"/>
    <n v="0.1552"/>
    <n v="0.11359999999999998"/>
  </r>
  <r>
    <x v="4"/>
    <x v="4"/>
    <x v="23"/>
    <x v="6"/>
    <x v="3"/>
    <x v="3"/>
    <n v="0.26239999999999997"/>
    <n v="0.16800000000000001"/>
    <n v="9.4399999999999956E-2"/>
  </r>
  <r>
    <x v="4"/>
    <x v="4"/>
    <x v="23"/>
    <x v="6"/>
    <x v="4"/>
    <x v="4"/>
    <n v="0.27560000000000001"/>
    <n v="0.1079"/>
    <n v="0.16770000000000002"/>
  </r>
  <r>
    <x v="4"/>
    <x v="4"/>
    <x v="23"/>
    <x v="6"/>
    <x v="5"/>
    <x v="5"/>
    <n v="0.22799999999999998"/>
    <n v="9.5000000000000001E-2"/>
    <n v="0.13299999999999998"/>
  </r>
  <r>
    <x v="4"/>
    <x v="4"/>
    <x v="23"/>
    <x v="6"/>
    <x v="6"/>
    <x v="6"/>
    <n v="0.18359999999999999"/>
    <n v="8.1900000000000001E-2"/>
    <n v="0.10169999999999998"/>
  </r>
  <r>
    <x v="4"/>
    <x v="4"/>
    <x v="23"/>
    <x v="6"/>
    <x v="7"/>
    <x v="7"/>
    <n v="0.1696"/>
    <n v="8.2400000000000001E-2"/>
    <n v="8.72E-2"/>
  </r>
  <r>
    <x v="4"/>
    <x v="4"/>
    <x v="23"/>
    <x v="6"/>
    <x v="8"/>
    <x v="8"/>
    <n v="0.188"/>
    <n v="8.7000000000000008E-2"/>
    <n v="0.10099999999999999"/>
  </r>
  <r>
    <x v="4"/>
    <x v="4"/>
    <x v="23"/>
    <x v="6"/>
    <x v="9"/>
    <x v="9"/>
    <n v="0.25219999999999998"/>
    <n v="0.14560000000000001"/>
    <n v="0.10659999999999997"/>
  </r>
  <r>
    <x v="4"/>
    <x v="4"/>
    <x v="23"/>
    <x v="6"/>
    <x v="10"/>
    <x v="10"/>
    <n v="0.29960000000000003"/>
    <n v="0.12320000000000002"/>
    <n v="0.1764"/>
  </r>
  <r>
    <x v="4"/>
    <x v="4"/>
    <x v="23"/>
    <x v="6"/>
    <x v="11"/>
    <x v="11"/>
    <n v="0.2064"/>
    <n v="0.1176"/>
    <n v="8.8800000000000004E-2"/>
  </r>
  <r>
    <x v="4"/>
    <x v="4"/>
    <x v="23"/>
    <x v="6"/>
    <x v="0"/>
    <x v="0"/>
    <n v="3.3241499999999999"/>
    <n v="1.9480499999999998"/>
    <n v="1.3761000000000001"/>
  </r>
  <r>
    <x v="4"/>
    <x v="4"/>
    <x v="23"/>
    <x v="6"/>
    <x v="1"/>
    <x v="1"/>
    <n v="5.2871000000000006"/>
    <n v="2.4087000000000001"/>
    <n v="2.8784000000000005"/>
  </r>
  <r>
    <x v="4"/>
    <x v="4"/>
    <x v="23"/>
    <x v="6"/>
    <x v="2"/>
    <x v="2"/>
    <n v="6.5736000000000008"/>
    <n v="2.9304000000000001"/>
    <n v="3.6432000000000007"/>
  </r>
  <r>
    <x v="4"/>
    <x v="4"/>
    <x v="23"/>
    <x v="6"/>
    <x v="3"/>
    <x v="3"/>
    <n v="6.5072000000000001"/>
    <n v="3.0784000000000002"/>
    <n v="3.4287999999999998"/>
  </r>
  <r>
    <x v="4"/>
    <x v="4"/>
    <x v="23"/>
    <x v="6"/>
    <x v="4"/>
    <x v="4"/>
    <n v="5.0712999999999999"/>
    <n v="2.0202"/>
    <n v="3.0510999999999999"/>
  </r>
  <r>
    <x v="4"/>
    <x v="4"/>
    <x v="23"/>
    <x v="6"/>
    <x v="5"/>
    <x v="5"/>
    <n v="3.9425000000000003"/>
    <n v="1.9240000000000002"/>
    <n v="2.0185000000000004"/>
  </r>
  <r>
    <x v="4"/>
    <x v="4"/>
    <x v="23"/>
    <x v="6"/>
    <x v="6"/>
    <x v="6"/>
    <n v="3.0626999999999995"/>
    <n v="1.4818500000000001"/>
    <n v="1.5808499999999994"/>
  </r>
  <r>
    <x v="4"/>
    <x v="4"/>
    <x v="23"/>
    <x v="6"/>
    <x v="7"/>
    <x v="7"/>
    <n v="3.8180000000000001"/>
    <n v="1.48"/>
    <n v="2.3380000000000001"/>
  </r>
  <r>
    <x v="4"/>
    <x v="4"/>
    <x v="23"/>
    <x v="6"/>
    <x v="8"/>
    <x v="8"/>
    <n v="4.0670000000000002"/>
    <n v="1.8870000000000002"/>
    <n v="2.1799999999999997"/>
  </r>
  <r>
    <x v="4"/>
    <x v="4"/>
    <x v="23"/>
    <x v="6"/>
    <x v="9"/>
    <x v="9"/>
    <n v="6.3121499999999999"/>
    <n v="2.7176499999999999"/>
    <n v="3.5945"/>
  </r>
  <r>
    <x v="4"/>
    <x v="4"/>
    <x v="23"/>
    <x v="6"/>
    <x v="10"/>
    <x v="10"/>
    <n v="6.4491000000000014"/>
    <n v="2.331"/>
    <n v="4.1181000000000019"/>
  </r>
  <r>
    <x v="4"/>
    <x v="4"/>
    <x v="23"/>
    <x v="6"/>
    <x v="11"/>
    <x v="11"/>
    <n v="5.5776000000000012"/>
    <n v="2.2866000000000004"/>
    <n v="3.2910000000000008"/>
  </r>
  <r>
    <x v="4"/>
    <x v="4"/>
    <x v="23"/>
    <x v="6"/>
    <x v="0"/>
    <x v="0"/>
    <n v="2.9371500000000004"/>
    <n v="0.98100000000000009"/>
    <n v="1.9561500000000003"/>
  </r>
  <r>
    <x v="4"/>
    <x v="4"/>
    <x v="23"/>
    <x v="6"/>
    <x v="1"/>
    <x v="1"/>
    <n v="3.5014000000000003"/>
    <n v="1.4420000000000002"/>
    <n v="2.0594000000000001"/>
  </r>
  <r>
    <x v="4"/>
    <x v="4"/>
    <x v="23"/>
    <x v="6"/>
    <x v="2"/>
    <x v="2"/>
    <n v="4.3920000000000003"/>
    <n v="1.6320000000000001"/>
    <n v="2.7600000000000002"/>
  </r>
  <r>
    <x v="4"/>
    <x v="4"/>
    <x v="23"/>
    <x v="6"/>
    <x v="3"/>
    <x v="3"/>
    <n v="4.0015999999999998"/>
    <n v="1.36"/>
    <n v="2.6415999999999995"/>
  </r>
  <r>
    <x v="4"/>
    <x v="4"/>
    <x v="23"/>
    <x v="6"/>
    <x v="4"/>
    <x v="4"/>
    <n v="3.8857000000000004"/>
    <n v="1.4560000000000002"/>
    <n v="2.4297000000000004"/>
  </r>
  <r>
    <x v="4"/>
    <x v="4"/>
    <x v="23"/>
    <x v="6"/>
    <x v="5"/>
    <x v="5"/>
    <n v="3.3550000000000004"/>
    <n v="0.8"/>
    <n v="2.5550000000000006"/>
  </r>
  <r>
    <x v="4"/>
    <x v="4"/>
    <x v="23"/>
    <x v="6"/>
    <x v="6"/>
    <x v="6"/>
    <n v="2.33325"/>
    <n v="0.78300000000000003"/>
    <n v="1.5502500000000001"/>
  </r>
  <r>
    <x v="4"/>
    <x v="4"/>
    <x v="23"/>
    <x v="6"/>
    <x v="7"/>
    <x v="7"/>
    <n v="2.6108000000000002"/>
    <n v="0.64000000000000012"/>
    <n v="1.9708000000000001"/>
  </r>
  <r>
    <x v="4"/>
    <x v="4"/>
    <x v="23"/>
    <x v="6"/>
    <x v="8"/>
    <x v="8"/>
    <n v="3.4160000000000008"/>
    <n v="0.97"/>
    <n v="2.4460000000000006"/>
  </r>
  <r>
    <x v="4"/>
    <x v="4"/>
    <x v="23"/>
    <x v="6"/>
    <x v="9"/>
    <x v="9"/>
    <n v="3.2116500000000006"/>
    <n v="1.1830000000000001"/>
    <n v="2.0286500000000007"/>
  </r>
  <r>
    <x v="4"/>
    <x v="4"/>
    <x v="23"/>
    <x v="6"/>
    <x v="10"/>
    <x v="10"/>
    <n v="3.5868000000000002"/>
    <n v="1.2740000000000002"/>
    <n v="2.3128000000000002"/>
  </r>
  <r>
    <x v="4"/>
    <x v="4"/>
    <x v="23"/>
    <x v="6"/>
    <x v="11"/>
    <x v="11"/>
    <n v="3.0743999999999998"/>
    <n v="1.1879999999999999"/>
    <n v="1.8863999999999999"/>
  </r>
  <r>
    <x v="4"/>
    <x v="4"/>
    <x v="23"/>
    <x v="6"/>
    <x v="0"/>
    <x v="0"/>
    <n v="1.4310000000000003"/>
    <n v="0.49139999999999995"/>
    <n v="0.93960000000000032"/>
  </r>
  <r>
    <x v="4"/>
    <x v="4"/>
    <x v="23"/>
    <x v="6"/>
    <x v="1"/>
    <x v="1"/>
    <n v="2.1630000000000003"/>
    <n v="1.0647"/>
    <n v="1.0983000000000003"/>
  </r>
  <r>
    <x v="4"/>
    <x v="4"/>
    <x v="23"/>
    <x v="6"/>
    <x v="2"/>
    <x v="2"/>
    <n v="2.2799999999999998"/>
    <n v="1.2167999999999999"/>
    <n v="1.0631999999999999"/>
  </r>
  <r>
    <x v="4"/>
    <x v="4"/>
    <x v="23"/>
    <x v="6"/>
    <x v="3"/>
    <x v="3"/>
    <n v="2.496"/>
    <n v="0.90480000000000005"/>
    <n v="1.5911999999999999"/>
  </r>
  <r>
    <x v="4"/>
    <x v="4"/>
    <x v="23"/>
    <x v="6"/>
    <x v="4"/>
    <x v="4"/>
    <n v="1.7549999999999999"/>
    <n v="0.8619"/>
    <n v="0.89309999999999989"/>
  </r>
  <r>
    <x v="4"/>
    <x v="4"/>
    <x v="23"/>
    <x v="6"/>
    <x v="5"/>
    <x v="5"/>
    <n v="1.6350000000000002"/>
    <n v="0.69550000000000012"/>
    <n v="0.93950000000000011"/>
  </r>
  <r>
    <x v="4"/>
    <x v="4"/>
    <x v="23"/>
    <x v="6"/>
    <x v="6"/>
    <x v="6"/>
    <n v="1.6065"/>
    <n v="0.67859999999999987"/>
    <n v="0.92790000000000017"/>
  </r>
  <r>
    <x v="4"/>
    <x v="4"/>
    <x v="23"/>
    <x v="6"/>
    <x v="7"/>
    <x v="7"/>
    <n v="1.1519999999999999"/>
    <n v="0.52"/>
    <n v="0.6319999999999999"/>
  </r>
  <r>
    <x v="4"/>
    <x v="4"/>
    <x v="23"/>
    <x v="6"/>
    <x v="8"/>
    <x v="8"/>
    <n v="1.3800000000000001"/>
    <n v="0.5655"/>
    <n v="0.81450000000000011"/>
  </r>
  <r>
    <x v="4"/>
    <x v="4"/>
    <x v="23"/>
    <x v="6"/>
    <x v="9"/>
    <x v="9"/>
    <n v="1.56"/>
    <n v="0.82809999999999995"/>
    <n v="0.73190000000000011"/>
  </r>
  <r>
    <x v="4"/>
    <x v="4"/>
    <x v="23"/>
    <x v="6"/>
    <x v="10"/>
    <x v="10"/>
    <n v="1.722"/>
    <n v="1.0283"/>
    <n v="0.69369999999999998"/>
  </r>
  <r>
    <x v="4"/>
    <x v="4"/>
    <x v="23"/>
    <x v="6"/>
    <x v="11"/>
    <x v="11"/>
    <n v="1.71"/>
    <n v="0.73319999999999996"/>
    <n v="0.9768"/>
  </r>
  <r>
    <x v="7"/>
    <x v="5"/>
    <x v="16"/>
    <x v="0"/>
    <x v="0"/>
    <x v="0"/>
    <n v="41.91075"/>
    <n v="13.7385"/>
    <n v="28.172249999999998"/>
  </r>
  <r>
    <x v="7"/>
    <x v="5"/>
    <x v="16"/>
    <x v="0"/>
    <x v="1"/>
    <x v="1"/>
    <n v="52.1556"/>
    <n v="26.092500000000001"/>
    <n v="26.063099999999999"/>
  </r>
  <r>
    <x v="7"/>
    <x v="5"/>
    <x v="16"/>
    <x v="0"/>
    <x v="2"/>
    <x v="2"/>
    <n v="66.702399999999997"/>
    <n v="28.968000000000004"/>
    <n v="37.734399999999994"/>
  </r>
  <r>
    <x v="7"/>
    <x v="5"/>
    <x v="16"/>
    <x v="0"/>
    <x v="3"/>
    <x v="3"/>
    <n v="73.088800000000006"/>
    <n v="28.684000000000001"/>
    <n v="44.404800000000009"/>
  </r>
  <r>
    <x v="7"/>
    <x v="5"/>
    <x v="16"/>
    <x v="0"/>
    <x v="4"/>
    <x v="4"/>
    <n v="55.925350000000002"/>
    <n v="20.07525"/>
    <n v="35.850099999999998"/>
  </r>
  <r>
    <x v="7"/>
    <x v="5"/>
    <x v="16"/>
    <x v="0"/>
    <x v="5"/>
    <x v="5"/>
    <n v="35.923500000000004"/>
    <n v="14.91"/>
    <n v="21.013500000000004"/>
  </r>
  <r>
    <x v="7"/>
    <x v="5"/>
    <x v="16"/>
    <x v="0"/>
    <x v="6"/>
    <x v="6"/>
    <n v="43.507350000000002"/>
    <n v="15.335999999999999"/>
    <n v="28.171350000000004"/>
  </r>
  <r>
    <x v="7"/>
    <x v="5"/>
    <x v="16"/>
    <x v="0"/>
    <x v="7"/>
    <x v="7"/>
    <n v="33.706000000000003"/>
    <n v="13.206000000000001"/>
    <n v="20.5"/>
  </r>
  <r>
    <x v="7"/>
    <x v="5"/>
    <x v="16"/>
    <x v="0"/>
    <x v="8"/>
    <x v="8"/>
    <n v="47.011000000000003"/>
    <n v="20.59"/>
    <n v="26.421000000000003"/>
  </r>
  <r>
    <x v="7"/>
    <x v="5"/>
    <x v="16"/>
    <x v="0"/>
    <x v="9"/>
    <x v="9"/>
    <n v="52.466050000000003"/>
    <n v="22.844249999999999"/>
    <n v="29.621800000000004"/>
  </r>
  <r>
    <x v="7"/>
    <x v="5"/>
    <x v="16"/>
    <x v="0"/>
    <x v="10"/>
    <x v="10"/>
    <n v="68.919900000000013"/>
    <n v="24.85"/>
    <n v="44.069900000000011"/>
  </r>
  <r>
    <x v="7"/>
    <x v="5"/>
    <x v="16"/>
    <x v="0"/>
    <x v="11"/>
    <x v="11"/>
    <n v="52.687799999999996"/>
    <n v="25.134"/>
    <n v="27.553799999999995"/>
  </r>
  <r>
    <x v="5"/>
    <x v="5"/>
    <x v="4"/>
    <x v="1"/>
    <x v="0"/>
    <x v="0"/>
    <n v="14.580000000000002"/>
    <n v="11.664000000000001"/>
    <n v="2.9160000000000004"/>
  </r>
  <r>
    <x v="5"/>
    <x v="5"/>
    <x v="4"/>
    <x v="1"/>
    <x v="1"/>
    <x v="1"/>
    <n v="25.798500000000001"/>
    <n v="23.814"/>
    <n v="1.9845000000000006"/>
  </r>
  <r>
    <x v="5"/>
    <x v="5"/>
    <x v="4"/>
    <x v="1"/>
    <x v="2"/>
    <x v="2"/>
    <n v="38.231999999999999"/>
    <n v="29.030400000000004"/>
    <n v="9.2015999999999956"/>
  </r>
  <r>
    <x v="5"/>
    <x v="5"/>
    <x v="4"/>
    <x v="1"/>
    <x v="3"/>
    <x v="3"/>
    <n v="26.244"/>
    <n v="25.660800000000002"/>
    <n v="0.58319999999999794"/>
  </r>
  <r>
    <x v="5"/>
    <x v="5"/>
    <x v="4"/>
    <x v="1"/>
    <x v="4"/>
    <x v="4"/>
    <n v="26.851500000000001"/>
    <n v="24.850799999999996"/>
    <n v="2.0007000000000055"/>
  </r>
  <r>
    <x v="5"/>
    <x v="5"/>
    <x v="4"/>
    <x v="1"/>
    <x v="5"/>
    <x v="5"/>
    <n v="23.692499999999999"/>
    <n v="13.122"/>
    <n v="10.570499999999999"/>
  </r>
  <r>
    <x v="5"/>
    <x v="5"/>
    <x v="4"/>
    <x v="1"/>
    <x v="6"/>
    <x v="6"/>
    <n v="18.589500000000001"/>
    <n v="14.7258"/>
    <n v="3.8637000000000015"/>
  </r>
  <r>
    <x v="5"/>
    <x v="5"/>
    <x v="4"/>
    <x v="1"/>
    <x v="7"/>
    <x v="7"/>
    <n v="17.172000000000001"/>
    <n v="13.219200000000001"/>
    <n v="3.9527999999999999"/>
  </r>
  <r>
    <x v="5"/>
    <x v="5"/>
    <x v="4"/>
    <x v="1"/>
    <x v="8"/>
    <x v="8"/>
    <n v="21.060000000000002"/>
    <n v="17.334"/>
    <n v="3.7260000000000026"/>
  </r>
  <r>
    <x v="5"/>
    <x v="5"/>
    <x v="4"/>
    <x v="1"/>
    <x v="9"/>
    <x v="9"/>
    <n v="28.167750000000002"/>
    <n v="25.271999999999998"/>
    <n v="2.8957500000000032"/>
  </r>
  <r>
    <x v="5"/>
    <x v="5"/>
    <x v="4"/>
    <x v="1"/>
    <x v="10"/>
    <x v="10"/>
    <n v="28.633500000000002"/>
    <n v="23.587199999999999"/>
    <n v="5.0463000000000022"/>
  </r>
  <r>
    <x v="5"/>
    <x v="5"/>
    <x v="4"/>
    <x v="1"/>
    <x v="11"/>
    <x v="11"/>
    <n v="28.916999999999998"/>
    <n v="18.079200000000004"/>
    <n v="10.837799999999994"/>
  </r>
  <r>
    <x v="7"/>
    <x v="5"/>
    <x v="16"/>
    <x v="2"/>
    <x v="0"/>
    <x v="0"/>
    <n v="12.266999999999999"/>
    <n v="7.9083000000000006"/>
    <n v="4.3586999999999989"/>
  </r>
  <r>
    <x v="7"/>
    <x v="5"/>
    <x v="16"/>
    <x v="2"/>
    <x v="1"/>
    <x v="1"/>
    <n v="18.473000000000003"/>
    <n v="11.327400000000001"/>
    <n v="7.1456000000000017"/>
  </r>
  <r>
    <x v="7"/>
    <x v="5"/>
    <x v="16"/>
    <x v="2"/>
    <x v="2"/>
    <x v="2"/>
    <n v="23.2"/>
    <n v="16.2864"/>
    <n v="6.9135999999999989"/>
  </r>
  <r>
    <x v="7"/>
    <x v="5"/>
    <x v="16"/>
    <x v="2"/>
    <x v="3"/>
    <x v="3"/>
    <n v="26.911999999999999"/>
    <n v="12.1104"/>
    <n v="14.801599999999999"/>
  </r>
  <r>
    <x v="7"/>
    <x v="5"/>
    <x v="16"/>
    <x v="2"/>
    <x v="4"/>
    <x v="4"/>
    <n v="20.169500000000003"/>
    <n v="11.6493"/>
    <n v="8.5202000000000027"/>
  </r>
  <r>
    <x v="7"/>
    <x v="5"/>
    <x v="16"/>
    <x v="2"/>
    <x v="5"/>
    <x v="5"/>
    <n v="15.225000000000001"/>
    <n v="9.6570000000000018"/>
    <n v="5.5679999999999996"/>
  </r>
  <r>
    <x v="7"/>
    <x v="5"/>
    <x v="16"/>
    <x v="2"/>
    <x v="6"/>
    <x v="6"/>
    <n v="11.3535"/>
    <n v="9.0045000000000002"/>
    <n v="2.3490000000000002"/>
  </r>
  <r>
    <x v="7"/>
    <x v="5"/>
    <x v="16"/>
    <x v="2"/>
    <x v="7"/>
    <x v="7"/>
    <n v="11.368"/>
    <n v="8.2823999999999991"/>
    <n v="3.0856000000000012"/>
  </r>
  <r>
    <x v="7"/>
    <x v="5"/>
    <x v="16"/>
    <x v="2"/>
    <x v="8"/>
    <x v="8"/>
    <n v="16.095000000000002"/>
    <n v="8.4390000000000001"/>
    <n v="7.6560000000000024"/>
  </r>
  <r>
    <x v="7"/>
    <x v="5"/>
    <x v="16"/>
    <x v="2"/>
    <x v="9"/>
    <x v="9"/>
    <n v="15.457000000000001"/>
    <n v="12.667200000000001"/>
    <n v="2.7897999999999996"/>
  </r>
  <r>
    <x v="7"/>
    <x v="5"/>
    <x v="16"/>
    <x v="2"/>
    <x v="10"/>
    <x v="10"/>
    <n v="20.3"/>
    <n v="12.667199999999999"/>
    <n v="7.6328000000000014"/>
  </r>
  <r>
    <x v="7"/>
    <x v="5"/>
    <x v="16"/>
    <x v="2"/>
    <x v="11"/>
    <x v="11"/>
    <n v="16.008000000000003"/>
    <n v="8.9783999999999988"/>
    <n v="7.0296000000000038"/>
  </r>
  <r>
    <x v="7"/>
    <x v="5"/>
    <x v="16"/>
    <x v="3"/>
    <x v="0"/>
    <x v="0"/>
    <n v="27.787499999999998"/>
    <n v="17.721"/>
    <n v="10.066499999999998"/>
  </r>
  <r>
    <x v="7"/>
    <x v="5"/>
    <x v="16"/>
    <x v="3"/>
    <x v="1"/>
    <x v="1"/>
    <n v="45.954999999999998"/>
    <n v="23.305800000000005"/>
    <n v="22.649199999999993"/>
  </r>
  <r>
    <x v="7"/>
    <x v="5"/>
    <x v="16"/>
    <x v="3"/>
    <x v="2"/>
    <x v="2"/>
    <n v="43.16"/>
    <n v="32.076800000000006"/>
    <n v="11.083199999999991"/>
  </r>
  <r>
    <x v="7"/>
    <x v="5"/>
    <x v="16"/>
    <x v="3"/>
    <x v="3"/>
    <x v="3"/>
    <n v="44.72"/>
    <n v="24.916800000000002"/>
    <n v="19.803199999999997"/>
  </r>
  <r>
    <x v="7"/>
    <x v="5"/>
    <x v="16"/>
    <x v="3"/>
    <x v="4"/>
    <x v="4"/>
    <n v="40.559999999999995"/>
    <n v="25.131600000000002"/>
    <n v="15.428399999999993"/>
  </r>
  <r>
    <x v="7"/>
    <x v="5"/>
    <x v="16"/>
    <x v="3"/>
    <x v="5"/>
    <x v="5"/>
    <n v="26.65"/>
    <n v="18.437000000000001"/>
    <n v="8.2129999999999974"/>
  </r>
  <r>
    <x v="7"/>
    <x v="5"/>
    <x v="16"/>
    <x v="3"/>
    <x v="6"/>
    <x v="6"/>
    <n v="25.155000000000001"/>
    <n v="14.337899999999999"/>
    <n v="10.817100000000002"/>
  </r>
  <r>
    <x v="7"/>
    <x v="5"/>
    <x v="16"/>
    <x v="3"/>
    <x v="7"/>
    <x v="7"/>
    <n v="27.560000000000002"/>
    <n v="12.0288"/>
    <n v="15.531200000000002"/>
  </r>
  <r>
    <x v="7"/>
    <x v="5"/>
    <x v="16"/>
    <x v="3"/>
    <x v="8"/>
    <x v="8"/>
    <n v="37.049999999999997"/>
    <n v="18.258000000000003"/>
    <n v="18.791999999999994"/>
  </r>
  <r>
    <x v="7"/>
    <x v="5"/>
    <x v="16"/>
    <x v="3"/>
    <x v="9"/>
    <x v="9"/>
    <n v="35.49"/>
    <n v="20.244900000000001"/>
    <n v="15.245100000000001"/>
  </r>
  <r>
    <x v="7"/>
    <x v="5"/>
    <x v="16"/>
    <x v="3"/>
    <x v="10"/>
    <x v="10"/>
    <n v="51.87"/>
    <n v="24.809400000000004"/>
    <n v="27.060599999999994"/>
  </r>
  <r>
    <x v="7"/>
    <x v="5"/>
    <x v="16"/>
    <x v="3"/>
    <x v="11"/>
    <x v="11"/>
    <n v="36.270000000000003"/>
    <n v="22.124400000000001"/>
    <n v="14.145600000000002"/>
  </r>
  <r>
    <x v="7"/>
    <x v="5"/>
    <x v="16"/>
    <x v="4"/>
    <x v="0"/>
    <x v="0"/>
    <n v="31.318650000000002"/>
    <n v="15.804"/>
    <n v="15.514650000000001"/>
  </r>
  <r>
    <x v="7"/>
    <x v="5"/>
    <x v="16"/>
    <x v="4"/>
    <x v="1"/>
    <x v="1"/>
    <n v="49.595699999999994"/>
    <n v="32.573800000000006"/>
    <n v="17.021899999999988"/>
  </r>
  <r>
    <x v="7"/>
    <x v="5"/>
    <x v="16"/>
    <x v="4"/>
    <x v="2"/>
    <x v="2"/>
    <n v="40.128000000000007"/>
    <n v="40.387999999999991"/>
    <n v="-0.2599999999999838"/>
  </r>
  <r>
    <x v="7"/>
    <x v="5"/>
    <x v="16"/>
    <x v="4"/>
    <x v="3"/>
    <x v="3"/>
    <n v="50.160000000000004"/>
    <n v="35.119999999999997"/>
    <n v="15.040000000000006"/>
  </r>
  <r>
    <x v="7"/>
    <x v="5"/>
    <x v="16"/>
    <x v="4"/>
    <x v="4"/>
    <x v="4"/>
    <n v="40.755000000000003"/>
    <n v="32.815249999999999"/>
    <n v="7.9397500000000036"/>
  </r>
  <r>
    <x v="7"/>
    <x v="5"/>
    <x v="16"/>
    <x v="4"/>
    <x v="5"/>
    <x v="5"/>
    <n v="35.112000000000002"/>
    <n v="21.730499999999999"/>
    <n v="13.381500000000003"/>
  </r>
  <r>
    <x v="7"/>
    <x v="5"/>
    <x v="16"/>
    <x v="4"/>
    <x v="6"/>
    <x v="6"/>
    <n v="31.882949999999997"/>
    <n v="21.928050000000002"/>
    <n v="9.954899999999995"/>
  </r>
  <r>
    <x v="7"/>
    <x v="5"/>
    <x v="16"/>
    <x v="4"/>
    <x v="7"/>
    <x v="7"/>
    <n v="25.330800000000004"/>
    <n v="16.681999999999999"/>
    <n v="8.6488000000000049"/>
  </r>
  <r>
    <x v="7"/>
    <x v="5"/>
    <x v="16"/>
    <x v="4"/>
    <x v="8"/>
    <x v="8"/>
    <n v="36.366"/>
    <n v="20.193999999999999"/>
    <n v="16.172000000000001"/>
  </r>
  <r>
    <x v="7"/>
    <x v="5"/>
    <x v="16"/>
    <x v="4"/>
    <x v="9"/>
    <x v="9"/>
    <n v="47.275799999999997"/>
    <n v="25.110800000000001"/>
    <n v="22.164999999999996"/>
  </r>
  <r>
    <x v="7"/>
    <x v="5"/>
    <x v="16"/>
    <x v="4"/>
    <x v="10"/>
    <x v="10"/>
    <n v="48.717900000000007"/>
    <n v="29.500799999999998"/>
    <n v="19.217100000000009"/>
  </r>
  <r>
    <x v="7"/>
    <x v="5"/>
    <x v="16"/>
    <x v="4"/>
    <x v="11"/>
    <x v="11"/>
    <n v="38.748599999999996"/>
    <n v="31.3446"/>
    <n v="7.4039999999999964"/>
  </r>
  <r>
    <x v="7"/>
    <x v="5"/>
    <x v="16"/>
    <x v="5"/>
    <x v="0"/>
    <x v="0"/>
    <n v="9.5242500000000003"/>
    <n v="7.8003000000000009"/>
    <n v="1.7239499999999994"/>
  </r>
  <r>
    <x v="7"/>
    <x v="5"/>
    <x v="16"/>
    <x v="5"/>
    <x v="1"/>
    <x v="1"/>
    <n v="20.567399999999999"/>
    <n v="11.4534"/>
    <n v="9.113999999999999"/>
  </r>
  <r>
    <x v="7"/>
    <x v="5"/>
    <x v="16"/>
    <x v="5"/>
    <x v="2"/>
    <x v="2"/>
    <n v="22.310400000000005"/>
    <n v="11.923200000000001"/>
    <n v="10.387200000000004"/>
  </r>
  <r>
    <x v="7"/>
    <x v="5"/>
    <x v="16"/>
    <x v="5"/>
    <x v="3"/>
    <x v="3"/>
    <n v="23.3064"/>
    <n v="14.515200000000002"/>
    <n v="8.7911999999999981"/>
  </r>
  <r>
    <x v="7"/>
    <x v="5"/>
    <x v="16"/>
    <x v="5"/>
    <x v="4"/>
    <x v="4"/>
    <n v="15.699449999999999"/>
    <n v="10.108799999999999"/>
    <n v="5.5906500000000001"/>
  </r>
  <r>
    <x v="7"/>
    <x v="5"/>
    <x v="16"/>
    <x v="5"/>
    <x v="5"/>
    <x v="5"/>
    <n v="11.454000000000001"/>
    <n v="9.7199999999999989"/>
    <n v="1.7340000000000018"/>
  </r>
  <r>
    <x v="7"/>
    <x v="5"/>
    <x v="16"/>
    <x v="5"/>
    <x v="6"/>
    <x v="6"/>
    <n v="9.4122000000000003"/>
    <n v="6.1964999999999995"/>
    <n v="3.2157000000000009"/>
  </r>
  <r>
    <x v="7"/>
    <x v="5"/>
    <x v="16"/>
    <x v="5"/>
    <x v="7"/>
    <x v="7"/>
    <n v="9.2628000000000021"/>
    <n v="6.9336000000000011"/>
    <n v="2.329200000000001"/>
  </r>
  <r>
    <x v="7"/>
    <x v="5"/>
    <x v="16"/>
    <x v="5"/>
    <x v="8"/>
    <x v="8"/>
    <n v="14.8155"/>
    <n v="7.6949999999999994"/>
    <n v="7.1205000000000007"/>
  </r>
  <r>
    <x v="7"/>
    <x v="5"/>
    <x v="16"/>
    <x v="5"/>
    <x v="9"/>
    <x v="9"/>
    <n v="14.5665"/>
    <n v="12.635999999999999"/>
    <n v="1.9305000000000003"/>
  </r>
  <r>
    <x v="7"/>
    <x v="5"/>
    <x v="16"/>
    <x v="5"/>
    <x v="10"/>
    <x v="10"/>
    <n v="16.732799999999997"/>
    <n v="10.659599999999999"/>
    <n v="6.0731999999999982"/>
  </r>
  <r>
    <x v="7"/>
    <x v="5"/>
    <x v="16"/>
    <x v="5"/>
    <x v="11"/>
    <x v="11"/>
    <n v="16.732800000000001"/>
    <n v="8.8452000000000002"/>
    <n v="7.8876000000000008"/>
  </r>
  <r>
    <x v="7"/>
    <x v="5"/>
    <x v="16"/>
    <x v="6"/>
    <x v="0"/>
    <x v="0"/>
    <n v="1.8963000000000001"/>
    <n v="0.46799999999999997"/>
    <n v="1.4283000000000001"/>
  </r>
  <r>
    <x v="7"/>
    <x v="5"/>
    <x v="16"/>
    <x v="6"/>
    <x v="1"/>
    <x v="1"/>
    <n v="3.3110000000000004"/>
    <n v="1.0829"/>
    <n v="2.2281000000000004"/>
  </r>
  <r>
    <x v="7"/>
    <x v="5"/>
    <x v="16"/>
    <x v="6"/>
    <x v="2"/>
    <x v="2"/>
    <n v="3.8528000000000002"/>
    <n v="0.97760000000000002"/>
    <n v="2.8752000000000004"/>
  </r>
  <r>
    <x v="7"/>
    <x v="5"/>
    <x v="16"/>
    <x v="6"/>
    <x v="3"/>
    <x v="3"/>
    <n v="2.9927999999999999"/>
    <n v="1.1648000000000001"/>
    <n v="1.8279999999999998"/>
  </r>
  <r>
    <x v="7"/>
    <x v="5"/>
    <x v="16"/>
    <x v="6"/>
    <x v="4"/>
    <x v="4"/>
    <n v="2.4316499999999999"/>
    <n v="0.92949999999999999"/>
    <n v="1.5021499999999999"/>
  </r>
  <r>
    <x v="7"/>
    <x v="5"/>
    <x v="16"/>
    <x v="6"/>
    <x v="5"/>
    <x v="5"/>
    <n v="2.4509999999999996"/>
    <n v="0.61099999999999999"/>
    <n v="1.8399999999999996"/>
  </r>
  <r>
    <x v="7"/>
    <x v="5"/>
    <x v="16"/>
    <x v="6"/>
    <x v="6"/>
    <x v="6"/>
    <n v="1.9930500000000002"/>
    <n v="0.63180000000000003"/>
    <n v="1.3612500000000001"/>
  </r>
  <r>
    <x v="7"/>
    <x v="5"/>
    <x v="16"/>
    <x v="6"/>
    <x v="7"/>
    <x v="7"/>
    <n v="1.5996000000000001"/>
    <n v="0.54600000000000004"/>
    <n v="1.0536000000000001"/>
  </r>
  <r>
    <x v="7"/>
    <x v="5"/>
    <x v="16"/>
    <x v="6"/>
    <x v="8"/>
    <x v="8"/>
    <n v="2.5154999999999998"/>
    <n v="0.66300000000000003"/>
    <n v="1.8524999999999998"/>
  </r>
  <r>
    <x v="7"/>
    <x v="5"/>
    <x v="16"/>
    <x v="6"/>
    <x v="9"/>
    <x v="9"/>
    <n v="3.2421999999999995"/>
    <n v="0.77739999999999998"/>
    <n v="2.4647999999999994"/>
  </r>
  <r>
    <x v="7"/>
    <x v="5"/>
    <x v="16"/>
    <x v="6"/>
    <x v="10"/>
    <x v="10"/>
    <n v="3.5819000000000001"/>
    <n v="0.90090000000000003"/>
    <n v="2.681"/>
  </r>
  <r>
    <x v="7"/>
    <x v="5"/>
    <x v="16"/>
    <x v="6"/>
    <x v="11"/>
    <x v="11"/>
    <n v="2.8638000000000003"/>
    <n v="0.82680000000000009"/>
    <n v="2.0370000000000004"/>
  </r>
  <r>
    <x v="7"/>
    <x v="5"/>
    <x v="16"/>
    <x v="6"/>
    <x v="0"/>
    <x v="0"/>
    <n v="1.35"/>
    <n v="0.5593499999999999"/>
    <n v="0.79065000000000019"/>
  </r>
  <r>
    <x v="7"/>
    <x v="5"/>
    <x v="16"/>
    <x v="6"/>
    <x v="1"/>
    <x v="1"/>
    <n v="2.2050000000000001"/>
    <n v="0.70840000000000003"/>
    <n v="1.4965999999999999"/>
  </r>
  <r>
    <x v="7"/>
    <x v="5"/>
    <x v="16"/>
    <x v="6"/>
    <x v="2"/>
    <x v="2"/>
    <n v="2.0640000000000001"/>
    <n v="1.0207999999999999"/>
    <n v="1.0432000000000001"/>
  </r>
  <r>
    <x v="7"/>
    <x v="5"/>
    <x v="16"/>
    <x v="6"/>
    <x v="3"/>
    <x v="3"/>
    <n v="2.016"/>
    <n v="0.83599999999999997"/>
    <n v="1.1800000000000002"/>
  </r>
  <r>
    <x v="7"/>
    <x v="5"/>
    <x v="16"/>
    <x v="6"/>
    <x v="4"/>
    <x v="4"/>
    <n v="2.262"/>
    <n v="0.75075000000000003"/>
    <n v="1.51125"/>
  </r>
  <r>
    <x v="7"/>
    <x v="5"/>
    <x v="16"/>
    <x v="6"/>
    <x v="5"/>
    <x v="5"/>
    <n v="1.23"/>
    <n v="0.47850000000000004"/>
    <n v="0.75149999999999995"/>
  </r>
  <r>
    <x v="7"/>
    <x v="5"/>
    <x v="16"/>
    <x v="6"/>
    <x v="6"/>
    <x v="6"/>
    <n v="1.1880000000000002"/>
    <n v="0.5593499999999999"/>
    <n v="0.62865000000000026"/>
  </r>
  <r>
    <x v="7"/>
    <x v="5"/>
    <x v="16"/>
    <x v="6"/>
    <x v="7"/>
    <x v="7"/>
    <n v="1.44"/>
    <n v="0.38719999999999999"/>
    <n v="1.0528"/>
  </r>
  <r>
    <x v="7"/>
    <x v="5"/>
    <x v="16"/>
    <x v="6"/>
    <x v="8"/>
    <x v="8"/>
    <n v="1.2749999999999999"/>
    <n v="0.627"/>
    <n v="0.64799999999999991"/>
  </r>
  <r>
    <x v="7"/>
    <x v="5"/>
    <x v="16"/>
    <x v="6"/>
    <x v="9"/>
    <x v="9"/>
    <n v="1.7549999999999999"/>
    <n v="0.62204999999999999"/>
    <n v="1.1329499999999999"/>
  </r>
  <r>
    <x v="7"/>
    <x v="5"/>
    <x v="16"/>
    <x v="6"/>
    <x v="10"/>
    <x v="10"/>
    <n v="1.8690000000000002"/>
    <n v="0.86240000000000006"/>
    <n v="1.0066000000000002"/>
  </r>
  <r>
    <x v="7"/>
    <x v="5"/>
    <x v="16"/>
    <x v="6"/>
    <x v="11"/>
    <x v="11"/>
    <n v="1.9260000000000002"/>
    <n v="0.61380000000000001"/>
    <n v="1.3122000000000003"/>
  </r>
  <r>
    <x v="7"/>
    <x v="5"/>
    <x v="16"/>
    <x v="6"/>
    <x v="0"/>
    <x v="0"/>
    <n v="0.16919999999999999"/>
    <n v="8.6399999999999991E-2"/>
    <n v="8.2799999999999999E-2"/>
  </r>
  <r>
    <x v="7"/>
    <x v="5"/>
    <x v="16"/>
    <x v="6"/>
    <x v="1"/>
    <x v="1"/>
    <n v="0.24640000000000004"/>
    <n v="0.11340000000000001"/>
    <n v="0.13300000000000001"/>
  </r>
  <r>
    <x v="7"/>
    <x v="5"/>
    <x v="16"/>
    <x v="6"/>
    <x v="2"/>
    <x v="2"/>
    <n v="0.2656"/>
    <n v="0.18239999999999998"/>
    <n v="8.3200000000000024E-2"/>
  </r>
  <r>
    <x v="7"/>
    <x v="5"/>
    <x v="16"/>
    <x v="6"/>
    <x v="3"/>
    <x v="3"/>
    <n v="0.29120000000000001"/>
    <n v="0.16800000000000001"/>
    <n v="0.1232"/>
  </r>
  <r>
    <x v="7"/>
    <x v="5"/>
    <x v="16"/>
    <x v="6"/>
    <x v="4"/>
    <x v="4"/>
    <n v="0.30940000000000001"/>
    <n v="0.13"/>
    <n v="0.1794"/>
  </r>
  <r>
    <x v="7"/>
    <x v="5"/>
    <x v="16"/>
    <x v="6"/>
    <x v="5"/>
    <x v="5"/>
    <n v="0.19"/>
    <n v="8.6000000000000007E-2"/>
    <n v="0.104"/>
  </r>
  <r>
    <x v="7"/>
    <x v="5"/>
    <x v="16"/>
    <x v="6"/>
    <x v="6"/>
    <x v="6"/>
    <n v="0.14399999999999999"/>
    <n v="0.10709999999999999"/>
    <n v="3.6900000000000002E-2"/>
  </r>
  <r>
    <x v="7"/>
    <x v="5"/>
    <x v="16"/>
    <x v="6"/>
    <x v="7"/>
    <x v="7"/>
    <n v="0.13919999999999999"/>
    <n v="9.2799999999999994E-2"/>
    <n v="4.6399999999999997E-2"/>
  </r>
  <r>
    <x v="7"/>
    <x v="5"/>
    <x v="16"/>
    <x v="6"/>
    <x v="8"/>
    <x v="8"/>
    <n v="0.19800000000000001"/>
    <n v="0.10300000000000001"/>
    <n v="9.5000000000000001E-2"/>
  </r>
  <r>
    <x v="7"/>
    <x v="5"/>
    <x v="16"/>
    <x v="6"/>
    <x v="9"/>
    <x v="9"/>
    <n v="0.24440000000000001"/>
    <n v="0.14430000000000001"/>
    <n v="0.10009999999999999"/>
  </r>
  <r>
    <x v="7"/>
    <x v="5"/>
    <x v="16"/>
    <x v="6"/>
    <x v="10"/>
    <x v="10"/>
    <n v="0.25760000000000005"/>
    <n v="0.13440000000000002"/>
    <n v="0.12320000000000003"/>
  </r>
  <r>
    <x v="7"/>
    <x v="5"/>
    <x v="16"/>
    <x v="6"/>
    <x v="11"/>
    <x v="11"/>
    <n v="0.26640000000000003"/>
    <n v="0.1176"/>
    <n v="0.14880000000000004"/>
  </r>
  <r>
    <x v="7"/>
    <x v="5"/>
    <x v="16"/>
    <x v="6"/>
    <x v="0"/>
    <x v="0"/>
    <n v="2.7436500000000001"/>
    <n v="1.5389999999999999"/>
    <n v="1.2046500000000002"/>
  </r>
  <r>
    <x v="7"/>
    <x v="5"/>
    <x v="16"/>
    <x v="6"/>
    <x v="1"/>
    <x v="1"/>
    <n v="4.2679000000000009"/>
    <n v="2.52"/>
    <n v="1.7479000000000009"/>
  </r>
  <r>
    <x v="7"/>
    <x v="5"/>
    <x v="16"/>
    <x v="6"/>
    <x v="2"/>
    <x v="2"/>
    <n v="5.1456"/>
    <n v="2.2080000000000002"/>
    <n v="2.9375999999999998"/>
  </r>
  <r>
    <x v="7"/>
    <x v="5"/>
    <x v="16"/>
    <x v="6"/>
    <x v="3"/>
    <x v="3"/>
    <n v="5.0919999999999996"/>
    <n v="2.5920000000000001"/>
    <n v="2.4999999999999996"/>
  </r>
  <r>
    <x v="7"/>
    <x v="5"/>
    <x v="16"/>
    <x v="6"/>
    <x v="4"/>
    <x v="4"/>
    <n v="4.0501500000000004"/>
    <n v="1.716"/>
    <n v="2.3341500000000002"/>
  </r>
  <r>
    <x v="7"/>
    <x v="5"/>
    <x v="16"/>
    <x v="6"/>
    <x v="5"/>
    <x v="5"/>
    <n v="2.8810000000000002"/>
    <n v="1.5750000000000002"/>
    <n v="1.306"/>
  </r>
  <r>
    <x v="7"/>
    <x v="5"/>
    <x v="16"/>
    <x v="6"/>
    <x v="6"/>
    <x v="6"/>
    <n v="3.4371"/>
    <n v="1.1205000000000001"/>
    <n v="2.3166000000000002"/>
  </r>
  <r>
    <x v="7"/>
    <x v="5"/>
    <x v="16"/>
    <x v="6"/>
    <x v="7"/>
    <x v="7"/>
    <n v="3.0552000000000001"/>
    <n v="0.98399999999999987"/>
    <n v="2.0712000000000002"/>
  </r>
  <r>
    <x v="7"/>
    <x v="5"/>
    <x v="16"/>
    <x v="6"/>
    <x v="8"/>
    <x v="8"/>
    <n v="3.0485000000000002"/>
    <n v="1.6949999999999998"/>
    <n v="1.3535000000000004"/>
  </r>
  <r>
    <x v="7"/>
    <x v="5"/>
    <x v="16"/>
    <x v="6"/>
    <x v="9"/>
    <x v="9"/>
    <n v="4.0937000000000001"/>
    <n v="1.7745"/>
    <n v="2.3192000000000004"/>
  </r>
  <r>
    <x v="7"/>
    <x v="5"/>
    <x v="16"/>
    <x v="6"/>
    <x v="10"/>
    <x v="10"/>
    <n v="5.5811000000000002"/>
    <n v="2.1420000000000003"/>
    <n v="3.4390999999999998"/>
  </r>
  <r>
    <x v="7"/>
    <x v="5"/>
    <x v="16"/>
    <x v="6"/>
    <x v="11"/>
    <x v="11"/>
    <n v="3.7386000000000008"/>
    <n v="1.8180000000000001"/>
    <n v="1.9206000000000008"/>
  </r>
  <r>
    <x v="7"/>
    <x v="5"/>
    <x v="16"/>
    <x v="6"/>
    <x v="0"/>
    <x v="0"/>
    <n v="3.2391000000000001"/>
    <n v="0.84599999999999997"/>
    <n v="2.3931"/>
  </r>
  <r>
    <x v="7"/>
    <x v="5"/>
    <x v="16"/>
    <x v="6"/>
    <x v="1"/>
    <x v="1"/>
    <n v="4.4835000000000003"/>
    <n v="1.4560000000000002"/>
    <n v="3.0274999999999999"/>
  </r>
  <r>
    <x v="7"/>
    <x v="5"/>
    <x v="16"/>
    <x v="6"/>
    <x v="2"/>
    <x v="2"/>
    <n v="5.0751999999999997"/>
    <n v="1.552"/>
    <n v="3.5231999999999997"/>
  </r>
  <r>
    <x v="7"/>
    <x v="5"/>
    <x v="16"/>
    <x v="6"/>
    <x v="3"/>
    <x v="3"/>
    <n v="4.7824"/>
    <n v="1.3440000000000001"/>
    <n v="3.4383999999999997"/>
  </r>
  <r>
    <x v="7"/>
    <x v="5"/>
    <x v="16"/>
    <x v="6"/>
    <x v="4"/>
    <x v="4"/>
    <n v="4.4804500000000003"/>
    <n v="1.4170000000000003"/>
    <n v="3.06345"/>
  </r>
  <r>
    <x v="7"/>
    <x v="5"/>
    <x v="16"/>
    <x v="6"/>
    <x v="5"/>
    <x v="5"/>
    <n v="3.4769999999999999"/>
    <n v="1.19"/>
    <n v="2.2869999999999999"/>
  </r>
  <r>
    <x v="7"/>
    <x v="5"/>
    <x v="16"/>
    <x v="6"/>
    <x v="6"/>
    <x v="6"/>
    <n v="3.2665500000000001"/>
    <n v="0.79200000000000004"/>
    <n v="2.4745499999999998"/>
  </r>
  <r>
    <x v="7"/>
    <x v="5"/>
    <x v="16"/>
    <x v="6"/>
    <x v="7"/>
    <x v="7"/>
    <n v="2.7815999999999996"/>
    <n v="0.84000000000000008"/>
    <n v="1.9415999999999995"/>
  </r>
  <r>
    <x v="7"/>
    <x v="5"/>
    <x v="16"/>
    <x v="6"/>
    <x v="8"/>
    <x v="8"/>
    <n v="3.2025000000000006"/>
    <n v="1.07"/>
    <n v="2.1325000000000003"/>
  </r>
  <r>
    <x v="7"/>
    <x v="5"/>
    <x v="16"/>
    <x v="6"/>
    <x v="9"/>
    <x v="9"/>
    <n v="3.6874500000000006"/>
    <n v="1.274"/>
    <n v="2.4134500000000005"/>
  </r>
  <r>
    <x v="7"/>
    <x v="5"/>
    <x v="16"/>
    <x v="6"/>
    <x v="10"/>
    <x v="10"/>
    <n v="5.1240000000000006"/>
    <n v="1.6240000000000001"/>
    <n v="3.5000000000000004"/>
  </r>
  <r>
    <x v="7"/>
    <x v="5"/>
    <x v="16"/>
    <x v="6"/>
    <x v="11"/>
    <x v="11"/>
    <n v="3.5502000000000002"/>
    <n v="1.4159999999999999"/>
    <n v="2.1342000000000003"/>
  </r>
  <r>
    <x v="7"/>
    <x v="5"/>
    <x v="16"/>
    <x v="6"/>
    <x v="0"/>
    <x v="0"/>
    <n v="1.2051000000000001"/>
    <n v="0.52965000000000007"/>
    <n v="0.67544999999999999"/>
  </r>
  <r>
    <x v="7"/>
    <x v="5"/>
    <x v="16"/>
    <x v="6"/>
    <x v="1"/>
    <x v="1"/>
    <n v="2.0747999999999998"/>
    <n v="0.63139999999999996"/>
    <n v="1.4433999999999998"/>
  </r>
  <r>
    <x v="7"/>
    <x v="5"/>
    <x v="16"/>
    <x v="6"/>
    <x v="2"/>
    <x v="2"/>
    <n v="1.9136000000000002"/>
    <n v="1.0471999999999999"/>
    <n v="0.86640000000000028"/>
  </r>
  <r>
    <x v="7"/>
    <x v="5"/>
    <x v="16"/>
    <x v="6"/>
    <x v="3"/>
    <x v="3"/>
    <n v="1.6640000000000001"/>
    <n v="0.82719999999999994"/>
    <n v="0.83680000000000021"/>
  </r>
  <r>
    <x v="7"/>
    <x v="5"/>
    <x v="16"/>
    <x v="6"/>
    <x v="4"/>
    <x v="4"/>
    <n v="1.9434999999999998"/>
    <n v="0.60775000000000001"/>
    <n v="1.3357499999999998"/>
  </r>
  <r>
    <x v="7"/>
    <x v="5"/>
    <x v="16"/>
    <x v="6"/>
    <x v="5"/>
    <x v="5"/>
    <n v="1.1180000000000001"/>
    <n v="0.59950000000000014"/>
    <n v="0.51849999999999996"/>
  </r>
  <r>
    <x v="7"/>
    <x v="5"/>
    <x v="16"/>
    <x v="6"/>
    <x v="6"/>
    <x v="6"/>
    <n v="0.9827999999999999"/>
    <n v="0.41084999999999999"/>
    <n v="0.57194999999999996"/>
  </r>
  <r>
    <x v="7"/>
    <x v="5"/>
    <x v="16"/>
    <x v="6"/>
    <x v="7"/>
    <x v="7"/>
    <n v="0.83200000000000007"/>
    <n v="0.51919999999999999"/>
    <n v="0.31280000000000008"/>
  </r>
  <r>
    <x v="7"/>
    <x v="5"/>
    <x v="16"/>
    <x v="6"/>
    <x v="8"/>
    <x v="8"/>
    <n v="1.4949999999999999"/>
    <n v="0.51150000000000007"/>
    <n v="0.98349999999999982"/>
  </r>
  <r>
    <x v="7"/>
    <x v="5"/>
    <x v="16"/>
    <x v="6"/>
    <x v="9"/>
    <x v="9"/>
    <n v="1.7745"/>
    <n v="0.57199999999999995"/>
    <n v="1.2025000000000001"/>
  </r>
  <r>
    <x v="7"/>
    <x v="5"/>
    <x v="16"/>
    <x v="6"/>
    <x v="10"/>
    <x v="10"/>
    <n v="2.0566"/>
    <n v="0.65449999999999997"/>
    <n v="1.4020999999999999"/>
  </r>
  <r>
    <x v="7"/>
    <x v="5"/>
    <x v="16"/>
    <x v="6"/>
    <x v="11"/>
    <x v="11"/>
    <n v="1.7316000000000003"/>
    <n v="0.64680000000000004"/>
    <n v="1.0848000000000002"/>
  </r>
  <r>
    <x v="0"/>
    <x v="0"/>
    <x v="23"/>
    <x v="0"/>
    <x v="0"/>
    <x v="0"/>
    <n v="31.215600000000002"/>
    <n v="13.1823"/>
    <n v="18.033300000000004"/>
  </r>
  <r>
    <x v="0"/>
    <x v="0"/>
    <x v="23"/>
    <x v="0"/>
    <x v="1"/>
    <x v="1"/>
    <n v="61.752600000000001"/>
    <n v="22.831200000000003"/>
    <n v="38.921399999999998"/>
  </r>
  <r>
    <x v="0"/>
    <x v="0"/>
    <x v="23"/>
    <x v="0"/>
    <x v="2"/>
    <x v="2"/>
    <n v="53.684800000000003"/>
    <n v="23.1936"/>
    <n v="30.491200000000003"/>
  </r>
  <r>
    <x v="0"/>
    <x v="0"/>
    <x v="23"/>
    <x v="0"/>
    <x v="3"/>
    <x v="3"/>
    <n v="67.558400000000006"/>
    <n v="21.2608"/>
    <n v="46.297600000000003"/>
  </r>
  <r>
    <x v="0"/>
    <x v="0"/>
    <x v="23"/>
    <x v="0"/>
    <x v="4"/>
    <x v="4"/>
    <n v="45.089199999999998"/>
    <n v="22.574499999999997"/>
    <n v="22.514700000000001"/>
  </r>
  <r>
    <x v="0"/>
    <x v="0"/>
    <x v="23"/>
    <x v="0"/>
    <x v="5"/>
    <x v="5"/>
    <n v="34.307000000000002"/>
    <n v="17.817999999999998"/>
    <n v="16.489000000000004"/>
  </r>
  <r>
    <x v="0"/>
    <x v="0"/>
    <x v="23"/>
    <x v="0"/>
    <x v="6"/>
    <x v="6"/>
    <n v="38.680199999999999"/>
    <n v="11.8233"/>
    <n v="26.8569"/>
  </r>
  <r>
    <x v="0"/>
    <x v="0"/>
    <x v="23"/>
    <x v="0"/>
    <x v="7"/>
    <x v="7"/>
    <n v="25.032799999999998"/>
    <n v="11.8384"/>
    <n v="13.194399999999998"/>
  </r>
  <r>
    <x v="0"/>
    <x v="0"/>
    <x v="23"/>
    <x v="0"/>
    <x v="8"/>
    <x v="8"/>
    <n v="42.600999999999999"/>
    <n v="14.495999999999999"/>
    <n v="28.105"/>
  </r>
  <r>
    <x v="0"/>
    <x v="0"/>
    <x v="23"/>
    <x v="0"/>
    <x v="9"/>
    <x v="9"/>
    <n v="51.460500000000003"/>
    <n v="18.2559"/>
    <n v="33.204599999999999"/>
  </r>
  <r>
    <x v="0"/>
    <x v="0"/>
    <x v="23"/>
    <x v="0"/>
    <x v="10"/>
    <x v="10"/>
    <n v="42.751800000000003"/>
    <n v="18.814600000000002"/>
    <n v="23.937200000000001"/>
  </r>
  <r>
    <x v="0"/>
    <x v="0"/>
    <x v="23"/>
    <x v="0"/>
    <x v="11"/>
    <x v="11"/>
    <n v="49.764000000000003"/>
    <n v="21.562799999999999"/>
    <n v="28.201200000000004"/>
  </r>
  <r>
    <x v="0"/>
    <x v="0"/>
    <x v="11"/>
    <x v="1"/>
    <x v="0"/>
    <x v="0"/>
    <n v="15.090300000000001"/>
    <n v="14.299199999999999"/>
    <n v="0.79110000000000191"/>
  </r>
  <r>
    <x v="0"/>
    <x v="0"/>
    <x v="11"/>
    <x v="1"/>
    <x v="1"/>
    <x v="1"/>
    <n v="31.008600000000001"/>
    <n v="24.791900000000002"/>
    <n v="6.2166999999999994"/>
  </r>
  <r>
    <x v="0"/>
    <x v="0"/>
    <x v="11"/>
    <x v="1"/>
    <x v="2"/>
    <x v="2"/>
    <n v="28.814399999999999"/>
    <n v="25.685600000000001"/>
    <n v="3.1287999999999982"/>
  </r>
  <r>
    <x v="0"/>
    <x v="0"/>
    <x v="11"/>
    <x v="1"/>
    <x v="3"/>
    <x v="3"/>
    <n v="29.476799999999997"/>
    <n v="23.832000000000001"/>
    <n v="5.6447999999999965"/>
  </r>
  <r>
    <x v="0"/>
    <x v="0"/>
    <x v="11"/>
    <x v="1"/>
    <x v="4"/>
    <x v="4"/>
    <n v="22.604399999999998"/>
    <n v="17.85745"/>
    <n v="4.7469499999999982"/>
  </r>
  <r>
    <x v="0"/>
    <x v="0"/>
    <x v="11"/>
    <x v="1"/>
    <x v="5"/>
    <x v="5"/>
    <n v="23.390999999999998"/>
    <n v="19.363499999999998"/>
    <n v="4.0274999999999999"/>
  </r>
  <r>
    <x v="0"/>
    <x v="0"/>
    <x v="11"/>
    <x v="1"/>
    <x v="6"/>
    <x v="6"/>
    <n v="15.276599999999998"/>
    <n v="15.1929"/>
    <n v="8.3699999999998553E-2"/>
  </r>
  <r>
    <x v="0"/>
    <x v="0"/>
    <x v="11"/>
    <x v="1"/>
    <x v="7"/>
    <x v="7"/>
    <n v="18.216000000000001"/>
    <n v="13.769600000000001"/>
    <n v="4.4464000000000006"/>
  </r>
  <r>
    <x v="0"/>
    <x v="0"/>
    <x v="11"/>
    <x v="1"/>
    <x v="8"/>
    <x v="8"/>
    <n v="21.114000000000001"/>
    <n v="18.701499999999999"/>
    <n v="2.4125000000000014"/>
  </r>
  <r>
    <x v="0"/>
    <x v="0"/>
    <x v="11"/>
    <x v="1"/>
    <x v="9"/>
    <x v="9"/>
    <n v="30.677399999999999"/>
    <n v="25.172549999999998"/>
    <n v="5.5048500000000011"/>
  </r>
  <r>
    <x v="0"/>
    <x v="0"/>
    <x v="11"/>
    <x v="1"/>
    <x v="10"/>
    <x v="10"/>
    <n v="26.3718"/>
    <n v="27.804000000000002"/>
    <n v="-1.4322000000000017"/>
  </r>
  <r>
    <x v="0"/>
    <x v="0"/>
    <x v="11"/>
    <x v="1"/>
    <x v="11"/>
    <x v="11"/>
    <n v="20.1204"/>
    <n v="22.243200000000002"/>
    <n v="-2.1228000000000016"/>
  </r>
  <r>
    <x v="0"/>
    <x v="0"/>
    <x v="23"/>
    <x v="2"/>
    <x v="0"/>
    <x v="0"/>
    <n v="10.6785"/>
    <n v="6.2423999999999999"/>
    <n v="4.4360999999999997"/>
  </r>
  <r>
    <x v="0"/>
    <x v="0"/>
    <x v="23"/>
    <x v="2"/>
    <x v="1"/>
    <x v="1"/>
    <n v="12.972399999999999"/>
    <n v="11.138399999999999"/>
    <n v="1.8339999999999996"/>
  </r>
  <r>
    <x v="0"/>
    <x v="0"/>
    <x v="23"/>
    <x v="2"/>
    <x v="2"/>
    <x v="2"/>
    <n v="19.526400000000002"/>
    <n v="11.750400000000001"/>
    <n v="7.7760000000000016"/>
  </r>
  <r>
    <x v="0"/>
    <x v="0"/>
    <x v="23"/>
    <x v="2"/>
    <x v="3"/>
    <x v="3"/>
    <n v="19.164800000000003"/>
    <n v="9.6832000000000011"/>
    <n v="9.481600000000002"/>
  </r>
  <r>
    <x v="0"/>
    <x v="0"/>
    <x v="23"/>
    <x v="2"/>
    <x v="4"/>
    <x v="4"/>
    <n v="15.2776"/>
    <n v="9.9891999999999985"/>
    <n v="5.2884000000000011"/>
  </r>
  <r>
    <x v="0"/>
    <x v="0"/>
    <x v="23"/>
    <x v="2"/>
    <x v="5"/>
    <x v="5"/>
    <n v="9.0400000000000009"/>
    <n v="5.5759999999999996"/>
    <n v="3.4640000000000013"/>
  </r>
  <r>
    <x v="0"/>
    <x v="0"/>
    <x v="23"/>
    <x v="2"/>
    <x v="6"/>
    <x v="6"/>
    <n v="8.644499999999999"/>
    <n v="6.5484000000000009"/>
    <n v="2.0960999999999981"/>
  </r>
  <r>
    <x v="0"/>
    <x v="0"/>
    <x v="23"/>
    <x v="2"/>
    <x v="7"/>
    <x v="7"/>
    <n v="7.2320000000000011"/>
    <n v="5.0592000000000006"/>
    <n v="2.1728000000000005"/>
  </r>
  <r>
    <x v="0"/>
    <x v="0"/>
    <x v="23"/>
    <x v="2"/>
    <x v="8"/>
    <x v="8"/>
    <n v="10.622"/>
    <n v="6.0519999999999996"/>
    <n v="4.57"/>
  </r>
  <r>
    <x v="0"/>
    <x v="0"/>
    <x v="23"/>
    <x v="2"/>
    <x v="9"/>
    <x v="9"/>
    <n v="15.130699999999999"/>
    <n v="9.5472000000000001"/>
    <n v="5.583499999999999"/>
  </r>
  <r>
    <x v="0"/>
    <x v="0"/>
    <x v="23"/>
    <x v="2"/>
    <x v="10"/>
    <x v="10"/>
    <n v="15.661799999999999"/>
    <n v="8.7584"/>
    <n v="6.9033999999999995"/>
  </r>
  <r>
    <x v="0"/>
    <x v="0"/>
    <x v="23"/>
    <x v="2"/>
    <x v="11"/>
    <x v="11"/>
    <n v="14.373600000000001"/>
    <n v="8.894400000000001"/>
    <n v="5.4792000000000005"/>
  </r>
  <r>
    <x v="0"/>
    <x v="0"/>
    <x v="23"/>
    <x v="3"/>
    <x v="0"/>
    <x v="0"/>
    <n v="24.16545"/>
    <n v="15.539399999999999"/>
    <n v="8.6260500000000011"/>
  </r>
  <r>
    <x v="0"/>
    <x v="0"/>
    <x v="23"/>
    <x v="3"/>
    <x v="1"/>
    <x v="1"/>
    <n v="38.949399999999997"/>
    <n v="25.418400000000002"/>
    <n v="13.530999999999995"/>
  </r>
  <r>
    <x v="0"/>
    <x v="0"/>
    <x v="23"/>
    <x v="3"/>
    <x v="2"/>
    <x v="2"/>
    <n v="41.925600000000003"/>
    <n v="26.486400000000003"/>
    <n v="15.4392"/>
  </r>
  <r>
    <x v="0"/>
    <x v="0"/>
    <x v="23"/>
    <x v="3"/>
    <x v="3"/>
    <x v="3"/>
    <n v="59.006399999999992"/>
    <n v="26.201600000000003"/>
    <n v="32.804799999999986"/>
  </r>
  <r>
    <x v="0"/>
    <x v="0"/>
    <x v="23"/>
    <x v="3"/>
    <x v="4"/>
    <x v="4"/>
    <n v="35.746749999999999"/>
    <n v="20.131800000000002"/>
    <n v="15.614949999999997"/>
  </r>
  <r>
    <x v="0"/>
    <x v="0"/>
    <x v="23"/>
    <x v="3"/>
    <x v="5"/>
    <x v="5"/>
    <n v="33.967500000000001"/>
    <n v="15.308"/>
    <n v="18.659500000000001"/>
  </r>
  <r>
    <x v="0"/>
    <x v="0"/>
    <x v="23"/>
    <x v="3"/>
    <x v="6"/>
    <x v="6"/>
    <n v="25.33005"/>
    <n v="19.224"/>
    <n v="6.1060499999999998"/>
  </r>
  <r>
    <x v="0"/>
    <x v="0"/>
    <x v="23"/>
    <x v="3"/>
    <x v="7"/>
    <x v="7"/>
    <n v="28.726800000000001"/>
    <n v="16.5184"/>
    <n v="12.208400000000001"/>
  </r>
  <r>
    <x v="0"/>
    <x v="0"/>
    <x v="23"/>
    <x v="3"/>
    <x v="8"/>
    <x v="8"/>
    <n v="27.821000000000002"/>
    <n v="21.181999999999999"/>
    <n v="6.6390000000000029"/>
  </r>
  <r>
    <x v="0"/>
    <x v="0"/>
    <x v="23"/>
    <x v="3"/>
    <x v="9"/>
    <x v="9"/>
    <n v="40.372799999999998"/>
    <n v="27.5366"/>
    <n v="12.836199999999998"/>
  </r>
  <r>
    <x v="0"/>
    <x v="0"/>
    <x v="23"/>
    <x v="3"/>
    <x v="10"/>
    <x v="10"/>
    <n v="39.402299999999997"/>
    <n v="20.9328"/>
    <n v="18.469499999999996"/>
  </r>
  <r>
    <x v="0"/>
    <x v="0"/>
    <x v="23"/>
    <x v="3"/>
    <x v="11"/>
    <x v="11"/>
    <n v="38.043599999999998"/>
    <n v="24.350399999999997"/>
    <n v="13.693200000000001"/>
  </r>
  <r>
    <x v="0"/>
    <x v="0"/>
    <x v="23"/>
    <x v="4"/>
    <x v="0"/>
    <x v="0"/>
    <n v="18.589500000000001"/>
    <n v="13.923000000000002"/>
    <n v="4.6664999999999992"/>
  </r>
  <r>
    <x v="0"/>
    <x v="0"/>
    <x v="23"/>
    <x v="4"/>
    <x v="1"/>
    <x v="1"/>
    <n v="34.700400000000002"/>
    <n v="19.278000000000002"/>
    <n v="15.4224"/>
  </r>
  <r>
    <x v="0"/>
    <x v="0"/>
    <x v="23"/>
    <x v="4"/>
    <x v="2"/>
    <x v="2"/>
    <n v="38.102400000000003"/>
    <n v="32.64"/>
    <n v="5.4624000000000024"/>
  </r>
  <r>
    <x v="0"/>
    <x v="0"/>
    <x v="23"/>
    <x v="4"/>
    <x v="3"/>
    <x v="3"/>
    <n v="42.768000000000008"/>
    <n v="23.119999999999997"/>
    <n v="19.64800000000001"/>
  </r>
  <r>
    <x v="0"/>
    <x v="0"/>
    <x v="23"/>
    <x v="4"/>
    <x v="4"/>
    <x v="4"/>
    <n v="36.328499999999998"/>
    <n v="19.006"/>
    <n v="17.322499999999998"/>
  </r>
  <r>
    <x v="0"/>
    <x v="0"/>
    <x v="23"/>
    <x v="4"/>
    <x v="5"/>
    <x v="5"/>
    <n v="19.440000000000001"/>
    <n v="15.47"/>
    <n v="3.9700000000000006"/>
  </r>
  <r>
    <x v="0"/>
    <x v="0"/>
    <x v="23"/>
    <x v="4"/>
    <x v="6"/>
    <x v="6"/>
    <n v="18.589500000000001"/>
    <n v="15.3"/>
    <n v="3.2895000000000003"/>
  </r>
  <r>
    <x v="0"/>
    <x v="0"/>
    <x v="23"/>
    <x v="4"/>
    <x v="7"/>
    <x v="7"/>
    <n v="17.301600000000001"/>
    <n v="14.96"/>
    <n v="2.3415999999999997"/>
  </r>
  <r>
    <x v="0"/>
    <x v="0"/>
    <x v="23"/>
    <x v="4"/>
    <x v="8"/>
    <x v="8"/>
    <n v="29.16"/>
    <n v="19.89"/>
    <n v="9.27"/>
  </r>
  <r>
    <x v="0"/>
    <x v="0"/>
    <x v="23"/>
    <x v="4"/>
    <x v="9"/>
    <x v="9"/>
    <n v="37.276199999999996"/>
    <n v="22.1"/>
    <n v="15.176199999999994"/>
  </r>
  <r>
    <x v="0"/>
    <x v="0"/>
    <x v="23"/>
    <x v="4"/>
    <x v="10"/>
    <x v="10"/>
    <n v="31.9788"/>
    <n v="23.085999999999999"/>
    <n v="8.8928000000000011"/>
  </r>
  <r>
    <x v="0"/>
    <x v="0"/>
    <x v="23"/>
    <x v="4"/>
    <x v="11"/>
    <x v="11"/>
    <n v="27.410399999999999"/>
    <n v="21.624000000000002"/>
    <n v="5.7863999999999969"/>
  </r>
  <r>
    <x v="0"/>
    <x v="0"/>
    <x v="23"/>
    <x v="5"/>
    <x v="0"/>
    <x v="0"/>
    <n v="7.7759999999999998"/>
    <n v="6.0020999999999995"/>
    <n v="1.7739000000000003"/>
  </r>
  <r>
    <x v="0"/>
    <x v="0"/>
    <x v="23"/>
    <x v="5"/>
    <x v="1"/>
    <x v="1"/>
    <n v="10.457999999999998"/>
    <n v="7.4528999999999996"/>
    <n v="3.0050999999999988"/>
  </r>
  <r>
    <x v="0"/>
    <x v="0"/>
    <x v="23"/>
    <x v="5"/>
    <x v="2"/>
    <x v="2"/>
    <n v="16.559999999999999"/>
    <n v="8.7048000000000005"/>
    <n v="7.8551999999999982"/>
  </r>
  <r>
    <x v="0"/>
    <x v="0"/>
    <x v="23"/>
    <x v="5"/>
    <x v="3"/>
    <x v="3"/>
    <n v="13.968"/>
    <n v="10.1088"/>
    <n v="3.8591999999999995"/>
  </r>
  <r>
    <x v="0"/>
    <x v="0"/>
    <x v="23"/>
    <x v="5"/>
    <x v="4"/>
    <x v="4"/>
    <n v="10.179"/>
    <n v="6.6163500000000006"/>
    <n v="3.5626499999999997"/>
  </r>
  <r>
    <x v="0"/>
    <x v="0"/>
    <x v="23"/>
    <x v="5"/>
    <x v="5"/>
    <x v="5"/>
    <n v="7.6499999999999995"/>
    <n v="5.908500000000001"/>
    <n v="1.7414999999999985"/>
  </r>
  <r>
    <x v="0"/>
    <x v="0"/>
    <x v="23"/>
    <x v="5"/>
    <x v="6"/>
    <x v="6"/>
    <n v="8.91"/>
    <n v="5.0017499999999995"/>
    <n v="3.9082500000000007"/>
  </r>
  <r>
    <x v="0"/>
    <x v="0"/>
    <x v="23"/>
    <x v="5"/>
    <x v="7"/>
    <x v="7"/>
    <n v="7.2"/>
    <n v="4.0247999999999999"/>
    <n v="3.1752000000000002"/>
  </r>
  <r>
    <x v="0"/>
    <x v="0"/>
    <x v="23"/>
    <x v="5"/>
    <x v="8"/>
    <x v="8"/>
    <n v="10.26"/>
    <n v="5.4990000000000006"/>
    <n v="4.7609999999999992"/>
  </r>
  <r>
    <x v="0"/>
    <x v="0"/>
    <x v="23"/>
    <x v="5"/>
    <x v="9"/>
    <x v="9"/>
    <n v="9.5939999999999994"/>
    <n v="7.52895"/>
    <n v="2.0650499999999994"/>
  </r>
  <r>
    <x v="0"/>
    <x v="0"/>
    <x v="23"/>
    <x v="5"/>
    <x v="10"/>
    <x v="10"/>
    <n v="12.725999999999999"/>
    <n v="7.2071999999999994"/>
    <n v="5.5187999999999997"/>
  </r>
  <r>
    <x v="0"/>
    <x v="0"/>
    <x v="23"/>
    <x v="5"/>
    <x v="11"/>
    <x v="11"/>
    <n v="11.988000000000001"/>
    <n v="7.7922000000000011"/>
    <n v="4.1958000000000002"/>
  </r>
  <r>
    <x v="0"/>
    <x v="0"/>
    <x v="23"/>
    <x v="6"/>
    <x v="0"/>
    <x v="0"/>
    <n v="1.7815500000000002"/>
    <n v="0.39600000000000002"/>
    <n v="1.3855500000000003"/>
  </r>
  <r>
    <x v="0"/>
    <x v="0"/>
    <x v="23"/>
    <x v="6"/>
    <x v="1"/>
    <x v="1"/>
    <n v="2.7713000000000001"/>
    <n v="0.90089999999999992"/>
    <n v="1.8704000000000001"/>
  </r>
  <r>
    <x v="0"/>
    <x v="0"/>
    <x v="23"/>
    <x v="6"/>
    <x v="2"/>
    <x v="2"/>
    <n v="2.9007999999999998"/>
    <n v="0.77439999999999998"/>
    <n v="2.1263999999999998"/>
  </r>
  <r>
    <x v="0"/>
    <x v="0"/>
    <x v="23"/>
    <x v="6"/>
    <x v="3"/>
    <x v="3"/>
    <n v="3.4631999999999996"/>
    <n v="0.90639999999999998"/>
    <n v="2.5567999999999995"/>
  </r>
  <r>
    <x v="0"/>
    <x v="0"/>
    <x v="23"/>
    <x v="6"/>
    <x v="4"/>
    <x v="4"/>
    <n v="2.6936000000000004"/>
    <n v="0.78649999999999998"/>
    <n v="1.9071000000000005"/>
  </r>
  <r>
    <x v="0"/>
    <x v="0"/>
    <x v="23"/>
    <x v="6"/>
    <x v="5"/>
    <x v="5"/>
    <n v="1.4800000000000002"/>
    <n v="0.627"/>
    <n v="0.8530000000000002"/>
  </r>
  <r>
    <x v="0"/>
    <x v="0"/>
    <x v="23"/>
    <x v="6"/>
    <x v="6"/>
    <x v="6"/>
    <n v="1.9480499999999998"/>
    <n v="0.48014999999999997"/>
    <n v="1.4678999999999998"/>
  </r>
  <r>
    <x v="0"/>
    <x v="0"/>
    <x v="23"/>
    <x v="6"/>
    <x v="7"/>
    <x v="7"/>
    <n v="1.258"/>
    <n v="0.51919999999999999"/>
    <n v="0.73880000000000001"/>
  </r>
  <r>
    <x v="0"/>
    <x v="0"/>
    <x v="23"/>
    <x v="6"/>
    <x v="8"/>
    <x v="8"/>
    <n v="1.9055000000000002"/>
    <n v="0.59400000000000008"/>
    <n v="1.3115000000000001"/>
  </r>
  <r>
    <x v="0"/>
    <x v="0"/>
    <x v="23"/>
    <x v="6"/>
    <x v="9"/>
    <x v="9"/>
    <n v="1.9480500000000003"/>
    <n v="0.67209999999999992"/>
    <n v="1.2759500000000004"/>
  </r>
  <r>
    <x v="0"/>
    <x v="0"/>
    <x v="23"/>
    <x v="6"/>
    <x v="10"/>
    <x v="10"/>
    <n v="2.2791999999999999"/>
    <n v="0.71610000000000007"/>
    <n v="1.5630999999999999"/>
  </r>
  <r>
    <x v="0"/>
    <x v="0"/>
    <x v="23"/>
    <x v="6"/>
    <x v="11"/>
    <x v="11"/>
    <n v="2.5529999999999999"/>
    <n v="0.75900000000000001"/>
    <n v="1.794"/>
  </r>
  <r>
    <x v="0"/>
    <x v="0"/>
    <x v="23"/>
    <x v="6"/>
    <x v="0"/>
    <x v="0"/>
    <n v="1.2658499999999999"/>
    <n v="0.53100000000000003"/>
    <n v="0.73484999999999989"/>
  </r>
  <r>
    <x v="0"/>
    <x v="0"/>
    <x v="23"/>
    <x v="6"/>
    <x v="1"/>
    <x v="1"/>
    <n v="1.8270000000000002"/>
    <n v="0.79100000000000004"/>
    <n v="1.036"/>
  </r>
  <r>
    <x v="0"/>
    <x v="0"/>
    <x v="23"/>
    <x v="6"/>
    <x v="2"/>
    <x v="2"/>
    <n v="2.4824000000000002"/>
    <n v="0.78400000000000003"/>
    <n v="1.6984000000000001"/>
  </r>
  <r>
    <x v="0"/>
    <x v="0"/>
    <x v="23"/>
    <x v="6"/>
    <x v="3"/>
    <x v="3"/>
    <n v="1.9719999999999998"/>
    <n v="0.67200000000000004"/>
    <n v="1.2999999999999998"/>
  </r>
  <r>
    <x v="0"/>
    <x v="0"/>
    <x v="23"/>
    <x v="6"/>
    <x v="4"/>
    <x v="4"/>
    <n v="1.6211"/>
    <n v="0.77349999999999997"/>
    <n v="0.84760000000000002"/>
  </r>
  <r>
    <x v="0"/>
    <x v="0"/>
    <x v="23"/>
    <x v="6"/>
    <x v="5"/>
    <x v="5"/>
    <n v="1.5369999999999999"/>
    <n v="0.53500000000000003"/>
    <n v="1.0019999999999998"/>
  </r>
  <r>
    <x v="0"/>
    <x v="0"/>
    <x v="23"/>
    <x v="6"/>
    <x v="6"/>
    <x v="6"/>
    <n v="1.5268499999999998"/>
    <n v="0.45"/>
    <n v="1.0768499999999999"/>
  </r>
  <r>
    <x v="0"/>
    <x v="0"/>
    <x v="23"/>
    <x v="6"/>
    <x v="7"/>
    <x v="7"/>
    <n v="1.276"/>
    <n v="0.39200000000000002"/>
    <n v="0.88400000000000001"/>
  </r>
  <r>
    <x v="0"/>
    <x v="0"/>
    <x v="23"/>
    <x v="6"/>
    <x v="8"/>
    <x v="8"/>
    <n v="1.3919999999999999"/>
    <n v="0.40500000000000003"/>
    <n v="0.98699999999999988"/>
  </r>
  <r>
    <x v="0"/>
    <x v="0"/>
    <x v="23"/>
    <x v="6"/>
    <x v="9"/>
    <x v="9"/>
    <n v="2.1488999999999998"/>
    <n v="0.55900000000000005"/>
    <n v="1.5898999999999996"/>
  </r>
  <r>
    <x v="0"/>
    <x v="0"/>
    <x v="23"/>
    <x v="6"/>
    <x v="10"/>
    <x v="10"/>
    <n v="1.8676000000000004"/>
    <n v="0.63000000000000012"/>
    <n v="1.2376000000000003"/>
  </r>
  <r>
    <x v="0"/>
    <x v="0"/>
    <x v="23"/>
    <x v="6"/>
    <x v="11"/>
    <x v="11"/>
    <n v="1.8444"/>
    <n v="0.55800000000000005"/>
    <n v="1.2864"/>
  </r>
  <r>
    <x v="0"/>
    <x v="0"/>
    <x v="23"/>
    <x v="6"/>
    <x v="0"/>
    <x v="0"/>
    <n v="0.12555000000000002"/>
    <n v="4.0500000000000001E-2"/>
    <n v="8.5050000000000014E-2"/>
  </r>
  <r>
    <x v="0"/>
    <x v="0"/>
    <x v="23"/>
    <x v="6"/>
    <x v="1"/>
    <x v="1"/>
    <n v="0.2142"/>
    <n v="5.6700000000000007E-2"/>
    <n v="0.1575"/>
  </r>
  <r>
    <x v="0"/>
    <x v="0"/>
    <x v="23"/>
    <x v="6"/>
    <x v="2"/>
    <x v="2"/>
    <n v="0.2112"/>
    <n v="9.1999999999999998E-2"/>
    <n v="0.1192"/>
  </r>
  <r>
    <x v="0"/>
    <x v="0"/>
    <x v="23"/>
    <x v="6"/>
    <x v="3"/>
    <x v="3"/>
    <n v="0.25680000000000003"/>
    <n v="6.9599999999999995E-2"/>
    <n v="0.18720000000000003"/>
  </r>
  <r>
    <x v="0"/>
    <x v="0"/>
    <x v="23"/>
    <x v="6"/>
    <x v="4"/>
    <x v="4"/>
    <n v="0.19695000000000001"/>
    <n v="5.5899999999999998E-2"/>
    <n v="0.14105000000000001"/>
  </r>
  <r>
    <x v="0"/>
    <x v="0"/>
    <x v="23"/>
    <x v="6"/>
    <x v="5"/>
    <x v="5"/>
    <n v="0.129"/>
    <n v="5.8499999999999996E-2"/>
    <n v="7.0500000000000007E-2"/>
  </r>
  <r>
    <x v="0"/>
    <x v="0"/>
    <x v="23"/>
    <x v="6"/>
    <x v="6"/>
    <x v="6"/>
    <n v="0.13095000000000001"/>
    <n v="4.41E-2"/>
    <n v="8.6850000000000011E-2"/>
  </r>
  <r>
    <x v="0"/>
    <x v="0"/>
    <x v="23"/>
    <x v="6"/>
    <x v="7"/>
    <x v="7"/>
    <n v="0.108"/>
    <n v="3.7600000000000001E-2"/>
    <n v="7.039999999999999E-2"/>
  </r>
  <r>
    <x v="0"/>
    <x v="0"/>
    <x v="23"/>
    <x v="6"/>
    <x v="8"/>
    <x v="8"/>
    <n v="0.16949999999999998"/>
    <n v="4.3000000000000003E-2"/>
    <n v="0.12649999999999997"/>
  </r>
  <r>
    <x v="0"/>
    <x v="0"/>
    <x v="23"/>
    <x v="6"/>
    <x v="9"/>
    <x v="9"/>
    <n v="0.20085"/>
    <n v="6.4350000000000004E-2"/>
    <n v="0.13650000000000001"/>
  </r>
  <r>
    <x v="0"/>
    <x v="0"/>
    <x v="23"/>
    <x v="6"/>
    <x v="10"/>
    <x v="10"/>
    <n v="0.21840000000000001"/>
    <n v="6.6500000000000004E-2"/>
    <n v="0.15190000000000001"/>
  </r>
  <r>
    <x v="0"/>
    <x v="0"/>
    <x v="23"/>
    <x v="6"/>
    <x v="11"/>
    <x v="11"/>
    <n v="0.19980000000000001"/>
    <n v="5.0999999999999997E-2"/>
    <n v="0.14880000000000002"/>
  </r>
  <r>
    <x v="0"/>
    <x v="0"/>
    <x v="23"/>
    <x v="6"/>
    <x v="0"/>
    <x v="0"/>
    <n v="3.1018499999999998"/>
    <n v="1.3365000000000002"/>
    <n v="1.7653499999999995"/>
  </r>
  <r>
    <x v="0"/>
    <x v="0"/>
    <x v="23"/>
    <x v="6"/>
    <x v="1"/>
    <x v="1"/>
    <n v="4.9959000000000007"/>
    <n v="1.7199000000000002"/>
    <n v="3.2760000000000007"/>
  </r>
  <r>
    <x v="0"/>
    <x v="0"/>
    <x v="23"/>
    <x v="6"/>
    <x v="2"/>
    <x v="2"/>
    <n v="4.5384000000000002"/>
    <n v="2.3760000000000003"/>
    <n v="2.1623999999999999"/>
  </r>
  <r>
    <x v="0"/>
    <x v="0"/>
    <x v="23"/>
    <x v="6"/>
    <x v="3"/>
    <x v="3"/>
    <n v="5.7095999999999991"/>
    <n v="1.9224000000000001"/>
    <n v="3.787199999999999"/>
  </r>
  <r>
    <x v="0"/>
    <x v="0"/>
    <x v="23"/>
    <x v="6"/>
    <x v="4"/>
    <x v="4"/>
    <n v="4.3218500000000004"/>
    <n v="2.0007000000000001"/>
    <n v="2.3211500000000003"/>
  </r>
  <r>
    <x v="0"/>
    <x v="0"/>
    <x v="23"/>
    <x v="6"/>
    <x v="5"/>
    <x v="5"/>
    <n v="2.6840000000000002"/>
    <n v="1.4580000000000002"/>
    <n v="1.226"/>
  </r>
  <r>
    <x v="0"/>
    <x v="0"/>
    <x v="23"/>
    <x v="6"/>
    <x v="6"/>
    <x v="6"/>
    <n v="2.5254000000000003"/>
    <n v="1.3365000000000002"/>
    <n v="1.1889000000000001"/>
  </r>
  <r>
    <x v="0"/>
    <x v="0"/>
    <x v="23"/>
    <x v="6"/>
    <x v="7"/>
    <x v="7"/>
    <n v="2.7815999999999996"/>
    <n v="1.1664000000000001"/>
    <n v="1.6151999999999995"/>
  </r>
  <r>
    <x v="0"/>
    <x v="0"/>
    <x v="23"/>
    <x v="6"/>
    <x v="8"/>
    <x v="8"/>
    <n v="3.2940000000000005"/>
    <n v="1.4580000000000002"/>
    <n v="1.8360000000000003"/>
  </r>
  <r>
    <x v="0"/>
    <x v="0"/>
    <x v="23"/>
    <x v="6"/>
    <x v="9"/>
    <x v="9"/>
    <n v="3.2116500000000006"/>
    <n v="1.4742"/>
    <n v="1.7374500000000006"/>
  </r>
  <r>
    <x v="0"/>
    <x v="0"/>
    <x v="23"/>
    <x v="6"/>
    <x v="10"/>
    <x v="10"/>
    <n v="4.611600000000001"/>
    <n v="1.5876000000000001"/>
    <n v="3.0240000000000009"/>
  </r>
  <r>
    <x v="0"/>
    <x v="0"/>
    <x v="23"/>
    <x v="6"/>
    <x v="11"/>
    <x v="11"/>
    <n v="3.7698"/>
    <n v="1.6038000000000001"/>
    <n v="2.1659999999999999"/>
  </r>
  <r>
    <x v="0"/>
    <x v="0"/>
    <x v="23"/>
    <x v="6"/>
    <x v="0"/>
    <x v="0"/>
    <n v="2.16675"/>
    <n v="0.70200000000000007"/>
    <n v="1.46475"/>
  </r>
  <r>
    <x v="0"/>
    <x v="0"/>
    <x v="23"/>
    <x v="6"/>
    <x v="1"/>
    <x v="1"/>
    <n v="2.9924999999999997"/>
    <n v="1.1760000000000002"/>
    <n v="1.8164999999999996"/>
  </r>
  <r>
    <x v="0"/>
    <x v="0"/>
    <x v="23"/>
    <x v="6"/>
    <x v="2"/>
    <x v="2"/>
    <n v="3.8160000000000003"/>
    <n v="1.008"/>
    <n v="2.8080000000000003"/>
  </r>
  <r>
    <x v="0"/>
    <x v="0"/>
    <x v="23"/>
    <x v="6"/>
    <x v="3"/>
    <x v="3"/>
    <n v="2.988"/>
    <n v="1.296"/>
    <n v="1.6919999999999999"/>
  </r>
  <r>
    <x v="0"/>
    <x v="0"/>
    <x v="23"/>
    <x v="6"/>
    <x v="4"/>
    <x v="4"/>
    <n v="2.6617500000000005"/>
    <n v="1.0627500000000001"/>
    <n v="1.5990000000000004"/>
  </r>
  <r>
    <x v="0"/>
    <x v="0"/>
    <x v="23"/>
    <x v="6"/>
    <x v="5"/>
    <x v="5"/>
    <n v="2.5200000000000005"/>
    <n v="0.66749999999999998"/>
    <n v="1.8525000000000005"/>
  </r>
  <r>
    <x v="0"/>
    <x v="0"/>
    <x v="23"/>
    <x v="6"/>
    <x v="6"/>
    <x v="6"/>
    <n v="1.9642499999999998"/>
    <n v="0.58725000000000005"/>
    <n v="1.3769999999999998"/>
  </r>
  <r>
    <x v="0"/>
    <x v="0"/>
    <x v="23"/>
    <x v="6"/>
    <x v="7"/>
    <x v="7"/>
    <n v="1.8360000000000001"/>
    <n v="0.6"/>
    <n v="1.2360000000000002"/>
  </r>
  <r>
    <x v="0"/>
    <x v="0"/>
    <x v="23"/>
    <x v="6"/>
    <x v="8"/>
    <x v="8"/>
    <n v="1.98"/>
    <n v="0.78750000000000009"/>
    <n v="1.1924999999999999"/>
  </r>
  <r>
    <x v="0"/>
    <x v="0"/>
    <x v="23"/>
    <x v="6"/>
    <x v="9"/>
    <x v="9"/>
    <n v="3.36375"/>
    <n v="0.79949999999999999"/>
    <n v="2.5642499999999999"/>
  </r>
  <r>
    <x v="0"/>
    <x v="0"/>
    <x v="23"/>
    <x v="6"/>
    <x v="10"/>
    <x v="10"/>
    <n v="3.1185"/>
    <n v="1.0605"/>
    <n v="2.0579999999999998"/>
  </r>
  <r>
    <x v="0"/>
    <x v="0"/>
    <x v="23"/>
    <x v="6"/>
    <x v="11"/>
    <x v="11"/>
    <n v="2.5379999999999998"/>
    <n v="0.82800000000000007"/>
    <n v="1.7099999999999997"/>
  </r>
  <r>
    <x v="0"/>
    <x v="0"/>
    <x v="23"/>
    <x v="6"/>
    <x v="0"/>
    <x v="0"/>
    <n v="0.95579999999999998"/>
    <n v="0.3528"/>
    <n v="0.60299999999999998"/>
  </r>
  <r>
    <x v="0"/>
    <x v="0"/>
    <x v="23"/>
    <x v="6"/>
    <x v="1"/>
    <x v="1"/>
    <n v="1.071"/>
    <n v="0.49280000000000007"/>
    <n v="0.57819999999999983"/>
  </r>
  <r>
    <x v="0"/>
    <x v="0"/>
    <x v="23"/>
    <x v="6"/>
    <x v="2"/>
    <x v="2"/>
    <n v="1.6128"/>
    <n v="0.69760000000000011"/>
    <n v="0.9151999999999999"/>
  </r>
  <r>
    <x v="0"/>
    <x v="0"/>
    <x v="23"/>
    <x v="6"/>
    <x v="3"/>
    <x v="3"/>
    <n v="1.1951999999999998"/>
    <n v="0.69120000000000004"/>
    <n v="0.50399999999999978"/>
  </r>
  <r>
    <x v="0"/>
    <x v="0"/>
    <x v="23"/>
    <x v="6"/>
    <x v="4"/>
    <x v="4"/>
    <n v="0.9827999999999999"/>
    <n v="0.46800000000000003"/>
    <n v="0.51479999999999992"/>
  </r>
  <r>
    <x v="0"/>
    <x v="0"/>
    <x v="23"/>
    <x v="6"/>
    <x v="5"/>
    <x v="5"/>
    <n v="0.88200000000000001"/>
    <n v="0.45999999999999996"/>
    <n v="0.42200000000000004"/>
  </r>
  <r>
    <x v="0"/>
    <x v="0"/>
    <x v="23"/>
    <x v="6"/>
    <x v="6"/>
    <x v="6"/>
    <n v="0.84240000000000004"/>
    <n v="0.37080000000000002"/>
    <n v="0.47160000000000002"/>
  </r>
  <r>
    <x v="0"/>
    <x v="0"/>
    <x v="23"/>
    <x v="6"/>
    <x v="7"/>
    <x v="7"/>
    <n v="0.77760000000000007"/>
    <n v="0.2656"/>
    <n v="0.51200000000000001"/>
  </r>
  <r>
    <x v="0"/>
    <x v="0"/>
    <x v="23"/>
    <x v="6"/>
    <x v="8"/>
    <x v="8"/>
    <n v="0.78300000000000003"/>
    <n v="0.42000000000000004"/>
    <n v="0.36299999999999999"/>
  </r>
  <r>
    <x v="0"/>
    <x v="0"/>
    <x v="23"/>
    <x v="6"/>
    <x v="9"/>
    <x v="9"/>
    <n v="1.2869999999999999"/>
    <n v="0.5616000000000001"/>
    <n v="0.72539999999999982"/>
  </r>
  <r>
    <x v="0"/>
    <x v="0"/>
    <x v="23"/>
    <x v="6"/>
    <x v="10"/>
    <x v="10"/>
    <n v="1.1843999999999999"/>
    <n v="0.46480000000000005"/>
    <n v="0.7195999999999998"/>
  </r>
  <r>
    <x v="0"/>
    <x v="0"/>
    <x v="23"/>
    <x v="6"/>
    <x v="11"/>
    <x v="11"/>
    <n v="0.96120000000000005"/>
    <n v="0.54239999999999988"/>
    <n v="0.41880000000000017"/>
  </r>
  <r>
    <x v="1"/>
    <x v="1"/>
    <x v="22"/>
    <x v="0"/>
    <x v="0"/>
    <x v="0"/>
    <n v="27"/>
    <n v="7.38"/>
    <n v="19.62"/>
  </r>
  <r>
    <x v="1"/>
    <x v="1"/>
    <x v="22"/>
    <x v="0"/>
    <x v="1"/>
    <x v="1"/>
    <n v="41.65"/>
    <n v="12.46"/>
    <n v="29.189999999999998"/>
  </r>
  <r>
    <x v="1"/>
    <x v="1"/>
    <x v="22"/>
    <x v="0"/>
    <x v="2"/>
    <x v="2"/>
    <n v="44.400000000000006"/>
    <n v="13.6"/>
    <n v="30.800000000000004"/>
  </r>
  <r>
    <x v="1"/>
    <x v="1"/>
    <x v="22"/>
    <x v="0"/>
    <x v="3"/>
    <x v="3"/>
    <n v="38.4"/>
    <n v="17.440000000000001"/>
    <n v="20.959999999999997"/>
  </r>
  <r>
    <x v="1"/>
    <x v="1"/>
    <x v="22"/>
    <x v="0"/>
    <x v="4"/>
    <x v="4"/>
    <n v="28.6"/>
    <n v="12.35"/>
    <n v="16.25"/>
  </r>
  <r>
    <x v="1"/>
    <x v="1"/>
    <x v="22"/>
    <x v="0"/>
    <x v="5"/>
    <x v="5"/>
    <n v="25.25"/>
    <n v="10.5"/>
    <n v="14.75"/>
  </r>
  <r>
    <x v="1"/>
    <x v="1"/>
    <x v="22"/>
    <x v="0"/>
    <x v="6"/>
    <x v="6"/>
    <n v="26.324999999999999"/>
    <n v="7.74"/>
    <n v="18.585000000000001"/>
  </r>
  <r>
    <x v="1"/>
    <x v="1"/>
    <x v="22"/>
    <x v="0"/>
    <x v="7"/>
    <x v="7"/>
    <n v="17.2"/>
    <n v="8.8800000000000008"/>
    <n v="8.3199999999999985"/>
  </r>
  <r>
    <x v="1"/>
    <x v="1"/>
    <x v="22"/>
    <x v="0"/>
    <x v="8"/>
    <x v="8"/>
    <n v="21.25"/>
    <n v="10.700000000000001"/>
    <n v="10.549999999999999"/>
  </r>
  <r>
    <x v="1"/>
    <x v="1"/>
    <x v="22"/>
    <x v="0"/>
    <x v="9"/>
    <x v="9"/>
    <n v="30.549999999999997"/>
    <n v="12.87"/>
    <n v="17.68"/>
  </r>
  <r>
    <x v="1"/>
    <x v="1"/>
    <x v="22"/>
    <x v="0"/>
    <x v="10"/>
    <x v="10"/>
    <n v="28"/>
    <n v="15.680000000000001"/>
    <n v="12.319999999999999"/>
  </r>
  <r>
    <x v="1"/>
    <x v="1"/>
    <x v="22"/>
    <x v="0"/>
    <x v="11"/>
    <x v="11"/>
    <n v="28.799999999999997"/>
    <n v="13.200000000000001"/>
    <n v="15.599999999999996"/>
  </r>
  <r>
    <x v="1"/>
    <x v="1"/>
    <x v="22"/>
    <x v="1"/>
    <x v="0"/>
    <x v="0"/>
    <n v="10.31535"/>
    <n v="9.1530000000000005"/>
    <n v="1.16235"/>
  </r>
  <r>
    <x v="1"/>
    <x v="1"/>
    <x v="22"/>
    <x v="1"/>
    <x v="1"/>
    <x v="1"/>
    <n v="17.4328"/>
    <n v="15.187199999999999"/>
    <n v="2.2456000000000014"/>
  </r>
  <r>
    <x v="1"/>
    <x v="1"/>
    <x v="22"/>
    <x v="1"/>
    <x v="2"/>
    <x v="2"/>
    <n v="23.772000000000002"/>
    <n v="18.441600000000001"/>
    <n v="5.3304000000000009"/>
  </r>
  <r>
    <x v="1"/>
    <x v="1"/>
    <x v="22"/>
    <x v="1"/>
    <x v="3"/>
    <x v="3"/>
    <n v="27.167999999999999"/>
    <n v="19.888000000000005"/>
    <n v="7.279999999999994"/>
  </r>
  <r>
    <x v="1"/>
    <x v="1"/>
    <x v="22"/>
    <x v="1"/>
    <x v="4"/>
    <x v="4"/>
    <n v="20.41845"/>
    <n v="17.334199999999999"/>
    <n v="3.0842500000000008"/>
  </r>
  <r>
    <x v="1"/>
    <x v="1"/>
    <x v="22"/>
    <x v="1"/>
    <x v="5"/>
    <x v="5"/>
    <n v="14.716000000000001"/>
    <n v="10.848000000000001"/>
    <n v="3.8680000000000003"/>
  </r>
  <r>
    <x v="1"/>
    <x v="1"/>
    <x v="22"/>
    <x v="1"/>
    <x v="6"/>
    <x v="6"/>
    <n v="14.772599999999999"/>
    <n v="10.17"/>
    <n v="4.6025999999999989"/>
  </r>
  <r>
    <x v="1"/>
    <x v="1"/>
    <x v="22"/>
    <x v="1"/>
    <x v="7"/>
    <x v="7"/>
    <n v="9.3956"/>
    <n v="10.4864"/>
    <n v="-1.0907999999999998"/>
  </r>
  <r>
    <x v="1"/>
    <x v="1"/>
    <x v="22"/>
    <x v="1"/>
    <x v="8"/>
    <x v="8"/>
    <n v="13.7255"/>
    <n v="12.317000000000002"/>
    <n v="1.4084999999999983"/>
  </r>
  <r>
    <x v="1"/>
    <x v="1"/>
    <x v="22"/>
    <x v="1"/>
    <x v="9"/>
    <x v="9"/>
    <n v="20.050550000000001"/>
    <n v="17.040399999999998"/>
    <n v="3.010150000000003"/>
  </r>
  <r>
    <x v="1"/>
    <x v="1"/>
    <x v="22"/>
    <x v="1"/>
    <x v="10"/>
    <x v="10"/>
    <n v="18.423300000000001"/>
    <n v="16.769200000000001"/>
    <n v="1.6540999999999997"/>
  </r>
  <r>
    <x v="1"/>
    <x v="1"/>
    <x v="22"/>
    <x v="1"/>
    <x v="11"/>
    <x v="11"/>
    <n v="14.942400000000001"/>
    <n v="12.204000000000001"/>
    <n v="2.7384000000000004"/>
  </r>
  <r>
    <x v="1"/>
    <x v="1"/>
    <x v="22"/>
    <x v="2"/>
    <x v="0"/>
    <x v="0"/>
    <n v="6.3098999999999998"/>
    <n v="5.0521500000000001"/>
    <n v="1.2577499999999997"/>
  </r>
  <r>
    <x v="1"/>
    <x v="1"/>
    <x v="22"/>
    <x v="2"/>
    <x v="1"/>
    <x v="1"/>
    <n v="13.645799999999999"/>
    <n v="8.2914999999999992"/>
    <n v="5.3543000000000003"/>
  </r>
  <r>
    <x v="1"/>
    <x v="1"/>
    <x v="22"/>
    <x v="2"/>
    <x v="2"/>
    <x v="2"/>
    <n v="14.5008"/>
    <n v="8.9816000000000003"/>
    <n v="5.5191999999999997"/>
  </r>
  <r>
    <x v="1"/>
    <x v="1"/>
    <x v="22"/>
    <x v="2"/>
    <x v="3"/>
    <x v="3"/>
    <n v="13.1328"/>
    <n v="9.4759999999999991"/>
    <n v="3.6568000000000005"/>
  </r>
  <r>
    <x v="1"/>
    <x v="1"/>
    <x v="22"/>
    <x v="2"/>
    <x v="4"/>
    <x v="4"/>
    <n v="10.225800000000001"/>
    <n v="6.3602499999999997"/>
    <n v="3.8655500000000016"/>
  </r>
  <r>
    <x v="1"/>
    <x v="1"/>
    <x v="22"/>
    <x v="2"/>
    <x v="5"/>
    <x v="5"/>
    <n v="7.6095000000000006"/>
    <n v="4.944"/>
    <n v="2.6655000000000006"/>
  </r>
  <r>
    <x v="1"/>
    <x v="1"/>
    <x v="22"/>
    <x v="2"/>
    <x v="6"/>
    <x v="6"/>
    <n v="8.0028000000000006"/>
    <n v="4.7740499999999999"/>
    <n v="3.2287500000000007"/>
  </r>
  <r>
    <x v="1"/>
    <x v="1"/>
    <x v="22"/>
    <x v="2"/>
    <x v="7"/>
    <x v="7"/>
    <n v="7.7291999999999987"/>
    <n v="4.6967999999999996"/>
    <n v="3.0323999999999991"/>
  </r>
  <r>
    <x v="1"/>
    <x v="1"/>
    <x v="22"/>
    <x v="2"/>
    <x v="8"/>
    <x v="8"/>
    <n v="8.464500000000001"/>
    <n v="5.15"/>
    <n v="3.3145000000000007"/>
  </r>
  <r>
    <x v="1"/>
    <x v="1"/>
    <x v="22"/>
    <x v="2"/>
    <x v="9"/>
    <x v="9"/>
    <n v="11.00385"/>
    <n v="6.6950000000000003"/>
    <n v="4.3088499999999996"/>
  </r>
  <r>
    <x v="1"/>
    <x v="1"/>
    <x v="22"/>
    <x v="2"/>
    <x v="10"/>
    <x v="10"/>
    <n v="12.568500000000002"/>
    <n v="6.4169"/>
    <n v="6.151600000000002"/>
  </r>
  <r>
    <x v="1"/>
    <x v="1"/>
    <x v="22"/>
    <x v="2"/>
    <x v="11"/>
    <x v="11"/>
    <n v="9.7469999999999999"/>
    <n v="5.3765999999999998"/>
    <n v="4.3704000000000001"/>
  </r>
  <r>
    <x v="1"/>
    <x v="1"/>
    <x v="22"/>
    <x v="6"/>
    <x v="0"/>
    <x v="0"/>
    <n v="18.333000000000002"/>
    <n v="8.7223500000000005"/>
    <n v="9.6106500000000015"/>
  </r>
  <r>
    <x v="1"/>
    <x v="1"/>
    <x v="22"/>
    <x v="6"/>
    <x v="1"/>
    <x v="1"/>
    <n v="31.233999999999998"/>
    <n v="16.699200000000001"/>
    <n v="14.534799999999997"/>
  </r>
  <r>
    <x v="1"/>
    <x v="1"/>
    <x v="22"/>
    <x v="6"/>
    <x v="2"/>
    <x v="2"/>
    <n v="27.315200000000001"/>
    <n v="16.3584"/>
    <n v="10.956800000000001"/>
  </r>
  <r>
    <x v="1"/>
    <x v="1"/>
    <x v="22"/>
    <x v="6"/>
    <x v="3"/>
    <x v="3"/>
    <n v="32.281599999999997"/>
    <n v="20.2776"/>
    <n v="12.003999999999998"/>
  </r>
  <r>
    <x v="1"/>
    <x v="1"/>
    <x v="22"/>
    <x v="6"/>
    <x v="4"/>
    <x v="4"/>
    <n v="28.750799999999995"/>
    <n v="13.0143"/>
    <n v="15.736499999999994"/>
  </r>
  <r>
    <x v="1"/>
    <x v="1"/>
    <x v="22"/>
    <x v="6"/>
    <x v="5"/>
    <x v="5"/>
    <n v="22.698"/>
    <n v="10.65"/>
    <n v="12.048"/>
  </r>
  <r>
    <x v="1"/>
    <x v="1"/>
    <x v="22"/>
    <x v="6"/>
    <x v="6"/>
    <x v="6"/>
    <n v="20.4282"/>
    <n v="10.831049999999999"/>
    <n v="9.597150000000001"/>
  </r>
  <r>
    <x v="1"/>
    <x v="1"/>
    <x v="22"/>
    <x v="6"/>
    <x v="7"/>
    <x v="7"/>
    <n v="17.2272"/>
    <n v="9.2867999999999995"/>
    <n v="7.9404000000000003"/>
  </r>
  <r>
    <x v="1"/>
    <x v="1"/>
    <x v="22"/>
    <x v="6"/>
    <x v="8"/>
    <x v="8"/>
    <n v="19.400000000000002"/>
    <n v="9.2654999999999994"/>
    <n v="10.134500000000003"/>
  </r>
  <r>
    <x v="1"/>
    <x v="1"/>
    <x v="22"/>
    <x v="6"/>
    <x v="9"/>
    <x v="9"/>
    <n v="26.7332"/>
    <n v="14.1219"/>
    <n v="12.6113"/>
  </r>
  <r>
    <x v="1"/>
    <x v="1"/>
    <x v="22"/>
    <x v="6"/>
    <x v="10"/>
    <x v="10"/>
    <n v="23.357600000000001"/>
    <n v="14.611800000000001"/>
    <n v="8.7458000000000009"/>
  </r>
  <r>
    <x v="1"/>
    <x v="1"/>
    <x v="22"/>
    <x v="6"/>
    <x v="11"/>
    <x v="11"/>
    <n v="20.719200000000001"/>
    <n v="12.524400000000002"/>
    <n v="8.194799999999999"/>
  </r>
  <r>
    <x v="1"/>
    <x v="1"/>
    <x v="22"/>
    <x v="4"/>
    <x v="0"/>
    <x v="0"/>
    <n v="15.484499999999999"/>
    <n v="11.538449999999999"/>
    <n v="3.9460499999999996"/>
  </r>
  <r>
    <x v="1"/>
    <x v="1"/>
    <x v="22"/>
    <x v="4"/>
    <x v="1"/>
    <x v="1"/>
    <n v="21.756"/>
    <n v="15.410499999999999"/>
    <n v="6.3455000000000013"/>
  </r>
  <r>
    <x v="1"/>
    <x v="1"/>
    <x v="22"/>
    <x v="4"/>
    <x v="2"/>
    <x v="2"/>
    <n v="26.936000000000003"/>
    <n v="19.0624"/>
    <n v="7.8736000000000033"/>
  </r>
  <r>
    <x v="1"/>
    <x v="1"/>
    <x v="22"/>
    <x v="4"/>
    <x v="3"/>
    <x v="3"/>
    <n v="29.896000000000001"/>
    <n v="22.584800000000001"/>
    <n v="7.3111999999999995"/>
  </r>
  <r>
    <x v="1"/>
    <x v="1"/>
    <x v="22"/>
    <x v="4"/>
    <x v="4"/>
    <x v="4"/>
    <n v="22.126000000000001"/>
    <n v="19.696950000000001"/>
    <n v="2.4290500000000002"/>
  </r>
  <r>
    <x v="1"/>
    <x v="1"/>
    <x v="22"/>
    <x v="4"/>
    <x v="5"/>
    <x v="5"/>
    <n v="22.2"/>
    <n v="12.3025"/>
    <n v="9.8974999999999991"/>
  </r>
  <r>
    <x v="1"/>
    <x v="1"/>
    <x v="22"/>
    <x v="4"/>
    <x v="6"/>
    <x v="6"/>
    <n v="18.814499999999995"/>
    <n v="10.256399999999999"/>
    <n v="8.558099999999996"/>
  </r>
  <r>
    <x v="1"/>
    <x v="1"/>
    <x v="22"/>
    <x v="4"/>
    <x v="7"/>
    <x v="7"/>
    <n v="14.8"/>
    <n v="12.328399999999998"/>
    <n v="2.4716000000000022"/>
  </r>
  <r>
    <x v="1"/>
    <x v="1"/>
    <x v="22"/>
    <x v="4"/>
    <x v="8"/>
    <x v="8"/>
    <n v="16.465"/>
    <n v="15.540000000000001"/>
    <n v="0.92499999999999893"/>
  </r>
  <r>
    <x v="1"/>
    <x v="1"/>
    <x v="22"/>
    <x v="4"/>
    <x v="9"/>
    <x v="9"/>
    <n v="26.455000000000002"/>
    <n v="17.676750000000002"/>
    <n v="8.7782499999999999"/>
  </r>
  <r>
    <x v="1"/>
    <x v="1"/>
    <x v="22"/>
    <x v="4"/>
    <x v="10"/>
    <x v="10"/>
    <n v="27.454000000000004"/>
    <n v="20.849499999999995"/>
    <n v="6.6045000000000087"/>
  </r>
  <r>
    <x v="1"/>
    <x v="1"/>
    <x v="22"/>
    <x v="4"/>
    <x v="11"/>
    <x v="11"/>
    <n v="25.085999999999999"/>
    <n v="12.742800000000001"/>
    <n v="12.343199999999998"/>
  </r>
  <r>
    <x v="1"/>
    <x v="1"/>
    <x v="22"/>
    <x v="5"/>
    <x v="0"/>
    <x v="0"/>
    <n v="5.7915000000000001"/>
    <n v="3.4344000000000006"/>
    <n v="2.3570999999999995"/>
  </r>
  <r>
    <x v="1"/>
    <x v="1"/>
    <x v="22"/>
    <x v="5"/>
    <x v="1"/>
    <x v="1"/>
    <n v="7.4690000000000003"/>
    <n v="5.3928000000000003"/>
    <n v="2.0762"/>
  </r>
  <r>
    <x v="1"/>
    <x v="1"/>
    <x v="22"/>
    <x v="5"/>
    <x v="2"/>
    <x v="2"/>
    <n v="8.6240000000000006"/>
    <n v="4.6079999999999997"/>
    <n v="4.0160000000000009"/>
  </r>
  <r>
    <x v="1"/>
    <x v="1"/>
    <x v="22"/>
    <x v="5"/>
    <x v="3"/>
    <x v="3"/>
    <n v="9.4160000000000021"/>
    <n v="5.1264000000000003"/>
    <n v="4.2896000000000019"/>
  </r>
  <r>
    <x v="1"/>
    <x v="1"/>
    <x v="22"/>
    <x v="5"/>
    <x v="4"/>
    <x v="4"/>
    <n v="7.650500000000001"/>
    <n v="5.3351999999999995"/>
    <n v="2.3153000000000015"/>
  </r>
  <r>
    <x v="1"/>
    <x v="1"/>
    <x v="22"/>
    <x v="5"/>
    <x v="5"/>
    <x v="5"/>
    <n v="4.7850000000000001"/>
    <n v="3.456"/>
    <n v="1.3290000000000002"/>
  </r>
  <r>
    <x v="1"/>
    <x v="1"/>
    <x v="22"/>
    <x v="5"/>
    <x v="6"/>
    <x v="6"/>
    <n v="4.2569999999999997"/>
    <n v="3.4344000000000006"/>
    <n v="0.82259999999999911"/>
  </r>
  <r>
    <x v="1"/>
    <x v="1"/>
    <x v="22"/>
    <x v="5"/>
    <x v="7"/>
    <x v="7"/>
    <n v="4.620000000000001"/>
    <n v="3.2543999999999995"/>
    <n v="1.3656000000000015"/>
  </r>
  <r>
    <x v="1"/>
    <x v="1"/>
    <x v="22"/>
    <x v="5"/>
    <x v="8"/>
    <x v="8"/>
    <n v="5.94"/>
    <n v="3.2040000000000002"/>
    <n v="2.7360000000000002"/>
  </r>
  <r>
    <x v="1"/>
    <x v="1"/>
    <x v="22"/>
    <x v="5"/>
    <x v="9"/>
    <x v="9"/>
    <n v="8.2940000000000005"/>
    <n v="4.5395999999999992"/>
    <n v="3.7544000000000013"/>
  </r>
  <r>
    <x v="1"/>
    <x v="1"/>
    <x v="22"/>
    <x v="5"/>
    <x v="10"/>
    <x v="10"/>
    <n v="8.3160000000000007"/>
    <n v="5.5440000000000005"/>
    <n v="2.7720000000000002"/>
  </r>
  <r>
    <x v="1"/>
    <x v="1"/>
    <x v="22"/>
    <x v="5"/>
    <x v="11"/>
    <x v="11"/>
    <n v="5.8740000000000006"/>
    <n v="5.1408000000000005"/>
    <n v="0.73320000000000007"/>
  </r>
  <r>
    <x v="1"/>
    <x v="1"/>
    <x v="22"/>
    <x v="6"/>
    <x v="0"/>
    <x v="0"/>
    <n v="1.2825"/>
    <n v="0.36359999999999998"/>
    <n v="0.91890000000000005"/>
  </r>
  <r>
    <x v="1"/>
    <x v="1"/>
    <x v="22"/>
    <x v="6"/>
    <x v="1"/>
    <x v="1"/>
    <n v="1.9425000000000001"/>
    <n v="0.49840000000000007"/>
    <n v="1.4441000000000002"/>
  </r>
  <r>
    <x v="1"/>
    <x v="1"/>
    <x v="22"/>
    <x v="6"/>
    <x v="2"/>
    <x v="2"/>
    <n v="1.76"/>
    <n v="0.55679999999999996"/>
    <n v="1.2032"/>
  </r>
  <r>
    <x v="1"/>
    <x v="1"/>
    <x v="22"/>
    <x v="6"/>
    <x v="3"/>
    <x v="3"/>
    <n v="2.04"/>
    <n v="0.51840000000000008"/>
    <n v="1.5215999999999998"/>
  </r>
  <r>
    <x v="1"/>
    <x v="1"/>
    <x v="22"/>
    <x v="6"/>
    <x v="4"/>
    <x v="4"/>
    <n v="1.8037500000000002"/>
    <n v="0.60319999999999996"/>
    <n v="1.2005500000000002"/>
  </r>
  <r>
    <x v="1"/>
    <x v="1"/>
    <x v="22"/>
    <x v="6"/>
    <x v="5"/>
    <x v="5"/>
    <n v="1.45"/>
    <n v="0.43200000000000005"/>
    <n v="1.0179999999999998"/>
  </r>
  <r>
    <x v="1"/>
    <x v="1"/>
    <x v="22"/>
    <x v="6"/>
    <x v="6"/>
    <x v="6"/>
    <n v="1.2712499999999998"/>
    <n v="0.36719999999999997"/>
    <n v="0.9040499999999998"/>
  </r>
  <r>
    <x v="1"/>
    <x v="1"/>
    <x v="22"/>
    <x v="6"/>
    <x v="7"/>
    <x v="7"/>
    <n v="0.91"/>
    <n v="0.32319999999999999"/>
    <n v="0.58679999999999999"/>
  </r>
  <r>
    <x v="1"/>
    <x v="1"/>
    <x v="22"/>
    <x v="6"/>
    <x v="8"/>
    <x v="8"/>
    <n v="1.375"/>
    <n v="0.34800000000000003"/>
    <n v="1.0269999999999999"/>
  </r>
  <r>
    <x v="1"/>
    <x v="1"/>
    <x v="22"/>
    <x v="6"/>
    <x v="9"/>
    <x v="9"/>
    <n v="1.43"/>
    <n v="0.45240000000000002"/>
    <n v="0.97759999999999991"/>
  </r>
  <r>
    <x v="1"/>
    <x v="1"/>
    <x v="22"/>
    <x v="6"/>
    <x v="10"/>
    <x v="10"/>
    <n v="1.82"/>
    <n v="0.48160000000000003"/>
    <n v="1.3384"/>
  </r>
  <r>
    <x v="1"/>
    <x v="1"/>
    <x v="22"/>
    <x v="6"/>
    <x v="11"/>
    <x v="11"/>
    <n v="1.41"/>
    <n v="0.44640000000000002"/>
    <n v="0.9635999999999999"/>
  </r>
  <r>
    <x v="1"/>
    <x v="1"/>
    <x v="22"/>
    <x v="6"/>
    <x v="0"/>
    <x v="0"/>
    <n v="0.95760000000000012"/>
    <n v="0.25829999999999997"/>
    <n v="0.69930000000000014"/>
  </r>
  <r>
    <x v="1"/>
    <x v="1"/>
    <x v="22"/>
    <x v="6"/>
    <x v="1"/>
    <x v="1"/>
    <n v="1.2635000000000001"/>
    <n v="0.57819999999999994"/>
    <n v="0.68530000000000013"/>
  </r>
  <r>
    <x v="1"/>
    <x v="1"/>
    <x v="22"/>
    <x v="6"/>
    <x v="2"/>
    <x v="2"/>
    <n v="1.6720000000000002"/>
    <n v="0.63280000000000003"/>
    <n v="1.0392000000000001"/>
  </r>
  <r>
    <x v="1"/>
    <x v="1"/>
    <x v="22"/>
    <x v="6"/>
    <x v="3"/>
    <x v="3"/>
    <n v="1.6568000000000001"/>
    <n v="0.48160000000000003"/>
    <n v="1.1752"/>
  </r>
  <r>
    <x v="1"/>
    <x v="1"/>
    <x v="22"/>
    <x v="6"/>
    <x v="4"/>
    <x v="4"/>
    <n v="1.3091000000000002"/>
    <n v="0.44135000000000002"/>
    <n v="0.86775000000000013"/>
  </r>
  <r>
    <x v="1"/>
    <x v="1"/>
    <x v="22"/>
    <x v="6"/>
    <x v="5"/>
    <x v="5"/>
    <n v="0.86450000000000005"/>
    <n v="0.32550000000000007"/>
    <n v="0.53899999999999992"/>
  </r>
  <r>
    <x v="1"/>
    <x v="1"/>
    <x v="22"/>
    <x v="6"/>
    <x v="6"/>
    <x v="6"/>
    <n v="0.96614999999999984"/>
    <n v="0.27089999999999997"/>
    <n v="0.69524999999999992"/>
  </r>
  <r>
    <x v="1"/>
    <x v="1"/>
    <x v="22"/>
    <x v="6"/>
    <x v="7"/>
    <x v="7"/>
    <n v="0.79800000000000004"/>
    <n v="0.3276"/>
    <n v="0.47040000000000004"/>
  </r>
  <r>
    <x v="1"/>
    <x v="1"/>
    <x v="22"/>
    <x v="6"/>
    <x v="8"/>
    <x v="8"/>
    <n v="0.76000000000000012"/>
    <n v="0.37100000000000005"/>
    <n v="0.38900000000000007"/>
  </r>
  <r>
    <x v="1"/>
    <x v="1"/>
    <x v="22"/>
    <x v="6"/>
    <x v="9"/>
    <x v="9"/>
    <n v="1.0003500000000001"/>
    <n v="0.53690000000000004"/>
    <n v="0.46345000000000003"/>
  </r>
  <r>
    <x v="1"/>
    <x v="1"/>
    <x v="22"/>
    <x v="6"/>
    <x v="10"/>
    <x v="10"/>
    <n v="1.5162"/>
    <n v="0.39200000000000002"/>
    <n v="1.1242000000000001"/>
  </r>
  <r>
    <x v="1"/>
    <x v="1"/>
    <x v="22"/>
    <x v="6"/>
    <x v="11"/>
    <x v="11"/>
    <n v="1.0944"/>
    <n v="0.42419999999999997"/>
    <n v="0.67020000000000013"/>
  </r>
  <r>
    <x v="1"/>
    <x v="1"/>
    <x v="22"/>
    <x v="6"/>
    <x v="0"/>
    <x v="0"/>
    <n v="0.10349999999999999"/>
    <n v="4.4549999999999999E-2"/>
    <n v="5.8949999999999995E-2"/>
  </r>
  <r>
    <x v="1"/>
    <x v="1"/>
    <x v="22"/>
    <x v="6"/>
    <x v="1"/>
    <x v="1"/>
    <n v="0.15959999999999999"/>
    <n v="6.1600000000000009E-2"/>
    <n v="9.7999999999999976E-2"/>
  </r>
  <r>
    <x v="1"/>
    <x v="1"/>
    <x v="22"/>
    <x v="6"/>
    <x v="2"/>
    <x v="2"/>
    <n v="0.1472"/>
    <n v="9.3600000000000003E-2"/>
    <n v="5.3599999999999995E-2"/>
  </r>
  <r>
    <x v="1"/>
    <x v="1"/>
    <x v="22"/>
    <x v="6"/>
    <x v="3"/>
    <x v="3"/>
    <n v="0.13600000000000001"/>
    <n v="9.2799999999999994E-2"/>
    <n v="4.3200000000000016E-2"/>
  </r>
  <r>
    <x v="1"/>
    <x v="1"/>
    <x v="22"/>
    <x v="6"/>
    <x v="4"/>
    <x v="4"/>
    <n v="0.10400000000000001"/>
    <n v="6.9550000000000001E-2"/>
    <n v="3.4450000000000008E-2"/>
  </r>
  <r>
    <x v="1"/>
    <x v="1"/>
    <x v="22"/>
    <x v="6"/>
    <x v="5"/>
    <x v="5"/>
    <n v="0.10600000000000001"/>
    <n v="4.7E-2"/>
    <n v="5.9000000000000011E-2"/>
  </r>
  <r>
    <x v="1"/>
    <x v="1"/>
    <x v="22"/>
    <x v="6"/>
    <x v="6"/>
    <x v="6"/>
    <n v="7.5600000000000001E-2"/>
    <n v="4.41E-2"/>
    <n v="3.15E-2"/>
  </r>
  <r>
    <x v="1"/>
    <x v="1"/>
    <x v="22"/>
    <x v="6"/>
    <x v="7"/>
    <x v="7"/>
    <n v="6.480000000000001E-2"/>
    <n v="3.2400000000000005E-2"/>
    <n v="3.2400000000000005E-2"/>
  </r>
  <r>
    <x v="1"/>
    <x v="1"/>
    <x v="22"/>
    <x v="6"/>
    <x v="8"/>
    <x v="8"/>
    <n v="0.10600000000000001"/>
    <n v="5.2000000000000005E-2"/>
    <n v="5.4000000000000006E-2"/>
  </r>
  <r>
    <x v="1"/>
    <x v="1"/>
    <x v="22"/>
    <x v="6"/>
    <x v="9"/>
    <x v="9"/>
    <n v="0.14560000000000001"/>
    <n v="5.2650000000000002E-2"/>
    <n v="9.2950000000000005E-2"/>
  </r>
  <r>
    <x v="1"/>
    <x v="1"/>
    <x v="22"/>
    <x v="6"/>
    <x v="10"/>
    <x v="10"/>
    <n v="0.14000000000000001"/>
    <n v="7.5600000000000014E-2"/>
    <n v="6.4399999999999999E-2"/>
  </r>
  <r>
    <x v="1"/>
    <x v="1"/>
    <x v="22"/>
    <x v="6"/>
    <x v="11"/>
    <x v="11"/>
    <n v="0.1116"/>
    <n v="5.3999999999999999E-2"/>
    <n v="5.7600000000000005E-2"/>
  </r>
  <r>
    <x v="1"/>
    <x v="1"/>
    <x v="22"/>
    <x v="6"/>
    <x v="0"/>
    <x v="0"/>
    <n v="1.4400000000000002"/>
    <n v="0.73710000000000009"/>
    <n v="0.70290000000000008"/>
  </r>
  <r>
    <x v="1"/>
    <x v="1"/>
    <x v="22"/>
    <x v="6"/>
    <x v="1"/>
    <x v="1"/>
    <n v="2.6320000000000001"/>
    <n v="1.3482000000000001"/>
    <n v="1.2838000000000001"/>
  </r>
  <r>
    <x v="1"/>
    <x v="1"/>
    <x v="22"/>
    <x v="6"/>
    <x v="2"/>
    <x v="2"/>
    <n v="3.7439999999999998"/>
    <n v="1.4256"/>
    <n v="2.3183999999999996"/>
  </r>
  <r>
    <x v="1"/>
    <x v="1"/>
    <x v="22"/>
    <x v="6"/>
    <x v="3"/>
    <x v="3"/>
    <n v="3.2"/>
    <n v="1.2816000000000001"/>
    <n v="1.9184000000000001"/>
  </r>
  <r>
    <x v="1"/>
    <x v="1"/>
    <x v="22"/>
    <x v="6"/>
    <x v="4"/>
    <x v="4"/>
    <n v="2.8340000000000005"/>
    <n v="1.0062"/>
    <n v="1.8278000000000005"/>
  </r>
  <r>
    <x v="1"/>
    <x v="1"/>
    <x v="22"/>
    <x v="6"/>
    <x v="5"/>
    <x v="5"/>
    <n v="1.82"/>
    <n v="1.044"/>
    <n v="0.77600000000000002"/>
  </r>
  <r>
    <x v="1"/>
    <x v="1"/>
    <x v="22"/>
    <x v="6"/>
    <x v="6"/>
    <x v="6"/>
    <n v="1.6020000000000001"/>
    <n v="0.85050000000000014"/>
    <n v="0.75149999999999995"/>
  </r>
  <r>
    <x v="1"/>
    <x v="1"/>
    <x v="22"/>
    <x v="6"/>
    <x v="7"/>
    <x v="7"/>
    <n v="1.3120000000000001"/>
    <n v="0.84959999999999991"/>
    <n v="0.46240000000000014"/>
  </r>
  <r>
    <x v="1"/>
    <x v="1"/>
    <x v="22"/>
    <x v="6"/>
    <x v="8"/>
    <x v="8"/>
    <n v="2.1800000000000002"/>
    <n v="0.96300000000000008"/>
    <n v="1.2170000000000001"/>
  </r>
  <r>
    <x v="1"/>
    <x v="1"/>
    <x v="22"/>
    <x v="6"/>
    <x v="9"/>
    <x v="9"/>
    <n v="2.1840000000000002"/>
    <n v="1.0412999999999999"/>
    <n v="1.1427000000000003"/>
  </r>
  <r>
    <x v="1"/>
    <x v="1"/>
    <x v="22"/>
    <x v="6"/>
    <x v="10"/>
    <x v="10"/>
    <n v="2.8000000000000003"/>
    <n v="1.4742"/>
    <n v="1.3258000000000003"/>
  </r>
  <r>
    <x v="1"/>
    <x v="1"/>
    <x v="22"/>
    <x v="6"/>
    <x v="11"/>
    <x v="11"/>
    <n v="2.8559999999999999"/>
    <n v="1.0908"/>
    <n v="1.7651999999999999"/>
  </r>
  <r>
    <x v="1"/>
    <x v="1"/>
    <x v="22"/>
    <x v="6"/>
    <x v="0"/>
    <x v="0"/>
    <n v="1.3823999999999999"/>
    <n v="0.47025"/>
    <n v="0.91214999999999979"/>
  </r>
  <r>
    <x v="1"/>
    <x v="1"/>
    <x v="22"/>
    <x v="6"/>
    <x v="1"/>
    <x v="1"/>
    <n v="2.1280000000000001"/>
    <n v="0.62370000000000003"/>
    <n v="1.5043000000000002"/>
  </r>
  <r>
    <x v="1"/>
    <x v="1"/>
    <x v="22"/>
    <x v="6"/>
    <x v="2"/>
    <x v="2"/>
    <n v="2.9952000000000001"/>
    <n v="0.95920000000000005"/>
    <n v="2.036"/>
  </r>
  <r>
    <x v="1"/>
    <x v="1"/>
    <x v="22"/>
    <x v="6"/>
    <x v="3"/>
    <x v="3"/>
    <n v="2.3296000000000001"/>
    <n v="0.80959999999999999"/>
    <n v="1.52"/>
  </r>
  <r>
    <x v="1"/>
    <x v="1"/>
    <x v="22"/>
    <x v="6"/>
    <x v="4"/>
    <x v="4"/>
    <n v="1.9344000000000001"/>
    <n v="0.64349999999999996"/>
    <n v="1.2909000000000002"/>
  </r>
  <r>
    <x v="1"/>
    <x v="1"/>
    <x v="22"/>
    <x v="6"/>
    <x v="5"/>
    <x v="5"/>
    <n v="1.3120000000000001"/>
    <n v="0.51700000000000002"/>
    <n v="0.79500000000000004"/>
  </r>
  <r>
    <x v="1"/>
    <x v="1"/>
    <x v="22"/>
    <x v="6"/>
    <x v="6"/>
    <x v="6"/>
    <n v="1.7135999999999998"/>
    <n v="0.42569999999999997"/>
    <n v="1.2878999999999998"/>
  </r>
  <r>
    <x v="1"/>
    <x v="1"/>
    <x v="22"/>
    <x v="6"/>
    <x v="7"/>
    <x v="7"/>
    <n v="1.3824000000000001"/>
    <n v="0.50159999999999993"/>
    <n v="0.88080000000000014"/>
  </r>
  <r>
    <x v="1"/>
    <x v="1"/>
    <x v="22"/>
    <x v="6"/>
    <x v="8"/>
    <x v="8"/>
    <n v="1.7920000000000003"/>
    <n v="0.48950000000000005"/>
    <n v="1.3025000000000002"/>
  </r>
  <r>
    <x v="1"/>
    <x v="1"/>
    <x v="22"/>
    <x v="6"/>
    <x v="9"/>
    <x v="9"/>
    <n v="2.2464000000000004"/>
    <n v="0.69355"/>
    <n v="1.5528500000000003"/>
  </r>
  <r>
    <x v="1"/>
    <x v="1"/>
    <x v="22"/>
    <x v="6"/>
    <x v="10"/>
    <x v="10"/>
    <n v="1.8368"/>
    <n v="0.67759999999999998"/>
    <n v="1.1592"/>
  </r>
  <r>
    <x v="1"/>
    <x v="1"/>
    <x v="22"/>
    <x v="6"/>
    <x v="11"/>
    <x v="11"/>
    <n v="2.2655999999999996"/>
    <n v="0.78539999999999999"/>
    <n v="1.4801999999999995"/>
  </r>
  <r>
    <x v="1"/>
    <x v="1"/>
    <x v="22"/>
    <x v="6"/>
    <x v="0"/>
    <x v="0"/>
    <n v="0.64800000000000002"/>
    <n v="0.23175000000000001"/>
    <n v="0.41625000000000001"/>
  </r>
  <r>
    <x v="1"/>
    <x v="1"/>
    <x v="22"/>
    <x v="6"/>
    <x v="1"/>
    <x v="1"/>
    <n v="0.6804"/>
    <n v="0.29750000000000004"/>
    <n v="0.38289999999999996"/>
  </r>
  <r>
    <x v="1"/>
    <x v="1"/>
    <x v="22"/>
    <x v="6"/>
    <x v="2"/>
    <x v="2"/>
    <n v="0.98880000000000001"/>
    <n v="0.376"/>
    <n v="0.61280000000000001"/>
  </r>
  <r>
    <x v="1"/>
    <x v="1"/>
    <x v="22"/>
    <x v="6"/>
    <x v="3"/>
    <x v="3"/>
    <n v="0.8256"/>
    <n v="0.44400000000000006"/>
    <n v="0.38159999999999994"/>
  </r>
  <r>
    <x v="1"/>
    <x v="1"/>
    <x v="22"/>
    <x v="6"/>
    <x v="4"/>
    <x v="4"/>
    <n v="0.73319999999999996"/>
    <n v="0.37374999999999997"/>
    <n v="0.35944999999999999"/>
  </r>
  <r>
    <x v="1"/>
    <x v="1"/>
    <x v="22"/>
    <x v="6"/>
    <x v="5"/>
    <x v="5"/>
    <n v="0.61799999999999999"/>
    <n v="0.28249999999999997"/>
    <n v="0.33550000000000002"/>
  </r>
  <r>
    <x v="1"/>
    <x v="1"/>
    <x v="22"/>
    <x v="6"/>
    <x v="6"/>
    <x v="6"/>
    <n v="0.50760000000000005"/>
    <n v="0.20925000000000002"/>
    <n v="0.29835"/>
  </r>
  <r>
    <x v="1"/>
    <x v="1"/>
    <x v="22"/>
    <x v="6"/>
    <x v="7"/>
    <x v="7"/>
    <n v="0.47519999999999996"/>
    <n v="0.23799999999999999"/>
    <n v="0.23719999999999997"/>
  </r>
  <r>
    <x v="1"/>
    <x v="1"/>
    <x v="22"/>
    <x v="6"/>
    <x v="8"/>
    <x v="8"/>
    <n v="0.65400000000000003"/>
    <n v="0.22500000000000001"/>
    <n v="0.42900000000000005"/>
  </r>
  <r>
    <x v="1"/>
    <x v="1"/>
    <x v="22"/>
    <x v="6"/>
    <x v="9"/>
    <x v="9"/>
    <n v="0.92820000000000003"/>
    <n v="0.38350000000000001"/>
    <n v="0.54469999999999996"/>
  </r>
  <r>
    <x v="1"/>
    <x v="1"/>
    <x v="22"/>
    <x v="6"/>
    <x v="10"/>
    <x v="10"/>
    <n v="0.94919999999999982"/>
    <n v="0.39550000000000002"/>
    <n v="0.55369999999999986"/>
  </r>
  <r>
    <x v="1"/>
    <x v="1"/>
    <x v="22"/>
    <x v="6"/>
    <x v="11"/>
    <x v="11"/>
    <n v="0.82799999999999996"/>
    <n v="0.27"/>
    <n v="0.55799999999999994"/>
  </r>
  <r>
    <x v="0"/>
    <x v="0"/>
    <x v="0"/>
    <x v="0"/>
    <x v="0"/>
    <x v="0"/>
    <n v="352.84139999999996"/>
    <n v="132.46065000000002"/>
    <n v="220.38074999999995"/>
  </r>
  <r>
    <x v="0"/>
    <x v="0"/>
    <x v="0"/>
    <x v="0"/>
    <x v="1"/>
    <x v="1"/>
    <n v="500.71840000000003"/>
    <n v="217.60409999999996"/>
    <n v="283.11430000000007"/>
  </r>
  <r>
    <x v="0"/>
    <x v="0"/>
    <x v="0"/>
    <x v="0"/>
    <x v="2"/>
    <x v="2"/>
    <n v="489.71360000000004"/>
    <n v="180.46559999999999"/>
    <n v="309.24800000000005"/>
  </r>
  <r>
    <x v="0"/>
    <x v="0"/>
    <x v="0"/>
    <x v="0"/>
    <x v="3"/>
    <x v="3"/>
    <n v="533.7328"/>
    <n v="239.88720000000004"/>
    <n v="293.84559999999999"/>
  </r>
  <r>
    <x v="0"/>
    <x v="0"/>
    <x v="0"/>
    <x v="0"/>
    <x v="4"/>
    <x v="4"/>
    <n v="527.54259999999999"/>
    <n v="159.14535000000001"/>
    <n v="368.39724999999999"/>
  </r>
  <r>
    <x v="0"/>
    <x v="0"/>
    <x v="0"/>
    <x v="0"/>
    <x v="5"/>
    <x v="5"/>
    <n v="281.99799999999999"/>
    <n v="132.048"/>
    <n v="149.94999999999999"/>
  </r>
  <r>
    <x v="0"/>
    <x v="0"/>
    <x v="0"/>
    <x v="0"/>
    <x v="6"/>
    <x v="6"/>
    <n v="303.31979999999999"/>
    <n v="146.07810000000001"/>
    <n v="157.24169999999998"/>
  </r>
  <r>
    <x v="0"/>
    <x v="0"/>
    <x v="0"/>
    <x v="0"/>
    <x v="7"/>
    <x v="7"/>
    <n v="220.096"/>
    <n v="125.4456"/>
    <n v="94.650400000000005"/>
  </r>
  <r>
    <x v="0"/>
    <x v="0"/>
    <x v="0"/>
    <x v="0"/>
    <x v="8"/>
    <x v="8"/>
    <n v="323.26600000000002"/>
    <n v="136.17450000000002"/>
    <n v="187.0915"/>
  </r>
  <r>
    <x v="0"/>
    <x v="0"/>
    <x v="0"/>
    <x v="0"/>
    <x v="9"/>
    <x v="9"/>
    <n v="527.54259999999999"/>
    <n v="178.815"/>
    <n v="348.7276"/>
  </r>
  <r>
    <x v="0"/>
    <x v="0"/>
    <x v="0"/>
    <x v="0"/>
    <x v="10"/>
    <x v="10"/>
    <n v="462.20160000000004"/>
    <n v="167.5359"/>
    <n v="294.66570000000002"/>
  </r>
  <r>
    <x v="0"/>
    <x v="0"/>
    <x v="0"/>
    <x v="0"/>
    <x v="11"/>
    <x v="11"/>
    <n v="470.45519999999999"/>
    <n v="163.40940000000001"/>
    <n v="307.04579999999999"/>
  </r>
  <r>
    <x v="0"/>
    <x v="0"/>
    <x v="0"/>
    <x v="1"/>
    <x v="0"/>
    <x v="0"/>
    <n v="182.952"/>
    <n v="108.4644"/>
    <n v="74.4876"/>
  </r>
  <r>
    <x v="0"/>
    <x v="0"/>
    <x v="0"/>
    <x v="1"/>
    <x v="1"/>
    <x v="1"/>
    <n v="274.428"/>
    <n v="164.6568"/>
    <n v="109.77119999999999"/>
  </r>
  <r>
    <x v="0"/>
    <x v="0"/>
    <x v="0"/>
    <x v="1"/>
    <x v="2"/>
    <x v="2"/>
    <n v="281.68800000000005"/>
    <n v="218.38079999999999"/>
    <n v="63.307200000000051"/>
  </r>
  <r>
    <x v="0"/>
    <x v="0"/>
    <x v="0"/>
    <x v="1"/>
    <x v="3"/>
    <x v="3"/>
    <n v="284.59200000000004"/>
    <n v="271.81439999999998"/>
    <n v="12.777600000000064"/>
  </r>
  <r>
    <x v="0"/>
    <x v="0"/>
    <x v="0"/>
    <x v="1"/>
    <x v="4"/>
    <x v="4"/>
    <n v="188.76000000000002"/>
    <n v="167.99639999999999"/>
    <n v="20.763600000000025"/>
  </r>
  <r>
    <x v="0"/>
    <x v="0"/>
    <x v="0"/>
    <x v="1"/>
    <x v="5"/>
    <x v="5"/>
    <n v="165.16499999999999"/>
    <n v="165.52799999999999"/>
    <n v="-0.36299999999999955"/>
  </r>
  <r>
    <x v="0"/>
    <x v="0"/>
    <x v="0"/>
    <x v="1"/>
    <x v="6"/>
    <x v="6"/>
    <n v="164.98349999999999"/>
    <n v="139.82760000000002"/>
    <n v="25.155899999999974"/>
  </r>
  <r>
    <x v="0"/>
    <x v="0"/>
    <x v="0"/>
    <x v="1"/>
    <x v="7"/>
    <x v="7"/>
    <n v="124.87200000000001"/>
    <n v="116.16"/>
    <n v="8.7120000000000175"/>
  </r>
  <r>
    <x v="0"/>
    <x v="0"/>
    <x v="0"/>
    <x v="1"/>
    <x v="8"/>
    <x v="8"/>
    <n v="174.23999999999998"/>
    <n v="143.74800000000002"/>
    <n v="30.491999999999962"/>
  </r>
  <r>
    <x v="0"/>
    <x v="0"/>
    <x v="0"/>
    <x v="1"/>
    <x v="9"/>
    <x v="9"/>
    <n v="231.23100000000002"/>
    <n v="167.99639999999999"/>
    <n v="63.234600000000029"/>
  </r>
  <r>
    <x v="0"/>
    <x v="0"/>
    <x v="0"/>
    <x v="1"/>
    <x v="10"/>
    <x v="10"/>
    <n v="282.05100000000004"/>
    <n v="164.6568"/>
    <n v="117.39420000000004"/>
  </r>
  <r>
    <x v="0"/>
    <x v="0"/>
    <x v="0"/>
    <x v="1"/>
    <x v="11"/>
    <x v="11"/>
    <n v="250.47"/>
    <n v="179.46720000000002"/>
    <n v="71.002799999999979"/>
  </r>
  <r>
    <x v="0"/>
    <x v="0"/>
    <x v="0"/>
    <x v="2"/>
    <x v="0"/>
    <x v="0"/>
    <n v="91.796400000000006"/>
    <n v="56.3508"/>
    <n v="35.445600000000006"/>
  </r>
  <r>
    <x v="0"/>
    <x v="0"/>
    <x v="0"/>
    <x v="2"/>
    <x v="1"/>
    <x v="1"/>
    <n v="159.39839999999998"/>
    <n v="88.652900000000002"/>
    <n v="70.745499999999979"/>
  </r>
  <r>
    <x v="0"/>
    <x v="0"/>
    <x v="0"/>
    <x v="2"/>
    <x v="2"/>
    <x v="2"/>
    <n v="191.6576"/>
    <n v="104.73280000000001"/>
    <n v="86.924799999999991"/>
  </r>
  <r>
    <x v="0"/>
    <x v="0"/>
    <x v="0"/>
    <x v="2"/>
    <x v="3"/>
    <x v="3"/>
    <n v="153.7056"/>
    <n v="126.36240000000001"/>
    <n v="27.343199999999996"/>
  </r>
  <r>
    <x v="0"/>
    <x v="0"/>
    <x v="0"/>
    <x v="2"/>
    <x v="4"/>
    <x v="4"/>
    <n v="178.84879999999998"/>
    <n v="93.41995"/>
    <n v="85.428849999999983"/>
  </r>
  <r>
    <x v="0"/>
    <x v="0"/>
    <x v="0"/>
    <x v="2"/>
    <x v="5"/>
    <x v="5"/>
    <n v="131.64600000000002"/>
    <n v="73.284500000000008"/>
    <n v="58.361500000000007"/>
  </r>
  <r>
    <x v="0"/>
    <x v="0"/>
    <x v="0"/>
    <x v="2"/>
    <x v="6"/>
    <x v="6"/>
    <n v="114.21180000000001"/>
    <n v="60.192899999999995"/>
    <n v="54.018900000000016"/>
  </r>
  <r>
    <x v="0"/>
    <x v="0"/>
    <x v="0"/>
    <x v="2"/>
    <x v="7"/>
    <x v="7"/>
    <n v="82.545599999999993"/>
    <n v="47.243600000000001"/>
    <n v="35.301999999999992"/>
  </r>
  <r>
    <x v="0"/>
    <x v="0"/>
    <x v="0"/>
    <x v="2"/>
    <x v="8"/>
    <x v="8"/>
    <n v="130.46"/>
    <n v="75.419000000000011"/>
    <n v="55.040999999999997"/>
  </r>
  <r>
    <x v="0"/>
    <x v="0"/>
    <x v="0"/>
    <x v="2"/>
    <x v="9"/>
    <x v="9"/>
    <n v="172.68160000000003"/>
    <n v="109.14409999999999"/>
    <n v="63.537500000000037"/>
  </r>
  <r>
    <x v="0"/>
    <x v="0"/>
    <x v="0"/>
    <x v="2"/>
    <x v="10"/>
    <x v="10"/>
    <n v="197.58759999999998"/>
    <n v="89.649000000000001"/>
    <n v="107.93859999999998"/>
  </r>
  <r>
    <x v="0"/>
    <x v="0"/>
    <x v="0"/>
    <x v="2"/>
    <x v="11"/>
    <x v="11"/>
    <n v="156.55199999999999"/>
    <n v="99.894599999999983"/>
    <n v="56.65740000000001"/>
  </r>
  <r>
    <x v="0"/>
    <x v="0"/>
    <x v="0"/>
    <x v="3"/>
    <x v="0"/>
    <x v="0"/>
    <n v="268.72559999999999"/>
    <n v="156.32100000000003"/>
    <n v="112.40459999999996"/>
  </r>
  <r>
    <x v="0"/>
    <x v="0"/>
    <x v="0"/>
    <x v="3"/>
    <x v="1"/>
    <x v="1"/>
    <n v="401.94"/>
    <n v="187.90100000000001"/>
    <n v="214.03899999999999"/>
  </r>
  <r>
    <x v="0"/>
    <x v="0"/>
    <x v="0"/>
    <x v="3"/>
    <x v="2"/>
    <x v="2"/>
    <n v="431.79840000000002"/>
    <n v="224.84960000000001"/>
    <n v="206.94880000000001"/>
  </r>
  <r>
    <x v="0"/>
    <x v="0"/>
    <x v="0"/>
    <x v="3"/>
    <x v="3"/>
    <x v="3"/>
    <n v="427.20480000000003"/>
    <n v="245.0608"/>
    <n v="182.14400000000003"/>
  </r>
  <r>
    <x v="0"/>
    <x v="0"/>
    <x v="0"/>
    <x v="3"/>
    <x v="4"/>
    <x v="4"/>
    <n v="358.30079999999998"/>
    <n v="178.5849"/>
    <n v="179.71589999999998"/>
  </r>
  <r>
    <x v="0"/>
    <x v="0"/>
    <x v="0"/>
    <x v="3"/>
    <x v="5"/>
    <x v="5"/>
    <n v="304.32600000000002"/>
    <n v="178.42699999999999"/>
    <n v="125.89900000000003"/>
  </r>
  <r>
    <x v="0"/>
    <x v="0"/>
    <x v="0"/>
    <x v="3"/>
    <x v="6"/>
    <x v="6"/>
    <n v="219.63149999999999"/>
    <n v="116.53020000000001"/>
    <n v="103.10129999999998"/>
  </r>
  <r>
    <x v="0"/>
    <x v="0"/>
    <x v="0"/>
    <x v="3"/>
    <x v="7"/>
    <x v="7"/>
    <n v="229.68"/>
    <n v="133.89920000000001"/>
    <n v="95.780799999999999"/>
  </r>
  <r>
    <x v="0"/>
    <x v="0"/>
    <x v="0"/>
    <x v="3"/>
    <x v="8"/>
    <x v="8"/>
    <n v="295.71300000000002"/>
    <n v="183.16399999999999"/>
    <n v="112.54900000000004"/>
  </r>
  <r>
    <x v="0"/>
    <x v="0"/>
    <x v="0"/>
    <x v="3"/>
    <x v="9"/>
    <x v="9"/>
    <n v="302.31630000000001"/>
    <n v="168.32140000000001"/>
    <n v="133.9949"/>
  </r>
  <r>
    <x v="0"/>
    <x v="0"/>
    <x v="0"/>
    <x v="3"/>
    <x v="10"/>
    <x v="10"/>
    <n v="393.90120000000002"/>
    <n v="252.00839999999999"/>
    <n v="141.89280000000002"/>
  </r>
  <r>
    <x v="0"/>
    <x v="0"/>
    <x v="0"/>
    <x v="3"/>
    <x v="11"/>
    <x v="11"/>
    <n v="285.95159999999998"/>
    <n v="151.584"/>
    <n v="134.36759999999998"/>
  </r>
  <r>
    <x v="0"/>
    <x v="0"/>
    <x v="0"/>
    <x v="4"/>
    <x v="0"/>
    <x v="0"/>
    <n v="202.0248"/>
    <n v="156.45240000000001"/>
    <n v="45.572399999999988"/>
  </r>
  <r>
    <x v="0"/>
    <x v="0"/>
    <x v="0"/>
    <x v="4"/>
    <x v="1"/>
    <x v="1"/>
    <n v="341.00639999999999"/>
    <n v="205.9288"/>
    <n v="135.07759999999999"/>
  </r>
  <r>
    <x v="0"/>
    <x v="0"/>
    <x v="0"/>
    <x v="4"/>
    <x v="2"/>
    <x v="2"/>
    <n v="416.46719999999999"/>
    <n v="312.90479999999997"/>
    <n v="103.56240000000003"/>
  </r>
  <r>
    <x v="0"/>
    <x v="0"/>
    <x v="0"/>
    <x v="4"/>
    <x v="3"/>
    <x v="3"/>
    <n v="328.58879999999999"/>
    <n v="318.25360000000001"/>
    <n v="10.335199999999986"/>
  </r>
  <r>
    <x v="0"/>
    <x v="0"/>
    <x v="0"/>
    <x v="4"/>
    <x v="4"/>
    <x v="4"/>
    <n v="251.4564"/>
    <n v="221.64090000000002"/>
    <n v="29.815499999999986"/>
  </r>
  <r>
    <x v="0"/>
    <x v="0"/>
    <x v="0"/>
    <x v="4"/>
    <x v="5"/>
    <x v="5"/>
    <n v="269.84399999999999"/>
    <n v="187.20800000000003"/>
    <n v="82.635999999999967"/>
  </r>
  <r>
    <x v="0"/>
    <x v="0"/>
    <x v="0"/>
    <x v="4"/>
    <x v="6"/>
    <x v="6"/>
    <n v="221.36760000000001"/>
    <n v="153.44370000000001"/>
    <n v="67.923900000000003"/>
  </r>
  <r>
    <x v="0"/>
    <x v="0"/>
    <x v="0"/>
    <x v="4"/>
    <x v="7"/>
    <x v="7"/>
    <n v="152.83199999999999"/>
    <n v="131.04560000000001"/>
    <n v="21.786399999999986"/>
  </r>
  <r>
    <x v="0"/>
    <x v="0"/>
    <x v="0"/>
    <x v="4"/>
    <x v="8"/>
    <x v="8"/>
    <n v="207.756"/>
    <n v="165.4785"/>
    <n v="42.277500000000003"/>
  </r>
  <r>
    <x v="0"/>
    <x v="0"/>
    <x v="0"/>
    <x v="4"/>
    <x v="9"/>
    <x v="9"/>
    <n v="316.64879999999999"/>
    <n v="176.00895000000003"/>
    <n v="140.63984999999997"/>
  </r>
  <r>
    <x v="0"/>
    <x v="0"/>
    <x v="0"/>
    <x v="4"/>
    <x v="10"/>
    <x v="10"/>
    <n v="347.69279999999998"/>
    <n v="248.0506"/>
    <n v="99.642199999999974"/>
  </r>
  <r>
    <x v="0"/>
    <x v="0"/>
    <x v="0"/>
    <x v="4"/>
    <x v="11"/>
    <x v="11"/>
    <n v="326.67839999999995"/>
    <n v="218.63220000000004"/>
    <n v="108.04619999999991"/>
  </r>
  <r>
    <x v="0"/>
    <x v="0"/>
    <x v="0"/>
    <x v="5"/>
    <x v="0"/>
    <x v="0"/>
    <n v="97.428599999999989"/>
    <n v="58.826250000000002"/>
    <n v="38.602349999999987"/>
  </r>
  <r>
    <x v="0"/>
    <x v="0"/>
    <x v="0"/>
    <x v="5"/>
    <x v="1"/>
    <x v="1"/>
    <n v="156.9204"/>
    <n v="74.948999999999998"/>
    <n v="81.971400000000003"/>
  </r>
  <r>
    <x v="0"/>
    <x v="0"/>
    <x v="0"/>
    <x v="5"/>
    <x v="2"/>
    <x v="2"/>
    <n v="128.7552"/>
    <n v="87.64800000000001"/>
    <n v="41.107199999999992"/>
  </r>
  <r>
    <x v="0"/>
    <x v="0"/>
    <x v="0"/>
    <x v="5"/>
    <x v="3"/>
    <x v="3"/>
    <n v="124.1568"/>
    <n v="113.544"/>
    <n v="10.612800000000007"/>
  </r>
  <r>
    <x v="0"/>
    <x v="0"/>
    <x v="0"/>
    <x v="5"/>
    <x v="4"/>
    <x v="4"/>
    <n v="148.20259999999999"/>
    <n v="66.358499999999992"/>
    <n v="81.844099999999997"/>
  </r>
  <r>
    <x v="0"/>
    <x v="0"/>
    <x v="0"/>
    <x v="5"/>
    <x v="5"/>
    <x v="5"/>
    <n v="86.22"/>
    <n v="62.25"/>
    <n v="23.97"/>
  </r>
  <r>
    <x v="0"/>
    <x v="0"/>
    <x v="0"/>
    <x v="5"/>
    <x v="6"/>
    <x v="6"/>
    <n v="90.531000000000006"/>
    <n v="53.783999999999999"/>
    <n v="36.747000000000007"/>
  </r>
  <r>
    <x v="0"/>
    <x v="0"/>
    <x v="0"/>
    <x v="5"/>
    <x v="7"/>
    <x v="7"/>
    <n v="75.107200000000006"/>
    <n v="43.326000000000001"/>
    <n v="31.781200000000005"/>
  </r>
  <r>
    <x v="0"/>
    <x v="0"/>
    <x v="0"/>
    <x v="5"/>
    <x v="8"/>
    <x v="8"/>
    <n v="105.38000000000001"/>
    <n v="67.23"/>
    <n v="38.150000000000006"/>
  </r>
  <r>
    <x v="0"/>
    <x v="0"/>
    <x v="0"/>
    <x v="5"/>
    <x v="9"/>
    <x v="9"/>
    <n v="120.80380000000001"/>
    <n v="72.832499999999996"/>
    <n v="47.971300000000014"/>
  </r>
  <r>
    <x v="0"/>
    <x v="0"/>
    <x v="0"/>
    <x v="5"/>
    <x v="10"/>
    <x v="10"/>
    <n v="155.57919999999999"/>
    <n v="83.664000000000001"/>
    <n v="71.915199999999984"/>
  </r>
  <r>
    <x v="0"/>
    <x v="0"/>
    <x v="0"/>
    <x v="5"/>
    <x v="11"/>
    <x v="11"/>
    <n v="110.36160000000001"/>
    <n v="80.676000000000002"/>
    <n v="29.685600000000008"/>
  </r>
  <r>
    <x v="0"/>
    <x v="0"/>
    <x v="0"/>
    <x v="6"/>
    <x v="0"/>
    <x v="0"/>
    <n v="14.978250000000001"/>
    <n v="4.8307500000000001"/>
    <n v="10.147500000000001"/>
  </r>
  <r>
    <x v="0"/>
    <x v="0"/>
    <x v="0"/>
    <x v="6"/>
    <x v="1"/>
    <x v="1"/>
    <n v="21.5243"/>
    <n v="6.4504999999999999"/>
    <n v="15.0738"/>
  </r>
  <r>
    <x v="0"/>
    <x v="0"/>
    <x v="0"/>
    <x v="6"/>
    <x v="2"/>
    <x v="2"/>
    <n v="25.613599999999998"/>
    <n v="7.676000000000001"/>
    <n v="17.937599999999996"/>
  </r>
  <r>
    <x v="0"/>
    <x v="0"/>
    <x v="0"/>
    <x v="6"/>
    <x v="3"/>
    <x v="3"/>
    <n v="27.896000000000001"/>
    <n v="9.120000000000001"/>
    <n v="18.776"/>
  </r>
  <r>
    <x v="0"/>
    <x v="0"/>
    <x v="0"/>
    <x v="6"/>
    <x v="4"/>
    <x v="4"/>
    <n v="17.308199999999999"/>
    <n v="7.0394999999999994"/>
    <n v="10.268699999999999"/>
  </r>
  <r>
    <x v="0"/>
    <x v="0"/>
    <x v="0"/>
    <x v="6"/>
    <x v="5"/>
    <x v="5"/>
    <n v="14.1065"/>
    <n v="4.085"/>
    <n v="10.0215"/>
  </r>
  <r>
    <x v="0"/>
    <x v="0"/>
    <x v="0"/>
    <x v="6"/>
    <x v="6"/>
    <x v="6"/>
    <n v="11.554650000000001"/>
    <n v="4.2322500000000005"/>
    <n v="7.3224"/>
  </r>
  <r>
    <x v="0"/>
    <x v="0"/>
    <x v="0"/>
    <x v="6"/>
    <x v="7"/>
    <x v="7"/>
    <n v="13.821200000000001"/>
    <n v="3.3820000000000001"/>
    <n v="10.439200000000001"/>
  </r>
  <r>
    <x v="0"/>
    <x v="0"/>
    <x v="0"/>
    <x v="6"/>
    <x v="8"/>
    <x v="8"/>
    <n v="18.861499999999999"/>
    <n v="4.37"/>
    <n v="14.491499999999998"/>
  </r>
  <r>
    <x v="0"/>
    <x v="0"/>
    <x v="0"/>
    <x v="6"/>
    <x v="9"/>
    <x v="9"/>
    <n v="23.077600000000004"/>
    <n v="7.1629999999999994"/>
    <n v="15.914600000000004"/>
  </r>
  <r>
    <x v="0"/>
    <x v="0"/>
    <x v="0"/>
    <x v="6"/>
    <x v="10"/>
    <x v="10"/>
    <n v="24.187100000000004"/>
    <n v="6.7830000000000004"/>
    <n v="17.404100000000003"/>
  </r>
  <r>
    <x v="0"/>
    <x v="0"/>
    <x v="0"/>
    <x v="6"/>
    <x v="11"/>
    <x v="11"/>
    <n v="20.922000000000001"/>
    <n v="5.13"/>
    <n v="15.792000000000002"/>
  </r>
  <r>
    <x v="0"/>
    <x v="0"/>
    <x v="0"/>
    <x v="6"/>
    <x v="0"/>
    <x v="0"/>
    <n v="10.760400000000001"/>
    <n v="3.4425000000000003"/>
    <n v="7.3178999999999998"/>
  </r>
  <r>
    <x v="0"/>
    <x v="0"/>
    <x v="0"/>
    <x v="6"/>
    <x v="1"/>
    <x v="1"/>
    <n v="14.176400000000001"/>
    <n v="4.9385000000000003"/>
    <n v="9.2378999999999998"/>
  </r>
  <r>
    <x v="0"/>
    <x v="0"/>
    <x v="0"/>
    <x v="6"/>
    <x v="2"/>
    <x v="2"/>
    <n v="22.643199999999997"/>
    <n v="7.14"/>
    <n v="15.503199999999996"/>
  </r>
  <r>
    <x v="0"/>
    <x v="0"/>
    <x v="0"/>
    <x v="6"/>
    <x v="3"/>
    <x v="3"/>
    <n v="21.472000000000001"/>
    <n v="6.8679999999999994"/>
    <n v="14.604000000000003"/>
  </r>
  <r>
    <x v="0"/>
    <x v="0"/>
    <x v="0"/>
    <x v="6"/>
    <x v="4"/>
    <x v="4"/>
    <n v="16.335800000000003"/>
    <n v="4.4752500000000008"/>
    <n v="11.860550000000002"/>
  </r>
  <r>
    <x v="0"/>
    <x v="0"/>
    <x v="0"/>
    <x v="6"/>
    <x v="5"/>
    <x v="5"/>
    <n v="10.248000000000001"/>
    <n v="4.9725000000000001"/>
    <n v="5.275500000000001"/>
  </r>
  <r>
    <x v="0"/>
    <x v="0"/>
    <x v="0"/>
    <x v="6"/>
    <x v="6"/>
    <x v="6"/>
    <n v="9.1134000000000004"/>
    <n v="3.5572500000000002"/>
    <n v="5.5561500000000006"/>
  </r>
  <r>
    <x v="0"/>
    <x v="0"/>
    <x v="0"/>
    <x v="6"/>
    <x v="7"/>
    <x v="7"/>
    <n v="7.8079999999999998"/>
    <n v="4.08"/>
    <n v="3.7279999999999998"/>
  </r>
  <r>
    <x v="0"/>
    <x v="0"/>
    <x v="0"/>
    <x v="6"/>
    <x v="8"/>
    <x v="8"/>
    <n v="10.248000000000001"/>
    <n v="4.165"/>
    <n v="6.0830000000000011"/>
  </r>
  <r>
    <x v="0"/>
    <x v="0"/>
    <x v="0"/>
    <x v="6"/>
    <x v="9"/>
    <x v="9"/>
    <n v="15.860000000000001"/>
    <n v="6.2432499999999997"/>
    <n v="9.6167500000000015"/>
  </r>
  <r>
    <x v="0"/>
    <x v="0"/>
    <x v="0"/>
    <x v="6"/>
    <x v="10"/>
    <x v="10"/>
    <n v="15.372000000000002"/>
    <n v="5.2359999999999998"/>
    <n v="10.136000000000003"/>
  </r>
  <r>
    <x v="0"/>
    <x v="0"/>
    <x v="0"/>
    <x v="6"/>
    <x v="11"/>
    <x v="11"/>
    <n v="17.128799999999998"/>
    <n v="5.8650000000000002"/>
    <n v="11.263799999999998"/>
  </r>
  <r>
    <x v="0"/>
    <x v="0"/>
    <x v="0"/>
    <x v="6"/>
    <x v="0"/>
    <x v="0"/>
    <n v="1.0044000000000002"/>
    <n v="0.36000000000000004"/>
    <n v="0.64440000000000008"/>
  </r>
  <r>
    <x v="0"/>
    <x v="0"/>
    <x v="0"/>
    <x v="6"/>
    <x v="1"/>
    <x v="1"/>
    <n v="1.4616"/>
    <n v="0.80500000000000005"/>
    <n v="0.65659999999999996"/>
  </r>
  <r>
    <x v="0"/>
    <x v="0"/>
    <x v="0"/>
    <x v="6"/>
    <x v="2"/>
    <x v="2"/>
    <n v="2.2655999999999996"/>
    <n v="0.72000000000000008"/>
    <n v="1.5455999999999994"/>
  </r>
  <r>
    <x v="0"/>
    <x v="0"/>
    <x v="0"/>
    <x v="6"/>
    <x v="3"/>
    <x v="3"/>
    <n v="2.1695999999999995"/>
    <n v="0.78400000000000003"/>
    <n v="1.3855999999999995"/>
  </r>
  <r>
    <x v="0"/>
    <x v="0"/>
    <x v="0"/>
    <x v="6"/>
    <x v="4"/>
    <x v="4"/>
    <n v="1.4663999999999999"/>
    <n v="0.61099999999999999"/>
    <n v="0.85539999999999994"/>
  </r>
  <r>
    <x v="0"/>
    <x v="0"/>
    <x v="0"/>
    <x v="6"/>
    <x v="5"/>
    <x v="5"/>
    <n v="1.44"/>
    <n v="0.52"/>
    <n v="0.91999999999999993"/>
  </r>
  <r>
    <x v="0"/>
    <x v="0"/>
    <x v="0"/>
    <x v="6"/>
    <x v="6"/>
    <x v="6"/>
    <n v="0.9396000000000001"/>
    <n v="0.49500000000000005"/>
    <n v="0.44460000000000005"/>
  </r>
  <r>
    <x v="0"/>
    <x v="0"/>
    <x v="0"/>
    <x v="6"/>
    <x v="7"/>
    <x v="7"/>
    <n v="0.8256"/>
    <n v="0.36400000000000005"/>
    <n v="0.46159999999999995"/>
  </r>
  <r>
    <x v="0"/>
    <x v="0"/>
    <x v="0"/>
    <x v="6"/>
    <x v="8"/>
    <x v="8"/>
    <n v="1.248"/>
    <n v="0.56000000000000005"/>
    <n v="0.68799999999999994"/>
  </r>
  <r>
    <x v="0"/>
    <x v="0"/>
    <x v="0"/>
    <x v="6"/>
    <x v="9"/>
    <x v="9"/>
    <n v="1.2948"/>
    <n v="0.69550000000000012"/>
    <n v="0.59929999999999983"/>
  </r>
  <r>
    <x v="0"/>
    <x v="0"/>
    <x v="0"/>
    <x v="6"/>
    <x v="10"/>
    <x v="10"/>
    <n v="1.8816000000000002"/>
    <n v="0.65100000000000013"/>
    <n v="1.2305999999999999"/>
  </r>
  <r>
    <x v="0"/>
    <x v="0"/>
    <x v="0"/>
    <x v="6"/>
    <x v="11"/>
    <x v="11"/>
    <n v="1.5984"/>
    <n v="0.67200000000000004"/>
    <n v="0.9264"/>
  </r>
  <r>
    <x v="0"/>
    <x v="0"/>
    <x v="0"/>
    <x v="6"/>
    <x v="0"/>
    <x v="0"/>
    <n v="22.811400000000003"/>
    <n v="12.834"/>
    <n v="9.9774000000000029"/>
  </r>
  <r>
    <x v="0"/>
    <x v="0"/>
    <x v="0"/>
    <x v="6"/>
    <x v="1"/>
    <x v="1"/>
    <n v="31.241700000000002"/>
    <n v="16.491999999999997"/>
    <n v="14.749700000000004"/>
  </r>
  <r>
    <x v="0"/>
    <x v="0"/>
    <x v="0"/>
    <x v="6"/>
    <x v="2"/>
    <x v="2"/>
    <n v="51.573599999999992"/>
    <n v="16.665599999999998"/>
    <n v="34.907999999999994"/>
  </r>
  <r>
    <x v="0"/>
    <x v="0"/>
    <x v="0"/>
    <x v="6"/>
    <x v="3"/>
    <x v="3"/>
    <n v="37.467999999999996"/>
    <n v="19.6416"/>
    <n v="17.826399999999996"/>
  </r>
  <r>
    <x v="0"/>
    <x v="0"/>
    <x v="0"/>
    <x v="6"/>
    <x v="4"/>
    <x v="4"/>
    <n v="29.726449999999996"/>
    <n v="13.702"/>
    <n v="16.024449999999995"/>
  </r>
  <r>
    <x v="0"/>
    <x v="0"/>
    <x v="0"/>
    <x v="6"/>
    <x v="5"/>
    <x v="5"/>
    <n v="22.866499999999998"/>
    <n v="13.392000000000001"/>
    <n v="9.4744999999999973"/>
  </r>
  <r>
    <x v="0"/>
    <x v="0"/>
    <x v="0"/>
    <x v="6"/>
    <x v="6"/>
    <x v="6"/>
    <n v="22.563450000000003"/>
    <n v="12.945599999999999"/>
    <n v="9.6178500000000042"/>
  </r>
  <r>
    <x v="0"/>
    <x v="0"/>
    <x v="0"/>
    <x v="6"/>
    <x v="7"/>
    <x v="7"/>
    <n v="25.125599999999999"/>
    <n v="9.2256"/>
    <n v="15.899999999999999"/>
  </r>
  <r>
    <x v="0"/>
    <x v="0"/>
    <x v="0"/>
    <x v="6"/>
    <x v="8"/>
    <x v="8"/>
    <n v="26.998999999999999"/>
    <n v="14.383999999999999"/>
    <n v="12.615"/>
  </r>
  <r>
    <x v="0"/>
    <x v="0"/>
    <x v="0"/>
    <x v="6"/>
    <x v="9"/>
    <x v="9"/>
    <n v="34.382399999999997"/>
    <n v="14.991600000000002"/>
    <n v="19.390799999999995"/>
  </r>
  <r>
    <x v="0"/>
    <x v="0"/>
    <x v="0"/>
    <x v="6"/>
    <x v="10"/>
    <x v="10"/>
    <n v="38.1843"/>
    <n v="18.575199999999999"/>
    <n v="19.609100000000002"/>
  </r>
  <r>
    <x v="0"/>
    <x v="0"/>
    <x v="0"/>
    <x v="6"/>
    <x v="11"/>
    <x v="11"/>
    <n v="30.745800000000003"/>
    <n v="15.0288"/>
    <n v="15.717000000000002"/>
  </r>
  <r>
    <x v="0"/>
    <x v="0"/>
    <x v="0"/>
    <x v="6"/>
    <x v="0"/>
    <x v="0"/>
    <n v="21.268800000000006"/>
    <n v="7.2557999999999998"/>
    <n v="14.013000000000005"/>
  </r>
  <r>
    <x v="0"/>
    <x v="0"/>
    <x v="0"/>
    <x v="6"/>
    <x v="1"/>
    <x v="1"/>
    <n v="25.995200000000001"/>
    <n v="9.9245999999999999"/>
    <n v="16.070599999999999"/>
  </r>
  <r>
    <x v="0"/>
    <x v="0"/>
    <x v="0"/>
    <x v="6"/>
    <x v="2"/>
    <x v="2"/>
    <n v="31.734399999999997"/>
    <n v="10.4528"/>
    <n v="21.281599999999997"/>
  </r>
  <r>
    <x v="0"/>
    <x v="0"/>
    <x v="0"/>
    <x v="6"/>
    <x v="3"/>
    <x v="3"/>
    <n v="36.798400000000001"/>
    <n v="9.8968000000000007"/>
    <n v="26.901600000000002"/>
  </r>
  <r>
    <x v="0"/>
    <x v="0"/>
    <x v="0"/>
    <x v="6"/>
    <x v="4"/>
    <x v="4"/>
    <n v="29.350100000000001"/>
    <n v="9.0350000000000001"/>
    <n v="20.315100000000001"/>
  </r>
  <r>
    <x v="0"/>
    <x v="0"/>
    <x v="0"/>
    <x v="6"/>
    <x v="5"/>
    <x v="5"/>
    <n v="22.577000000000002"/>
    <n v="5.7684999999999995"/>
    <n v="16.808500000000002"/>
  </r>
  <r>
    <x v="0"/>
    <x v="0"/>
    <x v="0"/>
    <x v="6"/>
    <x v="6"/>
    <x v="6"/>
    <n v="18.230399999999999"/>
    <n v="6.1299000000000001"/>
    <n v="12.1005"/>
  </r>
  <r>
    <x v="0"/>
    <x v="0"/>
    <x v="0"/>
    <x v="6"/>
    <x v="7"/>
    <x v="7"/>
    <n v="14.516799999999998"/>
    <n v="6.6720000000000006"/>
    <n v="7.8447999999999976"/>
  </r>
  <r>
    <x v="0"/>
    <x v="0"/>
    <x v="0"/>
    <x v="6"/>
    <x v="8"/>
    <x v="8"/>
    <n v="18.779"/>
    <n v="6.3245000000000005"/>
    <n v="12.454499999999999"/>
  </r>
  <r>
    <x v="0"/>
    <x v="0"/>
    <x v="0"/>
    <x v="6"/>
    <x v="9"/>
    <x v="9"/>
    <n v="22.492599999999999"/>
    <n v="10.661299999999999"/>
    <n v="11.831300000000001"/>
  </r>
  <r>
    <x v="0"/>
    <x v="0"/>
    <x v="0"/>
    <x v="6"/>
    <x v="10"/>
    <x v="10"/>
    <n v="27.1768"/>
    <n v="10.994899999999999"/>
    <n v="16.181899999999999"/>
  </r>
  <r>
    <x v="0"/>
    <x v="0"/>
    <x v="0"/>
    <x v="6"/>
    <x v="11"/>
    <x v="11"/>
    <n v="25.5732"/>
    <n v="9.7577999999999996"/>
    <n v="15.8154"/>
  </r>
  <r>
    <x v="0"/>
    <x v="0"/>
    <x v="0"/>
    <x v="6"/>
    <x v="0"/>
    <x v="0"/>
    <n v="9.4391999999999978"/>
    <n v="3.4303499999999998"/>
    <n v="6.008849999999998"/>
  </r>
  <r>
    <x v="0"/>
    <x v="0"/>
    <x v="0"/>
    <x v="6"/>
    <x v="1"/>
    <x v="1"/>
    <n v="14.039200000000001"/>
    <n v="5.6594999999999995"/>
    <n v="8.3797000000000015"/>
  </r>
  <r>
    <x v="0"/>
    <x v="0"/>
    <x v="0"/>
    <x v="6"/>
    <x v="2"/>
    <x v="2"/>
    <n v="16.486400000000003"/>
    <n v="5.7288000000000006"/>
    <n v="10.757600000000004"/>
  </r>
  <r>
    <x v="0"/>
    <x v="0"/>
    <x v="0"/>
    <x v="6"/>
    <x v="3"/>
    <x v="3"/>
    <n v="12.217599999999999"/>
    <n v="5.8519999999999994"/>
    <n v="6.3655999999999997"/>
  </r>
  <r>
    <x v="0"/>
    <x v="0"/>
    <x v="0"/>
    <x v="6"/>
    <x v="4"/>
    <x v="4"/>
    <n v="10.166"/>
    <n v="4.8548499999999999"/>
    <n v="5.3111500000000005"/>
  </r>
  <r>
    <x v="0"/>
    <x v="0"/>
    <x v="0"/>
    <x v="6"/>
    <x v="5"/>
    <x v="5"/>
    <n v="10.120000000000003"/>
    <n v="3.8115000000000001"/>
    <n v="6.3085000000000022"/>
  </r>
  <r>
    <x v="0"/>
    <x v="0"/>
    <x v="0"/>
    <x v="6"/>
    <x v="6"/>
    <x v="6"/>
    <n v="7.3691999999999993"/>
    <n v="3.08385"/>
    <n v="4.2853499999999993"/>
  </r>
  <r>
    <x v="0"/>
    <x v="0"/>
    <x v="0"/>
    <x v="6"/>
    <x v="7"/>
    <x v="7"/>
    <n v="7.0655999999999999"/>
    <n v="2.6488"/>
    <n v="4.4168000000000003"/>
  </r>
  <r>
    <x v="0"/>
    <x v="0"/>
    <x v="0"/>
    <x v="6"/>
    <x v="8"/>
    <x v="8"/>
    <n v="9.9360000000000017"/>
    <n v="3.6574999999999998"/>
    <n v="6.278500000000002"/>
  </r>
  <r>
    <x v="0"/>
    <x v="0"/>
    <x v="0"/>
    <x v="6"/>
    <x v="9"/>
    <x v="9"/>
    <n v="13.754"/>
    <n v="4.3543500000000002"/>
    <n v="9.3996499999999994"/>
  </r>
  <r>
    <x v="0"/>
    <x v="0"/>
    <x v="0"/>
    <x v="6"/>
    <x v="10"/>
    <x v="10"/>
    <n v="12.364800000000001"/>
    <n v="5.8750999999999998"/>
    <n v="6.4897000000000009"/>
  </r>
  <r>
    <x v="0"/>
    <x v="0"/>
    <x v="0"/>
    <x v="6"/>
    <x v="11"/>
    <x v="11"/>
    <n v="9.4944000000000006"/>
    <n v="4.2966000000000006"/>
    <n v="5.1978"/>
  </r>
  <r>
    <x v="1"/>
    <x v="1"/>
    <x v="1"/>
    <x v="0"/>
    <x v="0"/>
    <x v="0"/>
    <n v="324.42974999999996"/>
    <n v="128.4228"/>
    <n v="196.00694999999996"/>
  </r>
  <r>
    <x v="1"/>
    <x v="1"/>
    <x v="1"/>
    <x v="0"/>
    <x v="1"/>
    <x v="1"/>
    <n v="579.04070000000002"/>
    <n v="184.89240000000001"/>
    <n v="394.14830000000001"/>
  </r>
  <r>
    <x v="1"/>
    <x v="1"/>
    <x v="1"/>
    <x v="0"/>
    <x v="2"/>
    <x v="2"/>
    <n v="619.26240000000007"/>
    <n v="238.0224"/>
    <n v="381.24000000000007"/>
  </r>
  <r>
    <x v="1"/>
    <x v="1"/>
    <x v="1"/>
    <x v="0"/>
    <x v="3"/>
    <x v="3"/>
    <n v="673.90320000000008"/>
    <n v="211.3056"/>
    <n v="462.59760000000006"/>
  </r>
  <r>
    <x v="1"/>
    <x v="1"/>
    <x v="1"/>
    <x v="0"/>
    <x v="4"/>
    <x v="4"/>
    <n v="429.15795000000003"/>
    <n v="209.18040000000002"/>
    <n v="219.97755000000001"/>
  </r>
  <r>
    <x v="1"/>
    <x v="1"/>
    <x v="1"/>
    <x v="0"/>
    <x v="5"/>
    <x v="5"/>
    <n v="307.35450000000003"/>
    <n v="144.21"/>
    <n v="163.14450000000002"/>
  </r>
  <r>
    <x v="1"/>
    <x v="1"/>
    <x v="1"/>
    <x v="0"/>
    <x v="6"/>
    <x v="6"/>
    <n v="324.42974999999996"/>
    <n v="129.78899999999999"/>
    <n v="194.64074999999997"/>
  </r>
  <r>
    <x v="1"/>
    <x v="1"/>
    <x v="1"/>
    <x v="0"/>
    <x v="7"/>
    <x v="7"/>
    <n v="245.88360000000003"/>
    <n v="109.29600000000001"/>
    <n v="136.58760000000001"/>
  </r>
  <r>
    <x v="1"/>
    <x v="1"/>
    <x v="1"/>
    <x v="0"/>
    <x v="8"/>
    <x v="8"/>
    <n v="398.42250000000001"/>
    <n v="159.39000000000001"/>
    <n v="239.0325"/>
  </r>
  <r>
    <x v="1"/>
    <x v="1"/>
    <x v="1"/>
    <x v="0"/>
    <x v="9"/>
    <x v="9"/>
    <n v="424.2251"/>
    <n v="221.02080000000004"/>
    <n v="203.20429999999996"/>
  </r>
  <r>
    <x v="1"/>
    <x v="1"/>
    <x v="1"/>
    <x v="0"/>
    <x v="10"/>
    <x v="10"/>
    <n v="525.91769999999997"/>
    <n v="172.14120000000003"/>
    <n v="353.77649999999994"/>
  </r>
  <r>
    <x v="1"/>
    <x v="1"/>
    <x v="1"/>
    <x v="0"/>
    <x v="11"/>
    <x v="11"/>
    <n v="441.6798"/>
    <n v="176.6952"/>
    <n v="264.9846"/>
  </r>
  <r>
    <x v="1"/>
    <x v="1"/>
    <x v="1"/>
    <x v="1"/>
    <x v="0"/>
    <x v="0"/>
    <n v="158.68125000000001"/>
    <n v="159.02999999999997"/>
    <n v="-0.34874999999996703"/>
  </r>
  <r>
    <x v="1"/>
    <x v="1"/>
    <x v="1"/>
    <x v="1"/>
    <x v="1"/>
    <x v="1"/>
    <n v="273.96249999999998"/>
    <n v="182.28"/>
    <n v="91.682499999999976"/>
  </r>
  <r>
    <x v="1"/>
    <x v="1"/>
    <x v="1"/>
    <x v="1"/>
    <x v="2"/>
    <x v="2"/>
    <n v="319.3"/>
    <n v="205.84"/>
    <n v="113.46000000000001"/>
  </r>
  <r>
    <x v="1"/>
    <x v="1"/>
    <x v="1"/>
    <x v="1"/>
    <x v="3"/>
    <x v="3"/>
    <n v="325.5"/>
    <n v="262.88"/>
    <n v="62.620000000000005"/>
  </r>
  <r>
    <x v="1"/>
    <x v="1"/>
    <x v="1"/>
    <x v="1"/>
    <x v="4"/>
    <x v="4"/>
    <n v="219.13124999999999"/>
    <n v="173.29"/>
    <n v="45.841250000000002"/>
  </r>
  <r>
    <x v="1"/>
    <x v="1"/>
    <x v="1"/>
    <x v="1"/>
    <x v="5"/>
    <x v="5"/>
    <n v="197.625"/>
    <n v="155"/>
    <n v="42.625"/>
  </r>
  <r>
    <x v="1"/>
    <x v="1"/>
    <x v="1"/>
    <x v="1"/>
    <x v="6"/>
    <x v="6"/>
    <n v="205.76249999999999"/>
    <n v="128.34"/>
    <n v="77.422499999999985"/>
  </r>
  <r>
    <x v="1"/>
    <x v="1"/>
    <x v="1"/>
    <x v="1"/>
    <x v="7"/>
    <x v="7"/>
    <n v="167.4"/>
    <n v="124"/>
    <n v="43.400000000000006"/>
  </r>
  <r>
    <x v="1"/>
    <x v="1"/>
    <x v="1"/>
    <x v="1"/>
    <x v="8"/>
    <x v="8"/>
    <n v="226.6875"/>
    <n v="141.05000000000001"/>
    <n v="85.637499999999989"/>
  </r>
  <r>
    <x v="1"/>
    <x v="1"/>
    <x v="1"/>
    <x v="1"/>
    <x v="9"/>
    <x v="9"/>
    <n v="229.20625000000001"/>
    <n v="239.785"/>
    <n v="-10.578749999999985"/>
  </r>
  <r>
    <x v="1"/>
    <x v="1"/>
    <x v="1"/>
    <x v="1"/>
    <x v="10"/>
    <x v="10"/>
    <n v="249.55"/>
    <n v="201.81"/>
    <n v="47.740000000000009"/>
  </r>
  <r>
    <x v="1"/>
    <x v="1"/>
    <x v="1"/>
    <x v="1"/>
    <x v="11"/>
    <x v="11"/>
    <n v="190.64999999999998"/>
    <n v="165.54"/>
    <n v="25.109999999999985"/>
  </r>
  <r>
    <x v="1"/>
    <x v="1"/>
    <x v="1"/>
    <x v="2"/>
    <x v="0"/>
    <x v="0"/>
    <n v="117.8712"/>
    <n v="63.103950000000005"/>
    <n v="54.767249999999997"/>
  </r>
  <r>
    <x v="1"/>
    <x v="1"/>
    <x v="1"/>
    <x v="2"/>
    <x v="1"/>
    <x v="1"/>
    <n v="195.9384"/>
    <n v="93.846900000000005"/>
    <n v="102.0915"/>
  </r>
  <r>
    <x v="1"/>
    <x v="1"/>
    <x v="1"/>
    <x v="2"/>
    <x v="2"/>
    <x v="2"/>
    <n v="219.82080000000002"/>
    <n v="114.6504"/>
    <n v="105.17040000000001"/>
  </r>
  <r>
    <x v="1"/>
    <x v="1"/>
    <x v="1"/>
    <x v="2"/>
    <x v="3"/>
    <x v="3"/>
    <n v="203.38559999999998"/>
    <n v="133.14240000000001"/>
    <n v="70.243199999999973"/>
  </r>
  <r>
    <x v="1"/>
    <x v="1"/>
    <x v="1"/>
    <x v="2"/>
    <x v="4"/>
    <x v="4"/>
    <n v="175.26600000000002"/>
    <n v="116.1914"/>
    <n v="59.074600000000018"/>
  </r>
  <r>
    <x v="1"/>
    <x v="1"/>
    <x v="1"/>
    <x v="2"/>
    <x v="5"/>
    <x v="5"/>
    <n v="154.08000000000001"/>
    <n v="72.426999999999992"/>
    <n v="81.65300000000002"/>
  </r>
  <r>
    <x v="1"/>
    <x v="1"/>
    <x v="1"/>
    <x v="2"/>
    <x v="6"/>
    <x v="6"/>
    <n v="122.49360000000001"/>
    <n v="81.827099999999987"/>
    <n v="40.666500000000028"/>
  </r>
  <r>
    <x v="1"/>
    <x v="1"/>
    <x v="1"/>
    <x v="2"/>
    <x v="7"/>
    <x v="7"/>
    <n v="83.20320000000001"/>
    <n v="57.941599999999994"/>
    <n v="25.261600000000016"/>
  </r>
  <r>
    <x v="1"/>
    <x v="1"/>
    <x v="1"/>
    <x v="2"/>
    <x v="8"/>
    <x v="8"/>
    <n v="121.98"/>
    <n v="84.75500000000001"/>
    <n v="37.224999999999994"/>
  </r>
  <r>
    <x v="1"/>
    <x v="1"/>
    <x v="1"/>
    <x v="2"/>
    <x v="9"/>
    <x v="9"/>
    <n v="151.89720000000003"/>
    <n v="88.145200000000003"/>
    <n v="63.752000000000024"/>
  </r>
  <r>
    <x v="1"/>
    <x v="1"/>
    <x v="1"/>
    <x v="2"/>
    <x v="10"/>
    <x v="10"/>
    <n v="163.58160000000001"/>
    <n v="127.28659999999999"/>
    <n v="36.295000000000016"/>
  </r>
  <r>
    <x v="1"/>
    <x v="1"/>
    <x v="1"/>
    <x v="2"/>
    <x v="11"/>
    <x v="11"/>
    <n v="149.45760000000001"/>
    <n v="105.4044"/>
    <n v="44.053200000000018"/>
  </r>
  <r>
    <x v="1"/>
    <x v="1"/>
    <x v="1"/>
    <x v="6"/>
    <x v="0"/>
    <x v="0"/>
    <n v="269.1576"/>
    <n v="121.905"/>
    <n v="147.2526"/>
  </r>
  <r>
    <x v="1"/>
    <x v="1"/>
    <x v="1"/>
    <x v="6"/>
    <x v="1"/>
    <x v="1"/>
    <n v="459.73760000000004"/>
    <n v="237.03750000000002"/>
    <n v="222.70010000000002"/>
  </r>
  <r>
    <x v="1"/>
    <x v="1"/>
    <x v="1"/>
    <x v="6"/>
    <x v="2"/>
    <x v="2"/>
    <n v="375.29600000000005"/>
    <n v="221.88"/>
    <n v="153.41600000000005"/>
  </r>
  <r>
    <x v="1"/>
    <x v="1"/>
    <x v="1"/>
    <x v="6"/>
    <x v="3"/>
    <x v="3"/>
    <n v="562.94399999999996"/>
    <n v="296.7"/>
    <n v="266.24399999999997"/>
  </r>
  <r>
    <x v="1"/>
    <x v="1"/>
    <x v="1"/>
    <x v="6"/>
    <x v="4"/>
    <x v="4"/>
    <n v="426.89920000000006"/>
    <n v="236.87624999999997"/>
    <n v="190.02295000000009"/>
  </r>
  <r>
    <x v="1"/>
    <x v="1"/>
    <x v="1"/>
    <x v="6"/>
    <x v="5"/>
    <x v="5"/>
    <n v="351.84"/>
    <n v="175.76250000000002"/>
    <n v="176.07749999999996"/>
  </r>
  <r>
    <x v="1"/>
    <x v="1"/>
    <x v="1"/>
    <x v="6"/>
    <x v="6"/>
    <x v="6"/>
    <n v="255.96359999999999"/>
    <n v="139.32"/>
    <n v="116.64359999999999"/>
  </r>
  <r>
    <x v="1"/>
    <x v="1"/>
    <x v="1"/>
    <x v="6"/>
    <x v="7"/>
    <x v="7"/>
    <n v="276.7808"/>
    <n v="117.39"/>
    <n v="159.39080000000001"/>
  </r>
  <r>
    <x v="1"/>
    <x v="1"/>
    <x v="1"/>
    <x v="6"/>
    <x v="8"/>
    <x v="8"/>
    <n v="246.28799999999998"/>
    <n v="162.86250000000001"/>
    <n v="83.425499999999971"/>
  </r>
  <r>
    <x v="1"/>
    <x v="1"/>
    <x v="1"/>
    <x v="6"/>
    <x v="9"/>
    <x v="9"/>
    <n v="438.334"/>
    <n v="222.20250000000001"/>
    <n v="216.13149999999999"/>
  </r>
  <r>
    <x v="1"/>
    <x v="1"/>
    <x v="1"/>
    <x v="6"/>
    <x v="10"/>
    <x v="10"/>
    <n v="492.57600000000002"/>
    <n v="237.03750000000002"/>
    <n v="255.5385"/>
  </r>
  <r>
    <x v="1"/>
    <x v="1"/>
    <x v="1"/>
    <x v="6"/>
    <x v="11"/>
    <x v="11"/>
    <n v="415.1712"/>
    <n v="201.24"/>
    <n v="213.93119999999999"/>
  </r>
  <r>
    <x v="1"/>
    <x v="1"/>
    <x v="1"/>
    <x v="4"/>
    <x v="0"/>
    <x v="0"/>
    <n v="233.97074999999998"/>
    <n v="167.22315"/>
    <n v="66.747599999999977"/>
  </r>
  <r>
    <x v="1"/>
    <x v="1"/>
    <x v="1"/>
    <x v="4"/>
    <x v="1"/>
    <x v="1"/>
    <n v="321.81240000000003"/>
    <n v="246.71640000000002"/>
    <n v="75.096000000000004"/>
  </r>
  <r>
    <x v="1"/>
    <x v="1"/>
    <x v="1"/>
    <x v="4"/>
    <x v="2"/>
    <x v="2"/>
    <n v="477.24560000000008"/>
    <n v="281.96160000000003"/>
    <n v="195.28400000000005"/>
  </r>
  <r>
    <x v="1"/>
    <x v="1"/>
    <x v="1"/>
    <x v="4"/>
    <x v="3"/>
    <x v="3"/>
    <n v="490.38080000000008"/>
    <n v="269.70240000000001"/>
    <n v="220.67840000000007"/>
  </r>
  <r>
    <x v="1"/>
    <x v="1"/>
    <x v="1"/>
    <x v="4"/>
    <x v="4"/>
    <x v="4"/>
    <n v="341.51519999999999"/>
    <n v="273.91650000000004"/>
    <n v="67.598699999999951"/>
  </r>
  <r>
    <x v="1"/>
    <x v="1"/>
    <x v="1"/>
    <x v="4"/>
    <x v="5"/>
    <x v="5"/>
    <n v="268.17699999999996"/>
    <n v="189.6345"/>
    <n v="78.542499999999961"/>
  </r>
  <r>
    <x v="1"/>
    <x v="1"/>
    <x v="1"/>
    <x v="4"/>
    <x v="6"/>
    <x v="6"/>
    <n v="261.06209999999999"/>
    <n v="170.67105000000001"/>
    <n v="90.391049999999979"/>
  </r>
  <r>
    <x v="1"/>
    <x v="1"/>
    <x v="1"/>
    <x v="4"/>
    <x v="7"/>
    <x v="7"/>
    <n v="186.08200000000002"/>
    <n v="142.51320000000001"/>
    <n v="43.56880000000001"/>
  </r>
  <r>
    <x v="1"/>
    <x v="1"/>
    <x v="1"/>
    <x v="4"/>
    <x v="8"/>
    <x v="8"/>
    <n v="317.43399999999997"/>
    <n v="206.87400000000002"/>
    <n v="110.55999999999995"/>
  </r>
  <r>
    <x v="1"/>
    <x v="1"/>
    <x v="1"/>
    <x v="4"/>
    <x v="9"/>
    <x v="9"/>
    <n v="352.18754999999999"/>
    <n v="278.89680000000004"/>
    <n v="73.290749999999946"/>
  </r>
  <r>
    <x v="1"/>
    <x v="1"/>
    <x v="1"/>
    <x v="4"/>
    <x v="10"/>
    <x v="10"/>
    <n v="333.3057"/>
    <n v="244.03470000000002"/>
    <n v="89.270999999999987"/>
  </r>
  <r>
    <x v="1"/>
    <x v="1"/>
    <x v="1"/>
    <x v="4"/>
    <x v="11"/>
    <x v="11"/>
    <n v="384.20459999999997"/>
    <n v="204.5754"/>
    <n v="179.62919999999997"/>
  </r>
  <r>
    <x v="1"/>
    <x v="1"/>
    <x v="1"/>
    <x v="5"/>
    <x v="0"/>
    <x v="0"/>
    <n v="107.10000000000001"/>
    <n v="73.331100000000006"/>
    <n v="33.768900000000002"/>
  </r>
  <r>
    <x v="1"/>
    <x v="1"/>
    <x v="1"/>
    <x v="5"/>
    <x v="1"/>
    <x v="1"/>
    <n v="150.23750000000001"/>
    <n v="87.003"/>
    <n v="63.234500000000011"/>
  </r>
  <r>
    <x v="1"/>
    <x v="1"/>
    <x v="1"/>
    <x v="5"/>
    <x v="2"/>
    <x v="2"/>
    <n v="202.29999999999998"/>
    <n v="95.012799999999999"/>
    <n v="107.28719999999998"/>
  </r>
  <r>
    <x v="1"/>
    <x v="1"/>
    <x v="1"/>
    <x v="5"/>
    <x v="3"/>
    <x v="3"/>
    <n v="193.79999999999998"/>
    <n v="101.64160000000001"/>
    <n v="92.158399999999972"/>
  </r>
  <r>
    <x v="1"/>
    <x v="1"/>
    <x v="1"/>
    <x v="5"/>
    <x v="4"/>
    <x v="4"/>
    <n v="156.08124999999998"/>
    <n v="102.3321"/>
    <n v="53.749149999999986"/>
  </r>
  <r>
    <x v="1"/>
    <x v="1"/>
    <x v="1"/>
    <x v="5"/>
    <x v="5"/>
    <x v="5"/>
    <n v="95.625"/>
    <n v="60.073499999999996"/>
    <n v="35.551500000000004"/>
  </r>
  <r>
    <x v="1"/>
    <x v="1"/>
    <x v="1"/>
    <x v="5"/>
    <x v="6"/>
    <x v="6"/>
    <n v="97.537500000000009"/>
    <n v="50.9589"/>
    <n v="46.578600000000009"/>
  </r>
  <r>
    <x v="1"/>
    <x v="1"/>
    <x v="1"/>
    <x v="5"/>
    <x v="7"/>
    <x v="7"/>
    <n v="69.7"/>
    <n v="46.954000000000001"/>
    <n v="22.746000000000002"/>
  </r>
  <r>
    <x v="1"/>
    <x v="1"/>
    <x v="1"/>
    <x v="5"/>
    <x v="8"/>
    <x v="8"/>
    <n v="110.5"/>
    <n v="79.407499999999985"/>
    <n v="31.092500000000015"/>
  </r>
  <r>
    <x v="1"/>
    <x v="1"/>
    <x v="1"/>
    <x v="5"/>
    <x v="9"/>
    <x v="9"/>
    <n v="129.83750000000001"/>
    <n v="99.639150000000015"/>
    <n v="30.198349999999991"/>
  </r>
  <r>
    <x v="1"/>
    <x v="1"/>
    <x v="1"/>
    <x v="5"/>
    <x v="10"/>
    <x v="10"/>
    <n v="156.1875"/>
    <n v="105.37030000000001"/>
    <n v="50.817199999999985"/>
  </r>
  <r>
    <x v="1"/>
    <x v="1"/>
    <x v="1"/>
    <x v="5"/>
    <x v="11"/>
    <x v="11"/>
    <n v="150.44999999999999"/>
    <n v="70.430999999999997"/>
    <n v="80.018999999999991"/>
  </r>
  <r>
    <x v="1"/>
    <x v="1"/>
    <x v="1"/>
    <x v="6"/>
    <x v="0"/>
    <x v="0"/>
    <n v="16.572600000000001"/>
    <n v="5.1408000000000005"/>
    <n v="11.431800000000001"/>
  </r>
  <r>
    <x v="1"/>
    <x v="1"/>
    <x v="1"/>
    <x v="6"/>
    <x v="1"/>
    <x v="1"/>
    <n v="27.997199999999999"/>
    <n v="7.4969999999999999"/>
    <n v="20.5002"/>
  </r>
  <r>
    <x v="1"/>
    <x v="1"/>
    <x v="1"/>
    <x v="6"/>
    <x v="2"/>
    <x v="2"/>
    <n v="27.878399999999999"/>
    <n v="8.1871999999999989"/>
    <n v="19.691200000000002"/>
  </r>
  <r>
    <x v="1"/>
    <x v="1"/>
    <x v="1"/>
    <x v="6"/>
    <x v="3"/>
    <x v="3"/>
    <n v="30.096"/>
    <n v="10.6624"/>
    <n v="19.433599999999998"/>
  </r>
  <r>
    <x v="1"/>
    <x v="1"/>
    <x v="1"/>
    <x v="6"/>
    <x v="4"/>
    <x v="4"/>
    <n v="23.423400000000001"/>
    <n v="7.5029500000000002"/>
    <n v="15.920450000000001"/>
  </r>
  <r>
    <x v="1"/>
    <x v="1"/>
    <x v="1"/>
    <x v="6"/>
    <x v="5"/>
    <x v="5"/>
    <n v="15.840000000000002"/>
    <n v="6.0095000000000001"/>
    <n v="9.8305000000000007"/>
  </r>
  <r>
    <x v="1"/>
    <x v="1"/>
    <x v="1"/>
    <x v="6"/>
    <x v="6"/>
    <x v="6"/>
    <n v="18.176400000000001"/>
    <n v="4.873050000000001"/>
    <n v="13.30335"/>
  </r>
  <r>
    <x v="1"/>
    <x v="1"/>
    <x v="1"/>
    <x v="6"/>
    <x v="7"/>
    <x v="7"/>
    <n v="18.532799999999998"/>
    <n v="3.9983999999999997"/>
    <n v="14.534399999999998"/>
  </r>
  <r>
    <x v="1"/>
    <x v="1"/>
    <x v="1"/>
    <x v="6"/>
    <x v="8"/>
    <x v="8"/>
    <n v="20.196000000000002"/>
    <n v="6.1285000000000007"/>
    <n v="14.067500000000001"/>
  </r>
  <r>
    <x v="1"/>
    <x v="1"/>
    <x v="1"/>
    <x v="6"/>
    <x v="9"/>
    <x v="9"/>
    <n v="24.452999999999999"/>
    <n v="7.8123500000000003"/>
    <n v="16.640650000000001"/>
  </r>
  <r>
    <x v="1"/>
    <x v="1"/>
    <x v="1"/>
    <x v="6"/>
    <x v="10"/>
    <x v="10"/>
    <n v="29.383199999999999"/>
    <n v="8.9964000000000013"/>
    <n v="20.386799999999997"/>
  </r>
  <r>
    <x v="1"/>
    <x v="1"/>
    <x v="1"/>
    <x v="6"/>
    <x v="11"/>
    <x v="11"/>
    <n v="27.323999999999998"/>
    <n v="5.8548"/>
    <n v="21.469199999999997"/>
  </r>
  <r>
    <x v="1"/>
    <x v="1"/>
    <x v="1"/>
    <x v="6"/>
    <x v="0"/>
    <x v="0"/>
    <n v="13.37175"/>
    <n v="4.5886500000000003"/>
    <n v="8.783100000000001"/>
  </r>
  <r>
    <x v="1"/>
    <x v="1"/>
    <x v="1"/>
    <x v="6"/>
    <x v="1"/>
    <x v="1"/>
    <n v="23.771999999999998"/>
    <n v="6.4449000000000005"/>
    <n v="17.327099999999998"/>
  </r>
  <r>
    <x v="1"/>
    <x v="1"/>
    <x v="1"/>
    <x v="6"/>
    <x v="2"/>
    <x v="2"/>
    <n v="20.1496"/>
    <n v="7.2072000000000003"/>
    <n v="12.942399999999999"/>
  </r>
  <r>
    <x v="1"/>
    <x v="1"/>
    <x v="1"/>
    <x v="6"/>
    <x v="3"/>
    <x v="3"/>
    <n v="22.866400000000002"/>
    <n v="8.6328000000000014"/>
    <n v="14.233600000000001"/>
  </r>
  <r>
    <x v="1"/>
    <x v="1"/>
    <x v="1"/>
    <x v="6"/>
    <x v="4"/>
    <x v="4"/>
    <n v="20.786349999999999"/>
    <n v="6.0488999999999997"/>
    <n v="14.737449999999999"/>
  </r>
  <r>
    <x v="1"/>
    <x v="1"/>
    <x v="1"/>
    <x v="6"/>
    <x v="5"/>
    <x v="5"/>
    <n v="15.423500000000001"/>
    <n v="5.0985000000000005"/>
    <n v="10.324999999999999"/>
  </r>
  <r>
    <x v="1"/>
    <x v="1"/>
    <x v="1"/>
    <x v="6"/>
    <x v="6"/>
    <x v="6"/>
    <n v="11.334149999999999"/>
    <n v="3.6530999999999998"/>
    <n v="7.681049999999999"/>
  </r>
  <r>
    <x v="1"/>
    <x v="1"/>
    <x v="1"/>
    <x v="6"/>
    <x v="7"/>
    <x v="7"/>
    <n v="11.659600000000001"/>
    <n v="3.8015999999999996"/>
    <n v="7.8580000000000014"/>
  </r>
  <r>
    <x v="1"/>
    <x v="1"/>
    <x v="1"/>
    <x v="6"/>
    <x v="8"/>
    <x v="8"/>
    <n v="16.555499999999999"/>
    <n v="5.94"/>
    <n v="10.615499999999997"/>
  </r>
  <r>
    <x v="1"/>
    <x v="1"/>
    <x v="1"/>
    <x v="6"/>
    <x v="9"/>
    <x v="9"/>
    <n v="15.819699999999999"/>
    <n v="7.3358999999999996"/>
    <n v="8.4837999999999987"/>
  </r>
  <r>
    <x v="1"/>
    <x v="1"/>
    <x v="1"/>
    <x v="6"/>
    <x v="10"/>
    <x v="10"/>
    <n v="20.8005"/>
    <n v="6.5141999999999998"/>
    <n v="14.286300000000001"/>
  </r>
  <r>
    <x v="1"/>
    <x v="1"/>
    <x v="1"/>
    <x v="6"/>
    <x v="11"/>
    <x v="11"/>
    <n v="16.6404"/>
    <n v="5.2866000000000009"/>
    <n v="11.3538"/>
  </r>
  <r>
    <x v="1"/>
    <x v="1"/>
    <x v="1"/>
    <x v="6"/>
    <x v="0"/>
    <x v="0"/>
    <n v="1.17"/>
    <n v="0.48150000000000004"/>
    <n v="0.68849999999999989"/>
  </r>
  <r>
    <x v="1"/>
    <x v="1"/>
    <x v="1"/>
    <x v="6"/>
    <x v="1"/>
    <x v="1"/>
    <n v="1.9656000000000002"/>
    <n v="0.79800000000000004"/>
    <n v="1.1676000000000002"/>
  </r>
  <r>
    <x v="1"/>
    <x v="1"/>
    <x v="1"/>
    <x v="6"/>
    <x v="2"/>
    <x v="2"/>
    <n v="2.1840000000000002"/>
    <n v="0.7360000000000001"/>
    <n v="1.448"/>
  </r>
  <r>
    <x v="1"/>
    <x v="1"/>
    <x v="1"/>
    <x v="6"/>
    <x v="3"/>
    <x v="3"/>
    <n v="2.0384000000000002"/>
    <n v="0.82400000000000007"/>
    <n v="1.2144000000000001"/>
  </r>
  <r>
    <x v="1"/>
    <x v="1"/>
    <x v="1"/>
    <x v="6"/>
    <x v="4"/>
    <x v="4"/>
    <n v="1.6223999999999998"/>
    <n v="0.55249999999999999"/>
    <n v="1.0698999999999999"/>
  </r>
  <r>
    <x v="1"/>
    <x v="1"/>
    <x v="1"/>
    <x v="6"/>
    <x v="5"/>
    <x v="5"/>
    <n v="1.482"/>
    <n v="0.48499999999999999"/>
    <n v="0.997"/>
  </r>
  <r>
    <x v="1"/>
    <x v="1"/>
    <x v="1"/>
    <x v="6"/>
    <x v="6"/>
    <x v="6"/>
    <n v="1.4039999999999999"/>
    <n v="0.50400000000000011"/>
    <n v="0.8999999999999998"/>
  </r>
  <r>
    <x v="1"/>
    <x v="1"/>
    <x v="1"/>
    <x v="6"/>
    <x v="7"/>
    <x v="7"/>
    <n v="1.1232000000000002"/>
    <n v="0.34800000000000003"/>
    <n v="0.77520000000000011"/>
  </r>
  <r>
    <x v="1"/>
    <x v="1"/>
    <x v="1"/>
    <x v="6"/>
    <x v="8"/>
    <x v="8"/>
    <n v="1.222"/>
    <n v="0.6"/>
    <n v="0.622"/>
  </r>
  <r>
    <x v="1"/>
    <x v="1"/>
    <x v="1"/>
    <x v="6"/>
    <x v="9"/>
    <x v="9"/>
    <n v="1.4871999999999999"/>
    <n v="0.64349999999999996"/>
    <n v="0.84369999999999989"/>
  </r>
  <r>
    <x v="1"/>
    <x v="1"/>
    <x v="1"/>
    <x v="6"/>
    <x v="10"/>
    <x v="10"/>
    <n v="1.7472000000000001"/>
    <n v="0.77700000000000014"/>
    <n v="0.97019999999999995"/>
  </r>
  <r>
    <x v="1"/>
    <x v="1"/>
    <x v="1"/>
    <x v="6"/>
    <x v="11"/>
    <x v="11"/>
    <n v="1.7160000000000002"/>
    <n v="0.6"/>
    <n v="1.1160000000000001"/>
  </r>
  <r>
    <x v="1"/>
    <x v="1"/>
    <x v="1"/>
    <x v="6"/>
    <x v="0"/>
    <x v="0"/>
    <n v="26.742149999999999"/>
    <n v="12.311999999999999"/>
    <n v="14.430149999999999"/>
  </r>
  <r>
    <x v="1"/>
    <x v="1"/>
    <x v="1"/>
    <x v="6"/>
    <x v="1"/>
    <x v="1"/>
    <n v="39.809700000000007"/>
    <n v="23.183999999999997"/>
    <n v="16.625700000000009"/>
  </r>
  <r>
    <x v="1"/>
    <x v="1"/>
    <x v="1"/>
    <x v="6"/>
    <x v="2"/>
    <x v="2"/>
    <n v="47.54160000000001"/>
    <n v="21.887999999999998"/>
    <n v="25.653600000000012"/>
  </r>
  <r>
    <x v="1"/>
    <x v="1"/>
    <x v="1"/>
    <x v="6"/>
    <x v="3"/>
    <x v="3"/>
    <n v="58.788000000000004"/>
    <n v="18.662400000000002"/>
    <n v="40.125600000000006"/>
  </r>
  <r>
    <x v="1"/>
    <x v="1"/>
    <x v="1"/>
    <x v="6"/>
    <x v="4"/>
    <x v="4"/>
    <n v="43.196400000000004"/>
    <n v="17.0352"/>
    <n v="26.161200000000004"/>
  </r>
  <r>
    <x v="1"/>
    <x v="1"/>
    <x v="1"/>
    <x v="6"/>
    <x v="5"/>
    <x v="5"/>
    <n v="38.020499999999998"/>
    <n v="17.135999999999999"/>
    <n v="20.884499999999999"/>
  </r>
  <r>
    <x v="1"/>
    <x v="1"/>
    <x v="1"/>
    <x v="6"/>
    <x v="6"/>
    <x v="6"/>
    <n v="25.591950000000001"/>
    <n v="14.7744"/>
    <n v="10.817550000000001"/>
  </r>
  <r>
    <x v="1"/>
    <x v="1"/>
    <x v="1"/>
    <x v="6"/>
    <x v="7"/>
    <x v="7"/>
    <n v="28.116000000000003"/>
    <n v="11.9808"/>
    <n v="16.135200000000005"/>
  </r>
  <r>
    <x v="1"/>
    <x v="1"/>
    <x v="1"/>
    <x v="6"/>
    <x v="8"/>
    <x v="8"/>
    <n v="37.061999999999998"/>
    <n v="11.952"/>
    <n v="25.11"/>
  </r>
  <r>
    <x v="1"/>
    <x v="1"/>
    <x v="1"/>
    <x v="6"/>
    <x v="9"/>
    <x v="9"/>
    <n v="34.474049999999998"/>
    <n v="19.281600000000001"/>
    <n v="15.192449999999997"/>
  </r>
  <r>
    <x v="1"/>
    <x v="1"/>
    <x v="1"/>
    <x v="6"/>
    <x v="10"/>
    <x v="10"/>
    <n v="48.308400000000006"/>
    <n v="23.3856"/>
    <n v="24.922800000000006"/>
  </r>
  <r>
    <x v="1"/>
    <x v="1"/>
    <x v="1"/>
    <x v="6"/>
    <x v="11"/>
    <x v="11"/>
    <n v="45.624600000000001"/>
    <n v="20.217600000000001"/>
    <n v="25.407"/>
  </r>
  <r>
    <x v="1"/>
    <x v="1"/>
    <x v="1"/>
    <x v="6"/>
    <x v="0"/>
    <x v="0"/>
    <n v="24.625350000000001"/>
    <n v="7.4083500000000004"/>
    <n v="17.216999999999999"/>
  </r>
  <r>
    <x v="1"/>
    <x v="1"/>
    <x v="1"/>
    <x v="6"/>
    <x v="1"/>
    <x v="1"/>
    <n v="40.376699999999992"/>
    <n v="9.8125999999999998"/>
    <n v="30.564099999999993"/>
  </r>
  <r>
    <x v="1"/>
    <x v="1"/>
    <x v="1"/>
    <x v="6"/>
    <x v="2"/>
    <x v="2"/>
    <n v="31.946400000000001"/>
    <n v="12.648800000000001"/>
    <n v="19.297599999999999"/>
  </r>
  <r>
    <x v="1"/>
    <x v="1"/>
    <x v="1"/>
    <x v="6"/>
    <x v="3"/>
    <x v="3"/>
    <n v="31.552"/>
    <n v="14.865600000000001"/>
    <n v="16.686399999999999"/>
  </r>
  <r>
    <x v="1"/>
    <x v="1"/>
    <x v="1"/>
    <x v="6"/>
    <x v="4"/>
    <x v="4"/>
    <n v="25.956450000000004"/>
    <n v="12.2902"/>
    <n v="13.666250000000003"/>
  </r>
  <r>
    <x v="1"/>
    <x v="1"/>
    <x v="1"/>
    <x v="6"/>
    <x v="5"/>
    <x v="5"/>
    <n v="22.185000000000002"/>
    <n v="8.3130000000000006"/>
    <n v="13.872000000000002"/>
  </r>
  <r>
    <x v="1"/>
    <x v="1"/>
    <x v="1"/>
    <x v="6"/>
    <x v="6"/>
    <x v="6"/>
    <n v="23.516100000000002"/>
    <n v="6.23475"/>
    <n v="17.281350000000003"/>
  </r>
  <r>
    <x v="1"/>
    <x v="1"/>
    <x v="1"/>
    <x v="6"/>
    <x v="7"/>
    <x v="7"/>
    <n v="19.325599999999998"/>
    <n v="6.194"/>
    <n v="13.131599999999999"/>
  </r>
  <r>
    <x v="1"/>
    <x v="1"/>
    <x v="1"/>
    <x v="6"/>
    <x v="8"/>
    <x v="8"/>
    <n v="22.431500000000003"/>
    <n v="8.2315000000000005"/>
    <n v="14.200000000000003"/>
  </r>
  <r>
    <x v="1"/>
    <x v="1"/>
    <x v="1"/>
    <x v="6"/>
    <x v="9"/>
    <x v="9"/>
    <n v="36.210850000000001"/>
    <n v="9.3236000000000008"/>
    <n v="26.887250000000002"/>
  </r>
  <r>
    <x v="1"/>
    <x v="1"/>
    <x v="1"/>
    <x v="6"/>
    <x v="10"/>
    <x v="10"/>
    <n v="34.51"/>
    <n v="13.2356"/>
    <n v="21.2744"/>
  </r>
  <r>
    <x v="1"/>
    <x v="1"/>
    <x v="1"/>
    <x v="6"/>
    <x v="11"/>
    <x v="11"/>
    <n v="23.959800000000001"/>
    <n v="11.344799999999999"/>
    <n v="12.615000000000002"/>
  </r>
  <r>
    <x v="1"/>
    <x v="1"/>
    <x v="1"/>
    <x v="6"/>
    <x v="0"/>
    <x v="0"/>
    <n v="8.0352000000000015"/>
    <n v="4.3739999999999997"/>
    <n v="3.6612000000000018"/>
  </r>
  <r>
    <x v="1"/>
    <x v="1"/>
    <x v="1"/>
    <x v="6"/>
    <x v="1"/>
    <x v="1"/>
    <n v="13.171199999999999"/>
    <n v="4.6494"/>
    <n v="8.5217999999999989"/>
  </r>
  <r>
    <x v="1"/>
    <x v="1"/>
    <x v="1"/>
    <x v="6"/>
    <x v="2"/>
    <x v="2"/>
    <n v="12.902399999999998"/>
    <n v="5.5728"/>
    <n v="7.3295999999999983"/>
  </r>
  <r>
    <x v="1"/>
    <x v="1"/>
    <x v="1"/>
    <x v="6"/>
    <x v="3"/>
    <x v="3"/>
    <n v="15.8208"/>
    <n v="5.5728"/>
    <n v="10.248000000000001"/>
  </r>
  <r>
    <x v="1"/>
    <x v="1"/>
    <x v="1"/>
    <x v="6"/>
    <x v="4"/>
    <x v="4"/>
    <n v="14.2272"/>
    <n v="5.1597"/>
    <n v="9.067499999999999"/>
  </r>
  <r>
    <x v="1"/>
    <x v="1"/>
    <x v="1"/>
    <x v="6"/>
    <x v="5"/>
    <x v="5"/>
    <n v="8.9280000000000008"/>
    <n v="3.6854999999999998"/>
    <n v="5.2425000000000015"/>
  </r>
  <r>
    <x v="1"/>
    <x v="1"/>
    <x v="1"/>
    <x v="6"/>
    <x v="6"/>
    <x v="6"/>
    <n v="10.022399999999999"/>
    <n v="4.3375500000000002"/>
    <n v="5.6848499999999991"/>
  </r>
  <r>
    <x v="1"/>
    <x v="1"/>
    <x v="1"/>
    <x v="6"/>
    <x v="7"/>
    <x v="7"/>
    <n v="6.9888000000000003"/>
    <n v="3.24"/>
    <n v="3.7488000000000001"/>
  </r>
  <r>
    <x v="1"/>
    <x v="1"/>
    <x v="1"/>
    <x v="6"/>
    <x v="8"/>
    <x v="8"/>
    <n v="7.9679999999999991"/>
    <n v="4.2119999999999997"/>
    <n v="3.7559999999999993"/>
  </r>
  <r>
    <x v="1"/>
    <x v="1"/>
    <x v="1"/>
    <x v="6"/>
    <x v="9"/>
    <x v="9"/>
    <n v="14.351999999999999"/>
    <n v="5.7915000000000001"/>
    <n v="8.5604999999999976"/>
  </r>
  <r>
    <x v="1"/>
    <x v="1"/>
    <x v="1"/>
    <x v="6"/>
    <x v="10"/>
    <x v="10"/>
    <n v="11.558399999999999"/>
    <n v="6.1803000000000008"/>
    <n v="5.3780999999999981"/>
  </r>
  <r>
    <x v="1"/>
    <x v="1"/>
    <x v="1"/>
    <x v="6"/>
    <x v="11"/>
    <x v="11"/>
    <n v="10.7136"/>
    <n v="4.0338000000000003"/>
    <n v="6.6797999999999993"/>
  </r>
  <r>
    <x v="2"/>
    <x v="2"/>
    <x v="2"/>
    <x v="0"/>
    <x v="0"/>
    <x v="0"/>
    <n v="365.75280000000004"/>
    <n v="155.45564999999999"/>
    <n v="210.29715000000004"/>
  </r>
  <r>
    <x v="2"/>
    <x v="2"/>
    <x v="2"/>
    <x v="0"/>
    <x v="1"/>
    <x v="1"/>
    <n v="462.27090000000004"/>
    <n v="229.62729999999999"/>
    <n v="232.64360000000005"/>
  </r>
  <r>
    <x v="2"/>
    <x v="2"/>
    <x v="2"/>
    <x v="0"/>
    <x v="2"/>
    <x v="2"/>
    <n v="568.94880000000001"/>
    <n v="236.88480000000001"/>
    <n v="332.06399999999996"/>
  </r>
  <r>
    <x v="2"/>
    <x v="2"/>
    <x v="2"/>
    <x v="0"/>
    <x v="3"/>
    <x v="3"/>
    <n v="539.9208000000001"/>
    <n v="190.43680000000001"/>
    <n v="349.48400000000009"/>
  </r>
  <r>
    <x v="2"/>
    <x v="2"/>
    <x v="2"/>
    <x v="0"/>
    <x v="4"/>
    <x v="4"/>
    <n v="457.55384999999995"/>
    <n v="198.12975"/>
    <n v="259.42409999999995"/>
  </r>
  <r>
    <x v="2"/>
    <x v="2"/>
    <x v="2"/>
    <x v="0"/>
    <x v="5"/>
    <x v="5"/>
    <n v="308.42250000000001"/>
    <n v="133.53800000000001"/>
    <n v="174.8845"/>
  </r>
  <r>
    <x v="2"/>
    <x v="2"/>
    <x v="2"/>
    <x v="0"/>
    <x v="6"/>
    <x v="6"/>
    <n v="277.58024999999998"/>
    <n v="114.9588"/>
    <n v="162.62144999999998"/>
  </r>
  <r>
    <x v="2"/>
    <x v="2"/>
    <x v="2"/>
    <x v="0"/>
    <x v="7"/>
    <x v="7"/>
    <n v="325.11360000000008"/>
    <n v="92.896000000000015"/>
    <n v="232.21760000000006"/>
  </r>
  <r>
    <x v="2"/>
    <x v="2"/>
    <x v="2"/>
    <x v="0"/>
    <x v="8"/>
    <x v="8"/>
    <n v="290.28000000000003"/>
    <n v="145.15"/>
    <n v="145.13000000000002"/>
  </r>
  <r>
    <x v="2"/>
    <x v="2"/>
    <x v="2"/>
    <x v="0"/>
    <x v="9"/>
    <x v="9"/>
    <n v="547.17779999999993"/>
    <n v="154.72989999999999"/>
    <n v="392.44789999999995"/>
  </r>
  <r>
    <x v="2"/>
    <x v="2"/>
    <x v="2"/>
    <x v="0"/>
    <x v="10"/>
    <x v="10"/>
    <n v="436.87139999999999"/>
    <n v="180.8569"/>
    <n v="256.0145"/>
  </r>
  <r>
    <x v="2"/>
    <x v="2"/>
    <x v="2"/>
    <x v="0"/>
    <x v="11"/>
    <x v="11"/>
    <n v="518.14980000000003"/>
    <n v="156.762"/>
    <n v="361.38780000000003"/>
  </r>
  <r>
    <x v="2"/>
    <x v="2"/>
    <x v="2"/>
    <x v="1"/>
    <x v="0"/>
    <x v="0"/>
    <n v="150.255"/>
    <n v="137.0223"/>
    <n v="13.232699999999994"/>
  </r>
  <r>
    <x v="2"/>
    <x v="2"/>
    <x v="2"/>
    <x v="1"/>
    <x v="1"/>
    <x v="1"/>
    <n v="219.7062"/>
    <n v="207.53670000000002"/>
    <n v="12.169499999999971"/>
  </r>
  <r>
    <x v="2"/>
    <x v="2"/>
    <x v="2"/>
    <x v="1"/>
    <x v="2"/>
    <x v="2"/>
    <n v="307.18799999999999"/>
    <n v="202.99600000000001"/>
    <n v="104.19199999999998"/>
  </r>
  <r>
    <x v="2"/>
    <x v="2"/>
    <x v="2"/>
    <x v="1"/>
    <x v="3"/>
    <x v="3"/>
    <n v="320.54399999999998"/>
    <n v="200.85919999999999"/>
    <n v="119.6848"/>
  </r>
  <r>
    <x v="2"/>
    <x v="2"/>
    <x v="2"/>
    <x v="1"/>
    <x v="4"/>
    <x v="4"/>
    <n v="184.47975"/>
    <n v="189.24035000000003"/>
    <n v="-4.7606000000000392"/>
  </r>
  <r>
    <x v="2"/>
    <x v="2"/>
    <x v="2"/>
    <x v="1"/>
    <x v="5"/>
    <x v="5"/>
    <n v="135.22950000000003"/>
    <n v="150.91149999999999"/>
    <n v="-15.68199999999996"/>
  </r>
  <r>
    <x v="2"/>
    <x v="2"/>
    <x v="2"/>
    <x v="1"/>
    <x v="6"/>
    <x v="6"/>
    <n v="172.79324999999997"/>
    <n v="123.80085000000001"/>
    <n v="48.992399999999961"/>
  </r>
  <r>
    <x v="2"/>
    <x v="2"/>
    <x v="2"/>
    <x v="1"/>
    <x v="7"/>
    <x v="7"/>
    <n v="110.8548"/>
    <n v="118.59240000000001"/>
    <n v="-7.7376000000000147"/>
  </r>
  <r>
    <x v="2"/>
    <x v="2"/>
    <x v="2"/>
    <x v="1"/>
    <x v="8"/>
    <x v="8"/>
    <n v="166.95000000000002"/>
    <n v="106.84000000000002"/>
    <n v="60.11"/>
  </r>
  <r>
    <x v="2"/>
    <x v="2"/>
    <x v="2"/>
    <x v="1"/>
    <x v="9"/>
    <x v="9"/>
    <n v="249.59024999999997"/>
    <n v="154.51735000000002"/>
    <n v="95.072899999999947"/>
  </r>
  <r>
    <x v="2"/>
    <x v="2"/>
    <x v="2"/>
    <x v="1"/>
    <x v="10"/>
    <x v="10"/>
    <n v="186.98400000000004"/>
    <n v="190.70939999999999"/>
    <n v="-3.7253999999999508"/>
  </r>
  <r>
    <x v="2"/>
    <x v="2"/>
    <x v="2"/>
    <x v="1"/>
    <x v="11"/>
    <x v="11"/>
    <n v="178.30260000000001"/>
    <n v="171.47819999999999"/>
    <n v="6.8244000000000256"/>
  </r>
  <r>
    <x v="2"/>
    <x v="2"/>
    <x v="2"/>
    <x v="2"/>
    <x v="0"/>
    <x v="0"/>
    <n v="119.53485000000002"/>
    <n v="76.974299999999999"/>
    <n v="42.560550000000021"/>
  </r>
  <r>
    <x v="2"/>
    <x v="2"/>
    <x v="2"/>
    <x v="2"/>
    <x v="1"/>
    <x v="1"/>
    <n v="204.708"/>
    <n v="99.269800000000004"/>
    <n v="105.43819999999999"/>
  </r>
  <r>
    <x v="2"/>
    <x v="2"/>
    <x v="2"/>
    <x v="2"/>
    <x v="2"/>
    <x v="2"/>
    <n v="218.35520000000002"/>
    <n v="112.2816"/>
    <n v="106.07360000000003"/>
  </r>
  <r>
    <x v="2"/>
    <x v="2"/>
    <x v="2"/>
    <x v="2"/>
    <x v="3"/>
    <x v="3"/>
    <n v="181.31280000000001"/>
    <n v="100.5856"/>
    <n v="80.727200000000011"/>
  </r>
  <r>
    <x v="2"/>
    <x v="2"/>
    <x v="2"/>
    <x v="2"/>
    <x v="4"/>
    <x v="4"/>
    <n v="155.23689999999999"/>
    <n v="95.9803"/>
    <n v="59.256599999999992"/>
  </r>
  <r>
    <x v="2"/>
    <x v="2"/>
    <x v="2"/>
    <x v="2"/>
    <x v="5"/>
    <x v="5"/>
    <n v="137.69049999999999"/>
    <n v="63.597000000000008"/>
    <n v="74.093499999999977"/>
  </r>
  <r>
    <x v="2"/>
    <x v="2"/>
    <x v="2"/>
    <x v="2"/>
    <x v="6"/>
    <x v="6"/>
    <n v="119.53485000000002"/>
    <n v="55.921500000000002"/>
    <n v="63.613350000000018"/>
  </r>
  <r>
    <x v="2"/>
    <x v="2"/>
    <x v="2"/>
    <x v="2"/>
    <x v="7"/>
    <x v="7"/>
    <n v="83.832800000000006"/>
    <n v="53.801600000000008"/>
    <n v="30.031199999999998"/>
  </r>
  <r>
    <x v="2"/>
    <x v="2"/>
    <x v="2"/>
    <x v="2"/>
    <x v="8"/>
    <x v="8"/>
    <n v="114.539"/>
    <n v="63.597000000000008"/>
    <n v="50.941999999999993"/>
  </r>
  <r>
    <x v="2"/>
    <x v="2"/>
    <x v="2"/>
    <x v="2"/>
    <x v="9"/>
    <x v="9"/>
    <n v="188.50194999999999"/>
    <n v="87.427599999999998"/>
    <n v="101.07435"/>
  </r>
  <r>
    <x v="2"/>
    <x v="2"/>
    <x v="2"/>
    <x v="2"/>
    <x v="10"/>
    <x v="10"/>
    <n v="199.59029999999998"/>
    <n v="93.129400000000004"/>
    <n v="106.46089999999998"/>
  </r>
  <r>
    <x v="2"/>
    <x v="2"/>
    <x v="2"/>
    <x v="2"/>
    <x v="11"/>
    <x v="11"/>
    <n v="121.36259999999999"/>
    <n v="103.50959999999999"/>
    <n v="17.852999999999994"/>
  </r>
  <r>
    <x v="2"/>
    <x v="2"/>
    <x v="2"/>
    <x v="3"/>
    <x v="0"/>
    <x v="0"/>
    <n v="194.0805"/>
    <n v="115.54740000000001"/>
    <n v="78.53309999999999"/>
  </r>
  <r>
    <x v="2"/>
    <x v="2"/>
    <x v="2"/>
    <x v="3"/>
    <x v="1"/>
    <x v="1"/>
    <n v="348.07639999999998"/>
    <n v="171.9256"/>
    <n v="176.15079999999998"/>
  </r>
  <r>
    <x v="2"/>
    <x v="2"/>
    <x v="2"/>
    <x v="3"/>
    <x v="2"/>
    <x v="2"/>
    <n v="418.0976"/>
    <n v="212.11599999999999"/>
    <n v="205.98160000000001"/>
  </r>
  <r>
    <x v="2"/>
    <x v="2"/>
    <x v="2"/>
    <x v="3"/>
    <x v="3"/>
    <x v="3"/>
    <n v="381.56479999999999"/>
    <n v="192.02080000000001"/>
    <n v="189.54399999999998"/>
  </r>
  <r>
    <x v="2"/>
    <x v="2"/>
    <x v="2"/>
    <x v="3"/>
    <x v="4"/>
    <x v="4"/>
    <n v="316.61759999999998"/>
    <n v="161.45935"/>
    <n v="155.15824999999998"/>
  </r>
  <r>
    <x v="2"/>
    <x v="2"/>
    <x v="2"/>
    <x v="3"/>
    <x v="5"/>
    <x v="5"/>
    <n v="258.774"/>
    <n v="156.29600000000002"/>
    <n v="102.47799999999998"/>
  </r>
  <r>
    <x v="2"/>
    <x v="2"/>
    <x v="2"/>
    <x v="3"/>
    <x v="6"/>
    <x v="6"/>
    <n v="205.49700000000001"/>
    <n v="150.714"/>
    <n v="54.783000000000015"/>
  </r>
  <r>
    <x v="2"/>
    <x v="2"/>
    <x v="2"/>
    <x v="3"/>
    <x v="7"/>
    <x v="7"/>
    <n v="243.55199999999999"/>
    <n v="107.17439999999999"/>
    <n v="136.3776"/>
  </r>
  <r>
    <x v="2"/>
    <x v="2"/>
    <x v="2"/>
    <x v="3"/>
    <x v="8"/>
    <x v="8"/>
    <n v="235.94100000000003"/>
    <n v="147.92300000000003"/>
    <n v="88.018000000000001"/>
  </r>
  <r>
    <x v="2"/>
    <x v="2"/>
    <x v="2"/>
    <x v="3"/>
    <x v="9"/>
    <x v="9"/>
    <n v="395.77199999999999"/>
    <n v="154.20274999999998"/>
    <n v="241.56925000000001"/>
  </r>
  <r>
    <x v="2"/>
    <x v="2"/>
    <x v="2"/>
    <x v="3"/>
    <x v="10"/>
    <x v="10"/>
    <n v="426.21600000000001"/>
    <n v="203.18480000000002"/>
    <n v="223.03119999999998"/>
  </r>
  <r>
    <x v="2"/>
    <x v="2"/>
    <x v="2"/>
    <x v="3"/>
    <x v="11"/>
    <x v="11"/>
    <n v="255.72959999999998"/>
    <n v="155.73780000000002"/>
    <n v="99.991799999999955"/>
  </r>
  <r>
    <x v="2"/>
    <x v="2"/>
    <x v="2"/>
    <x v="4"/>
    <x v="0"/>
    <x v="0"/>
    <n v="228.3228"/>
    <n v="158.45849999999999"/>
    <n v="69.864300000000014"/>
  </r>
  <r>
    <x v="2"/>
    <x v="2"/>
    <x v="2"/>
    <x v="4"/>
    <x v="1"/>
    <x v="1"/>
    <n v="269.4384"/>
    <n v="227.2004"/>
    <n v="42.238"/>
  </r>
  <r>
    <x v="2"/>
    <x v="2"/>
    <x v="2"/>
    <x v="4"/>
    <x v="2"/>
    <x v="2"/>
    <n v="416.40480000000002"/>
    <n v="244.96"/>
    <n v="171.44480000000001"/>
  </r>
  <r>
    <x v="2"/>
    <x v="2"/>
    <x v="2"/>
    <x v="4"/>
    <x v="3"/>
    <x v="3"/>
    <n v="409.40640000000002"/>
    <n v="257.20800000000003"/>
    <n v="152.19839999999999"/>
  </r>
  <r>
    <x v="2"/>
    <x v="2"/>
    <x v="2"/>
    <x v="4"/>
    <x v="4"/>
    <x v="4"/>
    <n v="281.46690000000001"/>
    <n v="189.07849999999999"/>
    <n v="92.388400000000019"/>
  </r>
  <r>
    <x v="2"/>
    <x v="2"/>
    <x v="2"/>
    <x v="4"/>
    <x v="5"/>
    <x v="5"/>
    <n v="249.31800000000001"/>
    <n v="124.01100000000001"/>
    <n v="125.307"/>
  </r>
  <r>
    <x v="2"/>
    <x v="2"/>
    <x v="2"/>
    <x v="4"/>
    <x v="6"/>
    <x v="6"/>
    <n v="222.4179"/>
    <n v="161.21429999999998"/>
    <n v="61.203600000000023"/>
  </r>
  <r>
    <x v="2"/>
    <x v="2"/>
    <x v="2"/>
    <x v="4"/>
    <x v="7"/>
    <x v="7"/>
    <n v="192.45600000000002"/>
    <n v="113.9064"/>
    <n v="78.549600000000012"/>
  </r>
  <r>
    <x v="2"/>
    <x v="2"/>
    <x v="2"/>
    <x v="4"/>
    <x v="8"/>
    <x v="8"/>
    <n v="216.51300000000001"/>
    <n v="143.91399999999999"/>
    <n v="72.599000000000018"/>
  </r>
  <r>
    <x v="2"/>
    <x v="2"/>
    <x v="2"/>
    <x v="4"/>
    <x v="9"/>
    <x v="9"/>
    <n v="321.27029999999996"/>
    <n v="216.94270000000003"/>
    <n v="104.32759999999993"/>
  </r>
  <r>
    <x v="2"/>
    <x v="2"/>
    <x v="2"/>
    <x v="4"/>
    <x v="10"/>
    <x v="10"/>
    <n v="352.10699999999997"/>
    <n v="182.18899999999999"/>
    <n v="169.91799999999998"/>
  </r>
  <r>
    <x v="2"/>
    <x v="2"/>
    <x v="2"/>
    <x v="4"/>
    <x v="11"/>
    <x v="11"/>
    <n v="209.952"/>
    <n v="216.78959999999998"/>
    <n v="-6.8375999999999806"/>
  </r>
  <r>
    <x v="2"/>
    <x v="2"/>
    <x v="2"/>
    <x v="2"/>
    <x v="0"/>
    <x v="0"/>
    <n v="61.992000000000004"/>
    <n v="57.985199999999999"/>
    <n v="4.0068000000000055"/>
  </r>
  <r>
    <x v="2"/>
    <x v="2"/>
    <x v="2"/>
    <x v="2"/>
    <x v="1"/>
    <x v="1"/>
    <n v="95.256000000000014"/>
    <n v="84.848399999999998"/>
    <n v="10.407600000000016"/>
  </r>
  <r>
    <x v="2"/>
    <x v="2"/>
    <x v="2"/>
    <x v="2"/>
    <x v="2"/>
    <x v="2"/>
    <n v="120.96000000000001"/>
    <n v="79.497600000000006"/>
    <n v="41.462400000000002"/>
  </r>
  <r>
    <x v="2"/>
    <x v="2"/>
    <x v="2"/>
    <x v="2"/>
    <x v="3"/>
    <x v="3"/>
    <n v="142.46400000000003"/>
    <n v="91.728000000000009"/>
    <n v="50.736000000000018"/>
  </r>
  <r>
    <x v="2"/>
    <x v="2"/>
    <x v="2"/>
    <x v="2"/>
    <x v="4"/>
    <x v="4"/>
    <n v="91.727999999999994"/>
    <n v="78.078000000000017"/>
    <n v="13.649999999999977"/>
  </r>
  <r>
    <x v="2"/>
    <x v="2"/>
    <x v="2"/>
    <x v="2"/>
    <x v="5"/>
    <x v="5"/>
    <n v="68.88"/>
    <n v="64.427999999999997"/>
    <n v="4.4519999999999982"/>
  </r>
  <r>
    <x v="2"/>
    <x v="2"/>
    <x v="2"/>
    <x v="2"/>
    <x v="6"/>
    <x v="6"/>
    <n v="84.672000000000011"/>
    <n v="42.751800000000003"/>
    <n v="41.920200000000008"/>
  </r>
  <r>
    <x v="2"/>
    <x v="2"/>
    <x v="2"/>
    <x v="2"/>
    <x v="7"/>
    <x v="7"/>
    <n v="67.872"/>
    <n v="48.921600000000005"/>
    <n v="18.950399999999995"/>
  </r>
  <r>
    <x v="2"/>
    <x v="2"/>
    <x v="2"/>
    <x v="2"/>
    <x v="8"/>
    <x v="8"/>
    <n v="78.959999999999994"/>
    <n v="49.14"/>
    <n v="29.819999999999993"/>
  </r>
  <r>
    <x v="2"/>
    <x v="2"/>
    <x v="2"/>
    <x v="2"/>
    <x v="9"/>
    <x v="9"/>
    <n v="100.46400000000001"/>
    <n v="57.493800000000007"/>
    <n v="42.970200000000006"/>
  </r>
  <r>
    <x v="2"/>
    <x v="2"/>
    <x v="2"/>
    <x v="2"/>
    <x v="10"/>
    <x v="10"/>
    <n v="132.88800000000001"/>
    <n v="63.445199999999993"/>
    <n v="69.442800000000005"/>
  </r>
  <r>
    <x v="2"/>
    <x v="2"/>
    <x v="2"/>
    <x v="2"/>
    <x v="11"/>
    <x v="11"/>
    <n v="105.84"/>
    <n v="72.727199999999996"/>
    <n v="33.112800000000007"/>
  </r>
  <r>
    <x v="2"/>
    <x v="2"/>
    <x v="2"/>
    <x v="6"/>
    <x v="0"/>
    <x v="0"/>
    <n v="13.777199999999999"/>
    <n v="3.8520000000000003"/>
    <n v="9.9251999999999985"/>
  </r>
  <r>
    <x v="2"/>
    <x v="2"/>
    <x v="2"/>
    <x v="6"/>
    <x v="1"/>
    <x v="1"/>
    <n v="23.424800000000001"/>
    <n v="7.0405999999999995"/>
    <n v="16.3842"/>
  </r>
  <r>
    <x v="2"/>
    <x v="2"/>
    <x v="2"/>
    <x v="6"/>
    <x v="2"/>
    <x v="2"/>
    <n v="24.492799999999999"/>
    <n v="10.1008"/>
    <n v="14.391999999999999"/>
  </r>
  <r>
    <x v="2"/>
    <x v="2"/>
    <x v="2"/>
    <x v="6"/>
    <x v="3"/>
    <x v="3"/>
    <n v="27.625599999999999"/>
    <n v="8.56"/>
    <n v="19.065599999999996"/>
  </r>
  <r>
    <x v="2"/>
    <x v="2"/>
    <x v="2"/>
    <x v="6"/>
    <x v="4"/>
    <x v="4"/>
    <n v="26.148199999999999"/>
    <n v="7.5809500000000005"/>
    <n v="18.567249999999998"/>
  </r>
  <r>
    <x v="2"/>
    <x v="2"/>
    <x v="2"/>
    <x v="6"/>
    <x v="5"/>
    <x v="5"/>
    <n v="21.181999999999999"/>
    <n v="6.1524999999999999"/>
    <n v="15.029499999999999"/>
  </r>
  <r>
    <x v="2"/>
    <x v="2"/>
    <x v="2"/>
    <x v="6"/>
    <x v="6"/>
    <x v="6"/>
    <n v="13.9374"/>
    <n v="5.2002000000000006"/>
    <n v="8.7371999999999996"/>
  </r>
  <r>
    <x v="2"/>
    <x v="2"/>
    <x v="2"/>
    <x v="6"/>
    <x v="7"/>
    <x v="7"/>
    <n v="14.809600000000001"/>
    <n v="4.4512"/>
    <n v="10.358400000000001"/>
  </r>
  <r>
    <x v="2"/>
    <x v="2"/>
    <x v="2"/>
    <x v="6"/>
    <x v="8"/>
    <x v="8"/>
    <n v="18.868000000000002"/>
    <n v="5.7245000000000008"/>
    <n v="13.143500000000001"/>
  </r>
  <r>
    <x v="2"/>
    <x v="2"/>
    <x v="2"/>
    <x v="6"/>
    <x v="9"/>
    <x v="9"/>
    <n v="21.7516"/>
    <n v="7.650500000000001"/>
    <n v="14.101099999999999"/>
  </r>
  <r>
    <x v="2"/>
    <x v="2"/>
    <x v="2"/>
    <x v="6"/>
    <x v="10"/>
    <x v="10"/>
    <n v="22.926400000000001"/>
    <n v="8.0143000000000004"/>
    <n v="14.912100000000001"/>
  </r>
  <r>
    <x v="2"/>
    <x v="2"/>
    <x v="2"/>
    <x v="6"/>
    <x v="11"/>
    <x v="11"/>
    <n v="23.496000000000002"/>
    <n v="6.9336000000000002"/>
    <n v="16.562400000000004"/>
  </r>
  <r>
    <x v="2"/>
    <x v="2"/>
    <x v="2"/>
    <x v="6"/>
    <x v="0"/>
    <x v="0"/>
    <n v="10.002150000000002"/>
    <n v="3.4398000000000004"/>
    <n v="6.5623500000000021"/>
  </r>
  <r>
    <x v="2"/>
    <x v="2"/>
    <x v="2"/>
    <x v="6"/>
    <x v="1"/>
    <x v="1"/>
    <n v="19.741399999999999"/>
    <n v="6.1740000000000004"/>
    <n v="13.567399999999999"/>
  </r>
  <r>
    <x v="2"/>
    <x v="2"/>
    <x v="2"/>
    <x v="6"/>
    <x v="2"/>
    <x v="2"/>
    <n v="22.3704"/>
    <n v="5.6447999999999992"/>
    <n v="16.7256"/>
  </r>
  <r>
    <x v="2"/>
    <x v="2"/>
    <x v="2"/>
    <x v="6"/>
    <x v="3"/>
    <x v="3"/>
    <n v="20.458400000000001"/>
    <n v="7.1231999999999998"/>
    <n v="13.3352"/>
  </r>
  <r>
    <x v="2"/>
    <x v="2"/>
    <x v="2"/>
    <x v="6"/>
    <x v="4"/>
    <x v="4"/>
    <n v="14.447550000000001"/>
    <n v="6.3881999999999994"/>
    <n v="8.059350000000002"/>
  </r>
  <r>
    <x v="2"/>
    <x v="2"/>
    <x v="2"/>
    <x v="6"/>
    <x v="5"/>
    <x v="5"/>
    <n v="9.9184999999999999"/>
    <n v="4.032"/>
    <n v="5.8864999999999998"/>
  </r>
  <r>
    <x v="2"/>
    <x v="2"/>
    <x v="2"/>
    <x v="6"/>
    <x v="6"/>
    <x v="6"/>
    <n v="11.830500000000002"/>
    <n v="4.3848000000000003"/>
    <n v="7.4457000000000022"/>
  </r>
  <r>
    <x v="2"/>
    <x v="2"/>
    <x v="2"/>
    <x v="6"/>
    <x v="7"/>
    <x v="7"/>
    <n v="8.9863999999999997"/>
    <n v="2.8895999999999997"/>
    <n v="6.0968"/>
  </r>
  <r>
    <x v="2"/>
    <x v="2"/>
    <x v="2"/>
    <x v="6"/>
    <x v="8"/>
    <x v="8"/>
    <n v="12.786500000000002"/>
    <n v="4.6620000000000008"/>
    <n v="8.1245000000000012"/>
  </r>
  <r>
    <x v="2"/>
    <x v="2"/>
    <x v="2"/>
    <x v="6"/>
    <x v="9"/>
    <x v="9"/>
    <n v="14.913599999999999"/>
    <n v="5.1869999999999994"/>
    <n v="9.7265999999999995"/>
  </r>
  <r>
    <x v="2"/>
    <x v="2"/>
    <x v="2"/>
    <x v="6"/>
    <x v="10"/>
    <x v="10"/>
    <n v="15.224300000000001"/>
    <n v="6.5856000000000003"/>
    <n v="8.6387"/>
  </r>
  <r>
    <x v="2"/>
    <x v="2"/>
    <x v="2"/>
    <x v="6"/>
    <x v="11"/>
    <x v="11"/>
    <n v="12.189"/>
    <n v="6.048"/>
    <n v="6.141"/>
  </r>
  <r>
    <x v="2"/>
    <x v="2"/>
    <x v="2"/>
    <x v="6"/>
    <x v="0"/>
    <x v="0"/>
    <n v="1.08"/>
    <n v="0.53549999999999998"/>
    <n v="0.5445000000000001"/>
  </r>
  <r>
    <x v="2"/>
    <x v="2"/>
    <x v="2"/>
    <x v="6"/>
    <x v="1"/>
    <x v="1"/>
    <n v="1.47"/>
    <n v="0.65800000000000003"/>
    <n v="0.81199999999999994"/>
  </r>
  <r>
    <x v="2"/>
    <x v="2"/>
    <x v="2"/>
    <x v="6"/>
    <x v="2"/>
    <x v="2"/>
    <n v="1.88"/>
    <n v="0.93599999999999994"/>
    <n v="0.94399999999999995"/>
  </r>
  <r>
    <x v="2"/>
    <x v="2"/>
    <x v="2"/>
    <x v="6"/>
    <x v="3"/>
    <x v="3"/>
    <n v="2.1800000000000002"/>
    <n v="0.70400000000000007"/>
    <n v="1.476"/>
  </r>
  <r>
    <x v="2"/>
    <x v="2"/>
    <x v="2"/>
    <x v="6"/>
    <x v="4"/>
    <x v="4"/>
    <n v="1.8037500000000002"/>
    <n v="0.60450000000000004"/>
    <n v="1.1992500000000001"/>
  </r>
  <r>
    <x v="2"/>
    <x v="2"/>
    <x v="2"/>
    <x v="6"/>
    <x v="5"/>
    <x v="5"/>
    <n v="1.25"/>
    <n v="0.53"/>
    <n v="0.72"/>
  </r>
  <r>
    <x v="2"/>
    <x v="2"/>
    <x v="2"/>
    <x v="6"/>
    <x v="6"/>
    <x v="6"/>
    <n v="1.0350000000000001"/>
    <n v="0.47250000000000003"/>
    <n v="0.56250000000000011"/>
  </r>
  <r>
    <x v="2"/>
    <x v="2"/>
    <x v="2"/>
    <x v="6"/>
    <x v="7"/>
    <x v="7"/>
    <n v="0.83"/>
    <n v="0.44400000000000006"/>
    <n v="0.3859999999999999"/>
  </r>
  <r>
    <x v="2"/>
    <x v="2"/>
    <x v="2"/>
    <x v="6"/>
    <x v="8"/>
    <x v="8"/>
    <n v="1.1625000000000001"/>
    <n v="0.58499999999999996"/>
    <n v="0.57750000000000012"/>
  </r>
  <r>
    <x v="2"/>
    <x v="2"/>
    <x v="2"/>
    <x v="6"/>
    <x v="9"/>
    <x v="9"/>
    <n v="1.7550000000000001"/>
    <n v="0.74749999999999994"/>
    <n v="1.0075000000000003"/>
  </r>
  <r>
    <x v="2"/>
    <x v="2"/>
    <x v="2"/>
    <x v="6"/>
    <x v="10"/>
    <x v="10"/>
    <n v="2.0825"/>
    <n v="0.77700000000000014"/>
    <n v="1.3054999999999999"/>
  </r>
  <r>
    <x v="2"/>
    <x v="2"/>
    <x v="2"/>
    <x v="6"/>
    <x v="11"/>
    <x v="11"/>
    <n v="1.6949999999999998"/>
    <n v="0.48"/>
    <n v="1.2149999999999999"/>
  </r>
  <r>
    <x v="2"/>
    <x v="2"/>
    <x v="2"/>
    <x v="6"/>
    <x v="0"/>
    <x v="0"/>
    <n v="22.682700000000001"/>
    <n v="8.7840000000000007"/>
    <n v="13.8987"/>
  </r>
  <r>
    <x v="2"/>
    <x v="2"/>
    <x v="2"/>
    <x v="6"/>
    <x v="1"/>
    <x v="1"/>
    <n v="42.492800000000003"/>
    <n v="14.347200000000001"/>
    <n v="28.145600000000002"/>
  </r>
  <r>
    <x v="2"/>
    <x v="2"/>
    <x v="2"/>
    <x v="6"/>
    <x v="2"/>
    <x v="2"/>
    <n v="40.758399999999995"/>
    <n v="16.787199999999999"/>
    <n v="23.971199999999996"/>
  </r>
  <r>
    <x v="2"/>
    <x v="2"/>
    <x v="2"/>
    <x v="6"/>
    <x v="3"/>
    <x v="3"/>
    <n v="52.031999999999996"/>
    <n v="19.1296"/>
    <n v="32.9024"/>
  </r>
  <r>
    <x v="2"/>
    <x v="2"/>
    <x v="2"/>
    <x v="6"/>
    <x v="4"/>
    <x v="4"/>
    <n v="29.945500000000003"/>
    <n v="15.860000000000001"/>
    <n v="14.085500000000001"/>
  </r>
  <r>
    <x v="2"/>
    <x v="2"/>
    <x v="2"/>
    <x v="6"/>
    <x v="5"/>
    <x v="5"/>
    <n v="24.661000000000001"/>
    <n v="12.322000000000001"/>
    <n v="12.339"/>
  </r>
  <r>
    <x v="2"/>
    <x v="2"/>
    <x v="2"/>
    <x v="6"/>
    <x v="6"/>
    <x v="6"/>
    <n v="29.024100000000001"/>
    <n v="9.4428000000000001"/>
    <n v="19.581299999999999"/>
  </r>
  <r>
    <x v="2"/>
    <x v="2"/>
    <x v="2"/>
    <x v="6"/>
    <x v="7"/>
    <x v="7"/>
    <n v="24.064800000000002"/>
    <n v="9.9551999999999996"/>
    <n v="14.109600000000002"/>
  </r>
  <r>
    <x v="2"/>
    <x v="2"/>
    <x v="2"/>
    <x v="6"/>
    <x v="8"/>
    <x v="8"/>
    <n v="23.848000000000003"/>
    <n v="13.298000000000002"/>
    <n v="10.55"/>
  </r>
  <r>
    <x v="2"/>
    <x v="2"/>
    <x v="2"/>
    <x v="6"/>
    <x v="9"/>
    <x v="9"/>
    <n v="40.162199999999999"/>
    <n v="15.2256"/>
    <n v="24.936599999999999"/>
  </r>
  <r>
    <x v="2"/>
    <x v="2"/>
    <x v="2"/>
    <x v="6"/>
    <x v="10"/>
    <x v="10"/>
    <n v="44.769199999999998"/>
    <n v="18.104800000000004"/>
    <n v="26.664399999999993"/>
  </r>
  <r>
    <x v="2"/>
    <x v="2"/>
    <x v="2"/>
    <x v="6"/>
    <x v="11"/>
    <x v="11"/>
    <n v="26.666399999999999"/>
    <n v="14.493600000000001"/>
    <n v="12.172799999999999"/>
  </r>
  <r>
    <x v="2"/>
    <x v="2"/>
    <x v="2"/>
    <x v="6"/>
    <x v="0"/>
    <x v="0"/>
    <n v="17.766000000000002"/>
    <n v="5.4418499999999996"/>
    <n v="12.324150000000003"/>
  </r>
  <r>
    <x v="2"/>
    <x v="2"/>
    <x v="2"/>
    <x v="6"/>
    <x v="1"/>
    <x v="1"/>
    <n v="29.400000000000002"/>
    <n v="9.0489000000000015"/>
    <n v="20.351100000000002"/>
  </r>
  <r>
    <x v="2"/>
    <x v="2"/>
    <x v="2"/>
    <x v="6"/>
    <x v="2"/>
    <x v="2"/>
    <n v="30.576000000000004"/>
    <n v="9.007200000000001"/>
    <n v="21.568800000000003"/>
  </r>
  <r>
    <x v="2"/>
    <x v="2"/>
    <x v="2"/>
    <x v="6"/>
    <x v="3"/>
    <x v="3"/>
    <n v="31.248000000000005"/>
    <n v="12.232000000000003"/>
    <n v="19.016000000000002"/>
  </r>
  <r>
    <x v="2"/>
    <x v="2"/>
    <x v="2"/>
    <x v="6"/>
    <x v="4"/>
    <x v="4"/>
    <n v="25.934999999999999"/>
    <n v="7.8604500000000002"/>
    <n v="18.074549999999999"/>
  </r>
  <r>
    <x v="2"/>
    <x v="2"/>
    <x v="2"/>
    <x v="6"/>
    <x v="5"/>
    <x v="5"/>
    <n v="23.1"/>
    <n v="7.714500000000001"/>
    <n v="15.3855"/>
  </r>
  <r>
    <x v="2"/>
    <x v="2"/>
    <x v="2"/>
    <x v="6"/>
    <x v="6"/>
    <x v="6"/>
    <n v="15.120000000000003"/>
    <n v="6.69285"/>
    <n v="8.4271500000000028"/>
  </r>
  <r>
    <x v="2"/>
    <x v="2"/>
    <x v="2"/>
    <x v="6"/>
    <x v="7"/>
    <x v="7"/>
    <n v="14.112"/>
    <n v="5.282"/>
    <n v="8.83"/>
  </r>
  <r>
    <x v="2"/>
    <x v="2"/>
    <x v="2"/>
    <x v="6"/>
    <x v="8"/>
    <x v="8"/>
    <n v="17.22"/>
    <n v="6.5329999999999995"/>
    <n v="10.686999999999999"/>
  </r>
  <r>
    <x v="2"/>
    <x v="2"/>
    <x v="2"/>
    <x v="6"/>
    <x v="9"/>
    <x v="9"/>
    <n v="31.395"/>
    <n v="8.3122000000000007"/>
    <n v="23.082799999999999"/>
  </r>
  <r>
    <x v="2"/>
    <x v="2"/>
    <x v="2"/>
    <x v="6"/>
    <x v="10"/>
    <x v="10"/>
    <n v="30.870000000000005"/>
    <n v="10.411100000000001"/>
    <n v="20.458900000000003"/>
  </r>
  <r>
    <x v="2"/>
    <x v="2"/>
    <x v="2"/>
    <x v="6"/>
    <x v="11"/>
    <x v="11"/>
    <n v="26.46"/>
    <n v="7.5060000000000002"/>
    <n v="18.954000000000001"/>
  </r>
  <r>
    <x v="2"/>
    <x v="2"/>
    <x v="2"/>
    <x v="6"/>
    <x v="0"/>
    <x v="0"/>
    <n v="6.3279000000000005"/>
    <n v="3.3264000000000005"/>
    <n v="3.0015000000000001"/>
  </r>
  <r>
    <x v="2"/>
    <x v="2"/>
    <x v="2"/>
    <x v="6"/>
    <x v="1"/>
    <x v="1"/>
    <n v="10.0646"/>
    <n v="4.6661999999999999"/>
    <n v="5.3984000000000005"/>
  </r>
  <r>
    <x v="2"/>
    <x v="2"/>
    <x v="2"/>
    <x v="6"/>
    <x v="2"/>
    <x v="2"/>
    <n v="14.7888"/>
    <n v="6.2831999999999999"/>
    <n v="8.5056000000000012"/>
  </r>
  <r>
    <x v="2"/>
    <x v="2"/>
    <x v="2"/>
    <x v="6"/>
    <x v="3"/>
    <x v="3"/>
    <n v="10.9968"/>
    <n v="4.3296000000000001"/>
    <n v="6.6672000000000002"/>
  </r>
  <r>
    <x v="2"/>
    <x v="2"/>
    <x v="2"/>
    <x v="6"/>
    <x v="4"/>
    <x v="4"/>
    <n v="11.1943"/>
    <n v="4.4615999999999998"/>
    <n v="6.7327000000000004"/>
  </r>
  <r>
    <x v="2"/>
    <x v="2"/>
    <x v="2"/>
    <x v="6"/>
    <x v="5"/>
    <x v="5"/>
    <n v="8.3740000000000006"/>
    <n v="3.0690000000000004"/>
    <n v="5.3049999999999997"/>
  </r>
  <r>
    <x v="2"/>
    <x v="2"/>
    <x v="2"/>
    <x v="6"/>
    <x v="6"/>
    <x v="6"/>
    <n v="5.9724000000000004"/>
    <n v="3.5343"/>
    <n v="2.4381000000000004"/>
  </r>
  <r>
    <x v="2"/>
    <x v="2"/>
    <x v="2"/>
    <x v="6"/>
    <x v="7"/>
    <x v="7"/>
    <n v="7.3311999999999999"/>
    <n v="2.4815999999999998"/>
    <n v="4.8496000000000006"/>
  </r>
  <r>
    <x v="2"/>
    <x v="2"/>
    <x v="2"/>
    <x v="6"/>
    <x v="8"/>
    <x v="8"/>
    <n v="6.3990000000000009"/>
    <n v="2.97"/>
    <n v="3.4290000000000007"/>
  </r>
  <r>
    <x v="2"/>
    <x v="2"/>
    <x v="2"/>
    <x v="6"/>
    <x v="9"/>
    <x v="9"/>
    <n v="11.605099999999998"/>
    <n v="4.1184000000000003"/>
    <n v="7.4866999999999981"/>
  </r>
  <r>
    <x v="2"/>
    <x v="2"/>
    <x v="2"/>
    <x v="6"/>
    <x v="10"/>
    <x v="10"/>
    <n v="12.829599999999999"/>
    <n v="4.8048000000000002"/>
    <n v="8.024799999999999"/>
  </r>
  <r>
    <x v="2"/>
    <x v="2"/>
    <x v="2"/>
    <x v="6"/>
    <x v="11"/>
    <x v="11"/>
    <n v="9.1956000000000007"/>
    <n v="3.4055999999999997"/>
    <n v="5.7900000000000009"/>
  </r>
  <r>
    <x v="3"/>
    <x v="3"/>
    <x v="3"/>
    <x v="0"/>
    <x v="0"/>
    <x v="0"/>
    <n v="263.55779999999999"/>
    <n v="107.49960000000002"/>
    <n v="156.05819999999997"/>
  </r>
  <r>
    <x v="3"/>
    <x v="3"/>
    <x v="3"/>
    <x v="0"/>
    <x v="1"/>
    <x v="1"/>
    <n v="438.11460000000005"/>
    <n v="147.92679999999999"/>
    <n v="290.18780000000004"/>
  </r>
  <r>
    <x v="3"/>
    <x v="3"/>
    <x v="3"/>
    <x v="0"/>
    <x v="2"/>
    <x v="2"/>
    <n v="408.8304"/>
    <n v="196.6232"/>
    <n v="212.2072"/>
  </r>
  <r>
    <x v="3"/>
    <x v="3"/>
    <x v="3"/>
    <x v="0"/>
    <x v="3"/>
    <x v="3"/>
    <n v="418.01760000000002"/>
    <n v="152.52079999999998"/>
    <n v="265.49680000000001"/>
  </r>
  <r>
    <x v="3"/>
    <x v="3"/>
    <x v="3"/>
    <x v="0"/>
    <x v="4"/>
    <x v="4"/>
    <n v="399.35610000000003"/>
    <n v="134.37450000000001"/>
    <n v="264.98160000000001"/>
  </r>
  <r>
    <x v="3"/>
    <x v="3"/>
    <x v="3"/>
    <x v="0"/>
    <x v="5"/>
    <x v="5"/>
    <n v="310.06800000000004"/>
    <n v="122.88950000000001"/>
    <n v="187.17850000000004"/>
  </r>
  <r>
    <x v="3"/>
    <x v="3"/>
    <x v="3"/>
    <x v="0"/>
    <x v="6"/>
    <x v="6"/>
    <n v="289.39679999999998"/>
    <n v="89.927550000000011"/>
    <n v="199.46924999999999"/>
  </r>
  <r>
    <x v="3"/>
    <x v="3"/>
    <x v="3"/>
    <x v="0"/>
    <x v="7"/>
    <x v="7"/>
    <n v="261.83519999999999"/>
    <n v="106.58079999999998"/>
    <n v="155.2544"/>
  </r>
  <r>
    <x v="3"/>
    <x v="3"/>
    <x v="3"/>
    <x v="0"/>
    <x v="8"/>
    <x v="8"/>
    <n v="298.58400000000006"/>
    <n v="96.474000000000004"/>
    <n v="202.11000000000007"/>
  </r>
  <r>
    <x v="3"/>
    <x v="3"/>
    <x v="3"/>
    <x v="0"/>
    <x v="9"/>
    <x v="9"/>
    <n v="447.87600000000003"/>
    <n v="129.89535000000001"/>
    <n v="317.98065000000003"/>
  </r>
  <r>
    <x v="3"/>
    <x v="3"/>
    <x v="3"/>
    <x v="0"/>
    <x v="10"/>
    <x v="10"/>
    <n v="357.72660000000002"/>
    <n v="178.4769"/>
    <n v="179.24970000000002"/>
  </r>
  <r>
    <x v="3"/>
    <x v="3"/>
    <x v="3"/>
    <x v="0"/>
    <x v="11"/>
    <x v="11"/>
    <n v="413.42399999999998"/>
    <n v="155.73659999999998"/>
    <n v="257.68740000000003"/>
  </r>
  <r>
    <x v="3"/>
    <x v="3"/>
    <x v="3"/>
    <x v="6"/>
    <x v="0"/>
    <x v="0"/>
    <n v="155.61314999999999"/>
    <n v="143.3322"/>
    <n v="12.28094999999999"/>
  </r>
  <r>
    <x v="3"/>
    <x v="3"/>
    <x v="3"/>
    <x v="6"/>
    <x v="1"/>
    <x v="1"/>
    <n v="220.059"/>
    <n v="222.96119999999999"/>
    <n v="-2.9021999999999935"/>
  </r>
  <r>
    <x v="3"/>
    <x v="3"/>
    <x v="3"/>
    <x v="6"/>
    <x v="2"/>
    <x v="2"/>
    <n v="276.6456"/>
    <n v="232.46080000000001"/>
    <n v="44.184799999999996"/>
  </r>
  <r>
    <x v="3"/>
    <x v="3"/>
    <x v="3"/>
    <x v="6"/>
    <x v="3"/>
    <x v="3"/>
    <n v="318.56159999999994"/>
    <n v="248.10720000000003"/>
    <n v="70.454399999999907"/>
  </r>
  <r>
    <x v="3"/>
    <x v="3"/>
    <x v="3"/>
    <x v="6"/>
    <x v="4"/>
    <x v="4"/>
    <n v="270.18355000000003"/>
    <n v="148.92019999999999"/>
    <n v="121.26335000000003"/>
  </r>
  <r>
    <x v="3"/>
    <x v="3"/>
    <x v="3"/>
    <x v="6"/>
    <x v="5"/>
    <x v="5"/>
    <n v="150.19900000000001"/>
    <n v="118.745"/>
    <n v="31.454000000000008"/>
  </r>
  <r>
    <x v="3"/>
    <x v="3"/>
    <x v="3"/>
    <x v="6"/>
    <x v="6"/>
    <x v="6"/>
    <n v="141.4665"/>
    <n v="111.89970000000001"/>
    <n v="29.566799999999986"/>
  </r>
  <r>
    <x v="3"/>
    <x v="3"/>
    <x v="3"/>
    <x v="6"/>
    <x v="7"/>
    <x v="7"/>
    <n v="163.47239999999999"/>
    <n v="89.408000000000015"/>
    <n v="74.064399999999978"/>
  </r>
  <r>
    <x v="3"/>
    <x v="3"/>
    <x v="3"/>
    <x v="6"/>
    <x v="8"/>
    <x v="8"/>
    <n v="150.19900000000001"/>
    <n v="132.715"/>
    <n v="17.484000000000009"/>
  </r>
  <r>
    <x v="3"/>
    <x v="3"/>
    <x v="3"/>
    <x v="6"/>
    <x v="9"/>
    <x v="9"/>
    <n v="202.07005000000001"/>
    <n v="190.69050000000001"/>
    <n v="11.379549999999995"/>
  </r>
  <r>
    <x v="3"/>
    <x v="3"/>
    <x v="3"/>
    <x v="6"/>
    <x v="10"/>
    <x v="10"/>
    <n v="232.28449999999998"/>
    <n v="176.02200000000002"/>
    <n v="56.26249999999996"/>
  </r>
  <r>
    <x v="3"/>
    <x v="3"/>
    <x v="3"/>
    <x v="6"/>
    <x v="11"/>
    <x v="11"/>
    <n v="241.017"/>
    <n v="167.64000000000001"/>
    <n v="73.376999999999981"/>
  </r>
  <r>
    <x v="3"/>
    <x v="3"/>
    <x v="3"/>
    <x v="6"/>
    <x v="0"/>
    <x v="0"/>
    <n v="90.417600000000007"/>
    <n v="51.111899999999999"/>
    <n v="39.305700000000009"/>
  </r>
  <r>
    <x v="3"/>
    <x v="3"/>
    <x v="3"/>
    <x v="6"/>
    <x v="1"/>
    <x v="1"/>
    <n v="119.0112"/>
    <n v="86.809100000000001"/>
    <n v="32.202100000000002"/>
  </r>
  <r>
    <x v="3"/>
    <x v="3"/>
    <x v="3"/>
    <x v="6"/>
    <x v="2"/>
    <x v="2"/>
    <n v="170.01600000000002"/>
    <n v="105.70079999999999"/>
    <n v="64.315200000000033"/>
  </r>
  <r>
    <x v="3"/>
    <x v="3"/>
    <x v="3"/>
    <x v="6"/>
    <x v="3"/>
    <x v="3"/>
    <n v="159.1968"/>
    <n v="108.4824"/>
    <n v="50.714399999999998"/>
  </r>
  <r>
    <x v="3"/>
    <x v="3"/>
    <x v="3"/>
    <x v="6"/>
    <x v="4"/>
    <x v="4"/>
    <n v="107.9988"/>
    <n v="64.034750000000003"/>
    <n v="43.96405"/>
  </r>
  <r>
    <x v="3"/>
    <x v="3"/>
    <x v="3"/>
    <x v="6"/>
    <x v="5"/>
    <x v="5"/>
    <n v="85.00800000000001"/>
    <n v="49.2575"/>
    <n v="35.750500000000009"/>
  </r>
  <r>
    <x v="3"/>
    <x v="3"/>
    <x v="3"/>
    <x v="6"/>
    <x v="6"/>
    <x v="6"/>
    <n v="83.462399999999988"/>
    <n v="54.762750000000004"/>
    <n v="28.699649999999984"/>
  </r>
  <r>
    <x v="3"/>
    <x v="3"/>
    <x v="3"/>
    <x v="6"/>
    <x v="7"/>
    <x v="7"/>
    <n v="89.644799999999989"/>
    <n v="44.969200000000001"/>
    <n v="44.675599999999989"/>
  </r>
  <r>
    <x v="3"/>
    <x v="3"/>
    <x v="3"/>
    <x v="6"/>
    <x v="8"/>
    <x v="8"/>
    <n v="90.804000000000002"/>
    <n v="46.360000000000007"/>
    <n v="44.443999999999996"/>
  </r>
  <r>
    <x v="3"/>
    <x v="3"/>
    <x v="3"/>
    <x v="6"/>
    <x v="9"/>
    <x v="9"/>
    <n v="102.97559999999999"/>
    <n v="81.361800000000017"/>
    <n v="21.613799999999969"/>
  </r>
  <r>
    <x v="3"/>
    <x v="3"/>
    <x v="3"/>
    <x v="6"/>
    <x v="10"/>
    <x v="10"/>
    <n v="148.76400000000001"/>
    <n v="90.054299999999998"/>
    <n v="58.709700000000012"/>
  </r>
  <r>
    <x v="3"/>
    <x v="3"/>
    <x v="3"/>
    <x v="6"/>
    <x v="11"/>
    <x v="11"/>
    <n v="139.10399999999998"/>
    <n v="65.367599999999996"/>
    <n v="73.736399999999989"/>
  </r>
  <r>
    <x v="3"/>
    <x v="3"/>
    <x v="3"/>
    <x v="3"/>
    <x v="0"/>
    <x v="0"/>
    <n v="219.22109999999998"/>
    <n v="123.03"/>
    <n v="96.191099999999977"/>
  </r>
  <r>
    <x v="3"/>
    <x v="3"/>
    <x v="3"/>
    <x v="3"/>
    <x v="1"/>
    <x v="1"/>
    <n v="285.33539999999999"/>
    <n v="202.86279999999999"/>
    <n v="82.4726"/>
  </r>
  <r>
    <x v="3"/>
    <x v="3"/>
    <x v="3"/>
    <x v="3"/>
    <x v="2"/>
    <x v="2"/>
    <n v="369.8424"/>
    <n v="203.40960000000001"/>
    <n v="166.43279999999999"/>
  </r>
  <r>
    <x v="3"/>
    <x v="3"/>
    <x v="3"/>
    <x v="3"/>
    <x v="3"/>
    <x v="3"/>
    <n v="365.86560000000003"/>
    <n v="260.27679999999998"/>
    <n v="105.58880000000005"/>
  </r>
  <r>
    <x v="3"/>
    <x v="3"/>
    <x v="3"/>
    <x v="3"/>
    <x v="4"/>
    <x v="4"/>
    <n v="365.11994999999996"/>
    <n v="202.58939999999998"/>
    <n v="162.53054999999998"/>
  </r>
  <r>
    <x v="3"/>
    <x v="3"/>
    <x v="3"/>
    <x v="3"/>
    <x v="5"/>
    <x v="5"/>
    <n v="273.40500000000003"/>
    <n v="113.46099999999998"/>
    <n v="159.94400000000005"/>
  </r>
  <r>
    <x v="3"/>
    <x v="3"/>
    <x v="3"/>
    <x v="3"/>
    <x v="6"/>
    <x v="6"/>
    <n v="263.96009999999995"/>
    <n v="114.4179"/>
    <n v="149.54219999999995"/>
  </r>
  <r>
    <x v="3"/>
    <x v="3"/>
    <x v="3"/>
    <x v="3"/>
    <x v="7"/>
    <x v="7"/>
    <n v="167.0256"/>
    <n v="122.48320000000001"/>
    <n v="44.542399999999986"/>
  </r>
  <r>
    <x v="3"/>
    <x v="3"/>
    <x v="3"/>
    <x v="3"/>
    <x v="8"/>
    <x v="8"/>
    <n v="278.37600000000003"/>
    <n v="131.23199999999997"/>
    <n v="147.14400000000006"/>
  </r>
  <r>
    <x v="3"/>
    <x v="3"/>
    <x v="3"/>
    <x v="3"/>
    <x v="9"/>
    <x v="9"/>
    <n v="287.57235000000003"/>
    <n v="199.03520000000003"/>
    <n v="88.537149999999997"/>
  </r>
  <r>
    <x v="3"/>
    <x v="3"/>
    <x v="3"/>
    <x v="3"/>
    <x v="10"/>
    <x v="10"/>
    <n v="313.17300000000006"/>
    <n v="155.01779999999999"/>
    <n v="158.15520000000006"/>
  </r>
  <r>
    <x v="3"/>
    <x v="3"/>
    <x v="3"/>
    <x v="3"/>
    <x v="11"/>
    <x v="11"/>
    <n v="238.608"/>
    <n v="132.8724"/>
    <n v="105.73560000000001"/>
  </r>
  <r>
    <x v="3"/>
    <x v="3"/>
    <x v="3"/>
    <x v="6"/>
    <x v="0"/>
    <x v="0"/>
    <n v="199.54080000000002"/>
    <n v="158.57865000000004"/>
    <n v="40.96214999999998"/>
  </r>
  <r>
    <x v="3"/>
    <x v="3"/>
    <x v="3"/>
    <x v="6"/>
    <x v="1"/>
    <x v="1"/>
    <n v="323.33"/>
    <n v="262.51959999999997"/>
    <n v="60.810400000000016"/>
  </r>
  <r>
    <x v="3"/>
    <x v="3"/>
    <x v="3"/>
    <x v="6"/>
    <x v="2"/>
    <x v="2"/>
    <n v="317.78719999999998"/>
    <n v="268.98559999999998"/>
    <n v="48.801600000000008"/>
  </r>
  <r>
    <x v="3"/>
    <x v="3"/>
    <x v="3"/>
    <x v="6"/>
    <x v="3"/>
    <x v="3"/>
    <n v="299.31119999999999"/>
    <n v="266.39920000000001"/>
    <n v="32.911999999999978"/>
  </r>
  <r>
    <x v="3"/>
    <x v="3"/>
    <x v="3"/>
    <x v="6"/>
    <x v="4"/>
    <x v="4"/>
    <n v="264.20679999999999"/>
    <n v="168.11600000000001"/>
    <n v="96.090799999999973"/>
  </r>
  <r>
    <x v="3"/>
    <x v="3"/>
    <x v="3"/>
    <x v="6"/>
    <x v="5"/>
    <x v="5"/>
    <n v="240.18800000000002"/>
    <n v="130.93650000000002"/>
    <n v="109.25149999999999"/>
  </r>
  <r>
    <x v="3"/>
    <x v="3"/>
    <x v="3"/>
    <x v="6"/>
    <x v="6"/>
    <x v="6"/>
    <n v="189.14805000000001"/>
    <n v="135.30105000000003"/>
    <n v="53.84699999999998"/>
  </r>
  <r>
    <x v="3"/>
    <x v="3"/>
    <x v="3"/>
    <x v="6"/>
    <x v="7"/>
    <x v="7"/>
    <n v="193.99799999999999"/>
    <n v="129.32"/>
    <n v="64.677999999999997"/>
  </r>
  <r>
    <x v="3"/>
    <x v="3"/>
    <x v="3"/>
    <x v="6"/>
    <x v="8"/>
    <x v="8"/>
    <n v="196.3075"/>
    <n v="172.96550000000002"/>
    <n v="23.341999999999985"/>
  </r>
  <r>
    <x v="3"/>
    <x v="3"/>
    <x v="3"/>
    <x v="6"/>
    <x v="9"/>
    <x v="9"/>
    <n v="249.19505000000001"/>
    <n v="168.11600000000001"/>
    <n v="81.079049999999995"/>
  </r>
  <r>
    <x v="3"/>
    <x v="3"/>
    <x v="3"/>
    <x v="6"/>
    <x v="10"/>
    <x v="10"/>
    <n v="326.56329999999997"/>
    <n v="233.0993"/>
    <n v="93.46399999999997"/>
  </r>
  <r>
    <x v="3"/>
    <x v="3"/>
    <x v="3"/>
    <x v="6"/>
    <x v="11"/>
    <x v="11"/>
    <n v="246.65459999999999"/>
    <n v="166.8228"/>
    <n v="79.831799999999987"/>
  </r>
  <r>
    <x v="3"/>
    <x v="3"/>
    <x v="3"/>
    <x v="6"/>
    <x v="0"/>
    <x v="0"/>
    <n v="85.733549999999994"/>
    <n v="40.75515"/>
    <n v="44.978399999999993"/>
  </r>
  <r>
    <x v="3"/>
    <x v="3"/>
    <x v="3"/>
    <x v="6"/>
    <x v="1"/>
    <x v="1"/>
    <n v="106.4665"/>
    <n v="84.529200000000003"/>
    <n v="21.937299999999993"/>
  </r>
  <r>
    <x v="3"/>
    <x v="3"/>
    <x v="3"/>
    <x v="6"/>
    <x v="2"/>
    <x v="2"/>
    <n v="148.5728"/>
    <n v="87.444000000000003"/>
    <n v="61.128799999999998"/>
  </r>
  <r>
    <x v="3"/>
    <x v="3"/>
    <x v="3"/>
    <x v="6"/>
    <x v="3"/>
    <x v="3"/>
    <n v="130.64160000000001"/>
    <n v="99.103200000000001"/>
    <n v="31.53840000000001"/>
  </r>
  <r>
    <x v="3"/>
    <x v="3"/>
    <x v="3"/>
    <x v="6"/>
    <x v="4"/>
    <x v="4"/>
    <n v="85.333299999999994"/>
    <n v="54.132000000000005"/>
    <n v="31.201299999999989"/>
  </r>
  <r>
    <x v="3"/>
    <x v="3"/>
    <x v="3"/>
    <x v="6"/>
    <x v="5"/>
    <x v="5"/>
    <n v="68.04249999999999"/>
    <n v="42.681000000000004"/>
    <n v="25.361499999999985"/>
  </r>
  <r>
    <x v="3"/>
    <x v="3"/>
    <x v="3"/>
    <x v="6"/>
    <x v="6"/>
    <x v="6"/>
    <n v="59.076899999999995"/>
    <n v="49.655700000000003"/>
    <n v="9.4211999999999918"/>
  </r>
  <r>
    <x v="3"/>
    <x v="3"/>
    <x v="3"/>
    <x v="6"/>
    <x v="7"/>
    <x v="7"/>
    <n v="59.557200000000009"/>
    <n v="43.722000000000001"/>
    <n v="15.835200000000007"/>
  </r>
  <r>
    <x v="3"/>
    <x v="3"/>
    <x v="3"/>
    <x v="6"/>
    <x v="8"/>
    <x v="8"/>
    <n v="68.04249999999999"/>
    <n v="54.132000000000005"/>
    <n v="13.910499999999985"/>
  </r>
  <r>
    <x v="3"/>
    <x v="3"/>
    <x v="3"/>
    <x v="6"/>
    <x v="9"/>
    <x v="9"/>
    <n v="96.780450000000002"/>
    <n v="69.018300000000011"/>
    <n v="27.762149999999991"/>
  </r>
  <r>
    <x v="3"/>
    <x v="3"/>
    <x v="3"/>
    <x v="6"/>
    <x v="10"/>
    <x v="10"/>
    <n v="109.82860000000001"/>
    <n v="63.396900000000002"/>
    <n v="46.431700000000006"/>
  </r>
  <r>
    <x v="3"/>
    <x v="3"/>
    <x v="3"/>
    <x v="6"/>
    <x v="11"/>
    <x v="11"/>
    <n v="82.611599999999996"/>
    <n v="51.841799999999999"/>
    <n v="30.769799999999996"/>
  </r>
  <r>
    <x v="3"/>
    <x v="3"/>
    <x v="3"/>
    <x v="6"/>
    <x v="0"/>
    <x v="0"/>
    <n v="11.2752"/>
    <n v="4.4891999999999994"/>
    <n v="6.7860000000000005"/>
  </r>
  <r>
    <x v="3"/>
    <x v="3"/>
    <x v="3"/>
    <x v="6"/>
    <x v="1"/>
    <x v="1"/>
    <n v="20.16"/>
    <n v="5.2976000000000001"/>
    <n v="14.862400000000001"/>
  </r>
  <r>
    <x v="3"/>
    <x v="3"/>
    <x v="3"/>
    <x v="6"/>
    <x v="2"/>
    <x v="2"/>
    <n v="19.584"/>
    <n v="8.1183999999999994"/>
    <n v="11.4656"/>
  </r>
  <r>
    <x v="3"/>
    <x v="3"/>
    <x v="3"/>
    <x v="6"/>
    <x v="3"/>
    <x v="3"/>
    <n v="27.417599999999997"/>
    <n v="5.7103999999999999"/>
    <n v="21.707199999999997"/>
  </r>
  <r>
    <x v="3"/>
    <x v="3"/>
    <x v="3"/>
    <x v="6"/>
    <x v="4"/>
    <x v="4"/>
    <n v="17.783999999999999"/>
    <n v="5.0869"/>
    <n v="12.697099999999999"/>
  </r>
  <r>
    <x v="3"/>
    <x v="3"/>
    <x v="3"/>
    <x v="6"/>
    <x v="5"/>
    <x v="5"/>
    <n v="15.264000000000001"/>
    <n v="3.698"/>
    <n v="11.566000000000001"/>
  </r>
  <r>
    <x v="3"/>
    <x v="3"/>
    <x v="3"/>
    <x v="6"/>
    <x v="6"/>
    <x v="6"/>
    <n v="10.368000000000002"/>
    <n v="4.3731"/>
    <n v="5.9949000000000021"/>
  </r>
  <r>
    <x v="3"/>
    <x v="3"/>
    <x v="3"/>
    <x v="6"/>
    <x v="7"/>
    <x v="7"/>
    <n v="9.3312000000000008"/>
    <n v="2.9927999999999999"/>
    <n v="6.3384000000000009"/>
  </r>
  <r>
    <x v="3"/>
    <x v="3"/>
    <x v="3"/>
    <x v="6"/>
    <x v="8"/>
    <x v="8"/>
    <n v="13.248000000000001"/>
    <n v="4.9019999999999992"/>
    <n v="8.3460000000000019"/>
  </r>
  <r>
    <x v="3"/>
    <x v="3"/>
    <x v="3"/>
    <x v="6"/>
    <x v="9"/>
    <x v="9"/>
    <n v="20.9664"/>
    <n v="4.4720000000000004"/>
    <n v="16.494399999999999"/>
  </r>
  <r>
    <x v="3"/>
    <x v="3"/>
    <x v="3"/>
    <x v="6"/>
    <x v="10"/>
    <x v="10"/>
    <n v="16.531199999999998"/>
    <n v="5.3578000000000001"/>
    <n v="11.173399999999997"/>
  </r>
  <r>
    <x v="3"/>
    <x v="3"/>
    <x v="3"/>
    <x v="6"/>
    <x v="11"/>
    <x v="11"/>
    <n v="20.736000000000001"/>
    <n v="4.7988"/>
    <n v="15.937200000000001"/>
  </r>
  <r>
    <x v="3"/>
    <x v="3"/>
    <x v="3"/>
    <x v="6"/>
    <x v="0"/>
    <x v="0"/>
    <n v="12.267000000000001"/>
    <n v="3.2841"/>
    <n v="8.9829000000000008"/>
  </r>
  <r>
    <x v="3"/>
    <x v="3"/>
    <x v="3"/>
    <x v="6"/>
    <x v="1"/>
    <x v="1"/>
    <n v="15.298500000000001"/>
    <n v="5.4530000000000003"/>
    <n v="9.8455000000000013"/>
  </r>
  <r>
    <x v="3"/>
    <x v="3"/>
    <x v="3"/>
    <x v="6"/>
    <x v="2"/>
    <x v="2"/>
    <n v="17.108000000000001"/>
    <n v="7.0848000000000013"/>
    <n v="10.023199999999999"/>
  </r>
  <r>
    <x v="3"/>
    <x v="3"/>
    <x v="3"/>
    <x v="6"/>
    <x v="3"/>
    <x v="3"/>
    <n v="22.372"/>
    <n v="6.3632"/>
    <n v="16.008800000000001"/>
  </r>
  <r>
    <x v="3"/>
    <x v="3"/>
    <x v="3"/>
    <x v="6"/>
    <x v="4"/>
    <x v="4"/>
    <n v="17.260749999999998"/>
    <n v="5.5432000000000006"/>
    <n v="11.717549999999997"/>
  </r>
  <r>
    <x v="3"/>
    <x v="3"/>
    <x v="3"/>
    <x v="6"/>
    <x v="5"/>
    <x v="5"/>
    <n v="12.22"/>
    <n v="4.4690000000000003"/>
    <n v="7.7510000000000003"/>
  </r>
  <r>
    <x v="3"/>
    <x v="3"/>
    <x v="3"/>
    <x v="6"/>
    <x v="6"/>
    <x v="6"/>
    <n v="12.0555"/>
    <n v="4.2803999999999993"/>
    <n v="7.775100000000001"/>
  </r>
  <r>
    <x v="3"/>
    <x v="3"/>
    <x v="3"/>
    <x v="6"/>
    <x v="7"/>
    <x v="7"/>
    <n v="7.5200000000000005"/>
    <n v="3.3128000000000002"/>
    <n v="4.2072000000000003"/>
  </r>
  <r>
    <x v="3"/>
    <x v="3"/>
    <x v="3"/>
    <x v="6"/>
    <x v="8"/>
    <x v="8"/>
    <n v="12.572500000000002"/>
    <n v="4.3869999999999996"/>
    <n v="8.1855000000000011"/>
  </r>
  <r>
    <x v="3"/>
    <x v="3"/>
    <x v="3"/>
    <x v="6"/>
    <x v="9"/>
    <x v="9"/>
    <n v="16.802500000000002"/>
    <n v="5.1700999999999997"/>
    <n v="11.632400000000002"/>
  </r>
  <r>
    <x v="3"/>
    <x v="3"/>
    <x v="3"/>
    <x v="6"/>
    <x v="10"/>
    <x v="10"/>
    <n v="16.45"/>
    <n v="6.3140000000000009"/>
    <n v="10.135999999999999"/>
  </r>
  <r>
    <x v="3"/>
    <x v="3"/>
    <x v="3"/>
    <x v="6"/>
    <x v="11"/>
    <x v="11"/>
    <n v="16.919999999999998"/>
    <n v="5.5595999999999997"/>
    <n v="11.360399999999998"/>
  </r>
  <r>
    <x v="3"/>
    <x v="3"/>
    <x v="3"/>
    <x v="6"/>
    <x v="0"/>
    <x v="0"/>
    <n v="1.08"/>
    <n v="0.37080000000000002"/>
    <n v="0.70920000000000005"/>
  </r>
  <r>
    <x v="3"/>
    <x v="3"/>
    <x v="3"/>
    <x v="6"/>
    <x v="1"/>
    <x v="1"/>
    <n v="1.1620000000000001"/>
    <n v="0.5152000000000001"/>
    <n v="0.64680000000000004"/>
  </r>
  <r>
    <x v="3"/>
    <x v="3"/>
    <x v="3"/>
    <x v="6"/>
    <x v="2"/>
    <x v="2"/>
    <n v="1.6960000000000002"/>
    <n v="0.62719999999999998"/>
    <n v="1.0688000000000002"/>
  </r>
  <r>
    <x v="3"/>
    <x v="3"/>
    <x v="3"/>
    <x v="6"/>
    <x v="3"/>
    <x v="3"/>
    <n v="1.6"/>
    <n v="0.68480000000000008"/>
    <n v="0.91520000000000001"/>
  </r>
  <r>
    <x v="3"/>
    <x v="3"/>
    <x v="3"/>
    <x v="6"/>
    <x v="4"/>
    <x v="4"/>
    <n v="1.482"/>
    <n v="0.56680000000000008"/>
    <n v="0.9151999999999999"/>
  </r>
  <r>
    <x v="3"/>
    <x v="3"/>
    <x v="3"/>
    <x v="6"/>
    <x v="5"/>
    <x v="5"/>
    <n v="1.1100000000000001"/>
    <n v="0.45999999999999996"/>
    <n v="0.65000000000000013"/>
  </r>
  <r>
    <x v="3"/>
    <x v="3"/>
    <x v="3"/>
    <x v="6"/>
    <x v="6"/>
    <x v="6"/>
    <n v="0.747"/>
    <n v="0.31679999999999997"/>
    <n v="0.43020000000000003"/>
  </r>
  <r>
    <x v="3"/>
    <x v="3"/>
    <x v="3"/>
    <x v="6"/>
    <x v="7"/>
    <x v="7"/>
    <n v="0.90399999999999991"/>
    <n v="0.27200000000000002"/>
    <n v="0.6319999999999999"/>
  </r>
  <r>
    <x v="3"/>
    <x v="3"/>
    <x v="3"/>
    <x v="6"/>
    <x v="8"/>
    <x v="8"/>
    <n v="1.1200000000000001"/>
    <n v="0.46399999999999997"/>
    <n v="0.65600000000000014"/>
  </r>
  <r>
    <x v="3"/>
    <x v="3"/>
    <x v="3"/>
    <x v="6"/>
    <x v="9"/>
    <x v="9"/>
    <n v="1.105"/>
    <n v="0.49399999999999999"/>
    <n v="0.61099999999999999"/>
  </r>
  <r>
    <x v="3"/>
    <x v="3"/>
    <x v="3"/>
    <x v="6"/>
    <x v="10"/>
    <x v="10"/>
    <n v="1.1900000000000002"/>
    <n v="0.47040000000000004"/>
    <n v="0.71960000000000013"/>
  </r>
  <r>
    <x v="3"/>
    <x v="3"/>
    <x v="3"/>
    <x v="6"/>
    <x v="11"/>
    <x v="11"/>
    <n v="0.98399999999999987"/>
    <n v="0.57599999999999996"/>
    <n v="0.40799999999999992"/>
  </r>
  <r>
    <x v="3"/>
    <x v="3"/>
    <x v="3"/>
    <x v="6"/>
    <x v="0"/>
    <x v="0"/>
    <n v="18.824400000000001"/>
    <n v="10.281600000000001"/>
    <n v="8.5427999999999997"/>
  </r>
  <r>
    <x v="3"/>
    <x v="3"/>
    <x v="3"/>
    <x v="6"/>
    <x v="1"/>
    <x v="1"/>
    <n v="28.585199999999997"/>
    <n v="14.895999999999999"/>
    <n v="13.689199999999998"/>
  </r>
  <r>
    <x v="3"/>
    <x v="3"/>
    <x v="3"/>
    <x v="6"/>
    <x v="2"/>
    <x v="2"/>
    <n v="40.238400000000006"/>
    <n v="19.353600000000004"/>
    <n v="20.884800000000002"/>
  </r>
  <r>
    <x v="3"/>
    <x v="3"/>
    <x v="3"/>
    <x v="6"/>
    <x v="3"/>
    <x v="3"/>
    <n v="38.246400000000001"/>
    <n v="20.070400000000003"/>
    <n v="18.175999999999998"/>
  </r>
  <r>
    <x v="3"/>
    <x v="3"/>
    <x v="3"/>
    <x v="6"/>
    <x v="4"/>
    <x v="4"/>
    <n v="31.075199999999995"/>
    <n v="11.648000000000001"/>
    <n v="19.427199999999992"/>
  </r>
  <r>
    <x v="3"/>
    <x v="3"/>
    <x v="3"/>
    <x v="6"/>
    <x v="5"/>
    <x v="5"/>
    <n v="26.643000000000004"/>
    <n v="9.2960000000000012"/>
    <n v="17.347000000000001"/>
  </r>
  <r>
    <x v="3"/>
    <x v="3"/>
    <x v="3"/>
    <x v="6"/>
    <x v="6"/>
    <x v="6"/>
    <n v="26.667899999999999"/>
    <n v="11.289600000000002"/>
    <n v="15.378299999999998"/>
  </r>
  <r>
    <x v="3"/>
    <x v="3"/>
    <x v="3"/>
    <x v="6"/>
    <x v="7"/>
    <x v="7"/>
    <n v="19.322400000000002"/>
    <n v="7.7056000000000004"/>
    <n v="11.616800000000001"/>
  </r>
  <r>
    <x v="3"/>
    <x v="3"/>
    <x v="3"/>
    <x v="6"/>
    <x v="8"/>
    <x v="8"/>
    <n v="24.900000000000002"/>
    <n v="12.656000000000001"/>
    <n v="12.244000000000002"/>
  </r>
  <r>
    <x v="3"/>
    <x v="3"/>
    <x v="3"/>
    <x v="6"/>
    <x v="9"/>
    <x v="9"/>
    <n v="37.225499999999997"/>
    <n v="15.579200000000002"/>
    <n v="21.646299999999997"/>
  </r>
  <r>
    <x v="3"/>
    <x v="3"/>
    <x v="3"/>
    <x v="6"/>
    <x v="10"/>
    <x v="10"/>
    <n v="28.933799999999998"/>
    <n v="18.815999999999999"/>
    <n v="10.117799999999999"/>
  </r>
  <r>
    <x v="3"/>
    <x v="3"/>
    <x v="3"/>
    <x v="6"/>
    <x v="11"/>
    <x v="11"/>
    <n v="28.087199999999996"/>
    <n v="11.6928"/>
    <n v="16.394399999999997"/>
  </r>
  <r>
    <x v="3"/>
    <x v="3"/>
    <x v="3"/>
    <x v="6"/>
    <x v="0"/>
    <x v="0"/>
    <n v="17.212500000000002"/>
    <n v="6.1109999999999998"/>
    <n v="11.101500000000001"/>
  </r>
  <r>
    <x v="3"/>
    <x v="3"/>
    <x v="3"/>
    <x v="6"/>
    <x v="1"/>
    <x v="1"/>
    <n v="24.395"/>
    <n v="10.486000000000001"/>
    <n v="13.908999999999999"/>
  </r>
  <r>
    <x v="3"/>
    <x v="3"/>
    <x v="3"/>
    <x v="6"/>
    <x v="2"/>
    <x v="2"/>
    <n v="40.119999999999997"/>
    <n v="9.4080000000000013"/>
    <n v="30.711999999999996"/>
  </r>
  <r>
    <x v="3"/>
    <x v="3"/>
    <x v="3"/>
    <x v="6"/>
    <x v="3"/>
    <x v="3"/>
    <n v="27.88"/>
    <n v="12.208000000000002"/>
    <n v="15.671999999999997"/>
  </r>
  <r>
    <x v="3"/>
    <x v="3"/>
    <x v="3"/>
    <x v="6"/>
    <x v="4"/>
    <x v="4"/>
    <n v="22.928749999999997"/>
    <n v="9.5549999999999997"/>
    <n v="13.373749999999998"/>
  </r>
  <r>
    <x v="3"/>
    <x v="3"/>
    <x v="3"/>
    <x v="6"/>
    <x v="5"/>
    <x v="5"/>
    <n v="21.25"/>
    <n v="5.67"/>
    <n v="15.58"/>
  </r>
  <r>
    <x v="3"/>
    <x v="3"/>
    <x v="3"/>
    <x v="6"/>
    <x v="6"/>
    <x v="6"/>
    <n v="21.037500000000001"/>
    <n v="5.6070000000000002"/>
    <n v="15.430500000000002"/>
  </r>
  <r>
    <x v="3"/>
    <x v="3"/>
    <x v="3"/>
    <x v="6"/>
    <x v="7"/>
    <x v="7"/>
    <n v="14.11"/>
    <n v="4.5360000000000005"/>
    <n v="9.5739999999999981"/>
  </r>
  <r>
    <x v="3"/>
    <x v="3"/>
    <x v="3"/>
    <x v="6"/>
    <x v="8"/>
    <x v="8"/>
    <n v="21.462499999999999"/>
    <n v="5.6000000000000005"/>
    <n v="15.862499999999997"/>
  </r>
  <r>
    <x v="3"/>
    <x v="3"/>
    <x v="3"/>
    <x v="6"/>
    <x v="9"/>
    <x v="9"/>
    <n v="25.69125"/>
    <n v="10.828999999999999"/>
    <n v="14.862250000000001"/>
  </r>
  <r>
    <x v="3"/>
    <x v="3"/>
    <x v="3"/>
    <x v="6"/>
    <x v="10"/>
    <x v="10"/>
    <n v="33.6175"/>
    <n v="8.82"/>
    <n v="24.797499999999999"/>
  </r>
  <r>
    <x v="3"/>
    <x v="3"/>
    <x v="3"/>
    <x v="6"/>
    <x v="11"/>
    <x v="11"/>
    <n v="23.205000000000002"/>
    <n v="7.9799999999999995"/>
    <n v="15.225000000000001"/>
  </r>
  <r>
    <x v="3"/>
    <x v="3"/>
    <x v="3"/>
    <x v="6"/>
    <x v="0"/>
    <x v="0"/>
    <n v="5.8437000000000001"/>
    <n v="2.3530499999999996"/>
    <n v="3.4906500000000005"/>
  </r>
  <r>
    <x v="3"/>
    <x v="3"/>
    <x v="3"/>
    <x v="6"/>
    <x v="1"/>
    <x v="1"/>
    <n v="12.4726"/>
    <n v="4.5864000000000003"/>
    <n v="7.8861999999999997"/>
  </r>
  <r>
    <x v="3"/>
    <x v="3"/>
    <x v="3"/>
    <x v="6"/>
    <x v="2"/>
    <x v="2"/>
    <n v="9.9055999999999997"/>
    <n v="5.7455999999999996"/>
    <n v="4.16"/>
  </r>
  <r>
    <x v="3"/>
    <x v="3"/>
    <x v="3"/>
    <x v="6"/>
    <x v="3"/>
    <x v="3"/>
    <n v="10.3888"/>
    <n v="5.8967999999999998"/>
    <n v="4.492"/>
  </r>
  <r>
    <x v="3"/>
    <x v="3"/>
    <x v="3"/>
    <x v="6"/>
    <x v="4"/>
    <x v="4"/>
    <n v="9.2260999999999989"/>
    <n v="3.8902499999999995"/>
    <n v="5.3358499999999989"/>
  </r>
  <r>
    <x v="3"/>
    <x v="3"/>
    <x v="3"/>
    <x v="6"/>
    <x v="5"/>
    <x v="5"/>
    <n v="6.2664999999999997"/>
    <n v="3.2444999999999999"/>
    <n v="3.0219999999999998"/>
  </r>
  <r>
    <x v="3"/>
    <x v="3"/>
    <x v="3"/>
    <x v="6"/>
    <x v="6"/>
    <x v="6"/>
    <n v="6.4552499999999995"/>
    <n v="2.7782999999999998"/>
    <n v="3.6769499999999997"/>
  </r>
  <r>
    <x v="3"/>
    <x v="3"/>
    <x v="3"/>
    <x v="6"/>
    <x v="7"/>
    <x v="7"/>
    <n v="6.1004000000000005"/>
    <n v="2.2932000000000001"/>
    <n v="3.8072000000000004"/>
  </r>
  <r>
    <x v="3"/>
    <x v="3"/>
    <x v="3"/>
    <x v="6"/>
    <x v="8"/>
    <x v="8"/>
    <n v="7.9275000000000002"/>
    <n v="2.835"/>
    <n v="5.0925000000000002"/>
  </r>
  <r>
    <x v="3"/>
    <x v="3"/>
    <x v="3"/>
    <x v="6"/>
    <x v="9"/>
    <x v="9"/>
    <n v="11.777999999999999"/>
    <n v="3.8083499999999999"/>
    <n v="7.9696499999999988"/>
  </r>
  <r>
    <x v="3"/>
    <x v="3"/>
    <x v="3"/>
    <x v="6"/>
    <x v="10"/>
    <x v="10"/>
    <n v="9.4073000000000011"/>
    <n v="4.8069000000000006"/>
    <n v="4.6004000000000005"/>
  </r>
  <r>
    <x v="3"/>
    <x v="3"/>
    <x v="3"/>
    <x v="6"/>
    <x v="11"/>
    <x v="11"/>
    <n v="10.509600000000001"/>
    <n v="4.1580000000000004"/>
    <n v="6.3516000000000004"/>
  </r>
  <r>
    <x v="4"/>
    <x v="4"/>
    <x v="4"/>
    <x v="0"/>
    <x v="0"/>
    <x v="0"/>
    <n v="346.1472"/>
    <n v="95.423400000000001"/>
    <n v="250.72379999999998"/>
  </r>
  <r>
    <x v="4"/>
    <x v="4"/>
    <x v="4"/>
    <x v="0"/>
    <x v="1"/>
    <x v="1"/>
    <n v="461.52960000000002"/>
    <n v="209.98320000000001"/>
    <n v="251.54640000000001"/>
  </r>
  <r>
    <x v="4"/>
    <x v="4"/>
    <x v="4"/>
    <x v="0"/>
    <x v="2"/>
    <x v="2"/>
    <n v="455.06560000000002"/>
    <n v="221.36160000000001"/>
    <n v="233.70400000000001"/>
  </r>
  <r>
    <x v="4"/>
    <x v="4"/>
    <x v="4"/>
    <x v="0"/>
    <x v="3"/>
    <x v="3"/>
    <n v="527.4624"/>
    <n v="175.84799999999998"/>
    <n v="351.61440000000005"/>
  </r>
  <r>
    <x v="4"/>
    <x v="4"/>
    <x v="4"/>
    <x v="0"/>
    <x v="4"/>
    <x v="4"/>
    <n v="420.16"/>
    <n v="191.62259999999998"/>
    <n v="228.53740000000005"/>
  </r>
  <r>
    <x v="4"/>
    <x v="4"/>
    <x v="4"/>
    <x v="0"/>
    <x v="5"/>
    <x v="5"/>
    <n v="374.91199999999998"/>
    <n v="144.81600000000003"/>
    <n v="230.09599999999995"/>
  </r>
  <r>
    <x v="4"/>
    <x v="4"/>
    <x v="4"/>
    <x v="0"/>
    <x v="6"/>
    <x v="6"/>
    <n v="279.2448"/>
    <n v="104.733"/>
    <n v="174.51179999999999"/>
  </r>
  <r>
    <x v="4"/>
    <x v="4"/>
    <x v="4"/>
    <x v="0"/>
    <x v="7"/>
    <x v="7"/>
    <n v="255.9744"/>
    <n v="103.44"/>
    <n v="152.53440000000001"/>
  </r>
  <r>
    <x v="4"/>
    <x v="4"/>
    <x v="4"/>
    <x v="0"/>
    <x v="8"/>
    <x v="8"/>
    <n v="297.34399999999999"/>
    <n v="106.026"/>
    <n v="191.31799999999998"/>
  </r>
  <r>
    <x v="4"/>
    <x v="4"/>
    <x v="4"/>
    <x v="0"/>
    <x v="9"/>
    <x v="9"/>
    <n v="407.55520000000001"/>
    <n v="176.49450000000002"/>
    <n v="231.0607"/>
  </r>
  <r>
    <x v="4"/>
    <x v="4"/>
    <x v="4"/>
    <x v="0"/>
    <x v="10"/>
    <x v="10"/>
    <n v="384.608"/>
    <n v="190.07100000000003"/>
    <n v="194.53699999999998"/>
  </r>
  <r>
    <x v="4"/>
    <x v="4"/>
    <x v="4"/>
    <x v="0"/>
    <x v="11"/>
    <x v="11"/>
    <n v="403.35360000000003"/>
    <n v="186.19199999999998"/>
    <n v="217.16160000000005"/>
  </r>
  <r>
    <x v="4"/>
    <x v="4"/>
    <x v="4"/>
    <x v="1"/>
    <x v="0"/>
    <x v="0"/>
    <n v="170.79975000000002"/>
    <n v="152.559"/>
    <n v="18.24075000000002"/>
  </r>
  <r>
    <x v="4"/>
    <x v="4"/>
    <x v="4"/>
    <x v="1"/>
    <x v="1"/>
    <x v="1"/>
    <n v="247.63199999999998"/>
    <n v="189.85120000000003"/>
    <n v="57.780799999999942"/>
  </r>
  <r>
    <x v="4"/>
    <x v="4"/>
    <x v="4"/>
    <x v="1"/>
    <x v="2"/>
    <x v="2"/>
    <n v="324.28000000000003"/>
    <n v="257.06560000000002"/>
    <n v="67.214400000000012"/>
  </r>
  <r>
    <x v="4"/>
    <x v="4"/>
    <x v="4"/>
    <x v="1"/>
    <x v="3"/>
    <x v="3"/>
    <n v="306.59200000000004"/>
    <n v="188.67200000000003"/>
    <n v="117.92000000000002"/>
  </r>
  <r>
    <x v="4"/>
    <x v="4"/>
    <x v="4"/>
    <x v="1"/>
    <x v="4"/>
    <x v="4"/>
    <n v="210.78200000000001"/>
    <n v="197.36860000000001"/>
    <n v="13.413399999999996"/>
  </r>
  <r>
    <x v="4"/>
    <x v="4"/>
    <x v="4"/>
    <x v="1"/>
    <x v="5"/>
    <x v="5"/>
    <n v="221.1"/>
    <n v="141.50399999999999"/>
    <n v="79.596000000000004"/>
  </r>
  <r>
    <x v="4"/>
    <x v="4"/>
    <x v="4"/>
    <x v="1"/>
    <x v="6"/>
    <x v="6"/>
    <n v="160.85025000000002"/>
    <n v="110.1078"/>
    <n v="50.742450000000019"/>
  </r>
  <r>
    <x v="4"/>
    <x v="4"/>
    <x v="4"/>
    <x v="1"/>
    <x v="7"/>
    <x v="7"/>
    <n v="131.18600000000001"/>
    <n v="127.35360000000001"/>
    <n v="3.8323999999999927"/>
  </r>
  <r>
    <x v="4"/>
    <x v="4"/>
    <x v="4"/>
    <x v="1"/>
    <x v="8"/>
    <x v="8"/>
    <n v="210.04499999999999"/>
    <n v="142.97800000000001"/>
    <n v="67.066999999999979"/>
  </r>
  <r>
    <x v="4"/>
    <x v="4"/>
    <x v="4"/>
    <x v="1"/>
    <x v="9"/>
    <x v="9"/>
    <n v="234.7345"/>
    <n v="168.62559999999999"/>
    <n v="66.108900000000006"/>
  </r>
  <r>
    <x v="4"/>
    <x v="4"/>
    <x v="4"/>
    <x v="1"/>
    <x v="10"/>
    <x v="10"/>
    <n v="245.05249999999998"/>
    <n v="224.93240000000003"/>
    <n v="20.120099999999951"/>
  </r>
  <r>
    <x v="4"/>
    <x v="4"/>
    <x v="4"/>
    <x v="1"/>
    <x v="11"/>
    <x v="11"/>
    <n v="181.30199999999999"/>
    <n v="164.4984"/>
    <n v="16.803599999999989"/>
  </r>
  <r>
    <x v="4"/>
    <x v="4"/>
    <x v="4"/>
    <x v="2"/>
    <x v="0"/>
    <x v="0"/>
    <n v="103.52475"/>
    <n v="62.133750000000006"/>
    <n v="41.390999999999991"/>
  </r>
  <r>
    <x v="4"/>
    <x v="4"/>
    <x v="4"/>
    <x v="2"/>
    <x v="1"/>
    <x v="1"/>
    <n v="147.23519999999999"/>
    <n v="102.1755"/>
    <n v="45.059699999999992"/>
  </r>
  <r>
    <x v="4"/>
    <x v="4"/>
    <x v="4"/>
    <x v="2"/>
    <x v="2"/>
    <x v="2"/>
    <n v="198.06639999999999"/>
    <n v="107.304"/>
    <n v="90.762399999999985"/>
  </r>
  <r>
    <x v="4"/>
    <x v="4"/>
    <x v="4"/>
    <x v="2"/>
    <x v="3"/>
    <x v="3"/>
    <n v="173.52719999999999"/>
    <n v="118.87599999999999"/>
    <n v="54.651200000000003"/>
  </r>
  <r>
    <x v="4"/>
    <x v="4"/>
    <x v="4"/>
    <x v="2"/>
    <x v="4"/>
    <x v="4"/>
    <n v="118.20444999999999"/>
    <n v="77.782250000000005"/>
    <n v="40.422199999999989"/>
  </r>
  <r>
    <x v="4"/>
    <x v="4"/>
    <x v="4"/>
    <x v="2"/>
    <x v="5"/>
    <x v="5"/>
    <n v="92.021999999999991"/>
    <n v="74.297499999999999"/>
    <n v="17.724499999999992"/>
  </r>
  <r>
    <x v="4"/>
    <x v="4"/>
    <x v="4"/>
    <x v="2"/>
    <x v="6"/>
    <x v="6"/>
    <n v="93.66525"/>
    <n v="53.849250000000005"/>
    <n v="39.815999999999995"/>
  </r>
  <r>
    <x v="4"/>
    <x v="4"/>
    <x v="4"/>
    <x v="2"/>
    <x v="7"/>
    <x v="7"/>
    <n v="73.617599999999996"/>
    <n v="52.073999999999998"/>
    <n v="21.543599999999998"/>
  </r>
  <r>
    <x v="4"/>
    <x v="4"/>
    <x v="4"/>
    <x v="2"/>
    <x v="8"/>
    <x v="8"/>
    <n v="122.69600000000001"/>
    <n v="59.175000000000004"/>
    <n v="63.521000000000008"/>
  </r>
  <r>
    <x v="4"/>
    <x v="4"/>
    <x v="4"/>
    <x v="2"/>
    <x v="9"/>
    <x v="9"/>
    <n v="155.23235"/>
    <n v="83.765500000000003"/>
    <n v="71.466849999999994"/>
  </r>
  <r>
    <x v="4"/>
    <x v="4"/>
    <x v="4"/>
    <x v="2"/>
    <x v="10"/>
    <x v="10"/>
    <n v="144.1678"/>
    <n v="95.731999999999999"/>
    <n v="48.4358"/>
  </r>
  <r>
    <x v="4"/>
    <x v="4"/>
    <x v="4"/>
    <x v="2"/>
    <x v="11"/>
    <x v="11"/>
    <n v="149.86439999999999"/>
    <n v="89.945999999999998"/>
    <n v="59.918399999999991"/>
  </r>
  <r>
    <x v="4"/>
    <x v="4"/>
    <x v="4"/>
    <x v="3"/>
    <x v="0"/>
    <x v="0"/>
    <n v="211.13325"/>
    <n v="104.895"/>
    <n v="106.23825000000001"/>
  </r>
  <r>
    <x v="4"/>
    <x v="4"/>
    <x v="4"/>
    <x v="3"/>
    <x v="1"/>
    <x v="1"/>
    <n v="331.96100000000001"/>
    <n v="188.42249999999999"/>
    <n v="143.53850000000003"/>
  </r>
  <r>
    <x v="4"/>
    <x v="4"/>
    <x v="4"/>
    <x v="3"/>
    <x v="2"/>
    <x v="2"/>
    <n v="476.24799999999999"/>
    <n v="184.26"/>
    <n v="291.988"/>
  </r>
  <r>
    <x v="4"/>
    <x v="4"/>
    <x v="4"/>
    <x v="3"/>
    <x v="3"/>
    <x v="3"/>
    <n v="460.10399999999998"/>
    <n v="255.29999999999998"/>
    <n v="204.804"/>
  </r>
  <r>
    <x v="4"/>
    <x v="4"/>
    <x v="4"/>
    <x v="3"/>
    <x v="4"/>
    <x v="4"/>
    <n v="282.01550000000003"/>
    <n v="185.78625"/>
    <n v="96.229250000000036"/>
  </r>
  <r>
    <x v="4"/>
    <x v="4"/>
    <x v="4"/>
    <x v="3"/>
    <x v="5"/>
    <x v="5"/>
    <n v="287.565"/>
    <n v="112.3875"/>
    <n v="175.17750000000001"/>
  </r>
  <r>
    <x v="4"/>
    <x v="4"/>
    <x v="4"/>
    <x v="3"/>
    <x v="6"/>
    <x v="6"/>
    <n v="206.59275000000002"/>
    <n v="101.14875000000001"/>
    <n v="105.44400000000002"/>
  </r>
  <r>
    <x v="4"/>
    <x v="4"/>
    <x v="4"/>
    <x v="3"/>
    <x v="7"/>
    <x v="7"/>
    <n v="234.08799999999999"/>
    <n v="95.46"/>
    <n v="138.62799999999999"/>
  </r>
  <r>
    <x v="4"/>
    <x v="4"/>
    <x v="4"/>
    <x v="3"/>
    <x v="8"/>
    <x v="8"/>
    <n v="244.6825"/>
    <n v="149.85000000000002"/>
    <n v="94.832499999999982"/>
  </r>
  <r>
    <x v="4"/>
    <x v="4"/>
    <x v="4"/>
    <x v="3"/>
    <x v="9"/>
    <x v="9"/>
    <n v="373.83449999999999"/>
    <n v="164.14125000000001"/>
    <n v="209.69324999999998"/>
  </r>
  <r>
    <x v="4"/>
    <x v="4"/>
    <x v="4"/>
    <x v="3"/>
    <x v="10"/>
    <x v="10"/>
    <n v="360.21300000000002"/>
    <n v="202.02"/>
    <n v="158.19300000000001"/>
  </r>
  <r>
    <x v="4"/>
    <x v="4"/>
    <x v="4"/>
    <x v="3"/>
    <x v="11"/>
    <x v="11"/>
    <n v="278.48399999999998"/>
    <n v="178.155"/>
    <n v="100.32899999999998"/>
  </r>
  <r>
    <x v="4"/>
    <x v="4"/>
    <x v="4"/>
    <x v="4"/>
    <x v="0"/>
    <x v="0"/>
    <n v="202.4631"/>
    <n v="115.70400000000001"/>
    <n v="86.759099999999989"/>
  </r>
  <r>
    <x v="4"/>
    <x v="4"/>
    <x v="4"/>
    <x v="4"/>
    <x v="1"/>
    <x v="1"/>
    <n v="372.78919999999999"/>
    <n v="195.73260000000002"/>
    <n v="177.05659999999997"/>
  </r>
  <r>
    <x v="4"/>
    <x v="4"/>
    <x v="4"/>
    <x v="4"/>
    <x v="2"/>
    <x v="2"/>
    <n v="304.8424"/>
    <n v="308.54399999999998"/>
    <n v="-3.7015999999999849"/>
  </r>
  <r>
    <x v="4"/>
    <x v="4"/>
    <x v="4"/>
    <x v="4"/>
    <x v="3"/>
    <x v="3"/>
    <n v="348.916"/>
    <n v="275.11840000000001"/>
    <n v="73.797599999999989"/>
  </r>
  <r>
    <x v="4"/>
    <x v="4"/>
    <x v="4"/>
    <x v="4"/>
    <x v="4"/>
    <x v="4"/>
    <n v="325.27235000000007"/>
    <n v="238.15739999999997"/>
    <n v="87.114950000000107"/>
  </r>
  <r>
    <x v="4"/>
    <x v="4"/>
    <x v="4"/>
    <x v="4"/>
    <x v="5"/>
    <x v="5"/>
    <n v="215.77699999999999"/>
    <n v="146.23700000000002"/>
    <n v="69.539999999999964"/>
  </r>
  <r>
    <x v="4"/>
    <x v="4"/>
    <x v="4"/>
    <x v="4"/>
    <x v="6"/>
    <x v="6"/>
    <n v="235.51829999999998"/>
    <n v="163.43189999999998"/>
    <n v="72.086399999999998"/>
  </r>
  <r>
    <x v="4"/>
    <x v="4"/>
    <x v="4"/>
    <x v="4"/>
    <x v="7"/>
    <x v="7"/>
    <n v="211.18600000000001"/>
    <n v="102.84800000000001"/>
    <n v="108.33799999999999"/>
  </r>
  <r>
    <x v="4"/>
    <x v="4"/>
    <x v="4"/>
    <x v="4"/>
    <x v="8"/>
    <x v="8"/>
    <n v="227.25450000000001"/>
    <n v="146.23700000000002"/>
    <n v="81.017499999999984"/>
  </r>
  <r>
    <x v="4"/>
    <x v="4"/>
    <x v="4"/>
    <x v="4"/>
    <x v="9"/>
    <x v="9"/>
    <n v="343.17725000000002"/>
    <n v="188.01900000000001"/>
    <n v="155.15825000000001"/>
  </r>
  <r>
    <x v="4"/>
    <x v="4"/>
    <x v="4"/>
    <x v="4"/>
    <x v="10"/>
    <x v="10"/>
    <n v="263.52339999999998"/>
    <n v="220.4804"/>
    <n v="43.042999999999978"/>
  </r>
  <r>
    <x v="4"/>
    <x v="4"/>
    <x v="4"/>
    <x v="4"/>
    <x v="11"/>
    <x v="11"/>
    <n v="256.17779999999999"/>
    <n v="188.98320000000001"/>
    <n v="67.19459999999998"/>
  </r>
  <r>
    <x v="4"/>
    <x v="4"/>
    <x v="4"/>
    <x v="5"/>
    <x v="0"/>
    <x v="0"/>
    <n v="86.860799999999998"/>
    <n v="46.1295"/>
    <n v="40.731299999999997"/>
  </r>
  <r>
    <x v="4"/>
    <x v="4"/>
    <x v="4"/>
    <x v="5"/>
    <x v="1"/>
    <x v="1"/>
    <n v="132.51840000000001"/>
    <n v="83.575800000000001"/>
    <n v="48.942600000000013"/>
  </r>
  <r>
    <x v="4"/>
    <x v="4"/>
    <x v="4"/>
    <x v="5"/>
    <x v="2"/>
    <x v="2"/>
    <n v="145.51039999999998"/>
    <n v="81.043199999999999"/>
    <n v="64.467199999999977"/>
  </r>
  <r>
    <x v="4"/>
    <x v="4"/>
    <x v="4"/>
    <x v="5"/>
    <x v="3"/>
    <x v="3"/>
    <n v="154.41919999999999"/>
    <n v="105.16320000000002"/>
    <n v="49.255999999999972"/>
  </r>
  <r>
    <x v="4"/>
    <x v="4"/>
    <x v="4"/>
    <x v="5"/>
    <x v="4"/>
    <x v="4"/>
    <n v="138.73599999999999"/>
    <n v="73.686599999999999"/>
    <n v="65.049399999999991"/>
  </r>
  <r>
    <x v="4"/>
    <x v="4"/>
    <x v="4"/>
    <x v="5"/>
    <x v="5"/>
    <x v="5"/>
    <n v="86.304000000000002"/>
    <n v="53.667000000000002"/>
    <n v="32.637"/>
  </r>
  <r>
    <x v="4"/>
    <x v="4"/>
    <x v="4"/>
    <x v="5"/>
    <x v="6"/>
    <x v="6"/>
    <n v="74.332799999999992"/>
    <n v="56.983500000000006"/>
    <n v="17.349299999999985"/>
  </r>
  <r>
    <x v="4"/>
    <x v="4"/>
    <x v="4"/>
    <x v="5"/>
    <x v="7"/>
    <x v="7"/>
    <n v="64.588799999999992"/>
    <n v="44.863200000000006"/>
    <n v="19.725599999999986"/>
  </r>
  <r>
    <x v="4"/>
    <x v="4"/>
    <x v="4"/>
    <x v="5"/>
    <x v="8"/>
    <x v="8"/>
    <n v="77.951999999999998"/>
    <n v="53.667000000000002"/>
    <n v="24.284999999999997"/>
  </r>
  <r>
    <x v="4"/>
    <x v="4"/>
    <x v="4"/>
    <x v="5"/>
    <x v="9"/>
    <x v="9"/>
    <n v="124.25920000000001"/>
    <n v="76.038299999999992"/>
    <n v="48.220900000000015"/>
  </r>
  <r>
    <x v="4"/>
    <x v="4"/>
    <x v="4"/>
    <x v="5"/>
    <x v="10"/>
    <x v="10"/>
    <n v="106.53440000000001"/>
    <n v="74.289600000000007"/>
    <n v="32.244799999999998"/>
  </r>
  <r>
    <x v="4"/>
    <x v="4"/>
    <x v="4"/>
    <x v="5"/>
    <x v="11"/>
    <x v="11"/>
    <n v="89.088000000000008"/>
    <n v="68.74199999999999"/>
    <n v="20.346000000000018"/>
  </r>
  <r>
    <x v="4"/>
    <x v="4"/>
    <x v="4"/>
    <x v="6"/>
    <x v="0"/>
    <x v="0"/>
    <n v="11.39265"/>
    <n v="4.1890499999999999"/>
    <n v="7.2035999999999998"/>
  </r>
  <r>
    <x v="4"/>
    <x v="4"/>
    <x v="4"/>
    <x v="6"/>
    <x v="1"/>
    <x v="1"/>
    <n v="17.925599999999999"/>
    <n v="4.9329000000000001"/>
    <n v="12.992699999999999"/>
  </r>
  <r>
    <x v="4"/>
    <x v="4"/>
    <x v="4"/>
    <x v="6"/>
    <x v="2"/>
    <x v="2"/>
    <n v="27.703199999999999"/>
    <n v="6.2640000000000002"/>
    <n v="21.4392"/>
  </r>
  <r>
    <x v="4"/>
    <x v="4"/>
    <x v="4"/>
    <x v="6"/>
    <x v="3"/>
    <x v="3"/>
    <n v="20.952000000000002"/>
    <n v="6.1247999999999996"/>
    <n v="14.827200000000001"/>
  </r>
  <r>
    <x v="4"/>
    <x v="4"/>
    <x v="4"/>
    <x v="6"/>
    <x v="4"/>
    <x v="4"/>
    <n v="16.456049999999998"/>
    <n v="6.3336000000000006"/>
    <n v="10.122449999999997"/>
  </r>
  <r>
    <x v="4"/>
    <x v="4"/>
    <x v="4"/>
    <x v="6"/>
    <x v="5"/>
    <x v="5"/>
    <n v="15.277500000000002"/>
    <n v="4.0455000000000005"/>
    <n v="11.232000000000001"/>
  </r>
  <r>
    <x v="4"/>
    <x v="4"/>
    <x v="4"/>
    <x v="6"/>
    <x v="6"/>
    <x v="6"/>
    <n v="14.79735"/>
    <n v="3.6409500000000001"/>
    <n v="11.1564"/>
  </r>
  <r>
    <x v="4"/>
    <x v="4"/>
    <x v="4"/>
    <x v="6"/>
    <x v="7"/>
    <x v="7"/>
    <n v="12.571200000000001"/>
    <n v="3.1320000000000001"/>
    <n v="9.4392000000000014"/>
  </r>
  <r>
    <x v="4"/>
    <x v="4"/>
    <x v="4"/>
    <x v="6"/>
    <x v="8"/>
    <x v="8"/>
    <n v="12.513"/>
    <n v="4.3935000000000004"/>
    <n v="8.1194999999999986"/>
  </r>
  <r>
    <x v="4"/>
    <x v="4"/>
    <x v="4"/>
    <x v="6"/>
    <x v="9"/>
    <x v="9"/>
    <n v="22.697999999999997"/>
    <n v="6.0508500000000005"/>
    <n v="16.647149999999996"/>
  </r>
  <r>
    <x v="4"/>
    <x v="4"/>
    <x v="4"/>
    <x v="6"/>
    <x v="10"/>
    <x v="10"/>
    <n v="24.240300000000001"/>
    <n v="5.7854999999999999"/>
    <n v="18.454800000000002"/>
  </r>
  <r>
    <x v="4"/>
    <x v="4"/>
    <x v="4"/>
    <x v="6"/>
    <x v="11"/>
    <x v="11"/>
    <n v="18.1584"/>
    <n v="4.9589999999999996"/>
    <n v="13.199400000000001"/>
  </r>
  <r>
    <x v="4"/>
    <x v="4"/>
    <x v="4"/>
    <x v="6"/>
    <x v="0"/>
    <x v="0"/>
    <n v="9.1035000000000004"/>
    <n v="2.988"/>
    <n v="6.1155000000000008"/>
  </r>
  <r>
    <x v="4"/>
    <x v="4"/>
    <x v="4"/>
    <x v="6"/>
    <x v="1"/>
    <x v="1"/>
    <n v="16.993200000000002"/>
    <n v="5.229000000000001"/>
    <n v="11.764200000000001"/>
  </r>
  <r>
    <x v="4"/>
    <x v="4"/>
    <x v="4"/>
    <x v="6"/>
    <x v="2"/>
    <x v="2"/>
    <n v="19.4208"/>
    <n v="6.3744000000000005"/>
    <n v="13.046399999999998"/>
  </r>
  <r>
    <x v="4"/>
    <x v="4"/>
    <x v="4"/>
    <x v="6"/>
    <x v="3"/>
    <x v="3"/>
    <n v="17.7072"/>
    <n v="7.7023999999999999"/>
    <n v="10.004799999999999"/>
  </r>
  <r>
    <x v="4"/>
    <x v="4"/>
    <x v="4"/>
    <x v="6"/>
    <x v="4"/>
    <x v="4"/>
    <n v="14.077700000000002"/>
    <n v="4.6397000000000004"/>
    <n v="9.4380000000000024"/>
  </r>
  <r>
    <x v="4"/>
    <x v="4"/>
    <x v="4"/>
    <x v="6"/>
    <x v="5"/>
    <x v="5"/>
    <n v="13.446999999999999"/>
    <n v="3.4445000000000001"/>
    <n v="10.0025"/>
  </r>
  <r>
    <x v="4"/>
    <x v="4"/>
    <x v="4"/>
    <x v="6"/>
    <x v="6"/>
    <x v="6"/>
    <n v="10.71"/>
    <n v="3.0626999999999995"/>
    <n v="7.6473000000000013"/>
  </r>
  <r>
    <x v="4"/>
    <x v="4"/>
    <x v="4"/>
    <x v="6"/>
    <x v="7"/>
    <x v="7"/>
    <n v="10.472"/>
    <n v="3.9508000000000001"/>
    <n v="6.5211999999999994"/>
  </r>
  <r>
    <x v="4"/>
    <x v="4"/>
    <x v="4"/>
    <x v="6"/>
    <x v="8"/>
    <x v="8"/>
    <n v="14.161"/>
    <n v="3.403"/>
    <n v="10.757999999999999"/>
  </r>
  <r>
    <x v="4"/>
    <x v="4"/>
    <x v="4"/>
    <x v="6"/>
    <x v="9"/>
    <x v="9"/>
    <n v="12.9948"/>
    <n v="5.5568500000000007"/>
    <n v="7.437949999999999"/>
  </r>
  <r>
    <x v="4"/>
    <x v="4"/>
    <x v="4"/>
    <x v="6"/>
    <x v="10"/>
    <x v="10"/>
    <n v="13.328000000000001"/>
    <n v="5.4033000000000007"/>
    <n v="7.9247000000000005"/>
  </r>
  <r>
    <x v="4"/>
    <x v="4"/>
    <x v="4"/>
    <x v="6"/>
    <x v="11"/>
    <x v="11"/>
    <n v="16.422000000000001"/>
    <n v="4.3824000000000005"/>
    <n v="12.0396"/>
  </r>
  <r>
    <x v="4"/>
    <x v="4"/>
    <x v="4"/>
    <x v="6"/>
    <x v="0"/>
    <x v="0"/>
    <n v="1.1681999999999999"/>
    <n v="0.41715000000000002"/>
    <n v="0.75104999999999988"/>
  </r>
  <r>
    <x v="4"/>
    <x v="4"/>
    <x v="4"/>
    <x v="6"/>
    <x v="1"/>
    <x v="1"/>
    <n v="1.6632000000000002"/>
    <n v="0.71189999999999998"/>
    <n v="0.95130000000000026"/>
  </r>
  <r>
    <x v="4"/>
    <x v="4"/>
    <x v="4"/>
    <x v="6"/>
    <x v="2"/>
    <x v="2"/>
    <n v="1.4256000000000002"/>
    <n v="0.81359999999999988"/>
    <n v="0.61200000000000032"/>
  </r>
  <r>
    <x v="4"/>
    <x v="4"/>
    <x v="4"/>
    <x v="6"/>
    <x v="3"/>
    <x v="3"/>
    <n v="2.0768"/>
    <n v="0.57599999999999996"/>
    <n v="1.5007999999999999"/>
  </r>
  <r>
    <x v="4"/>
    <x v="4"/>
    <x v="4"/>
    <x v="6"/>
    <x v="4"/>
    <x v="4"/>
    <n v="1.4728999999999999"/>
    <n v="0.63765000000000005"/>
    <n v="0.83524999999999983"/>
  </r>
  <r>
    <x v="4"/>
    <x v="4"/>
    <x v="4"/>
    <x v="6"/>
    <x v="5"/>
    <x v="5"/>
    <n v="1.276"/>
    <n v="0.52649999999999997"/>
    <n v="0.74950000000000006"/>
  </r>
  <r>
    <x v="4"/>
    <x v="4"/>
    <x v="4"/>
    <x v="6"/>
    <x v="6"/>
    <x v="6"/>
    <n v="0.99990000000000001"/>
    <n v="0.39690000000000003"/>
    <n v="0.60299999999999998"/>
  </r>
  <r>
    <x v="4"/>
    <x v="4"/>
    <x v="4"/>
    <x v="6"/>
    <x v="7"/>
    <x v="7"/>
    <n v="0.70400000000000007"/>
    <n v="0.4032"/>
    <n v="0.30080000000000007"/>
  </r>
  <r>
    <x v="4"/>
    <x v="4"/>
    <x v="4"/>
    <x v="6"/>
    <x v="8"/>
    <x v="8"/>
    <n v="1.1550000000000002"/>
    <n v="0.49050000000000005"/>
    <n v="0.6645000000000002"/>
  </r>
  <r>
    <x v="4"/>
    <x v="4"/>
    <x v="4"/>
    <x v="6"/>
    <x v="9"/>
    <x v="9"/>
    <n v="1.5015000000000001"/>
    <n v="0.47384999999999999"/>
    <n v="1.02765"/>
  </r>
  <r>
    <x v="4"/>
    <x v="4"/>
    <x v="4"/>
    <x v="6"/>
    <x v="10"/>
    <x v="10"/>
    <n v="1.7094000000000003"/>
    <n v="0.6804"/>
    <n v="1.0290000000000004"/>
  </r>
  <r>
    <x v="4"/>
    <x v="4"/>
    <x v="4"/>
    <x v="6"/>
    <x v="11"/>
    <x v="11"/>
    <n v="1.3860000000000001"/>
    <n v="0.47520000000000001"/>
    <n v="0.91080000000000005"/>
  </r>
  <r>
    <x v="4"/>
    <x v="4"/>
    <x v="4"/>
    <x v="6"/>
    <x v="0"/>
    <x v="0"/>
    <n v="22.0077"/>
    <n v="8.8910999999999998"/>
    <n v="13.1166"/>
  </r>
  <r>
    <x v="4"/>
    <x v="4"/>
    <x v="4"/>
    <x v="6"/>
    <x v="1"/>
    <x v="1"/>
    <n v="41.495999999999995"/>
    <n v="17.870999999999999"/>
    <n v="23.624999999999996"/>
  </r>
  <r>
    <x v="4"/>
    <x v="4"/>
    <x v="4"/>
    <x v="6"/>
    <x v="2"/>
    <x v="2"/>
    <n v="36.358400000000003"/>
    <n v="14.385600000000002"/>
    <n v="21.972799999999999"/>
  </r>
  <r>
    <x v="4"/>
    <x v="4"/>
    <x v="4"/>
    <x v="6"/>
    <x v="3"/>
    <x v="3"/>
    <n v="32.011200000000002"/>
    <n v="20.956800000000001"/>
    <n v="11.054400000000001"/>
  </r>
  <r>
    <x v="4"/>
    <x v="4"/>
    <x v="4"/>
    <x v="6"/>
    <x v="4"/>
    <x v="4"/>
    <n v="38.210899999999995"/>
    <n v="11.832599999999999"/>
    <n v="26.378299999999996"/>
  </r>
  <r>
    <x v="4"/>
    <x v="4"/>
    <x v="4"/>
    <x v="6"/>
    <x v="5"/>
    <x v="5"/>
    <n v="22.724"/>
    <n v="9.3239999999999998"/>
    <n v="13.4"/>
  </r>
  <r>
    <x v="4"/>
    <x v="4"/>
    <x v="4"/>
    <x v="6"/>
    <x v="6"/>
    <x v="6"/>
    <n v="25.342199999999998"/>
    <n v="9.0909000000000013"/>
    <n v="16.251299999999997"/>
  </r>
  <r>
    <x v="4"/>
    <x v="4"/>
    <x v="4"/>
    <x v="6"/>
    <x v="7"/>
    <x v="7"/>
    <n v="17.586400000000001"/>
    <n v="10.212"/>
    <n v="7.3744000000000014"/>
  </r>
  <r>
    <x v="4"/>
    <x v="4"/>
    <x v="4"/>
    <x v="6"/>
    <x v="8"/>
    <x v="8"/>
    <n v="25.193999999999999"/>
    <n v="9.4349999999999987"/>
    <n v="15.759"/>
  </r>
  <r>
    <x v="4"/>
    <x v="4"/>
    <x v="4"/>
    <x v="6"/>
    <x v="9"/>
    <x v="9"/>
    <n v="36.284299999999995"/>
    <n v="15.728700000000002"/>
    <n v="20.555599999999991"/>
  </r>
  <r>
    <x v="4"/>
    <x v="4"/>
    <x v="4"/>
    <x v="6"/>
    <x v="10"/>
    <x v="10"/>
    <n v="31.122"/>
    <n v="12.432000000000002"/>
    <n v="18.689999999999998"/>
  </r>
  <r>
    <x v="4"/>
    <x v="4"/>
    <x v="4"/>
    <x v="6"/>
    <x v="11"/>
    <x v="11"/>
    <n v="34.382399999999997"/>
    <n v="14.918400000000002"/>
    <n v="19.463999999999995"/>
  </r>
  <r>
    <x v="4"/>
    <x v="4"/>
    <x v="4"/>
    <x v="6"/>
    <x v="0"/>
    <x v="0"/>
    <n v="14.9445"/>
    <n v="6.9947999999999997"/>
    <n v="7.9497"/>
  </r>
  <r>
    <x v="4"/>
    <x v="4"/>
    <x v="4"/>
    <x v="6"/>
    <x v="1"/>
    <x v="1"/>
    <n v="34.020000000000003"/>
    <n v="8.1606000000000005"/>
    <n v="25.859400000000001"/>
  </r>
  <r>
    <x v="4"/>
    <x v="4"/>
    <x v="4"/>
    <x v="6"/>
    <x v="2"/>
    <x v="2"/>
    <n v="37.583999999999996"/>
    <n v="10.827200000000001"/>
    <n v="26.756799999999995"/>
  </r>
  <r>
    <x v="4"/>
    <x v="4"/>
    <x v="4"/>
    <x v="6"/>
    <x v="3"/>
    <x v="3"/>
    <n v="27.863999999999997"/>
    <n v="12.6496"/>
    <n v="15.214399999999998"/>
  </r>
  <r>
    <x v="4"/>
    <x v="4"/>
    <x v="4"/>
    <x v="6"/>
    <x v="4"/>
    <x v="4"/>
    <n v="26.324999999999999"/>
    <n v="9.2326000000000015"/>
    <n v="17.092399999999998"/>
  </r>
  <r>
    <x v="4"/>
    <x v="4"/>
    <x v="4"/>
    <x v="6"/>
    <x v="5"/>
    <x v="5"/>
    <n v="24.3"/>
    <n v="7.6379999999999999"/>
    <n v="16.661999999999999"/>
  </r>
  <r>
    <x v="4"/>
    <x v="4"/>
    <x v="4"/>
    <x v="6"/>
    <x v="6"/>
    <x v="6"/>
    <n v="14.762250000000002"/>
    <n v="6.9344999999999999"/>
    <n v="7.8277500000000018"/>
  </r>
  <r>
    <x v="4"/>
    <x v="4"/>
    <x v="4"/>
    <x v="6"/>
    <x v="7"/>
    <x v="7"/>
    <n v="13.607999999999999"/>
    <n v="6.2712000000000003"/>
    <n v="7.3367999999999984"/>
  </r>
  <r>
    <x v="4"/>
    <x v="4"/>
    <x v="4"/>
    <x v="6"/>
    <x v="8"/>
    <x v="8"/>
    <n v="18.630000000000003"/>
    <n v="5.8289999999999997"/>
    <n v="12.801000000000002"/>
  </r>
  <r>
    <x v="4"/>
    <x v="4"/>
    <x v="4"/>
    <x v="6"/>
    <x v="9"/>
    <x v="9"/>
    <n v="27.904500000000002"/>
    <n v="10.016500000000001"/>
    <n v="17.888000000000002"/>
  </r>
  <r>
    <x v="4"/>
    <x v="4"/>
    <x v="4"/>
    <x v="6"/>
    <x v="10"/>
    <x v="10"/>
    <n v="29.767500000000002"/>
    <n v="8.6296000000000017"/>
    <n v="21.137900000000002"/>
  </r>
  <r>
    <x v="4"/>
    <x v="4"/>
    <x v="4"/>
    <x v="6"/>
    <x v="11"/>
    <x v="11"/>
    <n v="23.571000000000002"/>
    <n v="8.6832000000000011"/>
    <n v="14.8878"/>
  </r>
  <r>
    <x v="4"/>
    <x v="4"/>
    <x v="4"/>
    <x v="6"/>
    <x v="0"/>
    <x v="0"/>
    <n v="6.4881000000000002"/>
    <n v="3.5775000000000001"/>
    <n v="2.9106000000000001"/>
  </r>
  <r>
    <x v="4"/>
    <x v="4"/>
    <x v="4"/>
    <x v="6"/>
    <x v="1"/>
    <x v="1"/>
    <n v="11.338600000000001"/>
    <n v="4.62"/>
    <n v="6.7186000000000012"/>
  </r>
  <r>
    <x v="4"/>
    <x v="4"/>
    <x v="4"/>
    <x v="6"/>
    <x v="2"/>
    <x v="2"/>
    <n v="12.816000000000001"/>
    <n v="6.12"/>
    <n v="6.6960000000000006"/>
  </r>
  <r>
    <x v="4"/>
    <x v="4"/>
    <x v="4"/>
    <x v="6"/>
    <x v="3"/>
    <x v="3"/>
    <n v="14.667200000000001"/>
    <n v="5.0999999999999996"/>
    <n v="9.5672000000000015"/>
  </r>
  <r>
    <x v="4"/>
    <x v="4"/>
    <x v="4"/>
    <x v="6"/>
    <x v="4"/>
    <x v="4"/>
    <n v="11.801400000000001"/>
    <n v="4.875"/>
    <n v="6.926400000000001"/>
  </r>
  <r>
    <x v="4"/>
    <x v="4"/>
    <x v="4"/>
    <x v="6"/>
    <x v="5"/>
    <x v="5"/>
    <n v="7.8320000000000007"/>
    <n v="4.2374999999999998"/>
    <n v="3.5945000000000009"/>
  </r>
  <r>
    <x v="4"/>
    <x v="4"/>
    <x v="4"/>
    <x v="6"/>
    <x v="6"/>
    <x v="6"/>
    <n v="8.5707000000000004"/>
    <n v="2.7337500000000001"/>
    <n v="5.8369499999999999"/>
  </r>
  <r>
    <x v="4"/>
    <x v="4"/>
    <x v="4"/>
    <x v="6"/>
    <x v="7"/>
    <x v="7"/>
    <n v="5.9807999999999995"/>
    <n v="2.5499999999999998"/>
    <n v="3.4307999999999996"/>
  </r>
  <r>
    <x v="4"/>
    <x v="4"/>
    <x v="4"/>
    <x v="6"/>
    <x v="8"/>
    <x v="8"/>
    <n v="8.6330000000000009"/>
    <n v="4.1625000000000005"/>
    <n v="4.4705000000000004"/>
  </r>
  <r>
    <x v="4"/>
    <x v="4"/>
    <x v="4"/>
    <x v="6"/>
    <x v="9"/>
    <x v="9"/>
    <n v="11.801400000000001"/>
    <n v="5.4112500000000008"/>
    <n v="6.3901500000000002"/>
  </r>
  <r>
    <x v="4"/>
    <x v="4"/>
    <x v="4"/>
    <x v="6"/>
    <x v="10"/>
    <x v="10"/>
    <n v="9.9680000000000017"/>
    <n v="4.2"/>
    <n v="5.7680000000000016"/>
  </r>
  <r>
    <x v="4"/>
    <x v="4"/>
    <x v="4"/>
    <x v="6"/>
    <x v="11"/>
    <x v="11"/>
    <n v="9.7187999999999999"/>
    <n v="4.8600000000000003"/>
    <n v="4.8587999999999996"/>
  </r>
  <r>
    <x v="5"/>
    <x v="5"/>
    <x v="5"/>
    <x v="0"/>
    <x v="0"/>
    <x v="0"/>
    <n v="295.02449999999999"/>
    <n v="96.857100000000003"/>
    <n v="198.16739999999999"/>
  </r>
  <r>
    <x v="5"/>
    <x v="5"/>
    <x v="5"/>
    <x v="0"/>
    <x v="1"/>
    <x v="1"/>
    <n v="467.58600000000001"/>
    <n v="188.76620000000003"/>
    <n v="278.81979999999999"/>
  </r>
  <r>
    <x v="5"/>
    <x v="5"/>
    <x v="5"/>
    <x v="0"/>
    <x v="2"/>
    <x v="2"/>
    <n v="564.072"/>
    <n v="162.2944"/>
    <n v="401.77760000000001"/>
  </r>
  <r>
    <x v="5"/>
    <x v="5"/>
    <x v="5"/>
    <x v="0"/>
    <x v="3"/>
    <x v="3"/>
    <n v="415.63200000000001"/>
    <n v="213.75360000000003"/>
    <n v="201.87839999999997"/>
  </r>
  <r>
    <x v="5"/>
    <x v="5"/>
    <x v="5"/>
    <x v="0"/>
    <x v="4"/>
    <x v="4"/>
    <n v="349.76175000000001"/>
    <n v="159.20189999999999"/>
    <n v="190.55985000000001"/>
  </r>
  <r>
    <x v="5"/>
    <x v="5"/>
    <x v="5"/>
    <x v="0"/>
    <x v="5"/>
    <x v="5"/>
    <n v="278.32499999999999"/>
    <n v="142.255"/>
    <n v="136.07"/>
  </r>
  <r>
    <x v="5"/>
    <x v="5"/>
    <x v="5"/>
    <x v="0"/>
    <x v="6"/>
    <x v="6"/>
    <n v="300.59100000000001"/>
    <n v="126.91619999999999"/>
    <n v="173.6748"/>
  </r>
  <r>
    <x v="5"/>
    <x v="5"/>
    <x v="5"/>
    <x v="0"/>
    <x v="7"/>
    <x v="7"/>
    <n v="267.19200000000001"/>
    <n v="96.980800000000002"/>
    <n v="170.21120000000002"/>
  </r>
  <r>
    <x v="5"/>
    <x v="5"/>
    <x v="5"/>
    <x v="0"/>
    <x v="8"/>
    <x v="8"/>
    <n v="287.60250000000002"/>
    <n v="98.960000000000008"/>
    <n v="188.64250000000001"/>
  </r>
  <r>
    <x v="5"/>
    <x v="5"/>
    <x v="5"/>
    <x v="0"/>
    <x v="9"/>
    <x v="9"/>
    <n v="470.36925000000002"/>
    <n v="143.12090000000001"/>
    <n v="327.24835000000002"/>
  </r>
  <r>
    <x v="5"/>
    <x v="5"/>
    <x v="5"/>
    <x v="0"/>
    <x v="10"/>
    <x v="10"/>
    <n v="450.26800000000003"/>
    <n v="183.57080000000002"/>
    <n v="266.69720000000001"/>
  </r>
  <r>
    <x v="5"/>
    <x v="5"/>
    <x v="5"/>
    <x v="0"/>
    <x v="11"/>
    <x v="11"/>
    <n v="382.23300000000006"/>
    <n v="124.6896"/>
    <n v="257.54340000000008"/>
  </r>
  <r>
    <x v="5"/>
    <x v="5"/>
    <x v="4"/>
    <x v="1"/>
    <x v="0"/>
    <x v="0"/>
    <n v="180.14219999999997"/>
    <n v="102.93075"/>
    <n v="77.211449999999971"/>
  </r>
  <r>
    <x v="5"/>
    <x v="5"/>
    <x v="4"/>
    <x v="1"/>
    <x v="1"/>
    <x v="1"/>
    <n v="263.73760000000004"/>
    <n v="194.02110000000002"/>
    <n v="69.716500000000025"/>
  </r>
  <r>
    <x v="5"/>
    <x v="5"/>
    <x v="4"/>
    <x v="1"/>
    <x v="2"/>
    <x v="2"/>
    <n v="263.73759999999999"/>
    <n v="187.2936"/>
    <n v="76.443999999999988"/>
  </r>
  <r>
    <x v="5"/>
    <x v="5"/>
    <x v="4"/>
    <x v="1"/>
    <x v="3"/>
    <x v="3"/>
    <n v="269.12"/>
    <n v="256.1832"/>
    <n v="12.936800000000005"/>
  </r>
  <r>
    <x v="5"/>
    <x v="5"/>
    <x v="4"/>
    <x v="1"/>
    <x v="4"/>
    <x v="4"/>
    <n v="216.4734"/>
    <n v="178.41329999999999"/>
    <n v="38.060100000000006"/>
  </r>
  <r>
    <x v="5"/>
    <x v="5"/>
    <x v="4"/>
    <x v="1"/>
    <x v="5"/>
    <x v="5"/>
    <n v="193.43"/>
    <n v="133.2045"/>
    <n v="60.225500000000011"/>
  </r>
  <r>
    <x v="5"/>
    <x v="5"/>
    <x v="4"/>
    <x v="1"/>
    <x v="6"/>
    <x v="6"/>
    <n v="148.35239999999999"/>
    <n v="108.9855"/>
    <n v="39.366899999999987"/>
  </r>
  <r>
    <x v="5"/>
    <x v="5"/>
    <x v="4"/>
    <x v="1"/>
    <x v="7"/>
    <x v="7"/>
    <n v="131.86879999999999"/>
    <n v="90.417599999999993"/>
    <n v="41.4512"/>
  </r>
  <r>
    <x v="5"/>
    <x v="5"/>
    <x v="4"/>
    <x v="1"/>
    <x v="8"/>
    <x v="8"/>
    <n v="179.97400000000002"/>
    <n v="157.42349999999999"/>
    <n v="22.550500000000028"/>
  </r>
  <r>
    <x v="5"/>
    <x v="5"/>
    <x v="4"/>
    <x v="1"/>
    <x v="9"/>
    <x v="9"/>
    <n v="214.2868"/>
    <n v="173.16584999999998"/>
    <n v="41.120950000000022"/>
  </r>
  <r>
    <x v="5"/>
    <x v="5"/>
    <x v="4"/>
    <x v="1"/>
    <x v="10"/>
    <x v="10"/>
    <n v="275.51159999999999"/>
    <n v="190.25370000000001"/>
    <n v="85.257899999999978"/>
  </r>
  <r>
    <x v="5"/>
    <x v="5"/>
    <x v="4"/>
    <x v="1"/>
    <x v="11"/>
    <x v="11"/>
    <n v="242.208"/>
    <n v="182.44979999999998"/>
    <n v="59.758200000000016"/>
  </r>
  <r>
    <x v="5"/>
    <x v="5"/>
    <x v="5"/>
    <x v="2"/>
    <x v="0"/>
    <x v="0"/>
    <n v="105.51600000000001"/>
    <n v="47.993400000000001"/>
    <n v="57.522600000000004"/>
  </r>
  <r>
    <x v="5"/>
    <x v="5"/>
    <x v="5"/>
    <x v="2"/>
    <x v="1"/>
    <x v="1"/>
    <n v="129.941"/>
    <n v="92.705200000000005"/>
    <n v="37.235799999999998"/>
  </r>
  <r>
    <x v="5"/>
    <x v="5"/>
    <x v="5"/>
    <x v="2"/>
    <x v="2"/>
    <x v="2"/>
    <n v="175.07840000000002"/>
    <n v="96.572800000000001"/>
    <n v="78.505600000000015"/>
  </r>
  <r>
    <x v="5"/>
    <x v="5"/>
    <x v="5"/>
    <x v="2"/>
    <x v="3"/>
    <x v="3"/>
    <n v="161.00960000000001"/>
    <n v="81.571200000000005"/>
    <n v="79.438400000000001"/>
  </r>
  <r>
    <x v="5"/>
    <x v="5"/>
    <x v="5"/>
    <x v="2"/>
    <x v="4"/>
    <x v="4"/>
    <n v="143.5213"/>
    <n v="82.274400000000014"/>
    <n v="61.246899999999982"/>
  </r>
  <r>
    <x v="5"/>
    <x v="5"/>
    <x v="5"/>
    <x v="2"/>
    <x v="5"/>
    <x v="5"/>
    <n v="105.51600000000001"/>
    <n v="65.046000000000006"/>
    <n v="40.47"/>
  </r>
  <r>
    <x v="5"/>
    <x v="5"/>
    <x v="5"/>
    <x v="2"/>
    <x v="6"/>
    <x v="6"/>
    <n v="77.378400000000013"/>
    <n v="45.356400000000001"/>
    <n v="32.022000000000013"/>
  </r>
  <r>
    <x v="5"/>
    <x v="5"/>
    <x v="5"/>
    <x v="2"/>
    <x v="7"/>
    <x v="7"/>
    <n v="84.412800000000004"/>
    <n v="44.0672"/>
    <n v="40.345600000000005"/>
  </r>
  <r>
    <x v="5"/>
    <x v="5"/>
    <x v="5"/>
    <x v="2"/>
    <x v="8"/>
    <x v="8"/>
    <n v="100.631"/>
    <n v="65.046000000000006"/>
    <n v="35.584999999999994"/>
  </r>
  <r>
    <x v="5"/>
    <x v="5"/>
    <x v="5"/>
    <x v="2"/>
    <x v="9"/>
    <x v="9"/>
    <n v="119.38939999999999"/>
    <n v="90.654200000000003"/>
    <n v="28.735199999999992"/>
  </r>
  <r>
    <x v="5"/>
    <x v="5"/>
    <x v="5"/>
    <x v="2"/>
    <x v="10"/>
    <x v="10"/>
    <n v="136.78"/>
    <n v="87.782800000000009"/>
    <n v="48.997199999999992"/>
  </r>
  <r>
    <x v="5"/>
    <x v="5"/>
    <x v="5"/>
    <x v="2"/>
    <x v="11"/>
    <x v="11"/>
    <n v="107.86080000000001"/>
    <n v="82.2744"/>
    <n v="25.586400000000012"/>
  </r>
  <r>
    <x v="5"/>
    <x v="5"/>
    <x v="5"/>
    <x v="3"/>
    <x v="0"/>
    <x v="0"/>
    <n v="227.84085000000002"/>
    <n v="102.97394999999999"/>
    <n v="124.86690000000003"/>
  </r>
  <r>
    <x v="5"/>
    <x v="5"/>
    <x v="5"/>
    <x v="3"/>
    <x v="1"/>
    <x v="1"/>
    <n v="280.72800000000001"/>
    <n v="221.9385"/>
    <n v="58.789500000000004"/>
  </r>
  <r>
    <x v="5"/>
    <x v="5"/>
    <x v="5"/>
    <x v="3"/>
    <x v="2"/>
    <x v="2"/>
    <n v="429.11280000000005"/>
    <n v="238.20480000000001"/>
    <n v="190.90800000000004"/>
  </r>
  <r>
    <x v="5"/>
    <x v="5"/>
    <x v="5"/>
    <x v="3"/>
    <x v="3"/>
    <x v="3"/>
    <n v="328.8528"/>
    <n v="209.53199999999998"/>
    <n v="119.32080000000002"/>
  </r>
  <r>
    <x v="5"/>
    <x v="5"/>
    <x v="5"/>
    <x v="3"/>
    <x v="4"/>
    <x v="4"/>
    <n v="260.67600000000004"/>
    <n v="170.24475000000001"/>
    <n v="90.431250000000034"/>
  </r>
  <r>
    <x v="5"/>
    <x v="5"/>
    <x v="5"/>
    <x v="3"/>
    <x v="5"/>
    <x v="5"/>
    <n v="235.61099999999999"/>
    <n v="118.55099999999999"/>
    <n v="117.06"/>
  </r>
  <r>
    <x v="5"/>
    <x v="5"/>
    <x v="5"/>
    <x v="3"/>
    <x v="6"/>
    <x v="6"/>
    <n v="227.84085000000002"/>
    <n v="111.6585"/>
    <n v="116.18235000000001"/>
  </r>
  <r>
    <x v="5"/>
    <x v="5"/>
    <x v="5"/>
    <x v="3"/>
    <x v="7"/>
    <x v="7"/>
    <n v="172.44720000000001"/>
    <n v="112.48560000000001"/>
    <n v="59.961600000000004"/>
  </r>
  <r>
    <x v="5"/>
    <x v="5"/>
    <x v="5"/>
    <x v="3"/>
    <x v="8"/>
    <x v="8"/>
    <n v="208.0395"/>
    <n v="110.28"/>
    <n v="97.759500000000003"/>
  </r>
  <r>
    <x v="5"/>
    <x v="5"/>
    <x v="5"/>
    <x v="3"/>
    <x v="9"/>
    <x v="9"/>
    <n v="329.10345000000001"/>
    <n v="173.82885000000002"/>
    <n v="155.27459999999999"/>
  </r>
  <r>
    <x v="5"/>
    <x v="5"/>
    <x v="5"/>
    <x v="3"/>
    <x v="10"/>
    <x v="10"/>
    <n v="312.30990000000003"/>
    <n v="181.41059999999999"/>
    <n v="130.89930000000004"/>
  </r>
  <r>
    <x v="5"/>
    <x v="5"/>
    <x v="5"/>
    <x v="3"/>
    <x v="11"/>
    <x v="11"/>
    <n v="315.81900000000002"/>
    <n v="176.99940000000004"/>
    <n v="138.81959999999998"/>
  </r>
  <r>
    <x v="5"/>
    <x v="5"/>
    <x v="5"/>
    <x v="4"/>
    <x v="0"/>
    <x v="0"/>
    <n v="168.39900000000003"/>
    <n v="115.27560000000001"/>
    <n v="53.123400000000018"/>
  </r>
  <r>
    <x v="5"/>
    <x v="5"/>
    <x v="5"/>
    <x v="4"/>
    <x v="1"/>
    <x v="1"/>
    <n v="340.54019999999997"/>
    <n v="167.09139999999999"/>
    <n v="173.44879999999998"/>
  </r>
  <r>
    <x v="5"/>
    <x v="5"/>
    <x v="5"/>
    <x v="4"/>
    <x v="2"/>
    <x v="2"/>
    <n v="319.33439999999996"/>
    <n v="237.5376"/>
    <n v="81.796799999999962"/>
  </r>
  <r>
    <x v="5"/>
    <x v="5"/>
    <x v="5"/>
    <x v="4"/>
    <x v="3"/>
    <x v="3"/>
    <n v="282.74399999999997"/>
    <n v="197.94799999999998"/>
    <n v="84.795999999999992"/>
  </r>
  <r>
    <x v="5"/>
    <x v="5"/>
    <x v="5"/>
    <x v="4"/>
    <x v="4"/>
    <x v="4"/>
    <n v="224.32409999999999"/>
    <n v="211.92080000000001"/>
    <n v="12.403299999999973"/>
  </r>
  <r>
    <x v="5"/>
    <x v="5"/>
    <x v="5"/>
    <x v="4"/>
    <x v="5"/>
    <x v="5"/>
    <n v="220.37400000000002"/>
    <n v="138.27250000000001"/>
    <n v="82.101500000000016"/>
  </r>
  <r>
    <x v="5"/>
    <x v="5"/>
    <x v="5"/>
    <x v="4"/>
    <x v="6"/>
    <x v="6"/>
    <n v="218.9187"/>
    <n v="130.995"/>
    <n v="87.923699999999997"/>
  </r>
  <r>
    <x v="5"/>
    <x v="5"/>
    <x v="5"/>
    <x v="4"/>
    <x v="7"/>
    <x v="7"/>
    <n v="136.38239999999999"/>
    <n v="111.7824"/>
    <n v="24.599999999999994"/>
  </r>
  <r>
    <x v="5"/>
    <x v="5"/>
    <x v="5"/>
    <x v="4"/>
    <x v="8"/>
    <x v="8"/>
    <n v="170.47800000000001"/>
    <n v="136.81700000000001"/>
    <n v="33.661000000000001"/>
  </r>
  <r>
    <x v="5"/>
    <x v="5"/>
    <x v="5"/>
    <x v="4"/>
    <x v="9"/>
    <x v="9"/>
    <n v="310.81049999999993"/>
    <n v="187.32284999999999"/>
    <n v="123.48764999999995"/>
  </r>
  <r>
    <x v="5"/>
    <x v="5"/>
    <x v="5"/>
    <x v="4"/>
    <x v="10"/>
    <x v="10"/>
    <n v="259.04340000000002"/>
    <n v="218.03390000000002"/>
    <n v="41.009500000000003"/>
  </r>
  <r>
    <x v="5"/>
    <x v="5"/>
    <x v="5"/>
    <x v="4"/>
    <x v="11"/>
    <x v="11"/>
    <n v="261.95400000000001"/>
    <n v="160.68719999999999"/>
    <n v="101.26680000000002"/>
  </r>
  <r>
    <x v="5"/>
    <x v="5"/>
    <x v="5"/>
    <x v="5"/>
    <x v="0"/>
    <x v="0"/>
    <n v="79.668899999999994"/>
    <n v="50.853600000000007"/>
    <n v="28.815299999999986"/>
  </r>
  <r>
    <x v="5"/>
    <x v="5"/>
    <x v="5"/>
    <x v="5"/>
    <x v="1"/>
    <x v="1"/>
    <n v="93.490600000000001"/>
    <n v="74.867800000000003"/>
    <n v="18.622799999999998"/>
  </r>
  <r>
    <x v="5"/>
    <x v="5"/>
    <x v="5"/>
    <x v="5"/>
    <x v="2"/>
    <x v="2"/>
    <n v="137.90640000000002"/>
    <n v="77.491199999999992"/>
    <n v="60.415200000000027"/>
  </r>
  <r>
    <x v="5"/>
    <x v="5"/>
    <x v="5"/>
    <x v="5"/>
    <x v="3"/>
    <x v="3"/>
    <n v="108.08880000000001"/>
    <n v="79.105599999999995"/>
    <n v="28.983200000000011"/>
  </r>
  <r>
    <x v="5"/>
    <x v="5"/>
    <x v="5"/>
    <x v="5"/>
    <x v="4"/>
    <x v="4"/>
    <n v="109.02060000000002"/>
    <n v="72.799350000000018"/>
    <n v="36.221249999999998"/>
  </r>
  <r>
    <x v="5"/>
    <x v="5"/>
    <x v="5"/>
    <x v="5"/>
    <x v="5"/>
    <x v="5"/>
    <n v="86.968000000000018"/>
    <n v="43.891500000000001"/>
    <n v="43.076500000000017"/>
  </r>
  <r>
    <x v="5"/>
    <x v="5"/>
    <x v="5"/>
    <x v="5"/>
    <x v="6"/>
    <x v="6"/>
    <n v="65.691900000000004"/>
    <n v="48.583350000000003"/>
    <n v="17.108550000000001"/>
  </r>
  <r>
    <x v="5"/>
    <x v="5"/>
    <x v="5"/>
    <x v="5"/>
    <x v="7"/>
    <x v="7"/>
    <n v="57.150400000000005"/>
    <n v="43.185200000000002"/>
    <n v="13.965200000000003"/>
  </r>
  <r>
    <x v="5"/>
    <x v="5"/>
    <x v="5"/>
    <x v="5"/>
    <x v="8"/>
    <x v="8"/>
    <n v="77.650000000000006"/>
    <n v="49.945500000000003"/>
    <n v="27.704500000000003"/>
  </r>
  <r>
    <x v="5"/>
    <x v="5"/>
    <x v="5"/>
    <x v="5"/>
    <x v="9"/>
    <x v="9"/>
    <n v="92.869400000000013"/>
    <n v="69.520100000000014"/>
    <n v="23.349299999999999"/>
  </r>
  <r>
    <x v="5"/>
    <x v="5"/>
    <x v="5"/>
    <x v="5"/>
    <x v="10"/>
    <x v="10"/>
    <n v="104.36160000000001"/>
    <n v="73.455199999999991"/>
    <n v="30.906400000000019"/>
  </r>
  <r>
    <x v="5"/>
    <x v="5"/>
    <x v="5"/>
    <x v="5"/>
    <x v="11"/>
    <x v="11"/>
    <n v="95.975400000000008"/>
    <n v="51.458999999999996"/>
    <n v="44.516400000000012"/>
  </r>
  <r>
    <x v="5"/>
    <x v="5"/>
    <x v="5"/>
    <x v="6"/>
    <x v="0"/>
    <x v="0"/>
    <n v="12.816899999999999"/>
    <n v="3.5216999999999996"/>
    <n v="9.2951999999999995"/>
  </r>
  <r>
    <x v="5"/>
    <x v="5"/>
    <x v="5"/>
    <x v="6"/>
    <x v="1"/>
    <x v="1"/>
    <n v="21.846300000000003"/>
    <n v="5.0960000000000001"/>
    <n v="16.750300000000003"/>
  </r>
  <r>
    <x v="5"/>
    <x v="5"/>
    <x v="5"/>
    <x v="6"/>
    <x v="2"/>
    <x v="2"/>
    <n v="22.785600000000002"/>
    <n v="8.299199999999999"/>
    <n v="14.486400000000003"/>
  </r>
  <r>
    <x v="5"/>
    <x v="5"/>
    <x v="5"/>
    <x v="6"/>
    <x v="3"/>
    <x v="3"/>
    <n v="20.846400000000003"/>
    <n v="7.4984000000000002"/>
    <n v="13.348000000000003"/>
  </r>
  <r>
    <x v="5"/>
    <x v="5"/>
    <x v="5"/>
    <x v="6"/>
    <x v="4"/>
    <x v="4"/>
    <n v="22.8462"/>
    <n v="4.7320000000000002"/>
    <n v="18.1142"/>
  </r>
  <r>
    <x v="5"/>
    <x v="5"/>
    <x v="5"/>
    <x v="6"/>
    <x v="5"/>
    <x v="5"/>
    <n v="15.604500000000002"/>
    <n v="4.3679999999999994"/>
    <n v="11.236500000000003"/>
  </r>
  <r>
    <x v="5"/>
    <x v="5"/>
    <x v="5"/>
    <x v="6"/>
    <x v="6"/>
    <x v="6"/>
    <n v="13.225949999999999"/>
    <n v="4.1768999999999998"/>
    <n v="9.0490499999999994"/>
  </r>
  <r>
    <x v="5"/>
    <x v="5"/>
    <x v="5"/>
    <x v="6"/>
    <x v="7"/>
    <x v="7"/>
    <n v="13.695600000000001"/>
    <n v="3.1668000000000003"/>
    <n v="10.5288"/>
  </r>
  <r>
    <x v="5"/>
    <x v="5"/>
    <x v="5"/>
    <x v="6"/>
    <x v="8"/>
    <x v="8"/>
    <n v="17.7255"/>
    <n v="5.1414999999999997"/>
    <n v="12.584"/>
  </r>
  <r>
    <x v="5"/>
    <x v="5"/>
    <x v="5"/>
    <x v="6"/>
    <x v="9"/>
    <x v="9"/>
    <n v="16.543800000000001"/>
    <n v="5.2643500000000003"/>
    <n v="11.279450000000001"/>
  </r>
  <r>
    <x v="5"/>
    <x v="5"/>
    <x v="5"/>
    <x v="6"/>
    <x v="10"/>
    <x v="10"/>
    <n v="18.876900000000003"/>
    <n v="5.7330000000000005"/>
    <n v="13.143900000000002"/>
  </r>
  <r>
    <x v="5"/>
    <x v="5"/>
    <x v="5"/>
    <x v="6"/>
    <x v="11"/>
    <x v="11"/>
    <n v="19.270800000000001"/>
    <n v="4.5863999999999994"/>
    <n v="14.684400000000002"/>
  </r>
  <r>
    <x v="5"/>
    <x v="5"/>
    <x v="5"/>
    <x v="6"/>
    <x v="0"/>
    <x v="0"/>
    <n v="12.213000000000001"/>
    <n v="3.9217499999999998"/>
    <n v="8.2912500000000016"/>
  </r>
  <r>
    <x v="5"/>
    <x v="5"/>
    <x v="5"/>
    <x v="6"/>
    <x v="1"/>
    <x v="1"/>
    <n v="17.015599999999999"/>
    <n v="6.3329000000000013"/>
    <n v="10.682699999999997"/>
  </r>
  <r>
    <x v="5"/>
    <x v="5"/>
    <x v="5"/>
    <x v="6"/>
    <x v="2"/>
    <x v="2"/>
    <n v="21.334399999999995"/>
    <n v="6.3744000000000005"/>
    <n v="14.959999999999994"/>
  </r>
  <r>
    <x v="5"/>
    <x v="5"/>
    <x v="5"/>
    <x v="6"/>
    <x v="3"/>
    <x v="3"/>
    <n v="16.236799999999999"/>
    <n v="7.5696000000000003"/>
    <n v="8.6671999999999976"/>
  </r>
  <r>
    <x v="5"/>
    <x v="5"/>
    <x v="5"/>
    <x v="6"/>
    <x v="4"/>
    <x v="4"/>
    <n v="14.1128"/>
    <n v="4.6397000000000004"/>
    <n v="9.4730999999999987"/>
  </r>
  <r>
    <x v="5"/>
    <x v="5"/>
    <x v="5"/>
    <x v="6"/>
    <x v="5"/>
    <x v="5"/>
    <n v="10.502000000000001"/>
    <n v="4.440500000000001"/>
    <n v="6.0614999999999997"/>
  </r>
  <r>
    <x v="5"/>
    <x v="5"/>
    <x v="5"/>
    <x v="6"/>
    <x v="6"/>
    <x v="6"/>
    <n v="9.8766000000000016"/>
    <n v="3.5855999999999999"/>
    <n v="6.2910000000000021"/>
  </r>
  <r>
    <x v="5"/>
    <x v="5"/>
    <x v="5"/>
    <x v="6"/>
    <x v="7"/>
    <x v="7"/>
    <n v="8.968"/>
    <n v="3.9176000000000002"/>
    <n v="5.0503999999999998"/>
  </r>
  <r>
    <x v="5"/>
    <x v="5"/>
    <x v="5"/>
    <x v="6"/>
    <x v="8"/>
    <x v="8"/>
    <n v="9.9120000000000008"/>
    <n v="4.8140000000000001"/>
    <n v="5.0980000000000008"/>
  </r>
  <r>
    <x v="5"/>
    <x v="5"/>
    <x v="5"/>
    <x v="6"/>
    <x v="9"/>
    <x v="9"/>
    <n v="16.260400000000001"/>
    <n v="5.1792000000000007"/>
    <n v="11.081199999999999"/>
  </r>
  <r>
    <x v="5"/>
    <x v="5"/>
    <x v="5"/>
    <x v="6"/>
    <x v="10"/>
    <x v="10"/>
    <n v="13.3812"/>
    <n v="5.1709000000000005"/>
    <n v="8.2103000000000002"/>
  </r>
  <r>
    <x v="5"/>
    <x v="5"/>
    <x v="5"/>
    <x v="6"/>
    <x v="11"/>
    <x v="11"/>
    <n v="12.744"/>
    <n v="5.5278000000000009"/>
    <n v="7.2161999999999988"/>
  </r>
  <r>
    <x v="5"/>
    <x v="5"/>
    <x v="5"/>
    <x v="6"/>
    <x v="0"/>
    <x v="0"/>
    <n v="0.97200000000000009"/>
    <n v="0.3276"/>
    <n v="0.64440000000000008"/>
  </r>
  <r>
    <x v="5"/>
    <x v="5"/>
    <x v="5"/>
    <x v="6"/>
    <x v="1"/>
    <x v="1"/>
    <n v="1.2180000000000002"/>
    <n v="0.54880000000000007"/>
    <n v="0.66920000000000013"/>
  </r>
  <r>
    <x v="5"/>
    <x v="5"/>
    <x v="5"/>
    <x v="6"/>
    <x v="2"/>
    <x v="2"/>
    <n v="1.8559999999999999"/>
    <n v="0.74239999999999995"/>
    <n v="1.1135999999999999"/>
  </r>
  <r>
    <x v="5"/>
    <x v="5"/>
    <x v="5"/>
    <x v="6"/>
    <x v="3"/>
    <x v="3"/>
    <n v="1.3440000000000001"/>
    <n v="0.75519999999999998"/>
    <n v="0.5888000000000001"/>
  </r>
  <r>
    <x v="5"/>
    <x v="5"/>
    <x v="5"/>
    <x v="6"/>
    <x v="4"/>
    <x v="4"/>
    <n v="1.131"/>
    <n v="0.47320000000000001"/>
    <n v="0.65779999999999994"/>
  </r>
  <r>
    <x v="5"/>
    <x v="5"/>
    <x v="5"/>
    <x v="6"/>
    <x v="5"/>
    <x v="5"/>
    <n v="0.87"/>
    <n v="0.46399999999999997"/>
    <n v="0.40600000000000003"/>
  </r>
  <r>
    <x v="5"/>
    <x v="5"/>
    <x v="5"/>
    <x v="6"/>
    <x v="6"/>
    <x v="6"/>
    <n v="0.97200000000000009"/>
    <n v="0.29879999999999995"/>
    <n v="0.67320000000000013"/>
  </r>
  <r>
    <x v="5"/>
    <x v="5"/>
    <x v="5"/>
    <x v="6"/>
    <x v="7"/>
    <x v="7"/>
    <n v="0.84000000000000008"/>
    <n v="0.32640000000000002"/>
    <n v="0.51360000000000006"/>
  </r>
  <r>
    <x v="5"/>
    <x v="5"/>
    <x v="5"/>
    <x v="6"/>
    <x v="8"/>
    <x v="8"/>
    <n v="0.96"/>
    <n v="0.45599999999999996"/>
    <n v="0.504"/>
  </r>
  <r>
    <x v="5"/>
    <x v="5"/>
    <x v="5"/>
    <x v="6"/>
    <x v="9"/>
    <x v="9"/>
    <n v="1.3780000000000001"/>
    <n v="0.50439999999999996"/>
    <n v="0.87360000000000015"/>
  </r>
  <r>
    <x v="5"/>
    <x v="5"/>
    <x v="5"/>
    <x v="6"/>
    <x v="10"/>
    <x v="10"/>
    <n v="1.5400000000000003"/>
    <n v="0.64400000000000002"/>
    <n v="0.89600000000000024"/>
  </r>
  <r>
    <x v="5"/>
    <x v="5"/>
    <x v="5"/>
    <x v="6"/>
    <x v="11"/>
    <x v="11"/>
    <n v="1.3559999999999999"/>
    <n v="0.39359999999999995"/>
    <n v="0.96239999999999992"/>
  </r>
  <r>
    <x v="5"/>
    <x v="5"/>
    <x v="5"/>
    <x v="6"/>
    <x v="0"/>
    <x v="0"/>
    <n v="22.774500000000003"/>
    <n v="8.3978999999999999"/>
    <n v="14.376600000000003"/>
  </r>
  <r>
    <x v="5"/>
    <x v="5"/>
    <x v="5"/>
    <x v="6"/>
    <x v="1"/>
    <x v="1"/>
    <n v="33.74"/>
    <n v="13.0634"/>
    <n v="20.676600000000001"/>
  </r>
  <r>
    <x v="5"/>
    <x v="5"/>
    <x v="5"/>
    <x v="6"/>
    <x v="2"/>
    <x v="2"/>
    <n v="31.233600000000003"/>
    <n v="16.665599999999998"/>
    <n v="14.568000000000005"/>
  </r>
  <r>
    <x v="5"/>
    <x v="5"/>
    <x v="5"/>
    <x v="6"/>
    <x v="3"/>
    <x v="3"/>
    <n v="38.56"/>
    <n v="15.4504"/>
    <n v="23.1096"/>
  </r>
  <r>
    <x v="5"/>
    <x v="5"/>
    <x v="5"/>
    <x v="6"/>
    <x v="4"/>
    <x v="4"/>
    <n v="31.330000000000002"/>
    <n v="15.515500000000001"/>
    <n v="15.814500000000001"/>
  </r>
  <r>
    <x v="5"/>
    <x v="5"/>
    <x v="5"/>
    <x v="6"/>
    <x v="5"/>
    <x v="5"/>
    <n v="26.028000000000002"/>
    <n v="9.113999999999999"/>
    <n v="16.914000000000001"/>
  </r>
  <r>
    <x v="5"/>
    <x v="5"/>
    <x v="5"/>
    <x v="6"/>
    <x v="6"/>
    <x v="6"/>
    <n v="22.991400000000002"/>
    <n v="8.7885000000000009"/>
    <n v="14.202900000000001"/>
  </r>
  <r>
    <x v="5"/>
    <x v="5"/>
    <x v="5"/>
    <x v="6"/>
    <x v="7"/>
    <x v="7"/>
    <n v="22.943200000000001"/>
    <n v="8.68"/>
    <n v="14.263200000000001"/>
  </r>
  <r>
    <x v="5"/>
    <x v="5"/>
    <x v="5"/>
    <x v="6"/>
    <x v="8"/>
    <x v="8"/>
    <n v="22.413000000000004"/>
    <n v="12.477499999999999"/>
    <n v="9.9355000000000047"/>
  </r>
  <r>
    <x v="5"/>
    <x v="5"/>
    <x v="5"/>
    <x v="6"/>
    <x v="9"/>
    <x v="9"/>
    <n v="29.763500000000001"/>
    <n v="13.963950000000001"/>
    <n v="15.79955"/>
  </r>
  <r>
    <x v="5"/>
    <x v="5"/>
    <x v="5"/>
    <x v="6"/>
    <x v="10"/>
    <x v="10"/>
    <n v="33.065200000000004"/>
    <n v="12.607699999999999"/>
    <n v="20.457500000000003"/>
  </r>
  <r>
    <x v="5"/>
    <x v="5"/>
    <x v="5"/>
    <x v="6"/>
    <x v="11"/>
    <x v="11"/>
    <n v="30.655200000000004"/>
    <n v="13.2804"/>
    <n v="17.374800000000004"/>
  </r>
  <r>
    <x v="5"/>
    <x v="5"/>
    <x v="5"/>
    <x v="6"/>
    <x v="0"/>
    <x v="0"/>
    <n v="15.68385"/>
    <n v="6.2937000000000003"/>
    <n v="9.3901499999999984"/>
  </r>
  <r>
    <x v="5"/>
    <x v="5"/>
    <x v="5"/>
    <x v="6"/>
    <x v="1"/>
    <x v="1"/>
    <n v="29.491000000000003"/>
    <n v="9.261000000000001"/>
    <n v="20.230000000000004"/>
  </r>
  <r>
    <x v="5"/>
    <x v="5"/>
    <x v="5"/>
    <x v="6"/>
    <x v="2"/>
    <x v="2"/>
    <n v="30.333600000000001"/>
    <n v="8.9711999999999996"/>
    <n v="21.362400000000001"/>
  </r>
  <r>
    <x v="5"/>
    <x v="5"/>
    <x v="5"/>
    <x v="6"/>
    <x v="3"/>
    <x v="3"/>
    <n v="34.623199999999997"/>
    <n v="10.785600000000001"/>
    <n v="23.837599999999995"/>
  </r>
  <r>
    <x v="5"/>
    <x v="5"/>
    <x v="5"/>
    <x v="6"/>
    <x v="4"/>
    <x v="4"/>
    <n v="24.148149999999998"/>
    <n v="6.879599999999999"/>
    <n v="17.268549999999998"/>
  </r>
  <r>
    <x v="5"/>
    <x v="5"/>
    <x v="5"/>
    <x v="6"/>
    <x v="5"/>
    <x v="5"/>
    <n v="17.235000000000003"/>
    <n v="6.4260000000000002"/>
    <n v="10.809000000000003"/>
  </r>
  <r>
    <x v="5"/>
    <x v="5"/>
    <x v="5"/>
    <x v="6"/>
    <x v="6"/>
    <x v="6"/>
    <n v="18.09675"/>
    <n v="4.5927000000000007"/>
    <n v="13.504049999999999"/>
  </r>
  <r>
    <x v="5"/>
    <x v="5"/>
    <x v="5"/>
    <x v="6"/>
    <x v="7"/>
    <x v="7"/>
    <n v="18.0776"/>
    <n v="4.2336"/>
    <n v="13.844000000000001"/>
  </r>
  <r>
    <x v="5"/>
    <x v="5"/>
    <x v="5"/>
    <x v="6"/>
    <x v="8"/>
    <x v="8"/>
    <n v="17.618000000000002"/>
    <n v="6.9300000000000006"/>
    <n v="10.688000000000002"/>
  </r>
  <r>
    <x v="5"/>
    <x v="5"/>
    <x v="5"/>
    <x v="6"/>
    <x v="9"/>
    <x v="9"/>
    <n v="28.131349999999998"/>
    <n v="8.6814"/>
    <n v="19.449949999999998"/>
  </r>
  <r>
    <x v="5"/>
    <x v="5"/>
    <x v="5"/>
    <x v="6"/>
    <x v="10"/>
    <x v="10"/>
    <n v="32.172000000000004"/>
    <n v="7.9380000000000006"/>
    <n v="24.234000000000002"/>
  </r>
  <r>
    <x v="5"/>
    <x v="5"/>
    <x v="5"/>
    <x v="6"/>
    <x v="11"/>
    <x v="11"/>
    <n v="27.3462"/>
    <n v="8.2404000000000011"/>
    <n v="19.105799999999999"/>
  </r>
  <r>
    <x v="5"/>
    <x v="5"/>
    <x v="5"/>
    <x v="6"/>
    <x v="0"/>
    <x v="0"/>
    <n v="7.4412000000000011"/>
    <n v="3.4451999999999998"/>
    <n v="3.9960000000000013"/>
  </r>
  <r>
    <x v="5"/>
    <x v="5"/>
    <x v="5"/>
    <x v="6"/>
    <x v="1"/>
    <x v="1"/>
    <n v="10.0464"/>
    <n v="5.4054000000000002"/>
    <n v="4.641"/>
  </r>
  <r>
    <x v="5"/>
    <x v="5"/>
    <x v="5"/>
    <x v="6"/>
    <x v="2"/>
    <x v="2"/>
    <n v="12.729600000000001"/>
    <n v="5.8080000000000007"/>
    <n v="6.9216000000000006"/>
  </r>
  <r>
    <x v="5"/>
    <x v="5"/>
    <x v="5"/>
    <x v="6"/>
    <x v="3"/>
    <x v="3"/>
    <n v="12.604800000000001"/>
    <n v="6.2831999999999999"/>
    <n v="6.321600000000001"/>
  </r>
  <r>
    <x v="5"/>
    <x v="5"/>
    <x v="5"/>
    <x v="6"/>
    <x v="4"/>
    <x v="4"/>
    <n v="11.356800000000002"/>
    <n v="4.4615999999999998"/>
    <n v="6.8952000000000018"/>
  </r>
  <r>
    <x v="5"/>
    <x v="5"/>
    <x v="5"/>
    <x v="6"/>
    <x v="5"/>
    <x v="5"/>
    <n v="7.5659999999999998"/>
    <n v="3.96"/>
    <n v="3.6059999999999999"/>
  </r>
  <r>
    <x v="5"/>
    <x v="5"/>
    <x v="5"/>
    <x v="6"/>
    <x v="6"/>
    <x v="6"/>
    <n v="6.3180000000000005"/>
    <n v="3.3264000000000005"/>
    <n v="2.9916"/>
  </r>
  <r>
    <x v="5"/>
    <x v="5"/>
    <x v="5"/>
    <x v="6"/>
    <x v="7"/>
    <x v="7"/>
    <n v="5.0544000000000002"/>
    <n v="2.5872000000000002"/>
    <n v="2.4672000000000001"/>
  </r>
  <r>
    <x v="5"/>
    <x v="5"/>
    <x v="5"/>
    <x v="6"/>
    <x v="8"/>
    <x v="8"/>
    <n v="6.7859999999999996"/>
    <n v="3.3990000000000005"/>
    <n v="3.3869999999999991"/>
  </r>
  <r>
    <x v="5"/>
    <x v="5"/>
    <x v="5"/>
    <x v="6"/>
    <x v="9"/>
    <x v="9"/>
    <n v="11.356800000000002"/>
    <n v="3.9897"/>
    <n v="7.3671000000000015"/>
  </r>
  <r>
    <x v="5"/>
    <x v="5"/>
    <x v="5"/>
    <x v="6"/>
    <x v="10"/>
    <x v="10"/>
    <n v="11.793600000000001"/>
    <n v="3.927"/>
    <n v="7.8666000000000018"/>
  </r>
  <r>
    <x v="5"/>
    <x v="5"/>
    <x v="5"/>
    <x v="6"/>
    <x v="11"/>
    <x v="11"/>
    <n v="9.0791999999999984"/>
    <n v="4.4747999999999992"/>
    <n v="4.6043999999999992"/>
  </r>
  <r>
    <x v="5"/>
    <x v="5"/>
    <x v="6"/>
    <x v="0"/>
    <x v="0"/>
    <x v="0"/>
    <n v="244.7937"/>
    <n v="108.56160000000001"/>
    <n v="136.2321"/>
  </r>
  <r>
    <x v="5"/>
    <x v="5"/>
    <x v="6"/>
    <x v="0"/>
    <x v="1"/>
    <x v="1"/>
    <n v="301.61599999999999"/>
    <n v="158.31900000000002"/>
    <n v="143.29699999999997"/>
  </r>
  <r>
    <x v="5"/>
    <x v="5"/>
    <x v="6"/>
    <x v="0"/>
    <x v="2"/>
    <x v="2"/>
    <n v="452.42400000000004"/>
    <n v="187.8288"/>
    <n v="264.59520000000003"/>
  </r>
  <r>
    <x v="5"/>
    <x v="5"/>
    <x v="6"/>
    <x v="0"/>
    <x v="3"/>
    <x v="3"/>
    <n v="383.48320000000001"/>
    <n v="151.64159999999998"/>
    <n v="231.84160000000003"/>
  </r>
  <r>
    <x v="5"/>
    <x v="5"/>
    <x v="6"/>
    <x v="0"/>
    <x v="4"/>
    <x v="4"/>
    <n v="283.57290000000006"/>
    <n v="145.6104"/>
    <n v="137.96250000000006"/>
  </r>
  <r>
    <x v="5"/>
    <x v="5"/>
    <x v="6"/>
    <x v="0"/>
    <x v="5"/>
    <x v="5"/>
    <n v="223.51900000000001"/>
    <n v="105.54600000000001"/>
    <n v="117.973"/>
  </r>
  <r>
    <x v="5"/>
    <x v="5"/>
    <x v="6"/>
    <x v="0"/>
    <x v="6"/>
    <x v="6"/>
    <n v="276.30179999999996"/>
    <n v="107.59230000000002"/>
    <n v="168.70949999999993"/>
  </r>
  <r>
    <x v="5"/>
    <x v="5"/>
    <x v="6"/>
    <x v="0"/>
    <x v="7"/>
    <x v="7"/>
    <n v="249.91039999999998"/>
    <n v="98.222399999999993"/>
    <n v="151.68799999999999"/>
  </r>
  <r>
    <x v="5"/>
    <x v="5"/>
    <x v="6"/>
    <x v="0"/>
    <x v="8"/>
    <x v="8"/>
    <n v="247.75600000000003"/>
    <n v="103.392"/>
    <n v="144.36400000000003"/>
  </r>
  <r>
    <x v="5"/>
    <x v="5"/>
    <x v="6"/>
    <x v="0"/>
    <x v="9"/>
    <x v="9"/>
    <n v="371.09540000000004"/>
    <n v="158.21129999999997"/>
    <n v="212.88410000000007"/>
  </r>
  <r>
    <x v="5"/>
    <x v="5"/>
    <x v="6"/>
    <x v="0"/>
    <x v="10"/>
    <x v="10"/>
    <n v="410.95179999999999"/>
    <n v="135.702"/>
    <n v="275.24979999999999"/>
  </r>
  <r>
    <x v="5"/>
    <x v="5"/>
    <x v="6"/>
    <x v="0"/>
    <x v="11"/>
    <x v="11"/>
    <n v="268.22280000000001"/>
    <n v="152.50319999999999"/>
    <n v="115.71960000000001"/>
  </r>
  <r>
    <x v="5"/>
    <x v="5"/>
    <x v="6"/>
    <x v="1"/>
    <x v="0"/>
    <x v="0"/>
    <n v="133.32150000000001"/>
    <n v="86.533200000000008"/>
    <n v="46.788300000000007"/>
  </r>
  <r>
    <x v="5"/>
    <x v="5"/>
    <x v="6"/>
    <x v="1"/>
    <x v="1"/>
    <x v="1"/>
    <n v="170.21549999999999"/>
    <n v="173.73720000000003"/>
    <n v="-3.5217000000000382"/>
  </r>
  <r>
    <x v="5"/>
    <x v="5"/>
    <x v="6"/>
    <x v="1"/>
    <x v="2"/>
    <x v="2"/>
    <n v="250.43200000000002"/>
    <n v="184.24639999999999"/>
    <n v="66.185600000000022"/>
  </r>
  <r>
    <x v="5"/>
    <x v="5"/>
    <x v="6"/>
    <x v="1"/>
    <x v="3"/>
    <x v="3"/>
    <n v="214.65599999999998"/>
    <n v="160.99199999999999"/>
    <n v="53.663999999999987"/>
  </r>
  <r>
    <x v="5"/>
    <x v="5"/>
    <x v="6"/>
    <x v="1"/>
    <x v="4"/>
    <x v="4"/>
    <n v="163.50750000000002"/>
    <n v="155.5138"/>
    <n v="7.9937000000000182"/>
  </r>
  <r>
    <x v="5"/>
    <x v="5"/>
    <x v="6"/>
    <x v="1"/>
    <x v="5"/>
    <x v="5"/>
    <n v="148.13500000000002"/>
    <n v="116.27200000000001"/>
    <n v="31.863000000000014"/>
  </r>
  <r>
    <x v="5"/>
    <x v="5"/>
    <x v="6"/>
    <x v="1"/>
    <x v="6"/>
    <x v="6"/>
    <n v="128.29050000000001"/>
    <n v="110.68200000000002"/>
    <n v="17.608499999999992"/>
  </r>
  <r>
    <x v="5"/>
    <x v="5"/>
    <x v="6"/>
    <x v="1"/>
    <x v="7"/>
    <x v="7"/>
    <n v="99.501999999999995"/>
    <n v="106.4336"/>
    <n v="-6.9316000000000031"/>
  </r>
  <r>
    <x v="5"/>
    <x v="5"/>
    <x v="6"/>
    <x v="1"/>
    <x v="8"/>
    <x v="8"/>
    <n v="120.185"/>
    <n v="91.675999999999988"/>
    <n v="28.509000000000015"/>
  </r>
  <r>
    <x v="5"/>
    <x v="5"/>
    <x v="6"/>
    <x v="1"/>
    <x v="9"/>
    <x v="9"/>
    <n v="208.92625000000001"/>
    <n v="136.61959999999999"/>
    <n v="72.306650000000019"/>
  </r>
  <r>
    <x v="5"/>
    <x v="5"/>
    <x v="6"/>
    <x v="1"/>
    <x v="10"/>
    <x v="10"/>
    <n v="164.346"/>
    <n v="172.17200000000003"/>
    <n v="-7.8260000000000218"/>
  </r>
  <r>
    <x v="5"/>
    <x v="5"/>
    <x v="6"/>
    <x v="1"/>
    <x v="11"/>
    <x v="11"/>
    <n v="179.43900000000002"/>
    <n v="124.7688"/>
    <n v="54.670200000000023"/>
  </r>
  <r>
    <x v="5"/>
    <x v="5"/>
    <x v="6"/>
    <x v="2"/>
    <x v="0"/>
    <x v="0"/>
    <n v="114.53400000000001"/>
    <n v="52.702200000000005"/>
    <n v="61.831800000000001"/>
  </r>
  <r>
    <x v="5"/>
    <x v="5"/>
    <x v="6"/>
    <x v="2"/>
    <x v="1"/>
    <x v="1"/>
    <n v="152.92410000000001"/>
    <n v="85.545599999999993"/>
    <n v="67.378500000000017"/>
  </r>
  <r>
    <x v="5"/>
    <x v="5"/>
    <x v="6"/>
    <x v="2"/>
    <x v="2"/>
    <x v="2"/>
    <n v="176.46720000000002"/>
    <n v="120.1712"/>
    <n v="56.296000000000021"/>
  </r>
  <r>
    <x v="5"/>
    <x v="5"/>
    <x v="6"/>
    <x v="2"/>
    <x v="3"/>
    <x v="3"/>
    <n v="135.744"/>
    <n v="95.729599999999991"/>
    <n v="40.014400000000009"/>
  </r>
  <r>
    <x v="5"/>
    <x v="5"/>
    <x v="6"/>
    <x v="2"/>
    <x v="4"/>
    <x v="4"/>
    <n v="132.35040000000001"/>
    <n v="81.917550000000006"/>
    <n v="50.432850000000002"/>
  </r>
  <r>
    <x v="5"/>
    <x v="5"/>
    <x v="6"/>
    <x v="2"/>
    <x v="5"/>
    <x v="5"/>
    <n v="99.686999999999998"/>
    <n v="73.197499999999991"/>
    <n v="26.489500000000007"/>
  </r>
  <r>
    <x v="5"/>
    <x v="5"/>
    <x v="6"/>
    <x v="2"/>
    <x v="6"/>
    <x v="6"/>
    <n v="77.310450000000017"/>
    <n v="59.576400000000007"/>
    <n v="17.734050000000011"/>
  </r>
  <r>
    <x v="5"/>
    <x v="5"/>
    <x v="6"/>
    <x v="2"/>
    <x v="7"/>
    <x v="7"/>
    <n v="70.417199999999994"/>
    <n v="43.282000000000004"/>
    <n v="27.13519999999999"/>
  </r>
  <r>
    <x v="5"/>
    <x v="5"/>
    <x v="6"/>
    <x v="2"/>
    <x v="8"/>
    <x v="8"/>
    <n v="89.081999999999994"/>
    <n v="63.013500000000001"/>
    <n v="26.068499999999993"/>
  </r>
  <r>
    <x v="5"/>
    <x v="5"/>
    <x v="6"/>
    <x v="2"/>
    <x v="9"/>
    <x v="9"/>
    <n v="153.03015000000002"/>
    <n v="75.29795"/>
    <n v="77.73220000000002"/>
  </r>
  <r>
    <x v="5"/>
    <x v="5"/>
    <x v="6"/>
    <x v="2"/>
    <x v="10"/>
    <x v="10"/>
    <n v="152.92410000000001"/>
    <n v="93.5655"/>
    <n v="59.35860000000001"/>
  </r>
  <r>
    <x v="5"/>
    <x v="5"/>
    <x v="6"/>
    <x v="2"/>
    <x v="11"/>
    <x v="11"/>
    <n v="139.98600000000002"/>
    <n v="63.395399999999995"/>
    <n v="76.590600000000023"/>
  </r>
  <r>
    <x v="5"/>
    <x v="5"/>
    <x v="6"/>
    <x v="3"/>
    <x v="0"/>
    <x v="0"/>
    <n v="232.047"/>
    <n v="128.73420000000002"/>
    <n v="103.31279999999998"/>
  </r>
  <r>
    <x v="5"/>
    <x v="5"/>
    <x v="6"/>
    <x v="3"/>
    <x v="1"/>
    <x v="1"/>
    <n v="312.01800000000003"/>
    <n v="151.452"/>
    <n v="160.56600000000003"/>
  </r>
  <r>
    <x v="5"/>
    <x v="5"/>
    <x v="6"/>
    <x v="3"/>
    <x v="2"/>
    <x v="2"/>
    <n v="349.6"/>
    <n v="225.01439999999997"/>
    <n v="124.58560000000006"/>
  </r>
  <r>
    <x v="5"/>
    <x v="5"/>
    <x v="6"/>
    <x v="3"/>
    <x v="3"/>
    <x v="3"/>
    <n v="419.52000000000004"/>
    <n v="194.2432"/>
    <n v="225.27680000000004"/>
  </r>
  <r>
    <x v="5"/>
    <x v="5"/>
    <x v="6"/>
    <x v="3"/>
    <x v="4"/>
    <x v="4"/>
    <n v="301.09300000000002"/>
    <n v="170.32339999999999"/>
    <n v="130.76960000000003"/>
  </r>
  <r>
    <x v="5"/>
    <x v="5"/>
    <x v="6"/>
    <x v="3"/>
    <x v="5"/>
    <x v="5"/>
    <n v="257.83"/>
    <n v="104.574"/>
    <n v="153.25599999999997"/>
  </r>
  <r>
    <x v="5"/>
    <x v="5"/>
    <x v="6"/>
    <x v="3"/>
    <x v="6"/>
    <x v="6"/>
    <n v="220.24800000000002"/>
    <n v="114.67080000000001"/>
    <n v="105.5772"/>
  </r>
  <r>
    <x v="5"/>
    <x v="5"/>
    <x v="6"/>
    <x v="3"/>
    <x v="7"/>
    <x v="7"/>
    <n v="166.06"/>
    <n v="106.7376"/>
    <n v="59.322400000000002"/>
  </r>
  <r>
    <x v="5"/>
    <x v="5"/>
    <x v="6"/>
    <x v="3"/>
    <x v="8"/>
    <x v="8"/>
    <n v="242.53500000000003"/>
    <n v="117.79600000000001"/>
    <n v="124.73900000000002"/>
  </r>
  <r>
    <x v="5"/>
    <x v="5"/>
    <x v="6"/>
    <x v="3"/>
    <x v="9"/>
    <x v="9"/>
    <n v="309.61450000000002"/>
    <n v="148.44699999999997"/>
    <n v="161.16750000000005"/>
  </r>
  <r>
    <x v="5"/>
    <x v="5"/>
    <x v="6"/>
    <x v="3"/>
    <x v="10"/>
    <x v="10"/>
    <n v="263.07400000000001"/>
    <n v="139.67239999999998"/>
    <n v="123.40160000000003"/>
  </r>
  <r>
    <x v="5"/>
    <x v="5"/>
    <x v="6"/>
    <x v="3"/>
    <x v="11"/>
    <x v="11"/>
    <n v="270.06599999999997"/>
    <n v="135.5856"/>
    <n v="134.48039999999997"/>
  </r>
  <r>
    <x v="5"/>
    <x v="5"/>
    <x v="6"/>
    <x v="4"/>
    <x v="0"/>
    <x v="0"/>
    <n v="209.31120000000001"/>
    <n v="104.652"/>
    <n v="104.65920000000001"/>
  </r>
  <r>
    <x v="5"/>
    <x v="5"/>
    <x v="6"/>
    <x v="4"/>
    <x v="1"/>
    <x v="1"/>
    <n v="238.38219999999998"/>
    <n v="197.3853"/>
    <n v="40.996899999999982"/>
  </r>
  <r>
    <x v="5"/>
    <x v="5"/>
    <x v="6"/>
    <x v="4"/>
    <x v="2"/>
    <x v="2"/>
    <n v="385.39839999999998"/>
    <n v="230.23439999999999"/>
    <n v="155.16399999999999"/>
  </r>
  <r>
    <x v="5"/>
    <x v="5"/>
    <x v="6"/>
    <x v="4"/>
    <x v="3"/>
    <x v="3"/>
    <n v="335.56240000000003"/>
    <n v="200.0016"/>
    <n v="135.56080000000003"/>
  </r>
  <r>
    <x v="5"/>
    <x v="5"/>
    <x v="6"/>
    <x v="4"/>
    <x v="4"/>
    <x v="4"/>
    <n v="267.24554999999998"/>
    <n v="183.28635"/>
    <n v="83.959199999999981"/>
  </r>
  <r>
    <x v="5"/>
    <x v="5"/>
    <x v="6"/>
    <x v="4"/>
    <x v="5"/>
    <x v="5"/>
    <n v="213.87950000000001"/>
    <n v="129.36150000000001"/>
    <n v="84.518000000000001"/>
  </r>
  <r>
    <x v="5"/>
    <x v="5"/>
    <x v="6"/>
    <x v="4"/>
    <x v="6"/>
    <x v="6"/>
    <n v="170.06535"/>
    <n v="154.36169999999998"/>
    <n v="15.70365000000001"/>
  </r>
  <r>
    <x v="5"/>
    <x v="5"/>
    <x v="6"/>
    <x v="4"/>
    <x v="7"/>
    <x v="7"/>
    <n v="141.202"/>
    <n v="123.25680000000001"/>
    <n v="17.945199999999986"/>
  </r>
  <r>
    <x v="5"/>
    <x v="5"/>
    <x v="6"/>
    <x v="4"/>
    <x v="8"/>
    <x v="8"/>
    <n v="230.49150000000003"/>
    <n v="155.52449999999999"/>
    <n v="74.967000000000041"/>
  </r>
  <r>
    <x v="5"/>
    <x v="5"/>
    <x v="6"/>
    <x v="4"/>
    <x v="9"/>
    <x v="9"/>
    <n v="307.73729999999995"/>
    <n v="188.95500000000001"/>
    <n v="118.78229999999994"/>
  </r>
  <r>
    <x v="5"/>
    <x v="5"/>
    <x v="6"/>
    <x v="4"/>
    <x v="10"/>
    <x v="10"/>
    <n v="270.3603"/>
    <n v="209.59470000000002"/>
    <n v="60.765599999999978"/>
  </r>
  <r>
    <x v="5"/>
    <x v="5"/>
    <x v="6"/>
    <x v="4"/>
    <x v="11"/>
    <x v="11"/>
    <n v="251.67180000000002"/>
    <n v="150.00120000000001"/>
    <n v="101.67060000000001"/>
  </r>
  <r>
    <x v="5"/>
    <x v="5"/>
    <x v="6"/>
    <x v="5"/>
    <x v="0"/>
    <x v="0"/>
    <n v="75.81734999999999"/>
    <n v="41.424750000000003"/>
    <n v="34.392599999999987"/>
  </r>
  <r>
    <x v="5"/>
    <x v="5"/>
    <x v="6"/>
    <x v="5"/>
    <x v="1"/>
    <x v="1"/>
    <n v="121.0692"/>
    <n v="62.403600000000004"/>
    <n v="58.665599999999991"/>
  </r>
  <r>
    <x v="5"/>
    <x v="5"/>
    <x v="6"/>
    <x v="5"/>
    <x v="2"/>
    <x v="2"/>
    <n v="95.424000000000007"/>
    <n v="81.396000000000001"/>
    <n v="14.028000000000006"/>
  </r>
  <r>
    <x v="5"/>
    <x v="5"/>
    <x v="6"/>
    <x v="5"/>
    <x v="3"/>
    <x v="3"/>
    <n v="140.75039999999998"/>
    <n v="90.698399999999992"/>
    <n v="50.051999999999992"/>
  </r>
  <r>
    <x v="5"/>
    <x v="5"/>
    <x v="6"/>
    <x v="5"/>
    <x v="4"/>
    <x v="4"/>
    <n v="82.377750000000006"/>
    <n v="62.355150000000002"/>
    <n v="20.022600000000004"/>
  </r>
  <r>
    <x v="5"/>
    <x v="5"/>
    <x v="6"/>
    <x v="5"/>
    <x v="5"/>
    <x v="5"/>
    <n v="82.750500000000002"/>
    <n v="40.213500000000003"/>
    <n v="42.536999999999999"/>
  </r>
  <r>
    <x v="5"/>
    <x v="5"/>
    <x v="6"/>
    <x v="5"/>
    <x v="6"/>
    <x v="6"/>
    <n v="79.1721"/>
    <n v="42.296849999999999"/>
    <n v="36.875250000000001"/>
  </r>
  <r>
    <x v="5"/>
    <x v="5"/>
    <x v="6"/>
    <x v="5"/>
    <x v="7"/>
    <x v="7"/>
    <n v="66.200400000000002"/>
    <n v="44.186399999999992"/>
    <n v="22.01400000000001"/>
  </r>
  <r>
    <x v="5"/>
    <x v="5"/>
    <x v="6"/>
    <x v="5"/>
    <x v="8"/>
    <x v="8"/>
    <n v="71.567999999999998"/>
    <n v="51.841500000000003"/>
    <n v="19.726499999999994"/>
  </r>
  <r>
    <x v="5"/>
    <x v="5"/>
    <x v="6"/>
    <x v="5"/>
    <x v="9"/>
    <x v="9"/>
    <n v="106.60650000000001"/>
    <n v="59.205899999999993"/>
    <n v="47.400600000000018"/>
  </r>
  <r>
    <x v="5"/>
    <x v="5"/>
    <x v="6"/>
    <x v="5"/>
    <x v="10"/>
    <x v="10"/>
    <n v="117.93809999999999"/>
    <n v="72.578100000000006"/>
    <n v="45.359999999999985"/>
  </r>
  <r>
    <x v="5"/>
    <x v="5"/>
    <x v="6"/>
    <x v="5"/>
    <x v="11"/>
    <x v="11"/>
    <n v="100.19520000000001"/>
    <n v="64.53540000000001"/>
    <n v="35.659800000000004"/>
  </r>
  <r>
    <x v="5"/>
    <x v="5"/>
    <x v="6"/>
    <x v="6"/>
    <x v="0"/>
    <x v="0"/>
    <n v="13.8996"/>
    <n v="4.01715"/>
    <n v="9.8824499999999986"/>
  </r>
  <r>
    <x v="5"/>
    <x v="5"/>
    <x v="6"/>
    <x v="6"/>
    <x v="1"/>
    <x v="1"/>
    <n v="16.816800000000001"/>
    <n v="4.6452"/>
    <n v="12.171600000000002"/>
  </r>
  <r>
    <x v="5"/>
    <x v="5"/>
    <x v="6"/>
    <x v="6"/>
    <x v="2"/>
    <x v="2"/>
    <n v="24.288"/>
    <n v="5.0560000000000009"/>
    <n v="19.231999999999999"/>
  </r>
  <r>
    <x v="5"/>
    <x v="5"/>
    <x v="6"/>
    <x v="6"/>
    <x v="3"/>
    <x v="3"/>
    <n v="21.331200000000003"/>
    <n v="5.5616000000000003"/>
    <n v="15.769600000000002"/>
  </r>
  <r>
    <x v="5"/>
    <x v="5"/>
    <x v="6"/>
    <x v="6"/>
    <x v="4"/>
    <x v="4"/>
    <n v="18.704400000000003"/>
    <n v="4.4674499999999995"/>
    <n v="14.236950000000004"/>
  </r>
  <r>
    <x v="5"/>
    <x v="5"/>
    <x v="6"/>
    <x v="6"/>
    <x v="5"/>
    <x v="5"/>
    <n v="14.256000000000002"/>
    <n v="3.6340000000000003"/>
    <n v="10.622000000000002"/>
  </r>
  <r>
    <x v="5"/>
    <x v="5"/>
    <x v="6"/>
    <x v="6"/>
    <x v="6"/>
    <x v="6"/>
    <n v="10.692"/>
    <n v="4.1948999999999996"/>
    <n v="6.4971000000000005"/>
  </r>
  <r>
    <x v="5"/>
    <x v="5"/>
    <x v="6"/>
    <x v="6"/>
    <x v="7"/>
    <x v="7"/>
    <n v="9.9263999999999992"/>
    <n v="3.3180000000000005"/>
    <n v="6.6083999999999987"/>
  </r>
  <r>
    <x v="5"/>
    <x v="5"/>
    <x v="6"/>
    <x v="6"/>
    <x v="8"/>
    <x v="8"/>
    <n v="13.728000000000002"/>
    <n v="4.0289999999999999"/>
    <n v="9.6990000000000016"/>
  </r>
  <r>
    <x v="5"/>
    <x v="5"/>
    <x v="6"/>
    <x v="6"/>
    <x v="9"/>
    <x v="9"/>
    <n v="18.018000000000001"/>
    <n v="4.77555"/>
    <n v="13.242450000000002"/>
  </r>
  <r>
    <x v="5"/>
    <x v="5"/>
    <x v="6"/>
    <x v="6"/>
    <x v="10"/>
    <x v="10"/>
    <n v="20.328000000000003"/>
    <n v="4.8664000000000005"/>
    <n v="15.461600000000002"/>
  </r>
  <r>
    <x v="5"/>
    <x v="5"/>
    <x v="6"/>
    <x v="6"/>
    <x v="11"/>
    <x v="11"/>
    <n v="15.206399999999999"/>
    <n v="5.3088000000000006"/>
    <n v="9.8975999999999971"/>
  </r>
  <r>
    <x v="5"/>
    <x v="5"/>
    <x v="6"/>
    <x v="6"/>
    <x v="0"/>
    <x v="0"/>
    <n v="9.0846"/>
    <n v="2.9186999999999999"/>
    <n v="6.1659000000000006"/>
  </r>
  <r>
    <x v="5"/>
    <x v="5"/>
    <x v="6"/>
    <x v="6"/>
    <x v="1"/>
    <x v="1"/>
    <n v="15.366400000000002"/>
    <n v="3.8640000000000003"/>
    <n v="11.502400000000002"/>
  </r>
  <r>
    <x v="5"/>
    <x v="5"/>
    <x v="6"/>
    <x v="6"/>
    <x v="2"/>
    <x v="2"/>
    <n v="17.718399999999999"/>
    <n v="6.2375999999999996"/>
    <n v="11.480799999999999"/>
  </r>
  <r>
    <x v="5"/>
    <x v="5"/>
    <x v="6"/>
    <x v="6"/>
    <x v="3"/>
    <x v="3"/>
    <n v="13.4848"/>
    <n v="5.6856000000000009"/>
    <n v="7.799199999999999"/>
  </r>
  <r>
    <x v="5"/>
    <x v="5"/>
    <x v="6"/>
    <x v="6"/>
    <x v="4"/>
    <x v="4"/>
    <n v="14.268800000000002"/>
    <n v="5.3820000000000006"/>
    <n v="8.8868000000000009"/>
  </r>
  <r>
    <x v="5"/>
    <x v="5"/>
    <x v="6"/>
    <x v="6"/>
    <x v="5"/>
    <x v="5"/>
    <n v="10.682000000000002"/>
    <n v="3.9674999999999998"/>
    <n v="6.7145000000000028"/>
  </r>
  <r>
    <x v="5"/>
    <x v="5"/>
    <x v="6"/>
    <x v="6"/>
    <x v="6"/>
    <x v="6"/>
    <n v="9.7020000000000017"/>
    <n v="2.9497499999999999"/>
    <n v="6.7522500000000019"/>
  </r>
  <r>
    <x v="5"/>
    <x v="5"/>
    <x v="6"/>
    <x v="6"/>
    <x v="7"/>
    <x v="7"/>
    <n v="7.3695999999999993"/>
    <n v="2.6496"/>
    <n v="4.7199999999999989"/>
  </r>
  <r>
    <x v="5"/>
    <x v="5"/>
    <x v="6"/>
    <x v="6"/>
    <x v="8"/>
    <x v="8"/>
    <n v="8.2320000000000011"/>
    <n v="2.9670000000000001"/>
    <n v="5.2650000000000006"/>
  </r>
  <r>
    <x v="5"/>
    <x v="5"/>
    <x v="6"/>
    <x v="6"/>
    <x v="9"/>
    <x v="9"/>
    <n v="13.122200000000001"/>
    <n v="3.6328500000000004"/>
    <n v="9.4893500000000017"/>
  </r>
  <r>
    <x v="5"/>
    <x v="5"/>
    <x v="6"/>
    <x v="6"/>
    <x v="10"/>
    <x v="10"/>
    <n v="13.308400000000001"/>
    <n v="4.8783000000000003"/>
    <n v="8.4300999999999995"/>
  </r>
  <r>
    <x v="5"/>
    <x v="5"/>
    <x v="6"/>
    <x v="6"/>
    <x v="11"/>
    <x v="11"/>
    <n v="9.5256000000000007"/>
    <n v="4.0985999999999994"/>
    <n v="5.4270000000000014"/>
  </r>
  <r>
    <x v="5"/>
    <x v="5"/>
    <x v="6"/>
    <x v="6"/>
    <x v="0"/>
    <x v="0"/>
    <n v="1.0197000000000001"/>
    <n v="0.4698"/>
    <n v="0.54990000000000006"/>
  </r>
  <r>
    <x v="5"/>
    <x v="5"/>
    <x v="6"/>
    <x v="6"/>
    <x v="1"/>
    <x v="1"/>
    <n v="1.6016000000000001"/>
    <n v="0.72449999999999992"/>
    <n v="0.87710000000000021"/>
  </r>
  <r>
    <x v="5"/>
    <x v="5"/>
    <x v="6"/>
    <x v="6"/>
    <x v="2"/>
    <x v="2"/>
    <n v="1.7247999999999999"/>
    <n v="0.6552"/>
    <n v="1.0695999999999999"/>
  </r>
  <r>
    <x v="5"/>
    <x v="5"/>
    <x v="6"/>
    <x v="6"/>
    <x v="3"/>
    <x v="3"/>
    <n v="1.7072000000000001"/>
    <n v="0.8567999999999999"/>
    <n v="0.85040000000000016"/>
  </r>
  <r>
    <x v="5"/>
    <x v="5"/>
    <x v="6"/>
    <x v="6"/>
    <x v="4"/>
    <x v="4"/>
    <n v="1.5587"/>
    <n v="0.46799999999999997"/>
    <n v="1.0907"/>
  </r>
  <r>
    <x v="5"/>
    <x v="5"/>
    <x v="6"/>
    <x v="6"/>
    <x v="5"/>
    <x v="5"/>
    <n v="0.92400000000000004"/>
    <n v="0.45900000000000002"/>
    <n v="0.46500000000000002"/>
  </r>
  <r>
    <x v="5"/>
    <x v="5"/>
    <x v="6"/>
    <x v="6"/>
    <x v="6"/>
    <x v="6"/>
    <n v="1.0593000000000001"/>
    <n v="0.43335000000000007"/>
    <n v="0.62595000000000001"/>
  </r>
  <r>
    <x v="5"/>
    <x v="5"/>
    <x v="6"/>
    <x v="6"/>
    <x v="7"/>
    <x v="7"/>
    <n v="0.97680000000000011"/>
    <n v="0.35639999999999999"/>
    <n v="0.62040000000000006"/>
  </r>
  <r>
    <x v="5"/>
    <x v="5"/>
    <x v="6"/>
    <x v="6"/>
    <x v="8"/>
    <x v="8"/>
    <n v="0.89100000000000013"/>
    <n v="0.50400000000000011"/>
    <n v="0.38700000000000001"/>
  </r>
  <r>
    <x v="5"/>
    <x v="5"/>
    <x v="6"/>
    <x v="6"/>
    <x v="9"/>
    <x v="9"/>
    <n v="1.6158999999999997"/>
    <n v="0.47969999999999996"/>
    <n v="1.1361999999999997"/>
  </r>
  <r>
    <x v="5"/>
    <x v="5"/>
    <x v="6"/>
    <x v="6"/>
    <x v="10"/>
    <x v="10"/>
    <n v="1.8326"/>
    <n v="0.63629999999999998"/>
    <n v="1.1962999999999999"/>
  </r>
  <r>
    <x v="5"/>
    <x v="5"/>
    <x v="6"/>
    <x v="6"/>
    <x v="11"/>
    <x v="11"/>
    <n v="1.32"/>
    <n v="0.44280000000000003"/>
    <n v="0.87719999999999998"/>
  </r>
  <r>
    <x v="5"/>
    <x v="5"/>
    <x v="6"/>
    <x v="6"/>
    <x v="0"/>
    <x v="0"/>
    <n v="21.724200000000003"/>
    <n v="10.220849999999999"/>
    <n v="11.503350000000005"/>
  </r>
  <r>
    <x v="5"/>
    <x v="5"/>
    <x v="6"/>
    <x v="6"/>
    <x v="1"/>
    <x v="1"/>
    <n v="36.296399999999998"/>
    <n v="12.663"/>
    <n v="23.633399999999998"/>
  </r>
  <r>
    <x v="5"/>
    <x v="5"/>
    <x v="6"/>
    <x v="6"/>
    <x v="2"/>
    <x v="2"/>
    <n v="28.608000000000001"/>
    <n v="13.185600000000001"/>
    <n v="15.4224"/>
  </r>
  <r>
    <x v="5"/>
    <x v="5"/>
    <x v="6"/>
    <x v="6"/>
    <x v="3"/>
    <x v="3"/>
    <n v="37.9056"/>
    <n v="13.989600000000001"/>
    <n v="23.915999999999997"/>
  </r>
  <r>
    <x v="5"/>
    <x v="5"/>
    <x v="6"/>
    <x v="6"/>
    <x v="4"/>
    <x v="4"/>
    <n v="28.4739"/>
    <n v="11.36655"/>
    <n v="17.10735"/>
  </r>
  <r>
    <x v="5"/>
    <x v="5"/>
    <x v="6"/>
    <x v="6"/>
    <x v="5"/>
    <x v="5"/>
    <n v="25.032000000000004"/>
    <n v="11.657999999999999"/>
    <n v="13.374000000000004"/>
  </r>
  <r>
    <x v="5"/>
    <x v="5"/>
    <x v="6"/>
    <x v="6"/>
    <x v="6"/>
    <x v="6"/>
    <n v="23.93685"/>
    <n v="8.23095"/>
    <n v="15.7059"/>
  </r>
  <r>
    <x v="5"/>
    <x v="5"/>
    <x v="6"/>
    <x v="6"/>
    <x v="7"/>
    <x v="7"/>
    <n v="20.383199999999999"/>
    <n v="7.5576000000000008"/>
    <n v="12.825599999999998"/>
  </r>
  <r>
    <x v="5"/>
    <x v="5"/>
    <x v="6"/>
    <x v="6"/>
    <x v="8"/>
    <x v="8"/>
    <n v="24.138000000000002"/>
    <n v="11.3565"/>
    <n v="12.781500000000001"/>
  </r>
  <r>
    <x v="5"/>
    <x v="5"/>
    <x v="6"/>
    <x v="6"/>
    <x v="9"/>
    <x v="9"/>
    <n v="27.021150000000002"/>
    <n v="13.8489"/>
    <n v="13.172250000000002"/>
  </r>
  <r>
    <x v="5"/>
    <x v="5"/>
    <x v="6"/>
    <x v="6"/>
    <x v="10"/>
    <x v="10"/>
    <n v="37.547999999999995"/>
    <n v="16.0398"/>
    <n v="21.508199999999995"/>
  </r>
  <r>
    <x v="5"/>
    <x v="5"/>
    <x v="6"/>
    <x v="6"/>
    <x v="11"/>
    <x v="11"/>
    <n v="25.747199999999999"/>
    <n v="12.1806"/>
    <n v="13.566599999999999"/>
  </r>
  <r>
    <x v="5"/>
    <x v="5"/>
    <x v="6"/>
    <x v="6"/>
    <x v="0"/>
    <x v="0"/>
    <n v="18.344700000000003"/>
    <n v="4.9815000000000005"/>
    <n v="13.363200000000003"/>
  </r>
  <r>
    <x v="5"/>
    <x v="5"/>
    <x v="6"/>
    <x v="6"/>
    <x v="1"/>
    <x v="1"/>
    <n v="21.467599999999997"/>
    <n v="8.9543999999999997"/>
    <n v="12.513199999999998"/>
  </r>
  <r>
    <x v="5"/>
    <x v="5"/>
    <x v="6"/>
    <x v="6"/>
    <x v="2"/>
    <x v="2"/>
    <n v="34.7072"/>
    <n v="9.7416"/>
    <n v="24.965600000000002"/>
  </r>
  <r>
    <x v="5"/>
    <x v="5"/>
    <x v="6"/>
    <x v="6"/>
    <x v="3"/>
    <x v="3"/>
    <n v="28.1248"/>
    <n v="9.6432000000000002"/>
    <n v="18.4816"/>
  </r>
  <r>
    <x v="5"/>
    <x v="5"/>
    <x v="6"/>
    <x v="6"/>
    <x v="4"/>
    <x v="4"/>
    <n v="22.365200000000002"/>
    <n v="7.9150499999999999"/>
    <n v="14.450150000000001"/>
  </r>
  <r>
    <x v="5"/>
    <x v="5"/>
    <x v="6"/>
    <x v="6"/>
    <x v="5"/>
    <x v="5"/>
    <n v="19.448"/>
    <n v="5.4735000000000005"/>
    <n v="13.974499999999999"/>
  </r>
  <r>
    <x v="5"/>
    <x v="5"/>
    <x v="6"/>
    <x v="6"/>
    <x v="6"/>
    <x v="6"/>
    <n v="13.800600000000001"/>
    <n v="5.7010500000000004"/>
    <n v="8.0995500000000007"/>
  </r>
  <r>
    <x v="5"/>
    <x v="5"/>
    <x v="6"/>
    <x v="6"/>
    <x v="7"/>
    <x v="7"/>
    <n v="12.267200000000001"/>
    <n v="4.6247999999999996"/>
    <n v="7.6424000000000012"/>
  </r>
  <r>
    <x v="5"/>
    <x v="5"/>
    <x v="6"/>
    <x v="6"/>
    <x v="8"/>
    <x v="8"/>
    <n v="21.130999999999997"/>
    <n v="5.9039999999999999"/>
    <n v="15.226999999999997"/>
  </r>
  <r>
    <x v="5"/>
    <x v="5"/>
    <x v="6"/>
    <x v="6"/>
    <x v="9"/>
    <x v="9"/>
    <n v="25.282400000000003"/>
    <n v="8.8744500000000013"/>
    <n v="16.40795"/>
  </r>
  <r>
    <x v="5"/>
    <x v="5"/>
    <x v="6"/>
    <x v="6"/>
    <x v="10"/>
    <x v="10"/>
    <n v="28.012600000000003"/>
    <n v="9.1265999999999998"/>
    <n v="18.886000000000003"/>
  </r>
  <r>
    <x v="5"/>
    <x v="5"/>
    <x v="6"/>
    <x v="6"/>
    <x v="11"/>
    <x v="11"/>
    <n v="19.074000000000002"/>
    <n v="6.4943999999999997"/>
    <n v="12.579600000000003"/>
  </r>
  <r>
    <x v="5"/>
    <x v="5"/>
    <x v="6"/>
    <x v="6"/>
    <x v="0"/>
    <x v="0"/>
    <n v="5.8873500000000005"/>
    <n v="3.3201000000000001"/>
    <n v="2.5672500000000005"/>
  </r>
  <r>
    <x v="5"/>
    <x v="5"/>
    <x v="6"/>
    <x v="6"/>
    <x v="1"/>
    <x v="1"/>
    <n v="8.3349000000000011"/>
    <n v="4.9475999999999996"/>
    <n v="3.3873000000000015"/>
  </r>
  <r>
    <x v="5"/>
    <x v="5"/>
    <x v="6"/>
    <x v="6"/>
    <x v="2"/>
    <x v="2"/>
    <n v="11.054399999999999"/>
    <n v="4.8111999999999995"/>
    <n v="6.2431999999999999"/>
  </r>
  <r>
    <x v="5"/>
    <x v="5"/>
    <x v="6"/>
    <x v="6"/>
    <x v="3"/>
    <x v="3"/>
    <n v="9.6431999999999984"/>
    <n v="4.3151999999999999"/>
    <n v="5.3279999999999985"/>
  </r>
  <r>
    <x v="5"/>
    <x v="5"/>
    <x v="6"/>
    <x v="6"/>
    <x v="4"/>
    <x v="4"/>
    <n v="7.8350999999999997"/>
    <n v="4.5136000000000003"/>
    <n v="3.3214999999999995"/>
  </r>
  <r>
    <x v="5"/>
    <x v="5"/>
    <x v="6"/>
    <x v="6"/>
    <x v="5"/>
    <x v="5"/>
    <n v="6.3945000000000007"/>
    <n v="2.79"/>
    <n v="3.6045000000000007"/>
  </r>
  <r>
    <x v="5"/>
    <x v="5"/>
    <x v="6"/>
    <x v="6"/>
    <x v="6"/>
    <x v="6"/>
    <n v="7.3426500000000008"/>
    <n v="2.9853000000000001"/>
    <n v="4.3573500000000003"/>
  </r>
  <r>
    <x v="5"/>
    <x v="5"/>
    <x v="6"/>
    <x v="6"/>
    <x v="7"/>
    <x v="7"/>
    <n v="6.9383999999999997"/>
    <n v="2.0087999999999999"/>
    <n v="4.9295999999999998"/>
  </r>
  <r>
    <x v="5"/>
    <x v="5"/>
    <x v="6"/>
    <x v="6"/>
    <x v="8"/>
    <x v="8"/>
    <n v="6.541500000000001"/>
    <n v="2.5419999999999998"/>
    <n v="3.9995000000000012"/>
  </r>
  <r>
    <x v="5"/>
    <x v="5"/>
    <x v="6"/>
    <x v="6"/>
    <x v="9"/>
    <x v="9"/>
    <n v="9.5549999999999997"/>
    <n v="4.03"/>
    <n v="5.5249999999999995"/>
  </r>
  <r>
    <x v="5"/>
    <x v="5"/>
    <x v="6"/>
    <x v="6"/>
    <x v="10"/>
    <x v="10"/>
    <n v="9.569700000000001"/>
    <n v="4.9909999999999997"/>
    <n v="4.5787000000000013"/>
  </r>
  <r>
    <x v="5"/>
    <x v="5"/>
    <x v="6"/>
    <x v="6"/>
    <x v="11"/>
    <x v="11"/>
    <n v="7.8498000000000001"/>
    <n v="4.3151999999999999"/>
    <n v="3.5346000000000002"/>
  </r>
  <r>
    <x v="0"/>
    <x v="0"/>
    <x v="7"/>
    <x v="0"/>
    <x v="0"/>
    <x v="0"/>
    <n v="295.29539999999997"/>
    <n v="119.14695"/>
    <n v="176.14844999999997"/>
  </r>
  <r>
    <x v="0"/>
    <x v="0"/>
    <x v="7"/>
    <x v="0"/>
    <x v="1"/>
    <x v="1"/>
    <n v="328.67169999999999"/>
    <n v="126.72800000000001"/>
    <n v="201.94369999999998"/>
  </r>
  <r>
    <x v="0"/>
    <x v="0"/>
    <x v="7"/>
    <x v="0"/>
    <x v="2"/>
    <x v="2"/>
    <n v="515.91839999999991"/>
    <n v="197.33360000000002"/>
    <n v="318.58479999999986"/>
  </r>
  <r>
    <x v="0"/>
    <x v="0"/>
    <x v="7"/>
    <x v="0"/>
    <x v="3"/>
    <x v="3"/>
    <n v="506.86720000000003"/>
    <n v="175.60879999999997"/>
    <n v="331.25840000000005"/>
  </r>
  <r>
    <x v="0"/>
    <x v="0"/>
    <x v="7"/>
    <x v="0"/>
    <x v="4"/>
    <x v="4"/>
    <n v="371.38204999999999"/>
    <n v="135.32740000000001"/>
    <n v="236.05464999999998"/>
  </r>
  <r>
    <x v="0"/>
    <x v="0"/>
    <x v="7"/>
    <x v="0"/>
    <x v="5"/>
    <x v="5"/>
    <n v="243.251"/>
    <n v="98.4405"/>
    <n v="144.81049999999999"/>
  </r>
  <r>
    <x v="0"/>
    <x v="0"/>
    <x v="7"/>
    <x v="0"/>
    <x v="6"/>
    <x v="6"/>
    <n v="287.65844999999996"/>
    <n v="112.01850000000002"/>
    <n v="175.63994999999994"/>
  </r>
  <r>
    <x v="0"/>
    <x v="0"/>
    <x v="7"/>
    <x v="0"/>
    <x v="7"/>
    <x v="7"/>
    <n v="244.38240000000002"/>
    <n v="81.468000000000004"/>
    <n v="162.9144"/>
  </r>
  <r>
    <x v="0"/>
    <x v="0"/>
    <x v="7"/>
    <x v="0"/>
    <x v="8"/>
    <x v="8"/>
    <n v="319.62049999999999"/>
    <n v="116.54450000000001"/>
    <n v="203.07599999999996"/>
  </r>
  <r>
    <x v="0"/>
    <x v="0"/>
    <x v="7"/>
    <x v="0"/>
    <x v="9"/>
    <x v="9"/>
    <n v="371.38204999999999"/>
    <n v="172.10114999999999"/>
    <n v="199.2809"/>
  </r>
  <r>
    <x v="0"/>
    <x v="0"/>
    <x v="7"/>
    <x v="0"/>
    <x v="10"/>
    <x v="10"/>
    <n v="443.50880000000006"/>
    <n v="163.16229999999999"/>
    <n v="280.34650000000011"/>
  </r>
  <r>
    <x v="0"/>
    <x v="0"/>
    <x v="7"/>
    <x v="0"/>
    <x v="11"/>
    <x v="11"/>
    <n v="363.17940000000004"/>
    <n v="119.4864"/>
    <n v="243.69300000000004"/>
  </r>
  <r>
    <x v="0"/>
    <x v="0"/>
    <x v="7"/>
    <x v="1"/>
    <x v="0"/>
    <x v="0"/>
    <n v="125.71650000000001"/>
    <n v="97.257599999999996"/>
    <n v="28.458900000000014"/>
  </r>
  <r>
    <x v="0"/>
    <x v="0"/>
    <x v="7"/>
    <x v="1"/>
    <x v="1"/>
    <x v="1"/>
    <n v="182.66499999999999"/>
    <n v="206.304"/>
    <n v="-23.63900000000001"/>
  </r>
  <r>
    <x v="0"/>
    <x v="0"/>
    <x v="7"/>
    <x v="1"/>
    <x v="2"/>
    <x v="2"/>
    <n v="218.584"/>
    <n v="225.952"/>
    <n v="-7.367999999999995"/>
  </r>
  <r>
    <x v="0"/>
    <x v="0"/>
    <x v="7"/>
    <x v="1"/>
    <x v="3"/>
    <x v="3"/>
    <n v="245.6"/>
    <n v="161.11360000000002"/>
    <n v="84.486399999999975"/>
  </r>
  <r>
    <x v="0"/>
    <x v="0"/>
    <x v="7"/>
    <x v="1"/>
    <x v="4"/>
    <x v="4"/>
    <n v="215.51400000000004"/>
    <n v="170.81480000000002"/>
    <n v="44.699200000000019"/>
  </r>
  <r>
    <x v="0"/>
    <x v="0"/>
    <x v="7"/>
    <x v="1"/>
    <x v="5"/>
    <x v="5"/>
    <n v="155.035"/>
    <n v="100.696"/>
    <n v="54.338999999999999"/>
  </r>
  <r>
    <x v="0"/>
    <x v="0"/>
    <x v="7"/>
    <x v="1"/>
    <x v="6"/>
    <x v="6"/>
    <n v="163.017"/>
    <n v="114.9408"/>
    <n v="48.0762"/>
  </r>
  <r>
    <x v="0"/>
    <x v="0"/>
    <x v="7"/>
    <x v="1"/>
    <x v="7"/>
    <x v="7"/>
    <n v="120.34399999999999"/>
    <n v="99.222400000000007"/>
    <n v="21.121599999999987"/>
  </r>
  <r>
    <x v="0"/>
    <x v="0"/>
    <x v="7"/>
    <x v="1"/>
    <x v="8"/>
    <x v="8"/>
    <n v="155.035"/>
    <n v="138.76399999999998"/>
    <n v="16.271000000000015"/>
  </r>
  <r>
    <x v="0"/>
    <x v="0"/>
    <x v="7"/>
    <x v="1"/>
    <x v="9"/>
    <x v="9"/>
    <n v="177.59950000000001"/>
    <n v="172.41120000000004"/>
    <n v="5.1882999999999697"/>
  </r>
  <r>
    <x v="0"/>
    <x v="0"/>
    <x v="7"/>
    <x v="1"/>
    <x v="10"/>
    <x v="10"/>
    <n v="204.155"/>
    <n v="170.20080000000002"/>
    <n v="33.954199999999986"/>
  </r>
  <r>
    <x v="0"/>
    <x v="0"/>
    <x v="7"/>
    <x v="1"/>
    <x v="11"/>
    <x v="11"/>
    <n v="178.67400000000001"/>
    <n v="167.99039999999999"/>
    <n v="10.683600000000013"/>
  </r>
  <r>
    <x v="0"/>
    <x v="0"/>
    <x v="7"/>
    <x v="2"/>
    <x v="0"/>
    <x v="0"/>
    <n v="88.784999999999997"/>
    <n v="54.878399999999999"/>
    <n v="33.906599999999997"/>
  </r>
  <r>
    <x v="0"/>
    <x v="0"/>
    <x v="7"/>
    <x v="2"/>
    <x v="1"/>
    <x v="1"/>
    <n v="149.15880000000001"/>
    <n v="72.105599999999995"/>
    <n v="77.053200000000018"/>
  </r>
  <r>
    <x v="0"/>
    <x v="0"/>
    <x v="7"/>
    <x v="2"/>
    <x v="2"/>
    <x v="2"/>
    <n v="189.40799999999999"/>
    <n v="92.825599999999994"/>
    <n v="96.582399999999993"/>
  </r>
  <r>
    <x v="0"/>
    <x v="0"/>
    <x v="7"/>
    <x v="2"/>
    <x v="3"/>
    <x v="3"/>
    <n v="134.16399999999999"/>
    <n v="78.617599999999996"/>
    <n v="55.546399999999991"/>
  </r>
  <r>
    <x v="0"/>
    <x v="0"/>
    <x v="7"/>
    <x v="2"/>
    <x v="4"/>
    <x v="4"/>
    <n v="134.65725"/>
    <n v="76.190400000000011"/>
    <n v="58.466849999999994"/>
  </r>
  <r>
    <x v="0"/>
    <x v="0"/>
    <x v="7"/>
    <x v="2"/>
    <x v="5"/>
    <x v="5"/>
    <n v="97.663499999999999"/>
    <n v="69.855999999999995"/>
    <n v="27.807500000000005"/>
  </r>
  <r>
    <x v="0"/>
    <x v="0"/>
    <x v="7"/>
    <x v="2"/>
    <x v="6"/>
    <x v="6"/>
    <n v="76.355099999999993"/>
    <n v="59.673600000000008"/>
    <n v="16.681499999999986"/>
  </r>
  <r>
    <x v="0"/>
    <x v="0"/>
    <x v="7"/>
    <x v="2"/>
    <x v="7"/>
    <x v="7"/>
    <n v="74.184799999999996"/>
    <n v="44.991999999999997"/>
    <n v="29.192799999999998"/>
  </r>
  <r>
    <x v="0"/>
    <x v="0"/>
    <x v="7"/>
    <x v="2"/>
    <x v="8"/>
    <x v="8"/>
    <n v="107.52850000000001"/>
    <n v="62.75200000000001"/>
    <n v="44.776499999999999"/>
  </r>
  <r>
    <x v="0"/>
    <x v="0"/>
    <x v="7"/>
    <x v="2"/>
    <x v="9"/>
    <x v="9"/>
    <n v="105.1609"/>
    <n v="84.65600000000002"/>
    <n v="20.504899999999978"/>
  </r>
  <r>
    <x v="0"/>
    <x v="0"/>
    <x v="7"/>
    <x v="2"/>
    <x v="10"/>
    <x v="10"/>
    <n v="122.91790000000002"/>
    <n v="97.798399999999987"/>
    <n v="25.119500000000031"/>
  </r>
  <r>
    <x v="0"/>
    <x v="0"/>
    <x v="7"/>
    <x v="2"/>
    <x v="11"/>
    <x v="11"/>
    <n v="102.9906"/>
    <n v="63.936000000000007"/>
    <n v="39.054599999999994"/>
  </r>
  <r>
    <x v="0"/>
    <x v="0"/>
    <x v="7"/>
    <x v="3"/>
    <x v="0"/>
    <x v="0"/>
    <n v="182.43719999999999"/>
    <n v="125.43300000000001"/>
    <n v="57.004199999999983"/>
  </r>
  <r>
    <x v="0"/>
    <x v="0"/>
    <x v="7"/>
    <x v="3"/>
    <x v="1"/>
    <x v="1"/>
    <n v="374.08839999999998"/>
    <n v="150.773"/>
    <n v="223.31539999999998"/>
  </r>
  <r>
    <x v="0"/>
    <x v="0"/>
    <x v="7"/>
    <x v="3"/>
    <x v="2"/>
    <x v="2"/>
    <n v="383.30240000000003"/>
    <n v="192.584"/>
    <n v="190.71840000000003"/>
  </r>
  <r>
    <x v="0"/>
    <x v="0"/>
    <x v="7"/>
    <x v="3"/>
    <x v="3"/>
    <x v="3"/>
    <n v="302.2192"/>
    <n v="222.99200000000002"/>
    <n v="79.227199999999982"/>
  </r>
  <r>
    <x v="0"/>
    <x v="0"/>
    <x v="7"/>
    <x v="3"/>
    <x v="4"/>
    <x v="4"/>
    <n v="335.38960000000003"/>
    <n v="194.3578"/>
    <n v="141.03180000000003"/>
  </r>
  <r>
    <x v="0"/>
    <x v="0"/>
    <x v="7"/>
    <x v="3"/>
    <x v="5"/>
    <x v="5"/>
    <n v="223.43949999999998"/>
    <n v="125.43300000000001"/>
    <n v="98.006499999999974"/>
  </r>
  <r>
    <x v="0"/>
    <x v="0"/>
    <x v="7"/>
    <x v="3"/>
    <x v="6"/>
    <x v="6"/>
    <n v="211.46129999999999"/>
    <n v="132.2748"/>
    <n v="79.186499999999995"/>
  </r>
  <r>
    <x v="0"/>
    <x v="0"/>
    <x v="7"/>
    <x v="3"/>
    <x v="7"/>
    <x v="7"/>
    <n v="160.3236"/>
    <n v="95.278399999999991"/>
    <n v="65.045200000000008"/>
  </r>
  <r>
    <x v="0"/>
    <x v="0"/>
    <x v="7"/>
    <x v="3"/>
    <x v="8"/>
    <x v="8"/>
    <n v="205.01149999999998"/>
    <n v="119.098"/>
    <n v="85.913499999999985"/>
  </r>
  <r>
    <x v="0"/>
    <x v="0"/>
    <x v="7"/>
    <x v="3"/>
    <x v="9"/>
    <x v="9"/>
    <n v="287.47679999999997"/>
    <n v="135.06219999999999"/>
    <n v="152.41459999999998"/>
  </r>
  <r>
    <x v="0"/>
    <x v="0"/>
    <x v="7"/>
    <x v="3"/>
    <x v="10"/>
    <x v="10"/>
    <n v="322.49"/>
    <n v="203.98699999999997"/>
    <n v="118.50300000000004"/>
  </r>
  <r>
    <x v="0"/>
    <x v="0"/>
    <x v="7"/>
    <x v="3"/>
    <x v="11"/>
    <x v="11"/>
    <n v="226.6644"/>
    <n v="136.83599999999998"/>
    <n v="89.828400000000016"/>
  </r>
  <r>
    <x v="0"/>
    <x v="0"/>
    <x v="7"/>
    <x v="4"/>
    <x v="0"/>
    <x v="0"/>
    <n v="182.46600000000004"/>
    <n v="137.34"/>
    <n v="45.126000000000033"/>
  </r>
  <r>
    <x v="0"/>
    <x v="0"/>
    <x v="7"/>
    <x v="4"/>
    <x v="1"/>
    <x v="1"/>
    <n v="314.35599999999999"/>
    <n v="198.68520000000004"/>
    <n v="115.67079999999996"/>
  </r>
  <r>
    <x v="0"/>
    <x v="0"/>
    <x v="7"/>
    <x v="4"/>
    <x v="2"/>
    <x v="2"/>
    <n v="355.77600000000001"/>
    <n v="256.36799999999999"/>
    <n v="99.408000000000015"/>
  </r>
  <r>
    <x v="0"/>
    <x v="0"/>
    <x v="7"/>
    <x v="4"/>
    <x v="3"/>
    <x v="3"/>
    <n v="324.38400000000001"/>
    <n v="217.30240000000001"/>
    <n v="107.08160000000001"/>
  </r>
  <r>
    <x v="0"/>
    <x v="0"/>
    <x v="7"/>
    <x v="4"/>
    <x v="4"/>
    <x v="4"/>
    <n v="240.89000000000001"/>
    <n v="176.5582"/>
    <n v="64.331800000000015"/>
  </r>
  <r>
    <x v="0"/>
    <x v="0"/>
    <x v="7"/>
    <x v="4"/>
    <x v="5"/>
    <x v="5"/>
    <n v="183.12"/>
    <n v="181.59399999999999"/>
    <n v="1.5260000000000105"/>
  </r>
  <r>
    <x v="0"/>
    <x v="0"/>
    <x v="7"/>
    <x v="4"/>
    <x v="6"/>
    <x v="6"/>
    <n v="204.04800000000003"/>
    <n v="144.20700000000002"/>
    <n v="59.841000000000008"/>
  </r>
  <r>
    <x v="0"/>
    <x v="0"/>
    <x v="7"/>
    <x v="4"/>
    <x v="7"/>
    <x v="7"/>
    <n v="177.88800000000001"/>
    <n v="133.06720000000001"/>
    <n v="44.820799999999991"/>
  </r>
  <r>
    <x v="0"/>
    <x v="0"/>
    <x v="7"/>
    <x v="4"/>
    <x v="8"/>
    <x v="8"/>
    <n v="207.1"/>
    <n v="160.22999999999999"/>
    <n v="46.870000000000005"/>
  </r>
  <r>
    <x v="0"/>
    <x v="0"/>
    <x v="7"/>
    <x v="4"/>
    <x v="9"/>
    <x v="9"/>
    <n v="252.22600000000003"/>
    <n v="208.29900000000001"/>
    <n v="43.927000000000021"/>
  </r>
  <r>
    <x v="0"/>
    <x v="0"/>
    <x v="7"/>
    <x v="4"/>
    <x v="10"/>
    <x v="10"/>
    <n v="274.68"/>
    <n v="177.3212"/>
    <n v="97.358800000000002"/>
  </r>
  <r>
    <x v="0"/>
    <x v="0"/>
    <x v="7"/>
    <x v="4"/>
    <x v="11"/>
    <x v="11"/>
    <n v="245.904"/>
    <n v="168.47040000000001"/>
    <n v="77.433599999999984"/>
  </r>
  <r>
    <x v="0"/>
    <x v="0"/>
    <x v="7"/>
    <x v="5"/>
    <x v="0"/>
    <x v="0"/>
    <n v="66.716999999999999"/>
    <n v="51.098849999999999"/>
    <n v="15.61815"/>
  </r>
  <r>
    <x v="0"/>
    <x v="0"/>
    <x v="7"/>
    <x v="5"/>
    <x v="1"/>
    <x v="1"/>
    <n v="139.61149999999998"/>
    <n v="71.458100000000002"/>
    <n v="68.153399999999976"/>
  </r>
  <r>
    <x v="0"/>
    <x v="0"/>
    <x v="7"/>
    <x v="5"/>
    <x v="2"/>
    <x v="2"/>
    <n v="121.43200000000002"/>
    <n v="86.254400000000004"/>
    <n v="35.177600000000012"/>
  </r>
  <r>
    <x v="0"/>
    <x v="0"/>
    <x v="7"/>
    <x v="5"/>
    <x v="3"/>
    <x v="3"/>
    <n v="114.37200000000003"/>
    <n v="74.325600000000009"/>
    <n v="40.04640000000002"/>
  </r>
  <r>
    <x v="0"/>
    <x v="0"/>
    <x v="7"/>
    <x v="5"/>
    <x v="4"/>
    <x v="4"/>
    <n v="126.19750000000002"/>
    <n v="64.862850000000009"/>
    <n v="61.334650000000011"/>
  </r>
  <r>
    <x v="0"/>
    <x v="0"/>
    <x v="7"/>
    <x v="5"/>
    <x v="5"/>
    <x v="5"/>
    <n v="103.2525"/>
    <n v="63.085000000000008"/>
    <n v="40.16749999999999"/>
  </r>
  <r>
    <x v="0"/>
    <x v="0"/>
    <x v="7"/>
    <x v="5"/>
    <x v="6"/>
    <x v="6"/>
    <n v="81.013499999999993"/>
    <n v="53.679600000000001"/>
    <n v="27.333899999999993"/>
  </r>
  <r>
    <x v="0"/>
    <x v="0"/>
    <x v="7"/>
    <x v="5"/>
    <x v="7"/>
    <x v="7"/>
    <n v="57.892000000000003"/>
    <n v="54.597200000000001"/>
    <n v="3.2948000000000022"/>
  </r>
  <r>
    <x v="0"/>
    <x v="0"/>
    <x v="7"/>
    <x v="5"/>
    <x v="8"/>
    <x v="8"/>
    <n v="84.72"/>
    <n v="57.35"/>
    <n v="27.369999999999997"/>
  </r>
  <r>
    <x v="0"/>
    <x v="0"/>
    <x v="7"/>
    <x v="5"/>
    <x v="9"/>
    <x v="9"/>
    <n v="106.69425000000001"/>
    <n v="74.555000000000007"/>
    <n v="32.139250000000004"/>
  </r>
  <r>
    <x v="0"/>
    <x v="0"/>
    <x v="7"/>
    <x v="5"/>
    <x v="10"/>
    <x v="10"/>
    <n v="119.84349999999999"/>
    <n v="80.290000000000006"/>
    <n v="39.553499999999985"/>
  </r>
  <r>
    <x v="0"/>
    <x v="0"/>
    <x v="7"/>
    <x v="5"/>
    <x v="11"/>
    <x v="11"/>
    <n v="103.78200000000001"/>
    <n v="63.314400000000006"/>
    <n v="40.467600000000004"/>
  </r>
  <r>
    <x v="0"/>
    <x v="0"/>
    <x v="7"/>
    <x v="6"/>
    <x v="0"/>
    <x v="0"/>
    <n v="12.6351"/>
    <n v="3.2867999999999999"/>
    <n v="9.3483000000000001"/>
  </r>
  <r>
    <x v="0"/>
    <x v="0"/>
    <x v="7"/>
    <x v="6"/>
    <x v="1"/>
    <x v="1"/>
    <n v="19.46"/>
    <n v="4.7641999999999998"/>
    <n v="14.695800000000002"/>
  </r>
  <r>
    <x v="0"/>
    <x v="0"/>
    <x v="7"/>
    <x v="6"/>
    <x v="2"/>
    <x v="2"/>
    <n v="21.128"/>
    <n v="6.4408000000000003"/>
    <n v="14.687200000000001"/>
  </r>
  <r>
    <x v="0"/>
    <x v="0"/>
    <x v="7"/>
    <x v="6"/>
    <x v="3"/>
    <x v="3"/>
    <n v="24.686400000000006"/>
    <n v="6.8392000000000008"/>
    <n v="17.847200000000004"/>
  </r>
  <r>
    <x v="0"/>
    <x v="0"/>
    <x v="7"/>
    <x v="6"/>
    <x v="4"/>
    <x v="4"/>
    <n v="18.4314"/>
    <n v="5.7726500000000005"/>
    <n v="12.65875"/>
  </r>
  <r>
    <x v="0"/>
    <x v="0"/>
    <x v="7"/>
    <x v="6"/>
    <x v="5"/>
    <x v="5"/>
    <n v="12.649000000000001"/>
    <n v="4.3575000000000008"/>
    <n v="8.2914999999999992"/>
  </r>
  <r>
    <x v="0"/>
    <x v="0"/>
    <x v="7"/>
    <x v="6"/>
    <x v="6"/>
    <x v="6"/>
    <n v="13.3857"/>
    <n v="3.8470499999999999"/>
    <n v="9.5386500000000005"/>
  </r>
  <r>
    <x v="0"/>
    <x v="0"/>
    <x v="7"/>
    <x v="6"/>
    <x v="7"/>
    <x v="7"/>
    <n v="10.4528"/>
    <n v="3.3532000000000002"/>
    <n v="7.0995999999999997"/>
  </r>
  <r>
    <x v="0"/>
    <x v="0"/>
    <x v="7"/>
    <x v="6"/>
    <x v="8"/>
    <x v="8"/>
    <n v="11.536999999999999"/>
    <n v="3.984"/>
    <n v="7.552999999999999"/>
  </r>
  <r>
    <x v="0"/>
    <x v="0"/>
    <x v="7"/>
    <x v="6"/>
    <x v="9"/>
    <x v="9"/>
    <n v="14.817399999999999"/>
    <n v="6.4740000000000002"/>
    <n v="8.343399999999999"/>
  </r>
  <r>
    <x v="0"/>
    <x v="0"/>
    <x v="7"/>
    <x v="6"/>
    <x v="10"/>
    <x v="10"/>
    <n v="17.1248"/>
    <n v="4.7061000000000011"/>
    <n v="12.418699999999999"/>
  </r>
  <r>
    <x v="0"/>
    <x v="0"/>
    <x v="7"/>
    <x v="6"/>
    <x v="11"/>
    <x v="11"/>
    <n v="19.8492"/>
    <n v="4.6812000000000005"/>
    <n v="15.167999999999999"/>
  </r>
  <r>
    <x v="0"/>
    <x v="0"/>
    <x v="7"/>
    <x v="6"/>
    <x v="0"/>
    <x v="0"/>
    <n v="10.108799999999999"/>
    <n v="3.5054999999999996"/>
    <n v="6.6032999999999991"/>
  </r>
  <r>
    <x v="0"/>
    <x v="0"/>
    <x v="7"/>
    <x v="6"/>
    <x v="1"/>
    <x v="1"/>
    <n v="14.578199999999999"/>
    <n v="6.8305999999999996"/>
    <n v="7.7475999999999994"/>
  </r>
  <r>
    <x v="0"/>
    <x v="0"/>
    <x v="7"/>
    <x v="6"/>
    <x v="2"/>
    <x v="2"/>
    <n v="21.527999999999999"/>
    <n v="6.4944000000000006"/>
    <n v="15.033599999999998"/>
  </r>
  <r>
    <x v="0"/>
    <x v="0"/>
    <x v="7"/>
    <x v="6"/>
    <x v="3"/>
    <x v="3"/>
    <n v="14.975999999999999"/>
    <n v="6.4944000000000006"/>
    <n v="8.4815999999999985"/>
  </r>
  <r>
    <x v="0"/>
    <x v="0"/>
    <x v="7"/>
    <x v="6"/>
    <x v="4"/>
    <x v="4"/>
    <n v="15.0579"/>
    <n v="5.33"/>
    <n v="9.7279"/>
  </r>
  <r>
    <x v="0"/>
    <x v="0"/>
    <x v="7"/>
    <x v="6"/>
    <x v="5"/>
    <x v="5"/>
    <n v="10.881000000000002"/>
    <n v="4.5919999999999996"/>
    <n v="6.2890000000000024"/>
  </r>
  <r>
    <x v="0"/>
    <x v="0"/>
    <x v="7"/>
    <x v="6"/>
    <x v="6"/>
    <x v="6"/>
    <n v="12.635999999999999"/>
    <n v="3.4685999999999999"/>
    <n v="9.1673999999999989"/>
  </r>
  <r>
    <x v="0"/>
    <x v="0"/>
    <x v="7"/>
    <x v="6"/>
    <x v="7"/>
    <x v="7"/>
    <n v="8.8919999999999995"/>
    <n v="2.9192000000000005"/>
    <n v="5.9727999999999994"/>
  </r>
  <r>
    <x v="0"/>
    <x v="0"/>
    <x v="7"/>
    <x v="6"/>
    <x v="8"/>
    <x v="8"/>
    <n v="12.753000000000002"/>
    <n v="4.3869999999999996"/>
    <n v="8.3660000000000032"/>
  </r>
  <r>
    <x v="0"/>
    <x v="0"/>
    <x v="7"/>
    <x v="6"/>
    <x v="9"/>
    <x v="9"/>
    <n v="16.122600000000002"/>
    <n v="4.6904000000000003"/>
    <n v="11.432200000000002"/>
  </r>
  <r>
    <x v="0"/>
    <x v="0"/>
    <x v="7"/>
    <x v="6"/>
    <x v="10"/>
    <x v="10"/>
    <n v="18.673199999999998"/>
    <n v="5.0512000000000006"/>
    <n v="13.621999999999996"/>
  </r>
  <r>
    <x v="0"/>
    <x v="0"/>
    <x v="7"/>
    <x v="6"/>
    <x v="11"/>
    <x v="11"/>
    <n v="16.005600000000001"/>
    <n v="4.1819999999999995"/>
    <n v="11.823600000000003"/>
  </r>
  <r>
    <x v="0"/>
    <x v="0"/>
    <x v="7"/>
    <x v="6"/>
    <x v="0"/>
    <x v="0"/>
    <n v="0.82215000000000005"/>
    <n v="0.30599999999999999"/>
    <n v="0.51615000000000011"/>
  </r>
  <r>
    <x v="0"/>
    <x v="0"/>
    <x v="7"/>
    <x v="6"/>
    <x v="1"/>
    <x v="1"/>
    <n v="1.5141"/>
    <n v="0.5656000000000001"/>
    <n v="0.9484999999999999"/>
  </r>
  <r>
    <x v="0"/>
    <x v="0"/>
    <x v="7"/>
    <x v="6"/>
    <x v="2"/>
    <x v="2"/>
    <n v="1.8816000000000002"/>
    <n v="0.67200000000000004"/>
    <n v="1.2096"/>
  </r>
  <r>
    <x v="0"/>
    <x v="0"/>
    <x v="7"/>
    <x v="6"/>
    <x v="3"/>
    <x v="3"/>
    <n v="1.8480000000000001"/>
    <n v="0.60799999999999998"/>
    <n v="1.2400000000000002"/>
  </r>
  <r>
    <x v="0"/>
    <x v="0"/>
    <x v="7"/>
    <x v="6"/>
    <x v="4"/>
    <x v="4"/>
    <n v="1.56975"/>
    <n v="0.44719999999999999"/>
    <n v="1.1225499999999999"/>
  </r>
  <r>
    <x v="0"/>
    <x v="0"/>
    <x v="7"/>
    <x v="6"/>
    <x v="5"/>
    <x v="5"/>
    <n v="1.0920000000000001"/>
    <n v="0.37200000000000005"/>
    <n v="0.72"/>
  </r>
  <r>
    <x v="0"/>
    <x v="0"/>
    <x v="7"/>
    <x v="6"/>
    <x v="6"/>
    <x v="6"/>
    <n v="0.9355500000000001"/>
    <n v="0.33119999999999999"/>
    <n v="0.60435000000000016"/>
  </r>
  <r>
    <x v="0"/>
    <x v="0"/>
    <x v="7"/>
    <x v="6"/>
    <x v="7"/>
    <x v="7"/>
    <n v="0.89039999999999997"/>
    <n v="0.3392"/>
    <n v="0.55119999999999991"/>
  </r>
  <r>
    <x v="0"/>
    <x v="0"/>
    <x v="7"/>
    <x v="6"/>
    <x v="8"/>
    <x v="8"/>
    <n v="1.0710000000000002"/>
    <n v="0.34"/>
    <n v="0.73100000000000009"/>
  </r>
  <r>
    <x v="0"/>
    <x v="0"/>
    <x v="7"/>
    <x v="6"/>
    <x v="9"/>
    <x v="9"/>
    <n v="1.1193"/>
    <n v="0.442"/>
    <n v="0.67730000000000001"/>
  </r>
  <r>
    <x v="0"/>
    <x v="0"/>
    <x v="7"/>
    <x v="6"/>
    <x v="10"/>
    <x v="10"/>
    <n v="1.5876000000000001"/>
    <n v="0.58240000000000003"/>
    <n v="1.0052000000000001"/>
  </r>
  <r>
    <x v="0"/>
    <x v="0"/>
    <x v="7"/>
    <x v="6"/>
    <x v="11"/>
    <x v="11"/>
    <n v="1.3860000000000001"/>
    <n v="0.55199999999999994"/>
    <n v="0.83400000000000019"/>
  </r>
  <r>
    <x v="0"/>
    <x v="0"/>
    <x v="7"/>
    <x v="6"/>
    <x v="0"/>
    <x v="0"/>
    <n v="22.323600000000003"/>
    <n v="6.9619500000000007"/>
    <n v="15.361650000000001"/>
  </r>
  <r>
    <x v="0"/>
    <x v="0"/>
    <x v="7"/>
    <x v="6"/>
    <x v="1"/>
    <x v="1"/>
    <n v="32.054400000000001"/>
    <n v="10.9634"/>
    <n v="21.091000000000001"/>
  </r>
  <r>
    <x v="0"/>
    <x v="0"/>
    <x v="7"/>
    <x v="6"/>
    <x v="2"/>
    <x v="2"/>
    <n v="35.276800000000001"/>
    <n v="13.293600000000001"/>
    <n v="21.9832"/>
  </r>
  <r>
    <x v="0"/>
    <x v="0"/>
    <x v="7"/>
    <x v="6"/>
    <x v="3"/>
    <x v="3"/>
    <n v="37.651200000000003"/>
    <n v="16.349600000000002"/>
    <n v="21.301600000000001"/>
  </r>
  <r>
    <x v="0"/>
    <x v="0"/>
    <x v="7"/>
    <x v="6"/>
    <x v="4"/>
    <x v="4"/>
    <n v="33.072000000000003"/>
    <n v="14.401400000000001"/>
    <n v="18.6706"/>
  </r>
  <r>
    <x v="0"/>
    <x v="0"/>
    <x v="7"/>
    <x v="6"/>
    <x v="5"/>
    <x v="5"/>
    <n v="22.896000000000001"/>
    <n v="7.6400000000000006"/>
    <n v="15.256"/>
  </r>
  <r>
    <x v="0"/>
    <x v="0"/>
    <x v="7"/>
    <x v="6"/>
    <x v="6"/>
    <x v="6"/>
    <n v="18.889200000000002"/>
    <n v="7.9933500000000013"/>
    <n v="10.895850000000001"/>
  </r>
  <r>
    <x v="0"/>
    <x v="0"/>
    <x v="7"/>
    <x v="6"/>
    <x v="7"/>
    <x v="7"/>
    <n v="15.264000000000001"/>
    <n v="8.6332000000000004"/>
    <n v="6.6308000000000007"/>
  </r>
  <r>
    <x v="0"/>
    <x v="0"/>
    <x v="7"/>
    <x v="6"/>
    <x v="8"/>
    <x v="8"/>
    <n v="20.352"/>
    <n v="8.4039999999999999"/>
    <n v="11.948"/>
  </r>
  <r>
    <x v="0"/>
    <x v="0"/>
    <x v="7"/>
    <x v="6"/>
    <x v="9"/>
    <x v="9"/>
    <n v="26.182000000000002"/>
    <n v="14.898"/>
    <n v="11.284000000000002"/>
  </r>
  <r>
    <x v="0"/>
    <x v="0"/>
    <x v="7"/>
    <x v="6"/>
    <x v="10"/>
    <x v="10"/>
    <n v="32.944800000000001"/>
    <n v="14.038500000000001"/>
    <n v="18.906300000000002"/>
  </r>
  <r>
    <x v="0"/>
    <x v="0"/>
    <x v="7"/>
    <x v="6"/>
    <x v="11"/>
    <x v="11"/>
    <n v="30.273600000000002"/>
    <n v="10.428600000000001"/>
    <n v="19.844999999999999"/>
  </r>
  <r>
    <x v="0"/>
    <x v="0"/>
    <x v="7"/>
    <x v="6"/>
    <x v="0"/>
    <x v="0"/>
    <n v="16.625699999999998"/>
    <n v="5.3567999999999998"/>
    <n v="11.268899999999999"/>
  </r>
  <r>
    <x v="0"/>
    <x v="0"/>
    <x v="7"/>
    <x v="6"/>
    <x v="1"/>
    <x v="1"/>
    <n v="26.39"/>
    <n v="9.548"/>
    <n v="16.841999999999999"/>
  </r>
  <r>
    <x v="0"/>
    <x v="0"/>
    <x v="7"/>
    <x v="6"/>
    <x v="2"/>
    <x v="2"/>
    <n v="31.064800000000002"/>
    <n v="11.507199999999999"/>
    <n v="19.557600000000001"/>
  </r>
  <r>
    <x v="0"/>
    <x v="0"/>
    <x v="7"/>
    <x v="6"/>
    <x v="3"/>
    <x v="3"/>
    <n v="27.747200000000003"/>
    <n v="10.713600000000001"/>
    <n v="17.0336"/>
  </r>
  <r>
    <x v="0"/>
    <x v="0"/>
    <x v="7"/>
    <x v="6"/>
    <x v="4"/>
    <x v="4"/>
    <n v="27.20055"/>
    <n v="8.6242000000000019"/>
    <n v="18.576349999999998"/>
  </r>
  <r>
    <x v="0"/>
    <x v="0"/>
    <x v="7"/>
    <x v="6"/>
    <x v="5"/>
    <x v="5"/>
    <n v="15.268500000000001"/>
    <n v="7.3159999999999998"/>
    <n v="7.9525000000000015"/>
  </r>
  <r>
    <x v="0"/>
    <x v="0"/>
    <x v="7"/>
    <x v="6"/>
    <x v="6"/>
    <x v="6"/>
    <n v="16.456050000000001"/>
    <n v="5.6357999999999997"/>
    <n v="10.820250000000001"/>
  </r>
  <r>
    <x v="0"/>
    <x v="0"/>
    <x v="7"/>
    <x v="6"/>
    <x v="7"/>
    <x v="7"/>
    <n v="15.2308"/>
    <n v="4.0175999999999998"/>
    <n v="11.213200000000001"/>
  </r>
  <r>
    <x v="0"/>
    <x v="0"/>
    <x v="7"/>
    <x v="6"/>
    <x v="8"/>
    <x v="8"/>
    <n v="20.735000000000003"/>
    <n v="5.6420000000000003"/>
    <n v="15.093000000000004"/>
  </r>
  <r>
    <x v="0"/>
    <x v="0"/>
    <x v="7"/>
    <x v="6"/>
    <x v="9"/>
    <x v="9"/>
    <n v="25.24015"/>
    <n v="9.5914000000000001"/>
    <n v="15.64875"/>
  </r>
  <r>
    <x v="0"/>
    <x v="0"/>
    <x v="7"/>
    <x v="6"/>
    <x v="10"/>
    <x v="10"/>
    <n v="22.1676"/>
    <n v="7.3779999999999992"/>
    <n v="14.7896"/>
  </r>
  <r>
    <x v="0"/>
    <x v="0"/>
    <x v="7"/>
    <x v="6"/>
    <x v="11"/>
    <x v="11"/>
    <n v="21.262799999999999"/>
    <n v="6.1007999999999996"/>
    <n v="15.161999999999999"/>
  </r>
  <r>
    <x v="0"/>
    <x v="0"/>
    <x v="7"/>
    <x v="6"/>
    <x v="0"/>
    <x v="0"/>
    <n v="5.9413500000000008"/>
    <n v="3.5495999999999999"/>
    <n v="2.3917500000000009"/>
  </r>
  <r>
    <x v="0"/>
    <x v="0"/>
    <x v="7"/>
    <x v="6"/>
    <x v="1"/>
    <x v="1"/>
    <n v="10.1549"/>
    <n v="3.9507999999999996"/>
    <n v="6.2041000000000004"/>
  </r>
  <r>
    <x v="0"/>
    <x v="0"/>
    <x v="7"/>
    <x v="6"/>
    <x v="2"/>
    <x v="2"/>
    <n v="15.3872"/>
    <n v="5.0048000000000004"/>
    <n v="10.382400000000001"/>
  </r>
  <r>
    <x v="0"/>
    <x v="0"/>
    <x v="7"/>
    <x v="6"/>
    <x v="3"/>
    <x v="3"/>
    <n v="13.952800000000002"/>
    <n v="4.4607999999999999"/>
    <n v="9.4920000000000009"/>
  </r>
  <r>
    <x v="0"/>
    <x v="0"/>
    <x v="7"/>
    <x v="6"/>
    <x v="4"/>
    <x v="4"/>
    <n v="9.6414500000000007"/>
    <n v="5.2597999999999994"/>
    <n v="4.3816500000000014"/>
  </r>
  <r>
    <x v="0"/>
    <x v="0"/>
    <x v="7"/>
    <x v="6"/>
    <x v="5"/>
    <x v="5"/>
    <n v="7.416500000000001"/>
    <n v="3.9439999999999995"/>
    <n v="3.4725000000000015"/>
  </r>
  <r>
    <x v="0"/>
    <x v="0"/>
    <x v="7"/>
    <x v="6"/>
    <x v="6"/>
    <x v="6"/>
    <n v="7.7017500000000005"/>
    <n v="3.6107999999999998"/>
    <n v="4.0909500000000012"/>
  </r>
  <r>
    <x v="0"/>
    <x v="0"/>
    <x v="7"/>
    <x v="6"/>
    <x v="7"/>
    <x v="7"/>
    <n v="5.9332000000000003"/>
    <n v="2.8288000000000002"/>
    <n v="3.1044"/>
  </r>
  <r>
    <x v="0"/>
    <x v="0"/>
    <x v="7"/>
    <x v="6"/>
    <x v="8"/>
    <x v="8"/>
    <n v="6.6015000000000006"/>
    <n v="3.8419999999999996"/>
    <n v="2.759500000000001"/>
  </r>
  <r>
    <x v="0"/>
    <x v="0"/>
    <x v="7"/>
    <x v="6"/>
    <x v="9"/>
    <x v="9"/>
    <n v="11.972349999999999"/>
    <n v="4.4641999999999999"/>
    <n v="7.5081499999999988"/>
  </r>
  <r>
    <x v="0"/>
    <x v="0"/>
    <x v="7"/>
    <x v="6"/>
    <x v="10"/>
    <x v="10"/>
    <n v="11.866400000000001"/>
    <n v="5.0456000000000003"/>
    <n v="6.8208000000000002"/>
  </r>
  <r>
    <x v="0"/>
    <x v="0"/>
    <x v="7"/>
    <x v="6"/>
    <x v="11"/>
    <x v="11"/>
    <n v="11.246999999999998"/>
    <n v="3.2640000000000002"/>
    <n v="7.9829999999999979"/>
  </r>
  <r>
    <x v="0"/>
    <x v="0"/>
    <x v="8"/>
    <x v="0"/>
    <x v="0"/>
    <x v="0"/>
    <n v="215.5275"/>
    <n v="89.559000000000012"/>
    <n v="125.96849999999999"/>
  </r>
  <r>
    <x v="0"/>
    <x v="0"/>
    <x v="8"/>
    <x v="0"/>
    <x v="1"/>
    <x v="1"/>
    <n v="332.01"/>
    <n v="123.68999999999998"/>
    <n v="208.32"/>
  </r>
  <r>
    <x v="0"/>
    <x v="0"/>
    <x v="8"/>
    <x v="0"/>
    <x v="2"/>
    <x v="2"/>
    <n v="401.76000000000005"/>
    <n v="150.28800000000001"/>
    <n v="251.47200000000004"/>
  </r>
  <r>
    <x v="0"/>
    <x v="0"/>
    <x v="8"/>
    <x v="0"/>
    <x v="3"/>
    <x v="3"/>
    <n v="331.08"/>
    <n v="133.92000000000002"/>
    <n v="197.15999999999997"/>
  </r>
  <r>
    <x v="0"/>
    <x v="0"/>
    <x v="8"/>
    <x v="0"/>
    <x v="4"/>
    <x v="4"/>
    <n v="356.65499999999997"/>
    <n v="139.035"/>
    <n v="217.61999999999998"/>
  </r>
  <r>
    <x v="0"/>
    <x v="0"/>
    <x v="8"/>
    <x v="0"/>
    <x v="5"/>
    <x v="5"/>
    <n v="213.9"/>
    <n v="100.44000000000001"/>
    <n v="113.46"/>
  </r>
  <r>
    <x v="0"/>
    <x v="0"/>
    <x v="8"/>
    <x v="0"/>
    <x v="6"/>
    <x v="6"/>
    <n v="217.62"/>
    <n v="87.048000000000002"/>
    <n v="130.572"/>
  </r>
  <r>
    <x v="0"/>
    <x v="0"/>
    <x v="8"/>
    <x v="0"/>
    <x v="7"/>
    <x v="7"/>
    <n v="191.58"/>
    <n v="79.608000000000004"/>
    <n v="111.97200000000001"/>
  </r>
  <r>
    <x v="0"/>
    <x v="0"/>
    <x v="8"/>
    <x v="0"/>
    <x v="8"/>
    <x v="8"/>
    <n v="223.2"/>
    <n v="101.37"/>
    <n v="121.82999999999998"/>
  </r>
  <r>
    <x v="0"/>
    <x v="0"/>
    <x v="8"/>
    <x v="0"/>
    <x v="9"/>
    <x v="9"/>
    <n v="281.09250000000003"/>
    <n v="124.52700000000002"/>
    <n v="156.56550000000001"/>
  </r>
  <r>
    <x v="0"/>
    <x v="0"/>
    <x v="8"/>
    <x v="0"/>
    <x v="10"/>
    <x v="10"/>
    <n v="364.56000000000006"/>
    <n v="135.40799999999999"/>
    <n v="229.15200000000007"/>
  </r>
  <r>
    <x v="0"/>
    <x v="0"/>
    <x v="8"/>
    <x v="0"/>
    <x v="11"/>
    <x v="11"/>
    <n v="245.52"/>
    <n v="107.13600000000001"/>
    <n v="138.38400000000001"/>
  </r>
  <r>
    <x v="0"/>
    <x v="0"/>
    <x v="8"/>
    <x v="1"/>
    <x v="0"/>
    <x v="0"/>
    <n v="125.97750000000002"/>
    <n v="87.955200000000005"/>
    <n v="38.022300000000016"/>
  </r>
  <r>
    <x v="0"/>
    <x v="0"/>
    <x v="8"/>
    <x v="1"/>
    <x v="1"/>
    <x v="1"/>
    <n v="192.40200000000002"/>
    <n v="169.59880000000001"/>
    <n v="22.803200000000004"/>
  </r>
  <r>
    <x v="0"/>
    <x v="0"/>
    <x v="8"/>
    <x v="1"/>
    <x v="2"/>
    <x v="2"/>
    <n v="219.88800000000001"/>
    <n v="138.44799999999998"/>
    <n v="81.440000000000026"/>
  </r>
  <r>
    <x v="0"/>
    <x v="0"/>
    <x v="8"/>
    <x v="1"/>
    <x v="3"/>
    <x v="3"/>
    <n v="168.988"/>
    <n v="135.19039999999998"/>
    <n v="33.797600000000017"/>
  </r>
  <r>
    <x v="0"/>
    <x v="0"/>
    <x v="8"/>
    <x v="1"/>
    <x v="4"/>
    <x v="4"/>
    <n v="150.53675000000001"/>
    <n v="149.54419999999999"/>
    <n v="0.99255000000002269"/>
  </r>
  <r>
    <x v="0"/>
    <x v="0"/>
    <x v="8"/>
    <x v="1"/>
    <x v="5"/>
    <x v="5"/>
    <n v="141.2475"/>
    <n v="99.763999999999996"/>
    <n v="41.483500000000006"/>
  </r>
  <r>
    <x v="0"/>
    <x v="0"/>
    <x v="8"/>
    <x v="1"/>
    <x v="6"/>
    <x v="6"/>
    <n v="109.944"/>
    <n v="90.703800000000001"/>
    <n v="19.240200000000002"/>
  </r>
  <r>
    <x v="0"/>
    <x v="0"/>
    <x v="8"/>
    <x v="1"/>
    <x v="7"/>
    <x v="7"/>
    <n v="120.124"/>
    <n v="74.110399999999998"/>
    <n v="46.013599999999997"/>
  </r>
  <r>
    <x v="0"/>
    <x v="0"/>
    <x v="8"/>
    <x v="1"/>
    <x v="8"/>
    <x v="8"/>
    <n v="128.52250000000001"/>
    <n v="100.782"/>
    <n v="27.740500000000011"/>
  </r>
  <r>
    <x v="0"/>
    <x v="0"/>
    <x v="8"/>
    <x v="1"/>
    <x v="9"/>
    <x v="9"/>
    <n v="140.61125000000001"/>
    <n v="137.6336"/>
    <n v="2.9776500000000112"/>
  </r>
  <r>
    <x v="0"/>
    <x v="0"/>
    <x v="8"/>
    <x v="1"/>
    <x v="10"/>
    <x v="10"/>
    <n v="199.52800000000002"/>
    <n v="146.79560000000001"/>
    <n v="52.732400000000013"/>
  </r>
  <r>
    <x v="0"/>
    <x v="0"/>
    <x v="8"/>
    <x v="1"/>
    <x v="11"/>
    <x v="11"/>
    <n v="128.268"/>
    <n v="120.9384"/>
    <n v="7.3295999999999992"/>
  </r>
  <r>
    <x v="0"/>
    <x v="0"/>
    <x v="8"/>
    <x v="2"/>
    <x v="0"/>
    <x v="0"/>
    <n v="88.966800000000006"/>
    <n v="53.91225"/>
    <n v="35.054550000000006"/>
  </r>
  <r>
    <x v="0"/>
    <x v="0"/>
    <x v="8"/>
    <x v="2"/>
    <x v="1"/>
    <x v="1"/>
    <n v="137.06209999999999"/>
    <n v="87.058300000000017"/>
    <n v="50.00379999999997"/>
  </r>
  <r>
    <x v="0"/>
    <x v="0"/>
    <x v="8"/>
    <x v="2"/>
    <x v="2"/>
    <x v="2"/>
    <n v="162.72560000000001"/>
    <n v="75.7624"/>
    <n v="86.963200000000015"/>
  </r>
  <r>
    <x v="0"/>
    <x v="0"/>
    <x v="8"/>
    <x v="2"/>
    <x v="3"/>
    <x v="3"/>
    <n v="141.43440000000001"/>
    <n v="80.326400000000007"/>
    <n v="61.108000000000004"/>
  </r>
  <r>
    <x v="0"/>
    <x v="0"/>
    <x v="8"/>
    <x v="2"/>
    <x v="4"/>
    <x v="4"/>
    <n v="121.0937"/>
    <n v="71.940049999999999"/>
    <n v="49.153649999999999"/>
  </r>
  <r>
    <x v="0"/>
    <x v="0"/>
    <x v="8"/>
    <x v="2"/>
    <x v="5"/>
    <x v="5"/>
    <n v="105.50550000000001"/>
    <n v="67.889499999999998"/>
    <n v="37.616000000000014"/>
  </r>
  <r>
    <x v="0"/>
    <x v="0"/>
    <x v="8"/>
    <x v="2"/>
    <x v="6"/>
    <x v="6"/>
    <n v="93.244050000000016"/>
    <n v="60.073649999999994"/>
    <n v="33.170400000000022"/>
  </r>
  <r>
    <x v="0"/>
    <x v="0"/>
    <x v="8"/>
    <x v="2"/>
    <x v="7"/>
    <x v="7"/>
    <n v="66.915200000000013"/>
    <n v="52.942399999999999"/>
    <n v="13.972800000000014"/>
  </r>
  <r>
    <x v="0"/>
    <x v="0"/>
    <x v="8"/>
    <x v="2"/>
    <x v="8"/>
    <x v="8"/>
    <n v="91.24799999999999"/>
    <n v="56.479500000000002"/>
    <n v="34.768499999999989"/>
  </r>
  <r>
    <x v="0"/>
    <x v="0"/>
    <x v="8"/>
    <x v="2"/>
    <x v="9"/>
    <x v="9"/>
    <n v="140.86409999999998"/>
    <n v="80.839850000000013"/>
    <n v="60.024249999999967"/>
  </r>
  <r>
    <x v="0"/>
    <x v="0"/>
    <x v="8"/>
    <x v="2"/>
    <x v="10"/>
    <x v="10"/>
    <n v="155.69189999999998"/>
    <n v="67.889499999999998"/>
    <n v="87.802399999999977"/>
  </r>
  <r>
    <x v="0"/>
    <x v="0"/>
    <x v="8"/>
    <x v="2"/>
    <x v="11"/>
    <x v="11"/>
    <n v="108.357"/>
    <n v="72.567600000000013"/>
    <n v="35.789399999999986"/>
  </r>
  <r>
    <x v="0"/>
    <x v="0"/>
    <x v="8"/>
    <x v="3"/>
    <x v="0"/>
    <x v="0"/>
    <n v="180.06975000000003"/>
    <n v="89.433450000000008"/>
    <n v="90.63630000000002"/>
  </r>
  <r>
    <x v="0"/>
    <x v="0"/>
    <x v="8"/>
    <x v="3"/>
    <x v="1"/>
    <x v="1"/>
    <n v="288.267"/>
    <n v="163.05310000000003"/>
    <n v="125.21389999999997"/>
  </r>
  <r>
    <x v="0"/>
    <x v="0"/>
    <x v="8"/>
    <x v="3"/>
    <x v="2"/>
    <x v="2"/>
    <n v="332.55600000000004"/>
    <n v="143.60640000000001"/>
    <n v="188.94960000000003"/>
  </r>
  <r>
    <x v="0"/>
    <x v="0"/>
    <x v="8"/>
    <x v="3"/>
    <x v="3"/>
    <x v="3"/>
    <n v="332.55600000000004"/>
    <n v="153.864"/>
    <n v="178.69200000000004"/>
  </r>
  <r>
    <x v="0"/>
    <x v="0"/>
    <x v="8"/>
    <x v="3"/>
    <x v="4"/>
    <x v="4"/>
    <n v="234.84825000000001"/>
    <n v="151.40645000000001"/>
    <n v="83.441800000000001"/>
  </r>
  <r>
    <x v="0"/>
    <x v="0"/>
    <x v="8"/>
    <x v="3"/>
    <x v="5"/>
    <x v="5"/>
    <n v="231.1575"/>
    <n v="108.98700000000001"/>
    <n v="122.17049999999999"/>
  </r>
  <r>
    <x v="0"/>
    <x v="0"/>
    <x v="8"/>
    <x v="3"/>
    <x v="6"/>
    <x v="6"/>
    <n v="209.79000000000002"/>
    <n v="86.548500000000004"/>
    <n v="123.24150000000002"/>
  </r>
  <r>
    <x v="0"/>
    <x v="0"/>
    <x v="8"/>
    <x v="3"/>
    <x v="7"/>
    <x v="7"/>
    <n v="141.41400000000002"/>
    <n v="75.222400000000007"/>
    <n v="66.191600000000008"/>
  </r>
  <r>
    <x v="0"/>
    <x v="0"/>
    <x v="8"/>
    <x v="3"/>
    <x v="8"/>
    <x v="8"/>
    <n v="225.32999999999998"/>
    <n v="98.302000000000007"/>
    <n v="127.02799999999998"/>
  </r>
  <r>
    <x v="0"/>
    <x v="0"/>
    <x v="8"/>
    <x v="3"/>
    <x v="9"/>
    <x v="9"/>
    <n v="270.20175"/>
    <n v="159.74074999999999"/>
    <n v="110.46100000000001"/>
  </r>
  <r>
    <x v="0"/>
    <x v="0"/>
    <x v="8"/>
    <x v="3"/>
    <x v="10"/>
    <x v="10"/>
    <n v="233.87699999999998"/>
    <n v="154.07770000000002"/>
    <n v="79.79929999999996"/>
  </r>
  <r>
    <x v="0"/>
    <x v="0"/>
    <x v="8"/>
    <x v="3"/>
    <x v="11"/>
    <x v="11"/>
    <n v="258.74100000000004"/>
    <n v="135.91320000000002"/>
    <n v="122.82780000000002"/>
  </r>
  <r>
    <x v="0"/>
    <x v="0"/>
    <x v="8"/>
    <x v="4"/>
    <x v="0"/>
    <x v="0"/>
    <n v="159.64019999999999"/>
    <n v="104.6232"/>
    <n v="55.016999999999996"/>
  </r>
  <r>
    <x v="0"/>
    <x v="0"/>
    <x v="8"/>
    <x v="4"/>
    <x v="1"/>
    <x v="1"/>
    <n v="303.80699999999996"/>
    <n v="149.8014"/>
    <n v="154.00559999999996"/>
  </r>
  <r>
    <x v="0"/>
    <x v="0"/>
    <x v="8"/>
    <x v="4"/>
    <x v="2"/>
    <x v="2"/>
    <n v="295.88159999999999"/>
    <n v="194.45120000000003"/>
    <n v="101.43039999999996"/>
  </r>
  <r>
    <x v="0"/>
    <x v="0"/>
    <x v="8"/>
    <x v="4"/>
    <x v="3"/>
    <x v="3"/>
    <n v="241.53600000000003"/>
    <n v="213.4736"/>
    <n v="28.062400000000025"/>
  </r>
  <r>
    <x v="0"/>
    <x v="0"/>
    <x v="8"/>
    <x v="4"/>
    <x v="4"/>
    <x v="4"/>
    <n v="230.59139999999999"/>
    <n v="149.4051"/>
    <n v="81.186299999999989"/>
  </r>
  <r>
    <x v="0"/>
    <x v="0"/>
    <x v="8"/>
    <x v="4"/>
    <x v="5"/>
    <x v="5"/>
    <n v="200.02200000000002"/>
    <n v="117.569"/>
    <n v="82.453000000000017"/>
  </r>
  <r>
    <x v="0"/>
    <x v="0"/>
    <x v="8"/>
    <x v="4"/>
    <x v="6"/>
    <x v="6"/>
    <n v="180.01980000000003"/>
    <n v="128.40120000000002"/>
    <n v="51.618600000000015"/>
  </r>
  <r>
    <x v="0"/>
    <x v="0"/>
    <x v="8"/>
    <x v="4"/>
    <x v="7"/>
    <x v="7"/>
    <n v="152.46960000000001"/>
    <n v="107.79360000000001"/>
    <n v="44.676000000000002"/>
  </r>
  <r>
    <x v="0"/>
    <x v="0"/>
    <x v="8"/>
    <x v="4"/>
    <x v="8"/>
    <x v="8"/>
    <n v="190.58700000000002"/>
    <n v="124.17399999999999"/>
    <n v="66.413000000000025"/>
  </r>
  <r>
    <x v="0"/>
    <x v="0"/>
    <x v="8"/>
    <x v="4"/>
    <x v="9"/>
    <x v="9"/>
    <n v="223.2321"/>
    <n v="182.03379999999999"/>
    <n v="41.198300000000017"/>
  </r>
  <r>
    <x v="0"/>
    <x v="0"/>
    <x v="8"/>
    <x v="4"/>
    <x v="10"/>
    <x v="10"/>
    <n v="227.19480000000001"/>
    <n v="151.65079999999998"/>
    <n v="75.54400000000004"/>
  </r>
  <r>
    <x v="0"/>
    <x v="0"/>
    <x v="8"/>
    <x v="4"/>
    <x v="11"/>
    <x v="11"/>
    <n v="197.00280000000001"/>
    <n v="160.10520000000002"/>
    <n v="36.897599999999983"/>
  </r>
  <r>
    <x v="0"/>
    <x v="0"/>
    <x v="8"/>
    <x v="5"/>
    <x v="0"/>
    <x v="0"/>
    <n v="73.505700000000004"/>
    <n v="48.246300000000005"/>
    <n v="25.259399999999999"/>
  </r>
  <r>
    <x v="0"/>
    <x v="0"/>
    <x v="8"/>
    <x v="5"/>
    <x v="1"/>
    <x v="1"/>
    <n v="118.65700000000001"/>
    <n v="58.216200000000001"/>
    <n v="60.44080000000001"/>
  </r>
  <r>
    <x v="0"/>
    <x v="0"/>
    <x v="8"/>
    <x v="5"/>
    <x v="2"/>
    <x v="2"/>
    <n v="117.116"/>
    <n v="79.358399999999989"/>
    <n v="37.757600000000011"/>
  </r>
  <r>
    <x v="0"/>
    <x v="0"/>
    <x v="8"/>
    <x v="5"/>
    <x v="3"/>
    <x v="3"/>
    <n v="130.67680000000001"/>
    <n v="90.580799999999982"/>
    <n v="40.096000000000032"/>
  </r>
  <r>
    <x v="0"/>
    <x v="0"/>
    <x v="8"/>
    <x v="5"/>
    <x v="4"/>
    <x v="4"/>
    <n v="90.148500000000013"/>
    <n v="57.965699999999998"/>
    <n v="32.182800000000015"/>
  </r>
  <r>
    <x v="0"/>
    <x v="0"/>
    <x v="8"/>
    <x v="5"/>
    <x v="5"/>
    <x v="5"/>
    <n v="72.426999999999992"/>
    <n v="51.102000000000004"/>
    <n v="21.324999999999989"/>
  </r>
  <r>
    <x v="0"/>
    <x v="0"/>
    <x v="8"/>
    <x v="5"/>
    <x v="6"/>
    <x v="6"/>
    <n v="63.103950000000005"/>
    <n v="45.09"/>
    <n v="18.013950000000001"/>
  </r>
  <r>
    <x v="0"/>
    <x v="0"/>
    <x v="8"/>
    <x v="5"/>
    <x v="7"/>
    <x v="7"/>
    <n v="62.872800000000005"/>
    <n v="37.2744"/>
    <n v="25.598400000000005"/>
  </r>
  <r>
    <x v="0"/>
    <x v="0"/>
    <x v="8"/>
    <x v="5"/>
    <x v="8"/>
    <x v="8"/>
    <n v="92.46"/>
    <n v="53.607000000000006"/>
    <n v="38.852999999999987"/>
  </r>
  <r>
    <x v="0"/>
    <x v="0"/>
    <x v="8"/>
    <x v="5"/>
    <x v="9"/>
    <x v="9"/>
    <n v="88.145200000000003"/>
    <n v="61.222199999999994"/>
    <n v="26.923000000000009"/>
  </r>
  <r>
    <x v="0"/>
    <x v="0"/>
    <x v="8"/>
    <x v="5"/>
    <x v="10"/>
    <x v="10"/>
    <n v="107.87"/>
    <n v="57.514799999999994"/>
    <n v="50.355200000000011"/>
  </r>
  <r>
    <x v="0"/>
    <x v="0"/>
    <x v="8"/>
    <x v="5"/>
    <x v="11"/>
    <x v="11"/>
    <n v="106.32900000000001"/>
    <n v="63.126000000000005"/>
    <n v="43.203000000000003"/>
  </r>
  <r>
    <x v="0"/>
    <x v="0"/>
    <x v="8"/>
    <x v="6"/>
    <x v="0"/>
    <x v="0"/>
    <n v="13.170149999999998"/>
    <n v="4.0365000000000002"/>
    <n v="9.1336499999999976"/>
  </r>
  <r>
    <x v="0"/>
    <x v="0"/>
    <x v="8"/>
    <x v="6"/>
    <x v="1"/>
    <x v="1"/>
    <n v="15.410499999999999"/>
    <n v="4.7501999999999995"/>
    <n v="10.660299999999999"/>
  </r>
  <r>
    <x v="0"/>
    <x v="0"/>
    <x v="8"/>
    <x v="6"/>
    <x v="2"/>
    <x v="2"/>
    <n v="18.648"/>
    <n v="6.3024000000000004"/>
    <n v="12.345599999999999"/>
  </r>
  <r>
    <x v="0"/>
    <x v="0"/>
    <x v="8"/>
    <x v="6"/>
    <x v="3"/>
    <x v="3"/>
    <n v="24.656799999999997"/>
    <n v="7.3632"/>
    <n v="17.293599999999998"/>
  </r>
  <r>
    <x v="0"/>
    <x v="0"/>
    <x v="8"/>
    <x v="6"/>
    <x v="4"/>
    <x v="4"/>
    <n v="13.8047"/>
    <n v="5.4756000000000009"/>
    <n v="8.3291000000000004"/>
  </r>
  <r>
    <x v="0"/>
    <x v="0"/>
    <x v="8"/>
    <x v="6"/>
    <x v="5"/>
    <x v="5"/>
    <n v="10.360000000000001"/>
    <n v="3.8609999999999998"/>
    <n v="6.4990000000000014"/>
  </r>
  <r>
    <x v="0"/>
    <x v="0"/>
    <x v="8"/>
    <x v="6"/>
    <x v="6"/>
    <x v="6"/>
    <n v="10.955699999999998"/>
    <n v="3.4398"/>
    <n v="7.5158999999999985"/>
  </r>
  <r>
    <x v="0"/>
    <x v="0"/>
    <x v="8"/>
    <x v="6"/>
    <x v="7"/>
    <x v="7"/>
    <n v="10.152799999999999"/>
    <n v="3.2136"/>
    <n v="6.9391999999999996"/>
  </r>
  <r>
    <x v="0"/>
    <x v="0"/>
    <x v="8"/>
    <x v="6"/>
    <x v="8"/>
    <x v="8"/>
    <n v="15.410500000000001"/>
    <n v="3.12"/>
    <n v="12.290500000000002"/>
  </r>
  <r>
    <x v="0"/>
    <x v="0"/>
    <x v="8"/>
    <x v="6"/>
    <x v="9"/>
    <x v="9"/>
    <n v="13.636350000000002"/>
    <n v="5.8811999999999998"/>
    <n v="7.7551500000000022"/>
  </r>
  <r>
    <x v="0"/>
    <x v="0"/>
    <x v="8"/>
    <x v="6"/>
    <x v="10"/>
    <x v="10"/>
    <n v="21.212099999999996"/>
    <n v="5.5692000000000004"/>
    <n v="15.642899999999996"/>
  </r>
  <r>
    <x v="0"/>
    <x v="0"/>
    <x v="8"/>
    <x v="6"/>
    <x v="11"/>
    <x v="11"/>
    <n v="14.763"/>
    <n v="4.3524000000000003"/>
    <n v="10.410599999999999"/>
  </r>
  <r>
    <x v="0"/>
    <x v="0"/>
    <x v="8"/>
    <x v="6"/>
    <x v="0"/>
    <x v="0"/>
    <n v="8.9774999999999991"/>
    <n v="2.7999000000000001"/>
    <n v="6.1775999999999991"/>
  </r>
  <r>
    <x v="0"/>
    <x v="0"/>
    <x v="8"/>
    <x v="6"/>
    <x v="1"/>
    <x v="1"/>
    <n v="14.3325"/>
    <n v="3.5868000000000002"/>
    <n v="10.745699999999999"/>
  </r>
  <r>
    <x v="0"/>
    <x v="0"/>
    <x v="8"/>
    <x v="6"/>
    <x v="2"/>
    <x v="2"/>
    <n v="13.719999999999999"/>
    <n v="3.9528000000000003"/>
    <n v="9.767199999999999"/>
  </r>
  <r>
    <x v="0"/>
    <x v="0"/>
    <x v="8"/>
    <x v="6"/>
    <x v="3"/>
    <x v="3"/>
    <n v="13.16"/>
    <n v="5.2704000000000004"/>
    <n v="7.8895999999999997"/>
  </r>
  <r>
    <x v="0"/>
    <x v="0"/>
    <x v="8"/>
    <x v="6"/>
    <x v="4"/>
    <x v="4"/>
    <n v="10.92"/>
    <n v="4.5597500000000002"/>
    <n v="6.3602499999999997"/>
  </r>
  <r>
    <x v="0"/>
    <x v="0"/>
    <x v="8"/>
    <x v="6"/>
    <x v="5"/>
    <x v="5"/>
    <n v="7"/>
    <n v="2.8060000000000005"/>
    <n v="4.1939999999999991"/>
  </r>
  <r>
    <x v="0"/>
    <x v="0"/>
    <x v="8"/>
    <x v="6"/>
    <x v="6"/>
    <x v="6"/>
    <n v="6.6937499999999996"/>
    <n v="3.2665500000000001"/>
    <n v="3.4271999999999996"/>
  </r>
  <r>
    <x v="0"/>
    <x v="0"/>
    <x v="8"/>
    <x v="6"/>
    <x v="7"/>
    <x v="7"/>
    <n v="8.0499999999999989"/>
    <n v="2.1716000000000002"/>
    <n v="5.8783999999999992"/>
  </r>
  <r>
    <x v="0"/>
    <x v="0"/>
    <x v="8"/>
    <x v="6"/>
    <x v="8"/>
    <x v="8"/>
    <n v="9.4500000000000011"/>
    <n v="2.6535000000000002"/>
    <n v="6.7965000000000009"/>
  </r>
  <r>
    <x v="0"/>
    <x v="0"/>
    <x v="8"/>
    <x v="6"/>
    <x v="9"/>
    <x v="9"/>
    <n v="10.123749999999999"/>
    <n v="3.9650000000000003"/>
    <n v="6.1587499999999995"/>
  </r>
  <r>
    <x v="0"/>
    <x v="0"/>
    <x v="8"/>
    <x v="6"/>
    <x v="10"/>
    <x v="10"/>
    <n v="12.862500000000001"/>
    <n v="4.3981000000000003"/>
    <n v="8.4644000000000013"/>
  </r>
  <r>
    <x v="0"/>
    <x v="0"/>
    <x v="8"/>
    <x v="6"/>
    <x v="11"/>
    <x v="11"/>
    <n v="11.34"/>
    <n v="3.7698"/>
    <n v="7.5701999999999998"/>
  </r>
  <r>
    <x v="0"/>
    <x v="0"/>
    <x v="8"/>
    <x v="6"/>
    <x v="0"/>
    <x v="0"/>
    <n v="0.84599999999999997"/>
    <n v="0.34199999999999997"/>
    <n v="0.504"/>
  </r>
  <r>
    <x v="0"/>
    <x v="0"/>
    <x v="8"/>
    <x v="6"/>
    <x v="1"/>
    <x v="1"/>
    <n v="1.6380000000000001"/>
    <n v="0.58800000000000008"/>
    <n v="1.05"/>
  </r>
  <r>
    <x v="0"/>
    <x v="0"/>
    <x v="8"/>
    <x v="6"/>
    <x v="2"/>
    <x v="2"/>
    <n v="1.6800000000000002"/>
    <n v="0.57600000000000007"/>
    <n v="1.1040000000000001"/>
  </r>
  <r>
    <x v="0"/>
    <x v="0"/>
    <x v="8"/>
    <x v="6"/>
    <x v="3"/>
    <x v="3"/>
    <n v="1.4560000000000002"/>
    <n v="0.5696"/>
    <n v="0.88640000000000019"/>
  </r>
  <r>
    <x v="0"/>
    <x v="0"/>
    <x v="8"/>
    <x v="6"/>
    <x v="4"/>
    <x v="4"/>
    <n v="1.04"/>
    <n v="0.50960000000000005"/>
    <n v="0.53039999999999998"/>
  </r>
  <r>
    <x v="0"/>
    <x v="0"/>
    <x v="8"/>
    <x v="6"/>
    <x v="5"/>
    <x v="5"/>
    <n v="1.08"/>
    <n v="0.38800000000000001"/>
    <n v="0.69200000000000006"/>
  </r>
  <r>
    <x v="0"/>
    <x v="0"/>
    <x v="8"/>
    <x v="6"/>
    <x v="6"/>
    <x v="6"/>
    <n v="0.92700000000000005"/>
    <n v="0.33119999999999999"/>
    <n v="0.59580000000000011"/>
  </r>
  <r>
    <x v="0"/>
    <x v="0"/>
    <x v="8"/>
    <x v="6"/>
    <x v="7"/>
    <x v="7"/>
    <n v="0.64000000000000012"/>
    <n v="0.30080000000000001"/>
    <n v="0.33920000000000011"/>
  </r>
  <r>
    <x v="0"/>
    <x v="0"/>
    <x v="8"/>
    <x v="6"/>
    <x v="8"/>
    <x v="8"/>
    <n v="1.1499999999999999"/>
    <n v="0.41600000000000004"/>
    <n v="0.73399999999999987"/>
  </r>
  <r>
    <x v="0"/>
    <x v="0"/>
    <x v="8"/>
    <x v="6"/>
    <x v="9"/>
    <x v="9"/>
    <n v="1.1960000000000002"/>
    <n v="0.45240000000000002"/>
    <n v="0.74360000000000015"/>
  </r>
  <r>
    <x v="0"/>
    <x v="0"/>
    <x v="8"/>
    <x v="6"/>
    <x v="10"/>
    <x v="10"/>
    <n v="1.4280000000000002"/>
    <n v="0.46480000000000005"/>
    <n v="0.96320000000000006"/>
  </r>
  <r>
    <x v="0"/>
    <x v="0"/>
    <x v="8"/>
    <x v="6"/>
    <x v="11"/>
    <x v="11"/>
    <n v="1.3559999999999999"/>
    <n v="0.4224"/>
    <n v="0.93359999999999987"/>
  </r>
  <r>
    <x v="0"/>
    <x v="0"/>
    <x v="8"/>
    <x v="6"/>
    <x v="0"/>
    <x v="0"/>
    <n v="14.292000000000002"/>
    <n v="7.571699999999999"/>
    <n v="6.7203000000000026"/>
  </r>
  <r>
    <x v="0"/>
    <x v="0"/>
    <x v="8"/>
    <x v="6"/>
    <x v="1"/>
    <x v="1"/>
    <n v="25.566800000000001"/>
    <n v="13.031200000000002"/>
    <n v="12.535599999999999"/>
  </r>
  <r>
    <x v="0"/>
    <x v="0"/>
    <x v="8"/>
    <x v="6"/>
    <x v="2"/>
    <x v="2"/>
    <n v="31.76"/>
    <n v="12.172000000000001"/>
    <n v="19.588000000000001"/>
  </r>
  <r>
    <x v="0"/>
    <x v="0"/>
    <x v="8"/>
    <x v="6"/>
    <x v="3"/>
    <x v="3"/>
    <n v="28.266400000000001"/>
    <n v="12.0288"/>
    <n v="16.2376"/>
  </r>
  <r>
    <x v="0"/>
    <x v="0"/>
    <x v="8"/>
    <x v="6"/>
    <x v="4"/>
    <x v="4"/>
    <n v="23.740600000000001"/>
    <n v="13.61295"/>
    <n v="10.127650000000001"/>
  </r>
  <r>
    <x v="0"/>
    <x v="0"/>
    <x v="8"/>
    <x v="6"/>
    <x v="5"/>
    <x v="5"/>
    <n v="17.071000000000002"/>
    <n v="9.3080000000000016"/>
    <n v="7.7629999999999999"/>
  </r>
  <r>
    <x v="0"/>
    <x v="0"/>
    <x v="8"/>
    <x v="6"/>
    <x v="6"/>
    <x v="6"/>
    <n v="21.259350000000001"/>
    <n v="7.0078499999999995"/>
    <n v="14.251500000000002"/>
  </r>
  <r>
    <x v="0"/>
    <x v="0"/>
    <x v="8"/>
    <x v="6"/>
    <x v="7"/>
    <x v="7"/>
    <n v="14.1332"/>
    <n v="6.5872000000000002"/>
    <n v="7.5460000000000003"/>
  </r>
  <r>
    <x v="0"/>
    <x v="0"/>
    <x v="8"/>
    <x v="6"/>
    <x v="8"/>
    <x v="8"/>
    <n v="20.644000000000002"/>
    <n v="9.9345000000000017"/>
    <n v="10.7095"/>
  </r>
  <r>
    <x v="0"/>
    <x v="0"/>
    <x v="8"/>
    <x v="6"/>
    <x v="9"/>
    <x v="9"/>
    <n v="22.708400000000001"/>
    <n v="13.147549999999999"/>
    <n v="9.5608500000000021"/>
  </r>
  <r>
    <x v="0"/>
    <x v="0"/>
    <x v="8"/>
    <x v="6"/>
    <x v="10"/>
    <x v="10"/>
    <n v="26.400499999999997"/>
    <n v="11.7782"/>
    <n v="14.622299999999997"/>
  </r>
  <r>
    <x v="0"/>
    <x v="0"/>
    <x v="8"/>
    <x v="6"/>
    <x v="11"/>
    <x v="11"/>
    <n v="27.154799999999998"/>
    <n v="9.5586000000000002"/>
    <n v="17.596199999999996"/>
  </r>
  <r>
    <x v="0"/>
    <x v="0"/>
    <x v="8"/>
    <x v="6"/>
    <x v="0"/>
    <x v="0"/>
    <n v="16.333650000000002"/>
    <n v="4.6529999999999996"/>
    <n v="11.680650000000004"/>
  </r>
  <r>
    <x v="0"/>
    <x v="0"/>
    <x v="8"/>
    <x v="6"/>
    <x v="1"/>
    <x v="1"/>
    <n v="25.174800000000001"/>
    <n v="6.6219999999999999"/>
    <n v="18.552800000000001"/>
  </r>
  <r>
    <x v="0"/>
    <x v="0"/>
    <x v="8"/>
    <x v="6"/>
    <x v="2"/>
    <x v="2"/>
    <n v="25.308"/>
    <n v="8.4480000000000004"/>
    <n v="16.86"/>
  </r>
  <r>
    <x v="0"/>
    <x v="0"/>
    <x v="8"/>
    <x v="6"/>
    <x v="3"/>
    <x v="3"/>
    <n v="31.168799999999997"/>
    <n v="7.3040000000000003"/>
    <n v="23.864799999999995"/>
  </r>
  <r>
    <x v="0"/>
    <x v="0"/>
    <x v="8"/>
    <x v="6"/>
    <x v="4"/>
    <x v="4"/>
    <n v="22.0779"/>
    <n v="6.9355000000000002"/>
    <n v="15.142399999999999"/>
  </r>
  <r>
    <x v="0"/>
    <x v="0"/>
    <x v="8"/>
    <x v="6"/>
    <x v="5"/>
    <x v="5"/>
    <n v="15.983999999999998"/>
    <n v="6.1050000000000004"/>
    <n v="9.8789999999999978"/>
  </r>
  <r>
    <x v="0"/>
    <x v="0"/>
    <x v="8"/>
    <x v="6"/>
    <x v="6"/>
    <x v="6"/>
    <n v="13.63635"/>
    <n v="4.1580000000000004"/>
    <n v="9.4783499999999989"/>
  </r>
  <r>
    <x v="0"/>
    <x v="0"/>
    <x v="8"/>
    <x v="6"/>
    <x v="7"/>
    <x v="7"/>
    <n v="15.8508"/>
    <n v="4.4440000000000008"/>
    <n v="11.406799999999999"/>
  </r>
  <r>
    <x v="0"/>
    <x v="0"/>
    <x v="8"/>
    <x v="6"/>
    <x v="8"/>
    <x v="8"/>
    <n v="16.983000000000001"/>
    <n v="5.83"/>
    <n v="11.153"/>
  </r>
  <r>
    <x v="0"/>
    <x v="0"/>
    <x v="8"/>
    <x v="6"/>
    <x v="9"/>
    <x v="9"/>
    <n v="25.757549999999998"/>
    <n v="6.0060000000000002"/>
    <n v="19.751549999999998"/>
  </r>
  <r>
    <x v="0"/>
    <x v="0"/>
    <x v="8"/>
    <x v="6"/>
    <x v="10"/>
    <x v="10"/>
    <n v="25.641000000000002"/>
    <n v="8.8549999999999986"/>
    <n v="16.786000000000001"/>
  </r>
  <r>
    <x v="0"/>
    <x v="0"/>
    <x v="8"/>
    <x v="6"/>
    <x v="11"/>
    <x v="11"/>
    <n v="23.975999999999999"/>
    <n v="5.94"/>
    <n v="18.035999999999998"/>
  </r>
  <r>
    <x v="0"/>
    <x v="0"/>
    <x v="8"/>
    <x v="6"/>
    <x v="0"/>
    <x v="0"/>
    <n v="7.2540000000000004"/>
    <n v="3.2175000000000007"/>
    <n v="4.0365000000000002"/>
  </r>
  <r>
    <x v="0"/>
    <x v="0"/>
    <x v="8"/>
    <x v="6"/>
    <x v="1"/>
    <x v="1"/>
    <n v="11.067"/>
    <n v="5.1414999999999997"/>
    <n v="5.9255000000000004"/>
  </r>
  <r>
    <x v="0"/>
    <x v="0"/>
    <x v="8"/>
    <x v="6"/>
    <x v="2"/>
    <x v="2"/>
    <n v="10.664"/>
    <n v="4.7320000000000002"/>
    <n v="5.9319999999999995"/>
  </r>
  <r>
    <x v="0"/>
    <x v="0"/>
    <x v="8"/>
    <x v="6"/>
    <x v="3"/>
    <x v="3"/>
    <n v="11.16"/>
    <n v="5.0960000000000001"/>
    <n v="6.0640000000000001"/>
  </r>
  <r>
    <x v="0"/>
    <x v="0"/>
    <x v="8"/>
    <x v="6"/>
    <x v="4"/>
    <x v="4"/>
    <n v="11.38475"/>
    <n v="3.38"/>
    <n v="8.0047500000000014"/>
  </r>
  <r>
    <x v="0"/>
    <x v="0"/>
    <x v="8"/>
    <x v="6"/>
    <x v="5"/>
    <x v="5"/>
    <n v="6.3549999999999995"/>
    <n v="2.7624999999999997"/>
    <n v="3.5924999999999998"/>
  </r>
  <r>
    <x v="0"/>
    <x v="0"/>
    <x v="8"/>
    <x v="6"/>
    <x v="6"/>
    <x v="6"/>
    <n v="7.0447500000000005"/>
    <n v="3.30525"/>
    <n v="3.7395000000000005"/>
  </r>
  <r>
    <x v="0"/>
    <x v="0"/>
    <x v="8"/>
    <x v="6"/>
    <x v="7"/>
    <x v="7"/>
    <n v="6.5100000000000007"/>
    <n v="2.964"/>
    <n v="3.5460000000000007"/>
  </r>
  <r>
    <x v="0"/>
    <x v="0"/>
    <x v="8"/>
    <x v="6"/>
    <x v="8"/>
    <x v="8"/>
    <n v="6.2"/>
    <n v="3.5750000000000002"/>
    <n v="2.625"/>
  </r>
  <r>
    <x v="0"/>
    <x v="0"/>
    <x v="8"/>
    <x v="6"/>
    <x v="9"/>
    <x v="9"/>
    <n v="8.9667500000000011"/>
    <n v="4.943249999999999"/>
    <n v="4.0235000000000021"/>
  </r>
  <r>
    <x v="0"/>
    <x v="0"/>
    <x v="8"/>
    <x v="6"/>
    <x v="10"/>
    <x v="10"/>
    <n v="10.5245"/>
    <n v="4.8230000000000004"/>
    <n v="5.7014999999999993"/>
  </r>
  <r>
    <x v="0"/>
    <x v="0"/>
    <x v="8"/>
    <x v="6"/>
    <x v="11"/>
    <x v="11"/>
    <n v="9.7650000000000006"/>
    <n v="4.056"/>
    <n v="5.7090000000000005"/>
  </r>
  <r>
    <x v="5"/>
    <x v="5"/>
    <x v="9"/>
    <x v="0"/>
    <x v="0"/>
    <x v="0"/>
    <n v="162.36000000000001"/>
    <n v="75.973950000000002"/>
    <n v="86.386050000000012"/>
  </r>
  <r>
    <x v="5"/>
    <x v="5"/>
    <x v="9"/>
    <x v="0"/>
    <x v="1"/>
    <x v="1"/>
    <n v="214.67599999999999"/>
    <n v="83.838300000000004"/>
    <n v="130.83769999999998"/>
  </r>
  <r>
    <x v="5"/>
    <x v="5"/>
    <x v="9"/>
    <x v="0"/>
    <x v="2"/>
    <x v="2"/>
    <n v="329.04959999999994"/>
    <n v="114.2856"/>
    <n v="214.76399999999995"/>
  </r>
  <r>
    <x v="5"/>
    <x v="5"/>
    <x v="9"/>
    <x v="0"/>
    <x v="3"/>
    <x v="3"/>
    <n v="300.18560000000002"/>
    <n v="93.506399999999999"/>
    <n v="206.67920000000004"/>
  </r>
  <r>
    <x v="5"/>
    <x v="5"/>
    <x v="9"/>
    <x v="0"/>
    <x v="4"/>
    <x v="4"/>
    <n v="260.31720000000001"/>
    <n v="112.554"/>
    <n v="147.76320000000001"/>
  </r>
  <r>
    <x v="5"/>
    <x v="5"/>
    <x v="9"/>
    <x v="0"/>
    <x v="5"/>
    <x v="5"/>
    <n v="196.63600000000002"/>
    <n v="78.643500000000017"/>
    <n v="117.99250000000001"/>
  </r>
  <r>
    <x v="5"/>
    <x v="5"/>
    <x v="9"/>
    <x v="0"/>
    <x v="6"/>
    <x v="6"/>
    <n v="149.37120000000002"/>
    <n v="54.545400000000001"/>
    <n v="94.825800000000015"/>
  </r>
  <r>
    <x v="5"/>
    <x v="5"/>
    <x v="9"/>
    <x v="0"/>
    <x v="7"/>
    <x v="7"/>
    <n v="115.456"/>
    <n v="55.988399999999999"/>
    <n v="59.467600000000004"/>
  </r>
  <r>
    <x v="5"/>
    <x v="5"/>
    <x v="9"/>
    <x v="0"/>
    <x v="8"/>
    <x v="8"/>
    <n v="151.536"/>
    <n v="75.757500000000007"/>
    <n v="75.778499999999994"/>
  </r>
  <r>
    <x v="5"/>
    <x v="5"/>
    <x v="9"/>
    <x v="0"/>
    <x v="9"/>
    <x v="9"/>
    <n v="211.06800000000001"/>
    <n v="109.74015"/>
    <n v="101.32785000000001"/>
  </r>
  <r>
    <x v="5"/>
    <x v="5"/>
    <x v="9"/>
    <x v="0"/>
    <x v="10"/>
    <x v="10"/>
    <n v="247.50880000000001"/>
    <n v="101.01"/>
    <n v="146.49880000000002"/>
  </r>
  <r>
    <x v="5"/>
    <x v="5"/>
    <x v="9"/>
    <x v="0"/>
    <x v="11"/>
    <x v="11"/>
    <n v="181.8432"/>
    <n v="94.372200000000007"/>
    <n v="87.470999999999989"/>
  </r>
  <r>
    <x v="5"/>
    <x v="5"/>
    <x v="4"/>
    <x v="1"/>
    <x v="0"/>
    <x v="0"/>
    <n v="106.8858"/>
    <n v="61.803899999999992"/>
    <n v="45.081900000000012"/>
  </r>
  <r>
    <x v="5"/>
    <x v="5"/>
    <x v="4"/>
    <x v="1"/>
    <x v="1"/>
    <x v="1"/>
    <n v="138.3228"/>
    <n v="119.61530000000002"/>
    <n v="18.707499999999982"/>
  </r>
  <r>
    <x v="5"/>
    <x v="5"/>
    <x v="4"/>
    <x v="1"/>
    <x v="2"/>
    <x v="2"/>
    <n v="159.68"/>
    <n v="126.4824"/>
    <n v="33.197600000000008"/>
  </r>
  <r>
    <x v="5"/>
    <x v="5"/>
    <x v="4"/>
    <x v="1"/>
    <x v="3"/>
    <x v="3"/>
    <n v="138.92160000000001"/>
    <n v="106.0408"/>
    <n v="32.880800000000008"/>
  </r>
  <r>
    <x v="5"/>
    <x v="5"/>
    <x v="4"/>
    <x v="1"/>
    <x v="4"/>
    <x v="4"/>
    <n v="137.52440000000001"/>
    <n v="84.08205000000001"/>
    <n v="53.442350000000005"/>
  </r>
  <r>
    <x v="5"/>
    <x v="5"/>
    <x v="4"/>
    <x v="1"/>
    <x v="5"/>
    <x v="5"/>
    <n v="115.76799999999999"/>
    <n v="81.447000000000017"/>
    <n v="34.32099999999997"/>
  </r>
  <r>
    <x v="5"/>
    <x v="5"/>
    <x v="4"/>
    <x v="1"/>
    <x v="6"/>
    <x v="6"/>
    <n v="101.4966"/>
    <n v="84.082049999999995"/>
    <n v="17.414550000000006"/>
  </r>
  <r>
    <x v="5"/>
    <x v="5"/>
    <x v="4"/>
    <x v="1"/>
    <x v="7"/>
    <x v="7"/>
    <n v="93.412800000000004"/>
    <n v="57.492000000000004"/>
    <n v="35.9208"/>
  </r>
  <r>
    <x v="5"/>
    <x v="5"/>
    <x v="4"/>
    <x v="1"/>
    <x v="8"/>
    <x v="8"/>
    <n v="89.82"/>
    <n v="75.857500000000002"/>
    <n v="13.962499999999991"/>
  </r>
  <r>
    <x v="5"/>
    <x v="5"/>
    <x v="4"/>
    <x v="1"/>
    <x v="9"/>
    <x v="9"/>
    <n v="103.79200000000002"/>
    <n v="90.31035"/>
    <n v="13.481650000000016"/>
  </r>
  <r>
    <x v="5"/>
    <x v="5"/>
    <x v="4"/>
    <x v="1"/>
    <x v="10"/>
    <x v="10"/>
    <n v="115.96759999999999"/>
    <n v="91.6678"/>
    <n v="24.299799999999991"/>
  </r>
  <r>
    <x v="5"/>
    <x v="5"/>
    <x v="4"/>
    <x v="1"/>
    <x v="11"/>
    <x v="11"/>
    <n v="143.71199999999999"/>
    <n v="103.48560000000002"/>
    <n v="40.22639999999997"/>
  </r>
  <r>
    <x v="5"/>
    <x v="5"/>
    <x v="9"/>
    <x v="2"/>
    <x v="0"/>
    <x v="0"/>
    <n v="52.402499999999996"/>
    <n v="37.729800000000004"/>
    <n v="14.672699999999992"/>
  </r>
  <r>
    <x v="5"/>
    <x v="5"/>
    <x v="9"/>
    <x v="2"/>
    <x v="1"/>
    <x v="1"/>
    <n v="95.9"/>
    <n v="56.964599999999997"/>
    <n v="38.935400000000008"/>
  </r>
  <r>
    <x v="5"/>
    <x v="5"/>
    <x v="9"/>
    <x v="2"/>
    <x v="2"/>
    <x v="2"/>
    <n v="101.92800000000001"/>
    <n v="57.868800000000007"/>
    <n v="44.059200000000004"/>
  </r>
  <r>
    <x v="5"/>
    <x v="5"/>
    <x v="9"/>
    <x v="2"/>
    <x v="3"/>
    <x v="3"/>
    <n v="108.504"/>
    <n v="73.651200000000017"/>
    <n v="34.852799999999988"/>
  </r>
  <r>
    <x v="5"/>
    <x v="5"/>
    <x v="9"/>
    <x v="2"/>
    <x v="4"/>
    <x v="4"/>
    <n v="73.020999999999987"/>
    <n v="49.689900000000002"/>
    <n v="23.331099999999985"/>
  </r>
  <r>
    <x v="5"/>
    <x v="5"/>
    <x v="9"/>
    <x v="2"/>
    <x v="5"/>
    <x v="5"/>
    <n v="61.65"/>
    <n v="38.223000000000006"/>
    <n v="23.426999999999992"/>
  </r>
  <r>
    <x v="5"/>
    <x v="5"/>
    <x v="9"/>
    <x v="2"/>
    <x v="6"/>
    <x v="6"/>
    <n v="53.018999999999998"/>
    <n v="35.880299999999998"/>
    <n v="17.1387"/>
  </r>
  <r>
    <x v="5"/>
    <x v="5"/>
    <x v="9"/>
    <x v="2"/>
    <x v="7"/>
    <x v="7"/>
    <n v="53.156000000000006"/>
    <n v="26.632800000000003"/>
    <n v="26.523200000000003"/>
  </r>
  <r>
    <x v="5"/>
    <x v="5"/>
    <x v="9"/>
    <x v="2"/>
    <x v="8"/>
    <x v="8"/>
    <n v="58.225000000000001"/>
    <n v="39.866999999999997"/>
    <n v="18.358000000000004"/>
  </r>
  <r>
    <x v="5"/>
    <x v="5"/>
    <x v="9"/>
    <x v="2"/>
    <x v="9"/>
    <x v="9"/>
    <n v="82.816500000000005"/>
    <n v="51.827100000000002"/>
    <n v="30.989400000000003"/>
  </r>
  <r>
    <x v="5"/>
    <x v="5"/>
    <x v="9"/>
    <x v="2"/>
    <x v="10"/>
    <x v="10"/>
    <n v="108.36699999999999"/>
    <n v="61.567800000000005"/>
    <n v="46.799199999999985"/>
  </r>
  <r>
    <x v="5"/>
    <x v="5"/>
    <x v="9"/>
    <x v="2"/>
    <x v="11"/>
    <x v="11"/>
    <n v="90.420000000000016"/>
    <n v="53.758800000000001"/>
    <n v="36.661200000000015"/>
  </r>
  <r>
    <x v="5"/>
    <x v="5"/>
    <x v="9"/>
    <x v="3"/>
    <x v="0"/>
    <x v="0"/>
    <n v="142.4871"/>
    <n v="71.968500000000006"/>
    <n v="70.518599999999992"/>
  </r>
  <r>
    <x v="5"/>
    <x v="5"/>
    <x v="9"/>
    <x v="3"/>
    <x v="1"/>
    <x v="1"/>
    <n v="253.31040000000004"/>
    <n v="148.0241"/>
    <n v="105.28630000000004"/>
  </r>
  <r>
    <x v="5"/>
    <x v="5"/>
    <x v="9"/>
    <x v="3"/>
    <x v="2"/>
    <x v="2"/>
    <n v="305.00639999999999"/>
    <n v="119.41439999999999"/>
    <n v="185.59199999999998"/>
  </r>
  <r>
    <x v="5"/>
    <x v="5"/>
    <x v="9"/>
    <x v="3"/>
    <x v="3"/>
    <x v="3"/>
    <n v="214.5384"/>
    <n v="139.3168"/>
    <n v="75.221599999999995"/>
  </r>
  <r>
    <x v="5"/>
    <x v="5"/>
    <x v="9"/>
    <x v="3"/>
    <x v="4"/>
    <x v="4"/>
    <n v="180.6129"/>
    <n v="106.2646"/>
    <n v="74.348299999999995"/>
  </r>
  <r>
    <x v="5"/>
    <x v="5"/>
    <x v="9"/>
    <x v="3"/>
    <x v="5"/>
    <x v="5"/>
    <n v="166.3965"/>
    <n v="87.073000000000008"/>
    <n v="79.323499999999996"/>
  </r>
  <r>
    <x v="5"/>
    <x v="5"/>
    <x v="9"/>
    <x v="3"/>
    <x v="6"/>
    <x v="6"/>
    <n v="161.38845000000003"/>
    <n v="70.369200000000006"/>
    <n v="91.019250000000028"/>
  </r>
  <r>
    <x v="5"/>
    <x v="5"/>
    <x v="9"/>
    <x v="3"/>
    <x v="7"/>
    <x v="7"/>
    <n v="112.4388"/>
    <n v="58.285599999999995"/>
    <n v="54.153200000000005"/>
  </r>
  <r>
    <x v="5"/>
    <x v="5"/>
    <x v="9"/>
    <x v="3"/>
    <x v="8"/>
    <x v="8"/>
    <n v="148.626"/>
    <n v="101.289"/>
    <n v="47.337000000000003"/>
  </r>
  <r>
    <x v="5"/>
    <x v="5"/>
    <x v="9"/>
    <x v="3"/>
    <x v="9"/>
    <x v="9"/>
    <n v="235.21680000000003"/>
    <n v="131.67569999999998"/>
    <n v="103.54110000000006"/>
  </r>
  <r>
    <x v="5"/>
    <x v="5"/>
    <x v="9"/>
    <x v="3"/>
    <x v="10"/>
    <x v="10"/>
    <n v="187.72110000000001"/>
    <n v="145.53629999999998"/>
    <n v="42.184800000000024"/>
  </r>
  <r>
    <x v="5"/>
    <x v="5"/>
    <x v="9"/>
    <x v="3"/>
    <x v="11"/>
    <x v="11"/>
    <n v="215.18460000000005"/>
    <n v="97.024200000000008"/>
    <n v="118.16040000000004"/>
  </r>
  <r>
    <x v="5"/>
    <x v="5"/>
    <x v="9"/>
    <x v="4"/>
    <x v="0"/>
    <x v="0"/>
    <n v="118.35720000000001"/>
    <n v="69.295500000000004"/>
    <n v="49.061700000000002"/>
  </r>
  <r>
    <x v="5"/>
    <x v="5"/>
    <x v="9"/>
    <x v="4"/>
    <x v="1"/>
    <x v="1"/>
    <n v="194.733"/>
    <n v="148.68"/>
    <n v="46.052999999999997"/>
  </r>
  <r>
    <x v="5"/>
    <x v="5"/>
    <x v="9"/>
    <x v="4"/>
    <x v="2"/>
    <x v="2"/>
    <n v="220.52880000000002"/>
    <n v="131.68799999999999"/>
    <n v="88.84080000000003"/>
  </r>
  <r>
    <x v="5"/>
    <x v="5"/>
    <x v="9"/>
    <x v="4"/>
    <x v="3"/>
    <x v="3"/>
    <n v="238.73759999999999"/>
    <n v="152.928"/>
    <n v="85.809599999999989"/>
  </r>
  <r>
    <x v="5"/>
    <x v="5"/>
    <x v="9"/>
    <x v="4"/>
    <x v="4"/>
    <x v="4"/>
    <n v="151.23419999999999"/>
    <n v="103.545"/>
    <n v="47.689199999999985"/>
  </r>
  <r>
    <x v="5"/>
    <x v="5"/>
    <x v="9"/>
    <x v="4"/>
    <x v="5"/>
    <x v="5"/>
    <n v="142.88849999999999"/>
    <n v="102.66"/>
    <n v="40.228499999999997"/>
  </r>
  <r>
    <x v="5"/>
    <x v="5"/>
    <x v="9"/>
    <x v="4"/>
    <x v="6"/>
    <x v="6"/>
    <n v="99.010350000000003"/>
    <n v="86.818500000000014"/>
    <n v="12.191849999999988"/>
  </r>
  <r>
    <x v="5"/>
    <x v="5"/>
    <x v="9"/>
    <x v="4"/>
    <x v="7"/>
    <x v="7"/>
    <n v="99.136799999999994"/>
    <n v="70.091999999999999"/>
    <n v="29.044799999999995"/>
  </r>
  <r>
    <x v="5"/>
    <x v="5"/>
    <x v="9"/>
    <x v="4"/>
    <x v="8"/>
    <x v="8"/>
    <n v="122.65649999999999"/>
    <n v="72.569999999999993"/>
    <n v="50.086500000000001"/>
  </r>
  <r>
    <x v="5"/>
    <x v="5"/>
    <x v="9"/>
    <x v="4"/>
    <x v="9"/>
    <x v="9"/>
    <n v="174.24809999999999"/>
    <n v="93.1905"/>
    <n v="81.057599999999994"/>
  </r>
  <r>
    <x v="5"/>
    <x v="5"/>
    <x v="9"/>
    <x v="4"/>
    <x v="10"/>
    <x v="10"/>
    <n v="155.78640000000001"/>
    <n v="122.661"/>
    <n v="33.125400000000013"/>
  </r>
  <r>
    <x v="5"/>
    <x v="5"/>
    <x v="9"/>
    <x v="4"/>
    <x v="11"/>
    <x v="11"/>
    <n v="172.9836"/>
    <n v="84.960000000000008"/>
    <n v="88.023599999999988"/>
  </r>
  <r>
    <x v="5"/>
    <x v="5"/>
    <x v="9"/>
    <x v="5"/>
    <x v="0"/>
    <x v="0"/>
    <n v="40.887000000000008"/>
    <n v="23.923349999999999"/>
    <n v="16.963650000000008"/>
  </r>
  <r>
    <x v="5"/>
    <x v="5"/>
    <x v="9"/>
    <x v="5"/>
    <x v="1"/>
    <x v="1"/>
    <n v="57.241799999999998"/>
    <n v="37.965900000000005"/>
    <n v="19.275899999999993"/>
  </r>
  <r>
    <x v="5"/>
    <x v="5"/>
    <x v="9"/>
    <x v="5"/>
    <x v="2"/>
    <x v="2"/>
    <n v="72.027200000000008"/>
    <n v="49.833599999999997"/>
    <n v="22.193600000000011"/>
  </r>
  <r>
    <x v="5"/>
    <x v="5"/>
    <x v="9"/>
    <x v="5"/>
    <x v="3"/>
    <x v="3"/>
    <n v="75.331199999999995"/>
    <n v="39.093600000000002"/>
    <n v="36.237599999999993"/>
  </r>
  <r>
    <x v="5"/>
    <x v="5"/>
    <x v="9"/>
    <x v="5"/>
    <x v="4"/>
    <x v="4"/>
    <n v="56.374499999999998"/>
    <n v="33.508800000000001"/>
    <n v="22.865699999999997"/>
  </r>
  <r>
    <x v="5"/>
    <x v="5"/>
    <x v="9"/>
    <x v="5"/>
    <x v="5"/>
    <x v="5"/>
    <n v="40.887"/>
    <n v="25.5075"/>
    <n v="15.3795"/>
  </r>
  <r>
    <x v="5"/>
    <x v="5"/>
    <x v="9"/>
    <x v="5"/>
    <x v="6"/>
    <x v="6"/>
    <n v="36.054900000000004"/>
    <n v="27.306449999999998"/>
    <n v="8.7484500000000054"/>
  </r>
  <r>
    <x v="5"/>
    <x v="5"/>
    <x v="9"/>
    <x v="5"/>
    <x v="7"/>
    <x v="7"/>
    <n v="27.092799999999997"/>
    <n v="20.405999999999999"/>
    <n v="6.6867999999999981"/>
  </r>
  <r>
    <x v="5"/>
    <x v="5"/>
    <x v="9"/>
    <x v="5"/>
    <x v="8"/>
    <x v="8"/>
    <n v="45.843000000000011"/>
    <n v="28.729500000000002"/>
    <n v="17.113500000000009"/>
  </r>
  <r>
    <x v="5"/>
    <x v="5"/>
    <x v="9"/>
    <x v="5"/>
    <x v="9"/>
    <x v="9"/>
    <n v="46.173399999999994"/>
    <n v="34.555950000000003"/>
    <n v="11.617449999999991"/>
  </r>
  <r>
    <x v="5"/>
    <x v="5"/>
    <x v="9"/>
    <x v="5"/>
    <x v="10"/>
    <x v="10"/>
    <n v="67.6494"/>
    <n v="41.724900000000005"/>
    <n v="25.924499999999995"/>
  </r>
  <r>
    <x v="5"/>
    <x v="5"/>
    <x v="9"/>
    <x v="5"/>
    <x v="11"/>
    <x v="11"/>
    <n v="47.577600000000004"/>
    <n v="37.052999999999997"/>
    <n v="10.524600000000007"/>
  </r>
  <r>
    <x v="5"/>
    <x v="5"/>
    <x v="9"/>
    <x v="6"/>
    <x v="0"/>
    <x v="0"/>
    <n v="6.4615499999999999"/>
    <n v="2.1059999999999999"/>
    <n v="4.35555"/>
  </r>
  <r>
    <x v="5"/>
    <x v="5"/>
    <x v="9"/>
    <x v="6"/>
    <x v="1"/>
    <x v="1"/>
    <n v="12.4733"/>
    <n v="3.2032000000000003"/>
    <n v="9.2700999999999993"/>
  </r>
  <r>
    <x v="5"/>
    <x v="5"/>
    <x v="9"/>
    <x v="6"/>
    <x v="2"/>
    <x v="2"/>
    <n v="13.5632"/>
    <n v="3.4527999999999999"/>
    <n v="10.1104"/>
  </r>
  <r>
    <x v="5"/>
    <x v="5"/>
    <x v="9"/>
    <x v="6"/>
    <x v="3"/>
    <x v="3"/>
    <n v="13.009599999999999"/>
    <n v="3.6192000000000002"/>
    <n v="9.3903999999999996"/>
  </r>
  <r>
    <x v="5"/>
    <x v="5"/>
    <x v="9"/>
    <x v="6"/>
    <x v="4"/>
    <x v="4"/>
    <n v="10.345400000000001"/>
    <n v="2.8391999999999999"/>
    <n v="7.5062000000000015"/>
  </r>
  <r>
    <x v="5"/>
    <x v="5"/>
    <x v="9"/>
    <x v="6"/>
    <x v="5"/>
    <x v="5"/>
    <n v="7.5255000000000001"/>
    <n v="2.7040000000000002"/>
    <n v="4.8215000000000003"/>
  </r>
  <r>
    <x v="5"/>
    <x v="5"/>
    <x v="9"/>
    <x v="6"/>
    <x v="6"/>
    <x v="6"/>
    <n v="6.2280000000000006"/>
    <n v="2.5739999999999998"/>
    <n v="3.6540000000000008"/>
  </r>
  <r>
    <x v="5"/>
    <x v="5"/>
    <x v="9"/>
    <x v="6"/>
    <x v="7"/>
    <x v="7"/>
    <n v="7.266"/>
    <n v="2.1424000000000003"/>
    <n v="5.1235999999999997"/>
  </r>
  <r>
    <x v="5"/>
    <x v="5"/>
    <x v="9"/>
    <x v="6"/>
    <x v="8"/>
    <x v="8"/>
    <n v="9.1690000000000005"/>
    <n v="2.6260000000000003"/>
    <n v="6.5430000000000001"/>
  </r>
  <r>
    <x v="5"/>
    <x v="5"/>
    <x v="9"/>
    <x v="6"/>
    <x v="9"/>
    <x v="9"/>
    <n v="12.594400000000002"/>
    <n v="2.7715999999999998"/>
    <n v="9.8228000000000026"/>
  </r>
  <r>
    <x v="5"/>
    <x v="5"/>
    <x v="9"/>
    <x v="6"/>
    <x v="10"/>
    <x v="10"/>
    <n v="12.3522"/>
    <n v="3.2396000000000003"/>
    <n v="9.1126000000000005"/>
  </r>
  <r>
    <x v="5"/>
    <x v="5"/>
    <x v="9"/>
    <x v="6"/>
    <x v="11"/>
    <x v="11"/>
    <n v="11.936999999999999"/>
    <n v="2.8392000000000004"/>
    <n v="9.0977999999999994"/>
  </r>
  <r>
    <x v="5"/>
    <x v="5"/>
    <x v="9"/>
    <x v="6"/>
    <x v="0"/>
    <x v="0"/>
    <n v="6.7337999999999996"/>
    <n v="1.6604999999999999"/>
    <n v="5.0732999999999997"/>
  </r>
  <r>
    <x v="5"/>
    <x v="5"/>
    <x v="9"/>
    <x v="6"/>
    <x v="1"/>
    <x v="1"/>
    <n v="9.3911999999999995"/>
    <n v="3.6854999999999998"/>
    <n v="5.7057000000000002"/>
  </r>
  <r>
    <x v="5"/>
    <x v="5"/>
    <x v="9"/>
    <x v="6"/>
    <x v="2"/>
    <x v="2"/>
    <n v="9.3912000000000013"/>
    <n v="3.06"/>
    <n v="6.3312000000000008"/>
  </r>
  <r>
    <x v="5"/>
    <x v="5"/>
    <x v="9"/>
    <x v="6"/>
    <x v="3"/>
    <x v="3"/>
    <n v="11.248800000000001"/>
    <n v="3.3839999999999999"/>
    <n v="7.8648000000000007"/>
  </r>
  <r>
    <x v="5"/>
    <x v="5"/>
    <x v="9"/>
    <x v="6"/>
    <x v="4"/>
    <x v="4"/>
    <n v="8.1334499999999998"/>
    <n v="3.1882500000000005"/>
    <n v="4.9451999999999998"/>
  </r>
  <r>
    <x v="5"/>
    <x v="5"/>
    <x v="9"/>
    <x v="6"/>
    <x v="5"/>
    <x v="5"/>
    <n v="6.7725000000000009"/>
    <n v="2.3625000000000003"/>
    <n v="4.41"/>
  </r>
  <r>
    <x v="5"/>
    <x v="5"/>
    <x v="9"/>
    <x v="6"/>
    <x v="6"/>
    <x v="6"/>
    <n v="5.74695"/>
    <n v="1.6604999999999999"/>
    <n v="4.0864500000000001"/>
  </r>
  <r>
    <x v="5"/>
    <x v="5"/>
    <x v="9"/>
    <x v="6"/>
    <x v="7"/>
    <x v="7"/>
    <n v="4.1796000000000006"/>
    <n v="1.9440000000000002"/>
    <n v="2.2356000000000007"/>
  </r>
  <r>
    <x v="5"/>
    <x v="5"/>
    <x v="9"/>
    <x v="6"/>
    <x v="8"/>
    <x v="8"/>
    <n v="6.7080000000000002"/>
    <n v="2.4525000000000001"/>
    <n v="4.2554999999999996"/>
  </r>
  <r>
    <x v="5"/>
    <x v="5"/>
    <x v="9"/>
    <x v="6"/>
    <x v="9"/>
    <x v="9"/>
    <n v="8.8042499999999997"/>
    <n v="2.7495000000000003"/>
    <n v="6.0547499999999994"/>
  </r>
  <r>
    <x v="5"/>
    <x v="5"/>
    <x v="9"/>
    <x v="6"/>
    <x v="10"/>
    <x v="10"/>
    <n v="10.835999999999999"/>
    <n v="2.5829999999999997"/>
    <n v="8.2529999999999983"/>
  </r>
  <r>
    <x v="5"/>
    <x v="5"/>
    <x v="9"/>
    <x v="6"/>
    <x v="11"/>
    <x v="11"/>
    <n v="6.5015999999999998"/>
    <n v="2.8080000000000003"/>
    <n v="3.6935999999999996"/>
  </r>
  <r>
    <x v="5"/>
    <x v="5"/>
    <x v="9"/>
    <x v="6"/>
    <x v="0"/>
    <x v="0"/>
    <n v="0.46799999999999997"/>
    <n v="0.22275"/>
    <n v="0.24524999999999997"/>
  </r>
  <r>
    <x v="5"/>
    <x v="5"/>
    <x v="9"/>
    <x v="6"/>
    <x v="1"/>
    <x v="1"/>
    <n v="1.0373999999999999"/>
    <n v="0.39550000000000002"/>
    <n v="0.64189999999999992"/>
  </r>
  <r>
    <x v="5"/>
    <x v="5"/>
    <x v="9"/>
    <x v="6"/>
    <x v="2"/>
    <x v="2"/>
    <n v="0.83200000000000007"/>
    <n v="0.48"/>
    <n v="0.35200000000000009"/>
  </r>
  <r>
    <x v="5"/>
    <x v="5"/>
    <x v="9"/>
    <x v="6"/>
    <x v="3"/>
    <x v="3"/>
    <n v="1.2376"/>
    <n v="0.38800000000000001"/>
    <n v="0.84960000000000002"/>
  </r>
  <r>
    <x v="5"/>
    <x v="5"/>
    <x v="9"/>
    <x v="6"/>
    <x v="4"/>
    <x v="4"/>
    <n v="0.80274999999999996"/>
    <n v="0.377"/>
    <n v="0.42574999999999996"/>
  </r>
  <r>
    <x v="5"/>
    <x v="5"/>
    <x v="9"/>
    <x v="6"/>
    <x v="5"/>
    <x v="5"/>
    <n v="0.54600000000000004"/>
    <n v="0.24249999999999999"/>
    <n v="0.30350000000000005"/>
  </r>
  <r>
    <x v="5"/>
    <x v="5"/>
    <x v="9"/>
    <x v="6"/>
    <x v="6"/>
    <x v="6"/>
    <n v="0.61424999999999996"/>
    <n v="0.22950000000000001"/>
    <n v="0.38474999999999993"/>
  </r>
  <r>
    <x v="5"/>
    <x v="5"/>
    <x v="9"/>
    <x v="6"/>
    <x v="7"/>
    <x v="7"/>
    <n v="0.624"/>
    <n v="0.21200000000000002"/>
    <n v="0.41199999999999998"/>
  </r>
  <r>
    <x v="5"/>
    <x v="5"/>
    <x v="9"/>
    <x v="6"/>
    <x v="8"/>
    <x v="8"/>
    <n v="0.52650000000000008"/>
    <n v="0.22"/>
    <n v="0.30650000000000011"/>
  </r>
  <r>
    <x v="5"/>
    <x v="5"/>
    <x v="9"/>
    <x v="6"/>
    <x v="9"/>
    <x v="9"/>
    <n v="0.93795000000000006"/>
    <n v="0.29900000000000004"/>
    <n v="0.63895000000000002"/>
  </r>
  <r>
    <x v="5"/>
    <x v="5"/>
    <x v="9"/>
    <x v="6"/>
    <x v="10"/>
    <x v="10"/>
    <n v="0.98280000000000012"/>
    <n v="0.31150000000000005"/>
    <n v="0.67130000000000001"/>
  </r>
  <r>
    <x v="5"/>
    <x v="5"/>
    <x v="9"/>
    <x v="6"/>
    <x v="11"/>
    <x v="11"/>
    <n v="0.81900000000000006"/>
    <n v="0.26100000000000001"/>
    <n v="0.55800000000000005"/>
  </r>
  <r>
    <x v="5"/>
    <x v="5"/>
    <x v="9"/>
    <x v="6"/>
    <x v="0"/>
    <x v="0"/>
    <n v="15.868799999999998"/>
    <n v="6.0416999999999996"/>
    <n v="9.8270999999999979"/>
  </r>
  <r>
    <x v="5"/>
    <x v="5"/>
    <x v="9"/>
    <x v="6"/>
    <x v="1"/>
    <x v="1"/>
    <n v="18.9392"/>
    <n v="11.2203"/>
    <n v="7.7188999999999997"/>
  </r>
  <r>
    <x v="5"/>
    <x v="5"/>
    <x v="9"/>
    <x v="6"/>
    <x v="2"/>
    <x v="2"/>
    <n v="22.617600000000003"/>
    <n v="10.96"/>
    <n v="11.657600000000002"/>
  </r>
  <r>
    <x v="5"/>
    <x v="5"/>
    <x v="9"/>
    <x v="6"/>
    <x v="3"/>
    <x v="3"/>
    <n v="24.076799999999999"/>
    <n v="9.8640000000000008"/>
    <n v="14.212799999999998"/>
  </r>
  <r>
    <x v="5"/>
    <x v="5"/>
    <x v="9"/>
    <x v="6"/>
    <x v="4"/>
    <x v="4"/>
    <n v="16.795999999999999"/>
    <n v="10.151699999999998"/>
    <n v="6.6443000000000012"/>
  </r>
  <r>
    <x v="5"/>
    <x v="5"/>
    <x v="9"/>
    <x v="6"/>
    <x v="5"/>
    <x v="5"/>
    <n v="14.896000000000001"/>
    <n v="5.9595000000000002"/>
    <n v="8.9365000000000006"/>
  </r>
  <r>
    <x v="5"/>
    <x v="5"/>
    <x v="9"/>
    <x v="6"/>
    <x v="6"/>
    <x v="6"/>
    <n v="14.637600000000001"/>
    <n v="5.5484999999999998"/>
    <n v="9.089100000000002"/>
  </r>
  <r>
    <x v="5"/>
    <x v="5"/>
    <x v="9"/>
    <x v="6"/>
    <x v="7"/>
    <x v="7"/>
    <n v="10.214399999999999"/>
    <n v="6.0280000000000014"/>
    <n v="4.1863999999999981"/>
  </r>
  <r>
    <x v="5"/>
    <x v="5"/>
    <x v="9"/>
    <x v="6"/>
    <x v="8"/>
    <x v="8"/>
    <n v="12.616"/>
    <n v="7.6720000000000015"/>
    <n v="4.9439999999999982"/>
  </r>
  <r>
    <x v="5"/>
    <x v="5"/>
    <x v="9"/>
    <x v="6"/>
    <x v="9"/>
    <x v="9"/>
    <n v="16.4008"/>
    <n v="7.5692499999999994"/>
    <n v="8.83155"/>
  </r>
  <r>
    <x v="5"/>
    <x v="5"/>
    <x v="9"/>
    <x v="6"/>
    <x v="10"/>
    <x v="10"/>
    <n v="20.6416"/>
    <n v="8.1515000000000004"/>
    <n v="12.4901"/>
  </r>
  <r>
    <x v="5"/>
    <x v="5"/>
    <x v="9"/>
    <x v="6"/>
    <x v="11"/>
    <x v="11"/>
    <n v="19.881600000000002"/>
    <n v="7.5624000000000011"/>
    <n v="12.319200000000002"/>
  </r>
  <r>
    <x v="5"/>
    <x v="5"/>
    <x v="9"/>
    <x v="6"/>
    <x v="0"/>
    <x v="0"/>
    <n v="10.58985"/>
    <n v="3.2917499999999995"/>
    <n v="7.2981000000000007"/>
  </r>
  <r>
    <x v="5"/>
    <x v="5"/>
    <x v="9"/>
    <x v="6"/>
    <x v="1"/>
    <x v="1"/>
    <n v="14.678999999999998"/>
    <n v="5.0665999999999993"/>
    <n v="9.6123999999999992"/>
  </r>
  <r>
    <x v="5"/>
    <x v="5"/>
    <x v="9"/>
    <x v="6"/>
    <x v="2"/>
    <x v="2"/>
    <n v="21.622399999999999"/>
    <n v="7.3304"/>
    <n v="14.291999999999998"/>
  </r>
  <r>
    <x v="5"/>
    <x v="5"/>
    <x v="9"/>
    <x v="6"/>
    <x v="3"/>
    <x v="3"/>
    <n v="21.249599999999997"/>
    <n v="5.7288000000000006"/>
    <n v="15.520799999999998"/>
  </r>
  <r>
    <x v="5"/>
    <x v="5"/>
    <x v="9"/>
    <x v="6"/>
    <x v="4"/>
    <x v="4"/>
    <n v="12.7218"/>
    <n v="5.755749999999999"/>
    <n v="6.966050000000001"/>
  </r>
  <r>
    <x v="5"/>
    <x v="5"/>
    <x v="9"/>
    <x v="6"/>
    <x v="5"/>
    <x v="5"/>
    <n v="10.368500000000001"/>
    <n v="4.1195000000000004"/>
    <n v="6.2490000000000006"/>
  </r>
  <r>
    <x v="5"/>
    <x v="5"/>
    <x v="9"/>
    <x v="6"/>
    <x v="6"/>
    <x v="6"/>
    <n v="10.79955"/>
    <n v="3.0491999999999999"/>
    <n v="7.7503500000000001"/>
  </r>
  <r>
    <x v="5"/>
    <x v="5"/>
    <x v="9"/>
    <x v="6"/>
    <x v="7"/>
    <x v="7"/>
    <n v="9.5996000000000006"/>
    <n v="3.3264000000000005"/>
    <n v="6.2732000000000001"/>
  </r>
  <r>
    <x v="5"/>
    <x v="5"/>
    <x v="9"/>
    <x v="6"/>
    <x v="8"/>
    <x v="8"/>
    <n v="11.65"/>
    <n v="4.62"/>
    <n v="7.03"/>
  </r>
  <r>
    <x v="5"/>
    <x v="5"/>
    <x v="9"/>
    <x v="6"/>
    <x v="9"/>
    <x v="9"/>
    <n v="12.7218"/>
    <n v="4.3042999999999996"/>
    <n v="8.4175000000000004"/>
  </r>
  <r>
    <x v="5"/>
    <x v="5"/>
    <x v="9"/>
    <x v="6"/>
    <x v="10"/>
    <x v="10"/>
    <n v="15.820699999999999"/>
    <n v="6.2523999999999988"/>
    <n v="9.5683000000000007"/>
  </r>
  <r>
    <x v="5"/>
    <x v="5"/>
    <x v="9"/>
    <x v="6"/>
    <x v="11"/>
    <x v="11"/>
    <n v="16.216799999999999"/>
    <n v="3.7883999999999998"/>
    <n v="12.4284"/>
  </r>
  <r>
    <x v="5"/>
    <x v="5"/>
    <x v="9"/>
    <x v="6"/>
    <x v="0"/>
    <x v="0"/>
    <n v="4.3065000000000007"/>
    <n v="1.3486500000000001"/>
    <n v="2.9578500000000005"/>
  </r>
  <r>
    <x v="5"/>
    <x v="5"/>
    <x v="9"/>
    <x v="6"/>
    <x v="1"/>
    <x v="1"/>
    <n v="4.9937999999999994"/>
    <n v="2.6936"/>
    <n v="2.3001999999999994"/>
  </r>
  <r>
    <x v="5"/>
    <x v="5"/>
    <x v="9"/>
    <x v="6"/>
    <x v="2"/>
    <x v="2"/>
    <n v="7.1688000000000001"/>
    <n v="3.2856000000000001"/>
    <n v="3.8832"/>
  </r>
  <r>
    <x v="5"/>
    <x v="5"/>
    <x v="9"/>
    <x v="6"/>
    <x v="3"/>
    <x v="3"/>
    <n v="6.5423999999999998"/>
    <n v="3.2856000000000001"/>
    <n v="3.2567999999999997"/>
  </r>
  <r>
    <x v="5"/>
    <x v="5"/>
    <x v="9"/>
    <x v="6"/>
    <x v="4"/>
    <x v="4"/>
    <n v="4.7502000000000004"/>
    <n v="2.5974000000000004"/>
    <n v="2.1528"/>
  </r>
  <r>
    <x v="5"/>
    <x v="5"/>
    <x v="9"/>
    <x v="6"/>
    <x v="5"/>
    <x v="5"/>
    <n v="5.0460000000000003"/>
    <n v="1.7575000000000001"/>
    <n v="3.2885"/>
  </r>
  <r>
    <x v="5"/>
    <x v="5"/>
    <x v="9"/>
    <x v="6"/>
    <x v="6"/>
    <x v="6"/>
    <n v="3.8758499999999998"/>
    <n v="1.4818500000000001"/>
    <n v="2.3939999999999997"/>
  </r>
  <r>
    <x v="5"/>
    <x v="5"/>
    <x v="9"/>
    <x v="6"/>
    <x v="7"/>
    <x v="7"/>
    <n v="4.0367999999999995"/>
    <n v="1.2283999999999999"/>
    <n v="2.8083999999999998"/>
  </r>
  <r>
    <x v="5"/>
    <x v="5"/>
    <x v="9"/>
    <x v="6"/>
    <x v="8"/>
    <x v="8"/>
    <n v="4.9590000000000005"/>
    <n v="2.1829999999999998"/>
    <n v="2.7760000000000007"/>
  </r>
  <r>
    <x v="5"/>
    <x v="5"/>
    <x v="9"/>
    <x v="6"/>
    <x v="9"/>
    <x v="9"/>
    <n v="5.3156999999999996"/>
    <n v="2.0442500000000003"/>
    <n v="3.2714499999999993"/>
  </r>
  <r>
    <x v="5"/>
    <x v="5"/>
    <x v="9"/>
    <x v="6"/>
    <x v="10"/>
    <x v="10"/>
    <n v="6.4554"/>
    <n v="2.5381999999999998"/>
    <n v="3.9172000000000002"/>
  </r>
  <r>
    <x v="5"/>
    <x v="5"/>
    <x v="9"/>
    <x v="6"/>
    <x v="11"/>
    <x v="11"/>
    <n v="4.2282000000000002"/>
    <n v="2.3310000000000004"/>
    <n v="1.8971999999999998"/>
  </r>
  <r>
    <x v="2"/>
    <x v="2"/>
    <x v="10"/>
    <x v="0"/>
    <x v="0"/>
    <x v="0"/>
    <n v="135.11475000000002"/>
    <n v="50.150700000000001"/>
    <n v="84.964050000000015"/>
  </r>
  <r>
    <x v="2"/>
    <x v="2"/>
    <x v="10"/>
    <x v="0"/>
    <x v="1"/>
    <x v="1"/>
    <n v="206.39150000000001"/>
    <n v="83.314000000000007"/>
    <n v="123.0775"/>
  </r>
  <r>
    <x v="2"/>
    <x v="2"/>
    <x v="10"/>
    <x v="0"/>
    <x v="2"/>
    <x v="2"/>
    <n v="179.61199999999999"/>
    <n v="84.828800000000001"/>
    <n v="94.783199999999994"/>
  </r>
  <r>
    <x v="2"/>
    <x v="2"/>
    <x v="10"/>
    <x v="0"/>
    <x v="3"/>
    <x v="3"/>
    <n v="233.71200000000002"/>
    <n v="80.500800000000012"/>
    <n v="153.21120000000002"/>
  </r>
  <r>
    <x v="2"/>
    <x v="2"/>
    <x v="10"/>
    <x v="0"/>
    <x v="4"/>
    <x v="4"/>
    <n v="149.45125000000002"/>
    <n v="83.692699999999988"/>
    <n v="65.758550000000028"/>
  </r>
  <r>
    <x v="2"/>
    <x v="2"/>
    <x v="10"/>
    <x v="0"/>
    <x v="5"/>
    <x v="5"/>
    <n v="123.0775"/>
    <n v="48.149000000000001"/>
    <n v="74.9285"/>
  </r>
  <r>
    <x v="2"/>
    <x v="2"/>
    <x v="10"/>
    <x v="0"/>
    <x v="6"/>
    <x v="6"/>
    <n v="108.33525000000002"/>
    <n v="41.386499999999998"/>
    <n v="66.948750000000018"/>
  </r>
  <r>
    <x v="2"/>
    <x v="2"/>
    <x v="10"/>
    <x v="0"/>
    <x v="7"/>
    <x v="7"/>
    <n v="88.724000000000004"/>
    <n v="44.145600000000002"/>
    <n v="44.578400000000002"/>
  </r>
  <r>
    <x v="2"/>
    <x v="2"/>
    <x v="10"/>
    <x v="0"/>
    <x v="8"/>
    <x v="8"/>
    <n v="144.7175"/>
    <n v="47.608000000000004"/>
    <n v="97.109499999999997"/>
  </r>
  <r>
    <x v="2"/>
    <x v="2"/>
    <x v="10"/>
    <x v="0"/>
    <x v="9"/>
    <x v="9"/>
    <n v="196.92400000000004"/>
    <n v="72.439899999999994"/>
    <n v="124.48410000000004"/>
  </r>
  <r>
    <x v="2"/>
    <x v="2"/>
    <x v="10"/>
    <x v="0"/>
    <x v="10"/>
    <x v="10"/>
    <n v="155.267"/>
    <n v="68.923400000000001"/>
    <n v="86.343599999999995"/>
  </r>
  <r>
    <x v="2"/>
    <x v="2"/>
    <x v="10"/>
    <x v="0"/>
    <x v="11"/>
    <x v="11"/>
    <n v="173.66100000000003"/>
    <n v="68.815200000000004"/>
    <n v="104.84580000000003"/>
  </r>
  <r>
    <x v="2"/>
    <x v="2"/>
    <x v="4"/>
    <x v="1"/>
    <x v="0"/>
    <x v="0"/>
    <n v="84.355199999999996"/>
    <n v="65.167200000000008"/>
    <n v="19.187999999999988"/>
  </r>
  <r>
    <x v="2"/>
    <x v="2"/>
    <x v="4"/>
    <x v="1"/>
    <x v="1"/>
    <x v="1"/>
    <n v="117.6448"/>
    <n v="81.459000000000003"/>
    <n v="36.1858"/>
  </r>
  <r>
    <x v="2"/>
    <x v="2"/>
    <x v="4"/>
    <x v="1"/>
    <x v="2"/>
    <x v="2"/>
    <n v="151.2576"/>
    <n v="93.096000000000004"/>
    <n v="58.161599999999993"/>
  </r>
  <r>
    <x v="2"/>
    <x v="2"/>
    <x v="4"/>
    <x v="1"/>
    <x v="3"/>
    <x v="3"/>
    <n v="137.0368"/>
    <n v="121.02479999999998"/>
    <n v="16.012000000000015"/>
  </r>
  <r>
    <x v="2"/>
    <x v="2"/>
    <x v="4"/>
    <x v="1"/>
    <x v="4"/>
    <x v="4"/>
    <n v="88.233599999999996"/>
    <n v="70.597799999999992"/>
    <n v="17.635800000000003"/>
  </r>
  <r>
    <x v="2"/>
    <x v="2"/>
    <x v="4"/>
    <x v="1"/>
    <x v="5"/>
    <x v="5"/>
    <n v="69.488"/>
    <n v="72.408000000000015"/>
    <n v="-2.9200000000000159"/>
  </r>
  <r>
    <x v="2"/>
    <x v="2"/>
    <x v="4"/>
    <x v="1"/>
    <x v="6"/>
    <x v="6"/>
    <n v="72.72"/>
    <n v="47.7117"/>
    <n v="25.008299999999998"/>
  </r>
  <r>
    <x v="2"/>
    <x v="2"/>
    <x v="4"/>
    <x v="1"/>
    <x v="7"/>
    <x v="7"/>
    <n v="57.529600000000002"/>
    <n v="54.306000000000004"/>
    <n v="3.2235999999999976"/>
  </r>
  <r>
    <x v="2"/>
    <x v="2"/>
    <x v="4"/>
    <x v="1"/>
    <x v="8"/>
    <x v="8"/>
    <n v="71.103999999999999"/>
    <n v="68.529000000000011"/>
    <n v="2.5749999999999886"/>
  </r>
  <r>
    <x v="2"/>
    <x v="2"/>
    <x v="4"/>
    <x v="1"/>
    <x v="9"/>
    <x v="9"/>
    <n v="102.9392"/>
    <n v="97.492199999999997"/>
    <n v="5.4470000000000027"/>
  </r>
  <r>
    <x v="2"/>
    <x v="2"/>
    <x v="4"/>
    <x v="1"/>
    <x v="10"/>
    <x v="10"/>
    <n v="97.283200000000008"/>
    <n v="107.7069"/>
    <n v="-10.423699999999997"/>
  </r>
  <r>
    <x v="2"/>
    <x v="2"/>
    <x v="4"/>
    <x v="1"/>
    <x v="11"/>
    <x v="11"/>
    <n v="84.355200000000011"/>
    <n v="62.064"/>
    <n v="22.291200000000011"/>
  </r>
  <r>
    <x v="2"/>
    <x v="2"/>
    <x v="10"/>
    <x v="2"/>
    <x v="0"/>
    <x v="0"/>
    <n v="53.567999999999998"/>
    <n v="31.86225"/>
    <n v="21.705749999999998"/>
  </r>
  <r>
    <x v="2"/>
    <x v="2"/>
    <x v="10"/>
    <x v="2"/>
    <x v="1"/>
    <x v="1"/>
    <n v="56.940799999999996"/>
    <n v="37.901499999999999"/>
    <n v="19.039299999999997"/>
  </r>
  <r>
    <x v="2"/>
    <x v="2"/>
    <x v="10"/>
    <x v="2"/>
    <x v="2"/>
    <x v="2"/>
    <n v="82.534400000000005"/>
    <n v="53.312000000000005"/>
    <n v="29.2224"/>
  </r>
  <r>
    <x v="2"/>
    <x v="2"/>
    <x v="10"/>
    <x v="2"/>
    <x v="3"/>
    <x v="3"/>
    <n v="79.36"/>
    <n v="51.408000000000008"/>
    <n v="27.951999999999991"/>
  </r>
  <r>
    <x v="2"/>
    <x v="2"/>
    <x v="10"/>
    <x v="2"/>
    <x v="4"/>
    <x v="4"/>
    <n v="61.900800000000004"/>
    <n v="34.807500000000005"/>
    <n v="27.093299999999999"/>
  </r>
  <r>
    <x v="2"/>
    <x v="2"/>
    <x v="10"/>
    <x v="2"/>
    <x v="5"/>
    <x v="5"/>
    <n v="52.576000000000008"/>
    <n v="34.51"/>
    <n v="18.06600000000001"/>
  </r>
  <r>
    <x v="2"/>
    <x v="2"/>
    <x v="10"/>
    <x v="2"/>
    <x v="6"/>
    <x v="6"/>
    <n v="44.193600000000004"/>
    <n v="23.026500000000002"/>
    <n v="21.167100000000001"/>
  </r>
  <r>
    <x v="2"/>
    <x v="2"/>
    <x v="10"/>
    <x v="2"/>
    <x v="7"/>
    <x v="7"/>
    <n v="35.315199999999997"/>
    <n v="27.846"/>
    <n v="7.4691999999999972"/>
  </r>
  <r>
    <x v="2"/>
    <x v="2"/>
    <x v="10"/>
    <x v="2"/>
    <x v="8"/>
    <x v="8"/>
    <n v="58.031999999999996"/>
    <n v="27.072500000000002"/>
    <n v="30.959499999999995"/>
  </r>
  <r>
    <x v="2"/>
    <x v="2"/>
    <x v="10"/>
    <x v="2"/>
    <x v="9"/>
    <x v="9"/>
    <n v="61.900800000000004"/>
    <n v="31.713500000000003"/>
    <n v="30.1873"/>
  </r>
  <r>
    <x v="2"/>
    <x v="2"/>
    <x v="10"/>
    <x v="2"/>
    <x v="10"/>
    <x v="10"/>
    <n v="64.5792"/>
    <n v="42.899499999999996"/>
    <n v="21.679700000000004"/>
  </r>
  <r>
    <x v="2"/>
    <x v="2"/>
    <x v="10"/>
    <x v="2"/>
    <x v="11"/>
    <x v="11"/>
    <n v="57.734400000000001"/>
    <n v="41.411999999999999"/>
    <n v="16.322400000000002"/>
  </r>
  <r>
    <x v="2"/>
    <x v="2"/>
    <x v="10"/>
    <x v="3"/>
    <x v="0"/>
    <x v="0"/>
    <n v="105.74550000000001"/>
    <n v="54.841050000000003"/>
    <n v="50.904450000000004"/>
  </r>
  <r>
    <x v="2"/>
    <x v="2"/>
    <x v="10"/>
    <x v="3"/>
    <x v="1"/>
    <x v="1"/>
    <n v="181.72559999999999"/>
    <n v="76.691299999999998"/>
    <n v="105.03429999999999"/>
  </r>
  <r>
    <x v="2"/>
    <x v="2"/>
    <x v="10"/>
    <x v="3"/>
    <x v="2"/>
    <x v="2"/>
    <n v="205.89599999999999"/>
    <n v="95.525599999999997"/>
    <n v="110.37039999999999"/>
  </r>
  <r>
    <x v="2"/>
    <x v="2"/>
    <x v="10"/>
    <x v="3"/>
    <x v="3"/>
    <x v="3"/>
    <n v="193.36320000000001"/>
    <n v="108.32800000000002"/>
    <n v="85.035199999999989"/>
  </r>
  <r>
    <x v="2"/>
    <x v="2"/>
    <x v="10"/>
    <x v="3"/>
    <x v="4"/>
    <x v="4"/>
    <n v="119.2854"/>
    <n v="92.01724999999999"/>
    <n v="27.268150000000006"/>
  </r>
  <r>
    <x v="2"/>
    <x v="2"/>
    <x v="10"/>
    <x v="3"/>
    <x v="5"/>
    <x v="5"/>
    <n v="134.28"/>
    <n v="62.781000000000006"/>
    <n v="71.498999999999995"/>
  </r>
  <r>
    <x v="2"/>
    <x v="2"/>
    <x v="10"/>
    <x v="3"/>
    <x v="6"/>
    <x v="6"/>
    <n v="92.653200000000012"/>
    <n v="65.920050000000003"/>
    <n v="26.733150000000009"/>
  </r>
  <r>
    <x v="2"/>
    <x v="2"/>
    <x v="10"/>
    <x v="3"/>
    <x v="7"/>
    <x v="7"/>
    <n v="85.9392"/>
    <n v="58.595599999999997"/>
    <n v="27.343600000000002"/>
  </r>
  <r>
    <x v="2"/>
    <x v="2"/>
    <x v="10"/>
    <x v="3"/>
    <x v="8"/>
    <x v="8"/>
    <n v="97.353000000000009"/>
    <n v="67.089500000000015"/>
    <n v="30.263499999999993"/>
  </r>
  <r>
    <x v="2"/>
    <x v="2"/>
    <x v="10"/>
    <x v="3"/>
    <x v="9"/>
    <x v="9"/>
    <n v="171.65459999999999"/>
    <n v="94.417699999999996"/>
    <n v="77.236899999999991"/>
  </r>
  <r>
    <x v="2"/>
    <x v="2"/>
    <x v="10"/>
    <x v="3"/>
    <x v="10"/>
    <x v="10"/>
    <n v="162.9264"/>
    <n v="95.648700000000005"/>
    <n v="67.277699999999996"/>
  </r>
  <r>
    <x v="2"/>
    <x v="2"/>
    <x v="10"/>
    <x v="3"/>
    <x v="11"/>
    <x v="11"/>
    <n v="150.39360000000002"/>
    <n v="72.382800000000003"/>
    <n v="78.010800000000017"/>
  </r>
  <r>
    <x v="2"/>
    <x v="2"/>
    <x v="10"/>
    <x v="4"/>
    <x v="0"/>
    <x v="0"/>
    <n v="102.97124999999998"/>
    <n v="54.876600000000003"/>
    <n v="48.09464999999998"/>
  </r>
  <r>
    <x v="2"/>
    <x v="2"/>
    <x v="10"/>
    <x v="4"/>
    <x v="1"/>
    <x v="1"/>
    <n v="130.41"/>
    <n v="80.400600000000011"/>
    <n v="50.009399999999985"/>
  </r>
  <r>
    <x v="2"/>
    <x v="2"/>
    <x v="10"/>
    <x v="4"/>
    <x v="2"/>
    <x v="2"/>
    <n v="178.20000000000002"/>
    <n v="110.0368"/>
    <n v="68.163200000000018"/>
  </r>
  <r>
    <x v="2"/>
    <x v="2"/>
    <x v="10"/>
    <x v="4"/>
    <x v="3"/>
    <x v="3"/>
    <n v="147.42000000000002"/>
    <n v="113.44"/>
    <n v="33.980000000000018"/>
  </r>
  <r>
    <x v="2"/>
    <x v="2"/>
    <x v="10"/>
    <x v="4"/>
    <x v="4"/>
    <x v="4"/>
    <n v="121.095"/>
    <n v="109.6823"/>
    <n v="11.412700000000001"/>
  </r>
  <r>
    <x v="2"/>
    <x v="2"/>
    <x v="10"/>
    <x v="4"/>
    <x v="5"/>
    <x v="5"/>
    <n v="84.037499999999994"/>
    <n v="58.137999999999998"/>
    <n v="25.899499999999996"/>
  </r>
  <r>
    <x v="2"/>
    <x v="2"/>
    <x v="10"/>
    <x v="4"/>
    <x v="6"/>
    <x v="6"/>
    <n v="76.545000000000002"/>
    <n v="54.876600000000003"/>
    <n v="21.668399999999998"/>
  </r>
  <r>
    <x v="2"/>
    <x v="2"/>
    <x v="10"/>
    <x v="4"/>
    <x v="7"/>
    <x v="7"/>
    <n v="84.240000000000009"/>
    <n v="47.077599999999997"/>
    <n v="37.162400000000012"/>
  </r>
  <r>
    <x v="2"/>
    <x v="2"/>
    <x v="10"/>
    <x v="4"/>
    <x v="8"/>
    <x v="8"/>
    <n v="109.35000000000001"/>
    <n v="65.937000000000012"/>
    <n v="43.412999999999997"/>
  </r>
  <r>
    <x v="2"/>
    <x v="2"/>
    <x v="10"/>
    <x v="4"/>
    <x v="9"/>
    <x v="9"/>
    <n v="144.78750000000002"/>
    <n v="73.736000000000004"/>
    <n v="71.051500000000019"/>
  </r>
  <r>
    <x v="2"/>
    <x v="2"/>
    <x v="10"/>
    <x v="4"/>
    <x v="10"/>
    <x v="10"/>
    <n v="143.16749999999999"/>
    <n v="91.319200000000009"/>
    <n v="51.848299999999981"/>
  </r>
  <r>
    <x v="2"/>
    <x v="2"/>
    <x v="10"/>
    <x v="4"/>
    <x v="11"/>
    <x v="11"/>
    <n v="119.07"/>
    <n v="74.870400000000004"/>
    <n v="44.19959999999999"/>
  </r>
  <r>
    <x v="2"/>
    <x v="2"/>
    <x v="10"/>
    <x v="2"/>
    <x v="0"/>
    <x v="0"/>
    <n v="35.414999999999999"/>
    <n v="19.3536"/>
    <n v="16.061399999999999"/>
  </r>
  <r>
    <x v="2"/>
    <x v="2"/>
    <x v="10"/>
    <x v="2"/>
    <x v="1"/>
    <x v="1"/>
    <n v="49.030100000000004"/>
    <n v="30.105600000000003"/>
    <n v="18.924500000000002"/>
  </r>
  <r>
    <x v="2"/>
    <x v="2"/>
    <x v="10"/>
    <x v="2"/>
    <x v="2"/>
    <x v="2"/>
    <n v="72.403999999999996"/>
    <n v="36.4544"/>
    <n v="35.949599999999997"/>
  </r>
  <r>
    <x v="2"/>
    <x v="2"/>
    <x v="10"/>
    <x v="2"/>
    <x v="3"/>
    <x v="3"/>
    <n v="62.96"/>
    <n v="41.369599999999998"/>
    <n v="21.590400000000002"/>
  </r>
  <r>
    <x v="2"/>
    <x v="2"/>
    <x v="10"/>
    <x v="2"/>
    <x v="4"/>
    <x v="4"/>
    <n v="54.735850000000006"/>
    <n v="38.271999999999998"/>
    <n v="16.463850000000008"/>
  </r>
  <r>
    <x v="2"/>
    <x v="2"/>
    <x v="10"/>
    <x v="2"/>
    <x v="5"/>
    <x v="5"/>
    <n v="43.285000000000004"/>
    <n v="26.880000000000003"/>
    <n v="16.405000000000001"/>
  </r>
  <r>
    <x v="2"/>
    <x v="2"/>
    <x v="10"/>
    <x v="2"/>
    <x v="6"/>
    <x v="6"/>
    <n v="35.769149999999996"/>
    <n v="19.3536"/>
    <n v="16.415549999999996"/>
  </r>
  <r>
    <x v="2"/>
    <x v="2"/>
    <x v="10"/>
    <x v="2"/>
    <x v="7"/>
    <x v="7"/>
    <n v="26.757999999999999"/>
    <n v="19.456"/>
    <n v="7.3019999999999996"/>
  </r>
  <r>
    <x v="2"/>
    <x v="2"/>
    <x v="10"/>
    <x v="2"/>
    <x v="8"/>
    <x v="8"/>
    <n v="38.563000000000002"/>
    <n v="26.368000000000002"/>
    <n v="12.195"/>
  </r>
  <r>
    <x v="2"/>
    <x v="2"/>
    <x v="10"/>
    <x v="2"/>
    <x v="9"/>
    <x v="9"/>
    <n v="49.620350000000002"/>
    <n v="27.955200000000001"/>
    <n v="21.665150000000001"/>
  </r>
  <r>
    <x v="2"/>
    <x v="2"/>
    <x v="10"/>
    <x v="2"/>
    <x v="10"/>
    <x v="10"/>
    <n v="57.844500000000004"/>
    <n v="40.140800000000006"/>
    <n v="17.703699999999998"/>
  </r>
  <r>
    <x v="2"/>
    <x v="2"/>
    <x v="10"/>
    <x v="2"/>
    <x v="11"/>
    <x v="11"/>
    <n v="56.663999999999994"/>
    <n v="31.948799999999999"/>
    <n v="24.715199999999996"/>
  </r>
  <r>
    <x v="2"/>
    <x v="2"/>
    <x v="10"/>
    <x v="6"/>
    <x v="0"/>
    <x v="0"/>
    <n v="5.5660500000000006"/>
    <n v="1.9080000000000001"/>
    <n v="3.6580500000000002"/>
  </r>
  <r>
    <x v="2"/>
    <x v="2"/>
    <x v="10"/>
    <x v="6"/>
    <x v="1"/>
    <x v="1"/>
    <n v="9.6824000000000012"/>
    <n v="2.9680000000000004"/>
    <n v="6.7144000000000013"/>
  </r>
  <r>
    <x v="2"/>
    <x v="2"/>
    <x v="10"/>
    <x v="6"/>
    <x v="2"/>
    <x v="2"/>
    <n v="10.3208"/>
    <n v="3.0720000000000001"/>
    <n v="7.2488000000000001"/>
  </r>
  <r>
    <x v="2"/>
    <x v="2"/>
    <x v="10"/>
    <x v="6"/>
    <x v="3"/>
    <x v="3"/>
    <n v="11.065600000000002"/>
    <n v="3.5200000000000005"/>
    <n v="7.5456000000000012"/>
  </r>
  <r>
    <x v="2"/>
    <x v="2"/>
    <x v="10"/>
    <x v="6"/>
    <x v="4"/>
    <x v="4"/>
    <n v="10.373999999999999"/>
    <n v="3.016"/>
    <n v="7.3579999999999988"/>
  </r>
  <r>
    <x v="2"/>
    <x v="2"/>
    <x v="10"/>
    <x v="6"/>
    <x v="5"/>
    <x v="5"/>
    <n v="5.6524999999999999"/>
    <n v="2.34"/>
    <n v="3.3125"/>
  </r>
  <r>
    <x v="2"/>
    <x v="2"/>
    <x v="10"/>
    <x v="6"/>
    <x v="6"/>
    <x v="6"/>
    <n v="5.9251500000000004"/>
    <n v="1.9980000000000002"/>
    <n v="3.9271500000000001"/>
  </r>
  <r>
    <x v="2"/>
    <x v="2"/>
    <x v="10"/>
    <x v="6"/>
    <x v="7"/>
    <x v="7"/>
    <n v="4.6284000000000001"/>
    <n v="1.6640000000000001"/>
    <n v="2.9643999999999999"/>
  </r>
  <r>
    <x v="2"/>
    <x v="2"/>
    <x v="10"/>
    <x v="6"/>
    <x v="8"/>
    <x v="8"/>
    <n v="6.5834999999999999"/>
    <n v="2.1"/>
    <n v="4.4834999999999994"/>
  </r>
  <r>
    <x v="2"/>
    <x v="2"/>
    <x v="10"/>
    <x v="6"/>
    <x v="9"/>
    <x v="9"/>
    <n v="9.1637000000000004"/>
    <n v="2.3140000000000001"/>
    <n v="6.8497000000000003"/>
  </r>
  <r>
    <x v="2"/>
    <x v="2"/>
    <x v="10"/>
    <x v="6"/>
    <x v="10"/>
    <x v="10"/>
    <n v="9.9617000000000004"/>
    <n v="2.3520000000000003"/>
    <n v="7.6097000000000001"/>
  </r>
  <r>
    <x v="2"/>
    <x v="2"/>
    <x v="10"/>
    <x v="6"/>
    <x v="11"/>
    <x v="11"/>
    <n v="8.4588000000000001"/>
    <n v="2.8559999999999999"/>
    <n v="5.6028000000000002"/>
  </r>
  <r>
    <x v="2"/>
    <x v="2"/>
    <x v="10"/>
    <x v="6"/>
    <x v="0"/>
    <x v="0"/>
    <n v="4.2957000000000001"/>
    <n v="2.0358000000000001"/>
    <n v="2.2599"/>
  </r>
  <r>
    <x v="2"/>
    <x v="2"/>
    <x v="10"/>
    <x v="6"/>
    <x v="1"/>
    <x v="1"/>
    <n v="6.9930000000000003"/>
    <n v="3.0576000000000003"/>
    <n v="3.9354"/>
  </r>
  <r>
    <x v="2"/>
    <x v="2"/>
    <x v="10"/>
    <x v="6"/>
    <x v="2"/>
    <x v="2"/>
    <n v="9.0576000000000008"/>
    <n v="2.4960000000000004"/>
    <n v="6.5616000000000003"/>
  </r>
  <r>
    <x v="2"/>
    <x v="2"/>
    <x v="10"/>
    <x v="6"/>
    <x v="3"/>
    <x v="3"/>
    <n v="8.2584000000000017"/>
    <n v="2.4960000000000004"/>
    <n v="5.7624000000000013"/>
  </r>
  <r>
    <x v="2"/>
    <x v="2"/>
    <x v="10"/>
    <x v="6"/>
    <x v="4"/>
    <x v="4"/>
    <n v="7.2149999999999999"/>
    <n v="2.6364000000000001"/>
    <n v="4.5785999999999998"/>
  </r>
  <r>
    <x v="2"/>
    <x v="2"/>
    <x v="10"/>
    <x v="6"/>
    <x v="5"/>
    <x v="5"/>
    <n v="5.9385000000000003"/>
    <n v="2.2034999999999996"/>
    <n v="3.7350000000000008"/>
  </r>
  <r>
    <x v="2"/>
    <x v="2"/>
    <x v="10"/>
    <x v="6"/>
    <x v="6"/>
    <x v="6"/>
    <n v="5.3446500000000006"/>
    <n v="1.7550000000000001"/>
    <n v="3.5896500000000007"/>
  </r>
  <r>
    <x v="2"/>
    <x v="2"/>
    <x v="10"/>
    <x v="6"/>
    <x v="7"/>
    <x v="7"/>
    <n v="4.3956"/>
    <n v="1.6692000000000002"/>
    <n v="2.7263999999999999"/>
  </r>
  <r>
    <x v="2"/>
    <x v="2"/>
    <x v="10"/>
    <x v="6"/>
    <x v="8"/>
    <x v="8"/>
    <n v="6.3824999999999994"/>
    <n v="2.3009999999999997"/>
    <n v="4.0815000000000001"/>
  </r>
  <r>
    <x v="2"/>
    <x v="2"/>
    <x v="10"/>
    <x v="6"/>
    <x v="9"/>
    <x v="9"/>
    <n v="8.4415499999999994"/>
    <n v="2.2308000000000003"/>
    <n v="6.2107499999999991"/>
  </r>
  <r>
    <x v="2"/>
    <x v="2"/>
    <x v="10"/>
    <x v="6"/>
    <x v="10"/>
    <x v="10"/>
    <n v="8.3916000000000004"/>
    <n v="2.5116000000000001"/>
    <n v="5.8800000000000008"/>
  </r>
  <r>
    <x v="2"/>
    <x v="2"/>
    <x v="10"/>
    <x v="6"/>
    <x v="11"/>
    <x v="11"/>
    <n v="5.8608000000000002"/>
    <n v="1.9889999999999999"/>
    <n v="3.8718000000000004"/>
  </r>
  <r>
    <x v="2"/>
    <x v="2"/>
    <x v="10"/>
    <x v="6"/>
    <x v="0"/>
    <x v="0"/>
    <n v="0.46529999999999999"/>
    <n v="0.19440000000000002"/>
    <n v="0.27089999999999997"/>
  </r>
  <r>
    <x v="2"/>
    <x v="2"/>
    <x v="10"/>
    <x v="6"/>
    <x v="1"/>
    <x v="1"/>
    <n v="0.88549999999999995"/>
    <n v="0.23520000000000002"/>
    <n v="0.65029999999999988"/>
  </r>
  <r>
    <x v="2"/>
    <x v="2"/>
    <x v="10"/>
    <x v="6"/>
    <x v="2"/>
    <x v="2"/>
    <n v="0.83599999999999997"/>
    <n v="0.35840000000000005"/>
    <n v="0.47759999999999991"/>
  </r>
  <r>
    <x v="2"/>
    <x v="2"/>
    <x v="10"/>
    <x v="6"/>
    <x v="3"/>
    <x v="3"/>
    <n v="0.96800000000000008"/>
    <n v="0.30080000000000001"/>
    <n v="0.66720000000000002"/>
  </r>
  <r>
    <x v="2"/>
    <x v="2"/>
    <x v="10"/>
    <x v="6"/>
    <x v="4"/>
    <x v="4"/>
    <n v="0.60775000000000001"/>
    <n v="0.29120000000000001"/>
    <n v="0.31655"/>
  </r>
  <r>
    <x v="2"/>
    <x v="2"/>
    <x v="10"/>
    <x v="6"/>
    <x v="5"/>
    <x v="5"/>
    <n v="0.58850000000000013"/>
    <n v="0.22200000000000003"/>
    <n v="0.3665000000000001"/>
  </r>
  <r>
    <x v="2"/>
    <x v="2"/>
    <x v="10"/>
    <x v="6"/>
    <x v="6"/>
    <x v="6"/>
    <n v="0.43559999999999999"/>
    <n v="0.17099999999999999"/>
    <n v="0.2646"/>
  </r>
  <r>
    <x v="2"/>
    <x v="2"/>
    <x v="10"/>
    <x v="6"/>
    <x v="7"/>
    <x v="7"/>
    <n v="0.36079999999999995"/>
    <n v="0.17920000000000003"/>
    <n v="0.18159999999999993"/>
  </r>
  <r>
    <x v="2"/>
    <x v="2"/>
    <x v="10"/>
    <x v="6"/>
    <x v="8"/>
    <x v="8"/>
    <n v="0.56650000000000011"/>
    <n v="0.18000000000000002"/>
    <n v="0.38650000000000007"/>
  </r>
  <r>
    <x v="2"/>
    <x v="2"/>
    <x v="10"/>
    <x v="6"/>
    <x v="9"/>
    <x v="9"/>
    <n v="0.72214999999999996"/>
    <n v="0.2288"/>
    <n v="0.49334999999999996"/>
  </r>
  <r>
    <x v="2"/>
    <x v="2"/>
    <x v="10"/>
    <x v="6"/>
    <x v="10"/>
    <x v="10"/>
    <n v="0.67759999999999998"/>
    <n v="0.24360000000000001"/>
    <n v="0.43399999999999994"/>
  </r>
  <r>
    <x v="2"/>
    <x v="2"/>
    <x v="10"/>
    <x v="6"/>
    <x v="11"/>
    <x v="11"/>
    <n v="0.77880000000000005"/>
    <n v="0.25919999999999999"/>
    <n v="0.51960000000000006"/>
  </r>
  <r>
    <x v="2"/>
    <x v="2"/>
    <x v="10"/>
    <x v="6"/>
    <x v="0"/>
    <x v="0"/>
    <n v="8.5139999999999993"/>
    <n v="5.2568999999999999"/>
    <n v="3.2570999999999994"/>
  </r>
  <r>
    <x v="2"/>
    <x v="2"/>
    <x v="10"/>
    <x v="6"/>
    <x v="1"/>
    <x v="1"/>
    <n v="14.475999999999999"/>
    <n v="8.3159999999999989"/>
    <n v="6.16"/>
  </r>
  <r>
    <x v="2"/>
    <x v="2"/>
    <x v="10"/>
    <x v="6"/>
    <x v="2"/>
    <x v="2"/>
    <n v="20.943999999999999"/>
    <n v="6.7320000000000002"/>
    <n v="14.212"/>
  </r>
  <r>
    <x v="2"/>
    <x v="2"/>
    <x v="10"/>
    <x v="6"/>
    <x v="3"/>
    <x v="3"/>
    <n v="17.071999999999999"/>
    <n v="6.7320000000000002"/>
    <n v="10.34"/>
  </r>
  <r>
    <x v="2"/>
    <x v="2"/>
    <x v="10"/>
    <x v="6"/>
    <x v="4"/>
    <x v="4"/>
    <n v="14.729000000000001"/>
    <n v="5.791500000000001"/>
    <n v="8.9375"/>
  </r>
  <r>
    <x v="2"/>
    <x v="2"/>
    <x v="10"/>
    <x v="6"/>
    <x v="5"/>
    <x v="5"/>
    <n v="10.120000000000001"/>
    <n v="4.2569999999999997"/>
    <n v="5.8630000000000013"/>
  </r>
  <r>
    <x v="2"/>
    <x v="2"/>
    <x v="10"/>
    <x v="6"/>
    <x v="6"/>
    <x v="6"/>
    <n v="9.9990000000000006"/>
    <n v="4.9005000000000001"/>
    <n v="5.0985000000000005"/>
  </r>
  <r>
    <x v="2"/>
    <x v="2"/>
    <x v="10"/>
    <x v="6"/>
    <x v="7"/>
    <x v="7"/>
    <n v="8.36"/>
    <n v="3.2471999999999999"/>
    <n v="5.1128"/>
  </r>
  <r>
    <x v="2"/>
    <x v="2"/>
    <x v="10"/>
    <x v="6"/>
    <x v="8"/>
    <x v="8"/>
    <n v="13.09"/>
    <n v="4.0590000000000002"/>
    <n v="9.0309999999999988"/>
  </r>
  <r>
    <x v="2"/>
    <x v="2"/>
    <x v="10"/>
    <x v="6"/>
    <x v="9"/>
    <x v="9"/>
    <n v="15.587000000000002"/>
    <n v="6.9498000000000006"/>
    <n v="8.6372"/>
  </r>
  <r>
    <x v="2"/>
    <x v="2"/>
    <x v="10"/>
    <x v="6"/>
    <x v="10"/>
    <x v="10"/>
    <n v="14.014000000000001"/>
    <n v="7.7616000000000005"/>
    <n v="6.2524000000000006"/>
  </r>
  <r>
    <x v="2"/>
    <x v="2"/>
    <x v="10"/>
    <x v="6"/>
    <x v="11"/>
    <x v="11"/>
    <n v="13.860000000000001"/>
    <n v="6.6528000000000009"/>
    <n v="7.2072000000000003"/>
  </r>
  <r>
    <x v="2"/>
    <x v="2"/>
    <x v="10"/>
    <x v="6"/>
    <x v="0"/>
    <x v="0"/>
    <n v="7.2495000000000003"/>
    <n v="2.1771000000000003"/>
    <n v="5.0724"/>
  </r>
  <r>
    <x v="2"/>
    <x v="2"/>
    <x v="10"/>
    <x v="6"/>
    <x v="1"/>
    <x v="1"/>
    <n v="12.905900000000001"/>
    <n v="4.7081999999999997"/>
    <n v="8.1977000000000011"/>
  </r>
  <r>
    <x v="2"/>
    <x v="2"/>
    <x v="10"/>
    <x v="6"/>
    <x v="2"/>
    <x v="2"/>
    <n v="12.458400000000001"/>
    <n v="4.0119999999999996"/>
    <n v="8.4464000000000006"/>
  </r>
  <r>
    <x v="2"/>
    <x v="2"/>
    <x v="10"/>
    <x v="6"/>
    <x v="3"/>
    <x v="3"/>
    <n v="14.892800000000001"/>
    <n v="4.5311999999999992"/>
    <n v="10.361600000000003"/>
  </r>
  <r>
    <x v="2"/>
    <x v="2"/>
    <x v="10"/>
    <x v="6"/>
    <x v="4"/>
    <x v="4"/>
    <n v="10.238799999999999"/>
    <n v="3.5665500000000003"/>
    <n v="6.6722499999999991"/>
  </r>
  <r>
    <x v="2"/>
    <x v="2"/>
    <x v="10"/>
    <x v="6"/>
    <x v="5"/>
    <x v="5"/>
    <n v="8.5920000000000005"/>
    <n v="2.4780000000000002"/>
    <n v="6.1140000000000008"/>
  </r>
  <r>
    <x v="2"/>
    <x v="2"/>
    <x v="10"/>
    <x v="6"/>
    <x v="6"/>
    <x v="6"/>
    <n v="8.9410500000000006"/>
    <n v="2.6550000000000002"/>
    <n v="6.2860500000000004"/>
  </r>
  <r>
    <x v="2"/>
    <x v="2"/>
    <x v="10"/>
    <x v="6"/>
    <x v="7"/>
    <x v="7"/>
    <n v="5.7996000000000008"/>
    <n v="2.5960000000000001"/>
    <n v="3.2036000000000007"/>
  </r>
  <r>
    <x v="2"/>
    <x v="2"/>
    <x v="10"/>
    <x v="6"/>
    <x v="8"/>
    <x v="8"/>
    <n v="10.382"/>
    <n v="2.6550000000000002"/>
    <n v="7.7269999999999994"/>
  </r>
  <r>
    <x v="2"/>
    <x v="2"/>
    <x v="10"/>
    <x v="6"/>
    <x v="9"/>
    <x v="9"/>
    <n v="12.68215"/>
    <n v="4.3335499999999998"/>
    <n v="8.3486000000000011"/>
  </r>
  <r>
    <x v="2"/>
    <x v="2"/>
    <x v="10"/>
    <x v="6"/>
    <x v="10"/>
    <x v="10"/>
    <n v="14.2842"/>
    <n v="4.8733999999999993"/>
    <n v="9.4108000000000018"/>
  </r>
  <r>
    <x v="2"/>
    <x v="2"/>
    <x v="10"/>
    <x v="6"/>
    <x v="11"/>
    <x v="11"/>
    <n v="10.202999999999999"/>
    <n v="3.8232000000000004"/>
    <n v="6.3797999999999995"/>
  </r>
  <r>
    <x v="2"/>
    <x v="2"/>
    <x v="10"/>
    <x v="6"/>
    <x v="0"/>
    <x v="0"/>
    <n v="3.4127999999999998"/>
    <n v="1.6038000000000001"/>
    <n v="1.8089999999999997"/>
  </r>
  <r>
    <x v="2"/>
    <x v="2"/>
    <x v="10"/>
    <x v="6"/>
    <x v="1"/>
    <x v="1"/>
    <n v="5.9724000000000004"/>
    <n v="1.9173"/>
    <n v="4.0551000000000004"/>
  </r>
  <r>
    <x v="2"/>
    <x v="2"/>
    <x v="10"/>
    <x v="6"/>
    <x v="2"/>
    <x v="2"/>
    <n v="5.3087999999999997"/>
    <n v="3.1680000000000001"/>
    <n v="2.1407999999999996"/>
  </r>
  <r>
    <x v="2"/>
    <x v="2"/>
    <x v="10"/>
    <x v="6"/>
    <x v="3"/>
    <x v="3"/>
    <n v="5.9408000000000003"/>
    <n v="2.9568000000000003"/>
    <n v="2.984"/>
  </r>
  <r>
    <x v="2"/>
    <x v="2"/>
    <x v="10"/>
    <x v="6"/>
    <x v="4"/>
    <x v="4"/>
    <n v="4.6728500000000004"/>
    <n v="1.8447"/>
    <n v="2.8281500000000004"/>
  </r>
  <r>
    <x v="2"/>
    <x v="2"/>
    <x v="10"/>
    <x v="6"/>
    <x v="5"/>
    <x v="5"/>
    <n v="3.5945000000000005"/>
    <n v="1.4850000000000001"/>
    <n v="2.1095000000000006"/>
  </r>
  <r>
    <x v="2"/>
    <x v="2"/>
    <x v="10"/>
    <x v="6"/>
    <x v="6"/>
    <x v="6"/>
    <n v="4.1948999999999996"/>
    <n v="1.4998500000000001"/>
    <n v="2.6950499999999993"/>
  </r>
  <r>
    <x v="2"/>
    <x v="2"/>
    <x v="10"/>
    <x v="6"/>
    <x v="7"/>
    <x v="7"/>
    <n v="3.5707999999999998"/>
    <n v="1.1352"/>
    <n v="2.4356"/>
  </r>
  <r>
    <x v="2"/>
    <x v="2"/>
    <x v="10"/>
    <x v="6"/>
    <x v="8"/>
    <x v="8"/>
    <n v="3.2785000000000002"/>
    <n v="1.4025000000000001"/>
    <n v="1.8760000000000001"/>
  </r>
  <r>
    <x v="2"/>
    <x v="2"/>
    <x v="10"/>
    <x v="6"/>
    <x v="9"/>
    <x v="9"/>
    <n v="5.9052499999999997"/>
    <n v="2.3166000000000002"/>
    <n v="3.5886499999999995"/>
  </r>
  <r>
    <x v="2"/>
    <x v="2"/>
    <x v="10"/>
    <x v="6"/>
    <x v="10"/>
    <x v="10"/>
    <n v="4.6452"/>
    <n v="2.7719999999999998"/>
    <n v="1.8732000000000002"/>
  </r>
  <r>
    <x v="2"/>
    <x v="2"/>
    <x v="10"/>
    <x v="6"/>
    <x v="11"/>
    <x v="11"/>
    <n v="5.4984000000000002"/>
    <n v="1.881"/>
    <n v="3.6173999999999999"/>
  </r>
  <r>
    <x v="1"/>
    <x v="1"/>
    <x v="11"/>
    <x v="0"/>
    <x v="0"/>
    <x v="0"/>
    <n v="137.01060000000001"/>
    <n v="54.785699999999999"/>
    <n v="82.224900000000019"/>
  </r>
  <r>
    <x v="1"/>
    <x v="1"/>
    <x v="11"/>
    <x v="0"/>
    <x v="1"/>
    <x v="1"/>
    <n v="225.54280000000003"/>
    <n v="75.293399999999991"/>
    <n v="150.24940000000004"/>
  </r>
  <r>
    <x v="1"/>
    <x v="1"/>
    <x v="11"/>
    <x v="0"/>
    <x v="2"/>
    <x v="2"/>
    <n v="267.22239999999999"/>
    <n v="89.831999999999994"/>
    <n v="177.3904"/>
  </r>
  <r>
    <x v="1"/>
    <x v="1"/>
    <x v="11"/>
    <x v="0"/>
    <x v="3"/>
    <x v="3"/>
    <n v="250.66880000000003"/>
    <n v="91.723200000000006"/>
    <n v="158.94560000000001"/>
  </r>
  <r>
    <x v="1"/>
    <x v="1"/>
    <x v="11"/>
    <x v="0"/>
    <x v="4"/>
    <x v="4"/>
    <n v="171.00460000000001"/>
    <n v="63.000599999999991"/>
    <n v="108.00400000000002"/>
  </r>
  <r>
    <x v="1"/>
    <x v="1"/>
    <x v="11"/>
    <x v="0"/>
    <x v="5"/>
    <x v="5"/>
    <n v="144.84400000000002"/>
    <n v="54.372000000000007"/>
    <n v="90.472000000000008"/>
  </r>
  <r>
    <x v="1"/>
    <x v="1"/>
    <x v="11"/>
    <x v="0"/>
    <x v="6"/>
    <x v="6"/>
    <n v="158.2938"/>
    <n v="59.040900000000001"/>
    <n v="99.252900000000011"/>
  </r>
  <r>
    <x v="1"/>
    <x v="1"/>
    <x v="11"/>
    <x v="0"/>
    <x v="7"/>
    <x v="7"/>
    <n v="115.87520000000001"/>
    <n v="47.752800000000001"/>
    <n v="68.122399999999999"/>
  </r>
  <r>
    <x v="1"/>
    <x v="1"/>
    <x v="11"/>
    <x v="0"/>
    <x v="8"/>
    <x v="8"/>
    <n v="144.84400000000002"/>
    <n v="55.553999999999995"/>
    <n v="89.29000000000002"/>
  </r>
  <r>
    <x v="1"/>
    <x v="1"/>
    <x v="11"/>
    <x v="0"/>
    <x v="9"/>
    <x v="9"/>
    <n v="215.19680000000002"/>
    <n v="65.305499999999995"/>
    <n v="149.89130000000003"/>
  </r>
  <r>
    <x v="1"/>
    <x v="1"/>
    <x v="11"/>
    <x v="0"/>
    <x v="10"/>
    <x v="10"/>
    <n v="169.67439999999999"/>
    <n v="91.841400000000007"/>
    <n v="77.832999999999984"/>
  </r>
  <r>
    <x v="1"/>
    <x v="1"/>
    <x v="11"/>
    <x v="0"/>
    <x v="11"/>
    <x v="11"/>
    <n v="195.09600000000003"/>
    <n v="74.466000000000008"/>
    <n v="120.63000000000002"/>
  </r>
  <r>
    <x v="1"/>
    <x v="1"/>
    <x v="11"/>
    <x v="1"/>
    <x v="0"/>
    <x v="0"/>
    <n v="81.824399999999997"/>
    <n v="49.491"/>
    <n v="32.333399999999997"/>
  </r>
  <r>
    <x v="1"/>
    <x v="1"/>
    <x v="11"/>
    <x v="1"/>
    <x v="1"/>
    <x v="1"/>
    <n v="119.79520000000002"/>
    <n v="68.432000000000002"/>
    <n v="51.36320000000002"/>
  </r>
  <r>
    <x v="1"/>
    <x v="1"/>
    <x v="11"/>
    <x v="1"/>
    <x v="2"/>
    <x v="2"/>
    <n v="124.68480000000001"/>
    <n v="110.4688"/>
    <n v="14.216000000000008"/>
  </r>
  <r>
    <x v="1"/>
    <x v="1"/>
    <x v="11"/>
    <x v="1"/>
    <x v="3"/>
    <x v="3"/>
    <n v="121.0176"/>
    <n v="117.312"/>
    <n v="3.705600000000004"/>
  </r>
  <r>
    <x v="1"/>
    <x v="1"/>
    <x v="11"/>
    <x v="1"/>
    <x v="4"/>
    <x v="4"/>
    <n v="79.456000000000017"/>
    <n v="84.195800000000006"/>
    <n v="-4.7397999999999882"/>
  </r>
  <r>
    <x v="1"/>
    <x v="1"/>
    <x v="11"/>
    <x v="1"/>
    <x v="5"/>
    <x v="5"/>
    <n v="85.568000000000012"/>
    <n v="69.653999999999996"/>
    <n v="15.914000000000016"/>
  </r>
  <r>
    <x v="1"/>
    <x v="1"/>
    <x v="11"/>
    <x v="1"/>
    <x v="6"/>
    <x v="6"/>
    <n v="61.196400000000004"/>
    <n v="64.888199999999998"/>
    <n v="-3.6917999999999935"/>
  </r>
  <r>
    <x v="1"/>
    <x v="1"/>
    <x v="11"/>
    <x v="1"/>
    <x v="7"/>
    <x v="7"/>
    <n v="48.896000000000008"/>
    <n v="47.9024"/>
    <n v="0.99360000000000781"/>
  </r>
  <r>
    <x v="1"/>
    <x v="1"/>
    <x v="11"/>
    <x v="1"/>
    <x v="8"/>
    <x v="8"/>
    <n v="64.94"/>
    <n v="50.713000000000001"/>
    <n v="14.226999999999997"/>
  </r>
  <r>
    <x v="1"/>
    <x v="1"/>
    <x v="11"/>
    <x v="1"/>
    <x v="9"/>
    <x v="9"/>
    <n v="117.19760000000001"/>
    <n v="92.138800000000003"/>
    <n v="25.058800000000005"/>
  </r>
  <r>
    <x v="1"/>
    <x v="1"/>
    <x v="11"/>
    <x v="1"/>
    <x v="10"/>
    <x v="10"/>
    <n v="85.568000000000012"/>
    <n v="82.118400000000008"/>
    <n v="3.4496000000000038"/>
  </r>
  <r>
    <x v="1"/>
    <x v="1"/>
    <x v="11"/>
    <x v="1"/>
    <x v="11"/>
    <x v="11"/>
    <n v="86.179199999999994"/>
    <n v="72.586800000000011"/>
    <n v="13.592399999999984"/>
  </r>
  <r>
    <x v="1"/>
    <x v="1"/>
    <x v="11"/>
    <x v="2"/>
    <x v="0"/>
    <x v="0"/>
    <n v="44.460900000000002"/>
    <n v="26.685450000000003"/>
    <n v="17.775449999999999"/>
  </r>
  <r>
    <x v="1"/>
    <x v="1"/>
    <x v="11"/>
    <x v="2"/>
    <x v="1"/>
    <x v="1"/>
    <n v="82.434799999999996"/>
    <n v="43.187899999999999"/>
    <n v="39.246899999999997"/>
  </r>
  <r>
    <x v="1"/>
    <x v="1"/>
    <x v="11"/>
    <x v="2"/>
    <x v="2"/>
    <x v="2"/>
    <n v="63.872000000000007"/>
    <n v="51.753600000000006"/>
    <n v="12.118400000000001"/>
  </r>
  <r>
    <x v="1"/>
    <x v="1"/>
    <x v="11"/>
    <x v="2"/>
    <x v="3"/>
    <x v="3"/>
    <n v="71.856000000000009"/>
    <n v="41.690400000000004"/>
    <n v="30.165600000000005"/>
  </r>
  <r>
    <x v="1"/>
    <x v="1"/>
    <x v="11"/>
    <x v="2"/>
    <x v="4"/>
    <x v="4"/>
    <n v="70.708300000000008"/>
    <n v="43.217850000000006"/>
    <n v="27.490450000000003"/>
  </r>
  <r>
    <x v="1"/>
    <x v="1"/>
    <x v="11"/>
    <x v="2"/>
    <x v="5"/>
    <x v="5"/>
    <n v="45.908000000000001"/>
    <n v="28.751999999999999"/>
    <n v="17.156000000000002"/>
  </r>
  <r>
    <x v="1"/>
    <x v="1"/>
    <x v="11"/>
    <x v="2"/>
    <x v="6"/>
    <x v="6"/>
    <n v="45.808200000000006"/>
    <n v="24.259500000000003"/>
    <n v="21.548700000000004"/>
  </r>
  <r>
    <x v="1"/>
    <x v="1"/>
    <x v="11"/>
    <x v="2"/>
    <x v="7"/>
    <x v="7"/>
    <n v="47.105600000000003"/>
    <n v="19.407600000000002"/>
    <n v="27.698"/>
  </r>
  <r>
    <x v="1"/>
    <x v="1"/>
    <x v="11"/>
    <x v="2"/>
    <x v="8"/>
    <x v="8"/>
    <n v="48.902000000000001"/>
    <n v="29.650499999999997"/>
    <n v="19.251500000000004"/>
  </r>
  <r>
    <x v="1"/>
    <x v="1"/>
    <x v="11"/>
    <x v="2"/>
    <x v="9"/>
    <x v="9"/>
    <n v="68.113500000000002"/>
    <n v="40.492400000000004"/>
    <n v="27.621099999999998"/>
  </r>
  <r>
    <x v="1"/>
    <x v="1"/>
    <x v="11"/>
    <x v="2"/>
    <x v="10"/>
    <x v="10"/>
    <n v="55.888000000000005"/>
    <n v="49.477399999999996"/>
    <n v="6.4106000000000094"/>
  </r>
  <r>
    <x v="1"/>
    <x v="1"/>
    <x v="11"/>
    <x v="2"/>
    <x v="11"/>
    <x v="11"/>
    <n v="65.269200000000012"/>
    <n v="32.705399999999997"/>
    <n v="32.563800000000015"/>
  </r>
  <r>
    <x v="1"/>
    <x v="1"/>
    <x v="11"/>
    <x v="6"/>
    <x v="0"/>
    <x v="0"/>
    <n v="91.211399999999998"/>
    <n v="68.075099999999992"/>
    <n v="23.136300000000006"/>
  </r>
  <r>
    <x v="1"/>
    <x v="1"/>
    <x v="11"/>
    <x v="6"/>
    <x v="1"/>
    <x v="1"/>
    <n v="136.81710000000001"/>
    <n v="108.68129999999999"/>
    <n v="28.135800000000017"/>
  </r>
  <r>
    <x v="1"/>
    <x v="1"/>
    <x v="11"/>
    <x v="6"/>
    <x v="2"/>
    <x v="2"/>
    <n v="212.34400000000002"/>
    <n v="96.605599999999995"/>
    <n v="115.73840000000003"/>
  </r>
  <r>
    <x v="1"/>
    <x v="1"/>
    <x v="11"/>
    <x v="6"/>
    <x v="3"/>
    <x v="3"/>
    <n v="200.76159999999999"/>
    <n v="97.667199999999994"/>
    <n v="103.09439999999999"/>
  </r>
  <r>
    <x v="1"/>
    <x v="1"/>
    <x v="11"/>
    <x v="6"/>
    <x v="4"/>
    <x v="4"/>
    <n v="128.6129"/>
    <n v="87.117549999999994"/>
    <n v="41.495350000000002"/>
  </r>
  <r>
    <x v="1"/>
    <x v="1"/>
    <x v="11"/>
    <x v="6"/>
    <x v="5"/>
    <x v="5"/>
    <n v="108.58500000000001"/>
    <n v="59.051499999999997"/>
    <n v="49.533500000000011"/>
  </r>
  <r>
    <x v="1"/>
    <x v="1"/>
    <x v="11"/>
    <x v="6"/>
    <x v="6"/>
    <x v="6"/>
    <n v="86.868000000000009"/>
    <n v="51.354900000000001"/>
    <n v="35.513100000000009"/>
  </r>
  <r>
    <x v="1"/>
    <x v="1"/>
    <x v="11"/>
    <x v="6"/>
    <x v="7"/>
    <x v="7"/>
    <n v="85.902799999999999"/>
    <n v="47.771999999999998"/>
    <n v="38.130800000000001"/>
  </r>
  <r>
    <x v="1"/>
    <x v="1"/>
    <x v="11"/>
    <x v="6"/>
    <x v="8"/>
    <x v="8"/>
    <n v="121.85650000000001"/>
    <n v="59.714999999999996"/>
    <n v="62.141500000000015"/>
  </r>
  <r>
    <x v="1"/>
    <x v="1"/>
    <x v="11"/>
    <x v="6"/>
    <x v="9"/>
    <x v="9"/>
    <n v="170.96105"/>
    <n v="96.60560000000001"/>
    <n v="74.35544999999999"/>
  </r>
  <r>
    <x v="1"/>
    <x v="1"/>
    <x v="11"/>
    <x v="6"/>
    <x v="10"/>
    <x v="10"/>
    <n v="177.35550000000001"/>
    <n v="107.75239999999999"/>
    <n v="69.603100000000012"/>
  </r>
  <r>
    <x v="1"/>
    <x v="1"/>
    <x v="11"/>
    <x v="6"/>
    <x v="11"/>
    <x v="11"/>
    <n v="166.49699999999999"/>
    <n v="74.046600000000012"/>
    <n v="92.450399999999973"/>
  </r>
  <r>
    <x v="1"/>
    <x v="1"/>
    <x v="11"/>
    <x v="4"/>
    <x v="0"/>
    <x v="0"/>
    <n v="124.14599999999999"/>
    <n v="81.093600000000009"/>
    <n v="43.052399999999977"/>
  </r>
  <r>
    <x v="1"/>
    <x v="1"/>
    <x v="11"/>
    <x v="4"/>
    <x v="1"/>
    <x v="1"/>
    <n v="140.00910000000002"/>
    <n v="111.50369999999999"/>
    <n v="28.505400000000023"/>
  </r>
  <r>
    <x v="1"/>
    <x v="1"/>
    <x v="11"/>
    <x v="4"/>
    <x v="2"/>
    <x v="2"/>
    <n v="200.47280000000003"/>
    <n v="126.1456"/>
    <n v="74.327200000000033"/>
  </r>
  <r>
    <x v="1"/>
    <x v="1"/>
    <x v="11"/>
    <x v="4"/>
    <x v="3"/>
    <x v="3"/>
    <n v="176.56319999999999"/>
    <n v="154.464"/>
    <n v="22.099199999999996"/>
  </r>
  <r>
    <x v="1"/>
    <x v="1"/>
    <x v="11"/>
    <x v="4"/>
    <x v="4"/>
    <x v="4"/>
    <n v="150.92935"/>
    <n v="113.99765000000002"/>
    <n v="36.931699999999978"/>
  </r>
  <r>
    <x v="1"/>
    <x v="1"/>
    <x v="11"/>
    <x v="4"/>
    <x v="5"/>
    <x v="5"/>
    <n v="118.39850000000001"/>
    <n v="90.908499999999989"/>
    <n v="27.490000000000023"/>
  </r>
  <r>
    <x v="1"/>
    <x v="1"/>
    <x v="11"/>
    <x v="4"/>
    <x v="6"/>
    <x v="6"/>
    <n v="88.971299999999999"/>
    <n v="66.6126"/>
    <n v="22.358699999999999"/>
  </r>
  <r>
    <x v="1"/>
    <x v="1"/>
    <x v="11"/>
    <x v="4"/>
    <x v="7"/>
    <x v="7"/>
    <n v="98.397200000000012"/>
    <n v="61.141999999999996"/>
    <n v="37.255200000000016"/>
  </r>
  <r>
    <x v="1"/>
    <x v="1"/>
    <x v="11"/>
    <x v="4"/>
    <x v="8"/>
    <x v="8"/>
    <n v="106.90350000000001"/>
    <n v="86.081500000000005"/>
    <n v="20.822000000000003"/>
  </r>
  <r>
    <x v="1"/>
    <x v="1"/>
    <x v="11"/>
    <x v="4"/>
    <x v="9"/>
    <x v="9"/>
    <n v="130.00845000000001"/>
    <n v="113.99765000000002"/>
    <n v="16.010799999999989"/>
  </r>
  <r>
    <x v="1"/>
    <x v="1"/>
    <x v="11"/>
    <x v="4"/>
    <x v="10"/>
    <x v="10"/>
    <n v="141.61840000000001"/>
    <n v="123.893"/>
    <n v="17.725400000000008"/>
  </r>
  <r>
    <x v="1"/>
    <x v="1"/>
    <x v="11"/>
    <x v="4"/>
    <x v="11"/>
    <x v="11"/>
    <n v="165.52799999999999"/>
    <n v="84.955200000000005"/>
    <n v="80.572799999999987"/>
  </r>
  <r>
    <x v="1"/>
    <x v="1"/>
    <x v="11"/>
    <x v="5"/>
    <x v="0"/>
    <x v="0"/>
    <n v="36.697049999999997"/>
    <n v="19.9773"/>
    <n v="16.719749999999998"/>
  </r>
  <r>
    <x v="1"/>
    <x v="1"/>
    <x v="11"/>
    <x v="5"/>
    <x v="1"/>
    <x v="1"/>
    <n v="40.495699999999999"/>
    <n v="28.221900000000002"/>
    <n v="12.273799999999998"/>
  </r>
  <r>
    <x v="1"/>
    <x v="1"/>
    <x v="11"/>
    <x v="5"/>
    <x v="2"/>
    <x v="2"/>
    <n v="54.644799999999996"/>
    <n v="38.052000000000007"/>
    <n v="16.59279999999999"/>
  </r>
  <r>
    <x v="1"/>
    <x v="1"/>
    <x v="11"/>
    <x v="5"/>
    <x v="3"/>
    <x v="3"/>
    <n v="63.008799999999994"/>
    <n v="39.139200000000002"/>
    <n v="23.869599999999991"/>
  </r>
  <r>
    <x v="1"/>
    <x v="1"/>
    <x v="11"/>
    <x v="5"/>
    <x v="4"/>
    <x v="4"/>
    <n v="40.321449999999999"/>
    <n v="27.089400000000001"/>
    <n v="13.232049999999997"/>
  </r>
  <r>
    <x v="1"/>
    <x v="1"/>
    <x v="11"/>
    <x v="5"/>
    <x v="5"/>
    <x v="5"/>
    <n v="35.198500000000003"/>
    <n v="19.705500000000001"/>
    <n v="15.493000000000002"/>
  </r>
  <r>
    <x v="1"/>
    <x v="1"/>
    <x v="11"/>
    <x v="5"/>
    <x v="6"/>
    <x v="6"/>
    <n v="31.051350000000003"/>
    <n v="19.365750000000002"/>
    <n v="11.685600000000001"/>
  </r>
  <r>
    <x v="1"/>
    <x v="1"/>
    <x v="11"/>
    <x v="5"/>
    <x v="7"/>
    <x v="7"/>
    <n v="29.831600000000002"/>
    <n v="19.026000000000003"/>
    <n v="10.805599999999998"/>
  </r>
  <r>
    <x v="1"/>
    <x v="1"/>
    <x v="11"/>
    <x v="5"/>
    <x v="8"/>
    <x v="8"/>
    <n v="35.198500000000003"/>
    <n v="21.291"/>
    <n v="13.907500000000002"/>
  </r>
  <r>
    <x v="1"/>
    <x v="1"/>
    <x v="11"/>
    <x v="5"/>
    <x v="9"/>
    <x v="9"/>
    <n v="40.321449999999999"/>
    <n v="23.850450000000002"/>
    <n v="16.470999999999997"/>
  </r>
  <r>
    <x v="1"/>
    <x v="1"/>
    <x v="11"/>
    <x v="5"/>
    <x v="10"/>
    <x v="10"/>
    <n v="51.717400000000005"/>
    <n v="26.953500000000002"/>
    <n v="24.763900000000003"/>
  </r>
  <r>
    <x v="1"/>
    <x v="1"/>
    <x v="11"/>
    <x v="5"/>
    <x v="11"/>
    <x v="11"/>
    <n v="48.092999999999996"/>
    <n v="23.646599999999999"/>
    <n v="24.446399999999997"/>
  </r>
  <r>
    <x v="1"/>
    <x v="1"/>
    <x v="11"/>
    <x v="6"/>
    <x v="0"/>
    <x v="0"/>
    <n v="5.4157500000000001"/>
    <n v="2.0592000000000001"/>
    <n v="3.3565499999999999"/>
  </r>
  <r>
    <x v="1"/>
    <x v="1"/>
    <x v="11"/>
    <x v="6"/>
    <x v="1"/>
    <x v="1"/>
    <n v="8.5259999999999998"/>
    <n v="2.8952"/>
    <n v="5.6307999999999998"/>
  </r>
  <r>
    <x v="1"/>
    <x v="1"/>
    <x v="11"/>
    <x v="6"/>
    <x v="2"/>
    <x v="2"/>
    <n v="12.76"/>
    <n v="3.0975999999999999"/>
    <n v="9.6623999999999999"/>
  </r>
  <r>
    <x v="1"/>
    <x v="1"/>
    <x v="11"/>
    <x v="6"/>
    <x v="3"/>
    <x v="3"/>
    <n v="11.715999999999999"/>
    <n v="4.048"/>
    <n v="7.6679999999999993"/>
  </r>
  <r>
    <x v="1"/>
    <x v="1"/>
    <x v="11"/>
    <x v="6"/>
    <x v="4"/>
    <x v="4"/>
    <n v="10.084750000000001"/>
    <n v="2.3737999999999997"/>
    <n v="7.7109500000000022"/>
  </r>
  <r>
    <x v="1"/>
    <x v="1"/>
    <x v="11"/>
    <x v="6"/>
    <x v="5"/>
    <x v="5"/>
    <n v="5.8725000000000005"/>
    <n v="2.3540000000000005"/>
    <n v="3.5185"/>
  </r>
  <r>
    <x v="1"/>
    <x v="1"/>
    <x v="11"/>
    <x v="6"/>
    <x v="6"/>
    <x v="6"/>
    <n v="5.6767500000000002"/>
    <n v="2.2571999999999997"/>
    <n v="3.4195500000000005"/>
  </r>
  <r>
    <x v="1"/>
    <x v="1"/>
    <x v="11"/>
    <x v="6"/>
    <x v="7"/>
    <x v="7"/>
    <n v="6.4960000000000004"/>
    <n v="1.9184000000000001"/>
    <n v="4.5776000000000003"/>
  </r>
  <r>
    <x v="1"/>
    <x v="1"/>
    <x v="11"/>
    <x v="6"/>
    <x v="8"/>
    <x v="8"/>
    <n v="7.54"/>
    <n v="2.2880000000000003"/>
    <n v="5.2519999999999998"/>
  </r>
  <r>
    <x v="1"/>
    <x v="1"/>
    <x v="11"/>
    <x v="6"/>
    <x v="9"/>
    <x v="9"/>
    <n v="9.896250000000002"/>
    <n v="3.0888"/>
    <n v="6.807450000000002"/>
  </r>
  <r>
    <x v="1"/>
    <x v="1"/>
    <x v="11"/>
    <x v="6"/>
    <x v="10"/>
    <x v="10"/>
    <n v="9.947000000000001"/>
    <n v="3.1415999999999999"/>
    <n v="6.8054000000000006"/>
  </r>
  <r>
    <x v="1"/>
    <x v="1"/>
    <x v="11"/>
    <x v="6"/>
    <x v="11"/>
    <x v="11"/>
    <n v="7.221000000000001"/>
    <n v="2.4815999999999998"/>
    <n v="4.7394000000000016"/>
  </r>
  <r>
    <x v="1"/>
    <x v="1"/>
    <x v="11"/>
    <x v="6"/>
    <x v="0"/>
    <x v="0"/>
    <n v="5.5754999999999999"/>
    <n v="1.8980999999999999"/>
    <n v="3.6774"/>
  </r>
  <r>
    <x v="1"/>
    <x v="1"/>
    <x v="11"/>
    <x v="6"/>
    <x v="1"/>
    <x v="1"/>
    <n v="7.1295000000000002"/>
    <n v="2.2791999999999999"/>
    <n v="4.8503000000000007"/>
  </r>
  <r>
    <x v="1"/>
    <x v="1"/>
    <x v="11"/>
    <x v="6"/>
    <x v="2"/>
    <x v="2"/>
    <n v="7.9799999999999995"/>
    <n v="2.9007999999999998"/>
    <n v="5.0792000000000002"/>
  </r>
  <r>
    <x v="1"/>
    <x v="1"/>
    <x v="11"/>
    <x v="6"/>
    <x v="3"/>
    <x v="3"/>
    <n v="7.3079999999999998"/>
    <n v="3.4335999999999998"/>
    <n v="3.8744000000000001"/>
  </r>
  <r>
    <x v="1"/>
    <x v="1"/>
    <x v="11"/>
    <x v="6"/>
    <x v="4"/>
    <x v="4"/>
    <n v="7.644000000000001"/>
    <n v="2.6695500000000005"/>
    <n v="4.9744500000000009"/>
  </r>
  <r>
    <x v="1"/>
    <x v="1"/>
    <x v="11"/>
    <x v="6"/>
    <x v="5"/>
    <x v="5"/>
    <n v="4.5149999999999997"/>
    <n v="2.2014999999999998"/>
    <n v="2.3134999999999999"/>
  </r>
  <r>
    <x v="1"/>
    <x v="1"/>
    <x v="11"/>
    <x v="6"/>
    <x v="6"/>
    <x v="6"/>
    <n v="4.2052500000000004"/>
    <n v="1.9646999999999999"/>
    <n v="2.2405500000000007"/>
  </r>
  <r>
    <x v="1"/>
    <x v="1"/>
    <x v="11"/>
    <x v="6"/>
    <x v="7"/>
    <x v="7"/>
    <n v="3.7800000000000002"/>
    <n v="1.7315999999999998"/>
    <n v="2.0484000000000004"/>
  </r>
  <r>
    <x v="1"/>
    <x v="1"/>
    <x v="11"/>
    <x v="6"/>
    <x v="8"/>
    <x v="8"/>
    <n v="5.1449999999999996"/>
    <n v="2.0905"/>
    <n v="3.0544999999999995"/>
  </r>
  <r>
    <x v="1"/>
    <x v="1"/>
    <x v="11"/>
    <x v="6"/>
    <x v="9"/>
    <x v="9"/>
    <n v="7.9169999999999998"/>
    <n v="2.0923500000000002"/>
    <n v="5.8246500000000001"/>
  </r>
  <r>
    <x v="1"/>
    <x v="1"/>
    <x v="11"/>
    <x v="6"/>
    <x v="10"/>
    <x v="10"/>
    <n v="6.1740000000000004"/>
    <n v="3.0561999999999996"/>
    <n v="3.1178000000000008"/>
  </r>
  <r>
    <x v="1"/>
    <x v="1"/>
    <x v="11"/>
    <x v="6"/>
    <x v="11"/>
    <x v="11"/>
    <n v="6.4889999999999999"/>
    <n v="2.4642000000000004"/>
    <n v="4.024799999999999"/>
  </r>
  <r>
    <x v="1"/>
    <x v="1"/>
    <x v="11"/>
    <x v="6"/>
    <x v="0"/>
    <x v="0"/>
    <n v="0.41400000000000003"/>
    <n v="0.19259999999999999"/>
    <n v="0.22140000000000004"/>
  </r>
  <r>
    <x v="1"/>
    <x v="1"/>
    <x v="11"/>
    <x v="6"/>
    <x v="1"/>
    <x v="1"/>
    <n v="0.56700000000000006"/>
    <n v="0.28560000000000002"/>
    <n v="0.28140000000000004"/>
  </r>
  <r>
    <x v="1"/>
    <x v="1"/>
    <x v="11"/>
    <x v="6"/>
    <x v="2"/>
    <x v="2"/>
    <n v="0.79200000000000004"/>
    <n v="0.35200000000000004"/>
    <n v="0.44"/>
  </r>
  <r>
    <x v="1"/>
    <x v="1"/>
    <x v="11"/>
    <x v="6"/>
    <x v="3"/>
    <x v="3"/>
    <n v="0.65600000000000003"/>
    <n v="0.36799999999999999"/>
    <n v="0.28800000000000003"/>
  </r>
  <r>
    <x v="1"/>
    <x v="1"/>
    <x v="11"/>
    <x v="6"/>
    <x v="4"/>
    <x v="4"/>
    <n v="0.72800000000000009"/>
    <n v="0.2626"/>
    <n v="0.46540000000000009"/>
  </r>
  <r>
    <x v="1"/>
    <x v="1"/>
    <x v="11"/>
    <x v="6"/>
    <x v="5"/>
    <x v="5"/>
    <n v="0.495"/>
    <n v="0.21800000000000003"/>
    <n v="0.27699999999999997"/>
  </r>
  <r>
    <x v="1"/>
    <x v="1"/>
    <x v="11"/>
    <x v="6"/>
    <x v="6"/>
    <x v="6"/>
    <n v="0.4365"/>
    <n v="0.16739999999999999"/>
    <n v="0.26910000000000001"/>
  </r>
  <r>
    <x v="1"/>
    <x v="1"/>
    <x v="11"/>
    <x v="6"/>
    <x v="7"/>
    <x v="7"/>
    <n v="0.44400000000000006"/>
    <n v="0.152"/>
    <n v="0.29200000000000004"/>
  </r>
  <r>
    <x v="1"/>
    <x v="1"/>
    <x v="11"/>
    <x v="6"/>
    <x v="8"/>
    <x v="8"/>
    <n v="0.46500000000000002"/>
    <n v="0.18600000000000003"/>
    <n v="0.27900000000000003"/>
  </r>
  <r>
    <x v="1"/>
    <x v="1"/>
    <x v="11"/>
    <x v="6"/>
    <x v="9"/>
    <x v="9"/>
    <n v="0.59150000000000003"/>
    <n v="0.29380000000000001"/>
    <n v="0.29770000000000002"/>
  </r>
  <r>
    <x v="1"/>
    <x v="1"/>
    <x v="11"/>
    <x v="6"/>
    <x v="10"/>
    <x v="10"/>
    <n v="0.57400000000000007"/>
    <n v="0.30800000000000005"/>
    <n v="0.26600000000000001"/>
  </r>
  <r>
    <x v="1"/>
    <x v="1"/>
    <x v="11"/>
    <x v="6"/>
    <x v="11"/>
    <x v="11"/>
    <n v="0.58799999999999997"/>
    <n v="0.28079999999999999"/>
    <n v="0.30719999999999997"/>
  </r>
  <r>
    <x v="1"/>
    <x v="1"/>
    <x v="11"/>
    <x v="6"/>
    <x v="0"/>
    <x v="0"/>
    <n v="9.2956500000000002"/>
    <n v="4.5441000000000003"/>
    <n v="4.7515499999999999"/>
  </r>
  <r>
    <x v="1"/>
    <x v="1"/>
    <x v="11"/>
    <x v="6"/>
    <x v="1"/>
    <x v="1"/>
    <n v="18.273499999999999"/>
    <n v="6.9258000000000006"/>
    <n v="11.347699999999998"/>
  </r>
  <r>
    <x v="1"/>
    <x v="1"/>
    <x v="11"/>
    <x v="6"/>
    <x v="2"/>
    <x v="2"/>
    <n v="20.883999999999997"/>
    <n v="6.6096000000000004"/>
    <n v="14.274399999999996"/>
  </r>
  <r>
    <x v="1"/>
    <x v="1"/>
    <x v="11"/>
    <x v="6"/>
    <x v="3"/>
    <x v="3"/>
    <n v="17.796800000000001"/>
    <n v="9.0576000000000008"/>
    <n v="8.7392000000000003"/>
  </r>
  <r>
    <x v="1"/>
    <x v="1"/>
    <x v="11"/>
    <x v="6"/>
    <x v="4"/>
    <x v="4"/>
    <n v="15.640300000000002"/>
    <n v="6.8952"/>
    <n v="8.7451000000000008"/>
  </r>
  <r>
    <x v="1"/>
    <x v="1"/>
    <x v="11"/>
    <x v="6"/>
    <x v="5"/>
    <x v="5"/>
    <n v="10.215"/>
    <n v="4.9980000000000002"/>
    <n v="5.2169999999999996"/>
  </r>
  <r>
    <x v="1"/>
    <x v="1"/>
    <x v="11"/>
    <x v="6"/>
    <x v="6"/>
    <x v="6"/>
    <n v="10.72575"/>
    <n v="3.7637999999999998"/>
    <n v="6.9619499999999999"/>
  </r>
  <r>
    <x v="1"/>
    <x v="1"/>
    <x v="11"/>
    <x v="6"/>
    <x v="7"/>
    <x v="7"/>
    <n v="10.078800000000001"/>
    <n v="4.0392000000000001"/>
    <n v="6.039600000000001"/>
  </r>
  <r>
    <x v="1"/>
    <x v="1"/>
    <x v="11"/>
    <x v="6"/>
    <x v="8"/>
    <x v="8"/>
    <n v="10.782499999999999"/>
    <n v="5.3550000000000004"/>
    <n v="5.4274999999999984"/>
  </r>
  <r>
    <x v="1"/>
    <x v="1"/>
    <x v="11"/>
    <x v="6"/>
    <x v="9"/>
    <x v="9"/>
    <n v="16.08295"/>
    <n v="7.0278"/>
    <n v="9.0551500000000011"/>
  </r>
  <r>
    <x v="1"/>
    <x v="1"/>
    <x v="11"/>
    <x v="6"/>
    <x v="10"/>
    <x v="10"/>
    <n v="14.301"/>
    <n v="7.4970000000000008"/>
    <n v="6.8039999999999994"/>
  </r>
  <r>
    <x v="1"/>
    <x v="1"/>
    <x v="11"/>
    <x v="6"/>
    <x v="11"/>
    <x v="11"/>
    <n v="14.301000000000002"/>
    <n v="7.2215999999999996"/>
    <n v="7.0794000000000024"/>
  </r>
  <r>
    <x v="1"/>
    <x v="1"/>
    <x v="11"/>
    <x v="6"/>
    <x v="0"/>
    <x v="0"/>
    <n v="8.8627500000000001"/>
    <n v="2.8512"/>
    <n v="6.0115499999999997"/>
  </r>
  <r>
    <x v="1"/>
    <x v="1"/>
    <x v="11"/>
    <x v="6"/>
    <x v="1"/>
    <x v="1"/>
    <n v="16.243500000000001"/>
    <n v="4.6144000000000007"/>
    <n v="11.629100000000001"/>
  </r>
  <r>
    <x v="1"/>
    <x v="1"/>
    <x v="11"/>
    <x v="6"/>
    <x v="2"/>
    <x v="2"/>
    <n v="16.536000000000001"/>
    <n v="5.7344000000000008"/>
    <n v="10.801600000000001"/>
  </r>
  <r>
    <x v="1"/>
    <x v="1"/>
    <x v="11"/>
    <x v="6"/>
    <x v="3"/>
    <x v="3"/>
    <n v="14.819999999999999"/>
    <n v="4.9151999999999996"/>
    <n v="9.9047999999999981"/>
  </r>
  <r>
    <x v="1"/>
    <x v="1"/>
    <x v="11"/>
    <x v="6"/>
    <x v="4"/>
    <x v="4"/>
    <n v="12.548250000000001"/>
    <n v="4.2848000000000006"/>
    <n v="8.2634500000000006"/>
  </r>
  <r>
    <x v="1"/>
    <x v="1"/>
    <x v="11"/>
    <x v="6"/>
    <x v="5"/>
    <x v="5"/>
    <n v="9.9450000000000003"/>
    <n v="3.2640000000000002"/>
    <n v="6.681"/>
  </r>
  <r>
    <x v="1"/>
    <x v="1"/>
    <x v="11"/>
    <x v="6"/>
    <x v="6"/>
    <x v="6"/>
    <n v="10.003499999999999"/>
    <n v="2.3615999999999997"/>
    <n v="7.6418999999999997"/>
  </r>
  <r>
    <x v="1"/>
    <x v="1"/>
    <x v="11"/>
    <x v="6"/>
    <x v="7"/>
    <x v="7"/>
    <n v="7.5659999999999998"/>
    <n v="2.2784"/>
    <n v="5.2875999999999994"/>
  </r>
  <r>
    <x v="1"/>
    <x v="1"/>
    <x v="11"/>
    <x v="6"/>
    <x v="8"/>
    <x v="8"/>
    <n v="10.335000000000001"/>
    <n v="3.4560000000000004"/>
    <n v="6.8790000000000004"/>
  </r>
  <r>
    <x v="1"/>
    <x v="1"/>
    <x v="11"/>
    <x v="6"/>
    <x v="9"/>
    <x v="9"/>
    <n v="13.182"/>
    <n v="4.0768000000000004"/>
    <n v="9.1052"/>
  </r>
  <r>
    <x v="1"/>
    <x v="1"/>
    <x v="11"/>
    <x v="6"/>
    <x v="10"/>
    <x v="10"/>
    <n v="15.834"/>
    <n v="3.8976000000000002"/>
    <n v="11.936399999999999"/>
  </r>
  <r>
    <x v="1"/>
    <x v="1"/>
    <x v="11"/>
    <x v="6"/>
    <x v="11"/>
    <x v="11"/>
    <n v="10.998000000000001"/>
    <n v="3.4175999999999997"/>
    <n v="7.5804000000000009"/>
  </r>
  <r>
    <x v="1"/>
    <x v="1"/>
    <x v="11"/>
    <x v="6"/>
    <x v="0"/>
    <x v="0"/>
    <n v="3.4492500000000001"/>
    <n v="1.3531500000000001"/>
    <n v="2.0960999999999999"/>
  </r>
  <r>
    <x v="1"/>
    <x v="1"/>
    <x v="11"/>
    <x v="6"/>
    <x v="1"/>
    <x v="1"/>
    <n v="5.9786999999999999"/>
    <n v="2.0397999999999996"/>
    <n v="3.9389000000000003"/>
  </r>
  <r>
    <x v="1"/>
    <x v="1"/>
    <x v="11"/>
    <x v="6"/>
    <x v="2"/>
    <x v="2"/>
    <n v="5.4312000000000005"/>
    <n v="2.5295999999999998"/>
    <n v="2.9016000000000006"/>
  </r>
  <r>
    <x v="1"/>
    <x v="1"/>
    <x v="11"/>
    <x v="6"/>
    <x v="3"/>
    <x v="3"/>
    <n v="5.1391999999999998"/>
    <n v="2.8271999999999999"/>
    <n v="2.3119999999999998"/>
  </r>
  <r>
    <x v="1"/>
    <x v="1"/>
    <x v="11"/>
    <x v="6"/>
    <x v="4"/>
    <x v="4"/>
    <n v="4.4603000000000002"/>
    <n v="2.1157500000000002"/>
    <n v="2.3445499999999999"/>
  </r>
  <r>
    <x v="1"/>
    <x v="1"/>
    <x v="11"/>
    <x v="6"/>
    <x v="5"/>
    <x v="5"/>
    <n v="3.4309999999999996"/>
    <n v="1.7514999999999998"/>
    <n v="1.6794999999999998"/>
  </r>
  <r>
    <x v="1"/>
    <x v="1"/>
    <x v="11"/>
    <x v="6"/>
    <x v="6"/>
    <x v="6"/>
    <n v="2.9236500000000003"/>
    <n v="1.26945"/>
    <n v="1.6542000000000003"/>
  </r>
  <r>
    <x v="1"/>
    <x v="1"/>
    <x v="11"/>
    <x v="6"/>
    <x v="7"/>
    <x v="7"/>
    <n v="2.3943999999999996"/>
    <n v="1.0167999999999999"/>
    <n v="1.3775999999999997"/>
  </r>
  <r>
    <x v="1"/>
    <x v="1"/>
    <x v="11"/>
    <x v="6"/>
    <x v="8"/>
    <x v="8"/>
    <n v="3.2484999999999999"/>
    <n v="1.6275000000000002"/>
    <n v="1.6209999999999998"/>
  </r>
  <r>
    <x v="1"/>
    <x v="1"/>
    <x v="11"/>
    <x v="6"/>
    <x v="9"/>
    <x v="9"/>
    <n v="4.0332499999999998"/>
    <n v="2.3374000000000001"/>
    <n v="1.6958499999999996"/>
  </r>
  <r>
    <x v="1"/>
    <x v="1"/>
    <x v="11"/>
    <x v="6"/>
    <x v="10"/>
    <x v="10"/>
    <n v="5.7743000000000002"/>
    <n v="1.8010999999999999"/>
    <n v="3.9732000000000003"/>
  </r>
  <r>
    <x v="1"/>
    <x v="1"/>
    <x v="11"/>
    <x v="6"/>
    <x v="11"/>
    <x v="11"/>
    <n v="4.8180000000000005"/>
    <n v="2.0832000000000002"/>
    <n v="2.7348000000000003"/>
  </r>
  <r>
    <x v="4"/>
    <x v="4"/>
    <x v="12"/>
    <x v="0"/>
    <x v="0"/>
    <x v="0"/>
    <n v="113.5872"/>
    <n v="46.98"/>
    <n v="66.607200000000006"/>
  </r>
  <r>
    <x v="4"/>
    <x v="4"/>
    <x v="12"/>
    <x v="0"/>
    <x v="1"/>
    <x v="1"/>
    <n v="147.75039999999998"/>
    <n v="57.245999999999995"/>
    <n v="90.50439999999999"/>
  </r>
  <r>
    <x v="4"/>
    <x v="4"/>
    <x v="12"/>
    <x v="0"/>
    <x v="2"/>
    <x v="2"/>
    <n v="207.15520000000001"/>
    <n v="57.072000000000003"/>
    <n v="150.08320000000001"/>
  </r>
  <r>
    <x v="4"/>
    <x v="4"/>
    <x v="12"/>
    <x v="0"/>
    <x v="3"/>
    <x v="3"/>
    <n v="149.7088"/>
    <n v="66.816000000000003"/>
    <n v="82.892799999999994"/>
  </r>
  <r>
    <x v="4"/>
    <x v="4"/>
    <x v="12"/>
    <x v="0"/>
    <x v="4"/>
    <x v="4"/>
    <n v="138.6112"/>
    <n v="66.163499999999999"/>
    <n v="72.447699999999998"/>
  </r>
  <r>
    <x v="4"/>
    <x v="4"/>
    <x v="12"/>
    <x v="0"/>
    <x v="5"/>
    <x v="5"/>
    <n v="101.184"/>
    <n v="45.675000000000004"/>
    <n v="55.508999999999993"/>
  </r>
  <r>
    <x v="4"/>
    <x v="4"/>
    <x v="12"/>
    <x v="0"/>
    <x v="6"/>
    <x v="6"/>
    <n v="86.169600000000003"/>
    <n v="31.32"/>
    <n v="54.849600000000002"/>
  </r>
  <r>
    <x v="4"/>
    <x v="4"/>
    <x v="12"/>
    <x v="0"/>
    <x v="7"/>
    <x v="7"/>
    <n v="73.113600000000005"/>
    <n v="40.020000000000003"/>
    <n v="33.093600000000002"/>
  </r>
  <r>
    <x v="4"/>
    <x v="4"/>
    <x v="12"/>
    <x v="0"/>
    <x v="8"/>
    <x v="8"/>
    <n v="124.03199999999998"/>
    <n v="38.28"/>
    <n v="85.751999999999981"/>
  </r>
  <r>
    <x v="4"/>
    <x v="4"/>
    <x v="12"/>
    <x v="0"/>
    <x v="9"/>
    <x v="9"/>
    <n v="113.152"/>
    <n v="59.943000000000005"/>
    <n v="53.208999999999996"/>
  </r>
  <r>
    <x v="4"/>
    <x v="4"/>
    <x v="12"/>
    <x v="0"/>
    <x v="10"/>
    <x v="10"/>
    <n v="152.32"/>
    <n v="73.08"/>
    <n v="79.239999999999995"/>
  </r>
  <r>
    <x v="4"/>
    <x v="4"/>
    <x v="12"/>
    <x v="0"/>
    <x v="11"/>
    <x v="11"/>
    <n v="152.7552"/>
    <n v="49.067999999999998"/>
    <n v="103.6872"/>
  </r>
  <r>
    <x v="4"/>
    <x v="4"/>
    <x v="11"/>
    <x v="1"/>
    <x v="0"/>
    <x v="0"/>
    <n v="52.521750000000004"/>
    <n v="37.9512"/>
    <n v="14.570550000000004"/>
  </r>
  <r>
    <x v="4"/>
    <x v="4"/>
    <x v="11"/>
    <x v="1"/>
    <x v="1"/>
    <x v="1"/>
    <n v="93.121000000000009"/>
    <n v="67.468800000000002"/>
    <n v="25.652200000000008"/>
  </r>
  <r>
    <x v="4"/>
    <x v="4"/>
    <x v="11"/>
    <x v="1"/>
    <x v="2"/>
    <x v="2"/>
    <n v="84.335999999999999"/>
    <n v="65.862400000000008"/>
    <n v="18.47359999999999"/>
  </r>
  <r>
    <x v="4"/>
    <x v="4"/>
    <x v="11"/>
    <x v="1"/>
    <x v="3"/>
    <x v="3"/>
    <n v="83.331999999999994"/>
    <n v="78.7136"/>
    <n v="4.6183999999999941"/>
  </r>
  <r>
    <x v="4"/>
    <x v="4"/>
    <x v="11"/>
    <x v="1"/>
    <x v="4"/>
    <x v="4"/>
    <n v="76.680499999999995"/>
    <n v="52.208000000000006"/>
    <n v="24.472499999999989"/>
  </r>
  <r>
    <x v="4"/>
    <x v="4"/>
    <x v="11"/>
    <x v="1"/>
    <x v="5"/>
    <x v="5"/>
    <n v="68.397500000000008"/>
    <n v="42.167999999999999"/>
    <n v="26.229500000000009"/>
  </r>
  <r>
    <x v="4"/>
    <x v="4"/>
    <x v="11"/>
    <x v="1"/>
    <x v="6"/>
    <x v="6"/>
    <n v="60.428250000000006"/>
    <n v="37.499400000000001"/>
    <n v="22.928850000000004"/>
  </r>
  <r>
    <x v="4"/>
    <x v="4"/>
    <x v="11"/>
    <x v="1"/>
    <x v="7"/>
    <x v="7"/>
    <n v="43.172000000000004"/>
    <n v="46.987200000000001"/>
    <n v="-3.8151999999999973"/>
  </r>
  <r>
    <x v="4"/>
    <x v="4"/>
    <x v="11"/>
    <x v="1"/>
    <x v="8"/>
    <x v="8"/>
    <n v="66.515000000000001"/>
    <n v="46.184000000000005"/>
    <n v="20.330999999999996"/>
  </r>
  <r>
    <x v="4"/>
    <x v="4"/>
    <x v="11"/>
    <x v="1"/>
    <x v="9"/>
    <x v="9"/>
    <n v="94.626999999999995"/>
    <n v="56.776200000000003"/>
    <n v="37.850799999999992"/>
  </r>
  <r>
    <x v="4"/>
    <x v="4"/>
    <x v="11"/>
    <x v="1"/>
    <x v="10"/>
    <x v="10"/>
    <n v="79.065000000000012"/>
    <n v="63.252000000000002"/>
    <n v="15.813000000000009"/>
  </r>
  <r>
    <x v="4"/>
    <x v="4"/>
    <x v="11"/>
    <x v="1"/>
    <x v="11"/>
    <x v="11"/>
    <n v="86.594999999999985"/>
    <n v="56.625599999999999"/>
    <n v="29.969399999999986"/>
  </r>
  <r>
    <x v="4"/>
    <x v="4"/>
    <x v="12"/>
    <x v="2"/>
    <x v="0"/>
    <x v="0"/>
    <n v="35.496000000000002"/>
    <n v="20.563200000000002"/>
    <n v="14.9328"/>
  </r>
  <r>
    <x v="4"/>
    <x v="4"/>
    <x v="12"/>
    <x v="2"/>
    <x v="1"/>
    <x v="1"/>
    <n v="45.695999999999998"/>
    <n v="30.273600000000005"/>
    <n v="15.422399999999993"/>
  </r>
  <r>
    <x v="4"/>
    <x v="4"/>
    <x v="12"/>
    <x v="2"/>
    <x v="2"/>
    <x v="2"/>
    <n v="62.559999999999995"/>
    <n v="37.862400000000001"/>
    <n v="24.697599999999994"/>
  </r>
  <r>
    <x v="4"/>
    <x v="4"/>
    <x v="12"/>
    <x v="2"/>
    <x v="3"/>
    <x v="3"/>
    <n v="49.503999999999998"/>
    <n v="33.619199999999999"/>
    <n v="15.884799999999998"/>
  </r>
  <r>
    <x v="4"/>
    <x v="4"/>
    <x v="12"/>
    <x v="2"/>
    <x v="4"/>
    <x v="4"/>
    <n v="48.178000000000004"/>
    <n v="30.763199999999998"/>
    <n v="17.414800000000007"/>
  </r>
  <r>
    <x v="4"/>
    <x v="4"/>
    <x v="12"/>
    <x v="2"/>
    <x v="5"/>
    <x v="5"/>
    <n v="35.020000000000003"/>
    <n v="23.256"/>
    <n v="11.764000000000003"/>
  </r>
  <r>
    <x v="4"/>
    <x v="4"/>
    <x v="12"/>
    <x v="2"/>
    <x v="6"/>
    <x v="6"/>
    <n v="29.376000000000001"/>
    <n v="17.809200000000001"/>
    <n v="11.566800000000001"/>
  </r>
  <r>
    <x v="4"/>
    <x v="4"/>
    <x v="12"/>
    <x v="2"/>
    <x v="7"/>
    <x v="7"/>
    <n v="29.103999999999999"/>
    <n v="18.278400000000001"/>
    <n v="10.825599999999998"/>
  </r>
  <r>
    <x v="4"/>
    <x v="4"/>
    <x v="12"/>
    <x v="2"/>
    <x v="8"/>
    <x v="8"/>
    <n v="30.6"/>
    <n v="23.256"/>
    <n v="7.3440000000000012"/>
  </r>
  <r>
    <x v="4"/>
    <x v="4"/>
    <x v="12"/>
    <x v="2"/>
    <x v="9"/>
    <x v="9"/>
    <n v="42.432000000000002"/>
    <n v="28.3764"/>
    <n v="14.055600000000002"/>
  </r>
  <r>
    <x v="4"/>
    <x v="4"/>
    <x v="12"/>
    <x v="2"/>
    <x v="10"/>
    <x v="10"/>
    <n v="49.504000000000005"/>
    <n v="25.704000000000004"/>
    <n v="23.8"/>
  </r>
  <r>
    <x v="4"/>
    <x v="4"/>
    <x v="12"/>
    <x v="2"/>
    <x v="11"/>
    <x v="11"/>
    <n v="36.720000000000006"/>
    <n v="26.193600000000004"/>
    <n v="10.526400000000002"/>
  </r>
  <r>
    <x v="4"/>
    <x v="4"/>
    <x v="12"/>
    <x v="3"/>
    <x v="0"/>
    <x v="0"/>
    <n v="88.026749999999993"/>
    <n v="49.280399999999993"/>
    <n v="38.74635"/>
  </r>
  <r>
    <x v="4"/>
    <x v="4"/>
    <x v="12"/>
    <x v="3"/>
    <x v="1"/>
    <x v="1"/>
    <n v="96.446700000000007"/>
    <n v="73.382400000000004"/>
    <n v="23.064300000000003"/>
  </r>
  <r>
    <x v="4"/>
    <x v="4"/>
    <x v="12"/>
    <x v="3"/>
    <x v="2"/>
    <x v="2"/>
    <n v="117.0288"/>
    <n v="78.623999999999995"/>
    <n v="38.404800000000009"/>
  </r>
  <r>
    <x v="4"/>
    <x v="4"/>
    <x v="12"/>
    <x v="3"/>
    <x v="3"/>
    <x v="3"/>
    <n v="122.47200000000001"/>
    <n v="73.38239999999999"/>
    <n v="49.089600000000019"/>
  </r>
  <r>
    <x v="4"/>
    <x v="4"/>
    <x v="12"/>
    <x v="3"/>
    <x v="4"/>
    <x v="4"/>
    <n v="117.19890000000001"/>
    <n v="67.53240000000001"/>
    <n v="49.666499999999999"/>
  </r>
  <r>
    <x v="4"/>
    <x v="4"/>
    <x v="12"/>
    <x v="3"/>
    <x v="5"/>
    <x v="5"/>
    <n v="96.106499999999983"/>
    <n v="53.82"/>
    <n v="42.286499999999982"/>
  </r>
  <r>
    <x v="4"/>
    <x v="4"/>
    <x v="12"/>
    <x v="3"/>
    <x v="6"/>
    <x v="6"/>
    <n v="75.77955"/>
    <n v="37.486799999999995"/>
    <n v="38.292750000000005"/>
  </r>
  <r>
    <x v="4"/>
    <x v="4"/>
    <x v="12"/>
    <x v="3"/>
    <x v="7"/>
    <x v="7"/>
    <n v="67.3596"/>
    <n v="31.449599999999997"/>
    <n v="35.910000000000004"/>
  </r>
  <r>
    <x v="4"/>
    <x v="4"/>
    <x v="12"/>
    <x v="3"/>
    <x v="8"/>
    <x v="8"/>
    <n v="89.302499999999995"/>
    <n v="55.224000000000004"/>
    <n v="34.078499999999991"/>
  </r>
  <r>
    <x v="4"/>
    <x v="4"/>
    <x v="12"/>
    <x v="3"/>
    <x v="9"/>
    <x v="9"/>
    <n v="132.678"/>
    <n v="50.497199999999999"/>
    <n v="82.180800000000005"/>
  </r>
  <r>
    <x v="4"/>
    <x v="4"/>
    <x v="12"/>
    <x v="3"/>
    <x v="10"/>
    <x v="10"/>
    <n v="114.30720000000001"/>
    <n v="77.968799999999987"/>
    <n v="36.338400000000021"/>
  </r>
  <r>
    <x v="4"/>
    <x v="4"/>
    <x v="12"/>
    <x v="3"/>
    <x v="11"/>
    <x v="11"/>
    <n v="119.41019999999999"/>
    <n v="55.036799999999999"/>
    <n v="64.37339999999999"/>
  </r>
  <r>
    <x v="4"/>
    <x v="4"/>
    <x v="12"/>
    <x v="4"/>
    <x v="0"/>
    <x v="0"/>
    <n v="65.666699999999992"/>
    <n v="53.405999999999992"/>
    <n v="12.2607"/>
  </r>
  <r>
    <x v="4"/>
    <x v="4"/>
    <x v="12"/>
    <x v="4"/>
    <x v="1"/>
    <x v="1"/>
    <n v="84.607600000000005"/>
    <n v="85.965599999999995"/>
    <n v="-1.3579999999999899"/>
  </r>
  <r>
    <x v="4"/>
    <x v="4"/>
    <x v="12"/>
    <x v="4"/>
    <x v="2"/>
    <x v="2"/>
    <n v="108.4864"/>
    <n v="86.688000000000002"/>
    <n v="21.798400000000001"/>
  </r>
  <r>
    <x v="4"/>
    <x v="4"/>
    <x v="12"/>
    <x v="4"/>
    <x v="3"/>
    <x v="3"/>
    <n v="110.84479999999999"/>
    <n v="75.955200000000005"/>
    <n v="34.889599999999987"/>
  </r>
  <r>
    <x v="4"/>
    <x v="4"/>
    <x v="12"/>
    <x v="4"/>
    <x v="4"/>
    <x v="4"/>
    <n v="89.103300000000004"/>
    <n v="62.384399999999999"/>
    <n v="26.718900000000005"/>
  </r>
  <r>
    <x v="4"/>
    <x v="4"/>
    <x v="12"/>
    <x v="4"/>
    <x v="5"/>
    <x v="5"/>
    <n v="80.333000000000013"/>
    <n v="47.472000000000001"/>
    <n v="32.861000000000011"/>
  </r>
  <r>
    <x v="4"/>
    <x v="4"/>
    <x v="12"/>
    <x v="4"/>
    <x v="6"/>
    <x v="6"/>
    <n v="59.697000000000003"/>
    <n v="41.795999999999999"/>
    <n v="17.901000000000003"/>
  </r>
  <r>
    <x v="4"/>
    <x v="4"/>
    <x v="12"/>
    <x v="4"/>
    <x v="7"/>
    <x v="7"/>
    <n v="51.884799999999998"/>
    <n v="41.692799999999998"/>
    <n v="10.192"/>
  </r>
  <r>
    <x v="4"/>
    <x v="4"/>
    <x v="12"/>
    <x v="4"/>
    <x v="8"/>
    <x v="8"/>
    <n v="81.070000000000007"/>
    <n v="43.344000000000001"/>
    <n v="37.726000000000006"/>
  </r>
  <r>
    <x v="4"/>
    <x v="4"/>
    <x v="12"/>
    <x v="4"/>
    <x v="9"/>
    <x v="9"/>
    <n v="83.354700000000008"/>
    <n v="55.676399999999994"/>
    <n v="27.678300000000014"/>
  </r>
  <r>
    <x v="4"/>
    <x v="4"/>
    <x v="12"/>
    <x v="4"/>
    <x v="10"/>
    <x v="10"/>
    <n v="82.544000000000011"/>
    <n v="66.460799999999992"/>
    <n v="16.083200000000019"/>
  </r>
  <r>
    <x v="4"/>
    <x v="4"/>
    <x v="12"/>
    <x v="4"/>
    <x v="11"/>
    <x v="11"/>
    <n v="100.82159999999999"/>
    <n v="65.635200000000012"/>
    <n v="35.186399999999978"/>
  </r>
  <r>
    <x v="4"/>
    <x v="4"/>
    <x v="12"/>
    <x v="5"/>
    <x v="0"/>
    <x v="0"/>
    <n v="34.258499999999998"/>
    <n v="19.350000000000001"/>
    <n v="14.908499999999997"/>
  </r>
  <r>
    <x v="4"/>
    <x v="4"/>
    <x v="12"/>
    <x v="5"/>
    <x v="1"/>
    <x v="1"/>
    <n v="52.364199999999997"/>
    <n v="30.1"/>
    <n v="22.264199999999995"/>
  </r>
  <r>
    <x v="4"/>
    <x v="4"/>
    <x v="12"/>
    <x v="5"/>
    <x v="2"/>
    <x v="2"/>
    <n v="59.844799999999992"/>
    <n v="37.152000000000001"/>
    <n v="22.692799999999991"/>
  </r>
  <r>
    <x v="4"/>
    <x v="4"/>
    <x v="12"/>
    <x v="5"/>
    <x v="3"/>
    <x v="3"/>
    <n v="45.015999999999998"/>
    <n v="39.215999999999994"/>
    <n v="5.8000000000000043"/>
  </r>
  <r>
    <x v="4"/>
    <x v="4"/>
    <x v="12"/>
    <x v="5"/>
    <x v="4"/>
    <x v="4"/>
    <n v="50.775399999999998"/>
    <n v="24.875499999999999"/>
    <n v="25.899899999999999"/>
  </r>
  <r>
    <x v="4"/>
    <x v="4"/>
    <x v="12"/>
    <x v="5"/>
    <x v="5"/>
    <x v="5"/>
    <n v="32.438000000000002"/>
    <n v="17.415000000000003"/>
    <n v="15.023"/>
  </r>
  <r>
    <x v="4"/>
    <x v="4"/>
    <x v="12"/>
    <x v="5"/>
    <x v="6"/>
    <x v="6"/>
    <n v="25.619399999999999"/>
    <n v="20.317500000000003"/>
    <n v="5.3018999999999963"/>
  </r>
  <r>
    <x v="4"/>
    <x v="4"/>
    <x v="12"/>
    <x v="5"/>
    <x v="7"/>
    <x v="7"/>
    <n v="26.48"/>
    <n v="16.167999999999999"/>
    <n v="10.312000000000001"/>
  </r>
  <r>
    <x v="4"/>
    <x v="4"/>
    <x v="12"/>
    <x v="5"/>
    <x v="8"/>
    <x v="8"/>
    <n v="29.128"/>
    <n v="17.63"/>
    <n v="11.498000000000001"/>
  </r>
  <r>
    <x v="4"/>
    <x v="4"/>
    <x v="12"/>
    <x v="5"/>
    <x v="9"/>
    <x v="9"/>
    <n v="51.636000000000003"/>
    <n v="28.229499999999998"/>
    <n v="23.406500000000005"/>
  </r>
  <r>
    <x v="4"/>
    <x v="4"/>
    <x v="12"/>
    <x v="5"/>
    <x v="10"/>
    <x v="10"/>
    <n v="54.681200000000004"/>
    <n v="25.283999999999999"/>
    <n v="29.397200000000005"/>
  </r>
  <r>
    <x v="4"/>
    <x v="4"/>
    <x v="12"/>
    <x v="5"/>
    <x v="11"/>
    <x v="11"/>
    <n v="46.472399999999993"/>
    <n v="26.058"/>
    <n v="20.414399999999993"/>
  </r>
  <r>
    <x v="4"/>
    <x v="4"/>
    <x v="12"/>
    <x v="6"/>
    <x v="0"/>
    <x v="0"/>
    <n v="4.1814"/>
    <n v="1.4580000000000002"/>
    <n v="2.7233999999999998"/>
  </r>
  <r>
    <x v="4"/>
    <x v="4"/>
    <x v="12"/>
    <x v="6"/>
    <x v="1"/>
    <x v="1"/>
    <n v="7.9890999999999996"/>
    <n v="2.0369999999999999"/>
    <n v="5.9520999999999997"/>
  </r>
  <r>
    <x v="4"/>
    <x v="4"/>
    <x v="12"/>
    <x v="6"/>
    <x v="2"/>
    <x v="2"/>
    <n v="9.3727999999999998"/>
    <n v="2.3039999999999998"/>
    <n v="7.0687999999999995"/>
  </r>
  <r>
    <x v="4"/>
    <x v="4"/>
    <x v="12"/>
    <x v="6"/>
    <x v="3"/>
    <x v="3"/>
    <n v="9.2111999999999998"/>
    <n v="1.944"/>
    <n v="7.2671999999999999"/>
  </r>
  <r>
    <x v="4"/>
    <x v="4"/>
    <x v="12"/>
    <x v="6"/>
    <x v="4"/>
    <x v="4"/>
    <n v="7.6810499999999999"/>
    <n v="1.911"/>
    <n v="5.7700499999999995"/>
  </r>
  <r>
    <x v="4"/>
    <x v="4"/>
    <x v="12"/>
    <x v="6"/>
    <x v="5"/>
    <x v="5"/>
    <n v="4.4944999999999995"/>
    <n v="1.23"/>
    <n v="3.2644999999999995"/>
  </r>
  <r>
    <x v="4"/>
    <x v="4"/>
    <x v="12"/>
    <x v="6"/>
    <x v="6"/>
    <x v="6"/>
    <n v="5.4539999999999997"/>
    <n v="1.4310000000000003"/>
    <n v="4.0229999999999997"/>
  </r>
  <r>
    <x v="4"/>
    <x v="4"/>
    <x v="12"/>
    <x v="6"/>
    <x v="7"/>
    <x v="7"/>
    <n v="3.6764000000000001"/>
    <n v="1.3559999999999999"/>
    <n v="2.3204000000000002"/>
  </r>
  <r>
    <x v="4"/>
    <x v="4"/>
    <x v="12"/>
    <x v="6"/>
    <x v="8"/>
    <x v="8"/>
    <n v="5.8074999999999992"/>
    <n v="1.6350000000000002"/>
    <n v="4.1724999999999994"/>
  </r>
  <r>
    <x v="4"/>
    <x v="4"/>
    <x v="12"/>
    <x v="6"/>
    <x v="9"/>
    <x v="9"/>
    <n v="5.6459000000000001"/>
    <n v="1.794"/>
    <n v="3.8519000000000001"/>
  </r>
  <r>
    <x v="4"/>
    <x v="4"/>
    <x v="12"/>
    <x v="6"/>
    <x v="10"/>
    <x v="10"/>
    <n v="7.4942000000000011"/>
    <n v="1.9320000000000002"/>
    <n v="5.5622000000000007"/>
  </r>
  <r>
    <x v="4"/>
    <x v="4"/>
    <x v="12"/>
    <x v="6"/>
    <x v="11"/>
    <x v="11"/>
    <n v="5.2116000000000007"/>
    <n v="1.53"/>
    <n v="3.6816000000000004"/>
  </r>
  <r>
    <x v="4"/>
    <x v="4"/>
    <x v="12"/>
    <x v="6"/>
    <x v="0"/>
    <x v="0"/>
    <n v="4.6979999999999995"/>
    <n v="1.5840000000000001"/>
    <n v="3.1139999999999994"/>
  </r>
  <r>
    <x v="4"/>
    <x v="4"/>
    <x v="12"/>
    <x v="6"/>
    <x v="1"/>
    <x v="1"/>
    <n v="5.2289999999999992"/>
    <n v="2.4864000000000006"/>
    <n v="2.7425999999999986"/>
  </r>
  <r>
    <x v="4"/>
    <x v="4"/>
    <x v="12"/>
    <x v="6"/>
    <x v="2"/>
    <x v="2"/>
    <n v="7.5600000000000005"/>
    <n v="2.4319999999999999"/>
    <n v="5.1280000000000001"/>
  </r>
  <r>
    <x v="4"/>
    <x v="4"/>
    <x v="12"/>
    <x v="6"/>
    <x v="3"/>
    <x v="3"/>
    <n v="8.4239999999999995"/>
    <n v="2.8927999999999998"/>
    <n v="5.5312000000000001"/>
  </r>
  <r>
    <x v="4"/>
    <x v="4"/>
    <x v="12"/>
    <x v="6"/>
    <x v="4"/>
    <x v="4"/>
    <n v="5.2065000000000001"/>
    <n v="1.9552"/>
    <n v="3.2513000000000001"/>
  </r>
  <r>
    <x v="4"/>
    <x v="4"/>
    <x v="12"/>
    <x v="6"/>
    <x v="5"/>
    <x v="5"/>
    <n v="4.0949999999999998"/>
    <n v="1.6160000000000001"/>
    <n v="2.4789999999999996"/>
  </r>
  <r>
    <x v="4"/>
    <x v="4"/>
    <x v="12"/>
    <x v="6"/>
    <x v="6"/>
    <x v="6"/>
    <n v="4.2930000000000001"/>
    <n v="1.4256"/>
    <n v="2.8673999999999999"/>
  </r>
  <r>
    <x v="4"/>
    <x v="4"/>
    <x v="12"/>
    <x v="6"/>
    <x v="7"/>
    <x v="7"/>
    <n v="3.24"/>
    <n v="1.0368000000000002"/>
    <n v="2.2031999999999998"/>
  </r>
  <r>
    <x v="4"/>
    <x v="4"/>
    <x v="12"/>
    <x v="6"/>
    <x v="8"/>
    <x v="8"/>
    <n v="3.915"/>
    <n v="1.7600000000000002"/>
    <n v="2.1549999999999998"/>
  </r>
  <r>
    <x v="4"/>
    <x v="4"/>
    <x v="12"/>
    <x v="6"/>
    <x v="9"/>
    <x v="9"/>
    <n v="6.6689999999999996"/>
    <n v="2.1424000000000003"/>
    <n v="4.5265999999999993"/>
  </r>
  <r>
    <x v="4"/>
    <x v="4"/>
    <x v="12"/>
    <x v="6"/>
    <x v="10"/>
    <x v="10"/>
    <n v="6.1739999999999995"/>
    <n v="1.8592000000000002"/>
    <n v="4.3147999999999991"/>
  </r>
  <r>
    <x v="4"/>
    <x v="4"/>
    <x v="12"/>
    <x v="6"/>
    <x v="11"/>
    <x v="11"/>
    <n v="4.806"/>
    <n v="1.6512"/>
    <n v="3.1547999999999998"/>
  </r>
  <r>
    <x v="4"/>
    <x v="4"/>
    <x v="12"/>
    <x v="6"/>
    <x v="0"/>
    <x v="0"/>
    <n v="0.36224999999999996"/>
    <n v="0.16065000000000002"/>
    <n v="0.20159999999999995"/>
  </r>
  <r>
    <x v="4"/>
    <x v="4"/>
    <x v="12"/>
    <x v="6"/>
    <x v="1"/>
    <x v="1"/>
    <n v="0.53410000000000002"/>
    <n v="0.19109999999999999"/>
    <n v="0.34300000000000003"/>
  </r>
  <r>
    <x v="4"/>
    <x v="4"/>
    <x v="12"/>
    <x v="6"/>
    <x v="2"/>
    <x v="2"/>
    <n v="0.64960000000000007"/>
    <n v="0.23759999999999998"/>
    <n v="0.41200000000000009"/>
  </r>
  <r>
    <x v="4"/>
    <x v="4"/>
    <x v="12"/>
    <x v="6"/>
    <x v="3"/>
    <x v="3"/>
    <n v="0.53760000000000008"/>
    <n v="0.252"/>
    <n v="0.28560000000000008"/>
  </r>
  <r>
    <x v="4"/>
    <x v="4"/>
    <x v="12"/>
    <x v="6"/>
    <x v="4"/>
    <x v="4"/>
    <n v="0.47775000000000006"/>
    <n v="0.17745000000000002"/>
    <n v="0.30030000000000001"/>
  </r>
  <r>
    <x v="4"/>
    <x v="4"/>
    <x v="12"/>
    <x v="6"/>
    <x v="5"/>
    <x v="5"/>
    <n v="0.36400000000000005"/>
    <n v="0.13200000000000001"/>
    <n v="0.23200000000000004"/>
  </r>
  <r>
    <x v="4"/>
    <x v="4"/>
    <x v="12"/>
    <x v="6"/>
    <x v="6"/>
    <x v="6"/>
    <n v="0.28665000000000002"/>
    <n v="0.12555000000000002"/>
    <n v="0.16109999999999999"/>
  </r>
  <r>
    <x v="4"/>
    <x v="4"/>
    <x v="12"/>
    <x v="6"/>
    <x v="7"/>
    <x v="7"/>
    <n v="0.31640000000000001"/>
    <n v="0.108"/>
    <n v="0.20840000000000003"/>
  </r>
  <r>
    <x v="4"/>
    <x v="4"/>
    <x v="12"/>
    <x v="6"/>
    <x v="8"/>
    <x v="8"/>
    <n v="0.42000000000000004"/>
    <n v="0.17099999999999999"/>
    <n v="0.24900000000000005"/>
  </r>
  <r>
    <x v="4"/>
    <x v="4"/>
    <x v="12"/>
    <x v="6"/>
    <x v="9"/>
    <x v="9"/>
    <n v="0.37764999999999999"/>
    <n v="0.16184999999999999"/>
    <n v="0.21579999999999999"/>
  </r>
  <r>
    <x v="4"/>
    <x v="4"/>
    <x v="12"/>
    <x v="6"/>
    <x v="10"/>
    <x v="10"/>
    <n v="0.41649999999999998"/>
    <n v="0.20369999999999999"/>
    <n v="0.21279999999999999"/>
  </r>
  <r>
    <x v="4"/>
    <x v="4"/>
    <x v="12"/>
    <x v="6"/>
    <x v="11"/>
    <x v="11"/>
    <n v="0.47879999999999995"/>
    <n v="0.2016"/>
    <n v="0.27719999999999995"/>
  </r>
  <r>
    <x v="4"/>
    <x v="4"/>
    <x v="12"/>
    <x v="6"/>
    <x v="0"/>
    <x v="0"/>
    <n v="6.879599999999999"/>
    <n v="3.0995999999999997"/>
    <n v="3.7799999999999994"/>
  </r>
  <r>
    <x v="4"/>
    <x v="4"/>
    <x v="12"/>
    <x v="6"/>
    <x v="1"/>
    <x v="1"/>
    <n v="14.905799999999999"/>
    <n v="5.8548"/>
    <n v="9.0509999999999984"/>
  </r>
  <r>
    <x v="4"/>
    <x v="4"/>
    <x v="12"/>
    <x v="6"/>
    <x v="2"/>
    <x v="2"/>
    <n v="15.870400000000002"/>
    <n v="7.6752000000000002"/>
    <n v="8.1952000000000016"/>
  </r>
  <r>
    <x v="4"/>
    <x v="4"/>
    <x v="12"/>
    <x v="6"/>
    <x v="3"/>
    <x v="3"/>
    <n v="11.9392"/>
    <n v="6.1664000000000003"/>
    <n v="5.7727999999999993"/>
  </r>
  <r>
    <x v="4"/>
    <x v="4"/>
    <x v="12"/>
    <x v="6"/>
    <x v="4"/>
    <x v="4"/>
    <n v="12.8947"/>
    <n v="4.9569000000000001"/>
    <n v="7.9378000000000002"/>
  </r>
  <r>
    <x v="4"/>
    <x v="4"/>
    <x v="12"/>
    <x v="6"/>
    <x v="5"/>
    <x v="5"/>
    <n v="9.8279999999999994"/>
    <n v="3.4439999999999995"/>
    <n v="6.3840000000000003"/>
  </r>
  <r>
    <x v="4"/>
    <x v="4"/>
    <x v="12"/>
    <x v="6"/>
    <x v="6"/>
    <x v="6"/>
    <n v="6.7157999999999989"/>
    <n v="3.9852000000000003"/>
    <n v="2.7305999999999986"/>
  </r>
  <r>
    <x v="4"/>
    <x v="4"/>
    <x v="12"/>
    <x v="6"/>
    <x v="7"/>
    <x v="7"/>
    <n v="7.0616000000000003"/>
    <n v="3.0832000000000002"/>
    <n v="3.9784000000000002"/>
  </r>
  <r>
    <x v="4"/>
    <x v="4"/>
    <x v="12"/>
    <x v="6"/>
    <x v="8"/>
    <x v="8"/>
    <n v="7.28"/>
    <n v="4.8379999999999992"/>
    <n v="2.4420000000000011"/>
  </r>
  <r>
    <x v="4"/>
    <x v="4"/>
    <x v="12"/>
    <x v="6"/>
    <x v="9"/>
    <x v="9"/>
    <n v="14.196"/>
    <n v="5.7031000000000001"/>
    <n v="8.4928999999999988"/>
  </r>
  <r>
    <x v="4"/>
    <x v="4"/>
    <x v="12"/>
    <x v="6"/>
    <x v="10"/>
    <x v="10"/>
    <n v="11.2112"/>
    <n v="5.4530000000000003"/>
    <n v="5.7581999999999995"/>
  </r>
  <r>
    <x v="4"/>
    <x v="4"/>
    <x v="12"/>
    <x v="6"/>
    <x v="11"/>
    <x v="11"/>
    <n v="12.667199999999999"/>
    <n v="5.3628"/>
    <n v="7.3043999999999993"/>
  </r>
  <r>
    <x v="4"/>
    <x v="4"/>
    <x v="12"/>
    <x v="6"/>
    <x v="0"/>
    <x v="0"/>
    <n v="6.142500000000001"/>
    <n v="2.3026499999999999"/>
    <n v="3.8398500000000011"/>
  </r>
  <r>
    <x v="4"/>
    <x v="4"/>
    <x v="12"/>
    <x v="6"/>
    <x v="1"/>
    <x v="1"/>
    <n v="9.1909999999999989"/>
    <n v="3.2809000000000004"/>
    <n v="5.9100999999999981"/>
  </r>
  <r>
    <x v="4"/>
    <x v="4"/>
    <x v="12"/>
    <x v="6"/>
    <x v="2"/>
    <x v="2"/>
    <n v="9.2560000000000002"/>
    <n v="3.1648000000000001"/>
    <n v="6.0912000000000006"/>
  </r>
  <r>
    <x v="4"/>
    <x v="4"/>
    <x v="12"/>
    <x v="6"/>
    <x v="3"/>
    <x v="3"/>
    <n v="8.9440000000000008"/>
    <n v="3.5432000000000001"/>
    <n v="5.4008000000000003"/>
  </r>
  <r>
    <x v="4"/>
    <x v="4"/>
    <x v="12"/>
    <x v="6"/>
    <x v="4"/>
    <x v="4"/>
    <n v="8.5344999999999995"/>
    <n v="3.2980999999999998"/>
    <n v="5.2363999999999997"/>
  </r>
  <r>
    <x v="4"/>
    <x v="4"/>
    <x v="12"/>
    <x v="6"/>
    <x v="5"/>
    <x v="5"/>
    <n v="7.5399999999999991"/>
    <n v="1.9350000000000001"/>
    <n v="5.6049999999999986"/>
  </r>
  <r>
    <x v="4"/>
    <x v="4"/>
    <x v="12"/>
    <x v="6"/>
    <x v="6"/>
    <x v="6"/>
    <n v="5.7915000000000001"/>
    <n v="1.7221500000000001"/>
    <n v="4.06935"/>
  </r>
  <r>
    <x v="4"/>
    <x v="4"/>
    <x v="12"/>
    <x v="6"/>
    <x v="7"/>
    <x v="7"/>
    <n v="4.3159999999999998"/>
    <n v="1.4964"/>
    <n v="2.8195999999999999"/>
  </r>
  <r>
    <x v="4"/>
    <x v="4"/>
    <x v="12"/>
    <x v="6"/>
    <x v="8"/>
    <x v="8"/>
    <n v="5.3949999999999996"/>
    <n v="2.5369999999999999"/>
    <n v="2.8579999999999997"/>
  </r>
  <r>
    <x v="4"/>
    <x v="4"/>
    <x v="12"/>
    <x v="6"/>
    <x v="9"/>
    <x v="9"/>
    <n v="8.5344999999999995"/>
    <n v="2.3477999999999999"/>
    <n v="6.1867000000000001"/>
  </r>
  <r>
    <x v="4"/>
    <x v="4"/>
    <x v="12"/>
    <x v="6"/>
    <x v="10"/>
    <x v="10"/>
    <n v="7.28"/>
    <n v="3.1906000000000003"/>
    <n v="4.0893999999999995"/>
  </r>
  <r>
    <x v="4"/>
    <x v="4"/>
    <x v="12"/>
    <x v="6"/>
    <x v="11"/>
    <x v="11"/>
    <n v="7.7219999999999995"/>
    <n v="2.7090000000000001"/>
    <n v="5.0129999999999999"/>
  </r>
  <r>
    <x v="4"/>
    <x v="4"/>
    <x v="12"/>
    <x v="6"/>
    <x v="0"/>
    <x v="0"/>
    <n v="2.754"/>
    <n v="1.1614499999999999"/>
    <n v="1.5925500000000001"/>
  </r>
  <r>
    <x v="4"/>
    <x v="4"/>
    <x v="12"/>
    <x v="6"/>
    <x v="1"/>
    <x v="1"/>
    <n v="4.8075999999999999"/>
    <n v="2.3345000000000002"/>
    <n v="2.4730999999999996"/>
  </r>
  <r>
    <x v="4"/>
    <x v="4"/>
    <x v="12"/>
    <x v="6"/>
    <x v="2"/>
    <x v="2"/>
    <n v="5.7120000000000006"/>
    <n v="2.0880000000000001"/>
    <n v="3.6240000000000006"/>
  </r>
  <r>
    <x v="4"/>
    <x v="4"/>
    <x v="12"/>
    <x v="6"/>
    <x v="3"/>
    <x v="3"/>
    <n v="4.9504000000000001"/>
    <n v="1.8559999999999999"/>
    <n v="3.0944000000000003"/>
  </r>
  <r>
    <x v="4"/>
    <x v="4"/>
    <x v="12"/>
    <x v="6"/>
    <x v="4"/>
    <x v="4"/>
    <n v="4.8620000000000001"/>
    <n v="1.63995"/>
    <n v="3.2220500000000003"/>
  </r>
  <r>
    <x v="4"/>
    <x v="4"/>
    <x v="12"/>
    <x v="6"/>
    <x v="5"/>
    <x v="5"/>
    <n v="3.0259999999999998"/>
    <n v="1.5225"/>
    <n v="1.5034999999999998"/>
  </r>
  <r>
    <x v="4"/>
    <x v="4"/>
    <x v="12"/>
    <x v="6"/>
    <x v="6"/>
    <x v="6"/>
    <n v="3.2742000000000004"/>
    <n v="1.5268499999999998"/>
    <n v="1.7473500000000006"/>
  </r>
  <r>
    <x v="4"/>
    <x v="4"/>
    <x v="12"/>
    <x v="6"/>
    <x v="7"/>
    <x v="7"/>
    <n v="2.4480000000000004"/>
    <n v="1.2992000000000001"/>
    <n v="1.1488000000000003"/>
  </r>
  <r>
    <x v="4"/>
    <x v="4"/>
    <x v="12"/>
    <x v="6"/>
    <x v="8"/>
    <x v="8"/>
    <n v="3.6040000000000001"/>
    <n v="1.5369999999999999"/>
    <n v="2.0670000000000002"/>
  </r>
  <r>
    <x v="4"/>
    <x v="4"/>
    <x v="12"/>
    <x v="6"/>
    <x v="9"/>
    <x v="9"/>
    <n v="4.8620000000000001"/>
    <n v="2.1488999999999998"/>
    <n v="2.7131000000000003"/>
  </r>
  <r>
    <x v="4"/>
    <x v="4"/>
    <x v="12"/>
    <x v="6"/>
    <x v="10"/>
    <x v="10"/>
    <n v="4.5695999999999994"/>
    <n v="2.0503000000000005"/>
    <n v="2.519299999999999"/>
  </r>
  <r>
    <x v="4"/>
    <x v="4"/>
    <x v="12"/>
    <x v="6"/>
    <x v="11"/>
    <x v="11"/>
    <n v="3.9575999999999998"/>
    <n v="1.7052"/>
    <n v="2.2523999999999997"/>
  </r>
  <r>
    <x v="0"/>
    <x v="0"/>
    <x v="13"/>
    <x v="0"/>
    <x v="0"/>
    <x v="0"/>
    <n v="99.455849999999984"/>
    <n v="33.6798"/>
    <n v="65.776049999999984"/>
  </r>
  <r>
    <x v="0"/>
    <x v="0"/>
    <x v="13"/>
    <x v="0"/>
    <x v="1"/>
    <x v="1"/>
    <n v="115.0401"/>
    <n v="44.452799999999996"/>
    <n v="70.587299999999999"/>
  </r>
  <r>
    <x v="0"/>
    <x v="0"/>
    <x v="13"/>
    <x v="0"/>
    <x v="2"/>
    <x v="2"/>
    <n v="163.20960000000002"/>
    <n v="59.270400000000002"/>
    <n v="103.93920000000003"/>
  </r>
  <r>
    <x v="0"/>
    <x v="0"/>
    <x v="13"/>
    <x v="0"/>
    <x v="3"/>
    <x v="3"/>
    <n v="151.12"/>
    <n v="65.318400000000011"/>
    <n v="85.801599999999993"/>
  </r>
  <r>
    <x v="0"/>
    <x v="0"/>
    <x v="13"/>
    <x v="0"/>
    <x v="4"/>
    <x v="4"/>
    <n v="128.92425"/>
    <n v="42.751800000000003"/>
    <n v="86.172449999999998"/>
  </r>
  <r>
    <x v="0"/>
    <x v="0"/>
    <x v="13"/>
    <x v="0"/>
    <x v="5"/>
    <x v="5"/>
    <n v="110.5065"/>
    <n v="36.666000000000004"/>
    <n v="73.840499999999992"/>
  </r>
  <r>
    <x v="0"/>
    <x v="0"/>
    <x v="13"/>
    <x v="0"/>
    <x v="6"/>
    <x v="6"/>
    <n v="99.455849999999984"/>
    <n v="33.339600000000004"/>
    <n v="66.11624999999998"/>
  </r>
  <r>
    <x v="0"/>
    <x v="0"/>
    <x v="13"/>
    <x v="0"/>
    <x v="7"/>
    <x v="7"/>
    <n v="68.759600000000006"/>
    <n v="26.308800000000002"/>
    <n v="42.450800000000001"/>
  </r>
  <r>
    <x v="0"/>
    <x v="0"/>
    <x v="13"/>
    <x v="0"/>
    <x v="8"/>
    <x v="8"/>
    <n v="95.394500000000008"/>
    <n v="33.264000000000003"/>
    <n v="62.130500000000005"/>
  </r>
  <r>
    <x v="0"/>
    <x v="0"/>
    <x v="13"/>
    <x v="0"/>
    <x v="9"/>
    <x v="9"/>
    <n v="125.2407"/>
    <n v="52.579800000000006"/>
    <n v="72.660899999999998"/>
  </r>
  <r>
    <x v="0"/>
    <x v="0"/>
    <x v="13"/>
    <x v="0"/>
    <x v="10"/>
    <x v="10"/>
    <n v="153.38679999999997"/>
    <n v="60.857999999999997"/>
    <n v="92.528799999999961"/>
  </r>
  <r>
    <x v="0"/>
    <x v="0"/>
    <x v="13"/>
    <x v="0"/>
    <x v="11"/>
    <x v="11"/>
    <n v="123.54060000000001"/>
    <n v="37.1952"/>
    <n v="86.345400000000012"/>
  </r>
  <r>
    <x v="0"/>
    <x v="0"/>
    <x v="13"/>
    <x v="1"/>
    <x v="0"/>
    <x v="0"/>
    <n v="46.807200000000002"/>
    <n v="43.847100000000005"/>
    <n v="2.9600999999999971"/>
  </r>
  <r>
    <x v="0"/>
    <x v="0"/>
    <x v="13"/>
    <x v="1"/>
    <x v="1"/>
    <x v="1"/>
    <n v="81.912599999999998"/>
    <n v="63.571199999999997"/>
    <n v="18.3414"/>
  </r>
  <r>
    <x v="0"/>
    <x v="0"/>
    <x v="13"/>
    <x v="1"/>
    <x v="2"/>
    <x v="2"/>
    <n v="85.103999999999999"/>
    <n v="65.8416"/>
    <n v="19.2624"/>
  </r>
  <r>
    <x v="0"/>
    <x v="0"/>
    <x v="13"/>
    <x v="1"/>
    <x v="3"/>
    <x v="3"/>
    <n v="110.6352"/>
    <n v="90.059200000000004"/>
    <n v="20.575999999999993"/>
  </r>
  <r>
    <x v="0"/>
    <x v="0"/>
    <x v="13"/>
    <x v="1"/>
    <x v="4"/>
    <x v="4"/>
    <n v="63.768899999999995"/>
    <n v="67.024100000000004"/>
    <n v="-3.2552000000000092"/>
  </r>
  <r>
    <x v="0"/>
    <x v="0"/>
    <x v="13"/>
    <x v="1"/>
    <x v="5"/>
    <x v="5"/>
    <n v="63.237000000000002"/>
    <n v="49.192000000000007"/>
    <n v="14.044999999999995"/>
  </r>
  <r>
    <x v="0"/>
    <x v="0"/>
    <x v="13"/>
    <x v="1"/>
    <x v="6"/>
    <x v="6"/>
    <n v="49.998599999999996"/>
    <n v="49.3812"/>
    <n v="0.6173999999999964"/>
  </r>
  <r>
    <x v="0"/>
    <x v="0"/>
    <x v="13"/>
    <x v="1"/>
    <x v="7"/>
    <x v="7"/>
    <n v="56.263199999999998"/>
    <n v="40.867200000000004"/>
    <n v="15.395999999999994"/>
  </r>
  <r>
    <x v="0"/>
    <x v="0"/>
    <x v="13"/>
    <x v="1"/>
    <x v="8"/>
    <x v="8"/>
    <n v="67.373999999999995"/>
    <n v="44.935000000000002"/>
    <n v="22.438999999999993"/>
  </r>
  <r>
    <x v="0"/>
    <x v="0"/>
    <x v="13"/>
    <x v="1"/>
    <x v="9"/>
    <x v="9"/>
    <n v="79.903199999999998"/>
    <n v="62.719800000000006"/>
    <n v="17.183399999999992"/>
  </r>
  <r>
    <x v="0"/>
    <x v="0"/>
    <x v="13"/>
    <x v="1"/>
    <x v="10"/>
    <x v="10"/>
    <n v="94.323599999999985"/>
    <n v="66.882199999999997"/>
    <n v="27.441399999999987"/>
  </r>
  <r>
    <x v="0"/>
    <x v="0"/>
    <x v="13"/>
    <x v="1"/>
    <x v="11"/>
    <x v="11"/>
    <n v="84.394800000000004"/>
    <n v="64.138799999999989"/>
    <n v="20.256000000000014"/>
  </r>
  <r>
    <x v="0"/>
    <x v="0"/>
    <x v="13"/>
    <x v="2"/>
    <x v="0"/>
    <x v="0"/>
    <n v="32.610600000000005"/>
    <n v="20.855250000000002"/>
    <n v="11.755350000000004"/>
  </r>
  <r>
    <x v="0"/>
    <x v="0"/>
    <x v="13"/>
    <x v="2"/>
    <x v="1"/>
    <x v="1"/>
    <n v="39.454799999999999"/>
    <n v="31.031000000000002"/>
    <n v="8.4237999999999964"/>
  </r>
  <r>
    <x v="0"/>
    <x v="0"/>
    <x v="13"/>
    <x v="2"/>
    <x v="2"/>
    <x v="2"/>
    <n v="61.195199999999993"/>
    <n v="29.660800000000002"/>
    <n v="31.534399999999991"/>
  </r>
  <r>
    <x v="0"/>
    <x v="0"/>
    <x v="13"/>
    <x v="2"/>
    <x v="3"/>
    <x v="3"/>
    <n v="61.195199999999993"/>
    <n v="27.404"/>
    <n v="33.791199999999989"/>
  </r>
  <r>
    <x v="0"/>
    <x v="0"/>
    <x v="13"/>
    <x v="2"/>
    <x v="4"/>
    <x v="4"/>
    <n v="48.412650000000006"/>
    <n v="30.386199999999999"/>
    <n v="18.026450000000008"/>
  </r>
  <r>
    <x v="0"/>
    <x v="0"/>
    <x v="13"/>
    <x v="2"/>
    <x v="5"/>
    <x v="5"/>
    <n v="38.582499999999996"/>
    <n v="17.933500000000002"/>
    <n v="20.648999999999994"/>
  </r>
  <r>
    <x v="0"/>
    <x v="0"/>
    <x v="13"/>
    <x v="2"/>
    <x v="6"/>
    <x v="6"/>
    <n v="32.912550000000003"/>
    <n v="18.679050000000004"/>
    <n v="14.233499999999999"/>
  </r>
  <r>
    <x v="0"/>
    <x v="0"/>
    <x v="13"/>
    <x v="2"/>
    <x v="7"/>
    <x v="7"/>
    <n v="28.182000000000002"/>
    <n v="15.475200000000001"/>
    <n v="12.706800000000001"/>
  </r>
  <r>
    <x v="0"/>
    <x v="0"/>
    <x v="13"/>
    <x v="2"/>
    <x v="8"/>
    <x v="8"/>
    <n v="36.569499999999998"/>
    <n v="23.9785"/>
    <n v="12.590999999999998"/>
  </r>
  <r>
    <x v="0"/>
    <x v="0"/>
    <x v="13"/>
    <x v="2"/>
    <x v="9"/>
    <x v="9"/>
    <n v="35.328150000000001"/>
    <n v="26.718900000000001"/>
    <n v="8.6092499999999994"/>
  </r>
  <r>
    <x v="0"/>
    <x v="0"/>
    <x v="13"/>
    <x v="2"/>
    <x v="10"/>
    <x v="10"/>
    <n v="39.454799999999999"/>
    <n v="33.005699999999997"/>
    <n v="6.4491000000000014"/>
  </r>
  <r>
    <x v="0"/>
    <x v="0"/>
    <x v="13"/>
    <x v="2"/>
    <x v="11"/>
    <x v="11"/>
    <n v="32.207999999999998"/>
    <n v="27.565199999999997"/>
    <n v="4.6428000000000011"/>
  </r>
  <r>
    <x v="0"/>
    <x v="0"/>
    <x v="13"/>
    <x v="3"/>
    <x v="0"/>
    <x v="0"/>
    <n v="77.111999999999995"/>
    <n v="39.560400000000001"/>
    <n v="37.551599999999993"/>
  </r>
  <r>
    <x v="0"/>
    <x v="0"/>
    <x v="13"/>
    <x v="3"/>
    <x v="1"/>
    <x v="1"/>
    <n v="120.96"/>
    <n v="55.44"/>
    <n v="65.52"/>
  </r>
  <r>
    <x v="0"/>
    <x v="0"/>
    <x v="13"/>
    <x v="3"/>
    <x v="2"/>
    <x v="2"/>
    <n v="96.768000000000001"/>
    <n v="55.756799999999998"/>
    <n v="41.011200000000002"/>
  </r>
  <r>
    <x v="0"/>
    <x v="0"/>
    <x v="13"/>
    <x v="3"/>
    <x v="3"/>
    <x v="3"/>
    <n v="108.288"/>
    <n v="65.894400000000005"/>
    <n v="42.393599999999992"/>
  </r>
  <r>
    <x v="0"/>
    <x v="0"/>
    <x v="13"/>
    <x v="3"/>
    <x v="4"/>
    <x v="4"/>
    <n v="105.768"/>
    <n v="59.716799999999999"/>
    <n v="46.051200000000001"/>
  </r>
  <r>
    <x v="0"/>
    <x v="0"/>
    <x v="13"/>
    <x v="3"/>
    <x v="5"/>
    <x v="5"/>
    <n v="74.16"/>
    <n v="36.432000000000002"/>
    <n v="37.727999999999994"/>
  </r>
  <r>
    <x v="0"/>
    <x v="0"/>
    <x v="13"/>
    <x v="3"/>
    <x v="6"/>
    <x v="6"/>
    <n v="58.32"/>
    <n v="29.224799999999998"/>
    <n v="29.095200000000002"/>
  </r>
  <r>
    <x v="0"/>
    <x v="0"/>
    <x v="13"/>
    <x v="3"/>
    <x v="7"/>
    <x v="7"/>
    <n v="47.808"/>
    <n v="26.6112"/>
    <n v="21.1968"/>
  </r>
  <r>
    <x v="0"/>
    <x v="0"/>
    <x v="13"/>
    <x v="3"/>
    <x v="8"/>
    <x v="8"/>
    <n v="62.64"/>
    <n v="41.976000000000006"/>
    <n v="20.663999999999994"/>
  </r>
  <r>
    <x v="0"/>
    <x v="0"/>
    <x v="13"/>
    <x v="3"/>
    <x v="9"/>
    <x v="9"/>
    <n v="110.44800000000001"/>
    <n v="46.332000000000008"/>
    <n v="64.116"/>
  </r>
  <r>
    <x v="0"/>
    <x v="0"/>
    <x v="13"/>
    <x v="3"/>
    <x v="10"/>
    <x v="10"/>
    <n v="81.647999999999996"/>
    <n v="63.201599999999992"/>
    <n v="18.446400000000004"/>
  </r>
  <r>
    <x v="0"/>
    <x v="0"/>
    <x v="13"/>
    <x v="3"/>
    <x v="11"/>
    <x v="11"/>
    <n v="90.720000000000013"/>
    <n v="50.371200000000009"/>
    <n v="40.348800000000004"/>
  </r>
  <r>
    <x v="0"/>
    <x v="0"/>
    <x v="13"/>
    <x v="4"/>
    <x v="0"/>
    <x v="0"/>
    <n v="60.786000000000001"/>
    <n v="44.118000000000002"/>
    <n v="16.667999999999999"/>
  </r>
  <r>
    <x v="0"/>
    <x v="0"/>
    <x v="13"/>
    <x v="4"/>
    <x v="1"/>
    <x v="1"/>
    <n v="71.346800000000002"/>
    <n v="66.822000000000003"/>
    <n v="4.524799999999999"/>
  </r>
  <r>
    <x v="0"/>
    <x v="0"/>
    <x v="13"/>
    <x v="4"/>
    <x v="2"/>
    <x v="2"/>
    <n v="115.92320000000001"/>
    <n v="57.103999999999992"/>
    <n v="58.819200000000016"/>
  </r>
  <r>
    <x v="0"/>
    <x v="0"/>
    <x v="13"/>
    <x v="4"/>
    <x v="3"/>
    <x v="3"/>
    <n v="93.328000000000003"/>
    <n v="60.543999999999997"/>
    <n v="32.784000000000006"/>
  </r>
  <r>
    <x v="0"/>
    <x v="0"/>
    <x v="13"/>
    <x v="4"/>
    <x v="4"/>
    <x v="4"/>
    <n v="91.793000000000006"/>
    <n v="54.222999999999999"/>
    <n v="37.570000000000007"/>
  </r>
  <r>
    <x v="0"/>
    <x v="0"/>
    <x v="13"/>
    <x v="4"/>
    <x v="5"/>
    <x v="5"/>
    <n v="54.031999999999996"/>
    <n v="36.119999999999997"/>
    <n v="17.911999999999999"/>
  </r>
  <r>
    <x v="0"/>
    <x v="0"/>
    <x v="13"/>
    <x v="4"/>
    <x v="6"/>
    <x v="6"/>
    <n v="53.049599999999998"/>
    <n v="38.700000000000003"/>
    <n v="14.349599999999995"/>
  </r>
  <r>
    <x v="0"/>
    <x v="0"/>
    <x v="13"/>
    <x v="4"/>
    <x v="7"/>
    <x v="7"/>
    <n v="52.067200000000007"/>
    <n v="38.184000000000005"/>
    <n v="13.883200000000002"/>
  </r>
  <r>
    <x v="0"/>
    <x v="0"/>
    <x v="13"/>
    <x v="4"/>
    <x v="8"/>
    <x v="8"/>
    <n v="68.768000000000001"/>
    <n v="40.85"/>
    <n v="27.917999999999999"/>
  </r>
  <r>
    <x v="0"/>
    <x v="0"/>
    <x v="13"/>
    <x v="4"/>
    <x v="9"/>
    <x v="9"/>
    <n v="90.994799999999998"/>
    <n v="45.837999999999994"/>
    <n v="45.156800000000004"/>
  </r>
  <r>
    <x v="0"/>
    <x v="0"/>
    <x v="13"/>
    <x v="4"/>
    <x v="10"/>
    <x v="10"/>
    <n v="69.627600000000015"/>
    <n v="64.414000000000001"/>
    <n v="5.2136000000000138"/>
  </r>
  <r>
    <x v="0"/>
    <x v="0"/>
    <x v="13"/>
    <x v="4"/>
    <x v="11"/>
    <x v="11"/>
    <n v="62.628000000000007"/>
    <n v="47.988000000000007"/>
    <n v="14.64"/>
  </r>
  <r>
    <x v="0"/>
    <x v="0"/>
    <x v="13"/>
    <x v="5"/>
    <x v="0"/>
    <x v="0"/>
    <n v="29.020950000000003"/>
    <n v="17.180100000000003"/>
    <n v="11.84085"/>
  </r>
  <r>
    <x v="0"/>
    <x v="0"/>
    <x v="13"/>
    <x v="5"/>
    <x v="1"/>
    <x v="1"/>
    <n v="34.976199999999999"/>
    <n v="29.635200000000005"/>
    <n v="5.340999999999994"/>
  </r>
  <r>
    <x v="0"/>
    <x v="0"/>
    <x v="13"/>
    <x v="5"/>
    <x v="2"/>
    <x v="2"/>
    <n v="43.691200000000002"/>
    <n v="24.494400000000002"/>
    <n v="19.1968"/>
  </r>
  <r>
    <x v="0"/>
    <x v="0"/>
    <x v="13"/>
    <x v="5"/>
    <x v="3"/>
    <x v="3"/>
    <n v="52.057600000000008"/>
    <n v="30.542400000000001"/>
    <n v="21.515200000000007"/>
  </r>
  <r>
    <x v="0"/>
    <x v="0"/>
    <x v="13"/>
    <x v="5"/>
    <x v="4"/>
    <x v="4"/>
    <n v="38.520299999999999"/>
    <n v="24.8157"/>
    <n v="13.704599999999999"/>
  </r>
  <r>
    <x v="0"/>
    <x v="0"/>
    <x v="13"/>
    <x v="5"/>
    <x v="5"/>
    <x v="5"/>
    <n v="32.245500000000007"/>
    <n v="20.223000000000003"/>
    <n v="12.022500000000004"/>
  </r>
  <r>
    <x v="0"/>
    <x v="0"/>
    <x v="13"/>
    <x v="5"/>
    <x v="6"/>
    <x v="6"/>
    <n v="22.4847"/>
    <n v="18.200700000000001"/>
    <n v="4.2839999999999989"/>
  </r>
  <r>
    <x v="0"/>
    <x v="0"/>
    <x v="13"/>
    <x v="5"/>
    <x v="7"/>
    <x v="7"/>
    <n v="20.683600000000002"/>
    <n v="12.247200000000001"/>
    <n v="8.4364000000000008"/>
  </r>
  <r>
    <x v="0"/>
    <x v="0"/>
    <x v="13"/>
    <x v="5"/>
    <x v="8"/>
    <x v="8"/>
    <n v="31.083500000000001"/>
    <n v="15.120000000000003"/>
    <n v="15.963499999999998"/>
  </r>
  <r>
    <x v="0"/>
    <x v="0"/>
    <x v="13"/>
    <x v="5"/>
    <x v="9"/>
    <x v="9"/>
    <n v="39.275600000000004"/>
    <n v="29.483999999999998"/>
    <n v="9.7916000000000061"/>
  </r>
  <r>
    <x v="0"/>
    <x v="0"/>
    <x v="13"/>
    <x v="5"/>
    <x v="10"/>
    <x v="10"/>
    <n v="34.162799999999997"/>
    <n v="22.491"/>
    <n v="11.671799999999998"/>
  </r>
  <r>
    <x v="0"/>
    <x v="0"/>
    <x v="13"/>
    <x v="5"/>
    <x v="11"/>
    <x v="11"/>
    <n v="40.437599999999996"/>
    <n v="22.226399999999998"/>
    <n v="18.211199999999998"/>
  </r>
  <r>
    <x v="0"/>
    <x v="0"/>
    <x v="13"/>
    <x v="6"/>
    <x v="0"/>
    <x v="0"/>
    <n v="4.8546000000000005"/>
    <n v="1.4867999999999999"/>
    <n v="3.3678000000000008"/>
  </r>
  <r>
    <x v="0"/>
    <x v="0"/>
    <x v="13"/>
    <x v="6"/>
    <x v="1"/>
    <x v="1"/>
    <n v="6.4448999999999996"/>
    <n v="1.764"/>
    <n v="4.6808999999999994"/>
  </r>
  <r>
    <x v="0"/>
    <x v="0"/>
    <x v="13"/>
    <x v="6"/>
    <x v="2"/>
    <x v="2"/>
    <n v="8.5559999999999992"/>
    <n v="2.1952000000000003"/>
    <n v="6.3607999999999993"/>
  </r>
  <r>
    <x v="0"/>
    <x v="0"/>
    <x v="13"/>
    <x v="6"/>
    <x v="3"/>
    <x v="3"/>
    <n v="8.0352000000000015"/>
    <n v="2.6656"/>
    <n v="5.3696000000000019"/>
  </r>
  <r>
    <x v="0"/>
    <x v="0"/>
    <x v="13"/>
    <x v="6"/>
    <x v="4"/>
    <x v="4"/>
    <n v="5.9241000000000001"/>
    <n v="1.5834000000000001"/>
    <n v="4.3407"/>
  </r>
  <r>
    <x v="0"/>
    <x v="0"/>
    <x v="13"/>
    <x v="6"/>
    <x v="5"/>
    <x v="5"/>
    <n v="5.4870000000000001"/>
    <n v="1.5680000000000003"/>
    <n v="3.9189999999999996"/>
  </r>
  <r>
    <x v="0"/>
    <x v="0"/>
    <x v="13"/>
    <x v="6"/>
    <x v="6"/>
    <x v="6"/>
    <n v="4.05945"/>
    <n v="1.3986000000000001"/>
    <n v="2.6608499999999999"/>
  </r>
  <r>
    <x v="0"/>
    <x v="0"/>
    <x v="13"/>
    <x v="6"/>
    <x v="7"/>
    <x v="7"/>
    <n v="3.1992000000000003"/>
    <n v="0.96320000000000006"/>
    <n v="2.2360000000000002"/>
  </r>
  <r>
    <x v="0"/>
    <x v="0"/>
    <x v="13"/>
    <x v="6"/>
    <x v="8"/>
    <x v="8"/>
    <n v="5.2545000000000002"/>
    <n v="1.2460000000000002"/>
    <n v="4.0084999999999997"/>
  </r>
  <r>
    <x v="0"/>
    <x v="0"/>
    <x v="13"/>
    <x v="6"/>
    <x v="9"/>
    <x v="9"/>
    <n v="5.5613999999999999"/>
    <n v="1.9656000000000002"/>
    <n v="3.5957999999999997"/>
  </r>
  <r>
    <x v="0"/>
    <x v="0"/>
    <x v="13"/>
    <x v="6"/>
    <x v="10"/>
    <x v="10"/>
    <n v="6.7053000000000003"/>
    <n v="1.7052"/>
    <n v="5.0000999999999998"/>
  </r>
  <r>
    <x v="0"/>
    <x v="0"/>
    <x v="13"/>
    <x v="6"/>
    <x v="11"/>
    <x v="11"/>
    <n v="5.2451999999999996"/>
    <n v="1.512"/>
    <n v="3.7331999999999996"/>
  </r>
  <r>
    <x v="0"/>
    <x v="0"/>
    <x v="13"/>
    <x v="6"/>
    <x v="0"/>
    <x v="0"/>
    <n v="2.9889000000000001"/>
    <n v="1.4616"/>
    <n v="1.5273000000000001"/>
  </r>
  <r>
    <x v="0"/>
    <x v="0"/>
    <x v="13"/>
    <x v="6"/>
    <x v="1"/>
    <x v="1"/>
    <n v="5.0512000000000006"/>
    <n v="1.8879000000000004"/>
    <n v="3.1633000000000004"/>
  </r>
  <r>
    <x v="0"/>
    <x v="0"/>
    <x v="13"/>
    <x v="6"/>
    <x v="2"/>
    <x v="2"/>
    <n v="5.6416000000000004"/>
    <n v="1.9255999999999998"/>
    <n v="3.7160000000000006"/>
  </r>
  <r>
    <x v="0"/>
    <x v="0"/>
    <x v="13"/>
    <x v="6"/>
    <x v="3"/>
    <x v="3"/>
    <n v="6.3632"/>
    <n v="2.3199999999999998"/>
    <n v="4.0432000000000006"/>
  </r>
  <r>
    <x v="0"/>
    <x v="0"/>
    <x v="13"/>
    <x v="6"/>
    <x v="4"/>
    <x v="4"/>
    <n v="4.4238999999999997"/>
    <n v="1.8095999999999999"/>
    <n v="2.6143000000000001"/>
  </r>
  <r>
    <x v="0"/>
    <x v="0"/>
    <x v="13"/>
    <x v="6"/>
    <x v="5"/>
    <x v="5"/>
    <n v="4.714999999999999"/>
    <n v="1.508"/>
    <n v="3.206999999999999"/>
  </r>
  <r>
    <x v="0"/>
    <x v="0"/>
    <x v="13"/>
    <x v="6"/>
    <x v="6"/>
    <x v="6"/>
    <n v="4.3172999999999995"/>
    <n v="1.1483999999999999"/>
    <n v="3.1688999999999998"/>
  </r>
  <r>
    <x v="0"/>
    <x v="0"/>
    <x v="13"/>
    <x v="6"/>
    <x v="7"/>
    <x v="7"/>
    <n v="3.9032"/>
    <n v="0.99759999999999993"/>
    <n v="2.9056000000000002"/>
  </r>
  <r>
    <x v="0"/>
    <x v="0"/>
    <x v="13"/>
    <x v="6"/>
    <x v="8"/>
    <x v="8"/>
    <n v="3.4849999999999994"/>
    <n v="1.1889999999999998"/>
    <n v="2.2959999999999994"/>
  </r>
  <r>
    <x v="0"/>
    <x v="0"/>
    <x v="13"/>
    <x v="6"/>
    <x v="9"/>
    <x v="9"/>
    <n v="4.8502999999999998"/>
    <n v="1.86615"/>
    <n v="2.9841499999999996"/>
  </r>
  <r>
    <x v="0"/>
    <x v="0"/>
    <x v="13"/>
    <x v="6"/>
    <x v="10"/>
    <x v="10"/>
    <n v="5.2234000000000007"/>
    <n v="2.0909000000000004"/>
    <n v="3.1325000000000003"/>
  </r>
  <r>
    <x v="0"/>
    <x v="0"/>
    <x v="13"/>
    <x v="6"/>
    <x v="11"/>
    <x v="11"/>
    <n v="4.0343999999999998"/>
    <n v="2.0183999999999997"/>
    <n v="2.016"/>
  </r>
  <r>
    <x v="0"/>
    <x v="0"/>
    <x v="13"/>
    <x v="6"/>
    <x v="0"/>
    <x v="0"/>
    <n v="0.37169999999999997"/>
    <n v="0.11205"/>
    <n v="0.25964999999999999"/>
  </r>
  <r>
    <x v="0"/>
    <x v="0"/>
    <x v="13"/>
    <x v="6"/>
    <x v="1"/>
    <x v="1"/>
    <n v="0.43119999999999997"/>
    <n v="0.16800000000000001"/>
    <n v="0.26319999999999999"/>
  </r>
  <r>
    <x v="0"/>
    <x v="0"/>
    <x v="13"/>
    <x v="6"/>
    <x v="2"/>
    <x v="2"/>
    <n v="0.60480000000000012"/>
    <n v="0.21840000000000001"/>
    <n v="0.38640000000000008"/>
  </r>
  <r>
    <x v="0"/>
    <x v="0"/>
    <x v="13"/>
    <x v="6"/>
    <x v="3"/>
    <x v="3"/>
    <n v="0.48720000000000002"/>
    <n v="0.21840000000000001"/>
    <n v="0.26880000000000004"/>
  </r>
  <r>
    <x v="0"/>
    <x v="0"/>
    <x v="13"/>
    <x v="6"/>
    <x v="4"/>
    <x v="4"/>
    <n v="0.44590000000000002"/>
    <n v="0.19695000000000001"/>
    <n v="0.24895"/>
  </r>
  <r>
    <x v="0"/>
    <x v="0"/>
    <x v="13"/>
    <x v="6"/>
    <x v="5"/>
    <x v="5"/>
    <n v="0.37100000000000005"/>
    <n v="0.14249999999999999"/>
    <n v="0.22850000000000006"/>
  </r>
  <r>
    <x v="0"/>
    <x v="0"/>
    <x v="13"/>
    <x v="6"/>
    <x v="6"/>
    <x v="6"/>
    <n v="0.32130000000000003"/>
    <n v="0.10935000000000002"/>
    <n v="0.21195000000000003"/>
  </r>
  <r>
    <x v="0"/>
    <x v="0"/>
    <x v="13"/>
    <x v="6"/>
    <x v="7"/>
    <x v="7"/>
    <n v="0.30520000000000003"/>
    <n v="0.14399999999999999"/>
    <n v="0.16120000000000004"/>
  </r>
  <r>
    <x v="0"/>
    <x v="0"/>
    <x v="13"/>
    <x v="6"/>
    <x v="8"/>
    <x v="8"/>
    <n v="0.38850000000000007"/>
    <n v="0.12449999999999999"/>
    <n v="0.26400000000000007"/>
  </r>
  <r>
    <x v="0"/>
    <x v="0"/>
    <x v="13"/>
    <x v="6"/>
    <x v="9"/>
    <x v="9"/>
    <n v="0.42769999999999997"/>
    <n v="0.20475000000000002"/>
    <n v="0.22294999999999995"/>
  </r>
  <r>
    <x v="0"/>
    <x v="0"/>
    <x v="13"/>
    <x v="6"/>
    <x v="10"/>
    <x v="10"/>
    <n v="0.45569999999999999"/>
    <n v="0.20579999999999998"/>
    <n v="0.24990000000000001"/>
  </r>
  <r>
    <x v="0"/>
    <x v="0"/>
    <x v="13"/>
    <x v="6"/>
    <x v="11"/>
    <x v="11"/>
    <n v="0.33600000000000002"/>
    <n v="0.14399999999999999"/>
    <n v="0.19200000000000003"/>
  </r>
  <r>
    <x v="0"/>
    <x v="0"/>
    <x v="13"/>
    <x v="6"/>
    <x v="0"/>
    <x v="0"/>
    <n v="6.84"/>
    <n v="3.1752000000000002"/>
    <n v="3.6647999999999996"/>
  </r>
  <r>
    <x v="0"/>
    <x v="0"/>
    <x v="13"/>
    <x v="6"/>
    <x v="1"/>
    <x v="1"/>
    <n v="10.64"/>
    <n v="4.1327999999999996"/>
    <n v="6.507200000000001"/>
  </r>
  <r>
    <x v="0"/>
    <x v="0"/>
    <x v="13"/>
    <x v="6"/>
    <x v="2"/>
    <x v="2"/>
    <n v="14.719999999999999"/>
    <n v="4.6079999999999997"/>
    <n v="10.111999999999998"/>
  </r>
  <r>
    <x v="0"/>
    <x v="0"/>
    <x v="13"/>
    <x v="6"/>
    <x v="3"/>
    <x v="3"/>
    <n v="11.008000000000001"/>
    <n v="4.7231999999999994"/>
    <n v="6.2848000000000015"/>
  </r>
  <r>
    <x v="0"/>
    <x v="0"/>
    <x v="13"/>
    <x v="6"/>
    <x v="4"/>
    <x v="4"/>
    <n v="9.4640000000000004"/>
    <n v="4.5395999999999992"/>
    <n v="4.9244000000000012"/>
  </r>
  <r>
    <x v="0"/>
    <x v="0"/>
    <x v="13"/>
    <x v="6"/>
    <x v="5"/>
    <x v="5"/>
    <n v="6.96"/>
    <n v="3.5640000000000001"/>
    <n v="3.3959999999999999"/>
  </r>
  <r>
    <x v="0"/>
    <x v="0"/>
    <x v="13"/>
    <x v="6"/>
    <x v="6"/>
    <x v="6"/>
    <n v="7.2720000000000002"/>
    <n v="3.8555999999999999"/>
    <n v="3.4164000000000003"/>
  </r>
  <r>
    <x v="0"/>
    <x v="0"/>
    <x v="13"/>
    <x v="6"/>
    <x v="7"/>
    <x v="7"/>
    <n v="7.68"/>
    <n v="3.3407999999999998"/>
    <n v="4.3391999999999999"/>
  </r>
  <r>
    <x v="0"/>
    <x v="0"/>
    <x v="13"/>
    <x v="6"/>
    <x v="8"/>
    <x v="8"/>
    <n v="8.16"/>
    <n v="2.9160000000000004"/>
    <n v="5.2439999999999998"/>
  </r>
  <r>
    <x v="0"/>
    <x v="0"/>
    <x v="13"/>
    <x v="6"/>
    <x v="9"/>
    <x v="9"/>
    <n v="9.2560000000000002"/>
    <n v="5.5223999999999993"/>
    <n v="3.7336000000000009"/>
  </r>
  <r>
    <x v="0"/>
    <x v="0"/>
    <x v="13"/>
    <x v="6"/>
    <x v="10"/>
    <x v="10"/>
    <n v="12.096000000000002"/>
    <n v="4.9391999999999996"/>
    <n v="7.1568000000000023"/>
  </r>
  <r>
    <x v="0"/>
    <x v="0"/>
    <x v="13"/>
    <x v="6"/>
    <x v="11"/>
    <x v="11"/>
    <n v="10.368"/>
    <n v="5.0111999999999997"/>
    <n v="5.3568000000000007"/>
  </r>
  <r>
    <x v="0"/>
    <x v="0"/>
    <x v="13"/>
    <x v="6"/>
    <x v="0"/>
    <x v="0"/>
    <n v="4.8023999999999996"/>
    <n v="1.4021999999999999"/>
    <n v="3.4001999999999999"/>
  </r>
  <r>
    <x v="0"/>
    <x v="0"/>
    <x v="13"/>
    <x v="6"/>
    <x v="1"/>
    <x v="1"/>
    <n v="7.5516000000000014"/>
    <n v="2.8728000000000002"/>
    <n v="4.6788000000000007"/>
  </r>
  <r>
    <x v="0"/>
    <x v="0"/>
    <x v="13"/>
    <x v="6"/>
    <x v="2"/>
    <x v="2"/>
    <n v="10.857599999999998"/>
    <n v="3.5568"/>
    <n v="7.300799999999998"/>
  </r>
  <r>
    <x v="0"/>
    <x v="0"/>
    <x v="13"/>
    <x v="6"/>
    <x v="3"/>
    <x v="3"/>
    <n v="8.5375999999999994"/>
    <n v="3.4655999999999998"/>
    <n v="5.0719999999999992"/>
  </r>
  <r>
    <x v="0"/>
    <x v="0"/>
    <x v="13"/>
    <x v="6"/>
    <x v="4"/>
    <x v="4"/>
    <n v="6.8614000000000006"/>
    <n v="2.4947000000000004"/>
    <n v="4.3666999999999998"/>
  </r>
  <r>
    <x v="0"/>
    <x v="0"/>
    <x v="13"/>
    <x v="6"/>
    <x v="5"/>
    <x v="5"/>
    <n v="5.6259999999999994"/>
    <n v="2.2040000000000002"/>
    <n v="3.4219999999999993"/>
  </r>
  <r>
    <x v="0"/>
    <x v="0"/>
    <x v="13"/>
    <x v="6"/>
    <x v="6"/>
    <x v="6"/>
    <n v="4.2803999999999993"/>
    <n v="1.8126"/>
    <n v="2.4677999999999995"/>
  </r>
  <r>
    <x v="0"/>
    <x v="0"/>
    <x v="13"/>
    <x v="6"/>
    <x v="7"/>
    <x v="7"/>
    <n v="4.7791999999999994"/>
    <n v="1.5352000000000001"/>
    <n v="3.2439999999999993"/>
  </r>
  <r>
    <x v="0"/>
    <x v="0"/>
    <x v="13"/>
    <x v="6"/>
    <x v="8"/>
    <x v="8"/>
    <n v="6.9019999999999992"/>
    <n v="2.0330000000000004"/>
    <n v="4.8689999999999989"/>
  </r>
  <r>
    <x v="0"/>
    <x v="0"/>
    <x v="13"/>
    <x v="6"/>
    <x v="9"/>
    <x v="9"/>
    <n v="7.8416000000000006"/>
    <n v="2.3712"/>
    <n v="5.4704000000000006"/>
  </r>
  <r>
    <x v="0"/>
    <x v="0"/>
    <x v="13"/>
    <x v="6"/>
    <x v="10"/>
    <x v="10"/>
    <n v="6.8208000000000002"/>
    <n v="2.8462000000000005"/>
    <n v="3.9745999999999997"/>
  </r>
  <r>
    <x v="0"/>
    <x v="0"/>
    <x v="13"/>
    <x v="6"/>
    <x v="11"/>
    <x v="11"/>
    <n v="6.7511999999999999"/>
    <n v="2.4852000000000003"/>
    <n v="4.266"/>
  </r>
  <r>
    <x v="0"/>
    <x v="0"/>
    <x v="13"/>
    <x v="6"/>
    <x v="0"/>
    <x v="0"/>
    <n v="2.3939999999999997"/>
    <n v="1.2636000000000001"/>
    <n v="1.1303999999999996"/>
  </r>
  <r>
    <x v="0"/>
    <x v="0"/>
    <x v="13"/>
    <x v="6"/>
    <x v="1"/>
    <x v="1"/>
    <n v="3.3712"/>
    <n v="1.4111999999999998"/>
    <n v="1.9600000000000002"/>
  </r>
  <r>
    <x v="0"/>
    <x v="0"/>
    <x v="13"/>
    <x v="6"/>
    <x v="2"/>
    <x v="2"/>
    <n v="4.6144000000000007"/>
    <n v="1.7087999999999999"/>
    <n v="2.9056000000000006"/>
  </r>
  <r>
    <x v="0"/>
    <x v="0"/>
    <x v="13"/>
    <x v="6"/>
    <x v="3"/>
    <x v="3"/>
    <n v="4.8384000000000009"/>
    <n v="2.2079999999999997"/>
    <n v="2.6304000000000012"/>
  </r>
  <r>
    <x v="0"/>
    <x v="0"/>
    <x v="13"/>
    <x v="6"/>
    <x v="4"/>
    <x v="4"/>
    <n v="4.1859999999999999"/>
    <n v="1.7472000000000003"/>
    <n v="2.4387999999999996"/>
  </r>
  <r>
    <x v="0"/>
    <x v="0"/>
    <x v="13"/>
    <x v="6"/>
    <x v="5"/>
    <x v="5"/>
    <n v="2.3800000000000003"/>
    <n v="1.044"/>
    <n v="1.3360000000000003"/>
  </r>
  <r>
    <x v="0"/>
    <x v="0"/>
    <x v="13"/>
    <x v="6"/>
    <x v="6"/>
    <x v="6"/>
    <n v="2.6460000000000004"/>
    <n v="1.2527999999999999"/>
    <n v="1.3932000000000004"/>
  </r>
  <r>
    <x v="0"/>
    <x v="0"/>
    <x v="13"/>
    <x v="6"/>
    <x v="7"/>
    <x v="7"/>
    <n v="2.4640000000000004"/>
    <n v="0.86399999999999999"/>
    <n v="1.6000000000000005"/>
  </r>
  <r>
    <x v="0"/>
    <x v="0"/>
    <x v="13"/>
    <x v="6"/>
    <x v="8"/>
    <x v="8"/>
    <n v="2.8560000000000003"/>
    <n v="1.3320000000000001"/>
    <n v="1.5240000000000002"/>
  </r>
  <r>
    <x v="0"/>
    <x v="0"/>
    <x v="13"/>
    <x v="6"/>
    <x v="9"/>
    <x v="9"/>
    <n v="3.6036000000000001"/>
    <n v="1.5132000000000001"/>
    <n v="2.0903999999999998"/>
  </r>
  <r>
    <x v="0"/>
    <x v="0"/>
    <x v="13"/>
    <x v="6"/>
    <x v="10"/>
    <x v="10"/>
    <n v="3.7239999999999998"/>
    <n v="1.4783999999999999"/>
    <n v="2.2455999999999996"/>
  </r>
  <r>
    <x v="0"/>
    <x v="0"/>
    <x v="13"/>
    <x v="6"/>
    <x v="11"/>
    <x v="11"/>
    <n v="3.024"/>
    <n v="1.3679999999999999"/>
    <n v="1.6560000000000001"/>
  </r>
  <r>
    <x v="2"/>
    <x v="2"/>
    <x v="14"/>
    <x v="0"/>
    <x v="0"/>
    <x v="0"/>
    <n v="81.225000000000009"/>
    <n v="36.063900000000004"/>
    <n v="45.161100000000005"/>
  </r>
  <r>
    <x v="2"/>
    <x v="2"/>
    <x v="14"/>
    <x v="0"/>
    <x v="1"/>
    <x v="1"/>
    <n v="122.5595"/>
    <n v="43.969799999999999"/>
    <n v="78.589699999999993"/>
  </r>
  <r>
    <x v="2"/>
    <x v="2"/>
    <x v="14"/>
    <x v="0"/>
    <x v="2"/>
    <x v="2"/>
    <n v="138.624"/>
    <n v="58.337600000000002"/>
    <n v="80.286399999999986"/>
  </r>
  <r>
    <x v="2"/>
    <x v="2"/>
    <x v="14"/>
    <x v="0"/>
    <x v="3"/>
    <x v="3"/>
    <n v="137.18"/>
    <n v="51.406399999999998"/>
    <n v="85.773600000000016"/>
  </r>
  <r>
    <x v="2"/>
    <x v="2"/>
    <x v="14"/>
    <x v="0"/>
    <x v="4"/>
    <x v="4"/>
    <n v="93.860000000000014"/>
    <n v="52.561600000000006"/>
    <n v="41.298400000000008"/>
  </r>
  <r>
    <x v="2"/>
    <x v="2"/>
    <x v="14"/>
    <x v="0"/>
    <x v="5"/>
    <x v="5"/>
    <n v="92.055000000000007"/>
    <n v="38.627000000000002"/>
    <n v="53.428000000000004"/>
  </r>
  <r>
    <x v="2"/>
    <x v="2"/>
    <x v="14"/>
    <x v="0"/>
    <x v="6"/>
    <x v="6"/>
    <n v="88.535250000000019"/>
    <n v="38.6631"/>
    <n v="49.872150000000019"/>
  </r>
  <r>
    <x v="2"/>
    <x v="2"/>
    <x v="14"/>
    <x v="0"/>
    <x v="7"/>
    <x v="7"/>
    <n v="77.976000000000013"/>
    <n v="29.746400000000001"/>
    <n v="48.229600000000012"/>
  </r>
  <r>
    <x v="2"/>
    <x v="2"/>
    <x v="14"/>
    <x v="0"/>
    <x v="8"/>
    <x v="8"/>
    <n v="101.08000000000001"/>
    <n v="32.49"/>
    <n v="68.59"/>
  </r>
  <r>
    <x v="2"/>
    <x v="2"/>
    <x v="14"/>
    <x v="0"/>
    <x v="9"/>
    <x v="9"/>
    <n v="139.61675"/>
    <n v="41.298400000000001"/>
    <n v="98.318349999999995"/>
  </r>
  <r>
    <x v="2"/>
    <x v="2"/>
    <x v="14"/>
    <x v="0"/>
    <x v="10"/>
    <x v="10"/>
    <n v="109.92450000000001"/>
    <n v="45.991399999999999"/>
    <n v="63.93310000000001"/>
  </r>
  <r>
    <x v="2"/>
    <x v="2"/>
    <x v="14"/>
    <x v="0"/>
    <x v="11"/>
    <x v="11"/>
    <n v="110.46599999999999"/>
    <n v="46.352400000000003"/>
    <n v="64.113599999999991"/>
  </r>
  <r>
    <x v="2"/>
    <x v="2"/>
    <x v="14"/>
    <x v="1"/>
    <x v="0"/>
    <x v="0"/>
    <n v="48.095099999999995"/>
    <n v="33.579000000000001"/>
    <n v="14.516099999999994"/>
  </r>
  <r>
    <x v="2"/>
    <x v="2"/>
    <x v="14"/>
    <x v="1"/>
    <x v="1"/>
    <x v="1"/>
    <n v="65.263800000000003"/>
    <n v="61.152000000000001"/>
    <n v="4.1118000000000023"/>
  </r>
  <r>
    <x v="2"/>
    <x v="2"/>
    <x v="14"/>
    <x v="1"/>
    <x v="2"/>
    <x v="2"/>
    <n v="96.417600000000007"/>
    <n v="64.063999999999993"/>
    <n v="32.353600000000014"/>
  </r>
  <r>
    <x v="2"/>
    <x v="2"/>
    <x v="14"/>
    <x v="1"/>
    <x v="3"/>
    <x v="3"/>
    <n v="102.7848"/>
    <n v="59.695999999999991"/>
    <n v="43.088800000000013"/>
  </r>
  <r>
    <x v="2"/>
    <x v="2"/>
    <x v="14"/>
    <x v="1"/>
    <x v="4"/>
    <x v="4"/>
    <n v="88.685999999999993"/>
    <n v="66.248000000000005"/>
    <n v="22.437999999999988"/>
  </r>
  <r>
    <x v="2"/>
    <x v="2"/>
    <x v="14"/>
    <x v="1"/>
    <x v="5"/>
    <x v="5"/>
    <n v="53.439"/>
    <n v="49.14"/>
    <n v="4.2989999999999995"/>
  </r>
  <r>
    <x v="2"/>
    <x v="2"/>
    <x v="14"/>
    <x v="1"/>
    <x v="6"/>
    <x v="6"/>
    <n v="57.304800000000007"/>
    <n v="34.807500000000005"/>
    <n v="22.497300000000003"/>
  </r>
  <r>
    <x v="2"/>
    <x v="2"/>
    <x v="14"/>
    <x v="1"/>
    <x v="7"/>
    <x v="7"/>
    <n v="52.302"/>
    <n v="40.04"/>
    <n v="12.262"/>
  </r>
  <r>
    <x v="2"/>
    <x v="2"/>
    <x v="14"/>
    <x v="1"/>
    <x v="8"/>
    <x v="8"/>
    <n v="59.692500000000003"/>
    <n v="39.585000000000001"/>
    <n v="20.107500000000002"/>
  </r>
  <r>
    <x v="2"/>
    <x v="2"/>
    <x v="14"/>
    <x v="1"/>
    <x v="9"/>
    <x v="9"/>
    <n v="67.99260000000001"/>
    <n v="54.417999999999999"/>
    <n v="13.574600000000011"/>
  </r>
  <r>
    <x v="2"/>
    <x v="2"/>
    <x v="14"/>
    <x v="1"/>
    <x v="10"/>
    <x v="10"/>
    <n v="72.426900000000003"/>
    <n v="76.44"/>
    <n v="-4.0130999999999943"/>
  </r>
  <r>
    <x v="2"/>
    <x v="2"/>
    <x v="14"/>
    <x v="1"/>
    <x v="11"/>
    <x v="11"/>
    <n v="65.491199999999992"/>
    <n v="61.152000000000008"/>
    <n v="4.339199999999984"/>
  </r>
  <r>
    <x v="2"/>
    <x v="2"/>
    <x v="14"/>
    <x v="2"/>
    <x v="0"/>
    <x v="0"/>
    <n v="35.396999999999998"/>
    <n v="21.955499999999997"/>
    <n v="13.441500000000001"/>
  </r>
  <r>
    <x v="2"/>
    <x v="2"/>
    <x v="14"/>
    <x v="2"/>
    <x v="1"/>
    <x v="1"/>
    <n v="39.261600000000001"/>
    <n v="28.413"/>
    <n v="10.848600000000001"/>
  </r>
  <r>
    <x v="2"/>
    <x v="2"/>
    <x v="14"/>
    <x v="2"/>
    <x v="2"/>
    <x v="2"/>
    <n v="53.078399999999995"/>
    <n v="34.111999999999995"/>
    <n v="18.9664"/>
  </r>
  <r>
    <x v="2"/>
    <x v="2"/>
    <x v="14"/>
    <x v="2"/>
    <x v="3"/>
    <x v="3"/>
    <n v="60.739200000000004"/>
    <n v="38.703999999999994"/>
    <n v="22.03520000000001"/>
  </r>
  <r>
    <x v="2"/>
    <x v="2"/>
    <x v="14"/>
    <x v="2"/>
    <x v="4"/>
    <x v="4"/>
    <n v="47.572200000000002"/>
    <n v="29.581500000000005"/>
    <n v="17.990699999999997"/>
  </r>
  <r>
    <x v="2"/>
    <x v="2"/>
    <x v="14"/>
    <x v="2"/>
    <x v="5"/>
    <x v="5"/>
    <n v="35.568000000000005"/>
    <n v="17.425000000000001"/>
    <n v="18.143000000000004"/>
  </r>
  <r>
    <x v="2"/>
    <x v="2"/>
    <x v="14"/>
    <x v="2"/>
    <x v="6"/>
    <x v="6"/>
    <n v="28.009800000000002"/>
    <n v="21.770999999999997"/>
    <n v="6.2388000000000048"/>
  </r>
  <r>
    <x v="2"/>
    <x v="2"/>
    <x v="14"/>
    <x v="2"/>
    <x v="7"/>
    <x v="7"/>
    <n v="24.623999999999999"/>
    <n v="15.579999999999998"/>
    <n v="9.0440000000000005"/>
  </r>
  <r>
    <x v="2"/>
    <x v="2"/>
    <x v="14"/>
    <x v="2"/>
    <x v="8"/>
    <x v="8"/>
    <n v="33.173999999999999"/>
    <n v="19.065000000000001"/>
    <n v="14.108999999999998"/>
  </r>
  <r>
    <x v="2"/>
    <x v="2"/>
    <x v="14"/>
    <x v="2"/>
    <x v="9"/>
    <x v="9"/>
    <n v="51.573599999999999"/>
    <n v="22.919"/>
    <n v="28.654599999999999"/>
  </r>
  <r>
    <x v="2"/>
    <x v="2"/>
    <x v="14"/>
    <x v="2"/>
    <x v="10"/>
    <x v="10"/>
    <n v="49.316400000000002"/>
    <n v="27.552"/>
    <n v="21.764400000000002"/>
  </r>
  <r>
    <x v="2"/>
    <x v="2"/>
    <x v="14"/>
    <x v="2"/>
    <x v="11"/>
    <x v="11"/>
    <n v="41.04"/>
    <n v="21.156000000000002"/>
    <n v="19.883999999999997"/>
  </r>
  <r>
    <x v="2"/>
    <x v="2"/>
    <x v="14"/>
    <x v="3"/>
    <x v="0"/>
    <x v="0"/>
    <n v="62.489699999999999"/>
    <n v="38.209949999999999"/>
    <n v="24.27975"/>
  </r>
  <r>
    <x v="2"/>
    <x v="2"/>
    <x v="14"/>
    <x v="3"/>
    <x v="1"/>
    <x v="1"/>
    <n v="103.1576"/>
    <n v="53.984700000000004"/>
    <n v="49.172899999999998"/>
  </r>
  <r>
    <x v="2"/>
    <x v="2"/>
    <x v="14"/>
    <x v="3"/>
    <x v="2"/>
    <x v="2"/>
    <n v="119.02800000000001"/>
    <n v="61.073599999999999"/>
    <n v="57.954400000000007"/>
  </r>
  <r>
    <x v="2"/>
    <x v="2"/>
    <x v="14"/>
    <x v="3"/>
    <x v="3"/>
    <x v="3"/>
    <n v="91.821600000000004"/>
    <n v="62.32"/>
    <n v="29.501600000000003"/>
  </r>
  <r>
    <x v="2"/>
    <x v="2"/>
    <x v="14"/>
    <x v="3"/>
    <x v="4"/>
    <x v="4"/>
    <n v="102.23655000000001"/>
    <n v="57.217549999999996"/>
    <n v="45.019000000000013"/>
  </r>
  <r>
    <x v="2"/>
    <x v="2"/>
    <x v="14"/>
    <x v="3"/>
    <x v="5"/>
    <x v="5"/>
    <n v="65.890500000000017"/>
    <n v="37.392000000000003"/>
    <n v="28.498500000000014"/>
  </r>
  <r>
    <x v="2"/>
    <x v="2"/>
    <x v="14"/>
    <x v="3"/>
    <x v="6"/>
    <x v="6"/>
    <n v="63.765000000000001"/>
    <n v="33.652799999999999"/>
    <n v="30.112200000000001"/>
  </r>
  <r>
    <x v="2"/>
    <x v="2"/>
    <x v="14"/>
    <x v="3"/>
    <x v="7"/>
    <x v="7"/>
    <n v="57.2468"/>
    <n v="32.406399999999998"/>
    <n v="24.840400000000002"/>
  </r>
  <r>
    <x v="2"/>
    <x v="2"/>
    <x v="14"/>
    <x v="3"/>
    <x v="8"/>
    <x v="8"/>
    <n v="71.558500000000009"/>
    <n v="31.160000000000004"/>
    <n v="40.398500000000006"/>
  </r>
  <r>
    <x v="2"/>
    <x v="2"/>
    <x v="14"/>
    <x v="3"/>
    <x v="9"/>
    <x v="9"/>
    <n v="88.4208"/>
    <n v="56.20485"/>
    <n v="32.215949999999999"/>
  </r>
  <r>
    <x v="2"/>
    <x v="2"/>
    <x v="14"/>
    <x v="3"/>
    <x v="10"/>
    <x v="10"/>
    <n v="92.246700000000004"/>
    <n v="60.528300000000009"/>
    <n v="31.718399999999995"/>
  </r>
  <r>
    <x v="2"/>
    <x v="2"/>
    <x v="14"/>
    <x v="3"/>
    <x v="11"/>
    <x v="11"/>
    <n v="80.768999999999991"/>
    <n v="41.1312"/>
    <n v="39.637799999999991"/>
  </r>
  <r>
    <x v="2"/>
    <x v="2"/>
    <x v="14"/>
    <x v="4"/>
    <x v="0"/>
    <x v="0"/>
    <n v="60.284700000000001"/>
    <n v="51.677999999999997"/>
    <n v="8.6067000000000036"/>
  </r>
  <r>
    <x v="2"/>
    <x v="2"/>
    <x v="14"/>
    <x v="4"/>
    <x v="1"/>
    <x v="1"/>
    <n v="89.948599999999999"/>
    <n v="58.951199999999993"/>
    <n v="30.997400000000006"/>
  </r>
  <r>
    <x v="2"/>
    <x v="2"/>
    <x v="14"/>
    <x v="4"/>
    <x v="2"/>
    <x v="2"/>
    <n v="120.29600000000001"/>
    <n v="91.872"/>
    <n v="28.424000000000007"/>
  </r>
  <r>
    <x v="2"/>
    <x v="2"/>
    <x v="14"/>
    <x v="4"/>
    <x v="3"/>
    <x v="3"/>
    <n v="88.581600000000009"/>
    <n v="78.856800000000007"/>
    <n v="9.7248000000000019"/>
  </r>
  <r>
    <x v="2"/>
    <x v="2"/>
    <x v="14"/>
    <x v="4"/>
    <x v="4"/>
    <x v="4"/>
    <n v="92.409200000000013"/>
    <n v="64.693200000000004"/>
    <n v="27.716000000000008"/>
  </r>
  <r>
    <x v="2"/>
    <x v="2"/>
    <x v="14"/>
    <x v="4"/>
    <x v="5"/>
    <x v="5"/>
    <n v="68.349999999999994"/>
    <n v="47.85"/>
    <n v="20.499999999999993"/>
  </r>
  <r>
    <x v="2"/>
    <x v="2"/>
    <x v="14"/>
    <x v="4"/>
    <x v="6"/>
    <x v="6"/>
    <n v="53.518050000000002"/>
    <n v="37.466549999999998"/>
    <n v="16.051500000000004"/>
  </r>
  <r>
    <x v="2"/>
    <x v="2"/>
    <x v="14"/>
    <x v="4"/>
    <x v="7"/>
    <x v="7"/>
    <n v="60.694800000000008"/>
    <n v="35.983199999999997"/>
    <n v="24.711600000000011"/>
  </r>
  <r>
    <x v="2"/>
    <x v="2"/>
    <x v="14"/>
    <x v="4"/>
    <x v="8"/>
    <x v="8"/>
    <n v="81.336499999999987"/>
    <n v="44.978999999999999"/>
    <n v="36.357499999999987"/>
  </r>
  <r>
    <x v="2"/>
    <x v="2"/>
    <x v="14"/>
    <x v="4"/>
    <x v="9"/>
    <x v="9"/>
    <n v="90.632100000000008"/>
    <n v="69.669600000000003"/>
    <n v="20.962500000000006"/>
  </r>
  <r>
    <x v="2"/>
    <x v="2"/>
    <x v="14"/>
    <x v="4"/>
    <x v="10"/>
    <x v="10"/>
    <n v="100.47450000000001"/>
    <n v="75.028800000000004"/>
    <n v="25.445700000000002"/>
  </r>
  <r>
    <x v="2"/>
    <x v="2"/>
    <x v="14"/>
    <x v="4"/>
    <x v="11"/>
    <x v="11"/>
    <n v="77.918999999999997"/>
    <n v="67.755600000000001"/>
    <n v="10.163399999999996"/>
  </r>
  <r>
    <x v="2"/>
    <x v="2"/>
    <x v="14"/>
    <x v="2"/>
    <x v="0"/>
    <x v="0"/>
    <n v="18.924299999999999"/>
    <n v="12.0204"/>
    <n v="6.9038999999999984"/>
  </r>
  <r>
    <x v="2"/>
    <x v="2"/>
    <x v="14"/>
    <x v="2"/>
    <x v="1"/>
    <x v="1"/>
    <n v="40.391400000000004"/>
    <n v="26.2668"/>
    <n v="14.124600000000004"/>
  </r>
  <r>
    <x v="2"/>
    <x v="2"/>
    <x v="14"/>
    <x v="2"/>
    <x v="2"/>
    <x v="2"/>
    <n v="38.337599999999995"/>
    <n v="29.764800000000001"/>
    <n v="8.5727999999999938"/>
  </r>
  <r>
    <x v="2"/>
    <x v="2"/>
    <x v="14"/>
    <x v="2"/>
    <x v="3"/>
    <x v="3"/>
    <n v="36.381599999999999"/>
    <n v="30.019200000000001"/>
    <n v="6.3623999999999974"/>
  </r>
  <r>
    <x v="2"/>
    <x v="2"/>
    <x v="14"/>
    <x v="2"/>
    <x v="4"/>
    <x v="4"/>
    <n v="30.19575"/>
    <n v="18.3963"/>
    <n v="11.79945"/>
  </r>
  <r>
    <x v="2"/>
    <x v="2"/>
    <x v="14"/>
    <x v="2"/>
    <x v="5"/>
    <x v="5"/>
    <n v="28.117499999999996"/>
    <n v="14.151"/>
    <n v="13.966499999999996"/>
  </r>
  <r>
    <x v="2"/>
    <x v="2"/>
    <x v="14"/>
    <x v="2"/>
    <x v="6"/>
    <x v="6"/>
    <n v="23.7654"/>
    <n v="12.163500000000001"/>
    <n v="11.601899999999999"/>
  </r>
  <r>
    <x v="2"/>
    <x v="2"/>
    <x v="14"/>
    <x v="2"/>
    <x v="7"/>
    <x v="7"/>
    <n v="20.342399999999998"/>
    <n v="13.992000000000003"/>
    <n v="6.3503999999999952"/>
  </r>
  <r>
    <x v="2"/>
    <x v="2"/>
    <x v="14"/>
    <x v="2"/>
    <x v="8"/>
    <x v="8"/>
    <n v="26.650500000000001"/>
    <n v="17.808000000000003"/>
    <n v="8.8424999999999976"/>
  </r>
  <r>
    <x v="2"/>
    <x v="2"/>
    <x v="14"/>
    <x v="2"/>
    <x v="9"/>
    <x v="9"/>
    <n v="33.056400000000004"/>
    <n v="22.943700000000003"/>
    <n v="10.1127"/>
  </r>
  <r>
    <x v="2"/>
    <x v="2"/>
    <x v="14"/>
    <x v="2"/>
    <x v="10"/>
    <x v="10"/>
    <n v="41.076000000000001"/>
    <n v="23.818200000000004"/>
    <n v="17.257799999999996"/>
  </r>
  <r>
    <x v="2"/>
    <x v="2"/>
    <x v="14"/>
    <x v="2"/>
    <x v="11"/>
    <x v="11"/>
    <n v="30.5136"/>
    <n v="17.362800000000004"/>
    <n v="13.150799999999997"/>
  </r>
  <r>
    <x v="2"/>
    <x v="2"/>
    <x v="14"/>
    <x v="6"/>
    <x v="0"/>
    <x v="0"/>
    <n v="4.3605"/>
    <n v="1.0831499999999998"/>
    <n v="3.2773500000000002"/>
  </r>
  <r>
    <x v="2"/>
    <x v="2"/>
    <x v="14"/>
    <x v="6"/>
    <x v="1"/>
    <x v="1"/>
    <n v="6.3174999999999999"/>
    <n v="2.2330000000000005"/>
    <n v="4.0844999999999994"/>
  </r>
  <r>
    <x v="2"/>
    <x v="2"/>
    <x v="14"/>
    <x v="6"/>
    <x v="2"/>
    <x v="2"/>
    <n v="8.6639999999999997"/>
    <n v="2.0880000000000001"/>
    <n v="6.5759999999999996"/>
  </r>
  <r>
    <x v="2"/>
    <x v="2"/>
    <x v="14"/>
    <x v="6"/>
    <x v="3"/>
    <x v="3"/>
    <n v="6.3079999999999998"/>
    <n v="1.9719999999999998"/>
    <n v="4.3360000000000003"/>
  </r>
  <r>
    <x v="2"/>
    <x v="2"/>
    <x v="14"/>
    <x v="6"/>
    <x v="4"/>
    <x v="4"/>
    <n v="5.4340000000000002"/>
    <n v="2.0358000000000001"/>
    <n v="3.3982000000000001"/>
  </r>
  <r>
    <x v="2"/>
    <x v="2"/>
    <x v="14"/>
    <x v="6"/>
    <x v="5"/>
    <x v="5"/>
    <n v="5.6524999999999999"/>
    <n v="1.3340000000000001"/>
    <n v="4.3185000000000002"/>
  </r>
  <r>
    <x v="2"/>
    <x v="2"/>
    <x v="14"/>
    <x v="6"/>
    <x v="6"/>
    <x v="6"/>
    <n v="3.9757500000000006"/>
    <n v="1.5007499999999998"/>
    <n v="2.4750000000000005"/>
  </r>
  <r>
    <x v="2"/>
    <x v="2"/>
    <x v="14"/>
    <x v="6"/>
    <x v="7"/>
    <x v="7"/>
    <n v="3.9140000000000006"/>
    <n v="1.218"/>
    <n v="2.6960000000000006"/>
  </r>
  <r>
    <x v="2"/>
    <x v="2"/>
    <x v="14"/>
    <x v="6"/>
    <x v="8"/>
    <x v="8"/>
    <n v="5.4149999999999991"/>
    <n v="1.74"/>
    <n v="3.6749999999999989"/>
  </r>
  <r>
    <x v="2"/>
    <x v="2"/>
    <x v="14"/>
    <x v="6"/>
    <x v="9"/>
    <x v="9"/>
    <n v="5.4957500000000001"/>
    <n v="2.01695"/>
    <n v="3.4788000000000001"/>
  </r>
  <r>
    <x v="2"/>
    <x v="2"/>
    <x v="14"/>
    <x v="6"/>
    <x v="10"/>
    <x v="10"/>
    <n v="7.4480000000000013"/>
    <n v="2.0706000000000002"/>
    <n v="5.3774000000000015"/>
  </r>
  <r>
    <x v="2"/>
    <x v="2"/>
    <x v="14"/>
    <x v="6"/>
    <x v="11"/>
    <x v="11"/>
    <n v="6.0990000000000002"/>
    <n v="1.9488000000000001"/>
    <n v="4.1501999999999999"/>
  </r>
  <r>
    <x v="2"/>
    <x v="2"/>
    <x v="14"/>
    <x v="6"/>
    <x v="0"/>
    <x v="0"/>
    <n v="3.7637999999999998"/>
    <n v="1.2266999999999999"/>
    <n v="2.5370999999999997"/>
  </r>
  <r>
    <x v="2"/>
    <x v="2"/>
    <x v="14"/>
    <x v="6"/>
    <x v="1"/>
    <x v="1"/>
    <n v="4.7068000000000003"/>
    <n v="2.1315000000000004"/>
    <n v="2.5752999999999999"/>
  </r>
  <r>
    <x v="2"/>
    <x v="2"/>
    <x v="14"/>
    <x v="6"/>
    <x v="2"/>
    <x v="2"/>
    <n v="5.8384000000000009"/>
    <n v="2.7607999999999997"/>
    <n v="3.0776000000000012"/>
  </r>
  <r>
    <x v="2"/>
    <x v="2"/>
    <x v="14"/>
    <x v="6"/>
    <x v="3"/>
    <x v="3"/>
    <n v="6.0352000000000006"/>
    <n v="2.2039999999999997"/>
    <n v="3.8312000000000008"/>
  </r>
  <r>
    <x v="2"/>
    <x v="2"/>
    <x v="14"/>
    <x v="6"/>
    <x v="4"/>
    <x v="4"/>
    <n v="6.1294999999999993"/>
    <n v="1.6211"/>
    <n v="4.5083999999999991"/>
  </r>
  <r>
    <x v="2"/>
    <x v="2"/>
    <x v="14"/>
    <x v="6"/>
    <x v="5"/>
    <x v="5"/>
    <n v="4.3460000000000001"/>
    <n v="1.3774999999999999"/>
    <n v="2.9685000000000001"/>
  </r>
  <r>
    <x v="2"/>
    <x v="2"/>
    <x v="14"/>
    <x v="6"/>
    <x v="6"/>
    <x v="6"/>
    <n v="2.952"/>
    <n v="1.42245"/>
    <n v="1.52955"/>
  </r>
  <r>
    <x v="2"/>
    <x v="2"/>
    <x v="14"/>
    <x v="6"/>
    <x v="7"/>
    <x v="7"/>
    <n v="3.8704000000000001"/>
    <n v="1.0555999999999999"/>
    <n v="2.8148"/>
  </r>
  <r>
    <x v="2"/>
    <x v="2"/>
    <x v="14"/>
    <x v="6"/>
    <x v="8"/>
    <x v="8"/>
    <n v="4.0589999999999993"/>
    <n v="1.4064999999999999"/>
    <n v="2.6524999999999994"/>
  </r>
  <r>
    <x v="2"/>
    <x v="2"/>
    <x v="14"/>
    <x v="6"/>
    <x v="9"/>
    <x v="9"/>
    <n v="5.9163000000000006"/>
    <n v="1.6776500000000001"/>
    <n v="4.2386500000000007"/>
  </r>
  <r>
    <x v="2"/>
    <x v="2"/>
    <x v="14"/>
    <x v="6"/>
    <x v="10"/>
    <x v="10"/>
    <n v="4.9363999999999999"/>
    <n v="2.1112000000000002"/>
    <n v="2.8251999999999997"/>
  </r>
  <r>
    <x v="2"/>
    <x v="2"/>
    <x v="14"/>
    <x v="6"/>
    <x v="11"/>
    <x v="11"/>
    <n v="5.8055999999999992"/>
    <n v="1.6878"/>
    <n v="4.117799999999999"/>
  </r>
  <r>
    <x v="2"/>
    <x v="2"/>
    <x v="14"/>
    <x v="6"/>
    <x v="0"/>
    <x v="0"/>
    <n v="0.28665000000000002"/>
    <n v="0.16200000000000001"/>
    <n v="0.12465000000000001"/>
  </r>
  <r>
    <x v="2"/>
    <x v="2"/>
    <x v="14"/>
    <x v="6"/>
    <x v="1"/>
    <x v="1"/>
    <n v="0.48509999999999998"/>
    <n v="0.1827"/>
    <n v="0.3024"/>
  </r>
  <r>
    <x v="2"/>
    <x v="2"/>
    <x v="14"/>
    <x v="6"/>
    <x v="2"/>
    <x v="2"/>
    <n v="0.44800000000000006"/>
    <n v="0.23039999999999999"/>
    <n v="0.21760000000000007"/>
  </r>
  <r>
    <x v="2"/>
    <x v="2"/>
    <x v="14"/>
    <x v="6"/>
    <x v="3"/>
    <x v="3"/>
    <n v="0.62720000000000009"/>
    <n v="0.2208"/>
    <n v="0.40640000000000009"/>
  </r>
  <r>
    <x v="2"/>
    <x v="2"/>
    <x v="14"/>
    <x v="6"/>
    <x v="4"/>
    <x v="4"/>
    <n v="0.48230000000000006"/>
    <n v="0.16184999999999999"/>
    <n v="0.32045000000000007"/>
  </r>
  <r>
    <x v="2"/>
    <x v="2"/>
    <x v="14"/>
    <x v="6"/>
    <x v="5"/>
    <x v="5"/>
    <n v="0.37100000000000005"/>
    <n v="0.156"/>
    <n v="0.21500000000000005"/>
  </r>
  <r>
    <x v="2"/>
    <x v="2"/>
    <x v="14"/>
    <x v="6"/>
    <x v="6"/>
    <x v="6"/>
    <n v="0.33075000000000004"/>
    <n v="0.14850000000000002"/>
    <n v="0.18225000000000002"/>
  </r>
  <r>
    <x v="2"/>
    <x v="2"/>
    <x v="14"/>
    <x v="6"/>
    <x v="7"/>
    <x v="7"/>
    <n v="0.30800000000000005"/>
    <n v="0.12840000000000001"/>
    <n v="0.17960000000000004"/>
  </r>
  <r>
    <x v="2"/>
    <x v="2"/>
    <x v="14"/>
    <x v="6"/>
    <x v="8"/>
    <x v="8"/>
    <n v="0.39900000000000002"/>
    <n v="0.1275"/>
    <n v="0.27150000000000002"/>
  </r>
  <r>
    <x v="2"/>
    <x v="2"/>
    <x v="14"/>
    <x v="6"/>
    <x v="9"/>
    <x v="9"/>
    <n v="0.50505000000000011"/>
    <n v="0.20475000000000002"/>
    <n v="0.30030000000000012"/>
  </r>
  <r>
    <x v="2"/>
    <x v="2"/>
    <x v="14"/>
    <x v="6"/>
    <x v="10"/>
    <x v="10"/>
    <n v="0.41649999999999998"/>
    <n v="0.22259999999999999"/>
    <n v="0.19389999999999999"/>
  </r>
  <r>
    <x v="2"/>
    <x v="2"/>
    <x v="14"/>
    <x v="6"/>
    <x v="11"/>
    <x v="11"/>
    <n v="0.36119999999999997"/>
    <n v="0.21419999999999997"/>
    <n v="0.14699999999999999"/>
  </r>
  <r>
    <x v="2"/>
    <x v="2"/>
    <x v="14"/>
    <x v="6"/>
    <x v="0"/>
    <x v="0"/>
    <n v="7.5037500000000001"/>
    <n v="3.48075"/>
    <n v="4.0229999999999997"/>
  </r>
  <r>
    <x v="2"/>
    <x v="2"/>
    <x v="14"/>
    <x v="6"/>
    <x v="1"/>
    <x v="1"/>
    <n v="9.5410000000000004"/>
    <n v="4.7774999999999999"/>
    <n v="4.7635000000000005"/>
  </r>
  <r>
    <x v="2"/>
    <x v="2"/>
    <x v="14"/>
    <x v="6"/>
    <x v="2"/>
    <x v="2"/>
    <n v="13.687999999999999"/>
    <n v="5.0439999999999996"/>
    <n v="8.6439999999999984"/>
  </r>
  <r>
    <x v="2"/>
    <x v="2"/>
    <x v="14"/>
    <x v="6"/>
    <x v="3"/>
    <x v="3"/>
    <n v="10.788"/>
    <n v="4.524"/>
    <n v="6.2640000000000002"/>
  </r>
  <r>
    <x v="2"/>
    <x v="2"/>
    <x v="14"/>
    <x v="6"/>
    <x v="4"/>
    <x v="4"/>
    <n v="10.7445"/>
    <n v="3.42225"/>
    <n v="7.3222500000000004"/>
  </r>
  <r>
    <x v="2"/>
    <x v="2"/>
    <x v="14"/>
    <x v="6"/>
    <x v="5"/>
    <x v="5"/>
    <n v="5.8000000000000007"/>
    <n v="3.6400000000000006"/>
    <n v="2.16"/>
  </r>
  <r>
    <x v="2"/>
    <x v="2"/>
    <x v="14"/>
    <x v="6"/>
    <x v="6"/>
    <x v="6"/>
    <n v="5.5462500000000006"/>
    <n v="2.3692500000000005"/>
    <n v="3.177"/>
  </r>
  <r>
    <x v="2"/>
    <x v="2"/>
    <x v="14"/>
    <x v="6"/>
    <x v="7"/>
    <x v="7"/>
    <n v="5.8579999999999997"/>
    <n v="2.262"/>
    <n v="3.5959999999999996"/>
  </r>
  <r>
    <x v="2"/>
    <x v="2"/>
    <x v="14"/>
    <x v="6"/>
    <x v="8"/>
    <x v="8"/>
    <n v="6.1624999999999996"/>
    <n v="3.12"/>
    <n v="3.0424999999999995"/>
  </r>
  <r>
    <x v="2"/>
    <x v="2"/>
    <x v="14"/>
    <x v="6"/>
    <x v="9"/>
    <x v="9"/>
    <n v="10.084750000000001"/>
    <n v="4.6052499999999998"/>
    <n v="5.4795000000000016"/>
  </r>
  <r>
    <x v="2"/>
    <x v="2"/>
    <x v="14"/>
    <x v="6"/>
    <x v="10"/>
    <x v="10"/>
    <n v="11.063500000000001"/>
    <n v="4.2315000000000005"/>
    <n v="6.8320000000000007"/>
  </r>
  <r>
    <x v="2"/>
    <x v="2"/>
    <x v="14"/>
    <x v="6"/>
    <x v="11"/>
    <x v="11"/>
    <n v="9.0480000000000018"/>
    <n v="3.12"/>
    <n v="5.9280000000000017"/>
  </r>
  <r>
    <x v="2"/>
    <x v="2"/>
    <x v="14"/>
    <x v="6"/>
    <x v="0"/>
    <x v="0"/>
    <n v="5.7010500000000004"/>
    <n v="2.12175"/>
    <n v="3.5793000000000004"/>
  </r>
  <r>
    <x v="2"/>
    <x v="2"/>
    <x v="14"/>
    <x v="6"/>
    <x v="1"/>
    <x v="1"/>
    <n v="8.5238999999999994"/>
    <n v="2.3534000000000002"/>
    <n v="6.1704999999999988"/>
  </r>
  <r>
    <x v="2"/>
    <x v="2"/>
    <x v="14"/>
    <x v="6"/>
    <x v="2"/>
    <x v="2"/>
    <n v="9.7416"/>
    <n v="3.2472000000000003"/>
    <n v="6.4943999999999997"/>
  </r>
  <r>
    <x v="2"/>
    <x v="2"/>
    <x v="14"/>
    <x v="6"/>
    <x v="3"/>
    <x v="3"/>
    <n v="10.922400000000001"/>
    <n v="2.7880000000000003"/>
    <n v="8.1344000000000012"/>
  </r>
  <r>
    <x v="2"/>
    <x v="2"/>
    <x v="14"/>
    <x v="6"/>
    <x v="4"/>
    <x v="4"/>
    <n v="7.5952500000000001"/>
    <n v="2.8249"/>
    <n v="4.7703500000000005"/>
  </r>
  <r>
    <x v="2"/>
    <x v="2"/>
    <x v="14"/>
    <x v="6"/>
    <x v="5"/>
    <x v="5"/>
    <n v="6.6420000000000012"/>
    <n v="1.8244999999999998"/>
    <n v="4.8175000000000017"/>
  </r>
  <r>
    <x v="2"/>
    <x v="2"/>
    <x v="14"/>
    <x v="6"/>
    <x v="6"/>
    <x v="6"/>
    <n v="4.5386999999999995"/>
    <n v="2.0295000000000001"/>
    <n v="2.5091999999999994"/>
  </r>
  <r>
    <x v="2"/>
    <x v="2"/>
    <x v="14"/>
    <x v="6"/>
    <x v="7"/>
    <x v="7"/>
    <n v="4.3788"/>
    <n v="1.6564000000000001"/>
    <n v="2.7223999999999999"/>
  </r>
  <r>
    <x v="2"/>
    <x v="2"/>
    <x v="14"/>
    <x v="6"/>
    <x v="8"/>
    <x v="8"/>
    <n v="6.9494999999999996"/>
    <n v="2.3369999999999997"/>
    <n v="4.6124999999999998"/>
  </r>
  <r>
    <x v="2"/>
    <x v="2"/>
    <x v="14"/>
    <x v="6"/>
    <x v="9"/>
    <x v="9"/>
    <n v="9.2741999999999987"/>
    <n v="2.1586500000000002"/>
    <n v="7.1155499999999989"/>
  </r>
  <r>
    <x v="2"/>
    <x v="2"/>
    <x v="14"/>
    <x v="6"/>
    <x v="10"/>
    <x v="10"/>
    <n v="10.245899999999999"/>
    <n v="2.6117000000000004"/>
    <n v="7.6341999999999981"/>
  </r>
  <r>
    <x v="2"/>
    <x v="2"/>
    <x v="14"/>
    <x v="6"/>
    <x v="11"/>
    <x v="11"/>
    <n v="7.8966000000000003"/>
    <n v="2.8289999999999997"/>
    <n v="5.0676000000000005"/>
  </r>
  <r>
    <x v="2"/>
    <x v="2"/>
    <x v="14"/>
    <x v="6"/>
    <x v="0"/>
    <x v="0"/>
    <n v="2.2149000000000001"/>
    <n v="0.79515000000000002"/>
    <n v="1.4197500000000001"/>
  </r>
  <r>
    <x v="2"/>
    <x v="2"/>
    <x v="14"/>
    <x v="6"/>
    <x v="1"/>
    <x v="1"/>
    <n v="3.4132000000000002"/>
    <n v="1.2767999999999999"/>
    <n v="2.1364000000000001"/>
  </r>
  <r>
    <x v="2"/>
    <x v="2"/>
    <x v="14"/>
    <x v="6"/>
    <x v="2"/>
    <x v="2"/>
    <n v="3.7904000000000004"/>
    <n v="1.3832"/>
    <n v="2.4072000000000005"/>
  </r>
  <r>
    <x v="2"/>
    <x v="2"/>
    <x v="14"/>
    <x v="6"/>
    <x v="3"/>
    <x v="3"/>
    <n v="3.5327999999999999"/>
    <n v="1.6416000000000002"/>
    <n v="1.8911999999999998"/>
  </r>
  <r>
    <x v="2"/>
    <x v="2"/>
    <x v="14"/>
    <x v="6"/>
    <x v="4"/>
    <x v="4"/>
    <n v="3.3189000000000006"/>
    <n v="1.482"/>
    <n v="1.8369000000000006"/>
  </r>
  <r>
    <x v="2"/>
    <x v="2"/>
    <x v="14"/>
    <x v="6"/>
    <x v="5"/>
    <x v="5"/>
    <n v="2.4150000000000005"/>
    <n v="0.81700000000000006"/>
    <n v="1.5980000000000003"/>
  </r>
  <r>
    <x v="2"/>
    <x v="2"/>
    <x v="14"/>
    <x v="6"/>
    <x v="6"/>
    <x v="6"/>
    <n v="2.1941999999999999"/>
    <n v="0.93195000000000006"/>
    <n v="1.2622499999999999"/>
  </r>
  <r>
    <x v="2"/>
    <x v="2"/>
    <x v="14"/>
    <x v="6"/>
    <x v="7"/>
    <x v="7"/>
    <n v="2.1343999999999999"/>
    <n v="0.82080000000000009"/>
    <n v="1.3135999999999997"/>
  </r>
  <r>
    <x v="2"/>
    <x v="2"/>
    <x v="14"/>
    <x v="6"/>
    <x v="8"/>
    <x v="8"/>
    <n v="2.3000000000000003"/>
    <n v="0.85500000000000009"/>
    <n v="1.4450000000000003"/>
  </r>
  <r>
    <x v="2"/>
    <x v="2"/>
    <x v="14"/>
    <x v="6"/>
    <x v="9"/>
    <x v="9"/>
    <n v="2.7807000000000004"/>
    <n v="1.3214500000000002"/>
    <n v="1.4592500000000002"/>
  </r>
  <r>
    <x v="2"/>
    <x v="2"/>
    <x v="14"/>
    <x v="6"/>
    <x v="10"/>
    <x v="10"/>
    <n v="2.8980000000000001"/>
    <n v="1.0773000000000001"/>
    <n v="1.8207"/>
  </r>
  <r>
    <x v="2"/>
    <x v="2"/>
    <x v="14"/>
    <x v="6"/>
    <x v="11"/>
    <x v="11"/>
    <n v="3.2844000000000002"/>
    <n v="1.2084000000000001"/>
    <n v="2.0760000000000001"/>
  </r>
  <r>
    <x v="6"/>
    <x v="1"/>
    <x v="15"/>
    <x v="0"/>
    <x v="0"/>
    <x v="0"/>
    <n v="90.482399999999998"/>
    <n v="35.6004"/>
    <n v="54.881999999999998"/>
  </r>
  <r>
    <x v="6"/>
    <x v="1"/>
    <x v="15"/>
    <x v="0"/>
    <x v="1"/>
    <x v="1"/>
    <n v="124.05120000000001"/>
    <n v="55.378399999999999"/>
    <n v="68.672800000000009"/>
  </r>
  <r>
    <x v="6"/>
    <x v="1"/>
    <x v="15"/>
    <x v="0"/>
    <x v="2"/>
    <x v="2"/>
    <n v="128.14079999999998"/>
    <n v="62.198399999999999"/>
    <n v="65.942399999999992"/>
  </r>
  <r>
    <x v="6"/>
    <x v="1"/>
    <x v="15"/>
    <x v="0"/>
    <x v="3"/>
    <x v="3"/>
    <n v="130.8672"/>
    <n v="52.377600000000001"/>
    <n v="78.489599999999996"/>
  </r>
  <r>
    <x v="6"/>
    <x v="1"/>
    <x v="15"/>
    <x v="0"/>
    <x v="4"/>
    <x v="4"/>
    <n v="116.29800000000002"/>
    <n v="49.6496"/>
    <n v="66.648400000000009"/>
  </r>
  <r>
    <x v="6"/>
    <x v="1"/>
    <x v="15"/>
    <x v="0"/>
    <x v="5"/>
    <x v="5"/>
    <n v="96.275999999999996"/>
    <n v="32.395000000000003"/>
    <n v="63.880999999999993"/>
  </r>
  <r>
    <x v="6"/>
    <x v="1"/>
    <x v="15"/>
    <x v="0"/>
    <x v="6"/>
    <x v="6"/>
    <n v="78.980400000000003"/>
    <n v="25.779599999999999"/>
    <n v="53.200800000000001"/>
  </r>
  <r>
    <x v="6"/>
    <x v="1"/>
    <x v="15"/>
    <x v="0"/>
    <x v="7"/>
    <x v="7"/>
    <n v="74.294399999999996"/>
    <n v="31.6448"/>
    <n v="42.649599999999992"/>
  </r>
  <r>
    <x v="6"/>
    <x v="1"/>
    <x v="15"/>
    <x v="0"/>
    <x v="8"/>
    <x v="8"/>
    <n v="99.683999999999997"/>
    <n v="33.759"/>
    <n v="65.924999999999997"/>
  </r>
  <r>
    <x v="6"/>
    <x v="1"/>
    <x v="15"/>
    <x v="0"/>
    <x v="9"/>
    <x v="9"/>
    <n v="108.54480000000001"/>
    <n v="53.195999999999998"/>
    <n v="55.348800000000011"/>
  </r>
  <r>
    <x v="6"/>
    <x v="1"/>
    <x v="15"/>
    <x v="0"/>
    <x v="10"/>
    <x v="10"/>
    <n v="96.616800000000012"/>
    <n v="52.514000000000003"/>
    <n v="44.102800000000009"/>
  </r>
  <r>
    <x v="6"/>
    <x v="1"/>
    <x v="15"/>
    <x v="0"/>
    <x v="11"/>
    <x v="11"/>
    <n v="120.64320000000001"/>
    <n v="34.782000000000004"/>
    <n v="85.861199999999997"/>
  </r>
  <r>
    <x v="6"/>
    <x v="1"/>
    <x v="15"/>
    <x v="1"/>
    <x v="0"/>
    <x v="0"/>
    <n v="48.648600000000002"/>
    <n v="33.882300000000001"/>
    <n v="14.766300000000001"/>
  </r>
  <r>
    <x v="6"/>
    <x v="1"/>
    <x v="15"/>
    <x v="1"/>
    <x v="1"/>
    <x v="1"/>
    <n v="67.9679"/>
    <n v="66.723299999999995"/>
    <n v="1.2446000000000055"/>
  </r>
  <r>
    <x v="6"/>
    <x v="1"/>
    <x v="15"/>
    <x v="1"/>
    <x v="2"/>
    <x v="2"/>
    <n v="71.271199999999993"/>
    <n v="67.284000000000006"/>
    <n v="3.9871999999999872"/>
  </r>
  <r>
    <x v="6"/>
    <x v="1"/>
    <x v="15"/>
    <x v="1"/>
    <x v="3"/>
    <x v="3"/>
    <n v="69.669600000000003"/>
    <n v="68.565600000000003"/>
    <n v="1.1039999999999992"/>
  </r>
  <r>
    <x v="6"/>
    <x v="1"/>
    <x v="15"/>
    <x v="1"/>
    <x v="4"/>
    <x v="4"/>
    <n v="64.414349999999999"/>
    <n v="62.477999999999994"/>
    <n v="1.9363500000000045"/>
  </r>
  <r>
    <x v="6"/>
    <x v="1"/>
    <x v="15"/>
    <x v="1"/>
    <x v="5"/>
    <x v="5"/>
    <n v="40.040000000000006"/>
    <n v="32.440500000000007"/>
    <n v="7.599499999999999"/>
  </r>
  <r>
    <x v="6"/>
    <x v="1"/>
    <x v="15"/>
    <x v="1"/>
    <x v="6"/>
    <x v="6"/>
    <n v="40.990950000000005"/>
    <n v="30.638249999999999"/>
    <n v="10.352700000000006"/>
  </r>
  <r>
    <x v="6"/>
    <x v="1"/>
    <x v="15"/>
    <x v="1"/>
    <x v="7"/>
    <x v="7"/>
    <n v="41.641600000000004"/>
    <n v="25.632000000000001"/>
    <n v="16.009600000000002"/>
  </r>
  <r>
    <x v="6"/>
    <x v="1"/>
    <x v="15"/>
    <x v="1"/>
    <x v="8"/>
    <x v="8"/>
    <n v="54.054000000000009"/>
    <n v="45.657000000000004"/>
    <n v="8.3970000000000056"/>
  </r>
  <r>
    <x v="6"/>
    <x v="1"/>
    <x v="15"/>
    <x v="1"/>
    <x v="9"/>
    <x v="9"/>
    <n v="69.619550000000004"/>
    <n v="43.213949999999997"/>
    <n v="26.405600000000007"/>
  </r>
  <r>
    <x v="6"/>
    <x v="1"/>
    <x v="15"/>
    <x v="1"/>
    <x v="10"/>
    <x v="10"/>
    <n v="56.756700000000009"/>
    <n v="50.463000000000001"/>
    <n v="6.2937000000000083"/>
  </r>
  <r>
    <x v="6"/>
    <x v="1"/>
    <x v="15"/>
    <x v="1"/>
    <x v="11"/>
    <x v="11"/>
    <n v="67.267200000000003"/>
    <n v="43.7346"/>
    <n v="23.532600000000002"/>
  </r>
  <r>
    <x v="6"/>
    <x v="1"/>
    <x v="15"/>
    <x v="2"/>
    <x v="0"/>
    <x v="0"/>
    <n v="26.041500000000003"/>
    <n v="14.5908"/>
    <n v="11.450700000000003"/>
  </r>
  <r>
    <x v="6"/>
    <x v="1"/>
    <x v="15"/>
    <x v="2"/>
    <x v="1"/>
    <x v="1"/>
    <n v="51.761499999999991"/>
    <n v="27.560400000000001"/>
    <n v="24.20109999999999"/>
  </r>
  <r>
    <x v="6"/>
    <x v="1"/>
    <x v="15"/>
    <x v="2"/>
    <x v="2"/>
    <x v="2"/>
    <n v="60.184799999999996"/>
    <n v="32.115200000000002"/>
    <n v="28.069599999999994"/>
  </r>
  <r>
    <x v="6"/>
    <x v="1"/>
    <x v="15"/>
    <x v="2"/>
    <x v="3"/>
    <x v="3"/>
    <n v="58.127199999999995"/>
    <n v="33.041600000000003"/>
    <n v="25.085599999999992"/>
  </r>
  <r>
    <x v="6"/>
    <x v="1"/>
    <x v="15"/>
    <x v="2"/>
    <x v="4"/>
    <x v="4"/>
    <n v="34.271900000000002"/>
    <n v="21.828299999999999"/>
    <n v="12.443600000000004"/>
  </r>
  <r>
    <x v="6"/>
    <x v="1"/>
    <x v="15"/>
    <x v="2"/>
    <x v="5"/>
    <x v="5"/>
    <n v="25.72"/>
    <n v="18.141999999999999"/>
    <n v="7.5779999999999994"/>
  </r>
  <r>
    <x v="6"/>
    <x v="1"/>
    <x v="15"/>
    <x v="2"/>
    <x v="6"/>
    <x v="6"/>
    <n v="27.198900000000002"/>
    <n v="18.412200000000002"/>
    <n v="8.7866999999999997"/>
  </r>
  <r>
    <x v="6"/>
    <x v="1"/>
    <x v="15"/>
    <x v="2"/>
    <x v="7"/>
    <x v="7"/>
    <n v="26.234400000000001"/>
    <n v="13.123999999999999"/>
    <n v="13.110400000000002"/>
  </r>
  <r>
    <x v="6"/>
    <x v="1"/>
    <x v="15"/>
    <x v="2"/>
    <x v="8"/>
    <x v="8"/>
    <n v="26.041499999999999"/>
    <n v="21.230000000000004"/>
    <n v="4.8114999999999952"/>
  </r>
  <r>
    <x v="6"/>
    <x v="1"/>
    <x v="15"/>
    <x v="2"/>
    <x v="9"/>
    <x v="9"/>
    <n v="46.810400000000008"/>
    <n v="27.849900000000002"/>
    <n v="18.960500000000007"/>
  </r>
  <r>
    <x v="6"/>
    <x v="1"/>
    <x v="15"/>
    <x v="2"/>
    <x v="10"/>
    <x v="10"/>
    <n v="48.160699999999999"/>
    <n v="29.722000000000001"/>
    <n v="18.438699999999997"/>
  </r>
  <r>
    <x v="6"/>
    <x v="1"/>
    <x v="15"/>
    <x v="2"/>
    <x v="11"/>
    <x v="11"/>
    <n v="39.351599999999998"/>
    <n v="25.707600000000003"/>
    <n v="13.643999999999995"/>
  </r>
  <r>
    <x v="6"/>
    <x v="1"/>
    <x v="15"/>
    <x v="6"/>
    <x v="0"/>
    <x v="0"/>
    <n v="78.906599999999997"/>
    <n v="29.779650000000004"/>
    <n v="49.126949999999994"/>
  </r>
  <r>
    <x v="6"/>
    <x v="1"/>
    <x v="15"/>
    <x v="6"/>
    <x v="1"/>
    <x v="1"/>
    <n v="111.3014"/>
    <n v="66.912299999999988"/>
    <n v="44.389100000000013"/>
  </r>
  <r>
    <x v="6"/>
    <x v="1"/>
    <x v="15"/>
    <x v="6"/>
    <x v="2"/>
    <x v="2"/>
    <n v="141.46719999999999"/>
    <n v="59.477600000000002"/>
    <n v="81.989599999999996"/>
  </r>
  <r>
    <x v="6"/>
    <x v="1"/>
    <x v="15"/>
    <x v="6"/>
    <x v="3"/>
    <x v="3"/>
    <n v="117.69119999999999"/>
    <n v="77.778399999999991"/>
    <n v="39.912800000000004"/>
  </r>
  <r>
    <x v="6"/>
    <x v="1"/>
    <x v="15"/>
    <x v="6"/>
    <x v="4"/>
    <x v="4"/>
    <n v="114.9421"/>
    <n v="45.139250000000004"/>
    <n v="69.802849999999992"/>
  </r>
  <r>
    <x v="6"/>
    <x v="1"/>
    <x v="15"/>
    <x v="6"/>
    <x v="5"/>
    <x v="5"/>
    <n v="67.613"/>
    <n v="35.131"/>
    <n v="32.481999999999999"/>
  </r>
  <r>
    <x v="6"/>
    <x v="1"/>
    <x v="15"/>
    <x v="6"/>
    <x v="6"/>
    <x v="6"/>
    <n v="69.544800000000009"/>
    <n v="30.8826"/>
    <n v="38.662200000000013"/>
  </r>
  <r>
    <x v="6"/>
    <x v="1"/>
    <x v="15"/>
    <x v="6"/>
    <x v="7"/>
    <x v="7"/>
    <n v="61.223199999999999"/>
    <n v="31.6996"/>
    <n v="29.523599999999998"/>
  </r>
  <r>
    <x v="6"/>
    <x v="1"/>
    <x v="15"/>
    <x v="6"/>
    <x v="8"/>
    <x v="8"/>
    <n v="60.925999999999995"/>
    <n v="39.624499999999998"/>
    <n v="21.301499999999997"/>
  </r>
  <r>
    <x v="6"/>
    <x v="1"/>
    <x v="15"/>
    <x v="6"/>
    <x v="9"/>
    <x v="9"/>
    <n v="86.931000000000012"/>
    <n v="46.732400000000005"/>
    <n v="40.198600000000006"/>
  </r>
  <r>
    <x v="6"/>
    <x v="1"/>
    <x v="15"/>
    <x v="6"/>
    <x v="10"/>
    <x v="10"/>
    <n v="95.698400000000007"/>
    <n v="54.902399999999993"/>
    <n v="40.796000000000014"/>
  </r>
  <r>
    <x v="6"/>
    <x v="1"/>
    <x v="15"/>
    <x v="6"/>
    <x v="11"/>
    <x v="11"/>
    <n v="81.135599999999997"/>
    <n v="43.627800000000001"/>
    <n v="37.507799999999996"/>
  </r>
  <r>
    <x v="6"/>
    <x v="1"/>
    <x v="15"/>
    <x v="4"/>
    <x v="0"/>
    <x v="0"/>
    <n v="57.9726"/>
    <n v="38.6937"/>
    <n v="19.2789"/>
  </r>
  <r>
    <x v="6"/>
    <x v="1"/>
    <x v="15"/>
    <x v="4"/>
    <x v="1"/>
    <x v="1"/>
    <n v="84.28"/>
    <n v="65.501100000000008"/>
    <n v="18.778899999999993"/>
  </r>
  <r>
    <x v="6"/>
    <x v="1"/>
    <x v="15"/>
    <x v="4"/>
    <x v="2"/>
    <x v="2"/>
    <n v="103.06240000000001"/>
    <n v="61.370399999999997"/>
    <n v="41.692000000000014"/>
  </r>
  <r>
    <x v="6"/>
    <x v="1"/>
    <x v="15"/>
    <x v="4"/>
    <x v="3"/>
    <x v="3"/>
    <n v="83.798400000000001"/>
    <n v="62.719200000000001"/>
    <n v="21.0792"/>
  </r>
  <r>
    <x v="6"/>
    <x v="1"/>
    <x v="15"/>
    <x v="4"/>
    <x v="4"/>
    <x v="4"/>
    <n v="82.173000000000002"/>
    <n v="54.247050000000002"/>
    <n v="27.92595"/>
  </r>
  <r>
    <x v="6"/>
    <x v="1"/>
    <x v="15"/>
    <x v="4"/>
    <x v="5"/>
    <x v="5"/>
    <n v="53.578000000000003"/>
    <n v="44.2575"/>
    <n v="9.3205000000000027"/>
  </r>
  <r>
    <x v="6"/>
    <x v="1"/>
    <x v="15"/>
    <x v="4"/>
    <x v="6"/>
    <x v="6"/>
    <n v="56.889000000000003"/>
    <n v="39.073050000000002"/>
    <n v="17.815950000000001"/>
  </r>
  <r>
    <x v="6"/>
    <x v="1"/>
    <x v="15"/>
    <x v="4"/>
    <x v="7"/>
    <x v="7"/>
    <n v="40.4544"/>
    <n v="27.650399999999998"/>
    <n v="12.804000000000002"/>
  </r>
  <r>
    <x v="6"/>
    <x v="1"/>
    <x v="15"/>
    <x v="4"/>
    <x v="8"/>
    <x v="8"/>
    <n v="62.006000000000007"/>
    <n v="44.2575"/>
    <n v="17.748500000000007"/>
  </r>
  <r>
    <x v="6"/>
    <x v="1"/>
    <x v="15"/>
    <x v="4"/>
    <x v="9"/>
    <x v="9"/>
    <n v="67.303600000000003"/>
    <n v="49.86345"/>
    <n v="17.440150000000003"/>
  </r>
  <r>
    <x v="6"/>
    <x v="1"/>
    <x v="15"/>
    <x v="4"/>
    <x v="10"/>
    <x v="10"/>
    <n v="74.166399999999996"/>
    <n v="69.041699999999992"/>
    <n v="5.1247000000000043"/>
  </r>
  <r>
    <x v="6"/>
    <x v="1"/>
    <x v="15"/>
    <x v="4"/>
    <x v="11"/>
    <x v="11"/>
    <n v="85.243199999999987"/>
    <n v="52.0974"/>
    <n v="33.145799999999987"/>
  </r>
  <r>
    <x v="6"/>
    <x v="1"/>
    <x v="15"/>
    <x v="5"/>
    <x v="0"/>
    <x v="0"/>
    <n v="26.759699999999999"/>
    <n v="15.349500000000001"/>
    <n v="11.410199999999998"/>
  </r>
  <r>
    <x v="6"/>
    <x v="1"/>
    <x v="15"/>
    <x v="5"/>
    <x v="1"/>
    <x v="1"/>
    <n v="35.096600000000002"/>
    <n v="26.795300000000001"/>
    <n v="8.3013000000000012"/>
  </r>
  <r>
    <x v="6"/>
    <x v="1"/>
    <x v="15"/>
    <x v="5"/>
    <x v="2"/>
    <x v="2"/>
    <n v="41.975999999999999"/>
    <n v="24.559200000000001"/>
    <n v="17.416799999999999"/>
  </r>
  <r>
    <x v="6"/>
    <x v="1"/>
    <x v="15"/>
    <x v="5"/>
    <x v="3"/>
    <x v="3"/>
    <n v="55.035199999999996"/>
    <n v="27.894400000000001"/>
    <n v="27.140799999999995"/>
  </r>
  <r>
    <x v="6"/>
    <x v="1"/>
    <x v="15"/>
    <x v="5"/>
    <x v="4"/>
    <x v="4"/>
    <n v="42.06345000000001"/>
    <n v="23.895949999999999"/>
    <n v="18.167500000000011"/>
  </r>
  <r>
    <x v="6"/>
    <x v="1"/>
    <x v="15"/>
    <x v="5"/>
    <x v="5"/>
    <x v="5"/>
    <n v="32.939500000000002"/>
    <n v="17.434000000000001"/>
    <n v="15.505500000000001"/>
  </r>
  <r>
    <x v="6"/>
    <x v="1"/>
    <x v="15"/>
    <x v="5"/>
    <x v="6"/>
    <x v="6"/>
    <n v="24.923249999999999"/>
    <n v="14.667299999999999"/>
    <n v="10.25595"/>
  </r>
  <r>
    <x v="6"/>
    <x v="1"/>
    <x v="15"/>
    <x v="5"/>
    <x v="7"/>
    <x v="7"/>
    <n v="27.284399999999998"/>
    <n v="14.553599999999999"/>
    <n v="12.730799999999999"/>
  </r>
  <r>
    <x v="6"/>
    <x v="1"/>
    <x v="15"/>
    <x v="5"/>
    <x v="8"/>
    <x v="8"/>
    <n v="32.356500000000004"/>
    <n v="17.244499999999999"/>
    <n v="15.112000000000005"/>
  </r>
  <r>
    <x v="6"/>
    <x v="1"/>
    <x v="15"/>
    <x v="5"/>
    <x v="9"/>
    <x v="9"/>
    <n v="33.726550000000003"/>
    <n v="20.6934"/>
    <n v="13.033150000000003"/>
  </r>
  <r>
    <x v="6"/>
    <x v="1"/>
    <x v="15"/>
    <x v="5"/>
    <x v="10"/>
    <x v="10"/>
    <n v="39.585700000000003"/>
    <n v="30.774799999999999"/>
    <n v="8.8109000000000037"/>
  </r>
  <r>
    <x v="6"/>
    <x v="1"/>
    <x v="15"/>
    <x v="5"/>
    <x v="11"/>
    <x v="11"/>
    <n v="39.177600000000005"/>
    <n v="20.466000000000001"/>
    <n v="18.711600000000004"/>
  </r>
  <r>
    <x v="6"/>
    <x v="1"/>
    <x v="15"/>
    <x v="6"/>
    <x v="0"/>
    <x v="0"/>
    <n v="4.0130999999999997"/>
    <n v="1.3851"/>
    <n v="2.6279999999999997"/>
  </r>
  <r>
    <x v="6"/>
    <x v="1"/>
    <x v="15"/>
    <x v="6"/>
    <x v="1"/>
    <x v="1"/>
    <n v="7.5802999999999994"/>
    <n v="1.7010000000000001"/>
    <n v="5.8792999999999989"/>
  </r>
  <r>
    <x v="6"/>
    <x v="1"/>
    <x v="15"/>
    <x v="6"/>
    <x v="2"/>
    <x v="2"/>
    <n v="6.1879999999999997"/>
    <n v="2.484"/>
    <n v="3.7039999999999997"/>
  </r>
  <r>
    <x v="6"/>
    <x v="1"/>
    <x v="15"/>
    <x v="6"/>
    <x v="3"/>
    <x v="3"/>
    <n v="8.6631999999999998"/>
    <n v="2.2896000000000001"/>
    <n v="6.3735999999999997"/>
  </r>
  <r>
    <x v="6"/>
    <x v="1"/>
    <x v="15"/>
    <x v="6"/>
    <x v="4"/>
    <x v="4"/>
    <n v="6.1516000000000002"/>
    <n v="1.5619500000000002"/>
    <n v="4.5896499999999998"/>
  </r>
  <r>
    <x v="6"/>
    <x v="1"/>
    <x v="15"/>
    <x v="6"/>
    <x v="5"/>
    <x v="5"/>
    <n v="3.6855000000000002"/>
    <n v="1.1475"/>
    <n v="2.5380000000000003"/>
  </r>
  <r>
    <x v="6"/>
    <x v="1"/>
    <x v="15"/>
    <x v="6"/>
    <x v="6"/>
    <x v="6"/>
    <n v="3.4807499999999996"/>
    <n v="1.15425"/>
    <n v="2.3264999999999993"/>
  </r>
  <r>
    <x v="6"/>
    <x v="1"/>
    <x v="15"/>
    <x v="6"/>
    <x v="7"/>
    <x v="7"/>
    <n v="4.1495999999999995"/>
    <n v="1.026"/>
    <n v="3.1235999999999997"/>
  </r>
  <r>
    <x v="6"/>
    <x v="1"/>
    <x v="15"/>
    <x v="6"/>
    <x v="8"/>
    <x v="8"/>
    <n v="4.641"/>
    <n v="1.161"/>
    <n v="3.48"/>
  </r>
  <r>
    <x v="6"/>
    <x v="1"/>
    <x v="15"/>
    <x v="6"/>
    <x v="9"/>
    <x v="9"/>
    <n v="4.9685999999999995"/>
    <n v="1.7374500000000002"/>
    <n v="3.2311499999999995"/>
  </r>
  <r>
    <x v="6"/>
    <x v="1"/>
    <x v="15"/>
    <x v="6"/>
    <x v="10"/>
    <x v="10"/>
    <n v="5.0960000000000001"/>
    <n v="2.2113"/>
    <n v="2.8847"/>
  </r>
  <r>
    <x v="6"/>
    <x v="1"/>
    <x v="15"/>
    <x v="6"/>
    <x v="11"/>
    <x v="11"/>
    <n v="5.6783999999999999"/>
    <n v="1.5876000000000001"/>
    <n v="4.0907999999999998"/>
  </r>
  <r>
    <x v="6"/>
    <x v="1"/>
    <x v="15"/>
    <x v="6"/>
    <x v="0"/>
    <x v="0"/>
    <n v="3.07125"/>
    <n v="1.0179"/>
    <n v="2.05335"/>
  </r>
  <r>
    <x v="6"/>
    <x v="1"/>
    <x v="15"/>
    <x v="6"/>
    <x v="1"/>
    <x v="1"/>
    <n v="5.4074999999999998"/>
    <n v="1.5651999999999999"/>
    <n v="3.8422999999999998"/>
  </r>
  <r>
    <x v="6"/>
    <x v="1"/>
    <x v="15"/>
    <x v="6"/>
    <x v="2"/>
    <x v="2"/>
    <n v="6.7799999999999994"/>
    <n v="2.4335999999999998"/>
    <n v="4.3463999999999992"/>
  </r>
  <r>
    <x v="6"/>
    <x v="1"/>
    <x v="15"/>
    <x v="6"/>
    <x v="3"/>
    <x v="3"/>
    <n v="6.0600000000000005"/>
    <n v="1.8512000000000002"/>
    <n v="4.2088000000000001"/>
  </r>
  <r>
    <x v="6"/>
    <x v="1"/>
    <x v="15"/>
    <x v="6"/>
    <x v="4"/>
    <x v="4"/>
    <n v="4.0949999999999998"/>
    <n v="1.8421000000000001"/>
    <n v="2.2528999999999995"/>
  </r>
  <r>
    <x v="6"/>
    <x v="1"/>
    <x v="15"/>
    <x v="6"/>
    <x v="5"/>
    <x v="5"/>
    <n v="3.45"/>
    <n v="1.0920000000000001"/>
    <n v="2.3580000000000001"/>
  </r>
  <r>
    <x v="6"/>
    <x v="1"/>
    <x v="15"/>
    <x v="6"/>
    <x v="6"/>
    <x v="6"/>
    <n v="2.97"/>
    <n v="1.0881000000000001"/>
    <n v="1.8819000000000001"/>
  </r>
  <r>
    <x v="6"/>
    <x v="1"/>
    <x v="15"/>
    <x v="6"/>
    <x v="7"/>
    <x v="7"/>
    <n v="3.51"/>
    <n v="1.1440000000000001"/>
    <n v="2.3659999999999997"/>
  </r>
  <r>
    <x v="6"/>
    <x v="1"/>
    <x v="15"/>
    <x v="6"/>
    <x v="8"/>
    <x v="8"/>
    <n v="3.375"/>
    <n v="1.3"/>
    <n v="2.0750000000000002"/>
  </r>
  <r>
    <x v="6"/>
    <x v="1"/>
    <x v="15"/>
    <x v="6"/>
    <x v="9"/>
    <x v="9"/>
    <n v="3.9000000000000004"/>
    <n v="1.6393"/>
    <n v="2.2607000000000004"/>
  </r>
  <r>
    <x v="6"/>
    <x v="1"/>
    <x v="15"/>
    <x v="6"/>
    <x v="10"/>
    <x v="10"/>
    <n v="5.5650000000000004"/>
    <n v="1.6198000000000001"/>
    <n v="3.9452000000000003"/>
  </r>
  <r>
    <x v="6"/>
    <x v="1"/>
    <x v="15"/>
    <x v="6"/>
    <x v="11"/>
    <x v="11"/>
    <n v="4.6349999999999998"/>
    <n v="1.4040000000000001"/>
    <n v="3.2309999999999999"/>
  </r>
  <r>
    <x v="6"/>
    <x v="1"/>
    <x v="15"/>
    <x v="6"/>
    <x v="0"/>
    <x v="0"/>
    <n v="0.25829999999999997"/>
    <n v="0.12959999999999999"/>
    <n v="0.12869999999999998"/>
  </r>
  <r>
    <x v="6"/>
    <x v="1"/>
    <x v="15"/>
    <x v="6"/>
    <x v="1"/>
    <x v="1"/>
    <n v="0.58799999999999997"/>
    <n v="0.23520000000000002"/>
    <n v="0.35279999999999995"/>
  </r>
  <r>
    <x v="6"/>
    <x v="1"/>
    <x v="15"/>
    <x v="6"/>
    <x v="2"/>
    <x v="2"/>
    <n v="0.63839999999999997"/>
    <n v="0.19919999999999999"/>
    <n v="0.43919999999999998"/>
  </r>
  <r>
    <x v="6"/>
    <x v="1"/>
    <x v="15"/>
    <x v="6"/>
    <x v="3"/>
    <x v="3"/>
    <n v="0.66639999999999999"/>
    <n v="0.28079999999999999"/>
    <n v="0.3856"/>
  </r>
  <r>
    <x v="6"/>
    <x v="1"/>
    <x v="15"/>
    <x v="6"/>
    <x v="4"/>
    <x v="4"/>
    <n v="0.50960000000000005"/>
    <n v="0.16965"/>
    <n v="0.33995000000000009"/>
  </r>
  <r>
    <x v="6"/>
    <x v="1"/>
    <x v="15"/>
    <x v="6"/>
    <x v="5"/>
    <x v="5"/>
    <n v="0.33950000000000002"/>
    <n v="0.17249999999999999"/>
    <n v="0.16700000000000004"/>
  </r>
  <r>
    <x v="6"/>
    <x v="1"/>
    <x v="15"/>
    <x v="6"/>
    <x v="6"/>
    <x v="6"/>
    <n v="0.3024"/>
    <n v="0.13095000000000001"/>
    <n v="0.17144999999999999"/>
  </r>
  <r>
    <x v="6"/>
    <x v="1"/>
    <x v="15"/>
    <x v="6"/>
    <x v="7"/>
    <x v="7"/>
    <n v="0.29960000000000003"/>
    <n v="0.1032"/>
    <n v="0.19640000000000002"/>
  </r>
  <r>
    <x v="6"/>
    <x v="1"/>
    <x v="15"/>
    <x v="6"/>
    <x v="8"/>
    <x v="8"/>
    <n v="0.30800000000000005"/>
    <n v="0.16949999999999998"/>
    <n v="0.13850000000000007"/>
  </r>
  <r>
    <x v="6"/>
    <x v="1"/>
    <x v="15"/>
    <x v="6"/>
    <x v="9"/>
    <x v="9"/>
    <n v="0.47775000000000006"/>
    <n v="0.22424999999999998"/>
    <n v="0.25350000000000006"/>
  </r>
  <r>
    <x v="6"/>
    <x v="1"/>
    <x v="15"/>
    <x v="6"/>
    <x v="10"/>
    <x v="10"/>
    <n v="0.40179999999999999"/>
    <n v="0.1827"/>
    <n v="0.21909999999999999"/>
  </r>
  <r>
    <x v="6"/>
    <x v="1"/>
    <x v="15"/>
    <x v="6"/>
    <x v="11"/>
    <x v="11"/>
    <n v="0.45780000000000004"/>
    <n v="0.153"/>
    <n v="0.30480000000000007"/>
  </r>
  <r>
    <x v="6"/>
    <x v="1"/>
    <x v="15"/>
    <x v="6"/>
    <x v="0"/>
    <x v="0"/>
    <n v="7.4655000000000005"/>
    <n v="2.8435500000000005"/>
    <n v="4.62195"/>
  </r>
  <r>
    <x v="6"/>
    <x v="1"/>
    <x v="15"/>
    <x v="6"/>
    <x v="1"/>
    <x v="1"/>
    <n v="12.6084"/>
    <n v="4.5226999999999995"/>
    <n v="8.0856999999999992"/>
  </r>
  <r>
    <x v="6"/>
    <x v="1"/>
    <x v="15"/>
    <x v="6"/>
    <x v="2"/>
    <x v="2"/>
    <n v="12.2608"/>
    <n v="4.5439999999999996"/>
    <n v="7.7168000000000001"/>
  </r>
  <r>
    <x v="6"/>
    <x v="1"/>
    <x v="15"/>
    <x v="6"/>
    <x v="3"/>
    <x v="3"/>
    <n v="14.7888"/>
    <n v="6.8159999999999998"/>
    <n v="7.9728000000000003"/>
  </r>
  <r>
    <x v="6"/>
    <x v="1"/>
    <x v="15"/>
    <x v="6"/>
    <x v="4"/>
    <x v="4"/>
    <n v="11.297000000000001"/>
    <n v="5.3995499999999996"/>
    <n v="5.897450000000001"/>
  </r>
  <r>
    <x v="6"/>
    <x v="1"/>
    <x v="15"/>
    <x v="6"/>
    <x v="5"/>
    <x v="5"/>
    <n v="8.2160000000000011"/>
    <n v="3.9760000000000009"/>
    <n v="4.24"/>
  </r>
  <r>
    <x v="6"/>
    <x v="1"/>
    <x v="15"/>
    <x v="6"/>
    <x v="6"/>
    <x v="6"/>
    <n v="7.892100000000001"/>
    <n v="2.7796500000000002"/>
    <n v="5.1124500000000008"/>
  </r>
  <r>
    <x v="6"/>
    <x v="1"/>
    <x v="15"/>
    <x v="6"/>
    <x v="7"/>
    <x v="7"/>
    <n v="5.3087999999999997"/>
    <n v="2.3004000000000002"/>
    <n v="3.0083999999999995"/>
  </r>
  <r>
    <x v="6"/>
    <x v="1"/>
    <x v="15"/>
    <x v="6"/>
    <x v="8"/>
    <x v="8"/>
    <n v="7.0310000000000006"/>
    <n v="2.911"/>
    <n v="4.120000000000001"/>
  </r>
  <r>
    <x v="6"/>
    <x v="1"/>
    <x v="15"/>
    <x v="6"/>
    <x v="9"/>
    <x v="9"/>
    <n v="9.9619"/>
    <n v="5.3072499999999998"/>
    <n v="4.6546500000000002"/>
  </r>
  <r>
    <x v="6"/>
    <x v="1"/>
    <x v="15"/>
    <x v="6"/>
    <x v="10"/>
    <x v="10"/>
    <n v="12.4978"/>
    <n v="5.6160999999999994"/>
    <n v="6.8817000000000004"/>
  </r>
  <r>
    <x v="6"/>
    <x v="1"/>
    <x v="15"/>
    <x v="6"/>
    <x v="11"/>
    <x v="11"/>
    <n v="9.0060000000000002"/>
    <n v="3.6209999999999996"/>
    <n v="5.3850000000000007"/>
  </r>
  <r>
    <x v="6"/>
    <x v="1"/>
    <x v="15"/>
    <x v="6"/>
    <x v="0"/>
    <x v="0"/>
    <n v="5.8985999999999992"/>
    <n v="1.8468"/>
    <n v="4.0517999999999992"/>
  </r>
  <r>
    <x v="6"/>
    <x v="1"/>
    <x v="15"/>
    <x v="6"/>
    <x v="1"/>
    <x v="1"/>
    <n v="6.4960000000000013"/>
    <n v="2.1546000000000003"/>
    <n v="4.341400000000001"/>
  </r>
  <r>
    <x v="6"/>
    <x v="1"/>
    <x v="15"/>
    <x v="6"/>
    <x v="2"/>
    <x v="2"/>
    <n v="7.887999999999999"/>
    <n v="2.6448"/>
    <n v="5.243199999999999"/>
  </r>
  <r>
    <x v="6"/>
    <x v="1"/>
    <x v="15"/>
    <x v="6"/>
    <x v="3"/>
    <x v="3"/>
    <n v="8.5375999999999994"/>
    <n v="2.5232000000000001"/>
    <n v="6.0143999999999993"/>
  </r>
  <r>
    <x v="6"/>
    <x v="1"/>
    <x v="15"/>
    <x v="6"/>
    <x v="4"/>
    <x v="4"/>
    <n v="7.7662000000000004"/>
    <n v="2.1983000000000001"/>
    <n v="5.5678999999999998"/>
  </r>
  <r>
    <x v="6"/>
    <x v="1"/>
    <x v="15"/>
    <x v="6"/>
    <x v="5"/>
    <x v="5"/>
    <n v="5.2779999999999996"/>
    <n v="2.1850000000000001"/>
    <n v="3.0929999999999995"/>
  </r>
  <r>
    <x v="6"/>
    <x v="1"/>
    <x v="15"/>
    <x v="6"/>
    <x v="6"/>
    <x v="6"/>
    <n v="6.1595999999999993"/>
    <n v="1.9152000000000002"/>
    <n v="4.2443999999999988"/>
  </r>
  <r>
    <x v="6"/>
    <x v="1"/>
    <x v="15"/>
    <x v="6"/>
    <x v="7"/>
    <x v="7"/>
    <n v="5.1968000000000005"/>
    <n v="1.2160000000000002"/>
    <n v="3.9808000000000003"/>
  </r>
  <r>
    <x v="6"/>
    <x v="1"/>
    <x v="15"/>
    <x v="6"/>
    <x v="8"/>
    <x v="8"/>
    <n v="6.2640000000000002"/>
    <n v="1.843"/>
    <n v="4.4210000000000003"/>
  </r>
  <r>
    <x v="6"/>
    <x v="1"/>
    <x v="15"/>
    <x v="6"/>
    <x v="9"/>
    <x v="9"/>
    <n v="6.6352000000000002"/>
    <n v="2.5441000000000003"/>
    <n v="4.0911"/>
  </r>
  <r>
    <x v="6"/>
    <x v="1"/>
    <x v="15"/>
    <x v="6"/>
    <x v="10"/>
    <x v="10"/>
    <n v="8.4448000000000008"/>
    <n v="2.8994000000000004"/>
    <n v="5.5454000000000008"/>
  </r>
  <r>
    <x v="6"/>
    <x v="1"/>
    <x v="15"/>
    <x v="6"/>
    <x v="11"/>
    <x v="11"/>
    <n v="6.96"/>
    <n v="1.9608000000000001"/>
    <n v="4.9992000000000001"/>
  </r>
  <r>
    <x v="6"/>
    <x v="1"/>
    <x v="15"/>
    <x v="6"/>
    <x v="0"/>
    <x v="0"/>
    <n v="2.6360999999999999"/>
    <n v="0.97200000000000009"/>
    <n v="1.6640999999999999"/>
  </r>
  <r>
    <x v="6"/>
    <x v="1"/>
    <x v="15"/>
    <x v="6"/>
    <x v="1"/>
    <x v="1"/>
    <n v="3.2480000000000007"/>
    <n v="1.4616"/>
    <n v="1.7864000000000007"/>
  </r>
  <r>
    <x v="6"/>
    <x v="1"/>
    <x v="15"/>
    <x v="6"/>
    <x v="2"/>
    <x v="2"/>
    <n v="4.3151999999999999"/>
    <n v="2.2464"/>
    <n v="2.0688"/>
  </r>
  <r>
    <x v="6"/>
    <x v="1"/>
    <x v="15"/>
    <x v="6"/>
    <x v="3"/>
    <x v="3"/>
    <n v="5.2895999999999992"/>
    <n v="1.7856000000000001"/>
    <n v="3.5039999999999991"/>
  </r>
  <r>
    <x v="6"/>
    <x v="1"/>
    <x v="15"/>
    <x v="6"/>
    <x v="4"/>
    <x v="4"/>
    <n v="3.1290999999999998"/>
    <n v="1.7472000000000003"/>
    <n v="1.3818999999999995"/>
  </r>
  <r>
    <x v="6"/>
    <x v="1"/>
    <x v="15"/>
    <x v="6"/>
    <x v="5"/>
    <x v="5"/>
    <n v="2.3779999999999997"/>
    <n v="1.38"/>
    <n v="0.99799999999999978"/>
  </r>
  <r>
    <x v="6"/>
    <x v="1"/>
    <x v="15"/>
    <x v="6"/>
    <x v="6"/>
    <x v="6"/>
    <n v="2.8449"/>
    <n v="1.2203999999999999"/>
    <n v="1.6245000000000001"/>
  </r>
  <r>
    <x v="6"/>
    <x v="1"/>
    <x v="15"/>
    <x v="6"/>
    <x v="7"/>
    <x v="7"/>
    <n v="2.2967999999999997"/>
    <n v="1.1232"/>
    <n v="1.1735999999999998"/>
  </r>
  <r>
    <x v="6"/>
    <x v="1"/>
    <x v="15"/>
    <x v="6"/>
    <x v="8"/>
    <x v="8"/>
    <n v="3.161"/>
    <n v="1.0920000000000001"/>
    <n v="2.069"/>
  </r>
  <r>
    <x v="6"/>
    <x v="1"/>
    <x v="15"/>
    <x v="6"/>
    <x v="9"/>
    <x v="9"/>
    <n v="4.2977999999999996"/>
    <n v="1.7627999999999999"/>
    <n v="2.5349999999999997"/>
  </r>
  <r>
    <x v="6"/>
    <x v="1"/>
    <x v="15"/>
    <x v="6"/>
    <x v="10"/>
    <x v="10"/>
    <n v="3.3292000000000002"/>
    <n v="1.8648"/>
    <n v="1.4644000000000001"/>
  </r>
  <r>
    <x v="6"/>
    <x v="1"/>
    <x v="15"/>
    <x v="6"/>
    <x v="11"/>
    <x v="11"/>
    <n v="3.9671999999999996"/>
    <n v="1.44"/>
    <n v="2.5271999999999997"/>
  </r>
  <r>
    <x v="0"/>
    <x v="0"/>
    <x v="16"/>
    <x v="0"/>
    <x v="0"/>
    <x v="0"/>
    <n v="61.817850000000007"/>
    <n v="26.164800000000003"/>
    <n v="35.653050000000007"/>
  </r>
  <r>
    <x v="0"/>
    <x v="0"/>
    <x v="16"/>
    <x v="0"/>
    <x v="1"/>
    <x v="1"/>
    <n v="117.16180000000001"/>
    <n v="49.106400000000008"/>
    <n v="68.055400000000006"/>
  </r>
  <r>
    <x v="0"/>
    <x v="0"/>
    <x v="16"/>
    <x v="0"/>
    <x v="2"/>
    <x v="2"/>
    <n v="123.79360000000001"/>
    <n v="51.571200000000005"/>
    <n v="72.222400000000007"/>
  </r>
  <r>
    <x v="0"/>
    <x v="0"/>
    <x v="16"/>
    <x v="0"/>
    <x v="3"/>
    <x v="3"/>
    <n v="144.00479999999999"/>
    <n v="48.031999999999996"/>
    <n v="95.972799999999992"/>
  </r>
  <r>
    <x v="0"/>
    <x v="0"/>
    <x v="16"/>
    <x v="0"/>
    <x v="4"/>
    <x v="4"/>
    <n v="85.187049999999999"/>
    <n v="43.134"/>
    <n v="42.053049999999999"/>
  </r>
  <r>
    <x v="0"/>
    <x v="0"/>
    <x v="16"/>
    <x v="0"/>
    <x v="5"/>
    <x v="5"/>
    <n v="71.844500000000011"/>
    <n v="35.392000000000003"/>
    <n v="36.452500000000008"/>
  </r>
  <r>
    <x v="0"/>
    <x v="0"/>
    <x v="16"/>
    <x v="0"/>
    <x v="6"/>
    <x v="6"/>
    <n v="83.134349999999998"/>
    <n v="24.742800000000003"/>
    <n v="58.391549999999995"/>
  </r>
  <r>
    <x v="0"/>
    <x v="0"/>
    <x v="16"/>
    <x v="0"/>
    <x v="7"/>
    <x v="7"/>
    <n v="51.159600000000005"/>
    <n v="28.566399999999998"/>
    <n v="22.593200000000007"/>
  </r>
  <r>
    <x v="0"/>
    <x v="0"/>
    <x v="16"/>
    <x v="0"/>
    <x v="8"/>
    <x v="8"/>
    <n v="73.423500000000004"/>
    <n v="33.18"/>
    <n v="40.243500000000004"/>
  </r>
  <r>
    <x v="0"/>
    <x v="0"/>
    <x v="16"/>
    <x v="0"/>
    <x v="9"/>
    <x v="9"/>
    <n v="92.371500000000012"/>
    <n v="35.328800000000001"/>
    <n v="57.042700000000011"/>
  </r>
  <r>
    <x v="0"/>
    <x v="0"/>
    <x v="16"/>
    <x v="0"/>
    <x v="10"/>
    <x v="10"/>
    <n v="95.055800000000005"/>
    <n v="51.318399999999997"/>
    <n v="43.737400000000008"/>
  </r>
  <r>
    <x v="0"/>
    <x v="0"/>
    <x v="16"/>
    <x v="0"/>
    <x v="11"/>
    <x v="11"/>
    <n v="99.477000000000004"/>
    <n v="32.611200000000004"/>
    <n v="66.865800000000007"/>
  </r>
  <r>
    <x v="0"/>
    <x v="0"/>
    <x v="4"/>
    <x v="1"/>
    <x v="0"/>
    <x v="0"/>
    <n v="40.020300000000006"/>
    <n v="26.873550000000002"/>
    <n v="13.146750000000004"/>
  </r>
  <r>
    <x v="0"/>
    <x v="0"/>
    <x v="4"/>
    <x v="1"/>
    <x v="1"/>
    <x v="1"/>
    <n v="56.9681"/>
    <n v="45.560899999999997"/>
    <n v="11.407200000000003"/>
  </r>
  <r>
    <x v="0"/>
    <x v="0"/>
    <x v="4"/>
    <x v="1"/>
    <x v="2"/>
    <x v="2"/>
    <n v="57.723200000000006"/>
    <n v="63.342399999999998"/>
    <n v="-5.6191999999999922"/>
  </r>
  <r>
    <x v="0"/>
    <x v="0"/>
    <x v="4"/>
    <x v="1"/>
    <x v="3"/>
    <x v="3"/>
    <n v="67.791200000000003"/>
    <n v="55.290399999999998"/>
    <n v="12.500800000000005"/>
  </r>
  <r>
    <x v="0"/>
    <x v="0"/>
    <x v="4"/>
    <x v="1"/>
    <x v="4"/>
    <x v="4"/>
    <n v="56.716400000000007"/>
    <n v="40.561950000000003"/>
    <n v="16.154450000000004"/>
  </r>
  <r>
    <x v="0"/>
    <x v="0"/>
    <x v="4"/>
    <x v="1"/>
    <x v="5"/>
    <x v="5"/>
    <n v="47.823"/>
    <n v="30.5305"/>
    <n v="17.2925"/>
  </r>
  <r>
    <x v="0"/>
    <x v="0"/>
    <x v="4"/>
    <x v="1"/>
    <x v="6"/>
    <x v="6"/>
    <n v="41.90805000000001"/>
    <n v="32.610600000000005"/>
    <n v="9.2974500000000049"/>
  </r>
  <r>
    <x v="0"/>
    <x v="0"/>
    <x v="4"/>
    <x v="1"/>
    <x v="7"/>
    <x v="7"/>
    <n v="27.183600000000002"/>
    <n v="32.207999999999998"/>
    <n v="-5.0243999999999964"/>
  </r>
  <r>
    <x v="0"/>
    <x v="0"/>
    <x v="4"/>
    <x v="1"/>
    <x v="8"/>
    <x v="8"/>
    <n v="44.886500000000005"/>
    <n v="35.227499999999999"/>
    <n v="9.659000000000006"/>
  </r>
  <r>
    <x v="0"/>
    <x v="0"/>
    <x v="4"/>
    <x v="1"/>
    <x v="9"/>
    <x v="9"/>
    <n v="46.354750000000003"/>
    <n v="37.945050000000002"/>
    <n v="8.4097000000000008"/>
  </r>
  <r>
    <x v="0"/>
    <x v="0"/>
    <x v="4"/>
    <x v="1"/>
    <x v="10"/>
    <x v="10"/>
    <n v="64.01570000000001"/>
    <n v="39.924499999999995"/>
    <n v="24.091200000000015"/>
  </r>
  <r>
    <x v="0"/>
    <x v="0"/>
    <x v="4"/>
    <x v="1"/>
    <x v="11"/>
    <x v="11"/>
    <n v="58.394399999999997"/>
    <n v="41.870399999999997"/>
    <n v="16.524000000000001"/>
  </r>
  <r>
    <x v="0"/>
    <x v="0"/>
    <x v="16"/>
    <x v="2"/>
    <x v="0"/>
    <x v="0"/>
    <n v="24.3"/>
    <n v="19.318500000000004"/>
    <n v="4.9814999999999969"/>
  </r>
  <r>
    <x v="0"/>
    <x v="0"/>
    <x v="16"/>
    <x v="2"/>
    <x v="1"/>
    <x v="1"/>
    <n v="50.557500000000005"/>
    <n v="33.169499999999999"/>
    <n v="17.388000000000005"/>
  </r>
  <r>
    <x v="0"/>
    <x v="0"/>
    <x v="16"/>
    <x v="2"/>
    <x v="2"/>
    <x v="2"/>
    <n v="51.839999999999996"/>
    <n v="29.483999999999998"/>
    <n v="22.355999999999998"/>
  </r>
  <r>
    <x v="0"/>
    <x v="0"/>
    <x v="16"/>
    <x v="2"/>
    <x v="3"/>
    <x v="3"/>
    <n v="62.639999999999993"/>
    <n v="31.751999999999999"/>
    <n v="30.887999999999995"/>
  </r>
  <r>
    <x v="0"/>
    <x v="0"/>
    <x v="16"/>
    <x v="2"/>
    <x v="4"/>
    <x v="4"/>
    <n v="40.803750000000001"/>
    <n v="31.589999999999996"/>
    <n v="9.2137500000000045"/>
  </r>
  <r>
    <x v="0"/>
    <x v="0"/>
    <x v="16"/>
    <x v="2"/>
    <x v="5"/>
    <x v="5"/>
    <n v="34.762500000000003"/>
    <n v="23.895"/>
    <n v="10.867500000000003"/>
  </r>
  <r>
    <x v="0"/>
    <x v="0"/>
    <x v="16"/>
    <x v="2"/>
    <x v="6"/>
    <x v="6"/>
    <n v="29.463749999999997"/>
    <n v="18.954000000000001"/>
    <n v="10.509749999999997"/>
  </r>
  <r>
    <x v="0"/>
    <x v="0"/>
    <x v="16"/>
    <x v="2"/>
    <x v="7"/>
    <x v="7"/>
    <n v="24.84"/>
    <n v="13.122"/>
    <n v="11.718"/>
  </r>
  <r>
    <x v="0"/>
    <x v="0"/>
    <x v="16"/>
    <x v="2"/>
    <x v="8"/>
    <x v="8"/>
    <n v="39.824999999999996"/>
    <n v="20.857500000000002"/>
    <n v="18.967499999999994"/>
  </r>
  <r>
    <x v="0"/>
    <x v="0"/>
    <x v="16"/>
    <x v="2"/>
    <x v="9"/>
    <x v="9"/>
    <n v="43.436250000000001"/>
    <n v="28.167750000000002"/>
    <n v="15.2685"/>
  </r>
  <r>
    <x v="0"/>
    <x v="0"/>
    <x v="16"/>
    <x v="2"/>
    <x v="10"/>
    <x v="10"/>
    <n v="42.997500000000002"/>
    <n v="33.453000000000003"/>
    <n v="9.5444999999999993"/>
  </r>
  <r>
    <x v="0"/>
    <x v="0"/>
    <x v="16"/>
    <x v="2"/>
    <x v="11"/>
    <x v="11"/>
    <n v="48.195"/>
    <n v="22.841999999999999"/>
    <n v="25.353000000000002"/>
  </r>
  <r>
    <x v="0"/>
    <x v="0"/>
    <x v="16"/>
    <x v="3"/>
    <x v="0"/>
    <x v="0"/>
    <n v="53.064"/>
    <n v="29.195999999999998"/>
    <n v="23.868000000000002"/>
  </r>
  <r>
    <x v="0"/>
    <x v="0"/>
    <x v="16"/>
    <x v="3"/>
    <x v="1"/>
    <x v="1"/>
    <n v="104.21180000000001"/>
    <n v="50.525300000000001"/>
    <n v="53.686500000000009"/>
  </r>
  <r>
    <x v="0"/>
    <x v="0"/>
    <x v="16"/>
    <x v="3"/>
    <x v="2"/>
    <x v="2"/>
    <n v="137.96639999999999"/>
    <n v="72.016800000000003"/>
    <n v="65.94959999999999"/>
  </r>
  <r>
    <x v="0"/>
    <x v="0"/>
    <x v="16"/>
    <x v="3"/>
    <x v="3"/>
    <x v="3"/>
    <n v="108.4864"/>
    <n v="72.016800000000003"/>
    <n v="36.4696"/>
  </r>
  <r>
    <x v="0"/>
    <x v="0"/>
    <x v="16"/>
    <x v="3"/>
    <x v="4"/>
    <x v="4"/>
    <n v="101.55860000000001"/>
    <n v="63.258000000000003"/>
    <n v="38.30060000000001"/>
  </r>
  <r>
    <x v="0"/>
    <x v="0"/>
    <x v="16"/>
    <x v="3"/>
    <x v="5"/>
    <x v="5"/>
    <n v="87.703000000000003"/>
    <n v="34.062000000000005"/>
    <n v="53.640999999999998"/>
  </r>
  <r>
    <x v="0"/>
    <x v="0"/>
    <x v="16"/>
    <x v="3"/>
    <x v="6"/>
    <x v="6"/>
    <n v="66.993300000000005"/>
    <n v="42.334199999999996"/>
    <n v="24.659100000000009"/>
  </r>
  <r>
    <x v="0"/>
    <x v="0"/>
    <x v="16"/>
    <x v="3"/>
    <x v="7"/>
    <x v="7"/>
    <n v="57.780799999999999"/>
    <n v="32.115600000000001"/>
    <n v="25.665199999999999"/>
  </r>
  <r>
    <x v="0"/>
    <x v="0"/>
    <x v="16"/>
    <x v="3"/>
    <x v="8"/>
    <x v="8"/>
    <n v="70.015000000000001"/>
    <n v="33.656500000000001"/>
    <n v="36.358499999999999"/>
  </r>
  <r>
    <x v="0"/>
    <x v="0"/>
    <x v="16"/>
    <x v="3"/>
    <x v="9"/>
    <x v="9"/>
    <n v="109.2234"/>
    <n v="49.024950000000004"/>
    <n v="60.198449999999994"/>
  </r>
  <r>
    <x v="0"/>
    <x v="0"/>
    <x v="16"/>
    <x v="3"/>
    <x v="10"/>
    <x v="10"/>
    <n v="95.957400000000007"/>
    <n v="61.311600000000006"/>
    <n v="34.645800000000001"/>
  </r>
  <r>
    <x v="0"/>
    <x v="0"/>
    <x v="16"/>
    <x v="3"/>
    <x v="11"/>
    <x v="11"/>
    <n v="95.515200000000007"/>
    <n v="57.418800000000005"/>
    <n v="38.096400000000003"/>
  </r>
  <r>
    <x v="0"/>
    <x v="0"/>
    <x v="16"/>
    <x v="4"/>
    <x v="0"/>
    <x v="0"/>
    <n v="41.297850000000004"/>
    <n v="37.826100000000004"/>
    <n v="3.4717500000000001"/>
  </r>
  <r>
    <x v="0"/>
    <x v="0"/>
    <x v="16"/>
    <x v="4"/>
    <x v="1"/>
    <x v="1"/>
    <n v="86.447900000000004"/>
    <n v="60.505900000000004"/>
    <n v="25.942"/>
  </r>
  <r>
    <x v="0"/>
    <x v="0"/>
    <x v="16"/>
    <x v="4"/>
    <x v="2"/>
    <x v="2"/>
    <n v="100.61040000000001"/>
    <n v="66.612000000000009"/>
    <n v="33.998400000000004"/>
  </r>
  <r>
    <x v="0"/>
    <x v="0"/>
    <x v="16"/>
    <x v="4"/>
    <x v="3"/>
    <x v="3"/>
    <n v="81.576000000000008"/>
    <n v="69.149600000000007"/>
    <n v="12.426400000000001"/>
  </r>
  <r>
    <x v="0"/>
    <x v="0"/>
    <x v="16"/>
    <x v="4"/>
    <x v="4"/>
    <x v="4"/>
    <n v="68.489850000000004"/>
    <n v="49.998649999999998"/>
    <n v="18.491200000000006"/>
  </r>
  <r>
    <x v="0"/>
    <x v="0"/>
    <x v="16"/>
    <x v="4"/>
    <x v="5"/>
    <x v="5"/>
    <n v="58.916000000000004"/>
    <n v="32.116500000000002"/>
    <n v="26.799500000000002"/>
  </r>
  <r>
    <x v="0"/>
    <x v="0"/>
    <x v="16"/>
    <x v="4"/>
    <x v="6"/>
    <x v="6"/>
    <n v="58.122899999999994"/>
    <n v="31.759650000000004"/>
    <n v="26.36324999999999"/>
  </r>
  <r>
    <x v="0"/>
    <x v="0"/>
    <x v="16"/>
    <x v="4"/>
    <x v="7"/>
    <x v="7"/>
    <n v="39.428400000000003"/>
    <n v="27.279200000000003"/>
    <n v="12.1492"/>
  </r>
  <r>
    <x v="0"/>
    <x v="0"/>
    <x v="16"/>
    <x v="4"/>
    <x v="8"/>
    <x v="8"/>
    <n v="47.019499999999994"/>
    <n v="46.390499999999996"/>
    <n v="0.62899999999999778"/>
  </r>
  <r>
    <x v="0"/>
    <x v="0"/>
    <x v="16"/>
    <x v="4"/>
    <x v="9"/>
    <x v="9"/>
    <n v="59.652450000000002"/>
    <n v="54.637700000000002"/>
    <n v="5.0147499999999994"/>
  </r>
  <r>
    <x v="0"/>
    <x v="0"/>
    <x v="16"/>
    <x v="4"/>
    <x v="10"/>
    <x v="10"/>
    <n v="94.378900000000002"/>
    <n v="62.171200000000006"/>
    <n v="32.207699999999996"/>
  </r>
  <r>
    <x v="0"/>
    <x v="0"/>
    <x v="16"/>
    <x v="4"/>
    <x v="11"/>
    <x v="11"/>
    <n v="70.699200000000005"/>
    <n v="49.007399999999997"/>
    <n v="21.691800000000008"/>
  </r>
  <r>
    <x v="0"/>
    <x v="0"/>
    <x v="16"/>
    <x v="5"/>
    <x v="0"/>
    <x v="0"/>
    <n v="17.2224"/>
    <n v="9.8946000000000005"/>
    <n v="7.3277999999999999"/>
  </r>
  <r>
    <x v="0"/>
    <x v="0"/>
    <x v="16"/>
    <x v="5"/>
    <x v="1"/>
    <x v="1"/>
    <n v="29.366399999999999"/>
    <n v="13.7186"/>
    <n v="15.647799999999998"/>
  </r>
  <r>
    <x v="0"/>
    <x v="0"/>
    <x v="16"/>
    <x v="5"/>
    <x v="2"/>
    <x v="2"/>
    <n v="29.44"/>
    <n v="15.8696"/>
    <n v="13.570400000000001"/>
  </r>
  <r>
    <x v="0"/>
    <x v="0"/>
    <x v="16"/>
    <x v="5"/>
    <x v="3"/>
    <x v="3"/>
    <n v="24.435199999999998"/>
    <n v="21.032000000000004"/>
    <n v="3.4031999999999947"/>
  </r>
  <r>
    <x v="0"/>
    <x v="0"/>
    <x v="16"/>
    <x v="5"/>
    <x v="4"/>
    <x v="4"/>
    <n v="28.4648"/>
    <n v="12.7387"/>
    <n v="15.726100000000001"/>
  </r>
  <r>
    <x v="0"/>
    <x v="0"/>
    <x v="16"/>
    <x v="5"/>
    <x v="5"/>
    <x v="5"/>
    <n v="18.952000000000002"/>
    <n v="10.038"/>
    <n v="8.9140000000000015"/>
  </r>
  <r>
    <x v="0"/>
    <x v="0"/>
    <x v="16"/>
    <x v="5"/>
    <x v="6"/>
    <x v="6"/>
    <n v="16.7256"/>
    <n v="10.862550000000001"/>
    <n v="5.8630499999999994"/>
  </r>
  <r>
    <x v="0"/>
    <x v="0"/>
    <x v="16"/>
    <x v="5"/>
    <x v="7"/>
    <x v="7"/>
    <n v="14.1312"/>
    <n v="9.273200000000001"/>
    <n v="4.8579999999999988"/>
  </r>
  <r>
    <x v="0"/>
    <x v="0"/>
    <x v="16"/>
    <x v="5"/>
    <x v="8"/>
    <x v="8"/>
    <n v="15.64"/>
    <n v="13.862"/>
    <n v="1.7780000000000005"/>
  </r>
  <r>
    <x v="0"/>
    <x v="0"/>
    <x v="16"/>
    <x v="5"/>
    <x v="9"/>
    <x v="9"/>
    <n v="26.790400000000005"/>
    <n v="13.204750000000001"/>
    <n v="13.585650000000005"/>
  </r>
  <r>
    <x v="0"/>
    <x v="0"/>
    <x v="16"/>
    <x v="5"/>
    <x v="10"/>
    <x v="10"/>
    <n v="28.336000000000006"/>
    <n v="15.224300000000001"/>
    <n v="13.111700000000004"/>
  </r>
  <r>
    <x v="0"/>
    <x v="0"/>
    <x v="16"/>
    <x v="5"/>
    <x v="11"/>
    <x v="11"/>
    <n v="24.950399999999998"/>
    <n v="13.1928"/>
    <n v="11.757599999999998"/>
  </r>
  <r>
    <x v="0"/>
    <x v="0"/>
    <x v="16"/>
    <x v="6"/>
    <x v="0"/>
    <x v="0"/>
    <n v="4.6052999999999997"/>
    <n v="1.2519"/>
    <n v="3.3533999999999997"/>
  </r>
  <r>
    <x v="0"/>
    <x v="0"/>
    <x v="16"/>
    <x v="6"/>
    <x v="1"/>
    <x v="1"/>
    <n v="6.4414000000000007"/>
    <n v="2.0747999999999998"/>
    <n v="4.3666000000000009"/>
  </r>
  <r>
    <x v="0"/>
    <x v="0"/>
    <x v="16"/>
    <x v="6"/>
    <x v="2"/>
    <x v="2"/>
    <n v="6.7423999999999999"/>
    <n v="2.1215999999999999"/>
    <n v="4.6208"/>
  </r>
  <r>
    <x v="0"/>
    <x v="0"/>
    <x v="16"/>
    <x v="6"/>
    <x v="3"/>
    <x v="3"/>
    <n v="8.0495999999999999"/>
    <n v="1.7472000000000001"/>
    <n v="6.3023999999999996"/>
  </r>
  <r>
    <x v="0"/>
    <x v="0"/>
    <x v="16"/>
    <x v="6"/>
    <x v="4"/>
    <x v="4"/>
    <n v="5.7017999999999995"/>
    <n v="1.3857999999999999"/>
    <n v="4.3159999999999998"/>
  </r>
  <r>
    <x v="0"/>
    <x v="0"/>
    <x v="16"/>
    <x v="6"/>
    <x v="5"/>
    <x v="5"/>
    <n v="4.4290000000000003"/>
    <n v="1.2349999999999999"/>
    <n v="3.1940000000000004"/>
  </r>
  <r>
    <x v="0"/>
    <x v="0"/>
    <x v="16"/>
    <x v="6"/>
    <x v="6"/>
    <x v="6"/>
    <n v="4.3344000000000005"/>
    <n v="1.0412999999999999"/>
    <n v="3.2931000000000008"/>
  </r>
  <r>
    <x v="0"/>
    <x v="0"/>
    <x v="16"/>
    <x v="6"/>
    <x v="7"/>
    <x v="7"/>
    <n v="3.3367999999999998"/>
    <n v="0.86319999999999997"/>
    <n v="2.4735999999999998"/>
  </r>
  <r>
    <x v="0"/>
    <x v="0"/>
    <x v="16"/>
    <x v="6"/>
    <x v="8"/>
    <x v="8"/>
    <n v="4.4719999999999995"/>
    <n v="1.5469999999999999"/>
    <n v="2.9249999999999998"/>
  </r>
  <r>
    <x v="0"/>
    <x v="0"/>
    <x v="16"/>
    <x v="6"/>
    <x v="9"/>
    <x v="9"/>
    <n v="4.7515000000000001"/>
    <n v="1.8928"/>
    <n v="2.8586999999999998"/>
  </r>
  <r>
    <x v="0"/>
    <x v="0"/>
    <x v="16"/>
    <x v="6"/>
    <x v="10"/>
    <x v="10"/>
    <n v="5.3578000000000001"/>
    <n v="2.093"/>
    <n v="3.2648000000000001"/>
  </r>
  <r>
    <x v="0"/>
    <x v="0"/>
    <x v="16"/>
    <x v="6"/>
    <x v="11"/>
    <x v="11"/>
    <n v="5.9339999999999993"/>
    <n v="1.3416000000000001"/>
    <n v="4.5923999999999996"/>
  </r>
  <r>
    <x v="0"/>
    <x v="0"/>
    <x v="16"/>
    <x v="6"/>
    <x v="0"/>
    <x v="0"/>
    <n v="3.0618000000000003"/>
    <n v="0.84150000000000003"/>
    <n v="2.2203000000000004"/>
  </r>
  <r>
    <x v="0"/>
    <x v="0"/>
    <x v="16"/>
    <x v="6"/>
    <x v="1"/>
    <x v="1"/>
    <n v="4.6746000000000008"/>
    <n v="1.8479999999999999"/>
    <n v="2.8266000000000009"/>
  </r>
  <r>
    <x v="0"/>
    <x v="0"/>
    <x v="16"/>
    <x v="6"/>
    <x v="2"/>
    <x v="2"/>
    <n v="4.7375999999999996"/>
    <n v="1.5136000000000001"/>
    <n v="3.2239999999999993"/>
  </r>
  <r>
    <x v="0"/>
    <x v="0"/>
    <x v="16"/>
    <x v="6"/>
    <x v="3"/>
    <x v="3"/>
    <n v="5.8464"/>
    <n v="1.7072000000000001"/>
    <n v="4.1391999999999998"/>
  </r>
  <r>
    <x v="0"/>
    <x v="0"/>
    <x v="16"/>
    <x v="6"/>
    <x v="4"/>
    <x v="4"/>
    <n v="4.7911499999999991"/>
    <n v="1.2726999999999999"/>
    <n v="3.5184499999999992"/>
  </r>
  <r>
    <x v="0"/>
    <x v="0"/>
    <x v="16"/>
    <x v="6"/>
    <x v="5"/>
    <x v="5"/>
    <n v="3.2444999999999999"/>
    <n v="0.96800000000000008"/>
    <n v="2.2765"/>
  </r>
  <r>
    <x v="0"/>
    <x v="0"/>
    <x v="16"/>
    <x v="6"/>
    <x v="6"/>
    <x v="6"/>
    <n v="3.3169499999999998"/>
    <n v="1.1088"/>
    <n v="2.2081499999999998"/>
  </r>
  <r>
    <x v="0"/>
    <x v="0"/>
    <x v="16"/>
    <x v="6"/>
    <x v="7"/>
    <x v="7"/>
    <n v="2.5704000000000002"/>
    <n v="0.99439999999999995"/>
    <n v="1.5760000000000003"/>
  </r>
  <r>
    <x v="0"/>
    <x v="0"/>
    <x v="16"/>
    <x v="6"/>
    <x v="8"/>
    <x v="8"/>
    <n v="2.52"/>
    <n v="1.034"/>
    <n v="1.486"/>
  </r>
  <r>
    <x v="0"/>
    <x v="0"/>
    <x v="16"/>
    <x v="6"/>
    <x v="9"/>
    <x v="9"/>
    <n v="4.1359499999999993"/>
    <n v="1.4728999999999999"/>
    <n v="2.6630499999999993"/>
  </r>
  <r>
    <x v="0"/>
    <x v="0"/>
    <x v="16"/>
    <x v="6"/>
    <x v="10"/>
    <x v="10"/>
    <n v="4.1894999999999998"/>
    <n v="1.4783999999999999"/>
    <n v="2.7111000000000001"/>
  </r>
  <r>
    <x v="0"/>
    <x v="0"/>
    <x v="16"/>
    <x v="6"/>
    <x v="11"/>
    <x v="11"/>
    <n v="4.3469999999999995"/>
    <n v="1.518"/>
    <n v="2.8289999999999997"/>
  </r>
  <r>
    <x v="0"/>
    <x v="0"/>
    <x v="16"/>
    <x v="6"/>
    <x v="0"/>
    <x v="0"/>
    <n v="0.28665000000000002"/>
    <n v="0.14580000000000001"/>
    <n v="0.14085"/>
  </r>
  <r>
    <x v="0"/>
    <x v="0"/>
    <x v="16"/>
    <x v="6"/>
    <x v="1"/>
    <x v="1"/>
    <n v="0.50470000000000004"/>
    <n v="0.2205"/>
    <n v="0.28420000000000001"/>
  </r>
  <r>
    <x v="0"/>
    <x v="0"/>
    <x v="16"/>
    <x v="6"/>
    <x v="2"/>
    <x v="2"/>
    <n v="0.58800000000000008"/>
    <n v="0.22320000000000001"/>
    <n v="0.36480000000000007"/>
  </r>
  <r>
    <x v="0"/>
    <x v="0"/>
    <x v="16"/>
    <x v="6"/>
    <x v="3"/>
    <x v="3"/>
    <n v="0.46480000000000005"/>
    <n v="0.2208"/>
    <n v="0.24400000000000005"/>
  </r>
  <r>
    <x v="0"/>
    <x v="0"/>
    <x v="16"/>
    <x v="6"/>
    <x v="4"/>
    <x v="4"/>
    <n v="0.52779999999999994"/>
    <n v="0.2223"/>
    <n v="0.30549999999999994"/>
  </r>
  <r>
    <x v="0"/>
    <x v="0"/>
    <x v="16"/>
    <x v="6"/>
    <x v="5"/>
    <x v="5"/>
    <n v="0.29750000000000004"/>
    <n v="0.153"/>
    <n v="0.14450000000000005"/>
  </r>
  <r>
    <x v="0"/>
    <x v="0"/>
    <x v="16"/>
    <x v="6"/>
    <x v="6"/>
    <x v="6"/>
    <n v="0.28350000000000003"/>
    <n v="0.12959999999999999"/>
    <n v="0.15390000000000004"/>
  </r>
  <r>
    <x v="0"/>
    <x v="0"/>
    <x v="16"/>
    <x v="6"/>
    <x v="7"/>
    <x v="7"/>
    <n v="0.2296"/>
    <n v="0.10079999999999999"/>
    <n v="0.12880000000000003"/>
  </r>
  <r>
    <x v="0"/>
    <x v="0"/>
    <x v="16"/>
    <x v="6"/>
    <x v="8"/>
    <x v="8"/>
    <n v="0.37450000000000006"/>
    <n v="0.13200000000000001"/>
    <n v="0.24250000000000005"/>
  </r>
  <r>
    <x v="0"/>
    <x v="0"/>
    <x v="16"/>
    <x v="6"/>
    <x v="9"/>
    <x v="9"/>
    <n v="0.49140000000000006"/>
    <n v="0.15600000000000003"/>
    <n v="0.33540000000000003"/>
  </r>
  <r>
    <x v="0"/>
    <x v="0"/>
    <x v="16"/>
    <x v="6"/>
    <x v="10"/>
    <x v="10"/>
    <n v="0.39690000000000003"/>
    <n v="0.24989999999999998"/>
    <n v="0.14700000000000005"/>
  </r>
  <r>
    <x v="0"/>
    <x v="0"/>
    <x v="16"/>
    <x v="6"/>
    <x v="11"/>
    <x v="11"/>
    <n v="0.33600000000000002"/>
    <n v="0.21419999999999997"/>
    <n v="0.12180000000000005"/>
  </r>
  <r>
    <x v="0"/>
    <x v="0"/>
    <x v="16"/>
    <x v="6"/>
    <x v="0"/>
    <x v="0"/>
    <n v="5.5718999999999994"/>
    <n v="2.6621999999999999"/>
    <n v="2.9096999999999995"/>
  </r>
  <r>
    <x v="0"/>
    <x v="0"/>
    <x v="16"/>
    <x v="6"/>
    <x v="1"/>
    <x v="1"/>
    <n v="11.627000000000001"/>
    <n v="5.1884000000000006"/>
    <n v="6.4386000000000001"/>
  </r>
  <r>
    <x v="0"/>
    <x v="0"/>
    <x v="16"/>
    <x v="6"/>
    <x v="2"/>
    <x v="2"/>
    <n v="14.012799999999999"/>
    <n v="5.2768000000000006"/>
    <n v="8.7359999999999971"/>
  </r>
  <r>
    <x v="0"/>
    <x v="0"/>
    <x v="16"/>
    <x v="6"/>
    <x v="3"/>
    <x v="3"/>
    <n v="12.3216"/>
    <n v="5.1680000000000001"/>
    <n v="7.1536"/>
  </r>
  <r>
    <x v="0"/>
    <x v="0"/>
    <x v="16"/>
    <x v="6"/>
    <x v="4"/>
    <x v="4"/>
    <n v="11.483549999999999"/>
    <n v="4.3315999999999999"/>
    <n v="7.1519499999999994"/>
  </r>
  <r>
    <x v="0"/>
    <x v="0"/>
    <x v="16"/>
    <x v="6"/>
    <x v="5"/>
    <x v="5"/>
    <n v="8.3049999999999997"/>
    <n v="4.0459999999999994"/>
    <n v="4.2590000000000003"/>
  </r>
  <r>
    <x v="0"/>
    <x v="0"/>
    <x v="16"/>
    <x v="6"/>
    <x v="6"/>
    <x v="6"/>
    <n v="7.0667999999999997"/>
    <n v="2.4786000000000001"/>
    <n v="4.5881999999999996"/>
  </r>
  <r>
    <x v="0"/>
    <x v="0"/>
    <x v="16"/>
    <x v="6"/>
    <x v="7"/>
    <x v="7"/>
    <n v="5.0131999999999994"/>
    <n v="2.1760000000000002"/>
    <n v="2.8371999999999993"/>
  </r>
  <r>
    <x v="0"/>
    <x v="0"/>
    <x v="16"/>
    <x v="6"/>
    <x v="8"/>
    <x v="8"/>
    <n v="7.3234999999999992"/>
    <n v="4.0119999999999996"/>
    <n v="3.3114999999999997"/>
  </r>
  <r>
    <x v="0"/>
    <x v="0"/>
    <x v="16"/>
    <x v="6"/>
    <x v="9"/>
    <x v="9"/>
    <n v="8.3427499999999988"/>
    <n v="4.7294"/>
    <n v="3.6133499999999987"/>
  </r>
  <r>
    <x v="0"/>
    <x v="0"/>
    <x v="16"/>
    <x v="6"/>
    <x v="10"/>
    <x v="10"/>
    <n v="10.675700000000001"/>
    <n v="5.0932000000000004"/>
    <n v="5.5825000000000005"/>
  </r>
  <r>
    <x v="0"/>
    <x v="0"/>
    <x v="16"/>
    <x v="6"/>
    <x v="11"/>
    <x v="11"/>
    <n v="7.8822000000000001"/>
    <n v="3.5904000000000003"/>
    <n v="4.2918000000000003"/>
  </r>
  <r>
    <x v="0"/>
    <x v="0"/>
    <x v="16"/>
    <x v="6"/>
    <x v="0"/>
    <x v="0"/>
    <n v="4.1458500000000003"/>
    <n v="1.4152499999999999"/>
    <n v="2.7306000000000004"/>
  </r>
  <r>
    <x v="0"/>
    <x v="0"/>
    <x v="16"/>
    <x v="6"/>
    <x v="1"/>
    <x v="1"/>
    <n v="8.4693000000000005"/>
    <n v="2.7454000000000001"/>
    <n v="5.7239000000000004"/>
  </r>
  <r>
    <x v="0"/>
    <x v="0"/>
    <x v="16"/>
    <x v="6"/>
    <x v="2"/>
    <x v="2"/>
    <n v="10.478400000000001"/>
    <n v="3.4335999999999998"/>
    <n v="7.0448000000000004"/>
  </r>
  <r>
    <x v="0"/>
    <x v="0"/>
    <x v="16"/>
    <x v="6"/>
    <x v="3"/>
    <x v="3"/>
    <n v="9.7680000000000025"/>
    <n v="2.6936"/>
    <n v="7.0744000000000025"/>
  </r>
  <r>
    <x v="0"/>
    <x v="0"/>
    <x v="16"/>
    <x v="6"/>
    <x v="4"/>
    <x v="4"/>
    <n v="5.7720000000000002"/>
    <n v="2.0202"/>
    <n v="3.7518000000000002"/>
  </r>
  <r>
    <x v="0"/>
    <x v="0"/>
    <x v="16"/>
    <x v="6"/>
    <x v="5"/>
    <x v="5"/>
    <n v="6.2160000000000002"/>
    <n v="2.0905"/>
    <n v="4.1255000000000006"/>
  </r>
  <r>
    <x v="0"/>
    <x v="0"/>
    <x v="16"/>
    <x v="6"/>
    <x v="6"/>
    <x v="6"/>
    <n v="4.5954000000000006"/>
    <n v="1.8315000000000001"/>
    <n v="2.7639000000000005"/>
  </r>
  <r>
    <x v="0"/>
    <x v="0"/>
    <x v="16"/>
    <x v="6"/>
    <x v="7"/>
    <x v="7"/>
    <n v="4.5732000000000008"/>
    <n v="1.3320000000000001"/>
    <n v="3.241200000000001"/>
  </r>
  <r>
    <x v="0"/>
    <x v="0"/>
    <x v="16"/>
    <x v="6"/>
    <x v="8"/>
    <x v="8"/>
    <n v="5.3834999999999997"/>
    <n v="1.6095000000000002"/>
    <n v="3.7739999999999996"/>
  </r>
  <r>
    <x v="0"/>
    <x v="0"/>
    <x v="16"/>
    <x v="6"/>
    <x v="9"/>
    <x v="9"/>
    <n v="5.9162999999999997"/>
    <n v="2.4771500000000004"/>
    <n v="3.4391499999999993"/>
  </r>
  <r>
    <x v="0"/>
    <x v="0"/>
    <x v="16"/>
    <x v="6"/>
    <x v="10"/>
    <x v="10"/>
    <n v="8.3139000000000003"/>
    <n v="2.2532999999999999"/>
    <n v="6.0606000000000009"/>
  </r>
  <r>
    <x v="0"/>
    <x v="0"/>
    <x v="16"/>
    <x v="6"/>
    <x v="11"/>
    <x v="11"/>
    <n v="6.7266000000000004"/>
    <n v="2.6417999999999999"/>
    <n v="4.0848000000000004"/>
  </r>
  <r>
    <x v="0"/>
    <x v="0"/>
    <x v="16"/>
    <x v="6"/>
    <x v="0"/>
    <x v="0"/>
    <n v="1.62"/>
    <n v="0.65024999999999999"/>
    <n v="0.96975000000000011"/>
  </r>
  <r>
    <x v="0"/>
    <x v="0"/>
    <x v="16"/>
    <x v="6"/>
    <x v="1"/>
    <x v="1"/>
    <n v="2.4920000000000004"/>
    <n v="1.1661999999999999"/>
    <n v="1.3258000000000005"/>
  </r>
  <r>
    <x v="0"/>
    <x v="0"/>
    <x v="16"/>
    <x v="6"/>
    <x v="2"/>
    <x v="2"/>
    <n v="3.8079999999999998"/>
    <n v="1.1424000000000001"/>
    <n v="2.6655999999999995"/>
  </r>
  <r>
    <x v="0"/>
    <x v="0"/>
    <x v="16"/>
    <x v="6"/>
    <x v="3"/>
    <x v="3"/>
    <n v="2.8800000000000003"/>
    <n v="1.1832"/>
    <n v="1.6968000000000003"/>
  </r>
  <r>
    <x v="0"/>
    <x v="0"/>
    <x v="16"/>
    <x v="6"/>
    <x v="4"/>
    <x v="4"/>
    <n v="2.1060000000000003"/>
    <n v="1.3038999999999998"/>
    <n v="0.80210000000000048"/>
  </r>
  <r>
    <x v="0"/>
    <x v="0"/>
    <x v="16"/>
    <x v="6"/>
    <x v="5"/>
    <x v="5"/>
    <n v="1.66"/>
    <n v="0.748"/>
    <n v="0.91199999999999992"/>
  </r>
  <r>
    <x v="0"/>
    <x v="0"/>
    <x v="16"/>
    <x v="6"/>
    <x v="6"/>
    <x v="6"/>
    <n v="1.9620000000000002"/>
    <n v="0.83385000000000009"/>
    <n v="1.1281500000000002"/>
  </r>
  <r>
    <x v="0"/>
    <x v="0"/>
    <x v="16"/>
    <x v="6"/>
    <x v="7"/>
    <x v="7"/>
    <n v="1.8239999999999998"/>
    <n v="0.65960000000000008"/>
    <n v="1.1643999999999997"/>
  </r>
  <r>
    <x v="0"/>
    <x v="0"/>
    <x v="16"/>
    <x v="6"/>
    <x v="8"/>
    <x v="8"/>
    <n v="1.88"/>
    <n v="0.77349999999999997"/>
    <n v="1.1065"/>
  </r>
  <r>
    <x v="0"/>
    <x v="0"/>
    <x v="16"/>
    <x v="6"/>
    <x v="9"/>
    <x v="9"/>
    <n v="2.5739999999999998"/>
    <n v="0.96134999999999993"/>
    <n v="1.6126499999999999"/>
  </r>
  <r>
    <x v="0"/>
    <x v="0"/>
    <x v="16"/>
    <x v="6"/>
    <x v="10"/>
    <x v="10"/>
    <n v="2.5480000000000005"/>
    <n v="1.0471999999999999"/>
    <n v="1.5008000000000006"/>
  </r>
  <r>
    <x v="0"/>
    <x v="0"/>
    <x v="16"/>
    <x v="6"/>
    <x v="11"/>
    <x v="11"/>
    <n v="1.944"/>
    <n v="0.93840000000000001"/>
    <n v="1.0055999999999998"/>
  </r>
  <r>
    <x v="7"/>
    <x v="5"/>
    <x v="17"/>
    <x v="0"/>
    <x v="0"/>
    <x v="0"/>
    <n v="66.478500000000011"/>
    <n v="32.526000000000003"/>
    <n v="33.952500000000008"/>
  </r>
  <r>
    <x v="7"/>
    <x v="5"/>
    <x v="17"/>
    <x v="0"/>
    <x v="1"/>
    <x v="1"/>
    <n v="125.3098"/>
    <n v="56.433999999999997"/>
    <n v="68.875799999999998"/>
  </r>
  <r>
    <x v="7"/>
    <x v="5"/>
    <x v="17"/>
    <x v="0"/>
    <x v="2"/>
    <x v="2"/>
    <n v="126.5264"/>
    <n v="62.272000000000006"/>
    <n v="64.25439999999999"/>
  </r>
  <r>
    <x v="7"/>
    <x v="5"/>
    <x v="17"/>
    <x v="0"/>
    <x v="3"/>
    <x v="3"/>
    <n v="116.79359999999998"/>
    <n v="62.827999999999996"/>
    <n v="53.965599999999988"/>
  </r>
  <r>
    <x v="7"/>
    <x v="5"/>
    <x v="17"/>
    <x v="0"/>
    <x v="4"/>
    <x v="4"/>
    <n v="116.3591"/>
    <n v="51.499499999999998"/>
    <n v="64.8596"/>
  </r>
  <r>
    <x v="7"/>
    <x v="5"/>
    <x v="17"/>
    <x v="0"/>
    <x v="5"/>
    <x v="5"/>
    <n v="91.245000000000005"/>
    <n v="30.927500000000002"/>
    <n v="60.317500000000003"/>
  </r>
  <r>
    <x v="7"/>
    <x v="5"/>
    <x v="17"/>
    <x v="0"/>
    <x v="6"/>
    <x v="6"/>
    <n v="79.774200000000008"/>
    <n v="31.587750000000003"/>
    <n v="48.186450000000008"/>
  </r>
  <r>
    <x v="7"/>
    <x v="5"/>
    <x v="17"/>
    <x v="0"/>
    <x v="7"/>
    <x v="7"/>
    <n v="57.701599999999992"/>
    <n v="23.073999999999998"/>
    <n v="34.627599999999994"/>
  </r>
  <r>
    <x v="7"/>
    <x v="5"/>
    <x v="17"/>
    <x v="0"/>
    <x v="8"/>
    <x v="8"/>
    <n v="103.411"/>
    <n v="31.970000000000002"/>
    <n v="71.441000000000003"/>
  </r>
  <r>
    <x v="7"/>
    <x v="5"/>
    <x v="17"/>
    <x v="0"/>
    <x v="9"/>
    <x v="9"/>
    <n v="117.4888"/>
    <n v="52.402999999999999"/>
    <n v="65.085800000000006"/>
  </r>
  <r>
    <x v="7"/>
    <x v="5"/>
    <x v="17"/>
    <x v="0"/>
    <x v="10"/>
    <x v="10"/>
    <n v="136.25920000000002"/>
    <n v="54.974499999999992"/>
    <n v="81.284700000000029"/>
  </r>
  <r>
    <x v="7"/>
    <x v="5"/>
    <x v="17"/>
    <x v="0"/>
    <x v="11"/>
    <x v="11"/>
    <n v="88.638000000000005"/>
    <n v="45.036000000000008"/>
    <n v="43.601999999999997"/>
  </r>
  <r>
    <x v="5"/>
    <x v="5"/>
    <x v="11"/>
    <x v="1"/>
    <x v="0"/>
    <x v="0"/>
    <n v="37.878750000000004"/>
    <n v="37.961999999999996"/>
    <n v="-8.3249999999992497E-2"/>
  </r>
  <r>
    <x v="5"/>
    <x v="5"/>
    <x v="11"/>
    <x v="1"/>
    <x v="1"/>
    <x v="1"/>
    <n v="57.627499999999998"/>
    <n v="44.03"/>
    <n v="13.597499999999997"/>
  </r>
  <r>
    <x v="5"/>
    <x v="5"/>
    <x v="11"/>
    <x v="1"/>
    <x v="2"/>
    <x v="2"/>
    <n v="79.92"/>
    <n v="47.360000000000007"/>
    <n v="32.559999999999995"/>
  </r>
  <r>
    <x v="5"/>
    <x v="5"/>
    <x v="11"/>
    <x v="1"/>
    <x v="3"/>
    <x v="3"/>
    <n v="62.9"/>
    <n v="71.040000000000006"/>
    <n v="-8.1400000000000077"/>
  </r>
  <r>
    <x v="5"/>
    <x v="5"/>
    <x v="11"/>
    <x v="1"/>
    <x v="4"/>
    <x v="4"/>
    <n v="70.346249999999998"/>
    <n v="38.961000000000006"/>
    <n v="31.385249999999992"/>
  </r>
  <r>
    <x v="5"/>
    <x v="5"/>
    <x v="11"/>
    <x v="1"/>
    <x v="5"/>
    <x v="5"/>
    <n v="43.012500000000003"/>
    <n v="38.11"/>
    <n v="4.9025000000000034"/>
  </r>
  <r>
    <x v="5"/>
    <x v="5"/>
    <x v="11"/>
    <x v="1"/>
    <x v="6"/>
    <x v="6"/>
    <n v="47.868749999999999"/>
    <n v="27.305999999999997"/>
    <n v="20.562750000000001"/>
  </r>
  <r>
    <x v="5"/>
    <x v="5"/>
    <x v="11"/>
    <x v="1"/>
    <x v="7"/>
    <x v="7"/>
    <n v="37"/>
    <n v="27.823999999999998"/>
    <n v="9.1760000000000019"/>
  </r>
  <r>
    <x v="5"/>
    <x v="5"/>
    <x v="11"/>
    <x v="1"/>
    <x v="8"/>
    <x v="8"/>
    <n v="38.387499999999996"/>
    <n v="38.11"/>
    <n v="0.27749999999999631"/>
  </r>
  <r>
    <x v="5"/>
    <x v="5"/>
    <x v="11"/>
    <x v="1"/>
    <x v="9"/>
    <x v="9"/>
    <n v="48.1"/>
    <n v="40.403999999999996"/>
    <n v="7.6960000000000051"/>
  </r>
  <r>
    <x v="5"/>
    <x v="5"/>
    <x v="11"/>
    <x v="1"/>
    <x v="10"/>
    <x v="10"/>
    <n v="71.225000000000009"/>
    <n v="60.606000000000002"/>
    <n v="10.619000000000007"/>
  </r>
  <r>
    <x v="5"/>
    <x v="5"/>
    <x v="11"/>
    <x v="1"/>
    <x v="11"/>
    <x v="11"/>
    <n v="47.73"/>
    <n v="42.623999999999995"/>
    <n v="5.1060000000000016"/>
  </r>
  <r>
    <x v="7"/>
    <x v="5"/>
    <x v="17"/>
    <x v="2"/>
    <x v="0"/>
    <x v="0"/>
    <n v="25.2"/>
    <n v="12.247200000000001"/>
    <n v="12.952799999999998"/>
  </r>
  <r>
    <x v="7"/>
    <x v="5"/>
    <x v="17"/>
    <x v="2"/>
    <x v="1"/>
    <x v="1"/>
    <n v="33.712000000000003"/>
    <n v="20.9328"/>
    <n v="12.779200000000003"/>
  </r>
  <r>
    <x v="7"/>
    <x v="5"/>
    <x v="17"/>
    <x v="2"/>
    <x v="2"/>
    <x v="2"/>
    <n v="46.592000000000006"/>
    <n v="22.310399999999998"/>
    <n v="24.281600000000008"/>
  </r>
  <r>
    <x v="7"/>
    <x v="5"/>
    <x v="17"/>
    <x v="2"/>
    <x v="3"/>
    <x v="3"/>
    <n v="52.864000000000004"/>
    <n v="24.460799999999999"/>
    <n v="28.403200000000005"/>
  </r>
  <r>
    <x v="7"/>
    <x v="5"/>
    <x v="17"/>
    <x v="2"/>
    <x v="4"/>
    <x v="4"/>
    <n v="34.943999999999996"/>
    <n v="18.782399999999999"/>
    <n v="16.161599999999996"/>
  </r>
  <r>
    <x v="7"/>
    <x v="5"/>
    <x v="17"/>
    <x v="2"/>
    <x v="5"/>
    <x v="5"/>
    <n v="26.88"/>
    <n v="15.120000000000001"/>
    <n v="11.759999999999998"/>
  </r>
  <r>
    <x v="7"/>
    <x v="5"/>
    <x v="17"/>
    <x v="2"/>
    <x v="6"/>
    <x v="6"/>
    <n v="25.956"/>
    <n v="14.364000000000001"/>
    <n v="11.591999999999999"/>
  </r>
  <r>
    <x v="7"/>
    <x v="5"/>
    <x v="17"/>
    <x v="2"/>
    <x v="7"/>
    <x v="7"/>
    <n v="24.416000000000004"/>
    <n v="11.020799999999999"/>
    <n v="13.395200000000004"/>
  </r>
  <r>
    <x v="7"/>
    <x v="5"/>
    <x v="17"/>
    <x v="2"/>
    <x v="8"/>
    <x v="8"/>
    <n v="26.32"/>
    <n v="19.488"/>
    <n v="6.8320000000000007"/>
  </r>
  <r>
    <x v="7"/>
    <x v="5"/>
    <x v="17"/>
    <x v="2"/>
    <x v="9"/>
    <x v="9"/>
    <n v="36.4"/>
    <n v="18.345599999999997"/>
    <n v="18.054400000000001"/>
  </r>
  <r>
    <x v="7"/>
    <x v="5"/>
    <x v="17"/>
    <x v="2"/>
    <x v="10"/>
    <x v="10"/>
    <n v="38.808"/>
    <n v="19.992000000000001"/>
    <n v="18.815999999999999"/>
  </r>
  <r>
    <x v="7"/>
    <x v="5"/>
    <x v="17"/>
    <x v="2"/>
    <x v="11"/>
    <x v="11"/>
    <n v="30.576000000000004"/>
    <n v="17.7408"/>
    <n v="12.835200000000004"/>
  </r>
  <r>
    <x v="7"/>
    <x v="5"/>
    <x v="17"/>
    <x v="3"/>
    <x v="0"/>
    <x v="0"/>
    <n v="64.084499999999991"/>
    <n v="38.234699999999997"/>
    <n v="25.849799999999995"/>
  </r>
  <r>
    <x v="7"/>
    <x v="5"/>
    <x v="17"/>
    <x v="3"/>
    <x v="1"/>
    <x v="1"/>
    <n v="93.323999999999998"/>
    <n v="52.479000000000006"/>
    <n v="40.844999999999992"/>
  </r>
  <r>
    <x v="7"/>
    <x v="5"/>
    <x v="17"/>
    <x v="3"/>
    <x v="2"/>
    <x v="2"/>
    <n v="132.108"/>
    <n v="79.301599999999993"/>
    <n v="52.806400000000011"/>
  </r>
  <r>
    <x v="7"/>
    <x v="5"/>
    <x v="17"/>
    <x v="3"/>
    <x v="3"/>
    <x v="3"/>
    <n v="99.384"/>
    <n v="65.973600000000005"/>
    <n v="33.410399999999996"/>
  </r>
  <r>
    <x v="7"/>
    <x v="5"/>
    <x v="17"/>
    <x v="3"/>
    <x v="4"/>
    <x v="4"/>
    <n v="90.597000000000008"/>
    <n v="44.398899999999998"/>
    <n v="46.198100000000011"/>
  </r>
  <r>
    <x v="7"/>
    <x v="5"/>
    <x v="17"/>
    <x v="3"/>
    <x v="5"/>
    <x v="5"/>
    <n v="87.86999999999999"/>
    <n v="39.567499999999995"/>
    <n v="48.302499999999995"/>
  </r>
  <r>
    <x v="7"/>
    <x v="5"/>
    <x v="17"/>
    <x v="3"/>
    <x v="6"/>
    <x v="6"/>
    <n v="78.40124999999999"/>
    <n v="30.737699999999997"/>
    <n v="47.663549999999994"/>
  </r>
  <r>
    <x v="7"/>
    <x v="5"/>
    <x v="17"/>
    <x v="3"/>
    <x v="7"/>
    <x v="7"/>
    <n v="56.358000000000004"/>
    <n v="33.986400000000003"/>
    <n v="22.371600000000001"/>
  </r>
  <r>
    <x v="7"/>
    <x v="5"/>
    <x v="17"/>
    <x v="3"/>
    <x v="8"/>
    <x v="8"/>
    <n v="87.86999999999999"/>
    <n v="42.899499999999996"/>
    <n v="44.970499999999994"/>
  </r>
  <r>
    <x v="7"/>
    <x v="5"/>
    <x v="17"/>
    <x v="3"/>
    <x v="9"/>
    <x v="9"/>
    <n v="112.2615"/>
    <n v="53.062100000000001"/>
    <n v="59.199399999999997"/>
  </r>
  <r>
    <x v="7"/>
    <x v="5"/>
    <x v="17"/>
    <x v="3"/>
    <x v="10"/>
    <x v="10"/>
    <n v="114.53400000000001"/>
    <n v="55.394500000000001"/>
    <n v="59.139500000000005"/>
  </r>
  <r>
    <x v="7"/>
    <x v="5"/>
    <x v="17"/>
    <x v="3"/>
    <x v="11"/>
    <x v="11"/>
    <n v="80.90100000000001"/>
    <n v="41.483400000000003"/>
    <n v="39.417600000000007"/>
  </r>
  <r>
    <x v="7"/>
    <x v="5"/>
    <x v="17"/>
    <x v="4"/>
    <x v="0"/>
    <x v="0"/>
    <n v="49.289850000000001"/>
    <n v="40.041450000000005"/>
    <n v="9.2483999999999966"/>
  </r>
  <r>
    <x v="7"/>
    <x v="5"/>
    <x v="17"/>
    <x v="4"/>
    <x v="1"/>
    <x v="1"/>
    <n v="101.34949999999999"/>
    <n v="51.186099999999996"/>
    <n v="50.163399999999996"/>
  </r>
  <r>
    <x v="7"/>
    <x v="5"/>
    <x v="17"/>
    <x v="4"/>
    <x v="2"/>
    <x v="2"/>
    <n v="116.83519999999999"/>
    <n v="59.908000000000001"/>
    <n v="56.927199999999985"/>
  </r>
  <r>
    <x v="7"/>
    <x v="5"/>
    <x v="17"/>
    <x v="4"/>
    <x v="3"/>
    <x v="3"/>
    <n v="96.691199999999995"/>
    <n v="64.8416"/>
    <n v="31.849599999999995"/>
  </r>
  <r>
    <x v="7"/>
    <x v="5"/>
    <x v="17"/>
    <x v="4"/>
    <x v="4"/>
    <x v="4"/>
    <n v="92.473550000000003"/>
    <n v="67.572699999999998"/>
    <n v="24.900850000000005"/>
  </r>
  <r>
    <x v="7"/>
    <x v="5"/>
    <x v="17"/>
    <x v="4"/>
    <x v="5"/>
    <x v="5"/>
    <n v="71.762999999999991"/>
    <n v="42.728500000000004"/>
    <n v="29.034499999999987"/>
  </r>
  <r>
    <x v="7"/>
    <x v="5"/>
    <x v="17"/>
    <x v="4"/>
    <x v="6"/>
    <x v="6"/>
    <n v="59.487750000000005"/>
    <n v="36.869850000000007"/>
    <n v="22.617899999999999"/>
  </r>
  <r>
    <x v="7"/>
    <x v="5"/>
    <x v="17"/>
    <x v="4"/>
    <x v="7"/>
    <x v="7"/>
    <n v="57.410399999999996"/>
    <n v="31.363600000000002"/>
    <n v="26.046799999999994"/>
  </r>
  <r>
    <x v="7"/>
    <x v="5"/>
    <x v="17"/>
    <x v="4"/>
    <x v="8"/>
    <x v="8"/>
    <n v="66.727000000000004"/>
    <n v="46.693000000000005"/>
    <n v="20.033999999999999"/>
  </r>
  <r>
    <x v="7"/>
    <x v="5"/>
    <x v="17"/>
    <x v="4"/>
    <x v="9"/>
    <x v="9"/>
    <n v="72.833150000000003"/>
    <n v="60.700900000000004"/>
    <n v="12.132249999999999"/>
  </r>
  <r>
    <x v="7"/>
    <x v="5"/>
    <x v="17"/>
    <x v="4"/>
    <x v="10"/>
    <x v="10"/>
    <n v="80.198300000000003"/>
    <n v="64.753500000000003"/>
    <n v="15.444800000000001"/>
  </r>
  <r>
    <x v="7"/>
    <x v="5"/>
    <x v="17"/>
    <x v="4"/>
    <x v="11"/>
    <x v="11"/>
    <n v="84.604800000000012"/>
    <n v="46.516799999999996"/>
    <n v="38.088000000000015"/>
  </r>
  <r>
    <x v="7"/>
    <x v="5"/>
    <x v="17"/>
    <x v="5"/>
    <x v="0"/>
    <x v="0"/>
    <n v="22.464000000000002"/>
    <n v="15.584400000000002"/>
    <n v="6.8795999999999999"/>
  </r>
  <r>
    <x v="7"/>
    <x v="5"/>
    <x v="17"/>
    <x v="5"/>
    <x v="1"/>
    <x v="1"/>
    <n v="27.887999999999998"/>
    <n v="24.897599999999997"/>
    <n v="2.9904000000000011"/>
  </r>
  <r>
    <x v="7"/>
    <x v="5"/>
    <x v="17"/>
    <x v="5"/>
    <x v="2"/>
    <x v="2"/>
    <n v="33.024000000000001"/>
    <n v="21.715199999999999"/>
    <n v="11.308800000000002"/>
  </r>
  <r>
    <x v="7"/>
    <x v="5"/>
    <x v="17"/>
    <x v="5"/>
    <x v="3"/>
    <x v="3"/>
    <n v="31.487999999999996"/>
    <n v="27.705600000000004"/>
    <n v="3.782399999999992"/>
  </r>
  <r>
    <x v="7"/>
    <x v="5"/>
    <x v="17"/>
    <x v="5"/>
    <x v="4"/>
    <x v="4"/>
    <n v="36.503999999999998"/>
    <n v="24.133199999999999"/>
    <n v="12.370799999999999"/>
  </r>
  <r>
    <x v="7"/>
    <x v="5"/>
    <x v="17"/>
    <x v="5"/>
    <x v="5"/>
    <x v="5"/>
    <n v="24"/>
    <n v="14.196"/>
    <n v="9.8040000000000003"/>
  </r>
  <r>
    <x v="7"/>
    <x v="5"/>
    <x v="17"/>
    <x v="5"/>
    <x v="6"/>
    <x v="6"/>
    <n v="20.088000000000001"/>
    <n v="12.916800000000002"/>
    <n v="7.1711999999999989"/>
  </r>
  <r>
    <x v="7"/>
    <x v="5"/>
    <x v="17"/>
    <x v="5"/>
    <x v="7"/>
    <x v="7"/>
    <n v="22.463999999999999"/>
    <n v="10.4832"/>
    <n v="11.980799999999999"/>
  </r>
  <r>
    <x v="7"/>
    <x v="5"/>
    <x v="17"/>
    <x v="5"/>
    <x v="8"/>
    <x v="8"/>
    <n v="24.72"/>
    <n v="17.316000000000003"/>
    <n v="7.4039999999999964"/>
  </r>
  <r>
    <x v="7"/>
    <x v="5"/>
    <x v="17"/>
    <x v="5"/>
    <x v="9"/>
    <x v="9"/>
    <n v="33.695999999999998"/>
    <n v="19.063199999999998"/>
    <n v="14.6328"/>
  </r>
  <r>
    <x v="7"/>
    <x v="5"/>
    <x v="17"/>
    <x v="5"/>
    <x v="10"/>
    <x v="10"/>
    <n v="28.896000000000001"/>
    <n v="24.679199999999998"/>
    <n v="4.2168000000000028"/>
  </r>
  <r>
    <x v="7"/>
    <x v="5"/>
    <x v="17"/>
    <x v="5"/>
    <x v="11"/>
    <x v="11"/>
    <n v="34.56"/>
    <n v="17.9712"/>
    <n v="16.588800000000003"/>
  </r>
  <r>
    <x v="7"/>
    <x v="5"/>
    <x v="17"/>
    <x v="6"/>
    <x v="0"/>
    <x v="0"/>
    <n v="4.34565"/>
    <n v="1.2636000000000001"/>
    <n v="3.0820499999999997"/>
  </r>
  <r>
    <x v="7"/>
    <x v="5"/>
    <x v="17"/>
    <x v="6"/>
    <x v="1"/>
    <x v="1"/>
    <n v="6.5163000000000002"/>
    <n v="1.9474000000000002"/>
    <n v="4.5689000000000002"/>
  </r>
  <r>
    <x v="7"/>
    <x v="5"/>
    <x v="17"/>
    <x v="6"/>
    <x v="2"/>
    <x v="2"/>
    <n v="6.96"/>
    <n v="2.4127999999999998"/>
    <n v="4.5472000000000001"/>
  </r>
  <r>
    <x v="7"/>
    <x v="5"/>
    <x v="17"/>
    <x v="6"/>
    <x v="3"/>
    <x v="3"/>
    <n v="6.96"/>
    <n v="2.496"/>
    <n v="4.4640000000000004"/>
  </r>
  <r>
    <x v="7"/>
    <x v="5"/>
    <x v="17"/>
    <x v="6"/>
    <x v="4"/>
    <x v="4"/>
    <n v="5.8246500000000001"/>
    <n v="1.7406999999999999"/>
    <n v="4.0839499999999997"/>
  </r>
  <r>
    <x v="7"/>
    <x v="5"/>
    <x v="17"/>
    <x v="6"/>
    <x v="5"/>
    <x v="5"/>
    <n v="3.8715000000000006"/>
    <n v="1.3"/>
    <n v="2.5715000000000003"/>
  </r>
  <r>
    <x v="7"/>
    <x v="5"/>
    <x v="17"/>
    <x v="6"/>
    <x v="6"/>
    <x v="6"/>
    <n v="3.40605"/>
    <n v="0.97109999999999985"/>
    <n v="2.4349500000000002"/>
  </r>
  <r>
    <x v="7"/>
    <x v="5"/>
    <x v="17"/>
    <x v="6"/>
    <x v="7"/>
    <x v="7"/>
    <n v="4.1063999999999998"/>
    <n v="0.92560000000000009"/>
    <n v="3.1807999999999996"/>
  </r>
  <r>
    <x v="7"/>
    <x v="5"/>
    <x v="17"/>
    <x v="6"/>
    <x v="8"/>
    <x v="8"/>
    <n v="4.9154999999999998"/>
    <n v="1.3390000000000002"/>
    <n v="3.5764999999999993"/>
  </r>
  <r>
    <x v="7"/>
    <x v="5"/>
    <x v="17"/>
    <x v="6"/>
    <x v="9"/>
    <x v="9"/>
    <n v="5.7681000000000004"/>
    <n v="1.4196"/>
    <n v="4.3485000000000005"/>
  </r>
  <r>
    <x v="7"/>
    <x v="5"/>
    <x v="17"/>
    <x v="6"/>
    <x v="10"/>
    <x v="10"/>
    <n v="7.2470999999999997"/>
    <n v="2.1476000000000002"/>
    <n v="5.099499999999999"/>
  </r>
  <r>
    <x v="7"/>
    <x v="5"/>
    <x v="17"/>
    <x v="6"/>
    <x v="11"/>
    <x v="11"/>
    <n v="5.6898"/>
    <n v="1.2948"/>
    <n v="4.3949999999999996"/>
  </r>
  <r>
    <x v="7"/>
    <x v="5"/>
    <x v="17"/>
    <x v="6"/>
    <x v="0"/>
    <x v="0"/>
    <n v="2.7647999999999997"/>
    <n v="0.82169999999999999"/>
    <n v="1.9430999999999998"/>
  </r>
  <r>
    <x v="7"/>
    <x v="5"/>
    <x v="17"/>
    <x v="6"/>
    <x v="1"/>
    <x v="1"/>
    <n v="5.2864000000000004"/>
    <n v="1.6786000000000001"/>
    <n v="3.6078000000000001"/>
  </r>
  <r>
    <x v="7"/>
    <x v="5"/>
    <x v="17"/>
    <x v="6"/>
    <x v="2"/>
    <x v="2"/>
    <n v="6.0927999999999995"/>
    <n v="1.9536000000000002"/>
    <n v="4.1391999999999989"/>
  </r>
  <r>
    <x v="7"/>
    <x v="5"/>
    <x v="17"/>
    <x v="6"/>
    <x v="3"/>
    <x v="3"/>
    <n v="4.7103999999999999"/>
    <n v="1.7776000000000001"/>
    <n v="2.9327999999999999"/>
  </r>
  <r>
    <x v="7"/>
    <x v="5"/>
    <x v="17"/>
    <x v="6"/>
    <x v="4"/>
    <x v="4"/>
    <n v="3.952"/>
    <n v="1.2155"/>
    <n v="2.7364999999999999"/>
  </r>
  <r>
    <x v="7"/>
    <x v="5"/>
    <x v="17"/>
    <x v="6"/>
    <x v="5"/>
    <x v="5"/>
    <n v="3.4240000000000004"/>
    <n v="1.2100000000000002"/>
    <n v="2.2140000000000004"/>
  </r>
  <r>
    <x v="7"/>
    <x v="5"/>
    <x v="17"/>
    <x v="6"/>
    <x v="6"/>
    <x v="6"/>
    <n v="2.7647999999999997"/>
    <n v="0.99990000000000001"/>
    <n v="1.7648999999999997"/>
  </r>
  <r>
    <x v="7"/>
    <x v="5"/>
    <x v="17"/>
    <x v="6"/>
    <x v="7"/>
    <x v="7"/>
    <n v="2.7904000000000004"/>
    <n v="0.85360000000000003"/>
    <n v="1.9368000000000003"/>
  </r>
  <r>
    <x v="7"/>
    <x v="5"/>
    <x v="17"/>
    <x v="6"/>
    <x v="8"/>
    <x v="8"/>
    <n v="3.4240000000000004"/>
    <n v="1.0230000000000001"/>
    <n v="2.4010000000000002"/>
  </r>
  <r>
    <x v="7"/>
    <x v="5"/>
    <x v="17"/>
    <x v="6"/>
    <x v="9"/>
    <x v="9"/>
    <n v="4.3680000000000003"/>
    <n v="1.5158"/>
    <n v="2.8522000000000003"/>
  </r>
  <r>
    <x v="7"/>
    <x v="5"/>
    <x v="17"/>
    <x v="6"/>
    <x v="10"/>
    <x v="10"/>
    <n v="4.9728000000000012"/>
    <n v="1.5862000000000001"/>
    <n v="3.3866000000000014"/>
  </r>
  <r>
    <x v="7"/>
    <x v="5"/>
    <x v="17"/>
    <x v="6"/>
    <x v="11"/>
    <x v="11"/>
    <n v="3.456"/>
    <n v="1.1748000000000001"/>
    <n v="2.2812000000000001"/>
  </r>
  <r>
    <x v="7"/>
    <x v="5"/>
    <x v="17"/>
    <x v="6"/>
    <x v="0"/>
    <x v="0"/>
    <n v="0.30869999999999997"/>
    <n v="0.16065000000000002"/>
    <n v="0.14804999999999996"/>
  </r>
  <r>
    <x v="7"/>
    <x v="5"/>
    <x v="17"/>
    <x v="6"/>
    <x v="1"/>
    <x v="1"/>
    <n v="0.53410000000000002"/>
    <n v="0.20579999999999998"/>
    <n v="0.32830000000000004"/>
  </r>
  <r>
    <x v="7"/>
    <x v="5"/>
    <x v="17"/>
    <x v="6"/>
    <x v="2"/>
    <x v="2"/>
    <n v="0.62720000000000009"/>
    <n v="0.20159999999999997"/>
    <n v="0.42560000000000009"/>
  </r>
  <r>
    <x v="7"/>
    <x v="5"/>
    <x v="17"/>
    <x v="6"/>
    <x v="3"/>
    <x v="3"/>
    <n v="0.63839999999999997"/>
    <n v="0.20159999999999997"/>
    <n v="0.43679999999999997"/>
  </r>
  <r>
    <x v="7"/>
    <x v="5"/>
    <x v="17"/>
    <x v="6"/>
    <x v="4"/>
    <x v="4"/>
    <n v="0.53234999999999999"/>
    <n v="0.1794"/>
    <n v="0.35294999999999999"/>
  </r>
  <r>
    <x v="7"/>
    <x v="5"/>
    <x v="17"/>
    <x v="6"/>
    <x v="5"/>
    <x v="5"/>
    <n v="0.37800000000000006"/>
    <n v="0.13650000000000001"/>
    <n v="0.24150000000000005"/>
  </r>
  <r>
    <x v="7"/>
    <x v="5"/>
    <x v="17"/>
    <x v="6"/>
    <x v="6"/>
    <x v="6"/>
    <n v="0.37169999999999997"/>
    <n v="0.10800000000000001"/>
    <n v="0.26369999999999993"/>
  </r>
  <r>
    <x v="7"/>
    <x v="5"/>
    <x v="17"/>
    <x v="6"/>
    <x v="7"/>
    <x v="7"/>
    <n v="0.27440000000000003"/>
    <n v="0.1152"/>
    <n v="0.15920000000000004"/>
  </r>
  <r>
    <x v="7"/>
    <x v="5"/>
    <x v="17"/>
    <x v="6"/>
    <x v="8"/>
    <x v="8"/>
    <n v="0.31150000000000005"/>
    <n v="0.14699999999999999"/>
    <n v="0.16450000000000006"/>
  </r>
  <r>
    <x v="7"/>
    <x v="5"/>
    <x v="17"/>
    <x v="6"/>
    <x v="9"/>
    <x v="9"/>
    <n v="0.54144999999999999"/>
    <n v="0.22424999999999998"/>
    <n v="0.31720000000000004"/>
  </r>
  <r>
    <x v="7"/>
    <x v="5"/>
    <x v="17"/>
    <x v="6"/>
    <x v="10"/>
    <x v="10"/>
    <n v="0.48019999999999996"/>
    <n v="0.24149999999999996"/>
    <n v="0.2387"/>
  </r>
  <r>
    <x v="7"/>
    <x v="5"/>
    <x v="17"/>
    <x v="6"/>
    <x v="11"/>
    <x v="11"/>
    <n v="0.49979999999999997"/>
    <n v="0.18720000000000001"/>
    <n v="0.31259999999999999"/>
  </r>
  <r>
    <x v="7"/>
    <x v="5"/>
    <x v="17"/>
    <x v="6"/>
    <x v="0"/>
    <x v="0"/>
    <n v="7.7291999999999987"/>
    <n v="3.2436000000000003"/>
    <n v="4.485599999999998"/>
  </r>
  <r>
    <x v="7"/>
    <x v="5"/>
    <x v="17"/>
    <x v="6"/>
    <x v="1"/>
    <x v="1"/>
    <n v="12.4488"/>
    <n v="4.3315999999999999"/>
    <n v="8.1172000000000004"/>
  </r>
  <r>
    <x v="7"/>
    <x v="5"/>
    <x v="17"/>
    <x v="6"/>
    <x v="2"/>
    <x v="2"/>
    <n v="10.336"/>
    <n v="5.0048000000000004"/>
    <n v="5.3311999999999999"/>
  </r>
  <r>
    <x v="7"/>
    <x v="5"/>
    <x v="17"/>
    <x v="6"/>
    <x v="3"/>
    <x v="3"/>
    <n v="13.376000000000001"/>
    <n v="5.7120000000000006"/>
    <n v="7.6640000000000006"/>
  </r>
  <r>
    <x v="7"/>
    <x v="5"/>
    <x v="17"/>
    <x v="6"/>
    <x v="4"/>
    <x v="4"/>
    <n v="11.856"/>
    <n v="3.8896000000000002"/>
    <n v="7.9664000000000001"/>
  </r>
  <r>
    <x v="7"/>
    <x v="5"/>
    <x v="17"/>
    <x v="6"/>
    <x v="5"/>
    <x v="5"/>
    <n v="6.2320000000000002"/>
    <n v="2.754"/>
    <n v="3.4780000000000002"/>
  </r>
  <r>
    <x v="7"/>
    <x v="5"/>
    <x v="17"/>
    <x v="6"/>
    <x v="6"/>
    <x v="6"/>
    <n v="8.0027999999999988"/>
    <n v="3.2742000000000004"/>
    <n v="4.7285999999999984"/>
  </r>
  <r>
    <x v="7"/>
    <x v="5"/>
    <x v="17"/>
    <x v="6"/>
    <x v="7"/>
    <x v="7"/>
    <n v="6.8096000000000005"/>
    <n v="2.6384000000000003"/>
    <n v="4.1712000000000007"/>
  </r>
  <r>
    <x v="7"/>
    <x v="5"/>
    <x v="17"/>
    <x v="6"/>
    <x v="8"/>
    <x v="8"/>
    <n v="8.8160000000000007"/>
    <n v="3.8080000000000003"/>
    <n v="5.0080000000000009"/>
  </r>
  <r>
    <x v="7"/>
    <x v="5"/>
    <x v="17"/>
    <x v="6"/>
    <x v="9"/>
    <x v="9"/>
    <n v="8.4968000000000004"/>
    <n v="4.7294"/>
    <n v="3.7674000000000003"/>
  </r>
  <r>
    <x v="7"/>
    <x v="5"/>
    <x v="17"/>
    <x v="6"/>
    <x v="10"/>
    <x v="10"/>
    <n v="11.597600000000002"/>
    <n v="4.2363999999999997"/>
    <n v="7.361200000000002"/>
  </r>
  <r>
    <x v="7"/>
    <x v="5"/>
    <x v="17"/>
    <x v="6"/>
    <x v="11"/>
    <x v="11"/>
    <n v="7.2960000000000012"/>
    <n v="3.6312000000000002"/>
    <n v="3.6648000000000009"/>
  </r>
  <r>
    <x v="7"/>
    <x v="5"/>
    <x v="17"/>
    <x v="6"/>
    <x v="0"/>
    <x v="0"/>
    <n v="5.4445500000000004"/>
    <n v="1.8792"/>
    <n v="3.5653500000000005"/>
  </r>
  <r>
    <x v="7"/>
    <x v="5"/>
    <x v="17"/>
    <x v="6"/>
    <x v="1"/>
    <x v="1"/>
    <n v="6.4855"/>
    <n v="2.7972000000000001"/>
    <n v="3.6882999999999999"/>
  </r>
  <r>
    <x v="7"/>
    <x v="5"/>
    <x v="17"/>
    <x v="6"/>
    <x v="2"/>
    <x v="2"/>
    <n v="10.376800000000001"/>
    <n v="3.2256"/>
    <n v="7.1512000000000011"/>
  </r>
  <r>
    <x v="7"/>
    <x v="5"/>
    <x v="17"/>
    <x v="6"/>
    <x v="3"/>
    <x v="3"/>
    <n v="9.9407999999999994"/>
    <n v="3.2543999999999995"/>
    <n v="6.6863999999999999"/>
  </r>
  <r>
    <x v="7"/>
    <x v="5"/>
    <x v="17"/>
    <x v="6"/>
    <x v="4"/>
    <x v="4"/>
    <n v="7.7935000000000008"/>
    <n v="2.1995999999999998"/>
    <n v="5.5939000000000014"/>
  </r>
  <r>
    <x v="7"/>
    <x v="5"/>
    <x v="17"/>
    <x v="6"/>
    <x v="5"/>
    <x v="5"/>
    <n v="5.45"/>
    <n v="2.0699999999999998"/>
    <n v="3.3800000000000003"/>
  </r>
  <r>
    <x v="7"/>
    <x v="5"/>
    <x v="17"/>
    <x v="6"/>
    <x v="6"/>
    <x v="6"/>
    <n v="5.1993000000000009"/>
    <n v="1.5227999999999999"/>
    <n v="3.6765000000000008"/>
  </r>
  <r>
    <x v="7"/>
    <x v="5"/>
    <x v="17"/>
    <x v="6"/>
    <x v="7"/>
    <x v="7"/>
    <n v="4.1856"/>
    <n v="1.6847999999999999"/>
    <n v="2.5007999999999999"/>
  </r>
  <r>
    <x v="7"/>
    <x v="5"/>
    <x v="17"/>
    <x v="6"/>
    <x v="8"/>
    <x v="8"/>
    <n v="5.6680000000000001"/>
    <n v="1.8540000000000001"/>
    <n v="3.8140000000000001"/>
  </r>
  <r>
    <x v="7"/>
    <x v="5"/>
    <x v="17"/>
    <x v="6"/>
    <x v="9"/>
    <x v="9"/>
    <n v="7.9352000000000009"/>
    <n v="2.6208"/>
    <n v="5.3144000000000009"/>
  </r>
  <r>
    <x v="7"/>
    <x v="5"/>
    <x v="17"/>
    <x v="6"/>
    <x v="10"/>
    <x v="10"/>
    <n v="7.4773999999999994"/>
    <n v="2.8727999999999998"/>
    <n v="4.6045999999999996"/>
  </r>
  <r>
    <x v="7"/>
    <x v="5"/>
    <x v="17"/>
    <x v="6"/>
    <x v="11"/>
    <x v="11"/>
    <n v="7.3248000000000006"/>
    <n v="2.4624000000000001"/>
    <n v="4.8624000000000009"/>
  </r>
  <r>
    <x v="7"/>
    <x v="5"/>
    <x v="17"/>
    <x v="6"/>
    <x v="0"/>
    <x v="0"/>
    <n v="2.2949999999999999"/>
    <n v="0.87885000000000013"/>
    <n v="1.4161499999999998"/>
  </r>
  <r>
    <x v="7"/>
    <x v="5"/>
    <x v="17"/>
    <x v="6"/>
    <x v="1"/>
    <x v="1"/>
    <n v="3.2487000000000004"/>
    <n v="1.5287999999999999"/>
    <n v="1.7199000000000004"/>
  </r>
  <r>
    <x v="7"/>
    <x v="5"/>
    <x v="17"/>
    <x v="6"/>
    <x v="2"/>
    <x v="2"/>
    <n v="3.6720000000000002"/>
    <n v="1.9151999999999998"/>
    <n v="1.7568000000000004"/>
  </r>
  <r>
    <x v="7"/>
    <x v="5"/>
    <x v="17"/>
    <x v="6"/>
    <x v="3"/>
    <x v="3"/>
    <n v="3.6312000000000002"/>
    <n v="1.9991999999999999"/>
    <n v="1.6320000000000003"/>
  </r>
  <r>
    <x v="7"/>
    <x v="5"/>
    <x v="17"/>
    <x v="6"/>
    <x v="4"/>
    <x v="4"/>
    <n v="3.48075"/>
    <n v="1.4878500000000001"/>
    <n v="1.9928999999999999"/>
  </r>
  <r>
    <x v="7"/>
    <x v="5"/>
    <x v="17"/>
    <x v="6"/>
    <x v="5"/>
    <x v="5"/>
    <n v="2.5245000000000002"/>
    <n v="1.1969999999999998"/>
    <n v="1.3275000000000003"/>
  </r>
  <r>
    <x v="7"/>
    <x v="5"/>
    <x v="17"/>
    <x v="6"/>
    <x v="6"/>
    <x v="6"/>
    <n v="2.6392499999999997"/>
    <n v="1.0206000000000002"/>
    <n v="1.6186499999999995"/>
  </r>
  <r>
    <x v="7"/>
    <x v="5"/>
    <x v="17"/>
    <x v="6"/>
    <x v="7"/>
    <x v="7"/>
    <n v="2.0808"/>
    <n v="0.84839999999999993"/>
    <n v="1.2324000000000002"/>
  </r>
  <r>
    <x v="7"/>
    <x v="5"/>
    <x v="17"/>
    <x v="6"/>
    <x v="8"/>
    <x v="8"/>
    <n v="2.8305000000000007"/>
    <n v="1.2075"/>
    <n v="1.6230000000000007"/>
  </r>
  <r>
    <x v="7"/>
    <x v="5"/>
    <x v="17"/>
    <x v="6"/>
    <x v="9"/>
    <x v="9"/>
    <n v="3.8122499999999997"/>
    <n v="1.26945"/>
    <n v="2.5427999999999997"/>
  </r>
  <r>
    <x v="7"/>
    <x v="5"/>
    <x v="17"/>
    <x v="6"/>
    <x v="10"/>
    <x v="10"/>
    <n v="3.4986000000000002"/>
    <n v="1.3817999999999999"/>
    <n v="2.1168000000000005"/>
  </r>
  <r>
    <x v="7"/>
    <x v="5"/>
    <x v="17"/>
    <x v="6"/>
    <x v="11"/>
    <x v="11"/>
    <n v="2.6621999999999999"/>
    <n v="1.4363999999999999"/>
    <n v="1.2258"/>
  </r>
  <r>
    <x v="2"/>
    <x v="2"/>
    <x v="18"/>
    <x v="0"/>
    <x v="0"/>
    <x v="0"/>
    <n v="86.965199999999996"/>
    <n v="32.667300000000004"/>
    <n v="54.297899999999991"/>
  </r>
  <r>
    <x v="2"/>
    <x v="2"/>
    <x v="18"/>
    <x v="0"/>
    <x v="1"/>
    <x v="1"/>
    <n v="97.960800000000006"/>
    <n v="55.477799999999995"/>
    <n v="42.483000000000011"/>
  </r>
  <r>
    <x v="2"/>
    <x v="2"/>
    <x v="18"/>
    <x v="0"/>
    <x v="2"/>
    <x v="2"/>
    <n v="137.2784"/>
    <n v="57.009600000000006"/>
    <n v="80.268799999999999"/>
  </r>
  <r>
    <x v="2"/>
    <x v="2"/>
    <x v="18"/>
    <x v="0"/>
    <x v="3"/>
    <x v="3"/>
    <n v="130.61439999999999"/>
    <n v="60.739199999999997"/>
    <n v="69.875199999999992"/>
  </r>
  <r>
    <x v="2"/>
    <x v="2"/>
    <x v="18"/>
    <x v="0"/>
    <x v="4"/>
    <x v="4"/>
    <n v="94.212299999999999"/>
    <n v="47.619"/>
    <n v="46.593299999999999"/>
  </r>
  <r>
    <x v="2"/>
    <x v="2"/>
    <x v="18"/>
    <x v="0"/>
    <x v="5"/>
    <x v="5"/>
    <n v="75.802999999999997"/>
    <n v="39.626999999999995"/>
    <n v="36.176000000000002"/>
  </r>
  <r>
    <x v="2"/>
    <x v="2"/>
    <x v="18"/>
    <x v="0"/>
    <x v="6"/>
    <x v="6"/>
    <n v="79.468199999999996"/>
    <n v="26.673300000000001"/>
    <n v="52.794899999999998"/>
  </r>
  <r>
    <x v="2"/>
    <x v="2"/>
    <x v="18"/>
    <x v="0"/>
    <x v="7"/>
    <x v="7"/>
    <n v="65.973600000000005"/>
    <n v="28.504800000000003"/>
    <n v="37.468800000000002"/>
  </r>
  <r>
    <x v="2"/>
    <x v="2"/>
    <x v="18"/>
    <x v="0"/>
    <x v="8"/>
    <x v="8"/>
    <n v="99.96"/>
    <n v="28.304999999999996"/>
    <n v="71.655000000000001"/>
  </r>
  <r>
    <x v="2"/>
    <x v="2"/>
    <x v="18"/>
    <x v="0"/>
    <x v="9"/>
    <x v="9"/>
    <n v="115.87030000000001"/>
    <n v="38.095199999999998"/>
    <n v="77.775100000000009"/>
  </r>
  <r>
    <x v="2"/>
    <x v="2"/>
    <x v="18"/>
    <x v="0"/>
    <x v="10"/>
    <x v="10"/>
    <n v="108.45660000000001"/>
    <n v="48.951000000000001"/>
    <n v="59.505600000000008"/>
  </r>
  <r>
    <x v="2"/>
    <x v="2"/>
    <x v="18"/>
    <x v="0"/>
    <x v="11"/>
    <x v="11"/>
    <n v="90.963600000000014"/>
    <n v="43.556400000000004"/>
    <n v="47.40720000000001"/>
  </r>
  <r>
    <x v="2"/>
    <x v="2"/>
    <x v="18"/>
    <x v="1"/>
    <x v="0"/>
    <x v="0"/>
    <n v="50.498100000000001"/>
    <n v="27.396000000000001"/>
    <n v="23.1021"/>
  </r>
  <r>
    <x v="2"/>
    <x v="2"/>
    <x v="18"/>
    <x v="1"/>
    <x v="1"/>
    <x v="1"/>
    <n v="59.24730000000001"/>
    <n v="42.616000000000007"/>
    <n v="16.631300000000003"/>
  </r>
  <r>
    <x v="2"/>
    <x v="2"/>
    <x v="18"/>
    <x v="1"/>
    <x v="2"/>
    <x v="2"/>
    <n v="89.7744"/>
    <n v="66.968000000000004"/>
    <n v="22.806399999999996"/>
  </r>
  <r>
    <x v="2"/>
    <x v="2"/>
    <x v="18"/>
    <x v="1"/>
    <x v="3"/>
    <x v="3"/>
    <n v="82.16640000000001"/>
    <n v="61.488800000000005"/>
    <n v="20.677600000000005"/>
  </r>
  <r>
    <x v="2"/>
    <x v="2"/>
    <x v="18"/>
    <x v="1"/>
    <x v="4"/>
    <x v="4"/>
    <n v="56.251650000000005"/>
    <n v="58.863350000000004"/>
    <n v="-2.611699999999999"/>
  </r>
  <r>
    <x v="2"/>
    <x v="2"/>
    <x v="18"/>
    <x v="1"/>
    <x v="5"/>
    <x v="5"/>
    <n v="52.305000000000007"/>
    <n v="45.660000000000004"/>
    <n v="6.6450000000000031"/>
  </r>
  <r>
    <x v="2"/>
    <x v="2"/>
    <x v="18"/>
    <x v="1"/>
    <x v="6"/>
    <x v="6"/>
    <n v="43.222950000000004"/>
    <n v="28.080899999999996"/>
    <n v="15.142050000000008"/>
  </r>
  <r>
    <x v="2"/>
    <x v="2"/>
    <x v="18"/>
    <x v="1"/>
    <x v="7"/>
    <x v="7"/>
    <n v="34.235999999999997"/>
    <n v="26.1784"/>
    <n v="8.0575999999999972"/>
  </r>
  <r>
    <x v="2"/>
    <x v="2"/>
    <x v="18"/>
    <x v="1"/>
    <x v="8"/>
    <x v="8"/>
    <n v="38.991"/>
    <n v="32.342500000000001"/>
    <n v="6.6484999999999985"/>
  </r>
  <r>
    <x v="2"/>
    <x v="2"/>
    <x v="18"/>
    <x v="1"/>
    <x v="9"/>
    <x v="9"/>
    <n v="72.323549999999997"/>
    <n v="45.013150000000003"/>
    <n v="27.310399999999994"/>
  </r>
  <r>
    <x v="2"/>
    <x v="2"/>
    <x v="18"/>
    <x v="1"/>
    <x v="10"/>
    <x v="10"/>
    <n v="76.555500000000009"/>
    <n v="49.541100000000007"/>
    <n v="27.014400000000002"/>
  </r>
  <r>
    <x v="2"/>
    <x v="2"/>
    <x v="18"/>
    <x v="1"/>
    <x v="11"/>
    <x v="11"/>
    <n v="49.071600000000004"/>
    <n v="47.943000000000005"/>
    <n v="1.1285999999999987"/>
  </r>
  <r>
    <x v="2"/>
    <x v="2"/>
    <x v="18"/>
    <x v="2"/>
    <x v="0"/>
    <x v="0"/>
    <n v="26.816400000000002"/>
    <n v="12.384"/>
    <n v="14.432400000000001"/>
  </r>
  <r>
    <x v="2"/>
    <x v="2"/>
    <x v="18"/>
    <x v="2"/>
    <x v="1"/>
    <x v="1"/>
    <n v="41.714399999999998"/>
    <n v="19.264000000000003"/>
    <n v="22.450399999999995"/>
  </r>
  <r>
    <x v="2"/>
    <x v="2"/>
    <x v="18"/>
    <x v="2"/>
    <x v="2"/>
    <x v="2"/>
    <n v="42.172800000000002"/>
    <n v="29.446400000000001"/>
    <n v="12.726400000000002"/>
  </r>
  <r>
    <x v="2"/>
    <x v="2"/>
    <x v="18"/>
    <x v="2"/>
    <x v="3"/>
    <x v="3"/>
    <n v="44.006399999999999"/>
    <n v="29.171200000000002"/>
    <n v="14.835199999999997"/>
  </r>
  <r>
    <x v="2"/>
    <x v="2"/>
    <x v="18"/>
    <x v="2"/>
    <x v="4"/>
    <x v="4"/>
    <n v="44.321549999999995"/>
    <n v="25.266799999999996"/>
    <n v="19.054749999999999"/>
  </r>
  <r>
    <x v="2"/>
    <x v="2"/>
    <x v="18"/>
    <x v="2"/>
    <x v="5"/>
    <x v="5"/>
    <n v="25.212000000000003"/>
    <n v="20.468"/>
    <n v="4.7440000000000033"/>
  </r>
  <r>
    <x v="2"/>
    <x v="2"/>
    <x v="18"/>
    <x v="2"/>
    <x v="6"/>
    <x v="6"/>
    <n v="25.785"/>
    <n v="18.421199999999999"/>
    <n v="7.3638000000000012"/>
  </r>
  <r>
    <x v="2"/>
    <x v="2"/>
    <x v="18"/>
    <x v="2"/>
    <x v="7"/>
    <x v="7"/>
    <n v="27.504000000000001"/>
    <n v="12.2464"/>
    <n v="15.257600000000002"/>
  </r>
  <r>
    <x v="2"/>
    <x v="2"/>
    <x v="18"/>
    <x v="2"/>
    <x v="8"/>
    <x v="8"/>
    <n v="26.358000000000004"/>
    <n v="14.792"/>
    <n v="11.566000000000004"/>
  </r>
  <r>
    <x v="2"/>
    <x v="2"/>
    <x v="18"/>
    <x v="2"/>
    <x v="9"/>
    <x v="9"/>
    <n v="41.714399999999998"/>
    <n v="22.583600000000001"/>
    <n v="19.130799999999997"/>
  </r>
  <r>
    <x v="2"/>
    <x v="2"/>
    <x v="18"/>
    <x v="2"/>
    <x v="10"/>
    <x v="10"/>
    <n v="42.115500000000004"/>
    <n v="28.1736"/>
    <n v="13.941900000000004"/>
  </r>
  <r>
    <x v="2"/>
    <x v="2"/>
    <x v="18"/>
    <x v="2"/>
    <x v="11"/>
    <x v="11"/>
    <n v="33.692399999999999"/>
    <n v="18.576000000000001"/>
    <n v="15.116399999999999"/>
  </r>
  <r>
    <x v="2"/>
    <x v="2"/>
    <x v="18"/>
    <x v="3"/>
    <x v="0"/>
    <x v="0"/>
    <n v="52.353000000000002"/>
    <n v="32.232599999999998"/>
    <n v="20.120400000000004"/>
  </r>
  <r>
    <x v="2"/>
    <x v="2"/>
    <x v="18"/>
    <x v="3"/>
    <x v="1"/>
    <x v="1"/>
    <n v="95.980500000000006"/>
    <n v="55.473600000000005"/>
    <n v="40.506900000000002"/>
  </r>
  <r>
    <x v="2"/>
    <x v="2"/>
    <x v="18"/>
    <x v="3"/>
    <x v="2"/>
    <x v="2"/>
    <n v="117.44800000000001"/>
    <n v="57.302399999999999"/>
    <n v="60.145600000000009"/>
  </r>
  <r>
    <x v="2"/>
    <x v="2"/>
    <x v="18"/>
    <x v="3"/>
    <x v="3"/>
    <x v="3"/>
    <n v="130.744"/>
    <n v="53.644800000000004"/>
    <n v="77.099199999999996"/>
  </r>
  <r>
    <x v="2"/>
    <x v="2"/>
    <x v="18"/>
    <x v="3"/>
    <x v="4"/>
    <x v="4"/>
    <n v="75.620999999999995"/>
    <n v="55.473600000000005"/>
    <n v="20.14739999999999"/>
  </r>
  <r>
    <x v="2"/>
    <x v="2"/>
    <x v="18"/>
    <x v="3"/>
    <x v="5"/>
    <x v="5"/>
    <n v="64.402500000000003"/>
    <n v="43.814999999999998"/>
    <n v="20.587500000000006"/>
  </r>
  <r>
    <x v="2"/>
    <x v="2"/>
    <x v="18"/>
    <x v="3"/>
    <x v="6"/>
    <x v="6"/>
    <n v="57.339000000000006"/>
    <n v="36.0045"/>
    <n v="21.334500000000006"/>
  </r>
  <r>
    <x v="2"/>
    <x v="2"/>
    <x v="18"/>
    <x v="3"/>
    <x v="7"/>
    <x v="7"/>
    <n v="55.4"/>
    <n v="35.3568"/>
    <n v="20.043199999999999"/>
  </r>
  <r>
    <x v="2"/>
    <x v="2"/>
    <x v="18"/>
    <x v="3"/>
    <x v="8"/>
    <x v="8"/>
    <n v="65.094999999999999"/>
    <n v="33.908999999999999"/>
    <n v="31.186"/>
  </r>
  <r>
    <x v="2"/>
    <x v="2"/>
    <x v="18"/>
    <x v="3"/>
    <x v="9"/>
    <x v="9"/>
    <n v="80.122250000000008"/>
    <n v="46.558199999999999"/>
    <n v="33.564050000000009"/>
  </r>
  <r>
    <x v="2"/>
    <x v="2"/>
    <x v="18"/>
    <x v="3"/>
    <x v="10"/>
    <x v="10"/>
    <n v="90.163500000000013"/>
    <n v="51.206400000000002"/>
    <n v="38.957100000000011"/>
  </r>
  <r>
    <x v="2"/>
    <x v="2"/>
    <x v="18"/>
    <x v="3"/>
    <x v="11"/>
    <x v="11"/>
    <n v="68.972999999999999"/>
    <n v="49.377600000000001"/>
    <n v="19.595399999999998"/>
  </r>
  <r>
    <x v="2"/>
    <x v="2"/>
    <x v="18"/>
    <x v="4"/>
    <x v="0"/>
    <x v="0"/>
    <n v="47.564099999999996"/>
    <n v="47.084400000000002"/>
    <n v="0.47969999999999402"/>
  </r>
  <r>
    <x v="2"/>
    <x v="2"/>
    <x v="18"/>
    <x v="4"/>
    <x v="1"/>
    <x v="1"/>
    <n v="78.500100000000003"/>
    <n v="64.402799999999999"/>
    <n v="14.097300000000004"/>
  </r>
  <r>
    <x v="2"/>
    <x v="2"/>
    <x v="18"/>
    <x v="4"/>
    <x v="2"/>
    <x v="2"/>
    <n v="110.33840000000001"/>
    <n v="73.603200000000001"/>
    <n v="36.735200000000006"/>
  </r>
  <r>
    <x v="2"/>
    <x v="2"/>
    <x v="18"/>
    <x v="4"/>
    <x v="3"/>
    <x v="3"/>
    <n v="109.30720000000001"/>
    <n v="81.54079999999999"/>
    <n v="27.766400000000019"/>
  </r>
  <r>
    <x v="2"/>
    <x v="2"/>
    <x v="18"/>
    <x v="4"/>
    <x v="4"/>
    <x v="4"/>
    <n v="88.812100000000001"/>
    <n v="59.802600000000005"/>
    <n v="29.009499999999996"/>
  </r>
  <r>
    <x v="2"/>
    <x v="2"/>
    <x v="18"/>
    <x v="4"/>
    <x v="5"/>
    <x v="5"/>
    <n v="76.051000000000002"/>
    <n v="45.1"/>
    <n v="30.951000000000001"/>
  </r>
  <r>
    <x v="2"/>
    <x v="2"/>
    <x v="18"/>
    <x v="4"/>
    <x v="6"/>
    <x v="6"/>
    <n v="58.585050000000003"/>
    <n v="46.6785"/>
    <n v="11.906550000000003"/>
  </r>
  <r>
    <x v="2"/>
    <x v="2"/>
    <x v="18"/>
    <x v="4"/>
    <x v="7"/>
    <x v="7"/>
    <n v="52.075600000000001"/>
    <n v="36.801600000000001"/>
    <n v="15.274000000000001"/>
  </r>
  <r>
    <x v="2"/>
    <x v="2"/>
    <x v="18"/>
    <x v="4"/>
    <x v="8"/>
    <x v="8"/>
    <n v="63.161000000000001"/>
    <n v="39.237000000000002"/>
    <n v="23.923999999999999"/>
  </r>
  <r>
    <x v="2"/>
    <x v="2"/>
    <x v="18"/>
    <x v="4"/>
    <x v="9"/>
    <x v="9"/>
    <n v="98.028449999999992"/>
    <n v="58.043700000000001"/>
    <n v="39.984749999999991"/>
  </r>
  <r>
    <x v="2"/>
    <x v="2"/>
    <x v="18"/>
    <x v="4"/>
    <x v="10"/>
    <x v="10"/>
    <n v="74.890900000000002"/>
    <n v="70.716800000000006"/>
    <n v="4.1740999999999957"/>
  </r>
  <r>
    <x v="2"/>
    <x v="2"/>
    <x v="18"/>
    <x v="4"/>
    <x v="11"/>
    <x v="11"/>
    <n v="83.527200000000008"/>
    <n v="61.696800000000003"/>
    <n v="21.830400000000004"/>
  </r>
  <r>
    <x v="2"/>
    <x v="2"/>
    <x v="18"/>
    <x v="2"/>
    <x v="0"/>
    <x v="0"/>
    <n v="17.892899999999997"/>
    <n v="10.395"/>
    <n v="7.4978999999999978"/>
  </r>
  <r>
    <x v="2"/>
    <x v="2"/>
    <x v="18"/>
    <x v="2"/>
    <x v="1"/>
    <x v="1"/>
    <n v="34.939799999999998"/>
    <n v="19.442499999999999"/>
    <n v="15.497299999999999"/>
  </r>
  <r>
    <x v="2"/>
    <x v="2"/>
    <x v="18"/>
    <x v="2"/>
    <x v="2"/>
    <x v="2"/>
    <n v="34.855200000000004"/>
    <n v="20.240000000000002"/>
    <n v="14.615200000000002"/>
  </r>
  <r>
    <x v="2"/>
    <x v="2"/>
    <x v="18"/>
    <x v="2"/>
    <x v="3"/>
    <x v="3"/>
    <n v="37.224000000000004"/>
    <n v="20.68"/>
    <n v="16.544000000000004"/>
  </r>
  <r>
    <x v="2"/>
    <x v="2"/>
    <x v="18"/>
    <x v="2"/>
    <x v="4"/>
    <x v="4"/>
    <n v="26.120249999999999"/>
    <n v="14.657499999999999"/>
    <n v="11.46275"/>
  </r>
  <r>
    <x v="2"/>
    <x v="2"/>
    <x v="18"/>
    <x v="2"/>
    <x v="5"/>
    <x v="5"/>
    <n v="20.304000000000002"/>
    <n v="14.7125"/>
    <n v="5.5915000000000017"/>
  </r>
  <r>
    <x v="2"/>
    <x v="2"/>
    <x v="18"/>
    <x v="2"/>
    <x v="6"/>
    <x v="6"/>
    <n v="21.128850000000003"/>
    <n v="14.47875"/>
    <n v="6.6501000000000037"/>
  </r>
  <r>
    <x v="2"/>
    <x v="2"/>
    <x v="18"/>
    <x v="2"/>
    <x v="7"/>
    <x v="7"/>
    <n v="19.965600000000002"/>
    <n v="12.100000000000001"/>
    <n v="7.8656000000000006"/>
  </r>
  <r>
    <x v="2"/>
    <x v="2"/>
    <x v="18"/>
    <x v="2"/>
    <x v="8"/>
    <x v="8"/>
    <n v="19.458000000000002"/>
    <n v="12.512500000000001"/>
    <n v="6.9455000000000009"/>
  </r>
  <r>
    <x v="2"/>
    <x v="2"/>
    <x v="18"/>
    <x v="2"/>
    <x v="9"/>
    <x v="9"/>
    <n v="28.869750000000003"/>
    <n v="15.55125"/>
    <n v="13.318500000000004"/>
  </r>
  <r>
    <x v="2"/>
    <x v="2"/>
    <x v="18"/>
    <x v="2"/>
    <x v="10"/>
    <x v="10"/>
    <n v="29.3139"/>
    <n v="19.442499999999999"/>
    <n v="9.8714000000000013"/>
  </r>
  <r>
    <x v="2"/>
    <x v="2"/>
    <x v="18"/>
    <x v="2"/>
    <x v="11"/>
    <x v="11"/>
    <n v="28.679399999999998"/>
    <n v="18.315000000000001"/>
    <n v="10.364399999999996"/>
  </r>
  <r>
    <x v="2"/>
    <x v="2"/>
    <x v="18"/>
    <x v="6"/>
    <x v="0"/>
    <x v="0"/>
    <n v="3.7975499999999998"/>
    <n v="1.3337999999999999"/>
    <n v="2.4637500000000001"/>
  </r>
  <r>
    <x v="2"/>
    <x v="2"/>
    <x v="18"/>
    <x v="6"/>
    <x v="1"/>
    <x v="1"/>
    <n v="4.9937999999999994"/>
    <n v="1.9292000000000002"/>
    <n v="3.0645999999999991"/>
  </r>
  <r>
    <x v="2"/>
    <x v="2"/>
    <x v="18"/>
    <x v="6"/>
    <x v="2"/>
    <x v="2"/>
    <n v="6.6120000000000001"/>
    <n v="1.8928"/>
    <n v="4.7191999999999998"/>
  </r>
  <r>
    <x v="2"/>
    <x v="2"/>
    <x v="18"/>
    <x v="6"/>
    <x v="3"/>
    <x v="3"/>
    <n v="5.9855999999999998"/>
    <n v="1.7887999999999999"/>
    <n v="4.1967999999999996"/>
  </r>
  <r>
    <x v="2"/>
    <x v="2"/>
    <x v="18"/>
    <x v="6"/>
    <x v="4"/>
    <x v="4"/>
    <n v="5.2026000000000003"/>
    <n v="1.9603999999999997"/>
    <n v="3.2422000000000004"/>
  </r>
  <r>
    <x v="2"/>
    <x v="2"/>
    <x v="18"/>
    <x v="6"/>
    <x v="5"/>
    <x v="5"/>
    <n v="4.4370000000000003"/>
    <n v="1.4949999999999999"/>
    <n v="2.9420000000000002"/>
  </r>
  <r>
    <x v="2"/>
    <x v="2"/>
    <x v="18"/>
    <x v="6"/>
    <x v="6"/>
    <x v="6"/>
    <n v="3.6800999999999999"/>
    <n v="1.2402"/>
    <n v="2.4398999999999997"/>
  </r>
  <r>
    <x v="2"/>
    <x v="2"/>
    <x v="18"/>
    <x v="6"/>
    <x v="7"/>
    <x v="7"/>
    <n v="3.48"/>
    <n v="1.1856"/>
    <n v="2.2944"/>
  </r>
  <r>
    <x v="2"/>
    <x v="2"/>
    <x v="18"/>
    <x v="6"/>
    <x v="8"/>
    <x v="8"/>
    <n v="4.3065000000000007"/>
    <n v="1.3650000000000002"/>
    <n v="2.9415000000000004"/>
  </r>
  <r>
    <x v="2"/>
    <x v="2"/>
    <x v="18"/>
    <x v="6"/>
    <x v="9"/>
    <x v="9"/>
    <n v="5.7115499999999999"/>
    <n v="1.8421000000000001"/>
    <n v="3.8694499999999996"/>
  </r>
  <r>
    <x v="2"/>
    <x v="2"/>
    <x v="18"/>
    <x v="6"/>
    <x v="10"/>
    <x v="10"/>
    <n v="6.2118000000000002"/>
    <n v="1.9292000000000002"/>
    <n v="4.2826000000000004"/>
  </r>
  <r>
    <x v="2"/>
    <x v="2"/>
    <x v="18"/>
    <x v="6"/>
    <x v="11"/>
    <x v="11"/>
    <n v="4.4369999999999994"/>
    <n v="1.7472000000000003"/>
    <n v="2.6897999999999991"/>
  </r>
  <r>
    <x v="2"/>
    <x v="2"/>
    <x v="18"/>
    <x v="6"/>
    <x v="0"/>
    <x v="0"/>
    <n v="2.4192"/>
    <n v="1.0791000000000002"/>
    <n v="1.3400999999999998"/>
  </r>
  <r>
    <x v="2"/>
    <x v="2"/>
    <x v="18"/>
    <x v="6"/>
    <x v="1"/>
    <x v="1"/>
    <n v="4.1216000000000008"/>
    <n v="1.8017999999999998"/>
    <n v="2.3198000000000008"/>
  </r>
  <r>
    <x v="2"/>
    <x v="2"/>
    <x v="18"/>
    <x v="6"/>
    <x v="2"/>
    <x v="2"/>
    <n v="4.7103999999999999"/>
    <n v="1.5136000000000001"/>
    <n v="3.1967999999999996"/>
  </r>
  <r>
    <x v="2"/>
    <x v="2"/>
    <x v="18"/>
    <x v="6"/>
    <x v="3"/>
    <x v="3"/>
    <n v="4.3520000000000003"/>
    <n v="1.9360000000000002"/>
    <n v="2.4160000000000004"/>
  </r>
  <r>
    <x v="2"/>
    <x v="2"/>
    <x v="18"/>
    <x v="6"/>
    <x v="4"/>
    <x v="4"/>
    <n v="3.7440000000000002"/>
    <n v="1.1868999999999998"/>
    <n v="2.5571000000000002"/>
  </r>
  <r>
    <x v="2"/>
    <x v="2"/>
    <x v="18"/>
    <x v="6"/>
    <x v="5"/>
    <x v="5"/>
    <n v="3.5840000000000005"/>
    <n v="1.2649999999999999"/>
    <n v="2.3190000000000008"/>
  </r>
  <r>
    <x v="2"/>
    <x v="2"/>
    <x v="18"/>
    <x v="6"/>
    <x v="6"/>
    <x v="6"/>
    <n v="3.1968000000000001"/>
    <n v="1.0197000000000001"/>
    <n v="2.1771000000000003"/>
  </r>
  <r>
    <x v="2"/>
    <x v="2"/>
    <x v="18"/>
    <x v="6"/>
    <x v="7"/>
    <x v="7"/>
    <n v="2.4832000000000001"/>
    <n v="1.0295999999999998"/>
    <n v="1.4536000000000002"/>
  </r>
  <r>
    <x v="2"/>
    <x v="2"/>
    <x v="18"/>
    <x v="6"/>
    <x v="8"/>
    <x v="8"/>
    <n v="2.72"/>
    <n v="1.1330000000000002"/>
    <n v="1.587"/>
  </r>
  <r>
    <x v="2"/>
    <x v="2"/>
    <x v="18"/>
    <x v="6"/>
    <x v="9"/>
    <x v="9"/>
    <n v="4.9088000000000003"/>
    <n v="1.2726999999999999"/>
    <n v="3.6361000000000003"/>
  </r>
  <r>
    <x v="2"/>
    <x v="2"/>
    <x v="18"/>
    <x v="6"/>
    <x v="10"/>
    <x v="10"/>
    <n v="5.3311999999999999"/>
    <n v="1.2474000000000001"/>
    <n v="4.0838000000000001"/>
  </r>
  <r>
    <x v="2"/>
    <x v="2"/>
    <x v="18"/>
    <x v="6"/>
    <x v="11"/>
    <x v="11"/>
    <n v="3.6479999999999997"/>
    <n v="1.4784000000000002"/>
    <n v="2.1695999999999995"/>
  </r>
  <r>
    <x v="2"/>
    <x v="2"/>
    <x v="18"/>
    <x v="6"/>
    <x v="0"/>
    <x v="0"/>
    <n v="0.35594999999999999"/>
    <n v="0.11475"/>
    <n v="0.24119999999999997"/>
  </r>
  <r>
    <x v="2"/>
    <x v="2"/>
    <x v="18"/>
    <x v="6"/>
    <x v="1"/>
    <x v="1"/>
    <n v="0.50960000000000005"/>
    <n v="0.24569999999999997"/>
    <n v="0.26390000000000008"/>
  </r>
  <r>
    <x v="2"/>
    <x v="2"/>
    <x v="18"/>
    <x v="6"/>
    <x v="2"/>
    <x v="2"/>
    <n v="0.59920000000000007"/>
    <n v="0.25440000000000002"/>
    <n v="0.34480000000000005"/>
  </r>
  <r>
    <x v="2"/>
    <x v="2"/>
    <x v="18"/>
    <x v="6"/>
    <x v="3"/>
    <x v="3"/>
    <n v="0.52080000000000004"/>
    <n v="0.24959999999999999"/>
    <n v="0.27120000000000005"/>
  </r>
  <r>
    <x v="2"/>
    <x v="2"/>
    <x v="18"/>
    <x v="6"/>
    <x v="4"/>
    <x v="4"/>
    <n v="0.36855000000000004"/>
    <n v="0.15600000000000003"/>
    <n v="0.21255000000000002"/>
  </r>
  <r>
    <x v="2"/>
    <x v="2"/>
    <x v="18"/>
    <x v="6"/>
    <x v="5"/>
    <x v="5"/>
    <n v="0.30800000000000005"/>
    <n v="0.13500000000000001"/>
    <n v="0.17300000000000004"/>
  </r>
  <r>
    <x v="2"/>
    <x v="2"/>
    <x v="18"/>
    <x v="6"/>
    <x v="6"/>
    <x v="6"/>
    <n v="0.26145000000000002"/>
    <n v="0.15525"/>
    <n v="0.10620000000000002"/>
  </r>
  <r>
    <x v="2"/>
    <x v="2"/>
    <x v="18"/>
    <x v="6"/>
    <x v="7"/>
    <x v="7"/>
    <n v="0.24640000000000004"/>
    <n v="9.9599999999999994E-2"/>
    <n v="0.14680000000000004"/>
  </r>
  <r>
    <x v="2"/>
    <x v="2"/>
    <x v="18"/>
    <x v="6"/>
    <x v="8"/>
    <x v="8"/>
    <n v="0.37100000000000005"/>
    <n v="0.14249999999999999"/>
    <n v="0.22850000000000006"/>
  </r>
  <r>
    <x v="2"/>
    <x v="2"/>
    <x v="18"/>
    <x v="6"/>
    <x v="9"/>
    <x v="9"/>
    <n v="0.48230000000000006"/>
    <n v="0.21450000000000002"/>
    <n v="0.26780000000000004"/>
  </r>
  <r>
    <x v="2"/>
    <x v="2"/>
    <x v="18"/>
    <x v="6"/>
    <x v="10"/>
    <x v="10"/>
    <n v="0.5635"/>
    <n v="0.24989999999999998"/>
    <n v="0.31359999999999999"/>
  </r>
  <r>
    <x v="2"/>
    <x v="2"/>
    <x v="18"/>
    <x v="6"/>
    <x v="11"/>
    <x v="11"/>
    <n v="0.46200000000000002"/>
    <n v="0.18"/>
    <n v="0.28200000000000003"/>
  </r>
  <r>
    <x v="2"/>
    <x v="2"/>
    <x v="18"/>
    <x v="6"/>
    <x v="0"/>
    <x v="0"/>
    <n v="7.1568000000000014"/>
    <n v="2.9375999999999998"/>
    <n v="4.2192000000000016"/>
  </r>
  <r>
    <x v="2"/>
    <x v="2"/>
    <x v="18"/>
    <x v="6"/>
    <x v="1"/>
    <x v="1"/>
    <n v="9.4429999999999996"/>
    <n v="3.7632000000000003"/>
    <n v="5.6797999999999993"/>
  </r>
  <r>
    <x v="2"/>
    <x v="2"/>
    <x v="18"/>
    <x v="6"/>
    <x v="2"/>
    <x v="2"/>
    <n v="13.632"/>
    <n v="4.9664000000000001"/>
    <n v="8.6655999999999995"/>
  </r>
  <r>
    <x v="2"/>
    <x v="2"/>
    <x v="18"/>
    <x v="6"/>
    <x v="3"/>
    <x v="3"/>
    <n v="10.224"/>
    <n v="5.7855999999999996"/>
    <n v="4.4384000000000006"/>
  </r>
  <r>
    <x v="2"/>
    <x v="2"/>
    <x v="18"/>
    <x v="6"/>
    <x v="4"/>
    <x v="4"/>
    <n v="10.799099999999999"/>
    <n v="4.4512"/>
    <n v="6.3478999999999992"/>
  </r>
  <r>
    <x v="2"/>
    <x v="2"/>
    <x v="18"/>
    <x v="6"/>
    <x v="5"/>
    <x v="5"/>
    <n v="8.2360000000000007"/>
    <n v="3.8079999999999998"/>
    <n v="4.4280000000000008"/>
  </r>
  <r>
    <x v="2"/>
    <x v="2"/>
    <x v="18"/>
    <x v="6"/>
    <x v="6"/>
    <x v="6"/>
    <n v="5.6871000000000009"/>
    <n v="2.6496"/>
    <n v="3.037500000000001"/>
  </r>
  <r>
    <x v="2"/>
    <x v="2"/>
    <x v="18"/>
    <x v="6"/>
    <x v="7"/>
    <x v="7"/>
    <n v="6.3048000000000002"/>
    <n v="2.4832000000000001"/>
    <n v="3.8216000000000001"/>
  </r>
  <r>
    <x v="2"/>
    <x v="2"/>
    <x v="18"/>
    <x v="6"/>
    <x v="8"/>
    <x v="8"/>
    <n v="5.7510000000000012"/>
    <n v="3.8079999999999998"/>
    <n v="1.9430000000000014"/>
  </r>
  <r>
    <x v="2"/>
    <x v="2"/>
    <x v="18"/>
    <x v="6"/>
    <x v="9"/>
    <x v="9"/>
    <n v="8.7684999999999995"/>
    <n v="4.8255999999999997"/>
    <n v="3.9428999999999998"/>
  </r>
  <r>
    <x v="2"/>
    <x v="2"/>
    <x v="18"/>
    <x v="6"/>
    <x v="10"/>
    <x v="10"/>
    <n v="10.1388"/>
    <n v="4.6592000000000002"/>
    <n v="5.4795999999999996"/>
  </r>
  <r>
    <x v="2"/>
    <x v="2"/>
    <x v="18"/>
    <x v="6"/>
    <x v="11"/>
    <x v="11"/>
    <n v="9.1164000000000005"/>
    <n v="4.2240000000000002"/>
    <n v="4.8924000000000003"/>
  </r>
  <r>
    <x v="2"/>
    <x v="2"/>
    <x v="18"/>
    <x v="6"/>
    <x v="0"/>
    <x v="0"/>
    <n v="4.6683000000000003"/>
    <n v="1.9322999999999997"/>
    <n v="2.7360000000000007"/>
  </r>
  <r>
    <x v="2"/>
    <x v="2"/>
    <x v="18"/>
    <x v="6"/>
    <x v="1"/>
    <x v="1"/>
    <n v="6.7830000000000004"/>
    <n v="2.9260000000000006"/>
    <n v="3.8569999999999998"/>
  </r>
  <r>
    <x v="2"/>
    <x v="2"/>
    <x v="18"/>
    <x v="6"/>
    <x v="2"/>
    <x v="2"/>
    <n v="7.2960000000000012"/>
    <n v="3.1616"/>
    <n v="4.1344000000000012"/>
  </r>
  <r>
    <x v="2"/>
    <x v="2"/>
    <x v="18"/>
    <x v="6"/>
    <x v="3"/>
    <x v="3"/>
    <n v="9.120000000000001"/>
    <n v="2.5840000000000001"/>
    <n v="6.5360000000000014"/>
  </r>
  <r>
    <x v="2"/>
    <x v="2"/>
    <x v="18"/>
    <x v="6"/>
    <x v="4"/>
    <x v="4"/>
    <n v="6.6690000000000005"/>
    <n v="2.5935000000000001"/>
    <n v="4.0754999999999999"/>
  </r>
  <r>
    <x v="2"/>
    <x v="2"/>
    <x v="18"/>
    <x v="6"/>
    <x v="5"/>
    <x v="5"/>
    <n v="6.0990000000000002"/>
    <n v="2.2800000000000002"/>
    <n v="3.819"/>
  </r>
  <r>
    <x v="2"/>
    <x v="2"/>
    <x v="18"/>
    <x v="6"/>
    <x v="6"/>
    <x v="6"/>
    <n v="4.4630999999999998"/>
    <n v="1.9835999999999998"/>
    <n v="2.4794999999999998"/>
  </r>
  <r>
    <x v="2"/>
    <x v="2"/>
    <x v="18"/>
    <x v="6"/>
    <x v="7"/>
    <x v="7"/>
    <n v="4.9248000000000012"/>
    <n v="1.5808"/>
    <n v="3.3440000000000012"/>
  </r>
  <r>
    <x v="2"/>
    <x v="2"/>
    <x v="18"/>
    <x v="6"/>
    <x v="8"/>
    <x v="8"/>
    <n v="6.4979999999999993"/>
    <n v="2.0140000000000002"/>
    <n v="4.4839999999999991"/>
  </r>
  <r>
    <x v="2"/>
    <x v="2"/>
    <x v="18"/>
    <x v="6"/>
    <x v="9"/>
    <x v="9"/>
    <n v="8.5955999999999992"/>
    <n v="2.8157999999999999"/>
    <n v="5.7797999999999998"/>
  </r>
  <r>
    <x v="2"/>
    <x v="2"/>
    <x v="18"/>
    <x v="6"/>
    <x v="10"/>
    <x v="10"/>
    <n v="7.5011999999999999"/>
    <n v="2.9526000000000003"/>
    <n v="4.5485999999999995"/>
  </r>
  <r>
    <x v="2"/>
    <x v="2"/>
    <x v="18"/>
    <x v="6"/>
    <x v="11"/>
    <x v="11"/>
    <n v="6.2927999999999997"/>
    <n v="2.5764"/>
    <n v="3.7163999999999997"/>
  </r>
  <r>
    <x v="2"/>
    <x v="2"/>
    <x v="18"/>
    <x v="6"/>
    <x v="0"/>
    <x v="0"/>
    <n v="1.6235999999999999"/>
    <n v="0.90269999999999995"/>
    <n v="0.72089999999999999"/>
  </r>
  <r>
    <x v="2"/>
    <x v="2"/>
    <x v="18"/>
    <x v="6"/>
    <x v="1"/>
    <x v="1"/>
    <n v="2.9274"/>
    <n v="1.1542999999999999"/>
    <n v="1.7731000000000001"/>
  </r>
  <r>
    <x v="2"/>
    <x v="2"/>
    <x v="18"/>
    <x v="6"/>
    <x v="2"/>
    <x v="2"/>
    <n v="2.8208000000000002"/>
    <n v="1.1696"/>
    <n v="1.6512000000000002"/>
  </r>
  <r>
    <x v="2"/>
    <x v="2"/>
    <x v="18"/>
    <x v="6"/>
    <x v="3"/>
    <x v="3"/>
    <n v="3.0504000000000002"/>
    <n v="1.6320000000000001"/>
    <n v="1.4184000000000001"/>
  </r>
  <r>
    <x v="2"/>
    <x v="2"/>
    <x v="18"/>
    <x v="6"/>
    <x v="4"/>
    <x v="4"/>
    <n v="2.8249"/>
    <n v="0.88400000000000001"/>
    <n v="1.9409000000000001"/>
  </r>
  <r>
    <x v="2"/>
    <x v="2"/>
    <x v="18"/>
    <x v="6"/>
    <x v="5"/>
    <x v="5"/>
    <n v="1.9884999999999997"/>
    <n v="0.81599999999999995"/>
    <n v="1.1724999999999999"/>
  </r>
  <r>
    <x v="2"/>
    <x v="2"/>
    <x v="18"/>
    <x v="6"/>
    <x v="6"/>
    <x v="6"/>
    <n v="1.6789499999999999"/>
    <n v="0.83385000000000009"/>
    <n v="0.84509999999999985"/>
  </r>
  <r>
    <x v="2"/>
    <x v="2"/>
    <x v="18"/>
    <x v="6"/>
    <x v="7"/>
    <x v="7"/>
    <n v="1.8532"/>
    <n v="0.79559999999999997"/>
    <n v="1.0575999999999999"/>
  </r>
  <r>
    <x v="2"/>
    <x v="2"/>
    <x v="18"/>
    <x v="6"/>
    <x v="8"/>
    <x v="8"/>
    <n v="2.0705"/>
    <n v="0.75649999999999995"/>
    <n v="1.3140000000000001"/>
  </r>
  <r>
    <x v="2"/>
    <x v="2"/>
    <x v="18"/>
    <x v="6"/>
    <x v="9"/>
    <x v="9"/>
    <n v="3.198"/>
    <n v="1.1271"/>
    <n v="2.0709"/>
  </r>
  <r>
    <x v="2"/>
    <x v="2"/>
    <x v="18"/>
    <x v="6"/>
    <x v="10"/>
    <x v="10"/>
    <n v="2.7265000000000001"/>
    <n v="1.19"/>
    <n v="1.5365000000000002"/>
  </r>
  <r>
    <x v="2"/>
    <x v="2"/>
    <x v="18"/>
    <x v="6"/>
    <x v="11"/>
    <x v="11"/>
    <n v="2.3615999999999997"/>
    <n v="1.0914000000000001"/>
    <n v="1.2701999999999996"/>
  </r>
  <r>
    <x v="3"/>
    <x v="3"/>
    <x v="19"/>
    <x v="0"/>
    <x v="0"/>
    <x v="0"/>
    <n v="72.265500000000003"/>
    <n v="29.724300000000003"/>
    <n v="42.541200000000003"/>
  </r>
  <r>
    <x v="3"/>
    <x v="3"/>
    <x v="19"/>
    <x v="0"/>
    <x v="1"/>
    <x v="1"/>
    <n v="109.2315"/>
    <n v="39.026400000000002"/>
    <n v="70.205099999999987"/>
  </r>
  <r>
    <x v="3"/>
    <x v="3"/>
    <x v="19"/>
    <x v="0"/>
    <x v="2"/>
    <x v="2"/>
    <n v="129.684"/>
    <n v="51.388800000000003"/>
    <n v="78.295199999999994"/>
  </r>
  <r>
    <x v="3"/>
    <x v="3"/>
    <x v="19"/>
    <x v="0"/>
    <x v="3"/>
    <x v="3"/>
    <n v="118.776"/>
    <n v="47.025600000000004"/>
    <n v="71.750399999999985"/>
  </r>
  <r>
    <x v="3"/>
    <x v="3"/>
    <x v="19"/>
    <x v="0"/>
    <x v="4"/>
    <x v="4"/>
    <n v="115.21575"/>
    <n v="37.420499999999997"/>
    <n v="77.79525000000001"/>
  </r>
  <r>
    <x v="3"/>
    <x v="3"/>
    <x v="19"/>
    <x v="0"/>
    <x v="5"/>
    <x v="5"/>
    <n v="62.872499999999995"/>
    <n v="33.027000000000001"/>
    <n v="29.845499999999994"/>
  </r>
  <r>
    <x v="3"/>
    <x v="3"/>
    <x v="19"/>
    <x v="0"/>
    <x v="6"/>
    <x v="6"/>
    <n v="74.310749999999999"/>
    <n v="22.9068"/>
    <n v="51.403949999999995"/>
  </r>
  <r>
    <x v="3"/>
    <x v="3"/>
    <x v="19"/>
    <x v="0"/>
    <x v="7"/>
    <x v="7"/>
    <n v="64.841999999999999"/>
    <n v="21.088800000000003"/>
    <n v="43.753199999999993"/>
  </r>
  <r>
    <x v="3"/>
    <x v="3"/>
    <x v="19"/>
    <x v="0"/>
    <x v="8"/>
    <x v="8"/>
    <n v="87.86999999999999"/>
    <n v="34.238999999999997"/>
    <n v="53.630999999999993"/>
  </r>
  <r>
    <x v="3"/>
    <x v="3"/>
    <x v="19"/>
    <x v="0"/>
    <x v="9"/>
    <x v="9"/>
    <n v="106.35300000000002"/>
    <n v="42.147300000000001"/>
    <n v="64.205700000000022"/>
  </r>
  <r>
    <x v="3"/>
    <x v="3"/>
    <x v="19"/>
    <x v="0"/>
    <x v="10"/>
    <x v="10"/>
    <n v="112.413"/>
    <n v="35.632800000000003"/>
    <n v="76.780199999999994"/>
  </r>
  <r>
    <x v="3"/>
    <x v="3"/>
    <x v="19"/>
    <x v="0"/>
    <x v="11"/>
    <x v="11"/>
    <n v="107.262"/>
    <n v="40.723200000000006"/>
    <n v="66.538799999999995"/>
  </r>
  <r>
    <x v="3"/>
    <x v="3"/>
    <x v="19"/>
    <x v="6"/>
    <x v="0"/>
    <x v="0"/>
    <n v="37.342800000000004"/>
    <n v="37.363500000000002"/>
    <n v="-2.0699999999997942E-2"/>
  </r>
  <r>
    <x v="3"/>
    <x v="3"/>
    <x v="19"/>
    <x v="6"/>
    <x v="1"/>
    <x v="1"/>
    <n v="59.982999999999997"/>
    <n v="50.034599999999998"/>
    <n v="9.9483999999999995"/>
  </r>
  <r>
    <x v="3"/>
    <x v="3"/>
    <x v="19"/>
    <x v="6"/>
    <x v="2"/>
    <x v="2"/>
    <n v="77.9328"/>
    <n v="51.984000000000002"/>
    <n v="25.948799999999999"/>
  </r>
  <r>
    <x v="3"/>
    <x v="3"/>
    <x v="19"/>
    <x v="6"/>
    <x v="3"/>
    <x v="3"/>
    <n v="80.0976"/>
    <n v="49.6736"/>
    <n v="30.423999999999999"/>
  </r>
  <r>
    <x v="3"/>
    <x v="3"/>
    <x v="19"/>
    <x v="6"/>
    <x v="4"/>
    <x v="4"/>
    <n v="47.490300000000005"/>
    <n v="52.561600000000006"/>
    <n v="-5.0713000000000008"/>
  </r>
  <r>
    <x v="3"/>
    <x v="3"/>
    <x v="19"/>
    <x v="6"/>
    <x v="5"/>
    <x v="5"/>
    <n v="38.335000000000001"/>
    <n v="37.544000000000004"/>
    <n v="0.79099999999999682"/>
  </r>
  <r>
    <x v="3"/>
    <x v="3"/>
    <x v="19"/>
    <x v="6"/>
    <x v="6"/>
    <x v="6"/>
    <n v="34.5015"/>
    <n v="36.388800000000003"/>
    <n v="-1.8873000000000033"/>
  </r>
  <r>
    <x v="3"/>
    <x v="3"/>
    <x v="19"/>
    <x v="6"/>
    <x v="7"/>
    <x v="7"/>
    <n v="35.719200000000001"/>
    <n v="29.168800000000001"/>
    <n v="6.5503999999999998"/>
  </r>
  <r>
    <x v="3"/>
    <x v="3"/>
    <x v="19"/>
    <x v="6"/>
    <x v="8"/>
    <x v="8"/>
    <n v="46.453000000000003"/>
    <n v="40.432000000000002"/>
    <n v="6.0210000000000008"/>
  </r>
  <r>
    <x v="3"/>
    <x v="3"/>
    <x v="19"/>
    <x v="6"/>
    <x v="9"/>
    <x v="9"/>
    <n v="48.076599999999999"/>
    <n v="45.052799999999998"/>
    <n v="3.0238000000000014"/>
  </r>
  <r>
    <x v="3"/>
    <x v="3"/>
    <x v="19"/>
    <x v="6"/>
    <x v="10"/>
    <x v="10"/>
    <n v="57.4574"/>
    <n v="46.4968"/>
    <n v="10.960599999999999"/>
  </r>
  <r>
    <x v="3"/>
    <x v="3"/>
    <x v="19"/>
    <x v="6"/>
    <x v="11"/>
    <x v="11"/>
    <n v="60.073200000000007"/>
    <n v="35.089200000000005"/>
    <n v="24.984000000000002"/>
  </r>
  <r>
    <x v="3"/>
    <x v="3"/>
    <x v="19"/>
    <x v="6"/>
    <x v="0"/>
    <x v="0"/>
    <n v="26.049150000000001"/>
    <n v="14.47875"/>
    <n v="11.570400000000001"/>
  </r>
  <r>
    <x v="3"/>
    <x v="3"/>
    <x v="19"/>
    <x v="6"/>
    <x v="1"/>
    <x v="1"/>
    <n v="44.686599999999991"/>
    <n v="18.2"/>
    <n v="26.486599999999992"/>
  </r>
  <r>
    <x v="3"/>
    <x v="3"/>
    <x v="19"/>
    <x v="6"/>
    <x v="2"/>
    <x v="2"/>
    <n v="45.011200000000002"/>
    <n v="25.22"/>
    <n v="19.791200000000003"/>
  </r>
  <r>
    <x v="3"/>
    <x v="3"/>
    <x v="19"/>
    <x v="6"/>
    <x v="3"/>
    <x v="3"/>
    <n v="39.817600000000006"/>
    <n v="30.419999999999998"/>
    <n v="9.3976000000000077"/>
  </r>
  <r>
    <x v="3"/>
    <x v="3"/>
    <x v="19"/>
    <x v="6"/>
    <x v="4"/>
    <x v="4"/>
    <n v="34.81335"/>
    <n v="24.716249999999999"/>
    <n v="10.097100000000001"/>
  </r>
  <r>
    <x v="3"/>
    <x v="3"/>
    <x v="19"/>
    <x v="6"/>
    <x v="5"/>
    <x v="5"/>
    <n v="30.296000000000003"/>
    <n v="16.087499999999999"/>
    <n v="14.208500000000004"/>
  </r>
  <r>
    <x v="3"/>
    <x v="3"/>
    <x v="19"/>
    <x v="6"/>
    <x v="6"/>
    <x v="6"/>
    <n v="26.2926"/>
    <n v="11.700000000000001"/>
    <n v="14.592599999999999"/>
  </r>
  <r>
    <x v="3"/>
    <x v="3"/>
    <x v="19"/>
    <x v="6"/>
    <x v="7"/>
    <x v="7"/>
    <n v="19.043200000000002"/>
    <n v="12.09"/>
    <n v="6.9532000000000025"/>
  </r>
  <r>
    <x v="3"/>
    <x v="3"/>
    <x v="19"/>
    <x v="6"/>
    <x v="8"/>
    <x v="8"/>
    <n v="22.722000000000001"/>
    <n v="14.625"/>
    <n v="8.0970000000000013"/>
  </r>
  <r>
    <x v="3"/>
    <x v="3"/>
    <x v="19"/>
    <x v="6"/>
    <x v="9"/>
    <x v="9"/>
    <n v="38.6815"/>
    <n v="21.125"/>
    <n v="17.5565"/>
  </r>
  <r>
    <x v="3"/>
    <x v="3"/>
    <x v="19"/>
    <x v="6"/>
    <x v="10"/>
    <x v="10"/>
    <n v="33.325600000000001"/>
    <n v="21.612500000000001"/>
    <n v="11.713100000000001"/>
  </r>
  <r>
    <x v="3"/>
    <x v="3"/>
    <x v="19"/>
    <x v="6"/>
    <x v="11"/>
    <x v="11"/>
    <n v="37.004399999999997"/>
    <n v="21.450000000000003"/>
    <n v="15.554399999999994"/>
  </r>
  <r>
    <x v="3"/>
    <x v="3"/>
    <x v="19"/>
    <x v="3"/>
    <x v="0"/>
    <x v="0"/>
    <n v="63.028350000000003"/>
    <n v="28.835999999999999"/>
    <n v="34.192350000000005"/>
  </r>
  <r>
    <x v="3"/>
    <x v="3"/>
    <x v="19"/>
    <x v="3"/>
    <x v="1"/>
    <x v="1"/>
    <n v="105.37449999999998"/>
    <n v="52.92"/>
    <n v="52.454499999999982"/>
  </r>
  <r>
    <x v="3"/>
    <x v="3"/>
    <x v="19"/>
    <x v="3"/>
    <x v="2"/>
    <x v="2"/>
    <n v="114.1448"/>
    <n v="61.632000000000005"/>
    <n v="52.512799999999999"/>
  </r>
  <r>
    <x v="3"/>
    <x v="3"/>
    <x v="19"/>
    <x v="3"/>
    <x v="3"/>
    <x v="3"/>
    <n v="93.200800000000001"/>
    <n v="55.872"/>
    <n v="37.328800000000001"/>
  </r>
  <r>
    <x v="3"/>
    <x v="3"/>
    <x v="19"/>
    <x v="3"/>
    <x v="4"/>
    <x v="4"/>
    <n v="89.339250000000007"/>
    <n v="48.204000000000008"/>
    <n v="41.135249999999999"/>
  </r>
  <r>
    <x v="3"/>
    <x v="3"/>
    <x v="19"/>
    <x v="3"/>
    <x v="5"/>
    <x v="5"/>
    <n v="78.540000000000006"/>
    <n v="33.839999999999996"/>
    <n v="44.70000000000001"/>
  </r>
  <r>
    <x v="3"/>
    <x v="3"/>
    <x v="19"/>
    <x v="3"/>
    <x v="6"/>
    <x v="6"/>
    <n v="49.480199999999996"/>
    <n v="31.103999999999999"/>
    <n v="18.376199999999997"/>
  </r>
  <r>
    <x v="3"/>
    <x v="3"/>
    <x v="19"/>
    <x v="3"/>
    <x v="7"/>
    <x v="7"/>
    <n v="62.831999999999994"/>
    <n v="29.664000000000001"/>
    <n v="33.167999999999992"/>
  </r>
  <r>
    <x v="3"/>
    <x v="3"/>
    <x v="19"/>
    <x v="3"/>
    <x v="8"/>
    <x v="8"/>
    <n v="54.323500000000003"/>
    <n v="43.199999999999996"/>
    <n v="11.123500000000007"/>
  </r>
  <r>
    <x v="3"/>
    <x v="3"/>
    <x v="19"/>
    <x v="3"/>
    <x v="9"/>
    <x v="9"/>
    <n v="89.339250000000007"/>
    <n v="43.992000000000004"/>
    <n v="45.347250000000003"/>
  </r>
  <r>
    <x v="3"/>
    <x v="3"/>
    <x v="19"/>
    <x v="3"/>
    <x v="10"/>
    <x v="10"/>
    <n v="88.881099999999989"/>
    <n v="48.887999999999998"/>
    <n v="39.993099999999991"/>
  </r>
  <r>
    <x v="3"/>
    <x v="3"/>
    <x v="19"/>
    <x v="3"/>
    <x v="11"/>
    <x v="11"/>
    <n v="87.964800000000011"/>
    <n v="44.496000000000002"/>
    <n v="43.468800000000009"/>
  </r>
  <r>
    <x v="3"/>
    <x v="3"/>
    <x v="19"/>
    <x v="6"/>
    <x v="0"/>
    <x v="0"/>
    <n v="45.36"/>
    <n v="40.924799999999998"/>
    <n v="4.4352000000000018"/>
  </r>
  <r>
    <x v="3"/>
    <x v="3"/>
    <x v="19"/>
    <x v="6"/>
    <x v="1"/>
    <x v="1"/>
    <n v="79.184000000000012"/>
    <n v="46.099200000000003"/>
    <n v="33.084800000000008"/>
  </r>
  <r>
    <x v="3"/>
    <x v="3"/>
    <x v="19"/>
    <x v="6"/>
    <x v="2"/>
    <x v="2"/>
    <n v="92.288000000000011"/>
    <n v="68.992000000000004"/>
    <n v="23.296000000000006"/>
  </r>
  <r>
    <x v="3"/>
    <x v="3"/>
    <x v="19"/>
    <x v="6"/>
    <x v="3"/>
    <x v="3"/>
    <n v="97.664000000000016"/>
    <n v="58.956799999999994"/>
    <n v="38.707200000000022"/>
  </r>
  <r>
    <x v="3"/>
    <x v="3"/>
    <x v="19"/>
    <x v="6"/>
    <x v="4"/>
    <x v="4"/>
    <n v="82.99199999999999"/>
    <n v="41.277600000000007"/>
    <n v="41.714399999999983"/>
  </r>
  <r>
    <x v="3"/>
    <x v="3"/>
    <x v="19"/>
    <x v="6"/>
    <x v="5"/>
    <x v="5"/>
    <n v="47.6"/>
    <n v="33.712000000000003"/>
    <n v="13.887999999999998"/>
  </r>
  <r>
    <x v="3"/>
    <x v="3"/>
    <x v="19"/>
    <x v="6"/>
    <x v="6"/>
    <x v="6"/>
    <n v="45.863999999999997"/>
    <n v="33.163199999999996"/>
    <n v="12.700800000000001"/>
  </r>
  <r>
    <x v="3"/>
    <x v="3"/>
    <x v="19"/>
    <x v="6"/>
    <x v="7"/>
    <x v="7"/>
    <n v="47.936000000000007"/>
    <n v="28.537600000000001"/>
    <n v="19.398400000000006"/>
  </r>
  <r>
    <x v="3"/>
    <x v="3"/>
    <x v="19"/>
    <x v="6"/>
    <x v="8"/>
    <x v="8"/>
    <n v="47.6"/>
    <n v="43.120000000000005"/>
    <n v="4.4799999999999969"/>
  </r>
  <r>
    <x v="3"/>
    <x v="3"/>
    <x v="19"/>
    <x v="6"/>
    <x v="9"/>
    <x v="9"/>
    <n v="65.52"/>
    <n v="43.825600000000001"/>
    <n v="21.694399999999995"/>
  </r>
  <r>
    <x v="3"/>
    <x v="3"/>
    <x v="19"/>
    <x v="6"/>
    <x v="10"/>
    <x v="10"/>
    <n v="70.56"/>
    <n v="43.904000000000003"/>
    <n v="26.655999999999999"/>
  </r>
  <r>
    <x v="3"/>
    <x v="3"/>
    <x v="19"/>
    <x v="6"/>
    <x v="11"/>
    <x v="11"/>
    <n v="71.904000000000011"/>
    <n v="46.099199999999996"/>
    <n v="25.804800000000014"/>
  </r>
  <r>
    <x v="3"/>
    <x v="3"/>
    <x v="19"/>
    <x v="6"/>
    <x v="0"/>
    <x v="0"/>
    <n v="14.52195"/>
    <n v="10.3734"/>
    <n v="4.1485500000000002"/>
  </r>
  <r>
    <x v="3"/>
    <x v="3"/>
    <x v="19"/>
    <x v="6"/>
    <x v="1"/>
    <x v="1"/>
    <n v="22.103899999999999"/>
    <n v="16.769200000000001"/>
    <n v="5.334699999999998"/>
  </r>
  <r>
    <x v="3"/>
    <x v="3"/>
    <x v="19"/>
    <x v="6"/>
    <x v="2"/>
    <x v="2"/>
    <n v="23.596"/>
    <n v="20.068800000000003"/>
    <n v="3.527199999999997"/>
  </r>
  <r>
    <x v="3"/>
    <x v="3"/>
    <x v="19"/>
    <x v="6"/>
    <x v="3"/>
    <x v="3"/>
    <n v="25.816800000000004"/>
    <n v="16.995200000000001"/>
    <n v="8.8216000000000037"/>
  </r>
  <r>
    <x v="3"/>
    <x v="3"/>
    <x v="19"/>
    <x v="6"/>
    <x v="4"/>
    <x v="4"/>
    <n v="22.103899999999999"/>
    <n v="14.102399999999999"/>
    <n v="8.0015000000000001"/>
  </r>
  <r>
    <x v="3"/>
    <x v="3"/>
    <x v="19"/>
    <x v="6"/>
    <x v="5"/>
    <x v="5"/>
    <n v="16.482500000000002"/>
    <n v="9.0400000000000009"/>
    <n v="7.4425000000000008"/>
  </r>
  <r>
    <x v="3"/>
    <x v="3"/>
    <x v="19"/>
    <x v="6"/>
    <x v="6"/>
    <x v="6"/>
    <n v="14.678099999999999"/>
    <n v="8.8478999999999992"/>
    <n v="5.8301999999999996"/>
  </r>
  <r>
    <x v="3"/>
    <x v="3"/>
    <x v="19"/>
    <x v="6"/>
    <x v="7"/>
    <x v="7"/>
    <n v="13.4636"/>
    <n v="10.7576"/>
    <n v="2.7059999999999995"/>
  </r>
  <r>
    <x v="3"/>
    <x v="3"/>
    <x v="19"/>
    <x v="6"/>
    <x v="8"/>
    <x v="8"/>
    <n v="17.350000000000001"/>
    <n v="9.8310000000000013"/>
    <n v="7.5190000000000001"/>
  </r>
  <r>
    <x v="3"/>
    <x v="3"/>
    <x v="19"/>
    <x v="6"/>
    <x v="9"/>
    <x v="9"/>
    <n v="25.261600000000001"/>
    <n v="17.040399999999998"/>
    <n v="8.2212000000000032"/>
  </r>
  <r>
    <x v="3"/>
    <x v="3"/>
    <x v="19"/>
    <x v="6"/>
    <x v="10"/>
    <x v="10"/>
    <n v="25.261600000000001"/>
    <n v="16.769200000000001"/>
    <n v="8.4923999999999999"/>
  </r>
  <r>
    <x v="3"/>
    <x v="3"/>
    <x v="19"/>
    <x v="6"/>
    <x v="11"/>
    <x v="11"/>
    <n v="22.902000000000001"/>
    <n v="12.610800000000001"/>
    <n v="10.2912"/>
  </r>
  <r>
    <x v="3"/>
    <x v="3"/>
    <x v="19"/>
    <x v="6"/>
    <x v="0"/>
    <x v="0"/>
    <n v="4.32"/>
    <n v="1.0692000000000002"/>
    <n v="3.2507999999999999"/>
  </r>
  <r>
    <x v="3"/>
    <x v="3"/>
    <x v="19"/>
    <x v="6"/>
    <x v="1"/>
    <x v="1"/>
    <n v="5.6560000000000006"/>
    <n v="1.9319999999999997"/>
    <n v="3.7240000000000011"/>
  </r>
  <r>
    <x v="3"/>
    <x v="3"/>
    <x v="19"/>
    <x v="6"/>
    <x v="2"/>
    <x v="2"/>
    <n v="7.5519999999999996"/>
    <n v="1.9583999999999999"/>
    <n v="5.5935999999999995"/>
  </r>
  <r>
    <x v="3"/>
    <x v="3"/>
    <x v="19"/>
    <x v="6"/>
    <x v="3"/>
    <x v="3"/>
    <n v="7.2319999999999993"/>
    <n v="2.2847999999999997"/>
    <n v="4.9471999999999996"/>
  </r>
  <r>
    <x v="3"/>
    <x v="3"/>
    <x v="19"/>
    <x v="6"/>
    <x v="4"/>
    <x v="4"/>
    <n v="5.8240000000000007"/>
    <n v="1.7939999999999998"/>
    <n v="4.0300000000000011"/>
  </r>
  <r>
    <x v="3"/>
    <x v="3"/>
    <x v="19"/>
    <x v="6"/>
    <x v="5"/>
    <x v="5"/>
    <n v="4.24"/>
    <n v="1.2"/>
    <n v="3.04"/>
  </r>
  <r>
    <x v="3"/>
    <x v="3"/>
    <x v="19"/>
    <x v="6"/>
    <x v="6"/>
    <x v="6"/>
    <n v="3.8520000000000003"/>
    <n v="0.92880000000000007"/>
    <n v="2.9232000000000005"/>
  </r>
  <r>
    <x v="3"/>
    <x v="3"/>
    <x v="19"/>
    <x v="6"/>
    <x v="7"/>
    <x v="7"/>
    <n v="2.9120000000000004"/>
    <n v="0.79679999999999995"/>
    <n v="2.1152000000000006"/>
  </r>
  <r>
    <x v="3"/>
    <x v="3"/>
    <x v="19"/>
    <x v="6"/>
    <x v="8"/>
    <x v="8"/>
    <n v="3.32"/>
    <n v="1.26"/>
    <n v="2.0599999999999996"/>
  </r>
  <r>
    <x v="3"/>
    <x v="3"/>
    <x v="19"/>
    <x v="6"/>
    <x v="9"/>
    <x v="9"/>
    <n v="4.992"/>
    <n v="1.7316000000000003"/>
    <n v="3.2603999999999997"/>
  </r>
  <r>
    <x v="3"/>
    <x v="3"/>
    <x v="19"/>
    <x v="6"/>
    <x v="10"/>
    <x v="10"/>
    <n v="5.7120000000000006"/>
    <n v="2.016"/>
    <n v="3.6960000000000006"/>
  </r>
  <r>
    <x v="3"/>
    <x v="3"/>
    <x v="19"/>
    <x v="6"/>
    <x v="11"/>
    <x v="11"/>
    <n v="5.52"/>
    <n v="1.2383999999999999"/>
    <n v="4.2815999999999992"/>
  </r>
  <r>
    <x v="3"/>
    <x v="3"/>
    <x v="19"/>
    <x v="6"/>
    <x v="0"/>
    <x v="0"/>
    <n v="3.1968000000000001"/>
    <n v="0.89100000000000001"/>
    <n v="2.3058000000000001"/>
  </r>
  <r>
    <x v="3"/>
    <x v="3"/>
    <x v="19"/>
    <x v="6"/>
    <x v="1"/>
    <x v="1"/>
    <n v="4.6592000000000002"/>
    <n v="1.8326"/>
    <n v="2.8266"/>
  </r>
  <r>
    <x v="3"/>
    <x v="3"/>
    <x v="19"/>
    <x v="6"/>
    <x v="2"/>
    <x v="2"/>
    <n v="4.3520000000000003"/>
    <n v="1.4783999999999999"/>
    <n v="2.8736000000000006"/>
  </r>
  <r>
    <x v="3"/>
    <x v="3"/>
    <x v="19"/>
    <x v="6"/>
    <x v="3"/>
    <x v="3"/>
    <n v="4.7616000000000005"/>
    <n v="1.7247999999999999"/>
    <n v="3.0368000000000004"/>
  </r>
  <r>
    <x v="3"/>
    <x v="3"/>
    <x v="19"/>
    <x v="6"/>
    <x v="4"/>
    <x v="4"/>
    <n v="4.7839999999999998"/>
    <n v="1.6587999999999998"/>
    <n v="3.1252"/>
  </r>
  <r>
    <x v="3"/>
    <x v="3"/>
    <x v="19"/>
    <x v="6"/>
    <x v="5"/>
    <x v="5"/>
    <n v="3.7759999999999998"/>
    <n v="1.1660000000000001"/>
    <n v="2.6099999999999994"/>
  </r>
  <r>
    <x v="3"/>
    <x v="3"/>
    <x v="19"/>
    <x v="6"/>
    <x v="6"/>
    <x v="6"/>
    <n v="3.024"/>
    <n v="1.0494000000000001"/>
    <n v="1.9745999999999999"/>
  </r>
  <r>
    <x v="3"/>
    <x v="3"/>
    <x v="19"/>
    <x v="6"/>
    <x v="7"/>
    <x v="7"/>
    <n v="2.4064000000000001"/>
    <n v="0.83599999999999997"/>
    <n v="1.5704000000000002"/>
  </r>
  <r>
    <x v="3"/>
    <x v="3"/>
    <x v="19"/>
    <x v="6"/>
    <x v="8"/>
    <x v="8"/>
    <n v="3.7439999999999998"/>
    <n v="1.2320000000000002"/>
    <n v="2.5119999999999996"/>
  </r>
  <r>
    <x v="3"/>
    <x v="3"/>
    <x v="19"/>
    <x v="6"/>
    <x v="9"/>
    <x v="9"/>
    <n v="4.5344000000000007"/>
    <n v="1.6587999999999998"/>
    <n v="2.8756000000000008"/>
  </r>
  <r>
    <x v="3"/>
    <x v="3"/>
    <x v="19"/>
    <x v="6"/>
    <x v="10"/>
    <x v="10"/>
    <n v="5.2864000000000004"/>
    <n v="1.5246"/>
    <n v="3.7618000000000005"/>
  </r>
  <r>
    <x v="3"/>
    <x v="3"/>
    <x v="19"/>
    <x v="6"/>
    <x v="11"/>
    <x v="11"/>
    <n v="3.9167999999999998"/>
    <n v="1.5708"/>
    <n v="2.3460000000000001"/>
  </r>
  <r>
    <x v="3"/>
    <x v="3"/>
    <x v="19"/>
    <x v="6"/>
    <x v="0"/>
    <x v="0"/>
    <n v="0.31859999999999999"/>
    <n v="8.0100000000000005E-2"/>
    <n v="0.23849999999999999"/>
  </r>
  <r>
    <x v="3"/>
    <x v="3"/>
    <x v="19"/>
    <x v="6"/>
    <x v="1"/>
    <x v="1"/>
    <n v="0.43680000000000002"/>
    <n v="0.12320000000000002"/>
    <n v="0.31359999999999999"/>
  </r>
  <r>
    <x v="3"/>
    <x v="3"/>
    <x v="19"/>
    <x v="6"/>
    <x v="2"/>
    <x v="2"/>
    <n v="0.44159999999999999"/>
    <n v="0.17120000000000002"/>
    <n v="0.27039999999999997"/>
  </r>
  <r>
    <x v="3"/>
    <x v="3"/>
    <x v="19"/>
    <x v="6"/>
    <x v="3"/>
    <x v="3"/>
    <n v="0.48"/>
    <n v="0.17120000000000002"/>
    <n v="0.30879999999999996"/>
  </r>
  <r>
    <x v="3"/>
    <x v="3"/>
    <x v="19"/>
    <x v="6"/>
    <x v="4"/>
    <x v="4"/>
    <n v="0.3861"/>
    <n v="0.10920000000000001"/>
    <n v="0.27689999999999998"/>
  </r>
  <r>
    <x v="3"/>
    <x v="3"/>
    <x v="19"/>
    <x v="6"/>
    <x v="5"/>
    <x v="5"/>
    <n v="0.24899999999999997"/>
    <n v="8.3000000000000004E-2"/>
    <n v="0.16599999999999998"/>
  </r>
  <r>
    <x v="3"/>
    <x v="3"/>
    <x v="19"/>
    <x v="6"/>
    <x v="6"/>
    <x v="6"/>
    <n v="0.24840000000000004"/>
    <n v="9.5399999999999999E-2"/>
    <n v="0.15300000000000002"/>
  </r>
  <r>
    <x v="3"/>
    <x v="3"/>
    <x v="19"/>
    <x v="6"/>
    <x v="7"/>
    <x v="7"/>
    <n v="0.21840000000000001"/>
    <n v="7.2800000000000004E-2"/>
    <n v="0.14560000000000001"/>
  </r>
  <r>
    <x v="3"/>
    <x v="3"/>
    <x v="19"/>
    <x v="6"/>
    <x v="8"/>
    <x v="8"/>
    <n v="0.27300000000000002"/>
    <n v="8.3000000000000004E-2"/>
    <n v="0.19"/>
  </r>
  <r>
    <x v="3"/>
    <x v="3"/>
    <x v="19"/>
    <x v="6"/>
    <x v="9"/>
    <x v="9"/>
    <n v="0.32369999999999999"/>
    <n v="0.13780000000000001"/>
    <n v="0.18589999999999998"/>
  </r>
  <r>
    <x v="3"/>
    <x v="3"/>
    <x v="19"/>
    <x v="6"/>
    <x v="10"/>
    <x v="10"/>
    <n v="0.441"/>
    <n v="0.11760000000000001"/>
    <n v="0.32340000000000002"/>
  </r>
  <r>
    <x v="3"/>
    <x v="3"/>
    <x v="19"/>
    <x v="6"/>
    <x v="11"/>
    <x v="11"/>
    <n v="0.41039999999999993"/>
    <n v="0.1212"/>
    <n v="0.2891999999999999"/>
  </r>
  <r>
    <x v="3"/>
    <x v="3"/>
    <x v="19"/>
    <x v="6"/>
    <x v="0"/>
    <x v="0"/>
    <n v="6.5016000000000007"/>
    <n v="2.3228999999999997"/>
    <n v="4.178700000000001"/>
  </r>
  <r>
    <x v="3"/>
    <x v="3"/>
    <x v="19"/>
    <x v="6"/>
    <x v="1"/>
    <x v="1"/>
    <n v="10.655399999999998"/>
    <n v="3.8976000000000002"/>
    <n v="6.7577999999999978"/>
  </r>
  <r>
    <x v="3"/>
    <x v="3"/>
    <x v="19"/>
    <x v="6"/>
    <x v="2"/>
    <x v="2"/>
    <n v="8.4624000000000006"/>
    <n v="4.9184000000000001"/>
    <n v="3.5440000000000005"/>
  </r>
  <r>
    <x v="3"/>
    <x v="3"/>
    <x v="19"/>
    <x v="6"/>
    <x v="3"/>
    <x v="3"/>
    <n v="10.526400000000001"/>
    <n v="4.5007999999999999"/>
    <n v="6.0256000000000007"/>
  </r>
  <r>
    <x v="3"/>
    <x v="3"/>
    <x v="19"/>
    <x v="6"/>
    <x v="4"/>
    <x v="4"/>
    <n v="8.7203999999999997"/>
    <n v="4.2977999999999996"/>
    <n v="4.4226000000000001"/>
  </r>
  <r>
    <x v="3"/>
    <x v="3"/>
    <x v="19"/>
    <x v="6"/>
    <x v="5"/>
    <x v="5"/>
    <n v="6.5145"/>
    <n v="2.581"/>
    <n v="3.9335"/>
  </r>
  <r>
    <x v="3"/>
    <x v="3"/>
    <x v="19"/>
    <x v="6"/>
    <x v="6"/>
    <x v="6"/>
    <n v="6.6176999999999992"/>
    <n v="2.1401999999999997"/>
    <n v="4.4774999999999991"/>
  </r>
  <r>
    <x v="3"/>
    <x v="3"/>
    <x v="19"/>
    <x v="6"/>
    <x v="7"/>
    <x v="7"/>
    <n v="5.676000000000001"/>
    <n v="2.4127999999999998"/>
    <n v="3.2632000000000012"/>
  </r>
  <r>
    <x v="3"/>
    <x v="3"/>
    <x v="19"/>
    <x v="6"/>
    <x v="8"/>
    <x v="8"/>
    <n v="6.5145"/>
    <n v="3.2480000000000002"/>
    <n v="3.2664999999999997"/>
  </r>
  <r>
    <x v="3"/>
    <x v="3"/>
    <x v="19"/>
    <x v="6"/>
    <x v="9"/>
    <x v="9"/>
    <n v="8.4688499999999998"/>
    <n v="3.0537000000000001"/>
    <n v="5.4151499999999997"/>
  </r>
  <r>
    <x v="3"/>
    <x v="3"/>
    <x v="19"/>
    <x v="6"/>
    <x v="10"/>
    <x v="10"/>
    <n v="9.3911999999999995"/>
    <n v="3.8164000000000002"/>
    <n v="5.5747999999999998"/>
  </r>
  <r>
    <x v="3"/>
    <x v="3"/>
    <x v="19"/>
    <x v="6"/>
    <x v="11"/>
    <x v="11"/>
    <n v="7.5852000000000004"/>
    <n v="4.0716000000000001"/>
    <n v="3.5136000000000003"/>
  </r>
  <r>
    <x v="3"/>
    <x v="3"/>
    <x v="19"/>
    <x v="6"/>
    <x v="0"/>
    <x v="0"/>
    <n v="3.9996"/>
    <n v="1.2474000000000001"/>
    <n v="2.7522000000000002"/>
  </r>
  <r>
    <x v="3"/>
    <x v="3"/>
    <x v="19"/>
    <x v="6"/>
    <x v="1"/>
    <x v="1"/>
    <n v="8.3425999999999991"/>
    <n v="1.8941999999999999"/>
    <n v="6.4483999999999995"/>
  </r>
  <r>
    <x v="3"/>
    <x v="3"/>
    <x v="19"/>
    <x v="6"/>
    <x v="2"/>
    <x v="2"/>
    <n v="7.5144000000000002"/>
    <n v="3.1152000000000002"/>
    <n v="4.3992000000000004"/>
  </r>
  <r>
    <x v="3"/>
    <x v="3"/>
    <x v="19"/>
    <x v="6"/>
    <x v="3"/>
    <x v="3"/>
    <n v="9.6151999999999997"/>
    <n v="2.9040000000000004"/>
    <n v="6.7111999999999998"/>
  </r>
  <r>
    <x v="3"/>
    <x v="3"/>
    <x v="19"/>
    <x v="6"/>
    <x v="4"/>
    <x v="4"/>
    <n v="5.5802500000000004"/>
    <n v="2.3166000000000002"/>
    <n v="3.2636500000000002"/>
  </r>
  <r>
    <x v="3"/>
    <x v="3"/>
    <x v="19"/>
    <x v="6"/>
    <x v="5"/>
    <x v="5"/>
    <n v="6.0094999999999992"/>
    <n v="1.7655000000000003"/>
    <n v="4.2439999999999989"/>
  </r>
  <r>
    <x v="3"/>
    <x v="3"/>
    <x v="19"/>
    <x v="6"/>
    <x v="6"/>
    <x v="6"/>
    <n v="3.6814500000000003"/>
    <n v="1.5295500000000002"/>
    <n v="2.1519000000000004"/>
  </r>
  <r>
    <x v="3"/>
    <x v="3"/>
    <x v="19"/>
    <x v="6"/>
    <x v="7"/>
    <x v="7"/>
    <n v="4.6459999999999999"/>
    <n v="1.4520000000000002"/>
    <n v="3.194"/>
  </r>
  <r>
    <x v="3"/>
    <x v="3"/>
    <x v="19"/>
    <x v="6"/>
    <x v="8"/>
    <x v="8"/>
    <n v="6.06"/>
    <n v="1.3694999999999999"/>
    <n v="4.6905000000000001"/>
  </r>
  <r>
    <x v="3"/>
    <x v="3"/>
    <x v="19"/>
    <x v="6"/>
    <x v="9"/>
    <x v="9"/>
    <n v="6.8276000000000003"/>
    <n v="2.1664500000000002"/>
    <n v="4.6611500000000001"/>
  </r>
  <r>
    <x v="3"/>
    <x v="3"/>
    <x v="19"/>
    <x v="6"/>
    <x v="10"/>
    <x v="10"/>
    <n v="8.2719000000000005"/>
    <n v="2.5641000000000003"/>
    <n v="5.7078000000000007"/>
  </r>
  <r>
    <x v="3"/>
    <x v="3"/>
    <x v="19"/>
    <x v="6"/>
    <x v="11"/>
    <x v="11"/>
    <n v="6.0600000000000005"/>
    <n v="2.2571999999999997"/>
    <n v="3.8028000000000008"/>
  </r>
  <r>
    <x v="3"/>
    <x v="3"/>
    <x v="19"/>
    <x v="6"/>
    <x v="0"/>
    <x v="0"/>
    <n v="1.8297000000000001"/>
    <n v="0.84239999999999993"/>
    <n v="0.98730000000000018"/>
  </r>
  <r>
    <x v="3"/>
    <x v="3"/>
    <x v="19"/>
    <x v="6"/>
    <x v="1"/>
    <x v="1"/>
    <n v="2.2876000000000003"/>
    <n v="1.0528"/>
    <n v="1.2348000000000003"/>
  </r>
  <r>
    <x v="3"/>
    <x v="3"/>
    <x v="19"/>
    <x v="6"/>
    <x v="2"/>
    <x v="2"/>
    <n v="2.6752000000000002"/>
    <n v="1.3568"/>
    <n v="1.3184000000000002"/>
  </r>
  <r>
    <x v="3"/>
    <x v="3"/>
    <x v="19"/>
    <x v="6"/>
    <x v="3"/>
    <x v="3"/>
    <n v="3.0704000000000002"/>
    <n v="1.216"/>
    <n v="1.8544000000000003"/>
  </r>
  <r>
    <x v="3"/>
    <x v="3"/>
    <x v="19"/>
    <x v="6"/>
    <x v="4"/>
    <x v="4"/>
    <n v="2.1736"/>
    <n v="0.90480000000000005"/>
    <n v="1.2687999999999999"/>
  </r>
  <r>
    <x v="3"/>
    <x v="3"/>
    <x v="19"/>
    <x v="6"/>
    <x v="5"/>
    <x v="5"/>
    <n v="2.2800000000000002"/>
    <n v="0.72000000000000008"/>
    <n v="1.56"/>
  </r>
  <r>
    <x v="3"/>
    <x v="3"/>
    <x v="19"/>
    <x v="6"/>
    <x v="6"/>
    <x v="6"/>
    <n v="1.5389999999999999"/>
    <n v="0.59759999999999991"/>
    <n v="0.94140000000000001"/>
  </r>
  <r>
    <x v="3"/>
    <x v="3"/>
    <x v="19"/>
    <x v="6"/>
    <x v="7"/>
    <x v="7"/>
    <n v="1.4896"/>
    <n v="0.76800000000000002"/>
    <n v="0.72160000000000002"/>
  </r>
  <r>
    <x v="3"/>
    <x v="3"/>
    <x v="19"/>
    <x v="6"/>
    <x v="8"/>
    <x v="8"/>
    <n v="1.9000000000000001"/>
    <n v="0.85600000000000009"/>
    <n v="1.044"/>
  </r>
  <r>
    <x v="3"/>
    <x v="3"/>
    <x v="19"/>
    <x v="6"/>
    <x v="9"/>
    <x v="9"/>
    <n v="2.4206000000000003"/>
    <n v="1.0712000000000002"/>
    <n v="1.3494000000000002"/>
  </r>
  <r>
    <x v="3"/>
    <x v="3"/>
    <x v="19"/>
    <x v="6"/>
    <x v="10"/>
    <x v="10"/>
    <n v="2.8462000000000005"/>
    <n v="1.1424000000000001"/>
    <n v="1.7038000000000004"/>
  </r>
  <r>
    <x v="3"/>
    <x v="3"/>
    <x v="19"/>
    <x v="6"/>
    <x v="11"/>
    <x v="11"/>
    <n v="1.8240000000000003"/>
    <n v="1.0847999999999998"/>
    <n v="0.73920000000000052"/>
  </r>
  <r>
    <x v="3"/>
    <x v="3"/>
    <x v="20"/>
    <x v="0"/>
    <x v="0"/>
    <x v="0"/>
    <n v="64.893150000000006"/>
    <n v="20.948399999999999"/>
    <n v="43.944750000000006"/>
  </r>
  <r>
    <x v="3"/>
    <x v="3"/>
    <x v="20"/>
    <x v="0"/>
    <x v="1"/>
    <x v="1"/>
    <n v="100.01880000000001"/>
    <n v="31.4755"/>
    <n v="68.543300000000016"/>
  </r>
  <r>
    <x v="3"/>
    <x v="3"/>
    <x v="20"/>
    <x v="0"/>
    <x v="2"/>
    <x v="2"/>
    <n v="122.7744"/>
    <n v="39.357600000000005"/>
    <n v="83.416799999999995"/>
  </r>
  <r>
    <x v="3"/>
    <x v="3"/>
    <x v="20"/>
    <x v="0"/>
    <x v="3"/>
    <x v="3"/>
    <n v="112.19040000000001"/>
    <n v="50.783999999999999"/>
    <n v="61.406400000000012"/>
  </r>
  <r>
    <x v="3"/>
    <x v="3"/>
    <x v="20"/>
    <x v="0"/>
    <x v="4"/>
    <x v="4"/>
    <n v="72.235799999999998"/>
    <n v="36.10425"/>
    <n v="36.131549999999997"/>
  </r>
  <r>
    <x v="3"/>
    <x v="3"/>
    <x v="20"/>
    <x v="0"/>
    <x v="5"/>
    <x v="5"/>
    <n v="72.103500000000011"/>
    <n v="25.920999999999999"/>
    <n v="46.182500000000012"/>
  </r>
  <r>
    <x v="3"/>
    <x v="3"/>
    <x v="20"/>
    <x v="0"/>
    <x v="6"/>
    <x v="6"/>
    <n v="53.581500000000005"/>
    <n v="28.089899999999997"/>
    <n v="25.491600000000009"/>
  </r>
  <r>
    <x v="3"/>
    <x v="3"/>
    <x v="20"/>
    <x v="0"/>
    <x v="7"/>
    <x v="7"/>
    <n v="43.9236"/>
    <n v="22.852800000000002"/>
    <n v="21.070799999999998"/>
  </r>
  <r>
    <x v="3"/>
    <x v="3"/>
    <x v="20"/>
    <x v="0"/>
    <x v="8"/>
    <x v="8"/>
    <n v="70.780500000000004"/>
    <n v="28.036999999999999"/>
    <n v="42.743500000000004"/>
  </r>
  <r>
    <x v="3"/>
    <x v="3"/>
    <x v="20"/>
    <x v="0"/>
    <x v="9"/>
    <x v="9"/>
    <n v="92.874600000000015"/>
    <n v="31.29035"/>
    <n v="61.584250000000011"/>
  </r>
  <r>
    <x v="3"/>
    <x v="3"/>
    <x v="20"/>
    <x v="0"/>
    <x v="10"/>
    <x v="10"/>
    <n v="107.4276"/>
    <n v="36.659700000000001"/>
    <n v="70.767899999999997"/>
  </r>
  <r>
    <x v="3"/>
    <x v="3"/>
    <x v="20"/>
    <x v="0"/>
    <x v="11"/>
    <x v="11"/>
    <n v="67.472999999999999"/>
    <n v="36.818399999999997"/>
    <n v="30.654600000000002"/>
  </r>
  <r>
    <x v="3"/>
    <x v="3"/>
    <x v="20"/>
    <x v="6"/>
    <x v="0"/>
    <x v="0"/>
    <n v="29.156399999999998"/>
    <n v="25.404299999999999"/>
    <n v="3.7520999999999987"/>
  </r>
  <r>
    <x v="3"/>
    <x v="3"/>
    <x v="20"/>
    <x v="6"/>
    <x v="1"/>
    <x v="1"/>
    <n v="42.806399999999996"/>
    <n v="41.147400000000005"/>
    <n v="1.6589999999999918"/>
  </r>
  <r>
    <x v="3"/>
    <x v="3"/>
    <x v="20"/>
    <x v="6"/>
    <x v="2"/>
    <x v="2"/>
    <n v="59.987200000000001"/>
    <n v="48.888000000000005"/>
    <n v="11.099199999999996"/>
  </r>
  <r>
    <x v="3"/>
    <x v="3"/>
    <x v="20"/>
    <x v="6"/>
    <x v="3"/>
    <x v="3"/>
    <n v="62.316800000000008"/>
    <n v="37.713600000000007"/>
    <n v="24.603200000000001"/>
  </r>
  <r>
    <x v="3"/>
    <x v="3"/>
    <x v="20"/>
    <x v="6"/>
    <x v="4"/>
    <x v="4"/>
    <n v="38.802399999999999"/>
    <n v="35.181899999999999"/>
    <n v="3.6204999999999998"/>
  </r>
  <r>
    <x v="3"/>
    <x v="3"/>
    <x v="20"/>
    <x v="6"/>
    <x v="5"/>
    <x v="5"/>
    <n v="37.491999999999997"/>
    <n v="29.682000000000002"/>
    <n v="7.8099999999999952"/>
  </r>
  <r>
    <x v="3"/>
    <x v="3"/>
    <x v="20"/>
    <x v="6"/>
    <x v="6"/>
    <x v="6"/>
    <n v="36.036000000000001"/>
    <n v="24.618600000000001"/>
    <n v="11.417400000000001"/>
  </r>
  <r>
    <x v="3"/>
    <x v="3"/>
    <x v="20"/>
    <x v="6"/>
    <x v="7"/>
    <x v="7"/>
    <n v="29.702400000000001"/>
    <n v="20.4864"/>
    <n v="9.2160000000000011"/>
  </r>
  <r>
    <x v="3"/>
    <x v="3"/>
    <x v="20"/>
    <x v="6"/>
    <x v="8"/>
    <x v="8"/>
    <n v="42.223999999999997"/>
    <n v="26.481000000000002"/>
    <n v="15.742999999999995"/>
  </r>
  <r>
    <x v="3"/>
    <x v="3"/>
    <x v="20"/>
    <x v="6"/>
    <x v="9"/>
    <x v="9"/>
    <n v="42.114800000000002"/>
    <n v="32.155499999999996"/>
    <n v="9.959300000000006"/>
  </r>
  <r>
    <x v="3"/>
    <x v="3"/>
    <x v="20"/>
    <x v="6"/>
    <x v="10"/>
    <x v="10"/>
    <n v="48.411999999999999"/>
    <n v="43.999200000000002"/>
    <n v="4.4127999999999972"/>
  </r>
  <r>
    <x v="3"/>
    <x v="3"/>
    <x v="20"/>
    <x v="6"/>
    <x v="11"/>
    <x v="11"/>
    <n v="46.7376"/>
    <n v="39.808799999999998"/>
    <n v="6.9288000000000025"/>
  </r>
  <r>
    <x v="3"/>
    <x v="3"/>
    <x v="20"/>
    <x v="6"/>
    <x v="0"/>
    <x v="0"/>
    <n v="25.785"/>
    <n v="16.718400000000003"/>
    <n v="9.0665999999999976"/>
  </r>
  <r>
    <x v="3"/>
    <x v="3"/>
    <x v="20"/>
    <x v="6"/>
    <x v="1"/>
    <x v="1"/>
    <n v="41.714399999999998"/>
    <n v="24.561600000000002"/>
    <n v="17.152799999999996"/>
  </r>
  <r>
    <x v="3"/>
    <x v="3"/>
    <x v="20"/>
    <x v="6"/>
    <x v="2"/>
    <x v="2"/>
    <n v="38.505600000000001"/>
    <n v="29.721600000000002"/>
    <n v="8.7839999999999989"/>
  </r>
  <r>
    <x v="3"/>
    <x v="3"/>
    <x v="20"/>
    <x v="6"/>
    <x v="3"/>
    <x v="3"/>
    <n v="53.632800000000003"/>
    <n v="22.016000000000002"/>
    <n v="31.616800000000001"/>
  </r>
  <r>
    <x v="3"/>
    <x v="3"/>
    <x v="20"/>
    <x v="6"/>
    <x v="4"/>
    <x v="4"/>
    <n v="41.714399999999998"/>
    <n v="25.490399999999998"/>
    <n v="16.224"/>
  </r>
  <r>
    <x v="3"/>
    <x v="3"/>
    <x v="20"/>
    <x v="6"/>
    <x v="5"/>
    <x v="5"/>
    <n v="24.925500000000003"/>
    <n v="17.2"/>
    <n v="7.7255000000000038"/>
  </r>
  <r>
    <x v="3"/>
    <x v="3"/>
    <x v="20"/>
    <x v="6"/>
    <x v="6"/>
    <x v="6"/>
    <n v="28.879200000000004"/>
    <n v="12.384"/>
    <n v="16.495200000000004"/>
  </r>
  <r>
    <x v="3"/>
    <x v="3"/>
    <x v="20"/>
    <x v="6"/>
    <x v="7"/>
    <x v="7"/>
    <n v="19.711200000000002"/>
    <n v="14.172800000000001"/>
    <n v="5.5384000000000011"/>
  </r>
  <r>
    <x v="3"/>
    <x v="3"/>
    <x v="20"/>
    <x v="6"/>
    <x v="8"/>
    <x v="8"/>
    <n v="26.358000000000004"/>
    <n v="19.607999999999997"/>
    <n v="6.7500000000000071"/>
  </r>
  <r>
    <x v="3"/>
    <x v="3"/>
    <x v="20"/>
    <x v="6"/>
    <x v="9"/>
    <x v="9"/>
    <n v="30.913349999999998"/>
    <n v="26.161199999999997"/>
    <n v="4.7521500000000003"/>
  </r>
  <r>
    <x v="3"/>
    <x v="3"/>
    <x v="20"/>
    <x v="6"/>
    <x v="10"/>
    <x v="10"/>
    <n v="33.692399999999999"/>
    <n v="27.4512"/>
    <n v="6.2411999999999992"/>
  </r>
  <r>
    <x v="3"/>
    <x v="3"/>
    <x v="20"/>
    <x v="6"/>
    <x v="11"/>
    <x v="11"/>
    <n v="39.880800000000001"/>
    <n v="23.942399999999999"/>
    <n v="15.938400000000001"/>
  </r>
  <r>
    <x v="3"/>
    <x v="3"/>
    <x v="20"/>
    <x v="3"/>
    <x v="0"/>
    <x v="0"/>
    <n v="57.13785"/>
    <n v="25.886699999999998"/>
    <n v="31.251150000000003"/>
  </r>
  <r>
    <x v="3"/>
    <x v="3"/>
    <x v="20"/>
    <x v="3"/>
    <x v="1"/>
    <x v="1"/>
    <n v="64.9803"/>
    <n v="45.60990000000001"/>
    <n v="19.370399999999989"/>
  </r>
  <r>
    <x v="3"/>
    <x v="3"/>
    <x v="20"/>
    <x v="3"/>
    <x v="2"/>
    <x v="2"/>
    <n v="81.091999999999999"/>
    <n v="49.777600000000007"/>
    <n v="31.314399999999992"/>
  </r>
  <r>
    <x v="3"/>
    <x v="3"/>
    <x v="20"/>
    <x v="3"/>
    <x v="3"/>
    <x v="3"/>
    <n v="86.2136"/>
    <n v="41.324800000000003"/>
    <n v="44.888799999999996"/>
  </r>
  <r>
    <x v="3"/>
    <x v="3"/>
    <x v="20"/>
    <x v="3"/>
    <x v="4"/>
    <x v="4"/>
    <n v="56.871099999999998"/>
    <n v="30.524000000000001"/>
    <n v="26.347099999999998"/>
  </r>
  <r>
    <x v="3"/>
    <x v="3"/>
    <x v="20"/>
    <x v="3"/>
    <x v="5"/>
    <x v="5"/>
    <n v="62.952999999999996"/>
    <n v="32.578500000000005"/>
    <n v="30.374499999999991"/>
  </r>
  <r>
    <x v="3"/>
    <x v="3"/>
    <x v="20"/>
    <x v="3"/>
    <x v="6"/>
    <x v="6"/>
    <n v="50.415750000000003"/>
    <n v="23.509350000000001"/>
    <n v="26.906400000000001"/>
  </r>
  <r>
    <x v="3"/>
    <x v="3"/>
    <x v="20"/>
    <x v="3"/>
    <x v="7"/>
    <x v="7"/>
    <n v="47.3748"/>
    <n v="23.010400000000001"/>
    <n v="24.3644"/>
  </r>
  <r>
    <x v="3"/>
    <x v="3"/>
    <x v="20"/>
    <x v="3"/>
    <x v="8"/>
    <x v="8"/>
    <n v="56.551000000000002"/>
    <n v="23.480000000000004"/>
    <n v="33.070999999999998"/>
  </r>
  <r>
    <x v="3"/>
    <x v="3"/>
    <x v="20"/>
    <x v="3"/>
    <x v="9"/>
    <x v="9"/>
    <n v="55.484000000000009"/>
    <n v="39.681200000000004"/>
    <n v="15.802800000000005"/>
  </r>
  <r>
    <x v="3"/>
    <x v="3"/>
    <x v="20"/>
    <x v="3"/>
    <x v="10"/>
    <x v="10"/>
    <n v="69.461700000000008"/>
    <n v="48.486200000000004"/>
    <n v="20.975500000000004"/>
  </r>
  <r>
    <x v="3"/>
    <x v="3"/>
    <x v="20"/>
    <x v="3"/>
    <x v="11"/>
    <x v="11"/>
    <n v="65.940600000000003"/>
    <n v="36.981000000000002"/>
    <n v="28.959600000000002"/>
  </r>
  <r>
    <x v="3"/>
    <x v="3"/>
    <x v="20"/>
    <x v="6"/>
    <x v="0"/>
    <x v="0"/>
    <n v="54.018900000000002"/>
    <n v="34.248600000000003"/>
    <n v="19.770299999999999"/>
  </r>
  <r>
    <x v="3"/>
    <x v="3"/>
    <x v="20"/>
    <x v="6"/>
    <x v="1"/>
    <x v="1"/>
    <n v="72.538200000000003"/>
    <n v="45.736600000000003"/>
    <n v="26.801600000000001"/>
  </r>
  <r>
    <x v="3"/>
    <x v="3"/>
    <x v="20"/>
    <x v="6"/>
    <x v="2"/>
    <x v="2"/>
    <n v="79.617599999999996"/>
    <n v="52.844799999999999"/>
    <n v="26.772799999999997"/>
  </r>
  <r>
    <x v="3"/>
    <x v="3"/>
    <x v="20"/>
    <x v="6"/>
    <x v="3"/>
    <x v="3"/>
    <n v="91.108800000000002"/>
    <n v="56.291199999999996"/>
    <n v="34.817600000000006"/>
  </r>
  <r>
    <x v="3"/>
    <x v="3"/>
    <x v="20"/>
    <x v="6"/>
    <x v="4"/>
    <x v="4"/>
    <n v="78.694199999999995"/>
    <n v="56.003999999999998"/>
    <n v="22.690199999999997"/>
  </r>
  <r>
    <x v="3"/>
    <x v="3"/>
    <x v="20"/>
    <x v="6"/>
    <x v="5"/>
    <x v="5"/>
    <n v="49.761000000000003"/>
    <n v="28.72"/>
    <n v="21.041000000000004"/>
  </r>
  <r>
    <x v="3"/>
    <x v="3"/>
    <x v="20"/>
    <x v="6"/>
    <x v="6"/>
    <x v="6"/>
    <n v="41.553000000000004"/>
    <n v="26.494199999999999"/>
    <n v="15.058800000000005"/>
  </r>
  <r>
    <x v="3"/>
    <x v="3"/>
    <x v="20"/>
    <x v="6"/>
    <x v="7"/>
    <x v="7"/>
    <n v="34.884"/>
    <n v="32.453599999999994"/>
    <n v="2.4304000000000059"/>
  </r>
  <r>
    <x v="3"/>
    <x v="3"/>
    <x v="20"/>
    <x v="6"/>
    <x v="8"/>
    <x v="8"/>
    <n v="56.943000000000012"/>
    <n v="41.643999999999998"/>
    <n v="15.299000000000014"/>
  </r>
  <r>
    <x v="3"/>
    <x v="3"/>
    <x v="20"/>
    <x v="6"/>
    <x v="9"/>
    <x v="9"/>
    <n v="67.356899999999996"/>
    <n v="53.203799999999994"/>
    <n v="14.153100000000002"/>
  </r>
  <r>
    <x v="3"/>
    <x v="3"/>
    <x v="20"/>
    <x v="6"/>
    <x v="10"/>
    <x v="10"/>
    <n v="64.638000000000005"/>
    <n v="58.804199999999994"/>
    <n v="5.8338000000000108"/>
  </r>
  <r>
    <x v="3"/>
    <x v="3"/>
    <x v="20"/>
    <x v="6"/>
    <x v="11"/>
    <x v="11"/>
    <n v="71.409599999999998"/>
    <n v="39.633600000000001"/>
    <n v="31.775999999999996"/>
  </r>
  <r>
    <x v="3"/>
    <x v="3"/>
    <x v="20"/>
    <x v="6"/>
    <x v="0"/>
    <x v="0"/>
    <n v="16.065000000000001"/>
    <n v="8.4131999999999998"/>
    <n v="7.6518000000000015"/>
  </r>
  <r>
    <x v="3"/>
    <x v="3"/>
    <x v="20"/>
    <x v="6"/>
    <x v="1"/>
    <x v="1"/>
    <n v="25.725000000000001"/>
    <n v="17.556000000000001"/>
    <n v="8.1690000000000005"/>
  </r>
  <r>
    <x v="3"/>
    <x v="3"/>
    <x v="20"/>
    <x v="6"/>
    <x v="2"/>
    <x v="2"/>
    <n v="25.76"/>
    <n v="19.152000000000005"/>
    <n v="6.607999999999997"/>
  </r>
  <r>
    <x v="3"/>
    <x v="3"/>
    <x v="20"/>
    <x v="6"/>
    <x v="3"/>
    <x v="3"/>
    <n v="29.96"/>
    <n v="15.686400000000001"/>
    <n v="14.2736"/>
  </r>
  <r>
    <x v="3"/>
    <x v="3"/>
    <x v="20"/>
    <x v="6"/>
    <x v="4"/>
    <x v="4"/>
    <n v="25.934999999999999"/>
    <n v="11.856000000000002"/>
    <n v="14.078999999999997"/>
  </r>
  <r>
    <x v="3"/>
    <x v="3"/>
    <x v="20"/>
    <x v="6"/>
    <x v="5"/>
    <x v="5"/>
    <n v="15.575000000000001"/>
    <n v="10.26"/>
    <n v="5.3150000000000013"/>
  </r>
  <r>
    <x v="3"/>
    <x v="3"/>
    <x v="20"/>
    <x v="6"/>
    <x v="6"/>
    <x v="6"/>
    <n v="15.435"/>
    <n v="10.5678"/>
    <n v="4.8672000000000004"/>
  </r>
  <r>
    <x v="3"/>
    <x v="3"/>
    <x v="20"/>
    <x v="6"/>
    <x v="7"/>
    <x v="7"/>
    <n v="15.400000000000002"/>
    <n v="8.8464000000000009"/>
    <n v="6.5536000000000012"/>
  </r>
  <r>
    <x v="3"/>
    <x v="3"/>
    <x v="20"/>
    <x v="6"/>
    <x v="8"/>
    <x v="8"/>
    <n v="19.600000000000001"/>
    <n v="10.488000000000001"/>
    <n v="9.1120000000000001"/>
  </r>
  <r>
    <x v="3"/>
    <x v="3"/>
    <x v="20"/>
    <x v="6"/>
    <x v="9"/>
    <x v="9"/>
    <n v="27.3"/>
    <n v="11.856000000000002"/>
    <n v="15.443999999999999"/>
  </r>
  <r>
    <x v="3"/>
    <x v="3"/>
    <x v="20"/>
    <x v="6"/>
    <x v="10"/>
    <x v="10"/>
    <n v="28.664999999999999"/>
    <n v="17.556000000000001"/>
    <n v="11.108999999999998"/>
  </r>
  <r>
    <x v="3"/>
    <x v="3"/>
    <x v="20"/>
    <x v="6"/>
    <x v="11"/>
    <x v="11"/>
    <n v="19.32"/>
    <n v="14.911200000000001"/>
    <n v="4.4087999999999994"/>
  </r>
  <r>
    <x v="3"/>
    <x v="3"/>
    <x v="20"/>
    <x v="6"/>
    <x v="0"/>
    <x v="0"/>
    <n v="2.4277500000000001"/>
    <n v="1.071"/>
    <n v="1.3567500000000001"/>
  </r>
  <r>
    <x v="3"/>
    <x v="3"/>
    <x v="20"/>
    <x v="6"/>
    <x v="1"/>
    <x v="1"/>
    <n v="5.3689999999999998"/>
    <n v="1.1760000000000002"/>
    <n v="4.1929999999999996"/>
  </r>
  <r>
    <x v="3"/>
    <x v="3"/>
    <x v="20"/>
    <x v="6"/>
    <x v="2"/>
    <x v="2"/>
    <n v="4.8879999999999999"/>
    <n v="1.2960000000000003"/>
    <n v="3.5919999999999996"/>
  </r>
  <r>
    <x v="3"/>
    <x v="3"/>
    <x v="20"/>
    <x v="6"/>
    <x v="3"/>
    <x v="3"/>
    <n v="4.6800000000000006"/>
    <n v="1.504"/>
    <n v="3.1760000000000006"/>
  </r>
  <r>
    <x v="3"/>
    <x v="3"/>
    <x v="20"/>
    <x v="6"/>
    <x v="4"/>
    <x v="4"/>
    <n v="4.6052499999999998"/>
    <n v="1.3650000000000002"/>
    <n v="3.2402499999999996"/>
  </r>
  <r>
    <x v="3"/>
    <x v="3"/>
    <x v="20"/>
    <x v="6"/>
    <x v="5"/>
    <x v="5"/>
    <n v="3.38"/>
    <n v="1.1200000000000001"/>
    <n v="2.2599999999999998"/>
  </r>
  <r>
    <x v="3"/>
    <x v="3"/>
    <x v="20"/>
    <x v="6"/>
    <x v="6"/>
    <x v="6"/>
    <n v="2.4862500000000001"/>
    <n v="0.91800000000000004"/>
    <n v="1.5682499999999999"/>
  </r>
  <r>
    <x v="3"/>
    <x v="3"/>
    <x v="20"/>
    <x v="6"/>
    <x v="7"/>
    <x v="7"/>
    <n v="2.6780000000000004"/>
    <n v="0.67200000000000004"/>
    <n v="2.0060000000000002"/>
  </r>
  <r>
    <x v="3"/>
    <x v="3"/>
    <x v="20"/>
    <x v="6"/>
    <x v="8"/>
    <x v="8"/>
    <n v="2.7949999999999999"/>
    <n v="0.96"/>
    <n v="1.835"/>
  </r>
  <r>
    <x v="3"/>
    <x v="3"/>
    <x v="20"/>
    <x v="6"/>
    <x v="9"/>
    <x v="9"/>
    <n v="3.9714999999999994"/>
    <n v="1.4560000000000002"/>
    <n v="2.5154999999999994"/>
  </r>
  <r>
    <x v="3"/>
    <x v="3"/>
    <x v="20"/>
    <x v="6"/>
    <x v="10"/>
    <x v="10"/>
    <n v="4.7774999999999999"/>
    <n v="1.4980000000000002"/>
    <n v="3.2794999999999996"/>
  </r>
  <r>
    <x v="3"/>
    <x v="3"/>
    <x v="20"/>
    <x v="6"/>
    <x v="11"/>
    <x v="11"/>
    <n v="3.9390000000000001"/>
    <n v="1.1759999999999999"/>
    <n v="2.7629999999999999"/>
  </r>
  <r>
    <x v="3"/>
    <x v="3"/>
    <x v="20"/>
    <x v="6"/>
    <x v="0"/>
    <x v="0"/>
    <n v="2.0474999999999999"/>
    <n v="0.6804"/>
    <n v="1.3670999999999998"/>
  </r>
  <r>
    <x v="3"/>
    <x v="3"/>
    <x v="20"/>
    <x v="6"/>
    <x v="1"/>
    <x v="1"/>
    <n v="3.1150000000000002"/>
    <n v="1.071"/>
    <n v="2.0440000000000005"/>
  </r>
  <r>
    <x v="3"/>
    <x v="3"/>
    <x v="20"/>
    <x v="6"/>
    <x v="2"/>
    <x v="2"/>
    <n v="3.92"/>
    <n v="1.296"/>
    <n v="2.6239999999999997"/>
  </r>
  <r>
    <x v="3"/>
    <x v="3"/>
    <x v="20"/>
    <x v="6"/>
    <x v="3"/>
    <x v="3"/>
    <n v="4.8"/>
    <n v="1.1519999999999999"/>
    <n v="3.6479999999999997"/>
  </r>
  <r>
    <x v="3"/>
    <x v="3"/>
    <x v="20"/>
    <x v="6"/>
    <x v="4"/>
    <x v="4"/>
    <n v="2.8925000000000001"/>
    <n v="1.4039999999999999"/>
    <n v="1.4885000000000002"/>
  </r>
  <r>
    <x v="3"/>
    <x v="3"/>
    <x v="20"/>
    <x v="6"/>
    <x v="5"/>
    <x v="5"/>
    <n v="2.0250000000000004"/>
    <n v="0.79200000000000004"/>
    <n v="1.2330000000000003"/>
  </r>
  <r>
    <x v="3"/>
    <x v="3"/>
    <x v="20"/>
    <x v="6"/>
    <x v="6"/>
    <x v="6"/>
    <n v="2.4750000000000001"/>
    <n v="0.7128000000000001"/>
    <n v="1.7622"/>
  </r>
  <r>
    <x v="3"/>
    <x v="3"/>
    <x v="20"/>
    <x v="6"/>
    <x v="7"/>
    <x v="7"/>
    <n v="2.2200000000000002"/>
    <n v="0.66959999999999997"/>
    <n v="1.5504000000000002"/>
  </r>
  <r>
    <x v="3"/>
    <x v="3"/>
    <x v="20"/>
    <x v="6"/>
    <x v="8"/>
    <x v="8"/>
    <n v="2.1749999999999998"/>
    <n v="0.873"/>
    <n v="1.3019999999999998"/>
  </r>
  <r>
    <x v="3"/>
    <x v="3"/>
    <x v="20"/>
    <x v="6"/>
    <x v="9"/>
    <x v="9"/>
    <n v="2.665"/>
    <n v="1.2519"/>
    <n v="1.4131"/>
  </r>
  <r>
    <x v="3"/>
    <x v="3"/>
    <x v="20"/>
    <x v="6"/>
    <x v="10"/>
    <x v="10"/>
    <n v="3.5350000000000001"/>
    <n v="1.2978000000000001"/>
    <n v="2.2372000000000001"/>
  </r>
  <r>
    <x v="3"/>
    <x v="3"/>
    <x v="20"/>
    <x v="6"/>
    <x v="11"/>
    <x v="11"/>
    <n v="3.33"/>
    <n v="0.95040000000000002"/>
    <n v="2.3795999999999999"/>
  </r>
  <r>
    <x v="3"/>
    <x v="3"/>
    <x v="20"/>
    <x v="6"/>
    <x v="0"/>
    <x v="0"/>
    <n v="0.24030000000000001"/>
    <n v="0.108"/>
    <n v="0.13230000000000003"/>
  </r>
  <r>
    <x v="3"/>
    <x v="3"/>
    <x v="20"/>
    <x v="6"/>
    <x v="1"/>
    <x v="1"/>
    <n v="0.39899999999999997"/>
    <n v="0.15820000000000001"/>
    <n v="0.24079999999999996"/>
  </r>
  <r>
    <x v="3"/>
    <x v="3"/>
    <x v="20"/>
    <x v="6"/>
    <x v="2"/>
    <x v="2"/>
    <n v="0.57599999999999996"/>
    <n v="0.14560000000000001"/>
    <n v="0.43039999999999995"/>
  </r>
  <r>
    <x v="3"/>
    <x v="3"/>
    <x v="20"/>
    <x v="6"/>
    <x v="3"/>
    <x v="3"/>
    <n v="0.4128"/>
    <n v="0.192"/>
    <n v="0.2208"/>
  </r>
  <r>
    <x v="3"/>
    <x v="3"/>
    <x v="20"/>
    <x v="6"/>
    <x v="4"/>
    <x v="4"/>
    <n v="0.41340000000000005"/>
    <n v="0.14430000000000001"/>
    <n v="0.26910000000000001"/>
  </r>
  <r>
    <x v="3"/>
    <x v="3"/>
    <x v="20"/>
    <x v="6"/>
    <x v="5"/>
    <x v="5"/>
    <n v="0.318"/>
    <n v="0.1"/>
    <n v="0.218"/>
  </r>
  <r>
    <x v="3"/>
    <x v="3"/>
    <x v="20"/>
    <x v="6"/>
    <x v="6"/>
    <x v="6"/>
    <n v="0.22140000000000001"/>
    <n v="0.10259999999999998"/>
    <n v="0.11880000000000003"/>
  </r>
  <r>
    <x v="3"/>
    <x v="3"/>
    <x v="20"/>
    <x v="6"/>
    <x v="7"/>
    <x v="7"/>
    <n v="0.2208"/>
    <n v="6.9599999999999995E-2"/>
    <n v="0.1512"/>
  </r>
  <r>
    <x v="3"/>
    <x v="3"/>
    <x v="20"/>
    <x v="6"/>
    <x v="8"/>
    <x v="8"/>
    <n v="0.28799999999999998"/>
    <n v="0.10200000000000001"/>
    <n v="0.18599999999999997"/>
  </r>
  <r>
    <x v="3"/>
    <x v="3"/>
    <x v="20"/>
    <x v="6"/>
    <x v="9"/>
    <x v="9"/>
    <n v="0.42120000000000002"/>
    <n v="0.13"/>
    <n v="0.29120000000000001"/>
  </r>
  <r>
    <x v="3"/>
    <x v="3"/>
    <x v="20"/>
    <x v="6"/>
    <x v="10"/>
    <x v="10"/>
    <n v="0.49139999999999995"/>
    <n v="0.12880000000000003"/>
    <n v="0.36259999999999992"/>
  </r>
  <r>
    <x v="3"/>
    <x v="3"/>
    <x v="20"/>
    <x v="6"/>
    <x v="11"/>
    <x v="11"/>
    <n v="0.33839999999999998"/>
    <n v="0.13919999999999999"/>
    <n v="0.19919999999999999"/>
  </r>
  <r>
    <x v="3"/>
    <x v="3"/>
    <x v="20"/>
    <x v="6"/>
    <x v="0"/>
    <x v="0"/>
    <n v="4.3172999999999995"/>
    <n v="2.0034000000000001"/>
    <n v="2.3138999999999994"/>
  </r>
  <r>
    <x v="3"/>
    <x v="3"/>
    <x v="20"/>
    <x v="6"/>
    <x v="1"/>
    <x v="1"/>
    <n v="7.6166999999999998"/>
    <n v="3.8212999999999999"/>
    <n v="3.7953999999999999"/>
  </r>
  <r>
    <x v="3"/>
    <x v="3"/>
    <x v="20"/>
    <x v="6"/>
    <x v="2"/>
    <x v="2"/>
    <n v="7.7687999999999988"/>
    <n v="4.24"/>
    <n v="3.5287999999999986"/>
  </r>
  <r>
    <x v="3"/>
    <x v="3"/>
    <x v="20"/>
    <x v="6"/>
    <x v="3"/>
    <x v="3"/>
    <n v="11.231999999999999"/>
    <n v="4.4096000000000002"/>
    <n v="6.8223999999999991"/>
  </r>
  <r>
    <x v="3"/>
    <x v="3"/>
    <x v="20"/>
    <x v="6"/>
    <x v="4"/>
    <x v="4"/>
    <n v="7.3768500000000001"/>
    <n v="3.9272999999999998"/>
    <n v="3.4495500000000003"/>
  </r>
  <r>
    <x v="3"/>
    <x v="3"/>
    <x v="20"/>
    <x v="6"/>
    <x v="5"/>
    <x v="5"/>
    <n v="6.9615"/>
    <n v="3.1799999999999997"/>
    <n v="3.7815000000000003"/>
  </r>
  <r>
    <x v="3"/>
    <x v="3"/>
    <x v="20"/>
    <x v="6"/>
    <x v="6"/>
    <x v="6"/>
    <n v="4.9490999999999996"/>
    <n v="2.3611500000000003"/>
    <n v="2.5879499999999993"/>
  </r>
  <r>
    <x v="3"/>
    <x v="3"/>
    <x v="20"/>
    <x v="6"/>
    <x v="7"/>
    <x v="7"/>
    <n v="5.3351999999999995"/>
    <n v="2.2472000000000003"/>
    <n v="3.0879999999999992"/>
  </r>
  <r>
    <x v="3"/>
    <x v="3"/>
    <x v="20"/>
    <x v="6"/>
    <x v="8"/>
    <x v="8"/>
    <n v="6.3180000000000014"/>
    <n v="2.5705"/>
    <n v="3.7475000000000014"/>
  </r>
  <r>
    <x v="3"/>
    <x v="3"/>
    <x v="20"/>
    <x v="6"/>
    <x v="9"/>
    <x v="9"/>
    <n v="8.8217999999999996"/>
    <n v="3.1005000000000003"/>
    <n v="5.7212999999999994"/>
  </r>
  <r>
    <x v="3"/>
    <x v="3"/>
    <x v="20"/>
    <x v="6"/>
    <x v="10"/>
    <x v="10"/>
    <n v="7.8623999999999992"/>
    <n v="3.2277"/>
    <n v="4.6346999999999987"/>
  </r>
  <r>
    <x v="3"/>
    <x v="3"/>
    <x v="20"/>
    <x v="6"/>
    <x v="11"/>
    <x v="11"/>
    <n v="6.0372000000000003"/>
    <n v="3.0528"/>
    <n v="2.9844000000000004"/>
  </r>
  <r>
    <x v="3"/>
    <x v="3"/>
    <x v="20"/>
    <x v="6"/>
    <x v="0"/>
    <x v="0"/>
    <n v="4.6872000000000007"/>
    <n v="1.43685"/>
    <n v="3.250350000000001"/>
  </r>
  <r>
    <x v="3"/>
    <x v="3"/>
    <x v="20"/>
    <x v="6"/>
    <x v="1"/>
    <x v="1"/>
    <n v="6.6402000000000001"/>
    <n v="2.1048999999999998"/>
    <n v="4.5353000000000003"/>
  </r>
  <r>
    <x v="3"/>
    <x v="3"/>
    <x v="20"/>
    <x v="6"/>
    <x v="2"/>
    <x v="2"/>
    <n v="7.2911999999999999"/>
    <n v="2.5792000000000002"/>
    <n v="4.7119999999999997"/>
  </r>
  <r>
    <x v="3"/>
    <x v="3"/>
    <x v="20"/>
    <x v="6"/>
    <x v="3"/>
    <x v="3"/>
    <n v="8.8536000000000001"/>
    <n v="2.0335999999999999"/>
    <n v="6.82"/>
  </r>
  <r>
    <x v="3"/>
    <x v="3"/>
    <x v="20"/>
    <x v="6"/>
    <x v="4"/>
    <x v="4"/>
    <n v="6.7099500000000001"/>
    <n v="2.4180000000000001"/>
    <n v="4.2919499999999999"/>
  </r>
  <r>
    <x v="3"/>
    <x v="3"/>
    <x v="20"/>
    <x v="6"/>
    <x v="5"/>
    <x v="5"/>
    <n v="4.3710000000000004"/>
    <n v="1.7360000000000002"/>
    <n v="2.6350000000000002"/>
  </r>
  <r>
    <x v="3"/>
    <x v="3"/>
    <x v="20"/>
    <x v="6"/>
    <x v="6"/>
    <x v="6"/>
    <n v="3.5572500000000002"/>
    <n v="1.4089499999999999"/>
    <n v="2.1483000000000003"/>
  </r>
  <r>
    <x v="3"/>
    <x v="3"/>
    <x v="20"/>
    <x v="6"/>
    <x v="7"/>
    <x v="7"/>
    <n v="3.3108000000000004"/>
    <n v="1.054"/>
    <n v="2.2568000000000001"/>
  </r>
  <r>
    <x v="3"/>
    <x v="3"/>
    <x v="20"/>
    <x v="6"/>
    <x v="8"/>
    <x v="8"/>
    <n v="5.2545000000000002"/>
    <n v="1.3174999999999999"/>
    <n v="3.9370000000000003"/>
  </r>
  <r>
    <x v="3"/>
    <x v="3"/>
    <x v="20"/>
    <x v="6"/>
    <x v="9"/>
    <x v="9"/>
    <n v="6.6495000000000006"/>
    <n v="2.0553000000000003"/>
    <n v="4.5942000000000007"/>
  </r>
  <r>
    <x v="3"/>
    <x v="3"/>
    <x v="20"/>
    <x v="6"/>
    <x v="10"/>
    <x v="10"/>
    <n v="5.7938999999999998"/>
    <n v="1.8661999999999999"/>
    <n v="3.9276999999999997"/>
  </r>
  <r>
    <x v="3"/>
    <x v="3"/>
    <x v="20"/>
    <x v="6"/>
    <x v="11"/>
    <x v="11"/>
    <n v="6.4727999999999994"/>
    <n v="2.1947999999999999"/>
    <n v="4.2779999999999996"/>
  </r>
  <r>
    <x v="3"/>
    <x v="3"/>
    <x v="20"/>
    <x v="6"/>
    <x v="0"/>
    <x v="0"/>
    <n v="1.8792"/>
    <n v="0.79649999999999999"/>
    <n v="1.0827"/>
  </r>
  <r>
    <x v="3"/>
    <x v="3"/>
    <x v="20"/>
    <x v="6"/>
    <x v="1"/>
    <x v="1"/>
    <n v="2.52"/>
    <n v="1.1864999999999999"/>
    <n v="1.3335000000000001"/>
  </r>
  <r>
    <x v="3"/>
    <x v="3"/>
    <x v="20"/>
    <x v="6"/>
    <x v="2"/>
    <x v="2"/>
    <n v="2.3039999999999998"/>
    <n v="1.3440000000000001"/>
    <n v="0.95999999999999974"/>
  </r>
  <r>
    <x v="3"/>
    <x v="3"/>
    <x v="20"/>
    <x v="6"/>
    <x v="3"/>
    <x v="3"/>
    <n v="2.9952000000000001"/>
    <n v="1.1879999999999999"/>
    <n v="1.8072000000000001"/>
  </r>
  <r>
    <x v="3"/>
    <x v="3"/>
    <x v="20"/>
    <x v="6"/>
    <x v="4"/>
    <x v="4"/>
    <n v="2.4803999999999999"/>
    <n v="0.90675000000000006"/>
    <n v="1.5736499999999998"/>
  </r>
  <r>
    <x v="3"/>
    <x v="3"/>
    <x v="20"/>
    <x v="6"/>
    <x v="5"/>
    <x v="5"/>
    <n v="1.6919999999999999"/>
    <n v="0.86999999999999988"/>
    <n v="0.82200000000000006"/>
  </r>
  <r>
    <x v="3"/>
    <x v="3"/>
    <x v="20"/>
    <x v="6"/>
    <x v="6"/>
    <x v="6"/>
    <n v="1.3446"/>
    <n v="0.71550000000000014"/>
    <n v="0.62909999999999988"/>
  </r>
  <r>
    <x v="3"/>
    <x v="3"/>
    <x v="20"/>
    <x v="6"/>
    <x v="7"/>
    <x v="7"/>
    <n v="1.4832000000000001"/>
    <n v="0.72"/>
    <n v="0.7632000000000001"/>
  </r>
  <r>
    <x v="3"/>
    <x v="3"/>
    <x v="20"/>
    <x v="6"/>
    <x v="8"/>
    <x v="8"/>
    <n v="1.9800000000000002"/>
    <n v="0.66"/>
    <n v="1.3200000000000003"/>
  </r>
  <r>
    <x v="3"/>
    <x v="3"/>
    <x v="20"/>
    <x v="6"/>
    <x v="9"/>
    <x v="9"/>
    <n v="2.2229999999999999"/>
    <n v="0.83850000000000002"/>
    <n v="1.3844999999999998"/>
  </r>
  <r>
    <x v="3"/>
    <x v="3"/>
    <x v="20"/>
    <x v="6"/>
    <x v="10"/>
    <x v="10"/>
    <n v="2.2680000000000002"/>
    <n v="1.2284999999999999"/>
    <n v="1.0395000000000003"/>
  </r>
  <r>
    <x v="3"/>
    <x v="3"/>
    <x v="20"/>
    <x v="6"/>
    <x v="11"/>
    <x v="11"/>
    <n v="2.5055999999999998"/>
    <n v="0.98100000000000009"/>
    <n v="1.5245999999999997"/>
  </r>
  <r>
    <x v="5"/>
    <x v="5"/>
    <x v="21"/>
    <x v="0"/>
    <x v="0"/>
    <x v="0"/>
    <n v="64.258200000000002"/>
    <n v="24.796800000000005"/>
    <n v="39.461399999999998"/>
  </r>
  <r>
    <x v="5"/>
    <x v="5"/>
    <x v="21"/>
    <x v="0"/>
    <x v="1"/>
    <x v="1"/>
    <n v="102.5423"/>
    <n v="37.1952"/>
    <n v="65.347099999999998"/>
  </r>
  <r>
    <x v="5"/>
    <x v="5"/>
    <x v="21"/>
    <x v="0"/>
    <x v="2"/>
    <x v="2"/>
    <n v="94.540800000000004"/>
    <n v="38.572800000000001"/>
    <n v="55.968000000000004"/>
  </r>
  <r>
    <x v="5"/>
    <x v="5"/>
    <x v="21"/>
    <x v="0"/>
    <x v="3"/>
    <x v="3"/>
    <n v="96.510400000000004"/>
    <n v="33.455999999999996"/>
    <n v="63.054400000000008"/>
  </r>
  <r>
    <x v="5"/>
    <x v="5"/>
    <x v="21"/>
    <x v="0"/>
    <x v="4"/>
    <x v="4"/>
    <n v="96.018000000000001"/>
    <n v="25.584000000000003"/>
    <n v="70.433999999999997"/>
  </r>
  <r>
    <x v="5"/>
    <x v="5"/>
    <x v="21"/>
    <x v="0"/>
    <x v="5"/>
    <x v="5"/>
    <n v="54.779500000000006"/>
    <n v="24.354000000000003"/>
    <n v="30.425500000000003"/>
  </r>
  <r>
    <x v="5"/>
    <x v="5"/>
    <x v="21"/>
    <x v="0"/>
    <x v="6"/>
    <x v="6"/>
    <n v="62.042400000000008"/>
    <n v="22.14"/>
    <n v="39.902400000000007"/>
  </r>
  <r>
    <x v="5"/>
    <x v="5"/>
    <x v="21"/>
    <x v="0"/>
    <x v="7"/>
    <x v="7"/>
    <n v="50.224800000000002"/>
    <n v="15.744"/>
    <n v="34.480800000000002"/>
  </r>
  <r>
    <x v="5"/>
    <x v="5"/>
    <x v="21"/>
    <x v="0"/>
    <x v="8"/>
    <x v="8"/>
    <n v="62.165500000000002"/>
    <n v="29.027999999999999"/>
    <n v="33.137500000000003"/>
  </r>
  <r>
    <x v="5"/>
    <x v="5"/>
    <x v="21"/>
    <x v="0"/>
    <x v="9"/>
    <x v="9"/>
    <n v="89.616800000000012"/>
    <n v="35.178000000000004"/>
    <n v="54.438800000000008"/>
  </r>
  <r>
    <x v="5"/>
    <x v="5"/>
    <x v="21"/>
    <x v="0"/>
    <x v="10"/>
    <x v="10"/>
    <n v="72.382800000000003"/>
    <n v="28.585199999999997"/>
    <n v="43.797600000000003"/>
  </r>
  <r>
    <x v="5"/>
    <x v="5"/>
    <x v="21"/>
    <x v="0"/>
    <x v="11"/>
    <x v="11"/>
    <n v="61.303799999999995"/>
    <n v="23.911200000000001"/>
    <n v="37.392599999999995"/>
  </r>
  <r>
    <x v="5"/>
    <x v="5"/>
    <x v="21"/>
    <x v="1"/>
    <x v="0"/>
    <x v="0"/>
    <n v="30.24945"/>
    <n v="27.611550000000001"/>
    <n v="2.6378999999999984"/>
  </r>
  <r>
    <x v="5"/>
    <x v="5"/>
    <x v="21"/>
    <x v="1"/>
    <x v="1"/>
    <x v="1"/>
    <n v="43.252300000000005"/>
    <n v="35.349299999999999"/>
    <n v="7.9030000000000058"/>
  </r>
  <r>
    <x v="5"/>
    <x v="5"/>
    <x v="21"/>
    <x v="1"/>
    <x v="2"/>
    <x v="2"/>
    <n v="48.887999999999998"/>
    <n v="41.702399999999997"/>
    <n v="7.1856000000000009"/>
  </r>
  <r>
    <x v="5"/>
    <x v="5"/>
    <x v="21"/>
    <x v="1"/>
    <x v="3"/>
    <x v="3"/>
    <n v="49.431200000000004"/>
    <n v="41.267999999999994"/>
    <n v="8.1632000000000104"/>
  </r>
  <r>
    <x v="5"/>
    <x v="5"/>
    <x v="21"/>
    <x v="1"/>
    <x v="4"/>
    <x v="4"/>
    <n v="35.308"/>
    <n v="40.2363"/>
    <n v="-4.9283000000000001"/>
  </r>
  <r>
    <x v="5"/>
    <x v="5"/>
    <x v="21"/>
    <x v="1"/>
    <x v="5"/>
    <x v="5"/>
    <n v="34.289500000000004"/>
    <n v="24.435000000000002"/>
    <n v="9.8545000000000016"/>
  </r>
  <r>
    <x v="5"/>
    <x v="5"/>
    <x v="21"/>
    <x v="1"/>
    <x v="6"/>
    <x v="6"/>
    <n v="30.24945"/>
    <n v="26.389800000000005"/>
    <n v="3.8596499999999949"/>
  </r>
  <r>
    <x v="5"/>
    <x v="5"/>
    <x v="21"/>
    <x v="1"/>
    <x v="7"/>
    <x v="7"/>
    <n v="29.332800000000002"/>
    <n v="19.7652"/>
    <n v="9.5676000000000023"/>
  </r>
  <r>
    <x v="5"/>
    <x v="5"/>
    <x v="21"/>
    <x v="1"/>
    <x v="8"/>
    <x v="8"/>
    <n v="35.308000000000007"/>
    <n v="30.136500000000005"/>
    <n v="5.1715000000000018"/>
  </r>
  <r>
    <x v="5"/>
    <x v="5"/>
    <x v="21"/>
    <x v="1"/>
    <x v="9"/>
    <x v="9"/>
    <n v="51.196599999999997"/>
    <n v="30.00075"/>
    <n v="21.195849999999997"/>
  </r>
  <r>
    <x v="5"/>
    <x v="5"/>
    <x v="21"/>
    <x v="1"/>
    <x v="10"/>
    <x v="10"/>
    <n v="43.727600000000002"/>
    <n v="32.308499999999995"/>
    <n v="11.419100000000007"/>
  </r>
  <r>
    <x v="5"/>
    <x v="5"/>
    <x v="21"/>
    <x v="1"/>
    <x v="11"/>
    <x v="11"/>
    <n v="32.592000000000006"/>
    <n v="34.209000000000003"/>
    <n v="-1.6169999999999973"/>
  </r>
  <r>
    <x v="5"/>
    <x v="5"/>
    <x v="21"/>
    <x v="2"/>
    <x v="0"/>
    <x v="0"/>
    <n v="20.7"/>
    <n v="11.798999999999999"/>
    <n v="8.9009999999999998"/>
  </r>
  <r>
    <x v="5"/>
    <x v="5"/>
    <x v="21"/>
    <x v="2"/>
    <x v="1"/>
    <x v="1"/>
    <n v="33.166000000000004"/>
    <n v="15.6492"/>
    <n v="17.516800000000003"/>
  </r>
  <r>
    <x v="5"/>
    <x v="5"/>
    <x v="21"/>
    <x v="2"/>
    <x v="2"/>
    <x v="2"/>
    <n v="39.376000000000005"/>
    <n v="17.664000000000001"/>
    <n v="21.712000000000003"/>
  </r>
  <r>
    <x v="5"/>
    <x v="5"/>
    <x v="21"/>
    <x v="2"/>
    <x v="3"/>
    <x v="3"/>
    <n v="31.648000000000003"/>
    <n v="22.521600000000003"/>
    <n v="9.1264000000000003"/>
  </r>
  <r>
    <x v="5"/>
    <x v="5"/>
    <x v="21"/>
    <x v="2"/>
    <x v="4"/>
    <x v="4"/>
    <n v="31.096000000000004"/>
    <n v="17.7606"/>
    <n v="13.335400000000003"/>
  </r>
  <r>
    <x v="5"/>
    <x v="5"/>
    <x v="21"/>
    <x v="2"/>
    <x v="5"/>
    <x v="5"/>
    <n v="25.07"/>
    <n v="15.318000000000001"/>
    <n v="9.7519999999999989"/>
  </r>
  <r>
    <x v="5"/>
    <x v="5"/>
    <x v="21"/>
    <x v="2"/>
    <x v="6"/>
    <x v="6"/>
    <n v="18.216000000000001"/>
    <n v="14.034599999999999"/>
    <n v="4.1814000000000018"/>
  </r>
  <r>
    <x v="5"/>
    <x v="5"/>
    <x v="21"/>
    <x v="2"/>
    <x v="7"/>
    <x v="7"/>
    <n v="20.792000000000002"/>
    <n v="9.8256000000000014"/>
    <n v="10.9664"/>
  </r>
  <r>
    <x v="5"/>
    <x v="5"/>
    <x v="21"/>
    <x v="2"/>
    <x v="8"/>
    <x v="8"/>
    <n v="24.380000000000003"/>
    <n v="11.454000000000001"/>
    <n v="12.926000000000002"/>
  </r>
  <r>
    <x v="5"/>
    <x v="5"/>
    <x v="21"/>
    <x v="2"/>
    <x v="9"/>
    <x v="9"/>
    <n v="34.683999999999997"/>
    <n v="16.863600000000002"/>
    <n v="17.820399999999996"/>
  </r>
  <r>
    <x v="5"/>
    <x v="5"/>
    <x v="21"/>
    <x v="2"/>
    <x v="10"/>
    <x v="10"/>
    <n v="32.844000000000001"/>
    <n v="18.353999999999999"/>
    <n v="14.490000000000002"/>
  </r>
  <r>
    <x v="5"/>
    <x v="5"/>
    <x v="21"/>
    <x v="2"/>
    <x v="11"/>
    <x v="11"/>
    <n v="22.908000000000001"/>
    <n v="19.540799999999997"/>
    <n v="3.367200000000004"/>
  </r>
  <r>
    <x v="5"/>
    <x v="5"/>
    <x v="21"/>
    <x v="3"/>
    <x v="0"/>
    <x v="0"/>
    <n v="48.438900000000004"/>
    <n v="27.871200000000005"/>
    <n v="20.567699999999999"/>
  </r>
  <r>
    <x v="5"/>
    <x v="5"/>
    <x v="21"/>
    <x v="3"/>
    <x v="1"/>
    <x v="1"/>
    <n v="56.336000000000006"/>
    <n v="46.064900000000002"/>
    <n v="10.271100000000004"/>
  </r>
  <r>
    <x v="5"/>
    <x v="5"/>
    <x v="21"/>
    <x v="3"/>
    <x v="2"/>
    <x v="2"/>
    <n v="71.627200000000002"/>
    <n v="47.336800000000004"/>
    <n v="24.290399999999998"/>
  </r>
  <r>
    <x v="5"/>
    <x v="5"/>
    <x v="21"/>
    <x v="3"/>
    <x v="3"/>
    <x v="3"/>
    <n v="95.771200000000007"/>
    <n v="48.221600000000002"/>
    <n v="47.549600000000005"/>
  </r>
  <r>
    <x v="5"/>
    <x v="5"/>
    <x v="21"/>
    <x v="3"/>
    <x v="4"/>
    <x v="4"/>
    <n v="65.39"/>
    <n v="40.258400000000002"/>
    <n v="25.131599999999999"/>
  </r>
  <r>
    <x v="5"/>
    <x v="5"/>
    <x v="21"/>
    <x v="3"/>
    <x v="5"/>
    <x v="5"/>
    <n v="40.743000000000009"/>
    <n v="23.502500000000001"/>
    <n v="17.240500000000008"/>
  </r>
  <r>
    <x v="5"/>
    <x v="5"/>
    <x v="21"/>
    <x v="3"/>
    <x v="6"/>
    <x v="6"/>
    <n v="43.911900000000003"/>
    <n v="27.871200000000005"/>
    <n v="16.040699999999998"/>
  </r>
  <r>
    <x v="5"/>
    <x v="5"/>
    <x v="21"/>
    <x v="3"/>
    <x v="7"/>
    <x v="7"/>
    <n v="39.032800000000002"/>
    <n v="24.332000000000004"/>
    <n v="14.700799999999997"/>
  </r>
  <r>
    <x v="5"/>
    <x v="5"/>
    <x v="21"/>
    <x v="3"/>
    <x v="8"/>
    <x v="8"/>
    <n v="48.288000000000004"/>
    <n v="29.309000000000005"/>
    <n v="18.978999999999999"/>
  </r>
  <r>
    <x v="5"/>
    <x v="5"/>
    <x v="21"/>
    <x v="3"/>
    <x v="9"/>
    <x v="9"/>
    <n v="78.468000000000004"/>
    <n v="36.304450000000003"/>
    <n v="42.163550000000001"/>
  </r>
  <r>
    <x v="5"/>
    <x v="5"/>
    <x v="21"/>
    <x v="3"/>
    <x v="10"/>
    <x v="10"/>
    <n v="66.899000000000001"/>
    <n v="31.355100000000004"/>
    <n v="35.543899999999994"/>
  </r>
  <r>
    <x v="5"/>
    <x v="5"/>
    <x v="21"/>
    <x v="3"/>
    <x v="11"/>
    <x v="11"/>
    <n v="49.495199999999997"/>
    <n v="35.502600000000001"/>
    <n v="13.992599999999996"/>
  </r>
  <r>
    <x v="5"/>
    <x v="5"/>
    <x v="21"/>
    <x v="4"/>
    <x v="0"/>
    <x v="0"/>
    <n v="37.0944"/>
    <n v="25.675650000000001"/>
    <n v="11.418749999999999"/>
  </r>
  <r>
    <x v="5"/>
    <x v="5"/>
    <x v="21"/>
    <x v="4"/>
    <x v="1"/>
    <x v="1"/>
    <n v="60.8384"/>
    <n v="50.473499999999994"/>
    <n v="10.364900000000006"/>
  </r>
  <r>
    <x v="5"/>
    <x v="5"/>
    <x v="21"/>
    <x v="4"/>
    <x v="2"/>
    <x v="2"/>
    <n v="58.060800000000008"/>
    <n v="41.632800000000003"/>
    <n v="16.428000000000004"/>
  </r>
  <r>
    <x v="5"/>
    <x v="5"/>
    <x v="21"/>
    <x v="4"/>
    <x v="3"/>
    <x v="3"/>
    <n v="70.963200000000001"/>
    <n v="58.185600000000001"/>
    <n v="12.7776"/>
  </r>
  <r>
    <x v="5"/>
    <x v="5"/>
    <x v="21"/>
    <x v="4"/>
    <x v="4"/>
    <x v="4"/>
    <n v="57.657600000000002"/>
    <n v="37.087050000000005"/>
    <n v="20.570549999999997"/>
  </r>
  <r>
    <x v="5"/>
    <x v="5"/>
    <x v="21"/>
    <x v="4"/>
    <x v="5"/>
    <x v="5"/>
    <n v="40.320000000000007"/>
    <n v="33.544500000000006"/>
    <n v="6.775500000000001"/>
  </r>
  <r>
    <x v="5"/>
    <x v="5"/>
    <x v="21"/>
    <x v="4"/>
    <x v="6"/>
    <x v="6"/>
    <n v="41.9328"/>
    <n v="31.600800000000003"/>
    <n v="10.331999999999997"/>
  </r>
  <r>
    <x v="5"/>
    <x v="5"/>
    <x v="21"/>
    <x v="4"/>
    <x v="7"/>
    <x v="7"/>
    <n v="31.897600000000004"/>
    <n v="28.089600000000004"/>
    <n v="3.8079999999999998"/>
  </r>
  <r>
    <x v="5"/>
    <x v="5"/>
    <x v="21"/>
    <x v="4"/>
    <x v="8"/>
    <x v="8"/>
    <n v="38.976000000000006"/>
    <n v="36.052500000000002"/>
    <n v="2.9235000000000042"/>
  </r>
  <r>
    <x v="5"/>
    <x v="5"/>
    <x v="21"/>
    <x v="4"/>
    <x v="9"/>
    <x v="9"/>
    <n v="47.756799999999998"/>
    <n v="46.460699999999996"/>
    <n v="1.2961000000000027"/>
  </r>
  <r>
    <x v="5"/>
    <x v="5"/>
    <x v="21"/>
    <x v="4"/>
    <x v="10"/>
    <x v="10"/>
    <n v="50.803200000000004"/>
    <n v="46.084500000000006"/>
    <n v="4.7186999999999983"/>
  </r>
  <r>
    <x v="5"/>
    <x v="5"/>
    <x v="21"/>
    <x v="4"/>
    <x v="11"/>
    <x v="11"/>
    <n v="50.534399999999998"/>
    <n v="33.4818"/>
    <n v="17.052599999999998"/>
  </r>
  <r>
    <x v="5"/>
    <x v="5"/>
    <x v="21"/>
    <x v="5"/>
    <x v="0"/>
    <x v="0"/>
    <n v="17.832149999999999"/>
    <n v="9.0396000000000019"/>
    <n v="8.7925499999999968"/>
  </r>
  <r>
    <x v="5"/>
    <x v="5"/>
    <x v="21"/>
    <x v="5"/>
    <x v="1"/>
    <x v="1"/>
    <n v="20.512799999999999"/>
    <n v="17.6904"/>
    <n v="2.8223999999999982"/>
  </r>
  <r>
    <x v="5"/>
    <x v="5"/>
    <x v="21"/>
    <x v="5"/>
    <x v="2"/>
    <x v="2"/>
    <n v="23.976000000000003"/>
    <n v="14.3424"/>
    <n v="9.633600000000003"/>
  </r>
  <r>
    <x v="5"/>
    <x v="5"/>
    <x v="21"/>
    <x v="5"/>
    <x v="3"/>
    <x v="3"/>
    <n v="29.836800000000004"/>
    <n v="20.217600000000001"/>
    <n v="9.6192000000000029"/>
  </r>
  <r>
    <x v="5"/>
    <x v="5"/>
    <x v="21"/>
    <x v="5"/>
    <x v="4"/>
    <x v="4"/>
    <n v="22.727250000000002"/>
    <n v="14.882400000000002"/>
    <n v="7.8448499999999992"/>
  </r>
  <r>
    <x v="5"/>
    <x v="5"/>
    <x v="21"/>
    <x v="5"/>
    <x v="5"/>
    <x v="5"/>
    <n v="18.814499999999995"/>
    <n v="10.692"/>
    <n v="8.1224999999999952"/>
  </r>
  <r>
    <x v="5"/>
    <x v="5"/>
    <x v="21"/>
    <x v="5"/>
    <x v="6"/>
    <x v="6"/>
    <n v="13.93605"/>
    <n v="10.400400000000001"/>
    <n v="3.5356499999999986"/>
  </r>
  <r>
    <x v="5"/>
    <x v="5"/>
    <x v="21"/>
    <x v="5"/>
    <x v="7"/>
    <x v="7"/>
    <n v="14.119200000000001"/>
    <n v="8.8992000000000004"/>
    <n v="5.2200000000000006"/>
  </r>
  <r>
    <x v="5"/>
    <x v="5"/>
    <x v="21"/>
    <x v="5"/>
    <x v="8"/>
    <x v="8"/>
    <n v="16.983000000000001"/>
    <n v="10.476000000000001"/>
    <n v="6.5069999999999997"/>
  </r>
  <r>
    <x v="5"/>
    <x v="5"/>
    <x v="21"/>
    <x v="5"/>
    <x v="9"/>
    <x v="9"/>
    <n v="20.779199999999999"/>
    <n v="16.847999999999999"/>
    <n v="3.9312000000000005"/>
  </r>
  <r>
    <x v="5"/>
    <x v="5"/>
    <x v="21"/>
    <x v="5"/>
    <x v="10"/>
    <x v="10"/>
    <n v="22.843799999999998"/>
    <n v="17.085599999999999"/>
    <n v="5.7581999999999987"/>
  </r>
  <r>
    <x v="5"/>
    <x v="5"/>
    <x v="21"/>
    <x v="5"/>
    <x v="11"/>
    <x v="11"/>
    <n v="16.583400000000001"/>
    <n v="11.016"/>
    <n v="5.567400000000001"/>
  </r>
  <r>
    <x v="5"/>
    <x v="5"/>
    <x v="21"/>
    <x v="6"/>
    <x v="0"/>
    <x v="0"/>
    <n v="3.30525"/>
    <n v="0.97200000000000009"/>
    <n v="2.33325"/>
  </r>
  <r>
    <x v="5"/>
    <x v="5"/>
    <x v="21"/>
    <x v="6"/>
    <x v="1"/>
    <x v="1"/>
    <n v="4.3679999999999994"/>
    <n v="1.5960000000000001"/>
    <n v="2.7719999999999994"/>
  </r>
  <r>
    <x v="5"/>
    <x v="5"/>
    <x v="21"/>
    <x v="6"/>
    <x v="2"/>
    <x v="2"/>
    <n v="5.3560000000000008"/>
    <n v="1.2960000000000003"/>
    <n v="4.0600000000000005"/>
  </r>
  <r>
    <x v="5"/>
    <x v="5"/>
    <x v="21"/>
    <x v="6"/>
    <x v="3"/>
    <x v="3"/>
    <n v="4.8360000000000003"/>
    <n v="1.6960000000000002"/>
    <n v="3.14"/>
  </r>
  <r>
    <x v="5"/>
    <x v="5"/>
    <x v="21"/>
    <x v="6"/>
    <x v="4"/>
    <x v="4"/>
    <n v="5.0277499999999993"/>
    <n v="1.0530000000000002"/>
    <n v="3.9747499999999993"/>
  </r>
  <r>
    <x v="5"/>
    <x v="5"/>
    <x v="21"/>
    <x v="6"/>
    <x v="5"/>
    <x v="5"/>
    <n v="3.6075000000000004"/>
    <n v="0.87"/>
    <n v="2.7375000000000003"/>
  </r>
  <r>
    <x v="5"/>
    <x v="5"/>
    <x v="21"/>
    <x v="6"/>
    <x v="6"/>
    <x v="6"/>
    <n v="2.4277500000000001"/>
    <n v="0.81900000000000006"/>
    <n v="1.6087500000000001"/>
  </r>
  <r>
    <x v="5"/>
    <x v="5"/>
    <x v="21"/>
    <x v="6"/>
    <x v="7"/>
    <x v="7"/>
    <n v="2.2880000000000003"/>
    <n v="0.69600000000000006"/>
    <n v="1.5920000000000001"/>
  </r>
  <r>
    <x v="5"/>
    <x v="5"/>
    <x v="21"/>
    <x v="6"/>
    <x v="8"/>
    <x v="8"/>
    <n v="3.6400000000000006"/>
    <n v="0.92"/>
    <n v="2.7200000000000006"/>
  </r>
  <r>
    <x v="5"/>
    <x v="5"/>
    <x v="21"/>
    <x v="6"/>
    <x v="9"/>
    <x v="9"/>
    <n v="4.4784999999999995"/>
    <n v="1.3520000000000001"/>
    <n v="3.1264999999999992"/>
  </r>
  <r>
    <x v="5"/>
    <x v="5"/>
    <x v="21"/>
    <x v="6"/>
    <x v="10"/>
    <x v="10"/>
    <n v="5.232499999999999"/>
    <n v="1.6800000000000002"/>
    <n v="3.5524999999999989"/>
  </r>
  <r>
    <x v="5"/>
    <x v="5"/>
    <x v="21"/>
    <x v="6"/>
    <x v="11"/>
    <x v="11"/>
    <n v="3.8220000000000001"/>
    <n v="1.0680000000000001"/>
    <n v="2.754"/>
  </r>
  <r>
    <x v="5"/>
    <x v="5"/>
    <x v="21"/>
    <x v="6"/>
    <x v="0"/>
    <x v="0"/>
    <n v="2.5245000000000002"/>
    <n v="0.79380000000000006"/>
    <n v="1.7307000000000001"/>
  </r>
  <r>
    <x v="5"/>
    <x v="5"/>
    <x v="21"/>
    <x v="6"/>
    <x v="1"/>
    <x v="1"/>
    <n v="4.2839999999999998"/>
    <n v="1.4238"/>
    <n v="2.8601999999999999"/>
  </r>
  <r>
    <x v="5"/>
    <x v="5"/>
    <x v="21"/>
    <x v="6"/>
    <x v="2"/>
    <x v="2"/>
    <n v="4.1208"/>
    <n v="1.4976"/>
    <n v="2.6231999999999998"/>
  </r>
  <r>
    <x v="5"/>
    <x v="5"/>
    <x v="21"/>
    <x v="6"/>
    <x v="3"/>
    <x v="3"/>
    <n v="4.1208"/>
    <n v="1.728"/>
    <n v="2.3928000000000003"/>
  </r>
  <r>
    <x v="5"/>
    <x v="5"/>
    <x v="21"/>
    <x v="6"/>
    <x v="4"/>
    <x v="4"/>
    <n v="3.0166500000000003"/>
    <n v="1.1934"/>
    <n v="1.8232500000000003"/>
  </r>
  <r>
    <x v="5"/>
    <x v="5"/>
    <x v="21"/>
    <x v="6"/>
    <x v="5"/>
    <x v="5"/>
    <n v="2.6775000000000002"/>
    <n v="0.72000000000000008"/>
    <n v="1.9575"/>
  </r>
  <r>
    <x v="5"/>
    <x v="5"/>
    <x v="21"/>
    <x v="6"/>
    <x v="6"/>
    <x v="6"/>
    <n v="2.754"/>
    <n v="0.66420000000000001"/>
    <n v="2.0897999999999999"/>
  </r>
  <r>
    <x v="5"/>
    <x v="5"/>
    <x v="21"/>
    <x v="6"/>
    <x v="7"/>
    <x v="7"/>
    <n v="1.6320000000000001"/>
    <n v="0.69839999999999991"/>
    <n v="0.93360000000000021"/>
  </r>
  <r>
    <x v="5"/>
    <x v="5"/>
    <x v="21"/>
    <x v="6"/>
    <x v="8"/>
    <x v="8"/>
    <n v="2.0655000000000006"/>
    <n v="0.93600000000000005"/>
    <n v="1.1295000000000006"/>
  </r>
  <r>
    <x v="5"/>
    <x v="5"/>
    <x v="21"/>
    <x v="6"/>
    <x v="9"/>
    <x v="9"/>
    <n v="3.1823999999999999"/>
    <n v="1.2636000000000001"/>
    <n v="1.9187999999999998"/>
  </r>
  <r>
    <x v="5"/>
    <x v="5"/>
    <x v="21"/>
    <x v="6"/>
    <x v="10"/>
    <x v="10"/>
    <n v="3.2844000000000002"/>
    <n v="1.3734000000000002"/>
    <n v="1.911"/>
  </r>
  <r>
    <x v="5"/>
    <x v="5"/>
    <x v="21"/>
    <x v="6"/>
    <x v="11"/>
    <x v="11"/>
    <n v="2.5398000000000001"/>
    <n v="1.1772000000000002"/>
    <n v="1.3625999999999998"/>
  </r>
  <r>
    <x v="5"/>
    <x v="5"/>
    <x v="21"/>
    <x v="6"/>
    <x v="0"/>
    <x v="0"/>
    <n v="0.22275"/>
    <n v="7.8299999999999995E-2"/>
    <n v="0.14445000000000002"/>
  </r>
  <r>
    <x v="5"/>
    <x v="5"/>
    <x v="21"/>
    <x v="6"/>
    <x v="1"/>
    <x v="1"/>
    <n v="0.38150000000000006"/>
    <n v="0.1148"/>
    <n v="0.26670000000000005"/>
  </r>
  <r>
    <x v="5"/>
    <x v="5"/>
    <x v="21"/>
    <x v="6"/>
    <x v="2"/>
    <x v="2"/>
    <n v="0.36400000000000005"/>
    <n v="0.18720000000000001"/>
    <n v="0.17680000000000004"/>
  </r>
  <r>
    <x v="5"/>
    <x v="5"/>
    <x v="21"/>
    <x v="6"/>
    <x v="3"/>
    <x v="3"/>
    <n v="0.38"/>
    <n v="0.1424"/>
    <n v="0.23760000000000001"/>
  </r>
  <r>
    <x v="5"/>
    <x v="5"/>
    <x v="21"/>
    <x v="6"/>
    <x v="4"/>
    <x v="4"/>
    <n v="0.34450000000000003"/>
    <n v="0.10400000000000001"/>
    <n v="0.24050000000000002"/>
  </r>
  <r>
    <x v="5"/>
    <x v="5"/>
    <x v="21"/>
    <x v="6"/>
    <x v="5"/>
    <x v="5"/>
    <n v="0.29249999999999998"/>
    <n v="0.11399999999999999"/>
    <n v="0.17849999999999999"/>
  </r>
  <r>
    <x v="5"/>
    <x v="5"/>
    <x v="21"/>
    <x v="6"/>
    <x v="6"/>
    <x v="6"/>
    <n v="0.189"/>
    <n v="0.1008"/>
    <n v="8.8200000000000001E-2"/>
  </r>
  <r>
    <x v="5"/>
    <x v="5"/>
    <x v="21"/>
    <x v="6"/>
    <x v="7"/>
    <x v="7"/>
    <n v="0.16000000000000003"/>
    <n v="8.2400000000000001E-2"/>
    <n v="7.760000000000003E-2"/>
  </r>
  <r>
    <x v="5"/>
    <x v="5"/>
    <x v="21"/>
    <x v="6"/>
    <x v="8"/>
    <x v="8"/>
    <n v="0.2475"/>
    <n v="0.1"/>
    <n v="0.14749999999999999"/>
  </r>
  <r>
    <x v="5"/>
    <x v="5"/>
    <x v="21"/>
    <x v="6"/>
    <x v="9"/>
    <x v="9"/>
    <n v="0.30549999999999999"/>
    <n v="0.1313"/>
    <n v="0.17419999999999999"/>
  </r>
  <r>
    <x v="5"/>
    <x v="5"/>
    <x v="21"/>
    <x v="6"/>
    <x v="10"/>
    <x v="10"/>
    <n v="0.36400000000000005"/>
    <n v="0.15820000000000001"/>
    <n v="0.20580000000000004"/>
  </r>
  <r>
    <x v="5"/>
    <x v="5"/>
    <x v="21"/>
    <x v="6"/>
    <x v="11"/>
    <x v="11"/>
    <n v="0.24"/>
    <n v="0.11879999999999999"/>
    <n v="0.1212"/>
  </r>
  <r>
    <x v="5"/>
    <x v="5"/>
    <x v="21"/>
    <x v="6"/>
    <x v="0"/>
    <x v="0"/>
    <n v="4.3470000000000004"/>
    <n v="2.0938500000000002"/>
    <n v="2.2531500000000002"/>
  </r>
  <r>
    <x v="5"/>
    <x v="5"/>
    <x v="21"/>
    <x v="6"/>
    <x v="1"/>
    <x v="1"/>
    <n v="6.2475000000000005"/>
    <n v="3.2242000000000002"/>
    <n v="3.0233000000000003"/>
  </r>
  <r>
    <x v="5"/>
    <x v="5"/>
    <x v="21"/>
    <x v="6"/>
    <x v="2"/>
    <x v="2"/>
    <n v="6.9719999999999995"/>
    <n v="3.6848000000000001"/>
    <n v="3.2871999999999995"/>
  </r>
  <r>
    <x v="5"/>
    <x v="5"/>
    <x v="21"/>
    <x v="6"/>
    <x v="3"/>
    <x v="3"/>
    <n v="8.5680000000000014"/>
    <n v="3.4216000000000002"/>
    <n v="5.1464000000000016"/>
  </r>
  <r>
    <x v="5"/>
    <x v="5"/>
    <x v="21"/>
    <x v="6"/>
    <x v="4"/>
    <x v="4"/>
    <n v="6.4154999999999998"/>
    <n v="3.4521500000000001"/>
    <n v="2.9633499999999997"/>
  </r>
  <r>
    <x v="5"/>
    <x v="5"/>
    <x v="21"/>
    <x v="6"/>
    <x v="5"/>
    <x v="5"/>
    <n v="4.5149999999999997"/>
    <n v="1.8800000000000001"/>
    <n v="2.6349999999999998"/>
  </r>
  <r>
    <x v="5"/>
    <x v="5"/>
    <x v="21"/>
    <x v="6"/>
    <x v="6"/>
    <x v="6"/>
    <n v="4.0162500000000003"/>
    <n v="2.2630500000000002"/>
    <n v="1.7532000000000001"/>
  </r>
  <r>
    <x v="5"/>
    <x v="5"/>
    <x v="21"/>
    <x v="6"/>
    <x v="7"/>
    <x v="7"/>
    <n v="3.3600000000000003"/>
    <n v="1.9552000000000003"/>
    <n v="1.4048"/>
  </r>
  <r>
    <x v="5"/>
    <x v="5"/>
    <x v="21"/>
    <x v="6"/>
    <x v="8"/>
    <x v="8"/>
    <n v="4.62"/>
    <n v="2.4910000000000001"/>
    <n v="2.129"/>
  </r>
  <r>
    <x v="5"/>
    <x v="5"/>
    <x v="21"/>
    <x v="6"/>
    <x v="9"/>
    <x v="9"/>
    <n v="7.5757500000000011"/>
    <n v="3.1466500000000002"/>
    <n v="4.4291000000000009"/>
  </r>
  <r>
    <x v="5"/>
    <x v="5"/>
    <x v="21"/>
    <x v="6"/>
    <x v="10"/>
    <x v="10"/>
    <n v="6.8355000000000006"/>
    <n v="3.4874000000000001"/>
    <n v="3.3481000000000005"/>
  </r>
  <r>
    <x v="5"/>
    <x v="5"/>
    <x v="21"/>
    <x v="6"/>
    <x v="11"/>
    <x v="11"/>
    <n v="5.3549999999999995"/>
    <n v="2.9045999999999998"/>
    <n v="2.4503999999999997"/>
  </r>
  <r>
    <x v="5"/>
    <x v="5"/>
    <x v="21"/>
    <x v="6"/>
    <x v="0"/>
    <x v="0"/>
    <n v="3.4749000000000003"/>
    <n v="1.1232"/>
    <n v="2.3517000000000001"/>
  </r>
  <r>
    <x v="5"/>
    <x v="5"/>
    <x v="21"/>
    <x v="6"/>
    <x v="1"/>
    <x v="1"/>
    <n v="6.2243999999999993"/>
    <n v="1.8382000000000001"/>
    <n v="4.3861999999999988"/>
  </r>
  <r>
    <x v="5"/>
    <x v="5"/>
    <x v="21"/>
    <x v="6"/>
    <x v="2"/>
    <x v="2"/>
    <n v="6.3648000000000007"/>
    <n v="1.9552"/>
    <n v="4.4096000000000011"/>
  </r>
  <r>
    <x v="5"/>
    <x v="5"/>
    <x v="21"/>
    <x v="6"/>
    <x v="3"/>
    <x v="3"/>
    <n v="7.1759999999999993"/>
    <n v="1.9967999999999999"/>
    <n v="5.1791999999999998"/>
  </r>
  <r>
    <x v="5"/>
    <x v="5"/>
    <x v="21"/>
    <x v="6"/>
    <x v="4"/>
    <x v="4"/>
    <n v="4.6137000000000006"/>
    <n v="2.028"/>
    <n v="2.5857000000000006"/>
  </r>
  <r>
    <x v="5"/>
    <x v="5"/>
    <x v="21"/>
    <x v="6"/>
    <x v="5"/>
    <x v="5"/>
    <n v="3.12"/>
    <n v="1.274"/>
    <n v="1.8460000000000001"/>
  </r>
  <r>
    <x v="5"/>
    <x v="5"/>
    <x v="21"/>
    <x v="6"/>
    <x v="6"/>
    <x v="6"/>
    <n v="3.8961000000000006"/>
    <n v="1.1465999999999998"/>
    <n v="2.7495000000000007"/>
  </r>
  <r>
    <x v="5"/>
    <x v="5"/>
    <x v="21"/>
    <x v="6"/>
    <x v="7"/>
    <x v="7"/>
    <n v="3.4008000000000003"/>
    <n v="0.8528"/>
    <n v="2.548"/>
  </r>
  <r>
    <x v="5"/>
    <x v="5"/>
    <x v="21"/>
    <x v="6"/>
    <x v="8"/>
    <x v="8"/>
    <n v="3.12"/>
    <n v="1.3910000000000002"/>
    <n v="1.7289999999999999"/>
  </r>
  <r>
    <x v="5"/>
    <x v="5"/>
    <x v="21"/>
    <x v="6"/>
    <x v="9"/>
    <x v="9"/>
    <n v="5.2221000000000002"/>
    <n v="1.4702999999999999"/>
    <n v="3.7518000000000002"/>
  </r>
  <r>
    <x v="5"/>
    <x v="5"/>
    <x v="21"/>
    <x v="6"/>
    <x v="10"/>
    <x v="10"/>
    <n v="6.2789999999999999"/>
    <n v="1.4742000000000002"/>
    <n v="4.8048000000000002"/>
  </r>
  <r>
    <x v="5"/>
    <x v="5"/>
    <x v="21"/>
    <x v="6"/>
    <x v="11"/>
    <x v="11"/>
    <n v="4.4927999999999999"/>
    <n v="1.3260000000000001"/>
    <n v="3.1667999999999998"/>
  </r>
  <r>
    <x v="5"/>
    <x v="5"/>
    <x v="21"/>
    <x v="6"/>
    <x v="0"/>
    <x v="0"/>
    <n v="1.764"/>
    <n v="0.56025000000000003"/>
    <n v="1.2037499999999999"/>
  </r>
  <r>
    <x v="5"/>
    <x v="5"/>
    <x v="21"/>
    <x v="6"/>
    <x v="1"/>
    <x v="1"/>
    <n v="2.4500000000000002"/>
    <n v="0.97650000000000015"/>
    <n v="1.4735"/>
  </r>
  <r>
    <x v="5"/>
    <x v="5"/>
    <x v="21"/>
    <x v="6"/>
    <x v="2"/>
    <x v="2"/>
    <n v="3.0520000000000005"/>
    <n v="1.1399999999999999"/>
    <n v="1.9120000000000006"/>
  </r>
  <r>
    <x v="5"/>
    <x v="5"/>
    <x v="21"/>
    <x v="6"/>
    <x v="3"/>
    <x v="3"/>
    <n v="3.22"/>
    <n v="1.1040000000000001"/>
    <n v="2.1160000000000001"/>
  </r>
  <r>
    <x v="5"/>
    <x v="5"/>
    <x v="21"/>
    <x v="6"/>
    <x v="4"/>
    <x v="4"/>
    <n v="2.02475"/>
    <n v="0.84824999999999995"/>
    <n v="1.1765000000000001"/>
  </r>
  <r>
    <x v="5"/>
    <x v="5"/>
    <x v="21"/>
    <x v="6"/>
    <x v="5"/>
    <x v="5"/>
    <n v="1.4875"/>
    <n v="0.89999999999999991"/>
    <n v="0.58750000000000013"/>
  </r>
  <r>
    <x v="5"/>
    <x v="5"/>
    <x v="21"/>
    <x v="6"/>
    <x v="6"/>
    <x v="6"/>
    <n v="1.6852500000000001"/>
    <n v="0.78300000000000003"/>
    <n v="0.90225000000000011"/>
  </r>
  <r>
    <x v="5"/>
    <x v="5"/>
    <x v="21"/>
    <x v="6"/>
    <x v="7"/>
    <x v="7"/>
    <n v="1.6240000000000001"/>
    <n v="0.61799999999999999"/>
    <n v="1.0060000000000002"/>
  </r>
  <r>
    <x v="5"/>
    <x v="5"/>
    <x v="21"/>
    <x v="6"/>
    <x v="8"/>
    <x v="8"/>
    <n v="1.54"/>
    <n v="0.83250000000000002"/>
    <n v="0.70750000000000002"/>
  </r>
  <r>
    <x v="5"/>
    <x v="5"/>
    <x v="21"/>
    <x v="6"/>
    <x v="9"/>
    <x v="9"/>
    <n v="2.5024999999999999"/>
    <n v="1.0529999999999999"/>
    <n v="1.4495"/>
  </r>
  <r>
    <x v="5"/>
    <x v="5"/>
    <x v="21"/>
    <x v="6"/>
    <x v="10"/>
    <x v="10"/>
    <n v="2.0825"/>
    <n v="1.1655000000000002"/>
    <n v="0.91699999999999982"/>
  </r>
  <r>
    <x v="5"/>
    <x v="5"/>
    <x v="21"/>
    <x v="6"/>
    <x v="11"/>
    <x v="11"/>
    <n v="1.9949999999999999"/>
    <n v="0.81"/>
    <n v="1.1849999999999998"/>
  </r>
  <r>
    <x v="2"/>
    <x v="2"/>
    <x v="22"/>
    <x v="0"/>
    <x v="0"/>
    <x v="0"/>
    <n v="48.602699999999999"/>
    <n v="24.218999999999998"/>
    <n v="24.383700000000001"/>
  </r>
  <r>
    <x v="2"/>
    <x v="2"/>
    <x v="22"/>
    <x v="0"/>
    <x v="1"/>
    <x v="1"/>
    <n v="96.516000000000005"/>
    <n v="35.742000000000004"/>
    <n v="60.774000000000001"/>
  </r>
  <r>
    <x v="2"/>
    <x v="2"/>
    <x v="22"/>
    <x v="0"/>
    <x v="2"/>
    <x v="2"/>
    <n v="108.46559999999999"/>
    <n v="33.488000000000007"/>
    <n v="74.977599999999995"/>
  </r>
  <r>
    <x v="2"/>
    <x v="2"/>
    <x v="22"/>
    <x v="0"/>
    <x v="3"/>
    <x v="3"/>
    <n v="77.212800000000001"/>
    <n v="37.536000000000008"/>
    <n v="39.676799999999993"/>
  </r>
  <r>
    <x v="2"/>
    <x v="2"/>
    <x v="22"/>
    <x v="0"/>
    <x v="4"/>
    <x v="4"/>
    <n v="78.419250000000005"/>
    <n v="33.189000000000007"/>
    <n v="45.230249999999998"/>
  </r>
  <r>
    <x v="2"/>
    <x v="2"/>
    <x v="22"/>
    <x v="0"/>
    <x v="5"/>
    <x v="5"/>
    <n v="48.832500000000003"/>
    <n v="26.68"/>
    <n v="22.152500000000003"/>
  </r>
  <r>
    <x v="2"/>
    <x v="2"/>
    <x v="22"/>
    <x v="0"/>
    <x v="6"/>
    <x v="6"/>
    <n v="46.017449999999997"/>
    <n v="22.356000000000002"/>
    <n v="23.661449999999995"/>
  </r>
  <r>
    <x v="2"/>
    <x v="2"/>
    <x v="22"/>
    <x v="0"/>
    <x v="7"/>
    <x v="7"/>
    <n v="41.364000000000004"/>
    <n v="18.216000000000001"/>
    <n v="23.148000000000003"/>
  </r>
  <r>
    <x v="2"/>
    <x v="2"/>
    <x v="22"/>
    <x v="0"/>
    <x v="8"/>
    <x v="8"/>
    <n v="59.748000000000005"/>
    <n v="26.68"/>
    <n v="33.068000000000005"/>
  </r>
  <r>
    <x v="2"/>
    <x v="2"/>
    <x v="22"/>
    <x v="0"/>
    <x v="9"/>
    <x v="9"/>
    <n v="81.406650000000013"/>
    <n v="26.611000000000001"/>
    <n v="54.795650000000009"/>
  </r>
  <r>
    <x v="2"/>
    <x v="2"/>
    <x v="22"/>
    <x v="0"/>
    <x v="10"/>
    <x v="10"/>
    <n v="88.473000000000013"/>
    <n v="37.352000000000004"/>
    <n v="51.121000000000009"/>
  </r>
  <r>
    <x v="2"/>
    <x v="2"/>
    <x v="22"/>
    <x v="0"/>
    <x v="11"/>
    <x v="11"/>
    <n v="58.598999999999997"/>
    <n v="25.668000000000003"/>
    <n v="32.930999999999997"/>
  </r>
  <r>
    <x v="2"/>
    <x v="2"/>
    <x v="22"/>
    <x v="1"/>
    <x v="0"/>
    <x v="0"/>
    <n v="25.363799999999998"/>
    <n v="22.95675"/>
    <n v="2.4070499999999981"/>
  </r>
  <r>
    <x v="2"/>
    <x v="2"/>
    <x v="22"/>
    <x v="1"/>
    <x v="1"/>
    <x v="1"/>
    <n v="47.439700000000002"/>
    <n v="39.845400000000005"/>
    <n v="7.5942999999999969"/>
  </r>
  <r>
    <x v="2"/>
    <x v="2"/>
    <x v="22"/>
    <x v="1"/>
    <x v="2"/>
    <x v="2"/>
    <n v="64.415999999999997"/>
    <n v="34.368000000000002"/>
    <n v="30.047999999999995"/>
  </r>
  <r>
    <x v="2"/>
    <x v="2"/>
    <x v="22"/>
    <x v="1"/>
    <x v="3"/>
    <x v="3"/>
    <n v="57.974400000000003"/>
    <n v="36.086399999999998"/>
    <n v="21.888000000000005"/>
  </r>
  <r>
    <x v="2"/>
    <x v="2"/>
    <x v="22"/>
    <x v="1"/>
    <x v="4"/>
    <x v="4"/>
    <n v="51.465699999999998"/>
    <n v="30.0183"/>
    <n v="21.447399999999998"/>
  </r>
  <r>
    <x v="2"/>
    <x v="2"/>
    <x v="22"/>
    <x v="1"/>
    <x v="5"/>
    <x v="5"/>
    <n v="29.523999999999997"/>
    <n v="22.554000000000002"/>
    <n v="6.9699999999999953"/>
  </r>
  <r>
    <x v="2"/>
    <x v="2"/>
    <x v="22"/>
    <x v="1"/>
    <x v="6"/>
    <x v="6"/>
    <n v="35.630099999999999"/>
    <n v="22.47345"/>
    <n v="13.156649999999999"/>
  </r>
  <r>
    <x v="2"/>
    <x v="2"/>
    <x v="22"/>
    <x v="1"/>
    <x v="7"/>
    <x v="7"/>
    <n v="28.182000000000002"/>
    <n v="22.768800000000002"/>
    <n v="5.4131999999999998"/>
  </r>
  <r>
    <x v="2"/>
    <x v="2"/>
    <x v="22"/>
    <x v="1"/>
    <x v="8"/>
    <x v="8"/>
    <n v="34.220999999999997"/>
    <n v="22.016999999999999"/>
    <n v="12.203999999999997"/>
  </r>
  <r>
    <x v="2"/>
    <x v="2"/>
    <x v="22"/>
    <x v="1"/>
    <x v="9"/>
    <x v="9"/>
    <n v="37.508900000000004"/>
    <n v="36.999300000000005"/>
    <n v="0.50959999999999894"/>
  </r>
  <r>
    <x v="2"/>
    <x v="2"/>
    <x v="22"/>
    <x v="1"/>
    <x v="10"/>
    <x v="10"/>
    <n v="38.5154"/>
    <n v="35.710500000000003"/>
    <n v="2.8048999999999964"/>
  </r>
  <r>
    <x v="2"/>
    <x v="2"/>
    <x v="22"/>
    <x v="1"/>
    <x v="11"/>
    <x v="11"/>
    <n v="43.883400000000002"/>
    <n v="33.508800000000001"/>
    <n v="10.374600000000001"/>
  </r>
  <r>
    <x v="2"/>
    <x v="2"/>
    <x v="22"/>
    <x v="2"/>
    <x v="0"/>
    <x v="0"/>
    <n v="14.698350000000001"/>
    <n v="9.4049999999999994"/>
    <n v="5.293350000000002"/>
  </r>
  <r>
    <x v="2"/>
    <x v="2"/>
    <x v="22"/>
    <x v="2"/>
    <x v="1"/>
    <x v="1"/>
    <n v="23.634800000000002"/>
    <n v="16.632000000000001"/>
    <n v="7.0028000000000006"/>
  </r>
  <r>
    <x v="2"/>
    <x v="2"/>
    <x v="22"/>
    <x v="2"/>
    <x v="2"/>
    <x v="2"/>
    <n v="27.598399999999998"/>
    <n v="18.656000000000002"/>
    <n v="8.9423999999999957"/>
  </r>
  <r>
    <x v="2"/>
    <x v="2"/>
    <x v="22"/>
    <x v="2"/>
    <x v="3"/>
    <x v="3"/>
    <n v="27.598399999999998"/>
    <n v="17.248000000000001"/>
    <n v="10.350399999999997"/>
  </r>
  <r>
    <x v="2"/>
    <x v="2"/>
    <x v="22"/>
    <x v="2"/>
    <x v="4"/>
    <x v="4"/>
    <n v="23.3779"/>
    <n v="16.016000000000002"/>
    <n v="7.3618999999999986"/>
  </r>
  <r>
    <x v="2"/>
    <x v="2"/>
    <x v="22"/>
    <x v="2"/>
    <x v="5"/>
    <x v="5"/>
    <n v="16.882000000000001"/>
    <n v="9.24"/>
    <n v="7.6420000000000012"/>
  </r>
  <r>
    <x v="2"/>
    <x v="2"/>
    <x v="22"/>
    <x v="2"/>
    <x v="6"/>
    <x v="6"/>
    <n v="13.377150000000002"/>
    <n v="11.088000000000001"/>
    <n v="2.2891500000000011"/>
  </r>
  <r>
    <x v="2"/>
    <x v="2"/>
    <x v="22"/>
    <x v="2"/>
    <x v="7"/>
    <x v="7"/>
    <n v="14.533199999999999"/>
    <n v="7.2160000000000002"/>
    <n v="7.3171999999999988"/>
  </r>
  <r>
    <x v="2"/>
    <x v="2"/>
    <x v="22"/>
    <x v="2"/>
    <x v="8"/>
    <x v="8"/>
    <n v="20.185000000000002"/>
    <n v="8.91"/>
    <n v="11.275000000000002"/>
  </r>
  <r>
    <x v="2"/>
    <x v="2"/>
    <x v="22"/>
    <x v="2"/>
    <x v="9"/>
    <x v="9"/>
    <n v="21.23095"/>
    <n v="16.302"/>
    <n v="4.9289500000000004"/>
  </r>
  <r>
    <x v="2"/>
    <x v="2"/>
    <x v="22"/>
    <x v="2"/>
    <x v="10"/>
    <x v="10"/>
    <n v="25.176200000000001"/>
    <n v="18.326000000000001"/>
    <n v="6.850200000000001"/>
  </r>
  <r>
    <x v="2"/>
    <x v="2"/>
    <x v="22"/>
    <x v="2"/>
    <x v="11"/>
    <x v="11"/>
    <n v="25.322999999999997"/>
    <n v="12.672000000000001"/>
    <n v="12.650999999999996"/>
  </r>
  <r>
    <x v="2"/>
    <x v="2"/>
    <x v="22"/>
    <x v="3"/>
    <x v="0"/>
    <x v="0"/>
    <n v="40.779000000000003"/>
    <n v="23.658300000000001"/>
    <n v="17.120700000000003"/>
  </r>
  <r>
    <x v="2"/>
    <x v="2"/>
    <x v="22"/>
    <x v="3"/>
    <x v="1"/>
    <x v="1"/>
    <n v="77.913499999999999"/>
    <n v="42.113399999999999"/>
    <n v="35.8001"/>
  </r>
  <r>
    <x v="2"/>
    <x v="2"/>
    <x v="22"/>
    <x v="3"/>
    <x v="2"/>
    <x v="2"/>
    <n v="68.555999999999997"/>
    <n v="51.1648"/>
    <n v="17.391199999999998"/>
  </r>
  <r>
    <x v="2"/>
    <x v="2"/>
    <x v="22"/>
    <x v="3"/>
    <x v="3"/>
    <x v="3"/>
    <n v="77.22399999999999"/>
    <n v="39.024000000000001"/>
    <n v="38.199999999999989"/>
  </r>
  <r>
    <x v="2"/>
    <x v="2"/>
    <x v="22"/>
    <x v="3"/>
    <x v="4"/>
    <x v="4"/>
    <n v="72.988500000000002"/>
    <n v="41.571400000000004"/>
    <n v="31.417099999999998"/>
  </r>
  <r>
    <x v="2"/>
    <x v="2"/>
    <x v="22"/>
    <x v="3"/>
    <x v="5"/>
    <x v="5"/>
    <n v="56.144999999999996"/>
    <n v="27.642000000000003"/>
    <n v="28.502999999999993"/>
  </r>
  <r>
    <x v="2"/>
    <x v="2"/>
    <x v="22"/>
    <x v="3"/>
    <x v="6"/>
    <x v="6"/>
    <n v="42.552"/>
    <n v="21.463200000000001"/>
    <n v="21.088799999999999"/>
  </r>
  <r>
    <x v="2"/>
    <x v="2"/>
    <x v="22"/>
    <x v="3"/>
    <x v="7"/>
    <x v="7"/>
    <n v="31.52"/>
    <n v="17.994399999999999"/>
    <n v="13.525600000000001"/>
  </r>
  <r>
    <x v="2"/>
    <x v="2"/>
    <x v="22"/>
    <x v="3"/>
    <x v="8"/>
    <x v="8"/>
    <n v="44.325000000000003"/>
    <n v="22.763999999999999"/>
    <n v="21.561000000000003"/>
  </r>
  <r>
    <x v="2"/>
    <x v="2"/>
    <x v="22"/>
    <x v="3"/>
    <x v="9"/>
    <x v="9"/>
    <n v="73.628749999999997"/>
    <n v="29.945500000000003"/>
    <n v="43.683249999999994"/>
  </r>
  <r>
    <x v="2"/>
    <x v="2"/>
    <x v="22"/>
    <x v="3"/>
    <x v="10"/>
    <x v="10"/>
    <n v="71.018500000000003"/>
    <n v="39.836999999999996"/>
    <n v="31.181500000000007"/>
  </r>
  <r>
    <x v="2"/>
    <x v="2"/>
    <x v="22"/>
    <x v="3"/>
    <x v="11"/>
    <x v="11"/>
    <n v="70.328999999999994"/>
    <n v="29.593200000000003"/>
    <n v="40.73579999999999"/>
  </r>
  <r>
    <x v="2"/>
    <x v="2"/>
    <x v="22"/>
    <x v="4"/>
    <x v="0"/>
    <x v="0"/>
    <n v="34.322400000000002"/>
    <n v="30.051000000000002"/>
    <n v="4.2713999999999999"/>
  </r>
  <r>
    <x v="2"/>
    <x v="2"/>
    <x v="22"/>
    <x v="4"/>
    <x v="1"/>
    <x v="1"/>
    <n v="65.466800000000006"/>
    <n v="53.423999999999999"/>
    <n v="12.042800000000007"/>
  </r>
  <r>
    <x v="2"/>
    <x v="2"/>
    <x v="22"/>
    <x v="4"/>
    <x v="2"/>
    <x v="2"/>
    <n v="68.281599999999997"/>
    <n v="54.441600000000008"/>
    <n v="13.839999999999989"/>
  </r>
  <r>
    <x v="2"/>
    <x v="2"/>
    <x v="22"/>
    <x v="4"/>
    <x v="3"/>
    <x v="3"/>
    <n v="74.092799999999997"/>
    <n v="43.756799999999998"/>
    <n v="30.335999999999999"/>
  </r>
  <r>
    <x v="2"/>
    <x v="2"/>
    <x v="22"/>
    <x v="4"/>
    <x v="4"/>
    <x v="4"/>
    <n v="53.118000000000002"/>
    <n v="43.407000000000004"/>
    <n v="9.7109999999999985"/>
  </r>
  <r>
    <x v="2"/>
    <x v="2"/>
    <x v="22"/>
    <x v="4"/>
    <x v="5"/>
    <x v="5"/>
    <n v="50.848000000000006"/>
    <n v="37.841999999999999"/>
    <n v="13.006000000000007"/>
  </r>
  <r>
    <x v="2"/>
    <x v="2"/>
    <x v="22"/>
    <x v="4"/>
    <x v="6"/>
    <x v="6"/>
    <n v="35.548200000000001"/>
    <n v="25.471800000000002"/>
    <n v="10.0764"/>
  </r>
  <r>
    <x v="2"/>
    <x v="2"/>
    <x v="22"/>
    <x v="4"/>
    <x v="7"/>
    <x v="7"/>
    <n v="39.588800000000006"/>
    <n v="29.256"/>
    <n v="10.332800000000006"/>
  </r>
  <r>
    <x v="2"/>
    <x v="2"/>
    <x v="22"/>
    <x v="4"/>
    <x v="8"/>
    <x v="8"/>
    <n v="37.681999999999995"/>
    <n v="35.298000000000002"/>
    <n v="2.3839999999999932"/>
  </r>
  <r>
    <x v="2"/>
    <x v="2"/>
    <x v="22"/>
    <x v="4"/>
    <x v="9"/>
    <x v="9"/>
    <n v="62.561200000000007"/>
    <n v="35.139000000000003"/>
    <n v="27.422200000000004"/>
  </r>
  <r>
    <x v="2"/>
    <x v="2"/>
    <x v="22"/>
    <x v="4"/>
    <x v="10"/>
    <x v="10"/>
    <n v="57.204000000000001"/>
    <n v="36.951599999999999"/>
    <n v="20.252400000000002"/>
  </r>
  <r>
    <x v="2"/>
    <x v="2"/>
    <x v="22"/>
    <x v="4"/>
    <x v="11"/>
    <x v="11"/>
    <n v="50.666400000000003"/>
    <n v="43.884"/>
    <n v="6.7824000000000026"/>
  </r>
  <r>
    <x v="2"/>
    <x v="2"/>
    <x v="22"/>
    <x v="2"/>
    <x v="0"/>
    <x v="0"/>
    <n v="18.425699999999999"/>
    <n v="8.7462"/>
    <n v="9.6794999999999991"/>
  </r>
  <r>
    <x v="2"/>
    <x v="2"/>
    <x v="22"/>
    <x v="2"/>
    <x v="1"/>
    <x v="1"/>
    <n v="21.861000000000001"/>
    <n v="17.085600000000003"/>
    <n v="4.7753999999999976"/>
  </r>
  <r>
    <x v="2"/>
    <x v="2"/>
    <x v="22"/>
    <x v="2"/>
    <x v="2"/>
    <x v="2"/>
    <n v="27.482400000000002"/>
    <n v="15.368"/>
    <n v="12.114400000000002"/>
  </r>
  <r>
    <x v="2"/>
    <x v="2"/>
    <x v="22"/>
    <x v="2"/>
    <x v="3"/>
    <x v="3"/>
    <n v="27.482400000000002"/>
    <n v="19.164800000000003"/>
    <n v="8.3175999999999988"/>
  </r>
  <r>
    <x v="2"/>
    <x v="2"/>
    <x v="22"/>
    <x v="2"/>
    <x v="4"/>
    <x v="4"/>
    <n v="20.750600000000002"/>
    <n v="13.955499999999999"/>
    <n v="6.7951000000000032"/>
  </r>
  <r>
    <x v="2"/>
    <x v="2"/>
    <x v="22"/>
    <x v="2"/>
    <x v="5"/>
    <x v="5"/>
    <n v="19.605499999999999"/>
    <n v="11.074"/>
    <n v="8.5314999999999994"/>
  </r>
  <r>
    <x v="2"/>
    <x v="2"/>
    <x v="22"/>
    <x v="2"/>
    <x v="6"/>
    <x v="6"/>
    <n v="18.269549999999999"/>
    <n v="11.695499999999999"/>
    <n v="6.5740499999999997"/>
  </r>
  <r>
    <x v="2"/>
    <x v="2"/>
    <x v="22"/>
    <x v="2"/>
    <x v="7"/>
    <x v="7"/>
    <n v="13.186"/>
    <n v="8.2264000000000017"/>
    <n v="4.9595999999999982"/>
  </r>
  <r>
    <x v="2"/>
    <x v="2"/>
    <x v="22"/>
    <x v="2"/>
    <x v="8"/>
    <x v="8"/>
    <n v="16.482500000000002"/>
    <n v="9.4920000000000009"/>
    <n v="6.9905000000000008"/>
  </r>
  <r>
    <x v="2"/>
    <x v="2"/>
    <x v="22"/>
    <x v="2"/>
    <x v="9"/>
    <x v="9"/>
    <n v="26.614899999999999"/>
    <n v="16.746599999999997"/>
    <n v="9.8683000000000014"/>
  </r>
  <r>
    <x v="2"/>
    <x v="2"/>
    <x v="22"/>
    <x v="2"/>
    <x v="10"/>
    <x v="10"/>
    <n v="26.719000000000001"/>
    <n v="17.718400000000003"/>
    <n v="9.0005999999999986"/>
  </r>
  <r>
    <x v="2"/>
    <x v="2"/>
    <x v="22"/>
    <x v="2"/>
    <x v="11"/>
    <x v="11"/>
    <n v="22.2774"/>
    <n v="15.7296"/>
    <n v="6.5478000000000005"/>
  </r>
  <r>
    <x v="2"/>
    <x v="2"/>
    <x v="22"/>
    <x v="6"/>
    <x v="0"/>
    <x v="0"/>
    <n v="2.2184999999999997"/>
    <n v="0.90269999999999995"/>
    <n v="1.3157999999999999"/>
  </r>
  <r>
    <x v="2"/>
    <x v="2"/>
    <x v="22"/>
    <x v="6"/>
    <x v="1"/>
    <x v="1"/>
    <n v="4.8720000000000008"/>
    <n v="1.0948"/>
    <n v="3.7772000000000006"/>
  </r>
  <r>
    <x v="2"/>
    <x v="2"/>
    <x v="22"/>
    <x v="6"/>
    <x v="2"/>
    <x v="2"/>
    <n v="5.3359999999999994"/>
    <n v="1.1832"/>
    <n v="4.1527999999999992"/>
  </r>
  <r>
    <x v="2"/>
    <x v="2"/>
    <x v="22"/>
    <x v="6"/>
    <x v="3"/>
    <x v="3"/>
    <n v="3.7584"/>
    <n v="1.1560000000000001"/>
    <n v="2.6023999999999998"/>
  </r>
  <r>
    <x v="2"/>
    <x v="2"/>
    <x v="22"/>
    <x v="6"/>
    <x v="4"/>
    <x v="4"/>
    <n v="4.2600999999999996"/>
    <n v="1.0387"/>
    <n v="3.2213999999999996"/>
  </r>
  <r>
    <x v="2"/>
    <x v="2"/>
    <x v="22"/>
    <x v="6"/>
    <x v="5"/>
    <x v="5"/>
    <n v="3.2480000000000002"/>
    <n v="0.72249999999999992"/>
    <n v="2.5255000000000001"/>
  </r>
  <r>
    <x v="2"/>
    <x v="2"/>
    <x v="22"/>
    <x v="6"/>
    <x v="6"/>
    <x v="6"/>
    <n v="2.7927"/>
    <n v="0.80325000000000002"/>
    <n v="1.9894499999999999"/>
  </r>
  <r>
    <x v="2"/>
    <x v="2"/>
    <x v="22"/>
    <x v="6"/>
    <x v="7"/>
    <x v="7"/>
    <n v="2.4359999999999999"/>
    <n v="0.63240000000000007"/>
    <n v="1.8035999999999999"/>
  </r>
  <r>
    <x v="2"/>
    <x v="2"/>
    <x v="22"/>
    <x v="6"/>
    <x v="8"/>
    <x v="8"/>
    <n v="3.19"/>
    <n v="0.79049999999999998"/>
    <n v="2.3994999999999997"/>
  </r>
  <r>
    <x v="2"/>
    <x v="2"/>
    <x v="22"/>
    <x v="6"/>
    <x v="9"/>
    <x v="9"/>
    <n v="3.1290999999999998"/>
    <n v="1.3149499999999998"/>
    <n v="1.8141499999999999"/>
  </r>
  <r>
    <x v="2"/>
    <x v="2"/>
    <x v="22"/>
    <x v="6"/>
    <x v="10"/>
    <x v="10"/>
    <n v="3.6540000000000004"/>
    <n v="0.95199999999999996"/>
    <n v="2.7020000000000004"/>
  </r>
  <r>
    <x v="2"/>
    <x v="2"/>
    <x v="22"/>
    <x v="6"/>
    <x v="11"/>
    <x v="11"/>
    <n v="4.0019999999999998"/>
    <n v="0.93840000000000001"/>
    <n v="3.0635999999999997"/>
  </r>
  <r>
    <x v="2"/>
    <x v="2"/>
    <x v="22"/>
    <x v="6"/>
    <x v="0"/>
    <x v="0"/>
    <n v="2.3476500000000002"/>
    <n v="0.59039999999999992"/>
    <n v="1.7572500000000004"/>
  </r>
  <r>
    <x v="2"/>
    <x v="2"/>
    <x v="22"/>
    <x v="6"/>
    <x v="1"/>
    <x v="1"/>
    <n v="2.6978"/>
    <n v="1.1984000000000001"/>
    <n v="1.4993999999999998"/>
  </r>
  <r>
    <x v="2"/>
    <x v="2"/>
    <x v="22"/>
    <x v="6"/>
    <x v="2"/>
    <x v="2"/>
    <n v="3.8728000000000002"/>
    <n v="1.3952000000000002"/>
    <n v="2.4775999999999998"/>
  </r>
  <r>
    <x v="2"/>
    <x v="2"/>
    <x v="22"/>
    <x v="6"/>
    <x v="3"/>
    <x v="3"/>
    <n v="3.1208"/>
    <n v="1.0751999999999999"/>
    <n v="2.0456000000000003"/>
  </r>
  <r>
    <x v="2"/>
    <x v="2"/>
    <x v="22"/>
    <x v="6"/>
    <x v="4"/>
    <x v="4"/>
    <n v="3.6049000000000002"/>
    <n v="0.96720000000000006"/>
    <n v="2.6377000000000002"/>
  </r>
  <r>
    <x v="2"/>
    <x v="2"/>
    <x v="22"/>
    <x v="6"/>
    <x v="5"/>
    <x v="5"/>
    <n v="2.3265000000000002"/>
    <n v="0.76"/>
    <n v="1.5665000000000002"/>
  </r>
  <r>
    <x v="2"/>
    <x v="2"/>
    <x v="22"/>
    <x v="6"/>
    <x v="6"/>
    <x v="6"/>
    <n v="2.1573000000000002"/>
    <n v="0.73439999999999994"/>
    <n v="1.4229000000000003"/>
  </r>
  <r>
    <x v="2"/>
    <x v="2"/>
    <x v="22"/>
    <x v="6"/>
    <x v="7"/>
    <x v="7"/>
    <n v="1.9552000000000003"/>
    <n v="0.74880000000000002"/>
    <n v="1.2064000000000004"/>
  </r>
  <r>
    <x v="2"/>
    <x v="2"/>
    <x v="22"/>
    <x v="6"/>
    <x v="8"/>
    <x v="8"/>
    <n v="2.7024999999999997"/>
    <n v="0.76"/>
    <n v="1.9424999999999997"/>
  </r>
  <r>
    <x v="2"/>
    <x v="2"/>
    <x v="22"/>
    <x v="6"/>
    <x v="9"/>
    <x v="9"/>
    <n v="3.3910500000000003"/>
    <n v="0.89439999999999997"/>
    <n v="2.4966500000000003"/>
  </r>
  <r>
    <x v="2"/>
    <x v="2"/>
    <x v="22"/>
    <x v="6"/>
    <x v="10"/>
    <x v="10"/>
    <n v="2.8622999999999998"/>
    <n v="1.2432000000000003"/>
    <n v="1.6190999999999995"/>
  </r>
  <r>
    <x v="2"/>
    <x v="2"/>
    <x v="22"/>
    <x v="6"/>
    <x v="11"/>
    <x v="11"/>
    <n v="2.9609999999999999"/>
    <n v="1.0847999999999998"/>
    <n v="1.8762000000000001"/>
  </r>
  <r>
    <x v="2"/>
    <x v="2"/>
    <x v="22"/>
    <x v="6"/>
    <x v="0"/>
    <x v="0"/>
    <n v="0.24525000000000002"/>
    <n v="9.3600000000000003E-2"/>
    <n v="0.15165000000000001"/>
  </r>
  <r>
    <x v="2"/>
    <x v="2"/>
    <x v="22"/>
    <x v="6"/>
    <x v="1"/>
    <x v="1"/>
    <n v="0.41650000000000004"/>
    <n v="0.12460000000000002"/>
    <n v="0.29190000000000005"/>
  </r>
  <r>
    <x v="2"/>
    <x v="2"/>
    <x v="22"/>
    <x v="6"/>
    <x v="2"/>
    <x v="2"/>
    <n v="0.38400000000000001"/>
    <n v="0.1376"/>
    <n v="0.24640000000000001"/>
  </r>
  <r>
    <x v="2"/>
    <x v="2"/>
    <x v="22"/>
    <x v="6"/>
    <x v="3"/>
    <x v="3"/>
    <n v="0.33600000000000002"/>
    <n v="0.15359999999999999"/>
    <n v="0.18240000000000003"/>
  </r>
  <r>
    <x v="2"/>
    <x v="2"/>
    <x v="22"/>
    <x v="6"/>
    <x v="4"/>
    <x v="4"/>
    <n v="0.39"/>
    <n v="0.15209999999999999"/>
    <n v="0.23790000000000003"/>
  </r>
  <r>
    <x v="2"/>
    <x v="2"/>
    <x v="22"/>
    <x v="6"/>
    <x v="5"/>
    <x v="5"/>
    <n v="0.23499999999999999"/>
    <n v="0.12"/>
    <n v="0.11499999999999999"/>
  </r>
  <r>
    <x v="2"/>
    <x v="2"/>
    <x v="22"/>
    <x v="6"/>
    <x v="6"/>
    <x v="6"/>
    <n v="0.24525000000000002"/>
    <n v="0.10169999999999998"/>
    <n v="0.14355000000000004"/>
  </r>
  <r>
    <x v="2"/>
    <x v="2"/>
    <x v="22"/>
    <x v="6"/>
    <x v="7"/>
    <x v="7"/>
    <n v="0.19"/>
    <n v="9.1999999999999998E-2"/>
    <n v="9.8000000000000004E-2"/>
  </r>
  <r>
    <x v="2"/>
    <x v="2"/>
    <x v="22"/>
    <x v="6"/>
    <x v="8"/>
    <x v="8"/>
    <n v="0.22500000000000001"/>
    <n v="9.0000000000000011E-2"/>
    <n v="0.13500000000000001"/>
  </r>
  <r>
    <x v="2"/>
    <x v="2"/>
    <x v="22"/>
    <x v="6"/>
    <x v="9"/>
    <x v="9"/>
    <n v="0.33800000000000002"/>
    <n v="0.14430000000000001"/>
    <n v="0.19370000000000001"/>
  </r>
  <r>
    <x v="2"/>
    <x v="2"/>
    <x v="22"/>
    <x v="6"/>
    <x v="10"/>
    <x v="10"/>
    <n v="0.35000000000000003"/>
    <n v="0.15400000000000003"/>
    <n v="0.19600000000000001"/>
  </r>
  <r>
    <x v="2"/>
    <x v="2"/>
    <x v="22"/>
    <x v="6"/>
    <x v="11"/>
    <x v="11"/>
    <n v="0.36"/>
    <n v="0.108"/>
    <n v="0.252"/>
  </r>
  <r>
    <x v="2"/>
    <x v="2"/>
    <x v="22"/>
    <x v="6"/>
    <x v="0"/>
    <x v="0"/>
    <n v="3.96495"/>
    <n v="1.8427499999999999"/>
    <n v="2.1222000000000003"/>
  </r>
  <r>
    <x v="2"/>
    <x v="2"/>
    <x v="22"/>
    <x v="6"/>
    <x v="1"/>
    <x v="1"/>
    <n v="6.7220999999999993"/>
    <n v="3.4020000000000001"/>
    <n v="3.3200999999999992"/>
  </r>
  <r>
    <x v="2"/>
    <x v="2"/>
    <x v="22"/>
    <x v="6"/>
    <x v="2"/>
    <x v="2"/>
    <n v="7.8407999999999998"/>
    <n v="3.7080000000000002"/>
    <n v="4.1327999999999996"/>
  </r>
  <r>
    <x v="2"/>
    <x v="2"/>
    <x v="22"/>
    <x v="6"/>
    <x v="3"/>
    <x v="3"/>
    <n v="7.7615999999999996"/>
    <n v="2.988"/>
    <n v="4.7736000000000001"/>
  </r>
  <r>
    <x v="2"/>
    <x v="2"/>
    <x v="22"/>
    <x v="6"/>
    <x v="4"/>
    <x v="4"/>
    <n v="6.8211000000000013"/>
    <n v="2.4862500000000001"/>
    <n v="4.3348500000000012"/>
  </r>
  <r>
    <x v="2"/>
    <x v="2"/>
    <x v="22"/>
    <x v="6"/>
    <x v="5"/>
    <x v="5"/>
    <n v="4.1085000000000003"/>
    <n v="2.1825000000000001"/>
    <n v="1.9260000000000002"/>
  </r>
  <r>
    <x v="2"/>
    <x v="2"/>
    <x v="22"/>
    <x v="6"/>
    <x v="6"/>
    <x v="6"/>
    <n v="5.2568999999999999"/>
    <n v="2.2072500000000002"/>
    <n v="3.0496499999999997"/>
  </r>
  <r>
    <x v="2"/>
    <x v="2"/>
    <x v="22"/>
    <x v="6"/>
    <x v="7"/>
    <x v="7"/>
    <n v="4.3956"/>
    <n v="2.1240000000000001"/>
    <n v="2.2715999999999998"/>
  </r>
  <r>
    <x v="2"/>
    <x v="2"/>
    <x v="22"/>
    <x v="6"/>
    <x v="8"/>
    <x v="8"/>
    <n v="4.95"/>
    <n v="2.5424999999999995"/>
    <n v="2.4075000000000006"/>
  </r>
  <r>
    <x v="2"/>
    <x v="2"/>
    <x v="22"/>
    <x v="6"/>
    <x v="9"/>
    <x v="9"/>
    <n v="6.4993500000000006"/>
    <n v="2.7787500000000001"/>
    <n v="3.7206000000000006"/>
  </r>
  <r>
    <x v="2"/>
    <x v="2"/>
    <x v="22"/>
    <x v="6"/>
    <x v="10"/>
    <x v="10"/>
    <n v="6.9992999999999999"/>
    <n v="2.6144999999999996"/>
    <n v="4.3848000000000003"/>
  </r>
  <r>
    <x v="2"/>
    <x v="2"/>
    <x v="22"/>
    <x v="6"/>
    <x v="11"/>
    <x v="11"/>
    <n v="6.0588000000000006"/>
    <n v="2.8620000000000005"/>
    <n v="3.1968000000000001"/>
  </r>
  <r>
    <x v="2"/>
    <x v="2"/>
    <x v="22"/>
    <x v="6"/>
    <x v="0"/>
    <x v="0"/>
    <n v="3.2805"/>
    <n v="1.2879"/>
    <n v="1.9925999999999999"/>
  </r>
  <r>
    <x v="2"/>
    <x v="2"/>
    <x v="22"/>
    <x v="6"/>
    <x v="1"/>
    <x v="1"/>
    <n v="4.5927000000000007"/>
    <n v="2.0601000000000003"/>
    <n v="2.5326000000000004"/>
  </r>
  <r>
    <x v="2"/>
    <x v="2"/>
    <x v="22"/>
    <x v="6"/>
    <x v="2"/>
    <x v="2"/>
    <n v="6.9984000000000011"/>
    <n v="1.8576000000000001"/>
    <n v="5.1408000000000005"/>
  </r>
  <r>
    <x v="2"/>
    <x v="2"/>
    <x v="22"/>
    <x v="6"/>
    <x v="3"/>
    <x v="3"/>
    <n v="5.4432"/>
    <n v="1.9656000000000002"/>
    <n v="3.4775999999999998"/>
  </r>
  <r>
    <x v="2"/>
    <x v="2"/>
    <x v="22"/>
    <x v="6"/>
    <x v="4"/>
    <x v="4"/>
    <n v="4.2646499999999996"/>
    <n v="1.9480500000000003"/>
    <n v="2.3165999999999993"/>
  </r>
  <r>
    <x v="2"/>
    <x v="2"/>
    <x v="22"/>
    <x v="6"/>
    <x v="5"/>
    <x v="5"/>
    <n v="3.8474999999999997"/>
    <n v="1.1340000000000001"/>
    <n v="2.7134999999999998"/>
  </r>
  <r>
    <x v="2"/>
    <x v="2"/>
    <x v="22"/>
    <x v="6"/>
    <x v="6"/>
    <x v="6"/>
    <n v="3.8272500000000003"/>
    <n v="1.10565"/>
    <n v="2.7216000000000005"/>
  </r>
  <r>
    <x v="2"/>
    <x v="2"/>
    <x v="22"/>
    <x v="6"/>
    <x v="7"/>
    <x v="7"/>
    <n v="2.7216"/>
    <n v="0.96120000000000005"/>
    <n v="1.7604"/>
  </r>
  <r>
    <x v="2"/>
    <x v="2"/>
    <x v="22"/>
    <x v="6"/>
    <x v="8"/>
    <x v="8"/>
    <n v="4.4145000000000003"/>
    <n v="1.4985000000000002"/>
    <n v="2.9160000000000004"/>
  </r>
  <r>
    <x v="2"/>
    <x v="2"/>
    <x v="22"/>
    <x v="6"/>
    <x v="9"/>
    <x v="9"/>
    <n v="4.2119999999999997"/>
    <n v="1.52685"/>
    <n v="2.6851499999999997"/>
  </r>
  <r>
    <x v="2"/>
    <x v="2"/>
    <x v="22"/>
    <x v="6"/>
    <x v="10"/>
    <x v="10"/>
    <n v="6.4637999999999991"/>
    <n v="2.1356999999999999"/>
    <n v="4.3280999999999992"/>
  </r>
  <r>
    <x v="2"/>
    <x v="2"/>
    <x v="22"/>
    <x v="6"/>
    <x v="11"/>
    <x v="11"/>
    <n v="4.0823999999999998"/>
    <n v="1.8144000000000002"/>
    <n v="2.2679999999999998"/>
  </r>
  <r>
    <x v="2"/>
    <x v="2"/>
    <x v="22"/>
    <x v="6"/>
    <x v="0"/>
    <x v="0"/>
    <n v="1.37025"/>
    <n v="0.54"/>
    <n v="0.83024999999999993"/>
  </r>
  <r>
    <x v="2"/>
    <x v="2"/>
    <x v="22"/>
    <x v="6"/>
    <x v="1"/>
    <x v="1"/>
    <n v="2.3029999999999999"/>
    <n v="0.90300000000000002"/>
    <n v="1.4"/>
  </r>
  <r>
    <x v="2"/>
    <x v="2"/>
    <x v="22"/>
    <x v="6"/>
    <x v="2"/>
    <x v="2"/>
    <n v="2.9400000000000004"/>
    <n v="1.224"/>
    <n v="1.7160000000000004"/>
  </r>
  <r>
    <x v="2"/>
    <x v="2"/>
    <x v="22"/>
    <x v="6"/>
    <x v="3"/>
    <x v="3"/>
    <n v="2.7720000000000002"/>
    <n v="1.26"/>
    <n v="1.5120000000000002"/>
  </r>
  <r>
    <x v="2"/>
    <x v="2"/>
    <x v="22"/>
    <x v="6"/>
    <x v="4"/>
    <x v="4"/>
    <n v="2.4115000000000002"/>
    <n v="0.85799999999999998"/>
    <n v="1.5535000000000001"/>
  </r>
  <r>
    <x v="2"/>
    <x v="2"/>
    <x v="22"/>
    <x v="6"/>
    <x v="5"/>
    <x v="5"/>
    <n v="1.575"/>
    <n v="0.80249999999999999"/>
    <n v="0.77249999999999996"/>
  </r>
  <r>
    <x v="2"/>
    <x v="2"/>
    <x v="22"/>
    <x v="6"/>
    <x v="6"/>
    <x v="6"/>
    <n v="1.4017500000000001"/>
    <n v="0.80325000000000002"/>
    <n v="0.59850000000000003"/>
  </r>
  <r>
    <x v="2"/>
    <x v="2"/>
    <x v="22"/>
    <x v="6"/>
    <x v="7"/>
    <x v="7"/>
    <n v="1.5120000000000002"/>
    <n v="0.70199999999999996"/>
    <n v="0.81000000000000028"/>
  </r>
  <r>
    <x v="2"/>
    <x v="2"/>
    <x v="22"/>
    <x v="6"/>
    <x v="8"/>
    <x v="8"/>
    <n v="1.9949999999999999"/>
    <n v="0.63"/>
    <n v="1.3649999999999998"/>
  </r>
  <r>
    <x v="2"/>
    <x v="2"/>
    <x v="22"/>
    <x v="6"/>
    <x v="9"/>
    <x v="9"/>
    <n v="2.0702500000000001"/>
    <n v="0.85799999999999998"/>
    <n v="1.21225"/>
  </r>
  <r>
    <x v="2"/>
    <x v="2"/>
    <x v="22"/>
    <x v="6"/>
    <x v="10"/>
    <x v="10"/>
    <n v="2.5725000000000002"/>
    <n v="0.86099999999999999"/>
    <n v="1.7115000000000002"/>
  </r>
  <r>
    <x v="2"/>
    <x v="2"/>
    <x v="22"/>
    <x v="6"/>
    <x v="11"/>
    <x v="11"/>
    <n v="2.3310000000000004"/>
    <n v="0.79200000000000004"/>
    <n v="1.5390000000000004"/>
  </r>
  <r>
    <x v="4"/>
    <x v="4"/>
    <x v="23"/>
    <x v="0"/>
    <x v="0"/>
    <x v="0"/>
    <n v="52.037999999999997"/>
    <n v="19.051200000000001"/>
    <n v="32.986799999999995"/>
  </r>
  <r>
    <x v="4"/>
    <x v="4"/>
    <x v="23"/>
    <x v="0"/>
    <x v="1"/>
    <x v="1"/>
    <n v="65.17"/>
    <n v="27.988800000000001"/>
    <n v="37.181200000000004"/>
  </r>
  <r>
    <x v="4"/>
    <x v="4"/>
    <x v="23"/>
    <x v="0"/>
    <x v="2"/>
    <x v="2"/>
    <n v="73.695999999999998"/>
    <n v="36.377599999999994"/>
    <n v="37.318400000000004"/>
  </r>
  <r>
    <x v="4"/>
    <x v="4"/>
    <x v="23"/>
    <x v="0"/>
    <x v="3"/>
    <x v="3"/>
    <n v="72.128000000000014"/>
    <n v="31.046399999999998"/>
    <n v="41.081600000000016"/>
  </r>
  <r>
    <x v="4"/>
    <x v="4"/>
    <x v="23"/>
    <x v="0"/>
    <x v="4"/>
    <x v="4"/>
    <n v="62.426000000000002"/>
    <n v="26.499200000000002"/>
    <n v="35.9268"/>
  </r>
  <r>
    <x v="4"/>
    <x v="4"/>
    <x v="23"/>
    <x v="0"/>
    <x v="5"/>
    <x v="5"/>
    <n v="39.690000000000005"/>
    <n v="22.736000000000001"/>
    <n v="16.954000000000004"/>
  </r>
  <r>
    <x v="4"/>
    <x v="4"/>
    <x v="23"/>
    <x v="0"/>
    <x v="6"/>
    <x v="6"/>
    <n v="39.249000000000002"/>
    <n v="16.9344"/>
    <n v="22.314600000000002"/>
  </r>
  <r>
    <x v="4"/>
    <x v="4"/>
    <x v="23"/>
    <x v="0"/>
    <x v="7"/>
    <x v="7"/>
    <n v="36.456000000000003"/>
    <n v="14.5824"/>
    <n v="21.873600000000003"/>
  </r>
  <r>
    <x v="4"/>
    <x v="4"/>
    <x v="23"/>
    <x v="0"/>
    <x v="8"/>
    <x v="8"/>
    <n v="41.16"/>
    <n v="18.032000000000004"/>
    <n v="23.127999999999993"/>
  </r>
  <r>
    <x v="4"/>
    <x v="4"/>
    <x v="23"/>
    <x v="0"/>
    <x v="9"/>
    <x v="9"/>
    <n v="56.693000000000005"/>
    <n v="22.1676"/>
    <n v="34.525400000000005"/>
  </r>
  <r>
    <x v="4"/>
    <x v="4"/>
    <x v="23"/>
    <x v="0"/>
    <x v="10"/>
    <x v="10"/>
    <n v="81.634"/>
    <n v="31.830400000000001"/>
    <n v="49.803600000000003"/>
  </r>
  <r>
    <x v="4"/>
    <x v="4"/>
    <x v="23"/>
    <x v="0"/>
    <x v="11"/>
    <x v="11"/>
    <n v="66.444000000000003"/>
    <n v="25.636800000000001"/>
    <n v="40.807200000000002"/>
  </r>
  <r>
    <x v="4"/>
    <x v="4"/>
    <x v="11"/>
    <x v="1"/>
    <x v="0"/>
    <x v="0"/>
    <n v="22.887899999999998"/>
    <n v="16.434000000000001"/>
    <n v="6.4538999999999973"/>
  </r>
  <r>
    <x v="4"/>
    <x v="4"/>
    <x v="11"/>
    <x v="1"/>
    <x v="1"/>
    <x v="1"/>
    <n v="31.243799999999997"/>
    <n v="34.278999999999996"/>
    <n v="-3.0351999999999997"/>
  </r>
  <r>
    <x v="4"/>
    <x v="4"/>
    <x v="11"/>
    <x v="1"/>
    <x v="2"/>
    <x v="2"/>
    <n v="45.672000000000004"/>
    <n v="33.200000000000003"/>
    <n v="12.472000000000001"/>
  </r>
  <r>
    <x v="4"/>
    <x v="4"/>
    <x v="11"/>
    <x v="1"/>
    <x v="3"/>
    <x v="3"/>
    <n v="39.859200000000001"/>
    <n v="32.536000000000001"/>
    <n v="7.3231999999999999"/>
  </r>
  <r>
    <x v="4"/>
    <x v="4"/>
    <x v="11"/>
    <x v="1"/>
    <x v="4"/>
    <x v="4"/>
    <n v="36.771149999999999"/>
    <n v="31.560749999999999"/>
    <n v="5.2103999999999999"/>
  </r>
  <r>
    <x v="4"/>
    <x v="4"/>
    <x v="11"/>
    <x v="1"/>
    <x v="5"/>
    <x v="5"/>
    <n v="22.057499999999997"/>
    <n v="21.164999999999999"/>
    <n v="0.89249999999999829"/>
  </r>
  <r>
    <x v="4"/>
    <x v="4"/>
    <x v="11"/>
    <x v="1"/>
    <x v="6"/>
    <x v="6"/>
    <n v="22.4208"/>
    <n v="19.422000000000001"/>
    <n v="2.9987999999999992"/>
  </r>
  <r>
    <x v="4"/>
    <x v="4"/>
    <x v="11"/>
    <x v="1"/>
    <x v="7"/>
    <x v="7"/>
    <n v="22.628400000000003"/>
    <n v="13.778"/>
    <n v="8.8504000000000023"/>
  </r>
  <r>
    <x v="4"/>
    <x v="4"/>
    <x v="11"/>
    <x v="1"/>
    <x v="8"/>
    <x v="8"/>
    <n v="28.804500000000001"/>
    <n v="17.637499999999999"/>
    <n v="11.167000000000002"/>
  </r>
  <r>
    <x v="4"/>
    <x v="4"/>
    <x v="11"/>
    <x v="1"/>
    <x v="9"/>
    <x v="9"/>
    <n v="27.32535"/>
    <n v="25.086750000000002"/>
    <n v="2.2385999999999981"/>
  </r>
  <r>
    <x v="4"/>
    <x v="4"/>
    <x v="11"/>
    <x v="1"/>
    <x v="10"/>
    <x v="10"/>
    <n v="43.595999999999997"/>
    <n v="31.664500000000004"/>
    <n v="11.931499999999993"/>
  </r>
  <r>
    <x v="4"/>
    <x v="4"/>
    <x v="11"/>
    <x v="1"/>
    <x v="11"/>
    <x v="11"/>
    <n v="33.942600000000006"/>
    <n v="20.417999999999999"/>
    <n v="13.524600000000007"/>
  </r>
  <r>
    <x v="4"/>
    <x v="4"/>
    <x v="23"/>
    <x v="2"/>
    <x v="0"/>
    <x v="0"/>
    <n v="18.578250000000001"/>
    <n v="7.8367500000000012"/>
    <n v="10.741499999999998"/>
  </r>
  <r>
    <x v="4"/>
    <x v="4"/>
    <x v="23"/>
    <x v="2"/>
    <x v="1"/>
    <x v="1"/>
    <n v="27.3917"/>
    <n v="14.297499999999999"/>
    <n v="13.094200000000001"/>
  </r>
  <r>
    <x v="4"/>
    <x v="4"/>
    <x v="23"/>
    <x v="2"/>
    <x v="2"/>
    <x v="2"/>
    <n v="32.453599999999994"/>
    <n v="17.372"/>
    <n v="15.081599999999995"/>
  </r>
  <r>
    <x v="4"/>
    <x v="4"/>
    <x v="23"/>
    <x v="2"/>
    <x v="3"/>
    <x v="3"/>
    <n v="34.1768"/>
    <n v="14.792"/>
    <n v="19.384799999999998"/>
  </r>
  <r>
    <x v="4"/>
    <x v="4"/>
    <x v="23"/>
    <x v="2"/>
    <x v="4"/>
    <x v="4"/>
    <n v="27.0686"/>
    <n v="12.158249999999999"/>
    <n v="14.910350000000001"/>
  </r>
  <r>
    <x v="4"/>
    <x v="4"/>
    <x v="23"/>
    <x v="2"/>
    <x v="5"/>
    <x v="5"/>
    <n v="15.9755"/>
    <n v="11.0725"/>
    <n v="4.9030000000000005"/>
  </r>
  <r>
    <x v="4"/>
    <x v="4"/>
    <x v="23"/>
    <x v="2"/>
    <x v="6"/>
    <x v="6"/>
    <n v="13.40865"/>
    <n v="9.4815000000000005"/>
    <n v="3.9271499999999993"/>
  </r>
  <r>
    <x v="4"/>
    <x v="4"/>
    <x v="23"/>
    <x v="2"/>
    <x v="7"/>
    <x v="7"/>
    <n v="12.923999999999999"/>
    <n v="9.7179999999999982"/>
    <n v="3.2060000000000013"/>
  </r>
  <r>
    <x v="4"/>
    <x v="4"/>
    <x v="23"/>
    <x v="2"/>
    <x v="8"/>
    <x v="8"/>
    <n v="14.36"/>
    <n v="10.8575"/>
    <n v="3.5024999999999995"/>
  </r>
  <r>
    <x v="4"/>
    <x v="4"/>
    <x v="23"/>
    <x v="2"/>
    <x v="9"/>
    <x v="9"/>
    <n v="23.101649999999999"/>
    <n v="15.931499999999998"/>
    <n v="7.1701500000000014"/>
  </r>
  <r>
    <x v="4"/>
    <x v="4"/>
    <x v="23"/>
    <x v="2"/>
    <x v="10"/>
    <x v="10"/>
    <n v="20.3553"/>
    <n v="17.759"/>
    <n v="2.5962999999999994"/>
  </r>
  <r>
    <x v="4"/>
    <x v="4"/>
    <x v="23"/>
    <x v="2"/>
    <x v="11"/>
    <x v="11"/>
    <n v="22.8324"/>
    <n v="15.48"/>
    <n v="7.3523999999999994"/>
  </r>
  <r>
    <x v="4"/>
    <x v="4"/>
    <x v="23"/>
    <x v="3"/>
    <x v="0"/>
    <x v="0"/>
    <n v="42.131250000000001"/>
    <n v="25.108199999999997"/>
    <n v="17.023050000000005"/>
  </r>
  <r>
    <x v="4"/>
    <x v="4"/>
    <x v="23"/>
    <x v="3"/>
    <x v="1"/>
    <x v="1"/>
    <n v="73.5"/>
    <n v="35.016800000000003"/>
    <n v="38.483199999999997"/>
  </r>
  <r>
    <x v="4"/>
    <x v="4"/>
    <x v="23"/>
    <x v="3"/>
    <x v="2"/>
    <x v="2"/>
    <n v="66.5"/>
    <n v="46.176000000000002"/>
    <n v="20.323999999999998"/>
  </r>
  <r>
    <x v="4"/>
    <x v="4"/>
    <x v="23"/>
    <x v="3"/>
    <x v="3"/>
    <x v="3"/>
    <n v="72.100000000000009"/>
    <n v="30.784000000000006"/>
    <n v="41.316000000000003"/>
  </r>
  <r>
    <x v="4"/>
    <x v="4"/>
    <x v="23"/>
    <x v="3"/>
    <x v="4"/>
    <x v="4"/>
    <n v="54.6"/>
    <n v="31.265000000000001"/>
    <n v="23.335000000000001"/>
  </r>
  <r>
    <x v="4"/>
    <x v="4"/>
    <x v="23"/>
    <x v="3"/>
    <x v="5"/>
    <x v="5"/>
    <n v="52.0625"/>
    <n v="25.974000000000004"/>
    <n v="26.088499999999996"/>
  </r>
  <r>
    <x v="4"/>
    <x v="4"/>
    <x v="23"/>
    <x v="3"/>
    <x v="6"/>
    <x v="6"/>
    <n v="37.40625"/>
    <n v="17.965349999999997"/>
    <n v="19.440900000000003"/>
  </r>
  <r>
    <x v="4"/>
    <x v="4"/>
    <x v="23"/>
    <x v="3"/>
    <x v="7"/>
    <x v="7"/>
    <n v="29.4"/>
    <n v="21.164000000000005"/>
    <n v="8.2359999999999935"/>
  </r>
  <r>
    <x v="4"/>
    <x v="4"/>
    <x v="23"/>
    <x v="3"/>
    <x v="8"/>
    <x v="8"/>
    <n v="40.6875"/>
    <n v="28.86"/>
    <n v="11.827500000000001"/>
  </r>
  <r>
    <x v="4"/>
    <x v="4"/>
    <x v="23"/>
    <x v="3"/>
    <x v="9"/>
    <x v="9"/>
    <n v="65.40625"/>
    <n v="27.20055"/>
    <n v="38.2057"/>
  </r>
  <r>
    <x v="4"/>
    <x v="4"/>
    <x v="23"/>
    <x v="3"/>
    <x v="10"/>
    <x v="10"/>
    <n v="53.287500000000001"/>
    <n v="28.956200000000003"/>
    <n v="24.331299999999999"/>
  </r>
  <r>
    <x v="4"/>
    <x v="4"/>
    <x v="23"/>
    <x v="3"/>
    <x v="11"/>
    <x v="11"/>
    <n v="47.774999999999999"/>
    <n v="25.974"/>
    <n v="21.800999999999998"/>
  </r>
  <r>
    <x v="4"/>
    <x v="4"/>
    <x v="23"/>
    <x v="4"/>
    <x v="0"/>
    <x v="0"/>
    <n v="29.1816"/>
    <n v="20.655000000000001"/>
    <n v="8.5265999999999984"/>
  </r>
  <r>
    <x v="4"/>
    <x v="4"/>
    <x v="23"/>
    <x v="4"/>
    <x v="1"/>
    <x v="1"/>
    <n v="56.742000000000004"/>
    <n v="37.422000000000004"/>
    <n v="19.32"/>
  </r>
  <r>
    <x v="4"/>
    <x v="4"/>
    <x v="23"/>
    <x v="4"/>
    <x v="2"/>
    <x v="2"/>
    <n v="64.230400000000003"/>
    <n v="44.496000000000002"/>
    <n v="19.734400000000001"/>
  </r>
  <r>
    <x v="4"/>
    <x v="4"/>
    <x v="23"/>
    <x v="4"/>
    <x v="3"/>
    <x v="3"/>
    <n v="59.907199999999996"/>
    <n v="40.176000000000002"/>
    <n v="19.731199999999994"/>
  </r>
  <r>
    <x v="4"/>
    <x v="4"/>
    <x v="23"/>
    <x v="4"/>
    <x v="4"/>
    <x v="4"/>
    <n v="57.205199999999998"/>
    <n v="34.046999999999997"/>
    <n v="23.158200000000001"/>
  </r>
  <r>
    <x v="4"/>
    <x v="4"/>
    <x v="23"/>
    <x v="4"/>
    <x v="5"/>
    <x v="5"/>
    <n v="32.423999999999999"/>
    <n v="24.3"/>
    <n v="8.1239999999999988"/>
  </r>
  <r>
    <x v="4"/>
    <x v="4"/>
    <x v="23"/>
    <x v="4"/>
    <x v="6"/>
    <x v="6"/>
    <n v="29.529"/>
    <n v="19.440000000000001"/>
    <n v="10.088999999999999"/>
  </r>
  <r>
    <x v="4"/>
    <x v="4"/>
    <x v="23"/>
    <x v="4"/>
    <x v="7"/>
    <x v="7"/>
    <n v="31.497599999999998"/>
    <n v="25.92"/>
    <n v="5.5775999999999968"/>
  </r>
  <r>
    <x v="4"/>
    <x v="4"/>
    <x v="23"/>
    <x v="4"/>
    <x v="8"/>
    <x v="8"/>
    <n v="45.933999999999997"/>
    <n v="28.62"/>
    <n v="17.313999999999997"/>
  </r>
  <r>
    <x v="4"/>
    <x v="4"/>
    <x v="23"/>
    <x v="4"/>
    <x v="9"/>
    <x v="9"/>
    <n v="47.670999999999999"/>
    <n v="30.537000000000003"/>
    <n v="17.133999999999997"/>
  </r>
  <r>
    <x v="4"/>
    <x v="4"/>
    <x v="23"/>
    <x v="4"/>
    <x v="10"/>
    <x v="10"/>
    <n v="52.418799999999997"/>
    <n v="42.713999999999999"/>
    <n v="9.7047999999999988"/>
  </r>
  <r>
    <x v="4"/>
    <x v="4"/>
    <x v="23"/>
    <x v="4"/>
    <x v="11"/>
    <x v="11"/>
    <n v="39.8352"/>
    <n v="27.54"/>
    <n v="12.295200000000001"/>
  </r>
  <r>
    <x v="4"/>
    <x v="4"/>
    <x v="23"/>
    <x v="5"/>
    <x v="0"/>
    <x v="0"/>
    <n v="11.566800000000002"/>
    <n v="7.8817500000000003"/>
    <n v="3.6850500000000022"/>
  </r>
  <r>
    <x v="4"/>
    <x v="4"/>
    <x v="23"/>
    <x v="5"/>
    <x v="1"/>
    <x v="1"/>
    <n v="17.493000000000002"/>
    <n v="10.415999999999999"/>
    <n v="7.0770000000000035"/>
  </r>
  <r>
    <x v="4"/>
    <x v="4"/>
    <x v="23"/>
    <x v="5"/>
    <x v="2"/>
    <x v="2"/>
    <n v="18.468799999999998"/>
    <n v="14.507999999999999"/>
    <n v="3.960799999999999"/>
  </r>
  <r>
    <x v="4"/>
    <x v="4"/>
    <x v="23"/>
    <x v="5"/>
    <x v="3"/>
    <x v="3"/>
    <n v="18.659199999999998"/>
    <n v="13.516000000000002"/>
    <n v="5.1431999999999967"/>
  </r>
  <r>
    <x v="4"/>
    <x v="4"/>
    <x v="23"/>
    <x v="5"/>
    <x v="4"/>
    <x v="4"/>
    <n v="17.6358"/>
    <n v="8.9667500000000011"/>
    <n v="8.6690499999999986"/>
  </r>
  <r>
    <x v="4"/>
    <x v="4"/>
    <x v="23"/>
    <x v="5"/>
    <x v="5"/>
    <x v="5"/>
    <n v="14.042"/>
    <n v="8.06"/>
    <n v="5.9819999999999993"/>
  </r>
  <r>
    <x v="4"/>
    <x v="4"/>
    <x v="23"/>
    <x v="5"/>
    <x v="6"/>
    <x v="6"/>
    <n v="10.71"/>
    <n v="6.1380000000000008"/>
    <n v="4.5720000000000001"/>
  </r>
  <r>
    <x v="4"/>
    <x v="4"/>
    <x v="23"/>
    <x v="5"/>
    <x v="7"/>
    <x v="7"/>
    <n v="10.852799999999998"/>
    <n v="5.7040000000000006"/>
    <n v="5.1487999999999978"/>
  </r>
  <r>
    <x v="4"/>
    <x v="4"/>
    <x v="23"/>
    <x v="5"/>
    <x v="8"/>
    <x v="8"/>
    <n v="11.186"/>
    <n v="7.2075000000000005"/>
    <n v="3.9784999999999995"/>
  </r>
  <r>
    <x v="4"/>
    <x v="4"/>
    <x v="23"/>
    <x v="5"/>
    <x v="9"/>
    <x v="9"/>
    <n v="15.779400000000001"/>
    <n v="8.8660000000000014"/>
    <n v="6.9133999999999993"/>
  </r>
  <r>
    <x v="4"/>
    <x v="4"/>
    <x v="23"/>
    <x v="5"/>
    <x v="10"/>
    <x v="10"/>
    <n v="15.4938"/>
    <n v="12.0435"/>
    <n v="3.4503000000000004"/>
  </r>
  <r>
    <x v="4"/>
    <x v="4"/>
    <x v="23"/>
    <x v="5"/>
    <x v="11"/>
    <x v="11"/>
    <n v="12.138"/>
    <n v="9.7650000000000006"/>
    <n v="2.3729999999999993"/>
  </r>
  <r>
    <x v="4"/>
    <x v="4"/>
    <x v="23"/>
    <x v="6"/>
    <x v="0"/>
    <x v="0"/>
    <n v="2.1114000000000002"/>
    <n v="0.75600000000000012"/>
    <n v="1.3553999999999999"/>
  </r>
  <r>
    <x v="4"/>
    <x v="4"/>
    <x v="23"/>
    <x v="6"/>
    <x v="1"/>
    <x v="1"/>
    <n v="3.4986000000000002"/>
    <n v="1.2495000000000001"/>
    <n v="2.2491000000000003"/>
  </r>
  <r>
    <x v="4"/>
    <x v="4"/>
    <x v="23"/>
    <x v="6"/>
    <x v="2"/>
    <x v="2"/>
    <n v="4.2431999999999999"/>
    <n v="1.44"/>
    <n v="2.8031999999999999"/>
  </r>
  <r>
    <x v="4"/>
    <x v="4"/>
    <x v="23"/>
    <x v="6"/>
    <x v="3"/>
    <x v="3"/>
    <n v="3.6312000000000002"/>
    <n v="1.1519999999999999"/>
    <n v="2.4792000000000005"/>
  </r>
  <r>
    <x v="4"/>
    <x v="4"/>
    <x v="23"/>
    <x v="6"/>
    <x v="4"/>
    <x v="4"/>
    <n v="2.6520000000000001"/>
    <n v="1.0627500000000001"/>
    <n v="1.5892500000000001"/>
  </r>
  <r>
    <x v="4"/>
    <x v="4"/>
    <x v="23"/>
    <x v="6"/>
    <x v="5"/>
    <x v="5"/>
    <n v="2.4225000000000003"/>
    <n v="0.69000000000000006"/>
    <n v="1.7325000000000004"/>
  </r>
  <r>
    <x v="4"/>
    <x v="4"/>
    <x v="23"/>
    <x v="6"/>
    <x v="6"/>
    <x v="6"/>
    <n v="1.8360000000000001"/>
    <n v="0.78300000000000003"/>
    <n v="1.0529999999999999"/>
  </r>
  <r>
    <x v="4"/>
    <x v="4"/>
    <x v="23"/>
    <x v="6"/>
    <x v="7"/>
    <x v="7"/>
    <n v="2.3459999999999996"/>
    <n v="0.58199999999999996"/>
    <n v="1.7639999999999998"/>
  </r>
  <r>
    <x v="4"/>
    <x v="4"/>
    <x v="23"/>
    <x v="6"/>
    <x v="8"/>
    <x v="8"/>
    <n v="2.0910000000000002"/>
    <n v="0.70499999999999996"/>
    <n v="1.3860000000000001"/>
  </r>
  <r>
    <x v="4"/>
    <x v="4"/>
    <x v="23"/>
    <x v="6"/>
    <x v="9"/>
    <x v="9"/>
    <n v="3.0166500000000003"/>
    <n v="0.78"/>
    <n v="2.23665"/>
  </r>
  <r>
    <x v="4"/>
    <x v="4"/>
    <x v="23"/>
    <x v="6"/>
    <x v="10"/>
    <x v="10"/>
    <n v="3.6771000000000003"/>
    <n v="1.1864999999999999"/>
    <n v="2.4906000000000006"/>
  </r>
  <r>
    <x v="4"/>
    <x v="4"/>
    <x v="23"/>
    <x v="6"/>
    <x v="11"/>
    <x v="11"/>
    <n v="2.6928000000000001"/>
    <n v="0.86399999999999999"/>
    <n v="1.8288000000000002"/>
  </r>
  <r>
    <x v="4"/>
    <x v="4"/>
    <x v="23"/>
    <x v="6"/>
    <x v="0"/>
    <x v="0"/>
    <n v="1.9278"/>
    <n v="0.48554999999999993"/>
    <n v="1.44225"/>
  </r>
  <r>
    <x v="4"/>
    <x v="4"/>
    <x v="23"/>
    <x v="6"/>
    <x v="1"/>
    <x v="1"/>
    <n v="2.9987999999999997"/>
    <n v="1.0101000000000002"/>
    <n v="1.9886999999999995"/>
  </r>
  <r>
    <x v="4"/>
    <x v="4"/>
    <x v="23"/>
    <x v="6"/>
    <x v="2"/>
    <x v="2"/>
    <n v="3.1104000000000003"/>
    <n v="0.94640000000000002"/>
    <n v="2.1640000000000001"/>
  </r>
  <r>
    <x v="4"/>
    <x v="4"/>
    <x v="23"/>
    <x v="6"/>
    <x v="3"/>
    <x v="3"/>
    <n v="2.4767999999999999"/>
    <n v="1.0712000000000002"/>
    <n v="1.4055999999999997"/>
  </r>
  <r>
    <x v="4"/>
    <x v="4"/>
    <x v="23"/>
    <x v="6"/>
    <x v="4"/>
    <x v="4"/>
    <n v="2.2697999999999996"/>
    <n v="0.95484999999999987"/>
    <n v="1.3149499999999996"/>
  </r>
  <r>
    <x v="4"/>
    <x v="4"/>
    <x v="23"/>
    <x v="6"/>
    <x v="5"/>
    <x v="5"/>
    <n v="1.8360000000000001"/>
    <n v="0.78"/>
    <n v="1.056"/>
  </r>
  <r>
    <x v="4"/>
    <x v="4"/>
    <x v="23"/>
    <x v="6"/>
    <x v="6"/>
    <x v="6"/>
    <n v="1.7010000000000003"/>
    <n v="0.64349999999999996"/>
    <n v="1.0575000000000003"/>
  </r>
  <r>
    <x v="4"/>
    <x v="4"/>
    <x v="23"/>
    <x v="6"/>
    <x v="7"/>
    <x v="7"/>
    <n v="1.728"/>
    <n v="0.56680000000000008"/>
    <n v="1.1612"/>
  </r>
  <r>
    <x v="4"/>
    <x v="4"/>
    <x v="23"/>
    <x v="6"/>
    <x v="8"/>
    <x v="8"/>
    <n v="1.9260000000000002"/>
    <n v="0.52650000000000008"/>
    <n v="1.3995000000000002"/>
  </r>
  <r>
    <x v="4"/>
    <x v="4"/>
    <x v="23"/>
    <x v="6"/>
    <x v="9"/>
    <x v="9"/>
    <n v="2.7611999999999997"/>
    <n v="0.85344999999999993"/>
    <n v="1.9077499999999996"/>
  </r>
  <r>
    <x v="4"/>
    <x v="4"/>
    <x v="23"/>
    <x v="6"/>
    <x v="10"/>
    <x v="10"/>
    <n v="2.8727999999999998"/>
    <n v="0.80990000000000006"/>
    <n v="2.0629"/>
  </r>
  <r>
    <x v="4"/>
    <x v="4"/>
    <x v="23"/>
    <x v="6"/>
    <x v="11"/>
    <x v="11"/>
    <n v="2.4624000000000001"/>
    <n v="0.74099999999999999"/>
    <n v="1.7214"/>
  </r>
  <r>
    <x v="4"/>
    <x v="4"/>
    <x v="23"/>
    <x v="6"/>
    <x v="0"/>
    <x v="0"/>
    <n v="0.1782"/>
    <n v="7.3799999999999991E-2"/>
    <n v="0.10440000000000001"/>
  </r>
  <r>
    <x v="4"/>
    <x v="4"/>
    <x v="23"/>
    <x v="6"/>
    <x v="1"/>
    <x v="1"/>
    <n v="0.24640000000000004"/>
    <n v="0.13300000000000001"/>
    <n v="0.11340000000000003"/>
  </r>
  <r>
    <x v="4"/>
    <x v="4"/>
    <x v="23"/>
    <x v="6"/>
    <x v="2"/>
    <x v="2"/>
    <n v="0.26879999999999998"/>
    <n v="0.19039999999999999"/>
    <n v="7.8399999999999997E-2"/>
  </r>
  <r>
    <x v="4"/>
    <x v="4"/>
    <x v="23"/>
    <x v="6"/>
    <x v="3"/>
    <x v="3"/>
    <n v="0.35200000000000004"/>
    <n v="0.12960000000000002"/>
    <n v="0.22240000000000001"/>
  </r>
  <r>
    <x v="4"/>
    <x v="4"/>
    <x v="23"/>
    <x v="6"/>
    <x v="4"/>
    <x v="4"/>
    <n v="0.2964"/>
    <n v="0.1079"/>
    <n v="0.1885"/>
  </r>
  <r>
    <x v="4"/>
    <x v="4"/>
    <x v="23"/>
    <x v="6"/>
    <x v="5"/>
    <x v="5"/>
    <n v="0.20800000000000002"/>
    <n v="0.10200000000000001"/>
    <n v="0.10600000000000001"/>
  </r>
  <r>
    <x v="4"/>
    <x v="4"/>
    <x v="23"/>
    <x v="6"/>
    <x v="6"/>
    <x v="6"/>
    <n v="0.216"/>
    <n v="0.10619999999999999"/>
    <n v="0.10980000000000001"/>
  </r>
  <r>
    <x v="4"/>
    <x v="4"/>
    <x v="23"/>
    <x v="6"/>
    <x v="7"/>
    <x v="7"/>
    <n v="0.18239999999999998"/>
    <n v="7.5200000000000003E-2"/>
    <n v="0.10719999999999998"/>
  </r>
  <r>
    <x v="4"/>
    <x v="4"/>
    <x v="23"/>
    <x v="6"/>
    <x v="8"/>
    <x v="8"/>
    <n v="0.23199999999999998"/>
    <n v="0.10300000000000001"/>
    <n v="0.12899999999999998"/>
  </r>
  <r>
    <x v="4"/>
    <x v="4"/>
    <x v="23"/>
    <x v="6"/>
    <x v="9"/>
    <x v="9"/>
    <n v="0.30940000000000001"/>
    <n v="0.15209999999999999"/>
    <n v="0.15730000000000002"/>
  </r>
  <r>
    <x v="4"/>
    <x v="4"/>
    <x v="23"/>
    <x v="6"/>
    <x v="10"/>
    <x v="10"/>
    <n v="0.28280000000000005"/>
    <n v="0.1386"/>
    <n v="0.14420000000000005"/>
  </r>
  <r>
    <x v="4"/>
    <x v="4"/>
    <x v="23"/>
    <x v="6"/>
    <x v="11"/>
    <x v="11"/>
    <n v="0.26400000000000001"/>
    <n v="0.13320000000000001"/>
    <n v="0.1308"/>
  </r>
  <r>
    <x v="4"/>
    <x v="4"/>
    <x v="23"/>
    <x v="6"/>
    <x v="0"/>
    <x v="0"/>
    <n v="4.6331999999999995"/>
    <n v="1.6020000000000001"/>
    <n v="3.0311999999999992"/>
  </r>
  <r>
    <x v="4"/>
    <x v="4"/>
    <x v="23"/>
    <x v="6"/>
    <x v="1"/>
    <x v="1"/>
    <n v="7.2071999999999994"/>
    <n v="2.2400000000000002"/>
    <n v="4.9671999999999992"/>
  </r>
  <r>
    <x v="4"/>
    <x v="4"/>
    <x v="23"/>
    <x v="6"/>
    <x v="2"/>
    <x v="2"/>
    <n v="6.3360000000000003"/>
    <n v="3.3600000000000003"/>
    <n v="2.976"/>
  </r>
  <r>
    <x v="4"/>
    <x v="4"/>
    <x v="23"/>
    <x v="6"/>
    <x v="3"/>
    <x v="3"/>
    <n v="8.025599999999999"/>
    <n v="3.1040000000000001"/>
    <n v="4.9215999999999989"/>
  </r>
  <r>
    <x v="4"/>
    <x v="4"/>
    <x v="23"/>
    <x v="6"/>
    <x v="4"/>
    <x v="4"/>
    <n v="6.3492000000000006"/>
    <n v="2.1320000000000001"/>
    <n v="4.2172000000000001"/>
  </r>
  <r>
    <x v="4"/>
    <x v="4"/>
    <x v="23"/>
    <x v="6"/>
    <x v="5"/>
    <x v="5"/>
    <n v="3.8720000000000003"/>
    <n v="2.2999999999999998"/>
    <n v="1.5720000000000005"/>
  </r>
  <r>
    <x v="4"/>
    <x v="4"/>
    <x v="23"/>
    <x v="6"/>
    <x v="6"/>
    <x v="6"/>
    <n v="3.6828000000000003"/>
    <n v="1.8540000000000001"/>
    <n v="1.8288000000000002"/>
  </r>
  <r>
    <x v="4"/>
    <x v="4"/>
    <x v="23"/>
    <x v="6"/>
    <x v="7"/>
    <x v="7"/>
    <n v="4.048"/>
    <n v="1.7600000000000002"/>
    <n v="2.2879999999999998"/>
  </r>
  <r>
    <x v="4"/>
    <x v="4"/>
    <x v="23"/>
    <x v="6"/>
    <x v="8"/>
    <x v="8"/>
    <n v="4.3559999999999999"/>
    <n v="1.78"/>
    <n v="2.5759999999999996"/>
  </r>
  <r>
    <x v="4"/>
    <x v="4"/>
    <x v="23"/>
    <x v="6"/>
    <x v="9"/>
    <x v="9"/>
    <n v="6.0632000000000001"/>
    <n v="2.3140000000000001"/>
    <n v="3.7492000000000001"/>
  </r>
  <r>
    <x v="4"/>
    <x v="4"/>
    <x v="23"/>
    <x v="6"/>
    <x v="10"/>
    <x v="10"/>
    <n v="5.6055999999999999"/>
    <n v="3.1080000000000005"/>
    <n v="2.4975999999999994"/>
  </r>
  <r>
    <x v="4"/>
    <x v="4"/>
    <x v="23"/>
    <x v="6"/>
    <x v="11"/>
    <x v="11"/>
    <n v="5.1744000000000003"/>
    <n v="2.1120000000000001"/>
    <n v="3.0624000000000002"/>
  </r>
  <r>
    <x v="4"/>
    <x v="4"/>
    <x v="23"/>
    <x v="6"/>
    <x v="0"/>
    <x v="0"/>
    <n v="2.9295"/>
    <n v="0.92114999999999991"/>
    <n v="2.0083500000000001"/>
  </r>
  <r>
    <x v="4"/>
    <x v="4"/>
    <x v="23"/>
    <x v="6"/>
    <x v="1"/>
    <x v="1"/>
    <n v="5.3900000000000006"/>
    <n v="1.7549000000000001"/>
    <n v="3.6351000000000004"/>
  </r>
  <r>
    <x v="4"/>
    <x v="4"/>
    <x v="23"/>
    <x v="6"/>
    <x v="2"/>
    <x v="2"/>
    <n v="5.0400000000000009"/>
    <n v="1.6744000000000001"/>
    <n v="3.3656000000000006"/>
  </r>
  <r>
    <x v="4"/>
    <x v="4"/>
    <x v="23"/>
    <x v="6"/>
    <x v="3"/>
    <x v="3"/>
    <n v="6.44"/>
    <n v="1.9320000000000002"/>
    <n v="4.508"/>
  </r>
  <r>
    <x v="4"/>
    <x v="4"/>
    <x v="23"/>
    <x v="6"/>
    <x v="4"/>
    <x v="4"/>
    <n v="4.3679999999999994"/>
    <n v="1.4800500000000001"/>
    <n v="2.8879499999999991"/>
  </r>
  <r>
    <x v="4"/>
    <x v="4"/>
    <x v="23"/>
    <x v="6"/>
    <x v="5"/>
    <x v="5"/>
    <n v="2.9049999999999998"/>
    <n v="1.127"/>
    <n v="1.7779999999999998"/>
  </r>
  <r>
    <x v="4"/>
    <x v="4"/>
    <x v="23"/>
    <x v="6"/>
    <x v="6"/>
    <x v="6"/>
    <n v="2.7719999999999998"/>
    <n v="1.0867499999999999"/>
    <n v="1.6852499999999999"/>
  </r>
  <r>
    <x v="4"/>
    <x v="4"/>
    <x v="23"/>
    <x v="6"/>
    <x v="7"/>
    <x v="7"/>
    <n v="2.7720000000000002"/>
    <n v="1.0395999999999999"/>
    <n v="1.7324000000000004"/>
  </r>
  <r>
    <x v="4"/>
    <x v="4"/>
    <x v="23"/>
    <x v="6"/>
    <x v="8"/>
    <x v="8"/>
    <n v="4.0599999999999996"/>
    <n v="1.0120000000000002"/>
    <n v="3.0479999999999992"/>
  </r>
  <r>
    <x v="4"/>
    <x v="4"/>
    <x v="23"/>
    <x v="6"/>
    <x v="9"/>
    <x v="9"/>
    <n v="3.8674999999999997"/>
    <n v="1.6295500000000003"/>
    <n v="2.2379499999999997"/>
  </r>
  <r>
    <x v="4"/>
    <x v="4"/>
    <x v="23"/>
    <x v="6"/>
    <x v="10"/>
    <x v="10"/>
    <n v="4.3120000000000003"/>
    <n v="1.5295000000000001"/>
    <n v="2.7825000000000002"/>
  </r>
  <r>
    <x v="4"/>
    <x v="4"/>
    <x v="23"/>
    <x v="6"/>
    <x v="11"/>
    <x v="11"/>
    <n v="4.83"/>
    <n v="1.3524"/>
    <n v="3.4775999999999998"/>
  </r>
  <r>
    <x v="4"/>
    <x v="4"/>
    <x v="23"/>
    <x v="6"/>
    <x v="0"/>
    <x v="0"/>
    <n v="1.2096000000000002"/>
    <n v="0.47250000000000003"/>
    <n v="0.7371000000000002"/>
  </r>
  <r>
    <x v="4"/>
    <x v="4"/>
    <x v="23"/>
    <x v="6"/>
    <x v="1"/>
    <x v="1"/>
    <n v="1.8816000000000002"/>
    <n v="0.71400000000000008"/>
    <n v="1.1676000000000002"/>
  </r>
  <r>
    <x v="4"/>
    <x v="4"/>
    <x v="23"/>
    <x v="6"/>
    <x v="2"/>
    <x v="2"/>
    <n v="2.2464"/>
    <n v="0.88000000000000012"/>
    <n v="1.3663999999999998"/>
  </r>
  <r>
    <x v="4"/>
    <x v="4"/>
    <x v="23"/>
    <x v="6"/>
    <x v="3"/>
    <x v="3"/>
    <n v="2.1887999999999996"/>
    <n v="0.84000000000000008"/>
    <n v="1.3487999999999996"/>
  </r>
  <r>
    <x v="4"/>
    <x v="4"/>
    <x v="23"/>
    <x v="6"/>
    <x v="4"/>
    <x v="4"/>
    <n v="1.5444"/>
    <n v="0.59150000000000003"/>
    <n v="0.95289999999999997"/>
  </r>
  <r>
    <x v="4"/>
    <x v="4"/>
    <x v="23"/>
    <x v="6"/>
    <x v="5"/>
    <x v="5"/>
    <n v="1.1160000000000001"/>
    <n v="0.48499999999999999"/>
    <n v="0.63100000000000012"/>
  </r>
  <r>
    <x v="4"/>
    <x v="4"/>
    <x v="23"/>
    <x v="6"/>
    <x v="6"/>
    <x v="6"/>
    <n v="1.0152000000000001"/>
    <n v="0.4365"/>
    <n v="0.5787000000000001"/>
  </r>
  <r>
    <x v="4"/>
    <x v="4"/>
    <x v="23"/>
    <x v="6"/>
    <x v="7"/>
    <x v="7"/>
    <n v="0.96"/>
    <n v="0.39600000000000002"/>
    <n v="0.56399999999999995"/>
  </r>
  <r>
    <x v="4"/>
    <x v="4"/>
    <x v="23"/>
    <x v="6"/>
    <x v="8"/>
    <x v="8"/>
    <n v="1.248"/>
    <n v="0.56499999999999995"/>
    <n v="0.68300000000000005"/>
  </r>
  <r>
    <x v="4"/>
    <x v="4"/>
    <x v="23"/>
    <x v="6"/>
    <x v="9"/>
    <x v="9"/>
    <n v="1.7472000000000003"/>
    <n v="0.70200000000000007"/>
    <n v="1.0452000000000004"/>
  </r>
  <r>
    <x v="4"/>
    <x v="4"/>
    <x v="23"/>
    <x v="6"/>
    <x v="10"/>
    <x v="10"/>
    <n v="1.8480000000000001"/>
    <n v="0.81200000000000006"/>
    <n v="1.036"/>
  </r>
  <r>
    <x v="4"/>
    <x v="4"/>
    <x v="23"/>
    <x v="6"/>
    <x v="11"/>
    <x v="11"/>
    <n v="1.3248"/>
    <n v="0.65400000000000003"/>
    <n v="0.67079999999999995"/>
  </r>
  <r>
    <x v="7"/>
    <x v="5"/>
    <x v="16"/>
    <x v="0"/>
    <x v="0"/>
    <x v="0"/>
    <n v="44.049600000000005"/>
    <n v="18.427499999999998"/>
    <n v="25.622100000000007"/>
  </r>
  <r>
    <x v="7"/>
    <x v="5"/>
    <x v="16"/>
    <x v="0"/>
    <x v="1"/>
    <x v="1"/>
    <n v="72.192399999999992"/>
    <n v="27.195000000000004"/>
    <n v="44.997399999999985"/>
  </r>
  <r>
    <x v="7"/>
    <x v="5"/>
    <x v="16"/>
    <x v="0"/>
    <x v="2"/>
    <x v="2"/>
    <n v="74.814400000000006"/>
    <n v="29.96"/>
    <n v="44.854400000000005"/>
  </r>
  <r>
    <x v="7"/>
    <x v="5"/>
    <x v="16"/>
    <x v="0"/>
    <x v="3"/>
    <x v="3"/>
    <n v="58.0336"/>
    <n v="33.04"/>
    <n v="24.993600000000001"/>
  </r>
  <r>
    <x v="7"/>
    <x v="5"/>
    <x v="16"/>
    <x v="0"/>
    <x v="4"/>
    <x v="4"/>
    <n v="67.035799999999995"/>
    <n v="27.3"/>
    <n v="39.735799999999998"/>
  </r>
  <r>
    <x v="7"/>
    <x v="5"/>
    <x v="16"/>
    <x v="0"/>
    <x v="5"/>
    <x v="5"/>
    <n v="37.145000000000003"/>
    <n v="14.7"/>
    <n v="22.445000000000004"/>
  </r>
  <r>
    <x v="7"/>
    <x v="5"/>
    <x v="16"/>
    <x v="0"/>
    <x v="6"/>
    <x v="6"/>
    <n v="38.150099999999995"/>
    <n v="17.010000000000002"/>
    <n v="21.140099999999993"/>
  </r>
  <r>
    <x v="7"/>
    <x v="5"/>
    <x v="16"/>
    <x v="0"/>
    <x v="7"/>
    <x v="7"/>
    <n v="31.464000000000002"/>
    <n v="14.98"/>
    <n v="16.484000000000002"/>
  </r>
  <r>
    <x v="7"/>
    <x v="5"/>
    <x v="16"/>
    <x v="0"/>
    <x v="8"/>
    <x v="8"/>
    <n v="51.128999999999998"/>
    <n v="15.75"/>
    <n v="35.378999999999998"/>
  </r>
  <r>
    <x v="7"/>
    <x v="5"/>
    <x v="16"/>
    <x v="0"/>
    <x v="9"/>
    <x v="9"/>
    <n v="49.992800000000003"/>
    <n v="19.7925"/>
    <n v="30.200300000000002"/>
  </r>
  <r>
    <x v="7"/>
    <x v="5"/>
    <x v="16"/>
    <x v="0"/>
    <x v="10"/>
    <x v="10"/>
    <n v="50.1676"/>
    <n v="20.824999999999999"/>
    <n v="29.342600000000001"/>
  </r>
  <r>
    <x v="7"/>
    <x v="5"/>
    <x v="16"/>
    <x v="0"/>
    <x v="11"/>
    <x v="11"/>
    <n v="54.537599999999998"/>
    <n v="24.15"/>
    <n v="30.387599999999999"/>
  </r>
  <r>
    <x v="5"/>
    <x v="5"/>
    <x v="4"/>
    <x v="1"/>
    <x v="0"/>
    <x v="0"/>
    <n v="22.610699999999998"/>
    <n v="15.090300000000001"/>
    <n v="7.5203999999999969"/>
  </r>
  <r>
    <x v="5"/>
    <x v="5"/>
    <x v="4"/>
    <x v="1"/>
    <x v="1"/>
    <x v="1"/>
    <n v="43.511999999999993"/>
    <n v="26.951400000000003"/>
    <n v="16.56059999999999"/>
  </r>
  <r>
    <x v="5"/>
    <x v="5"/>
    <x v="4"/>
    <x v="1"/>
    <x v="2"/>
    <x v="2"/>
    <n v="35.223999999999997"/>
    <n v="35.438400000000001"/>
    <n v="-0.21440000000000481"/>
  </r>
  <r>
    <x v="5"/>
    <x v="5"/>
    <x v="4"/>
    <x v="1"/>
    <x v="3"/>
    <x v="3"/>
    <n v="41.854399999999998"/>
    <n v="35.107199999999999"/>
    <n v="6.7471999999999994"/>
  </r>
  <r>
    <x v="5"/>
    <x v="5"/>
    <x v="4"/>
    <x v="1"/>
    <x v="4"/>
    <x v="4"/>
    <n v="36.363600000000005"/>
    <n v="23.142599999999998"/>
    <n v="13.221000000000007"/>
  </r>
  <r>
    <x v="5"/>
    <x v="5"/>
    <x v="4"/>
    <x v="1"/>
    <x v="5"/>
    <x v="5"/>
    <n v="26.159000000000002"/>
    <n v="20.492999999999999"/>
    <n v="5.6660000000000039"/>
  </r>
  <r>
    <x v="5"/>
    <x v="5"/>
    <x v="4"/>
    <x v="1"/>
    <x v="6"/>
    <x v="6"/>
    <n v="26.340299999999996"/>
    <n v="19.3752"/>
    <n v="6.9650999999999961"/>
  </r>
  <r>
    <x v="5"/>
    <x v="5"/>
    <x v="4"/>
    <x v="1"/>
    <x v="7"/>
    <x v="7"/>
    <n v="22.377600000000001"/>
    <n v="17.884799999999998"/>
    <n v="4.4928000000000026"/>
  </r>
  <r>
    <x v="5"/>
    <x v="5"/>
    <x v="4"/>
    <x v="1"/>
    <x v="8"/>
    <x v="8"/>
    <n v="25.641000000000002"/>
    <n v="17.387999999999998"/>
    <n v="8.2530000000000037"/>
  </r>
  <r>
    <x v="5"/>
    <x v="5"/>
    <x v="4"/>
    <x v="1"/>
    <x v="9"/>
    <x v="9"/>
    <n v="31.986499999999999"/>
    <n v="32.292000000000002"/>
    <n v="-0.3055000000000021"/>
  </r>
  <r>
    <x v="5"/>
    <x v="5"/>
    <x v="4"/>
    <x v="1"/>
    <x v="10"/>
    <x v="10"/>
    <n v="35.172199999999997"/>
    <n v="28.690200000000001"/>
    <n v="6.4819999999999958"/>
  </r>
  <r>
    <x v="5"/>
    <x v="5"/>
    <x v="4"/>
    <x v="1"/>
    <x v="11"/>
    <x v="11"/>
    <n v="33.255600000000001"/>
    <n v="23.101200000000002"/>
    <n v="10.154399999999999"/>
  </r>
  <r>
    <x v="7"/>
    <x v="5"/>
    <x v="16"/>
    <x v="2"/>
    <x v="0"/>
    <x v="0"/>
    <n v="16.443000000000001"/>
    <n v="10.120950000000001"/>
    <n v="6.3220500000000008"/>
  </r>
  <r>
    <x v="7"/>
    <x v="5"/>
    <x v="16"/>
    <x v="2"/>
    <x v="1"/>
    <x v="1"/>
    <n v="25.136999999999997"/>
    <n v="14.9499"/>
    <n v="10.187099999999997"/>
  </r>
  <r>
    <x v="7"/>
    <x v="5"/>
    <x v="16"/>
    <x v="2"/>
    <x v="2"/>
    <x v="2"/>
    <n v="25.956"/>
    <n v="14.968800000000002"/>
    <n v="10.987199999999998"/>
  </r>
  <r>
    <x v="7"/>
    <x v="5"/>
    <x v="16"/>
    <x v="2"/>
    <x v="3"/>
    <x v="3"/>
    <n v="30.24"/>
    <n v="17.085599999999999"/>
    <n v="13.154399999999999"/>
  </r>
  <r>
    <x v="7"/>
    <x v="5"/>
    <x v="16"/>
    <x v="2"/>
    <x v="4"/>
    <x v="4"/>
    <n v="18.632250000000003"/>
    <n v="14.127749999999999"/>
    <n v="4.5045000000000037"/>
  </r>
  <r>
    <x v="7"/>
    <x v="5"/>
    <x v="16"/>
    <x v="2"/>
    <x v="5"/>
    <x v="5"/>
    <n v="14.332500000000001"/>
    <n v="8.6940000000000008"/>
    <n v="5.6385000000000005"/>
  </r>
  <r>
    <x v="7"/>
    <x v="5"/>
    <x v="16"/>
    <x v="2"/>
    <x v="6"/>
    <x v="6"/>
    <n v="11.76525"/>
    <n v="7.399350000000001"/>
    <n v="4.365899999999999"/>
  </r>
  <r>
    <x v="7"/>
    <x v="5"/>
    <x v="16"/>
    <x v="2"/>
    <x v="7"/>
    <x v="7"/>
    <n v="12.852"/>
    <n v="7.7868000000000004"/>
    <n v="5.0651999999999999"/>
  </r>
  <r>
    <x v="7"/>
    <x v="5"/>
    <x v="16"/>
    <x v="2"/>
    <x v="8"/>
    <x v="8"/>
    <n v="15.592499999999999"/>
    <n v="9.355500000000001"/>
    <n v="6.2369999999999983"/>
  </r>
  <r>
    <x v="7"/>
    <x v="5"/>
    <x v="16"/>
    <x v="2"/>
    <x v="9"/>
    <x v="9"/>
    <n v="22.317750000000004"/>
    <n v="11.916449999999999"/>
    <n v="10.401300000000004"/>
  </r>
  <r>
    <x v="7"/>
    <x v="5"/>
    <x v="16"/>
    <x v="2"/>
    <x v="10"/>
    <x v="10"/>
    <n v="24.696000000000002"/>
    <n v="10.7163"/>
    <n v="13.979700000000001"/>
  </r>
  <r>
    <x v="7"/>
    <x v="5"/>
    <x v="16"/>
    <x v="2"/>
    <x v="11"/>
    <x v="11"/>
    <n v="16.632000000000001"/>
    <n v="12.700800000000001"/>
    <n v="3.9312000000000005"/>
  </r>
  <r>
    <x v="7"/>
    <x v="5"/>
    <x v="16"/>
    <x v="3"/>
    <x v="0"/>
    <x v="0"/>
    <n v="27.796499999999998"/>
    <n v="20.586149999999996"/>
    <n v="7.2103500000000018"/>
  </r>
  <r>
    <x v="7"/>
    <x v="5"/>
    <x v="16"/>
    <x v="3"/>
    <x v="1"/>
    <x v="1"/>
    <n v="51.688000000000002"/>
    <n v="25.180400000000002"/>
    <n v="26.5076"/>
  </r>
  <r>
    <x v="7"/>
    <x v="5"/>
    <x v="16"/>
    <x v="3"/>
    <x v="2"/>
    <x v="2"/>
    <n v="57.936000000000007"/>
    <n v="37.536000000000001"/>
    <n v="20.400000000000006"/>
  </r>
  <r>
    <x v="7"/>
    <x v="5"/>
    <x v="16"/>
    <x v="3"/>
    <x v="3"/>
    <x v="3"/>
    <n v="47.712000000000003"/>
    <n v="31.905600000000003"/>
    <n v="15.8064"/>
  </r>
  <r>
    <x v="7"/>
    <x v="5"/>
    <x v="16"/>
    <x v="3"/>
    <x v="4"/>
    <x v="4"/>
    <n v="47.996000000000002"/>
    <n v="21.8569"/>
    <n v="26.139100000000003"/>
  </r>
  <r>
    <x v="7"/>
    <x v="5"/>
    <x v="16"/>
    <x v="3"/>
    <x v="5"/>
    <x v="5"/>
    <n v="35.854999999999997"/>
    <n v="19.55"/>
    <n v="16.304999999999996"/>
  </r>
  <r>
    <x v="7"/>
    <x v="5"/>
    <x v="16"/>
    <x v="3"/>
    <x v="6"/>
    <x v="6"/>
    <n v="33.547499999999999"/>
    <n v="20.586149999999996"/>
    <n v="12.961350000000003"/>
  </r>
  <r>
    <x v="7"/>
    <x v="5"/>
    <x v="16"/>
    <x v="3"/>
    <x v="7"/>
    <x v="7"/>
    <n v="33.795999999999999"/>
    <n v="15.483600000000001"/>
    <n v="18.312399999999997"/>
  </r>
  <r>
    <x v="7"/>
    <x v="5"/>
    <x v="16"/>
    <x v="3"/>
    <x v="8"/>
    <x v="8"/>
    <n v="28.400000000000002"/>
    <n v="23.46"/>
    <n v="4.9400000000000013"/>
  </r>
  <r>
    <x v="7"/>
    <x v="5"/>
    <x v="16"/>
    <x v="3"/>
    <x v="9"/>
    <x v="9"/>
    <n v="44.303999999999995"/>
    <n v="25.414999999999999"/>
    <n v="18.888999999999996"/>
  </r>
  <r>
    <x v="7"/>
    <x v="5"/>
    <x v="16"/>
    <x v="3"/>
    <x v="10"/>
    <x v="10"/>
    <n v="43.239000000000004"/>
    <n v="29.285900000000002"/>
    <n v="13.953100000000003"/>
  </r>
  <r>
    <x v="7"/>
    <x v="5"/>
    <x v="16"/>
    <x v="3"/>
    <x v="11"/>
    <x v="11"/>
    <n v="41.322000000000003"/>
    <n v="21.348600000000001"/>
    <n v="19.973400000000002"/>
  </r>
  <r>
    <x v="7"/>
    <x v="5"/>
    <x v="16"/>
    <x v="4"/>
    <x v="0"/>
    <x v="0"/>
    <n v="30.532499999999999"/>
    <n v="21.762"/>
    <n v="8.7704999999999984"/>
  </r>
  <r>
    <x v="7"/>
    <x v="5"/>
    <x v="16"/>
    <x v="4"/>
    <x v="1"/>
    <x v="1"/>
    <n v="40.25"/>
    <n v="23.132200000000001"/>
    <n v="17.117799999999999"/>
  </r>
  <r>
    <x v="7"/>
    <x v="5"/>
    <x v="16"/>
    <x v="4"/>
    <x v="2"/>
    <x v="2"/>
    <n v="50.6"/>
    <n v="33.529600000000002"/>
    <n v="17.070399999999999"/>
  </r>
  <r>
    <x v="7"/>
    <x v="5"/>
    <x v="16"/>
    <x v="4"/>
    <x v="3"/>
    <x v="3"/>
    <n v="51.52"/>
    <n v="34.174400000000006"/>
    <n v="17.345599999999997"/>
  </r>
  <r>
    <x v="7"/>
    <x v="5"/>
    <x v="16"/>
    <x v="4"/>
    <x v="4"/>
    <x v="4"/>
    <n v="35.1325"/>
    <n v="24.885249999999999"/>
    <n v="10.247250000000001"/>
  </r>
  <r>
    <x v="7"/>
    <x v="5"/>
    <x v="16"/>
    <x v="4"/>
    <x v="5"/>
    <x v="5"/>
    <n v="26.737500000000001"/>
    <n v="21.963500000000003"/>
    <n v="4.7739999999999974"/>
  </r>
  <r>
    <x v="7"/>
    <x v="5"/>
    <x v="16"/>
    <x v="4"/>
    <x v="6"/>
    <x v="6"/>
    <n v="26.392500000000002"/>
    <n v="15.596100000000002"/>
    <n v="10.7964"/>
  </r>
  <r>
    <x v="7"/>
    <x v="5"/>
    <x v="16"/>
    <x v="4"/>
    <x v="7"/>
    <x v="7"/>
    <n v="24.840000000000003"/>
    <n v="17.087200000000003"/>
    <n v="7.7528000000000006"/>
  </r>
  <r>
    <x v="7"/>
    <x v="5"/>
    <x v="16"/>
    <x v="4"/>
    <x v="8"/>
    <x v="8"/>
    <n v="29.037500000000001"/>
    <n v="20.150000000000002"/>
    <n v="8.8874999999999993"/>
  </r>
  <r>
    <x v="7"/>
    <x v="5"/>
    <x v="16"/>
    <x v="4"/>
    <x v="9"/>
    <x v="9"/>
    <n v="31.768750000000001"/>
    <n v="23.575500000000002"/>
    <n v="8.193249999999999"/>
  </r>
  <r>
    <x v="7"/>
    <x v="5"/>
    <x v="16"/>
    <x v="4"/>
    <x v="10"/>
    <x v="10"/>
    <n v="39.445"/>
    <n v="31.031000000000002"/>
    <n v="8.4139999999999979"/>
  </r>
  <r>
    <x v="7"/>
    <x v="5"/>
    <x v="16"/>
    <x v="4"/>
    <x v="11"/>
    <x v="11"/>
    <n v="31.395"/>
    <n v="25.872600000000002"/>
    <n v="5.5223999999999975"/>
  </r>
  <r>
    <x v="7"/>
    <x v="5"/>
    <x v="16"/>
    <x v="5"/>
    <x v="0"/>
    <x v="0"/>
    <n v="10.0899"/>
    <n v="5.508"/>
    <n v="4.5819000000000001"/>
  </r>
  <r>
    <x v="7"/>
    <x v="5"/>
    <x v="16"/>
    <x v="5"/>
    <x v="1"/>
    <x v="1"/>
    <n v="13.3644"/>
    <n v="10.281600000000001"/>
    <n v="3.0827999999999989"/>
  </r>
  <r>
    <x v="7"/>
    <x v="5"/>
    <x v="16"/>
    <x v="5"/>
    <x v="2"/>
    <x v="2"/>
    <n v="17.937600000000003"/>
    <n v="13.708799999999998"/>
    <n v="4.228800000000005"/>
  </r>
  <r>
    <x v="7"/>
    <x v="5"/>
    <x v="16"/>
    <x v="5"/>
    <x v="3"/>
    <x v="3"/>
    <n v="17.760000000000002"/>
    <n v="13.593599999999999"/>
    <n v="4.166400000000003"/>
  </r>
  <r>
    <x v="7"/>
    <x v="5"/>
    <x v="16"/>
    <x v="5"/>
    <x v="4"/>
    <x v="4"/>
    <n v="15.873000000000001"/>
    <n v="10.4832"/>
    <n v="5.389800000000001"/>
  </r>
  <r>
    <x v="7"/>
    <x v="5"/>
    <x v="16"/>
    <x v="5"/>
    <x v="5"/>
    <x v="5"/>
    <n v="9.657"/>
    <n v="6.984"/>
    <n v="2.673"/>
  </r>
  <r>
    <x v="7"/>
    <x v="5"/>
    <x v="16"/>
    <x v="5"/>
    <x v="6"/>
    <x v="6"/>
    <n v="9.6903000000000006"/>
    <n v="6.48"/>
    <n v="3.2103000000000002"/>
  </r>
  <r>
    <x v="7"/>
    <x v="5"/>
    <x v="16"/>
    <x v="5"/>
    <x v="7"/>
    <x v="7"/>
    <n v="7.6368000000000009"/>
    <n v="6.9119999999999999"/>
    <n v="0.724800000000001"/>
  </r>
  <r>
    <x v="7"/>
    <x v="5"/>
    <x v="16"/>
    <x v="5"/>
    <x v="8"/>
    <x v="8"/>
    <n v="13.209"/>
    <n v="8.4960000000000004"/>
    <n v="4.7129999999999992"/>
  </r>
  <r>
    <x v="7"/>
    <x v="5"/>
    <x v="16"/>
    <x v="5"/>
    <x v="9"/>
    <x v="9"/>
    <n v="15.440100000000001"/>
    <n v="7.5815999999999999"/>
    <n v="7.8585000000000012"/>
  </r>
  <r>
    <x v="7"/>
    <x v="5"/>
    <x v="16"/>
    <x v="5"/>
    <x v="10"/>
    <x v="10"/>
    <n v="15.850800000000001"/>
    <n v="8.2655999999999992"/>
    <n v="7.5852000000000022"/>
  </r>
  <r>
    <x v="7"/>
    <x v="5"/>
    <x v="16"/>
    <x v="5"/>
    <x v="11"/>
    <x v="11"/>
    <n v="14.918400000000002"/>
    <n v="7.8624000000000009"/>
    <n v="7.0560000000000009"/>
  </r>
  <r>
    <x v="7"/>
    <x v="5"/>
    <x v="16"/>
    <x v="6"/>
    <x v="0"/>
    <x v="0"/>
    <n v="2.22525"/>
    <n v="0.60839999999999994"/>
    <n v="1.6168499999999999"/>
  </r>
  <r>
    <x v="7"/>
    <x v="5"/>
    <x v="16"/>
    <x v="6"/>
    <x v="1"/>
    <x v="1"/>
    <n v="2.9197000000000002"/>
    <n v="0.77349999999999997"/>
    <n v="2.1462000000000003"/>
  </r>
  <r>
    <x v="7"/>
    <x v="5"/>
    <x v="16"/>
    <x v="6"/>
    <x v="2"/>
    <x v="2"/>
    <n v="3.4055999999999997"/>
    <n v="1.0608"/>
    <n v="2.3447999999999998"/>
  </r>
  <r>
    <x v="7"/>
    <x v="5"/>
    <x v="16"/>
    <x v="6"/>
    <x v="3"/>
    <x v="3"/>
    <n v="2.8895999999999997"/>
    <n v="1.1336000000000002"/>
    <n v="1.7559999999999996"/>
  </r>
  <r>
    <x v="7"/>
    <x v="5"/>
    <x v="16"/>
    <x v="6"/>
    <x v="4"/>
    <x v="4"/>
    <n v="2.8788499999999999"/>
    <n v="0.71824999999999994"/>
    <n v="2.1606000000000001"/>
  </r>
  <r>
    <x v="7"/>
    <x v="5"/>
    <x v="16"/>
    <x v="6"/>
    <x v="5"/>
    <x v="5"/>
    <n v="2.1069999999999998"/>
    <n v="0.70200000000000007"/>
    <n v="1.4049999999999998"/>
  </r>
  <r>
    <x v="7"/>
    <x v="5"/>
    <x v="16"/>
    <x v="6"/>
    <x v="6"/>
    <x v="6"/>
    <n v="2.1285000000000003"/>
    <n v="0.49724999999999997"/>
    <n v="1.6312500000000003"/>
  </r>
  <r>
    <x v="7"/>
    <x v="5"/>
    <x v="16"/>
    <x v="6"/>
    <x v="7"/>
    <x v="7"/>
    <n v="1.9092000000000002"/>
    <n v="0.4264"/>
    <n v="1.4828000000000001"/>
  </r>
  <r>
    <x v="7"/>
    <x v="5"/>
    <x v="16"/>
    <x v="6"/>
    <x v="8"/>
    <x v="8"/>
    <n v="2.4079999999999999"/>
    <n v="0.65650000000000008"/>
    <n v="1.7514999999999998"/>
  </r>
  <r>
    <x v="7"/>
    <x v="5"/>
    <x v="16"/>
    <x v="6"/>
    <x v="9"/>
    <x v="9"/>
    <n v="2.5714000000000001"/>
    <n v="0.97174999999999989"/>
    <n v="1.5996500000000002"/>
  </r>
  <r>
    <x v="7"/>
    <x v="5"/>
    <x v="16"/>
    <x v="6"/>
    <x v="10"/>
    <x v="10"/>
    <n v="2.6187"/>
    <n v="0.80080000000000007"/>
    <n v="1.8178999999999998"/>
  </r>
  <r>
    <x v="7"/>
    <x v="5"/>
    <x v="16"/>
    <x v="6"/>
    <x v="11"/>
    <x v="11"/>
    <n v="2.3220000000000001"/>
    <n v="0.78"/>
    <n v="1.542"/>
  </r>
  <r>
    <x v="7"/>
    <x v="5"/>
    <x v="16"/>
    <x v="6"/>
    <x v="0"/>
    <x v="0"/>
    <n v="1.5907499999999999"/>
    <n v="0.58320000000000005"/>
    <n v="1.0075499999999997"/>
  </r>
  <r>
    <x v="7"/>
    <x v="5"/>
    <x v="16"/>
    <x v="6"/>
    <x v="1"/>
    <x v="1"/>
    <n v="2.1805000000000003"/>
    <n v="0.89039999999999997"/>
    <n v="1.2901000000000002"/>
  </r>
  <r>
    <x v="7"/>
    <x v="5"/>
    <x v="16"/>
    <x v="6"/>
    <x v="2"/>
    <x v="2"/>
    <n v="2.4640000000000004"/>
    <n v="0.96"/>
    <n v="1.5040000000000004"/>
  </r>
  <r>
    <x v="7"/>
    <x v="5"/>
    <x v="16"/>
    <x v="6"/>
    <x v="3"/>
    <x v="3"/>
    <n v="3.3040000000000003"/>
    <n v="1.1039999999999999"/>
    <n v="2.2000000000000002"/>
  </r>
  <r>
    <x v="7"/>
    <x v="5"/>
    <x v="16"/>
    <x v="6"/>
    <x v="4"/>
    <x v="4"/>
    <n v="2.6844999999999999"/>
    <n v="0.91259999999999997"/>
    <n v="1.7719"/>
  </r>
  <r>
    <x v="7"/>
    <x v="5"/>
    <x v="16"/>
    <x v="6"/>
    <x v="5"/>
    <x v="5"/>
    <n v="1.7324999999999999"/>
    <n v="0.66600000000000004"/>
    <n v="1.0665"/>
  </r>
  <r>
    <x v="7"/>
    <x v="5"/>
    <x v="16"/>
    <x v="6"/>
    <x v="6"/>
    <x v="6"/>
    <n v="1.6695"/>
    <n v="0.5292"/>
    <n v="1.1402999999999999"/>
  </r>
  <r>
    <x v="7"/>
    <x v="5"/>
    <x v="16"/>
    <x v="6"/>
    <x v="7"/>
    <x v="7"/>
    <n v="1.2040000000000002"/>
    <n v="0.504"/>
    <n v="0.70000000000000018"/>
  </r>
  <r>
    <x v="7"/>
    <x v="5"/>
    <x v="16"/>
    <x v="6"/>
    <x v="8"/>
    <x v="8"/>
    <n v="1.4875"/>
    <n v="0.71399999999999997"/>
    <n v="0.77350000000000008"/>
  </r>
  <r>
    <x v="7"/>
    <x v="5"/>
    <x v="16"/>
    <x v="6"/>
    <x v="9"/>
    <x v="9"/>
    <n v="2.3660000000000001"/>
    <n v="0.88919999999999999"/>
    <n v="1.4768000000000001"/>
  </r>
  <r>
    <x v="7"/>
    <x v="5"/>
    <x v="16"/>
    <x v="6"/>
    <x v="10"/>
    <x v="10"/>
    <n v="2.4745000000000004"/>
    <n v="0.91560000000000008"/>
    <n v="1.5589000000000004"/>
  </r>
  <r>
    <x v="7"/>
    <x v="5"/>
    <x v="16"/>
    <x v="6"/>
    <x v="11"/>
    <x v="11"/>
    <n v="2.2890000000000001"/>
    <n v="0.69839999999999991"/>
    <n v="1.5906000000000002"/>
  </r>
  <r>
    <x v="7"/>
    <x v="5"/>
    <x v="16"/>
    <x v="6"/>
    <x v="0"/>
    <x v="0"/>
    <n v="0.19800000000000001"/>
    <n v="8.1000000000000003E-2"/>
    <n v="0.11700000000000001"/>
  </r>
  <r>
    <x v="7"/>
    <x v="5"/>
    <x v="16"/>
    <x v="6"/>
    <x v="1"/>
    <x v="1"/>
    <n v="0.2296"/>
    <n v="0.11760000000000001"/>
    <n v="0.11199999999999999"/>
  </r>
  <r>
    <x v="7"/>
    <x v="5"/>
    <x v="16"/>
    <x v="6"/>
    <x v="2"/>
    <x v="2"/>
    <n v="0.33600000000000002"/>
    <n v="0.14560000000000001"/>
    <n v="0.19040000000000001"/>
  </r>
  <r>
    <x v="7"/>
    <x v="5"/>
    <x v="16"/>
    <x v="6"/>
    <x v="3"/>
    <x v="3"/>
    <n v="0.28160000000000002"/>
    <n v="0.19039999999999999"/>
    <n v="9.1200000000000031E-2"/>
  </r>
  <r>
    <x v="7"/>
    <x v="5"/>
    <x v="16"/>
    <x v="6"/>
    <x v="4"/>
    <x v="4"/>
    <n v="0.22359999999999999"/>
    <n v="0.1391"/>
    <n v="8.4499999999999992E-2"/>
  </r>
  <r>
    <x v="7"/>
    <x v="5"/>
    <x v="16"/>
    <x v="6"/>
    <x v="5"/>
    <x v="5"/>
    <n v="0.18600000000000003"/>
    <n v="9.8000000000000004E-2"/>
    <n v="8.8000000000000023E-2"/>
  </r>
  <r>
    <x v="7"/>
    <x v="5"/>
    <x v="16"/>
    <x v="6"/>
    <x v="6"/>
    <x v="6"/>
    <n v="0.14580000000000001"/>
    <n v="9.0899999999999995E-2"/>
    <n v="5.4900000000000018E-2"/>
  </r>
  <r>
    <x v="7"/>
    <x v="5"/>
    <x v="16"/>
    <x v="6"/>
    <x v="7"/>
    <x v="7"/>
    <n v="0.13439999999999999"/>
    <n v="9.5199999999999993E-2"/>
    <n v="3.9199999999999999E-2"/>
  </r>
  <r>
    <x v="7"/>
    <x v="5"/>
    <x v="16"/>
    <x v="6"/>
    <x v="8"/>
    <x v="8"/>
    <n v="0.21800000000000003"/>
    <n v="0.10600000000000001"/>
    <n v="0.11200000000000002"/>
  </r>
  <r>
    <x v="7"/>
    <x v="5"/>
    <x v="16"/>
    <x v="6"/>
    <x v="9"/>
    <x v="9"/>
    <n v="0.24959999999999999"/>
    <n v="0.11960000000000001"/>
    <n v="0.12999999999999998"/>
  </r>
  <r>
    <x v="7"/>
    <x v="5"/>
    <x v="16"/>
    <x v="6"/>
    <x v="10"/>
    <x v="10"/>
    <n v="0.31640000000000001"/>
    <n v="0.15680000000000002"/>
    <n v="0.15959999999999999"/>
  </r>
  <r>
    <x v="7"/>
    <x v="5"/>
    <x v="16"/>
    <x v="6"/>
    <x v="11"/>
    <x v="11"/>
    <n v="0.2064"/>
    <n v="0.1152"/>
    <n v="9.1200000000000003E-2"/>
  </r>
  <r>
    <x v="7"/>
    <x v="5"/>
    <x v="16"/>
    <x v="6"/>
    <x v="0"/>
    <x v="0"/>
    <n v="3.3867000000000003"/>
    <n v="1.3967999999999998"/>
    <n v="1.9899000000000004"/>
  </r>
  <r>
    <x v="7"/>
    <x v="5"/>
    <x v="16"/>
    <x v="6"/>
    <x v="1"/>
    <x v="1"/>
    <n v="4.5226999999999995"/>
    <n v="2.0832000000000002"/>
    <n v="2.4394999999999993"/>
  </r>
  <r>
    <x v="7"/>
    <x v="5"/>
    <x v="16"/>
    <x v="6"/>
    <x v="2"/>
    <x v="2"/>
    <n v="5.7935999999999996"/>
    <n v="2.7136"/>
    <n v="3.0799999999999996"/>
  </r>
  <r>
    <x v="7"/>
    <x v="5"/>
    <x v="16"/>
    <x v="6"/>
    <x v="3"/>
    <x v="3"/>
    <n v="4.9415999999999993"/>
    <n v="2.6112000000000002"/>
    <n v="2.3303999999999991"/>
  </r>
  <r>
    <x v="7"/>
    <x v="5"/>
    <x v="16"/>
    <x v="6"/>
    <x v="4"/>
    <x v="4"/>
    <n v="5.3533999999999997"/>
    <n v="1.7056"/>
    <n v="3.6477999999999997"/>
  </r>
  <r>
    <x v="7"/>
    <x v="5"/>
    <x v="16"/>
    <x v="6"/>
    <x v="5"/>
    <x v="5"/>
    <n v="3.5145000000000004"/>
    <n v="1.4080000000000001"/>
    <n v="2.1065000000000005"/>
  </r>
  <r>
    <x v="7"/>
    <x v="5"/>
    <x v="16"/>
    <x v="6"/>
    <x v="6"/>
    <x v="6"/>
    <n v="3.2269500000000004"/>
    <n v="1.6128"/>
    <n v="1.6141500000000004"/>
  </r>
  <r>
    <x v="7"/>
    <x v="5"/>
    <x v="16"/>
    <x v="6"/>
    <x v="7"/>
    <x v="7"/>
    <n v="2.4139999999999997"/>
    <n v="1.1776"/>
    <n v="1.2363999999999997"/>
  </r>
  <r>
    <x v="7"/>
    <x v="5"/>
    <x v="16"/>
    <x v="6"/>
    <x v="8"/>
    <x v="8"/>
    <n v="2.9464999999999999"/>
    <n v="1.552"/>
    <n v="1.3944999999999999"/>
  </r>
  <r>
    <x v="7"/>
    <x v="5"/>
    <x v="16"/>
    <x v="6"/>
    <x v="9"/>
    <x v="9"/>
    <n v="5.3533999999999997"/>
    <n v="2.2256"/>
    <n v="3.1277999999999997"/>
  </r>
  <r>
    <x v="7"/>
    <x v="5"/>
    <x v="16"/>
    <x v="6"/>
    <x v="10"/>
    <x v="10"/>
    <n v="5.5167000000000002"/>
    <n v="1.8368"/>
    <n v="3.6798999999999999"/>
  </r>
  <r>
    <x v="7"/>
    <x v="5"/>
    <x v="16"/>
    <x v="6"/>
    <x v="11"/>
    <x v="11"/>
    <n v="4.5582000000000003"/>
    <n v="1.9007999999999998"/>
    <n v="2.6574000000000004"/>
  </r>
  <r>
    <x v="7"/>
    <x v="5"/>
    <x v="16"/>
    <x v="6"/>
    <x v="0"/>
    <x v="0"/>
    <n v="2.7845999999999997"/>
    <n v="0.78029999999999999"/>
    <n v="2.0042999999999997"/>
  </r>
  <r>
    <x v="7"/>
    <x v="5"/>
    <x v="16"/>
    <x v="6"/>
    <x v="1"/>
    <x v="1"/>
    <n v="4.3315999999999999"/>
    <n v="1.0590999999999999"/>
    <n v="3.2725"/>
  </r>
  <r>
    <x v="7"/>
    <x v="5"/>
    <x v="16"/>
    <x v="6"/>
    <x v="2"/>
    <x v="2"/>
    <n v="3.4527999999999999"/>
    <n v="1.5232000000000003"/>
    <n v="1.9295999999999995"/>
  </r>
  <r>
    <x v="7"/>
    <x v="5"/>
    <x v="16"/>
    <x v="6"/>
    <x v="3"/>
    <x v="3"/>
    <n v="3.536"/>
    <n v="1.2648000000000001"/>
    <n v="2.2711999999999999"/>
  </r>
  <r>
    <x v="7"/>
    <x v="5"/>
    <x v="16"/>
    <x v="6"/>
    <x v="4"/>
    <x v="4"/>
    <n v="2.7715999999999998"/>
    <n v="1.2596999999999998"/>
    <n v="1.5119"/>
  </r>
  <r>
    <x v="7"/>
    <x v="5"/>
    <x v="16"/>
    <x v="6"/>
    <x v="5"/>
    <x v="5"/>
    <n v="2.8340000000000005"/>
    <n v="0.94350000000000001"/>
    <n v="1.8905000000000005"/>
  </r>
  <r>
    <x v="7"/>
    <x v="5"/>
    <x v="16"/>
    <x v="6"/>
    <x v="6"/>
    <x v="6"/>
    <n v="1.9655999999999998"/>
    <n v="0.82620000000000005"/>
    <n v="1.1393999999999997"/>
  </r>
  <r>
    <x v="7"/>
    <x v="5"/>
    <x v="16"/>
    <x v="6"/>
    <x v="7"/>
    <x v="7"/>
    <n v="1.6848000000000001"/>
    <n v="0.72760000000000014"/>
    <n v="0.95719999999999994"/>
  </r>
  <r>
    <x v="7"/>
    <x v="5"/>
    <x v="16"/>
    <x v="6"/>
    <x v="8"/>
    <x v="8"/>
    <n v="2.5739999999999998"/>
    <n v="1.0029999999999999"/>
    <n v="1.571"/>
  </r>
  <r>
    <x v="7"/>
    <x v="5"/>
    <x v="16"/>
    <x v="6"/>
    <x v="9"/>
    <x v="9"/>
    <n v="3.6842000000000001"/>
    <n v="1.04975"/>
    <n v="2.6344500000000002"/>
  </r>
  <r>
    <x v="7"/>
    <x v="5"/>
    <x v="16"/>
    <x v="6"/>
    <x v="10"/>
    <x v="10"/>
    <n v="3.8948000000000005"/>
    <n v="1.0471999999999999"/>
    <n v="2.8476000000000008"/>
  </r>
  <r>
    <x v="7"/>
    <x v="5"/>
    <x v="16"/>
    <x v="6"/>
    <x v="11"/>
    <x v="11"/>
    <n v="2.964"/>
    <n v="0.91800000000000004"/>
    <n v="2.0459999999999998"/>
  </r>
  <r>
    <x v="7"/>
    <x v="5"/>
    <x v="16"/>
    <x v="6"/>
    <x v="0"/>
    <x v="0"/>
    <n v="1.242"/>
    <n v="0.432"/>
    <n v="0.81"/>
  </r>
  <r>
    <x v="7"/>
    <x v="5"/>
    <x v="16"/>
    <x v="6"/>
    <x v="1"/>
    <x v="1"/>
    <n v="1.5791999999999999"/>
    <n v="0.56000000000000005"/>
    <n v="1.0191999999999999"/>
  </r>
  <r>
    <x v="7"/>
    <x v="5"/>
    <x v="16"/>
    <x v="6"/>
    <x v="2"/>
    <x v="2"/>
    <n v="1.9583999999999999"/>
    <n v="0.78400000000000003"/>
    <n v="1.1743999999999999"/>
  </r>
  <r>
    <x v="7"/>
    <x v="5"/>
    <x v="16"/>
    <x v="6"/>
    <x v="3"/>
    <x v="3"/>
    <n v="1.9776"/>
    <n v="0.8"/>
    <n v="1.1776"/>
  </r>
  <r>
    <x v="7"/>
    <x v="5"/>
    <x v="16"/>
    <x v="6"/>
    <x v="4"/>
    <x v="4"/>
    <n v="1.4976"/>
    <n v="0.63700000000000001"/>
    <n v="0.86060000000000003"/>
  </r>
  <r>
    <x v="7"/>
    <x v="5"/>
    <x v="16"/>
    <x v="6"/>
    <x v="5"/>
    <x v="5"/>
    <n v="1.296"/>
    <n v="0.55000000000000004"/>
    <n v="0.746"/>
  </r>
  <r>
    <x v="7"/>
    <x v="5"/>
    <x v="16"/>
    <x v="6"/>
    <x v="6"/>
    <x v="6"/>
    <n v="0.9396000000000001"/>
    <n v="0.432"/>
    <n v="0.50760000000000005"/>
  </r>
  <r>
    <x v="7"/>
    <x v="5"/>
    <x v="16"/>
    <x v="6"/>
    <x v="7"/>
    <x v="7"/>
    <n v="0.76800000000000002"/>
    <n v="0.44000000000000006"/>
    <n v="0.32799999999999996"/>
  </r>
  <r>
    <x v="7"/>
    <x v="5"/>
    <x v="16"/>
    <x v="6"/>
    <x v="8"/>
    <x v="8"/>
    <n v="1.1879999999999999"/>
    <n v="0.55500000000000005"/>
    <n v="0.6329999999999999"/>
  </r>
  <r>
    <x v="7"/>
    <x v="5"/>
    <x v="16"/>
    <x v="6"/>
    <x v="9"/>
    <x v="9"/>
    <n v="1.7784"/>
    <n v="0.55900000000000005"/>
    <n v="1.2193999999999998"/>
  </r>
  <r>
    <x v="7"/>
    <x v="5"/>
    <x v="16"/>
    <x v="6"/>
    <x v="10"/>
    <x v="10"/>
    <n v="1.9319999999999997"/>
    <n v="0.64400000000000013"/>
    <n v="1.2879999999999996"/>
  </r>
  <r>
    <x v="7"/>
    <x v="5"/>
    <x v="16"/>
    <x v="6"/>
    <x v="11"/>
    <x v="11"/>
    <n v="1.6847999999999999"/>
    <n v="0.504"/>
    <n v="1.1807999999999998"/>
  </r>
  <r>
    <x v="0"/>
    <x v="0"/>
    <x v="23"/>
    <x v="0"/>
    <x v="0"/>
    <x v="0"/>
    <n v="27.373950000000004"/>
    <n v="13.365"/>
    <n v="14.008950000000004"/>
  </r>
  <r>
    <x v="0"/>
    <x v="0"/>
    <x v="23"/>
    <x v="0"/>
    <x v="1"/>
    <x v="1"/>
    <n v="60.455499999999994"/>
    <n v="23.729999999999997"/>
    <n v="36.725499999999997"/>
  </r>
  <r>
    <x v="0"/>
    <x v="0"/>
    <x v="23"/>
    <x v="0"/>
    <x v="2"/>
    <x v="2"/>
    <n v="61.281599999999997"/>
    <n v="26.400000000000002"/>
    <n v="34.881599999999992"/>
  </r>
  <r>
    <x v="0"/>
    <x v="0"/>
    <x v="23"/>
    <x v="0"/>
    <x v="3"/>
    <x v="3"/>
    <n v="51.668799999999997"/>
    <n v="27.119999999999997"/>
    <n v="24.5488"/>
  </r>
  <r>
    <x v="0"/>
    <x v="0"/>
    <x v="23"/>
    <x v="0"/>
    <x v="4"/>
    <x v="4"/>
    <n v="40.028299999999994"/>
    <n v="18.329999999999998"/>
    <n v="21.698299999999996"/>
  </r>
  <r>
    <x v="0"/>
    <x v="0"/>
    <x v="23"/>
    <x v="0"/>
    <x v="5"/>
    <x v="5"/>
    <n v="37.550000000000004"/>
    <n v="16.5"/>
    <n v="21.050000000000004"/>
  </r>
  <r>
    <x v="0"/>
    <x v="0"/>
    <x v="23"/>
    <x v="0"/>
    <x v="6"/>
    <x v="6"/>
    <n v="37.174500000000002"/>
    <n v="13.094999999999999"/>
    <n v="24.079500000000003"/>
  </r>
  <r>
    <x v="0"/>
    <x v="0"/>
    <x v="23"/>
    <x v="0"/>
    <x v="7"/>
    <x v="7"/>
    <n v="33.044000000000004"/>
    <n v="13.440000000000001"/>
    <n v="19.604000000000003"/>
  </r>
  <r>
    <x v="0"/>
    <x v="0"/>
    <x v="23"/>
    <x v="0"/>
    <x v="8"/>
    <x v="8"/>
    <n v="30.791"/>
    <n v="17.849999999999998"/>
    <n v="12.941000000000003"/>
  </r>
  <r>
    <x v="0"/>
    <x v="0"/>
    <x v="23"/>
    <x v="0"/>
    <x v="9"/>
    <x v="9"/>
    <n v="49.7913"/>
    <n v="19.695"/>
    <n v="30.096299999999999"/>
  </r>
  <r>
    <x v="0"/>
    <x v="0"/>
    <x v="23"/>
    <x v="0"/>
    <x v="10"/>
    <x v="10"/>
    <n v="59.929799999999993"/>
    <n v="17.010000000000002"/>
    <n v="42.919799999999995"/>
  </r>
  <r>
    <x v="0"/>
    <x v="0"/>
    <x v="23"/>
    <x v="0"/>
    <x v="11"/>
    <x v="11"/>
    <n v="36.949199999999998"/>
    <n v="18.72"/>
    <n v="18.229199999999999"/>
  </r>
  <r>
    <x v="0"/>
    <x v="0"/>
    <x v="11"/>
    <x v="1"/>
    <x v="0"/>
    <x v="0"/>
    <n v="16.1586"/>
    <n v="16.523999999999997"/>
    <n v="-0.3653999999999975"/>
  </r>
  <r>
    <x v="0"/>
    <x v="0"/>
    <x v="11"/>
    <x v="1"/>
    <x v="1"/>
    <x v="1"/>
    <n v="31.820600000000002"/>
    <n v="18.849600000000002"/>
    <n v="12.971"/>
  </r>
  <r>
    <x v="0"/>
    <x v="0"/>
    <x v="11"/>
    <x v="1"/>
    <x v="2"/>
    <x v="2"/>
    <n v="33.921600000000005"/>
    <n v="25.948800000000002"/>
    <n v="7.972800000000003"/>
  </r>
  <r>
    <x v="0"/>
    <x v="0"/>
    <x v="11"/>
    <x v="1"/>
    <x v="3"/>
    <x v="3"/>
    <n v="36.366399999999999"/>
    <n v="29.375999999999998"/>
    <n v="6.9904000000000011"/>
  </r>
  <r>
    <x v="0"/>
    <x v="0"/>
    <x v="11"/>
    <x v="1"/>
    <x v="4"/>
    <x v="4"/>
    <n v="20.857200000000002"/>
    <n v="22.674599999999998"/>
    <n v="-1.8173999999999957"/>
  </r>
  <r>
    <x v="0"/>
    <x v="0"/>
    <x v="11"/>
    <x v="1"/>
    <x v="5"/>
    <x v="5"/>
    <n v="16.808"/>
    <n v="15.606000000000002"/>
    <n v="1.2019999999999982"/>
  </r>
  <r>
    <x v="0"/>
    <x v="0"/>
    <x v="11"/>
    <x v="1"/>
    <x v="6"/>
    <x v="6"/>
    <n v="19.7685"/>
    <n v="16.386299999999999"/>
    <n v="3.382200000000001"/>
  </r>
  <r>
    <x v="0"/>
    <x v="0"/>
    <x v="11"/>
    <x v="1"/>
    <x v="7"/>
    <x v="7"/>
    <n v="12.988000000000001"/>
    <n v="14.198399999999999"/>
    <n v="-1.2103999999999981"/>
  </r>
  <r>
    <x v="0"/>
    <x v="0"/>
    <x v="11"/>
    <x v="1"/>
    <x v="8"/>
    <x v="8"/>
    <n v="19.482000000000003"/>
    <n v="14.382"/>
    <n v="5.1000000000000032"/>
  </r>
  <r>
    <x v="0"/>
    <x v="0"/>
    <x v="11"/>
    <x v="1"/>
    <x v="9"/>
    <x v="9"/>
    <n v="27.064700000000006"/>
    <n v="16.309799999999999"/>
    <n v="10.754900000000006"/>
  </r>
  <r>
    <x v="0"/>
    <x v="0"/>
    <x v="11"/>
    <x v="1"/>
    <x v="10"/>
    <x v="10"/>
    <n v="31.285800000000002"/>
    <n v="22.705200000000001"/>
    <n v="8.5806000000000004"/>
  </r>
  <r>
    <x v="0"/>
    <x v="0"/>
    <x v="11"/>
    <x v="1"/>
    <x v="11"/>
    <x v="11"/>
    <n v="26.587199999999999"/>
    <n v="20.3796"/>
    <n v="6.2075999999999993"/>
  </r>
  <r>
    <x v="0"/>
    <x v="0"/>
    <x v="23"/>
    <x v="2"/>
    <x v="0"/>
    <x v="0"/>
    <n v="13.5585"/>
    <n v="6.570450000000001"/>
    <n v="6.9880499999999994"/>
  </r>
  <r>
    <x v="0"/>
    <x v="0"/>
    <x v="23"/>
    <x v="2"/>
    <x v="1"/>
    <x v="1"/>
    <n v="19.807200000000002"/>
    <n v="11.759300000000001"/>
    <n v="8.0479000000000003"/>
  </r>
  <r>
    <x v="0"/>
    <x v="0"/>
    <x v="23"/>
    <x v="2"/>
    <x v="2"/>
    <x v="2"/>
    <n v="24.313600000000001"/>
    <n v="13.564800000000002"/>
    <n v="10.748799999999999"/>
  </r>
  <r>
    <x v="0"/>
    <x v="0"/>
    <x v="23"/>
    <x v="2"/>
    <x v="3"/>
    <x v="3"/>
    <n v="23.475200000000005"/>
    <n v="12.685600000000001"/>
    <n v="10.789600000000004"/>
  </r>
  <r>
    <x v="0"/>
    <x v="0"/>
    <x v="23"/>
    <x v="2"/>
    <x v="4"/>
    <x v="4"/>
    <n v="18.392400000000002"/>
    <n v="11.93985"/>
    <n v="6.4525500000000022"/>
  </r>
  <r>
    <x v="0"/>
    <x v="0"/>
    <x v="23"/>
    <x v="2"/>
    <x v="5"/>
    <x v="5"/>
    <n v="11.920999999999999"/>
    <n v="6.4370000000000003"/>
    <n v="5.4839999999999991"/>
  </r>
  <r>
    <x v="0"/>
    <x v="0"/>
    <x v="23"/>
    <x v="2"/>
    <x v="6"/>
    <x v="6"/>
    <n v="10.964700000000001"/>
    <n v="8.1953999999999994"/>
    <n v="2.7693000000000012"/>
  </r>
  <r>
    <x v="0"/>
    <x v="0"/>
    <x v="23"/>
    <x v="2"/>
    <x v="7"/>
    <x v="7"/>
    <n v="11.947199999999999"/>
    <n v="7.1591999999999993"/>
    <n v="4.7879999999999994"/>
  </r>
  <r>
    <x v="0"/>
    <x v="0"/>
    <x v="23"/>
    <x v="2"/>
    <x v="8"/>
    <x v="8"/>
    <n v="12.183"/>
    <n v="6.9865000000000004"/>
    <n v="5.1964999999999995"/>
  </r>
  <r>
    <x v="0"/>
    <x v="0"/>
    <x v="23"/>
    <x v="2"/>
    <x v="9"/>
    <x v="9"/>
    <n v="17.881500000000003"/>
    <n v="10.511150000000001"/>
    <n v="7.370350000000002"/>
  </r>
  <r>
    <x v="0"/>
    <x v="0"/>
    <x v="23"/>
    <x v="2"/>
    <x v="10"/>
    <x v="10"/>
    <n v="21.2744"/>
    <n v="10.3306"/>
    <n v="10.9438"/>
  </r>
  <r>
    <x v="0"/>
    <x v="0"/>
    <x v="23"/>
    <x v="2"/>
    <x v="11"/>
    <x v="11"/>
    <n v="16.506"/>
    <n v="8.4779999999999998"/>
    <n v="8.0280000000000005"/>
  </r>
  <r>
    <x v="0"/>
    <x v="0"/>
    <x v="23"/>
    <x v="3"/>
    <x v="0"/>
    <x v="0"/>
    <n v="21.760650000000002"/>
    <n v="12.103199999999999"/>
    <n v="9.6574500000000025"/>
  </r>
  <r>
    <x v="0"/>
    <x v="0"/>
    <x v="23"/>
    <x v="3"/>
    <x v="1"/>
    <x v="1"/>
    <n v="38.446800000000003"/>
    <n v="22.2712"/>
    <n v="16.175600000000003"/>
  </r>
  <r>
    <x v="0"/>
    <x v="0"/>
    <x v="23"/>
    <x v="3"/>
    <x v="2"/>
    <x v="2"/>
    <n v="41.073599999999999"/>
    <n v="30.963200000000001"/>
    <n v="10.110399999999998"/>
  </r>
  <r>
    <x v="0"/>
    <x v="0"/>
    <x v="23"/>
    <x v="3"/>
    <x v="3"/>
    <x v="3"/>
    <n v="47.76"/>
    <n v="28.601600000000005"/>
    <n v="19.158399999999993"/>
  </r>
  <r>
    <x v="0"/>
    <x v="0"/>
    <x v="23"/>
    <x v="3"/>
    <x v="4"/>
    <x v="4"/>
    <n v="32.596199999999996"/>
    <n v="17.908799999999999"/>
    <n v="14.687399999999997"/>
  </r>
  <r>
    <x v="0"/>
    <x v="0"/>
    <x v="23"/>
    <x v="3"/>
    <x v="5"/>
    <x v="5"/>
    <n v="25.670999999999999"/>
    <n v="16.235999999999997"/>
    <n v="9.4350000000000023"/>
  </r>
  <r>
    <x v="0"/>
    <x v="0"/>
    <x v="23"/>
    <x v="3"/>
    <x v="6"/>
    <x v="6"/>
    <n v="26.596350000000001"/>
    <n v="16.678799999999999"/>
    <n v="9.9175500000000021"/>
  </r>
  <r>
    <x v="0"/>
    <x v="0"/>
    <x v="23"/>
    <x v="3"/>
    <x v="7"/>
    <x v="7"/>
    <n v="27.700799999999997"/>
    <n v="14.169600000000003"/>
    <n v="13.531199999999995"/>
  </r>
  <r>
    <x v="0"/>
    <x v="0"/>
    <x v="23"/>
    <x v="3"/>
    <x v="8"/>
    <x v="8"/>
    <n v="27.760500000000004"/>
    <n v="13.775999999999998"/>
    <n v="13.984500000000006"/>
  </r>
  <r>
    <x v="0"/>
    <x v="0"/>
    <x v="23"/>
    <x v="3"/>
    <x v="9"/>
    <x v="9"/>
    <n v="44.625749999999996"/>
    <n v="21.32"/>
    <n v="23.305749999999996"/>
  </r>
  <r>
    <x v="0"/>
    <x v="0"/>
    <x v="23"/>
    <x v="3"/>
    <x v="10"/>
    <x v="10"/>
    <n v="37.193100000000001"/>
    <n v="25.256000000000004"/>
    <n v="11.937099999999997"/>
  </r>
  <r>
    <x v="0"/>
    <x v="0"/>
    <x v="23"/>
    <x v="3"/>
    <x v="11"/>
    <x v="11"/>
    <n v="30.446999999999999"/>
    <n v="22.238399999999999"/>
    <n v="8.2086000000000006"/>
  </r>
  <r>
    <x v="0"/>
    <x v="0"/>
    <x v="23"/>
    <x v="4"/>
    <x v="0"/>
    <x v="0"/>
    <n v="26.631000000000004"/>
    <n v="15.607800000000001"/>
    <n v="11.023200000000003"/>
  </r>
  <r>
    <x v="0"/>
    <x v="0"/>
    <x v="23"/>
    <x v="4"/>
    <x v="1"/>
    <x v="1"/>
    <n v="39.919600000000003"/>
    <n v="31.667999999999999"/>
    <n v="8.2516000000000034"/>
  </r>
  <r>
    <x v="0"/>
    <x v="0"/>
    <x v="23"/>
    <x v="4"/>
    <x v="2"/>
    <x v="2"/>
    <n v="50.787199999999999"/>
    <n v="25.9376"/>
    <n v="24.849599999999999"/>
  </r>
  <r>
    <x v="0"/>
    <x v="0"/>
    <x v="23"/>
    <x v="4"/>
    <x v="3"/>
    <x v="3"/>
    <n v="38.305599999999998"/>
    <n v="29.255199999999999"/>
    <n v="9.0503999999999998"/>
  </r>
  <r>
    <x v="0"/>
    <x v="0"/>
    <x v="23"/>
    <x v="4"/>
    <x v="4"/>
    <x v="4"/>
    <n v="33.571199999999997"/>
    <n v="22.054500000000001"/>
    <n v="11.516699999999997"/>
  </r>
  <r>
    <x v="0"/>
    <x v="0"/>
    <x v="23"/>
    <x v="4"/>
    <x v="5"/>
    <x v="5"/>
    <n v="32.011000000000003"/>
    <n v="21.866"/>
    <n v="10.145000000000003"/>
  </r>
  <r>
    <x v="0"/>
    <x v="0"/>
    <x v="23"/>
    <x v="4"/>
    <x v="6"/>
    <x v="6"/>
    <n v="24.21"/>
    <n v="16.965"/>
    <n v="7.245000000000001"/>
  </r>
  <r>
    <x v="0"/>
    <x v="0"/>
    <x v="23"/>
    <x v="4"/>
    <x v="7"/>
    <x v="7"/>
    <n v="24.102400000000003"/>
    <n v="16.889600000000002"/>
    <n v="7.2128000000000014"/>
  </r>
  <r>
    <x v="0"/>
    <x v="0"/>
    <x v="23"/>
    <x v="4"/>
    <x v="8"/>
    <x v="8"/>
    <n v="23.672000000000001"/>
    <n v="19.981000000000002"/>
    <n v="3.6909999999999989"/>
  </r>
  <r>
    <x v="0"/>
    <x v="0"/>
    <x v="23"/>
    <x v="4"/>
    <x v="9"/>
    <x v="9"/>
    <n v="31.472999999999999"/>
    <n v="23.524799999999999"/>
    <n v="7.9481999999999999"/>
  </r>
  <r>
    <x v="0"/>
    <x v="0"/>
    <x v="23"/>
    <x v="4"/>
    <x v="10"/>
    <x v="10"/>
    <n v="30.8812"/>
    <n v="25.598299999999998"/>
    <n v="5.2829000000000015"/>
  </r>
  <r>
    <x v="0"/>
    <x v="0"/>
    <x v="23"/>
    <x v="4"/>
    <x v="11"/>
    <x v="11"/>
    <n v="29.697600000000001"/>
    <n v="19.453199999999999"/>
    <n v="10.244400000000002"/>
  </r>
  <r>
    <x v="0"/>
    <x v="0"/>
    <x v="23"/>
    <x v="5"/>
    <x v="0"/>
    <x v="0"/>
    <n v="9.7469999999999999"/>
    <n v="4.9661999999999997"/>
    <n v="4.7808000000000002"/>
  </r>
  <r>
    <x v="0"/>
    <x v="0"/>
    <x v="23"/>
    <x v="5"/>
    <x v="1"/>
    <x v="1"/>
    <n v="14.098000000000001"/>
    <n v="9.1140000000000008"/>
    <n v="4.984"/>
  </r>
  <r>
    <x v="0"/>
    <x v="0"/>
    <x v="23"/>
    <x v="5"/>
    <x v="2"/>
    <x v="2"/>
    <n v="16.568000000000001"/>
    <n v="8.1343999999999994"/>
    <n v="8.433600000000002"/>
  </r>
  <r>
    <x v="0"/>
    <x v="0"/>
    <x v="23"/>
    <x v="5"/>
    <x v="3"/>
    <x v="3"/>
    <n v="17.936"/>
    <n v="9.3247999999999998"/>
    <n v="8.6112000000000002"/>
  </r>
  <r>
    <x v="0"/>
    <x v="0"/>
    <x v="23"/>
    <x v="5"/>
    <x v="4"/>
    <x v="4"/>
    <n v="14.449499999999999"/>
    <n v="9.5107999999999997"/>
    <n v="4.938699999999999"/>
  </r>
  <r>
    <x v="0"/>
    <x v="0"/>
    <x v="23"/>
    <x v="5"/>
    <x v="5"/>
    <x v="5"/>
    <n v="7.8849999999999998"/>
    <n v="7.0679999999999996"/>
    <n v="0.81700000000000017"/>
  </r>
  <r>
    <x v="0"/>
    <x v="0"/>
    <x v="23"/>
    <x v="5"/>
    <x v="6"/>
    <x v="6"/>
    <n v="9.0630000000000006"/>
    <n v="5.5242000000000004"/>
    <n v="3.5388000000000002"/>
  </r>
  <r>
    <x v="0"/>
    <x v="0"/>
    <x v="23"/>
    <x v="5"/>
    <x v="7"/>
    <x v="7"/>
    <n v="8.8160000000000007"/>
    <n v="5.2080000000000002"/>
    <n v="3.6080000000000005"/>
  </r>
  <r>
    <x v="0"/>
    <x v="0"/>
    <x v="23"/>
    <x v="5"/>
    <x v="8"/>
    <x v="8"/>
    <n v="10.450000000000001"/>
    <n v="7.13"/>
    <n v="3.3200000000000012"/>
  </r>
  <r>
    <x v="0"/>
    <x v="0"/>
    <x v="23"/>
    <x v="5"/>
    <x v="9"/>
    <x v="9"/>
    <n v="10.497499999999999"/>
    <n v="6.851"/>
    <n v="3.6464999999999987"/>
  </r>
  <r>
    <x v="0"/>
    <x v="0"/>
    <x v="23"/>
    <x v="5"/>
    <x v="10"/>
    <x v="10"/>
    <n v="12.502000000000001"/>
    <n v="8.68"/>
    <n v="3.822000000000001"/>
  </r>
  <r>
    <x v="0"/>
    <x v="0"/>
    <x v="23"/>
    <x v="5"/>
    <x v="11"/>
    <x v="11"/>
    <n v="11.058"/>
    <n v="7.44"/>
    <n v="3.6179999999999994"/>
  </r>
  <r>
    <x v="0"/>
    <x v="0"/>
    <x v="23"/>
    <x v="6"/>
    <x v="0"/>
    <x v="0"/>
    <n v="1.6695"/>
    <n v="0.59399999999999997"/>
    <n v="1.0754999999999999"/>
  </r>
  <r>
    <x v="0"/>
    <x v="0"/>
    <x v="23"/>
    <x v="6"/>
    <x v="1"/>
    <x v="1"/>
    <n v="2.3519999999999999"/>
    <n v="0.87779999999999991"/>
    <n v="1.4742"/>
  </r>
  <r>
    <x v="0"/>
    <x v="0"/>
    <x v="23"/>
    <x v="6"/>
    <x v="2"/>
    <x v="2"/>
    <n v="2.2400000000000002"/>
    <n v="1.0207999999999999"/>
    <n v="1.2192000000000003"/>
  </r>
  <r>
    <x v="0"/>
    <x v="0"/>
    <x v="23"/>
    <x v="6"/>
    <x v="3"/>
    <x v="3"/>
    <n v="3.0800000000000005"/>
    <n v="0.83599999999999997"/>
    <n v="2.2440000000000007"/>
  </r>
  <r>
    <x v="0"/>
    <x v="0"/>
    <x v="23"/>
    <x v="6"/>
    <x v="4"/>
    <x v="4"/>
    <n v="2.5024999999999999"/>
    <n v="0.84369999999999989"/>
    <n v="1.6588000000000001"/>
  </r>
  <r>
    <x v="0"/>
    <x v="0"/>
    <x v="23"/>
    <x v="6"/>
    <x v="5"/>
    <x v="5"/>
    <n v="1.855"/>
    <n v="0.59400000000000008"/>
    <n v="1.2609999999999999"/>
  </r>
  <r>
    <x v="0"/>
    <x v="0"/>
    <x v="23"/>
    <x v="6"/>
    <x v="6"/>
    <x v="6"/>
    <n v="1.3072499999999998"/>
    <n v="0.57914999999999994"/>
    <n v="0.72809999999999986"/>
  </r>
  <r>
    <x v="0"/>
    <x v="0"/>
    <x v="23"/>
    <x v="6"/>
    <x v="7"/>
    <x v="7"/>
    <n v="1.5260000000000002"/>
    <n v="0.45760000000000001"/>
    <n v="1.0684000000000002"/>
  </r>
  <r>
    <x v="0"/>
    <x v="0"/>
    <x v="23"/>
    <x v="6"/>
    <x v="8"/>
    <x v="8"/>
    <n v="2.0649999999999999"/>
    <n v="0.50600000000000012"/>
    <n v="1.5589999999999997"/>
  </r>
  <r>
    <x v="0"/>
    <x v="0"/>
    <x v="23"/>
    <x v="6"/>
    <x v="9"/>
    <x v="9"/>
    <n v="2.43425"/>
    <n v="0.6149"/>
    <n v="1.81935"/>
  </r>
  <r>
    <x v="0"/>
    <x v="0"/>
    <x v="23"/>
    <x v="6"/>
    <x v="10"/>
    <x v="10"/>
    <n v="2.8174999999999999"/>
    <n v="0.7238"/>
    <n v="2.0937000000000001"/>
  </r>
  <r>
    <x v="0"/>
    <x v="0"/>
    <x v="23"/>
    <x v="6"/>
    <x v="11"/>
    <x v="11"/>
    <n v="1.722"/>
    <n v="0.59400000000000008"/>
    <n v="1.1279999999999999"/>
  </r>
  <r>
    <x v="0"/>
    <x v="0"/>
    <x v="23"/>
    <x v="6"/>
    <x v="0"/>
    <x v="0"/>
    <n v="1.5120000000000002"/>
    <n v="0.495"/>
    <n v="1.0170000000000003"/>
  </r>
  <r>
    <x v="0"/>
    <x v="0"/>
    <x v="23"/>
    <x v="6"/>
    <x v="1"/>
    <x v="1"/>
    <n v="1.722"/>
    <n v="0.66990000000000005"/>
    <n v="1.0520999999999998"/>
  </r>
  <r>
    <x v="0"/>
    <x v="0"/>
    <x v="23"/>
    <x v="6"/>
    <x v="2"/>
    <x v="2"/>
    <n v="2.6880000000000002"/>
    <n v="0.78320000000000001"/>
    <n v="1.9048000000000003"/>
  </r>
  <r>
    <x v="0"/>
    <x v="0"/>
    <x v="23"/>
    <x v="6"/>
    <x v="3"/>
    <x v="3"/>
    <n v="2.0640000000000001"/>
    <n v="1.0471999999999999"/>
    <n v="1.0168000000000001"/>
  </r>
  <r>
    <x v="0"/>
    <x v="0"/>
    <x v="23"/>
    <x v="6"/>
    <x v="4"/>
    <x v="4"/>
    <n v="1.5795000000000001"/>
    <n v="0.79365000000000008"/>
    <n v="0.78585000000000005"/>
  </r>
  <r>
    <x v="0"/>
    <x v="0"/>
    <x v="23"/>
    <x v="6"/>
    <x v="5"/>
    <x v="5"/>
    <n v="1.2000000000000002"/>
    <n v="0.6160000000000001"/>
    <n v="0.58400000000000007"/>
  </r>
  <r>
    <x v="0"/>
    <x v="0"/>
    <x v="23"/>
    <x v="6"/>
    <x v="6"/>
    <x v="6"/>
    <n v="1.2150000000000001"/>
    <n v="0.46529999999999999"/>
    <n v="0.74970000000000003"/>
  </r>
  <r>
    <x v="0"/>
    <x v="0"/>
    <x v="23"/>
    <x v="6"/>
    <x v="7"/>
    <x v="7"/>
    <n v="1.272"/>
    <n v="0.374"/>
    <n v="0.89800000000000002"/>
  </r>
  <r>
    <x v="0"/>
    <x v="0"/>
    <x v="23"/>
    <x v="6"/>
    <x v="8"/>
    <x v="8"/>
    <n v="1.32"/>
    <n v="0.58850000000000013"/>
    <n v="0.73149999999999993"/>
  </r>
  <r>
    <x v="0"/>
    <x v="0"/>
    <x v="23"/>
    <x v="6"/>
    <x v="9"/>
    <x v="9"/>
    <n v="2.0865"/>
    <n v="0.67209999999999992"/>
    <n v="1.4144000000000001"/>
  </r>
  <r>
    <x v="0"/>
    <x v="0"/>
    <x v="23"/>
    <x v="6"/>
    <x v="10"/>
    <x v="10"/>
    <n v="2.3310000000000004"/>
    <n v="0.6160000000000001"/>
    <n v="1.7150000000000003"/>
  </r>
  <r>
    <x v="0"/>
    <x v="0"/>
    <x v="23"/>
    <x v="6"/>
    <x v="11"/>
    <x v="11"/>
    <n v="2.16"/>
    <n v="0.76559999999999995"/>
    <n v="1.3944000000000001"/>
  </r>
  <r>
    <x v="0"/>
    <x v="0"/>
    <x v="23"/>
    <x v="6"/>
    <x v="0"/>
    <x v="0"/>
    <n v="0.11205"/>
    <n v="4.4549999999999999E-2"/>
    <n v="6.7500000000000004E-2"/>
  </r>
  <r>
    <x v="0"/>
    <x v="0"/>
    <x v="23"/>
    <x v="6"/>
    <x v="1"/>
    <x v="1"/>
    <n v="0.20369999999999999"/>
    <n v="5.6700000000000007E-2"/>
    <n v="0.14699999999999999"/>
  </r>
  <r>
    <x v="0"/>
    <x v="0"/>
    <x v="23"/>
    <x v="6"/>
    <x v="2"/>
    <x v="2"/>
    <n v="0.20399999999999999"/>
    <n v="8.2400000000000001E-2"/>
    <n v="0.12159999999999999"/>
  </r>
  <r>
    <x v="0"/>
    <x v="0"/>
    <x v="23"/>
    <x v="6"/>
    <x v="3"/>
    <x v="3"/>
    <n v="0.20879999999999999"/>
    <n v="8.0799999999999997E-2"/>
    <n v="0.128"/>
  </r>
  <r>
    <x v="0"/>
    <x v="0"/>
    <x v="23"/>
    <x v="6"/>
    <x v="4"/>
    <x v="4"/>
    <n v="0.22034999999999999"/>
    <n v="6.8900000000000003E-2"/>
    <n v="0.15144999999999997"/>
  </r>
  <r>
    <x v="0"/>
    <x v="0"/>
    <x v="23"/>
    <x v="6"/>
    <x v="5"/>
    <x v="5"/>
    <n v="0.16949999999999998"/>
    <n v="5.5000000000000007E-2"/>
    <n v="0.11449999999999998"/>
  </r>
  <r>
    <x v="0"/>
    <x v="0"/>
    <x v="23"/>
    <x v="6"/>
    <x v="6"/>
    <x v="6"/>
    <n v="0.15795000000000001"/>
    <n v="5.3999999999999999E-2"/>
    <n v="0.10395000000000001"/>
  </r>
  <r>
    <x v="0"/>
    <x v="0"/>
    <x v="23"/>
    <x v="6"/>
    <x v="7"/>
    <x v="7"/>
    <n v="0.12959999999999999"/>
    <n v="4.3600000000000007E-2"/>
    <n v="8.5999999999999993E-2"/>
  </r>
  <r>
    <x v="0"/>
    <x v="0"/>
    <x v="23"/>
    <x v="6"/>
    <x v="8"/>
    <x v="8"/>
    <n v="0.13350000000000001"/>
    <n v="5.9499999999999997E-2"/>
    <n v="7.400000000000001E-2"/>
  </r>
  <r>
    <x v="0"/>
    <x v="0"/>
    <x v="23"/>
    <x v="6"/>
    <x v="9"/>
    <x v="9"/>
    <n v="0.22034999999999999"/>
    <n v="6.5000000000000002E-2"/>
    <n v="0.15534999999999999"/>
  </r>
  <r>
    <x v="0"/>
    <x v="0"/>
    <x v="23"/>
    <x v="6"/>
    <x v="10"/>
    <x v="10"/>
    <n v="0.22890000000000002"/>
    <n v="6.5799999999999997E-2"/>
    <n v="0.16310000000000002"/>
  </r>
  <r>
    <x v="0"/>
    <x v="0"/>
    <x v="23"/>
    <x v="6"/>
    <x v="11"/>
    <x v="11"/>
    <n v="0.16739999999999999"/>
    <n v="5.3999999999999999E-2"/>
    <n v="0.1134"/>
  </r>
  <r>
    <x v="0"/>
    <x v="0"/>
    <x v="23"/>
    <x v="6"/>
    <x v="0"/>
    <x v="0"/>
    <n v="2.7612000000000005"/>
    <n v="1.1299500000000002"/>
    <n v="1.6312500000000003"/>
  </r>
  <r>
    <x v="0"/>
    <x v="0"/>
    <x v="23"/>
    <x v="6"/>
    <x v="1"/>
    <x v="1"/>
    <n v="3.4691999999999998"/>
    <n v="1.8711000000000002"/>
    <n v="1.5980999999999996"/>
  </r>
  <r>
    <x v="0"/>
    <x v="0"/>
    <x v="23"/>
    <x v="6"/>
    <x v="2"/>
    <x v="2"/>
    <n v="4.6255999999999995"/>
    <n v="2.3328000000000002"/>
    <n v="2.2927999999999993"/>
  </r>
  <r>
    <x v="0"/>
    <x v="0"/>
    <x v="23"/>
    <x v="6"/>
    <x v="3"/>
    <x v="3"/>
    <n v="5.2392000000000003"/>
    <n v="2.4192000000000005"/>
    <n v="2.82"/>
  </r>
  <r>
    <x v="0"/>
    <x v="0"/>
    <x v="23"/>
    <x v="6"/>
    <x v="4"/>
    <x v="4"/>
    <n v="4.1034500000000005"/>
    <n v="1.9129500000000004"/>
    <n v="2.1905000000000001"/>
  </r>
  <r>
    <x v="0"/>
    <x v="0"/>
    <x v="23"/>
    <x v="6"/>
    <x v="5"/>
    <x v="5"/>
    <n v="3.1565000000000003"/>
    <n v="1.4715000000000003"/>
    <n v="1.6850000000000001"/>
  </r>
  <r>
    <x v="0"/>
    <x v="0"/>
    <x v="23"/>
    <x v="6"/>
    <x v="6"/>
    <x v="6"/>
    <n v="2.3895000000000004"/>
    <n v="1.1299500000000002"/>
    <n v="1.2595500000000002"/>
  </r>
  <r>
    <x v="0"/>
    <x v="0"/>
    <x v="23"/>
    <x v="6"/>
    <x v="7"/>
    <x v="7"/>
    <n v="2.7375999999999996"/>
    <n v="1.2744"/>
    <n v="1.4631999999999996"/>
  </r>
  <r>
    <x v="0"/>
    <x v="0"/>
    <x v="23"/>
    <x v="6"/>
    <x v="8"/>
    <x v="8"/>
    <n v="2.9205000000000001"/>
    <n v="1.2150000000000001"/>
    <n v="1.7055"/>
  </r>
  <r>
    <x v="0"/>
    <x v="0"/>
    <x v="23"/>
    <x v="6"/>
    <x v="9"/>
    <x v="9"/>
    <n v="3.2214"/>
    <n v="1.6496999999999999"/>
    <n v="1.5717000000000001"/>
  </r>
  <r>
    <x v="0"/>
    <x v="0"/>
    <x v="23"/>
    <x v="6"/>
    <x v="10"/>
    <x v="10"/>
    <n v="4.5430000000000001"/>
    <n v="1.8522000000000001"/>
    <n v="2.6908000000000003"/>
  </r>
  <r>
    <x v="0"/>
    <x v="0"/>
    <x v="23"/>
    <x v="6"/>
    <x v="11"/>
    <x v="11"/>
    <n v="3.9294000000000002"/>
    <n v="1.7010000000000003"/>
    <n v="2.2283999999999997"/>
  </r>
  <r>
    <x v="0"/>
    <x v="0"/>
    <x v="23"/>
    <x v="6"/>
    <x v="0"/>
    <x v="0"/>
    <n v="2.8381500000000002"/>
    <n v="0.81855000000000011"/>
    <n v="2.0196000000000001"/>
  </r>
  <r>
    <x v="0"/>
    <x v="0"/>
    <x v="23"/>
    <x v="6"/>
    <x v="1"/>
    <x v="1"/>
    <n v="3.0421999999999998"/>
    <n v="1.3803999999999998"/>
    <n v="1.6617999999999999"/>
  </r>
  <r>
    <x v="0"/>
    <x v="0"/>
    <x v="23"/>
    <x v="6"/>
    <x v="2"/>
    <x v="2"/>
    <n v="4.7911999999999999"/>
    <n v="1.2512000000000001"/>
    <n v="3.54"/>
  </r>
  <r>
    <x v="0"/>
    <x v="0"/>
    <x v="23"/>
    <x v="6"/>
    <x v="3"/>
    <x v="3"/>
    <n v="4.4520000000000008"/>
    <n v="1.5504"/>
    <n v="2.9016000000000011"/>
  </r>
  <r>
    <x v="0"/>
    <x v="0"/>
    <x v="23"/>
    <x v="6"/>
    <x v="4"/>
    <x v="4"/>
    <n v="3.8928500000000001"/>
    <n v="1.22655"/>
    <n v="2.6663000000000001"/>
  </r>
  <r>
    <x v="0"/>
    <x v="0"/>
    <x v="23"/>
    <x v="6"/>
    <x v="5"/>
    <x v="5"/>
    <n v="2.7294999999999998"/>
    <n v="1.0029999999999999"/>
    <n v="1.7264999999999999"/>
  </r>
  <r>
    <x v="0"/>
    <x v="0"/>
    <x v="23"/>
    <x v="6"/>
    <x v="6"/>
    <x v="6"/>
    <n v="2.5758000000000005"/>
    <n v="0.85680000000000012"/>
    <n v="1.7190000000000003"/>
  </r>
  <r>
    <x v="0"/>
    <x v="0"/>
    <x v="23"/>
    <x v="6"/>
    <x v="7"/>
    <x v="7"/>
    <n v="1.8444"/>
    <n v="0.63240000000000007"/>
    <n v="1.212"/>
  </r>
  <r>
    <x v="0"/>
    <x v="0"/>
    <x v="23"/>
    <x v="6"/>
    <x v="8"/>
    <x v="8"/>
    <n v="2.968"/>
    <n v="0.86699999999999999"/>
    <n v="2.101"/>
  </r>
  <r>
    <x v="0"/>
    <x v="0"/>
    <x v="23"/>
    <x v="6"/>
    <x v="9"/>
    <x v="9"/>
    <n v="3.5139000000000005"/>
    <n v="1.22655"/>
    <n v="2.2873500000000004"/>
  </r>
  <r>
    <x v="0"/>
    <x v="0"/>
    <x v="23"/>
    <x v="6"/>
    <x v="10"/>
    <x v="10"/>
    <n v="3.339"/>
    <n v="1.0352999999999999"/>
    <n v="2.3037000000000001"/>
  </r>
  <r>
    <x v="0"/>
    <x v="0"/>
    <x v="23"/>
    <x v="6"/>
    <x v="11"/>
    <x v="11"/>
    <n v="2.7347999999999999"/>
    <n v="0.89760000000000006"/>
    <n v="1.8371999999999997"/>
  </r>
  <r>
    <x v="0"/>
    <x v="0"/>
    <x v="23"/>
    <x v="6"/>
    <x v="0"/>
    <x v="0"/>
    <n v="1.0962000000000001"/>
    <n v="0.47384999999999999"/>
    <n v="0.62235000000000007"/>
  </r>
  <r>
    <x v="0"/>
    <x v="0"/>
    <x v="23"/>
    <x v="6"/>
    <x v="1"/>
    <x v="1"/>
    <n v="1.5876000000000001"/>
    <n v="0.64890000000000003"/>
    <n v="0.93870000000000009"/>
  </r>
  <r>
    <x v="0"/>
    <x v="0"/>
    <x v="23"/>
    <x v="6"/>
    <x v="2"/>
    <x v="2"/>
    <n v="1.8480000000000001"/>
    <n v="0.86399999999999999"/>
    <n v="0.9840000000000001"/>
  </r>
  <r>
    <x v="0"/>
    <x v="0"/>
    <x v="23"/>
    <x v="6"/>
    <x v="3"/>
    <x v="3"/>
    <n v="1.6632"/>
    <n v="0.68399999999999994"/>
    <n v="0.97920000000000007"/>
  </r>
  <r>
    <x v="0"/>
    <x v="0"/>
    <x v="23"/>
    <x v="6"/>
    <x v="4"/>
    <x v="4"/>
    <n v="1.62435"/>
    <n v="0.53820000000000001"/>
    <n v="1.0861499999999999"/>
  </r>
  <r>
    <x v="0"/>
    <x v="0"/>
    <x v="23"/>
    <x v="6"/>
    <x v="5"/>
    <x v="5"/>
    <n v="0.97650000000000015"/>
    <n v="0.39600000000000002"/>
    <n v="0.58050000000000013"/>
  </r>
  <r>
    <x v="0"/>
    <x v="0"/>
    <x v="23"/>
    <x v="6"/>
    <x v="6"/>
    <x v="6"/>
    <n v="1.0584000000000002"/>
    <n v="0.41715000000000002"/>
    <n v="0.64125000000000021"/>
  </r>
  <r>
    <x v="0"/>
    <x v="0"/>
    <x v="23"/>
    <x v="6"/>
    <x v="7"/>
    <x v="7"/>
    <n v="0.80639999999999989"/>
    <n v="0.36359999999999998"/>
    <n v="0.44279999999999992"/>
  </r>
  <r>
    <x v="0"/>
    <x v="0"/>
    <x v="23"/>
    <x v="6"/>
    <x v="8"/>
    <x v="8"/>
    <n v="1.0815000000000001"/>
    <n v="0.45"/>
    <n v="0.63150000000000017"/>
  </r>
  <r>
    <x v="0"/>
    <x v="0"/>
    <x v="23"/>
    <x v="6"/>
    <x v="9"/>
    <x v="9"/>
    <n v="1.5833999999999999"/>
    <n v="0.6552"/>
    <n v="0.92819999999999991"/>
  </r>
  <r>
    <x v="0"/>
    <x v="0"/>
    <x v="23"/>
    <x v="6"/>
    <x v="10"/>
    <x v="10"/>
    <n v="1.6317000000000002"/>
    <n v="0.61109999999999998"/>
    <n v="1.0206000000000002"/>
  </r>
  <r>
    <x v="0"/>
    <x v="0"/>
    <x v="23"/>
    <x v="6"/>
    <x v="11"/>
    <x v="11"/>
    <n v="1.3104"/>
    <n v="0.64260000000000006"/>
    <n v="0.66779999999999995"/>
  </r>
  <r>
    <x v="1"/>
    <x v="1"/>
    <x v="22"/>
    <x v="0"/>
    <x v="0"/>
    <x v="0"/>
    <n v="24.858899999999998"/>
    <n v="10.737450000000001"/>
    <n v="14.121449999999998"/>
  </r>
  <r>
    <x v="1"/>
    <x v="1"/>
    <x v="22"/>
    <x v="0"/>
    <x v="1"/>
    <x v="1"/>
    <n v="44.918999999999997"/>
    <n v="18.575900000000001"/>
    <n v="26.343099999999996"/>
  </r>
  <r>
    <x v="1"/>
    <x v="1"/>
    <x v="22"/>
    <x v="0"/>
    <x v="2"/>
    <x v="2"/>
    <n v="48.211200000000005"/>
    <n v="18.0184"/>
    <n v="30.192800000000005"/>
  </r>
  <r>
    <x v="1"/>
    <x v="1"/>
    <x v="22"/>
    <x v="0"/>
    <x v="3"/>
    <x v="3"/>
    <n v="39.283200000000001"/>
    <n v="14.628799999999998"/>
    <n v="24.654400000000003"/>
  </r>
  <r>
    <x v="1"/>
    <x v="1"/>
    <x v="22"/>
    <x v="0"/>
    <x v="4"/>
    <x v="4"/>
    <n v="33.731100000000005"/>
    <n v="16.379349999999999"/>
    <n v="17.351750000000006"/>
  </r>
  <r>
    <x v="1"/>
    <x v="1"/>
    <x v="22"/>
    <x v="0"/>
    <x v="5"/>
    <x v="5"/>
    <n v="31.527000000000001"/>
    <n v="9.1429999999999989"/>
    <n v="22.384"/>
  </r>
  <r>
    <x v="1"/>
    <x v="1"/>
    <x v="22"/>
    <x v="0"/>
    <x v="6"/>
    <x v="6"/>
    <n v="23.3523"/>
    <n v="10.737450000000001"/>
    <n v="12.614849999999999"/>
  </r>
  <r>
    <x v="1"/>
    <x v="1"/>
    <x v="22"/>
    <x v="0"/>
    <x v="7"/>
    <x v="7"/>
    <n v="24.328800000000001"/>
    <n v="7.9387999999999996"/>
    <n v="16.39"/>
  </r>
  <r>
    <x v="1"/>
    <x v="1"/>
    <x v="22"/>
    <x v="0"/>
    <x v="8"/>
    <x v="8"/>
    <n v="23.715"/>
    <n v="11.596"/>
    <n v="12.119"/>
  </r>
  <r>
    <x v="1"/>
    <x v="1"/>
    <x v="22"/>
    <x v="0"/>
    <x v="9"/>
    <x v="9"/>
    <n v="31.917600000000004"/>
    <n v="11.740950000000002"/>
    <n v="20.176650000000002"/>
  </r>
  <r>
    <x v="1"/>
    <x v="1"/>
    <x v="22"/>
    <x v="0"/>
    <x v="10"/>
    <x v="10"/>
    <n v="41.013000000000005"/>
    <n v="13.892900000000001"/>
    <n v="27.120100000000004"/>
  </r>
  <r>
    <x v="1"/>
    <x v="1"/>
    <x v="22"/>
    <x v="0"/>
    <x v="11"/>
    <x v="11"/>
    <n v="36.158400000000007"/>
    <n v="11.908200000000001"/>
    <n v="24.250200000000007"/>
  </r>
  <r>
    <x v="1"/>
    <x v="1"/>
    <x v="22"/>
    <x v="1"/>
    <x v="0"/>
    <x v="0"/>
    <n v="14.7798"/>
    <n v="12.1905"/>
    <n v="2.5892999999999997"/>
  </r>
  <r>
    <x v="1"/>
    <x v="1"/>
    <x v="22"/>
    <x v="1"/>
    <x v="1"/>
    <x v="1"/>
    <n v="23.892399999999999"/>
    <n v="17.518199999999997"/>
    <n v="6.3742000000000019"/>
  </r>
  <r>
    <x v="1"/>
    <x v="1"/>
    <x v="22"/>
    <x v="1"/>
    <x v="2"/>
    <x v="2"/>
    <n v="26.275200000000002"/>
    <n v="23.3232"/>
    <n v="2.9520000000000017"/>
  </r>
  <r>
    <x v="1"/>
    <x v="1"/>
    <x v="22"/>
    <x v="1"/>
    <x v="3"/>
    <x v="3"/>
    <n v="20.865600000000004"/>
    <n v="22.291200000000003"/>
    <n v="-1.4255999999999993"/>
  </r>
  <r>
    <x v="1"/>
    <x v="1"/>
    <x v="22"/>
    <x v="1"/>
    <x v="4"/>
    <x v="4"/>
    <n v="20.93"/>
    <n v="17.776199999999999"/>
    <n v="3.1538000000000004"/>
  </r>
  <r>
    <x v="1"/>
    <x v="1"/>
    <x v="22"/>
    <x v="1"/>
    <x v="5"/>
    <x v="5"/>
    <n v="14.812000000000001"/>
    <n v="10.836"/>
    <n v="3.9760000000000009"/>
  </r>
  <r>
    <x v="1"/>
    <x v="1"/>
    <x v="22"/>
    <x v="1"/>
    <x v="6"/>
    <x v="6"/>
    <n v="14.055299999999999"/>
    <n v="9.9845999999999986"/>
    <n v="4.0707000000000004"/>
  </r>
  <r>
    <x v="1"/>
    <x v="1"/>
    <x v="22"/>
    <x v="1"/>
    <x v="7"/>
    <x v="7"/>
    <n v="11.463200000000001"/>
    <n v="10.010400000000001"/>
    <n v="1.4527999999999999"/>
  </r>
  <r>
    <x v="1"/>
    <x v="1"/>
    <x v="22"/>
    <x v="1"/>
    <x v="8"/>
    <x v="8"/>
    <n v="17.710000000000004"/>
    <n v="11.481"/>
    <n v="6.2290000000000045"/>
  </r>
  <r>
    <x v="1"/>
    <x v="1"/>
    <x v="22"/>
    <x v="1"/>
    <x v="9"/>
    <x v="9"/>
    <n v="19.883499999999998"/>
    <n v="14.254499999999998"/>
    <n v="5.6289999999999996"/>
  </r>
  <r>
    <x v="1"/>
    <x v="1"/>
    <x v="22"/>
    <x v="1"/>
    <x v="10"/>
    <x v="10"/>
    <n v="20.962199999999999"/>
    <n v="14.809199999999999"/>
    <n v="6.1530000000000005"/>
  </r>
  <r>
    <x v="1"/>
    <x v="1"/>
    <x v="22"/>
    <x v="1"/>
    <x v="11"/>
    <x v="11"/>
    <n v="16.615200000000002"/>
    <n v="17.1828"/>
    <n v="-0.56759999999999877"/>
  </r>
  <r>
    <x v="1"/>
    <x v="1"/>
    <x v="22"/>
    <x v="2"/>
    <x v="0"/>
    <x v="0"/>
    <n v="10.015200000000002"/>
    <n v="6.1055999999999999"/>
    <n v="3.909600000000002"/>
  </r>
  <r>
    <x v="1"/>
    <x v="1"/>
    <x v="22"/>
    <x v="2"/>
    <x v="1"/>
    <x v="1"/>
    <n v="15.5792"/>
    <n v="10.393600000000001"/>
    <n v="5.1855999999999991"/>
  </r>
  <r>
    <x v="1"/>
    <x v="1"/>
    <x v="22"/>
    <x v="2"/>
    <x v="2"/>
    <x v="2"/>
    <n v="13.696000000000002"/>
    <n v="10.956800000000001"/>
    <n v="2.7392000000000003"/>
  </r>
  <r>
    <x v="1"/>
    <x v="1"/>
    <x v="22"/>
    <x v="2"/>
    <x v="3"/>
    <x v="3"/>
    <n v="16.435200000000002"/>
    <n v="10.3424"/>
    <n v="6.0928000000000022"/>
  </r>
  <r>
    <x v="1"/>
    <x v="1"/>
    <x v="22"/>
    <x v="2"/>
    <x v="4"/>
    <x v="4"/>
    <n v="12.101699999999999"/>
    <n v="8.2368000000000006"/>
    <n v="3.8648999999999987"/>
  </r>
  <r>
    <x v="1"/>
    <x v="1"/>
    <x v="22"/>
    <x v="2"/>
    <x v="5"/>
    <x v="5"/>
    <n v="9.5230000000000015"/>
    <n v="7.68"/>
    <n v="1.8430000000000017"/>
  </r>
  <r>
    <x v="1"/>
    <x v="1"/>
    <x v="22"/>
    <x v="2"/>
    <x v="6"/>
    <x v="6"/>
    <n v="10.496700000000002"/>
    <n v="6.508799999999999"/>
    <n v="3.9879000000000033"/>
  </r>
  <r>
    <x v="1"/>
    <x v="1"/>
    <x v="22"/>
    <x v="2"/>
    <x v="7"/>
    <x v="7"/>
    <n v="9.4160000000000021"/>
    <n v="5.9391999999999996"/>
    <n v="3.4768000000000026"/>
  </r>
  <r>
    <x v="1"/>
    <x v="1"/>
    <x v="22"/>
    <x v="2"/>
    <x v="8"/>
    <x v="8"/>
    <n v="8.8810000000000002"/>
    <n v="6.2720000000000002"/>
    <n v="2.609"/>
  </r>
  <r>
    <x v="1"/>
    <x v="1"/>
    <x v="22"/>
    <x v="2"/>
    <x v="9"/>
    <x v="9"/>
    <n v="12.658100000000001"/>
    <n v="9.4847999999999999"/>
    <n v="3.1733000000000011"/>
  </r>
  <r>
    <x v="1"/>
    <x v="1"/>
    <x v="22"/>
    <x v="2"/>
    <x v="10"/>
    <x v="10"/>
    <n v="13.0326"/>
    <n v="8.4223999999999997"/>
    <n v="4.6102000000000007"/>
  </r>
  <r>
    <x v="1"/>
    <x v="1"/>
    <x v="22"/>
    <x v="2"/>
    <x v="11"/>
    <x v="11"/>
    <n v="15.407999999999999"/>
    <n v="8.0640000000000001"/>
    <n v="7.3439999999999994"/>
  </r>
  <r>
    <x v="1"/>
    <x v="1"/>
    <x v="22"/>
    <x v="6"/>
    <x v="0"/>
    <x v="0"/>
    <n v="20.272500000000001"/>
    <n v="10.108799999999999"/>
    <n v="10.163700000000002"/>
  </r>
  <r>
    <x v="1"/>
    <x v="1"/>
    <x v="22"/>
    <x v="6"/>
    <x v="1"/>
    <x v="1"/>
    <n v="33.914999999999999"/>
    <n v="15.2334"/>
    <n v="18.6816"/>
  </r>
  <r>
    <x v="1"/>
    <x v="1"/>
    <x v="22"/>
    <x v="6"/>
    <x v="2"/>
    <x v="2"/>
    <n v="36.380000000000003"/>
    <n v="16.473599999999998"/>
    <n v="19.906400000000005"/>
  </r>
  <r>
    <x v="1"/>
    <x v="1"/>
    <x v="22"/>
    <x v="6"/>
    <x v="3"/>
    <x v="3"/>
    <n v="35.36"/>
    <n v="18.9072"/>
    <n v="16.4528"/>
  </r>
  <r>
    <x v="1"/>
    <x v="1"/>
    <x v="22"/>
    <x v="6"/>
    <x v="4"/>
    <x v="4"/>
    <n v="27.348749999999999"/>
    <n v="13.689000000000002"/>
    <n v="13.659749999999997"/>
  </r>
  <r>
    <x v="1"/>
    <x v="1"/>
    <x v="22"/>
    <x v="6"/>
    <x v="5"/>
    <x v="5"/>
    <n v="25.074999999999999"/>
    <n v="12.285000000000002"/>
    <n v="12.789999999999997"/>
  </r>
  <r>
    <x v="1"/>
    <x v="1"/>
    <x v="22"/>
    <x v="6"/>
    <x v="6"/>
    <x v="6"/>
    <n v="17.977499999999999"/>
    <n v="10.214099999999998"/>
    <n v="7.7634000000000007"/>
  </r>
  <r>
    <x v="1"/>
    <x v="1"/>
    <x v="22"/>
    <x v="6"/>
    <x v="7"/>
    <x v="7"/>
    <n v="18.190000000000001"/>
    <n v="9.2663999999999991"/>
    <n v="8.9236000000000022"/>
  </r>
  <r>
    <x v="1"/>
    <x v="1"/>
    <x v="22"/>
    <x v="6"/>
    <x v="8"/>
    <x v="8"/>
    <n v="19.337500000000002"/>
    <n v="9.4770000000000021"/>
    <n v="9.8605"/>
  </r>
  <r>
    <x v="1"/>
    <x v="1"/>
    <x v="22"/>
    <x v="6"/>
    <x v="9"/>
    <x v="9"/>
    <n v="30.663750000000004"/>
    <n v="13.536900000000001"/>
    <n v="17.126850000000005"/>
  </r>
  <r>
    <x v="1"/>
    <x v="1"/>
    <x v="22"/>
    <x v="6"/>
    <x v="10"/>
    <x v="10"/>
    <n v="24.692499999999999"/>
    <n v="18.018000000000001"/>
    <n v="6.6744999999999983"/>
  </r>
  <r>
    <x v="1"/>
    <x v="1"/>
    <x v="22"/>
    <x v="6"/>
    <x v="11"/>
    <x v="11"/>
    <n v="26.52"/>
    <n v="13.899600000000001"/>
    <n v="12.620399999999998"/>
  </r>
  <r>
    <x v="1"/>
    <x v="1"/>
    <x v="22"/>
    <x v="4"/>
    <x v="0"/>
    <x v="0"/>
    <n v="16.750799999999998"/>
    <n v="13.212900000000001"/>
    <n v="3.5378999999999969"/>
  </r>
  <r>
    <x v="1"/>
    <x v="1"/>
    <x v="22"/>
    <x v="4"/>
    <x v="1"/>
    <x v="1"/>
    <n v="27.72"/>
    <n v="22.298500000000001"/>
    <n v="5.4214999999999982"/>
  </r>
  <r>
    <x v="1"/>
    <x v="1"/>
    <x v="22"/>
    <x v="4"/>
    <x v="2"/>
    <x v="2"/>
    <n v="32.630400000000002"/>
    <n v="23.711200000000002"/>
    <n v="8.9192"/>
  </r>
  <r>
    <x v="1"/>
    <x v="1"/>
    <x v="22"/>
    <x v="4"/>
    <x v="3"/>
    <x v="3"/>
    <n v="29.145600000000002"/>
    <n v="26.148799999999998"/>
    <n v="2.9968000000000039"/>
  </r>
  <r>
    <x v="1"/>
    <x v="1"/>
    <x v="22"/>
    <x v="4"/>
    <x v="4"/>
    <x v="4"/>
    <n v="27.027000000000005"/>
    <n v="19.805500000000002"/>
    <n v="7.2215000000000025"/>
  </r>
  <r>
    <x v="1"/>
    <x v="1"/>
    <x v="22"/>
    <x v="4"/>
    <x v="5"/>
    <x v="5"/>
    <n v="15.840000000000002"/>
    <n v="13.85"/>
    <n v="1.990000000000002"/>
  </r>
  <r>
    <x v="1"/>
    <x v="1"/>
    <x v="22"/>
    <x v="4"/>
    <x v="6"/>
    <x v="6"/>
    <n v="16.216200000000001"/>
    <n v="13.58685"/>
    <n v="2.6293500000000005"/>
  </r>
  <r>
    <x v="1"/>
    <x v="1"/>
    <x v="22"/>
    <x v="4"/>
    <x v="7"/>
    <x v="7"/>
    <n v="19.007999999999999"/>
    <n v="9.7504000000000008"/>
    <n v="9.2575999999999983"/>
  </r>
  <r>
    <x v="1"/>
    <x v="1"/>
    <x v="22"/>
    <x v="4"/>
    <x v="8"/>
    <x v="8"/>
    <n v="16.830000000000002"/>
    <n v="14.8195"/>
    <n v="2.0105000000000022"/>
  </r>
  <r>
    <x v="1"/>
    <x v="1"/>
    <x v="22"/>
    <x v="4"/>
    <x v="9"/>
    <x v="9"/>
    <n v="24.452999999999999"/>
    <n v="15.664349999999999"/>
    <n v="8.7886500000000005"/>
  </r>
  <r>
    <x v="1"/>
    <x v="1"/>
    <x v="22"/>
    <x v="4"/>
    <x v="10"/>
    <x v="10"/>
    <n v="22.453199999999999"/>
    <n v="22.4924"/>
    <n v="-3.9200000000001012E-2"/>
  </r>
  <r>
    <x v="1"/>
    <x v="1"/>
    <x v="22"/>
    <x v="4"/>
    <x v="11"/>
    <x v="11"/>
    <n v="26.373600000000003"/>
    <n v="14.127000000000001"/>
    <n v="12.246600000000003"/>
  </r>
  <r>
    <x v="1"/>
    <x v="1"/>
    <x v="22"/>
    <x v="5"/>
    <x v="0"/>
    <x v="0"/>
    <n v="8.2264499999999998"/>
    <n v="4.5666000000000002"/>
    <n v="3.6598499999999996"/>
  </r>
  <r>
    <x v="1"/>
    <x v="1"/>
    <x v="22"/>
    <x v="5"/>
    <x v="1"/>
    <x v="1"/>
    <n v="12.67"/>
    <n v="8.7555999999999994"/>
    <n v="3.9144000000000005"/>
  </r>
  <r>
    <x v="1"/>
    <x v="1"/>
    <x v="22"/>
    <x v="5"/>
    <x v="2"/>
    <x v="2"/>
    <n v="16.651999999999997"/>
    <n v="8.6847999999999992"/>
    <n v="7.9671999999999983"/>
  </r>
  <r>
    <x v="1"/>
    <x v="1"/>
    <x v="22"/>
    <x v="5"/>
    <x v="3"/>
    <x v="3"/>
    <n v="13.9008"/>
    <n v="8.7791999999999994"/>
    <n v="5.1216000000000008"/>
  </r>
  <r>
    <x v="1"/>
    <x v="1"/>
    <x v="22"/>
    <x v="5"/>
    <x v="4"/>
    <x v="4"/>
    <n v="9.8826000000000001"/>
    <n v="6.3660999999999994"/>
    <n v="3.5165000000000006"/>
  </r>
  <r>
    <x v="1"/>
    <x v="1"/>
    <x v="22"/>
    <x v="5"/>
    <x v="5"/>
    <x v="5"/>
    <n v="7.4210000000000003"/>
    <n v="5.3100000000000005"/>
    <n v="2.1109999999999998"/>
  </r>
  <r>
    <x v="1"/>
    <x v="1"/>
    <x v="22"/>
    <x v="5"/>
    <x v="6"/>
    <x v="6"/>
    <n v="7.7377499999999992"/>
    <n v="4.8852000000000011"/>
    <n v="2.8525499999999981"/>
  </r>
  <r>
    <x v="1"/>
    <x v="1"/>
    <x v="22"/>
    <x v="5"/>
    <x v="7"/>
    <x v="7"/>
    <n v="7.24"/>
    <n v="4.8144"/>
    <n v="2.4256000000000002"/>
  </r>
  <r>
    <x v="1"/>
    <x v="1"/>
    <x v="22"/>
    <x v="5"/>
    <x v="8"/>
    <x v="8"/>
    <n v="8.8689999999999998"/>
    <n v="4.8380000000000001"/>
    <n v="4.0309999999999997"/>
  </r>
  <r>
    <x v="1"/>
    <x v="1"/>
    <x v="22"/>
    <x v="5"/>
    <x v="9"/>
    <x v="9"/>
    <n v="12.941500000000001"/>
    <n v="6.5194999999999999"/>
    <n v="6.4220000000000015"/>
  </r>
  <r>
    <x v="1"/>
    <x v="1"/>
    <x v="22"/>
    <x v="5"/>
    <x v="10"/>
    <x v="10"/>
    <n v="12.923400000000001"/>
    <n v="7.0209999999999999"/>
    <n v="5.902400000000001"/>
  </r>
  <r>
    <x v="1"/>
    <x v="1"/>
    <x v="22"/>
    <x v="5"/>
    <x v="11"/>
    <x v="11"/>
    <n v="12.597599999999998"/>
    <n v="8.3544"/>
    <n v="4.2431999999999981"/>
  </r>
  <r>
    <x v="1"/>
    <x v="1"/>
    <x v="22"/>
    <x v="6"/>
    <x v="0"/>
    <x v="0"/>
    <n v="1.2555000000000001"/>
    <n v="0.37260000000000004"/>
    <n v="0.88290000000000002"/>
  </r>
  <r>
    <x v="1"/>
    <x v="1"/>
    <x v="22"/>
    <x v="6"/>
    <x v="1"/>
    <x v="1"/>
    <n v="2.3520000000000003"/>
    <n v="0.54810000000000003"/>
    <n v="1.8039000000000003"/>
  </r>
  <r>
    <x v="1"/>
    <x v="1"/>
    <x v="22"/>
    <x v="6"/>
    <x v="2"/>
    <x v="2"/>
    <n v="1.944"/>
    <n v="0.80640000000000001"/>
    <n v="1.1375999999999999"/>
  </r>
  <r>
    <x v="1"/>
    <x v="1"/>
    <x v="22"/>
    <x v="6"/>
    <x v="3"/>
    <x v="3"/>
    <n v="2.88"/>
    <n v="0.80640000000000001"/>
    <n v="2.0735999999999999"/>
  </r>
  <r>
    <x v="1"/>
    <x v="1"/>
    <x v="22"/>
    <x v="6"/>
    <x v="4"/>
    <x v="4"/>
    <n v="1.911"/>
    <n v="0.67274999999999996"/>
    <n v="1.2382500000000001"/>
  </r>
  <r>
    <x v="1"/>
    <x v="1"/>
    <x v="22"/>
    <x v="6"/>
    <x v="5"/>
    <x v="5"/>
    <n v="1.62"/>
    <n v="0.45450000000000002"/>
    <n v="1.1655000000000002"/>
  </r>
  <r>
    <x v="1"/>
    <x v="1"/>
    <x v="22"/>
    <x v="6"/>
    <x v="6"/>
    <x v="6"/>
    <n v="1.5254999999999999"/>
    <n v="0.38069999999999998"/>
    <n v="1.1447999999999998"/>
  </r>
  <r>
    <x v="1"/>
    <x v="1"/>
    <x v="22"/>
    <x v="6"/>
    <x v="7"/>
    <x v="7"/>
    <n v="1.032"/>
    <n v="0.40679999999999994"/>
    <n v="0.62520000000000009"/>
  </r>
  <r>
    <x v="1"/>
    <x v="1"/>
    <x v="22"/>
    <x v="6"/>
    <x v="8"/>
    <x v="8"/>
    <n v="1.26"/>
    <n v="0.49950000000000006"/>
    <n v="0.76049999999999995"/>
  </r>
  <r>
    <x v="1"/>
    <x v="1"/>
    <x v="22"/>
    <x v="6"/>
    <x v="9"/>
    <x v="9"/>
    <n v="1.833"/>
    <n v="0.60255000000000003"/>
    <n v="1.2304499999999998"/>
  </r>
  <r>
    <x v="1"/>
    <x v="1"/>
    <x v="22"/>
    <x v="6"/>
    <x v="10"/>
    <x v="10"/>
    <n v="2.3729999999999998"/>
    <n v="0.6048"/>
    <n v="1.7681999999999998"/>
  </r>
  <r>
    <x v="1"/>
    <x v="1"/>
    <x v="22"/>
    <x v="6"/>
    <x v="11"/>
    <x v="11"/>
    <n v="1.5840000000000001"/>
    <n v="0.46980000000000005"/>
    <n v="1.1142000000000001"/>
  </r>
  <r>
    <x v="1"/>
    <x v="1"/>
    <x v="22"/>
    <x v="6"/>
    <x v="0"/>
    <x v="0"/>
    <n v="1.1385000000000001"/>
    <n v="0.34919999999999995"/>
    <n v="0.78930000000000011"/>
  </r>
  <r>
    <x v="1"/>
    <x v="1"/>
    <x v="22"/>
    <x v="6"/>
    <x v="1"/>
    <x v="1"/>
    <n v="1.3524"/>
    <n v="0.63280000000000003"/>
    <n v="0.71960000000000002"/>
  </r>
  <r>
    <x v="1"/>
    <x v="1"/>
    <x v="22"/>
    <x v="6"/>
    <x v="2"/>
    <x v="2"/>
    <n v="1.8768"/>
    <n v="0.57600000000000007"/>
    <n v="1.3008"/>
  </r>
  <r>
    <x v="1"/>
    <x v="1"/>
    <x v="22"/>
    <x v="6"/>
    <x v="3"/>
    <x v="3"/>
    <n v="2.0424000000000002"/>
    <n v="0.58240000000000003"/>
    <n v="1.4600000000000002"/>
  </r>
  <r>
    <x v="1"/>
    <x v="1"/>
    <x v="22"/>
    <x v="6"/>
    <x v="4"/>
    <x v="4"/>
    <n v="1.5099500000000001"/>
    <n v="0.58240000000000003"/>
    <n v="0.9275500000000001"/>
  </r>
  <r>
    <x v="1"/>
    <x v="1"/>
    <x v="22"/>
    <x v="6"/>
    <x v="5"/>
    <x v="5"/>
    <n v="1.1730000000000003"/>
    <n v="0.47199999999999998"/>
    <n v="0.70100000000000029"/>
  </r>
  <r>
    <x v="1"/>
    <x v="1"/>
    <x v="22"/>
    <x v="6"/>
    <x v="6"/>
    <x v="6"/>
    <n v="0.99359999999999993"/>
    <n v="0.34559999999999996"/>
    <n v="0.64799999999999991"/>
  </r>
  <r>
    <x v="1"/>
    <x v="1"/>
    <x v="22"/>
    <x v="6"/>
    <x v="7"/>
    <x v="7"/>
    <n v="0.81880000000000008"/>
    <n v="0.27839999999999998"/>
    <n v="0.5404000000000001"/>
  </r>
  <r>
    <x v="1"/>
    <x v="1"/>
    <x v="22"/>
    <x v="6"/>
    <x v="8"/>
    <x v="8"/>
    <n v="1.0120000000000002"/>
    <n v="0.40400000000000003"/>
    <n v="0.60800000000000021"/>
  </r>
  <r>
    <x v="1"/>
    <x v="1"/>
    <x v="22"/>
    <x v="6"/>
    <x v="9"/>
    <x v="9"/>
    <n v="1.24085"/>
    <n v="0.54600000000000004"/>
    <n v="0.69484999999999997"/>
  </r>
  <r>
    <x v="1"/>
    <x v="1"/>
    <x v="22"/>
    <x v="6"/>
    <x v="10"/>
    <x v="10"/>
    <n v="1.7227000000000001"/>
    <n v="0.45360000000000006"/>
    <n v="1.2691000000000001"/>
  </r>
  <r>
    <x v="1"/>
    <x v="1"/>
    <x v="22"/>
    <x v="6"/>
    <x v="11"/>
    <x v="11"/>
    <n v="1.2420000000000002"/>
    <n v="0.47519999999999996"/>
    <n v="0.76680000000000026"/>
  </r>
  <r>
    <x v="1"/>
    <x v="1"/>
    <x v="22"/>
    <x v="6"/>
    <x v="0"/>
    <x v="0"/>
    <n v="8.8200000000000001E-2"/>
    <n v="4.6350000000000002E-2"/>
    <n v="4.1849999999999998E-2"/>
  </r>
  <r>
    <x v="1"/>
    <x v="1"/>
    <x v="22"/>
    <x v="6"/>
    <x v="1"/>
    <x v="1"/>
    <n v="0.15820000000000001"/>
    <n v="8.3299999999999999E-2"/>
    <n v="7.4900000000000008E-2"/>
  </r>
  <r>
    <x v="1"/>
    <x v="1"/>
    <x v="22"/>
    <x v="6"/>
    <x v="2"/>
    <x v="2"/>
    <n v="0.1376"/>
    <n v="8.9600000000000013E-2"/>
    <n v="4.7999999999999987E-2"/>
  </r>
  <r>
    <x v="1"/>
    <x v="1"/>
    <x v="22"/>
    <x v="6"/>
    <x v="3"/>
    <x v="3"/>
    <n v="0.14880000000000002"/>
    <n v="7.2800000000000004E-2"/>
    <n v="7.6000000000000012E-2"/>
  </r>
  <r>
    <x v="1"/>
    <x v="1"/>
    <x v="22"/>
    <x v="6"/>
    <x v="4"/>
    <x v="4"/>
    <n v="0.15079999999999999"/>
    <n v="5.3949999999999998E-2"/>
    <n v="9.6849999999999992E-2"/>
  </r>
  <r>
    <x v="1"/>
    <x v="1"/>
    <x v="22"/>
    <x v="6"/>
    <x v="5"/>
    <x v="5"/>
    <n v="8.1000000000000016E-2"/>
    <n v="4.3500000000000004E-2"/>
    <n v="3.7500000000000012E-2"/>
  </r>
  <r>
    <x v="1"/>
    <x v="1"/>
    <x v="22"/>
    <x v="6"/>
    <x v="6"/>
    <x v="6"/>
    <n v="0.10709999999999999"/>
    <n v="3.8249999999999999E-2"/>
    <n v="6.8849999999999995E-2"/>
  </r>
  <r>
    <x v="1"/>
    <x v="1"/>
    <x v="22"/>
    <x v="6"/>
    <x v="7"/>
    <x v="7"/>
    <n v="9.4399999999999998E-2"/>
    <n v="4.24E-2"/>
    <n v="5.1999999999999998E-2"/>
  </r>
  <r>
    <x v="1"/>
    <x v="1"/>
    <x v="22"/>
    <x v="6"/>
    <x v="8"/>
    <x v="8"/>
    <n v="0.10800000000000001"/>
    <n v="5.9499999999999997E-2"/>
    <n v="4.8500000000000015E-2"/>
  </r>
  <r>
    <x v="1"/>
    <x v="1"/>
    <x v="22"/>
    <x v="6"/>
    <x v="9"/>
    <x v="9"/>
    <n v="0.12740000000000001"/>
    <n v="7.3450000000000001E-2"/>
    <n v="5.3950000000000012E-2"/>
  </r>
  <r>
    <x v="1"/>
    <x v="1"/>
    <x v="22"/>
    <x v="6"/>
    <x v="10"/>
    <x v="10"/>
    <n v="0.1148"/>
    <n v="6.7900000000000002E-2"/>
    <n v="4.6899999999999997E-2"/>
  </r>
  <r>
    <x v="1"/>
    <x v="1"/>
    <x v="22"/>
    <x v="6"/>
    <x v="11"/>
    <x v="11"/>
    <n v="0.13919999999999999"/>
    <n v="5.16E-2"/>
    <n v="8.7599999999999983E-2"/>
  </r>
  <r>
    <x v="1"/>
    <x v="1"/>
    <x v="22"/>
    <x v="6"/>
    <x v="0"/>
    <x v="0"/>
    <n v="2.0078999999999998"/>
    <n v="0.76545000000000007"/>
    <n v="1.2424499999999998"/>
  </r>
  <r>
    <x v="1"/>
    <x v="1"/>
    <x v="22"/>
    <x v="6"/>
    <x v="1"/>
    <x v="1"/>
    <n v="3.1234000000000002"/>
    <n v="1.4553"/>
    <n v="1.6681000000000001"/>
  </r>
  <r>
    <x v="1"/>
    <x v="1"/>
    <x v="22"/>
    <x v="6"/>
    <x v="2"/>
    <x v="2"/>
    <n v="4.2687999999999997"/>
    <n v="1.8312000000000002"/>
    <n v="2.4375999999999998"/>
  </r>
  <r>
    <x v="1"/>
    <x v="1"/>
    <x v="22"/>
    <x v="6"/>
    <x v="3"/>
    <x v="3"/>
    <n v="3.0175999999999998"/>
    <n v="1.6632"/>
    <n v="1.3543999999999998"/>
  </r>
  <r>
    <x v="1"/>
    <x v="1"/>
    <x v="22"/>
    <x v="6"/>
    <x v="4"/>
    <x v="4"/>
    <n v="2.6312000000000002"/>
    <n v="1.3376999999999999"/>
    <n v="1.2935000000000003"/>
  </r>
  <r>
    <x v="1"/>
    <x v="1"/>
    <x v="22"/>
    <x v="6"/>
    <x v="5"/>
    <x v="5"/>
    <n v="1.9550000000000001"/>
    <n v="1.008"/>
    <n v="0.94700000000000006"/>
  </r>
  <r>
    <x v="1"/>
    <x v="1"/>
    <x v="22"/>
    <x v="6"/>
    <x v="6"/>
    <x v="6"/>
    <n v="2.1734999999999998"/>
    <n v="0.89775000000000005"/>
    <n v="1.2757499999999997"/>
  </r>
  <r>
    <x v="1"/>
    <x v="1"/>
    <x v="22"/>
    <x v="6"/>
    <x v="7"/>
    <x v="7"/>
    <n v="1.6192"/>
    <n v="0.75600000000000001"/>
    <n v="0.86319999999999997"/>
  </r>
  <r>
    <x v="1"/>
    <x v="1"/>
    <x v="22"/>
    <x v="6"/>
    <x v="8"/>
    <x v="8"/>
    <n v="2.645"/>
    <n v="1.2075"/>
    <n v="1.4375"/>
  </r>
  <r>
    <x v="1"/>
    <x v="1"/>
    <x v="22"/>
    <x v="6"/>
    <x v="9"/>
    <x v="9"/>
    <n v="3.0498000000000003"/>
    <n v="1.2558"/>
    <n v="1.7940000000000003"/>
  </r>
  <r>
    <x v="1"/>
    <x v="1"/>
    <x v="22"/>
    <x v="6"/>
    <x v="10"/>
    <x v="10"/>
    <n v="3.2522000000000002"/>
    <n v="1.2642"/>
    <n v="1.9880000000000002"/>
  </r>
  <r>
    <x v="1"/>
    <x v="1"/>
    <x v="22"/>
    <x v="6"/>
    <x v="11"/>
    <x v="11"/>
    <n v="2.7324000000000002"/>
    <n v="1.1969999999999998"/>
    <n v="1.5354000000000003"/>
  </r>
  <r>
    <x v="1"/>
    <x v="1"/>
    <x v="22"/>
    <x v="6"/>
    <x v="0"/>
    <x v="0"/>
    <n v="1.3320000000000001"/>
    <n v="0.62639999999999996"/>
    <n v="0.70560000000000012"/>
  </r>
  <r>
    <x v="1"/>
    <x v="1"/>
    <x v="22"/>
    <x v="6"/>
    <x v="1"/>
    <x v="1"/>
    <n v="2.7713000000000001"/>
    <n v="0.99959999999999993"/>
    <n v="1.7717000000000001"/>
  </r>
  <r>
    <x v="1"/>
    <x v="1"/>
    <x v="22"/>
    <x v="6"/>
    <x v="2"/>
    <x v="2"/>
    <n v="2.9007999999999998"/>
    <n v="0.79679999999999995"/>
    <n v="2.1040000000000001"/>
  </r>
  <r>
    <x v="1"/>
    <x v="1"/>
    <x v="22"/>
    <x v="6"/>
    <x v="3"/>
    <x v="3"/>
    <n v="2.7824"/>
    <n v="0.94079999999999997"/>
    <n v="1.8416000000000001"/>
  </r>
  <r>
    <x v="1"/>
    <x v="1"/>
    <x v="22"/>
    <x v="6"/>
    <x v="4"/>
    <x v="4"/>
    <n v="2.5012000000000003"/>
    <n v="0.73319999999999996"/>
    <n v="1.7680000000000002"/>
  </r>
  <r>
    <x v="1"/>
    <x v="1"/>
    <x v="22"/>
    <x v="6"/>
    <x v="5"/>
    <x v="5"/>
    <n v="1.554"/>
    <n v="0.49799999999999994"/>
    <n v="1.056"/>
  </r>
  <r>
    <x v="1"/>
    <x v="1"/>
    <x v="22"/>
    <x v="6"/>
    <x v="6"/>
    <x v="6"/>
    <n v="1.6150500000000001"/>
    <n v="0.48060000000000003"/>
    <n v="1.1344500000000002"/>
  </r>
  <r>
    <x v="1"/>
    <x v="1"/>
    <x v="22"/>
    <x v="6"/>
    <x v="7"/>
    <x v="7"/>
    <n v="1.7167999999999999"/>
    <n v="0.4224"/>
    <n v="1.2944"/>
  </r>
  <r>
    <x v="1"/>
    <x v="1"/>
    <x v="22"/>
    <x v="6"/>
    <x v="8"/>
    <x v="8"/>
    <n v="1.665"/>
    <n v="0.56999999999999995"/>
    <n v="1.0950000000000002"/>
  </r>
  <r>
    <x v="1"/>
    <x v="1"/>
    <x v="22"/>
    <x v="6"/>
    <x v="9"/>
    <x v="9"/>
    <n v="2.8379000000000003"/>
    <n v="0.88919999999999999"/>
    <n v="1.9487000000000003"/>
  </r>
  <r>
    <x v="1"/>
    <x v="1"/>
    <x v="22"/>
    <x v="6"/>
    <x v="10"/>
    <x v="10"/>
    <n v="2.0720000000000001"/>
    <n v="0.82319999999999993"/>
    <n v="1.2488000000000001"/>
  </r>
  <r>
    <x v="1"/>
    <x v="1"/>
    <x v="22"/>
    <x v="6"/>
    <x v="11"/>
    <x v="11"/>
    <n v="2.2200000000000002"/>
    <n v="0.57599999999999996"/>
    <n v="1.6440000000000001"/>
  </r>
  <r>
    <x v="1"/>
    <x v="1"/>
    <x v="22"/>
    <x v="6"/>
    <x v="0"/>
    <x v="0"/>
    <n v="0.70469999999999999"/>
    <n v="0.32400000000000001"/>
    <n v="0.38069999999999998"/>
  </r>
  <r>
    <x v="1"/>
    <x v="1"/>
    <x v="22"/>
    <x v="6"/>
    <x v="1"/>
    <x v="1"/>
    <n v="1.1340000000000001"/>
    <n v="0.47040000000000004"/>
    <n v="0.66360000000000008"/>
  </r>
  <r>
    <x v="1"/>
    <x v="1"/>
    <x v="22"/>
    <x v="6"/>
    <x v="2"/>
    <x v="2"/>
    <n v="1.224"/>
    <n v="0.75519999999999998"/>
    <n v="0.46879999999999999"/>
  </r>
  <r>
    <x v="1"/>
    <x v="1"/>
    <x v="22"/>
    <x v="6"/>
    <x v="3"/>
    <x v="3"/>
    <n v="1.6847999999999999"/>
    <n v="0.60799999999999998"/>
    <n v="1.0768"/>
  </r>
  <r>
    <x v="1"/>
    <x v="1"/>
    <x v="22"/>
    <x v="6"/>
    <x v="4"/>
    <x v="4"/>
    <n v="1.3337999999999999"/>
    <n v="0.5616000000000001"/>
    <n v="0.77219999999999978"/>
  </r>
  <r>
    <x v="1"/>
    <x v="1"/>
    <x v="22"/>
    <x v="6"/>
    <x v="5"/>
    <x v="5"/>
    <n v="0.77400000000000002"/>
    <n v="0.45999999999999996"/>
    <n v="0.31400000000000006"/>
  </r>
  <r>
    <x v="1"/>
    <x v="1"/>
    <x v="22"/>
    <x v="6"/>
    <x v="6"/>
    <x v="6"/>
    <n v="0.75330000000000008"/>
    <n v="0.41399999999999998"/>
    <n v="0.3393000000000001"/>
  </r>
  <r>
    <x v="1"/>
    <x v="1"/>
    <x v="22"/>
    <x v="6"/>
    <x v="7"/>
    <x v="7"/>
    <n v="0.82799999999999996"/>
    <n v="0.25600000000000001"/>
    <n v="0.57199999999999995"/>
  </r>
  <r>
    <x v="1"/>
    <x v="1"/>
    <x v="22"/>
    <x v="6"/>
    <x v="8"/>
    <x v="8"/>
    <n v="0.75600000000000001"/>
    <n v="0.40400000000000003"/>
    <n v="0.35199999999999998"/>
  </r>
  <r>
    <x v="1"/>
    <x v="1"/>
    <x v="22"/>
    <x v="6"/>
    <x v="9"/>
    <x v="9"/>
    <n v="1.1582999999999999"/>
    <n v="0.55120000000000002"/>
    <n v="0.60709999999999986"/>
  </r>
  <r>
    <x v="1"/>
    <x v="1"/>
    <x v="22"/>
    <x v="6"/>
    <x v="10"/>
    <x v="10"/>
    <n v="1.0331999999999999"/>
    <n v="0.50960000000000005"/>
    <n v="0.52359999999999984"/>
  </r>
  <r>
    <x v="1"/>
    <x v="1"/>
    <x v="22"/>
    <x v="6"/>
    <x v="11"/>
    <x v="11"/>
    <n v="0.87480000000000013"/>
    <n v="0.46079999999999999"/>
    <n v="0.41400000000000015"/>
  </r>
  <r>
    <x v="0"/>
    <x v="0"/>
    <x v="0"/>
    <x v="0"/>
    <x v="12"/>
    <x v="0"/>
    <n v="329.81900000000007"/>
    <n v="136.89500000000001"/>
    <n v="192.92400000000006"/>
  </r>
  <r>
    <x v="0"/>
    <x v="0"/>
    <x v="0"/>
    <x v="0"/>
    <x v="13"/>
    <x v="1"/>
    <n v="392.36014999999998"/>
    <n v="152.0779"/>
    <n v="240.28224999999998"/>
  </r>
  <r>
    <x v="0"/>
    <x v="0"/>
    <x v="0"/>
    <x v="0"/>
    <x v="14"/>
    <x v="2"/>
    <n v="448.67830000000004"/>
    <n v="182.94149999999999"/>
    <n v="265.73680000000002"/>
  </r>
  <r>
    <x v="0"/>
    <x v="0"/>
    <x v="0"/>
    <x v="0"/>
    <x v="15"/>
    <x v="3"/>
    <n v="572.51599999999996"/>
    <n v="219.03200000000001"/>
    <n v="353.48399999999992"/>
  </r>
  <r>
    <x v="0"/>
    <x v="0"/>
    <x v="0"/>
    <x v="0"/>
    <x v="16"/>
    <x v="4"/>
    <n v="470.45880000000005"/>
    <n v="163.77619999999999"/>
    <n v="306.68260000000009"/>
  </r>
  <r>
    <x v="0"/>
    <x v="0"/>
    <x v="0"/>
    <x v="0"/>
    <x v="17"/>
    <x v="5"/>
    <n v="257.63220000000001"/>
    <n v="107.52479999999998"/>
    <n v="150.10740000000004"/>
  </r>
  <r>
    <x v="0"/>
    <x v="0"/>
    <x v="0"/>
    <x v="0"/>
    <x v="18"/>
    <x v="6"/>
    <n v="308.03850000000006"/>
    <n v="134.40599999999998"/>
    <n v="173.63250000000008"/>
  </r>
  <r>
    <x v="0"/>
    <x v="0"/>
    <x v="0"/>
    <x v="0"/>
    <x v="19"/>
    <x v="7"/>
    <n v="233.98480000000001"/>
    <n v="93.586399999999998"/>
    <n v="140.39840000000001"/>
  </r>
  <r>
    <x v="0"/>
    <x v="0"/>
    <x v="0"/>
    <x v="0"/>
    <x v="20"/>
    <x v="8"/>
    <n v="274.43430000000001"/>
    <n v="89.603999999999999"/>
    <n v="184.83030000000002"/>
  </r>
  <r>
    <x v="0"/>
    <x v="0"/>
    <x v="0"/>
    <x v="0"/>
    <x v="21"/>
    <x v="9"/>
    <n v="421.91939999999994"/>
    <n v="141.87299999999999"/>
    <n v="280.04639999999995"/>
  </r>
  <r>
    <x v="0"/>
    <x v="0"/>
    <x v="0"/>
    <x v="0"/>
    <x v="22"/>
    <x v="10"/>
    <n v="448.05600000000004"/>
    <n v="183.19040000000001"/>
    <n v="264.86560000000003"/>
  </r>
  <r>
    <x v="0"/>
    <x v="0"/>
    <x v="0"/>
    <x v="0"/>
    <x v="23"/>
    <x v="11"/>
    <n v="431.25389999999999"/>
    <n v="149.83779999999999"/>
    <n v="281.41610000000003"/>
  </r>
  <r>
    <x v="0"/>
    <x v="0"/>
    <x v="0"/>
    <x v="1"/>
    <x v="12"/>
    <x v="0"/>
    <n v="153.93599999999998"/>
    <n v="103.92300000000002"/>
    <n v="50.012999999999963"/>
  </r>
  <r>
    <x v="0"/>
    <x v="0"/>
    <x v="0"/>
    <x v="1"/>
    <x v="13"/>
    <x v="1"/>
    <n v="210.53955000000002"/>
    <n v="148.44309999999999"/>
    <n v="62.096450000000033"/>
  </r>
  <r>
    <x v="0"/>
    <x v="0"/>
    <x v="0"/>
    <x v="1"/>
    <x v="14"/>
    <x v="2"/>
    <n v="260.40839999999997"/>
    <n v="192.19340000000003"/>
    <n v="68.214999999999947"/>
  </r>
  <r>
    <x v="0"/>
    <x v="0"/>
    <x v="0"/>
    <x v="1"/>
    <x v="15"/>
    <x v="3"/>
    <n v="253.99440000000001"/>
    <n v="182.69919999999999"/>
    <n v="71.295200000000023"/>
  </r>
  <r>
    <x v="0"/>
    <x v="0"/>
    <x v="0"/>
    <x v="1"/>
    <x v="16"/>
    <x v="4"/>
    <n v="215.5104"/>
    <n v="152.67699999999999"/>
    <n v="62.833400000000012"/>
  </r>
  <r>
    <x v="0"/>
    <x v="0"/>
    <x v="0"/>
    <x v="1"/>
    <x v="17"/>
    <x v="5"/>
    <n v="165.96224999999998"/>
    <n v="94.685399999999987"/>
    <n v="71.276849999999996"/>
  </r>
  <r>
    <x v="0"/>
    <x v="0"/>
    <x v="0"/>
    <x v="1"/>
    <x v="18"/>
    <x v="6"/>
    <n v="160.18965"/>
    <n v="116.6247"/>
    <n v="43.564949999999996"/>
  </r>
  <r>
    <x v="0"/>
    <x v="0"/>
    <x v="0"/>
    <x v="1"/>
    <x v="19"/>
    <x v="7"/>
    <n v="137.25960000000001"/>
    <n v="86.21759999999999"/>
    <n v="51.042000000000016"/>
  </r>
  <r>
    <x v="0"/>
    <x v="0"/>
    <x v="0"/>
    <x v="1"/>
    <x v="20"/>
    <x v="8"/>
    <n v="157.30335000000002"/>
    <n v="117.7794"/>
    <n v="39.523950000000028"/>
  </r>
  <r>
    <x v="0"/>
    <x v="0"/>
    <x v="0"/>
    <x v="1"/>
    <x v="21"/>
    <x v="9"/>
    <n v="180.87479999999999"/>
    <n v="167.81640000000002"/>
    <n v="13.058399999999978"/>
  </r>
  <r>
    <x v="0"/>
    <x v="0"/>
    <x v="0"/>
    <x v="1"/>
    <x v="22"/>
    <x v="10"/>
    <n v="261.69119999999998"/>
    <n v="168.3296"/>
    <n v="93.361599999999981"/>
  </r>
  <r>
    <x v="0"/>
    <x v="0"/>
    <x v="0"/>
    <x v="1"/>
    <x v="23"/>
    <x v="11"/>
    <n v="211.0206"/>
    <n v="150.88079999999999"/>
    <n v="60.139800000000008"/>
  </r>
  <r>
    <x v="0"/>
    <x v="0"/>
    <x v="0"/>
    <x v="2"/>
    <x v="12"/>
    <x v="0"/>
    <n v="132.35399999999998"/>
    <n v="73.132500000000007"/>
    <n v="59.221499999999978"/>
  </r>
  <r>
    <x v="0"/>
    <x v="0"/>
    <x v="0"/>
    <x v="2"/>
    <x v="13"/>
    <x v="1"/>
    <n v="152.4393"/>
    <n v="99.599500000000006"/>
    <n v="52.839799999999997"/>
  </r>
  <r>
    <x v="0"/>
    <x v="0"/>
    <x v="0"/>
    <x v="2"/>
    <x v="14"/>
    <x v="2"/>
    <n v="147.91139999999999"/>
    <n v="110.18629999999999"/>
    <n v="37.725099999999998"/>
  </r>
  <r>
    <x v="0"/>
    <x v="0"/>
    <x v="0"/>
    <x v="2"/>
    <x v="15"/>
    <x v="3"/>
    <n v="148.608"/>
    <n v="91.380799999999994"/>
    <n v="57.227200000000011"/>
  </r>
  <r>
    <x v="0"/>
    <x v="0"/>
    <x v="0"/>
    <x v="2"/>
    <x v="16"/>
    <x v="4"/>
    <n v="182.04480000000001"/>
    <n v="117.012"/>
    <n v="65.032800000000009"/>
  </r>
  <r>
    <x v="0"/>
    <x v="0"/>
    <x v="0"/>
    <x v="2"/>
    <x v="17"/>
    <x v="5"/>
    <n v="125.38800000000001"/>
    <n v="58.923899999999996"/>
    <n v="66.464100000000002"/>
  </r>
  <r>
    <x v="0"/>
    <x v="0"/>
    <x v="0"/>
    <x v="2"/>
    <x v="18"/>
    <x v="6"/>
    <n v="95.085900000000009"/>
    <n v="58.297050000000006"/>
    <n v="36.788850000000004"/>
  </r>
  <r>
    <x v="0"/>
    <x v="0"/>
    <x v="0"/>
    <x v="2"/>
    <x v="19"/>
    <x v="7"/>
    <n v="89.164799999999985"/>
    <n v="51.819600000000001"/>
    <n v="37.345199999999984"/>
  </r>
  <r>
    <x v="0"/>
    <x v="0"/>
    <x v="0"/>
    <x v="2"/>
    <x v="20"/>
    <x v="8"/>
    <n v="112.84920000000001"/>
    <n v="52.6554"/>
    <n v="60.19380000000001"/>
  </r>
  <r>
    <x v="0"/>
    <x v="0"/>
    <x v="0"/>
    <x v="2"/>
    <x v="21"/>
    <x v="9"/>
    <n v="135.1404"/>
    <n v="75.221999999999994"/>
    <n v="59.918400000000005"/>
  </r>
  <r>
    <x v="0"/>
    <x v="0"/>
    <x v="0"/>
    <x v="2"/>
    <x v="22"/>
    <x v="10"/>
    <n v="157.89599999999999"/>
    <n v="114.78319999999999"/>
    <n v="43.112799999999993"/>
  </r>
  <r>
    <x v="0"/>
    <x v="0"/>
    <x v="0"/>
    <x v="2"/>
    <x v="23"/>
    <x v="11"/>
    <n v="185.29559999999998"/>
    <n v="105.31080000000001"/>
    <n v="79.984799999999964"/>
  </r>
  <r>
    <x v="0"/>
    <x v="0"/>
    <x v="0"/>
    <x v="3"/>
    <x v="12"/>
    <x v="0"/>
    <n v="279.5"/>
    <n v="150.756"/>
    <n v="128.744"/>
  </r>
  <r>
    <x v="0"/>
    <x v="0"/>
    <x v="0"/>
    <x v="3"/>
    <x v="13"/>
    <x v="1"/>
    <n v="345.88125000000002"/>
    <n v="213.27540000000005"/>
    <n v="132.60584999999998"/>
  </r>
  <r>
    <x v="0"/>
    <x v="0"/>
    <x v="0"/>
    <x v="3"/>
    <x v="14"/>
    <x v="2"/>
    <n v="447.73749999999995"/>
    <n v="246.23480000000001"/>
    <n v="201.50269999999995"/>
  </r>
  <r>
    <x v="0"/>
    <x v="0"/>
    <x v="0"/>
    <x v="3"/>
    <x v="15"/>
    <x v="3"/>
    <n v="490.19999999999993"/>
    <n v="208.10240000000002"/>
    <n v="282.09759999999994"/>
  </r>
  <r>
    <x v="0"/>
    <x v="0"/>
    <x v="0"/>
    <x v="3"/>
    <x v="16"/>
    <x v="4"/>
    <n v="301"/>
    <n v="167.60520000000002"/>
    <n v="133.39479999999998"/>
  </r>
  <r>
    <x v="0"/>
    <x v="0"/>
    <x v="0"/>
    <x v="3"/>
    <x v="17"/>
    <x v="5"/>
    <n v="270.90000000000003"/>
    <n v="123.70860000000002"/>
    <n v="147.19140000000002"/>
  </r>
  <r>
    <x v="0"/>
    <x v="0"/>
    <x v="0"/>
    <x v="3"/>
    <x v="18"/>
    <x v="6"/>
    <n v="253.96875"/>
    <n v="146.32200000000003"/>
    <n v="107.64674999999997"/>
  </r>
  <r>
    <x v="0"/>
    <x v="0"/>
    <x v="0"/>
    <x v="3"/>
    <x v="19"/>
    <x v="7"/>
    <n v="208.54999999999998"/>
    <n v="137.1584"/>
    <n v="71.391599999999983"/>
  </r>
  <r>
    <x v="0"/>
    <x v="0"/>
    <x v="0"/>
    <x v="3"/>
    <x v="20"/>
    <x v="8"/>
    <n v="227.36249999999998"/>
    <n v="155.63339999999999"/>
    <n v="71.729099999999988"/>
  </r>
  <r>
    <x v="0"/>
    <x v="0"/>
    <x v="0"/>
    <x v="3"/>
    <x v="21"/>
    <x v="9"/>
    <n v="290.25"/>
    <n v="145.43520000000001"/>
    <n v="144.81479999999999"/>
  </r>
  <r>
    <x v="0"/>
    <x v="0"/>
    <x v="0"/>
    <x v="3"/>
    <x v="22"/>
    <x v="10"/>
    <n v="455.8"/>
    <n v="264.85760000000005"/>
    <n v="190.94239999999996"/>
  </r>
  <r>
    <x v="0"/>
    <x v="0"/>
    <x v="0"/>
    <x v="3"/>
    <x v="23"/>
    <x v="11"/>
    <n v="331.1"/>
    <n v="223.47360000000003"/>
    <n v="107.62639999999999"/>
  </r>
  <r>
    <x v="0"/>
    <x v="0"/>
    <x v="0"/>
    <x v="4"/>
    <x v="12"/>
    <x v="0"/>
    <n v="179.40449999999998"/>
    <n v="127.092"/>
    <n v="52.312499999999986"/>
  </r>
  <r>
    <x v="0"/>
    <x v="0"/>
    <x v="0"/>
    <x v="4"/>
    <x v="13"/>
    <x v="1"/>
    <n v="244.46565000000001"/>
    <n v="186.85549999999998"/>
    <n v="57.610150000000033"/>
  </r>
  <r>
    <x v="0"/>
    <x v="0"/>
    <x v="0"/>
    <x v="4"/>
    <x v="14"/>
    <x v="2"/>
    <n v="335.89710000000002"/>
    <n v="254.18399999999997"/>
    <n v="81.713100000000054"/>
  </r>
  <r>
    <x v="0"/>
    <x v="0"/>
    <x v="0"/>
    <x v="4"/>
    <x v="15"/>
    <x v="3"/>
    <n v="293.964"/>
    <n v="193.66400000000002"/>
    <n v="100.29999999999998"/>
  </r>
  <r>
    <x v="0"/>
    <x v="0"/>
    <x v="0"/>
    <x v="4"/>
    <x v="16"/>
    <x v="4"/>
    <n v="293.5317"/>
    <n v="220.2928"/>
    <n v="73.238900000000001"/>
  </r>
  <r>
    <x v="0"/>
    <x v="0"/>
    <x v="0"/>
    <x v="4"/>
    <x v="17"/>
    <x v="5"/>
    <n v="225.66059999999999"/>
    <n v="157.9572"/>
    <n v="67.703399999999988"/>
  </r>
  <r>
    <x v="0"/>
    <x v="0"/>
    <x v="0"/>
    <x v="4"/>
    <x v="18"/>
    <x v="6"/>
    <n v="163.40940000000001"/>
    <n v="125.27640000000002"/>
    <n v="38.132999999999981"/>
  </r>
  <r>
    <x v="0"/>
    <x v="0"/>
    <x v="0"/>
    <x v="4"/>
    <x v="19"/>
    <x v="7"/>
    <n v="171.19080000000002"/>
    <n v="108.93600000000001"/>
    <n v="62.254800000000017"/>
  </r>
  <r>
    <x v="0"/>
    <x v="0"/>
    <x v="0"/>
    <x v="4"/>
    <x v="20"/>
    <x v="8"/>
    <n v="178.97220000000002"/>
    <n v="162.04230000000001"/>
    <n v="16.929900000000004"/>
  </r>
  <r>
    <x v="0"/>
    <x v="0"/>
    <x v="0"/>
    <x v="4"/>
    <x v="21"/>
    <x v="9"/>
    <n v="233.44200000000001"/>
    <n v="179.74440000000001"/>
    <n v="53.697599999999994"/>
  </r>
  <r>
    <x v="0"/>
    <x v="0"/>
    <x v="0"/>
    <x v="4"/>
    <x v="22"/>
    <x v="10"/>
    <n v="300.88080000000002"/>
    <n v="217.87200000000001"/>
    <n v="83.008800000000008"/>
  </r>
  <r>
    <x v="0"/>
    <x v="0"/>
    <x v="0"/>
    <x v="4"/>
    <x v="23"/>
    <x v="11"/>
    <n v="305.6361"/>
    <n v="175.81059999999999"/>
    <n v="129.82550000000001"/>
  </r>
  <r>
    <x v="0"/>
    <x v="0"/>
    <x v="0"/>
    <x v="5"/>
    <x v="12"/>
    <x v="0"/>
    <n v="65.52"/>
    <n v="45.864000000000004"/>
    <n v="19.655999999999992"/>
  </r>
  <r>
    <x v="0"/>
    <x v="0"/>
    <x v="0"/>
    <x v="5"/>
    <x v="13"/>
    <x v="1"/>
    <n v="104.83200000000002"/>
    <n v="51.713999999999999"/>
    <n v="53.118000000000023"/>
  </r>
  <r>
    <x v="0"/>
    <x v="0"/>
    <x v="0"/>
    <x v="5"/>
    <x v="14"/>
    <x v="2"/>
    <n v="102.816"/>
    <n v="58.967999999999996"/>
    <n v="43.848000000000006"/>
  </r>
  <r>
    <x v="0"/>
    <x v="0"/>
    <x v="0"/>
    <x v="5"/>
    <x v="15"/>
    <x v="3"/>
    <n v="110.592"/>
    <n v="66.643199999999993"/>
    <n v="43.948800000000006"/>
  </r>
  <r>
    <x v="0"/>
    <x v="0"/>
    <x v="0"/>
    <x v="5"/>
    <x v="16"/>
    <x v="4"/>
    <n v="93.744"/>
    <n v="77.313599999999994"/>
    <n v="16.430400000000006"/>
  </r>
  <r>
    <x v="0"/>
    <x v="0"/>
    <x v="0"/>
    <x v="5"/>
    <x v="17"/>
    <x v="5"/>
    <n v="73.22399999999999"/>
    <n v="37.065599999999996"/>
    <n v="36.158399999999993"/>
  </r>
  <r>
    <x v="0"/>
    <x v="0"/>
    <x v="0"/>
    <x v="5"/>
    <x v="18"/>
    <x v="6"/>
    <n v="59.616"/>
    <n v="49.280399999999993"/>
    <n v="10.335600000000007"/>
  </r>
  <r>
    <x v="0"/>
    <x v="0"/>
    <x v="0"/>
    <x v="5"/>
    <x v="19"/>
    <x v="7"/>
    <n v="57.6"/>
    <n v="37.065599999999996"/>
    <n v="20.534400000000005"/>
  </r>
  <r>
    <x v="0"/>
    <x v="0"/>
    <x v="0"/>
    <x v="5"/>
    <x v="20"/>
    <x v="8"/>
    <n v="70.632000000000005"/>
    <n v="44.225999999999999"/>
    <n v="26.406000000000006"/>
  </r>
  <r>
    <x v="0"/>
    <x v="0"/>
    <x v="0"/>
    <x v="5"/>
    <x v="21"/>
    <x v="9"/>
    <n v="92.448000000000008"/>
    <n v="49.420800000000007"/>
    <n v="43.027200000000001"/>
  </r>
  <r>
    <x v="0"/>
    <x v="0"/>
    <x v="0"/>
    <x v="5"/>
    <x v="22"/>
    <x v="10"/>
    <n v="125.56800000000001"/>
    <n v="80.870400000000004"/>
    <n v="44.697600000000008"/>
  </r>
  <r>
    <x v="0"/>
    <x v="0"/>
    <x v="0"/>
    <x v="5"/>
    <x v="23"/>
    <x v="11"/>
    <n v="82.655999999999992"/>
    <n v="62.899199999999993"/>
    <n v="19.756799999999998"/>
  </r>
  <r>
    <x v="0"/>
    <x v="0"/>
    <x v="0"/>
    <x v="6"/>
    <x v="12"/>
    <x v="0"/>
    <n v="18.72"/>
    <n v="4.5119999999999996"/>
    <n v="14.207999999999998"/>
  </r>
  <r>
    <x v="0"/>
    <x v="0"/>
    <x v="0"/>
    <x v="6"/>
    <x v="13"/>
    <x v="1"/>
    <n v="16.224"/>
    <n v="5.8655999999999997"/>
    <n v="10.3584"/>
  </r>
  <r>
    <x v="0"/>
    <x v="0"/>
    <x v="0"/>
    <x v="6"/>
    <x v="14"/>
    <x v="2"/>
    <n v="25.771199999999997"/>
    <n v="6.3826000000000001"/>
    <n v="19.388599999999997"/>
  </r>
  <r>
    <x v="0"/>
    <x v="0"/>
    <x v="0"/>
    <x v="6"/>
    <x v="15"/>
    <x v="3"/>
    <n v="26.707200000000004"/>
    <n v="6.3167999999999997"/>
    <n v="20.390400000000003"/>
  </r>
  <r>
    <x v="0"/>
    <x v="0"/>
    <x v="0"/>
    <x v="6"/>
    <x v="16"/>
    <x v="4"/>
    <n v="23.587200000000003"/>
    <n v="6.9090000000000007"/>
    <n v="16.678200000000004"/>
  </r>
  <r>
    <x v="0"/>
    <x v="0"/>
    <x v="0"/>
    <x v="6"/>
    <x v="17"/>
    <x v="5"/>
    <n v="11.372400000000001"/>
    <n v="4.7376000000000014"/>
    <n v="6.6347999999999994"/>
  </r>
  <r>
    <x v="0"/>
    <x v="0"/>
    <x v="0"/>
    <x v="6"/>
    <x v="18"/>
    <x v="6"/>
    <n v="15.724800000000002"/>
    <n v="3.9762"/>
    <n v="11.748600000000001"/>
  </r>
  <r>
    <x v="0"/>
    <x v="0"/>
    <x v="0"/>
    <x v="6"/>
    <x v="19"/>
    <x v="7"/>
    <n v="11.232000000000001"/>
    <n v="4.136000000000001"/>
    <n v="7.0960000000000001"/>
  </r>
  <r>
    <x v="0"/>
    <x v="0"/>
    <x v="0"/>
    <x v="6"/>
    <x v="20"/>
    <x v="8"/>
    <n v="15.303600000000003"/>
    <n v="5.0337000000000005"/>
    <n v="10.269900000000003"/>
  </r>
  <r>
    <x v="0"/>
    <x v="0"/>
    <x v="0"/>
    <x v="6"/>
    <x v="21"/>
    <x v="9"/>
    <n v="20.217600000000001"/>
    <n v="6.0911999999999997"/>
    <n v="14.1264"/>
  </r>
  <r>
    <x v="0"/>
    <x v="0"/>
    <x v="0"/>
    <x v="6"/>
    <x v="22"/>
    <x v="10"/>
    <n v="22.713600000000003"/>
    <n v="8.8735999999999997"/>
    <n v="13.840000000000003"/>
  </r>
  <r>
    <x v="0"/>
    <x v="0"/>
    <x v="0"/>
    <x v="6"/>
    <x v="23"/>
    <x v="11"/>
    <n v="19.4376"/>
    <n v="7.4353999999999996"/>
    <n v="12.0022"/>
  </r>
  <r>
    <x v="0"/>
    <x v="0"/>
    <x v="0"/>
    <x v="6"/>
    <x v="12"/>
    <x v="0"/>
    <n v="9.7524999999999995"/>
    <n v="4.8379999999999992"/>
    <n v="4.9145000000000003"/>
  </r>
  <r>
    <x v="0"/>
    <x v="0"/>
    <x v="0"/>
    <x v="6"/>
    <x v="13"/>
    <x v="1"/>
    <n v="15.122250000000001"/>
    <n v="4.2640000000000002"/>
    <n v="10.858250000000002"/>
  </r>
  <r>
    <x v="0"/>
    <x v="0"/>
    <x v="0"/>
    <x v="6"/>
    <x v="14"/>
    <x v="2"/>
    <n v="19.081999999999997"/>
    <n v="5.3382000000000005"/>
    <n v="13.743799999999997"/>
  </r>
  <r>
    <x v="0"/>
    <x v="0"/>
    <x v="0"/>
    <x v="6"/>
    <x v="15"/>
    <x v="3"/>
    <n v="19.552000000000003"/>
    <n v="7.6096000000000004"/>
    <n v="11.942400000000003"/>
  </r>
  <r>
    <x v="0"/>
    <x v="0"/>
    <x v="0"/>
    <x v="6"/>
    <x v="16"/>
    <x v="4"/>
    <n v="14.311499999999999"/>
    <n v="6.601"/>
    <n v="7.7104999999999988"/>
  </r>
  <r>
    <x v="0"/>
    <x v="0"/>
    <x v="0"/>
    <x v="6"/>
    <x v="17"/>
    <x v="5"/>
    <n v="9.9405000000000001"/>
    <n v="4.3910999999999998"/>
    <n v="5.5494000000000003"/>
  </r>
  <r>
    <x v="0"/>
    <x v="0"/>
    <x v="0"/>
    <x v="6"/>
    <x v="18"/>
    <x v="6"/>
    <n v="8.6715"/>
    <n v="4.3910999999999998"/>
    <n v="4.2804000000000002"/>
  </r>
  <r>
    <x v="0"/>
    <x v="0"/>
    <x v="0"/>
    <x v="6"/>
    <x v="19"/>
    <x v="7"/>
    <n v="10.058000000000002"/>
    <n v="3.6408000000000005"/>
    <n v="6.4172000000000011"/>
  </r>
  <r>
    <x v="0"/>
    <x v="0"/>
    <x v="0"/>
    <x v="6"/>
    <x v="20"/>
    <x v="8"/>
    <n v="11.632500000000002"/>
    <n v="3.6162000000000001"/>
    <n v="8.0163000000000011"/>
  </r>
  <r>
    <x v="0"/>
    <x v="0"/>
    <x v="0"/>
    <x v="6"/>
    <x v="21"/>
    <x v="9"/>
    <n v="11.702999999999999"/>
    <n v="4.0835999999999997"/>
    <n v="7.6193999999999997"/>
  </r>
  <r>
    <x v="0"/>
    <x v="0"/>
    <x v="0"/>
    <x v="6"/>
    <x v="22"/>
    <x v="10"/>
    <n v="21.808"/>
    <n v="6.4944000000000006"/>
    <n v="15.313599999999999"/>
  </r>
  <r>
    <x v="0"/>
    <x v="0"/>
    <x v="0"/>
    <x v="6"/>
    <x v="23"/>
    <x v="11"/>
    <n v="18.259499999999999"/>
    <n v="5.9696000000000007"/>
    <n v="12.289899999999999"/>
  </r>
  <r>
    <x v="0"/>
    <x v="0"/>
    <x v="0"/>
    <x v="6"/>
    <x v="12"/>
    <x v="0"/>
    <n v="1.2875000000000001"/>
    <n v="0.48499999999999999"/>
    <n v="0.8025000000000001"/>
  </r>
  <r>
    <x v="0"/>
    <x v="0"/>
    <x v="0"/>
    <x v="6"/>
    <x v="13"/>
    <x v="1"/>
    <n v="1.6737500000000001"/>
    <n v="0.6695000000000001"/>
    <n v="1.0042499999999999"/>
  </r>
  <r>
    <x v="0"/>
    <x v="0"/>
    <x v="0"/>
    <x v="6"/>
    <x v="14"/>
    <x v="2"/>
    <n v="1.82"/>
    <n v="0.60200000000000009"/>
    <n v="1.218"/>
  </r>
  <r>
    <x v="0"/>
    <x v="0"/>
    <x v="0"/>
    <x v="6"/>
    <x v="15"/>
    <x v="3"/>
    <n v="1.94"/>
    <n v="0.71200000000000008"/>
    <n v="1.2279999999999998"/>
  </r>
  <r>
    <x v="0"/>
    <x v="0"/>
    <x v="0"/>
    <x v="6"/>
    <x v="16"/>
    <x v="4"/>
    <n v="2.0299999999999998"/>
    <n v="0.60200000000000009"/>
    <n v="1.4279999999999997"/>
  </r>
  <r>
    <x v="0"/>
    <x v="0"/>
    <x v="0"/>
    <x v="6"/>
    <x v="17"/>
    <x v="5"/>
    <n v="1.3162499999999999"/>
    <n v="0.53549999999999998"/>
    <n v="0.78074999999999994"/>
  </r>
  <r>
    <x v="0"/>
    <x v="0"/>
    <x v="0"/>
    <x v="6"/>
    <x v="18"/>
    <x v="6"/>
    <n v="1.1025"/>
    <n v="0.53100000000000003"/>
    <n v="0.57150000000000001"/>
  </r>
  <r>
    <x v="0"/>
    <x v="0"/>
    <x v="0"/>
    <x v="6"/>
    <x v="19"/>
    <x v="7"/>
    <n v="1.18"/>
    <n v="0.4"/>
    <n v="0.77999999999999992"/>
  </r>
  <r>
    <x v="0"/>
    <x v="0"/>
    <x v="0"/>
    <x v="6"/>
    <x v="20"/>
    <x v="8"/>
    <n v="1.0574999999999999"/>
    <n v="0.48150000000000004"/>
    <n v="0.57599999999999985"/>
  </r>
  <r>
    <x v="0"/>
    <x v="0"/>
    <x v="0"/>
    <x v="6"/>
    <x v="21"/>
    <x v="9"/>
    <n v="1.47"/>
    <n v="0.61199999999999999"/>
    <n v="0.85799999999999998"/>
  </r>
  <r>
    <x v="0"/>
    <x v="0"/>
    <x v="0"/>
    <x v="6"/>
    <x v="22"/>
    <x v="10"/>
    <n v="1.62"/>
    <n v="0.77600000000000002"/>
    <n v="0.84400000000000008"/>
  </r>
  <r>
    <x v="0"/>
    <x v="0"/>
    <x v="0"/>
    <x v="6"/>
    <x v="23"/>
    <x v="11"/>
    <n v="1.9075000000000002"/>
    <n v="0.82600000000000007"/>
    <n v="1.0815000000000001"/>
  </r>
  <r>
    <x v="0"/>
    <x v="0"/>
    <x v="0"/>
    <x v="6"/>
    <x v="12"/>
    <x v="0"/>
    <n v="25.824000000000002"/>
    <n v="14.035999999999998"/>
    <n v="11.788000000000004"/>
  </r>
  <r>
    <x v="0"/>
    <x v="0"/>
    <x v="0"/>
    <x v="6"/>
    <x v="13"/>
    <x v="1"/>
    <n v="30.074199999999998"/>
    <n v="14.4716"/>
    <n v="15.602599999999997"/>
  </r>
  <r>
    <x v="0"/>
    <x v="0"/>
    <x v="0"/>
    <x v="6"/>
    <x v="14"/>
    <x v="2"/>
    <n v="41.802600000000005"/>
    <n v="19.819800000000001"/>
    <n v="21.982800000000005"/>
  </r>
  <r>
    <x v="0"/>
    <x v="0"/>
    <x v="0"/>
    <x v="6"/>
    <x v="15"/>
    <x v="3"/>
    <n v="44.331200000000003"/>
    <n v="22.263999999999999"/>
    <n v="22.067200000000003"/>
  </r>
  <r>
    <x v="0"/>
    <x v="0"/>
    <x v="0"/>
    <x v="6"/>
    <x v="16"/>
    <x v="4"/>
    <n v="35.400400000000005"/>
    <n v="15.246000000000002"/>
    <n v="20.154400000000003"/>
  </r>
  <r>
    <x v="0"/>
    <x v="0"/>
    <x v="0"/>
    <x v="6"/>
    <x v="17"/>
    <x v="5"/>
    <n v="24.694200000000002"/>
    <n v="9.9099000000000004"/>
    <n v="14.784300000000002"/>
  </r>
  <r>
    <x v="0"/>
    <x v="0"/>
    <x v="0"/>
    <x v="6"/>
    <x v="18"/>
    <x v="6"/>
    <n v="22.273200000000003"/>
    <n v="12.959099999999999"/>
    <n v="9.3141000000000034"/>
  </r>
  <r>
    <x v="0"/>
    <x v="0"/>
    <x v="0"/>
    <x v="6"/>
    <x v="19"/>
    <x v="7"/>
    <n v="23.026400000000002"/>
    <n v="11.5192"/>
    <n v="11.507200000000003"/>
  </r>
  <r>
    <x v="0"/>
    <x v="0"/>
    <x v="0"/>
    <x v="6"/>
    <x v="20"/>
    <x v="8"/>
    <n v="25.420500000000001"/>
    <n v="10.998900000000001"/>
    <n v="14.4216"/>
  </r>
  <r>
    <x v="0"/>
    <x v="0"/>
    <x v="0"/>
    <x v="6"/>
    <x v="21"/>
    <x v="9"/>
    <n v="34.5396"/>
    <n v="12.632399999999999"/>
    <n v="21.907200000000003"/>
  </r>
  <r>
    <x v="0"/>
    <x v="0"/>
    <x v="0"/>
    <x v="6"/>
    <x v="22"/>
    <x v="10"/>
    <n v="35.2928"/>
    <n v="22.263999999999999"/>
    <n v="13.0288"/>
  </r>
  <r>
    <x v="0"/>
    <x v="0"/>
    <x v="0"/>
    <x v="6"/>
    <x v="23"/>
    <x v="11"/>
    <n v="30.8812"/>
    <n v="18.295200000000001"/>
    <n v="12.585999999999999"/>
  </r>
  <r>
    <x v="0"/>
    <x v="0"/>
    <x v="0"/>
    <x v="6"/>
    <x v="12"/>
    <x v="0"/>
    <n v="18.814"/>
    <n v="6.1425000000000001"/>
    <n v="12.6715"/>
  </r>
  <r>
    <x v="0"/>
    <x v="0"/>
    <x v="0"/>
    <x v="6"/>
    <x v="13"/>
    <x v="1"/>
    <n v="23.12895"/>
    <n v="7.3710000000000004"/>
    <n v="15.757949999999999"/>
  </r>
  <r>
    <x v="0"/>
    <x v="0"/>
    <x v="0"/>
    <x v="6"/>
    <x v="14"/>
    <x v="2"/>
    <n v="24.3355"/>
    <n v="8.3160000000000007"/>
    <n v="16.019500000000001"/>
  </r>
  <r>
    <x v="0"/>
    <x v="0"/>
    <x v="0"/>
    <x v="6"/>
    <x v="15"/>
    <x v="3"/>
    <n v="34.356000000000002"/>
    <n v="11.988000000000001"/>
    <n v="22.368000000000002"/>
  </r>
  <r>
    <x v="0"/>
    <x v="0"/>
    <x v="0"/>
    <x v="6"/>
    <x v="16"/>
    <x v="4"/>
    <n v="29.775200000000002"/>
    <n v="7.5600000000000014"/>
    <n v="22.215199999999999"/>
  </r>
  <r>
    <x v="0"/>
    <x v="0"/>
    <x v="0"/>
    <x v="6"/>
    <x v="17"/>
    <x v="5"/>
    <n v="20.9817"/>
    <n v="5.8319999999999999"/>
    <n v="15.149699999999999"/>
  </r>
  <r>
    <x v="0"/>
    <x v="0"/>
    <x v="0"/>
    <x v="6"/>
    <x v="18"/>
    <x v="6"/>
    <n v="21.533850000000001"/>
    <n v="5.3460000000000001"/>
    <n v="16.187850000000001"/>
  </r>
  <r>
    <x v="0"/>
    <x v="0"/>
    <x v="0"/>
    <x v="6"/>
    <x v="19"/>
    <x v="7"/>
    <n v="13.088000000000001"/>
    <n v="6.48"/>
    <n v="6.6080000000000005"/>
  </r>
  <r>
    <x v="0"/>
    <x v="0"/>
    <x v="0"/>
    <x v="6"/>
    <x v="20"/>
    <x v="8"/>
    <n v="20.9817"/>
    <n v="6.5610000000000008"/>
    <n v="14.4207"/>
  </r>
  <r>
    <x v="0"/>
    <x v="0"/>
    <x v="0"/>
    <x v="6"/>
    <x v="21"/>
    <x v="9"/>
    <n v="20.122799999999998"/>
    <n v="9.1529999999999987"/>
    <n v="10.969799999999999"/>
  </r>
  <r>
    <x v="0"/>
    <x v="0"/>
    <x v="0"/>
    <x v="6"/>
    <x v="22"/>
    <x v="10"/>
    <n v="31.083999999999996"/>
    <n v="10.692"/>
    <n v="20.391999999999996"/>
  </r>
  <r>
    <x v="0"/>
    <x v="0"/>
    <x v="0"/>
    <x v="6"/>
    <x v="23"/>
    <x v="11"/>
    <n v="31.206700000000001"/>
    <n v="10.6785"/>
    <n v="20.528200000000002"/>
  </r>
  <r>
    <x v="0"/>
    <x v="0"/>
    <x v="0"/>
    <x v="6"/>
    <x v="12"/>
    <x v="0"/>
    <n v="7.056"/>
    <n v="2.64"/>
    <n v="4.4160000000000004"/>
  </r>
  <r>
    <x v="0"/>
    <x v="0"/>
    <x v="0"/>
    <x v="6"/>
    <x v="13"/>
    <x v="1"/>
    <n v="7.5815999999999999"/>
    <n v="3.4319999999999999"/>
    <n v="4.1495999999999995"/>
  </r>
  <r>
    <x v="0"/>
    <x v="0"/>
    <x v="0"/>
    <x v="6"/>
    <x v="14"/>
    <x v="2"/>
    <n v="12.096"/>
    <n v="3.7800000000000002"/>
    <n v="8.3159999999999989"/>
  </r>
  <r>
    <x v="0"/>
    <x v="0"/>
    <x v="0"/>
    <x v="6"/>
    <x v="15"/>
    <x v="3"/>
    <n v="13.593599999999999"/>
    <n v="4.8479999999999999"/>
    <n v="8.7455999999999996"/>
  </r>
  <r>
    <x v="0"/>
    <x v="0"/>
    <x v="0"/>
    <x v="6"/>
    <x v="16"/>
    <x v="4"/>
    <n v="9.5759999999999987"/>
    <n v="4.620000000000001"/>
    <n v="4.9559999999999977"/>
  </r>
  <r>
    <x v="0"/>
    <x v="0"/>
    <x v="0"/>
    <x v="6"/>
    <x v="17"/>
    <x v="5"/>
    <n v="5.3136000000000001"/>
    <n v="2.5379999999999998"/>
    <n v="2.7756000000000003"/>
  </r>
  <r>
    <x v="0"/>
    <x v="0"/>
    <x v="0"/>
    <x v="6"/>
    <x v="18"/>
    <x v="6"/>
    <n v="7.2576000000000009"/>
    <n v="2.9430000000000005"/>
    <n v="4.3146000000000004"/>
  </r>
  <r>
    <x v="0"/>
    <x v="0"/>
    <x v="0"/>
    <x v="6"/>
    <x v="19"/>
    <x v="7"/>
    <n v="6.7967999999999993"/>
    <n v="2.7119999999999997"/>
    <n v="4.0847999999999995"/>
  </r>
  <r>
    <x v="0"/>
    <x v="0"/>
    <x v="0"/>
    <x v="6"/>
    <x v="20"/>
    <x v="8"/>
    <n v="6.1559999999999997"/>
    <n v="2.8080000000000003"/>
    <n v="3.3479999999999994"/>
  </r>
  <r>
    <x v="0"/>
    <x v="0"/>
    <x v="0"/>
    <x v="6"/>
    <x v="21"/>
    <x v="9"/>
    <n v="8.2080000000000002"/>
    <n v="3.8880000000000003"/>
    <n v="4.32"/>
  </r>
  <r>
    <x v="0"/>
    <x v="0"/>
    <x v="0"/>
    <x v="6"/>
    <x v="22"/>
    <x v="10"/>
    <n v="12.441600000000001"/>
    <n v="4.4160000000000004"/>
    <n v="8.0256000000000007"/>
  </r>
  <r>
    <x v="0"/>
    <x v="0"/>
    <x v="0"/>
    <x v="6"/>
    <x v="23"/>
    <x v="11"/>
    <n v="8.3664000000000005"/>
    <n v="4.9980000000000002"/>
    <n v="3.3684000000000003"/>
  </r>
  <r>
    <x v="1"/>
    <x v="1"/>
    <x v="1"/>
    <x v="0"/>
    <x v="12"/>
    <x v="0"/>
    <n v="278.64"/>
    <n v="138.15899999999999"/>
    <n v="140.48099999999999"/>
  </r>
  <r>
    <x v="1"/>
    <x v="1"/>
    <x v="1"/>
    <x v="0"/>
    <x v="13"/>
    <x v="1"/>
    <n v="437.69699999999995"/>
    <n v="170.55089999999998"/>
    <n v="267.14609999999993"/>
  </r>
  <r>
    <x v="1"/>
    <x v="1"/>
    <x v="1"/>
    <x v="0"/>
    <x v="14"/>
    <x v="2"/>
    <n v="333.20699999999999"/>
    <n v="172.29239999999999"/>
    <n v="160.91460000000001"/>
  </r>
  <r>
    <x v="1"/>
    <x v="1"/>
    <x v="1"/>
    <x v="0"/>
    <x v="15"/>
    <x v="3"/>
    <n v="496.90800000000007"/>
    <n v="206.1936"/>
    <n v="290.71440000000007"/>
  </r>
  <r>
    <x v="1"/>
    <x v="1"/>
    <x v="1"/>
    <x v="0"/>
    <x v="16"/>
    <x v="4"/>
    <n v="418.54050000000001"/>
    <n v="133.28279999999998"/>
    <n v="285.2577"/>
  </r>
  <r>
    <x v="1"/>
    <x v="1"/>
    <x v="1"/>
    <x v="0"/>
    <x v="17"/>
    <x v="5"/>
    <n v="256.00050000000005"/>
    <n v="84.636900000000011"/>
    <n v="171.36360000000002"/>
  </r>
  <r>
    <x v="1"/>
    <x v="1"/>
    <x v="1"/>
    <x v="0"/>
    <x v="18"/>
    <x v="6"/>
    <n v="297.79649999999998"/>
    <n v="99.265500000000003"/>
    <n v="198.53099999999998"/>
  </r>
  <r>
    <x v="1"/>
    <x v="1"/>
    <x v="1"/>
    <x v="0"/>
    <x v="19"/>
    <x v="7"/>
    <n v="234.52200000000002"/>
    <n v="85.449600000000004"/>
    <n v="149.07240000000002"/>
  </r>
  <r>
    <x v="1"/>
    <x v="1"/>
    <x v="1"/>
    <x v="0"/>
    <x v="20"/>
    <x v="8"/>
    <n v="208.98000000000002"/>
    <n v="108.66960000000002"/>
    <n v="100.3104"/>
  </r>
  <r>
    <x v="1"/>
    <x v="1"/>
    <x v="1"/>
    <x v="0"/>
    <x v="21"/>
    <x v="9"/>
    <n v="309.98700000000002"/>
    <n v="164.39759999999998"/>
    <n v="145.58940000000004"/>
  </r>
  <r>
    <x v="1"/>
    <x v="1"/>
    <x v="1"/>
    <x v="0"/>
    <x v="22"/>
    <x v="10"/>
    <n v="478.33200000000005"/>
    <n v="195.048"/>
    <n v="283.28400000000005"/>
  </r>
  <r>
    <x v="1"/>
    <x v="1"/>
    <x v="1"/>
    <x v="0"/>
    <x v="23"/>
    <x v="11"/>
    <n v="349.46100000000001"/>
    <n v="185.29559999999998"/>
    <n v="164.16540000000003"/>
  </r>
  <r>
    <x v="1"/>
    <x v="1"/>
    <x v="1"/>
    <x v="1"/>
    <x v="12"/>
    <x v="0"/>
    <n v="148.30800000000002"/>
    <n v="117.46299999999999"/>
    <n v="30.845000000000027"/>
  </r>
  <r>
    <x v="1"/>
    <x v="1"/>
    <x v="1"/>
    <x v="1"/>
    <x v="13"/>
    <x v="1"/>
    <n v="224.93379999999999"/>
    <n v="136.071"/>
    <n v="88.862799999999993"/>
  </r>
  <r>
    <x v="1"/>
    <x v="1"/>
    <x v="1"/>
    <x v="1"/>
    <x v="14"/>
    <x v="2"/>
    <n v="221.88040000000001"/>
    <n v="188.87119999999999"/>
    <n v="33.009200000000021"/>
  </r>
  <r>
    <x v="1"/>
    <x v="1"/>
    <x v="1"/>
    <x v="1"/>
    <x v="15"/>
    <x v="3"/>
    <n v="190.76480000000001"/>
    <n v="193.52320000000003"/>
    <n v="-2.7584000000000231"/>
  </r>
  <r>
    <x v="1"/>
    <x v="1"/>
    <x v="1"/>
    <x v="1"/>
    <x v="16"/>
    <x v="4"/>
    <n v="170.99039999999999"/>
    <n v="140.02519999999998"/>
    <n v="30.96520000000001"/>
  </r>
  <r>
    <x v="1"/>
    <x v="1"/>
    <x v="1"/>
    <x v="1"/>
    <x v="17"/>
    <x v="5"/>
    <n v="108.61380000000001"/>
    <n v="124.5573"/>
    <n v="-15.943499999999986"/>
  </r>
  <r>
    <x v="1"/>
    <x v="1"/>
    <x v="1"/>
    <x v="1"/>
    <x v="18"/>
    <x v="6"/>
    <n v="150.489"/>
    <n v="83.736000000000004"/>
    <n v="66.753"/>
  </r>
  <r>
    <x v="1"/>
    <x v="1"/>
    <x v="1"/>
    <x v="1"/>
    <x v="19"/>
    <x v="7"/>
    <n v="103.52480000000001"/>
    <n v="87.457599999999999"/>
    <n v="16.067200000000014"/>
  </r>
  <r>
    <x v="1"/>
    <x v="1"/>
    <x v="1"/>
    <x v="1"/>
    <x v="20"/>
    <x v="8"/>
    <n v="105.99660000000002"/>
    <n v="104.67"/>
    <n v="1.3266000000000133"/>
  </r>
  <r>
    <x v="1"/>
    <x v="1"/>
    <x v="1"/>
    <x v="1"/>
    <x v="21"/>
    <x v="9"/>
    <n v="170.99039999999999"/>
    <n v="139.56"/>
    <n v="31.430399999999992"/>
  </r>
  <r>
    <x v="1"/>
    <x v="1"/>
    <x v="1"/>
    <x v="1"/>
    <x v="22"/>
    <x v="10"/>
    <n v="260.55680000000007"/>
    <n v="163.75040000000001"/>
    <n v="96.806400000000053"/>
  </r>
  <r>
    <x v="1"/>
    <x v="1"/>
    <x v="1"/>
    <x v="1"/>
    <x v="23"/>
    <x v="11"/>
    <n v="201.52440000000001"/>
    <n v="136.7688"/>
    <n v="64.755600000000015"/>
  </r>
  <r>
    <x v="1"/>
    <x v="1"/>
    <x v="1"/>
    <x v="2"/>
    <x v="12"/>
    <x v="0"/>
    <n v="94.435000000000002"/>
    <n v="62.651000000000003"/>
    <n v="31.783999999999999"/>
  </r>
  <r>
    <x v="1"/>
    <x v="1"/>
    <x v="1"/>
    <x v="2"/>
    <x v="13"/>
    <x v="1"/>
    <n v="158.87300000000002"/>
    <n v="72.78179999999999"/>
    <n v="86.091200000000029"/>
  </r>
  <r>
    <x v="1"/>
    <x v="1"/>
    <x v="1"/>
    <x v="2"/>
    <x v="14"/>
    <x v="2"/>
    <n v="174.20480000000001"/>
    <n v="82.112800000000007"/>
    <n v="92.091999999999999"/>
  </r>
  <r>
    <x v="1"/>
    <x v="1"/>
    <x v="1"/>
    <x v="2"/>
    <x v="15"/>
    <x v="3"/>
    <n v="202.64639999999997"/>
    <n v="94.909599999999998"/>
    <n v="107.73679999999997"/>
  </r>
  <r>
    <x v="1"/>
    <x v="1"/>
    <x v="1"/>
    <x v="2"/>
    <x v="16"/>
    <x v="4"/>
    <n v="169.5386"/>
    <n v="94.243099999999998"/>
    <n v="75.295500000000004"/>
  </r>
  <r>
    <x v="1"/>
    <x v="1"/>
    <x v="1"/>
    <x v="2"/>
    <x v="17"/>
    <x v="5"/>
    <n v="105.98940000000002"/>
    <n v="68.982749999999996"/>
    <n v="37.006650000000022"/>
  </r>
  <r>
    <x v="1"/>
    <x v="1"/>
    <x v="1"/>
    <x v="2"/>
    <x v="18"/>
    <x v="6"/>
    <n v="80.991900000000015"/>
    <n v="49.1877"/>
    <n v="31.804200000000016"/>
  </r>
  <r>
    <x v="1"/>
    <x v="1"/>
    <x v="1"/>
    <x v="2"/>
    <x v="19"/>
    <x v="7"/>
    <n v="72.881599999999992"/>
    <n v="55.986000000000004"/>
    <n v="16.895599999999988"/>
  </r>
  <r>
    <x v="1"/>
    <x v="1"/>
    <x v="1"/>
    <x v="2"/>
    <x v="20"/>
    <x v="8"/>
    <n v="115.9884"/>
    <n v="63.584099999999999"/>
    <n v="52.404299999999999"/>
  </r>
  <r>
    <x v="1"/>
    <x v="1"/>
    <x v="1"/>
    <x v="2"/>
    <x v="21"/>
    <x v="9"/>
    <n v="141.3192"/>
    <n v="87.978000000000009"/>
    <n v="53.341199999999986"/>
  </r>
  <r>
    <x v="1"/>
    <x v="1"/>
    <x v="1"/>
    <x v="2"/>
    <x v="22"/>
    <x v="10"/>
    <n v="183.09279999999998"/>
    <n v="88.511200000000002"/>
    <n v="94.58159999999998"/>
  </r>
  <r>
    <x v="1"/>
    <x v="1"/>
    <x v="1"/>
    <x v="2"/>
    <x v="23"/>
    <x v="11"/>
    <n v="180.42639999999997"/>
    <n v="97.042400000000001"/>
    <n v="83.383999999999972"/>
  </r>
  <r>
    <x v="1"/>
    <x v="1"/>
    <x v="1"/>
    <x v="3"/>
    <x v="12"/>
    <x v="0"/>
    <n v="246.28550000000004"/>
    <n v="125.49250000000001"/>
    <n v="120.79300000000003"/>
  </r>
  <r>
    <x v="1"/>
    <x v="1"/>
    <x v="1"/>
    <x v="3"/>
    <x v="13"/>
    <x v="1"/>
    <n v="279.04825"/>
    <n v="143.75725"/>
    <n v="135.291"/>
  </r>
  <r>
    <x v="1"/>
    <x v="1"/>
    <x v="1"/>
    <x v="3"/>
    <x v="14"/>
    <x v="2"/>
    <n v="325.81990000000002"/>
    <n v="168.73150000000001"/>
    <n v="157.08840000000001"/>
  </r>
  <r>
    <x v="1"/>
    <x v="1"/>
    <x v="1"/>
    <x v="3"/>
    <x v="15"/>
    <x v="3"/>
    <n v="401.28720000000004"/>
    <n v="170.96800000000002"/>
    <n v="230.31920000000002"/>
  </r>
  <r>
    <x v="1"/>
    <x v="1"/>
    <x v="1"/>
    <x v="3"/>
    <x v="16"/>
    <x v="4"/>
    <n v="338.47309999999999"/>
    <n v="151.3365"/>
    <n v="187.13659999999999"/>
  </r>
  <r>
    <x v="1"/>
    <x v="1"/>
    <x v="1"/>
    <x v="3"/>
    <x v="17"/>
    <x v="5"/>
    <n v="229.79114999999999"/>
    <n v="123.00750000000001"/>
    <n v="106.78364999999998"/>
  </r>
  <r>
    <x v="1"/>
    <x v="1"/>
    <x v="1"/>
    <x v="3"/>
    <x v="18"/>
    <x v="6"/>
    <n v="203.35500000000002"/>
    <n v="108.47024999999999"/>
    <n v="94.884750000000025"/>
  </r>
  <r>
    <x v="1"/>
    <x v="1"/>
    <x v="1"/>
    <x v="3"/>
    <x v="19"/>
    <x v="7"/>
    <n v="202.4512"/>
    <n v="101.38800000000001"/>
    <n v="101.06319999999999"/>
  </r>
  <r>
    <x v="1"/>
    <x v="1"/>
    <x v="1"/>
    <x v="3"/>
    <x v="20"/>
    <x v="8"/>
    <n v="162.68400000000003"/>
    <n v="90.578250000000011"/>
    <n v="72.105750000000015"/>
  </r>
  <r>
    <x v="1"/>
    <x v="1"/>
    <x v="1"/>
    <x v="3"/>
    <x v="21"/>
    <x v="9"/>
    <n v="306.38819999999998"/>
    <n v="174.44699999999997"/>
    <n v="131.94120000000001"/>
  </r>
  <r>
    <x v="1"/>
    <x v="1"/>
    <x v="1"/>
    <x v="3"/>
    <x v="22"/>
    <x v="10"/>
    <n v="361.52"/>
    <n v="166.99199999999999"/>
    <n v="194.52799999999999"/>
  </r>
  <r>
    <x v="1"/>
    <x v="1"/>
    <x v="1"/>
    <x v="3"/>
    <x v="23"/>
    <x v="11"/>
    <n v="303.67679999999996"/>
    <n v="189.60550000000003"/>
    <n v="114.07129999999992"/>
  </r>
  <r>
    <x v="1"/>
    <x v="1"/>
    <x v="1"/>
    <x v="4"/>
    <x v="12"/>
    <x v="0"/>
    <n v="224.614"/>
    <n v="163.185"/>
    <n v="61.429000000000002"/>
  </r>
  <r>
    <x v="1"/>
    <x v="1"/>
    <x v="1"/>
    <x v="4"/>
    <x v="13"/>
    <x v="1"/>
    <n v="322.29990000000004"/>
    <n v="212.14050000000003"/>
    <n v="110.15940000000001"/>
  </r>
  <r>
    <x v="1"/>
    <x v="1"/>
    <x v="1"/>
    <x v="4"/>
    <x v="14"/>
    <x v="2"/>
    <n v="305.55980000000005"/>
    <n v="166.15200000000002"/>
    <n v="139.40780000000004"/>
  </r>
  <r>
    <x v="1"/>
    <x v="1"/>
    <x v="1"/>
    <x v="4"/>
    <x v="15"/>
    <x v="3"/>
    <n v="345.82080000000002"/>
    <n v="251.60160000000002"/>
    <n v="94.219200000000001"/>
  </r>
  <r>
    <x v="1"/>
    <x v="1"/>
    <x v="1"/>
    <x v="4"/>
    <x v="16"/>
    <x v="4"/>
    <n v="355.99200000000002"/>
    <n v="186.92099999999999"/>
    <n v="169.07100000000003"/>
  </r>
  <r>
    <x v="1"/>
    <x v="1"/>
    <x v="1"/>
    <x v="4"/>
    <x v="17"/>
    <x v="5"/>
    <n v="179.26740000000001"/>
    <n v="124.16895000000002"/>
    <n v="55.098449999999985"/>
  </r>
  <r>
    <x v="1"/>
    <x v="1"/>
    <x v="1"/>
    <x v="4"/>
    <x v="18"/>
    <x v="6"/>
    <n v="167.82480000000001"/>
    <n v="137.52045000000001"/>
    <n v="30.304349999999999"/>
  </r>
  <r>
    <x v="1"/>
    <x v="1"/>
    <x v="1"/>
    <x v="4"/>
    <x v="19"/>
    <x v="7"/>
    <n v="139.00640000000001"/>
    <n v="123.42720000000001"/>
    <n v="15.5792"/>
  </r>
  <r>
    <x v="1"/>
    <x v="1"/>
    <x v="1"/>
    <x v="4"/>
    <x v="20"/>
    <x v="8"/>
    <n v="188.80289999999999"/>
    <n v="121.49865000000001"/>
    <n v="67.304249999999982"/>
  </r>
  <r>
    <x v="1"/>
    <x v="1"/>
    <x v="1"/>
    <x v="4"/>
    <x v="21"/>
    <x v="9"/>
    <n v="266.99400000000003"/>
    <n v="185.14080000000001"/>
    <n v="81.853200000000015"/>
  </r>
  <r>
    <x v="1"/>
    <x v="1"/>
    <x v="1"/>
    <x v="4"/>
    <x v="22"/>
    <x v="10"/>
    <n v="271.23200000000003"/>
    <n v="206.50320000000002"/>
    <n v="64.728800000000007"/>
  </r>
  <r>
    <x v="1"/>
    <x v="1"/>
    <x v="1"/>
    <x v="4"/>
    <x v="23"/>
    <x v="11"/>
    <n v="249.1944"/>
    <n v="222.22830000000002"/>
    <n v="26.966099999999983"/>
  </r>
  <r>
    <x v="1"/>
    <x v="1"/>
    <x v="1"/>
    <x v="5"/>
    <x v="12"/>
    <x v="0"/>
    <n v="64.650000000000006"/>
    <n v="44.940000000000005"/>
    <n v="19.71"/>
  </r>
  <r>
    <x v="1"/>
    <x v="1"/>
    <x v="1"/>
    <x v="5"/>
    <x v="13"/>
    <x v="1"/>
    <n v="84.885450000000006"/>
    <n v="49.14"/>
    <n v="35.745450000000005"/>
  </r>
  <r>
    <x v="1"/>
    <x v="1"/>
    <x v="1"/>
    <x v="5"/>
    <x v="14"/>
    <x v="2"/>
    <n v="90.51"/>
    <n v="54.096000000000004"/>
    <n v="36.414000000000001"/>
  </r>
  <r>
    <x v="1"/>
    <x v="1"/>
    <x v="1"/>
    <x v="5"/>
    <x v="15"/>
    <x v="3"/>
    <n v="102.40559999999999"/>
    <n v="69.216000000000008"/>
    <n v="33.189599999999984"/>
  </r>
  <r>
    <x v="1"/>
    <x v="1"/>
    <x v="1"/>
    <x v="5"/>
    <x v="16"/>
    <x v="4"/>
    <n v="84.174300000000002"/>
    <n v="65.268000000000015"/>
    <n v="18.906299999999987"/>
  </r>
  <r>
    <x v="1"/>
    <x v="1"/>
    <x v="1"/>
    <x v="5"/>
    <x v="17"/>
    <x v="5"/>
    <n v="65.749049999999997"/>
    <n v="36.288000000000004"/>
    <n v="29.461049999999993"/>
  </r>
  <r>
    <x v="1"/>
    <x v="1"/>
    <x v="1"/>
    <x v="5"/>
    <x v="18"/>
    <x v="6"/>
    <n v="58.185000000000002"/>
    <n v="35.910000000000004"/>
    <n v="22.274999999999999"/>
  </r>
  <r>
    <x v="1"/>
    <x v="1"/>
    <x v="1"/>
    <x v="5"/>
    <x v="19"/>
    <x v="7"/>
    <n v="53.788800000000002"/>
    <n v="36.624000000000002"/>
    <n v="17.1648"/>
  </r>
  <r>
    <x v="1"/>
    <x v="1"/>
    <x v="1"/>
    <x v="5"/>
    <x v="20"/>
    <x v="8"/>
    <n v="59.930550000000004"/>
    <n v="39.312000000000005"/>
    <n v="20.618549999999999"/>
  </r>
  <r>
    <x v="1"/>
    <x v="1"/>
    <x v="1"/>
    <x v="5"/>
    <x v="21"/>
    <x v="9"/>
    <n v="85.338000000000008"/>
    <n v="58.967999999999996"/>
    <n v="26.370000000000012"/>
  </r>
  <r>
    <x v="1"/>
    <x v="1"/>
    <x v="1"/>
    <x v="5"/>
    <x v="22"/>
    <x v="10"/>
    <n v="114.81840000000001"/>
    <n v="71.232000000000014"/>
    <n v="43.586399999999998"/>
  </r>
  <r>
    <x v="1"/>
    <x v="1"/>
    <x v="1"/>
    <x v="5"/>
    <x v="23"/>
    <x v="11"/>
    <n v="76.028400000000005"/>
    <n v="57.624000000000002"/>
    <n v="18.404400000000003"/>
  </r>
  <r>
    <x v="1"/>
    <x v="1"/>
    <x v="1"/>
    <x v="6"/>
    <x v="12"/>
    <x v="0"/>
    <n v="13.115"/>
    <n v="5.3360000000000003"/>
    <n v="7.7789999999999999"/>
  </r>
  <r>
    <x v="1"/>
    <x v="1"/>
    <x v="1"/>
    <x v="6"/>
    <x v="13"/>
    <x v="1"/>
    <n v="22.996999999999996"/>
    <n v="6.6378000000000013"/>
    <n v="16.359199999999994"/>
  </r>
  <r>
    <x v="1"/>
    <x v="1"/>
    <x v="1"/>
    <x v="6"/>
    <x v="14"/>
    <x v="2"/>
    <n v="22.417500000000004"/>
    <n v="5.8604000000000003"/>
    <n v="16.557100000000005"/>
  </r>
  <r>
    <x v="1"/>
    <x v="1"/>
    <x v="1"/>
    <x v="6"/>
    <x v="15"/>
    <x v="3"/>
    <n v="27.084000000000003"/>
    <n v="8.6112000000000002"/>
    <n v="18.472800000000003"/>
  </r>
  <r>
    <x v="1"/>
    <x v="1"/>
    <x v="1"/>
    <x v="6"/>
    <x v="16"/>
    <x v="4"/>
    <n v="25.406500000000001"/>
    <n v="6.0536000000000003"/>
    <n v="19.352900000000002"/>
  </r>
  <r>
    <x v="1"/>
    <x v="1"/>
    <x v="1"/>
    <x v="6"/>
    <x v="17"/>
    <x v="5"/>
    <n v="11.254499999999998"/>
    <n v="4.2227999999999994"/>
    <n v="7.031699999999999"/>
  </r>
  <r>
    <x v="1"/>
    <x v="1"/>
    <x v="1"/>
    <x v="6"/>
    <x v="18"/>
    <x v="6"/>
    <n v="11.11725"/>
    <n v="3.6017999999999999"/>
    <n v="7.5154500000000004"/>
  </r>
  <r>
    <x v="1"/>
    <x v="1"/>
    <x v="1"/>
    <x v="6"/>
    <x v="19"/>
    <x v="7"/>
    <n v="13.664000000000003"/>
    <n v="3.0912000000000002"/>
    <n v="10.572800000000003"/>
  </r>
  <r>
    <x v="1"/>
    <x v="1"/>
    <x v="1"/>
    <x v="6"/>
    <x v="20"/>
    <x v="8"/>
    <n v="11.11725"/>
    <n v="4.4298000000000002"/>
    <n v="6.6874500000000001"/>
  </r>
  <r>
    <x v="1"/>
    <x v="1"/>
    <x v="1"/>
    <x v="6"/>
    <x v="21"/>
    <x v="9"/>
    <n v="17.201999999999998"/>
    <n v="4.5815999999999999"/>
    <n v="12.620399999999998"/>
  </r>
  <r>
    <x v="1"/>
    <x v="1"/>
    <x v="1"/>
    <x v="6"/>
    <x v="22"/>
    <x v="10"/>
    <n v="24.888000000000002"/>
    <n v="8.3167999999999989"/>
    <n v="16.571200000000005"/>
  </r>
  <r>
    <x v="1"/>
    <x v="1"/>
    <x v="1"/>
    <x v="6"/>
    <x v="23"/>
    <x v="11"/>
    <n v="22.631000000000004"/>
    <n v="5.152000000000001"/>
    <n v="17.479000000000003"/>
  </r>
  <r>
    <x v="1"/>
    <x v="1"/>
    <x v="1"/>
    <x v="6"/>
    <x v="12"/>
    <x v="0"/>
    <n v="11.286000000000001"/>
    <n v="3.9420000000000002"/>
    <n v="7.3440000000000012"/>
  </r>
  <r>
    <x v="1"/>
    <x v="1"/>
    <x v="1"/>
    <x v="6"/>
    <x v="13"/>
    <x v="1"/>
    <n v="15.758599999999999"/>
    <n v="5.5991"/>
    <n v="10.1595"/>
  </r>
  <r>
    <x v="1"/>
    <x v="1"/>
    <x v="1"/>
    <x v="6"/>
    <x v="14"/>
    <x v="2"/>
    <n v="11.704000000000001"/>
    <n v="4.4968000000000004"/>
    <n v="7.2072000000000003"/>
  </r>
  <r>
    <x v="1"/>
    <x v="1"/>
    <x v="1"/>
    <x v="6"/>
    <x v="15"/>
    <x v="3"/>
    <n v="19.729599999999998"/>
    <n v="6.2488000000000001"/>
    <n v="13.480799999999999"/>
  </r>
  <r>
    <x v="1"/>
    <x v="1"/>
    <x v="1"/>
    <x v="6"/>
    <x v="16"/>
    <x v="4"/>
    <n v="12.289200000000001"/>
    <n v="5.8254000000000001"/>
    <n v="6.4638000000000009"/>
  </r>
  <r>
    <x v="1"/>
    <x v="1"/>
    <x v="1"/>
    <x v="6"/>
    <x v="17"/>
    <x v="5"/>
    <n v="9.9693000000000005"/>
    <n v="3.1864500000000002"/>
    <n v="6.7828499999999998"/>
  </r>
  <r>
    <x v="1"/>
    <x v="1"/>
    <x v="1"/>
    <x v="6"/>
    <x v="18"/>
    <x v="6"/>
    <n v="8.8406999999999982"/>
    <n v="3.2193000000000001"/>
    <n v="5.6213999999999977"/>
  </r>
  <r>
    <x v="1"/>
    <x v="1"/>
    <x v="1"/>
    <x v="6"/>
    <x v="19"/>
    <x v="7"/>
    <n v="9.2796000000000003"/>
    <n v="3.2995999999999994"/>
    <n v="5.98"/>
  </r>
  <r>
    <x v="1"/>
    <x v="1"/>
    <x v="1"/>
    <x v="6"/>
    <x v="20"/>
    <x v="8"/>
    <n v="9.4990499999999987"/>
    <n v="3.9420000000000002"/>
    <n v="5.5570499999999985"/>
  </r>
  <r>
    <x v="1"/>
    <x v="1"/>
    <x v="1"/>
    <x v="6"/>
    <x v="21"/>
    <x v="9"/>
    <n v="12.665400000000002"/>
    <n v="4.0296000000000003"/>
    <n v="8.6358000000000015"/>
  </r>
  <r>
    <x v="1"/>
    <x v="1"/>
    <x v="1"/>
    <x v="6"/>
    <x v="22"/>
    <x v="10"/>
    <n v="17.8904"/>
    <n v="6.6575999999999995"/>
    <n v="11.232800000000001"/>
  </r>
  <r>
    <x v="1"/>
    <x v="1"/>
    <x v="1"/>
    <x v="6"/>
    <x v="23"/>
    <x v="11"/>
    <n v="14.63"/>
    <n v="4.1391000000000009"/>
    <n v="10.4909"/>
  </r>
  <r>
    <x v="1"/>
    <x v="1"/>
    <x v="1"/>
    <x v="6"/>
    <x v="12"/>
    <x v="0"/>
    <n v="0.90300000000000002"/>
    <n v="0.34"/>
    <n v="0.56299999999999994"/>
  </r>
  <r>
    <x v="1"/>
    <x v="1"/>
    <x v="1"/>
    <x v="6"/>
    <x v="13"/>
    <x v="1"/>
    <n v="1.10565"/>
    <n v="0.58760000000000001"/>
    <n v="0.51805000000000001"/>
  </r>
  <r>
    <x v="1"/>
    <x v="1"/>
    <x v="1"/>
    <x v="6"/>
    <x v="14"/>
    <x v="2"/>
    <n v="1.4112"/>
    <n v="0.49840000000000007"/>
    <n v="0.91279999999999994"/>
  </r>
  <r>
    <x v="1"/>
    <x v="1"/>
    <x v="1"/>
    <x v="6"/>
    <x v="15"/>
    <x v="3"/>
    <n v="1.9991999999999999"/>
    <n v="0.76800000000000002"/>
    <n v="1.2311999999999999"/>
  </r>
  <r>
    <x v="1"/>
    <x v="1"/>
    <x v="1"/>
    <x v="6"/>
    <x v="16"/>
    <x v="4"/>
    <n v="1.4405999999999999"/>
    <n v="0.66639999999999999"/>
    <n v="0.77419999999999989"/>
  </r>
  <r>
    <x v="1"/>
    <x v="1"/>
    <x v="1"/>
    <x v="6"/>
    <x v="17"/>
    <x v="5"/>
    <n v="1.0489500000000003"/>
    <n v="0.3276"/>
    <n v="0.72135000000000027"/>
  </r>
  <r>
    <x v="1"/>
    <x v="1"/>
    <x v="1"/>
    <x v="6"/>
    <x v="18"/>
    <x v="6"/>
    <n v="0.88829999999999998"/>
    <n v="0.39960000000000001"/>
    <n v="0.48869999999999997"/>
  </r>
  <r>
    <x v="1"/>
    <x v="1"/>
    <x v="1"/>
    <x v="6"/>
    <x v="19"/>
    <x v="7"/>
    <n v="0.78120000000000001"/>
    <n v="0.38079999999999997"/>
    <n v="0.40040000000000003"/>
  </r>
  <r>
    <x v="1"/>
    <x v="1"/>
    <x v="1"/>
    <x v="6"/>
    <x v="20"/>
    <x v="8"/>
    <n v="0.98280000000000012"/>
    <n v="0.33839999999999998"/>
    <n v="0.64440000000000008"/>
  </r>
  <r>
    <x v="1"/>
    <x v="1"/>
    <x v="1"/>
    <x v="6"/>
    <x v="21"/>
    <x v="9"/>
    <n v="1.2096"/>
    <n v="0.43680000000000002"/>
    <n v="0.77279999999999993"/>
  </r>
  <r>
    <x v="1"/>
    <x v="1"/>
    <x v="1"/>
    <x v="6"/>
    <x v="22"/>
    <x v="10"/>
    <n v="1.5287999999999999"/>
    <n v="0.64"/>
    <n v="0.88879999999999992"/>
  </r>
  <r>
    <x v="1"/>
    <x v="1"/>
    <x v="1"/>
    <x v="6"/>
    <x v="23"/>
    <x v="11"/>
    <n v="1.1759999999999999"/>
    <n v="0.45360000000000006"/>
    <n v="0.72239999999999993"/>
  </r>
  <r>
    <x v="1"/>
    <x v="1"/>
    <x v="1"/>
    <x v="6"/>
    <x v="12"/>
    <x v="0"/>
    <n v="19.925999999999998"/>
    <n v="12.3735"/>
    <n v="7.5524999999999984"/>
  </r>
  <r>
    <x v="1"/>
    <x v="1"/>
    <x v="1"/>
    <x v="6"/>
    <x v="13"/>
    <x v="1"/>
    <n v="36.644399999999997"/>
    <n v="16.227899999999998"/>
    <n v="20.416499999999999"/>
  </r>
  <r>
    <x v="1"/>
    <x v="1"/>
    <x v="1"/>
    <x v="6"/>
    <x v="14"/>
    <x v="2"/>
    <n v="28.576800000000002"/>
    <n v="18.242699999999999"/>
    <n v="10.334100000000003"/>
  </r>
  <r>
    <x v="1"/>
    <x v="1"/>
    <x v="1"/>
    <x v="6"/>
    <x v="15"/>
    <x v="3"/>
    <n v="43.934399999999997"/>
    <n v="14.891999999999999"/>
    <n v="29.042399999999997"/>
  </r>
  <r>
    <x v="1"/>
    <x v="1"/>
    <x v="1"/>
    <x v="6"/>
    <x v="16"/>
    <x v="4"/>
    <n v="30.277800000000003"/>
    <n v="12.570599999999999"/>
    <n v="17.707200000000004"/>
  </r>
  <r>
    <x v="1"/>
    <x v="1"/>
    <x v="1"/>
    <x v="6"/>
    <x v="17"/>
    <x v="5"/>
    <n v="21.432600000000001"/>
    <n v="10.939050000000002"/>
    <n v="10.493549999999999"/>
  </r>
  <r>
    <x v="1"/>
    <x v="1"/>
    <x v="1"/>
    <x v="6"/>
    <x v="18"/>
    <x v="6"/>
    <n v="22.963500000000003"/>
    <n v="8.2782"/>
    <n v="14.685300000000003"/>
  </r>
  <r>
    <x v="1"/>
    <x v="1"/>
    <x v="1"/>
    <x v="6"/>
    <x v="19"/>
    <x v="7"/>
    <n v="18.8568"/>
    <n v="7.4459999999999997"/>
    <n v="11.4108"/>
  </r>
  <r>
    <x v="1"/>
    <x v="1"/>
    <x v="1"/>
    <x v="6"/>
    <x v="20"/>
    <x v="8"/>
    <n v="19.464300000000001"/>
    <n v="8.3767499999999995"/>
    <n v="11.087550000000002"/>
  </r>
  <r>
    <x v="1"/>
    <x v="1"/>
    <x v="1"/>
    <x v="6"/>
    <x v="21"/>
    <x v="9"/>
    <n v="32.659200000000006"/>
    <n v="13.665600000000001"/>
    <n v="18.993600000000004"/>
  </r>
  <r>
    <x v="1"/>
    <x v="1"/>
    <x v="1"/>
    <x v="6"/>
    <x v="22"/>
    <x v="10"/>
    <n v="36.158400000000007"/>
    <n v="14.016"/>
    <n v="22.142400000000009"/>
  </r>
  <r>
    <x v="1"/>
    <x v="1"/>
    <x v="1"/>
    <x v="6"/>
    <x v="23"/>
    <x v="11"/>
    <n v="30.277800000000003"/>
    <n v="12.264000000000001"/>
    <n v="18.013800000000003"/>
  </r>
  <r>
    <x v="1"/>
    <x v="1"/>
    <x v="1"/>
    <x v="6"/>
    <x v="12"/>
    <x v="0"/>
    <n v="23.46"/>
    <n v="5.9340000000000002"/>
    <n v="17.526"/>
  </r>
  <r>
    <x v="1"/>
    <x v="1"/>
    <x v="1"/>
    <x v="6"/>
    <x v="13"/>
    <x v="1"/>
    <n v="21.8569"/>
    <n v="8.3849999999999998"/>
    <n v="13.4719"/>
  </r>
  <r>
    <x v="1"/>
    <x v="1"/>
    <x v="1"/>
    <x v="6"/>
    <x v="14"/>
    <x v="2"/>
    <n v="26.822600000000001"/>
    <n v="8.5784999999999982"/>
    <n v="18.244100000000003"/>
  </r>
  <r>
    <x v="1"/>
    <x v="1"/>
    <x v="1"/>
    <x v="6"/>
    <x v="15"/>
    <x v="3"/>
    <n v="28.152000000000001"/>
    <n v="9.0815999999999999"/>
    <n v="19.070399999999999"/>
  </r>
  <r>
    <x v="1"/>
    <x v="1"/>
    <x v="1"/>
    <x v="6"/>
    <x v="16"/>
    <x v="4"/>
    <n v="30.380700000000004"/>
    <n v="10.655399999999998"/>
    <n v="19.725300000000004"/>
  </r>
  <r>
    <x v="1"/>
    <x v="1"/>
    <x v="1"/>
    <x v="6"/>
    <x v="17"/>
    <x v="5"/>
    <n v="14.427899999999998"/>
    <n v="5.5727999999999991"/>
    <n v="8.8550999999999984"/>
  </r>
  <r>
    <x v="1"/>
    <x v="1"/>
    <x v="1"/>
    <x v="6"/>
    <x v="18"/>
    <x v="6"/>
    <n v="20.234249999999996"/>
    <n v="6.675749999999999"/>
    <n v="13.558499999999997"/>
  </r>
  <r>
    <x v="1"/>
    <x v="1"/>
    <x v="1"/>
    <x v="6"/>
    <x v="19"/>
    <x v="7"/>
    <n v="12.981199999999999"/>
    <n v="4.3860000000000001"/>
    <n v="8.5951999999999984"/>
  </r>
  <r>
    <x v="1"/>
    <x v="1"/>
    <x v="1"/>
    <x v="6"/>
    <x v="20"/>
    <x v="8"/>
    <n v="18.2988"/>
    <n v="5.1664500000000002"/>
    <n v="13.132349999999999"/>
  </r>
  <r>
    <x v="1"/>
    <x v="1"/>
    <x v="1"/>
    <x v="6"/>
    <x v="21"/>
    <x v="9"/>
    <n v="21.817800000000002"/>
    <n v="7.0434000000000001"/>
    <n v="14.774400000000002"/>
  </r>
  <r>
    <x v="1"/>
    <x v="1"/>
    <x v="1"/>
    <x v="6"/>
    <x v="22"/>
    <x v="10"/>
    <n v="34.095200000000006"/>
    <n v="12.074399999999999"/>
    <n v="22.020800000000008"/>
  </r>
  <r>
    <x v="1"/>
    <x v="1"/>
    <x v="1"/>
    <x v="6"/>
    <x v="23"/>
    <x v="11"/>
    <n v="28.738500000000002"/>
    <n v="9.4815000000000005"/>
    <n v="19.257000000000001"/>
  </r>
  <r>
    <x v="1"/>
    <x v="1"/>
    <x v="1"/>
    <x v="6"/>
    <x v="12"/>
    <x v="0"/>
    <n v="5.508"/>
    <n v="3.306"/>
    <n v="2.202"/>
  </r>
  <r>
    <x v="1"/>
    <x v="1"/>
    <x v="1"/>
    <x v="6"/>
    <x v="13"/>
    <x v="1"/>
    <n v="7.1604000000000001"/>
    <n v="3.1863000000000001"/>
    <n v="3.9741"/>
  </r>
  <r>
    <x v="1"/>
    <x v="1"/>
    <x v="1"/>
    <x v="6"/>
    <x v="14"/>
    <x v="2"/>
    <n v="10.186400000000001"/>
    <n v="4.1097000000000001"/>
    <n v="6.0767000000000007"/>
  </r>
  <r>
    <x v="1"/>
    <x v="1"/>
    <x v="1"/>
    <x v="6"/>
    <x v="15"/>
    <x v="3"/>
    <n v="12.8384"/>
    <n v="5.1072000000000006"/>
    <n v="7.7311999999999994"/>
  </r>
  <r>
    <x v="1"/>
    <x v="1"/>
    <x v="1"/>
    <x v="6"/>
    <x v="16"/>
    <x v="4"/>
    <n v="8.5679999999999996"/>
    <n v="4.2693000000000003"/>
    <n v="4.2986999999999993"/>
  </r>
  <r>
    <x v="1"/>
    <x v="1"/>
    <x v="1"/>
    <x v="6"/>
    <x v="17"/>
    <x v="5"/>
    <n v="5.8751999999999995"/>
    <n v="2.3085"/>
    <n v="3.5666999999999995"/>
  </r>
  <r>
    <x v="1"/>
    <x v="1"/>
    <x v="1"/>
    <x v="6"/>
    <x v="18"/>
    <x v="6"/>
    <n v="5.5692000000000004"/>
    <n v="2.6162999999999998"/>
    <n v="2.9529000000000005"/>
  </r>
  <r>
    <x v="1"/>
    <x v="1"/>
    <x v="1"/>
    <x v="6"/>
    <x v="19"/>
    <x v="7"/>
    <n v="5.9296000000000006"/>
    <n v="2.6219999999999999"/>
    <n v="3.3076000000000008"/>
  </r>
  <r>
    <x v="1"/>
    <x v="1"/>
    <x v="1"/>
    <x v="6"/>
    <x v="20"/>
    <x v="8"/>
    <n v="7.2215999999999996"/>
    <n v="2.5137"/>
    <n v="4.7078999999999995"/>
  </r>
  <r>
    <x v="1"/>
    <x v="1"/>
    <x v="1"/>
    <x v="6"/>
    <x v="21"/>
    <x v="9"/>
    <n v="6.5280000000000005"/>
    <n v="3.42"/>
    <n v="3.1080000000000005"/>
  </r>
  <r>
    <x v="1"/>
    <x v="1"/>
    <x v="1"/>
    <x v="6"/>
    <x v="22"/>
    <x v="10"/>
    <n v="12.9472"/>
    <n v="4.1952000000000007"/>
    <n v="8.7519999999999989"/>
  </r>
  <r>
    <x v="1"/>
    <x v="1"/>
    <x v="1"/>
    <x v="6"/>
    <x v="23"/>
    <x v="11"/>
    <n v="7.8063999999999991"/>
    <n v="4.1496000000000004"/>
    <n v="3.6567999999999987"/>
  </r>
  <r>
    <x v="2"/>
    <x v="2"/>
    <x v="2"/>
    <x v="0"/>
    <x v="12"/>
    <x v="0"/>
    <n v="328.22700000000003"/>
    <n v="139.59399999999999"/>
    <n v="188.63300000000004"/>
  </r>
  <r>
    <x v="2"/>
    <x v="2"/>
    <x v="2"/>
    <x v="0"/>
    <x v="13"/>
    <x v="1"/>
    <n v="426.69510000000008"/>
    <n v="172.2448"/>
    <n v="254.45030000000008"/>
  </r>
  <r>
    <x v="2"/>
    <x v="2"/>
    <x v="2"/>
    <x v="0"/>
    <x v="14"/>
    <x v="2"/>
    <n v="467.79739999999998"/>
    <n v="180.52580000000003"/>
    <n v="287.27159999999992"/>
  </r>
  <r>
    <x v="2"/>
    <x v="2"/>
    <x v="2"/>
    <x v="0"/>
    <x v="15"/>
    <x v="3"/>
    <n v="492.04480000000001"/>
    <n v="177.92319999999998"/>
    <n v="314.12160000000006"/>
  </r>
  <r>
    <x v="2"/>
    <x v="2"/>
    <x v="2"/>
    <x v="0"/>
    <x v="16"/>
    <x v="4"/>
    <n v="351.88299999999998"/>
    <n v="137.46459999999999"/>
    <n v="214.41839999999999"/>
  </r>
  <r>
    <x v="2"/>
    <x v="2"/>
    <x v="2"/>
    <x v="0"/>
    <x v="17"/>
    <x v="5"/>
    <n v="255.48479999999998"/>
    <n v="125.63459999999999"/>
    <n v="129.85019999999997"/>
  </r>
  <r>
    <x v="2"/>
    <x v="2"/>
    <x v="2"/>
    <x v="0"/>
    <x v="18"/>
    <x v="6"/>
    <n v="311.37209999999999"/>
    <n v="90.499499999999998"/>
    <n v="220.87259999999998"/>
  </r>
  <r>
    <x v="2"/>
    <x v="2"/>
    <x v="2"/>
    <x v="0"/>
    <x v="19"/>
    <x v="7"/>
    <n v="269.67839999999995"/>
    <n v="93.693600000000004"/>
    <n v="175.98479999999995"/>
  </r>
  <r>
    <x v="2"/>
    <x v="2"/>
    <x v="2"/>
    <x v="0"/>
    <x v="20"/>
    <x v="8"/>
    <n v="220.88789999999997"/>
    <n v="100.08179999999999"/>
    <n v="120.80609999999999"/>
  </r>
  <r>
    <x v="2"/>
    <x v="2"/>
    <x v="2"/>
    <x v="0"/>
    <x v="21"/>
    <x v="9"/>
    <n v="393.87240000000008"/>
    <n v="149.05800000000002"/>
    <n v="244.81440000000006"/>
  </r>
  <r>
    <x v="2"/>
    <x v="2"/>
    <x v="2"/>
    <x v="0"/>
    <x v="22"/>
    <x v="10"/>
    <n v="392.68959999999998"/>
    <n v="151.42400000000001"/>
    <n v="241.26559999999998"/>
  </r>
  <r>
    <x v="2"/>
    <x v="2"/>
    <x v="2"/>
    <x v="0"/>
    <x v="23"/>
    <x v="11"/>
    <n v="442.95860000000005"/>
    <n v="158.99520000000001"/>
    <n v="283.96340000000004"/>
  </r>
  <r>
    <x v="2"/>
    <x v="2"/>
    <x v="2"/>
    <x v="1"/>
    <x v="12"/>
    <x v="0"/>
    <n v="145.071"/>
    <n v="171.96"/>
    <n v="-26.88900000000001"/>
  </r>
  <r>
    <x v="2"/>
    <x v="2"/>
    <x v="2"/>
    <x v="1"/>
    <x v="13"/>
    <x v="1"/>
    <n v="251.45640000000003"/>
    <n v="221.68509999999998"/>
    <n v="29.771300000000053"/>
  </r>
  <r>
    <x v="2"/>
    <x v="2"/>
    <x v="2"/>
    <x v="1"/>
    <x v="14"/>
    <x v="2"/>
    <n v="213.12899999999999"/>
    <n v="182.5642"/>
    <n v="30.564799999999991"/>
  </r>
  <r>
    <x v="2"/>
    <x v="2"/>
    <x v="2"/>
    <x v="1"/>
    <x v="15"/>
    <x v="3"/>
    <n v="335.27519999999998"/>
    <n v="206.352"/>
    <n v="128.92319999999998"/>
  </r>
  <r>
    <x v="2"/>
    <x v="2"/>
    <x v="2"/>
    <x v="1"/>
    <x v="16"/>
    <x v="4"/>
    <n v="268.29180000000002"/>
    <n v="232.7192"/>
    <n v="35.572600000000023"/>
  </r>
  <r>
    <x v="2"/>
    <x v="2"/>
    <x v="2"/>
    <x v="1"/>
    <x v="17"/>
    <x v="5"/>
    <n v="143.45910000000001"/>
    <n v="112.2039"/>
    <n v="31.255200000000002"/>
  </r>
  <r>
    <x v="2"/>
    <x v="2"/>
    <x v="2"/>
    <x v="1"/>
    <x v="18"/>
    <x v="6"/>
    <n v="177.30900000000003"/>
    <n v="113.4936"/>
    <n v="63.815400000000025"/>
  </r>
  <r>
    <x v="2"/>
    <x v="2"/>
    <x v="2"/>
    <x v="1"/>
    <x v="19"/>
    <x v="7"/>
    <n v="153.30960000000002"/>
    <n v="99.736800000000002"/>
    <n v="53.572800000000015"/>
  </r>
  <r>
    <x v="2"/>
    <x v="2"/>
    <x v="2"/>
    <x v="1"/>
    <x v="20"/>
    <x v="8"/>
    <n v="182.14469999999997"/>
    <n v="132.8391"/>
    <n v="49.30559999999997"/>
  </r>
  <r>
    <x v="2"/>
    <x v="2"/>
    <x v="2"/>
    <x v="1"/>
    <x v="21"/>
    <x v="9"/>
    <n v="174.08520000000001"/>
    <n v="149.6052"/>
    <n v="24.480000000000018"/>
  </r>
  <r>
    <x v="2"/>
    <x v="2"/>
    <x v="2"/>
    <x v="1"/>
    <x v="22"/>
    <x v="10"/>
    <n v="315.21600000000001"/>
    <n v="222.4016"/>
    <n v="92.814400000000006"/>
  </r>
  <r>
    <x v="2"/>
    <x v="2"/>
    <x v="2"/>
    <x v="1"/>
    <x v="23"/>
    <x v="11"/>
    <n v="293.36579999999998"/>
    <n v="228.70679999999999"/>
    <n v="64.658999999999992"/>
  </r>
  <r>
    <x v="2"/>
    <x v="2"/>
    <x v="2"/>
    <x v="2"/>
    <x v="12"/>
    <x v="0"/>
    <n v="93.15"/>
    <n v="62.721000000000004"/>
    <n v="30.429000000000002"/>
  </r>
  <r>
    <x v="2"/>
    <x v="2"/>
    <x v="2"/>
    <x v="2"/>
    <x v="13"/>
    <x v="1"/>
    <n v="137.24100000000001"/>
    <n v="83.151900000000012"/>
    <n v="54.089100000000002"/>
  </r>
  <r>
    <x v="2"/>
    <x v="2"/>
    <x v="2"/>
    <x v="2"/>
    <x v="14"/>
    <x v="2"/>
    <n v="126.063"/>
    <n v="104.32799999999999"/>
    <n v="21.735000000000014"/>
  </r>
  <r>
    <x v="2"/>
    <x v="2"/>
    <x v="2"/>
    <x v="2"/>
    <x v="15"/>
    <x v="3"/>
    <n v="173.88"/>
    <n v="117.2448"/>
    <n v="56.635199999999998"/>
  </r>
  <r>
    <x v="2"/>
    <x v="2"/>
    <x v="2"/>
    <x v="2"/>
    <x v="16"/>
    <x v="4"/>
    <n v="160.83900000000003"/>
    <n v="82.592999999999989"/>
    <n v="78.246000000000038"/>
  </r>
  <r>
    <x v="2"/>
    <x v="2"/>
    <x v="2"/>
    <x v="2"/>
    <x v="17"/>
    <x v="5"/>
    <n v="76.382999999999996"/>
    <n v="48.624299999999998"/>
    <n v="27.758699999999997"/>
  </r>
  <r>
    <x v="2"/>
    <x v="2"/>
    <x v="2"/>
    <x v="2"/>
    <x v="18"/>
    <x v="6"/>
    <n v="109.917"/>
    <n v="62.037900000000008"/>
    <n v="47.879099999999994"/>
  </r>
  <r>
    <x v="2"/>
    <x v="2"/>
    <x v="2"/>
    <x v="2"/>
    <x v="19"/>
    <x v="7"/>
    <n v="72.864000000000004"/>
    <n v="54.648000000000003"/>
    <n v="18.216000000000001"/>
  </r>
  <r>
    <x v="2"/>
    <x v="2"/>
    <x v="2"/>
    <x v="2"/>
    <x v="20"/>
    <x v="8"/>
    <n v="89.424000000000007"/>
    <n v="54.213299999999997"/>
    <n v="35.21070000000001"/>
  </r>
  <r>
    <x v="2"/>
    <x v="2"/>
    <x v="2"/>
    <x v="2"/>
    <x v="21"/>
    <x v="9"/>
    <n v="126.68400000000001"/>
    <n v="85.697999999999993"/>
    <n v="40.986000000000018"/>
  </r>
  <r>
    <x v="2"/>
    <x v="2"/>
    <x v="2"/>
    <x v="2"/>
    <x v="22"/>
    <x v="10"/>
    <n v="185.47200000000001"/>
    <n v="98.366399999999999"/>
    <n v="87.10560000000001"/>
  </r>
  <r>
    <x v="2"/>
    <x v="2"/>
    <x v="2"/>
    <x v="2"/>
    <x v="23"/>
    <x v="11"/>
    <n v="131.85900000000001"/>
    <n v="84.331800000000001"/>
    <n v="47.527200000000008"/>
  </r>
  <r>
    <x v="2"/>
    <x v="2"/>
    <x v="2"/>
    <x v="3"/>
    <x v="12"/>
    <x v="0"/>
    <n v="285"/>
    <n v="149.875"/>
    <n v="135.125"/>
  </r>
  <r>
    <x v="2"/>
    <x v="2"/>
    <x v="2"/>
    <x v="3"/>
    <x v="13"/>
    <x v="1"/>
    <n v="276.25"/>
    <n v="153.72499999999999"/>
    <n v="122.52500000000001"/>
  </r>
  <r>
    <x v="2"/>
    <x v="2"/>
    <x v="2"/>
    <x v="3"/>
    <x v="14"/>
    <x v="2"/>
    <n v="388.50000000000006"/>
    <n v="219.45"/>
    <n v="169.05000000000007"/>
  </r>
  <r>
    <x v="2"/>
    <x v="2"/>
    <x v="2"/>
    <x v="3"/>
    <x v="15"/>
    <x v="3"/>
    <n v="404"/>
    <n v="217.8"/>
    <n v="186.2"/>
  </r>
  <r>
    <x v="2"/>
    <x v="2"/>
    <x v="2"/>
    <x v="3"/>
    <x v="16"/>
    <x v="4"/>
    <n v="283.5"/>
    <n v="157.85"/>
    <n v="125.65"/>
  </r>
  <r>
    <x v="2"/>
    <x v="2"/>
    <x v="2"/>
    <x v="3"/>
    <x v="17"/>
    <x v="5"/>
    <n v="258.75"/>
    <n v="108.9"/>
    <n v="149.85"/>
  </r>
  <r>
    <x v="2"/>
    <x v="2"/>
    <x v="2"/>
    <x v="3"/>
    <x v="18"/>
    <x v="6"/>
    <n v="200.25"/>
    <n v="138.60000000000002"/>
    <n v="61.649999999999977"/>
  </r>
  <r>
    <x v="2"/>
    <x v="2"/>
    <x v="2"/>
    <x v="3"/>
    <x v="19"/>
    <x v="7"/>
    <n v="192"/>
    <n v="89.100000000000009"/>
    <n v="102.89999999999999"/>
  </r>
  <r>
    <x v="2"/>
    <x v="2"/>
    <x v="2"/>
    <x v="3"/>
    <x v="20"/>
    <x v="8"/>
    <n v="231.75"/>
    <n v="106.425"/>
    <n v="125.325"/>
  </r>
  <r>
    <x v="2"/>
    <x v="2"/>
    <x v="2"/>
    <x v="3"/>
    <x v="21"/>
    <x v="9"/>
    <n v="270"/>
    <n v="165"/>
    <n v="105"/>
  </r>
  <r>
    <x v="2"/>
    <x v="2"/>
    <x v="2"/>
    <x v="3"/>
    <x v="22"/>
    <x v="10"/>
    <n v="320"/>
    <n v="261.8"/>
    <n v="58.199999999999989"/>
  </r>
  <r>
    <x v="2"/>
    <x v="2"/>
    <x v="2"/>
    <x v="3"/>
    <x v="23"/>
    <x v="11"/>
    <n v="318.5"/>
    <n v="188.65"/>
    <n v="129.85"/>
  </r>
  <r>
    <x v="2"/>
    <x v="2"/>
    <x v="2"/>
    <x v="4"/>
    <x v="12"/>
    <x v="0"/>
    <n v="230.59350000000003"/>
    <n v="161.40150000000003"/>
    <n v="69.192000000000007"/>
  </r>
  <r>
    <x v="2"/>
    <x v="2"/>
    <x v="2"/>
    <x v="4"/>
    <x v="13"/>
    <x v="1"/>
    <n v="306.21824999999995"/>
    <n v="270.738"/>
    <n v="35.480249999999955"/>
  </r>
  <r>
    <x v="2"/>
    <x v="2"/>
    <x v="2"/>
    <x v="4"/>
    <x v="14"/>
    <x v="2"/>
    <n v="305.4744"/>
    <n v="272.12640000000005"/>
    <n v="33.347999999999956"/>
  </r>
  <r>
    <x v="2"/>
    <x v="2"/>
    <x v="2"/>
    <x v="4"/>
    <x v="15"/>
    <x v="3"/>
    <n v="476.06400000000002"/>
    <n v="227.69759999999999"/>
    <n v="248.36640000000003"/>
  </r>
  <r>
    <x v="2"/>
    <x v="2"/>
    <x v="2"/>
    <x v="4"/>
    <x v="16"/>
    <x v="4"/>
    <n v="288.11789999999996"/>
    <n v="264.83730000000003"/>
    <n v="23.280599999999936"/>
  </r>
  <r>
    <x v="2"/>
    <x v="2"/>
    <x v="2"/>
    <x v="4"/>
    <x v="17"/>
    <x v="5"/>
    <n v="180.75555"/>
    <n v="145.26134999999999"/>
    <n v="35.494200000000006"/>
  </r>
  <r>
    <x v="2"/>
    <x v="2"/>
    <x v="2"/>
    <x v="4"/>
    <x v="18"/>
    <x v="6"/>
    <n v="227.6181"/>
    <n v="148.38524999999998"/>
    <n v="79.232850000000013"/>
  </r>
  <r>
    <x v="2"/>
    <x v="2"/>
    <x v="2"/>
    <x v="4"/>
    <x v="19"/>
    <x v="7"/>
    <n v="200.34360000000001"/>
    <n v="113.8488"/>
    <n v="86.494800000000012"/>
  </r>
  <r>
    <x v="2"/>
    <x v="2"/>
    <x v="2"/>
    <x v="4"/>
    <x v="20"/>
    <x v="8"/>
    <n v="263.3229"/>
    <n v="165.5667"/>
    <n v="97.756200000000007"/>
  </r>
  <r>
    <x v="2"/>
    <x v="2"/>
    <x v="2"/>
    <x v="4"/>
    <x v="21"/>
    <x v="9"/>
    <n v="354.07260000000002"/>
    <n v="177.02099999999999"/>
    <n v="177.05160000000004"/>
  </r>
  <r>
    <x v="2"/>
    <x v="2"/>
    <x v="2"/>
    <x v="4"/>
    <x v="22"/>
    <x v="10"/>
    <n v="384.8184"/>
    <n v="319.33199999999999"/>
    <n v="65.486400000000003"/>
  </r>
  <r>
    <x v="2"/>
    <x v="2"/>
    <x v="2"/>
    <x v="4"/>
    <x v="23"/>
    <x v="11"/>
    <n v="374.90040000000005"/>
    <n v="206.52449999999999"/>
    <n v="168.37590000000006"/>
  </r>
  <r>
    <x v="2"/>
    <x v="2"/>
    <x v="2"/>
    <x v="2"/>
    <x v="12"/>
    <x v="0"/>
    <n v="93.563999999999993"/>
    <n v="46.268000000000001"/>
    <n v="47.295999999999992"/>
  </r>
  <r>
    <x v="2"/>
    <x v="2"/>
    <x v="2"/>
    <x v="2"/>
    <x v="13"/>
    <x v="1"/>
    <n v="114.09840000000001"/>
    <n v="65.044200000000004"/>
    <n v="49.054200000000009"/>
  </r>
  <r>
    <x v="2"/>
    <x v="2"/>
    <x v="2"/>
    <x v="2"/>
    <x v="14"/>
    <x v="2"/>
    <n v="95.054400000000001"/>
    <n v="76.826400000000007"/>
    <n v="18.227999999999994"/>
  </r>
  <r>
    <x v="2"/>
    <x v="2"/>
    <x v="2"/>
    <x v="2"/>
    <x v="15"/>
    <x v="3"/>
    <n v="115.2576"/>
    <n v="76.611199999999997"/>
    <n v="38.6464"/>
  </r>
  <r>
    <x v="2"/>
    <x v="2"/>
    <x v="2"/>
    <x v="2"/>
    <x v="16"/>
    <x v="4"/>
    <n v="136.78559999999999"/>
    <n v="79.839200000000005"/>
    <n v="56.946399999999983"/>
  </r>
  <r>
    <x v="2"/>
    <x v="2"/>
    <x v="2"/>
    <x v="2"/>
    <x v="17"/>
    <x v="5"/>
    <n v="67.813199999999995"/>
    <n v="53.262000000000008"/>
    <n v="14.551199999999987"/>
  </r>
  <r>
    <x v="2"/>
    <x v="2"/>
    <x v="2"/>
    <x v="2"/>
    <x v="18"/>
    <x v="6"/>
    <n v="61.851599999999991"/>
    <n v="44.062200000000004"/>
    <n v="17.789399999999986"/>
  </r>
  <r>
    <x v="2"/>
    <x v="2"/>
    <x v="2"/>
    <x v="2"/>
    <x v="19"/>
    <x v="7"/>
    <n v="53.654400000000003"/>
    <n v="44.331200000000003"/>
    <n v="9.3231999999999999"/>
  </r>
  <r>
    <x v="2"/>
    <x v="2"/>
    <x v="2"/>
    <x v="2"/>
    <x v="20"/>
    <x v="8"/>
    <n v="78.245999999999995"/>
    <n v="41.157000000000004"/>
    <n v="37.088999999999992"/>
  </r>
  <r>
    <x v="2"/>
    <x v="2"/>
    <x v="2"/>
    <x v="2"/>
    <x v="21"/>
    <x v="9"/>
    <n v="99.36"/>
    <n v="60.040800000000004"/>
    <n v="39.319199999999995"/>
  </r>
  <r>
    <x v="2"/>
    <x v="2"/>
    <x v="2"/>
    <x v="2"/>
    <x v="22"/>
    <x v="10"/>
    <n v="136.45439999999999"/>
    <n v="68.864000000000004"/>
    <n v="67.590399999999988"/>
  </r>
  <r>
    <x v="2"/>
    <x v="2"/>
    <x v="2"/>
    <x v="2"/>
    <x v="23"/>
    <x v="11"/>
    <n v="121.71600000000001"/>
    <n v="84.358400000000017"/>
    <n v="37.357599999999991"/>
  </r>
  <r>
    <x v="2"/>
    <x v="2"/>
    <x v="2"/>
    <x v="6"/>
    <x v="12"/>
    <x v="0"/>
    <n v="14.344000000000001"/>
    <n v="4.6059999999999999"/>
    <n v="9.7380000000000013"/>
  </r>
  <r>
    <x v="2"/>
    <x v="2"/>
    <x v="2"/>
    <x v="6"/>
    <x v="13"/>
    <x v="1"/>
    <n v="16.952000000000002"/>
    <n v="7.3891999999999998"/>
    <n v="9.5628000000000029"/>
  </r>
  <r>
    <x v="2"/>
    <x v="2"/>
    <x v="2"/>
    <x v="6"/>
    <x v="14"/>
    <x v="2"/>
    <n v="27.384"/>
    <n v="7.6832000000000011"/>
    <n v="19.700800000000001"/>
  </r>
  <r>
    <x v="2"/>
    <x v="2"/>
    <x v="2"/>
    <x v="6"/>
    <x v="15"/>
    <x v="3"/>
    <n v="25.558400000000002"/>
    <n v="7.7615999999999996"/>
    <n v="17.796800000000005"/>
  </r>
  <r>
    <x v="2"/>
    <x v="2"/>
    <x v="2"/>
    <x v="6"/>
    <x v="16"/>
    <x v="4"/>
    <n v="21.9072"/>
    <n v="5.6938000000000004"/>
    <n v="16.2134"/>
  </r>
  <r>
    <x v="2"/>
    <x v="2"/>
    <x v="2"/>
    <x v="6"/>
    <x v="17"/>
    <x v="5"/>
    <n v="13.936499999999999"/>
    <n v="4.0131000000000006"/>
    <n v="9.9233999999999973"/>
  </r>
  <r>
    <x v="2"/>
    <x v="2"/>
    <x v="2"/>
    <x v="6"/>
    <x v="18"/>
    <x v="6"/>
    <n v="12.1761"/>
    <n v="5.2478999999999996"/>
    <n v="6.9282000000000004"/>
  </r>
  <r>
    <x v="2"/>
    <x v="2"/>
    <x v="2"/>
    <x v="6"/>
    <x v="19"/>
    <x v="7"/>
    <n v="13.300800000000001"/>
    <n v="4.1159999999999997"/>
    <n v="9.184800000000001"/>
  </r>
  <r>
    <x v="2"/>
    <x v="2"/>
    <x v="2"/>
    <x v="6"/>
    <x v="20"/>
    <x v="8"/>
    <n v="12.7629"/>
    <n v="4.4982000000000006"/>
    <n v="8.2646999999999995"/>
  </r>
  <r>
    <x v="2"/>
    <x v="2"/>
    <x v="2"/>
    <x v="6"/>
    <x v="21"/>
    <x v="9"/>
    <n v="20.342399999999998"/>
    <n v="6.0564"/>
    <n v="14.285999999999998"/>
  </r>
  <r>
    <x v="2"/>
    <x v="2"/>
    <x v="2"/>
    <x v="6"/>
    <x v="22"/>
    <x v="10"/>
    <n v="25.036799999999999"/>
    <n v="8.3103999999999996"/>
    <n v="16.726399999999998"/>
  </r>
  <r>
    <x v="2"/>
    <x v="2"/>
    <x v="2"/>
    <x v="6"/>
    <x v="23"/>
    <x v="11"/>
    <n v="26.242999999999999"/>
    <n v="6.1054000000000004"/>
    <n v="20.137599999999999"/>
  </r>
  <r>
    <x v="2"/>
    <x v="2"/>
    <x v="2"/>
    <x v="6"/>
    <x v="12"/>
    <x v="0"/>
    <n v="12.360999999999999"/>
    <n v="4.4160000000000004"/>
    <n v="7.9449999999999985"/>
  </r>
  <r>
    <x v="2"/>
    <x v="2"/>
    <x v="2"/>
    <x v="6"/>
    <x v="13"/>
    <x v="1"/>
    <n v="18.291650000000001"/>
    <n v="5.9202000000000004"/>
    <n v="12.371449999999999"/>
  </r>
  <r>
    <x v="2"/>
    <x v="2"/>
    <x v="2"/>
    <x v="6"/>
    <x v="14"/>
    <x v="2"/>
    <n v="20.0669"/>
    <n v="6.1180000000000003"/>
    <n v="13.9489"/>
  </r>
  <r>
    <x v="2"/>
    <x v="2"/>
    <x v="2"/>
    <x v="6"/>
    <x v="15"/>
    <x v="3"/>
    <n v="16.832000000000001"/>
    <n v="7.2128000000000005"/>
    <n v="9.6191999999999993"/>
  </r>
  <r>
    <x v="2"/>
    <x v="2"/>
    <x v="2"/>
    <x v="6"/>
    <x v="16"/>
    <x v="4"/>
    <n v="19.1464"/>
    <n v="5.3452000000000002"/>
    <n v="13.8012"/>
  </r>
  <r>
    <x v="2"/>
    <x v="2"/>
    <x v="2"/>
    <x v="6"/>
    <x v="17"/>
    <x v="5"/>
    <n v="11.361600000000001"/>
    <n v="4.2227999999999994"/>
    <n v="7.1388000000000016"/>
  </r>
  <r>
    <x v="2"/>
    <x v="2"/>
    <x v="2"/>
    <x v="6"/>
    <x v="18"/>
    <x v="6"/>
    <n v="12.190050000000001"/>
    <n v="3.8502000000000001"/>
    <n v="8.339850000000002"/>
  </r>
  <r>
    <x v="2"/>
    <x v="2"/>
    <x v="2"/>
    <x v="6"/>
    <x v="19"/>
    <x v="7"/>
    <n v="11.572000000000001"/>
    <n v="4.0480000000000009"/>
    <n v="7.524"/>
  </r>
  <r>
    <x v="2"/>
    <x v="2"/>
    <x v="2"/>
    <x v="6"/>
    <x v="20"/>
    <x v="8"/>
    <n v="13.965300000000001"/>
    <n v="4.0985999999999994"/>
    <n v="9.8667000000000016"/>
  </r>
  <r>
    <x v="2"/>
    <x v="2"/>
    <x v="2"/>
    <x v="6"/>
    <x v="21"/>
    <x v="9"/>
    <n v="18.6204"/>
    <n v="5.0784000000000002"/>
    <n v="13.542"/>
  </r>
  <r>
    <x v="2"/>
    <x v="2"/>
    <x v="2"/>
    <x v="6"/>
    <x v="22"/>
    <x v="10"/>
    <n v="18.0944"/>
    <n v="8.5375999999999994"/>
    <n v="9.5568000000000008"/>
  </r>
  <r>
    <x v="2"/>
    <x v="2"/>
    <x v="2"/>
    <x v="6"/>
    <x v="23"/>
    <x v="11"/>
    <n v="14.912100000000001"/>
    <n v="5.8604000000000003"/>
    <n v="9.0517000000000003"/>
  </r>
  <r>
    <x v="2"/>
    <x v="2"/>
    <x v="2"/>
    <x v="6"/>
    <x v="12"/>
    <x v="0"/>
    <n v="1.2284999999999999"/>
    <n v="0.37200000000000005"/>
    <n v="0.85649999999999982"/>
  </r>
  <r>
    <x v="2"/>
    <x v="2"/>
    <x v="2"/>
    <x v="6"/>
    <x v="13"/>
    <x v="1"/>
    <n v="1.62435"/>
    <n v="0.5616000000000001"/>
    <n v="1.0627499999999999"/>
  </r>
  <r>
    <x v="2"/>
    <x v="2"/>
    <x v="2"/>
    <x v="6"/>
    <x v="14"/>
    <x v="2"/>
    <n v="1.7198999999999998"/>
    <n v="0.66080000000000005"/>
    <n v="1.0590999999999997"/>
  </r>
  <r>
    <x v="2"/>
    <x v="2"/>
    <x v="2"/>
    <x v="6"/>
    <x v="15"/>
    <x v="3"/>
    <n v="1.3440000000000001"/>
    <n v="0.70400000000000007"/>
    <n v="0.64"/>
  </r>
  <r>
    <x v="2"/>
    <x v="2"/>
    <x v="2"/>
    <x v="6"/>
    <x v="16"/>
    <x v="4"/>
    <n v="1.2201"/>
    <n v="0.44800000000000006"/>
    <n v="0.7720999999999999"/>
  </r>
  <r>
    <x v="2"/>
    <x v="2"/>
    <x v="2"/>
    <x v="6"/>
    <x v="17"/>
    <x v="5"/>
    <n v="0.81270000000000009"/>
    <n v="0.34199999999999997"/>
    <n v="0.47070000000000012"/>
  </r>
  <r>
    <x v="2"/>
    <x v="2"/>
    <x v="2"/>
    <x v="6"/>
    <x v="18"/>
    <x v="6"/>
    <n v="0.85050000000000003"/>
    <n v="0.38880000000000003"/>
    <n v="0.4617"/>
  </r>
  <r>
    <x v="2"/>
    <x v="2"/>
    <x v="2"/>
    <x v="6"/>
    <x v="19"/>
    <x v="7"/>
    <n v="0.89039999999999997"/>
    <n v="0.28160000000000002"/>
    <n v="0.60880000000000001"/>
  </r>
  <r>
    <x v="2"/>
    <x v="2"/>
    <x v="2"/>
    <x v="6"/>
    <x v="20"/>
    <x v="8"/>
    <n v="0.83160000000000001"/>
    <n v="0.28799999999999998"/>
    <n v="0.54360000000000008"/>
  </r>
  <r>
    <x v="2"/>
    <x v="2"/>
    <x v="2"/>
    <x v="6"/>
    <x v="21"/>
    <x v="9"/>
    <n v="1.2978000000000001"/>
    <n v="0.55679999999999996"/>
    <n v="0.7410000000000001"/>
  </r>
  <r>
    <x v="2"/>
    <x v="2"/>
    <x v="2"/>
    <x v="6"/>
    <x v="22"/>
    <x v="10"/>
    <n v="1.5791999999999999"/>
    <n v="0.62080000000000002"/>
    <n v="0.95839999999999992"/>
  </r>
  <r>
    <x v="2"/>
    <x v="2"/>
    <x v="2"/>
    <x v="6"/>
    <x v="23"/>
    <x v="11"/>
    <n v="1.4994000000000001"/>
    <n v="0.50960000000000005"/>
    <n v="0.98980000000000001"/>
  </r>
  <r>
    <x v="2"/>
    <x v="2"/>
    <x v="2"/>
    <x v="6"/>
    <x v="12"/>
    <x v="0"/>
    <n v="28.999999999999996"/>
    <n v="11.5875"/>
    <n v="17.412499999999994"/>
  </r>
  <r>
    <x v="2"/>
    <x v="2"/>
    <x v="2"/>
    <x v="6"/>
    <x v="13"/>
    <x v="1"/>
    <n v="26"/>
    <n v="15.063750000000001"/>
    <n v="10.936249999999999"/>
  </r>
  <r>
    <x v="2"/>
    <x v="2"/>
    <x v="2"/>
    <x v="6"/>
    <x v="14"/>
    <x v="2"/>
    <n v="36.4"/>
    <n v="14.962499999999999"/>
    <n v="21.4375"/>
  </r>
  <r>
    <x v="2"/>
    <x v="2"/>
    <x v="2"/>
    <x v="6"/>
    <x v="15"/>
    <x v="3"/>
    <n v="44.400000000000006"/>
    <n v="18.54"/>
    <n v="25.860000000000007"/>
  </r>
  <r>
    <x v="2"/>
    <x v="2"/>
    <x v="2"/>
    <x v="6"/>
    <x v="16"/>
    <x v="4"/>
    <n v="28.7"/>
    <n v="16.695"/>
    <n v="12.004999999999999"/>
  </r>
  <r>
    <x v="2"/>
    <x v="2"/>
    <x v="2"/>
    <x v="6"/>
    <x v="17"/>
    <x v="5"/>
    <n v="22.725000000000001"/>
    <n v="11.441249999999998"/>
    <n v="11.283750000000003"/>
  </r>
  <r>
    <x v="2"/>
    <x v="2"/>
    <x v="2"/>
    <x v="6"/>
    <x v="18"/>
    <x v="6"/>
    <n v="26.324999999999999"/>
    <n v="12.04875"/>
    <n v="14.276249999999999"/>
  </r>
  <r>
    <x v="2"/>
    <x v="2"/>
    <x v="2"/>
    <x v="6"/>
    <x v="19"/>
    <x v="7"/>
    <n v="21.200000000000003"/>
    <n v="10.799999999999999"/>
    <n v="10.400000000000004"/>
  </r>
  <r>
    <x v="2"/>
    <x v="2"/>
    <x v="2"/>
    <x v="6"/>
    <x v="20"/>
    <x v="8"/>
    <n v="19.350000000000001"/>
    <n v="9.3150000000000013"/>
    <n v="10.035"/>
  </r>
  <r>
    <x v="2"/>
    <x v="2"/>
    <x v="2"/>
    <x v="6"/>
    <x v="21"/>
    <x v="9"/>
    <n v="26.4"/>
    <n v="16.064999999999998"/>
    <n v="10.335000000000001"/>
  </r>
  <r>
    <x v="2"/>
    <x v="2"/>
    <x v="2"/>
    <x v="6"/>
    <x v="22"/>
    <x v="10"/>
    <n v="36"/>
    <n v="16.2"/>
    <n v="19.8"/>
  </r>
  <r>
    <x v="2"/>
    <x v="2"/>
    <x v="2"/>
    <x v="6"/>
    <x v="23"/>
    <x v="11"/>
    <n v="35"/>
    <n v="15.435"/>
    <n v="19.564999999999998"/>
  </r>
  <r>
    <x v="2"/>
    <x v="2"/>
    <x v="2"/>
    <x v="6"/>
    <x v="12"/>
    <x v="0"/>
    <n v="22.935000000000002"/>
    <n v="6.2100000000000009"/>
    <n v="16.725000000000001"/>
  </r>
  <r>
    <x v="2"/>
    <x v="2"/>
    <x v="2"/>
    <x v="6"/>
    <x v="13"/>
    <x v="1"/>
    <n v="26.29185"/>
    <n v="9.597900000000001"/>
    <n v="16.693950000000001"/>
  </r>
  <r>
    <x v="2"/>
    <x v="2"/>
    <x v="2"/>
    <x v="6"/>
    <x v="14"/>
    <x v="2"/>
    <n v="30.357600000000001"/>
    <n v="9.9497999999999998"/>
    <n v="20.407800000000002"/>
  </r>
  <r>
    <x v="2"/>
    <x v="2"/>
    <x v="2"/>
    <x v="6"/>
    <x v="15"/>
    <x v="3"/>
    <n v="37.696799999999996"/>
    <n v="11.592000000000002"/>
    <n v="26.104799999999994"/>
  </r>
  <r>
    <x v="2"/>
    <x v="2"/>
    <x v="2"/>
    <x v="6"/>
    <x v="16"/>
    <x v="4"/>
    <n v="32.400900000000007"/>
    <n v="8.1143999999999998"/>
    <n v="24.286500000000007"/>
  </r>
  <r>
    <x v="2"/>
    <x v="2"/>
    <x v="2"/>
    <x v="6"/>
    <x v="17"/>
    <x v="5"/>
    <n v="19.515600000000003"/>
    <n v="5.2164000000000001"/>
    <n v="14.299200000000003"/>
  </r>
  <r>
    <x v="2"/>
    <x v="2"/>
    <x v="2"/>
    <x v="6"/>
    <x v="18"/>
    <x v="6"/>
    <n v="22.330349999999999"/>
    <n v="6.7689000000000004"/>
    <n v="15.561449999999999"/>
  </r>
  <r>
    <x v="2"/>
    <x v="2"/>
    <x v="2"/>
    <x v="6"/>
    <x v="19"/>
    <x v="7"/>
    <n v="17.0136"/>
    <n v="5.3544"/>
    <n v="11.6592"/>
  </r>
  <r>
    <x v="2"/>
    <x v="2"/>
    <x v="2"/>
    <x v="6"/>
    <x v="20"/>
    <x v="8"/>
    <n v="21.579750000000001"/>
    <n v="5.4027000000000003"/>
    <n v="16.177050000000001"/>
  </r>
  <r>
    <x v="2"/>
    <x v="2"/>
    <x v="2"/>
    <x v="6"/>
    <x v="21"/>
    <x v="9"/>
    <n v="28.022400000000001"/>
    <n v="7.783199999999999"/>
    <n v="20.239200000000004"/>
  </r>
  <r>
    <x v="2"/>
    <x v="2"/>
    <x v="2"/>
    <x v="6"/>
    <x v="22"/>
    <x v="10"/>
    <n v="34.360799999999998"/>
    <n v="12.585599999999999"/>
    <n v="21.775199999999998"/>
  </r>
  <r>
    <x v="2"/>
    <x v="2"/>
    <x v="2"/>
    <x v="6"/>
    <x v="23"/>
    <x v="11"/>
    <n v="32.109000000000002"/>
    <n v="11.0124"/>
    <n v="21.096600000000002"/>
  </r>
  <r>
    <x v="2"/>
    <x v="2"/>
    <x v="2"/>
    <x v="6"/>
    <x v="12"/>
    <x v="0"/>
    <n v="7.65"/>
    <n v="3.1950000000000003"/>
    <n v="4.4550000000000001"/>
  </r>
  <r>
    <x v="2"/>
    <x v="2"/>
    <x v="2"/>
    <x v="6"/>
    <x v="13"/>
    <x v="1"/>
    <n v="9.9450000000000003"/>
    <n v="5.4918500000000003"/>
    <n v="4.4531499999999999"/>
  </r>
  <r>
    <x v="2"/>
    <x v="2"/>
    <x v="2"/>
    <x v="6"/>
    <x v="14"/>
    <x v="2"/>
    <n v="12.019"/>
    <n v="4.6717999999999993"/>
    <n v="7.3472000000000008"/>
  </r>
  <r>
    <x v="2"/>
    <x v="2"/>
    <x v="2"/>
    <x v="6"/>
    <x v="15"/>
    <x v="3"/>
    <n v="13.6"/>
    <n v="4.8279999999999994"/>
    <n v="8.7720000000000002"/>
  </r>
  <r>
    <x v="2"/>
    <x v="2"/>
    <x v="2"/>
    <x v="6"/>
    <x v="16"/>
    <x v="4"/>
    <n v="14.161"/>
    <n v="4.6717999999999993"/>
    <n v="9.4892000000000003"/>
  </r>
  <r>
    <x v="2"/>
    <x v="2"/>
    <x v="2"/>
    <x v="6"/>
    <x v="17"/>
    <x v="5"/>
    <n v="7.9560000000000004"/>
    <n v="3.7701000000000002"/>
    <n v="4.1859000000000002"/>
  </r>
  <r>
    <x v="2"/>
    <x v="2"/>
    <x v="2"/>
    <x v="6"/>
    <x v="18"/>
    <x v="6"/>
    <n v="9.18"/>
    <n v="2.7796500000000002"/>
    <n v="6.4003499999999995"/>
  </r>
  <r>
    <x v="2"/>
    <x v="2"/>
    <x v="2"/>
    <x v="6"/>
    <x v="19"/>
    <x v="7"/>
    <n v="6.8679999999999994"/>
    <n v="2.4423999999999997"/>
    <n v="4.4255999999999993"/>
  </r>
  <r>
    <x v="2"/>
    <x v="2"/>
    <x v="2"/>
    <x v="6"/>
    <x v="20"/>
    <x v="8"/>
    <n v="8.5680000000000014"/>
    <n v="3.5145000000000004"/>
    <n v="5.0535000000000014"/>
  </r>
  <r>
    <x v="2"/>
    <x v="2"/>
    <x v="2"/>
    <x v="6"/>
    <x v="21"/>
    <x v="9"/>
    <n v="10.098000000000001"/>
    <n v="4.9415999999999993"/>
    <n v="5.1564000000000014"/>
  </r>
  <r>
    <x v="2"/>
    <x v="2"/>
    <x v="2"/>
    <x v="6"/>
    <x v="22"/>
    <x v="10"/>
    <n v="11.287999999999998"/>
    <n v="4.6008000000000004"/>
    <n v="6.687199999999998"/>
  </r>
  <r>
    <x v="2"/>
    <x v="2"/>
    <x v="2"/>
    <x v="6"/>
    <x v="23"/>
    <x v="11"/>
    <n v="10.353"/>
    <n v="4.4729999999999999"/>
    <n v="5.88"/>
  </r>
  <r>
    <x v="3"/>
    <x v="3"/>
    <x v="3"/>
    <x v="0"/>
    <x v="12"/>
    <x v="0"/>
    <n v="243.82250000000002"/>
    <n v="104.4225"/>
    <n v="139.40000000000003"/>
  </r>
  <r>
    <x v="3"/>
    <x v="3"/>
    <x v="3"/>
    <x v="0"/>
    <x v="13"/>
    <x v="1"/>
    <n v="339.34355000000005"/>
    <n v="125.307"/>
    <n v="214.03655000000003"/>
  </r>
  <r>
    <x v="3"/>
    <x v="3"/>
    <x v="3"/>
    <x v="0"/>
    <x v="14"/>
    <x v="2"/>
    <n v="453.79669999999999"/>
    <n v="191.17349999999999"/>
    <n v="262.6232"/>
  </r>
  <r>
    <x v="3"/>
    <x v="3"/>
    <x v="3"/>
    <x v="0"/>
    <x v="15"/>
    <x v="3"/>
    <n v="514.03520000000015"/>
    <n v="167.07599999999999"/>
    <n v="346.95920000000012"/>
  </r>
  <r>
    <x v="3"/>
    <x v="3"/>
    <x v="3"/>
    <x v="0"/>
    <x v="16"/>
    <x v="4"/>
    <n v="461.82850000000002"/>
    <n v="170.28900000000002"/>
    <n v="291.53949999999998"/>
  </r>
  <r>
    <x v="3"/>
    <x v="3"/>
    <x v="3"/>
    <x v="0"/>
    <x v="17"/>
    <x v="5"/>
    <n v="268.49160000000001"/>
    <n v="122.89725"/>
    <n v="145.59435000000002"/>
  </r>
  <r>
    <x v="3"/>
    <x v="3"/>
    <x v="3"/>
    <x v="0"/>
    <x v="18"/>
    <x v="6"/>
    <n v="237.51180000000002"/>
    <n v="116.70075"/>
    <n v="120.81105000000002"/>
  </r>
  <r>
    <x v="3"/>
    <x v="3"/>
    <x v="3"/>
    <x v="0"/>
    <x v="19"/>
    <x v="7"/>
    <n v="195.05800000000002"/>
    <n v="80.783999999999992"/>
    <n v="114.27400000000003"/>
  </r>
  <r>
    <x v="3"/>
    <x v="3"/>
    <x v="3"/>
    <x v="0"/>
    <x v="20"/>
    <x v="8"/>
    <n v="209.11365000000004"/>
    <n v="101.20950000000001"/>
    <n v="107.90415000000003"/>
  </r>
  <r>
    <x v="3"/>
    <x v="3"/>
    <x v="3"/>
    <x v="0"/>
    <x v="21"/>
    <x v="9"/>
    <n v="344.22"/>
    <n v="152.84700000000004"/>
    <n v="191.37299999999999"/>
  </r>
  <r>
    <x v="3"/>
    <x v="3"/>
    <x v="3"/>
    <x v="0"/>
    <x v="22"/>
    <x v="10"/>
    <n v="431.42239999999998"/>
    <n v="200.124"/>
    <n v="231.29839999999999"/>
  </r>
  <r>
    <x v="3"/>
    <x v="3"/>
    <x v="3"/>
    <x v="0"/>
    <x v="23"/>
    <x v="11"/>
    <n v="401.59000000000003"/>
    <n v="178.32150000000001"/>
    <n v="223.26850000000002"/>
  </r>
  <r>
    <x v="3"/>
    <x v="3"/>
    <x v="3"/>
    <x v="6"/>
    <x v="12"/>
    <x v="0"/>
    <n v="150.9375"/>
    <n v="113.85"/>
    <n v="37.087500000000006"/>
  </r>
  <r>
    <x v="3"/>
    <x v="3"/>
    <x v="3"/>
    <x v="6"/>
    <x v="13"/>
    <x v="1"/>
    <n v="190.61250000000001"/>
    <n v="121.09500000000001"/>
    <n v="69.517499999999998"/>
  </r>
  <r>
    <x v="3"/>
    <x v="3"/>
    <x v="3"/>
    <x v="6"/>
    <x v="14"/>
    <x v="2"/>
    <n v="173.07499999999999"/>
    <n v="148.12"/>
    <n v="24.954999999999984"/>
  </r>
  <r>
    <x v="3"/>
    <x v="3"/>
    <x v="3"/>
    <x v="6"/>
    <x v="15"/>
    <x v="3"/>
    <n v="239.20000000000002"/>
    <n v="198.72000000000003"/>
    <n v="40.47999999999999"/>
  </r>
  <r>
    <x v="3"/>
    <x v="3"/>
    <x v="3"/>
    <x v="6"/>
    <x v="16"/>
    <x v="4"/>
    <n v="239.48749999999998"/>
    <n v="173.88000000000002"/>
    <n v="65.607499999999959"/>
  </r>
  <r>
    <x v="3"/>
    <x v="3"/>
    <x v="3"/>
    <x v="6"/>
    <x v="17"/>
    <x v="5"/>
    <n v="109.96875"/>
    <n v="83.835000000000008"/>
    <n v="26.133749999999992"/>
  </r>
  <r>
    <x v="3"/>
    <x v="3"/>
    <x v="3"/>
    <x v="6"/>
    <x v="18"/>
    <x v="6"/>
    <n v="108.675"/>
    <n v="92.114999999999995"/>
    <n v="16.560000000000002"/>
  </r>
  <r>
    <x v="3"/>
    <x v="3"/>
    <x v="3"/>
    <x v="6"/>
    <x v="19"/>
    <x v="7"/>
    <n v="128.80000000000001"/>
    <n v="95.68"/>
    <n v="33.120000000000005"/>
  </r>
  <r>
    <x v="3"/>
    <x v="3"/>
    <x v="3"/>
    <x v="6"/>
    <x v="20"/>
    <x v="8"/>
    <n v="107.38124999999999"/>
    <n v="114.88500000000001"/>
    <n v="-7.5037500000000108"/>
  </r>
  <r>
    <x v="3"/>
    <x v="3"/>
    <x v="3"/>
    <x v="6"/>
    <x v="21"/>
    <x v="9"/>
    <n v="156.97499999999999"/>
    <n v="136.62"/>
    <n v="20.35499999999999"/>
  </r>
  <r>
    <x v="3"/>
    <x v="3"/>
    <x v="3"/>
    <x v="6"/>
    <x v="22"/>
    <x v="10"/>
    <n v="262.2"/>
    <n v="165.6"/>
    <n v="96.6"/>
  </r>
  <r>
    <x v="3"/>
    <x v="3"/>
    <x v="3"/>
    <x v="6"/>
    <x v="23"/>
    <x v="11"/>
    <n v="163.01250000000002"/>
    <n v="135.24"/>
    <n v="27.772500000000008"/>
  </r>
  <r>
    <x v="3"/>
    <x v="3"/>
    <x v="3"/>
    <x v="6"/>
    <x v="12"/>
    <x v="0"/>
    <n v="118.053"/>
    <n v="50.862000000000002"/>
    <n v="67.191000000000003"/>
  </r>
  <r>
    <x v="3"/>
    <x v="3"/>
    <x v="3"/>
    <x v="6"/>
    <x v="13"/>
    <x v="1"/>
    <n v="139.04020000000003"/>
    <n v="76.353549999999998"/>
    <n v="62.686650000000029"/>
  </r>
  <r>
    <x v="3"/>
    <x v="3"/>
    <x v="3"/>
    <x v="6"/>
    <x v="14"/>
    <x v="2"/>
    <n v="141.26"/>
    <n v="72.902199999999993"/>
    <n v="68.357799999999997"/>
  </r>
  <r>
    <x v="3"/>
    <x v="3"/>
    <x v="3"/>
    <x v="6"/>
    <x v="15"/>
    <x v="3"/>
    <n v="172.74080000000001"/>
    <n v="78.472800000000007"/>
    <n v="94.268000000000001"/>
  </r>
  <r>
    <x v="3"/>
    <x v="3"/>
    <x v="3"/>
    <x v="6"/>
    <x v="16"/>
    <x v="4"/>
    <n v="138.4348"/>
    <n v="69.511399999999995"/>
    <n v="68.923400000000001"/>
  </r>
  <r>
    <x v="3"/>
    <x v="3"/>
    <x v="3"/>
    <x v="6"/>
    <x v="17"/>
    <x v="5"/>
    <n v="90.81"/>
    <n v="59.944500000000012"/>
    <n v="30.86549999999999"/>
  </r>
  <r>
    <x v="3"/>
    <x v="3"/>
    <x v="3"/>
    <x v="6"/>
    <x v="18"/>
    <x v="6"/>
    <n v="78.096599999999995"/>
    <n v="44.685900000000004"/>
    <n v="33.410699999999991"/>
  </r>
  <r>
    <x v="3"/>
    <x v="3"/>
    <x v="3"/>
    <x v="6"/>
    <x v="19"/>
    <x v="7"/>
    <n v="71.033599999999993"/>
    <n v="51.346400000000003"/>
    <n v="19.68719999999999"/>
  </r>
  <r>
    <x v="3"/>
    <x v="3"/>
    <x v="3"/>
    <x v="6"/>
    <x v="20"/>
    <x v="8"/>
    <n v="78.096599999999995"/>
    <n v="45.775800000000004"/>
    <n v="32.320799999999991"/>
  </r>
  <r>
    <x v="3"/>
    <x v="3"/>
    <x v="3"/>
    <x v="6"/>
    <x v="21"/>
    <x v="9"/>
    <n v="133.18800000000002"/>
    <n v="61.760999999999996"/>
    <n v="71.427000000000021"/>
  </r>
  <r>
    <x v="3"/>
    <x v="3"/>
    <x v="3"/>
    <x v="6"/>
    <x v="22"/>
    <x v="10"/>
    <n v="143.6816"/>
    <n v="84.285600000000002"/>
    <n v="59.396000000000001"/>
  </r>
  <r>
    <x v="3"/>
    <x v="3"/>
    <x v="3"/>
    <x v="6"/>
    <x v="23"/>
    <x v="11"/>
    <n v="161.03639999999999"/>
    <n v="89.856200000000001"/>
    <n v="71.180199999999985"/>
  </r>
  <r>
    <x v="3"/>
    <x v="3"/>
    <x v="3"/>
    <x v="3"/>
    <x v="12"/>
    <x v="0"/>
    <n v="209.39749999999998"/>
    <n v="117.88500000000001"/>
    <n v="91.512499999999974"/>
  </r>
  <r>
    <x v="3"/>
    <x v="3"/>
    <x v="3"/>
    <x v="3"/>
    <x v="13"/>
    <x v="1"/>
    <n v="345.87540000000001"/>
    <n v="147.96600000000001"/>
    <n v="197.90940000000001"/>
  </r>
  <r>
    <x v="3"/>
    <x v="3"/>
    <x v="3"/>
    <x v="3"/>
    <x v="14"/>
    <x v="2"/>
    <n v="310.40100000000001"/>
    <n v="176.42100000000002"/>
    <n v="133.97999999999999"/>
  </r>
  <r>
    <x v="3"/>
    <x v="3"/>
    <x v="3"/>
    <x v="3"/>
    <x v="15"/>
    <x v="3"/>
    <n v="350.80240000000003"/>
    <n v="253.65600000000001"/>
    <n v="97.146400000000028"/>
  </r>
  <r>
    <x v="3"/>
    <x v="3"/>
    <x v="3"/>
    <x v="3"/>
    <x v="16"/>
    <x v="4"/>
    <n v="389.72569999999996"/>
    <n v="216.25800000000001"/>
    <n v="173.46769999999995"/>
  </r>
  <r>
    <x v="3"/>
    <x v="3"/>
    <x v="3"/>
    <x v="3"/>
    <x v="17"/>
    <x v="5"/>
    <n v="237.23505000000003"/>
    <n v="97.56"/>
    <n v="139.67505000000003"/>
  </r>
  <r>
    <x v="3"/>
    <x v="3"/>
    <x v="3"/>
    <x v="3"/>
    <x v="18"/>
    <x v="6"/>
    <n v="221.715"/>
    <n v="132.9255"/>
    <n v="88.789500000000004"/>
  </r>
  <r>
    <x v="3"/>
    <x v="3"/>
    <x v="3"/>
    <x v="3"/>
    <x v="19"/>
    <x v="7"/>
    <n v="183.28440000000003"/>
    <n v="97.56"/>
    <n v="85.724400000000031"/>
  </r>
  <r>
    <x v="3"/>
    <x v="3"/>
    <x v="3"/>
    <x v="3"/>
    <x v="20"/>
    <x v="8"/>
    <n v="206.19495000000001"/>
    <n v="118.2915"/>
    <n v="87.903450000000007"/>
  </r>
  <r>
    <x v="3"/>
    <x v="3"/>
    <x v="3"/>
    <x v="3"/>
    <x v="21"/>
    <x v="9"/>
    <n v="251.27699999999999"/>
    <n v="134.958"/>
    <n v="116.31899999999999"/>
  </r>
  <r>
    <x v="3"/>
    <x v="3"/>
    <x v="3"/>
    <x v="3"/>
    <x v="22"/>
    <x v="10"/>
    <n v="441.45920000000007"/>
    <n v="186.44800000000001"/>
    <n v="255.01120000000006"/>
  </r>
  <r>
    <x v="3"/>
    <x v="3"/>
    <x v="3"/>
    <x v="3"/>
    <x v="23"/>
    <x v="11"/>
    <n v="282.8098"/>
    <n v="208.67000000000004"/>
    <n v="74.139799999999951"/>
  </r>
  <r>
    <x v="3"/>
    <x v="3"/>
    <x v="3"/>
    <x v="6"/>
    <x v="12"/>
    <x v="0"/>
    <n v="205.065"/>
    <n v="134.78"/>
    <n v="70.284999999999997"/>
  </r>
  <r>
    <x v="3"/>
    <x v="3"/>
    <x v="3"/>
    <x v="6"/>
    <x v="13"/>
    <x v="1"/>
    <n v="263.86424999999997"/>
    <n v="175.21400000000003"/>
    <n v="88.650249999999943"/>
  </r>
  <r>
    <x v="3"/>
    <x v="3"/>
    <x v="3"/>
    <x v="6"/>
    <x v="14"/>
    <x v="2"/>
    <n v="240.21899999999997"/>
    <n v="233.81399999999996"/>
    <n v="6.4050000000000011"/>
  </r>
  <r>
    <x v="3"/>
    <x v="3"/>
    <x v="3"/>
    <x v="6"/>
    <x v="15"/>
    <x v="3"/>
    <n v="281.23199999999997"/>
    <n v="206.27200000000002"/>
    <n v="74.959999999999951"/>
  </r>
  <r>
    <x v="3"/>
    <x v="3"/>
    <x v="3"/>
    <x v="6"/>
    <x v="16"/>
    <x v="4"/>
    <n v="348.61049999999994"/>
    <n v="239.96699999999998"/>
    <n v="108.64349999999996"/>
  </r>
  <r>
    <x v="3"/>
    <x v="3"/>
    <x v="3"/>
    <x v="6"/>
    <x v="17"/>
    <x v="5"/>
    <n v="167.60925000000003"/>
    <n v="139.761"/>
    <n v="27.848250000000036"/>
  </r>
  <r>
    <x v="3"/>
    <x v="3"/>
    <x v="3"/>
    <x v="6"/>
    <x v="18"/>
    <x v="6"/>
    <n v="192.09150000000002"/>
    <n v="137.124"/>
    <n v="54.96750000000003"/>
  </r>
  <r>
    <x v="3"/>
    <x v="3"/>
    <x v="3"/>
    <x v="6"/>
    <x v="19"/>
    <x v="7"/>
    <n v="200.88"/>
    <n v="131.26400000000001"/>
    <n v="69.615999999999985"/>
  </r>
  <r>
    <x v="3"/>
    <x v="3"/>
    <x v="3"/>
    <x v="6"/>
    <x v="20"/>
    <x v="8"/>
    <n v="197.74125000000004"/>
    <n v="122.62050000000001"/>
    <n v="75.120750000000029"/>
  </r>
  <r>
    <x v="3"/>
    <x v="3"/>
    <x v="3"/>
    <x v="6"/>
    <x v="21"/>
    <x v="9"/>
    <n v="248.589"/>
    <n v="158.22000000000003"/>
    <n v="90.368999999999971"/>
  </r>
  <r>
    <x v="3"/>
    <x v="3"/>
    <x v="3"/>
    <x v="6"/>
    <x v="22"/>
    <x v="10"/>
    <n v="385.02"/>
    <n v="276.59199999999998"/>
    <n v="108.428"/>
  </r>
  <r>
    <x v="3"/>
    <x v="3"/>
    <x v="3"/>
    <x v="6"/>
    <x v="23"/>
    <x v="11"/>
    <n v="234.36"/>
    <n v="239.96699999999998"/>
    <n v="-5.6069999999999709"/>
  </r>
  <r>
    <x v="3"/>
    <x v="3"/>
    <x v="3"/>
    <x v="6"/>
    <x v="12"/>
    <x v="0"/>
    <n v="73.993500000000012"/>
    <n v="51.083999999999996"/>
    <n v="22.909500000000016"/>
  </r>
  <r>
    <x v="3"/>
    <x v="3"/>
    <x v="3"/>
    <x v="6"/>
    <x v="13"/>
    <x v="1"/>
    <n v="96.191550000000007"/>
    <n v="64.864800000000002"/>
    <n v="31.326750000000004"/>
  </r>
  <r>
    <x v="3"/>
    <x v="3"/>
    <x v="3"/>
    <x v="6"/>
    <x v="14"/>
    <x v="2"/>
    <n v="134.28450000000001"/>
    <n v="82.328400000000002"/>
    <n v="51.956100000000006"/>
  </r>
  <r>
    <x v="3"/>
    <x v="3"/>
    <x v="3"/>
    <x v="6"/>
    <x v="15"/>
    <x v="3"/>
    <n v="128.6208"/>
    <n v="76.032000000000011"/>
    <n v="52.588799999999992"/>
  </r>
  <r>
    <x v="3"/>
    <x v="3"/>
    <x v="3"/>
    <x v="6"/>
    <x v="16"/>
    <x v="4"/>
    <n v="145.79459999999997"/>
    <n v="72.349199999999996"/>
    <n v="73.445399999999978"/>
  </r>
  <r>
    <x v="3"/>
    <x v="3"/>
    <x v="3"/>
    <x v="6"/>
    <x v="17"/>
    <x v="5"/>
    <n v="97.835849999999994"/>
    <n v="48.648600000000002"/>
    <n v="49.187249999999992"/>
  </r>
  <r>
    <x v="3"/>
    <x v="3"/>
    <x v="3"/>
    <x v="6"/>
    <x v="18"/>
    <x v="6"/>
    <n v="89.614350000000016"/>
    <n v="61.478999999999999"/>
    <n v="28.135350000000017"/>
  </r>
  <r>
    <x v="3"/>
    <x v="3"/>
    <x v="3"/>
    <x v="6"/>
    <x v="19"/>
    <x v="7"/>
    <n v="65.772000000000006"/>
    <n v="55.123199999999997"/>
    <n v="10.648800000000008"/>
  </r>
  <r>
    <x v="3"/>
    <x v="3"/>
    <x v="3"/>
    <x v="6"/>
    <x v="20"/>
    <x v="8"/>
    <n v="78.926400000000001"/>
    <n v="60.409799999999997"/>
    <n v="18.516600000000004"/>
  </r>
  <r>
    <x v="3"/>
    <x v="3"/>
    <x v="3"/>
    <x v="6"/>
    <x v="21"/>
    <x v="9"/>
    <n v="126.063"/>
    <n v="74.131200000000007"/>
    <n v="51.931799999999996"/>
  </r>
  <r>
    <x v="3"/>
    <x v="3"/>
    <x v="3"/>
    <x v="6"/>
    <x v="22"/>
    <x v="10"/>
    <n v="146.16"/>
    <n v="78.883200000000002"/>
    <n v="67.276799999999994"/>
  </r>
  <r>
    <x v="3"/>
    <x v="3"/>
    <x v="3"/>
    <x v="6"/>
    <x v="23"/>
    <x v="11"/>
    <n v="121.49549999999999"/>
    <n v="98.960399999999993"/>
    <n v="22.5351"/>
  </r>
  <r>
    <x v="3"/>
    <x v="3"/>
    <x v="3"/>
    <x v="6"/>
    <x v="12"/>
    <x v="0"/>
    <n v="14.355000000000002"/>
    <n v="4.641"/>
    <n v="9.7140000000000022"/>
  </r>
  <r>
    <x v="3"/>
    <x v="3"/>
    <x v="3"/>
    <x v="6"/>
    <x v="13"/>
    <x v="1"/>
    <n v="17.134650000000001"/>
    <n v="5.7797999999999998"/>
    <n v="11.354850000000001"/>
  </r>
  <r>
    <x v="3"/>
    <x v="3"/>
    <x v="3"/>
    <x v="6"/>
    <x v="14"/>
    <x v="2"/>
    <n v="20.462400000000002"/>
    <n v="5.0232000000000001"/>
    <n v="15.439200000000003"/>
  </r>
  <r>
    <x v="3"/>
    <x v="3"/>
    <x v="3"/>
    <x v="6"/>
    <x v="15"/>
    <x v="3"/>
    <n v="20.253599999999999"/>
    <n v="5.9904000000000002"/>
    <n v="14.263199999999998"/>
  </r>
  <r>
    <x v="3"/>
    <x v="3"/>
    <x v="3"/>
    <x v="6"/>
    <x v="16"/>
    <x v="4"/>
    <n v="17.904599999999999"/>
    <n v="4.6955999999999998"/>
    <n v="13.209"/>
  </r>
  <r>
    <x v="3"/>
    <x v="3"/>
    <x v="3"/>
    <x v="6"/>
    <x v="17"/>
    <x v="5"/>
    <n v="11.392650000000001"/>
    <n v="3.4398"/>
    <n v="7.9528500000000015"/>
  </r>
  <r>
    <x v="3"/>
    <x v="3"/>
    <x v="3"/>
    <x v="6"/>
    <x v="18"/>
    <x v="6"/>
    <n v="10.100700000000002"/>
    <n v="3.6504000000000003"/>
    <n v="6.4503000000000013"/>
  </r>
  <r>
    <x v="3"/>
    <x v="3"/>
    <x v="3"/>
    <x v="6"/>
    <x v="19"/>
    <x v="7"/>
    <n v="10.022399999999999"/>
    <n v="3.6191999999999998"/>
    <n v="6.4032"/>
  </r>
  <r>
    <x v="3"/>
    <x v="3"/>
    <x v="3"/>
    <x v="6"/>
    <x v="20"/>
    <x v="8"/>
    <n v="13.976550000000001"/>
    <n v="3.3696000000000002"/>
    <n v="10.606950000000001"/>
  </r>
  <r>
    <x v="3"/>
    <x v="3"/>
    <x v="3"/>
    <x v="6"/>
    <x v="21"/>
    <x v="9"/>
    <n v="15.66"/>
    <n v="4.9607999999999999"/>
    <n v="10.699200000000001"/>
  </r>
  <r>
    <x v="3"/>
    <x v="3"/>
    <x v="3"/>
    <x v="6"/>
    <x v="22"/>
    <x v="10"/>
    <n v="21.506399999999999"/>
    <n v="6.1151999999999997"/>
    <n v="15.3912"/>
  </r>
  <r>
    <x v="3"/>
    <x v="3"/>
    <x v="3"/>
    <x v="6"/>
    <x v="23"/>
    <x v="11"/>
    <n v="15.529499999999999"/>
    <n v="6.0060000000000002"/>
    <n v="9.5234999999999985"/>
  </r>
  <r>
    <x v="3"/>
    <x v="3"/>
    <x v="3"/>
    <x v="6"/>
    <x v="12"/>
    <x v="0"/>
    <n v="11.819999999999999"/>
    <n v="3.1395000000000004"/>
    <n v="8.6804999999999986"/>
  </r>
  <r>
    <x v="3"/>
    <x v="3"/>
    <x v="3"/>
    <x v="6"/>
    <x v="13"/>
    <x v="1"/>
    <n v="11.5245"/>
    <n v="5.2474499999999997"/>
    <n v="6.27705"/>
  </r>
  <r>
    <x v="3"/>
    <x v="3"/>
    <x v="3"/>
    <x v="6"/>
    <x v="14"/>
    <x v="2"/>
    <n v="15.858499999999999"/>
    <n v="5.7477"/>
    <n v="10.110799999999999"/>
  </r>
  <r>
    <x v="3"/>
    <x v="3"/>
    <x v="3"/>
    <x v="6"/>
    <x v="15"/>
    <x v="3"/>
    <n v="15.9176"/>
    <n v="6.5136000000000003"/>
    <n v="9.4039999999999999"/>
  </r>
  <r>
    <x v="3"/>
    <x v="3"/>
    <x v="3"/>
    <x v="6"/>
    <x v="16"/>
    <x v="4"/>
    <n v="16.4101"/>
    <n v="5.6027999999999993"/>
    <n v="10.807300000000001"/>
  </r>
  <r>
    <x v="3"/>
    <x v="3"/>
    <x v="3"/>
    <x v="6"/>
    <x v="17"/>
    <x v="5"/>
    <n v="7.0920000000000005"/>
    <n v="2.9497499999999999"/>
    <n v="4.1422500000000007"/>
  </r>
  <r>
    <x v="3"/>
    <x v="3"/>
    <x v="3"/>
    <x v="6"/>
    <x v="18"/>
    <x v="6"/>
    <n v="7.7125500000000002"/>
    <n v="2.51505"/>
    <n v="5.1974999999999998"/>
  </r>
  <r>
    <x v="3"/>
    <x v="3"/>
    <x v="3"/>
    <x v="6"/>
    <x v="19"/>
    <x v="7"/>
    <n v="6.6191999999999993"/>
    <n v="2.5392000000000001"/>
    <n v="4.0799999999999992"/>
  </r>
  <r>
    <x v="3"/>
    <x v="3"/>
    <x v="3"/>
    <x v="6"/>
    <x v="20"/>
    <x v="8"/>
    <n v="10.194749999999999"/>
    <n v="3.1671"/>
    <n v="7.0276499999999995"/>
  </r>
  <r>
    <x v="3"/>
    <x v="3"/>
    <x v="3"/>
    <x v="6"/>
    <x v="21"/>
    <x v="9"/>
    <n v="13.356599999999998"/>
    <n v="4.0985999999999994"/>
    <n v="9.2579999999999991"/>
  </r>
  <r>
    <x v="3"/>
    <x v="3"/>
    <x v="3"/>
    <x v="6"/>
    <x v="22"/>
    <x v="10"/>
    <n v="15.9176"/>
    <n v="4.6368"/>
    <n v="11.280799999999999"/>
  </r>
  <r>
    <x v="3"/>
    <x v="3"/>
    <x v="3"/>
    <x v="6"/>
    <x v="23"/>
    <x v="11"/>
    <n v="15.306900000000002"/>
    <n v="4.5884999999999998"/>
    <n v="10.718400000000003"/>
  </r>
  <r>
    <x v="3"/>
    <x v="3"/>
    <x v="3"/>
    <x v="6"/>
    <x v="12"/>
    <x v="0"/>
    <n v="0.94600000000000006"/>
    <n v="0.49950000000000006"/>
    <n v="0.44650000000000001"/>
  </r>
  <r>
    <x v="3"/>
    <x v="3"/>
    <x v="3"/>
    <x v="6"/>
    <x v="13"/>
    <x v="1"/>
    <n v="1.2011999999999998"/>
    <n v="0.53820000000000001"/>
    <n v="0.66299999999999981"/>
  </r>
  <r>
    <x v="3"/>
    <x v="3"/>
    <x v="3"/>
    <x v="6"/>
    <x v="14"/>
    <x v="2"/>
    <n v="1.7709999999999999"/>
    <n v="0.61109999999999998"/>
    <n v="1.1598999999999999"/>
  </r>
  <r>
    <x v="3"/>
    <x v="3"/>
    <x v="3"/>
    <x v="6"/>
    <x v="15"/>
    <x v="3"/>
    <n v="2.0415999999999999"/>
    <n v="0.81359999999999988"/>
    <n v="1.228"/>
  </r>
  <r>
    <x v="3"/>
    <x v="3"/>
    <x v="3"/>
    <x v="6"/>
    <x v="16"/>
    <x v="4"/>
    <n v="1.4168000000000001"/>
    <n v="0.61109999999999998"/>
    <n v="0.80570000000000008"/>
  </r>
  <r>
    <x v="3"/>
    <x v="3"/>
    <x v="3"/>
    <x v="6"/>
    <x v="17"/>
    <x v="5"/>
    <n v="0.83160000000000001"/>
    <n v="0.39690000000000003"/>
    <n v="0.43469999999999998"/>
  </r>
  <r>
    <x v="3"/>
    <x v="3"/>
    <x v="3"/>
    <x v="6"/>
    <x v="18"/>
    <x v="6"/>
    <n v="1.0494000000000001"/>
    <n v="0.45765"/>
    <n v="0.59175000000000011"/>
  </r>
  <r>
    <x v="3"/>
    <x v="3"/>
    <x v="3"/>
    <x v="6"/>
    <x v="19"/>
    <x v="7"/>
    <n v="0.96800000000000008"/>
    <n v="0.32400000000000001"/>
    <n v="0.64400000000000013"/>
  </r>
  <r>
    <x v="3"/>
    <x v="3"/>
    <x v="3"/>
    <x v="6"/>
    <x v="20"/>
    <x v="8"/>
    <n v="1.0494000000000001"/>
    <n v="0.41715000000000002"/>
    <n v="0.63225000000000009"/>
  </r>
  <r>
    <x v="3"/>
    <x v="3"/>
    <x v="3"/>
    <x v="6"/>
    <x v="21"/>
    <x v="9"/>
    <n v="1.3464"/>
    <n v="0.59940000000000004"/>
    <n v="0.747"/>
  </r>
  <r>
    <x v="3"/>
    <x v="3"/>
    <x v="3"/>
    <x v="6"/>
    <x v="22"/>
    <x v="10"/>
    <n v="2.024"/>
    <n v="0.57599999999999996"/>
    <n v="1.448"/>
  </r>
  <r>
    <x v="3"/>
    <x v="3"/>
    <x v="3"/>
    <x v="6"/>
    <x v="23"/>
    <x v="11"/>
    <n v="1.2627999999999999"/>
    <n v="0.6804"/>
    <n v="0.58239999999999992"/>
  </r>
  <r>
    <x v="3"/>
    <x v="3"/>
    <x v="3"/>
    <x v="6"/>
    <x v="12"/>
    <x v="0"/>
    <n v="20.47"/>
    <n v="8.2799999999999994"/>
    <n v="12.19"/>
  </r>
  <r>
    <x v="3"/>
    <x v="3"/>
    <x v="3"/>
    <x v="6"/>
    <x v="13"/>
    <x v="1"/>
    <n v="23.92"/>
    <n v="13.1859"/>
    <n v="10.734100000000002"/>
  </r>
  <r>
    <x v="3"/>
    <x v="3"/>
    <x v="3"/>
    <x v="6"/>
    <x v="14"/>
    <x v="2"/>
    <n v="36.064000000000007"/>
    <n v="13.475700000000002"/>
    <n v="22.588300000000004"/>
  </r>
  <r>
    <x v="3"/>
    <x v="3"/>
    <x v="3"/>
    <x v="6"/>
    <x v="15"/>
    <x v="3"/>
    <n v="30.176000000000002"/>
    <n v="19.043999999999997"/>
    <n v="11.132000000000005"/>
  </r>
  <r>
    <x v="3"/>
    <x v="3"/>
    <x v="3"/>
    <x v="6"/>
    <x v="16"/>
    <x v="4"/>
    <n v="28.014000000000003"/>
    <n v="14.49"/>
    <n v="13.524000000000003"/>
  </r>
  <r>
    <x v="3"/>
    <x v="3"/>
    <x v="3"/>
    <x v="6"/>
    <x v="17"/>
    <x v="5"/>
    <n v="21.942"/>
    <n v="9.0355499999999989"/>
    <n v="12.906450000000001"/>
  </r>
  <r>
    <x v="3"/>
    <x v="3"/>
    <x v="3"/>
    <x v="6"/>
    <x v="18"/>
    <x v="6"/>
    <n v="16.559999999999999"/>
    <n v="8.4766499999999994"/>
    <n v="8.0833499999999994"/>
  </r>
  <r>
    <x v="3"/>
    <x v="3"/>
    <x v="3"/>
    <x v="6"/>
    <x v="19"/>
    <x v="7"/>
    <n v="18.216000000000001"/>
    <n v="6.7068000000000003"/>
    <n v="11.5092"/>
  </r>
  <r>
    <x v="3"/>
    <x v="3"/>
    <x v="3"/>
    <x v="6"/>
    <x v="20"/>
    <x v="8"/>
    <n v="19.251000000000001"/>
    <n v="8.9423999999999992"/>
    <n v="10.308600000000002"/>
  </r>
  <r>
    <x v="3"/>
    <x v="3"/>
    <x v="3"/>
    <x v="6"/>
    <x v="21"/>
    <x v="9"/>
    <n v="30.084000000000003"/>
    <n v="12.0474"/>
    <n v="18.036600000000004"/>
  </r>
  <r>
    <x v="3"/>
    <x v="3"/>
    <x v="3"/>
    <x v="6"/>
    <x v="22"/>
    <x v="10"/>
    <n v="42.32"/>
    <n v="16.2288"/>
    <n v="26.091200000000001"/>
  </r>
  <r>
    <x v="3"/>
    <x v="3"/>
    <x v="3"/>
    <x v="6"/>
    <x v="23"/>
    <x v="11"/>
    <n v="31.878000000000004"/>
    <n v="14.924700000000001"/>
    <n v="16.953300000000002"/>
  </r>
  <r>
    <x v="3"/>
    <x v="3"/>
    <x v="3"/>
    <x v="6"/>
    <x v="12"/>
    <x v="0"/>
    <n v="21.411999999999999"/>
    <n v="6.4504999999999999"/>
    <n v="14.961499999999999"/>
  </r>
  <r>
    <x v="3"/>
    <x v="3"/>
    <x v="3"/>
    <x v="6"/>
    <x v="13"/>
    <x v="1"/>
    <n v="29.148600000000005"/>
    <n v="6.9160000000000004"/>
    <n v="22.232600000000005"/>
  </r>
  <r>
    <x v="3"/>
    <x v="3"/>
    <x v="3"/>
    <x v="6"/>
    <x v="14"/>
    <x v="2"/>
    <n v="24.886400000000002"/>
    <n v="9.2169000000000008"/>
    <n v="15.669500000000001"/>
  </r>
  <r>
    <x v="3"/>
    <x v="3"/>
    <x v="3"/>
    <x v="6"/>
    <x v="15"/>
    <x v="3"/>
    <n v="34.9056"/>
    <n v="9.7888000000000002"/>
    <n v="25.116799999999998"/>
  </r>
  <r>
    <x v="3"/>
    <x v="3"/>
    <x v="3"/>
    <x v="6"/>
    <x v="16"/>
    <x v="4"/>
    <n v="33.087600000000002"/>
    <n v="8.3790000000000013"/>
    <n v="24.708600000000001"/>
  </r>
  <r>
    <x v="3"/>
    <x v="3"/>
    <x v="3"/>
    <x v="6"/>
    <x v="17"/>
    <x v="5"/>
    <n v="16.362000000000002"/>
    <n v="6.0448500000000003"/>
    <n v="10.317150000000002"/>
  </r>
  <r>
    <x v="3"/>
    <x v="3"/>
    <x v="3"/>
    <x v="6"/>
    <x v="18"/>
    <x v="6"/>
    <n v="19.4526"/>
    <n v="6.5835000000000008"/>
    <n v="12.8691"/>
  </r>
  <r>
    <x v="3"/>
    <x v="3"/>
    <x v="3"/>
    <x v="6"/>
    <x v="19"/>
    <x v="7"/>
    <n v="13.735999999999999"/>
    <n v="4.5220000000000002"/>
    <n v="9.2139999999999986"/>
  </r>
  <r>
    <x v="3"/>
    <x v="3"/>
    <x v="3"/>
    <x v="6"/>
    <x v="20"/>
    <x v="8"/>
    <n v="18.9072"/>
    <n v="5.1471"/>
    <n v="13.7601"/>
  </r>
  <r>
    <x v="3"/>
    <x v="3"/>
    <x v="3"/>
    <x v="6"/>
    <x v="21"/>
    <x v="9"/>
    <n v="23.512800000000002"/>
    <n v="8.2992000000000008"/>
    <n v="15.213600000000001"/>
  </r>
  <r>
    <x v="3"/>
    <x v="3"/>
    <x v="3"/>
    <x v="6"/>
    <x v="22"/>
    <x v="10"/>
    <n v="29.734400000000001"/>
    <n v="8.9375999999999998"/>
    <n v="20.796800000000001"/>
  </r>
  <r>
    <x v="3"/>
    <x v="3"/>
    <x v="3"/>
    <x v="6"/>
    <x v="23"/>
    <x v="11"/>
    <n v="30.825200000000002"/>
    <n v="10.7065"/>
    <n v="20.118700000000004"/>
  </r>
  <r>
    <x v="3"/>
    <x v="3"/>
    <x v="3"/>
    <x v="6"/>
    <x v="12"/>
    <x v="0"/>
    <n v="6.9275000000000002"/>
    <n v="2.754"/>
    <n v="4.1735000000000007"/>
  </r>
  <r>
    <x v="3"/>
    <x v="3"/>
    <x v="3"/>
    <x v="6"/>
    <x v="13"/>
    <x v="1"/>
    <n v="9.7474000000000007"/>
    <n v="4.1105999999999998"/>
    <n v="5.6368000000000009"/>
  </r>
  <r>
    <x v="3"/>
    <x v="3"/>
    <x v="3"/>
    <x v="6"/>
    <x v="14"/>
    <x v="2"/>
    <n v="11.524100000000001"/>
    <n v="4.9028"/>
    <n v="6.6213000000000006"/>
  </r>
  <r>
    <x v="3"/>
    <x v="3"/>
    <x v="3"/>
    <x v="6"/>
    <x v="15"/>
    <x v="3"/>
    <n v="12.648800000000001"/>
    <n v="4.4064000000000005"/>
    <n v="8.2423999999999999"/>
  </r>
  <r>
    <x v="3"/>
    <x v="3"/>
    <x v="3"/>
    <x v="6"/>
    <x v="16"/>
    <x v="4"/>
    <n v="11.866400000000001"/>
    <n v="5.5215999999999994"/>
    <n v="6.3448000000000011"/>
  </r>
  <r>
    <x v="3"/>
    <x v="3"/>
    <x v="3"/>
    <x v="6"/>
    <x v="17"/>
    <x v="5"/>
    <n v="6.23475"/>
    <n v="2.4786000000000001"/>
    <n v="3.7561499999999999"/>
  </r>
  <r>
    <x v="3"/>
    <x v="3"/>
    <x v="3"/>
    <x v="6"/>
    <x v="18"/>
    <x v="6"/>
    <n v="7.7017500000000005"/>
    <n v="2.8458000000000001"/>
    <n v="4.85595"/>
  </r>
  <r>
    <x v="3"/>
    <x v="3"/>
    <x v="3"/>
    <x v="6"/>
    <x v="19"/>
    <x v="7"/>
    <n v="6.846000000000001"/>
    <n v="2.2576000000000001"/>
    <n v="4.5884000000000009"/>
  </r>
  <r>
    <x v="3"/>
    <x v="3"/>
    <x v="3"/>
    <x v="6"/>
    <x v="20"/>
    <x v="8"/>
    <n v="5.8680000000000003"/>
    <n v="3.6719999999999997"/>
    <n v="2.1960000000000006"/>
  </r>
  <r>
    <x v="3"/>
    <x v="3"/>
    <x v="3"/>
    <x v="6"/>
    <x v="21"/>
    <x v="9"/>
    <n v="11.051399999999997"/>
    <n v="4.4880000000000004"/>
    <n v="6.563399999999997"/>
  </r>
  <r>
    <x v="3"/>
    <x v="3"/>
    <x v="3"/>
    <x v="6"/>
    <x v="22"/>
    <x v="10"/>
    <n v="13.4312"/>
    <n v="4.7872000000000003"/>
    <n v="8.6440000000000001"/>
  </r>
  <r>
    <x v="3"/>
    <x v="3"/>
    <x v="3"/>
    <x v="6"/>
    <x v="23"/>
    <x v="11"/>
    <n v="13.692"/>
    <n v="5.6643999999999997"/>
    <n v="8.0275999999999996"/>
  </r>
  <r>
    <x v="4"/>
    <x v="4"/>
    <x v="4"/>
    <x v="0"/>
    <x v="12"/>
    <x v="0"/>
    <n v="306.90999999999997"/>
    <n v="142.35400000000001"/>
    <n v="164.55599999999995"/>
  </r>
  <r>
    <x v="4"/>
    <x v="4"/>
    <x v="4"/>
    <x v="0"/>
    <x v="13"/>
    <x v="1"/>
    <n v="343.80450000000002"/>
    <n v="149.40639999999999"/>
    <n v="194.39810000000003"/>
  </r>
  <r>
    <x v="4"/>
    <x v="4"/>
    <x v="4"/>
    <x v="0"/>
    <x v="14"/>
    <x v="2"/>
    <n v="438.81600000000003"/>
    <n v="153.5856"/>
    <n v="285.23040000000003"/>
  </r>
  <r>
    <x v="4"/>
    <x v="4"/>
    <x v="4"/>
    <x v="0"/>
    <x v="15"/>
    <x v="3"/>
    <n v="501.50399999999996"/>
    <n v="231.94560000000004"/>
    <n v="269.55839999999989"/>
  </r>
  <r>
    <x v="4"/>
    <x v="4"/>
    <x v="4"/>
    <x v="0"/>
    <x v="16"/>
    <x v="4"/>
    <n v="402.24800000000005"/>
    <n v="164.55600000000001"/>
    <n v="237.69200000000004"/>
  </r>
  <r>
    <x v="4"/>
    <x v="4"/>
    <x v="4"/>
    <x v="0"/>
    <x v="17"/>
    <x v="5"/>
    <n v="293.85000000000002"/>
    <n v="126.94320000000002"/>
    <n v="166.9068"/>
  </r>
  <r>
    <x v="4"/>
    <x v="4"/>
    <x v="4"/>
    <x v="0"/>
    <x v="18"/>
    <x v="6"/>
    <n v="340.86599999999999"/>
    <n v="94.032000000000011"/>
    <n v="246.83399999999997"/>
  </r>
  <r>
    <x v="4"/>
    <x v="4"/>
    <x v="4"/>
    <x v="0"/>
    <x v="19"/>
    <x v="7"/>
    <n v="287.32"/>
    <n v="85.673599999999993"/>
    <n v="201.6464"/>
  </r>
  <r>
    <x v="4"/>
    <x v="4"/>
    <x v="4"/>
    <x v="0"/>
    <x v="20"/>
    <x v="8"/>
    <n v="337.92750000000001"/>
    <n v="116.36460000000001"/>
    <n v="221.56290000000001"/>
  </r>
  <r>
    <x v="4"/>
    <x v="4"/>
    <x v="4"/>
    <x v="0"/>
    <x v="21"/>
    <x v="9"/>
    <n v="442.73399999999998"/>
    <n v="183.36239999999998"/>
    <n v="259.3716"/>
  </r>
  <r>
    <x v="4"/>
    <x v="4"/>
    <x v="4"/>
    <x v="0"/>
    <x v="22"/>
    <x v="10"/>
    <n v="485.83199999999999"/>
    <n v="223.58720000000002"/>
    <n v="262.24479999999994"/>
  </r>
  <r>
    <x v="4"/>
    <x v="4"/>
    <x v="4"/>
    <x v="0"/>
    <x v="23"/>
    <x v="11"/>
    <n v="548.52"/>
    <n v="153.5856"/>
    <n v="394.93439999999998"/>
  </r>
  <r>
    <x v="4"/>
    <x v="4"/>
    <x v="4"/>
    <x v="1"/>
    <x v="12"/>
    <x v="0"/>
    <n v="151.22800000000001"/>
    <n v="111.37500000000001"/>
    <n v="39.852999999999994"/>
  </r>
  <r>
    <x v="4"/>
    <x v="4"/>
    <x v="4"/>
    <x v="1"/>
    <x v="13"/>
    <x v="1"/>
    <n v="225.63905"/>
    <n v="209.13749999999999"/>
    <n v="16.501550000000009"/>
  </r>
  <r>
    <x v="4"/>
    <x v="4"/>
    <x v="4"/>
    <x v="1"/>
    <x v="14"/>
    <x v="2"/>
    <n v="235.7782"/>
    <n v="165.55"/>
    <n v="70.228199999999987"/>
  </r>
  <r>
    <x v="4"/>
    <x v="4"/>
    <x v="4"/>
    <x v="1"/>
    <x v="15"/>
    <x v="3"/>
    <n v="239.21519999999998"/>
    <n v="184.79999999999998"/>
    <n v="54.415199999999999"/>
  </r>
  <r>
    <x v="4"/>
    <x v="4"/>
    <x v="4"/>
    <x v="1"/>
    <x v="16"/>
    <x v="4"/>
    <n v="194.87790000000001"/>
    <n v="190.57499999999999"/>
    <n v="4.3029000000000224"/>
  </r>
  <r>
    <x v="4"/>
    <x v="4"/>
    <x v="4"/>
    <x v="1"/>
    <x v="17"/>
    <x v="5"/>
    <n v="131.46525"/>
    <n v="129.9375"/>
    <n v="1.5277499999999975"/>
  </r>
  <r>
    <x v="4"/>
    <x v="4"/>
    <x v="4"/>
    <x v="1"/>
    <x v="18"/>
    <x v="6"/>
    <n v="145.38509999999999"/>
    <n v="148.5"/>
    <n v="-3.1149000000000058"/>
  </r>
  <r>
    <x v="4"/>
    <x v="4"/>
    <x v="4"/>
    <x v="1"/>
    <x v="19"/>
    <x v="7"/>
    <n v="109.98399999999999"/>
    <n v="93.5"/>
    <n v="16.483999999999995"/>
  </r>
  <r>
    <x v="4"/>
    <x v="4"/>
    <x v="4"/>
    <x v="1"/>
    <x v="20"/>
    <x v="8"/>
    <n v="163.94489999999999"/>
    <n v="141.07499999999999"/>
    <n v="22.869900000000001"/>
  </r>
  <r>
    <x v="4"/>
    <x v="4"/>
    <x v="4"/>
    <x v="1"/>
    <x v="21"/>
    <x v="9"/>
    <n v="228.90420000000003"/>
    <n v="178.20000000000002"/>
    <n v="50.704200000000014"/>
  </r>
  <r>
    <x v="4"/>
    <x v="4"/>
    <x v="4"/>
    <x v="1"/>
    <x v="22"/>
    <x v="10"/>
    <n v="255.71279999999999"/>
    <n v="217.8"/>
    <n v="37.912799999999976"/>
  </r>
  <r>
    <x v="4"/>
    <x v="4"/>
    <x v="4"/>
    <x v="1"/>
    <x v="23"/>
    <x v="11"/>
    <n v="271.86669999999998"/>
    <n v="192.5"/>
    <n v="79.36669999999998"/>
  </r>
  <r>
    <x v="4"/>
    <x v="4"/>
    <x v="4"/>
    <x v="2"/>
    <x v="12"/>
    <x v="0"/>
    <n v="131.82400000000001"/>
    <n v="79.812000000000012"/>
    <n v="52.012"/>
  </r>
  <r>
    <x v="4"/>
    <x v="4"/>
    <x v="4"/>
    <x v="2"/>
    <x v="13"/>
    <x v="1"/>
    <n v="152.15199999999999"/>
    <n v="80.698800000000006"/>
    <n v="71.453199999999981"/>
  </r>
  <r>
    <x v="4"/>
    <x v="4"/>
    <x v="4"/>
    <x v="2"/>
    <x v="14"/>
    <x v="2"/>
    <n v="148.33279999999999"/>
    <n v="123.1174"/>
    <n v="25.215399999999988"/>
  </r>
  <r>
    <x v="4"/>
    <x v="4"/>
    <x v="4"/>
    <x v="2"/>
    <x v="15"/>
    <x v="3"/>
    <n v="218.80320000000003"/>
    <n v="100.504"/>
    <n v="118.29920000000003"/>
  </r>
  <r>
    <x v="4"/>
    <x v="4"/>
    <x v="4"/>
    <x v="2"/>
    <x v="16"/>
    <x v="4"/>
    <n v="172.48"/>
    <n v="107.59840000000001"/>
    <n v="64.881599999999978"/>
  </r>
  <r>
    <x v="4"/>
    <x v="4"/>
    <x v="4"/>
    <x v="2"/>
    <x v="17"/>
    <x v="5"/>
    <n v="92.030399999999986"/>
    <n v="73.161000000000016"/>
    <n v="18.86939999999997"/>
  </r>
  <r>
    <x v="4"/>
    <x v="4"/>
    <x v="4"/>
    <x v="2"/>
    <x v="18"/>
    <x v="6"/>
    <n v="98.683199999999999"/>
    <n v="63.1845"/>
    <n v="35.498699999999999"/>
  </r>
  <r>
    <x v="4"/>
    <x v="4"/>
    <x v="4"/>
    <x v="2"/>
    <x v="19"/>
    <x v="7"/>
    <n v="92.6464"/>
    <n v="67.396799999999999"/>
    <n v="25.249600000000001"/>
  </r>
  <r>
    <x v="4"/>
    <x v="4"/>
    <x v="4"/>
    <x v="2"/>
    <x v="20"/>
    <x v="8"/>
    <n v="127.51199999999999"/>
    <n v="77.816699999999997"/>
    <n v="49.695299999999989"/>
  </r>
  <r>
    <x v="4"/>
    <x v="4"/>
    <x v="4"/>
    <x v="2"/>
    <x v="21"/>
    <x v="9"/>
    <n v="165.58080000000001"/>
    <n v="106.41600000000001"/>
    <n v="59.1648"/>
  </r>
  <r>
    <x v="4"/>
    <x v="4"/>
    <x v="4"/>
    <x v="2"/>
    <x v="22"/>
    <x v="10"/>
    <n v="175.43680000000001"/>
    <n v="96.956800000000001"/>
    <n v="78.48"/>
  </r>
  <r>
    <x v="4"/>
    <x v="4"/>
    <x v="4"/>
    <x v="2"/>
    <x v="23"/>
    <x v="11"/>
    <n v="162.13119999999998"/>
    <n v="121.04820000000001"/>
    <n v="41.08299999999997"/>
  </r>
  <r>
    <x v="4"/>
    <x v="4"/>
    <x v="4"/>
    <x v="3"/>
    <x v="12"/>
    <x v="0"/>
    <n v="203.899"/>
    <n v="103.32"/>
    <n v="100.57900000000001"/>
  </r>
  <r>
    <x v="4"/>
    <x v="4"/>
    <x v="4"/>
    <x v="3"/>
    <x v="13"/>
    <x v="1"/>
    <n v="324.63470000000001"/>
    <n v="155.61000000000001"/>
    <n v="169.0247"/>
  </r>
  <r>
    <x v="4"/>
    <x v="4"/>
    <x v="4"/>
    <x v="3"/>
    <x v="14"/>
    <x v="2"/>
    <n v="372.05840000000001"/>
    <n v="165.816"/>
    <n v="206.2424"/>
  </r>
  <r>
    <x v="4"/>
    <x v="4"/>
    <x v="4"/>
    <x v="3"/>
    <x v="15"/>
    <x v="3"/>
    <n v="359.22879999999998"/>
    <n v="231.83999999999997"/>
    <n v="127.3888"/>
  </r>
  <r>
    <x v="4"/>
    <x v="4"/>
    <x v="4"/>
    <x v="3"/>
    <x v="16"/>
    <x v="4"/>
    <n v="272.62900000000002"/>
    <n v="169.34399999999999"/>
    <n v="103.28500000000003"/>
  </r>
  <r>
    <x v="4"/>
    <x v="4"/>
    <x v="4"/>
    <x v="3"/>
    <x v="17"/>
    <x v="5"/>
    <n v="171.1377"/>
    <n v="100.926"/>
    <n v="70.211699999999993"/>
  </r>
  <r>
    <x v="4"/>
    <x v="4"/>
    <x v="4"/>
    <x v="3"/>
    <x v="18"/>
    <x v="6"/>
    <n v="181.44720000000001"/>
    <n v="134.946"/>
    <n v="46.501200000000011"/>
  </r>
  <r>
    <x v="4"/>
    <x v="4"/>
    <x v="4"/>
    <x v="3"/>
    <x v="19"/>
    <x v="7"/>
    <n v="174.11599999999999"/>
    <n v="80.64"/>
    <n v="93.475999999999985"/>
  </r>
  <r>
    <x v="4"/>
    <x v="4"/>
    <x v="4"/>
    <x v="3"/>
    <x v="20"/>
    <x v="8"/>
    <n v="224.74710000000002"/>
    <n v="114.53400000000001"/>
    <n v="110.21310000000001"/>
  </r>
  <r>
    <x v="4"/>
    <x v="4"/>
    <x v="4"/>
    <x v="3"/>
    <x v="21"/>
    <x v="9"/>
    <n v="274.92"/>
    <n v="170.85599999999999"/>
    <n v="104.06400000000002"/>
  </r>
  <r>
    <x v="4"/>
    <x v="4"/>
    <x v="4"/>
    <x v="3"/>
    <x v="22"/>
    <x v="10"/>
    <n v="373.89120000000003"/>
    <n v="219.744"/>
    <n v="154.14720000000003"/>
  </r>
  <r>
    <x v="4"/>
    <x v="4"/>
    <x v="4"/>
    <x v="3"/>
    <x v="23"/>
    <x v="11"/>
    <n v="272.62900000000002"/>
    <n v="202.85999999999999"/>
    <n v="69.769000000000034"/>
  </r>
  <r>
    <x v="4"/>
    <x v="4"/>
    <x v="4"/>
    <x v="4"/>
    <x v="12"/>
    <x v="0"/>
    <n v="176.51499999999999"/>
    <n v="165.255"/>
    <n v="11.259999999999991"/>
  </r>
  <r>
    <x v="4"/>
    <x v="4"/>
    <x v="4"/>
    <x v="4"/>
    <x v="13"/>
    <x v="1"/>
    <n v="272.16149999999999"/>
    <n v="186.81"/>
    <n v="85.351499999999987"/>
  </r>
  <r>
    <x v="4"/>
    <x v="4"/>
    <x v="4"/>
    <x v="4"/>
    <x v="14"/>
    <x v="2"/>
    <n v="287.35000000000002"/>
    <n v="195.1446"/>
    <n v="92.205400000000026"/>
  </r>
  <r>
    <x v="4"/>
    <x v="4"/>
    <x v="4"/>
    <x v="4"/>
    <x v="15"/>
    <x v="3"/>
    <n v="387.512"/>
    <n v="259.80959999999999"/>
    <n v="127.70240000000001"/>
  </r>
  <r>
    <x v="4"/>
    <x v="4"/>
    <x v="4"/>
    <x v="4"/>
    <x v="16"/>
    <x v="4"/>
    <n v="341.94650000000001"/>
    <n v="231.357"/>
    <n v="110.58950000000002"/>
  </r>
  <r>
    <x v="4"/>
    <x v="4"/>
    <x v="4"/>
    <x v="4"/>
    <x v="17"/>
    <x v="5"/>
    <n v="169.947"/>
    <n v="106.0506"/>
    <n v="63.8964"/>
  </r>
  <r>
    <x v="4"/>
    <x v="4"/>
    <x v="4"/>
    <x v="4"/>
    <x v="18"/>
    <x v="6"/>
    <n v="175.48874999999998"/>
    <n v="108.63720000000001"/>
    <n v="66.851549999999975"/>
  </r>
  <r>
    <x v="4"/>
    <x v="4"/>
    <x v="4"/>
    <x v="4"/>
    <x v="19"/>
    <x v="7"/>
    <n v="149.42200000000003"/>
    <n v="104.61360000000001"/>
    <n v="44.80840000000002"/>
  </r>
  <r>
    <x v="4"/>
    <x v="4"/>
    <x v="4"/>
    <x v="4"/>
    <x v="20"/>
    <x v="8"/>
    <n v="203.19750000000002"/>
    <n v="130.6233"/>
    <n v="72.574200000000019"/>
  </r>
  <r>
    <x v="4"/>
    <x v="4"/>
    <x v="4"/>
    <x v="4"/>
    <x v="21"/>
    <x v="9"/>
    <n v="224.13300000000001"/>
    <n v="137.952"/>
    <n v="86.181000000000012"/>
  </r>
  <r>
    <x v="4"/>
    <x v="4"/>
    <x v="4"/>
    <x v="4"/>
    <x v="22"/>
    <x v="10"/>
    <n v="282.42400000000004"/>
    <n v="246.01440000000002"/>
    <n v="36.409600000000012"/>
  </r>
  <r>
    <x v="4"/>
    <x v="4"/>
    <x v="4"/>
    <x v="4"/>
    <x v="23"/>
    <x v="11"/>
    <n v="327.57900000000001"/>
    <n v="235.38059999999999"/>
    <n v="92.198400000000021"/>
  </r>
  <r>
    <x v="4"/>
    <x v="4"/>
    <x v="4"/>
    <x v="5"/>
    <x v="12"/>
    <x v="0"/>
    <n v="87.372000000000014"/>
    <n v="60.489999999999995"/>
    <n v="26.882000000000019"/>
  </r>
  <r>
    <x v="4"/>
    <x v="4"/>
    <x v="4"/>
    <x v="5"/>
    <x v="13"/>
    <x v="1"/>
    <n v="103.06659999999999"/>
    <n v="78.636999999999986"/>
    <n v="24.429600000000008"/>
  </r>
  <r>
    <x v="4"/>
    <x v="4"/>
    <x v="4"/>
    <x v="5"/>
    <x v="14"/>
    <x v="2"/>
    <n v="122.32080000000002"/>
    <n v="73.64"/>
    <n v="48.680800000000019"/>
  </r>
  <r>
    <x v="4"/>
    <x v="4"/>
    <x v="4"/>
    <x v="5"/>
    <x v="15"/>
    <x v="3"/>
    <n v="115.2016"/>
    <n v="95.100799999999992"/>
    <n v="20.100800000000007"/>
  </r>
  <r>
    <x v="4"/>
    <x v="4"/>
    <x v="4"/>
    <x v="5"/>
    <x v="16"/>
    <x v="4"/>
    <n v="132.51419999999999"/>
    <n v="86.895200000000003"/>
    <n v="45.618999999999986"/>
  </r>
  <r>
    <x v="4"/>
    <x v="4"/>
    <x v="4"/>
    <x v="5"/>
    <x v="17"/>
    <x v="5"/>
    <n v="83.731499999999997"/>
    <n v="42.606000000000002"/>
    <n v="41.125499999999995"/>
  </r>
  <r>
    <x v="4"/>
    <x v="4"/>
    <x v="4"/>
    <x v="5"/>
    <x v="18"/>
    <x v="6"/>
    <n v="72.081900000000005"/>
    <n v="44.026200000000003"/>
    <n v="28.055700000000002"/>
  </r>
  <r>
    <x v="4"/>
    <x v="4"/>
    <x v="4"/>
    <x v="5"/>
    <x v="19"/>
    <x v="7"/>
    <n v="74.427999999999997"/>
    <n v="45.025600000000004"/>
    <n v="29.402399999999993"/>
  </r>
  <r>
    <x v="4"/>
    <x v="4"/>
    <x v="4"/>
    <x v="5"/>
    <x v="20"/>
    <x v="8"/>
    <n v="77.178600000000003"/>
    <n v="54.914400000000001"/>
    <n v="22.264200000000002"/>
  </r>
  <r>
    <x v="4"/>
    <x v="4"/>
    <x v="4"/>
    <x v="5"/>
    <x v="21"/>
    <x v="9"/>
    <n v="81.547199999999989"/>
    <n v="56.176800000000007"/>
    <n v="25.370399999999982"/>
  </r>
  <r>
    <x v="4"/>
    <x v="4"/>
    <x v="4"/>
    <x v="5"/>
    <x v="22"/>
    <x v="10"/>
    <n v="125.5568"/>
    <n v="95.100799999999992"/>
    <n v="30.456000000000003"/>
  </r>
  <r>
    <x v="4"/>
    <x v="4"/>
    <x v="4"/>
    <x v="5"/>
    <x v="23"/>
    <x v="11"/>
    <n v="127.98379999999999"/>
    <n v="79.531200000000013"/>
    <n v="48.452599999999975"/>
  </r>
  <r>
    <x v="4"/>
    <x v="4"/>
    <x v="4"/>
    <x v="6"/>
    <x v="12"/>
    <x v="0"/>
    <n v="16.8"/>
    <n v="4.1760000000000002"/>
    <n v="12.624000000000001"/>
  </r>
  <r>
    <x v="4"/>
    <x v="4"/>
    <x v="4"/>
    <x v="6"/>
    <x v="13"/>
    <x v="1"/>
    <n v="19.759999999999998"/>
    <n v="7.3007999999999997"/>
    <n v="12.459199999999999"/>
  </r>
  <r>
    <x v="4"/>
    <x v="4"/>
    <x v="4"/>
    <x v="6"/>
    <x v="14"/>
    <x v="2"/>
    <n v="25.76"/>
    <n v="6.5183999999999997"/>
    <n v="19.241600000000002"/>
  </r>
  <r>
    <x v="4"/>
    <x v="4"/>
    <x v="4"/>
    <x v="6"/>
    <x v="15"/>
    <x v="3"/>
    <n v="22.784000000000002"/>
    <n v="7.5263999999999998"/>
    <n v="15.257600000000004"/>
  </r>
  <r>
    <x v="4"/>
    <x v="4"/>
    <x v="4"/>
    <x v="6"/>
    <x v="16"/>
    <x v="4"/>
    <n v="20.160000000000004"/>
    <n v="7.5935999999999986"/>
    <n v="12.566400000000005"/>
  </r>
  <r>
    <x v="4"/>
    <x v="4"/>
    <x v="4"/>
    <x v="6"/>
    <x v="17"/>
    <x v="5"/>
    <n v="12.24"/>
    <n v="3.8880000000000003"/>
    <n v="8.3520000000000003"/>
  </r>
  <r>
    <x v="4"/>
    <x v="4"/>
    <x v="4"/>
    <x v="6"/>
    <x v="18"/>
    <x v="6"/>
    <n v="15.696000000000002"/>
    <n v="4.6656000000000004"/>
    <n v="11.0304"/>
  </r>
  <r>
    <x v="4"/>
    <x v="4"/>
    <x v="4"/>
    <x v="6"/>
    <x v="19"/>
    <x v="7"/>
    <n v="11.904000000000002"/>
    <n v="3.8015999999999996"/>
    <n v="8.1024000000000029"/>
  </r>
  <r>
    <x v="4"/>
    <x v="4"/>
    <x v="4"/>
    <x v="6"/>
    <x v="20"/>
    <x v="8"/>
    <n v="11.520000000000001"/>
    <n v="4.7952000000000004"/>
    <n v="6.724800000000001"/>
  </r>
  <r>
    <x v="4"/>
    <x v="4"/>
    <x v="4"/>
    <x v="6"/>
    <x v="21"/>
    <x v="9"/>
    <n v="19.584"/>
    <n v="4.7231999999999994"/>
    <n v="14.860800000000001"/>
  </r>
  <r>
    <x v="4"/>
    <x v="4"/>
    <x v="4"/>
    <x v="6"/>
    <x v="22"/>
    <x v="10"/>
    <n v="28.927999999999997"/>
    <n v="8.1408000000000005"/>
    <n v="20.787199999999999"/>
  </r>
  <r>
    <x v="4"/>
    <x v="4"/>
    <x v="4"/>
    <x v="6"/>
    <x v="23"/>
    <x v="11"/>
    <n v="24.192000000000004"/>
    <n v="5.9135999999999997"/>
    <n v="18.278400000000005"/>
  </r>
  <r>
    <x v="4"/>
    <x v="4"/>
    <x v="4"/>
    <x v="6"/>
    <x v="12"/>
    <x v="0"/>
    <n v="13.375500000000002"/>
    <n v="3.4859999999999998"/>
    <n v="9.8895000000000017"/>
  </r>
  <r>
    <x v="4"/>
    <x v="4"/>
    <x v="4"/>
    <x v="6"/>
    <x v="13"/>
    <x v="1"/>
    <n v="16.761550000000003"/>
    <n v="4.6955999999999998"/>
    <n v="12.065950000000004"/>
  </r>
  <r>
    <x v="4"/>
    <x v="4"/>
    <x v="4"/>
    <x v="6"/>
    <x v="14"/>
    <x v="2"/>
    <n v="17.2074"/>
    <n v="4.9980000000000002"/>
    <n v="12.209399999999999"/>
  </r>
  <r>
    <x v="4"/>
    <x v="4"/>
    <x v="4"/>
    <x v="6"/>
    <x v="15"/>
    <x v="3"/>
    <n v="17.352"/>
    <n v="6.3839999999999995"/>
    <n v="10.968"/>
  </r>
  <r>
    <x v="4"/>
    <x v="4"/>
    <x v="4"/>
    <x v="6"/>
    <x v="16"/>
    <x v="4"/>
    <n v="14.0021"/>
    <n v="6.7031999999999989"/>
    <n v="7.2989000000000015"/>
  </r>
  <r>
    <x v="4"/>
    <x v="4"/>
    <x v="4"/>
    <x v="6"/>
    <x v="17"/>
    <x v="5"/>
    <n v="9.4351500000000001"/>
    <n v="3.7422000000000004"/>
    <n v="5.6929499999999997"/>
  </r>
  <r>
    <x v="4"/>
    <x v="4"/>
    <x v="4"/>
    <x v="6"/>
    <x v="18"/>
    <x v="6"/>
    <n v="9.2182500000000012"/>
    <n v="3.6666000000000003"/>
    <n v="5.5516500000000004"/>
  </r>
  <r>
    <x v="4"/>
    <x v="4"/>
    <x v="4"/>
    <x v="6"/>
    <x v="19"/>
    <x v="7"/>
    <n v="9.7364000000000015"/>
    <n v="2.7551999999999999"/>
    <n v="6.9812000000000012"/>
  </r>
  <r>
    <x v="4"/>
    <x v="4"/>
    <x v="4"/>
    <x v="6"/>
    <x v="20"/>
    <x v="8"/>
    <n v="11.929500000000001"/>
    <n v="3.7422000000000004"/>
    <n v="8.1873000000000005"/>
  </r>
  <r>
    <x v="4"/>
    <x v="4"/>
    <x v="4"/>
    <x v="6"/>
    <x v="21"/>
    <x v="9"/>
    <n v="14.604600000000001"/>
    <n v="5.5440000000000005"/>
    <n v="9.0606000000000009"/>
  </r>
  <r>
    <x v="4"/>
    <x v="4"/>
    <x v="4"/>
    <x v="6"/>
    <x v="22"/>
    <x v="10"/>
    <n v="20.051200000000001"/>
    <n v="5.7791999999999994"/>
    <n v="14.272000000000002"/>
  </r>
  <r>
    <x v="4"/>
    <x v="4"/>
    <x v="4"/>
    <x v="6"/>
    <x v="23"/>
    <x v="11"/>
    <n v="18.219600000000003"/>
    <n v="6.468"/>
    <n v="11.751600000000003"/>
  </r>
  <r>
    <x v="4"/>
    <x v="4"/>
    <x v="4"/>
    <x v="6"/>
    <x v="12"/>
    <x v="0"/>
    <n v="1.35"/>
    <n v="0.45500000000000002"/>
    <n v="0.89500000000000002"/>
  </r>
  <r>
    <x v="4"/>
    <x v="4"/>
    <x v="4"/>
    <x v="6"/>
    <x v="13"/>
    <x v="1"/>
    <n v="1.8200000000000003"/>
    <n v="0.54600000000000004"/>
    <n v="1.2740000000000002"/>
  </r>
  <r>
    <x v="4"/>
    <x v="4"/>
    <x v="4"/>
    <x v="6"/>
    <x v="14"/>
    <x v="2"/>
    <n v="1.9774999999999998"/>
    <n v="0.66500000000000004"/>
    <n v="1.3124999999999998"/>
  </r>
  <r>
    <x v="4"/>
    <x v="4"/>
    <x v="4"/>
    <x v="6"/>
    <x v="15"/>
    <x v="3"/>
    <n v="2.2599999999999998"/>
    <n v="0.8"/>
    <n v="1.4599999999999997"/>
  </r>
  <r>
    <x v="4"/>
    <x v="4"/>
    <x v="4"/>
    <x v="6"/>
    <x v="16"/>
    <x v="4"/>
    <n v="1.9075000000000002"/>
    <n v="0.6160000000000001"/>
    <n v="1.2915000000000001"/>
  </r>
  <r>
    <x v="4"/>
    <x v="4"/>
    <x v="4"/>
    <x v="6"/>
    <x v="17"/>
    <x v="5"/>
    <n v="1.125"/>
    <n v="0.39150000000000001"/>
    <n v="0.73350000000000004"/>
  </r>
  <r>
    <x v="4"/>
    <x v="4"/>
    <x v="4"/>
    <x v="6"/>
    <x v="18"/>
    <x v="6"/>
    <n v="1.11375"/>
    <n v="0.38250000000000001"/>
    <n v="0.73124999999999996"/>
  </r>
  <r>
    <x v="4"/>
    <x v="4"/>
    <x v="4"/>
    <x v="6"/>
    <x v="19"/>
    <x v="7"/>
    <n v="1.1599999999999999"/>
    <n v="0.34800000000000003"/>
    <n v="0.81199999999999983"/>
  </r>
  <r>
    <x v="4"/>
    <x v="4"/>
    <x v="4"/>
    <x v="6"/>
    <x v="20"/>
    <x v="8"/>
    <n v="0.91125000000000012"/>
    <n v="0.36899999999999999"/>
    <n v="0.54225000000000012"/>
  </r>
  <r>
    <x v="4"/>
    <x v="4"/>
    <x v="4"/>
    <x v="6"/>
    <x v="21"/>
    <x v="9"/>
    <n v="1.3049999999999999"/>
    <n v="0.61799999999999999"/>
    <n v="0.68699999999999994"/>
  </r>
  <r>
    <x v="4"/>
    <x v="4"/>
    <x v="4"/>
    <x v="6"/>
    <x v="22"/>
    <x v="10"/>
    <n v="1.88"/>
    <n v="0.82400000000000007"/>
    <n v="1.0559999999999998"/>
  </r>
  <r>
    <x v="4"/>
    <x v="4"/>
    <x v="4"/>
    <x v="6"/>
    <x v="23"/>
    <x v="11"/>
    <n v="1.75"/>
    <n v="0.69300000000000006"/>
    <n v="1.0569999999999999"/>
  </r>
  <r>
    <x v="4"/>
    <x v="4"/>
    <x v="4"/>
    <x v="6"/>
    <x v="12"/>
    <x v="0"/>
    <n v="26.992000000000004"/>
    <n v="9.113999999999999"/>
    <n v="17.878000000000007"/>
  </r>
  <r>
    <x v="4"/>
    <x v="4"/>
    <x v="4"/>
    <x v="6"/>
    <x v="13"/>
    <x v="1"/>
    <n v="35.089600000000004"/>
    <n v="15.374450000000001"/>
    <n v="19.715150000000001"/>
  </r>
  <r>
    <x v="4"/>
    <x v="4"/>
    <x v="4"/>
    <x v="6"/>
    <x v="14"/>
    <x v="2"/>
    <n v="35.427000000000007"/>
    <n v="13.0634"/>
    <n v="22.363600000000005"/>
  </r>
  <r>
    <x v="4"/>
    <x v="4"/>
    <x v="4"/>
    <x v="6"/>
    <x v="15"/>
    <x v="3"/>
    <n v="45.886400000000002"/>
    <n v="18.228000000000002"/>
    <n v="27.6584"/>
  </r>
  <r>
    <x v="4"/>
    <x v="4"/>
    <x v="4"/>
    <x v="6"/>
    <x v="16"/>
    <x v="4"/>
    <n v="26.992000000000004"/>
    <n v="17.620399999999997"/>
    <n v="9.3716000000000079"/>
  </r>
  <r>
    <x v="4"/>
    <x v="4"/>
    <x v="4"/>
    <x v="6"/>
    <x v="17"/>
    <x v="5"/>
    <n v="19.304100000000002"/>
    <n v="10.155600000000002"/>
    <n v="9.1485000000000003"/>
  </r>
  <r>
    <x v="4"/>
    <x v="4"/>
    <x v="4"/>
    <x v="6"/>
    <x v="18"/>
    <x v="6"/>
    <n v="21.2562"/>
    <n v="11.718"/>
    <n v="9.5381999999999998"/>
  </r>
  <r>
    <x v="4"/>
    <x v="4"/>
    <x v="4"/>
    <x v="6"/>
    <x v="19"/>
    <x v="7"/>
    <n v="21.593600000000002"/>
    <n v="7.2043999999999997"/>
    <n v="14.389200000000002"/>
  </r>
  <r>
    <x v="4"/>
    <x v="4"/>
    <x v="4"/>
    <x v="6"/>
    <x v="20"/>
    <x v="8"/>
    <n v="24.509699999999999"/>
    <n v="9.1791"/>
    <n v="15.330599999999999"/>
  </r>
  <r>
    <x v="4"/>
    <x v="4"/>
    <x v="4"/>
    <x v="6"/>
    <x v="21"/>
    <x v="9"/>
    <n v="33.836399999999998"/>
    <n v="14.0616"/>
    <n v="19.774799999999999"/>
  </r>
  <r>
    <x v="4"/>
    <x v="4"/>
    <x v="4"/>
    <x v="6"/>
    <x v="22"/>
    <x v="10"/>
    <n v="35.089600000000004"/>
    <n v="15.797599999999999"/>
    <n v="19.292000000000005"/>
  </r>
  <r>
    <x v="4"/>
    <x v="4"/>
    <x v="4"/>
    <x v="6"/>
    <x v="23"/>
    <x v="11"/>
    <n v="39.138399999999997"/>
    <n v="16.253299999999999"/>
    <n v="22.885099999999998"/>
  </r>
  <r>
    <x v="4"/>
    <x v="4"/>
    <x v="4"/>
    <x v="6"/>
    <x v="12"/>
    <x v="0"/>
    <n v="22.446000000000002"/>
    <n v="5.7600000000000007"/>
    <n v="16.686"/>
  </r>
  <r>
    <x v="4"/>
    <x v="4"/>
    <x v="4"/>
    <x v="6"/>
    <x v="13"/>
    <x v="1"/>
    <n v="20.124000000000002"/>
    <n v="7.1551999999999998"/>
    <n v="12.968800000000002"/>
  </r>
  <r>
    <x v="4"/>
    <x v="4"/>
    <x v="4"/>
    <x v="6"/>
    <x v="14"/>
    <x v="2"/>
    <n v="27.09"/>
    <n v="8.6912000000000003"/>
    <n v="18.398800000000001"/>
  </r>
  <r>
    <x v="4"/>
    <x v="4"/>
    <x v="4"/>
    <x v="6"/>
    <x v="15"/>
    <x v="3"/>
    <n v="34.9848"/>
    <n v="10.5472"/>
    <n v="24.4376"/>
  </r>
  <r>
    <x v="4"/>
    <x v="4"/>
    <x v="4"/>
    <x v="6"/>
    <x v="16"/>
    <x v="4"/>
    <n v="27.631800000000002"/>
    <n v="8.4223999999999997"/>
    <n v="19.209400000000002"/>
  </r>
  <r>
    <x v="4"/>
    <x v="4"/>
    <x v="4"/>
    <x v="6"/>
    <x v="17"/>
    <x v="5"/>
    <n v="20.027249999999999"/>
    <n v="5.4143999999999997"/>
    <n v="14.612849999999998"/>
  </r>
  <r>
    <x v="4"/>
    <x v="4"/>
    <x v="4"/>
    <x v="6"/>
    <x v="18"/>
    <x v="6"/>
    <n v="19.853099999999998"/>
    <n v="5.5871999999999993"/>
    <n v="14.265899999999998"/>
  </r>
  <r>
    <x v="4"/>
    <x v="4"/>
    <x v="4"/>
    <x v="6"/>
    <x v="19"/>
    <x v="7"/>
    <n v="16.0992"/>
    <n v="4.6592000000000002"/>
    <n v="11.44"/>
  </r>
  <r>
    <x v="4"/>
    <x v="4"/>
    <x v="4"/>
    <x v="6"/>
    <x v="20"/>
    <x v="8"/>
    <n v="14.280299999999999"/>
    <n v="5.8751999999999995"/>
    <n v="8.4050999999999991"/>
  </r>
  <r>
    <x v="4"/>
    <x v="4"/>
    <x v="4"/>
    <x v="6"/>
    <x v="21"/>
    <x v="9"/>
    <n v="20.433599999999998"/>
    <n v="8.4480000000000004"/>
    <n v="11.985599999999998"/>
  </r>
  <r>
    <x v="4"/>
    <x v="4"/>
    <x v="4"/>
    <x v="6"/>
    <x v="22"/>
    <x v="10"/>
    <n v="24.768000000000001"/>
    <n v="8.3967999999999989"/>
    <n v="16.371200000000002"/>
  </r>
  <r>
    <x v="4"/>
    <x v="4"/>
    <x v="4"/>
    <x v="6"/>
    <x v="23"/>
    <x v="11"/>
    <n v="22.755599999999998"/>
    <n v="9.3184000000000005"/>
    <n v="13.437199999999997"/>
  </r>
  <r>
    <x v="4"/>
    <x v="4"/>
    <x v="4"/>
    <x v="6"/>
    <x v="12"/>
    <x v="0"/>
    <n v="9.9600000000000009"/>
    <n v="3.6750000000000003"/>
    <n v="6.2850000000000001"/>
  </r>
  <r>
    <x v="4"/>
    <x v="4"/>
    <x v="4"/>
    <x v="6"/>
    <x v="13"/>
    <x v="1"/>
    <n v="8.8477999999999994"/>
    <n v="5.2779999999999996"/>
    <n v="3.5697999999999999"/>
  </r>
  <r>
    <x v="4"/>
    <x v="4"/>
    <x v="4"/>
    <x v="6"/>
    <x v="14"/>
    <x v="2"/>
    <n v="10.458000000000002"/>
    <n v="3.9200000000000004"/>
    <n v="6.538000000000002"/>
  </r>
  <r>
    <x v="4"/>
    <x v="4"/>
    <x v="4"/>
    <x v="6"/>
    <x v="15"/>
    <x v="3"/>
    <n v="15.537600000000001"/>
    <n v="5.8800000000000008"/>
    <n v="9.6576000000000004"/>
  </r>
  <r>
    <x v="4"/>
    <x v="4"/>
    <x v="4"/>
    <x v="6"/>
    <x v="16"/>
    <x v="4"/>
    <n v="13.014400000000002"/>
    <n v="4.1160000000000005"/>
    <n v="8.8984000000000023"/>
  </r>
  <r>
    <x v="4"/>
    <x v="4"/>
    <x v="4"/>
    <x v="6"/>
    <x v="17"/>
    <x v="5"/>
    <n v="5.976"/>
    <n v="3.6224999999999996"/>
    <n v="2.3535000000000004"/>
  </r>
  <r>
    <x v="4"/>
    <x v="4"/>
    <x v="4"/>
    <x v="6"/>
    <x v="18"/>
    <x v="6"/>
    <n v="7.6940999999999997"/>
    <n v="2.5514999999999999"/>
    <n v="5.1425999999999998"/>
  </r>
  <r>
    <x v="4"/>
    <x v="4"/>
    <x v="4"/>
    <x v="6"/>
    <x v="19"/>
    <x v="7"/>
    <n v="6.1752000000000011"/>
    <n v="2.2960000000000003"/>
    <n v="3.8792000000000009"/>
  </r>
  <r>
    <x v="4"/>
    <x v="4"/>
    <x v="4"/>
    <x v="6"/>
    <x v="20"/>
    <x v="8"/>
    <n v="8.9639999999999986"/>
    <n v="3.6854999999999998"/>
    <n v="5.2784999999999993"/>
  </r>
  <r>
    <x v="4"/>
    <x v="4"/>
    <x v="4"/>
    <x v="6"/>
    <x v="21"/>
    <x v="9"/>
    <n v="11.155200000000002"/>
    <n v="3.9060000000000006"/>
    <n v="7.2492000000000019"/>
  </r>
  <r>
    <x v="4"/>
    <x v="4"/>
    <x v="4"/>
    <x v="6"/>
    <x v="22"/>
    <x v="10"/>
    <n v="11.420800000000002"/>
    <n v="6.7200000000000006"/>
    <n v="4.700800000000001"/>
  </r>
  <r>
    <x v="4"/>
    <x v="4"/>
    <x v="4"/>
    <x v="6"/>
    <x v="23"/>
    <x v="11"/>
    <n v="11.736200000000002"/>
    <n v="5.096000000000001"/>
    <n v="6.640200000000001"/>
  </r>
  <r>
    <x v="5"/>
    <x v="5"/>
    <x v="5"/>
    <x v="0"/>
    <x v="12"/>
    <x v="0"/>
    <n v="229.27600000000001"/>
    <n v="113.04900000000001"/>
    <n v="116.227"/>
  </r>
  <r>
    <x v="5"/>
    <x v="5"/>
    <x v="5"/>
    <x v="0"/>
    <x v="13"/>
    <x v="1"/>
    <n v="398.56699999999995"/>
    <n v="144.19080000000002"/>
    <n v="254.37619999999993"/>
  </r>
  <r>
    <x v="5"/>
    <x v="5"/>
    <x v="5"/>
    <x v="0"/>
    <x v="14"/>
    <x v="2"/>
    <n v="418.02880000000005"/>
    <n v="159.76170000000002"/>
    <n v="258.26710000000003"/>
  </r>
  <r>
    <x v="5"/>
    <x v="5"/>
    <x v="5"/>
    <x v="0"/>
    <x v="15"/>
    <x v="3"/>
    <n v="435.09120000000001"/>
    <n v="170.64000000000001"/>
    <n v="264.45119999999997"/>
  </r>
  <r>
    <x v="5"/>
    <x v="5"/>
    <x v="5"/>
    <x v="0"/>
    <x v="16"/>
    <x v="4"/>
    <n v="324.71879999999999"/>
    <n v="159.76170000000002"/>
    <n v="164.95709999999997"/>
  </r>
  <r>
    <x v="5"/>
    <x v="5"/>
    <x v="5"/>
    <x v="0"/>
    <x v="17"/>
    <x v="5"/>
    <n v="201.5496"/>
    <n v="108.46305"/>
    <n v="93.086550000000003"/>
  </r>
  <r>
    <x v="5"/>
    <x v="5"/>
    <x v="5"/>
    <x v="0"/>
    <x v="18"/>
    <x v="6"/>
    <n v="254.3364"/>
    <n v="83.506950000000003"/>
    <n v="170.82945000000001"/>
  </r>
  <r>
    <x v="5"/>
    <x v="5"/>
    <x v="5"/>
    <x v="0"/>
    <x v="19"/>
    <x v="7"/>
    <n v="206.88159999999999"/>
    <n v="101.5308"/>
    <n v="105.35079999999999"/>
  </r>
  <r>
    <x v="5"/>
    <x v="5"/>
    <x v="5"/>
    <x v="0"/>
    <x v="20"/>
    <x v="8"/>
    <n v="208.74779999999998"/>
    <n v="113.2623"/>
    <n v="95.485499999999988"/>
  </r>
  <r>
    <x v="5"/>
    <x v="5"/>
    <x v="5"/>
    <x v="0"/>
    <x v="21"/>
    <x v="9"/>
    <n v="310.32240000000002"/>
    <n v="112.6224"/>
    <n v="197.70000000000002"/>
  </r>
  <r>
    <x v="5"/>
    <x v="5"/>
    <x v="5"/>
    <x v="0"/>
    <x v="22"/>
    <x v="10"/>
    <n v="345.5136"/>
    <n v="162.108"/>
    <n v="183.40559999999999"/>
  </r>
  <r>
    <x v="5"/>
    <x v="5"/>
    <x v="5"/>
    <x v="0"/>
    <x v="23"/>
    <x v="11"/>
    <n v="309.78919999999999"/>
    <n v="177.6789"/>
    <n v="132.1103"/>
  </r>
  <r>
    <x v="5"/>
    <x v="5"/>
    <x v="4"/>
    <x v="1"/>
    <x v="12"/>
    <x v="0"/>
    <n v="171.41600000000003"/>
    <n v="121.2255"/>
    <n v="50.190500000000029"/>
  </r>
  <r>
    <x v="5"/>
    <x v="5"/>
    <x v="4"/>
    <x v="1"/>
    <x v="13"/>
    <x v="1"/>
    <n v="202.9443"/>
    <n v="181.4709"/>
    <n v="21.473399999999998"/>
  </r>
  <r>
    <x v="5"/>
    <x v="5"/>
    <x v="4"/>
    <x v="1"/>
    <x v="14"/>
    <x v="2"/>
    <n v="194.98570000000001"/>
    <n v="180.00150000000002"/>
    <n v="14.984199999999987"/>
  </r>
  <r>
    <x v="5"/>
    <x v="5"/>
    <x v="4"/>
    <x v="1"/>
    <x v="15"/>
    <x v="3"/>
    <n v="249.77760000000001"/>
    <n v="215.51200000000003"/>
    <n v="34.265599999999978"/>
  </r>
  <r>
    <x v="5"/>
    <x v="5"/>
    <x v="4"/>
    <x v="1"/>
    <x v="16"/>
    <x v="4"/>
    <n v="212.12730000000002"/>
    <n v="168.00139999999999"/>
    <n v="44.12590000000003"/>
  </r>
  <r>
    <x v="5"/>
    <x v="5"/>
    <x v="4"/>
    <x v="1"/>
    <x v="17"/>
    <x v="5"/>
    <n v="112.95089999999999"/>
    <n v="113.51115"/>
    <n v="-0.56025000000001057"/>
  </r>
  <r>
    <x v="5"/>
    <x v="5"/>
    <x v="4"/>
    <x v="1"/>
    <x v="18"/>
    <x v="6"/>
    <n v="123.9705"/>
    <n v="130.0419"/>
    <n v="-6.071399999999997"/>
  </r>
  <r>
    <x v="5"/>
    <x v="5"/>
    <x v="4"/>
    <x v="1"/>
    <x v="19"/>
    <x v="7"/>
    <n v="117.54239999999999"/>
    <n v="96.980400000000003"/>
    <n v="20.561999999999983"/>
  </r>
  <r>
    <x v="5"/>
    <x v="5"/>
    <x v="4"/>
    <x v="1"/>
    <x v="20"/>
    <x v="8"/>
    <n v="155.65185"/>
    <n v="98.082449999999994"/>
    <n v="57.569400000000002"/>
  </r>
  <r>
    <x v="5"/>
    <x v="5"/>
    <x v="4"/>
    <x v="1"/>
    <x v="21"/>
    <x v="9"/>
    <n v="216.71879999999999"/>
    <n v="142.5318"/>
    <n v="74.186999999999983"/>
  </r>
  <r>
    <x v="5"/>
    <x v="5"/>
    <x v="4"/>
    <x v="1"/>
    <x v="22"/>
    <x v="10"/>
    <n v="284.06079999999997"/>
    <n v="215.51200000000003"/>
    <n v="68.548799999999943"/>
  </r>
  <r>
    <x v="5"/>
    <x v="5"/>
    <x v="4"/>
    <x v="1"/>
    <x v="23"/>
    <x v="11"/>
    <n v="188.55760000000001"/>
    <n v="149.14410000000001"/>
    <n v="39.413499999999999"/>
  </r>
  <r>
    <x v="5"/>
    <x v="5"/>
    <x v="5"/>
    <x v="2"/>
    <x v="12"/>
    <x v="0"/>
    <n v="106.42800000000001"/>
    <n v="57.332000000000008"/>
    <n v="49.096000000000004"/>
  </r>
  <r>
    <x v="5"/>
    <x v="5"/>
    <x v="5"/>
    <x v="2"/>
    <x v="13"/>
    <x v="1"/>
    <n v="129.88560000000001"/>
    <n v="72.837700000000012"/>
    <n v="57.047899999999998"/>
  </r>
  <r>
    <x v="5"/>
    <x v="5"/>
    <x v="5"/>
    <x v="2"/>
    <x v="14"/>
    <x v="2"/>
    <n v="142.91759999999999"/>
    <n v="90.297900000000013"/>
    <n v="52.61969999999998"/>
  </r>
  <r>
    <x v="5"/>
    <x v="5"/>
    <x v="5"/>
    <x v="2"/>
    <x v="15"/>
    <x v="3"/>
    <n v="172.02239999999998"/>
    <n v="89.6464"/>
    <n v="82.375999999999976"/>
  </r>
  <r>
    <x v="5"/>
    <x v="5"/>
    <x v="5"/>
    <x v="2"/>
    <x v="16"/>
    <x v="4"/>
    <n v="170.28480000000002"/>
    <n v="86.649500000000003"/>
    <n v="83.635300000000015"/>
  </r>
  <r>
    <x v="5"/>
    <x v="5"/>
    <x v="5"/>
    <x v="2"/>
    <x v="17"/>
    <x v="5"/>
    <n v="80.146799999999999"/>
    <n v="70.361999999999995"/>
    <n v="9.7848000000000042"/>
  </r>
  <r>
    <x v="5"/>
    <x v="5"/>
    <x v="5"/>
    <x v="2"/>
    <x v="18"/>
    <x v="6"/>
    <n v="107.51400000000002"/>
    <n v="51.598799999999997"/>
    <n v="55.915200000000027"/>
  </r>
  <r>
    <x v="5"/>
    <x v="5"/>
    <x v="5"/>
    <x v="2"/>
    <x v="19"/>
    <x v="7"/>
    <n v="72.979199999999992"/>
    <n v="56.810800000000008"/>
    <n v="16.168399999999984"/>
  </r>
  <r>
    <x v="5"/>
    <x v="5"/>
    <x v="5"/>
    <x v="2"/>
    <x v="20"/>
    <x v="8"/>
    <n v="99.694800000000015"/>
    <n v="50.426099999999998"/>
    <n v="49.268700000000017"/>
  </r>
  <r>
    <x v="5"/>
    <x v="5"/>
    <x v="5"/>
    <x v="2"/>
    <x v="21"/>
    <x v="9"/>
    <n v="113.3784"/>
    <n v="88.343400000000003"/>
    <n v="25.034999999999997"/>
  </r>
  <r>
    <x v="5"/>
    <x v="5"/>
    <x v="5"/>
    <x v="2"/>
    <x v="22"/>
    <x v="10"/>
    <n v="147.696"/>
    <n v="83.39200000000001"/>
    <n v="64.303999999999988"/>
  </r>
  <r>
    <x v="5"/>
    <x v="5"/>
    <x v="5"/>
    <x v="2"/>
    <x v="23"/>
    <x v="11"/>
    <n v="126.19319999999999"/>
    <n v="85.737400000000008"/>
    <n v="40.455799999999982"/>
  </r>
  <r>
    <x v="5"/>
    <x v="5"/>
    <x v="5"/>
    <x v="3"/>
    <x v="12"/>
    <x v="0"/>
    <n v="233.376"/>
    <n v="99.954000000000008"/>
    <n v="133.422"/>
  </r>
  <r>
    <x v="5"/>
    <x v="5"/>
    <x v="5"/>
    <x v="3"/>
    <x v="13"/>
    <x v="1"/>
    <n v="335.47800000000001"/>
    <n v="168.44100000000003"/>
    <n v="167.03699999999998"/>
  </r>
  <r>
    <x v="5"/>
    <x v="5"/>
    <x v="5"/>
    <x v="3"/>
    <x v="14"/>
    <x v="2"/>
    <n v="276.46080000000001"/>
    <n v="172.76"/>
    <n v="103.70080000000002"/>
  </r>
  <r>
    <x v="5"/>
    <x v="5"/>
    <x v="5"/>
    <x v="3"/>
    <x v="15"/>
    <x v="3"/>
    <n v="326.72640000000001"/>
    <n v="181.6448"/>
    <n v="145.08160000000001"/>
  </r>
  <r>
    <x v="5"/>
    <x v="5"/>
    <x v="5"/>
    <x v="3"/>
    <x v="16"/>
    <x v="4"/>
    <n v="267.036"/>
    <n v="167.57719999999998"/>
    <n v="99.458800000000025"/>
  </r>
  <r>
    <x v="5"/>
    <x v="5"/>
    <x v="5"/>
    <x v="3"/>
    <x v="17"/>
    <x v="5"/>
    <n v="179.74440000000001"/>
    <n v="102.1752"/>
    <n v="77.569200000000009"/>
  </r>
  <r>
    <x v="5"/>
    <x v="5"/>
    <x v="5"/>
    <x v="3"/>
    <x v="18"/>
    <x v="6"/>
    <n v="234.27359999999999"/>
    <n v="125.49779999999998"/>
    <n v="108.7758"/>
  </r>
  <r>
    <x v="5"/>
    <x v="5"/>
    <x v="5"/>
    <x v="3"/>
    <x v="19"/>
    <x v="7"/>
    <n v="206.44800000000001"/>
    <n v="106.61760000000001"/>
    <n v="99.830399999999997"/>
  </r>
  <r>
    <x v="5"/>
    <x v="5"/>
    <x v="5"/>
    <x v="3"/>
    <x v="20"/>
    <x v="8"/>
    <n v="238.31280000000001"/>
    <n v="123.27660000000002"/>
    <n v="115.03619999999999"/>
  </r>
  <r>
    <x v="5"/>
    <x v="5"/>
    <x v="5"/>
    <x v="3"/>
    <x v="21"/>
    <x v="9"/>
    <n v="253.12320000000003"/>
    <n v="118.46400000000001"/>
    <n v="134.6592"/>
  </r>
  <r>
    <x v="5"/>
    <x v="5"/>
    <x v="5"/>
    <x v="3"/>
    <x v="22"/>
    <x v="10"/>
    <n v="391.35360000000003"/>
    <n v="221.13280000000003"/>
    <n v="170.2208"/>
  </r>
  <r>
    <x v="5"/>
    <x v="5"/>
    <x v="5"/>
    <x v="3"/>
    <x v="23"/>
    <x v="11"/>
    <n v="260.75280000000004"/>
    <n v="169.3048"/>
    <n v="91.448000000000036"/>
  </r>
  <r>
    <x v="5"/>
    <x v="5"/>
    <x v="5"/>
    <x v="4"/>
    <x v="12"/>
    <x v="0"/>
    <n v="183.26450000000003"/>
    <n v="140.97"/>
    <n v="42.294500000000028"/>
  </r>
  <r>
    <x v="5"/>
    <x v="5"/>
    <x v="5"/>
    <x v="4"/>
    <x v="13"/>
    <x v="1"/>
    <n v="209.93764999999999"/>
    <n v="141.98599999999999"/>
    <n v="67.951650000000001"/>
  </r>
  <r>
    <x v="5"/>
    <x v="5"/>
    <x v="5"/>
    <x v="4"/>
    <x v="14"/>
    <x v="2"/>
    <n v="281.97330000000005"/>
    <n v="192.02400000000003"/>
    <n v="89.949300000000022"/>
  </r>
  <r>
    <x v="5"/>
    <x v="5"/>
    <x v="5"/>
    <x v="4"/>
    <x v="15"/>
    <x v="3"/>
    <n v="269.99760000000003"/>
    <n v="227.58400000000003"/>
    <n v="42.413600000000002"/>
  </r>
  <r>
    <x v="5"/>
    <x v="5"/>
    <x v="5"/>
    <x v="4"/>
    <x v="16"/>
    <x v="4"/>
    <n v="254.03"/>
    <n v="200.91399999999999"/>
    <n v="53.116000000000014"/>
  </r>
  <r>
    <x v="5"/>
    <x v="5"/>
    <x v="5"/>
    <x v="4"/>
    <x v="17"/>
    <x v="5"/>
    <n v="158.40585000000002"/>
    <n v="113.157"/>
    <n v="45.248850000000019"/>
  </r>
  <r>
    <x v="5"/>
    <x v="5"/>
    <x v="5"/>
    <x v="4"/>
    <x v="18"/>
    <x v="6"/>
    <n v="182.90160000000003"/>
    <n v="133.73099999999999"/>
    <n v="49.170600000000036"/>
  </r>
  <r>
    <x v="5"/>
    <x v="5"/>
    <x v="5"/>
    <x v="4"/>
    <x v="19"/>
    <x v="7"/>
    <n v="136.4504"/>
    <n v="121.92"/>
    <n v="14.5304"/>
  </r>
  <r>
    <x v="5"/>
    <x v="5"/>
    <x v="5"/>
    <x v="4"/>
    <x v="20"/>
    <x v="8"/>
    <n v="132.27705"/>
    <n v="104.01300000000001"/>
    <n v="28.264049999999997"/>
  </r>
  <r>
    <x v="5"/>
    <x v="5"/>
    <x v="5"/>
    <x v="4"/>
    <x v="21"/>
    <x v="9"/>
    <n v="250.40099999999998"/>
    <n v="124.968"/>
    <n v="125.43299999999998"/>
  </r>
  <r>
    <x v="5"/>
    <x v="5"/>
    <x v="5"/>
    <x v="4"/>
    <x v="22"/>
    <x v="10"/>
    <n v="325.15840000000003"/>
    <n v="195.072"/>
    <n v="130.08640000000003"/>
  </r>
  <r>
    <x v="5"/>
    <x v="5"/>
    <x v="5"/>
    <x v="4"/>
    <x v="23"/>
    <x v="11"/>
    <n v="294.6748"/>
    <n v="160.02000000000001"/>
    <n v="134.65479999999999"/>
  </r>
  <r>
    <x v="5"/>
    <x v="5"/>
    <x v="5"/>
    <x v="5"/>
    <x v="12"/>
    <x v="0"/>
    <n v="59.938500000000005"/>
    <n v="38.128999999999998"/>
    <n v="21.809500000000007"/>
  </r>
  <r>
    <x v="5"/>
    <x v="5"/>
    <x v="5"/>
    <x v="5"/>
    <x v="13"/>
    <x v="1"/>
    <n v="88.812100000000001"/>
    <n v="59.372300000000003"/>
    <n v="29.439799999999998"/>
  </r>
  <r>
    <x v="5"/>
    <x v="5"/>
    <x v="5"/>
    <x v="5"/>
    <x v="14"/>
    <x v="2"/>
    <n v="86.620800000000003"/>
    <n v="55.1404"/>
    <n v="31.480400000000003"/>
  </r>
  <r>
    <x v="5"/>
    <x v="5"/>
    <x v="5"/>
    <x v="5"/>
    <x v="15"/>
    <x v="3"/>
    <n v="113.43200000000002"/>
    <n v="79.777600000000007"/>
    <n v="33.65440000000001"/>
  </r>
  <r>
    <x v="5"/>
    <x v="5"/>
    <x v="5"/>
    <x v="5"/>
    <x v="16"/>
    <x v="4"/>
    <n v="80.304700000000011"/>
    <n v="68.045599999999993"/>
    <n v="12.259100000000018"/>
  </r>
  <r>
    <x v="5"/>
    <x v="5"/>
    <x v="5"/>
    <x v="5"/>
    <x v="17"/>
    <x v="5"/>
    <n v="51.044400000000003"/>
    <n v="38.0871"/>
    <n v="12.957300000000004"/>
  </r>
  <r>
    <x v="5"/>
    <x v="5"/>
    <x v="5"/>
    <x v="5"/>
    <x v="18"/>
    <x v="6"/>
    <n v="59.165100000000002"/>
    <n v="41.858100000000007"/>
    <n v="17.306999999999995"/>
  </r>
  <r>
    <x v="5"/>
    <x v="5"/>
    <x v="5"/>
    <x v="5"/>
    <x v="19"/>
    <x v="7"/>
    <n v="45.888400000000004"/>
    <n v="31.508800000000001"/>
    <n v="14.379600000000003"/>
  </r>
  <r>
    <x v="5"/>
    <x v="5"/>
    <x v="5"/>
    <x v="5"/>
    <x v="20"/>
    <x v="8"/>
    <n v="61.485300000000002"/>
    <n v="36.201599999999999"/>
    <n v="25.283700000000003"/>
  </r>
  <r>
    <x v="5"/>
    <x v="5"/>
    <x v="5"/>
    <x v="5"/>
    <x v="21"/>
    <x v="9"/>
    <n v="75.019800000000004"/>
    <n v="44.749200000000002"/>
    <n v="30.270600000000002"/>
  </r>
  <r>
    <x v="5"/>
    <x v="5"/>
    <x v="5"/>
    <x v="5"/>
    <x v="22"/>
    <x v="10"/>
    <n v="116.5256"/>
    <n v="67.710400000000007"/>
    <n v="48.81519999999999"/>
  </r>
  <r>
    <x v="5"/>
    <x v="5"/>
    <x v="5"/>
    <x v="5"/>
    <x v="23"/>
    <x v="11"/>
    <n v="89.327700000000007"/>
    <n v="48.687800000000003"/>
    <n v="40.639900000000004"/>
  </r>
  <r>
    <x v="5"/>
    <x v="5"/>
    <x v="5"/>
    <x v="6"/>
    <x v="12"/>
    <x v="0"/>
    <n v="15.0075"/>
    <n v="3.1590000000000003"/>
    <n v="11.8485"/>
  </r>
  <r>
    <x v="5"/>
    <x v="5"/>
    <x v="5"/>
    <x v="6"/>
    <x v="13"/>
    <x v="1"/>
    <n v="17.81325"/>
    <n v="5.9825999999999997"/>
    <n v="11.83065"/>
  </r>
  <r>
    <x v="5"/>
    <x v="5"/>
    <x v="5"/>
    <x v="6"/>
    <x v="14"/>
    <x v="2"/>
    <n v="16.991099999999999"/>
    <n v="4.5317999999999996"/>
    <n v="12.459299999999999"/>
  </r>
  <r>
    <x v="5"/>
    <x v="5"/>
    <x v="5"/>
    <x v="6"/>
    <x v="15"/>
    <x v="3"/>
    <n v="24.429599999999997"/>
    <n v="5.9279999999999999"/>
    <n v="18.501599999999996"/>
  </r>
  <r>
    <x v="5"/>
    <x v="5"/>
    <x v="5"/>
    <x v="6"/>
    <x v="16"/>
    <x v="4"/>
    <n v="19.183499999999999"/>
    <n v="5.1869999999999994"/>
    <n v="13.996499999999999"/>
  </r>
  <r>
    <x v="5"/>
    <x v="5"/>
    <x v="5"/>
    <x v="6"/>
    <x v="17"/>
    <x v="5"/>
    <n v="9.7483500000000003"/>
    <n v="2.8431000000000002"/>
    <n v="6.9052500000000006"/>
  </r>
  <r>
    <x v="5"/>
    <x v="5"/>
    <x v="5"/>
    <x v="6"/>
    <x v="18"/>
    <x v="6"/>
    <n v="12.449700000000002"/>
    <n v="2.9133"/>
    <n v="9.5364000000000022"/>
  </r>
  <r>
    <x v="5"/>
    <x v="5"/>
    <x v="5"/>
    <x v="6"/>
    <x v="19"/>
    <x v="7"/>
    <n v="9.6047999999999991"/>
    <n v="3.3696000000000002"/>
    <n v="6.235199999999999"/>
  </r>
  <r>
    <x v="5"/>
    <x v="5"/>
    <x v="5"/>
    <x v="6"/>
    <x v="20"/>
    <x v="8"/>
    <n v="14.094000000000001"/>
    <n v="2.8080000000000003"/>
    <n v="11.286000000000001"/>
  </r>
  <r>
    <x v="5"/>
    <x v="5"/>
    <x v="5"/>
    <x v="6"/>
    <x v="21"/>
    <x v="9"/>
    <n v="14.2506"/>
    <n v="4.5863999999999994"/>
    <n v="9.664200000000001"/>
  </r>
  <r>
    <x v="5"/>
    <x v="5"/>
    <x v="5"/>
    <x v="6"/>
    <x v="22"/>
    <x v="10"/>
    <n v="24.011999999999997"/>
    <n v="6.1151999999999997"/>
    <n v="17.896799999999999"/>
  </r>
  <r>
    <x v="5"/>
    <x v="5"/>
    <x v="5"/>
    <x v="6"/>
    <x v="23"/>
    <x v="11"/>
    <n v="15.8949"/>
    <n v="6.3335999999999997"/>
    <n v="9.5612999999999992"/>
  </r>
  <r>
    <x v="5"/>
    <x v="5"/>
    <x v="5"/>
    <x v="6"/>
    <x v="12"/>
    <x v="0"/>
    <n v="11.770000000000001"/>
    <n v="4.0425000000000004"/>
    <n v="7.7275000000000009"/>
  </r>
  <r>
    <x v="5"/>
    <x v="5"/>
    <x v="5"/>
    <x v="6"/>
    <x v="13"/>
    <x v="1"/>
    <n v="14.443000000000001"/>
    <n v="6.0059999999999993"/>
    <n v="8.4370000000000012"/>
  </r>
  <r>
    <x v="5"/>
    <x v="5"/>
    <x v="5"/>
    <x v="6"/>
    <x v="14"/>
    <x v="2"/>
    <n v="14.322000000000001"/>
    <n v="4.5814999999999992"/>
    <n v="9.7405000000000008"/>
  </r>
  <r>
    <x v="5"/>
    <x v="5"/>
    <x v="5"/>
    <x v="6"/>
    <x v="15"/>
    <x v="3"/>
    <n v="17.248000000000001"/>
    <n v="6.7144000000000004"/>
    <n v="10.5336"/>
  </r>
  <r>
    <x v="5"/>
    <x v="5"/>
    <x v="5"/>
    <x v="6"/>
    <x v="16"/>
    <x v="4"/>
    <n v="14.783999999999999"/>
    <n v="6.4140999999999995"/>
    <n v="8.3698999999999995"/>
  </r>
  <r>
    <x v="5"/>
    <x v="5"/>
    <x v="5"/>
    <x v="6"/>
    <x v="17"/>
    <x v="5"/>
    <n v="10.593000000000002"/>
    <n v="3.1185"/>
    <n v="7.4745000000000017"/>
  </r>
  <r>
    <x v="5"/>
    <x v="5"/>
    <x v="5"/>
    <x v="6"/>
    <x v="18"/>
    <x v="6"/>
    <n v="10.989000000000001"/>
    <n v="3.0145499999999998"/>
    <n v="7.9744500000000009"/>
  </r>
  <r>
    <x v="5"/>
    <x v="5"/>
    <x v="5"/>
    <x v="6"/>
    <x v="19"/>
    <x v="7"/>
    <n v="10.119999999999999"/>
    <n v="3.1724000000000001"/>
    <n v="6.9475999999999996"/>
  </r>
  <r>
    <x v="5"/>
    <x v="5"/>
    <x v="5"/>
    <x v="6"/>
    <x v="20"/>
    <x v="8"/>
    <n v="9.8010000000000002"/>
    <n v="3.6728999999999998"/>
    <n v="6.1280999999999999"/>
  </r>
  <r>
    <x v="5"/>
    <x v="5"/>
    <x v="5"/>
    <x v="6"/>
    <x v="21"/>
    <x v="9"/>
    <n v="13.200000000000001"/>
    <n v="4.0655999999999999"/>
    <n v="9.1344000000000012"/>
  </r>
  <r>
    <x v="5"/>
    <x v="5"/>
    <x v="5"/>
    <x v="6"/>
    <x v="22"/>
    <x v="10"/>
    <n v="17.423999999999999"/>
    <n v="6.5912000000000006"/>
    <n v="10.832799999999999"/>
  </r>
  <r>
    <x v="5"/>
    <x v="5"/>
    <x v="5"/>
    <x v="6"/>
    <x v="23"/>
    <x v="11"/>
    <n v="17.401999999999997"/>
    <n v="4.6892999999999994"/>
    <n v="12.712699999999998"/>
  </r>
  <r>
    <x v="5"/>
    <x v="5"/>
    <x v="5"/>
    <x v="6"/>
    <x v="12"/>
    <x v="0"/>
    <n v="1.298"/>
    <n v="0.51749999999999996"/>
    <n v="0.78050000000000008"/>
  </r>
  <r>
    <x v="5"/>
    <x v="5"/>
    <x v="5"/>
    <x v="6"/>
    <x v="13"/>
    <x v="1"/>
    <n v="1.3871"/>
    <n v="0.66689999999999994"/>
    <n v="0.72020000000000006"/>
  </r>
  <r>
    <x v="5"/>
    <x v="5"/>
    <x v="5"/>
    <x v="6"/>
    <x v="14"/>
    <x v="2"/>
    <n v="1.7402"/>
    <n v="0.63"/>
    <n v="1.1101999999999999"/>
  </r>
  <r>
    <x v="5"/>
    <x v="5"/>
    <x v="5"/>
    <x v="6"/>
    <x v="15"/>
    <x v="3"/>
    <n v="1.5664"/>
    <n v="0.67679999999999996"/>
    <n v="0.88960000000000006"/>
  </r>
  <r>
    <x v="5"/>
    <x v="5"/>
    <x v="5"/>
    <x v="6"/>
    <x v="16"/>
    <x v="4"/>
    <n v="1.4783999999999999"/>
    <n v="0.69930000000000003"/>
    <n v="0.7790999999999999"/>
  </r>
  <r>
    <x v="5"/>
    <x v="5"/>
    <x v="5"/>
    <x v="6"/>
    <x v="17"/>
    <x v="5"/>
    <n v="1.1186999999999998"/>
    <n v="0.44145000000000006"/>
    <n v="0.67724999999999969"/>
  </r>
  <r>
    <x v="5"/>
    <x v="5"/>
    <x v="5"/>
    <x v="6"/>
    <x v="18"/>
    <x v="6"/>
    <n v="1.089"/>
    <n v="0.43740000000000007"/>
    <n v="0.65159999999999996"/>
  </r>
  <r>
    <x v="5"/>
    <x v="5"/>
    <x v="5"/>
    <x v="6"/>
    <x v="19"/>
    <x v="7"/>
    <n v="0.83599999999999997"/>
    <n v="0.34199999999999997"/>
    <n v="0.49399999999999999"/>
  </r>
  <r>
    <x v="5"/>
    <x v="5"/>
    <x v="5"/>
    <x v="6"/>
    <x v="20"/>
    <x v="8"/>
    <n v="1.089"/>
    <n v="0.35235"/>
    <n v="0.73665000000000003"/>
  </r>
  <r>
    <x v="5"/>
    <x v="5"/>
    <x v="5"/>
    <x v="6"/>
    <x v="21"/>
    <x v="9"/>
    <n v="1.2144000000000001"/>
    <n v="0.58860000000000012"/>
    <n v="0.62580000000000002"/>
  </r>
  <r>
    <x v="5"/>
    <x v="5"/>
    <x v="5"/>
    <x v="6"/>
    <x v="22"/>
    <x v="10"/>
    <n v="1.76"/>
    <n v="0.72719999999999996"/>
    <n v="1.0327999999999999"/>
  </r>
  <r>
    <x v="5"/>
    <x v="5"/>
    <x v="5"/>
    <x v="6"/>
    <x v="23"/>
    <x v="11"/>
    <n v="1.3398000000000001"/>
    <n v="0.53549999999999998"/>
    <n v="0.80430000000000013"/>
  </r>
  <r>
    <x v="5"/>
    <x v="5"/>
    <x v="5"/>
    <x v="6"/>
    <x v="12"/>
    <x v="0"/>
    <n v="22.781000000000002"/>
    <n v="10.246"/>
    <n v="12.535000000000002"/>
  </r>
  <r>
    <x v="5"/>
    <x v="5"/>
    <x v="5"/>
    <x v="6"/>
    <x v="13"/>
    <x v="1"/>
    <n v="29.887000000000004"/>
    <n v="9.898200000000001"/>
    <n v="19.988800000000005"/>
  </r>
  <r>
    <x v="5"/>
    <x v="5"/>
    <x v="5"/>
    <x v="6"/>
    <x v="14"/>
    <x v="2"/>
    <n v="33.941600000000001"/>
    <n v="12.633599999999999"/>
    <n v="21.308"/>
  </r>
  <r>
    <x v="5"/>
    <x v="5"/>
    <x v="5"/>
    <x v="6"/>
    <x v="15"/>
    <x v="3"/>
    <n v="26.751999999999999"/>
    <n v="13.084800000000001"/>
    <n v="13.667199999999998"/>
  </r>
  <r>
    <x v="5"/>
    <x v="5"/>
    <x v="5"/>
    <x v="6"/>
    <x v="16"/>
    <x v="4"/>
    <n v="30.137800000000002"/>
    <n v="12.7652"/>
    <n v="17.372600000000002"/>
  </r>
  <r>
    <x v="5"/>
    <x v="5"/>
    <x v="5"/>
    <x v="6"/>
    <x v="17"/>
    <x v="5"/>
    <n v="18.809999999999999"/>
    <n v="10.067400000000001"/>
    <n v="8.7425999999999977"/>
  </r>
  <r>
    <x v="5"/>
    <x v="5"/>
    <x v="5"/>
    <x v="6"/>
    <x v="18"/>
    <x v="6"/>
    <n v="16.176599999999997"/>
    <n v="8.3754000000000008"/>
    <n v="7.8011999999999961"/>
  </r>
  <r>
    <x v="5"/>
    <x v="5"/>
    <x v="5"/>
    <x v="6"/>
    <x v="19"/>
    <x v="7"/>
    <n v="15.215199999999999"/>
    <n v="7.6704000000000008"/>
    <n v="7.5447999999999986"/>
  </r>
  <r>
    <x v="5"/>
    <x v="5"/>
    <x v="5"/>
    <x v="6"/>
    <x v="20"/>
    <x v="8"/>
    <n v="19.186199999999999"/>
    <n v="8.2062000000000008"/>
    <n v="10.979999999999999"/>
  </r>
  <r>
    <x v="5"/>
    <x v="5"/>
    <x v="5"/>
    <x v="6"/>
    <x v="21"/>
    <x v="9"/>
    <n v="27.838800000000006"/>
    <n v="10.151999999999999"/>
    <n v="17.686800000000005"/>
  </r>
  <r>
    <x v="5"/>
    <x v="5"/>
    <x v="5"/>
    <x v="6"/>
    <x v="22"/>
    <x v="10"/>
    <n v="33.105599999999995"/>
    <n v="12.332800000000001"/>
    <n v="20.772799999999997"/>
  </r>
  <r>
    <x v="5"/>
    <x v="5"/>
    <x v="5"/>
    <x v="6"/>
    <x v="23"/>
    <x v="11"/>
    <n v="34.234200000000001"/>
    <n v="10.922799999999999"/>
    <n v="23.311400000000003"/>
  </r>
  <r>
    <x v="5"/>
    <x v="5"/>
    <x v="5"/>
    <x v="6"/>
    <x v="12"/>
    <x v="0"/>
    <n v="13.897500000000001"/>
    <n v="6.48"/>
    <n v="7.4175000000000004"/>
  </r>
  <r>
    <x v="5"/>
    <x v="5"/>
    <x v="5"/>
    <x v="6"/>
    <x v="13"/>
    <x v="1"/>
    <n v="18.279299999999999"/>
    <n v="6.3882000000000003"/>
    <n v="11.891099999999998"/>
  </r>
  <r>
    <x v="5"/>
    <x v="5"/>
    <x v="5"/>
    <x v="6"/>
    <x v="14"/>
    <x v="2"/>
    <n v="23.347799999999999"/>
    <n v="8.0892000000000017"/>
    <n v="15.258599999999998"/>
  </r>
  <r>
    <x v="5"/>
    <x v="5"/>
    <x v="5"/>
    <x v="6"/>
    <x v="15"/>
    <x v="3"/>
    <n v="25.113599999999998"/>
    <n v="9.417600000000002"/>
    <n v="15.695999999999996"/>
  </r>
  <r>
    <x v="5"/>
    <x v="5"/>
    <x v="5"/>
    <x v="6"/>
    <x v="16"/>
    <x v="4"/>
    <n v="25.407900000000001"/>
    <n v="8.3916000000000022"/>
    <n v="17.016300000000001"/>
  </r>
  <r>
    <x v="5"/>
    <x v="5"/>
    <x v="5"/>
    <x v="6"/>
    <x v="17"/>
    <x v="5"/>
    <n v="13.390650000000001"/>
    <n v="4.8113999999999999"/>
    <n v="8.5792500000000018"/>
  </r>
  <r>
    <x v="5"/>
    <x v="5"/>
    <x v="5"/>
    <x v="6"/>
    <x v="18"/>
    <x v="6"/>
    <n v="13.537800000000001"/>
    <n v="4.7141999999999999"/>
    <n v="8.8236000000000008"/>
  </r>
  <r>
    <x v="5"/>
    <x v="5"/>
    <x v="5"/>
    <x v="6"/>
    <x v="19"/>
    <x v="7"/>
    <n v="15.041999999999998"/>
    <n v="4.1904000000000003"/>
    <n v="10.851599999999998"/>
  </r>
  <r>
    <x v="5"/>
    <x v="5"/>
    <x v="5"/>
    <x v="6"/>
    <x v="20"/>
    <x v="8"/>
    <n v="15.0093"/>
    <n v="4.9572000000000003"/>
    <n v="10.052099999999999"/>
  </r>
  <r>
    <x v="5"/>
    <x v="5"/>
    <x v="5"/>
    <x v="6"/>
    <x v="21"/>
    <x v="9"/>
    <n v="18.246600000000001"/>
    <n v="6.8040000000000012"/>
    <n v="11.442599999999999"/>
  </r>
  <r>
    <x v="5"/>
    <x v="5"/>
    <x v="5"/>
    <x v="6"/>
    <x v="22"/>
    <x v="10"/>
    <n v="29.037600000000001"/>
    <n v="9.417600000000002"/>
    <n v="19.619999999999997"/>
  </r>
  <r>
    <x v="5"/>
    <x v="5"/>
    <x v="5"/>
    <x v="6"/>
    <x v="23"/>
    <x v="11"/>
    <n v="24.950100000000003"/>
    <n v="7.4844000000000008"/>
    <n v="17.465700000000002"/>
  </r>
  <r>
    <x v="5"/>
    <x v="5"/>
    <x v="5"/>
    <x v="6"/>
    <x v="12"/>
    <x v="0"/>
    <n v="7.714500000000001"/>
    <n v="2.9579999999999997"/>
    <n v="4.7565000000000008"/>
  </r>
  <r>
    <x v="5"/>
    <x v="5"/>
    <x v="5"/>
    <x v="6"/>
    <x v="13"/>
    <x v="1"/>
    <n v="9.4867500000000007"/>
    <n v="4.0716000000000001"/>
    <n v="5.4151500000000006"/>
  </r>
  <r>
    <x v="5"/>
    <x v="5"/>
    <x v="5"/>
    <x v="6"/>
    <x v="14"/>
    <x v="2"/>
    <n v="9.9245999999999999"/>
    <n v="3.5322000000000005"/>
    <n v="6.3923999999999994"/>
  </r>
  <r>
    <x v="5"/>
    <x v="5"/>
    <x v="5"/>
    <x v="6"/>
    <x v="15"/>
    <x v="3"/>
    <n v="11.787200000000002"/>
    <n v="4.9184000000000001"/>
    <n v="6.868800000000002"/>
  </r>
  <r>
    <x v="5"/>
    <x v="5"/>
    <x v="5"/>
    <x v="6"/>
    <x v="16"/>
    <x v="4"/>
    <n v="10.994899999999999"/>
    <n v="3.8164000000000002"/>
    <n v="7.1784999999999997"/>
  </r>
  <r>
    <x v="5"/>
    <x v="5"/>
    <x v="5"/>
    <x v="6"/>
    <x v="17"/>
    <x v="5"/>
    <n v="6.4426500000000004"/>
    <n v="2.61"/>
    <n v="3.8326500000000006"/>
  </r>
  <r>
    <x v="5"/>
    <x v="5"/>
    <x v="5"/>
    <x v="6"/>
    <x v="18"/>
    <x v="6"/>
    <n v="5.5669500000000003"/>
    <n v="2.1923999999999997"/>
    <n v="3.3745500000000006"/>
  </r>
  <r>
    <x v="5"/>
    <x v="5"/>
    <x v="5"/>
    <x v="6"/>
    <x v="19"/>
    <x v="7"/>
    <n v="6.5052000000000003"/>
    <n v="2.0415999999999999"/>
    <n v="4.4636000000000005"/>
  </r>
  <r>
    <x v="5"/>
    <x v="5"/>
    <x v="5"/>
    <x v="6"/>
    <x v="20"/>
    <x v="8"/>
    <n v="5.2542"/>
    <n v="2.6882999999999999"/>
    <n v="2.5659000000000001"/>
  </r>
  <r>
    <x v="5"/>
    <x v="5"/>
    <x v="5"/>
    <x v="6"/>
    <x v="21"/>
    <x v="9"/>
    <n v="7.2557999999999998"/>
    <n v="3.2364000000000002"/>
    <n v="4.0193999999999992"/>
  </r>
  <r>
    <x v="5"/>
    <x v="5"/>
    <x v="5"/>
    <x v="6"/>
    <x v="22"/>
    <x v="10"/>
    <n v="13.010400000000001"/>
    <n v="5.428799999999999"/>
    <n v="7.5816000000000017"/>
  </r>
  <r>
    <x v="5"/>
    <x v="5"/>
    <x v="5"/>
    <x v="6"/>
    <x v="23"/>
    <x v="11"/>
    <n v="8.5624000000000002"/>
    <n v="4.547200000000001"/>
    <n v="4.0151999999999992"/>
  </r>
  <r>
    <x v="5"/>
    <x v="5"/>
    <x v="6"/>
    <x v="0"/>
    <x v="12"/>
    <x v="0"/>
    <n v="250.3725"/>
    <n v="124.372"/>
    <n v="126.0005"/>
  </r>
  <r>
    <x v="5"/>
    <x v="5"/>
    <x v="6"/>
    <x v="0"/>
    <x v="13"/>
    <x v="1"/>
    <n v="400.85955000000001"/>
    <n v="126.05840000000002"/>
    <n v="274.80115000000001"/>
  </r>
  <r>
    <x v="5"/>
    <x v="5"/>
    <x v="6"/>
    <x v="0"/>
    <x v="14"/>
    <x v="2"/>
    <n v="424.31549999999999"/>
    <n v="172.64519999999999"/>
    <n v="251.6703"/>
  </r>
  <r>
    <x v="5"/>
    <x v="5"/>
    <x v="6"/>
    <x v="0"/>
    <x v="15"/>
    <x v="3"/>
    <n v="349.99439999999998"/>
    <n v="165.2672"/>
    <n v="184.72719999999998"/>
  </r>
  <r>
    <x v="5"/>
    <x v="5"/>
    <x v="6"/>
    <x v="0"/>
    <x v="16"/>
    <x v="4"/>
    <n v="398.48760000000004"/>
    <n v="166.74279999999999"/>
    <n v="231.74480000000005"/>
  </r>
  <r>
    <x v="5"/>
    <x v="5"/>
    <x v="6"/>
    <x v="0"/>
    <x v="17"/>
    <x v="5"/>
    <n v="239.56694999999999"/>
    <n v="104.346"/>
    <n v="135.22094999999999"/>
  </r>
  <r>
    <x v="5"/>
    <x v="5"/>
    <x v="6"/>
    <x v="0"/>
    <x v="18"/>
    <x v="6"/>
    <n v="218.21940000000001"/>
    <n v="93.9114"/>
    <n v="124.30800000000001"/>
  </r>
  <r>
    <x v="5"/>
    <x v="5"/>
    <x v="6"/>
    <x v="0"/>
    <x v="19"/>
    <x v="7"/>
    <n v="212.94839999999999"/>
    <n v="87.692800000000005"/>
    <n v="125.25559999999999"/>
  </r>
  <r>
    <x v="5"/>
    <x v="5"/>
    <x v="6"/>
    <x v="0"/>
    <x v="20"/>
    <x v="8"/>
    <n v="208.73159999999999"/>
    <n v="107.19179999999999"/>
    <n v="101.5398"/>
  </r>
  <r>
    <x v="5"/>
    <x v="5"/>
    <x v="6"/>
    <x v="0"/>
    <x v="21"/>
    <x v="9"/>
    <n v="271.98359999999997"/>
    <n v="144.18719999999999"/>
    <n v="127.79639999999998"/>
  </r>
  <r>
    <x v="5"/>
    <x v="5"/>
    <x v="6"/>
    <x v="0"/>
    <x v="22"/>
    <x v="10"/>
    <n v="472.28160000000003"/>
    <n v="190.56319999999999"/>
    <n v="281.71840000000003"/>
  </r>
  <r>
    <x v="5"/>
    <x v="5"/>
    <x v="6"/>
    <x v="0"/>
    <x v="23"/>
    <x v="11"/>
    <n v="420.62579999999997"/>
    <n v="129.8528"/>
    <n v="290.77299999999997"/>
  </r>
  <r>
    <x v="5"/>
    <x v="5"/>
    <x v="6"/>
    <x v="1"/>
    <x v="12"/>
    <x v="0"/>
    <n v="159.53599999999997"/>
    <n v="95.172000000000011"/>
    <n v="64.363999999999962"/>
  </r>
  <r>
    <x v="5"/>
    <x v="5"/>
    <x v="6"/>
    <x v="1"/>
    <x v="13"/>
    <x v="1"/>
    <n v="207.39679999999998"/>
    <n v="165.90209999999999"/>
    <n v="41.494699999999995"/>
  </r>
  <r>
    <x v="5"/>
    <x v="5"/>
    <x v="6"/>
    <x v="1"/>
    <x v="14"/>
    <x v="2"/>
    <n v="208.20800000000003"/>
    <n v="178.66379999999998"/>
    <n v="29.544200000000046"/>
  </r>
  <r>
    <x v="5"/>
    <x v="5"/>
    <x v="6"/>
    <x v="1"/>
    <x v="15"/>
    <x v="3"/>
    <n v="173.05600000000001"/>
    <n v="179.9616"/>
    <n v="-6.9055999999999926"/>
  </r>
  <r>
    <x v="5"/>
    <x v="5"/>
    <x v="6"/>
    <x v="1"/>
    <x v="16"/>
    <x v="4"/>
    <n v="160.88800000000001"/>
    <n v="154.43819999999999"/>
    <n v="6.4498000000000104"/>
  </r>
  <r>
    <x v="5"/>
    <x v="5"/>
    <x v="6"/>
    <x v="1"/>
    <x v="17"/>
    <x v="5"/>
    <n v="143.58240000000001"/>
    <n v="109.01520000000002"/>
    <n v="34.567199999999985"/>
  </r>
  <r>
    <x v="5"/>
    <x v="5"/>
    <x v="6"/>
    <x v="1"/>
    <x v="18"/>
    <x v="6"/>
    <n v="138.71520000000001"/>
    <n v="98.308350000000004"/>
    <n v="40.406850000000006"/>
  </r>
  <r>
    <x v="5"/>
    <x v="5"/>
    <x v="6"/>
    <x v="1"/>
    <x v="19"/>
    <x v="7"/>
    <n v="105.99679999999999"/>
    <n v="85.654799999999994"/>
    <n v="20.341999999999999"/>
  </r>
  <r>
    <x v="5"/>
    <x v="5"/>
    <x v="6"/>
    <x v="1"/>
    <x v="20"/>
    <x v="8"/>
    <n v="122.89680000000001"/>
    <n v="102.20175000000002"/>
    <n v="20.695049999999995"/>
  </r>
  <r>
    <x v="5"/>
    <x v="5"/>
    <x v="6"/>
    <x v="1"/>
    <x v="21"/>
    <x v="9"/>
    <n v="168.7296"/>
    <n v="123.291"/>
    <n v="45.438600000000008"/>
  </r>
  <r>
    <x v="5"/>
    <x v="5"/>
    <x v="6"/>
    <x v="1"/>
    <x v="22"/>
    <x v="10"/>
    <n v="203.34079999999997"/>
    <n v="181.69200000000001"/>
    <n v="21.648799999999966"/>
  </r>
  <r>
    <x v="5"/>
    <x v="5"/>
    <x v="6"/>
    <x v="1"/>
    <x v="23"/>
    <x v="11"/>
    <n v="202.52960000000002"/>
    <n v="155.95230000000001"/>
    <n v="46.577300000000008"/>
  </r>
  <r>
    <x v="5"/>
    <x v="5"/>
    <x v="6"/>
    <x v="2"/>
    <x v="12"/>
    <x v="0"/>
    <n v="68.600000000000009"/>
    <n v="51.964500000000001"/>
    <n v="16.635500000000008"/>
  </r>
  <r>
    <x v="5"/>
    <x v="5"/>
    <x v="6"/>
    <x v="2"/>
    <x v="13"/>
    <x v="1"/>
    <n v="111.47500000000001"/>
    <n v="79.593150000000009"/>
    <n v="31.88185"/>
  </r>
  <r>
    <x v="5"/>
    <x v="5"/>
    <x v="6"/>
    <x v="2"/>
    <x v="14"/>
    <x v="2"/>
    <n v="129.654"/>
    <n v="70.589399999999998"/>
    <n v="59.064599999999999"/>
  </r>
  <r>
    <x v="5"/>
    <x v="5"/>
    <x v="6"/>
    <x v="2"/>
    <x v="15"/>
    <x v="3"/>
    <n v="134.45600000000002"/>
    <n v="93.844800000000006"/>
    <n v="40.611200000000011"/>
  </r>
  <r>
    <x v="5"/>
    <x v="5"/>
    <x v="6"/>
    <x v="2"/>
    <x v="16"/>
    <x v="4"/>
    <n v="108.045"/>
    <n v="73.470600000000005"/>
    <n v="34.574399999999997"/>
  </r>
  <r>
    <x v="5"/>
    <x v="5"/>
    <x v="6"/>
    <x v="2"/>
    <x v="17"/>
    <x v="5"/>
    <n v="87.979499999999987"/>
    <n v="46.768050000000002"/>
    <n v="41.211449999999985"/>
  </r>
  <r>
    <x v="5"/>
    <x v="5"/>
    <x v="6"/>
    <x v="2"/>
    <x v="18"/>
    <x v="6"/>
    <n v="92.61"/>
    <n v="42.6006"/>
    <n v="50.009399999999999"/>
  </r>
  <r>
    <x v="5"/>
    <x v="5"/>
    <x v="6"/>
    <x v="2"/>
    <x v="19"/>
    <x v="7"/>
    <n v="73.402000000000015"/>
    <n v="32.928000000000004"/>
    <n v="40.474000000000011"/>
  </r>
  <r>
    <x v="5"/>
    <x v="5"/>
    <x v="6"/>
    <x v="2"/>
    <x v="20"/>
    <x v="8"/>
    <n v="61.74"/>
    <n v="46.305"/>
    <n v="15.435000000000002"/>
  </r>
  <r>
    <x v="5"/>
    <x v="5"/>
    <x v="6"/>
    <x v="2"/>
    <x v="21"/>
    <x v="9"/>
    <n v="114.21900000000002"/>
    <n v="54.331200000000003"/>
    <n v="59.88780000000002"/>
  </r>
  <r>
    <x v="5"/>
    <x v="5"/>
    <x v="6"/>
    <x v="2"/>
    <x v="22"/>
    <x v="10"/>
    <n v="130.34"/>
    <n v="88.082400000000007"/>
    <n v="42.257599999999996"/>
  </r>
  <r>
    <x v="5"/>
    <x v="5"/>
    <x v="6"/>
    <x v="2"/>
    <x v="23"/>
    <x v="11"/>
    <n v="128.45349999999999"/>
    <n v="83.5548"/>
    <n v="44.898699999999991"/>
  </r>
  <r>
    <x v="5"/>
    <x v="5"/>
    <x v="6"/>
    <x v="3"/>
    <x v="12"/>
    <x v="0"/>
    <n v="170.68800000000002"/>
    <n v="110.63249999999999"/>
    <n v="60.055500000000023"/>
  </r>
  <r>
    <x v="5"/>
    <x v="5"/>
    <x v="6"/>
    <x v="3"/>
    <x v="13"/>
    <x v="1"/>
    <n v="311.7088"/>
    <n v="122.03100000000001"/>
    <n v="189.67779999999999"/>
  </r>
  <r>
    <x v="5"/>
    <x v="5"/>
    <x v="6"/>
    <x v="3"/>
    <x v="14"/>
    <x v="2"/>
    <n v="338.53120000000001"/>
    <n v="187.74"/>
    <n v="150.7912"/>
  </r>
  <r>
    <x v="5"/>
    <x v="5"/>
    <x v="6"/>
    <x v="3"/>
    <x v="15"/>
    <x v="3"/>
    <n v="321.86880000000002"/>
    <n v="148.404"/>
    <n v="173.46480000000003"/>
  </r>
  <r>
    <x v="5"/>
    <x v="5"/>
    <x v="6"/>
    <x v="3"/>
    <x v="16"/>
    <x v="4"/>
    <n v="236.11840000000001"/>
    <n v="186.1755"/>
    <n v="49.942900000000009"/>
  </r>
  <r>
    <x v="5"/>
    <x v="5"/>
    <x v="6"/>
    <x v="3"/>
    <x v="17"/>
    <x v="5"/>
    <n v="181.05119999999999"/>
    <n v="93.534750000000003"/>
    <n v="87.516449999999992"/>
  </r>
  <r>
    <x v="5"/>
    <x v="5"/>
    <x v="6"/>
    <x v="3"/>
    <x v="18"/>
    <x v="6"/>
    <n v="179.22239999999999"/>
    <n v="109.62675000000002"/>
    <n v="69.595649999999978"/>
  </r>
  <r>
    <x v="5"/>
    <x v="5"/>
    <x v="6"/>
    <x v="3"/>
    <x v="19"/>
    <x v="7"/>
    <n v="167.43680000000001"/>
    <n v="89.4"/>
    <n v="78.036799999999999"/>
  </r>
  <r>
    <x v="5"/>
    <x v="5"/>
    <x v="6"/>
    <x v="3"/>
    <x v="20"/>
    <x v="8"/>
    <n v="146.304"/>
    <n v="111.63825000000001"/>
    <n v="34.665749999999989"/>
  </r>
  <r>
    <x v="5"/>
    <x v="5"/>
    <x v="6"/>
    <x v="3"/>
    <x v="21"/>
    <x v="9"/>
    <n v="253.59360000000001"/>
    <n v="148.851"/>
    <n v="104.74260000000001"/>
  </r>
  <r>
    <x v="5"/>
    <x v="5"/>
    <x v="6"/>
    <x v="3"/>
    <x v="22"/>
    <x v="10"/>
    <n v="289.35680000000002"/>
    <n v="191.31600000000003"/>
    <n v="98.04079999999999"/>
  </r>
  <r>
    <x v="5"/>
    <x v="5"/>
    <x v="6"/>
    <x v="3"/>
    <x v="23"/>
    <x v="11"/>
    <n v="238.9632"/>
    <n v="172.09500000000003"/>
    <n v="66.868199999999973"/>
  </r>
  <r>
    <x v="5"/>
    <x v="5"/>
    <x v="6"/>
    <x v="4"/>
    <x v="12"/>
    <x v="0"/>
    <n v="203.16399999999999"/>
    <n v="139.48500000000001"/>
    <n v="63.678999999999974"/>
  </r>
  <r>
    <x v="5"/>
    <x v="5"/>
    <x v="6"/>
    <x v="4"/>
    <x v="13"/>
    <x v="1"/>
    <n v="266.65275000000003"/>
    <n v="152.88650000000001"/>
    <n v="113.76625000000001"/>
  </r>
  <r>
    <x v="5"/>
    <x v="5"/>
    <x v="6"/>
    <x v="4"/>
    <x v="14"/>
    <x v="2"/>
    <n v="314.51349999999996"/>
    <n v="176.13400000000001"/>
    <n v="138.37949999999995"/>
  </r>
  <r>
    <x v="5"/>
    <x v="5"/>
    <x v="6"/>
    <x v="4"/>
    <x v="15"/>
    <x v="3"/>
    <n v="290.68080000000003"/>
    <n v="177.22800000000001"/>
    <n v="113.45280000000002"/>
  </r>
  <r>
    <x v="5"/>
    <x v="5"/>
    <x v="6"/>
    <x v="4"/>
    <x v="16"/>
    <x v="4"/>
    <n v="309.0437"/>
    <n v="170.39050000000003"/>
    <n v="138.65319999999997"/>
  </r>
  <r>
    <x v="5"/>
    <x v="5"/>
    <x v="6"/>
    <x v="4"/>
    <x v="17"/>
    <x v="5"/>
    <n v="205.70354999999998"/>
    <n v="114.45975000000001"/>
    <n v="91.243799999999965"/>
  </r>
  <r>
    <x v="5"/>
    <x v="5"/>
    <x v="6"/>
    <x v="4"/>
    <x v="18"/>
    <x v="6"/>
    <n v="163.50794999999999"/>
    <n v="108.306"/>
    <n v="55.201949999999997"/>
  </r>
  <r>
    <x v="5"/>
    <x v="5"/>
    <x v="6"/>
    <x v="4"/>
    <x v="19"/>
    <x v="7"/>
    <n v="164.09399999999999"/>
    <n v="117.05800000000001"/>
    <n v="47.035999999999987"/>
  </r>
  <r>
    <x v="5"/>
    <x v="5"/>
    <x v="6"/>
    <x v="4"/>
    <x v="20"/>
    <x v="8"/>
    <n v="165.26609999999999"/>
    <n v="129.22875000000002"/>
    <n v="36.037349999999975"/>
  </r>
  <r>
    <x v="5"/>
    <x v="5"/>
    <x v="6"/>
    <x v="4"/>
    <x v="21"/>
    <x v="9"/>
    <n v="239.10840000000002"/>
    <n v="131.28"/>
    <n v="107.82840000000002"/>
  </r>
  <r>
    <x v="5"/>
    <x v="5"/>
    <x v="6"/>
    <x v="4"/>
    <x v="22"/>
    <x v="10"/>
    <n v="290.68080000000003"/>
    <n v="212.23600000000002"/>
    <n v="78.444800000000015"/>
  </r>
  <r>
    <x v="5"/>
    <x v="5"/>
    <x v="6"/>
    <x v="4"/>
    <x v="23"/>
    <x v="11"/>
    <n v="306.30880000000002"/>
    <n v="158.90350000000001"/>
    <n v="147.40530000000001"/>
  </r>
  <r>
    <x v="5"/>
    <x v="5"/>
    <x v="6"/>
    <x v="5"/>
    <x v="12"/>
    <x v="0"/>
    <n v="65.718000000000004"/>
    <n v="35.199500000000008"/>
    <n v="30.518499999999996"/>
  </r>
  <r>
    <x v="5"/>
    <x v="5"/>
    <x v="6"/>
    <x v="5"/>
    <x v="13"/>
    <x v="1"/>
    <n v="75.149749999999997"/>
    <n v="50.900849999999998"/>
    <n v="24.248899999999999"/>
  </r>
  <r>
    <x v="5"/>
    <x v="5"/>
    <x v="6"/>
    <x v="5"/>
    <x v="14"/>
    <x v="2"/>
    <n v="79.226700000000008"/>
    <n v="60.353300000000011"/>
    <n v="18.873399999999997"/>
  </r>
  <r>
    <x v="5"/>
    <x v="5"/>
    <x v="6"/>
    <x v="5"/>
    <x v="15"/>
    <x v="3"/>
    <n v="105.14880000000001"/>
    <n v="52.522399999999998"/>
    <n v="52.626400000000011"/>
  </r>
  <r>
    <x v="5"/>
    <x v="5"/>
    <x v="6"/>
    <x v="5"/>
    <x v="16"/>
    <x v="4"/>
    <n v="87.745699999999999"/>
    <n v="45.957100000000004"/>
    <n v="41.788599999999995"/>
  </r>
  <r>
    <x v="5"/>
    <x v="5"/>
    <x v="6"/>
    <x v="5"/>
    <x v="17"/>
    <x v="5"/>
    <n v="45.454949999999997"/>
    <n v="31.323599999999999"/>
    <n v="14.131349999999998"/>
  </r>
  <r>
    <x v="5"/>
    <x v="5"/>
    <x v="6"/>
    <x v="5"/>
    <x v="18"/>
    <x v="6"/>
    <n v="64.07504999999999"/>
    <n v="29.899799999999999"/>
    <n v="34.175249999999991"/>
  </r>
  <r>
    <x v="5"/>
    <x v="5"/>
    <x v="6"/>
    <x v="5"/>
    <x v="19"/>
    <x v="7"/>
    <n v="56.468799999999995"/>
    <n v="29.425200000000004"/>
    <n v="27.043599999999991"/>
  </r>
  <r>
    <x v="5"/>
    <x v="5"/>
    <x v="6"/>
    <x v="5"/>
    <x v="20"/>
    <x v="8"/>
    <n v="57.503250000000001"/>
    <n v="30.967649999999999"/>
    <n v="26.535600000000002"/>
  </r>
  <r>
    <x v="5"/>
    <x v="5"/>
    <x v="6"/>
    <x v="5"/>
    <x v="21"/>
    <x v="9"/>
    <n v="86.163599999999988"/>
    <n v="45.086999999999996"/>
    <n v="41.076599999999992"/>
  </r>
  <r>
    <x v="5"/>
    <x v="5"/>
    <x v="6"/>
    <x v="5"/>
    <x v="22"/>
    <x v="10"/>
    <n v="98.333600000000004"/>
    <n v="67.076800000000006"/>
    <n v="31.256799999999998"/>
  </r>
  <r>
    <x v="5"/>
    <x v="5"/>
    <x v="6"/>
    <x v="5"/>
    <x v="23"/>
    <x v="11"/>
    <n v="90.301400000000001"/>
    <n v="53.155200000000001"/>
    <n v="37.1462"/>
  </r>
  <r>
    <x v="5"/>
    <x v="5"/>
    <x v="6"/>
    <x v="6"/>
    <x v="12"/>
    <x v="0"/>
    <n v="10.199999999999999"/>
    <n v="4.2480000000000002"/>
    <n v="5.9519999999999991"/>
  </r>
  <r>
    <x v="5"/>
    <x v="5"/>
    <x v="6"/>
    <x v="6"/>
    <x v="13"/>
    <x v="1"/>
    <n v="14.975999999999999"/>
    <n v="4.2587999999999999"/>
    <n v="10.717199999999998"/>
  </r>
  <r>
    <x v="5"/>
    <x v="5"/>
    <x v="6"/>
    <x v="6"/>
    <x v="14"/>
    <x v="2"/>
    <n v="14.952000000000002"/>
    <n v="5.8464"/>
    <n v="9.1056000000000026"/>
  </r>
  <r>
    <x v="5"/>
    <x v="5"/>
    <x v="6"/>
    <x v="6"/>
    <x v="15"/>
    <x v="3"/>
    <n v="21.504000000000001"/>
    <n v="6.2208000000000006"/>
    <n v="15.283200000000001"/>
  </r>
  <r>
    <x v="5"/>
    <x v="5"/>
    <x v="6"/>
    <x v="6"/>
    <x v="16"/>
    <x v="4"/>
    <n v="15.959999999999999"/>
    <n v="4.4352"/>
    <n v="11.524799999999999"/>
  </r>
  <r>
    <x v="5"/>
    <x v="5"/>
    <x v="6"/>
    <x v="6"/>
    <x v="17"/>
    <x v="5"/>
    <n v="12.852"/>
    <n v="2.7216"/>
    <n v="10.1304"/>
  </r>
  <r>
    <x v="5"/>
    <x v="5"/>
    <x v="6"/>
    <x v="6"/>
    <x v="18"/>
    <x v="6"/>
    <n v="10.151999999999999"/>
    <n v="2.6244000000000005"/>
    <n v="7.5275999999999987"/>
  </r>
  <r>
    <x v="5"/>
    <x v="5"/>
    <x v="6"/>
    <x v="6"/>
    <x v="19"/>
    <x v="7"/>
    <n v="8.7360000000000007"/>
    <n v="2.5632000000000001"/>
    <n v="6.1728000000000005"/>
  </r>
  <r>
    <x v="5"/>
    <x v="5"/>
    <x v="6"/>
    <x v="6"/>
    <x v="20"/>
    <x v="8"/>
    <n v="8.7480000000000011"/>
    <n v="3.0132000000000003"/>
    <n v="5.7348000000000008"/>
  </r>
  <r>
    <x v="5"/>
    <x v="5"/>
    <x v="6"/>
    <x v="6"/>
    <x v="21"/>
    <x v="9"/>
    <n v="16.992000000000001"/>
    <n v="4.0608000000000004"/>
    <n v="12.9312"/>
  </r>
  <r>
    <x v="5"/>
    <x v="5"/>
    <x v="6"/>
    <x v="6"/>
    <x v="22"/>
    <x v="10"/>
    <n v="22.463999999999999"/>
    <n v="6.1631999999999998"/>
    <n v="16.300799999999999"/>
  </r>
  <r>
    <x v="5"/>
    <x v="5"/>
    <x v="6"/>
    <x v="6"/>
    <x v="23"/>
    <x v="11"/>
    <n v="15.288000000000002"/>
    <n v="5.8967999999999998"/>
    <n v="9.3912000000000013"/>
  </r>
  <r>
    <x v="5"/>
    <x v="5"/>
    <x v="6"/>
    <x v="6"/>
    <x v="12"/>
    <x v="0"/>
    <n v="12.272"/>
    <n v="3.1755"/>
    <n v="9.0965000000000007"/>
  </r>
  <r>
    <x v="5"/>
    <x v="5"/>
    <x v="6"/>
    <x v="6"/>
    <x v="13"/>
    <x v="1"/>
    <n v="13.7904"/>
    <n v="5.0771500000000005"/>
    <n v="8.7132499999999986"/>
  </r>
  <r>
    <x v="5"/>
    <x v="5"/>
    <x v="6"/>
    <x v="6"/>
    <x v="14"/>
    <x v="2"/>
    <n v="16.744"/>
    <n v="4.5990000000000002"/>
    <n v="12.145"/>
  </r>
  <r>
    <x v="5"/>
    <x v="5"/>
    <x v="6"/>
    <x v="6"/>
    <x v="15"/>
    <x v="3"/>
    <n v="14.809600000000001"/>
    <n v="4.7304000000000004"/>
    <n v="10.0792"/>
  </r>
  <r>
    <x v="5"/>
    <x v="5"/>
    <x v="6"/>
    <x v="6"/>
    <x v="16"/>
    <x v="4"/>
    <n v="14.56"/>
    <n v="6.0297999999999998"/>
    <n v="8.5302000000000007"/>
  </r>
  <r>
    <x v="5"/>
    <x v="5"/>
    <x v="6"/>
    <x v="6"/>
    <x v="17"/>
    <x v="5"/>
    <n v="11.231999999999999"/>
    <n v="3.7120499999999996"/>
    <n v="7.5199499999999997"/>
  </r>
  <r>
    <x v="5"/>
    <x v="5"/>
    <x v="6"/>
    <x v="6"/>
    <x v="18"/>
    <x v="6"/>
    <n v="7.7687999999999988"/>
    <n v="3.1864500000000002"/>
    <n v="4.5823499999999981"/>
  </r>
  <r>
    <x v="5"/>
    <x v="5"/>
    <x v="6"/>
    <x v="6"/>
    <x v="19"/>
    <x v="7"/>
    <n v="8.1536000000000008"/>
    <n v="3.4747999999999997"/>
    <n v="4.6788000000000007"/>
  </r>
  <r>
    <x v="5"/>
    <x v="5"/>
    <x v="6"/>
    <x v="6"/>
    <x v="20"/>
    <x v="8"/>
    <n v="11.231999999999999"/>
    <n v="3.1864500000000002"/>
    <n v="8.0455499999999986"/>
  </r>
  <r>
    <x v="5"/>
    <x v="5"/>
    <x v="6"/>
    <x v="6"/>
    <x v="21"/>
    <x v="9"/>
    <n v="13.353600000000002"/>
    <n v="4.38"/>
    <n v="8.9736000000000011"/>
  </r>
  <r>
    <x v="5"/>
    <x v="5"/>
    <x v="6"/>
    <x v="6"/>
    <x v="22"/>
    <x v="10"/>
    <n v="17.8048"/>
    <n v="5.4895999999999994"/>
    <n v="12.315200000000001"/>
  </r>
  <r>
    <x v="5"/>
    <x v="5"/>
    <x v="6"/>
    <x v="6"/>
    <x v="23"/>
    <x v="11"/>
    <n v="13.831999999999999"/>
    <n v="5.4677000000000007"/>
    <n v="8.3642999999999983"/>
  </r>
  <r>
    <x v="5"/>
    <x v="5"/>
    <x v="6"/>
    <x v="6"/>
    <x v="12"/>
    <x v="0"/>
    <n v="0.73799999999999999"/>
    <n v="0.31500000000000006"/>
    <n v="0.42299999999999993"/>
  </r>
  <r>
    <x v="5"/>
    <x v="5"/>
    <x v="6"/>
    <x v="6"/>
    <x v="13"/>
    <x v="1"/>
    <n v="1.2284999999999999"/>
    <n v="0.36855000000000004"/>
    <n v="0.85994999999999988"/>
  </r>
  <r>
    <x v="5"/>
    <x v="5"/>
    <x v="6"/>
    <x v="6"/>
    <x v="14"/>
    <x v="2"/>
    <n v="1.008"/>
    <n v="0.52429999999999999"/>
    <n v="0.48370000000000002"/>
  </r>
  <r>
    <x v="5"/>
    <x v="5"/>
    <x v="6"/>
    <x v="6"/>
    <x v="15"/>
    <x v="3"/>
    <n v="1.512"/>
    <n v="0.45360000000000006"/>
    <n v="1.0584"/>
  </r>
  <r>
    <x v="5"/>
    <x v="5"/>
    <x v="6"/>
    <x v="6"/>
    <x v="16"/>
    <x v="4"/>
    <n v="1.4489999999999998"/>
    <n v="0.47039999999999998"/>
    <n v="0.97859999999999991"/>
  </r>
  <r>
    <x v="5"/>
    <x v="5"/>
    <x v="6"/>
    <x v="6"/>
    <x v="17"/>
    <x v="5"/>
    <n v="0.82620000000000005"/>
    <n v="0.36224999999999996"/>
    <n v="0.46395000000000008"/>
  </r>
  <r>
    <x v="5"/>
    <x v="5"/>
    <x v="6"/>
    <x v="6"/>
    <x v="18"/>
    <x v="6"/>
    <n v="0.89100000000000013"/>
    <n v="0.30869999999999997"/>
    <n v="0.58230000000000015"/>
  </r>
  <r>
    <x v="5"/>
    <x v="5"/>
    <x v="6"/>
    <x v="6"/>
    <x v="19"/>
    <x v="7"/>
    <n v="0.62639999999999996"/>
    <n v="0.28560000000000002"/>
    <n v="0.34079999999999994"/>
  </r>
  <r>
    <x v="5"/>
    <x v="5"/>
    <x v="6"/>
    <x v="6"/>
    <x v="20"/>
    <x v="8"/>
    <n v="0.86670000000000014"/>
    <n v="0.25829999999999997"/>
    <n v="0.60840000000000016"/>
  </r>
  <r>
    <x v="5"/>
    <x v="5"/>
    <x v="6"/>
    <x v="6"/>
    <x v="21"/>
    <x v="9"/>
    <n v="1.08"/>
    <n v="0.49979999999999997"/>
    <n v="0.58020000000000005"/>
  </r>
  <r>
    <x v="5"/>
    <x v="5"/>
    <x v="6"/>
    <x v="6"/>
    <x v="22"/>
    <x v="10"/>
    <n v="1.728"/>
    <n v="0.57680000000000009"/>
    <n v="1.1511999999999998"/>
  </r>
  <r>
    <x v="5"/>
    <x v="5"/>
    <x v="6"/>
    <x v="6"/>
    <x v="23"/>
    <x v="11"/>
    <n v="1.0458000000000001"/>
    <n v="0.54880000000000007"/>
    <n v="0.497"/>
  </r>
  <r>
    <x v="5"/>
    <x v="5"/>
    <x v="6"/>
    <x v="6"/>
    <x v="12"/>
    <x v="0"/>
    <n v="20.048500000000001"/>
    <n v="7.3390000000000004"/>
    <n v="12.7095"/>
  </r>
  <r>
    <x v="5"/>
    <x v="5"/>
    <x v="6"/>
    <x v="6"/>
    <x v="13"/>
    <x v="1"/>
    <n v="30.707949999999997"/>
    <n v="13.61295"/>
    <n v="17.094999999999999"/>
  </r>
  <r>
    <x v="5"/>
    <x v="5"/>
    <x v="6"/>
    <x v="6"/>
    <x v="14"/>
    <x v="2"/>
    <n v="28.067899999999998"/>
    <n v="15.036000000000001"/>
    <n v="13.031899999999997"/>
  </r>
  <r>
    <x v="5"/>
    <x v="5"/>
    <x v="6"/>
    <x v="6"/>
    <x v="15"/>
    <x v="3"/>
    <n v="34.300800000000002"/>
    <n v="11.7424"/>
    <n v="22.558400000000002"/>
  </r>
  <r>
    <x v="5"/>
    <x v="5"/>
    <x v="6"/>
    <x v="6"/>
    <x v="16"/>
    <x v="4"/>
    <n v="28.623699999999999"/>
    <n v="14.534800000000001"/>
    <n v="14.088899999999999"/>
  </r>
  <r>
    <x v="5"/>
    <x v="5"/>
    <x v="6"/>
    <x v="6"/>
    <x v="17"/>
    <x v="5"/>
    <n v="20.008800000000004"/>
    <n v="8.8605"/>
    <n v="11.148300000000004"/>
  </r>
  <r>
    <x v="5"/>
    <x v="5"/>
    <x v="6"/>
    <x v="6"/>
    <x v="18"/>
    <x v="6"/>
    <n v="19.472850000000005"/>
    <n v="7.8938999999999995"/>
    <n v="11.578950000000006"/>
  </r>
  <r>
    <x v="5"/>
    <x v="5"/>
    <x v="6"/>
    <x v="6"/>
    <x v="19"/>
    <x v="7"/>
    <n v="14.927199999999999"/>
    <n v="7.5180000000000007"/>
    <n v="7.4091999999999985"/>
  </r>
  <r>
    <x v="5"/>
    <x v="5"/>
    <x v="6"/>
    <x v="6"/>
    <x v="20"/>
    <x v="8"/>
    <n v="18.579600000000003"/>
    <n v="6.8467499999999992"/>
    <n v="11.732850000000003"/>
  </r>
  <r>
    <x v="5"/>
    <x v="5"/>
    <x v="6"/>
    <x v="6"/>
    <x v="21"/>
    <x v="9"/>
    <n v="26.678400000000003"/>
    <n v="8.8067999999999991"/>
    <n v="17.871600000000004"/>
  </r>
  <r>
    <x v="5"/>
    <x v="5"/>
    <x v="6"/>
    <x v="6"/>
    <x v="22"/>
    <x v="10"/>
    <n v="37.159199999999998"/>
    <n v="17.040800000000001"/>
    <n v="20.118399999999998"/>
  </r>
  <r>
    <x v="5"/>
    <x v="5"/>
    <x v="6"/>
    <x v="6"/>
    <x v="23"/>
    <x v="11"/>
    <n v="26.956299999999999"/>
    <n v="13.407100000000002"/>
    <n v="13.549199999999997"/>
  </r>
  <r>
    <x v="5"/>
    <x v="5"/>
    <x v="6"/>
    <x v="6"/>
    <x v="12"/>
    <x v="0"/>
    <n v="19.32"/>
    <n v="6.6599999999999993"/>
    <n v="12.66"/>
  </r>
  <r>
    <x v="5"/>
    <x v="5"/>
    <x v="6"/>
    <x v="6"/>
    <x v="13"/>
    <x v="1"/>
    <n v="19.874400000000001"/>
    <n v="8.6579999999999995"/>
    <n v="11.216400000000002"/>
  </r>
  <r>
    <x v="5"/>
    <x v="5"/>
    <x v="6"/>
    <x v="6"/>
    <x v="14"/>
    <x v="2"/>
    <n v="27.518399999999996"/>
    <n v="9.1685999999999996"/>
    <n v="18.349799999999995"/>
  </r>
  <r>
    <x v="5"/>
    <x v="5"/>
    <x v="6"/>
    <x v="6"/>
    <x v="15"/>
    <x v="3"/>
    <n v="29.568000000000001"/>
    <n v="9.5016000000000016"/>
    <n v="20.066400000000002"/>
  </r>
  <r>
    <x v="5"/>
    <x v="5"/>
    <x v="6"/>
    <x v="6"/>
    <x v="16"/>
    <x v="4"/>
    <n v="23.755199999999999"/>
    <n v="8.2362000000000002"/>
    <n v="15.518999999999998"/>
  </r>
  <r>
    <x v="5"/>
    <x v="5"/>
    <x v="6"/>
    <x v="6"/>
    <x v="17"/>
    <x v="5"/>
    <n v="13.003200000000001"/>
    <n v="4.6952999999999996"/>
    <n v="8.3079000000000018"/>
  </r>
  <r>
    <x v="5"/>
    <x v="5"/>
    <x v="6"/>
    <x v="6"/>
    <x v="18"/>
    <x v="6"/>
    <n v="13.456800000000001"/>
    <n v="5.6443499999999993"/>
    <n v="7.8124500000000019"/>
  </r>
  <r>
    <x v="5"/>
    <x v="5"/>
    <x v="6"/>
    <x v="6"/>
    <x v="19"/>
    <x v="7"/>
    <n v="15.993599999999999"/>
    <n v="3.5520000000000005"/>
    <n v="12.441599999999998"/>
  </r>
  <r>
    <x v="5"/>
    <x v="5"/>
    <x v="6"/>
    <x v="6"/>
    <x v="20"/>
    <x v="8"/>
    <n v="14.968800000000002"/>
    <n v="4.5454500000000007"/>
    <n v="10.423350000000001"/>
  </r>
  <r>
    <x v="5"/>
    <x v="5"/>
    <x v="6"/>
    <x v="6"/>
    <x v="21"/>
    <x v="9"/>
    <n v="19.555199999999999"/>
    <n v="6.3936000000000002"/>
    <n v="13.1616"/>
  </r>
  <r>
    <x v="5"/>
    <x v="5"/>
    <x v="6"/>
    <x v="6"/>
    <x v="22"/>
    <x v="10"/>
    <n v="27.686399999999999"/>
    <n v="8.3472000000000008"/>
    <n v="19.339199999999998"/>
  </r>
  <r>
    <x v="5"/>
    <x v="5"/>
    <x v="6"/>
    <x v="6"/>
    <x v="23"/>
    <x v="11"/>
    <n v="19.992000000000001"/>
    <n v="7.8477000000000006"/>
    <n v="12.144300000000001"/>
  </r>
  <r>
    <x v="5"/>
    <x v="5"/>
    <x v="6"/>
    <x v="6"/>
    <x v="12"/>
    <x v="0"/>
    <n v="6.8929999999999998"/>
    <n v="2.1930000000000001"/>
    <n v="4.6999999999999993"/>
  </r>
  <r>
    <x v="5"/>
    <x v="5"/>
    <x v="6"/>
    <x v="6"/>
    <x v="13"/>
    <x v="1"/>
    <n v="9.1988000000000003"/>
    <n v="3.9448499999999997"/>
    <n v="5.2539500000000006"/>
  </r>
  <r>
    <x v="5"/>
    <x v="5"/>
    <x v="6"/>
    <x v="6"/>
    <x v="14"/>
    <x v="2"/>
    <n v="8.7962000000000007"/>
    <n v="2.8560000000000003"/>
    <n v="5.9402000000000008"/>
  </r>
  <r>
    <x v="5"/>
    <x v="5"/>
    <x v="6"/>
    <x v="6"/>
    <x v="15"/>
    <x v="3"/>
    <n v="8.1007999999999996"/>
    <n v="3.3048000000000002"/>
    <n v="4.7959999999999994"/>
  </r>
  <r>
    <x v="5"/>
    <x v="5"/>
    <x v="6"/>
    <x v="6"/>
    <x v="16"/>
    <x v="4"/>
    <n v="9.308600000000002"/>
    <n v="3.3915000000000002"/>
    <n v="5.9171000000000014"/>
  </r>
  <r>
    <x v="5"/>
    <x v="5"/>
    <x v="6"/>
    <x v="6"/>
    <x v="17"/>
    <x v="5"/>
    <n v="5.7096"/>
    <n v="2.0425499999999999"/>
    <n v="3.6670500000000001"/>
  </r>
  <r>
    <x v="5"/>
    <x v="5"/>
    <x v="6"/>
    <x v="6"/>
    <x v="18"/>
    <x v="6"/>
    <n v="4.4469000000000003"/>
    <n v="2.1572999999999998"/>
    <n v="2.2896000000000005"/>
  </r>
  <r>
    <x v="5"/>
    <x v="5"/>
    <x v="6"/>
    <x v="6"/>
    <x v="19"/>
    <x v="7"/>
    <n v="4.7336"/>
    <n v="1.6727999999999998"/>
    <n v="3.0608000000000004"/>
  </r>
  <r>
    <x v="5"/>
    <x v="5"/>
    <x v="6"/>
    <x v="6"/>
    <x v="20"/>
    <x v="8"/>
    <n v="4.9959000000000007"/>
    <n v="2.3179499999999997"/>
    <n v="2.6779500000000009"/>
  </r>
  <r>
    <x v="5"/>
    <x v="5"/>
    <x v="6"/>
    <x v="6"/>
    <x v="21"/>
    <x v="9"/>
    <n v="6.6612000000000009"/>
    <n v="3.6414"/>
    <n v="3.0198000000000009"/>
  </r>
  <r>
    <x v="5"/>
    <x v="5"/>
    <x v="6"/>
    <x v="6"/>
    <x v="22"/>
    <x v="10"/>
    <n v="8.0031999999999996"/>
    <n v="4.6511999999999993"/>
    <n v="3.3520000000000003"/>
  </r>
  <r>
    <x v="5"/>
    <x v="5"/>
    <x v="6"/>
    <x v="6"/>
    <x v="23"/>
    <x v="11"/>
    <n v="8.454600000000001"/>
    <n v="2.8917000000000006"/>
    <n v="5.5629000000000008"/>
  </r>
  <r>
    <x v="0"/>
    <x v="0"/>
    <x v="7"/>
    <x v="0"/>
    <x v="12"/>
    <x v="0"/>
    <n v="293.07300000000004"/>
    <n v="101.8815"/>
    <n v="191.19150000000002"/>
  </r>
  <r>
    <x v="0"/>
    <x v="0"/>
    <x v="7"/>
    <x v="0"/>
    <x v="13"/>
    <x v="1"/>
    <n v="373.87350000000004"/>
    <n v="153.8082"/>
    <n v="220.06530000000004"/>
  </r>
  <r>
    <x v="0"/>
    <x v="0"/>
    <x v="7"/>
    <x v="0"/>
    <x v="14"/>
    <x v="2"/>
    <n v="337.44480000000004"/>
    <n v="161.0385"/>
    <n v="176.40630000000004"/>
  </r>
  <r>
    <x v="0"/>
    <x v="0"/>
    <x v="7"/>
    <x v="0"/>
    <x v="15"/>
    <x v="3"/>
    <n v="363.73919999999998"/>
    <n v="154.24639999999999"/>
    <n v="209.49279999999999"/>
  </r>
  <r>
    <x v="0"/>
    <x v="0"/>
    <x v="7"/>
    <x v="0"/>
    <x v="16"/>
    <x v="4"/>
    <n v="322.10640000000001"/>
    <n v="157.97110000000001"/>
    <n v="164.1353"/>
  </r>
  <r>
    <x v="0"/>
    <x v="0"/>
    <x v="7"/>
    <x v="0"/>
    <x v="17"/>
    <x v="5"/>
    <n v="251.44020000000003"/>
    <n v="90.707400000000007"/>
    <n v="160.73280000000003"/>
  </r>
  <r>
    <x v="0"/>
    <x v="0"/>
    <x v="7"/>
    <x v="0"/>
    <x v="18"/>
    <x v="6"/>
    <n v="271.16100000000006"/>
    <n v="92.679299999999998"/>
    <n v="178.48170000000005"/>
  </r>
  <r>
    <x v="0"/>
    <x v="0"/>
    <x v="7"/>
    <x v="0"/>
    <x v="19"/>
    <x v="7"/>
    <n v="243.22320000000002"/>
    <n v="96.404000000000011"/>
    <n v="146.81920000000002"/>
  </r>
  <r>
    <x v="0"/>
    <x v="0"/>
    <x v="7"/>
    <x v="0"/>
    <x v="20"/>
    <x v="8"/>
    <n v="197.20800000000003"/>
    <n v="85.777649999999994"/>
    <n v="111.43035000000003"/>
  </r>
  <r>
    <x v="0"/>
    <x v="0"/>
    <x v="7"/>
    <x v="0"/>
    <x v="21"/>
    <x v="9"/>
    <n v="272.80439999999999"/>
    <n v="119.62860000000001"/>
    <n v="153.17579999999998"/>
  </r>
  <r>
    <x v="0"/>
    <x v="0"/>
    <x v="7"/>
    <x v="0"/>
    <x v="22"/>
    <x v="10"/>
    <n v="477.68160000000006"/>
    <n v="159.50480000000002"/>
    <n v="318.17680000000007"/>
  </r>
  <r>
    <x v="0"/>
    <x v="0"/>
    <x v="7"/>
    <x v="0"/>
    <x v="23"/>
    <x v="11"/>
    <n v="337.44480000000004"/>
    <n v="161.0385"/>
    <n v="176.40630000000004"/>
  </r>
  <r>
    <x v="0"/>
    <x v="0"/>
    <x v="7"/>
    <x v="1"/>
    <x v="12"/>
    <x v="0"/>
    <n v="121.52000000000001"/>
    <n v="139.72499999999999"/>
    <n v="-18.204999999999984"/>
  </r>
  <r>
    <x v="0"/>
    <x v="0"/>
    <x v="7"/>
    <x v="1"/>
    <x v="13"/>
    <x v="1"/>
    <n v="185.62179999999998"/>
    <n v="165.84750000000003"/>
    <n v="19.774299999999954"/>
  </r>
  <r>
    <x v="0"/>
    <x v="0"/>
    <x v="7"/>
    <x v="1"/>
    <x v="14"/>
    <x v="2"/>
    <n v="240.30579999999998"/>
    <n v="161.595"/>
    <n v="78.710799999999978"/>
  </r>
  <r>
    <x v="0"/>
    <x v="0"/>
    <x v="7"/>
    <x v="1"/>
    <x v="15"/>
    <x v="3"/>
    <n v="238.17919999999998"/>
    <n v="221.61599999999999"/>
    <n v="16.563199999999995"/>
  </r>
  <r>
    <x v="0"/>
    <x v="0"/>
    <x v="7"/>
    <x v="1"/>
    <x v="16"/>
    <x v="4"/>
    <n v="244.55899999999997"/>
    <n v="163.29599999999999"/>
    <n v="81.262999999999977"/>
  </r>
  <r>
    <x v="0"/>
    <x v="0"/>
    <x v="7"/>
    <x v="1"/>
    <x v="17"/>
    <x v="5"/>
    <n v="150.38100000000003"/>
    <n v="95.134500000000003"/>
    <n v="55.246500000000026"/>
  </r>
  <r>
    <x v="0"/>
    <x v="0"/>
    <x v="7"/>
    <x v="1"/>
    <x v="18"/>
    <x v="6"/>
    <n v="142.17840000000001"/>
    <n v="88.57350000000001"/>
    <n v="53.604900000000001"/>
  </r>
  <r>
    <x v="0"/>
    <x v="0"/>
    <x v="7"/>
    <x v="1"/>
    <x v="19"/>
    <x v="7"/>
    <n v="105.72239999999999"/>
    <n v="84.564000000000007"/>
    <n v="21.158399999999986"/>
  </r>
  <r>
    <x v="0"/>
    <x v="0"/>
    <x v="7"/>
    <x v="1"/>
    <x v="20"/>
    <x v="8"/>
    <n v="128.50739999999999"/>
    <n v="94.041000000000011"/>
    <n v="34.466399999999979"/>
  </r>
  <r>
    <x v="0"/>
    <x v="0"/>
    <x v="7"/>
    <x v="1"/>
    <x v="21"/>
    <x v="9"/>
    <n v="174.9888"/>
    <n v="157.46400000000003"/>
    <n v="17.524799999999971"/>
  </r>
  <r>
    <x v="0"/>
    <x v="0"/>
    <x v="7"/>
    <x v="1"/>
    <x v="22"/>
    <x v="10"/>
    <n v="289.2176"/>
    <n v="227.44799999999998"/>
    <n v="61.769600000000025"/>
  </r>
  <r>
    <x v="0"/>
    <x v="0"/>
    <x v="7"/>
    <x v="1"/>
    <x v="23"/>
    <x v="11"/>
    <n v="191.39400000000001"/>
    <n v="153.09"/>
    <n v="38.304000000000002"/>
  </r>
  <r>
    <x v="0"/>
    <x v="0"/>
    <x v="7"/>
    <x v="2"/>
    <x v="12"/>
    <x v="0"/>
    <n v="69.875"/>
    <n v="41.4375"/>
    <n v="28.4375"/>
  </r>
  <r>
    <x v="0"/>
    <x v="0"/>
    <x v="7"/>
    <x v="2"/>
    <x v="13"/>
    <x v="1"/>
    <n v="126.75"/>
    <n v="62.107500000000002"/>
    <n v="64.642499999999998"/>
  </r>
  <r>
    <x v="0"/>
    <x v="0"/>
    <x v="7"/>
    <x v="2"/>
    <x v="14"/>
    <x v="2"/>
    <n v="98.962500000000006"/>
    <n v="64.837499999999991"/>
    <n v="34.125000000000014"/>
  </r>
  <r>
    <x v="0"/>
    <x v="0"/>
    <x v="7"/>
    <x v="2"/>
    <x v="15"/>
    <x v="3"/>
    <n v="104"/>
    <n v="88.919999999999987"/>
    <n v="15.080000000000013"/>
  </r>
  <r>
    <x v="0"/>
    <x v="0"/>
    <x v="7"/>
    <x v="2"/>
    <x v="16"/>
    <x v="4"/>
    <n v="134.22499999999999"/>
    <n v="77.122499999999988"/>
    <n v="57.102500000000006"/>
  </r>
  <r>
    <x v="0"/>
    <x v="0"/>
    <x v="7"/>
    <x v="2"/>
    <x v="17"/>
    <x v="5"/>
    <n v="74.587500000000006"/>
    <n v="48.262500000000003"/>
    <n v="26.325000000000003"/>
  </r>
  <r>
    <x v="0"/>
    <x v="0"/>
    <x v="7"/>
    <x v="2"/>
    <x v="18"/>
    <x v="6"/>
    <n v="62.887499999999996"/>
    <n v="39.048749999999998"/>
    <n v="23.838749999999997"/>
  </r>
  <r>
    <x v="0"/>
    <x v="0"/>
    <x v="7"/>
    <x v="2"/>
    <x v="19"/>
    <x v="7"/>
    <n v="57.85"/>
    <n v="44.069999999999993"/>
    <n v="13.780000000000008"/>
  </r>
  <r>
    <x v="0"/>
    <x v="0"/>
    <x v="7"/>
    <x v="2"/>
    <x v="20"/>
    <x v="8"/>
    <n v="61.424999999999997"/>
    <n v="52.65"/>
    <n v="8.7749999999999986"/>
  </r>
  <r>
    <x v="0"/>
    <x v="0"/>
    <x v="7"/>
    <x v="2"/>
    <x v="21"/>
    <x v="9"/>
    <n v="102.375"/>
    <n v="47.385000000000005"/>
    <n v="54.989999999999995"/>
  </r>
  <r>
    <x v="0"/>
    <x v="0"/>
    <x v="7"/>
    <x v="2"/>
    <x v="22"/>
    <x v="10"/>
    <n v="144.30000000000001"/>
    <n v="90.47999999999999"/>
    <n v="53.820000000000022"/>
  </r>
  <r>
    <x v="0"/>
    <x v="0"/>
    <x v="7"/>
    <x v="2"/>
    <x v="23"/>
    <x v="11"/>
    <n v="134.22499999999999"/>
    <n v="57.33"/>
    <n v="76.894999999999996"/>
  </r>
  <r>
    <x v="0"/>
    <x v="0"/>
    <x v="7"/>
    <x v="3"/>
    <x v="12"/>
    <x v="0"/>
    <n v="167.36500000000001"/>
    <n v="128.87699999999998"/>
    <n v="38.488000000000028"/>
  </r>
  <r>
    <x v="0"/>
    <x v="0"/>
    <x v="7"/>
    <x v="3"/>
    <x v="13"/>
    <x v="1"/>
    <n v="227.8133"/>
    <n v="118.26359999999998"/>
    <n v="109.54970000000002"/>
  </r>
  <r>
    <x v="0"/>
    <x v="0"/>
    <x v="7"/>
    <x v="3"/>
    <x v="14"/>
    <x v="2"/>
    <n v="248.09400000000002"/>
    <n v="130.39320000000001"/>
    <n v="117.70080000000002"/>
  </r>
  <r>
    <x v="0"/>
    <x v="0"/>
    <x v="7"/>
    <x v="3"/>
    <x v="15"/>
    <x v="3"/>
    <n v="362.29599999999999"/>
    <n v="185.40960000000001"/>
    <n v="176.88639999999998"/>
  </r>
  <r>
    <x v="0"/>
    <x v="0"/>
    <x v="7"/>
    <x v="3"/>
    <x v="16"/>
    <x v="4"/>
    <n v="250.85060000000004"/>
    <n v="177.3954"/>
    <n v="73.455200000000048"/>
  </r>
  <r>
    <x v="0"/>
    <x v="0"/>
    <x v="7"/>
    <x v="3"/>
    <x v="17"/>
    <x v="5"/>
    <n v="207.3357"/>
    <n v="84.798900000000003"/>
    <n v="122.5368"/>
  </r>
  <r>
    <x v="0"/>
    <x v="0"/>
    <x v="7"/>
    <x v="3"/>
    <x v="18"/>
    <x v="6"/>
    <n v="157.71690000000001"/>
    <n v="88.697699999999998"/>
    <n v="69.019200000000012"/>
  </r>
  <r>
    <x v="0"/>
    <x v="0"/>
    <x v="7"/>
    <x v="3"/>
    <x v="19"/>
    <x v="7"/>
    <n v="173.27200000000002"/>
    <n v="96.170400000000015"/>
    <n v="77.101600000000005"/>
  </r>
  <r>
    <x v="0"/>
    <x v="0"/>
    <x v="7"/>
    <x v="3"/>
    <x v="20"/>
    <x v="8"/>
    <n v="166.57740000000001"/>
    <n v="96.4953"/>
    <n v="70.082100000000011"/>
  </r>
  <r>
    <x v="0"/>
    <x v="0"/>
    <x v="7"/>
    <x v="3"/>
    <x v="21"/>
    <x v="9"/>
    <n v="233.91720000000001"/>
    <n v="145.55520000000001"/>
    <n v="88.361999999999995"/>
  </r>
  <r>
    <x v="0"/>
    <x v="0"/>
    <x v="7"/>
    <x v="3"/>
    <x v="22"/>
    <x v="10"/>
    <n v="277.23520000000002"/>
    <n v="194.07360000000003"/>
    <n v="83.161599999999993"/>
  </r>
  <r>
    <x v="0"/>
    <x v="0"/>
    <x v="7"/>
    <x v="3"/>
    <x v="23"/>
    <x v="11"/>
    <n v="237.06760000000003"/>
    <n v="141.00660000000002"/>
    <n v="96.061000000000007"/>
  </r>
  <r>
    <x v="0"/>
    <x v="0"/>
    <x v="7"/>
    <x v="4"/>
    <x v="12"/>
    <x v="0"/>
    <n v="171.512"/>
    <n v="111.88899999999998"/>
    <n v="59.623000000000019"/>
  </r>
  <r>
    <x v="0"/>
    <x v="0"/>
    <x v="7"/>
    <x v="4"/>
    <x v="13"/>
    <x v="1"/>
    <n v="298.97659999999996"/>
    <n v="143.68185"/>
    <n v="155.29474999999996"/>
  </r>
  <r>
    <x v="0"/>
    <x v="0"/>
    <x v="7"/>
    <x v="4"/>
    <x v="14"/>
    <x v="2"/>
    <n v="324.70339999999999"/>
    <n v="179.56819999999999"/>
    <n v="145.1352"/>
  </r>
  <r>
    <x v="0"/>
    <x v="0"/>
    <x v="7"/>
    <x v="4"/>
    <x v="15"/>
    <x v="3"/>
    <n v="333.66880000000003"/>
    <n v="253.25119999999998"/>
    <n v="80.41760000000005"/>
  </r>
  <r>
    <x v="0"/>
    <x v="0"/>
    <x v="7"/>
    <x v="4"/>
    <x v="16"/>
    <x v="4"/>
    <n v="240.11680000000001"/>
    <n v="173.8373"/>
    <n v="66.279500000000013"/>
  </r>
  <r>
    <x v="0"/>
    <x v="0"/>
    <x v="7"/>
    <x v="4"/>
    <x v="17"/>
    <x v="5"/>
    <n v="142.0821"/>
    <n v="131.40135000000001"/>
    <n v="10.680749999999989"/>
  </r>
  <r>
    <x v="0"/>
    <x v="0"/>
    <x v="7"/>
    <x v="4"/>
    <x v="18"/>
    <x v="6"/>
    <n v="185.93460000000002"/>
    <n v="139.99770000000001"/>
    <n v="45.936900000000009"/>
  </r>
  <r>
    <x v="0"/>
    <x v="0"/>
    <x v="7"/>
    <x v="4"/>
    <x v="19"/>
    <x v="7"/>
    <n v="151.2424"/>
    <n v="117.89280000000001"/>
    <n v="33.349599999999995"/>
  </r>
  <r>
    <x v="0"/>
    <x v="0"/>
    <x v="7"/>
    <x v="4"/>
    <x v="20"/>
    <x v="8"/>
    <n v="206.98379999999997"/>
    <n v="115.4367"/>
    <n v="91.547099999999972"/>
  </r>
  <r>
    <x v="0"/>
    <x v="0"/>
    <x v="7"/>
    <x v="4"/>
    <x v="21"/>
    <x v="9"/>
    <n v="240.8964"/>
    <n v="150.64080000000001"/>
    <n v="90.255599999999987"/>
  </r>
  <r>
    <x v="0"/>
    <x v="0"/>
    <x v="7"/>
    <x v="4"/>
    <x v="22"/>
    <x v="10"/>
    <n v="355.49760000000003"/>
    <n v="183.38879999999997"/>
    <n v="172.10880000000006"/>
  </r>
  <r>
    <x v="0"/>
    <x v="0"/>
    <x v="7"/>
    <x v="4"/>
    <x v="23"/>
    <x v="11"/>
    <n v="229.20240000000001"/>
    <n v="196.76089999999999"/>
    <n v="32.441500000000019"/>
  </r>
  <r>
    <x v="0"/>
    <x v="0"/>
    <x v="7"/>
    <x v="5"/>
    <x v="12"/>
    <x v="0"/>
    <n v="88.978499999999997"/>
    <n v="51.428000000000004"/>
    <n v="37.550499999999992"/>
  </r>
  <r>
    <x v="0"/>
    <x v="0"/>
    <x v="7"/>
    <x v="5"/>
    <x v="13"/>
    <x v="1"/>
    <n v="87.001200000000011"/>
    <n v="52.07085"/>
    <n v="34.930350000000011"/>
  </r>
  <r>
    <x v="0"/>
    <x v="0"/>
    <x v="7"/>
    <x v="5"/>
    <x v="14"/>
    <x v="2"/>
    <n v="95.823000000000008"/>
    <n v="80.999099999999999"/>
    <n v="14.823900000000009"/>
  </r>
  <r>
    <x v="0"/>
    <x v="0"/>
    <x v="7"/>
    <x v="5"/>
    <x v="15"/>
    <x v="3"/>
    <n v="135.06480000000002"/>
    <n v="87.032000000000011"/>
    <n v="48.032800000000009"/>
  </r>
  <r>
    <x v="0"/>
    <x v="0"/>
    <x v="7"/>
    <x v="5"/>
    <x v="16"/>
    <x v="4"/>
    <n v="90.499499999999998"/>
    <n v="62.307000000000002"/>
    <n v="28.192499999999995"/>
  </r>
  <r>
    <x v="0"/>
    <x v="0"/>
    <x v="7"/>
    <x v="5"/>
    <x v="17"/>
    <x v="5"/>
    <n v="58.862700000000004"/>
    <n v="36.939149999999998"/>
    <n v="21.923550000000006"/>
  </r>
  <r>
    <x v="0"/>
    <x v="0"/>
    <x v="7"/>
    <x v="5"/>
    <x v="18"/>
    <x v="6"/>
    <n v="60.231600000000007"/>
    <n v="51.180749999999996"/>
    <n v="9.0508500000000112"/>
  </r>
  <r>
    <x v="0"/>
    <x v="0"/>
    <x v="7"/>
    <x v="5"/>
    <x v="19"/>
    <x v="7"/>
    <n v="60.84"/>
    <n v="39.164400000000001"/>
    <n v="21.675600000000003"/>
  </r>
  <r>
    <x v="0"/>
    <x v="0"/>
    <x v="7"/>
    <x v="5"/>
    <x v="20"/>
    <x v="8"/>
    <n v="55.440450000000013"/>
    <n v="36.939149999999998"/>
    <n v="18.501300000000015"/>
  </r>
  <r>
    <x v="0"/>
    <x v="0"/>
    <x v="7"/>
    <x v="5"/>
    <x v="21"/>
    <x v="9"/>
    <n v="80.308800000000005"/>
    <n v="55.779600000000002"/>
    <n v="24.529200000000003"/>
  </r>
  <r>
    <x v="0"/>
    <x v="0"/>
    <x v="7"/>
    <x v="5"/>
    <x v="22"/>
    <x v="10"/>
    <n v="144.79920000000001"/>
    <n v="77.537599999999998"/>
    <n v="67.261600000000016"/>
  </r>
  <r>
    <x v="0"/>
    <x v="0"/>
    <x v="7"/>
    <x v="5"/>
    <x v="23"/>
    <x v="11"/>
    <n v="102.21119999999999"/>
    <n v="57.460900000000002"/>
    <n v="44.750299999999989"/>
  </r>
  <r>
    <x v="0"/>
    <x v="0"/>
    <x v="7"/>
    <x v="6"/>
    <x v="12"/>
    <x v="0"/>
    <n v="14.336000000000002"/>
    <n v="3.08"/>
    <n v="11.256000000000002"/>
  </r>
  <r>
    <x v="0"/>
    <x v="0"/>
    <x v="7"/>
    <x v="6"/>
    <x v="13"/>
    <x v="1"/>
    <n v="18.304000000000002"/>
    <n v="5.3553500000000005"/>
    <n v="12.948650000000001"/>
  </r>
  <r>
    <x v="0"/>
    <x v="0"/>
    <x v="7"/>
    <x v="6"/>
    <x v="14"/>
    <x v="2"/>
    <n v="17.7408"/>
    <n v="6.0368000000000004"/>
    <n v="11.704000000000001"/>
  </r>
  <r>
    <x v="0"/>
    <x v="0"/>
    <x v="7"/>
    <x v="6"/>
    <x v="15"/>
    <x v="3"/>
    <n v="19.660799999999998"/>
    <n v="5.0511999999999997"/>
    <n v="14.609599999999999"/>
  </r>
  <r>
    <x v="0"/>
    <x v="0"/>
    <x v="7"/>
    <x v="6"/>
    <x v="16"/>
    <x v="4"/>
    <n v="15.411200000000001"/>
    <n v="4.9588000000000001"/>
    <n v="10.452400000000001"/>
  </r>
  <r>
    <x v="0"/>
    <x v="0"/>
    <x v="7"/>
    <x v="6"/>
    <x v="17"/>
    <x v="5"/>
    <n v="10.828799999999999"/>
    <n v="2.9798999999999998"/>
    <n v="7.8488999999999995"/>
  </r>
  <r>
    <x v="0"/>
    <x v="0"/>
    <x v="7"/>
    <x v="6"/>
    <x v="18"/>
    <x v="6"/>
    <n v="11.9808"/>
    <n v="3.2570999999999999"/>
    <n v="8.7237000000000009"/>
  </r>
  <r>
    <x v="0"/>
    <x v="0"/>
    <x v="7"/>
    <x v="6"/>
    <x v="19"/>
    <x v="7"/>
    <n v="12.185599999999999"/>
    <n v="3.3572000000000002"/>
    <n v="8.8283999999999985"/>
  </r>
  <r>
    <x v="0"/>
    <x v="0"/>
    <x v="7"/>
    <x v="6"/>
    <x v="20"/>
    <x v="8"/>
    <n v="11.635199999999999"/>
    <n v="2.8412999999999995"/>
    <n v="8.7939000000000007"/>
  </r>
  <r>
    <x v="0"/>
    <x v="0"/>
    <x v="7"/>
    <x v="6"/>
    <x v="21"/>
    <x v="9"/>
    <n v="12.748799999999999"/>
    <n v="5.4054000000000002"/>
    <n v="7.343399999999999"/>
  </r>
  <r>
    <x v="0"/>
    <x v="0"/>
    <x v="7"/>
    <x v="6"/>
    <x v="22"/>
    <x v="10"/>
    <n v="24.166399999999999"/>
    <n v="7.1456"/>
    <n v="17.020800000000001"/>
  </r>
  <r>
    <x v="0"/>
    <x v="0"/>
    <x v="7"/>
    <x v="6"/>
    <x v="23"/>
    <x v="11"/>
    <n v="17.7408"/>
    <n v="6.0906999999999991"/>
    <n v="11.650100000000002"/>
  </r>
  <r>
    <x v="0"/>
    <x v="0"/>
    <x v="7"/>
    <x v="6"/>
    <x v="12"/>
    <x v="0"/>
    <n v="12.375999999999999"/>
    <n v="3.1025"/>
    <n v="9.2734999999999985"/>
  </r>
  <r>
    <x v="0"/>
    <x v="0"/>
    <x v="7"/>
    <x v="6"/>
    <x v="13"/>
    <x v="1"/>
    <n v="15.818399999999999"/>
    <n v="5.0297000000000001"/>
    <n v="10.788699999999999"/>
  </r>
  <r>
    <x v="0"/>
    <x v="0"/>
    <x v="7"/>
    <x v="6"/>
    <x v="14"/>
    <x v="2"/>
    <n v="15.288000000000002"/>
    <n v="4.2923999999999998"/>
    <n v="10.995600000000003"/>
  </r>
  <r>
    <x v="0"/>
    <x v="0"/>
    <x v="7"/>
    <x v="6"/>
    <x v="15"/>
    <x v="3"/>
    <n v="17.139200000000002"/>
    <n v="4.8472"/>
    <n v="12.292000000000002"/>
  </r>
  <r>
    <x v="0"/>
    <x v="0"/>
    <x v="7"/>
    <x v="6"/>
    <x v="16"/>
    <x v="4"/>
    <n v="16.307200000000002"/>
    <n v="5.1611000000000002"/>
    <n v="11.146100000000001"/>
  </r>
  <r>
    <x v="0"/>
    <x v="0"/>
    <x v="7"/>
    <x v="6"/>
    <x v="17"/>
    <x v="5"/>
    <n v="9.5472000000000001"/>
    <n v="3.1864500000000002"/>
    <n v="6.3607499999999995"/>
  </r>
  <r>
    <x v="0"/>
    <x v="0"/>
    <x v="7"/>
    <x v="6"/>
    <x v="18"/>
    <x v="6"/>
    <n v="10.670399999999999"/>
    <n v="3.6135000000000006"/>
    <n v="7.0568999999999988"/>
  </r>
  <r>
    <x v="0"/>
    <x v="0"/>
    <x v="7"/>
    <x v="6"/>
    <x v="19"/>
    <x v="7"/>
    <n v="7.4048000000000007"/>
    <n v="2.8615999999999997"/>
    <n v="4.5432000000000006"/>
  </r>
  <r>
    <x v="0"/>
    <x v="0"/>
    <x v="7"/>
    <x v="6"/>
    <x v="20"/>
    <x v="8"/>
    <n v="7.9559999999999995"/>
    <n v="3.7777499999999997"/>
    <n v="4.1782500000000002"/>
  </r>
  <r>
    <x v="0"/>
    <x v="0"/>
    <x v="7"/>
    <x v="6"/>
    <x v="21"/>
    <x v="9"/>
    <n v="13.353600000000002"/>
    <n v="4.9493999999999998"/>
    <n v="8.404200000000003"/>
  </r>
  <r>
    <x v="0"/>
    <x v="0"/>
    <x v="7"/>
    <x v="6"/>
    <x v="22"/>
    <x v="10"/>
    <n v="18.304000000000002"/>
    <n v="6.3656000000000006"/>
    <n v="11.938400000000001"/>
  </r>
  <r>
    <x v="0"/>
    <x v="0"/>
    <x v="7"/>
    <x v="6"/>
    <x v="23"/>
    <x v="11"/>
    <n v="14.123200000000001"/>
    <n v="4.8544999999999998"/>
    <n v="9.2687000000000008"/>
  </r>
  <r>
    <x v="0"/>
    <x v="0"/>
    <x v="7"/>
    <x v="6"/>
    <x v="12"/>
    <x v="0"/>
    <n v="0.77349999999999997"/>
    <n v="0.32550000000000007"/>
    <n v="0.4479999999999999"/>
  </r>
  <r>
    <x v="0"/>
    <x v="0"/>
    <x v="7"/>
    <x v="6"/>
    <x v="13"/>
    <x v="1"/>
    <n v="1.2486499999999998"/>
    <n v="0.41860000000000003"/>
    <n v="0.83004999999999973"/>
  </r>
  <r>
    <x v="0"/>
    <x v="0"/>
    <x v="7"/>
    <x v="6"/>
    <x v="14"/>
    <x v="2"/>
    <n v="0.95199999999999996"/>
    <n v="0.40669999999999995"/>
    <n v="0.54530000000000001"/>
  </r>
  <r>
    <x v="0"/>
    <x v="0"/>
    <x v="7"/>
    <x v="6"/>
    <x v="15"/>
    <x v="3"/>
    <n v="1.292"/>
    <n v="0.52080000000000004"/>
    <n v="0.7712"/>
  </r>
  <r>
    <x v="0"/>
    <x v="0"/>
    <x v="7"/>
    <x v="6"/>
    <x v="16"/>
    <x v="4"/>
    <n v="1.4279999999999999"/>
    <n v="0.39690000000000003"/>
    <n v="1.0310999999999999"/>
  </r>
  <r>
    <x v="0"/>
    <x v="0"/>
    <x v="7"/>
    <x v="6"/>
    <x v="17"/>
    <x v="5"/>
    <n v="0.85680000000000012"/>
    <n v="0.315"/>
    <n v="0.54180000000000006"/>
  </r>
  <r>
    <x v="0"/>
    <x v="0"/>
    <x v="7"/>
    <x v="6"/>
    <x v="18"/>
    <x v="6"/>
    <n v="0.85680000000000012"/>
    <n v="0.3654"/>
    <n v="0.49140000000000011"/>
  </r>
  <r>
    <x v="0"/>
    <x v="0"/>
    <x v="7"/>
    <x v="6"/>
    <x v="19"/>
    <x v="7"/>
    <n v="0.68680000000000008"/>
    <n v="0.30240000000000006"/>
    <n v="0.38440000000000002"/>
  </r>
  <r>
    <x v="0"/>
    <x v="0"/>
    <x v="7"/>
    <x v="6"/>
    <x v="20"/>
    <x v="8"/>
    <n v="0.87209999999999999"/>
    <n v="0.27089999999999997"/>
    <n v="0.60119999999999996"/>
  </r>
  <r>
    <x v="0"/>
    <x v="0"/>
    <x v="7"/>
    <x v="6"/>
    <x v="21"/>
    <x v="9"/>
    <n v="1.1729999999999998"/>
    <n v="0.38219999999999998"/>
    <n v="0.79079999999999984"/>
  </r>
  <r>
    <x v="0"/>
    <x v="0"/>
    <x v="7"/>
    <x v="6"/>
    <x v="22"/>
    <x v="10"/>
    <n v="1.3192000000000002"/>
    <n v="0.62160000000000015"/>
    <n v="0.6976"/>
  </r>
  <r>
    <x v="0"/>
    <x v="0"/>
    <x v="7"/>
    <x v="6"/>
    <x v="23"/>
    <x v="11"/>
    <n v="0.97579999999999989"/>
    <n v="0.58799999999999997"/>
    <n v="0.38779999999999992"/>
  </r>
  <r>
    <x v="0"/>
    <x v="0"/>
    <x v="7"/>
    <x v="6"/>
    <x v="12"/>
    <x v="0"/>
    <n v="20.684999999999999"/>
    <n v="9.9120000000000008"/>
    <n v="10.772999999999998"/>
  </r>
  <r>
    <x v="0"/>
    <x v="0"/>
    <x v="7"/>
    <x v="6"/>
    <x v="13"/>
    <x v="1"/>
    <n v="21.0002"/>
    <n v="11.15985"/>
    <n v="9.840349999999999"/>
  </r>
  <r>
    <x v="0"/>
    <x v="0"/>
    <x v="7"/>
    <x v="6"/>
    <x v="14"/>
    <x v="2"/>
    <n v="23.994600000000002"/>
    <n v="11.7705"/>
    <n v="12.224100000000002"/>
  </r>
  <r>
    <x v="0"/>
    <x v="0"/>
    <x v="7"/>
    <x v="6"/>
    <x v="15"/>
    <x v="3"/>
    <n v="35.932799999999993"/>
    <n v="13.452"/>
    <n v="22.480799999999995"/>
  </r>
  <r>
    <x v="0"/>
    <x v="0"/>
    <x v="7"/>
    <x v="6"/>
    <x v="16"/>
    <x v="4"/>
    <n v="23.718800000000002"/>
    <n v="13.629000000000001"/>
    <n v="10.0898"/>
  </r>
  <r>
    <x v="0"/>
    <x v="0"/>
    <x v="7"/>
    <x v="6"/>
    <x v="17"/>
    <x v="5"/>
    <n v="16.311600000000002"/>
    <n v="6.6109499999999999"/>
    <n v="9.7006500000000031"/>
  </r>
  <r>
    <x v="0"/>
    <x v="0"/>
    <x v="7"/>
    <x v="6"/>
    <x v="18"/>
    <x v="6"/>
    <n v="20.566800000000001"/>
    <n v="7.6463999999999999"/>
    <n v="12.920400000000001"/>
  </r>
  <r>
    <x v="0"/>
    <x v="0"/>
    <x v="7"/>
    <x v="6"/>
    <x v="19"/>
    <x v="7"/>
    <n v="15.444799999999999"/>
    <n v="6.3012000000000006"/>
    <n v="9.1435999999999993"/>
  </r>
  <r>
    <x v="0"/>
    <x v="0"/>
    <x v="7"/>
    <x v="6"/>
    <x v="20"/>
    <x v="8"/>
    <n v="16.843499999999999"/>
    <n v="8.9207999999999998"/>
    <n v="7.922699999999999"/>
  </r>
  <r>
    <x v="0"/>
    <x v="0"/>
    <x v="7"/>
    <x v="6"/>
    <x v="21"/>
    <x v="9"/>
    <n v="21.748800000000003"/>
    <n v="11.682000000000002"/>
    <n v="10.066800000000001"/>
  </r>
  <r>
    <x v="0"/>
    <x v="0"/>
    <x v="7"/>
    <x v="6"/>
    <x v="22"/>
    <x v="10"/>
    <n v="34.672000000000004"/>
    <n v="14.0184"/>
    <n v="20.653600000000004"/>
  </r>
  <r>
    <x v="0"/>
    <x v="0"/>
    <x v="7"/>
    <x v="6"/>
    <x v="23"/>
    <x v="11"/>
    <n v="22.064000000000004"/>
    <n v="14.868"/>
    <n v="7.1960000000000033"/>
  </r>
  <r>
    <x v="0"/>
    <x v="0"/>
    <x v="7"/>
    <x v="6"/>
    <x v="12"/>
    <x v="0"/>
    <n v="17.587500000000002"/>
    <n v="6.1605000000000008"/>
    <n v="11.427000000000001"/>
  </r>
  <r>
    <x v="0"/>
    <x v="0"/>
    <x v="7"/>
    <x v="6"/>
    <x v="13"/>
    <x v="1"/>
    <n v="20.250750000000004"/>
    <n v="6.2048999999999994"/>
    <n v="14.045850000000005"/>
  </r>
  <r>
    <x v="0"/>
    <x v="0"/>
    <x v="7"/>
    <x v="6"/>
    <x v="14"/>
    <x v="2"/>
    <n v="22.042999999999999"/>
    <n v="7.2261000000000006"/>
    <n v="14.816899999999999"/>
  </r>
  <r>
    <x v="0"/>
    <x v="0"/>
    <x v="7"/>
    <x v="6"/>
    <x v="15"/>
    <x v="3"/>
    <n v="28.408000000000001"/>
    <n v="8.2584000000000017"/>
    <n v="20.1496"/>
  </r>
  <r>
    <x v="0"/>
    <x v="0"/>
    <x v="7"/>
    <x v="6"/>
    <x v="16"/>
    <x v="4"/>
    <n v="23.215499999999999"/>
    <n v="7.6923000000000004"/>
    <n v="15.523199999999999"/>
  </r>
  <r>
    <x v="0"/>
    <x v="0"/>
    <x v="7"/>
    <x v="6"/>
    <x v="17"/>
    <x v="5"/>
    <n v="17.185500000000001"/>
    <n v="4.9450500000000002"/>
    <n v="12.240450000000001"/>
  </r>
  <r>
    <x v="0"/>
    <x v="0"/>
    <x v="7"/>
    <x v="6"/>
    <x v="18"/>
    <x v="6"/>
    <n v="15.979500000000002"/>
    <n v="4.8451500000000003"/>
    <n v="11.134350000000001"/>
  </r>
  <r>
    <x v="0"/>
    <x v="0"/>
    <x v="7"/>
    <x v="6"/>
    <x v="19"/>
    <x v="7"/>
    <n v="13.266"/>
    <n v="3.6408"/>
    <n v="9.6251999999999995"/>
  </r>
  <r>
    <x v="0"/>
    <x v="0"/>
    <x v="7"/>
    <x v="6"/>
    <x v="20"/>
    <x v="8"/>
    <n v="12.060000000000002"/>
    <n v="5.4445500000000004"/>
    <n v="6.6154500000000018"/>
  </r>
  <r>
    <x v="0"/>
    <x v="0"/>
    <x v="7"/>
    <x v="6"/>
    <x v="21"/>
    <x v="9"/>
    <n v="20.703000000000003"/>
    <n v="5.9940000000000007"/>
    <n v="14.709000000000003"/>
  </r>
  <r>
    <x v="0"/>
    <x v="0"/>
    <x v="7"/>
    <x v="6"/>
    <x v="22"/>
    <x v="10"/>
    <n v="22.512"/>
    <n v="8.4359999999999999"/>
    <n v="14.076000000000001"/>
  </r>
  <r>
    <x v="0"/>
    <x v="0"/>
    <x v="7"/>
    <x v="6"/>
    <x v="23"/>
    <x v="11"/>
    <n v="22.042999999999999"/>
    <n v="7.4592000000000001"/>
    <n v="14.5838"/>
  </r>
  <r>
    <x v="0"/>
    <x v="0"/>
    <x v="7"/>
    <x v="6"/>
    <x v="12"/>
    <x v="0"/>
    <n v="6.8460000000000001"/>
    <n v="3.3660000000000001"/>
    <n v="3.48"/>
  </r>
  <r>
    <x v="0"/>
    <x v="0"/>
    <x v="7"/>
    <x v="6"/>
    <x v="13"/>
    <x v="1"/>
    <n v="11.760450000000002"/>
    <n v="4.6852"/>
    <n v="7.0752500000000023"/>
  </r>
  <r>
    <x v="0"/>
    <x v="0"/>
    <x v="7"/>
    <x v="6"/>
    <x v="14"/>
    <x v="2"/>
    <n v="13.2356"/>
    <n v="5.5691999999999995"/>
    <n v="7.6664000000000003"/>
  </r>
  <r>
    <x v="0"/>
    <x v="0"/>
    <x v="7"/>
    <x v="6"/>
    <x v="15"/>
    <x v="3"/>
    <n v="13.170400000000001"/>
    <n v="5.4944000000000006"/>
    <n v="7.6760000000000002"/>
  </r>
  <r>
    <x v="0"/>
    <x v="0"/>
    <x v="7"/>
    <x v="6"/>
    <x v="16"/>
    <x v="4"/>
    <n v="11.638200000000001"/>
    <n v="5.2359999999999998"/>
    <n v="6.4022000000000014"/>
  </r>
  <r>
    <x v="0"/>
    <x v="0"/>
    <x v="7"/>
    <x v="6"/>
    <x v="17"/>
    <x v="5"/>
    <n v="8.3618999999999986"/>
    <n v="2.8763999999999998"/>
    <n v="5.4854999999999983"/>
  </r>
  <r>
    <x v="0"/>
    <x v="0"/>
    <x v="7"/>
    <x v="6"/>
    <x v="18"/>
    <x v="6"/>
    <n v="8.0685000000000002"/>
    <n v="2.8458000000000001"/>
    <n v="5.2226999999999997"/>
  </r>
  <r>
    <x v="0"/>
    <x v="0"/>
    <x v="7"/>
    <x v="6"/>
    <x v="19"/>
    <x v="7"/>
    <n v="5.5419999999999998"/>
    <n v="3.1552000000000002"/>
    <n v="2.3867999999999996"/>
  </r>
  <r>
    <x v="0"/>
    <x v="0"/>
    <x v="7"/>
    <x v="6"/>
    <x v="20"/>
    <x v="8"/>
    <n v="7.7017500000000005"/>
    <n v="3.3966000000000003"/>
    <n v="4.3051500000000003"/>
  </r>
  <r>
    <x v="0"/>
    <x v="0"/>
    <x v="7"/>
    <x v="6"/>
    <x v="21"/>
    <x v="9"/>
    <n v="10.758000000000001"/>
    <n v="3.5904000000000003"/>
    <n v="7.1676000000000002"/>
  </r>
  <r>
    <x v="0"/>
    <x v="0"/>
    <x v="7"/>
    <x v="6"/>
    <x v="22"/>
    <x v="10"/>
    <n v="12.127200000000002"/>
    <n v="5.2768000000000006"/>
    <n v="6.8504000000000014"/>
  </r>
  <r>
    <x v="0"/>
    <x v="0"/>
    <x v="7"/>
    <x v="6"/>
    <x v="23"/>
    <x v="11"/>
    <n v="11.0677"/>
    <n v="5.7119999999999997"/>
    <n v="5.3557000000000006"/>
  </r>
  <r>
    <x v="0"/>
    <x v="0"/>
    <x v="8"/>
    <x v="0"/>
    <x v="12"/>
    <x v="0"/>
    <n v="190.74800000000002"/>
    <n v="91.361000000000004"/>
    <n v="99.387000000000015"/>
  </r>
  <r>
    <x v="0"/>
    <x v="0"/>
    <x v="8"/>
    <x v="0"/>
    <x v="13"/>
    <x v="1"/>
    <n v="230.67200000000003"/>
    <n v="126.84100000000001"/>
    <n v="103.83100000000002"/>
  </r>
  <r>
    <x v="0"/>
    <x v="0"/>
    <x v="8"/>
    <x v="0"/>
    <x v="14"/>
    <x v="2"/>
    <n v="322.94079999999997"/>
    <n v="104.3112"/>
    <n v="218.62959999999998"/>
  </r>
  <r>
    <x v="0"/>
    <x v="0"/>
    <x v="8"/>
    <x v="0"/>
    <x v="15"/>
    <x v="3"/>
    <n v="308.74559999999997"/>
    <n v="163.208"/>
    <n v="145.53759999999997"/>
  </r>
  <r>
    <x v="0"/>
    <x v="0"/>
    <x v="8"/>
    <x v="0"/>
    <x v="16"/>
    <x v="4"/>
    <n v="270.1524"/>
    <n v="124.18"/>
    <n v="145.97239999999999"/>
  </r>
  <r>
    <x v="0"/>
    <x v="0"/>
    <x v="8"/>
    <x v="0"/>
    <x v="17"/>
    <x v="5"/>
    <n v="211.59720000000002"/>
    <n v="83.8215"/>
    <n v="127.77570000000001"/>
  </r>
  <r>
    <x v="0"/>
    <x v="0"/>
    <x v="8"/>
    <x v="0"/>
    <x v="18"/>
    <x v="6"/>
    <n v="193.63139999999999"/>
    <n v="90.207899999999995"/>
    <n v="103.42349999999999"/>
  </r>
  <r>
    <x v="0"/>
    <x v="0"/>
    <x v="8"/>
    <x v="0"/>
    <x v="19"/>
    <x v="7"/>
    <n v="189.86080000000001"/>
    <n v="58.187200000000004"/>
    <n v="131.67360000000002"/>
  </r>
  <r>
    <x v="0"/>
    <x v="0"/>
    <x v="8"/>
    <x v="0"/>
    <x v="20"/>
    <x v="8"/>
    <n v="197.62379999999999"/>
    <n v="93.401099999999985"/>
    <n v="104.2227"/>
  </r>
  <r>
    <x v="0"/>
    <x v="0"/>
    <x v="8"/>
    <x v="0"/>
    <x v="21"/>
    <x v="9"/>
    <n v="316.73040000000003"/>
    <n v="104.3112"/>
    <n v="212.41920000000005"/>
  </r>
  <r>
    <x v="0"/>
    <x v="0"/>
    <x v="8"/>
    <x v="0"/>
    <x v="22"/>
    <x v="10"/>
    <n v="319.392"/>
    <n v="163.208"/>
    <n v="156.184"/>
  </r>
  <r>
    <x v="0"/>
    <x v="0"/>
    <x v="8"/>
    <x v="0"/>
    <x v="23"/>
    <x v="11"/>
    <n v="254.62639999999996"/>
    <n v="115.48740000000001"/>
    <n v="139.13899999999995"/>
  </r>
  <r>
    <x v="0"/>
    <x v="0"/>
    <x v="8"/>
    <x v="1"/>
    <x v="12"/>
    <x v="0"/>
    <n v="109.33450000000001"/>
    <n v="98.483999999999995"/>
    <n v="10.850500000000011"/>
  </r>
  <r>
    <x v="0"/>
    <x v="0"/>
    <x v="8"/>
    <x v="1"/>
    <x v="13"/>
    <x v="1"/>
    <n v="114.53585"/>
    <n v="92.710800000000006"/>
    <n v="21.82504999999999"/>
  </r>
  <r>
    <x v="0"/>
    <x v="0"/>
    <x v="8"/>
    <x v="1"/>
    <x v="14"/>
    <x v="2"/>
    <n v="126.31850000000001"/>
    <n v="105.7854"/>
    <n v="20.533100000000019"/>
  </r>
  <r>
    <x v="0"/>
    <x v="0"/>
    <x v="8"/>
    <x v="1"/>
    <x v="15"/>
    <x v="3"/>
    <n v="159.64959999999999"/>
    <n v="133.1232"/>
    <n v="26.526399999999995"/>
  </r>
  <r>
    <x v="0"/>
    <x v="0"/>
    <x v="8"/>
    <x v="1"/>
    <x v="16"/>
    <x v="4"/>
    <n v="121.86020000000001"/>
    <n v="116.4828"/>
    <n v="5.3774000000000086"/>
  </r>
  <r>
    <x v="0"/>
    <x v="0"/>
    <x v="8"/>
    <x v="1"/>
    <x v="17"/>
    <x v="5"/>
    <n v="95.534999999999997"/>
    <n v="72.589499999999987"/>
    <n v="22.94550000000001"/>
  </r>
  <r>
    <x v="0"/>
    <x v="0"/>
    <x v="8"/>
    <x v="1"/>
    <x v="18"/>
    <x v="6"/>
    <n v="107.95454999999998"/>
    <n v="77.938199999999995"/>
    <n v="30.016349999999989"/>
  </r>
  <r>
    <x v="0"/>
    <x v="0"/>
    <x v="8"/>
    <x v="1"/>
    <x v="19"/>
    <x v="7"/>
    <n v="101.904"/>
    <n v="67.240800000000007"/>
    <n v="34.663199999999989"/>
  </r>
  <r>
    <x v="0"/>
    <x v="0"/>
    <x v="8"/>
    <x v="1"/>
    <x v="20"/>
    <x v="8"/>
    <n v="89.802899999999994"/>
    <n v="87.107399999999984"/>
    <n v="2.6955000000000098"/>
  </r>
  <r>
    <x v="0"/>
    <x v="0"/>
    <x v="8"/>
    <x v="1"/>
    <x v="21"/>
    <x v="9"/>
    <n v="142.66560000000001"/>
    <n v="120.21839999999999"/>
    <n v="22.447200000000024"/>
  </r>
  <r>
    <x v="0"/>
    <x v="0"/>
    <x v="8"/>
    <x v="1"/>
    <x v="22"/>
    <x v="10"/>
    <n v="142.66559999999998"/>
    <n v="127.6896"/>
    <n v="14.975999999999985"/>
  </r>
  <r>
    <x v="0"/>
    <x v="0"/>
    <x v="8"/>
    <x v="1"/>
    <x v="23"/>
    <x v="11"/>
    <n v="178.33200000000002"/>
    <n v="133.12320000000003"/>
    <n v="45.208799999999997"/>
  </r>
  <r>
    <x v="0"/>
    <x v="0"/>
    <x v="8"/>
    <x v="2"/>
    <x v="12"/>
    <x v="0"/>
    <n v="84.304500000000004"/>
    <n v="46.461000000000006"/>
    <n v="37.843499999999999"/>
  </r>
  <r>
    <x v="0"/>
    <x v="0"/>
    <x v="8"/>
    <x v="2"/>
    <x v="13"/>
    <x v="1"/>
    <n v="112.55789999999999"/>
    <n v="59.807150000000007"/>
    <n v="52.750749999999982"/>
  </r>
  <r>
    <x v="0"/>
    <x v="0"/>
    <x v="8"/>
    <x v="2"/>
    <x v="14"/>
    <x v="2"/>
    <n v="123.34279999999998"/>
    <n v="73.335499999999996"/>
    <n v="50.007299999999987"/>
  </r>
  <r>
    <x v="0"/>
    <x v="0"/>
    <x v="8"/>
    <x v="2"/>
    <x v="15"/>
    <x v="3"/>
    <n v="137.31759999999997"/>
    <n v="82.354399999999984"/>
    <n v="54.963199999999986"/>
  </r>
  <r>
    <x v="0"/>
    <x v="0"/>
    <x v="8"/>
    <x v="2"/>
    <x v="16"/>
    <x v="4"/>
    <n v="114.83640000000001"/>
    <n v="71.42240000000001"/>
    <n v="43.414000000000001"/>
  </r>
  <r>
    <x v="0"/>
    <x v="0"/>
    <x v="8"/>
    <x v="2"/>
    <x v="17"/>
    <x v="5"/>
    <n v="69.038550000000001"/>
    <n v="40.175099999999993"/>
    <n v="28.863450000000007"/>
  </r>
  <r>
    <x v="0"/>
    <x v="0"/>
    <x v="8"/>
    <x v="2"/>
    <x v="18"/>
    <x v="6"/>
    <n v="72.456300000000013"/>
    <n v="45.094500000000004"/>
    <n v="27.361800000000009"/>
  </r>
  <r>
    <x v="0"/>
    <x v="0"/>
    <x v="8"/>
    <x v="2"/>
    <x v="19"/>
    <x v="7"/>
    <n v="60.1524"/>
    <n v="43.727999999999994"/>
    <n v="16.424400000000006"/>
  </r>
  <r>
    <x v="0"/>
    <x v="0"/>
    <x v="8"/>
    <x v="2"/>
    <x v="20"/>
    <x v="8"/>
    <n v="79.291799999999995"/>
    <n v="47.554199999999994"/>
    <n v="31.7376"/>
  </r>
  <r>
    <x v="0"/>
    <x v="0"/>
    <x v="8"/>
    <x v="2"/>
    <x v="21"/>
    <x v="9"/>
    <n v="87.494399999999999"/>
    <n v="62.859000000000002"/>
    <n v="24.635399999999997"/>
  </r>
  <r>
    <x v="0"/>
    <x v="0"/>
    <x v="8"/>
    <x v="2"/>
    <x v="22"/>
    <x v="10"/>
    <n v="102.07679999999999"/>
    <n v="59.761599999999994"/>
    <n v="42.315199999999997"/>
  </r>
  <r>
    <x v="0"/>
    <x v="0"/>
    <x v="8"/>
    <x v="2"/>
    <x v="23"/>
    <x v="11"/>
    <n v="119.0896"/>
    <n v="58.030700000000003"/>
    <n v="61.058900000000001"/>
  </r>
  <r>
    <x v="0"/>
    <x v="0"/>
    <x v="8"/>
    <x v="3"/>
    <x v="12"/>
    <x v="0"/>
    <n v="185.28"/>
    <n v="70.466999999999999"/>
    <n v="114.813"/>
  </r>
  <r>
    <x v="0"/>
    <x v="0"/>
    <x v="8"/>
    <x v="3"/>
    <x v="13"/>
    <x v="1"/>
    <n v="182.65520000000001"/>
    <n v="107.05890000000001"/>
    <n v="75.596299999999999"/>
  </r>
  <r>
    <x v="0"/>
    <x v="0"/>
    <x v="8"/>
    <x v="3"/>
    <x v="14"/>
    <x v="2"/>
    <n v="188.0592"/>
    <n v="141.4434"/>
    <n v="46.615800000000007"/>
  </r>
  <r>
    <x v="0"/>
    <x v="0"/>
    <x v="8"/>
    <x v="3"/>
    <x v="15"/>
    <x v="3"/>
    <n v="286.56639999999999"/>
    <n v="146.7072"/>
    <n v="139.85919999999999"/>
  </r>
  <r>
    <x v="0"/>
    <x v="0"/>
    <x v="8"/>
    <x v="3"/>
    <x v="16"/>
    <x v="4"/>
    <n v="233.45280000000002"/>
    <n v="99.842399999999998"/>
    <n v="133.61040000000003"/>
  </r>
  <r>
    <x v="0"/>
    <x v="0"/>
    <x v="8"/>
    <x v="3"/>
    <x v="17"/>
    <x v="5"/>
    <n v="165.36240000000001"/>
    <n v="76.41"/>
    <n v="88.952400000000011"/>
  </r>
  <r>
    <x v="0"/>
    <x v="0"/>
    <x v="8"/>
    <x v="3"/>
    <x v="18"/>
    <x v="6"/>
    <n v="144.51840000000001"/>
    <n v="80.230500000000006"/>
    <n v="64.287900000000008"/>
  </r>
  <r>
    <x v="0"/>
    <x v="0"/>
    <x v="8"/>
    <x v="3"/>
    <x v="19"/>
    <x v="7"/>
    <n v="123.52"/>
    <n v="74.712000000000003"/>
    <n v="48.807999999999993"/>
  </r>
  <r>
    <x v="0"/>
    <x v="0"/>
    <x v="8"/>
    <x v="3"/>
    <x v="20"/>
    <x v="8"/>
    <n v="145.90800000000002"/>
    <n v="84.815100000000001"/>
    <n v="61.092900000000014"/>
  </r>
  <r>
    <x v="0"/>
    <x v="0"/>
    <x v="8"/>
    <x v="3"/>
    <x v="21"/>
    <x v="9"/>
    <n v="216.77759999999998"/>
    <n v="88.635599999999997"/>
    <n v="128.142"/>
  </r>
  <r>
    <x v="0"/>
    <x v="0"/>
    <x v="8"/>
    <x v="3"/>
    <x v="22"/>
    <x v="10"/>
    <n v="289.03679999999997"/>
    <n v="146.7072"/>
    <n v="142.32959999999997"/>
  </r>
  <r>
    <x v="0"/>
    <x v="0"/>
    <x v="8"/>
    <x v="3"/>
    <x v="23"/>
    <x v="11"/>
    <n v="213.9984"/>
    <n v="142.63200000000001"/>
    <n v="71.366399999999999"/>
  </r>
  <r>
    <x v="0"/>
    <x v="0"/>
    <x v="8"/>
    <x v="4"/>
    <x v="12"/>
    <x v="0"/>
    <n v="175.489"/>
    <n v="92.394999999999996"/>
    <n v="83.094000000000008"/>
  </r>
  <r>
    <x v="0"/>
    <x v="0"/>
    <x v="8"/>
    <x v="4"/>
    <x v="13"/>
    <x v="1"/>
    <n v="187.75770000000003"/>
    <n v="130.0052"/>
    <n v="57.752500000000026"/>
  </r>
  <r>
    <x v="0"/>
    <x v="0"/>
    <x v="8"/>
    <x v="4"/>
    <x v="14"/>
    <x v="2"/>
    <n v="189.15540000000001"/>
    <n v="182.61600000000001"/>
    <n v="6.5394000000000005"/>
  </r>
  <r>
    <x v="0"/>
    <x v="0"/>
    <x v="8"/>
    <x v="4"/>
    <x v="15"/>
    <x v="3"/>
    <n v="231.08640000000003"/>
    <n v="144.3536"/>
    <n v="86.732800000000026"/>
  </r>
  <r>
    <x v="0"/>
    <x v="0"/>
    <x v="8"/>
    <x v="4"/>
    <x v="16"/>
    <x v="4"/>
    <n v="219.59420000000003"/>
    <n v="159.78900000000002"/>
    <n v="59.805200000000013"/>
  </r>
  <r>
    <x v="0"/>
    <x v="0"/>
    <x v="8"/>
    <x v="4"/>
    <x v="17"/>
    <x v="5"/>
    <n v="142.56540000000001"/>
    <n v="90.003600000000006"/>
    <n v="52.561800000000005"/>
  </r>
  <r>
    <x v="0"/>
    <x v="0"/>
    <x v="8"/>
    <x v="4"/>
    <x v="18"/>
    <x v="6"/>
    <n v="120.2022"/>
    <n v="116.4177"/>
    <n v="3.7845000000000084"/>
  </r>
  <r>
    <x v="0"/>
    <x v="0"/>
    <x v="8"/>
    <x v="4"/>
    <x v="19"/>
    <x v="7"/>
    <n v="125.48240000000001"/>
    <n v="100.004"/>
    <n v="25.478400000000008"/>
  </r>
  <r>
    <x v="0"/>
    <x v="0"/>
    <x v="8"/>
    <x v="4"/>
    <x v="20"/>
    <x v="8"/>
    <n v="142.56540000000001"/>
    <n v="114.46109999999999"/>
    <n v="28.104300000000023"/>
  </r>
  <r>
    <x v="0"/>
    <x v="0"/>
    <x v="8"/>
    <x v="4"/>
    <x v="21"/>
    <x v="9"/>
    <n v="154.6788"/>
    <n v="116.0916"/>
    <n v="38.587199999999996"/>
  </r>
  <r>
    <x v="0"/>
    <x v="0"/>
    <x v="8"/>
    <x v="4"/>
    <x v="22"/>
    <x v="10"/>
    <n v="250.96480000000003"/>
    <n v="191.31200000000004"/>
    <n v="59.652799999999985"/>
  </r>
  <r>
    <x v="0"/>
    <x v="0"/>
    <x v="8"/>
    <x v="4"/>
    <x v="23"/>
    <x v="11"/>
    <n v="182.6328"/>
    <n v="140.00560000000002"/>
    <n v="42.627199999999988"/>
  </r>
  <r>
    <x v="0"/>
    <x v="0"/>
    <x v="8"/>
    <x v="5"/>
    <x v="12"/>
    <x v="0"/>
    <n v="56.408500000000004"/>
    <n v="43.56"/>
    <n v="12.848500000000001"/>
  </r>
  <r>
    <x v="0"/>
    <x v="0"/>
    <x v="8"/>
    <x v="5"/>
    <x v="13"/>
    <x v="1"/>
    <n v="84.221800000000002"/>
    <n v="49.077599999999997"/>
    <n v="35.144200000000005"/>
  </r>
  <r>
    <x v="0"/>
    <x v="0"/>
    <x v="8"/>
    <x v="5"/>
    <x v="14"/>
    <x v="2"/>
    <n v="89.136599999999987"/>
    <n v="53.869200000000006"/>
    <n v="35.267399999999981"/>
  </r>
  <r>
    <x v="0"/>
    <x v="0"/>
    <x v="8"/>
    <x v="5"/>
    <x v="15"/>
    <x v="3"/>
    <n v="104.55119999999999"/>
    <n v="51.110399999999998"/>
    <n v="53.440799999999996"/>
  </r>
  <r>
    <x v="0"/>
    <x v="0"/>
    <x v="8"/>
    <x v="5"/>
    <x v="16"/>
    <x v="4"/>
    <n v="62.552"/>
    <n v="48.787199999999999"/>
    <n v="13.764800000000001"/>
  </r>
  <r>
    <x v="0"/>
    <x v="0"/>
    <x v="8"/>
    <x v="5"/>
    <x v="17"/>
    <x v="5"/>
    <n v="44.735849999999999"/>
    <n v="37.570499999999996"/>
    <n v="7.1653500000000037"/>
  </r>
  <r>
    <x v="0"/>
    <x v="0"/>
    <x v="8"/>
    <x v="5"/>
    <x v="18"/>
    <x v="6"/>
    <n v="50.767650000000003"/>
    <n v="31.689900000000002"/>
    <n v="19.077750000000002"/>
  </r>
  <r>
    <x v="0"/>
    <x v="0"/>
    <x v="8"/>
    <x v="5"/>
    <x v="19"/>
    <x v="7"/>
    <n v="52.7224"/>
    <n v="28.749599999999997"/>
    <n v="23.972800000000003"/>
  </r>
  <r>
    <x v="0"/>
    <x v="0"/>
    <x v="8"/>
    <x v="5"/>
    <x v="20"/>
    <x v="8"/>
    <n v="48.254399999999997"/>
    <n v="32.016600000000004"/>
    <n v="16.237799999999993"/>
  </r>
  <r>
    <x v="0"/>
    <x v="0"/>
    <x v="8"/>
    <x v="5"/>
    <x v="21"/>
    <x v="9"/>
    <n v="62.998799999999996"/>
    <n v="39.204000000000001"/>
    <n v="23.794799999999995"/>
  </r>
  <r>
    <x v="0"/>
    <x v="0"/>
    <x v="8"/>
    <x v="5"/>
    <x v="22"/>
    <x v="10"/>
    <n v="85.785600000000002"/>
    <n v="51.691200000000002"/>
    <n v="34.0944"/>
  </r>
  <r>
    <x v="0"/>
    <x v="0"/>
    <x v="8"/>
    <x v="5"/>
    <x v="23"/>
    <x v="11"/>
    <n v="64.115799999999993"/>
    <n v="52.852800000000002"/>
    <n v="11.262999999999991"/>
  </r>
  <r>
    <x v="0"/>
    <x v="0"/>
    <x v="8"/>
    <x v="6"/>
    <x v="12"/>
    <x v="0"/>
    <n v="11.0745"/>
    <n v="3.4100000000000006"/>
    <n v="7.6645000000000003"/>
  </r>
  <r>
    <x v="0"/>
    <x v="0"/>
    <x v="8"/>
    <x v="6"/>
    <x v="13"/>
    <x v="1"/>
    <n v="11.840400000000001"/>
    <n v="3.5061"/>
    <n v="8.3343000000000007"/>
  </r>
  <r>
    <x v="0"/>
    <x v="0"/>
    <x v="8"/>
    <x v="6"/>
    <x v="14"/>
    <x v="2"/>
    <n v="12.751200000000001"/>
    <n v="4.2531999999999996"/>
    <n v="8.4980000000000011"/>
  </r>
  <r>
    <x v="0"/>
    <x v="0"/>
    <x v="8"/>
    <x v="6"/>
    <x v="15"/>
    <x v="3"/>
    <n v="14.241599999999998"/>
    <n v="4.9104000000000001"/>
    <n v="9.3311999999999991"/>
  </r>
  <r>
    <x v="0"/>
    <x v="0"/>
    <x v="8"/>
    <x v="6"/>
    <x v="16"/>
    <x v="4"/>
    <n v="15.939000000000002"/>
    <n v="4.8608000000000002"/>
    <n v="11.078200000000002"/>
  </r>
  <r>
    <x v="0"/>
    <x v="0"/>
    <x v="8"/>
    <x v="6"/>
    <x v="17"/>
    <x v="5"/>
    <n v="8.2903500000000001"/>
    <n v="2.9016000000000002"/>
    <n v="5.3887499999999999"/>
  </r>
  <r>
    <x v="0"/>
    <x v="0"/>
    <x v="8"/>
    <x v="6"/>
    <x v="18"/>
    <x v="6"/>
    <n v="8.2903500000000001"/>
    <n v="3.3201000000000001"/>
    <n v="4.9702500000000001"/>
  </r>
  <r>
    <x v="0"/>
    <x v="0"/>
    <x v="8"/>
    <x v="6"/>
    <x v="19"/>
    <x v="7"/>
    <n v="8.4455999999999989"/>
    <n v="2.8271999999999999"/>
    <n v="5.6183999999999994"/>
  </r>
  <r>
    <x v="0"/>
    <x v="0"/>
    <x v="8"/>
    <x v="6"/>
    <x v="20"/>
    <x v="8"/>
    <n v="8.3834999999999997"/>
    <n v="2.5388999999999999"/>
    <n v="5.8445999999999998"/>
  </r>
  <r>
    <x v="0"/>
    <x v="0"/>
    <x v="8"/>
    <x v="6"/>
    <x v="21"/>
    <x v="9"/>
    <n v="12.5442"/>
    <n v="3.7572000000000001"/>
    <n v="8.786999999999999"/>
  </r>
  <r>
    <x v="0"/>
    <x v="0"/>
    <x v="8"/>
    <x v="6"/>
    <x v="22"/>
    <x v="10"/>
    <n v="18.5472"/>
    <n v="5.2576000000000001"/>
    <n v="13.2896"/>
  </r>
  <r>
    <x v="0"/>
    <x v="0"/>
    <x v="8"/>
    <x v="6"/>
    <x v="23"/>
    <x v="11"/>
    <n v="12.1716"/>
    <n v="5.0777999999999999"/>
    <n v="7.0937999999999999"/>
  </r>
  <r>
    <x v="0"/>
    <x v="0"/>
    <x v="8"/>
    <x v="6"/>
    <x v="12"/>
    <x v="0"/>
    <n v="9.52"/>
    <n v="2.8000000000000003"/>
    <n v="6.7199999999999989"/>
  </r>
  <r>
    <x v="0"/>
    <x v="0"/>
    <x v="8"/>
    <x v="6"/>
    <x v="13"/>
    <x v="1"/>
    <n v="8.32"/>
    <n v="3.3488000000000002"/>
    <n v="4.9711999999999996"/>
  </r>
  <r>
    <x v="0"/>
    <x v="0"/>
    <x v="8"/>
    <x v="6"/>
    <x v="14"/>
    <x v="2"/>
    <n v="9.5200000000000014"/>
    <n v="4.4295999999999998"/>
    <n v="5.0904000000000016"/>
  </r>
  <r>
    <x v="0"/>
    <x v="0"/>
    <x v="8"/>
    <x v="6"/>
    <x v="15"/>
    <x v="3"/>
    <n v="13.056000000000001"/>
    <n v="3.6288000000000005"/>
    <n v="9.4272000000000009"/>
  </r>
  <r>
    <x v="0"/>
    <x v="0"/>
    <x v="8"/>
    <x v="6"/>
    <x v="16"/>
    <x v="4"/>
    <n v="11.200000000000001"/>
    <n v="4.4295999999999998"/>
    <n v="6.7704000000000013"/>
  </r>
  <r>
    <x v="0"/>
    <x v="0"/>
    <x v="8"/>
    <x v="6"/>
    <x v="17"/>
    <x v="5"/>
    <n v="8.64"/>
    <n v="2.6460000000000004"/>
    <n v="5.9939999999999998"/>
  </r>
  <r>
    <x v="0"/>
    <x v="0"/>
    <x v="8"/>
    <x v="6"/>
    <x v="18"/>
    <x v="6"/>
    <n v="8.4239999999999995"/>
    <n v="2.8979999999999997"/>
    <n v="5.5259999999999998"/>
  </r>
  <r>
    <x v="0"/>
    <x v="0"/>
    <x v="8"/>
    <x v="6"/>
    <x v="19"/>
    <x v="7"/>
    <n v="6.2080000000000002"/>
    <n v="1.9712000000000003"/>
    <n v="4.2367999999999997"/>
  </r>
  <r>
    <x v="0"/>
    <x v="0"/>
    <x v="8"/>
    <x v="6"/>
    <x v="20"/>
    <x v="8"/>
    <n v="7.9200000000000008"/>
    <n v="2.6964000000000001"/>
    <n v="5.2236000000000011"/>
  </r>
  <r>
    <x v="0"/>
    <x v="0"/>
    <x v="8"/>
    <x v="6"/>
    <x v="21"/>
    <x v="9"/>
    <n v="9.6959999999999997"/>
    <n v="3.4272"/>
    <n v="6.2687999999999997"/>
  </r>
  <r>
    <x v="0"/>
    <x v="0"/>
    <x v="8"/>
    <x v="6"/>
    <x v="22"/>
    <x v="10"/>
    <n v="13.696000000000002"/>
    <n v="5.2416"/>
    <n v="8.4544000000000015"/>
  </r>
  <r>
    <x v="0"/>
    <x v="0"/>
    <x v="8"/>
    <x v="6"/>
    <x v="23"/>
    <x v="11"/>
    <n v="10.528"/>
    <n v="4.3904000000000005"/>
    <n v="6.1375999999999999"/>
  </r>
  <r>
    <x v="0"/>
    <x v="0"/>
    <x v="8"/>
    <x v="6"/>
    <x v="12"/>
    <x v="0"/>
    <n v="0.60000000000000009"/>
    <n v="0.26100000000000001"/>
    <n v="0.33900000000000008"/>
  </r>
  <r>
    <x v="0"/>
    <x v="0"/>
    <x v="8"/>
    <x v="6"/>
    <x v="13"/>
    <x v="1"/>
    <n v="0.87749999999999995"/>
    <n v="0.45239999999999997"/>
    <n v="0.42509999999999998"/>
  </r>
  <r>
    <x v="0"/>
    <x v="0"/>
    <x v="8"/>
    <x v="6"/>
    <x v="14"/>
    <x v="2"/>
    <n v="0.93450000000000011"/>
    <n v="0.49979999999999997"/>
    <n v="0.43470000000000014"/>
  </r>
  <r>
    <x v="0"/>
    <x v="0"/>
    <x v="8"/>
    <x v="6"/>
    <x v="15"/>
    <x v="3"/>
    <n v="1.3440000000000001"/>
    <n v="0.51839999999999997"/>
    <n v="0.82560000000000011"/>
  </r>
  <r>
    <x v="0"/>
    <x v="0"/>
    <x v="8"/>
    <x v="6"/>
    <x v="16"/>
    <x v="4"/>
    <n v="1.008"/>
    <n v="0.45780000000000004"/>
    <n v="0.55020000000000002"/>
  </r>
  <r>
    <x v="0"/>
    <x v="0"/>
    <x v="8"/>
    <x v="6"/>
    <x v="17"/>
    <x v="5"/>
    <n v="0.72225000000000006"/>
    <n v="0.21600000000000003"/>
    <n v="0.50625000000000009"/>
  </r>
  <r>
    <x v="0"/>
    <x v="0"/>
    <x v="8"/>
    <x v="6"/>
    <x v="18"/>
    <x v="6"/>
    <n v="0.56700000000000006"/>
    <n v="0.29160000000000003"/>
    <n v="0.27540000000000003"/>
  </r>
  <r>
    <x v="0"/>
    <x v="0"/>
    <x v="8"/>
    <x v="6"/>
    <x v="19"/>
    <x v="7"/>
    <n v="0.56999999999999995"/>
    <n v="0.21840000000000001"/>
    <n v="0.35159999999999991"/>
  </r>
  <r>
    <x v="0"/>
    <x v="0"/>
    <x v="8"/>
    <x v="6"/>
    <x v="20"/>
    <x v="8"/>
    <n v="0.62775000000000003"/>
    <n v="0.26190000000000002"/>
    <n v="0.36585000000000001"/>
  </r>
  <r>
    <x v="0"/>
    <x v="0"/>
    <x v="8"/>
    <x v="6"/>
    <x v="21"/>
    <x v="9"/>
    <n v="0.9"/>
    <n v="0.42479999999999996"/>
    <n v="0.47520000000000007"/>
  </r>
  <r>
    <x v="0"/>
    <x v="0"/>
    <x v="8"/>
    <x v="6"/>
    <x v="22"/>
    <x v="10"/>
    <n v="1.08"/>
    <n v="0.51360000000000006"/>
    <n v="0.56640000000000001"/>
  </r>
  <r>
    <x v="0"/>
    <x v="0"/>
    <x v="8"/>
    <x v="6"/>
    <x v="23"/>
    <x v="11"/>
    <n v="1.0605"/>
    <n v="0.45780000000000004"/>
    <n v="0.60270000000000001"/>
  </r>
  <r>
    <x v="0"/>
    <x v="0"/>
    <x v="8"/>
    <x v="6"/>
    <x v="12"/>
    <x v="0"/>
    <n v="19.588000000000001"/>
    <n v="8.2695000000000007"/>
    <n v="11.3185"/>
  </r>
  <r>
    <x v="0"/>
    <x v="0"/>
    <x v="8"/>
    <x v="6"/>
    <x v="13"/>
    <x v="1"/>
    <n v="21.148400000000002"/>
    <n v="11.622"/>
    <n v="9.5264000000000024"/>
  </r>
  <r>
    <x v="0"/>
    <x v="0"/>
    <x v="8"/>
    <x v="6"/>
    <x v="14"/>
    <x v="2"/>
    <n v="22.077999999999999"/>
    <n v="11.890199999999998"/>
    <n v="10.187800000000001"/>
  </r>
  <r>
    <x v="0"/>
    <x v="0"/>
    <x v="8"/>
    <x v="6"/>
    <x v="15"/>
    <x v="3"/>
    <n v="28.419200000000004"/>
    <n v="11.443199999999999"/>
    <n v="16.976000000000006"/>
  </r>
  <r>
    <x v="0"/>
    <x v="0"/>
    <x v="8"/>
    <x v="6"/>
    <x v="16"/>
    <x v="4"/>
    <n v="23.472400000000004"/>
    <n v="12.516"/>
    <n v="10.956400000000004"/>
  </r>
  <r>
    <x v="0"/>
    <x v="0"/>
    <x v="8"/>
    <x v="6"/>
    <x v="17"/>
    <x v="5"/>
    <n v="15.238799999999999"/>
    <n v="7.1073000000000004"/>
    <n v="8.1314999999999991"/>
  </r>
  <r>
    <x v="0"/>
    <x v="0"/>
    <x v="8"/>
    <x v="6"/>
    <x v="18"/>
    <x v="6"/>
    <n v="17.031599999999997"/>
    <n v="7.6436999999999991"/>
    <n v="9.3878999999999984"/>
  </r>
  <r>
    <x v="0"/>
    <x v="0"/>
    <x v="8"/>
    <x v="6"/>
    <x v="19"/>
    <x v="7"/>
    <n v="15.670400000000001"/>
    <n v="5.4832000000000001"/>
    <n v="10.187200000000001"/>
  </r>
  <r>
    <x v="0"/>
    <x v="0"/>
    <x v="8"/>
    <x v="6"/>
    <x v="20"/>
    <x v="8"/>
    <n v="17.479799999999997"/>
    <n v="5.6992500000000001"/>
    <n v="11.780549999999998"/>
  </r>
  <r>
    <x v="0"/>
    <x v="0"/>
    <x v="8"/>
    <x v="6"/>
    <x v="21"/>
    <x v="9"/>
    <n v="22.310400000000005"/>
    <n v="10.280999999999999"/>
    <n v="12.029400000000006"/>
  </r>
  <r>
    <x v="0"/>
    <x v="0"/>
    <x v="8"/>
    <x v="6"/>
    <x v="22"/>
    <x v="10"/>
    <n v="31.606400000000001"/>
    <n v="12.635200000000001"/>
    <n v="18.9712"/>
  </r>
  <r>
    <x v="0"/>
    <x v="0"/>
    <x v="8"/>
    <x v="6"/>
    <x v="23"/>
    <x v="11"/>
    <n v="20.683600000000002"/>
    <n v="9.8041999999999998"/>
    <n v="10.879400000000002"/>
  </r>
  <r>
    <x v="0"/>
    <x v="0"/>
    <x v="8"/>
    <x v="6"/>
    <x v="12"/>
    <x v="0"/>
    <n v="14.224500000000003"/>
    <n v="4.5579999999999998"/>
    <n v="9.6665000000000028"/>
  </r>
  <r>
    <x v="0"/>
    <x v="0"/>
    <x v="8"/>
    <x v="6"/>
    <x v="13"/>
    <x v="1"/>
    <n v="13.74165"/>
    <n v="4.5278999999999998"/>
    <n v="9.213750000000001"/>
  </r>
  <r>
    <x v="0"/>
    <x v="0"/>
    <x v="8"/>
    <x v="6"/>
    <x v="14"/>
    <x v="2"/>
    <n v="19.000800000000002"/>
    <n v="7.2240000000000002"/>
    <n v="11.776800000000001"/>
  </r>
  <r>
    <x v="0"/>
    <x v="0"/>
    <x v="8"/>
    <x v="6"/>
    <x v="15"/>
    <x v="3"/>
    <n v="21.506399999999999"/>
    <n v="7.7743999999999991"/>
    <n v="13.731999999999999"/>
  </r>
  <r>
    <x v="0"/>
    <x v="0"/>
    <x v="8"/>
    <x v="6"/>
    <x v="16"/>
    <x v="4"/>
    <n v="17.3565"/>
    <n v="6.6220000000000008"/>
    <n v="10.734500000000001"/>
  </r>
  <r>
    <x v="0"/>
    <x v="0"/>
    <x v="8"/>
    <x v="6"/>
    <x v="17"/>
    <x v="5"/>
    <n v="10.570500000000001"/>
    <n v="4.6440000000000001"/>
    <n v="5.9265000000000008"/>
  </r>
  <r>
    <x v="0"/>
    <x v="0"/>
    <x v="8"/>
    <x v="6"/>
    <x v="18"/>
    <x v="6"/>
    <n v="13.74165"/>
    <n v="3.6377999999999999"/>
    <n v="10.10385"/>
  </r>
  <r>
    <x v="0"/>
    <x v="0"/>
    <x v="8"/>
    <x v="6"/>
    <x v="19"/>
    <x v="7"/>
    <n v="9.395999999999999"/>
    <n v="3.5432000000000001"/>
    <n v="5.8527999999999984"/>
  </r>
  <r>
    <x v="0"/>
    <x v="0"/>
    <x v="8"/>
    <x v="6"/>
    <x v="20"/>
    <x v="8"/>
    <n v="10.218150000000001"/>
    <n v="3.7538999999999998"/>
    <n v="6.4642500000000016"/>
  </r>
  <r>
    <x v="0"/>
    <x v="0"/>
    <x v="8"/>
    <x v="6"/>
    <x v="21"/>
    <x v="9"/>
    <n v="15.9732"/>
    <n v="4.8503999999999996"/>
    <n v="11.122800000000002"/>
  </r>
  <r>
    <x v="0"/>
    <x v="0"/>
    <x v="8"/>
    <x v="6"/>
    <x v="22"/>
    <x v="10"/>
    <n v="23.803199999999997"/>
    <n v="5.9167999999999994"/>
    <n v="17.886399999999998"/>
  </r>
  <r>
    <x v="0"/>
    <x v="0"/>
    <x v="8"/>
    <x v="6"/>
    <x v="23"/>
    <x v="11"/>
    <n v="20.279700000000002"/>
    <n v="5.5986000000000011"/>
    <n v="14.681100000000001"/>
  </r>
  <r>
    <x v="0"/>
    <x v="0"/>
    <x v="8"/>
    <x v="6"/>
    <x v="12"/>
    <x v="0"/>
    <n v="7.1955"/>
    <n v="2.6520000000000001"/>
    <n v="4.5434999999999999"/>
  </r>
  <r>
    <x v="0"/>
    <x v="0"/>
    <x v="8"/>
    <x v="6"/>
    <x v="13"/>
    <x v="1"/>
    <n v="7.1155499999999998"/>
    <n v="3.2109999999999999"/>
    <n v="3.90455"/>
  </r>
  <r>
    <x v="0"/>
    <x v="0"/>
    <x v="8"/>
    <x v="6"/>
    <x v="14"/>
    <x v="2"/>
    <n v="8.7821999999999996"/>
    <n v="3.64"/>
    <n v="5.142199999999999"/>
  </r>
  <r>
    <x v="0"/>
    <x v="0"/>
    <x v="8"/>
    <x v="6"/>
    <x v="15"/>
    <x v="3"/>
    <n v="9.9383999999999997"/>
    <n v="3.3696000000000002"/>
    <n v="6.5687999999999995"/>
  </r>
  <r>
    <x v="0"/>
    <x v="0"/>
    <x v="8"/>
    <x v="6"/>
    <x v="16"/>
    <x v="4"/>
    <n v="10.159799999999999"/>
    <n v="3.4579999999999997"/>
    <n v="6.7017999999999986"/>
  </r>
  <r>
    <x v="0"/>
    <x v="0"/>
    <x v="8"/>
    <x v="6"/>
    <x v="17"/>
    <x v="5"/>
    <n v="6.2545499999999992"/>
    <n v="2.7845999999999997"/>
    <n v="3.4699499999999994"/>
  </r>
  <r>
    <x v="0"/>
    <x v="0"/>
    <x v="8"/>
    <x v="6"/>
    <x v="18"/>
    <x v="6"/>
    <n v="6.3098999999999998"/>
    <n v="2.5038"/>
    <n v="3.8060999999999998"/>
  </r>
  <r>
    <x v="0"/>
    <x v="0"/>
    <x v="8"/>
    <x v="6"/>
    <x v="19"/>
    <x v="7"/>
    <n v="5.2644000000000002"/>
    <n v="2.4335999999999998"/>
    <n v="2.8308000000000004"/>
  </r>
  <r>
    <x v="0"/>
    <x v="0"/>
    <x v="8"/>
    <x v="6"/>
    <x v="20"/>
    <x v="8"/>
    <n v="5.2028999999999996"/>
    <n v="2.7845999999999997"/>
    <n v="2.4182999999999999"/>
  </r>
  <r>
    <x v="0"/>
    <x v="0"/>
    <x v="8"/>
    <x v="6"/>
    <x v="21"/>
    <x v="9"/>
    <n v="6.1254"/>
    <n v="3.0888"/>
    <n v="3.0366"/>
  </r>
  <r>
    <x v="0"/>
    <x v="0"/>
    <x v="8"/>
    <x v="6"/>
    <x v="22"/>
    <x v="10"/>
    <n v="7.8719999999999999"/>
    <n v="4.1184000000000003"/>
    <n v="3.7535999999999996"/>
  </r>
  <r>
    <x v="0"/>
    <x v="0"/>
    <x v="8"/>
    <x v="6"/>
    <x v="23"/>
    <x v="11"/>
    <n v="10.159799999999999"/>
    <n v="4.1132"/>
    <n v="6.0465999999999989"/>
  </r>
  <r>
    <x v="5"/>
    <x v="5"/>
    <x v="9"/>
    <x v="0"/>
    <x v="12"/>
    <x v="0"/>
    <n v="190.70000000000002"/>
    <n v="84.692999999999998"/>
    <n v="106.00700000000002"/>
  </r>
  <r>
    <x v="5"/>
    <x v="5"/>
    <x v="9"/>
    <x v="0"/>
    <x v="13"/>
    <x v="1"/>
    <n v="262.78460000000001"/>
    <n v="116.05229999999999"/>
    <n v="146.73230000000001"/>
  </r>
  <r>
    <x v="5"/>
    <x v="5"/>
    <x v="9"/>
    <x v="0"/>
    <x v="14"/>
    <x v="2"/>
    <n v="280.32900000000001"/>
    <n v="123.91119999999999"/>
    <n v="156.4178"/>
  </r>
  <r>
    <x v="5"/>
    <x v="5"/>
    <x v="9"/>
    <x v="0"/>
    <x v="15"/>
    <x v="3"/>
    <n v="256.30079999999998"/>
    <n v="122.08"/>
    <n v="134.2208"/>
  </r>
  <r>
    <x v="5"/>
    <x v="5"/>
    <x v="9"/>
    <x v="0"/>
    <x v="16"/>
    <x v="4"/>
    <n v="232.27260000000001"/>
    <n v="112.16100000000002"/>
    <n v="120.1116"/>
  </r>
  <r>
    <x v="5"/>
    <x v="5"/>
    <x v="9"/>
    <x v="0"/>
    <x v="17"/>
    <x v="5"/>
    <n v="173.34629999999999"/>
    <n v="70.043400000000005"/>
    <n v="103.30289999999998"/>
  </r>
  <r>
    <x v="5"/>
    <x v="5"/>
    <x v="9"/>
    <x v="0"/>
    <x v="18"/>
    <x v="6"/>
    <n v="197.37449999999998"/>
    <n v="82.403999999999996"/>
    <n v="114.97049999999999"/>
  </r>
  <r>
    <x v="5"/>
    <x v="5"/>
    <x v="9"/>
    <x v="0"/>
    <x v="19"/>
    <x v="7"/>
    <n v="137.304"/>
    <n v="54.936"/>
    <n v="82.367999999999995"/>
  </r>
  <r>
    <x v="5"/>
    <x v="5"/>
    <x v="9"/>
    <x v="0"/>
    <x v="20"/>
    <x v="8"/>
    <n v="161.3322"/>
    <n v="57.6828"/>
    <n v="103.6494"/>
  </r>
  <r>
    <x v="5"/>
    <x v="5"/>
    <x v="9"/>
    <x v="0"/>
    <x v="21"/>
    <x v="9"/>
    <n v="274.608"/>
    <n v="102.54720000000002"/>
    <n v="172.06079999999997"/>
  </r>
  <r>
    <x v="5"/>
    <x v="5"/>
    <x v="9"/>
    <x v="0"/>
    <x v="22"/>
    <x v="10"/>
    <n v="360.04159999999996"/>
    <n v="135.50880000000001"/>
    <n v="224.53279999999995"/>
  </r>
  <r>
    <x v="5"/>
    <x v="5"/>
    <x v="9"/>
    <x v="0"/>
    <x v="23"/>
    <x v="11"/>
    <n v="256.30079999999998"/>
    <n v="105.7518"/>
    <n v="150.54899999999998"/>
  </r>
  <r>
    <x v="5"/>
    <x v="5"/>
    <x v="4"/>
    <x v="1"/>
    <x v="12"/>
    <x v="0"/>
    <n v="99.157499999999999"/>
    <n v="64.41"/>
    <n v="34.747500000000002"/>
  </r>
  <r>
    <x v="5"/>
    <x v="5"/>
    <x v="4"/>
    <x v="1"/>
    <x v="13"/>
    <x v="1"/>
    <n v="120.09075"/>
    <n v="103.12379999999999"/>
    <n v="16.966950000000011"/>
  </r>
  <r>
    <x v="5"/>
    <x v="5"/>
    <x v="4"/>
    <x v="1"/>
    <x v="14"/>
    <x v="2"/>
    <n v="130.51500000000001"/>
    <n v="95.869200000000006"/>
    <n v="34.645800000000008"/>
  </r>
  <r>
    <x v="5"/>
    <x v="5"/>
    <x v="4"/>
    <x v="1"/>
    <x v="15"/>
    <x v="3"/>
    <n v="141.024"/>
    <n v="87.868800000000007"/>
    <n v="53.155199999999994"/>
  </r>
  <r>
    <x v="5"/>
    <x v="5"/>
    <x v="4"/>
    <x v="1"/>
    <x v="16"/>
    <x v="4"/>
    <n v="138.82050000000001"/>
    <n v="88.275600000000011"/>
    <n v="50.544899999999998"/>
  </r>
  <r>
    <x v="5"/>
    <x v="5"/>
    <x v="4"/>
    <x v="1"/>
    <x v="17"/>
    <x v="5"/>
    <n v="61.782750000000007"/>
    <n v="57.358800000000002"/>
    <n v="4.4239500000000049"/>
  </r>
  <r>
    <x v="5"/>
    <x v="5"/>
    <x v="4"/>
    <x v="1"/>
    <x v="18"/>
    <x v="6"/>
    <n v="79.326000000000008"/>
    <n v="68.342400000000012"/>
    <n v="10.983599999999996"/>
  </r>
  <r>
    <x v="5"/>
    <x v="5"/>
    <x v="4"/>
    <x v="1"/>
    <x v="19"/>
    <x v="7"/>
    <n v="59.663999999999994"/>
    <n v="47.731200000000001"/>
    <n v="11.932799999999993"/>
  </r>
  <r>
    <x v="5"/>
    <x v="5"/>
    <x v="4"/>
    <x v="1"/>
    <x v="20"/>
    <x v="8"/>
    <n v="86.190749999999994"/>
    <n v="65.29140000000001"/>
    <n v="20.899349999999984"/>
  </r>
  <r>
    <x v="5"/>
    <x v="5"/>
    <x v="4"/>
    <x v="1"/>
    <x v="21"/>
    <x v="9"/>
    <n v="88.478999999999999"/>
    <n v="91.936799999999991"/>
    <n v="-3.4577999999999918"/>
  </r>
  <r>
    <x v="5"/>
    <x v="5"/>
    <x v="4"/>
    <x v="1"/>
    <x v="22"/>
    <x v="10"/>
    <n v="115.25999999999999"/>
    <n v="91.123199999999997"/>
    <n v="24.136799999999994"/>
  </r>
  <r>
    <x v="5"/>
    <x v="5"/>
    <x v="4"/>
    <x v="1"/>
    <x v="23"/>
    <x v="11"/>
    <n v="119.8365"/>
    <n v="82.580399999999997"/>
    <n v="37.256100000000004"/>
  </r>
  <r>
    <x v="5"/>
    <x v="5"/>
    <x v="9"/>
    <x v="2"/>
    <x v="12"/>
    <x v="0"/>
    <n v="79.924999999999997"/>
    <n v="43.368000000000002"/>
    <n v="36.556999999999995"/>
  </r>
  <r>
    <x v="5"/>
    <x v="5"/>
    <x v="9"/>
    <x v="2"/>
    <x v="13"/>
    <x v="1"/>
    <n v="79.50800000000001"/>
    <n v="55.294200000000004"/>
    <n v="24.213800000000006"/>
  </r>
  <r>
    <x v="5"/>
    <x v="5"/>
    <x v="9"/>
    <x v="2"/>
    <x v="14"/>
    <x v="2"/>
    <n v="87.57"/>
    <n v="65.969399999999993"/>
    <n v="21.6006"/>
  </r>
  <r>
    <x v="5"/>
    <x v="5"/>
    <x v="9"/>
    <x v="2"/>
    <x v="15"/>
    <x v="3"/>
    <n v="127.88"/>
    <n v="60.715200000000003"/>
    <n v="67.164799999999985"/>
  </r>
  <r>
    <x v="5"/>
    <x v="5"/>
    <x v="9"/>
    <x v="2"/>
    <x v="16"/>
    <x v="4"/>
    <n v="78.813000000000002"/>
    <n v="53.125800000000005"/>
    <n v="25.687199999999997"/>
  </r>
  <r>
    <x v="5"/>
    <x v="5"/>
    <x v="9"/>
    <x v="2"/>
    <x v="17"/>
    <x v="5"/>
    <n v="52.542000000000002"/>
    <n v="38.2806"/>
    <n v="14.261400000000002"/>
  </r>
  <r>
    <x v="5"/>
    <x v="5"/>
    <x v="9"/>
    <x v="2"/>
    <x v="18"/>
    <x v="6"/>
    <n v="75.06"/>
    <n v="30.7746"/>
    <n v="44.285400000000003"/>
  </r>
  <r>
    <x v="5"/>
    <x v="5"/>
    <x v="9"/>
    <x v="2"/>
    <x v="19"/>
    <x v="7"/>
    <n v="55.044000000000004"/>
    <n v="32.025599999999997"/>
    <n v="23.018400000000007"/>
  </r>
  <r>
    <x v="5"/>
    <x v="5"/>
    <x v="9"/>
    <x v="2"/>
    <x v="20"/>
    <x v="8"/>
    <n v="63.801000000000002"/>
    <n v="30.399300000000004"/>
    <n v="33.401699999999998"/>
  </r>
  <r>
    <x v="5"/>
    <x v="5"/>
    <x v="9"/>
    <x v="2"/>
    <x v="21"/>
    <x v="9"/>
    <n v="100.08"/>
    <n v="52.542000000000002"/>
    <n v="47.537999999999997"/>
  </r>
  <r>
    <x v="5"/>
    <x v="5"/>
    <x v="9"/>
    <x v="2"/>
    <x v="22"/>
    <x v="10"/>
    <n v="121.20800000000001"/>
    <n v="64.718400000000003"/>
    <n v="56.48960000000001"/>
  </r>
  <r>
    <x v="5"/>
    <x v="5"/>
    <x v="9"/>
    <x v="2"/>
    <x v="23"/>
    <x v="11"/>
    <n v="97.3"/>
    <n v="56.628599999999999"/>
    <n v="40.671399999999998"/>
  </r>
  <r>
    <x v="5"/>
    <x v="5"/>
    <x v="9"/>
    <x v="3"/>
    <x v="12"/>
    <x v="0"/>
    <n v="116.563"/>
    <n v="89.929999999999993"/>
    <n v="26.63300000000001"/>
  </r>
  <r>
    <x v="5"/>
    <x v="5"/>
    <x v="9"/>
    <x v="3"/>
    <x v="13"/>
    <x v="1"/>
    <n v="179.25115000000002"/>
    <n v="104.7098"/>
    <n v="74.541350000000023"/>
  </r>
  <r>
    <x v="5"/>
    <x v="5"/>
    <x v="9"/>
    <x v="3"/>
    <x v="14"/>
    <x v="2"/>
    <n v="204.9803"/>
    <n v="125.902"/>
    <n v="79.078299999999999"/>
  </r>
  <r>
    <x v="5"/>
    <x v="5"/>
    <x v="9"/>
    <x v="3"/>
    <x v="15"/>
    <x v="3"/>
    <n v="231.9888"/>
    <n v="128.87360000000001"/>
    <n v="103.11519999999999"/>
  </r>
  <r>
    <x v="5"/>
    <x v="5"/>
    <x v="9"/>
    <x v="3"/>
    <x v="16"/>
    <x v="4"/>
    <n v="189.05949999999999"/>
    <n v="95.247600000000006"/>
    <n v="93.81189999999998"/>
  </r>
  <r>
    <x v="5"/>
    <x v="5"/>
    <x v="9"/>
    <x v="3"/>
    <x v="17"/>
    <x v="5"/>
    <n v="106.18604999999999"/>
    <n v="73.1952"/>
    <n v="32.990849999999995"/>
  </r>
  <r>
    <x v="5"/>
    <x v="5"/>
    <x v="9"/>
    <x v="3"/>
    <x v="18"/>
    <x v="6"/>
    <n v="115.14150000000001"/>
    <n v="67.564799999999991"/>
    <n v="47.576700000000017"/>
  </r>
  <r>
    <x v="5"/>
    <x v="5"/>
    <x v="9"/>
    <x v="3"/>
    <x v="19"/>
    <x v="7"/>
    <n v="90.975999999999999"/>
    <n v="66.313600000000008"/>
    <n v="24.662399999999991"/>
  </r>
  <r>
    <x v="5"/>
    <x v="5"/>
    <x v="9"/>
    <x v="3"/>
    <x v="20"/>
    <x v="8"/>
    <n v="122.8176"/>
    <n v="59.119199999999992"/>
    <n v="63.698400000000007"/>
  </r>
  <r>
    <x v="5"/>
    <x v="5"/>
    <x v="9"/>
    <x v="3"/>
    <x v="21"/>
    <x v="9"/>
    <n v="187.63800000000003"/>
    <n v="79.763999999999996"/>
    <n v="107.87400000000004"/>
  </r>
  <r>
    <x v="5"/>
    <x v="5"/>
    <x v="9"/>
    <x v="3"/>
    <x v="22"/>
    <x v="10"/>
    <n v="254.73280000000003"/>
    <n v="120.1152"/>
    <n v="134.61760000000004"/>
  </r>
  <r>
    <x v="5"/>
    <x v="5"/>
    <x v="9"/>
    <x v="3"/>
    <x v="23"/>
    <x v="11"/>
    <n v="238.81199999999998"/>
    <n v="126.99679999999999"/>
    <n v="111.81519999999999"/>
  </r>
  <r>
    <x v="5"/>
    <x v="5"/>
    <x v="9"/>
    <x v="4"/>
    <x v="12"/>
    <x v="0"/>
    <n v="146.2225"/>
    <n v="89"/>
    <n v="57.222499999999997"/>
  </r>
  <r>
    <x v="5"/>
    <x v="5"/>
    <x v="9"/>
    <x v="4"/>
    <x v="13"/>
    <x v="1"/>
    <n v="161.98910000000001"/>
    <n v="127.27000000000001"/>
    <n v="34.719099999999997"/>
  </r>
  <r>
    <x v="5"/>
    <x v="5"/>
    <x v="9"/>
    <x v="4"/>
    <x v="14"/>
    <x v="2"/>
    <n v="211.83189999999999"/>
    <n v="112.14000000000001"/>
    <n v="99.691899999999976"/>
  </r>
  <r>
    <x v="5"/>
    <x v="5"/>
    <x v="9"/>
    <x v="4"/>
    <x v="15"/>
    <x v="3"/>
    <n v="205.4744"/>
    <n v="158.06400000000002"/>
    <n v="47.410399999999981"/>
  </r>
  <r>
    <x v="5"/>
    <x v="5"/>
    <x v="9"/>
    <x v="4"/>
    <x v="16"/>
    <x v="4"/>
    <n v="174.44979999999998"/>
    <n v="138.30600000000001"/>
    <n v="36.14379999999997"/>
  </r>
  <r>
    <x v="5"/>
    <x v="5"/>
    <x v="9"/>
    <x v="4"/>
    <x v="17"/>
    <x v="5"/>
    <n v="115.57935000000001"/>
    <n v="74.493000000000009"/>
    <n v="41.086349999999996"/>
  </r>
  <r>
    <x v="5"/>
    <x v="5"/>
    <x v="9"/>
    <x v="4"/>
    <x v="18"/>
    <x v="6"/>
    <n v="115.57935000000001"/>
    <n v="65.682000000000002"/>
    <n v="49.897350000000003"/>
  </r>
  <r>
    <x v="5"/>
    <x v="5"/>
    <x v="9"/>
    <x v="4"/>
    <x v="19"/>
    <x v="7"/>
    <n v="95.616799999999998"/>
    <n v="71.912000000000006"/>
    <n v="23.704799999999992"/>
  </r>
  <r>
    <x v="5"/>
    <x v="5"/>
    <x v="9"/>
    <x v="4"/>
    <x v="20"/>
    <x v="8"/>
    <n v="92.692350000000005"/>
    <n v="94.518000000000001"/>
    <n v="-1.825649999999996"/>
  </r>
  <r>
    <x v="5"/>
    <x v="5"/>
    <x v="9"/>
    <x v="4"/>
    <x v="21"/>
    <x v="9"/>
    <n v="151.05420000000001"/>
    <n v="104.664"/>
    <n v="46.390200000000007"/>
  </r>
  <r>
    <x v="5"/>
    <x v="5"/>
    <x v="9"/>
    <x v="4"/>
    <x v="22"/>
    <x v="10"/>
    <n v="242.09359999999998"/>
    <n v="139.55199999999999"/>
    <n v="102.54159999999999"/>
  </r>
  <r>
    <x v="5"/>
    <x v="5"/>
    <x v="9"/>
    <x v="4"/>
    <x v="23"/>
    <x v="11"/>
    <n v="144.18809999999999"/>
    <n v="104.664"/>
    <n v="39.52409999999999"/>
  </r>
  <r>
    <x v="5"/>
    <x v="5"/>
    <x v="9"/>
    <x v="5"/>
    <x v="12"/>
    <x v="0"/>
    <n v="55.605000000000011"/>
    <n v="33.1785"/>
    <n v="22.426500000000011"/>
  </r>
  <r>
    <x v="5"/>
    <x v="5"/>
    <x v="9"/>
    <x v="5"/>
    <x v="13"/>
    <x v="1"/>
    <n v="78.200850000000003"/>
    <n v="49.537799999999997"/>
    <n v="28.663050000000005"/>
  </r>
  <r>
    <x v="5"/>
    <x v="5"/>
    <x v="9"/>
    <x v="5"/>
    <x v="14"/>
    <x v="2"/>
    <n v="60.862199999999994"/>
    <n v="50.589000000000006"/>
    <n v="10.273199999999989"/>
  </r>
  <r>
    <x v="5"/>
    <x v="5"/>
    <x v="9"/>
    <x v="5"/>
    <x v="15"/>
    <x v="3"/>
    <n v="94.629599999999982"/>
    <n v="56.764800000000008"/>
    <n v="37.864799999999974"/>
  </r>
  <r>
    <x v="5"/>
    <x v="5"/>
    <x v="9"/>
    <x v="5"/>
    <x v="16"/>
    <x v="4"/>
    <n v="79.970099999999988"/>
    <n v="50.589000000000006"/>
    <n v="29.381099999999982"/>
  </r>
  <r>
    <x v="5"/>
    <x v="5"/>
    <x v="9"/>
    <x v="5"/>
    <x v="17"/>
    <x v="5"/>
    <n v="41.400449999999999"/>
    <n v="29.565000000000001"/>
    <n v="11.835449999999998"/>
  </r>
  <r>
    <x v="5"/>
    <x v="5"/>
    <x v="9"/>
    <x v="5"/>
    <x v="18"/>
    <x v="6"/>
    <n v="42.31035"/>
    <n v="32.817150000000005"/>
    <n v="9.4931999999999945"/>
  </r>
  <r>
    <x v="5"/>
    <x v="5"/>
    <x v="9"/>
    <x v="5"/>
    <x v="19"/>
    <x v="7"/>
    <n v="37.204799999999999"/>
    <n v="25.491600000000002"/>
    <n v="11.713199999999997"/>
  </r>
  <r>
    <x v="5"/>
    <x v="5"/>
    <x v="9"/>
    <x v="5"/>
    <x v="20"/>
    <x v="8"/>
    <n v="38.215799999999994"/>
    <n v="32.817150000000005"/>
    <n v="5.3986499999999893"/>
  </r>
  <r>
    <x v="5"/>
    <x v="5"/>
    <x v="9"/>
    <x v="5"/>
    <x v="21"/>
    <x v="9"/>
    <n v="58.840200000000003"/>
    <n v="39.8142"/>
    <n v="19.026000000000003"/>
  </r>
  <r>
    <x v="5"/>
    <x v="5"/>
    <x v="9"/>
    <x v="5"/>
    <x v="22"/>
    <x v="10"/>
    <n v="83.306399999999996"/>
    <n v="55.713600000000007"/>
    <n v="27.59279999999999"/>
  </r>
  <r>
    <x v="5"/>
    <x v="5"/>
    <x v="9"/>
    <x v="5"/>
    <x v="23"/>
    <x v="11"/>
    <n v="82.093199999999996"/>
    <n v="52.428599999999996"/>
    <n v="29.6646"/>
  </r>
  <r>
    <x v="5"/>
    <x v="5"/>
    <x v="9"/>
    <x v="6"/>
    <x v="12"/>
    <x v="0"/>
    <n v="11.173500000000001"/>
    <n v="2.5365000000000002"/>
    <n v="8.6370000000000005"/>
  </r>
  <r>
    <x v="5"/>
    <x v="5"/>
    <x v="9"/>
    <x v="6"/>
    <x v="13"/>
    <x v="1"/>
    <n v="10.55275"/>
    <n v="3.8532000000000002"/>
    <n v="6.6995499999999995"/>
  </r>
  <r>
    <x v="5"/>
    <x v="5"/>
    <x v="9"/>
    <x v="6"/>
    <x v="14"/>
    <x v="2"/>
    <n v="11.631900000000002"/>
    <n v="3.4314"/>
    <n v="8.2005000000000017"/>
  </r>
  <r>
    <x v="5"/>
    <x v="5"/>
    <x v="9"/>
    <x v="6"/>
    <x v="15"/>
    <x v="3"/>
    <n v="15.432800000000002"/>
    <n v="5.3808000000000007"/>
    <n v="10.052000000000001"/>
  </r>
  <r>
    <x v="5"/>
    <x v="5"/>
    <x v="9"/>
    <x v="6"/>
    <x v="16"/>
    <x v="4"/>
    <n v="12.701500000000001"/>
    <n v="3.8703000000000003"/>
    <n v="8.8312000000000008"/>
  </r>
  <r>
    <x v="5"/>
    <x v="5"/>
    <x v="9"/>
    <x v="6"/>
    <x v="17"/>
    <x v="5"/>
    <n v="9.8842499999999998"/>
    <n v="2.64195"/>
    <n v="7.2423000000000002"/>
  </r>
  <r>
    <x v="5"/>
    <x v="5"/>
    <x v="9"/>
    <x v="6"/>
    <x v="18"/>
    <x v="6"/>
    <n v="9.1966500000000018"/>
    <n v="2.7445500000000003"/>
    <n v="6.4521000000000015"/>
  </r>
  <r>
    <x v="5"/>
    <x v="5"/>
    <x v="9"/>
    <x v="6"/>
    <x v="19"/>
    <x v="7"/>
    <n v="6.4176000000000002"/>
    <n v="2.5992000000000002"/>
    <n v="3.8184"/>
  </r>
  <r>
    <x v="5"/>
    <x v="5"/>
    <x v="9"/>
    <x v="6"/>
    <x v="20"/>
    <x v="8"/>
    <n v="8.0792999999999999"/>
    <n v="2.1289499999999997"/>
    <n v="5.9503500000000003"/>
  </r>
  <r>
    <x v="5"/>
    <x v="5"/>
    <x v="9"/>
    <x v="6"/>
    <x v="21"/>
    <x v="9"/>
    <n v="9.5118000000000009"/>
    <n v="3.4883999999999999"/>
    <n v="6.0234000000000005"/>
  </r>
  <r>
    <x v="5"/>
    <x v="5"/>
    <x v="9"/>
    <x v="6"/>
    <x v="22"/>
    <x v="10"/>
    <n v="17.113600000000002"/>
    <n v="5.3352000000000004"/>
    <n v="11.778400000000001"/>
  </r>
  <r>
    <x v="5"/>
    <x v="5"/>
    <x v="9"/>
    <x v="6"/>
    <x v="23"/>
    <x v="11"/>
    <n v="15.1081"/>
    <n v="3.3117000000000001"/>
    <n v="11.7964"/>
  </r>
  <r>
    <x v="5"/>
    <x v="5"/>
    <x v="9"/>
    <x v="6"/>
    <x v="12"/>
    <x v="0"/>
    <n v="7.1370000000000005"/>
    <n v="1.9995000000000001"/>
    <n v="5.1375000000000002"/>
  </r>
  <r>
    <x v="5"/>
    <x v="5"/>
    <x v="9"/>
    <x v="6"/>
    <x v="13"/>
    <x v="1"/>
    <n v="7.2163000000000004"/>
    <n v="2.8508999999999998"/>
    <n v="4.3654000000000011"/>
  </r>
  <r>
    <x v="5"/>
    <x v="5"/>
    <x v="9"/>
    <x v="6"/>
    <x v="14"/>
    <x v="2"/>
    <n v="9.5648000000000017"/>
    <n v="2.6488"/>
    <n v="6.9160000000000021"/>
  </r>
  <r>
    <x v="5"/>
    <x v="5"/>
    <x v="9"/>
    <x v="6"/>
    <x v="15"/>
    <x v="3"/>
    <n v="8.8816000000000006"/>
    <n v="3.9215999999999998"/>
    <n v="4.9600000000000009"/>
  </r>
  <r>
    <x v="5"/>
    <x v="5"/>
    <x v="9"/>
    <x v="6"/>
    <x v="16"/>
    <x v="4"/>
    <n v="9.0524000000000022"/>
    <n v="3.1605000000000003"/>
    <n v="5.8919000000000015"/>
  </r>
  <r>
    <x v="5"/>
    <x v="5"/>
    <x v="9"/>
    <x v="6"/>
    <x v="17"/>
    <x v="5"/>
    <n v="5.49"/>
    <n v="1.8963000000000001"/>
    <n v="3.5937000000000001"/>
  </r>
  <r>
    <x v="5"/>
    <x v="5"/>
    <x v="9"/>
    <x v="6"/>
    <x v="18"/>
    <x v="6"/>
    <n v="4.7763"/>
    <n v="1.8189"/>
    <n v="2.9573999999999998"/>
  </r>
  <r>
    <x v="5"/>
    <x v="5"/>
    <x v="9"/>
    <x v="6"/>
    <x v="19"/>
    <x v="7"/>
    <n v="4.0503999999999998"/>
    <n v="1.5996000000000001"/>
    <n v="2.4507999999999996"/>
  </r>
  <r>
    <x v="5"/>
    <x v="5"/>
    <x v="9"/>
    <x v="6"/>
    <x v="20"/>
    <x v="8"/>
    <n v="4.5567000000000002"/>
    <n v="2.0704500000000001"/>
    <n v="2.4862500000000001"/>
  </r>
  <r>
    <x v="5"/>
    <x v="5"/>
    <x v="9"/>
    <x v="6"/>
    <x v="21"/>
    <x v="9"/>
    <n v="6.2952000000000004"/>
    <n v="3.0960000000000001"/>
    <n v="3.1992000000000003"/>
  </r>
  <r>
    <x v="5"/>
    <x v="5"/>
    <x v="9"/>
    <x v="6"/>
    <x v="22"/>
    <x v="10"/>
    <n v="9.0768000000000004"/>
    <n v="3.0272000000000001"/>
    <n v="6.0495999999999999"/>
  </r>
  <r>
    <x v="5"/>
    <x v="5"/>
    <x v="9"/>
    <x v="6"/>
    <x v="23"/>
    <x v="11"/>
    <n v="9.1378000000000021"/>
    <n v="2.7090000000000001"/>
    <n v="6.4288000000000025"/>
  </r>
  <r>
    <x v="5"/>
    <x v="5"/>
    <x v="9"/>
    <x v="6"/>
    <x v="12"/>
    <x v="0"/>
    <n v="0.67500000000000004"/>
    <n v="0.255"/>
    <n v="0.42000000000000004"/>
  </r>
  <r>
    <x v="5"/>
    <x v="5"/>
    <x v="9"/>
    <x v="6"/>
    <x v="13"/>
    <x v="1"/>
    <n v="1.0627500000000001"/>
    <n v="0.4017"/>
    <n v="0.66105000000000014"/>
  </r>
  <r>
    <x v="5"/>
    <x v="5"/>
    <x v="9"/>
    <x v="6"/>
    <x v="14"/>
    <x v="2"/>
    <n v="0.93450000000000011"/>
    <n v="0.49559999999999993"/>
    <n v="0.43890000000000018"/>
  </r>
  <r>
    <x v="5"/>
    <x v="5"/>
    <x v="9"/>
    <x v="6"/>
    <x v="15"/>
    <x v="3"/>
    <n v="1.056"/>
    <n v="0.44640000000000002"/>
    <n v="0.60960000000000003"/>
  </r>
  <r>
    <x v="5"/>
    <x v="5"/>
    <x v="9"/>
    <x v="6"/>
    <x v="16"/>
    <x v="4"/>
    <n v="1.05"/>
    <n v="0.34439999999999998"/>
    <n v="0.7056"/>
  </r>
  <r>
    <x v="5"/>
    <x v="5"/>
    <x v="9"/>
    <x v="6"/>
    <x v="17"/>
    <x v="5"/>
    <n v="0.62100000000000011"/>
    <n v="0.30240000000000006"/>
    <n v="0.31860000000000005"/>
  </r>
  <r>
    <x v="5"/>
    <x v="5"/>
    <x v="9"/>
    <x v="6"/>
    <x v="18"/>
    <x v="6"/>
    <n v="0.7087500000000001"/>
    <n v="0.28890000000000005"/>
    <n v="0.41985000000000006"/>
  </r>
  <r>
    <x v="5"/>
    <x v="5"/>
    <x v="9"/>
    <x v="6"/>
    <x v="19"/>
    <x v="7"/>
    <n v="0.624"/>
    <n v="0.25440000000000002"/>
    <n v="0.36959999999999998"/>
  </r>
  <r>
    <x v="5"/>
    <x v="5"/>
    <x v="9"/>
    <x v="6"/>
    <x v="20"/>
    <x v="8"/>
    <n v="0.54"/>
    <n v="0.23220000000000002"/>
    <n v="0.30780000000000002"/>
  </r>
  <r>
    <x v="5"/>
    <x v="5"/>
    <x v="9"/>
    <x v="6"/>
    <x v="21"/>
    <x v="9"/>
    <n v="0.99900000000000011"/>
    <n v="0.37080000000000002"/>
    <n v="0.62820000000000009"/>
  </r>
  <r>
    <x v="5"/>
    <x v="5"/>
    <x v="9"/>
    <x v="6"/>
    <x v="22"/>
    <x v="10"/>
    <n v="1.056"/>
    <n v="0.57119999999999993"/>
    <n v="0.48480000000000012"/>
  </r>
  <r>
    <x v="5"/>
    <x v="5"/>
    <x v="9"/>
    <x v="6"/>
    <x v="23"/>
    <x v="11"/>
    <n v="1.2075"/>
    <n v="0.37379999999999997"/>
    <n v="0.83370000000000011"/>
  </r>
  <r>
    <x v="5"/>
    <x v="5"/>
    <x v="9"/>
    <x v="6"/>
    <x v="12"/>
    <x v="0"/>
    <n v="18.310499999999998"/>
    <n v="5.9219999999999997"/>
    <n v="12.388499999999997"/>
  </r>
  <r>
    <x v="5"/>
    <x v="5"/>
    <x v="9"/>
    <x v="6"/>
    <x v="13"/>
    <x v="1"/>
    <n v="22.989849999999997"/>
    <n v="10.631400000000001"/>
    <n v="12.358449999999996"/>
  </r>
  <r>
    <x v="5"/>
    <x v="5"/>
    <x v="9"/>
    <x v="6"/>
    <x v="14"/>
    <x v="2"/>
    <n v="19.4999"/>
    <n v="11.054400000000003"/>
    <n v="8.4454999999999973"/>
  </r>
  <r>
    <x v="5"/>
    <x v="5"/>
    <x v="9"/>
    <x v="6"/>
    <x v="15"/>
    <x v="3"/>
    <n v="28.044800000000002"/>
    <n v="12.971999999999998"/>
    <n v="15.072800000000004"/>
  </r>
  <r>
    <x v="5"/>
    <x v="5"/>
    <x v="9"/>
    <x v="6"/>
    <x v="16"/>
    <x v="4"/>
    <n v="19.061699999999998"/>
    <n v="9.3765000000000001"/>
    <n v="9.6851999999999983"/>
  </r>
  <r>
    <x v="5"/>
    <x v="5"/>
    <x v="9"/>
    <x v="6"/>
    <x v="17"/>
    <x v="5"/>
    <n v="14.789250000000001"/>
    <n v="7.1064000000000007"/>
    <n v="7.6828500000000002"/>
  </r>
  <r>
    <x v="5"/>
    <x v="5"/>
    <x v="9"/>
    <x v="6"/>
    <x v="18"/>
    <x v="6"/>
    <n v="15.775200000000002"/>
    <n v="5.8373999999999997"/>
    <n v="9.9378000000000029"/>
  </r>
  <r>
    <x v="5"/>
    <x v="5"/>
    <x v="9"/>
    <x v="6"/>
    <x v="19"/>
    <x v="7"/>
    <n v="13.3964"/>
    <n v="5.4143999999999997"/>
    <n v="7.9820000000000002"/>
  </r>
  <r>
    <x v="5"/>
    <x v="5"/>
    <x v="9"/>
    <x v="6"/>
    <x v="20"/>
    <x v="8"/>
    <n v="14.225850000000001"/>
    <n v="5.0760000000000005"/>
    <n v="9.1498500000000007"/>
  </r>
  <r>
    <x v="5"/>
    <x v="5"/>
    <x v="9"/>
    <x v="6"/>
    <x v="21"/>
    <x v="9"/>
    <n v="21.9726"/>
    <n v="8.1216000000000008"/>
    <n v="13.850999999999999"/>
  </r>
  <r>
    <x v="5"/>
    <x v="5"/>
    <x v="9"/>
    <x v="6"/>
    <x v="22"/>
    <x v="10"/>
    <n v="22.0352"/>
    <n v="11.054399999999999"/>
    <n v="10.9808"/>
  </r>
  <r>
    <x v="5"/>
    <x v="5"/>
    <x v="9"/>
    <x v="6"/>
    <x v="23"/>
    <x v="11"/>
    <n v="25.415599999999998"/>
    <n v="9.2778000000000009"/>
    <n v="16.137799999999999"/>
  </r>
  <r>
    <x v="5"/>
    <x v="5"/>
    <x v="9"/>
    <x v="6"/>
    <x v="12"/>
    <x v="0"/>
    <n v="11.984000000000002"/>
    <n v="3.1240000000000001"/>
    <n v="8.8600000000000012"/>
  </r>
  <r>
    <x v="5"/>
    <x v="5"/>
    <x v="9"/>
    <x v="6"/>
    <x v="13"/>
    <x v="1"/>
    <n v="11.4062"/>
    <n v="4.7073"/>
    <n v="6.6989000000000001"/>
  </r>
  <r>
    <x v="5"/>
    <x v="5"/>
    <x v="9"/>
    <x v="6"/>
    <x v="14"/>
    <x v="2"/>
    <n v="14.5306"/>
    <n v="5.7154999999999996"/>
    <n v="8.815100000000001"/>
  </r>
  <r>
    <x v="5"/>
    <x v="5"/>
    <x v="9"/>
    <x v="6"/>
    <x v="15"/>
    <x v="3"/>
    <n v="15.236800000000001"/>
    <n v="4.7143999999999995"/>
    <n v="10.522400000000001"/>
  </r>
  <r>
    <x v="5"/>
    <x v="5"/>
    <x v="9"/>
    <x v="6"/>
    <x v="16"/>
    <x v="4"/>
    <n v="17.8262"/>
    <n v="4.3239000000000001"/>
    <n v="13.5023"/>
  </r>
  <r>
    <x v="5"/>
    <x v="5"/>
    <x v="9"/>
    <x v="6"/>
    <x v="17"/>
    <x v="5"/>
    <n v="10.593000000000002"/>
    <n v="2.6838000000000002"/>
    <n v="7.909200000000002"/>
  </r>
  <r>
    <x v="5"/>
    <x v="5"/>
    <x v="9"/>
    <x v="6"/>
    <x v="18"/>
    <x v="6"/>
    <n v="9.6300000000000008"/>
    <n v="3.2269500000000004"/>
    <n v="6.4030500000000004"/>
  </r>
  <r>
    <x v="5"/>
    <x v="5"/>
    <x v="9"/>
    <x v="6"/>
    <x v="19"/>
    <x v="7"/>
    <n v="9.2448000000000015"/>
    <n v="2.3571999999999997"/>
    <n v="6.8876000000000017"/>
  </r>
  <r>
    <x v="5"/>
    <x v="5"/>
    <x v="9"/>
    <x v="6"/>
    <x v="20"/>
    <x v="8"/>
    <n v="10.978199999999999"/>
    <n v="2.9074500000000003"/>
    <n v="8.0707499999999985"/>
  </r>
  <r>
    <x v="5"/>
    <x v="5"/>
    <x v="9"/>
    <x v="6"/>
    <x v="21"/>
    <x v="9"/>
    <n v="10.6572"/>
    <n v="3.9192"/>
    <n v="6.7379999999999995"/>
  </r>
  <r>
    <x v="5"/>
    <x v="5"/>
    <x v="9"/>
    <x v="6"/>
    <x v="22"/>
    <x v="10"/>
    <n v="17.633600000000001"/>
    <n v="5.7367999999999997"/>
    <n v="11.896800000000002"/>
  </r>
  <r>
    <x v="5"/>
    <x v="5"/>
    <x v="9"/>
    <x v="6"/>
    <x v="23"/>
    <x v="11"/>
    <n v="14.081199999999999"/>
    <n v="5.9639999999999995"/>
    <n v="8.1172000000000004"/>
  </r>
  <r>
    <x v="5"/>
    <x v="5"/>
    <x v="9"/>
    <x v="6"/>
    <x v="12"/>
    <x v="0"/>
    <n v="5.4589999999999996"/>
    <n v="1.89"/>
    <n v="3.569"/>
  </r>
  <r>
    <x v="5"/>
    <x v="5"/>
    <x v="9"/>
    <x v="6"/>
    <x v="13"/>
    <x v="1"/>
    <n v="6.8211000000000004"/>
    <n v="2.3400000000000003"/>
    <n v="4.4810999999999996"/>
  </r>
  <r>
    <x v="5"/>
    <x v="5"/>
    <x v="9"/>
    <x v="6"/>
    <x v="14"/>
    <x v="2"/>
    <n v="5.9359999999999999"/>
    <n v="2.8664999999999998"/>
    <n v="3.0695000000000001"/>
  </r>
  <r>
    <x v="5"/>
    <x v="5"/>
    <x v="9"/>
    <x v="6"/>
    <x v="15"/>
    <x v="3"/>
    <n v="7.5472000000000001"/>
    <n v="3.1680000000000001"/>
    <n v="4.3792"/>
  </r>
  <r>
    <x v="5"/>
    <x v="5"/>
    <x v="9"/>
    <x v="6"/>
    <x v="16"/>
    <x v="4"/>
    <n v="8.4587999999999983"/>
    <n v="3.339"/>
    <n v="5.1197999999999979"/>
  </r>
  <r>
    <x v="5"/>
    <x v="5"/>
    <x v="9"/>
    <x v="6"/>
    <x v="17"/>
    <x v="5"/>
    <n v="4.0545"/>
    <n v="1.8225"/>
    <n v="2.2320000000000002"/>
  </r>
  <r>
    <x v="5"/>
    <x v="5"/>
    <x v="9"/>
    <x v="6"/>
    <x v="18"/>
    <x v="6"/>
    <n v="3.8160000000000007"/>
    <n v="1.9844999999999999"/>
    <n v="1.8315000000000008"/>
  </r>
  <r>
    <x v="5"/>
    <x v="5"/>
    <x v="9"/>
    <x v="6"/>
    <x v="19"/>
    <x v="7"/>
    <n v="4.748800000000001"/>
    <n v="1.8900000000000001"/>
    <n v="2.8588000000000009"/>
  </r>
  <r>
    <x v="5"/>
    <x v="5"/>
    <x v="9"/>
    <x v="6"/>
    <x v="20"/>
    <x v="8"/>
    <n v="4.9131000000000009"/>
    <n v="1.62"/>
    <n v="3.2931000000000008"/>
  </r>
  <r>
    <x v="5"/>
    <x v="5"/>
    <x v="9"/>
    <x v="6"/>
    <x v="21"/>
    <x v="9"/>
    <n v="6.7416000000000009"/>
    <n v="2.6459999999999999"/>
    <n v="4.095600000000001"/>
  </r>
  <r>
    <x v="5"/>
    <x v="5"/>
    <x v="9"/>
    <x v="6"/>
    <x v="22"/>
    <x v="10"/>
    <n v="7.5472000000000001"/>
    <n v="3.1320000000000001"/>
    <n v="4.4152000000000005"/>
  </r>
  <r>
    <x v="5"/>
    <x v="5"/>
    <x v="9"/>
    <x v="6"/>
    <x v="23"/>
    <x v="11"/>
    <n v="8.6814"/>
    <n v="3.7169999999999996"/>
    <n v="4.9644000000000004"/>
  </r>
  <r>
    <x v="2"/>
    <x v="2"/>
    <x v="10"/>
    <x v="0"/>
    <x v="12"/>
    <x v="0"/>
    <n v="131.40800000000002"/>
    <n v="53.768000000000001"/>
    <n v="77.640000000000015"/>
  </r>
  <r>
    <x v="2"/>
    <x v="2"/>
    <x v="10"/>
    <x v="0"/>
    <x v="13"/>
    <x v="1"/>
    <n v="208.57200000000003"/>
    <n v="86.578700000000012"/>
    <n v="121.99330000000002"/>
  </r>
  <r>
    <x v="2"/>
    <x v="2"/>
    <x v="10"/>
    <x v="0"/>
    <x v="14"/>
    <x v="2"/>
    <n v="192.52800000000002"/>
    <n v="92.383200000000016"/>
    <n v="100.1448"/>
  </r>
  <r>
    <x v="2"/>
    <x v="2"/>
    <x v="10"/>
    <x v="0"/>
    <x v="15"/>
    <x v="3"/>
    <n v="239.59040000000002"/>
    <n v="113.4016"/>
    <n v="126.18880000000001"/>
  </r>
  <r>
    <x v="2"/>
    <x v="2"/>
    <x v="10"/>
    <x v="0"/>
    <x v="16"/>
    <x v="4"/>
    <n v="250.28640000000001"/>
    <n v="96.660200000000003"/>
    <n v="153.62620000000001"/>
  </r>
  <r>
    <x v="2"/>
    <x v="2"/>
    <x v="10"/>
    <x v="0"/>
    <x v="17"/>
    <x v="5"/>
    <n v="141.6456"/>
    <n v="50.590800000000002"/>
    <n v="91.0548"/>
  </r>
  <r>
    <x v="2"/>
    <x v="2"/>
    <x v="10"/>
    <x v="0"/>
    <x v="18"/>
    <x v="6"/>
    <n v="149.89680000000001"/>
    <n v="46.741500000000002"/>
    <n v="103.15530000000001"/>
  </r>
  <r>
    <x v="2"/>
    <x v="2"/>
    <x v="10"/>
    <x v="0"/>
    <x v="19"/>
    <x v="7"/>
    <n v="101.4592"/>
    <n v="44.480800000000002"/>
    <n v="56.978399999999993"/>
  </r>
  <r>
    <x v="2"/>
    <x v="2"/>
    <x v="10"/>
    <x v="0"/>
    <x v="20"/>
    <x v="8"/>
    <n v="154.02240000000003"/>
    <n v="51.140700000000002"/>
    <n v="102.88170000000002"/>
  </r>
  <r>
    <x v="2"/>
    <x v="2"/>
    <x v="10"/>
    <x v="0"/>
    <x v="21"/>
    <x v="9"/>
    <n v="201.69600000000003"/>
    <n v="65.254800000000003"/>
    <n v="136.44120000000004"/>
  </r>
  <r>
    <x v="2"/>
    <x v="2"/>
    <x v="10"/>
    <x v="0"/>
    <x v="22"/>
    <x v="10"/>
    <n v="281.15199999999999"/>
    <n v="103.62560000000001"/>
    <n v="177.52639999999997"/>
  </r>
  <r>
    <x v="2"/>
    <x v="2"/>
    <x v="10"/>
    <x v="0"/>
    <x v="23"/>
    <x v="11"/>
    <n v="246.00800000000001"/>
    <n v="100.0818"/>
    <n v="145.92619999999999"/>
  </r>
  <r>
    <x v="2"/>
    <x v="2"/>
    <x v="4"/>
    <x v="1"/>
    <x v="12"/>
    <x v="0"/>
    <n v="70.447500000000005"/>
    <n v="61.206000000000003"/>
    <n v="9.241500000000002"/>
  </r>
  <r>
    <x v="2"/>
    <x v="2"/>
    <x v="4"/>
    <x v="1"/>
    <x v="13"/>
    <x v="1"/>
    <n v="114.23100000000001"/>
    <n v="90.596999999999994"/>
    <n v="23.634000000000015"/>
  </r>
  <r>
    <x v="2"/>
    <x v="2"/>
    <x v="4"/>
    <x v="1"/>
    <x v="14"/>
    <x v="2"/>
    <n v="114.53400000000001"/>
    <n v="101.80800000000001"/>
    <n v="12.725999999999999"/>
  </r>
  <r>
    <x v="2"/>
    <x v="2"/>
    <x v="4"/>
    <x v="1"/>
    <x v="15"/>
    <x v="3"/>
    <n v="128.47200000000001"/>
    <n v="110.53440000000001"/>
    <n v="17.937600000000003"/>
  </r>
  <r>
    <x v="2"/>
    <x v="2"/>
    <x v="4"/>
    <x v="1"/>
    <x v="16"/>
    <x v="4"/>
    <n v="126.19949999999999"/>
    <n v="99.262799999999999"/>
    <n v="26.936699999999988"/>
  </r>
  <r>
    <x v="2"/>
    <x v="2"/>
    <x v="4"/>
    <x v="1"/>
    <x v="17"/>
    <x v="5"/>
    <n v="55.903499999999994"/>
    <n v="58.357800000000005"/>
    <n v="-2.4543000000000106"/>
  </r>
  <r>
    <x v="2"/>
    <x v="2"/>
    <x v="4"/>
    <x v="1"/>
    <x v="18"/>
    <x v="6"/>
    <n v="70.220249999999993"/>
    <n v="56.176200000000001"/>
    <n v="14.044049999999991"/>
  </r>
  <r>
    <x v="2"/>
    <x v="2"/>
    <x v="4"/>
    <x v="1"/>
    <x v="19"/>
    <x v="7"/>
    <n v="66.660000000000011"/>
    <n v="51.87360000000001"/>
    <n v="14.7864"/>
  </r>
  <r>
    <x v="2"/>
    <x v="2"/>
    <x v="4"/>
    <x v="1"/>
    <x v="20"/>
    <x v="8"/>
    <n v="75.674250000000001"/>
    <n v="59.448600000000006"/>
    <n v="16.225649999999995"/>
  </r>
  <r>
    <x v="2"/>
    <x v="2"/>
    <x v="4"/>
    <x v="1"/>
    <x v="21"/>
    <x v="9"/>
    <n v="96.354000000000013"/>
    <n v="77.083200000000005"/>
    <n v="19.270800000000008"/>
  </r>
  <r>
    <x v="2"/>
    <x v="2"/>
    <x v="4"/>
    <x v="1"/>
    <x v="22"/>
    <x v="10"/>
    <n v="99.384"/>
    <n v="95.020800000000008"/>
    <n v="4.363199999999992"/>
  </r>
  <r>
    <x v="2"/>
    <x v="2"/>
    <x v="4"/>
    <x v="1"/>
    <x v="23"/>
    <x v="11"/>
    <n v="116.655"/>
    <n v="85.688400000000001"/>
    <n v="30.9666"/>
  </r>
  <r>
    <x v="2"/>
    <x v="2"/>
    <x v="10"/>
    <x v="2"/>
    <x v="12"/>
    <x v="0"/>
    <n v="50.634"/>
    <n v="41.530999999999999"/>
    <n v="9.1030000000000015"/>
  </r>
  <r>
    <x v="2"/>
    <x v="2"/>
    <x v="10"/>
    <x v="2"/>
    <x v="13"/>
    <x v="1"/>
    <n v="61.284600000000005"/>
    <n v="42.647799999999997"/>
    <n v="18.636800000000008"/>
  </r>
  <r>
    <x v="2"/>
    <x v="2"/>
    <x v="10"/>
    <x v="2"/>
    <x v="14"/>
    <x v="2"/>
    <n v="83.924400000000006"/>
    <n v="42.508200000000002"/>
    <n v="41.416200000000003"/>
  </r>
  <r>
    <x v="2"/>
    <x v="2"/>
    <x v="10"/>
    <x v="2"/>
    <x v="15"/>
    <x v="3"/>
    <n v="104.29440000000001"/>
    <n v="63.657599999999995"/>
    <n v="40.636800000000015"/>
  </r>
  <r>
    <x v="2"/>
    <x v="2"/>
    <x v="10"/>
    <x v="2"/>
    <x v="16"/>
    <x v="4"/>
    <n v="96.961200000000005"/>
    <n v="56.677599999999998"/>
    <n v="40.283600000000007"/>
  </r>
  <r>
    <x v="2"/>
    <x v="2"/>
    <x v="10"/>
    <x v="2"/>
    <x v="17"/>
    <x v="5"/>
    <n v="51.856200000000001"/>
    <n v="30.467700000000001"/>
    <n v="21.388500000000001"/>
  </r>
  <r>
    <x v="2"/>
    <x v="2"/>
    <x v="10"/>
    <x v="2"/>
    <x v="18"/>
    <x v="6"/>
    <n v="56.046600000000005"/>
    <n v="29.839499999999997"/>
    <n v="26.207100000000008"/>
  </r>
  <r>
    <x v="2"/>
    <x v="2"/>
    <x v="10"/>
    <x v="2"/>
    <x v="19"/>
    <x v="7"/>
    <n v="38.644799999999996"/>
    <n v="25.407200000000003"/>
    <n v="13.237599999999993"/>
  </r>
  <r>
    <x v="2"/>
    <x v="2"/>
    <x v="10"/>
    <x v="2"/>
    <x v="20"/>
    <x v="8"/>
    <n v="60.236999999999995"/>
    <n v="28.583100000000002"/>
    <n v="31.653899999999993"/>
  </r>
  <r>
    <x v="2"/>
    <x v="2"/>
    <x v="10"/>
    <x v="2"/>
    <x v="21"/>
    <x v="9"/>
    <n v="67.046400000000006"/>
    <n v="46.486800000000009"/>
    <n v="20.559599999999996"/>
  </r>
  <r>
    <x v="2"/>
    <x v="2"/>
    <x v="10"/>
    <x v="2"/>
    <x v="22"/>
    <x v="10"/>
    <n v="81.014400000000009"/>
    <n v="50.256000000000007"/>
    <n v="30.758400000000002"/>
  </r>
  <r>
    <x v="2"/>
    <x v="2"/>
    <x v="10"/>
    <x v="2"/>
    <x v="23"/>
    <x v="11"/>
    <n v="91.257600000000011"/>
    <n v="57.166199999999996"/>
    <n v="34.091400000000014"/>
  </r>
  <r>
    <x v="2"/>
    <x v="2"/>
    <x v="10"/>
    <x v="3"/>
    <x v="12"/>
    <x v="0"/>
    <n v="97.417500000000004"/>
    <n v="51.84"/>
    <n v="45.577500000000001"/>
  </r>
  <r>
    <x v="2"/>
    <x v="2"/>
    <x v="10"/>
    <x v="3"/>
    <x v="13"/>
    <x v="1"/>
    <n v="156.60124999999999"/>
    <n v="68.140799999999999"/>
    <n v="88.460449999999994"/>
  </r>
  <r>
    <x v="2"/>
    <x v="2"/>
    <x v="10"/>
    <x v="3"/>
    <x v="14"/>
    <x v="2"/>
    <n v="145.18350000000001"/>
    <n v="86.284800000000004"/>
    <n v="58.898700000000005"/>
  </r>
  <r>
    <x v="2"/>
    <x v="2"/>
    <x v="10"/>
    <x v="3"/>
    <x v="15"/>
    <x v="3"/>
    <n v="194.41599999999997"/>
    <n v="101.376"/>
    <n v="93.039999999999964"/>
  </r>
  <r>
    <x v="2"/>
    <x v="2"/>
    <x v="10"/>
    <x v="3"/>
    <x v="16"/>
    <x v="4"/>
    <n v="152.51600000000002"/>
    <n v="87.897600000000011"/>
    <n v="64.618400000000008"/>
  </r>
  <r>
    <x v="2"/>
    <x v="2"/>
    <x v="10"/>
    <x v="3"/>
    <x v="17"/>
    <x v="5"/>
    <n v="107.4735"/>
    <n v="55.987200000000009"/>
    <n v="51.486299999999993"/>
  </r>
  <r>
    <x v="2"/>
    <x v="2"/>
    <x v="10"/>
    <x v="3"/>
    <x v="18"/>
    <x v="6"/>
    <n v="90.504000000000005"/>
    <n v="58.5792"/>
    <n v="31.924800000000005"/>
  </r>
  <r>
    <x v="2"/>
    <x v="2"/>
    <x v="10"/>
    <x v="3"/>
    <x v="19"/>
    <x v="7"/>
    <n v="93.018000000000001"/>
    <n v="47.462400000000002"/>
    <n v="45.555599999999998"/>
  </r>
  <r>
    <x v="2"/>
    <x v="2"/>
    <x v="10"/>
    <x v="3"/>
    <x v="20"/>
    <x v="8"/>
    <n v="98.98875000000001"/>
    <n v="53.913600000000002"/>
    <n v="45.075150000000008"/>
  </r>
  <r>
    <x v="2"/>
    <x v="2"/>
    <x v="10"/>
    <x v="3"/>
    <x v="21"/>
    <x v="9"/>
    <n v="147.06899999999999"/>
    <n v="62.899200000000008"/>
    <n v="84.169799999999981"/>
  </r>
  <r>
    <x v="2"/>
    <x v="2"/>
    <x v="10"/>
    <x v="3"/>
    <x v="22"/>
    <x v="10"/>
    <n v="179.33199999999999"/>
    <n v="93.081599999999995"/>
    <n v="86.250399999999999"/>
  </r>
  <r>
    <x v="2"/>
    <x v="2"/>
    <x v="10"/>
    <x v="3"/>
    <x v="23"/>
    <x v="11"/>
    <n v="151.04950000000002"/>
    <n v="65.318400000000011"/>
    <n v="85.731100000000012"/>
  </r>
  <r>
    <x v="2"/>
    <x v="2"/>
    <x v="10"/>
    <x v="4"/>
    <x v="12"/>
    <x v="0"/>
    <n v="114.43300000000001"/>
    <n v="64.532499999999999"/>
    <n v="49.900500000000008"/>
  </r>
  <r>
    <x v="2"/>
    <x v="2"/>
    <x v="10"/>
    <x v="4"/>
    <x v="13"/>
    <x v="1"/>
    <n v="153.09580000000003"/>
    <n v="107.13950000000001"/>
    <n v="45.956300000000013"/>
  </r>
  <r>
    <x v="2"/>
    <x v="2"/>
    <x v="10"/>
    <x v="4"/>
    <x v="14"/>
    <x v="2"/>
    <n v="144.65219999999999"/>
    <n v="108.85000000000001"/>
    <n v="35.802199999999985"/>
  </r>
  <r>
    <x v="2"/>
    <x v="2"/>
    <x v="10"/>
    <x v="4"/>
    <x v="15"/>
    <x v="3"/>
    <n v="186.648"/>
    <n v="144.304"/>
    <n v="42.343999999999994"/>
  </r>
  <r>
    <x v="2"/>
    <x v="2"/>
    <x v="10"/>
    <x v="4"/>
    <x v="16"/>
    <x v="4"/>
    <n v="186.648"/>
    <n v="120.82350000000002"/>
    <n v="65.824499999999972"/>
  </r>
  <r>
    <x v="2"/>
    <x v="2"/>
    <x v="10"/>
    <x v="4"/>
    <x v="17"/>
    <x v="5"/>
    <n v="97.990200000000002"/>
    <n v="76.972500000000011"/>
    <n v="21.017699999999991"/>
  </r>
  <r>
    <x v="2"/>
    <x v="2"/>
    <x v="10"/>
    <x v="4"/>
    <x v="18"/>
    <x v="6"/>
    <n v="102.98970000000001"/>
    <n v="70.674750000000003"/>
    <n v="32.31495000000001"/>
  </r>
  <r>
    <x v="2"/>
    <x v="2"/>
    <x v="10"/>
    <x v="4"/>
    <x v="19"/>
    <x v="7"/>
    <n v="82.6584"/>
    <n v="59.712000000000003"/>
    <n v="22.946399999999997"/>
  </r>
  <r>
    <x v="2"/>
    <x v="2"/>
    <x v="10"/>
    <x v="4"/>
    <x v="20"/>
    <x v="8"/>
    <n v="115.9884"/>
    <n v="60.178500000000007"/>
    <n v="55.809899999999992"/>
  </r>
  <r>
    <x v="2"/>
    <x v="2"/>
    <x v="10"/>
    <x v="4"/>
    <x v="21"/>
    <x v="9"/>
    <n v="135.9864"/>
    <n v="90.500999999999991"/>
    <n v="45.485400000000013"/>
  </r>
  <r>
    <x v="2"/>
    <x v="2"/>
    <x v="10"/>
    <x v="4"/>
    <x v="22"/>
    <x v="10"/>
    <n v="199.09120000000001"/>
    <n v="133.108"/>
    <n v="65.983200000000011"/>
  </r>
  <r>
    <x v="2"/>
    <x v="2"/>
    <x v="10"/>
    <x v="4"/>
    <x v="23"/>
    <x v="11"/>
    <n v="185.09259999999998"/>
    <n v="89.257000000000005"/>
    <n v="95.835599999999971"/>
  </r>
  <r>
    <x v="2"/>
    <x v="2"/>
    <x v="10"/>
    <x v="2"/>
    <x v="12"/>
    <x v="0"/>
    <n v="42.506"/>
    <n v="30.739000000000001"/>
    <n v="11.766999999999999"/>
  </r>
  <r>
    <x v="2"/>
    <x v="2"/>
    <x v="10"/>
    <x v="2"/>
    <x v="13"/>
    <x v="1"/>
    <n v="48.480900000000005"/>
    <n v="35.896900000000002"/>
    <n v="12.584000000000003"/>
  </r>
  <r>
    <x v="2"/>
    <x v="2"/>
    <x v="10"/>
    <x v="2"/>
    <x v="14"/>
    <x v="2"/>
    <n v="53.332999999999998"/>
    <n v="35.740600000000001"/>
    <n v="17.592399999999998"/>
  </r>
  <r>
    <x v="2"/>
    <x v="2"/>
    <x v="10"/>
    <x v="2"/>
    <x v="15"/>
    <x v="3"/>
    <n v="59.668799999999997"/>
    <n v="48.348799999999997"/>
    <n v="11.32"/>
  </r>
  <r>
    <x v="2"/>
    <x v="2"/>
    <x v="10"/>
    <x v="2"/>
    <x v="16"/>
    <x v="4"/>
    <n v="46.034799999999997"/>
    <n v="36.834699999999998"/>
    <n v="9.2000999999999991"/>
  </r>
  <r>
    <x v="2"/>
    <x v="2"/>
    <x v="10"/>
    <x v="2"/>
    <x v="17"/>
    <x v="5"/>
    <n v="41.503500000000003"/>
    <n v="24.148350000000001"/>
    <n v="17.355150000000002"/>
  </r>
  <r>
    <x v="2"/>
    <x v="2"/>
    <x v="10"/>
    <x v="2"/>
    <x v="18"/>
    <x v="6"/>
    <n v="34.285499999999999"/>
    <n v="26.492849999999997"/>
    <n v="7.7926500000000019"/>
  </r>
  <r>
    <x v="2"/>
    <x v="2"/>
    <x v="10"/>
    <x v="2"/>
    <x v="19"/>
    <x v="7"/>
    <n v="37.533599999999993"/>
    <n v="21.882000000000001"/>
    <n v="15.651599999999991"/>
  </r>
  <r>
    <x v="2"/>
    <x v="2"/>
    <x v="10"/>
    <x v="2"/>
    <x v="20"/>
    <x v="8"/>
    <n v="41.503500000000003"/>
    <n v="19.459350000000001"/>
    <n v="22.044150000000002"/>
  </r>
  <r>
    <x v="2"/>
    <x v="2"/>
    <x v="10"/>
    <x v="2"/>
    <x v="21"/>
    <x v="9"/>
    <n v="50.044800000000009"/>
    <n v="25.945799999999998"/>
    <n v="24.099000000000011"/>
  </r>
  <r>
    <x v="2"/>
    <x v="2"/>
    <x v="10"/>
    <x v="2"/>
    <x v="22"/>
    <x v="10"/>
    <n v="60.310399999999994"/>
    <n v="47.515199999999993"/>
    <n v="12.795200000000001"/>
  </r>
  <r>
    <x v="2"/>
    <x v="2"/>
    <x v="10"/>
    <x v="2"/>
    <x v="23"/>
    <x v="11"/>
    <n v="56.7014"/>
    <n v="37.199399999999997"/>
    <n v="19.502000000000002"/>
  </r>
  <r>
    <x v="2"/>
    <x v="2"/>
    <x v="10"/>
    <x v="6"/>
    <x v="12"/>
    <x v="0"/>
    <n v="8.1855000000000011"/>
    <n v="2.4150000000000005"/>
    <n v="5.7705000000000002"/>
  </r>
  <r>
    <x v="2"/>
    <x v="2"/>
    <x v="10"/>
    <x v="6"/>
    <x v="13"/>
    <x v="1"/>
    <n v="9.0499500000000008"/>
    <n v="2.8405"/>
    <n v="6.2094500000000004"/>
  </r>
  <r>
    <x v="2"/>
    <x v="2"/>
    <x v="10"/>
    <x v="6"/>
    <x v="14"/>
    <x v="2"/>
    <n v="11.245500000000002"/>
    <n v="2.8980000000000001"/>
    <n v="8.3475000000000019"/>
  </r>
  <r>
    <x v="2"/>
    <x v="2"/>
    <x v="10"/>
    <x v="6"/>
    <x v="15"/>
    <x v="3"/>
    <n v="13.9536"/>
    <n v="3.9744000000000006"/>
    <n v="9.9791999999999987"/>
  </r>
  <r>
    <x v="2"/>
    <x v="2"/>
    <x v="10"/>
    <x v="6"/>
    <x v="16"/>
    <x v="4"/>
    <n v="9.2106000000000012"/>
    <n v="2.8336000000000001"/>
    <n v="6.3770000000000007"/>
  </r>
  <r>
    <x v="2"/>
    <x v="2"/>
    <x v="10"/>
    <x v="6"/>
    <x v="17"/>
    <x v="5"/>
    <n v="6.3342000000000001"/>
    <n v="1.9457999999999998"/>
    <n v="4.3884000000000007"/>
  </r>
  <r>
    <x v="2"/>
    <x v="2"/>
    <x v="10"/>
    <x v="6"/>
    <x v="18"/>
    <x v="6"/>
    <n v="6.4718999999999998"/>
    <n v="2.0492999999999997"/>
    <n v="4.4226000000000001"/>
  </r>
  <r>
    <x v="2"/>
    <x v="2"/>
    <x v="10"/>
    <x v="6"/>
    <x v="19"/>
    <x v="7"/>
    <n v="4.8960000000000008"/>
    <n v="2.2080000000000002"/>
    <n v="2.6880000000000006"/>
  </r>
  <r>
    <x v="2"/>
    <x v="2"/>
    <x v="10"/>
    <x v="6"/>
    <x v="20"/>
    <x v="8"/>
    <n v="7.7800499999999992"/>
    <n v="2.2355999999999998"/>
    <n v="5.5444499999999994"/>
  </r>
  <r>
    <x v="2"/>
    <x v="2"/>
    <x v="10"/>
    <x v="6"/>
    <x v="21"/>
    <x v="9"/>
    <n v="8.6291999999999991"/>
    <n v="2.8428000000000004"/>
    <n v="5.7863999999999987"/>
  </r>
  <r>
    <x v="2"/>
    <x v="2"/>
    <x v="10"/>
    <x v="6"/>
    <x v="22"/>
    <x v="10"/>
    <n v="13.341600000000001"/>
    <n v="3.2383999999999999"/>
    <n v="10.103200000000001"/>
  </r>
  <r>
    <x v="2"/>
    <x v="2"/>
    <x v="10"/>
    <x v="6"/>
    <x v="23"/>
    <x v="11"/>
    <n v="10.495800000000001"/>
    <n v="3.4454000000000002"/>
    <n v="7.0504000000000007"/>
  </r>
  <r>
    <x v="2"/>
    <x v="2"/>
    <x v="10"/>
    <x v="6"/>
    <x v="12"/>
    <x v="0"/>
    <n v="6.3000000000000007"/>
    <n v="2.2050000000000001"/>
    <n v="4.0950000000000006"/>
  </r>
  <r>
    <x v="2"/>
    <x v="2"/>
    <x v="10"/>
    <x v="6"/>
    <x v="13"/>
    <x v="1"/>
    <n v="8.4239999999999995"/>
    <n v="3.0030000000000001"/>
    <n v="5.4209999999999994"/>
  </r>
  <r>
    <x v="2"/>
    <x v="2"/>
    <x v="10"/>
    <x v="6"/>
    <x v="14"/>
    <x v="2"/>
    <n v="6.8879999999999999"/>
    <n v="3.1752000000000002"/>
    <n v="3.7127999999999997"/>
  </r>
  <r>
    <x v="2"/>
    <x v="2"/>
    <x v="10"/>
    <x v="6"/>
    <x v="15"/>
    <x v="3"/>
    <n v="11.327999999999999"/>
    <n v="2.9567999999999999"/>
    <n v="8.3712"/>
  </r>
  <r>
    <x v="2"/>
    <x v="2"/>
    <x v="10"/>
    <x v="6"/>
    <x v="16"/>
    <x v="4"/>
    <n v="6.8879999999999999"/>
    <n v="2.7635999999999998"/>
    <n v="4.1243999999999996"/>
  </r>
  <r>
    <x v="2"/>
    <x v="2"/>
    <x v="10"/>
    <x v="6"/>
    <x v="17"/>
    <x v="5"/>
    <n v="6.48"/>
    <n v="2.0223000000000004"/>
    <n v="4.4577"/>
  </r>
  <r>
    <x v="2"/>
    <x v="2"/>
    <x v="10"/>
    <x v="6"/>
    <x v="18"/>
    <x v="6"/>
    <n v="5.886000000000001"/>
    <n v="1.7199000000000002"/>
    <n v="4.166100000000001"/>
  </r>
  <r>
    <x v="2"/>
    <x v="2"/>
    <x v="10"/>
    <x v="6"/>
    <x v="19"/>
    <x v="7"/>
    <n v="4.992"/>
    <n v="1.4783999999999999"/>
    <n v="3.5136000000000003"/>
  </r>
  <r>
    <x v="2"/>
    <x v="2"/>
    <x v="10"/>
    <x v="6"/>
    <x v="20"/>
    <x v="8"/>
    <n v="5.5620000000000003"/>
    <n v="1.9278000000000002"/>
    <n v="3.6341999999999999"/>
  </r>
  <r>
    <x v="2"/>
    <x v="2"/>
    <x v="10"/>
    <x v="6"/>
    <x v="21"/>
    <x v="9"/>
    <n v="8.5679999999999996"/>
    <n v="2.1419999999999999"/>
    <n v="6.4260000000000002"/>
  </r>
  <r>
    <x v="2"/>
    <x v="2"/>
    <x v="10"/>
    <x v="6"/>
    <x v="22"/>
    <x v="10"/>
    <n v="7.68"/>
    <n v="2.8895999999999997"/>
    <n v="4.7904"/>
  </r>
  <r>
    <x v="2"/>
    <x v="2"/>
    <x v="10"/>
    <x v="6"/>
    <x v="23"/>
    <x v="11"/>
    <n v="7.7280000000000006"/>
    <n v="2.5577999999999999"/>
    <n v="5.1702000000000012"/>
  </r>
  <r>
    <x v="2"/>
    <x v="2"/>
    <x v="10"/>
    <x v="6"/>
    <x v="12"/>
    <x v="0"/>
    <n v="0.69599999999999995"/>
    <n v="0.2"/>
    <n v="0.49599999999999994"/>
  </r>
  <r>
    <x v="2"/>
    <x v="2"/>
    <x v="10"/>
    <x v="6"/>
    <x v="13"/>
    <x v="1"/>
    <n v="0.8580000000000001"/>
    <n v="0.28275"/>
    <n v="0.57525000000000004"/>
  </r>
  <r>
    <x v="2"/>
    <x v="2"/>
    <x v="10"/>
    <x v="6"/>
    <x v="14"/>
    <x v="2"/>
    <n v="0.68879999999999997"/>
    <n v="0.31500000000000006"/>
    <n v="0.37379999999999991"/>
  </r>
  <r>
    <x v="2"/>
    <x v="2"/>
    <x v="10"/>
    <x v="6"/>
    <x v="15"/>
    <x v="3"/>
    <n v="1.0847999999999998"/>
    <n v="0.35200000000000004"/>
    <n v="0.73279999999999967"/>
  </r>
  <r>
    <x v="2"/>
    <x v="2"/>
    <x v="10"/>
    <x v="6"/>
    <x v="16"/>
    <x v="4"/>
    <n v="0.73919999999999997"/>
    <n v="0.38150000000000006"/>
    <n v="0.35769999999999991"/>
  </r>
  <r>
    <x v="2"/>
    <x v="2"/>
    <x v="10"/>
    <x v="6"/>
    <x v="17"/>
    <x v="5"/>
    <n v="0.61560000000000004"/>
    <n v="0.19125"/>
    <n v="0.42435"/>
  </r>
  <r>
    <x v="2"/>
    <x v="2"/>
    <x v="10"/>
    <x v="6"/>
    <x v="18"/>
    <x v="6"/>
    <n v="0.60480000000000012"/>
    <n v="0.22275"/>
    <n v="0.38205000000000011"/>
  </r>
  <r>
    <x v="2"/>
    <x v="2"/>
    <x v="10"/>
    <x v="6"/>
    <x v="19"/>
    <x v="7"/>
    <n v="0.38400000000000001"/>
    <n v="0.23799999999999999"/>
    <n v="0.14600000000000002"/>
  </r>
  <r>
    <x v="2"/>
    <x v="2"/>
    <x v="10"/>
    <x v="6"/>
    <x v="20"/>
    <x v="8"/>
    <n v="0.43200000000000005"/>
    <n v="0.26324999999999998"/>
    <n v="0.16875000000000007"/>
  </r>
  <r>
    <x v="2"/>
    <x v="2"/>
    <x v="10"/>
    <x v="6"/>
    <x v="21"/>
    <x v="9"/>
    <n v="0.82799999999999996"/>
    <n v="0.24899999999999997"/>
    <n v="0.57899999999999996"/>
  </r>
  <r>
    <x v="2"/>
    <x v="2"/>
    <x v="10"/>
    <x v="6"/>
    <x v="22"/>
    <x v="10"/>
    <n v="0.90239999999999987"/>
    <n v="0.41600000000000004"/>
    <n v="0.48639999999999983"/>
  </r>
  <r>
    <x v="2"/>
    <x v="2"/>
    <x v="10"/>
    <x v="6"/>
    <x v="23"/>
    <x v="11"/>
    <n v="0.72239999999999993"/>
    <n v="0.39550000000000002"/>
    <n v="0.32689999999999991"/>
  </r>
  <r>
    <x v="2"/>
    <x v="2"/>
    <x v="10"/>
    <x v="6"/>
    <x v="12"/>
    <x v="0"/>
    <n v="9.2249999999999996"/>
    <n v="5.3820000000000006"/>
    <n v="3.8429999999999991"/>
  </r>
  <r>
    <x v="2"/>
    <x v="2"/>
    <x v="10"/>
    <x v="6"/>
    <x v="13"/>
    <x v="1"/>
    <n v="11.726000000000001"/>
    <n v="6.0996000000000006"/>
    <n v="5.6264000000000003"/>
  </r>
  <r>
    <x v="2"/>
    <x v="2"/>
    <x v="10"/>
    <x v="6"/>
    <x v="14"/>
    <x v="2"/>
    <n v="16.358999999999998"/>
    <n v="7.4059999999999997"/>
    <n v="8.9529999999999994"/>
  </r>
  <r>
    <x v="2"/>
    <x v="2"/>
    <x v="10"/>
    <x v="6"/>
    <x v="15"/>
    <x v="3"/>
    <n v="16.891999999999999"/>
    <n v="8.8320000000000007"/>
    <n v="8.0599999999999987"/>
  </r>
  <r>
    <x v="2"/>
    <x v="2"/>
    <x v="10"/>
    <x v="6"/>
    <x v="16"/>
    <x v="4"/>
    <n v="13.632499999999999"/>
    <n v="7.5347999999999997"/>
    <n v="6.0976999999999988"/>
  </r>
  <r>
    <x v="2"/>
    <x v="2"/>
    <x v="10"/>
    <x v="6"/>
    <x v="17"/>
    <x v="5"/>
    <n v="9.4094999999999995"/>
    <n v="4.0985999999999994"/>
    <n v="5.3109000000000002"/>
  </r>
  <r>
    <x v="2"/>
    <x v="2"/>
    <x v="10"/>
    <x v="6"/>
    <x v="18"/>
    <x v="6"/>
    <n v="10.055250000000001"/>
    <n v="3.3534000000000002"/>
    <n v="6.7018500000000003"/>
  </r>
  <r>
    <x v="2"/>
    <x v="2"/>
    <x v="10"/>
    <x v="6"/>
    <x v="19"/>
    <x v="7"/>
    <n v="8.1179999999999986"/>
    <n v="3.2752000000000003"/>
    <n v="4.8427999999999987"/>
  </r>
  <r>
    <x v="2"/>
    <x v="2"/>
    <x v="10"/>
    <x v="6"/>
    <x v="20"/>
    <x v="8"/>
    <n v="7.6567499999999997"/>
    <n v="4.0571999999999999"/>
    <n v="3.5995499999999998"/>
  </r>
  <r>
    <x v="2"/>
    <x v="2"/>
    <x v="10"/>
    <x v="6"/>
    <x v="21"/>
    <x v="9"/>
    <n v="12.546000000000001"/>
    <n v="4.4160000000000004"/>
    <n v="8.1300000000000008"/>
  </r>
  <r>
    <x v="2"/>
    <x v="2"/>
    <x v="10"/>
    <x v="6"/>
    <x v="22"/>
    <x v="10"/>
    <n v="18.531999999999996"/>
    <n v="7.1391999999999998"/>
    <n v="11.392799999999998"/>
  </r>
  <r>
    <x v="2"/>
    <x v="2"/>
    <x v="10"/>
    <x v="6"/>
    <x v="23"/>
    <x v="11"/>
    <n v="15.641500000000001"/>
    <n v="5.6672000000000002"/>
    <n v="9.9742999999999995"/>
  </r>
  <r>
    <x v="2"/>
    <x v="2"/>
    <x v="10"/>
    <x v="6"/>
    <x v="12"/>
    <x v="0"/>
    <n v="9.4640000000000004"/>
    <n v="3.21"/>
    <n v="6.2540000000000004"/>
  </r>
  <r>
    <x v="2"/>
    <x v="2"/>
    <x v="10"/>
    <x v="6"/>
    <x v="13"/>
    <x v="1"/>
    <n v="12.776400000000001"/>
    <n v="4.6019999999999994"/>
    <n v="8.1744000000000021"/>
  </r>
  <r>
    <x v="2"/>
    <x v="2"/>
    <x v="10"/>
    <x v="6"/>
    <x v="14"/>
    <x v="2"/>
    <n v="12.230399999999999"/>
    <n v="3.4020000000000006"/>
    <n v="8.8283999999999985"/>
  </r>
  <r>
    <x v="2"/>
    <x v="2"/>
    <x v="10"/>
    <x v="6"/>
    <x v="15"/>
    <x v="3"/>
    <n v="12.230399999999999"/>
    <n v="3.9359999999999995"/>
    <n v="8.2943999999999996"/>
  </r>
  <r>
    <x v="2"/>
    <x v="2"/>
    <x v="10"/>
    <x v="6"/>
    <x v="16"/>
    <x v="4"/>
    <n v="10.829000000000001"/>
    <n v="4.3260000000000005"/>
    <n v="6.5030000000000001"/>
  </r>
  <r>
    <x v="2"/>
    <x v="2"/>
    <x v="10"/>
    <x v="6"/>
    <x v="17"/>
    <x v="5"/>
    <n v="6.9614999999999991"/>
    <n v="2.9970000000000003"/>
    <n v="3.9644999999999988"/>
  </r>
  <r>
    <x v="2"/>
    <x v="2"/>
    <x v="10"/>
    <x v="6"/>
    <x v="18"/>
    <x v="6"/>
    <n v="9.5003999999999991"/>
    <n v="3.1320000000000001"/>
    <n v="6.3683999999999994"/>
  </r>
  <r>
    <x v="2"/>
    <x v="2"/>
    <x v="10"/>
    <x v="6"/>
    <x v="19"/>
    <x v="7"/>
    <n v="8.7360000000000007"/>
    <n v="2.52"/>
    <n v="6.2160000000000011"/>
  </r>
  <r>
    <x v="2"/>
    <x v="2"/>
    <x v="10"/>
    <x v="6"/>
    <x v="20"/>
    <x v="8"/>
    <n v="8.6814"/>
    <n v="2.7540000000000004"/>
    <n v="5.9273999999999996"/>
  </r>
  <r>
    <x v="2"/>
    <x v="2"/>
    <x v="10"/>
    <x v="6"/>
    <x v="21"/>
    <x v="9"/>
    <n v="9.8279999999999994"/>
    <n v="3.42"/>
    <n v="6.4079999999999995"/>
  </r>
  <r>
    <x v="2"/>
    <x v="2"/>
    <x v="10"/>
    <x v="6"/>
    <x v="22"/>
    <x v="10"/>
    <n v="17.0352"/>
    <n v="5.6159999999999997"/>
    <n v="11.4192"/>
  </r>
  <r>
    <x v="2"/>
    <x v="2"/>
    <x v="10"/>
    <x v="6"/>
    <x v="23"/>
    <x v="11"/>
    <n v="10.829000000000001"/>
    <n v="3.7800000000000002"/>
    <n v="7.0490000000000004"/>
  </r>
  <r>
    <x v="2"/>
    <x v="2"/>
    <x v="10"/>
    <x v="6"/>
    <x v="12"/>
    <x v="0"/>
    <n v="3.4019999999999997"/>
    <n v="1.4449999999999998"/>
    <n v="1.9569999999999999"/>
  </r>
  <r>
    <x v="2"/>
    <x v="2"/>
    <x v="10"/>
    <x v="6"/>
    <x v="13"/>
    <x v="1"/>
    <n v="6.1600499999999991"/>
    <n v="2.0331999999999999"/>
    <n v="4.1268499999999992"/>
  </r>
  <r>
    <x v="2"/>
    <x v="2"/>
    <x v="10"/>
    <x v="6"/>
    <x v="14"/>
    <x v="2"/>
    <n v="6.8039999999999994"/>
    <n v="1.9278"/>
    <n v="4.876199999999999"/>
  </r>
  <r>
    <x v="2"/>
    <x v="2"/>
    <x v="10"/>
    <x v="6"/>
    <x v="15"/>
    <x v="3"/>
    <n v="6.3504000000000005"/>
    <n v="2.4208000000000003"/>
    <n v="3.9296000000000002"/>
  </r>
  <r>
    <x v="2"/>
    <x v="2"/>
    <x v="10"/>
    <x v="6"/>
    <x v="16"/>
    <x v="4"/>
    <n v="4.7627999999999995"/>
    <n v="2.7845999999999997"/>
    <n v="1.9781999999999997"/>
  </r>
  <r>
    <x v="2"/>
    <x v="2"/>
    <x v="10"/>
    <x v="6"/>
    <x v="17"/>
    <x v="5"/>
    <n v="4.2646499999999996"/>
    <n v="1.6065"/>
    <n v="2.6581499999999996"/>
  </r>
  <r>
    <x v="2"/>
    <x v="2"/>
    <x v="10"/>
    <x v="6"/>
    <x v="18"/>
    <x v="6"/>
    <n v="3.645"/>
    <n v="1.53"/>
    <n v="2.1150000000000002"/>
  </r>
  <r>
    <x v="2"/>
    <x v="2"/>
    <x v="10"/>
    <x v="6"/>
    <x v="19"/>
    <x v="7"/>
    <n v="3.5964000000000005"/>
    <n v="1.3192000000000002"/>
    <n v="2.2772000000000006"/>
  </r>
  <r>
    <x v="2"/>
    <x v="2"/>
    <x v="10"/>
    <x v="6"/>
    <x v="20"/>
    <x v="8"/>
    <n v="3.645"/>
    <n v="1.2699"/>
    <n v="2.3750999999999998"/>
  </r>
  <r>
    <x v="2"/>
    <x v="2"/>
    <x v="10"/>
    <x v="6"/>
    <x v="21"/>
    <x v="9"/>
    <n v="4.1796000000000006"/>
    <n v="1.9176"/>
    <n v="2.2620000000000005"/>
  </r>
  <r>
    <x v="2"/>
    <x v="2"/>
    <x v="10"/>
    <x v="6"/>
    <x v="22"/>
    <x v="10"/>
    <n v="6.9984000000000011"/>
    <n v="2.6928000000000001"/>
    <n v="4.305600000000001"/>
  </r>
  <r>
    <x v="2"/>
    <x v="2"/>
    <x v="10"/>
    <x v="6"/>
    <x v="23"/>
    <x v="11"/>
    <n v="4.9896000000000003"/>
    <n v="1.9753999999999998"/>
    <n v="3.0142000000000007"/>
  </r>
  <r>
    <x v="1"/>
    <x v="1"/>
    <x v="11"/>
    <x v="0"/>
    <x v="12"/>
    <x v="0"/>
    <n v="134.35"/>
    <n v="45.6875"/>
    <n v="88.662499999999994"/>
  </r>
  <r>
    <x v="1"/>
    <x v="1"/>
    <x v="11"/>
    <x v="0"/>
    <x v="13"/>
    <x v="1"/>
    <n v="153.69640000000001"/>
    <n v="79.657499999999999"/>
    <n v="74.038900000000012"/>
  </r>
  <r>
    <x v="1"/>
    <x v="1"/>
    <x v="11"/>
    <x v="0"/>
    <x v="14"/>
    <x v="2"/>
    <n v="203.13720000000001"/>
    <n v="62.457499999999996"/>
    <n v="140.67970000000003"/>
  </r>
  <r>
    <x v="1"/>
    <x v="1"/>
    <x v="11"/>
    <x v="0"/>
    <x v="15"/>
    <x v="3"/>
    <n v="204.21199999999999"/>
    <n v="70.52"/>
    <n v="133.69200000000001"/>
  </r>
  <r>
    <x v="1"/>
    <x v="1"/>
    <x v="11"/>
    <x v="0"/>
    <x v="16"/>
    <x v="4"/>
    <n v="165.51920000000001"/>
    <n v="82.775000000000006"/>
    <n v="82.744200000000006"/>
  </r>
  <r>
    <x v="1"/>
    <x v="1"/>
    <x v="11"/>
    <x v="0"/>
    <x v="17"/>
    <x v="5"/>
    <n v="129.37905000000001"/>
    <n v="42.08625"/>
    <n v="87.2928"/>
  </r>
  <r>
    <x v="1"/>
    <x v="1"/>
    <x v="11"/>
    <x v="0"/>
    <x v="18"/>
    <x v="6"/>
    <n v="114.86924999999999"/>
    <n v="43.537500000000001"/>
    <n v="71.33175"/>
  </r>
  <r>
    <x v="1"/>
    <x v="1"/>
    <x v="11"/>
    <x v="0"/>
    <x v="19"/>
    <x v="7"/>
    <n v="109.62960000000001"/>
    <n v="51.6"/>
    <n v="58.029600000000009"/>
  </r>
  <r>
    <x v="1"/>
    <x v="1"/>
    <x v="11"/>
    <x v="0"/>
    <x v="20"/>
    <x v="8"/>
    <n v="103.98690000000001"/>
    <n v="52.245000000000005"/>
    <n v="51.741900000000001"/>
  </r>
  <r>
    <x v="1"/>
    <x v="1"/>
    <x v="11"/>
    <x v="0"/>
    <x v="21"/>
    <x v="9"/>
    <n v="178.95420000000001"/>
    <n v="59.985000000000007"/>
    <n v="118.9692"/>
  </r>
  <r>
    <x v="1"/>
    <x v="1"/>
    <x v="11"/>
    <x v="0"/>
    <x v="22"/>
    <x v="10"/>
    <n v="212.81040000000002"/>
    <n v="93.740000000000009"/>
    <n v="119.07040000000001"/>
  </r>
  <r>
    <x v="1"/>
    <x v="1"/>
    <x v="11"/>
    <x v="0"/>
    <x v="23"/>
    <x v="11"/>
    <n v="156.1147"/>
    <n v="63.962499999999999"/>
    <n v="92.152199999999993"/>
  </r>
  <r>
    <x v="1"/>
    <x v="1"/>
    <x v="11"/>
    <x v="1"/>
    <x v="12"/>
    <x v="0"/>
    <n v="66.766500000000008"/>
    <n v="43.29"/>
    <n v="23.476500000000009"/>
  </r>
  <r>
    <x v="1"/>
    <x v="1"/>
    <x v="11"/>
    <x v="1"/>
    <x v="13"/>
    <x v="1"/>
    <n v="80.540850000000006"/>
    <n v="71.284199999999998"/>
    <n v="9.2566500000000076"/>
  </r>
  <r>
    <x v="1"/>
    <x v="1"/>
    <x v="11"/>
    <x v="1"/>
    <x v="14"/>
    <x v="2"/>
    <n v="75.789000000000016"/>
    <n v="61.952800000000003"/>
    <n v="13.836200000000012"/>
  </r>
  <r>
    <x v="1"/>
    <x v="1"/>
    <x v="11"/>
    <x v="1"/>
    <x v="15"/>
    <x v="3"/>
    <n v="106.82640000000002"/>
    <n v="76.190400000000011"/>
    <n v="30.63600000000001"/>
  </r>
  <r>
    <x v="1"/>
    <x v="1"/>
    <x v="11"/>
    <x v="1"/>
    <x v="16"/>
    <x v="4"/>
    <n v="73.262700000000009"/>
    <n v="72.727200000000011"/>
    <n v="0.53549999999999898"/>
  </r>
  <r>
    <x v="1"/>
    <x v="1"/>
    <x v="11"/>
    <x v="1"/>
    <x v="17"/>
    <x v="5"/>
    <n v="45.473399999999998"/>
    <n v="41.558399999999999"/>
    <n v="3.9149999999999991"/>
  </r>
  <r>
    <x v="1"/>
    <x v="1"/>
    <x v="11"/>
    <x v="1"/>
    <x v="18"/>
    <x v="6"/>
    <n v="53.593649999999997"/>
    <n v="38.095199999999998"/>
    <n v="15.498449999999998"/>
  </r>
  <r>
    <x v="1"/>
    <x v="1"/>
    <x v="11"/>
    <x v="1"/>
    <x v="19"/>
    <x v="7"/>
    <n v="57.262800000000006"/>
    <n v="38.480000000000004"/>
    <n v="18.782800000000002"/>
  </r>
  <r>
    <x v="1"/>
    <x v="1"/>
    <x v="11"/>
    <x v="1"/>
    <x v="20"/>
    <x v="8"/>
    <n v="48.180149999999998"/>
    <n v="39.393900000000002"/>
    <n v="8.7862499999999955"/>
  </r>
  <r>
    <x v="1"/>
    <x v="1"/>
    <x v="11"/>
    <x v="1"/>
    <x v="21"/>
    <x v="9"/>
    <n v="84.450600000000009"/>
    <n v="50.793599999999998"/>
    <n v="33.657000000000011"/>
  </r>
  <r>
    <x v="1"/>
    <x v="1"/>
    <x v="11"/>
    <x v="1"/>
    <x v="22"/>
    <x v="10"/>
    <n v="110.676"/>
    <n v="79.268800000000013"/>
    <n v="31.407199999999989"/>
  </r>
  <r>
    <x v="1"/>
    <x v="1"/>
    <x v="11"/>
    <x v="1"/>
    <x v="23"/>
    <x v="11"/>
    <n v="67.368000000000009"/>
    <n v="57.912400000000005"/>
    <n v="9.455600000000004"/>
  </r>
  <r>
    <x v="1"/>
    <x v="1"/>
    <x v="11"/>
    <x v="2"/>
    <x v="12"/>
    <x v="0"/>
    <n v="39.728999999999999"/>
    <n v="31.083500000000001"/>
    <n v="8.6454999999999984"/>
  </r>
  <r>
    <x v="1"/>
    <x v="1"/>
    <x v="11"/>
    <x v="2"/>
    <x v="13"/>
    <x v="1"/>
    <n v="74.322299999999998"/>
    <n v="38.142650000000003"/>
    <n v="36.179649999999995"/>
  </r>
  <r>
    <x v="1"/>
    <x v="1"/>
    <x v="11"/>
    <x v="2"/>
    <x v="14"/>
    <x v="2"/>
    <n v="81.396000000000001"/>
    <n v="42.703500000000005"/>
    <n v="38.692499999999995"/>
  </r>
  <r>
    <x v="1"/>
    <x v="1"/>
    <x v="11"/>
    <x v="2"/>
    <x v="15"/>
    <x v="3"/>
    <n v="75.9696"/>
    <n v="38.113599999999998"/>
    <n v="37.856000000000002"/>
  </r>
  <r>
    <x v="1"/>
    <x v="1"/>
    <x v="11"/>
    <x v="2"/>
    <x v="16"/>
    <x v="4"/>
    <n v="59.012099999999997"/>
    <n v="37.823100000000004"/>
    <n v="21.188999999999993"/>
  </r>
  <r>
    <x v="1"/>
    <x v="1"/>
    <x v="11"/>
    <x v="2"/>
    <x v="17"/>
    <x v="5"/>
    <n v="37.936350000000004"/>
    <n v="31.112549999999999"/>
    <n v="6.8238000000000056"/>
  </r>
  <r>
    <x v="1"/>
    <x v="1"/>
    <x v="11"/>
    <x v="2"/>
    <x v="18"/>
    <x v="6"/>
    <n v="43.168950000000002"/>
    <n v="30.328199999999999"/>
    <n v="12.840750000000003"/>
  </r>
  <r>
    <x v="1"/>
    <x v="1"/>
    <x v="11"/>
    <x v="2"/>
    <x v="19"/>
    <x v="7"/>
    <n v="40.310400000000001"/>
    <n v="20.683600000000002"/>
    <n v="19.626799999999999"/>
  </r>
  <r>
    <x v="1"/>
    <x v="1"/>
    <x v="11"/>
    <x v="2"/>
    <x v="20"/>
    <x v="8"/>
    <n v="42.296849999999999"/>
    <n v="21.70035"/>
    <n v="20.596499999999999"/>
  </r>
  <r>
    <x v="1"/>
    <x v="1"/>
    <x v="11"/>
    <x v="2"/>
    <x v="21"/>
    <x v="9"/>
    <n v="67.442399999999992"/>
    <n v="33.465599999999995"/>
    <n v="33.976799999999997"/>
  </r>
  <r>
    <x v="1"/>
    <x v="1"/>
    <x v="11"/>
    <x v="2"/>
    <x v="22"/>
    <x v="10"/>
    <n v="79.070399999999992"/>
    <n v="54.846400000000003"/>
    <n v="24.22399999999999"/>
  </r>
  <r>
    <x v="1"/>
    <x v="1"/>
    <x v="11"/>
    <x v="2"/>
    <x v="23"/>
    <x v="11"/>
    <n v="61.725299999999997"/>
    <n v="43.516900000000007"/>
    <n v="18.20839999999999"/>
  </r>
  <r>
    <x v="1"/>
    <x v="1"/>
    <x v="11"/>
    <x v="3"/>
    <x v="12"/>
    <x v="0"/>
    <n v="104.673"/>
    <n v="56.516500000000008"/>
    <n v="48.156499999999994"/>
  </r>
  <r>
    <x v="1"/>
    <x v="1"/>
    <x v="11"/>
    <x v="3"/>
    <x v="13"/>
    <x v="1"/>
    <n v="101.7497"/>
    <n v="57.968299999999999"/>
    <n v="43.781400000000005"/>
  </r>
  <r>
    <x v="1"/>
    <x v="1"/>
    <x v="11"/>
    <x v="3"/>
    <x v="14"/>
    <x v="2"/>
    <n v="138.62100000000001"/>
    <n v="82.752600000000001"/>
    <n v="55.868400000000008"/>
  </r>
  <r>
    <x v="1"/>
    <x v="1"/>
    <x v="11"/>
    <x v="3"/>
    <x v="15"/>
    <x v="3"/>
    <n v="168.98560000000001"/>
    <n v="95.403999999999996"/>
    <n v="73.581600000000009"/>
  </r>
  <r>
    <x v="1"/>
    <x v="1"/>
    <x v="11"/>
    <x v="3"/>
    <x v="16"/>
    <x v="4"/>
    <n v="108.2564"/>
    <n v="60.9756"/>
    <n v="47.280799999999999"/>
  </r>
  <r>
    <x v="1"/>
    <x v="1"/>
    <x v="11"/>
    <x v="3"/>
    <x v="17"/>
    <x v="5"/>
    <n v="90.810900000000004"/>
    <n v="55.064699999999995"/>
    <n v="35.746200000000009"/>
  </r>
  <r>
    <x v="1"/>
    <x v="1"/>
    <x v="11"/>
    <x v="3"/>
    <x v="18"/>
    <x v="6"/>
    <n v="98.449200000000005"/>
    <n v="55.531349999999996"/>
    <n v="42.917850000000008"/>
  </r>
  <r>
    <x v="1"/>
    <x v="1"/>
    <x v="11"/>
    <x v="3"/>
    <x v="19"/>
    <x v="7"/>
    <n v="64.878399999999999"/>
    <n v="41.894800000000004"/>
    <n v="22.983599999999996"/>
  </r>
  <r>
    <x v="1"/>
    <x v="1"/>
    <x v="11"/>
    <x v="3"/>
    <x v="20"/>
    <x v="8"/>
    <n v="70.442099999999996"/>
    <n v="46.198349999999998"/>
    <n v="24.243749999999999"/>
  </r>
  <r>
    <x v="1"/>
    <x v="1"/>
    <x v="11"/>
    <x v="3"/>
    <x v="21"/>
    <x v="9"/>
    <n v="130.13399999999999"/>
    <n v="62.22"/>
    <n v="67.913999999999987"/>
  </r>
  <r>
    <x v="1"/>
    <x v="1"/>
    <x v="11"/>
    <x v="3"/>
    <x v="22"/>
    <x v="10"/>
    <n v="132.77439999999999"/>
    <n v="69.686400000000006"/>
    <n v="63.08799999999998"/>
  </r>
  <r>
    <x v="1"/>
    <x v="1"/>
    <x v="11"/>
    <x v="3"/>
    <x v="23"/>
    <x v="11"/>
    <n v="151.82300000000001"/>
    <n v="85.656199999999998"/>
    <n v="66.166800000000009"/>
  </r>
  <r>
    <x v="1"/>
    <x v="1"/>
    <x v="11"/>
    <x v="4"/>
    <x v="12"/>
    <x v="0"/>
    <n v="72.160000000000011"/>
    <n v="53.045999999999999"/>
    <n v="19.114000000000011"/>
  </r>
  <r>
    <x v="1"/>
    <x v="1"/>
    <x v="11"/>
    <x v="4"/>
    <x v="13"/>
    <x v="1"/>
    <n v="134.84899999999999"/>
    <n v="81.274050000000003"/>
    <n v="53.574949999999987"/>
  </r>
  <r>
    <x v="1"/>
    <x v="1"/>
    <x v="11"/>
    <x v="4"/>
    <x v="14"/>
    <x v="2"/>
    <n v="119.96599999999999"/>
    <n v="89.2941"/>
    <n v="30.671899999999994"/>
  </r>
  <r>
    <x v="1"/>
    <x v="1"/>
    <x v="11"/>
    <x v="4"/>
    <x v="15"/>
    <x v="3"/>
    <n v="167.41119999999998"/>
    <n v="82.852800000000002"/>
    <n v="84.558399999999978"/>
  </r>
  <r>
    <x v="1"/>
    <x v="1"/>
    <x v="11"/>
    <x v="4"/>
    <x v="16"/>
    <x v="4"/>
    <n v="126.28"/>
    <n v="91.062299999999993"/>
    <n v="35.217700000000008"/>
  </r>
  <r>
    <x v="1"/>
    <x v="1"/>
    <x v="11"/>
    <x v="4"/>
    <x v="17"/>
    <x v="5"/>
    <n v="90.921600000000012"/>
    <n v="48.878100000000003"/>
    <n v="42.043500000000009"/>
  </r>
  <r>
    <x v="1"/>
    <x v="1"/>
    <x v="11"/>
    <x v="4"/>
    <x v="18"/>
    <x v="6"/>
    <n v="94.168800000000005"/>
    <n v="53.424900000000001"/>
    <n v="40.743900000000004"/>
  </r>
  <r>
    <x v="1"/>
    <x v="1"/>
    <x v="11"/>
    <x v="4"/>
    <x v="19"/>
    <x v="7"/>
    <n v="59.892799999999994"/>
    <n v="40.416000000000004"/>
    <n v="19.47679999999999"/>
  </r>
  <r>
    <x v="1"/>
    <x v="1"/>
    <x v="11"/>
    <x v="4"/>
    <x v="20"/>
    <x v="8"/>
    <n v="81.180000000000007"/>
    <n v="49.446449999999999"/>
    <n v="31.733550000000008"/>
  </r>
  <r>
    <x v="1"/>
    <x v="1"/>
    <x v="11"/>
    <x v="4"/>
    <x v="21"/>
    <x v="9"/>
    <n v="117.98160000000001"/>
    <n v="75.78"/>
    <n v="42.201600000000013"/>
  </r>
  <r>
    <x v="1"/>
    <x v="1"/>
    <x v="11"/>
    <x v="4"/>
    <x v="22"/>
    <x v="10"/>
    <n v="124.11519999999999"/>
    <n v="85.884"/>
    <n v="38.231199999999987"/>
  </r>
  <r>
    <x v="1"/>
    <x v="1"/>
    <x v="11"/>
    <x v="4"/>
    <x v="23"/>
    <x v="11"/>
    <n v="133.85680000000002"/>
    <n v="91.062299999999993"/>
    <n v="42.794500000000028"/>
  </r>
  <r>
    <x v="1"/>
    <x v="1"/>
    <x v="11"/>
    <x v="5"/>
    <x v="12"/>
    <x v="0"/>
    <n v="41.195"/>
    <n v="27.304500000000004"/>
    <n v="13.890499999999996"/>
  </r>
  <r>
    <x v="1"/>
    <x v="1"/>
    <x v="11"/>
    <x v="5"/>
    <x v="13"/>
    <x v="1"/>
    <n v="45.045000000000002"/>
    <n v="36.798449999999995"/>
    <n v="8.2465500000000063"/>
  </r>
  <r>
    <x v="1"/>
    <x v="1"/>
    <x v="11"/>
    <x v="5"/>
    <x v="14"/>
    <x v="2"/>
    <n v="46.893000000000001"/>
    <n v="34.017899999999997"/>
    <n v="12.875100000000003"/>
  </r>
  <r>
    <x v="1"/>
    <x v="1"/>
    <x v="11"/>
    <x v="5"/>
    <x v="15"/>
    <x v="3"/>
    <n v="62.216000000000001"/>
    <n v="40.480800000000002"/>
    <n v="21.735199999999999"/>
  </r>
  <r>
    <x v="1"/>
    <x v="1"/>
    <x v="11"/>
    <x v="5"/>
    <x v="16"/>
    <x v="4"/>
    <n v="45.814999999999998"/>
    <n v="37.875600000000006"/>
    <n v="7.939399999999992"/>
  </r>
  <r>
    <x v="1"/>
    <x v="1"/>
    <x v="11"/>
    <x v="5"/>
    <x v="17"/>
    <x v="5"/>
    <n v="39.847499999999997"/>
    <n v="26.603100000000001"/>
    <n v="13.244399999999995"/>
  </r>
  <r>
    <x v="1"/>
    <x v="1"/>
    <x v="11"/>
    <x v="5"/>
    <x v="18"/>
    <x v="6"/>
    <n v="34.996499999999997"/>
    <n v="22.319550000000003"/>
    <n v="12.676949999999994"/>
  </r>
  <r>
    <x v="1"/>
    <x v="1"/>
    <x v="11"/>
    <x v="5"/>
    <x v="19"/>
    <x v="7"/>
    <n v="32.956000000000003"/>
    <n v="23.246399999999998"/>
    <n v="9.7096000000000053"/>
  </r>
  <r>
    <x v="1"/>
    <x v="1"/>
    <x v="11"/>
    <x v="5"/>
    <x v="20"/>
    <x v="8"/>
    <n v="40.193999999999996"/>
    <n v="24.799500000000005"/>
    <n v="15.39449999999999"/>
  </r>
  <r>
    <x v="1"/>
    <x v="1"/>
    <x v="11"/>
    <x v="5"/>
    <x v="21"/>
    <x v="9"/>
    <n v="52.667999999999999"/>
    <n v="24.9498"/>
    <n v="27.7182"/>
  </r>
  <r>
    <x v="1"/>
    <x v="1"/>
    <x v="11"/>
    <x v="5"/>
    <x v="22"/>
    <x v="10"/>
    <n v="68.376000000000005"/>
    <n v="37.675199999999997"/>
    <n v="30.700800000000008"/>
  </r>
  <r>
    <x v="1"/>
    <x v="1"/>
    <x v="11"/>
    <x v="5"/>
    <x v="23"/>
    <x v="11"/>
    <n v="46.893000000000001"/>
    <n v="41.7333"/>
    <n v="5.1597000000000008"/>
  </r>
  <r>
    <x v="1"/>
    <x v="1"/>
    <x v="11"/>
    <x v="6"/>
    <x v="12"/>
    <x v="0"/>
    <n v="6.9525000000000006"/>
    <n v="1.9064999999999999"/>
    <n v="5.0460000000000012"/>
  </r>
  <r>
    <x v="1"/>
    <x v="1"/>
    <x v="11"/>
    <x v="6"/>
    <x v="13"/>
    <x v="1"/>
    <n v="9.213750000000001"/>
    <n v="2.5850499999999998"/>
    <n v="6.6287000000000011"/>
  </r>
  <r>
    <x v="1"/>
    <x v="1"/>
    <x v="11"/>
    <x v="6"/>
    <x v="14"/>
    <x v="2"/>
    <n v="9.166500000000001"/>
    <n v="3.0996000000000001"/>
    <n v="6.0669000000000004"/>
  </r>
  <r>
    <x v="1"/>
    <x v="1"/>
    <x v="11"/>
    <x v="6"/>
    <x v="15"/>
    <x v="3"/>
    <n v="12.203999999999999"/>
    <n v="3.7391999999999999"/>
    <n v="8.4647999999999985"/>
  </r>
  <r>
    <x v="1"/>
    <x v="1"/>
    <x v="11"/>
    <x v="6"/>
    <x v="16"/>
    <x v="4"/>
    <n v="7.7490000000000006"/>
    <n v="2.3820999999999999"/>
    <n v="5.3669000000000011"/>
  </r>
  <r>
    <x v="1"/>
    <x v="1"/>
    <x v="11"/>
    <x v="6"/>
    <x v="17"/>
    <x v="5"/>
    <n v="6.5002500000000003"/>
    <n v="2.0664000000000002"/>
    <n v="4.4338499999999996"/>
  </r>
  <r>
    <x v="1"/>
    <x v="1"/>
    <x v="11"/>
    <x v="6"/>
    <x v="18"/>
    <x v="6"/>
    <n v="4.9814999999999996"/>
    <n v="1.7527499999999998"/>
    <n v="3.2287499999999998"/>
  </r>
  <r>
    <x v="1"/>
    <x v="1"/>
    <x v="11"/>
    <x v="6"/>
    <x v="19"/>
    <x v="7"/>
    <n v="5.4540000000000006"/>
    <n v="1.5416000000000001"/>
    <n v="3.9124000000000008"/>
  </r>
  <r>
    <x v="1"/>
    <x v="1"/>
    <x v="11"/>
    <x v="6"/>
    <x v="20"/>
    <x v="8"/>
    <n v="6.5002500000000003"/>
    <n v="2.1401999999999997"/>
    <n v="4.3600500000000011"/>
  </r>
  <r>
    <x v="1"/>
    <x v="1"/>
    <x v="11"/>
    <x v="6"/>
    <x v="21"/>
    <x v="9"/>
    <n v="7.29"/>
    <n v="2.2878000000000003"/>
    <n v="5.0022000000000002"/>
  </r>
  <r>
    <x v="1"/>
    <x v="1"/>
    <x v="11"/>
    <x v="6"/>
    <x v="22"/>
    <x v="10"/>
    <n v="11.988000000000001"/>
    <n v="3.4440000000000004"/>
    <n v="8.5440000000000005"/>
  </r>
  <r>
    <x v="1"/>
    <x v="1"/>
    <x v="11"/>
    <x v="6"/>
    <x v="23"/>
    <x v="11"/>
    <n v="11.245500000000002"/>
    <n v="2.6691000000000003"/>
    <n v="8.5764000000000014"/>
  </r>
  <r>
    <x v="1"/>
    <x v="1"/>
    <x v="11"/>
    <x v="6"/>
    <x v="12"/>
    <x v="0"/>
    <n v="3.5235000000000007"/>
    <n v="1.2150000000000001"/>
    <n v="2.3085000000000004"/>
  </r>
  <r>
    <x v="1"/>
    <x v="1"/>
    <x v="11"/>
    <x v="6"/>
    <x v="13"/>
    <x v="1"/>
    <n v="5.5419"/>
    <n v="1.6184999999999998"/>
    <n v="3.9234"/>
  </r>
  <r>
    <x v="1"/>
    <x v="1"/>
    <x v="11"/>
    <x v="6"/>
    <x v="14"/>
    <x v="2"/>
    <n v="4.9329000000000001"/>
    <n v="2.415"/>
    <n v="2.5179"/>
  </r>
  <r>
    <x v="1"/>
    <x v="1"/>
    <x v="11"/>
    <x v="6"/>
    <x v="15"/>
    <x v="3"/>
    <n v="7.2384000000000004"/>
    <n v="2.16"/>
    <n v="5.0784000000000002"/>
  </r>
  <r>
    <x v="1"/>
    <x v="1"/>
    <x v="11"/>
    <x v="6"/>
    <x v="16"/>
    <x v="4"/>
    <n v="7.0034999999999989"/>
    <n v="1.7010000000000003"/>
    <n v="5.3024999999999984"/>
  </r>
  <r>
    <x v="1"/>
    <x v="1"/>
    <x v="11"/>
    <x v="6"/>
    <x v="17"/>
    <x v="5"/>
    <n v="3.4452000000000003"/>
    <n v="1.4445000000000001"/>
    <n v="2.0007000000000001"/>
  </r>
  <r>
    <x v="1"/>
    <x v="1"/>
    <x v="11"/>
    <x v="6"/>
    <x v="18"/>
    <x v="6"/>
    <n v="4.4630999999999998"/>
    <n v="1.4175000000000002"/>
    <n v="3.0455999999999994"/>
  </r>
  <r>
    <x v="1"/>
    <x v="1"/>
    <x v="11"/>
    <x v="6"/>
    <x v="19"/>
    <x v="7"/>
    <n v="3.3407999999999998"/>
    <n v="1.4159999999999999"/>
    <n v="1.9247999999999998"/>
  </r>
  <r>
    <x v="1"/>
    <x v="1"/>
    <x v="11"/>
    <x v="6"/>
    <x v="20"/>
    <x v="8"/>
    <n v="3.7584"/>
    <n v="1.2015"/>
    <n v="2.5568999999999997"/>
  </r>
  <r>
    <x v="1"/>
    <x v="1"/>
    <x v="11"/>
    <x v="6"/>
    <x v="21"/>
    <x v="9"/>
    <n v="5.5331999999999999"/>
    <n v="1.512"/>
    <n v="4.0212000000000003"/>
  </r>
  <r>
    <x v="1"/>
    <x v="1"/>
    <x v="11"/>
    <x v="6"/>
    <x v="22"/>
    <x v="10"/>
    <n v="7.8647999999999989"/>
    <n v="2.1360000000000001"/>
    <n v="5.7287999999999988"/>
  </r>
  <r>
    <x v="1"/>
    <x v="1"/>
    <x v="11"/>
    <x v="6"/>
    <x v="23"/>
    <x v="11"/>
    <n v="7.2470999999999997"/>
    <n v="1.9110000000000003"/>
    <n v="5.3360999999999992"/>
  </r>
  <r>
    <x v="1"/>
    <x v="1"/>
    <x v="11"/>
    <x v="6"/>
    <x v="12"/>
    <x v="0"/>
    <n v="0.51500000000000001"/>
    <n v="0.19"/>
    <n v="0.32500000000000001"/>
  </r>
  <r>
    <x v="1"/>
    <x v="1"/>
    <x v="11"/>
    <x v="6"/>
    <x v="13"/>
    <x v="1"/>
    <n v="0.69550000000000012"/>
    <n v="0.2132"/>
    <n v="0.48230000000000012"/>
  </r>
  <r>
    <x v="1"/>
    <x v="1"/>
    <x v="11"/>
    <x v="6"/>
    <x v="14"/>
    <x v="2"/>
    <n v="0.62300000000000011"/>
    <n v="0.33040000000000003"/>
    <n v="0.29260000000000008"/>
  </r>
  <r>
    <x v="1"/>
    <x v="1"/>
    <x v="11"/>
    <x v="6"/>
    <x v="15"/>
    <x v="3"/>
    <n v="0.96"/>
    <n v="0.32640000000000002"/>
    <n v="0.63359999999999994"/>
  </r>
  <r>
    <x v="1"/>
    <x v="1"/>
    <x v="11"/>
    <x v="6"/>
    <x v="16"/>
    <x v="4"/>
    <n v="0.66500000000000004"/>
    <n v="0.29960000000000003"/>
    <n v="0.3654"/>
  </r>
  <r>
    <x v="1"/>
    <x v="1"/>
    <x v="11"/>
    <x v="6"/>
    <x v="17"/>
    <x v="5"/>
    <n v="0.40500000000000003"/>
    <n v="0.20879999999999999"/>
    <n v="0.19620000000000004"/>
  </r>
  <r>
    <x v="1"/>
    <x v="1"/>
    <x v="11"/>
    <x v="6"/>
    <x v="18"/>
    <x v="6"/>
    <n v="0.38700000000000001"/>
    <n v="0.153"/>
    <n v="0.23400000000000001"/>
  </r>
  <r>
    <x v="1"/>
    <x v="1"/>
    <x v="11"/>
    <x v="6"/>
    <x v="19"/>
    <x v="7"/>
    <n v="0.46799999999999997"/>
    <n v="0.1328"/>
    <n v="0.33519999999999994"/>
  </r>
  <r>
    <x v="1"/>
    <x v="1"/>
    <x v="11"/>
    <x v="6"/>
    <x v="20"/>
    <x v="8"/>
    <n v="0.39150000000000001"/>
    <n v="0.16739999999999999"/>
    <n v="0.22410000000000002"/>
  </r>
  <r>
    <x v="1"/>
    <x v="1"/>
    <x v="11"/>
    <x v="6"/>
    <x v="21"/>
    <x v="9"/>
    <n v="0.56999999999999995"/>
    <n v="0.252"/>
    <n v="0.31799999999999995"/>
  </r>
  <r>
    <x v="1"/>
    <x v="1"/>
    <x v="11"/>
    <x v="6"/>
    <x v="22"/>
    <x v="10"/>
    <n v="0.69600000000000006"/>
    <n v="0.26239999999999997"/>
    <n v="0.4336000000000001"/>
  </r>
  <r>
    <x v="1"/>
    <x v="1"/>
    <x v="11"/>
    <x v="6"/>
    <x v="23"/>
    <x v="11"/>
    <n v="0.6090000000000001"/>
    <n v="0.28000000000000003"/>
    <n v="0.32900000000000007"/>
  </r>
  <r>
    <x v="1"/>
    <x v="1"/>
    <x v="11"/>
    <x v="6"/>
    <x v="12"/>
    <x v="0"/>
    <n v="9.984"/>
    <n v="4.7469999999999999"/>
    <n v="5.2370000000000001"/>
  </r>
  <r>
    <x v="1"/>
    <x v="1"/>
    <x v="11"/>
    <x v="6"/>
    <x v="13"/>
    <x v="1"/>
    <n v="13.1144"/>
    <n v="5.6212000000000009"/>
    <n v="7.493199999999999"/>
  </r>
  <r>
    <x v="1"/>
    <x v="1"/>
    <x v="11"/>
    <x v="6"/>
    <x v="14"/>
    <x v="2"/>
    <n v="12.230399999999999"/>
    <n v="6.1852"/>
    <n v="6.0451999999999995"/>
  </r>
  <r>
    <x v="1"/>
    <x v="1"/>
    <x v="11"/>
    <x v="6"/>
    <x v="15"/>
    <x v="3"/>
    <n v="15.475200000000001"/>
    <n v="6.2416"/>
    <n v="9.2336000000000009"/>
  </r>
  <r>
    <x v="1"/>
    <x v="1"/>
    <x v="11"/>
    <x v="6"/>
    <x v="16"/>
    <x v="4"/>
    <n v="13.977600000000001"/>
    <n v="6.5141999999999998"/>
    <n v="7.4634000000000009"/>
  </r>
  <r>
    <x v="1"/>
    <x v="1"/>
    <x v="11"/>
    <x v="6"/>
    <x v="17"/>
    <x v="5"/>
    <n v="7.6751999999999994"/>
    <n v="3.4686000000000003"/>
    <n v="4.206599999999999"/>
  </r>
  <r>
    <x v="1"/>
    <x v="1"/>
    <x v="11"/>
    <x v="6"/>
    <x v="18"/>
    <x v="6"/>
    <n v="8.5175999999999998"/>
    <n v="3.8070000000000004"/>
    <n v="4.7105999999999995"/>
  </r>
  <r>
    <x v="1"/>
    <x v="1"/>
    <x v="11"/>
    <x v="6"/>
    <x v="19"/>
    <x v="7"/>
    <n v="9.5679999999999996"/>
    <n v="3.6472000000000002"/>
    <n v="5.9207999999999998"/>
  </r>
  <r>
    <x v="1"/>
    <x v="1"/>
    <x v="11"/>
    <x v="6"/>
    <x v="20"/>
    <x v="8"/>
    <n v="8.6112000000000002"/>
    <n v="5.0760000000000005"/>
    <n v="3.5351999999999997"/>
  </r>
  <r>
    <x v="1"/>
    <x v="1"/>
    <x v="11"/>
    <x v="6"/>
    <x v="21"/>
    <x v="9"/>
    <n v="12.8544"/>
    <n v="5.0195999999999996"/>
    <n v="7.8348000000000004"/>
  </r>
  <r>
    <x v="1"/>
    <x v="1"/>
    <x v="11"/>
    <x v="6"/>
    <x v="22"/>
    <x v="10"/>
    <n v="13.478400000000001"/>
    <n v="6.3167999999999997"/>
    <n v="7.1616000000000009"/>
  </r>
  <r>
    <x v="1"/>
    <x v="1"/>
    <x v="11"/>
    <x v="6"/>
    <x v="23"/>
    <x v="11"/>
    <n v="15.724800000000002"/>
    <n v="7.1064000000000007"/>
    <n v="8.6184000000000012"/>
  </r>
  <r>
    <x v="1"/>
    <x v="1"/>
    <x v="11"/>
    <x v="6"/>
    <x v="12"/>
    <x v="0"/>
    <n v="7.221000000000001"/>
    <n v="2.907"/>
    <n v="4.3140000000000009"/>
  </r>
  <r>
    <x v="1"/>
    <x v="1"/>
    <x v="11"/>
    <x v="6"/>
    <x v="13"/>
    <x v="1"/>
    <n v="11.0838"/>
    <n v="3.1492499999999999"/>
    <n v="7.9345499999999998"/>
  </r>
  <r>
    <x v="1"/>
    <x v="1"/>
    <x v="11"/>
    <x v="6"/>
    <x v="14"/>
    <x v="2"/>
    <n v="11.936399999999999"/>
    <n v="3.3117000000000001"/>
    <n v="8.6246999999999989"/>
  </r>
  <r>
    <x v="1"/>
    <x v="1"/>
    <x v="11"/>
    <x v="6"/>
    <x v="15"/>
    <x v="3"/>
    <n v="13.224"/>
    <n v="3.7848000000000002"/>
    <n v="9.4391999999999996"/>
  </r>
  <r>
    <x v="1"/>
    <x v="1"/>
    <x v="11"/>
    <x v="6"/>
    <x v="16"/>
    <x v="4"/>
    <n v="14.128799999999998"/>
    <n v="4.2294"/>
    <n v="9.8993999999999982"/>
  </r>
  <r>
    <x v="1"/>
    <x v="1"/>
    <x v="11"/>
    <x v="6"/>
    <x v="17"/>
    <x v="5"/>
    <n v="7.9866000000000001"/>
    <n v="2.9753999999999996"/>
    <n v="5.0112000000000005"/>
  </r>
  <r>
    <x v="1"/>
    <x v="1"/>
    <x v="11"/>
    <x v="6"/>
    <x v="18"/>
    <x v="6"/>
    <n v="6.5771999999999995"/>
    <n v="3.0779999999999998"/>
    <n v="3.4991999999999996"/>
  </r>
  <r>
    <x v="1"/>
    <x v="1"/>
    <x v="11"/>
    <x v="6"/>
    <x v="19"/>
    <x v="7"/>
    <n v="7.0296000000000003"/>
    <n v="2.2116000000000002"/>
    <n v="4.8179999999999996"/>
  </r>
  <r>
    <x v="1"/>
    <x v="1"/>
    <x v="11"/>
    <x v="6"/>
    <x v="20"/>
    <x v="8"/>
    <n v="7.1253000000000002"/>
    <n v="2.052"/>
    <n v="5.0732999999999997"/>
  </r>
  <r>
    <x v="1"/>
    <x v="1"/>
    <x v="11"/>
    <x v="6"/>
    <x v="21"/>
    <x v="9"/>
    <n v="11.5884"/>
    <n v="4.0697999999999999"/>
    <n v="7.5186000000000002"/>
  </r>
  <r>
    <x v="1"/>
    <x v="1"/>
    <x v="11"/>
    <x v="6"/>
    <x v="22"/>
    <x v="10"/>
    <n v="16.564799999999998"/>
    <n v="5.0160000000000009"/>
    <n v="11.548799999999996"/>
  </r>
  <r>
    <x v="1"/>
    <x v="1"/>
    <x v="11"/>
    <x v="6"/>
    <x v="23"/>
    <x v="11"/>
    <n v="12.545400000000001"/>
    <n v="3.4713000000000003"/>
    <n v="9.0741000000000014"/>
  </r>
  <r>
    <x v="1"/>
    <x v="1"/>
    <x v="11"/>
    <x v="6"/>
    <x v="12"/>
    <x v="0"/>
    <n v="4.1915000000000004"/>
    <n v="1.6275000000000002"/>
    <n v="2.5640000000000001"/>
  </r>
  <r>
    <x v="1"/>
    <x v="1"/>
    <x v="11"/>
    <x v="6"/>
    <x v="13"/>
    <x v="1"/>
    <n v="6.4740000000000002"/>
    <n v="2.2294999999999998"/>
    <n v="4.2445000000000004"/>
  </r>
  <r>
    <x v="1"/>
    <x v="1"/>
    <x v="11"/>
    <x v="6"/>
    <x v="14"/>
    <x v="2"/>
    <n v="5.6938000000000004"/>
    <n v="2.4990000000000001"/>
    <n v="3.1948000000000003"/>
  </r>
  <r>
    <x v="1"/>
    <x v="1"/>
    <x v="11"/>
    <x v="6"/>
    <x v="15"/>
    <x v="3"/>
    <n v="7.7688000000000006"/>
    <n v="3.3320000000000003"/>
    <n v="4.4367999999999999"/>
  </r>
  <r>
    <x v="1"/>
    <x v="1"/>
    <x v="11"/>
    <x v="6"/>
    <x v="16"/>
    <x v="4"/>
    <n v="5.9843000000000011"/>
    <n v="1.9600000000000002"/>
    <n v="4.0243000000000011"/>
  </r>
  <r>
    <x v="1"/>
    <x v="1"/>
    <x v="11"/>
    <x v="6"/>
    <x v="17"/>
    <x v="5"/>
    <n v="3.1374"/>
    <n v="1.3859999999999999"/>
    <n v="1.7514000000000001"/>
  </r>
  <r>
    <x v="1"/>
    <x v="1"/>
    <x v="11"/>
    <x v="6"/>
    <x v="18"/>
    <x v="6"/>
    <n v="3.2494499999999999"/>
    <n v="1.575"/>
    <n v="1.67445"/>
  </r>
  <r>
    <x v="1"/>
    <x v="1"/>
    <x v="11"/>
    <x v="6"/>
    <x v="19"/>
    <x v="7"/>
    <n v="3.4528000000000003"/>
    <n v="1.3020000000000003"/>
    <n v="2.1508000000000003"/>
  </r>
  <r>
    <x v="1"/>
    <x v="1"/>
    <x v="11"/>
    <x v="6"/>
    <x v="20"/>
    <x v="8"/>
    <n v="3.2494499999999999"/>
    <n v="1.4175"/>
    <n v="1.83195"/>
  </r>
  <r>
    <x v="1"/>
    <x v="1"/>
    <x v="11"/>
    <x v="6"/>
    <x v="21"/>
    <x v="9"/>
    <n v="5.378400000000001"/>
    <n v="2.3729999999999998"/>
    <n v="3.0054000000000012"/>
  </r>
  <r>
    <x v="1"/>
    <x v="1"/>
    <x v="11"/>
    <x v="6"/>
    <x v="22"/>
    <x v="10"/>
    <n v="7.7688000000000006"/>
    <n v="3.1640000000000001"/>
    <n v="4.6048000000000009"/>
  </r>
  <r>
    <x v="1"/>
    <x v="1"/>
    <x v="11"/>
    <x v="6"/>
    <x v="23"/>
    <x v="11"/>
    <n v="4.9385000000000003"/>
    <n v="2.3519999999999999"/>
    <n v="2.5865000000000005"/>
  </r>
  <r>
    <x v="4"/>
    <x v="4"/>
    <x v="12"/>
    <x v="0"/>
    <x v="12"/>
    <x v="0"/>
    <n v="108.05800000000001"/>
    <n v="35.640000000000008"/>
    <n v="72.418000000000006"/>
  </r>
  <r>
    <x v="4"/>
    <x v="4"/>
    <x v="12"/>
    <x v="0"/>
    <x v="13"/>
    <x v="1"/>
    <n v="167.99119999999999"/>
    <n v="54.440099999999994"/>
    <n v="113.55109999999999"/>
  </r>
  <r>
    <x v="4"/>
    <x v="4"/>
    <x v="12"/>
    <x v="0"/>
    <x v="14"/>
    <x v="2"/>
    <n v="168.43680000000003"/>
    <n v="53.014500000000005"/>
    <n v="115.42230000000004"/>
  </r>
  <r>
    <x v="4"/>
    <x v="4"/>
    <x v="12"/>
    <x v="0"/>
    <x v="15"/>
    <x v="3"/>
    <n v="196.06400000000002"/>
    <n v="84.8232"/>
    <n v="111.24080000000002"/>
  </r>
  <r>
    <x v="4"/>
    <x v="4"/>
    <x v="12"/>
    <x v="0"/>
    <x v="16"/>
    <x v="4"/>
    <n v="173.11560000000003"/>
    <n v="67.359600000000015"/>
    <n v="105.75600000000001"/>
  </r>
  <r>
    <x v="4"/>
    <x v="4"/>
    <x v="12"/>
    <x v="0"/>
    <x v="17"/>
    <x v="5"/>
    <n v="97.252200000000002"/>
    <n v="42.901650000000004"/>
    <n v="54.350549999999998"/>
  </r>
  <r>
    <x v="4"/>
    <x v="4"/>
    <x v="12"/>
    <x v="0"/>
    <x v="18"/>
    <x v="6"/>
    <n v="104.27040000000001"/>
    <n v="44.104500000000002"/>
    <n v="60.165900000000008"/>
  </r>
  <r>
    <x v="4"/>
    <x v="4"/>
    <x v="12"/>
    <x v="0"/>
    <x v="19"/>
    <x v="7"/>
    <n v="102.488"/>
    <n v="32.432400000000001"/>
    <n v="70.055599999999998"/>
  </r>
  <r>
    <x v="4"/>
    <x v="4"/>
    <x v="12"/>
    <x v="0"/>
    <x v="20"/>
    <x v="8"/>
    <n v="109.28340000000001"/>
    <n v="38.090249999999997"/>
    <n v="71.193150000000017"/>
  </r>
  <r>
    <x v="4"/>
    <x v="4"/>
    <x v="12"/>
    <x v="0"/>
    <x v="21"/>
    <x v="9"/>
    <n v="157.7424"/>
    <n v="51.321599999999997"/>
    <n v="106.42080000000001"/>
  </r>
  <r>
    <x v="4"/>
    <x v="4"/>
    <x v="12"/>
    <x v="0"/>
    <x v="22"/>
    <x v="10"/>
    <n v="183.58720000000002"/>
    <n v="74.131200000000007"/>
    <n v="109.45600000000002"/>
  </r>
  <r>
    <x v="4"/>
    <x v="4"/>
    <x v="12"/>
    <x v="0"/>
    <x v="23"/>
    <x v="11"/>
    <n v="173.11560000000003"/>
    <n v="71.725499999999997"/>
    <n v="101.39010000000003"/>
  </r>
  <r>
    <x v="4"/>
    <x v="4"/>
    <x v="11"/>
    <x v="1"/>
    <x v="12"/>
    <x v="0"/>
    <n v="66.383499999999998"/>
    <n v="59.798000000000002"/>
    <n v="6.5854999999999961"/>
  </r>
  <r>
    <x v="4"/>
    <x v="4"/>
    <x v="11"/>
    <x v="1"/>
    <x v="13"/>
    <x v="1"/>
    <n v="71.217249999999993"/>
    <n v="65.004549999999995"/>
    <n v="6.2126999999999981"/>
  </r>
  <r>
    <x v="4"/>
    <x v="4"/>
    <x v="11"/>
    <x v="1"/>
    <x v="14"/>
    <x v="2"/>
    <n v="77.597800000000007"/>
    <n v="69.283199999999994"/>
    <n v="8.3146000000000129"/>
  </r>
  <r>
    <x v="4"/>
    <x v="4"/>
    <x v="11"/>
    <x v="1"/>
    <x v="15"/>
    <x v="3"/>
    <n v="114.46320000000001"/>
    <n v="69.283199999999994"/>
    <n v="45.180000000000021"/>
  </r>
  <r>
    <x v="4"/>
    <x v="4"/>
    <x v="11"/>
    <x v="1"/>
    <x v="16"/>
    <x v="4"/>
    <n v="98.350700000000018"/>
    <n v="70.726600000000005"/>
    <n v="27.624100000000013"/>
  </r>
  <r>
    <x v="4"/>
    <x v="4"/>
    <x v="11"/>
    <x v="1"/>
    <x v="17"/>
    <x v="5"/>
    <n v="58.585050000000003"/>
    <n v="52.890299999999996"/>
    <n v="5.6947500000000062"/>
  </r>
  <r>
    <x v="4"/>
    <x v="4"/>
    <x v="11"/>
    <x v="1"/>
    <x v="18"/>
    <x v="6"/>
    <n v="66.705749999999995"/>
    <n v="38.507849999999998"/>
    <n v="28.197899999999997"/>
  </r>
  <r>
    <x v="4"/>
    <x v="4"/>
    <x v="11"/>
    <x v="1"/>
    <x v="19"/>
    <x v="7"/>
    <n v="44.857199999999999"/>
    <n v="42.477200000000003"/>
    <n v="2.3799999999999955"/>
  </r>
  <r>
    <x v="4"/>
    <x v="4"/>
    <x v="11"/>
    <x v="1"/>
    <x v="20"/>
    <x v="8"/>
    <n v="48.144150000000003"/>
    <n v="47.322900000000004"/>
    <n v="0.82124999999999915"/>
  </r>
  <r>
    <x v="4"/>
    <x v="4"/>
    <x v="11"/>
    <x v="1"/>
    <x v="21"/>
    <x v="9"/>
    <n v="84.300600000000003"/>
    <n v="55.673999999999999"/>
    <n v="28.626600000000003"/>
  </r>
  <r>
    <x v="4"/>
    <x v="4"/>
    <x v="11"/>
    <x v="1"/>
    <x v="22"/>
    <x v="10"/>
    <n v="114.46320000000001"/>
    <n v="87.42880000000001"/>
    <n v="27.034400000000005"/>
  </r>
  <r>
    <x v="4"/>
    <x v="4"/>
    <x v="11"/>
    <x v="1"/>
    <x v="23"/>
    <x v="11"/>
    <n v="75.793199999999999"/>
    <n v="65.674700000000001"/>
    <n v="10.118499999999997"/>
  </r>
  <r>
    <x v="4"/>
    <x v="4"/>
    <x v="12"/>
    <x v="2"/>
    <x v="12"/>
    <x v="0"/>
    <n v="36.753999999999998"/>
    <n v="19.698"/>
    <n v="17.055999999999997"/>
  </r>
  <r>
    <x v="4"/>
    <x v="4"/>
    <x v="12"/>
    <x v="2"/>
    <x v="13"/>
    <x v="1"/>
    <n v="50.83"/>
    <n v="29.265599999999999"/>
    <n v="21.564399999999999"/>
  </r>
  <r>
    <x v="4"/>
    <x v="4"/>
    <x v="12"/>
    <x v="2"/>
    <x v="14"/>
    <x v="2"/>
    <n v="54.74"/>
    <n v="37.097899999999996"/>
    <n v="17.642100000000006"/>
  </r>
  <r>
    <x v="4"/>
    <x v="4"/>
    <x v="12"/>
    <x v="2"/>
    <x v="15"/>
    <x v="3"/>
    <n v="54.427199999999999"/>
    <n v="40.896800000000006"/>
    <n v="13.530399999999993"/>
  </r>
  <r>
    <x v="4"/>
    <x v="4"/>
    <x v="12"/>
    <x v="2"/>
    <x v="16"/>
    <x v="4"/>
    <n v="49.813400000000001"/>
    <n v="26.920599999999997"/>
    <n v="22.892800000000005"/>
  </r>
  <r>
    <x v="4"/>
    <x v="4"/>
    <x v="12"/>
    <x v="2"/>
    <x v="17"/>
    <x v="5"/>
    <n v="34.134299999999996"/>
    <n v="19.416600000000003"/>
    <n v="14.717699999999994"/>
  </r>
  <r>
    <x v="4"/>
    <x v="4"/>
    <x v="12"/>
    <x v="2"/>
    <x v="18"/>
    <x v="6"/>
    <n v="31.670999999999999"/>
    <n v="21.527100000000001"/>
    <n v="10.143899999999999"/>
  </r>
  <r>
    <x v="4"/>
    <x v="4"/>
    <x v="12"/>
    <x v="2"/>
    <x v="19"/>
    <x v="7"/>
    <n v="28.152000000000001"/>
    <n v="16.508800000000001"/>
    <n v="11.6432"/>
  </r>
  <r>
    <x v="4"/>
    <x v="4"/>
    <x v="12"/>
    <x v="2"/>
    <x v="20"/>
    <x v="8"/>
    <n v="42.227999999999994"/>
    <n v="21.949200000000001"/>
    <n v="20.278799999999993"/>
  </r>
  <r>
    <x v="4"/>
    <x v="4"/>
    <x v="12"/>
    <x v="2"/>
    <x v="21"/>
    <x v="9"/>
    <n v="44.104799999999997"/>
    <n v="28.421400000000002"/>
    <n v="15.683399999999995"/>
  </r>
  <r>
    <x v="4"/>
    <x v="4"/>
    <x v="12"/>
    <x v="2"/>
    <x v="22"/>
    <x v="10"/>
    <n v="61.308799999999998"/>
    <n v="38.645600000000002"/>
    <n v="22.663199999999996"/>
  </r>
  <r>
    <x v="4"/>
    <x v="4"/>
    <x v="12"/>
    <x v="2"/>
    <x v="23"/>
    <x v="11"/>
    <n v="58.024400000000007"/>
    <n v="28.233799999999999"/>
    <n v="29.790600000000008"/>
  </r>
  <r>
    <x v="4"/>
    <x v="4"/>
    <x v="12"/>
    <x v="3"/>
    <x v="12"/>
    <x v="0"/>
    <n v="89.793000000000006"/>
    <n v="58.382999999999996"/>
    <n v="31.410000000000011"/>
  </r>
  <r>
    <x v="4"/>
    <x v="4"/>
    <x v="12"/>
    <x v="3"/>
    <x v="13"/>
    <x v="1"/>
    <n v="107.29810000000001"/>
    <n v="51.896000000000008"/>
    <n v="55.402099999999997"/>
  </r>
  <r>
    <x v="4"/>
    <x v="4"/>
    <x v="12"/>
    <x v="3"/>
    <x v="14"/>
    <x v="2"/>
    <n v="116.8216"/>
    <n v="81.736199999999997"/>
    <n v="35.085400000000007"/>
  </r>
  <r>
    <x v="4"/>
    <x v="4"/>
    <x v="12"/>
    <x v="3"/>
    <x v="15"/>
    <x v="3"/>
    <n v="126.2544"/>
    <n v="92.614400000000003"/>
    <n v="33.64"/>
  </r>
  <r>
    <x v="4"/>
    <x v="4"/>
    <x v="12"/>
    <x v="3"/>
    <x v="16"/>
    <x v="4"/>
    <n v="144.75719999999998"/>
    <n v="77.544600000000003"/>
    <n v="67.212599999999981"/>
  </r>
  <r>
    <x v="4"/>
    <x v="4"/>
    <x v="12"/>
    <x v="3"/>
    <x v="17"/>
    <x v="5"/>
    <n v="93.874499999999983"/>
    <n v="52.095599999999997"/>
    <n v="41.778899999999986"/>
  </r>
  <r>
    <x v="4"/>
    <x v="4"/>
    <x v="12"/>
    <x v="3"/>
    <x v="18"/>
    <x v="6"/>
    <n v="83.262599999999992"/>
    <n v="41.317200000000007"/>
    <n v="41.945399999999985"/>
  </r>
  <r>
    <x v="4"/>
    <x v="4"/>
    <x v="12"/>
    <x v="3"/>
    <x v="19"/>
    <x v="7"/>
    <n v="80.541600000000003"/>
    <n v="43.912000000000006"/>
    <n v="36.629599999999996"/>
  </r>
  <r>
    <x v="4"/>
    <x v="4"/>
    <x v="12"/>
    <x v="3"/>
    <x v="20"/>
    <x v="8"/>
    <n v="97.139699999999991"/>
    <n v="47.604600000000005"/>
    <n v="49.535099999999986"/>
  </r>
  <r>
    <x v="4"/>
    <x v="4"/>
    <x v="12"/>
    <x v="3"/>
    <x v="21"/>
    <x v="9"/>
    <n v="97.956000000000003"/>
    <n v="62.874000000000002"/>
    <n v="35.082000000000001"/>
  </r>
  <r>
    <x v="4"/>
    <x v="4"/>
    <x v="12"/>
    <x v="3"/>
    <x v="22"/>
    <x v="10"/>
    <n v="129.1568"/>
    <n v="81.436800000000005"/>
    <n v="47.72"/>
  </r>
  <r>
    <x v="4"/>
    <x v="4"/>
    <x v="12"/>
    <x v="3"/>
    <x v="23"/>
    <x v="11"/>
    <n v="114.28200000000001"/>
    <n v="79.640399999999985"/>
    <n v="34.641600000000025"/>
  </r>
  <r>
    <x v="4"/>
    <x v="4"/>
    <x v="12"/>
    <x v="4"/>
    <x v="12"/>
    <x v="0"/>
    <n v="63.342000000000006"/>
    <n v="45.442499999999995"/>
    <n v="17.89950000000001"/>
  </r>
  <r>
    <x v="4"/>
    <x v="4"/>
    <x v="12"/>
    <x v="4"/>
    <x v="13"/>
    <x v="1"/>
    <n v="93.527200000000008"/>
    <n v="57.65175"/>
    <n v="35.875450000000008"/>
  </r>
  <r>
    <x v="4"/>
    <x v="4"/>
    <x v="12"/>
    <x v="4"/>
    <x v="14"/>
    <x v="2"/>
    <n v="110.57480000000001"/>
    <n v="75.883499999999998"/>
    <n v="34.691300000000012"/>
  </r>
  <r>
    <x v="4"/>
    <x v="4"/>
    <x v="12"/>
    <x v="4"/>
    <x v="15"/>
    <x v="3"/>
    <n v="131.376"/>
    <n v="102.492"/>
    <n v="28.884"/>
  </r>
  <r>
    <x v="4"/>
    <x v="4"/>
    <x v="12"/>
    <x v="4"/>
    <x v="16"/>
    <x v="4"/>
    <n v="100.72160000000001"/>
    <n v="68.218500000000006"/>
    <n v="32.503100000000003"/>
  </r>
  <r>
    <x v="4"/>
    <x v="4"/>
    <x v="12"/>
    <x v="4"/>
    <x v="17"/>
    <x v="5"/>
    <n v="84.455999999999989"/>
    <n v="55.188000000000002"/>
    <n v="29.267999999999986"/>
  </r>
  <r>
    <x v="4"/>
    <x v="4"/>
    <x v="12"/>
    <x v="4"/>
    <x v="18"/>
    <x v="6"/>
    <n v="66.157199999999989"/>
    <n v="42.3765"/>
    <n v="23.780699999999989"/>
  </r>
  <r>
    <x v="4"/>
    <x v="4"/>
    <x v="12"/>
    <x v="4"/>
    <x v="19"/>
    <x v="7"/>
    <n v="63.811200000000007"/>
    <n v="42.048000000000002"/>
    <n v="21.763200000000005"/>
  </r>
  <r>
    <x v="4"/>
    <x v="4"/>
    <x v="12"/>
    <x v="4"/>
    <x v="20"/>
    <x v="8"/>
    <n v="76.714200000000005"/>
    <n v="47.796749999999996"/>
    <n v="28.917450000000009"/>
  </r>
  <r>
    <x v="4"/>
    <x v="4"/>
    <x v="12"/>
    <x v="4"/>
    <x v="21"/>
    <x v="9"/>
    <n v="75.072000000000003"/>
    <n v="71.613000000000014"/>
    <n v="3.458999999999989"/>
  </r>
  <r>
    <x v="4"/>
    <x v="4"/>
    <x v="12"/>
    <x v="4"/>
    <x v="22"/>
    <x v="10"/>
    <n v="131.376"/>
    <n v="70.080000000000013"/>
    <n v="61.295999999999992"/>
  </r>
  <r>
    <x v="4"/>
    <x v="4"/>
    <x v="12"/>
    <x v="4"/>
    <x v="23"/>
    <x v="11"/>
    <n v="113.8592"/>
    <n v="79.716000000000008"/>
    <n v="34.143199999999993"/>
  </r>
  <r>
    <x v="4"/>
    <x v="4"/>
    <x v="12"/>
    <x v="5"/>
    <x v="12"/>
    <x v="0"/>
    <n v="25.2"/>
    <n v="13.939999999999998"/>
    <n v="11.260000000000002"/>
  </r>
  <r>
    <x v="4"/>
    <x v="4"/>
    <x v="12"/>
    <x v="5"/>
    <x v="13"/>
    <x v="1"/>
    <n v="31.121999999999996"/>
    <n v="17.269200000000001"/>
    <n v="13.852799999999995"/>
  </r>
  <r>
    <x v="4"/>
    <x v="4"/>
    <x v="12"/>
    <x v="5"/>
    <x v="14"/>
    <x v="2"/>
    <n v="38.102400000000003"/>
    <n v="21.812000000000001"/>
    <n v="16.290400000000002"/>
  </r>
  <r>
    <x v="4"/>
    <x v="4"/>
    <x v="12"/>
    <x v="5"/>
    <x v="15"/>
    <x v="3"/>
    <n v="43.142400000000002"/>
    <n v="22.304000000000002"/>
    <n v="20.8384"/>
  </r>
  <r>
    <x v="4"/>
    <x v="4"/>
    <x v="12"/>
    <x v="5"/>
    <x v="16"/>
    <x v="4"/>
    <n v="39.866399999999999"/>
    <n v="18.597600000000003"/>
    <n v="21.268799999999995"/>
  </r>
  <r>
    <x v="4"/>
    <x v="4"/>
    <x v="12"/>
    <x v="5"/>
    <x v="17"/>
    <x v="5"/>
    <n v="24.948"/>
    <n v="12.6936"/>
    <n v="12.2544"/>
  </r>
  <r>
    <x v="4"/>
    <x v="4"/>
    <x v="12"/>
    <x v="5"/>
    <x v="18"/>
    <x v="6"/>
    <n v="23.133600000000001"/>
    <n v="14.4648"/>
    <n v="8.6688000000000009"/>
  </r>
  <r>
    <x v="4"/>
    <x v="4"/>
    <x v="12"/>
    <x v="5"/>
    <x v="19"/>
    <x v="7"/>
    <n v="19.756799999999998"/>
    <n v="14.169600000000003"/>
    <n v="5.5871999999999957"/>
  </r>
  <r>
    <x v="4"/>
    <x v="4"/>
    <x v="12"/>
    <x v="5"/>
    <x v="20"/>
    <x v="8"/>
    <n v="21.092400000000001"/>
    <n v="16.236000000000001"/>
    <n v="4.8564000000000007"/>
  </r>
  <r>
    <x v="4"/>
    <x v="4"/>
    <x v="12"/>
    <x v="5"/>
    <x v="21"/>
    <x v="9"/>
    <n v="29.635200000000001"/>
    <n v="22.238399999999999"/>
    <n v="7.3968000000000025"/>
  </r>
  <r>
    <x v="4"/>
    <x v="4"/>
    <x v="12"/>
    <x v="5"/>
    <x v="22"/>
    <x v="10"/>
    <n v="35.884799999999998"/>
    <n v="28.601600000000005"/>
    <n v="7.2831999999999937"/>
  </r>
  <r>
    <x v="4"/>
    <x v="4"/>
    <x v="12"/>
    <x v="5"/>
    <x v="23"/>
    <x v="11"/>
    <n v="41.2776"/>
    <n v="21.5824"/>
    <n v="19.6952"/>
  </r>
  <r>
    <x v="4"/>
    <x v="4"/>
    <x v="12"/>
    <x v="6"/>
    <x v="12"/>
    <x v="0"/>
    <n v="5.9280000000000008"/>
    <n v="1.6830000000000001"/>
    <n v="4.245000000000001"/>
  </r>
  <r>
    <x v="4"/>
    <x v="4"/>
    <x v="12"/>
    <x v="6"/>
    <x v="13"/>
    <x v="1"/>
    <n v="8.7438000000000002"/>
    <n v="2.0331999999999999"/>
    <n v="6.7106000000000003"/>
  </r>
  <r>
    <x v="4"/>
    <x v="4"/>
    <x v="12"/>
    <x v="6"/>
    <x v="14"/>
    <x v="2"/>
    <n v="6.7031999999999998"/>
    <n v="2.8321999999999998"/>
    <n v="3.871"/>
  </r>
  <r>
    <x v="4"/>
    <x v="4"/>
    <x v="12"/>
    <x v="6"/>
    <x v="15"/>
    <x v="3"/>
    <n v="7.7520000000000007"/>
    <n v="2.6112000000000002"/>
    <n v="5.1408000000000005"/>
  </r>
  <r>
    <x v="4"/>
    <x v="4"/>
    <x v="12"/>
    <x v="6"/>
    <x v="16"/>
    <x v="4"/>
    <n v="7.7406000000000006"/>
    <n v="2.8083999999999998"/>
    <n v="4.9322000000000008"/>
  </r>
  <r>
    <x v="4"/>
    <x v="4"/>
    <x v="12"/>
    <x v="6"/>
    <x v="17"/>
    <x v="5"/>
    <n v="6.0533999999999999"/>
    <n v="1.6065"/>
    <n v="4.4468999999999994"/>
  </r>
  <r>
    <x v="4"/>
    <x v="4"/>
    <x v="12"/>
    <x v="6"/>
    <x v="18"/>
    <x v="6"/>
    <n v="5.7968999999999991"/>
    <n v="1.3617000000000001"/>
    <n v="4.4351999999999991"/>
  </r>
  <r>
    <x v="4"/>
    <x v="4"/>
    <x v="12"/>
    <x v="6"/>
    <x v="19"/>
    <x v="7"/>
    <n v="4.7880000000000011"/>
    <n v="1.4688000000000001"/>
    <n v="3.3192000000000013"/>
  </r>
  <r>
    <x v="4"/>
    <x v="4"/>
    <x v="12"/>
    <x v="6"/>
    <x v="20"/>
    <x v="8"/>
    <n v="6.1559999999999997"/>
    <n v="1.4229000000000001"/>
    <n v="4.7330999999999994"/>
  </r>
  <r>
    <x v="4"/>
    <x v="4"/>
    <x v="12"/>
    <x v="6"/>
    <x v="21"/>
    <x v="9"/>
    <n v="5.8823999999999996"/>
    <n v="2.0808"/>
    <n v="3.8015999999999996"/>
  </r>
  <r>
    <x v="4"/>
    <x v="4"/>
    <x v="12"/>
    <x v="6"/>
    <x v="22"/>
    <x v="10"/>
    <n v="10.944000000000001"/>
    <n v="3.2368000000000001"/>
    <n v="7.7072000000000003"/>
  </r>
  <r>
    <x v="4"/>
    <x v="4"/>
    <x v="12"/>
    <x v="6"/>
    <x v="23"/>
    <x v="11"/>
    <n v="8.5386000000000006"/>
    <n v="2.0467999999999997"/>
    <n v="6.4918000000000013"/>
  </r>
  <r>
    <x v="4"/>
    <x v="4"/>
    <x v="12"/>
    <x v="6"/>
    <x v="12"/>
    <x v="0"/>
    <n v="4.93"/>
    <n v="1.6500000000000001"/>
    <n v="3.2799999999999994"/>
  </r>
  <r>
    <x v="4"/>
    <x v="4"/>
    <x v="12"/>
    <x v="6"/>
    <x v="13"/>
    <x v="1"/>
    <n v="4.8067500000000001"/>
    <n v="1.9304999999999999"/>
    <n v="2.8762500000000002"/>
  </r>
  <r>
    <x v="4"/>
    <x v="4"/>
    <x v="12"/>
    <x v="6"/>
    <x v="14"/>
    <x v="2"/>
    <n v="5.4740000000000002"/>
    <n v="1.9949999999999999"/>
    <n v="3.4790000000000001"/>
  </r>
  <r>
    <x v="4"/>
    <x v="4"/>
    <x v="12"/>
    <x v="6"/>
    <x v="15"/>
    <x v="3"/>
    <n v="5.7799999999999994"/>
    <n v="1.944"/>
    <n v="3.8359999999999994"/>
  </r>
  <r>
    <x v="4"/>
    <x v="4"/>
    <x v="12"/>
    <x v="6"/>
    <x v="16"/>
    <x v="4"/>
    <n v="4.8789999999999996"/>
    <n v="2.1840000000000002"/>
    <n v="2.6949999999999994"/>
  </r>
  <r>
    <x v="4"/>
    <x v="4"/>
    <x v="12"/>
    <x v="6"/>
    <x v="17"/>
    <x v="5"/>
    <n v="3.9780000000000002"/>
    <n v="1.2420000000000002"/>
    <n v="2.7359999999999998"/>
  </r>
  <r>
    <x v="4"/>
    <x v="4"/>
    <x v="12"/>
    <x v="6"/>
    <x v="18"/>
    <x v="6"/>
    <n v="3.5954999999999999"/>
    <n v="1.5120000000000002"/>
    <n v="2.0834999999999999"/>
  </r>
  <r>
    <x v="4"/>
    <x v="4"/>
    <x v="12"/>
    <x v="6"/>
    <x v="19"/>
    <x v="7"/>
    <n v="3.468"/>
    <n v="1.38"/>
    <n v="2.0880000000000001"/>
  </r>
  <r>
    <x v="4"/>
    <x v="4"/>
    <x v="12"/>
    <x v="6"/>
    <x v="20"/>
    <x v="8"/>
    <n v="3.4042500000000002"/>
    <n v="1.4040000000000001"/>
    <n v="2.0002500000000003"/>
  </r>
  <r>
    <x v="4"/>
    <x v="4"/>
    <x v="12"/>
    <x v="6"/>
    <x v="21"/>
    <x v="9"/>
    <n v="5.5080000000000009"/>
    <n v="2.052"/>
    <n v="3.4560000000000008"/>
  </r>
  <r>
    <x v="4"/>
    <x v="4"/>
    <x v="12"/>
    <x v="6"/>
    <x v="22"/>
    <x v="10"/>
    <n v="5.984"/>
    <n v="2.7359999999999998"/>
    <n v="3.2480000000000002"/>
  </r>
  <r>
    <x v="4"/>
    <x v="4"/>
    <x v="12"/>
    <x v="6"/>
    <x v="23"/>
    <x v="11"/>
    <n v="6.6640000000000006"/>
    <n v="2.1630000000000003"/>
    <n v="4.5010000000000003"/>
  </r>
  <r>
    <x v="4"/>
    <x v="4"/>
    <x v="12"/>
    <x v="6"/>
    <x v="12"/>
    <x v="0"/>
    <n v="0.49500000000000005"/>
    <n v="0.22999999999999998"/>
    <n v="0.26500000000000007"/>
  </r>
  <r>
    <x v="4"/>
    <x v="4"/>
    <x v="12"/>
    <x v="6"/>
    <x v="13"/>
    <x v="1"/>
    <n v="0.5674499999999999"/>
    <n v="0.21060000000000001"/>
    <n v="0.35684999999999989"/>
  </r>
  <r>
    <x v="4"/>
    <x v="4"/>
    <x v="12"/>
    <x v="6"/>
    <x v="14"/>
    <x v="2"/>
    <n v="0.62370000000000003"/>
    <n v="0.32480000000000003"/>
    <n v="0.2989"/>
  </r>
  <r>
    <x v="4"/>
    <x v="4"/>
    <x v="12"/>
    <x v="6"/>
    <x v="15"/>
    <x v="3"/>
    <n v="0.6552"/>
    <n v="0.2944"/>
    <n v="0.36080000000000001"/>
  </r>
  <r>
    <x v="4"/>
    <x v="4"/>
    <x v="12"/>
    <x v="6"/>
    <x v="16"/>
    <x v="4"/>
    <n v="0.5544"/>
    <n v="0.28560000000000002"/>
    <n v="0.26879999999999998"/>
  </r>
  <r>
    <x v="4"/>
    <x v="4"/>
    <x v="12"/>
    <x v="6"/>
    <x v="17"/>
    <x v="5"/>
    <n v="0.45765"/>
    <n v="0.19440000000000002"/>
    <n v="0.26324999999999998"/>
  </r>
  <r>
    <x v="4"/>
    <x v="4"/>
    <x v="12"/>
    <x v="6"/>
    <x v="18"/>
    <x v="6"/>
    <n v="0.3483"/>
    <n v="0.2016"/>
    <n v="0.1467"/>
  </r>
  <r>
    <x v="4"/>
    <x v="4"/>
    <x v="12"/>
    <x v="6"/>
    <x v="19"/>
    <x v="7"/>
    <n v="0.38159999999999999"/>
    <n v="0.17600000000000002"/>
    <n v="0.20559999999999998"/>
  </r>
  <r>
    <x v="4"/>
    <x v="4"/>
    <x v="12"/>
    <x v="6"/>
    <x v="20"/>
    <x v="8"/>
    <n v="0.42930000000000007"/>
    <n v="0.19980000000000001"/>
    <n v="0.22950000000000007"/>
  </r>
  <r>
    <x v="4"/>
    <x v="4"/>
    <x v="12"/>
    <x v="6"/>
    <x v="21"/>
    <x v="9"/>
    <n v="0.58860000000000012"/>
    <n v="0.26640000000000003"/>
    <n v="0.3222000000000001"/>
  </r>
  <r>
    <x v="4"/>
    <x v="4"/>
    <x v="12"/>
    <x v="6"/>
    <x v="22"/>
    <x v="10"/>
    <n v="0.72719999999999996"/>
    <n v="0.36799999999999999"/>
    <n v="0.35919999999999996"/>
  </r>
  <r>
    <x v="4"/>
    <x v="4"/>
    <x v="12"/>
    <x v="6"/>
    <x v="23"/>
    <x v="11"/>
    <n v="0.64890000000000003"/>
    <n v="0.29960000000000003"/>
    <n v="0.3493"/>
  </r>
  <r>
    <x v="4"/>
    <x v="4"/>
    <x v="12"/>
    <x v="6"/>
    <x v="12"/>
    <x v="0"/>
    <n v="8.9700000000000006"/>
    <n v="4.2240000000000002"/>
    <n v="4.7460000000000004"/>
  </r>
  <r>
    <x v="4"/>
    <x v="4"/>
    <x v="12"/>
    <x v="6"/>
    <x v="13"/>
    <x v="1"/>
    <n v="14.57625"/>
    <n v="6.0632000000000001"/>
    <n v="8.5130499999999998"/>
  </r>
  <r>
    <x v="4"/>
    <x v="4"/>
    <x v="12"/>
    <x v="6"/>
    <x v="14"/>
    <x v="2"/>
    <n v="14.196000000000002"/>
    <n v="4.9896000000000003"/>
    <n v="9.2064000000000021"/>
  </r>
  <r>
    <x v="4"/>
    <x v="4"/>
    <x v="12"/>
    <x v="6"/>
    <x v="15"/>
    <x v="3"/>
    <n v="13.728"/>
    <n v="5.8431999999999995"/>
    <n v="7.8848000000000003"/>
  </r>
  <r>
    <x v="4"/>
    <x v="4"/>
    <x v="12"/>
    <x v="6"/>
    <x v="16"/>
    <x v="4"/>
    <n v="13.103999999999999"/>
    <n v="7.2687999999999997"/>
    <n v="5.8351999999999995"/>
  </r>
  <r>
    <x v="4"/>
    <x v="4"/>
    <x v="12"/>
    <x v="6"/>
    <x v="17"/>
    <x v="5"/>
    <n v="7.4587500000000002"/>
    <n v="4.3956"/>
    <n v="3.0631500000000003"/>
  </r>
  <r>
    <x v="4"/>
    <x v="4"/>
    <x v="12"/>
    <x v="6"/>
    <x v="18"/>
    <x v="6"/>
    <n v="8.5117499999999993"/>
    <n v="4.4352"/>
    <n v="4.0765499999999992"/>
  </r>
  <r>
    <x v="4"/>
    <x v="4"/>
    <x v="12"/>
    <x v="6"/>
    <x v="19"/>
    <x v="7"/>
    <n v="8.19"/>
    <n v="3.52"/>
    <n v="4.67"/>
  </r>
  <r>
    <x v="4"/>
    <x v="4"/>
    <x v="12"/>
    <x v="6"/>
    <x v="20"/>
    <x v="8"/>
    <n v="7.7220000000000004"/>
    <n v="4.6331999999999995"/>
    <n v="3.0888000000000009"/>
  </r>
  <r>
    <x v="4"/>
    <x v="4"/>
    <x v="12"/>
    <x v="6"/>
    <x v="21"/>
    <x v="9"/>
    <n v="13.337999999999999"/>
    <n v="5.8608000000000011"/>
    <n v="7.4771999999999981"/>
  </r>
  <r>
    <x v="4"/>
    <x v="4"/>
    <x v="12"/>
    <x v="6"/>
    <x v="22"/>
    <x v="10"/>
    <n v="16.692"/>
    <n v="5.6320000000000006"/>
    <n v="11.059999999999999"/>
  </r>
  <r>
    <x v="4"/>
    <x v="4"/>
    <x v="12"/>
    <x v="6"/>
    <x v="23"/>
    <x v="11"/>
    <n v="14.878500000000001"/>
    <n v="5.1744000000000003"/>
    <n v="9.7041000000000004"/>
  </r>
  <r>
    <x v="4"/>
    <x v="4"/>
    <x v="12"/>
    <x v="6"/>
    <x v="12"/>
    <x v="0"/>
    <n v="6.4124999999999996"/>
    <n v="2.3174999999999999"/>
    <n v="4.0949999999999998"/>
  </r>
  <r>
    <x v="4"/>
    <x v="4"/>
    <x v="12"/>
    <x v="6"/>
    <x v="13"/>
    <x v="1"/>
    <n v="8.2484999999999999"/>
    <n v="2.8080000000000003"/>
    <n v="5.4405000000000001"/>
  </r>
  <r>
    <x v="4"/>
    <x v="4"/>
    <x v="12"/>
    <x v="6"/>
    <x v="14"/>
    <x v="2"/>
    <n v="8.3160000000000007"/>
    <n v="2.9295"/>
    <n v="5.3865000000000007"/>
  </r>
  <r>
    <x v="4"/>
    <x v="4"/>
    <x v="12"/>
    <x v="6"/>
    <x v="15"/>
    <x v="3"/>
    <n v="8.7480000000000011"/>
    <n v="2.952"/>
    <n v="5.7960000000000012"/>
  </r>
  <r>
    <x v="4"/>
    <x v="4"/>
    <x v="12"/>
    <x v="6"/>
    <x v="16"/>
    <x v="4"/>
    <n v="10.773"/>
    <n v="3.6539999999999995"/>
    <n v="7.1189999999999998"/>
  </r>
  <r>
    <x v="4"/>
    <x v="4"/>
    <x v="12"/>
    <x v="6"/>
    <x v="17"/>
    <x v="5"/>
    <n v="6.6217500000000005"/>
    <n v="1.8427499999999999"/>
    <n v="4.7790000000000008"/>
  </r>
  <r>
    <x v="4"/>
    <x v="4"/>
    <x v="12"/>
    <x v="6"/>
    <x v="18"/>
    <x v="6"/>
    <n v="4.9207500000000008"/>
    <n v="1.782"/>
    <n v="3.1387500000000008"/>
  </r>
  <r>
    <x v="4"/>
    <x v="4"/>
    <x v="12"/>
    <x v="6"/>
    <x v="19"/>
    <x v="7"/>
    <n v="5.2380000000000004"/>
    <n v="1.5660000000000001"/>
    <n v="3.6720000000000006"/>
  </r>
  <r>
    <x v="4"/>
    <x v="4"/>
    <x v="12"/>
    <x v="6"/>
    <x v="20"/>
    <x v="8"/>
    <n v="7.1684999999999999"/>
    <n v="1.7009999999999998"/>
    <n v="5.4675000000000002"/>
  </r>
  <r>
    <x v="4"/>
    <x v="4"/>
    <x v="12"/>
    <x v="6"/>
    <x v="21"/>
    <x v="9"/>
    <n v="8.6669999999999998"/>
    <n v="2.8890000000000002"/>
    <n v="5.7779999999999996"/>
  </r>
  <r>
    <x v="4"/>
    <x v="4"/>
    <x v="12"/>
    <x v="6"/>
    <x v="22"/>
    <x v="10"/>
    <n v="12.852"/>
    <n v="3.3120000000000003"/>
    <n v="9.5399999999999991"/>
  </r>
  <r>
    <x v="4"/>
    <x v="4"/>
    <x v="12"/>
    <x v="6"/>
    <x v="23"/>
    <x v="11"/>
    <n v="11.0565"/>
    <n v="2.7090000000000001"/>
    <n v="8.3475000000000001"/>
  </r>
  <r>
    <x v="4"/>
    <x v="4"/>
    <x v="12"/>
    <x v="6"/>
    <x v="12"/>
    <x v="0"/>
    <n v="2.9680000000000004"/>
    <n v="1.4039999999999999"/>
    <n v="1.5640000000000005"/>
  </r>
  <r>
    <x v="4"/>
    <x v="4"/>
    <x v="12"/>
    <x v="6"/>
    <x v="13"/>
    <x v="1"/>
    <n v="4.2952000000000004"/>
    <n v="1.3260000000000001"/>
    <n v="2.9692000000000003"/>
  </r>
  <r>
    <x v="4"/>
    <x v="4"/>
    <x v="12"/>
    <x v="6"/>
    <x v="14"/>
    <x v="2"/>
    <n v="4.3120000000000003"/>
    <n v="1.764"/>
    <n v="2.548"/>
  </r>
  <r>
    <x v="4"/>
    <x v="4"/>
    <x v="12"/>
    <x v="6"/>
    <x v="15"/>
    <x v="3"/>
    <n v="5.2864000000000004"/>
    <n v="1.6703999999999999"/>
    <n v="3.6160000000000005"/>
  </r>
  <r>
    <x v="4"/>
    <x v="4"/>
    <x v="12"/>
    <x v="6"/>
    <x v="16"/>
    <x v="4"/>
    <n v="3.6064000000000003"/>
    <n v="2.016"/>
    <n v="1.5904000000000003"/>
  </r>
  <r>
    <x v="4"/>
    <x v="4"/>
    <x v="12"/>
    <x v="6"/>
    <x v="17"/>
    <x v="5"/>
    <n v="2.8475999999999999"/>
    <n v="1.1124000000000001"/>
    <n v="1.7351999999999999"/>
  </r>
  <r>
    <x v="4"/>
    <x v="4"/>
    <x v="12"/>
    <x v="6"/>
    <x v="18"/>
    <x v="6"/>
    <n v="2.5956000000000001"/>
    <n v="1.1880000000000002"/>
    <n v="1.4076"/>
  </r>
  <r>
    <x v="4"/>
    <x v="4"/>
    <x v="12"/>
    <x v="6"/>
    <x v="19"/>
    <x v="7"/>
    <n v="2.1728000000000001"/>
    <n v="0.89280000000000004"/>
    <n v="1.28"/>
  </r>
  <r>
    <x v="4"/>
    <x v="4"/>
    <x v="12"/>
    <x v="6"/>
    <x v="20"/>
    <x v="8"/>
    <n v="2.8979999999999997"/>
    <n v="1.026"/>
    <n v="1.8719999999999997"/>
  </r>
  <r>
    <x v="4"/>
    <x v="4"/>
    <x v="12"/>
    <x v="6"/>
    <x v="21"/>
    <x v="9"/>
    <n v="3.2927999999999997"/>
    <n v="1.5696000000000001"/>
    <n v="1.7231999999999996"/>
  </r>
  <r>
    <x v="4"/>
    <x v="4"/>
    <x v="12"/>
    <x v="6"/>
    <x v="22"/>
    <x v="10"/>
    <n v="3.6736"/>
    <n v="2.3039999999999998"/>
    <n v="1.3696000000000002"/>
  </r>
  <r>
    <x v="4"/>
    <x v="4"/>
    <x v="12"/>
    <x v="6"/>
    <x v="23"/>
    <x v="11"/>
    <n v="3.92"/>
    <n v="1.4616"/>
    <n v="2.4584000000000001"/>
  </r>
  <r>
    <x v="0"/>
    <x v="0"/>
    <x v="13"/>
    <x v="0"/>
    <x v="12"/>
    <x v="0"/>
    <n v="89.489000000000019"/>
    <n v="33.835500000000003"/>
    <n v="55.653500000000015"/>
  </r>
  <r>
    <x v="0"/>
    <x v="0"/>
    <x v="13"/>
    <x v="0"/>
    <x v="13"/>
    <x v="1"/>
    <n v="90.720500000000001"/>
    <n v="42.277949999999997"/>
    <n v="48.442550000000004"/>
  </r>
  <r>
    <x v="0"/>
    <x v="0"/>
    <x v="13"/>
    <x v="0"/>
    <x v="14"/>
    <x v="2"/>
    <n v="98.848399999999998"/>
    <n v="38.171700000000001"/>
    <n v="60.676699999999997"/>
  </r>
  <r>
    <x v="0"/>
    <x v="0"/>
    <x v="13"/>
    <x v="0"/>
    <x v="15"/>
    <x v="3"/>
    <n v="115.59680000000002"/>
    <n v="48.880800000000008"/>
    <n v="66.716000000000008"/>
  </r>
  <r>
    <x v="0"/>
    <x v="0"/>
    <x v="13"/>
    <x v="0"/>
    <x v="16"/>
    <x v="4"/>
    <n v="111.4918"/>
    <n v="50.129100000000008"/>
    <n v="61.36269999999999"/>
  </r>
  <r>
    <x v="0"/>
    <x v="0"/>
    <x v="13"/>
    <x v="0"/>
    <x v="17"/>
    <x v="5"/>
    <n v="87.19019999999999"/>
    <n v="27.199800000000003"/>
    <n v="59.990399999999987"/>
  </r>
  <r>
    <x v="0"/>
    <x v="0"/>
    <x v="13"/>
    <x v="0"/>
    <x v="18"/>
    <x v="6"/>
    <n v="65.023200000000003"/>
    <n v="33.999749999999999"/>
    <n v="31.023450000000004"/>
  </r>
  <r>
    <x v="0"/>
    <x v="0"/>
    <x v="13"/>
    <x v="0"/>
    <x v="19"/>
    <x v="7"/>
    <n v="76.845600000000005"/>
    <n v="28.645200000000003"/>
    <n v="48.200400000000002"/>
  </r>
  <r>
    <x v="0"/>
    <x v="0"/>
    <x v="13"/>
    <x v="0"/>
    <x v="20"/>
    <x v="8"/>
    <n v="82.756800000000013"/>
    <n v="31.043250000000004"/>
    <n v="51.713550000000012"/>
  </r>
  <r>
    <x v="0"/>
    <x v="0"/>
    <x v="13"/>
    <x v="0"/>
    <x v="21"/>
    <x v="9"/>
    <n v="87.6828"/>
    <n v="31.536000000000001"/>
    <n v="56.146799999999999"/>
  </r>
  <r>
    <x v="0"/>
    <x v="0"/>
    <x v="13"/>
    <x v="0"/>
    <x v="22"/>
    <x v="10"/>
    <n v="143.18240000000003"/>
    <n v="59.392799999999994"/>
    <n v="83.789600000000036"/>
  </r>
  <r>
    <x v="0"/>
    <x v="0"/>
    <x v="13"/>
    <x v="0"/>
    <x v="23"/>
    <x v="11"/>
    <n v="133.3304"/>
    <n v="50.129100000000008"/>
    <n v="83.201299999999989"/>
  </r>
  <r>
    <x v="0"/>
    <x v="0"/>
    <x v="13"/>
    <x v="1"/>
    <x v="12"/>
    <x v="0"/>
    <n v="48.007500000000007"/>
    <n v="39.443999999999996"/>
    <n v="8.5635000000000119"/>
  </r>
  <r>
    <x v="0"/>
    <x v="0"/>
    <x v="13"/>
    <x v="1"/>
    <x v="13"/>
    <x v="1"/>
    <n v="66.345500000000001"/>
    <n v="53.526200000000003"/>
    <n v="12.819299999999998"/>
  </r>
  <r>
    <x v="0"/>
    <x v="0"/>
    <x v="13"/>
    <x v="1"/>
    <x v="14"/>
    <x v="2"/>
    <n v="52.678500000000007"/>
    <n v="51.346400000000003"/>
    <n v="1.3321000000000041"/>
  </r>
  <r>
    <x v="0"/>
    <x v="0"/>
    <x v="13"/>
    <x v="1"/>
    <x v="15"/>
    <x v="3"/>
    <n v="58.82"/>
    <n v="65.878399999999999"/>
    <n v="-7.0583999999999989"/>
  </r>
  <r>
    <x v="0"/>
    <x v="0"/>
    <x v="13"/>
    <x v="1"/>
    <x v="16"/>
    <x v="4"/>
    <n v="70.843500000000006"/>
    <n v="38.752000000000002"/>
    <n v="32.091500000000003"/>
  </r>
  <r>
    <x v="0"/>
    <x v="0"/>
    <x v="13"/>
    <x v="1"/>
    <x v="17"/>
    <x v="5"/>
    <n v="41.260500000000008"/>
    <n v="32.697000000000003"/>
    <n v="8.5635000000000048"/>
  </r>
  <r>
    <x v="0"/>
    <x v="0"/>
    <x v="13"/>
    <x v="1"/>
    <x v="18"/>
    <x v="6"/>
    <n v="38.535750000000007"/>
    <n v="34.876800000000003"/>
    <n v="3.6589500000000044"/>
  </r>
  <r>
    <x v="0"/>
    <x v="0"/>
    <x v="13"/>
    <x v="1"/>
    <x v="19"/>
    <x v="7"/>
    <n v="29.756"/>
    <n v="22.144000000000002"/>
    <n v="7.6119999999999983"/>
  </r>
  <r>
    <x v="0"/>
    <x v="0"/>
    <x v="13"/>
    <x v="1"/>
    <x v="20"/>
    <x v="8"/>
    <n v="34.643250000000002"/>
    <n v="28.026"/>
    <n v="6.6172500000000021"/>
  </r>
  <r>
    <x v="0"/>
    <x v="0"/>
    <x v="13"/>
    <x v="1"/>
    <x v="21"/>
    <x v="9"/>
    <n v="46.191000000000003"/>
    <n v="34.461600000000004"/>
    <n v="11.729399999999998"/>
  </r>
  <r>
    <x v="0"/>
    <x v="0"/>
    <x v="13"/>
    <x v="1"/>
    <x v="22"/>
    <x v="10"/>
    <n v="63.664000000000009"/>
    <n v="45.395199999999996"/>
    <n v="18.268800000000013"/>
  </r>
  <r>
    <x v="0"/>
    <x v="0"/>
    <x v="13"/>
    <x v="1"/>
    <x v="23"/>
    <x v="11"/>
    <n v="72.054500000000004"/>
    <n v="57.159199999999991"/>
    <n v="14.895300000000013"/>
  </r>
  <r>
    <x v="0"/>
    <x v="0"/>
    <x v="13"/>
    <x v="2"/>
    <x v="12"/>
    <x v="0"/>
    <n v="24.123000000000001"/>
    <n v="15.333500000000003"/>
    <n v="8.7894999999999985"/>
  </r>
  <r>
    <x v="0"/>
    <x v="0"/>
    <x v="13"/>
    <x v="2"/>
    <x v="13"/>
    <x v="1"/>
    <n v="29.901300000000003"/>
    <n v="20.152600000000003"/>
    <n v="9.7486999999999995"/>
  </r>
  <r>
    <x v="0"/>
    <x v="0"/>
    <x v="13"/>
    <x v="2"/>
    <x v="14"/>
    <x v="2"/>
    <n v="35.343000000000004"/>
    <n v="25.241300000000003"/>
    <n v="10.101700000000001"/>
  </r>
  <r>
    <x v="0"/>
    <x v="0"/>
    <x v="13"/>
    <x v="2"/>
    <x v="15"/>
    <x v="3"/>
    <n v="40.392000000000003"/>
    <n v="26.151199999999999"/>
    <n v="14.240800000000004"/>
  </r>
  <r>
    <x v="0"/>
    <x v="0"/>
    <x v="13"/>
    <x v="2"/>
    <x v="16"/>
    <x v="4"/>
    <n v="44.375099999999996"/>
    <n v="21.938700000000001"/>
    <n v="22.436399999999995"/>
  </r>
  <r>
    <x v="0"/>
    <x v="0"/>
    <x v="13"/>
    <x v="2"/>
    <x v="17"/>
    <x v="5"/>
    <n v="21.45825"/>
    <n v="16.378200000000003"/>
    <n v="5.0800499999999964"/>
  </r>
  <r>
    <x v="0"/>
    <x v="0"/>
    <x v="13"/>
    <x v="2"/>
    <x v="18"/>
    <x v="6"/>
    <n v="25.7499"/>
    <n v="16.529850000000003"/>
    <n v="9.220049999999997"/>
  </r>
  <r>
    <x v="0"/>
    <x v="0"/>
    <x v="13"/>
    <x v="2"/>
    <x v="19"/>
    <x v="7"/>
    <n v="19.074000000000002"/>
    <n v="13.0756"/>
    <n v="5.998400000000002"/>
  </r>
  <r>
    <x v="0"/>
    <x v="0"/>
    <x v="13"/>
    <x v="2"/>
    <x v="20"/>
    <x v="8"/>
    <n v="24.992550000000001"/>
    <n v="16.529850000000003"/>
    <n v="8.4626999999999981"/>
  </r>
  <r>
    <x v="0"/>
    <x v="0"/>
    <x v="13"/>
    <x v="2"/>
    <x v="21"/>
    <x v="9"/>
    <n v="39.718800000000002"/>
    <n v="16.782599999999999"/>
    <n v="22.936200000000003"/>
  </r>
  <r>
    <x v="0"/>
    <x v="0"/>
    <x v="13"/>
    <x v="2"/>
    <x v="22"/>
    <x v="10"/>
    <n v="47.572800000000008"/>
    <n v="26.151199999999999"/>
    <n v="21.421600000000009"/>
  </r>
  <r>
    <x v="0"/>
    <x v="0"/>
    <x v="13"/>
    <x v="2"/>
    <x v="23"/>
    <x v="11"/>
    <n v="32.2014"/>
    <n v="20.051500000000001"/>
    <n v="12.149899999999999"/>
  </r>
  <r>
    <x v="0"/>
    <x v="0"/>
    <x v="13"/>
    <x v="3"/>
    <x v="12"/>
    <x v="0"/>
    <n v="66.73599999999999"/>
    <n v="39.7425"/>
    <n v="26.99349999999999"/>
  </r>
  <r>
    <x v="0"/>
    <x v="0"/>
    <x v="13"/>
    <x v="3"/>
    <x v="13"/>
    <x v="1"/>
    <n v="107.32799999999999"/>
    <n v="52.157299999999999"/>
    <n v="55.170699999999989"/>
  </r>
  <r>
    <x v="0"/>
    <x v="0"/>
    <x v="13"/>
    <x v="3"/>
    <x v="14"/>
    <x v="2"/>
    <n v="97.283200000000008"/>
    <n v="48.750800000000005"/>
    <n v="48.532400000000003"/>
  </r>
  <r>
    <x v="0"/>
    <x v="0"/>
    <x v="13"/>
    <x v="3"/>
    <x v="15"/>
    <x v="3"/>
    <n v="127.69279999999999"/>
    <n v="54.504000000000005"/>
    <n v="73.188799999999986"/>
  </r>
  <r>
    <x v="0"/>
    <x v="0"/>
    <x v="13"/>
    <x v="3"/>
    <x v="16"/>
    <x v="4"/>
    <n v="90.540800000000004"/>
    <n v="51.400300000000001"/>
    <n v="39.140500000000003"/>
  </r>
  <r>
    <x v="0"/>
    <x v="0"/>
    <x v="13"/>
    <x v="3"/>
    <x v="17"/>
    <x v="5"/>
    <n v="62.539200000000001"/>
    <n v="36.790199999999999"/>
    <n v="25.749000000000002"/>
  </r>
  <r>
    <x v="0"/>
    <x v="0"/>
    <x v="13"/>
    <x v="3"/>
    <x v="18"/>
    <x v="6"/>
    <n v="56.347200000000001"/>
    <n v="29.636549999999996"/>
    <n v="26.710650000000005"/>
  </r>
  <r>
    <x v="0"/>
    <x v="0"/>
    <x v="13"/>
    <x v="3"/>
    <x v="19"/>
    <x v="7"/>
    <n v="59.993600000000001"/>
    <n v="34.821999999999996"/>
    <n v="25.171600000000005"/>
  </r>
  <r>
    <x v="0"/>
    <x v="0"/>
    <x v="13"/>
    <x v="3"/>
    <x v="20"/>
    <x v="8"/>
    <n v="65.016000000000005"/>
    <n v="37.471499999999999"/>
    <n v="27.544500000000006"/>
  </r>
  <r>
    <x v="0"/>
    <x v="0"/>
    <x v="13"/>
    <x v="3"/>
    <x v="21"/>
    <x v="9"/>
    <n v="70.176000000000002"/>
    <n v="48.145200000000003"/>
    <n v="22.030799999999999"/>
  </r>
  <r>
    <x v="0"/>
    <x v="0"/>
    <x v="13"/>
    <x v="3"/>
    <x v="22"/>
    <x v="10"/>
    <n v="100.1728"/>
    <n v="56.320800000000006"/>
    <n v="43.85199999999999"/>
  </r>
  <r>
    <x v="0"/>
    <x v="0"/>
    <x v="13"/>
    <x v="3"/>
    <x v="23"/>
    <x v="11"/>
    <n v="98.246400000000008"/>
    <n v="54.049800000000005"/>
    <n v="44.196600000000004"/>
  </r>
  <r>
    <x v="0"/>
    <x v="0"/>
    <x v="13"/>
    <x v="4"/>
    <x v="12"/>
    <x v="0"/>
    <n v="59.143000000000001"/>
    <n v="46.052500000000002"/>
    <n v="13.090499999999999"/>
  </r>
  <r>
    <x v="0"/>
    <x v="0"/>
    <x v="13"/>
    <x v="4"/>
    <x v="13"/>
    <x v="1"/>
    <n v="72.963149999999999"/>
    <n v="65.91"/>
    <n v="7.0531500000000023"/>
  </r>
  <r>
    <x v="0"/>
    <x v="0"/>
    <x v="13"/>
    <x v="4"/>
    <x v="14"/>
    <x v="2"/>
    <n v="92.094099999999997"/>
    <n v="69.796999999999997"/>
    <n v="22.2971"/>
  </r>
  <r>
    <x v="0"/>
    <x v="0"/>
    <x v="13"/>
    <x v="4"/>
    <x v="15"/>
    <x v="3"/>
    <n v="98.491200000000006"/>
    <n v="73.683999999999997"/>
    <n v="24.807200000000009"/>
  </r>
  <r>
    <x v="0"/>
    <x v="0"/>
    <x v="13"/>
    <x v="4"/>
    <x v="16"/>
    <x v="4"/>
    <n v="92.939000000000007"/>
    <n v="50.869"/>
    <n v="42.070000000000007"/>
  </r>
  <r>
    <x v="0"/>
    <x v="0"/>
    <x v="13"/>
    <x v="4"/>
    <x v="17"/>
    <x v="5"/>
    <n v="55.401299999999999"/>
    <n v="41.447250000000004"/>
    <n v="13.954049999999995"/>
  </r>
  <r>
    <x v="0"/>
    <x v="0"/>
    <x v="13"/>
    <x v="4"/>
    <x v="18"/>
    <x v="6"/>
    <n v="55.944449999999996"/>
    <n v="38.785499999999999"/>
    <n v="17.158949999999997"/>
  </r>
  <r>
    <x v="0"/>
    <x v="0"/>
    <x v="13"/>
    <x v="4"/>
    <x v="19"/>
    <x v="7"/>
    <n v="49.245600000000003"/>
    <n v="35.49"/>
    <n v="13.755600000000001"/>
  </r>
  <r>
    <x v="0"/>
    <x v="0"/>
    <x v="13"/>
    <x v="4"/>
    <x v="20"/>
    <x v="8"/>
    <n v="56.4876"/>
    <n v="32.701499999999996"/>
    <n v="23.786100000000005"/>
  </r>
  <r>
    <x v="0"/>
    <x v="0"/>
    <x v="13"/>
    <x v="4"/>
    <x v="21"/>
    <x v="9"/>
    <n v="64.453800000000001"/>
    <n v="59.319000000000003"/>
    <n v="5.1347999999999985"/>
  </r>
  <r>
    <x v="0"/>
    <x v="0"/>
    <x v="13"/>
    <x v="4"/>
    <x v="22"/>
    <x v="10"/>
    <n v="78.213600000000014"/>
    <n v="61.515999999999998"/>
    <n v="16.697600000000016"/>
  </r>
  <r>
    <x v="0"/>
    <x v="0"/>
    <x v="13"/>
    <x v="4"/>
    <x v="23"/>
    <x v="11"/>
    <n v="80.265499999999989"/>
    <n v="49.094499999999996"/>
    <n v="31.170999999999992"/>
  </r>
  <r>
    <x v="0"/>
    <x v="0"/>
    <x v="13"/>
    <x v="5"/>
    <x v="12"/>
    <x v="0"/>
    <n v="20.747999999999998"/>
    <n v="9.8354999999999997"/>
    <n v="10.912499999999998"/>
  </r>
  <r>
    <x v="0"/>
    <x v="0"/>
    <x v="13"/>
    <x v="5"/>
    <x v="13"/>
    <x v="1"/>
    <n v="26.972399999999997"/>
    <n v="13.094250000000001"/>
    <n v="13.878149999999996"/>
  </r>
  <r>
    <x v="0"/>
    <x v="0"/>
    <x v="13"/>
    <x v="5"/>
    <x v="14"/>
    <x v="2"/>
    <n v="27.773200000000003"/>
    <n v="16.258199999999999"/>
    <n v="11.515000000000004"/>
  </r>
  <r>
    <x v="0"/>
    <x v="0"/>
    <x v="13"/>
    <x v="5"/>
    <x v="15"/>
    <x v="3"/>
    <n v="28.828800000000001"/>
    <n v="21.993600000000001"/>
    <n v="6.8352000000000004"/>
  </r>
  <r>
    <x v="0"/>
    <x v="0"/>
    <x v="13"/>
    <x v="5"/>
    <x v="16"/>
    <x v="4"/>
    <n v="21.403199999999998"/>
    <n v="17.253599999999999"/>
    <n v="4.1495999999999995"/>
  </r>
  <r>
    <x v="0"/>
    <x v="0"/>
    <x v="13"/>
    <x v="5"/>
    <x v="17"/>
    <x v="5"/>
    <n v="18.673199999999998"/>
    <n v="12.051449999999999"/>
    <n v="6.6217499999999987"/>
  </r>
  <r>
    <x v="0"/>
    <x v="0"/>
    <x v="13"/>
    <x v="5"/>
    <x v="18"/>
    <x v="6"/>
    <n v="18.509399999999996"/>
    <n v="10.345050000000001"/>
    <n v="8.1643499999999953"/>
  </r>
  <r>
    <x v="0"/>
    <x v="0"/>
    <x v="13"/>
    <x v="5"/>
    <x v="19"/>
    <x v="7"/>
    <n v="13.977600000000001"/>
    <n v="9.8592000000000013"/>
    <n v="4.1183999999999994"/>
  </r>
  <r>
    <x v="0"/>
    <x v="0"/>
    <x v="13"/>
    <x v="5"/>
    <x v="20"/>
    <x v="8"/>
    <n v="16.543799999999997"/>
    <n v="12.264749999999999"/>
    <n v="4.279049999999998"/>
  </r>
  <r>
    <x v="0"/>
    <x v="0"/>
    <x v="13"/>
    <x v="5"/>
    <x v="21"/>
    <x v="9"/>
    <n v="20.529599999999999"/>
    <n v="16.210799999999999"/>
    <n v="4.3187999999999995"/>
  </r>
  <r>
    <x v="0"/>
    <x v="0"/>
    <x v="13"/>
    <x v="5"/>
    <x v="22"/>
    <x v="10"/>
    <n v="26.208000000000002"/>
    <n v="16.305600000000002"/>
    <n v="9.9024000000000001"/>
  </r>
  <r>
    <x v="0"/>
    <x v="0"/>
    <x v="13"/>
    <x v="5"/>
    <x v="23"/>
    <x v="11"/>
    <n v="21.912800000000001"/>
    <n v="14.1015"/>
    <n v="7.811300000000001"/>
  </r>
  <r>
    <x v="0"/>
    <x v="0"/>
    <x v="13"/>
    <x v="6"/>
    <x v="12"/>
    <x v="0"/>
    <n v="4.3120000000000003"/>
    <n v="1.2535000000000003"/>
    <n v="3.0585"/>
  </r>
  <r>
    <x v="0"/>
    <x v="0"/>
    <x v="13"/>
    <x v="6"/>
    <x v="13"/>
    <x v="1"/>
    <n v="4.0040000000000004"/>
    <n v="1.7641"/>
    <n v="2.2399000000000004"/>
  </r>
  <r>
    <x v="0"/>
    <x v="0"/>
    <x v="13"/>
    <x v="6"/>
    <x v="14"/>
    <x v="2"/>
    <n v="4.6892999999999994"/>
    <n v="1.5456000000000001"/>
    <n v="3.1436999999999991"/>
  </r>
  <r>
    <x v="0"/>
    <x v="0"/>
    <x v="13"/>
    <x v="6"/>
    <x v="15"/>
    <x v="3"/>
    <n v="5.6672000000000002"/>
    <n v="2.0975999999999999"/>
    <n v="3.5696000000000003"/>
  </r>
  <r>
    <x v="0"/>
    <x v="0"/>
    <x v="13"/>
    <x v="6"/>
    <x v="16"/>
    <x v="4"/>
    <n v="6.2523999999999988"/>
    <n v="1.4812000000000001"/>
    <n v="4.7711999999999986"/>
  </r>
  <r>
    <x v="0"/>
    <x v="0"/>
    <x v="13"/>
    <x v="6"/>
    <x v="17"/>
    <x v="5"/>
    <n v="3.8808000000000002"/>
    <n v="0.99359999999999993"/>
    <n v="2.8872000000000004"/>
  </r>
  <r>
    <x v="0"/>
    <x v="0"/>
    <x v="13"/>
    <x v="6"/>
    <x v="18"/>
    <x v="6"/>
    <n v="4.1233499999999994"/>
    <n v="0.90044999999999997"/>
    <n v="3.2228999999999992"/>
  </r>
  <r>
    <x v="0"/>
    <x v="0"/>
    <x v="13"/>
    <x v="6"/>
    <x v="19"/>
    <x v="7"/>
    <n v="2.7412000000000001"/>
    <n v="0.93840000000000001"/>
    <n v="1.8028"/>
  </r>
  <r>
    <x v="0"/>
    <x v="0"/>
    <x v="13"/>
    <x v="6"/>
    <x v="20"/>
    <x v="8"/>
    <n v="3.6382500000000002"/>
    <n v="1.0660499999999999"/>
    <n v="2.5722000000000005"/>
  </r>
  <r>
    <x v="0"/>
    <x v="0"/>
    <x v="13"/>
    <x v="6"/>
    <x v="21"/>
    <x v="9"/>
    <n v="3.7422000000000004"/>
    <n v="1.587"/>
    <n v="2.1552000000000007"/>
  </r>
  <r>
    <x v="0"/>
    <x v="0"/>
    <x v="13"/>
    <x v="6"/>
    <x v="22"/>
    <x v="10"/>
    <n v="6.4064000000000005"/>
    <n v="2.0424000000000002"/>
    <n v="4.3640000000000008"/>
  </r>
  <r>
    <x v="0"/>
    <x v="0"/>
    <x v="13"/>
    <x v="6"/>
    <x v="23"/>
    <x v="11"/>
    <n v="5.8212000000000002"/>
    <n v="1.4168000000000001"/>
    <n v="4.4043999999999999"/>
  </r>
  <r>
    <x v="0"/>
    <x v="0"/>
    <x v="13"/>
    <x v="6"/>
    <x v="12"/>
    <x v="0"/>
    <n v="2.7404999999999999"/>
    <n v="1.2429999999999999"/>
    <n v="1.4975000000000001"/>
  </r>
  <r>
    <x v="0"/>
    <x v="0"/>
    <x v="13"/>
    <x v="6"/>
    <x v="13"/>
    <x v="1"/>
    <n v="4.3407"/>
    <n v="1.2726999999999999"/>
    <n v="3.0680000000000001"/>
  </r>
  <r>
    <x v="0"/>
    <x v="0"/>
    <x v="13"/>
    <x v="6"/>
    <x v="14"/>
    <x v="2"/>
    <n v="5.2478999999999996"/>
    <n v="1.4014"/>
    <n v="3.8464999999999998"/>
  </r>
  <r>
    <x v="0"/>
    <x v="0"/>
    <x v="13"/>
    <x v="6"/>
    <x v="15"/>
    <x v="3"/>
    <n v="5.7455999999999996"/>
    <n v="1.8304"/>
    <n v="3.9151999999999996"/>
  </r>
  <r>
    <x v="0"/>
    <x v="0"/>
    <x v="13"/>
    <x v="6"/>
    <x v="16"/>
    <x v="4"/>
    <n v="3.9249000000000001"/>
    <n v="1.3089999999999999"/>
    <n v="2.6158999999999999"/>
  </r>
  <r>
    <x v="0"/>
    <x v="0"/>
    <x v="13"/>
    <x v="6"/>
    <x v="17"/>
    <x v="5"/>
    <n v="3.1185"/>
    <n v="1.0197000000000001"/>
    <n v="2.0987999999999998"/>
  </r>
  <r>
    <x v="0"/>
    <x v="0"/>
    <x v="13"/>
    <x v="6"/>
    <x v="18"/>
    <x v="6"/>
    <n v="2.4380999999999999"/>
    <n v="0.83160000000000001"/>
    <n v="1.6065"/>
  </r>
  <r>
    <x v="0"/>
    <x v="0"/>
    <x v="13"/>
    <x v="6"/>
    <x v="19"/>
    <x v="7"/>
    <n v="2.0663999999999998"/>
    <n v="0.88"/>
    <n v="1.1863999999999999"/>
  </r>
  <r>
    <x v="0"/>
    <x v="0"/>
    <x v="13"/>
    <x v="6"/>
    <x v="20"/>
    <x v="8"/>
    <n v="3.2602499999999996"/>
    <n v="1.1088"/>
    <n v="2.1514499999999996"/>
  </r>
  <r>
    <x v="0"/>
    <x v="0"/>
    <x v="13"/>
    <x v="6"/>
    <x v="21"/>
    <x v="9"/>
    <n v="3.6666000000000003"/>
    <n v="1.2936000000000001"/>
    <n v="2.3730000000000002"/>
  </r>
  <r>
    <x v="0"/>
    <x v="0"/>
    <x v="13"/>
    <x v="6"/>
    <x v="22"/>
    <x v="10"/>
    <n v="4.0824000000000007"/>
    <n v="1.7423999999999999"/>
    <n v="2.3400000000000007"/>
  </r>
  <r>
    <x v="0"/>
    <x v="0"/>
    <x v="13"/>
    <x v="6"/>
    <x v="23"/>
    <x v="11"/>
    <n v="3.7926000000000002"/>
    <n v="1.3398000000000001"/>
    <n v="2.4527999999999999"/>
  </r>
  <r>
    <x v="0"/>
    <x v="0"/>
    <x v="13"/>
    <x v="6"/>
    <x v="12"/>
    <x v="0"/>
    <n v="0.34499999999999997"/>
    <n v="0.1"/>
    <n v="0.24499999999999997"/>
  </r>
  <r>
    <x v="0"/>
    <x v="0"/>
    <x v="13"/>
    <x v="6"/>
    <x v="13"/>
    <x v="1"/>
    <n v="0.36659999999999998"/>
    <n v="0.12740000000000001"/>
    <n v="0.23919999999999997"/>
  </r>
  <r>
    <x v="0"/>
    <x v="0"/>
    <x v="13"/>
    <x v="6"/>
    <x v="14"/>
    <x v="2"/>
    <n v="0.41159999999999997"/>
    <n v="0.13720000000000002"/>
    <n v="0.27439999999999998"/>
  </r>
  <r>
    <x v="0"/>
    <x v="0"/>
    <x v="13"/>
    <x v="6"/>
    <x v="15"/>
    <x v="3"/>
    <n v="0.41759999999999997"/>
    <n v="0.1424"/>
    <n v="0.2752"/>
  </r>
  <r>
    <x v="0"/>
    <x v="0"/>
    <x v="13"/>
    <x v="6"/>
    <x v="16"/>
    <x v="4"/>
    <n v="0.49979999999999997"/>
    <n v="0.1148"/>
    <n v="0.38499999999999995"/>
  </r>
  <r>
    <x v="0"/>
    <x v="0"/>
    <x v="13"/>
    <x v="6"/>
    <x v="17"/>
    <x v="5"/>
    <n v="0.31319999999999998"/>
    <n v="8.0100000000000005E-2"/>
    <n v="0.23309999999999997"/>
  </r>
  <r>
    <x v="0"/>
    <x v="0"/>
    <x v="13"/>
    <x v="6"/>
    <x v="18"/>
    <x v="6"/>
    <n v="0.27810000000000001"/>
    <n v="9.2700000000000005E-2"/>
    <n v="0.18540000000000001"/>
  </r>
  <r>
    <x v="0"/>
    <x v="0"/>
    <x v="13"/>
    <x v="6"/>
    <x v="19"/>
    <x v="7"/>
    <n v="0.24959999999999999"/>
    <n v="6.9599999999999995E-2"/>
    <n v="0.18"/>
  </r>
  <r>
    <x v="0"/>
    <x v="0"/>
    <x v="13"/>
    <x v="6"/>
    <x v="20"/>
    <x v="8"/>
    <n v="0.22140000000000001"/>
    <n v="8.3699999999999997E-2"/>
    <n v="0.13770000000000002"/>
  </r>
  <r>
    <x v="0"/>
    <x v="0"/>
    <x v="13"/>
    <x v="6"/>
    <x v="21"/>
    <x v="9"/>
    <n v="0.30599999999999999"/>
    <n v="0.1404"/>
    <n v="0.1656"/>
  </r>
  <r>
    <x v="0"/>
    <x v="0"/>
    <x v="13"/>
    <x v="6"/>
    <x v="22"/>
    <x v="10"/>
    <n v="0.54239999999999988"/>
    <n v="0.1424"/>
    <n v="0.39999999999999991"/>
  </r>
  <r>
    <x v="0"/>
    <x v="0"/>
    <x v="13"/>
    <x v="6"/>
    <x v="23"/>
    <x v="11"/>
    <n v="0.46200000000000002"/>
    <n v="0.11760000000000001"/>
    <n v="0.34440000000000004"/>
  </r>
  <r>
    <x v="0"/>
    <x v="0"/>
    <x v="13"/>
    <x v="6"/>
    <x v="12"/>
    <x v="0"/>
    <n v="7.2240000000000011"/>
    <n v="3.161"/>
    <n v="4.0630000000000006"/>
  </r>
  <r>
    <x v="0"/>
    <x v="0"/>
    <x v="13"/>
    <x v="6"/>
    <x v="13"/>
    <x v="1"/>
    <n v="7.2111000000000001"/>
    <n v="4.4108999999999998"/>
    <n v="2.8002000000000002"/>
  </r>
  <r>
    <x v="0"/>
    <x v="0"/>
    <x v="13"/>
    <x v="6"/>
    <x v="14"/>
    <x v="2"/>
    <n v="8.1269999999999989"/>
    <n v="4.3442000000000007"/>
    <n v="3.7827999999999982"/>
  </r>
  <r>
    <x v="0"/>
    <x v="0"/>
    <x v="13"/>
    <x v="6"/>
    <x v="15"/>
    <x v="3"/>
    <n v="10.1136"/>
    <n v="3.7584"/>
    <n v="6.3552"/>
  </r>
  <r>
    <x v="0"/>
    <x v="0"/>
    <x v="13"/>
    <x v="6"/>
    <x v="16"/>
    <x v="4"/>
    <n v="8.0366999999999997"/>
    <n v="3.5322000000000005"/>
    <n v="4.5044999999999993"/>
  </r>
  <r>
    <x v="0"/>
    <x v="0"/>
    <x v="13"/>
    <x v="6"/>
    <x v="17"/>
    <x v="5"/>
    <n v="6.5596499999999986"/>
    <n v="2.9492999999999996"/>
    <n v="3.6103499999999991"/>
  </r>
  <r>
    <x v="0"/>
    <x v="0"/>
    <x v="13"/>
    <x v="6"/>
    <x v="18"/>
    <x v="6"/>
    <n v="6.3274499999999998"/>
    <n v="3.0014999999999996"/>
    <n v="3.3259500000000002"/>
  </r>
  <r>
    <x v="0"/>
    <x v="0"/>
    <x v="13"/>
    <x v="6"/>
    <x v="19"/>
    <x v="7"/>
    <n v="5.4180000000000001"/>
    <n v="2.4824000000000002"/>
    <n v="2.9356"/>
  </r>
  <r>
    <x v="0"/>
    <x v="0"/>
    <x v="13"/>
    <x v="6"/>
    <x v="20"/>
    <x v="8"/>
    <n v="4.8761999999999999"/>
    <n v="2.1662999999999997"/>
    <n v="2.7099000000000002"/>
  </r>
  <r>
    <x v="0"/>
    <x v="0"/>
    <x v="13"/>
    <x v="6"/>
    <x v="21"/>
    <x v="9"/>
    <n v="6.5789999999999997"/>
    <n v="3.7584000000000004"/>
    <n v="2.8205999999999993"/>
  </r>
  <r>
    <x v="0"/>
    <x v="0"/>
    <x v="13"/>
    <x v="6"/>
    <x v="22"/>
    <x v="10"/>
    <n v="9.7007999999999992"/>
    <n v="4.2223999999999995"/>
    <n v="5.4783999999999997"/>
  </r>
  <r>
    <x v="0"/>
    <x v="0"/>
    <x v="13"/>
    <x v="6"/>
    <x v="23"/>
    <x v="11"/>
    <n v="9.5717999999999996"/>
    <n v="4.0194000000000001"/>
    <n v="5.5523999999999996"/>
  </r>
  <r>
    <x v="0"/>
    <x v="0"/>
    <x v="13"/>
    <x v="6"/>
    <x v="12"/>
    <x v="0"/>
    <n v="6.6080000000000005"/>
    <n v="2.1459999999999999"/>
    <n v="4.4620000000000006"/>
  </r>
  <r>
    <x v="0"/>
    <x v="0"/>
    <x v="13"/>
    <x v="6"/>
    <x v="13"/>
    <x v="1"/>
    <n v="7.4984000000000002"/>
    <n v="2.7898000000000001"/>
    <n v="4.7086000000000006"/>
  </r>
  <r>
    <x v="0"/>
    <x v="0"/>
    <x v="13"/>
    <x v="6"/>
    <x v="14"/>
    <x v="2"/>
    <n v="7.1344000000000003"/>
    <n v="2.8490000000000002"/>
    <n v="4.2854000000000001"/>
  </r>
  <r>
    <x v="0"/>
    <x v="0"/>
    <x v="13"/>
    <x v="6"/>
    <x v="15"/>
    <x v="3"/>
    <n v="9.7664000000000009"/>
    <n v="2.4272"/>
    <n v="7.3392000000000008"/>
  </r>
  <r>
    <x v="0"/>
    <x v="0"/>
    <x v="13"/>
    <x v="6"/>
    <x v="16"/>
    <x v="4"/>
    <n v="7.4479999999999995"/>
    <n v="2.0720000000000001"/>
    <n v="5.3759999999999994"/>
  </r>
  <r>
    <x v="0"/>
    <x v="0"/>
    <x v="13"/>
    <x v="6"/>
    <x v="17"/>
    <x v="5"/>
    <n v="5.3424000000000005"/>
    <n v="1.3320000000000001"/>
    <n v="4.0104000000000006"/>
  </r>
  <r>
    <x v="0"/>
    <x v="0"/>
    <x v="13"/>
    <x v="6"/>
    <x v="18"/>
    <x v="6"/>
    <n v="5.9471999999999996"/>
    <n v="1.9646999999999999"/>
    <n v="3.9824999999999999"/>
  </r>
  <r>
    <x v="0"/>
    <x v="0"/>
    <x v="13"/>
    <x v="6"/>
    <x v="19"/>
    <x v="7"/>
    <n v="4.7040000000000006"/>
    <n v="1.2431999999999999"/>
    <n v="3.4608000000000008"/>
  </r>
  <r>
    <x v="0"/>
    <x v="0"/>
    <x v="13"/>
    <x v="6"/>
    <x v="20"/>
    <x v="8"/>
    <n v="4.6368"/>
    <n v="1.71495"/>
    <n v="2.9218500000000001"/>
  </r>
  <r>
    <x v="0"/>
    <x v="0"/>
    <x v="13"/>
    <x v="6"/>
    <x v="21"/>
    <x v="9"/>
    <n v="7.3248000000000006"/>
    <n v="2.1978"/>
    <n v="5.1270000000000007"/>
  </r>
  <r>
    <x v="0"/>
    <x v="0"/>
    <x v="13"/>
    <x v="6"/>
    <x v="22"/>
    <x v="10"/>
    <n v="7.3472"/>
    <n v="2.4272"/>
    <n v="4.92"/>
  </r>
  <r>
    <x v="0"/>
    <x v="0"/>
    <x v="13"/>
    <x v="6"/>
    <x v="23"/>
    <x v="11"/>
    <n v="8.5456000000000003"/>
    <n v="2.7454000000000001"/>
    <n v="5.8002000000000002"/>
  </r>
  <r>
    <x v="0"/>
    <x v="0"/>
    <x v="13"/>
    <x v="6"/>
    <x v="12"/>
    <x v="0"/>
    <n v="2.2755000000000001"/>
    <n v="0.6885"/>
    <n v="1.5870000000000002"/>
  </r>
  <r>
    <x v="0"/>
    <x v="0"/>
    <x v="13"/>
    <x v="6"/>
    <x v="13"/>
    <x v="1"/>
    <n v="2.7183000000000002"/>
    <n v="1.16025"/>
    <n v="1.5580500000000002"/>
  </r>
  <r>
    <x v="0"/>
    <x v="0"/>
    <x v="13"/>
    <x v="6"/>
    <x v="14"/>
    <x v="2"/>
    <n v="3.444"/>
    <n v="1.1542999999999999"/>
    <n v="2.2896999999999998"/>
  </r>
  <r>
    <x v="0"/>
    <x v="0"/>
    <x v="13"/>
    <x v="6"/>
    <x v="15"/>
    <x v="3"/>
    <n v="2.9520000000000004"/>
    <n v="1.5504"/>
    <n v="1.4016000000000004"/>
  </r>
  <r>
    <x v="0"/>
    <x v="0"/>
    <x v="13"/>
    <x v="6"/>
    <x v="16"/>
    <x v="4"/>
    <n v="2.2960000000000003"/>
    <n v="1.3446999999999998"/>
    <n v="0.95130000000000048"/>
  </r>
  <r>
    <x v="0"/>
    <x v="0"/>
    <x v="13"/>
    <x v="6"/>
    <x v="17"/>
    <x v="5"/>
    <n v="1.53135"/>
    <n v="0.84150000000000014"/>
    <n v="0.68984999999999985"/>
  </r>
  <r>
    <x v="0"/>
    <x v="0"/>
    <x v="13"/>
    <x v="6"/>
    <x v="18"/>
    <x v="6"/>
    <n v="1.8265499999999999"/>
    <n v="0.86444999999999994"/>
    <n v="0.96209999999999996"/>
  </r>
  <r>
    <x v="0"/>
    <x v="0"/>
    <x v="13"/>
    <x v="6"/>
    <x v="19"/>
    <x v="7"/>
    <n v="1.7056000000000002"/>
    <n v="0.70720000000000005"/>
    <n v="0.99840000000000018"/>
  </r>
  <r>
    <x v="0"/>
    <x v="0"/>
    <x v="13"/>
    <x v="6"/>
    <x v="20"/>
    <x v="8"/>
    <n v="2.1955499999999999"/>
    <n v="0.6120000000000001"/>
    <n v="1.5835499999999998"/>
  </r>
  <r>
    <x v="0"/>
    <x v="0"/>
    <x v="13"/>
    <x v="6"/>
    <x v="21"/>
    <x v="9"/>
    <n v="2.1156000000000001"/>
    <n v="1.1832"/>
    <n v="0.93240000000000012"/>
  </r>
  <r>
    <x v="0"/>
    <x v="0"/>
    <x v="13"/>
    <x v="6"/>
    <x v="22"/>
    <x v="10"/>
    <n v="3.0504000000000002"/>
    <n v="1.1968000000000001"/>
    <n v="1.8536000000000001"/>
  </r>
  <r>
    <x v="0"/>
    <x v="0"/>
    <x v="13"/>
    <x v="6"/>
    <x v="23"/>
    <x v="11"/>
    <n v="3.0422000000000002"/>
    <n v="1.3565999999999998"/>
    <n v="1.6856000000000004"/>
  </r>
  <r>
    <x v="2"/>
    <x v="2"/>
    <x v="14"/>
    <x v="0"/>
    <x v="12"/>
    <x v="0"/>
    <n v="66.257500000000007"/>
    <n v="27.143999999999998"/>
    <n v="39.113500000000009"/>
  </r>
  <r>
    <x v="2"/>
    <x v="2"/>
    <x v="14"/>
    <x v="0"/>
    <x v="13"/>
    <x v="1"/>
    <n v="104.37505000000002"/>
    <n v="40.965600000000002"/>
    <n v="63.409450000000014"/>
  </r>
  <r>
    <x v="2"/>
    <x v="2"/>
    <x v="14"/>
    <x v="0"/>
    <x v="14"/>
    <x v="2"/>
    <n v="104.76479999999999"/>
    <n v="44.116799999999998"/>
    <n v="60.647999999999996"/>
  </r>
  <r>
    <x v="2"/>
    <x v="2"/>
    <x v="14"/>
    <x v="0"/>
    <x v="15"/>
    <x v="3"/>
    <n v="112.248"/>
    <n v="52.915200000000006"/>
    <n v="59.332799999999999"/>
  </r>
  <r>
    <x v="2"/>
    <x v="2"/>
    <x v="14"/>
    <x v="0"/>
    <x v="16"/>
    <x v="4"/>
    <n v="126.59079999999999"/>
    <n v="49.795199999999994"/>
    <n v="76.795599999999993"/>
  </r>
  <r>
    <x v="2"/>
    <x v="2"/>
    <x v="14"/>
    <x v="0"/>
    <x v="17"/>
    <x v="5"/>
    <n v="63.139500000000005"/>
    <n v="25.552800000000001"/>
    <n v="37.586700000000008"/>
  </r>
  <r>
    <x v="2"/>
    <x v="2"/>
    <x v="14"/>
    <x v="0"/>
    <x v="18"/>
    <x v="6"/>
    <n v="84.185999999999993"/>
    <n v="22.744800000000001"/>
    <n v="61.441199999999995"/>
  </r>
  <r>
    <x v="2"/>
    <x v="2"/>
    <x v="14"/>
    <x v="0"/>
    <x v="19"/>
    <x v="7"/>
    <n v="67.348799999999997"/>
    <n v="19.968000000000004"/>
    <n v="47.380799999999994"/>
  </r>
  <r>
    <x v="2"/>
    <x v="2"/>
    <x v="14"/>
    <x v="0"/>
    <x v="20"/>
    <x v="8"/>
    <n v="62.437950000000001"/>
    <n v="32.8536"/>
    <n v="29.584350000000001"/>
  </r>
  <r>
    <x v="2"/>
    <x v="2"/>
    <x v="14"/>
    <x v="0"/>
    <x v="21"/>
    <x v="9"/>
    <n v="76.702799999999996"/>
    <n v="31.823999999999998"/>
    <n v="44.878799999999998"/>
  </r>
  <r>
    <x v="2"/>
    <x v="2"/>
    <x v="14"/>
    <x v="0"/>
    <x v="22"/>
    <x v="10"/>
    <n v="134.69759999999999"/>
    <n v="41.9328"/>
    <n v="92.764799999999994"/>
  </r>
  <r>
    <x v="2"/>
    <x v="2"/>
    <x v="14"/>
    <x v="0"/>
    <x v="23"/>
    <x v="11"/>
    <n v="104.76479999999999"/>
    <n v="47.611200000000004"/>
    <n v="57.15359999999999"/>
  </r>
  <r>
    <x v="2"/>
    <x v="2"/>
    <x v="14"/>
    <x v="1"/>
    <x v="12"/>
    <x v="0"/>
    <n v="45.312999999999995"/>
    <n v="28.248000000000001"/>
    <n v="17.064999999999994"/>
  </r>
  <r>
    <x v="2"/>
    <x v="2"/>
    <x v="14"/>
    <x v="1"/>
    <x v="13"/>
    <x v="1"/>
    <n v="47.959600000000002"/>
    <n v="49.241399999999999"/>
    <n v="-1.2817999999999969"/>
  </r>
  <r>
    <x v="2"/>
    <x v="2"/>
    <x v="14"/>
    <x v="1"/>
    <x v="14"/>
    <x v="2"/>
    <n v="56.7014"/>
    <n v="42.692999999999998"/>
    <n v="14.008400000000002"/>
  </r>
  <r>
    <x v="2"/>
    <x v="2"/>
    <x v="14"/>
    <x v="1"/>
    <x v="15"/>
    <x v="3"/>
    <n v="59.027200000000001"/>
    <n v="58.550399999999996"/>
    <n v="0.47680000000000433"/>
  </r>
  <r>
    <x v="2"/>
    <x v="2"/>
    <x v="14"/>
    <x v="1"/>
    <x v="16"/>
    <x v="4"/>
    <n v="63.438199999999995"/>
    <n v="50.332799999999999"/>
    <n v="13.105399999999996"/>
  </r>
  <r>
    <x v="2"/>
    <x v="2"/>
    <x v="14"/>
    <x v="1"/>
    <x v="17"/>
    <x v="5"/>
    <n v="42.947099999999999"/>
    <n v="27.156599999999997"/>
    <n v="15.790500000000002"/>
  </r>
  <r>
    <x v="2"/>
    <x v="2"/>
    <x v="14"/>
    <x v="1"/>
    <x v="18"/>
    <x v="6"/>
    <n v="35.007300000000001"/>
    <n v="24.845400000000001"/>
    <n v="10.161899999999999"/>
  </r>
  <r>
    <x v="2"/>
    <x v="2"/>
    <x v="14"/>
    <x v="1"/>
    <x v="19"/>
    <x v="7"/>
    <n v="30.155199999999997"/>
    <n v="28.504800000000003"/>
    <n v="1.6503999999999941"/>
  </r>
  <r>
    <x v="2"/>
    <x v="2"/>
    <x v="14"/>
    <x v="1"/>
    <x v="20"/>
    <x v="8"/>
    <n v="28.872000000000003"/>
    <n v="28.023299999999999"/>
    <n v="0.84870000000000445"/>
  </r>
  <r>
    <x v="2"/>
    <x v="2"/>
    <x v="14"/>
    <x v="1"/>
    <x v="21"/>
    <x v="9"/>
    <n v="44.751600000000003"/>
    <n v="39.675600000000003"/>
    <n v="5.0760000000000005"/>
  </r>
  <r>
    <x v="2"/>
    <x v="2"/>
    <x v="14"/>
    <x v="1"/>
    <x v="22"/>
    <x v="10"/>
    <n v="66.726399999999998"/>
    <n v="43.655999999999999"/>
    <n v="23.070399999999999"/>
  </r>
  <r>
    <x v="2"/>
    <x v="2"/>
    <x v="14"/>
    <x v="1"/>
    <x v="23"/>
    <x v="11"/>
    <n v="57.262799999999999"/>
    <n v="41.344799999999999"/>
    <n v="15.917999999999999"/>
  </r>
  <r>
    <x v="2"/>
    <x v="2"/>
    <x v="14"/>
    <x v="2"/>
    <x v="12"/>
    <x v="0"/>
    <n v="26.544"/>
    <n v="19.256"/>
    <n v="7.2880000000000003"/>
  </r>
  <r>
    <x v="2"/>
    <x v="2"/>
    <x v="14"/>
    <x v="2"/>
    <x v="13"/>
    <x v="1"/>
    <n v="37.742249999999999"/>
    <n v="24.817"/>
    <n v="12.925249999999998"/>
  </r>
  <r>
    <x v="2"/>
    <x v="2"/>
    <x v="14"/>
    <x v="2"/>
    <x v="14"/>
    <x v="2"/>
    <n v="33.677700000000002"/>
    <n v="19.9864"/>
    <n v="13.691300000000002"/>
  </r>
  <r>
    <x v="2"/>
    <x v="2"/>
    <x v="14"/>
    <x v="2"/>
    <x v="15"/>
    <x v="3"/>
    <n v="47.336800000000004"/>
    <n v="24.9664"/>
    <n v="22.370400000000004"/>
  </r>
  <r>
    <x v="2"/>
    <x v="2"/>
    <x v="14"/>
    <x v="2"/>
    <x v="16"/>
    <x v="4"/>
    <n v="36.3874"/>
    <n v="24.402000000000005"/>
    <n v="11.985399999999995"/>
  </r>
  <r>
    <x v="2"/>
    <x v="2"/>
    <x v="14"/>
    <x v="2"/>
    <x v="17"/>
    <x v="5"/>
    <n v="26.378100000000003"/>
    <n v="14.7906"/>
    <n v="11.587500000000004"/>
  </r>
  <r>
    <x v="2"/>
    <x v="2"/>
    <x v="14"/>
    <x v="2"/>
    <x v="18"/>
    <x v="6"/>
    <n v="23.640750000000001"/>
    <n v="13.446"/>
    <n v="10.194750000000001"/>
  </r>
  <r>
    <x v="2"/>
    <x v="2"/>
    <x v="14"/>
    <x v="2"/>
    <x v="19"/>
    <x v="7"/>
    <n v="21.013999999999999"/>
    <n v="12.4832"/>
    <n v="8.5307999999999993"/>
  </r>
  <r>
    <x v="2"/>
    <x v="2"/>
    <x v="14"/>
    <x v="2"/>
    <x v="20"/>
    <x v="8"/>
    <n v="29.862000000000002"/>
    <n v="15.537599999999999"/>
    <n v="14.324400000000002"/>
  </r>
  <r>
    <x v="2"/>
    <x v="2"/>
    <x v="14"/>
    <x v="2"/>
    <x v="21"/>
    <x v="9"/>
    <n v="30.525600000000001"/>
    <n v="16.135200000000001"/>
    <n v="14.3904"/>
  </r>
  <r>
    <x v="2"/>
    <x v="2"/>
    <x v="14"/>
    <x v="2"/>
    <x v="22"/>
    <x v="10"/>
    <n v="39.816000000000003"/>
    <n v="24.9664"/>
    <n v="14.849600000000002"/>
  </r>
  <r>
    <x v="2"/>
    <x v="2"/>
    <x v="14"/>
    <x v="2"/>
    <x v="23"/>
    <x v="11"/>
    <n v="41.806800000000003"/>
    <n v="24.634400000000003"/>
    <n v="17.1724"/>
  </r>
  <r>
    <x v="2"/>
    <x v="2"/>
    <x v="14"/>
    <x v="3"/>
    <x v="12"/>
    <x v="0"/>
    <n v="73.195999999999998"/>
    <n v="30.189000000000004"/>
    <n v="43.006999999999991"/>
  </r>
  <r>
    <x v="2"/>
    <x v="2"/>
    <x v="14"/>
    <x v="3"/>
    <x v="13"/>
    <x v="1"/>
    <n v="91.053300000000007"/>
    <n v="37.441299999999998"/>
    <n v="53.612000000000009"/>
  </r>
  <r>
    <x v="2"/>
    <x v="2"/>
    <x v="14"/>
    <x v="3"/>
    <x v="14"/>
    <x v="2"/>
    <n v="82.156200000000013"/>
    <n v="48.58"/>
    <n v="33.576200000000014"/>
  </r>
  <r>
    <x v="2"/>
    <x v="2"/>
    <x v="14"/>
    <x v="3"/>
    <x v="15"/>
    <x v="3"/>
    <n v="89.854400000000012"/>
    <n v="51.078400000000002"/>
    <n v="38.77600000000001"/>
  </r>
  <r>
    <x v="2"/>
    <x v="2"/>
    <x v="14"/>
    <x v="3"/>
    <x v="16"/>
    <x v="4"/>
    <n v="92.757000000000005"/>
    <n v="51.009"/>
    <n v="41.748000000000005"/>
  </r>
  <r>
    <x v="2"/>
    <x v="2"/>
    <x v="14"/>
    <x v="3"/>
    <x v="17"/>
    <x v="5"/>
    <n v="63.604800000000004"/>
    <n v="32.791499999999999"/>
    <n v="30.813300000000005"/>
  </r>
  <r>
    <x v="2"/>
    <x v="2"/>
    <x v="14"/>
    <x v="3"/>
    <x v="18"/>
    <x v="6"/>
    <n v="57.357900000000001"/>
    <n v="30.293099999999999"/>
    <n v="27.064800000000002"/>
  </r>
  <r>
    <x v="2"/>
    <x v="2"/>
    <x v="14"/>
    <x v="3"/>
    <x v="19"/>
    <x v="7"/>
    <n v="58.556800000000003"/>
    <n v="26.927199999999999"/>
    <n v="31.629600000000003"/>
  </r>
  <r>
    <x v="2"/>
    <x v="2"/>
    <x v="14"/>
    <x v="3"/>
    <x v="20"/>
    <x v="8"/>
    <n v="48.839399999999998"/>
    <n v="34.040700000000001"/>
    <n v="14.798699999999997"/>
  </r>
  <r>
    <x v="2"/>
    <x v="2"/>
    <x v="14"/>
    <x v="3"/>
    <x v="21"/>
    <x v="9"/>
    <n v="67.390799999999999"/>
    <n v="35.393999999999998"/>
    <n v="31.9968"/>
  </r>
  <r>
    <x v="2"/>
    <x v="2"/>
    <x v="14"/>
    <x v="3"/>
    <x v="22"/>
    <x v="10"/>
    <n v="116.104"/>
    <n v="44.971200000000003"/>
    <n v="71.132800000000003"/>
  </r>
  <r>
    <x v="2"/>
    <x v="2"/>
    <x v="14"/>
    <x v="3"/>
    <x v="23"/>
    <x v="11"/>
    <n v="103.3578"/>
    <n v="38.864000000000004"/>
    <n v="64.493799999999993"/>
  </r>
  <r>
    <x v="2"/>
    <x v="2"/>
    <x v="14"/>
    <x v="4"/>
    <x v="12"/>
    <x v="0"/>
    <n v="52.271999999999998"/>
    <n v="32.384999999999998"/>
    <n v="19.887"/>
  </r>
  <r>
    <x v="2"/>
    <x v="2"/>
    <x v="14"/>
    <x v="4"/>
    <x v="13"/>
    <x v="1"/>
    <n v="83.526299999999992"/>
    <n v="47.0535"/>
    <n v="36.472799999999992"/>
  </r>
  <r>
    <x v="2"/>
    <x v="2"/>
    <x v="14"/>
    <x v="4"/>
    <x v="14"/>
    <x v="2"/>
    <n v="79.279200000000003"/>
    <n v="48.539400000000008"/>
    <n v="30.739799999999995"/>
  </r>
  <r>
    <x v="2"/>
    <x v="2"/>
    <x v="14"/>
    <x v="4"/>
    <x v="15"/>
    <x v="3"/>
    <n v="82.763999999999996"/>
    <n v="71.3232"/>
    <n v="11.440799999999996"/>
  </r>
  <r>
    <x v="2"/>
    <x v="2"/>
    <x v="14"/>
    <x v="4"/>
    <x v="16"/>
    <x v="4"/>
    <n v="63.270899999999997"/>
    <n v="49.072800000000008"/>
    <n v="14.19809999999999"/>
  </r>
  <r>
    <x v="2"/>
    <x v="2"/>
    <x v="14"/>
    <x v="4"/>
    <x v="17"/>
    <x v="5"/>
    <n v="45.574650000000005"/>
    <n v="31.203900000000001"/>
    <n v="14.370750000000005"/>
  </r>
  <r>
    <x v="2"/>
    <x v="2"/>
    <x v="14"/>
    <x v="4"/>
    <x v="18"/>
    <x v="6"/>
    <n v="54.885600000000011"/>
    <n v="32.232599999999998"/>
    <n v="22.653000000000013"/>
  </r>
  <r>
    <x v="2"/>
    <x v="2"/>
    <x v="14"/>
    <x v="4"/>
    <x v="19"/>
    <x v="7"/>
    <n v="49.6584"/>
    <n v="33.223200000000006"/>
    <n v="16.435199999999995"/>
  </r>
  <r>
    <x v="2"/>
    <x v="2"/>
    <x v="14"/>
    <x v="4"/>
    <x v="20"/>
    <x v="8"/>
    <n v="47.534849999999999"/>
    <n v="36.690300000000001"/>
    <n v="10.844549999999998"/>
  </r>
  <r>
    <x v="2"/>
    <x v="2"/>
    <x v="14"/>
    <x v="4"/>
    <x v="21"/>
    <x v="9"/>
    <n v="75.140999999999991"/>
    <n v="53.035199999999996"/>
    <n v="22.105799999999995"/>
  </r>
  <r>
    <x v="2"/>
    <x v="2"/>
    <x v="14"/>
    <x v="4"/>
    <x v="22"/>
    <x v="10"/>
    <n v="86.248800000000003"/>
    <n v="53.035200000000003"/>
    <n v="33.2136"/>
  </r>
  <r>
    <x v="2"/>
    <x v="2"/>
    <x v="14"/>
    <x v="4"/>
    <x v="23"/>
    <x v="11"/>
    <n v="84.615300000000005"/>
    <n v="57.073800000000006"/>
    <n v="27.541499999999999"/>
  </r>
  <r>
    <x v="2"/>
    <x v="2"/>
    <x v="14"/>
    <x v="2"/>
    <x v="12"/>
    <x v="0"/>
    <n v="18.524000000000001"/>
    <n v="12.604000000000001"/>
    <n v="5.92"/>
  </r>
  <r>
    <x v="2"/>
    <x v="2"/>
    <x v="14"/>
    <x v="2"/>
    <x v="13"/>
    <x v="1"/>
    <n v="23.533900000000003"/>
    <n v="16.029"/>
    <n v="7.5049000000000028"/>
  </r>
  <r>
    <x v="2"/>
    <x v="2"/>
    <x v="14"/>
    <x v="2"/>
    <x v="14"/>
    <x v="2"/>
    <n v="30.354099999999999"/>
    <n v="19.3718"/>
    <n v="10.982299999999999"/>
  </r>
  <r>
    <x v="2"/>
    <x v="2"/>
    <x v="14"/>
    <x v="2"/>
    <x v="15"/>
    <x v="3"/>
    <n v="36.711200000000005"/>
    <n v="25.207999999999998"/>
    <n v="11.503200000000007"/>
  </r>
  <r>
    <x v="2"/>
    <x v="2"/>
    <x v="14"/>
    <x v="2"/>
    <x v="16"/>
    <x v="4"/>
    <n v="27.996499999999997"/>
    <n v="18.796399999999998"/>
    <n v="9.2000999999999991"/>
  </r>
  <r>
    <x v="2"/>
    <x v="2"/>
    <x v="14"/>
    <x v="2"/>
    <x v="17"/>
    <x v="5"/>
    <n v="15.345450000000001"/>
    <n v="12.083399999999999"/>
    <n v="3.2620500000000021"/>
  </r>
  <r>
    <x v="2"/>
    <x v="2"/>
    <x v="14"/>
    <x v="2"/>
    <x v="18"/>
    <x v="6"/>
    <n v="19.892250000000001"/>
    <n v="10.2339"/>
    <n v="9.6583500000000004"/>
  </r>
  <r>
    <x v="2"/>
    <x v="2"/>
    <x v="14"/>
    <x v="2"/>
    <x v="19"/>
    <x v="7"/>
    <n v="16.166399999999999"/>
    <n v="11.398400000000001"/>
    <n v="4.7679999999999989"/>
  </r>
  <r>
    <x v="2"/>
    <x v="2"/>
    <x v="14"/>
    <x v="2"/>
    <x v="20"/>
    <x v="8"/>
    <n v="21.028950000000002"/>
    <n v="12.9465"/>
    <n v="8.0824500000000015"/>
  </r>
  <r>
    <x v="2"/>
    <x v="2"/>
    <x v="14"/>
    <x v="2"/>
    <x v="21"/>
    <x v="9"/>
    <n v="26.270400000000002"/>
    <n v="16.768800000000002"/>
    <n v="9.5015999999999998"/>
  </r>
  <r>
    <x v="2"/>
    <x v="2"/>
    <x v="14"/>
    <x v="2"/>
    <x v="22"/>
    <x v="10"/>
    <n v="38.731999999999999"/>
    <n v="25.6464"/>
    <n v="13.085599999999999"/>
  </r>
  <r>
    <x v="2"/>
    <x v="2"/>
    <x v="14"/>
    <x v="2"/>
    <x v="23"/>
    <x v="11"/>
    <n v="34.185199999999995"/>
    <n v="18.604599999999998"/>
    <n v="15.580599999999997"/>
  </r>
  <r>
    <x v="2"/>
    <x v="2"/>
    <x v="14"/>
    <x v="6"/>
    <x v="12"/>
    <x v="0"/>
    <n v="3.92"/>
    <n v="1.0680000000000001"/>
    <n v="2.8519999999999999"/>
  </r>
  <r>
    <x v="2"/>
    <x v="2"/>
    <x v="14"/>
    <x v="6"/>
    <x v="13"/>
    <x v="1"/>
    <n v="5.4600000000000009"/>
    <n v="1.4040000000000001"/>
    <n v="4.0560000000000009"/>
  </r>
  <r>
    <x v="2"/>
    <x v="2"/>
    <x v="14"/>
    <x v="6"/>
    <x v="14"/>
    <x v="2"/>
    <n v="4.7600000000000007"/>
    <n v="1.4616"/>
    <n v="3.2984000000000009"/>
  </r>
  <r>
    <x v="2"/>
    <x v="2"/>
    <x v="14"/>
    <x v="6"/>
    <x v="15"/>
    <x v="3"/>
    <n v="6.3360000000000003"/>
    <n v="1.8815999999999999"/>
    <n v="4.4544000000000006"/>
  </r>
  <r>
    <x v="2"/>
    <x v="2"/>
    <x v="14"/>
    <x v="6"/>
    <x v="16"/>
    <x v="4"/>
    <n v="6.4960000000000004"/>
    <n v="1.9991999999999999"/>
    <n v="4.4968000000000004"/>
  </r>
  <r>
    <x v="2"/>
    <x v="2"/>
    <x v="14"/>
    <x v="6"/>
    <x v="17"/>
    <x v="5"/>
    <n v="3.3480000000000003"/>
    <n v="0.99360000000000015"/>
    <n v="2.3544"/>
  </r>
  <r>
    <x v="2"/>
    <x v="2"/>
    <x v="14"/>
    <x v="6"/>
    <x v="18"/>
    <x v="6"/>
    <n v="3.7440000000000002"/>
    <n v="1.0367999999999999"/>
    <n v="2.7072000000000003"/>
  </r>
  <r>
    <x v="2"/>
    <x v="2"/>
    <x v="14"/>
    <x v="6"/>
    <x v="19"/>
    <x v="7"/>
    <n v="2.8480000000000003"/>
    <n v="0.8448"/>
    <n v="2.0032000000000005"/>
  </r>
  <r>
    <x v="2"/>
    <x v="2"/>
    <x v="14"/>
    <x v="6"/>
    <x v="20"/>
    <x v="8"/>
    <n v="3.9600000000000004"/>
    <n v="0.89639999999999997"/>
    <n v="3.0636000000000005"/>
  </r>
  <r>
    <x v="2"/>
    <x v="2"/>
    <x v="14"/>
    <x v="6"/>
    <x v="21"/>
    <x v="9"/>
    <n v="4.944"/>
    <n v="1.2527999999999999"/>
    <n v="3.6912000000000003"/>
  </r>
  <r>
    <x v="2"/>
    <x v="2"/>
    <x v="14"/>
    <x v="6"/>
    <x v="22"/>
    <x v="10"/>
    <n v="6.3360000000000003"/>
    <n v="1.6127999999999998"/>
    <n v="4.7232000000000003"/>
  </r>
  <r>
    <x v="2"/>
    <x v="2"/>
    <x v="14"/>
    <x v="6"/>
    <x v="23"/>
    <x v="11"/>
    <n v="6.7200000000000006"/>
    <n v="1.6463999999999999"/>
    <n v="5.0736000000000008"/>
  </r>
  <r>
    <x v="2"/>
    <x v="2"/>
    <x v="14"/>
    <x v="6"/>
    <x v="12"/>
    <x v="0"/>
    <n v="3.1565000000000003"/>
    <n v="0.88200000000000001"/>
    <n v="2.2745000000000002"/>
  </r>
  <r>
    <x v="2"/>
    <x v="2"/>
    <x v="14"/>
    <x v="6"/>
    <x v="13"/>
    <x v="1"/>
    <n v="4.4869499999999993"/>
    <n v="1.1738999999999999"/>
    <n v="3.3130499999999996"/>
  </r>
  <r>
    <x v="2"/>
    <x v="2"/>
    <x v="14"/>
    <x v="6"/>
    <x v="14"/>
    <x v="2"/>
    <n v="4.7081999999999997"/>
    <n v="1.1759999999999999"/>
    <n v="3.5321999999999996"/>
  </r>
  <r>
    <x v="2"/>
    <x v="2"/>
    <x v="14"/>
    <x v="6"/>
    <x v="15"/>
    <x v="3"/>
    <n v="5.4751999999999992"/>
    <n v="1.6463999999999999"/>
    <n v="3.8287999999999993"/>
  </r>
  <r>
    <x v="2"/>
    <x v="2"/>
    <x v="14"/>
    <x v="6"/>
    <x v="16"/>
    <x v="4"/>
    <n v="4.7494999999999994"/>
    <n v="1.2201"/>
    <n v="3.5293999999999994"/>
  </r>
  <r>
    <x v="2"/>
    <x v="2"/>
    <x v="14"/>
    <x v="6"/>
    <x v="17"/>
    <x v="5"/>
    <n v="2.3895000000000004"/>
    <n v="0.96390000000000009"/>
    <n v="1.4256000000000002"/>
  </r>
  <r>
    <x v="2"/>
    <x v="2"/>
    <x v="14"/>
    <x v="6"/>
    <x v="18"/>
    <x v="6"/>
    <n v="2.7346500000000002"/>
    <n v="1.0395000000000001"/>
    <n v="1.6951500000000002"/>
  </r>
  <r>
    <x v="2"/>
    <x v="2"/>
    <x v="14"/>
    <x v="6"/>
    <x v="19"/>
    <x v="7"/>
    <n v="2.4308000000000001"/>
    <n v="0.78120000000000001"/>
    <n v="1.6496"/>
  </r>
  <r>
    <x v="2"/>
    <x v="2"/>
    <x v="14"/>
    <x v="6"/>
    <x v="20"/>
    <x v="8"/>
    <n v="2.1240000000000001"/>
    <n v="0.81270000000000009"/>
    <n v="1.3113000000000001"/>
  </r>
  <r>
    <x v="2"/>
    <x v="2"/>
    <x v="14"/>
    <x v="6"/>
    <x v="21"/>
    <x v="9"/>
    <n v="3.0444"/>
    <n v="1.1592"/>
    <n v="1.8852"/>
  </r>
  <r>
    <x v="2"/>
    <x v="2"/>
    <x v="14"/>
    <x v="6"/>
    <x v="22"/>
    <x v="10"/>
    <n v="4.8144"/>
    <n v="1.6127999999999998"/>
    <n v="3.2016"/>
  </r>
  <r>
    <x v="2"/>
    <x v="2"/>
    <x v="14"/>
    <x v="6"/>
    <x v="23"/>
    <x v="11"/>
    <n v="3.7995999999999999"/>
    <n v="1.4405999999999999"/>
    <n v="2.359"/>
  </r>
  <r>
    <x v="2"/>
    <x v="2"/>
    <x v="14"/>
    <x v="6"/>
    <x v="12"/>
    <x v="0"/>
    <n v="0.27900000000000003"/>
    <n v="0.11299999999999999"/>
    <n v="0.16600000000000004"/>
  </r>
  <r>
    <x v="2"/>
    <x v="2"/>
    <x v="14"/>
    <x v="6"/>
    <x v="13"/>
    <x v="1"/>
    <n v="0.37440000000000001"/>
    <n v="0.12870000000000001"/>
    <n v="0.2457"/>
  </r>
  <r>
    <x v="2"/>
    <x v="2"/>
    <x v="14"/>
    <x v="6"/>
    <x v="14"/>
    <x v="2"/>
    <n v="0.48719999999999997"/>
    <n v="0.13159999999999999"/>
    <n v="0.35559999999999997"/>
  </r>
  <r>
    <x v="2"/>
    <x v="2"/>
    <x v="14"/>
    <x v="6"/>
    <x v="15"/>
    <x v="3"/>
    <n v="0.49919999999999998"/>
    <n v="0.13919999999999999"/>
    <n v="0.36"/>
  </r>
  <r>
    <x v="2"/>
    <x v="2"/>
    <x v="14"/>
    <x v="6"/>
    <x v="16"/>
    <x v="4"/>
    <n v="0.49979999999999997"/>
    <n v="0.1386"/>
    <n v="0.36119999999999997"/>
  </r>
  <r>
    <x v="2"/>
    <x v="2"/>
    <x v="14"/>
    <x v="6"/>
    <x v="17"/>
    <x v="5"/>
    <n v="0.2268"/>
    <n v="9.8100000000000007E-2"/>
    <n v="0.12869999999999998"/>
  </r>
  <r>
    <x v="2"/>
    <x v="2"/>
    <x v="14"/>
    <x v="6"/>
    <x v="18"/>
    <x v="6"/>
    <n v="0.2268"/>
    <n v="9.1799999999999993E-2"/>
    <n v="0.13500000000000001"/>
  </r>
  <r>
    <x v="2"/>
    <x v="2"/>
    <x v="14"/>
    <x v="6"/>
    <x v="19"/>
    <x v="7"/>
    <n v="0.2064"/>
    <n v="7.1199999999999999E-2"/>
    <n v="0.13519999999999999"/>
  </r>
  <r>
    <x v="2"/>
    <x v="2"/>
    <x v="14"/>
    <x v="6"/>
    <x v="20"/>
    <x v="8"/>
    <n v="0.22140000000000001"/>
    <n v="9.4500000000000001E-2"/>
    <n v="0.12690000000000001"/>
  </r>
  <r>
    <x v="2"/>
    <x v="2"/>
    <x v="14"/>
    <x v="6"/>
    <x v="21"/>
    <x v="9"/>
    <n v="0.41399999999999998"/>
    <n v="0.1404"/>
    <n v="0.27359999999999995"/>
  </r>
  <r>
    <x v="2"/>
    <x v="2"/>
    <x v="14"/>
    <x v="6"/>
    <x v="22"/>
    <x v="10"/>
    <n v="0.44159999999999999"/>
    <n v="0.18559999999999999"/>
    <n v="0.25600000000000001"/>
  </r>
  <r>
    <x v="2"/>
    <x v="2"/>
    <x v="14"/>
    <x v="6"/>
    <x v="23"/>
    <x v="11"/>
    <n v="0.504"/>
    <n v="0.12180000000000001"/>
    <n v="0.38219999999999998"/>
  </r>
  <r>
    <x v="2"/>
    <x v="2"/>
    <x v="14"/>
    <x v="6"/>
    <x v="12"/>
    <x v="0"/>
    <n v="5.3865000000000007"/>
    <n v="3.3000000000000003"/>
    <n v="2.0865000000000005"/>
  </r>
  <r>
    <x v="2"/>
    <x v="2"/>
    <x v="14"/>
    <x v="6"/>
    <x v="13"/>
    <x v="1"/>
    <n v="9.6824000000000012"/>
    <n v="3.3540000000000001"/>
    <n v="6.3284000000000011"/>
  </r>
  <r>
    <x v="2"/>
    <x v="2"/>
    <x v="14"/>
    <x v="6"/>
    <x v="14"/>
    <x v="2"/>
    <n v="7.9135"/>
    <n v="4.7879999999999994"/>
    <n v="3.1255000000000006"/>
  </r>
  <r>
    <x v="2"/>
    <x v="2"/>
    <x v="14"/>
    <x v="6"/>
    <x v="15"/>
    <x v="3"/>
    <n v="10.108000000000001"/>
    <n v="5.4719999999999995"/>
    <n v="4.636000000000001"/>
  </r>
  <r>
    <x v="2"/>
    <x v="2"/>
    <x v="14"/>
    <x v="6"/>
    <x v="16"/>
    <x v="4"/>
    <n v="8.2858999999999998"/>
    <n v="3.948"/>
    <n v="4.3378999999999994"/>
  </r>
  <r>
    <x v="2"/>
    <x v="2"/>
    <x v="14"/>
    <x v="6"/>
    <x v="17"/>
    <x v="5"/>
    <n v="5.6258999999999997"/>
    <n v="2.6190000000000002"/>
    <n v="3.0068999999999995"/>
  </r>
  <r>
    <x v="2"/>
    <x v="2"/>
    <x v="14"/>
    <x v="6"/>
    <x v="18"/>
    <x v="6"/>
    <n v="5.5660500000000006"/>
    <n v="2.2410000000000001"/>
    <n v="3.3250500000000005"/>
  </r>
  <r>
    <x v="2"/>
    <x v="2"/>
    <x v="14"/>
    <x v="6"/>
    <x v="19"/>
    <x v="7"/>
    <n v="4.9476000000000004"/>
    <n v="2.6160000000000001"/>
    <n v="2.3316000000000003"/>
  </r>
  <r>
    <x v="2"/>
    <x v="2"/>
    <x v="14"/>
    <x v="6"/>
    <x v="20"/>
    <x v="8"/>
    <n v="7.0024499999999996"/>
    <n v="2.7"/>
    <n v="4.3024499999999994"/>
  </r>
  <r>
    <x v="2"/>
    <x v="2"/>
    <x v="14"/>
    <x v="6"/>
    <x v="21"/>
    <x v="9"/>
    <n v="9.4163999999999994"/>
    <n v="3.6360000000000001"/>
    <n v="5.7803999999999993"/>
  </r>
  <r>
    <x v="2"/>
    <x v="2"/>
    <x v="14"/>
    <x v="6"/>
    <x v="22"/>
    <x v="10"/>
    <n v="10.108000000000001"/>
    <n v="4.2240000000000002"/>
    <n v="5.8840000000000003"/>
  </r>
  <r>
    <x v="2"/>
    <x v="2"/>
    <x v="14"/>
    <x v="6"/>
    <x v="23"/>
    <x v="11"/>
    <n v="7.6341999999999999"/>
    <n v="4.242"/>
    <n v="3.3921999999999999"/>
  </r>
  <r>
    <x v="2"/>
    <x v="2"/>
    <x v="14"/>
    <x v="6"/>
    <x v="12"/>
    <x v="0"/>
    <n v="4.3610000000000007"/>
    <n v="1.52"/>
    <n v="2.8410000000000006"/>
  </r>
  <r>
    <x v="2"/>
    <x v="2"/>
    <x v="14"/>
    <x v="6"/>
    <x v="13"/>
    <x v="1"/>
    <n v="6.6885000000000003"/>
    <n v="1.768"/>
    <n v="4.9205000000000005"/>
  </r>
  <r>
    <x v="2"/>
    <x v="2"/>
    <x v="14"/>
    <x v="6"/>
    <x v="14"/>
    <x v="2"/>
    <n v="6.1740000000000004"/>
    <n v="2.4416000000000002"/>
    <n v="3.7324000000000002"/>
  </r>
  <r>
    <x v="2"/>
    <x v="2"/>
    <x v="14"/>
    <x v="6"/>
    <x v="15"/>
    <x v="3"/>
    <n v="9.251199999999999"/>
    <n v="2.3040000000000003"/>
    <n v="6.9471999999999987"/>
  </r>
  <r>
    <x v="2"/>
    <x v="2"/>
    <x v="14"/>
    <x v="6"/>
    <x v="16"/>
    <x v="4"/>
    <n v="6.4484000000000004"/>
    <n v="1.9936000000000003"/>
    <n v="4.4548000000000005"/>
  </r>
  <r>
    <x v="2"/>
    <x v="2"/>
    <x v="14"/>
    <x v="6"/>
    <x v="17"/>
    <x v="5"/>
    <n v="4.2777000000000003"/>
    <n v="1.6415999999999997"/>
    <n v="2.6361000000000008"/>
  </r>
  <r>
    <x v="2"/>
    <x v="2"/>
    <x v="14"/>
    <x v="6"/>
    <x v="18"/>
    <x v="6"/>
    <n v="4.0571999999999999"/>
    <n v="1.2383999999999999"/>
    <n v="2.8188"/>
  </r>
  <r>
    <x v="2"/>
    <x v="2"/>
    <x v="14"/>
    <x v="6"/>
    <x v="19"/>
    <x v="7"/>
    <n v="4.6255999999999995"/>
    <n v="1.1648000000000001"/>
    <n v="3.4607999999999994"/>
  </r>
  <r>
    <x v="2"/>
    <x v="2"/>
    <x v="14"/>
    <x v="6"/>
    <x v="20"/>
    <x v="8"/>
    <n v="3.6602999999999999"/>
    <n v="1.3391999999999999"/>
    <n v="2.3210999999999999"/>
  </r>
  <r>
    <x v="2"/>
    <x v="2"/>
    <x v="14"/>
    <x v="6"/>
    <x v="21"/>
    <x v="9"/>
    <n v="6.7031999999999989"/>
    <n v="2.2271999999999998"/>
    <n v="4.4759999999999991"/>
  </r>
  <r>
    <x v="2"/>
    <x v="2"/>
    <x v="14"/>
    <x v="6"/>
    <x v="22"/>
    <x v="10"/>
    <n v="7.4479999999999995"/>
    <n v="2.0736000000000003"/>
    <n v="5.3743999999999996"/>
  </r>
  <r>
    <x v="2"/>
    <x v="2"/>
    <x v="14"/>
    <x v="6"/>
    <x v="23"/>
    <x v="11"/>
    <n v="7.8203999999999994"/>
    <n v="2.5984000000000003"/>
    <n v="5.2219999999999995"/>
  </r>
  <r>
    <x v="2"/>
    <x v="2"/>
    <x v="14"/>
    <x v="6"/>
    <x v="12"/>
    <x v="0"/>
    <n v="2.4750000000000001"/>
    <n v="1.121"/>
    <n v="1.3540000000000001"/>
  </r>
  <r>
    <x v="2"/>
    <x v="2"/>
    <x v="14"/>
    <x v="6"/>
    <x v="13"/>
    <x v="1"/>
    <n v="3.1590000000000007"/>
    <n v="1.1362000000000001"/>
    <n v="2.0228000000000006"/>
  </r>
  <r>
    <x v="2"/>
    <x v="2"/>
    <x v="14"/>
    <x v="6"/>
    <x v="14"/>
    <x v="2"/>
    <n v="3.6854999999999998"/>
    <n v="1.5561"/>
    <n v="2.1293999999999995"/>
  </r>
  <r>
    <x v="2"/>
    <x v="2"/>
    <x v="14"/>
    <x v="6"/>
    <x v="15"/>
    <x v="3"/>
    <n v="4.0679999999999996"/>
    <n v="1.7327999999999999"/>
    <n v="2.3351999999999995"/>
  </r>
  <r>
    <x v="2"/>
    <x v="2"/>
    <x v="14"/>
    <x v="6"/>
    <x v="16"/>
    <x v="4"/>
    <n v="2.7090000000000001"/>
    <n v="1.4364000000000001"/>
    <n v="1.2726"/>
  </r>
  <r>
    <x v="2"/>
    <x v="2"/>
    <x v="14"/>
    <x v="6"/>
    <x v="17"/>
    <x v="5"/>
    <n v="1.863"/>
    <n v="0.90629999999999999"/>
    <n v="0.95669999999999999"/>
  </r>
  <r>
    <x v="2"/>
    <x v="2"/>
    <x v="14"/>
    <x v="6"/>
    <x v="18"/>
    <x v="6"/>
    <n v="2.3084999999999996"/>
    <n v="0.98324999999999996"/>
    <n v="1.3252499999999996"/>
  </r>
  <r>
    <x v="2"/>
    <x v="2"/>
    <x v="14"/>
    <x v="6"/>
    <x v="19"/>
    <x v="7"/>
    <n v="2.0699999999999998"/>
    <n v="0.79800000000000004"/>
    <n v="1.2719999999999998"/>
  </r>
  <r>
    <x v="2"/>
    <x v="2"/>
    <x v="14"/>
    <x v="6"/>
    <x v="20"/>
    <x v="8"/>
    <n v="2.0655000000000001"/>
    <n v="0.71819999999999995"/>
    <n v="1.3473000000000002"/>
  </r>
  <r>
    <x v="2"/>
    <x v="2"/>
    <x v="14"/>
    <x v="6"/>
    <x v="21"/>
    <x v="9"/>
    <n v="2.5649999999999999"/>
    <n v="1.1742000000000001"/>
    <n v="1.3907999999999998"/>
  </r>
  <r>
    <x v="2"/>
    <x v="2"/>
    <x v="14"/>
    <x v="6"/>
    <x v="22"/>
    <x v="10"/>
    <n v="3.06"/>
    <n v="1.7175999999999998"/>
    <n v="1.3424000000000003"/>
  </r>
  <r>
    <x v="2"/>
    <x v="2"/>
    <x v="14"/>
    <x v="6"/>
    <x v="23"/>
    <x v="11"/>
    <n v="2.9924999999999997"/>
    <n v="1.4364000000000001"/>
    <n v="1.5560999999999996"/>
  </r>
  <r>
    <x v="6"/>
    <x v="1"/>
    <x v="15"/>
    <x v="0"/>
    <x v="12"/>
    <x v="0"/>
    <n v="79.073000000000008"/>
    <n v="34.277999999999999"/>
    <n v="44.795000000000009"/>
  </r>
  <r>
    <x v="6"/>
    <x v="1"/>
    <x v="15"/>
    <x v="0"/>
    <x v="13"/>
    <x v="1"/>
    <n v="97.03070000000001"/>
    <n v="31.500299999999996"/>
    <n v="65.530400000000014"/>
  </r>
  <r>
    <x v="6"/>
    <x v="1"/>
    <x v="15"/>
    <x v="0"/>
    <x v="14"/>
    <x v="2"/>
    <n v="94.148600000000016"/>
    <n v="36.819299999999998"/>
    <n v="57.329300000000018"/>
  </r>
  <r>
    <x v="6"/>
    <x v="1"/>
    <x v="15"/>
    <x v="0"/>
    <x v="15"/>
    <x v="3"/>
    <n v="112.328"/>
    <n v="51.062400000000004"/>
    <n v="61.265599999999999"/>
  </r>
  <r>
    <x v="6"/>
    <x v="1"/>
    <x v="15"/>
    <x v="0"/>
    <x v="16"/>
    <x v="4"/>
    <n v="113.80600000000001"/>
    <n v="42.6111"/>
    <n v="71.194900000000018"/>
  </r>
  <r>
    <x v="6"/>
    <x v="1"/>
    <x v="15"/>
    <x v="0"/>
    <x v="17"/>
    <x v="5"/>
    <n v="71.165700000000015"/>
    <n v="23.669550000000001"/>
    <n v="47.496150000000014"/>
  </r>
  <r>
    <x v="6"/>
    <x v="1"/>
    <x v="15"/>
    <x v="0"/>
    <x v="18"/>
    <x v="6"/>
    <n v="67.84020000000001"/>
    <n v="21.807899999999997"/>
    <n v="46.032300000000014"/>
  </r>
  <r>
    <x v="6"/>
    <x v="1"/>
    <x v="15"/>
    <x v="0"/>
    <x v="19"/>
    <x v="7"/>
    <n v="68.5792"/>
    <n v="24.1128"/>
    <n v="44.4664"/>
  </r>
  <r>
    <x v="6"/>
    <x v="1"/>
    <x v="15"/>
    <x v="0"/>
    <x v="20"/>
    <x v="8"/>
    <n v="69.83550000000001"/>
    <n v="26.860949999999999"/>
    <n v="42.974550000000008"/>
  </r>
  <r>
    <x v="6"/>
    <x v="1"/>
    <x v="15"/>
    <x v="0"/>
    <x v="21"/>
    <x v="9"/>
    <n v="102.86880000000001"/>
    <n v="40.424399999999999"/>
    <n v="62.444400000000009"/>
  </r>
  <r>
    <x v="6"/>
    <x v="1"/>
    <x v="15"/>
    <x v="0"/>
    <x v="22"/>
    <x v="10"/>
    <n v="137.1584"/>
    <n v="55.317599999999999"/>
    <n v="81.840800000000002"/>
  </r>
  <r>
    <x v="6"/>
    <x v="1"/>
    <x v="15"/>
    <x v="0"/>
    <x v="23"/>
    <x v="11"/>
    <n v="100.3562"/>
    <n v="48.816599999999994"/>
    <n v="51.539600000000007"/>
  </r>
  <r>
    <x v="6"/>
    <x v="1"/>
    <x v="15"/>
    <x v="1"/>
    <x v="12"/>
    <x v="0"/>
    <n v="38.366999999999997"/>
    <n v="30.987000000000002"/>
    <n v="7.3799999999999955"/>
  </r>
  <r>
    <x v="6"/>
    <x v="1"/>
    <x v="15"/>
    <x v="1"/>
    <x v="13"/>
    <x v="1"/>
    <n v="52.930800000000005"/>
    <n v="38.248599999999996"/>
    <n v="14.682200000000009"/>
  </r>
  <r>
    <x v="6"/>
    <x v="1"/>
    <x v="15"/>
    <x v="1"/>
    <x v="14"/>
    <x v="2"/>
    <n v="46.040399999999998"/>
    <n v="35.494199999999999"/>
    <n v="10.546199999999999"/>
  </r>
  <r>
    <x v="6"/>
    <x v="1"/>
    <x v="15"/>
    <x v="1"/>
    <x v="15"/>
    <x v="3"/>
    <n v="63.892800000000001"/>
    <n v="56.590399999999995"/>
    <n v="7.3024000000000058"/>
  </r>
  <r>
    <x v="6"/>
    <x v="1"/>
    <x v="15"/>
    <x v="1"/>
    <x v="16"/>
    <x v="4"/>
    <n v="64.127700000000004"/>
    <n v="51.707599999999999"/>
    <n v="12.420100000000005"/>
  </r>
  <r>
    <x v="6"/>
    <x v="1"/>
    <x v="15"/>
    <x v="1"/>
    <x v="17"/>
    <x v="5"/>
    <n v="33.825600000000001"/>
    <n v="33.240600000000001"/>
    <n v="0.58500000000000085"/>
  </r>
  <r>
    <x v="6"/>
    <x v="1"/>
    <x v="15"/>
    <x v="1"/>
    <x v="18"/>
    <x v="6"/>
    <n v="33.120899999999999"/>
    <n v="26.761500000000002"/>
    <n v="6.3593999999999973"/>
  </r>
  <r>
    <x v="6"/>
    <x v="1"/>
    <x v="15"/>
    <x v="1"/>
    <x v="19"/>
    <x v="7"/>
    <n v="27.8748"/>
    <n v="24.539199999999997"/>
    <n v="3.335600000000003"/>
  </r>
  <r>
    <x v="6"/>
    <x v="1"/>
    <x v="15"/>
    <x v="1"/>
    <x v="20"/>
    <x v="8"/>
    <n v="31.006799999999998"/>
    <n v="26.761500000000002"/>
    <n v="4.2452999999999967"/>
  </r>
  <r>
    <x v="6"/>
    <x v="1"/>
    <x v="15"/>
    <x v="1"/>
    <x v="21"/>
    <x v="9"/>
    <n v="55.906200000000005"/>
    <n v="34.930800000000005"/>
    <n v="20.9754"/>
  </r>
  <r>
    <x v="6"/>
    <x v="1"/>
    <x v="15"/>
    <x v="1"/>
    <x v="22"/>
    <x v="10"/>
    <n v="68.904000000000011"/>
    <n v="57.591999999999992"/>
    <n v="11.312000000000019"/>
  </r>
  <r>
    <x v="6"/>
    <x v="1"/>
    <x v="15"/>
    <x v="1"/>
    <x v="23"/>
    <x v="11"/>
    <n v="48.780900000000003"/>
    <n v="37.247"/>
    <n v="11.533900000000003"/>
  </r>
  <r>
    <x v="6"/>
    <x v="1"/>
    <x v="15"/>
    <x v="2"/>
    <x v="12"/>
    <x v="0"/>
    <n v="25.990000000000002"/>
    <n v="18.306000000000001"/>
    <n v="7.6840000000000011"/>
  </r>
  <r>
    <x v="6"/>
    <x v="1"/>
    <x v="15"/>
    <x v="2"/>
    <x v="13"/>
    <x v="1"/>
    <n v="34.154250000000005"/>
    <n v="18.28905"/>
    <n v="15.865200000000005"/>
  </r>
  <r>
    <x v="6"/>
    <x v="1"/>
    <x v="15"/>
    <x v="2"/>
    <x v="14"/>
    <x v="2"/>
    <n v="37.177"/>
    <n v="25.628400000000003"/>
    <n v="11.548599999999997"/>
  </r>
  <r>
    <x v="6"/>
    <x v="1"/>
    <x v="15"/>
    <x v="2"/>
    <x v="15"/>
    <x v="3"/>
    <n v="51.076000000000001"/>
    <n v="29.018400000000003"/>
    <n v="22.057599999999997"/>
  </r>
  <r>
    <x v="6"/>
    <x v="1"/>
    <x v="15"/>
    <x v="2"/>
    <x v="16"/>
    <x v="4"/>
    <n v="44.296000000000006"/>
    <n v="28.238699999999998"/>
    <n v="16.057300000000009"/>
  </r>
  <r>
    <x v="6"/>
    <x v="1"/>
    <x v="15"/>
    <x v="2"/>
    <x v="17"/>
    <x v="5"/>
    <n v="28.476000000000003"/>
    <n v="13.271850000000001"/>
    <n v="15.204150000000002"/>
  </r>
  <r>
    <x v="6"/>
    <x v="1"/>
    <x v="15"/>
    <x v="2"/>
    <x v="18"/>
    <x v="6"/>
    <n v="21.356999999999999"/>
    <n v="14.6448"/>
    <n v="6.7121999999999993"/>
  </r>
  <r>
    <x v="6"/>
    <x v="1"/>
    <x v="15"/>
    <x v="2"/>
    <x v="19"/>
    <x v="7"/>
    <n v="25.312000000000005"/>
    <n v="15.322799999999999"/>
    <n v="9.9892000000000056"/>
  </r>
  <r>
    <x v="6"/>
    <x v="1"/>
    <x v="15"/>
    <x v="2"/>
    <x v="20"/>
    <x v="8"/>
    <n v="24.408000000000001"/>
    <n v="12.8142"/>
    <n v="11.593800000000002"/>
  </r>
  <r>
    <x v="6"/>
    <x v="1"/>
    <x v="15"/>
    <x v="2"/>
    <x v="21"/>
    <x v="9"/>
    <n v="34.917000000000002"/>
    <n v="18.9162"/>
    <n v="16.000800000000002"/>
  </r>
  <r>
    <x v="6"/>
    <x v="1"/>
    <x v="15"/>
    <x v="2"/>
    <x v="22"/>
    <x v="10"/>
    <n v="48.81600000000001"/>
    <n v="23.052"/>
    <n v="25.76400000000001"/>
  </r>
  <r>
    <x v="6"/>
    <x v="1"/>
    <x v="15"/>
    <x v="2"/>
    <x v="23"/>
    <x v="11"/>
    <n v="42.714000000000006"/>
    <n v="22.543499999999998"/>
    <n v="20.170500000000008"/>
  </r>
  <r>
    <x v="6"/>
    <x v="1"/>
    <x v="15"/>
    <x v="3"/>
    <x v="12"/>
    <x v="0"/>
    <n v="69.695000000000007"/>
    <n v="32.173499999999997"/>
    <n v="37.52150000000001"/>
  </r>
  <r>
    <x v="6"/>
    <x v="1"/>
    <x v="15"/>
    <x v="3"/>
    <x v="13"/>
    <x v="1"/>
    <n v="85.475000000000009"/>
    <n v="51.694499999999998"/>
    <n v="33.780500000000011"/>
  </r>
  <r>
    <x v="6"/>
    <x v="1"/>
    <x v="15"/>
    <x v="3"/>
    <x v="14"/>
    <x v="2"/>
    <n v="106.77799999999999"/>
    <n v="49.597799999999999"/>
    <n v="57.180199999999992"/>
  </r>
  <r>
    <x v="6"/>
    <x v="1"/>
    <x v="15"/>
    <x v="3"/>
    <x v="15"/>
    <x v="3"/>
    <n v="85.212000000000003"/>
    <n v="60.153600000000004"/>
    <n v="25.058399999999999"/>
  </r>
  <r>
    <x v="6"/>
    <x v="1"/>
    <x v="15"/>
    <x v="3"/>
    <x v="16"/>
    <x v="4"/>
    <n v="83.765500000000003"/>
    <n v="42.5124"/>
    <n v="41.253100000000003"/>
  </r>
  <r>
    <x v="6"/>
    <x v="1"/>
    <x v="15"/>
    <x v="3"/>
    <x v="17"/>
    <x v="5"/>
    <n v="62.133750000000006"/>
    <n v="37.41525"/>
    <n v="24.718500000000006"/>
  </r>
  <r>
    <x v="6"/>
    <x v="1"/>
    <x v="15"/>
    <x v="3"/>
    <x v="18"/>
    <x v="6"/>
    <n v="57.991500000000002"/>
    <n v="26.028000000000006"/>
    <n v="31.963499999999996"/>
  </r>
  <r>
    <x v="6"/>
    <x v="1"/>
    <x v="15"/>
    <x v="3"/>
    <x v="19"/>
    <x v="7"/>
    <n v="49.97"/>
    <n v="31.812000000000005"/>
    <n v="18.157999999999994"/>
  </r>
  <r>
    <x v="6"/>
    <x v="1"/>
    <x v="15"/>
    <x v="3"/>
    <x v="20"/>
    <x v="8"/>
    <n v="59.766750000000002"/>
    <n v="38.065950000000001"/>
    <n v="21.700800000000001"/>
  </r>
  <r>
    <x v="6"/>
    <x v="1"/>
    <x v="15"/>
    <x v="3"/>
    <x v="21"/>
    <x v="9"/>
    <n v="74.165999999999997"/>
    <n v="39.042000000000002"/>
    <n v="35.123999999999995"/>
  </r>
  <r>
    <x v="6"/>
    <x v="1"/>
    <x v="15"/>
    <x v="3"/>
    <x v="22"/>
    <x v="10"/>
    <n v="111.51200000000001"/>
    <n v="62.467200000000005"/>
    <n v="49.044800000000009"/>
  </r>
  <r>
    <x v="6"/>
    <x v="1"/>
    <x v="15"/>
    <x v="3"/>
    <x v="23"/>
    <x v="11"/>
    <n v="99.414000000000001"/>
    <n v="55.164900000000003"/>
    <n v="44.249099999999999"/>
  </r>
  <r>
    <x v="6"/>
    <x v="1"/>
    <x v="15"/>
    <x v="4"/>
    <x v="12"/>
    <x v="0"/>
    <n v="46.41"/>
    <n v="32.121000000000002"/>
    <n v="14.288999999999994"/>
  </r>
  <r>
    <x v="6"/>
    <x v="1"/>
    <x v="15"/>
    <x v="4"/>
    <x v="13"/>
    <x v="1"/>
    <n v="77.571000000000012"/>
    <n v="58.862699999999997"/>
    <n v="18.708300000000015"/>
  </r>
  <r>
    <x v="6"/>
    <x v="1"/>
    <x v="15"/>
    <x v="4"/>
    <x v="14"/>
    <x v="2"/>
    <n v="84.311500000000009"/>
    <n v="43.885800000000003"/>
    <n v="40.425700000000006"/>
  </r>
  <r>
    <x v="6"/>
    <x v="1"/>
    <x v="15"/>
    <x v="4"/>
    <x v="15"/>
    <x v="3"/>
    <n v="94.588000000000008"/>
    <n v="58.823999999999998"/>
    <n v="35.76400000000001"/>
  </r>
  <r>
    <x v="6"/>
    <x v="1"/>
    <x v="15"/>
    <x v="4"/>
    <x v="16"/>
    <x v="4"/>
    <n v="64.200500000000005"/>
    <n v="43.344000000000001"/>
    <n v="20.856500000000004"/>
  </r>
  <r>
    <x v="6"/>
    <x v="1"/>
    <x v="15"/>
    <x v="4"/>
    <x v="17"/>
    <x v="5"/>
    <n v="41.768999999999998"/>
    <n v="41.099399999999996"/>
    <n v="0.66960000000000264"/>
  </r>
  <r>
    <x v="6"/>
    <x v="1"/>
    <x v="15"/>
    <x v="4"/>
    <x v="18"/>
    <x v="6"/>
    <n v="45.249750000000006"/>
    <n v="36.223199999999999"/>
    <n v="9.0265500000000074"/>
  </r>
  <r>
    <x v="6"/>
    <x v="1"/>
    <x v="15"/>
    <x v="4"/>
    <x v="19"/>
    <x v="7"/>
    <n v="39.78"/>
    <n v="34.056000000000004"/>
    <n v="5.7239999999999966"/>
  </r>
  <r>
    <x v="6"/>
    <x v="1"/>
    <x v="15"/>
    <x v="4"/>
    <x v="20"/>
    <x v="8"/>
    <n v="42.763500000000001"/>
    <n v="33.7851"/>
    <n v="8.9784000000000006"/>
  </r>
  <r>
    <x v="6"/>
    <x v="1"/>
    <x v="15"/>
    <x v="4"/>
    <x v="21"/>
    <x v="9"/>
    <n v="57.017999999999994"/>
    <n v="45.9756"/>
    <n v="11.042399999999994"/>
  </r>
  <r>
    <x v="6"/>
    <x v="1"/>
    <x v="15"/>
    <x v="4"/>
    <x v="22"/>
    <x v="10"/>
    <n v="93.704000000000008"/>
    <n v="63.777600000000007"/>
    <n v="29.926400000000001"/>
  </r>
  <r>
    <x v="6"/>
    <x v="1"/>
    <x v="15"/>
    <x v="4"/>
    <x v="23"/>
    <x v="11"/>
    <n v="89.725999999999999"/>
    <n v="65.015999999999991"/>
    <n v="24.710000000000008"/>
  </r>
  <r>
    <x v="6"/>
    <x v="1"/>
    <x v="15"/>
    <x v="5"/>
    <x v="12"/>
    <x v="0"/>
    <n v="20.776"/>
    <n v="11.454000000000001"/>
    <n v="9.3219999999999992"/>
  </r>
  <r>
    <x v="6"/>
    <x v="1"/>
    <x v="15"/>
    <x v="5"/>
    <x v="13"/>
    <x v="1"/>
    <n v="23.701600000000003"/>
    <n v="15.607800000000001"/>
    <n v="8.0938000000000017"/>
  </r>
  <r>
    <x v="6"/>
    <x v="1"/>
    <x v="15"/>
    <x v="5"/>
    <x v="14"/>
    <x v="2"/>
    <n v="27.602400000000003"/>
    <n v="22.218"/>
    <n v="5.384400000000003"/>
  </r>
  <r>
    <x v="6"/>
    <x v="1"/>
    <x v="15"/>
    <x v="5"/>
    <x v="15"/>
    <x v="3"/>
    <n v="40.025599999999997"/>
    <n v="23.184000000000005"/>
    <n v="16.841599999999993"/>
  </r>
  <r>
    <x v="6"/>
    <x v="1"/>
    <x v="15"/>
    <x v="5"/>
    <x v="16"/>
    <x v="4"/>
    <n v="30.8672"/>
    <n v="19.8996"/>
    <n v="10.967600000000001"/>
  </r>
  <r>
    <x v="6"/>
    <x v="1"/>
    <x v="15"/>
    <x v="5"/>
    <x v="17"/>
    <x v="5"/>
    <n v="17.935200000000002"/>
    <n v="12.5442"/>
    <n v="5.3910000000000018"/>
  </r>
  <r>
    <x v="6"/>
    <x v="1"/>
    <x v="15"/>
    <x v="5"/>
    <x v="18"/>
    <x v="6"/>
    <n v="15.6456"/>
    <n v="10.0602"/>
    <n v="5.5853999999999999"/>
  </r>
  <r>
    <x v="6"/>
    <x v="1"/>
    <x v="15"/>
    <x v="5"/>
    <x v="19"/>
    <x v="7"/>
    <n v="15.942399999999999"/>
    <n v="10.488"/>
    <n v="5.4543999999999997"/>
  </r>
  <r>
    <x v="6"/>
    <x v="1"/>
    <x v="15"/>
    <x v="5"/>
    <x v="20"/>
    <x v="8"/>
    <n v="15.836400000000001"/>
    <n v="10.0602"/>
    <n v="5.7762000000000011"/>
  </r>
  <r>
    <x v="6"/>
    <x v="1"/>
    <x v="15"/>
    <x v="5"/>
    <x v="21"/>
    <x v="9"/>
    <n v="24.6768"/>
    <n v="18.878399999999996"/>
    <n v="5.7984000000000044"/>
  </r>
  <r>
    <x v="6"/>
    <x v="1"/>
    <x v="15"/>
    <x v="5"/>
    <x v="22"/>
    <x v="10"/>
    <n v="33.580800000000004"/>
    <n v="22.742400000000004"/>
    <n v="10.8384"/>
  </r>
  <r>
    <x v="6"/>
    <x v="1"/>
    <x v="15"/>
    <x v="5"/>
    <x v="23"/>
    <x v="11"/>
    <n v="32.054400000000001"/>
    <n v="19.8996"/>
    <n v="12.154800000000002"/>
  </r>
  <r>
    <x v="6"/>
    <x v="1"/>
    <x v="15"/>
    <x v="6"/>
    <x v="12"/>
    <x v="0"/>
    <n v="4.2180000000000009"/>
    <n v="1.1960000000000002"/>
    <n v="3.0220000000000007"/>
  </r>
  <r>
    <x v="6"/>
    <x v="1"/>
    <x v="15"/>
    <x v="6"/>
    <x v="13"/>
    <x v="1"/>
    <n v="5.1870000000000003"/>
    <n v="1.3006500000000001"/>
    <n v="3.8863500000000002"/>
  </r>
  <r>
    <x v="6"/>
    <x v="1"/>
    <x v="15"/>
    <x v="6"/>
    <x v="14"/>
    <x v="2"/>
    <n v="5.9052000000000007"/>
    <n v="1.8032000000000004"/>
    <n v="4.1020000000000003"/>
  </r>
  <r>
    <x v="6"/>
    <x v="1"/>
    <x v="15"/>
    <x v="6"/>
    <x v="15"/>
    <x v="3"/>
    <n v="5.7759999999999998"/>
    <n v="1.6928000000000001"/>
    <n v="4.0831999999999997"/>
  </r>
  <r>
    <x v="6"/>
    <x v="1"/>
    <x v="15"/>
    <x v="6"/>
    <x v="16"/>
    <x v="4"/>
    <n v="5.0007999999999999"/>
    <n v="1.4007000000000001"/>
    <n v="3.6000999999999999"/>
  </r>
  <r>
    <x v="6"/>
    <x v="1"/>
    <x v="15"/>
    <x v="6"/>
    <x v="17"/>
    <x v="5"/>
    <n v="2.907"/>
    <n v="1.1902499999999998"/>
    <n v="1.7167500000000002"/>
  </r>
  <r>
    <x v="6"/>
    <x v="1"/>
    <x v="15"/>
    <x v="6"/>
    <x v="18"/>
    <x v="6"/>
    <n v="4.0697999999999999"/>
    <n v="0.91079999999999994"/>
    <n v="3.1589999999999998"/>
  </r>
  <r>
    <x v="6"/>
    <x v="1"/>
    <x v="15"/>
    <x v="6"/>
    <x v="19"/>
    <x v="7"/>
    <n v="3.1616"/>
    <n v="0.96600000000000008"/>
    <n v="2.1955999999999998"/>
  </r>
  <r>
    <x v="6"/>
    <x v="1"/>
    <x v="15"/>
    <x v="6"/>
    <x v="20"/>
    <x v="8"/>
    <n v="3.8987999999999996"/>
    <n v="0.97289999999999988"/>
    <n v="2.9258999999999995"/>
  </r>
  <r>
    <x v="6"/>
    <x v="1"/>
    <x v="15"/>
    <x v="6"/>
    <x v="21"/>
    <x v="9"/>
    <n v="3.6936000000000004"/>
    <n v="1.1178000000000001"/>
    <n v="2.5758000000000001"/>
  </r>
  <r>
    <x v="6"/>
    <x v="1"/>
    <x v="15"/>
    <x v="6"/>
    <x v="22"/>
    <x v="10"/>
    <n v="5.6544000000000008"/>
    <n v="1.5824"/>
    <n v="4.072000000000001"/>
  </r>
  <r>
    <x v="6"/>
    <x v="1"/>
    <x v="15"/>
    <x v="6"/>
    <x v="23"/>
    <x v="11"/>
    <n v="4.4687999999999999"/>
    <n v="1.7710000000000004"/>
    <n v="2.6977999999999995"/>
  </r>
  <r>
    <x v="6"/>
    <x v="1"/>
    <x v="15"/>
    <x v="6"/>
    <x v="12"/>
    <x v="0"/>
    <n v="2.6190000000000002"/>
    <n v="0.88350000000000006"/>
    <n v="1.7355"/>
  </r>
  <r>
    <x v="6"/>
    <x v="1"/>
    <x v="15"/>
    <x v="6"/>
    <x v="13"/>
    <x v="1"/>
    <n v="3.1941000000000002"/>
    <n v="1.3832000000000002"/>
    <n v="1.8109"/>
  </r>
  <r>
    <x v="6"/>
    <x v="1"/>
    <x v="15"/>
    <x v="6"/>
    <x v="14"/>
    <x v="2"/>
    <n v="4.1580000000000004"/>
    <n v="1.1571"/>
    <n v="3.0009000000000006"/>
  </r>
  <r>
    <x v="6"/>
    <x v="1"/>
    <x v="15"/>
    <x v="6"/>
    <x v="15"/>
    <x v="3"/>
    <n v="3.9744000000000006"/>
    <n v="1.6872000000000003"/>
    <n v="2.2872000000000003"/>
  </r>
  <r>
    <x v="6"/>
    <x v="1"/>
    <x v="15"/>
    <x v="6"/>
    <x v="16"/>
    <x v="4"/>
    <n v="3.8556000000000004"/>
    <n v="1.4630000000000003"/>
    <n v="2.3925999999999998"/>
  </r>
  <r>
    <x v="6"/>
    <x v="1"/>
    <x v="15"/>
    <x v="6"/>
    <x v="17"/>
    <x v="5"/>
    <n v="2.1384000000000003"/>
    <n v="0.82079999999999997"/>
    <n v="1.3176000000000003"/>
  </r>
  <r>
    <x v="6"/>
    <x v="1"/>
    <x v="15"/>
    <x v="6"/>
    <x v="18"/>
    <x v="6"/>
    <n v="1.9440000000000002"/>
    <n v="0.82079999999999997"/>
    <n v="1.1232000000000002"/>
  </r>
  <r>
    <x v="6"/>
    <x v="1"/>
    <x v="15"/>
    <x v="6"/>
    <x v="19"/>
    <x v="7"/>
    <n v="2.0735999999999999"/>
    <n v="0.90439999999999998"/>
    <n v="1.1692"/>
  </r>
  <r>
    <x v="6"/>
    <x v="1"/>
    <x v="15"/>
    <x v="6"/>
    <x v="20"/>
    <x v="8"/>
    <n v="2.4786000000000001"/>
    <n v="1.0003499999999999"/>
    <n v="1.4782500000000003"/>
  </r>
  <r>
    <x v="6"/>
    <x v="1"/>
    <x v="15"/>
    <x v="6"/>
    <x v="21"/>
    <x v="9"/>
    <n v="3.8555999999999999"/>
    <n v="1.1514000000000002"/>
    <n v="2.7041999999999997"/>
  </r>
  <r>
    <x v="6"/>
    <x v="1"/>
    <x v="15"/>
    <x v="6"/>
    <x v="22"/>
    <x v="10"/>
    <n v="4.9248000000000003"/>
    <n v="1.2464"/>
    <n v="3.6784000000000003"/>
  </r>
  <r>
    <x v="6"/>
    <x v="1"/>
    <x v="15"/>
    <x v="6"/>
    <x v="23"/>
    <x v="11"/>
    <n v="3.9312000000000005"/>
    <n v="1.2767999999999999"/>
    <n v="2.6544000000000008"/>
  </r>
  <r>
    <x v="6"/>
    <x v="1"/>
    <x v="15"/>
    <x v="6"/>
    <x v="12"/>
    <x v="0"/>
    <n v="0.29099999999999998"/>
    <n v="9.6000000000000002E-2"/>
    <n v="0.19499999999999998"/>
  </r>
  <r>
    <x v="6"/>
    <x v="1"/>
    <x v="15"/>
    <x v="6"/>
    <x v="13"/>
    <x v="1"/>
    <n v="0.33150000000000002"/>
    <n v="0.11570000000000001"/>
    <n v="0.21579999999999999"/>
  </r>
  <r>
    <x v="6"/>
    <x v="1"/>
    <x v="15"/>
    <x v="6"/>
    <x v="14"/>
    <x v="2"/>
    <n v="0.4662"/>
    <n v="0.14560000000000001"/>
    <n v="0.3206"/>
  </r>
  <r>
    <x v="6"/>
    <x v="1"/>
    <x v="15"/>
    <x v="6"/>
    <x v="15"/>
    <x v="3"/>
    <n v="0.432"/>
    <n v="0.1376"/>
    <n v="0.2944"/>
  </r>
  <r>
    <x v="6"/>
    <x v="1"/>
    <x v="15"/>
    <x v="6"/>
    <x v="16"/>
    <x v="4"/>
    <n v="0.44940000000000002"/>
    <n v="0.13440000000000002"/>
    <n v="0.315"/>
  </r>
  <r>
    <x v="6"/>
    <x v="1"/>
    <x v="15"/>
    <x v="6"/>
    <x v="17"/>
    <x v="5"/>
    <n v="0.21600000000000003"/>
    <n v="7.8299999999999995E-2"/>
    <n v="0.13770000000000004"/>
  </r>
  <r>
    <x v="6"/>
    <x v="1"/>
    <x v="15"/>
    <x v="6"/>
    <x v="18"/>
    <x v="6"/>
    <n v="0.25650000000000001"/>
    <n v="9.4500000000000001E-2"/>
    <n v="0.16200000000000001"/>
  </r>
  <r>
    <x v="6"/>
    <x v="1"/>
    <x v="15"/>
    <x v="6"/>
    <x v="19"/>
    <x v="7"/>
    <n v="0.25919999999999999"/>
    <n v="6.88E-2"/>
    <n v="0.19039999999999999"/>
  </r>
  <r>
    <x v="6"/>
    <x v="1"/>
    <x v="15"/>
    <x v="6"/>
    <x v="20"/>
    <x v="8"/>
    <n v="0.22409999999999999"/>
    <n v="0.10349999999999999"/>
    <n v="0.1206"/>
  </r>
  <r>
    <x v="6"/>
    <x v="1"/>
    <x v="15"/>
    <x v="6"/>
    <x v="21"/>
    <x v="9"/>
    <n v="0.34199999999999997"/>
    <n v="0.1176"/>
    <n v="0.22439999999999999"/>
  </r>
  <r>
    <x v="6"/>
    <x v="1"/>
    <x v="15"/>
    <x v="6"/>
    <x v="22"/>
    <x v="10"/>
    <n v="0.5232"/>
    <n v="0.17760000000000001"/>
    <n v="0.34560000000000002"/>
  </r>
  <r>
    <x v="6"/>
    <x v="1"/>
    <x v="15"/>
    <x v="6"/>
    <x v="23"/>
    <x v="11"/>
    <n v="0.48299999999999993"/>
    <n v="0.15680000000000002"/>
    <n v="0.32619999999999993"/>
  </r>
  <r>
    <x v="6"/>
    <x v="1"/>
    <x v="15"/>
    <x v="6"/>
    <x v="12"/>
    <x v="0"/>
    <n v="5.8500000000000005"/>
    <n v="2.6234999999999999"/>
    <n v="3.2265000000000006"/>
  </r>
  <r>
    <x v="6"/>
    <x v="1"/>
    <x v="15"/>
    <x v="6"/>
    <x v="13"/>
    <x v="1"/>
    <n v="7.9852500000000006"/>
    <n v="3.4105500000000002"/>
    <n v="4.5747"/>
  </r>
  <r>
    <x v="6"/>
    <x v="1"/>
    <x v="15"/>
    <x v="6"/>
    <x v="14"/>
    <x v="2"/>
    <n v="8.599499999999999"/>
    <n v="3.7842000000000002"/>
    <n v="4.8152999999999988"/>
  </r>
  <r>
    <x v="6"/>
    <x v="1"/>
    <x v="15"/>
    <x v="6"/>
    <x v="15"/>
    <x v="3"/>
    <n v="7.9559999999999995"/>
    <n v="4.5368000000000004"/>
    <n v="3.4191999999999991"/>
  </r>
  <r>
    <x v="6"/>
    <x v="1"/>
    <x v="15"/>
    <x v="6"/>
    <x v="16"/>
    <x v="4"/>
    <n v="9.0908999999999995"/>
    <n v="2.968"/>
    <n v="6.1228999999999996"/>
  </r>
  <r>
    <x v="6"/>
    <x v="1"/>
    <x v="15"/>
    <x v="6"/>
    <x v="17"/>
    <x v="5"/>
    <n v="4.7385000000000002"/>
    <n v="2.0511000000000004"/>
    <n v="2.6873999999999998"/>
  </r>
  <r>
    <x v="6"/>
    <x v="1"/>
    <x v="15"/>
    <x v="6"/>
    <x v="18"/>
    <x v="6"/>
    <n v="4.6858499999999994"/>
    <n v="2.5519500000000006"/>
    <n v="2.1338999999999988"/>
  </r>
  <r>
    <x v="6"/>
    <x v="1"/>
    <x v="15"/>
    <x v="6"/>
    <x v="19"/>
    <x v="7"/>
    <n v="5.3819999999999997"/>
    <n v="2.5015999999999998"/>
    <n v="2.8803999999999998"/>
  </r>
  <r>
    <x v="6"/>
    <x v="1"/>
    <x v="15"/>
    <x v="6"/>
    <x v="20"/>
    <x v="8"/>
    <n v="6.1073999999999993"/>
    <n v="2.74275"/>
    <n v="3.3646499999999993"/>
  </r>
  <r>
    <x v="6"/>
    <x v="1"/>
    <x v="15"/>
    <x v="6"/>
    <x v="21"/>
    <x v="9"/>
    <n v="7.3710000000000004"/>
    <n v="3.6252"/>
    <n v="3.7458000000000005"/>
  </r>
  <r>
    <x v="6"/>
    <x v="1"/>
    <x v="15"/>
    <x v="6"/>
    <x v="22"/>
    <x v="10"/>
    <n v="8.0495999999999999"/>
    <n v="4.3672000000000004"/>
    <n v="3.6823999999999995"/>
  </r>
  <r>
    <x v="6"/>
    <x v="1"/>
    <x v="15"/>
    <x v="6"/>
    <x v="23"/>
    <x v="11"/>
    <n v="9.8279999999999994"/>
    <n v="4.0438999999999998"/>
    <n v="5.7840999999999996"/>
  </r>
  <r>
    <x v="6"/>
    <x v="1"/>
    <x v="15"/>
    <x v="6"/>
    <x v="12"/>
    <x v="0"/>
    <n v="5.1510000000000007"/>
    <n v="1.6319999999999999"/>
    <n v="3.519000000000001"/>
  </r>
  <r>
    <x v="6"/>
    <x v="1"/>
    <x v="15"/>
    <x v="6"/>
    <x v="13"/>
    <x v="1"/>
    <n v="5.9669999999999996"/>
    <n v="2.5635999999999997"/>
    <n v="3.4034"/>
  </r>
  <r>
    <x v="6"/>
    <x v="1"/>
    <x v="15"/>
    <x v="6"/>
    <x v="14"/>
    <x v="2"/>
    <n v="7.9254000000000016"/>
    <n v="2.6893999999999996"/>
    <n v="5.2360000000000024"/>
  </r>
  <r>
    <x v="6"/>
    <x v="1"/>
    <x v="15"/>
    <x v="6"/>
    <x v="15"/>
    <x v="3"/>
    <n v="9.1392000000000007"/>
    <n v="2.7472000000000003"/>
    <n v="6.3920000000000003"/>
  </r>
  <r>
    <x v="6"/>
    <x v="1"/>
    <x v="15"/>
    <x v="6"/>
    <x v="16"/>
    <x v="4"/>
    <n v="7.4970000000000008"/>
    <n v="2.5466000000000002"/>
    <n v="4.9504000000000001"/>
  </r>
  <r>
    <x v="6"/>
    <x v="1"/>
    <x v="15"/>
    <x v="6"/>
    <x v="17"/>
    <x v="5"/>
    <n v="4.2228000000000003"/>
    <n v="1.6524000000000001"/>
    <n v="2.5704000000000002"/>
  </r>
  <r>
    <x v="6"/>
    <x v="1"/>
    <x v="15"/>
    <x v="6"/>
    <x v="18"/>
    <x v="6"/>
    <n v="4.1310000000000002"/>
    <n v="1.2851999999999999"/>
    <n v="2.8458000000000006"/>
  </r>
  <r>
    <x v="6"/>
    <x v="1"/>
    <x v="15"/>
    <x v="6"/>
    <x v="19"/>
    <x v="7"/>
    <n v="4.5288000000000004"/>
    <n v="1.1696"/>
    <n v="3.3592000000000004"/>
  </r>
  <r>
    <x v="6"/>
    <x v="1"/>
    <x v="15"/>
    <x v="6"/>
    <x v="20"/>
    <x v="8"/>
    <n v="4.4063999999999997"/>
    <n v="1.53"/>
    <n v="2.8763999999999994"/>
  </r>
  <r>
    <x v="6"/>
    <x v="1"/>
    <x v="15"/>
    <x v="6"/>
    <x v="21"/>
    <x v="9"/>
    <n v="7.0379999999999994"/>
    <n v="2.2440000000000002"/>
    <n v="4.7939999999999987"/>
  </r>
  <r>
    <x v="6"/>
    <x v="1"/>
    <x v="15"/>
    <x v="6"/>
    <x v="22"/>
    <x v="10"/>
    <n v="7.7519999999999998"/>
    <n v="2.2848000000000002"/>
    <n v="5.4672000000000001"/>
  </r>
  <r>
    <x v="6"/>
    <x v="1"/>
    <x v="15"/>
    <x v="6"/>
    <x v="23"/>
    <x v="11"/>
    <n v="6.1404000000000005"/>
    <n v="2.7845999999999997"/>
    <n v="3.3558000000000008"/>
  </r>
  <r>
    <x v="6"/>
    <x v="1"/>
    <x v="15"/>
    <x v="6"/>
    <x v="12"/>
    <x v="0"/>
    <n v="2.2220000000000004"/>
    <n v="1.0529999999999999"/>
    <n v="1.1690000000000005"/>
  </r>
  <r>
    <x v="6"/>
    <x v="1"/>
    <x v="15"/>
    <x v="6"/>
    <x v="13"/>
    <x v="1"/>
    <n v="2.8313999999999999"/>
    <n v="1.1232"/>
    <n v="1.7081999999999999"/>
  </r>
  <r>
    <x v="6"/>
    <x v="1"/>
    <x v="15"/>
    <x v="6"/>
    <x v="14"/>
    <x v="2"/>
    <n v="3.3264000000000005"/>
    <n v="1.4867999999999999"/>
    <n v="1.8396000000000006"/>
  </r>
  <r>
    <x v="6"/>
    <x v="1"/>
    <x v="15"/>
    <x v="6"/>
    <x v="15"/>
    <x v="3"/>
    <n v="2.8160000000000003"/>
    <n v="1.7135999999999998"/>
    <n v="1.1024000000000005"/>
  </r>
  <r>
    <x v="6"/>
    <x v="1"/>
    <x v="15"/>
    <x v="6"/>
    <x v="16"/>
    <x v="4"/>
    <n v="2.5564"/>
    <n v="1.3104"/>
    <n v="1.246"/>
  </r>
  <r>
    <x v="6"/>
    <x v="1"/>
    <x v="15"/>
    <x v="6"/>
    <x v="17"/>
    <x v="5"/>
    <n v="1.5840000000000001"/>
    <n v="0.6885"/>
    <n v="0.89550000000000007"/>
  </r>
  <r>
    <x v="6"/>
    <x v="1"/>
    <x v="15"/>
    <x v="6"/>
    <x v="18"/>
    <x v="6"/>
    <n v="1.9403999999999999"/>
    <n v="0.6804"/>
    <n v="1.2599999999999998"/>
  </r>
  <r>
    <x v="6"/>
    <x v="1"/>
    <x v="15"/>
    <x v="6"/>
    <x v="19"/>
    <x v="7"/>
    <n v="1.9184000000000001"/>
    <n v="0.69839999999999991"/>
    <n v="1.2200000000000002"/>
  </r>
  <r>
    <x v="6"/>
    <x v="1"/>
    <x v="15"/>
    <x v="6"/>
    <x v="20"/>
    <x v="8"/>
    <n v="1.7423999999999999"/>
    <n v="0.65610000000000013"/>
    <n v="1.0862999999999998"/>
  </r>
  <r>
    <x v="6"/>
    <x v="1"/>
    <x v="15"/>
    <x v="6"/>
    <x v="21"/>
    <x v="9"/>
    <n v="2.2176"/>
    <n v="1.1448"/>
    <n v="1.0728"/>
  </r>
  <r>
    <x v="6"/>
    <x v="1"/>
    <x v="15"/>
    <x v="6"/>
    <x v="22"/>
    <x v="10"/>
    <n v="4.0127999999999995"/>
    <n v="1.3967999999999998"/>
    <n v="2.6159999999999997"/>
  </r>
  <r>
    <x v="6"/>
    <x v="1"/>
    <x v="15"/>
    <x v="6"/>
    <x v="23"/>
    <x v="11"/>
    <n v="2.7103999999999999"/>
    <n v="1.071"/>
    <n v="1.6394"/>
  </r>
  <r>
    <x v="0"/>
    <x v="0"/>
    <x v="16"/>
    <x v="0"/>
    <x v="12"/>
    <x v="0"/>
    <n v="65.989500000000007"/>
    <n v="26.404500000000002"/>
    <n v="39.585000000000008"/>
  </r>
  <r>
    <x v="0"/>
    <x v="0"/>
    <x v="16"/>
    <x v="0"/>
    <x v="13"/>
    <x v="1"/>
    <n v="117.33995"/>
    <n v="44.189600000000006"/>
    <n v="73.150350000000003"/>
  </r>
  <r>
    <x v="0"/>
    <x v="0"/>
    <x v="16"/>
    <x v="0"/>
    <x v="14"/>
    <x v="2"/>
    <n v="94.509100000000004"/>
    <n v="41.215299999999999"/>
    <n v="53.293800000000005"/>
  </r>
  <r>
    <x v="0"/>
    <x v="0"/>
    <x v="16"/>
    <x v="0"/>
    <x v="15"/>
    <x v="3"/>
    <n v="100.72879999999999"/>
    <n v="45.160800000000002"/>
    <n v="55.567999999999991"/>
  </r>
  <r>
    <x v="0"/>
    <x v="0"/>
    <x v="16"/>
    <x v="0"/>
    <x v="16"/>
    <x v="4"/>
    <n v="117.87090000000001"/>
    <n v="38.241"/>
    <n v="79.629900000000006"/>
  </r>
  <r>
    <x v="0"/>
    <x v="0"/>
    <x v="16"/>
    <x v="0"/>
    <x v="17"/>
    <x v="5"/>
    <n v="66.21705"/>
    <n v="21.852000000000004"/>
    <n v="44.365049999999997"/>
  </r>
  <r>
    <x v="0"/>
    <x v="0"/>
    <x v="16"/>
    <x v="0"/>
    <x v="18"/>
    <x v="6"/>
    <n v="61.438500000000005"/>
    <n v="31.139099999999999"/>
    <n v="30.299400000000006"/>
  </r>
  <r>
    <x v="0"/>
    <x v="0"/>
    <x v="16"/>
    <x v="0"/>
    <x v="19"/>
    <x v="7"/>
    <n v="63.714000000000006"/>
    <n v="22.337600000000002"/>
    <n v="41.376400000000004"/>
  </r>
  <r>
    <x v="0"/>
    <x v="0"/>
    <x v="16"/>
    <x v="0"/>
    <x v="20"/>
    <x v="8"/>
    <n v="57.342599999999997"/>
    <n v="26.2224"/>
    <n v="31.120199999999997"/>
  </r>
  <r>
    <x v="0"/>
    <x v="0"/>
    <x v="16"/>
    <x v="0"/>
    <x v="21"/>
    <x v="9"/>
    <n v="106.49339999999999"/>
    <n v="40.790400000000005"/>
    <n v="65.702999999999989"/>
  </r>
  <r>
    <x v="0"/>
    <x v="0"/>
    <x v="16"/>
    <x v="0"/>
    <x v="22"/>
    <x v="10"/>
    <n v="109.224"/>
    <n v="45.6464"/>
    <n v="63.577600000000004"/>
  </r>
  <r>
    <x v="0"/>
    <x v="0"/>
    <x v="16"/>
    <x v="0"/>
    <x v="23"/>
    <x v="11"/>
    <n v="94.509100000000004"/>
    <n v="40.365499999999997"/>
    <n v="54.143600000000006"/>
  </r>
  <r>
    <x v="0"/>
    <x v="0"/>
    <x v="4"/>
    <x v="1"/>
    <x v="12"/>
    <x v="0"/>
    <n v="52.080000000000005"/>
    <n v="37.572000000000003"/>
    <n v="14.508000000000003"/>
  </r>
  <r>
    <x v="0"/>
    <x v="0"/>
    <x v="4"/>
    <x v="1"/>
    <x v="13"/>
    <x v="1"/>
    <n v="70.122"/>
    <n v="54.163200000000003"/>
    <n v="15.958799999999997"/>
  </r>
  <r>
    <x v="0"/>
    <x v="0"/>
    <x v="4"/>
    <x v="1"/>
    <x v="14"/>
    <x v="2"/>
    <n v="73.562999999999988"/>
    <n v="57.288000000000004"/>
    <n v="16.274999999999984"/>
  </r>
  <r>
    <x v="0"/>
    <x v="0"/>
    <x v="4"/>
    <x v="1"/>
    <x v="15"/>
    <x v="3"/>
    <n v="78.12"/>
    <n v="57.734400000000001"/>
    <n v="20.385600000000004"/>
  </r>
  <r>
    <x v="0"/>
    <x v="0"/>
    <x v="4"/>
    <x v="1"/>
    <x v="16"/>
    <x v="4"/>
    <n v="76.166999999999987"/>
    <n v="42.184800000000003"/>
    <n v="33.982199999999985"/>
  </r>
  <r>
    <x v="0"/>
    <x v="0"/>
    <x v="4"/>
    <x v="1"/>
    <x v="17"/>
    <x v="5"/>
    <n v="37.664999999999999"/>
    <n v="39.171600000000005"/>
    <n v="-1.5066000000000059"/>
  </r>
  <r>
    <x v="0"/>
    <x v="0"/>
    <x v="4"/>
    <x v="1"/>
    <x v="18"/>
    <x v="6"/>
    <n v="46.872000000000007"/>
    <n v="28.123200000000001"/>
    <n v="18.748800000000006"/>
  </r>
  <r>
    <x v="0"/>
    <x v="0"/>
    <x v="4"/>
    <x v="1"/>
    <x v="19"/>
    <x v="7"/>
    <n v="31.62"/>
    <n v="25.593600000000002"/>
    <n v="6.0263999999999989"/>
  </r>
  <r>
    <x v="0"/>
    <x v="0"/>
    <x v="4"/>
    <x v="1"/>
    <x v="20"/>
    <x v="8"/>
    <n v="40.176000000000002"/>
    <n v="27.118800000000004"/>
    <n v="13.057199999999998"/>
  </r>
  <r>
    <x v="0"/>
    <x v="0"/>
    <x v="4"/>
    <x v="1"/>
    <x v="21"/>
    <x v="9"/>
    <n v="53.010000000000005"/>
    <n v="53.567999999999998"/>
    <n v="-0.55799999999999272"/>
  </r>
  <r>
    <x v="0"/>
    <x v="0"/>
    <x v="4"/>
    <x v="1"/>
    <x v="22"/>
    <x v="10"/>
    <n v="63.24"/>
    <n v="59.52"/>
    <n v="3.7199999999999989"/>
  </r>
  <r>
    <x v="0"/>
    <x v="0"/>
    <x v="4"/>
    <x v="1"/>
    <x v="23"/>
    <x v="11"/>
    <n v="54.68399999999999"/>
    <n v="58.850399999999993"/>
    <n v="-4.166400000000003"/>
  </r>
  <r>
    <x v="0"/>
    <x v="0"/>
    <x v="16"/>
    <x v="2"/>
    <x v="12"/>
    <x v="0"/>
    <n v="31.304000000000002"/>
    <n v="17.869500000000002"/>
    <n v="13.4345"/>
  </r>
  <r>
    <x v="0"/>
    <x v="0"/>
    <x v="16"/>
    <x v="2"/>
    <x v="13"/>
    <x v="1"/>
    <n v="31.695300000000003"/>
    <n v="22.995699999999999"/>
    <n v="8.6996000000000038"/>
  </r>
  <r>
    <x v="0"/>
    <x v="0"/>
    <x v="16"/>
    <x v="2"/>
    <x v="14"/>
    <x v="2"/>
    <n v="47.196800000000003"/>
    <n v="22.2376"/>
    <n v="24.959200000000003"/>
  </r>
  <r>
    <x v="0"/>
    <x v="0"/>
    <x v="16"/>
    <x v="2"/>
    <x v="15"/>
    <x v="3"/>
    <n v="52.012800000000006"/>
    <n v="32.345600000000005"/>
    <n v="19.667200000000001"/>
  </r>
  <r>
    <x v="0"/>
    <x v="0"/>
    <x v="16"/>
    <x v="2"/>
    <x v="16"/>
    <x v="4"/>
    <n v="48.0396"/>
    <n v="24.2592"/>
    <n v="23.7804"/>
  </r>
  <r>
    <x v="0"/>
    <x v="0"/>
    <x v="16"/>
    <x v="2"/>
    <x v="17"/>
    <x v="5"/>
    <n v="22.213799999999999"/>
    <n v="13.645799999999999"/>
    <n v="8.5679999999999996"/>
  </r>
  <r>
    <x v="0"/>
    <x v="0"/>
    <x v="16"/>
    <x v="2"/>
    <x v="18"/>
    <x v="6"/>
    <n v="24.922800000000002"/>
    <n v="16.407450000000001"/>
    <n v="8.5153500000000015"/>
  </r>
  <r>
    <x v="0"/>
    <x v="0"/>
    <x v="16"/>
    <x v="2"/>
    <x v="19"/>
    <x v="7"/>
    <n v="24.080000000000002"/>
    <n v="15.739600000000001"/>
    <n v="8.3404000000000007"/>
  </r>
  <r>
    <x v="0"/>
    <x v="0"/>
    <x v="16"/>
    <x v="2"/>
    <x v="20"/>
    <x v="8"/>
    <n v="27.360900000000001"/>
    <n v="14.782950000000001"/>
    <n v="12.57795"/>
  </r>
  <r>
    <x v="0"/>
    <x v="0"/>
    <x v="16"/>
    <x v="2"/>
    <x v="21"/>
    <x v="9"/>
    <n v="41.899199999999993"/>
    <n v="25.342199999999998"/>
    <n v="16.556999999999995"/>
  </r>
  <r>
    <x v="0"/>
    <x v="0"/>
    <x v="16"/>
    <x v="2"/>
    <x v="22"/>
    <x v="10"/>
    <n v="44.788800000000009"/>
    <n v="30.0352"/>
    <n v="14.753600000000009"/>
  </r>
  <r>
    <x v="0"/>
    <x v="0"/>
    <x v="16"/>
    <x v="2"/>
    <x v="23"/>
    <x v="11"/>
    <n v="34.976199999999999"/>
    <n v="28.807799999999997"/>
    <n v="6.1684000000000019"/>
  </r>
  <r>
    <x v="0"/>
    <x v="0"/>
    <x v="16"/>
    <x v="3"/>
    <x v="12"/>
    <x v="0"/>
    <n v="54.378999999999998"/>
    <n v="27.03"/>
    <n v="27.348999999999997"/>
  </r>
  <r>
    <x v="0"/>
    <x v="0"/>
    <x v="16"/>
    <x v="3"/>
    <x v="13"/>
    <x v="1"/>
    <n v="78.213200000000001"/>
    <n v="42.166800000000002"/>
    <n v="36.046399999999998"/>
  </r>
  <r>
    <x v="0"/>
    <x v="0"/>
    <x v="16"/>
    <x v="3"/>
    <x v="14"/>
    <x v="2"/>
    <n v="75.320700000000002"/>
    <n v="39.622800000000005"/>
    <n v="35.697899999999997"/>
  </r>
  <r>
    <x v="0"/>
    <x v="0"/>
    <x v="16"/>
    <x v="3"/>
    <x v="15"/>
    <x v="3"/>
    <n v="82.378399999999999"/>
    <n v="59.020800000000001"/>
    <n v="23.357599999999998"/>
  </r>
  <r>
    <x v="0"/>
    <x v="0"/>
    <x v="16"/>
    <x v="3"/>
    <x v="16"/>
    <x v="4"/>
    <n v="81.799899999999994"/>
    <n v="38.287199999999999"/>
    <n v="43.512699999999995"/>
  </r>
  <r>
    <x v="0"/>
    <x v="0"/>
    <x v="16"/>
    <x v="3"/>
    <x v="17"/>
    <x v="5"/>
    <n v="52.585650000000001"/>
    <n v="23.182200000000002"/>
    <n v="29.403449999999999"/>
  </r>
  <r>
    <x v="0"/>
    <x v="0"/>
    <x v="16"/>
    <x v="3"/>
    <x v="18"/>
    <x v="6"/>
    <n v="53.106299999999997"/>
    <n v="31.195800000000002"/>
    <n v="21.910499999999995"/>
  </r>
  <r>
    <x v="0"/>
    <x v="0"/>
    <x v="16"/>
    <x v="3"/>
    <x v="19"/>
    <x v="7"/>
    <n v="46.742800000000003"/>
    <n v="29.510400000000001"/>
    <n v="17.232400000000002"/>
  </r>
  <r>
    <x v="0"/>
    <x v="0"/>
    <x v="16"/>
    <x v="3"/>
    <x v="20"/>
    <x v="8"/>
    <n v="43.734599999999993"/>
    <n v="26.044200000000004"/>
    <n v="17.69039999999999"/>
  </r>
  <r>
    <x v="0"/>
    <x v="0"/>
    <x v="16"/>
    <x v="3"/>
    <x v="21"/>
    <x v="9"/>
    <n v="70.808400000000006"/>
    <n v="34.344000000000001"/>
    <n v="36.464400000000005"/>
  </r>
  <r>
    <x v="0"/>
    <x v="0"/>
    <x v="16"/>
    <x v="3"/>
    <x v="22"/>
    <x v="10"/>
    <n v="91.634399999999999"/>
    <n v="53.424000000000007"/>
    <n v="38.210399999999993"/>
  </r>
  <r>
    <x v="0"/>
    <x v="0"/>
    <x v="16"/>
    <x v="3"/>
    <x v="23"/>
    <x v="11"/>
    <n v="71.271199999999993"/>
    <n v="40.513200000000005"/>
    <n v="30.757999999999988"/>
  </r>
  <r>
    <x v="0"/>
    <x v="0"/>
    <x v="16"/>
    <x v="4"/>
    <x v="12"/>
    <x v="0"/>
    <n v="46.413499999999999"/>
    <n v="34.674999999999997"/>
    <n v="11.738500000000002"/>
  </r>
  <r>
    <x v="0"/>
    <x v="0"/>
    <x v="16"/>
    <x v="4"/>
    <x v="13"/>
    <x v="1"/>
    <n v="75.930400000000006"/>
    <n v="37.96"/>
    <n v="37.970400000000005"/>
  </r>
  <r>
    <x v="0"/>
    <x v="0"/>
    <x v="16"/>
    <x v="4"/>
    <x v="14"/>
    <x v="2"/>
    <n v="79.580900000000014"/>
    <n v="41.391000000000005"/>
    <n v="38.189900000000009"/>
  </r>
  <r>
    <x v="0"/>
    <x v="0"/>
    <x v="16"/>
    <x v="4"/>
    <x v="15"/>
    <x v="3"/>
    <n v="89.280799999999999"/>
    <n v="50.223999999999997"/>
    <n v="39.056800000000003"/>
  </r>
  <r>
    <x v="0"/>
    <x v="0"/>
    <x v="16"/>
    <x v="4"/>
    <x v="16"/>
    <x v="4"/>
    <n v="75.200300000000013"/>
    <n v="50.588999999999999"/>
    <n v="24.611300000000014"/>
  </r>
  <r>
    <x v="0"/>
    <x v="0"/>
    <x v="16"/>
    <x v="4"/>
    <x v="17"/>
    <x v="5"/>
    <n v="39.894750000000002"/>
    <n v="28.579499999999999"/>
    <n v="11.315250000000002"/>
  </r>
  <r>
    <x v="0"/>
    <x v="0"/>
    <x v="16"/>
    <x v="4"/>
    <x v="18"/>
    <x v="6"/>
    <n v="43.180200000000006"/>
    <n v="36.135000000000005"/>
    <n v="7.0452000000000012"/>
  </r>
  <r>
    <x v="0"/>
    <x v="0"/>
    <x v="16"/>
    <x v="4"/>
    <x v="19"/>
    <x v="7"/>
    <n v="38.382400000000004"/>
    <n v="34.163999999999994"/>
    <n v="4.2184000000000097"/>
  </r>
  <r>
    <x v="0"/>
    <x v="0"/>
    <x v="16"/>
    <x v="4"/>
    <x v="20"/>
    <x v="8"/>
    <n v="41.302800000000005"/>
    <n v="34.4925"/>
    <n v="6.8103000000000051"/>
  </r>
  <r>
    <x v="0"/>
    <x v="0"/>
    <x v="16"/>
    <x v="4"/>
    <x v="21"/>
    <x v="9"/>
    <n v="50.689800000000005"/>
    <n v="42.048000000000002"/>
    <n v="8.6418000000000035"/>
  </r>
  <r>
    <x v="0"/>
    <x v="0"/>
    <x v="16"/>
    <x v="4"/>
    <x v="22"/>
    <x v="10"/>
    <n v="86.777600000000007"/>
    <n v="64.823999999999998"/>
    <n v="21.953600000000009"/>
  </r>
  <r>
    <x v="0"/>
    <x v="0"/>
    <x v="16"/>
    <x v="4"/>
    <x v="23"/>
    <x v="11"/>
    <n v="79.580900000000014"/>
    <n v="61.32"/>
    <n v="18.260900000000014"/>
  </r>
  <r>
    <x v="0"/>
    <x v="0"/>
    <x v="16"/>
    <x v="5"/>
    <x v="12"/>
    <x v="0"/>
    <n v="22.374000000000002"/>
    <n v="12.348000000000001"/>
    <n v="10.026000000000002"/>
  </r>
  <r>
    <x v="0"/>
    <x v="0"/>
    <x v="16"/>
    <x v="5"/>
    <x v="13"/>
    <x v="1"/>
    <n v="27.029599999999999"/>
    <n v="15.670199999999999"/>
    <n v="11.359399999999999"/>
  </r>
  <r>
    <x v="0"/>
    <x v="0"/>
    <x v="16"/>
    <x v="5"/>
    <x v="14"/>
    <x v="2"/>
    <n v="35.7532"/>
    <n v="24.078600000000002"/>
    <n v="11.674599999999998"/>
  </r>
  <r>
    <x v="0"/>
    <x v="0"/>
    <x v="16"/>
    <x v="5"/>
    <x v="15"/>
    <x v="3"/>
    <n v="34.7136"/>
    <n v="26.812799999999996"/>
    <n v="7.9008000000000038"/>
  </r>
  <r>
    <x v="0"/>
    <x v="0"/>
    <x v="16"/>
    <x v="5"/>
    <x v="16"/>
    <x v="4"/>
    <n v="37.3352"/>
    <n v="19.756800000000002"/>
    <n v="17.578399999999998"/>
  </r>
  <r>
    <x v="0"/>
    <x v="0"/>
    <x v="16"/>
    <x v="5"/>
    <x v="17"/>
    <x v="5"/>
    <n v="20.7468"/>
    <n v="11.6424"/>
    <n v="9.1044"/>
  </r>
  <r>
    <x v="0"/>
    <x v="0"/>
    <x v="16"/>
    <x v="5"/>
    <x v="18"/>
    <x v="6"/>
    <n v="24.204599999999999"/>
    <n v="13.0977"/>
    <n v="11.1069"/>
  </r>
  <r>
    <x v="0"/>
    <x v="0"/>
    <x v="16"/>
    <x v="5"/>
    <x v="19"/>
    <x v="7"/>
    <n v="20.249600000000004"/>
    <n v="10.701600000000001"/>
    <n v="9.5480000000000036"/>
  </r>
  <r>
    <x v="0"/>
    <x v="0"/>
    <x v="16"/>
    <x v="5"/>
    <x v="20"/>
    <x v="8"/>
    <n v="19.933199999999999"/>
    <n v="15.479099999999999"/>
    <n v="4.4541000000000004"/>
  </r>
  <r>
    <x v="0"/>
    <x v="0"/>
    <x v="16"/>
    <x v="5"/>
    <x v="21"/>
    <x v="9"/>
    <n v="26.0352"/>
    <n v="16.052400000000002"/>
    <n v="9.9827999999999975"/>
  </r>
  <r>
    <x v="0"/>
    <x v="0"/>
    <x v="16"/>
    <x v="5"/>
    <x v="22"/>
    <x v="10"/>
    <n v="35.436800000000005"/>
    <n v="19.992000000000001"/>
    <n v="15.444800000000004"/>
  </r>
  <r>
    <x v="0"/>
    <x v="0"/>
    <x v="16"/>
    <x v="5"/>
    <x v="23"/>
    <x v="11"/>
    <n v="27.2104"/>
    <n v="20.785800000000002"/>
    <n v="6.4245999999999981"/>
  </r>
  <r>
    <x v="0"/>
    <x v="0"/>
    <x v="16"/>
    <x v="6"/>
    <x v="12"/>
    <x v="0"/>
    <n v="3.7450000000000001"/>
    <n v="1.1760000000000002"/>
    <n v="2.569"/>
  </r>
  <r>
    <x v="0"/>
    <x v="0"/>
    <x v="16"/>
    <x v="6"/>
    <x v="13"/>
    <x v="1"/>
    <n v="4.1405000000000003"/>
    <n v="1.6106999999999998"/>
    <n v="2.5298000000000007"/>
  </r>
  <r>
    <x v="0"/>
    <x v="0"/>
    <x v="16"/>
    <x v="6"/>
    <x v="14"/>
    <x v="2"/>
    <n v="5.3900000000000006"/>
    <n v="1.2201"/>
    <n v="4.1699000000000002"/>
  </r>
  <r>
    <x v="0"/>
    <x v="0"/>
    <x v="16"/>
    <x v="6"/>
    <x v="15"/>
    <x v="3"/>
    <n v="6.6640000000000006"/>
    <n v="1.3608"/>
    <n v="5.3032000000000004"/>
  </r>
  <r>
    <x v="0"/>
    <x v="0"/>
    <x v="16"/>
    <x v="6"/>
    <x v="16"/>
    <x v="4"/>
    <n v="4.5570000000000004"/>
    <n v="1.4258999999999999"/>
    <n v="3.1311000000000004"/>
  </r>
  <r>
    <x v="0"/>
    <x v="0"/>
    <x v="16"/>
    <x v="6"/>
    <x v="17"/>
    <x v="5"/>
    <n v="3.5909999999999997"/>
    <n v="0.78434999999999999"/>
    <n v="2.8066499999999999"/>
  </r>
  <r>
    <x v="0"/>
    <x v="0"/>
    <x v="16"/>
    <x v="6"/>
    <x v="18"/>
    <x v="6"/>
    <n v="3.2759999999999998"/>
    <n v="0.98280000000000012"/>
    <n v="2.2931999999999997"/>
  </r>
  <r>
    <x v="0"/>
    <x v="0"/>
    <x v="16"/>
    <x v="6"/>
    <x v="19"/>
    <x v="7"/>
    <n v="3.1080000000000005"/>
    <n v="0.71399999999999997"/>
    <n v="2.3940000000000006"/>
  </r>
  <r>
    <x v="0"/>
    <x v="0"/>
    <x v="16"/>
    <x v="6"/>
    <x v="20"/>
    <x v="8"/>
    <n v="3.2444999999999999"/>
    <n v="1.0962000000000001"/>
    <n v="2.1482999999999999"/>
  </r>
  <r>
    <x v="0"/>
    <x v="0"/>
    <x v="16"/>
    <x v="6"/>
    <x v="21"/>
    <x v="9"/>
    <n v="4.8719999999999999"/>
    <n v="1.008"/>
    <n v="3.8639999999999999"/>
  </r>
  <r>
    <x v="0"/>
    <x v="0"/>
    <x v="16"/>
    <x v="6"/>
    <x v="22"/>
    <x v="10"/>
    <n v="6.104000000000001"/>
    <n v="1.5624"/>
    <n v="4.5416000000000007"/>
  </r>
  <r>
    <x v="0"/>
    <x v="0"/>
    <x v="16"/>
    <x v="6"/>
    <x v="23"/>
    <x v="11"/>
    <n v="5.2920000000000007"/>
    <n v="1.7051999999999998"/>
    <n v="3.5868000000000011"/>
  </r>
  <r>
    <x v="0"/>
    <x v="0"/>
    <x v="16"/>
    <x v="6"/>
    <x v="12"/>
    <x v="0"/>
    <n v="2.7404999999999999"/>
    <n v="0.90200000000000002"/>
    <n v="1.8384999999999998"/>
  </r>
  <r>
    <x v="0"/>
    <x v="0"/>
    <x v="16"/>
    <x v="6"/>
    <x v="13"/>
    <x v="1"/>
    <n v="3.6445499999999997"/>
    <n v="1.43"/>
    <n v="2.21455"/>
  </r>
  <r>
    <x v="0"/>
    <x v="0"/>
    <x v="16"/>
    <x v="6"/>
    <x v="14"/>
    <x v="2"/>
    <n v="5.2919999999999998"/>
    <n v="1.8479999999999999"/>
    <n v="3.444"/>
  </r>
  <r>
    <x v="0"/>
    <x v="0"/>
    <x v="16"/>
    <x v="6"/>
    <x v="15"/>
    <x v="3"/>
    <n v="4.1327999999999996"/>
    <n v="1.5136000000000001"/>
    <n v="2.6191999999999993"/>
  </r>
  <r>
    <x v="0"/>
    <x v="0"/>
    <x v="16"/>
    <x v="6"/>
    <x v="16"/>
    <x v="4"/>
    <n v="5.2919999999999998"/>
    <n v="1.4629999999999999"/>
    <n v="3.8289999999999997"/>
  </r>
  <r>
    <x v="0"/>
    <x v="0"/>
    <x v="16"/>
    <x v="6"/>
    <x v="17"/>
    <x v="5"/>
    <n v="2.4948000000000001"/>
    <n v="0.79200000000000004"/>
    <n v="1.7028000000000001"/>
  </r>
  <r>
    <x v="0"/>
    <x v="0"/>
    <x v="16"/>
    <x v="6"/>
    <x v="18"/>
    <x v="6"/>
    <n v="2.57985"/>
    <n v="1.1582999999999999"/>
    <n v="1.4215500000000001"/>
  </r>
  <r>
    <x v="0"/>
    <x v="0"/>
    <x v="16"/>
    <x v="6"/>
    <x v="19"/>
    <x v="7"/>
    <n v="2.3939999999999997"/>
    <n v="0.73039999999999994"/>
    <n v="1.6635999999999997"/>
  </r>
  <r>
    <x v="0"/>
    <x v="0"/>
    <x v="16"/>
    <x v="6"/>
    <x v="20"/>
    <x v="8"/>
    <n v="2.3247"/>
    <n v="0.81179999999999997"/>
    <n v="1.5129000000000001"/>
  </r>
  <r>
    <x v="0"/>
    <x v="0"/>
    <x v="16"/>
    <x v="6"/>
    <x v="21"/>
    <x v="9"/>
    <n v="3.4398000000000004"/>
    <n v="1.1088"/>
    <n v="2.3310000000000004"/>
  </r>
  <r>
    <x v="0"/>
    <x v="0"/>
    <x v="16"/>
    <x v="6"/>
    <x v="22"/>
    <x v="10"/>
    <n v="4.6872000000000007"/>
    <n v="1.5664"/>
    <n v="3.1208000000000009"/>
  </r>
  <r>
    <x v="0"/>
    <x v="0"/>
    <x v="16"/>
    <x v="6"/>
    <x v="23"/>
    <x v="11"/>
    <n v="4.3658999999999999"/>
    <n v="1.6478000000000002"/>
    <n v="2.7180999999999997"/>
  </r>
  <r>
    <x v="0"/>
    <x v="0"/>
    <x v="16"/>
    <x v="6"/>
    <x v="12"/>
    <x v="0"/>
    <n v="0.38150000000000006"/>
    <n v="0.15"/>
    <n v="0.23150000000000007"/>
  </r>
  <r>
    <x v="0"/>
    <x v="0"/>
    <x v="16"/>
    <x v="6"/>
    <x v="13"/>
    <x v="1"/>
    <n v="0.37309999999999999"/>
    <n v="0.19305"/>
    <n v="0.18004999999999999"/>
  </r>
  <r>
    <x v="0"/>
    <x v="0"/>
    <x v="16"/>
    <x v="6"/>
    <x v="14"/>
    <x v="2"/>
    <n v="0.57819999999999994"/>
    <n v="0.1701"/>
    <n v="0.40809999999999991"/>
  </r>
  <r>
    <x v="0"/>
    <x v="0"/>
    <x v="16"/>
    <x v="6"/>
    <x v="15"/>
    <x v="3"/>
    <n v="0.59360000000000013"/>
    <n v="0.22799999999999998"/>
    <n v="0.36560000000000015"/>
  </r>
  <r>
    <x v="0"/>
    <x v="0"/>
    <x v="16"/>
    <x v="6"/>
    <x v="16"/>
    <x v="4"/>
    <n v="0.441"/>
    <n v="0.18059999999999998"/>
    <n v="0.26040000000000002"/>
  </r>
  <r>
    <x v="0"/>
    <x v="0"/>
    <x v="16"/>
    <x v="6"/>
    <x v="17"/>
    <x v="5"/>
    <n v="0.29924999999999996"/>
    <n v="0.14445000000000002"/>
    <n v="0.15479999999999994"/>
  </r>
  <r>
    <x v="0"/>
    <x v="0"/>
    <x v="16"/>
    <x v="6"/>
    <x v="18"/>
    <x v="6"/>
    <n v="0.31814999999999999"/>
    <n v="0.15795000000000001"/>
    <n v="0.16019999999999998"/>
  </r>
  <r>
    <x v="0"/>
    <x v="0"/>
    <x v="16"/>
    <x v="6"/>
    <x v="19"/>
    <x v="7"/>
    <n v="0.26040000000000002"/>
    <n v="0.11879999999999999"/>
    <n v="0.14160000000000003"/>
  </r>
  <r>
    <x v="0"/>
    <x v="0"/>
    <x v="16"/>
    <x v="6"/>
    <x v="20"/>
    <x v="8"/>
    <n v="0.2646"/>
    <n v="0.15795000000000001"/>
    <n v="0.10664999999999999"/>
  </r>
  <r>
    <x v="0"/>
    <x v="0"/>
    <x v="16"/>
    <x v="6"/>
    <x v="21"/>
    <x v="9"/>
    <n v="0.49559999999999993"/>
    <n v="0.14580000000000001"/>
    <n v="0.34979999999999989"/>
  </r>
  <r>
    <x v="0"/>
    <x v="0"/>
    <x v="16"/>
    <x v="6"/>
    <x v="22"/>
    <x v="10"/>
    <n v="0.58240000000000003"/>
    <n v="0.25919999999999999"/>
    <n v="0.32320000000000004"/>
  </r>
  <r>
    <x v="0"/>
    <x v="0"/>
    <x v="16"/>
    <x v="6"/>
    <x v="23"/>
    <x v="11"/>
    <n v="0.54880000000000007"/>
    <n v="0.1701"/>
    <n v="0.37870000000000004"/>
  </r>
  <r>
    <x v="0"/>
    <x v="0"/>
    <x v="16"/>
    <x v="6"/>
    <x v="12"/>
    <x v="0"/>
    <n v="7.0400000000000009"/>
    <n v="2.871"/>
    <n v="4.1690000000000005"/>
  </r>
  <r>
    <x v="0"/>
    <x v="0"/>
    <x v="16"/>
    <x v="6"/>
    <x v="13"/>
    <x v="1"/>
    <n v="7.5712000000000002"/>
    <n v="3.9208000000000003"/>
    <n v="3.6503999999999999"/>
  </r>
  <r>
    <x v="0"/>
    <x v="0"/>
    <x v="16"/>
    <x v="6"/>
    <x v="14"/>
    <x v="2"/>
    <n v="7.6160000000000005"/>
    <n v="3.8164000000000002"/>
    <n v="3.7996000000000003"/>
  </r>
  <r>
    <x v="0"/>
    <x v="0"/>
    <x v="16"/>
    <x v="6"/>
    <x v="15"/>
    <x v="3"/>
    <n v="11.366400000000001"/>
    <n v="4.1295999999999999"/>
    <n v="7.2368000000000006"/>
  </r>
  <r>
    <x v="0"/>
    <x v="0"/>
    <x v="16"/>
    <x v="6"/>
    <x v="16"/>
    <x v="4"/>
    <n v="8.8704000000000001"/>
    <n v="3.6946000000000008"/>
    <n v="5.1757999999999988"/>
  </r>
  <r>
    <x v="0"/>
    <x v="0"/>
    <x v="16"/>
    <x v="6"/>
    <x v="17"/>
    <x v="5"/>
    <n v="5.1264000000000003"/>
    <n v="2.2445999999999997"/>
    <n v="2.8818000000000006"/>
  </r>
  <r>
    <x v="0"/>
    <x v="0"/>
    <x v="16"/>
    <x v="6"/>
    <x v="18"/>
    <x v="6"/>
    <n v="6.8543999999999992"/>
    <n v="2.1141000000000001"/>
    <n v="4.7402999999999995"/>
  </r>
  <r>
    <x v="0"/>
    <x v="0"/>
    <x v="16"/>
    <x v="6"/>
    <x v="19"/>
    <x v="7"/>
    <n v="5.9391999999999996"/>
    <n v="2.1576"/>
    <n v="3.7815999999999996"/>
  </r>
  <r>
    <x v="0"/>
    <x v="0"/>
    <x v="16"/>
    <x v="6"/>
    <x v="20"/>
    <x v="8"/>
    <n v="6.6815999999999995"/>
    <n v="2.7404999999999999"/>
    <n v="3.9410999999999996"/>
  </r>
  <r>
    <x v="0"/>
    <x v="0"/>
    <x v="16"/>
    <x v="6"/>
    <x v="21"/>
    <x v="9"/>
    <n v="6.5279999999999996"/>
    <n v="3.5495999999999999"/>
    <n v="2.9783999999999997"/>
  </r>
  <r>
    <x v="0"/>
    <x v="0"/>
    <x v="16"/>
    <x v="6"/>
    <x v="22"/>
    <x v="10"/>
    <n v="11.571199999999999"/>
    <n v="5.5215999999999994"/>
    <n v="6.0495999999999999"/>
  </r>
  <r>
    <x v="0"/>
    <x v="0"/>
    <x v="16"/>
    <x v="6"/>
    <x v="23"/>
    <x v="11"/>
    <n v="8.6016000000000012"/>
    <n v="4.8314000000000004"/>
    <n v="3.7702000000000009"/>
  </r>
  <r>
    <x v="0"/>
    <x v="0"/>
    <x v="16"/>
    <x v="6"/>
    <x v="12"/>
    <x v="0"/>
    <n v="4.9819999999999993"/>
    <n v="1.855"/>
    <n v="3.1269999999999993"/>
  </r>
  <r>
    <x v="0"/>
    <x v="0"/>
    <x v="16"/>
    <x v="6"/>
    <x v="13"/>
    <x v="1"/>
    <n v="6.7522000000000002"/>
    <n v="2.2977499999999997"/>
    <n v="4.4544500000000005"/>
  </r>
  <r>
    <x v="0"/>
    <x v="0"/>
    <x v="16"/>
    <x v="6"/>
    <x v="14"/>
    <x v="2"/>
    <n v="8.6814"/>
    <n v="2.6215000000000002"/>
    <n v="6.0598999999999998"/>
  </r>
  <r>
    <x v="0"/>
    <x v="0"/>
    <x v="16"/>
    <x v="6"/>
    <x v="15"/>
    <x v="3"/>
    <n v="6.7840000000000007"/>
    <n v="2.5200000000000005"/>
    <n v="4.2640000000000002"/>
  </r>
  <r>
    <x v="0"/>
    <x v="0"/>
    <x v="16"/>
    <x v="6"/>
    <x v="16"/>
    <x v="4"/>
    <n v="6.6779999999999999"/>
    <n v="2.0825"/>
    <n v="4.5954999999999995"/>
  </r>
  <r>
    <x v="0"/>
    <x v="0"/>
    <x v="16"/>
    <x v="6"/>
    <x v="17"/>
    <x v="5"/>
    <n v="4.9608000000000008"/>
    <n v="1.6065"/>
    <n v="3.3543000000000007"/>
  </r>
  <r>
    <x v="0"/>
    <x v="0"/>
    <x v="16"/>
    <x v="6"/>
    <x v="18"/>
    <x v="6"/>
    <n v="4.4838000000000005"/>
    <n v="1.6537500000000001"/>
    <n v="2.8300500000000004"/>
  </r>
  <r>
    <x v="0"/>
    <x v="0"/>
    <x v="16"/>
    <x v="6"/>
    <x v="19"/>
    <x v="7"/>
    <n v="4.6640000000000006"/>
    <n v="1.2740000000000002"/>
    <n v="3.3900000000000006"/>
  </r>
  <r>
    <x v="0"/>
    <x v="0"/>
    <x v="16"/>
    <x v="6"/>
    <x v="20"/>
    <x v="8"/>
    <n v="4.3407000000000009"/>
    <n v="1.4804999999999999"/>
    <n v="2.8602000000000007"/>
  </r>
  <r>
    <x v="0"/>
    <x v="0"/>
    <x v="16"/>
    <x v="6"/>
    <x v="21"/>
    <x v="9"/>
    <n v="7.5048000000000004"/>
    <n v="1.7010000000000003"/>
    <n v="5.8037999999999998"/>
  </r>
  <r>
    <x v="0"/>
    <x v="0"/>
    <x v="16"/>
    <x v="6"/>
    <x v="22"/>
    <x v="10"/>
    <n v="9.6671999999999993"/>
    <n v="2.6320000000000001"/>
    <n v="7.0351999999999997"/>
  </r>
  <r>
    <x v="0"/>
    <x v="0"/>
    <x v="16"/>
    <x v="6"/>
    <x v="23"/>
    <x v="11"/>
    <n v="7.7168000000000001"/>
    <n v="2.2540000000000004"/>
    <n v="5.4627999999999997"/>
  </r>
  <r>
    <x v="0"/>
    <x v="0"/>
    <x v="16"/>
    <x v="6"/>
    <x v="12"/>
    <x v="0"/>
    <n v="2.016"/>
    <n v="0.92"/>
    <n v="1.0960000000000001"/>
  </r>
  <r>
    <x v="0"/>
    <x v="0"/>
    <x v="16"/>
    <x v="6"/>
    <x v="13"/>
    <x v="1"/>
    <n v="2.5583999999999998"/>
    <n v="1.4040000000000001"/>
    <n v="1.1543999999999996"/>
  </r>
  <r>
    <x v="0"/>
    <x v="0"/>
    <x v="16"/>
    <x v="6"/>
    <x v="14"/>
    <x v="2"/>
    <n v="3.3264"/>
    <n v="1.4700000000000002"/>
    <n v="1.8563999999999998"/>
  </r>
  <r>
    <x v="0"/>
    <x v="0"/>
    <x v="16"/>
    <x v="6"/>
    <x v="15"/>
    <x v="3"/>
    <n v="3.6095999999999995"/>
    <n v="1.4880000000000002"/>
    <n v="2.121599999999999"/>
  </r>
  <r>
    <x v="0"/>
    <x v="0"/>
    <x v="16"/>
    <x v="6"/>
    <x v="16"/>
    <x v="4"/>
    <n v="3.0575999999999999"/>
    <n v="1.5960000000000001"/>
    <n v="1.4615999999999998"/>
  </r>
  <r>
    <x v="0"/>
    <x v="0"/>
    <x v="16"/>
    <x v="6"/>
    <x v="17"/>
    <x v="5"/>
    <n v="2.2032000000000003"/>
    <n v="0.89100000000000001"/>
    <n v="1.3122000000000003"/>
  </r>
  <r>
    <x v="0"/>
    <x v="0"/>
    <x v="16"/>
    <x v="6"/>
    <x v="18"/>
    <x v="6"/>
    <n v="1.7712000000000001"/>
    <n v="0.88200000000000001"/>
    <n v="0.8892000000000001"/>
  </r>
  <r>
    <x v="0"/>
    <x v="0"/>
    <x v="16"/>
    <x v="6"/>
    <x v="19"/>
    <x v="7"/>
    <n v="1.7472000000000001"/>
    <n v="0.94399999999999995"/>
    <n v="0.80320000000000014"/>
  </r>
  <r>
    <x v="0"/>
    <x v="0"/>
    <x v="16"/>
    <x v="6"/>
    <x v="20"/>
    <x v="8"/>
    <n v="2.5055999999999998"/>
    <n v="0.76500000000000001"/>
    <n v="1.7405999999999997"/>
  </r>
  <r>
    <x v="0"/>
    <x v="0"/>
    <x v="16"/>
    <x v="6"/>
    <x v="21"/>
    <x v="9"/>
    <n v="2.8224"/>
    <n v="1.0920000000000001"/>
    <n v="1.7303999999999999"/>
  </r>
  <r>
    <x v="0"/>
    <x v="0"/>
    <x v="16"/>
    <x v="6"/>
    <x v="22"/>
    <x v="10"/>
    <n v="3.456"/>
    <n v="1.4560000000000002"/>
    <n v="1.9999999999999998"/>
  </r>
  <r>
    <x v="0"/>
    <x v="0"/>
    <x v="16"/>
    <x v="6"/>
    <x v="23"/>
    <x v="11"/>
    <n v="3.1583999999999999"/>
    <n v="1.2600000000000002"/>
    <n v="1.8983999999999996"/>
  </r>
  <r>
    <x v="7"/>
    <x v="5"/>
    <x v="17"/>
    <x v="0"/>
    <x v="12"/>
    <x v="0"/>
    <n v="59.178999999999995"/>
    <n v="27.93"/>
    <n v="31.248999999999995"/>
  </r>
  <r>
    <x v="7"/>
    <x v="5"/>
    <x v="17"/>
    <x v="0"/>
    <x v="13"/>
    <x v="1"/>
    <n v="108.44729999999998"/>
    <n v="32.233500000000006"/>
    <n v="76.213799999999978"/>
  </r>
  <r>
    <x v="7"/>
    <x v="5"/>
    <x v="17"/>
    <x v="0"/>
    <x v="14"/>
    <x v="2"/>
    <n v="105.80920000000002"/>
    <n v="42.294000000000004"/>
    <n v="63.515200000000014"/>
  </r>
  <r>
    <x v="7"/>
    <x v="5"/>
    <x v="17"/>
    <x v="0"/>
    <x v="15"/>
    <x v="3"/>
    <n v="116.3616"/>
    <n v="54.263999999999996"/>
    <n v="62.0976"/>
  </r>
  <r>
    <x v="7"/>
    <x v="5"/>
    <x v="17"/>
    <x v="0"/>
    <x v="16"/>
    <x v="4"/>
    <n v="96.825400000000002"/>
    <n v="37.904999999999994"/>
    <n v="58.920400000000008"/>
  </r>
  <r>
    <x v="7"/>
    <x v="5"/>
    <x v="17"/>
    <x v="0"/>
    <x v="17"/>
    <x v="5"/>
    <n v="59.036400000000008"/>
    <n v="22.059000000000001"/>
    <n v="36.977400000000003"/>
  </r>
  <r>
    <x v="7"/>
    <x v="5"/>
    <x v="17"/>
    <x v="0"/>
    <x v="18"/>
    <x v="6"/>
    <n v="75.078900000000004"/>
    <n v="23.341500000000003"/>
    <n v="51.737400000000001"/>
  </r>
  <r>
    <x v="7"/>
    <x v="5"/>
    <x v="17"/>
    <x v="0"/>
    <x v="19"/>
    <x v="7"/>
    <n v="60.462400000000002"/>
    <n v="25.080000000000002"/>
    <n v="35.382400000000004"/>
  </r>
  <r>
    <x v="7"/>
    <x v="5"/>
    <x v="17"/>
    <x v="0"/>
    <x v="20"/>
    <x v="8"/>
    <n v="64.17"/>
    <n v="22.572000000000003"/>
    <n v="41.597999999999999"/>
  </r>
  <r>
    <x v="7"/>
    <x v="5"/>
    <x v="17"/>
    <x v="0"/>
    <x v="21"/>
    <x v="9"/>
    <n v="79.570800000000006"/>
    <n v="31.122000000000003"/>
    <n v="48.448800000000006"/>
  </r>
  <r>
    <x v="7"/>
    <x v="5"/>
    <x v="17"/>
    <x v="0"/>
    <x v="22"/>
    <x v="10"/>
    <n v="101.5312"/>
    <n v="41.04"/>
    <n v="60.491199999999999"/>
  </r>
  <r>
    <x v="7"/>
    <x v="5"/>
    <x v="17"/>
    <x v="0"/>
    <x v="23"/>
    <x v="11"/>
    <n v="86.843400000000003"/>
    <n v="45.485999999999997"/>
    <n v="41.357400000000005"/>
  </r>
  <r>
    <x v="5"/>
    <x v="5"/>
    <x v="11"/>
    <x v="1"/>
    <x v="12"/>
    <x v="0"/>
    <n v="42.210000000000008"/>
    <n v="37.936999999999998"/>
    <n v="4.2730000000000103"/>
  </r>
  <r>
    <x v="5"/>
    <x v="5"/>
    <x v="11"/>
    <x v="1"/>
    <x v="13"/>
    <x v="1"/>
    <n v="52.26"/>
    <n v="43.884750000000004"/>
    <n v="8.3752499999999941"/>
  </r>
  <r>
    <x v="5"/>
    <x v="5"/>
    <x v="11"/>
    <x v="1"/>
    <x v="14"/>
    <x v="2"/>
    <n v="59.656800000000004"/>
    <n v="37.3583"/>
    <n v="22.298500000000004"/>
  </r>
  <r>
    <x v="5"/>
    <x v="5"/>
    <x v="11"/>
    <x v="1"/>
    <x v="15"/>
    <x v="3"/>
    <n v="60.460800000000006"/>
    <n v="58.64159999999999"/>
    <n v="1.8192000000000164"/>
  </r>
  <r>
    <x v="5"/>
    <x v="5"/>
    <x v="11"/>
    <x v="1"/>
    <x v="16"/>
    <x v="4"/>
    <n v="51.777600000000007"/>
    <n v="39.158699999999996"/>
    <n v="12.618900000000011"/>
  </r>
  <r>
    <x v="5"/>
    <x v="5"/>
    <x v="11"/>
    <x v="1"/>
    <x v="17"/>
    <x v="5"/>
    <n v="33.647400000000005"/>
    <n v="29.513700000000004"/>
    <n v="4.133700000000001"/>
  </r>
  <r>
    <x v="5"/>
    <x v="5"/>
    <x v="11"/>
    <x v="1"/>
    <x v="18"/>
    <x v="6"/>
    <n v="40.883399999999995"/>
    <n v="28.356300000000001"/>
    <n v="12.527099999999994"/>
  </r>
  <r>
    <x v="5"/>
    <x v="5"/>
    <x v="11"/>
    <x v="1"/>
    <x v="19"/>
    <x v="7"/>
    <n v="30.873600000000003"/>
    <n v="24.176799999999997"/>
    <n v="6.6968000000000067"/>
  </r>
  <r>
    <x v="5"/>
    <x v="5"/>
    <x v="11"/>
    <x v="1"/>
    <x v="20"/>
    <x v="8"/>
    <n v="39.798000000000002"/>
    <n v="32.117850000000004"/>
    <n v="7.6801499999999976"/>
  </r>
  <r>
    <x v="5"/>
    <x v="5"/>
    <x v="11"/>
    <x v="1"/>
    <x v="21"/>
    <x v="9"/>
    <n v="43.898400000000002"/>
    <n v="36.265199999999993"/>
    <n v="7.6332000000000093"/>
  </r>
  <r>
    <x v="5"/>
    <x v="5"/>
    <x v="11"/>
    <x v="1"/>
    <x v="22"/>
    <x v="10"/>
    <n v="70.75200000000001"/>
    <n v="56.584000000000003"/>
    <n v="14.168000000000006"/>
  </r>
  <r>
    <x v="5"/>
    <x v="5"/>
    <x v="11"/>
    <x v="1"/>
    <x v="23"/>
    <x v="11"/>
    <n v="62.470800000000004"/>
    <n v="39.608799999999995"/>
    <n v="22.862000000000009"/>
  </r>
  <r>
    <x v="7"/>
    <x v="5"/>
    <x v="17"/>
    <x v="2"/>
    <x v="12"/>
    <x v="0"/>
    <n v="19.966500000000003"/>
    <n v="14.06"/>
    <n v="5.906500000000003"/>
  </r>
  <r>
    <x v="7"/>
    <x v="5"/>
    <x v="17"/>
    <x v="2"/>
    <x v="13"/>
    <x v="1"/>
    <n v="38.454000000000001"/>
    <n v="16.546400000000002"/>
    <n v="21.907599999999999"/>
  </r>
  <r>
    <x v="7"/>
    <x v="5"/>
    <x v="17"/>
    <x v="2"/>
    <x v="14"/>
    <x v="2"/>
    <n v="38.651200000000003"/>
    <n v="24.863999999999997"/>
    <n v="13.787200000000006"/>
  </r>
  <r>
    <x v="7"/>
    <x v="5"/>
    <x v="17"/>
    <x v="2"/>
    <x v="15"/>
    <x v="3"/>
    <n v="33.129599999999996"/>
    <n v="24.3904"/>
    <n v="8.7391999999999967"/>
  </r>
  <r>
    <x v="7"/>
    <x v="5"/>
    <x v="17"/>
    <x v="2"/>
    <x v="16"/>
    <x v="4"/>
    <n v="28.988399999999999"/>
    <n v="19.0624"/>
    <n v="9.9259999999999984"/>
  </r>
  <r>
    <x v="7"/>
    <x v="5"/>
    <x v="17"/>
    <x v="2"/>
    <x v="17"/>
    <x v="5"/>
    <n v="24.847200000000001"/>
    <n v="10.789200000000001"/>
    <n v="14.058"/>
  </r>
  <r>
    <x v="7"/>
    <x v="5"/>
    <x v="17"/>
    <x v="2"/>
    <x v="18"/>
    <x v="6"/>
    <n v="18.413549999999997"/>
    <n v="15.584399999999999"/>
    <n v="2.8291499999999985"/>
  </r>
  <r>
    <x v="7"/>
    <x v="5"/>
    <x v="17"/>
    <x v="2"/>
    <x v="19"/>
    <x v="7"/>
    <n v="15.776"/>
    <n v="10.892800000000001"/>
    <n v="4.8831999999999987"/>
  </r>
  <r>
    <x v="7"/>
    <x v="5"/>
    <x v="17"/>
    <x v="2"/>
    <x v="20"/>
    <x v="8"/>
    <n v="21.519449999999999"/>
    <n v="12.2544"/>
    <n v="9.2650499999999987"/>
  </r>
  <r>
    <x v="7"/>
    <x v="5"/>
    <x v="17"/>
    <x v="2"/>
    <x v="21"/>
    <x v="9"/>
    <n v="30.171600000000002"/>
    <n v="17.404800000000002"/>
    <n v="12.7668"/>
  </r>
  <r>
    <x v="7"/>
    <x v="5"/>
    <x v="17"/>
    <x v="2"/>
    <x v="22"/>
    <x v="10"/>
    <n v="38.256799999999998"/>
    <n v="26.048000000000002"/>
    <n v="12.208799999999997"/>
  </r>
  <r>
    <x v="7"/>
    <x v="5"/>
    <x v="17"/>
    <x v="2"/>
    <x v="23"/>
    <x v="11"/>
    <n v="35.200199999999995"/>
    <n v="23.206400000000002"/>
    <n v="11.993799999999993"/>
  </r>
  <r>
    <x v="7"/>
    <x v="5"/>
    <x v="17"/>
    <x v="3"/>
    <x v="12"/>
    <x v="0"/>
    <n v="66.177999999999997"/>
    <n v="27.004000000000001"/>
    <n v="39.173999999999992"/>
  </r>
  <r>
    <x v="7"/>
    <x v="5"/>
    <x v="17"/>
    <x v="3"/>
    <x v="13"/>
    <x v="1"/>
    <n v="74.906650000000013"/>
    <n v="43.677400000000006"/>
    <n v="31.229250000000008"/>
  </r>
  <r>
    <x v="7"/>
    <x v="5"/>
    <x v="17"/>
    <x v="3"/>
    <x v="14"/>
    <x v="2"/>
    <n v="79.87"/>
    <n v="43.96"/>
    <n v="35.910000000000004"/>
  </r>
  <r>
    <x v="7"/>
    <x v="5"/>
    <x v="17"/>
    <x v="3"/>
    <x v="15"/>
    <x v="3"/>
    <n v="97.669600000000003"/>
    <n v="47.2256"/>
    <n v="50.444000000000003"/>
  </r>
  <r>
    <x v="7"/>
    <x v="5"/>
    <x v="17"/>
    <x v="3"/>
    <x v="16"/>
    <x v="4"/>
    <n v="90.253100000000003"/>
    <n v="51.872799999999998"/>
    <n v="38.380300000000005"/>
  </r>
  <r>
    <x v="7"/>
    <x v="5"/>
    <x v="17"/>
    <x v="3"/>
    <x v="17"/>
    <x v="5"/>
    <n v="58.533299999999997"/>
    <n v="27.1296"/>
    <n v="31.403699999999997"/>
  </r>
  <r>
    <x v="7"/>
    <x v="5"/>
    <x v="17"/>
    <x v="3"/>
    <x v="18"/>
    <x v="6"/>
    <n v="50.83155"/>
    <n v="29.673000000000002"/>
    <n v="21.158549999999998"/>
  </r>
  <r>
    <x v="7"/>
    <x v="5"/>
    <x v="17"/>
    <x v="3"/>
    <x v="19"/>
    <x v="7"/>
    <n v="51.116800000000005"/>
    <n v="23.6128"/>
    <n v="27.504000000000005"/>
  </r>
  <r>
    <x v="7"/>
    <x v="5"/>
    <x v="17"/>
    <x v="3"/>
    <x v="20"/>
    <x v="8"/>
    <n v="44.67015"/>
    <n v="22.890600000000003"/>
    <n v="21.779549999999997"/>
  </r>
  <r>
    <x v="7"/>
    <x v="5"/>
    <x v="17"/>
    <x v="3"/>
    <x v="21"/>
    <x v="9"/>
    <n v="77.359800000000007"/>
    <n v="38.056800000000003"/>
    <n v="39.303000000000004"/>
  </r>
  <r>
    <x v="7"/>
    <x v="5"/>
    <x v="17"/>
    <x v="3"/>
    <x v="22"/>
    <x v="10"/>
    <n v="96.756800000000013"/>
    <n v="52.752000000000002"/>
    <n v="44.00480000000001"/>
  </r>
  <r>
    <x v="7"/>
    <x v="5"/>
    <x v="17"/>
    <x v="3"/>
    <x v="23"/>
    <x v="11"/>
    <n v="67.090800000000002"/>
    <n v="36.047199999999997"/>
    <n v="31.043600000000005"/>
  </r>
  <r>
    <x v="7"/>
    <x v="5"/>
    <x v="17"/>
    <x v="4"/>
    <x v="12"/>
    <x v="0"/>
    <n v="58.52000000000001"/>
    <n v="30.172500000000003"/>
    <n v="28.347500000000007"/>
  </r>
  <r>
    <x v="7"/>
    <x v="5"/>
    <x v="17"/>
    <x v="4"/>
    <x v="13"/>
    <x v="1"/>
    <n v="73.309600000000003"/>
    <n v="44.551000000000009"/>
    <n v="28.758599999999994"/>
  </r>
  <r>
    <x v="7"/>
    <x v="5"/>
    <x v="17"/>
    <x v="4"/>
    <x v="14"/>
    <x v="2"/>
    <n v="70.011200000000002"/>
    <n v="42.762999999999998"/>
    <n v="27.248200000000004"/>
  </r>
  <r>
    <x v="7"/>
    <x v="5"/>
    <x v="17"/>
    <x v="4"/>
    <x v="15"/>
    <x v="3"/>
    <n v="85.97120000000001"/>
    <n v="51.256"/>
    <n v="34.71520000000001"/>
  </r>
  <r>
    <x v="7"/>
    <x v="5"/>
    <x v="17"/>
    <x v="4"/>
    <x v="16"/>
    <x v="4"/>
    <n v="69.266400000000004"/>
    <n v="44.848999999999997"/>
    <n v="24.417400000000008"/>
  </r>
  <r>
    <x v="7"/>
    <x v="5"/>
    <x v="17"/>
    <x v="4"/>
    <x v="17"/>
    <x v="5"/>
    <n v="47.401200000000003"/>
    <n v="27.825749999999996"/>
    <n v="19.575450000000007"/>
  </r>
  <r>
    <x v="7"/>
    <x v="5"/>
    <x v="17"/>
    <x v="4"/>
    <x v="18"/>
    <x v="6"/>
    <n v="44.049600000000005"/>
    <n v="39.559499999999993"/>
    <n v="4.4901000000000124"/>
  </r>
  <r>
    <x v="7"/>
    <x v="5"/>
    <x v="17"/>
    <x v="4"/>
    <x v="19"/>
    <x v="7"/>
    <n v="41.708800000000004"/>
    <n v="27.714000000000002"/>
    <n v="13.994800000000001"/>
  </r>
  <r>
    <x v="7"/>
    <x v="5"/>
    <x v="17"/>
    <x v="4"/>
    <x v="20"/>
    <x v="8"/>
    <n v="53.146800000000006"/>
    <n v="34.530749999999998"/>
    <n v="18.616050000000008"/>
  </r>
  <r>
    <x v="7"/>
    <x v="5"/>
    <x v="17"/>
    <x v="4"/>
    <x v="21"/>
    <x v="9"/>
    <n v="56.817600000000006"/>
    <n v="39.336000000000006"/>
    <n v="17.4816"/>
  </r>
  <r>
    <x v="7"/>
    <x v="5"/>
    <x v="17"/>
    <x v="4"/>
    <x v="22"/>
    <x v="10"/>
    <n v="73.20320000000001"/>
    <n v="54.832000000000001"/>
    <n v="18.371200000000009"/>
  </r>
  <r>
    <x v="7"/>
    <x v="5"/>
    <x v="17"/>
    <x v="4"/>
    <x v="23"/>
    <x v="11"/>
    <n v="67.776800000000009"/>
    <n v="52.15"/>
    <n v="15.62680000000001"/>
  </r>
  <r>
    <x v="7"/>
    <x v="5"/>
    <x v="17"/>
    <x v="5"/>
    <x v="12"/>
    <x v="0"/>
    <n v="14.027999999999999"/>
    <n v="10.7415"/>
    <n v="3.2864999999999984"/>
  </r>
  <r>
    <x v="7"/>
    <x v="5"/>
    <x v="17"/>
    <x v="5"/>
    <x v="13"/>
    <x v="1"/>
    <n v="22.144200000000001"/>
    <n v="16.079699999999999"/>
    <n v="6.0645000000000024"/>
  </r>
  <r>
    <x v="7"/>
    <x v="5"/>
    <x v="17"/>
    <x v="5"/>
    <x v="14"/>
    <x v="2"/>
    <n v="21.041999999999998"/>
    <n v="14.886199999999999"/>
    <n v="6.1557999999999993"/>
  </r>
  <r>
    <x v="7"/>
    <x v="5"/>
    <x v="17"/>
    <x v="5"/>
    <x v="15"/>
    <x v="3"/>
    <n v="27.2544"/>
    <n v="14.5824"/>
    <n v="12.672000000000001"/>
  </r>
  <r>
    <x v="7"/>
    <x v="5"/>
    <x v="17"/>
    <x v="5"/>
    <x v="16"/>
    <x v="4"/>
    <n v="27.120799999999996"/>
    <n v="14.886199999999999"/>
    <n v="12.234599999999997"/>
  </r>
  <r>
    <x v="7"/>
    <x v="5"/>
    <x v="17"/>
    <x v="5"/>
    <x v="17"/>
    <x v="5"/>
    <n v="12.174300000000002"/>
    <n v="9.4720499999999994"/>
    <n v="2.7022500000000029"/>
  </r>
  <r>
    <x v="7"/>
    <x v="5"/>
    <x v="17"/>
    <x v="5"/>
    <x v="18"/>
    <x v="6"/>
    <n v="15.631200000000002"/>
    <n v="10.155600000000002"/>
    <n v="5.4756"/>
  </r>
  <r>
    <x v="7"/>
    <x v="5"/>
    <x v="17"/>
    <x v="5"/>
    <x v="19"/>
    <x v="7"/>
    <n v="14.696"/>
    <n v="10.0688"/>
    <n v="4.6272000000000002"/>
  </r>
  <r>
    <x v="7"/>
    <x v="5"/>
    <x v="17"/>
    <x v="5"/>
    <x v="20"/>
    <x v="8"/>
    <n v="16.983899999999998"/>
    <n v="9.8626500000000004"/>
    <n v="7.1212499999999981"/>
  </r>
  <r>
    <x v="7"/>
    <x v="5"/>
    <x v="17"/>
    <x v="5"/>
    <x v="21"/>
    <x v="9"/>
    <n v="16.432799999999997"/>
    <n v="10.676399999999999"/>
    <n v="5.7563999999999975"/>
  </r>
  <r>
    <x v="7"/>
    <x v="5"/>
    <x v="17"/>
    <x v="5"/>
    <x v="22"/>
    <x v="10"/>
    <n v="22.712"/>
    <n v="18.748799999999999"/>
    <n v="3.9632000000000005"/>
  </r>
  <r>
    <x v="7"/>
    <x v="5"/>
    <x v="17"/>
    <x v="5"/>
    <x v="23"/>
    <x v="11"/>
    <n v="27.588399999999996"/>
    <n v="15.6457"/>
    <n v="11.942699999999997"/>
  </r>
  <r>
    <x v="7"/>
    <x v="5"/>
    <x v="17"/>
    <x v="6"/>
    <x v="12"/>
    <x v="0"/>
    <n v="3.5404999999999998"/>
    <n v="1.1440000000000001"/>
    <n v="2.3964999999999996"/>
  </r>
  <r>
    <x v="7"/>
    <x v="5"/>
    <x v="17"/>
    <x v="6"/>
    <x v="13"/>
    <x v="1"/>
    <n v="4.0807000000000002"/>
    <n v="1.3441999999999998"/>
    <n v="2.7365000000000004"/>
  </r>
  <r>
    <x v="7"/>
    <x v="5"/>
    <x v="17"/>
    <x v="6"/>
    <x v="14"/>
    <x v="2"/>
    <n v="4.4457000000000004"/>
    <n v="1.5092000000000001"/>
    <n v="2.9365000000000006"/>
  </r>
  <r>
    <x v="7"/>
    <x v="5"/>
    <x v="17"/>
    <x v="6"/>
    <x v="15"/>
    <x v="3"/>
    <n v="6.0152000000000001"/>
    <n v="1.4256000000000002"/>
    <n v="4.5895999999999999"/>
  </r>
  <r>
    <x v="7"/>
    <x v="5"/>
    <x v="17"/>
    <x v="6"/>
    <x v="16"/>
    <x v="4"/>
    <n v="4.1901999999999999"/>
    <n v="1.6940000000000002"/>
    <n v="2.4962"/>
  </r>
  <r>
    <x v="7"/>
    <x v="5"/>
    <x v="17"/>
    <x v="6"/>
    <x v="17"/>
    <x v="5"/>
    <n v="3.5478000000000005"/>
    <n v="0.95039999999999991"/>
    <n v="2.5974000000000004"/>
  </r>
  <r>
    <x v="7"/>
    <x v="5"/>
    <x v="17"/>
    <x v="6"/>
    <x v="18"/>
    <x v="6"/>
    <n v="2.6608500000000004"/>
    <n v="0.96029999999999993"/>
    <n v="1.7005500000000005"/>
  </r>
  <r>
    <x v="7"/>
    <x v="5"/>
    <x v="17"/>
    <x v="6"/>
    <x v="19"/>
    <x v="7"/>
    <n v="2.8908"/>
    <n v="0.76559999999999995"/>
    <n v="2.1252"/>
  </r>
  <r>
    <x v="7"/>
    <x v="5"/>
    <x v="17"/>
    <x v="6"/>
    <x v="20"/>
    <x v="8"/>
    <n v="3.0222000000000002"/>
    <n v="0.79200000000000004"/>
    <n v="2.2302"/>
  </r>
  <r>
    <x v="7"/>
    <x v="5"/>
    <x v="17"/>
    <x v="6"/>
    <x v="21"/>
    <x v="9"/>
    <n v="3.9858000000000002"/>
    <n v="1.4520000000000002"/>
    <n v="2.5338000000000003"/>
  </r>
  <r>
    <x v="7"/>
    <x v="5"/>
    <x v="17"/>
    <x v="6"/>
    <x v="22"/>
    <x v="10"/>
    <n v="4.8472"/>
    <n v="1.9184000000000001"/>
    <n v="2.9287999999999998"/>
  </r>
  <r>
    <x v="7"/>
    <x v="5"/>
    <x v="17"/>
    <x v="6"/>
    <x v="23"/>
    <x v="11"/>
    <n v="5.4677000000000007"/>
    <n v="1.6786000000000001"/>
    <n v="3.7891000000000004"/>
  </r>
  <r>
    <x v="7"/>
    <x v="5"/>
    <x v="17"/>
    <x v="6"/>
    <x v="12"/>
    <x v="0"/>
    <n v="2.5705"/>
    <n v="0.76950000000000007"/>
    <n v="1.8009999999999999"/>
  </r>
  <r>
    <x v="7"/>
    <x v="5"/>
    <x v="17"/>
    <x v="6"/>
    <x v="13"/>
    <x v="1"/>
    <n v="2.8938000000000001"/>
    <n v="1.3214500000000002"/>
    <n v="1.5723499999999999"/>
  </r>
  <r>
    <x v="7"/>
    <x v="5"/>
    <x v="17"/>
    <x v="6"/>
    <x v="14"/>
    <x v="2"/>
    <n v="3.8955000000000002"/>
    <n v="1.2103000000000002"/>
    <n v="2.6852"/>
  </r>
  <r>
    <x v="7"/>
    <x v="5"/>
    <x v="17"/>
    <x v="6"/>
    <x v="15"/>
    <x v="3"/>
    <n v="3.7312000000000003"/>
    <n v="1.3071999999999999"/>
    <n v="2.4240000000000004"/>
  </r>
  <r>
    <x v="7"/>
    <x v="5"/>
    <x v="17"/>
    <x v="6"/>
    <x v="16"/>
    <x v="4"/>
    <n v="3.4132000000000002"/>
    <n v="1.1571"/>
    <n v="2.2561"/>
  </r>
  <r>
    <x v="7"/>
    <x v="5"/>
    <x v="17"/>
    <x v="6"/>
    <x v="17"/>
    <x v="5"/>
    <n v="2.6712000000000007"/>
    <n v="0.79515000000000002"/>
    <n v="1.8760500000000007"/>
  </r>
  <r>
    <x v="7"/>
    <x v="5"/>
    <x v="17"/>
    <x v="6"/>
    <x v="18"/>
    <x v="6"/>
    <n v="2.5519500000000006"/>
    <n v="0.96614999999999984"/>
    <n v="1.5858000000000008"/>
  </r>
  <r>
    <x v="7"/>
    <x v="5"/>
    <x v="17"/>
    <x v="6"/>
    <x v="19"/>
    <x v="7"/>
    <n v="2.544"/>
    <n v="0.91199999999999992"/>
    <n v="1.6320000000000001"/>
  </r>
  <r>
    <x v="7"/>
    <x v="5"/>
    <x v="17"/>
    <x v="6"/>
    <x v="20"/>
    <x v="8"/>
    <n v="1.9318500000000003"/>
    <n v="0.98324999999999996"/>
    <n v="0.94860000000000033"/>
  </r>
  <r>
    <x v="7"/>
    <x v="5"/>
    <x v="17"/>
    <x v="6"/>
    <x v="21"/>
    <x v="9"/>
    <n v="2.6394000000000002"/>
    <n v="1.1628000000000001"/>
    <n v="1.4766000000000001"/>
  </r>
  <r>
    <x v="7"/>
    <x v="5"/>
    <x v="17"/>
    <x v="6"/>
    <x v="22"/>
    <x v="10"/>
    <n v="5.0456000000000003"/>
    <n v="1.3224"/>
    <n v="3.7232000000000003"/>
  </r>
  <r>
    <x v="7"/>
    <x v="5"/>
    <x v="17"/>
    <x v="6"/>
    <x v="23"/>
    <x v="11"/>
    <n v="3.1905999999999999"/>
    <n v="1.1438000000000001"/>
    <n v="2.0467999999999997"/>
  </r>
  <r>
    <x v="7"/>
    <x v="5"/>
    <x v="17"/>
    <x v="6"/>
    <x v="12"/>
    <x v="0"/>
    <n v="0.215"/>
    <n v="0.10500000000000001"/>
    <n v="0.10999999999999999"/>
  </r>
  <r>
    <x v="7"/>
    <x v="5"/>
    <x v="17"/>
    <x v="6"/>
    <x v="13"/>
    <x v="1"/>
    <n v="0.27950000000000003"/>
    <n v="0.1079"/>
    <n v="0.17160000000000003"/>
  </r>
  <r>
    <x v="7"/>
    <x v="5"/>
    <x v="17"/>
    <x v="6"/>
    <x v="14"/>
    <x v="2"/>
    <n v="0.33250000000000002"/>
    <n v="0.15260000000000001"/>
    <n v="0.1799"/>
  </r>
  <r>
    <x v="7"/>
    <x v="5"/>
    <x v="17"/>
    <x v="6"/>
    <x v="15"/>
    <x v="3"/>
    <n v="0.36800000000000005"/>
    <n v="0.17440000000000003"/>
    <n v="0.19360000000000002"/>
  </r>
  <r>
    <x v="7"/>
    <x v="5"/>
    <x v="17"/>
    <x v="6"/>
    <x v="16"/>
    <x v="4"/>
    <n v="0.33250000000000002"/>
    <n v="0.161"/>
    <n v="0.17150000000000001"/>
  </r>
  <r>
    <x v="7"/>
    <x v="5"/>
    <x v="17"/>
    <x v="6"/>
    <x v="17"/>
    <x v="5"/>
    <n v="0.1845"/>
    <n v="8.4599999999999995E-2"/>
    <n v="9.9900000000000003E-2"/>
  </r>
  <r>
    <x v="7"/>
    <x v="5"/>
    <x v="17"/>
    <x v="6"/>
    <x v="18"/>
    <x v="6"/>
    <n v="0.25874999999999998"/>
    <n v="9.0899999999999995E-2"/>
    <n v="0.16785"/>
  </r>
  <r>
    <x v="7"/>
    <x v="5"/>
    <x v="17"/>
    <x v="6"/>
    <x v="19"/>
    <x v="7"/>
    <n v="0.18200000000000002"/>
    <n v="9.3600000000000003E-2"/>
    <n v="8.840000000000002E-2"/>
  </r>
  <r>
    <x v="7"/>
    <x v="5"/>
    <x v="17"/>
    <x v="6"/>
    <x v="20"/>
    <x v="8"/>
    <n v="0.20925000000000002"/>
    <n v="8.4599999999999995E-2"/>
    <n v="0.12465000000000002"/>
  </r>
  <r>
    <x v="7"/>
    <x v="5"/>
    <x v="17"/>
    <x v="6"/>
    <x v="21"/>
    <x v="9"/>
    <n v="0.33600000000000002"/>
    <n v="0.12840000000000001"/>
    <n v="0.20760000000000001"/>
  </r>
  <r>
    <x v="7"/>
    <x v="5"/>
    <x v="17"/>
    <x v="6"/>
    <x v="22"/>
    <x v="10"/>
    <n v="0.38"/>
    <n v="0.13119999999999998"/>
    <n v="0.24880000000000002"/>
  </r>
  <r>
    <x v="7"/>
    <x v="5"/>
    <x v="17"/>
    <x v="6"/>
    <x v="23"/>
    <x v="11"/>
    <n v="0.35000000000000003"/>
    <n v="0.12180000000000001"/>
    <n v="0.22820000000000001"/>
  </r>
  <r>
    <x v="7"/>
    <x v="5"/>
    <x v="17"/>
    <x v="6"/>
    <x v="12"/>
    <x v="0"/>
    <n v="5.2520000000000007"/>
    <n v="2.6789999999999998"/>
    <n v="2.5730000000000008"/>
  </r>
  <r>
    <x v="7"/>
    <x v="5"/>
    <x v="17"/>
    <x v="6"/>
    <x v="13"/>
    <x v="1"/>
    <n v="6.5571999999999999"/>
    <n v="3.0244500000000003"/>
    <n v="3.5327499999999996"/>
  </r>
  <r>
    <x v="7"/>
    <x v="5"/>
    <x v="17"/>
    <x v="6"/>
    <x v="14"/>
    <x v="2"/>
    <n v="5.9695999999999998"/>
    <n v="3.2570999999999999"/>
    <n v="2.7124999999999999"/>
  </r>
  <r>
    <x v="7"/>
    <x v="5"/>
    <x v="17"/>
    <x v="6"/>
    <x v="15"/>
    <x v="3"/>
    <n v="9.9008000000000003"/>
    <n v="4.3616000000000001"/>
    <n v="5.5392000000000001"/>
  </r>
  <r>
    <x v="7"/>
    <x v="5"/>
    <x v="17"/>
    <x v="6"/>
    <x v="16"/>
    <x v="4"/>
    <n v="8.5175999999999998"/>
    <n v="3.2570999999999999"/>
    <n v="5.2605000000000004"/>
  </r>
  <r>
    <x v="7"/>
    <x v="5"/>
    <x v="17"/>
    <x v="6"/>
    <x v="17"/>
    <x v="5"/>
    <n v="5.3351999999999995"/>
    <n v="2.4745500000000002"/>
    <n v="2.8606499999999992"/>
  </r>
  <r>
    <x v="7"/>
    <x v="5"/>
    <x v="17"/>
    <x v="6"/>
    <x v="18"/>
    <x v="6"/>
    <n v="4.7267999999999999"/>
    <n v="1.8612000000000002"/>
    <n v="2.8655999999999997"/>
  </r>
  <r>
    <x v="7"/>
    <x v="5"/>
    <x v="17"/>
    <x v="6"/>
    <x v="19"/>
    <x v="7"/>
    <n v="4.3680000000000003"/>
    <n v="1.9552000000000003"/>
    <n v="2.4127999999999998"/>
  </r>
  <r>
    <x v="7"/>
    <x v="5"/>
    <x v="17"/>
    <x v="6"/>
    <x v="20"/>
    <x v="8"/>
    <n v="3.7907999999999999"/>
    <n v="1.9669500000000002"/>
    <n v="1.8238499999999997"/>
  </r>
  <r>
    <x v="7"/>
    <x v="5"/>
    <x v="17"/>
    <x v="6"/>
    <x v="21"/>
    <x v="9"/>
    <n v="5.3040000000000003"/>
    <n v="3.0173999999999999"/>
    <n v="2.2866000000000004"/>
  </r>
  <r>
    <x v="7"/>
    <x v="5"/>
    <x v="17"/>
    <x v="6"/>
    <x v="22"/>
    <x v="10"/>
    <n v="7.8208000000000002"/>
    <n v="3.6848000000000001"/>
    <n v="4.1360000000000001"/>
  </r>
  <r>
    <x v="7"/>
    <x v="5"/>
    <x v="17"/>
    <x v="6"/>
    <x v="23"/>
    <x v="11"/>
    <n v="7.8624000000000009"/>
    <n v="2.9281000000000001"/>
    <n v="4.9343000000000004"/>
  </r>
  <r>
    <x v="7"/>
    <x v="5"/>
    <x v="17"/>
    <x v="6"/>
    <x v="12"/>
    <x v="0"/>
    <n v="4.4620000000000006"/>
    <n v="1.35"/>
    <n v="3.1120000000000005"/>
  </r>
  <r>
    <x v="7"/>
    <x v="5"/>
    <x v="17"/>
    <x v="6"/>
    <x v="13"/>
    <x v="1"/>
    <n v="6.7573999999999996"/>
    <n v="2.3009999999999997"/>
    <n v="4.4564000000000004"/>
  </r>
  <r>
    <x v="7"/>
    <x v="5"/>
    <x v="17"/>
    <x v="6"/>
    <x v="14"/>
    <x v="2"/>
    <n v="7.2128000000000014"/>
    <n v="2.0369999999999999"/>
    <n v="5.1758000000000015"/>
  </r>
  <r>
    <x v="7"/>
    <x v="5"/>
    <x v="17"/>
    <x v="6"/>
    <x v="15"/>
    <x v="3"/>
    <n v="7.0655999999999999"/>
    <n v="2.3519999999999999"/>
    <n v="4.7135999999999996"/>
  </r>
  <r>
    <x v="7"/>
    <x v="5"/>
    <x v="17"/>
    <x v="6"/>
    <x v="16"/>
    <x v="4"/>
    <n v="5.3452000000000002"/>
    <n v="1.9110000000000003"/>
    <n v="3.4341999999999997"/>
  </r>
  <r>
    <x v="7"/>
    <x v="5"/>
    <x v="17"/>
    <x v="6"/>
    <x v="17"/>
    <x v="5"/>
    <n v="3.6017999999999999"/>
    <n v="1.296"/>
    <n v="2.3057999999999996"/>
  </r>
  <r>
    <x v="7"/>
    <x v="5"/>
    <x v="17"/>
    <x v="6"/>
    <x v="18"/>
    <x v="6"/>
    <n v="4.0157999999999996"/>
    <n v="1.1745000000000001"/>
    <n v="2.8412999999999995"/>
  </r>
  <r>
    <x v="7"/>
    <x v="5"/>
    <x v="17"/>
    <x v="6"/>
    <x v="19"/>
    <x v="7"/>
    <n v="3.0543999999999998"/>
    <n v="1.3559999999999999"/>
    <n v="1.6983999999999999"/>
  </r>
  <r>
    <x v="7"/>
    <x v="5"/>
    <x v="17"/>
    <x v="6"/>
    <x v="20"/>
    <x v="8"/>
    <n v="4.9265999999999996"/>
    <n v="1.5660000000000001"/>
    <n v="3.3605999999999998"/>
  </r>
  <r>
    <x v="7"/>
    <x v="5"/>
    <x v="17"/>
    <x v="6"/>
    <x v="21"/>
    <x v="9"/>
    <n v="4.9680000000000009"/>
    <n v="1.8540000000000001"/>
    <n v="3.1140000000000008"/>
  </r>
  <r>
    <x v="7"/>
    <x v="5"/>
    <x v="17"/>
    <x v="6"/>
    <x v="22"/>
    <x v="10"/>
    <n v="7.2128000000000005"/>
    <n v="2.472"/>
    <n v="4.7408000000000001"/>
  </r>
  <r>
    <x v="7"/>
    <x v="5"/>
    <x v="17"/>
    <x v="6"/>
    <x v="23"/>
    <x v="11"/>
    <n v="5.9892000000000003"/>
    <n v="1.9530000000000003"/>
    <n v="4.0362"/>
  </r>
  <r>
    <x v="7"/>
    <x v="5"/>
    <x v="17"/>
    <x v="6"/>
    <x v="12"/>
    <x v="0"/>
    <n v="1.8360000000000001"/>
    <n v="0.76500000000000001"/>
    <n v="1.0710000000000002"/>
  </r>
  <r>
    <x v="7"/>
    <x v="5"/>
    <x v="17"/>
    <x v="6"/>
    <x v="13"/>
    <x v="1"/>
    <n v="2.1294"/>
    <n v="0.88724999999999998"/>
    <n v="1.2421500000000001"/>
  </r>
  <r>
    <x v="7"/>
    <x v="5"/>
    <x v="17"/>
    <x v="6"/>
    <x v="14"/>
    <x v="2"/>
    <n v="2.3939999999999997"/>
    <n v="0.93450000000000011"/>
    <n v="1.4594999999999996"/>
  </r>
  <r>
    <x v="7"/>
    <x v="5"/>
    <x v="17"/>
    <x v="6"/>
    <x v="15"/>
    <x v="3"/>
    <n v="2.88"/>
    <n v="1.4159999999999999"/>
    <n v="1.464"/>
  </r>
  <r>
    <x v="7"/>
    <x v="5"/>
    <x v="17"/>
    <x v="6"/>
    <x v="16"/>
    <x v="4"/>
    <n v="2.3184"/>
    <n v="0.97650000000000015"/>
    <n v="1.3418999999999999"/>
  </r>
  <r>
    <x v="7"/>
    <x v="5"/>
    <x v="17"/>
    <x v="6"/>
    <x v="17"/>
    <x v="5"/>
    <n v="1.8468"/>
    <n v="0.7087500000000001"/>
    <n v="1.1380499999999998"/>
  </r>
  <r>
    <x v="7"/>
    <x v="5"/>
    <x v="17"/>
    <x v="6"/>
    <x v="18"/>
    <x v="6"/>
    <n v="1.377"/>
    <n v="0.62100000000000011"/>
    <n v="0.75599999999999989"/>
  </r>
  <r>
    <x v="7"/>
    <x v="5"/>
    <x v="17"/>
    <x v="6"/>
    <x v="19"/>
    <x v="7"/>
    <n v="1.1807999999999998"/>
    <n v="0.69"/>
    <n v="0.4907999999999999"/>
  </r>
  <r>
    <x v="7"/>
    <x v="5"/>
    <x v="17"/>
    <x v="6"/>
    <x v="20"/>
    <x v="8"/>
    <n v="1.62"/>
    <n v="0.63449999999999995"/>
    <n v="0.98550000000000015"/>
  </r>
  <r>
    <x v="7"/>
    <x v="5"/>
    <x v="17"/>
    <x v="6"/>
    <x v="21"/>
    <x v="9"/>
    <n v="2.4192000000000005"/>
    <n v="0.72900000000000009"/>
    <n v="1.6902000000000004"/>
  </r>
  <r>
    <x v="7"/>
    <x v="5"/>
    <x v="17"/>
    <x v="6"/>
    <x v="22"/>
    <x v="10"/>
    <n v="2.5632000000000001"/>
    <n v="1.4159999999999999"/>
    <n v="1.1472000000000002"/>
  </r>
  <r>
    <x v="7"/>
    <x v="5"/>
    <x v="17"/>
    <x v="6"/>
    <x v="23"/>
    <x v="11"/>
    <n v="2.1671999999999998"/>
    <n v="1.0185"/>
    <n v="1.1486999999999998"/>
  </r>
  <r>
    <x v="2"/>
    <x v="2"/>
    <x v="18"/>
    <x v="0"/>
    <x v="12"/>
    <x v="0"/>
    <n v="58.225000000000001"/>
    <n v="23.016000000000002"/>
    <n v="35.209000000000003"/>
  </r>
  <r>
    <x v="2"/>
    <x v="2"/>
    <x v="18"/>
    <x v="0"/>
    <x v="13"/>
    <x v="1"/>
    <n v="74.801999999999992"/>
    <n v="39.538200000000003"/>
    <n v="35.263799999999989"/>
  </r>
  <r>
    <x v="2"/>
    <x v="2"/>
    <x v="18"/>
    <x v="0"/>
    <x v="14"/>
    <x v="2"/>
    <n v="107.40800000000002"/>
    <n v="43.730399999999996"/>
    <n v="63.67760000000002"/>
  </r>
  <r>
    <x v="2"/>
    <x v="2"/>
    <x v="18"/>
    <x v="0"/>
    <x v="15"/>
    <x v="3"/>
    <n v="124.944"/>
    <n v="44.716800000000006"/>
    <n v="80.227199999999996"/>
  </r>
  <r>
    <x v="2"/>
    <x v="2"/>
    <x v="18"/>
    <x v="0"/>
    <x v="16"/>
    <x v="4"/>
    <n v="102.61300000000001"/>
    <n v="37.592799999999997"/>
    <n v="65.020200000000017"/>
  </r>
  <r>
    <x v="2"/>
    <x v="2"/>
    <x v="18"/>
    <x v="0"/>
    <x v="17"/>
    <x v="5"/>
    <n v="54.868499999999997"/>
    <n v="19.974600000000002"/>
    <n v="34.893899999999995"/>
  </r>
  <r>
    <x v="2"/>
    <x v="2"/>
    <x v="18"/>
    <x v="0"/>
    <x v="18"/>
    <x v="6"/>
    <n v="73.363500000000002"/>
    <n v="21.4542"/>
    <n v="51.909300000000002"/>
  </r>
  <r>
    <x v="2"/>
    <x v="2"/>
    <x v="18"/>
    <x v="0"/>
    <x v="19"/>
    <x v="7"/>
    <n v="49.320000000000007"/>
    <n v="25.6464"/>
    <n v="23.673600000000008"/>
  </r>
  <r>
    <x v="2"/>
    <x v="2"/>
    <x v="18"/>
    <x v="0"/>
    <x v="20"/>
    <x v="8"/>
    <n v="67.814999999999998"/>
    <n v="20.960999999999999"/>
    <n v="46.853999999999999"/>
  </r>
  <r>
    <x v="2"/>
    <x v="2"/>
    <x v="18"/>
    <x v="0"/>
    <x v="21"/>
    <x v="9"/>
    <n v="86.31"/>
    <n v="31.564800000000002"/>
    <n v="54.745199999999997"/>
  </r>
  <r>
    <x v="2"/>
    <x v="2"/>
    <x v="18"/>
    <x v="0"/>
    <x v="22"/>
    <x v="10"/>
    <n v="104.12"/>
    <n v="38.140800000000006"/>
    <n v="65.979199999999992"/>
  </r>
  <r>
    <x v="2"/>
    <x v="2"/>
    <x v="18"/>
    <x v="0"/>
    <x v="23"/>
    <x v="11"/>
    <n v="112.203"/>
    <n v="31.838799999999999"/>
    <n v="80.364200000000011"/>
  </r>
  <r>
    <x v="2"/>
    <x v="2"/>
    <x v="18"/>
    <x v="1"/>
    <x v="12"/>
    <x v="0"/>
    <n v="35.912500000000001"/>
    <n v="28.729999999999997"/>
    <n v="7.1825000000000045"/>
  </r>
  <r>
    <x v="2"/>
    <x v="2"/>
    <x v="18"/>
    <x v="1"/>
    <x v="13"/>
    <x v="1"/>
    <n v="60.417500000000011"/>
    <n v="46.5764"/>
    <n v="13.841100000000012"/>
  </r>
  <r>
    <x v="2"/>
    <x v="2"/>
    <x v="18"/>
    <x v="1"/>
    <x v="14"/>
    <x v="2"/>
    <n v="63.882000000000005"/>
    <n v="55.837599999999995"/>
    <n v="8.0444000000000102"/>
  </r>
  <r>
    <x v="2"/>
    <x v="2"/>
    <x v="18"/>
    <x v="1"/>
    <x v="15"/>
    <x v="3"/>
    <n v="62.192"/>
    <n v="43.264000000000003"/>
    <n v="18.927999999999997"/>
  </r>
  <r>
    <x v="2"/>
    <x v="2"/>
    <x v="18"/>
    <x v="1"/>
    <x v="16"/>
    <x v="4"/>
    <n v="63.290500000000002"/>
    <n v="54.891199999999998"/>
    <n v="8.3993000000000038"/>
  </r>
  <r>
    <x v="2"/>
    <x v="2"/>
    <x v="18"/>
    <x v="1"/>
    <x v="17"/>
    <x v="5"/>
    <n v="36.884249999999994"/>
    <n v="31.028400000000001"/>
    <n v="5.8558499999999931"/>
  </r>
  <r>
    <x v="2"/>
    <x v="2"/>
    <x v="18"/>
    <x v="1"/>
    <x v="18"/>
    <x v="6"/>
    <n v="32.321249999999999"/>
    <n v="26.161200000000001"/>
    <n v="6.1600499999999982"/>
  </r>
  <r>
    <x v="2"/>
    <x v="2"/>
    <x v="18"/>
    <x v="1"/>
    <x v="19"/>
    <x v="7"/>
    <n v="29.743999999999996"/>
    <n v="24.0656"/>
    <n v="5.6783999999999963"/>
  </r>
  <r>
    <x v="2"/>
    <x v="2"/>
    <x v="18"/>
    <x v="1"/>
    <x v="20"/>
    <x v="8"/>
    <n v="34.982999999999997"/>
    <n v="26.161200000000001"/>
    <n v="8.8217999999999961"/>
  </r>
  <r>
    <x v="2"/>
    <x v="2"/>
    <x v="18"/>
    <x v="1"/>
    <x v="21"/>
    <x v="9"/>
    <n v="49.179000000000002"/>
    <n v="35.692800000000005"/>
    <n v="13.486199999999997"/>
  </r>
  <r>
    <x v="2"/>
    <x v="2"/>
    <x v="18"/>
    <x v="1"/>
    <x v="22"/>
    <x v="10"/>
    <n v="77.063999999999993"/>
    <n v="46.508800000000001"/>
    <n v="30.555199999999992"/>
  </r>
  <r>
    <x v="2"/>
    <x v="2"/>
    <x v="18"/>
    <x v="1"/>
    <x v="23"/>
    <x v="11"/>
    <n v="69.205500000000001"/>
    <n v="54.891199999999998"/>
    <n v="14.314300000000003"/>
  </r>
  <r>
    <x v="2"/>
    <x v="2"/>
    <x v="18"/>
    <x v="2"/>
    <x v="12"/>
    <x v="0"/>
    <n v="23.520000000000003"/>
    <n v="11.432500000000001"/>
    <n v="12.087500000000002"/>
  </r>
  <r>
    <x v="2"/>
    <x v="2"/>
    <x v="18"/>
    <x v="2"/>
    <x v="13"/>
    <x v="1"/>
    <n v="24.169599999999999"/>
    <n v="16.960449999999998"/>
    <n v="7.2091500000000011"/>
  </r>
  <r>
    <x v="2"/>
    <x v="2"/>
    <x v="18"/>
    <x v="2"/>
    <x v="14"/>
    <x v="2"/>
    <n v="31.046399999999998"/>
    <n v="20.901300000000003"/>
    <n v="10.145099999999996"/>
  </r>
  <r>
    <x v="2"/>
    <x v="2"/>
    <x v="18"/>
    <x v="2"/>
    <x v="15"/>
    <x v="3"/>
    <n v="39.424000000000007"/>
    <n v="20.0136"/>
    <n v="19.410400000000006"/>
  </r>
  <r>
    <x v="2"/>
    <x v="2"/>
    <x v="18"/>
    <x v="2"/>
    <x v="16"/>
    <x v="4"/>
    <n v="31.36"/>
    <n v="22.031100000000002"/>
    <n v="9.3288999999999973"/>
  </r>
  <r>
    <x v="2"/>
    <x v="2"/>
    <x v="18"/>
    <x v="2"/>
    <x v="17"/>
    <x v="5"/>
    <n v="17.337599999999998"/>
    <n v="12.468150000000001"/>
    <n v="4.8694499999999969"/>
  </r>
  <r>
    <x v="2"/>
    <x v="2"/>
    <x v="18"/>
    <x v="2"/>
    <x v="18"/>
    <x v="6"/>
    <n v="20.563200000000002"/>
    <n v="11.136600000000001"/>
    <n v="9.4266000000000005"/>
  </r>
  <r>
    <x v="2"/>
    <x v="2"/>
    <x v="18"/>
    <x v="2"/>
    <x v="19"/>
    <x v="7"/>
    <n v="17.561600000000002"/>
    <n v="10.0068"/>
    <n v="7.554800000000002"/>
  </r>
  <r>
    <x v="2"/>
    <x v="2"/>
    <x v="18"/>
    <x v="2"/>
    <x v="20"/>
    <x v="8"/>
    <n v="19.3536"/>
    <n v="9.8050500000000014"/>
    <n v="9.5485499999999988"/>
  </r>
  <r>
    <x v="2"/>
    <x v="2"/>
    <x v="18"/>
    <x v="2"/>
    <x v="21"/>
    <x v="9"/>
    <n v="30.911999999999995"/>
    <n v="16.301400000000001"/>
    <n v="14.610599999999994"/>
  </r>
  <r>
    <x v="2"/>
    <x v="2"/>
    <x v="18"/>
    <x v="2"/>
    <x v="22"/>
    <x v="10"/>
    <n v="39.424000000000007"/>
    <n v="18.076799999999999"/>
    <n v="21.347200000000008"/>
  </r>
  <r>
    <x v="2"/>
    <x v="2"/>
    <x v="18"/>
    <x v="2"/>
    <x v="23"/>
    <x v="11"/>
    <n v="35.750399999999999"/>
    <n v="16.947000000000003"/>
    <n v="18.803399999999996"/>
  </r>
  <r>
    <x v="2"/>
    <x v="2"/>
    <x v="18"/>
    <x v="3"/>
    <x v="12"/>
    <x v="0"/>
    <n v="71.861999999999995"/>
    <n v="29.282999999999998"/>
    <n v="42.578999999999994"/>
  </r>
  <r>
    <x v="2"/>
    <x v="2"/>
    <x v="18"/>
    <x v="3"/>
    <x v="13"/>
    <x v="1"/>
    <n v="70.065449999999998"/>
    <n v="40.723800000000004"/>
    <n v="29.341649999999994"/>
  </r>
  <r>
    <x v="2"/>
    <x v="2"/>
    <x v="18"/>
    <x v="3"/>
    <x v="14"/>
    <x v="2"/>
    <n v="80.658900000000003"/>
    <n v="54.343799999999995"/>
    <n v="26.315100000000008"/>
  </r>
  <r>
    <x v="2"/>
    <x v="2"/>
    <x v="18"/>
    <x v="3"/>
    <x v="15"/>
    <x v="3"/>
    <n v="118.944"/>
    <n v="47.397600000000004"/>
    <n v="71.546400000000006"/>
  </r>
  <r>
    <x v="2"/>
    <x v="2"/>
    <x v="18"/>
    <x v="3"/>
    <x v="16"/>
    <x v="4"/>
    <n v="99.739499999999992"/>
    <n v="49.100100000000005"/>
    <n v="50.639399999999988"/>
  </r>
  <r>
    <x v="2"/>
    <x v="2"/>
    <x v="18"/>
    <x v="3"/>
    <x v="17"/>
    <x v="5"/>
    <n v="55.755000000000003"/>
    <n v="34.935299999999998"/>
    <n v="20.819700000000005"/>
  </r>
  <r>
    <x v="2"/>
    <x v="2"/>
    <x v="18"/>
    <x v="3"/>
    <x v="18"/>
    <x v="6"/>
    <n v="54.082349999999998"/>
    <n v="27.274049999999999"/>
    <n v="26.808299999999999"/>
  </r>
  <r>
    <x v="2"/>
    <x v="2"/>
    <x v="18"/>
    <x v="3"/>
    <x v="19"/>
    <x v="7"/>
    <n v="57.489599999999996"/>
    <n v="27.240000000000002"/>
    <n v="30.249599999999994"/>
  </r>
  <r>
    <x v="2"/>
    <x v="2"/>
    <x v="18"/>
    <x v="3"/>
    <x v="20"/>
    <x v="8"/>
    <n v="52.96725"/>
    <n v="29.725649999999998"/>
    <n v="23.241600000000002"/>
  </r>
  <r>
    <x v="2"/>
    <x v="2"/>
    <x v="18"/>
    <x v="3"/>
    <x v="21"/>
    <x v="9"/>
    <n v="72.109800000000007"/>
    <n v="33.913799999999995"/>
    <n v="38.196000000000012"/>
  </r>
  <r>
    <x v="2"/>
    <x v="2"/>
    <x v="18"/>
    <x v="3"/>
    <x v="22"/>
    <x v="10"/>
    <n v="111.01440000000001"/>
    <n v="47.397600000000004"/>
    <n v="63.616800000000005"/>
  </r>
  <r>
    <x v="2"/>
    <x v="2"/>
    <x v="18"/>
    <x v="3"/>
    <x v="23"/>
    <x v="11"/>
    <n v="103.20869999999999"/>
    <n v="39.566099999999999"/>
    <n v="63.642599999999995"/>
  </r>
  <r>
    <x v="2"/>
    <x v="2"/>
    <x v="18"/>
    <x v="4"/>
    <x v="12"/>
    <x v="0"/>
    <n v="49.941000000000003"/>
    <n v="43.991999999999997"/>
    <n v="5.9490000000000052"/>
  </r>
  <r>
    <x v="2"/>
    <x v="2"/>
    <x v="18"/>
    <x v="4"/>
    <x v="13"/>
    <x v="1"/>
    <n v="61.4328"/>
    <n v="54.74560000000001"/>
    <n v="6.68719999999999"/>
  </r>
  <r>
    <x v="2"/>
    <x v="2"/>
    <x v="18"/>
    <x v="4"/>
    <x v="14"/>
    <x v="2"/>
    <n v="67.662000000000006"/>
    <n v="52.64"/>
    <n v="15.022000000000006"/>
  </r>
  <r>
    <x v="2"/>
    <x v="2"/>
    <x v="18"/>
    <x v="4"/>
    <x v="15"/>
    <x v="3"/>
    <n v="80.764799999999994"/>
    <n v="65.574400000000011"/>
    <n v="15.190399999999983"/>
  </r>
  <r>
    <x v="2"/>
    <x v="2"/>
    <x v="18"/>
    <x v="4"/>
    <x v="16"/>
    <x v="4"/>
    <n v="87.960599999999999"/>
    <n v="58.430400000000006"/>
    <n v="29.530199999999994"/>
  </r>
  <r>
    <x v="2"/>
    <x v="2"/>
    <x v="18"/>
    <x v="4"/>
    <x v="17"/>
    <x v="5"/>
    <n v="41.563800000000001"/>
    <n v="27.410400000000006"/>
    <n v="14.153399999999994"/>
  </r>
  <r>
    <x v="2"/>
    <x v="2"/>
    <x v="18"/>
    <x v="4"/>
    <x v="18"/>
    <x v="6"/>
    <n v="41.563800000000001"/>
    <n v="40.269600000000004"/>
    <n v="1.2941999999999965"/>
  </r>
  <r>
    <x v="2"/>
    <x v="2"/>
    <x v="18"/>
    <x v="4"/>
    <x v="19"/>
    <x v="7"/>
    <n v="47.256000000000007"/>
    <n v="34.892800000000001"/>
    <n v="12.363200000000006"/>
  </r>
  <r>
    <x v="2"/>
    <x v="2"/>
    <x v="18"/>
    <x v="4"/>
    <x v="20"/>
    <x v="8"/>
    <n v="55.579499999999996"/>
    <n v="35.870400000000004"/>
    <n v="19.709099999999992"/>
  </r>
  <r>
    <x v="2"/>
    <x v="2"/>
    <x v="18"/>
    <x v="4"/>
    <x v="21"/>
    <x v="9"/>
    <n v="57.351599999999998"/>
    <n v="37.900799999999997"/>
    <n v="19.450800000000001"/>
  </r>
  <r>
    <x v="2"/>
    <x v="2"/>
    <x v="18"/>
    <x v="4"/>
    <x v="22"/>
    <x v="10"/>
    <n v="81.623999999999995"/>
    <n v="58.355200000000004"/>
    <n v="23.268799999999992"/>
  </r>
  <r>
    <x v="2"/>
    <x v="2"/>
    <x v="18"/>
    <x v="4"/>
    <x v="23"/>
    <x v="11"/>
    <n v="79.69080000000001"/>
    <n v="42.638400000000004"/>
    <n v="37.052400000000006"/>
  </r>
  <r>
    <x v="2"/>
    <x v="2"/>
    <x v="18"/>
    <x v="2"/>
    <x v="12"/>
    <x v="0"/>
    <n v="22.428000000000001"/>
    <n v="14.595999999999998"/>
    <n v="7.8320000000000025"/>
  </r>
  <r>
    <x v="2"/>
    <x v="2"/>
    <x v="18"/>
    <x v="2"/>
    <x v="13"/>
    <x v="1"/>
    <n v="35.708399999999997"/>
    <n v="19.8276"/>
    <n v="15.880799999999997"/>
  </r>
  <r>
    <x v="2"/>
    <x v="2"/>
    <x v="18"/>
    <x v="2"/>
    <x v="14"/>
    <x v="2"/>
    <n v="30.340800000000002"/>
    <n v="20.4344"/>
    <n v="9.9064000000000014"/>
  </r>
  <r>
    <x v="2"/>
    <x v="2"/>
    <x v="18"/>
    <x v="2"/>
    <x v="15"/>
    <x v="3"/>
    <n v="42.336000000000006"/>
    <n v="30.700800000000001"/>
    <n v="11.635200000000005"/>
  </r>
  <r>
    <x v="2"/>
    <x v="2"/>
    <x v="18"/>
    <x v="2"/>
    <x v="16"/>
    <x v="4"/>
    <n v="31.3992"/>
    <n v="22.500800000000002"/>
    <n v="8.8983999999999988"/>
  </r>
  <r>
    <x v="2"/>
    <x v="2"/>
    <x v="18"/>
    <x v="2"/>
    <x v="17"/>
    <x v="5"/>
    <n v="24.494400000000002"/>
    <n v="14.4648"/>
    <n v="10.029600000000002"/>
  </r>
  <r>
    <x v="2"/>
    <x v="2"/>
    <x v="18"/>
    <x v="2"/>
    <x v="18"/>
    <x v="6"/>
    <n v="26.081999999999997"/>
    <n v="15.793200000000001"/>
    <n v="10.288799999999997"/>
  </r>
  <r>
    <x v="2"/>
    <x v="2"/>
    <x v="18"/>
    <x v="2"/>
    <x v="19"/>
    <x v="7"/>
    <n v="20.9664"/>
    <n v="15.6128"/>
    <n v="5.3536000000000001"/>
  </r>
  <r>
    <x v="2"/>
    <x v="2"/>
    <x v="18"/>
    <x v="2"/>
    <x v="20"/>
    <x v="8"/>
    <n v="24.267600000000002"/>
    <n v="11.9556"/>
    <n v="12.312000000000001"/>
  </r>
  <r>
    <x v="2"/>
    <x v="2"/>
    <x v="18"/>
    <x v="2"/>
    <x v="21"/>
    <x v="9"/>
    <n v="35.380800000000001"/>
    <n v="21.648"/>
    <n v="13.732800000000001"/>
  </r>
  <r>
    <x v="2"/>
    <x v="2"/>
    <x v="18"/>
    <x v="2"/>
    <x v="22"/>
    <x v="10"/>
    <n v="36.691200000000002"/>
    <n v="30.963200000000001"/>
    <n v="5.7280000000000015"/>
  </r>
  <r>
    <x v="2"/>
    <x v="2"/>
    <x v="18"/>
    <x v="2"/>
    <x v="23"/>
    <x v="11"/>
    <n v="28.576800000000002"/>
    <n v="26.863199999999999"/>
    <n v="1.7136000000000031"/>
  </r>
  <r>
    <x v="2"/>
    <x v="2"/>
    <x v="18"/>
    <x v="6"/>
    <x v="12"/>
    <x v="0"/>
    <n v="3.9674999999999998"/>
    <n v="0.97650000000000015"/>
    <n v="2.9909999999999997"/>
  </r>
  <r>
    <x v="2"/>
    <x v="2"/>
    <x v="18"/>
    <x v="6"/>
    <x v="13"/>
    <x v="1"/>
    <n v="4.6644000000000005"/>
    <n v="1.2421500000000001"/>
    <n v="3.4222500000000005"/>
  </r>
  <r>
    <x v="2"/>
    <x v="2"/>
    <x v="18"/>
    <x v="6"/>
    <x v="14"/>
    <x v="2"/>
    <n v="5.2647000000000004"/>
    <n v="1.7492999999999999"/>
    <n v="3.5154000000000005"/>
  </r>
  <r>
    <x v="2"/>
    <x v="2"/>
    <x v="18"/>
    <x v="6"/>
    <x v="15"/>
    <x v="3"/>
    <n v="4.8024000000000004"/>
    <n v="1.9655999999999998"/>
    <n v="2.8368000000000007"/>
  </r>
  <r>
    <x v="2"/>
    <x v="2"/>
    <x v="18"/>
    <x v="6"/>
    <x v="16"/>
    <x v="4"/>
    <n v="4.0571999999999999"/>
    <n v="1.2495000000000001"/>
    <n v="2.8076999999999996"/>
  </r>
  <r>
    <x v="2"/>
    <x v="2"/>
    <x v="18"/>
    <x v="6"/>
    <x v="17"/>
    <x v="5"/>
    <n v="2.51505"/>
    <n v="0.91665000000000008"/>
    <n v="1.5983999999999998"/>
  </r>
  <r>
    <x v="2"/>
    <x v="2"/>
    <x v="18"/>
    <x v="6"/>
    <x v="18"/>
    <x v="6"/>
    <n v="3.6328499999999999"/>
    <n v="1.0395000000000001"/>
    <n v="2.59335"/>
  </r>
  <r>
    <x v="2"/>
    <x v="2"/>
    <x v="18"/>
    <x v="6"/>
    <x v="19"/>
    <x v="7"/>
    <n v="2.6219999999999999"/>
    <n v="0.96599999999999986"/>
    <n v="1.6560000000000001"/>
  </r>
  <r>
    <x v="2"/>
    <x v="2"/>
    <x v="18"/>
    <x v="6"/>
    <x v="20"/>
    <x v="8"/>
    <n v="3.4776000000000002"/>
    <n v="0.84105000000000008"/>
    <n v="2.6365500000000002"/>
  </r>
  <r>
    <x v="2"/>
    <x v="2"/>
    <x v="18"/>
    <x v="6"/>
    <x v="21"/>
    <x v="9"/>
    <n v="4.5125999999999999"/>
    <n v="1.1969999999999998"/>
    <n v="3.3155999999999999"/>
  </r>
  <r>
    <x v="2"/>
    <x v="2"/>
    <x v="18"/>
    <x v="6"/>
    <x v="22"/>
    <x v="10"/>
    <n v="5.1336000000000004"/>
    <n v="1.512"/>
    <n v="3.6216000000000004"/>
  </r>
  <r>
    <x v="2"/>
    <x v="2"/>
    <x v="18"/>
    <x v="6"/>
    <x v="23"/>
    <x v="11"/>
    <n v="4.5884999999999998"/>
    <n v="1.2788999999999999"/>
    <n v="3.3095999999999997"/>
  </r>
  <r>
    <x v="2"/>
    <x v="2"/>
    <x v="18"/>
    <x v="6"/>
    <x v="12"/>
    <x v="0"/>
    <n v="2.9289999999999998"/>
    <n v="0.81"/>
    <n v="2.1189999999999998"/>
  </r>
  <r>
    <x v="2"/>
    <x v="2"/>
    <x v="18"/>
    <x v="6"/>
    <x v="13"/>
    <x v="1"/>
    <n v="4.2224000000000004"/>
    <n v="1.3650000000000002"/>
    <n v="2.8574000000000002"/>
  </r>
  <r>
    <x v="2"/>
    <x v="2"/>
    <x v="18"/>
    <x v="6"/>
    <x v="14"/>
    <x v="2"/>
    <n v="4.5878000000000005"/>
    <n v="1.1900000000000002"/>
    <n v="3.3978000000000002"/>
  </r>
  <r>
    <x v="2"/>
    <x v="2"/>
    <x v="18"/>
    <x v="6"/>
    <x v="15"/>
    <x v="3"/>
    <n v="4.1295999999999999"/>
    <n v="1.2800000000000002"/>
    <n v="2.8495999999999997"/>
  </r>
  <r>
    <x v="2"/>
    <x v="2"/>
    <x v="18"/>
    <x v="6"/>
    <x v="16"/>
    <x v="4"/>
    <n v="4.1006000000000009"/>
    <n v="1.4280000000000002"/>
    <n v="2.672600000000001"/>
  </r>
  <r>
    <x v="2"/>
    <x v="2"/>
    <x v="18"/>
    <x v="6"/>
    <x v="17"/>
    <x v="5"/>
    <n v="3.0797999999999996"/>
    <n v="0.747"/>
    <n v="2.3327999999999998"/>
  </r>
  <r>
    <x v="2"/>
    <x v="2"/>
    <x v="18"/>
    <x v="6"/>
    <x v="18"/>
    <x v="6"/>
    <n v="2.9492999999999996"/>
    <n v="0.76500000000000001"/>
    <n v="2.1842999999999995"/>
  </r>
  <r>
    <x v="2"/>
    <x v="2"/>
    <x v="18"/>
    <x v="6"/>
    <x v="19"/>
    <x v="7"/>
    <n v="2.0648"/>
    <n v="0.81600000000000006"/>
    <n v="1.2487999999999999"/>
  </r>
  <r>
    <x v="2"/>
    <x v="2"/>
    <x v="18"/>
    <x v="6"/>
    <x v="20"/>
    <x v="8"/>
    <n v="2.8449"/>
    <n v="0.98100000000000009"/>
    <n v="1.8638999999999999"/>
  </r>
  <r>
    <x v="2"/>
    <x v="2"/>
    <x v="18"/>
    <x v="6"/>
    <x v="21"/>
    <x v="9"/>
    <n v="2.9232"/>
    <n v="1.2"/>
    <n v="1.7232000000000001"/>
  </r>
  <r>
    <x v="2"/>
    <x v="2"/>
    <x v="18"/>
    <x v="6"/>
    <x v="22"/>
    <x v="10"/>
    <n v="3.9903999999999997"/>
    <n v="1.7120000000000002"/>
    <n v="2.2783999999999995"/>
  </r>
  <r>
    <x v="2"/>
    <x v="2"/>
    <x v="18"/>
    <x v="6"/>
    <x v="23"/>
    <x v="11"/>
    <n v="4.1412000000000004"/>
    <n v="1.6660000000000001"/>
    <n v="2.4752000000000001"/>
  </r>
  <r>
    <x v="2"/>
    <x v="2"/>
    <x v="18"/>
    <x v="6"/>
    <x v="12"/>
    <x v="0"/>
    <n v="0.26500000000000001"/>
    <n v="0.11299999999999999"/>
    <n v="0.15200000000000002"/>
  </r>
  <r>
    <x v="2"/>
    <x v="2"/>
    <x v="18"/>
    <x v="6"/>
    <x v="13"/>
    <x v="1"/>
    <n v="0.377"/>
    <n v="0.156"/>
    <n v="0.221"/>
  </r>
  <r>
    <x v="2"/>
    <x v="2"/>
    <x v="18"/>
    <x v="6"/>
    <x v="14"/>
    <x v="2"/>
    <n v="0.33600000000000002"/>
    <n v="0.15260000000000001"/>
    <n v="0.18340000000000001"/>
  </r>
  <r>
    <x v="2"/>
    <x v="2"/>
    <x v="18"/>
    <x v="6"/>
    <x v="15"/>
    <x v="3"/>
    <n v="0.34"/>
    <n v="0.14400000000000002"/>
    <n v="0.19600000000000001"/>
  </r>
  <r>
    <x v="2"/>
    <x v="2"/>
    <x v="18"/>
    <x v="6"/>
    <x v="16"/>
    <x v="4"/>
    <n v="0.31500000000000006"/>
    <n v="0.11340000000000001"/>
    <n v="0.20160000000000006"/>
  </r>
  <r>
    <x v="2"/>
    <x v="2"/>
    <x v="18"/>
    <x v="6"/>
    <x v="17"/>
    <x v="5"/>
    <n v="0.26324999999999998"/>
    <n v="8.1000000000000003E-2"/>
    <n v="0.18224999999999997"/>
  </r>
  <r>
    <x v="2"/>
    <x v="2"/>
    <x v="18"/>
    <x v="6"/>
    <x v="18"/>
    <x v="6"/>
    <n v="0.20475000000000002"/>
    <n v="7.1999999999999995E-2"/>
    <n v="0.13275000000000003"/>
  </r>
  <r>
    <x v="2"/>
    <x v="2"/>
    <x v="18"/>
    <x v="6"/>
    <x v="19"/>
    <x v="7"/>
    <n v="0.188"/>
    <n v="8.9600000000000013E-2"/>
    <n v="9.8399999999999987E-2"/>
  </r>
  <r>
    <x v="2"/>
    <x v="2"/>
    <x v="18"/>
    <x v="6"/>
    <x v="20"/>
    <x v="8"/>
    <n v="0.24075000000000002"/>
    <n v="7.8299999999999995E-2"/>
    <n v="0.16245000000000004"/>
  </r>
  <r>
    <x v="2"/>
    <x v="2"/>
    <x v="18"/>
    <x v="6"/>
    <x v="21"/>
    <x v="9"/>
    <n v="0.32100000000000001"/>
    <n v="9.7200000000000009E-2"/>
    <n v="0.2238"/>
  </r>
  <r>
    <x v="2"/>
    <x v="2"/>
    <x v="18"/>
    <x v="6"/>
    <x v="22"/>
    <x v="10"/>
    <n v="0.47199999999999998"/>
    <n v="0.17120000000000002"/>
    <n v="0.30079999999999996"/>
  </r>
  <r>
    <x v="2"/>
    <x v="2"/>
    <x v="18"/>
    <x v="6"/>
    <x v="23"/>
    <x v="11"/>
    <n v="0.38150000000000006"/>
    <n v="0.14700000000000002"/>
    <n v="0.23450000000000004"/>
  </r>
  <r>
    <x v="2"/>
    <x v="2"/>
    <x v="18"/>
    <x v="6"/>
    <x v="12"/>
    <x v="0"/>
    <n v="5.5679999999999996"/>
    <n v="2.1060000000000003"/>
    <n v="3.4619999999999993"/>
  </r>
  <r>
    <x v="2"/>
    <x v="2"/>
    <x v="18"/>
    <x v="6"/>
    <x v="13"/>
    <x v="1"/>
    <n v="7.1629999999999994"/>
    <n v="3.9207999999999994"/>
    <n v="3.2422"/>
  </r>
  <r>
    <x v="2"/>
    <x v="2"/>
    <x v="18"/>
    <x v="6"/>
    <x v="14"/>
    <x v="2"/>
    <n v="6.983200000000001"/>
    <n v="3.2396000000000003"/>
    <n v="3.7436000000000007"/>
  </r>
  <r>
    <x v="2"/>
    <x v="2"/>
    <x v="18"/>
    <x v="6"/>
    <x v="15"/>
    <x v="3"/>
    <n v="9.8368000000000002"/>
    <n v="4.7423999999999999"/>
    <n v="5.0944000000000003"/>
  </r>
  <r>
    <x v="2"/>
    <x v="2"/>
    <x v="18"/>
    <x v="6"/>
    <x v="16"/>
    <x v="4"/>
    <n v="9.6628000000000007"/>
    <n v="3.7856000000000001"/>
    <n v="5.8772000000000002"/>
  </r>
  <r>
    <x v="2"/>
    <x v="2"/>
    <x v="18"/>
    <x v="6"/>
    <x v="17"/>
    <x v="5"/>
    <n v="4.6979999999999995"/>
    <n v="2.1294"/>
    <n v="2.5685999999999996"/>
  </r>
  <r>
    <x v="2"/>
    <x v="2"/>
    <x v="18"/>
    <x v="6"/>
    <x v="18"/>
    <x v="6"/>
    <n v="5.7942"/>
    <n v="2.2697999999999996"/>
    <n v="3.5244000000000004"/>
  </r>
  <r>
    <x v="2"/>
    <x v="2"/>
    <x v="18"/>
    <x v="6"/>
    <x v="19"/>
    <x v="7"/>
    <n v="4.5007999999999999"/>
    <n v="1.9967999999999999"/>
    <n v="2.504"/>
  </r>
  <r>
    <x v="2"/>
    <x v="2"/>
    <x v="18"/>
    <x v="6"/>
    <x v="20"/>
    <x v="8"/>
    <n v="5.8464"/>
    <n v="2.1294"/>
    <n v="3.7170000000000001"/>
  </r>
  <r>
    <x v="2"/>
    <x v="2"/>
    <x v="18"/>
    <x v="6"/>
    <x v="21"/>
    <x v="9"/>
    <n v="7.7256000000000009"/>
    <n v="3.6816"/>
    <n v="4.0440000000000005"/>
  </r>
  <r>
    <x v="2"/>
    <x v="2"/>
    <x v="18"/>
    <x v="6"/>
    <x v="22"/>
    <x v="10"/>
    <n v="11.043199999999999"/>
    <n v="4.4512"/>
    <n v="6.5919999999999987"/>
  </r>
  <r>
    <x v="2"/>
    <x v="2"/>
    <x v="18"/>
    <x v="6"/>
    <x v="23"/>
    <x v="11"/>
    <n v="9.6628000000000007"/>
    <n v="4.3680000000000003"/>
    <n v="5.2948000000000004"/>
  </r>
  <r>
    <x v="2"/>
    <x v="2"/>
    <x v="18"/>
    <x v="6"/>
    <x v="12"/>
    <x v="0"/>
    <n v="4.9005000000000001"/>
    <n v="1.5345000000000002"/>
    <n v="3.3659999999999997"/>
  </r>
  <r>
    <x v="2"/>
    <x v="2"/>
    <x v="18"/>
    <x v="6"/>
    <x v="13"/>
    <x v="1"/>
    <n v="5.6628000000000007"/>
    <n v="2.3595000000000002"/>
    <n v="3.3033000000000006"/>
  </r>
  <r>
    <x v="2"/>
    <x v="2"/>
    <x v="18"/>
    <x v="6"/>
    <x v="14"/>
    <x v="2"/>
    <n v="7.9694999999999991"/>
    <n v="2.6564999999999999"/>
    <n v="5.3129999999999988"/>
  </r>
  <r>
    <x v="2"/>
    <x v="2"/>
    <x v="18"/>
    <x v="6"/>
    <x v="15"/>
    <x v="3"/>
    <n v="7.6031999999999993"/>
    <n v="2.2704"/>
    <n v="5.3327999999999989"/>
  </r>
  <r>
    <x v="2"/>
    <x v="2"/>
    <x v="18"/>
    <x v="6"/>
    <x v="16"/>
    <x v="4"/>
    <n v="7.7616000000000005"/>
    <n v="2.7719999999999998"/>
    <n v="4.9896000000000011"/>
  </r>
  <r>
    <x v="2"/>
    <x v="2"/>
    <x v="18"/>
    <x v="6"/>
    <x v="17"/>
    <x v="5"/>
    <n v="4.3213499999999998"/>
    <n v="1.2622500000000001"/>
    <n v="3.0590999999999999"/>
  </r>
  <r>
    <x v="2"/>
    <x v="2"/>
    <x v="18"/>
    <x v="6"/>
    <x v="18"/>
    <x v="6"/>
    <n v="3.8313000000000001"/>
    <n v="1.6929000000000001"/>
    <n v="2.1383999999999999"/>
  </r>
  <r>
    <x v="2"/>
    <x v="2"/>
    <x v="18"/>
    <x v="6"/>
    <x v="19"/>
    <x v="7"/>
    <n v="3.4847999999999999"/>
    <n v="1.4256000000000002"/>
    <n v="2.0591999999999997"/>
  </r>
  <r>
    <x v="2"/>
    <x v="2"/>
    <x v="18"/>
    <x v="6"/>
    <x v="20"/>
    <x v="8"/>
    <n v="3.6976499999999999"/>
    <n v="1.5889500000000003"/>
    <n v="2.1086999999999998"/>
  </r>
  <r>
    <x v="2"/>
    <x v="2"/>
    <x v="18"/>
    <x v="6"/>
    <x v="21"/>
    <x v="9"/>
    <n v="5.8806000000000003"/>
    <n v="2.1186000000000003"/>
    <n v="3.762"/>
  </r>
  <r>
    <x v="2"/>
    <x v="2"/>
    <x v="18"/>
    <x v="6"/>
    <x v="22"/>
    <x v="10"/>
    <n v="8.7911999999999999"/>
    <n v="3.1152000000000002"/>
    <n v="5.6760000000000002"/>
  </r>
  <r>
    <x v="2"/>
    <x v="2"/>
    <x v="18"/>
    <x v="6"/>
    <x v="23"/>
    <x v="11"/>
    <n v="7.7616000000000005"/>
    <n v="1.9865999999999999"/>
    <n v="5.7750000000000004"/>
  </r>
  <r>
    <x v="2"/>
    <x v="2"/>
    <x v="18"/>
    <x v="6"/>
    <x v="12"/>
    <x v="0"/>
    <n v="2.5499999999999998"/>
    <n v="0.96600000000000008"/>
    <n v="1.5839999999999996"/>
  </r>
  <r>
    <x v="2"/>
    <x v="2"/>
    <x v="18"/>
    <x v="6"/>
    <x v="13"/>
    <x v="1"/>
    <n v="2.86"/>
    <n v="1.2012"/>
    <n v="1.6587999999999998"/>
  </r>
  <r>
    <x v="2"/>
    <x v="2"/>
    <x v="18"/>
    <x v="6"/>
    <x v="14"/>
    <x v="2"/>
    <n v="3.9899999999999998"/>
    <n v="1.5435000000000001"/>
    <n v="2.4464999999999995"/>
  </r>
  <r>
    <x v="2"/>
    <x v="2"/>
    <x v="18"/>
    <x v="6"/>
    <x v="15"/>
    <x v="3"/>
    <n v="4.4000000000000004"/>
    <n v="1.9823999999999997"/>
    <n v="2.4176000000000006"/>
  </r>
  <r>
    <x v="2"/>
    <x v="2"/>
    <x v="18"/>
    <x v="6"/>
    <x v="16"/>
    <x v="4"/>
    <n v="3.8850000000000002"/>
    <n v="1.2936000000000001"/>
    <n v="2.5914000000000001"/>
  </r>
  <r>
    <x v="2"/>
    <x v="2"/>
    <x v="18"/>
    <x v="6"/>
    <x v="17"/>
    <x v="5"/>
    <n v="1.8674999999999999"/>
    <n v="0.86940000000000006"/>
    <n v="0.99809999999999988"/>
  </r>
  <r>
    <x v="2"/>
    <x v="2"/>
    <x v="18"/>
    <x v="6"/>
    <x v="18"/>
    <x v="6"/>
    <n v="1.8674999999999999"/>
    <n v="0.95445000000000002"/>
    <n v="0.91304999999999992"/>
  </r>
  <r>
    <x v="2"/>
    <x v="2"/>
    <x v="18"/>
    <x v="6"/>
    <x v="19"/>
    <x v="7"/>
    <n v="1.7"/>
    <n v="0.81479999999999997"/>
    <n v="0.88519999999999999"/>
  </r>
  <r>
    <x v="2"/>
    <x v="2"/>
    <x v="18"/>
    <x v="6"/>
    <x v="20"/>
    <x v="8"/>
    <n v="2.3174999999999999"/>
    <n v="0.88829999999999998"/>
    <n v="1.4291999999999998"/>
  </r>
  <r>
    <x v="2"/>
    <x v="2"/>
    <x v="18"/>
    <x v="6"/>
    <x v="21"/>
    <x v="9"/>
    <n v="3.3000000000000003"/>
    <n v="1.4489999999999998"/>
    <n v="1.8510000000000004"/>
  </r>
  <r>
    <x v="2"/>
    <x v="2"/>
    <x v="18"/>
    <x v="6"/>
    <x v="22"/>
    <x v="10"/>
    <n v="4.5999999999999996"/>
    <n v="1.4616"/>
    <n v="3.1383999999999999"/>
  </r>
  <r>
    <x v="2"/>
    <x v="2"/>
    <x v="18"/>
    <x v="6"/>
    <x v="23"/>
    <x v="11"/>
    <n v="3.08"/>
    <n v="1.5141"/>
    <n v="1.5659000000000001"/>
  </r>
  <r>
    <x v="3"/>
    <x v="3"/>
    <x v="19"/>
    <x v="0"/>
    <x v="12"/>
    <x v="0"/>
    <n v="71.3"/>
    <n v="27.074999999999999"/>
    <n v="44.224999999999994"/>
  </r>
  <r>
    <x v="3"/>
    <x v="3"/>
    <x v="19"/>
    <x v="0"/>
    <x v="13"/>
    <x v="1"/>
    <n v="103.81280000000001"/>
    <n v="36.309000000000005"/>
    <n v="67.503800000000012"/>
  </r>
  <r>
    <x v="3"/>
    <x v="3"/>
    <x v="19"/>
    <x v="0"/>
    <x v="14"/>
    <x v="2"/>
    <n v="108.80380000000001"/>
    <n v="40.298999999999999"/>
    <n v="68.504800000000017"/>
  </r>
  <r>
    <x v="3"/>
    <x v="3"/>
    <x v="19"/>
    <x v="0"/>
    <x v="15"/>
    <x v="3"/>
    <n v="94.686399999999992"/>
    <n v="44.231999999999999"/>
    <n v="50.454399999999993"/>
  </r>
  <r>
    <x v="3"/>
    <x v="3"/>
    <x v="19"/>
    <x v="0"/>
    <x v="16"/>
    <x v="4"/>
    <n v="114.79300000000001"/>
    <n v="35.112000000000002"/>
    <n v="79.681000000000012"/>
  </r>
  <r>
    <x v="3"/>
    <x v="3"/>
    <x v="19"/>
    <x v="0"/>
    <x v="17"/>
    <x v="5"/>
    <n v="51.336000000000006"/>
    <n v="29.754000000000001"/>
    <n v="21.582000000000004"/>
  </r>
  <r>
    <x v="3"/>
    <x v="3"/>
    <x v="19"/>
    <x v="0"/>
    <x v="18"/>
    <x v="6"/>
    <n v="64.17"/>
    <n v="29.241"/>
    <n v="34.929000000000002"/>
  </r>
  <r>
    <x v="3"/>
    <x v="3"/>
    <x v="19"/>
    <x v="0"/>
    <x v="19"/>
    <x v="7"/>
    <n v="57.610399999999998"/>
    <n v="25.080000000000002"/>
    <n v="32.5304"/>
  </r>
  <r>
    <x v="3"/>
    <x v="3"/>
    <x v="19"/>
    <x v="0"/>
    <x v="20"/>
    <x v="8"/>
    <n v="62.244900000000001"/>
    <n v="26.932500000000005"/>
    <n v="35.312399999999997"/>
  </r>
  <r>
    <x v="3"/>
    <x v="3"/>
    <x v="19"/>
    <x v="0"/>
    <x v="21"/>
    <x v="9"/>
    <n v="88.126800000000003"/>
    <n v="40.014000000000003"/>
    <n v="48.1128"/>
  </r>
  <r>
    <x v="3"/>
    <x v="3"/>
    <x v="19"/>
    <x v="0"/>
    <x v="22"/>
    <x v="10"/>
    <n v="114.08"/>
    <n v="51.07200000000001"/>
    <n v="63.007999999999988"/>
  </r>
  <r>
    <x v="3"/>
    <x v="3"/>
    <x v="19"/>
    <x v="0"/>
    <x v="23"/>
    <x v="11"/>
    <n v="112.7966"/>
    <n v="35.909999999999997"/>
    <n v="76.886600000000001"/>
  </r>
  <r>
    <x v="3"/>
    <x v="3"/>
    <x v="19"/>
    <x v="6"/>
    <x v="12"/>
    <x v="0"/>
    <n v="35.933999999999997"/>
    <n v="29.539000000000005"/>
    <n v="6.3949999999999925"/>
  </r>
  <r>
    <x v="3"/>
    <x v="3"/>
    <x v="19"/>
    <x v="6"/>
    <x v="13"/>
    <x v="1"/>
    <n v="38.340899999999998"/>
    <n v="40.162199999999999"/>
    <n v="-1.8213000000000008"/>
  </r>
  <r>
    <x v="3"/>
    <x v="3"/>
    <x v="19"/>
    <x v="6"/>
    <x v="14"/>
    <x v="2"/>
    <n v="50.782200000000003"/>
    <n v="36.042999999999999"/>
    <n v="14.739200000000004"/>
  </r>
  <r>
    <x v="3"/>
    <x v="3"/>
    <x v="19"/>
    <x v="6"/>
    <x v="15"/>
    <x v="3"/>
    <n v="54.24"/>
    <n v="36.422399999999996"/>
    <n v="17.817600000000006"/>
  </r>
  <r>
    <x v="3"/>
    <x v="3"/>
    <x v="19"/>
    <x v="6"/>
    <x v="16"/>
    <x v="4"/>
    <n v="55.528199999999998"/>
    <n v="32.628399999999999"/>
    <n v="22.899799999999999"/>
  </r>
  <r>
    <x v="3"/>
    <x v="3"/>
    <x v="19"/>
    <x v="6"/>
    <x v="17"/>
    <x v="5"/>
    <n v="35.6967"/>
    <n v="25.365600000000001"/>
    <n v="10.331099999999999"/>
  </r>
  <r>
    <x v="3"/>
    <x v="3"/>
    <x v="19"/>
    <x v="6"/>
    <x v="18"/>
    <x v="6"/>
    <n v="36.001800000000003"/>
    <n v="23.658300000000001"/>
    <n v="12.343500000000002"/>
  </r>
  <r>
    <x v="3"/>
    <x v="3"/>
    <x v="19"/>
    <x v="6"/>
    <x v="19"/>
    <x v="7"/>
    <n v="23.5944"/>
    <n v="25.5824"/>
    <n v="-1.9879999999999995"/>
  </r>
  <r>
    <x v="3"/>
    <x v="3"/>
    <x v="19"/>
    <x v="6"/>
    <x v="20"/>
    <x v="8"/>
    <n v="35.6967"/>
    <n v="24.39"/>
    <n v="11.306699999999999"/>
  </r>
  <r>
    <x v="3"/>
    <x v="3"/>
    <x v="19"/>
    <x v="6"/>
    <x v="21"/>
    <x v="9"/>
    <n v="41.493600000000001"/>
    <n v="38.048400000000001"/>
    <n v="3.4451999999999998"/>
  </r>
  <r>
    <x v="3"/>
    <x v="3"/>
    <x v="19"/>
    <x v="6"/>
    <x v="22"/>
    <x v="10"/>
    <n v="58.036800000000007"/>
    <n v="49.863999999999997"/>
    <n v="8.1728000000000094"/>
  </r>
  <r>
    <x v="3"/>
    <x v="3"/>
    <x v="19"/>
    <x v="6"/>
    <x v="23"/>
    <x v="11"/>
    <n v="50.782200000000003"/>
    <n v="31.110799999999998"/>
    <n v="19.671400000000006"/>
  </r>
  <r>
    <x v="3"/>
    <x v="3"/>
    <x v="19"/>
    <x v="6"/>
    <x v="12"/>
    <x v="0"/>
    <n v="29.581500000000005"/>
    <n v="15.52"/>
    <n v="14.061500000000006"/>
  </r>
  <r>
    <x v="3"/>
    <x v="3"/>
    <x v="19"/>
    <x v="6"/>
    <x v="13"/>
    <x v="1"/>
    <n v="29.794700000000002"/>
    <n v="21.840000000000003"/>
    <n v="7.954699999999999"/>
  </r>
  <r>
    <x v="3"/>
    <x v="3"/>
    <x v="19"/>
    <x v="6"/>
    <x v="14"/>
    <x v="2"/>
    <n v="41.787200000000006"/>
    <n v="20.160000000000004"/>
    <n v="21.627200000000002"/>
  </r>
  <r>
    <x v="3"/>
    <x v="3"/>
    <x v="19"/>
    <x v="6"/>
    <x v="15"/>
    <x v="3"/>
    <n v="48.183199999999999"/>
    <n v="28.672000000000004"/>
    <n v="19.511199999999995"/>
  </r>
  <r>
    <x v="3"/>
    <x v="3"/>
    <x v="19"/>
    <x v="6"/>
    <x v="16"/>
    <x v="4"/>
    <n v="36.563800000000001"/>
    <n v="24.416000000000004"/>
    <n v="12.147799999999997"/>
  </r>
  <r>
    <x v="3"/>
    <x v="3"/>
    <x v="19"/>
    <x v="6"/>
    <x v="17"/>
    <x v="5"/>
    <n v="26.383500000000002"/>
    <n v="12.96"/>
    <n v="13.423500000000001"/>
  </r>
  <r>
    <x v="3"/>
    <x v="3"/>
    <x v="19"/>
    <x v="6"/>
    <x v="18"/>
    <x v="6"/>
    <n v="26.623350000000002"/>
    <n v="11.520000000000001"/>
    <n v="15.103350000000001"/>
  </r>
  <r>
    <x v="3"/>
    <x v="3"/>
    <x v="19"/>
    <x v="6"/>
    <x v="19"/>
    <x v="7"/>
    <n v="24.944399999999998"/>
    <n v="13.440000000000001"/>
    <n v="11.504399999999997"/>
  </r>
  <r>
    <x v="3"/>
    <x v="3"/>
    <x v="19"/>
    <x v="6"/>
    <x v="20"/>
    <x v="8"/>
    <n v="26.143650000000001"/>
    <n v="12.24"/>
    <n v="13.903650000000001"/>
  </r>
  <r>
    <x v="3"/>
    <x v="3"/>
    <x v="19"/>
    <x v="6"/>
    <x v="21"/>
    <x v="9"/>
    <n v="26.223599999999998"/>
    <n v="17.088000000000001"/>
    <n v="9.1355999999999966"/>
  </r>
  <r>
    <x v="3"/>
    <x v="3"/>
    <x v="19"/>
    <x v="6"/>
    <x v="22"/>
    <x v="10"/>
    <n v="46.477600000000002"/>
    <n v="28.927999999999997"/>
    <n v="17.549600000000005"/>
  </r>
  <r>
    <x v="3"/>
    <x v="3"/>
    <x v="19"/>
    <x v="6"/>
    <x v="23"/>
    <x v="11"/>
    <n v="30.594200000000001"/>
    <n v="22.848000000000003"/>
    <n v="7.7461999999999982"/>
  </r>
  <r>
    <x v="3"/>
    <x v="3"/>
    <x v="19"/>
    <x v="3"/>
    <x v="12"/>
    <x v="0"/>
    <n v="59.514000000000003"/>
    <n v="35.458999999999996"/>
    <n v="24.055000000000007"/>
  </r>
  <r>
    <x v="3"/>
    <x v="3"/>
    <x v="19"/>
    <x v="3"/>
    <x v="13"/>
    <x v="1"/>
    <n v="82.336799999999997"/>
    <n v="40.627600000000001"/>
    <n v="41.709199999999996"/>
  </r>
  <r>
    <x v="3"/>
    <x v="3"/>
    <x v="19"/>
    <x v="3"/>
    <x v="14"/>
    <x v="2"/>
    <n v="71.8536"/>
    <n v="38.283700000000003"/>
    <n v="33.569899999999997"/>
  </r>
  <r>
    <x v="3"/>
    <x v="3"/>
    <x v="19"/>
    <x v="3"/>
    <x v="15"/>
    <x v="3"/>
    <n v="75.129599999999996"/>
    <n v="45.675999999999995"/>
    <n v="29.453600000000002"/>
  </r>
  <r>
    <x v="3"/>
    <x v="3"/>
    <x v="19"/>
    <x v="3"/>
    <x v="16"/>
    <x v="4"/>
    <n v="82.555199999999999"/>
    <n v="42.07"/>
    <n v="40.485199999999999"/>
  </r>
  <r>
    <x v="3"/>
    <x v="3"/>
    <x v="19"/>
    <x v="3"/>
    <x v="17"/>
    <x v="5"/>
    <n v="53.562600000000003"/>
    <n v="29.208600000000004"/>
    <n v="24.353999999999999"/>
  </r>
  <r>
    <x v="3"/>
    <x v="3"/>
    <x v="19"/>
    <x v="3"/>
    <x v="18"/>
    <x v="6"/>
    <n v="47.665799999999997"/>
    <n v="27.045000000000002"/>
    <n v="20.620799999999996"/>
  </r>
  <r>
    <x v="3"/>
    <x v="3"/>
    <x v="19"/>
    <x v="3"/>
    <x v="19"/>
    <x v="7"/>
    <n v="40.185600000000001"/>
    <n v="22.116800000000001"/>
    <n v="18.0688"/>
  </r>
  <r>
    <x v="3"/>
    <x v="3"/>
    <x v="19"/>
    <x v="3"/>
    <x v="20"/>
    <x v="8"/>
    <n v="44.225999999999999"/>
    <n v="24.070050000000002"/>
    <n v="20.155949999999997"/>
  </r>
  <r>
    <x v="3"/>
    <x v="3"/>
    <x v="19"/>
    <x v="3"/>
    <x v="21"/>
    <x v="9"/>
    <n v="61.588799999999992"/>
    <n v="33.175200000000004"/>
    <n v="28.413599999999988"/>
  </r>
  <r>
    <x v="3"/>
    <x v="3"/>
    <x v="19"/>
    <x v="3"/>
    <x v="22"/>
    <x v="10"/>
    <n v="70.761600000000001"/>
    <n v="57.695999999999998"/>
    <n v="13.065600000000003"/>
  </r>
  <r>
    <x v="3"/>
    <x v="3"/>
    <x v="19"/>
    <x v="3"/>
    <x v="23"/>
    <x v="11"/>
    <n v="76.44"/>
    <n v="33.655999999999999"/>
    <n v="42.783999999999999"/>
  </r>
  <r>
    <x v="3"/>
    <x v="3"/>
    <x v="19"/>
    <x v="6"/>
    <x v="12"/>
    <x v="0"/>
    <n v="43.239999999999995"/>
    <n v="32.844000000000001"/>
    <n v="10.395999999999994"/>
  </r>
  <r>
    <x v="3"/>
    <x v="3"/>
    <x v="19"/>
    <x v="6"/>
    <x v="13"/>
    <x v="1"/>
    <n v="48.438000000000009"/>
    <n v="45.627400000000002"/>
    <n v="2.810600000000008"/>
  </r>
  <r>
    <x v="3"/>
    <x v="3"/>
    <x v="19"/>
    <x v="6"/>
    <x v="14"/>
    <x v="2"/>
    <n v="70.840000000000018"/>
    <n v="37.867199999999997"/>
    <n v="32.972800000000021"/>
  </r>
  <r>
    <x v="3"/>
    <x v="3"/>
    <x v="19"/>
    <x v="6"/>
    <x v="15"/>
    <x v="3"/>
    <n v="72.128"/>
    <n v="61.823999999999998"/>
    <n v="10.304000000000002"/>
  </r>
  <r>
    <x v="3"/>
    <x v="3"/>
    <x v="19"/>
    <x v="6"/>
    <x v="16"/>
    <x v="4"/>
    <n v="70.840000000000018"/>
    <n v="44.178399999999996"/>
    <n v="26.661600000000021"/>
  </r>
  <r>
    <x v="3"/>
    <x v="3"/>
    <x v="19"/>
    <x v="6"/>
    <x v="17"/>
    <x v="5"/>
    <n v="33.119999999999997"/>
    <n v="32.747399999999999"/>
    <n v="0.37259999999999849"/>
  </r>
  <r>
    <x v="3"/>
    <x v="3"/>
    <x v="19"/>
    <x v="6"/>
    <x v="18"/>
    <x v="6"/>
    <n v="43.055999999999997"/>
    <n v="29.5596"/>
    <n v="13.496399999999998"/>
  </r>
  <r>
    <x v="3"/>
    <x v="3"/>
    <x v="19"/>
    <x v="6"/>
    <x v="19"/>
    <x v="7"/>
    <n v="38.640000000000008"/>
    <n v="28.078400000000002"/>
    <n v="10.561600000000006"/>
  </r>
  <r>
    <x v="3"/>
    <x v="3"/>
    <x v="19"/>
    <x v="6"/>
    <x v="20"/>
    <x v="8"/>
    <n v="39.33"/>
    <n v="32.167800000000007"/>
    <n v="7.1621999999999915"/>
  </r>
  <r>
    <x v="3"/>
    <x v="3"/>
    <x v="19"/>
    <x v="6"/>
    <x v="21"/>
    <x v="9"/>
    <n v="58.512000000000008"/>
    <n v="44.822399999999995"/>
    <n v="13.689600000000013"/>
  </r>
  <r>
    <x v="3"/>
    <x v="3"/>
    <x v="19"/>
    <x v="6"/>
    <x v="22"/>
    <x v="10"/>
    <n v="58.88000000000001"/>
    <n v="58.217599999999997"/>
    <n v="0.66240000000001231"/>
  </r>
  <r>
    <x v="3"/>
    <x v="3"/>
    <x v="19"/>
    <x v="6"/>
    <x v="23"/>
    <x v="11"/>
    <n v="71.484000000000009"/>
    <n v="43.276799999999994"/>
    <n v="28.207200000000014"/>
  </r>
  <r>
    <x v="3"/>
    <x v="3"/>
    <x v="19"/>
    <x v="6"/>
    <x v="12"/>
    <x v="0"/>
    <n v="13.387499999999999"/>
    <n v="9.1225000000000005"/>
    <n v="4.2649999999999988"/>
  </r>
  <r>
    <x v="3"/>
    <x v="3"/>
    <x v="19"/>
    <x v="6"/>
    <x v="13"/>
    <x v="1"/>
    <n v="20.270250000000001"/>
    <n v="13.858000000000002"/>
    <n v="6.4122499999999985"/>
  </r>
  <r>
    <x v="3"/>
    <x v="3"/>
    <x v="19"/>
    <x v="6"/>
    <x v="14"/>
    <x v="2"/>
    <n v="18.963000000000001"/>
    <n v="13.345500000000001"/>
    <n v="5.6174999999999997"/>
  </r>
  <r>
    <x v="3"/>
    <x v="3"/>
    <x v="19"/>
    <x v="6"/>
    <x v="15"/>
    <x v="3"/>
    <n v="26.712"/>
    <n v="19.351999999999997"/>
    <n v="7.360000000000003"/>
  </r>
  <r>
    <x v="3"/>
    <x v="3"/>
    <x v="19"/>
    <x v="6"/>
    <x v="16"/>
    <x v="4"/>
    <n v="18.521999999999998"/>
    <n v="12.914999999999999"/>
    <n v="5.6069999999999993"/>
  </r>
  <r>
    <x v="3"/>
    <x v="3"/>
    <x v="19"/>
    <x v="6"/>
    <x v="17"/>
    <x v="5"/>
    <n v="11.76525"/>
    <n v="9.2249999999999996"/>
    <n v="2.5402500000000003"/>
  </r>
  <r>
    <x v="3"/>
    <x v="3"/>
    <x v="19"/>
    <x v="6"/>
    <x v="18"/>
    <x v="6"/>
    <n v="12.474"/>
    <n v="10.885499999999999"/>
    <n v="1.5885000000000016"/>
  </r>
  <r>
    <x v="3"/>
    <x v="3"/>
    <x v="19"/>
    <x v="6"/>
    <x v="19"/>
    <x v="7"/>
    <n v="12.474"/>
    <n v="9.347999999999999"/>
    <n v="3.1260000000000012"/>
  </r>
  <r>
    <x v="3"/>
    <x v="3"/>
    <x v="19"/>
    <x v="6"/>
    <x v="20"/>
    <x v="8"/>
    <n v="12.61575"/>
    <n v="10.977749999999999"/>
    <n v="1.6380000000000017"/>
  </r>
  <r>
    <x v="3"/>
    <x v="3"/>
    <x v="19"/>
    <x v="6"/>
    <x v="21"/>
    <x v="9"/>
    <n v="18.900000000000002"/>
    <n v="12.054"/>
    <n v="6.8460000000000019"/>
  </r>
  <r>
    <x v="3"/>
    <x v="3"/>
    <x v="19"/>
    <x v="6"/>
    <x v="22"/>
    <x v="10"/>
    <n v="22.931999999999999"/>
    <n v="16.071999999999999"/>
    <n v="6.8599999999999994"/>
  </r>
  <r>
    <x v="3"/>
    <x v="3"/>
    <x v="19"/>
    <x v="6"/>
    <x v="23"/>
    <x v="11"/>
    <n v="26.018999999999998"/>
    <n v="17.076499999999999"/>
    <n v="8.942499999999999"/>
  </r>
  <r>
    <x v="3"/>
    <x v="3"/>
    <x v="19"/>
    <x v="6"/>
    <x v="12"/>
    <x v="0"/>
    <n v="4.0330000000000004"/>
    <n v="1.2100000000000002"/>
    <n v="2.8230000000000004"/>
  </r>
  <r>
    <x v="3"/>
    <x v="3"/>
    <x v="19"/>
    <x v="6"/>
    <x v="13"/>
    <x v="1"/>
    <n v="5.4352999999999998"/>
    <n v="1.3441999999999998"/>
    <n v="4.0911"/>
  </r>
  <r>
    <x v="3"/>
    <x v="3"/>
    <x v="19"/>
    <x v="6"/>
    <x v="14"/>
    <x v="2"/>
    <n v="5.8016000000000005"/>
    <n v="1.54"/>
    <n v="4.2616000000000005"/>
  </r>
  <r>
    <x v="3"/>
    <x v="3"/>
    <x v="19"/>
    <x v="6"/>
    <x v="15"/>
    <x v="3"/>
    <n v="6.3344000000000005"/>
    <n v="1.9887999999999999"/>
    <n v="4.345600000000001"/>
  </r>
  <r>
    <x v="3"/>
    <x v="3"/>
    <x v="19"/>
    <x v="6"/>
    <x v="16"/>
    <x v="4"/>
    <n v="4.4029999999999996"/>
    <n v="1.6170000000000002"/>
    <n v="2.7859999999999996"/>
  </r>
  <r>
    <x v="3"/>
    <x v="3"/>
    <x v="19"/>
    <x v="6"/>
    <x v="17"/>
    <x v="5"/>
    <n v="3.0303"/>
    <n v="1.1780999999999999"/>
    <n v="1.8522000000000001"/>
  </r>
  <r>
    <x v="3"/>
    <x v="3"/>
    <x v="19"/>
    <x v="6"/>
    <x v="18"/>
    <x v="6"/>
    <n v="3.1635"/>
    <n v="0.98009999999999997"/>
    <n v="2.1833999999999998"/>
  </r>
  <r>
    <x v="3"/>
    <x v="3"/>
    <x v="19"/>
    <x v="6"/>
    <x v="19"/>
    <x v="7"/>
    <n v="2.9304000000000001"/>
    <n v="0.82719999999999994"/>
    <n v="2.1032000000000002"/>
  </r>
  <r>
    <x v="3"/>
    <x v="3"/>
    <x v="19"/>
    <x v="6"/>
    <x v="20"/>
    <x v="8"/>
    <n v="3.7961999999999998"/>
    <n v="1.0098"/>
    <n v="2.7863999999999995"/>
  </r>
  <r>
    <x v="3"/>
    <x v="3"/>
    <x v="19"/>
    <x v="6"/>
    <x v="21"/>
    <x v="9"/>
    <n v="5.2835999999999999"/>
    <n v="1.2804"/>
    <n v="4.0031999999999996"/>
  </r>
  <r>
    <x v="3"/>
    <x v="3"/>
    <x v="19"/>
    <x v="6"/>
    <x v="22"/>
    <x v="10"/>
    <n v="4.9135999999999997"/>
    <n v="1.8128"/>
    <n v="3.1007999999999996"/>
  </r>
  <r>
    <x v="3"/>
    <x v="3"/>
    <x v="19"/>
    <x v="6"/>
    <x v="23"/>
    <x v="11"/>
    <n v="5.3872"/>
    <n v="1.3860000000000001"/>
    <n v="4.0011999999999999"/>
  </r>
  <r>
    <x v="3"/>
    <x v="3"/>
    <x v="19"/>
    <x v="6"/>
    <x v="12"/>
    <x v="0"/>
    <n v="2.1930000000000001"/>
    <n v="0.78300000000000003"/>
    <n v="1.4100000000000001"/>
  </r>
  <r>
    <x v="3"/>
    <x v="3"/>
    <x v="19"/>
    <x v="6"/>
    <x v="13"/>
    <x v="1"/>
    <n v="3.6133500000000001"/>
    <n v="1.3805999999999998"/>
    <n v="2.2327500000000002"/>
  </r>
  <r>
    <x v="3"/>
    <x v="3"/>
    <x v="19"/>
    <x v="6"/>
    <x v="14"/>
    <x v="2"/>
    <n v="4.1768999999999998"/>
    <n v="1.4742"/>
    <n v="2.7027000000000001"/>
  </r>
  <r>
    <x v="3"/>
    <x v="3"/>
    <x v="19"/>
    <x v="6"/>
    <x v="15"/>
    <x v="3"/>
    <n v="3.2640000000000002"/>
    <n v="1.3967999999999998"/>
    <n v="1.8672000000000004"/>
  </r>
  <r>
    <x v="3"/>
    <x v="3"/>
    <x v="19"/>
    <x v="6"/>
    <x v="16"/>
    <x v="4"/>
    <n v="4.2126000000000001"/>
    <n v="1.512"/>
    <n v="2.7006000000000001"/>
  </r>
  <r>
    <x v="3"/>
    <x v="3"/>
    <x v="19"/>
    <x v="6"/>
    <x v="17"/>
    <x v="5"/>
    <n v="2.754"/>
    <n v="0.74520000000000008"/>
    <n v="2.0087999999999999"/>
  </r>
  <r>
    <x v="3"/>
    <x v="3"/>
    <x v="19"/>
    <x v="6"/>
    <x v="18"/>
    <x v="6"/>
    <n v="2.0425499999999999"/>
    <n v="0.82620000000000005"/>
    <n v="1.2163499999999998"/>
  </r>
  <r>
    <x v="3"/>
    <x v="3"/>
    <x v="19"/>
    <x v="6"/>
    <x v="19"/>
    <x v="7"/>
    <n v="2.448"/>
    <n v="0.57599999999999996"/>
    <n v="1.8719999999999999"/>
  </r>
  <r>
    <x v="3"/>
    <x v="3"/>
    <x v="19"/>
    <x v="6"/>
    <x v="20"/>
    <x v="8"/>
    <n v="2.2261500000000001"/>
    <n v="0.82620000000000005"/>
    <n v="1.39995"/>
  </r>
  <r>
    <x v="3"/>
    <x v="3"/>
    <x v="19"/>
    <x v="6"/>
    <x v="21"/>
    <x v="9"/>
    <n v="2.5091999999999999"/>
    <n v="0.95040000000000002"/>
    <n v="1.5587999999999997"/>
  </r>
  <r>
    <x v="3"/>
    <x v="3"/>
    <x v="19"/>
    <x v="6"/>
    <x v="22"/>
    <x v="10"/>
    <n v="3.9575999999999998"/>
    <n v="1.3679999999999999"/>
    <n v="2.5895999999999999"/>
  </r>
  <r>
    <x v="3"/>
    <x v="3"/>
    <x v="19"/>
    <x v="6"/>
    <x v="23"/>
    <x v="11"/>
    <n v="3.5343000000000004"/>
    <n v="1.1214"/>
    <n v="2.4129000000000005"/>
  </r>
  <r>
    <x v="3"/>
    <x v="3"/>
    <x v="19"/>
    <x v="6"/>
    <x v="12"/>
    <x v="0"/>
    <n v="0.312"/>
    <n v="0.11699999999999999"/>
    <n v="0.19500000000000001"/>
  </r>
  <r>
    <x v="3"/>
    <x v="3"/>
    <x v="19"/>
    <x v="6"/>
    <x v="13"/>
    <x v="1"/>
    <n v="0.46799999999999997"/>
    <n v="0.1313"/>
    <n v="0.3367"/>
  </r>
  <r>
    <x v="3"/>
    <x v="3"/>
    <x v="19"/>
    <x v="6"/>
    <x v="14"/>
    <x v="2"/>
    <n v="0.34439999999999998"/>
    <n v="0.13159999999999999"/>
    <n v="0.21279999999999999"/>
  </r>
  <r>
    <x v="3"/>
    <x v="3"/>
    <x v="19"/>
    <x v="6"/>
    <x v="15"/>
    <x v="3"/>
    <n v="0.51360000000000006"/>
    <n v="0.1552"/>
    <n v="0.35840000000000005"/>
  </r>
  <r>
    <x v="3"/>
    <x v="3"/>
    <x v="19"/>
    <x v="6"/>
    <x v="16"/>
    <x v="4"/>
    <n v="0.45780000000000004"/>
    <n v="0.12880000000000003"/>
    <n v="0.32900000000000001"/>
  </r>
  <r>
    <x v="3"/>
    <x v="3"/>
    <x v="19"/>
    <x v="6"/>
    <x v="17"/>
    <x v="5"/>
    <n v="0.25110000000000005"/>
    <n v="9.5399999999999999E-2"/>
    <n v="0.15570000000000006"/>
  </r>
  <r>
    <x v="3"/>
    <x v="3"/>
    <x v="19"/>
    <x v="6"/>
    <x v="18"/>
    <x v="6"/>
    <n v="0.24570000000000003"/>
    <n v="8.6399999999999991E-2"/>
    <n v="0.15930000000000005"/>
  </r>
  <r>
    <x v="3"/>
    <x v="3"/>
    <x v="19"/>
    <x v="6"/>
    <x v="19"/>
    <x v="7"/>
    <n v="0.24"/>
    <n v="6.7199999999999996E-2"/>
    <n v="0.17280000000000001"/>
  </r>
  <r>
    <x v="3"/>
    <x v="3"/>
    <x v="19"/>
    <x v="6"/>
    <x v="20"/>
    <x v="8"/>
    <n v="0.22409999999999999"/>
    <n v="0.10349999999999999"/>
    <n v="0.1206"/>
  </r>
  <r>
    <x v="3"/>
    <x v="3"/>
    <x v="19"/>
    <x v="6"/>
    <x v="21"/>
    <x v="9"/>
    <n v="0.3528"/>
    <n v="0.11639999999999999"/>
    <n v="0.2364"/>
  </r>
  <r>
    <x v="3"/>
    <x v="3"/>
    <x v="19"/>
    <x v="6"/>
    <x v="22"/>
    <x v="10"/>
    <n v="0.44159999999999999"/>
    <n v="0.18079999999999999"/>
    <n v="0.26080000000000003"/>
  </r>
  <r>
    <x v="3"/>
    <x v="3"/>
    <x v="19"/>
    <x v="6"/>
    <x v="23"/>
    <x v="11"/>
    <n v="0.44519999999999998"/>
    <n v="0.1386"/>
    <n v="0.30659999999999998"/>
  </r>
  <r>
    <x v="3"/>
    <x v="3"/>
    <x v="19"/>
    <x v="6"/>
    <x v="12"/>
    <x v="0"/>
    <n v="5.17"/>
    <n v="2.7250000000000001"/>
    <n v="2.4449999999999998"/>
  </r>
  <r>
    <x v="3"/>
    <x v="3"/>
    <x v="19"/>
    <x v="6"/>
    <x v="13"/>
    <x v="1"/>
    <n v="5.8629999999999995"/>
    <n v="2.8275000000000001"/>
    <n v="3.0354999999999994"/>
  </r>
  <r>
    <x v="3"/>
    <x v="3"/>
    <x v="19"/>
    <x v="6"/>
    <x v="14"/>
    <x v="2"/>
    <n v="6.3140000000000001"/>
    <n v="2.835"/>
    <n v="3.4790000000000001"/>
  </r>
  <r>
    <x v="3"/>
    <x v="3"/>
    <x v="19"/>
    <x v="6"/>
    <x v="15"/>
    <x v="3"/>
    <n v="9.5040000000000013"/>
    <n v="3.64"/>
    <n v="5.8640000000000008"/>
  </r>
  <r>
    <x v="3"/>
    <x v="3"/>
    <x v="19"/>
    <x v="6"/>
    <x v="16"/>
    <x v="4"/>
    <n v="9.24"/>
    <n v="3.5350000000000001"/>
    <n v="5.7050000000000001"/>
  </r>
  <r>
    <x v="3"/>
    <x v="3"/>
    <x v="19"/>
    <x v="6"/>
    <x v="17"/>
    <x v="5"/>
    <n v="5.1480000000000006"/>
    <n v="2.2725"/>
    <n v="2.8755000000000006"/>
  </r>
  <r>
    <x v="3"/>
    <x v="3"/>
    <x v="19"/>
    <x v="6"/>
    <x v="18"/>
    <x v="6"/>
    <n v="5.0985000000000005"/>
    <n v="2.4075000000000002"/>
    <n v="2.6910000000000003"/>
  </r>
  <r>
    <x v="3"/>
    <x v="3"/>
    <x v="19"/>
    <x v="6"/>
    <x v="19"/>
    <x v="7"/>
    <n v="4.0920000000000005"/>
    <n v="2.06"/>
    <n v="2.0320000000000005"/>
  </r>
  <r>
    <x v="3"/>
    <x v="3"/>
    <x v="19"/>
    <x v="6"/>
    <x v="20"/>
    <x v="8"/>
    <n v="5.742"/>
    <n v="2.6324999999999998"/>
    <n v="3.1095000000000002"/>
  </r>
  <r>
    <x v="3"/>
    <x v="3"/>
    <x v="19"/>
    <x v="6"/>
    <x v="21"/>
    <x v="9"/>
    <n v="7.59"/>
    <n v="2.7"/>
    <n v="4.8899999999999997"/>
  </r>
  <r>
    <x v="3"/>
    <x v="3"/>
    <x v="19"/>
    <x v="6"/>
    <x v="22"/>
    <x v="10"/>
    <n v="7.6560000000000006"/>
    <n v="3.6"/>
    <n v="4.0560000000000009"/>
  </r>
  <r>
    <x v="3"/>
    <x v="3"/>
    <x v="19"/>
    <x v="6"/>
    <x v="23"/>
    <x v="11"/>
    <n v="7.1610000000000005"/>
    <n v="3.5350000000000001"/>
    <n v="3.6260000000000003"/>
  </r>
  <r>
    <x v="3"/>
    <x v="3"/>
    <x v="19"/>
    <x v="6"/>
    <x v="12"/>
    <x v="0"/>
    <n v="4.2745000000000006"/>
    <n v="1.2420000000000002"/>
    <n v="3.0325000000000006"/>
  </r>
  <r>
    <x v="3"/>
    <x v="3"/>
    <x v="19"/>
    <x v="6"/>
    <x v="13"/>
    <x v="1"/>
    <n v="4.4778500000000001"/>
    <n v="1.9305000000000003"/>
    <n v="2.5473499999999998"/>
  </r>
  <r>
    <x v="3"/>
    <x v="3"/>
    <x v="19"/>
    <x v="6"/>
    <x v="14"/>
    <x v="2"/>
    <n v="5.9843000000000011"/>
    <n v="2.1734999999999998"/>
    <n v="3.8108000000000013"/>
  </r>
  <r>
    <x v="3"/>
    <x v="3"/>
    <x v="19"/>
    <x v="6"/>
    <x v="15"/>
    <x v="3"/>
    <n v="6.1088000000000005"/>
    <n v="1.9440000000000002"/>
    <n v="4.1648000000000005"/>
  </r>
  <r>
    <x v="3"/>
    <x v="3"/>
    <x v="19"/>
    <x v="6"/>
    <x v="16"/>
    <x v="4"/>
    <n v="5.229000000000001"/>
    <n v="1.7577000000000003"/>
    <n v="3.4713000000000007"/>
  </r>
  <r>
    <x v="3"/>
    <x v="3"/>
    <x v="19"/>
    <x v="6"/>
    <x v="17"/>
    <x v="5"/>
    <n v="4.4819999999999993"/>
    <n v="1.3486500000000001"/>
    <n v="3.1333499999999992"/>
  </r>
  <r>
    <x v="3"/>
    <x v="3"/>
    <x v="19"/>
    <x v="6"/>
    <x v="18"/>
    <x v="6"/>
    <n v="3.5108999999999995"/>
    <n v="1.3000500000000001"/>
    <n v="2.2108499999999993"/>
  </r>
  <r>
    <x v="3"/>
    <x v="3"/>
    <x v="19"/>
    <x v="6"/>
    <x v="19"/>
    <x v="7"/>
    <n v="3.984"/>
    <n v="0.92880000000000007"/>
    <n v="3.0552000000000001"/>
  </r>
  <r>
    <x v="3"/>
    <x v="3"/>
    <x v="19"/>
    <x v="6"/>
    <x v="20"/>
    <x v="8"/>
    <n v="3.5855999999999999"/>
    <n v="1.0449000000000002"/>
    <n v="2.5406999999999997"/>
  </r>
  <r>
    <x v="3"/>
    <x v="3"/>
    <x v="19"/>
    <x v="6"/>
    <x v="21"/>
    <x v="9"/>
    <n v="5.2788000000000004"/>
    <n v="1.4094"/>
    <n v="3.8694000000000006"/>
  </r>
  <r>
    <x v="3"/>
    <x v="3"/>
    <x v="19"/>
    <x v="6"/>
    <x v="22"/>
    <x v="10"/>
    <n v="6.9720000000000013"/>
    <n v="1.7712000000000001"/>
    <n v="5.200800000000001"/>
  </r>
  <r>
    <x v="3"/>
    <x v="3"/>
    <x v="19"/>
    <x v="6"/>
    <x v="23"/>
    <x v="11"/>
    <n v="5.1128000000000009"/>
    <n v="2.2302"/>
    <n v="2.8826000000000009"/>
  </r>
  <r>
    <x v="3"/>
    <x v="3"/>
    <x v="19"/>
    <x v="6"/>
    <x v="12"/>
    <x v="0"/>
    <n v="1.581"/>
    <n v="0.63700000000000012"/>
    <n v="0.94399999999999984"/>
  </r>
  <r>
    <x v="3"/>
    <x v="3"/>
    <x v="19"/>
    <x v="6"/>
    <x v="13"/>
    <x v="1"/>
    <n v="2.5635999999999997"/>
    <n v="0.88270000000000004"/>
    <n v="1.6808999999999996"/>
  </r>
  <r>
    <x v="3"/>
    <x v="3"/>
    <x v="19"/>
    <x v="6"/>
    <x v="14"/>
    <x v="2"/>
    <n v="2.3323999999999998"/>
    <n v="1.1073999999999999"/>
    <n v="1.2249999999999999"/>
  </r>
  <r>
    <x v="3"/>
    <x v="3"/>
    <x v="19"/>
    <x v="6"/>
    <x v="15"/>
    <x v="3"/>
    <n v="2.5024000000000002"/>
    <n v="0.92960000000000009"/>
    <n v="1.5728"/>
  </r>
  <r>
    <x v="3"/>
    <x v="3"/>
    <x v="19"/>
    <x v="6"/>
    <x v="16"/>
    <x v="4"/>
    <n v="2.7845999999999997"/>
    <n v="1.1563999999999999"/>
    <n v="1.6281999999999999"/>
  </r>
  <r>
    <x v="3"/>
    <x v="3"/>
    <x v="19"/>
    <x v="6"/>
    <x v="17"/>
    <x v="5"/>
    <n v="1.6218000000000001"/>
    <n v="0.71819999999999995"/>
    <n v="0.90360000000000018"/>
  </r>
  <r>
    <x v="3"/>
    <x v="3"/>
    <x v="19"/>
    <x v="6"/>
    <x v="18"/>
    <x v="6"/>
    <n v="1.6830000000000003"/>
    <n v="0.63629999999999998"/>
    <n v="1.0467000000000004"/>
  </r>
  <r>
    <x v="3"/>
    <x v="3"/>
    <x v="19"/>
    <x v="6"/>
    <x v="19"/>
    <x v="7"/>
    <n v="1.3464"/>
    <n v="0.4592"/>
    <n v="0.88719999999999999"/>
  </r>
  <r>
    <x v="3"/>
    <x v="3"/>
    <x v="19"/>
    <x v="6"/>
    <x v="20"/>
    <x v="8"/>
    <n v="1.5606"/>
    <n v="0.54810000000000003"/>
    <n v="1.0125"/>
  </r>
  <r>
    <x v="3"/>
    <x v="3"/>
    <x v="19"/>
    <x v="6"/>
    <x v="21"/>
    <x v="9"/>
    <n v="2.448"/>
    <n v="0.6804"/>
    <n v="1.7675999999999998"/>
  </r>
  <r>
    <x v="3"/>
    <x v="3"/>
    <x v="19"/>
    <x v="6"/>
    <x v="22"/>
    <x v="10"/>
    <n v="2.1760000000000002"/>
    <n v="0.96320000000000006"/>
    <n v="1.2128000000000001"/>
  </r>
  <r>
    <x v="3"/>
    <x v="3"/>
    <x v="19"/>
    <x v="6"/>
    <x v="23"/>
    <x v="11"/>
    <n v="2.4037999999999999"/>
    <n v="1.1172"/>
    <n v="1.2866"/>
  </r>
  <r>
    <x v="3"/>
    <x v="3"/>
    <x v="20"/>
    <x v="0"/>
    <x v="12"/>
    <x v="0"/>
    <n v="51.27300000000001"/>
    <n v="28.841999999999999"/>
    <n v="22.431000000000012"/>
  </r>
  <r>
    <x v="3"/>
    <x v="3"/>
    <x v="20"/>
    <x v="0"/>
    <x v="13"/>
    <x v="1"/>
    <n v="78.1755"/>
    <n v="29.272100000000002"/>
    <n v="48.903399999999998"/>
  </r>
  <r>
    <x v="3"/>
    <x v="3"/>
    <x v="20"/>
    <x v="0"/>
    <x v="14"/>
    <x v="2"/>
    <n v="98.368200000000016"/>
    <n v="35.065800000000003"/>
    <n v="63.302400000000013"/>
  </r>
  <r>
    <x v="3"/>
    <x v="3"/>
    <x v="20"/>
    <x v="0"/>
    <x v="15"/>
    <x v="3"/>
    <n v="99.254400000000004"/>
    <n v="38.456000000000003"/>
    <n v="60.798400000000001"/>
  </r>
  <r>
    <x v="3"/>
    <x v="3"/>
    <x v="20"/>
    <x v="0"/>
    <x v="16"/>
    <x v="4"/>
    <n v="91.278600000000012"/>
    <n v="32.940600000000003"/>
    <n v="58.338000000000008"/>
  </r>
  <r>
    <x v="3"/>
    <x v="3"/>
    <x v="20"/>
    <x v="0"/>
    <x v="17"/>
    <x v="5"/>
    <n v="52.412399999999998"/>
    <n v="18.899099999999997"/>
    <n v="33.513300000000001"/>
  </r>
  <r>
    <x v="3"/>
    <x v="3"/>
    <x v="20"/>
    <x v="0"/>
    <x v="18"/>
    <x v="6"/>
    <n v="50.703299999999999"/>
    <n v="21.859199999999998"/>
    <n v="28.844100000000001"/>
  </r>
  <r>
    <x v="3"/>
    <x v="3"/>
    <x v="20"/>
    <x v="0"/>
    <x v="19"/>
    <x v="7"/>
    <n v="58.235999999999997"/>
    <n v="16.192000000000004"/>
    <n v="42.043999999999997"/>
  </r>
  <r>
    <x v="3"/>
    <x v="3"/>
    <x v="20"/>
    <x v="0"/>
    <x v="20"/>
    <x v="8"/>
    <n v="54.691199999999995"/>
    <n v="21.859199999999998"/>
    <n v="32.831999999999994"/>
  </r>
  <r>
    <x v="3"/>
    <x v="3"/>
    <x v="20"/>
    <x v="0"/>
    <x v="21"/>
    <x v="9"/>
    <n v="69.883200000000016"/>
    <n v="35.217599999999997"/>
    <n v="34.665600000000019"/>
  </r>
  <r>
    <x v="3"/>
    <x v="3"/>
    <x v="20"/>
    <x v="0"/>
    <x v="22"/>
    <x v="10"/>
    <n v="93.177599999999998"/>
    <n v="41.289600000000007"/>
    <n v="51.887999999999991"/>
  </r>
  <r>
    <x v="3"/>
    <x v="3"/>
    <x v="20"/>
    <x v="0"/>
    <x v="23"/>
    <x v="11"/>
    <n v="102.7992"/>
    <n v="36.836800000000004"/>
    <n v="65.962400000000002"/>
  </r>
  <r>
    <x v="3"/>
    <x v="3"/>
    <x v="20"/>
    <x v="6"/>
    <x v="12"/>
    <x v="0"/>
    <n v="27.709500000000002"/>
    <n v="23.205000000000002"/>
    <n v="4.5045000000000002"/>
  </r>
  <r>
    <x v="3"/>
    <x v="3"/>
    <x v="20"/>
    <x v="6"/>
    <x v="13"/>
    <x v="1"/>
    <n v="35.6083"/>
    <n v="26.851500000000001"/>
    <n v="8.7567999999999984"/>
  </r>
  <r>
    <x v="3"/>
    <x v="3"/>
    <x v="20"/>
    <x v="6"/>
    <x v="14"/>
    <x v="2"/>
    <n v="42.360500000000002"/>
    <n v="30.702000000000002"/>
    <n v="11.6585"/>
  </r>
  <r>
    <x v="3"/>
    <x v="3"/>
    <x v="20"/>
    <x v="6"/>
    <x v="15"/>
    <x v="3"/>
    <n v="52.998400000000004"/>
    <n v="39.167999999999999"/>
    <n v="13.830400000000004"/>
  </r>
  <r>
    <x v="3"/>
    <x v="3"/>
    <x v="20"/>
    <x v="6"/>
    <x v="16"/>
    <x v="4"/>
    <n v="38.3474"/>
    <n v="28.917000000000005"/>
    <n v="9.4303999999999952"/>
  </r>
  <r>
    <x v="3"/>
    <x v="3"/>
    <x v="20"/>
    <x v="6"/>
    <x v="17"/>
    <x v="5"/>
    <n v="31.818150000000003"/>
    <n v="26.392499999999998"/>
    <n v="5.4256500000000045"/>
  </r>
  <r>
    <x v="3"/>
    <x v="3"/>
    <x v="20"/>
    <x v="6"/>
    <x v="18"/>
    <x v="6"/>
    <n v="32.104800000000004"/>
    <n v="25.704000000000001"/>
    <n v="6.4008000000000038"/>
  </r>
  <r>
    <x v="3"/>
    <x v="3"/>
    <x v="20"/>
    <x v="6"/>
    <x v="19"/>
    <x v="7"/>
    <n v="29.811599999999999"/>
    <n v="20.808000000000003"/>
    <n v="9.0035999999999952"/>
  </r>
  <r>
    <x v="3"/>
    <x v="3"/>
    <x v="20"/>
    <x v="6"/>
    <x v="20"/>
    <x v="8"/>
    <n v="23.505299999999998"/>
    <n v="23.179500000000001"/>
    <n v="0.32579999999999742"/>
  </r>
  <r>
    <x v="3"/>
    <x v="3"/>
    <x v="20"/>
    <x v="6"/>
    <x v="21"/>
    <x v="9"/>
    <n v="45.4818"/>
    <n v="35.19"/>
    <n v="10.291800000000002"/>
  </r>
  <r>
    <x v="3"/>
    <x v="3"/>
    <x v="20"/>
    <x v="6"/>
    <x v="22"/>
    <x v="10"/>
    <n v="48.921599999999998"/>
    <n v="43.656000000000006"/>
    <n v="5.2655999999999921"/>
  </r>
  <r>
    <x v="3"/>
    <x v="3"/>
    <x v="20"/>
    <x v="6"/>
    <x v="23"/>
    <x v="11"/>
    <n v="46.373600000000003"/>
    <n v="36.057000000000002"/>
    <n v="10.316600000000001"/>
  </r>
  <r>
    <x v="3"/>
    <x v="3"/>
    <x v="20"/>
    <x v="6"/>
    <x v="12"/>
    <x v="0"/>
    <n v="24.622499999999999"/>
    <n v="13.628500000000001"/>
    <n v="10.993999999999998"/>
  </r>
  <r>
    <x v="3"/>
    <x v="3"/>
    <x v="20"/>
    <x v="6"/>
    <x v="13"/>
    <x v="1"/>
    <n v="35.362599999999993"/>
    <n v="18.630300000000002"/>
    <n v="16.732299999999992"/>
  </r>
  <r>
    <x v="3"/>
    <x v="3"/>
    <x v="20"/>
    <x v="6"/>
    <x v="14"/>
    <x v="2"/>
    <n v="39.067699999999995"/>
    <n v="22.6205"/>
    <n v="16.447199999999995"/>
  </r>
  <r>
    <x v="3"/>
    <x v="3"/>
    <x v="20"/>
    <x v="6"/>
    <x v="15"/>
    <x v="3"/>
    <n v="39.771200000000007"/>
    <n v="26.301600000000001"/>
    <n v="13.469600000000007"/>
  </r>
  <r>
    <x v="3"/>
    <x v="3"/>
    <x v="20"/>
    <x v="6"/>
    <x v="16"/>
    <x v="4"/>
    <n v="32.173400000000001"/>
    <n v="21.243600000000004"/>
    <n v="10.929799999999997"/>
  </r>
  <r>
    <x v="3"/>
    <x v="3"/>
    <x v="20"/>
    <x v="6"/>
    <x v="17"/>
    <x v="5"/>
    <n v="23.215500000000002"/>
    <n v="12.265649999999999"/>
    <n v="10.949850000000003"/>
  </r>
  <r>
    <x v="3"/>
    <x v="3"/>
    <x v="20"/>
    <x v="6"/>
    <x v="18"/>
    <x v="6"/>
    <n v="21.105"/>
    <n v="10.621799999999999"/>
    <n v="10.483200000000002"/>
  </r>
  <r>
    <x v="3"/>
    <x v="3"/>
    <x v="20"/>
    <x v="6"/>
    <x v="19"/>
    <x v="7"/>
    <n v="17.446800000000003"/>
    <n v="12.701199999999998"/>
    <n v="4.7456000000000049"/>
  </r>
  <r>
    <x v="3"/>
    <x v="3"/>
    <x v="20"/>
    <x v="6"/>
    <x v="20"/>
    <x v="8"/>
    <n v="21.316050000000001"/>
    <n v="15.173999999999999"/>
    <n v="6.1420500000000011"/>
  </r>
  <r>
    <x v="3"/>
    <x v="3"/>
    <x v="20"/>
    <x v="6"/>
    <x v="21"/>
    <x v="9"/>
    <n v="25.044600000000003"/>
    <n v="17.197199999999999"/>
    <n v="7.8474000000000039"/>
  </r>
  <r>
    <x v="3"/>
    <x v="3"/>
    <x v="20"/>
    <x v="6"/>
    <x v="22"/>
    <x v="10"/>
    <n v="30.766400000000001"/>
    <n v="26.076799999999999"/>
    <n v="4.6896000000000022"/>
  </r>
  <r>
    <x v="3"/>
    <x v="3"/>
    <x v="20"/>
    <x v="6"/>
    <x v="23"/>
    <x v="11"/>
    <n v="39.067699999999995"/>
    <n v="19.276600000000002"/>
    <n v="19.791099999999993"/>
  </r>
  <r>
    <x v="3"/>
    <x v="3"/>
    <x v="20"/>
    <x v="3"/>
    <x v="12"/>
    <x v="0"/>
    <n v="65.330999999999989"/>
    <n v="27.481999999999999"/>
    <n v="37.84899999999999"/>
  </r>
  <r>
    <x v="3"/>
    <x v="3"/>
    <x v="20"/>
    <x v="3"/>
    <x v="13"/>
    <x v="1"/>
    <n v="80.648099999999999"/>
    <n v="37.689599999999999"/>
    <n v="42.958500000000001"/>
  </r>
  <r>
    <x v="3"/>
    <x v="3"/>
    <x v="20"/>
    <x v="3"/>
    <x v="14"/>
    <x v="2"/>
    <n v="71.479799999999997"/>
    <n v="46.085200000000007"/>
    <n v="25.39459999999999"/>
  </r>
  <r>
    <x v="3"/>
    <x v="3"/>
    <x v="20"/>
    <x v="3"/>
    <x v="15"/>
    <x v="3"/>
    <n v="85.204800000000006"/>
    <n v="50.252800000000001"/>
    <n v="34.952000000000005"/>
  </r>
  <r>
    <x v="3"/>
    <x v="3"/>
    <x v="20"/>
    <x v="3"/>
    <x v="16"/>
    <x v="4"/>
    <n v="84.546000000000006"/>
    <n v="41.857199999999999"/>
    <n v="42.688800000000008"/>
  </r>
  <r>
    <x v="3"/>
    <x v="3"/>
    <x v="20"/>
    <x v="3"/>
    <x v="17"/>
    <x v="5"/>
    <n v="44.963100000000004"/>
    <n v="27.9954"/>
    <n v="16.967700000000004"/>
  </r>
  <r>
    <x v="3"/>
    <x v="3"/>
    <x v="20"/>
    <x v="3"/>
    <x v="18"/>
    <x v="6"/>
    <n v="47.927700000000002"/>
    <n v="23.646599999999999"/>
    <n v="24.281100000000002"/>
  </r>
  <r>
    <x v="3"/>
    <x v="3"/>
    <x v="20"/>
    <x v="3"/>
    <x v="19"/>
    <x v="7"/>
    <n v="41.723999999999997"/>
    <n v="19.328000000000003"/>
    <n v="22.395999999999994"/>
  </r>
  <r>
    <x v="3"/>
    <x v="3"/>
    <x v="20"/>
    <x v="3"/>
    <x v="20"/>
    <x v="8"/>
    <n v="40.516199999999998"/>
    <n v="32.616"/>
    <n v="7.9001999999999981"/>
  </r>
  <r>
    <x v="3"/>
    <x v="3"/>
    <x v="20"/>
    <x v="3"/>
    <x v="21"/>
    <x v="9"/>
    <n v="67.197599999999994"/>
    <n v="34.065600000000003"/>
    <n v="33.131999999999991"/>
  </r>
  <r>
    <x v="3"/>
    <x v="3"/>
    <x v="20"/>
    <x v="3"/>
    <x v="22"/>
    <x v="10"/>
    <n v="87.84"/>
    <n v="45.903999999999996"/>
    <n v="41.936000000000007"/>
  </r>
  <r>
    <x v="3"/>
    <x v="3"/>
    <x v="20"/>
    <x v="3"/>
    <x v="23"/>
    <x v="11"/>
    <n v="79.165800000000004"/>
    <n v="34.669599999999996"/>
    <n v="44.496200000000009"/>
  </r>
  <r>
    <x v="3"/>
    <x v="3"/>
    <x v="20"/>
    <x v="6"/>
    <x v="12"/>
    <x v="0"/>
    <n v="42.335999999999999"/>
    <n v="30.85"/>
    <n v="11.485999999999997"/>
  </r>
  <r>
    <x v="3"/>
    <x v="3"/>
    <x v="20"/>
    <x v="6"/>
    <x v="13"/>
    <x v="1"/>
    <n v="54.463499999999996"/>
    <n v="46.922850000000004"/>
    <n v="7.5406499999999923"/>
  </r>
  <r>
    <x v="3"/>
    <x v="3"/>
    <x v="20"/>
    <x v="6"/>
    <x v="14"/>
    <x v="2"/>
    <n v="71.618399999999994"/>
    <n v="50.100399999999993"/>
    <n v="21.518000000000001"/>
  </r>
  <r>
    <x v="3"/>
    <x v="3"/>
    <x v="20"/>
    <x v="6"/>
    <x v="15"/>
    <x v="3"/>
    <n v="71.97120000000001"/>
    <n v="53.308800000000005"/>
    <n v="18.662400000000005"/>
  </r>
  <r>
    <x v="3"/>
    <x v="3"/>
    <x v="20"/>
    <x v="6"/>
    <x v="16"/>
    <x v="4"/>
    <n v="62.974800000000002"/>
    <n v="37.575299999999999"/>
    <n v="25.399500000000003"/>
  </r>
  <r>
    <x v="3"/>
    <x v="3"/>
    <x v="20"/>
    <x v="6"/>
    <x v="17"/>
    <x v="5"/>
    <n v="46.437299999999993"/>
    <n v="23.8779"/>
    <n v="22.559399999999993"/>
  </r>
  <r>
    <x v="3"/>
    <x v="3"/>
    <x v="20"/>
    <x v="6"/>
    <x v="18"/>
    <x v="6"/>
    <n v="40.483799999999995"/>
    <n v="22.212000000000003"/>
    <n v="18.271799999999992"/>
  </r>
  <r>
    <x v="3"/>
    <x v="3"/>
    <x v="20"/>
    <x v="6"/>
    <x v="19"/>
    <x v="7"/>
    <n v="37.044000000000004"/>
    <n v="21.965199999999999"/>
    <n v="15.078800000000005"/>
  </r>
  <r>
    <x v="3"/>
    <x v="3"/>
    <x v="20"/>
    <x v="6"/>
    <x v="20"/>
    <x v="8"/>
    <n v="32.148899999999998"/>
    <n v="28.875600000000002"/>
    <n v="3.2732999999999954"/>
  </r>
  <r>
    <x v="3"/>
    <x v="3"/>
    <x v="20"/>
    <x v="6"/>
    <x v="21"/>
    <x v="9"/>
    <n v="52.390799999999999"/>
    <n v="31.096800000000002"/>
    <n v="21.293999999999997"/>
  </r>
  <r>
    <x v="3"/>
    <x v="3"/>
    <x v="20"/>
    <x v="6"/>
    <x v="22"/>
    <x v="10"/>
    <n v="76.204800000000006"/>
    <n v="51.334400000000002"/>
    <n v="24.870400000000004"/>
  </r>
  <r>
    <x v="3"/>
    <x v="3"/>
    <x v="20"/>
    <x v="6"/>
    <x v="23"/>
    <x v="11"/>
    <n v="54.948600000000006"/>
    <n v="51.396099999999997"/>
    <n v="3.5525000000000091"/>
  </r>
  <r>
    <x v="3"/>
    <x v="3"/>
    <x v="20"/>
    <x v="6"/>
    <x v="12"/>
    <x v="0"/>
    <n v="11.305"/>
    <n v="6.9200000000000008"/>
    <n v="4.3849999999999989"/>
  </r>
  <r>
    <x v="3"/>
    <x v="3"/>
    <x v="20"/>
    <x v="6"/>
    <x v="13"/>
    <x v="1"/>
    <n v="18.327400000000001"/>
    <n v="11.020100000000001"/>
    <n v="7.3072999999999997"/>
  </r>
  <r>
    <x v="3"/>
    <x v="3"/>
    <x v="20"/>
    <x v="6"/>
    <x v="14"/>
    <x v="2"/>
    <n v="18.9924"/>
    <n v="11.746699999999999"/>
    <n v="7.2457000000000011"/>
  </r>
  <r>
    <x v="3"/>
    <x v="3"/>
    <x v="20"/>
    <x v="6"/>
    <x v="15"/>
    <x v="3"/>
    <n v="18.300800000000002"/>
    <n v="15.224"/>
    <n v="3.0768000000000022"/>
  </r>
  <r>
    <x v="3"/>
    <x v="3"/>
    <x v="20"/>
    <x v="6"/>
    <x v="16"/>
    <x v="4"/>
    <n v="17.130400000000002"/>
    <n v="11.867799999999999"/>
    <n v="5.2626000000000026"/>
  </r>
  <r>
    <x v="3"/>
    <x v="3"/>
    <x v="20"/>
    <x v="6"/>
    <x v="17"/>
    <x v="5"/>
    <n v="11.491200000000001"/>
    <n v="7.2400500000000001"/>
    <n v="4.2511500000000009"/>
  </r>
  <r>
    <x v="3"/>
    <x v="3"/>
    <x v="20"/>
    <x v="6"/>
    <x v="18"/>
    <x v="6"/>
    <n v="13.167000000000002"/>
    <n v="7.55145"/>
    <n v="5.6155500000000016"/>
  </r>
  <r>
    <x v="3"/>
    <x v="3"/>
    <x v="20"/>
    <x v="6"/>
    <x v="19"/>
    <x v="7"/>
    <n v="10.5336"/>
    <n v="7.8887999999999989"/>
    <n v="2.6448000000000009"/>
  </r>
  <r>
    <x v="3"/>
    <x v="3"/>
    <x v="20"/>
    <x v="6"/>
    <x v="20"/>
    <x v="8"/>
    <n v="14.364000000000001"/>
    <n v="8.0964000000000009"/>
    <n v="6.2675999999999998"/>
  </r>
  <r>
    <x v="3"/>
    <x v="3"/>
    <x v="20"/>
    <x v="6"/>
    <x v="21"/>
    <x v="9"/>
    <n v="18.353999999999999"/>
    <n v="10.38"/>
    <n v="7.9739999999999984"/>
  </r>
  <r>
    <x v="3"/>
    <x v="3"/>
    <x v="20"/>
    <x v="6"/>
    <x v="22"/>
    <x v="10"/>
    <n v="20.216000000000001"/>
    <n v="14.1168"/>
    <n v="6.0992000000000015"/>
  </r>
  <r>
    <x v="3"/>
    <x v="3"/>
    <x v="20"/>
    <x v="6"/>
    <x v="23"/>
    <x v="11"/>
    <n v="15.454599999999999"/>
    <n v="13.1999"/>
    <n v="2.2546999999999997"/>
  </r>
  <r>
    <x v="3"/>
    <x v="3"/>
    <x v="20"/>
    <x v="6"/>
    <x v="12"/>
    <x v="0"/>
    <n v="3.2700000000000005"/>
    <n v="1.08"/>
    <n v="2.1900000000000004"/>
  </r>
  <r>
    <x v="3"/>
    <x v="3"/>
    <x v="20"/>
    <x v="6"/>
    <x v="13"/>
    <x v="1"/>
    <n v="3.5489999999999999"/>
    <n v="1.2167999999999999"/>
    <n v="2.3322000000000003"/>
  </r>
  <r>
    <x v="3"/>
    <x v="3"/>
    <x v="20"/>
    <x v="6"/>
    <x v="14"/>
    <x v="2"/>
    <n v="4.4940000000000007"/>
    <n v="1.4489999999999998"/>
    <n v="3.0450000000000008"/>
  </r>
  <r>
    <x v="3"/>
    <x v="3"/>
    <x v="20"/>
    <x v="6"/>
    <x v="15"/>
    <x v="3"/>
    <n v="5.1840000000000002"/>
    <n v="1.4256"/>
    <n v="3.7584"/>
  </r>
  <r>
    <x v="3"/>
    <x v="3"/>
    <x v="20"/>
    <x v="6"/>
    <x v="16"/>
    <x v="4"/>
    <n v="4.9139999999999997"/>
    <n v="1.1340000000000001"/>
    <n v="3.7799999999999994"/>
  </r>
  <r>
    <x v="3"/>
    <x v="3"/>
    <x v="20"/>
    <x v="6"/>
    <x v="17"/>
    <x v="5"/>
    <n v="3.105"/>
    <n v="0.76949999999999996"/>
    <n v="2.3355000000000001"/>
  </r>
  <r>
    <x v="3"/>
    <x v="3"/>
    <x v="20"/>
    <x v="6"/>
    <x v="18"/>
    <x v="6"/>
    <n v="2.8350000000000004"/>
    <n v="0.89910000000000012"/>
    <n v="1.9359000000000002"/>
  </r>
  <r>
    <x v="3"/>
    <x v="3"/>
    <x v="20"/>
    <x v="6"/>
    <x v="19"/>
    <x v="7"/>
    <n v="2.3039999999999998"/>
    <n v="0.8567999999999999"/>
    <n v="1.4472"/>
  </r>
  <r>
    <x v="3"/>
    <x v="3"/>
    <x v="20"/>
    <x v="6"/>
    <x v="20"/>
    <x v="8"/>
    <n v="2.7270000000000003"/>
    <n v="0.6804"/>
    <n v="2.0466000000000002"/>
  </r>
  <r>
    <x v="3"/>
    <x v="3"/>
    <x v="20"/>
    <x v="6"/>
    <x v="21"/>
    <x v="9"/>
    <n v="3.0960000000000001"/>
    <n v="0.96120000000000005"/>
    <n v="2.1348000000000003"/>
  </r>
  <r>
    <x v="3"/>
    <x v="3"/>
    <x v="20"/>
    <x v="6"/>
    <x v="22"/>
    <x v="10"/>
    <n v="4.7039999999999997"/>
    <n v="1.6991999999999998"/>
    <n v="3.0047999999999999"/>
  </r>
  <r>
    <x v="3"/>
    <x v="3"/>
    <x v="20"/>
    <x v="6"/>
    <x v="23"/>
    <x v="11"/>
    <n v="4.7879999999999994"/>
    <n v="1.26"/>
    <n v="3.5279999999999996"/>
  </r>
  <r>
    <x v="3"/>
    <x v="3"/>
    <x v="20"/>
    <x v="6"/>
    <x v="12"/>
    <x v="0"/>
    <n v="2.5500000000000003"/>
    <n v="1.0529999999999999"/>
    <n v="1.4970000000000003"/>
  </r>
  <r>
    <x v="3"/>
    <x v="3"/>
    <x v="20"/>
    <x v="6"/>
    <x v="13"/>
    <x v="1"/>
    <n v="3.2486999999999999"/>
    <n v="1.2987"/>
    <n v="1.95"/>
  </r>
  <r>
    <x v="3"/>
    <x v="3"/>
    <x v="20"/>
    <x v="6"/>
    <x v="14"/>
    <x v="2"/>
    <n v="2.9274"/>
    <n v="1.4742"/>
    <n v="1.4532"/>
  </r>
  <r>
    <x v="3"/>
    <x v="3"/>
    <x v="20"/>
    <x v="6"/>
    <x v="15"/>
    <x v="3"/>
    <n v="3.7128000000000001"/>
    <n v="1.4832000000000001"/>
    <n v="2.2296"/>
  </r>
  <r>
    <x v="3"/>
    <x v="3"/>
    <x v="20"/>
    <x v="6"/>
    <x v="16"/>
    <x v="4"/>
    <n v="3.7128000000000005"/>
    <n v="1.071"/>
    <n v="2.6418000000000008"/>
  </r>
  <r>
    <x v="3"/>
    <x v="3"/>
    <x v="20"/>
    <x v="6"/>
    <x v="17"/>
    <x v="5"/>
    <n v="1.95075"/>
    <n v="0.90720000000000012"/>
    <n v="1.0435499999999998"/>
  </r>
  <r>
    <x v="3"/>
    <x v="3"/>
    <x v="20"/>
    <x v="6"/>
    <x v="18"/>
    <x v="6"/>
    <n v="2.2261500000000001"/>
    <n v="0.81810000000000005"/>
    <n v="1.40805"/>
  </r>
  <r>
    <x v="3"/>
    <x v="3"/>
    <x v="20"/>
    <x v="6"/>
    <x v="19"/>
    <x v="7"/>
    <n v="2.3868"/>
    <n v="0.66239999999999999"/>
    <n v="1.7244000000000002"/>
  </r>
  <r>
    <x v="3"/>
    <x v="3"/>
    <x v="20"/>
    <x v="6"/>
    <x v="20"/>
    <x v="8"/>
    <n v="2.6392499999999997"/>
    <n v="0.89910000000000012"/>
    <n v="1.7401499999999994"/>
  </r>
  <r>
    <x v="3"/>
    <x v="3"/>
    <x v="20"/>
    <x v="6"/>
    <x v="21"/>
    <x v="9"/>
    <n v="3.5802"/>
    <n v="0.99360000000000015"/>
    <n v="2.5865999999999998"/>
  </r>
  <r>
    <x v="3"/>
    <x v="3"/>
    <x v="20"/>
    <x v="6"/>
    <x v="22"/>
    <x v="10"/>
    <n v="4.4472000000000005"/>
    <n v="1.6128"/>
    <n v="2.8344000000000005"/>
  </r>
  <r>
    <x v="3"/>
    <x v="3"/>
    <x v="20"/>
    <x v="6"/>
    <x v="23"/>
    <x v="11"/>
    <n v="3.9984000000000006"/>
    <n v="1.3356000000000001"/>
    <n v="2.6628000000000007"/>
  </r>
  <r>
    <x v="3"/>
    <x v="3"/>
    <x v="20"/>
    <x v="6"/>
    <x v="12"/>
    <x v="0"/>
    <n v="0.21"/>
    <n v="8.2000000000000003E-2"/>
    <n v="0.128"/>
  </r>
  <r>
    <x v="3"/>
    <x v="3"/>
    <x v="20"/>
    <x v="6"/>
    <x v="13"/>
    <x v="1"/>
    <n v="0.31524999999999997"/>
    <n v="0.156"/>
    <n v="0.15924999999999997"/>
  </r>
  <r>
    <x v="3"/>
    <x v="3"/>
    <x v="20"/>
    <x v="6"/>
    <x v="14"/>
    <x v="2"/>
    <n v="0.28700000000000003"/>
    <n v="0.1148"/>
    <n v="0.17220000000000002"/>
  </r>
  <r>
    <x v="3"/>
    <x v="3"/>
    <x v="20"/>
    <x v="6"/>
    <x v="15"/>
    <x v="3"/>
    <n v="0.46799999999999997"/>
    <n v="0.1328"/>
    <n v="0.33519999999999994"/>
  </r>
  <r>
    <x v="3"/>
    <x v="3"/>
    <x v="20"/>
    <x v="6"/>
    <x v="16"/>
    <x v="4"/>
    <n v="0.38500000000000006"/>
    <n v="0.15820000000000001"/>
    <n v="0.22680000000000006"/>
  </r>
  <r>
    <x v="3"/>
    <x v="3"/>
    <x v="20"/>
    <x v="6"/>
    <x v="17"/>
    <x v="5"/>
    <n v="0.22950000000000001"/>
    <n v="7.2900000000000006E-2"/>
    <n v="0.15660000000000002"/>
  </r>
  <r>
    <x v="3"/>
    <x v="3"/>
    <x v="20"/>
    <x v="6"/>
    <x v="18"/>
    <x v="6"/>
    <n v="0.25424999999999998"/>
    <n v="8.0100000000000005E-2"/>
    <n v="0.17414999999999997"/>
  </r>
  <r>
    <x v="3"/>
    <x v="3"/>
    <x v="20"/>
    <x v="6"/>
    <x v="19"/>
    <x v="7"/>
    <n v="0.16000000000000003"/>
    <n v="8.2400000000000001E-2"/>
    <n v="7.760000000000003E-2"/>
  </r>
  <r>
    <x v="3"/>
    <x v="3"/>
    <x v="20"/>
    <x v="6"/>
    <x v="20"/>
    <x v="8"/>
    <n v="0.20925000000000002"/>
    <n v="8.1900000000000001E-2"/>
    <n v="0.12735000000000002"/>
  </r>
  <r>
    <x v="3"/>
    <x v="3"/>
    <x v="20"/>
    <x v="6"/>
    <x v="21"/>
    <x v="9"/>
    <n v="0.27900000000000003"/>
    <n v="0.11399999999999999"/>
    <n v="0.16500000000000004"/>
  </r>
  <r>
    <x v="3"/>
    <x v="3"/>
    <x v="20"/>
    <x v="6"/>
    <x v="22"/>
    <x v="10"/>
    <n v="0.46399999999999997"/>
    <n v="0.16"/>
    <n v="0.30399999999999994"/>
  </r>
  <r>
    <x v="3"/>
    <x v="3"/>
    <x v="20"/>
    <x v="6"/>
    <x v="23"/>
    <x v="11"/>
    <n v="0.39550000000000002"/>
    <n v="0.13020000000000001"/>
    <n v="0.26529999999999998"/>
  </r>
  <r>
    <x v="3"/>
    <x v="3"/>
    <x v="20"/>
    <x v="6"/>
    <x v="12"/>
    <x v="0"/>
    <n v="5.7680000000000007"/>
    <n v="2.7600000000000002"/>
    <n v="3.0080000000000005"/>
  </r>
  <r>
    <x v="3"/>
    <x v="3"/>
    <x v="20"/>
    <x v="6"/>
    <x v="13"/>
    <x v="1"/>
    <n v="5.6238000000000001"/>
    <n v="3.5880000000000001"/>
    <n v="2.0358000000000001"/>
  </r>
  <r>
    <x v="3"/>
    <x v="3"/>
    <x v="20"/>
    <x v="6"/>
    <x v="14"/>
    <x v="2"/>
    <n v="8.5077999999999996"/>
    <n v="2.6082000000000005"/>
    <n v="5.8995999999999995"/>
  </r>
  <r>
    <x v="3"/>
    <x v="3"/>
    <x v="20"/>
    <x v="6"/>
    <x v="15"/>
    <x v="3"/>
    <n v="7.7455999999999996"/>
    <n v="4.1583999999999994"/>
    <n v="3.5872000000000002"/>
  </r>
  <r>
    <x v="3"/>
    <x v="3"/>
    <x v="20"/>
    <x v="6"/>
    <x v="16"/>
    <x v="4"/>
    <n v="6.0564"/>
    <n v="2.7370000000000001"/>
    <n v="3.3193999999999999"/>
  </r>
  <r>
    <x v="3"/>
    <x v="3"/>
    <x v="20"/>
    <x v="6"/>
    <x v="17"/>
    <x v="5"/>
    <n v="3.8470499999999999"/>
    <n v="2.1113999999999997"/>
    <n v="1.7356500000000001"/>
  </r>
  <r>
    <x v="3"/>
    <x v="3"/>
    <x v="20"/>
    <x v="6"/>
    <x v="18"/>
    <x v="6"/>
    <n v="4.0788000000000002"/>
    <n v="2.0699999999999998"/>
    <n v="2.0088000000000004"/>
  </r>
  <r>
    <x v="3"/>
    <x v="3"/>
    <x v="20"/>
    <x v="6"/>
    <x v="19"/>
    <x v="7"/>
    <n v="3.8727999999999998"/>
    <n v="1.8952000000000002"/>
    <n v="1.9775999999999996"/>
  </r>
  <r>
    <x v="3"/>
    <x v="3"/>
    <x v="20"/>
    <x v="6"/>
    <x v="20"/>
    <x v="8"/>
    <n v="5.1912000000000003"/>
    <n v="2.1528"/>
    <n v="3.0384000000000002"/>
  </r>
  <r>
    <x v="3"/>
    <x v="3"/>
    <x v="20"/>
    <x v="6"/>
    <x v="21"/>
    <x v="9"/>
    <n v="7.230599999999999"/>
    <n v="2.2080000000000002"/>
    <n v="5.0225999999999988"/>
  </r>
  <r>
    <x v="3"/>
    <x v="3"/>
    <x v="20"/>
    <x v="6"/>
    <x v="22"/>
    <x v="10"/>
    <n v="7.9927999999999999"/>
    <n v="4.3792"/>
    <n v="3.6135999999999999"/>
  </r>
  <r>
    <x v="3"/>
    <x v="3"/>
    <x v="20"/>
    <x v="6"/>
    <x v="23"/>
    <x v="11"/>
    <n v="6.2005999999999997"/>
    <n v="2.7692000000000001"/>
    <n v="3.4313999999999996"/>
  </r>
  <r>
    <x v="3"/>
    <x v="3"/>
    <x v="20"/>
    <x v="6"/>
    <x v="12"/>
    <x v="0"/>
    <n v="5.04"/>
    <n v="1.5540000000000003"/>
    <n v="3.4859999999999998"/>
  </r>
  <r>
    <x v="3"/>
    <x v="3"/>
    <x v="20"/>
    <x v="6"/>
    <x v="13"/>
    <x v="1"/>
    <n v="5.5692000000000004"/>
    <n v="2.0202000000000004"/>
    <n v="3.5489999999999999"/>
  </r>
  <r>
    <x v="3"/>
    <x v="3"/>
    <x v="20"/>
    <x v="6"/>
    <x v="14"/>
    <x v="2"/>
    <n v="5.88"/>
    <n v="2.2931999999999997"/>
    <n v="3.5868000000000002"/>
  </r>
  <r>
    <x v="3"/>
    <x v="3"/>
    <x v="20"/>
    <x v="6"/>
    <x v="15"/>
    <x v="3"/>
    <n v="5.3760000000000003"/>
    <n v="2.5312000000000001"/>
    <n v="2.8448000000000002"/>
  </r>
  <r>
    <x v="3"/>
    <x v="3"/>
    <x v="20"/>
    <x v="6"/>
    <x v="16"/>
    <x v="4"/>
    <n v="5.9387999999999996"/>
    <n v="1.9403999999999999"/>
    <n v="3.9983999999999997"/>
  </r>
  <r>
    <x v="3"/>
    <x v="3"/>
    <x v="20"/>
    <x v="6"/>
    <x v="17"/>
    <x v="5"/>
    <n v="4.0068000000000001"/>
    <n v="1.0331999999999999"/>
    <n v="2.9736000000000002"/>
  </r>
  <r>
    <x v="3"/>
    <x v="3"/>
    <x v="20"/>
    <x v="6"/>
    <x v="18"/>
    <x v="6"/>
    <n v="4.5360000000000005"/>
    <n v="1.4867999999999999"/>
    <n v="3.0492000000000008"/>
  </r>
  <r>
    <x v="3"/>
    <x v="3"/>
    <x v="20"/>
    <x v="6"/>
    <x v="19"/>
    <x v="7"/>
    <n v="3.3264"/>
    <n v="0.91839999999999999"/>
    <n v="2.4079999999999999"/>
  </r>
  <r>
    <x v="3"/>
    <x v="3"/>
    <x v="20"/>
    <x v="6"/>
    <x v="20"/>
    <x v="8"/>
    <n v="4.4603999999999999"/>
    <n v="1.512"/>
    <n v="2.9483999999999999"/>
  </r>
  <r>
    <x v="3"/>
    <x v="3"/>
    <x v="20"/>
    <x v="6"/>
    <x v="21"/>
    <x v="9"/>
    <n v="5.2920000000000007"/>
    <n v="1.9823999999999997"/>
    <n v="3.309600000000001"/>
  </r>
  <r>
    <x v="3"/>
    <x v="3"/>
    <x v="20"/>
    <x v="6"/>
    <x v="22"/>
    <x v="10"/>
    <n v="5.3760000000000003"/>
    <n v="2.5088000000000004"/>
    <n v="2.8672"/>
  </r>
  <r>
    <x v="3"/>
    <x v="3"/>
    <x v="20"/>
    <x v="6"/>
    <x v="23"/>
    <x v="11"/>
    <n v="6.4092000000000002"/>
    <n v="1.9207999999999998"/>
    <n v="4.4884000000000004"/>
  </r>
  <r>
    <x v="3"/>
    <x v="3"/>
    <x v="20"/>
    <x v="6"/>
    <x v="12"/>
    <x v="0"/>
    <n v="1.45"/>
    <n v="0.51600000000000001"/>
    <n v="0.93399999999999994"/>
  </r>
  <r>
    <x v="3"/>
    <x v="3"/>
    <x v="20"/>
    <x v="6"/>
    <x v="13"/>
    <x v="1"/>
    <n v="2.262"/>
    <n v="0.63180000000000003"/>
    <n v="1.6301999999999999"/>
  </r>
  <r>
    <x v="3"/>
    <x v="3"/>
    <x v="20"/>
    <x v="6"/>
    <x v="14"/>
    <x v="2"/>
    <n v="1.6646000000000001"/>
    <n v="0.94080000000000008"/>
    <n v="0.7238"/>
  </r>
  <r>
    <x v="3"/>
    <x v="3"/>
    <x v="20"/>
    <x v="6"/>
    <x v="15"/>
    <x v="3"/>
    <n v="2.4824000000000002"/>
    <n v="1.0176000000000001"/>
    <n v="1.4648000000000001"/>
  </r>
  <r>
    <x v="3"/>
    <x v="3"/>
    <x v="20"/>
    <x v="6"/>
    <x v="16"/>
    <x v="4"/>
    <n v="2.1112000000000002"/>
    <n v="0.74759999999999993"/>
    <n v="1.3636000000000004"/>
  </r>
  <r>
    <x v="3"/>
    <x v="3"/>
    <x v="20"/>
    <x v="6"/>
    <x v="17"/>
    <x v="5"/>
    <n v="1.1092499999999998"/>
    <n v="0.63180000000000003"/>
    <n v="0.47744999999999982"/>
  </r>
  <r>
    <x v="3"/>
    <x v="3"/>
    <x v="20"/>
    <x v="6"/>
    <x v="18"/>
    <x v="6"/>
    <n v="1.044"/>
    <n v="0.64800000000000002"/>
    <n v="0.39600000000000002"/>
  </r>
  <r>
    <x v="3"/>
    <x v="3"/>
    <x v="20"/>
    <x v="6"/>
    <x v="19"/>
    <x v="7"/>
    <n v="0.95119999999999982"/>
    <n v="0.39839999999999998"/>
    <n v="0.55279999999999985"/>
  </r>
  <r>
    <x v="3"/>
    <x v="3"/>
    <x v="20"/>
    <x v="6"/>
    <x v="20"/>
    <x v="8"/>
    <n v="1.34415"/>
    <n v="0.57240000000000002"/>
    <n v="0.77174999999999994"/>
  </r>
  <r>
    <x v="3"/>
    <x v="3"/>
    <x v="20"/>
    <x v="6"/>
    <x v="21"/>
    <x v="9"/>
    <n v="1.7052"/>
    <n v="0.79920000000000002"/>
    <n v="0.90600000000000003"/>
  </r>
  <r>
    <x v="3"/>
    <x v="3"/>
    <x v="20"/>
    <x v="6"/>
    <x v="22"/>
    <x v="10"/>
    <n v="2.0648"/>
    <n v="0.96"/>
    <n v="1.1048"/>
  </r>
  <r>
    <x v="3"/>
    <x v="3"/>
    <x v="20"/>
    <x v="6"/>
    <x v="23"/>
    <x v="11"/>
    <n v="1.9488000000000001"/>
    <n v="0.86519999999999997"/>
    <n v="1.0836000000000001"/>
  </r>
  <r>
    <x v="5"/>
    <x v="5"/>
    <x v="21"/>
    <x v="0"/>
    <x v="12"/>
    <x v="0"/>
    <n v="57.216499999999996"/>
    <n v="22.876500000000004"/>
    <n v="34.339999999999989"/>
  </r>
  <r>
    <x v="5"/>
    <x v="5"/>
    <x v="21"/>
    <x v="0"/>
    <x v="13"/>
    <x v="1"/>
    <n v="88.373999999999995"/>
    <n v="31.800600000000003"/>
    <n v="56.573399999999992"/>
  </r>
  <r>
    <x v="5"/>
    <x v="5"/>
    <x v="21"/>
    <x v="0"/>
    <x v="14"/>
    <x v="2"/>
    <n v="64.241100000000003"/>
    <n v="25.368000000000002"/>
    <n v="38.873100000000001"/>
  </r>
  <r>
    <x v="5"/>
    <x v="5"/>
    <x v="21"/>
    <x v="0"/>
    <x v="15"/>
    <x v="3"/>
    <n v="85.201599999999999"/>
    <n v="29.354400000000002"/>
    <n v="55.847200000000001"/>
  </r>
  <r>
    <x v="5"/>
    <x v="5"/>
    <x v="21"/>
    <x v="0"/>
    <x v="16"/>
    <x v="4"/>
    <n v="64.241100000000003"/>
    <n v="31.71"/>
    <n v="32.531100000000002"/>
  </r>
  <r>
    <x v="5"/>
    <x v="5"/>
    <x v="21"/>
    <x v="0"/>
    <x v="17"/>
    <x v="5"/>
    <n v="44.866799999999998"/>
    <n v="23.238900000000001"/>
    <n v="21.627899999999997"/>
  </r>
  <r>
    <x v="5"/>
    <x v="5"/>
    <x v="21"/>
    <x v="0"/>
    <x v="18"/>
    <x v="6"/>
    <n v="54.55395"/>
    <n v="19.77345"/>
    <n v="34.780500000000004"/>
  </r>
  <r>
    <x v="5"/>
    <x v="5"/>
    <x v="21"/>
    <x v="0"/>
    <x v="19"/>
    <x v="7"/>
    <n v="40.334800000000001"/>
    <n v="18.301200000000001"/>
    <n v="22.0336"/>
  </r>
  <r>
    <x v="5"/>
    <x v="5"/>
    <x v="21"/>
    <x v="0"/>
    <x v="20"/>
    <x v="8"/>
    <n v="43.847099999999998"/>
    <n v="22.423500000000004"/>
    <n v="21.423599999999993"/>
  </r>
  <r>
    <x v="5"/>
    <x v="5"/>
    <x v="21"/>
    <x v="0"/>
    <x v="21"/>
    <x v="9"/>
    <n v="79.536599999999993"/>
    <n v="21.744"/>
    <n v="57.792599999999993"/>
  </r>
  <r>
    <x v="5"/>
    <x v="5"/>
    <x v="21"/>
    <x v="0"/>
    <x v="22"/>
    <x v="10"/>
    <n v="76.137599999999992"/>
    <n v="35.152799999999999"/>
    <n v="40.984799999999993"/>
  </r>
  <r>
    <x v="5"/>
    <x v="5"/>
    <x v="21"/>
    <x v="0"/>
    <x v="23"/>
    <x v="11"/>
    <n v="79.31"/>
    <n v="31.075800000000001"/>
    <n v="48.234200000000001"/>
  </r>
  <r>
    <x v="5"/>
    <x v="5"/>
    <x v="21"/>
    <x v="1"/>
    <x v="12"/>
    <x v="0"/>
    <n v="26.445"/>
    <n v="21.402000000000001"/>
    <n v="5.0429999999999993"/>
  </r>
  <r>
    <x v="5"/>
    <x v="5"/>
    <x v="21"/>
    <x v="1"/>
    <x v="13"/>
    <x v="1"/>
    <n v="37.176750000000006"/>
    <n v="28.462199999999999"/>
    <n v="8.7145500000000062"/>
  </r>
  <r>
    <x v="5"/>
    <x v="5"/>
    <x v="21"/>
    <x v="1"/>
    <x v="14"/>
    <x v="2"/>
    <n v="35.731500000000004"/>
    <n v="27.552"/>
    <n v="8.1795000000000044"/>
  </r>
  <r>
    <x v="5"/>
    <x v="5"/>
    <x v="21"/>
    <x v="1"/>
    <x v="15"/>
    <x v="3"/>
    <n v="52.152000000000008"/>
    <n v="38.9664"/>
    <n v="13.185600000000008"/>
  </r>
  <r>
    <x v="5"/>
    <x v="5"/>
    <x v="21"/>
    <x v="1"/>
    <x v="16"/>
    <x v="4"/>
    <n v="43.911000000000008"/>
    <n v="38.228400000000001"/>
    <n v="5.6826000000000079"/>
  </r>
  <r>
    <x v="5"/>
    <x v="5"/>
    <x v="21"/>
    <x v="1"/>
    <x v="17"/>
    <x v="5"/>
    <n v="22.41675"/>
    <n v="22.3614"/>
    <n v="5.5350000000000676E-2"/>
  </r>
  <r>
    <x v="5"/>
    <x v="5"/>
    <x v="21"/>
    <x v="1"/>
    <x v="18"/>
    <x v="6"/>
    <n v="24.630750000000003"/>
    <n v="20.3688"/>
    <n v="4.2619500000000023"/>
  </r>
  <r>
    <x v="5"/>
    <x v="5"/>
    <x v="21"/>
    <x v="1"/>
    <x v="19"/>
    <x v="7"/>
    <n v="29.027999999999999"/>
    <n v="22.631999999999998"/>
    <n v="6.3960000000000008"/>
  </r>
  <r>
    <x v="5"/>
    <x v="5"/>
    <x v="21"/>
    <x v="1"/>
    <x v="20"/>
    <x v="8"/>
    <n v="30.996000000000002"/>
    <n v="21.697199999999999"/>
    <n v="9.2988000000000035"/>
  </r>
  <r>
    <x v="5"/>
    <x v="5"/>
    <x v="21"/>
    <x v="1"/>
    <x v="21"/>
    <x v="9"/>
    <n v="34.686"/>
    <n v="33.948"/>
    <n v="0.73799999999999955"/>
  </r>
  <r>
    <x v="5"/>
    <x v="5"/>
    <x v="21"/>
    <x v="1"/>
    <x v="22"/>
    <x v="10"/>
    <n v="49.2"/>
    <n v="34.636800000000001"/>
    <n v="14.563200000000002"/>
  </r>
  <r>
    <x v="5"/>
    <x v="5"/>
    <x v="21"/>
    <x v="1"/>
    <x v="23"/>
    <x v="11"/>
    <n v="43.050000000000004"/>
    <n v="33.062399999999997"/>
    <n v="9.9876000000000076"/>
  </r>
  <r>
    <x v="5"/>
    <x v="5"/>
    <x v="21"/>
    <x v="2"/>
    <x v="12"/>
    <x v="0"/>
    <n v="17.63"/>
    <n v="13.898999999999999"/>
    <n v="3.7309999999999999"/>
  </r>
  <r>
    <x v="5"/>
    <x v="5"/>
    <x v="21"/>
    <x v="2"/>
    <x v="13"/>
    <x v="1"/>
    <n v="23.452000000000002"/>
    <n v="17.908800000000003"/>
    <n v="5.5431999999999988"/>
  </r>
  <r>
    <x v="5"/>
    <x v="5"/>
    <x v="21"/>
    <x v="2"/>
    <x v="14"/>
    <x v="2"/>
    <n v="31.283000000000001"/>
    <n v="20.147399999999998"/>
    <n v="11.135600000000004"/>
  </r>
  <r>
    <x v="5"/>
    <x v="5"/>
    <x v="21"/>
    <x v="2"/>
    <x v="15"/>
    <x v="3"/>
    <n v="37.063999999999993"/>
    <n v="19.68"/>
    <n v="17.383999999999993"/>
  </r>
  <r>
    <x v="5"/>
    <x v="5"/>
    <x v="21"/>
    <x v="2"/>
    <x v="16"/>
    <x v="4"/>
    <n v="34.152999999999999"/>
    <n v="14.636999999999999"/>
    <n v="19.515999999999998"/>
  </r>
  <r>
    <x v="5"/>
    <x v="5"/>
    <x v="21"/>
    <x v="2"/>
    <x v="17"/>
    <x v="5"/>
    <n v="19.556999999999999"/>
    <n v="10.405799999999999"/>
    <n v="9.1511999999999993"/>
  </r>
  <r>
    <x v="5"/>
    <x v="5"/>
    <x v="21"/>
    <x v="2"/>
    <x v="18"/>
    <x v="6"/>
    <n v="20.295000000000002"/>
    <n v="12.177000000000001"/>
    <n v="8.1180000000000003"/>
  </r>
  <r>
    <x v="5"/>
    <x v="5"/>
    <x v="21"/>
    <x v="2"/>
    <x v="19"/>
    <x v="7"/>
    <n v="16.891999999999999"/>
    <n v="11.7096"/>
    <n v="5.1823999999999995"/>
  </r>
  <r>
    <x v="5"/>
    <x v="5"/>
    <x v="21"/>
    <x v="2"/>
    <x v="20"/>
    <x v="8"/>
    <n v="18.45"/>
    <n v="9.6309000000000005"/>
    <n v="8.8190999999999988"/>
  </r>
  <r>
    <x v="5"/>
    <x v="5"/>
    <x v="21"/>
    <x v="2"/>
    <x v="21"/>
    <x v="9"/>
    <n v="21.402000000000001"/>
    <n v="14.9076"/>
    <n v="6.4944000000000006"/>
  </r>
  <r>
    <x v="5"/>
    <x v="5"/>
    <x v="21"/>
    <x v="2"/>
    <x v="22"/>
    <x v="10"/>
    <n v="35.095999999999997"/>
    <n v="15.744"/>
    <n v="19.351999999999997"/>
  </r>
  <r>
    <x v="5"/>
    <x v="5"/>
    <x v="21"/>
    <x v="2"/>
    <x v="23"/>
    <x v="11"/>
    <n v="28.125999999999998"/>
    <n v="18.942"/>
    <n v="9.1839999999999975"/>
  </r>
  <r>
    <x v="5"/>
    <x v="5"/>
    <x v="21"/>
    <x v="3"/>
    <x v="12"/>
    <x v="0"/>
    <n v="51.527999999999999"/>
    <n v="21.586000000000002"/>
    <n v="29.941999999999997"/>
  </r>
  <r>
    <x v="5"/>
    <x v="5"/>
    <x v="21"/>
    <x v="3"/>
    <x v="13"/>
    <x v="1"/>
    <n v="53.944800000000001"/>
    <n v="36.871899999999997"/>
    <n v="17.072900000000004"/>
  </r>
  <r>
    <x v="5"/>
    <x v="5"/>
    <x v="21"/>
    <x v="3"/>
    <x v="14"/>
    <x v="2"/>
    <n v="61.924800000000005"/>
    <n v="28.814799999999998"/>
    <n v="33.110000000000007"/>
  </r>
  <r>
    <x v="5"/>
    <x v="5"/>
    <x v="21"/>
    <x v="3"/>
    <x v="15"/>
    <x v="3"/>
    <n v="77.337600000000009"/>
    <n v="38.553600000000003"/>
    <n v="38.784000000000006"/>
  </r>
  <r>
    <x v="5"/>
    <x v="5"/>
    <x v="21"/>
    <x v="3"/>
    <x v="16"/>
    <x v="4"/>
    <n v="57.456000000000003"/>
    <n v="33.734400000000001"/>
    <n v="23.721600000000002"/>
  </r>
  <r>
    <x v="5"/>
    <x v="5"/>
    <x v="21"/>
    <x v="3"/>
    <x v="17"/>
    <x v="5"/>
    <n v="38.167200000000001"/>
    <n v="24.623100000000001"/>
    <n v="13.5441"/>
  </r>
  <r>
    <x v="5"/>
    <x v="5"/>
    <x v="21"/>
    <x v="3"/>
    <x v="18"/>
    <x v="6"/>
    <n v="45.964800000000004"/>
    <n v="20.1051"/>
    <n v="25.859700000000004"/>
  </r>
  <r>
    <x v="5"/>
    <x v="5"/>
    <x v="21"/>
    <x v="3"/>
    <x v="19"/>
    <x v="7"/>
    <n v="41.951999999999998"/>
    <n v="18.072000000000003"/>
    <n v="23.879999999999995"/>
  </r>
  <r>
    <x v="5"/>
    <x v="5"/>
    <x v="21"/>
    <x v="3"/>
    <x v="20"/>
    <x v="8"/>
    <n v="46.375199999999992"/>
    <n v="20.1051"/>
    <n v="26.270099999999992"/>
  </r>
  <r>
    <x v="5"/>
    <x v="5"/>
    <x v="21"/>
    <x v="3"/>
    <x v="21"/>
    <x v="9"/>
    <n v="65.116799999999998"/>
    <n v="24.698399999999999"/>
    <n v="40.418399999999998"/>
  </r>
  <r>
    <x v="5"/>
    <x v="5"/>
    <x v="21"/>
    <x v="3"/>
    <x v="22"/>
    <x v="10"/>
    <n v="64.204800000000006"/>
    <n v="35.742400000000004"/>
    <n v="28.462400000000002"/>
  </r>
  <r>
    <x v="5"/>
    <x v="5"/>
    <x v="21"/>
    <x v="3"/>
    <x v="23"/>
    <x v="11"/>
    <n v="57.456000000000003"/>
    <n v="31.2746"/>
    <n v="26.181400000000004"/>
  </r>
  <r>
    <x v="5"/>
    <x v="5"/>
    <x v="21"/>
    <x v="4"/>
    <x v="12"/>
    <x v="0"/>
    <n v="50.694000000000003"/>
    <n v="30.098000000000003"/>
    <n v="20.596"/>
  </r>
  <r>
    <x v="5"/>
    <x v="5"/>
    <x v="21"/>
    <x v="4"/>
    <x v="13"/>
    <x v="1"/>
    <n v="53.1648"/>
    <n v="34.091200000000001"/>
    <n v="19.073599999999999"/>
  </r>
  <r>
    <x v="5"/>
    <x v="5"/>
    <x v="21"/>
    <x v="4"/>
    <x v="14"/>
    <x v="2"/>
    <n v="61.429200000000002"/>
    <n v="44.223199999999999"/>
    <n v="17.206000000000003"/>
  </r>
  <r>
    <x v="5"/>
    <x v="5"/>
    <x v="21"/>
    <x v="4"/>
    <x v="15"/>
    <x v="3"/>
    <n v="57.254399999999997"/>
    <n v="43.865600000000001"/>
    <n v="13.388799999999996"/>
  </r>
  <r>
    <x v="5"/>
    <x v="5"/>
    <x v="21"/>
    <x v="4"/>
    <x v="16"/>
    <x v="4"/>
    <n v="50.0976"/>
    <n v="37.548000000000002"/>
    <n v="12.549599999999998"/>
  </r>
  <r>
    <x v="5"/>
    <x v="5"/>
    <x v="21"/>
    <x v="4"/>
    <x v="17"/>
    <x v="5"/>
    <n v="39.490200000000002"/>
    <n v="30.574799999999996"/>
    <n v="8.9154000000000053"/>
  </r>
  <r>
    <x v="5"/>
    <x v="5"/>
    <x v="21"/>
    <x v="4"/>
    <x v="18"/>
    <x v="6"/>
    <n v="30.672000000000004"/>
    <n v="26.5518"/>
    <n v="4.1202000000000041"/>
  </r>
  <r>
    <x v="5"/>
    <x v="5"/>
    <x v="21"/>
    <x v="4"/>
    <x v="19"/>
    <x v="7"/>
    <n v="39.873599999999996"/>
    <n v="22.886399999999998"/>
    <n v="16.987199999999998"/>
  </r>
  <r>
    <x v="5"/>
    <x v="5"/>
    <x v="21"/>
    <x v="4"/>
    <x v="20"/>
    <x v="8"/>
    <n v="45.624600000000001"/>
    <n v="24.406200000000002"/>
    <n v="21.218399999999999"/>
  </r>
  <r>
    <x v="5"/>
    <x v="5"/>
    <x v="21"/>
    <x v="4"/>
    <x v="21"/>
    <x v="9"/>
    <n v="47.54160000000001"/>
    <n v="41.481599999999993"/>
    <n v="6.0600000000000165"/>
  </r>
  <r>
    <x v="5"/>
    <x v="5"/>
    <x v="21"/>
    <x v="4"/>
    <x v="22"/>
    <x v="10"/>
    <n v="72.249600000000001"/>
    <n v="47.203200000000002"/>
    <n v="25.046399999999998"/>
  </r>
  <r>
    <x v="5"/>
    <x v="5"/>
    <x v="21"/>
    <x v="4"/>
    <x v="23"/>
    <x v="11"/>
    <n v="48.904799999999994"/>
    <n v="46.309200000000004"/>
    <n v="2.5955999999999904"/>
  </r>
  <r>
    <x v="5"/>
    <x v="5"/>
    <x v="21"/>
    <x v="5"/>
    <x v="12"/>
    <x v="0"/>
    <n v="15.355500000000001"/>
    <n v="9.9615000000000009"/>
    <n v="5.3940000000000001"/>
  </r>
  <r>
    <x v="5"/>
    <x v="5"/>
    <x v="21"/>
    <x v="5"/>
    <x v="13"/>
    <x v="1"/>
    <n v="27.304549999999999"/>
    <n v="15.629250000000001"/>
    <n v="11.675299999999998"/>
  </r>
  <r>
    <x v="5"/>
    <x v="5"/>
    <x v="21"/>
    <x v="5"/>
    <x v="14"/>
    <x v="2"/>
    <n v="27.181000000000004"/>
    <n v="14.587300000000001"/>
    <n v="12.593700000000004"/>
  </r>
  <r>
    <x v="5"/>
    <x v="5"/>
    <x v="21"/>
    <x v="5"/>
    <x v="15"/>
    <x v="3"/>
    <n v="24.568800000000003"/>
    <n v="15.9384"/>
    <n v="8.6304000000000034"/>
  </r>
  <r>
    <x v="5"/>
    <x v="5"/>
    <x v="21"/>
    <x v="5"/>
    <x v="16"/>
    <x v="4"/>
    <n v="28.910699999999999"/>
    <n v="17.633000000000003"/>
    <n v="11.277699999999996"/>
  </r>
  <r>
    <x v="5"/>
    <x v="5"/>
    <x v="21"/>
    <x v="5"/>
    <x v="17"/>
    <x v="5"/>
    <n v="16.043849999999999"/>
    <n v="9.4806000000000008"/>
    <n v="6.5632499999999983"/>
  </r>
  <r>
    <x v="5"/>
    <x v="5"/>
    <x v="21"/>
    <x v="5"/>
    <x v="18"/>
    <x v="6"/>
    <n v="17.7912"/>
    <n v="8.6562000000000001"/>
    <n v="9.1349999999999998"/>
  </r>
  <r>
    <x v="5"/>
    <x v="5"/>
    <x v="21"/>
    <x v="5"/>
    <x v="19"/>
    <x v="7"/>
    <n v="14.261200000000001"/>
    <n v="8.1524000000000001"/>
    <n v="6.1088000000000005"/>
  </r>
  <r>
    <x v="5"/>
    <x v="5"/>
    <x v="21"/>
    <x v="5"/>
    <x v="20"/>
    <x v="8"/>
    <n v="13.661099999999999"/>
    <n v="12.056849999999999"/>
    <n v="1.6042500000000004"/>
  </r>
  <r>
    <x v="5"/>
    <x v="5"/>
    <x v="21"/>
    <x v="5"/>
    <x v="21"/>
    <x v="9"/>
    <n v="20.332799999999999"/>
    <n v="13.8774"/>
    <n v="6.4553999999999991"/>
  </r>
  <r>
    <x v="5"/>
    <x v="5"/>
    <x v="21"/>
    <x v="5"/>
    <x v="22"/>
    <x v="10"/>
    <n v="32.475999999999999"/>
    <n v="16.121600000000001"/>
    <n v="16.354399999999998"/>
  </r>
  <r>
    <x v="5"/>
    <x v="5"/>
    <x v="21"/>
    <x v="5"/>
    <x v="23"/>
    <x v="11"/>
    <n v="27.181000000000004"/>
    <n v="17.953600000000002"/>
    <n v="9.2274000000000029"/>
  </r>
  <r>
    <x v="5"/>
    <x v="5"/>
    <x v="21"/>
    <x v="6"/>
    <x v="12"/>
    <x v="0"/>
    <n v="2.7029999999999998"/>
    <n v="0.752"/>
    <n v="1.9509999999999998"/>
  </r>
  <r>
    <x v="5"/>
    <x v="5"/>
    <x v="21"/>
    <x v="6"/>
    <x v="13"/>
    <x v="1"/>
    <n v="4.0306500000000005"/>
    <n v="1.0712000000000002"/>
    <n v="2.9594500000000004"/>
  </r>
  <r>
    <x v="5"/>
    <x v="5"/>
    <x v="21"/>
    <x v="6"/>
    <x v="14"/>
    <x v="2"/>
    <n v="4.3035999999999994"/>
    <n v="1.0528"/>
    <n v="3.2507999999999995"/>
  </r>
  <r>
    <x v="5"/>
    <x v="5"/>
    <x v="21"/>
    <x v="6"/>
    <x v="15"/>
    <x v="3"/>
    <n v="4.0704000000000002"/>
    <n v="1.4208000000000001"/>
    <n v="2.6496000000000004"/>
  </r>
  <r>
    <x v="5"/>
    <x v="5"/>
    <x v="21"/>
    <x v="6"/>
    <x v="16"/>
    <x v="4"/>
    <n v="4.452"/>
    <n v="1.0864"/>
    <n v="3.3655999999999997"/>
  </r>
  <r>
    <x v="5"/>
    <x v="5"/>
    <x v="21"/>
    <x v="6"/>
    <x v="17"/>
    <x v="5"/>
    <n v="2.1226500000000001"/>
    <n v="0.82079999999999986"/>
    <n v="1.3018500000000004"/>
  </r>
  <r>
    <x v="5"/>
    <x v="5"/>
    <x v="21"/>
    <x v="6"/>
    <x v="18"/>
    <x v="6"/>
    <n v="2.6950500000000002"/>
    <n v="0.69839999999999991"/>
    <n v="1.9966500000000003"/>
  </r>
  <r>
    <x v="5"/>
    <x v="5"/>
    <x v="21"/>
    <x v="6"/>
    <x v="19"/>
    <x v="7"/>
    <n v="1.8444"/>
    <n v="0.51840000000000008"/>
    <n v="1.3260000000000001"/>
  </r>
  <r>
    <x v="5"/>
    <x v="5"/>
    <x v="21"/>
    <x v="6"/>
    <x v="20"/>
    <x v="8"/>
    <n v="2.8620000000000001"/>
    <n v="0.72"/>
    <n v="2.1420000000000003"/>
  </r>
  <r>
    <x v="5"/>
    <x v="5"/>
    <x v="21"/>
    <x v="6"/>
    <x v="21"/>
    <x v="9"/>
    <n v="3.5933999999999999"/>
    <n v="0.99839999999999995"/>
    <n v="2.5949999999999998"/>
  </r>
  <r>
    <x v="5"/>
    <x v="5"/>
    <x v="21"/>
    <x v="6"/>
    <x v="22"/>
    <x v="10"/>
    <n v="4.6216000000000008"/>
    <n v="1.3824000000000001"/>
    <n v="3.2392000000000007"/>
  </r>
  <r>
    <x v="5"/>
    <x v="5"/>
    <x v="21"/>
    <x v="6"/>
    <x v="23"/>
    <x v="11"/>
    <n v="3.1534999999999997"/>
    <n v="1.1760000000000002"/>
    <n v="1.9774999999999996"/>
  </r>
  <r>
    <x v="5"/>
    <x v="5"/>
    <x v="21"/>
    <x v="6"/>
    <x v="12"/>
    <x v="0"/>
    <n v="2.3760000000000003"/>
    <n v="0.84749999999999992"/>
    <n v="1.5285000000000004"/>
  </r>
  <r>
    <x v="5"/>
    <x v="5"/>
    <x v="21"/>
    <x v="6"/>
    <x v="13"/>
    <x v="1"/>
    <n v="2.7742"/>
    <n v="1.0529999999999999"/>
    <n v="1.7212000000000001"/>
  </r>
  <r>
    <x v="5"/>
    <x v="5"/>
    <x v="21"/>
    <x v="6"/>
    <x v="14"/>
    <x v="2"/>
    <n v="3.4803999999999999"/>
    <n v="0.94500000000000006"/>
    <n v="2.5354000000000001"/>
  </r>
  <r>
    <x v="5"/>
    <x v="5"/>
    <x v="21"/>
    <x v="6"/>
    <x v="15"/>
    <x v="3"/>
    <n v="3.5904000000000003"/>
    <n v="1.3679999999999999"/>
    <n v="2.2224000000000004"/>
  </r>
  <r>
    <x v="5"/>
    <x v="5"/>
    <x v="21"/>
    <x v="6"/>
    <x v="16"/>
    <x v="4"/>
    <n v="3.08"/>
    <n v="1.05"/>
    <n v="2.0300000000000002"/>
  </r>
  <r>
    <x v="5"/>
    <x v="5"/>
    <x v="21"/>
    <x v="6"/>
    <x v="17"/>
    <x v="5"/>
    <n v="2.3363999999999998"/>
    <n v="0.78300000000000003"/>
    <n v="1.5533999999999999"/>
  </r>
  <r>
    <x v="5"/>
    <x v="5"/>
    <x v="21"/>
    <x v="6"/>
    <x v="18"/>
    <x v="6"/>
    <n v="1.7027999999999999"/>
    <n v="0.58050000000000002"/>
    <n v="1.1222999999999999"/>
  </r>
  <r>
    <x v="5"/>
    <x v="5"/>
    <x v="21"/>
    <x v="6"/>
    <x v="19"/>
    <x v="7"/>
    <n v="1.5136000000000001"/>
    <n v="0.63600000000000001"/>
    <n v="0.87760000000000005"/>
  </r>
  <r>
    <x v="5"/>
    <x v="5"/>
    <x v="21"/>
    <x v="6"/>
    <x v="20"/>
    <x v="8"/>
    <n v="1.6632"/>
    <n v="0.64800000000000002"/>
    <n v="1.0152000000000001"/>
  </r>
  <r>
    <x v="5"/>
    <x v="5"/>
    <x v="21"/>
    <x v="6"/>
    <x v="21"/>
    <x v="9"/>
    <n v="2.6928000000000001"/>
    <n v="0.97200000000000009"/>
    <n v="1.7208000000000001"/>
  </r>
  <r>
    <x v="5"/>
    <x v="5"/>
    <x v="21"/>
    <x v="6"/>
    <x v="22"/>
    <x v="10"/>
    <n v="2.9215999999999998"/>
    <n v="1.02"/>
    <n v="1.9015999999999997"/>
  </r>
  <r>
    <x v="5"/>
    <x v="5"/>
    <x v="21"/>
    <x v="6"/>
    <x v="23"/>
    <x v="11"/>
    <n v="3.2340000000000004"/>
    <n v="0.98699999999999999"/>
    <n v="2.2470000000000003"/>
  </r>
  <r>
    <x v="5"/>
    <x v="5"/>
    <x v="21"/>
    <x v="6"/>
    <x v="12"/>
    <x v="0"/>
    <n v="0.17400000000000002"/>
    <n v="8.4000000000000005E-2"/>
    <n v="9.0000000000000011E-2"/>
  </r>
  <r>
    <x v="5"/>
    <x v="5"/>
    <x v="21"/>
    <x v="6"/>
    <x v="13"/>
    <x v="1"/>
    <n v="0.24959999999999999"/>
    <n v="0.15340000000000001"/>
    <n v="9.619999999999998E-2"/>
  </r>
  <r>
    <x v="5"/>
    <x v="5"/>
    <x v="21"/>
    <x v="6"/>
    <x v="14"/>
    <x v="2"/>
    <n v="0.29960000000000003"/>
    <n v="0.16800000000000001"/>
    <n v="0.13160000000000002"/>
  </r>
  <r>
    <x v="5"/>
    <x v="5"/>
    <x v="21"/>
    <x v="6"/>
    <x v="15"/>
    <x v="3"/>
    <n v="0.29120000000000001"/>
    <n v="0.1472"/>
    <n v="0.14400000000000002"/>
  </r>
  <r>
    <x v="5"/>
    <x v="5"/>
    <x v="21"/>
    <x v="6"/>
    <x v="16"/>
    <x v="4"/>
    <n v="0.28560000000000002"/>
    <n v="0.16800000000000001"/>
    <n v="0.11760000000000001"/>
  </r>
  <r>
    <x v="5"/>
    <x v="5"/>
    <x v="21"/>
    <x v="6"/>
    <x v="17"/>
    <x v="5"/>
    <n v="0.17099999999999999"/>
    <n v="0.10259999999999998"/>
    <n v="6.8400000000000002E-2"/>
  </r>
  <r>
    <x v="5"/>
    <x v="5"/>
    <x v="21"/>
    <x v="6"/>
    <x v="18"/>
    <x v="6"/>
    <n v="0.21059999999999998"/>
    <n v="8.1000000000000003E-2"/>
    <n v="0.12959999999999999"/>
  </r>
  <r>
    <x v="5"/>
    <x v="5"/>
    <x v="21"/>
    <x v="6"/>
    <x v="19"/>
    <x v="7"/>
    <n v="0.13439999999999999"/>
    <n v="8.6400000000000005E-2"/>
    <n v="4.7999999999999987E-2"/>
  </r>
  <r>
    <x v="5"/>
    <x v="5"/>
    <x v="21"/>
    <x v="6"/>
    <x v="20"/>
    <x v="8"/>
    <n v="0.1908"/>
    <n v="7.5600000000000001E-2"/>
    <n v="0.1152"/>
  </r>
  <r>
    <x v="5"/>
    <x v="5"/>
    <x v="21"/>
    <x v="6"/>
    <x v="21"/>
    <x v="9"/>
    <n v="0.23519999999999999"/>
    <n v="0.13320000000000001"/>
    <n v="0.10199999999999998"/>
  </r>
  <r>
    <x v="5"/>
    <x v="5"/>
    <x v="21"/>
    <x v="6"/>
    <x v="22"/>
    <x v="10"/>
    <n v="0.2944"/>
    <n v="0.13919999999999999"/>
    <n v="0.1552"/>
  </r>
  <r>
    <x v="5"/>
    <x v="5"/>
    <x v="21"/>
    <x v="6"/>
    <x v="23"/>
    <x v="11"/>
    <n v="0.26880000000000004"/>
    <n v="0.12740000000000001"/>
    <n v="0.14140000000000003"/>
  </r>
  <r>
    <x v="5"/>
    <x v="5"/>
    <x v="21"/>
    <x v="6"/>
    <x v="12"/>
    <x v="0"/>
    <n v="4.1760000000000002"/>
    <n v="2.3650000000000002"/>
    <n v="1.8109999999999999"/>
  </r>
  <r>
    <x v="5"/>
    <x v="5"/>
    <x v="21"/>
    <x v="6"/>
    <x v="13"/>
    <x v="1"/>
    <n v="6.926400000000001"/>
    <n v="2.2639499999999999"/>
    <n v="4.6624500000000015"/>
  </r>
  <r>
    <x v="5"/>
    <x v="5"/>
    <x v="21"/>
    <x v="6"/>
    <x v="14"/>
    <x v="2"/>
    <n v="5.7119999999999997"/>
    <n v="2.9799000000000002"/>
    <n v="2.7320999999999995"/>
  </r>
  <r>
    <x v="5"/>
    <x v="5"/>
    <x v="21"/>
    <x v="6"/>
    <x v="15"/>
    <x v="3"/>
    <n v="8.3712"/>
    <n v="3.7496"/>
    <n v="4.6215999999999999"/>
  </r>
  <r>
    <x v="5"/>
    <x v="5"/>
    <x v="21"/>
    <x v="6"/>
    <x v="16"/>
    <x v="4"/>
    <n v="6.048"/>
    <n v="3.1906000000000003"/>
    <n v="2.8573999999999997"/>
  </r>
  <r>
    <x v="5"/>
    <x v="5"/>
    <x v="21"/>
    <x v="6"/>
    <x v="17"/>
    <x v="5"/>
    <n v="4.0176000000000007"/>
    <n v="1.9930500000000002"/>
    <n v="2.0245500000000005"/>
  </r>
  <r>
    <x v="5"/>
    <x v="5"/>
    <x v="21"/>
    <x v="6"/>
    <x v="18"/>
    <x v="6"/>
    <n v="3.8016000000000001"/>
    <n v="1.5673500000000002"/>
    <n v="2.2342499999999998"/>
  </r>
  <r>
    <x v="5"/>
    <x v="5"/>
    <x v="21"/>
    <x v="6"/>
    <x v="19"/>
    <x v="7"/>
    <n v="4.4927999999999999"/>
    <n v="1.8576000000000001"/>
    <n v="2.6351999999999998"/>
  </r>
  <r>
    <x v="5"/>
    <x v="5"/>
    <x v="21"/>
    <x v="6"/>
    <x v="20"/>
    <x v="8"/>
    <n v="3.4560000000000004"/>
    <n v="1.5673500000000002"/>
    <n v="1.8886500000000002"/>
  </r>
  <r>
    <x v="5"/>
    <x v="5"/>
    <x v="21"/>
    <x v="6"/>
    <x v="21"/>
    <x v="9"/>
    <n v="6.4512"/>
    <n v="2.0898000000000003"/>
    <n v="4.3613999999999997"/>
  </r>
  <r>
    <x v="5"/>
    <x v="5"/>
    <x v="21"/>
    <x v="6"/>
    <x v="22"/>
    <x v="10"/>
    <n v="7.8335999999999997"/>
    <n v="3.4055999999999997"/>
    <n v="4.4279999999999999"/>
  </r>
  <r>
    <x v="5"/>
    <x v="5"/>
    <x v="21"/>
    <x v="6"/>
    <x v="23"/>
    <x v="11"/>
    <n v="7.7279999999999989"/>
    <n v="2.7391000000000001"/>
    <n v="4.9888999999999992"/>
  </r>
  <r>
    <x v="5"/>
    <x v="5"/>
    <x v="21"/>
    <x v="6"/>
    <x v="12"/>
    <x v="0"/>
    <n v="4.1870000000000003"/>
    <n v="1.105"/>
    <n v="3.0820000000000003"/>
  </r>
  <r>
    <x v="5"/>
    <x v="5"/>
    <x v="21"/>
    <x v="6"/>
    <x v="13"/>
    <x v="1"/>
    <n v="4.5187999999999997"/>
    <n v="1.4196"/>
    <n v="3.0991999999999997"/>
  </r>
  <r>
    <x v="5"/>
    <x v="5"/>
    <x v="21"/>
    <x v="6"/>
    <x v="14"/>
    <x v="2"/>
    <n v="4.4240000000000004"/>
    <n v="1.6562000000000001"/>
    <n v="2.7678000000000003"/>
  </r>
  <r>
    <x v="5"/>
    <x v="5"/>
    <x v="21"/>
    <x v="6"/>
    <x v="15"/>
    <x v="3"/>
    <n v="7.0784000000000011"/>
    <n v="1.7056"/>
    <n v="5.3728000000000016"/>
  </r>
  <r>
    <x v="5"/>
    <x v="5"/>
    <x v="21"/>
    <x v="6"/>
    <x v="16"/>
    <x v="4"/>
    <n v="4.8664000000000005"/>
    <n v="1.4923999999999999"/>
    <n v="3.3740000000000006"/>
  </r>
  <r>
    <x v="5"/>
    <x v="5"/>
    <x v="21"/>
    <x v="6"/>
    <x v="17"/>
    <x v="5"/>
    <n v="3.8394000000000004"/>
    <n v="1.1465999999999998"/>
    <n v="2.6928000000000005"/>
  </r>
  <r>
    <x v="5"/>
    <x v="5"/>
    <x v="21"/>
    <x v="6"/>
    <x v="18"/>
    <x v="6"/>
    <n v="3.8394000000000004"/>
    <n v="1.3922999999999999"/>
    <n v="2.4471000000000007"/>
  </r>
  <r>
    <x v="5"/>
    <x v="5"/>
    <x v="21"/>
    <x v="6"/>
    <x v="19"/>
    <x v="7"/>
    <n v="2.5596000000000001"/>
    <n v="0.86319999999999997"/>
    <n v="1.6964000000000001"/>
  </r>
  <r>
    <x v="5"/>
    <x v="5"/>
    <x v="21"/>
    <x v="6"/>
    <x v="20"/>
    <x v="8"/>
    <n v="2.8795500000000005"/>
    <n v="1.4039999999999999"/>
    <n v="1.4755500000000006"/>
  </r>
  <r>
    <x v="5"/>
    <x v="5"/>
    <x v="21"/>
    <x v="6"/>
    <x v="21"/>
    <x v="9"/>
    <n v="5.3088000000000006"/>
    <n v="1.2948"/>
    <n v="4.0140000000000011"/>
  </r>
  <r>
    <x v="5"/>
    <x v="5"/>
    <x v="21"/>
    <x v="6"/>
    <x v="22"/>
    <x v="10"/>
    <n v="6.0671999999999997"/>
    <n v="1.9136000000000002"/>
    <n v="4.1535999999999991"/>
  </r>
  <r>
    <x v="5"/>
    <x v="5"/>
    <x v="21"/>
    <x v="6"/>
    <x v="23"/>
    <x v="11"/>
    <n v="5.2534999999999998"/>
    <n v="1.5105999999999999"/>
    <n v="3.7428999999999997"/>
  </r>
  <r>
    <x v="5"/>
    <x v="5"/>
    <x v="21"/>
    <x v="6"/>
    <x v="12"/>
    <x v="0"/>
    <n v="1.6480000000000001"/>
    <n v="0.72150000000000014"/>
    <n v="0.92649999999999999"/>
  </r>
  <r>
    <x v="5"/>
    <x v="5"/>
    <x v="21"/>
    <x v="6"/>
    <x v="13"/>
    <x v="1"/>
    <n v="2.2048000000000001"/>
    <n v="0.94640000000000002"/>
    <n v="1.2584"/>
  </r>
  <r>
    <x v="5"/>
    <x v="5"/>
    <x v="21"/>
    <x v="6"/>
    <x v="14"/>
    <x v="2"/>
    <n v="2.6880000000000002"/>
    <n v="0.74619999999999997"/>
    <n v="1.9418000000000002"/>
  </r>
  <r>
    <x v="5"/>
    <x v="5"/>
    <x v="21"/>
    <x v="6"/>
    <x v="15"/>
    <x v="3"/>
    <n v="2.0991999999999997"/>
    <n v="1.1024"/>
    <n v="0.99679999999999969"/>
  </r>
  <r>
    <x v="5"/>
    <x v="5"/>
    <x v="21"/>
    <x v="6"/>
    <x v="16"/>
    <x v="4"/>
    <n v="2.6432000000000002"/>
    <n v="1.0101000000000002"/>
    <n v="1.6331"/>
  </r>
  <r>
    <x v="5"/>
    <x v="5"/>
    <x v="21"/>
    <x v="6"/>
    <x v="17"/>
    <x v="5"/>
    <n v="1.1519999999999999"/>
    <n v="0.54989999999999994"/>
    <n v="0.60209999999999997"/>
  </r>
  <r>
    <x v="5"/>
    <x v="5"/>
    <x v="21"/>
    <x v="6"/>
    <x v="18"/>
    <x v="6"/>
    <n v="1.6991999999999998"/>
    <n v="0.52649999999999997"/>
    <n v="1.1726999999999999"/>
  </r>
  <r>
    <x v="5"/>
    <x v="5"/>
    <x v="21"/>
    <x v="6"/>
    <x v="19"/>
    <x v="7"/>
    <n v="1.1776"/>
    <n v="0.55120000000000002"/>
    <n v="0.62639999999999996"/>
  </r>
  <r>
    <x v="5"/>
    <x v="5"/>
    <x v="21"/>
    <x v="6"/>
    <x v="20"/>
    <x v="8"/>
    <n v="1.6271999999999998"/>
    <n v="0.67859999999999987"/>
    <n v="0.94859999999999989"/>
  </r>
  <r>
    <x v="5"/>
    <x v="5"/>
    <x v="21"/>
    <x v="6"/>
    <x v="21"/>
    <x v="9"/>
    <n v="1.7472000000000001"/>
    <n v="0.72540000000000004"/>
    <n v="1.0218"/>
  </r>
  <r>
    <x v="5"/>
    <x v="5"/>
    <x v="21"/>
    <x v="6"/>
    <x v="22"/>
    <x v="10"/>
    <n v="2.5855999999999999"/>
    <n v="0.86319999999999997"/>
    <n v="1.7223999999999999"/>
  </r>
  <r>
    <x v="5"/>
    <x v="5"/>
    <x v="21"/>
    <x v="6"/>
    <x v="23"/>
    <x v="11"/>
    <n v="2.6432000000000002"/>
    <n v="1.0465"/>
    <n v="1.5967000000000002"/>
  </r>
  <r>
    <x v="2"/>
    <x v="2"/>
    <x v="22"/>
    <x v="0"/>
    <x v="12"/>
    <x v="0"/>
    <n v="45.317999999999998"/>
    <n v="20.952000000000002"/>
    <n v="24.365999999999996"/>
  </r>
  <r>
    <x v="2"/>
    <x v="2"/>
    <x v="22"/>
    <x v="0"/>
    <x v="13"/>
    <x v="1"/>
    <n v="70.83635000000001"/>
    <n v="23.025600000000001"/>
    <n v="47.810750000000013"/>
  </r>
  <r>
    <x v="2"/>
    <x v="2"/>
    <x v="22"/>
    <x v="0"/>
    <x v="14"/>
    <x v="2"/>
    <n v="74.019400000000005"/>
    <n v="24.192000000000004"/>
    <n v="49.827399999999997"/>
  </r>
  <r>
    <x v="2"/>
    <x v="2"/>
    <x v="22"/>
    <x v="0"/>
    <x v="15"/>
    <x v="3"/>
    <n v="75.098400000000012"/>
    <n v="27.648000000000003"/>
    <n v="47.450400000000009"/>
  </r>
  <r>
    <x v="2"/>
    <x v="2"/>
    <x v="22"/>
    <x v="0"/>
    <x v="16"/>
    <x v="4"/>
    <n v="64.955799999999996"/>
    <n v="29.332800000000002"/>
    <n v="35.62299999999999"/>
  </r>
  <r>
    <x v="2"/>
    <x v="2"/>
    <x v="22"/>
    <x v="0"/>
    <x v="17"/>
    <x v="5"/>
    <n v="51.953850000000003"/>
    <n v="20.995200000000004"/>
    <n v="30.958649999999999"/>
  </r>
  <r>
    <x v="2"/>
    <x v="2"/>
    <x v="22"/>
    <x v="0"/>
    <x v="18"/>
    <x v="6"/>
    <n v="44.185050000000004"/>
    <n v="16.718400000000003"/>
    <n v="27.466650000000001"/>
  </r>
  <r>
    <x v="2"/>
    <x v="2"/>
    <x v="22"/>
    <x v="0"/>
    <x v="19"/>
    <x v="7"/>
    <n v="38.844000000000001"/>
    <n v="15.2064"/>
    <n v="23.637599999999999"/>
  </r>
  <r>
    <x v="2"/>
    <x v="2"/>
    <x v="22"/>
    <x v="0"/>
    <x v="20"/>
    <x v="8"/>
    <n v="53.410500000000006"/>
    <n v="18.662400000000002"/>
    <n v="34.748100000000008"/>
  </r>
  <r>
    <x v="2"/>
    <x v="2"/>
    <x v="22"/>
    <x v="0"/>
    <x v="21"/>
    <x v="9"/>
    <n v="62.150399999999991"/>
    <n v="27.475200000000005"/>
    <n v="34.67519999999999"/>
  </r>
  <r>
    <x v="2"/>
    <x v="2"/>
    <x v="22"/>
    <x v="0"/>
    <x v="22"/>
    <x v="10"/>
    <n v="91.499200000000016"/>
    <n v="31.104000000000003"/>
    <n v="60.395200000000017"/>
  </r>
  <r>
    <x v="2"/>
    <x v="2"/>
    <x v="22"/>
    <x v="0"/>
    <x v="23"/>
    <x v="11"/>
    <n v="80.061800000000005"/>
    <n v="24.796800000000001"/>
    <n v="55.265000000000001"/>
  </r>
  <r>
    <x v="2"/>
    <x v="2"/>
    <x v="22"/>
    <x v="1"/>
    <x v="12"/>
    <x v="0"/>
    <n v="32.239000000000004"/>
    <n v="23.046000000000003"/>
    <n v="9.1930000000000014"/>
  </r>
  <r>
    <x v="2"/>
    <x v="2"/>
    <x v="22"/>
    <x v="1"/>
    <x v="13"/>
    <x v="1"/>
    <n v="42.317599999999999"/>
    <n v="28.982849999999999"/>
    <n v="13.33475"/>
  </r>
  <r>
    <x v="2"/>
    <x v="2"/>
    <x v="22"/>
    <x v="1"/>
    <x v="14"/>
    <x v="2"/>
    <n v="35.932400000000001"/>
    <n v="35.07"/>
    <n v="0.86240000000000094"/>
  </r>
  <r>
    <x v="2"/>
    <x v="2"/>
    <x v="22"/>
    <x v="1"/>
    <x v="15"/>
    <x v="3"/>
    <n v="45.072000000000003"/>
    <n v="44.088000000000001"/>
    <n v="0.98400000000000176"/>
  </r>
  <r>
    <x v="2"/>
    <x v="2"/>
    <x v="22"/>
    <x v="1"/>
    <x v="16"/>
    <x v="4"/>
    <n v="50.392999999999994"/>
    <n v="37.875600000000006"/>
    <n v="12.517399999999988"/>
  </r>
  <r>
    <x v="2"/>
    <x v="2"/>
    <x v="22"/>
    <x v="1"/>
    <x v="17"/>
    <x v="5"/>
    <n v="30.423600000000004"/>
    <n v="23.897700000000004"/>
    <n v="6.5259"/>
  </r>
  <r>
    <x v="2"/>
    <x v="2"/>
    <x v="22"/>
    <x v="1"/>
    <x v="18"/>
    <x v="6"/>
    <n v="25.353000000000002"/>
    <n v="23.672250000000002"/>
    <n v="1.6807499999999997"/>
  </r>
  <r>
    <x v="2"/>
    <x v="2"/>
    <x v="22"/>
    <x v="1"/>
    <x v="19"/>
    <x v="7"/>
    <n v="20.282399999999999"/>
    <n v="17.033999999999999"/>
    <n v="3.2484000000000002"/>
  </r>
  <r>
    <x v="2"/>
    <x v="2"/>
    <x v="22"/>
    <x v="1"/>
    <x v="20"/>
    <x v="8"/>
    <n v="27.6066"/>
    <n v="19.3887"/>
    <n v="8.2179000000000002"/>
  </r>
  <r>
    <x v="2"/>
    <x v="2"/>
    <x v="22"/>
    <x v="1"/>
    <x v="21"/>
    <x v="9"/>
    <n v="45.072000000000003"/>
    <n v="33.066000000000003"/>
    <n v="12.006"/>
  </r>
  <r>
    <x v="2"/>
    <x v="2"/>
    <x v="22"/>
    <x v="1"/>
    <x v="22"/>
    <x v="10"/>
    <n v="40.564799999999998"/>
    <n v="36.072000000000003"/>
    <n v="4.4927999999999955"/>
  </r>
  <r>
    <x v="2"/>
    <x v="2"/>
    <x v="22"/>
    <x v="1"/>
    <x v="23"/>
    <x v="11"/>
    <n v="50.392999999999994"/>
    <n v="39.629099999999994"/>
    <n v="10.7639"/>
  </r>
  <r>
    <x v="2"/>
    <x v="2"/>
    <x v="22"/>
    <x v="2"/>
    <x v="12"/>
    <x v="0"/>
    <n v="14.91"/>
    <n v="9.0525000000000002"/>
    <n v="5.8574999999999999"/>
  </r>
  <r>
    <x v="2"/>
    <x v="2"/>
    <x v="22"/>
    <x v="2"/>
    <x v="13"/>
    <x v="1"/>
    <n v="25.613250000000001"/>
    <n v="11.629799999999999"/>
    <n v="13.983450000000001"/>
  </r>
  <r>
    <x v="2"/>
    <x v="2"/>
    <x v="22"/>
    <x v="2"/>
    <x v="14"/>
    <x v="2"/>
    <n v="24.85"/>
    <n v="14.611800000000001"/>
    <n v="10.238200000000001"/>
  </r>
  <r>
    <x v="2"/>
    <x v="2"/>
    <x v="22"/>
    <x v="2"/>
    <x v="15"/>
    <x v="3"/>
    <n v="25.560000000000002"/>
    <n v="16.017599999999998"/>
    <n v="9.5424000000000042"/>
  </r>
  <r>
    <x v="2"/>
    <x v="2"/>
    <x v="22"/>
    <x v="2"/>
    <x v="16"/>
    <x v="4"/>
    <n v="23.110500000000002"/>
    <n v="14.313599999999999"/>
    <n v="8.7969000000000026"/>
  </r>
  <r>
    <x v="2"/>
    <x v="2"/>
    <x v="22"/>
    <x v="2"/>
    <x v="17"/>
    <x v="5"/>
    <n v="16.13475"/>
    <n v="10.735200000000003"/>
    <n v="5.3995499999999979"/>
  </r>
  <r>
    <x v="2"/>
    <x v="2"/>
    <x v="22"/>
    <x v="2"/>
    <x v="18"/>
    <x v="6"/>
    <n v="12.780000000000001"/>
    <n v="7.7638500000000015"/>
    <n v="5.0161499999999997"/>
  </r>
  <r>
    <x v="2"/>
    <x v="2"/>
    <x v="22"/>
    <x v="2"/>
    <x v="19"/>
    <x v="7"/>
    <n v="12.354000000000001"/>
    <n v="9.7979999999999983"/>
    <n v="2.5560000000000027"/>
  </r>
  <r>
    <x v="2"/>
    <x v="2"/>
    <x v="22"/>
    <x v="2"/>
    <x v="20"/>
    <x v="8"/>
    <n v="12.93975"/>
    <n v="8.434800000000001"/>
    <n v="4.5049499999999991"/>
  </r>
  <r>
    <x v="2"/>
    <x v="2"/>
    <x v="22"/>
    <x v="2"/>
    <x v="21"/>
    <x v="9"/>
    <n v="18.957000000000001"/>
    <n v="12.524400000000002"/>
    <n v="6.432599999999999"/>
  </r>
  <r>
    <x v="2"/>
    <x v="2"/>
    <x v="22"/>
    <x v="2"/>
    <x v="22"/>
    <x v="10"/>
    <n v="24.992000000000001"/>
    <n v="19.936799999999998"/>
    <n v="5.0552000000000028"/>
  </r>
  <r>
    <x v="2"/>
    <x v="2"/>
    <x v="22"/>
    <x v="2"/>
    <x v="23"/>
    <x v="11"/>
    <n v="20.873999999999999"/>
    <n v="16.699200000000001"/>
    <n v="4.1747999999999976"/>
  </r>
  <r>
    <x v="2"/>
    <x v="2"/>
    <x v="22"/>
    <x v="3"/>
    <x v="12"/>
    <x v="0"/>
    <n v="53.302499999999995"/>
    <n v="28.814999999999998"/>
    <n v="24.487499999999997"/>
  </r>
  <r>
    <x v="2"/>
    <x v="2"/>
    <x v="22"/>
    <x v="3"/>
    <x v="13"/>
    <x v="1"/>
    <n v="60.255000000000003"/>
    <n v="32.8185"/>
    <n v="27.436500000000002"/>
  </r>
  <r>
    <x v="2"/>
    <x v="2"/>
    <x v="22"/>
    <x v="3"/>
    <x v="14"/>
    <x v="2"/>
    <n v="56.454300000000003"/>
    <n v="29.631"/>
    <n v="26.823300000000003"/>
  </r>
  <r>
    <x v="2"/>
    <x v="2"/>
    <x v="22"/>
    <x v="3"/>
    <x v="15"/>
    <x v="3"/>
    <n v="60.811199999999992"/>
    <n v="47.736000000000004"/>
    <n v="13.075199999999988"/>
  </r>
  <r>
    <x v="2"/>
    <x v="2"/>
    <x v="22"/>
    <x v="3"/>
    <x v="16"/>
    <x v="4"/>
    <n v="75.921300000000002"/>
    <n v="40.341000000000001"/>
    <n v="35.580300000000001"/>
  </r>
  <r>
    <x v="2"/>
    <x v="2"/>
    <x v="22"/>
    <x v="3"/>
    <x v="17"/>
    <x v="5"/>
    <n v="40.880700000000004"/>
    <n v="21.114000000000001"/>
    <n v="19.766700000000004"/>
  </r>
  <r>
    <x v="2"/>
    <x v="2"/>
    <x v="22"/>
    <x v="3"/>
    <x v="18"/>
    <x v="6"/>
    <n v="46.303650000000005"/>
    <n v="19.5075"/>
    <n v="26.796150000000004"/>
  </r>
  <r>
    <x v="2"/>
    <x v="2"/>
    <x v="22"/>
    <x v="3"/>
    <x v="19"/>
    <x v="7"/>
    <n v="40.046399999999998"/>
    <n v="21.42"/>
    <n v="18.626399999999997"/>
  </r>
  <r>
    <x v="2"/>
    <x v="2"/>
    <x v="22"/>
    <x v="3"/>
    <x v="20"/>
    <x v="8"/>
    <n v="39.2121"/>
    <n v="24.0975"/>
    <n v="15.114599999999999"/>
  </r>
  <r>
    <x v="2"/>
    <x v="2"/>
    <x v="22"/>
    <x v="3"/>
    <x v="21"/>
    <x v="9"/>
    <n v="51.726600000000005"/>
    <n v="32.130000000000003"/>
    <n v="19.596600000000002"/>
  </r>
  <r>
    <x v="2"/>
    <x v="2"/>
    <x v="22"/>
    <x v="3"/>
    <x v="22"/>
    <x v="10"/>
    <n v="69.710399999999993"/>
    <n v="35.904000000000003"/>
    <n v="33.806399999999989"/>
  </r>
  <r>
    <x v="2"/>
    <x v="2"/>
    <x v="22"/>
    <x v="3"/>
    <x v="23"/>
    <x v="11"/>
    <n v="72.676800000000014"/>
    <n v="33.558"/>
    <n v="39.118800000000014"/>
  </r>
  <r>
    <x v="2"/>
    <x v="2"/>
    <x v="22"/>
    <x v="4"/>
    <x v="12"/>
    <x v="0"/>
    <n v="35.775999999999996"/>
    <n v="24.1"/>
    <n v="11.675999999999995"/>
  </r>
  <r>
    <x v="2"/>
    <x v="2"/>
    <x v="22"/>
    <x v="4"/>
    <x v="13"/>
    <x v="1"/>
    <n v="44.72"/>
    <n v="29.763500000000001"/>
    <n v="14.956499999999998"/>
  </r>
  <r>
    <x v="2"/>
    <x v="2"/>
    <x v="22"/>
    <x v="4"/>
    <x v="14"/>
    <x v="2"/>
    <n v="53.939200000000007"/>
    <n v="27.329400000000003"/>
    <n v="26.609800000000003"/>
  </r>
  <r>
    <x v="2"/>
    <x v="2"/>
    <x v="22"/>
    <x v="4"/>
    <x v="15"/>
    <x v="3"/>
    <n v="59.443200000000004"/>
    <n v="41.259200000000007"/>
    <n v="18.183999999999997"/>
  </r>
  <r>
    <x v="2"/>
    <x v="2"/>
    <x v="22"/>
    <x v="4"/>
    <x v="16"/>
    <x v="4"/>
    <n v="56.828800000000001"/>
    <n v="33.4026"/>
    <n v="23.426200000000001"/>
  </r>
  <r>
    <x v="2"/>
    <x v="2"/>
    <x v="22"/>
    <x v="4"/>
    <x v="17"/>
    <x v="5"/>
    <n v="31.5792"/>
    <n v="22.340700000000002"/>
    <n v="9.2384999999999984"/>
  </r>
  <r>
    <x v="2"/>
    <x v="2"/>
    <x v="22"/>
    <x v="4"/>
    <x v="18"/>
    <x v="6"/>
    <n v="32.508000000000003"/>
    <n v="26.028000000000002"/>
    <n v="6.48"/>
  </r>
  <r>
    <x v="2"/>
    <x v="2"/>
    <x v="22"/>
    <x v="4"/>
    <x v="19"/>
    <x v="7"/>
    <n v="24.217600000000001"/>
    <n v="19.858400000000003"/>
    <n v="4.3591999999999977"/>
  </r>
  <r>
    <x v="2"/>
    <x v="2"/>
    <x v="22"/>
    <x v="4"/>
    <x v="20"/>
    <x v="8"/>
    <n v="36.532800000000002"/>
    <n v="22.557600000000001"/>
    <n v="13.975200000000001"/>
  </r>
  <r>
    <x v="2"/>
    <x v="2"/>
    <x v="22"/>
    <x v="4"/>
    <x v="21"/>
    <x v="9"/>
    <n v="39.216000000000001"/>
    <n v="29.787600000000001"/>
    <n v="9.4283999999999999"/>
  </r>
  <r>
    <x v="2"/>
    <x v="2"/>
    <x v="22"/>
    <x v="4"/>
    <x v="22"/>
    <x v="10"/>
    <n v="65.497599999999991"/>
    <n v="30.848000000000003"/>
    <n v="34.649599999999992"/>
  </r>
  <r>
    <x v="2"/>
    <x v="2"/>
    <x v="22"/>
    <x v="4"/>
    <x v="23"/>
    <x v="11"/>
    <n v="39.491199999999999"/>
    <n v="34.4148"/>
    <n v="5.0763999999999996"/>
  </r>
  <r>
    <x v="2"/>
    <x v="2"/>
    <x v="22"/>
    <x v="2"/>
    <x v="12"/>
    <x v="0"/>
    <n v="16.64"/>
    <n v="10.816000000000001"/>
    <n v="5.8239999999999998"/>
  </r>
  <r>
    <x v="2"/>
    <x v="2"/>
    <x v="22"/>
    <x v="2"/>
    <x v="13"/>
    <x v="1"/>
    <n v="16.848000000000003"/>
    <n v="13.1144"/>
    <n v="3.7336000000000027"/>
  </r>
  <r>
    <x v="2"/>
    <x v="2"/>
    <x v="22"/>
    <x v="2"/>
    <x v="14"/>
    <x v="2"/>
    <n v="18.144000000000002"/>
    <n v="12.230399999999999"/>
    <n v="5.9136000000000024"/>
  </r>
  <r>
    <x v="2"/>
    <x v="2"/>
    <x v="22"/>
    <x v="2"/>
    <x v="15"/>
    <x v="3"/>
    <n v="22.528000000000002"/>
    <n v="13.478400000000001"/>
    <n v="9.0496000000000016"/>
  </r>
  <r>
    <x v="2"/>
    <x v="2"/>
    <x v="22"/>
    <x v="2"/>
    <x v="16"/>
    <x v="4"/>
    <n v="23.296000000000003"/>
    <n v="11.9392"/>
    <n v="11.356800000000003"/>
  </r>
  <r>
    <x v="2"/>
    <x v="2"/>
    <x v="22"/>
    <x v="2"/>
    <x v="17"/>
    <x v="5"/>
    <n v="15.408000000000001"/>
    <n v="10.0152"/>
    <n v="5.3928000000000011"/>
  </r>
  <r>
    <x v="2"/>
    <x v="2"/>
    <x v="22"/>
    <x v="2"/>
    <x v="18"/>
    <x v="6"/>
    <n v="14.256"/>
    <n v="8.1432000000000002"/>
    <n v="6.1128"/>
  </r>
  <r>
    <x v="2"/>
    <x v="2"/>
    <x v="22"/>
    <x v="2"/>
    <x v="19"/>
    <x v="7"/>
    <n v="12.032"/>
    <n v="9.2352000000000007"/>
    <n v="2.7967999999999993"/>
  </r>
  <r>
    <x v="2"/>
    <x v="2"/>
    <x v="22"/>
    <x v="2"/>
    <x v="20"/>
    <x v="8"/>
    <n v="12.384"/>
    <n v="10.670399999999999"/>
    <n v="1.7136000000000013"/>
  </r>
  <r>
    <x v="2"/>
    <x v="2"/>
    <x v="22"/>
    <x v="2"/>
    <x v="21"/>
    <x v="9"/>
    <n v="17.664000000000001"/>
    <n v="12.105600000000001"/>
    <n v="5.5584000000000007"/>
  </r>
  <r>
    <x v="2"/>
    <x v="2"/>
    <x v="22"/>
    <x v="2"/>
    <x v="22"/>
    <x v="10"/>
    <n v="27.136000000000003"/>
    <n v="19.968"/>
    <n v="7.1680000000000028"/>
  </r>
  <r>
    <x v="2"/>
    <x v="2"/>
    <x v="22"/>
    <x v="2"/>
    <x v="23"/>
    <x v="11"/>
    <n v="26.880000000000003"/>
    <n v="15.433600000000002"/>
    <n v="11.446400000000001"/>
  </r>
  <r>
    <x v="2"/>
    <x v="2"/>
    <x v="22"/>
    <x v="6"/>
    <x v="12"/>
    <x v="0"/>
    <n v="3.0800000000000005"/>
    <n v="0.81599999999999995"/>
    <n v="2.2640000000000007"/>
  </r>
  <r>
    <x v="2"/>
    <x v="2"/>
    <x v="22"/>
    <x v="6"/>
    <x v="13"/>
    <x v="1"/>
    <n v="4.0768000000000004"/>
    <n v="0.92819999999999991"/>
    <n v="3.1486000000000005"/>
  </r>
  <r>
    <x v="2"/>
    <x v="2"/>
    <x v="22"/>
    <x v="6"/>
    <x v="14"/>
    <x v="2"/>
    <n v="3.4104000000000001"/>
    <n v="1.2971000000000001"/>
    <n v="2.1132999999999997"/>
  </r>
  <r>
    <x v="2"/>
    <x v="2"/>
    <x v="22"/>
    <x v="6"/>
    <x v="15"/>
    <x v="3"/>
    <n v="4.2560000000000002"/>
    <n v="1.4144000000000001"/>
    <n v="2.8416000000000001"/>
  </r>
  <r>
    <x v="2"/>
    <x v="2"/>
    <x v="22"/>
    <x v="6"/>
    <x v="16"/>
    <x v="4"/>
    <n v="4.0376000000000003"/>
    <n v="0.95199999999999996"/>
    <n v="3.0856000000000003"/>
  </r>
  <r>
    <x v="2"/>
    <x v="2"/>
    <x v="22"/>
    <x v="6"/>
    <x v="17"/>
    <x v="5"/>
    <n v="2.1924000000000001"/>
    <n v="0.89505000000000001"/>
    <n v="1.2973500000000002"/>
  </r>
  <r>
    <x v="2"/>
    <x v="2"/>
    <x v="22"/>
    <x v="6"/>
    <x v="18"/>
    <x v="6"/>
    <n v="2.7216"/>
    <n v="0.67320000000000002"/>
    <n v="2.0484"/>
  </r>
  <r>
    <x v="2"/>
    <x v="2"/>
    <x v="22"/>
    <x v="6"/>
    <x v="19"/>
    <x v="7"/>
    <n v="1.8816000000000002"/>
    <n v="0.76160000000000017"/>
    <n v="1.1200000000000001"/>
  </r>
  <r>
    <x v="2"/>
    <x v="2"/>
    <x v="22"/>
    <x v="6"/>
    <x v="20"/>
    <x v="8"/>
    <n v="2.1168"/>
    <n v="0.90269999999999995"/>
    <n v="1.2141000000000002"/>
  </r>
  <r>
    <x v="2"/>
    <x v="2"/>
    <x v="22"/>
    <x v="6"/>
    <x v="21"/>
    <x v="9"/>
    <n v="3.6288"/>
    <n v="1.0302"/>
    <n v="2.5986000000000002"/>
  </r>
  <r>
    <x v="2"/>
    <x v="2"/>
    <x v="22"/>
    <x v="6"/>
    <x v="22"/>
    <x v="10"/>
    <n v="3.9424000000000006"/>
    <n v="1.4008"/>
    <n v="2.5416000000000007"/>
  </r>
  <r>
    <x v="2"/>
    <x v="2"/>
    <x v="22"/>
    <x v="6"/>
    <x v="23"/>
    <x v="11"/>
    <n v="4.1159999999999997"/>
    <n v="1.1423999999999999"/>
    <n v="2.9735999999999998"/>
  </r>
  <r>
    <x v="2"/>
    <x v="2"/>
    <x v="22"/>
    <x v="6"/>
    <x v="12"/>
    <x v="0"/>
    <n v="2.5300000000000007"/>
    <n v="0.88000000000000012"/>
    <n v="1.6500000000000006"/>
  </r>
  <r>
    <x v="2"/>
    <x v="2"/>
    <x v="22"/>
    <x v="6"/>
    <x v="13"/>
    <x v="1"/>
    <n v="3.0498000000000003"/>
    <n v="0.88400000000000001"/>
    <n v="2.1658000000000004"/>
  </r>
  <r>
    <x v="2"/>
    <x v="2"/>
    <x v="22"/>
    <x v="6"/>
    <x v="14"/>
    <x v="2"/>
    <n v="2.9302000000000001"/>
    <n v="0.90720000000000012"/>
    <n v="2.0230000000000001"/>
  </r>
  <r>
    <x v="2"/>
    <x v="2"/>
    <x v="22"/>
    <x v="6"/>
    <x v="15"/>
    <x v="3"/>
    <n v="3.6432000000000002"/>
    <n v="1.0624"/>
    <n v="2.5808"/>
  </r>
  <r>
    <x v="2"/>
    <x v="2"/>
    <x v="22"/>
    <x v="6"/>
    <x v="16"/>
    <x v="4"/>
    <n v="2.9624000000000001"/>
    <n v="1.2656000000000001"/>
    <n v="1.6968000000000001"/>
  </r>
  <r>
    <x v="2"/>
    <x v="2"/>
    <x v="22"/>
    <x v="6"/>
    <x v="17"/>
    <x v="5"/>
    <n v="1.8215999999999999"/>
    <n v="0.75600000000000001"/>
    <n v="1.0655999999999999"/>
  </r>
  <r>
    <x v="2"/>
    <x v="2"/>
    <x v="22"/>
    <x v="6"/>
    <x v="18"/>
    <x v="6"/>
    <n v="2.3804999999999996"/>
    <n v="0.57599999999999996"/>
    <n v="1.8044999999999995"/>
  </r>
  <r>
    <x v="2"/>
    <x v="2"/>
    <x v="22"/>
    <x v="6"/>
    <x v="19"/>
    <x v="7"/>
    <n v="1.5087999999999999"/>
    <n v="0.66560000000000008"/>
    <n v="0.84319999999999984"/>
  </r>
  <r>
    <x v="2"/>
    <x v="2"/>
    <x v="22"/>
    <x v="6"/>
    <x v="20"/>
    <x v="8"/>
    <n v="2.3804999999999996"/>
    <n v="0.74880000000000002"/>
    <n v="1.6316999999999995"/>
  </r>
  <r>
    <x v="2"/>
    <x v="2"/>
    <x v="22"/>
    <x v="6"/>
    <x v="21"/>
    <x v="9"/>
    <n v="2.5116000000000005"/>
    <n v="0.87360000000000004"/>
    <n v="1.6380000000000003"/>
  </r>
  <r>
    <x v="2"/>
    <x v="2"/>
    <x v="22"/>
    <x v="6"/>
    <x v="22"/>
    <x v="10"/>
    <n v="3.8640000000000003"/>
    <n v="1.2672000000000001"/>
    <n v="2.5968"/>
  </r>
  <r>
    <x v="2"/>
    <x v="2"/>
    <x v="22"/>
    <x v="6"/>
    <x v="23"/>
    <x v="11"/>
    <n v="3.1878000000000002"/>
    <n v="0.92960000000000009"/>
    <n v="2.2582"/>
  </r>
  <r>
    <x v="2"/>
    <x v="2"/>
    <x v="22"/>
    <x v="6"/>
    <x v="12"/>
    <x v="0"/>
    <n v="0.17800000000000002"/>
    <n v="8.4000000000000005E-2"/>
    <n v="9.4000000000000014E-2"/>
  </r>
  <r>
    <x v="2"/>
    <x v="2"/>
    <x v="22"/>
    <x v="6"/>
    <x v="13"/>
    <x v="1"/>
    <n v="0.23920000000000002"/>
    <n v="0.14300000000000002"/>
    <n v="9.6200000000000008E-2"/>
  </r>
  <r>
    <x v="2"/>
    <x v="2"/>
    <x v="22"/>
    <x v="6"/>
    <x v="14"/>
    <x v="2"/>
    <n v="0.28000000000000003"/>
    <n v="0.12740000000000001"/>
    <n v="0.15260000000000001"/>
  </r>
  <r>
    <x v="2"/>
    <x v="2"/>
    <x v="22"/>
    <x v="6"/>
    <x v="15"/>
    <x v="3"/>
    <n v="0.29760000000000003"/>
    <n v="0.17600000000000002"/>
    <n v="0.12160000000000001"/>
  </r>
  <r>
    <x v="2"/>
    <x v="2"/>
    <x v="22"/>
    <x v="6"/>
    <x v="16"/>
    <x v="4"/>
    <n v="0.29680000000000006"/>
    <n v="0.15820000000000001"/>
    <n v="0.13860000000000006"/>
  </r>
  <r>
    <x v="2"/>
    <x v="2"/>
    <x v="22"/>
    <x v="6"/>
    <x v="17"/>
    <x v="5"/>
    <n v="0.153"/>
    <n v="7.2900000000000006E-2"/>
    <n v="8.0099999999999991E-2"/>
  </r>
  <r>
    <x v="2"/>
    <x v="2"/>
    <x v="22"/>
    <x v="6"/>
    <x v="18"/>
    <x v="6"/>
    <n v="0.18179999999999999"/>
    <n v="7.6499999999999999E-2"/>
    <n v="0.10529999999999999"/>
  </r>
  <r>
    <x v="2"/>
    <x v="2"/>
    <x v="22"/>
    <x v="6"/>
    <x v="19"/>
    <x v="7"/>
    <n v="0.13919999999999999"/>
    <n v="9.0399999999999994E-2"/>
    <n v="4.8799999999999996E-2"/>
  </r>
  <r>
    <x v="2"/>
    <x v="2"/>
    <x v="22"/>
    <x v="6"/>
    <x v="20"/>
    <x v="8"/>
    <n v="0.1638"/>
    <n v="0.09"/>
    <n v="7.3800000000000004E-2"/>
  </r>
  <r>
    <x v="2"/>
    <x v="2"/>
    <x v="22"/>
    <x v="6"/>
    <x v="21"/>
    <x v="9"/>
    <n v="0.19679999999999997"/>
    <n v="0.10079999999999999"/>
    <n v="9.5999999999999988E-2"/>
  </r>
  <r>
    <x v="2"/>
    <x v="2"/>
    <x v="22"/>
    <x v="6"/>
    <x v="22"/>
    <x v="10"/>
    <n v="0.28800000000000003"/>
    <n v="0.1472"/>
    <n v="0.14080000000000004"/>
  </r>
  <r>
    <x v="2"/>
    <x v="2"/>
    <x v="22"/>
    <x v="6"/>
    <x v="23"/>
    <x v="11"/>
    <n v="0.3332"/>
    <n v="0.14420000000000002"/>
    <n v="0.18899999999999997"/>
  </r>
  <r>
    <x v="2"/>
    <x v="2"/>
    <x v="22"/>
    <x v="6"/>
    <x v="12"/>
    <x v="0"/>
    <n v="5.0685000000000011"/>
    <n v="1.8480000000000001"/>
    <n v="3.2205000000000013"/>
  </r>
  <r>
    <x v="2"/>
    <x v="2"/>
    <x v="22"/>
    <x v="6"/>
    <x v="13"/>
    <x v="1"/>
    <n v="7.0121999999999991"/>
    <n v="2.6480999999999999"/>
    <n v="4.3640999999999988"/>
  </r>
  <r>
    <x v="2"/>
    <x v="2"/>
    <x v="22"/>
    <x v="6"/>
    <x v="14"/>
    <x v="2"/>
    <n v="5.4032999999999998"/>
    <n v="3.1457999999999999"/>
    <n v="2.2574999999999998"/>
  </r>
  <r>
    <x v="2"/>
    <x v="2"/>
    <x v="22"/>
    <x v="6"/>
    <x v="15"/>
    <x v="3"/>
    <n v="6.7704000000000004"/>
    <n v="3.8303999999999996"/>
    <n v="2.9400000000000008"/>
  </r>
  <r>
    <x v="2"/>
    <x v="2"/>
    <x v="22"/>
    <x v="6"/>
    <x v="16"/>
    <x v="4"/>
    <n v="7.2912000000000008"/>
    <n v="3.0575999999999999"/>
    <n v="4.2336000000000009"/>
  </r>
  <r>
    <x v="2"/>
    <x v="2"/>
    <x v="22"/>
    <x v="6"/>
    <x v="17"/>
    <x v="5"/>
    <n v="4.4779500000000008"/>
    <n v="2.1545999999999998"/>
    <n v="2.3233500000000009"/>
  </r>
  <r>
    <x v="2"/>
    <x v="2"/>
    <x v="22"/>
    <x v="6"/>
    <x v="18"/>
    <x v="6"/>
    <n v="4.1431500000000003"/>
    <n v="2.0412000000000003"/>
    <n v="2.10195"/>
  </r>
  <r>
    <x v="2"/>
    <x v="2"/>
    <x v="22"/>
    <x v="6"/>
    <x v="19"/>
    <x v="7"/>
    <n v="3.2736000000000001"/>
    <n v="1.4279999999999999"/>
    <n v="1.8456000000000001"/>
  </r>
  <r>
    <x v="2"/>
    <x v="2"/>
    <x v="22"/>
    <x v="6"/>
    <x v="20"/>
    <x v="8"/>
    <n v="4.8546000000000005"/>
    <n v="1.5120000000000002"/>
    <n v="3.3426"/>
  </r>
  <r>
    <x v="2"/>
    <x v="2"/>
    <x v="22"/>
    <x v="6"/>
    <x v="21"/>
    <x v="9"/>
    <n v="5.6357999999999997"/>
    <n v="2.0663999999999998"/>
    <n v="3.5693999999999999"/>
  </r>
  <r>
    <x v="2"/>
    <x v="2"/>
    <x v="22"/>
    <x v="6"/>
    <x v="22"/>
    <x v="10"/>
    <n v="8.3328000000000007"/>
    <n v="3.36"/>
    <n v="4.9728000000000012"/>
  </r>
  <r>
    <x v="2"/>
    <x v="2"/>
    <x v="22"/>
    <x v="6"/>
    <x v="23"/>
    <x v="11"/>
    <n v="6.9657"/>
    <n v="3.3809999999999998"/>
    <n v="3.5847000000000002"/>
  </r>
  <r>
    <x v="2"/>
    <x v="2"/>
    <x v="22"/>
    <x v="6"/>
    <x v="12"/>
    <x v="0"/>
    <n v="3.6579999999999999"/>
    <n v="1.0900000000000001"/>
    <n v="2.5679999999999996"/>
  </r>
  <r>
    <x v="2"/>
    <x v="2"/>
    <x v="22"/>
    <x v="6"/>
    <x v="13"/>
    <x v="1"/>
    <n v="4.5941999999999998"/>
    <n v="1.2090000000000001"/>
    <n v="3.3851999999999998"/>
  </r>
  <r>
    <x v="2"/>
    <x v="2"/>
    <x v="22"/>
    <x v="6"/>
    <x v="14"/>
    <x v="2"/>
    <n v="4.6871999999999998"/>
    <n v="1.61"/>
    <n v="3.0771999999999995"/>
  </r>
  <r>
    <x v="2"/>
    <x v="2"/>
    <x v="22"/>
    <x v="6"/>
    <x v="15"/>
    <x v="3"/>
    <n v="5.1584000000000003"/>
    <n v="1.52"/>
    <n v="3.6384000000000003"/>
  </r>
  <r>
    <x v="2"/>
    <x v="2"/>
    <x v="22"/>
    <x v="6"/>
    <x v="16"/>
    <x v="4"/>
    <n v="3.7757999999999998"/>
    <n v="1.1620000000000001"/>
    <n v="2.6137999999999995"/>
  </r>
  <r>
    <x v="2"/>
    <x v="2"/>
    <x v="22"/>
    <x v="6"/>
    <x v="17"/>
    <x v="5"/>
    <n v="2.3994"/>
    <n v="0.94500000000000006"/>
    <n v="1.4543999999999999"/>
  </r>
  <r>
    <x v="2"/>
    <x v="2"/>
    <x v="22"/>
    <x v="6"/>
    <x v="18"/>
    <x v="6"/>
    <n v="2.9016000000000002"/>
    <n v="0.99900000000000011"/>
    <n v="1.9026000000000001"/>
  </r>
  <r>
    <x v="2"/>
    <x v="2"/>
    <x v="22"/>
    <x v="6"/>
    <x v="19"/>
    <x v="7"/>
    <n v="2.8271999999999999"/>
    <n v="0.96"/>
    <n v="1.8672"/>
  </r>
  <r>
    <x v="2"/>
    <x v="2"/>
    <x v="22"/>
    <x v="6"/>
    <x v="20"/>
    <x v="8"/>
    <n v="2.5947"/>
    <n v="1.026"/>
    <n v="1.5687"/>
  </r>
  <r>
    <x v="2"/>
    <x v="2"/>
    <x v="22"/>
    <x v="6"/>
    <x v="21"/>
    <x v="9"/>
    <n v="3.2364000000000002"/>
    <n v="1.2"/>
    <n v="2.0364000000000004"/>
  </r>
  <r>
    <x v="2"/>
    <x v="2"/>
    <x v="22"/>
    <x v="6"/>
    <x v="22"/>
    <x v="10"/>
    <n v="5.952"/>
    <n v="1.6480000000000001"/>
    <n v="4.3040000000000003"/>
  </r>
  <r>
    <x v="2"/>
    <x v="2"/>
    <x v="22"/>
    <x v="6"/>
    <x v="23"/>
    <x v="11"/>
    <n v="3.8191999999999999"/>
    <n v="1.4560000000000002"/>
    <n v="2.3632"/>
  </r>
  <r>
    <x v="2"/>
    <x v="2"/>
    <x v="22"/>
    <x v="6"/>
    <x v="12"/>
    <x v="0"/>
    <n v="1.2035"/>
    <n v="0.60599999999999998"/>
    <n v="0.59750000000000003"/>
  </r>
  <r>
    <x v="2"/>
    <x v="2"/>
    <x v="22"/>
    <x v="6"/>
    <x v="13"/>
    <x v="1"/>
    <n v="2.2242999999999999"/>
    <n v="0.88919999999999999"/>
    <n v="1.3351"/>
  </r>
  <r>
    <x v="2"/>
    <x v="2"/>
    <x v="22"/>
    <x v="6"/>
    <x v="14"/>
    <x v="2"/>
    <n v="1.7255000000000003"/>
    <n v="0.74759999999999993"/>
    <n v="0.97790000000000032"/>
  </r>
  <r>
    <x v="2"/>
    <x v="2"/>
    <x v="22"/>
    <x v="6"/>
    <x v="15"/>
    <x v="3"/>
    <n v="2.6911999999999998"/>
    <n v="0.77760000000000007"/>
    <n v="1.9135999999999997"/>
  </r>
  <r>
    <x v="2"/>
    <x v="2"/>
    <x v="22"/>
    <x v="6"/>
    <x v="16"/>
    <x v="4"/>
    <n v="1.6443000000000003"/>
    <n v="0.69719999999999993"/>
    <n v="0.94710000000000039"/>
  </r>
  <r>
    <x v="2"/>
    <x v="2"/>
    <x v="22"/>
    <x v="6"/>
    <x v="17"/>
    <x v="5"/>
    <n v="1.39635"/>
    <n v="0.46440000000000003"/>
    <n v="0.93194999999999995"/>
  </r>
  <r>
    <x v="2"/>
    <x v="2"/>
    <x v="22"/>
    <x v="6"/>
    <x v="18"/>
    <x v="6"/>
    <n v="1.2397499999999999"/>
    <n v="0.4536"/>
    <n v="0.7861499999999999"/>
  </r>
  <r>
    <x v="2"/>
    <x v="2"/>
    <x v="22"/>
    <x v="6"/>
    <x v="19"/>
    <x v="7"/>
    <n v="1.2992000000000001"/>
    <n v="0.56159999999999999"/>
    <n v="0.73760000000000014"/>
  </r>
  <r>
    <x v="2"/>
    <x v="2"/>
    <x v="22"/>
    <x v="6"/>
    <x v="20"/>
    <x v="8"/>
    <n v="1.1353499999999999"/>
    <n v="0.43740000000000007"/>
    <n v="0.69794999999999985"/>
  </r>
  <r>
    <x v="2"/>
    <x v="2"/>
    <x v="22"/>
    <x v="6"/>
    <x v="21"/>
    <x v="9"/>
    <n v="1.6008"/>
    <n v="0.75600000000000001"/>
    <n v="0.8448"/>
  </r>
  <r>
    <x v="2"/>
    <x v="2"/>
    <x v="22"/>
    <x v="6"/>
    <x v="22"/>
    <x v="10"/>
    <n v="2.1576"/>
    <n v="1.1423999999999999"/>
    <n v="1.0152000000000001"/>
  </r>
  <r>
    <x v="2"/>
    <x v="2"/>
    <x v="22"/>
    <x v="6"/>
    <x v="23"/>
    <x v="11"/>
    <n v="2.1721000000000004"/>
    <n v="0.94919999999999982"/>
    <n v="1.2229000000000005"/>
  </r>
  <r>
    <x v="4"/>
    <x v="4"/>
    <x v="23"/>
    <x v="0"/>
    <x v="12"/>
    <x v="0"/>
    <n v="43.723500000000001"/>
    <n v="20.399999999999999"/>
    <n v="23.323500000000003"/>
  </r>
  <r>
    <x v="4"/>
    <x v="4"/>
    <x v="23"/>
    <x v="0"/>
    <x v="13"/>
    <x v="1"/>
    <n v="49.666500000000006"/>
    <n v="26.298999999999999"/>
    <n v="23.367500000000007"/>
  </r>
  <r>
    <x v="4"/>
    <x v="4"/>
    <x v="23"/>
    <x v="0"/>
    <x v="14"/>
    <x v="2"/>
    <n v="61.807200000000002"/>
    <n v="25.228000000000002"/>
    <n v="36.5792"/>
  </r>
  <r>
    <x v="4"/>
    <x v="4"/>
    <x v="23"/>
    <x v="0"/>
    <x v="15"/>
    <x v="3"/>
    <n v="54.336000000000006"/>
    <n v="28.288"/>
    <n v="26.048000000000005"/>
  </r>
  <r>
    <x v="4"/>
    <x v="4"/>
    <x v="23"/>
    <x v="0"/>
    <x v="16"/>
    <x v="4"/>
    <n v="66.561600000000013"/>
    <n v="22.372"/>
    <n v="44.189600000000013"/>
  </r>
  <r>
    <x v="4"/>
    <x v="4"/>
    <x v="23"/>
    <x v="0"/>
    <x v="17"/>
    <x v="5"/>
    <n v="42.7896"/>
    <n v="12.240000000000002"/>
    <n v="30.549599999999998"/>
  </r>
  <r>
    <x v="4"/>
    <x v="4"/>
    <x v="23"/>
    <x v="0"/>
    <x v="18"/>
    <x v="6"/>
    <n v="40.879350000000002"/>
    <n v="15.759"/>
    <n v="25.120350000000002"/>
  </r>
  <r>
    <x v="4"/>
    <x v="4"/>
    <x v="23"/>
    <x v="0"/>
    <x v="19"/>
    <x v="7"/>
    <n v="35.318400000000004"/>
    <n v="15.232000000000001"/>
    <n v="20.086400000000005"/>
  </r>
  <r>
    <x v="4"/>
    <x v="4"/>
    <x v="23"/>
    <x v="0"/>
    <x v="20"/>
    <x v="8"/>
    <n v="43.553699999999992"/>
    <n v="14.994"/>
    <n v="28.559699999999992"/>
  </r>
  <r>
    <x v="4"/>
    <x v="4"/>
    <x v="23"/>
    <x v="0"/>
    <x v="21"/>
    <x v="9"/>
    <n v="52.468199999999996"/>
    <n v="20.808000000000003"/>
    <n v="31.660199999999993"/>
  </r>
  <r>
    <x v="4"/>
    <x v="4"/>
    <x v="23"/>
    <x v="0"/>
    <x v="22"/>
    <x v="10"/>
    <n v="78.10799999999999"/>
    <n v="31.007999999999996"/>
    <n v="47.099999999999994"/>
  </r>
  <r>
    <x v="4"/>
    <x v="4"/>
    <x v="23"/>
    <x v="0"/>
    <x v="23"/>
    <x v="11"/>
    <n v="67.155899999999988"/>
    <n v="26.180000000000003"/>
    <n v="40.975899999999982"/>
  </r>
  <r>
    <x v="4"/>
    <x v="4"/>
    <x v="11"/>
    <x v="1"/>
    <x v="12"/>
    <x v="0"/>
    <n v="19.251000000000001"/>
    <n v="14.233000000000001"/>
    <n v="5.0180000000000007"/>
  </r>
  <r>
    <x v="4"/>
    <x v="4"/>
    <x v="11"/>
    <x v="1"/>
    <x v="13"/>
    <x v="1"/>
    <n v="22.8735"/>
    <n v="23.451350000000001"/>
    <n v="-0.57785000000000153"/>
  </r>
  <r>
    <x v="4"/>
    <x v="4"/>
    <x v="11"/>
    <x v="1"/>
    <x v="14"/>
    <x v="2"/>
    <n v="30.429000000000002"/>
    <n v="19.694500000000001"/>
    <n v="10.734500000000001"/>
  </r>
  <r>
    <x v="4"/>
    <x v="4"/>
    <x v="11"/>
    <x v="1"/>
    <x v="15"/>
    <x v="3"/>
    <n v="28.151999999999997"/>
    <n v="30.716799999999999"/>
    <n v="-2.5648000000000017"/>
  </r>
  <r>
    <x v="4"/>
    <x v="4"/>
    <x v="11"/>
    <x v="1"/>
    <x v="16"/>
    <x v="4"/>
    <n v="31.588200000000004"/>
    <n v="18.999400000000001"/>
    <n v="12.588800000000003"/>
  </r>
  <r>
    <x v="4"/>
    <x v="4"/>
    <x v="11"/>
    <x v="1"/>
    <x v="17"/>
    <x v="5"/>
    <n v="21.238199999999996"/>
    <n v="12.06495"/>
    <n v="9.1732499999999959"/>
  </r>
  <r>
    <x v="4"/>
    <x v="4"/>
    <x v="11"/>
    <x v="1"/>
    <x v="18"/>
    <x v="6"/>
    <n v="18.4437"/>
    <n v="16.682400000000001"/>
    <n v="1.7612999999999985"/>
  </r>
  <r>
    <x v="4"/>
    <x v="4"/>
    <x v="11"/>
    <x v="1"/>
    <x v="19"/>
    <x v="7"/>
    <n v="14.241599999999998"/>
    <n v="11.651200000000001"/>
    <n v="2.5903999999999971"/>
  </r>
  <r>
    <x v="4"/>
    <x v="4"/>
    <x v="11"/>
    <x v="1"/>
    <x v="20"/>
    <x v="8"/>
    <n v="19.002600000000001"/>
    <n v="14.44815"/>
    <n v="4.554450000000001"/>
  </r>
  <r>
    <x v="4"/>
    <x v="4"/>
    <x v="11"/>
    <x v="1"/>
    <x v="21"/>
    <x v="9"/>
    <n v="23.101200000000002"/>
    <n v="22.044600000000003"/>
    <n v="1.0565999999999995"/>
  </r>
  <r>
    <x v="4"/>
    <x v="4"/>
    <x v="11"/>
    <x v="1"/>
    <x v="22"/>
    <x v="10"/>
    <n v="39.081599999999995"/>
    <n v="24.361600000000003"/>
    <n v="14.719999999999992"/>
  </r>
  <r>
    <x v="4"/>
    <x v="4"/>
    <x v="11"/>
    <x v="1"/>
    <x v="23"/>
    <x v="11"/>
    <n v="34.486199999999997"/>
    <n v="18.536000000000001"/>
    <n v="15.950199999999995"/>
  </r>
  <r>
    <x v="4"/>
    <x v="4"/>
    <x v="23"/>
    <x v="2"/>
    <x v="12"/>
    <x v="0"/>
    <n v="18.920999999999999"/>
    <n v="10.409500000000001"/>
    <n v="8.5114999999999981"/>
  </r>
  <r>
    <x v="4"/>
    <x v="4"/>
    <x v="23"/>
    <x v="2"/>
    <x v="13"/>
    <x v="1"/>
    <n v="18.809700000000003"/>
    <n v="13.159900000000002"/>
    <n v="5.6498000000000008"/>
  </r>
  <r>
    <x v="4"/>
    <x v="4"/>
    <x v="23"/>
    <x v="2"/>
    <x v="14"/>
    <x v="2"/>
    <n v="26.4894"/>
    <n v="12.968900000000001"/>
    <n v="13.520499999999998"/>
  </r>
  <r>
    <x v="4"/>
    <x v="4"/>
    <x v="23"/>
    <x v="2"/>
    <x v="15"/>
    <x v="3"/>
    <n v="30.527999999999999"/>
    <n v="15.1272"/>
    <n v="15.400799999999998"/>
  </r>
  <r>
    <x v="4"/>
    <x v="4"/>
    <x v="23"/>
    <x v="2"/>
    <x v="16"/>
    <x v="4"/>
    <n v="18.920999999999999"/>
    <n v="13.5037"/>
    <n v="5.4172999999999991"/>
  </r>
  <r>
    <x v="4"/>
    <x v="4"/>
    <x v="23"/>
    <x v="2"/>
    <x v="17"/>
    <x v="5"/>
    <n v="16.170299999999997"/>
    <n v="9.0247500000000009"/>
    <n v="7.1455499999999965"/>
  </r>
  <r>
    <x v="4"/>
    <x v="4"/>
    <x v="23"/>
    <x v="2"/>
    <x v="18"/>
    <x v="6"/>
    <n v="16.599599999999999"/>
    <n v="9.7982999999999993"/>
    <n v="6.8012999999999995"/>
  </r>
  <r>
    <x v="4"/>
    <x v="4"/>
    <x v="23"/>
    <x v="2"/>
    <x v="19"/>
    <x v="7"/>
    <n v="12.5928"/>
    <n v="9.0152000000000001"/>
    <n v="3.5776000000000003"/>
  </r>
  <r>
    <x v="4"/>
    <x v="4"/>
    <x v="23"/>
    <x v="2"/>
    <x v="20"/>
    <x v="8"/>
    <n v="14.31"/>
    <n v="7.2198000000000002"/>
    <n v="7.0902000000000003"/>
  </r>
  <r>
    <x v="4"/>
    <x v="4"/>
    <x v="23"/>
    <x v="2"/>
    <x v="21"/>
    <x v="9"/>
    <n v="15.6456"/>
    <n v="9.2826000000000022"/>
    <n v="6.3629999999999978"/>
  </r>
  <r>
    <x v="4"/>
    <x v="4"/>
    <x v="23"/>
    <x v="2"/>
    <x v="22"/>
    <x v="10"/>
    <n v="30.527999999999999"/>
    <n v="13.904800000000002"/>
    <n v="16.623199999999997"/>
  </r>
  <r>
    <x v="4"/>
    <x v="4"/>
    <x v="23"/>
    <x v="2"/>
    <x v="23"/>
    <x v="11"/>
    <n v="23.373000000000001"/>
    <n v="16.044"/>
    <n v="7.3290000000000006"/>
  </r>
  <r>
    <x v="4"/>
    <x v="4"/>
    <x v="23"/>
    <x v="3"/>
    <x v="12"/>
    <x v="0"/>
    <n v="43.617999999999995"/>
    <n v="22.3125"/>
    <n v="21.305499999999995"/>
  </r>
  <r>
    <x v="4"/>
    <x v="4"/>
    <x v="23"/>
    <x v="3"/>
    <x v="13"/>
    <x v="1"/>
    <n v="50.681800000000003"/>
    <n v="22.6525"/>
    <n v="28.029300000000003"/>
  </r>
  <r>
    <x v="4"/>
    <x v="4"/>
    <x v="23"/>
    <x v="3"/>
    <x v="14"/>
    <x v="2"/>
    <n v="55.661200000000001"/>
    <n v="24.692499999999999"/>
    <n v="30.968700000000002"/>
  </r>
  <r>
    <x v="4"/>
    <x v="4"/>
    <x v="23"/>
    <x v="3"/>
    <x v="15"/>
    <x v="3"/>
    <n v="65.465599999999995"/>
    <n v="28.9"/>
    <n v="36.565599999999996"/>
  </r>
  <r>
    <x v="4"/>
    <x v="4"/>
    <x v="23"/>
    <x v="3"/>
    <x v="16"/>
    <x v="4"/>
    <n v="63.767199999999995"/>
    <n v="25.287499999999998"/>
    <n v="38.479699999999994"/>
  </r>
  <r>
    <x v="4"/>
    <x v="4"/>
    <x v="23"/>
    <x v="3"/>
    <x v="17"/>
    <x v="5"/>
    <n v="29.529"/>
    <n v="18.7425"/>
    <n v="10.7865"/>
  </r>
  <r>
    <x v="4"/>
    <x v="4"/>
    <x v="23"/>
    <x v="3"/>
    <x v="18"/>
    <x v="6"/>
    <n v="38.908800000000006"/>
    <n v="16.830000000000002"/>
    <n v="22.078800000000005"/>
  </r>
  <r>
    <x v="4"/>
    <x v="4"/>
    <x v="23"/>
    <x v="3"/>
    <x v="19"/>
    <x v="7"/>
    <n v="26.556799999999999"/>
    <n v="17.68"/>
    <n v="8.8767999999999994"/>
  </r>
  <r>
    <x v="4"/>
    <x v="4"/>
    <x v="23"/>
    <x v="3"/>
    <x v="20"/>
    <x v="8"/>
    <n v="30.571200000000001"/>
    <n v="18.93375"/>
    <n v="11.637450000000001"/>
  </r>
  <r>
    <x v="4"/>
    <x v="4"/>
    <x v="23"/>
    <x v="3"/>
    <x v="21"/>
    <x v="9"/>
    <n v="54.657599999999995"/>
    <n v="23.97"/>
    <n v="30.687599999999996"/>
  </r>
  <r>
    <x v="4"/>
    <x v="4"/>
    <x v="23"/>
    <x v="3"/>
    <x v="22"/>
    <x v="10"/>
    <n v="69.171199999999999"/>
    <n v="39.099999999999994"/>
    <n v="30.071200000000005"/>
  </r>
  <r>
    <x v="4"/>
    <x v="4"/>
    <x v="23"/>
    <x v="3"/>
    <x v="23"/>
    <x v="11"/>
    <n v="44.312799999999996"/>
    <n v="26.775000000000002"/>
    <n v="17.537799999999994"/>
  </r>
  <r>
    <x v="4"/>
    <x v="4"/>
    <x v="23"/>
    <x v="4"/>
    <x v="12"/>
    <x v="0"/>
    <n v="38.08"/>
    <n v="22.848000000000003"/>
    <n v="15.231999999999996"/>
  </r>
  <r>
    <x v="4"/>
    <x v="4"/>
    <x v="23"/>
    <x v="4"/>
    <x v="13"/>
    <x v="1"/>
    <n v="35.36"/>
    <n v="27.372799999999998"/>
    <n v="7.9872000000000014"/>
  </r>
  <r>
    <x v="4"/>
    <x v="4"/>
    <x v="23"/>
    <x v="4"/>
    <x v="14"/>
    <x v="2"/>
    <n v="51.072000000000003"/>
    <n v="27.910399999999999"/>
    <n v="23.161600000000004"/>
  </r>
  <r>
    <x v="4"/>
    <x v="4"/>
    <x v="23"/>
    <x v="4"/>
    <x v="15"/>
    <x v="3"/>
    <n v="59.391999999999996"/>
    <n v="31.539200000000005"/>
    <n v="27.852799999999991"/>
  </r>
  <r>
    <x v="4"/>
    <x v="4"/>
    <x v="23"/>
    <x v="4"/>
    <x v="16"/>
    <x v="4"/>
    <n v="38.528000000000006"/>
    <n v="29.1648"/>
    <n v="9.3632000000000062"/>
  </r>
  <r>
    <x v="4"/>
    <x v="4"/>
    <x v="23"/>
    <x v="4"/>
    <x v="17"/>
    <x v="5"/>
    <n v="33.119999999999997"/>
    <n v="17.7408"/>
    <n v="15.379199999999997"/>
  </r>
  <r>
    <x v="4"/>
    <x v="4"/>
    <x v="23"/>
    <x v="4"/>
    <x v="18"/>
    <x v="6"/>
    <n v="33.984000000000002"/>
    <n v="22.176000000000002"/>
    <n v="11.808"/>
  </r>
  <r>
    <x v="4"/>
    <x v="4"/>
    <x v="23"/>
    <x v="4"/>
    <x v="19"/>
    <x v="7"/>
    <n v="20.992000000000001"/>
    <n v="17.203200000000002"/>
    <n v="3.7887999999999984"/>
  </r>
  <r>
    <x v="4"/>
    <x v="4"/>
    <x v="23"/>
    <x v="4"/>
    <x v="20"/>
    <x v="8"/>
    <n v="34.271999999999998"/>
    <n v="24.192"/>
    <n v="10.079999999999998"/>
  </r>
  <r>
    <x v="4"/>
    <x v="4"/>
    <x v="23"/>
    <x v="4"/>
    <x v="21"/>
    <x v="9"/>
    <n v="45.695999999999998"/>
    <n v="24.9984"/>
    <n v="20.697599999999998"/>
  </r>
  <r>
    <x v="4"/>
    <x v="4"/>
    <x v="23"/>
    <x v="4"/>
    <x v="22"/>
    <x v="10"/>
    <n v="49.152000000000001"/>
    <n v="42.291200000000003"/>
    <n v="6.8607999999999976"/>
  </r>
  <r>
    <x v="4"/>
    <x v="4"/>
    <x v="23"/>
    <x v="4"/>
    <x v="23"/>
    <x v="11"/>
    <n v="38.528000000000006"/>
    <n v="27.283200000000001"/>
    <n v="11.244800000000005"/>
  </r>
  <r>
    <x v="4"/>
    <x v="4"/>
    <x v="23"/>
    <x v="5"/>
    <x v="12"/>
    <x v="0"/>
    <n v="11.266"/>
    <n v="9.2650000000000006"/>
    <n v="2.0009999999999994"/>
  </r>
  <r>
    <x v="4"/>
    <x v="4"/>
    <x v="23"/>
    <x v="5"/>
    <x v="13"/>
    <x v="1"/>
    <n v="18.392400000000002"/>
    <n v="11.492000000000001"/>
    <n v="6.9004000000000012"/>
  </r>
  <r>
    <x v="4"/>
    <x v="4"/>
    <x v="23"/>
    <x v="5"/>
    <x v="14"/>
    <x v="2"/>
    <n v="15.038799999999998"/>
    <n v="12.733000000000001"/>
    <n v="2.3057999999999979"/>
  </r>
  <r>
    <x v="4"/>
    <x v="4"/>
    <x v="23"/>
    <x v="5"/>
    <x v="15"/>
    <x v="3"/>
    <n v="19.283200000000001"/>
    <n v="15.775999999999998"/>
    <n v="3.5072000000000028"/>
  </r>
  <r>
    <x v="4"/>
    <x v="4"/>
    <x v="23"/>
    <x v="5"/>
    <x v="16"/>
    <x v="4"/>
    <n v="18.706800000000001"/>
    <n v="11.305"/>
    <n v="7.4018000000000015"/>
  </r>
  <r>
    <x v="4"/>
    <x v="4"/>
    <x v="23"/>
    <x v="5"/>
    <x v="17"/>
    <x v="5"/>
    <n v="9.6677999999999997"/>
    <n v="7.8030000000000008"/>
    <n v="1.8647999999999989"/>
  </r>
  <r>
    <x v="4"/>
    <x v="4"/>
    <x v="23"/>
    <x v="5"/>
    <x v="18"/>
    <x v="6"/>
    <n v="10.257300000000001"/>
    <n v="8.8740000000000006"/>
    <n v="1.3833000000000002"/>
  </r>
  <r>
    <x v="4"/>
    <x v="4"/>
    <x v="23"/>
    <x v="5"/>
    <x v="19"/>
    <x v="7"/>
    <n v="10.6896"/>
    <n v="5.6439999999999992"/>
    <n v="5.0456000000000012"/>
  </r>
  <r>
    <x v="4"/>
    <x v="4"/>
    <x v="23"/>
    <x v="5"/>
    <x v="20"/>
    <x v="8"/>
    <n v="11.6721"/>
    <n v="8.4915000000000003"/>
    <n v="3.1806000000000001"/>
  </r>
  <r>
    <x v="4"/>
    <x v="4"/>
    <x v="23"/>
    <x v="5"/>
    <x v="21"/>
    <x v="9"/>
    <n v="17.449200000000001"/>
    <n v="8.8740000000000006"/>
    <n v="8.5752000000000006"/>
  </r>
  <r>
    <x v="4"/>
    <x v="4"/>
    <x v="23"/>
    <x v="5"/>
    <x v="22"/>
    <x v="10"/>
    <n v="18.654400000000003"/>
    <n v="15.775999999999998"/>
    <n v="2.8784000000000045"/>
  </r>
  <r>
    <x v="4"/>
    <x v="4"/>
    <x v="23"/>
    <x v="5"/>
    <x v="23"/>
    <x v="11"/>
    <n v="21.641199999999998"/>
    <n v="11.9"/>
    <n v="9.7411999999999974"/>
  </r>
  <r>
    <x v="4"/>
    <x v="4"/>
    <x v="23"/>
    <x v="6"/>
    <x v="12"/>
    <x v="0"/>
    <n v="1.9949999999999999"/>
    <n v="0.70850000000000013"/>
    <n v="1.2864999999999998"/>
  </r>
  <r>
    <x v="4"/>
    <x v="4"/>
    <x v="23"/>
    <x v="6"/>
    <x v="13"/>
    <x v="1"/>
    <n v="2.3750999999999998"/>
    <n v="0.70979999999999999"/>
    <n v="1.6652999999999998"/>
  </r>
  <r>
    <x v="4"/>
    <x v="4"/>
    <x v="23"/>
    <x v="6"/>
    <x v="14"/>
    <x v="2"/>
    <n v="2.6754000000000002"/>
    <n v="0.85539999999999994"/>
    <n v="1.8200000000000003"/>
  </r>
  <r>
    <x v="4"/>
    <x v="4"/>
    <x v="23"/>
    <x v="6"/>
    <x v="15"/>
    <x v="3"/>
    <n v="3.9647999999999994"/>
    <n v="1.2167999999999999"/>
    <n v="2.7479999999999993"/>
  </r>
  <r>
    <x v="4"/>
    <x v="4"/>
    <x v="23"/>
    <x v="6"/>
    <x v="16"/>
    <x v="4"/>
    <n v="2.5872000000000002"/>
    <n v="1.0647"/>
    <n v="1.5225000000000002"/>
  </r>
  <r>
    <x v="4"/>
    <x v="4"/>
    <x v="23"/>
    <x v="6"/>
    <x v="17"/>
    <x v="5"/>
    <n v="2.2302"/>
    <n v="0.63765000000000005"/>
    <n v="1.5925499999999999"/>
  </r>
  <r>
    <x v="4"/>
    <x v="4"/>
    <x v="23"/>
    <x v="6"/>
    <x v="18"/>
    <x v="6"/>
    <n v="1.7766"/>
    <n v="0.52064999999999995"/>
    <n v="1.2559499999999999"/>
  </r>
  <r>
    <x v="4"/>
    <x v="4"/>
    <x v="23"/>
    <x v="6"/>
    <x v="19"/>
    <x v="7"/>
    <n v="1.6127999999999998"/>
    <n v="0.57200000000000006"/>
    <n v="1.0407999999999997"/>
  </r>
  <r>
    <x v="4"/>
    <x v="4"/>
    <x v="23"/>
    <x v="6"/>
    <x v="20"/>
    <x v="8"/>
    <n v="1.6065"/>
    <n v="0.46799999999999997"/>
    <n v="1.1385000000000001"/>
  </r>
  <r>
    <x v="4"/>
    <x v="4"/>
    <x v="23"/>
    <x v="6"/>
    <x v="21"/>
    <x v="9"/>
    <n v="2.3436000000000003"/>
    <n v="0.9204"/>
    <n v="1.4232000000000005"/>
  </r>
  <r>
    <x v="4"/>
    <x v="4"/>
    <x v="23"/>
    <x v="6"/>
    <x v="22"/>
    <x v="10"/>
    <n v="3.36"/>
    <n v="1.1544000000000001"/>
    <n v="2.2055999999999996"/>
  </r>
  <r>
    <x v="4"/>
    <x v="4"/>
    <x v="23"/>
    <x v="6"/>
    <x v="23"/>
    <x v="11"/>
    <n v="3.1752000000000002"/>
    <n v="1.0465"/>
    <n v="2.1287000000000003"/>
  </r>
  <r>
    <x v="4"/>
    <x v="4"/>
    <x v="23"/>
    <x v="6"/>
    <x v="12"/>
    <x v="0"/>
    <n v="1.6160000000000001"/>
    <n v="0.44000000000000006"/>
    <n v="1.1760000000000002"/>
  </r>
  <r>
    <x v="4"/>
    <x v="4"/>
    <x v="23"/>
    <x v="6"/>
    <x v="13"/>
    <x v="1"/>
    <n v="1.976"/>
    <n v="0.6149"/>
    <n v="1.3611"/>
  </r>
  <r>
    <x v="4"/>
    <x v="4"/>
    <x v="23"/>
    <x v="6"/>
    <x v="14"/>
    <x v="2"/>
    <n v="2.5760000000000001"/>
    <n v="0.67759999999999998"/>
    <n v="1.8984000000000001"/>
  </r>
  <r>
    <x v="4"/>
    <x v="4"/>
    <x v="23"/>
    <x v="6"/>
    <x v="15"/>
    <x v="3"/>
    <n v="2.2784"/>
    <n v="1.0384"/>
    <n v="1.24"/>
  </r>
  <r>
    <x v="4"/>
    <x v="4"/>
    <x v="23"/>
    <x v="6"/>
    <x v="16"/>
    <x v="4"/>
    <n v="2.6208"/>
    <n v="0.87009999999999998"/>
    <n v="1.7507000000000001"/>
  </r>
  <r>
    <x v="4"/>
    <x v="4"/>
    <x v="23"/>
    <x v="6"/>
    <x v="17"/>
    <x v="5"/>
    <n v="1.2816000000000001"/>
    <n v="0.54944999999999999"/>
    <n v="0.73215000000000008"/>
  </r>
  <r>
    <x v="4"/>
    <x v="4"/>
    <x v="23"/>
    <x v="6"/>
    <x v="18"/>
    <x v="6"/>
    <n v="1.2096"/>
    <n v="0.57914999999999994"/>
    <n v="0.63045000000000007"/>
  </r>
  <r>
    <x v="4"/>
    <x v="4"/>
    <x v="23"/>
    <x v="6"/>
    <x v="19"/>
    <x v="7"/>
    <n v="1.4208000000000001"/>
    <n v="0.41799999999999998"/>
    <n v="1.0028000000000001"/>
  </r>
  <r>
    <x v="4"/>
    <x v="4"/>
    <x v="23"/>
    <x v="6"/>
    <x v="20"/>
    <x v="8"/>
    <n v="1.4976"/>
    <n v="0.53955000000000009"/>
    <n v="0.95804999999999996"/>
  </r>
  <r>
    <x v="4"/>
    <x v="4"/>
    <x v="23"/>
    <x v="6"/>
    <x v="21"/>
    <x v="9"/>
    <n v="1.7664"/>
    <n v="0.58079999999999998"/>
    <n v="1.1856"/>
  </r>
  <r>
    <x v="4"/>
    <x v="4"/>
    <x v="23"/>
    <x v="6"/>
    <x v="22"/>
    <x v="10"/>
    <n v="2.1760000000000002"/>
    <n v="0.79200000000000004"/>
    <n v="1.3840000000000001"/>
  </r>
  <r>
    <x v="4"/>
    <x v="4"/>
    <x v="23"/>
    <x v="6"/>
    <x v="23"/>
    <x v="11"/>
    <n v="2.5984000000000003"/>
    <n v="0.66220000000000001"/>
    <n v="1.9362000000000004"/>
  </r>
  <r>
    <x v="4"/>
    <x v="4"/>
    <x v="23"/>
    <x v="6"/>
    <x v="12"/>
    <x v="0"/>
    <n v="0.22999999999999998"/>
    <n v="9.6000000000000002E-2"/>
    <n v="0.13399999999999998"/>
  </r>
  <r>
    <x v="4"/>
    <x v="4"/>
    <x v="23"/>
    <x v="6"/>
    <x v="13"/>
    <x v="1"/>
    <n v="0.21060000000000001"/>
    <n v="0.14430000000000001"/>
    <n v="6.6299999999999998E-2"/>
  </r>
  <r>
    <x v="4"/>
    <x v="4"/>
    <x v="23"/>
    <x v="6"/>
    <x v="14"/>
    <x v="2"/>
    <n v="0.26600000000000001"/>
    <n v="0.14560000000000001"/>
    <n v="0.12040000000000001"/>
  </r>
  <r>
    <x v="4"/>
    <x v="4"/>
    <x v="23"/>
    <x v="6"/>
    <x v="15"/>
    <x v="3"/>
    <n v="0.35840000000000005"/>
    <n v="0.19039999999999999"/>
    <n v="0.16800000000000007"/>
  </r>
  <r>
    <x v="4"/>
    <x v="4"/>
    <x v="23"/>
    <x v="6"/>
    <x v="16"/>
    <x v="4"/>
    <n v="0.29680000000000006"/>
    <n v="0.13159999999999999"/>
    <n v="0.16520000000000007"/>
  </r>
  <r>
    <x v="4"/>
    <x v="4"/>
    <x v="23"/>
    <x v="6"/>
    <x v="17"/>
    <x v="5"/>
    <n v="0.18179999999999999"/>
    <n v="8.1900000000000001E-2"/>
    <n v="9.9899999999999989E-2"/>
  </r>
  <r>
    <x v="4"/>
    <x v="4"/>
    <x v="23"/>
    <x v="6"/>
    <x v="18"/>
    <x v="6"/>
    <n v="0.19259999999999999"/>
    <n v="9.5399999999999999E-2"/>
    <n v="9.7199999999999995E-2"/>
  </r>
  <r>
    <x v="4"/>
    <x v="4"/>
    <x v="23"/>
    <x v="6"/>
    <x v="19"/>
    <x v="7"/>
    <n v="0.14400000000000002"/>
    <n v="9.4399999999999998E-2"/>
    <n v="4.9600000000000019E-2"/>
  </r>
  <r>
    <x v="4"/>
    <x v="4"/>
    <x v="23"/>
    <x v="6"/>
    <x v="20"/>
    <x v="8"/>
    <n v="0.14399999999999999"/>
    <n v="0.10619999999999999"/>
    <n v="3.78E-2"/>
  </r>
  <r>
    <x v="4"/>
    <x v="4"/>
    <x v="23"/>
    <x v="6"/>
    <x v="21"/>
    <x v="9"/>
    <n v="0.27359999999999995"/>
    <n v="0.11879999999999999"/>
    <n v="0.15479999999999997"/>
  </r>
  <r>
    <x v="4"/>
    <x v="4"/>
    <x v="23"/>
    <x v="6"/>
    <x v="22"/>
    <x v="10"/>
    <n v="0.3392"/>
    <n v="0.1888"/>
    <n v="0.15040000000000001"/>
  </r>
  <r>
    <x v="4"/>
    <x v="4"/>
    <x v="23"/>
    <x v="6"/>
    <x v="23"/>
    <x v="11"/>
    <n v="0.29400000000000004"/>
    <n v="0.15260000000000001"/>
    <n v="0.14140000000000003"/>
  </r>
  <r>
    <x v="4"/>
    <x v="4"/>
    <x v="23"/>
    <x v="6"/>
    <x v="12"/>
    <x v="0"/>
    <n v="3.762"/>
    <n v="1.36"/>
    <n v="2.4020000000000001"/>
  </r>
  <r>
    <x v="4"/>
    <x v="4"/>
    <x v="23"/>
    <x v="6"/>
    <x v="13"/>
    <x v="1"/>
    <n v="5.6315999999999997"/>
    <n v="2.6077999999999997"/>
    <n v="3.0238"/>
  </r>
  <r>
    <x v="4"/>
    <x v="4"/>
    <x v="23"/>
    <x v="6"/>
    <x v="14"/>
    <x v="2"/>
    <n v="4.2560000000000002"/>
    <n v="2.8559999999999999"/>
    <n v="1.4000000000000004"/>
  </r>
  <r>
    <x v="4"/>
    <x v="4"/>
    <x v="23"/>
    <x v="6"/>
    <x v="15"/>
    <x v="3"/>
    <n v="6.6880000000000006"/>
    <n v="2.5024000000000002"/>
    <n v="4.1856000000000009"/>
  </r>
  <r>
    <x v="4"/>
    <x v="4"/>
    <x v="23"/>
    <x v="6"/>
    <x v="16"/>
    <x v="4"/>
    <n v="5.1071999999999997"/>
    <n v="2.2134"/>
    <n v="2.8937999999999997"/>
  </r>
  <r>
    <x v="4"/>
    <x v="4"/>
    <x v="23"/>
    <x v="6"/>
    <x v="17"/>
    <x v="5"/>
    <n v="2.7360000000000002"/>
    <n v="1.53"/>
    <n v="1.2060000000000002"/>
  </r>
  <r>
    <x v="4"/>
    <x v="4"/>
    <x v="23"/>
    <x v="6"/>
    <x v="18"/>
    <x v="6"/>
    <n v="4.0697999999999999"/>
    <n v="1.3617000000000001"/>
    <n v="2.7081"/>
  </r>
  <r>
    <x v="4"/>
    <x v="4"/>
    <x v="23"/>
    <x v="6"/>
    <x v="19"/>
    <x v="7"/>
    <n v="3.4351999999999996"/>
    <n v="1.2104000000000001"/>
    <n v="2.2247999999999992"/>
  </r>
  <r>
    <x v="4"/>
    <x v="4"/>
    <x v="23"/>
    <x v="6"/>
    <x v="20"/>
    <x v="8"/>
    <n v="3.5226000000000002"/>
    <n v="1.5759000000000001"/>
    <n v="1.9467000000000001"/>
  </r>
  <r>
    <x v="4"/>
    <x v="4"/>
    <x v="23"/>
    <x v="6"/>
    <x v="21"/>
    <x v="9"/>
    <n v="5.3808000000000007"/>
    <n v="1.8564000000000001"/>
    <n v="3.5244000000000009"/>
  </r>
  <r>
    <x v="4"/>
    <x v="4"/>
    <x v="23"/>
    <x v="6"/>
    <x v="22"/>
    <x v="10"/>
    <n v="5.3504000000000005"/>
    <n v="2.5024000000000002"/>
    <n v="2.8480000000000003"/>
  </r>
  <r>
    <x v="4"/>
    <x v="4"/>
    <x v="23"/>
    <x v="6"/>
    <x v="23"/>
    <x v="11"/>
    <n v="4.7880000000000003"/>
    <n v="2.6893999999999996"/>
    <n v="2.0986000000000007"/>
  </r>
  <r>
    <x v="4"/>
    <x v="4"/>
    <x v="23"/>
    <x v="6"/>
    <x v="12"/>
    <x v="0"/>
    <n v="3.0509999999999997"/>
    <n v="0.79200000000000004"/>
    <n v="2.2589999999999995"/>
  </r>
  <r>
    <x v="4"/>
    <x v="4"/>
    <x v="23"/>
    <x v="6"/>
    <x v="13"/>
    <x v="1"/>
    <n v="4.1067"/>
    <n v="1.0179"/>
    <n v="3.0888"/>
  </r>
  <r>
    <x v="4"/>
    <x v="4"/>
    <x v="23"/>
    <x v="6"/>
    <x v="14"/>
    <x v="2"/>
    <n v="3.4398000000000004"/>
    <n v="1.1214"/>
    <n v="2.3184000000000005"/>
  </r>
  <r>
    <x v="4"/>
    <x v="4"/>
    <x v="23"/>
    <x v="6"/>
    <x v="15"/>
    <x v="3"/>
    <n v="4.5360000000000005"/>
    <n v="1.4543999999999999"/>
    <n v="3.0816000000000008"/>
  </r>
  <r>
    <x v="4"/>
    <x v="4"/>
    <x v="23"/>
    <x v="6"/>
    <x v="16"/>
    <x v="4"/>
    <n v="4.1580000000000004"/>
    <n v="1.4616"/>
    <n v="2.6964000000000006"/>
  </r>
  <r>
    <x v="4"/>
    <x v="4"/>
    <x v="23"/>
    <x v="6"/>
    <x v="17"/>
    <x v="5"/>
    <n v="2.4056999999999999"/>
    <n v="0.66420000000000001"/>
    <n v="1.7414999999999998"/>
  </r>
  <r>
    <x v="4"/>
    <x v="4"/>
    <x v="23"/>
    <x v="6"/>
    <x v="18"/>
    <x v="6"/>
    <n v="2.0411999999999999"/>
    <n v="0.89100000000000013"/>
    <n v="1.1501999999999999"/>
  </r>
  <r>
    <x v="4"/>
    <x v="4"/>
    <x v="23"/>
    <x v="6"/>
    <x v="19"/>
    <x v="7"/>
    <n v="2.5920000000000001"/>
    <n v="0.64800000000000002"/>
    <n v="1.944"/>
  </r>
  <r>
    <x v="4"/>
    <x v="4"/>
    <x v="23"/>
    <x v="6"/>
    <x v="20"/>
    <x v="8"/>
    <n v="1.9925999999999999"/>
    <n v="0.93149999999999999"/>
    <n v="1.0610999999999999"/>
  </r>
  <r>
    <x v="4"/>
    <x v="4"/>
    <x v="23"/>
    <x v="6"/>
    <x v="21"/>
    <x v="9"/>
    <n v="3.1428000000000003"/>
    <n v="0.97200000000000009"/>
    <n v="2.1708000000000003"/>
  </r>
  <r>
    <x v="4"/>
    <x v="4"/>
    <x v="23"/>
    <x v="6"/>
    <x v="22"/>
    <x v="10"/>
    <n v="4.0176000000000007"/>
    <n v="1.5407999999999999"/>
    <n v="2.4768000000000008"/>
  </r>
  <r>
    <x v="4"/>
    <x v="4"/>
    <x v="23"/>
    <x v="6"/>
    <x v="23"/>
    <x v="11"/>
    <n v="3.2886000000000002"/>
    <n v="1.0206000000000002"/>
    <n v="2.2679999999999998"/>
  </r>
  <r>
    <x v="4"/>
    <x v="4"/>
    <x v="23"/>
    <x v="6"/>
    <x v="12"/>
    <x v="0"/>
    <n v="1.2825"/>
    <n v="0.64900000000000002"/>
    <n v="0.63349999999999995"/>
  </r>
  <r>
    <x v="4"/>
    <x v="4"/>
    <x v="23"/>
    <x v="6"/>
    <x v="13"/>
    <x v="1"/>
    <n v="1.4391"/>
    <n v="0.76505000000000001"/>
    <n v="0.67405000000000004"/>
  </r>
  <r>
    <x v="4"/>
    <x v="4"/>
    <x v="23"/>
    <x v="6"/>
    <x v="14"/>
    <x v="2"/>
    <n v="1.9467000000000001"/>
    <n v="0.64680000000000004"/>
    <n v="1.2999000000000001"/>
  </r>
  <r>
    <x v="4"/>
    <x v="4"/>
    <x v="23"/>
    <x v="6"/>
    <x v="15"/>
    <x v="3"/>
    <n v="2.5055999999999998"/>
    <n v="0.96800000000000008"/>
    <n v="1.5375999999999999"/>
  </r>
  <r>
    <x v="4"/>
    <x v="4"/>
    <x v="23"/>
    <x v="6"/>
    <x v="16"/>
    <x v="4"/>
    <n v="1.8144"/>
    <n v="0.70069999999999999"/>
    <n v="1.1137000000000001"/>
  </r>
  <r>
    <x v="4"/>
    <x v="4"/>
    <x v="23"/>
    <x v="6"/>
    <x v="17"/>
    <x v="5"/>
    <n v="1.2757500000000002"/>
    <n v="0.52470000000000006"/>
    <n v="0.75105000000000011"/>
  </r>
  <r>
    <x v="4"/>
    <x v="4"/>
    <x v="23"/>
    <x v="6"/>
    <x v="18"/>
    <x v="6"/>
    <n v="1.2150000000000001"/>
    <n v="0.51480000000000004"/>
    <n v="0.70020000000000004"/>
  </r>
  <r>
    <x v="4"/>
    <x v="4"/>
    <x v="23"/>
    <x v="6"/>
    <x v="19"/>
    <x v="7"/>
    <n v="1.1124000000000001"/>
    <n v="0.48400000000000004"/>
    <n v="0.62840000000000007"/>
  </r>
  <r>
    <x v="4"/>
    <x v="4"/>
    <x v="23"/>
    <x v="6"/>
    <x v="20"/>
    <x v="8"/>
    <n v="1.1299500000000002"/>
    <n v="0.53460000000000008"/>
    <n v="0.59535000000000016"/>
  </r>
  <r>
    <x v="4"/>
    <x v="4"/>
    <x v="23"/>
    <x v="6"/>
    <x v="21"/>
    <x v="9"/>
    <n v="1.4580000000000002"/>
    <n v="0.7722"/>
    <n v="0.68580000000000019"/>
  </r>
  <r>
    <x v="4"/>
    <x v="4"/>
    <x v="23"/>
    <x v="6"/>
    <x v="22"/>
    <x v="10"/>
    <n v="2.4192000000000005"/>
    <n v="1.0031999999999999"/>
    <n v="1.4160000000000006"/>
  </r>
  <r>
    <x v="4"/>
    <x v="4"/>
    <x v="23"/>
    <x v="6"/>
    <x v="23"/>
    <x v="11"/>
    <n v="2.1545999999999998"/>
    <n v="0.7238"/>
    <n v="1.4307999999999998"/>
  </r>
  <r>
    <x v="7"/>
    <x v="5"/>
    <x v="16"/>
    <x v="0"/>
    <x v="12"/>
    <x v="0"/>
    <n v="46.079000000000001"/>
    <n v="17.004000000000001"/>
    <n v="29.074999999999999"/>
  </r>
  <r>
    <x v="7"/>
    <x v="5"/>
    <x v="16"/>
    <x v="0"/>
    <x v="13"/>
    <x v="1"/>
    <n v="58.379749999999994"/>
    <n v="16.6296"/>
    <n v="41.750149999999991"/>
  </r>
  <r>
    <x v="7"/>
    <x v="5"/>
    <x v="16"/>
    <x v="0"/>
    <x v="14"/>
    <x v="2"/>
    <n v="60.137000000000008"/>
    <n v="20.311199999999999"/>
    <n v="39.825800000000008"/>
  </r>
  <r>
    <x v="7"/>
    <x v="5"/>
    <x v="16"/>
    <x v="0"/>
    <x v="15"/>
    <x v="3"/>
    <n v="73.101600000000005"/>
    <n v="28.204799999999999"/>
    <n v="44.896800000000006"/>
  </r>
  <r>
    <x v="7"/>
    <x v="5"/>
    <x v="16"/>
    <x v="0"/>
    <x v="16"/>
    <x v="4"/>
    <n v="44.282700000000006"/>
    <n v="25.334399999999999"/>
    <n v="18.948300000000007"/>
  </r>
  <r>
    <x v="7"/>
    <x v="5"/>
    <x v="16"/>
    <x v="0"/>
    <x v="17"/>
    <x v="5"/>
    <n v="33.036300000000004"/>
    <n v="15.8652"/>
    <n v="17.171100000000003"/>
  </r>
  <r>
    <x v="7"/>
    <x v="5"/>
    <x v="16"/>
    <x v="0"/>
    <x v="18"/>
    <x v="6"/>
    <n v="28.818899999999999"/>
    <n v="16.707599999999999"/>
    <n v="12.1113"/>
  </r>
  <r>
    <x v="7"/>
    <x v="5"/>
    <x v="16"/>
    <x v="0"/>
    <x v="19"/>
    <x v="7"/>
    <n v="34.364000000000004"/>
    <n v="14.601599999999999"/>
    <n v="19.762400000000007"/>
  </r>
  <r>
    <x v="7"/>
    <x v="5"/>
    <x v="16"/>
    <x v="0"/>
    <x v="20"/>
    <x v="8"/>
    <n v="39.713850000000001"/>
    <n v="12.776400000000001"/>
    <n v="26.937449999999998"/>
  </r>
  <r>
    <x v="7"/>
    <x v="5"/>
    <x v="16"/>
    <x v="0"/>
    <x v="21"/>
    <x v="9"/>
    <n v="53.888999999999996"/>
    <n v="16.847999999999999"/>
    <n v="37.040999999999997"/>
  </r>
  <r>
    <x v="7"/>
    <x v="5"/>
    <x v="16"/>
    <x v="0"/>
    <x v="22"/>
    <x v="10"/>
    <n v="54.357600000000005"/>
    <n v="19.968000000000004"/>
    <n v="34.389600000000002"/>
  </r>
  <r>
    <x v="7"/>
    <x v="5"/>
    <x v="16"/>
    <x v="0"/>
    <x v="23"/>
    <x v="11"/>
    <n v="59.590300000000006"/>
    <n v="24.897599999999997"/>
    <n v="34.692700000000009"/>
  </r>
  <r>
    <x v="5"/>
    <x v="5"/>
    <x v="4"/>
    <x v="1"/>
    <x v="12"/>
    <x v="0"/>
    <n v="14.432"/>
    <n v="15.792000000000002"/>
    <n v="-1.3600000000000012"/>
  </r>
  <r>
    <x v="5"/>
    <x v="5"/>
    <x v="4"/>
    <x v="1"/>
    <x v="13"/>
    <x v="1"/>
    <n v="21.735999999999997"/>
    <n v="16.313700000000001"/>
    <n v="5.4222999999999963"/>
  </r>
  <r>
    <x v="5"/>
    <x v="5"/>
    <x v="4"/>
    <x v="1"/>
    <x v="14"/>
    <x v="2"/>
    <n v="29.567999999999998"/>
    <n v="20.727000000000004"/>
    <n v="8.840999999999994"/>
  </r>
  <r>
    <x v="5"/>
    <x v="5"/>
    <x v="4"/>
    <x v="1"/>
    <x v="15"/>
    <x v="3"/>
    <n v="30.131200000000003"/>
    <n v="20.303999999999998"/>
    <n v="9.8272000000000048"/>
  </r>
  <r>
    <x v="5"/>
    <x v="5"/>
    <x v="4"/>
    <x v="1"/>
    <x v="16"/>
    <x v="4"/>
    <n v="25.625600000000002"/>
    <n v="21.319200000000002"/>
    <n v="4.3064"/>
  </r>
  <r>
    <x v="5"/>
    <x v="5"/>
    <x v="4"/>
    <x v="1"/>
    <x v="17"/>
    <x v="5"/>
    <n v="17.107200000000002"/>
    <n v="13.832100000000001"/>
    <n v="3.2751000000000019"/>
  </r>
  <r>
    <x v="5"/>
    <x v="5"/>
    <x v="4"/>
    <x v="1"/>
    <x v="18"/>
    <x v="6"/>
    <n v="13.622399999999999"/>
    <n v="15.227999999999998"/>
    <n v="-1.605599999999999"/>
  </r>
  <r>
    <x v="5"/>
    <x v="5"/>
    <x v="4"/>
    <x v="1"/>
    <x v="19"/>
    <x v="7"/>
    <n v="15.065600000000002"/>
    <n v="10.828799999999999"/>
    <n v="4.2368000000000023"/>
  </r>
  <r>
    <x v="5"/>
    <x v="5"/>
    <x v="4"/>
    <x v="1"/>
    <x v="20"/>
    <x v="8"/>
    <n v="15.048"/>
    <n v="13.0707"/>
    <n v="1.9772999999999996"/>
  </r>
  <r>
    <x v="5"/>
    <x v="5"/>
    <x v="4"/>
    <x v="1"/>
    <x v="21"/>
    <x v="9"/>
    <n v="18.374400000000001"/>
    <n v="18.273600000000002"/>
    <n v="0.10079999999999956"/>
  </r>
  <r>
    <x v="5"/>
    <x v="5"/>
    <x v="4"/>
    <x v="1"/>
    <x v="22"/>
    <x v="10"/>
    <n v="26.751999999999999"/>
    <n v="26.395199999999996"/>
    <n v="0.35680000000000334"/>
  </r>
  <r>
    <x v="5"/>
    <x v="5"/>
    <x v="4"/>
    <x v="1"/>
    <x v="23"/>
    <x v="11"/>
    <n v="20.4512"/>
    <n v="19.740000000000002"/>
    <n v="0.71119999999999806"/>
  </r>
  <r>
    <x v="7"/>
    <x v="5"/>
    <x v="16"/>
    <x v="2"/>
    <x v="12"/>
    <x v="0"/>
    <n v="11.885999999999999"/>
    <n v="7.7350000000000003"/>
    <n v="4.1509999999999989"/>
  </r>
  <r>
    <x v="7"/>
    <x v="5"/>
    <x v="16"/>
    <x v="2"/>
    <x v="13"/>
    <x v="1"/>
    <n v="20.786349999999999"/>
    <n v="11.492000000000001"/>
    <n v="9.2943499999999979"/>
  </r>
  <r>
    <x v="7"/>
    <x v="5"/>
    <x v="16"/>
    <x v="2"/>
    <x v="14"/>
    <x v="2"/>
    <n v="21.791"/>
    <n v="13.923"/>
    <n v="7.8680000000000003"/>
  </r>
  <r>
    <x v="7"/>
    <x v="5"/>
    <x v="16"/>
    <x v="2"/>
    <x v="15"/>
    <x v="3"/>
    <n v="20.1496"/>
    <n v="12.24"/>
    <n v="7.9095999999999993"/>
  </r>
  <r>
    <x v="7"/>
    <x v="5"/>
    <x v="16"/>
    <x v="2"/>
    <x v="16"/>
    <x v="4"/>
    <n v="18.819499999999998"/>
    <n v="14.28"/>
    <n v="4.5394999999999985"/>
  </r>
  <r>
    <x v="7"/>
    <x v="5"/>
    <x v="16"/>
    <x v="2"/>
    <x v="17"/>
    <x v="5"/>
    <n v="13.4991"/>
    <n v="7.4205000000000005"/>
    <n v="6.0785999999999998"/>
  </r>
  <r>
    <x v="7"/>
    <x v="5"/>
    <x v="16"/>
    <x v="2"/>
    <x v="18"/>
    <x v="6"/>
    <n v="10.82475"/>
    <n v="7.7265000000000006"/>
    <n v="3.0982499999999993"/>
  </r>
  <r>
    <x v="7"/>
    <x v="5"/>
    <x v="16"/>
    <x v="2"/>
    <x v="19"/>
    <x v="7"/>
    <n v="12.791599999999999"/>
    <n v="8.0239999999999991"/>
    <n v="4.7675999999999998"/>
  </r>
  <r>
    <x v="7"/>
    <x v="5"/>
    <x v="16"/>
    <x v="2"/>
    <x v="20"/>
    <x v="8"/>
    <n v="14.645249999999999"/>
    <n v="8.109"/>
    <n v="6.536249999999999"/>
  </r>
  <r>
    <x v="7"/>
    <x v="5"/>
    <x v="16"/>
    <x v="2"/>
    <x v="21"/>
    <x v="9"/>
    <n v="16.470600000000001"/>
    <n v="10.302000000000001"/>
    <n v="6.1685999999999996"/>
  </r>
  <r>
    <x v="7"/>
    <x v="5"/>
    <x v="16"/>
    <x v="2"/>
    <x v="22"/>
    <x v="10"/>
    <n v="23.772000000000002"/>
    <n v="11.559999999999999"/>
    <n v="12.212000000000003"/>
  </r>
  <r>
    <x v="7"/>
    <x v="5"/>
    <x v="16"/>
    <x v="2"/>
    <x v="23"/>
    <x v="11"/>
    <n v="23.573899999999998"/>
    <n v="9.6390000000000011"/>
    <n v="13.934899999999997"/>
  </r>
  <r>
    <x v="7"/>
    <x v="5"/>
    <x v="16"/>
    <x v="3"/>
    <x v="12"/>
    <x v="0"/>
    <n v="27.967500000000001"/>
    <n v="16.016500000000001"/>
    <n v="11.951000000000001"/>
  </r>
  <r>
    <x v="7"/>
    <x v="5"/>
    <x v="16"/>
    <x v="3"/>
    <x v="13"/>
    <x v="1"/>
    <n v="40.030250000000002"/>
    <n v="24.257999999999999"/>
    <n v="15.772250000000003"/>
  </r>
  <r>
    <x v="7"/>
    <x v="5"/>
    <x v="16"/>
    <x v="3"/>
    <x v="14"/>
    <x v="2"/>
    <n v="37.572500000000005"/>
    <n v="25.253199999999996"/>
    <n v="12.319300000000009"/>
  </r>
  <r>
    <x v="7"/>
    <x v="5"/>
    <x v="16"/>
    <x v="3"/>
    <x v="15"/>
    <x v="3"/>
    <n v="37.064"/>
    <n v="24.6312"/>
    <n v="12.4328"/>
  </r>
  <r>
    <x v="7"/>
    <x v="5"/>
    <x v="16"/>
    <x v="3"/>
    <x v="16"/>
    <x v="4"/>
    <n v="41.132000000000005"/>
    <n v="22.640799999999999"/>
    <n v="18.491200000000006"/>
  </r>
  <r>
    <x v="7"/>
    <x v="5"/>
    <x v="16"/>
    <x v="3"/>
    <x v="17"/>
    <x v="5"/>
    <n v="25.933500000000002"/>
    <n v="11.895750000000001"/>
    <n v="14.037750000000001"/>
  </r>
  <r>
    <x v="7"/>
    <x v="5"/>
    <x v="16"/>
    <x v="3"/>
    <x v="18"/>
    <x v="6"/>
    <n v="28.476000000000003"/>
    <n v="12.455550000000001"/>
    <n v="16.020450000000004"/>
  </r>
  <r>
    <x v="7"/>
    <x v="5"/>
    <x v="16"/>
    <x v="3"/>
    <x v="19"/>
    <x v="7"/>
    <n v="24.634000000000004"/>
    <n v="13.061999999999999"/>
    <n v="11.572000000000005"/>
  </r>
  <r>
    <x v="7"/>
    <x v="5"/>
    <x v="16"/>
    <x v="3"/>
    <x v="20"/>
    <x v="8"/>
    <n v="25.67925"/>
    <n v="13.4352"/>
    <n v="12.24405"/>
  </r>
  <r>
    <x v="7"/>
    <x v="5"/>
    <x v="16"/>
    <x v="3"/>
    <x v="21"/>
    <x v="9"/>
    <n v="30.509999999999998"/>
    <n v="16.794"/>
    <n v="13.715999999999998"/>
  </r>
  <r>
    <x v="7"/>
    <x v="5"/>
    <x v="16"/>
    <x v="3"/>
    <x v="22"/>
    <x v="10"/>
    <n v="36.612000000000002"/>
    <n v="26.372800000000002"/>
    <n v="10.2392"/>
  </r>
  <r>
    <x v="7"/>
    <x v="5"/>
    <x v="16"/>
    <x v="3"/>
    <x v="23"/>
    <x v="11"/>
    <n v="41.132000000000005"/>
    <n v="22.640799999999999"/>
    <n v="18.491200000000006"/>
  </r>
  <r>
    <x v="7"/>
    <x v="5"/>
    <x v="16"/>
    <x v="4"/>
    <x v="12"/>
    <x v="0"/>
    <n v="22.44"/>
    <n v="15.916500000000003"/>
    <n v="6.5234999999999985"/>
  </r>
  <r>
    <x v="7"/>
    <x v="5"/>
    <x v="16"/>
    <x v="4"/>
    <x v="13"/>
    <x v="1"/>
    <n v="33.183150000000005"/>
    <n v="25.800450000000001"/>
    <n v="7.3827000000000034"/>
  </r>
  <r>
    <x v="7"/>
    <x v="5"/>
    <x v="16"/>
    <x v="4"/>
    <x v="14"/>
    <x v="2"/>
    <n v="39.270000000000003"/>
    <n v="30.536100000000005"/>
    <n v="8.7338999999999984"/>
  </r>
  <r>
    <x v="7"/>
    <x v="5"/>
    <x v="16"/>
    <x v="4"/>
    <x v="15"/>
    <x v="3"/>
    <n v="43.5336"/>
    <n v="26.724"/>
    <n v="16.8096"/>
  </r>
  <r>
    <x v="7"/>
    <x v="5"/>
    <x v="16"/>
    <x v="4"/>
    <x v="16"/>
    <x v="4"/>
    <n v="32.2014"/>
    <n v="23.383500000000002"/>
    <n v="8.8178999999999981"/>
  </r>
  <r>
    <x v="7"/>
    <x v="5"/>
    <x v="16"/>
    <x v="4"/>
    <x v="17"/>
    <x v="5"/>
    <n v="23.2254"/>
    <n v="15.385949999999999"/>
    <n v="7.8394500000000011"/>
  </r>
  <r>
    <x v="7"/>
    <x v="5"/>
    <x v="16"/>
    <x v="4"/>
    <x v="18"/>
    <x v="6"/>
    <n v="21.710699999999999"/>
    <n v="19.63035"/>
    <n v="2.0803499999999993"/>
  </r>
  <r>
    <x v="7"/>
    <x v="5"/>
    <x v="16"/>
    <x v="4"/>
    <x v="19"/>
    <x v="7"/>
    <n v="24.908400000000004"/>
    <n v="14.933999999999999"/>
    <n v="9.9744000000000046"/>
  </r>
  <r>
    <x v="7"/>
    <x v="5"/>
    <x v="16"/>
    <x v="4"/>
    <x v="20"/>
    <x v="8"/>
    <n v="24.487649999999999"/>
    <n v="18.038699999999999"/>
    <n v="6.44895"/>
  </r>
  <r>
    <x v="7"/>
    <x v="5"/>
    <x v="16"/>
    <x v="4"/>
    <x v="21"/>
    <x v="9"/>
    <n v="30.630600000000005"/>
    <n v="24.523200000000003"/>
    <n v="6.1074000000000019"/>
  </r>
  <r>
    <x v="7"/>
    <x v="5"/>
    <x v="16"/>
    <x v="4"/>
    <x v="22"/>
    <x v="10"/>
    <n v="40.392000000000003"/>
    <n v="36.470399999999998"/>
    <n v="3.9216000000000051"/>
  </r>
  <r>
    <x v="7"/>
    <x v="5"/>
    <x v="16"/>
    <x v="4"/>
    <x v="23"/>
    <x v="11"/>
    <n v="38.091900000000003"/>
    <n v="31.636499999999998"/>
    <n v="6.4554000000000045"/>
  </r>
  <r>
    <x v="7"/>
    <x v="5"/>
    <x v="16"/>
    <x v="5"/>
    <x v="12"/>
    <x v="0"/>
    <n v="11.15"/>
    <n v="8.0475000000000012"/>
    <n v="3.1024999999999991"/>
  </r>
  <r>
    <x v="7"/>
    <x v="5"/>
    <x v="16"/>
    <x v="5"/>
    <x v="13"/>
    <x v="1"/>
    <n v="14.350050000000001"/>
    <n v="7.7285000000000004"/>
    <n v="6.6215500000000009"/>
  </r>
  <r>
    <x v="7"/>
    <x v="5"/>
    <x v="16"/>
    <x v="5"/>
    <x v="14"/>
    <x v="2"/>
    <n v="17.951499999999999"/>
    <n v="10.2515"/>
    <n v="7.6999999999999993"/>
  </r>
  <r>
    <x v="7"/>
    <x v="5"/>
    <x v="16"/>
    <x v="5"/>
    <x v="15"/>
    <x v="3"/>
    <n v="15.520799999999999"/>
    <n v="12.876000000000001"/>
    <n v="2.6447999999999983"/>
  </r>
  <r>
    <x v="7"/>
    <x v="5"/>
    <x v="16"/>
    <x v="5"/>
    <x v="16"/>
    <x v="4"/>
    <n v="13.268500000000001"/>
    <n v="11.4695"/>
    <n v="1.7990000000000013"/>
  </r>
  <r>
    <x v="7"/>
    <x v="5"/>
    <x v="16"/>
    <x v="5"/>
    <x v="17"/>
    <x v="5"/>
    <n v="10.93815"/>
    <n v="5.5462500000000006"/>
    <n v="5.3918999999999997"/>
  </r>
  <r>
    <x v="7"/>
    <x v="5"/>
    <x v="16"/>
    <x v="5"/>
    <x v="18"/>
    <x v="6"/>
    <n v="8.5297499999999999"/>
    <n v="6.1987500000000004"/>
    <n v="2.3309999999999995"/>
  </r>
  <r>
    <x v="7"/>
    <x v="5"/>
    <x v="16"/>
    <x v="5"/>
    <x v="19"/>
    <x v="7"/>
    <n v="8.2064000000000004"/>
    <n v="5.742"/>
    <n v="2.4644000000000004"/>
  </r>
  <r>
    <x v="7"/>
    <x v="5"/>
    <x v="16"/>
    <x v="5"/>
    <x v="20"/>
    <x v="8"/>
    <n v="11.038500000000001"/>
    <n v="5.3505000000000003"/>
    <n v="5.6880000000000006"/>
  </r>
  <r>
    <x v="7"/>
    <x v="5"/>
    <x v="16"/>
    <x v="5"/>
    <x v="21"/>
    <x v="9"/>
    <n v="14.316600000000001"/>
    <n v="8.8740000000000006"/>
    <n v="5.4426000000000005"/>
  </r>
  <r>
    <x v="7"/>
    <x v="5"/>
    <x v="16"/>
    <x v="5"/>
    <x v="22"/>
    <x v="10"/>
    <n v="19.624000000000002"/>
    <n v="10.672000000000001"/>
    <n v="8.9520000000000017"/>
  </r>
  <r>
    <x v="7"/>
    <x v="5"/>
    <x v="16"/>
    <x v="5"/>
    <x v="23"/>
    <x v="11"/>
    <n v="17.951499999999999"/>
    <n v="10.860500000000002"/>
    <n v="7.0909999999999975"/>
  </r>
  <r>
    <x v="7"/>
    <x v="5"/>
    <x v="16"/>
    <x v="6"/>
    <x v="12"/>
    <x v="0"/>
    <n v="1.9260000000000002"/>
    <n v="0.54449999999999998"/>
    <n v="1.3815000000000002"/>
  </r>
  <r>
    <x v="7"/>
    <x v="5"/>
    <x v="16"/>
    <x v="6"/>
    <x v="13"/>
    <x v="1"/>
    <n v="2.7845999999999997"/>
    <n v="0.67924999999999991"/>
    <n v="2.1053499999999996"/>
  </r>
  <r>
    <x v="7"/>
    <x v="5"/>
    <x v="16"/>
    <x v="6"/>
    <x v="14"/>
    <x v="2"/>
    <n v="2.2427999999999999"/>
    <n v="0.90859999999999996"/>
    <n v="1.3342000000000001"/>
  </r>
  <r>
    <x v="7"/>
    <x v="5"/>
    <x v="16"/>
    <x v="6"/>
    <x v="15"/>
    <x v="3"/>
    <n v="3.3407999999999998"/>
    <n v="0.79200000000000004"/>
    <n v="2.5488"/>
  </r>
  <r>
    <x v="7"/>
    <x v="5"/>
    <x v="16"/>
    <x v="6"/>
    <x v="16"/>
    <x v="4"/>
    <n v="2.4695999999999998"/>
    <n v="0.73149999999999993"/>
    <n v="1.7380999999999998"/>
  </r>
  <r>
    <x v="7"/>
    <x v="5"/>
    <x v="16"/>
    <x v="6"/>
    <x v="17"/>
    <x v="5"/>
    <n v="1.5714000000000001"/>
    <n v="0.49004999999999999"/>
    <n v="1.08135"/>
  </r>
  <r>
    <x v="7"/>
    <x v="5"/>
    <x v="16"/>
    <x v="6"/>
    <x v="18"/>
    <x v="6"/>
    <n v="1.7496000000000003"/>
    <n v="0.57419999999999993"/>
    <n v="1.1754000000000002"/>
  </r>
  <r>
    <x v="7"/>
    <x v="5"/>
    <x v="16"/>
    <x v="6"/>
    <x v="19"/>
    <x v="7"/>
    <n v="1.6271999999999998"/>
    <n v="0.52359999999999995"/>
    <n v="1.1035999999999997"/>
  </r>
  <r>
    <x v="7"/>
    <x v="5"/>
    <x v="16"/>
    <x v="6"/>
    <x v="20"/>
    <x v="8"/>
    <n v="1.4742000000000002"/>
    <n v="0.56924999999999992"/>
    <n v="0.90495000000000025"/>
  </r>
  <r>
    <x v="7"/>
    <x v="5"/>
    <x v="16"/>
    <x v="6"/>
    <x v="21"/>
    <x v="9"/>
    <n v="1.8144"/>
    <n v="0.60720000000000007"/>
    <n v="1.2071999999999998"/>
  </r>
  <r>
    <x v="7"/>
    <x v="5"/>
    <x v="16"/>
    <x v="6"/>
    <x v="22"/>
    <x v="10"/>
    <n v="3.024"/>
    <n v="1.0031999999999999"/>
    <n v="2.0208000000000004"/>
  </r>
  <r>
    <x v="7"/>
    <x v="5"/>
    <x v="16"/>
    <x v="6"/>
    <x v="23"/>
    <x v="11"/>
    <n v="2.6712000000000002"/>
    <n v="0.87009999999999998"/>
    <n v="1.8011000000000004"/>
  </r>
  <r>
    <x v="7"/>
    <x v="5"/>
    <x v="16"/>
    <x v="6"/>
    <x v="12"/>
    <x v="0"/>
    <n v="1.6800000000000002"/>
    <n v="0.40500000000000003"/>
    <n v="1.2750000000000001"/>
  </r>
  <r>
    <x v="7"/>
    <x v="5"/>
    <x v="16"/>
    <x v="6"/>
    <x v="13"/>
    <x v="1"/>
    <n v="2.0747999999999998"/>
    <n v="0.63700000000000001"/>
    <n v="1.4377999999999997"/>
  </r>
  <r>
    <x v="7"/>
    <x v="5"/>
    <x v="16"/>
    <x v="6"/>
    <x v="14"/>
    <x v="2"/>
    <n v="1.8619999999999999"/>
    <n v="0.81900000000000006"/>
    <n v="1.0429999999999997"/>
  </r>
  <r>
    <x v="7"/>
    <x v="5"/>
    <x v="16"/>
    <x v="6"/>
    <x v="15"/>
    <x v="3"/>
    <n v="2.3744000000000005"/>
    <n v="0.91999999999999993"/>
    <n v="1.4544000000000006"/>
  </r>
  <r>
    <x v="7"/>
    <x v="5"/>
    <x v="16"/>
    <x v="6"/>
    <x v="16"/>
    <x v="4"/>
    <n v="1.6856"/>
    <n v="0.62300000000000011"/>
    <n v="1.0625999999999998"/>
  </r>
  <r>
    <x v="7"/>
    <x v="5"/>
    <x v="16"/>
    <x v="6"/>
    <x v="17"/>
    <x v="5"/>
    <n v="1.0962000000000001"/>
    <n v="0.40950000000000003"/>
    <n v="0.68670000000000009"/>
  </r>
  <r>
    <x v="7"/>
    <x v="5"/>
    <x v="16"/>
    <x v="6"/>
    <x v="18"/>
    <x v="6"/>
    <n v="1.4112000000000002"/>
    <n v="0.44550000000000001"/>
    <n v="0.96570000000000022"/>
  </r>
  <r>
    <x v="7"/>
    <x v="5"/>
    <x v="16"/>
    <x v="6"/>
    <x v="19"/>
    <x v="7"/>
    <n v="1.0192000000000001"/>
    <n v="0.376"/>
    <n v="0.6432000000000001"/>
  </r>
  <r>
    <x v="7"/>
    <x v="5"/>
    <x v="16"/>
    <x v="6"/>
    <x v="20"/>
    <x v="8"/>
    <n v="1.1340000000000001"/>
    <n v="0.39150000000000001"/>
    <n v="0.74250000000000016"/>
  </r>
  <r>
    <x v="7"/>
    <x v="5"/>
    <x v="16"/>
    <x v="6"/>
    <x v="21"/>
    <x v="9"/>
    <n v="1.4111999999999998"/>
    <n v="0.51600000000000001"/>
    <n v="0.89519999999999977"/>
  </r>
  <r>
    <x v="7"/>
    <x v="5"/>
    <x v="16"/>
    <x v="6"/>
    <x v="22"/>
    <x v="10"/>
    <n v="2.3072000000000004"/>
    <n v="0.91999999999999993"/>
    <n v="1.3872000000000004"/>
  </r>
  <r>
    <x v="7"/>
    <x v="5"/>
    <x v="16"/>
    <x v="6"/>
    <x v="23"/>
    <x v="11"/>
    <n v="1.7052"/>
    <n v="0.6090000000000001"/>
    <n v="1.0962000000000001"/>
  </r>
  <r>
    <x v="7"/>
    <x v="5"/>
    <x v="16"/>
    <x v="6"/>
    <x v="12"/>
    <x v="0"/>
    <n v="0.16500000000000001"/>
    <n v="4.8500000000000001E-2"/>
    <n v="0.11650000000000001"/>
  </r>
  <r>
    <x v="7"/>
    <x v="5"/>
    <x v="16"/>
    <x v="6"/>
    <x v="13"/>
    <x v="1"/>
    <n v="0.20085"/>
    <n v="6.8250000000000005E-2"/>
    <n v="0.1326"/>
  </r>
  <r>
    <x v="7"/>
    <x v="5"/>
    <x v="16"/>
    <x v="6"/>
    <x v="14"/>
    <x v="2"/>
    <n v="0.21840000000000001"/>
    <n v="6.7900000000000002E-2"/>
    <n v="0.15050000000000002"/>
  </r>
  <r>
    <x v="7"/>
    <x v="5"/>
    <x v="16"/>
    <x v="6"/>
    <x v="15"/>
    <x v="3"/>
    <n v="0.22799999999999998"/>
    <n v="7.5999999999999998E-2"/>
    <n v="0.15199999999999997"/>
  </r>
  <r>
    <x v="7"/>
    <x v="5"/>
    <x v="16"/>
    <x v="6"/>
    <x v="16"/>
    <x v="4"/>
    <n v="0.19320000000000001"/>
    <n v="6.93E-2"/>
    <n v="0.12390000000000001"/>
  </r>
  <r>
    <x v="7"/>
    <x v="5"/>
    <x v="16"/>
    <x v="6"/>
    <x v="17"/>
    <x v="5"/>
    <n v="0.12015000000000001"/>
    <n v="3.9599999999999996E-2"/>
    <n v="8.055000000000001E-2"/>
  </r>
  <r>
    <x v="7"/>
    <x v="5"/>
    <x v="16"/>
    <x v="6"/>
    <x v="18"/>
    <x v="6"/>
    <n v="0.15525"/>
    <n v="4.0050000000000002E-2"/>
    <n v="0.1152"/>
  </r>
  <r>
    <x v="7"/>
    <x v="5"/>
    <x v="16"/>
    <x v="6"/>
    <x v="19"/>
    <x v="7"/>
    <n v="0.11399999999999999"/>
    <n v="4.2000000000000003E-2"/>
    <n v="7.1999999999999981E-2"/>
  </r>
  <r>
    <x v="7"/>
    <x v="5"/>
    <x v="16"/>
    <x v="6"/>
    <x v="20"/>
    <x v="8"/>
    <n v="0.10800000000000001"/>
    <n v="3.6450000000000003E-2"/>
    <n v="7.1550000000000002E-2"/>
  </r>
  <r>
    <x v="7"/>
    <x v="5"/>
    <x v="16"/>
    <x v="6"/>
    <x v="21"/>
    <x v="9"/>
    <n v="0.16200000000000001"/>
    <n v="6.9599999999999995E-2"/>
    <n v="9.240000000000001E-2"/>
  </r>
  <r>
    <x v="7"/>
    <x v="5"/>
    <x v="16"/>
    <x v="6"/>
    <x v="22"/>
    <x v="10"/>
    <n v="0.19440000000000002"/>
    <n v="6.6400000000000001E-2"/>
    <n v="0.128"/>
  </r>
  <r>
    <x v="7"/>
    <x v="5"/>
    <x v="16"/>
    <x v="6"/>
    <x v="23"/>
    <x v="11"/>
    <n v="0.23939999999999997"/>
    <n v="8.2600000000000007E-2"/>
    <n v="0.15679999999999997"/>
  </r>
  <r>
    <x v="7"/>
    <x v="5"/>
    <x v="16"/>
    <x v="6"/>
    <x v="12"/>
    <x v="0"/>
    <n v="2.67"/>
    <n v="1.4850000000000003"/>
    <n v="1.1849999999999996"/>
  </r>
  <r>
    <x v="7"/>
    <x v="5"/>
    <x v="16"/>
    <x v="6"/>
    <x v="13"/>
    <x v="1"/>
    <n v="3.3149999999999999"/>
    <n v="2.0709"/>
    <n v="1.2441"/>
  </r>
  <r>
    <x v="7"/>
    <x v="5"/>
    <x v="16"/>
    <x v="6"/>
    <x v="14"/>
    <x v="2"/>
    <n v="4.83"/>
    <n v="2.1168000000000005"/>
    <n v="2.7131999999999996"/>
  </r>
  <r>
    <x v="7"/>
    <x v="5"/>
    <x v="16"/>
    <x v="6"/>
    <x v="15"/>
    <x v="3"/>
    <n v="5.0880000000000001"/>
    <n v="1.9440000000000002"/>
    <n v="3.1440000000000001"/>
  </r>
  <r>
    <x v="7"/>
    <x v="5"/>
    <x v="16"/>
    <x v="6"/>
    <x v="16"/>
    <x v="4"/>
    <n v="4.2840000000000007"/>
    <n v="2.2680000000000002"/>
    <n v="2.0160000000000005"/>
  </r>
  <r>
    <x v="7"/>
    <x v="5"/>
    <x v="16"/>
    <x v="6"/>
    <x v="17"/>
    <x v="5"/>
    <n v="3.24"/>
    <n v="1.3122000000000003"/>
    <n v="1.9278"/>
  </r>
  <r>
    <x v="7"/>
    <x v="5"/>
    <x v="16"/>
    <x v="6"/>
    <x v="18"/>
    <x v="6"/>
    <n v="2.7"/>
    <n v="1.1907000000000001"/>
    <n v="1.5093000000000001"/>
  </r>
  <r>
    <x v="7"/>
    <x v="5"/>
    <x v="16"/>
    <x v="6"/>
    <x v="19"/>
    <x v="7"/>
    <n v="2.04"/>
    <n v="0.98280000000000012"/>
    <n v="1.0571999999999999"/>
  </r>
  <r>
    <x v="7"/>
    <x v="5"/>
    <x v="16"/>
    <x v="6"/>
    <x v="20"/>
    <x v="8"/>
    <n v="2.16"/>
    <n v="1.3486500000000001"/>
    <n v="0.81135000000000002"/>
  </r>
  <r>
    <x v="7"/>
    <x v="5"/>
    <x v="16"/>
    <x v="6"/>
    <x v="21"/>
    <x v="9"/>
    <n v="3.9240000000000004"/>
    <n v="1.7496000000000003"/>
    <n v="2.1744000000000003"/>
  </r>
  <r>
    <x v="7"/>
    <x v="5"/>
    <x v="16"/>
    <x v="6"/>
    <x v="22"/>
    <x v="10"/>
    <n v="5.04"/>
    <n v="1.7927999999999999"/>
    <n v="3.2472000000000003"/>
  </r>
  <r>
    <x v="7"/>
    <x v="5"/>
    <x v="16"/>
    <x v="6"/>
    <x v="23"/>
    <x v="11"/>
    <n v="4.4940000000000007"/>
    <n v="1.6821000000000002"/>
    <n v="2.8119000000000005"/>
  </r>
  <r>
    <x v="7"/>
    <x v="5"/>
    <x v="16"/>
    <x v="6"/>
    <x v="12"/>
    <x v="0"/>
    <n v="3.1624999999999996"/>
    <n v="0.91800000000000004"/>
    <n v="2.2444999999999995"/>
  </r>
  <r>
    <x v="7"/>
    <x v="5"/>
    <x v="16"/>
    <x v="6"/>
    <x v="13"/>
    <x v="1"/>
    <n v="4.1470000000000002"/>
    <n v="1.0529999999999999"/>
    <n v="3.0940000000000003"/>
  </r>
  <r>
    <x v="7"/>
    <x v="5"/>
    <x v="16"/>
    <x v="6"/>
    <x v="14"/>
    <x v="2"/>
    <n v="3.1185000000000005"/>
    <n v="1.4742"/>
    <n v="1.6443000000000005"/>
  </r>
  <r>
    <x v="7"/>
    <x v="5"/>
    <x v="16"/>
    <x v="6"/>
    <x v="15"/>
    <x v="3"/>
    <n v="4.4000000000000004"/>
    <n v="1.728"/>
    <n v="2.6720000000000006"/>
  </r>
  <r>
    <x v="7"/>
    <x v="5"/>
    <x v="16"/>
    <x v="6"/>
    <x v="16"/>
    <x v="4"/>
    <n v="3.4650000000000003"/>
    <n v="1.1718000000000002"/>
    <n v="2.2932000000000001"/>
  </r>
  <r>
    <x v="7"/>
    <x v="5"/>
    <x v="16"/>
    <x v="6"/>
    <x v="17"/>
    <x v="5"/>
    <n v="2.3512499999999998"/>
    <n v="0.9153"/>
    <n v="1.4359499999999998"/>
  </r>
  <r>
    <x v="7"/>
    <x v="5"/>
    <x v="16"/>
    <x v="6"/>
    <x v="18"/>
    <x v="6"/>
    <n v="2.6235000000000004"/>
    <n v="0.65610000000000013"/>
    <n v="1.9674000000000003"/>
  </r>
  <r>
    <x v="7"/>
    <x v="5"/>
    <x v="16"/>
    <x v="6"/>
    <x v="19"/>
    <x v="7"/>
    <n v="2.09"/>
    <n v="0.8567999999999999"/>
    <n v="1.2332000000000001"/>
  </r>
  <r>
    <x v="7"/>
    <x v="5"/>
    <x v="16"/>
    <x v="6"/>
    <x v="20"/>
    <x v="8"/>
    <n v="2.5987500000000003"/>
    <n v="0.94769999999999999"/>
    <n v="1.6510500000000004"/>
  </r>
  <r>
    <x v="7"/>
    <x v="5"/>
    <x v="16"/>
    <x v="6"/>
    <x v="21"/>
    <x v="9"/>
    <n v="3.4650000000000003"/>
    <n v="1.1124000000000001"/>
    <n v="2.3526000000000002"/>
  </r>
  <r>
    <x v="7"/>
    <x v="5"/>
    <x v="16"/>
    <x v="6"/>
    <x v="22"/>
    <x v="10"/>
    <n v="4.2679999999999998"/>
    <n v="1.6128"/>
    <n v="2.6551999999999998"/>
  </r>
  <r>
    <x v="7"/>
    <x v="5"/>
    <x v="16"/>
    <x v="6"/>
    <x v="23"/>
    <x v="11"/>
    <n v="4.3504999999999994"/>
    <n v="1.1340000000000001"/>
    <n v="3.216499999999999"/>
  </r>
  <r>
    <x v="7"/>
    <x v="5"/>
    <x v="16"/>
    <x v="6"/>
    <x v="12"/>
    <x v="0"/>
    <n v="1.3225"/>
    <n v="0.48499999999999999"/>
    <n v="0.83750000000000002"/>
  </r>
  <r>
    <x v="7"/>
    <x v="5"/>
    <x v="16"/>
    <x v="6"/>
    <x v="13"/>
    <x v="1"/>
    <n v="1.5847000000000002"/>
    <n v="0.68900000000000006"/>
    <n v="0.89570000000000016"/>
  </r>
  <r>
    <x v="7"/>
    <x v="5"/>
    <x v="16"/>
    <x v="6"/>
    <x v="14"/>
    <x v="2"/>
    <n v="1.5939000000000001"/>
    <n v="0.7420000000000001"/>
    <n v="0.85189999999999999"/>
  </r>
  <r>
    <x v="7"/>
    <x v="5"/>
    <x v="16"/>
    <x v="6"/>
    <x v="15"/>
    <x v="3"/>
    <n v="1.5456000000000001"/>
    <n v="0.65600000000000003"/>
    <n v="0.88960000000000006"/>
  </r>
  <r>
    <x v="7"/>
    <x v="5"/>
    <x v="16"/>
    <x v="6"/>
    <x v="16"/>
    <x v="4"/>
    <n v="1.4168000000000001"/>
    <n v="0.6160000000000001"/>
    <n v="0.80079999999999996"/>
  </r>
  <r>
    <x v="7"/>
    <x v="5"/>
    <x v="16"/>
    <x v="6"/>
    <x v="17"/>
    <x v="5"/>
    <n v="0.8486999999999999"/>
    <n v="0.38250000000000001"/>
    <n v="0.46619999999999989"/>
  </r>
  <r>
    <x v="7"/>
    <x v="5"/>
    <x v="16"/>
    <x v="6"/>
    <x v="18"/>
    <x v="6"/>
    <n v="1.0246499999999998"/>
    <n v="0.45"/>
    <n v="0.57464999999999988"/>
  </r>
  <r>
    <x v="7"/>
    <x v="5"/>
    <x v="16"/>
    <x v="6"/>
    <x v="19"/>
    <x v="7"/>
    <n v="1.0488"/>
    <n v="0.39200000000000002"/>
    <n v="0.65679999999999994"/>
  </r>
  <r>
    <x v="7"/>
    <x v="5"/>
    <x v="16"/>
    <x v="6"/>
    <x v="20"/>
    <x v="8"/>
    <n v="0.97289999999999988"/>
    <n v="0.40500000000000003"/>
    <n v="0.56789999999999985"/>
  </r>
  <r>
    <x v="7"/>
    <x v="5"/>
    <x v="16"/>
    <x v="6"/>
    <x v="21"/>
    <x v="9"/>
    <n v="1.5180000000000002"/>
    <n v="0.59399999999999997"/>
    <n v="0.92400000000000027"/>
  </r>
  <r>
    <x v="7"/>
    <x v="5"/>
    <x v="16"/>
    <x v="6"/>
    <x v="22"/>
    <x v="10"/>
    <n v="1.8584000000000001"/>
    <n v="0.68800000000000006"/>
    <n v="1.1703999999999999"/>
  </r>
  <r>
    <x v="7"/>
    <x v="5"/>
    <x v="16"/>
    <x v="6"/>
    <x v="23"/>
    <x v="11"/>
    <n v="1.8675999999999999"/>
    <n v="0.69300000000000006"/>
    <n v="1.1745999999999999"/>
  </r>
  <r>
    <x v="0"/>
    <x v="0"/>
    <x v="23"/>
    <x v="0"/>
    <x v="12"/>
    <x v="0"/>
    <n v="27.131999999999998"/>
    <n v="12.125999999999999"/>
    <n v="15.005999999999998"/>
  </r>
  <r>
    <x v="0"/>
    <x v="0"/>
    <x v="23"/>
    <x v="0"/>
    <x v="13"/>
    <x v="1"/>
    <n v="34.011900000000004"/>
    <n v="18.279299999999999"/>
    <n v="15.732600000000005"/>
  </r>
  <r>
    <x v="0"/>
    <x v="0"/>
    <x v="23"/>
    <x v="0"/>
    <x v="14"/>
    <x v="2"/>
    <n v="36.6282"/>
    <n v="20.2272"/>
    <n v="16.401"/>
  </r>
  <r>
    <x v="0"/>
    <x v="0"/>
    <x v="23"/>
    <x v="0"/>
    <x v="15"/>
    <x v="3"/>
    <n v="41.344000000000001"/>
    <n v="23.529599999999999"/>
    <n v="17.814400000000003"/>
  </r>
  <r>
    <x v="0"/>
    <x v="0"/>
    <x v="23"/>
    <x v="0"/>
    <x v="16"/>
    <x v="4"/>
    <n v="48.837600000000002"/>
    <n v="15.712199999999999"/>
    <n v="33.125399999999999"/>
  </r>
  <r>
    <x v="0"/>
    <x v="0"/>
    <x v="23"/>
    <x v="0"/>
    <x v="17"/>
    <x v="5"/>
    <n v="32.558400000000006"/>
    <n v="11.261699999999999"/>
    <n v="21.296700000000008"/>
  </r>
  <r>
    <x v="0"/>
    <x v="0"/>
    <x v="23"/>
    <x v="0"/>
    <x v="18"/>
    <x v="6"/>
    <n v="27.0351"/>
    <n v="9.4040999999999997"/>
    <n v="17.631"/>
  </r>
  <r>
    <x v="0"/>
    <x v="0"/>
    <x v="23"/>
    <x v="0"/>
    <x v="19"/>
    <x v="7"/>
    <n v="30.232799999999997"/>
    <n v="10.836"/>
    <n v="19.396799999999999"/>
  </r>
  <r>
    <x v="0"/>
    <x v="0"/>
    <x v="23"/>
    <x v="0"/>
    <x v="20"/>
    <x v="8"/>
    <n v="28.197900000000001"/>
    <n v="9.5201999999999991"/>
    <n v="18.677700000000002"/>
  </r>
  <r>
    <x v="0"/>
    <x v="0"/>
    <x v="23"/>
    <x v="0"/>
    <x v="21"/>
    <x v="9"/>
    <n v="44.186399999999992"/>
    <n v="17.1828"/>
    <n v="27.003599999999992"/>
  </r>
  <r>
    <x v="0"/>
    <x v="0"/>
    <x v="23"/>
    <x v="0"/>
    <x v="22"/>
    <x v="10"/>
    <n v="59.431999999999995"/>
    <n v="24.768000000000001"/>
    <n v="34.663999999999994"/>
  </r>
  <r>
    <x v="0"/>
    <x v="0"/>
    <x v="23"/>
    <x v="0"/>
    <x v="23"/>
    <x v="11"/>
    <n v="40.698"/>
    <n v="21.310799999999997"/>
    <n v="19.387200000000004"/>
  </r>
  <r>
    <x v="0"/>
    <x v="0"/>
    <x v="11"/>
    <x v="1"/>
    <x v="12"/>
    <x v="0"/>
    <n v="15.252000000000001"/>
    <n v="15.049000000000001"/>
    <n v="0.2029999999999994"/>
  </r>
  <r>
    <x v="0"/>
    <x v="0"/>
    <x v="11"/>
    <x v="1"/>
    <x v="13"/>
    <x v="1"/>
    <n v="28.532399999999999"/>
    <n v="17.820400000000003"/>
    <n v="10.711999999999996"/>
  </r>
  <r>
    <x v="0"/>
    <x v="0"/>
    <x v="11"/>
    <x v="1"/>
    <x v="14"/>
    <x v="2"/>
    <n v="26.04"/>
    <n v="20.442799999999998"/>
    <n v="5.5972000000000008"/>
  </r>
  <r>
    <x v="0"/>
    <x v="0"/>
    <x v="11"/>
    <x v="1"/>
    <x v="15"/>
    <x v="3"/>
    <n v="24.105600000000003"/>
    <n v="22.648"/>
    <n v="1.4576000000000029"/>
  </r>
  <r>
    <x v="0"/>
    <x v="0"/>
    <x v="11"/>
    <x v="1"/>
    <x v="16"/>
    <x v="4"/>
    <n v="28.644000000000002"/>
    <n v="20.86"/>
    <n v="7.7840000000000025"/>
  </r>
  <r>
    <x v="0"/>
    <x v="0"/>
    <x v="11"/>
    <x v="1"/>
    <x v="17"/>
    <x v="5"/>
    <n v="19.585800000000003"/>
    <n v="12.337200000000001"/>
    <n v="7.2486000000000015"/>
  </r>
  <r>
    <x v="0"/>
    <x v="0"/>
    <x v="11"/>
    <x v="1"/>
    <x v="18"/>
    <x v="6"/>
    <n v="15.066000000000003"/>
    <n v="14.080500000000001"/>
    <n v="0.98550000000000182"/>
  </r>
  <r>
    <x v="0"/>
    <x v="0"/>
    <x v="11"/>
    <x v="1"/>
    <x v="19"/>
    <x v="7"/>
    <n v="12.648"/>
    <n v="12.635200000000001"/>
    <n v="1.279999999999859E-2"/>
  </r>
  <r>
    <x v="0"/>
    <x v="0"/>
    <x v="11"/>
    <x v="1"/>
    <x v="20"/>
    <x v="8"/>
    <n v="15.568200000000003"/>
    <n v="14.482800000000001"/>
    <n v="1.0854000000000017"/>
  </r>
  <r>
    <x v="0"/>
    <x v="0"/>
    <x v="11"/>
    <x v="1"/>
    <x v="21"/>
    <x v="9"/>
    <n v="20.311199999999999"/>
    <n v="20.740799999999997"/>
    <n v="-0.4295999999999971"/>
  </r>
  <r>
    <x v="0"/>
    <x v="0"/>
    <x v="11"/>
    <x v="1"/>
    <x v="22"/>
    <x v="10"/>
    <n v="35.116799999999998"/>
    <n v="26.462400000000002"/>
    <n v="8.6543999999999954"/>
  </r>
  <r>
    <x v="0"/>
    <x v="0"/>
    <x v="11"/>
    <x v="1"/>
    <x v="23"/>
    <x v="11"/>
    <n v="28.644000000000002"/>
    <n v="17.522399999999998"/>
    <n v="11.121600000000004"/>
  </r>
  <r>
    <x v="0"/>
    <x v="0"/>
    <x v="23"/>
    <x v="2"/>
    <x v="12"/>
    <x v="0"/>
    <n v="8.918000000000001"/>
    <n v="6.136000000000001"/>
    <n v="2.782"/>
  </r>
  <r>
    <x v="0"/>
    <x v="0"/>
    <x v="23"/>
    <x v="2"/>
    <x v="13"/>
    <x v="1"/>
    <n v="15.288"/>
    <n v="7.67"/>
    <n v="7.6180000000000003"/>
  </r>
  <r>
    <x v="0"/>
    <x v="0"/>
    <x v="23"/>
    <x v="2"/>
    <x v="14"/>
    <x v="2"/>
    <n v="11.936400000000001"/>
    <n v="7.9295999999999998"/>
    <n v="4.006800000000001"/>
  </r>
  <r>
    <x v="0"/>
    <x v="0"/>
    <x v="23"/>
    <x v="2"/>
    <x v="15"/>
    <x v="3"/>
    <n v="17.404800000000002"/>
    <n v="11.327999999999999"/>
    <n v="6.0768000000000022"/>
  </r>
  <r>
    <x v="0"/>
    <x v="0"/>
    <x v="23"/>
    <x v="2"/>
    <x v="16"/>
    <x v="4"/>
    <n v="12.622400000000001"/>
    <n v="7.6818"/>
    <n v="4.9406000000000008"/>
  </r>
  <r>
    <x v="0"/>
    <x v="0"/>
    <x v="23"/>
    <x v="2"/>
    <x v="17"/>
    <x v="5"/>
    <n v="9.878400000000001"/>
    <n v="5.9472000000000014"/>
    <n v="3.9311999999999996"/>
  </r>
  <r>
    <x v="0"/>
    <x v="0"/>
    <x v="23"/>
    <x v="2"/>
    <x v="18"/>
    <x v="6"/>
    <n v="9.261000000000001"/>
    <n v="5.7348000000000008"/>
    <n v="3.5262000000000002"/>
  </r>
  <r>
    <x v="0"/>
    <x v="0"/>
    <x v="23"/>
    <x v="2"/>
    <x v="19"/>
    <x v="7"/>
    <n v="7.9968000000000004"/>
    <n v="5.6167999999999996"/>
    <n v="2.3800000000000008"/>
  </r>
  <r>
    <x v="0"/>
    <x v="0"/>
    <x v="23"/>
    <x v="2"/>
    <x v="20"/>
    <x v="8"/>
    <n v="7.4969999999999999"/>
    <n v="4.8852000000000011"/>
    <n v="2.6117999999999988"/>
  </r>
  <r>
    <x v="0"/>
    <x v="0"/>
    <x v="23"/>
    <x v="2"/>
    <x v="21"/>
    <x v="9"/>
    <n v="14.112"/>
    <n v="5.8763999999999994"/>
    <n v="8.2356000000000016"/>
  </r>
  <r>
    <x v="0"/>
    <x v="0"/>
    <x v="23"/>
    <x v="2"/>
    <x v="22"/>
    <x v="10"/>
    <n v="15.993600000000001"/>
    <n v="10.1008"/>
    <n v="5.8928000000000011"/>
  </r>
  <r>
    <x v="0"/>
    <x v="0"/>
    <x v="23"/>
    <x v="2"/>
    <x v="23"/>
    <x v="11"/>
    <n v="13.582800000000001"/>
    <n v="6.6905999999999999"/>
    <n v="6.8922000000000008"/>
  </r>
  <r>
    <x v="0"/>
    <x v="0"/>
    <x v="23"/>
    <x v="3"/>
    <x v="12"/>
    <x v="0"/>
    <n v="31.136000000000003"/>
    <n v="17.442"/>
    <n v="13.694000000000003"/>
  </r>
  <r>
    <x v="0"/>
    <x v="0"/>
    <x v="23"/>
    <x v="3"/>
    <x v="13"/>
    <x v="1"/>
    <n v="38.669800000000002"/>
    <n v="22.077900000000003"/>
    <n v="16.591899999999999"/>
  </r>
  <r>
    <x v="0"/>
    <x v="0"/>
    <x v="23"/>
    <x v="3"/>
    <x v="14"/>
    <x v="2"/>
    <n v="38.141600000000004"/>
    <n v="22.276800000000001"/>
    <n v="15.864800000000002"/>
  </r>
  <r>
    <x v="0"/>
    <x v="0"/>
    <x v="23"/>
    <x v="3"/>
    <x v="15"/>
    <x v="3"/>
    <n v="36.028800000000004"/>
    <n v="26.438400000000001"/>
    <n v="9.5904000000000025"/>
  </r>
  <r>
    <x v="0"/>
    <x v="0"/>
    <x v="23"/>
    <x v="3"/>
    <x v="16"/>
    <x v="4"/>
    <n v="46.314799999999998"/>
    <n v="18.849600000000002"/>
    <n v="27.465199999999996"/>
  </r>
  <r>
    <x v="0"/>
    <x v="0"/>
    <x v="23"/>
    <x v="3"/>
    <x v="17"/>
    <x v="5"/>
    <n v="21.767399999999999"/>
    <n v="16.386299999999999"/>
    <n v="5.3811"/>
  </r>
  <r>
    <x v="0"/>
    <x v="0"/>
    <x v="23"/>
    <x v="3"/>
    <x v="18"/>
    <x v="6"/>
    <n v="24.269399999999997"/>
    <n v="16.2486"/>
    <n v="8.0207999999999977"/>
  </r>
  <r>
    <x v="0"/>
    <x v="0"/>
    <x v="23"/>
    <x v="3"/>
    <x v="19"/>
    <x v="7"/>
    <n v="22.017600000000002"/>
    <n v="13.219200000000001"/>
    <n v="8.7984000000000009"/>
  </r>
  <r>
    <x v="0"/>
    <x v="0"/>
    <x v="23"/>
    <x v="3"/>
    <x v="20"/>
    <x v="8"/>
    <n v="24.519600000000001"/>
    <n v="12.2553"/>
    <n v="12.2643"/>
  </r>
  <r>
    <x v="0"/>
    <x v="0"/>
    <x v="23"/>
    <x v="3"/>
    <x v="21"/>
    <x v="9"/>
    <n v="38.030399999999993"/>
    <n v="20.0124"/>
    <n v="18.017999999999994"/>
  </r>
  <r>
    <x v="0"/>
    <x v="0"/>
    <x v="23"/>
    <x v="3"/>
    <x v="22"/>
    <x v="10"/>
    <n v="37.808"/>
    <n v="20.3184"/>
    <n v="17.489599999999999"/>
  </r>
  <r>
    <x v="0"/>
    <x v="0"/>
    <x v="23"/>
    <x v="3"/>
    <x v="23"/>
    <x v="11"/>
    <n v="37.752400000000002"/>
    <n v="19.492200000000004"/>
    <n v="18.260199999999998"/>
  </r>
  <r>
    <x v="0"/>
    <x v="0"/>
    <x v="23"/>
    <x v="4"/>
    <x v="12"/>
    <x v="0"/>
    <n v="19.357500000000002"/>
    <n v="12.9625"/>
    <n v="6.3950000000000014"/>
  </r>
  <r>
    <x v="0"/>
    <x v="0"/>
    <x v="23"/>
    <x v="4"/>
    <x v="13"/>
    <x v="1"/>
    <n v="26.013000000000002"/>
    <n v="23.79"/>
    <n v="2.2230000000000025"/>
  </r>
  <r>
    <x v="0"/>
    <x v="0"/>
    <x v="23"/>
    <x v="4"/>
    <x v="14"/>
    <x v="2"/>
    <n v="33.1905"/>
    <n v="20.068999999999999"/>
    <n v="13.121500000000001"/>
  </r>
  <r>
    <x v="0"/>
    <x v="0"/>
    <x v="23"/>
    <x v="4"/>
    <x v="15"/>
    <x v="3"/>
    <n v="30.624000000000002"/>
    <n v="27.571999999999999"/>
    <n v="3.0520000000000032"/>
  </r>
  <r>
    <x v="0"/>
    <x v="0"/>
    <x v="23"/>
    <x v="4"/>
    <x v="16"/>
    <x v="4"/>
    <n v="33.799500000000002"/>
    <n v="21.35"/>
    <n v="12.4495"/>
  </r>
  <r>
    <x v="0"/>
    <x v="0"/>
    <x v="23"/>
    <x v="4"/>
    <x v="17"/>
    <x v="5"/>
    <n v="18.009"/>
    <n v="11.254499999999998"/>
    <n v="6.7545000000000019"/>
  </r>
  <r>
    <x v="0"/>
    <x v="0"/>
    <x v="23"/>
    <x v="4"/>
    <x v="18"/>
    <x v="6"/>
    <n v="17.81325"/>
    <n v="15.783749999999998"/>
    <n v="2.0295000000000023"/>
  </r>
  <r>
    <x v="0"/>
    <x v="0"/>
    <x v="23"/>
    <x v="4"/>
    <x v="19"/>
    <x v="7"/>
    <n v="17.748000000000001"/>
    <n v="13.542000000000002"/>
    <n v="4.2059999999999995"/>
  </r>
  <r>
    <x v="0"/>
    <x v="0"/>
    <x v="23"/>
    <x v="4"/>
    <x v="20"/>
    <x v="8"/>
    <n v="23.098499999999998"/>
    <n v="16.332749999999997"/>
    <n v="6.7657500000000006"/>
  </r>
  <r>
    <x v="0"/>
    <x v="0"/>
    <x v="23"/>
    <x v="4"/>
    <x v="21"/>
    <x v="9"/>
    <n v="24.795000000000002"/>
    <n v="19.032"/>
    <n v="5.7630000000000017"/>
  </r>
  <r>
    <x v="0"/>
    <x v="0"/>
    <x v="23"/>
    <x v="4"/>
    <x v="22"/>
    <x v="10"/>
    <n v="37.58400000000001"/>
    <n v="19.764000000000003"/>
    <n v="17.820000000000007"/>
  </r>
  <r>
    <x v="0"/>
    <x v="0"/>
    <x v="23"/>
    <x v="4"/>
    <x v="23"/>
    <x v="11"/>
    <n v="28.3185"/>
    <n v="19.855500000000003"/>
    <n v="8.4629999999999974"/>
  </r>
  <r>
    <x v="0"/>
    <x v="0"/>
    <x v="23"/>
    <x v="5"/>
    <x v="12"/>
    <x v="0"/>
    <n v="6.952"/>
    <n v="4.8925000000000001"/>
    <n v="2.0594999999999999"/>
  </r>
  <r>
    <x v="0"/>
    <x v="0"/>
    <x v="23"/>
    <x v="5"/>
    <x v="13"/>
    <x v="1"/>
    <n v="10.064599999999999"/>
    <n v="5.3560000000000008"/>
    <n v="4.7085999999999979"/>
  </r>
  <r>
    <x v="0"/>
    <x v="0"/>
    <x v="23"/>
    <x v="5"/>
    <x v="14"/>
    <x v="2"/>
    <n v="13.272"/>
    <n v="6.2726999999999995"/>
    <n v="6.9993000000000007"/>
  </r>
  <r>
    <x v="0"/>
    <x v="0"/>
    <x v="23"/>
    <x v="5"/>
    <x v="15"/>
    <x v="3"/>
    <n v="11.249600000000001"/>
    <n v="8.8992000000000004"/>
    <n v="2.3504000000000005"/>
  </r>
  <r>
    <x v="0"/>
    <x v="0"/>
    <x v="23"/>
    <x v="5"/>
    <x v="16"/>
    <x v="4"/>
    <n v="9.4009999999999998"/>
    <n v="7.6426000000000007"/>
    <n v="1.7583999999999991"/>
  </r>
  <r>
    <x v="0"/>
    <x v="0"/>
    <x v="23"/>
    <x v="5"/>
    <x v="17"/>
    <x v="5"/>
    <n v="7.3233000000000006"/>
    <n v="5.1912000000000003"/>
    <n v="2.1321000000000003"/>
  </r>
  <r>
    <x v="0"/>
    <x v="0"/>
    <x v="23"/>
    <x v="5"/>
    <x v="18"/>
    <x v="6"/>
    <n v="8.4609000000000005"/>
    <n v="4.7740499999999999"/>
    <n v="3.6868500000000006"/>
  </r>
  <r>
    <x v="0"/>
    <x v="0"/>
    <x v="23"/>
    <x v="5"/>
    <x v="19"/>
    <x v="7"/>
    <n v="6.5728000000000009"/>
    <n v="4.3672000000000004"/>
    <n v="2.2056000000000004"/>
  </r>
  <r>
    <x v="0"/>
    <x v="0"/>
    <x v="23"/>
    <x v="5"/>
    <x v="20"/>
    <x v="8"/>
    <n v="6.5412000000000008"/>
    <n v="5.0521500000000001"/>
    <n v="1.4890500000000007"/>
  </r>
  <r>
    <x v="0"/>
    <x v="0"/>
    <x v="23"/>
    <x v="5"/>
    <x v="21"/>
    <x v="9"/>
    <n v="7.8684000000000003"/>
    <n v="6.798"/>
    <n v="1.0704000000000002"/>
  </r>
  <r>
    <x v="0"/>
    <x v="0"/>
    <x v="23"/>
    <x v="5"/>
    <x v="22"/>
    <x v="10"/>
    <n v="14.156800000000002"/>
    <n v="7.4984000000000002"/>
    <n v="6.6584000000000021"/>
  </r>
  <r>
    <x v="0"/>
    <x v="0"/>
    <x v="23"/>
    <x v="5"/>
    <x v="23"/>
    <x v="11"/>
    <n v="12.387200000000002"/>
    <n v="5.9842999999999993"/>
    <n v="6.4029000000000025"/>
  </r>
  <r>
    <x v="0"/>
    <x v="0"/>
    <x v="23"/>
    <x v="6"/>
    <x v="12"/>
    <x v="0"/>
    <n v="1.377"/>
    <n v="0.51"/>
    <n v="0.86699999999999999"/>
  </r>
  <r>
    <x v="0"/>
    <x v="0"/>
    <x v="23"/>
    <x v="6"/>
    <x v="13"/>
    <x v="1"/>
    <n v="2.5193999999999996"/>
    <n v="0.59150000000000003"/>
    <n v="1.9278999999999997"/>
  </r>
  <r>
    <x v="0"/>
    <x v="0"/>
    <x v="23"/>
    <x v="6"/>
    <x v="14"/>
    <x v="2"/>
    <n v="2.5228000000000002"/>
    <n v="0.63700000000000012"/>
    <n v="1.8858000000000001"/>
  </r>
  <r>
    <x v="0"/>
    <x v="0"/>
    <x v="23"/>
    <x v="6"/>
    <x v="15"/>
    <x v="3"/>
    <n v="2.7744000000000004"/>
    <n v="0.74400000000000011"/>
    <n v="2.0304000000000002"/>
  </r>
  <r>
    <x v="0"/>
    <x v="0"/>
    <x v="23"/>
    <x v="6"/>
    <x v="16"/>
    <x v="4"/>
    <n v="2.3561999999999999"/>
    <n v="0.76300000000000012"/>
    <n v="1.5931999999999997"/>
  </r>
  <r>
    <x v="0"/>
    <x v="0"/>
    <x v="23"/>
    <x v="6"/>
    <x v="17"/>
    <x v="5"/>
    <n v="1.3923000000000001"/>
    <n v="0.36000000000000004"/>
    <n v="1.0323"/>
  </r>
  <r>
    <x v="0"/>
    <x v="0"/>
    <x v="23"/>
    <x v="6"/>
    <x v="18"/>
    <x v="6"/>
    <n v="1.4076000000000002"/>
    <n v="0.38250000000000001"/>
    <n v="1.0251000000000001"/>
  </r>
  <r>
    <x v="0"/>
    <x v="0"/>
    <x v="23"/>
    <x v="6"/>
    <x v="19"/>
    <x v="7"/>
    <n v="1.4280000000000002"/>
    <n v="0.40400000000000003"/>
    <n v="1.024"/>
  </r>
  <r>
    <x v="0"/>
    <x v="0"/>
    <x v="23"/>
    <x v="6"/>
    <x v="20"/>
    <x v="8"/>
    <n v="1.5606"/>
    <n v="0.45"/>
    <n v="1.1106"/>
  </r>
  <r>
    <x v="0"/>
    <x v="0"/>
    <x v="23"/>
    <x v="6"/>
    <x v="21"/>
    <x v="9"/>
    <n v="2.0196000000000001"/>
    <n v="0.61199999999999999"/>
    <n v="1.4076"/>
  </r>
  <r>
    <x v="0"/>
    <x v="0"/>
    <x v="23"/>
    <x v="6"/>
    <x v="22"/>
    <x v="10"/>
    <n v="2.3936000000000002"/>
    <n v="0.93599999999999994"/>
    <n v="1.4576000000000002"/>
  </r>
  <r>
    <x v="0"/>
    <x v="0"/>
    <x v="23"/>
    <x v="6"/>
    <x v="23"/>
    <x v="11"/>
    <n v="2.4276"/>
    <n v="0.62300000000000011"/>
    <n v="1.8045999999999998"/>
  </r>
  <r>
    <x v="0"/>
    <x v="0"/>
    <x v="23"/>
    <x v="6"/>
    <x v="12"/>
    <x v="0"/>
    <n v="1.4580000000000002"/>
    <n v="0.40050000000000002"/>
    <n v="1.0575000000000001"/>
  </r>
  <r>
    <x v="0"/>
    <x v="0"/>
    <x v="23"/>
    <x v="6"/>
    <x v="13"/>
    <x v="1"/>
    <n v="1.7199"/>
    <n v="0.61424999999999996"/>
    <n v="1.10565"/>
  </r>
  <r>
    <x v="0"/>
    <x v="0"/>
    <x v="23"/>
    <x v="6"/>
    <x v="14"/>
    <x v="2"/>
    <n v="2.1734999999999998"/>
    <n v="0.63629999999999998"/>
    <n v="1.5371999999999999"/>
  </r>
  <r>
    <x v="0"/>
    <x v="0"/>
    <x v="23"/>
    <x v="6"/>
    <x v="15"/>
    <x v="3"/>
    <n v="2.2680000000000002"/>
    <n v="0.68399999999999994"/>
    <n v="1.5840000000000003"/>
  </r>
  <r>
    <x v="0"/>
    <x v="0"/>
    <x v="23"/>
    <x v="6"/>
    <x v="16"/>
    <x v="4"/>
    <n v="1.7955000000000001"/>
    <n v="0.66150000000000009"/>
    <n v="1.1339999999999999"/>
  </r>
  <r>
    <x v="0"/>
    <x v="0"/>
    <x v="23"/>
    <x v="6"/>
    <x v="17"/>
    <x v="5"/>
    <n v="1.3608000000000002"/>
    <n v="0.4698"/>
    <n v="0.89100000000000024"/>
  </r>
  <r>
    <x v="0"/>
    <x v="0"/>
    <x v="23"/>
    <x v="6"/>
    <x v="18"/>
    <x v="6"/>
    <n v="1.05705"/>
    <n v="0.37665000000000004"/>
    <n v="0.6804"/>
  </r>
  <r>
    <x v="0"/>
    <x v="0"/>
    <x v="23"/>
    <x v="6"/>
    <x v="19"/>
    <x v="7"/>
    <n v="1.2636000000000001"/>
    <n v="0.39240000000000003"/>
    <n v="0.87119999999999997"/>
  </r>
  <r>
    <x v="0"/>
    <x v="0"/>
    <x v="23"/>
    <x v="6"/>
    <x v="20"/>
    <x v="8"/>
    <n v="1.3000500000000001"/>
    <n v="0.41715000000000002"/>
    <n v="0.88290000000000013"/>
  </r>
  <r>
    <x v="0"/>
    <x v="0"/>
    <x v="23"/>
    <x v="6"/>
    <x v="21"/>
    <x v="9"/>
    <n v="1.944"/>
    <n v="0.59400000000000008"/>
    <n v="1.3499999999999999"/>
  </r>
  <r>
    <x v="0"/>
    <x v="0"/>
    <x v="23"/>
    <x v="6"/>
    <x v="22"/>
    <x v="10"/>
    <n v="2.1384000000000003"/>
    <n v="0.67679999999999996"/>
    <n v="1.4616000000000002"/>
  </r>
  <r>
    <x v="0"/>
    <x v="0"/>
    <x v="23"/>
    <x v="6"/>
    <x v="23"/>
    <x v="11"/>
    <n v="2.0601000000000003"/>
    <n v="0.69930000000000003"/>
    <n v="1.3608000000000002"/>
  </r>
  <r>
    <x v="0"/>
    <x v="0"/>
    <x v="23"/>
    <x v="6"/>
    <x v="12"/>
    <x v="0"/>
    <n v="0.126"/>
    <n v="4.7E-2"/>
    <n v="7.9000000000000001E-2"/>
  </r>
  <r>
    <x v="0"/>
    <x v="0"/>
    <x v="23"/>
    <x v="6"/>
    <x v="13"/>
    <x v="1"/>
    <n v="0.19500000000000001"/>
    <n v="5.525E-2"/>
    <n v="0.13975000000000001"/>
  </r>
  <r>
    <x v="0"/>
    <x v="0"/>
    <x v="23"/>
    <x v="6"/>
    <x v="14"/>
    <x v="2"/>
    <n v="0.2142"/>
    <n v="7.6300000000000007E-2"/>
    <n v="0.13789999999999999"/>
  </r>
  <r>
    <x v="0"/>
    <x v="0"/>
    <x v="23"/>
    <x v="6"/>
    <x v="15"/>
    <x v="3"/>
    <n v="0.20399999999999999"/>
    <n v="8.6400000000000005E-2"/>
    <n v="0.11759999999999998"/>
  </r>
  <r>
    <x v="0"/>
    <x v="0"/>
    <x v="23"/>
    <x v="6"/>
    <x v="16"/>
    <x v="4"/>
    <n v="0.23100000000000001"/>
    <n v="6.3000000000000014E-2"/>
    <n v="0.16799999999999998"/>
  </r>
  <r>
    <x v="0"/>
    <x v="0"/>
    <x v="23"/>
    <x v="6"/>
    <x v="17"/>
    <x v="5"/>
    <n v="0.12555000000000002"/>
    <n v="4.6800000000000001E-2"/>
    <n v="7.8750000000000014E-2"/>
  </r>
  <r>
    <x v="0"/>
    <x v="0"/>
    <x v="23"/>
    <x v="6"/>
    <x v="18"/>
    <x v="6"/>
    <n v="0.13095000000000001"/>
    <n v="3.8249999999999999E-2"/>
    <n v="9.2700000000000005E-2"/>
  </r>
  <r>
    <x v="0"/>
    <x v="0"/>
    <x v="23"/>
    <x v="6"/>
    <x v="19"/>
    <x v="7"/>
    <n v="0.1116"/>
    <n v="3.5200000000000002E-2"/>
    <n v="7.6399999999999996E-2"/>
  </r>
  <r>
    <x v="0"/>
    <x v="0"/>
    <x v="23"/>
    <x v="6"/>
    <x v="20"/>
    <x v="8"/>
    <n v="0.14040000000000002"/>
    <n v="3.8249999999999999E-2"/>
    <n v="0.10215000000000002"/>
  </r>
  <r>
    <x v="0"/>
    <x v="0"/>
    <x v="23"/>
    <x v="6"/>
    <x v="21"/>
    <x v="9"/>
    <n v="0.17099999999999999"/>
    <n v="6.6600000000000006E-2"/>
    <n v="0.10439999999999998"/>
  </r>
  <r>
    <x v="0"/>
    <x v="0"/>
    <x v="23"/>
    <x v="6"/>
    <x v="22"/>
    <x v="10"/>
    <n v="0.24479999999999999"/>
    <n v="0.08"/>
    <n v="0.1648"/>
  </r>
  <r>
    <x v="0"/>
    <x v="0"/>
    <x v="23"/>
    <x v="6"/>
    <x v="23"/>
    <x v="11"/>
    <n v="0.18059999999999998"/>
    <n v="5.6000000000000008E-2"/>
    <n v="0.12459999999999997"/>
  </r>
  <r>
    <x v="0"/>
    <x v="0"/>
    <x v="23"/>
    <x v="6"/>
    <x v="12"/>
    <x v="0"/>
    <n v="2.2800000000000002"/>
    <n v="1.3520000000000001"/>
    <n v="0.92800000000000016"/>
  </r>
  <r>
    <x v="0"/>
    <x v="0"/>
    <x v="23"/>
    <x v="6"/>
    <x v="13"/>
    <x v="1"/>
    <n v="3.1122000000000001"/>
    <n v="1.4026999999999998"/>
    <n v="1.7095000000000002"/>
  </r>
  <r>
    <x v="0"/>
    <x v="0"/>
    <x v="23"/>
    <x v="6"/>
    <x v="14"/>
    <x v="2"/>
    <n v="3.2717999999999998"/>
    <n v="2.1294"/>
    <n v="1.1423999999999999"/>
  </r>
  <r>
    <x v="0"/>
    <x v="0"/>
    <x v="23"/>
    <x v="6"/>
    <x v="15"/>
    <x v="3"/>
    <n v="3.9216000000000002"/>
    <n v="2.2672000000000003"/>
    <n v="1.6543999999999999"/>
  </r>
  <r>
    <x v="0"/>
    <x v="0"/>
    <x v="23"/>
    <x v="6"/>
    <x v="16"/>
    <x v="4"/>
    <n v="3.1920000000000002"/>
    <n v="2.1476000000000002"/>
    <n v="1.0444"/>
  </r>
  <r>
    <x v="0"/>
    <x v="0"/>
    <x v="23"/>
    <x v="6"/>
    <x v="17"/>
    <x v="5"/>
    <n v="2.8215000000000003"/>
    <n v="1.2167999999999999"/>
    <n v="1.6047000000000005"/>
  </r>
  <r>
    <x v="0"/>
    <x v="0"/>
    <x v="23"/>
    <x v="6"/>
    <x v="18"/>
    <x v="6"/>
    <n v="2.2828499999999998"/>
    <n v="1.2519"/>
    <n v="1.0309499999999998"/>
  </r>
  <r>
    <x v="0"/>
    <x v="0"/>
    <x v="23"/>
    <x v="6"/>
    <x v="19"/>
    <x v="7"/>
    <n v="2.6219999999999999"/>
    <n v="1.0504"/>
    <n v="1.5715999999999999"/>
  </r>
  <r>
    <x v="0"/>
    <x v="0"/>
    <x v="23"/>
    <x v="6"/>
    <x v="20"/>
    <x v="8"/>
    <n v="2.4880499999999999"/>
    <n v="1.3571999999999997"/>
    <n v="1.1308500000000001"/>
  </r>
  <r>
    <x v="0"/>
    <x v="0"/>
    <x v="23"/>
    <x v="6"/>
    <x v="21"/>
    <x v="9"/>
    <n v="3.1122000000000001"/>
    <n v="1.6224000000000001"/>
    <n v="1.4898"/>
  </r>
  <r>
    <x v="0"/>
    <x v="0"/>
    <x v="23"/>
    <x v="6"/>
    <x v="22"/>
    <x v="10"/>
    <n v="4.240800000000001"/>
    <n v="2.3296000000000001"/>
    <n v="1.9112000000000009"/>
  </r>
  <r>
    <x v="0"/>
    <x v="0"/>
    <x v="23"/>
    <x v="6"/>
    <x v="23"/>
    <x v="11"/>
    <n v="4.1895000000000007"/>
    <n v="1.82"/>
    <n v="2.3695000000000004"/>
  </r>
  <r>
    <x v="0"/>
    <x v="0"/>
    <x v="23"/>
    <x v="6"/>
    <x v="12"/>
    <x v="0"/>
    <n v="1.7"/>
    <n v="0.52"/>
    <n v="1.18"/>
  </r>
  <r>
    <x v="0"/>
    <x v="0"/>
    <x v="23"/>
    <x v="6"/>
    <x v="13"/>
    <x v="1"/>
    <n v="2.3140000000000001"/>
    <n v="0.76895000000000002"/>
    <n v="1.54505"/>
  </r>
  <r>
    <x v="0"/>
    <x v="0"/>
    <x v="23"/>
    <x v="6"/>
    <x v="14"/>
    <x v="2"/>
    <n v="2.8840000000000003"/>
    <n v="1.0010000000000001"/>
    <n v="1.8830000000000002"/>
  </r>
  <r>
    <x v="0"/>
    <x v="0"/>
    <x v="23"/>
    <x v="6"/>
    <x v="15"/>
    <x v="3"/>
    <n v="3.6799999999999997"/>
    <n v="1.0608"/>
    <n v="2.6191999999999998"/>
  </r>
  <r>
    <x v="0"/>
    <x v="0"/>
    <x v="23"/>
    <x v="6"/>
    <x v="16"/>
    <x v="4"/>
    <n v="2.5760000000000005"/>
    <n v="0.95550000000000013"/>
    <n v="1.6205000000000003"/>
  </r>
  <r>
    <x v="0"/>
    <x v="0"/>
    <x v="23"/>
    <x v="6"/>
    <x v="17"/>
    <x v="5"/>
    <n v="1.9620000000000002"/>
    <n v="0.56159999999999999"/>
    <n v="1.4004000000000003"/>
  </r>
  <r>
    <x v="0"/>
    <x v="0"/>
    <x v="23"/>
    <x v="6"/>
    <x v="18"/>
    <x v="6"/>
    <n v="2.0699999999999998"/>
    <n v="0.63765000000000005"/>
    <n v="1.4323499999999998"/>
  </r>
  <r>
    <x v="0"/>
    <x v="0"/>
    <x v="23"/>
    <x v="6"/>
    <x v="19"/>
    <x v="7"/>
    <n v="1.4080000000000001"/>
    <n v="0.54600000000000004"/>
    <n v="0.8620000000000001"/>
  </r>
  <r>
    <x v="0"/>
    <x v="0"/>
    <x v="23"/>
    <x v="6"/>
    <x v="20"/>
    <x v="8"/>
    <n v="1.782"/>
    <n v="0.68444999999999989"/>
    <n v="1.09755"/>
  </r>
  <r>
    <x v="0"/>
    <x v="0"/>
    <x v="23"/>
    <x v="6"/>
    <x v="21"/>
    <x v="9"/>
    <n v="2.2559999999999998"/>
    <n v="0.88919999999999999"/>
    <n v="1.3667999999999998"/>
  </r>
  <r>
    <x v="0"/>
    <x v="0"/>
    <x v="23"/>
    <x v="6"/>
    <x v="22"/>
    <x v="10"/>
    <n v="3.2960000000000003"/>
    <n v="0.84240000000000004"/>
    <n v="2.4536000000000002"/>
  </r>
  <r>
    <x v="0"/>
    <x v="0"/>
    <x v="23"/>
    <x v="6"/>
    <x v="23"/>
    <x v="11"/>
    <n v="2.6040000000000005"/>
    <n v="1.0283"/>
    <n v="1.5757000000000005"/>
  </r>
  <r>
    <x v="0"/>
    <x v="0"/>
    <x v="23"/>
    <x v="6"/>
    <x v="12"/>
    <x v="0"/>
    <n v="0.98599999999999988"/>
    <n v="0.38500000000000006"/>
    <n v="0.60099999999999976"/>
  </r>
  <r>
    <x v="0"/>
    <x v="0"/>
    <x v="23"/>
    <x v="6"/>
    <x v="13"/>
    <x v="1"/>
    <n v="1.1492"/>
    <n v="0.50050000000000006"/>
    <n v="0.64869999999999994"/>
  </r>
  <r>
    <x v="0"/>
    <x v="0"/>
    <x v="23"/>
    <x v="6"/>
    <x v="14"/>
    <x v="2"/>
    <n v="0.96389999999999998"/>
    <n v="0.42630000000000001"/>
    <n v="0.53759999999999997"/>
  </r>
  <r>
    <x v="0"/>
    <x v="0"/>
    <x v="23"/>
    <x v="6"/>
    <x v="15"/>
    <x v="3"/>
    <n v="1.2512000000000001"/>
    <n v="0.67200000000000004"/>
    <n v="0.57920000000000005"/>
  </r>
  <r>
    <x v="0"/>
    <x v="0"/>
    <x v="23"/>
    <x v="6"/>
    <x v="16"/>
    <x v="4"/>
    <n v="0.96389999999999998"/>
    <n v="0.40179999999999999"/>
    <n v="0.56210000000000004"/>
  </r>
  <r>
    <x v="0"/>
    <x v="0"/>
    <x v="23"/>
    <x v="6"/>
    <x v="17"/>
    <x v="5"/>
    <n v="0.84150000000000014"/>
    <n v="0.2898"/>
    <n v="0.55170000000000008"/>
  </r>
  <r>
    <x v="0"/>
    <x v="0"/>
    <x v="23"/>
    <x v="6"/>
    <x v="18"/>
    <x v="6"/>
    <n v="0.81090000000000007"/>
    <n v="0.34335000000000004"/>
    <n v="0.46755000000000002"/>
  </r>
  <r>
    <x v="0"/>
    <x v="0"/>
    <x v="23"/>
    <x v="6"/>
    <x v="19"/>
    <x v="7"/>
    <n v="0.55080000000000007"/>
    <n v="0.29400000000000004"/>
    <n v="0.25680000000000003"/>
  </r>
  <r>
    <x v="0"/>
    <x v="0"/>
    <x v="23"/>
    <x v="6"/>
    <x v="20"/>
    <x v="8"/>
    <n v="0.83385000000000009"/>
    <n v="0.32445000000000002"/>
    <n v="0.50940000000000007"/>
  </r>
  <r>
    <x v="0"/>
    <x v="0"/>
    <x v="23"/>
    <x v="6"/>
    <x v="21"/>
    <x v="9"/>
    <n v="0.95879999999999999"/>
    <n v="0.3654"/>
    <n v="0.59339999999999993"/>
  </r>
  <r>
    <x v="0"/>
    <x v="0"/>
    <x v="23"/>
    <x v="6"/>
    <x v="22"/>
    <x v="10"/>
    <n v="1.2648000000000001"/>
    <n v="0.45360000000000006"/>
    <n v="0.81120000000000014"/>
  </r>
  <r>
    <x v="0"/>
    <x v="0"/>
    <x v="23"/>
    <x v="6"/>
    <x v="23"/>
    <x v="11"/>
    <n v="1.4041999999999999"/>
    <n v="0.39200000000000002"/>
    <n v="1.0122"/>
  </r>
  <r>
    <x v="1"/>
    <x v="1"/>
    <x v="22"/>
    <x v="0"/>
    <x v="12"/>
    <x v="0"/>
    <n v="22.393000000000001"/>
    <n v="10.98"/>
    <n v="11.413"/>
  </r>
  <r>
    <x v="1"/>
    <x v="1"/>
    <x v="22"/>
    <x v="0"/>
    <x v="13"/>
    <x v="1"/>
    <n v="33.863700000000001"/>
    <n v="12.013949999999999"/>
    <n v="21.84975"/>
  </r>
  <r>
    <x v="1"/>
    <x v="1"/>
    <x v="22"/>
    <x v="0"/>
    <x v="14"/>
    <x v="2"/>
    <n v="28.151200000000003"/>
    <n v="12.425700000000001"/>
    <n v="15.725500000000002"/>
  </r>
  <r>
    <x v="1"/>
    <x v="1"/>
    <x v="22"/>
    <x v="0"/>
    <x v="15"/>
    <x v="3"/>
    <n v="42.409599999999998"/>
    <n v="14.64"/>
    <n v="27.769599999999997"/>
  </r>
  <r>
    <x v="1"/>
    <x v="1"/>
    <x v="22"/>
    <x v="0"/>
    <x v="16"/>
    <x v="4"/>
    <n v="35.189000000000007"/>
    <n v="11.529"/>
    <n v="23.660000000000007"/>
  </r>
  <r>
    <x v="1"/>
    <x v="1"/>
    <x v="22"/>
    <x v="0"/>
    <x v="17"/>
    <x v="5"/>
    <n v="18.302850000000003"/>
    <n v="9.5525999999999982"/>
    <n v="8.7502500000000047"/>
  </r>
  <r>
    <x v="1"/>
    <x v="1"/>
    <x v="22"/>
    <x v="0"/>
    <x v="18"/>
    <x v="6"/>
    <n v="23.032800000000005"/>
    <n v="9.3878999999999984"/>
    <n v="13.644900000000007"/>
  </r>
  <r>
    <x v="1"/>
    <x v="1"/>
    <x v="22"/>
    <x v="0"/>
    <x v="19"/>
    <x v="7"/>
    <n v="21.936"/>
    <n v="7.0271999999999997"/>
    <n v="14.908799999999999"/>
  </r>
  <r>
    <x v="1"/>
    <x v="1"/>
    <x v="22"/>
    <x v="0"/>
    <x v="20"/>
    <x v="8"/>
    <n v="17.891550000000002"/>
    <n v="7.0820999999999996"/>
    <n v="10.809450000000002"/>
  </r>
  <r>
    <x v="1"/>
    <x v="1"/>
    <x v="22"/>
    <x v="0"/>
    <x v="21"/>
    <x v="9"/>
    <n v="27.968400000000003"/>
    <n v="9.1134000000000004"/>
    <n v="18.855000000000004"/>
  </r>
  <r>
    <x v="1"/>
    <x v="1"/>
    <x v="22"/>
    <x v="0"/>
    <x v="22"/>
    <x v="10"/>
    <n v="38.022400000000005"/>
    <n v="13.322400000000002"/>
    <n v="24.700000000000003"/>
  </r>
  <r>
    <x v="1"/>
    <x v="1"/>
    <x v="22"/>
    <x v="0"/>
    <x v="23"/>
    <x v="11"/>
    <n v="31.350200000000001"/>
    <n v="12.553800000000001"/>
    <n v="18.796399999999998"/>
  </r>
  <r>
    <x v="1"/>
    <x v="1"/>
    <x v="22"/>
    <x v="1"/>
    <x v="12"/>
    <x v="0"/>
    <n v="14.245000000000003"/>
    <n v="11.178000000000001"/>
    <n v="3.0670000000000019"/>
  </r>
  <r>
    <x v="1"/>
    <x v="1"/>
    <x v="22"/>
    <x v="1"/>
    <x v="13"/>
    <x v="1"/>
    <n v="16.4983"/>
    <n v="14.531400000000001"/>
    <n v="1.966899999999999"/>
  </r>
  <r>
    <x v="1"/>
    <x v="1"/>
    <x v="22"/>
    <x v="1"/>
    <x v="14"/>
    <x v="2"/>
    <n v="17.042199999999998"/>
    <n v="13.1859"/>
    <n v="3.8562999999999974"/>
  </r>
  <r>
    <x v="1"/>
    <x v="1"/>
    <x v="22"/>
    <x v="1"/>
    <x v="15"/>
    <x v="3"/>
    <n v="17.819199999999999"/>
    <n v="17.884799999999998"/>
    <n v="-6.5599999999999881E-2"/>
  </r>
  <r>
    <x v="1"/>
    <x v="1"/>
    <x v="22"/>
    <x v="1"/>
    <x v="16"/>
    <x v="4"/>
    <n v="14.504"/>
    <n v="14.200200000000001"/>
    <n v="0.30379999999999896"/>
  </r>
  <r>
    <x v="1"/>
    <x v="1"/>
    <x v="22"/>
    <x v="1"/>
    <x v="17"/>
    <x v="5"/>
    <n v="10.4895"/>
    <n v="9.2218499999999999"/>
    <n v="1.2676499999999997"/>
  </r>
  <r>
    <x v="1"/>
    <x v="1"/>
    <x v="22"/>
    <x v="1"/>
    <x v="18"/>
    <x v="6"/>
    <n v="10.372949999999999"/>
    <n v="9.6875999999999998"/>
    <n v="0.68534999999999968"/>
  </r>
  <r>
    <x v="1"/>
    <x v="1"/>
    <x v="22"/>
    <x v="1"/>
    <x v="19"/>
    <x v="7"/>
    <n v="10.5672"/>
    <n v="7.2035999999999998"/>
    <n v="3.3635999999999999"/>
  </r>
  <r>
    <x v="1"/>
    <x v="1"/>
    <x v="22"/>
    <x v="1"/>
    <x v="20"/>
    <x v="8"/>
    <n v="13.752899999999999"/>
    <n v="7.5451500000000005"/>
    <n v="6.2077499999999981"/>
  </r>
  <r>
    <x v="1"/>
    <x v="1"/>
    <x v="22"/>
    <x v="1"/>
    <x v="21"/>
    <x v="9"/>
    <n v="12.742800000000001"/>
    <n v="10.805400000000001"/>
    <n v="1.9374000000000002"/>
  </r>
  <r>
    <x v="1"/>
    <x v="1"/>
    <x v="22"/>
    <x v="1"/>
    <x v="22"/>
    <x v="10"/>
    <n v="17.197599999999998"/>
    <n v="15.235199999999999"/>
    <n v="1.9623999999999988"/>
  </r>
  <r>
    <x v="1"/>
    <x v="1"/>
    <x v="22"/>
    <x v="1"/>
    <x v="23"/>
    <x v="11"/>
    <n v="18.311299999999999"/>
    <n v="15.359400000000001"/>
    <n v="2.9518999999999984"/>
  </r>
  <r>
    <x v="1"/>
    <x v="1"/>
    <x v="22"/>
    <x v="2"/>
    <x v="12"/>
    <x v="0"/>
    <n v="6.6150000000000002"/>
    <n v="4.8840000000000012"/>
    <n v="1.730999999999999"/>
  </r>
  <r>
    <x v="1"/>
    <x v="1"/>
    <x v="22"/>
    <x v="2"/>
    <x v="13"/>
    <x v="1"/>
    <n v="7.9306499999999991"/>
    <n v="6.0060000000000002"/>
    <n v="1.9246499999999989"/>
  </r>
  <r>
    <x v="1"/>
    <x v="1"/>
    <x v="22"/>
    <x v="2"/>
    <x v="14"/>
    <x v="2"/>
    <n v="9.055200000000001"/>
    <n v="6.0368000000000004"/>
    <n v="3.0184000000000006"/>
  </r>
  <r>
    <x v="1"/>
    <x v="1"/>
    <x v="22"/>
    <x v="2"/>
    <x v="15"/>
    <x v="3"/>
    <n v="10.701600000000001"/>
    <n v="6.1247999999999996"/>
    <n v="4.5768000000000013"/>
  </r>
  <r>
    <x v="1"/>
    <x v="1"/>
    <x v="22"/>
    <x v="2"/>
    <x v="16"/>
    <x v="4"/>
    <n v="10.392900000000001"/>
    <n v="6.3448000000000002"/>
    <n v="4.0481000000000007"/>
  </r>
  <r>
    <x v="1"/>
    <x v="1"/>
    <x v="22"/>
    <x v="2"/>
    <x v="17"/>
    <x v="5"/>
    <n v="6.0196500000000004"/>
    <n v="4.5143999999999993"/>
    <n v="1.5052500000000011"/>
  </r>
  <r>
    <x v="1"/>
    <x v="1"/>
    <x v="22"/>
    <x v="2"/>
    <x v="18"/>
    <x v="6"/>
    <n v="7.4749499999999998"/>
    <n v="4.4352"/>
    <n v="3.0397499999999997"/>
  </r>
  <r>
    <x v="1"/>
    <x v="1"/>
    <x v="22"/>
    <x v="2"/>
    <x v="19"/>
    <x v="7"/>
    <n v="6.1151999999999997"/>
    <n v="3.0272000000000001"/>
    <n v="3.0879999999999996"/>
  </r>
  <r>
    <x v="1"/>
    <x v="1"/>
    <x v="22"/>
    <x v="2"/>
    <x v="20"/>
    <x v="8"/>
    <n v="7.7395499999999995"/>
    <n v="4.1580000000000004"/>
    <n v="3.5815499999999991"/>
  </r>
  <r>
    <x v="1"/>
    <x v="1"/>
    <x v="22"/>
    <x v="2"/>
    <x v="21"/>
    <x v="9"/>
    <n v="8.9082000000000008"/>
    <n v="5.2271999999999998"/>
    <n v="3.6810000000000009"/>
  </r>
  <r>
    <x v="1"/>
    <x v="1"/>
    <x v="22"/>
    <x v="2"/>
    <x v="22"/>
    <x v="10"/>
    <n v="11.054399999999999"/>
    <n v="5.984"/>
    <n v="5.0703999999999994"/>
  </r>
  <r>
    <x v="1"/>
    <x v="1"/>
    <x v="22"/>
    <x v="2"/>
    <x v="23"/>
    <x v="11"/>
    <n v="9.466800000000001"/>
    <n v="6.5912000000000006"/>
    <n v="2.8756000000000004"/>
  </r>
  <r>
    <x v="1"/>
    <x v="1"/>
    <x v="22"/>
    <x v="3"/>
    <x v="12"/>
    <x v="0"/>
    <n v="18.306000000000001"/>
    <n v="7.9050000000000002"/>
    <n v="10.401"/>
  </r>
  <r>
    <x v="1"/>
    <x v="1"/>
    <x v="22"/>
    <x v="3"/>
    <x v="13"/>
    <x v="1"/>
    <n v="18.0687"/>
    <n v="13.178100000000001"/>
    <n v="4.8905999999999992"/>
  </r>
  <r>
    <x v="1"/>
    <x v="1"/>
    <x v="22"/>
    <x v="3"/>
    <x v="14"/>
    <x v="2"/>
    <n v="18.984000000000002"/>
    <n v="14.191800000000001"/>
    <n v="4.7922000000000011"/>
  </r>
  <r>
    <x v="1"/>
    <x v="1"/>
    <x v="22"/>
    <x v="3"/>
    <x v="15"/>
    <x v="3"/>
    <n v="32.001599999999996"/>
    <n v="12.052800000000001"/>
    <n v="19.948799999999995"/>
  </r>
  <r>
    <x v="1"/>
    <x v="1"/>
    <x v="22"/>
    <x v="3"/>
    <x v="16"/>
    <x v="4"/>
    <n v="20.645099999999999"/>
    <n v="15.363599999999998"/>
    <n v="5.2815000000000012"/>
  </r>
  <r>
    <x v="1"/>
    <x v="1"/>
    <x v="22"/>
    <x v="3"/>
    <x v="17"/>
    <x v="5"/>
    <n v="17.085600000000003"/>
    <n v="9.6255000000000006"/>
    <n v="7.4601000000000024"/>
  </r>
  <r>
    <x v="1"/>
    <x v="1"/>
    <x v="22"/>
    <x v="3"/>
    <x v="18"/>
    <x v="6"/>
    <n v="15.712650000000002"/>
    <n v="7.7841000000000014"/>
    <n v="7.9285500000000004"/>
  </r>
  <r>
    <x v="1"/>
    <x v="1"/>
    <x v="22"/>
    <x v="3"/>
    <x v="19"/>
    <x v="7"/>
    <n v="15.051600000000002"/>
    <n v="7.5888000000000009"/>
    <n v="7.4628000000000014"/>
  </r>
  <r>
    <x v="1"/>
    <x v="1"/>
    <x v="22"/>
    <x v="3"/>
    <x v="20"/>
    <x v="8"/>
    <n v="13.271850000000001"/>
    <n v="7.6167000000000016"/>
    <n v="5.655149999999999"/>
  </r>
  <r>
    <x v="1"/>
    <x v="1"/>
    <x v="22"/>
    <x v="3"/>
    <x v="21"/>
    <x v="9"/>
    <n v="21.560400000000001"/>
    <n v="8.9280000000000008"/>
    <n v="12.632400000000001"/>
  </r>
  <r>
    <x v="1"/>
    <x v="1"/>
    <x v="22"/>
    <x v="3"/>
    <x v="22"/>
    <x v="10"/>
    <n v="23.052"/>
    <n v="12.201599999999999"/>
    <n v="10.8504"/>
  </r>
  <r>
    <x v="1"/>
    <x v="1"/>
    <x v="22"/>
    <x v="3"/>
    <x v="23"/>
    <x v="11"/>
    <n v="21.356999999999999"/>
    <n v="15.493799999999998"/>
    <n v="5.8632000000000009"/>
  </r>
  <r>
    <x v="1"/>
    <x v="1"/>
    <x v="22"/>
    <x v="4"/>
    <x v="12"/>
    <x v="0"/>
    <n v="13.486499999999999"/>
    <n v="10.485000000000001"/>
    <n v="3.0014999999999983"/>
  </r>
  <r>
    <x v="1"/>
    <x v="1"/>
    <x v="22"/>
    <x v="4"/>
    <x v="13"/>
    <x v="1"/>
    <n v="19.696950000000001"/>
    <n v="13.3276"/>
    <n v="6.3693500000000007"/>
  </r>
  <r>
    <x v="1"/>
    <x v="1"/>
    <x v="22"/>
    <x v="4"/>
    <x v="14"/>
    <x v="2"/>
    <n v="21.911399999999997"/>
    <n v="18.104099999999999"/>
    <n v="3.8072999999999979"/>
  </r>
  <r>
    <x v="1"/>
    <x v="1"/>
    <x v="22"/>
    <x v="4"/>
    <x v="15"/>
    <x v="3"/>
    <n v="29.037600000000001"/>
    <n v="15.843999999999999"/>
    <n v="13.193600000000002"/>
  </r>
  <r>
    <x v="1"/>
    <x v="1"/>
    <x v="22"/>
    <x v="4"/>
    <x v="16"/>
    <x v="4"/>
    <n v="27.039599999999997"/>
    <n v="14.842099999999999"/>
    <n v="12.197499999999998"/>
  </r>
  <r>
    <x v="1"/>
    <x v="1"/>
    <x v="22"/>
    <x v="4"/>
    <x v="17"/>
    <x v="5"/>
    <n v="15.13485"/>
    <n v="11.3238"/>
    <n v="3.8110499999999998"/>
  </r>
  <r>
    <x v="1"/>
    <x v="1"/>
    <x v="22"/>
    <x v="4"/>
    <x v="18"/>
    <x v="6"/>
    <n v="17.682299999999998"/>
    <n v="10.904399999999999"/>
    <n v="6.7778999999999989"/>
  </r>
  <r>
    <x v="1"/>
    <x v="1"/>
    <x v="22"/>
    <x v="4"/>
    <x v="19"/>
    <x v="7"/>
    <n v="12.387600000000001"/>
    <n v="8.2948000000000004"/>
    <n v="4.0928000000000004"/>
  </r>
  <r>
    <x v="1"/>
    <x v="1"/>
    <x v="22"/>
    <x v="4"/>
    <x v="20"/>
    <x v="8"/>
    <n v="11.988"/>
    <n v="10.58985"/>
    <n v="1.3981499999999993"/>
  </r>
  <r>
    <x v="1"/>
    <x v="1"/>
    <x v="22"/>
    <x v="4"/>
    <x v="21"/>
    <x v="9"/>
    <n v="16.783200000000001"/>
    <n v="15.098400000000002"/>
    <n v="1.6847999999999992"/>
  </r>
  <r>
    <x v="1"/>
    <x v="1"/>
    <x v="22"/>
    <x v="4"/>
    <x v="22"/>
    <x v="10"/>
    <n v="28.771200000000004"/>
    <n v="22.367999999999999"/>
    <n v="6.4032000000000053"/>
  </r>
  <r>
    <x v="1"/>
    <x v="1"/>
    <x v="22"/>
    <x v="4"/>
    <x v="23"/>
    <x v="11"/>
    <n v="23.31"/>
    <n v="16.799299999999999"/>
    <n v="6.5106999999999999"/>
  </r>
  <r>
    <x v="1"/>
    <x v="1"/>
    <x v="22"/>
    <x v="5"/>
    <x v="12"/>
    <x v="0"/>
    <n v="5.5640000000000009"/>
    <n v="4.2"/>
    <n v="1.3640000000000008"/>
  </r>
  <r>
    <x v="1"/>
    <x v="1"/>
    <x v="22"/>
    <x v="5"/>
    <x v="13"/>
    <x v="1"/>
    <n v="6.7463499999999996"/>
    <n v="4.2769999999999992"/>
    <n v="2.4693500000000004"/>
  </r>
  <r>
    <x v="1"/>
    <x v="1"/>
    <x v="22"/>
    <x v="5"/>
    <x v="14"/>
    <x v="2"/>
    <n v="7.0405999999999995"/>
    <n v="5.4390000000000009"/>
    <n v="1.6015999999999986"/>
  </r>
  <r>
    <x v="1"/>
    <x v="1"/>
    <x v="22"/>
    <x v="5"/>
    <x v="15"/>
    <x v="3"/>
    <n v="7.789600000000001"/>
    <n v="4.5360000000000005"/>
    <n v="3.2536000000000005"/>
  </r>
  <r>
    <x v="1"/>
    <x v="1"/>
    <x v="22"/>
    <x v="5"/>
    <x v="16"/>
    <x v="4"/>
    <n v="8.9879999999999995"/>
    <n v="5.7329999999999997"/>
    <n v="3.2549999999999999"/>
  </r>
  <r>
    <x v="1"/>
    <x v="1"/>
    <x v="22"/>
    <x v="5"/>
    <x v="17"/>
    <x v="5"/>
    <n v="4.7668500000000007"/>
    <n v="3.6539999999999995"/>
    <n v="1.1128500000000012"/>
  </r>
  <r>
    <x v="1"/>
    <x v="1"/>
    <x v="22"/>
    <x v="5"/>
    <x v="18"/>
    <x v="6"/>
    <n v="4.3816500000000005"/>
    <n v="3.15"/>
    <n v="1.2316500000000006"/>
  </r>
  <r>
    <x v="1"/>
    <x v="1"/>
    <x v="22"/>
    <x v="5"/>
    <x v="19"/>
    <x v="7"/>
    <n v="4.7936000000000005"/>
    <n v="3.3600000000000003"/>
    <n v="1.4336000000000002"/>
  </r>
  <r>
    <x v="1"/>
    <x v="1"/>
    <x v="22"/>
    <x v="5"/>
    <x v="20"/>
    <x v="8"/>
    <n v="4.1409000000000002"/>
    <n v="3.1185"/>
    <n v="1.0224000000000002"/>
  </r>
  <r>
    <x v="1"/>
    <x v="1"/>
    <x v="22"/>
    <x v="5"/>
    <x v="21"/>
    <x v="9"/>
    <n v="7.0620000000000003"/>
    <n v="3.7380000000000004"/>
    <n v="3.3239999999999998"/>
  </r>
  <r>
    <x v="1"/>
    <x v="1"/>
    <x v="22"/>
    <x v="5"/>
    <x v="22"/>
    <x v="10"/>
    <n v="9.1592000000000002"/>
    <n v="6.3280000000000003"/>
    <n v="2.8311999999999999"/>
  </r>
  <r>
    <x v="1"/>
    <x v="1"/>
    <x v="22"/>
    <x v="5"/>
    <x v="23"/>
    <x v="11"/>
    <n v="7.2652999999999999"/>
    <n v="4.851"/>
    <n v="2.4142999999999999"/>
  </r>
  <r>
    <x v="1"/>
    <x v="1"/>
    <x v="22"/>
    <x v="6"/>
    <x v="12"/>
    <x v="0"/>
    <n v="1.224"/>
    <n v="0.40600000000000003"/>
    <n v="0.81799999999999995"/>
  </r>
  <r>
    <x v="1"/>
    <x v="1"/>
    <x v="22"/>
    <x v="6"/>
    <x v="13"/>
    <x v="1"/>
    <n v="1.6692000000000002"/>
    <n v="0.46410000000000001"/>
    <n v="1.2051000000000003"/>
  </r>
  <r>
    <x v="1"/>
    <x v="1"/>
    <x v="22"/>
    <x v="6"/>
    <x v="14"/>
    <x v="2"/>
    <n v="1.6967999999999999"/>
    <n v="0.49980000000000002"/>
    <n v="1.1969999999999998"/>
  </r>
  <r>
    <x v="1"/>
    <x v="1"/>
    <x v="22"/>
    <x v="6"/>
    <x v="15"/>
    <x v="3"/>
    <n v="2.2079999999999997"/>
    <n v="0.67200000000000004"/>
    <n v="1.5359999999999996"/>
  </r>
  <r>
    <x v="1"/>
    <x v="1"/>
    <x v="22"/>
    <x v="6"/>
    <x v="16"/>
    <x v="4"/>
    <n v="1.7976000000000001"/>
    <n v="0.51449999999999996"/>
    <n v="1.2831000000000001"/>
  </r>
  <r>
    <x v="1"/>
    <x v="1"/>
    <x v="22"/>
    <x v="6"/>
    <x v="17"/>
    <x v="5"/>
    <n v="1.08"/>
    <n v="0.252"/>
    <n v="0.82800000000000007"/>
  </r>
  <r>
    <x v="1"/>
    <x v="1"/>
    <x v="22"/>
    <x v="6"/>
    <x v="18"/>
    <x v="6"/>
    <n v="1.1232000000000002"/>
    <n v="0.30869999999999997"/>
    <n v="0.81450000000000022"/>
  </r>
  <r>
    <x v="1"/>
    <x v="1"/>
    <x v="22"/>
    <x v="6"/>
    <x v="19"/>
    <x v="7"/>
    <n v="0.91199999999999992"/>
    <n v="0.24920000000000003"/>
    <n v="0.66279999999999983"/>
  </r>
  <r>
    <x v="1"/>
    <x v="1"/>
    <x v="22"/>
    <x v="6"/>
    <x v="20"/>
    <x v="8"/>
    <n v="0.89639999999999997"/>
    <n v="0.32130000000000003"/>
    <n v="0.57509999999999994"/>
  </r>
  <r>
    <x v="1"/>
    <x v="1"/>
    <x v="22"/>
    <x v="6"/>
    <x v="21"/>
    <x v="9"/>
    <n v="1.4543999999999999"/>
    <n v="0.41159999999999997"/>
    <n v="1.0427999999999999"/>
  </r>
  <r>
    <x v="1"/>
    <x v="1"/>
    <x v="22"/>
    <x v="6"/>
    <x v="22"/>
    <x v="10"/>
    <n v="1.92"/>
    <n v="0.67200000000000004"/>
    <n v="1.2479999999999998"/>
  </r>
  <r>
    <x v="1"/>
    <x v="1"/>
    <x v="22"/>
    <x v="6"/>
    <x v="23"/>
    <x v="11"/>
    <n v="1.4447999999999999"/>
    <n v="0.46059999999999995"/>
    <n v="0.98419999999999996"/>
  </r>
  <r>
    <x v="1"/>
    <x v="1"/>
    <x v="22"/>
    <x v="6"/>
    <x v="12"/>
    <x v="0"/>
    <n v="0.93100000000000005"/>
    <n v="0.29750000000000004"/>
    <n v="0.63349999999999995"/>
  </r>
  <r>
    <x v="1"/>
    <x v="1"/>
    <x v="22"/>
    <x v="6"/>
    <x v="13"/>
    <x v="1"/>
    <n v="1.4326000000000001"/>
    <n v="0.46410000000000001"/>
    <n v="0.96850000000000014"/>
  </r>
  <r>
    <x v="1"/>
    <x v="1"/>
    <x v="22"/>
    <x v="6"/>
    <x v="14"/>
    <x v="2"/>
    <n v="1.3965000000000001"/>
    <n v="0.53410000000000002"/>
    <n v="0.86240000000000006"/>
  </r>
  <r>
    <x v="1"/>
    <x v="1"/>
    <x v="22"/>
    <x v="6"/>
    <x v="15"/>
    <x v="3"/>
    <n v="1.2464"/>
    <n v="0.50960000000000005"/>
    <n v="0.7367999999999999"/>
  </r>
  <r>
    <x v="1"/>
    <x v="1"/>
    <x v="22"/>
    <x v="6"/>
    <x v="16"/>
    <x v="4"/>
    <n v="1.3167"/>
    <n v="0.54880000000000007"/>
    <n v="0.76789999999999992"/>
  </r>
  <r>
    <x v="1"/>
    <x v="1"/>
    <x v="22"/>
    <x v="6"/>
    <x v="17"/>
    <x v="5"/>
    <n v="0.84644999999999992"/>
    <n v="0.35594999999999999"/>
    <n v="0.49049999999999994"/>
  </r>
  <r>
    <x v="1"/>
    <x v="1"/>
    <x v="22"/>
    <x v="6"/>
    <x v="18"/>
    <x v="6"/>
    <n v="1.026"/>
    <n v="0.32445000000000002"/>
    <n v="0.70155000000000001"/>
  </r>
  <r>
    <x v="1"/>
    <x v="1"/>
    <x v="22"/>
    <x v="6"/>
    <x v="19"/>
    <x v="7"/>
    <n v="0.62319999999999998"/>
    <n v="0.27440000000000003"/>
    <n v="0.34879999999999994"/>
  </r>
  <r>
    <x v="1"/>
    <x v="1"/>
    <x v="22"/>
    <x v="6"/>
    <x v="20"/>
    <x v="8"/>
    <n v="0.9917999999999999"/>
    <n v="0.3024"/>
    <n v="0.6893999999999999"/>
  </r>
  <r>
    <x v="1"/>
    <x v="1"/>
    <x v="22"/>
    <x v="6"/>
    <x v="21"/>
    <x v="9"/>
    <n v="1.3338000000000001"/>
    <n v="0.4158"/>
    <n v="0.91800000000000015"/>
  </r>
  <r>
    <x v="1"/>
    <x v="1"/>
    <x v="22"/>
    <x v="6"/>
    <x v="22"/>
    <x v="10"/>
    <n v="1.5047999999999999"/>
    <n v="0.5152000000000001"/>
    <n v="0.98959999999999981"/>
  </r>
  <r>
    <x v="1"/>
    <x v="1"/>
    <x v="22"/>
    <x v="6"/>
    <x v="23"/>
    <x v="11"/>
    <n v="1.5427999999999999"/>
    <n v="0.57819999999999994"/>
    <n v="0.96460000000000001"/>
  </r>
  <r>
    <x v="1"/>
    <x v="1"/>
    <x v="22"/>
    <x v="6"/>
    <x v="12"/>
    <x v="0"/>
    <n v="9.1000000000000011E-2"/>
    <n v="4.4000000000000004E-2"/>
    <n v="4.7000000000000007E-2"/>
  </r>
  <r>
    <x v="1"/>
    <x v="1"/>
    <x v="22"/>
    <x v="6"/>
    <x v="13"/>
    <x v="1"/>
    <n v="0.14560000000000001"/>
    <n v="5.9150000000000001E-2"/>
    <n v="8.6449999999999999E-2"/>
  </r>
  <r>
    <x v="1"/>
    <x v="1"/>
    <x v="22"/>
    <x v="6"/>
    <x v="14"/>
    <x v="2"/>
    <n v="0.15959999999999999"/>
    <n v="6.0900000000000003E-2"/>
    <n v="9.8699999999999982E-2"/>
  </r>
  <r>
    <x v="1"/>
    <x v="1"/>
    <x v="22"/>
    <x v="6"/>
    <x v="15"/>
    <x v="3"/>
    <n v="0.13600000000000001"/>
    <n v="6.4000000000000001E-2"/>
    <n v="7.2000000000000008E-2"/>
  </r>
  <r>
    <x v="1"/>
    <x v="1"/>
    <x v="22"/>
    <x v="6"/>
    <x v="16"/>
    <x v="4"/>
    <n v="0.11200000000000002"/>
    <n v="7.0000000000000007E-2"/>
    <n v="4.200000000000001E-2"/>
  </r>
  <r>
    <x v="1"/>
    <x v="1"/>
    <x v="22"/>
    <x v="6"/>
    <x v="17"/>
    <x v="5"/>
    <n v="8.2799999999999999E-2"/>
    <n v="4.9500000000000002E-2"/>
    <n v="3.3299999999999996E-2"/>
  </r>
  <r>
    <x v="1"/>
    <x v="1"/>
    <x v="22"/>
    <x v="6"/>
    <x v="18"/>
    <x v="6"/>
    <n v="8.2799999999999999E-2"/>
    <n v="5.2199999999999996E-2"/>
    <n v="3.0600000000000002E-2"/>
  </r>
  <r>
    <x v="1"/>
    <x v="1"/>
    <x v="22"/>
    <x v="6"/>
    <x v="19"/>
    <x v="7"/>
    <n v="9.1199999999999989E-2"/>
    <n v="4.2800000000000005E-2"/>
    <n v="4.8399999999999985E-2"/>
  </r>
  <r>
    <x v="1"/>
    <x v="1"/>
    <x v="22"/>
    <x v="6"/>
    <x v="20"/>
    <x v="8"/>
    <n v="7.5600000000000001E-2"/>
    <n v="5.04E-2"/>
    <n v="2.52E-2"/>
  </r>
  <r>
    <x v="1"/>
    <x v="1"/>
    <x v="22"/>
    <x v="6"/>
    <x v="21"/>
    <x v="9"/>
    <n v="0.12239999999999999"/>
    <n v="5.28E-2"/>
    <n v="6.9599999999999995E-2"/>
  </r>
  <r>
    <x v="1"/>
    <x v="1"/>
    <x v="22"/>
    <x v="6"/>
    <x v="22"/>
    <x v="10"/>
    <n v="0.1472"/>
    <n v="9.1199999999999989E-2"/>
    <n v="5.6000000000000008E-2"/>
  </r>
  <r>
    <x v="1"/>
    <x v="1"/>
    <x v="22"/>
    <x v="6"/>
    <x v="23"/>
    <x v="11"/>
    <n v="0.12880000000000003"/>
    <n v="6.6500000000000004E-2"/>
    <n v="6.2300000000000022E-2"/>
  </r>
  <r>
    <x v="1"/>
    <x v="1"/>
    <x v="22"/>
    <x v="6"/>
    <x v="12"/>
    <x v="0"/>
    <n v="2.0339999999999998"/>
    <n v="0.94399999999999995"/>
    <n v="1.0899999999999999"/>
  </r>
  <r>
    <x v="1"/>
    <x v="1"/>
    <x v="22"/>
    <x v="6"/>
    <x v="13"/>
    <x v="1"/>
    <n v="2.0124"/>
    <n v="1.0712000000000002"/>
    <n v="0.94119999999999981"/>
  </r>
  <r>
    <x v="1"/>
    <x v="1"/>
    <x v="22"/>
    <x v="6"/>
    <x v="14"/>
    <x v="2"/>
    <n v="2.6208"/>
    <n v="1.3104"/>
    <n v="1.3104"/>
  </r>
  <r>
    <x v="1"/>
    <x v="1"/>
    <x v="22"/>
    <x v="6"/>
    <x v="15"/>
    <x v="3"/>
    <n v="2.6496"/>
    <n v="1.472"/>
    <n v="1.1776"/>
  </r>
  <r>
    <x v="1"/>
    <x v="1"/>
    <x v="22"/>
    <x v="6"/>
    <x v="16"/>
    <x v="4"/>
    <n v="2.3436000000000003"/>
    <n v="1.0640000000000001"/>
    <n v="1.2796000000000003"/>
  </r>
  <r>
    <x v="1"/>
    <x v="1"/>
    <x v="22"/>
    <x v="6"/>
    <x v="17"/>
    <x v="5"/>
    <n v="1.7010000000000003"/>
    <n v="0.86399999999999999"/>
    <n v="0.8370000000000003"/>
  </r>
  <r>
    <x v="1"/>
    <x v="1"/>
    <x v="22"/>
    <x v="6"/>
    <x v="18"/>
    <x v="6"/>
    <n v="1.7496000000000003"/>
    <n v="0.79200000000000004"/>
    <n v="0.95760000000000023"/>
  </r>
  <r>
    <x v="1"/>
    <x v="1"/>
    <x v="22"/>
    <x v="6"/>
    <x v="19"/>
    <x v="7"/>
    <n v="1.3391999999999999"/>
    <n v="0.58879999999999999"/>
    <n v="0.75039999999999996"/>
  </r>
  <r>
    <x v="1"/>
    <x v="1"/>
    <x v="22"/>
    <x v="6"/>
    <x v="20"/>
    <x v="8"/>
    <n v="1.8468"/>
    <n v="0.74160000000000004"/>
    <n v="1.1052"/>
  </r>
  <r>
    <x v="1"/>
    <x v="1"/>
    <x v="22"/>
    <x v="6"/>
    <x v="21"/>
    <x v="9"/>
    <n v="1.8360000000000001"/>
    <n v="0.97919999999999996"/>
    <n v="0.85680000000000012"/>
  </r>
  <r>
    <x v="1"/>
    <x v="1"/>
    <x v="22"/>
    <x v="6"/>
    <x v="22"/>
    <x v="10"/>
    <n v="2.7071999999999998"/>
    <n v="1.5231999999999999"/>
    <n v="1.1839999999999999"/>
  </r>
  <r>
    <x v="1"/>
    <x v="1"/>
    <x v="22"/>
    <x v="6"/>
    <x v="23"/>
    <x v="11"/>
    <n v="2.0412000000000003"/>
    <n v="1.2096000000000002"/>
    <n v="0.83160000000000012"/>
  </r>
  <r>
    <x v="1"/>
    <x v="1"/>
    <x v="22"/>
    <x v="6"/>
    <x v="12"/>
    <x v="0"/>
    <n v="1.3800000000000001"/>
    <n v="0.495"/>
    <n v="0.88500000000000012"/>
  </r>
  <r>
    <x v="1"/>
    <x v="1"/>
    <x v="22"/>
    <x v="6"/>
    <x v="13"/>
    <x v="1"/>
    <n v="1.56"/>
    <n v="0.52650000000000008"/>
    <n v="1.0335000000000001"/>
  </r>
  <r>
    <x v="1"/>
    <x v="1"/>
    <x v="22"/>
    <x v="6"/>
    <x v="14"/>
    <x v="2"/>
    <n v="2.2260000000000004"/>
    <n v="0.58800000000000008"/>
    <n v="1.6380000000000003"/>
  </r>
  <r>
    <x v="1"/>
    <x v="1"/>
    <x v="22"/>
    <x v="6"/>
    <x v="15"/>
    <x v="3"/>
    <n v="2.6160000000000001"/>
    <n v="0.93599999999999994"/>
    <n v="1.6800000000000002"/>
  </r>
  <r>
    <x v="1"/>
    <x v="1"/>
    <x v="22"/>
    <x v="6"/>
    <x v="16"/>
    <x v="4"/>
    <n v="1.764"/>
    <n v="0.7420000000000001"/>
    <n v="1.0219999999999998"/>
  </r>
  <r>
    <x v="1"/>
    <x v="1"/>
    <x v="22"/>
    <x v="6"/>
    <x v="17"/>
    <x v="5"/>
    <n v="1.4985000000000002"/>
    <n v="0.53549999999999998"/>
    <n v="0.96300000000000019"/>
  </r>
  <r>
    <x v="1"/>
    <x v="1"/>
    <x v="22"/>
    <x v="6"/>
    <x v="18"/>
    <x v="6"/>
    <n v="1.2285000000000001"/>
    <n v="0.52200000000000002"/>
    <n v="0.70650000000000013"/>
  </r>
  <r>
    <x v="1"/>
    <x v="1"/>
    <x v="22"/>
    <x v="6"/>
    <x v="19"/>
    <x v="7"/>
    <n v="1.44"/>
    <n v="0.37200000000000005"/>
    <n v="1.0679999999999998"/>
  </r>
  <r>
    <x v="1"/>
    <x v="1"/>
    <x v="22"/>
    <x v="6"/>
    <x v="20"/>
    <x v="8"/>
    <n v="1.2689999999999999"/>
    <n v="0.36000000000000004"/>
    <n v="0.90899999999999981"/>
  </r>
  <r>
    <x v="1"/>
    <x v="1"/>
    <x v="22"/>
    <x v="6"/>
    <x v="21"/>
    <x v="9"/>
    <n v="2.16"/>
    <n v="0.66600000000000004"/>
    <n v="1.4940000000000002"/>
  </r>
  <r>
    <x v="1"/>
    <x v="1"/>
    <x v="22"/>
    <x v="6"/>
    <x v="22"/>
    <x v="10"/>
    <n v="2.472"/>
    <n v="0.78400000000000003"/>
    <n v="1.6879999999999999"/>
  </r>
  <r>
    <x v="1"/>
    <x v="1"/>
    <x v="22"/>
    <x v="6"/>
    <x v="23"/>
    <x v="11"/>
    <n v="1.9949999999999999"/>
    <n v="0.66500000000000004"/>
    <n v="1.3299999999999998"/>
  </r>
  <r>
    <x v="1"/>
    <x v="1"/>
    <x v="22"/>
    <x v="6"/>
    <x v="12"/>
    <x v="0"/>
    <n v="0.62149999999999994"/>
    <n v="0.25750000000000001"/>
    <n v="0.36399999999999993"/>
  </r>
  <r>
    <x v="1"/>
    <x v="1"/>
    <x v="22"/>
    <x v="6"/>
    <x v="13"/>
    <x v="1"/>
    <n v="0.58629999999999993"/>
    <n v="0.3705"/>
    <n v="0.21579999999999994"/>
  </r>
  <r>
    <x v="1"/>
    <x v="1"/>
    <x v="22"/>
    <x v="6"/>
    <x v="14"/>
    <x v="2"/>
    <n v="0.76229999999999998"/>
    <n v="0.32550000000000007"/>
    <n v="0.43679999999999991"/>
  </r>
  <r>
    <x v="1"/>
    <x v="1"/>
    <x v="22"/>
    <x v="6"/>
    <x v="15"/>
    <x v="3"/>
    <n v="1.012"/>
    <n v="0.42400000000000004"/>
    <n v="0.58799999999999997"/>
  </r>
  <r>
    <x v="1"/>
    <x v="1"/>
    <x v="22"/>
    <x v="6"/>
    <x v="16"/>
    <x v="4"/>
    <n v="0.77770000000000006"/>
    <n v="0.37100000000000005"/>
    <n v="0.40670000000000001"/>
  </r>
  <r>
    <x v="1"/>
    <x v="1"/>
    <x v="22"/>
    <x v="6"/>
    <x v="17"/>
    <x v="5"/>
    <n v="0.47025"/>
    <n v="0.18000000000000002"/>
    <n v="0.29025000000000001"/>
  </r>
  <r>
    <x v="1"/>
    <x v="1"/>
    <x v="22"/>
    <x v="6"/>
    <x v="18"/>
    <x v="6"/>
    <n v="0.54449999999999998"/>
    <n v="0.26550000000000001"/>
    <n v="0.27899999999999997"/>
  </r>
  <r>
    <x v="1"/>
    <x v="1"/>
    <x v="22"/>
    <x v="6"/>
    <x v="19"/>
    <x v="7"/>
    <n v="0.48400000000000004"/>
    <n v="0.22400000000000003"/>
    <n v="0.26"/>
  </r>
  <r>
    <x v="1"/>
    <x v="1"/>
    <x v="22"/>
    <x v="6"/>
    <x v="20"/>
    <x v="8"/>
    <n v="0.50490000000000002"/>
    <n v="0.18000000000000002"/>
    <n v="0.32489999999999997"/>
  </r>
  <r>
    <x v="1"/>
    <x v="1"/>
    <x v="22"/>
    <x v="6"/>
    <x v="21"/>
    <x v="9"/>
    <n v="0.73920000000000008"/>
    <n v="0.28199999999999997"/>
    <n v="0.45720000000000011"/>
  </r>
  <r>
    <x v="1"/>
    <x v="1"/>
    <x v="22"/>
    <x v="6"/>
    <x v="22"/>
    <x v="10"/>
    <n v="0.88"/>
    <n v="0.32000000000000006"/>
    <n v="0.55999999999999994"/>
  </r>
  <r>
    <x v="1"/>
    <x v="1"/>
    <x v="22"/>
    <x v="6"/>
    <x v="23"/>
    <x v="11"/>
    <n v="0.70840000000000003"/>
    <n v="0.40950000000000003"/>
    <n v="0.2989"/>
  </r>
  <r>
    <x v="0"/>
    <x v="0"/>
    <x v="0"/>
    <x v="0"/>
    <x v="12"/>
    <x v="0"/>
    <n v="349.73499999999996"/>
    <n v="138.65600000000001"/>
    <n v="211.07899999999995"/>
  </r>
  <r>
    <x v="0"/>
    <x v="0"/>
    <x v="0"/>
    <x v="0"/>
    <x v="13"/>
    <x v="1"/>
    <n v="354.06800000000004"/>
    <n v="193.12799999999999"/>
    <n v="160.94000000000005"/>
  </r>
  <r>
    <x v="0"/>
    <x v="0"/>
    <x v="0"/>
    <x v="0"/>
    <x v="14"/>
    <x v="2"/>
    <n v="350.97300000000001"/>
    <n v="201.05119999999997"/>
    <n v="149.92180000000005"/>
  </r>
  <r>
    <x v="0"/>
    <x v="0"/>
    <x v="0"/>
    <x v="0"/>
    <x v="15"/>
    <x v="3"/>
    <n v="470.43999999999994"/>
    <n v="231.75360000000001"/>
    <n v="238.68639999999994"/>
  </r>
  <r>
    <x v="0"/>
    <x v="0"/>
    <x v="0"/>
    <x v="0"/>
    <x v="16"/>
    <x v="4"/>
    <n v="441.96600000000001"/>
    <n v="188.9188"/>
    <n v="253.0472"/>
  </r>
  <r>
    <x v="0"/>
    <x v="0"/>
    <x v="0"/>
    <x v="0"/>
    <x v="17"/>
    <x v="5"/>
    <n v="236.76750000000001"/>
    <n v="106.9632"/>
    <n v="129.80430000000001"/>
  </r>
  <r>
    <x v="0"/>
    <x v="0"/>
    <x v="0"/>
    <x v="0"/>
    <x v="18"/>
    <x v="6"/>
    <n v="233.982"/>
    <n v="90.250200000000007"/>
    <n v="143.73179999999999"/>
  </r>
  <r>
    <x v="0"/>
    <x v="0"/>
    <x v="0"/>
    <x v="0"/>
    <x v="19"/>
    <x v="7"/>
    <n v="227.792"/>
    <n v="79.232000000000014"/>
    <n v="148.56"/>
  </r>
  <r>
    <x v="0"/>
    <x v="0"/>
    <x v="0"/>
    <x v="0"/>
    <x v="20"/>
    <x v="8"/>
    <n v="245.12400000000002"/>
    <n v="111.42"/>
    <n v="133.70400000000001"/>
  </r>
  <r>
    <x v="0"/>
    <x v="0"/>
    <x v="0"/>
    <x v="0"/>
    <x v="21"/>
    <x v="9"/>
    <n v="330.54600000000005"/>
    <n v="175.30079999999998"/>
    <n v="155.24520000000007"/>
  </r>
  <r>
    <x v="0"/>
    <x v="0"/>
    <x v="0"/>
    <x v="0"/>
    <x v="22"/>
    <x v="10"/>
    <n v="500.15199999999999"/>
    <n v="158.46400000000003"/>
    <n v="341.68799999999999"/>
  </r>
  <r>
    <x v="0"/>
    <x v="0"/>
    <x v="0"/>
    <x v="0"/>
    <x v="23"/>
    <x v="11"/>
    <n v="506.96099999999996"/>
    <n v="145.58879999999999"/>
    <n v="361.37219999999996"/>
  </r>
  <r>
    <x v="0"/>
    <x v="0"/>
    <x v="0"/>
    <x v="1"/>
    <x v="12"/>
    <x v="0"/>
    <n v="187.32"/>
    <n v="109.91200000000001"/>
    <n v="77.407999999999987"/>
  </r>
  <r>
    <x v="0"/>
    <x v="0"/>
    <x v="0"/>
    <x v="1"/>
    <x v="13"/>
    <x v="1"/>
    <n v="164.37330000000003"/>
    <n v="157.49889999999999"/>
    <n v="6.8744000000000369"/>
  </r>
  <r>
    <x v="0"/>
    <x v="0"/>
    <x v="0"/>
    <x v="1"/>
    <x v="14"/>
    <x v="2"/>
    <n v="255.69179999999997"/>
    <n v="201.089"/>
    <n v="54.602799999999974"/>
  </r>
  <r>
    <x v="0"/>
    <x v="0"/>
    <x v="0"/>
    <x v="1"/>
    <x v="15"/>
    <x v="3"/>
    <n v="242.2672"/>
    <n v="221.82240000000002"/>
    <n v="20.444799999999987"/>
  </r>
  <r>
    <x v="0"/>
    <x v="0"/>
    <x v="0"/>
    <x v="1"/>
    <x v="16"/>
    <x v="4"/>
    <n v="255.69179999999997"/>
    <n v="181.85440000000003"/>
    <n v="73.837399999999946"/>
  </r>
  <r>
    <x v="0"/>
    <x v="0"/>
    <x v="0"/>
    <x v="1"/>
    <x v="17"/>
    <x v="5"/>
    <n v="139.08510000000001"/>
    <n v="130.39559999999997"/>
    <n v="8.689500000000038"/>
  </r>
  <r>
    <x v="0"/>
    <x v="0"/>
    <x v="0"/>
    <x v="1"/>
    <x v="18"/>
    <x v="6"/>
    <n v="148.91940000000002"/>
    <n v="95.54849999999999"/>
    <n v="53.370900000000034"/>
  </r>
  <r>
    <x v="0"/>
    <x v="0"/>
    <x v="0"/>
    <x v="1"/>
    <x v="19"/>
    <x v="7"/>
    <n v="117.38720000000001"/>
    <n v="92.925600000000003"/>
    <n v="24.461600000000004"/>
  </r>
  <r>
    <x v="0"/>
    <x v="0"/>
    <x v="0"/>
    <x v="1"/>
    <x v="20"/>
    <x v="8"/>
    <n v="126.44100000000002"/>
    <n v="131.5197"/>
    <n v="-5.0786999999999836"/>
  </r>
  <r>
    <x v="0"/>
    <x v="0"/>
    <x v="0"/>
    <x v="1"/>
    <x v="21"/>
    <x v="9"/>
    <n v="196.68600000000001"/>
    <n v="164.86799999999999"/>
    <n v="31.818000000000012"/>
  </r>
  <r>
    <x v="0"/>
    <x v="0"/>
    <x v="0"/>
    <x v="1"/>
    <x v="22"/>
    <x v="10"/>
    <n v="199.80800000000002"/>
    <n v="211.83040000000003"/>
    <n v="-12.022400000000005"/>
  </r>
  <r>
    <x v="0"/>
    <x v="0"/>
    <x v="0"/>
    <x v="1"/>
    <x v="23"/>
    <x v="11"/>
    <n v="244.76480000000001"/>
    <n v="208.08340000000001"/>
    <n v="36.681399999999996"/>
  </r>
  <r>
    <x v="0"/>
    <x v="0"/>
    <x v="0"/>
    <x v="2"/>
    <x v="12"/>
    <x v="0"/>
    <n v="93.653999999999996"/>
    <n v="56.200999999999993"/>
    <n v="37.453000000000003"/>
  </r>
  <r>
    <x v="0"/>
    <x v="0"/>
    <x v="0"/>
    <x v="2"/>
    <x v="13"/>
    <x v="1"/>
    <n v="165.63689999999997"/>
    <n v="69.6631"/>
    <n v="95.973799999999969"/>
  </r>
  <r>
    <x v="0"/>
    <x v="0"/>
    <x v="0"/>
    <x v="2"/>
    <x v="14"/>
    <x v="2"/>
    <n v="153.9846"/>
    <n v="76.851599999999991"/>
    <n v="77.13300000000001"/>
  </r>
  <r>
    <x v="0"/>
    <x v="0"/>
    <x v="0"/>
    <x v="2"/>
    <x v="15"/>
    <x v="3"/>
    <n v="155.0736"/>
    <n v="97.240800000000007"/>
    <n v="57.832799999999992"/>
  </r>
  <r>
    <x v="0"/>
    <x v="0"/>
    <x v="0"/>
    <x v="2"/>
    <x v="16"/>
    <x v="4"/>
    <n v="134.16480000000001"/>
    <n v="107.95819999999999"/>
    <n v="26.206600000000023"/>
  </r>
  <r>
    <x v="0"/>
    <x v="0"/>
    <x v="0"/>
    <x v="2"/>
    <x v="17"/>
    <x v="5"/>
    <n v="112.7115"/>
    <n v="58.226849999999999"/>
    <n v="54.484650000000002"/>
  </r>
  <r>
    <x v="0"/>
    <x v="0"/>
    <x v="0"/>
    <x v="2"/>
    <x v="18"/>
    <x v="6"/>
    <n v="93.109499999999997"/>
    <n v="47.640149999999998"/>
    <n v="45.469349999999999"/>
  </r>
  <r>
    <x v="0"/>
    <x v="0"/>
    <x v="0"/>
    <x v="2"/>
    <x v="19"/>
    <x v="7"/>
    <n v="79.279200000000003"/>
    <n v="49.665999999999997"/>
    <n v="29.613200000000006"/>
  </r>
  <r>
    <x v="0"/>
    <x v="0"/>
    <x v="0"/>
    <x v="2"/>
    <x v="20"/>
    <x v="8"/>
    <n v="98.01"/>
    <n v="66.460949999999997"/>
    <n v="31.549050000000008"/>
  </r>
  <r>
    <x v="0"/>
    <x v="0"/>
    <x v="0"/>
    <x v="2"/>
    <x v="21"/>
    <x v="9"/>
    <n v="130.68"/>
    <n v="86.262000000000015"/>
    <n v="44.417999999999992"/>
  </r>
  <r>
    <x v="0"/>
    <x v="0"/>
    <x v="0"/>
    <x v="2"/>
    <x v="22"/>
    <x v="10"/>
    <n v="151.58880000000002"/>
    <n v="113.97040000000001"/>
    <n v="37.618400000000008"/>
  </r>
  <r>
    <x v="0"/>
    <x v="0"/>
    <x v="0"/>
    <x v="2"/>
    <x v="23"/>
    <x v="11"/>
    <n v="175.32900000000001"/>
    <n v="76.851599999999991"/>
    <n v="98.477400000000017"/>
  </r>
  <r>
    <x v="0"/>
    <x v="0"/>
    <x v="0"/>
    <x v="3"/>
    <x v="12"/>
    <x v="0"/>
    <n v="237.798"/>
    <n v="109.64299999999999"/>
    <n v="128.15500000000003"/>
  </r>
  <r>
    <x v="0"/>
    <x v="0"/>
    <x v="0"/>
    <x v="3"/>
    <x v="13"/>
    <x v="1"/>
    <n v="296.64699999999999"/>
    <n v="159.7089"/>
    <n v="136.93809999999999"/>
  </r>
  <r>
    <x v="0"/>
    <x v="0"/>
    <x v="0"/>
    <x v="3"/>
    <x v="14"/>
    <x v="2"/>
    <n v="403.536"/>
    <n v="218.22919999999999"/>
    <n v="185.30680000000001"/>
  </r>
  <r>
    <x v="0"/>
    <x v="0"/>
    <x v="0"/>
    <x v="3"/>
    <x v="15"/>
    <x v="3"/>
    <n v="434.28159999999997"/>
    <n v="238.83679999999998"/>
    <n v="195.44479999999999"/>
  </r>
  <r>
    <x v="0"/>
    <x v="0"/>
    <x v="0"/>
    <x v="3"/>
    <x v="16"/>
    <x v="4"/>
    <n v="272.38680000000005"/>
    <n v="186.7894"/>
    <n v="85.59740000000005"/>
  </r>
  <r>
    <x v="0"/>
    <x v="0"/>
    <x v="0"/>
    <x v="3"/>
    <x v="17"/>
    <x v="5"/>
    <n v="239.95980000000003"/>
    <n v="102.2454"/>
    <n v="137.71440000000001"/>
  </r>
  <r>
    <x v="0"/>
    <x v="0"/>
    <x v="0"/>
    <x v="3"/>
    <x v="18"/>
    <x v="6"/>
    <n v="231.31260000000003"/>
    <n v="114.1344"/>
    <n v="117.17820000000003"/>
  </r>
  <r>
    <x v="0"/>
    <x v="0"/>
    <x v="0"/>
    <x v="3"/>
    <x v="19"/>
    <x v="7"/>
    <n v="205.6112"/>
    <n v="107.79360000000001"/>
    <n v="97.817599999999985"/>
  </r>
  <r>
    <x v="0"/>
    <x v="0"/>
    <x v="0"/>
    <x v="3"/>
    <x v="20"/>
    <x v="8"/>
    <n v="224.8272"/>
    <n v="108.18990000000001"/>
    <n v="116.6373"/>
  </r>
  <r>
    <x v="0"/>
    <x v="0"/>
    <x v="0"/>
    <x v="3"/>
    <x v="21"/>
    <x v="9"/>
    <n v="253.65120000000002"/>
    <n v="137.91240000000002"/>
    <n v="115.7388"/>
  </r>
  <r>
    <x v="0"/>
    <x v="0"/>
    <x v="0"/>
    <x v="3"/>
    <x v="22"/>
    <x v="10"/>
    <n v="395.84960000000001"/>
    <n v="194.45120000000003"/>
    <n v="201.39839999999998"/>
  </r>
  <r>
    <x v="0"/>
    <x v="0"/>
    <x v="0"/>
    <x v="3"/>
    <x v="23"/>
    <x v="11"/>
    <n v="363.18240000000003"/>
    <n v="160.89779999999999"/>
    <n v="202.28460000000004"/>
  </r>
  <r>
    <x v="0"/>
    <x v="0"/>
    <x v="0"/>
    <x v="4"/>
    <x v="12"/>
    <x v="0"/>
    <n v="206.33400000000003"/>
    <n v="149.80000000000001"/>
    <n v="56.53400000000002"/>
  </r>
  <r>
    <x v="0"/>
    <x v="0"/>
    <x v="0"/>
    <x v="4"/>
    <x v="13"/>
    <x v="1"/>
    <n v="288.10339999999997"/>
    <n v="177.35249999999999"/>
    <n v="110.75089999999997"/>
  </r>
  <r>
    <x v="0"/>
    <x v="0"/>
    <x v="0"/>
    <x v="4"/>
    <x v="14"/>
    <x v="2"/>
    <n v="235.37360000000004"/>
    <n v="153.54499999999999"/>
    <n v="81.828600000000051"/>
  </r>
  <r>
    <x v="0"/>
    <x v="0"/>
    <x v="0"/>
    <x v="4"/>
    <x v="15"/>
    <x v="3"/>
    <n v="324.02080000000001"/>
    <n v="220.42000000000002"/>
    <n v="103.60079999999999"/>
  </r>
  <r>
    <x v="0"/>
    <x v="0"/>
    <x v="0"/>
    <x v="4"/>
    <x v="16"/>
    <x v="4"/>
    <n v="299.56640000000004"/>
    <n v="190.995"/>
    <n v="108.57140000000004"/>
  </r>
  <r>
    <x v="0"/>
    <x v="0"/>
    <x v="0"/>
    <x v="4"/>
    <x v="17"/>
    <x v="5"/>
    <n v="144.43379999999999"/>
    <n v="144.44999999999999"/>
    <n v="-1.6199999999997772E-2"/>
  </r>
  <r>
    <x v="0"/>
    <x v="0"/>
    <x v="0"/>
    <x v="4"/>
    <x v="18"/>
    <x v="6"/>
    <n v="161.6283"/>
    <n v="125.19"/>
    <n v="36.438299999999998"/>
  </r>
  <r>
    <x v="0"/>
    <x v="0"/>
    <x v="0"/>
    <x v="4"/>
    <x v="19"/>
    <x v="7"/>
    <n v="152.84"/>
    <n v="102.72"/>
    <n v="50.120000000000005"/>
  </r>
  <r>
    <x v="0"/>
    <x v="0"/>
    <x v="0"/>
    <x v="4"/>
    <x v="20"/>
    <x v="8"/>
    <n v="168.5061"/>
    <n v="138.43124999999998"/>
    <n v="30.074850000000026"/>
  </r>
  <r>
    <x v="0"/>
    <x v="0"/>
    <x v="0"/>
    <x v="4"/>
    <x v="21"/>
    <x v="9"/>
    <n v="247.60079999999999"/>
    <n v="176.55"/>
    <n v="71.050799999999981"/>
  </r>
  <r>
    <x v="0"/>
    <x v="0"/>
    <x v="0"/>
    <x v="4"/>
    <x v="22"/>
    <x v="10"/>
    <n v="351.53199999999998"/>
    <n v="239.68000000000004"/>
    <n v="111.85199999999995"/>
  </r>
  <r>
    <x v="0"/>
    <x v="0"/>
    <x v="0"/>
    <x v="4"/>
    <x v="23"/>
    <x v="11"/>
    <n v="262.12060000000002"/>
    <n v="200.35750000000002"/>
    <n v="61.763100000000009"/>
  </r>
  <r>
    <x v="0"/>
    <x v="0"/>
    <x v="0"/>
    <x v="5"/>
    <x v="12"/>
    <x v="0"/>
    <n v="92.909000000000006"/>
    <n v="68.34"/>
    <n v="24.569000000000003"/>
  </r>
  <r>
    <x v="0"/>
    <x v="0"/>
    <x v="0"/>
    <x v="5"/>
    <x v="13"/>
    <x v="1"/>
    <n v="105.96885000000002"/>
    <n v="65.891149999999996"/>
    <n v="40.077700000000021"/>
  </r>
  <r>
    <x v="0"/>
    <x v="0"/>
    <x v="0"/>
    <x v="5"/>
    <x v="14"/>
    <x v="2"/>
    <n v="147.25200000000001"/>
    <n v="90.892200000000003"/>
    <n v="56.359800000000007"/>
  </r>
  <r>
    <x v="0"/>
    <x v="0"/>
    <x v="0"/>
    <x v="5"/>
    <x v="15"/>
    <x v="3"/>
    <n v="119.20400000000001"/>
    <n v="103.8768"/>
    <n v="15.327200000000005"/>
  </r>
  <r>
    <x v="0"/>
    <x v="0"/>
    <x v="0"/>
    <x v="5"/>
    <x v="16"/>
    <x v="4"/>
    <n v="99.395100000000014"/>
    <n v="78.135400000000004"/>
    <n v="21.259700000000009"/>
  </r>
  <r>
    <x v="0"/>
    <x v="0"/>
    <x v="0"/>
    <x v="5"/>
    <x v="17"/>
    <x v="5"/>
    <n v="63.108000000000004"/>
    <n v="52.792650000000002"/>
    <n v="10.315350000000002"/>
  </r>
  <r>
    <x v="0"/>
    <x v="0"/>
    <x v="0"/>
    <x v="5"/>
    <x v="18"/>
    <x v="6"/>
    <n v="91.506600000000006"/>
    <n v="48.692250000000001"/>
    <n v="42.814350000000005"/>
  </r>
  <r>
    <x v="0"/>
    <x v="0"/>
    <x v="0"/>
    <x v="5"/>
    <x v="19"/>
    <x v="7"/>
    <n v="61.705600000000004"/>
    <n v="44.193200000000004"/>
    <n v="17.5124"/>
  </r>
  <r>
    <x v="0"/>
    <x v="0"/>
    <x v="0"/>
    <x v="5"/>
    <x v="20"/>
    <x v="8"/>
    <n v="92.295450000000002"/>
    <n v="58.430699999999995"/>
    <n v="33.864750000000008"/>
  </r>
  <r>
    <x v="0"/>
    <x v="0"/>
    <x v="0"/>
    <x v="5"/>
    <x v="21"/>
    <x v="9"/>
    <n v="103.07640000000001"/>
    <n v="64.239599999999996"/>
    <n v="38.836800000000011"/>
  </r>
  <r>
    <x v="0"/>
    <x v="0"/>
    <x v="0"/>
    <x v="5"/>
    <x v="22"/>
    <x v="10"/>
    <n v="114.99680000000001"/>
    <n v="96.58720000000001"/>
    <n v="18.409599999999998"/>
  </r>
  <r>
    <x v="0"/>
    <x v="0"/>
    <x v="0"/>
    <x v="5"/>
    <x v="23"/>
    <x v="11"/>
    <n v="128.84550000000002"/>
    <n v="89.297600000000017"/>
    <n v="39.547899999999998"/>
  </r>
  <r>
    <x v="0"/>
    <x v="0"/>
    <x v="0"/>
    <x v="6"/>
    <x v="12"/>
    <x v="0"/>
    <n v="15.19"/>
    <n v="4.1850000000000005"/>
    <n v="11.004999999999999"/>
  </r>
  <r>
    <x v="0"/>
    <x v="0"/>
    <x v="0"/>
    <x v="6"/>
    <x v="13"/>
    <x v="1"/>
    <n v="17.933500000000002"/>
    <n v="5.0173499999999995"/>
    <n v="12.916150000000002"/>
  </r>
  <r>
    <x v="0"/>
    <x v="0"/>
    <x v="0"/>
    <x v="6"/>
    <x v="14"/>
    <x v="2"/>
    <n v="20.398"/>
    <n v="6.1193999999999997"/>
    <n v="14.278600000000001"/>
  </r>
  <r>
    <x v="0"/>
    <x v="0"/>
    <x v="0"/>
    <x v="6"/>
    <x v="15"/>
    <x v="3"/>
    <n v="25.296000000000003"/>
    <n v="8.4071999999999996"/>
    <n v="16.888800000000003"/>
  </r>
  <r>
    <x v="0"/>
    <x v="0"/>
    <x v="0"/>
    <x v="6"/>
    <x v="16"/>
    <x v="4"/>
    <n v="21.483000000000001"/>
    <n v="7.0308000000000002"/>
    <n v="14.452200000000001"/>
  </r>
  <r>
    <x v="0"/>
    <x v="0"/>
    <x v="0"/>
    <x v="6"/>
    <x v="17"/>
    <x v="5"/>
    <n v="12.276000000000002"/>
    <n v="4.4361000000000006"/>
    <n v="7.839900000000001"/>
  </r>
  <r>
    <x v="0"/>
    <x v="0"/>
    <x v="0"/>
    <x v="6"/>
    <x v="18"/>
    <x v="6"/>
    <n v="11.439"/>
    <n v="3.6409500000000006"/>
    <n v="7.7980499999999999"/>
  </r>
  <r>
    <x v="0"/>
    <x v="0"/>
    <x v="0"/>
    <x v="6"/>
    <x v="19"/>
    <x v="7"/>
    <n v="14.26"/>
    <n v="3.4224000000000001"/>
    <n v="10.8376"/>
  </r>
  <r>
    <x v="0"/>
    <x v="0"/>
    <x v="0"/>
    <x v="6"/>
    <x v="20"/>
    <x v="8"/>
    <n v="14.229000000000001"/>
    <n v="4.1431500000000003"/>
    <n v="10.085850000000001"/>
  </r>
  <r>
    <x v="0"/>
    <x v="0"/>
    <x v="0"/>
    <x v="6"/>
    <x v="21"/>
    <x v="9"/>
    <n v="21.39"/>
    <n v="4.7988"/>
    <n v="16.591200000000001"/>
  </r>
  <r>
    <x v="0"/>
    <x v="0"/>
    <x v="0"/>
    <x v="6"/>
    <x v="22"/>
    <x v="10"/>
    <n v="21.576000000000001"/>
    <n v="8.2584000000000017"/>
    <n v="13.317599999999999"/>
  </r>
  <r>
    <x v="0"/>
    <x v="0"/>
    <x v="0"/>
    <x v="6"/>
    <x v="23"/>
    <x v="11"/>
    <n v="17.577000000000002"/>
    <n v="7.6166999999999989"/>
    <n v="9.9603000000000037"/>
  </r>
  <r>
    <x v="0"/>
    <x v="0"/>
    <x v="0"/>
    <x v="6"/>
    <x v="12"/>
    <x v="0"/>
    <n v="11.704000000000002"/>
    <n v="4.0880000000000001"/>
    <n v="7.6160000000000023"/>
  </r>
  <r>
    <x v="0"/>
    <x v="0"/>
    <x v="0"/>
    <x v="6"/>
    <x v="13"/>
    <x v="1"/>
    <n v="12.905749999999999"/>
    <n v="4.9822500000000005"/>
    <n v="7.9234999999999989"/>
  </r>
  <r>
    <x v="0"/>
    <x v="0"/>
    <x v="0"/>
    <x v="6"/>
    <x v="14"/>
    <x v="2"/>
    <n v="15.215200000000001"/>
    <n v="5.6210000000000004"/>
    <n v="9.5942000000000007"/>
  </r>
  <r>
    <x v="0"/>
    <x v="0"/>
    <x v="0"/>
    <x v="6"/>
    <x v="15"/>
    <x v="3"/>
    <n v="17.221599999999999"/>
    <n v="6.6575999999999995"/>
    <n v="10.564"/>
  </r>
  <r>
    <x v="0"/>
    <x v="0"/>
    <x v="0"/>
    <x v="6"/>
    <x v="16"/>
    <x v="4"/>
    <n v="12.728100000000001"/>
    <n v="4.1901999999999999"/>
    <n v="8.5379000000000005"/>
  </r>
  <r>
    <x v="0"/>
    <x v="0"/>
    <x v="0"/>
    <x v="6"/>
    <x v="17"/>
    <x v="5"/>
    <n v="9.9693000000000005"/>
    <n v="3.0550500000000005"/>
    <n v="6.91425"/>
  </r>
  <r>
    <x v="0"/>
    <x v="0"/>
    <x v="0"/>
    <x v="6"/>
    <x v="18"/>
    <x v="6"/>
    <n v="7.8061499999999988"/>
    <n v="3.5149500000000002"/>
    <n v="4.2911999999999981"/>
  </r>
  <r>
    <x v="0"/>
    <x v="0"/>
    <x v="0"/>
    <x v="6"/>
    <x v="19"/>
    <x v="7"/>
    <n v="7.524"/>
    <n v="2.9491999999999998"/>
    <n v="4.5747999999999998"/>
  </r>
  <r>
    <x v="0"/>
    <x v="0"/>
    <x v="0"/>
    <x v="6"/>
    <x v="20"/>
    <x v="8"/>
    <n v="7.524"/>
    <n v="3.6135000000000006"/>
    <n v="3.9104999999999994"/>
  </r>
  <r>
    <x v="0"/>
    <x v="0"/>
    <x v="0"/>
    <x v="6"/>
    <x v="21"/>
    <x v="9"/>
    <n v="13.292400000000002"/>
    <n v="3.9420000000000002"/>
    <n v="9.3504000000000023"/>
  </r>
  <r>
    <x v="0"/>
    <x v="0"/>
    <x v="0"/>
    <x v="6"/>
    <x v="22"/>
    <x v="10"/>
    <n v="16.3856"/>
    <n v="5.9568000000000003"/>
    <n v="10.428799999999999"/>
  </r>
  <r>
    <x v="0"/>
    <x v="0"/>
    <x v="0"/>
    <x v="6"/>
    <x v="23"/>
    <x v="11"/>
    <n v="11.704000000000001"/>
    <n v="4.4457000000000004"/>
    <n v="7.2583000000000002"/>
  </r>
  <r>
    <x v="0"/>
    <x v="0"/>
    <x v="0"/>
    <x v="6"/>
    <x v="12"/>
    <x v="0"/>
    <n v="1.1100000000000001"/>
    <n v="0.42000000000000004"/>
    <n v="0.69000000000000006"/>
  </r>
  <r>
    <x v="0"/>
    <x v="0"/>
    <x v="0"/>
    <x v="6"/>
    <x v="13"/>
    <x v="1"/>
    <n v="1.3780000000000001"/>
    <n v="0.48360000000000003"/>
    <n v="0.89440000000000008"/>
  </r>
  <r>
    <x v="0"/>
    <x v="0"/>
    <x v="0"/>
    <x v="6"/>
    <x v="14"/>
    <x v="2"/>
    <n v="1.1200000000000001"/>
    <n v="0.6160000000000001"/>
    <n v="0.504"/>
  </r>
  <r>
    <x v="0"/>
    <x v="0"/>
    <x v="0"/>
    <x v="6"/>
    <x v="15"/>
    <x v="3"/>
    <n v="1.3440000000000001"/>
    <n v="0.51840000000000008"/>
    <n v="0.8256"/>
  </r>
  <r>
    <x v="0"/>
    <x v="0"/>
    <x v="0"/>
    <x v="6"/>
    <x v="16"/>
    <x v="4"/>
    <n v="1.1340000000000001"/>
    <n v="0.45360000000000006"/>
    <n v="0.68040000000000012"/>
  </r>
  <r>
    <x v="0"/>
    <x v="0"/>
    <x v="0"/>
    <x v="6"/>
    <x v="17"/>
    <x v="5"/>
    <n v="0.78300000000000003"/>
    <n v="0.37440000000000001"/>
    <n v="0.40860000000000002"/>
  </r>
  <r>
    <x v="0"/>
    <x v="0"/>
    <x v="0"/>
    <x v="6"/>
    <x v="18"/>
    <x v="6"/>
    <n v="0.86399999999999999"/>
    <n v="0.29160000000000003"/>
    <n v="0.57240000000000002"/>
  </r>
  <r>
    <x v="0"/>
    <x v="0"/>
    <x v="0"/>
    <x v="6"/>
    <x v="19"/>
    <x v="7"/>
    <n v="0.89600000000000013"/>
    <n v="0.30080000000000001"/>
    <n v="0.59520000000000017"/>
  </r>
  <r>
    <x v="0"/>
    <x v="0"/>
    <x v="0"/>
    <x v="6"/>
    <x v="20"/>
    <x v="8"/>
    <n v="1.0529999999999999"/>
    <n v="0.3528"/>
    <n v="0.70019999999999993"/>
  </r>
  <r>
    <x v="0"/>
    <x v="0"/>
    <x v="0"/>
    <x v="6"/>
    <x v="21"/>
    <x v="9"/>
    <n v="1.38"/>
    <n v="0.45599999999999996"/>
    <n v="0.92399999999999993"/>
  </r>
  <r>
    <x v="0"/>
    <x v="0"/>
    <x v="0"/>
    <x v="6"/>
    <x v="22"/>
    <x v="10"/>
    <n v="1.504"/>
    <n v="0.72319999999999995"/>
    <n v="0.78080000000000005"/>
  </r>
  <r>
    <x v="0"/>
    <x v="0"/>
    <x v="0"/>
    <x v="6"/>
    <x v="23"/>
    <x v="11"/>
    <n v="1.3860000000000001"/>
    <n v="0.54880000000000007"/>
    <n v="0.83720000000000006"/>
  </r>
  <r>
    <x v="0"/>
    <x v="0"/>
    <x v="0"/>
    <x v="6"/>
    <x v="12"/>
    <x v="0"/>
    <n v="26.207999999999998"/>
    <n v="11.804"/>
    <n v="14.403999999999998"/>
  </r>
  <r>
    <x v="0"/>
    <x v="0"/>
    <x v="0"/>
    <x v="6"/>
    <x v="13"/>
    <x v="1"/>
    <n v="33.742799999999995"/>
    <n v="13.427050000000001"/>
    <n v="20.315749999999994"/>
  </r>
  <r>
    <x v="0"/>
    <x v="0"/>
    <x v="0"/>
    <x v="6"/>
    <x v="14"/>
    <x v="2"/>
    <n v="40.219200000000001"/>
    <n v="16.6845"/>
    <n v="23.534700000000001"/>
  </r>
  <r>
    <x v="0"/>
    <x v="0"/>
    <x v="0"/>
    <x v="6"/>
    <x v="15"/>
    <x v="3"/>
    <n v="32.659200000000006"/>
    <n v="15.436"/>
    <n v="17.223200000000006"/>
  </r>
  <r>
    <x v="0"/>
    <x v="0"/>
    <x v="0"/>
    <x v="6"/>
    <x v="16"/>
    <x v="4"/>
    <n v="36.3384"/>
    <n v="14.301"/>
    <n v="22.037399999999998"/>
  </r>
  <r>
    <x v="0"/>
    <x v="0"/>
    <x v="0"/>
    <x v="6"/>
    <x v="17"/>
    <x v="5"/>
    <n v="21.999599999999997"/>
    <n v="10.8279"/>
    <n v="11.171699999999998"/>
  </r>
  <r>
    <x v="0"/>
    <x v="0"/>
    <x v="0"/>
    <x v="6"/>
    <x v="18"/>
    <x v="6"/>
    <n v="19.051199999999998"/>
    <n v="10.6236"/>
    <n v="8.4275999999999982"/>
  </r>
  <r>
    <x v="0"/>
    <x v="0"/>
    <x v="0"/>
    <x v="6"/>
    <x v="19"/>
    <x v="7"/>
    <n v="18.950399999999998"/>
    <n v="10.441999999999998"/>
    <n v="8.5084"/>
  </r>
  <r>
    <x v="0"/>
    <x v="0"/>
    <x v="0"/>
    <x v="6"/>
    <x v="20"/>
    <x v="8"/>
    <n v="20.185200000000002"/>
    <n v="8.4784499999999987"/>
    <n v="11.706750000000003"/>
  </r>
  <r>
    <x v="0"/>
    <x v="0"/>
    <x v="0"/>
    <x v="6"/>
    <x v="21"/>
    <x v="9"/>
    <n v="30.844800000000003"/>
    <n v="14.709600000000002"/>
    <n v="16.135200000000001"/>
  </r>
  <r>
    <x v="0"/>
    <x v="0"/>
    <x v="0"/>
    <x v="6"/>
    <x v="22"/>
    <x v="10"/>
    <n v="44.352000000000004"/>
    <n v="21.791999999999998"/>
    <n v="22.560000000000006"/>
  </r>
  <r>
    <x v="0"/>
    <x v="0"/>
    <x v="0"/>
    <x v="6"/>
    <x v="23"/>
    <x v="11"/>
    <n v="32.457599999999999"/>
    <n v="13.0298"/>
    <n v="19.427799999999998"/>
  </r>
  <r>
    <x v="0"/>
    <x v="0"/>
    <x v="0"/>
    <x v="6"/>
    <x v="12"/>
    <x v="0"/>
    <n v="18.381499999999999"/>
    <n v="7.0000000000000009"/>
    <n v="11.381499999999999"/>
  </r>
  <r>
    <x v="0"/>
    <x v="0"/>
    <x v="0"/>
    <x v="6"/>
    <x v="13"/>
    <x v="1"/>
    <n v="22.417850000000001"/>
    <n v="7.71875"/>
    <n v="14.699100000000001"/>
  </r>
  <r>
    <x v="0"/>
    <x v="0"/>
    <x v="0"/>
    <x v="6"/>
    <x v="14"/>
    <x v="2"/>
    <n v="24.938199999999998"/>
    <n v="7.6124999999999998"/>
    <n v="17.325699999999998"/>
  </r>
  <r>
    <x v="0"/>
    <x v="0"/>
    <x v="0"/>
    <x v="6"/>
    <x v="15"/>
    <x v="3"/>
    <n v="26.9848"/>
    <n v="8.8000000000000007"/>
    <n v="18.184799999999999"/>
  </r>
  <r>
    <x v="0"/>
    <x v="0"/>
    <x v="0"/>
    <x v="6"/>
    <x v="16"/>
    <x v="4"/>
    <n v="22.815799999999999"/>
    <n v="8.6624999999999996"/>
    <n v="14.1533"/>
  </r>
  <r>
    <x v="0"/>
    <x v="0"/>
    <x v="0"/>
    <x v="6"/>
    <x v="17"/>
    <x v="5"/>
    <n v="18.931050000000003"/>
    <n v="6.4687499999999991"/>
    <n v="12.462300000000003"/>
  </r>
  <r>
    <x v="0"/>
    <x v="0"/>
    <x v="0"/>
    <x v="6"/>
    <x v="18"/>
    <x v="6"/>
    <n v="16.884450000000001"/>
    <n v="5.9625000000000004"/>
    <n v="10.921950000000001"/>
  </r>
  <r>
    <x v="0"/>
    <x v="0"/>
    <x v="0"/>
    <x v="6"/>
    <x v="19"/>
    <x v="7"/>
    <n v="16.069600000000001"/>
    <n v="5.75"/>
    <n v="10.319600000000001"/>
  </r>
  <r>
    <x v="0"/>
    <x v="0"/>
    <x v="0"/>
    <x v="6"/>
    <x v="20"/>
    <x v="8"/>
    <n v="17.396100000000001"/>
    <n v="4.5"/>
    <n v="12.896100000000001"/>
  </r>
  <r>
    <x v="0"/>
    <x v="0"/>
    <x v="0"/>
    <x v="6"/>
    <x v="21"/>
    <x v="9"/>
    <n v="18.192000000000004"/>
    <n v="8.3250000000000011"/>
    <n v="9.8670000000000027"/>
  </r>
  <r>
    <x v="0"/>
    <x v="0"/>
    <x v="0"/>
    <x v="6"/>
    <x v="22"/>
    <x v="10"/>
    <n v="26.6816"/>
    <n v="8"/>
    <n v="18.6816"/>
  </r>
  <r>
    <x v="0"/>
    <x v="0"/>
    <x v="0"/>
    <x v="6"/>
    <x v="23"/>
    <x v="11"/>
    <n v="23.611700000000003"/>
    <n v="7.6124999999999998"/>
    <n v="15.999200000000002"/>
  </r>
  <r>
    <x v="0"/>
    <x v="0"/>
    <x v="0"/>
    <x v="6"/>
    <x v="12"/>
    <x v="0"/>
    <n v="7.74"/>
    <n v="3.492"/>
    <n v="4.2480000000000002"/>
  </r>
  <r>
    <x v="0"/>
    <x v="0"/>
    <x v="0"/>
    <x v="6"/>
    <x v="13"/>
    <x v="1"/>
    <n v="10.285600000000001"/>
    <n v="5.3819999999999997"/>
    <n v="4.9036000000000008"/>
  </r>
  <r>
    <x v="0"/>
    <x v="0"/>
    <x v="0"/>
    <x v="6"/>
    <x v="14"/>
    <x v="2"/>
    <n v="13.484800000000002"/>
    <n v="4.4855999999999998"/>
    <n v="8.9992000000000019"/>
  </r>
  <r>
    <x v="0"/>
    <x v="0"/>
    <x v="0"/>
    <x v="6"/>
    <x v="15"/>
    <x v="3"/>
    <n v="11.9712"/>
    <n v="4.6079999999999997"/>
    <n v="7.3632"/>
  </r>
  <r>
    <x v="0"/>
    <x v="0"/>
    <x v="0"/>
    <x v="6"/>
    <x v="16"/>
    <x v="4"/>
    <n v="12.642000000000001"/>
    <n v="5.1408000000000005"/>
    <n v="7.5012000000000008"/>
  </r>
  <r>
    <x v="0"/>
    <x v="0"/>
    <x v="0"/>
    <x v="6"/>
    <x v="17"/>
    <x v="5"/>
    <n v="7.5852000000000004"/>
    <n v="3.7907999999999999"/>
    <n v="3.7944000000000004"/>
  </r>
  <r>
    <x v="0"/>
    <x v="0"/>
    <x v="0"/>
    <x v="6"/>
    <x v="18"/>
    <x v="6"/>
    <n v="8.6688000000000009"/>
    <n v="3.8879999999999999"/>
    <n v="4.780800000000001"/>
  </r>
  <r>
    <x v="0"/>
    <x v="0"/>
    <x v="0"/>
    <x v="6"/>
    <x v="19"/>
    <x v="7"/>
    <n v="5.5040000000000004"/>
    <n v="2.7071999999999998"/>
    <n v="2.7968000000000006"/>
  </r>
  <r>
    <x v="0"/>
    <x v="0"/>
    <x v="0"/>
    <x v="6"/>
    <x v="20"/>
    <x v="8"/>
    <n v="6.3468"/>
    <n v="3.2724000000000002"/>
    <n v="3.0743999999999998"/>
  </r>
  <r>
    <x v="0"/>
    <x v="0"/>
    <x v="0"/>
    <x v="6"/>
    <x v="21"/>
    <x v="9"/>
    <n v="9.7007999999999992"/>
    <n v="4.8384000000000009"/>
    <n v="4.8623999999999983"/>
  </r>
  <r>
    <x v="0"/>
    <x v="0"/>
    <x v="0"/>
    <x v="6"/>
    <x v="22"/>
    <x v="10"/>
    <n v="12.384"/>
    <n v="6.6815999999999995"/>
    <n v="5.7024000000000008"/>
  </r>
  <r>
    <x v="0"/>
    <x v="0"/>
    <x v="0"/>
    <x v="6"/>
    <x v="23"/>
    <x v="11"/>
    <n v="13.003200000000001"/>
    <n v="4.9896000000000003"/>
    <n v="8.0136000000000003"/>
  </r>
  <r>
    <x v="1"/>
    <x v="1"/>
    <x v="1"/>
    <x v="0"/>
    <x v="12"/>
    <x v="0"/>
    <n v="291.26399999999995"/>
    <n v="164.83599999999998"/>
    <n v="126.42799999999997"/>
  </r>
  <r>
    <x v="1"/>
    <x v="1"/>
    <x v="1"/>
    <x v="0"/>
    <x v="13"/>
    <x v="1"/>
    <n v="521.78879999999992"/>
    <n v="175.49349999999998"/>
    <n v="346.29529999999994"/>
  </r>
  <r>
    <x v="1"/>
    <x v="1"/>
    <x v="1"/>
    <x v="0"/>
    <x v="14"/>
    <x v="2"/>
    <n v="502.25280000000004"/>
    <n v="234.74919999999997"/>
    <n v="267.50360000000006"/>
  </r>
  <r>
    <x v="1"/>
    <x v="1"/>
    <x v="1"/>
    <x v="0"/>
    <x v="15"/>
    <x v="3"/>
    <n v="574.00320000000011"/>
    <n v="247.82240000000004"/>
    <n v="326.18080000000009"/>
  </r>
  <r>
    <x v="1"/>
    <x v="1"/>
    <x v="1"/>
    <x v="0"/>
    <x v="16"/>
    <x v="4"/>
    <n v="512.19839999999999"/>
    <n v="167.1096"/>
    <n v="345.08879999999999"/>
  </r>
  <r>
    <x v="1"/>
    <x v="1"/>
    <x v="1"/>
    <x v="0"/>
    <x v="17"/>
    <x v="5"/>
    <n v="274.9248"/>
    <n v="125.3322"/>
    <n v="149.5926"/>
  </r>
  <r>
    <x v="1"/>
    <x v="1"/>
    <x v="1"/>
    <x v="0"/>
    <x v="18"/>
    <x v="6"/>
    <n v="294.10560000000004"/>
    <n v="150.9102"/>
    <n v="143.19540000000003"/>
  </r>
  <r>
    <x v="1"/>
    <x v="1"/>
    <x v="1"/>
    <x v="0"/>
    <x v="19"/>
    <x v="7"/>
    <n v="250.06080000000003"/>
    <n v="136.416"/>
    <n v="113.64480000000003"/>
  </r>
  <r>
    <x v="1"/>
    <x v="1"/>
    <x v="1"/>
    <x v="0"/>
    <x v="20"/>
    <x v="8"/>
    <n v="284.51519999999999"/>
    <n v="108.70649999999999"/>
    <n v="175.80869999999999"/>
  </r>
  <r>
    <x v="1"/>
    <x v="1"/>
    <x v="1"/>
    <x v="0"/>
    <x v="21"/>
    <x v="9"/>
    <n v="494.4384"/>
    <n v="173.93040000000002"/>
    <n v="320.50799999999998"/>
  </r>
  <r>
    <x v="1"/>
    <x v="1"/>
    <x v="1"/>
    <x v="0"/>
    <x v="22"/>
    <x v="10"/>
    <n v="534.22080000000005"/>
    <n v="234.18080000000003"/>
    <n v="300.04000000000002"/>
  </r>
  <r>
    <x v="1"/>
    <x v="1"/>
    <x v="1"/>
    <x v="0"/>
    <x v="23"/>
    <x v="11"/>
    <n v="462.47040000000004"/>
    <n v="214.85520000000002"/>
    <n v="247.61520000000002"/>
  </r>
  <r>
    <x v="1"/>
    <x v="1"/>
    <x v="1"/>
    <x v="1"/>
    <x v="12"/>
    <x v="0"/>
    <n v="157.22499999999999"/>
    <n v="140.34400000000002"/>
    <n v="16.880999999999972"/>
  </r>
  <r>
    <x v="1"/>
    <x v="1"/>
    <x v="1"/>
    <x v="1"/>
    <x v="13"/>
    <x v="1"/>
    <n v="238.81650000000002"/>
    <n v="173.84120000000001"/>
    <n v="64.975300000000004"/>
  </r>
  <r>
    <x v="1"/>
    <x v="1"/>
    <x v="1"/>
    <x v="1"/>
    <x v="14"/>
    <x v="2"/>
    <n v="259.50400000000002"/>
    <n v="194.62800000000001"/>
    <n v="64.876000000000005"/>
  </r>
  <r>
    <x v="1"/>
    <x v="1"/>
    <x v="1"/>
    <x v="1"/>
    <x v="15"/>
    <x v="3"/>
    <n v="248.91200000000001"/>
    <n v="199.12959999999998"/>
    <n v="49.782400000000024"/>
  </r>
  <r>
    <x v="1"/>
    <x v="1"/>
    <x v="1"/>
    <x v="1"/>
    <x v="16"/>
    <x v="4"/>
    <n v="271.089"/>
    <n v="205.74960000000004"/>
    <n v="65.339399999999955"/>
  </r>
  <r>
    <x v="1"/>
    <x v="1"/>
    <x v="1"/>
    <x v="1"/>
    <x v="17"/>
    <x v="5"/>
    <n v="178.74"/>
    <n v="104.8608"/>
    <n v="73.879200000000012"/>
  </r>
  <r>
    <x v="1"/>
    <x v="1"/>
    <x v="1"/>
    <x v="1"/>
    <x v="18"/>
    <x v="6"/>
    <n v="166.82400000000004"/>
    <n v="113.202"/>
    <n v="53.622000000000043"/>
  </r>
  <r>
    <x v="1"/>
    <x v="1"/>
    <x v="1"/>
    <x v="1"/>
    <x v="19"/>
    <x v="7"/>
    <n v="131.07599999999999"/>
    <n v="110.1568"/>
    <n v="20.919199999999989"/>
  </r>
  <r>
    <x v="1"/>
    <x v="1"/>
    <x v="1"/>
    <x v="1"/>
    <x v="20"/>
    <x v="8"/>
    <n v="160.86600000000004"/>
    <n v="132.26760000000002"/>
    <n v="28.598400000000026"/>
  </r>
  <r>
    <x v="1"/>
    <x v="1"/>
    <x v="1"/>
    <x v="1"/>
    <x v="21"/>
    <x v="9"/>
    <n v="164.83799999999999"/>
    <n v="165.23519999999999"/>
    <n v="-0.397199999999998"/>
  </r>
  <r>
    <x v="1"/>
    <x v="1"/>
    <x v="1"/>
    <x v="1"/>
    <x v="22"/>
    <x v="10"/>
    <n v="307.16800000000001"/>
    <n v="186.41920000000002"/>
    <n v="120.74879999999999"/>
  </r>
  <r>
    <x v="1"/>
    <x v="1"/>
    <x v="1"/>
    <x v="1"/>
    <x v="23"/>
    <x v="11"/>
    <n v="222.43200000000002"/>
    <n v="159.40960000000001"/>
    <n v="63.022400000000005"/>
  </r>
  <r>
    <x v="1"/>
    <x v="1"/>
    <x v="1"/>
    <x v="2"/>
    <x v="12"/>
    <x v="0"/>
    <n v="84.888000000000005"/>
    <n v="63.528999999999996"/>
    <n v="21.359000000000009"/>
  </r>
  <r>
    <x v="1"/>
    <x v="1"/>
    <x v="1"/>
    <x v="2"/>
    <x v="13"/>
    <x v="1"/>
    <n v="153.9512"/>
    <n v="76.046099999999996"/>
    <n v="77.905100000000004"/>
  </r>
  <r>
    <x v="1"/>
    <x v="1"/>
    <x v="1"/>
    <x v="2"/>
    <x v="14"/>
    <x v="2"/>
    <n v="162.85920000000002"/>
    <n v="70.448000000000008"/>
    <n v="92.411200000000008"/>
  </r>
  <r>
    <x v="1"/>
    <x v="1"/>
    <x v="1"/>
    <x v="2"/>
    <x v="15"/>
    <x v="3"/>
    <n v="181.09440000000001"/>
    <n v="109.69760000000001"/>
    <n v="71.396799999999999"/>
  </r>
  <r>
    <x v="1"/>
    <x v="1"/>
    <x v="1"/>
    <x v="2"/>
    <x v="16"/>
    <x v="4"/>
    <n v="176.06399999999999"/>
    <n v="79.254000000000005"/>
    <n v="96.809999999999988"/>
  </r>
  <r>
    <x v="1"/>
    <x v="1"/>
    <x v="1"/>
    <x v="2"/>
    <x v="17"/>
    <x v="5"/>
    <n v="90.547200000000004"/>
    <n v="57.176099999999998"/>
    <n v="33.371100000000006"/>
  </r>
  <r>
    <x v="1"/>
    <x v="1"/>
    <x v="1"/>
    <x v="2"/>
    <x v="18"/>
    <x v="6"/>
    <n v="89.603999999999999"/>
    <n v="52.081200000000003"/>
    <n v="37.522799999999997"/>
  </r>
  <r>
    <x v="1"/>
    <x v="1"/>
    <x v="1"/>
    <x v="2"/>
    <x v="19"/>
    <x v="7"/>
    <n v="79.647999999999996"/>
    <n v="45.791200000000003"/>
    <n v="33.856799999999993"/>
  </r>
  <r>
    <x v="1"/>
    <x v="1"/>
    <x v="1"/>
    <x v="2"/>
    <x v="20"/>
    <x v="8"/>
    <n v="88.660800000000009"/>
    <n v="56.61"/>
    <n v="32.05080000000001"/>
  </r>
  <r>
    <x v="1"/>
    <x v="1"/>
    <x v="1"/>
    <x v="2"/>
    <x v="21"/>
    <x v="9"/>
    <n v="108.1536"/>
    <n v="79.254000000000005"/>
    <n v="28.899599999999992"/>
  </r>
  <r>
    <x v="1"/>
    <x v="1"/>
    <x v="1"/>
    <x v="2"/>
    <x v="22"/>
    <x v="10"/>
    <n v="152.58880000000002"/>
    <n v="92.588800000000006"/>
    <n v="60.000000000000014"/>
  </r>
  <r>
    <x v="1"/>
    <x v="1"/>
    <x v="1"/>
    <x v="2"/>
    <x v="23"/>
    <x v="11"/>
    <n v="159.9248"/>
    <n v="88.06"/>
    <n v="71.864800000000002"/>
  </r>
  <r>
    <x v="1"/>
    <x v="1"/>
    <x v="1"/>
    <x v="3"/>
    <x v="12"/>
    <x v="0"/>
    <n v="343.98"/>
    <n v="140.30850000000001"/>
    <n v="203.67150000000001"/>
  </r>
  <r>
    <x v="1"/>
    <x v="1"/>
    <x v="1"/>
    <x v="3"/>
    <x v="13"/>
    <x v="1"/>
    <n v="320.47469999999998"/>
    <n v="219.29115000000002"/>
    <n v="101.18354999999997"/>
  </r>
  <r>
    <x v="1"/>
    <x v="1"/>
    <x v="1"/>
    <x v="3"/>
    <x v="14"/>
    <x v="2"/>
    <n v="413.34930000000003"/>
    <n v="220.71"/>
    <n v="192.63930000000002"/>
  </r>
  <r>
    <x v="1"/>
    <x v="1"/>
    <x v="1"/>
    <x v="3"/>
    <x v="15"/>
    <x v="3"/>
    <n v="385.25759999999997"/>
    <n v="224.49360000000001"/>
    <n v="160.76399999999995"/>
  </r>
  <r>
    <x v="1"/>
    <x v="1"/>
    <x v="1"/>
    <x v="3"/>
    <x v="16"/>
    <x v="4"/>
    <n v="349.1397"/>
    <n v="205.26030000000003"/>
    <n v="143.87939999999998"/>
  </r>
  <r>
    <x v="1"/>
    <x v="1"/>
    <x v="1"/>
    <x v="3"/>
    <x v="17"/>
    <x v="5"/>
    <n v="227.02680000000001"/>
    <n v="151.81694999999999"/>
    <n v="75.209850000000017"/>
  </r>
  <r>
    <x v="1"/>
    <x v="1"/>
    <x v="1"/>
    <x v="3"/>
    <x v="18"/>
    <x v="6"/>
    <n v="221.86710000000002"/>
    <n v="120.60224999999998"/>
    <n v="101.26485000000004"/>
  </r>
  <r>
    <x v="1"/>
    <x v="1"/>
    <x v="1"/>
    <x v="3"/>
    <x v="19"/>
    <x v="7"/>
    <n v="183.45600000000002"/>
    <n v="122.3364"/>
    <n v="61.11960000000002"/>
  </r>
  <r>
    <x v="1"/>
    <x v="1"/>
    <x v="1"/>
    <x v="3"/>
    <x v="20"/>
    <x v="8"/>
    <n v="237.34620000000001"/>
    <n v="140.46615"/>
    <n v="96.880050000000011"/>
  </r>
  <r>
    <x v="1"/>
    <x v="1"/>
    <x v="1"/>
    <x v="3"/>
    <x v="21"/>
    <x v="9"/>
    <n v="409.33620000000002"/>
    <n v="209.98980000000003"/>
    <n v="199.34639999999999"/>
  </r>
  <r>
    <x v="1"/>
    <x v="1"/>
    <x v="1"/>
    <x v="3"/>
    <x v="22"/>
    <x v="10"/>
    <n v="541.1952"/>
    <n v="239.62799999999999"/>
    <n v="301.56720000000001"/>
  </r>
  <r>
    <x v="1"/>
    <x v="1"/>
    <x v="1"/>
    <x v="3"/>
    <x v="23"/>
    <x v="11"/>
    <n v="417.36240000000004"/>
    <n v="196.43190000000001"/>
    <n v="220.93050000000002"/>
  </r>
  <r>
    <x v="1"/>
    <x v="1"/>
    <x v="1"/>
    <x v="4"/>
    <x v="12"/>
    <x v="0"/>
    <n v="271.26299999999998"/>
    <n v="181.53950000000003"/>
    <n v="89.723499999999945"/>
  </r>
  <r>
    <x v="1"/>
    <x v="1"/>
    <x v="1"/>
    <x v="4"/>
    <x v="13"/>
    <x v="1"/>
    <n v="355.73524999999995"/>
    <n v="186.2029"/>
    <n v="169.53234999999995"/>
  </r>
  <r>
    <x v="1"/>
    <x v="1"/>
    <x v="1"/>
    <x v="4"/>
    <x v="14"/>
    <x v="2"/>
    <n v="323.1361"/>
    <n v="214.51640000000003"/>
    <n v="108.61969999999997"/>
  </r>
  <r>
    <x v="1"/>
    <x v="1"/>
    <x v="1"/>
    <x v="4"/>
    <x v="15"/>
    <x v="3"/>
    <n v="304.57600000000002"/>
    <n v="306.452"/>
    <n v="-1.8759999999999764"/>
  </r>
  <r>
    <x v="1"/>
    <x v="1"/>
    <x v="1"/>
    <x v="4"/>
    <x v="16"/>
    <x v="4"/>
    <n v="266.50400000000002"/>
    <n v="279.80400000000003"/>
    <n v="-13.300000000000011"/>
  </r>
  <r>
    <x v="1"/>
    <x v="1"/>
    <x v="1"/>
    <x v="4"/>
    <x v="17"/>
    <x v="5"/>
    <n v="203.44725"/>
    <n v="133.40655000000001"/>
    <n v="70.040699999999987"/>
  </r>
  <r>
    <x v="1"/>
    <x v="1"/>
    <x v="1"/>
    <x v="4"/>
    <x v="18"/>
    <x v="6"/>
    <n v="227.0043"/>
    <n v="154.39185000000001"/>
    <n v="72.612449999999995"/>
  </r>
  <r>
    <x v="1"/>
    <x v="1"/>
    <x v="1"/>
    <x v="4"/>
    <x v="19"/>
    <x v="7"/>
    <n v="188.4564"/>
    <n v="139.90200000000002"/>
    <n v="48.554399999999987"/>
  </r>
  <r>
    <x v="1"/>
    <x v="1"/>
    <x v="1"/>
    <x v="4"/>
    <x v="20"/>
    <x v="8"/>
    <n v="214.155"/>
    <n v="166.38345000000004"/>
    <n v="47.771549999999962"/>
  </r>
  <r>
    <x v="1"/>
    <x v="1"/>
    <x v="1"/>
    <x v="4"/>
    <x v="21"/>
    <x v="9"/>
    <n v="285.54000000000002"/>
    <n v="225.84180000000001"/>
    <n v="59.698200000000014"/>
  </r>
  <r>
    <x v="1"/>
    <x v="1"/>
    <x v="1"/>
    <x v="4"/>
    <x v="22"/>
    <x v="10"/>
    <n v="418.79200000000009"/>
    <n v="319.77600000000001"/>
    <n v="99.016000000000076"/>
  </r>
  <r>
    <x v="1"/>
    <x v="1"/>
    <x v="1"/>
    <x v="4"/>
    <x v="23"/>
    <x v="11"/>
    <n v="369.77430000000004"/>
    <n v="195.86279999999999"/>
    <n v="173.91150000000005"/>
  </r>
  <r>
    <x v="1"/>
    <x v="1"/>
    <x v="1"/>
    <x v="5"/>
    <x v="12"/>
    <x v="0"/>
    <n v="85.679999999999993"/>
    <n v="52.78"/>
    <n v="32.899999999999991"/>
  </r>
  <r>
    <x v="1"/>
    <x v="1"/>
    <x v="1"/>
    <x v="5"/>
    <x v="13"/>
    <x v="1"/>
    <n v="105.58275"/>
    <n v="60.320000000000007"/>
    <n v="45.262749999999997"/>
  </r>
  <r>
    <x v="1"/>
    <x v="1"/>
    <x v="1"/>
    <x v="5"/>
    <x v="14"/>
    <x v="2"/>
    <n v="119.952"/>
    <n v="81.2"/>
    <n v="38.751999999999995"/>
  </r>
  <r>
    <x v="1"/>
    <x v="1"/>
    <x v="1"/>
    <x v="5"/>
    <x v="15"/>
    <x v="3"/>
    <n v="158.50800000000004"/>
    <n v="80.736000000000004"/>
    <n v="77.772000000000034"/>
  </r>
  <r>
    <x v="1"/>
    <x v="1"/>
    <x v="1"/>
    <x v="5"/>
    <x v="16"/>
    <x v="4"/>
    <n v="113.70450000000001"/>
    <n v="95.003999999999991"/>
    <n v="18.700500000000019"/>
  </r>
  <r>
    <x v="1"/>
    <x v="1"/>
    <x v="1"/>
    <x v="5"/>
    <x v="17"/>
    <x v="5"/>
    <n v="69.882750000000001"/>
    <n v="52.722000000000001"/>
    <n v="17.16075"/>
  </r>
  <r>
    <x v="1"/>
    <x v="1"/>
    <x v="1"/>
    <x v="5"/>
    <x v="18"/>
    <x v="6"/>
    <n v="67.472999999999999"/>
    <n v="52.722000000000001"/>
    <n v="14.750999999999998"/>
  </r>
  <r>
    <x v="1"/>
    <x v="1"/>
    <x v="1"/>
    <x v="5"/>
    <x v="19"/>
    <x v="7"/>
    <n v="64.974000000000004"/>
    <n v="43.616"/>
    <n v="21.358000000000004"/>
  </r>
  <r>
    <x v="1"/>
    <x v="1"/>
    <x v="1"/>
    <x v="5"/>
    <x v="20"/>
    <x v="8"/>
    <n v="69.079499999999996"/>
    <n v="57.420000000000009"/>
    <n v="11.659499999999987"/>
  </r>
  <r>
    <x v="1"/>
    <x v="1"/>
    <x v="1"/>
    <x v="5"/>
    <x v="21"/>
    <x v="9"/>
    <n v="127.449"/>
    <n v="67.512"/>
    <n v="59.936999999999998"/>
  </r>
  <r>
    <x v="1"/>
    <x v="1"/>
    <x v="1"/>
    <x v="5"/>
    <x v="22"/>
    <x v="10"/>
    <n v="138.51600000000002"/>
    <n v="101.152"/>
    <n v="37.364000000000019"/>
  </r>
  <r>
    <x v="1"/>
    <x v="1"/>
    <x v="1"/>
    <x v="5"/>
    <x v="23"/>
    <x v="11"/>
    <n v="114.95400000000001"/>
    <n v="97.44"/>
    <n v="17.51400000000001"/>
  </r>
  <r>
    <x v="1"/>
    <x v="1"/>
    <x v="1"/>
    <x v="6"/>
    <x v="12"/>
    <x v="0"/>
    <n v="16.9575"/>
    <n v="3.8800000000000008"/>
    <n v="13.077499999999999"/>
  </r>
  <r>
    <x v="1"/>
    <x v="1"/>
    <x v="1"/>
    <x v="6"/>
    <x v="13"/>
    <x v="1"/>
    <n v="22.464650000000002"/>
    <n v="5.8006000000000002"/>
    <n v="16.664050000000003"/>
  </r>
  <r>
    <x v="1"/>
    <x v="1"/>
    <x v="1"/>
    <x v="6"/>
    <x v="14"/>
    <x v="2"/>
    <n v="21.253399999999999"/>
    <n v="7.536900000000001"/>
    <n v="13.716499999999998"/>
  </r>
  <r>
    <x v="1"/>
    <x v="1"/>
    <x v="1"/>
    <x v="6"/>
    <x v="15"/>
    <x v="3"/>
    <n v="24.8064"/>
    <n v="9.0015999999999998"/>
    <n v="15.8048"/>
  </r>
  <r>
    <x v="1"/>
    <x v="1"/>
    <x v="1"/>
    <x v="6"/>
    <x v="16"/>
    <x v="4"/>
    <n v="21.0273"/>
    <n v="7.672699999999999"/>
    <n v="13.354600000000001"/>
  </r>
  <r>
    <x v="1"/>
    <x v="1"/>
    <x v="1"/>
    <x v="6"/>
    <x v="17"/>
    <x v="5"/>
    <n v="15.55245"/>
    <n v="4.2340499999999999"/>
    <n v="11.3184"/>
  </r>
  <r>
    <x v="1"/>
    <x v="1"/>
    <x v="1"/>
    <x v="6"/>
    <x v="18"/>
    <x v="6"/>
    <n v="14.244299999999999"/>
    <n v="3.9721500000000005"/>
    <n v="10.272149999999998"/>
  </r>
  <r>
    <x v="1"/>
    <x v="1"/>
    <x v="1"/>
    <x v="6"/>
    <x v="19"/>
    <x v="7"/>
    <n v="11.8864"/>
    <n v="4.0739999999999998"/>
    <n v="7.8124000000000002"/>
  </r>
  <r>
    <x v="1"/>
    <x v="1"/>
    <x v="1"/>
    <x v="6"/>
    <x v="20"/>
    <x v="8"/>
    <n v="11.628"/>
    <n v="5.1070500000000001"/>
    <n v="6.52095"/>
  </r>
  <r>
    <x v="1"/>
    <x v="1"/>
    <x v="1"/>
    <x v="6"/>
    <x v="21"/>
    <x v="9"/>
    <n v="22.674599999999998"/>
    <n v="4.6560000000000006"/>
    <n v="18.018599999999999"/>
  </r>
  <r>
    <x v="1"/>
    <x v="1"/>
    <x v="1"/>
    <x v="6"/>
    <x v="22"/>
    <x v="10"/>
    <n v="31.007999999999999"/>
    <n v="8.7687999999999988"/>
    <n v="22.2392"/>
  </r>
  <r>
    <x v="1"/>
    <x v="1"/>
    <x v="1"/>
    <x v="6"/>
    <x v="23"/>
    <x v="11"/>
    <n v="20.801200000000001"/>
    <n v="7.3332000000000006"/>
    <n v="13.468"/>
  </r>
  <r>
    <x v="1"/>
    <x v="1"/>
    <x v="1"/>
    <x v="6"/>
    <x v="12"/>
    <x v="0"/>
    <n v="12.8775"/>
    <n v="4.9840000000000009"/>
    <n v="7.8934999999999986"/>
  </r>
  <r>
    <x v="1"/>
    <x v="1"/>
    <x v="1"/>
    <x v="6"/>
    <x v="13"/>
    <x v="1"/>
    <n v="16.40925"/>
    <n v="5.9007000000000005"/>
    <n v="10.50855"/>
  </r>
  <r>
    <x v="1"/>
    <x v="1"/>
    <x v="1"/>
    <x v="6"/>
    <x v="14"/>
    <x v="2"/>
    <n v="15.708000000000002"/>
    <n v="6.4792000000000005"/>
    <n v="9.2288000000000014"/>
  </r>
  <r>
    <x v="1"/>
    <x v="1"/>
    <x v="1"/>
    <x v="6"/>
    <x v="15"/>
    <x v="3"/>
    <n v="21.624000000000002"/>
    <n v="6.3368000000000002"/>
    <n v="15.287200000000002"/>
  </r>
  <r>
    <x v="1"/>
    <x v="1"/>
    <x v="1"/>
    <x v="6"/>
    <x v="16"/>
    <x v="4"/>
    <n v="15.886500000000002"/>
    <n v="7.4137000000000004"/>
    <n v="8.4728000000000012"/>
  </r>
  <r>
    <x v="1"/>
    <x v="1"/>
    <x v="1"/>
    <x v="6"/>
    <x v="17"/>
    <x v="5"/>
    <n v="10.21275"/>
    <n v="3.8848499999999997"/>
    <n v="6.3278999999999996"/>
  </r>
  <r>
    <x v="1"/>
    <x v="1"/>
    <x v="1"/>
    <x v="6"/>
    <x v="18"/>
    <x v="6"/>
    <n v="9.8684999999999992"/>
    <n v="4.6457999999999995"/>
    <n v="5.2226999999999997"/>
  </r>
  <r>
    <x v="1"/>
    <x v="1"/>
    <x v="1"/>
    <x v="6"/>
    <x v="19"/>
    <x v="7"/>
    <n v="11.016000000000002"/>
    <n v="3.4531999999999998"/>
    <n v="7.562800000000002"/>
  </r>
  <r>
    <x v="1"/>
    <x v="1"/>
    <x v="1"/>
    <x v="6"/>
    <x v="20"/>
    <x v="8"/>
    <n v="9.8684999999999992"/>
    <n v="3.7646999999999995"/>
    <n v="6.1037999999999997"/>
  </r>
  <r>
    <x v="1"/>
    <x v="1"/>
    <x v="1"/>
    <x v="6"/>
    <x v="21"/>
    <x v="9"/>
    <n v="12.852"/>
    <n v="5.1263999999999994"/>
    <n v="7.7256000000000009"/>
  </r>
  <r>
    <x v="1"/>
    <x v="1"/>
    <x v="1"/>
    <x v="6"/>
    <x v="22"/>
    <x v="10"/>
    <n v="24.48"/>
    <n v="7.974400000000001"/>
    <n v="16.505600000000001"/>
  </r>
  <r>
    <x v="1"/>
    <x v="1"/>
    <x v="1"/>
    <x v="6"/>
    <x v="23"/>
    <x v="11"/>
    <n v="15.708000000000002"/>
    <n v="5.3578000000000001"/>
    <n v="10.350200000000001"/>
  </r>
  <r>
    <x v="1"/>
    <x v="1"/>
    <x v="1"/>
    <x v="6"/>
    <x v="12"/>
    <x v="0"/>
    <n v="1.0580000000000003"/>
    <n v="0.51300000000000001"/>
    <n v="0.54500000000000026"/>
  </r>
  <r>
    <x v="1"/>
    <x v="1"/>
    <x v="1"/>
    <x v="6"/>
    <x v="13"/>
    <x v="1"/>
    <n v="1.7042999999999999"/>
    <n v="0.66104999999999992"/>
    <n v="1.04325"/>
  </r>
  <r>
    <x v="1"/>
    <x v="1"/>
    <x v="1"/>
    <x v="6"/>
    <x v="14"/>
    <x v="2"/>
    <n v="1.9319999999999999"/>
    <n v="0.63"/>
    <n v="1.302"/>
  </r>
  <r>
    <x v="1"/>
    <x v="1"/>
    <x v="1"/>
    <x v="6"/>
    <x v="15"/>
    <x v="3"/>
    <n v="2.0056000000000003"/>
    <n v="0.74160000000000004"/>
    <n v="1.2640000000000002"/>
  </r>
  <r>
    <x v="1"/>
    <x v="1"/>
    <x v="1"/>
    <x v="6"/>
    <x v="16"/>
    <x v="4"/>
    <n v="1.6422000000000001"/>
    <n v="0.63629999999999998"/>
    <n v="1.0059"/>
  </r>
  <r>
    <x v="1"/>
    <x v="1"/>
    <x v="1"/>
    <x v="6"/>
    <x v="17"/>
    <x v="5"/>
    <n v="0.86939999999999995"/>
    <n v="0.35235"/>
    <n v="0.51705000000000001"/>
  </r>
  <r>
    <x v="1"/>
    <x v="1"/>
    <x v="1"/>
    <x v="6"/>
    <x v="18"/>
    <x v="6"/>
    <n v="1.0039499999999999"/>
    <n v="0.39690000000000003"/>
    <n v="0.60704999999999987"/>
  </r>
  <r>
    <x v="1"/>
    <x v="1"/>
    <x v="1"/>
    <x v="6"/>
    <x v="19"/>
    <x v="7"/>
    <n v="1.1040000000000001"/>
    <n v="0.41399999999999998"/>
    <n v="0.69000000000000017"/>
  </r>
  <r>
    <x v="1"/>
    <x v="1"/>
    <x v="1"/>
    <x v="6"/>
    <x v="20"/>
    <x v="8"/>
    <n v="0.87974999999999992"/>
    <n v="0.33210000000000001"/>
    <n v="0.54764999999999997"/>
  </r>
  <r>
    <x v="1"/>
    <x v="1"/>
    <x v="1"/>
    <x v="6"/>
    <x v="21"/>
    <x v="9"/>
    <n v="1.6560000000000001"/>
    <n v="0.51839999999999997"/>
    <n v="1.1376000000000002"/>
  </r>
  <r>
    <x v="1"/>
    <x v="1"/>
    <x v="1"/>
    <x v="6"/>
    <x v="22"/>
    <x v="10"/>
    <n v="2.0791999999999997"/>
    <n v="0.58320000000000005"/>
    <n v="1.4959999999999996"/>
  </r>
  <r>
    <x v="1"/>
    <x v="1"/>
    <x v="1"/>
    <x v="6"/>
    <x v="23"/>
    <x v="11"/>
    <n v="1.3524"/>
    <n v="0.54179999999999995"/>
    <n v="0.8106000000000001"/>
  </r>
  <r>
    <x v="1"/>
    <x v="1"/>
    <x v="1"/>
    <x v="6"/>
    <x v="12"/>
    <x v="0"/>
    <n v="24.934000000000001"/>
    <n v="13.955499999999999"/>
    <n v="10.978500000000002"/>
  </r>
  <r>
    <x v="1"/>
    <x v="1"/>
    <x v="1"/>
    <x v="6"/>
    <x v="13"/>
    <x v="1"/>
    <n v="41.319199999999995"/>
    <n v="18.142149999999997"/>
    <n v="23.177049999999998"/>
  </r>
  <r>
    <x v="1"/>
    <x v="1"/>
    <x v="1"/>
    <x v="6"/>
    <x v="14"/>
    <x v="2"/>
    <n v="46.031999999999996"/>
    <n v="18.8461"/>
    <n v="27.185899999999997"/>
  </r>
  <r>
    <x v="1"/>
    <x v="1"/>
    <x v="1"/>
    <x v="6"/>
    <x v="15"/>
    <x v="3"/>
    <n v="41.209600000000002"/>
    <n v="21.143200000000004"/>
    <n v="20.066399999999998"/>
  </r>
  <r>
    <x v="1"/>
    <x v="1"/>
    <x v="1"/>
    <x v="6"/>
    <x v="16"/>
    <x v="4"/>
    <n v="44.497599999999998"/>
    <n v="14.177799999999998"/>
    <n v="30.319800000000001"/>
  </r>
  <r>
    <x v="1"/>
    <x v="1"/>
    <x v="1"/>
    <x v="6"/>
    <x v="17"/>
    <x v="5"/>
    <n v="21.4542"/>
    <n v="13.337999999999999"/>
    <n v="8.116200000000001"/>
  </r>
  <r>
    <x v="1"/>
    <x v="1"/>
    <x v="1"/>
    <x v="6"/>
    <x v="18"/>
    <x v="6"/>
    <n v="27.372600000000002"/>
    <n v="10.670399999999999"/>
    <n v="16.702200000000005"/>
  </r>
  <r>
    <x v="1"/>
    <x v="1"/>
    <x v="1"/>
    <x v="6"/>
    <x v="19"/>
    <x v="7"/>
    <n v="18.851200000000002"/>
    <n v="10.670400000000001"/>
    <n v="8.1808000000000014"/>
  </r>
  <r>
    <x v="1"/>
    <x v="1"/>
    <x v="1"/>
    <x v="6"/>
    <x v="20"/>
    <x v="8"/>
    <n v="28.112399999999997"/>
    <n v="12.226500000000001"/>
    <n v="15.885899999999996"/>
  </r>
  <r>
    <x v="1"/>
    <x v="1"/>
    <x v="1"/>
    <x v="6"/>
    <x v="21"/>
    <x v="9"/>
    <n v="27.290400000000002"/>
    <n v="13.041600000000001"/>
    <n v="14.248800000000001"/>
  </r>
  <r>
    <x v="1"/>
    <x v="1"/>
    <x v="1"/>
    <x v="6"/>
    <x v="22"/>
    <x v="10"/>
    <n v="42.524799999999999"/>
    <n v="19.760000000000002"/>
    <n v="22.764799999999997"/>
  </r>
  <r>
    <x v="1"/>
    <x v="1"/>
    <x v="1"/>
    <x v="6"/>
    <x v="23"/>
    <x v="11"/>
    <n v="35.674800000000005"/>
    <n v="16.079699999999999"/>
    <n v="19.595100000000006"/>
  </r>
  <r>
    <x v="1"/>
    <x v="1"/>
    <x v="1"/>
    <x v="6"/>
    <x v="12"/>
    <x v="0"/>
    <n v="25.488000000000003"/>
    <n v="6.24"/>
    <n v="19.248000000000005"/>
  </r>
  <r>
    <x v="1"/>
    <x v="1"/>
    <x v="1"/>
    <x v="6"/>
    <x v="13"/>
    <x v="1"/>
    <n v="30.986799999999999"/>
    <n v="10.647"/>
    <n v="20.339799999999997"/>
  </r>
  <r>
    <x v="1"/>
    <x v="1"/>
    <x v="1"/>
    <x v="6"/>
    <x v="14"/>
    <x v="2"/>
    <n v="30.396799999999999"/>
    <n v="12.121200000000002"/>
    <n v="18.275599999999997"/>
  </r>
  <r>
    <x v="1"/>
    <x v="1"/>
    <x v="1"/>
    <x v="6"/>
    <x v="15"/>
    <x v="3"/>
    <n v="32.095999999999997"/>
    <n v="12.3552"/>
    <n v="19.740799999999997"/>
  </r>
  <r>
    <x v="1"/>
    <x v="1"/>
    <x v="1"/>
    <x v="6"/>
    <x v="16"/>
    <x v="4"/>
    <n v="29.4056"/>
    <n v="11.466000000000001"/>
    <n v="17.939599999999999"/>
  </r>
  <r>
    <x v="1"/>
    <x v="1"/>
    <x v="1"/>
    <x v="6"/>
    <x v="17"/>
    <x v="5"/>
    <n v="24.8508"/>
    <n v="7.4412000000000011"/>
    <n v="17.409599999999998"/>
  </r>
  <r>
    <x v="1"/>
    <x v="1"/>
    <x v="1"/>
    <x v="6"/>
    <x v="18"/>
    <x v="6"/>
    <n v="21.027600000000003"/>
    <n v="7.3008000000000006"/>
    <n v="13.726800000000003"/>
  </r>
  <r>
    <x v="1"/>
    <x v="1"/>
    <x v="1"/>
    <x v="6"/>
    <x v="19"/>
    <x v="7"/>
    <n v="17.936"/>
    <n v="5.3664000000000005"/>
    <n v="12.569599999999999"/>
  </r>
  <r>
    <x v="1"/>
    <x v="1"/>
    <x v="1"/>
    <x v="6"/>
    <x v="20"/>
    <x v="8"/>
    <n v="25.063200000000002"/>
    <n v="6.3180000000000005"/>
    <n v="18.745200000000001"/>
  </r>
  <r>
    <x v="1"/>
    <x v="1"/>
    <x v="1"/>
    <x v="6"/>
    <x v="21"/>
    <x v="9"/>
    <n v="33.134399999999999"/>
    <n v="10.1088"/>
    <n v="23.025599999999997"/>
  </r>
  <r>
    <x v="1"/>
    <x v="1"/>
    <x v="1"/>
    <x v="6"/>
    <x v="22"/>
    <x v="10"/>
    <n v="45.311999999999998"/>
    <n v="13.478400000000001"/>
    <n v="31.833599999999997"/>
  </r>
  <r>
    <x v="1"/>
    <x v="1"/>
    <x v="1"/>
    <x v="6"/>
    <x v="23"/>
    <x v="11"/>
    <n v="28.414400000000001"/>
    <n v="11.6844"/>
    <n v="16.73"/>
  </r>
  <r>
    <x v="1"/>
    <x v="1"/>
    <x v="1"/>
    <x v="6"/>
    <x v="12"/>
    <x v="0"/>
    <n v="7.32"/>
    <n v="3.08"/>
    <n v="4.24"/>
  </r>
  <r>
    <x v="1"/>
    <x v="1"/>
    <x v="1"/>
    <x v="6"/>
    <x v="13"/>
    <x v="1"/>
    <n v="11.53815"/>
    <n v="4.0540500000000002"/>
    <n v="7.4840999999999998"/>
  </r>
  <r>
    <x v="1"/>
    <x v="1"/>
    <x v="1"/>
    <x v="6"/>
    <x v="14"/>
    <x v="2"/>
    <n v="13.1943"/>
    <n v="5.7672999999999996"/>
    <n v="7.4270000000000005"/>
  </r>
  <r>
    <x v="1"/>
    <x v="1"/>
    <x v="1"/>
    <x v="6"/>
    <x v="15"/>
    <x v="3"/>
    <n v="13.0296"/>
    <n v="6.5912000000000006"/>
    <n v="6.4383999999999997"/>
  </r>
  <r>
    <x v="1"/>
    <x v="1"/>
    <x v="1"/>
    <x v="6"/>
    <x v="16"/>
    <x v="4"/>
    <n v="12.041399999999999"/>
    <n v="6.1984999999999992"/>
    <n v="5.8429000000000002"/>
  </r>
  <r>
    <x v="1"/>
    <x v="1"/>
    <x v="1"/>
    <x v="6"/>
    <x v="17"/>
    <x v="5"/>
    <n v="8.8114500000000007"/>
    <n v="3.4649999999999999"/>
    <n v="5.3464500000000008"/>
  </r>
  <r>
    <x v="1"/>
    <x v="1"/>
    <x v="1"/>
    <x v="6"/>
    <x v="18"/>
    <x v="6"/>
    <n v="7.9055999999999989"/>
    <n v="3.77685"/>
    <n v="4.1287499999999984"/>
  </r>
  <r>
    <x v="1"/>
    <x v="1"/>
    <x v="1"/>
    <x v="6"/>
    <x v="19"/>
    <x v="7"/>
    <n v="7.2468000000000004"/>
    <n v="3.3880000000000003"/>
    <n v="3.8588"/>
  </r>
  <r>
    <x v="1"/>
    <x v="1"/>
    <x v="1"/>
    <x v="6"/>
    <x v="20"/>
    <x v="8"/>
    <n v="7.9055999999999989"/>
    <n v="2.9798999999999998"/>
    <n v="4.9256999999999991"/>
  </r>
  <r>
    <x v="1"/>
    <x v="1"/>
    <x v="1"/>
    <x v="6"/>
    <x v="21"/>
    <x v="9"/>
    <n v="9.3330000000000002"/>
    <n v="4.4813999999999998"/>
    <n v="4.8516000000000004"/>
  </r>
  <r>
    <x v="1"/>
    <x v="1"/>
    <x v="1"/>
    <x v="6"/>
    <x v="22"/>
    <x v="10"/>
    <n v="13.615200000000002"/>
    <n v="5.7904"/>
    <n v="7.8248000000000015"/>
  </r>
  <r>
    <x v="1"/>
    <x v="1"/>
    <x v="1"/>
    <x v="6"/>
    <x v="23"/>
    <x v="11"/>
    <n v="10.248000000000001"/>
    <n v="4.3120000000000003"/>
    <n v="5.9360000000000008"/>
  </r>
  <r>
    <x v="2"/>
    <x v="2"/>
    <x v="2"/>
    <x v="0"/>
    <x v="12"/>
    <x v="0"/>
    <n v="336.23149999999998"/>
    <n v="101.14999999999999"/>
    <n v="235.08150000000001"/>
  </r>
  <r>
    <x v="2"/>
    <x v="2"/>
    <x v="2"/>
    <x v="0"/>
    <x v="13"/>
    <x v="1"/>
    <n v="344.26535000000001"/>
    <n v="148.512"/>
    <n v="195.75335000000001"/>
  </r>
  <r>
    <x v="2"/>
    <x v="2"/>
    <x v="2"/>
    <x v="0"/>
    <x v="14"/>
    <x v="2"/>
    <n v="441.56420000000003"/>
    <n v="169.93199999999999"/>
    <n v="271.63220000000001"/>
  </r>
  <r>
    <x v="2"/>
    <x v="2"/>
    <x v="2"/>
    <x v="0"/>
    <x v="15"/>
    <x v="3"/>
    <n v="457.03679999999997"/>
    <n v="163.744"/>
    <n v="293.29279999999994"/>
  </r>
  <r>
    <x v="2"/>
    <x v="2"/>
    <x v="2"/>
    <x v="0"/>
    <x v="16"/>
    <x v="4"/>
    <n v="449.8956"/>
    <n v="199.92"/>
    <n v="249.97560000000001"/>
  </r>
  <r>
    <x v="2"/>
    <x v="2"/>
    <x v="2"/>
    <x v="0"/>
    <x v="17"/>
    <x v="5"/>
    <n v="230.30370000000002"/>
    <n v="119.95200000000003"/>
    <n v="110.35169999999999"/>
  </r>
  <r>
    <x v="2"/>
    <x v="2"/>
    <x v="2"/>
    <x v="0"/>
    <x v="18"/>
    <x v="6"/>
    <n v="310.6422"/>
    <n v="92.106000000000009"/>
    <n v="218.53620000000001"/>
  </r>
  <r>
    <x v="2"/>
    <x v="2"/>
    <x v="2"/>
    <x v="0"/>
    <x v="19"/>
    <x v="7"/>
    <n v="218.99680000000001"/>
    <n v="78.063999999999993"/>
    <n v="140.93280000000001"/>
  </r>
  <r>
    <x v="2"/>
    <x v="2"/>
    <x v="2"/>
    <x v="0"/>
    <x v="20"/>
    <x v="8"/>
    <n v="254.40525"/>
    <n v="108.17100000000001"/>
    <n v="146.23424999999997"/>
  </r>
  <r>
    <x v="2"/>
    <x v="2"/>
    <x v="2"/>
    <x v="0"/>
    <x v="21"/>
    <x v="9"/>
    <n v="364.20120000000003"/>
    <n v="119.952"/>
    <n v="244.24920000000003"/>
  </r>
  <r>
    <x v="2"/>
    <x v="2"/>
    <x v="2"/>
    <x v="0"/>
    <x v="22"/>
    <x v="10"/>
    <n v="423.71120000000002"/>
    <n v="158.03200000000001"/>
    <n v="265.67920000000004"/>
  </r>
  <r>
    <x v="2"/>
    <x v="2"/>
    <x v="2"/>
    <x v="0"/>
    <x v="23"/>
    <x v="11"/>
    <n v="462.39270000000005"/>
    <n v="149.94"/>
    <n v="312.45270000000005"/>
  </r>
  <r>
    <x v="2"/>
    <x v="2"/>
    <x v="2"/>
    <x v="1"/>
    <x v="12"/>
    <x v="0"/>
    <n v="144.78"/>
    <n v="119.462"/>
    <n v="25.317999999999998"/>
  </r>
  <r>
    <x v="2"/>
    <x v="2"/>
    <x v="2"/>
    <x v="1"/>
    <x v="13"/>
    <x v="1"/>
    <n v="231.8004"/>
    <n v="171.14760000000001"/>
    <n v="60.652799999999985"/>
  </r>
  <r>
    <x v="2"/>
    <x v="2"/>
    <x v="2"/>
    <x v="1"/>
    <x v="14"/>
    <x v="2"/>
    <n v="230.42880000000002"/>
    <n v="170.66"/>
    <n v="59.768800000000027"/>
  </r>
  <r>
    <x v="2"/>
    <x v="2"/>
    <x v="2"/>
    <x v="1"/>
    <x v="15"/>
    <x v="3"/>
    <n v="236.5248"/>
    <n v="218.44480000000001"/>
    <n v="18.079999999999984"/>
  </r>
  <r>
    <x v="2"/>
    <x v="2"/>
    <x v="2"/>
    <x v="1"/>
    <x v="16"/>
    <x v="4"/>
    <n v="215.49360000000001"/>
    <n v="145.06100000000001"/>
    <n v="70.432600000000008"/>
  </r>
  <r>
    <x v="2"/>
    <x v="2"/>
    <x v="2"/>
    <x v="1"/>
    <x v="17"/>
    <x v="5"/>
    <n v="111.09960000000001"/>
    <n v="116.29260000000001"/>
    <n v="-5.1929999999999978"/>
  </r>
  <r>
    <x v="2"/>
    <x v="2"/>
    <x v="2"/>
    <x v="1"/>
    <x v="18"/>
    <x v="6"/>
    <n v="152.24760000000001"/>
    <n v="130.5549"/>
    <n v="21.692700000000002"/>
  </r>
  <r>
    <x v="2"/>
    <x v="2"/>
    <x v="2"/>
    <x v="1"/>
    <x v="19"/>
    <x v="7"/>
    <n v="107.28960000000001"/>
    <n v="78.016000000000005"/>
    <n v="29.273600000000002"/>
  </r>
  <r>
    <x v="2"/>
    <x v="2"/>
    <x v="2"/>
    <x v="1"/>
    <x v="20"/>
    <x v="8"/>
    <n v="113.8428"/>
    <n v="91.059300000000007"/>
    <n v="22.783499999999989"/>
  </r>
  <r>
    <x v="2"/>
    <x v="2"/>
    <x v="2"/>
    <x v="1"/>
    <x v="21"/>
    <x v="9"/>
    <n v="195.6816"/>
    <n v="143.3544"/>
    <n v="52.327200000000005"/>
  </r>
  <r>
    <x v="2"/>
    <x v="2"/>
    <x v="2"/>
    <x v="1"/>
    <x v="22"/>
    <x v="10"/>
    <n v="214.57920000000001"/>
    <n v="230.14719999999997"/>
    <n v="-15.567999999999955"/>
  </r>
  <r>
    <x v="2"/>
    <x v="2"/>
    <x v="2"/>
    <x v="1"/>
    <x v="23"/>
    <x v="11"/>
    <n v="249.63120000000001"/>
    <n v="168.95339999999999"/>
    <n v="80.677800000000019"/>
  </r>
  <r>
    <x v="2"/>
    <x v="2"/>
    <x v="2"/>
    <x v="2"/>
    <x v="12"/>
    <x v="0"/>
    <n v="105.633"/>
    <n v="54.24049999999999"/>
    <n v="51.392500000000005"/>
  </r>
  <r>
    <x v="2"/>
    <x v="2"/>
    <x v="2"/>
    <x v="2"/>
    <x v="13"/>
    <x v="1"/>
    <n v="134.49149999999997"/>
    <n v="79.008150000000001"/>
    <n v="55.483349999999973"/>
  </r>
  <r>
    <x v="2"/>
    <x v="2"/>
    <x v="2"/>
    <x v="2"/>
    <x v="14"/>
    <x v="2"/>
    <n v="132.64019999999999"/>
    <n v="108.87309999999999"/>
    <n v="23.767099999999999"/>
  </r>
  <r>
    <x v="2"/>
    <x v="2"/>
    <x v="2"/>
    <x v="2"/>
    <x v="15"/>
    <x v="3"/>
    <n v="167.2704"/>
    <n v="109.78800000000001"/>
    <n v="57.482399999999984"/>
  </r>
  <r>
    <x v="2"/>
    <x v="2"/>
    <x v="2"/>
    <x v="2"/>
    <x v="16"/>
    <x v="4"/>
    <n v="172.27979999999999"/>
    <n v="107.04329999999999"/>
    <n v="65.236500000000007"/>
  </r>
  <r>
    <x v="2"/>
    <x v="2"/>
    <x v="2"/>
    <x v="2"/>
    <x v="17"/>
    <x v="5"/>
    <n v="115.65179999999999"/>
    <n v="57.050549999999994"/>
    <n v="58.60125"/>
  </r>
  <r>
    <x v="2"/>
    <x v="2"/>
    <x v="2"/>
    <x v="2"/>
    <x v="18"/>
    <x v="6"/>
    <n v="88.209000000000003"/>
    <n v="69.401699999999991"/>
    <n v="18.807300000000012"/>
  </r>
  <r>
    <x v="2"/>
    <x v="2"/>
    <x v="2"/>
    <x v="2"/>
    <x v="19"/>
    <x v="7"/>
    <n v="73.180800000000005"/>
    <n v="49.665999999999997"/>
    <n v="23.514800000000008"/>
  </r>
  <r>
    <x v="2"/>
    <x v="2"/>
    <x v="2"/>
    <x v="2"/>
    <x v="20"/>
    <x v="8"/>
    <n v="86.248800000000003"/>
    <n v="53.521650000000001"/>
    <n v="32.727150000000002"/>
  </r>
  <r>
    <x v="2"/>
    <x v="2"/>
    <x v="2"/>
    <x v="2"/>
    <x v="21"/>
    <x v="9"/>
    <n v="122.83920000000001"/>
    <n v="62.736000000000004"/>
    <n v="60.103200000000001"/>
  </r>
  <r>
    <x v="2"/>
    <x v="2"/>
    <x v="2"/>
    <x v="2"/>
    <x v="22"/>
    <x v="10"/>
    <n v="207.34559999999999"/>
    <n v="112.9248"/>
    <n v="94.420799999999986"/>
  </r>
  <r>
    <x v="2"/>
    <x v="2"/>
    <x v="2"/>
    <x v="2"/>
    <x v="23"/>
    <x v="11"/>
    <n v="173.80439999999999"/>
    <n v="81.426099999999991"/>
    <n v="92.378299999999996"/>
  </r>
  <r>
    <x v="2"/>
    <x v="2"/>
    <x v="2"/>
    <x v="3"/>
    <x v="12"/>
    <x v="0"/>
    <n v="239.16800000000001"/>
    <n v="114.62"/>
    <n v="124.548"/>
  </r>
  <r>
    <x v="2"/>
    <x v="2"/>
    <x v="2"/>
    <x v="3"/>
    <x v="13"/>
    <x v="1"/>
    <n v="258.5856"/>
    <n v="184.56425000000004"/>
    <n v="74.021349999999956"/>
  </r>
  <r>
    <x v="2"/>
    <x v="2"/>
    <x v="2"/>
    <x v="3"/>
    <x v="14"/>
    <x v="2"/>
    <n v="334.83519999999999"/>
    <n v="151.35049999999998"/>
    <n v="183.4847"/>
  </r>
  <r>
    <x v="2"/>
    <x v="2"/>
    <x v="2"/>
    <x v="3"/>
    <x v="15"/>
    <x v="3"/>
    <n v="382.66879999999998"/>
    <n v="193.81200000000001"/>
    <n v="188.85679999999996"/>
  </r>
  <r>
    <x v="2"/>
    <x v="2"/>
    <x v="2"/>
    <x v="3"/>
    <x v="16"/>
    <x v="4"/>
    <n v="275.16159999999996"/>
    <n v="189.64400000000001"/>
    <n v="85.517599999999959"/>
  </r>
  <r>
    <x v="2"/>
    <x v="2"/>
    <x v="2"/>
    <x v="3"/>
    <x v="17"/>
    <x v="5"/>
    <n v="179.02080000000001"/>
    <n v="116.05275"/>
    <n v="62.968050000000005"/>
  </r>
  <r>
    <x v="2"/>
    <x v="2"/>
    <x v="2"/>
    <x v="3"/>
    <x v="18"/>
    <x v="6"/>
    <n v="183.28319999999999"/>
    <n v="131.29200000000003"/>
    <n v="51.991199999999964"/>
  </r>
  <r>
    <x v="2"/>
    <x v="2"/>
    <x v="2"/>
    <x v="3"/>
    <x v="19"/>
    <x v="7"/>
    <n v="172.3904"/>
    <n v="105.242"/>
    <n v="67.148399999999995"/>
  </r>
  <r>
    <x v="2"/>
    <x v="2"/>
    <x v="2"/>
    <x v="3"/>
    <x v="20"/>
    <x v="8"/>
    <n v="187.54560000000001"/>
    <n v="94.952250000000006"/>
    <n v="92.593350000000001"/>
  </r>
  <r>
    <x v="2"/>
    <x v="2"/>
    <x v="2"/>
    <x v="3"/>
    <x v="21"/>
    <x v="9"/>
    <n v="244.37760000000003"/>
    <n v="129.72900000000001"/>
    <n v="114.64860000000002"/>
  </r>
  <r>
    <x v="2"/>
    <x v="2"/>
    <x v="2"/>
    <x v="3"/>
    <x v="22"/>
    <x v="10"/>
    <n v="306.89280000000002"/>
    <n v="179.22399999999999"/>
    <n v="127.66880000000003"/>
  </r>
  <r>
    <x v="2"/>
    <x v="2"/>
    <x v="2"/>
    <x v="3"/>
    <x v="23"/>
    <x v="11"/>
    <n v="301.6832"/>
    <n v="173.23249999999999"/>
    <n v="128.45070000000001"/>
  </r>
  <r>
    <x v="2"/>
    <x v="2"/>
    <x v="2"/>
    <x v="4"/>
    <x v="12"/>
    <x v="0"/>
    <n v="215.98849999999999"/>
    <n v="124.251"/>
    <n v="91.737499999999983"/>
  </r>
  <r>
    <x v="2"/>
    <x v="2"/>
    <x v="2"/>
    <x v="4"/>
    <x v="13"/>
    <x v="1"/>
    <n v="314.14564999999999"/>
    <n v="214.07100000000003"/>
    <n v="100.07464999999996"/>
  </r>
  <r>
    <x v="2"/>
    <x v="2"/>
    <x v="2"/>
    <x v="4"/>
    <x v="14"/>
    <x v="2"/>
    <n v="245.49979999999996"/>
    <n v="247.30440000000002"/>
    <n v="-1.8046000000000504"/>
  </r>
  <r>
    <x v="2"/>
    <x v="2"/>
    <x v="2"/>
    <x v="4"/>
    <x v="15"/>
    <x v="3"/>
    <n v="383.21920000000006"/>
    <n v="268.26240000000001"/>
    <n v="114.95680000000004"/>
  </r>
  <r>
    <x v="2"/>
    <x v="2"/>
    <x v="2"/>
    <x v="4"/>
    <x v="16"/>
    <x v="4"/>
    <n v="239.512"/>
    <n v="173.95140000000001"/>
    <n v="65.560599999999994"/>
  </r>
  <r>
    <x v="2"/>
    <x v="2"/>
    <x v="2"/>
    <x v="4"/>
    <x v="17"/>
    <x v="5"/>
    <n v="225.18404999999998"/>
    <n v="127.99349999999998"/>
    <n v="97.190550000000002"/>
  </r>
  <r>
    <x v="2"/>
    <x v="2"/>
    <x v="2"/>
    <x v="4"/>
    <x v="18"/>
    <x v="6"/>
    <n v="175.14315000000002"/>
    <n v="125.2989"/>
    <n v="49.844250000000017"/>
  </r>
  <r>
    <x v="2"/>
    <x v="2"/>
    <x v="2"/>
    <x v="4"/>
    <x v="19"/>
    <x v="7"/>
    <n v="143.7072"/>
    <n v="125.748"/>
    <n v="17.959199999999996"/>
  </r>
  <r>
    <x v="2"/>
    <x v="2"/>
    <x v="2"/>
    <x v="4"/>
    <x v="20"/>
    <x v="8"/>
    <n v="207.86220000000003"/>
    <n v="119.90969999999999"/>
    <n v="87.952500000000043"/>
  </r>
  <r>
    <x v="2"/>
    <x v="2"/>
    <x v="2"/>
    <x v="4"/>
    <x v="21"/>
    <x v="9"/>
    <n v="289.98059999999998"/>
    <n v="211.9752"/>
    <n v="78.00539999999998"/>
  </r>
  <r>
    <x v="2"/>
    <x v="2"/>
    <x v="2"/>
    <x v="4"/>
    <x v="22"/>
    <x v="10"/>
    <n v="277.14960000000002"/>
    <n v="213.17280000000002"/>
    <n v="63.976799999999997"/>
  </r>
  <r>
    <x v="2"/>
    <x v="2"/>
    <x v="2"/>
    <x v="4"/>
    <x v="23"/>
    <x v="11"/>
    <n v="302.38389999999998"/>
    <n v="186.52620000000002"/>
    <n v="115.85769999999997"/>
  </r>
  <r>
    <x v="2"/>
    <x v="2"/>
    <x v="2"/>
    <x v="2"/>
    <x v="12"/>
    <x v="0"/>
    <n v="63.945"/>
    <n v="43.498000000000005"/>
    <n v="20.446999999999996"/>
  </r>
  <r>
    <x v="2"/>
    <x v="2"/>
    <x v="2"/>
    <x v="2"/>
    <x v="13"/>
    <x v="1"/>
    <n v="102.2385"/>
    <n v="65.868400000000008"/>
    <n v="36.370099999999994"/>
  </r>
  <r>
    <x v="2"/>
    <x v="2"/>
    <x v="2"/>
    <x v="2"/>
    <x v="14"/>
    <x v="2"/>
    <n v="104.95800000000001"/>
    <n v="59.558800000000005"/>
    <n v="45.399200000000008"/>
  </r>
  <r>
    <x v="2"/>
    <x v="2"/>
    <x v="2"/>
    <x v="2"/>
    <x v="15"/>
    <x v="3"/>
    <n v="136.416"/>
    <n v="67.302400000000006"/>
    <n v="69.113599999999991"/>
  </r>
  <r>
    <x v="2"/>
    <x v="2"/>
    <x v="2"/>
    <x v="2"/>
    <x v="16"/>
    <x v="4"/>
    <n v="112.16100000000002"/>
    <n v="74.950400000000016"/>
    <n v="37.210599999999999"/>
  </r>
  <r>
    <x v="2"/>
    <x v="2"/>
    <x v="2"/>
    <x v="2"/>
    <x v="17"/>
    <x v="5"/>
    <n v="76.072500000000005"/>
    <n v="36.567"/>
    <n v="39.505500000000005"/>
  </r>
  <r>
    <x v="2"/>
    <x v="2"/>
    <x v="2"/>
    <x v="2"/>
    <x v="18"/>
    <x v="6"/>
    <n v="79.38000000000001"/>
    <n v="49.903199999999998"/>
    <n v="29.476800000000011"/>
  </r>
  <r>
    <x v="2"/>
    <x v="2"/>
    <x v="2"/>
    <x v="2"/>
    <x v="19"/>
    <x v="7"/>
    <n v="58.800000000000004"/>
    <n v="35.180800000000005"/>
    <n v="23.619199999999999"/>
  </r>
  <r>
    <x v="2"/>
    <x v="2"/>
    <x v="2"/>
    <x v="2"/>
    <x v="20"/>
    <x v="8"/>
    <n v="75.411000000000001"/>
    <n v="51.624000000000002"/>
    <n v="23.786999999999999"/>
  </r>
  <r>
    <x v="2"/>
    <x v="2"/>
    <x v="2"/>
    <x v="2"/>
    <x v="21"/>
    <x v="9"/>
    <n v="101.42999999999999"/>
    <n v="67.684799999999996"/>
    <n v="33.745199999999997"/>
  </r>
  <r>
    <x v="2"/>
    <x v="2"/>
    <x v="2"/>
    <x v="2"/>
    <x v="22"/>
    <x v="10"/>
    <n v="114.072"/>
    <n v="75.71520000000001"/>
    <n v="38.356799999999993"/>
  </r>
  <r>
    <x v="2"/>
    <x v="2"/>
    <x v="2"/>
    <x v="2"/>
    <x v="23"/>
    <x v="11"/>
    <n v="92.610000000000014"/>
    <n v="74.950400000000016"/>
    <n v="17.659599999999998"/>
  </r>
  <r>
    <x v="2"/>
    <x v="2"/>
    <x v="2"/>
    <x v="6"/>
    <x v="12"/>
    <x v="0"/>
    <n v="19.456500000000002"/>
    <n v="4.6550000000000002"/>
    <n v="14.801500000000001"/>
  </r>
  <r>
    <x v="2"/>
    <x v="2"/>
    <x v="2"/>
    <x v="6"/>
    <x v="13"/>
    <x v="1"/>
    <n v="18.279299999999999"/>
    <n v="7.3891999999999998"/>
    <n v="10.8901"/>
  </r>
  <r>
    <x v="2"/>
    <x v="2"/>
    <x v="2"/>
    <x v="6"/>
    <x v="14"/>
    <x v="2"/>
    <n v="20.3721"/>
    <n v="7.2716000000000003"/>
    <n v="13.1005"/>
  </r>
  <r>
    <x v="2"/>
    <x v="2"/>
    <x v="2"/>
    <x v="6"/>
    <x v="15"/>
    <x v="3"/>
    <n v="30.607199999999999"/>
    <n v="8.780800000000001"/>
    <n v="21.8264"/>
  </r>
  <r>
    <x v="2"/>
    <x v="2"/>
    <x v="2"/>
    <x v="6"/>
    <x v="16"/>
    <x v="4"/>
    <n v="19.227599999999999"/>
    <n v="6.0368000000000004"/>
    <n v="13.190799999999999"/>
  </r>
  <r>
    <x v="2"/>
    <x v="2"/>
    <x v="2"/>
    <x v="6"/>
    <x v="17"/>
    <x v="5"/>
    <n v="15.450750000000001"/>
    <n v="3.9690000000000003"/>
    <n v="11.481750000000002"/>
  </r>
  <r>
    <x v="2"/>
    <x v="2"/>
    <x v="2"/>
    <x v="6"/>
    <x v="18"/>
    <x v="6"/>
    <n v="14.86215"/>
    <n v="4.1013000000000002"/>
    <n v="10.76085"/>
  </r>
  <r>
    <x v="2"/>
    <x v="2"/>
    <x v="2"/>
    <x v="6"/>
    <x v="19"/>
    <x v="7"/>
    <n v="10.464"/>
    <n v="3.5672000000000001"/>
    <n v="6.8968000000000007"/>
  </r>
  <r>
    <x v="2"/>
    <x v="2"/>
    <x v="2"/>
    <x v="6"/>
    <x v="20"/>
    <x v="8"/>
    <n v="17.069399999999998"/>
    <n v="3.5721000000000003"/>
    <n v="13.497299999999997"/>
  </r>
  <r>
    <x v="2"/>
    <x v="2"/>
    <x v="2"/>
    <x v="6"/>
    <x v="21"/>
    <x v="9"/>
    <n v="17.069400000000002"/>
    <n v="6.468"/>
    <n v="10.601400000000002"/>
  </r>
  <r>
    <x v="2"/>
    <x v="2"/>
    <x v="2"/>
    <x v="6"/>
    <x v="22"/>
    <x v="10"/>
    <n v="27.729600000000001"/>
    <n v="8.780800000000001"/>
    <n v="18.948799999999999"/>
  </r>
  <r>
    <x v="2"/>
    <x v="2"/>
    <x v="2"/>
    <x v="6"/>
    <x v="23"/>
    <x v="11"/>
    <n v="21.5166"/>
    <n v="8.0947999999999993"/>
    <n v="13.421800000000001"/>
  </r>
  <r>
    <x v="2"/>
    <x v="2"/>
    <x v="2"/>
    <x v="6"/>
    <x v="12"/>
    <x v="0"/>
    <n v="11.536000000000001"/>
    <n v="3.2759999999999998"/>
    <n v="8.2600000000000016"/>
  </r>
  <r>
    <x v="2"/>
    <x v="2"/>
    <x v="2"/>
    <x v="6"/>
    <x v="13"/>
    <x v="1"/>
    <n v="16.161600000000004"/>
    <n v="4.9179000000000004"/>
    <n v="11.243700000000004"/>
  </r>
  <r>
    <x v="2"/>
    <x v="2"/>
    <x v="2"/>
    <x v="6"/>
    <x v="14"/>
    <x v="2"/>
    <n v="14.425600000000001"/>
    <n v="5.2961999999999998"/>
    <n v="9.1294000000000004"/>
  </r>
  <r>
    <x v="2"/>
    <x v="2"/>
    <x v="2"/>
    <x v="6"/>
    <x v="15"/>
    <x v="3"/>
    <n v="16.844799999999999"/>
    <n v="5.6160000000000005"/>
    <n v="11.2288"/>
  </r>
  <r>
    <x v="2"/>
    <x v="2"/>
    <x v="2"/>
    <x v="6"/>
    <x v="16"/>
    <x v="4"/>
    <n v="14.895999999999999"/>
    <n v="5.4054000000000002"/>
    <n v="9.4905999999999988"/>
  </r>
  <r>
    <x v="2"/>
    <x v="2"/>
    <x v="2"/>
    <x v="6"/>
    <x v="17"/>
    <x v="5"/>
    <n v="9.1728000000000005"/>
    <n v="2.9483999999999999"/>
    <n v="6.224400000000001"/>
  </r>
  <r>
    <x v="2"/>
    <x v="2"/>
    <x v="2"/>
    <x v="6"/>
    <x v="18"/>
    <x v="6"/>
    <n v="10.8864"/>
    <n v="3.7557000000000005"/>
    <n v="7.1306999999999992"/>
  </r>
  <r>
    <x v="2"/>
    <x v="2"/>
    <x v="2"/>
    <x v="6"/>
    <x v="19"/>
    <x v="7"/>
    <n v="10.752000000000001"/>
    <n v="3.4008000000000003"/>
    <n v="7.3512000000000004"/>
  </r>
  <r>
    <x v="2"/>
    <x v="2"/>
    <x v="2"/>
    <x v="6"/>
    <x v="20"/>
    <x v="8"/>
    <n v="11.995199999999999"/>
    <n v="4.1067"/>
    <n v="7.8884999999999987"/>
  </r>
  <r>
    <x v="2"/>
    <x v="2"/>
    <x v="2"/>
    <x v="6"/>
    <x v="21"/>
    <x v="9"/>
    <n v="15.590399999999999"/>
    <n v="5.3351999999999995"/>
    <n v="10.255199999999999"/>
  </r>
  <r>
    <x v="2"/>
    <x v="2"/>
    <x v="2"/>
    <x v="6"/>
    <x v="22"/>
    <x v="10"/>
    <n v="15.948800000000002"/>
    <n v="6.8640000000000008"/>
    <n v="9.0848000000000013"/>
  </r>
  <r>
    <x v="2"/>
    <x v="2"/>
    <x v="2"/>
    <x v="6"/>
    <x v="23"/>
    <x v="11"/>
    <n v="12.700800000000001"/>
    <n v="5.9514000000000005"/>
    <n v="6.7494000000000005"/>
  </r>
  <r>
    <x v="2"/>
    <x v="2"/>
    <x v="2"/>
    <x v="6"/>
    <x v="12"/>
    <x v="0"/>
    <n v="1.0710000000000002"/>
    <n v="0.47199999999999998"/>
    <n v="0.5990000000000002"/>
  </r>
  <r>
    <x v="2"/>
    <x v="2"/>
    <x v="2"/>
    <x v="6"/>
    <x v="13"/>
    <x v="1"/>
    <n v="1.5151500000000002"/>
    <n v="0.52"/>
    <n v="0.9951500000000002"/>
  </r>
  <r>
    <x v="2"/>
    <x v="2"/>
    <x v="2"/>
    <x v="6"/>
    <x v="14"/>
    <x v="2"/>
    <n v="1.2201"/>
    <n v="0.5544"/>
    <n v="0.66569999999999996"/>
  </r>
  <r>
    <x v="2"/>
    <x v="2"/>
    <x v="2"/>
    <x v="6"/>
    <x v="15"/>
    <x v="3"/>
    <n v="1.9319999999999997"/>
    <n v="0.72319999999999995"/>
    <n v="1.2087999999999997"/>
  </r>
  <r>
    <x v="2"/>
    <x v="2"/>
    <x v="2"/>
    <x v="6"/>
    <x v="16"/>
    <x v="4"/>
    <n v="1.764"/>
    <n v="0.50400000000000011"/>
    <n v="1.2599999999999998"/>
  </r>
  <r>
    <x v="2"/>
    <x v="2"/>
    <x v="2"/>
    <x v="6"/>
    <x v="17"/>
    <x v="5"/>
    <n v="0.86940000000000006"/>
    <n v="0.30599999999999999"/>
    <n v="0.56340000000000012"/>
  </r>
  <r>
    <x v="2"/>
    <x v="2"/>
    <x v="2"/>
    <x v="6"/>
    <x v="18"/>
    <x v="6"/>
    <n v="0.82215000000000005"/>
    <n v="0.40679999999999994"/>
    <n v="0.41535000000000011"/>
  </r>
  <r>
    <x v="2"/>
    <x v="2"/>
    <x v="2"/>
    <x v="6"/>
    <x v="19"/>
    <x v="7"/>
    <n v="0.87360000000000004"/>
    <n v="0.31040000000000001"/>
    <n v="0.56320000000000003"/>
  </r>
  <r>
    <x v="2"/>
    <x v="2"/>
    <x v="2"/>
    <x v="6"/>
    <x v="20"/>
    <x v="8"/>
    <n v="0.80325000000000002"/>
    <n v="0.39960000000000001"/>
    <n v="0.40365000000000001"/>
  </r>
  <r>
    <x v="2"/>
    <x v="2"/>
    <x v="2"/>
    <x v="6"/>
    <x v="21"/>
    <x v="9"/>
    <n v="1.3356000000000001"/>
    <n v="0.4128"/>
    <n v="0.92280000000000006"/>
  </r>
  <r>
    <x v="2"/>
    <x v="2"/>
    <x v="2"/>
    <x v="6"/>
    <x v="22"/>
    <x v="10"/>
    <n v="1.4447999999999999"/>
    <n v="0.64639999999999997"/>
    <n v="0.79839999999999989"/>
  </r>
  <r>
    <x v="2"/>
    <x v="2"/>
    <x v="2"/>
    <x v="6"/>
    <x v="23"/>
    <x v="11"/>
    <n v="1.5287999999999999"/>
    <n v="0.56000000000000005"/>
    <n v="0.96879999999999988"/>
  </r>
  <r>
    <x v="2"/>
    <x v="2"/>
    <x v="2"/>
    <x v="6"/>
    <x v="12"/>
    <x v="0"/>
    <n v="28.857499999999998"/>
    <n v="10.464"/>
    <n v="18.393499999999996"/>
  </r>
  <r>
    <x v="2"/>
    <x v="2"/>
    <x v="2"/>
    <x v="6"/>
    <x v="13"/>
    <x v="1"/>
    <n v="30.263999999999999"/>
    <n v="15.445300000000001"/>
    <n v="14.818699999999998"/>
  </r>
  <r>
    <x v="2"/>
    <x v="2"/>
    <x v="2"/>
    <x v="6"/>
    <x v="14"/>
    <x v="2"/>
    <n v="34.629000000000005"/>
    <n v="16.328200000000002"/>
    <n v="18.300800000000002"/>
  </r>
  <r>
    <x v="2"/>
    <x v="2"/>
    <x v="2"/>
    <x v="6"/>
    <x v="15"/>
    <x v="3"/>
    <n v="31.040000000000006"/>
    <n v="19.881599999999999"/>
    <n v="11.158400000000007"/>
  </r>
  <r>
    <x v="2"/>
    <x v="2"/>
    <x v="2"/>
    <x v="6"/>
    <x v="16"/>
    <x v="4"/>
    <n v="39.042499999999997"/>
    <n v="12.3606"/>
    <n v="26.681899999999999"/>
  </r>
  <r>
    <x v="2"/>
    <x v="2"/>
    <x v="2"/>
    <x v="6"/>
    <x v="17"/>
    <x v="5"/>
    <n v="25.535249999999998"/>
    <n v="8.8290000000000006"/>
    <n v="16.706249999999997"/>
  </r>
  <r>
    <x v="2"/>
    <x v="2"/>
    <x v="2"/>
    <x v="6"/>
    <x v="18"/>
    <x v="6"/>
    <n v="20.297250000000002"/>
    <n v="10.987200000000001"/>
    <n v="9.3100500000000004"/>
  </r>
  <r>
    <x v="2"/>
    <x v="2"/>
    <x v="2"/>
    <x v="6"/>
    <x v="19"/>
    <x v="7"/>
    <n v="20.370000000000005"/>
    <n v="7.4119999999999999"/>
    <n v="12.958000000000006"/>
  </r>
  <r>
    <x v="2"/>
    <x v="2"/>
    <x v="2"/>
    <x v="6"/>
    <x v="20"/>
    <x v="8"/>
    <n v="24.444000000000003"/>
    <n v="10.496700000000001"/>
    <n v="13.947300000000002"/>
  </r>
  <r>
    <x v="2"/>
    <x v="2"/>
    <x v="2"/>
    <x v="6"/>
    <x v="21"/>
    <x v="9"/>
    <n v="34.046999999999997"/>
    <n v="15.696"/>
    <n v="18.350999999999999"/>
  </r>
  <r>
    <x v="2"/>
    <x v="2"/>
    <x v="2"/>
    <x v="6"/>
    <x v="22"/>
    <x v="10"/>
    <n v="42.292000000000009"/>
    <n v="14.475200000000001"/>
    <n v="27.816800000000008"/>
  </r>
  <r>
    <x v="2"/>
    <x v="2"/>
    <x v="2"/>
    <x v="6"/>
    <x v="23"/>
    <x v="11"/>
    <n v="30.894500000000004"/>
    <n v="18.159399999999998"/>
    <n v="12.735100000000006"/>
  </r>
  <r>
    <x v="2"/>
    <x v="2"/>
    <x v="2"/>
    <x v="6"/>
    <x v="12"/>
    <x v="0"/>
    <n v="19.635000000000002"/>
    <n v="5.5245000000000006"/>
    <n v="14.110500000000002"/>
  </r>
  <r>
    <x v="2"/>
    <x v="2"/>
    <x v="2"/>
    <x v="6"/>
    <x v="13"/>
    <x v="1"/>
    <n v="21.521500000000003"/>
    <n v="8.6677500000000016"/>
    <n v="12.853750000000002"/>
  </r>
  <r>
    <x v="2"/>
    <x v="2"/>
    <x v="2"/>
    <x v="6"/>
    <x v="14"/>
    <x v="2"/>
    <n v="27.758500000000002"/>
    <n v="7.2009000000000007"/>
    <n v="20.557600000000001"/>
  </r>
  <r>
    <x v="2"/>
    <x v="2"/>
    <x v="2"/>
    <x v="6"/>
    <x v="15"/>
    <x v="3"/>
    <n v="29.259999999999998"/>
    <n v="8.4328000000000003"/>
    <n v="20.827199999999998"/>
  </r>
  <r>
    <x v="2"/>
    <x v="2"/>
    <x v="2"/>
    <x v="6"/>
    <x v="16"/>
    <x v="4"/>
    <n v="23.716000000000001"/>
    <n v="9.3345000000000002"/>
    <n v="14.381500000000001"/>
  </r>
  <r>
    <x v="2"/>
    <x v="2"/>
    <x v="2"/>
    <x v="6"/>
    <x v="17"/>
    <x v="5"/>
    <n v="14.726249999999999"/>
    <n v="5.6578499999999998"/>
    <n v="9.0683999999999987"/>
  </r>
  <r>
    <x v="2"/>
    <x v="2"/>
    <x v="2"/>
    <x v="6"/>
    <x v="18"/>
    <x v="6"/>
    <n v="14.726249999999999"/>
    <n v="6.5150999999999994"/>
    <n v="8.2111499999999999"/>
  </r>
  <r>
    <x v="2"/>
    <x v="2"/>
    <x v="2"/>
    <x v="6"/>
    <x v="19"/>
    <x v="7"/>
    <n v="16.016000000000002"/>
    <n v="5.8927999999999994"/>
    <n v="10.123200000000002"/>
  </r>
  <r>
    <x v="2"/>
    <x v="2"/>
    <x v="2"/>
    <x v="6"/>
    <x v="20"/>
    <x v="8"/>
    <n v="16.11225"/>
    <n v="4.6291500000000001"/>
    <n v="11.4831"/>
  </r>
  <r>
    <x v="2"/>
    <x v="2"/>
    <x v="2"/>
    <x v="6"/>
    <x v="21"/>
    <x v="9"/>
    <n v="27.257999999999999"/>
    <n v="9.0678000000000001"/>
    <n v="18.190199999999997"/>
  </r>
  <r>
    <x v="2"/>
    <x v="2"/>
    <x v="2"/>
    <x v="6"/>
    <x v="22"/>
    <x v="10"/>
    <n v="26.488"/>
    <n v="9.4488000000000003"/>
    <n v="17.039200000000001"/>
  </r>
  <r>
    <x v="2"/>
    <x v="2"/>
    <x v="2"/>
    <x v="6"/>
    <x v="23"/>
    <x v="11"/>
    <n v="30.453499999999995"/>
    <n v="9.2456000000000014"/>
    <n v="21.207899999999995"/>
  </r>
  <r>
    <x v="2"/>
    <x v="2"/>
    <x v="2"/>
    <x v="6"/>
    <x v="12"/>
    <x v="0"/>
    <n v="7.6300000000000008"/>
    <n v="3.0385000000000004"/>
    <n v="4.5914999999999999"/>
  </r>
  <r>
    <x v="2"/>
    <x v="2"/>
    <x v="2"/>
    <x v="6"/>
    <x v="13"/>
    <x v="1"/>
    <n v="8.0079999999999991"/>
    <n v="3.7582999999999998"/>
    <n v="4.2496999999999989"/>
  </r>
  <r>
    <x v="2"/>
    <x v="2"/>
    <x v="2"/>
    <x v="6"/>
    <x v="14"/>
    <x v="2"/>
    <n v="11.27"/>
    <n v="4.7907999999999999"/>
    <n v="6.4791999999999996"/>
  </r>
  <r>
    <x v="2"/>
    <x v="2"/>
    <x v="2"/>
    <x v="6"/>
    <x v="15"/>
    <x v="3"/>
    <n v="13.104000000000001"/>
    <n v="4.6255999999999995"/>
    <n v="8.4784000000000006"/>
  </r>
  <r>
    <x v="2"/>
    <x v="2"/>
    <x v="2"/>
    <x v="6"/>
    <x v="16"/>
    <x v="4"/>
    <n v="9.4079999999999995"/>
    <n v="3.3452999999999999"/>
    <n v="6.0626999999999995"/>
  </r>
  <r>
    <x v="2"/>
    <x v="2"/>
    <x v="2"/>
    <x v="6"/>
    <x v="17"/>
    <x v="5"/>
    <n v="6.867"/>
    <n v="2.8939500000000007"/>
    <n v="3.9730499999999993"/>
  </r>
  <r>
    <x v="2"/>
    <x v="2"/>
    <x v="2"/>
    <x v="6"/>
    <x v="18"/>
    <x v="6"/>
    <n v="7.3079999999999989"/>
    <n v="2.1771000000000003"/>
    <n v="5.1308999999999987"/>
  </r>
  <r>
    <x v="2"/>
    <x v="2"/>
    <x v="2"/>
    <x v="6"/>
    <x v="19"/>
    <x v="7"/>
    <n v="4.9840000000000009"/>
    <n v="2.2183999999999999"/>
    <n v="2.7656000000000009"/>
  </r>
  <r>
    <x v="2"/>
    <x v="2"/>
    <x v="2"/>
    <x v="6"/>
    <x v="20"/>
    <x v="8"/>
    <n v="6.2370000000000001"/>
    <n v="2.8143000000000002"/>
    <n v="3.4226999999999999"/>
  </r>
  <r>
    <x v="2"/>
    <x v="2"/>
    <x v="2"/>
    <x v="6"/>
    <x v="21"/>
    <x v="9"/>
    <n v="8.652000000000001"/>
    <n v="2.9381999999999997"/>
    <n v="5.7138000000000009"/>
  </r>
  <r>
    <x v="2"/>
    <x v="2"/>
    <x v="2"/>
    <x v="6"/>
    <x v="22"/>
    <x v="10"/>
    <n v="12.992000000000001"/>
    <n v="4.8144"/>
    <n v="8.1776000000000018"/>
  </r>
  <r>
    <x v="2"/>
    <x v="2"/>
    <x v="2"/>
    <x v="6"/>
    <x v="23"/>
    <x v="11"/>
    <n v="11.564"/>
    <n v="4.0473999999999997"/>
    <n v="7.5166000000000004"/>
  </r>
  <r>
    <x v="3"/>
    <x v="3"/>
    <x v="3"/>
    <x v="0"/>
    <x v="12"/>
    <x v="0"/>
    <n v="285.82400000000007"/>
    <n v="108.22600000000001"/>
    <n v="177.59800000000007"/>
  </r>
  <r>
    <x v="3"/>
    <x v="3"/>
    <x v="3"/>
    <x v="0"/>
    <x v="13"/>
    <x v="1"/>
    <n v="338.39519999999999"/>
    <n v="135.38460000000001"/>
    <n v="203.01059999999998"/>
  </r>
  <r>
    <x v="3"/>
    <x v="3"/>
    <x v="3"/>
    <x v="0"/>
    <x v="14"/>
    <x v="2"/>
    <n v="375.14400000000006"/>
    <n v="131.50480000000002"/>
    <n v="243.63920000000005"/>
  </r>
  <r>
    <x v="3"/>
    <x v="3"/>
    <x v="3"/>
    <x v="0"/>
    <x v="15"/>
    <x v="3"/>
    <n v="375.65440000000001"/>
    <n v="150.29120000000003"/>
    <n v="225.36319999999998"/>
  </r>
  <r>
    <x v="3"/>
    <x v="3"/>
    <x v="3"/>
    <x v="0"/>
    <x v="16"/>
    <x v="4"/>
    <n v="307.26080000000002"/>
    <n v="130.0754"/>
    <n v="177.18540000000002"/>
  </r>
  <r>
    <x v="3"/>
    <x v="3"/>
    <x v="3"/>
    <x v="0"/>
    <x v="17"/>
    <x v="5"/>
    <n v="192.93119999999999"/>
    <n v="85.457700000000003"/>
    <n v="107.47349999999999"/>
  </r>
  <r>
    <x v="3"/>
    <x v="3"/>
    <x v="3"/>
    <x v="0"/>
    <x v="18"/>
    <x v="6"/>
    <n v="229.68"/>
    <n v="86.376599999999996"/>
    <n v="143.30340000000001"/>
  </r>
  <r>
    <x v="3"/>
    <x v="3"/>
    <x v="3"/>
    <x v="0"/>
    <x v="19"/>
    <x v="7"/>
    <n v="179.66079999999999"/>
    <n v="92.298400000000001"/>
    <n v="87.362399999999994"/>
  </r>
  <r>
    <x v="3"/>
    <x v="3"/>
    <x v="3"/>
    <x v="0"/>
    <x v="20"/>
    <x v="8"/>
    <n v="192.93119999999999"/>
    <n v="88.214399999999998"/>
    <n v="104.71679999999999"/>
  </r>
  <r>
    <x v="3"/>
    <x v="3"/>
    <x v="3"/>
    <x v="0"/>
    <x v="21"/>
    <x v="9"/>
    <n v="263.3664"/>
    <n v="137.22240000000002"/>
    <n v="126.14399999999998"/>
  </r>
  <r>
    <x v="3"/>
    <x v="3"/>
    <x v="3"/>
    <x v="0"/>
    <x v="22"/>
    <x v="10"/>
    <n v="363.40480000000002"/>
    <n v="158.45920000000001"/>
    <n v="204.94560000000001"/>
  </r>
  <r>
    <x v="3"/>
    <x v="3"/>
    <x v="3"/>
    <x v="0"/>
    <x v="23"/>
    <x v="11"/>
    <n v="389.43520000000007"/>
    <n v="168.66919999999999"/>
    <n v="220.76600000000008"/>
  </r>
  <r>
    <x v="3"/>
    <x v="3"/>
    <x v="3"/>
    <x v="6"/>
    <x v="12"/>
    <x v="0"/>
    <n v="131.73600000000002"/>
    <n v="111.36750000000001"/>
    <n v="20.368500000000012"/>
  </r>
  <r>
    <x v="3"/>
    <x v="3"/>
    <x v="3"/>
    <x v="6"/>
    <x v="13"/>
    <x v="1"/>
    <n v="219.9093"/>
    <n v="182.13974999999999"/>
    <n v="37.76955000000001"/>
  </r>
  <r>
    <x v="3"/>
    <x v="3"/>
    <x v="3"/>
    <x v="6"/>
    <x v="14"/>
    <x v="2"/>
    <n v="180.2388"/>
    <n v="179.38550000000001"/>
    <n v="0.85329999999999018"/>
  </r>
  <r>
    <x v="3"/>
    <x v="3"/>
    <x v="3"/>
    <x v="6"/>
    <x v="15"/>
    <x v="3"/>
    <n v="280.23840000000001"/>
    <n v="168.608"/>
    <n v="111.63040000000001"/>
  </r>
  <r>
    <x v="3"/>
    <x v="3"/>
    <x v="3"/>
    <x v="6"/>
    <x v="16"/>
    <x v="4"/>
    <n v="238.9212"/>
    <n v="184.41500000000002"/>
    <n v="54.506199999999978"/>
  </r>
  <r>
    <x v="3"/>
    <x v="3"/>
    <x v="3"/>
    <x v="6"/>
    <x v="17"/>
    <x v="5"/>
    <n v="146.85570000000001"/>
    <n v="128.25225"/>
    <n v="18.603450000000009"/>
  </r>
  <r>
    <x v="3"/>
    <x v="3"/>
    <x v="3"/>
    <x v="6"/>
    <x v="18"/>
    <x v="6"/>
    <n v="113.17319999999999"/>
    <n v="86.220000000000013"/>
    <n v="26.953199999999981"/>
  </r>
  <r>
    <x v="3"/>
    <x v="3"/>
    <x v="3"/>
    <x v="6"/>
    <x v="19"/>
    <x v="7"/>
    <n v="136.5264"/>
    <n v="100.59"/>
    <n v="35.936399999999992"/>
  </r>
  <r>
    <x v="3"/>
    <x v="3"/>
    <x v="3"/>
    <x v="6"/>
    <x v="20"/>
    <x v="8"/>
    <n v="133.3827"/>
    <n v="114.24150000000002"/>
    <n v="19.141199999999984"/>
  </r>
  <r>
    <x v="3"/>
    <x v="3"/>
    <x v="3"/>
    <x v="6"/>
    <x v="21"/>
    <x v="9"/>
    <n v="154.49040000000002"/>
    <n v="158.07000000000002"/>
    <n v="-3.5795999999999992"/>
  </r>
  <r>
    <x v="3"/>
    <x v="3"/>
    <x v="3"/>
    <x v="6"/>
    <x v="22"/>
    <x v="10"/>
    <n v="282.6336"/>
    <n v="178.18800000000002"/>
    <n v="104.44559999999998"/>
  </r>
  <r>
    <x v="3"/>
    <x v="3"/>
    <x v="3"/>
    <x v="6"/>
    <x v="23"/>
    <x v="11"/>
    <n v="234.72960000000003"/>
    <n v="201.18"/>
    <n v="33.549600000000027"/>
  </r>
  <r>
    <x v="3"/>
    <x v="3"/>
    <x v="3"/>
    <x v="6"/>
    <x v="12"/>
    <x v="0"/>
    <n v="94.285000000000011"/>
    <n v="57.09"/>
    <n v="37.195000000000007"/>
  </r>
  <r>
    <x v="3"/>
    <x v="3"/>
    <x v="3"/>
    <x v="6"/>
    <x v="13"/>
    <x v="1"/>
    <n v="121.44600000000001"/>
    <n v="72.86760000000001"/>
    <n v="48.578400000000002"/>
  </r>
  <r>
    <x v="3"/>
    <x v="3"/>
    <x v="3"/>
    <x v="6"/>
    <x v="14"/>
    <x v="2"/>
    <n v="104.146"/>
    <n v="72.66"/>
    <n v="31.486000000000004"/>
  </r>
  <r>
    <x v="3"/>
    <x v="3"/>
    <x v="3"/>
    <x v="6"/>
    <x v="15"/>
    <x v="3"/>
    <n v="124.56"/>
    <n v="66.432000000000002"/>
    <n v="58.128"/>
  </r>
  <r>
    <x v="3"/>
    <x v="3"/>
    <x v="3"/>
    <x v="6"/>
    <x v="16"/>
    <x v="4"/>
    <n v="125.94400000000002"/>
    <n v="70.480199999999996"/>
    <n v="55.46380000000002"/>
  </r>
  <r>
    <x v="3"/>
    <x v="3"/>
    <x v="3"/>
    <x v="6"/>
    <x v="17"/>
    <x v="5"/>
    <n v="70.843500000000006"/>
    <n v="47.644200000000005"/>
    <n v="23.199300000000001"/>
  </r>
  <r>
    <x v="3"/>
    <x v="3"/>
    <x v="3"/>
    <x v="6"/>
    <x v="18"/>
    <x v="6"/>
    <n v="74.736000000000004"/>
    <n v="55.584899999999998"/>
    <n v="19.151100000000007"/>
  </r>
  <r>
    <x v="3"/>
    <x v="3"/>
    <x v="3"/>
    <x v="6"/>
    <x v="19"/>
    <x v="7"/>
    <n v="61.588000000000001"/>
    <n v="44.841600000000007"/>
    <n v="16.746399999999994"/>
  </r>
  <r>
    <x v="3"/>
    <x v="3"/>
    <x v="3"/>
    <x v="6"/>
    <x v="20"/>
    <x v="8"/>
    <n v="64.615499999999997"/>
    <n v="48.578400000000002"/>
    <n v="16.037099999999995"/>
  </r>
  <r>
    <x v="3"/>
    <x v="3"/>
    <x v="3"/>
    <x v="6"/>
    <x v="21"/>
    <x v="9"/>
    <n v="93.42"/>
    <n v="69.753600000000006"/>
    <n v="23.666399999999996"/>
  </r>
  <r>
    <x v="3"/>
    <x v="3"/>
    <x v="3"/>
    <x v="6"/>
    <x v="22"/>
    <x v="10"/>
    <n v="121.792"/>
    <n v="85.531200000000013"/>
    <n v="36.260799999999989"/>
  </r>
  <r>
    <x v="3"/>
    <x v="3"/>
    <x v="3"/>
    <x v="6"/>
    <x v="23"/>
    <x v="11"/>
    <n v="129.57700000000003"/>
    <n v="65.394000000000005"/>
    <n v="64.183000000000021"/>
  </r>
  <r>
    <x v="3"/>
    <x v="3"/>
    <x v="3"/>
    <x v="3"/>
    <x v="12"/>
    <x v="0"/>
    <n v="278.16749999999996"/>
    <n v="122.90499999999999"/>
    <n v="155.26249999999999"/>
  </r>
  <r>
    <x v="3"/>
    <x v="3"/>
    <x v="3"/>
    <x v="3"/>
    <x v="13"/>
    <x v="1"/>
    <n v="370.89"/>
    <n v="156.37700000000001"/>
    <n v="214.51299999999998"/>
  </r>
  <r>
    <x v="3"/>
    <x v="3"/>
    <x v="3"/>
    <x v="3"/>
    <x v="14"/>
    <x v="2"/>
    <n v="332.85"/>
    <n v="217.8295"/>
    <n v="115.02050000000003"/>
  </r>
  <r>
    <x v="3"/>
    <x v="3"/>
    <x v="3"/>
    <x v="3"/>
    <x v="15"/>
    <x v="3"/>
    <n v="372.79200000000003"/>
    <n v="169.45200000000003"/>
    <n v="203.34"/>
  </r>
  <r>
    <x v="3"/>
    <x v="3"/>
    <x v="3"/>
    <x v="3"/>
    <x v="16"/>
    <x v="4"/>
    <n v="342.83550000000002"/>
    <n v="151.9315"/>
    <n v="190.90400000000002"/>
  </r>
  <r>
    <x v="3"/>
    <x v="3"/>
    <x v="3"/>
    <x v="3"/>
    <x v="17"/>
    <x v="5"/>
    <n v="237.51225000000002"/>
    <n v="95.316749999999999"/>
    <n v="142.19550000000004"/>
  </r>
  <r>
    <x v="3"/>
    <x v="3"/>
    <x v="3"/>
    <x v="3"/>
    <x v="18"/>
    <x v="6"/>
    <n v="194.71725000000001"/>
    <n v="130.61925000000002"/>
    <n v="64.097999999999985"/>
  </r>
  <r>
    <x v="3"/>
    <x v="3"/>
    <x v="3"/>
    <x v="3"/>
    <x v="19"/>
    <x v="7"/>
    <n v="209.22000000000003"/>
    <n v="88.910000000000011"/>
    <n v="120.31000000000002"/>
  </r>
  <r>
    <x v="3"/>
    <x v="3"/>
    <x v="3"/>
    <x v="3"/>
    <x v="20"/>
    <x v="8"/>
    <n v="218.25450000000001"/>
    <n v="137.67974999999998"/>
    <n v="80.574750000000023"/>
  </r>
  <r>
    <x v="3"/>
    <x v="3"/>
    <x v="3"/>
    <x v="3"/>
    <x v="21"/>
    <x v="9"/>
    <n v="293.85900000000004"/>
    <n v="133.36500000000001"/>
    <n v="160.49400000000003"/>
  </r>
  <r>
    <x v="3"/>
    <x v="3"/>
    <x v="3"/>
    <x v="3"/>
    <x v="22"/>
    <x v="10"/>
    <n v="304.32000000000005"/>
    <n v="200.83200000000002"/>
    <n v="103.48800000000003"/>
  </r>
  <r>
    <x v="3"/>
    <x v="3"/>
    <x v="3"/>
    <x v="3"/>
    <x v="23"/>
    <x v="11"/>
    <n v="386.10599999999999"/>
    <n v="214.16849999999999"/>
    <n v="171.9375"/>
  </r>
  <r>
    <x v="3"/>
    <x v="3"/>
    <x v="3"/>
    <x v="6"/>
    <x v="12"/>
    <x v="0"/>
    <n v="233.31"/>
    <n v="167.74850000000001"/>
    <n v="65.561499999999995"/>
  </r>
  <r>
    <x v="3"/>
    <x v="3"/>
    <x v="3"/>
    <x v="6"/>
    <x v="13"/>
    <x v="1"/>
    <n v="259.18619999999999"/>
    <n v="158.24770000000001"/>
    <n v="100.93849999999998"/>
  </r>
  <r>
    <x v="3"/>
    <x v="3"/>
    <x v="3"/>
    <x v="6"/>
    <x v="14"/>
    <x v="2"/>
    <n v="353.35859999999997"/>
    <n v="216.14320000000001"/>
    <n v="137.21539999999996"/>
  </r>
  <r>
    <x v="3"/>
    <x v="3"/>
    <x v="3"/>
    <x v="6"/>
    <x v="15"/>
    <x v="3"/>
    <n v="403.83839999999998"/>
    <n v="199.51679999999999"/>
    <n v="204.32159999999999"/>
  </r>
  <r>
    <x v="3"/>
    <x v="3"/>
    <x v="3"/>
    <x v="6"/>
    <x v="16"/>
    <x v="4"/>
    <n v="237.55200000000002"/>
    <n v="228.61300000000003"/>
    <n v="8.938999999999993"/>
  </r>
  <r>
    <x v="3"/>
    <x v="3"/>
    <x v="3"/>
    <x v="6"/>
    <x v="17"/>
    <x v="5"/>
    <n v="171.80100000000002"/>
    <n v="130.93289999999999"/>
    <n v="40.868100000000027"/>
  </r>
  <r>
    <x v="3"/>
    <x v="3"/>
    <x v="3"/>
    <x v="6"/>
    <x v="18"/>
    <x v="6"/>
    <n v="175.61880000000002"/>
    <n v="158.98994999999999"/>
    <n v="16.628850000000028"/>
  </r>
  <r>
    <x v="3"/>
    <x v="3"/>
    <x v="3"/>
    <x v="6"/>
    <x v="19"/>
    <x v="7"/>
    <n v="186.64800000000002"/>
    <n v="109.25920000000001"/>
    <n v="77.388800000000018"/>
  </r>
  <r>
    <x v="3"/>
    <x v="3"/>
    <x v="3"/>
    <x v="6"/>
    <x v="20"/>
    <x v="8"/>
    <n v="187.07220000000001"/>
    <n v="114.90029999999999"/>
    <n v="72.171900000000022"/>
  </r>
  <r>
    <x v="3"/>
    <x v="3"/>
    <x v="3"/>
    <x v="6"/>
    <x v="21"/>
    <x v="9"/>
    <n v="305.42399999999998"/>
    <n v="176.35860000000002"/>
    <n v="129.06539999999995"/>
  </r>
  <r>
    <x v="3"/>
    <x v="3"/>
    <x v="3"/>
    <x v="6"/>
    <x v="22"/>
    <x v="10"/>
    <n v="373.29600000000005"/>
    <n v="261.27200000000005"/>
    <n v="112.024"/>
  </r>
  <r>
    <x v="3"/>
    <x v="3"/>
    <x v="3"/>
    <x v="6"/>
    <x v="23"/>
    <x v="11"/>
    <n v="267.24599999999998"/>
    <n v="172.49889999999999"/>
    <n v="94.747099999999989"/>
  </r>
  <r>
    <x v="3"/>
    <x v="3"/>
    <x v="3"/>
    <x v="6"/>
    <x v="12"/>
    <x v="0"/>
    <n v="56.04"/>
    <n v="47.827500000000008"/>
    <n v="8.2124999999999915"/>
  </r>
  <r>
    <x v="3"/>
    <x v="3"/>
    <x v="3"/>
    <x v="6"/>
    <x v="13"/>
    <x v="1"/>
    <n v="84.690449999999998"/>
    <n v="64.544350000000009"/>
    <n v="20.14609999999999"/>
  </r>
  <r>
    <x v="3"/>
    <x v="3"/>
    <x v="3"/>
    <x v="6"/>
    <x v="14"/>
    <x v="2"/>
    <n v="86.301600000000008"/>
    <n v="73.335499999999996"/>
    <n v="12.966100000000012"/>
  </r>
  <r>
    <x v="3"/>
    <x v="3"/>
    <x v="3"/>
    <x v="6"/>
    <x v="15"/>
    <x v="3"/>
    <n v="106.476"/>
    <n v="73.608800000000002"/>
    <n v="32.867199999999997"/>
  </r>
  <r>
    <x v="3"/>
    <x v="3"/>
    <x v="3"/>
    <x v="6"/>
    <x v="16"/>
    <x v="4"/>
    <n v="87.282300000000006"/>
    <n v="66.958500000000001"/>
    <n v="20.323800000000006"/>
  </r>
  <r>
    <x v="3"/>
    <x v="3"/>
    <x v="3"/>
    <x v="6"/>
    <x v="17"/>
    <x v="5"/>
    <n v="54.849150000000002"/>
    <n v="34.435799999999993"/>
    <n v="20.413350000000008"/>
  </r>
  <r>
    <x v="3"/>
    <x v="3"/>
    <x v="3"/>
    <x v="6"/>
    <x v="18"/>
    <x v="6"/>
    <n v="63.675450000000005"/>
    <n v="43.864649999999997"/>
    <n v="19.810800000000008"/>
  </r>
  <r>
    <x v="3"/>
    <x v="3"/>
    <x v="3"/>
    <x v="6"/>
    <x v="19"/>
    <x v="7"/>
    <n v="64.445999999999998"/>
    <n v="36.075599999999994"/>
    <n v="28.370400000000004"/>
  </r>
  <r>
    <x v="3"/>
    <x v="3"/>
    <x v="3"/>
    <x v="6"/>
    <x v="20"/>
    <x v="8"/>
    <n v="70.610400000000013"/>
    <n v="45.914400000000001"/>
    <n v="24.696000000000012"/>
  </r>
  <r>
    <x v="3"/>
    <x v="3"/>
    <x v="3"/>
    <x v="6"/>
    <x v="21"/>
    <x v="9"/>
    <n v="72.291600000000003"/>
    <n v="51.927"/>
    <n v="20.364600000000003"/>
  </r>
  <r>
    <x v="3"/>
    <x v="3"/>
    <x v="3"/>
    <x v="6"/>
    <x v="22"/>
    <x v="10"/>
    <n v="124.40880000000001"/>
    <n v="66.320799999999991"/>
    <n v="58.088000000000022"/>
  </r>
  <r>
    <x v="3"/>
    <x v="3"/>
    <x v="3"/>
    <x v="6"/>
    <x v="23"/>
    <x v="11"/>
    <n v="82.378799999999998"/>
    <n v="66.320800000000006"/>
    <n v="16.057999999999993"/>
  </r>
  <r>
    <x v="3"/>
    <x v="3"/>
    <x v="3"/>
    <x v="6"/>
    <x v="12"/>
    <x v="0"/>
    <n v="11.520000000000001"/>
    <n v="3.6959999999999997"/>
    <n v="7.8240000000000016"/>
  </r>
  <r>
    <x v="3"/>
    <x v="3"/>
    <x v="3"/>
    <x v="6"/>
    <x v="13"/>
    <x v="1"/>
    <n v="19.135999999999999"/>
    <n v="5.6056000000000008"/>
    <n v="13.530399999999998"/>
  </r>
  <r>
    <x v="3"/>
    <x v="3"/>
    <x v="3"/>
    <x v="6"/>
    <x v="14"/>
    <x v="2"/>
    <n v="14.873600000000001"/>
    <n v="5.9828999999999999"/>
    <n v="8.8907000000000025"/>
  </r>
  <r>
    <x v="3"/>
    <x v="3"/>
    <x v="3"/>
    <x v="6"/>
    <x v="15"/>
    <x v="3"/>
    <n v="22.937600000000003"/>
    <n v="7.2687999999999997"/>
    <n v="15.668800000000005"/>
  </r>
  <r>
    <x v="3"/>
    <x v="3"/>
    <x v="3"/>
    <x v="6"/>
    <x v="16"/>
    <x v="4"/>
    <n v="16.486400000000003"/>
    <n v="4.9048999999999996"/>
    <n v="11.581500000000004"/>
  </r>
  <r>
    <x v="3"/>
    <x v="3"/>
    <x v="3"/>
    <x v="6"/>
    <x v="17"/>
    <x v="5"/>
    <n v="11.52"/>
    <n v="3.3610499999999996"/>
    <n v="8.1589500000000008"/>
  </r>
  <r>
    <x v="3"/>
    <x v="3"/>
    <x v="3"/>
    <x v="6"/>
    <x v="18"/>
    <x v="6"/>
    <n v="11.750399999999999"/>
    <n v="3.4303499999999998"/>
    <n v="8.3200499999999984"/>
  </r>
  <r>
    <x v="3"/>
    <x v="3"/>
    <x v="3"/>
    <x v="6"/>
    <x v="19"/>
    <x v="7"/>
    <n v="11.059200000000001"/>
    <n v="3.1724000000000001"/>
    <n v="7.8868000000000009"/>
  </r>
  <r>
    <x v="3"/>
    <x v="3"/>
    <x v="3"/>
    <x v="6"/>
    <x v="20"/>
    <x v="8"/>
    <n v="12.441600000000001"/>
    <n v="3.0491999999999999"/>
    <n v="9.3924000000000021"/>
  </r>
  <r>
    <x v="3"/>
    <x v="3"/>
    <x v="3"/>
    <x v="6"/>
    <x v="21"/>
    <x v="9"/>
    <n v="17.049600000000002"/>
    <n v="4.3890000000000002"/>
    <n v="12.660600000000002"/>
  </r>
  <r>
    <x v="3"/>
    <x v="3"/>
    <x v="3"/>
    <x v="6"/>
    <x v="22"/>
    <x v="10"/>
    <n v="18.8416"/>
    <n v="4.9896000000000003"/>
    <n v="13.852"/>
  </r>
  <r>
    <x v="3"/>
    <x v="3"/>
    <x v="3"/>
    <x v="6"/>
    <x v="23"/>
    <x v="11"/>
    <n v="19.712000000000003"/>
    <n v="4.851"/>
    <n v="14.861000000000004"/>
  </r>
  <r>
    <x v="3"/>
    <x v="3"/>
    <x v="3"/>
    <x v="6"/>
    <x v="12"/>
    <x v="0"/>
    <n v="10.32"/>
    <n v="3.9375"/>
    <n v="6.3825000000000003"/>
  </r>
  <r>
    <x v="3"/>
    <x v="3"/>
    <x v="3"/>
    <x v="6"/>
    <x v="13"/>
    <x v="1"/>
    <n v="14.534000000000001"/>
    <n v="4.875"/>
    <n v="9.6590000000000007"/>
  </r>
  <r>
    <x v="3"/>
    <x v="3"/>
    <x v="3"/>
    <x v="6"/>
    <x v="14"/>
    <x v="2"/>
    <n v="14.147"/>
    <n v="4.2525000000000004"/>
    <n v="9.8945000000000007"/>
  </r>
  <r>
    <x v="3"/>
    <x v="3"/>
    <x v="3"/>
    <x v="6"/>
    <x v="15"/>
    <x v="3"/>
    <n v="20.295999999999999"/>
    <n v="5.5200000000000005"/>
    <n v="14.776"/>
  </r>
  <r>
    <x v="3"/>
    <x v="3"/>
    <x v="3"/>
    <x v="6"/>
    <x v="16"/>
    <x v="4"/>
    <n v="17.608499999999999"/>
    <n v="5.7750000000000004"/>
    <n v="11.833499999999999"/>
  </r>
  <r>
    <x v="3"/>
    <x v="3"/>
    <x v="3"/>
    <x v="6"/>
    <x v="17"/>
    <x v="5"/>
    <n v="10.836000000000002"/>
    <n v="3.2399999999999998"/>
    <n v="7.5960000000000019"/>
  </r>
  <r>
    <x v="3"/>
    <x v="3"/>
    <x v="3"/>
    <x v="6"/>
    <x v="18"/>
    <x v="6"/>
    <n v="8.2237500000000008"/>
    <n v="4.05"/>
    <n v="4.173750000000001"/>
  </r>
  <r>
    <x v="3"/>
    <x v="3"/>
    <x v="3"/>
    <x v="6"/>
    <x v="19"/>
    <x v="7"/>
    <n v="7.0519999999999996"/>
    <n v="2.5499999999999998"/>
    <n v="4.5019999999999998"/>
  </r>
  <r>
    <x v="3"/>
    <x v="3"/>
    <x v="3"/>
    <x v="6"/>
    <x v="20"/>
    <x v="8"/>
    <n v="7.8367500000000012"/>
    <n v="3.0037500000000001"/>
    <n v="4.8330000000000011"/>
  </r>
  <r>
    <x v="3"/>
    <x v="3"/>
    <x v="3"/>
    <x v="6"/>
    <x v="21"/>
    <x v="9"/>
    <n v="13.932000000000002"/>
    <n v="4.0049999999999999"/>
    <n v="9.9270000000000032"/>
  </r>
  <r>
    <x v="3"/>
    <x v="3"/>
    <x v="3"/>
    <x v="6"/>
    <x v="22"/>
    <x v="10"/>
    <n v="17.027999999999999"/>
    <n v="5.64"/>
    <n v="11.387999999999998"/>
  </r>
  <r>
    <x v="3"/>
    <x v="3"/>
    <x v="3"/>
    <x v="6"/>
    <x v="23"/>
    <x v="11"/>
    <n v="14.5985"/>
    <n v="4.7250000000000005"/>
    <n v="9.8734999999999999"/>
  </r>
  <r>
    <x v="3"/>
    <x v="3"/>
    <x v="3"/>
    <x v="6"/>
    <x v="12"/>
    <x v="0"/>
    <n v="1.071"/>
    <n v="0.31500000000000006"/>
    <n v="0.75599999999999989"/>
  </r>
  <r>
    <x v="3"/>
    <x v="3"/>
    <x v="3"/>
    <x v="6"/>
    <x v="13"/>
    <x v="1"/>
    <n v="1.17"/>
    <n v="0.41860000000000003"/>
    <n v="0.75139999999999985"/>
  </r>
  <r>
    <x v="3"/>
    <x v="3"/>
    <x v="3"/>
    <x v="6"/>
    <x v="14"/>
    <x v="2"/>
    <n v="1.1466000000000001"/>
    <n v="0.43609999999999999"/>
    <n v="0.71050000000000013"/>
  </r>
  <r>
    <x v="3"/>
    <x v="3"/>
    <x v="3"/>
    <x v="6"/>
    <x v="15"/>
    <x v="3"/>
    <n v="1.5407999999999999"/>
    <n v="0.54320000000000002"/>
    <n v="0.99759999999999993"/>
  </r>
  <r>
    <x v="3"/>
    <x v="3"/>
    <x v="3"/>
    <x v="6"/>
    <x v="16"/>
    <x v="4"/>
    <n v="1.4363999999999999"/>
    <n v="0.42630000000000001"/>
    <n v="1.0101"/>
  </r>
  <r>
    <x v="3"/>
    <x v="3"/>
    <x v="3"/>
    <x v="6"/>
    <x v="17"/>
    <x v="5"/>
    <n v="0.74520000000000008"/>
    <n v="0.33705000000000002"/>
    <n v="0.40815000000000007"/>
  </r>
  <r>
    <x v="3"/>
    <x v="3"/>
    <x v="3"/>
    <x v="6"/>
    <x v="18"/>
    <x v="6"/>
    <n v="0.85860000000000014"/>
    <n v="0.33705000000000002"/>
    <n v="0.52155000000000018"/>
  </r>
  <r>
    <x v="3"/>
    <x v="3"/>
    <x v="3"/>
    <x v="6"/>
    <x v="19"/>
    <x v="7"/>
    <n v="0.74880000000000002"/>
    <n v="0.25200000000000006"/>
    <n v="0.49679999999999996"/>
  </r>
  <r>
    <x v="3"/>
    <x v="3"/>
    <x v="3"/>
    <x v="6"/>
    <x v="20"/>
    <x v="8"/>
    <n v="0.66420000000000001"/>
    <n v="0.34650000000000003"/>
    <n v="0.31769999999999998"/>
  </r>
  <r>
    <x v="3"/>
    <x v="3"/>
    <x v="3"/>
    <x v="6"/>
    <x v="21"/>
    <x v="9"/>
    <n v="1.0908"/>
    <n v="0.3402"/>
    <n v="0.75059999999999993"/>
  </r>
  <r>
    <x v="3"/>
    <x v="3"/>
    <x v="3"/>
    <x v="6"/>
    <x v="22"/>
    <x v="10"/>
    <n v="1.3104"/>
    <n v="0.5544"/>
    <n v="0.75600000000000001"/>
  </r>
  <r>
    <x v="3"/>
    <x v="3"/>
    <x v="3"/>
    <x v="6"/>
    <x v="23"/>
    <x v="11"/>
    <n v="1.0584"/>
    <n v="0.51939999999999997"/>
    <n v="0.53900000000000003"/>
  </r>
  <r>
    <x v="3"/>
    <x v="3"/>
    <x v="3"/>
    <x v="6"/>
    <x v="12"/>
    <x v="0"/>
    <n v="25.704000000000004"/>
    <n v="10.807"/>
    <n v="14.897000000000004"/>
  </r>
  <r>
    <x v="3"/>
    <x v="3"/>
    <x v="3"/>
    <x v="6"/>
    <x v="13"/>
    <x v="1"/>
    <n v="34.034000000000006"/>
    <n v="13.0754"/>
    <n v="20.958600000000004"/>
  </r>
  <r>
    <x v="3"/>
    <x v="3"/>
    <x v="3"/>
    <x v="6"/>
    <x v="14"/>
    <x v="2"/>
    <n v="29.988"/>
    <n v="16.478000000000002"/>
    <n v="13.509999999999998"/>
  </r>
  <r>
    <x v="3"/>
    <x v="3"/>
    <x v="3"/>
    <x v="6"/>
    <x v="15"/>
    <x v="3"/>
    <n v="30.463999999999999"/>
    <n v="17.8048"/>
    <n v="12.659199999999998"/>
  </r>
  <r>
    <x v="3"/>
    <x v="3"/>
    <x v="3"/>
    <x v="6"/>
    <x v="16"/>
    <x v="4"/>
    <n v="39.317599999999999"/>
    <n v="12.133800000000001"/>
    <n v="27.183799999999998"/>
  </r>
  <r>
    <x v="3"/>
    <x v="3"/>
    <x v="3"/>
    <x v="6"/>
    <x v="17"/>
    <x v="5"/>
    <n v="25.489800000000002"/>
    <n v="10.304100000000002"/>
    <n v="15.185700000000001"/>
  </r>
  <r>
    <x v="3"/>
    <x v="3"/>
    <x v="3"/>
    <x v="6"/>
    <x v="18"/>
    <x v="6"/>
    <n v="20.134800000000002"/>
    <n v="11.556000000000001"/>
    <n v="8.5788000000000011"/>
  </r>
  <r>
    <x v="3"/>
    <x v="3"/>
    <x v="3"/>
    <x v="6"/>
    <x v="19"/>
    <x v="7"/>
    <n v="21.134399999999999"/>
    <n v="8.8168000000000006"/>
    <n v="12.317599999999999"/>
  </r>
  <r>
    <x v="3"/>
    <x v="3"/>
    <x v="3"/>
    <x v="6"/>
    <x v="20"/>
    <x v="8"/>
    <n v="20.991600000000002"/>
    <n v="7.8966000000000003"/>
    <n v="13.095000000000002"/>
  </r>
  <r>
    <x v="3"/>
    <x v="3"/>
    <x v="3"/>
    <x v="6"/>
    <x v="21"/>
    <x v="9"/>
    <n v="23.990400000000001"/>
    <n v="12.3264"/>
    <n v="11.664000000000001"/>
  </r>
  <r>
    <x v="3"/>
    <x v="3"/>
    <x v="3"/>
    <x v="6"/>
    <x v="22"/>
    <x v="10"/>
    <n v="39.603200000000001"/>
    <n v="17.976000000000003"/>
    <n v="21.627199999999998"/>
  </r>
  <r>
    <x v="3"/>
    <x v="3"/>
    <x v="3"/>
    <x v="6"/>
    <x v="23"/>
    <x v="11"/>
    <n v="34.652799999999999"/>
    <n v="12.2836"/>
    <n v="22.369199999999999"/>
  </r>
  <r>
    <x v="3"/>
    <x v="3"/>
    <x v="3"/>
    <x v="6"/>
    <x v="12"/>
    <x v="0"/>
    <n v="21.504999999999999"/>
    <n v="5.1660000000000004"/>
    <n v="16.338999999999999"/>
  </r>
  <r>
    <x v="3"/>
    <x v="3"/>
    <x v="3"/>
    <x v="6"/>
    <x v="13"/>
    <x v="1"/>
    <n v="19.934200000000001"/>
    <n v="9.1942500000000003"/>
    <n v="10.73995"/>
  </r>
  <r>
    <x v="3"/>
    <x v="3"/>
    <x v="3"/>
    <x v="6"/>
    <x v="14"/>
    <x v="2"/>
    <n v="27.750800000000002"/>
    <n v="9.6432000000000002"/>
    <n v="18.107600000000001"/>
  </r>
  <r>
    <x v="3"/>
    <x v="3"/>
    <x v="3"/>
    <x v="6"/>
    <x v="15"/>
    <x v="3"/>
    <n v="23.936000000000003"/>
    <n v="8.6592000000000002"/>
    <n v="15.276800000000003"/>
  </r>
  <r>
    <x v="3"/>
    <x v="3"/>
    <x v="3"/>
    <x v="6"/>
    <x v="16"/>
    <x v="4"/>
    <n v="26.703600000000002"/>
    <n v="9.3849"/>
    <n v="17.3187"/>
  </r>
  <r>
    <x v="3"/>
    <x v="3"/>
    <x v="3"/>
    <x v="6"/>
    <x v="17"/>
    <x v="5"/>
    <n v="14.3055"/>
    <n v="5.2582500000000003"/>
    <n v="9.04725"/>
  </r>
  <r>
    <x v="3"/>
    <x v="3"/>
    <x v="3"/>
    <x v="6"/>
    <x v="18"/>
    <x v="6"/>
    <n v="18.513000000000005"/>
    <n v="5.9778000000000002"/>
    <n v="12.535200000000005"/>
  </r>
  <r>
    <x v="3"/>
    <x v="3"/>
    <x v="3"/>
    <x v="6"/>
    <x v="19"/>
    <x v="7"/>
    <n v="15.857600000000001"/>
    <n v="5.5104000000000006"/>
    <n v="10.347200000000001"/>
  </r>
  <r>
    <x v="3"/>
    <x v="3"/>
    <x v="3"/>
    <x v="6"/>
    <x v="20"/>
    <x v="8"/>
    <n v="16.9983"/>
    <n v="5.2582500000000003"/>
    <n v="11.74005"/>
  </r>
  <r>
    <x v="3"/>
    <x v="3"/>
    <x v="3"/>
    <x v="6"/>
    <x v="21"/>
    <x v="9"/>
    <n v="24.684000000000005"/>
    <n v="6.9371999999999998"/>
    <n v="17.746800000000004"/>
  </r>
  <r>
    <x v="3"/>
    <x v="3"/>
    <x v="3"/>
    <x v="6"/>
    <x v="22"/>
    <x v="10"/>
    <n v="34.7072"/>
    <n v="8.2655999999999992"/>
    <n v="26.441600000000001"/>
  </r>
  <r>
    <x v="3"/>
    <x v="3"/>
    <x v="3"/>
    <x v="6"/>
    <x v="23"/>
    <x v="11"/>
    <n v="30.630599999999998"/>
    <n v="7.6628999999999996"/>
    <n v="22.967699999999997"/>
  </r>
  <r>
    <x v="3"/>
    <x v="3"/>
    <x v="3"/>
    <x v="6"/>
    <x v="12"/>
    <x v="0"/>
    <n v="6.5659999999999998"/>
    <n v="3.2760000000000002"/>
    <n v="3.2899999999999996"/>
  </r>
  <r>
    <x v="3"/>
    <x v="3"/>
    <x v="3"/>
    <x v="6"/>
    <x v="13"/>
    <x v="1"/>
    <n v="8.9713000000000012"/>
    <n v="2.9484000000000004"/>
    <n v="6.0229000000000008"/>
  </r>
  <r>
    <x v="3"/>
    <x v="3"/>
    <x v="3"/>
    <x v="6"/>
    <x v="14"/>
    <x v="2"/>
    <n v="7.9730000000000008"/>
    <n v="4.2336"/>
    <n v="3.7394000000000007"/>
  </r>
  <r>
    <x v="3"/>
    <x v="3"/>
    <x v="3"/>
    <x v="6"/>
    <x v="15"/>
    <x v="3"/>
    <n v="12.542400000000001"/>
    <n v="4.1216000000000008"/>
    <n v="8.4207999999999998"/>
  </r>
  <r>
    <x v="3"/>
    <x v="3"/>
    <x v="3"/>
    <x v="6"/>
    <x v="16"/>
    <x v="4"/>
    <n v="7.6916000000000002"/>
    <n v="4.3904000000000005"/>
    <n v="3.3011999999999997"/>
  </r>
  <r>
    <x v="3"/>
    <x v="3"/>
    <x v="3"/>
    <x v="6"/>
    <x v="17"/>
    <x v="5"/>
    <n v="6.1506000000000007"/>
    <n v="2.3436000000000003"/>
    <n v="3.8070000000000004"/>
  </r>
  <r>
    <x v="3"/>
    <x v="3"/>
    <x v="3"/>
    <x v="6"/>
    <x v="18"/>
    <x v="6"/>
    <n v="6.8138999999999994"/>
    <n v="2.4443999999999999"/>
    <n v="4.3694999999999995"/>
  </r>
  <r>
    <x v="3"/>
    <x v="3"/>
    <x v="3"/>
    <x v="6"/>
    <x v="19"/>
    <x v="7"/>
    <n v="4.9312000000000005"/>
    <n v="2.6656"/>
    <n v="2.2656000000000005"/>
  </r>
  <r>
    <x v="3"/>
    <x v="3"/>
    <x v="3"/>
    <x v="6"/>
    <x v="20"/>
    <x v="8"/>
    <n v="6.3315000000000001"/>
    <n v="2.3687999999999998"/>
    <n v="3.9627000000000003"/>
  </r>
  <r>
    <x v="3"/>
    <x v="3"/>
    <x v="3"/>
    <x v="6"/>
    <x v="21"/>
    <x v="9"/>
    <n v="8.361600000000001"/>
    <n v="3.528"/>
    <n v="4.8336000000000006"/>
  </r>
  <r>
    <x v="3"/>
    <x v="3"/>
    <x v="3"/>
    <x v="6"/>
    <x v="22"/>
    <x v="10"/>
    <n v="10.505600000000001"/>
    <n v="4.0320000000000009"/>
    <n v="6.4736000000000002"/>
  </r>
  <r>
    <x v="3"/>
    <x v="3"/>
    <x v="3"/>
    <x v="6"/>
    <x v="23"/>
    <x v="11"/>
    <n v="10.130400000000002"/>
    <n v="4.508"/>
    <n v="5.6224000000000016"/>
  </r>
  <r>
    <x v="4"/>
    <x v="4"/>
    <x v="4"/>
    <x v="0"/>
    <x v="12"/>
    <x v="0"/>
    <n v="321.37200000000001"/>
    <n v="120.575"/>
    <n v="200.79700000000003"/>
  </r>
  <r>
    <x v="4"/>
    <x v="4"/>
    <x v="4"/>
    <x v="0"/>
    <x v="13"/>
    <x v="1"/>
    <n v="299.47320000000002"/>
    <n v="144.91749999999999"/>
    <n v="154.55570000000003"/>
  </r>
  <r>
    <x v="4"/>
    <x v="4"/>
    <x v="4"/>
    <x v="0"/>
    <x v="14"/>
    <x v="2"/>
    <n v="422.04960000000005"/>
    <n v="175.17500000000001"/>
    <n v="246.87460000000004"/>
  </r>
  <r>
    <x v="4"/>
    <x v="4"/>
    <x v="4"/>
    <x v="0"/>
    <x v="15"/>
    <x v="3"/>
    <n v="495.99360000000007"/>
    <n v="160.16"/>
    <n v="335.83360000000005"/>
  </r>
  <r>
    <x v="4"/>
    <x v="4"/>
    <x v="4"/>
    <x v="0"/>
    <x v="16"/>
    <x v="4"/>
    <n v="366.30720000000002"/>
    <n v="162.435"/>
    <n v="203.87220000000002"/>
  </r>
  <r>
    <x v="4"/>
    <x v="4"/>
    <x v="4"/>
    <x v="0"/>
    <x v="17"/>
    <x v="5"/>
    <n v="238.04280000000003"/>
    <n v="83.947499999999991"/>
    <n v="154.09530000000004"/>
  </r>
  <r>
    <x v="4"/>
    <x v="4"/>
    <x v="4"/>
    <x v="0"/>
    <x v="18"/>
    <x v="6"/>
    <n v="248.28120000000001"/>
    <n v="97.256249999999994"/>
    <n v="151.02495000000002"/>
  </r>
  <r>
    <x v="4"/>
    <x v="4"/>
    <x v="4"/>
    <x v="0"/>
    <x v="19"/>
    <x v="7"/>
    <n v="273.024"/>
    <n v="73.710000000000008"/>
    <n v="199.31399999999999"/>
  </r>
  <r>
    <x v="4"/>
    <x v="4"/>
    <x v="4"/>
    <x v="0"/>
    <x v="20"/>
    <x v="8"/>
    <n v="268.75800000000004"/>
    <n v="109.54125000000001"/>
    <n v="159.21675000000005"/>
  </r>
  <r>
    <x v="4"/>
    <x v="4"/>
    <x v="4"/>
    <x v="0"/>
    <x v="21"/>
    <x v="9"/>
    <n v="324.21600000000001"/>
    <n v="150.15"/>
    <n v="174.066"/>
  </r>
  <r>
    <x v="4"/>
    <x v="4"/>
    <x v="4"/>
    <x v="0"/>
    <x v="22"/>
    <x v="10"/>
    <n v="418.63680000000005"/>
    <n v="187.46"/>
    <n v="231.17680000000004"/>
  </r>
  <r>
    <x v="4"/>
    <x v="4"/>
    <x v="4"/>
    <x v="0"/>
    <x v="23"/>
    <x v="11"/>
    <n v="334.45440000000002"/>
    <n v="170.39750000000001"/>
    <n v="164.05690000000001"/>
  </r>
  <r>
    <x v="4"/>
    <x v="4"/>
    <x v="4"/>
    <x v="1"/>
    <x v="12"/>
    <x v="0"/>
    <n v="169.232"/>
    <n v="141.453"/>
    <n v="27.778999999999996"/>
  </r>
  <r>
    <x v="4"/>
    <x v="4"/>
    <x v="4"/>
    <x v="1"/>
    <x v="13"/>
    <x v="1"/>
    <n v="194.4657"/>
    <n v="187.03230000000002"/>
    <n v="7.4333999999999776"/>
  </r>
  <r>
    <x v="4"/>
    <x v="4"/>
    <x v="4"/>
    <x v="1"/>
    <x v="14"/>
    <x v="2"/>
    <n v="232.69400000000002"/>
    <n v="142.17839999999998"/>
    <n v="90.515600000000035"/>
  </r>
  <r>
    <x v="4"/>
    <x v="4"/>
    <x v="4"/>
    <x v="1"/>
    <x v="15"/>
    <x v="3"/>
    <n v="232.08959999999999"/>
    <n v="179.89920000000001"/>
    <n v="52.190399999999983"/>
  </r>
  <r>
    <x v="4"/>
    <x v="4"/>
    <x v="4"/>
    <x v="1"/>
    <x v="16"/>
    <x v="4"/>
    <n v="175.57819999999998"/>
    <n v="199.72679999999997"/>
    <n v="-24.148599999999988"/>
  </r>
  <r>
    <x v="4"/>
    <x v="4"/>
    <x v="4"/>
    <x v="1"/>
    <x v="17"/>
    <x v="5"/>
    <n v="135.99"/>
    <n v="88.136100000000013"/>
    <n v="47.853899999999996"/>
  </r>
  <r>
    <x v="4"/>
    <x v="4"/>
    <x v="4"/>
    <x v="1"/>
    <x v="18"/>
    <x v="6"/>
    <n v="123.75090000000002"/>
    <n v="113.16240000000001"/>
    <n v="10.58850000000001"/>
  </r>
  <r>
    <x v="4"/>
    <x v="4"/>
    <x v="4"/>
    <x v="1"/>
    <x v="19"/>
    <x v="7"/>
    <n v="131.75919999999999"/>
    <n v="99.621600000000001"/>
    <n v="32.137599999999992"/>
  </r>
  <r>
    <x v="4"/>
    <x v="4"/>
    <x v="4"/>
    <x v="1"/>
    <x v="20"/>
    <x v="8"/>
    <n v="141.42960000000002"/>
    <n v="108.81"/>
    <n v="32.61960000000002"/>
  </r>
  <r>
    <x v="4"/>
    <x v="4"/>
    <x v="4"/>
    <x v="1"/>
    <x v="21"/>
    <x v="9"/>
    <n v="146.86920000000001"/>
    <n v="140.7276"/>
    <n v="6.1416000000000111"/>
  </r>
  <r>
    <x v="4"/>
    <x v="4"/>
    <x v="4"/>
    <x v="1"/>
    <x v="22"/>
    <x v="10"/>
    <n v="287.69439999999997"/>
    <n v="181.83359999999999"/>
    <n v="105.86079999999998"/>
  </r>
  <r>
    <x v="4"/>
    <x v="4"/>
    <x v="4"/>
    <x v="1"/>
    <x v="23"/>
    <x v="11"/>
    <n v="236.9248"/>
    <n v="192.95639999999997"/>
    <n v="43.968400000000031"/>
  </r>
  <r>
    <x v="4"/>
    <x v="4"/>
    <x v="4"/>
    <x v="2"/>
    <x v="12"/>
    <x v="0"/>
    <n v="111.66600000000003"/>
    <n v="58.539499999999997"/>
    <n v="53.126500000000028"/>
  </r>
  <r>
    <x v="4"/>
    <x v="4"/>
    <x v="4"/>
    <x v="2"/>
    <x v="13"/>
    <x v="1"/>
    <n v="120.31760000000001"/>
    <n v="92.576899999999995"/>
    <n v="27.740700000000018"/>
  </r>
  <r>
    <x v="4"/>
    <x v="4"/>
    <x v="4"/>
    <x v="2"/>
    <x v="14"/>
    <x v="2"/>
    <n v="152.10720000000001"/>
    <n v="81.955299999999994"/>
    <n v="70.151900000000012"/>
  </r>
  <r>
    <x v="4"/>
    <x v="4"/>
    <x v="4"/>
    <x v="2"/>
    <x v="15"/>
    <x v="3"/>
    <n v="130.3776"/>
    <n v="92.697599999999994"/>
    <n v="37.680000000000007"/>
  </r>
  <r>
    <x v="4"/>
    <x v="4"/>
    <x v="4"/>
    <x v="2"/>
    <x v="16"/>
    <x v="4"/>
    <n v="157.74080000000001"/>
    <n v="98.00839999999998"/>
    <n v="59.732400000000027"/>
  </r>
  <r>
    <x v="4"/>
    <x v="4"/>
    <x v="4"/>
    <x v="2"/>
    <x v="17"/>
    <x v="5"/>
    <n v="79.675200000000004"/>
    <n v="45.081449999999997"/>
    <n v="34.593750000000007"/>
  </r>
  <r>
    <x v="4"/>
    <x v="4"/>
    <x v="4"/>
    <x v="2"/>
    <x v="18"/>
    <x v="6"/>
    <n v="107.7426"/>
    <n v="53.228699999999996"/>
    <n v="54.5139"/>
  </r>
  <r>
    <x v="4"/>
    <x v="4"/>
    <x v="4"/>
    <x v="2"/>
    <x v="19"/>
    <x v="7"/>
    <n v="68.408000000000001"/>
    <n v="52.142400000000002"/>
    <n v="16.265599999999999"/>
  </r>
  <r>
    <x v="4"/>
    <x v="4"/>
    <x v="4"/>
    <x v="2"/>
    <x v="20"/>
    <x v="8"/>
    <n v="95.067000000000007"/>
    <n v="58.117049999999999"/>
    <n v="36.949950000000008"/>
  </r>
  <r>
    <x v="4"/>
    <x v="4"/>
    <x v="4"/>
    <x v="2"/>
    <x v="21"/>
    <x v="9"/>
    <n v="121.9272"/>
    <n v="73.868400000000008"/>
    <n v="48.058799999999991"/>
  </r>
  <r>
    <x v="4"/>
    <x v="4"/>
    <x v="4"/>
    <x v="2"/>
    <x v="22"/>
    <x v="10"/>
    <n v="160.96"/>
    <n v="101.38800000000001"/>
    <n v="59.572000000000003"/>
  </r>
  <r>
    <x v="4"/>
    <x v="4"/>
    <x v="4"/>
    <x v="2"/>
    <x v="23"/>
    <x v="11"/>
    <n v="133.798"/>
    <n v="71.816499999999991"/>
    <n v="61.981500000000011"/>
  </r>
  <r>
    <x v="4"/>
    <x v="4"/>
    <x v="4"/>
    <x v="3"/>
    <x v="12"/>
    <x v="0"/>
    <n v="272.875"/>
    <n v="133.56"/>
    <n v="139.315"/>
  </r>
  <r>
    <x v="4"/>
    <x v="4"/>
    <x v="4"/>
    <x v="3"/>
    <x v="13"/>
    <x v="1"/>
    <n v="351.73124999999999"/>
    <n v="158.7456"/>
    <n v="192.98564999999999"/>
  </r>
  <r>
    <x v="4"/>
    <x v="4"/>
    <x v="4"/>
    <x v="3"/>
    <x v="14"/>
    <x v="2"/>
    <n v="278.42500000000001"/>
    <n v="190.54560000000004"/>
    <n v="87.879399999999976"/>
  </r>
  <r>
    <x v="4"/>
    <x v="4"/>
    <x v="4"/>
    <x v="3"/>
    <x v="15"/>
    <x v="3"/>
    <n v="444"/>
    <n v="229.9776"/>
    <n v="214.0224"/>
  </r>
  <r>
    <x v="4"/>
    <x v="4"/>
    <x v="4"/>
    <x v="3"/>
    <x v="16"/>
    <x v="4"/>
    <n v="268.71249999999998"/>
    <n v="167.39519999999999"/>
    <n v="101.31729999999999"/>
  </r>
  <r>
    <x v="4"/>
    <x v="4"/>
    <x v="4"/>
    <x v="3"/>
    <x v="17"/>
    <x v="5"/>
    <n v="233.10000000000002"/>
    <n v="111.04560000000001"/>
    <n v="122.05440000000002"/>
  </r>
  <r>
    <x v="4"/>
    <x v="4"/>
    <x v="4"/>
    <x v="3"/>
    <x v="18"/>
    <x v="6"/>
    <n v="208.125"/>
    <n v="112.1904"/>
    <n v="95.934600000000003"/>
  </r>
  <r>
    <x v="4"/>
    <x v="4"/>
    <x v="4"/>
    <x v="3"/>
    <x v="19"/>
    <x v="7"/>
    <n v="185"/>
    <n v="116.0064"/>
    <n v="68.993600000000001"/>
  </r>
  <r>
    <x v="4"/>
    <x v="4"/>
    <x v="4"/>
    <x v="3"/>
    <x v="20"/>
    <x v="8"/>
    <n v="187.3125"/>
    <n v="121.34880000000001"/>
    <n v="65.963699999999989"/>
  </r>
  <r>
    <x v="4"/>
    <x v="4"/>
    <x v="4"/>
    <x v="3"/>
    <x v="21"/>
    <x v="9"/>
    <n v="224.77500000000001"/>
    <n v="122.11200000000002"/>
    <n v="102.66299999999998"/>
  </r>
  <r>
    <x v="4"/>
    <x v="4"/>
    <x v="4"/>
    <x v="3"/>
    <x v="22"/>
    <x v="10"/>
    <n v="340.40000000000003"/>
    <n v="179.0976"/>
    <n v="161.30240000000003"/>
  </r>
  <r>
    <x v="4"/>
    <x v="4"/>
    <x v="4"/>
    <x v="3"/>
    <x v="23"/>
    <x v="11"/>
    <n v="388.5"/>
    <n v="179.86080000000001"/>
    <n v="208.63919999999999"/>
  </r>
  <r>
    <x v="4"/>
    <x v="4"/>
    <x v="4"/>
    <x v="4"/>
    <x v="12"/>
    <x v="0"/>
    <n v="219.16950000000003"/>
    <n v="116.08800000000001"/>
    <n v="103.08150000000002"/>
  </r>
  <r>
    <x v="4"/>
    <x v="4"/>
    <x v="4"/>
    <x v="4"/>
    <x v="13"/>
    <x v="1"/>
    <n v="274.65295000000003"/>
    <n v="213.79539999999997"/>
    <n v="60.85755000000006"/>
  </r>
  <r>
    <x v="4"/>
    <x v="4"/>
    <x v="4"/>
    <x v="4"/>
    <x v="14"/>
    <x v="2"/>
    <n v="243.25839999999999"/>
    <n v="230.24120000000002"/>
    <n v="13.017199999999974"/>
  </r>
  <r>
    <x v="4"/>
    <x v="4"/>
    <x v="4"/>
    <x v="4"/>
    <x v="15"/>
    <x v="3"/>
    <n v="300.12400000000002"/>
    <n v="241.02080000000004"/>
    <n v="59.103199999999987"/>
  </r>
  <r>
    <x v="4"/>
    <x v="4"/>
    <x v="4"/>
    <x v="4"/>
    <x v="16"/>
    <x v="4"/>
    <n v="290.25150000000002"/>
    <n v="222.50200000000001"/>
    <n v="67.749500000000012"/>
  </r>
  <r>
    <x v="4"/>
    <x v="4"/>
    <x v="4"/>
    <x v="4"/>
    <x v="17"/>
    <x v="5"/>
    <n v="163.48860000000002"/>
    <n v="104.47920000000001"/>
    <n v="59.009400000000014"/>
  </r>
  <r>
    <x v="4"/>
    <x v="4"/>
    <x v="4"/>
    <x v="4"/>
    <x v="18"/>
    <x v="6"/>
    <n v="143.94105000000002"/>
    <n v="120.6486"/>
    <n v="23.292450000000017"/>
  </r>
  <r>
    <x v="4"/>
    <x v="4"/>
    <x v="4"/>
    <x v="4"/>
    <x v="19"/>
    <x v="7"/>
    <n v="189.55199999999999"/>
    <n v="121.61600000000001"/>
    <n v="67.935999999999979"/>
  </r>
  <r>
    <x v="4"/>
    <x v="4"/>
    <x v="4"/>
    <x v="4"/>
    <x v="20"/>
    <x v="8"/>
    <n v="179.48205000000002"/>
    <n v="106.96680000000001"/>
    <n v="72.515250000000009"/>
  </r>
  <r>
    <x v="4"/>
    <x v="4"/>
    <x v="4"/>
    <x v="4"/>
    <x v="21"/>
    <x v="9"/>
    <n v="253.5258"/>
    <n v="134.33040000000003"/>
    <n v="119.19539999999998"/>
  </r>
  <r>
    <x v="4"/>
    <x v="4"/>
    <x v="4"/>
    <x v="4"/>
    <x v="22"/>
    <x v="10"/>
    <n v="319.07920000000001"/>
    <n v="212.27519999999998"/>
    <n v="106.80400000000003"/>
  </r>
  <r>
    <x v="4"/>
    <x v="4"/>
    <x v="4"/>
    <x v="4"/>
    <x v="23"/>
    <x v="11"/>
    <n v="290.25150000000002"/>
    <n v="162.5232"/>
    <n v="127.72830000000002"/>
  </r>
  <r>
    <x v="4"/>
    <x v="4"/>
    <x v="4"/>
    <x v="5"/>
    <x v="12"/>
    <x v="0"/>
    <n v="73.08"/>
    <n v="46.936500000000002"/>
    <n v="26.143499999999996"/>
  </r>
  <r>
    <x v="4"/>
    <x v="4"/>
    <x v="4"/>
    <x v="5"/>
    <x v="13"/>
    <x v="1"/>
    <n v="113.10000000000001"/>
    <n v="73.515000000000001"/>
    <n v="39.585000000000008"/>
  </r>
  <r>
    <x v="4"/>
    <x v="4"/>
    <x v="4"/>
    <x v="5"/>
    <x v="14"/>
    <x v="2"/>
    <n v="140.07"/>
    <n v="79.961700000000008"/>
    <n v="60.108299999999986"/>
  </r>
  <r>
    <x v="4"/>
    <x v="4"/>
    <x v="4"/>
    <x v="5"/>
    <x v="15"/>
    <x v="3"/>
    <n v="111.36000000000001"/>
    <n v="103.1472"/>
    <n v="8.2128000000000156"/>
  </r>
  <r>
    <x v="4"/>
    <x v="4"/>
    <x v="4"/>
    <x v="5"/>
    <x v="16"/>
    <x v="4"/>
    <n v="107.184"/>
    <n v="87.878700000000009"/>
    <n v="19.305299999999988"/>
  </r>
  <r>
    <x v="4"/>
    <x v="4"/>
    <x v="4"/>
    <x v="5"/>
    <x v="17"/>
    <x v="5"/>
    <n v="93.176999999999992"/>
    <n v="57.51135"/>
    <n v="35.665649999999992"/>
  </r>
  <r>
    <x v="4"/>
    <x v="4"/>
    <x v="4"/>
    <x v="5"/>
    <x v="18"/>
    <x v="6"/>
    <n v="84.564000000000007"/>
    <n v="45.805500000000002"/>
    <n v="38.758500000000005"/>
  </r>
  <r>
    <x v="4"/>
    <x v="4"/>
    <x v="4"/>
    <x v="5"/>
    <x v="19"/>
    <x v="7"/>
    <n v="56.376000000000012"/>
    <n v="49.764000000000003"/>
    <n v="6.612000000000009"/>
  </r>
  <r>
    <x v="4"/>
    <x v="4"/>
    <x v="4"/>
    <x v="5"/>
    <x v="20"/>
    <x v="8"/>
    <n v="86.913000000000011"/>
    <n v="51.403950000000002"/>
    <n v="35.509050000000009"/>
  </r>
  <r>
    <x v="4"/>
    <x v="4"/>
    <x v="4"/>
    <x v="5"/>
    <x v="21"/>
    <x v="9"/>
    <n v="125.28"/>
    <n v="68.538600000000002"/>
    <n v="56.741399999999999"/>
  </r>
  <r>
    <x v="4"/>
    <x v="4"/>
    <x v="4"/>
    <x v="5"/>
    <x v="22"/>
    <x v="10"/>
    <n v="139.20000000000002"/>
    <n v="92.289600000000007"/>
    <n v="46.91040000000001"/>
  </r>
  <r>
    <x v="4"/>
    <x v="4"/>
    <x v="4"/>
    <x v="5"/>
    <x v="23"/>
    <x v="11"/>
    <n v="113.274"/>
    <n v="87.878700000000009"/>
    <n v="25.395299999999992"/>
  </r>
  <r>
    <x v="4"/>
    <x v="4"/>
    <x v="4"/>
    <x v="6"/>
    <x v="12"/>
    <x v="0"/>
    <n v="11.930999999999999"/>
    <n v="4.7415000000000012"/>
    <n v="7.189499999999998"/>
  </r>
  <r>
    <x v="4"/>
    <x v="4"/>
    <x v="4"/>
    <x v="6"/>
    <x v="13"/>
    <x v="1"/>
    <n v="18.725849999999998"/>
    <n v="5.0895000000000001"/>
    <n v="13.636349999999997"/>
  </r>
  <r>
    <x v="4"/>
    <x v="4"/>
    <x v="4"/>
    <x v="6"/>
    <x v="14"/>
    <x v="2"/>
    <n v="19.555199999999999"/>
    <n v="6.8816999999999995"/>
    <n v="12.673500000000001"/>
  </r>
  <r>
    <x v="4"/>
    <x v="4"/>
    <x v="4"/>
    <x v="6"/>
    <x v="15"/>
    <x v="3"/>
    <n v="27.004799999999999"/>
    <n v="7.6560000000000006"/>
    <n v="19.348799999999997"/>
  </r>
  <r>
    <x v="4"/>
    <x v="4"/>
    <x v="4"/>
    <x v="6"/>
    <x v="16"/>
    <x v="4"/>
    <n v="18.944100000000002"/>
    <n v="5.7245999999999997"/>
    <n v="13.219500000000004"/>
  </r>
  <r>
    <x v="4"/>
    <x v="4"/>
    <x v="4"/>
    <x v="6"/>
    <x v="17"/>
    <x v="5"/>
    <n v="15.190199999999999"/>
    <n v="3.8758499999999998"/>
    <n v="11.314349999999999"/>
  </r>
  <r>
    <x v="4"/>
    <x v="4"/>
    <x v="4"/>
    <x v="6"/>
    <x v="18"/>
    <x v="6"/>
    <n v="15.58305"/>
    <n v="4.3065000000000007"/>
    <n v="11.27655"/>
  </r>
  <r>
    <x v="4"/>
    <x v="4"/>
    <x v="4"/>
    <x v="6"/>
    <x v="19"/>
    <x v="7"/>
    <n v="9.8940000000000001"/>
    <n v="3.1668000000000003"/>
    <n v="6.7271999999999998"/>
  </r>
  <r>
    <x v="4"/>
    <x v="4"/>
    <x v="4"/>
    <x v="6"/>
    <x v="20"/>
    <x v="8"/>
    <n v="15.58305"/>
    <n v="4.3848000000000003"/>
    <n v="11.19825"/>
  </r>
  <r>
    <x v="4"/>
    <x v="4"/>
    <x v="4"/>
    <x v="6"/>
    <x v="21"/>
    <x v="9"/>
    <n v="20.079000000000001"/>
    <n v="4.3847999999999994"/>
    <n v="15.694200000000002"/>
  </r>
  <r>
    <x v="4"/>
    <x v="4"/>
    <x v="4"/>
    <x v="6"/>
    <x v="22"/>
    <x v="10"/>
    <n v="23.512800000000002"/>
    <n v="6.6120000000000001"/>
    <n v="16.900800000000004"/>
  </r>
  <r>
    <x v="4"/>
    <x v="4"/>
    <x v="4"/>
    <x v="6"/>
    <x v="23"/>
    <x v="11"/>
    <n v="21.795900000000003"/>
    <n v="7.0643999999999991"/>
    <n v="14.731500000000004"/>
  </r>
  <r>
    <x v="4"/>
    <x v="4"/>
    <x v="4"/>
    <x v="6"/>
    <x v="12"/>
    <x v="0"/>
    <n v="11.4635"/>
    <n v="4.0289999999999999"/>
    <n v="7.4344999999999999"/>
  </r>
  <r>
    <x v="4"/>
    <x v="4"/>
    <x v="4"/>
    <x v="6"/>
    <x v="13"/>
    <x v="1"/>
    <n v="16.67315"/>
    <n v="6.0079499999999992"/>
    <n v="10.6652"/>
  </r>
  <r>
    <x v="4"/>
    <x v="4"/>
    <x v="4"/>
    <x v="6"/>
    <x v="14"/>
    <x v="2"/>
    <n v="13.6654"/>
    <n v="4.4793000000000003"/>
    <n v="9.1860999999999997"/>
  </r>
  <r>
    <x v="4"/>
    <x v="4"/>
    <x v="4"/>
    <x v="6"/>
    <x v="15"/>
    <x v="3"/>
    <n v="15.072799999999999"/>
    <n v="6.32"/>
    <n v="8.7527999999999988"/>
  </r>
  <r>
    <x v="4"/>
    <x v="4"/>
    <x v="4"/>
    <x v="6"/>
    <x v="16"/>
    <x v="4"/>
    <n v="15.5722"/>
    <n v="4.4793000000000003"/>
    <n v="11.0929"/>
  </r>
  <r>
    <x v="4"/>
    <x v="4"/>
    <x v="4"/>
    <x v="6"/>
    <x v="17"/>
    <x v="5"/>
    <n v="9.0913500000000003"/>
    <n v="3.1995"/>
    <n v="5.8918499999999998"/>
  </r>
  <r>
    <x v="4"/>
    <x v="4"/>
    <x v="4"/>
    <x v="6"/>
    <x v="18"/>
    <x v="6"/>
    <n v="9.70425"/>
    <n v="4.1593499999999999"/>
    <n v="5.5449000000000002"/>
  </r>
  <r>
    <x v="4"/>
    <x v="4"/>
    <x v="4"/>
    <x v="6"/>
    <x v="19"/>
    <x v="7"/>
    <n v="9.9880000000000013"/>
    <n v="3.1916000000000002"/>
    <n v="6.7964000000000011"/>
  </r>
  <r>
    <x v="4"/>
    <x v="4"/>
    <x v="4"/>
    <x v="6"/>
    <x v="20"/>
    <x v="8"/>
    <n v="8.9892000000000003"/>
    <n v="3.9816000000000007"/>
    <n v="5.0076000000000001"/>
  </r>
  <r>
    <x v="4"/>
    <x v="4"/>
    <x v="4"/>
    <x v="6"/>
    <x v="21"/>
    <x v="9"/>
    <n v="11.849400000000001"/>
    <n v="5.5457999999999998"/>
    <n v="6.3036000000000012"/>
  </r>
  <r>
    <x v="4"/>
    <x v="4"/>
    <x v="4"/>
    <x v="6"/>
    <x v="22"/>
    <x v="10"/>
    <n v="21.610399999999998"/>
    <n v="5.2455999999999996"/>
    <n v="16.364799999999999"/>
  </r>
  <r>
    <x v="4"/>
    <x v="4"/>
    <x v="4"/>
    <x v="6"/>
    <x v="23"/>
    <x v="11"/>
    <n v="15.4133"/>
    <n v="5.9724000000000004"/>
    <n v="9.4408999999999992"/>
  </r>
  <r>
    <x v="4"/>
    <x v="4"/>
    <x v="4"/>
    <x v="6"/>
    <x v="12"/>
    <x v="0"/>
    <n v="0.87"/>
    <n v="0.40800000000000003"/>
    <n v="0.46199999999999997"/>
  </r>
  <r>
    <x v="4"/>
    <x v="4"/>
    <x v="4"/>
    <x v="6"/>
    <x v="13"/>
    <x v="1"/>
    <n v="1.1700000000000002"/>
    <n v="0.55640000000000001"/>
    <n v="0.61360000000000015"/>
  </r>
  <r>
    <x v="4"/>
    <x v="4"/>
    <x v="4"/>
    <x v="6"/>
    <x v="14"/>
    <x v="2"/>
    <n v="1.1900000000000002"/>
    <n v="0.48720000000000002"/>
    <n v="0.70280000000000009"/>
  </r>
  <r>
    <x v="4"/>
    <x v="4"/>
    <x v="4"/>
    <x v="6"/>
    <x v="15"/>
    <x v="3"/>
    <n v="1.2800000000000002"/>
    <n v="0.56320000000000003"/>
    <n v="0.71680000000000021"/>
  </r>
  <r>
    <x v="4"/>
    <x v="4"/>
    <x v="4"/>
    <x v="6"/>
    <x v="16"/>
    <x v="4"/>
    <n v="1.1340000000000001"/>
    <n v="0.67200000000000004"/>
    <n v="0.46200000000000008"/>
  </r>
  <r>
    <x v="4"/>
    <x v="4"/>
    <x v="4"/>
    <x v="6"/>
    <x v="17"/>
    <x v="5"/>
    <n v="0.88200000000000001"/>
    <n v="0.33119999999999999"/>
    <n v="0.55079999999999996"/>
  </r>
  <r>
    <x v="4"/>
    <x v="4"/>
    <x v="4"/>
    <x v="6"/>
    <x v="18"/>
    <x v="6"/>
    <n v="0.84599999999999997"/>
    <n v="0.38880000000000003"/>
    <n v="0.45719999999999994"/>
  </r>
  <r>
    <x v="4"/>
    <x v="4"/>
    <x v="4"/>
    <x v="6"/>
    <x v="19"/>
    <x v="7"/>
    <n v="0.78400000000000003"/>
    <n v="0.33280000000000004"/>
    <n v="0.45119999999999999"/>
  </r>
  <r>
    <x v="4"/>
    <x v="4"/>
    <x v="4"/>
    <x v="6"/>
    <x v="20"/>
    <x v="8"/>
    <n v="0.94500000000000006"/>
    <n v="0.42119999999999996"/>
    <n v="0.52380000000000004"/>
  </r>
  <r>
    <x v="4"/>
    <x v="4"/>
    <x v="4"/>
    <x v="6"/>
    <x v="21"/>
    <x v="9"/>
    <n v="1.4159999999999999"/>
    <n v="0.54239999999999988"/>
    <n v="0.87360000000000004"/>
  </r>
  <r>
    <x v="4"/>
    <x v="4"/>
    <x v="4"/>
    <x v="6"/>
    <x v="22"/>
    <x v="10"/>
    <n v="1.4080000000000001"/>
    <n v="0.69120000000000004"/>
    <n v="0.7168000000000001"/>
  </r>
  <r>
    <x v="4"/>
    <x v="4"/>
    <x v="4"/>
    <x v="6"/>
    <x v="23"/>
    <x v="11"/>
    <n v="1.6520000000000001"/>
    <n v="0.50960000000000005"/>
    <n v="1.1424000000000001"/>
  </r>
  <r>
    <x v="4"/>
    <x v="4"/>
    <x v="4"/>
    <x v="6"/>
    <x v="12"/>
    <x v="0"/>
    <n v="22.455500000000001"/>
    <n v="11.856"/>
    <n v="10.599500000000001"/>
  </r>
  <r>
    <x v="4"/>
    <x v="4"/>
    <x v="4"/>
    <x v="6"/>
    <x v="13"/>
    <x v="1"/>
    <n v="30.696899999999999"/>
    <n v="11.221599999999999"/>
    <n v="19.475300000000001"/>
  </r>
  <r>
    <x v="4"/>
    <x v="4"/>
    <x v="4"/>
    <x v="6"/>
    <x v="14"/>
    <x v="2"/>
    <n v="37.595600000000005"/>
    <n v="12.521599999999999"/>
    <n v="25.074000000000005"/>
  </r>
  <r>
    <x v="4"/>
    <x v="4"/>
    <x v="4"/>
    <x v="6"/>
    <x v="15"/>
    <x v="3"/>
    <n v="44.448"/>
    <n v="18.137600000000003"/>
    <n v="26.310399999999998"/>
  </r>
  <r>
    <x v="4"/>
    <x v="4"/>
    <x v="4"/>
    <x v="6"/>
    <x v="16"/>
    <x v="4"/>
    <n v="31.113600000000002"/>
    <n v="14.268800000000001"/>
    <n v="16.844799999999999"/>
  </r>
  <r>
    <x v="4"/>
    <x v="4"/>
    <x v="4"/>
    <x v="6"/>
    <x v="17"/>
    <x v="5"/>
    <n v="22.710150000000002"/>
    <n v="8.3303999999999991"/>
    <n v="14.379750000000003"/>
  </r>
  <r>
    <x v="4"/>
    <x v="4"/>
    <x v="4"/>
    <x v="6"/>
    <x v="18"/>
    <x v="6"/>
    <n v="18.7515"/>
    <n v="10.3896"/>
    <n v="8.3619000000000003"/>
  </r>
  <r>
    <x v="4"/>
    <x v="4"/>
    <x v="4"/>
    <x v="6"/>
    <x v="19"/>
    <x v="7"/>
    <n v="21.112799999999996"/>
    <n v="8.6528000000000009"/>
    <n v="12.459999999999996"/>
  </r>
  <r>
    <x v="4"/>
    <x v="4"/>
    <x v="4"/>
    <x v="6"/>
    <x v="20"/>
    <x v="8"/>
    <n v="23.960249999999998"/>
    <n v="9.6408000000000005"/>
    <n v="14.319449999999998"/>
  </r>
  <r>
    <x v="4"/>
    <x v="4"/>
    <x v="4"/>
    <x v="6"/>
    <x v="21"/>
    <x v="9"/>
    <n v="32.7804"/>
    <n v="11.856"/>
    <n v="20.924399999999999"/>
  </r>
  <r>
    <x v="4"/>
    <x v="4"/>
    <x v="4"/>
    <x v="6"/>
    <x v="22"/>
    <x v="10"/>
    <n v="33.335999999999999"/>
    <n v="17.8048"/>
    <n v="15.531199999999998"/>
  </r>
  <r>
    <x v="4"/>
    <x v="4"/>
    <x v="4"/>
    <x v="6"/>
    <x v="23"/>
    <x v="11"/>
    <n v="32.734100000000005"/>
    <n v="13.395200000000001"/>
    <n v="19.338900000000002"/>
  </r>
  <r>
    <x v="4"/>
    <x v="4"/>
    <x v="4"/>
    <x v="6"/>
    <x v="12"/>
    <x v="0"/>
    <n v="15.312000000000001"/>
    <n v="5.6349999999999998"/>
    <n v="9.6770000000000014"/>
  </r>
  <r>
    <x v="4"/>
    <x v="4"/>
    <x v="4"/>
    <x v="6"/>
    <x v="13"/>
    <x v="1"/>
    <n v="26.012999999999998"/>
    <n v="6.6527500000000002"/>
    <n v="19.360249999999997"/>
  </r>
  <r>
    <x v="4"/>
    <x v="4"/>
    <x v="4"/>
    <x v="6"/>
    <x v="14"/>
    <x v="2"/>
    <n v="19.488"/>
    <n v="7.4865000000000013"/>
    <n v="12.001499999999998"/>
  </r>
  <r>
    <x v="4"/>
    <x v="4"/>
    <x v="4"/>
    <x v="6"/>
    <x v="15"/>
    <x v="3"/>
    <n v="29.788800000000002"/>
    <n v="9.9360000000000017"/>
    <n v="19.852800000000002"/>
  </r>
  <r>
    <x v="4"/>
    <x v="4"/>
    <x v="4"/>
    <x v="6"/>
    <x v="16"/>
    <x v="4"/>
    <n v="22.654800000000002"/>
    <n v="6.601"/>
    <n v="16.053800000000003"/>
  </r>
  <r>
    <x v="4"/>
    <x v="4"/>
    <x v="4"/>
    <x v="6"/>
    <x v="17"/>
    <x v="5"/>
    <n v="14.2506"/>
    <n v="5.0197499999999993"/>
    <n v="9.2308500000000002"/>
  </r>
  <r>
    <x v="4"/>
    <x v="4"/>
    <x v="4"/>
    <x v="6"/>
    <x v="18"/>
    <x v="6"/>
    <n v="12.9978"/>
    <n v="4.6574999999999998"/>
    <n v="8.3402999999999992"/>
  </r>
  <r>
    <x v="4"/>
    <x v="4"/>
    <x v="4"/>
    <x v="6"/>
    <x v="19"/>
    <x v="7"/>
    <n v="15.590400000000001"/>
    <n v="5.1060000000000008"/>
    <n v="10.484400000000001"/>
  </r>
  <r>
    <x v="4"/>
    <x v="4"/>
    <x v="4"/>
    <x v="6"/>
    <x v="20"/>
    <x v="8"/>
    <n v="14.7204"/>
    <n v="4.6574999999999998"/>
    <n v="10.062899999999999"/>
  </r>
  <r>
    <x v="4"/>
    <x v="4"/>
    <x v="4"/>
    <x v="6"/>
    <x v="21"/>
    <x v="9"/>
    <n v="21.297599999999999"/>
    <n v="7.5210000000000008"/>
    <n v="13.776599999999998"/>
  </r>
  <r>
    <x v="4"/>
    <x v="4"/>
    <x v="4"/>
    <x v="6"/>
    <x v="22"/>
    <x v="10"/>
    <n v="27.283200000000001"/>
    <n v="7.82"/>
    <n v="19.463200000000001"/>
  </r>
  <r>
    <x v="4"/>
    <x v="4"/>
    <x v="4"/>
    <x v="6"/>
    <x v="23"/>
    <x v="11"/>
    <n v="25.334399999999999"/>
    <n v="8.291500000000001"/>
    <n v="17.042899999999996"/>
  </r>
  <r>
    <x v="4"/>
    <x v="4"/>
    <x v="4"/>
    <x v="6"/>
    <x v="12"/>
    <x v="0"/>
    <n v="9.4905000000000008"/>
    <n v="3.7080000000000002"/>
    <n v="5.7825000000000006"/>
  </r>
  <r>
    <x v="4"/>
    <x v="4"/>
    <x v="4"/>
    <x v="6"/>
    <x v="13"/>
    <x v="1"/>
    <n v="10.55925"/>
    <n v="5.1947999999999999"/>
    <n v="5.3644500000000006"/>
  </r>
  <r>
    <x v="4"/>
    <x v="4"/>
    <x v="4"/>
    <x v="6"/>
    <x v="14"/>
    <x v="2"/>
    <n v="10.653300000000002"/>
    <n v="4.8887999999999998"/>
    <n v="5.7645000000000017"/>
  </r>
  <r>
    <x v="4"/>
    <x v="4"/>
    <x v="4"/>
    <x v="6"/>
    <x v="15"/>
    <x v="3"/>
    <n v="14.637600000000001"/>
    <n v="5.1264000000000003"/>
    <n v="9.5112000000000005"/>
  </r>
  <r>
    <x v="4"/>
    <x v="4"/>
    <x v="4"/>
    <x v="6"/>
    <x v="16"/>
    <x v="4"/>
    <n v="14.124599999999999"/>
    <n v="4.1327999999999996"/>
    <n v="9.9917999999999996"/>
  </r>
  <r>
    <x v="4"/>
    <x v="4"/>
    <x v="4"/>
    <x v="6"/>
    <x v="17"/>
    <x v="5"/>
    <n v="6.3868499999999999"/>
    <n v="2.8512000000000004"/>
    <n v="3.5356499999999995"/>
  </r>
  <r>
    <x v="4"/>
    <x v="4"/>
    <x v="4"/>
    <x v="6"/>
    <x v="18"/>
    <x v="6"/>
    <n v="8.6953499999999995"/>
    <n v="3.4344000000000006"/>
    <n v="5.2609499999999993"/>
  </r>
  <r>
    <x v="4"/>
    <x v="4"/>
    <x v="4"/>
    <x v="6"/>
    <x v="19"/>
    <x v="7"/>
    <n v="6.5663999999999998"/>
    <n v="3.2831999999999995"/>
    <n v="3.2832000000000003"/>
  </r>
  <r>
    <x v="4"/>
    <x v="4"/>
    <x v="4"/>
    <x v="6"/>
    <x v="20"/>
    <x v="8"/>
    <n v="6.5407500000000001"/>
    <n v="2.8512000000000004"/>
    <n v="3.6895499999999997"/>
  </r>
  <r>
    <x v="4"/>
    <x v="4"/>
    <x v="4"/>
    <x v="6"/>
    <x v="21"/>
    <x v="9"/>
    <n v="8.4131999999999998"/>
    <n v="3.6288"/>
    <n v="4.7843999999999998"/>
  </r>
  <r>
    <x v="4"/>
    <x v="4"/>
    <x v="4"/>
    <x v="6"/>
    <x v="22"/>
    <x v="10"/>
    <n v="11.764799999999999"/>
    <n v="5.9328000000000003"/>
    <n v="5.831999999999999"/>
  </r>
  <r>
    <x v="4"/>
    <x v="4"/>
    <x v="4"/>
    <x v="6"/>
    <x v="23"/>
    <x v="11"/>
    <n v="10.892700000000001"/>
    <n v="5.3424000000000005"/>
    <n v="5.5503000000000009"/>
  </r>
  <r>
    <x v="5"/>
    <x v="5"/>
    <x v="5"/>
    <x v="0"/>
    <x v="12"/>
    <x v="0"/>
    <n v="247.08"/>
    <n v="134.048"/>
    <n v="113.03200000000001"/>
  </r>
  <r>
    <x v="5"/>
    <x v="5"/>
    <x v="5"/>
    <x v="0"/>
    <x v="13"/>
    <x v="1"/>
    <n v="443.03999999999996"/>
    <n v="160.97120000000001"/>
    <n v="282.06879999999995"/>
  </r>
  <r>
    <x v="5"/>
    <x v="5"/>
    <x v="5"/>
    <x v="0"/>
    <x v="14"/>
    <x v="2"/>
    <n v="397.6"/>
    <n v="186.07679999999999"/>
    <n v="211.52320000000003"/>
  </r>
  <r>
    <x v="5"/>
    <x v="5"/>
    <x v="5"/>
    <x v="0"/>
    <x v="15"/>
    <x v="3"/>
    <n v="486.20800000000008"/>
    <n v="205.38879999999997"/>
    <n v="280.81920000000014"/>
  </r>
  <r>
    <x v="5"/>
    <x v="5"/>
    <x v="5"/>
    <x v="0"/>
    <x v="16"/>
    <x v="4"/>
    <n v="385.67200000000003"/>
    <n v="182.89599999999999"/>
    <n v="202.77600000000004"/>
  </r>
  <r>
    <x v="5"/>
    <x v="5"/>
    <x v="5"/>
    <x v="0"/>
    <x v="17"/>
    <x v="5"/>
    <n v="270.93600000000004"/>
    <n v="90.993600000000015"/>
    <n v="179.94240000000002"/>
  </r>
  <r>
    <x v="5"/>
    <x v="5"/>
    <x v="5"/>
    <x v="0"/>
    <x v="18"/>
    <x v="6"/>
    <n v="222.37199999999999"/>
    <n v="104.2848"/>
    <n v="118.08719999999998"/>
  </r>
  <r>
    <x v="5"/>
    <x v="5"/>
    <x v="5"/>
    <x v="0"/>
    <x v="19"/>
    <x v="7"/>
    <n v="218.11199999999999"/>
    <n v="99.059200000000004"/>
    <n v="119.05279999999999"/>
  </r>
  <r>
    <x v="5"/>
    <x v="5"/>
    <x v="5"/>
    <x v="0"/>
    <x v="20"/>
    <x v="8"/>
    <n v="245.37599999999998"/>
    <n v="108.37440000000001"/>
    <n v="137.00159999999997"/>
  </r>
  <r>
    <x v="5"/>
    <x v="5"/>
    <x v="5"/>
    <x v="0"/>
    <x v="21"/>
    <x v="9"/>
    <n v="361.24800000000005"/>
    <n v="154.04159999999999"/>
    <n v="207.20640000000006"/>
  </r>
  <r>
    <x v="5"/>
    <x v="5"/>
    <x v="5"/>
    <x v="0"/>
    <x v="22"/>
    <x v="10"/>
    <n v="504.38400000000007"/>
    <n v="158.13119999999998"/>
    <n v="346.25280000000009"/>
  </r>
  <r>
    <x v="5"/>
    <x v="5"/>
    <x v="5"/>
    <x v="0"/>
    <x v="23"/>
    <x v="11"/>
    <n v="393.62400000000002"/>
    <n v="166.99199999999999"/>
    <n v="226.63200000000003"/>
  </r>
  <r>
    <x v="5"/>
    <x v="5"/>
    <x v="4"/>
    <x v="1"/>
    <x v="12"/>
    <x v="0"/>
    <n v="172.4425"/>
    <n v="116.3515"/>
    <n v="56.090999999999994"/>
  </r>
  <r>
    <x v="5"/>
    <x v="5"/>
    <x v="4"/>
    <x v="1"/>
    <x v="13"/>
    <x v="1"/>
    <n v="163.74539999999999"/>
    <n v="166.85045000000002"/>
    <n v="-3.1050500000000341"/>
  </r>
  <r>
    <x v="5"/>
    <x v="5"/>
    <x v="4"/>
    <x v="1"/>
    <x v="14"/>
    <x v="2"/>
    <n v="176.34119999999999"/>
    <n v="151.137"/>
    <n v="25.204199999999986"/>
  </r>
  <r>
    <x v="5"/>
    <x v="5"/>
    <x v="4"/>
    <x v="1"/>
    <x v="15"/>
    <x v="3"/>
    <n v="235.1216"/>
    <n v="155.45520000000002"/>
    <n v="79.666399999999982"/>
  </r>
  <r>
    <x v="5"/>
    <x v="5"/>
    <x v="4"/>
    <x v="1"/>
    <x v="16"/>
    <x v="4"/>
    <n v="186.83770000000001"/>
    <n v="157.85419999999999"/>
    <n v="28.983500000000021"/>
  </r>
  <r>
    <x v="5"/>
    <x v="5"/>
    <x v="4"/>
    <x v="1"/>
    <x v="17"/>
    <x v="5"/>
    <n v="114.71175000000001"/>
    <n v="127.3869"/>
    <n v="-12.675149999999988"/>
  </r>
  <r>
    <x v="5"/>
    <x v="5"/>
    <x v="4"/>
    <x v="1"/>
    <x v="18"/>
    <x v="6"/>
    <n v="148.45050000000003"/>
    <n v="107.955"/>
    <n v="40.495500000000035"/>
  </r>
  <r>
    <x v="5"/>
    <x v="5"/>
    <x v="4"/>
    <x v="1"/>
    <x v="19"/>
    <x v="7"/>
    <n v="136.7544"/>
    <n v="93.08120000000001"/>
    <n v="43.673199999999994"/>
  </r>
  <r>
    <x v="5"/>
    <x v="5"/>
    <x v="4"/>
    <x v="1"/>
    <x v="20"/>
    <x v="8"/>
    <n v="133.60545000000002"/>
    <n v="89.602649999999997"/>
    <n v="44.002800000000022"/>
  </r>
  <r>
    <x v="5"/>
    <x v="5"/>
    <x v="4"/>
    <x v="1"/>
    <x v="21"/>
    <x v="9"/>
    <n v="167.3442"/>
    <n v="142.50059999999999"/>
    <n v="24.843600000000009"/>
  </r>
  <r>
    <x v="5"/>
    <x v="5"/>
    <x v="4"/>
    <x v="1"/>
    <x v="22"/>
    <x v="10"/>
    <n v="256.71440000000001"/>
    <n v="159.2936"/>
    <n v="97.420800000000014"/>
  </r>
  <r>
    <x v="5"/>
    <x v="5"/>
    <x v="4"/>
    <x v="1"/>
    <x v="23"/>
    <x v="11"/>
    <n v="226.72440000000003"/>
    <n v="149.45770000000002"/>
    <n v="77.266700000000014"/>
  </r>
  <r>
    <x v="5"/>
    <x v="5"/>
    <x v="5"/>
    <x v="2"/>
    <x v="12"/>
    <x v="0"/>
    <n v="104.66400000000002"/>
    <n v="51.56600000000001"/>
    <n v="53.098000000000006"/>
  </r>
  <r>
    <x v="5"/>
    <x v="5"/>
    <x v="5"/>
    <x v="2"/>
    <x v="13"/>
    <x v="1"/>
    <n v="109.3365"/>
    <n v="64.849849999999989"/>
    <n v="44.486650000000012"/>
  </r>
  <r>
    <x v="5"/>
    <x v="5"/>
    <x v="5"/>
    <x v="2"/>
    <x v="14"/>
    <x v="2"/>
    <n v="141.29640000000003"/>
    <n v="77.685299999999998"/>
    <n v="63.611100000000036"/>
  </r>
  <r>
    <x v="5"/>
    <x v="5"/>
    <x v="5"/>
    <x v="2"/>
    <x v="15"/>
    <x v="3"/>
    <n v="128.5872"/>
    <n v="76.228000000000009"/>
    <n v="52.359199999999987"/>
  </r>
  <r>
    <x v="5"/>
    <x v="5"/>
    <x v="5"/>
    <x v="2"/>
    <x v="16"/>
    <x v="4"/>
    <n v="147.83789999999999"/>
    <n v="94.164000000000001"/>
    <n v="53.673899999999989"/>
  </r>
  <r>
    <x v="5"/>
    <x v="5"/>
    <x v="5"/>
    <x v="2"/>
    <x v="17"/>
    <x v="5"/>
    <n v="98.402850000000001"/>
    <n v="49.940550000000002"/>
    <n v="48.462299999999999"/>
  </r>
  <r>
    <x v="5"/>
    <x v="5"/>
    <x v="5"/>
    <x v="2"/>
    <x v="18"/>
    <x v="6"/>
    <n v="67.284000000000006"/>
    <n v="50.445"/>
    <n v="16.839000000000006"/>
  </r>
  <r>
    <x v="5"/>
    <x v="5"/>
    <x v="5"/>
    <x v="2"/>
    <x v="19"/>
    <x v="7"/>
    <n v="60.555600000000005"/>
    <n v="46.185200000000002"/>
    <n v="14.370400000000004"/>
  </r>
  <r>
    <x v="5"/>
    <x v="5"/>
    <x v="5"/>
    <x v="2"/>
    <x v="20"/>
    <x v="8"/>
    <n v="83.263950000000008"/>
    <n v="54.985050000000001"/>
    <n v="28.278900000000007"/>
  </r>
  <r>
    <x v="5"/>
    <x v="5"/>
    <x v="5"/>
    <x v="2"/>
    <x v="21"/>
    <x v="9"/>
    <n v="130.08239999999998"/>
    <n v="66.587400000000002"/>
    <n v="63.494999999999976"/>
  </r>
  <r>
    <x v="5"/>
    <x v="5"/>
    <x v="5"/>
    <x v="2"/>
    <x v="22"/>
    <x v="10"/>
    <n v="155.50080000000003"/>
    <n v="86.98960000000001"/>
    <n v="68.511200000000017"/>
  </r>
  <r>
    <x v="5"/>
    <x v="5"/>
    <x v="5"/>
    <x v="2"/>
    <x v="23"/>
    <x v="11"/>
    <n v="137.37150000000003"/>
    <n v="70.623000000000005"/>
    <n v="66.748500000000021"/>
  </r>
  <r>
    <x v="5"/>
    <x v="5"/>
    <x v="5"/>
    <x v="3"/>
    <x v="12"/>
    <x v="0"/>
    <n v="174.75649999999999"/>
    <n v="120.432"/>
    <n v="54.324499999999986"/>
  </r>
  <r>
    <x v="5"/>
    <x v="5"/>
    <x v="5"/>
    <x v="3"/>
    <x v="13"/>
    <x v="1"/>
    <n v="229.92060000000001"/>
    <n v="159.57239999999999"/>
    <n v="70.34820000000002"/>
  </r>
  <r>
    <x v="5"/>
    <x v="5"/>
    <x v="5"/>
    <x v="3"/>
    <x v="14"/>
    <x v="2"/>
    <n v="291.82229999999998"/>
    <n v="183.19559999999998"/>
    <n v="108.6267"/>
  </r>
  <r>
    <x v="5"/>
    <x v="5"/>
    <x v="5"/>
    <x v="3"/>
    <x v="15"/>
    <x v="3"/>
    <n v="370.56800000000004"/>
    <n v="220.48319999999998"/>
    <n v="150.08480000000006"/>
  </r>
  <r>
    <x v="5"/>
    <x v="5"/>
    <x v="5"/>
    <x v="3"/>
    <x v="16"/>
    <x v="4"/>
    <n v="291.82229999999998"/>
    <n v="137.80199999999999"/>
    <n v="154.02029999999999"/>
  </r>
  <r>
    <x v="5"/>
    <x v="5"/>
    <x v="5"/>
    <x v="3"/>
    <x v="17"/>
    <x v="5"/>
    <n v="157.28084999999999"/>
    <n v="122.97959999999999"/>
    <n v="34.301249999999996"/>
  </r>
  <r>
    <x v="5"/>
    <x v="5"/>
    <x v="5"/>
    <x v="3"/>
    <x v="18"/>
    <x v="6"/>
    <n v="212.23440000000002"/>
    <n v="117.76859999999999"/>
    <n v="94.46580000000003"/>
  </r>
  <r>
    <x v="5"/>
    <x v="5"/>
    <x v="5"/>
    <x v="3"/>
    <x v="19"/>
    <x v="7"/>
    <n v="146.5428"/>
    <n v="92.64"/>
    <n v="53.902799999999999"/>
  </r>
  <r>
    <x v="5"/>
    <x v="5"/>
    <x v="5"/>
    <x v="3"/>
    <x v="20"/>
    <x v="8"/>
    <n v="161.07075"/>
    <n v="87.544799999999995"/>
    <n v="73.525950000000009"/>
  </r>
  <r>
    <x v="5"/>
    <x v="5"/>
    <x v="5"/>
    <x v="3"/>
    <x v="21"/>
    <x v="9"/>
    <n v="234.97380000000001"/>
    <n v="129.23280000000003"/>
    <n v="105.74099999999999"/>
  </r>
  <r>
    <x v="5"/>
    <x v="5"/>
    <x v="5"/>
    <x v="3"/>
    <x v="22"/>
    <x v="10"/>
    <n v="320.036"/>
    <n v="177.86879999999999"/>
    <n v="142.16720000000001"/>
  </r>
  <r>
    <x v="5"/>
    <x v="5"/>
    <x v="5"/>
    <x v="3"/>
    <x v="23"/>
    <x v="11"/>
    <n v="256.44989999999996"/>
    <n v="192.9228"/>
    <n v="63.527099999999962"/>
  </r>
  <r>
    <x v="5"/>
    <x v="5"/>
    <x v="5"/>
    <x v="4"/>
    <x v="12"/>
    <x v="0"/>
    <n v="197.80800000000002"/>
    <n v="147.79650000000001"/>
    <n v="50.011500000000012"/>
  </r>
  <r>
    <x v="5"/>
    <x v="5"/>
    <x v="5"/>
    <x v="4"/>
    <x v="13"/>
    <x v="1"/>
    <n v="202.75319999999999"/>
    <n v="157.51644999999999"/>
    <n v="45.236750000000001"/>
  </r>
  <r>
    <x v="5"/>
    <x v="5"/>
    <x v="5"/>
    <x v="4"/>
    <x v="14"/>
    <x v="2"/>
    <n v="263.61720000000003"/>
    <n v="150.99209999999999"/>
    <n v="112.62510000000003"/>
  </r>
  <r>
    <x v="5"/>
    <x v="5"/>
    <x v="5"/>
    <x v="4"/>
    <x v="15"/>
    <x v="3"/>
    <n v="325.62240000000003"/>
    <n v="217.30080000000001"/>
    <n v="108.32160000000002"/>
  </r>
  <r>
    <x v="5"/>
    <x v="5"/>
    <x v="5"/>
    <x v="4"/>
    <x v="16"/>
    <x v="4"/>
    <n v="239.65200000000004"/>
    <n v="190.13820000000001"/>
    <n v="49.513800000000032"/>
  </r>
  <r>
    <x v="5"/>
    <x v="5"/>
    <x v="5"/>
    <x v="4"/>
    <x v="17"/>
    <x v="5"/>
    <n v="191.72160000000002"/>
    <n v="115.0416"/>
    <n v="76.680000000000021"/>
  </r>
  <r>
    <x v="5"/>
    <x v="5"/>
    <x v="5"/>
    <x v="4"/>
    <x v="18"/>
    <x v="6"/>
    <n v="195.14519999999999"/>
    <n v="98.264700000000005"/>
    <n v="96.880499999999984"/>
  </r>
  <r>
    <x v="5"/>
    <x v="5"/>
    <x v="5"/>
    <x v="4"/>
    <x v="19"/>
    <x v="7"/>
    <n v="132.3792"/>
    <n v="119.30240000000001"/>
    <n v="13.076799999999992"/>
  </r>
  <r>
    <x v="5"/>
    <x v="5"/>
    <x v="5"/>
    <x v="4"/>
    <x v="20"/>
    <x v="8"/>
    <n v="178.02720000000002"/>
    <n v="116.23995000000001"/>
    <n v="61.787250000000014"/>
  </r>
  <r>
    <x v="5"/>
    <x v="5"/>
    <x v="5"/>
    <x v="4"/>
    <x v="21"/>
    <x v="9"/>
    <n v="253.34640000000005"/>
    <n v="150.19319999999999"/>
    <n v="103.15320000000006"/>
  </r>
  <r>
    <x v="5"/>
    <x v="5"/>
    <x v="5"/>
    <x v="4"/>
    <x v="22"/>
    <x v="10"/>
    <n v="340.83840000000004"/>
    <n v="187.4752"/>
    <n v="153.36320000000003"/>
  </r>
  <r>
    <x v="5"/>
    <x v="5"/>
    <x v="5"/>
    <x v="4"/>
    <x v="23"/>
    <x v="11"/>
    <n v="244.97760000000002"/>
    <n v="150.99209999999999"/>
    <n v="93.98550000000003"/>
  </r>
  <r>
    <x v="5"/>
    <x v="5"/>
    <x v="5"/>
    <x v="5"/>
    <x v="12"/>
    <x v="0"/>
    <n v="72.492500000000007"/>
    <n v="39.204500000000003"/>
    <n v="33.288000000000004"/>
  </r>
  <r>
    <x v="5"/>
    <x v="5"/>
    <x v="5"/>
    <x v="5"/>
    <x v="13"/>
    <x v="1"/>
    <n v="89.836500000000001"/>
    <n v="62.991500000000009"/>
    <n v="26.844999999999992"/>
  </r>
  <r>
    <x v="5"/>
    <x v="5"/>
    <x v="5"/>
    <x v="5"/>
    <x v="14"/>
    <x v="2"/>
    <n v="77.777000000000001"/>
    <n v="69.070400000000006"/>
    <n v="8.7065999999999946"/>
  </r>
  <r>
    <x v="5"/>
    <x v="5"/>
    <x v="5"/>
    <x v="5"/>
    <x v="15"/>
    <x v="3"/>
    <n v="119.24000000000001"/>
    <n v="69.775199999999998"/>
    <n v="49.464800000000011"/>
  </r>
  <r>
    <x v="5"/>
    <x v="5"/>
    <x v="5"/>
    <x v="5"/>
    <x v="16"/>
    <x v="4"/>
    <n v="93.901500000000013"/>
    <n v="56.736400000000003"/>
    <n v="37.16510000000001"/>
  </r>
  <r>
    <x v="5"/>
    <x v="5"/>
    <x v="5"/>
    <x v="5"/>
    <x v="17"/>
    <x v="5"/>
    <n v="62.194500000000005"/>
    <n v="47.177550000000004"/>
    <n v="15.016950000000001"/>
  </r>
  <r>
    <x v="5"/>
    <x v="5"/>
    <x v="5"/>
    <x v="5"/>
    <x v="18"/>
    <x v="6"/>
    <n v="57.316499999999998"/>
    <n v="32.905349999999999"/>
    <n v="24.411149999999999"/>
  </r>
  <r>
    <x v="5"/>
    <x v="5"/>
    <x v="5"/>
    <x v="5"/>
    <x v="19"/>
    <x v="7"/>
    <n v="63.956000000000003"/>
    <n v="41.230800000000002"/>
    <n v="22.725200000000001"/>
  </r>
  <r>
    <x v="5"/>
    <x v="5"/>
    <x v="5"/>
    <x v="5"/>
    <x v="20"/>
    <x v="8"/>
    <n v="50.609249999999996"/>
    <n v="33.698250000000002"/>
    <n v="16.910999999999994"/>
  </r>
  <r>
    <x v="5"/>
    <x v="5"/>
    <x v="5"/>
    <x v="5"/>
    <x v="21"/>
    <x v="9"/>
    <n v="75.608999999999995"/>
    <n v="50.216999999999999"/>
    <n v="25.391999999999996"/>
  </r>
  <r>
    <x v="5"/>
    <x v="5"/>
    <x v="5"/>
    <x v="5"/>
    <x v="22"/>
    <x v="10"/>
    <n v="128.99600000000001"/>
    <n v="68.365600000000001"/>
    <n v="60.630400000000009"/>
  </r>
  <r>
    <x v="5"/>
    <x v="5"/>
    <x v="5"/>
    <x v="5"/>
    <x v="23"/>
    <x v="11"/>
    <n v="108.129"/>
    <n v="57.969799999999999"/>
    <n v="50.159200000000006"/>
  </r>
  <r>
    <x v="5"/>
    <x v="5"/>
    <x v="5"/>
    <x v="6"/>
    <x v="12"/>
    <x v="0"/>
    <n v="11.287999999999998"/>
    <n v="3.5669999999999997"/>
    <n v="7.7209999999999983"/>
  </r>
  <r>
    <x v="5"/>
    <x v="5"/>
    <x v="5"/>
    <x v="6"/>
    <x v="13"/>
    <x v="1"/>
    <n v="18.7408"/>
    <n v="5.8097000000000003"/>
    <n v="12.931100000000001"/>
  </r>
  <r>
    <x v="5"/>
    <x v="5"/>
    <x v="5"/>
    <x v="6"/>
    <x v="14"/>
    <x v="2"/>
    <n v="19.992000000000001"/>
    <n v="6.5435999999999996"/>
    <n v="13.448400000000001"/>
  </r>
  <r>
    <x v="5"/>
    <x v="5"/>
    <x v="5"/>
    <x v="6"/>
    <x v="15"/>
    <x v="3"/>
    <n v="25.6768"/>
    <n v="7.281600000000001"/>
    <n v="18.395199999999999"/>
  </r>
  <r>
    <x v="5"/>
    <x v="5"/>
    <x v="5"/>
    <x v="6"/>
    <x v="16"/>
    <x v="4"/>
    <n v="19.801600000000001"/>
    <n v="4.5920000000000005"/>
    <n v="15.2096"/>
  </r>
  <r>
    <x v="5"/>
    <x v="5"/>
    <x v="5"/>
    <x v="6"/>
    <x v="17"/>
    <x v="5"/>
    <n v="13.341600000000001"/>
    <n v="3.8007"/>
    <n v="9.5409000000000006"/>
  </r>
  <r>
    <x v="5"/>
    <x v="5"/>
    <x v="5"/>
    <x v="6"/>
    <x v="18"/>
    <x v="6"/>
    <n v="10.7712"/>
    <n v="3.9483000000000001"/>
    <n v="6.8229000000000006"/>
  </r>
  <r>
    <x v="5"/>
    <x v="5"/>
    <x v="5"/>
    <x v="6"/>
    <x v="19"/>
    <x v="7"/>
    <n v="11.097600000000002"/>
    <n v="2.9520000000000004"/>
    <n v="8.1456000000000017"/>
  </r>
  <r>
    <x v="5"/>
    <x v="5"/>
    <x v="5"/>
    <x v="6"/>
    <x v="20"/>
    <x v="8"/>
    <n v="13.219200000000001"/>
    <n v="3.4317000000000002"/>
    <n v="9.7875000000000014"/>
  </r>
  <r>
    <x v="5"/>
    <x v="5"/>
    <x v="5"/>
    <x v="6"/>
    <x v="21"/>
    <x v="9"/>
    <n v="16.8096"/>
    <n v="4.0835999999999997"/>
    <n v="12.725999999999999"/>
  </r>
  <r>
    <x v="5"/>
    <x v="5"/>
    <x v="5"/>
    <x v="6"/>
    <x v="22"/>
    <x v="10"/>
    <n v="21.107200000000002"/>
    <n v="5.3792"/>
    <n v="15.728000000000002"/>
  </r>
  <r>
    <x v="5"/>
    <x v="5"/>
    <x v="5"/>
    <x v="6"/>
    <x v="23"/>
    <x v="11"/>
    <n v="15.4224"/>
    <n v="6.601"/>
    <n v="8.8214000000000006"/>
  </r>
  <r>
    <x v="5"/>
    <x v="5"/>
    <x v="5"/>
    <x v="6"/>
    <x v="12"/>
    <x v="0"/>
    <n v="9.6135000000000002"/>
    <n v="3.85"/>
    <n v="5.7635000000000005"/>
  </r>
  <r>
    <x v="5"/>
    <x v="5"/>
    <x v="5"/>
    <x v="6"/>
    <x v="13"/>
    <x v="1"/>
    <n v="14.221349999999999"/>
    <n v="4.9549500000000002"/>
    <n v="9.2663999999999991"/>
  </r>
  <r>
    <x v="5"/>
    <x v="5"/>
    <x v="5"/>
    <x v="6"/>
    <x v="14"/>
    <x v="2"/>
    <n v="13.923"/>
    <n v="6.4679999999999991"/>
    <n v="7.455000000000001"/>
  </r>
  <r>
    <x v="5"/>
    <x v="5"/>
    <x v="5"/>
    <x v="6"/>
    <x v="15"/>
    <x v="3"/>
    <n v="15.027999999999999"/>
    <n v="5.2976000000000001"/>
    <n v="9.7303999999999995"/>
  </r>
  <r>
    <x v="5"/>
    <x v="5"/>
    <x v="5"/>
    <x v="6"/>
    <x v="16"/>
    <x v="4"/>
    <n v="15.779400000000001"/>
    <n v="5.4438999999999993"/>
    <n v="10.335500000000001"/>
  </r>
  <r>
    <x v="5"/>
    <x v="5"/>
    <x v="5"/>
    <x v="6"/>
    <x v="17"/>
    <x v="5"/>
    <n v="8.5526999999999997"/>
    <n v="4.0540499999999993"/>
    <n v="4.4986500000000005"/>
  </r>
  <r>
    <x v="5"/>
    <x v="5"/>
    <x v="5"/>
    <x v="6"/>
    <x v="18"/>
    <x v="6"/>
    <n v="9.1494"/>
    <n v="4.0886999999999993"/>
    <n v="5.0607000000000006"/>
  </r>
  <r>
    <x v="5"/>
    <x v="5"/>
    <x v="5"/>
    <x v="6"/>
    <x v="19"/>
    <x v="7"/>
    <n v="7.6907999999999994"/>
    <n v="3.6959999999999997"/>
    <n v="3.9947999999999997"/>
  </r>
  <r>
    <x v="5"/>
    <x v="5"/>
    <x v="5"/>
    <x v="6"/>
    <x v="20"/>
    <x v="8"/>
    <n v="9.5472000000000001"/>
    <n v="3.0491999999999999"/>
    <n v="6.4980000000000002"/>
  </r>
  <r>
    <x v="5"/>
    <x v="5"/>
    <x v="5"/>
    <x v="6"/>
    <x v="21"/>
    <x v="9"/>
    <n v="11.801399999999999"/>
    <n v="5.4977999999999998"/>
    <n v="6.3035999999999994"/>
  </r>
  <r>
    <x v="5"/>
    <x v="5"/>
    <x v="5"/>
    <x v="6"/>
    <x v="22"/>
    <x v="10"/>
    <n v="19.448"/>
    <n v="6.837600000000001"/>
    <n v="12.610399999999998"/>
  </r>
  <r>
    <x v="5"/>
    <x v="5"/>
    <x v="5"/>
    <x v="6"/>
    <x v="23"/>
    <x v="11"/>
    <n v="13.4589"/>
    <n v="5.6055999999999999"/>
    <n v="7.8532999999999999"/>
  </r>
  <r>
    <x v="5"/>
    <x v="5"/>
    <x v="5"/>
    <x v="6"/>
    <x v="12"/>
    <x v="0"/>
    <n v="0.8075"/>
    <n v="0.36050000000000004"/>
    <n v="0.44699999999999995"/>
  </r>
  <r>
    <x v="5"/>
    <x v="5"/>
    <x v="5"/>
    <x v="6"/>
    <x v="13"/>
    <x v="1"/>
    <n v="1.2155"/>
    <n v="0.44590000000000002"/>
    <n v="0.76960000000000006"/>
  </r>
  <r>
    <x v="5"/>
    <x v="5"/>
    <x v="5"/>
    <x v="6"/>
    <x v="14"/>
    <x v="2"/>
    <n v="1.2138"/>
    <n v="0.57819999999999994"/>
    <n v="0.63560000000000005"/>
  </r>
  <r>
    <x v="5"/>
    <x v="5"/>
    <x v="5"/>
    <x v="6"/>
    <x v="15"/>
    <x v="3"/>
    <n v="1.5911999999999999"/>
    <n v="0.45360000000000006"/>
    <n v="1.1375999999999999"/>
  </r>
  <r>
    <x v="5"/>
    <x v="5"/>
    <x v="5"/>
    <x v="6"/>
    <x v="16"/>
    <x v="4"/>
    <n v="1.3684999999999998"/>
    <n v="0.44590000000000002"/>
    <n v="0.92259999999999986"/>
  </r>
  <r>
    <x v="5"/>
    <x v="5"/>
    <x v="5"/>
    <x v="6"/>
    <x v="17"/>
    <x v="5"/>
    <n v="0.75734999999999997"/>
    <n v="0.34965000000000002"/>
    <n v="0.40769999999999995"/>
  </r>
  <r>
    <x v="5"/>
    <x v="5"/>
    <x v="5"/>
    <x v="6"/>
    <x v="18"/>
    <x v="6"/>
    <n v="0.81855000000000011"/>
    <n v="0.34965000000000002"/>
    <n v="0.46890000000000009"/>
  </r>
  <r>
    <x v="5"/>
    <x v="5"/>
    <x v="5"/>
    <x v="6"/>
    <x v="19"/>
    <x v="7"/>
    <n v="0.8024"/>
    <n v="0.33600000000000002"/>
    <n v="0.46639999999999998"/>
  </r>
  <r>
    <x v="5"/>
    <x v="5"/>
    <x v="5"/>
    <x v="6"/>
    <x v="20"/>
    <x v="8"/>
    <n v="0.77265000000000006"/>
    <n v="0.28350000000000003"/>
    <n v="0.48915000000000003"/>
  </r>
  <r>
    <x v="5"/>
    <x v="5"/>
    <x v="5"/>
    <x v="6"/>
    <x v="21"/>
    <x v="9"/>
    <n v="0.87719999999999998"/>
    <n v="0.44940000000000002"/>
    <n v="0.42779999999999996"/>
  </r>
  <r>
    <x v="5"/>
    <x v="5"/>
    <x v="5"/>
    <x v="6"/>
    <x v="22"/>
    <x v="10"/>
    <n v="1.6184000000000001"/>
    <n v="0.5152000000000001"/>
    <n v="1.1032"/>
  </r>
  <r>
    <x v="5"/>
    <x v="5"/>
    <x v="5"/>
    <x v="6"/>
    <x v="23"/>
    <x v="11"/>
    <n v="1.2495000000000001"/>
    <n v="0.55859999999999999"/>
    <n v="0.69090000000000007"/>
  </r>
  <r>
    <x v="5"/>
    <x v="5"/>
    <x v="5"/>
    <x v="6"/>
    <x v="12"/>
    <x v="0"/>
    <n v="18.568000000000001"/>
    <n v="10.924999999999999"/>
    <n v="7.6430000000000025"/>
  </r>
  <r>
    <x v="5"/>
    <x v="5"/>
    <x v="5"/>
    <x v="6"/>
    <x v="13"/>
    <x v="1"/>
    <n v="29.350100000000001"/>
    <n v="12.4735"/>
    <n v="16.876600000000003"/>
  </r>
  <r>
    <x v="5"/>
    <x v="5"/>
    <x v="5"/>
    <x v="6"/>
    <x v="14"/>
    <x v="2"/>
    <n v="29.8354"/>
    <n v="15.827"/>
    <n v="14.0084"/>
  </r>
  <r>
    <x v="5"/>
    <x v="5"/>
    <x v="5"/>
    <x v="6"/>
    <x v="15"/>
    <x v="3"/>
    <n v="35.785600000000002"/>
    <n v="15.048"/>
    <n v="20.7376"/>
  </r>
  <r>
    <x v="5"/>
    <x v="5"/>
    <x v="5"/>
    <x v="6"/>
    <x v="16"/>
    <x v="4"/>
    <n v="32.198599999999999"/>
    <n v="12.103000000000002"/>
    <n v="20.095599999999997"/>
  </r>
  <r>
    <x v="5"/>
    <x v="5"/>
    <x v="5"/>
    <x v="6"/>
    <x v="17"/>
    <x v="5"/>
    <n v="20.509200000000003"/>
    <n v="9.4050000000000011"/>
    <n v="11.104200000000002"/>
  </r>
  <r>
    <x v="5"/>
    <x v="5"/>
    <x v="5"/>
    <x v="6"/>
    <x v="18"/>
    <x v="6"/>
    <n v="19.559700000000003"/>
    <n v="9.5760000000000023"/>
    <n v="9.9837000000000007"/>
  </r>
  <r>
    <x v="5"/>
    <x v="5"/>
    <x v="5"/>
    <x v="6"/>
    <x v="19"/>
    <x v="7"/>
    <n v="17.217600000000001"/>
    <n v="8.8160000000000007"/>
    <n v="8.4016000000000002"/>
  </r>
  <r>
    <x v="5"/>
    <x v="5"/>
    <x v="5"/>
    <x v="6"/>
    <x v="20"/>
    <x v="8"/>
    <n v="16.141500000000001"/>
    <n v="8.9775000000000009"/>
    <n v="7.1639999999999997"/>
  </r>
  <r>
    <x v="5"/>
    <x v="5"/>
    <x v="5"/>
    <x v="6"/>
    <x v="21"/>
    <x v="9"/>
    <n v="24.307199999999998"/>
    <n v="13.337999999999999"/>
    <n v="10.969199999999999"/>
  </r>
  <r>
    <x v="5"/>
    <x v="5"/>
    <x v="5"/>
    <x v="6"/>
    <x v="22"/>
    <x v="10"/>
    <n v="27.007999999999999"/>
    <n v="18.240000000000002"/>
    <n v="8.7679999999999971"/>
  </r>
  <r>
    <x v="5"/>
    <x v="5"/>
    <x v="5"/>
    <x v="6"/>
    <x v="23"/>
    <x v="11"/>
    <n v="26.881399999999999"/>
    <n v="14.231000000000002"/>
    <n v="12.650399999999998"/>
  </r>
  <r>
    <x v="5"/>
    <x v="5"/>
    <x v="5"/>
    <x v="6"/>
    <x v="12"/>
    <x v="0"/>
    <n v="20.5335"/>
    <n v="5.0460000000000003"/>
    <n v="15.487500000000001"/>
  </r>
  <r>
    <x v="5"/>
    <x v="5"/>
    <x v="5"/>
    <x v="6"/>
    <x v="13"/>
    <x v="1"/>
    <n v="18.252000000000002"/>
    <n v="6.7860000000000005"/>
    <n v="11.466000000000001"/>
  </r>
  <r>
    <x v="5"/>
    <x v="5"/>
    <x v="5"/>
    <x v="6"/>
    <x v="14"/>
    <x v="2"/>
    <n v="21.130199999999999"/>
    <n v="6.983200000000001"/>
    <n v="14.146999999999998"/>
  </r>
  <r>
    <x v="5"/>
    <x v="5"/>
    <x v="5"/>
    <x v="6"/>
    <x v="15"/>
    <x v="3"/>
    <n v="24.429600000000001"/>
    <n v="10.764799999999999"/>
    <n v="13.664800000000001"/>
  </r>
  <r>
    <x v="5"/>
    <x v="5"/>
    <x v="5"/>
    <x v="6"/>
    <x v="16"/>
    <x v="4"/>
    <n v="19.901700000000002"/>
    <n v="9.6628000000000007"/>
    <n v="10.238900000000001"/>
  </r>
  <r>
    <x v="5"/>
    <x v="5"/>
    <x v="5"/>
    <x v="6"/>
    <x v="17"/>
    <x v="5"/>
    <n v="15.321149999999999"/>
    <n v="4.8545999999999996"/>
    <n v="10.46655"/>
  </r>
  <r>
    <x v="5"/>
    <x v="5"/>
    <x v="5"/>
    <x v="6"/>
    <x v="18"/>
    <x v="6"/>
    <n v="13.10985"/>
    <n v="4.6457999999999995"/>
    <n v="8.4640500000000003"/>
  </r>
  <r>
    <x v="5"/>
    <x v="5"/>
    <x v="5"/>
    <x v="6"/>
    <x v="19"/>
    <x v="7"/>
    <n v="16.146000000000001"/>
    <n v="4.0831999999999997"/>
    <n v="12.062800000000001"/>
  </r>
  <r>
    <x v="5"/>
    <x v="5"/>
    <x v="5"/>
    <x v="6"/>
    <x v="20"/>
    <x v="8"/>
    <n v="12.636000000000001"/>
    <n v="5.3765999999999998"/>
    <n v="7.2594000000000012"/>
  </r>
  <r>
    <x v="5"/>
    <x v="5"/>
    <x v="5"/>
    <x v="6"/>
    <x v="21"/>
    <x v="9"/>
    <n v="21.481199999999998"/>
    <n v="6.0552000000000001"/>
    <n v="15.425999999999998"/>
  </r>
  <r>
    <x v="5"/>
    <x v="5"/>
    <x v="5"/>
    <x v="6"/>
    <x v="22"/>
    <x v="10"/>
    <n v="32.292000000000002"/>
    <n v="10.022399999999999"/>
    <n v="22.269600000000004"/>
  </r>
  <r>
    <x v="5"/>
    <x v="5"/>
    <x v="5"/>
    <x v="6"/>
    <x v="23"/>
    <x v="11"/>
    <n v="22.604400000000002"/>
    <n v="8.4448000000000008"/>
    <n v="14.159600000000001"/>
  </r>
  <r>
    <x v="5"/>
    <x v="5"/>
    <x v="5"/>
    <x v="6"/>
    <x v="12"/>
    <x v="0"/>
    <n v="6.3635000000000002"/>
    <n v="3.51"/>
    <n v="2.8535000000000004"/>
  </r>
  <r>
    <x v="5"/>
    <x v="5"/>
    <x v="5"/>
    <x v="6"/>
    <x v="13"/>
    <x v="1"/>
    <n v="10.131550000000001"/>
    <n v="4.68"/>
    <n v="5.451550000000001"/>
  </r>
  <r>
    <x v="5"/>
    <x v="5"/>
    <x v="5"/>
    <x v="6"/>
    <x v="14"/>
    <x v="2"/>
    <n v="11.211200000000002"/>
    <n v="3.4859999999999998"/>
    <n v="7.7252000000000018"/>
  </r>
  <r>
    <x v="5"/>
    <x v="5"/>
    <x v="5"/>
    <x v="6"/>
    <x v="15"/>
    <x v="3"/>
    <n v="12.927199999999997"/>
    <n v="5.3760000000000003"/>
    <n v="7.551199999999997"/>
  </r>
  <r>
    <x v="5"/>
    <x v="5"/>
    <x v="5"/>
    <x v="6"/>
    <x v="16"/>
    <x v="4"/>
    <n v="11.011000000000001"/>
    <n v="3.8640000000000003"/>
    <n v="7.1470000000000002"/>
  </r>
  <r>
    <x v="5"/>
    <x v="5"/>
    <x v="5"/>
    <x v="6"/>
    <x v="17"/>
    <x v="5"/>
    <n v="7.7220000000000004"/>
    <n v="2.8350000000000004"/>
    <n v="4.8870000000000005"/>
  </r>
  <r>
    <x v="5"/>
    <x v="5"/>
    <x v="5"/>
    <x v="6"/>
    <x v="18"/>
    <x v="6"/>
    <n v="6.1776"/>
    <n v="2.3220000000000001"/>
    <n v="3.8555999999999999"/>
  </r>
  <r>
    <x v="5"/>
    <x v="5"/>
    <x v="5"/>
    <x v="6"/>
    <x v="19"/>
    <x v="7"/>
    <n v="6.8639999999999999"/>
    <n v="2.0640000000000001"/>
    <n v="4.8"/>
  </r>
  <r>
    <x v="5"/>
    <x v="5"/>
    <x v="5"/>
    <x v="6"/>
    <x v="20"/>
    <x v="8"/>
    <n v="5.4054000000000002"/>
    <n v="2.1870000000000003"/>
    <n v="3.2183999999999999"/>
  </r>
  <r>
    <x v="5"/>
    <x v="5"/>
    <x v="5"/>
    <x v="6"/>
    <x v="21"/>
    <x v="9"/>
    <n v="9.8669999999999991"/>
    <n v="4.32"/>
    <n v="5.5469999999999988"/>
  </r>
  <r>
    <x v="5"/>
    <x v="5"/>
    <x v="5"/>
    <x v="6"/>
    <x v="22"/>
    <x v="10"/>
    <n v="10.0672"/>
    <n v="5.6159999999999997"/>
    <n v="4.4512"/>
  </r>
  <r>
    <x v="5"/>
    <x v="5"/>
    <x v="5"/>
    <x v="6"/>
    <x v="23"/>
    <x v="11"/>
    <n v="8.2081999999999997"/>
    <n v="3.9899999999999998"/>
    <n v="4.2181999999999995"/>
  </r>
  <r>
    <x v="5"/>
    <x v="5"/>
    <x v="6"/>
    <x v="0"/>
    <x v="12"/>
    <x v="0"/>
    <n v="209.01499999999999"/>
    <n v="115.06950000000001"/>
    <n v="93.945499999999981"/>
  </r>
  <r>
    <x v="5"/>
    <x v="5"/>
    <x v="6"/>
    <x v="0"/>
    <x v="13"/>
    <x v="1"/>
    <n v="274.9162"/>
    <n v="118.90515000000001"/>
    <n v="156.01105000000001"/>
  </r>
  <r>
    <x v="5"/>
    <x v="5"/>
    <x v="6"/>
    <x v="0"/>
    <x v="14"/>
    <x v="2"/>
    <n v="368.35820000000001"/>
    <n v="110.152"/>
    <n v="258.20620000000002"/>
  </r>
  <r>
    <x v="5"/>
    <x v="5"/>
    <x v="6"/>
    <x v="0"/>
    <x v="15"/>
    <x v="3"/>
    <n v="326.55519999999996"/>
    <n v="174.66960000000003"/>
    <n v="151.88559999999993"/>
  </r>
  <r>
    <x v="5"/>
    <x v="5"/>
    <x v="6"/>
    <x v="0"/>
    <x v="16"/>
    <x v="4"/>
    <n v="385.57120000000003"/>
    <n v="115.6596"/>
    <n v="269.91160000000002"/>
  </r>
  <r>
    <x v="5"/>
    <x v="5"/>
    <x v="6"/>
    <x v="0"/>
    <x v="17"/>
    <x v="5"/>
    <n v="239.01480000000001"/>
    <n v="95.59620000000001"/>
    <n v="143.4186"/>
  </r>
  <r>
    <x v="5"/>
    <x v="5"/>
    <x v="6"/>
    <x v="0"/>
    <x v="18"/>
    <x v="6"/>
    <n v="179.26110000000003"/>
    <n v="106.218"/>
    <n v="73.043100000000024"/>
  </r>
  <r>
    <x v="5"/>
    <x v="5"/>
    <x v="6"/>
    <x v="0"/>
    <x v="19"/>
    <x v="7"/>
    <n v="220.32640000000001"/>
    <n v="84.187600000000018"/>
    <n v="136.1388"/>
  </r>
  <r>
    <x v="5"/>
    <x v="5"/>
    <x v="6"/>
    <x v="0"/>
    <x v="20"/>
    <x v="8"/>
    <n v="185.90039999999999"/>
    <n v="91.170450000000002"/>
    <n v="94.729949999999988"/>
  </r>
  <r>
    <x v="5"/>
    <x v="5"/>
    <x v="6"/>
    <x v="0"/>
    <x v="21"/>
    <x v="9"/>
    <n v="256.71959999999996"/>
    <n v="97.956599999999995"/>
    <n v="158.76299999999998"/>
  </r>
  <r>
    <x v="5"/>
    <x v="5"/>
    <x v="6"/>
    <x v="0"/>
    <x v="22"/>
    <x v="10"/>
    <n v="346.22719999999998"/>
    <n v="157.36000000000001"/>
    <n v="188.86719999999997"/>
  </r>
  <r>
    <x v="5"/>
    <x v="5"/>
    <x v="6"/>
    <x v="0"/>
    <x v="23"/>
    <x v="11"/>
    <n v="368.35820000000001"/>
    <n v="148.70520000000002"/>
    <n v="219.65299999999999"/>
  </r>
  <r>
    <x v="5"/>
    <x v="5"/>
    <x v="6"/>
    <x v="1"/>
    <x v="12"/>
    <x v="0"/>
    <n v="160.38"/>
    <n v="85.52000000000001"/>
    <n v="74.859999999999985"/>
  </r>
  <r>
    <x v="5"/>
    <x v="5"/>
    <x v="6"/>
    <x v="1"/>
    <x v="13"/>
    <x v="1"/>
    <n v="206.75655"/>
    <n v="130.6318"/>
    <n v="76.124750000000006"/>
  </r>
  <r>
    <x v="5"/>
    <x v="5"/>
    <x v="6"/>
    <x v="1"/>
    <x v="14"/>
    <x v="2"/>
    <n v="179.62560000000002"/>
    <n v="140.68039999999999"/>
    <n v="38.945200000000028"/>
  </r>
  <r>
    <x v="5"/>
    <x v="5"/>
    <x v="6"/>
    <x v="1"/>
    <x v="15"/>
    <x v="3"/>
    <n v="241.63919999999999"/>
    <n v="153.93600000000001"/>
    <n v="87.703199999999981"/>
  </r>
  <r>
    <x v="5"/>
    <x v="5"/>
    <x v="6"/>
    <x v="1"/>
    <x v="16"/>
    <x v="4"/>
    <n v="224.53200000000001"/>
    <n v="179.59199999999998"/>
    <n v="44.940000000000026"/>
  </r>
  <r>
    <x v="5"/>
    <x v="5"/>
    <x v="6"/>
    <x v="1"/>
    <x v="17"/>
    <x v="5"/>
    <n v="96.228000000000009"/>
    <n v="76.968000000000018"/>
    <n v="19.259999999999991"/>
  </r>
  <r>
    <x v="5"/>
    <x v="5"/>
    <x v="6"/>
    <x v="1"/>
    <x v="18"/>
    <x v="6"/>
    <n v="134.7192"/>
    <n v="90.437399999999997"/>
    <n v="44.281800000000004"/>
  </r>
  <r>
    <x v="5"/>
    <x v="5"/>
    <x v="6"/>
    <x v="1"/>
    <x v="19"/>
    <x v="7"/>
    <n v="106.92"/>
    <n v="90.651200000000003"/>
    <n v="16.268799999999999"/>
  </r>
  <r>
    <x v="5"/>
    <x v="5"/>
    <x v="6"/>
    <x v="1"/>
    <x v="20"/>
    <x v="8"/>
    <n v="122.69069999999999"/>
    <n v="115.452"/>
    <n v="7.2386999999999944"/>
  </r>
  <r>
    <x v="5"/>
    <x v="5"/>
    <x v="6"/>
    <x v="1"/>
    <x v="21"/>
    <x v="9"/>
    <n v="173.21039999999999"/>
    <n v="121.866"/>
    <n v="51.344399999999993"/>
  </r>
  <r>
    <x v="5"/>
    <x v="5"/>
    <x v="6"/>
    <x v="1"/>
    <x v="22"/>
    <x v="10"/>
    <n v="230.94720000000001"/>
    <n v="171.04"/>
    <n v="59.907200000000017"/>
  </r>
  <r>
    <x v="5"/>
    <x v="5"/>
    <x v="6"/>
    <x v="1"/>
    <x v="23"/>
    <x v="11"/>
    <n v="192.72330000000002"/>
    <n v="125.7144"/>
    <n v="67.008900000000025"/>
  </r>
  <r>
    <x v="5"/>
    <x v="5"/>
    <x v="6"/>
    <x v="2"/>
    <x v="12"/>
    <x v="0"/>
    <n v="89.284000000000006"/>
    <n v="42.970500000000008"/>
    <n v="46.313499999999998"/>
  </r>
  <r>
    <x v="5"/>
    <x v="5"/>
    <x v="6"/>
    <x v="2"/>
    <x v="13"/>
    <x v="1"/>
    <n v="126.41200000000001"/>
    <n v="70.344300000000004"/>
    <n v="56.067700000000002"/>
  </r>
  <r>
    <x v="5"/>
    <x v="5"/>
    <x v="6"/>
    <x v="2"/>
    <x v="14"/>
    <x v="2"/>
    <n v="143.5616"/>
    <n v="76.498099999999994"/>
    <n v="67.063500000000005"/>
  </r>
  <r>
    <x v="5"/>
    <x v="5"/>
    <x v="6"/>
    <x v="2"/>
    <x v="15"/>
    <x v="3"/>
    <n v="161.24159999999998"/>
    <n v="75.543199999999999"/>
    <n v="85.698399999999978"/>
  </r>
  <r>
    <x v="5"/>
    <x v="5"/>
    <x v="6"/>
    <x v="2"/>
    <x v="16"/>
    <x v="4"/>
    <n v="112.62160000000002"/>
    <n v="79.468900000000005"/>
    <n v="33.15270000000001"/>
  </r>
  <r>
    <x v="5"/>
    <x v="5"/>
    <x v="6"/>
    <x v="2"/>
    <x v="17"/>
    <x v="5"/>
    <n v="77.968800000000002"/>
    <n v="41.538150000000002"/>
    <n v="36.43065"/>
  </r>
  <r>
    <x v="5"/>
    <x v="5"/>
    <x v="6"/>
    <x v="2"/>
    <x v="18"/>
    <x v="6"/>
    <n v="74.7864"/>
    <n v="56.816549999999999"/>
    <n v="17.969850000000001"/>
  </r>
  <r>
    <x v="5"/>
    <x v="5"/>
    <x v="6"/>
    <x v="2"/>
    <x v="19"/>
    <x v="7"/>
    <n v="62.233600000000003"/>
    <n v="40.742399999999996"/>
    <n v="21.491200000000006"/>
  </r>
  <r>
    <x v="5"/>
    <x v="5"/>
    <x v="6"/>
    <x v="2"/>
    <x v="20"/>
    <x v="8"/>
    <n v="93.0852"/>
    <n v="47.267550000000007"/>
    <n v="45.817649999999993"/>
  </r>
  <r>
    <x v="5"/>
    <x v="5"/>
    <x v="6"/>
    <x v="2"/>
    <x v="21"/>
    <x v="9"/>
    <n v="121.99199999999999"/>
    <n v="52.837800000000001"/>
    <n v="69.154199999999989"/>
  </r>
  <r>
    <x v="5"/>
    <x v="5"/>
    <x v="6"/>
    <x v="2"/>
    <x v="22"/>
    <x v="10"/>
    <n v="168.31359999999998"/>
    <n v="96.763199999999983"/>
    <n v="71.550399999999996"/>
  </r>
  <r>
    <x v="5"/>
    <x v="5"/>
    <x v="6"/>
    <x v="2"/>
    <x v="23"/>
    <x v="11"/>
    <n v="115.09680000000002"/>
    <n v="83.925099999999986"/>
    <n v="31.17170000000003"/>
  </r>
  <r>
    <x v="5"/>
    <x v="5"/>
    <x v="6"/>
    <x v="3"/>
    <x v="12"/>
    <x v="0"/>
    <n v="232.84499999999997"/>
    <n v="107.85600000000001"/>
    <n v="124.98899999999996"/>
  </r>
  <r>
    <x v="5"/>
    <x v="5"/>
    <x v="6"/>
    <x v="3"/>
    <x v="13"/>
    <x v="1"/>
    <n v="244.28299999999999"/>
    <n v="157.73940000000002"/>
    <n v="86.543599999999969"/>
  </r>
  <r>
    <x v="5"/>
    <x v="5"/>
    <x v="6"/>
    <x v="3"/>
    <x v="14"/>
    <x v="2"/>
    <n v="240.19799999999998"/>
    <n v="157.29"/>
    <n v="82.907999999999987"/>
  </r>
  <r>
    <x v="5"/>
    <x v="5"/>
    <x v="6"/>
    <x v="3"/>
    <x v="15"/>
    <x v="3"/>
    <n v="336.60400000000004"/>
    <n v="176.16479999999999"/>
    <n v="160.43920000000006"/>
  </r>
  <r>
    <x v="5"/>
    <x v="5"/>
    <x v="6"/>
    <x v="3"/>
    <x v="16"/>
    <x v="4"/>
    <n v="317.40450000000004"/>
    <n v="185.60219999999998"/>
    <n v="131.80230000000006"/>
  </r>
  <r>
    <x v="5"/>
    <x v="5"/>
    <x v="6"/>
    <x v="3"/>
    <x v="17"/>
    <x v="5"/>
    <n v="159.92775"/>
    <n v="95.048100000000005"/>
    <n v="64.879649999999998"/>
  </r>
  <r>
    <x v="5"/>
    <x v="5"/>
    <x v="6"/>
    <x v="3"/>
    <x v="18"/>
    <x v="6"/>
    <n v="158.08950000000002"/>
    <n v="102.12615000000001"/>
    <n v="55.963350000000005"/>
  </r>
  <r>
    <x v="5"/>
    <x v="5"/>
    <x v="6"/>
    <x v="3"/>
    <x v="19"/>
    <x v="7"/>
    <n v="135.62199999999999"/>
    <n v="79.094399999999993"/>
    <n v="56.527599999999993"/>
  </r>
  <r>
    <x v="5"/>
    <x v="5"/>
    <x v="6"/>
    <x v="3"/>
    <x v="20"/>
    <x v="8"/>
    <n v="154.41300000000001"/>
    <n v="94.036950000000019"/>
    <n v="60.376049999999992"/>
  </r>
  <r>
    <x v="5"/>
    <x v="5"/>
    <x v="6"/>
    <x v="3"/>
    <x v="21"/>
    <x v="9"/>
    <n v="223.041"/>
    <n v="111.90059999999998"/>
    <n v="111.14040000000001"/>
  </r>
  <r>
    <x v="5"/>
    <x v="5"/>
    <x v="6"/>
    <x v="3"/>
    <x v="22"/>
    <x v="10"/>
    <n v="323.53199999999998"/>
    <n v="210.31919999999997"/>
    <n v="113.21280000000002"/>
  </r>
  <r>
    <x v="5"/>
    <x v="5"/>
    <x v="6"/>
    <x v="3"/>
    <x v="23"/>
    <x v="11"/>
    <n v="314.54500000000002"/>
    <n v="171.4461"/>
    <n v="143.09890000000001"/>
  </r>
  <r>
    <x v="5"/>
    <x v="5"/>
    <x v="6"/>
    <x v="4"/>
    <x v="12"/>
    <x v="0"/>
    <n v="189.1225"/>
    <n v="103.95"/>
    <n v="85.172499999999999"/>
  </r>
  <r>
    <x v="5"/>
    <x v="5"/>
    <x v="6"/>
    <x v="4"/>
    <x v="13"/>
    <x v="1"/>
    <n v="213.69075000000001"/>
    <n v="128.70000000000002"/>
    <n v="84.990749999999991"/>
  </r>
  <r>
    <x v="5"/>
    <x v="5"/>
    <x v="6"/>
    <x v="4"/>
    <x v="14"/>
    <x v="2"/>
    <n v="237.55200000000002"/>
    <n v="183.64500000000001"/>
    <n v="53.907000000000011"/>
  </r>
  <r>
    <x v="5"/>
    <x v="5"/>
    <x v="6"/>
    <x v="4"/>
    <x v="15"/>
    <x v="3"/>
    <n v="265.83199999999999"/>
    <n v="233.64"/>
    <n v="32.192000000000007"/>
  </r>
  <r>
    <x v="5"/>
    <x v="5"/>
    <x v="6"/>
    <x v="4"/>
    <x v="16"/>
    <x v="4"/>
    <n v="269.72050000000002"/>
    <n v="138.6"/>
    <n v="131.12050000000002"/>
  </r>
  <r>
    <x v="5"/>
    <x v="5"/>
    <x v="6"/>
    <x v="4"/>
    <x v="17"/>
    <x v="5"/>
    <n v="173.39175000000003"/>
    <n v="95.782499999999999"/>
    <n v="77.609250000000031"/>
  </r>
  <r>
    <x v="5"/>
    <x v="5"/>
    <x v="6"/>
    <x v="4"/>
    <x v="18"/>
    <x v="6"/>
    <n v="187.70850000000002"/>
    <n v="110.26125"/>
    <n v="77.447250000000011"/>
  </r>
  <r>
    <x v="5"/>
    <x v="5"/>
    <x v="6"/>
    <x v="4"/>
    <x v="19"/>
    <x v="7"/>
    <n v="155.54000000000002"/>
    <n v="81.179999999999993"/>
    <n v="74.360000000000028"/>
  </r>
  <r>
    <x v="5"/>
    <x v="5"/>
    <x v="6"/>
    <x v="4"/>
    <x v="20"/>
    <x v="8"/>
    <n v="136.80450000000002"/>
    <n v="130.30875"/>
    <n v="6.4957500000000152"/>
  </r>
  <r>
    <x v="5"/>
    <x v="5"/>
    <x v="6"/>
    <x v="4"/>
    <x v="21"/>
    <x v="9"/>
    <n v="197.25300000000001"/>
    <n v="151.47"/>
    <n v="45.783000000000015"/>
  </r>
  <r>
    <x v="5"/>
    <x v="5"/>
    <x v="6"/>
    <x v="4"/>
    <x v="22"/>
    <x v="10"/>
    <n v="319.56399999999996"/>
    <n v="172.26"/>
    <n v="147.30399999999997"/>
  </r>
  <r>
    <x v="5"/>
    <x v="5"/>
    <x v="6"/>
    <x v="4"/>
    <x v="23"/>
    <x v="11"/>
    <n v="287.04199999999997"/>
    <n v="174.98249999999999"/>
    <n v="112.05949999999999"/>
  </r>
  <r>
    <x v="5"/>
    <x v="5"/>
    <x v="6"/>
    <x v="5"/>
    <x v="12"/>
    <x v="0"/>
    <n v="54.423499999999997"/>
    <n v="40.942500000000003"/>
    <n v="13.480999999999995"/>
  </r>
  <r>
    <x v="5"/>
    <x v="5"/>
    <x v="6"/>
    <x v="5"/>
    <x v="13"/>
    <x v="1"/>
    <n v="69.160650000000004"/>
    <n v="58.392749999999999"/>
    <n v="10.767900000000004"/>
  </r>
  <r>
    <x v="5"/>
    <x v="5"/>
    <x v="6"/>
    <x v="5"/>
    <x v="14"/>
    <x v="2"/>
    <n v="91.602699999999999"/>
    <n v="59.545500000000004"/>
    <n v="32.057199999999995"/>
  </r>
  <r>
    <x v="5"/>
    <x v="5"/>
    <x v="6"/>
    <x v="5"/>
    <x v="15"/>
    <x v="3"/>
    <n v="94.904799999999994"/>
    <n v="52.152000000000001"/>
    <n v="42.752799999999993"/>
  </r>
  <r>
    <x v="5"/>
    <x v="5"/>
    <x v="6"/>
    <x v="5"/>
    <x v="16"/>
    <x v="4"/>
    <n v="92.458800000000011"/>
    <n v="57.875999999999998"/>
    <n v="34.582800000000013"/>
  </r>
  <r>
    <x v="5"/>
    <x v="5"/>
    <x v="6"/>
    <x v="5"/>
    <x v="17"/>
    <x v="5"/>
    <n v="61.63920000000001"/>
    <n v="33.986249999999998"/>
    <n v="27.652950000000011"/>
  </r>
  <r>
    <x v="5"/>
    <x v="5"/>
    <x v="6"/>
    <x v="5"/>
    <x v="18"/>
    <x v="6"/>
    <n v="53.383949999999999"/>
    <n v="37.921500000000002"/>
    <n v="15.462449999999997"/>
  </r>
  <r>
    <x v="5"/>
    <x v="5"/>
    <x v="6"/>
    <x v="5"/>
    <x v="19"/>
    <x v="7"/>
    <n v="50.876800000000003"/>
    <n v="33.072000000000003"/>
    <n v="17.8048"/>
  </r>
  <r>
    <x v="5"/>
    <x v="5"/>
    <x v="6"/>
    <x v="5"/>
    <x v="20"/>
    <x v="8"/>
    <n v="59.988150000000012"/>
    <n v="35.774999999999999"/>
    <n v="24.213150000000013"/>
  </r>
  <r>
    <x v="5"/>
    <x v="5"/>
    <x v="6"/>
    <x v="5"/>
    <x v="21"/>
    <x v="9"/>
    <n v="77.782799999999995"/>
    <n v="46.746000000000002"/>
    <n v="31.036799999999992"/>
  </r>
  <r>
    <x v="5"/>
    <x v="5"/>
    <x v="6"/>
    <x v="5"/>
    <x v="22"/>
    <x v="10"/>
    <n v="91.9696"/>
    <n v="62.963999999999999"/>
    <n v="29.005600000000001"/>
  </r>
  <r>
    <x v="5"/>
    <x v="5"/>
    <x v="6"/>
    <x v="5"/>
    <x v="23"/>
    <x v="11"/>
    <n v="98.451499999999996"/>
    <n v="52.310999999999993"/>
    <n v="46.140500000000003"/>
  </r>
  <r>
    <x v="5"/>
    <x v="5"/>
    <x v="6"/>
    <x v="6"/>
    <x v="12"/>
    <x v="0"/>
    <n v="12.652500000000002"/>
    <n v="3.06"/>
    <n v="9.5925000000000011"/>
  </r>
  <r>
    <x v="5"/>
    <x v="5"/>
    <x v="6"/>
    <x v="6"/>
    <x v="13"/>
    <x v="1"/>
    <n v="16.448250000000002"/>
    <n v="4.1183999999999994"/>
    <n v="12.329850000000002"/>
  </r>
  <r>
    <x v="5"/>
    <x v="5"/>
    <x v="6"/>
    <x v="6"/>
    <x v="14"/>
    <x v="2"/>
    <n v="16.532600000000002"/>
    <n v="5.1912000000000003"/>
    <n v="11.341400000000002"/>
  </r>
  <r>
    <x v="5"/>
    <x v="5"/>
    <x v="6"/>
    <x v="6"/>
    <x v="15"/>
    <x v="3"/>
    <n v="19.665600000000001"/>
    <n v="5.8751999999999995"/>
    <n v="13.790400000000002"/>
  </r>
  <r>
    <x v="5"/>
    <x v="5"/>
    <x v="6"/>
    <x v="6"/>
    <x v="16"/>
    <x v="4"/>
    <n v="16.7013"/>
    <n v="5.9975999999999994"/>
    <n v="10.703700000000001"/>
  </r>
  <r>
    <x v="5"/>
    <x v="5"/>
    <x v="6"/>
    <x v="6"/>
    <x v="17"/>
    <x v="5"/>
    <n v="12.037950000000002"/>
    <n v="3.5316000000000005"/>
    <n v="8.5063500000000012"/>
  </r>
  <r>
    <x v="5"/>
    <x v="5"/>
    <x v="6"/>
    <x v="6"/>
    <x v="18"/>
    <x v="6"/>
    <n v="10.085850000000001"/>
    <n v="3.4668000000000005"/>
    <n v="6.6190499999999997"/>
  </r>
  <r>
    <x v="5"/>
    <x v="5"/>
    <x v="6"/>
    <x v="6"/>
    <x v="19"/>
    <x v="7"/>
    <n v="10.507600000000002"/>
    <n v="3.1104000000000003"/>
    <n v="7.3972000000000016"/>
  </r>
  <r>
    <x v="5"/>
    <x v="5"/>
    <x v="6"/>
    <x v="6"/>
    <x v="20"/>
    <x v="8"/>
    <n v="12.254849999999999"/>
    <n v="2.6892"/>
    <n v="9.5656499999999998"/>
  </r>
  <r>
    <x v="5"/>
    <x v="5"/>
    <x v="6"/>
    <x v="6"/>
    <x v="21"/>
    <x v="9"/>
    <n v="13.447800000000001"/>
    <n v="3.4560000000000004"/>
    <n v="9.9918000000000013"/>
  </r>
  <r>
    <x v="5"/>
    <x v="5"/>
    <x v="6"/>
    <x v="6"/>
    <x v="22"/>
    <x v="10"/>
    <n v="18.894400000000001"/>
    <n v="5.8751999999999995"/>
    <n v="13.019200000000001"/>
  </r>
  <r>
    <x v="5"/>
    <x v="5"/>
    <x v="6"/>
    <x v="6"/>
    <x v="23"/>
    <x v="11"/>
    <n v="18.894400000000005"/>
    <n v="5.3928000000000003"/>
    <n v="13.501600000000003"/>
  </r>
  <r>
    <x v="5"/>
    <x v="5"/>
    <x v="6"/>
    <x v="6"/>
    <x v="12"/>
    <x v="0"/>
    <n v="9.6074999999999999"/>
    <n v="3.7439999999999998"/>
    <n v="5.8635000000000002"/>
  </r>
  <r>
    <x v="5"/>
    <x v="5"/>
    <x v="6"/>
    <x v="6"/>
    <x v="13"/>
    <x v="1"/>
    <n v="11.6571"/>
    <n v="4.2848000000000006"/>
    <n v="7.3722999999999992"/>
  </r>
  <r>
    <x v="5"/>
    <x v="5"/>
    <x v="6"/>
    <x v="6"/>
    <x v="14"/>
    <x v="2"/>
    <n v="15.2439"/>
    <n v="4.5248000000000008"/>
    <n v="10.719099999999999"/>
  </r>
  <r>
    <x v="5"/>
    <x v="5"/>
    <x v="6"/>
    <x v="6"/>
    <x v="15"/>
    <x v="3"/>
    <n v="16.982399999999998"/>
    <n v="5.5808000000000009"/>
    <n v="11.401599999999998"/>
  </r>
  <r>
    <x v="5"/>
    <x v="5"/>
    <x v="6"/>
    <x v="6"/>
    <x v="16"/>
    <x v="4"/>
    <n v="10.632300000000001"/>
    <n v="4.2111999999999998"/>
    <n v="6.4211000000000009"/>
  </r>
  <r>
    <x v="5"/>
    <x v="5"/>
    <x v="6"/>
    <x v="6"/>
    <x v="17"/>
    <x v="5"/>
    <n v="7.1644499999999995"/>
    <n v="2.7359999999999998"/>
    <n v="4.4284499999999998"/>
  </r>
  <r>
    <x v="5"/>
    <x v="5"/>
    <x v="6"/>
    <x v="6"/>
    <x v="18"/>
    <x v="6"/>
    <n v="9.1408500000000004"/>
    <n v="2.8224"/>
    <n v="6.3184500000000003"/>
  </r>
  <r>
    <x v="5"/>
    <x v="5"/>
    <x v="6"/>
    <x v="6"/>
    <x v="19"/>
    <x v="7"/>
    <n v="6.5880000000000001"/>
    <n v="2.1760000000000002"/>
    <n v="4.4119999999999999"/>
  </r>
  <r>
    <x v="5"/>
    <x v="5"/>
    <x v="6"/>
    <x v="6"/>
    <x v="20"/>
    <x v="8"/>
    <n v="8.646749999999999"/>
    <n v="2.5343999999999998"/>
    <n v="6.1123499999999993"/>
  </r>
  <r>
    <x v="5"/>
    <x v="5"/>
    <x v="6"/>
    <x v="6"/>
    <x v="21"/>
    <x v="9"/>
    <n v="12.9564"/>
    <n v="3.8784000000000001"/>
    <n v="9.0779999999999994"/>
  </r>
  <r>
    <x v="5"/>
    <x v="5"/>
    <x v="6"/>
    <x v="6"/>
    <x v="22"/>
    <x v="10"/>
    <n v="12.736800000000001"/>
    <n v="6.0927999999999995"/>
    <n v="6.644000000000001"/>
  </r>
  <r>
    <x v="5"/>
    <x v="5"/>
    <x v="6"/>
    <x v="6"/>
    <x v="23"/>
    <x v="11"/>
    <n v="14.731499999999999"/>
    <n v="5.3760000000000003"/>
    <n v="9.3554999999999993"/>
  </r>
  <r>
    <x v="5"/>
    <x v="5"/>
    <x v="6"/>
    <x v="6"/>
    <x v="12"/>
    <x v="0"/>
    <n v="1.071"/>
    <n v="0.37450000000000006"/>
    <n v="0.6964999999999999"/>
  </r>
  <r>
    <x v="5"/>
    <x v="5"/>
    <x v="6"/>
    <x v="6"/>
    <x v="13"/>
    <x v="1"/>
    <n v="0.9827999999999999"/>
    <n v="0.46410000000000001"/>
    <n v="0.51869999999999994"/>
  </r>
  <r>
    <x v="5"/>
    <x v="5"/>
    <x v="6"/>
    <x v="6"/>
    <x v="14"/>
    <x v="2"/>
    <n v="1.1843999999999999"/>
    <n v="0.441"/>
    <n v="0.74339999999999984"/>
  </r>
  <r>
    <x v="5"/>
    <x v="5"/>
    <x v="6"/>
    <x v="6"/>
    <x v="15"/>
    <x v="3"/>
    <n v="1.5696000000000001"/>
    <n v="0.44800000000000006"/>
    <n v="1.1215999999999999"/>
  </r>
  <r>
    <x v="5"/>
    <x v="5"/>
    <x v="6"/>
    <x v="6"/>
    <x v="16"/>
    <x v="4"/>
    <n v="1.2978000000000001"/>
    <n v="0.49"/>
    <n v="0.80780000000000007"/>
  </r>
  <r>
    <x v="5"/>
    <x v="5"/>
    <x v="6"/>
    <x v="6"/>
    <x v="17"/>
    <x v="5"/>
    <n v="0.64800000000000013"/>
    <n v="0.28350000000000003"/>
    <n v="0.3645000000000001"/>
  </r>
  <r>
    <x v="5"/>
    <x v="5"/>
    <x v="6"/>
    <x v="6"/>
    <x v="18"/>
    <x v="6"/>
    <n v="0.81810000000000005"/>
    <n v="0.34965000000000002"/>
    <n v="0.46845000000000003"/>
  </r>
  <r>
    <x v="5"/>
    <x v="5"/>
    <x v="6"/>
    <x v="6"/>
    <x v="19"/>
    <x v="7"/>
    <n v="0.82799999999999996"/>
    <n v="0.27440000000000003"/>
    <n v="0.55359999999999987"/>
  </r>
  <r>
    <x v="5"/>
    <x v="5"/>
    <x v="6"/>
    <x v="6"/>
    <x v="20"/>
    <x v="8"/>
    <n v="0.76139999999999997"/>
    <n v="0.3024"/>
    <n v="0.45899999999999996"/>
  </r>
  <r>
    <x v="5"/>
    <x v="5"/>
    <x v="6"/>
    <x v="6"/>
    <x v="21"/>
    <x v="9"/>
    <n v="0.98280000000000012"/>
    <n v="0.39899999999999997"/>
    <n v="0.5838000000000001"/>
  </r>
  <r>
    <x v="5"/>
    <x v="5"/>
    <x v="6"/>
    <x v="6"/>
    <x v="22"/>
    <x v="10"/>
    <n v="1.44"/>
    <n v="0.58240000000000003"/>
    <n v="0.85759999999999992"/>
  </r>
  <r>
    <x v="5"/>
    <x v="5"/>
    <x v="6"/>
    <x v="6"/>
    <x v="23"/>
    <x v="11"/>
    <n v="1.3356000000000001"/>
    <n v="0.54390000000000005"/>
    <n v="0.79170000000000007"/>
  </r>
  <r>
    <x v="5"/>
    <x v="5"/>
    <x v="6"/>
    <x v="6"/>
    <x v="12"/>
    <x v="0"/>
    <n v="24.54"/>
    <n v="8.3720000000000017"/>
    <n v="16.167999999999999"/>
  </r>
  <r>
    <x v="5"/>
    <x v="5"/>
    <x v="6"/>
    <x v="6"/>
    <x v="13"/>
    <x v="1"/>
    <n v="30.572749999999999"/>
    <n v="12.797200000000002"/>
    <n v="17.775549999999996"/>
  </r>
  <r>
    <x v="5"/>
    <x v="5"/>
    <x v="6"/>
    <x v="6"/>
    <x v="14"/>
    <x v="2"/>
    <n v="26.339600000000001"/>
    <n v="11.0768"/>
    <n v="15.2628"/>
  </r>
  <r>
    <x v="5"/>
    <x v="5"/>
    <x v="6"/>
    <x v="6"/>
    <x v="15"/>
    <x v="3"/>
    <n v="35.010400000000004"/>
    <n v="16.486400000000003"/>
    <n v="18.524000000000001"/>
  </r>
  <r>
    <x v="5"/>
    <x v="5"/>
    <x v="6"/>
    <x v="6"/>
    <x v="16"/>
    <x v="4"/>
    <n v="27.198499999999999"/>
    <n v="12.107200000000001"/>
    <n v="15.091299999999999"/>
  </r>
  <r>
    <x v="5"/>
    <x v="5"/>
    <x v="6"/>
    <x v="6"/>
    <x v="17"/>
    <x v="5"/>
    <n v="20.613600000000002"/>
    <n v="7.5347999999999997"/>
    <n v="13.078800000000001"/>
  </r>
  <r>
    <x v="5"/>
    <x v="5"/>
    <x v="6"/>
    <x v="6"/>
    <x v="18"/>
    <x v="6"/>
    <n v="15.8283"/>
    <n v="7.7004000000000001"/>
    <n v="8.1279000000000003"/>
  </r>
  <r>
    <x v="5"/>
    <x v="5"/>
    <x v="6"/>
    <x v="6"/>
    <x v="19"/>
    <x v="7"/>
    <n v="14.724"/>
    <n v="7.1391999999999998"/>
    <n v="7.5848000000000004"/>
  </r>
  <r>
    <x v="5"/>
    <x v="5"/>
    <x v="6"/>
    <x v="6"/>
    <x v="20"/>
    <x v="8"/>
    <n v="15.276149999999999"/>
    <n v="7.2863999999999995"/>
    <n v="7.9897499999999999"/>
  </r>
  <r>
    <x v="5"/>
    <x v="5"/>
    <x v="6"/>
    <x v="6"/>
    <x v="21"/>
    <x v="9"/>
    <n v="21.349799999999998"/>
    <n v="12.696"/>
    <n v="8.6537999999999986"/>
  </r>
  <r>
    <x v="5"/>
    <x v="5"/>
    <x v="6"/>
    <x v="6"/>
    <x v="22"/>
    <x v="10"/>
    <n v="26.176000000000002"/>
    <n v="14.2784"/>
    <n v="11.897600000000002"/>
  </r>
  <r>
    <x v="5"/>
    <x v="5"/>
    <x v="6"/>
    <x v="6"/>
    <x v="23"/>
    <x v="11"/>
    <n v="29.2026"/>
    <n v="12.236000000000001"/>
    <n v="16.9666"/>
  </r>
  <r>
    <x v="5"/>
    <x v="5"/>
    <x v="6"/>
    <x v="6"/>
    <x v="12"/>
    <x v="0"/>
    <n v="18.981000000000002"/>
    <n v="6.5540000000000003"/>
    <n v="12.427000000000001"/>
  </r>
  <r>
    <x v="5"/>
    <x v="5"/>
    <x v="6"/>
    <x v="6"/>
    <x v="13"/>
    <x v="1"/>
    <n v="22.452300000000001"/>
    <n v="7.3449999999999998"/>
    <n v="15.107300000000002"/>
  </r>
  <r>
    <x v="5"/>
    <x v="5"/>
    <x v="6"/>
    <x v="6"/>
    <x v="14"/>
    <x v="2"/>
    <n v="24.658200000000001"/>
    <n v="8.4637000000000011"/>
    <n v="16.194499999999998"/>
  </r>
  <r>
    <x v="5"/>
    <x v="5"/>
    <x v="6"/>
    <x v="6"/>
    <x v="15"/>
    <x v="3"/>
    <n v="22.435199999999998"/>
    <n v="7.5032000000000005"/>
    <n v="14.931999999999999"/>
  </r>
  <r>
    <x v="5"/>
    <x v="5"/>
    <x v="6"/>
    <x v="6"/>
    <x v="16"/>
    <x v="4"/>
    <n v="24.658200000000001"/>
    <n v="7.5935999999999995"/>
    <n v="17.064600000000002"/>
  </r>
  <r>
    <x v="5"/>
    <x v="5"/>
    <x v="6"/>
    <x v="6"/>
    <x v="17"/>
    <x v="5"/>
    <n v="17.236800000000002"/>
    <n v="4.2713999999999999"/>
    <n v="12.965400000000002"/>
  </r>
  <r>
    <x v="5"/>
    <x v="5"/>
    <x v="6"/>
    <x v="6"/>
    <x v="18"/>
    <x v="6"/>
    <n v="12.465900000000001"/>
    <n v="5.6952000000000007"/>
    <n v="6.7707000000000006"/>
  </r>
  <r>
    <x v="5"/>
    <x v="5"/>
    <x v="6"/>
    <x v="6"/>
    <x v="19"/>
    <x v="7"/>
    <n v="15.595199999999998"/>
    <n v="5.3788"/>
    <n v="10.216399999999998"/>
  </r>
  <r>
    <x v="5"/>
    <x v="5"/>
    <x v="6"/>
    <x v="6"/>
    <x v="20"/>
    <x v="8"/>
    <n v="15.2361"/>
    <n v="4.1696999999999997"/>
    <n v="11.066400000000002"/>
  </r>
  <r>
    <x v="5"/>
    <x v="5"/>
    <x v="6"/>
    <x v="6"/>
    <x v="21"/>
    <x v="9"/>
    <n v="22.1616"/>
    <n v="6.6444000000000001"/>
    <n v="15.517199999999999"/>
  </r>
  <r>
    <x v="5"/>
    <x v="5"/>
    <x v="6"/>
    <x v="6"/>
    <x v="22"/>
    <x v="10"/>
    <n v="22.1616"/>
    <n v="10.5768"/>
    <n v="11.5848"/>
  </r>
  <r>
    <x v="5"/>
    <x v="5"/>
    <x v="6"/>
    <x v="6"/>
    <x v="23"/>
    <x v="11"/>
    <n v="21.785400000000003"/>
    <n v="8.7010000000000005"/>
    <n v="13.084400000000002"/>
  </r>
  <r>
    <x v="5"/>
    <x v="5"/>
    <x v="6"/>
    <x v="6"/>
    <x v="12"/>
    <x v="0"/>
    <n v="6.9599999999999991"/>
    <n v="2.3250000000000002"/>
    <n v="4.6349999999999989"/>
  </r>
  <r>
    <x v="5"/>
    <x v="5"/>
    <x v="6"/>
    <x v="6"/>
    <x v="13"/>
    <x v="1"/>
    <n v="8.8139999999999983"/>
    <n v="3.5425000000000004"/>
    <n v="5.2714999999999979"/>
  </r>
  <r>
    <x v="5"/>
    <x v="5"/>
    <x v="6"/>
    <x v="6"/>
    <x v="14"/>
    <x v="2"/>
    <n v="9.66"/>
    <n v="3.9200000000000004"/>
    <n v="5.74"/>
  </r>
  <r>
    <x v="5"/>
    <x v="5"/>
    <x v="6"/>
    <x v="6"/>
    <x v="15"/>
    <x v="3"/>
    <n v="10.656000000000001"/>
    <n v="4.76"/>
    <n v="5.8960000000000008"/>
  </r>
  <r>
    <x v="5"/>
    <x v="5"/>
    <x v="6"/>
    <x v="6"/>
    <x v="16"/>
    <x v="4"/>
    <n v="8.652000000000001"/>
    <n v="3.8500000000000005"/>
    <n v="4.8020000000000005"/>
  </r>
  <r>
    <x v="5"/>
    <x v="5"/>
    <x v="6"/>
    <x v="6"/>
    <x v="17"/>
    <x v="5"/>
    <n v="4.806"/>
    <n v="2.0249999999999999"/>
    <n v="2.7810000000000001"/>
  </r>
  <r>
    <x v="5"/>
    <x v="5"/>
    <x v="6"/>
    <x v="6"/>
    <x v="18"/>
    <x v="6"/>
    <n v="4.59"/>
    <n v="2.6324999999999998"/>
    <n v="1.9575"/>
  </r>
  <r>
    <x v="5"/>
    <x v="5"/>
    <x v="6"/>
    <x v="6"/>
    <x v="19"/>
    <x v="7"/>
    <n v="3.8879999999999999"/>
    <n v="2.38"/>
    <n v="1.508"/>
  </r>
  <r>
    <x v="5"/>
    <x v="5"/>
    <x v="6"/>
    <x v="6"/>
    <x v="20"/>
    <x v="8"/>
    <n v="6.1019999999999994"/>
    <n v="2.61"/>
    <n v="3.4919999999999995"/>
  </r>
  <r>
    <x v="5"/>
    <x v="5"/>
    <x v="6"/>
    <x v="6"/>
    <x v="21"/>
    <x v="9"/>
    <n v="8.4960000000000004"/>
    <n v="3.18"/>
    <n v="5.3160000000000007"/>
  </r>
  <r>
    <x v="5"/>
    <x v="5"/>
    <x v="6"/>
    <x v="6"/>
    <x v="22"/>
    <x v="10"/>
    <n v="8.8320000000000007"/>
    <n v="3.4"/>
    <n v="5.4320000000000004"/>
  </r>
  <r>
    <x v="5"/>
    <x v="5"/>
    <x v="6"/>
    <x v="6"/>
    <x v="23"/>
    <x v="11"/>
    <n v="7.9799999999999995"/>
    <n v="3.15"/>
    <n v="4.83"/>
  </r>
  <r>
    <x v="0"/>
    <x v="0"/>
    <x v="7"/>
    <x v="0"/>
    <x v="12"/>
    <x v="0"/>
    <n v="261.62"/>
    <n v="104.64800000000001"/>
    <n v="156.97199999999998"/>
  </r>
  <r>
    <x v="0"/>
    <x v="0"/>
    <x v="7"/>
    <x v="0"/>
    <x v="13"/>
    <x v="1"/>
    <n v="280.66999999999996"/>
    <n v="117.55120000000001"/>
    <n v="163.11879999999996"/>
  </r>
  <r>
    <x v="0"/>
    <x v="0"/>
    <x v="7"/>
    <x v="0"/>
    <x v="14"/>
    <x v="2"/>
    <n v="416.05200000000002"/>
    <n v="129.4384"/>
    <n v="286.61360000000002"/>
  </r>
  <r>
    <x v="0"/>
    <x v="0"/>
    <x v="7"/>
    <x v="0"/>
    <x v="15"/>
    <x v="3"/>
    <n v="382.01600000000002"/>
    <n v="162.56"/>
    <n v="219.45600000000002"/>
  </r>
  <r>
    <x v="0"/>
    <x v="0"/>
    <x v="7"/>
    <x v="0"/>
    <x v="16"/>
    <x v="4"/>
    <n v="373.38000000000005"/>
    <n v="120.90400000000001"/>
    <n v="252.47600000000006"/>
  </r>
  <r>
    <x v="0"/>
    <x v="0"/>
    <x v="7"/>
    <x v="0"/>
    <x v="17"/>
    <x v="5"/>
    <n v="217.17"/>
    <n v="88.696799999999996"/>
    <n v="128.47319999999999"/>
  </r>
  <r>
    <x v="0"/>
    <x v="0"/>
    <x v="7"/>
    <x v="0"/>
    <x v="18"/>
    <x v="6"/>
    <n v="267.46199999999999"/>
    <n v="75.895199999999988"/>
    <n v="191.5668"/>
  </r>
  <r>
    <x v="0"/>
    <x v="0"/>
    <x v="7"/>
    <x v="0"/>
    <x v="19"/>
    <x v="7"/>
    <n v="182.88000000000002"/>
    <n v="95.910399999999996"/>
    <n v="86.969600000000028"/>
  </r>
  <r>
    <x v="0"/>
    <x v="0"/>
    <x v="7"/>
    <x v="0"/>
    <x v="20"/>
    <x v="8"/>
    <n v="205.74"/>
    <n v="85.039200000000008"/>
    <n v="120.7008"/>
  </r>
  <r>
    <x v="0"/>
    <x v="0"/>
    <x v="7"/>
    <x v="0"/>
    <x v="21"/>
    <x v="9"/>
    <n v="326.13600000000002"/>
    <n v="98.755200000000002"/>
    <n v="227.38080000000002"/>
  </r>
  <r>
    <x v="0"/>
    <x v="0"/>
    <x v="7"/>
    <x v="0"/>
    <x v="22"/>
    <x v="10"/>
    <n v="455.16800000000006"/>
    <n v="149.55520000000001"/>
    <n v="305.61280000000005"/>
  </r>
  <r>
    <x v="0"/>
    <x v="0"/>
    <x v="7"/>
    <x v="0"/>
    <x v="23"/>
    <x v="11"/>
    <n v="423.16399999999999"/>
    <n v="147.92960000000002"/>
    <n v="275.23439999999994"/>
  </r>
  <r>
    <x v="0"/>
    <x v="0"/>
    <x v="7"/>
    <x v="1"/>
    <x v="12"/>
    <x v="0"/>
    <n v="137.99199999999999"/>
    <n v="98.658000000000001"/>
    <n v="39.333999999999989"/>
  </r>
  <r>
    <x v="0"/>
    <x v="0"/>
    <x v="7"/>
    <x v="1"/>
    <x v="13"/>
    <x v="1"/>
    <n v="166.0308"/>
    <n v="158.79240000000001"/>
    <n v="7.2383999999999844"/>
  </r>
  <r>
    <x v="0"/>
    <x v="0"/>
    <x v="7"/>
    <x v="1"/>
    <x v="14"/>
    <x v="2"/>
    <n v="238.4032"/>
    <n v="143.05410000000001"/>
    <n v="95.349099999999993"/>
  </r>
  <r>
    <x v="0"/>
    <x v="0"/>
    <x v="7"/>
    <x v="1"/>
    <x v="15"/>
    <x v="3"/>
    <n v="279.50719999999995"/>
    <n v="171.00720000000001"/>
    <n v="108.49999999999994"/>
  </r>
  <r>
    <x v="0"/>
    <x v="0"/>
    <x v="7"/>
    <x v="1"/>
    <x v="16"/>
    <x v="4"/>
    <n v="215.79600000000002"/>
    <n v="184.16160000000002"/>
    <n v="31.634399999999999"/>
  </r>
  <r>
    <x v="0"/>
    <x v="0"/>
    <x v="7"/>
    <x v="1"/>
    <x v="17"/>
    <x v="5"/>
    <n v="124.19279999999999"/>
    <n v="88.792199999999994"/>
    <n v="35.400599999999997"/>
  </r>
  <r>
    <x v="0"/>
    <x v="0"/>
    <x v="7"/>
    <x v="1"/>
    <x v="18"/>
    <x v="6"/>
    <n v="113.6232"/>
    <n v="88.792199999999994"/>
    <n v="24.831000000000003"/>
  </r>
  <r>
    <x v="0"/>
    <x v="0"/>
    <x v="7"/>
    <x v="1"/>
    <x v="19"/>
    <x v="7"/>
    <n v="132.70719999999997"/>
    <n v="80.805600000000013"/>
    <n v="51.901599999999959"/>
  </r>
  <r>
    <x v="0"/>
    <x v="0"/>
    <x v="7"/>
    <x v="1"/>
    <x v="20"/>
    <x v="8"/>
    <n v="150.61679999999998"/>
    <n v="125.78894999999999"/>
    <n v="24.827849999999998"/>
  </r>
  <r>
    <x v="0"/>
    <x v="0"/>
    <x v="7"/>
    <x v="1"/>
    <x v="21"/>
    <x v="9"/>
    <n v="183.2064"/>
    <n v="167.71859999999998"/>
    <n v="15.487800000000021"/>
  </r>
  <r>
    <x v="0"/>
    <x v="0"/>
    <x v="7"/>
    <x v="1"/>
    <x v="22"/>
    <x v="10"/>
    <n v="277.15839999999997"/>
    <n v="208.59120000000004"/>
    <n v="68.567199999999929"/>
  </r>
  <r>
    <x v="0"/>
    <x v="0"/>
    <x v="7"/>
    <x v="1"/>
    <x v="23"/>
    <x v="11"/>
    <n v="236.34799999999998"/>
    <n v="184.16160000000002"/>
    <n v="52.186399999999963"/>
  </r>
  <r>
    <x v="0"/>
    <x v="0"/>
    <x v="7"/>
    <x v="2"/>
    <x v="12"/>
    <x v="0"/>
    <n v="92.574999999999989"/>
    <n v="42.504000000000005"/>
    <n v="50.070999999999984"/>
  </r>
  <r>
    <x v="0"/>
    <x v="0"/>
    <x v="7"/>
    <x v="2"/>
    <x v="13"/>
    <x v="1"/>
    <n v="99.417500000000004"/>
    <n v="74.092199999999991"/>
    <n v="25.325300000000013"/>
  </r>
  <r>
    <x v="0"/>
    <x v="0"/>
    <x v="7"/>
    <x v="2"/>
    <x v="14"/>
    <x v="2"/>
    <n v="99.176000000000002"/>
    <n v="81.144000000000005"/>
    <n v="18.031999999999996"/>
  </r>
  <r>
    <x v="0"/>
    <x v="0"/>
    <x v="7"/>
    <x v="2"/>
    <x v="15"/>
    <x v="3"/>
    <n v="105.616"/>
    <n v="71.0976"/>
    <n v="34.5184"/>
  </r>
  <r>
    <x v="0"/>
    <x v="0"/>
    <x v="7"/>
    <x v="2"/>
    <x v="16"/>
    <x v="4"/>
    <n v="117.20800000000001"/>
    <n v="81.144000000000005"/>
    <n v="36.064000000000007"/>
  </r>
  <r>
    <x v="0"/>
    <x v="0"/>
    <x v="7"/>
    <x v="2"/>
    <x v="17"/>
    <x v="5"/>
    <n v="67.378500000000003"/>
    <n v="37.3842"/>
    <n v="29.994300000000003"/>
  </r>
  <r>
    <x v="0"/>
    <x v="0"/>
    <x v="7"/>
    <x v="2"/>
    <x v="18"/>
    <x v="6"/>
    <n v="80.419500000000014"/>
    <n v="49.990499999999997"/>
    <n v="30.429000000000016"/>
  </r>
  <r>
    <x v="0"/>
    <x v="0"/>
    <x v="7"/>
    <x v="2"/>
    <x v="19"/>
    <x v="7"/>
    <n v="52.808"/>
    <n v="32.844000000000001"/>
    <n v="19.963999999999999"/>
  </r>
  <r>
    <x v="0"/>
    <x v="0"/>
    <x v="7"/>
    <x v="2"/>
    <x v="20"/>
    <x v="8"/>
    <n v="67.378500000000003"/>
    <n v="48.686400000000006"/>
    <n v="18.692099999999996"/>
  </r>
  <r>
    <x v="0"/>
    <x v="0"/>
    <x v="7"/>
    <x v="2"/>
    <x v="21"/>
    <x v="9"/>
    <n v="103.36200000000001"/>
    <n v="68.392799999999994"/>
    <n v="34.969200000000015"/>
  </r>
  <r>
    <x v="0"/>
    <x v="0"/>
    <x v="7"/>
    <x v="2"/>
    <x v="22"/>
    <x v="10"/>
    <n v="127.51200000000001"/>
    <n v="79.598399999999998"/>
    <n v="47.913600000000017"/>
  </r>
  <r>
    <x v="0"/>
    <x v="0"/>
    <x v="7"/>
    <x v="2"/>
    <x v="23"/>
    <x v="11"/>
    <n v="96.921999999999997"/>
    <n v="67.62"/>
    <n v="29.301999999999992"/>
  </r>
  <r>
    <x v="0"/>
    <x v="0"/>
    <x v="7"/>
    <x v="3"/>
    <x v="12"/>
    <x v="0"/>
    <n v="172.215"/>
    <n v="124.54649999999999"/>
    <n v="47.668500000000009"/>
  </r>
  <r>
    <x v="0"/>
    <x v="0"/>
    <x v="7"/>
    <x v="3"/>
    <x v="13"/>
    <x v="1"/>
    <n v="221.364"/>
    <n v="137.00115"/>
    <n v="84.362850000000009"/>
  </r>
  <r>
    <x v="0"/>
    <x v="0"/>
    <x v="7"/>
    <x v="3"/>
    <x v="14"/>
    <x v="2"/>
    <n v="308.82599999999996"/>
    <n v="140.0882"/>
    <n v="168.73779999999996"/>
  </r>
  <r>
    <x v="0"/>
    <x v="0"/>
    <x v="7"/>
    <x v="3"/>
    <x v="15"/>
    <x v="3"/>
    <n v="312.69600000000003"/>
    <n v="204.38399999999999"/>
    <n v="108.31200000000004"/>
  </r>
  <r>
    <x v="0"/>
    <x v="0"/>
    <x v="7"/>
    <x v="3"/>
    <x v="16"/>
    <x v="4"/>
    <n v="249.22799999999998"/>
    <n v="125.18519999999999"/>
    <n v="124.04279999999999"/>
  </r>
  <r>
    <x v="0"/>
    <x v="0"/>
    <x v="7"/>
    <x v="3"/>
    <x v="17"/>
    <x v="5"/>
    <n v="208.98"/>
    <n v="103.46940000000001"/>
    <n v="105.51059999999998"/>
  </r>
  <r>
    <x v="0"/>
    <x v="0"/>
    <x v="7"/>
    <x v="3"/>
    <x v="18"/>
    <x v="6"/>
    <n v="168.9255"/>
    <n v="114.96600000000001"/>
    <n v="53.959499999999991"/>
  </r>
  <r>
    <x v="0"/>
    <x v="0"/>
    <x v="7"/>
    <x v="3"/>
    <x v="19"/>
    <x v="7"/>
    <n v="173.37600000000003"/>
    <n v="83.456800000000001"/>
    <n v="89.919200000000032"/>
  </r>
  <r>
    <x v="0"/>
    <x v="0"/>
    <x v="7"/>
    <x v="3"/>
    <x v="20"/>
    <x v="8"/>
    <n v="161.95950000000002"/>
    <n v="106.34355000000002"/>
    <n v="55.615949999999998"/>
  </r>
  <r>
    <x v="0"/>
    <x v="0"/>
    <x v="7"/>
    <x v="3"/>
    <x v="21"/>
    <x v="9"/>
    <n v="208.98000000000002"/>
    <n v="123.90780000000001"/>
    <n v="85.072200000000009"/>
  </r>
  <r>
    <x v="0"/>
    <x v="0"/>
    <x v="7"/>
    <x v="3"/>
    <x v="22"/>
    <x v="10"/>
    <n v="294.12"/>
    <n v="177.1328"/>
    <n v="116.9872"/>
  </r>
  <r>
    <x v="0"/>
    <x v="0"/>
    <x v="7"/>
    <x v="3"/>
    <x v="23"/>
    <x v="11"/>
    <n v="246.51899999999998"/>
    <n v="169.89419999999998"/>
    <n v="76.624799999999993"/>
  </r>
  <r>
    <x v="0"/>
    <x v="0"/>
    <x v="7"/>
    <x v="4"/>
    <x v="12"/>
    <x v="0"/>
    <n v="170.30250000000001"/>
    <n v="146.64350000000002"/>
    <n v="23.658999999999992"/>
  </r>
  <r>
    <x v="0"/>
    <x v="0"/>
    <x v="7"/>
    <x v="4"/>
    <x v="13"/>
    <x v="1"/>
    <n v="218.8485"/>
    <n v="178.16499999999999"/>
    <n v="40.683500000000009"/>
  </r>
  <r>
    <x v="0"/>
    <x v="0"/>
    <x v="7"/>
    <x v="4"/>
    <x v="14"/>
    <x v="2"/>
    <n v="312.41699999999997"/>
    <n v="157.33339999999998"/>
    <n v="155.08359999999999"/>
  </r>
  <r>
    <x v="0"/>
    <x v="0"/>
    <x v="7"/>
    <x v="4"/>
    <x v="15"/>
    <x v="3"/>
    <n v="350.78400000000005"/>
    <n v="234.62960000000001"/>
    <n v="116.15440000000004"/>
  </r>
  <r>
    <x v="0"/>
    <x v="0"/>
    <x v="7"/>
    <x v="4"/>
    <x v="16"/>
    <x v="4"/>
    <n v="257.60699999999997"/>
    <n v="216.81309999999999"/>
    <n v="40.793899999999979"/>
  </r>
  <r>
    <x v="0"/>
    <x v="0"/>
    <x v="7"/>
    <x v="4"/>
    <x v="17"/>
    <x v="5"/>
    <n v="199.07774999999998"/>
    <n v="123.345"/>
    <n v="75.732749999999982"/>
  </r>
  <r>
    <x v="0"/>
    <x v="0"/>
    <x v="7"/>
    <x v="4"/>
    <x v="18"/>
    <x v="6"/>
    <n v="163.84275000000002"/>
    <n v="139.37984999999998"/>
    <n v="24.462900000000047"/>
  </r>
  <r>
    <x v="0"/>
    <x v="0"/>
    <x v="7"/>
    <x v="4"/>
    <x v="19"/>
    <x v="7"/>
    <n v="175.39200000000002"/>
    <n v="98.676000000000002"/>
    <n v="76.716000000000022"/>
  </r>
  <r>
    <x v="0"/>
    <x v="0"/>
    <x v="7"/>
    <x v="4"/>
    <x v="20"/>
    <x v="8"/>
    <n v="179.69850000000002"/>
    <n v="145.5471"/>
    <n v="34.151400000000024"/>
  </r>
  <r>
    <x v="0"/>
    <x v="0"/>
    <x v="7"/>
    <x v="4"/>
    <x v="21"/>
    <x v="9"/>
    <n v="202.01400000000001"/>
    <n v="136.5018"/>
    <n v="65.512200000000007"/>
  </r>
  <r>
    <x v="0"/>
    <x v="0"/>
    <x v="7"/>
    <x v="4"/>
    <x v="22"/>
    <x v="10"/>
    <n v="285.012"/>
    <n v="179.80959999999999"/>
    <n v="105.20240000000001"/>
  </r>
  <r>
    <x v="0"/>
    <x v="0"/>
    <x v="7"/>
    <x v="4"/>
    <x v="23"/>
    <x v="11"/>
    <n v="263.08800000000002"/>
    <n v="165.00819999999999"/>
    <n v="98.079800000000034"/>
  </r>
  <r>
    <x v="0"/>
    <x v="0"/>
    <x v="7"/>
    <x v="5"/>
    <x v="12"/>
    <x v="0"/>
    <n v="82.136999999999986"/>
    <n v="41.228000000000002"/>
    <n v="40.908999999999985"/>
  </r>
  <r>
    <x v="0"/>
    <x v="0"/>
    <x v="7"/>
    <x v="5"/>
    <x v="13"/>
    <x v="1"/>
    <n v="76.805300000000003"/>
    <n v="58.468800000000002"/>
    <n v="18.336500000000001"/>
  </r>
  <r>
    <x v="0"/>
    <x v="0"/>
    <x v="7"/>
    <x v="5"/>
    <x v="14"/>
    <x v="2"/>
    <n v="117.00919999999999"/>
    <n v="57.719200000000001"/>
    <n v="59.289999999999992"/>
  </r>
  <r>
    <x v="0"/>
    <x v="0"/>
    <x v="7"/>
    <x v="5"/>
    <x v="15"/>
    <x v="3"/>
    <n v="100.2936"/>
    <n v="65.21520000000001"/>
    <n v="35.078399999999988"/>
  </r>
  <r>
    <x v="0"/>
    <x v="0"/>
    <x v="7"/>
    <x v="5"/>
    <x v="16"/>
    <x v="4"/>
    <n v="80.696000000000012"/>
    <n v="62.9664"/>
    <n v="17.729600000000012"/>
  </r>
  <r>
    <x v="0"/>
    <x v="0"/>
    <x v="7"/>
    <x v="5"/>
    <x v="17"/>
    <x v="5"/>
    <n v="54.469799999999999"/>
    <n v="38.791800000000002"/>
    <n v="15.677999999999997"/>
  </r>
  <r>
    <x v="0"/>
    <x v="0"/>
    <x v="7"/>
    <x v="5"/>
    <x v="18"/>
    <x v="6"/>
    <n v="73.274849999999986"/>
    <n v="34.153649999999999"/>
    <n v="39.121199999999988"/>
  </r>
  <r>
    <x v="0"/>
    <x v="0"/>
    <x v="7"/>
    <x v="5"/>
    <x v="19"/>
    <x v="7"/>
    <n v="63.980400000000003"/>
    <n v="36.730400000000003"/>
    <n v="27.25"/>
  </r>
  <r>
    <x v="0"/>
    <x v="0"/>
    <x v="7"/>
    <x v="5"/>
    <x v="20"/>
    <x v="8"/>
    <n v="53.172899999999998"/>
    <n v="35.840249999999997"/>
    <n v="17.332650000000001"/>
  </r>
  <r>
    <x v="0"/>
    <x v="0"/>
    <x v="7"/>
    <x v="5"/>
    <x v="21"/>
    <x v="9"/>
    <n v="74.35560000000001"/>
    <n v="48.9114"/>
    <n v="25.444200000000009"/>
  </r>
  <r>
    <x v="0"/>
    <x v="0"/>
    <x v="7"/>
    <x v="5"/>
    <x v="22"/>
    <x v="10"/>
    <n v="138.33599999999998"/>
    <n v="62.216800000000006"/>
    <n v="76.119199999999978"/>
  </r>
  <r>
    <x v="0"/>
    <x v="0"/>
    <x v="7"/>
    <x v="5"/>
    <x v="23"/>
    <x v="11"/>
    <n v="107.93090000000001"/>
    <n v="70.181300000000007"/>
    <n v="37.749600000000001"/>
  </r>
  <r>
    <x v="0"/>
    <x v="0"/>
    <x v="7"/>
    <x v="6"/>
    <x v="12"/>
    <x v="0"/>
    <n v="12.74"/>
    <n v="4.0170000000000003"/>
    <n v="8.722999999999999"/>
  </r>
  <r>
    <x v="0"/>
    <x v="0"/>
    <x v="7"/>
    <x v="6"/>
    <x v="13"/>
    <x v="1"/>
    <n v="18.59"/>
    <n v="5.4249000000000009"/>
    <n v="13.165099999999999"/>
  </r>
  <r>
    <x v="0"/>
    <x v="0"/>
    <x v="7"/>
    <x v="6"/>
    <x v="14"/>
    <x v="2"/>
    <n v="18.018000000000001"/>
    <n v="4.9686000000000003"/>
    <n v="13.0494"/>
  </r>
  <r>
    <x v="0"/>
    <x v="0"/>
    <x v="7"/>
    <x v="6"/>
    <x v="15"/>
    <x v="3"/>
    <n v="19.136000000000003"/>
    <n v="6.9888000000000012"/>
    <n v="12.147200000000002"/>
  </r>
  <r>
    <x v="0"/>
    <x v="0"/>
    <x v="7"/>
    <x v="6"/>
    <x v="16"/>
    <x v="4"/>
    <n v="16.198"/>
    <n v="5.0777999999999999"/>
    <n v="11.120200000000001"/>
  </r>
  <r>
    <x v="0"/>
    <x v="0"/>
    <x v="7"/>
    <x v="6"/>
    <x v="17"/>
    <x v="5"/>
    <n v="11.466000000000001"/>
    <n v="3.2643000000000004"/>
    <n v="8.2017000000000007"/>
  </r>
  <r>
    <x v="0"/>
    <x v="0"/>
    <x v="7"/>
    <x v="6"/>
    <x v="18"/>
    <x v="6"/>
    <n v="10.530000000000001"/>
    <n v="3.1239000000000003"/>
    <n v="7.4061000000000003"/>
  </r>
  <r>
    <x v="0"/>
    <x v="0"/>
    <x v="7"/>
    <x v="6"/>
    <x v="19"/>
    <x v="7"/>
    <n v="12.48"/>
    <n v="3.7128000000000001"/>
    <n v="8.7672000000000008"/>
  </r>
  <r>
    <x v="0"/>
    <x v="0"/>
    <x v="7"/>
    <x v="6"/>
    <x v="20"/>
    <x v="8"/>
    <n v="14.040000000000001"/>
    <n v="4.2119999999999997"/>
    <n v="9.8280000000000012"/>
  </r>
  <r>
    <x v="0"/>
    <x v="0"/>
    <x v="7"/>
    <x v="6"/>
    <x v="21"/>
    <x v="9"/>
    <n v="13.728"/>
    <n v="4.4927999999999999"/>
    <n v="9.235199999999999"/>
  </r>
  <r>
    <x v="0"/>
    <x v="0"/>
    <x v="7"/>
    <x v="6"/>
    <x v="22"/>
    <x v="10"/>
    <n v="22.256000000000004"/>
    <n v="6.926400000000001"/>
    <n v="15.329600000000003"/>
  </r>
  <r>
    <x v="0"/>
    <x v="0"/>
    <x v="7"/>
    <x v="6"/>
    <x v="23"/>
    <x v="11"/>
    <n v="18.381999999999998"/>
    <n v="4.9139999999999997"/>
    <n v="13.467999999999998"/>
  </r>
  <r>
    <x v="0"/>
    <x v="0"/>
    <x v="7"/>
    <x v="6"/>
    <x v="12"/>
    <x v="0"/>
    <n v="8.9445000000000014"/>
    <n v="4.13"/>
    <n v="4.8145000000000016"/>
  </r>
  <r>
    <x v="0"/>
    <x v="0"/>
    <x v="7"/>
    <x v="6"/>
    <x v="13"/>
    <x v="1"/>
    <n v="15.677999999999999"/>
    <n v="4.8685"/>
    <n v="10.8095"/>
  </r>
  <r>
    <x v="0"/>
    <x v="0"/>
    <x v="7"/>
    <x v="6"/>
    <x v="14"/>
    <x v="2"/>
    <n v="16.0398"/>
    <n v="4.3610000000000007"/>
    <n v="11.678799999999999"/>
  </r>
  <r>
    <x v="0"/>
    <x v="0"/>
    <x v="7"/>
    <x v="6"/>
    <x v="15"/>
    <x v="3"/>
    <n v="17.366400000000002"/>
    <n v="4.6480000000000006"/>
    <n v="12.718400000000003"/>
  </r>
  <r>
    <x v="0"/>
    <x v="0"/>
    <x v="7"/>
    <x v="6"/>
    <x v="16"/>
    <x v="4"/>
    <n v="12.522300000000001"/>
    <n v="5.8310000000000004"/>
    <n v="6.6913000000000009"/>
  </r>
  <r>
    <x v="0"/>
    <x v="0"/>
    <x v="7"/>
    <x v="6"/>
    <x v="17"/>
    <x v="5"/>
    <n v="7.5977999999999994"/>
    <n v="2.7404999999999999"/>
    <n v="4.8572999999999995"/>
  </r>
  <r>
    <x v="0"/>
    <x v="0"/>
    <x v="7"/>
    <x v="6"/>
    <x v="18"/>
    <x v="6"/>
    <n v="8.3214000000000006"/>
    <n v="3.6224999999999996"/>
    <n v="4.698900000000001"/>
  </r>
  <r>
    <x v="0"/>
    <x v="0"/>
    <x v="7"/>
    <x v="6"/>
    <x v="19"/>
    <x v="7"/>
    <n v="7.4772000000000016"/>
    <n v="3.1640000000000001"/>
    <n v="4.3132000000000019"/>
  </r>
  <r>
    <x v="0"/>
    <x v="0"/>
    <x v="7"/>
    <x v="6"/>
    <x v="20"/>
    <x v="8"/>
    <n v="7.8691500000000003"/>
    <n v="2.6144999999999996"/>
    <n v="5.2546500000000007"/>
  </r>
  <r>
    <x v="0"/>
    <x v="0"/>
    <x v="7"/>
    <x v="6"/>
    <x v="21"/>
    <x v="9"/>
    <n v="12.663"/>
    <n v="4.3680000000000003"/>
    <n v="8.2949999999999999"/>
  </r>
  <r>
    <x v="0"/>
    <x v="0"/>
    <x v="7"/>
    <x v="6"/>
    <x v="22"/>
    <x v="10"/>
    <n v="18.492000000000001"/>
    <n v="6.4960000000000004"/>
    <n v="11.996"/>
  </r>
  <r>
    <x v="0"/>
    <x v="0"/>
    <x v="7"/>
    <x v="6"/>
    <x v="23"/>
    <x v="11"/>
    <n v="11.8188"/>
    <n v="4.9490000000000007"/>
    <n v="6.8697999999999988"/>
  </r>
  <r>
    <x v="0"/>
    <x v="0"/>
    <x v="7"/>
    <x v="6"/>
    <x v="12"/>
    <x v="0"/>
    <n v="0.79049999999999998"/>
    <n v="0.38150000000000006"/>
    <n v="0.40899999999999992"/>
  </r>
  <r>
    <x v="0"/>
    <x v="0"/>
    <x v="7"/>
    <x v="6"/>
    <x v="13"/>
    <x v="1"/>
    <n v="1.3259999999999998"/>
    <n v="0.44135000000000002"/>
    <n v="0.88464999999999983"/>
  </r>
  <r>
    <x v="0"/>
    <x v="0"/>
    <x v="7"/>
    <x v="6"/>
    <x v="14"/>
    <x v="2"/>
    <n v="1.4160999999999999"/>
    <n v="0.39200000000000002"/>
    <n v="1.0240999999999998"/>
  </r>
  <r>
    <x v="0"/>
    <x v="0"/>
    <x v="7"/>
    <x v="6"/>
    <x v="15"/>
    <x v="3"/>
    <n v="1.4824000000000002"/>
    <n v="0.62720000000000009"/>
    <n v="0.85520000000000007"/>
  </r>
  <r>
    <x v="0"/>
    <x v="0"/>
    <x v="7"/>
    <x v="6"/>
    <x v="16"/>
    <x v="4"/>
    <n v="1.0114999999999998"/>
    <n v="0.42630000000000001"/>
    <n v="0.58519999999999983"/>
  </r>
  <r>
    <x v="0"/>
    <x v="0"/>
    <x v="7"/>
    <x v="6"/>
    <x v="17"/>
    <x v="5"/>
    <n v="0.87974999999999992"/>
    <n v="0.27405000000000002"/>
    <n v="0.60569999999999991"/>
  </r>
  <r>
    <x v="0"/>
    <x v="0"/>
    <x v="7"/>
    <x v="6"/>
    <x v="18"/>
    <x v="6"/>
    <n v="0.86444999999999994"/>
    <n v="0.25829999999999997"/>
    <n v="0.60614999999999997"/>
  </r>
  <r>
    <x v="0"/>
    <x v="0"/>
    <x v="7"/>
    <x v="6"/>
    <x v="19"/>
    <x v="7"/>
    <n v="0.64600000000000002"/>
    <n v="0.30520000000000003"/>
    <n v="0.34079999999999999"/>
  </r>
  <r>
    <x v="0"/>
    <x v="0"/>
    <x v="7"/>
    <x v="6"/>
    <x v="20"/>
    <x v="8"/>
    <n v="0.87209999999999999"/>
    <n v="0.32445000000000002"/>
    <n v="0.54764999999999997"/>
  </r>
  <r>
    <x v="0"/>
    <x v="0"/>
    <x v="7"/>
    <x v="6"/>
    <x v="21"/>
    <x v="9"/>
    <n v="1.0098"/>
    <n v="0.35279999999999995"/>
    <n v="0.65700000000000003"/>
  </r>
  <r>
    <x v="0"/>
    <x v="0"/>
    <x v="7"/>
    <x v="6"/>
    <x v="22"/>
    <x v="10"/>
    <n v="1.2376"/>
    <n v="0.63839999999999997"/>
    <n v="0.59920000000000007"/>
  </r>
  <r>
    <x v="0"/>
    <x v="0"/>
    <x v="7"/>
    <x v="6"/>
    <x v="23"/>
    <x v="11"/>
    <n v="1.4041999999999999"/>
    <n v="0.5635"/>
    <n v="0.84069999999999989"/>
  </r>
  <r>
    <x v="0"/>
    <x v="0"/>
    <x v="7"/>
    <x v="6"/>
    <x v="12"/>
    <x v="0"/>
    <n v="16.420500000000001"/>
    <n v="9.8770000000000007"/>
    <n v="6.5434999999999999"/>
  </r>
  <r>
    <x v="0"/>
    <x v="0"/>
    <x v="7"/>
    <x v="6"/>
    <x v="13"/>
    <x v="1"/>
    <n v="22.306049999999999"/>
    <n v="12.6243"/>
    <n v="9.6817499999999992"/>
  </r>
  <r>
    <x v="0"/>
    <x v="0"/>
    <x v="7"/>
    <x v="6"/>
    <x v="14"/>
    <x v="2"/>
    <n v="30.479400000000002"/>
    <n v="11.5038"/>
    <n v="18.9756"/>
  </r>
  <r>
    <x v="0"/>
    <x v="0"/>
    <x v="7"/>
    <x v="6"/>
    <x v="15"/>
    <x v="3"/>
    <n v="28.634399999999999"/>
    <n v="11.553600000000001"/>
    <n v="17.080799999999996"/>
  </r>
  <r>
    <x v="0"/>
    <x v="0"/>
    <x v="7"/>
    <x v="6"/>
    <x v="16"/>
    <x v="4"/>
    <n v="26.863200000000003"/>
    <n v="11.736200000000002"/>
    <n v="15.127000000000001"/>
  </r>
  <r>
    <x v="0"/>
    <x v="0"/>
    <x v="7"/>
    <x v="6"/>
    <x v="17"/>
    <x v="5"/>
    <n v="16.937100000000001"/>
    <n v="6.5735999999999999"/>
    <n v="10.363500000000002"/>
  </r>
  <r>
    <x v="0"/>
    <x v="0"/>
    <x v="7"/>
    <x v="6"/>
    <x v="18"/>
    <x v="6"/>
    <n v="15.774749999999999"/>
    <n v="6.4988999999999999"/>
    <n v="9.2758499999999984"/>
  </r>
  <r>
    <x v="0"/>
    <x v="0"/>
    <x v="7"/>
    <x v="6"/>
    <x v="19"/>
    <x v="7"/>
    <n v="13.4316"/>
    <n v="6.1088000000000005"/>
    <n v="7.3227999999999991"/>
  </r>
  <r>
    <x v="0"/>
    <x v="0"/>
    <x v="7"/>
    <x v="6"/>
    <x v="20"/>
    <x v="8"/>
    <n v="14.446350000000001"/>
    <n v="8.1423000000000005"/>
    <n v="6.3040500000000002"/>
  </r>
  <r>
    <x v="0"/>
    <x v="0"/>
    <x v="7"/>
    <x v="6"/>
    <x v="21"/>
    <x v="9"/>
    <n v="25.460999999999999"/>
    <n v="10.458000000000002"/>
    <n v="15.002999999999997"/>
  </r>
  <r>
    <x v="0"/>
    <x v="0"/>
    <x v="7"/>
    <x v="6"/>
    <x v="22"/>
    <x v="10"/>
    <n v="29.815200000000001"/>
    <n v="15.936"/>
    <n v="13.879200000000001"/>
  </r>
  <r>
    <x v="0"/>
    <x v="0"/>
    <x v="7"/>
    <x v="6"/>
    <x v="23"/>
    <x v="11"/>
    <n v="23.247000000000003"/>
    <n v="9.6446000000000005"/>
    <n v="13.602400000000003"/>
  </r>
  <r>
    <x v="0"/>
    <x v="0"/>
    <x v="7"/>
    <x v="6"/>
    <x v="12"/>
    <x v="0"/>
    <n v="20.121000000000002"/>
    <n v="6.1479999999999997"/>
    <n v="13.973000000000003"/>
  </r>
  <r>
    <x v="0"/>
    <x v="0"/>
    <x v="7"/>
    <x v="6"/>
    <x v="13"/>
    <x v="1"/>
    <n v="18.356000000000002"/>
    <n v="7.4645999999999999"/>
    <n v="10.891400000000001"/>
  </r>
  <r>
    <x v="0"/>
    <x v="0"/>
    <x v="7"/>
    <x v="6"/>
    <x v="14"/>
    <x v="2"/>
    <n v="24.215800000000002"/>
    <n v="7.5516000000000014"/>
    <n v="16.664200000000001"/>
  </r>
  <r>
    <x v="0"/>
    <x v="0"/>
    <x v="7"/>
    <x v="6"/>
    <x v="15"/>
    <x v="3"/>
    <n v="32.758400000000002"/>
    <n v="7.702399999999999"/>
    <n v="25.056000000000004"/>
  </r>
  <r>
    <x v="0"/>
    <x v="0"/>
    <x v="7"/>
    <x v="6"/>
    <x v="16"/>
    <x v="4"/>
    <n v="28.910699999999999"/>
    <n v="7.2268000000000008"/>
    <n v="21.683899999999998"/>
  </r>
  <r>
    <x v="0"/>
    <x v="0"/>
    <x v="7"/>
    <x v="6"/>
    <x v="17"/>
    <x v="5"/>
    <n v="19.061999999999998"/>
    <n v="4.2803999999999993"/>
    <n v="14.781599999999997"/>
  </r>
  <r>
    <x v="0"/>
    <x v="0"/>
    <x v="7"/>
    <x v="6"/>
    <x v="18"/>
    <x v="6"/>
    <n v="16.838100000000001"/>
    <n v="5.9507999999999992"/>
    <n v="10.887300000000002"/>
  </r>
  <r>
    <x v="0"/>
    <x v="0"/>
    <x v="7"/>
    <x v="6"/>
    <x v="19"/>
    <x v="7"/>
    <n v="12.1432"/>
    <n v="4.3615999999999993"/>
    <n v="7.781600000000001"/>
  </r>
  <r>
    <x v="0"/>
    <x v="0"/>
    <x v="7"/>
    <x v="6"/>
    <x v="20"/>
    <x v="8"/>
    <n v="14.455350000000001"/>
    <n v="5.5853999999999999"/>
    <n v="8.8699500000000011"/>
  </r>
  <r>
    <x v="0"/>
    <x v="0"/>
    <x v="7"/>
    <x v="6"/>
    <x v="21"/>
    <x v="9"/>
    <n v="18.426600000000001"/>
    <n v="6.8208000000000002"/>
    <n v="11.6058"/>
  </r>
  <r>
    <x v="0"/>
    <x v="0"/>
    <x v="7"/>
    <x v="6"/>
    <x v="22"/>
    <x v="10"/>
    <n v="32.758400000000002"/>
    <n v="9.1871999999999989"/>
    <n v="23.571200000000005"/>
  </r>
  <r>
    <x v="0"/>
    <x v="0"/>
    <x v="7"/>
    <x v="6"/>
    <x v="23"/>
    <x v="11"/>
    <n v="28.416499999999999"/>
    <n v="9.5004000000000008"/>
    <n v="18.9161"/>
  </r>
  <r>
    <x v="0"/>
    <x v="0"/>
    <x v="7"/>
    <x v="6"/>
    <x v="12"/>
    <x v="0"/>
    <n v="7.2075000000000005"/>
    <n v="2.86"/>
    <n v="4.3475000000000001"/>
  </r>
  <r>
    <x v="0"/>
    <x v="0"/>
    <x v="7"/>
    <x v="6"/>
    <x v="13"/>
    <x v="1"/>
    <n v="12.090000000000002"/>
    <n v="4.1404999999999994"/>
    <n v="7.9495000000000022"/>
  </r>
  <r>
    <x v="0"/>
    <x v="0"/>
    <x v="7"/>
    <x v="6"/>
    <x v="14"/>
    <x v="2"/>
    <n v="10.307499999999999"/>
    <n v="4.7774999999999999"/>
    <n v="5.5299999999999994"/>
  </r>
  <r>
    <x v="0"/>
    <x v="0"/>
    <x v="7"/>
    <x v="6"/>
    <x v="15"/>
    <x v="3"/>
    <n v="9.9200000000000017"/>
    <n v="4.7320000000000002"/>
    <n v="5.1880000000000015"/>
  </r>
  <r>
    <x v="0"/>
    <x v="0"/>
    <x v="7"/>
    <x v="6"/>
    <x v="16"/>
    <x v="4"/>
    <n v="9.0054999999999996"/>
    <n v="3.7309999999999994"/>
    <n v="5.2744999999999997"/>
  </r>
  <r>
    <x v="0"/>
    <x v="0"/>
    <x v="7"/>
    <x v="6"/>
    <x v="17"/>
    <x v="5"/>
    <n v="7.7422500000000012"/>
    <n v="3.30525"/>
    <n v="4.4370000000000012"/>
  </r>
  <r>
    <x v="0"/>
    <x v="0"/>
    <x v="7"/>
    <x v="6"/>
    <x v="18"/>
    <x v="6"/>
    <n v="7.5330000000000013"/>
    <n v="2.4277500000000001"/>
    <n v="5.1052500000000016"/>
  </r>
  <r>
    <x v="0"/>
    <x v="0"/>
    <x v="7"/>
    <x v="6"/>
    <x v="19"/>
    <x v="7"/>
    <n v="6.0140000000000002"/>
    <n v="2.8600000000000003"/>
    <n v="3.1539999999999999"/>
  </r>
  <r>
    <x v="0"/>
    <x v="0"/>
    <x v="7"/>
    <x v="6"/>
    <x v="20"/>
    <x v="8"/>
    <n v="6.9750000000000005"/>
    <n v="3.5100000000000002"/>
    <n v="3.4650000000000003"/>
  </r>
  <r>
    <x v="0"/>
    <x v="0"/>
    <x v="7"/>
    <x v="6"/>
    <x v="21"/>
    <x v="9"/>
    <n v="10.044000000000002"/>
    <n v="3.9"/>
    <n v="6.1440000000000019"/>
  </r>
  <r>
    <x v="0"/>
    <x v="0"/>
    <x v="7"/>
    <x v="6"/>
    <x v="22"/>
    <x v="10"/>
    <n v="13.516000000000002"/>
    <n v="5.8759999999999994"/>
    <n v="7.6400000000000023"/>
  </r>
  <r>
    <x v="0"/>
    <x v="0"/>
    <x v="7"/>
    <x v="6"/>
    <x v="23"/>
    <x v="11"/>
    <n v="9.4394999999999989"/>
    <n v="4.5954999999999995"/>
    <n v="4.8439999999999994"/>
  </r>
  <r>
    <x v="0"/>
    <x v="0"/>
    <x v="8"/>
    <x v="0"/>
    <x v="12"/>
    <x v="0"/>
    <n v="237.15"/>
    <n v="89.28"/>
    <n v="147.87"/>
  </r>
  <r>
    <x v="0"/>
    <x v="0"/>
    <x v="8"/>
    <x v="0"/>
    <x v="13"/>
    <x v="1"/>
    <n v="247.845"/>
    <n v="135.40800000000002"/>
    <n v="112.43699999999998"/>
  </r>
  <r>
    <x v="0"/>
    <x v="0"/>
    <x v="8"/>
    <x v="0"/>
    <x v="14"/>
    <x v="2"/>
    <n v="367.81499999999994"/>
    <n v="119.78399999999999"/>
    <n v="248.03099999999995"/>
  </r>
  <r>
    <x v="0"/>
    <x v="0"/>
    <x v="8"/>
    <x v="0"/>
    <x v="15"/>
    <x v="3"/>
    <n v="368.28"/>
    <n v="129.45600000000002"/>
    <n v="238.82399999999996"/>
  </r>
  <r>
    <x v="0"/>
    <x v="0"/>
    <x v="8"/>
    <x v="0"/>
    <x v="16"/>
    <x v="4"/>
    <n v="279.93"/>
    <n v="128.898"/>
    <n v="151.03200000000001"/>
  </r>
  <r>
    <x v="0"/>
    <x v="0"/>
    <x v="8"/>
    <x v="0"/>
    <x v="17"/>
    <x v="5"/>
    <n v="192.51000000000002"/>
    <n v="100.44"/>
    <n v="92.070000000000022"/>
  </r>
  <r>
    <x v="0"/>
    <x v="0"/>
    <x v="8"/>
    <x v="0"/>
    <x v="18"/>
    <x v="6"/>
    <n v="177.86249999999998"/>
    <n v="80.352000000000004"/>
    <n v="97.510499999999979"/>
  </r>
  <r>
    <x v="0"/>
    <x v="0"/>
    <x v="8"/>
    <x v="0"/>
    <x v="19"/>
    <x v="7"/>
    <n v="221.34"/>
    <n v="76.632000000000005"/>
    <n v="144.708"/>
  </r>
  <r>
    <x v="0"/>
    <x v="0"/>
    <x v="8"/>
    <x v="0"/>
    <x v="20"/>
    <x v="8"/>
    <n v="207.1575"/>
    <n v="92.907000000000011"/>
    <n v="114.25049999999999"/>
  </r>
  <r>
    <x v="0"/>
    <x v="0"/>
    <x v="8"/>
    <x v="0"/>
    <x v="21"/>
    <x v="9"/>
    <n v="320.84999999999997"/>
    <n v="113.83200000000001"/>
    <n v="207.01799999999997"/>
  </r>
  <r>
    <x v="0"/>
    <x v="0"/>
    <x v="8"/>
    <x v="0"/>
    <x v="22"/>
    <x v="10"/>
    <n v="431.52"/>
    <n v="163.68000000000004"/>
    <n v="267.83999999999992"/>
  </r>
  <r>
    <x v="0"/>
    <x v="0"/>
    <x v="8"/>
    <x v="0"/>
    <x v="23"/>
    <x v="11"/>
    <n v="279.93"/>
    <n v="127.59599999999999"/>
    <n v="152.334"/>
  </r>
  <r>
    <x v="0"/>
    <x v="0"/>
    <x v="8"/>
    <x v="1"/>
    <x v="12"/>
    <x v="0"/>
    <n v="110.58"/>
    <n v="105.792"/>
    <n v="4.7879999999999967"/>
  </r>
  <r>
    <x v="0"/>
    <x v="0"/>
    <x v="8"/>
    <x v="1"/>
    <x v="13"/>
    <x v="1"/>
    <n v="139.30800000000002"/>
    <n v="132.78720000000001"/>
    <n v="6.5208000000000084"/>
  </r>
  <r>
    <x v="0"/>
    <x v="0"/>
    <x v="8"/>
    <x v="1"/>
    <x v="14"/>
    <x v="2"/>
    <n v="142.04400000000001"/>
    <n v="141.72480000000002"/>
    <n v="0.31919999999999504"/>
  </r>
  <r>
    <x v="0"/>
    <x v="0"/>
    <x v="8"/>
    <x v="1"/>
    <x v="15"/>
    <x v="3"/>
    <n v="155.04"/>
    <n v="144.46080000000001"/>
    <n v="10.579199999999986"/>
  </r>
  <r>
    <x v="0"/>
    <x v="0"/>
    <x v="8"/>
    <x v="1"/>
    <x v="16"/>
    <x v="4"/>
    <n v="130.87199999999999"/>
    <n v="151.9392"/>
    <n v="-21.067200000000014"/>
  </r>
  <r>
    <x v="0"/>
    <x v="0"/>
    <x v="8"/>
    <x v="1"/>
    <x v="17"/>
    <x v="5"/>
    <n v="117.99"/>
    <n v="79.617599999999996"/>
    <n v="38.372399999999999"/>
  </r>
  <r>
    <x v="0"/>
    <x v="0"/>
    <x v="8"/>
    <x v="1"/>
    <x v="18"/>
    <x v="6"/>
    <n v="121.068"/>
    <n v="91.929600000000008"/>
    <n v="29.13839999999999"/>
  </r>
  <r>
    <x v="0"/>
    <x v="0"/>
    <x v="8"/>
    <x v="1"/>
    <x v="19"/>
    <x v="7"/>
    <n v="106.70399999999999"/>
    <n v="81.71520000000001"/>
    <n v="24.988799999999983"/>
  </r>
  <r>
    <x v="0"/>
    <x v="0"/>
    <x v="8"/>
    <x v="1"/>
    <x v="20"/>
    <x v="8"/>
    <n v="95.418000000000006"/>
    <n v="86.183999999999997"/>
    <n v="9.2340000000000089"/>
  </r>
  <r>
    <x v="0"/>
    <x v="0"/>
    <x v="8"/>
    <x v="1"/>
    <x v="21"/>
    <x v="9"/>
    <n v="135.43200000000002"/>
    <n v="116.0064"/>
    <n v="19.425600000000017"/>
  </r>
  <r>
    <x v="0"/>
    <x v="0"/>
    <x v="8"/>
    <x v="1"/>
    <x v="22"/>
    <x v="10"/>
    <n v="200.64000000000001"/>
    <n v="161.97120000000004"/>
    <n v="38.668799999999976"/>
  </r>
  <r>
    <x v="0"/>
    <x v="0"/>
    <x v="8"/>
    <x v="1"/>
    <x v="23"/>
    <x v="11"/>
    <n v="150.02399999999997"/>
    <n v="139.17120000000003"/>
    <n v="10.852799999999945"/>
  </r>
  <r>
    <x v="0"/>
    <x v="0"/>
    <x v="8"/>
    <x v="2"/>
    <x v="12"/>
    <x v="0"/>
    <n v="97.37"/>
    <n v="47.502000000000002"/>
    <n v="49.868000000000002"/>
  </r>
  <r>
    <x v="0"/>
    <x v="0"/>
    <x v="8"/>
    <x v="2"/>
    <x v="13"/>
    <x v="1"/>
    <n v="113.568"/>
    <n v="79.497600000000006"/>
    <n v="34.070399999999992"/>
  </r>
  <r>
    <x v="0"/>
    <x v="0"/>
    <x v="8"/>
    <x v="2"/>
    <x v="14"/>
    <x v="2"/>
    <n v="109.56400000000001"/>
    <n v="73.38239999999999"/>
    <n v="36.181600000000017"/>
  </r>
  <r>
    <x v="0"/>
    <x v="0"/>
    <x v="8"/>
    <x v="2"/>
    <x v="15"/>
    <x v="3"/>
    <n v="144.14400000000001"/>
    <n v="95.222400000000007"/>
    <n v="48.921599999999998"/>
  </r>
  <r>
    <x v="0"/>
    <x v="0"/>
    <x v="8"/>
    <x v="2"/>
    <x v="16"/>
    <x v="4"/>
    <n v="141.41400000000002"/>
    <n v="64.97399999999999"/>
    <n v="76.440000000000026"/>
  </r>
  <r>
    <x v="0"/>
    <x v="0"/>
    <x v="8"/>
    <x v="2"/>
    <x v="17"/>
    <x v="5"/>
    <n v="66.339000000000013"/>
    <n v="48.648600000000002"/>
    <n v="17.690400000000011"/>
  </r>
  <r>
    <x v="0"/>
    <x v="0"/>
    <x v="8"/>
    <x v="2"/>
    <x v="18"/>
    <x v="6"/>
    <n v="85.176000000000002"/>
    <n v="56.510999999999996"/>
    <n v="28.665000000000006"/>
  </r>
  <r>
    <x v="0"/>
    <x v="0"/>
    <x v="8"/>
    <x v="2"/>
    <x v="19"/>
    <x v="7"/>
    <n v="67.704000000000008"/>
    <n v="45.864000000000004"/>
    <n v="21.840000000000003"/>
  </r>
  <r>
    <x v="0"/>
    <x v="0"/>
    <x v="8"/>
    <x v="2"/>
    <x v="20"/>
    <x v="8"/>
    <n v="95.004000000000005"/>
    <n v="58.476599999999998"/>
    <n v="36.527400000000007"/>
  </r>
  <r>
    <x v="0"/>
    <x v="0"/>
    <x v="8"/>
    <x v="2"/>
    <x v="21"/>
    <x v="9"/>
    <n v="125.58"/>
    <n v="58.312799999999996"/>
    <n v="67.267200000000003"/>
  </r>
  <r>
    <x v="0"/>
    <x v="0"/>
    <x v="8"/>
    <x v="2"/>
    <x v="22"/>
    <x v="10"/>
    <n v="122.30399999999999"/>
    <n v="89.980800000000002"/>
    <n v="32.323199999999986"/>
  </r>
  <r>
    <x v="0"/>
    <x v="0"/>
    <x v="8"/>
    <x v="2"/>
    <x v="23"/>
    <x v="11"/>
    <n v="127.4"/>
    <n v="74.146799999999999"/>
    <n v="53.253200000000007"/>
  </r>
  <r>
    <x v="0"/>
    <x v="0"/>
    <x v="8"/>
    <x v="3"/>
    <x v="12"/>
    <x v="0"/>
    <n v="177.34500000000003"/>
    <n v="104.97699999999999"/>
    <n v="72.368000000000038"/>
  </r>
  <r>
    <x v="0"/>
    <x v="0"/>
    <x v="8"/>
    <x v="3"/>
    <x v="13"/>
    <x v="1"/>
    <n v="206.39579999999998"/>
    <n v="138.88549999999998"/>
    <n v="67.510300000000001"/>
  </r>
  <r>
    <x v="0"/>
    <x v="0"/>
    <x v="8"/>
    <x v="3"/>
    <x v="14"/>
    <x v="2"/>
    <n v="269.56439999999998"/>
    <n v="132.66120000000001"/>
    <n v="136.90319999999997"/>
  </r>
  <r>
    <x v="0"/>
    <x v="0"/>
    <x v="8"/>
    <x v="3"/>
    <x v="15"/>
    <x v="3"/>
    <n v="237.81120000000001"/>
    <n v="126.34400000000001"/>
    <n v="111.46720000000001"/>
  </r>
  <r>
    <x v="0"/>
    <x v="0"/>
    <x v="8"/>
    <x v="3"/>
    <x v="16"/>
    <x v="4"/>
    <n v="271.92899999999997"/>
    <n v="127.4588"/>
    <n v="144.47019999999998"/>
  </r>
  <r>
    <x v="0"/>
    <x v="0"/>
    <x v="8"/>
    <x v="3"/>
    <x v="17"/>
    <x v="5"/>
    <n v="141.36930000000001"/>
    <n v="79.42949999999999"/>
    <n v="61.93980000000002"/>
  </r>
  <r>
    <x v="0"/>
    <x v="0"/>
    <x v="8"/>
    <x v="3"/>
    <x v="18"/>
    <x v="6"/>
    <n v="179.37179999999998"/>
    <n v="66.888000000000005"/>
    <n v="112.48379999999997"/>
  </r>
  <r>
    <x v="0"/>
    <x v="0"/>
    <x v="8"/>
    <x v="3"/>
    <x v="19"/>
    <x v="7"/>
    <n v="124.31040000000002"/>
    <n v="73.576800000000006"/>
    <n v="50.73360000000001"/>
  </r>
  <r>
    <x v="0"/>
    <x v="0"/>
    <x v="8"/>
    <x v="3"/>
    <x v="20"/>
    <x v="8"/>
    <n v="150.48989999999998"/>
    <n v="100.33199999999999"/>
    <n v="50.157899999999984"/>
  </r>
  <r>
    <x v="0"/>
    <x v="0"/>
    <x v="8"/>
    <x v="3"/>
    <x v="21"/>
    <x v="9"/>
    <n v="186.46560000000002"/>
    <n v="130.4316"/>
    <n v="56.03400000000002"/>
  </r>
  <r>
    <x v="0"/>
    <x v="0"/>
    <x v="8"/>
    <x v="3"/>
    <x v="22"/>
    <x v="10"/>
    <n v="299.96640000000002"/>
    <n v="162.01760000000002"/>
    <n v="137.94880000000001"/>
  </r>
  <r>
    <x v="0"/>
    <x v="0"/>
    <x v="8"/>
    <x v="3"/>
    <x v="23"/>
    <x v="11"/>
    <n v="200.99100000000001"/>
    <n v="150.86959999999999"/>
    <n v="50.121400000000023"/>
  </r>
  <r>
    <x v="0"/>
    <x v="0"/>
    <x v="8"/>
    <x v="4"/>
    <x v="12"/>
    <x v="0"/>
    <n v="149.31600000000003"/>
    <n v="136.32"/>
    <n v="12.996000000000038"/>
  </r>
  <r>
    <x v="0"/>
    <x v="0"/>
    <x v="8"/>
    <x v="4"/>
    <x v="13"/>
    <x v="1"/>
    <n v="208.8801"/>
    <n v="141.77279999999999"/>
    <n v="67.107300000000009"/>
  </r>
  <r>
    <x v="0"/>
    <x v="0"/>
    <x v="8"/>
    <x v="4"/>
    <x v="14"/>
    <x v="2"/>
    <n v="231.76439999999999"/>
    <n v="130.41279999999998"/>
    <n v="101.35160000000002"/>
  </r>
  <r>
    <x v="0"/>
    <x v="0"/>
    <x v="8"/>
    <x v="4"/>
    <x v="15"/>
    <x v="3"/>
    <n v="275.26080000000002"/>
    <n v="174.4896"/>
    <n v="100.77120000000002"/>
  </r>
  <r>
    <x v="0"/>
    <x v="0"/>
    <x v="8"/>
    <x v="4"/>
    <x v="16"/>
    <x v="4"/>
    <n v="263.5752"/>
    <n v="182.89599999999999"/>
    <n v="80.679200000000009"/>
  </r>
  <r>
    <x v="0"/>
    <x v="0"/>
    <x v="8"/>
    <x v="4"/>
    <x v="17"/>
    <x v="5"/>
    <n v="151.9128"/>
    <n v="111.44160000000002"/>
    <n v="40.471199999999982"/>
  </r>
  <r>
    <x v="0"/>
    <x v="0"/>
    <x v="8"/>
    <x v="4"/>
    <x v="18"/>
    <x v="6"/>
    <n v="160.67699999999999"/>
    <n v="106.32960000000001"/>
    <n v="54.347399999999979"/>
  </r>
  <r>
    <x v="0"/>
    <x v="0"/>
    <x v="8"/>
    <x v="4"/>
    <x v="19"/>
    <x v="7"/>
    <n v="142.82400000000001"/>
    <n v="105.42079999999999"/>
    <n v="37.403200000000027"/>
  </r>
  <r>
    <x v="0"/>
    <x v="0"/>
    <x v="8"/>
    <x v="4"/>
    <x v="20"/>
    <x v="8"/>
    <n v="167.98049999999998"/>
    <n v="82.814400000000006"/>
    <n v="85.166099999999972"/>
  </r>
  <r>
    <x v="0"/>
    <x v="0"/>
    <x v="8"/>
    <x v="4"/>
    <x v="21"/>
    <x v="9"/>
    <n v="225.92159999999998"/>
    <n v="110.4192"/>
    <n v="115.50239999999998"/>
  </r>
  <r>
    <x v="0"/>
    <x v="0"/>
    <x v="8"/>
    <x v="4"/>
    <x v="22"/>
    <x v="10"/>
    <n v="293.4384"/>
    <n v="183.57759999999999"/>
    <n v="109.86080000000001"/>
  </r>
  <r>
    <x v="0"/>
    <x v="0"/>
    <x v="8"/>
    <x v="4"/>
    <x v="23"/>
    <x v="11"/>
    <n v="209.04240000000001"/>
    <n v="190.84799999999998"/>
    <n v="18.19440000000003"/>
  </r>
  <r>
    <x v="0"/>
    <x v="0"/>
    <x v="8"/>
    <x v="5"/>
    <x v="12"/>
    <x v="0"/>
    <n v="74.044000000000011"/>
    <n v="40.950000000000003"/>
    <n v="33.094000000000008"/>
  </r>
  <r>
    <x v="0"/>
    <x v="0"/>
    <x v="8"/>
    <x v="5"/>
    <x v="13"/>
    <x v="1"/>
    <n v="83.662800000000018"/>
    <n v="62.595000000000006"/>
    <n v="21.067800000000013"/>
  </r>
  <r>
    <x v="0"/>
    <x v="0"/>
    <x v="8"/>
    <x v="5"/>
    <x v="14"/>
    <x v="2"/>
    <n v="79.441599999999994"/>
    <n v="74.97"/>
    <n v="4.4715999999999951"/>
  </r>
  <r>
    <x v="0"/>
    <x v="0"/>
    <x v="8"/>
    <x v="5"/>
    <x v="15"/>
    <x v="3"/>
    <n v="101.86240000000001"/>
    <n v="77.040000000000006"/>
    <n v="24.822400000000002"/>
  </r>
  <r>
    <x v="0"/>
    <x v="0"/>
    <x v="8"/>
    <x v="5"/>
    <x v="16"/>
    <x v="4"/>
    <n v="82.347999999999999"/>
    <n v="70.56"/>
    <n v="11.787999999999997"/>
  </r>
  <r>
    <x v="0"/>
    <x v="0"/>
    <x v="8"/>
    <x v="5"/>
    <x v="17"/>
    <x v="5"/>
    <n v="62.902799999999999"/>
    <n v="36.855000000000004"/>
    <n v="26.047799999999995"/>
  </r>
  <r>
    <x v="0"/>
    <x v="0"/>
    <x v="8"/>
    <x v="5"/>
    <x v="18"/>
    <x v="6"/>
    <n v="65.394000000000005"/>
    <n v="35.64"/>
    <n v="29.754000000000005"/>
  </r>
  <r>
    <x v="0"/>
    <x v="0"/>
    <x v="8"/>
    <x v="5"/>
    <x v="19"/>
    <x v="7"/>
    <n v="50.931200000000004"/>
    <n v="30.599999999999998"/>
    <n v="20.331200000000006"/>
  </r>
  <r>
    <x v="0"/>
    <x v="0"/>
    <x v="8"/>
    <x v="5"/>
    <x v="20"/>
    <x v="8"/>
    <n v="63.525600000000004"/>
    <n v="40.5"/>
    <n v="23.025600000000004"/>
  </r>
  <r>
    <x v="0"/>
    <x v="0"/>
    <x v="8"/>
    <x v="5"/>
    <x v="21"/>
    <x v="9"/>
    <n v="78.888000000000005"/>
    <n v="44.279999999999994"/>
    <n v="34.608000000000011"/>
  </r>
  <r>
    <x v="0"/>
    <x v="0"/>
    <x v="8"/>
    <x v="5"/>
    <x v="22"/>
    <x v="10"/>
    <n v="120.68480000000001"/>
    <n v="77.040000000000006"/>
    <n v="43.644800000000004"/>
  </r>
  <r>
    <x v="0"/>
    <x v="0"/>
    <x v="8"/>
    <x v="5"/>
    <x v="23"/>
    <x v="11"/>
    <n v="93.97359999999999"/>
    <n v="75.599999999999994"/>
    <n v="18.373599999999996"/>
  </r>
  <r>
    <x v="0"/>
    <x v="0"/>
    <x v="8"/>
    <x v="6"/>
    <x v="12"/>
    <x v="0"/>
    <n v="9.4365000000000006"/>
    <n v="3.2550000000000003"/>
    <n v="6.1814999999999998"/>
  </r>
  <r>
    <x v="0"/>
    <x v="0"/>
    <x v="8"/>
    <x v="6"/>
    <x v="13"/>
    <x v="1"/>
    <n v="15.90225"/>
    <n v="4.5045000000000002"/>
    <n v="11.39775"/>
  </r>
  <r>
    <x v="0"/>
    <x v="0"/>
    <x v="8"/>
    <x v="6"/>
    <x v="14"/>
    <x v="2"/>
    <n v="16.146899999999999"/>
    <n v="5.2430000000000003"/>
    <n v="10.903899999999998"/>
  </r>
  <r>
    <x v="0"/>
    <x v="0"/>
    <x v="8"/>
    <x v="6"/>
    <x v="15"/>
    <x v="3"/>
    <n v="15.284799999999999"/>
    <n v="5.6000000000000005"/>
    <n v="9.6847999999999992"/>
  </r>
  <r>
    <x v="0"/>
    <x v="0"/>
    <x v="8"/>
    <x v="6"/>
    <x v="16"/>
    <x v="4"/>
    <n v="18.756499999999996"/>
    <n v="4.1160000000000005"/>
    <n v="14.640499999999996"/>
  </r>
  <r>
    <x v="0"/>
    <x v="0"/>
    <x v="8"/>
    <x v="6"/>
    <x v="17"/>
    <x v="5"/>
    <n v="9.3316499999999998"/>
    <n v="3.1185"/>
    <n v="6.2131499999999997"/>
  </r>
  <r>
    <x v="0"/>
    <x v="0"/>
    <x v="8"/>
    <x v="6"/>
    <x v="18"/>
    <x v="6"/>
    <n v="12.267449999999998"/>
    <n v="3.2759999999999998"/>
    <n v="8.9914499999999986"/>
  </r>
  <r>
    <x v="0"/>
    <x v="0"/>
    <x v="8"/>
    <x v="6"/>
    <x v="19"/>
    <x v="7"/>
    <n v="10.624799999999999"/>
    <n v="2.7440000000000002"/>
    <n v="7.8807999999999989"/>
  </r>
  <r>
    <x v="0"/>
    <x v="0"/>
    <x v="8"/>
    <x v="6"/>
    <x v="20"/>
    <x v="8"/>
    <n v="9.6462000000000003"/>
    <n v="2.6774999999999998"/>
    <n v="6.9687000000000001"/>
  </r>
  <r>
    <x v="0"/>
    <x v="0"/>
    <x v="8"/>
    <x v="6"/>
    <x v="21"/>
    <x v="9"/>
    <n v="14.1198"/>
    <n v="4.7040000000000006"/>
    <n v="9.4157999999999991"/>
  </r>
  <r>
    <x v="0"/>
    <x v="0"/>
    <x v="8"/>
    <x v="6"/>
    <x v="22"/>
    <x v="10"/>
    <n v="16.403200000000002"/>
    <n v="4.8720000000000008"/>
    <n v="11.531200000000002"/>
  </r>
  <r>
    <x v="0"/>
    <x v="0"/>
    <x v="8"/>
    <x v="6"/>
    <x v="23"/>
    <x v="11"/>
    <n v="15.1683"/>
    <n v="5.4880000000000013"/>
    <n v="9.680299999999999"/>
  </r>
  <r>
    <x v="0"/>
    <x v="0"/>
    <x v="8"/>
    <x v="6"/>
    <x v="12"/>
    <x v="0"/>
    <n v="8.6839999999999993"/>
    <n v="3.3349999999999995"/>
    <n v="5.3490000000000002"/>
  </r>
  <r>
    <x v="0"/>
    <x v="0"/>
    <x v="8"/>
    <x v="6"/>
    <x v="13"/>
    <x v="1"/>
    <n v="9.2267500000000009"/>
    <n v="3.0537000000000001"/>
    <n v="6.1730500000000008"/>
  </r>
  <r>
    <x v="0"/>
    <x v="0"/>
    <x v="8"/>
    <x v="6"/>
    <x v="14"/>
    <x v="2"/>
    <n v="12.975900000000001"/>
    <n v="4.3442000000000007"/>
    <n v="8.6317000000000004"/>
  </r>
  <r>
    <x v="0"/>
    <x v="0"/>
    <x v="8"/>
    <x v="6"/>
    <x v="15"/>
    <x v="3"/>
    <n v="12.424799999999999"/>
    <n v="4.2687999999999997"/>
    <n v="8.1559999999999988"/>
  </r>
  <r>
    <x v="0"/>
    <x v="0"/>
    <x v="8"/>
    <x v="6"/>
    <x v="16"/>
    <x v="4"/>
    <n v="11.69"/>
    <n v="3.9382000000000006"/>
    <n v="7.7517999999999994"/>
  </r>
  <r>
    <x v="0"/>
    <x v="0"/>
    <x v="8"/>
    <x v="6"/>
    <x v="17"/>
    <x v="5"/>
    <n v="8.867700000000001"/>
    <n v="2.2706999999999997"/>
    <n v="6.5970000000000013"/>
  </r>
  <r>
    <x v="0"/>
    <x v="0"/>
    <x v="8"/>
    <x v="6"/>
    <x v="18"/>
    <x v="6"/>
    <n v="8.3416500000000013"/>
    <n v="3.0014999999999996"/>
    <n v="5.3401500000000013"/>
  </r>
  <r>
    <x v="0"/>
    <x v="0"/>
    <x v="8"/>
    <x v="6"/>
    <x v="19"/>
    <x v="7"/>
    <n v="6.7467999999999995"/>
    <n v="2.1576"/>
    <n v="4.5891999999999999"/>
  </r>
  <r>
    <x v="0"/>
    <x v="0"/>
    <x v="8"/>
    <x v="6"/>
    <x v="20"/>
    <x v="8"/>
    <n v="8.116200000000001"/>
    <n v="2.5316999999999998"/>
    <n v="5.5845000000000011"/>
  </r>
  <r>
    <x v="0"/>
    <x v="0"/>
    <x v="8"/>
    <x v="6"/>
    <x v="21"/>
    <x v="9"/>
    <n v="9.4187999999999992"/>
    <n v="3.306"/>
    <n v="6.1127999999999991"/>
  </r>
  <r>
    <x v="0"/>
    <x v="0"/>
    <x v="8"/>
    <x v="6"/>
    <x v="22"/>
    <x v="10"/>
    <n v="16.032"/>
    <n v="5.4751999999999992"/>
    <n v="10.556800000000001"/>
  </r>
  <r>
    <x v="0"/>
    <x v="0"/>
    <x v="8"/>
    <x v="6"/>
    <x v="23"/>
    <x v="11"/>
    <n v="11.69"/>
    <n v="3.6540000000000004"/>
    <n v="8.0359999999999996"/>
  </r>
  <r>
    <x v="0"/>
    <x v="0"/>
    <x v="8"/>
    <x v="6"/>
    <x v="12"/>
    <x v="0"/>
    <n v="0.79200000000000004"/>
    <n v="0.38150000000000006"/>
    <n v="0.41049999999999998"/>
  </r>
  <r>
    <x v="0"/>
    <x v="0"/>
    <x v="8"/>
    <x v="6"/>
    <x v="13"/>
    <x v="1"/>
    <n v="1.3805999999999998"/>
    <n v="0.40495000000000003"/>
    <n v="0.9756499999999998"/>
  </r>
  <r>
    <x v="0"/>
    <x v="0"/>
    <x v="8"/>
    <x v="6"/>
    <x v="14"/>
    <x v="2"/>
    <n v="1.008"/>
    <n v="0.54880000000000007"/>
    <n v="0.45919999999999994"/>
  </r>
  <r>
    <x v="0"/>
    <x v="0"/>
    <x v="8"/>
    <x v="6"/>
    <x v="15"/>
    <x v="3"/>
    <n v="1.2527999999999999"/>
    <n v="0.5656000000000001"/>
    <n v="0.68719999999999981"/>
  </r>
  <r>
    <x v="0"/>
    <x v="0"/>
    <x v="8"/>
    <x v="6"/>
    <x v="16"/>
    <x v="4"/>
    <n v="1.1340000000000001"/>
    <n v="0.4753"/>
    <n v="0.65870000000000006"/>
  </r>
  <r>
    <x v="0"/>
    <x v="0"/>
    <x v="8"/>
    <x v="6"/>
    <x v="17"/>
    <x v="5"/>
    <n v="0.6885"/>
    <n v="0.29924999999999996"/>
    <n v="0.38925000000000004"/>
  </r>
  <r>
    <x v="0"/>
    <x v="0"/>
    <x v="8"/>
    <x v="6"/>
    <x v="18"/>
    <x v="6"/>
    <n v="0.97199999999999998"/>
    <n v="0.29609999999999997"/>
    <n v="0.67589999999999995"/>
  </r>
  <r>
    <x v="0"/>
    <x v="0"/>
    <x v="8"/>
    <x v="6"/>
    <x v="19"/>
    <x v="7"/>
    <n v="0.6048"/>
    <n v="0.26040000000000002"/>
    <n v="0.34439999999999998"/>
  </r>
  <r>
    <x v="0"/>
    <x v="0"/>
    <x v="8"/>
    <x v="6"/>
    <x v="20"/>
    <x v="8"/>
    <n v="0.74520000000000008"/>
    <n v="0.31185000000000002"/>
    <n v="0.43335000000000007"/>
  </r>
  <r>
    <x v="0"/>
    <x v="0"/>
    <x v="8"/>
    <x v="6"/>
    <x v="21"/>
    <x v="9"/>
    <n v="1.1556000000000002"/>
    <n v="0.36959999999999998"/>
    <n v="0.78600000000000025"/>
  </r>
  <r>
    <x v="0"/>
    <x v="0"/>
    <x v="8"/>
    <x v="6"/>
    <x v="22"/>
    <x v="10"/>
    <n v="1.6703999999999999"/>
    <n v="0.52639999999999998"/>
    <n v="1.1439999999999999"/>
  </r>
  <r>
    <x v="0"/>
    <x v="0"/>
    <x v="8"/>
    <x v="6"/>
    <x v="23"/>
    <x v="11"/>
    <n v="1.1969999999999998"/>
    <n v="0.53900000000000003"/>
    <n v="0.65799999999999981"/>
  </r>
  <r>
    <x v="0"/>
    <x v="0"/>
    <x v="8"/>
    <x v="6"/>
    <x v="12"/>
    <x v="0"/>
    <n v="17.576000000000001"/>
    <n v="7.6000000000000005"/>
    <n v="9.9759999999999991"/>
  </r>
  <r>
    <x v="0"/>
    <x v="0"/>
    <x v="8"/>
    <x v="6"/>
    <x v="13"/>
    <x v="1"/>
    <n v="21.750299999999999"/>
    <n v="9.1884000000000015"/>
    <n v="12.561899999999998"/>
  </r>
  <r>
    <x v="0"/>
    <x v="0"/>
    <x v="8"/>
    <x v="6"/>
    <x v="14"/>
    <x v="2"/>
    <n v="21.294"/>
    <n v="9.7888000000000002"/>
    <n v="11.5052"/>
  </r>
  <r>
    <x v="0"/>
    <x v="0"/>
    <x v="8"/>
    <x v="6"/>
    <x v="15"/>
    <x v="3"/>
    <n v="21.632000000000001"/>
    <n v="12.6464"/>
    <n v="8.9856000000000016"/>
  </r>
  <r>
    <x v="0"/>
    <x v="0"/>
    <x v="8"/>
    <x v="6"/>
    <x v="16"/>
    <x v="4"/>
    <n v="27.918799999999997"/>
    <n v="8.5120000000000005"/>
    <n v="19.406799999999997"/>
  </r>
  <r>
    <x v="0"/>
    <x v="0"/>
    <x v="8"/>
    <x v="6"/>
    <x v="17"/>
    <x v="5"/>
    <n v="15.362100000000002"/>
    <n v="5.8823999999999996"/>
    <n v="9.4797000000000011"/>
  </r>
  <r>
    <x v="0"/>
    <x v="0"/>
    <x v="8"/>
    <x v="6"/>
    <x v="18"/>
    <x v="6"/>
    <n v="17.643599999999999"/>
    <n v="6.1559999999999997"/>
    <n v="11.4876"/>
  </r>
  <r>
    <x v="0"/>
    <x v="0"/>
    <x v="8"/>
    <x v="6"/>
    <x v="19"/>
    <x v="7"/>
    <n v="12.573600000000001"/>
    <n v="6.0191999999999997"/>
    <n v="6.5544000000000011"/>
  </r>
  <r>
    <x v="0"/>
    <x v="0"/>
    <x v="8"/>
    <x v="6"/>
    <x v="20"/>
    <x v="8"/>
    <n v="15.970500000000001"/>
    <n v="6.9084000000000003"/>
    <n v="9.0621000000000009"/>
  </r>
  <r>
    <x v="0"/>
    <x v="0"/>
    <x v="8"/>
    <x v="6"/>
    <x v="21"/>
    <x v="9"/>
    <n v="18.049200000000003"/>
    <n v="10.944000000000001"/>
    <n v="7.1052000000000017"/>
  </r>
  <r>
    <x v="0"/>
    <x v="0"/>
    <x v="8"/>
    <x v="6"/>
    <x v="22"/>
    <x v="10"/>
    <n v="30.555199999999996"/>
    <n v="14.105599999999999"/>
    <n v="16.449599999999997"/>
  </r>
  <r>
    <x v="0"/>
    <x v="0"/>
    <x v="8"/>
    <x v="6"/>
    <x v="23"/>
    <x v="11"/>
    <n v="26.735799999999998"/>
    <n v="9.1504000000000012"/>
    <n v="17.585399999999996"/>
  </r>
  <r>
    <x v="0"/>
    <x v="0"/>
    <x v="8"/>
    <x v="6"/>
    <x v="12"/>
    <x v="0"/>
    <n v="14.2105"/>
    <n v="5.0440000000000005"/>
    <n v="9.1664999999999992"/>
  </r>
  <r>
    <x v="0"/>
    <x v="0"/>
    <x v="8"/>
    <x v="6"/>
    <x v="13"/>
    <x v="1"/>
    <n v="18.092750000000002"/>
    <n v="5.2961999999999998"/>
    <n v="12.796550000000003"/>
  </r>
  <r>
    <x v="0"/>
    <x v="0"/>
    <x v="8"/>
    <x v="6"/>
    <x v="14"/>
    <x v="2"/>
    <n v="19.279399999999999"/>
    <n v="5.7714999999999996"/>
    <n v="13.507899999999999"/>
  </r>
  <r>
    <x v="0"/>
    <x v="0"/>
    <x v="8"/>
    <x v="6"/>
    <x v="15"/>
    <x v="3"/>
    <n v="26.252800000000004"/>
    <n v="7.2943999999999996"/>
    <n v="18.958400000000005"/>
  </r>
  <r>
    <x v="0"/>
    <x v="0"/>
    <x v="8"/>
    <x v="6"/>
    <x v="16"/>
    <x v="4"/>
    <n v="18.0488"/>
    <n v="6.79"/>
    <n v="11.258800000000001"/>
  </r>
  <r>
    <x v="0"/>
    <x v="0"/>
    <x v="8"/>
    <x v="6"/>
    <x v="17"/>
    <x v="5"/>
    <n v="12.6576"/>
    <n v="4.5396000000000001"/>
    <n v="8.1180000000000003"/>
  </r>
  <r>
    <x v="0"/>
    <x v="0"/>
    <x v="8"/>
    <x v="6"/>
    <x v="18"/>
    <x v="6"/>
    <n v="11.0754"/>
    <n v="4.8015000000000008"/>
    <n v="6.2738999999999994"/>
  </r>
  <r>
    <x v="0"/>
    <x v="0"/>
    <x v="8"/>
    <x v="6"/>
    <x v="19"/>
    <x v="7"/>
    <n v="12.892000000000001"/>
    <n v="3.4531999999999998"/>
    <n v="9.4388000000000005"/>
  </r>
  <r>
    <x v="0"/>
    <x v="0"/>
    <x v="8"/>
    <x v="6"/>
    <x v="20"/>
    <x v="8"/>
    <n v="10.679850000000002"/>
    <n v="5.0197500000000002"/>
    <n v="5.6601000000000017"/>
  </r>
  <r>
    <x v="0"/>
    <x v="0"/>
    <x v="8"/>
    <x v="6"/>
    <x v="21"/>
    <x v="9"/>
    <n v="14.064000000000002"/>
    <n v="6.984"/>
    <n v="7.0800000000000018"/>
  </r>
  <r>
    <x v="0"/>
    <x v="0"/>
    <x v="8"/>
    <x v="6"/>
    <x v="22"/>
    <x v="10"/>
    <n v="20.1584"/>
    <n v="7.76"/>
    <n v="12.398400000000001"/>
  </r>
  <r>
    <x v="0"/>
    <x v="0"/>
    <x v="8"/>
    <x v="6"/>
    <x v="23"/>
    <x v="11"/>
    <n v="17.6386"/>
    <n v="7.1295000000000002"/>
    <n v="10.5091"/>
  </r>
  <r>
    <x v="0"/>
    <x v="0"/>
    <x v="8"/>
    <x v="6"/>
    <x v="12"/>
    <x v="0"/>
    <n v="7.9924999999999997"/>
    <n v="2.6680000000000001"/>
    <n v="5.3244999999999996"/>
  </r>
  <r>
    <x v="0"/>
    <x v="0"/>
    <x v="8"/>
    <x v="6"/>
    <x v="13"/>
    <x v="1"/>
    <n v="9.5771000000000015"/>
    <n v="3.6191999999999998"/>
    <n v="5.9579000000000022"/>
  </r>
  <r>
    <x v="0"/>
    <x v="0"/>
    <x v="8"/>
    <x v="6"/>
    <x v="14"/>
    <x v="2"/>
    <n v="8.3678000000000008"/>
    <n v="3.4510000000000005"/>
    <n v="4.9168000000000003"/>
  </r>
  <r>
    <x v="0"/>
    <x v="0"/>
    <x v="8"/>
    <x v="6"/>
    <x v="15"/>
    <x v="3"/>
    <n v="11.564800000000002"/>
    <n v="5.2895999999999992"/>
    <n v="6.2752000000000026"/>
  </r>
  <r>
    <x v="0"/>
    <x v="0"/>
    <x v="8"/>
    <x v="6"/>
    <x v="16"/>
    <x v="4"/>
    <n v="8.5624000000000002"/>
    <n v="4.6690000000000005"/>
    <n v="3.8933999999999997"/>
  </r>
  <r>
    <x v="0"/>
    <x v="0"/>
    <x v="8"/>
    <x v="6"/>
    <x v="17"/>
    <x v="5"/>
    <n v="6.0047999999999995"/>
    <n v="2.7404999999999999"/>
    <n v="3.2642999999999995"/>
  </r>
  <r>
    <x v="0"/>
    <x v="0"/>
    <x v="8"/>
    <x v="6"/>
    <x v="18"/>
    <x v="6"/>
    <n v="7.1306999999999992"/>
    <n v="2.5316999999999998"/>
    <n v="4.5989999999999993"/>
  </r>
  <r>
    <x v="0"/>
    <x v="0"/>
    <x v="8"/>
    <x v="6"/>
    <x v="19"/>
    <x v="7"/>
    <n v="6.5608000000000004"/>
    <n v="2.0880000000000001"/>
    <n v="4.4728000000000003"/>
  </r>
  <r>
    <x v="0"/>
    <x v="0"/>
    <x v="8"/>
    <x v="6"/>
    <x v="20"/>
    <x v="8"/>
    <n v="5.7545999999999999"/>
    <n v="2.8188"/>
    <n v="2.9358"/>
  </r>
  <r>
    <x v="0"/>
    <x v="0"/>
    <x v="8"/>
    <x v="6"/>
    <x v="21"/>
    <x v="9"/>
    <n v="9.0906000000000002"/>
    <n v="2.9927999999999999"/>
    <n v="6.0978000000000003"/>
  </r>
  <r>
    <x v="0"/>
    <x v="0"/>
    <x v="8"/>
    <x v="6"/>
    <x v="22"/>
    <x v="10"/>
    <n v="10.119200000000001"/>
    <n v="4.6399999999999997"/>
    <n v="5.4792000000000014"/>
  </r>
  <r>
    <x v="0"/>
    <x v="0"/>
    <x v="8"/>
    <x v="6"/>
    <x v="23"/>
    <x v="11"/>
    <n v="9.535400000000001"/>
    <n v="4.7907999999999999"/>
    <n v="4.744600000000001"/>
  </r>
  <r>
    <x v="5"/>
    <x v="5"/>
    <x v="9"/>
    <x v="0"/>
    <x v="12"/>
    <x v="0"/>
    <n v="154.80900000000003"/>
    <n v="51.686"/>
    <n v="103.12300000000002"/>
  </r>
  <r>
    <x v="5"/>
    <x v="5"/>
    <x v="9"/>
    <x v="0"/>
    <x v="13"/>
    <x v="1"/>
    <n v="199.29780000000002"/>
    <n v="85.161699999999996"/>
    <n v="114.13610000000003"/>
  </r>
  <r>
    <x v="5"/>
    <x v="5"/>
    <x v="9"/>
    <x v="0"/>
    <x v="14"/>
    <x v="2"/>
    <n v="250.3998"/>
    <n v="77.408799999999999"/>
    <n v="172.99099999999999"/>
  </r>
  <r>
    <x v="5"/>
    <x v="5"/>
    <x v="9"/>
    <x v="0"/>
    <x v="15"/>
    <x v="3"/>
    <n v="228.45600000000002"/>
    <n v="111.54559999999999"/>
    <n v="116.91040000000002"/>
  </r>
  <r>
    <x v="5"/>
    <x v="5"/>
    <x v="9"/>
    <x v="0"/>
    <x v="16"/>
    <x v="4"/>
    <n v="210.42000000000002"/>
    <n v="96.760999999999996"/>
    <n v="113.65900000000002"/>
  </r>
  <r>
    <x v="5"/>
    <x v="5"/>
    <x v="9"/>
    <x v="0"/>
    <x v="17"/>
    <x v="5"/>
    <n v="123.09570000000001"/>
    <n v="61.121699999999997"/>
    <n v="61.974000000000011"/>
  </r>
  <r>
    <x v="5"/>
    <x v="5"/>
    <x v="9"/>
    <x v="0"/>
    <x v="18"/>
    <x v="6"/>
    <n v="131.21190000000001"/>
    <n v="51.3855"/>
    <n v="79.826400000000007"/>
  </r>
  <r>
    <x v="5"/>
    <x v="5"/>
    <x v="9"/>
    <x v="0"/>
    <x v="19"/>
    <x v="7"/>
    <n v="114.22800000000001"/>
    <n v="55.772799999999997"/>
    <n v="58.455200000000012"/>
  </r>
  <r>
    <x v="5"/>
    <x v="5"/>
    <x v="9"/>
    <x v="0"/>
    <x v="20"/>
    <x v="8"/>
    <n v="137.97540000000001"/>
    <n v="62.203499999999998"/>
    <n v="75.771900000000016"/>
  </r>
  <r>
    <x v="5"/>
    <x v="5"/>
    <x v="9"/>
    <x v="0"/>
    <x v="21"/>
    <x v="9"/>
    <n v="205.6104"/>
    <n v="75.004800000000003"/>
    <n v="130.60559999999998"/>
  </r>
  <r>
    <x v="5"/>
    <x v="5"/>
    <x v="9"/>
    <x v="0"/>
    <x v="22"/>
    <x v="10"/>
    <n v="192.38400000000001"/>
    <n v="82.697599999999994"/>
    <n v="109.68640000000002"/>
  </r>
  <r>
    <x v="5"/>
    <x v="5"/>
    <x v="9"/>
    <x v="0"/>
    <x v="23"/>
    <x v="11"/>
    <n v="231.46200000000005"/>
    <n v="85.822800000000001"/>
    <n v="145.63920000000005"/>
  </r>
  <r>
    <x v="5"/>
    <x v="5"/>
    <x v="4"/>
    <x v="1"/>
    <x v="12"/>
    <x v="0"/>
    <n v="80.416999999999987"/>
    <n v="70.503500000000003"/>
    <n v="9.9134999999999849"/>
  </r>
  <r>
    <x v="5"/>
    <x v="5"/>
    <x v="4"/>
    <x v="1"/>
    <x v="13"/>
    <x v="1"/>
    <n v="115.6636"/>
    <n v="75.637249999999995"/>
    <n v="40.026350000000008"/>
  </r>
  <r>
    <x v="5"/>
    <x v="5"/>
    <x v="4"/>
    <x v="1"/>
    <x v="14"/>
    <x v="2"/>
    <n v="123.3631"/>
    <n v="109.24619999999999"/>
    <n v="14.116900000000015"/>
  </r>
  <r>
    <x v="5"/>
    <x v="5"/>
    <x v="4"/>
    <x v="1"/>
    <x v="15"/>
    <x v="3"/>
    <n v="143.72399999999999"/>
    <n v="117.18640000000001"/>
    <n v="26.537599999999983"/>
  </r>
  <r>
    <x v="5"/>
    <x v="5"/>
    <x v="4"/>
    <x v="1"/>
    <x v="16"/>
    <x v="4"/>
    <n v="95.816000000000003"/>
    <n v="89.121899999999997"/>
    <n v="6.6941000000000059"/>
  </r>
  <r>
    <x v="5"/>
    <x v="5"/>
    <x v="4"/>
    <x v="1"/>
    <x v="17"/>
    <x v="5"/>
    <n v="63.135899999999999"/>
    <n v="51.132150000000003"/>
    <n v="12.003749999999997"/>
  </r>
  <r>
    <x v="5"/>
    <x v="5"/>
    <x v="4"/>
    <x v="1"/>
    <x v="18"/>
    <x v="6"/>
    <n v="64.675799999999995"/>
    <n v="65.301300000000012"/>
    <n v="-0.6255000000000166"/>
  </r>
  <r>
    <x v="5"/>
    <x v="5"/>
    <x v="4"/>
    <x v="1"/>
    <x v="19"/>
    <x v="7"/>
    <n v="58.173999999999999"/>
    <n v="52.569599999999994"/>
    <n v="5.6044000000000054"/>
  </r>
  <r>
    <x v="5"/>
    <x v="5"/>
    <x v="4"/>
    <x v="1"/>
    <x v="20"/>
    <x v="8"/>
    <n v="70.835400000000007"/>
    <n v="61.605000000000004"/>
    <n v="9.230400000000003"/>
  </r>
  <r>
    <x v="5"/>
    <x v="5"/>
    <x v="4"/>
    <x v="1"/>
    <x v="21"/>
    <x v="9"/>
    <n v="98.553599999999989"/>
    <n v="83.782800000000009"/>
    <n v="14.77079999999998"/>
  </r>
  <r>
    <x v="5"/>
    <x v="5"/>
    <x v="4"/>
    <x v="1"/>
    <x v="22"/>
    <x v="10"/>
    <n v="153.3056"/>
    <n v="112.8056"/>
    <n v="40.5"/>
  </r>
  <r>
    <x v="5"/>
    <x v="5"/>
    <x v="4"/>
    <x v="1"/>
    <x v="23"/>
    <x v="11"/>
    <n v="132.94470000000001"/>
    <n v="84.330399999999997"/>
    <n v="48.614300000000014"/>
  </r>
  <r>
    <x v="5"/>
    <x v="5"/>
    <x v="9"/>
    <x v="2"/>
    <x v="12"/>
    <x v="0"/>
    <n v="48.843000000000004"/>
    <n v="39.820000000000007"/>
    <n v="9.0229999999999961"/>
  </r>
  <r>
    <x v="5"/>
    <x v="5"/>
    <x v="9"/>
    <x v="2"/>
    <x v="13"/>
    <x v="1"/>
    <n v="86.229000000000013"/>
    <n v="49.883600000000008"/>
    <n v="36.345400000000005"/>
  </r>
  <r>
    <x v="5"/>
    <x v="5"/>
    <x v="9"/>
    <x v="2"/>
    <x v="14"/>
    <x v="2"/>
    <n v="89.485200000000006"/>
    <n v="52.7072"/>
    <n v="36.778000000000006"/>
  </r>
  <r>
    <x v="5"/>
    <x v="5"/>
    <x v="9"/>
    <x v="2"/>
    <x v="15"/>
    <x v="3"/>
    <n v="113.8464"/>
    <n v="60.816000000000003"/>
    <n v="53.0304"/>
  </r>
  <r>
    <x v="5"/>
    <x v="5"/>
    <x v="9"/>
    <x v="2"/>
    <x v="16"/>
    <x v="4"/>
    <n v="100.4598"/>
    <n v="57.775199999999998"/>
    <n v="42.684600000000003"/>
  </r>
  <r>
    <x v="5"/>
    <x v="5"/>
    <x v="9"/>
    <x v="2"/>
    <x v="17"/>
    <x v="5"/>
    <n v="46.672200000000004"/>
    <n v="35.838000000000001"/>
    <n v="10.834200000000003"/>
  </r>
  <r>
    <x v="5"/>
    <x v="5"/>
    <x v="9"/>
    <x v="2"/>
    <x v="18"/>
    <x v="6"/>
    <n v="61.867799999999995"/>
    <n v="31.928399999999996"/>
    <n v="29.939399999999999"/>
  </r>
  <r>
    <x v="5"/>
    <x v="5"/>
    <x v="9"/>
    <x v="2"/>
    <x v="19"/>
    <x v="7"/>
    <n v="57.887999999999998"/>
    <n v="23.747199999999999"/>
    <n v="34.140799999999999"/>
  </r>
  <r>
    <x v="5"/>
    <x v="5"/>
    <x v="9"/>
    <x v="2"/>
    <x v="20"/>
    <x v="8"/>
    <n v="52.099200000000003"/>
    <n v="26.064"/>
    <n v="26.035200000000003"/>
  </r>
  <r>
    <x v="5"/>
    <x v="5"/>
    <x v="9"/>
    <x v="2"/>
    <x v="21"/>
    <x v="9"/>
    <n v="64.400400000000005"/>
    <n v="47.783999999999999"/>
    <n v="16.616400000000006"/>
  </r>
  <r>
    <x v="5"/>
    <x v="5"/>
    <x v="9"/>
    <x v="2"/>
    <x v="22"/>
    <x v="10"/>
    <n v="86.832000000000008"/>
    <n v="66.60799999999999"/>
    <n v="20.224000000000018"/>
  </r>
  <r>
    <x v="5"/>
    <x v="5"/>
    <x v="9"/>
    <x v="2"/>
    <x v="23"/>
    <x v="11"/>
    <n v="100.4598"/>
    <n v="58.281999999999996"/>
    <n v="42.177800000000005"/>
  </r>
  <r>
    <x v="5"/>
    <x v="5"/>
    <x v="9"/>
    <x v="3"/>
    <x v="12"/>
    <x v="0"/>
    <n v="129.25"/>
    <n v="65.412000000000006"/>
    <n v="63.837999999999994"/>
  </r>
  <r>
    <x v="5"/>
    <x v="5"/>
    <x v="9"/>
    <x v="3"/>
    <x v="13"/>
    <x v="1"/>
    <n v="201.63"/>
    <n v="75.792600000000007"/>
    <n v="125.83739999999999"/>
  </r>
  <r>
    <x v="5"/>
    <x v="5"/>
    <x v="9"/>
    <x v="3"/>
    <x v="14"/>
    <x v="2"/>
    <n v="171.9025"/>
    <n v="99.54"/>
    <n v="72.362499999999997"/>
  </r>
  <r>
    <x v="5"/>
    <x v="5"/>
    <x v="9"/>
    <x v="3"/>
    <x v="15"/>
    <x v="3"/>
    <n v="204.732"/>
    <n v="92.145600000000016"/>
    <n v="112.58639999999998"/>
  </r>
  <r>
    <x v="5"/>
    <x v="5"/>
    <x v="9"/>
    <x v="3"/>
    <x v="16"/>
    <x v="4"/>
    <n v="146.56950000000003"/>
    <n v="91.576800000000006"/>
    <n v="54.992700000000028"/>
  </r>
  <r>
    <x v="5"/>
    <x v="5"/>
    <x v="9"/>
    <x v="3"/>
    <x v="17"/>
    <x v="5"/>
    <n v="110.50874999999999"/>
    <n v="62.7102"/>
    <n v="47.798549999999992"/>
  </r>
  <r>
    <x v="5"/>
    <x v="5"/>
    <x v="9"/>
    <x v="3"/>
    <x v="18"/>
    <x v="6"/>
    <n v="113.99850000000001"/>
    <n v="58.870800000000003"/>
    <n v="55.127700000000004"/>
  </r>
  <r>
    <x v="5"/>
    <x v="5"/>
    <x v="9"/>
    <x v="3"/>
    <x v="19"/>
    <x v="7"/>
    <n v="85.822000000000003"/>
    <n v="51.760800000000003"/>
    <n v="34.061199999999999"/>
  </r>
  <r>
    <x v="5"/>
    <x v="5"/>
    <x v="9"/>
    <x v="3"/>
    <x v="20"/>
    <x v="8"/>
    <n v="131.44725"/>
    <n v="65.269800000000004"/>
    <n v="66.177449999999993"/>
  </r>
  <r>
    <x v="5"/>
    <x v="5"/>
    <x v="9"/>
    <x v="3"/>
    <x v="21"/>
    <x v="9"/>
    <n v="141.14099999999999"/>
    <n v="81.907200000000003"/>
    <n v="59.233799999999988"/>
  </r>
  <r>
    <x v="5"/>
    <x v="5"/>
    <x v="9"/>
    <x v="3"/>
    <x v="22"/>
    <x v="10"/>
    <n v="173.71199999999999"/>
    <n v="121.72320000000001"/>
    <n v="51.988799999999983"/>
  </r>
  <r>
    <x v="5"/>
    <x v="5"/>
    <x v="9"/>
    <x v="3"/>
    <x v="23"/>
    <x v="11"/>
    <n v="162.85500000000002"/>
    <n v="94.563000000000002"/>
    <n v="68.292000000000016"/>
  </r>
  <r>
    <x v="5"/>
    <x v="5"/>
    <x v="9"/>
    <x v="4"/>
    <x v="12"/>
    <x v="0"/>
    <n v="112.896"/>
    <n v="92.747500000000002"/>
    <n v="20.148499999999999"/>
  </r>
  <r>
    <x v="5"/>
    <x v="5"/>
    <x v="9"/>
    <x v="4"/>
    <x v="13"/>
    <x v="1"/>
    <n v="164.73599999999999"/>
    <n v="122.66864999999999"/>
    <n v="42.067350000000005"/>
  </r>
  <r>
    <x v="5"/>
    <x v="5"/>
    <x v="9"/>
    <x v="4"/>
    <x v="14"/>
    <x v="2"/>
    <n v="158.05439999999999"/>
    <n v="129.84649999999999"/>
    <n v="28.207899999999995"/>
  </r>
  <r>
    <x v="5"/>
    <x v="5"/>
    <x v="9"/>
    <x v="4"/>
    <x v="15"/>
    <x v="3"/>
    <n v="167.7312"/>
    <n v="130.3304"/>
    <n v="37.400800000000004"/>
  </r>
  <r>
    <x v="5"/>
    <x v="5"/>
    <x v="9"/>
    <x v="4"/>
    <x v="16"/>
    <x v="4"/>
    <n v="179.02080000000001"/>
    <n v="97.102599999999995"/>
    <n v="81.918200000000013"/>
  </r>
  <r>
    <x v="5"/>
    <x v="5"/>
    <x v="9"/>
    <x v="4"/>
    <x v="17"/>
    <x v="5"/>
    <n v="108.86400000000002"/>
    <n v="66.052350000000004"/>
    <n v="42.811650000000014"/>
  </r>
  <r>
    <x v="5"/>
    <x v="5"/>
    <x v="9"/>
    <x v="4"/>
    <x v="18"/>
    <x v="6"/>
    <n v="99.532800000000009"/>
    <n v="86.37615000000001"/>
    <n v="13.156649999999999"/>
  </r>
  <r>
    <x v="5"/>
    <x v="5"/>
    <x v="9"/>
    <x v="4"/>
    <x v="19"/>
    <x v="7"/>
    <n v="108.74879999999999"/>
    <n v="70.972000000000008"/>
    <n v="37.77679999999998"/>
  </r>
  <r>
    <x v="5"/>
    <x v="5"/>
    <x v="9"/>
    <x v="4"/>
    <x v="20"/>
    <x v="8"/>
    <n v="90.201599999999999"/>
    <n v="69.681600000000003"/>
    <n v="20.519999999999996"/>
  </r>
  <r>
    <x v="5"/>
    <x v="5"/>
    <x v="9"/>
    <x v="4"/>
    <x v="21"/>
    <x v="9"/>
    <n v="136.85760000000002"/>
    <n v="79.3596"/>
    <n v="57.498000000000019"/>
  </r>
  <r>
    <x v="5"/>
    <x v="5"/>
    <x v="9"/>
    <x v="4"/>
    <x v="22"/>
    <x v="10"/>
    <n v="167.7312"/>
    <n v="153.55759999999998"/>
    <n v="14.173600000000022"/>
  </r>
  <r>
    <x v="5"/>
    <x v="5"/>
    <x v="9"/>
    <x v="4"/>
    <x v="23"/>
    <x v="11"/>
    <n v="154.8288"/>
    <n v="90.328000000000003"/>
    <n v="64.500799999999998"/>
  </r>
  <r>
    <x v="5"/>
    <x v="5"/>
    <x v="9"/>
    <x v="5"/>
    <x v="12"/>
    <x v="0"/>
    <n v="44.060999999999993"/>
    <n v="26.606000000000002"/>
    <n v="17.454999999999991"/>
  </r>
  <r>
    <x v="5"/>
    <x v="5"/>
    <x v="9"/>
    <x v="5"/>
    <x v="13"/>
    <x v="1"/>
    <n v="53.259700000000009"/>
    <n v="30.9985"/>
    <n v="22.261200000000009"/>
  </r>
  <r>
    <x v="5"/>
    <x v="5"/>
    <x v="9"/>
    <x v="5"/>
    <x v="14"/>
    <x v="2"/>
    <n v="47.075699999999998"/>
    <n v="33.734400000000001"/>
    <n v="13.341299999999997"/>
  </r>
  <r>
    <x v="5"/>
    <x v="5"/>
    <x v="9"/>
    <x v="5"/>
    <x v="15"/>
    <x v="3"/>
    <n v="59.9848"/>
    <n v="47.388800000000003"/>
    <n v="12.595999999999997"/>
  </r>
  <r>
    <x v="5"/>
    <x v="5"/>
    <x v="9"/>
    <x v="5"/>
    <x v="16"/>
    <x v="4"/>
    <n v="54.6511"/>
    <n v="33.382999999999996"/>
    <n v="21.268100000000004"/>
  </r>
  <r>
    <x v="5"/>
    <x v="5"/>
    <x v="9"/>
    <x v="5"/>
    <x v="17"/>
    <x v="5"/>
    <n v="41.394150000000003"/>
    <n v="21.4605"/>
    <n v="19.933650000000004"/>
  </r>
  <r>
    <x v="5"/>
    <x v="5"/>
    <x v="9"/>
    <x v="5"/>
    <x v="18"/>
    <x v="6"/>
    <n v="39.307050000000004"/>
    <n v="25.752599999999997"/>
    <n v="13.554450000000006"/>
  </r>
  <r>
    <x v="5"/>
    <x v="5"/>
    <x v="9"/>
    <x v="5"/>
    <x v="19"/>
    <x v="7"/>
    <n v="29.9924"/>
    <n v="21.084000000000003"/>
    <n v="8.9083999999999968"/>
  </r>
  <r>
    <x v="5"/>
    <x v="5"/>
    <x v="9"/>
    <x v="5"/>
    <x v="20"/>
    <x v="8"/>
    <n v="30.262950000000004"/>
    <n v="26.882099999999998"/>
    <n v="3.3808500000000059"/>
  </r>
  <r>
    <x v="5"/>
    <x v="5"/>
    <x v="9"/>
    <x v="5"/>
    <x v="21"/>
    <x v="9"/>
    <n v="52.409399999999998"/>
    <n v="34.336799999999997"/>
    <n v="18.072600000000001"/>
  </r>
  <r>
    <x v="5"/>
    <x v="5"/>
    <x v="9"/>
    <x v="5"/>
    <x v="22"/>
    <x v="10"/>
    <n v="58.129599999999996"/>
    <n v="40.963200000000008"/>
    <n v="17.166399999999989"/>
  </r>
  <r>
    <x v="5"/>
    <x v="5"/>
    <x v="9"/>
    <x v="5"/>
    <x v="23"/>
    <x v="11"/>
    <n v="63.849799999999995"/>
    <n v="38.302600000000005"/>
    <n v="25.547199999999989"/>
  </r>
  <r>
    <x v="5"/>
    <x v="5"/>
    <x v="9"/>
    <x v="6"/>
    <x v="12"/>
    <x v="0"/>
    <n v="9.2999999999999989"/>
    <n v="1.8800000000000001"/>
    <n v="7.419999999999999"/>
  </r>
  <r>
    <x v="5"/>
    <x v="5"/>
    <x v="9"/>
    <x v="6"/>
    <x v="13"/>
    <x v="1"/>
    <n v="9.0675000000000008"/>
    <n v="3.3299500000000006"/>
    <n v="5.7375500000000006"/>
  </r>
  <r>
    <x v="5"/>
    <x v="5"/>
    <x v="9"/>
    <x v="6"/>
    <x v="14"/>
    <x v="2"/>
    <n v="9.9819999999999993"/>
    <n v="2.7635999999999998"/>
    <n v="7.218399999999999"/>
  </r>
  <r>
    <x v="5"/>
    <x v="5"/>
    <x v="9"/>
    <x v="6"/>
    <x v="15"/>
    <x v="3"/>
    <n v="12.276"/>
    <n v="3.5344000000000002"/>
    <n v="8.7416"/>
  </r>
  <r>
    <x v="5"/>
    <x v="5"/>
    <x v="9"/>
    <x v="6"/>
    <x v="16"/>
    <x v="4"/>
    <n v="11.609500000000001"/>
    <n v="3.8821999999999997"/>
    <n v="7.7273000000000014"/>
  </r>
  <r>
    <x v="5"/>
    <x v="5"/>
    <x v="9"/>
    <x v="6"/>
    <x v="17"/>
    <x v="5"/>
    <n v="7.1145000000000005"/>
    <n v="2.1361500000000002"/>
    <n v="4.9783500000000007"/>
  </r>
  <r>
    <x v="5"/>
    <x v="5"/>
    <x v="9"/>
    <x v="6"/>
    <x v="18"/>
    <x v="6"/>
    <n v="7.6027500000000012"/>
    <n v="2.3688000000000007"/>
    <n v="5.2339500000000001"/>
  </r>
  <r>
    <x v="5"/>
    <x v="5"/>
    <x v="9"/>
    <x v="6"/>
    <x v="19"/>
    <x v="7"/>
    <n v="6.3860000000000001"/>
    <n v="1.6168"/>
    <n v="4.7691999999999997"/>
  </r>
  <r>
    <x v="5"/>
    <x v="5"/>
    <x v="9"/>
    <x v="6"/>
    <x v="20"/>
    <x v="8"/>
    <n v="8.1607500000000002"/>
    <n v="1.7131500000000004"/>
    <n v="6.4475999999999996"/>
  </r>
  <r>
    <x v="5"/>
    <x v="5"/>
    <x v="9"/>
    <x v="6"/>
    <x v="21"/>
    <x v="9"/>
    <n v="10.974"/>
    <n v="3.2147999999999994"/>
    <n v="7.7592000000000008"/>
  </r>
  <r>
    <x v="5"/>
    <x v="5"/>
    <x v="9"/>
    <x v="6"/>
    <x v="22"/>
    <x v="10"/>
    <n v="13.516000000000002"/>
    <n v="3.5720000000000001"/>
    <n v="9.9440000000000026"/>
  </r>
  <r>
    <x v="5"/>
    <x v="5"/>
    <x v="9"/>
    <x v="6"/>
    <x v="23"/>
    <x v="11"/>
    <n v="10.415999999999999"/>
    <n v="2.6320000000000001"/>
    <n v="7.7839999999999989"/>
  </r>
  <r>
    <x v="5"/>
    <x v="5"/>
    <x v="9"/>
    <x v="6"/>
    <x v="12"/>
    <x v="0"/>
    <n v="5.29"/>
    <n v="2.2400000000000002"/>
    <n v="3.05"/>
  </r>
  <r>
    <x v="5"/>
    <x v="5"/>
    <x v="9"/>
    <x v="6"/>
    <x v="13"/>
    <x v="1"/>
    <n v="6.20425"/>
    <n v="2.496"/>
    <n v="3.70825"/>
  </r>
  <r>
    <x v="5"/>
    <x v="5"/>
    <x v="9"/>
    <x v="6"/>
    <x v="14"/>
    <x v="2"/>
    <n v="7.4060000000000006"/>
    <n v="2.6040000000000005"/>
    <n v="4.8019999999999996"/>
  </r>
  <r>
    <x v="5"/>
    <x v="5"/>
    <x v="9"/>
    <x v="6"/>
    <x v="15"/>
    <x v="3"/>
    <n v="8.2800000000000011"/>
    <n v="3.4560000000000004"/>
    <n v="4.8240000000000007"/>
  </r>
  <r>
    <x v="5"/>
    <x v="5"/>
    <x v="9"/>
    <x v="6"/>
    <x v="16"/>
    <x v="4"/>
    <n v="8.6135000000000019"/>
    <n v="2.6320000000000001"/>
    <n v="5.9815000000000023"/>
  </r>
  <r>
    <x v="5"/>
    <x v="5"/>
    <x v="9"/>
    <x v="6"/>
    <x v="17"/>
    <x v="5"/>
    <n v="4.2434999999999992"/>
    <n v="1.8900000000000001"/>
    <n v="2.353499999999999"/>
  </r>
  <r>
    <x v="5"/>
    <x v="5"/>
    <x v="9"/>
    <x v="6"/>
    <x v="18"/>
    <x v="6"/>
    <n v="5.7442500000000001"/>
    <n v="1.5840000000000001"/>
    <n v="4.1602499999999996"/>
  </r>
  <r>
    <x v="5"/>
    <x v="5"/>
    <x v="9"/>
    <x v="6"/>
    <x v="19"/>
    <x v="7"/>
    <n v="4.0020000000000007"/>
    <n v="1.8879999999999999"/>
    <n v="2.1140000000000008"/>
  </r>
  <r>
    <x v="5"/>
    <x v="5"/>
    <x v="9"/>
    <x v="6"/>
    <x v="20"/>
    <x v="8"/>
    <n v="5.3819999999999997"/>
    <n v="1.9440000000000002"/>
    <n v="3.4379999999999997"/>
  </r>
  <r>
    <x v="5"/>
    <x v="5"/>
    <x v="9"/>
    <x v="6"/>
    <x v="21"/>
    <x v="9"/>
    <n v="5.7270000000000003"/>
    <n v="2.2559999999999998"/>
    <n v="3.4710000000000005"/>
  </r>
  <r>
    <x v="5"/>
    <x v="5"/>
    <x v="9"/>
    <x v="6"/>
    <x v="22"/>
    <x v="10"/>
    <n v="10.212000000000002"/>
    <n v="2.6560000000000001"/>
    <n v="7.5560000000000009"/>
  </r>
  <r>
    <x v="5"/>
    <x v="5"/>
    <x v="9"/>
    <x v="6"/>
    <x v="23"/>
    <x v="11"/>
    <n v="9.338000000000001"/>
    <n v="2.7720000000000002"/>
    <n v="6.5660000000000007"/>
  </r>
  <r>
    <x v="5"/>
    <x v="5"/>
    <x v="9"/>
    <x v="6"/>
    <x v="12"/>
    <x v="0"/>
    <n v="0.77349999999999997"/>
    <n v="0.27500000000000002"/>
    <n v="0.49849999999999994"/>
  </r>
  <r>
    <x v="5"/>
    <x v="5"/>
    <x v="9"/>
    <x v="6"/>
    <x v="13"/>
    <x v="1"/>
    <n v="0.76049999999999995"/>
    <n v="0.33800000000000002"/>
    <n v="0.42249999999999993"/>
  </r>
  <r>
    <x v="5"/>
    <x v="5"/>
    <x v="9"/>
    <x v="6"/>
    <x v="14"/>
    <x v="2"/>
    <n v="1.0555999999999999"/>
    <n v="0.42000000000000004"/>
    <n v="0.63559999999999983"/>
  </r>
  <r>
    <x v="5"/>
    <x v="5"/>
    <x v="9"/>
    <x v="6"/>
    <x v="15"/>
    <x v="3"/>
    <n v="1.0816000000000001"/>
    <n v="0.36800000000000005"/>
    <n v="0.71360000000000001"/>
  </r>
  <r>
    <x v="5"/>
    <x v="5"/>
    <x v="9"/>
    <x v="6"/>
    <x v="16"/>
    <x v="4"/>
    <n v="1.0101000000000002"/>
    <n v="0.36750000000000005"/>
    <n v="0.64260000000000017"/>
  </r>
  <r>
    <x v="5"/>
    <x v="5"/>
    <x v="9"/>
    <x v="6"/>
    <x v="17"/>
    <x v="5"/>
    <n v="0.67859999999999987"/>
    <n v="0.1845"/>
    <n v="0.49409999999999987"/>
  </r>
  <r>
    <x v="5"/>
    <x v="5"/>
    <x v="9"/>
    <x v="6"/>
    <x v="18"/>
    <x v="6"/>
    <n v="0.62009999999999998"/>
    <n v="0.20025000000000001"/>
    <n v="0.41984999999999995"/>
  </r>
  <r>
    <x v="5"/>
    <x v="5"/>
    <x v="9"/>
    <x v="6"/>
    <x v="19"/>
    <x v="7"/>
    <n v="0.49399999999999999"/>
    <n v="0.188"/>
    <n v="0.30599999999999999"/>
  </r>
  <r>
    <x v="5"/>
    <x v="5"/>
    <x v="9"/>
    <x v="6"/>
    <x v="20"/>
    <x v="8"/>
    <n v="0.70199999999999996"/>
    <n v="0.20925000000000002"/>
    <n v="0.49274999999999991"/>
  </r>
  <r>
    <x v="5"/>
    <x v="5"/>
    <x v="9"/>
    <x v="6"/>
    <x v="21"/>
    <x v="9"/>
    <n v="0.67080000000000006"/>
    <n v="0.32100000000000001"/>
    <n v="0.34980000000000006"/>
  </r>
  <r>
    <x v="5"/>
    <x v="5"/>
    <x v="9"/>
    <x v="6"/>
    <x v="22"/>
    <x v="10"/>
    <n v="1.0296000000000001"/>
    <n v="0.32400000000000007"/>
    <n v="0.7056"/>
  </r>
  <r>
    <x v="5"/>
    <x v="5"/>
    <x v="9"/>
    <x v="6"/>
    <x v="23"/>
    <x v="11"/>
    <n v="1.0192000000000001"/>
    <n v="0.35000000000000003"/>
    <n v="0.66920000000000002"/>
  </r>
  <r>
    <x v="5"/>
    <x v="5"/>
    <x v="9"/>
    <x v="6"/>
    <x v="12"/>
    <x v="0"/>
    <n v="15.367999999999999"/>
    <n v="5.2460000000000004"/>
    <n v="10.121999999999998"/>
  </r>
  <r>
    <x v="5"/>
    <x v="5"/>
    <x v="9"/>
    <x v="6"/>
    <x v="13"/>
    <x v="1"/>
    <n v="17.1496"/>
    <n v="9.516"/>
    <n v="7.6335999999999995"/>
  </r>
  <r>
    <x v="5"/>
    <x v="5"/>
    <x v="9"/>
    <x v="6"/>
    <x v="14"/>
    <x v="2"/>
    <n v="15.993599999999999"/>
    <n v="8.5400000000000009"/>
    <n v="7.453599999999998"/>
  </r>
  <r>
    <x v="5"/>
    <x v="5"/>
    <x v="9"/>
    <x v="6"/>
    <x v="15"/>
    <x v="3"/>
    <n v="23.065600000000003"/>
    <n v="8.8816000000000006"/>
    <n v="14.184000000000003"/>
  </r>
  <r>
    <x v="5"/>
    <x v="5"/>
    <x v="9"/>
    <x v="6"/>
    <x v="16"/>
    <x v="4"/>
    <n v="18.659199999999998"/>
    <n v="9.5648000000000017"/>
    <n v="9.0943999999999967"/>
  </r>
  <r>
    <x v="5"/>
    <x v="5"/>
    <x v="9"/>
    <x v="6"/>
    <x v="17"/>
    <x v="5"/>
    <n v="14.687999999999999"/>
    <n v="5.7096"/>
    <n v="8.9783999999999988"/>
  </r>
  <r>
    <x v="5"/>
    <x v="5"/>
    <x v="9"/>
    <x v="6"/>
    <x v="18"/>
    <x v="6"/>
    <n v="12.852"/>
    <n v="5.5449000000000002"/>
    <n v="7.3071000000000002"/>
  </r>
  <r>
    <x v="5"/>
    <x v="5"/>
    <x v="9"/>
    <x v="6"/>
    <x v="19"/>
    <x v="7"/>
    <n v="12.2944"/>
    <n v="3.9528000000000003"/>
    <n v="8.3415999999999997"/>
  </r>
  <r>
    <x v="5"/>
    <x v="5"/>
    <x v="9"/>
    <x v="6"/>
    <x v="20"/>
    <x v="8"/>
    <n v="14.443199999999999"/>
    <n v="4.8311999999999999"/>
    <n v="9.6119999999999983"/>
  </r>
  <r>
    <x v="5"/>
    <x v="5"/>
    <x v="9"/>
    <x v="6"/>
    <x v="21"/>
    <x v="9"/>
    <n v="15.177600000000002"/>
    <n v="6.4416000000000002"/>
    <n v="8.7360000000000007"/>
  </r>
  <r>
    <x v="5"/>
    <x v="5"/>
    <x v="9"/>
    <x v="6"/>
    <x v="22"/>
    <x v="10"/>
    <n v="24.153600000000004"/>
    <n v="11.028799999999999"/>
    <n v="13.124800000000006"/>
  </r>
  <r>
    <x v="5"/>
    <x v="5"/>
    <x v="9"/>
    <x v="6"/>
    <x v="23"/>
    <x v="11"/>
    <n v="22.657599999999999"/>
    <n v="9.1378000000000021"/>
    <n v="13.519799999999996"/>
  </r>
  <r>
    <x v="5"/>
    <x v="5"/>
    <x v="9"/>
    <x v="6"/>
    <x v="12"/>
    <x v="0"/>
    <n v="10.556000000000001"/>
    <n v="3.8859999999999997"/>
    <n v="6.6700000000000017"/>
  </r>
  <r>
    <x v="5"/>
    <x v="5"/>
    <x v="9"/>
    <x v="6"/>
    <x v="13"/>
    <x v="1"/>
    <n v="12.1394"/>
    <n v="4.0066000000000006"/>
    <n v="8.1327999999999996"/>
  </r>
  <r>
    <x v="5"/>
    <x v="5"/>
    <x v="9"/>
    <x v="6"/>
    <x v="14"/>
    <x v="2"/>
    <n v="14.920500000000002"/>
    <n v="3.9396"/>
    <n v="10.980900000000002"/>
  </r>
  <r>
    <x v="5"/>
    <x v="5"/>
    <x v="9"/>
    <x v="6"/>
    <x v="15"/>
    <x v="3"/>
    <n v="18.351200000000002"/>
    <n v="4.8776000000000002"/>
    <n v="13.473600000000001"/>
  </r>
  <r>
    <x v="5"/>
    <x v="5"/>
    <x v="9"/>
    <x v="6"/>
    <x v="16"/>
    <x v="4"/>
    <n v="14.920500000000002"/>
    <n v="5.2996999999999996"/>
    <n v="9.6208000000000027"/>
  </r>
  <r>
    <x v="5"/>
    <x v="5"/>
    <x v="9"/>
    <x v="6"/>
    <x v="17"/>
    <x v="5"/>
    <n v="8.5869"/>
    <n v="2.8642500000000002"/>
    <n v="5.7226499999999998"/>
  </r>
  <r>
    <x v="5"/>
    <x v="5"/>
    <x v="9"/>
    <x v="6"/>
    <x v="18"/>
    <x v="6"/>
    <n v="10.962"/>
    <n v="3.04515"/>
    <n v="7.9168500000000002"/>
  </r>
  <r>
    <x v="5"/>
    <x v="5"/>
    <x v="9"/>
    <x v="6"/>
    <x v="19"/>
    <x v="7"/>
    <n v="9.0132000000000012"/>
    <n v="2.1440000000000001"/>
    <n v="6.8692000000000011"/>
  </r>
  <r>
    <x v="5"/>
    <x v="5"/>
    <x v="9"/>
    <x v="6"/>
    <x v="20"/>
    <x v="8"/>
    <n v="7.8560999999999996"/>
    <n v="3.2260500000000003"/>
    <n v="4.6300499999999989"/>
  </r>
  <r>
    <x v="5"/>
    <x v="5"/>
    <x v="9"/>
    <x v="6"/>
    <x v="21"/>
    <x v="9"/>
    <n v="10.840199999999999"/>
    <n v="3.3366000000000002"/>
    <n v="7.5035999999999987"/>
  </r>
  <r>
    <x v="5"/>
    <x v="5"/>
    <x v="9"/>
    <x v="6"/>
    <x v="22"/>
    <x v="10"/>
    <n v="13.154400000000003"/>
    <n v="4.9312000000000005"/>
    <n v="8.2232000000000021"/>
  </r>
  <r>
    <x v="5"/>
    <x v="5"/>
    <x v="9"/>
    <x v="6"/>
    <x v="23"/>
    <x v="11"/>
    <n v="14.0679"/>
    <n v="5.2059000000000006"/>
    <n v="8.8619999999999983"/>
  </r>
  <r>
    <x v="5"/>
    <x v="5"/>
    <x v="9"/>
    <x v="6"/>
    <x v="12"/>
    <x v="0"/>
    <n v="3.1680000000000001"/>
    <n v="1.5449999999999999"/>
    <n v="1.6230000000000002"/>
  </r>
  <r>
    <x v="5"/>
    <x v="5"/>
    <x v="9"/>
    <x v="6"/>
    <x v="13"/>
    <x v="1"/>
    <n v="5.5691999999999995"/>
    <n v="2.0865"/>
    <n v="3.4826999999999995"/>
  </r>
  <r>
    <x v="5"/>
    <x v="5"/>
    <x v="9"/>
    <x v="6"/>
    <x v="14"/>
    <x v="2"/>
    <n v="4.5360000000000005"/>
    <n v="2.2260000000000004"/>
    <n v="2.31"/>
  </r>
  <r>
    <x v="5"/>
    <x v="5"/>
    <x v="9"/>
    <x v="6"/>
    <x v="15"/>
    <x v="3"/>
    <n v="5.2416"/>
    <n v="2.7359999999999998"/>
    <n v="2.5056000000000003"/>
  </r>
  <r>
    <x v="5"/>
    <x v="5"/>
    <x v="9"/>
    <x v="6"/>
    <x v="16"/>
    <x v="4"/>
    <n v="5.5440000000000005"/>
    <n v="2.4990000000000001"/>
    <n v="3.0450000000000004"/>
  </r>
  <r>
    <x v="5"/>
    <x v="5"/>
    <x v="9"/>
    <x v="6"/>
    <x v="17"/>
    <x v="5"/>
    <n v="3.6936"/>
    <n v="1.3635000000000002"/>
    <n v="2.3300999999999998"/>
  </r>
  <r>
    <x v="5"/>
    <x v="5"/>
    <x v="9"/>
    <x v="6"/>
    <x v="18"/>
    <x v="6"/>
    <n v="3.1104000000000003"/>
    <n v="1.4715000000000003"/>
    <n v="1.6389"/>
  </r>
  <r>
    <x v="5"/>
    <x v="5"/>
    <x v="9"/>
    <x v="6"/>
    <x v="19"/>
    <x v="7"/>
    <n v="2.7647999999999997"/>
    <n v="1.1040000000000001"/>
    <n v="1.6607999999999996"/>
  </r>
  <r>
    <x v="5"/>
    <x v="5"/>
    <x v="9"/>
    <x v="6"/>
    <x v="20"/>
    <x v="8"/>
    <n v="3.1428000000000003"/>
    <n v="1.3365"/>
    <n v="1.8063000000000002"/>
  </r>
  <r>
    <x v="5"/>
    <x v="5"/>
    <x v="9"/>
    <x v="6"/>
    <x v="21"/>
    <x v="9"/>
    <n v="4.0176000000000007"/>
    <n v="1.6020000000000001"/>
    <n v="2.4156000000000004"/>
  </r>
  <r>
    <x v="5"/>
    <x v="5"/>
    <x v="9"/>
    <x v="6"/>
    <x v="22"/>
    <x v="10"/>
    <n v="5.9904000000000002"/>
    <n v="2.16"/>
    <n v="3.8304"/>
  </r>
  <r>
    <x v="5"/>
    <x v="5"/>
    <x v="9"/>
    <x v="6"/>
    <x v="23"/>
    <x v="11"/>
    <n v="5.6951999999999998"/>
    <n v="1.7010000000000003"/>
    <n v="3.9941999999999993"/>
  </r>
  <r>
    <x v="2"/>
    <x v="2"/>
    <x v="10"/>
    <x v="0"/>
    <x v="12"/>
    <x v="0"/>
    <n v="113.62"/>
    <n v="44.954000000000001"/>
    <n v="68.665999999999997"/>
  </r>
  <r>
    <x v="2"/>
    <x v="2"/>
    <x v="10"/>
    <x v="0"/>
    <x v="13"/>
    <x v="1"/>
    <n v="168.57750000000001"/>
    <n v="64.22"/>
    <n v="104.35750000000002"/>
  </r>
  <r>
    <x v="2"/>
    <x v="2"/>
    <x v="10"/>
    <x v="0"/>
    <x v="14"/>
    <x v="2"/>
    <n v="204.02199999999999"/>
    <n v="71.926400000000001"/>
    <n v="132.09559999999999"/>
  </r>
  <r>
    <x v="2"/>
    <x v="2"/>
    <x v="10"/>
    <x v="0"/>
    <x v="15"/>
    <x v="3"/>
    <n v="199.57599999999999"/>
    <n v="75.878399999999999"/>
    <n v="123.69759999999999"/>
  </r>
  <r>
    <x v="2"/>
    <x v="2"/>
    <x v="10"/>
    <x v="0"/>
    <x v="16"/>
    <x v="4"/>
    <n v="143.50700000000001"/>
    <n v="77.45920000000001"/>
    <n v="66.047799999999995"/>
  </r>
  <r>
    <x v="2"/>
    <x v="2"/>
    <x v="10"/>
    <x v="0"/>
    <x v="17"/>
    <x v="5"/>
    <n v="112.26150000000001"/>
    <n v="40.458600000000004"/>
    <n v="71.802900000000008"/>
  </r>
  <r>
    <x v="2"/>
    <x v="2"/>
    <x v="10"/>
    <x v="0"/>
    <x v="18"/>
    <x v="6"/>
    <n v="128.934"/>
    <n v="52.462800000000001"/>
    <n v="76.471199999999996"/>
  </r>
  <r>
    <x v="2"/>
    <x v="2"/>
    <x v="10"/>
    <x v="0"/>
    <x v="19"/>
    <x v="7"/>
    <n v="116.58399999999999"/>
    <n v="32.406399999999998"/>
    <n v="84.177599999999984"/>
  </r>
  <r>
    <x v="2"/>
    <x v="2"/>
    <x v="10"/>
    <x v="0"/>
    <x v="20"/>
    <x v="8"/>
    <n v="106.70400000000001"/>
    <n v="46.683"/>
    <n v="60.021000000000008"/>
  </r>
  <r>
    <x v="2"/>
    <x v="2"/>
    <x v="10"/>
    <x v="0"/>
    <x v="21"/>
    <x v="9"/>
    <n v="133.38000000000002"/>
    <n v="49.795200000000001"/>
    <n v="83.58480000000003"/>
  </r>
  <r>
    <x v="2"/>
    <x v="2"/>
    <x v="10"/>
    <x v="0"/>
    <x v="22"/>
    <x v="10"/>
    <n v="195.624"/>
    <n v="78.249600000000001"/>
    <n v="117.37439999999999"/>
  </r>
  <r>
    <x v="2"/>
    <x v="2"/>
    <x v="10"/>
    <x v="0"/>
    <x v="23"/>
    <x v="11"/>
    <n v="145.23599999999999"/>
    <n v="82.300399999999996"/>
    <n v="62.935599999999994"/>
  </r>
  <r>
    <x v="2"/>
    <x v="2"/>
    <x v="4"/>
    <x v="1"/>
    <x v="12"/>
    <x v="0"/>
    <n v="58.160000000000004"/>
    <n v="48.845999999999997"/>
    <n v="9.3140000000000072"/>
  </r>
  <r>
    <x v="2"/>
    <x v="2"/>
    <x v="4"/>
    <x v="1"/>
    <x v="13"/>
    <x v="1"/>
    <n v="103.01590000000002"/>
    <n v="75.594999999999999"/>
    <n v="27.420900000000017"/>
  </r>
  <r>
    <x v="2"/>
    <x v="2"/>
    <x v="4"/>
    <x v="1"/>
    <x v="14"/>
    <x v="2"/>
    <n v="113.99360000000001"/>
    <n v="83.8523"/>
    <n v="30.141300000000015"/>
  </r>
  <r>
    <x v="2"/>
    <x v="2"/>
    <x v="4"/>
    <x v="1"/>
    <x v="15"/>
    <x v="3"/>
    <n v="113.9936"/>
    <n v="80.944800000000001"/>
    <n v="33.0488"/>
  </r>
  <r>
    <x v="2"/>
    <x v="2"/>
    <x v="4"/>
    <x v="1"/>
    <x v="16"/>
    <x v="4"/>
    <n v="111.95800000000001"/>
    <n v="66.756199999999993"/>
    <n v="45.20180000000002"/>
  </r>
  <r>
    <x v="2"/>
    <x v="2"/>
    <x v="4"/>
    <x v="1"/>
    <x v="17"/>
    <x v="5"/>
    <n v="75.244500000000002"/>
    <n v="59.661899999999996"/>
    <n v="15.582600000000006"/>
  </r>
  <r>
    <x v="2"/>
    <x v="2"/>
    <x v="4"/>
    <x v="1"/>
    <x v="18"/>
    <x v="6"/>
    <n v="65.430000000000007"/>
    <n v="50.241599999999998"/>
    <n v="15.188400000000009"/>
  </r>
  <r>
    <x v="2"/>
    <x v="2"/>
    <x v="4"/>
    <x v="1"/>
    <x v="19"/>
    <x v="7"/>
    <n v="51.762400000000007"/>
    <n v="37.216000000000001"/>
    <n v="14.546400000000006"/>
  </r>
  <r>
    <x v="2"/>
    <x v="2"/>
    <x v="4"/>
    <x v="1"/>
    <x v="20"/>
    <x v="8"/>
    <n v="62.158500000000004"/>
    <n v="45.53145"/>
    <n v="16.627050000000004"/>
  </r>
  <r>
    <x v="2"/>
    <x v="2"/>
    <x v="4"/>
    <x v="1"/>
    <x v="21"/>
    <x v="9"/>
    <n v="96.836399999999998"/>
    <n v="64.895400000000009"/>
    <n v="31.940999999999988"/>
  </r>
  <r>
    <x v="2"/>
    <x v="2"/>
    <x v="4"/>
    <x v="1"/>
    <x v="22"/>
    <x v="10"/>
    <n v="108.17760000000001"/>
    <n v="81.875200000000007"/>
    <n v="26.302400000000006"/>
  </r>
  <r>
    <x v="2"/>
    <x v="2"/>
    <x v="4"/>
    <x v="1"/>
    <x v="23"/>
    <x v="11"/>
    <n v="103.8156"/>
    <n v="94.435599999999994"/>
    <n v="9.3800000000000097"/>
  </r>
  <r>
    <x v="2"/>
    <x v="2"/>
    <x v="10"/>
    <x v="2"/>
    <x v="12"/>
    <x v="0"/>
    <n v="36.004500000000007"/>
    <n v="24.784500000000005"/>
    <n v="11.220000000000002"/>
  </r>
  <r>
    <x v="2"/>
    <x v="2"/>
    <x v="10"/>
    <x v="2"/>
    <x v="13"/>
    <x v="1"/>
    <n v="46.805850000000007"/>
    <n v="29.101800000000001"/>
    <n v="17.704050000000006"/>
  </r>
  <r>
    <x v="2"/>
    <x v="2"/>
    <x v="10"/>
    <x v="2"/>
    <x v="14"/>
    <x v="2"/>
    <n v="65.963800000000006"/>
    <n v="40.294800000000002"/>
    <n v="25.669000000000004"/>
  </r>
  <r>
    <x v="2"/>
    <x v="2"/>
    <x v="10"/>
    <x v="2"/>
    <x v="15"/>
    <x v="3"/>
    <n v="69.697600000000008"/>
    <n v="39.2288"/>
    <n v="30.468800000000009"/>
  </r>
  <r>
    <x v="2"/>
    <x v="2"/>
    <x v="10"/>
    <x v="2"/>
    <x v="16"/>
    <x v="4"/>
    <n v="64.096900000000005"/>
    <n v="40.667900000000003"/>
    <n v="23.429000000000002"/>
  </r>
  <r>
    <x v="2"/>
    <x v="2"/>
    <x v="10"/>
    <x v="2"/>
    <x v="17"/>
    <x v="5"/>
    <n v="43.205400000000004"/>
    <n v="23.745149999999999"/>
    <n v="19.460250000000006"/>
  </r>
  <r>
    <x v="2"/>
    <x v="2"/>
    <x v="10"/>
    <x v="2"/>
    <x v="18"/>
    <x v="6"/>
    <n v="44.805600000000005"/>
    <n v="19.188000000000002"/>
    <n v="25.617600000000003"/>
  </r>
  <r>
    <x v="2"/>
    <x v="2"/>
    <x v="10"/>
    <x v="2"/>
    <x v="19"/>
    <x v="7"/>
    <n v="40.538399999999996"/>
    <n v="20.040800000000001"/>
    <n v="20.497599999999995"/>
  </r>
  <r>
    <x v="2"/>
    <x v="2"/>
    <x v="10"/>
    <x v="2"/>
    <x v="20"/>
    <x v="8"/>
    <n v="36.40455"/>
    <n v="22.78575"/>
    <n v="13.6188"/>
  </r>
  <r>
    <x v="2"/>
    <x v="2"/>
    <x v="10"/>
    <x v="2"/>
    <x v="21"/>
    <x v="9"/>
    <n v="50.139600000000002"/>
    <n v="32.939399999999999"/>
    <n v="17.200200000000002"/>
  </r>
  <r>
    <x v="2"/>
    <x v="2"/>
    <x v="10"/>
    <x v="2"/>
    <x v="22"/>
    <x v="10"/>
    <n v="67.564000000000007"/>
    <n v="43.492800000000003"/>
    <n v="24.071200000000005"/>
  </r>
  <r>
    <x v="2"/>
    <x v="2"/>
    <x v="10"/>
    <x v="2"/>
    <x v="23"/>
    <x v="11"/>
    <n v="53.517800000000001"/>
    <n v="43.652700000000003"/>
    <n v="9.8650999999999982"/>
  </r>
  <r>
    <x v="2"/>
    <x v="2"/>
    <x v="10"/>
    <x v="3"/>
    <x v="12"/>
    <x v="0"/>
    <n v="83.924999999999997"/>
    <n v="52.839000000000006"/>
    <n v="31.085999999999991"/>
  </r>
  <r>
    <x v="2"/>
    <x v="2"/>
    <x v="10"/>
    <x v="3"/>
    <x v="13"/>
    <x v="1"/>
    <n v="106.67800000000001"/>
    <n v="68.023799999999994"/>
    <n v="38.654200000000017"/>
  </r>
  <r>
    <x v="2"/>
    <x v="2"/>
    <x v="10"/>
    <x v="3"/>
    <x v="14"/>
    <x v="2"/>
    <n v="118.80050000000001"/>
    <n v="79.72020000000002"/>
    <n v="39.080299999999994"/>
  </r>
  <r>
    <x v="2"/>
    <x v="2"/>
    <x v="10"/>
    <x v="3"/>
    <x v="15"/>
    <x v="3"/>
    <n v="143.232"/>
    <n v="73.051199999999994"/>
    <n v="70.180800000000005"/>
  </r>
  <r>
    <x v="2"/>
    <x v="2"/>
    <x v="10"/>
    <x v="3"/>
    <x v="16"/>
    <x v="4"/>
    <n v="125.328"/>
    <n v="63.919800000000009"/>
    <n v="61.408199999999994"/>
  </r>
  <r>
    <x v="2"/>
    <x v="2"/>
    <x v="10"/>
    <x v="3"/>
    <x v="17"/>
    <x v="5"/>
    <n v="78.889499999999998"/>
    <n v="48.478500000000004"/>
    <n v="30.410999999999994"/>
  </r>
  <r>
    <x v="2"/>
    <x v="2"/>
    <x v="10"/>
    <x v="3"/>
    <x v="18"/>
    <x v="6"/>
    <n v="96.513749999999987"/>
    <n v="46.631700000000002"/>
    <n v="49.882049999999985"/>
  </r>
  <r>
    <x v="2"/>
    <x v="2"/>
    <x v="10"/>
    <x v="3"/>
    <x v="19"/>
    <x v="7"/>
    <n v="81.314000000000021"/>
    <n v="47.195999999999998"/>
    <n v="34.118000000000023"/>
  </r>
  <r>
    <x v="2"/>
    <x v="2"/>
    <x v="10"/>
    <x v="3"/>
    <x v="20"/>
    <x v="8"/>
    <n v="80.567999999999998"/>
    <n v="46.17"/>
    <n v="34.397999999999996"/>
  </r>
  <r>
    <x v="2"/>
    <x v="2"/>
    <x v="10"/>
    <x v="3"/>
    <x v="21"/>
    <x v="9"/>
    <n v="128.685"/>
    <n v="59.0976"/>
    <n v="69.587400000000002"/>
  </r>
  <r>
    <x v="2"/>
    <x v="2"/>
    <x v="10"/>
    <x v="3"/>
    <x v="22"/>
    <x v="10"/>
    <n v="119.36000000000001"/>
    <n v="95.212799999999987"/>
    <n v="24.147200000000026"/>
  </r>
  <r>
    <x v="2"/>
    <x v="2"/>
    <x v="10"/>
    <x v="3"/>
    <x v="23"/>
    <x v="11"/>
    <n v="107.051"/>
    <n v="58.174200000000013"/>
    <n v="48.876799999999989"/>
  </r>
  <r>
    <x v="2"/>
    <x v="2"/>
    <x v="10"/>
    <x v="4"/>
    <x v="12"/>
    <x v="0"/>
    <n v="111.6"/>
    <n v="59.241"/>
    <n v="52.358999999999995"/>
  </r>
  <r>
    <x v="2"/>
    <x v="2"/>
    <x v="10"/>
    <x v="4"/>
    <x v="13"/>
    <x v="1"/>
    <n v="131.78100000000001"/>
    <n v="80.398499999999999"/>
    <n v="51.382500000000007"/>
  </r>
  <r>
    <x v="2"/>
    <x v="2"/>
    <x v="10"/>
    <x v="4"/>
    <x v="14"/>
    <x v="2"/>
    <n v="144.52199999999999"/>
    <n v="81.114599999999996"/>
    <n v="63.407399999999996"/>
  </r>
  <r>
    <x v="2"/>
    <x v="2"/>
    <x v="10"/>
    <x v="4"/>
    <x v="15"/>
    <x v="3"/>
    <n v="135.40800000000002"/>
    <n v="101.03519999999999"/>
    <n v="34.372800000000026"/>
  </r>
  <r>
    <x v="2"/>
    <x v="2"/>
    <x v="10"/>
    <x v="4"/>
    <x v="16"/>
    <x v="4"/>
    <n v="114.57599999999999"/>
    <n v="79.291799999999995"/>
    <n v="35.284199999999998"/>
  </r>
  <r>
    <x v="2"/>
    <x v="2"/>
    <x v="10"/>
    <x v="4"/>
    <x v="17"/>
    <x v="5"/>
    <n v="94.580999999999989"/>
    <n v="53.316900000000004"/>
    <n v="41.264099999999985"/>
  </r>
  <r>
    <x v="2"/>
    <x v="2"/>
    <x v="10"/>
    <x v="4"/>
    <x v="18"/>
    <x v="6"/>
    <n v="88.722000000000008"/>
    <n v="60.347700000000003"/>
    <n v="28.374300000000005"/>
  </r>
  <r>
    <x v="2"/>
    <x v="2"/>
    <x v="10"/>
    <x v="4"/>
    <x v="19"/>
    <x v="7"/>
    <n v="89.28"/>
    <n v="59.891999999999996"/>
    <n v="29.388000000000005"/>
  </r>
  <r>
    <x v="2"/>
    <x v="2"/>
    <x v="10"/>
    <x v="4"/>
    <x v="20"/>
    <x v="8"/>
    <n v="77.004000000000005"/>
    <n v="57.418199999999999"/>
    <n v="19.585800000000006"/>
  </r>
  <r>
    <x v="2"/>
    <x v="2"/>
    <x v="10"/>
    <x v="4"/>
    <x v="21"/>
    <x v="9"/>
    <n v="117.18"/>
    <n v="70.308000000000007"/>
    <n v="46.872"/>
  </r>
  <r>
    <x v="2"/>
    <x v="2"/>
    <x v="10"/>
    <x v="4"/>
    <x v="22"/>
    <x v="10"/>
    <n v="133.92000000000002"/>
    <n v="110.4096"/>
    <n v="23.510400000000018"/>
  </r>
  <r>
    <x v="2"/>
    <x v="2"/>
    <x v="10"/>
    <x v="4"/>
    <x v="23"/>
    <x v="11"/>
    <n v="132.804"/>
    <n v="81.114599999999996"/>
    <n v="51.689400000000006"/>
  </r>
  <r>
    <x v="2"/>
    <x v="2"/>
    <x v="10"/>
    <x v="2"/>
    <x v="12"/>
    <x v="0"/>
    <n v="36.19"/>
    <n v="23.547000000000001"/>
    <n v="12.642999999999997"/>
  </r>
  <r>
    <x v="2"/>
    <x v="2"/>
    <x v="10"/>
    <x v="2"/>
    <x v="13"/>
    <x v="1"/>
    <n v="56.5565"/>
    <n v="38.426699999999997"/>
    <n v="18.129800000000003"/>
  </r>
  <r>
    <x v="2"/>
    <x v="2"/>
    <x v="10"/>
    <x v="2"/>
    <x v="14"/>
    <x v="2"/>
    <n v="57.673000000000002"/>
    <n v="34.368600000000001"/>
    <n v="23.304400000000001"/>
  </r>
  <r>
    <x v="2"/>
    <x v="2"/>
    <x v="10"/>
    <x v="2"/>
    <x v="15"/>
    <x v="3"/>
    <n v="62.832000000000001"/>
    <n v="34.869599999999998"/>
    <n v="27.962400000000002"/>
  </r>
  <r>
    <x v="2"/>
    <x v="2"/>
    <x v="10"/>
    <x v="2"/>
    <x v="16"/>
    <x v="4"/>
    <n v="63.601999999999997"/>
    <n v="31.913700000000002"/>
    <n v="31.688299999999995"/>
  </r>
  <r>
    <x v="2"/>
    <x v="2"/>
    <x v="10"/>
    <x v="2"/>
    <x v="17"/>
    <x v="5"/>
    <n v="31.878"/>
    <n v="23.897700000000004"/>
    <n v="7.9802999999999962"/>
  </r>
  <r>
    <x v="2"/>
    <x v="2"/>
    <x v="10"/>
    <x v="2"/>
    <x v="18"/>
    <x v="6"/>
    <n v="27.72"/>
    <n v="24.348600000000005"/>
    <n v="3.3713999999999942"/>
  </r>
  <r>
    <x v="2"/>
    <x v="2"/>
    <x v="10"/>
    <x v="2"/>
    <x v="19"/>
    <x v="7"/>
    <n v="35.111999999999995"/>
    <n v="17.635200000000001"/>
    <n v="17.476799999999994"/>
  </r>
  <r>
    <x v="2"/>
    <x v="2"/>
    <x v="10"/>
    <x v="2"/>
    <x v="20"/>
    <x v="8"/>
    <n v="28.066500000000001"/>
    <n v="23.897700000000004"/>
    <n v="4.1687999999999974"/>
  </r>
  <r>
    <x v="2"/>
    <x v="2"/>
    <x v="10"/>
    <x v="2"/>
    <x v="21"/>
    <x v="9"/>
    <n v="42.966000000000008"/>
    <n v="29.759400000000003"/>
    <n v="13.206600000000005"/>
  </r>
  <r>
    <x v="2"/>
    <x v="2"/>
    <x v="10"/>
    <x v="2"/>
    <x v="22"/>
    <x v="10"/>
    <n v="63.448"/>
    <n v="34.067999999999998"/>
    <n v="29.380000000000003"/>
  </r>
  <r>
    <x v="2"/>
    <x v="2"/>
    <x v="10"/>
    <x v="2"/>
    <x v="23"/>
    <x v="11"/>
    <n v="50.665999999999997"/>
    <n v="40.681199999999997"/>
    <n v="9.9847999999999999"/>
  </r>
  <r>
    <x v="2"/>
    <x v="2"/>
    <x v="10"/>
    <x v="6"/>
    <x v="12"/>
    <x v="0"/>
    <n v="7.7805"/>
    <n v="1.94"/>
    <n v="5.8405000000000005"/>
  </r>
  <r>
    <x v="2"/>
    <x v="2"/>
    <x v="10"/>
    <x v="6"/>
    <x v="13"/>
    <x v="1"/>
    <n v="8.9043499999999991"/>
    <n v="2.1320000000000001"/>
    <n v="6.7723499999999994"/>
  </r>
  <r>
    <x v="2"/>
    <x v="2"/>
    <x v="10"/>
    <x v="6"/>
    <x v="14"/>
    <x v="2"/>
    <n v="10.7996"/>
    <n v="3.0240000000000005"/>
    <n v="7.775599999999999"/>
  </r>
  <r>
    <x v="2"/>
    <x v="2"/>
    <x v="10"/>
    <x v="6"/>
    <x v="15"/>
    <x v="3"/>
    <n v="9.2568000000000001"/>
    <n v="3.6159999999999997"/>
    <n v="5.6408000000000005"/>
  </r>
  <r>
    <x v="2"/>
    <x v="2"/>
    <x v="10"/>
    <x v="6"/>
    <x v="16"/>
    <x v="4"/>
    <n v="9.9617000000000004"/>
    <n v="3.0800000000000005"/>
    <n v="6.8817000000000004"/>
  </r>
  <r>
    <x v="2"/>
    <x v="2"/>
    <x v="10"/>
    <x v="6"/>
    <x v="17"/>
    <x v="5"/>
    <n v="6.4638000000000009"/>
    <n v="1.8540000000000001"/>
    <n v="4.6098000000000008"/>
  </r>
  <r>
    <x v="2"/>
    <x v="2"/>
    <x v="10"/>
    <x v="6"/>
    <x v="18"/>
    <x v="6"/>
    <n v="7.1221500000000004"/>
    <n v="1.4400000000000002"/>
    <n v="5.68215"/>
  </r>
  <r>
    <x v="2"/>
    <x v="2"/>
    <x v="10"/>
    <x v="6"/>
    <x v="19"/>
    <x v="7"/>
    <n v="5.692400000000001"/>
    <n v="1.2800000000000002"/>
    <n v="4.4124000000000008"/>
  </r>
  <r>
    <x v="2"/>
    <x v="2"/>
    <x v="10"/>
    <x v="6"/>
    <x v="20"/>
    <x v="8"/>
    <n v="7.0024499999999996"/>
    <n v="2.0339999999999998"/>
    <n v="4.9684499999999998"/>
  </r>
  <r>
    <x v="2"/>
    <x v="2"/>
    <x v="10"/>
    <x v="6"/>
    <x v="21"/>
    <x v="9"/>
    <n v="8.6982000000000017"/>
    <n v="1.9919999999999998"/>
    <n v="6.7062000000000017"/>
  </r>
  <r>
    <x v="2"/>
    <x v="2"/>
    <x v="10"/>
    <x v="6"/>
    <x v="22"/>
    <x v="10"/>
    <n v="11.491200000000001"/>
    <n v="2.8480000000000003"/>
    <n v="8.6432000000000002"/>
  </r>
  <r>
    <x v="2"/>
    <x v="2"/>
    <x v="10"/>
    <x v="6"/>
    <x v="23"/>
    <x v="11"/>
    <n v="7.541100000000001"/>
    <n v="2.7720000000000002"/>
    <n v="4.7691000000000008"/>
  </r>
  <r>
    <x v="2"/>
    <x v="2"/>
    <x v="10"/>
    <x v="6"/>
    <x v="12"/>
    <x v="0"/>
    <n v="5.0960000000000001"/>
    <n v="1.5680000000000001"/>
    <n v="3.528"/>
  </r>
  <r>
    <x v="2"/>
    <x v="2"/>
    <x v="10"/>
    <x v="6"/>
    <x v="13"/>
    <x v="1"/>
    <n v="4.79115"/>
    <n v="1.9967999999999999"/>
    <n v="2.7943500000000001"/>
  </r>
  <r>
    <x v="2"/>
    <x v="2"/>
    <x v="10"/>
    <x v="6"/>
    <x v="14"/>
    <x v="2"/>
    <n v="5.7330000000000005"/>
    <n v="2.2848000000000002"/>
    <n v="3.4482000000000004"/>
  </r>
  <r>
    <x v="2"/>
    <x v="2"/>
    <x v="10"/>
    <x v="6"/>
    <x v="15"/>
    <x v="3"/>
    <n v="8.299199999999999"/>
    <n v="2.2271999999999998"/>
    <n v="6.0719999999999992"/>
  </r>
  <r>
    <x v="2"/>
    <x v="2"/>
    <x v="10"/>
    <x v="6"/>
    <x v="16"/>
    <x v="4"/>
    <n v="5.6055999999999999"/>
    <n v="2.1952000000000003"/>
    <n v="3.4103999999999997"/>
  </r>
  <r>
    <x v="2"/>
    <x v="2"/>
    <x v="10"/>
    <x v="6"/>
    <x v="17"/>
    <x v="5"/>
    <n v="4.6682999999999995"/>
    <n v="1.1807999999999998"/>
    <n v="3.4874999999999998"/>
  </r>
  <r>
    <x v="2"/>
    <x v="2"/>
    <x v="10"/>
    <x v="6"/>
    <x v="18"/>
    <x v="6"/>
    <n v="3.4397999999999995"/>
    <n v="1.3823999999999999"/>
    <n v="2.0573999999999995"/>
  </r>
  <r>
    <x v="2"/>
    <x v="2"/>
    <x v="10"/>
    <x v="6"/>
    <x v="19"/>
    <x v="7"/>
    <n v="3.1303999999999998"/>
    <n v="1.2032"/>
    <n v="1.9271999999999998"/>
  </r>
  <r>
    <x v="2"/>
    <x v="2"/>
    <x v="10"/>
    <x v="6"/>
    <x v="20"/>
    <x v="8"/>
    <n v="4.3407"/>
    <n v="1.1807999999999998"/>
    <n v="3.1599000000000004"/>
  </r>
  <r>
    <x v="2"/>
    <x v="2"/>
    <x v="10"/>
    <x v="6"/>
    <x v="21"/>
    <x v="9"/>
    <n v="4.5317999999999996"/>
    <n v="2.1695999999999995"/>
    <n v="2.3622000000000001"/>
  </r>
  <r>
    <x v="2"/>
    <x v="2"/>
    <x v="10"/>
    <x v="6"/>
    <x v="22"/>
    <x v="10"/>
    <n v="7.3528000000000002"/>
    <n v="2.0991999999999997"/>
    <n v="5.2536000000000005"/>
  </r>
  <r>
    <x v="2"/>
    <x v="2"/>
    <x v="10"/>
    <x v="6"/>
    <x v="23"/>
    <x v="11"/>
    <n v="5.7330000000000005"/>
    <n v="2.6432000000000002"/>
    <n v="3.0898000000000003"/>
  </r>
  <r>
    <x v="2"/>
    <x v="2"/>
    <x v="10"/>
    <x v="6"/>
    <x v="12"/>
    <x v="0"/>
    <n v="0.39150000000000001"/>
    <n v="0.19400000000000001"/>
    <n v="0.19750000000000001"/>
  </r>
  <r>
    <x v="2"/>
    <x v="2"/>
    <x v="10"/>
    <x v="6"/>
    <x v="13"/>
    <x v="1"/>
    <n v="0.59084999999999999"/>
    <n v="0.30419999999999997"/>
    <n v="0.28665000000000002"/>
  </r>
  <r>
    <x v="2"/>
    <x v="2"/>
    <x v="10"/>
    <x v="6"/>
    <x v="14"/>
    <x v="2"/>
    <n v="0.5292"/>
    <n v="0.2772"/>
    <n v="0.252"/>
  </r>
  <r>
    <x v="2"/>
    <x v="2"/>
    <x v="10"/>
    <x v="6"/>
    <x v="15"/>
    <x v="3"/>
    <n v="0.71279999999999999"/>
    <n v="0.35840000000000005"/>
    <n v="0.35439999999999994"/>
  </r>
  <r>
    <x v="2"/>
    <x v="2"/>
    <x v="10"/>
    <x v="6"/>
    <x v="16"/>
    <x v="4"/>
    <n v="0.63629999999999998"/>
    <n v="0.28840000000000005"/>
    <n v="0.34789999999999993"/>
  </r>
  <r>
    <x v="2"/>
    <x v="2"/>
    <x v="10"/>
    <x v="6"/>
    <x v="17"/>
    <x v="5"/>
    <n v="0.44145000000000006"/>
    <n v="0.20519999999999997"/>
    <n v="0.2362500000000001"/>
  </r>
  <r>
    <x v="2"/>
    <x v="2"/>
    <x v="10"/>
    <x v="6"/>
    <x v="18"/>
    <x v="6"/>
    <n v="0.45765"/>
    <n v="0.19980000000000001"/>
    <n v="0.25785000000000002"/>
  </r>
  <r>
    <x v="2"/>
    <x v="2"/>
    <x v="10"/>
    <x v="6"/>
    <x v="19"/>
    <x v="7"/>
    <n v="0.3276"/>
    <n v="0.15679999999999999"/>
    <n v="0.17080000000000001"/>
  </r>
  <r>
    <x v="2"/>
    <x v="2"/>
    <x v="10"/>
    <x v="6"/>
    <x v="20"/>
    <x v="8"/>
    <n v="0.38880000000000003"/>
    <n v="0.1764"/>
    <n v="0.21240000000000003"/>
  </r>
  <r>
    <x v="2"/>
    <x v="2"/>
    <x v="10"/>
    <x v="6"/>
    <x v="21"/>
    <x v="9"/>
    <n v="0.64800000000000002"/>
    <n v="0.22559999999999997"/>
    <n v="0.42240000000000005"/>
  </r>
  <r>
    <x v="2"/>
    <x v="2"/>
    <x v="10"/>
    <x v="6"/>
    <x v="22"/>
    <x v="10"/>
    <n v="0.64080000000000004"/>
    <n v="0.31680000000000003"/>
    <n v="0.32400000000000001"/>
  </r>
  <r>
    <x v="2"/>
    <x v="2"/>
    <x v="10"/>
    <x v="6"/>
    <x v="23"/>
    <x v="11"/>
    <n v="0.75600000000000001"/>
    <n v="0.3276"/>
    <n v="0.4284"/>
  </r>
  <r>
    <x v="2"/>
    <x v="2"/>
    <x v="10"/>
    <x v="6"/>
    <x v="12"/>
    <x v="0"/>
    <n v="8.5259999999999998"/>
    <n v="4.4000000000000004"/>
    <n v="4.1259999999999994"/>
  </r>
  <r>
    <x v="2"/>
    <x v="2"/>
    <x v="10"/>
    <x v="6"/>
    <x v="13"/>
    <x v="1"/>
    <n v="12.8674"/>
    <n v="6.2347999999999999"/>
    <n v="6.6326000000000001"/>
  </r>
  <r>
    <x v="2"/>
    <x v="2"/>
    <x v="10"/>
    <x v="6"/>
    <x v="14"/>
    <x v="2"/>
    <n v="13.171200000000001"/>
    <n v="6.4064000000000005"/>
    <n v="6.7648000000000001"/>
  </r>
  <r>
    <x v="2"/>
    <x v="2"/>
    <x v="10"/>
    <x v="6"/>
    <x v="15"/>
    <x v="3"/>
    <n v="14.112"/>
    <n v="6.8288000000000002"/>
    <n v="7.2831999999999999"/>
  </r>
  <r>
    <x v="2"/>
    <x v="2"/>
    <x v="10"/>
    <x v="6"/>
    <x v="16"/>
    <x v="4"/>
    <n v="16.326799999999999"/>
    <n v="6.8992000000000004"/>
    <n v="9.4275999999999982"/>
  </r>
  <r>
    <x v="2"/>
    <x v="2"/>
    <x v="10"/>
    <x v="6"/>
    <x v="17"/>
    <x v="5"/>
    <n v="9.7902000000000005"/>
    <n v="4.5935999999999995"/>
    <n v="5.196600000000001"/>
  </r>
  <r>
    <x v="2"/>
    <x v="2"/>
    <x v="10"/>
    <x v="6"/>
    <x v="18"/>
    <x v="6"/>
    <n v="9.4374000000000002"/>
    <n v="3.96"/>
    <n v="5.4774000000000003"/>
  </r>
  <r>
    <x v="2"/>
    <x v="2"/>
    <x v="10"/>
    <x v="6"/>
    <x v="19"/>
    <x v="7"/>
    <n v="9.016"/>
    <n v="2.8160000000000003"/>
    <n v="6.1999999999999993"/>
  </r>
  <r>
    <x v="2"/>
    <x v="2"/>
    <x v="10"/>
    <x v="6"/>
    <x v="20"/>
    <x v="8"/>
    <n v="8.82"/>
    <n v="3.8015999999999996"/>
    <n v="5.0184000000000006"/>
  </r>
  <r>
    <x v="2"/>
    <x v="2"/>
    <x v="10"/>
    <x v="6"/>
    <x v="21"/>
    <x v="9"/>
    <n v="11.171999999999999"/>
    <n v="4.2240000000000002"/>
    <n v="6.9479999999999986"/>
  </r>
  <r>
    <x v="2"/>
    <x v="2"/>
    <x v="10"/>
    <x v="6"/>
    <x v="22"/>
    <x v="10"/>
    <n v="12.8576"/>
    <n v="8.3071999999999999"/>
    <n v="4.5503999999999998"/>
  </r>
  <r>
    <x v="2"/>
    <x v="2"/>
    <x v="10"/>
    <x v="6"/>
    <x v="23"/>
    <x v="11"/>
    <n v="12.759600000000001"/>
    <n v="5.0511999999999997"/>
    <n v="7.708400000000001"/>
  </r>
  <r>
    <x v="2"/>
    <x v="2"/>
    <x v="10"/>
    <x v="6"/>
    <x v="12"/>
    <x v="0"/>
    <n v="7.6930000000000005"/>
    <n v="2.3920000000000003"/>
    <n v="5.3010000000000002"/>
  </r>
  <r>
    <x v="2"/>
    <x v="2"/>
    <x v="10"/>
    <x v="6"/>
    <x v="13"/>
    <x v="1"/>
    <n v="11.8378"/>
    <n v="3.1771999999999996"/>
    <n v="8.6606000000000005"/>
  </r>
  <r>
    <x v="2"/>
    <x v="2"/>
    <x v="10"/>
    <x v="6"/>
    <x v="14"/>
    <x v="2"/>
    <n v="9.2316000000000003"/>
    <n v="3.5308000000000002"/>
    <n v="5.7008000000000001"/>
  </r>
  <r>
    <x v="2"/>
    <x v="2"/>
    <x v="10"/>
    <x v="6"/>
    <x v="15"/>
    <x v="3"/>
    <n v="12.936800000000002"/>
    <n v="4.7423999999999999"/>
    <n v="8.1944000000000017"/>
  </r>
  <r>
    <x v="2"/>
    <x v="2"/>
    <x v="10"/>
    <x v="6"/>
    <x v="16"/>
    <x v="4"/>
    <n v="12.638499999999999"/>
    <n v="3.3124000000000002"/>
    <n v="9.3260999999999985"/>
  </r>
  <r>
    <x v="2"/>
    <x v="2"/>
    <x v="10"/>
    <x v="6"/>
    <x v="17"/>
    <x v="5"/>
    <n v="6.8530500000000005"/>
    <n v="2.5272000000000001"/>
    <n v="4.3258500000000009"/>
  </r>
  <r>
    <x v="2"/>
    <x v="2"/>
    <x v="10"/>
    <x v="6"/>
    <x v="18"/>
    <x v="6"/>
    <n v="8.0541"/>
    <n v="2.5506000000000002"/>
    <n v="5.5034999999999998"/>
  </r>
  <r>
    <x v="2"/>
    <x v="2"/>
    <x v="10"/>
    <x v="6"/>
    <x v="19"/>
    <x v="7"/>
    <n v="6.8452000000000011"/>
    <n v="2.2256"/>
    <n v="4.619600000000001"/>
  </r>
  <r>
    <x v="2"/>
    <x v="2"/>
    <x v="10"/>
    <x v="6"/>
    <x v="20"/>
    <x v="8"/>
    <n v="6.9237000000000002"/>
    <n v="2.3633999999999999"/>
    <n v="4.5602999999999998"/>
  </r>
  <r>
    <x v="2"/>
    <x v="2"/>
    <x v="10"/>
    <x v="6"/>
    <x v="21"/>
    <x v="9"/>
    <n v="8.3838000000000008"/>
    <n v="3.3696000000000002"/>
    <n v="5.0142000000000007"/>
  </r>
  <r>
    <x v="2"/>
    <x v="2"/>
    <x v="10"/>
    <x v="6"/>
    <x v="22"/>
    <x v="10"/>
    <n v="12.936800000000002"/>
    <n v="3.7024000000000004"/>
    <n v="9.2344000000000008"/>
  </r>
  <r>
    <x v="2"/>
    <x v="2"/>
    <x v="10"/>
    <x v="6"/>
    <x v="23"/>
    <x v="11"/>
    <n v="11.759300000000001"/>
    <n v="3.4215999999999998"/>
    <n v="8.3377000000000017"/>
  </r>
  <r>
    <x v="2"/>
    <x v="2"/>
    <x v="10"/>
    <x v="6"/>
    <x v="12"/>
    <x v="0"/>
    <n v="4.4400000000000004"/>
    <n v="1.3174999999999999"/>
    <n v="3.1225000000000005"/>
  </r>
  <r>
    <x v="2"/>
    <x v="2"/>
    <x v="10"/>
    <x v="6"/>
    <x v="13"/>
    <x v="1"/>
    <n v="5.5315000000000003"/>
    <n v="2.07545"/>
    <n v="3.4560500000000003"/>
  </r>
  <r>
    <x v="2"/>
    <x v="2"/>
    <x v="10"/>
    <x v="6"/>
    <x v="14"/>
    <x v="2"/>
    <n v="5.5944000000000003"/>
    <n v="2.3435999999999999"/>
    <n v="3.2508000000000004"/>
  </r>
  <r>
    <x v="2"/>
    <x v="2"/>
    <x v="10"/>
    <x v="6"/>
    <x v="15"/>
    <x v="3"/>
    <n v="6.9263999999999992"/>
    <n v="2.6040000000000001"/>
    <n v="4.3223999999999991"/>
  </r>
  <r>
    <x v="2"/>
    <x v="2"/>
    <x v="10"/>
    <x v="6"/>
    <x v="16"/>
    <x v="4"/>
    <n v="5.2317999999999998"/>
    <n v="2.4737999999999998"/>
    <n v="2.758"/>
  </r>
  <r>
    <x v="2"/>
    <x v="2"/>
    <x v="10"/>
    <x v="6"/>
    <x v="17"/>
    <x v="5"/>
    <n v="3.6963000000000004"/>
    <n v="1.66005"/>
    <n v="2.0362500000000003"/>
  </r>
  <r>
    <x v="2"/>
    <x v="2"/>
    <x v="10"/>
    <x v="6"/>
    <x v="18"/>
    <x v="6"/>
    <n v="2.6640000000000001"/>
    <n v="1.3391999999999999"/>
    <n v="1.3248000000000002"/>
  </r>
  <r>
    <x v="2"/>
    <x v="2"/>
    <x v="10"/>
    <x v="6"/>
    <x v="19"/>
    <x v="7"/>
    <n v="2.9304000000000001"/>
    <n v="1.2152000000000001"/>
    <n v="1.7152000000000001"/>
  </r>
  <r>
    <x v="2"/>
    <x v="2"/>
    <x v="10"/>
    <x v="6"/>
    <x v="20"/>
    <x v="8"/>
    <n v="3.0969000000000002"/>
    <n v="1.3391999999999999"/>
    <n v="1.7577000000000003"/>
  </r>
  <r>
    <x v="2"/>
    <x v="2"/>
    <x v="10"/>
    <x v="6"/>
    <x v="21"/>
    <x v="9"/>
    <n v="5.1059999999999999"/>
    <n v="1.5066000000000002"/>
    <n v="3.5993999999999997"/>
  </r>
  <r>
    <x v="2"/>
    <x v="2"/>
    <x v="10"/>
    <x v="6"/>
    <x v="22"/>
    <x v="10"/>
    <n v="6.9263999999999992"/>
    <n v="2.0583999999999998"/>
    <n v="4.8679999999999994"/>
  </r>
  <r>
    <x v="2"/>
    <x v="2"/>
    <x v="10"/>
    <x v="6"/>
    <x v="23"/>
    <x v="11"/>
    <n v="4.7656000000000001"/>
    <n v="1.736"/>
    <n v="3.0296000000000003"/>
  </r>
  <r>
    <x v="1"/>
    <x v="1"/>
    <x v="11"/>
    <x v="0"/>
    <x v="12"/>
    <x v="0"/>
    <n v="135.12800000000001"/>
    <n v="50.18"/>
    <n v="84.948000000000008"/>
  </r>
  <r>
    <x v="1"/>
    <x v="1"/>
    <x v="11"/>
    <x v="0"/>
    <x v="13"/>
    <x v="1"/>
    <n v="139.59205"/>
    <n v="72.760999999999996"/>
    <n v="66.831050000000005"/>
  </r>
  <r>
    <x v="1"/>
    <x v="1"/>
    <x v="11"/>
    <x v="0"/>
    <x v="14"/>
    <x v="2"/>
    <n v="155.3972"/>
    <n v="79.708999999999989"/>
    <n v="75.688200000000009"/>
  </r>
  <r>
    <x v="1"/>
    <x v="1"/>
    <x v="11"/>
    <x v="0"/>
    <x v="15"/>
    <x v="3"/>
    <n v="220.06559999999996"/>
    <n v="88.78"/>
    <n v="131.28559999999996"/>
  </r>
  <r>
    <x v="1"/>
    <x v="1"/>
    <x v="11"/>
    <x v="0"/>
    <x v="16"/>
    <x v="4"/>
    <n v="155.3972"/>
    <n v="69.576499999999996"/>
    <n v="85.820700000000002"/>
  </r>
  <r>
    <x v="1"/>
    <x v="1"/>
    <x v="11"/>
    <x v="0"/>
    <x v="17"/>
    <x v="5"/>
    <n v="86.868000000000009"/>
    <n v="39.082500000000003"/>
    <n v="47.785500000000006"/>
  </r>
  <r>
    <x v="1"/>
    <x v="1"/>
    <x v="11"/>
    <x v="0"/>
    <x v="18"/>
    <x v="6"/>
    <n v="98.812350000000009"/>
    <n v="47.333250000000007"/>
    <n v="51.479100000000003"/>
  </r>
  <r>
    <x v="1"/>
    <x v="1"/>
    <x v="11"/>
    <x v="0"/>
    <x v="19"/>
    <x v="7"/>
    <n v="102.3112"/>
    <n v="39.758000000000003"/>
    <n v="62.553199999999997"/>
  </r>
  <r>
    <x v="1"/>
    <x v="1"/>
    <x v="11"/>
    <x v="0"/>
    <x v="20"/>
    <x v="8"/>
    <n v="114.01425000000002"/>
    <n v="36.042750000000005"/>
    <n v="77.97150000000002"/>
  </r>
  <r>
    <x v="1"/>
    <x v="1"/>
    <x v="11"/>
    <x v="0"/>
    <x v="21"/>
    <x v="9"/>
    <n v="159.25800000000001"/>
    <n v="54.425999999999995"/>
    <n v="104.83200000000002"/>
  </r>
  <r>
    <x v="1"/>
    <x v="1"/>
    <x v="11"/>
    <x v="0"/>
    <x v="22"/>
    <x v="10"/>
    <n v="227.78719999999998"/>
    <n v="61.760000000000005"/>
    <n v="166.02719999999999"/>
  </r>
  <r>
    <x v="1"/>
    <x v="1"/>
    <x v="11"/>
    <x v="0"/>
    <x v="23"/>
    <x v="11"/>
    <n v="146.95169999999999"/>
    <n v="65.523499999999999"/>
    <n v="81.42819999999999"/>
  </r>
  <r>
    <x v="1"/>
    <x v="1"/>
    <x v="11"/>
    <x v="1"/>
    <x v="12"/>
    <x v="0"/>
    <n v="77.706999999999994"/>
    <n v="59.042499999999997"/>
    <n v="18.664499999999997"/>
  </r>
  <r>
    <x v="1"/>
    <x v="1"/>
    <x v="11"/>
    <x v="1"/>
    <x v="13"/>
    <x v="1"/>
    <n v="78.947700000000012"/>
    <n v="79.472249999999988"/>
    <n v="-0.52454999999997654"/>
  </r>
  <r>
    <x v="1"/>
    <x v="1"/>
    <x v="11"/>
    <x v="1"/>
    <x v="14"/>
    <x v="2"/>
    <n v="102.39040000000001"/>
    <n v="62.177500000000002"/>
    <n v="40.212900000000012"/>
  </r>
  <r>
    <x v="1"/>
    <x v="1"/>
    <x v="11"/>
    <x v="1"/>
    <x v="15"/>
    <x v="3"/>
    <n v="112.83840000000001"/>
    <n v="83.600000000000009"/>
    <n v="29.238399999999999"/>
  </r>
  <r>
    <x v="1"/>
    <x v="1"/>
    <x v="11"/>
    <x v="1"/>
    <x v="16"/>
    <x v="4"/>
    <n v="75.878599999999992"/>
    <n v="61.446000000000005"/>
    <n v="14.432599999999987"/>
  </r>
  <r>
    <x v="1"/>
    <x v="1"/>
    <x v="11"/>
    <x v="1"/>
    <x v="17"/>
    <x v="5"/>
    <n v="51.717600000000004"/>
    <n v="53.138249999999992"/>
    <n v="-1.4206499999999878"/>
  </r>
  <r>
    <x v="1"/>
    <x v="1"/>
    <x v="11"/>
    <x v="1"/>
    <x v="18"/>
    <x v="6"/>
    <n v="65.822400000000016"/>
    <n v="47.965499999999999"/>
    <n v="17.856900000000017"/>
  </r>
  <r>
    <x v="1"/>
    <x v="1"/>
    <x v="11"/>
    <x v="1"/>
    <x v="19"/>
    <x v="7"/>
    <n v="52.24"/>
    <n v="37.202000000000005"/>
    <n v="15.037999999999997"/>
  </r>
  <r>
    <x v="1"/>
    <x v="1"/>
    <x v="11"/>
    <x v="1"/>
    <x v="20"/>
    <x v="8"/>
    <n v="64.647000000000006"/>
    <n v="44.673749999999998"/>
    <n v="19.973250000000007"/>
  </r>
  <r>
    <x v="1"/>
    <x v="1"/>
    <x v="11"/>
    <x v="1"/>
    <x v="21"/>
    <x v="9"/>
    <n v="62.688000000000002"/>
    <n v="58.311000000000007"/>
    <n v="4.3769999999999953"/>
  </r>
  <r>
    <x v="1"/>
    <x v="1"/>
    <x v="11"/>
    <x v="1"/>
    <x v="22"/>
    <x v="10"/>
    <n v="103.43520000000001"/>
    <n v="83.600000000000009"/>
    <n v="19.8352"/>
  </r>
  <r>
    <x v="1"/>
    <x v="1"/>
    <x v="11"/>
    <x v="1"/>
    <x v="23"/>
    <x v="11"/>
    <n v="102.39040000000001"/>
    <n v="68.760999999999996"/>
    <n v="33.629400000000018"/>
  </r>
  <r>
    <x v="1"/>
    <x v="1"/>
    <x v="11"/>
    <x v="2"/>
    <x v="12"/>
    <x v="0"/>
    <n v="48.393000000000001"/>
    <n v="28.758499999999998"/>
    <n v="19.634500000000003"/>
  </r>
  <r>
    <x v="1"/>
    <x v="1"/>
    <x v="11"/>
    <x v="2"/>
    <x v="13"/>
    <x v="1"/>
    <n v="66.221999999999994"/>
    <n v="29.776500000000002"/>
    <n v="36.445499999999996"/>
  </r>
  <r>
    <x v="1"/>
    <x v="1"/>
    <x v="11"/>
    <x v="2"/>
    <x v="14"/>
    <x v="2"/>
    <n v="70.721699999999998"/>
    <n v="39.549300000000009"/>
    <n v="31.172399999999989"/>
  </r>
  <r>
    <x v="1"/>
    <x v="1"/>
    <x v="11"/>
    <x v="2"/>
    <x v="15"/>
    <x v="3"/>
    <n v="55.694399999999995"/>
    <n v="48.456799999999994"/>
    <n v="7.2376000000000005"/>
  </r>
  <r>
    <x v="1"/>
    <x v="1"/>
    <x v="11"/>
    <x v="2"/>
    <x v="16"/>
    <x v="4"/>
    <n v="70.721699999999998"/>
    <n v="42.043399999999998"/>
    <n v="28.6783"/>
  </r>
  <r>
    <x v="1"/>
    <x v="1"/>
    <x v="11"/>
    <x v="2"/>
    <x v="17"/>
    <x v="5"/>
    <n v="36.6768"/>
    <n v="23.821200000000001"/>
    <n v="12.855599999999999"/>
  </r>
  <r>
    <x v="1"/>
    <x v="1"/>
    <x v="11"/>
    <x v="2"/>
    <x v="18"/>
    <x v="6"/>
    <n v="32.856299999999997"/>
    <n v="24.508350000000004"/>
    <n v="8.3479499999999938"/>
  </r>
  <r>
    <x v="1"/>
    <x v="1"/>
    <x v="11"/>
    <x v="2"/>
    <x v="19"/>
    <x v="7"/>
    <n v="30.564"/>
    <n v="16.6952"/>
    <n v="13.8688"/>
  </r>
  <r>
    <x v="1"/>
    <x v="1"/>
    <x v="11"/>
    <x v="2"/>
    <x v="20"/>
    <x v="8"/>
    <n v="30.94605"/>
    <n v="22.217850000000002"/>
    <n v="8.7281999999999975"/>
  </r>
  <r>
    <x v="1"/>
    <x v="1"/>
    <x v="11"/>
    <x v="2"/>
    <x v="21"/>
    <x v="9"/>
    <n v="52.468199999999996"/>
    <n v="29.012999999999998"/>
    <n v="23.455199999999998"/>
  </r>
  <r>
    <x v="1"/>
    <x v="1"/>
    <x v="11"/>
    <x v="2"/>
    <x v="22"/>
    <x v="10"/>
    <n v="76.070400000000006"/>
    <n v="46.013599999999997"/>
    <n v="30.05680000000001"/>
  </r>
  <r>
    <x v="1"/>
    <x v="1"/>
    <x v="11"/>
    <x v="2"/>
    <x v="23"/>
    <x v="11"/>
    <n v="60.024300000000004"/>
    <n v="35.9863"/>
    <n v="24.038000000000004"/>
  </r>
  <r>
    <x v="1"/>
    <x v="1"/>
    <x v="11"/>
    <x v="3"/>
    <x v="12"/>
    <x v="0"/>
    <n v="103.5665"/>
    <n v="53.088000000000001"/>
    <n v="50.478500000000004"/>
  </r>
  <r>
    <x v="1"/>
    <x v="1"/>
    <x v="11"/>
    <x v="3"/>
    <x v="13"/>
    <x v="1"/>
    <n v="115.0292"/>
    <n v="66.138800000000003"/>
    <n v="48.8904"/>
  </r>
  <r>
    <x v="1"/>
    <x v="1"/>
    <x v="11"/>
    <x v="3"/>
    <x v="14"/>
    <x v="2"/>
    <n v="147.80850000000001"/>
    <n v="65.807000000000002"/>
    <n v="82.001500000000007"/>
  </r>
  <r>
    <x v="1"/>
    <x v="1"/>
    <x v="11"/>
    <x v="3"/>
    <x v="15"/>
    <x v="3"/>
    <n v="170.53280000000001"/>
    <n v="83.171199999999999"/>
    <n v="87.36160000000001"/>
  </r>
  <r>
    <x v="1"/>
    <x v="1"/>
    <x v="11"/>
    <x v="3"/>
    <x v="16"/>
    <x v="4"/>
    <n v="115.4314"/>
    <n v="91.355599999999995"/>
    <n v="24.075800000000001"/>
  </r>
  <r>
    <x v="1"/>
    <x v="1"/>
    <x v="11"/>
    <x v="3"/>
    <x v="17"/>
    <x v="5"/>
    <n v="72.396000000000001"/>
    <n v="46.286100000000005"/>
    <n v="26.109899999999996"/>
  </r>
  <r>
    <x v="1"/>
    <x v="1"/>
    <x v="11"/>
    <x v="3"/>
    <x v="18"/>
    <x v="6"/>
    <n v="104.9742"/>
    <n v="46.783799999999999"/>
    <n v="58.190399999999997"/>
  </r>
  <r>
    <x v="1"/>
    <x v="1"/>
    <x v="11"/>
    <x v="3"/>
    <x v="19"/>
    <x v="7"/>
    <n v="75.613599999999991"/>
    <n v="35.834400000000002"/>
    <n v="39.779199999999989"/>
  </r>
  <r>
    <x v="1"/>
    <x v="1"/>
    <x v="11"/>
    <x v="3"/>
    <x v="20"/>
    <x v="8"/>
    <n v="76.920749999999998"/>
    <n v="57.235500000000002"/>
    <n v="19.685249999999996"/>
  </r>
  <r>
    <x v="1"/>
    <x v="1"/>
    <x v="11"/>
    <x v="3"/>
    <x v="21"/>
    <x v="9"/>
    <n v="127.89960000000001"/>
    <n v="57.733199999999997"/>
    <n v="70.16640000000001"/>
  </r>
  <r>
    <x v="1"/>
    <x v="1"/>
    <x v="11"/>
    <x v="3"/>
    <x v="22"/>
    <x v="10"/>
    <n v="168.92400000000001"/>
    <n v="96.443200000000004"/>
    <n v="72.480800000000002"/>
  </r>
  <r>
    <x v="1"/>
    <x v="1"/>
    <x v="11"/>
    <x v="3"/>
    <x v="23"/>
    <x v="11"/>
    <n v="123.87760000000002"/>
    <n v="68.129599999999996"/>
    <n v="55.748000000000019"/>
  </r>
  <r>
    <x v="1"/>
    <x v="1"/>
    <x v="11"/>
    <x v="4"/>
    <x v="12"/>
    <x v="0"/>
    <n v="100.41950000000001"/>
    <n v="63.728999999999999"/>
    <n v="36.690500000000014"/>
  </r>
  <r>
    <x v="1"/>
    <x v="1"/>
    <x v="11"/>
    <x v="4"/>
    <x v="13"/>
    <x v="1"/>
    <n v="97.603999999999999"/>
    <n v="100.78379999999999"/>
    <n v="-3.179799999999986"/>
  </r>
  <r>
    <x v="1"/>
    <x v="1"/>
    <x v="11"/>
    <x v="4"/>
    <x v="14"/>
    <x v="2"/>
    <n v="149.78460000000001"/>
    <n v="81.862200000000001"/>
    <n v="67.92240000000001"/>
  </r>
  <r>
    <x v="1"/>
    <x v="1"/>
    <x v="11"/>
    <x v="4"/>
    <x v="15"/>
    <x v="3"/>
    <n v="162.1728"/>
    <n v="125.0928"/>
    <n v="37.08"/>
  </r>
  <r>
    <x v="1"/>
    <x v="1"/>
    <x v="11"/>
    <x v="4"/>
    <x v="16"/>
    <x v="4"/>
    <n v="106.42590000000001"/>
    <n v="109.4562"/>
    <n v="-3.0302999999999827"/>
  </r>
  <r>
    <x v="1"/>
    <x v="1"/>
    <x v="11"/>
    <x v="4"/>
    <x v="17"/>
    <x v="5"/>
    <n v="100.51335"/>
    <n v="62.086500000000008"/>
    <n v="38.426849999999995"/>
  </r>
  <r>
    <x v="1"/>
    <x v="1"/>
    <x v="11"/>
    <x v="4"/>
    <x v="18"/>
    <x v="6"/>
    <n v="75.173850000000002"/>
    <n v="59.721300000000006"/>
    <n v="15.452549999999995"/>
  </r>
  <r>
    <x v="1"/>
    <x v="1"/>
    <x v="11"/>
    <x v="4"/>
    <x v="19"/>
    <x v="7"/>
    <n v="77.332400000000007"/>
    <n v="47.304000000000002"/>
    <n v="30.028400000000005"/>
  </r>
  <r>
    <x v="1"/>
    <x v="1"/>
    <x v="11"/>
    <x v="4"/>
    <x v="20"/>
    <x v="8"/>
    <n v="78.552450000000007"/>
    <n v="62.677800000000005"/>
    <n v="15.874650000000003"/>
  </r>
  <r>
    <x v="1"/>
    <x v="1"/>
    <x v="11"/>
    <x v="4"/>
    <x v="21"/>
    <x v="9"/>
    <n v="109.2414"/>
    <n v="68.590800000000002"/>
    <n v="40.650599999999997"/>
  </r>
  <r>
    <x v="1"/>
    <x v="1"/>
    <x v="11"/>
    <x v="4"/>
    <x v="22"/>
    <x v="10"/>
    <n v="163.67440000000002"/>
    <n v="91.454400000000007"/>
    <n v="72.220000000000013"/>
  </r>
  <r>
    <x v="1"/>
    <x v="1"/>
    <x v="11"/>
    <x v="4"/>
    <x v="23"/>
    <x v="11"/>
    <n v="136.64560000000003"/>
    <n v="99.338400000000007"/>
    <n v="37.307200000000023"/>
  </r>
  <r>
    <x v="1"/>
    <x v="1"/>
    <x v="11"/>
    <x v="5"/>
    <x v="12"/>
    <x v="0"/>
    <n v="27.5975"/>
    <n v="18.900000000000002"/>
    <n v="8.697499999999998"/>
  </r>
  <r>
    <x v="1"/>
    <x v="1"/>
    <x v="11"/>
    <x v="5"/>
    <x v="13"/>
    <x v="1"/>
    <n v="34.7438"/>
    <n v="28.255499999999998"/>
    <n v="6.4883000000000024"/>
  </r>
  <r>
    <x v="1"/>
    <x v="1"/>
    <x v="11"/>
    <x v="5"/>
    <x v="14"/>
    <x v="2"/>
    <n v="47.990600000000001"/>
    <n v="30.428999999999998"/>
    <n v="17.561600000000002"/>
  </r>
  <r>
    <x v="1"/>
    <x v="1"/>
    <x v="11"/>
    <x v="5"/>
    <x v="15"/>
    <x v="3"/>
    <n v="40.437600000000003"/>
    <n v="32.054400000000001"/>
    <n v="8.3832000000000022"/>
  </r>
  <r>
    <x v="1"/>
    <x v="1"/>
    <x v="11"/>
    <x v="5"/>
    <x v="16"/>
    <x v="4"/>
    <n v="33.756099999999996"/>
    <n v="28.576800000000002"/>
    <n v="5.1792999999999942"/>
  </r>
  <r>
    <x v="1"/>
    <x v="1"/>
    <x v="11"/>
    <x v="5"/>
    <x v="17"/>
    <x v="5"/>
    <n v="31.373999999999999"/>
    <n v="19.221299999999999"/>
    <n v="12.152699999999999"/>
  </r>
  <r>
    <x v="1"/>
    <x v="1"/>
    <x v="11"/>
    <x v="5"/>
    <x v="18"/>
    <x v="6"/>
    <n v="29.020950000000003"/>
    <n v="17.010000000000002"/>
    <n v="12.010950000000001"/>
  </r>
  <r>
    <x v="1"/>
    <x v="1"/>
    <x v="11"/>
    <x v="5"/>
    <x v="19"/>
    <x v="7"/>
    <n v="25.099200000000003"/>
    <n v="15.876000000000001"/>
    <n v="9.2232000000000021"/>
  </r>
  <r>
    <x v="1"/>
    <x v="1"/>
    <x v="11"/>
    <x v="5"/>
    <x v="20"/>
    <x v="8"/>
    <n v="29.020950000000003"/>
    <n v="15.9894"/>
    <n v="13.031550000000003"/>
  </r>
  <r>
    <x v="1"/>
    <x v="1"/>
    <x v="11"/>
    <x v="5"/>
    <x v="21"/>
    <x v="9"/>
    <n v="34.162799999999997"/>
    <n v="26.081999999999997"/>
    <n v="8.0808"/>
  </r>
  <r>
    <x v="1"/>
    <x v="1"/>
    <x v="11"/>
    <x v="5"/>
    <x v="22"/>
    <x v="10"/>
    <n v="38.113599999999998"/>
    <n v="30.240000000000002"/>
    <n v="7.8735999999999962"/>
  </r>
  <r>
    <x v="1"/>
    <x v="1"/>
    <x v="11"/>
    <x v="5"/>
    <x v="23"/>
    <x v="11"/>
    <n v="48.804000000000002"/>
    <n v="24.607800000000001"/>
    <n v="24.196200000000001"/>
  </r>
  <r>
    <x v="1"/>
    <x v="1"/>
    <x v="11"/>
    <x v="6"/>
    <x v="12"/>
    <x v="0"/>
    <n v="6.6550000000000002"/>
    <n v="2.0880000000000001"/>
    <n v="4.5670000000000002"/>
  </r>
  <r>
    <x v="1"/>
    <x v="1"/>
    <x v="11"/>
    <x v="6"/>
    <x v="13"/>
    <x v="1"/>
    <n v="9.0447499999999987"/>
    <n v="2.2697999999999996"/>
    <n v="6.7749499999999987"/>
  </r>
  <r>
    <x v="1"/>
    <x v="1"/>
    <x v="11"/>
    <x v="6"/>
    <x v="14"/>
    <x v="2"/>
    <n v="7.1995000000000005"/>
    <n v="2.8224000000000005"/>
    <n v="4.3771000000000004"/>
  </r>
  <r>
    <x v="1"/>
    <x v="1"/>
    <x v="11"/>
    <x v="6"/>
    <x v="15"/>
    <x v="3"/>
    <n v="7.9375999999999989"/>
    <n v="2.5920000000000001"/>
    <n v="5.3455999999999992"/>
  </r>
  <r>
    <x v="1"/>
    <x v="1"/>
    <x v="11"/>
    <x v="6"/>
    <x v="16"/>
    <x v="4"/>
    <n v="7.3689000000000009"/>
    <n v="2.5704000000000002"/>
    <n v="4.7985000000000007"/>
  </r>
  <r>
    <x v="1"/>
    <x v="1"/>
    <x v="11"/>
    <x v="6"/>
    <x v="17"/>
    <x v="5"/>
    <n v="6.0439500000000006"/>
    <n v="1.6038000000000001"/>
    <n v="4.4401500000000009"/>
  </r>
  <r>
    <x v="1"/>
    <x v="1"/>
    <x v="11"/>
    <x v="6"/>
    <x v="18"/>
    <x v="6"/>
    <n v="4.5738000000000003"/>
    <n v="1.4742000000000002"/>
    <n v="3.0996000000000001"/>
  </r>
  <r>
    <x v="1"/>
    <x v="1"/>
    <x v="11"/>
    <x v="6"/>
    <x v="19"/>
    <x v="7"/>
    <n v="5.3724000000000007"/>
    <n v="1.4543999999999999"/>
    <n v="3.918000000000001"/>
  </r>
  <r>
    <x v="1"/>
    <x v="1"/>
    <x v="11"/>
    <x v="6"/>
    <x v="20"/>
    <x v="8"/>
    <n v="5.6628000000000007"/>
    <n v="1.5714000000000001"/>
    <n v="4.0914000000000001"/>
  </r>
  <r>
    <x v="1"/>
    <x v="1"/>
    <x v="11"/>
    <x v="6"/>
    <x v="21"/>
    <x v="9"/>
    <n v="7.5503999999999998"/>
    <n v="2.1816"/>
    <n v="5.3688000000000002"/>
  </r>
  <r>
    <x v="1"/>
    <x v="1"/>
    <x v="11"/>
    <x v="6"/>
    <x v="22"/>
    <x v="10"/>
    <n v="9.8735999999999997"/>
    <n v="2.8512"/>
    <n v="7.0223999999999993"/>
  </r>
  <r>
    <x v="1"/>
    <x v="1"/>
    <x v="11"/>
    <x v="6"/>
    <x v="23"/>
    <x v="11"/>
    <n v="7.1148000000000007"/>
    <n v="2.1168"/>
    <n v="4.9980000000000011"/>
  </r>
  <r>
    <x v="1"/>
    <x v="1"/>
    <x v="11"/>
    <x v="6"/>
    <x v="12"/>
    <x v="0"/>
    <n v="4.5599999999999996"/>
    <n v="1.887"/>
    <n v="2.6729999999999996"/>
  </r>
  <r>
    <x v="1"/>
    <x v="1"/>
    <x v="11"/>
    <x v="6"/>
    <x v="13"/>
    <x v="1"/>
    <n v="6.24"/>
    <n v="2.1436999999999999"/>
    <n v="4.0963000000000003"/>
  </r>
  <r>
    <x v="1"/>
    <x v="1"/>
    <x v="11"/>
    <x v="6"/>
    <x v="14"/>
    <x v="2"/>
    <n v="7.5264000000000006"/>
    <n v="2.3085999999999998"/>
    <n v="5.2178000000000004"/>
  </r>
  <r>
    <x v="1"/>
    <x v="1"/>
    <x v="11"/>
    <x v="6"/>
    <x v="15"/>
    <x v="3"/>
    <n v="8.9087999999999994"/>
    <n v="2.8832000000000004"/>
    <n v="6.025599999999999"/>
  </r>
  <r>
    <x v="1"/>
    <x v="1"/>
    <x v="11"/>
    <x v="6"/>
    <x v="16"/>
    <x v="4"/>
    <n v="5.7791999999999994"/>
    <n v="2.3323999999999998"/>
    <n v="3.4467999999999996"/>
  </r>
  <r>
    <x v="1"/>
    <x v="1"/>
    <x v="11"/>
    <x v="6"/>
    <x v="17"/>
    <x v="5"/>
    <n v="4.0176000000000007"/>
    <n v="1.2393000000000001"/>
    <n v="2.7783000000000007"/>
  </r>
  <r>
    <x v="1"/>
    <x v="1"/>
    <x v="11"/>
    <x v="6"/>
    <x v="18"/>
    <x v="6"/>
    <n v="4.7520000000000007"/>
    <n v="1.4381999999999999"/>
    <n v="3.3138000000000005"/>
  </r>
  <r>
    <x v="1"/>
    <x v="1"/>
    <x v="11"/>
    <x v="6"/>
    <x v="19"/>
    <x v="7"/>
    <n v="4.1856"/>
    <n v="1.5367999999999999"/>
    <n v="2.6488"/>
  </r>
  <r>
    <x v="1"/>
    <x v="1"/>
    <x v="11"/>
    <x v="6"/>
    <x v="20"/>
    <x v="8"/>
    <n v="4.0176000000000007"/>
    <n v="1.7136000000000002"/>
    <n v="2.3040000000000003"/>
  </r>
  <r>
    <x v="1"/>
    <x v="1"/>
    <x v="11"/>
    <x v="6"/>
    <x v="21"/>
    <x v="9"/>
    <n v="6.048"/>
    <n v="1.734"/>
    <n v="4.3140000000000001"/>
  </r>
  <r>
    <x v="1"/>
    <x v="1"/>
    <x v="11"/>
    <x v="6"/>
    <x v="22"/>
    <x v="10"/>
    <n v="7.6031999999999993"/>
    <n v="3.0192000000000005"/>
    <n v="4.5839999999999987"/>
  </r>
  <r>
    <x v="1"/>
    <x v="1"/>
    <x v="11"/>
    <x v="6"/>
    <x v="23"/>
    <x v="11"/>
    <n v="7.7279999999999989"/>
    <n v="2.6893999999999996"/>
    <n v="5.0385999999999989"/>
  </r>
  <r>
    <x v="1"/>
    <x v="1"/>
    <x v="11"/>
    <x v="6"/>
    <x v="12"/>
    <x v="0"/>
    <n v="0.47700000000000004"/>
    <n v="0.16800000000000001"/>
    <n v="0.30900000000000005"/>
  </r>
  <r>
    <x v="1"/>
    <x v="1"/>
    <x v="11"/>
    <x v="6"/>
    <x v="13"/>
    <x v="1"/>
    <n v="0.66104999999999992"/>
    <n v="0.2366"/>
    <n v="0.42444999999999988"/>
  </r>
  <r>
    <x v="1"/>
    <x v="1"/>
    <x v="11"/>
    <x v="6"/>
    <x v="14"/>
    <x v="2"/>
    <n v="0.6552"/>
    <n v="0.23800000000000002"/>
    <n v="0.41720000000000002"/>
  </r>
  <r>
    <x v="1"/>
    <x v="1"/>
    <x v="11"/>
    <x v="6"/>
    <x v="15"/>
    <x v="3"/>
    <n v="0.78480000000000005"/>
    <n v="0.28160000000000002"/>
    <n v="0.50320000000000009"/>
  </r>
  <r>
    <x v="1"/>
    <x v="1"/>
    <x v="11"/>
    <x v="6"/>
    <x v="16"/>
    <x v="4"/>
    <n v="0.53549999999999998"/>
    <n v="0.30800000000000005"/>
    <n v="0.22749999999999992"/>
  </r>
  <r>
    <x v="1"/>
    <x v="1"/>
    <x v="11"/>
    <x v="6"/>
    <x v="17"/>
    <x v="5"/>
    <n v="0.45765"/>
    <n v="0.15659999999999999"/>
    <n v="0.30105000000000004"/>
  </r>
  <r>
    <x v="1"/>
    <x v="1"/>
    <x v="11"/>
    <x v="6"/>
    <x v="18"/>
    <x v="6"/>
    <n v="0.41715000000000002"/>
    <n v="0.15479999999999999"/>
    <n v="0.26235000000000003"/>
  </r>
  <r>
    <x v="1"/>
    <x v="1"/>
    <x v="11"/>
    <x v="6"/>
    <x v="19"/>
    <x v="7"/>
    <n v="0.37080000000000002"/>
    <n v="0.16"/>
    <n v="0.21080000000000002"/>
  </r>
  <r>
    <x v="1"/>
    <x v="1"/>
    <x v="11"/>
    <x v="6"/>
    <x v="20"/>
    <x v="8"/>
    <n v="0.38069999999999998"/>
    <n v="0.18179999999999999"/>
    <n v="0.19889999999999999"/>
  </r>
  <r>
    <x v="1"/>
    <x v="1"/>
    <x v="11"/>
    <x v="6"/>
    <x v="21"/>
    <x v="9"/>
    <n v="0.46440000000000003"/>
    <n v="0.192"/>
    <n v="0.27240000000000003"/>
  </r>
  <r>
    <x v="1"/>
    <x v="1"/>
    <x v="11"/>
    <x v="6"/>
    <x v="22"/>
    <x v="10"/>
    <n v="0.6552"/>
    <n v="0.32"/>
    <n v="0.3352"/>
  </r>
  <r>
    <x v="1"/>
    <x v="1"/>
    <x v="11"/>
    <x v="6"/>
    <x v="23"/>
    <x v="11"/>
    <n v="0.64260000000000006"/>
    <n v="0.26319999999999999"/>
    <n v="0.37940000000000007"/>
  </r>
  <r>
    <x v="1"/>
    <x v="1"/>
    <x v="11"/>
    <x v="6"/>
    <x v="12"/>
    <x v="0"/>
    <n v="12.12"/>
    <n v="4.0495000000000001"/>
    <n v="8.0704999999999991"/>
  </r>
  <r>
    <x v="1"/>
    <x v="1"/>
    <x v="11"/>
    <x v="6"/>
    <x v="13"/>
    <x v="1"/>
    <n v="14.311700000000002"/>
    <n v="6.9796999999999993"/>
    <n v="7.3320000000000025"/>
  </r>
  <r>
    <x v="1"/>
    <x v="1"/>
    <x v="11"/>
    <x v="6"/>
    <x v="14"/>
    <x v="2"/>
    <n v="14.7056"/>
    <n v="6.7522000000000002"/>
    <n v="7.9534000000000002"/>
  </r>
  <r>
    <x v="1"/>
    <x v="1"/>
    <x v="11"/>
    <x v="6"/>
    <x v="15"/>
    <x v="3"/>
    <n v="14.8672"/>
    <n v="8.2263999999999999"/>
    <n v="6.6408000000000005"/>
  </r>
  <r>
    <x v="1"/>
    <x v="1"/>
    <x v="11"/>
    <x v="6"/>
    <x v="16"/>
    <x v="4"/>
    <n v="14.847000000000001"/>
    <n v="7.6440000000000001"/>
    <n v="7.2030000000000012"/>
  </r>
  <r>
    <x v="1"/>
    <x v="1"/>
    <x v="11"/>
    <x v="6"/>
    <x v="17"/>
    <x v="5"/>
    <n v="10.726199999999999"/>
    <n v="4.0540500000000002"/>
    <n v="6.6721499999999985"/>
  </r>
  <r>
    <x v="1"/>
    <x v="1"/>
    <x v="11"/>
    <x v="6"/>
    <x v="18"/>
    <x v="6"/>
    <n v="8.4536999999999995"/>
    <n v="3.9311999999999996"/>
    <n v="4.5225"/>
  </r>
  <r>
    <x v="1"/>
    <x v="1"/>
    <x v="11"/>
    <x v="6"/>
    <x v="19"/>
    <x v="7"/>
    <n v="6.7063999999999995"/>
    <n v="2.9484000000000004"/>
    <n v="3.7579999999999991"/>
  </r>
  <r>
    <x v="1"/>
    <x v="1"/>
    <x v="11"/>
    <x v="6"/>
    <x v="20"/>
    <x v="8"/>
    <n v="10.453499999999998"/>
    <n v="3.8492999999999995"/>
    <n v="6.6041999999999987"/>
  </r>
  <r>
    <x v="1"/>
    <x v="1"/>
    <x v="11"/>
    <x v="6"/>
    <x v="21"/>
    <x v="9"/>
    <n v="13.695600000000001"/>
    <n v="5.0232000000000001"/>
    <n v="8.6723999999999997"/>
  </r>
  <r>
    <x v="1"/>
    <x v="1"/>
    <x v="11"/>
    <x v="6"/>
    <x v="22"/>
    <x v="10"/>
    <n v="13.089600000000001"/>
    <n v="5.9695999999999998"/>
    <n v="7.120000000000001"/>
  </r>
  <r>
    <x v="1"/>
    <x v="1"/>
    <x v="11"/>
    <x v="6"/>
    <x v="23"/>
    <x v="11"/>
    <n v="14.14"/>
    <n v="5.6055999999999999"/>
    <n v="8.5344000000000015"/>
  </r>
  <r>
    <x v="1"/>
    <x v="1"/>
    <x v="11"/>
    <x v="6"/>
    <x v="12"/>
    <x v="0"/>
    <n v="8.365499999999999"/>
    <n v="3.0520000000000005"/>
    <n v="5.3134999999999986"/>
  </r>
  <r>
    <x v="1"/>
    <x v="1"/>
    <x v="11"/>
    <x v="6"/>
    <x v="13"/>
    <x v="1"/>
    <n v="9.0076999999999998"/>
    <n v="3.9676000000000005"/>
    <n v="5.0400999999999989"/>
  </r>
  <r>
    <x v="1"/>
    <x v="1"/>
    <x v="11"/>
    <x v="6"/>
    <x v="14"/>
    <x v="2"/>
    <n v="13.131300000000001"/>
    <n v="3.2927999999999997"/>
    <n v="9.8385000000000016"/>
  </r>
  <r>
    <x v="1"/>
    <x v="1"/>
    <x v="11"/>
    <x v="6"/>
    <x v="15"/>
    <x v="3"/>
    <n v="15.412799999999999"/>
    <n v="3.5840000000000005"/>
    <n v="11.828799999999998"/>
  </r>
  <r>
    <x v="1"/>
    <x v="1"/>
    <x v="11"/>
    <x v="6"/>
    <x v="16"/>
    <x v="4"/>
    <n v="13.841099999999999"/>
    <n v="4.4295999999999998"/>
    <n v="9.4115000000000002"/>
  </r>
  <r>
    <x v="1"/>
    <x v="1"/>
    <x v="11"/>
    <x v="6"/>
    <x v="17"/>
    <x v="5"/>
    <n v="6.9205500000000004"/>
    <n v="2.52"/>
    <n v="4.4005500000000008"/>
  </r>
  <r>
    <x v="1"/>
    <x v="1"/>
    <x v="11"/>
    <x v="6"/>
    <x v="18"/>
    <x v="6"/>
    <n v="7.4529000000000005"/>
    <n v="2.0916000000000001"/>
    <n v="5.3613"/>
  </r>
  <r>
    <x v="1"/>
    <x v="1"/>
    <x v="11"/>
    <x v="6"/>
    <x v="19"/>
    <x v="7"/>
    <n v="7.0304000000000002"/>
    <n v="2.6432000000000002"/>
    <n v="4.3872"/>
  </r>
  <r>
    <x v="1"/>
    <x v="1"/>
    <x v="11"/>
    <x v="6"/>
    <x v="20"/>
    <x v="8"/>
    <n v="6.2361000000000004"/>
    <n v="2.1924000000000001"/>
    <n v="4.0437000000000003"/>
  </r>
  <r>
    <x v="1"/>
    <x v="1"/>
    <x v="11"/>
    <x v="6"/>
    <x v="21"/>
    <x v="9"/>
    <n v="10.647"/>
    <n v="3.5952000000000002"/>
    <n v="7.0518000000000001"/>
  </r>
  <r>
    <x v="1"/>
    <x v="1"/>
    <x v="11"/>
    <x v="6"/>
    <x v="22"/>
    <x v="10"/>
    <n v="14.196"/>
    <n v="4.1664000000000003"/>
    <n v="10.029599999999999"/>
  </r>
  <r>
    <x v="1"/>
    <x v="1"/>
    <x v="11"/>
    <x v="6"/>
    <x v="23"/>
    <x v="11"/>
    <n v="13.131300000000001"/>
    <n v="3.6456"/>
    <n v="9.4857000000000014"/>
  </r>
  <r>
    <x v="1"/>
    <x v="1"/>
    <x v="11"/>
    <x v="6"/>
    <x v="12"/>
    <x v="0"/>
    <n v="2.7450000000000001"/>
    <n v="1.508"/>
    <n v="1.2370000000000001"/>
  </r>
  <r>
    <x v="1"/>
    <x v="1"/>
    <x v="11"/>
    <x v="6"/>
    <x v="13"/>
    <x v="1"/>
    <n v="4.0443000000000007"/>
    <n v="1.7576000000000001"/>
    <n v="2.2867000000000006"/>
  </r>
  <r>
    <x v="1"/>
    <x v="1"/>
    <x v="11"/>
    <x v="6"/>
    <x v="14"/>
    <x v="2"/>
    <n v="4.3127000000000004"/>
    <n v="1.5651999999999999"/>
    <n v="2.7475000000000005"/>
  </r>
  <r>
    <x v="1"/>
    <x v="1"/>
    <x v="11"/>
    <x v="6"/>
    <x v="15"/>
    <x v="3"/>
    <n v="5.3192000000000004"/>
    <n v="2.3504"/>
    <n v="2.9688000000000003"/>
  </r>
  <r>
    <x v="1"/>
    <x v="1"/>
    <x v="11"/>
    <x v="6"/>
    <x v="16"/>
    <x v="4"/>
    <n v="3.4160000000000004"/>
    <n v="1.6380000000000001"/>
    <n v="1.7780000000000002"/>
  </r>
  <r>
    <x v="1"/>
    <x v="1"/>
    <x v="11"/>
    <x v="6"/>
    <x v="17"/>
    <x v="5"/>
    <n v="3.2391000000000001"/>
    <n v="1.0179"/>
    <n v="2.2212000000000001"/>
  </r>
  <r>
    <x v="1"/>
    <x v="1"/>
    <x v="11"/>
    <x v="6"/>
    <x v="18"/>
    <x v="6"/>
    <n v="2.7175500000000001"/>
    <n v="1.2753000000000001"/>
    <n v="1.44225"/>
  </r>
  <r>
    <x v="1"/>
    <x v="1"/>
    <x v="11"/>
    <x v="6"/>
    <x v="19"/>
    <x v="7"/>
    <n v="2.8059999999999996"/>
    <n v="0.97760000000000002"/>
    <n v="1.8283999999999996"/>
  </r>
  <r>
    <x v="1"/>
    <x v="1"/>
    <x v="11"/>
    <x v="6"/>
    <x v="20"/>
    <x v="8"/>
    <n v="3.1567499999999997"/>
    <n v="1.0647"/>
    <n v="2.0920499999999995"/>
  </r>
  <r>
    <x v="1"/>
    <x v="1"/>
    <x v="11"/>
    <x v="6"/>
    <x v="21"/>
    <x v="9"/>
    <n v="4.1357999999999997"/>
    <n v="1.5756000000000001"/>
    <n v="2.5601999999999996"/>
  </r>
  <r>
    <x v="1"/>
    <x v="1"/>
    <x v="11"/>
    <x v="6"/>
    <x v="22"/>
    <x v="10"/>
    <n v="4.9287999999999998"/>
    <n v="1.6848000000000001"/>
    <n v="3.2439999999999998"/>
  </r>
  <r>
    <x v="1"/>
    <x v="1"/>
    <x v="11"/>
    <x v="6"/>
    <x v="23"/>
    <x v="11"/>
    <n v="4.3127000000000004"/>
    <n v="1.7654000000000001"/>
    <n v="2.5473000000000003"/>
  </r>
  <r>
    <x v="4"/>
    <x v="4"/>
    <x v="12"/>
    <x v="0"/>
    <x v="12"/>
    <x v="0"/>
    <n v="96.970500000000001"/>
    <n v="44.295999999999999"/>
    <n v="52.674500000000002"/>
  </r>
  <r>
    <x v="4"/>
    <x v="4"/>
    <x v="12"/>
    <x v="0"/>
    <x v="13"/>
    <x v="1"/>
    <n v="123.51495"/>
    <n v="48.411999999999999"/>
    <n v="75.102949999999993"/>
  </r>
  <r>
    <x v="4"/>
    <x v="4"/>
    <x v="12"/>
    <x v="0"/>
    <x v="14"/>
    <x v="2"/>
    <n v="163.18469999999999"/>
    <n v="45.001599999999996"/>
    <n v="118.1831"/>
  </r>
  <r>
    <x v="4"/>
    <x v="4"/>
    <x v="12"/>
    <x v="0"/>
    <x v="15"/>
    <x v="3"/>
    <n v="167.69040000000001"/>
    <n v="58.329599999999999"/>
    <n v="109.36080000000001"/>
  </r>
  <r>
    <x v="4"/>
    <x v="4"/>
    <x v="12"/>
    <x v="0"/>
    <x v="16"/>
    <x v="4"/>
    <n v="163.18469999999999"/>
    <n v="52.136000000000003"/>
    <n v="111.0487"/>
  </r>
  <r>
    <x v="4"/>
    <x v="4"/>
    <x v="12"/>
    <x v="0"/>
    <x v="17"/>
    <x v="5"/>
    <n v="83.747249999999994"/>
    <n v="35.985600000000005"/>
    <n v="47.761649999999989"/>
  </r>
  <r>
    <x v="4"/>
    <x v="4"/>
    <x v="12"/>
    <x v="0"/>
    <x v="18"/>
    <x v="6"/>
    <n v="78.457949999999997"/>
    <n v="32.457599999999999"/>
    <n v="46.000349999999997"/>
  </r>
  <r>
    <x v="4"/>
    <x v="4"/>
    <x v="12"/>
    <x v="0"/>
    <x v="19"/>
    <x v="7"/>
    <n v="72.091200000000001"/>
    <n v="33.8688"/>
    <n v="38.2224"/>
  </r>
  <r>
    <x v="4"/>
    <x v="4"/>
    <x v="12"/>
    <x v="0"/>
    <x v="20"/>
    <x v="8"/>
    <n v="105.786"/>
    <n v="33.515999999999998"/>
    <n v="72.27000000000001"/>
  </r>
  <r>
    <x v="4"/>
    <x v="4"/>
    <x v="12"/>
    <x v="0"/>
    <x v="21"/>
    <x v="9"/>
    <n v="104.61060000000001"/>
    <n v="47.04"/>
    <n v="57.570600000000006"/>
  </r>
  <r>
    <x v="4"/>
    <x v="4"/>
    <x v="12"/>
    <x v="0"/>
    <x v="22"/>
    <x v="10"/>
    <n v="145.74960000000002"/>
    <n v="63.347200000000001"/>
    <n v="82.402400000000014"/>
  </r>
  <r>
    <x v="4"/>
    <x v="4"/>
    <x v="12"/>
    <x v="0"/>
    <x v="23"/>
    <x v="11"/>
    <n v="117.9318"/>
    <n v="49.940800000000003"/>
    <n v="67.990999999999985"/>
  </r>
  <r>
    <x v="4"/>
    <x v="4"/>
    <x v="11"/>
    <x v="1"/>
    <x v="12"/>
    <x v="0"/>
    <n v="60.534000000000006"/>
    <n v="39.019500000000001"/>
    <n v="21.514500000000005"/>
  </r>
  <r>
    <x v="4"/>
    <x v="4"/>
    <x v="11"/>
    <x v="1"/>
    <x v="13"/>
    <x v="1"/>
    <n v="78.694199999999995"/>
    <n v="54.223649999999999"/>
    <n v="24.470549999999996"/>
  </r>
  <r>
    <x v="4"/>
    <x v="4"/>
    <x v="11"/>
    <x v="1"/>
    <x v="14"/>
    <x v="2"/>
    <n v="83.178200000000004"/>
    <n v="63.417900000000003"/>
    <n v="19.760300000000001"/>
  </r>
  <r>
    <x v="4"/>
    <x v="4"/>
    <x v="11"/>
    <x v="1"/>
    <x v="15"/>
    <x v="3"/>
    <n v="97.751200000000011"/>
    <n v="76.065600000000003"/>
    <n v="21.685600000000008"/>
  </r>
  <r>
    <x v="4"/>
    <x v="4"/>
    <x v="11"/>
    <x v="1"/>
    <x v="16"/>
    <x v="4"/>
    <n v="80.824100000000001"/>
    <n v="52.115699999999997"/>
    <n v="28.708400000000005"/>
  </r>
  <r>
    <x v="4"/>
    <x v="4"/>
    <x v="11"/>
    <x v="1"/>
    <x v="17"/>
    <x v="5"/>
    <n v="59.020649999999996"/>
    <n v="38.750399999999999"/>
    <n v="20.270249999999997"/>
  </r>
  <r>
    <x v="4"/>
    <x v="4"/>
    <x v="11"/>
    <x v="1"/>
    <x v="18"/>
    <x v="6"/>
    <n v="46.913850000000004"/>
    <n v="39.154049999999998"/>
    <n v="7.7598000000000056"/>
  </r>
  <r>
    <x v="4"/>
    <x v="4"/>
    <x v="11"/>
    <x v="1"/>
    <x v="19"/>
    <x v="7"/>
    <n v="41.252800000000008"/>
    <n v="41.979599999999998"/>
    <n v="-0.72679999999999012"/>
  </r>
  <r>
    <x v="4"/>
    <x v="4"/>
    <x v="11"/>
    <x v="1"/>
    <x v="20"/>
    <x v="8"/>
    <n v="60.02955"/>
    <n v="41.979600000000005"/>
    <n v="18.049949999999995"/>
  </r>
  <r>
    <x v="4"/>
    <x v="4"/>
    <x v="11"/>
    <x v="1"/>
    <x v="21"/>
    <x v="9"/>
    <n v="61.879200000000004"/>
    <n v="43.594200000000001"/>
    <n v="18.285000000000004"/>
  </r>
  <r>
    <x v="4"/>
    <x v="4"/>
    <x v="11"/>
    <x v="1"/>
    <x v="22"/>
    <x v="10"/>
    <n v="96.854400000000012"/>
    <n v="85.394400000000005"/>
    <n v="11.460000000000008"/>
  </r>
  <r>
    <x v="4"/>
    <x v="4"/>
    <x v="11"/>
    <x v="1"/>
    <x v="23"/>
    <x v="11"/>
    <n v="84.747600000000006"/>
    <n v="67.813200000000009"/>
    <n v="16.934399999999997"/>
  </r>
  <r>
    <x v="4"/>
    <x v="4"/>
    <x v="12"/>
    <x v="2"/>
    <x v="12"/>
    <x v="0"/>
    <n v="26.64"/>
    <n v="15.975"/>
    <n v="10.665000000000001"/>
  </r>
  <r>
    <x v="4"/>
    <x v="4"/>
    <x v="12"/>
    <x v="2"/>
    <x v="13"/>
    <x v="1"/>
    <n v="35.786400000000008"/>
    <n v="27.689999999999998"/>
    <n v="8.0964000000000098"/>
  </r>
  <r>
    <x v="4"/>
    <x v="4"/>
    <x v="12"/>
    <x v="2"/>
    <x v="14"/>
    <x v="2"/>
    <n v="34.809599999999996"/>
    <n v="25.844000000000001"/>
    <n v="8.9655999999999949"/>
  </r>
  <r>
    <x v="4"/>
    <x v="4"/>
    <x v="12"/>
    <x v="2"/>
    <x v="15"/>
    <x v="3"/>
    <n v="53.043200000000006"/>
    <n v="23.571999999999999"/>
    <n v="29.471200000000007"/>
  </r>
  <r>
    <x v="4"/>
    <x v="4"/>
    <x v="12"/>
    <x v="2"/>
    <x v="16"/>
    <x v="4"/>
    <n v="41.44"/>
    <n v="21.122500000000002"/>
    <n v="20.317499999999995"/>
  </r>
  <r>
    <x v="4"/>
    <x v="4"/>
    <x v="12"/>
    <x v="2"/>
    <x v="17"/>
    <x v="5"/>
    <n v="26.107199999999999"/>
    <n v="12.780000000000001"/>
    <n v="13.327199999999998"/>
  </r>
  <r>
    <x v="4"/>
    <x v="4"/>
    <x v="12"/>
    <x v="2"/>
    <x v="18"/>
    <x v="6"/>
    <n v="31.968"/>
    <n v="17.093250000000001"/>
    <n v="14.874749999999999"/>
  </r>
  <r>
    <x v="4"/>
    <x v="4"/>
    <x v="12"/>
    <x v="2"/>
    <x v="19"/>
    <x v="7"/>
    <n v="20.601600000000001"/>
    <n v="14.200000000000001"/>
    <n v="6.4016000000000002"/>
  </r>
  <r>
    <x v="4"/>
    <x v="4"/>
    <x v="12"/>
    <x v="2"/>
    <x v="20"/>
    <x v="8"/>
    <n v="23.1768"/>
    <n v="15.335999999999999"/>
    <n v="7.8408000000000015"/>
  </r>
  <r>
    <x v="4"/>
    <x v="4"/>
    <x v="12"/>
    <x v="2"/>
    <x v="21"/>
    <x v="9"/>
    <n v="34.4544"/>
    <n v="24.920999999999999"/>
    <n v="9.5334000000000003"/>
  </r>
  <r>
    <x v="4"/>
    <x v="4"/>
    <x v="12"/>
    <x v="2"/>
    <x v="22"/>
    <x v="10"/>
    <n v="46.412799999999997"/>
    <n v="23.856000000000002"/>
    <n v="22.556799999999996"/>
  </r>
  <r>
    <x v="4"/>
    <x v="4"/>
    <x v="12"/>
    <x v="2"/>
    <x v="23"/>
    <x v="11"/>
    <n v="36.467199999999998"/>
    <n v="24.85"/>
    <n v="11.617199999999997"/>
  </r>
  <r>
    <x v="4"/>
    <x v="4"/>
    <x v="12"/>
    <x v="3"/>
    <x v="12"/>
    <x v="0"/>
    <n v="80.937000000000012"/>
    <n v="46.705500000000001"/>
    <n v="34.231500000000011"/>
  </r>
  <r>
    <x v="4"/>
    <x v="4"/>
    <x v="12"/>
    <x v="3"/>
    <x v="13"/>
    <x v="1"/>
    <n v="82.524000000000001"/>
    <n v="64.121849999999995"/>
    <n v="18.402150000000006"/>
  </r>
  <r>
    <x v="4"/>
    <x v="4"/>
    <x v="12"/>
    <x v="3"/>
    <x v="14"/>
    <x v="2"/>
    <n v="99.981000000000009"/>
    <n v="59.276699999999998"/>
    <n v="40.704300000000011"/>
  </r>
  <r>
    <x v="4"/>
    <x v="4"/>
    <x v="12"/>
    <x v="3"/>
    <x v="15"/>
    <x v="3"/>
    <n v="138.38640000000001"/>
    <n v="83.808000000000007"/>
    <n v="54.578400000000002"/>
  </r>
  <r>
    <x v="4"/>
    <x v="4"/>
    <x v="12"/>
    <x v="3"/>
    <x v="16"/>
    <x v="4"/>
    <n v="94.426500000000004"/>
    <n v="59.276699999999998"/>
    <n v="35.149800000000006"/>
  </r>
  <r>
    <x v="4"/>
    <x v="4"/>
    <x v="12"/>
    <x v="3"/>
    <x v="17"/>
    <x v="5"/>
    <n v="64.987650000000002"/>
    <n v="32.999400000000001"/>
    <n v="31.988250000000001"/>
  </r>
  <r>
    <x v="4"/>
    <x v="4"/>
    <x v="12"/>
    <x v="3"/>
    <x v="18"/>
    <x v="6"/>
    <n v="77.128200000000007"/>
    <n v="35.749350000000007"/>
    <n v="41.37885"/>
  </r>
  <r>
    <x v="4"/>
    <x v="4"/>
    <x v="12"/>
    <x v="3"/>
    <x v="19"/>
    <x v="7"/>
    <n v="68.558400000000006"/>
    <n v="37.713600000000007"/>
    <n v="30.844799999999999"/>
  </r>
  <r>
    <x v="4"/>
    <x v="4"/>
    <x v="12"/>
    <x v="3"/>
    <x v="20"/>
    <x v="8"/>
    <n v="79.984800000000021"/>
    <n v="45.177750000000003"/>
    <n v="34.807050000000018"/>
  </r>
  <r>
    <x v="4"/>
    <x v="4"/>
    <x v="12"/>
    <x v="3"/>
    <x v="21"/>
    <x v="9"/>
    <n v="81.889200000000002"/>
    <n v="45.046800000000005"/>
    <n v="36.842399999999998"/>
  </r>
  <r>
    <x v="4"/>
    <x v="4"/>
    <x v="12"/>
    <x v="3"/>
    <x v="22"/>
    <x v="10"/>
    <n v="105.3768"/>
    <n v="57.967199999999998"/>
    <n v="47.409600000000005"/>
  </r>
  <r>
    <x v="4"/>
    <x v="4"/>
    <x v="12"/>
    <x v="3"/>
    <x v="23"/>
    <x v="11"/>
    <n v="133.30799999999999"/>
    <n v="61.11"/>
    <n v="72.197999999999993"/>
  </r>
  <r>
    <x v="4"/>
    <x v="4"/>
    <x v="12"/>
    <x v="4"/>
    <x v="12"/>
    <x v="0"/>
    <n v="71.150999999999996"/>
    <n v="40.813500000000005"/>
    <n v="30.337499999999991"/>
  </r>
  <r>
    <x v="4"/>
    <x v="4"/>
    <x v="12"/>
    <x v="4"/>
    <x v="13"/>
    <x v="1"/>
    <n v="91.663000000000011"/>
    <n v="64.718550000000008"/>
    <n v="26.944450000000003"/>
  </r>
  <r>
    <x v="4"/>
    <x v="4"/>
    <x v="12"/>
    <x v="4"/>
    <x v="14"/>
    <x v="2"/>
    <n v="90.6374"/>
    <n v="53.371499999999997"/>
    <n v="37.265900000000002"/>
  </r>
  <r>
    <x v="4"/>
    <x v="4"/>
    <x v="12"/>
    <x v="4"/>
    <x v="15"/>
    <x v="3"/>
    <n v="108.71360000000001"/>
    <n v="83.241600000000005"/>
    <n v="25.472000000000008"/>
  </r>
  <r>
    <x v="4"/>
    <x v="4"/>
    <x v="12"/>
    <x v="4"/>
    <x v="16"/>
    <x v="4"/>
    <n v="100.50880000000001"/>
    <n v="72.208499999999987"/>
    <n v="28.300300000000021"/>
  </r>
  <r>
    <x v="4"/>
    <x v="4"/>
    <x v="12"/>
    <x v="4"/>
    <x v="17"/>
    <x v="5"/>
    <n v="60.5745"/>
    <n v="46.823399999999999"/>
    <n v="13.751100000000001"/>
  </r>
  <r>
    <x v="4"/>
    <x v="4"/>
    <x v="12"/>
    <x v="4"/>
    <x v="18"/>
    <x v="6"/>
    <n v="69.227999999999994"/>
    <n v="41.979600000000005"/>
    <n v="27.24839999999999"/>
  </r>
  <r>
    <x v="4"/>
    <x v="4"/>
    <x v="12"/>
    <x v="4"/>
    <x v="19"/>
    <x v="7"/>
    <n v="43.075200000000002"/>
    <n v="39.468000000000004"/>
    <n v="3.6071999999999989"/>
  </r>
  <r>
    <x v="4"/>
    <x v="4"/>
    <x v="12"/>
    <x v="4"/>
    <x v="20"/>
    <x v="8"/>
    <n v="68.07419999999999"/>
    <n v="47.227049999999998"/>
    <n v="20.847149999999992"/>
  </r>
  <r>
    <x v="4"/>
    <x v="4"/>
    <x v="12"/>
    <x v="4"/>
    <x v="21"/>
    <x v="9"/>
    <n v="67.689599999999999"/>
    <n v="59.202000000000005"/>
    <n v="8.4875999999999934"/>
  </r>
  <r>
    <x v="4"/>
    <x v="4"/>
    <x v="12"/>
    <x v="4"/>
    <x v="22"/>
    <x v="10"/>
    <n v="122.04639999999999"/>
    <n v="58.843200000000003"/>
    <n v="63.203199999999988"/>
  </r>
  <r>
    <x v="4"/>
    <x v="4"/>
    <x v="12"/>
    <x v="4"/>
    <x v="23"/>
    <x v="11"/>
    <n v="96.021799999999999"/>
    <n v="58.3947"/>
    <n v="37.627099999999999"/>
  </r>
  <r>
    <x v="4"/>
    <x v="4"/>
    <x v="12"/>
    <x v="5"/>
    <x v="12"/>
    <x v="0"/>
    <n v="30.732499999999998"/>
    <n v="22.102500000000003"/>
    <n v="8.6299999999999955"/>
  </r>
  <r>
    <x v="4"/>
    <x v="4"/>
    <x v="12"/>
    <x v="5"/>
    <x v="13"/>
    <x v="1"/>
    <n v="33.643999999999998"/>
    <n v="25.996750000000002"/>
    <n v="7.6472499999999961"/>
  </r>
  <r>
    <x v="4"/>
    <x v="4"/>
    <x v="12"/>
    <x v="5"/>
    <x v="14"/>
    <x v="2"/>
    <n v="51.177699999999994"/>
    <n v="29.1753"/>
    <n v="22.002399999999994"/>
  </r>
  <r>
    <x v="4"/>
    <x v="4"/>
    <x v="12"/>
    <x v="5"/>
    <x v="15"/>
    <x v="3"/>
    <n v="41.408000000000001"/>
    <n v="34.690400000000004"/>
    <n v="6.7175999999999974"/>
  </r>
  <r>
    <x v="4"/>
    <x v="4"/>
    <x v="12"/>
    <x v="5"/>
    <x v="16"/>
    <x v="4"/>
    <n v="45.742899999999999"/>
    <n v="30.354099999999999"/>
    <n v="15.3888"/>
  </r>
  <r>
    <x v="4"/>
    <x v="4"/>
    <x v="12"/>
    <x v="5"/>
    <x v="17"/>
    <x v="5"/>
    <n v="25.912350000000004"/>
    <n v="15.345450000000001"/>
    <n v="10.566900000000002"/>
  </r>
  <r>
    <x v="4"/>
    <x v="4"/>
    <x v="12"/>
    <x v="5"/>
    <x v="18"/>
    <x v="6"/>
    <n v="28.532700000000002"/>
    <n v="16.103249999999999"/>
    <n v="12.429450000000003"/>
  </r>
  <r>
    <x v="4"/>
    <x v="4"/>
    <x v="12"/>
    <x v="5"/>
    <x v="19"/>
    <x v="7"/>
    <n v="28.209200000000003"/>
    <n v="16.334799999999998"/>
    <n v="11.874400000000005"/>
  </r>
  <r>
    <x v="4"/>
    <x v="4"/>
    <x v="12"/>
    <x v="5"/>
    <x v="20"/>
    <x v="8"/>
    <n v="24.16545"/>
    <n v="22.165649999999999"/>
    <n v="1.9998000000000005"/>
  </r>
  <r>
    <x v="4"/>
    <x v="4"/>
    <x v="12"/>
    <x v="5"/>
    <x v="21"/>
    <x v="9"/>
    <n v="37.267199999999995"/>
    <n v="29.048999999999999"/>
    <n v="8.218199999999996"/>
  </r>
  <r>
    <x v="4"/>
    <x v="4"/>
    <x v="12"/>
    <x v="5"/>
    <x v="22"/>
    <x v="10"/>
    <n v="61.076799999999992"/>
    <n v="26.944000000000003"/>
    <n v="34.132799999999989"/>
  </r>
  <r>
    <x v="4"/>
    <x v="4"/>
    <x v="12"/>
    <x v="5"/>
    <x v="23"/>
    <x v="11"/>
    <n v="42.572599999999994"/>
    <n v="30.648800000000001"/>
    <n v="11.923799999999993"/>
  </r>
  <r>
    <x v="4"/>
    <x v="4"/>
    <x v="12"/>
    <x v="6"/>
    <x v="12"/>
    <x v="0"/>
    <n v="4.620000000000001"/>
    <n v="1.4689999999999999"/>
    <n v="3.1510000000000011"/>
  </r>
  <r>
    <x v="4"/>
    <x v="4"/>
    <x v="12"/>
    <x v="6"/>
    <x v="13"/>
    <x v="1"/>
    <n v="6.8067999999999991"/>
    <n v="1.8252000000000002"/>
    <n v="4.9815999999999985"/>
  </r>
  <r>
    <x v="4"/>
    <x v="4"/>
    <x v="12"/>
    <x v="6"/>
    <x v="14"/>
    <x v="2"/>
    <n v="5.6055999999999999"/>
    <n v="2.0384000000000002"/>
    <n v="3.5671999999999997"/>
  </r>
  <r>
    <x v="4"/>
    <x v="4"/>
    <x v="12"/>
    <x v="6"/>
    <x v="15"/>
    <x v="3"/>
    <n v="7.1104000000000003"/>
    <n v="2.4544000000000001"/>
    <n v="4.6560000000000006"/>
  </r>
  <r>
    <x v="4"/>
    <x v="4"/>
    <x v="12"/>
    <x v="6"/>
    <x v="16"/>
    <x v="4"/>
    <n v="6.9607999999999999"/>
    <n v="1.6016000000000001"/>
    <n v="5.3591999999999995"/>
  </r>
  <r>
    <x v="4"/>
    <x v="4"/>
    <x v="12"/>
    <x v="6"/>
    <x v="17"/>
    <x v="5"/>
    <n v="3.6036000000000001"/>
    <n v="1.2167999999999999"/>
    <n v="2.3868"/>
  </r>
  <r>
    <x v="4"/>
    <x v="4"/>
    <x v="12"/>
    <x v="6"/>
    <x v="18"/>
    <x v="6"/>
    <n v="4.4747999999999992"/>
    <n v="0.99449999999999994"/>
    <n v="3.4802999999999993"/>
  </r>
  <r>
    <x v="4"/>
    <x v="4"/>
    <x v="12"/>
    <x v="6"/>
    <x v="19"/>
    <x v="7"/>
    <n v="3.2383999999999999"/>
    <n v="0.94640000000000002"/>
    <n v="2.2919999999999998"/>
  </r>
  <r>
    <x v="4"/>
    <x v="4"/>
    <x v="12"/>
    <x v="6"/>
    <x v="20"/>
    <x v="8"/>
    <n v="3.6828000000000003"/>
    <n v="1.2051000000000001"/>
    <n v="2.4777000000000005"/>
  </r>
  <r>
    <x v="4"/>
    <x v="4"/>
    <x v="12"/>
    <x v="6"/>
    <x v="21"/>
    <x v="9"/>
    <n v="5.9136000000000006"/>
    <n v="1.5756000000000001"/>
    <n v="4.338000000000001"/>
  </r>
  <r>
    <x v="4"/>
    <x v="4"/>
    <x v="12"/>
    <x v="6"/>
    <x v="22"/>
    <x v="10"/>
    <n v="8.3071999999999999"/>
    <n v="2.3919999999999999"/>
    <n v="5.9152000000000005"/>
  </r>
  <r>
    <x v="4"/>
    <x v="4"/>
    <x v="12"/>
    <x v="6"/>
    <x v="23"/>
    <x v="11"/>
    <n v="5.7904"/>
    <n v="1.6380000000000001"/>
    <n v="4.1524000000000001"/>
  </r>
  <r>
    <x v="4"/>
    <x v="4"/>
    <x v="12"/>
    <x v="6"/>
    <x v="12"/>
    <x v="0"/>
    <n v="3.3109999999999999"/>
    <n v="1.2555000000000001"/>
    <n v="2.0554999999999999"/>
  </r>
  <r>
    <x v="4"/>
    <x v="4"/>
    <x v="12"/>
    <x v="6"/>
    <x v="13"/>
    <x v="1"/>
    <n v="5.5055000000000005"/>
    <n v="1.7550000000000001"/>
    <n v="3.7505000000000006"/>
  </r>
  <r>
    <x v="4"/>
    <x v="4"/>
    <x v="12"/>
    <x v="6"/>
    <x v="14"/>
    <x v="2"/>
    <n v="4.6892999999999994"/>
    <n v="1.7955000000000001"/>
    <n v="2.8937999999999993"/>
  </r>
  <r>
    <x v="4"/>
    <x v="4"/>
    <x v="12"/>
    <x v="6"/>
    <x v="15"/>
    <x v="3"/>
    <n v="6.6528000000000009"/>
    <n v="2.0088000000000004"/>
    <n v="4.6440000000000001"/>
  </r>
  <r>
    <x v="4"/>
    <x v="4"/>
    <x v="12"/>
    <x v="6"/>
    <x v="16"/>
    <x v="4"/>
    <n v="5.9290000000000003"/>
    <n v="2.2113"/>
    <n v="3.7177000000000002"/>
  </r>
  <r>
    <x v="4"/>
    <x v="4"/>
    <x v="12"/>
    <x v="6"/>
    <x v="17"/>
    <x v="5"/>
    <n v="3.4303499999999998"/>
    <n v="1.0449000000000002"/>
    <n v="2.3854499999999996"/>
  </r>
  <r>
    <x v="4"/>
    <x v="4"/>
    <x v="12"/>
    <x v="6"/>
    <x v="18"/>
    <x v="6"/>
    <n v="2.8759499999999996"/>
    <n v="1.3729499999999999"/>
    <n v="1.5029999999999997"/>
  </r>
  <r>
    <x v="4"/>
    <x v="4"/>
    <x v="12"/>
    <x v="6"/>
    <x v="19"/>
    <x v="7"/>
    <n v="3.2032000000000003"/>
    <n v="1.1448"/>
    <n v="2.0584000000000002"/>
  </r>
  <r>
    <x v="4"/>
    <x v="4"/>
    <x v="12"/>
    <x v="6"/>
    <x v="20"/>
    <x v="8"/>
    <n v="2.8759499999999996"/>
    <n v="1.2393000000000001"/>
    <n v="1.6366499999999995"/>
  </r>
  <r>
    <x v="4"/>
    <x v="4"/>
    <x v="12"/>
    <x v="6"/>
    <x v="21"/>
    <x v="9"/>
    <n v="4.4352"/>
    <n v="1.7820000000000003"/>
    <n v="2.6532"/>
  </r>
  <r>
    <x v="4"/>
    <x v="4"/>
    <x v="12"/>
    <x v="6"/>
    <x v="22"/>
    <x v="10"/>
    <n v="7.2687999999999997"/>
    <n v="2.3760000000000003"/>
    <n v="4.8927999999999994"/>
  </r>
  <r>
    <x v="4"/>
    <x v="4"/>
    <x v="12"/>
    <x v="6"/>
    <x v="23"/>
    <x v="11"/>
    <n v="4.9048999999999996"/>
    <n v="2.1356999999999999"/>
    <n v="2.7691999999999997"/>
  </r>
  <r>
    <x v="4"/>
    <x v="4"/>
    <x v="12"/>
    <x v="6"/>
    <x v="12"/>
    <x v="0"/>
    <n v="0.35700000000000004"/>
    <n v="0.12"/>
    <n v="0.23700000000000004"/>
  </r>
  <r>
    <x v="4"/>
    <x v="4"/>
    <x v="12"/>
    <x v="6"/>
    <x v="13"/>
    <x v="1"/>
    <n v="0.38219999999999998"/>
    <n v="0.20670000000000002"/>
    <n v="0.17549999999999996"/>
  </r>
  <r>
    <x v="4"/>
    <x v="4"/>
    <x v="12"/>
    <x v="6"/>
    <x v="14"/>
    <x v="2"/>
    <n v="0.52429999999999999"/>
    <n v="0.24989999999999998"/>
    <n v="0.27439999999999998"/>
  </r>
  <r>
    <x v="4"/>
    <x v="4"/>
    <x v="12"/>
    <x v="6"/>
    <x v="15"/>
    <x v="3"/>
    <n v="0.57680000000000009"/>
    <n v="0.252"/>
    <n v="0.32480000000000009"/>
  </r>
  <r>
    <x v="4"/>
    <x v="4"/>
    <x v="12"/>
    <x v="6"/>
    <x v="16"/>
    <x v="4"/>
    <n v="0.40669999999999995"/>
    <n v="0.24569999999999997"/>
    <n v="0.16099999999999998"/>
  </r>
  <r>
    <x v="4"/>
    <x v="4"/>
    <x v="12"/>
    <x v="6"/>
    <x v="17"/>
    <x v="5"/>
    <n v="0.30869999999999997"/>
    <n v="0.15659999999999999"/>
    <n v="0.15209999999999999"/>
  </r>
  <r>
    <x v="4"/>
    <x v="4"/>
    <x v="12"/>
    <x v="6"/>
    <x v="18"/>
    <x v="6"/>
    <n v="0.2898"/>
    <n v="0.15120000000000003"/>
    <n v="0.13859999999999997"/>
  </r>
  <r>
    <x v="4"/>
    <x v="4"/>
    <x v="12"/>
    <x v="6"/>
    <x v="19"/>
    <x v="7"/>
    <n v="0.2296"/>
    <n v="0.13440000000000002"/>
    <n v="9.5199999999999979E-2"/>
  </r>
  <r>
    <x v="4"/>
    <x v="4"/>
    <x v="12"/>
    <x v="6"/>
    <x v="20"/>
    <x v="8"/>
    <n v="0.29609999999999997"/>
    <n v="0.13500000000000001"/>
    <n v="0.16109999999999997"/>
  </r>
  <r>
    <x v="4"/>
    <x v="4"/>
    <x v="12"/>
    <x v="6"/>
    <x v="21"/>
    <x v="9"/>
    <n v="0.48719999999999997"/>
    <n v="0.15479999999999999"/>
    <n v="0.33239999999999997"/>
  </r>
  <r>
    <x v="4"/>
    <x v="4"/>
    <x v="12"/>
    <x v="6"/>
    <x v="22"/>
    <x v="10"/>
    <n v="0.52080000000000004"/>
    <n v="0.20159999999999997"/>
    <n v="0.31920000000000004"/>
  </r>
  <r>
    <x v="4"/>
    <x v="4"/>
    <x v="12"/>
    <x v="6"/>
    <x v="23"/>
    <x v="11"/>
    <n v="0.51939999999999997"/>
    <n v="0.252"/>
    <n v="0.26739999999999997"/>
  </r>
  <r>
    <x v="4"/>
    <x v="4"/>
    <x v="12"/>
    <x v="6"/>
    <x v="12"/>
    <x v="0"/>
    <n v="8.7210000000000001"/>
    <n v="4.2350000000000003"/>
    <n v="4.4859999999999998"/>
  </r>
  <r>
    <x v="4"/>
    <x v="4"/>
    <x v="12"/>
    <x v="6"/>
    <x v="13"/>
    <x v="1"/>
    <n v="10.781549999999999"/>
    <n v="4.9549500000000002"/>
    <n v="5.8265999999999991"/>
  </r>
  <r>
    <x v="4"/>
    <x v="4"/>
    <x v="12"/>
    <x v="6"/>
    <x v="14"/>
    <x v="2"/>
    <n v="12.927600000000002"/>
    <n v="4.3120000000000003"/>
    <n v="8.6156000000000006"/>
  </r>
  <r>
    <x v="4"/>
    <x v="4"/>
    <x v="12"/>
    <x v="6"/>
    <x v="15"/>
    <x v="3"/>
    <n v="14.2272"/>
    <n v="6.837600000000001"/>
    <n v="7.3895999999999988"/>
  </r>
  <r>
    <x v="4"/>
    <x v="4"/>
    <x v="12"/>
    <x v="6"/>
    <x v="16"/>
    <x v="4"/>
    <n v="11.251799999999999"/>
    <n v="6.2523999999999988"/>
    <n v="4.9994000000000005"/>
  </r>
  <r>
    <x v="4"/>
    <x v="4"/>
    <x v="12"/>
    <x v="6"/>
    <x v="17"/>
    <x v="5"/>
    <n v="6.8485500000000004"/>
    <n v="2.9452499999999997"/>
    <n v="3.9033000000000007"/>
  </r>
  <r>
    <x v="4"/>
    <x v="4"/>
    <x v="12"/>
    <x v="6"/>
    <x v="18"/>
    <x v="6"/>
    <n v="7.0024500000000005"/>
    <n v="3.7422"/>
    <n v="3.2602500000000005"/>
  </r>
  <r>
    <x v="4"/>
    <x v="4"/>
    <x v="12"/>
    <x v="6"/>
    <x v="19"/>
    <x v="7"/>
    <n v="7.3188000000000004"/>
    <n v="2.8028"/>
    <n v="4.516"/>
  </r>
  <r>
    <x v="4"/>
    <x v="4"/>
    <x v="12"/>
    <x v="6"/>
    <x v="20"/>
    <x v="8"/>
    <n v="8.0028000000000006"/>
    <n v="3.9847499999999996"/>
    <n v="4.0180500000000006"/>
  </r>
  <r>
    <x v="4"/>
    <x v="4"/>
    <x v="12"/>
    <x v="6"/>
    <x v="21"/>
    <x v="9"/>
    <n v="8.2080000000000002"/>
    <n v="5.4977999999999998"/>
    <n v="2.7102000000000004"/>
  </r>
  <r>
    <x v="4"/>
    <x v="4"/>
    <x v="12"/>
    <x v="6"/>
    <x v="22"/>
    <x v="10"/>
    <n v="15.458399999999997"/>
    <n v="5.1128"/>
    <n v="10.345599999999997"/>
  </r>
  <r>
    <x v="4"/>
    <x v="4"/>
    <x v="12"/>
    <x v="6"/>
    <x v="23"/>
    <x v="11"/>
    <n v="13.047300000000002"/>
    <n v="4.9048999999999996"/>
    <n v="8.1424000000000021"/>
  </r>
  <r>
    <x v="4"/>
    <x v="4"/>
    <x v="12"/>
    <x v="6"/>
    <x v="12"/>
    <x v="0"/>
    <n v="6.6640000000000006"/>
    <n v="2.2424999999999997"/>
    <n v="4.4215000000000009"/>
  </r>
  <r>
    <x v="4"/>
    <x v="4"/>
    <x v="12"/>
    <x v="6"/>
    <x v="13"/>
    <x v="1"/>
    <n v="8.1217500000000005"/>
    <n v="2.9659499999999999"/>
    <n v="5.155800000000001"/>
  </r>
  <r>
    <x v="4"/>
    <x v="4"/>
    <x v="12"/>
    <x v="6"/>
    <x v="14"/>
    <x v="2"/>
    <n v="7.6636000000000006"/>
    <n v="2.4024000000000001"/>
    <n v="5.2612000000000005"/>
  </r>
  <r>
    <x v="4"/>
    <x v="4"/>
    <x v="12"/>
    <x v="6"/>
    <x v="15"/>
    <x v="3"/>
    <n v="11.138399999999999"/>
    <n v="3.4008000000000003"/>
    <n v="7.7375999999999987"/>
  </r>
  <r>
    <x v="4"/>
    <x v="4"/>
    <x v="12"/>
    <x v="6"/>
    <x v="16"/>
    <x v="4"/>
    <n v="7.2470999999999997"/>
    <n v="2.9484000000000004"/>
    <n v="4.2986999999999993"/>
  </r>
  <r>
    <x v="4"/>
    <x v="4"/>
    <x v="12"/>
    <x v="6"/>
    <x v="17"/>
    <x v="5"/>
    <n v="4.7659500000000001"/>
    <n v="1.7374500000000002"/>
    <n v="3.0285000000000002"/>
  </r>
  <r>
    <x v="4"/>
    <x v="4"/>
    <x v="12"/>
    <x v="6"/>
    <x v="18"/>
    <x v="6"/>
    <n v="5.8369500000000007"/>
    <n v="1.70235"/>
    <n v="4.1346000000000007"/>
  </r>
  <r>
    <x v="4"/>
    <x v="4"/>
    <x v="12"/>
    <x v="6"/>
    <x v="19"/>
    <x v="7"/>
    <n v="4.3792"/>
    <n v="1.7004000000000001"/>
    <n v="2.6787999999999998"/>
  </r>
  <r>
    <x v="4"/>
    <x v="4"/>
    <x v="12"/>
    <x v="6"/>
    <x v="20"/>
    <x v="8"/>
    <n v="4.2840000000000007"/>
    <n v="1.6848000000000001"/>
    <n v="2.5992000000000006"/>
  </r>
  <r>
    <x v="4"/>
    <x v="4"/>
    <x v="12"/>
    <x v="6"/>
    <x v="21"/>
    <x v="9"/>
    <n v="5.9976000000000003"/>
    <n v="2.6441999999999997"/>
    <n v="3.3534000000000006"/>
  </r>
  <r>
    <x v="4"/>
    <x v="4"/>
    <x v="12"/>
    <x v="6"/>
    <x v="22"/>
    <x v="10"/>
    <n v="10.091200000000001"/>
    <n v="3.4944000000000006"/>
    <n v="6.5968"/>
  </r>
  <r>
    <x v="4"/>
    <x v="4"/>
    <x v="12"/>
    <x v="6"/>
    <x v="23"/>
    <x v="11"/>
    <n v="9.9126999999999992"/>
    <n v="3.1940999999999997"/>
    <n v="6.7185999999999995"/>
  </r>
  <r>
    <x v="4"/>
    <x v="4"/>
    <x v="12"/>
    <x v="6"/>
    <x v="12"/>
    <x v="0"/>
    <n v="2.6970000000000001"/>
    <n v="1.2869999999999999"/>
    <n v="1.4100000000000001"/>
  </r>
  <r>
    <x v="4"/>
    <x v="4"/>
    <x v="12"/>
    <x v="6"/>
    <x v="13"/>
    <x v="1"/>
    <n v="4.2315000000000005"/>
    <n v="1.9772999999999998"/>
    <n v="2.2542000000000009"/>
  </r>
  <r>
    <x v="4"/>
    <x v="4"/>
    <x v="12"/>
    <x v="6"/>
    <x v="14"/>
    <x v="2"/>
    <n v="4.774"/>
    <n v="2.0384000000000002"/>
    <n v="2.7355999999999998"/>
  </r>
  <r>
    <x v="4"/>
    <x v="4"/>
    <x v="12"/>
    <x v="6"/>
    <x v="15"/>
    <x v="3"/>
    <n v="4.4143999999999997"/>
    <n v="2.2672000000000003"/>
    <n v="2.1471999999999993"/>
  </r>
  <r>
    <x v="4"/>
    <x v="4"/>
    <x v="12"/>
    <x v="6"/>
    <x v="16"/>
    <x v="4"/>
    <n v="5.1212"/>
    <n v="1.7107999999999999"/>
    <n v="3.4104000000000001"/>
  </r>
  <r>
    <x v="4"/>
    <x v="4"/>
    <x v="12"/>
    <x v="6"/>
    <x v="17"/>
    <x v="5"/>
    <n v="3.1805999999999996"/>
    <n v="1.1465999999999998"/>
    <n v="2.0339999999999998"/>
  </r>
  <r>
    <x v="4"/>
    <x v="4"/>
    <x v="12"/>
    <x v="6"/>
    <x v="18"/>
    <x v="6"/>
    <n v="2.9295"/>
    <n v="1.2636000000000001"/>
    <n v="1.6658999999999999"/>
  </r>
  <r>
    <x v="4"/>
    <x v="4"/>
    <x v="12"/>
    <x v="6"/>
    <x v="19"/>
    <x v="7"/>
    <n v="1.984"/>
    <n v="1.1648000000000001"/>
    <n v="0.81919999999999993"/>
  </r>
  <r>
    <x v="4"/>
    <x v="4"/>
    <x v="12"/>
    <x v="6"/>
    <x v="20"/>
    <x v="8"/>
    <n v="2.8736999999999999"/>
    <n v="1.2753000000000001"/>
    <n v="1.5983999999999998"/>
  </r>
  <r>
    <x v="4"/>
    <x v="4"/>
    <x v="12"/>
    <x v="6"/>
    <x v="21"/>
    <x v="9"/>
    <n v="4.4268000000000001"/>
    <n v="1.6848000000000001"/>
    <n v="2.742"/>
  </r>
  <r>
    <x v="4"/>
    <x v="4"/>
    <x v="12"/>
    <x v="6"/>
    <x v="22"/>
    <x v="10"/>
    <n v="4.6623999999999999"/>
    <n v="2.4544000000000001"/>
    <n v="2.2079999999999997"/>
  </r>
  <r>
    <x v="4"/>
    <x v="4"/>
    <x v="12"/>
    <x v="6"/>
    <x v="23"/>
    <x v="11"/>
    <n v="4.34"/>
    <n v="1.6198000000000001"/>
    <n v="2.7201999999999997"/>
  </r>
  <r>
    <x v="0"/>
    <x v="0"/>
    <x v="13"/>
    <x v="0"/>
    <x v="12"/>
    <x v="0"/>
    <n v="96.330500000000001"/>
    <n v="35.963999999999999"/>
    <n v="60.366500000000002"/>
  </r>
  <r>
    <x v="0"/>
    <x v="0"/>
    <x v="13"/>
    <x v="0"/>
    <x v="13"/>
    <x v="1"/>
    <n v="92.606800000000007"/>
    <n v="49.280399999999993"/>
    <n v="43.326400000000014"/>
  </r>
  <r>
    <x v="0"/>
    <x v="0"/>
    <x v="13"/>
    <x v="0"/>
    <x v="14"/>
    <x v="2"/>
    <n v="100.86369999999999"/>
    <n v="48.535200000000003"/>
    <n v="52.328499999999991"/>
  </r>
  <r>
    <x v="0"/>
    <x v="0"/>
    <x v="13"/>
    <x v="0"/>
    <x v="15"/>
    <x v="3"/>
    <n v="137.29120000000003"/>
    <n v="48.211200000000005"/>
    <n v="89.080000000000027"/>
  </r>
  <r>
    <x v="0"/>
    <x v="0"/>
    <x v="13"/>
    <x v="0"/>
    <x v="16"/>
    <x v="4"/>
    <n v="111.0634"/>
    <n v="36.288000000000004"/>
    <n v="74.775399999999991"/>
  </r>
  <r>
    <x v="0"/>
    <x v="0"/>
    <x v="13"/>
    <x v="0"/>
    <x v="17"/>
    <x v="5"/>
    <n v="84.511799999999994"/>
    <n v="30.618000000000002"/>
    <n v="53.893799999999992"/>
  </r>
  <r>
    <x v="0"/>
    <x v="0"/>
    <x v="13"/>
    <x v="0"/>
    <x v="18"/>
    <x v="6"/>
    <n v="66.298050000000003"/>
    <n v="32.076000000000001"/>
    <n v="34.222050000000003"/>
  </r>
  <r>
    <x v="0"/>
    <x v="0"/>
    <x v="13"/>
    <x v="0"/>
    <x v="19"/>
    <x v="7"/>
    <n v="70.588400000000007"/>
    <n v="24.623999999999999"/>
    <n v="45.964400000000012"/>
  </r>
  <r>
    <x v="0"/>
    <x v="0"/>
    <x v="13"/>
    <x v="0"/>
    <x v="20"/>
    <x v="8"/>
    <n v="77.226300000000009"/>
    <n v="34.408799999999999"/>
    <n v="42.81750000000001"/>
  </r>
  <r>
    <x v="0"/>
    <x v="0"/>
    <x v="13"/>
    <x v="0"/>
    <x v="21"/>
    <x v="9"/>
    <n v="89.368800000000007"/>
    <n v="34.992000000000004"/>
    <n v="54.376800000000003"/>
  </r>
  <r>
    <x v="0"/>
    <x v="0"/>
    <x v="13"/>
    <x v="0"/>
    <x v="22"/>
    <x v="10"/>
    <n v="115.27280000000002"/>
    <n v="58.060800000000008"/>
    <n v="57.21200000000001"/>
  </r>
  <r>
    <x v="0"/>
    <x v="0"/>
    <x v="13"/>
    <x v="0"/>
    <x v="23"/>
    <x v="11"/>
    <n v="134.86269999999999"/>
    <n v="45.36"/>
    <n v="89.50269999999999"/>
  </r>
  <r>
    <x v="0"/>
    <x v="0"/>
    <x v="13"/>
    <x v="1"/>
    <x v="12"/>
    <x v="0"/>
    <n v="57.45600000000001"/>
    <n v="41.699000000000005"/>
    <n v="15.757000000000005"/>
  </r>
  <r>
    <x v="0"/>
    <x v="0"/>
    <x v="13"/>
    <x v="1"/>
    <x v="13"/>
    <x v="1"/>
    <n v="81.608799999999988"/>
    <n v="44.805149999999998"/>
    <n v="36.80364999999999"/>
  </r>
  <r>
    <x v="0"/>
    <x v="0"/>
    <x v="13"/>
    <x v="1"/>
    <x v="14"/>
    <x v="2"/>
    <n v="67.776800000000009"/>
    <n v="70.292599999999993"/>
    <n v="-2.5157999999999845"/>
  </r>
  <r>
    <x v="0"/>
    <x v="0"/>
    <x v="13"/>
    <x v="1"/>
    <x v="15"/>
    <x v="3"/>
    <n v="92.780800000000013"/>
    <n v="73.52640000000001"/>
    <n v="19.254400000000004"/>
  </r>
  <r>
    <x v="0"/>
    <x v="0"/>
    <x v="13"/>
    <x v="1"/>
    <x v="16"/>
    <x v="4"/>
    <n v="78.204000000000008"/>
    <n v="54.2087"/>
    <n v="23.995300000000007"/>
  </r>
  <r>
    <x v="0"/>
    <x v="0"/>
    <x v="13"/>
    <x v="1"/>
    <x v="17"/>
    <x v="5"/>
    <n v="54.583199999999998"/>
    <n v="32.933700000000002"/>
    <n v="21.649499999999996"/>
  </r>
  <r>
    <x v="0"/>
    <x v="0"/>
    <x v="13"/>
    <x v="1"/>
    <x v="18"/>
    <x v="6"/>
    <n v="52.189200000000007"/>
    <n v="42.507450000000006"/>
    <n v="9.681750000000001"/>
  </r>
  <r>
    <x v="0"/>
    <x v="0"/>
    <x v="13"/>
    <x v="1"/>
    <x v="19"/>
    <x v="7"/>
    <n v="46.81600000000001"/>
    <n v="31.6572"/>
    <n v="15.15880000000001"/>
  </r>
  <r>
    <x v="0"/>
    <x v="0"/>
    <x v="13"/>
    <x v="1"/>
    <x v="20"/>
    <x v="8"/>
    <n v="54.583199999999998"/>
    <n v="36.380249999999997"/>
    <n v="18.202950000000001"/>
  </r>
  <r>
    <x v="0"/>
    <x v="0"/>
    <x v="13"/>
    <x v="1"/>
    <x v="21"/>
    <x v="9"/>
    <n v="72.777599999999993"/>
    <n v="56.166000000000004"/>
    <n v="16.611599999999989"/>
  </r>
  <r>
    <x v="0"/>
    <x v="0"/>
    <x v="13"/>
    <x v="1"/>
    <x v="22"/>
    <x v="10"/>
    <n v="74.905600000000007"/>
    <n v="60.591200000000001"/>
    <n v="14.314400000000006"/>
  </r>
  <r>
    <x v="0"/>
    <x v="0"/>
    <x v="13"/>
    <x v="1"/>
    <x v="23"/>
    <x v="11"/>
    <n v="76.714400000000012"/>
    <n v="51.230199999999996"/>
    <n v="25.484200000000016"/>
  </r>
  <r>
    <x v="0"/>
    <x v="0"/>
    <x v="13"/>
    <x v="2"/>
    <x v="12"/>
    <x v="0"/>
    <n v="29.532000000000004"/>
    <n v="18.672499999999999"/>
    <n v="10.859500000000004"/>
  </r>
  <r>
    <x v="0"/>
    <x v="0"/>
    <x v="13"/>
    <x v="2"/>
    <x v="13"/>
    <x v="1"/>
    <n v="35.053200000000004"/>
    <n v="28.528500000000001"/>
    <n v="6.5247000000000028"/>
  </r>
  <r>
    <x v="0"/>
    <x v="0"/>
    <x v="13"/>
    <x v="2"/>
    <x v="14"/>
    <x v="2"/>
    <n v="52.579799999999992"/>
    <n v="32.070499999999996"/>
    <n v="20.509299999999996"/>
  </r>
  <r>
    <x v="0"/>
    <x v="0"/>
    <x v="13"/>
    <x v="2"/>
    <x v="15"/>
    <x v="3"/>
    <n v="49.819199999999995"/>
    <n v="34.496000000000002"/>
    <n v="15.323199999999993"/>
  </r>
  <r>
    <x v="0"/>
    <x v="0"/>
    <x v="13"/>
    <x v="2"/>
    <x v="16"/>
    <x v="4"/>
    <n v="46.7376"/>
    <n v="24.794"/>
    <n v="21.9436"/>
  </r>
  <r>
    <x v="0"/>
    <x v="0"/>
    <x v="13"/>
    <x v="2"/>
    <x v="17"/>
    <x v="5"/>
    <n v="33.5124"/>
    <n v="14.37975"/>
    <n v="19.132649999999998"/>
  </r>
  <r>
    <x v="0"/>
    <x v="0"/>
    <x v="13"/>
    <x v="2"/>
    <x v="18"/>
    <x v="6"/>
    <n v="30.912300000000002"/>
    <n v="19.750499999999999"/>
    <n v="11.161800000000003"/>
  </r>
  <r>
    <x v="0"/>
    <x v="0"/>
    <x v="13"/>
    <x v="2"/>
    <x v="19"/>
    <x v="7"/>
    <n v="25.166399999999999"/>
    <n v="13.860000000000001"/>
    <n v="11.306399999999998"/>
  </r>
  <r>
    <x v="0"/>
    <x v="0"/>
    <x v="13"/>
    <x v="2"/>
    <x v="20"/>
    <x v="8"/>
    <n v="28.023299999999999"/>
    <n v="17.324999999999999"/>
    <n v="10.6983"/>
  </r>
  <r>
    <x v="0"/>
    <x v="0"/>
    <x v="13"/>
    <x v="2"/>
    <x v="21"/>
    <x v="9"/>
    <n v="31.971600000000002"/>
    <n v="21.483000000000004"/>
    <n v="10.488599999999998"/>
  </r>
  <r>
    <x v="0"/>
    <x v="0"/>
    <x v="13"/>
    <x v="2"/>
    <x v="22"/>
    <x v="10"/>
    <n v="47.251200000000004"/>
    <n v="32.032000000000004"/>
    <n v="15.219200000000001"/>
  </r>
  <r>
    <x v="0"/>
    <x v="0"/>
    <x v="13"/>
    <x v="2"/>
    <x v="23"/>
    <x v="11"/>
    <n v="44.490600000000001"/>
    <n v="22.637999999999998"/>
    <n v="21.852600000000002"/>
  </r>
  <r>
    <x v="0"/>
    <x v="0"/>
    <x v="13"/>
    <x v="3"/>
    <x v="12"/>
    <x v="0"/>
    <n v="68.48"/>
    <n v="34.496000000000002"/>
    <n v="33.984000000000002"/>
  </r>
  <r>
    <x v="0"/>
    <x v="0"/>
    <x v="13"/>
    <x v="3"/>
    <x v="13"/>
    <x v="1"/>
    <n v="92.352000000000018"/>
    <n v="38.896000000000001"/>
    <n v="53.456000000000017"/>
  </r>
  <r>
    <x v="0"/>
    <x v="0"/>
    <x v="13"/>
    <x v="3"/>
    <x v="14"/>
    <x v="2"/>
    <n v="104.83200000000001"/>
    <n v="54.208000000000006"/>
    <n v="50.624000000000002"/>
  </r>
  <r>
    <x v="0"/>
    <x v="0"/>
    <x v="13"/>
    <x v="3"/>
    <x v="15"/>
    <x v="3"/>
    <n v="109.56800000000001"/>
    <n v="52.377600000000001"/>
    <n v="57.190400000000011"/>
  </r>
  <r>
    <x v="0"/>
    <x v="0"/>
    <x v="13"/>
    <x v="3"/>
    <x v="16"/>
    <x v="4"/>
    <n v="80.640000000000015"/>
    <n v="55.193600000000004"/>
    <n v="25.446400000000011"/>
  </r>
  <r>
    <x v="0"/>
    <x v="0"/>
    <x v="13"/>
    <x v="3"/>
    <x v="17"/>
    <x v="5"/>
    <n v="64.512000000000015"/>
    <n v="33.264000000000003"/>
    <n v="31.248000000000012"/>
  </r>
  <r>
    <x v="0"/>
    <x v="0"/>
    <x v="13"/>
    <x v="3"/>
    <x v="18"/>
    <x v="6"/>
    <n v="48.96"/>
    <n v="36.748799999999996"/>
    <n v="12.211200000000005"/>
  </r>
  <r>
    <x v="0"/>
    <x v="0"/>
    <x v="13"/>
    <x v="3"/>
    <x v="19"/>
    <x v="7"/>
    <n v="44.544000000000004"/>
    <n v="32.665599999999998"/>
    <n v="11.878400000000006"/>
  </r>
  <r>
    <x v="0"/>
    <x v="0"/>
    <x v="13"/>
    <x v="3"/>
    <x v="20"/>
    <x v="8"/>
    <n v="59.904000000000003"/>
    <n v="31.046399999999998"/>
    <n v="28.857600000000005"/>
  </r>
  <r>
    <x v="0"/>
    <x v="0"/>
    <x v="13"/>
    <x v="3"/>
    <x v="21"/>
    <x v="9"/>
    <n v="61.44"/>
    <n v="38.016000000000005"/>
    <n v="23.423999999999992"/>
  </r>
  <r>
    <x v="0"/>
    <x v="0"/>
    <x v="13"/>
    <x v="3"/>
    <x v="22"/>
    <x v="10"/>
    <n v="105.47200000000001"/>
    <n v="46.745599999999996"/>
    <n v="58.726400000000012"/>
  </r>
  <r>
    <x v="0"/>
    <x v="0"/>
    <x v="13"/>
    <x v="3"/>
    <x v="23"/>
    <x v="11"/>
    <n v="103.93600000000001"/>
    <n v="51.744000000000007"/>
    <n v="52.192"/>
  </r>
  <r>
    <x v="0"/>
    <x v="0"/>
    <x v="13"/>
    <x v="4"/>
    <x v="12"/>
    <x v="0"/>
    <n v="63.856000000000002"/>
    <n v="51.169999999999995"/>
    <n v="12.686000000000007"/>
  </r>
  <r>
    <x v="0"/>
    <x v="0"/>
    <x v="13"/>
    <x v="4"/>
    <x v="13"/>
    <x v="1"/>
    <n v="81.41640000000001"/>
    <n v="46.955999999999996"/>
    <n v="34.460400000000014"/>
  </r>
  <r>
    <x v="0"/>
    <x v="0"/>
    <x v="13"/>
    <x v="4"/>
    <x v="14"/>
    <x v="2"/>
    <n v="89.398400000000009"/>
    <n v="55.986000000000004"/>
    <n v="33.412400000000005"/>
  </r>
  <r>
    <x v="0"/>
    <x v="0"/>
    <x v="13"/>
    <x v="4"/>
    <x v="15"/>
    <x v="3"/>
    <n v="96.275200000000012"/>
    <n v="74.992000000000004"/>
    <n v="21.283200000000008"/>
  </r>
  <r>
    <x v="0"/>
    <x v="0"/>
    <x v="13"/>
    <x v="4"/>
    <x v="16"/>
    <x v="4"/>
    <n v="103.152"/>
    <n v="72.239999999999995"/>
    <n v="30.912000000000006"/>
  </r>
  <r>
    <x v="0"/>
    <x v="0"/>
    <x v="13"/>
    <x v="4"/>
    <x v="17"/>
    <x v="5"/>
    <n v="61.891200000000005"/>
    <n v="41.796000000000006"/>
    <n v="20.095199999999998"/>
  </r>
  <r>
    <x v="0"/>
    <x v="0"/>
    <x v="13"/>
    <x v="4"/>
    <x v="18"/>
    <x v="6"/>
    <n v="54.154799999999994"/>
    <n v="40.635000000000005"/>
    <n v="13.519799999999989"/>
  </r>
  <r>
    <x v="0"/>
    <x v="0"/>
    <x v="13"/>
    <x v="4"/>
    <x v="19"/>
    <x v="7"/>
    <n v="43.225600000000007"/>
    <n v="37.496000000000002"/>
    <n v="5.7296000000000049"/>
  </r>
  <r>
    <x v="0"/>
    <x v="0"/>
    <x v="13"/>
    <x v="4"/>
    <x v="20"/>
    <x v="8"/>
    <n v="57.470399999999998"/>
    <n v="37.926000000000002"/>
    <n v="19.544399999999996"/>
  </r>
  <r>
    <x v="0"/>
    <x v="0"/>
    <x v="13"/>
    <x v="4"/>
    <x v="21"/>
    <x v="9"/>
    <n v="77.364000000000004"/>
    <n v="58.823999999999998"/>
    <n v="18.540000000000006"/>
  </r>
  <r>
    <x v="0"/>
    <x v="0"/>
    <x v="13"/>
    <x v="4"/>
    <x v="22"/>
    <x v="10"/>
    <n v="82.521600000000007"/>
    <n v="71.551999999999992"/>
    <n v="10.969600000000014"/>
  </r>
  <r>
    <x v="0"/>
    <x v="0"/>
    <x v="13"/>
    <x v="4"/>
    <x v="23"/>
    <x v="11"/>
    <n v="79.083200000000005"/>
    <n v="49.966000000000001"/>
    <n v="29.117200000000004"/>
  </r>
  <r>
    <x v="0"/>
    <x v="0"/>
    <x v="13"/>
    <x v="5"/>
    <x v="12"/>
    <x v="0"/>
    <n v="32.64"/>
    <n v="20.885999999999999"/>
    <n v="11.754000000000001"/>
  </r>
  <r>
    <x v="0"/>
    <x v="0"/>
    <x v="13"/>
    <x v="5"/>
    <x v="13"/>
    <x v="1"/>
    <n v="40.663999999999994"/>
    <n v="21.6294"/>
    <n v="19.034599999999994"/>
  </r>
  <r>
    <x v="0"/>
    <x v="0"/>
    <x v="13"/>
    <x v="5"/>
    <x v="14"/>
    <x v="2"/>
    <n v="33.129599999999996"/>
    <n v="27.753600000000002"/>
    <n v="5.3759999999999941"/>
  </r>
  <r>
    <x v="0"/>
    <x v="0"/>
    <x v="13"/>
    <x v="5"/>
    <x v="15"/>
    <x v="3"/>
    <n v="36.556800000000003"/>
    <n v="31.435200000000002"/>
    <n v="5.1216000000000008"/>
  </r>
  <r>
    <x v="0"/>
    <x v="0"/>
    <x v="13"/>
    <x v="5"/>
    <x v="16"/>
    <x v="4"/>
    <n v="41.887999999999998"/>
    <n v="25.7712"/>
    <n v="16.116799999999998"/>
  </r>
  <r>
    <x v="0"/>
    <x v="0"/>
    <x v="13"/>
    <x v="5"/>
    <x v="17"/>
    <x v="5"/>
    <n v="29.375999999999998"/>
    <n v="14.4963"/>
    <n v="14.879699999999998"/>
  </r>
  <r>
    <x v="0"/>
    <x v="0"/>
    <x v="13"/>
    <x v="5"/>
    <x v="18"/>
    <x v="6"/>
    <n v="29.1312"/>
    <n v="15.2928"/>
    <n v="13.8384"/>
  </r>
  <r>
    <x v="0"/>
    <x v="0"/>
    <x v="13"/>
    <x v="5"/>
    <x v="19"/>
    <x v="7"/>
    <n v="18.7136"/>
    <n v="15.576000000000002"/>
    <n v="3.1375999999999973"/>
  </r>
  <r>
    <x v="0"/>
    <x v="0"/>
    <x v="13"/>
    <x v="5"/>
    <x v="20"/>
    <x v="8"/>
    <n v="27.172800000000002"/>
    <n v="13.6998"/>
    <n v="13.473000000000003"/>
  </r>
  <r>
    <x v="0"/>
    <x v="0"/>
    <x v="13"/>
    <x v="5"/>
    <x v="21"/>
    <x v="9"/>
    <n v="32.9664"/>
    <n v="21.027600000000003"/>
    <n v="11.938799999999997"/>
  </r>
  <r>
    <x v="0"/>
    <x v="0"/>
    <x v="13"/>
    <x v="5"/>
    <x v="22"/>
    <x v="10"/>
    <n v="41.779200000000003"/>
    <n v="33.4176"/>
    <n v="8.3616000000000028"/>
  </r>
  <r>
    <x v="0"/>
    <x v="0"/>
    <x v="13"/>
    <x v="5"/>
    <x v="23"/>
    <x v="11"/>
    <n v="34.271999999999998"/>
    <n v="24.78"/>
    <n v="9.4919999999999973"/>
  </r>
  <r>
    <x v="0"/>
    <x v="0"/>
    <x v="13"/>
    <x v="6"/>
    <x v="12"/>
    <x v="0"/>
    <n v="3.74"/>
    <n v="1.3260000000000001"/>
    <n v="2.4140000000000001"/>
  </r>
  <r>
    <x v="0"/>
    <x v="0"/>
    <x v="13"/>
    <x v="6"/>
    <x v="13"/>
    <x v="1"/>
    <n v="5.3040000000000003"/>
    <n v="1.5548"/>
    <n v="3.7492000000000001"/>
  </r>
  <r>
    <x v="0"/>
    <x v="0"/>
    <x v="13"/>
    <x v="6"/>
    <x v="14"/>
    <x v="2"/>
    <n v="5.2955000000000005"/>
    <n v="1.8746"/>
    <n v="3.4209000000000005"/>
  </r>
  <r>
    <x v="0"/>
    <x v="0"/>
    <x v="13"/>
    <x v="6"/>
    <x v="15"/>
    <x v="3"/>
    <n v="8.16"/>
    <n v="2.4752000000000001"/>
    <n v="5.6848000000000001"/>
  </r>
  <r>
    <x v="0"/>
    <x v="0"/>
    <x v="13"/>
    <x v="6"/>
    <x v="16"/>
    <x v="4"/>
    <n v="6.6045000000000007"/>
    <n v="2.1840000000000002"/>
    <n v="4.4205000000000005"/>
  </r>
  <r>
    <x v="0"/>
    <x v="0"/>
    <x v="13"/>
    <x v="6"/>
    <x v="17"/>
    <x v="5"/>
    <n v="3.0600000000000005"/>
    <n v="1.0764"/>
    <n v="1.9836000000000005"/>
  </r>
  <r>
    <x v="0"/>
    <x v="0"/>
    <x v="13"/>
    <x v="6"/>
    <x v="18"/>
    <x v="6"/>
    <n v="4.2457500000000001"/>
    <n v="1.3922999999999999"/>
    <n v="2.8534500000000005"/>
  </r>
  <r>
    <x v="0"/>
    <x v="0"/>
    <x v="13"/>
    <x v="6"/>
    <x v="19"/>
    <x v="7"/>
    <n v="3.1959999999999997"/>
    <n v="1.0296000000000001"/>
    <n v="2.1663999999999994"/>
  </r>
  <r>
    <x v="0"/>
    <x v="0"/>
    <x v="13"/>
    <x v="6"/>
    <x v="20"/>
    <x v="8"/>
    <n v="3.2130000000000001"/>
    <n v="1.3104"/>
    <n v="1.9026000000000001"/>
  </r>
  <r>
    <x v="0"/>
    <x v="0"/>
    <x v="13"/>
    <x v="6"/>
    <x v="21"/>
    <x v="9"/>
    <n v="5.4060000000000006"/>
    <n v="1.6848000000000001"/>
    <n v="3.7212000000000005"/>
  </r>
  <r>
    <x v="0"/>
    <x v="0"/>
    <x v="13"/>
    <x v="6"/>
    <x v="22"/>
    <x v="10"/>
    <n v="5.508"/>
    <n v="2.3504"/>
    <n v="3.1576"/>
  </r>
  <r>
    <x v="0"/>
    <x v="0"/>
    <x v="13"/>
    <x v="6"/>
    <x v="23"/>
    <x v="11"/>
    <n v="7.0804999999999998"/>
    <n v="1.5834000000000001"/>
    <n v="5.4970999999999997"/>
  </r>
  <r>
    <x v="0"/>
    <x v="0"/>
    <x v="13"/>
    <x v="6"/>
    <x v="12"/>
    <x v="0"/>
    <n v="3.1389999999999998"/>
    <n v="1.3780000000000001"/>
    <n v="1.7609999999999997"/>
  </r>
  <r>
    <x v="0"/>
    <x v="0"/>
    <x v="13"/>
    <x v="6"/>
    <x v="13"/>
    <x v="1"/>
    <n v="4.4128500000000006"/>
    <n v="1.4702999999999999"/>
    <n v="2.9425500000000007"/>
  </r>
  <r>
    <x v="0"/>
    <x v="0"/>
    <x v="13"/>
    <x v="6"/>
    <x v="14"/>
    <x v="2"/>
    <n v="5.3144000000000009"/>
    <n v="2.1111999999999997"/>
    <n v="3.2032000000000012"/>
  </r>
  <r>
    <x v="0"/>
    <x v="0"/>
    <x v="13"/>
    <x v="6"/>
    <x v="15"/>
    <x v="3"/>
    <n v="4.8472"/>
    <n v="2.496"/>
    <n v="2.3512"/>
  </r>
  <r>
    <x v="0"/>
    <x v="0"/>
    <x v="13"/>
    <x v="6"/>
    <x v="16"/>
    <x v="4"/>
    <n v="5.5188000000000006"/>
    <n v="1.4560000000000002"/>
    <n v="4.0628000000000002"/>
  </r>
  <r>
    <x v="0"/>
    <x v="0"/>
    <x v="13"/>
    <x v="6"/>
    <x v="17"/>
    <x v="5"/>
    <n v="3.2193000000000001"/>
    <n v="1.17"/>
    <n v="2.0493000000000001"/>
  </r>
  <r>
    <x v="0"/>
    <x v="0"/>
    <x v="13"/>
    <x v="6"/>
    <x v="18"/>
    <x v="6"/>
    <n v="3.8434499999999998"/>
    <n v="1.3337999999999999"/>
    <n v="2.5096499999999997"/>
  </r>
  <r>
    <x v="0"/>
    <x v="0"/>
    <x v="13"/>
    <x v="6"/>
    <x v="19"/>
    <x v="7"/>
    <n v="2.8908"/>
    <n v="1.0608"/>
    <n v="1.83"/>
  </r>
  <r>
    <x v="0"/>
    <x v="0"/>
    <x v="13"/>
    <x v="6"/>
    <x v="20"/>
    <x v="8"/>
    <n v="3.4164000000000003"/>
    <n v="1.1114999999999999"/>
    <n v="2.3049000000000004"/>
  </r>
  <r>
    <x v="0"/>
    <x v="0"/>
    <x v="13"/>
    <x v="6"/>
    <x v="21"/>
    <x v="9"/>
    <n v="4.9056000000000006"/>
    <n v="1.56"/>
    <n v="3.3456000000000006"/>
  </r>
  <r>
    <x v="0"/>
    <x v="0"/>
    <x v="13"/>
    <x v="6"/>
    <x v="22"/>
    <x v="10"/>
    <n v="6.1904000000000003"/>
    <n v="2.2048000000000001"/>
    <n v="3.9856000000000003"/>
  </r>
  <r>
    <x v="0"/>
    <x v="0"/>
    <x v="13"/>
    <x v="6"/>
    <x v="23"/>
    <x v="11"/>
    <n v="5.7232000000000012"/>
    <n v="2.0566"/>
    <n v="3.6666000000000012"/>
  </r>
  <r>
    <x v="0"/>
    <x v="0"/>
    <x v="13"/>
    <x v="6"/>
    <x v="12"/>
    <x v="0"/>
    <n v="0.33250000000000002"/>
    <n v="0.17849999999999999"/>
    <n v="0.15400000000000003"/>
  </r>
  <r>
    <x v="0"/>
    <x v="0"/>
    <x v="13"/>
    <x v="6"/>
    <x v="13"/>
    <x v="1"/>
    <n v="0.44135000000000002"/>
    <n v="0.18329999999999999"/>
    <n v="0.25805"/>
  </r>
  <r>
    <x v="0"/>
    <x v="0"/>
    <x v="13"/>
    <x v="6"/>
    <x v="14"/>
    <x v="2"/>
    <n v="0.46059999999999995"/>
    <n v="0.22890000000000002"/>
    <n v="0.23169999999999993"/>
  </r>
  <r>
    <x v="0"/>
    <x v="0"/>
    <x v="13"/>
    <x v="6"/>
    <x v="15"/>
    <x v="3"/>
    <n v="0.64400000000000002"/>
    <n v="0.26400000000000001"/>
    <n v="0.38"/>
  </r>
  <r>
    <x v="0"/>
    <x v="0"/>
    <x v="13"/>
    <x v="6"/>
    <x v="16"/>
    <x v="4"/>
    <n v="0.39200000000000002"/>
    <n v="0.23100000000000001"/>
    <n v="0.161"/>
  </r>
  <r>
    <x v="0"/>
    <x v="0"/>
    <x v="13"/>
    <x v="6"/>
    <x v="17"/>
    <x v="5"/>
    <n v="0.37169999999999997"/>
    <n v="0.16200000000000001"/>
    <n v="0.20969999999999997"/>
  </r>
  <r>
    <x v="0"/>
    <x v="0"/>
    <x v="13"/>
    <x v="6"/>
    <x v="18"/>
    <x v="6"/>
    <n v="0.315"/>
    <n v="0.12555000000000002"/>
    <n v="0.18944999999999998"/>
  </r>
  <r>
    <x v="0"/>
    <x v="0"/>
    <x v="13"/>
    <x v="6"/>
    <x v="19"/>
    <x v="7"/>
    <n v="0.24920000000000003"/>
    <n v="0.1212"/>
    <n v="0.12800000000000003"/>
  </r>
  <r>
    <x v="0"/>
    <x v="0"/>
    <x v="13"/>
    <x v="6"/>
    <x v="20"/>
    <x v="8"/>
    <n v="0.32445000000000002"/>
    <n v="0.14445000000000002"/>
    <n v="0.18"/>
  </r>
  <r>
    <x v="0"/>
    <x v="0"/>
    <x v="13"/>
    <x v="6"/>
    <x v="21"/>
    <x v="9"/>
    <n v="0.441"/>
    <n v="0.14939999999999998"/>
    <n v="0.29160000000000003"/>
  </r>
  <r>
    <x v="0"/>
    <x v="0"/>
    <x v="13"/>
    <x v="6"/>
    <x v="22"/>
    <x v="10"/>
    <n v="0.63280000000000003"/>
    <n v="0.25919999999999999"/>
    <n v="0.37360000000000004"/>
  </r>
  <r>
    <x v="0"/>
    <x v="0"/>
    <x v="13"/>
    <x v="6"/>
    <x v="23"/>
    <x v="11"/>
    <n v="0.39200000000000002"/>
    <n v="0.1953"/>
    <n v="0.19670000000000001"/>
  </r>
  <r>
    <x v="0"/>
    <x v="0"/>
    <x v="13"/>
    <x v="6"/>
    <x v="12"/>
    <x v="0"/>
    <n v="5.4119999999999999"/>
    <n v="2.5369999999999999"/>
    <n v="2.875"/>
  </r>
  <r>
    <x v="0"/>
    <x v="0"/>
    <x v="13"/>
    <x v="6"/>
    <x v="13"/>
    <x v="1"/>
    <n v="8.4941999999999993"/>
    <n v="3.8733499999999998"/>
    <n v="4.620849999999999"/>
  </r>
  <r>
    <x v="0"/>
    <x v="0"/>
    <x v="13"/>
    <x v="6"/>
    <x v="14"/>
    <x v="2"/>
    <n v="8.6855999999999991"/>
    <n v="3.8409"/>
    <n v="4.8446999999999996"/>
  </r>
  <r>
    <x v="0"/>
    <x v="0"/>
    <x v="13"/>
    <x v="6"/>
    <x v="15"/>
    <x v="3"/>
    <n v="11.827200000000001"/>
    <n v="3.8231999999999999"/>
    <n v="8.0040000000000013"/>
  </r>
  <r>
    <x v="0"/>
    <x v="0"/>
    <x v="13"/>
    <x v="6"/>
    <x v="16"/>
    <x v="4"/>
    <n v="10.9032"/>
    <n v="4.3365"/>
    <n v="6.5667"/>
  </r>
  <r>
    <x v="0"/>
    <x v="0"/>
    <x v="13"/>
    <x v="6"/>
    <x v="17"/>
    <x v="5"/>
    <n v="5.0490000000000004"/>
    <n v="3.1063499999999999"/>
    <n v="1.9426500000000004"/>
  </r>
  <r>
    <x v="0"/>
    <x v="0"/>
    <x v="13"/>
    <x v="6"/>
    <x v="18"/>
    <x v="6"/>
    <n v="4.9302000000000001"/>
    <n v="2.2833000000000001"/>
    <n v="2.6469"/>
  </r>
  <r>
    <x v="0"/>
    <x v="0"/>
    <x v="13"/>
    <x v="6"/>
    <x v="19"/>
    <x v="7"/>
    <n v="5.4384000000000006"/>
    <n v="1.9587999999999999"/>
    <n v="3.4796000000000005"/>
  </r>
  <r>
    <x v="0"/>
    <x v="0"/>
    <x v="13"/>
    <x v="6"/>
    <x v="20"/>
    <x v="8"/>
    <n v="5.1084000000000005"/>
    <n v="3.0001500000000001"/>
    <n v="2.1082500000000004"/>
  </r>
  <r>
    <x v="0"/>
    <x v="0"/>
    <x v="13"/>
    <x v="6"/>
    <x v="21"/>
    <x v="9"/>
    <n v="7.92"/>
    <n v="4.2126000000000001"/>
    <n v="3.7073999999999998"/>
  </r>
  <r>
    <x v="0"/>
    <x v="0"/>
    <x v="13"/>
    <x v="6"/>
    <x v="22"/>
    <x v="10"/>
    <n v="11.510400000000001"/>
    <n v="5.2864000000000004"/>
    <n v="6.2240000000000002"/>
  </r>
  <r>
    <x v="0"/>
    <x v="0"/>
    <x v="13"/>
    <x v="6"/>
    <x v="23"/>
    <x v="11"/>
    <n v="9.0551999999999992"/>
    <n v="3.4691999999999998"/>
    <n v="5.5859999999999994"/>
  </r>
  <r>
    <x v="0"/>
    <x v="0"/>
    <x v="13"/>
    <x v="6"/>
    <x v="12"/>
    <x v="0"/>
    <n v="5.2169999999999996"/>
    <n v="2.1644999999999999"/>
    <n v="3.0524999999999998"/>
  </r>
  <r>
    <x v="0"/>
    <x v="0"/>
    <x v="13"/>
    <x v="6"/>
    <x v="13"/>
    <x v="1"/>
    <n v="8.2250999999999994"/>
    <n v="2.81385"/>
    <n v="5.411249999999999"/>
  </r>
  <r>
    <x v="0"/>
    <x v="0"/>
    <x v="13"/>
    <x v="6"/>
    <x v="14"/>
    <x v="2"/>
    <n v="8.1585000000000001"/>
    <n v="2.5381999999999998"/>
    <n v="5.6203000000000003"/>
  </r>
  <r>
    <x v="0"/>
    <x v="0"/>
    <x v="13"/>
    <x v="6"/>
    <x v="15"/>
    <x v="3"/>
    <n v="7.7256000000000009"/>
    <n v="2.7232000000000003"/>
    <n v="5.0024000000000006"/>
  </r>
  <r>
    <x v="0"/>
    <x v="0"/>
    <x v="13"/>
    <x v="6"/>
    <x v="16"/>
    <x v="4"/>
    <n v="7.1484000000000005"/>
    <n v="2.7713000000000001"/>
    <n v="4.3771000000000004"/>
  </r>
  <r>
    <x v="0"/>
    <x v="0"/>
    <x v="13"/>
    <x v="6"/>
    <x v="17"/>
    <x v="5"/>
    <n v="4.8951000000000002"/>
    <n v="1.8148500000000001"/>
    <n v="3.0802500000000004"/>
  </r>
  <r>
    <x v="0"/>
    <x v="0"/>
    <x v="13"/>
    <x v="6"/>
    <x v="18"/>
    <x v="6"/>
    <n v="4.8451500000000003"/>
    <n v="1.7815500000000002"/>
    <n v="3.0636000000000001"/>
  </r>
  <r>
    <x v="0"/>
    <x v="0"/>
    <x v="13"/>
    <x v="6"/>
    <x v="19"/>
    <x v="7"/>
    <n v="4.5732000000000008"/>
    <n v="1.1839999999999999"/>
    <n v="3.3892000000000007"/>
  </r>
  <r>
    <x v="0"/>
    <x v="0"/>
    <x v="13"/>
    <x v="6"/>
    <x v="20"/>
    <x v="8"/>
    <n v="4.2957000000000001"/>
    <n v="1.6816500000000001"/>
    <n v="2.6140499999999998"/>
  </r>
  <r>
    <x v="0"/>
    <x v="0"/>
    <x v="13"/>
    <x v="6"/>
    <x v="21"/>
    <x v="9"/>
    <n v="6.7932000000000006"/>
    <n v="1.9536000000000002"/>
    <n v="4.8396000000000008"/>
  </r>
  <r>
    <x v="0"/>
    <x v="0"/>
    <x v="13"/>
    <x v="6"/>
    <x v="22"/>
    <x v="10"/>
    <n v="9.6792000000000016"/>
    <n v="2.516"/>
    <n v="7.1632000000000016"/>
  </r>
  <r>
    <x v="0"/>
    <x v="0"/>
    <x v="13"/>
    <x v="6"/>
    <x v="23"/>
    <x v="11"/>
    <n v="8.9354999999999993"/>
    <n v="2.3828"/>
    <n v="6.5526999999999997"/>
  </r>
  <r>
    <x v="0"/>
    <x v="0"/>
    <x v="13"/>
    <x v="6"/>
    <x v="12"/>
    <x v="0"/>
    <n v="2.9975000000000001"/>
    <n v="0.97750000000000004"/>
    <n v="2.02"/>
  </r>
  <r>
    <x v="0"/>
    <x v="0"/>
    <x v="13"/>
    <x v="6"/>
    <x v="13"/>
    <x v="1"/>
    <n v="3.53925"/>
    <n v="1.7641"/>
    <n v="1.77515"/>
  </r>
  <r>
    <x v="0"/>
    <x v="0"/>
    <x v="13"/>
    <x v="6"/>
    <x v="14"/>
    <x v="2"/>
    <n v="3.1955"/>
    <n v="1.8032000000000004"/>
    <n v="1.3922999999999996"/>
  </r>
  <r>
    <x v="0"/>
    <x v="0"/>
    <x v="13"/>
    <x v="6"/>
    <x v="15"/>
    <x v="3"/>
    <n v="3.8720000000000003"/>
    <n v="1.9504000000000001"/>
    <n v="1.9216000000000002"/>
  </r>
  <r>
    <x v="0"/>
    <x v="0"/>
    <x v="13"/>
    <x v="6"/>
    <x v="16"/>
    <x v="4"/>
    <n v="3.08"/>
    <n v="1.61"/>
    <n v="1.47"/>
  </r>
  <r>
    <x v="0"/>
    <x v="0"/>
    <x v="13"/>
    <x v="6"/>
    <x v="17"/>
    <x v="5"/>
    <n v="2.3264999999999998"/>
    <n v="0.94184999999999997"/>
    <n v="1.3846499999999997"/>
  </r>
  <r>
    <x v="0"/>
    <x v="0"/>
    <x v="13"/>
    <x v="6"/>
    <x v="18"/>
    <x v="6"/>
    <n v="2.4007499999999999"/>
    <n v="1.1902499999999998"/>
    <n v="1.2105000000000001"/>
  </r>
  <r>
    <x v="0"/>
    <x v="0"/>
    <x v="13"/>
    <x v="6"/>
    <x v="19"/>
    <x v="7"/>
    <n v="2.0680000000000001"/>
    <n v="0.95680000000000009"/>
    <n v="1.1112"/>
  </r>
  <r>
    <x v="0"/>
    <x v="0"/>
    <x v="13"/>
    <x v="6"/>
    <x v="20"/>
    <x v="8"/>
    <n v="2.00475"/>
    <n v="1.0867499999999999"/>
    <n v="0.91800000000000015"/>
  </r>
  <r>
    <x v="0"/>
    <x v="0"/>
    <x v="13"/>
    <x v="6"/>
    <x v="21"/>
    <x v="9"/>
    <n v="3.3000000000000003"/>
    <n v="1.1592"/>
    <n v="2.1408000000000005"/>
  </r>
  <r>
    <x v="0"/>
    <x v="0"/>
    <x v="13"/>
    <x v="6"/>
    <x v="22"/>
    <x v="10"/>
    <n v="5.2359999999999998"/>
    <n v="1.9320000000000002"/>
    <n v="3.3039999999999994"/>
  </r>
  <r>
    <x v="0"/>
    <x v="0"/>
    <x v="13"/>
    <x v="6"/>
    <x v="23"/>
    <x v="11"/>
    <n v="4.5430000000000001"/>
    <n v="1.4490000000000001"/>
    <n v="3.0940000000000003"/>
  </r>
  <r>
    <x v="2"/>
    <x v="2"/>
    <x v="14"/>
    <x v="0"/>
    <x v="12"/>
    <x v="0"/>
    <n v="71.036000000000001"/>
    <n v="39.329499999999996"/>
    <n v="31.706500000000005"/>
  </r>
  <r>
    <x v="2"/>
    <x v="2"/>
    <x v="14"/>
    <x v="0"/>
    <x v="13"/>
    <x v="1"/>
    <n v="113.8228"/>
    <n v="49.839399999999998"/>
    <n v="63.983400000000003"/>
  </r>
  <r>
    <x v="2"/>
    <x v="2"/>
    <x v="14"/>
    <x v="0"/>
    <x v="14"/>
    <x v="2"/>
    <n v="93.668400000000005"/>
    <n v="50.897000000000006"/>
    <n v="42.7714"/>
  </r>
  <r>
    <x v="2"/>
    <x v="2"/>
    <x v="14"/>
    <x v="0"/>
    <x v="15"/>
    <x v="3"/>
    <n v="145.376"/>
    <n v="63.456000000000003"/>
    <n v="81.92"/>
  </r>
  <r>
    <x v="2"/>
    <x v="2"/>
    <x v="14"/>
    <x v="0"/>
    <x v="16"/>
    <x v="4"/>
    <n v="120.26560000000001"/>
    <n v="45.3446"/>
    <n v="74.921000000000006"/>
  </r>
  <r>
    <x v="2"/>
    <x v="2"/>
    <x v="14"/>
    <x v="0"/>
    <x v="17"/>
    <x v="5"/>
    <n v="84.747599999999991"/>
    <n v="35.694000000000003"/>
    <n v="49.053599999999989"/>
  </r>
  <r>
    <x v="2"/>
    <x v="2"/>
    <x v="14"/>
    <x v="0"/>
    <x v="18"/>
    <x v="6"/>
    <n v="77.313600000000008"/>
    <n v="29.44755"/>
    <n v="47.866050000000008"/>
  </r>
  <r>
    <x v="2"/>
    <x v="2"/>
    <x v="14"/>
    <x v="0"/>
    <x v="19"/>
    <x v="7"/>
    <n v="55.507199999999997"/>
    <n v="25.911200000000001"/>
    <n v="29.595999999999997"/>
  </r>
  <r>
    <x v="2"/>
    <x v="2"/>
    <x v="14"/>
    <x v="0"/>
    <x v="20"/>
    <x v="8"/>
    <n v="75.083399999999997"/>
    <n v="28.257749999999998"/>
    <n v="46.825649999999996"/>
  </r>
  <r>
    <x v="2"/>
    <x v="2"/>
    <x v="14"/>
    <x v="0"/>
    <x v="21"/>
    <x v="9"/>
    <n v="114.97919999999999"/>
    <n v="34.107600000000005"/>
    <n v="80.871599999999987"/>
  </r>
  <r>
    <x v="2"/>
    <x v="2"/>
    <x v="14"/>
    <x v="0"/>
    <x v="22"/>
    <x v="10"/>
    <n v="132.16"/>
    <n v="54.466400000000007"/>
    <n v="77.693599999999989"/>
  </r>
  <r>
    <x v="2"/>
    <x v="2"/>
    <x v="14"/>
    <x v="0"/>
    <x v="23"/>
    <x v="11"/>
    <n v="101.7632"/>
    <n v="45.807300000000005"/>
    <n v="55.955899999999993"/>
  </r>
  <r>
    <x v="2"/>
    <x v="2"/>
    <x v="14"/>
    <x v="1"/>
    <x v="12"/>
    <x v="0"/>
    <n v="48.546000000000006"/>
    <n v="46.760000000000005"/>
    <n v="1.7860000000000014"/>
  </r>
  <r>
    <x v="2"/>
    <x v="2"/>
    <x v="14"/>
    <x v="1"/>
    <x v="13"/>
    <x v="1"/>
    <n v="60.395400000000002"/>
    <n v="54.817749999999997"/>
    <n v="5.5776500000000055"/>
  </r>
  <r>
    <x v="2"/>
    <x v="2"/>
    <x v="14"/>
    <x v="1"/>
    <x v="14"/>
    <x v="2"/>
    <n v="75.272400000000005"/>
    <n v="50.851500000000001"/>
    <n v="24.420900000000003"/>
  </r>
  <r>
    <x v="2"/>
    <x v="2"/>
    <x v="14"/>
    <x v="1"/>
    <x v="15"/>
    <x v="3"/>
    <n v="66.816000000000003"/>
    <n v="74.14800000000001"/>
    <n v="-7.3320000000000078"/>
  </r>
  <r>
    <x v="2"/>
    <x v="2"/>
    <x v="14"/>
    <x v="1"/>
    <x v="16"/>
    <x v="4"/>
    <n v="78.926400000000001"/>
    <n v="47.344500000000004"/>
    <n v="31.581899999999997"/>
  </r>
  <r>
    <x v="2"/>
    <x v="2"/>
    <x v="14"/>
    <x v="1"/>
    <x v="17"/>
    <x v="5"/>
    <n v="48.389400000000002"/>
    <n v="33.066000000000003"/>
    <n v="15.323399999999999"/>
  </r>
  <r>
    <x v="2"/>
    <x v="2"/>
    <x v="14"/>
    <x v="1"/>
    <x v="18"/>
    <x v="6"/>
    <n v="54.4968"/>
    <n v="30.811499999999999"/>
    <n v="23.685300000000002"/>
  </r>
  <r>
    <x v="2"/>
    <x v="2"/>
    <x v="14"/>
    <x v="1"/>
    <x v="19"/>
    <x v="7"/>
    <n v="34.243199999999995"/>
    <n v="27.721999999999998"/>
    <n v="6.5211999999999968"/>
  </r>
  <r>
    <x v="2"/>
    <x v="2"/>
    <x v="14"/>
    <x v="1"/>
    <x v="20"/>
    <x v="8"/>
    <n v="38.993400000000001"/>
    <n v="42.45975"/>
    <n v="-3.4663499999999985"/>
  </r>
  <r>
    <x v="2"/>
    <x v="2"/>
    <x v="14"/>
    <x v="1"/>
    <x v="21"/>
    <x v="9"/>
    <n v="61.3872"/>
    <n v="57.113999999999997"/>
    <n v="4.2732000000000028"/>
  </r>
  <r>
    <x v="2"/>
    <x v="2"/>
    <x v="14"/>
    <x v="1"/>
    <x v="22"/>
    <x v="10"/>
    <n v="89.366399999999999"/>
    <n v="65.463999999999999"/>
    <n v="23.9024"/>
  </r>
  <r>
    <x v="2"/>
    <x v="2"/>
    <x v="14"/>
    <x v="1"/>
    <x v="23"/>
    <x v="11"/>
    <n v="66.502800000000008"/>
    <n v="68.971000000000004"/>
    <n v="-2.468199999999996"/>
  </r>
  <r>
    <x v="2"/>
    <x v="2"/>
    <x v="14"/>
    <x v="2"/>
    <x v="12"/>
    <x v="0"/>
    <n v="32.045999999999999"/>
    <n v="15.876000000000003"/>
    <n v="16.169999999999995"/>
  </r>
  <r>
    <x v="2"/>
    <x v="2"/>
    <x v="14"/>
    <x v="2"/>
    <x v="13"/>
    <x v="1"/>
    <n v="36.558599999999998"/>
    <n v="22.1676"/>
    <n v="14.390999999999998"/>
  </r>
  <r>
    <x v="2"/>
    <x v="2"/>
    <x v="14"/>
    <x v="2"/>
    <x v="14"/>
    <x v="2"/>
    <n v="48.526800000000001"/>
    <n v="31.555999999999997"/>
    <n v="16.970800000000004"/>
  </r>
  <r>
    <x v="2"/>
    <x v="2"/>
    <x v="14"/>
    <x v="2"/>
    <x v="15"/>
    <x v="3"/>
    <n v="54.412800000000004"/>
    <n v="29.791999999999998"/>
    <n v="24.620800000000006"/>
  </r>
  <r>
    <x v="2"/>
    <x v="2"/>
    <x v="14"/>
    <x v="2"/>
    <x v="16"/>
    <x v="4"/>
    <n v="49.442400000000006"/>
    <n v="27.714400000000001"/>
    <n v="21.728000000000005"/>
  </r>
  <r>
    <x v="2"/>
    <x v="2"/>
    <x v="14"/>
    <x v="2"/>
    <x v="17"/>
    <x v="5"/>
    <n v="31.195800000000002"/>
    <n v="17.992800000000003"/>
    <n v="13.202999999999999"/>
  </r>
  <r>
    <x v="2"/>
    <x v="2"/>
    <x v="14"/>
    <x v="2"/>
    <x v="18"/>
    <x v="6"/>
    <n v="31.490100000000002"/>
    <n v="15.170400000000001"/>
    <n v="16.319700000000001"/>
  </r>
  <r>
    <x v="2"/>
    <x v="2"/>
    <x v="14"/>
    <x v="2"/>
    <x v="19"/>
    <x v="7"/>
    <n v="23.544"/>
    <n v="18.345599999999997"/>
    <n v="5.198400000000003"/>
  </r>
  <r>
    <x v="2"/>
    <x v="2"/>
    <x v="14"/>
    <x v="2"/>
    <x v="20"/>
    <x v="8"/>
    <n v="29.724299999999999"/>
    <n v="15.170400000000001"/>
    <n v="14.553899999999999"/>
  </r>
  <r>
    <x v="2"/>
    <x v="2"/>
    <x v="14"/>
    <x v="2"/>
    <x v="21"/>
    <x v="9"/>
    <n v="46.695599999999999"/>
    <n v="24.460799999999999"/>
    <n v="22.2348"/>
  </r>
  <r>
    <x v="2"/>
    <x v="2"/>
    <x v="14"/>
    <x v="2"/>
    <x v="22"/>
    <x v="10"/>
    <n v="51.273600000000002"/>
    <n v="33.241599999999998"/>
    <n v="18.032000000000004"/>
  </r>
  <r>
    <x v="2"/>
    <x v="2"/>
    <x v="14"/>
    <x v="2"/>
    <x v="23"/>
    <x v="11"/>
    <n v="54.020399999999995"/>
    <n v="25.244800000000001"/>
    <n v="28.775599999999994"/>
  </r>
  <r>
    <x v="2"/>
    <x v="2"/>
    <x v="14"/>
    <x v="3"/>
    <x v="12"/>
    <x v="0"/>
    <n v="66.444000000000003"/>
    <n v="40.657000000000011"/>
    <n v="25.786999999999992"/>
  </r>
  <r>
    <x v="2"/>
    <x v="2"/>
    <x v="14"/>
    <x v="3"/>
    <x v="13"/>
    <x v="1"/>
    <n v="83.73299999999999"/>
    <n v="51.399400000000007"/>
    <n v="32.333599999999983"/>
  </r>
  <r>
    <x v="2"/>
    <x v="2"/>
    <x v="14"/>
    <x v="3"/>
    <x v="14"/>
    <x v="2"/>
    <n v="77.834400000000002"/>
    <n v="47.520200000000003"/>
    <n v="30.3142"/>
  </r>
  <r>
    <x v="2"/>
    <x v="2"/>
    <x v="14"/>
    <x v="3"/>
    <x v="15"/>
    <x v="3"/>
    <n v="119.32800000000002"/>
    <n v="48.937599999999996"/>
    <n v="70.390400000000028"/>
  </r>
  <r>
    <x v="2"/>
    <x v="2"/>
    <x v="14"/>
    <x v="3"/>
    <x v="16"/>
    <x v="4"/>
    <n v="91.123199999999997"/>
    <n v="57.442"/>
    <n v="33.681199999999997"/>
  </r>
  <r>
    <x v="2"/>
    <x v="2"/>
    <x v="14"/>
    <x v="3"/>
    <x v="17"/>
    <x v="5"/>
    <n v="69.562799999999996"/>
    <n v="28.198799999999999"/>
    <n v="41.363999999999997"/>
  </r>
  <r>
    <x v="2"/>
    <x v="2"/>
    <x v="14"/>
    <x v="3"/>
    <x v="18"/>
    <x v="6"/>
    <n v="50.0364"/>
    <n v="28.198799999999999"/>
    <n v="21.837600000000002"/>
  </r>
  <r>
    <x v="2"/>
    <x v="2"/>
    <x v="14"/>
    <x v="3"/>
    <x v="19"/>
    <x v="7"/>
    <n v="45.561599999999999"/>
    <n v="25.662399999999998"/>
    <n v="19.8992"/>
  </r>
  <r>
    <x v="2"/>
    <x v="2"/>
    <x v="14"/>
    <x v="3"/>
    <x v="20"/>
    <x v="8"/>
    <n v="49.426200000000009"/>
    <n v="28.198799999999999"/>
    <n v="21.22740000000001"/>
  </r>
  <r>
    <x v="2"/>
    <x v="2"/>
    <x v="14"/>
    <x v="3"/>
    <x v="21"/>
    <x v="9"/>
    <n v="66.715199999999996"/>
    <n v="35.808"/>
    <n v="30.907199999999996"/>
  </r>
  <r>
    <x v="2"/>
    <x v="2"/>
    <x v="14"/>
    <x v="3"/>
    <x v="22"/>
    <x v="10"/>
    <n v="118.24320000000002"/>
    <n v="62.664000000000001"/>
    <n v="55.579200000000014"/>
  </r>
  <r>
    <x v="2"/>
    <x v="2"/>
    <x v="14"/>
    <x v="3"/>
    <x v="23"/>
    <x v="11"/>
    <n v="112.0056"/>
    <n v="49.086799999999997"/>
    <n v="62.918800000000005"/>
  </r>
  <r>
    <x v="2"/>
    <x v="2"/>
    <x v="14"/>
    <x v="4"/>
    <x v="12"/>
    <x v="0"/>
    <n v="60.044500000000006"/>
    <n v="40.768000000000001"/>
    <n v="19.276500000000006"/>
  </r>
  <r>
    <x v="2"/>
    <x v="2"/>
    <x v="14"/>
    <x v="4"/>
    <x v="13"/>
    <x v="1"/>
    <n v="91.196299999999994"/>
    <n v="61.110399999999991"/>
    <n v="30.085900000000002"/>
  </r>
  <r>
    <x v="2"/>
    <x v="2"/>
    <x v="14"/>
    <x v="4"/>
    <x v="14"/>
    <x v="2"/>
    <n v="92.385300000000015"/>
    <n v="69.305599999999998"/>
    <n v="23.079700000000017"/>
  </r>
  <r>
    <x v="2"/>
    <x v="2"/>
    <x v="14"/>
    <x v="4"/>
    <x v="15"/>
    <x v="3"/>
    <n v="105.58320000000002"/>
    <n v="71.219200000000001"/>
    <n v="34.364000000000019"/>
  </r>
  <r>
    <x v="2"/>
    <x v="2"/>
    <x v="14"/>
    <x v="4"/>
    <x v="16"/>
    <x v="4"/>
    <n v="73.242400000000004"/>
    <n v="65.811199999999999"/>
    <n v="7.431200000000004"/>
  </r>
  <r>
    <x v="2"/>
    <x v="2"/>
    <x v="14"/>
    <x v="4"/>
    <x v="17"/>
    <x v="5"/>
    <n v="63.670949999999998"/>
    <n v="32.947199999999995"/>
    <n v="30.723750000000003"/>
  </r>
  <r>
    <x v="2"/>
    <x v="2"/>
    <x v="14"/>
    <x v="4"/>
    <x v="18"/>
    <x v="6"/>
    <n v="59.390550000000005"/>
    <n v="43.430399999999992"/>
    <n v="15.960150000000013"/>
  </r>
  <r>
    <x v="2"/>
    <x v="2"/>
    <x v="14"/>
    <x v="4"/>
    <x v="19"/>
    <x v="7"/>
    <n v="40.901600000000002"/>
    <n v="37.273600000000002"/>
    <n v="3.6280000000000001"/>
  </r>
  <r>
    <x v="2"/>
    <x v="2"/>
    <x v="14"/>
    <x v="4"/>
    <x v="20"/>
    <x v="8"/>
    <n v="50.294699999999999"/>
    <n v="37.065599999999996"/>
    <n v="13.229100000000003"/>
  </r>
  <r>
    <x v="2"/>
    <x v="2"/>
    <x v="14"/>
    <x v="4"/>
    <x v="21"/>
    <x v="9"/>
    <n v="78.474000000000004"/>
    <n v="52.915200000000006"/>
    <n v="25.558799999999998"/>
  </r>
  <r>
    <x v="2"/>
    <x v="2"/>
    <x v="14"/>
    <x v="4"/>
    <x v="22"/>
    <x v="10"/>
    <n v="86.559200000000004"/>
    <n v="76.543999999999997"/>
    <n v="10.015200000000007"/>
  </r>
  <r>
    <x v="2"/>
    <x v="2"/>
    <x v="14"/>
    <x v="4"/>
    <x v="23"/>
    <x v="11"/>
    <n v="75.7393"/>
    <n v="51.833600000000004"/>
    <n v="23.905699999999996"/>
  </r>
  <r>
    <x v="2"/>
    <x v="2"/>
    <x v="14"/>
    <x v="2"/>
    <x v="12"/>
    <x v="0"/>
    <n v="18.301500000000001"/>
    <n v="11.6235"/>
    <n v="6.6780000000000008"/>
  </r>
  <r>
    <x v="2"/>
    <x v="2"/>
    <x v="14"/>
    <x v="2"/>
    <x v="13"/>
    <x v="1"/>
    <n v="24.36525"/>
    <n v="16.229850000000003"/>
    <n v="8.1353999999999971"/>
  </r>
  <r>
    <x v="2"/>
    <x v="2"/>
    <x v="14"/>
    <x v="2"/>
    <x v="14"/>
    <x v="2"/>
    <n v="32.722200000000001"/>
    <n v="16.875599999999999"/>
    <n v="15.846600000000002"/>
  </r>
  <r>
    <x v="2"/>
    <x v="2"/>
    <x v="14"/>
    <x v="2"/>
    <x v="15"/>
    <x v="3"/>
    <n v="33.515999999999998"/>
    <n v="25.485600000000002"/>
    <n v="8.0303999999999967"/>
  </r>
  <r>
    <x v="2"/>
    <x v="2"/>
    <x v="14"/>
    <x v="2"/>
    <x v="16"/>
    <x v="4"/>
    <n v="35.191800000000001"/>
    <n v="21.697200000000002"/>
    <n v="13.494599999999998"/>
  </r>
  <r>
    <x v="2"/>
    <x v="2"/>
    <x v="14"/>
    <x v="2"/>
    <x v="17"/>
    <x v="5"/>
    <n v="17.662050000000001"/>
    <n v="11.623500000000002"/>
    <n v="6.038549999999999"/>
  </r>
  <r>
    <x v="2"/>
    <x v="2"/>
    <x v="14"/>
    <x v="2"/>
    <x v="18"/>
    <x v="6"/>
    <n v="19.4481"/>
    <n v="13.044150000000002"/>
    <n v="6.4039499999999983"/>
  </r>
  <r>
    <x v="2"/>
    <x v="2"/>
    <x v="14"/>
    <x v="2"/>
    <x v="19"/>
    <x v="7"/>
    <n v="20.285999999999998"/>
    <n v="12.398400000000001"/>
    <n v="7.8875999999999973"/>
  </r>
  <r>
    <x v="2"/>
    <x v="2"/>
    <x v="14"/>
    <x v="2"/>
    <x v="20"/>
    <x v="8"/>
    <n v="20.6388"/>
    <n v="12.78585"/>
    <n v="7.8529499999999999"/>
  </r>
  <r>
    <x v="2"/>
    <x v="2"/>
    <x v="14"/>
    <x v="2"/>
    <x v="21"/>
    <x v="9"/>
    <n v="24.607800000000001"/>
    <n v="13.776"/>
    <n v="10.831800000000001"/>
  </r>
  <r>
    <x v="2"/>
    <x v="2"/>
    <x v="14"/>
    <x v="2"/>
    <x v="22"/>
    <x v="10"/>
    <n v="29.635200000000001"/>
    <n v="23.648800000000001"/>
    <n v="5.9863999999999997"/>
  </r>
  <r>
    <x v="2"/>
    <x v="2"/>
    <x v="14"/>
    <x v="2"/>
    <x v="23"/>
    <x v="11"/>
    <n v="30.252600000000001"/>
    <n v="20.692700000000002"/>
    <n v="9.559899999999999"/>
  </r>
  <r>
    <x v="2"/>
    <x v="2"/>
    <x v="14"/>
    <x v="6"/>
    <x v="12"/>
    <x v="0"/>
    <n v="4.8720000000000008"/>
    <n v="1.3520000000000001"/>
    <n v="3.5200000000000005"/>
  </r>
  <r>
    <x v="2"/>
    <x v="2"/>
    <x v="14"/>
    <x v="6"/>
    <x v="13"/>
    <x v="1"/>
    <n v="4.8632999999999997"/>
    <n v="1.6393"/>
    <n v="3.2239999999999998"/>
  </r>
  <r>
    <x v="2"/>
    <x v="2"/>
    <x v="14"/>
    <x v="6"/>
    <x v="14"/>
    <x v="2"/>
    <n v="6.3944999999999999"/>
    <n v="1.9110000000000003"/>
    <n v="4.4834999999999994"/>
  </r>
  <r>
    <x v="2"/>
    <x v="2"/>
    <x v="14"/>
    <x v="6"/>
    <x v="15"/>
    <x v="3"/>
    <n v="5.9855999999999998"/>
    <n v="1.976"/>
    <n v="4.0095999999999998"/>
  </r>
  <r>
    <x v="2"/>
    <x v="2"/>
    <x v="14"/>
    <x v="6"/>
    <x v="16"/>
    <x v="4"/>
    <n v="5.5419"/>
    <n v="1.5651999999999999"/>
    <n v="3.9767000000000001"/>
  </r>
  <r>
    <x v="2"/>
    <x v="2"/>
    <x v="14"/>
    <x v="6"/>
    <x v="17"/>
    <x v="5"/>
    <n v="3.8758499999999998"/>
    <n v="1.2753000000000001"/>
    <n v="2.6005499999999997"/>
  </r>
  <r>
    <x v="2"/>
    <x v="2"/>
    <x v="14"/>
    <x v="6"/>
    <x v="18"/>
    <x v="6"/>
    <n v="3.8758499999999998"/>
    <n v="1.2284999999999999"/>
    <n v="2.6473499999999999"/>
  </r>
  <r>
    <x v="2"/>
    <x v="2"/>
    <x v="14"/>
    <x v="6"/>
    <x v="19"/>
    <x v="7"/>
    <n v="4.1760000000000002"/>
    <n v="1.1752"/>
    <n v="3.0007999999999999"/>
  </r>
  <r>
    <x v="2"/>
    <x v="2"/>
    <x v="14"/>
    <x v="6"/>
    <x v="20"/>
    <x v="8"/>
    <n v="3.7975499999999998"/>
    <n v="1.1582999999999999"/>
    <n v="2.6392499999999997"/>
  </r>
  <r>
    <x v="2"/>
    <x v="2"/>
    <x v="14"/>
    <x v="6"/>
    <x v="21"/>
    <x v="9"/>
    <n v="4.9589999999999996"/>
    <n v="1.6848000000000001"/>
    <n v="3.2741999999999996"/>
  </r>
  <r>
    <x v="2"/>
    <x v="2"/>
    <x v="14"/>
    <x v="6"/>
    <x v="22"/>
    <x v="10"/>
    <n v="7.1688000000000001"/>
    <n v="1.7263999999999999"/>
    <n v="5.4424000000000001"/>
  </r>
  <r>
    <x v="2"/>
    <x v="2"/>
    <x v="14"/>
    <x v="6"/>
    <x v="23"/>
    <x v="11"/>
    <n v="6.4554"/>
    <n v="2.093"/>
    <n v="4.3624000000000001"/>
  </r>
  <r>
    <x v="2"/>
    <x v="2"/>
    <x v="14"/>
    <x v="6"/>
    <x v="12"/>
    <x v="0"/>
    <n v="3.0225"/>
    <n v="0.9890000000000001"/>
    <n v="2.0335000000000001"/>
  </r>
  <r>
    <x v="2"/>
    <x v="2"/>
    <x v="14"/>
    <x v="6"/>
    <x v="13"/>
    <x v="1"/>
    <n v="3.6757499999999999"/>
    <n v="1.4352"/>
    <n v="2.2405499999999998"/>
  </r>
  <r>
    <x v="2"/>
    <x v="2"/>
    <x v="14"/>
    <x v="6"/>
    <x v="14"/>
    <x v="2"/>
    <n v="5.1869999999999994"/>
    <n v="1.6422000000000001"/>
    <n v="3.5447999999999995"/>
  </r>
  <r>
    <x v="2"/>
    <x v="2"/>
    <x v="14"/>
    <x v="6"/>
    <x v="15"/>
    <x v="3"/>
    <n v="4.9399999999999995"/>
    <n v="1.6376000000000002"/>
    <n v="3.3023999999999996"/>
  </r>
  <r>
    <x v="2"/>
    <x v="2"/>
    <x v="14"/>
    <x v="6"/>
    <x v="16"/>
    <x v="4"/>
    <n v="5.2779999999999996"/>
    <n v="1.7227000000000001"/>
    <n v="3.5552999999999995"/>
  </r>
  <r>
    <x v="2"/>
    <x v="2"/>
    <x v="14"/>
    <x v="6"/>
    <x v="17"/>
    <x v="5"/>
    <n v="2.3692500000000005"/>
    <n v="1.0039499999999999"/>
    <n v="1.3653000000000006"/>
  </r>
  <r>
    <x v="2"/>
    <x v="2"/>
    <x v="14"/>
    <x v="6"/>
    <x v="18"/>
    <x v="6"/>
    <n v="2.9250000000000003"/>
    <n v="0.96255000000000002"/>
    <n v="1.9624500000000002"/>
  </r>
  <r>
    <x v="2"/>
    <x v="2"/>
    <x v="14"/>
    <x v="6"/>
    <x v="19"/>
    <x v="7"/>
    <n v="2.8340000000000005"/>
    <n v="1.0395999999999999"/>
    <n v="1.7944000000000007"/>
  </r>
  <r>
    <x v="2"/>
    <x v="2"/>
    <x v="14"/>
    <x v="6"/>
    <x v="20"/>
    <x v="8"/>
    <n v="3.30525"/>
    <n v="1.0556999999999999"/>
    <n v="2.2495500000000002"/>
  </r>
  <r>
    <x v="2"/>
    <x v="2"/>
    <x v="14"/>
    <x v="6"/>
    <x v="21"/>
    <x v="9"/>
    <n v="3.7049999999999996"/>
    <n v="1.1178000000000001"/>
    <n v="2.5871999999999993"/>
  </r>
  <r>
    <x v="2"/>
    <x v="2"/>
    <x v="14"/>
    <x v="6"/>
    <x v="22"/>
    <x v="10"/>
    <n v="6.032"/>
    <n v="2.1343999999999999"/>
    <n v="3.8976000000000002"/>
  </r>
  <r>
    <x v="2"/>
    <x v="2"/>
    <x v="14"/>
    <x v="6"/>
    <x v="23"/>
    <x v="11"/>
    <n v="5.232499999999999"/>
    <n v="1.8192999999999999"/>
    <n v="3.4131999999999989"/>
  </r>
  <r>
    <x v="2"/>
    <x v="2"/>
    <x v="14"/>
    <x v="6"/>
    <x v="12"/>
    <x v="0"/>
    <n v="0.33899999999999997"/>
    <n v="0.11899999999999999"/>
    <n v="0.21999999999999997"/>
  </r>
  <r>
    <x v="2"/>
    <x v="2"/>
    <x v="14"/>
    <x v="6"/>
    <x v="13"/>
    <x v="1"/>
    <n v="0.45629999999999998"/>
    <n v="0.1183"/>
    <n v="0.33799999999999997"/>
  </r>
  <r>
    <x v="2"/>
    <x v="2"/>
    <x v="14"/>
    <x v="6"/>
    <x v="14"/>
    <x v="2"/>
    <n v="0.39899999999999997"/>
    <n v="0.14840000000000003"/>
    <n v="0.25059999999999993"/>
  </r>
  <r>
    <x v="2"/>
    <x v="2"/>
    <x v="14"/>
    <x v="6"/>
    <x v="15"/>
    <x v="3"/>
    <n v="0.504"/>
    <n v="0.1472"/>
    <n v="0.35680000000000001"/>
  </r>
  <r>
    <x v="2"/>
    <x v="2"/>
    <x v="14"/>
    <x v="6"/>
    <x v="16"/>
    <x v="4"/>
    <n v="0.3906"/>
    <n v="0.14280000000000001"/>
    <n v="0.24779999999999999"/>
  </r>
  <r>
    <x v="2"/>
    <x v="2"/>
    <x v="14"/>
    <x v="6"/>
    <x v="17"/>
    <x v="5"/>
    <n v="0.29700000000000004"/>
    <n v="7.4699999999999989E-2"/>
    <n v="0.22230000000000005"/>
  </r>
  <r>
    <x v="2"/>
    <x v="2"/>
    <x v="14"/>
    <x v="6"/>
    <x v="18"/>
    <x v="6"/>
    <n v="0.21600000000000003"/>
    <n v="0.1008"/>
    <n v="0.11520000000000002"/>
  </r>
  <r>
    <x v="2"/>
    <x v="2"/>
    <x v="14"/>
    <x v="6"/>
    <x v="19"/>
    <x v="7"/>
    <n v="0.26880000000000004"/>
    <n v="9.0399999999999994E-2"/>
    <n v="0.17840000000000006"/>
  </r>
  <r>
    <x v="2"/>
    <x v="2"/>
    <x v="14"/>
    <x v="6"/>
    <x v="20"/>
    <x v="8"/>
    <n v="0.25110000000000005"/>
    <n v="8.1900000000000001E-2"/>
    <n v="0.16920000000000004"/>
  </r>
  <r>
    <x v="2"/>
    <x v="2"/>
    <x v="14"/>
    <x v="6"/>
    <x v="21"/>
    <x v="9"/>
    <n v="0.3528"/>
    <n v="9.7200000000000009E-2"/>
    <n v="0.25559999999999999"/>
  </r>
  <r>
    <x v="2"/>
    <x v="2"/>
    <x v="14"/>
    <x v="6"/>
    <x v="22"/>
    <x v="10"/>
    <n v="0.4224"/>
    <n v="0.15679999999999999"/>
    <n v="0.2656"/>
  </r>
  <r>
    <x v="2"/>
    <x v="2"/>
    <x v="14"/>
    <x v="6"/>
    <x v="23"/>
    <x v="11"/>
    <n v="0.42419999999999997"/>
    <n v="0.14560000000000001"/>
    <n v="0.27859999999999996"/>
  </r>
  <r>
    <x v="2"/>
    <x v="2"/>
    <x v="14"/>
    <x v="6"/>
    <x v="12"/>
    <x v="0"/>
    <n v="6.5960000000000001"/>
    <n v="3.5074999999999998"/>
    <n v="3.0885000000000002"/>
  </r>
  <r>
    <x v="2"/>
    <x v="2"/>
    <x v="14"/>
    <x v="6"/>
    <x v="13"/>
    <x v="1"/>
    <n v="7.6907999999999994"/>
    <n v="3.9253500000000003"/>
    <n v="3.7654499999999991"/>
  </r>
  <r>
    <x v="2"/>
    <x v="2"/>
    <x v="14"/>
    <x v="6"/>
    <x v="14"/>
    <x v="2"/>
    <n v="9.4247999999999994"/>
    <n v="4.0565000000000007"/>
    <n v="5.3682999999999987"/>
  </r>
  <r>
    <x v="2"/>
    <x v="2"/>
    <x v="14"/>
    <x v="6"/>
    <x v="15"/>
    <x v="3"/>
    <n v="10.118400000000001"/>
    <n v="4.4896000000000003"/>
    <n v="5.6288000000000009"/>
  </r>
  <r>
    <x v="2"/>
    <x v="2"/>
    <x v="14"/>
    <x v="6"/>
    <x v="16"/>
    <x v="4"/>
    <n v="8.2823999999999991"/>
    <n v="4.5689000000000011"/>
    <n v="3.713499999999998"/>
  </r>
  <r>
    <x v="2"/>
    <x v="2"/>
    <x v="14"/>
    <x v="6"/>
    <x v="17"/>
    <x v="5"/>
    <n v="5.6916000000000002"/>
    <n v="2.4156"/>
    <n v="3.2760000000000002"/>
  </r>
  <r>
    <x v="2"/>
    <x v="2"/>
    <x v="14"/>
    <x v="6"/>
    <x v="18"/>
    <x v="6"/>
    <n v="6.2423999999999999"/>
    <n v="2.9646000000000003"/>
    <n v="3.2777999999999996"/>
  </r>
  <r>
    <x v="2"/>
    <x v="2"/>
    <x v="14"/>
    <x v="6"/>
    <x v="19"/>
    <x v="7"/>
    <n v="5.1135999999999999"/>
    <n v="2.1227999999999998"/>
    <n v="2.9908000000000001"/>
  </r>
  <r>
    <x v="2"/>
    <x v="2"/>
    <x v="14"/>
    <x v="6"/>
    <x v="20"/>
    <x v="8"/>
    <n v="6.8544000000000009"/>
    <n v="2.6901000000000002"/>
    <n v="4.1643000000000008"/>
  </r>
  <r>
    <x v="2"/>
    <x v="2"/>
    <x v="14"/>
    <x v="6"/>
    <x v="21"/>
    <x v="9"/>
    <n v="8.6496000000000013"/>
    <n v="3.9528000000000003"/>
    <n v="4.6968000000000014"/>
  </r>
  <r>
    <x v="2"/>
    <x v="2"/>
    <x v="14"/>
    <x v="6"/>
    <x v="22"/>
    <x v="10"/>
    <n v="11.641600000000002"/>
    <n v="5.0263999999999998"/>
    <n v="6.6152000000000024"/>
  </r>
  <r>
    <x v="2"/>
    <x v="2"/>
    <x v="14"/>
    <x v="6"/>
    <x v="23"/>
    <x v="11"/>
    <n v="10.852799999999998"/>
    <n v="4.3981000000000003"/>
    <n v="6.4546999999999981"/>
  </r>
  <r>
    <x v="2"/>
    <x v="2"/>
    <x v="14"/>
    <x v="6"/>
    <x v="12"/>
    <x v="0"/>
    <n v="5.5054999999999996"/>
    <n v="1.8"/>
    <n v="3.7054999999999998"/>
  </r>
  <r>
    <x v="2"/>
    <x v="2"/>
    <x v="14"/>
    <x v="6"/>
    <x v="13"/>
    <x v="1"/>
    <n v="8.100950000000001"/>
    <n v="2.6"/>
    <n v="5.5009500000000013"/>
  </r>
  <r>
    <x v="2"/>
    <x v="2"/>
    <x v="14"/>
    <x v="6"/>
    <x v="14"/>
    <x v="2"/>
    <n v="7.3689000000000009"/>
    <n v="2.9120000000000004"/>
    <n v="4.456900000000001"/>
  </r>
  <r>
    <x v="2"/>
    <x v="2"/>
    <x v="14"/>
    <x v="6"/>
    <x v="15"/>
    <x v="3"/>
    <n v="9.7767999999999997"/>
    <n v="3.6159999999999997"/>
    <n v="6.1608000000000001"/>
  </r>
  <r>
    <x v="2"/>
    <x v="2"/>
    <x v="14"/>
    <x v="6"/>
    <x v="16"/>
    <x v="4"/>
    <n v="7.1995000000000005"/>
    <n v="2.7720000000000002"/>
    <n v="4.4275000000000002"/>
  </r>
  <r>
    <x v="2"/>
    <x v="2"/>
    <x v="14"/>
    <x v="6"/>
    <x v="17"/>
    <x v="5"/>
    <n v="5.2271999999999998"/>
    <n v="1.9980000000000002"/>
    <n v="3.2291999999999996"/>
  </r>
  <r>
    <x v="2"/>
    <x v="2"/>
    <x v="14"/>
    <x v="6"/>
    <x v="18"/>
    <x v="6"/>
    <n v="4.4649000000000001"/>
    <n v="1.9800000000000002"/>
    <n v="2.4848999999999997"/>
  </r>
  <r>
    <x v="2"/>
    <x v="2"/>
    <x v="14"/>
    <x v="6"/>
    <x v="19"/>
    <x v="7"/>
    <n v="4.7431999999999999"/>
    <n v="1.5840000000000001"/>
    <n v="3.1591999999999998"/>
  </r>
  <r>
    <x v="2"/>
    <x v="2"/>
    <x v="14"/>
    <x v="6"/>
    <x v="20"/>
    <x v="8"/>
    <n v="5.8261500000000011"/>
    <n v="1.746"/>
    <n v="4.0801500000000015"/>
  </r>
  <r>
    <x v="2"/>
    <x v="2"/>
    <x v="14"/>
    <x v="6"/>
    <x v="21"/>
    <x v="9"/>
    <n v="7.1147999999999998"/>
    <n v="2.3519999999999999"/>
    <n v="4.7628000000000004"/>
  </r>
  <r>
    <x v="2"/>
    <x v="2"/>
    <x v="14"/>
    <x v="6"/>
    <x v="22"/>
    <x v="10"/>
    <n v="8.1311999999999998"/>
    <n v="3.008"/>
    <n v="5.1231999999999998"/>
  </r>
  <r>
    <x v="2"/>
    <x v="2"/>
    <x v="14"/>
    <x v="6"/>
    <x v="23"/>
    <x v="11"/>
    <n v="9.9946000000000002"/>
    <n v="3.0800000000000005"/>
    <n v="6.9146000000000001"/>
  </r>
  <r>
    <x v="2"/>
    <x v="2"/>
    <x v="14"/>
    <x v="6"/>
    <x v="12"/>
    <x v="0"/>
    <n v="2.4200000000000004"/>
    <n v="0.79200000000000004"/>
    <n v="1.6280000000000003"/>
  </r>
  <r>
    <x v="2"/>
    <x v="2"/>
    <x v="14"/>
    <x v="6"/>
    <x v="13"/>
    <x v="1"/>
    <n v="3.4319999999999999"/>
    <n v="1.1232"/>
    <n v="2.3087999999999997"/>
  </r>
  <r>
    <x v="2"/>
    <x v="2"/>
    <x v="14"/>
    <x v="6"/>
    <x v="14"/>
    <x v="2"/>
    <n v="2.8028"/>
    <n v="1.2978000000000001"/>
    <n v="1.5049999999999999"/>
  </r>
  <r>
    <x v="2"/>
    <x v="2"/>
    <x v="14"/>
    <x v="6"/>
    <x v="15"/>
    <x v="3"/>
    <n v="3.52"/>
    <n v="1.6559999999999999"/>
    <n v="1.8640000000000001"/>
  </r>
  <r>
    <x v="2"/>
    <x v="2"/>
    <x v="14"/>
    <x v="6"/>
    <x v="16"/>
    <x v="4"/>
    <n v="3.4496000000000002"/>
    <n v="1.2852000000000001"/>
    <n v="2.1644000000000001"/>
  </r>
  <r>
    <x v="2"/>
    <x v="2"/>
    <x v="14"/>
    <x v="6"/>
    <x v="17"/>
    <x v="5"/>
    <n v="2.0790000000000002"/>
    <n v="0.73710000000000009"/>
    <n v="1.3419000000000001"/>
  </r>
  <r>
    <x v="2"/>
    <x v="2"/>
    <x v="14"/>
    <x v="6"/>
    <x v="18"/>
    <x v="6"/>
    <n v="2.0196000000000001"/>
    <n v="0.74520000000000008"/>
    <n v="1.2744"/>
  </r>
  <r>
    <x v="2"/>
    <x v="2"/>
    <x v="14"/>
    <x v="6"/>
    <x v="19"/>
    <x v="7"/>
    <n v="1.7423999999999999"/>
    <n v="0.61199999999999999"/>
    <n v="1.1303999999999998"/>
  </r>
  <r>
    <x v="2"/>
    <x v="2"/>
    <x v="14"/>
    <x v="6"/>
    <x v="20"/>
    <x v="8"/>
    <n v="2.3363999999999998"/>
    <n v="0.85050000000000014"/>
    <n v="1.4858999999999996"/>
  </r>
  <r>
    <x v="2"/>
    <x v="2"/>
    <x v="14"/>
    <x v="6"/>
    <x v="21"/>
    <x v="9"/>
    <n v="2.7456"/>
    <n v="1.2744"/>
    <n v="1.4712000000000001"/>
  </r>
  <r>
    <x v="2"/>
    <x v="2"/>
    <x v="14"/>
    <x v="6"/>
    <x v="22"/>
    <x v="10"/>
    <n v="3.4847999999999999"/>
    <n v="1.3535999999999999"/>
    <n v="2.1311999999999998"/>
  </r>
  <r>
    <x v="2"/>
    <x v="2"/>
    <x v="14"/>
    <x v="6"/>
    <x v="23"/>
    <x v="11"/>
    <n v="2.5872000000000002"/>
    <n v="1.3230000000000002"/>
    <n v="1.2642"/>
  </r>
  <r>
    <x v="6"/>
    <x v="1"/>
    <x v="15"/>
    <x v="0"/>
    <x v="12"/>
    <x v="0"/>
    <n v="72.152500000000003"/>
    <n v="33.744000000000007"/>
    <n v="38.408499999999997"/>
  </r>
  <r>
    <x v="6"/>
    <x v="1"/>
    <x v="15"/>
    <x v="0"/>
    <x v="13"/>
    <x v="1"/>
    <n v="101.69705"/>
    <n v="39.520000000000003"/>
    <n v="62.177050000000001"/>
  </r>
  <r>
    <x v="6"/>
    <x v="1"/>
    <x v="15"/>
    <x v="0"/>
    <x v="14"/>
    <x v="2"/>
    <n v="114.83640000000001"/>
    <n v="38.729600000000005"/>
    <n v="76.106800000000007"/>
  </r>
  <r>
    <x v="6"/>
    <x v="1"/>
    <x v="15"/>
    <x v="0"/>
    <x v="15"/>
    <x v="3"/>
    <n v="99.646399999999986"/>
    <n v="48.153599999999997"/>
    <n v="51.492799999999988"/>
  </r>
  <r>
    <x v="6"/>
    <x v="1"/>
    <x v="15"/>
    <x v="0"/>
    <x v="16"/>
    <x v="4"/>
    <n v="113.7731"/>
    <n v="44.262400000000007"/>
    <n v="69.510699999999986"/>
  </r>
  <r>
    <x v="6"/>
    <x v="1"/>
    <x v="15"/>
    <x v="0"/>
    <x v="17"/>
    <x v="5"/>
    <n v="58.785299999999999"/>
    <n v="23.529599999999999"/>
    <n v="35.255700000000004"/>
  </r>
  <r>
    <x v="6"/>
    <x v="1"/>
    <x v="15"/>
    <x v="0"/>
    <x v="18"/>
    <x v="6"/>
    <n v="69.038550000000001"/>
    <n v="23.529599999999999"/>
    <n v="45.508949999999999"/>
  </r>
  <r>
    <x v="6"/>
    <x v="1"/>
    <x v="15"/>
    <x v="0"/>
    <x v="19"/>
    <x v="7"/>
    <n v="63.798000000000002"/>
    <n v="27.724799999999998"/>
    <n v="36.0732"/>
  </r>
  <r>
    <x v="6"/>
    <x v="1"/>
    <x v="15"/>
    <x v="0"/>
    <x v="20"/>
    <x v="8"/>
    <n v="64.253699999999995"/>
    <n v="26.539199999999997"/>
    <n v="37.714500000000001"/>
  </r>
  <r>
    <x v="6"/>
    <x v="1"/>
    <x v="15"/>
    <x v="0"/>
    <x v="21"/>
    <x v="9"/>
    <n v="81.114599999999996"/>
    <n v="29.184000000000005"/>
    <n v="51.930599999999991"/>
  </r>
  <r>
    <x v="6"/>
    <x v="1"/>
    <x v="15"/>
    <x v="0"/>
    <x v="22"/>
    <x v="10"/>
    <n v="128.81120000000001"/>
    <n v="46.694400000000002"/>
    <n v="82.116800000000012"/>
  </r>
  <r>
    <x v="6"/>
    <x v="1"/>
    <x v="15"/>
    <x v="0"/>
    <x v="23"/>
    <x v="11"/>
    <n v="96.760300000000001"/>
    <n v="40.006399999999999"/>
    <n v="56.753900000000002"/>
  </r>
  <r>
    <x v="6"/>
    <x v="1"/>
    <x v="15"/>
    <x v="1"/>
    <x v="12"/>
    <x v="0"/>
    <n v="51.397500000000008"/>
    <n v="33.277499999999996"/>
    <n v="18.120000000000012"/>
  </r>
  <r>
    <x v="6"/>
    <x v="1"/>
    <x v="15"/>
    <x v="1"/>
    <x v="13"/>
    <x v="1"/>
    <n v="57.907850000000003"/>
    <n v="42.242849999999997"/>
    <n v="15.665000000000006"/>
  </r>
  <r>
    <x v="6"/>
    <x v="1"/>
    <x v="15"/>
    <x v="1"/>
    <x v="14"/>
    <x v="2"/>
    <n v="67.159400000000005"/>
    <n v="43.848000000000006"/>
    <n v="23.311399999999999"/>
  </r>
  <r>
    <x v="6"/>
    <x v="1"/>
    <x v="15"/>
    <x v="1"/>
    <x v="15"/>
    <x v="3"/>
    <n v="86.152000000000015"/>
    <n v="65.772000000000006"/>
    <n v="20.38000000000001"/>
  </r>
  <r>
    <x v="6"/>
    <x v="1"/>
    <x v="15"/>
    <x v="1"/>
    <x v="16"/>
    <x v="4"/>
    <n v="79.494799999999998"/>
    <n v="47.136600000000001"/>
    <n v="32.358199999999997"/>
  </r>
  <r>
    <x v="6"/>
    <x v="1"/>
    <x v="15"/>
    <x v="1"/>
    <x v="17"/>
    <x v="5"/>
    <n v="48.901050000000005"/>
    <n v="34.177949999999996"/>
    <n v="14.723100000000009"/>
  </r>
  <r>
    <x v="6"/>
    <x v="1"/>
    <x v="15"/>
    <x v="1"/>
    <x v="18"/>
    <x v="6"/>
    <n v="40.090049999999998"/>
    <n v="29.245049999999999"/>
    <n v="10.844999999999999"/>
  </r>
  <r>
    <x v="6"/>
    <x v="1"/>
    <x v="15"/>
    <x v="1"/>
    <x v="19"/>
    <x v="7"/>
    <n v="45.033999999999999"/>
    <n v="35.078400000000002"/>
    <n v="9.9555999999999969"/>
  </r>
  <r>
    <x v="6"/>
    <x v="1"/>
    <x v="15"/>
    <x v="1"/>
    <x v="20"/>
    <x v="8"/>
    <n v="41.852249999999998"/>
    <n v="39.110850000000006"/>
    <n v="2.7413999999999916"/>
  </r>
  <r>
    <x v="6"/>
    <x v="1"/>
    <x v="15"/>
    <x v="1"/>
    <x v="21"/>
    <x v="9"/>
    <n v="65.201400000000007"/>
    <n v="42.751800000000003"/>
    <n v="22.449600000000004"/>
  </r>
  <r>
    <x v="6"/>
    <x v="1"/>
    <x v="15"/>
    <x v="1"/>
    <x v="22"/>
    <x v="10"/>
    <n v="80.669600000000003"/>
    <n v="68.277600000000007"/>
    <n v="12.391999999999996"/>
  </r>
  <r>
    <x v="6"/>
    <x v="1"/>
    <x v="15"/>
    <x v="1"/>
    <x v="23"/>
    <x v="11"/>
    <n v="71.956500000000005"/>
    <n v="52.617600000000003"/>
    <n v="19.338900000000002"/>
  </r>
  <r>
    <x v="6"/>
    <x v="1"/>
    <x v="15"/>
    <x v="2"/>
    <x v="12"/>
    <x v="0"/>
    <n v="26.69"/>
    <n v="16.965000000000003"/>
    <n v="9.7249999999999979"/>
  </r>
  <r>
    <x v="6"/>
    <x v="1"/>
    <x v="15"/>
    <x v="2"/>
    <x v="13"/>
    <x v="1"/>
    <n v="33.0642"/>
    <n v="24.504999999999999"/>
    <n v="8.5592000000000006"/>
  </r>
  <r>
    <x v="6"/>
    <x v="1"/>
    <x v="15"/>
    <x v="2"/>
    <x v="14"/>
    <x v="2"/>
    <n v="36.926400000000001"/>
    <n v="29.292900000000003"/>
    <n v="7.633499999999998"/>
  </r>
  <r>
    <x v="6"/>
    <x v="1"/>
    <x v="15"/>
    <x v="2"/>
    <x v="15"/>
    <x v="3"/>
    <n v="51.747200000000007"/>
    <n v="32.874400000000001"/>
    <n v="18.872800000000005"/>
  </r>
  <r>
    <x v="6"/>
    <x v="1"/>
    <x v="15"/>
    <x v="2"/>
    <x v="16"/>
    <x v="4"/>
    <n v="39.124400000000001"/>
    <n v="31.667999999999999"/>
    <n v="7.4564000000000021"/>
  </r>
  <r>
    <x v="6"/>
    <x v="1"/>
    <x v="15"/>
    <x v="2"/>
    <x v="17"/>
    <x v="5"/>
    <n v="29.390400000000003"/>
    <n v="14.08095"/>
    <n v="15.309450000000004"/>
  </r>
  <r>
    <x v="6"/>
    <x v="1"/>
    <x v="15"/>
    <x v="2"/>
    <x v="18"/>
    <x v="6"/>
    <n v="31.651200000000006"/>
    <n v="16.965"/>
    <n v="14.686200000000007"/>
  </r>
  <r>
    <x v="6"/>
    <x v="1"/>
    <x v="15"/>
    <x v="2"/>
    <x v="19"/>
    <x v="7"/>
    <n v="21.1008"/>
    <n v="15.08"/>
    <n v="6.0207999999999995"/>
  </r>
  <r>
    <x v="6"/>
    <x v="1"/>
    <x v="15"/>
    <x v="2"/>
    <x v="20"/>
    <x v="8"/>
    <n v="27.412200000000002"/>
    <n v="20.018699999999999"/>
    <n v="7.3935000000000031"/>
  </r>
  <r>
    <x v="6"/>
    <x v="1"/>
    <x v="15"/>
    <x v="2"/>
    <x v="21"/>
    <x v="9"/>
    <n v="36.172799999999995"/>
    <n v="22.8462"/>
    <n v="13.326599999999996"/>
  </r>
  <r>
    <x v="6"/>
    <x v="1"/>
    <x v="15"/>
    <x v="2"/>
    <x v="22"/>
    <x v="10"/>
    <n v="40.192000000000007"/>
    <n v="29.255199999999999"/>
    <n v="10.936800000000009"/>
  </r>
  <r>
    <x v="6"/>
    <x v="1"/>
    <x v="15"/>
    <x v="2"/>
    <x v="23"/>
    <x v="11"/>
    <n v="47.476800000000004"/>
    <n v="22.1676"/>
    <n v="25.309200000000004"/>
  </r>
  <r>
    <x v="6"/>
    <x v="1"/>
    <x v="15"/>
    <x v="3"/>
    <x v="12"/>
    <x v="0"/>
    <n v="55.039500000000004"/>
    <n v="44.4465"/>
    <n v="10.593000000000004"/>
  </r>
  <r>
    <x v="6"/>
    <x v="1"/>
    <x v="15"/>
    <x v="3"/>
    <x v="13"/>
    <x v="1"/>
    <n v="83.91825"/>
    <n v="49.040550000000003"/>
    <n v="34.877699999999997"/>
  </r>
  <r>
    <x v="6"/>
    <x v="1"/>
    <x v="15"/>
    <x v="3"/>
    <x v="14"/>
    <x v="2"/>
    <n v="88.4709"/>
    <n v="43.9236"/>
    <n v="44.5473"/>
  </r>
  <r>
    <x v="6"/>
    <x v="1"/>
    <x v="15"/>
    <x v="3"/>
    <x v="15"/>
    <x v="3"/>
    <n v="86.975999999999999"/>
    <n v="48.4056"/>
    <n v="38.570399999999999"/>
  </r>
  <r>
    <x v="6"/>
    <x v="1"/>
    <x v="15"/>
    <x v="3"/>
    <x v="16"/>
    <x v="4"/>
    <n v="93.227399999999989"/>
    <n v="53.335799999999999"/>
    <n v="39.89159999999999"/>
  </r>
  <r>
    <x v="6"/>
    <x v="1"/>
    <x v="15"/>
    <x v="3"/>
    <x v="17"/>
    <x v="5"/>
    <n v="49.535550000000001"/>
    <n v="31.261950000000002"/>
    <n v="18.273599999999998"/>
  </r>
  <r>
    <x v="6"/>
    <x v="1"/>
    <x v="15"/>
    <x v="3"/>
    <x v="18"/>
    <x v="6"/>
    <n v="73.385999999999996"/>
    <n v="32.270400000000002"/>
    <n v="41.115599999999993"/>
  </r>
  <r>
    <x v="6"/>
    <x v="1"/>
    <x v="15"/>
    <x v="3"/>
    <x v="19"/>
    <x v="7"/>
    <n v="57.621600000000001"/>
    <n v="30.178799999999999"/>
    <n v="27.442800000000002"/>
  </r>
  <r>
    <x v="6"/>
    <x v="1"/>
    <x v="15"/>
    <x v="3"/>
    <x v="20"/>
    <x v="8"/>
    <n v="72.774450000000002"/>
    <n v="31.261950000000002"/>
    <n v="41.512500000000003"/>
  </r>
  <r>
    <x v="6"/>
    <x v="1"/>
    <x v="15"/>
    <x v="3"/>
    <x v="21"/>
    <x v="9"/>
    <n v="83.986200000000011"/>
    <n v="41.682600000000001"/>
    <n v="42.30360000000001"/>
  </r>
  <r>
    <x v="6"/>
    <x v="1"/>
    <x v="15"/>
    <x v="3"/>
    <x v="22"/>
    <x v="10"/>
    <n v="95.673599999999993"/>
    <n v="58.564799999999998"/>
    <n v="37.108799999999995"/>
  </r>
  <r>
    <x v="6"/>
    <x v="1"/>
    <x v="15"/>
    <x v="3"/>
    <x v="23"/>
    <x v="11"/>
    <n v="106.54560000000001"/>
    <n v="60.656399999999998"/>
    <n v="45.88920000000001"/>
  </r>
  <r>
    <x v="6"/>
    <x v="1"/>
    <x v="15"/>
    <x v="4"/>
    <x v="12"/>
    <x v="0"/>
    <n v="55.499500000000005"/>
    <n v="39.219000000000001"/>
    <n v="16.280500000000004"/>
  </r>
  <r>
    <x v="6"/>
    <x v="1"/>
    <x v="15"/>
    <x v="4"/>
    <x v="13"/>
    <x v="1"/>
    <n v="82.15025"/>
    <n v="48.48545"/>
    <n v="33.6648"/>
  </r>
  <r>
    <x v="6"/>
    <x v="1"/>
    <x v="15"/>
    <x v="4"/>
    <x v="14"/>
    <x v="2"/>
    <n v="73.852800000000002"/>
    <n v="50.600199999999994"/>
    <n v="23.252600000000008"/>
  </r>
  <r>
    <x v="6"/>
    <x v="1"/>
    <x v="15"/>
    <x v="4"/>
    <x v="15"/>
    <x v="3"/>
    <n v="71.21520000000001"/>
    <n v="73.208799999999997"/>
    <n v="-1.9935999999999865"/>
  </r>
  <r>
    <x v="6"/>
    <x v="1"/>
    <x v="15"/>
    <x v="4"/>
    <x v="16"/>
    <x v="4"/>
    <n v="65.390500000000003"/>
    <n v="58.136400000000002"/>
    <n v="7.2541000000000011"/>
  </r>
  <r>
    <x v="6"/>
    <x v="1"/>
    <x v="15"/>
    <x v="4"/>
    <x v="17"/>
    <x v="5"/>
    <n v="46.982249999999993"/>
    <n v="34.951050000000002"/>
    <n v="12.031199999999991"/>
  </r>
  <r>
    <x v="6"/>
    <x v="1"/>
    <x v="15"/>
    <x v="4"/>
    <x v="18"/>
    <x v="6"/>
    <n v="55.884149999999991"/>
    <n v="40.141800000000003"/>
    <n v="15.742349999999988"/>
  </r>
  <r>
    <x v="6"/>
    <x v="1"/>
    <x v="15"/>
    <x v="4"/>
    <x v="19"/>
    <x v="7"/>
    <n v="44.839199999999998"/>
    <n v="34.143600000000006"/>
    <n v="10.695599999999992"/>
  </r>
  <r>
    <x v="6"/>
    <x v="1"/>
    <x v="15"/>
    <x v="4"/>
    <x v="20"/>
    <x v="8"/>
    <n v="44.509500000000003"/>
    <n v="38.757600000000011"/>
    <n v="5.751899999999992"/>
  </r>
  <r>
    <x v="6"/>
    <x v="1"/>
    <x v="15"/>
    <x v="4"/>
    <x v="21"/>
    <x v="9"/>
    <n v="77.149799999999999"/>
    <n v="51.215400000000002"/>
    <n v="25.934399999999997"/>
  </r>
  <r>
    <x v="6"/>
    <x v="1"/>
    <x v="15"/>
    <x v="4"/>
    <x v="22"/>
    <x v="10"/>
    <n v="81.765600000000006"/>
    <n v="67.672000000000011"/>
    <n v="14.093599999999995"/>
  </r>
  <r>
    <x v="6"/>
    <x v="1"/>
    <x v="15"/>
    <x v="4"/>
    <x v="23"/>
    <x v="11"/>
    <n v="75.391400000000004"/>
    <n v="45.217199999999998"/>
    <n v="30.174200000000006"/>
  </r>
  <r>
    <x v="6"/>
    <x v="1"/>
    <x v="15"/>
    <x v="5"/>
    <x v="12"/>
    <x v="0"/>
    <n v="25.5"/>
    <n v="16.412500000000001"/>
    <n v="9.0874999999999986"/>
  </r>
  <r>
    <x v="6"/>
    <x v="1"/>
    <x v="15"/>
    <x v="5"/>
    <x v="13"/>
    <x v="1"/>
    <n v="32.174999999999997"/>
    <n v="24.927499999999998"/>
    <n v="7.2474999999999987"/>
  </r>
  <r>
    <x v="6"/>
    <x v="1"/>
    <x v="15"/>
    <x v="5"/>
    <x v="14"/>
    <x v="2"/>
    <n v="35.700000000000003"/>
    <n v="18.654999999999998"/>
    <n v="17.045000000000005"/>
  </r>
  <r>
    <x v="6"/>
    <x v="1"/>
    <x v="15"/>
    <x v="5"/>
    <x v="15"/>
    <x v="3"/>
    <n v="34.799999999999997"/>
    <n v="29.120000000000005"/>
    <n v="5.6799999999999926"/>
  </r>
  <r>
    <x v="6"/>
    <x v="1"/>
    <x v="15"/>
    <x v="5"/>
    <x v="16"/>
    <x v="4"/>
    <n v="41.65"/>
    <n v="22.067499999999999"/>
    <n v="19.5825"/>
  </r>
  <r>
    <x v="6"/>
    <x v="1"/>
    <x v="15"/>
    <x v="5"/>
    <x v="17"/>
    <x v="5"/>
    <n v="22.725000000000001"/>
    <n v="13.893749999999999"/>
    <n v="8.8312500000000025"/>
  </r>
  <r>
    <x v="6"/>
    <x v="1"/>
    <x v="15"/>
    <x v="5"/>
    <x v="18"/>
    <x v="6"/>
    <n v="19.8"/>
    <n v="13.60125"/>
    <n v="6.1987500000000004"/>
  </r>
  <r>
    <x v="6"/>
    <x v="1"/>
    <x v="15"/>
    <x v="5"/>
    <x v="19"/>
    <x v="7"/>
    <n v="20.399999999999999"/>
    <n v="14.819999999999999"/>
    <n v="5.58"/>
  </r>
  <r>
    <x v="6"/>
    <x v="1"/>
    <x v="15"/>
    <x v="5"/>
    <x v="20"/>
    <x v="8"/>
    <n v="21.599999999999998"/>
    <n v="14.625"/>
    <n v="6.9749999999999979"/>
  </r>
  <r>
    <x v="6"/>
    <x v="1"/>
    <x v="15"/>
    <x v="5"/>
    <x v="21"/>
    <x v="9"/>
    <n v="35.099999999999994"/>
    <n v="17.940000000000001"/>
    <n v="17.159999999999993"/>
  </r>
  <r>
    <x v="6"/>
    <x v="1"/>
    <x v="15"/>
    <x v="5"/>
    <x v="22"/>
    <x v="10"/>
    <n v="32"/>
    <n v="22.36"/>
    <n v="9.64"/>
  </r>
  <r>
    <x v="6"/>
    <x v="1"/>
    <x v="15"/>
    <x v="5"/>
    <x v="23"/>
    <x v="11"/>
    <n v="36.050000000000004"/>
    <n v="25.934999999999999"/>
    <n v="10.115000000000006"/>
  </r>
  <r>
    <x v="6"/>
    <x v="1"/>
    <x v="15"/>
    <x v="6"/>
    <x v="12"/>
    <x v="0"/>
    <n v="3.6"/>
    <n v="1.3919999999999999"/>
    <n v="2.2080000000000002"/>
  </r>
  <r>
    <x v="6"/>
    <x v="1"/>
    <x v="15"/>
    <x v="6"/>
    <x v="13"/>
    <x v="1"/>
    <n v="5.5120000000000005"/>
    <n v="1.3260000000000001"/>
    <n v="4.1859999999999999"/>
  </r>
  <r>
    <x v="6"/>
    <x v="1"/>
    <x v="15"/>
    <x v="6"/>
    <x v="14"/>
    <x v="2"/>
    <n v="6.4960000000000004"/>
    <n v="1.6127999999999998"/>
    <n v="4.8832000000000004"/>
  </r>
  <r>
    <x v="6"/>
    <x v="1"/>
    <x v="15"/>
    <x v="6"/>
    <x v="15"/>
    <x v="3"/>
    <n v="5.3120000000000003"/>
    <n v="1.8815999999999999"/>
    <n v="3.4304000000000006"/>
  </r>
  <r>
    <x v="6"/>
    <x v="1"/>
    <x v="15"/>
    <x v="6"/>
    <x v="16"/>
    <x v="4"/>
    <n v="6.7200000000000006"/>
    <n v="1.4951999999999999"/>
    <n v="5.224800000000001"/>
  </r>
  <r>
    <x v="6"/>
    <x v="1"/>
    <x v="15"/>
    <x v="6"/>
    <x v="17"/>
    <x v="5"/>
    <n v="3.456"/>
    <n v="1.0367999999999999"/>
    <n v="2.4192"/>
  </r>
  <r>
    <x v="6"/>
    <x v="1"/>
    <x v="15"/>
    <x v="6"/>
    <x v="18"/>
    <x v="6"/>
    <n v="3.3839999999999999"/>
    <n v="1.0692000000000002"/>
    <n v="2.3148"/>
  </r>
  <r>
    <x v="6"/>
    <x v="1"/>
    <x v="15"/>
    <x v="6"/>
    <x v="19"/>
    <x v="7"/>
    <n v="3.4880000000000004"/>
    <n v="1.1039999999999999"/>
    <n v="2.3840000000000003"/>
  </r>
  <r>
    <x v="6"/>
    <x v="1"/>
    <x v="15"/>
    <x v="6"/>
    <x v="20"/>
    <x v="8"/>
    <n v="3.5640000000000001"/>
    <n v="1.0152000000000001"/>
    <n v="2.5488"/>
  </r>
  <r>
    <x v="6"/>
    <x v="1"/>
    <x v="15"/>
    <x v="6"/>
    <x v="21"/>
    <x v="9"/>
    <n v="5.76"/>
    <n v="1.5552000000000001"/>
    <n v="4.2047999999999996"/>
  </r>
  <r>
    <x v="6"/>
    <x v="1"/>
    <x v="15"/>
    <x v="6"/>
    <x v="22"/>
    <x v="10"/>
    <n v="7.68"/>
    <n v="1.5743999999999998"/>
    <n v="6.1055999999999999"/>
  </r>
  <r>
    <x v="6"/>
    <x v="1"/>
    <x v="15"/>
    <x v="6"/>
    <x v="23"/>
    <x v="11"/>
    <n v="6.44"/>
    <n v="1.4616"/>
    <n v="4.9784000000000006"/>
  </r>
  <r>
    <x v="6"/>
    <x v="1"/>
    <x v="15"/>
    <x v="6"/>
    <x v="12"/>
    <x v="0"/>
    <n v="4.1055000000000001"/>
    <n v="1.32"/>
    <n v="2.7854999999999999"/>
  </r>
  <r>
    <x v="6"/>
    <x v="1"/>
    <x v="15"/>
    <x v="6"/>
    <x v="13"/>
    <x v="1"/>
    <n v="5.1128999999999998"/>
    <n v="1.4663999999999999"/>
    <n v="3.6464999999999996"/>
  </r>
  <r>
    <x v="6"/>
    <x v="1"/>
    <x v="15"/>
    <x v="6"/>
    <x v="14"/>
    <x v="2"/>
    <n v="5.2647000000000004"/>
    <n v="1.5456000000000001"/>
    <n v="3.7191000000000001"/>
  </r>
  <r>
    <x v="6"/>
    <x v="1"/>
    <x v="15"/>
    <x v="6"/>
    <x v="15"/>
    <x v="3"/>
    <n v="4.4712000000000005"/>
    <n v="1.8239999999999998"/>
    <n v="2.6472000000000007"/>
  </r>
  <r>
    <x v="6"/>
    <x v="1"/>
    <x v="15"/>
    <x v="6"/>
    <x v="16"/>
    <x v="4"/>
    <n v="4.2987000000000002"/>
    <n v="1.7807999999999999"/>
    <n v="2.5179"/>
  </r>
  <r>
    <x v="6"/>
    <x v="1"/>
    <x v="15"/>
    <x v="6"/>
    <x v="17"/>
    <x v="5"/>
    <n v="3.2292000000000001"/>
    <n v="1.2527999999999999"/>
    <n v="1.9764000000000002"/>
  </r>
  <r>
    <x v="6"/>
    <x v="1"/>
    <x v="15"/>
    <x v="6"/>
    <x v="18"/>
    <x v="6"/>
    <n v="3.4776000000000002"/>
    <n v="0.96120000000000005"/>
    <n v="2.5164"/>
  </r>
  <r>
    <x v="6"/>
    <x v="1"/>
    <x v="15"/>
    <x v="6"/>
    <x v="19"/>
    <x v="7"/>
    <n v="3.0360000000000005"/>
    <n v="0.87360000000000004"/>
    <n v="2.1624000000000003"/>
  </r>
  <r>
    <x v="6"/>
    <x v="1"/>
    <x v="15"/>
    <x v="6"/>
    <x v="20"/>
    <x v="8"/>
    <n v="2.9497499999999999"/>
    <n v="1.1016000000000001"/>
    <n v="1.8481499999999997"/>
  </r>
  <r>
    <x v="6"/>
    <x v="1"/>
    <x v="15"/>
    <x v="6"/>
    <x v="21"/>
    <x v="9"/>
    <n v="4.7609999999999992"/>
    <n v="1.3823999999999999"/>
    <n v="3.3785999999999996"/>
  </r>
  <r>
    <x v="6"/>
    <x v="1"/>
    <x v="15"/>
    <x v="6"/>
    <x v="22"/>
    <x v="10"/>
    <n v="6.4584000000000001"/>
    <n v="1.9776"/>
    <n v="4.4808000000000003"/>
  </r>
  <r>
    <x v="6"/>
    <x v="1"/>
    <x v="15"/>
    <x v="6"/>
    <x v="23"/>
    <x v="11"/>
    <n v="5.0715000000000003"/>
    <n v="1.4279999999999999"/>
    <n v="3.6435000000000004"/>
  </r>
  <r>
    <x v="6"/>
    <x v="1"/>
    <x v="15"/>
    <x v="6"/>
    <x v="12"/>
    <x v="0"/>
    <n v="0.33250000000000002"/>
    <n v="0.1215"/>
    <n v="0.21100000000000002"/>
  </r>
  <r>
    <x v="6"/>
    <x v="1"/>
    <x v="15"/>
    <x v="6"/>
    <x v="13"/>
    <x v="1"/>
    <n v="0.45955000000000001"/>
    <n v="0.1716"/>
    <n v="0.28795000000000004"/>
  </r>
  <r>
    <x v="6"/>
    <x v="1"/>
    <x v="15"/>
    <x v="6"/>
    <x v="14"/>
    <x v="2"/>
    <n v="0.53410000000000002"/>
    <n v="0.19109999999999999"/>
    <n v="0.34300000000000003"/>
  </r>
  <r>
    <x v="6"/>
    <x v="1"/>
    <x v="15"/>
    <x v="6"/>
    <x v="15"/>
    <x v="3"/>
    <n v="0.58800000000000008"/>
    <n v="0.25440000000000002"/>
    <n v="0.33360000000000006"/>
  </r>
  <r>
    <x v="6"/>
    <x v="1"/>
    <x v="15"/>
    <x v="6"/>
    <x v="16"/>
    <x v="4"/>
    <n v="0.58309999999999995"/>
    <n v="0.21840000000000001"/>
    <n v="0.36469999999999991"/>
  </r>
  <r>
    <x v="6"/>
    <x v="1"/>
    <x v="15"/>
    <x v="6"/>
    <x v="17"/>
    <x v="5"/>
    <n v="0.25515000000000004"/>
    <n v="0.15254999999999999"/>
    <n v="0.10260000000000005"/>
  </r>
  <r>
    <x v="6"/>
    <x v="1"/>
    <x v="15"/>
    <x v="6"/>
    <x v="18"/>
    <x v="6"/>
    <n v="0.28034999999999999"/>
    <n v="0.13905000000000001"/>
    <n v="0.14129999999999998"/>
  </r>
  <r>
    <x v="6"/>
    <x v="1"/>
    <x v="15"/>
    <x v="6"/>
    <x v="19"/>
    <x v="7"/>
    <n v="0.33600000000000002"/>
    <n v="9.7200000000000009E-2"/>
    <n v="0.23880000000000001"/>
  </r>
  <r>
    <x v="6"/>
    <x v="1"/>
    <x v="15"/>
    <x v="6"/>
    <x v="20"/>
    <x v="8"/>
    <n v="0.3402"/>
    <n v="0.15390000000000001"/>
    <n v="0.18629999999999999"/>
  </r>
  <r>
    <x v="6"/>
    <x v="1"/>
    <x v="15"/>
    <x v="6"/>
    <x v="21"/>
    <x v="9"/>
    <n v="0.44519999999999998"/>
    <n v="0.18359999999999999"/>
    <n v="0.2616"/>
  </r>
  <r>
    <x v="6"/>
    <x v="1"/>
    <x v="15"/>
    <x v="6"/>
    <x v="22"/>
    <x v="10"/>
    <n v="0.54880000000000007"/>
    <n v="0.28799999999999998"/>
    <n v="0.26080000000000009"/>
  </r>
  <r>
    <x v="6"/>
    <x v="1"/>
    <x v="15"/>
    <x v="6"/>
    <x v="23"/>
    <x v="11"/>
    <n v="0.4214"/>
    <n v="0.23100000000000001"/>
    <n v="0.19039999999999999"/>
  </r>
  <r>
    <x v="6"/>
    <x v="1"/>
    <x v="15"/>
    <x v="6"/>
    <x v="12"/>
    <x v="0"/>
    <n v="7.4295"/>
    <n v="3.306"/>
    <n v="4.1234999999999999"/>
  </r>
  <r>
    <x v="6"/>
    <x v="1"/>
    <x v="15"/>
    <x v="6"/>
    <x v="13"/>
    <x v="1"/>
    <n v="9.7408999999999999"/>
    <n v="3.9643500000000005"/>
    <n v="5.7765499999999994"/>
  </r>
  <r>
    <x v="6"/>
    <x v="1"/>
    <x v="15"/>
    <x v="6"/>
    <x v="14"/>
    <x v="2"/>
    <n v="8.0010000000000012"/>
    <n v="4.0697999999999999"/>
    <n v="3.9312000000000014"/>
  </r>
  <r>
    <x v="6"/>
    <x v="1"/>
    <x v="15"/>
    <x v="6"/>
    <x v="15"/>
    <x v="3"/>
    <n v="8.2296000000000014"/>
    <n v="5.2439999999999998"/>
    <n v="2.9856000000000016"/>
  </r>
  <r>
    <x v="6"/>
    <x v="1"/>
    <x v="15"/>
    <x v="6"/>
    <x v="16"/>
    <x v="4"/>
    <n v="8.8010999999999999"/>
    <n v="4.6284000000000001"/>
    <n v="4.1726999999999999"/>
  </r>
  <r>
    <x v="6"/>
    <x v="1"/>
    <x v="15"/>
    <x v="6"/>
    <x v="17"/>
    <x v="5"/>
    <n v="5.2578000000000005"/>
    <n v="2.64195"/>
    <n v="2.6158500000000005"/>
  </r>
  <r>
    <x v="6"/>
    <x v="1"/>
    <x v="15"/>
    <x v="6"/>
    <x v="18"/>
    <x v="6"/>
    <n v="6.2865000000000002"/>
    <n v="2.5137"/>
    <n v="3.7728000000000002"/>
  </r>
  <r>
    <x v="6"/>
    <x v="1"/>
    <x v="15"/>
    <x v="6"/>
    <x v="19"/>
    <x v="7"/>
    <n v="5.7403999999999993"/>
    <n v="2.6448"/>
    <n v="3.0955999999999992"/>
  </r>
  <r>
    <x v="6"/>
    <x v="1"/>
    <x v="15"/>
    <x v="6"/>
    <x v="20"/>
    <x v="8"/>
    <n v="6.1722000000000001"/>
    <n v="3.0010499999999998"/>
    <n v="3.1711500000000004"/>
  </r>
  <r>
    <x v="6"/>
    <x v="1"/>
    <x v="15"/>
    <x v="6"/>
    <x v="21"/>
    <x v="9"/>
    <n v="8.1534000000000013"/>
    <n v="3.9671999999999996"/>
    <n v="4.1862000000000013"/>
  </r>
  <r>
    <x v="6"/>
    <x v="1"/>
    <x v="15"/>
    <x v="6"/>
    <x v="22"/>
    <x v="10"/>
    <n v="10.058400000000001"/>
    <n v="5.3352000000000004"/>
    <n v="4.7232000000000003"/>
  </r>
  <r>
    <x v="6"/>
    <x v="1"/>
    <x v="15"/>
    <x v="6"/>
    <x v="23"/>
    <x v="11"/>
    <n v="7.8232000000000008"/>
    <n v="4.2294"/>
    <n v="3.5938000000000008"/>
  </r>
  <r>
    <x v="6"/>
    <x v="1"/>
    <x v="15"/>
    <x v="6"/>
    <x v="12"/>
    <x v="0"/>
    <n v="4.7519999999999998"/>
    <n v="1.7820000000000003"/>
    <n v="2.9699999999999998"/>
  </r>
  <r>
    <x v="6"/>
    <x v="1"/>
    <x v="15"/>
    <x v="6"/>
    <x v="13"/>
    <x v="1"/>
    <n v="5.9845500000000005"/>
    <n v="2.2737000000000003"/>
    <n v="3.7108500000000002"/>
  </r>
  <r>
    <x v="6"/>
    <x v="1"/>
    <x v="15"/>
    <x v="6"/>
    <x v="14"/>
    <x v="2"/>
    <n v="7.4150999999999998"/>
    <n v="2.2637999999999998"/>
    <n v="5.1513"/>
  </r>
  <r>
    <x v="6"/>
    <x v="1"/>
    <x v="15"/>
    <x v="6"/>
    <x v="15"/>
    <x v="3"/>
    <n v="9.1079999999999988"/>
    <n v="2.9304000000000006"/>
    <n v="6.1775999999999982"/>
  </r>
  <r>
    <x v="6"/>
    <x v="1"/>
    <x v="15"/>
    <x v="6"/>
    <x v="16"/>
    <x v="4"/>
    <n v="7.3457999999999997"/>
    <n v="1.9865999999999999"/>
    <n v="5.3591999999999995"/>
  </r>
  <r>
    <x v="6"/>
    <x v="1"/>
    <x v="15"/>
    <x v="6"/>
    <x v="17"/>
    <x v="5"/>
    <n v="4.0540500000000002"/>
    <n v="1.76715"/>
    <n v="2.2869000000000002"/>
  </r>
  <r>
    <x v="6"/>
    <x v="1"/>
    <x v="15"/>
    <x v="6"/>
    <x v="18"/>
    <x v="6"/>
    <n v="3.9203999999999999"/>
    <n v="1.76715"/>
    <n v="2.1532499999999999"/>
  </r>
  <r>
    <x v="6"/>
    <x v="1"/>
    <x v="15"/>
    <x v="6"/>
    <x v="19"/>
    <x v="7"/>
    <n v="3.8411999999999997"/>
    <n v="1.2144000000000001"/>
    <n v="2.6267999999999994"/>
  </r>
  <r>
    <x v="6"/>
    <x v="1"/>
    <x v="15"/>
    <x v="6"/>
    <x v="20"/>
    <x v="8"/>
    <n v="4.5441000000000003"/>
    <n v="1.7225999999999999"/>
    <n v="2.8215000000000003"/>
  </r>
  <r>
    <x v="6"/>
    <x v="1"/>
    <x v="15"/>
    <x v="6"/>
    <x v="21"/>
    <x v="9"/>
    <n v="5.8806000000000003"/>
    <n v="1.8414000000000001"/>
    <n v="4.0392000000000001"/>
  </r>
  <r>
    <x v="6"/>
    <x v="1"/>
    <x v="15"/>
    <x v="6"/>
    <x v="22"/>
    <x v="10"/>
    <n v="9.2663999999999991"/>
    <n v="2.9304000000000006"/>
    <n v="6.3359999999999985"/>
  </r>
  <r>
    <x v="6"/>
    <x v="1"/>
    <x v="15"/>
    <x v="6"/>
    <x v="23"/>
    <x v="11"/>
    <n v="6.0983999999999998"/>
    <n v="2.6564999999999999"/>
    <n v="3.4419"/>
  </r>
  <r>
    <x v="6"/>
    <x v="1"/>
    <x v="15"/>
    <x v="6"/>
    <x v="12"/>
    <x v="0"/>
    <n v="2.8620000000000005"/>
    <n v="0.96600000000000008"/>
    <n v="1.8960000000000004"/>
  </r>
  <r>
    <x v="6"/>
    <x v="1"/>
    <x v="15"/>
    <x v="6"/>
    <x v="13"/>
    <x v="1"/>
    <n v="2.9835000000000003"/>
    <n v="1.24085"/>
    <n v="1.7426500000000003"/>
  </r>
  <r>
    <x v="6"/>
    <x v="1"/>
    <x v="15"/>
    <x v="6"/>
    <x v="14"/>
    <x v="2"/>
    <n v="4.0068000000000001"/>
    <n v="1.8514999999999999"/>
    <n v="2.1553000000000004"/>
  </r>
  <r>
    <x v="6"/>
    <x v="1"/>
    <x v="15"/>
    <x v="6"/>
    <x v="15"/>
    <x v="3"/>
    <n v="3.4992000000000005"/>
    <n v="1.8216000000000001"/>
    <n v="1.6776000000000004"/>
  </r>
  <r>
    <x v="6"/>
    <x v="1"/>
    <x v="15"/>
    <x v="6"/>
    <x v="16"/>
    <x v="4"/>
    <n v="3.1374"/>
    <n v="1.6905000000000001"/>
    <n v="1.4468999999999999"/>
  </r>
  <r>
    <x v="6"/>
    <x v="1"/>
    <x v="15"/>
    <x v="6"/>
    <x v="17"/>
    <x v="5"/>
    <n v="2.8188"/>
    <n v="0.82799999999999996"/>
    <n v="1.9908000000000001"/>
  </r>
  <r>
    <x v="6"/>
    <x v="1"/>
    <x v="15"/>
    <x v="6"/>
    <x v="18"/>
    <x v="6"/>
    <n v="2.5029000000000003"/>
    <n v="0.94184999999999997"/>
    <n v="1.5610500000000003"/>
  </r>
  <r>
    <x v="6"/>
    <x v="1"/>
    <x v="15"/>
    <x v="6"/>
    <x v="19"/>
    <x v="7"/>
    <n v="2.16"/>
    <n v="0.874"/>
    <n v="1.286"/>
  </r>
  <r>
    <x v="6"/>
    <x v="1"/>
    <x v="15"/>
    <x v="6"/>
    <x v="20"/>
    <x v="8"/>
    <n v="2.6001000000000003"/>
    <n v="1.0764"/>
    <n v="1.5237000000000003"/>
  </r>
  <r>
    <x v="6"/>
    <x v="1"/>
    <x v="15"/>
    <x v="6"/>
    <x v="21"/>
    <x v="9"/>
    <n v="2.5920000000000005"/>
    <n v="1.2006000000000001"/>
    <n v="1.3914000000000004"/>
  </r>
  <r>
    <x v="6"/>
    <x v="1"/>
    <x v="15"/>
    <x v="6"/>
    <x v="22"/>
    <x v="10"/>
    <n v="5.1408000000000005"/>
    <n v="1.8032000000000001"/>
    <n v="3.3376000000000001"/>
  </r>
  <r>
    <x v="6"/>
    <x v="1"/>
    <x v="15"/>
    <x v="6"/>
    <x v="23"/>
    <x v="11"/>
    <n v="3.0996000000000001"/>
    <n v="1.5778000000000001"/>
    <n v="1.5218"/>
  </r>
  <r>
    <x v="0"/>
    <x v="0"/>
    <x v="16"/>
    <x v="0"/>
    <x v="12"/>
    <x v="0"/>
    <n v="83.63600000000001"/>
    <n v="23.368500000000001"/>
    <n v="60.267500000000013"/>
  </r>
  <r>
    <x v="0"/>
    <x v="0"/>
    <x v="16"/>
    <x v="0"/>
    <x v="13"/>
    <x v="1"/>
    <n v="100.29110000000001"/>
    <n v="44.255900000000004"/>
    <n v="56.03520000000001"/>
  </r>
  <r>
    <x v="0"/>
    <x v="0"/>
    <x v="16"/>
    <x v="0"/>
    <x v="14"/>
    <x v="2"/>
    <n v="110.02460000000001"/>
    <n v="44.025100000000002"/>
    <n v="65.999500000000012"/>
  </r>
  <r>
    <x v="0"/>
    <x v="0"/>
    <x v="16"/>
    <x v="0"/>
    <x v="15"/>
    <x v="3"/>
    <n v="114.2064"/>
    <n v="54.930399999999999"/>
    <n v="59.276000000000003"/>
  </r>
  <r>
    <x v="0"/>
    <x v="0"/>
    <x v="16"/>
    <x v="0"/>
    <x v="16"/>
    <x v="4"/>
    <n v="106.99640000000001"/>
    <n v="48.467999999999996"/>
    <n v="58.528400000000012"/>
  </r>
  <r>
    <x v="0"/>
    <x v="0"/>
    <x v="16"/>
    <x v="0"/>
    <x v="17"/>
    <x v="5"/>
    <n v="67.485600000000005"/>
    <n v="27.263249999999999"/>
    <n v="40.222350000000006"/>
  </r>
  <r>
    <x v="0"/>
    <x v="0"/>
    <x v="16"/>
    <x v="0"/>
    <x v="18"/>
    <x v="6"/>
    <n v="77.219099999999997"/>
    <n v="30.119399999999999"/>
    <n v="47.099699999999999"/>
  </r>
  <r>
    <x v="0"/>
    <x v="0"/>
    <x v="16"/>
    <x v="0"/>
    <x v="19"/>
    <x v="7"/>
    <n v="67.485599999999991"/>
    <n v="19.156400000000001"/>
    <n v="48.329199999999986"/>
  </r>
  <r>
    <x v="0"/>
    <x v="0"/>
    <x v="16"/>
    <x v="0"/>
    <x v="20"/>
    <x v="8"/>
    <n v="74.623499999999993"/>
    <n v="23.887800000000002"/>
    <n v="50.735699999999994"/>
  </r>
  <r>
    <x v="0"/>
    <x v="0"/>
    <x v="16"/>
    <x v="0"/>
    <x v="21"/>
    <x v="9"/>
    <n v="88.250399999999999"/>
    <n v="33.581399999999995"/>
    <n v="54.669000000000004"/>
  </r>
  <r>
    <x v="0"/>
    <x v="0"/>
    <x v="16"/>
    <x v="0"/>
    <x v="22"/>
    <x v="10"/>
    <n v="94.595199999999991"/>
    <n v="43.3904"/>
    <n v="51.204799999999992"/>
  </r>
  <r>
    <x v="0"/>
    <x v="0"/>
    <x v="16"/>
    <x v="0"/>
    <x v="23"/>
    <x v="11"/>
    <n v="112.04340000000001"/>
    <n v="36.350999999999999"/>
    <n v="75.692400000000006"/>
  </r>
  <r>
    <x v="0"/>
    <x v="0"/>
    <x v="4"/>
    <x v="1"/>
    <x v="12"/>
    <x v="0"/>
    <n v="37.192499999999995"/>
    <n v="34.430000000000007"/>
    <n v="2.7624999999999886"/>
  </r>
  <r>
    <x v="0"/>
    <x v="0"/>
    <x v="4"/>
    <x v="1"/>
    <x v="13"/>
    <x v="1"/>
    <n v="54.457650000000008"/>
    <n v="44.3521"/>
    <n v="10.105550000000008"/>
  </r>
  <r>
    <x v="0"/>
    <x v="0"/>
    <x v="4"/>
    <x v="1"/>
    <x v="14"/>
    <x v="2"/>
    <n v="46.040399999999998"/>
    <n v="43.381799999999998"/>
    <n v="2.6585999999999999"/>
  </r>
  <r>
    <x v="0"/>
    <x v="0"/>
    <x v="4"/>
    <x v="1"/>
    <x v="15"/>
    <x v="3"/>
    <n v="68.277600000000007"/>
    <n v="42.0672"/>
    <n v="26.210400000000007"/>
  </r>
  <r>
    <x v="0"/>
    <x v="0"/>
    <x v="4"/>
    <x v="1"/>
    <x v="16"/>
    <x v="4"/>
    <n v="60.291000000000004"/>
    <n v="37.247"/>
    <n v="23.044000000000004"/>
  </r>
  <r>
    <x v="0"/>
    <x v="0"/>
    <x v="4"/>
    <x v="1"/>
    <x v="17"/>
    <x v="5"/>
    <n v="36.644399999999997"/>
    <n v="32.9589"/>
    <n v="3.6854999999999976"/>
  </r>
  <r>
    <x v="0"/>
    <x v="0"/>
    <x v="4"/>
    <x v="1"/>
    <x v="18"/>
    <x v="6"/>
    <n v="33.47325"/>
    <n v="32.677199999999999"/>
    <n v="0.79605000000000103"/>
  </r>
  <r>
    <x v="0"/>
    <x v="0"/>
    <x v="4"/>
    <x v="1"/>
    <x v="19"/>
    <x v="7"/>
    <n v="37.583999999999996"/>
    <n v="23.287200000000002"/>
    <n v="14.296799999999994"/>
  </r>
  <r>
    <x v="0"/>
    <x v="0"/>
    <x v="4"/>
    <x v="1"/>
    <x v="20"/>
    <x v="8"/>
    <n v="33.825600000000001"/>
    <n v="25.634700000000002"/>
    <n v="8.1908999999999992"/>
  </r>
  <r>
    <x v="0"/>
    <x v="0"/>
    <x v="4"/>
    <x v="1"/>
    <x v="21"/>
    <x v="9"/>
    <n v="39.463200000000001"/>
    <n v="36.433199999999999"/>
    <n v="3.0300000000000011"/>
  </r>
  <r>
    <x v="0"/>
    <x v="0"/>
    <x v="4"/>
    <x v="1"/>
    <x v="22"/>
    <x v="10"/>
    <n v="74.541600000000003"/>
    <n v="54.587200000000003"/>
    <n v="19.9544"/>
  </r>
  <r>
    <x v="0"/>
    <x v="0"/>
    <x v="4"/>
    <x v="1"/>
    <x v="23"/>
    <x v="11"/>
    <n v="65.2239"/>
    <n v="45.572800000000001"/>
    <n v="19.6511"/>
  </r>
  <r>
    <x v="0"/>
    <x v="0"/>
    <x v="16"/>
    <x v="2"/>
    <x v="12"/>
    <x v="0"/>
    <n v="28.434999999999999"/>
    <n v="20.146500000000003"/>
    <n v="8.2884999999999955"/>
  </r>
  <r>
    <x v="0"/>
    <x v="0"/>
    <x v="16"/>
    <x v="2"/>
    <x v="13"/>
    <x v="1"/>
    <n v="31.853250000000003"/>
    <n v="25.482600000000001"/>
    <n v="6.3706500000000013"/>
  </r>
  <r>
    <x v="0"/>
    <x v="0"/>
    <x v="16"/>
    <x v="2"/>
    <x v="14"/>
    <x v="2"/>
    <n v="35.150500000000001"/>
    <n v="28.205100000000002"/>
    <n v="6.9453999999999994"/>
  </r>
  <r>
    <x v="0"/>
    <x v="0"/>
    <x v="16"/>
    <x v="2"/>
    <x v="15"/>
    <x v="3"/>
    <n v="52.271999999999998"/>
    <n v="27.297599999999999"/>
    <n v="24.974399999999999"/>
  </r>
  <r>
    <x v="0"/>
    <x v="0"/>
    <x v="16"/>
    <x v="2"/>
    <x v="16"/>
    <x v="4"/>
    <n v="48.278999999999996"/>
    <n v="25.155899999999999"/>
    <n v="23.123099999999997"/>
  </r>
  <r>
    <x v="0"/>
    <x v="0"/>
    <x v="16"/>
    <x v="2"/>
    <x v="17"/>
    <x v="5"/>
    <n v="31.0365"/>
    <n v="17.315100000000001"/>
    <n v="13.721399999999999"/>
  </r>
  <r>
    <x v="0"/>
    <x v="0"/>
    <x v="16"/>
    <x v="2"/>
    <x v="18"/>
    <x v="6"/>
    <n v="31.853249999999999"/>
    <n v="14.0481"/>
    <n v="17.805149999999998"/>
  </r>
  <r>
    <x v="0"/>
    <x v="0"/>
    <x v="16"/>
    <x v="2"/>
    <x v="19"/>
    <x v="7"/>
    <n v="21.053999999999998"/>
    <n v="17.423999999999999"/>
    <n v="3.629999999999999"/>
  </r>
  <r>
    <x v="0"/>
    <x v="0"/>
    <x v="16"/>
    <x v="2"/>
    <x v="20"/>
    <x v="8"/>
    <n v="30.492000000000004"/>
    <n v="18.948599999999999"/>
    <n v="11.543400000000005"/>
  </r>
  <r>
    <x v="0"/>
    <x v="0"/>
    <x v="16"/>
    <x v="2"/>
    <x v="21"/>
    <x v="9"/>
    <n v="38.115000000000009"/>
    <n v="24.393600000000003"/>
    <n v="13.721400000000006"/>
  </r>
  <r>
    <x v="0"/>
    <x v="0"/>
    <x v="16"/>
    <x v="2"/>
    <x v="22"/>
    <x v="10"/>
    <n v="39.204000000000001"/>
    <n v="32.524799999999999"/>
    <n v="6.6792000000000016"/>
  </r>
  <r>
    <x v="0"/>
    <x v="0"/>
    <x v="16"/>
    <x v="2"/>
    <x v="23"/>
    <x v="11"/>
    <n v="41.926500000000004"/>
    <n v="26.680500000000002"/>
    <n v="15.246000000000002"/>
  </r>
  <r>
    <x v="0"/>
    <x v="0"/>
    <x v="16"/>
    <x v="3"/>
    <x v="12"/>
    <x v="0"/>
    <n v="56.835000000000001"/>
    <n v="32.317500000000003"/>
    <n v="24.517499999999998"/>
  </r>
  <r>
    <x v="0"/>
    <x v="0"/>
    <x v="16"/>
    <x v="3"/>
    <x v="13"/>
    <x v="1"/>
    <n v="65.676000000000002"/>
    <n v="52.854750000000003"/>
    <n v="12.821249999999999"/>
  </r>
  <r>
    <x v="0"/>
    <x v="0"/>
    <x v="16"/>
    <x v="3"/>
    <x v="14"/>
    <x v="2"/>
    <n v="70.727999999999994"/>
    <n v="54.974499999999992"/>
    <n v="15.753500000000003"/>
  </r>
  <r>
    <x v="0"/>
    <x v="0"/>
    <x v="16"/>
    <x v="3"/>
    <x v="15"/>
    <x v="3"/>
    <n v="118.21680000000001"/>
    <n v="57.268000000000001"/>
    <n v="60.948800000000006"/>
  </r>
  <r>
    <x v="0"/>
    <x v="0"/>
    <x v="16"/>
    <x v="3"/>
    <x v="16"/>
    <x v="4"/>
    <n v="72.496199999999988"/>
    <n v="54.0015"/>
    <n v="18.494699999999987"/>
  </r>
  <r>
    <x v="0"/>
    <x v="0"/>
    <x v="16"/>
    <x v="3"/>
    <x v="17"/>
    <x v="5"/>
    <n v="54.561599999999999"/>
    <n v="32.213250000000002"/>
    <n v="22.348349999999996"/>
  </r>
  <r>
    <x v="0"/>
    <x v="0"/>
    <x v="16"/>
    <x v="3"/>
    <x v="18"/>
    <x v="6"/>
    <n v="46.036350000000006"/>
    <n v="37.53"/>
    <n v="8.5063500000000047"/>
  </r>
  <r>
    <x v="0"/>
    <x v="0"/>
    <x v="16"/>
    <x v="3"/>
    <x v="19"/>
    <x v="7"/>
    <n v="44.962800000000001"/>
    <n v="22.795999999999999"/>
    <n v="22.166800000000002"/>
  </r>
  <r>
    <x v="0"/>
    <x v="0"/>
    <x v="16"/>
    <x v="3"/>
    <x v="20"/>
    <x v="8"/>
    <n v="64.791899999999998"/>
    <n v="31.275000000000002"/>
    <n v="33.516899999999993"/>
  </r>
  <r>
    <x v="0"/>
    <x v="0"/>
    <x v="16"/>
    <x v="3"/>
    <x v="21"/>
    <x v="9"/>
    <n v="80.326800000000006"/>
    <n v="34.194000000000003"/>
    <n v="46.132800000000003"/>
  </r>
  <r>
    <x v="0"/>
    <x v="0"/>
    <x v="16"/>
    <x v="3"/>
    <x v="22"/>
    <x v="10"/>
    <n v="104.0712"/>
    <n v="47.816000000000003"/>
    <n v="56.255200000000002"/>
  </r>
  <r>
    <x v="0"/>
    <x v="0"/>
    <x v="16"/>
    <x v="3"/>
    <x v="23"/>
    <x v="11"/>
    <n v="90.178200000000004"/>
    <n v="48.163499999999999"/>
    <n v="42.014700000000005"/>
  </r>
  <r>
    <x v="0"/>
    <x v="0"/>
    <x v="16"/>
    <x v="4"/>
    <x v="12"/>
    <x v="0"/>
    <n v="49.343000000000004"/>
    <n v="35.25"/>
    <n v="14.093000000000004"/>
  </r>
  <r>
    <x v="0"/>
    <x v="0"/>
    <x v="16"/>
    <x v="4"/>
    <x v="13"/>
    <x v="1"/>
    <n v="77.236899999999991"/>
    <n v="50.865750000000006"/>
    <n v="26.371149999999986"/>
  </r>
  <r>
    <x v="0"/>
    <x v="0"/>
    <x v="16"/>
    <x v="4"/>
    <x v="14"/>
    <x v="2"/>
    <n v="81.768399999999986"/>
    <n v="45.402000000000001"/>
    <n v="36.366399999999985"/>
  </r>
  <r>
    <x v="0"/>
    <x v="0"/>
    <x v="16"/>
    <x v="4"/>
    <x v="15"/>
    <x v="3"/>
    <n v="85.393600000000006"/>
    <n v="56.963999999999999"/>
    <n v="28.429600000000008"/>
  </r>
  <r>
    <x v="0"/>
    <x v="0"/>
    <x v="16"/>
    <x v="4"/>
    <x v="16"/>
    <x v="4"/>
    <n v="62.736099999999993"/>
    <n v="44.908500000000004"/>
    <n v="17.82759999999999"/>
  </r>
  <r>
    <x v="0"/>
    <x v="0"/>
    <x v="16"/>
    <x v="4"/>
    <x v="17"/>
    <x v="5"/>
    <n v="45.768149999999999"/>
    <n v="26.33175"/>
    <n v="19.436399999999999"/>
  </r>
  <r>
    <x v="0"/>
    <x v="0"/>
    <x v="16"/>
    <x v="4"/>
    <x v="18"/>
    <x v="6"/>
    <n v="36.252000000000002"/>
    <n v="26.649000000000001"/>
    <n v="9.6030000000000015"/>
  </r>
  <r>
    <x v="0"/>
    <x v="0"/>
    <x v="16"/>
    <x v="4"/>
    <x v="19"/>
    <x v="7"/>
    <n v="40.28"/>
    <n v="33.558"/>
    <n v="6.7220000000000013"/>
  </r>
  <r>
    <x v="0"/>
    <x v="0"/>
    <x v="16"/>
    <x v="4"/>
    <x v="20"/>
    <x v="8"/>
    <n v="53.018549999999998"/>
    <n v="37.752749999999999"/>
    <n v="15.265799999999999"/>
  </r>
  <r>
    <x v="0"/>
    <x v="0"/>
    <x v="16"/>
    <x v="4"/>
    <x v="21"/>
    <x v="9"/>
    <n v="62.836800000000004"/>
    <n v="48.222000000000001"/>
    <n v="14.614800000000002"/>
  </r>
  <r>
    <x v="0"/>
    <x v="0"/>
    <x v="16"/>
    <x v="4"/>
    <x v="22"/>
    <x v="10"/>
    <n v="66.059200000000004"/>
    <n v="50.76"/>
    <n v="15.299200000000006"/>
  </r>
  <r>
    <x v="0"/>
    <x v="0"/>
    <x v="16"/>
    <x v="4"/>
    <x v="23"/>
    <x v="11"/>
    <n v="65.555700000000002"/>
    <n v="49.843499999999999"/>
    <n v="15.712200000000003"/>
  </r>
  <r>
    <x v="0"/>
    <x v="0"/>
    <x v="16"/>
    <x v="5"/>
    <x v="12"/>
    <x v="0"/>
    <n v="19.504000000000005"/>
    <n v="13.384000000000002"/>
    <n v="6.1200000000000028"/>
  </r>
  <r>
    <x v="0"/>
    <x v="0"/>
    <x v="16"/>
    <x v="5"/>
    <x v="13"/>
    <x v="1"/>
    <n v="28.4648"/>
    <n v="14.913599999999999"/>
    <n v="13.551200000000001"/>
  </r>
  <r>
    <x v="0"/>
    <x v="0"/>
    <x v="16"/>
    <x v="5"/>
    <x v="14"/>
    <x v="2"/>
    <n v="24.729600000000001"/>
    <n v="14.220499999999999"/>
    <n v="10.509100000000002"/>
  </r>
  <r>
    <x v="0"/>
    <x v="0"/>
    <x v="16"/>
    <x v="5"/>
    <x v="15"/>
    <x v="3"/>
    <n v="24.435199999999998"/>
    <n v="15.8696"/>
    <n v="8.5655999999999981"/>
  </r>
  <r>
    <x v="0"/>
    <x v="0"/>
    <x v="16"/>
    <x v="5"/>
    <x v="16"/>
    <x v="4"/>
    <n v="30.396799999999999"/>
    <n v="19.2395"/>
    <n v="11.157299999999999"/>
  </r>
  <r>
    <x v="0"/>
    <x v="0"/>
    <x v="16"/>
    <x v="5"/>
    <x v="17"/>
    <x v="5"/>
    <n v="14.4072"/>
    <n v="12.798450000000001"/>
    <n v="1.6087499999999988"/>
  </r>
  <r>
    <x v="0"/>
    <x v="0"/>
    <x v="16"/>
    <x v="5"/>
    <x v="18"/>
    <x v="6"/>
    <n v="15.731999999999998"/>
    <n v="9.0342000000000002"/>
    <n v="6.6977999999999973"/>
  </r>
  <r>
    <x v="0"/>
    <x v="0"/>
    <x v="16"/>
    <x v="5"/>
    <x v="19"/>
    <x v="7"/>
    <n v="12.070399999999999"/>
    <n v="11.1852"/>
    <n v="0.88519999999999932"/>
  </r>
  <r>
    <x v="0"/>
    <x v="0"/>
    <x v="16"/>
    <x v="5"/>
    <x v="20"/>
    <x v="8"/>
    <n v="16.063199999999998"/>
    <n v="10.755000000000001"/>
    <n v="5.3081999999999976"/>
  </r>
  <r>
    <x v="0"/>
    <x v="0"/>
    <x v="16"/>
    <x v="5"/>
    <x v="21"/>
    <x v="9"/>
    <n v="26.496000000000002"/>
    <n v="16.491"/>
    <n v="10.005000000000003"/>
  </r>
  <r>
    <x v="0"/>
    <x v="0"/>
    <x v="16"/>
    <x v="5"/>
    <x v="22"/>
    <x v="10"/>
    <n v="35.328000000000003"/>
    <n v="22.561599999999999"/>
    <n v="12.766400000000004"/>
  </r>
  <r>
    <x v="0"/>
    <x v="0"/>
    <x v="16"/>
    <x v="5"/>
    <x v="23"/>
    <x v="11"/>
    <n v="23.956800000000001"/>
    <n v="18.0684"/>
    <n v="5.8884000000000007"/>
  </r>
  <r>
    <x v="0"/>
    <x v="0"/>
    <x v="16"/>
    <x v="6"/>
    <x v="12"/>
    <x v="0"/>
    <n v="3.4200000000000004"/>
    <n v="1.0465000000000002"/>
    <n v="2.3734999999999999"/>
  </r>
  <r>
    <x v="0"/>
    <x v="0"/>
    <x v="16"/>
    <x v="6"/>
    <x v="13"/>
    <x v="1"/>
    <n v="4.4460000000000006"/>
    <n v="1.7042999999999999"/>
    <n v="2.7417000000000007"/>
  </r>
  <r>
    <x v="0"/>
    <x v="0"/>
    <x v="16"/>
    <x v="6"/>
    <x v="14"/>
    <x v="2"/>
    <n v="4.7880000000000003"/>
    <n v="1.5617000000000001"/>
    <n v="3.2263000000000002"/>
  </r>
  <r>
    <x v="0"/>
    <x v="0"/>
    <x v="16"/>
    <x v="6"/>
    <x v="15"/>
    <x v="3"/>
    <n v="5.3504000000000005"/>
    <n v="1.6928000000000001"/>
    <n v="3.6576000000000004"/>
  </r>
  <r>
    <x v="0"/>
    <x v="0"/>
    <x v="16"/>
    <x v="6"/>
    <x v="16"/>
    <x v="4"/>
    <n v="5.4264000000000001"/>
    <n v="1.6583000000000001"/>
    <n v="3.7681"/>
  </r>
  <r>
    <x v="0"/>
    <x v="0"/>
    <x v="16"/>
    <x v="6"/>
    <x v="17"/>
    <x v="5"/>
    <n v="3.4542000000000002"/>
    <n v="1.1385000000000001"/>
    <n v="2.3157000000000001"/>
  </r>
  <r>
    <x v="0"/>
    <x v="0"/>
    <x v="16"/>
    <x v="6"/>
    <x v="18"/>
    <x v="6"/>
    <n v="3.4542000000000002"/>
    <n v="1.1177999999999999"/>
    <n v="2.3364000000000003"/>
  </r>
  <r>
    <x v="0"/>
    <x v="0"/>
    <x v="16"/>
    <x v="6"/>
    <x v="19"/>
    <x v="7"/>
    <n v="3.4351999999999996"/>
    <n v="0.81880000000000008"/>
    <n v="2.6163999999999996"/>
  </r>
  <r>
    <x v="0"/>
    <x v="0"/>
    <x v="16"/>
    <x v="6"/>
    <x v="20"/>
    <x v="8"/>
    <n v="3.1122000000000001"/>
    <n v="1.1177999999999999"/>
    <n v="1.9944000000000002"/>
  </r>
  <r>
    <x v="0"/>
    <x v="0"/>
    <x v="16"/>
    <x v="6"/>
    <x v="21"/>
    <x v="9"/>
    <n v="4.7424000000000008"/>
    <n v="1.3248"/>
    <n v="3.4176000000000011"/>
  </r>
  <r>
    <x v="0"/>
    <x v="0"/>
    <x v="16"/>
    <x v="6"/>
    <x v="22"/>
    <x v="10"/>
    <n v="7.0527999999999995"/>
    <n v="1.7847999999999999"/>
    <n v="5.2679999999999998"/>
  </r>
  <r>
    <x v="0"/>
    <x v="0"/>
    <x v="16"/>
    <x v="6"/>
    <x v="23"/>
    <x v="11"/>
    <n v="5.0540000000000003"/>
    <n v="1.4651000000000001"/>
    <n v="3.5889000000000002"/>
  </r>
  <r>
    <x v="0"/>
    <x v="0"/>
    <x v="16"/>
    <x v="6"/>
    <x v="12"/>
    <x v="0"/>
    <n v="2.6764999999999999"/>
    <n v="0.86450000000000005"/>
    <n v="1.8119999999999998"/>
  </r>
  <r>
    <x v="0"/>
    <x v="0"/>
    <x v="16"/>
    <x v="6"/>
    <x v="13"/>
    <x v="1"/>
    <n v="3.5139000000000005"/>
    <n v="0.9880000000000001"/>
    <n v="2.5259000000000005"/>
  </r>
  <r>
    <x v="0"/>
    <x v="0"/>
    <x v="16"/>
    <x v="6"/>
    <x v="14"/>
    <x v="2"/>
    <n v="4.3035999999999994"/>
    <n v="1.0906"/>
    <n v="3.2129999999999992"/>
  </r>
  <r>
    <x v="0"/>
    <x v="0"/>
    <x v="16"/>
    <x v="6"/>
    <x v="15"/>
    <x v="3"/>
    <n v="3.4767999999999999"/>
    <n v="1.7935999999999999"/>
    <n v="1.6832"/>
  </r>
  <r>
    <x v="0"/>
    <x v="0"/>
    <x v="16"/>
    <x v="6"/>
    <x v="16"/>
    <x v="4"/>
    <n v="3.1164000000000001"/>
    <n v="1.4630000000000003"/>
    <n v="1.6533999999999998"/>
  </r>
  <r>
    <x v="0"/>
    <x v="0"/>
    <x v="16"/>
    <x v="6"/>
    <x v="17"/>
    <x v="5"/>
    <n v="2.2180500000000003"/>
    <n v="0.90629999999999999"/>
    <n v="1.3117500000000004"/>
  </r>
  <r>
    <x v="0"/>
    <x v="0"/>
    <x v="16"/>
    <x v="6"/>
    <x v="18"/>
    <x v="6"/>
    <n v="2.0034000000000001"/>
    <n v="0.68400000000000005"/>
    <n v="1.3193999999999999"/>
  </r>
  <r>
    <x v="0"/>
    <x v="0"/>
    <x v="16"/>
    <x v="6"/>
    <x v="19"/>
    <x v="7"/>
    <n v="1.7596000000000001"/>
    <n v="0.72199999999999998"/>
    <n v="1.0376000000000001"/>
  </r>
  <r>
    <x v="0"/>
    <x v="0"/>
    <x v="16"/>
    <x v="6"/>
    <x v="20"/>
    <x v="8"/>
    <n v="2.6950500000000002"/>
    <n v="0.9917999999999999"/>
    <n v="1.7032500000000002"/>
  </r>
  <r>
    <x v="0"/>
    <x v="0"/>
    <x v="16"/>
    <x v="6"/>
    <x v="21"/>
    <x v="9"/>
    <n v="3.2754000000000003"/>
    <n v="1.1628000000000001"/>
    <n v="2.1126000000000005"/>
  </r>
  <r>
    <x v="0"/>
    <x v="0"/>
    <x v="16"/>
    <x v="6"/>
    <x v="22"/>
    <x v="10"/>
    <n v="3.7312000000000003"/>
    <n v="1.6264000000000001"/>
    <n v="2.1048"/>
  </r>
  <r>
    <x v="0"/>
    <x v="0"/>
    <x v="16"/>
    <x v="6"/>
    <x v="23"/>
    <x v="11"/>
    <n v="4.2664999999999997"/>
    <n v="1.2236"/>
    <n v="3.0428999999999995"/>
  </r>
  <r>
    <x v="0"/>
    <x v="0"/>
    <x v="16"/>
    <x v="6"/>
    <x v="12"/>
    <x v="0"/>
    <n v="0.318"/>
    <n v="9.8000000000000004E-2"/>
    <n v="0.22"/>
  </r>
  <r>
    <x v="0"/>
    <x v="0"/>
    <x v="16"/>
    <x v="6"/>
    <x v="13"/>
    <x v="1"/>
    <n v="0.40950000000000003"/>
    <n v="0.12740000000000001"/>
    <n v="0.28210000000000002"/>
  </r>
  <r>
    <x v="0"/>
    <x v="0"/>
    <x v="16"/>
    <x v="6"/>
    <x v="14"/>
    <x v="2"/>
    <n v="0.3654"/>
    <n v="0.15820000000000001"/>
    <n v="0.2072"/>
  </r>
  <r>
    <x v="0"/>
    <x v="0"/>
    <x v="16"/>
    <x v="6"/>
    <x v="15"/>
    <x v="3"/>
    <n v="0.40799999999999997"/>
    <n v="0.1696"/>
    <n v="0.23839999999999997"/>
  </r>
  <r>
    <x v="0"/>
    <x v="0"/>
    <x v="16"/>
    <x v="6"/>
    <x v="16"/>
    <x v="4"/>
    <n v="0.41159999999999997"/>
    <n v="0.14980000000000002"/>
    <n v="0.26179999999999992"/>
  </r>
  <r>
    <x v="0"/>
    <x v="0"/>
    <x v="16"/>
    <x v="6"/>
    <x v="17"/>
    <x v="5"/>
    <n v="0.31319999999999998"/>
    <n v="9.9000000000000005E-2"/>
    <n v="0.21419999999999997"/>
  </r>
  <r>
    <x v="0"/>
    <x v="0"/>
    <x v="16"/>
    <x v="6"/>
    <x v="18"/>
    <x v="6"/>
    <n v="0.27810000000000001"/>
    <n v="9.9900000000000003E-2"/>
    <n v="0.17820000000000003"/>
  </r>
  <r>
    <x v="0"/>
    <x v="0"/>
    <x v="16"/>
    <x v="6"/>
    <x v="19"/>
    <x v="7"/>
    <n v="0.22559999999999997"/>
    <n v="7.9200000000000007E-2"/>
    <n v="0.14639999999999997"/>
  </r>
  <r>
    <x v="0"/>
    <x v="0"/>
    <x v="16"/>
    <x v="6"/>
    <x v="20"/>
    <x v="8"/>
    <n v="0.24300000000000002"/>
    <n v="8.0100000000000005E-2"/>
    <n v="0.16290000000000002"/>
  </r>
  <r>
    <x v="0"/>
    <x v="0"/>
    <x v="16"/>
    <x v="6"/>
    <x v="21"/>
    <x v="9"/>
    <n v="0.38880000000000003"/>
    <n v="0.13200000000000001"/>
    <n v="0.25680000000000003"/>
  </r>
  <r>
    <x v="0"/>
    <x v="0"/>
    <x v="16"/>
    <x v="6"/>
    <x v="22"/>
    <x v="10"/>
    <n v="0.504"/>
    <n v="0.1696"/>
    <n v="0.33440000000000003"/>
  </r>
  <r>
    <x v="0"/>
    <x v="0"/>
    <x v="16"/>
    <x v="6"/>
    <x v="23"/>
    <x v="11"/>
    <n v="0.4284"/>
    <n v="0.15400000000000003"/>
    <n v="0.27439999999999998"/>
  </r>
  <r>
    <x v="0"/>
    <x v="0"/>
    <x v="16"/>
    <x v="6"/>
    <x v="12"/>
    <x v="0"/>
    <n v="6.2919999999999998"/>
    <n v="2.2410000000000001"/>
    <n v="4.0510000000000002"/>
  </r>
  <r>
    <x v="0"/>
    <x v="0"/>
    <x v="16"/>
    <x v="6"/>
    <x v="13"/>
    <x v="1"/>
    <n v="7.1571500000000006"/>
    <n v="3.9312000000000005"/>
    <n v="3.2259500000000001"/>
  </r>
  <r>
    <x v="0"/>
    <x v="0"/>
    <x v="16"/>
    <x v="6"/>
    <x v="14"/>
    <x v="2"/>
    <n v="7.3689000000000009"/>
    <n v="4.4226000000000001"/>
    <n v="2.9463000000000008"/>
  </r>
  <r>
    <x v="0"/>
    <x v="0"/>
    <x v="16"/>
    <x v="6"/>
    <x v="15"/>
    <x v="3"/>
    <n v="9.5831999999999997"/>
    <n v="4.5360000000000005"/>
    <n v="5.0471999999999992"/>
  </r>
  <r>
    <x v="0"/>
    <x v="0"/>
    <x v="16"/>
    <x v="6"/>
    <x v="16"/>
    <x v="4"/>
    <n v="7.7077000000000009"/>
    <n v="3.1374"/>
    <n v="4.5703000000000014"/>
  </r>
  <r>
    <x v="0"/>
    <x v="0"/>
    <x v="16"/>
    <x v="6"/>
    <x v="17"/>
    <x v="5"/>
    <n v="4.7371500000000006"/>
    <n v="2.2356000000000003"/>
    <n v="2.5015500000000004"/>
  </r>
  <r>
    <x v="0"/>
    <x v="0"/>
    <x v="16"/>
    <x v="6"/>
    <x v="18"/>
    <x v="6"/>
    <n v="5.3905500000000002"/>
    <n v="2.6487000000000003"/>
    <n v="2.7418499999999999"/>
  </r>
  <r>
    <x v="0"/>
    <x v="0"/>
    <x v="16"/>
    <x v="6"/>
    <x v="19"/>
    <x v="7"/>
    <n v="4.0655999999999999"/>
    <n v="2.5272000000000001"/>
    <n v="1.5383999999999998"/>
  </r>
  <r>
    <x v="0"/>
    <x v="0"/>
    <x v="16"/>
    <x v="6"/>
    <x v="20"/>
    <x v="8"/>
    <n v="4.3560000000000008"/>
    <n v="2.5272000000000001"/>
    <n v="1.8288000000000006"/>
  </r>
  <r>
    <x v="0"/>
    <x v="0"/>
    <x v="16"/>
    <x v="6"/>
    <x v="21"/>
    <x v="9"/>
    <n v="7.9860000000000007"/>
    <n v="2.7216"/>
    <n v="5.2644000000000002"/>
  </r>
  <r>
    <x v="0"/>
    <x v="0"/>
    <x v="16"/>
    <x v="6"/>
    <x v="22"/>
    <x v="10"/>
    <n v="9.0991999999999997"/>
    <n v="4.9248000000000003"/>
    <n v="4.1743999999999994"/>
  </r>
  <r>
    <x v="0"/>
    <x v="0"/>
    <x v="16"/>
    <x v="6"/>
    <x v="23"/>
    <x v="11"/>
    <n v="7.3689000000000009"/>
    <n v="4.4603999999999999"/>
    <n v="2.908500000000001"/>
  </r>
  <r>
    <x v="0"/>
    <x v="0"/>
    <x v="16"/>
    <x v="6"/>
    <x v="12"/>
    <x v="0"/>
    <n v="3.9060000000000001"/>
    <n v="1.5965"/>
    <n v="2.3094999999999999"/>
  </r>
  <r>
    <x v="0"/>
    <x v="0"/>
    <x v="16"/>
    <x v="6"/>
    <x v="13"/>
    <x v="1"/>
    <n v="5.74275"/>
    <n v="2.1157500000000002"/>
    <n v="3.6269999999999998"/>
  </r>
  <r>
    <x v="0"/>
    <x v="0"/>
    <x v="16"/>
    <x v="6"/>
    <x v="14"/>
    <x v="2"/>
    <n v="6.9657"/>
    <n v="2.2568000000000001"/>
    <n v="4.7088999999999999"/>
  </r>
  <r>
    <x v="0"/>
    <x v="0"/>
    <x v="16"/>
    <x v="6"/>
    <x v="15"/>
    <x v="3"/>
    <n v="6.9192000000000009"/>
    <n v="2.3064"/>
    <n v="4.6128000000000009"/>
  </r>
  <r>
    <x v="0"/>
    <x v="0"/>
    <x v="16"/>
    <x v="6"/>
    <x v="16"/>
    <x v="4"/>
    <n v="6.0543000000000005"/>
    <n v="2.2134"/>
    <n v="3.8409000000000004"/>
  </r>
  <r>
    <x v="0"/>
    <x v="0"/>
    <x v="16"/>
    <x v="6"/>
    <x v="17"/>
    <x v="5"/>
    <n v="3.9339000000000004"/>
    <n v="1.5066000000000002"/>
    <n v="2.4273000000000002"/>
  </r>
  <r>
    <x v="0"/>
    <x v="0"/>
    <x v="16"/>
    <x v="6"/>
    <x v="18"/>
    <x v="6"/>
    <n v="3.9339000000000004"/>
    <n v="1.4508000000000001"/>
    <n v="2.4831000000000003"/>
  </r>
  <r>
    <x v="0"/>
    <x v="0"/>
    <x v="16"/>
    <x v="6"/>
    <x v="19"/>
    <x v="7"/>
    <n v="4.3895999999999997"/>
    <n v="1.4631999999999998"/>
    <n v="2.9264000000000001"/>
  </r>
  <r>
    <x v="0"/>
    <x v="0"/>
    <x v="16"/>
    <x v="6"/>
    <x v="20"/>
    <x v="8"/>
    <n v="4.6453500000000005"/>
    <n v="1.29735"/>
    <n v="3.3480000000000008"/>
  </r>
  <r>
    <x v="0"/>
    <x v="0"/>
    <x v="16"/>
    <x v="6"/>
    <x v="21"/>
    <x v="9"/>
    <n v="6.1380000000000008"/>
    <n v="2.0646000000000004"/>
    <n v="4.0734000000000004"/>
  </r>
  <r>
    <x v="0"/>
    <x v="0"/>
    <x v="16"/>
    <x v="6"/>
    <x v="22"/>
    <x v="10"/>
    <n v="5.9520000000000008"/>
    <n v="2.6536"/>
    <n v="3.2984000000000009"/>
  </r>
  <r>
    <x v="0"/>
    <x v="0"/>
    <x v="16"/>
    <x v="6"/>
    <x v="23"/>
    <x v="11"/>
    <n v="7.4213999999999993"/>
    <n v="2.4954999999999998"/>
    <n v="4.9258999999999995"/>
  </r>
  <r>
    <x v="0"/>
    <x v="0"/>
    <x v="16"/>
    <x v="6"/>
    <x v="12"/>
    <x v="0"/>
    <n v="1.4850000000000001"/>
    <n v="0.77000000000000013"/>
    <n v="0.71499999999999997"/>
  </r>
  <r>
    <x v="0"/>
    <x v="0"/>
    <x v="16"/>
    <x v="6"/>
    <x v="13"/>
    <x v="1"/>
    <n v="2.3809500000000003"/>
    <n v="0.74619999999999997"/>
    <n v="1.6347500000000004"/>
  </r>
  <r>
    <x v="0"/>
    <x v="0"/>
    <x v="16"/>
    <x v="6"/>
    <x v="14"/>
    <x v="2"/>
    <n v="1.9173"/>
    <n v="1.1465999999999998"/>
    <n v="0.77070000000000016"/>
  </r>
  <r>
    <x v="0"/>
    <x v="0"/>
    <x v="16"/>
    <x v="6"/>
    <x v="15"/>
    <x v="3"/>
    <n v="2.4288000000000003"/>
    <n v="1.0864"/>
    <n v="1.3424000000000003"/>
  </r>
  <r>
    <x v="0"/>
    <x v="0"/>
    <x v="16"/>
    <x v="6"/>
    <x v="16"/>
    <x v="4"/>
    <n v="2.4717000000000002"/>
    <n v="0.92119999999999991"/>
    <n v="1.5505000000000004"/>
  </r>
  <r>
    <x v="0"/>
    <x v="0"/>
    <x v="16"/>
    <x v="6"/>
    <x v="17"/>
    <x v="5"/>
    <n v="1.6483500000000002"/>
    <n v="0.71189999999999998"/>
    <n v="0.93645000000000023"/>
  </r>
  <r>
    <x v="0"/>
    <x v="0"/>
    <x v="16"/>
    <x v="6"/>
    <x v="18"/>
    <x v="6"/>
    <n v="1.3068000000000002"/>
    <n v="0.64890000000000003"/>
    <n v="0.65790000000000015"/>
  </r>
  <r>
    <x v="0"/>
    <x v="0"/>
    <x v="16"/>
    <x v="6"/>
    <x v="19"/>
    <x v="7"/>
    <n v="1.1880000000000002"/>
    <n v="0.54880000000000007"/>
    <n v="0.6392000000000001"/>
  </r>
  <r>
    <x v="0"/>
    <x v="0"/>
    <x v="16"/>
    <x v="6"/>
    <x v="20"/>
    <x v="8"/>
    <n v="1.7523"/>
    <n v="0.71189999999999998"/>
    <n v="1.0404"/>
  </r>
  <r>
    <x v="0"/>
    <x v="0"/>
    <x v="16"/>
    <x v="6"/>
    <x v="21"/>
    <x v="9"/>
    <n v="1.9601999999999999"/>
    <n v="0.94919999999999982"/>
    <n v="1.0110000000000001"/>
  </r>
  <r>
    <x v="0"/>
    <x v="0"/>
    <x v="16"/>
    <x v="6"/>
    <x v="22"/>
    <x v="10"/>
    <n v="2.9832000000000001"/>
    <n v="1.1760000000000002"/>
    <n v="1.8071999999999999"/>
  </r>
  <r>
    <x v="0"/>
    <x v="0"/>
    <x v="16"/>
    <x v="6"/>
    <x v="23"/>
    <x v="11"/>
    <n v="2.4255"/>
    <n v="1.1563999999999999"/>
    <n v="1.2691000000000001"/>
  </r>
  <r>
    <x v="7"/>
    <x v="5"/>
    <x v="17"/>
    <x v="0"/>
    <x v="12"/>
    <x v="0"/>
    <n v="83.362499999999997"/>
    <n v="26.505000000000003"/>
    <n v="56.857499999999995"/>
  </r>
  <r>
    <x v="7"/>
    <x v="5"/>
    <x v="17"/>
    <x v="0"/>
    <x v="13"/>
    <x v="1"/>
    <n v="98.182500000000005"/>
    <n v="42.607500000000002"/>
    <n v="55.575000000000003"/>
  </r>
  <r>
    <x v="7"/>
    <x v="5"/>
    <x v="17"/>
    <x v="0"/>
    <x v="14"/>
    <x v="2"/>
    <n v="87.78"/>
    <n v="34.314"/>
    <n v="53.466000000000001"/>
  </r>
  <r>
    <x v="7"/>
    <x v="5"/>
    <x v="17"/>
    <x v="0"/>
    <x v="15"/>
    <x v="3"/>
    <n v="136.79999999999998"/>
    <n v="46.968000000000004"/>
    <n v="89.831999999999979"/>
  </r>
  <r>
    <x v="7"/>
    <x v="5"/>
    <x v="17"/>
    <x v="0"/>
    <x v="16"/>
    <x v="4"/>
    <n v="92.767499999999998"/>
    <n v="35.112000000000002"/>
    <n v="57.655499999999996"/>
  </r>
  <r>
    <x v="7"/>
    <x v="5"/>
    <x v="17"/>
    <x v="0"/>
    <x v="17"/>
    <x v="5"/>
    <n v="71.820000000000007"/>
    <n v="20.776500000000002"/>
    <n v="51.043500000000009"/>
  </r>
  <r>
    <x v="7"/>
    <x v="5"/>
    <x v="17"/>
    <x v="0"/>
    <x v="18"/>
    <x v="6"/>
    <n v="55.147500000000001"/>
    <n v="22.828500000000002"/>
    <n v="32.319000000000003"/>
  </r>
  <r>
    <x v="7"/>
    <x v="5"/>
    <x v="17"/>
    <x v="0"/>
    <x v="19"/>
    <x v="7"/>
    <n v="48.449999999999996"/>
    <n v="23.712000000000003"/>
    <n v="24.737999999999992"/>
  </r>
  <r>
    <x v="7"/>
    <x v="5"/>
    <x v="17"/>
    <x v="0"/>
    <x v="20"/>
    <x v="8"/>
    <n v="53.864999999999995"/>
    <n v="25.393500000000003"/>
    <n v="28.471499999999992"/>
  </r>
  <r>
    <x v="7"/>
    <x v="5"/>
    <x v="17"/>
    <x v="0"/>
    <x v="21"/>
    <x v="9"/>
    <n v="100.035"/>
    <n v="37.620000000000005"/>
    <n v="62.414999999999992"/>
  </r>
  <r>
    <x v="7"/>
    <x v="5"/>
    <x v="17"/>
    <x v="0"/>
    <x v="22"/>
    <x v="10"/>
    <n v="128.82"/>
    <n v="41.04"/>
    <n v="87.78"/>
  </r>
  <r>
    <x v="7"/>
    <x v="5"/>
    <x v="17"/>
    <x v="0"/>
    <x v="23"/>
    <x v="11"/>
    <n v="99.75"/>
    <n v="32.319000000000003"/>
    <n v="67.430999999999997"/>
  </r>
  <r>
    <x v="5"/>
    <x v="5"/>
    <x v="11"/>
    <x v="1"/>
    <x v="12"/>
    <x v="0"/>
    <n v="37.0685"/>
    <n v="28.304999999999996"/>
    <n v="8.7635000000000041"/>
  </r>
  <r>
    <x v="5"/>
    <x v="5"/>
    <x v="11"/>
    <x v="1"/>
    <x v="13"/>
    <x v="1"/>
    <n v="60.100950000000012"/>
    <n v="46.320300000000003"/>
    <n v="13.780650000000009"/>
  </r>
  <r>
    <x v="5"/>
    <x v="5"/>
    <x v="11"/>
    <x v="1"/>
    <x v="14"/>
    <x v="2"/>
    <n v="53.645200000000003"/>
    <n v="46.62"/>
    <n v="7.0252000000000052"/>
  </r>
  <r>
    <x v="5"/>
    <x v="5"/>
    <x v="11"/>
    <x v="1"/>
    <x v="15"/>
    <x v="3"/>
    <n v="75.9696"/>
    <n v="46.3536"/>
    <n v="29.616"/>
  </r>
  <r>
    <x v="5"/>
    <x v="5"/>
    <x v="11"/>
    <x v="1"/>
    <x v="16"/>
    <x v="4"/>
    <n v="55.977600000000002"/>
    <n v="37.295999999999999"/>
    <n v="18.681600000000003"/>
  </r>
  <r>
    <x v="5"/>
    <x v="5"/>
    <x v="11"/>
    <x v="1"/>
    <x v="17"/>
    <x v="5"/>
    <n v="31.86225"/>
    <n v="35.364599999999996"/>
    <n v="-3.5023499999999963"/>
  </r>
  <r>
    <x v="5"/>
    <x v="5"/>
    <x v="11"/>
    <x v="1"/>
    <x v="18"/>
    <x v="6"/>
    <n v="32.986800000000002"/>
    <n v="28.771199999999997"/>
    <n v="4.2156000000000056"/>
  </r>
  <r>
    <x v="5"/>
    <x v="5"/>
    <x v="11"/>
    <x v="1"/>
    <x v="19"/>
    <x v="7"/>
    <n v="38.984400000000001"/>
    <n v="31.701599999999999"/>
    <n v="7.2828000000000017"/>
  </r>
  <r>
    <x v="5"/>
    <x v="5"/>
    <x v="11"/>
    <x v="1"/>
    <x v="20"/>
    <x v="8"/>
    <n v="34.111350000000002"/>
    <n v="24.275700000000001"/>
    <n v="9.8356500000000011"/>
  </r>
  <r>
    <x v="5"/>
    <x v="5"/>
    <x v="11"/>
    <x v="1"/>
    <x v="21"/>
    <x v="9"/>
    <n v="48.480600000000003"/>
    <n v="47.552399999999999"/>
    <n v="0.92820000000000391"/>
  </r>
  <r>
    <x v="5"/>
    <x v="5"/>
    <x v="11"/>
    <x v="1"/>
    <x v="22"/>
    <x v="10"/>
    <n v="56.643999999999998"/>
    <n v="53.812800000000003"/>
    <n v="2.8311999999999955"/>
  </r>
  <r>
    <x v="5"/>
    <x v="5"/>
    <x v="11"/>
    <x v="1"/>
    <x v="23"/>
    <x v="11"/>
    <n v="46.648000000000003"/>
    <n v="40.093199999999996"/>
    <n v="6.5548000000000073"/>
  </r>
  <r>
    <x v="7"/>
    <x v="5"/>
    <x v="17"/>
    <x v="2"/>
    <x v="12"/>
    <x v="0"/>
    <n v="30.358500000000003"/>
    <n v="14.923999999999999"/>
    <n v="15.434500000000003"/>
  </r>
  <r>
    <x v="7"/>
    <x v="5"/>
    <x v="17"/>
    <x v="2"/>
    <x v="13"/>
    <x v="1"/>
    <n v="29.510649999999998"/>
    <n v="25.157599999999999"/>
    <n v="4.3530499999999996"/>
  </r>
  <r>
    <x v="7"/>
    <x v="5"/>
    <x v="17"/>
    <x v="2"/>
    <x v="14"/>
    <x v="2"/>
    <n v="41.353200000000001"/>
    <n v="22.730399999999999"/>
    <n v="18.622800000000002"/>
  </r>
  <r>
    <x v="7"/>
    <x v="5"/>
    <x v="17"/>
    <x v="2"/>
    <x v="15"/>
    <x v="3"/>
    <n v="44.197600000000001"/>
    <n v="26.502400000000002"/>
    <n v="17.6952"/>
  </r>
  <r>
    <x v="7"/>
    <x v="5"/>
    <x v="17"/>
    <x v="2"/>
    <x v="16"/>
    <x v="4"/>
    <n v="34.460999999999999"/>
    <n v="25.256000000000004"/>
    <n v="9.2049999999999947"/>
  </r>
  <r>
    <x v="7"/>
    <x v="5"/>
    <x v="17"/>
    <x v="2"/>
    <x v="17"/>
    <x v="5"/>
    <n v="28.30725"/>
    <n v="14.021999999999998"/>
    <n v="14.285250000000001"/>
  </r>
  <r>
    <x v="7"/>
    <x v="5"/>
    <x v="17"/>
    <x v="2"/>
    <x v="18"/>
    <x v="6"/>
    <n v="22.153500000000001"/>
    <n v="11.9556"/>
    <n v="10.197900000000001"/>
  </r>
  <r>
    <x v="7"/>
    <x v="5"/>
    <x v="17"/>
    <x v="2"/>
    <x v="19"/>
    <x v="7"/>
    <n v="19.692"/>
    <n v="15.6128"/>
    <n v="4.0792000000000002"/>
  </r>
  <r>
    <x v="7"/>
    <x v="5"/>
    <x v="17"/>
    <x v="2"/>
    <x v="20"/>
    <x v="8"/>
    <n v="26.584200000000003"/>
    <n v="13.726800000000001"/>
    <n v="12.857400000000002"/>
  </r>
  <r>
    <x v="7"/>
    <x v="5"/>
    <x v="17"/>
    <x v="2"/>
    <x v="21"/>
    <x v="9"/>
    <n v="32.163600000000002"/>
    <n v="21.648"/>
    <n v="10.515600000000003"/>
  </r>
  <r>
    <x v="7"/>
    <x v="5"/>
    <x v="17"/>
    <x v="2"/>
    <x v="22"/>
    <x v="10"/>
    <n v="37.195999999999998"/>
    <n v="29.126400000000004"/>
    <n v="8.0695999999999941"/>
  </r>
  <r>
    <x v="7"/>
    <x v="5"/>
    <x v="17"/>
    <x v="2"/>
    <x v="23"/>
    <x v="11"/>
    <n v="32.163599999999995"/>
    <n v="25.485600000000002"/>
    <n v="6.6779999999999937"/>
  </r>
  <r>
    <x v="7"/>
    <x v="5"/>
    <x v="17"/>
    <x v="3"/>
    <x v="12"/>
    <x v="0"/>
    <n v="68.742000000000004"/>
    <n v="34.65"/>
    <n v="34.092000000000006"/>
  </r>
  <r>
    <x v="7"/>
    <x v="5"/>
    <x v="17"/>
    <x v="3"/>
    <x v="13"/>
    <x v="1"/>
    <n v="95.156750000000002"/>
    <n v="47.774999999999999"/>
    <n v="47.381750000000004"/>
  </r>
  <r>
    <x v="7"/>
    <x v="5"/>
    <x v="17"/>
    <x v="3"/>
    <x v="14"/>
    <x v="2"/>
    <n v="74.852400000000003"/>
    <n v="49.49"/>
    <n v="25.362400000000001"/>
  </r>
  <r>
    <x v="7"/>
    <x v="5"/>
    <x v="17"/>
    <x v="3"/>
    <x v="15"/>
    <x v="3"/>
    <n v="84.527199999999993"/>
    <n v="67.2"/>
    <n v="17.327199999999991"/>
  </r>
  <r>
    <x v="7"/>
    <x v="5"/>
    <x v="17"/>
    <x v="3"/>
    <x v="16"/>
    <x v="4"/>
    <n v="73.961299999999994"/>
    <n v="45.57"/>
    <n v="28.391299999999994"/>
  </r>
  <r>
    <x v="7"/>
    <x v="5"/>
    <x v="17"/>
    <x v="3"/>
    <x v="17"/>
    <x v="5"/>
    <n v="67.596299999999999"/>
    <n v="26.145"/>
    <n v="41.451300000000003"/>
  </r>
  <r>
    <x v="7"/>
    <x v="5"/>
    <x v="17"/>
    <x v="3"/>
    <x v="18"/>
    <x v="6"/>
    <n v="56.712150000000001"/>
    <n v="35.909999999999997"/>
    <n v="20.802150000000005"/>
  </r>
  <r>
    <x v="7"/>
    <x v="5"/>
    <x v="17"/>
    <x v="3"/>
    <x v="19"/>
    <x v="7"/>
    <n v="52.447600000000001"/>
    <n v="22.959999999999997"/>
    <n v="29.487600000000004"/>
  </r>
  <r>
    <x v="7"/>
    <x v="5"/>
    <x v="17"/>
    <x v="3"/>
    <x v="20"/>
    <x v="8"/>
    <n v="65.304900000000004"/>
    <n v="35.28"/>
    <n v="30.024900000000002"/>
  </r>
  <r>
    <x v="7"/>
    <x v="5"/>
    <x v="17"/>
    <x v="3"/>
    <x v="21"/>
    <x v="9"/>
    <n v="70.269599999999997"/>
    <n v="45.78"/>
    <n v="24.489599999999996"/>
  </r>
  <r>
    <x v="7"/>
    <x v="5"/>
    <x v="17"/>
    <x v="3"/>
    <x v="22"/>
    <x v="10"/>
    <n v="112.02400000000002"/>
    <n v="47.6"/>
    <n v="64.424000000000007"/>
  </r>
  <r>
    <x v="7"/>
    <x v="5"/>
    <x v="17"/>
    <x v="3"/>
    <x v="23"/>
    <x v="11"/>
    <n v="82.87230000000001"/>
    <n v="53.900000000000006"/>
    <n v="28.972300000000004"/>
  </r>
  <r>
    <x v="7"/>
    <x v="5"/>
    <x v="17"/>
    <x v="4"/>
    <x v="12"/>
    <x v="0"/>
    <n v="64.845000000000013"/>
    <n v="46.612499999999997"/>
    <n v="18.232500000000016"/>
  </r>
  <r>
    <x v="7"/>
    <x v="5"/>
    <x v="17"/>
    <x v="4"/>
    <x v="13"/>
    <x v="1"/>
    <n v="81.233100000000007"/>
    <n v="58.451250000000002"/>
    <n v="22.781850000000006"/>
  </r>
  <r>
    <x v="7"/>
    <x v="5"/>
    <x v="17"/>
    <x v="4"/>
    <x v="14"/>
    <x v="2"/>
    <n v="89.957700000000003"/>
    <n v="67.567499999999995"/>
    <n v="22.390200000000007"/>
  </r>
  <r>
    <x v="7"/>
    <x v="5"/>
    <x v="17"/>
    <x v="4"/>
    <x v="15"/>
    <x v="3"/>
    <n v="97.149600000000007"/>
    <n v="75.239999999999995"/>
    <n v="21.909600000000012"/>
  </r>
  <r>
    <x v="7"/>
    <x v="5"/>
    <x v="17"/>
    <x v="4"/>
    <x v="16"/>
    <x v="4"/>
    <n v="92.433600000000013"/>
    <n v="66.989999999999995"/>
    <n v="25.443600000000018"/>
  </r>
  <r>
    <x v="7"/>
    <x v="5"/>
    <x v="17"/>
    <x v="4"/>
    <x v="17"/>
    <x v="5"/>
    <n v="49.341149999999999"/>
    <n v="36.753749999999997"/>
    <n v="12.587400000000002"/>
  </r>
  <r>
    <x v="7"/>
    <x v="5"/>
    <x v="17"/>
    <x v="4"/>
    <x v="18"/>
    <x v="6"/>
    <n v="49.341149999999999"/>
    <n v="42.322499999999998"/>
    <n v="7.0186500000000009"/>
  </r>
  <r>
    <x v="7"/>
    <x v="5"/>
    <x v="17"/>
    <x v="4"/>
    <x v="19"/>
    <x v="7"/>
    <n v="40.086000000000006"/>
    <n v="37.949999999999996"/>
    <n v="2.1360000000000099"/>
  </r>
  <r>
    <x v="7"/>
    <x v="5"/>
    <x v="17"/>
    <x v="4"/>
    <x v="20"/>
    <x v="8"/>
    <n v="61.013249999999992"/>
    <n v="44.55"/>
    <n v="16.463249999999995"/>
  </r>
  <r>
    <x v="7"/>
    <x v="5"/>
    <x v="17"/>
    <x v="4"/>
    <x v="21"/>
    <x v="9"/>
    <n v="65.080799999999996"/>
    <n v="53.46"/>
    <n v="11.620799999999996"/>
  </r>
  <r>
    <x v="7"/>
    <x v="5"/>
    <x v="17"/>
    <x v="4"/>
    <x v="22"/>
    <x v="10"/>
    <n v="95.263200000000012"/>
    <n v="63.36"/>
    <n v="31.903200000000012"/>
  </r>
  <r>
    <x v="7"/>
    <x v="5"/>
    <x v="17"/>
    <x v="4"/>
    <x v="23"/>
    <x v="11"/>
    <n v="94.084199999999996"/>
    <n v="46.2"/>
    <n v="47.884199999999993"/>
  </r>
  <r>
    <x v="7"/>
    <x v="5"/>
    <x v="17"/>
    <x v="5"/>
    <x v="12"/>
    <x v="0"/>
    <n v="17.597999999999999"/>
    <n v="14.552"/>
    <n v="3.0459999999999994"/>
  </r>
  <r>
    <x v="7"/>
    <x v="5"/>
    <x v="17"/>
    <x v="5"/>
    <x v="13"/>
    <x v="1"/>
    <n v="24.511500000000002"/>
    <n v="16.795999999999999"/>
    <n v="7.7155000000000022"/>
  </r>
  <r>
    <x v="7"/>
    <x v="5"/>
    <x v="17"/>
    <x v="5"/>
    <x v="14"/>
    <x v="2"/>
    <n v="33.436199999999999"/>
    <n v="20.182400000000001"/>
    <n v="13.253799999999998"/>
  </r>
  <r>
    <x v="7"/>
    <x v="5"/>
    <x v="17"/>
    <x v="5"/>
    <x v="15"/>
    <x v="3"/>
    <n v="32.849600000000002"/>
    <n v="19.148800000000001"/>
    <n v="13.700800000000001"/>
  </r>
  <r>
    <x v="7"/>
    <x v="5"/>
    <x v="17"/>
    <x v="5"/>
    <x v="16"/>
    <x v="4"/>
    <n v="29.330000000000002"/>
    <n v="19.04"/>
    <n v="10.290000000000003"/>
  </r>
  <r>
    <x v="7"/>
    <x v="5"/>
    <x v="17"/>
    <x v="5"/>
    <x v="17"/>
    <x v="5"/>
    <n v="18.477900000000002"/>
    <n v="13.096800000000002"/>
    <n v="5.3811"/>
  </r>
  <r>
    <x v="7"/>
    <x v="5"/>
    <x v="17"/>
    <x v="5"/>
    <x v="18"/>
    <x v="6"/>
    <n v="21.8718"/>
    <n v="14.443199999999999"/>
    <n v="7.4286000000000012"/>
  </r>
  <r>
    <x v="7"/>
    <x v="5"/>
    <x v="17"/>
    <x v="5"/>
    <x v="19"/>
    <x v="7"/>
    <n v="15.084000000000001"/>
    <n v="9.7920000000000016"/>
    <n v="5.2919999999999998"/>
  </r>
  <r>
    <x v="7"/>
    <x v="5"/>
    <x v="17"/>
    <x v="5"/>
    <x v="20"/>
    <x v="8"/>
    <n v="16.215299999999999"/>
    <n v="13.341600000000001"/>
    <n v="2.8736999999999977"/>
  </r>
  <r>
    <x v="7"/>
    <x v="5"/>
    <x v="17"/>
    <x v="5"/>
    <x v="21"/>
    <x v="9"/>
    <n v="26.899800000000003"/>
    <n v="17.136000000000003"/>
    <n v="9.7637999999999998"/>
  </r>
  <r>
    <x v="7"/>
    <x v="5"/>
    <x v="17"/>
    <x v="5"/>
    <x v="22"/>
    <x v="10"/>
    <n v="34.190400000000004"/>
    <n v="17.8432"/>
    <n v="16.347200000000004"/>
  </r>
  <r>
    <x v="7"/>
    <x v="5"/>
    <x v="17"/>
    <x v="5"/>
    <x v="23"/>
    <x v="11"/>
    <n v="24.050599999999999"/>
    <n v="15.612799999999998"/>
    <n v="8.4378000000000011"/>
  </r>
  <r>
    <x v="7"/>
    <x v="5"/>
    <x v="17"/>
    <x v="6"/>
    <x v="12"/>
    <x v="0"/>
    <n v="3.3214999999999999"/>
    <n v="1.32"/>
    <n v="2.0015000000000001"/>
  </r>
  <r>
    <x v="7"/>
    <x v="5"/>
    <x v="17"/>
    <x v="6"/>
    <x v="13"/>
    <x v="1"/>
    <n v="4.7450000000000001"/>
    <n v="1.2869999999999999"/>
    <n v="3.4580000000000002"/>
  </r>
  <r>
    <x v="7"/>
    <x v="5"/>
    <x v="17"/>
    <x v="6"/>
    <x v="14"/>
    <x v="2"/>
    <n v="4.3946000000000005"/>
    <n v="1.5554000000000001"/>
    <n v="2.8392000000000004"/>
  </r>
  <r>
    <x v="7"/>
    <x v="5"/>
    <x v="17"/>
    <x v="6"/>
    <x v="15"/>
    <x v="3"/>
    <n v="4.6719999999999997"/>
    <n v="1.5664"/>
    <n v="3.1055999999999999"/>
  </r>
  <r>
    <x v="7"/>
    <x v="5"/>
    <x v="17"/>
    <x v="6"/>
    <x v="16"/>
    <x v="4"/>
    <n v="5.4166000000000007"/>
    <n v="1.6170000000000002"/>
    <n v="3.7996000000000008"/>
  </r>
  <r>
    <x v="7"/>
    <x v="5"/>
    <x v="17"/>
    <x v="6"/>
    <x v="17"/>
    <x v="5"/>
    <n v="2.7922500000000001"/>
    <n v="1.0395000000000001"/>
    <n v="1.75275"/>
  </r>
  <r>
    <x v="7"/>
    <x v="5"/>
    <x v="17"/>
    <x v="6"/>
    <x v="18"/>
    <x v="6"/>
    <n v="2.72655"/>
    <n v="0.96029999999999993"/>
    <n v="1.7662500000000001"/>
  </r>
  <r>
    <x v="7"/>
    <x v="5"/>
    <x v="17"/>
    <x v="6"/>
    <x v="19"/>
    <x v="7"/>
    <n v="2.8615999999999997"/>
    <n v="0.95920000000000005"/>
    <n v="1.9023999999999996"/>
  </r>
  <r>
    <x v="7"/>
    <x v="5"/>
    <x v="17"/>
    <x v="6"/>
    <x v="20"/>
    <x v="8"/>
    <n v="2.6936999999999998"/>
    <n v="0.80190000000000006"/>
    <n v="1.8917999999999997"/>
  </r>
  <r>
    <x v="7"/>
    <x v="5"/>
    <x v="17"/>
    <x v="6"/>
    <x v="21"/>
    <x v="9"/>
    <n v="4.5552000000000001"/>
    <n v="1.2804"/>
    <n v="3.2747999999999999"/>
  </r>
  <r>
    <x v="7"/>
    <x v="5"/>
    <x v="17"/>
    <x v="6"/>
    <x v="22"/>
    <x v="10"/>
    <n v="6.8911999999999995"/>
    <n v="1.4431999999999998"/>
    <n v="5.4479999999999995"/>
  </r>
  <r>
    <x v="7"/>
    <x v="5"/>
    <x v="17"/>
    <x v="6"/>
    <x v="23"/>
    <x v="11"/>
    <n v="5.1611000000000002"/>
    <n v="1.4783999999999999"/>
    <n v="3.6827000000000005"/>
  </r>
  <r>
    <x v="7"/>
    <x v="5"/>
    <x v="17"/>
    <x v="6"/>
    <x v="12"/>
    <x v="0"/>
    <n v="2.2824999999999998"/>
    <n v="0.78849999999999998"/>
    <n v="1.4939999999999998"/>
  </r>
  <r>
    <x v="7"/>
    <x v="5"/>
    <x v="17"/>
    <x v="6"/>
    <x v="13"/>
    <x v="1"/>
    <n v="3.9682500000000007"/>
    <n v="1.0991500000000001"/>
    <n v="2.8691000000000004"/>
  </r>
  <r>
    <x v="7"/>
    <x v="5"/>
    <x v="17"/>
    <x v="6"/>
    <x v="14"/>
    <x v="2"/>
    <n v="4.3504999999999994"/>
    <n v="1.3699000000000001"/>
    <n v="2.980599999999999"/>
  </r>
  <r>
    <x v="7"/>
    <x v="5"/>
    <x v="17"/>
    <x v="6"/>
    <x v="15"/>
    <x v="3"/>
    <n v="4.2240000000000002"/>
    <n v="1.292"/>
    <n v="2.9320000000000004"/>
  </r>
  <r>
    <x v="7"/>
    <x v="5"/>
    <x v="17"/>
    <x v="6"/>
    <x v="16"/>
    <x v="4"/>
    <n v="3.6959999999999997"/>
    <n v="1.3433000000000002"/>
    <n v="2.3526999999999996"/>
  </r>
  <r>
    <x v="7"/>
    <x v="5"/>
    <x v="17"/>
    <x v="6"/>
    <x v="17"/>
    <x v="5"/>
    <n v="2.6235000000000004"/>
    <n v="0.96614999999999984"/>
    <n v="1.6573500000000005"/>
  </r>
  <r>
    <x v="7"/>
    <x v="5"/>
    <x v="17"/>
    <x v="6"/>
    <x v="18"/>
    <x v="6"/>
    <n v="2.89575"/>
    <n v="1.01745"/>
    <n v="1.8783000000000001"/>
  </r>
  <r>
    <x v="7"/>
    <x v="5"/>
    <x v="17"/>
    <x v="6"/>
    <x v="19"/>
    <x v="7"/>
    <n v="1.9800000000000002"/>
    <n v="0.61560000000000004"/>
    <n v="1.3644000000000003"/>
  </r>
  <r>
    <x v="7"/>
    <x v="5"/>
    <x v="17"/>
    <x v="6"/>
    <x v="20"/>
    <x v="8"/>
    <n v="2.6730000000000005"/>
    <n v="0.70965"/>
    <n v="1.9633500000000006"/>
  </r>
  <r>
    <x v="7"/>
    <x v="5"/>
    <x v="17"/>
    <x v="6"/>
    <x v="21"/>
    <x v="9"/>
    <n v="3.3330000000000002"/>
    <n v="1.0260000000000002"/>
    <n v="2.3069999999999999"/>
  </r>
  <r>
    <x v="7"/>
    <x v="5"/>
    <x v="17"/>
    <x v="6"/>
    <x v="22"/>
    <x v="10"/>
    <n v="4.2679999999999998"/>
    <n v="1.6264000000000001"/>
    <n v="2.6415999999999995"/>
  </r>
  <r>
    <x v="7"/>
    <x v="5"/>
    <x v="17"/>
    <x v="6"/>
    <x v="23"/>
    <x v="11"/>
    <n v="4.2735000000000003"/>
    <n v="1.3965000000000001"/>
    <n v="2.8770000000000002"/>
  </r>
  <r>
    <x v="7"/>
    <x v="5"/>
    <x v="17"/>
    <x v="6"/>
    <x v="12"/>
    <x v="0"/>
    <n v="0.34799999999999998"/>
    <n v="0.11399999999999999"/>
    <n v="0.23399999999999999"/>
  </r>
  <r>
    <x v="7"/>
    <x v="5"/>
    <x v="17"/>
    <x v="6"/>
    <x v="13"/>
    <x v="1"/>
    <n v="0.33150000000000002"/>
    <n v="0.14040000000000002"/>
    <n v="0.19109999999999999"/>
  </r>
  <r>
    <x v="7"/>
    <x v="5"/>
    <x v="17"/>
    <x v="6"/>
    <x v="14"/>
    <x v="2"/>
    <n v="0.3402"/>
    <n v="0.15680000000000002"/>
    <n v="0.18339999999999998"/>
  </r>
  <r>
    <x v="7"/>
    <x v="5"/>
    <x v="17"/>
    <x v="6"/>
    <x v="15"/>
    <x v="3"/>
    <n v="0.54719999999999991"/>
    <n v="0.15359999999999999"/>
    <n v="0.39359999999999995"/>
  </r>
  <r>
    <x v="7"/>
    <x v="5"/>
    <x v="17"/>
    <x v="6"/>
    <x v="16"/>
    <x v="4"/>
    <n v="0.3402"/>
    <n v="0.14840000000000003"/>
    <n v="0.19179999999999997"/>
  </r>
  <r>
    <x v="7"/>
    <x v="5"/>
    <x v="17"/>
    <x v="6"/>
    <x v="17"/>
    <x v="5"/>
    <n v="0.27"/>
    <n v="0.10619999999999999"/>
    <n v="0.16380000000000003"/>
  </r>
  <r>
    <x v="7"/>
    <x v="5"/>
    <x v="17"/>
    <x v="6"/>
    <x v="18"/>
    <x v="6"/>
    <n v="0.27810000000000001"/>
    <n v="0.10529999999999999"/>
    <n v="0.17280000000000001"/>
  </r>
  <r>
    <x v="7"/>
    <x v="5"/>
    <x v="17"/>
    <x v="6"/>
    <x v="19"/>
    <x v="7"/>
    <n v="0.19919999999999999"/>
    <n v="8.0799999999999997E-2"/>
    <n v="0.11839999999999999"/>
  </r>
  <r>
    <x v="7"/>
    <x v="5"/>
    <x v="17"/>
    <x v="6"/>
    <x v="20"/>
    <x v="8"/>
    <n v="0.28350000000000003"/>
    <n v="7.7399999999999997E-2"/>
    <n v="0.20610000000000003"/>
  </r>
  <r>
    <x v="7"/>
    <x v="5"/>
    <x v="17"/>
    <x v="6"/>
    <x v="21"/>
    <x v="9"/>
    <n v="0.41039999999999993"/>
    <n v="0.13320000000000001"/>
    <n v="0.27719999999999989"/>
  </r>
  <r>
    <x v="7"/>
    <x v="5"/>
    <x v="17"/>
    <x v="6"/>
    <x v="22"/>
    <x v="10"/>
    <n v="0.52800000000000002"/>
    <n v="0.17120000000000002"/>
    <n v="0.35680000000000001"/>
  </r>
  <r>
    <x v="7"/>
    <x v="5"/>
    <x v="17"/>
    <x v="6"/>
    <x v="23"/>
    <x v="11"/>
    <n v="0.46200000000000002"/>
    <n v="0.11200000000000002"/>
    <n v="0.35"/>
  </r>
  <r>
    <x v="7"/>
    <x v="5"/>
    <x v="17"/>
    <x v="6"/>
    <x v="12"/>
    <x v="0"/>
    <n v="7.0085000000000006"/>
    <n v="3.4809999999999999"/>
    <n v="3.5275000000000007"/>
  </r>
  <r>
    <x v="7"/>
    <x v="5"/>
    <x v="17"/>
    <x v="6"/>
    <x v="13"/>
    <x v="1"/>
    <n v="7.5783500000000004"/>
    <n v="3.8733499999999998"/>
    <n v="3.7050000000000005"/>
  </r>
  <r>
    <x v="7"/>
    <x v="5"/>
    <x v="17"/>
    <x v="6"/>
    <x v="14"/>
    <x v="2"/>
    <n v="9.9953000000000003"/>
    <n v="4.5843000000000007"/>
    <n v="5.4109999999999996"/>
  </r>
  <r>
    <x v="7"/>
    <x v="5"/>
    <x v="17"/>
    <x v="6"/>
    <x v="15"/>
    <x v="3"/>
    <n v="11.737600000000002"/>
    <n v="3.8703999999999996"/>
    <n v="7.8672000000000022"/>
  </r>
  <r>
    <x v="7"/>
    <x v="5"/>
    <x v="17"/>
    <x v="6"/>
    <x v="16"/>
    <x v="4"/>
    <n v="7.6110999999999995"/>
    <n v="3.7583000000000002"/>
    <n v="3.8527999999999993"/>
  </r>
  <r>
    <x v="7"/>
    <x v="5"/>
    <x v="17"/>
    <x v="6"/>
    <x v="17"/>
    <x v="5"/>
    <n v="7.0150500000000005"/>
    <n v="2.4957000000000003"/>
    <n v="4.5193500000000002"/>
  </r>
  <r>
    <x v="7"/>
    <x v="5"/>
    <x v="17"/>
    <x v="6"/>
    <x v="18"/>
    <x v="6"/>
    <n v="6.3666000000000009"/>
    <n v="3.1594500000000001"/>
    <n v="3.2071500000000008"/>
  </r>
  <r>
    <x v="7"/>
    <x v="5"/>
    <x v="17"/>
    <x v="6"/>
    <x v="19"/>
    <x v="7"/>
    <n v="5.9735999999999994"/>
    <n v="2.1947999999999999"/>
    <n v="3.7787999999999995"/>
  </r>
  <r>
    <x v="7"/>
    <x v="5"/>
    <x v="17"/>
    <x v="6"/>
    <x v="20"/>
    <x v="8"/>
    <n v="5.7771000000000008"/>
    <n v="3.1860000000000004"/>
    <n v="2.5911000000000004"/>
  </r>
  <r>
    <x v="7"/>
    <x v="5"/>
    <x v="17"/>
    <x v="6"/>
    <x v="21"/>
    <x v="9"/>
    <n v="7.3883999999999999"/>
    <n v="3.8586000000000005"/>
    <n v="3.5297999999999994"/>
  </r>
  <r>
    <x v="7"/>
    <x v="5"/>
    <x v="17"/>
    <x v="6"/>
    <x v="22"/>
    <x v="10"/>
    <n v="9.7464000000000013"/>
    <n v="4.0119999999999996"/>
    <n v="5.7344000000000017"/>
  </r>
  <r>
    <x v="7"/>
    <x v="5"/>
    <x v="17"/>
    <x v="6"/>
    <x v="23"/>
    <x v="11"/>
    <n v="9.9036000000000008"/>
    <n v="4.9146999999999998"/>
    <n v="4.988900000000001"/>
  </r>
  <r>
    <x v="7"/>
    <x v="5"/>
    <x v="17"/>
    <x v="6"/>
    <x v="12"/>
    <x v="0"/>
    <n v="5.995000000000001"/>
    <n v="1.5660000000000001"/>
    <n v="4.4290000000000012"/>
  </r>
  <r>
    <x v="7"/>
    <x v="5"/>
    <x v="17"/>
    <x v="6"/>
    <x v="13"/>
    <x v="1"/>
    <n v="7.7935000000000008"/>
    <n v="2.0591999999999997"/>
    <n v="5.7343000000000011"/>
  </r>
  <r>
    <x v="7"/>
    <x v="5"/>
    <x v="17"/>
    <x v="6"/>
    <x v="14"/>
    <x v="2"/>
    <n v="8.7744999999999997"/>
    <n v="2.0916000000000001"/>
    <n v="6.6829000000000001"/>
  </r>
  <r>
    <x v="7"/>
    <x v="5"/>
    <x v="17"/>
    <x v="6"/>
    <x v="15"/>
    <x v="3"/>
    <n v="7.4119999999999999"/>
    <n v="2.6208"/>
    <n v="4.7911999999999999"/>
  </r>
  <r>
    <x v="7"/>
    <x v="5"/>
    <x v="17"/>
    <x v="6"/>
    <x v="16"/>
    <x v="4"/>
    <n v="7.1721999999999992"/>
    <n v="2.8979999999999997"/>
    <n v="4.2741999999999996"/>
  </r>
  <r>
    <x v="7"/>
    <x v="5"/>
    <x v="17"/>
    <x v="6"/>
    <x v="17"/>
    <x v="5"/>
    <n v="4.1201999999999996"/>
    <n v="1.5227999999999999"/>
    <n v="2.5973999999999995"/>
  </r>
  <r>
    <x v="7"/>
    <x v="5"/>
    <x v="17"/>
    <x v="6"/>
    <x v="18"/>
    <x v="6"/>
    <n v="5.2974000000000006"/>
    <n v="1.6362000000000001"/>
    <n v="3.6612000000000005"/>
  </r>
  <r>
    <x v="7"/>
    <x v="5"/>
    <x v="17"/>
    <x v="6"/>
    <x v="19"/>
    <x v="7"/>
    <n v="3.9240000000000004"/>
    <n v="1.3391999999999999"/>
    <n v="2.5848000000000004"/>
  </r>
  <r>
    <x v="7"/>
    <x v="5"/>
    <x v="17"/>
    <x v="6"/>
    <x v="20"/>
    <x v="8"/>
    <n v="5.0521500000000001"/>
    <n v="1.7982000000000002"/>
    <n v="3.2539499999999997"/>
  </r>
  <r>
    <x v="7"/>
    <x v="5"/>
    <x v="17"/>
    <x v="6"/>
    <x v="21"/>
    <x v="9"/>
    <n v="7.3248000000000006"/>
    <n v="2.2248000000000001"/>
    <n v="5.1000000000000005"/>
  </r>
  <r>
    <x v="7"/>
    <x v="5"/>
    <x v="17"/>
    <x v="6"/>
    <x v="22"/>
    <x v="10"/>
    <n v="10.464"/>
    <n v="3.2831999999999995"/>
    <n v="7.1808000000000014"/>
  </r>
  <r>
    <x v="7"/>
    <x v="5"/>
    <x v="17"/>
    <x v="6"/>
    <x v="23"/>
    <x v="11"/>
    <n v="8.3167000000000009"/>
    <n v="2.4948000000000001"/>
    <n v="5.8219000000000012"/>
  </r>
  <r>
    <x v="7"/>
    <x v="5"/>
    <x v="17"/>
    <x v="6"/>
    <x v="12"/>
    <x v="0"/>
    <n v="1.8039999999999998"/>
    <n v="0.85849999999999993"/>
    <n v="0.9454999999999999"/>
  </r>
  <r>
    <x v="7"/>
    <x v="5"/>
    <x v="17"/>
    <x v="6"/>
    <x v="13"/>
    <x v="1"/>
    <n v="2.6916500000000001"/>
    <n v="1.0829"/>
    <n v="1.6087500000000001"/>
  </r>
  <r>
    <x v="7"/>
    <x v="5"/>
    <x v="17"/>
    <x v="6"/>
    <x v="14"/>
    <x v="2"/>
    <n v="2.3820999999999999"/>
    <n v="1.0471999999999999"/>
    <n v="1.3349"/>
  </r>
  <r>
    <x v="7"/>
    <x v="5"/>
    <x v="17"/>
    <x v="6"/>
    <x v="15"/>
    <x v="3"/>
    <n v="3.0832000000000002"/>
    <n v="1.3872000000000002"/>
    <n v="1.696"/>
  </r>
  <r>
    <x v="7"/>
    <x v="5"/>
    <x v="17"/>
    <x v="6"/>
    <x v="16"/>
    <x v="4"/>
    <n v="3.0996000000000001"/>
    <n v="1.0948"/>
    <n v="2.0048000000000004"/>
  </r>
  <r>
    <x v="7"/>
    <x v="5"/>
    <x v="17"/>
    <x v="6"/>
    <x v="17"/>
    <x v="5"/>
    <n v="1.5497999999999998"/>
    <n v="0.89505000000000001"/>
    <n v="0.65474999999999983"/>
  </r>
  <r>
    <x v="7"/>
    <x v="5"/>
    <x v="17"/>
    <x v="6"/>
    <x v="18"/>
    <x v="6"/>
    <n v="1.6789499999999999"/>
    <n v="0.65024999999999999"/>
    <n v="1.0286999999999999"/>
  </r>
  <r>
    <x v="7"/>
    <x v="5"/>
    <x v="17"/>
    <x v="6"/>
    <x v="19"/>
    <x v="7"/>
    <n v="1.3448"/>
    <n v="0.57800000000000007"/>
    <n v="0.76679999999999993"/>
  </r>
  <r>
    <x v="7"/>
    <x v="5"/>
    <x v="17"/>
    <x v="6"/>
    <x v="20"/>
    <x v="8"/>
    <n v="1.9372500000000001"/>
    <n v="0.64259999999999995"/>
    <n v="1.2946500000000003"/>
  </r>
  <r>
    <x v="7"/>
    <x v="5"/>
    <x v="17"/>
    <x v="6"/>
    <x v="21"/>
    <x v="9"/>
    <n v="2.214"/>
    <n v="0.88739999999999997"/>
    <n v="1.3266"/>
  </r>
  <r>
    <x v="7"/>
    <x v="5"/>
    <x v="17"/>
    <x v="6"/>
    <x v="22"/>
    <x v="10"/>
    <n v="2.8864000000000001"/>
    <n v="1.3872000000000002"/>
    <n v="1.4991999999999999"/>
  </r>
  <r>
    <x v="7"/>
    <x v="5"/>
    <x v="17"/>
    <x v="6"/>
    <x v="23"/>
    <x v="11"/>
    <n v="2.6117000000000004"/>
    <n v="1.0590999999999999"/>
    <n v="1.5526000000000004"/>
  </r>
  <r>
    <x v="2"/>
    <x v="2"/>
    <x v="18"/>
    <x v="0"/>
    <x v="12"/>
    <x v="0"/>
    <n v="82.264499999999998"/>
    <n v="34.556000000000004"/>
    <n v="47.708499999999994"/>
  </r>
  <r>
    <x v="2"/>
    <x v="2"/>
    <x v="18"/>
    <x v="0"/>
    <x v="13"/>
    <x v="1"/>
    <n v="110.1204"/>
    <n v="47.889399999999995"/>
    <n v="62.231000000000009"/>
  </r>
  <r>
    <x v="2"/>
    <x v="2"/>
    <x v="18"/>
    <x v="0"/>
    <x v="14"/>
    <x v="2"/>
    <n v="126.57330000000002"/>
    <n v="46.096400000000003"/>
    <n v="80.476900000000015"/>
  </r>
  <r>
    <x v="2"/>
    <x v="2"/>
    <x v="18"/>
    <x v="0"/>
    <x v="15"/>
    <x v="3"/>
    <n v="135.53280000000001"/>
    <n v="51.638400000000004"/>
    <n v="83.894400000000005"/>
  </r>
  <r>
    <x v="2"/>
    <x v="2"/>
    <x v="18"/>
    <x v="0"/>
    <x v="16"/>
    <x v="4"/>
    <n v="116.31060000000001"/>
    <n v="50.660400000000003"/>
    <n v="65.650200000000012"/>
  </r>
  <r>
    <x v="2"/>
    <x v="2"/>
    <x v="18"/>
    <x v="0"/>
    <x v="17"/>
    <x v="5"/>
    <n v="63.042300000000004"/>
    <n v="32.567399999999999"/>
    <n v="30.474900000000005"/>
  </r>
  <r>
    <x v="2"/>
    <x v="2"/>
    <x v="18"/>
    <x v="0"/>
    <x v="18"/>
    <x v="6"/>
    <n v="63.042300000000004"/>
    <n v="34.9146"/>
    <n v="28.127700000000004"/>
  </r>
  <r>
    <x v="2"/>
    <x v="2"/>
    <x v="18"/>
    <x v="0"/>
    <x v="19"/>
    <x v="7"/>
    <n v="75.585599999999985"/>
    <n v="24.254400000000004"/>
    <n v="51.331199999999981"/>
  </r>
  <r>
    <x v="2"/>
    <x v="2"/>
    <x v="18"/>
    <x v="0"/>
    <x v="20"/>
    <x v="8"/>
    <n v="68.906700000000001"/>
    <n v="32.860800000000005"/>
    <n v="36.045899999999996"/>
  </r>
  <r>
    <x v="2"/>
    <x v="2"/>
    <x v="18"/>
    <x v="0"/>
    <x v="21"/>
    <x v="9"/>
    <n v="116.31060000000001"/>
    <n v="40.684799999999996"/>
    <n v="75.625800000000012"/>
  </r>
  <r>
    <x v="2"/>
    <x v="2"/>
    <x v="18"/>
    <x v="0"/>
    <x v="22"/>
    <x v="10"/>
    <n v="156.38399999999999"/>
    <n v="46.422400000000003"/>
    <n v="109.96159999999998"/>
  </r>
  <r>
    <x v="2"/>
    <x v="2"/>
    <x v="18"/>
    <x v="0"/>
    <x v="23"/>
    <x v="11"/>
    <n v="108.32849999999999"/>
    <n v="51.573199999999993"/>
    <n v="56.755299999999998"/>
  </r>
  <r>
    <x v="2"/>
    <x v="2"/>
    <x v="18"/>
    <x v="1"/>
    <x v="12"/>
    <x v="0"/>
    <n v="40.231999999999999"/>
    <n v="36.99"/>
    <n v="3.2419999999999973"/>
  </r>
  <r>
    <x v="2"/>
    <x v="2"/>
    <x v="18"/>
    <x v="1"/>
    <x v="13"/>
    <x v="1"/>
    <n v="61.204000000000008"/>
    <n v="37.400999999999996"/>
    <n v="23.803000000000011"/>
  </r>
  <r>
    <x v="2"/>
    <x v="2"/>
    <x v="18"/>
    <x v="1"/>
    <x v="14"/>
    <x v="2"/>
    <n v="60.519200000000005"/>
    <n v="46.032000000000004"/>
    <n v="14.487200000000001"/>
  </r>
  <r>
    <x v="2"/>
    <x v="2"/>
    <x v="18"/>
    <x v="1"/>
    <x v="15"/>
    <x v="3"/>
    <n v="69.1648"/>
    <n v="59.732000000000006"/>
    <n v="9.4327999999999932"/>
  </r>
  <r>
    <x v="2"/>
    <x v="2"/>
    <x v="18"/>
    <x v="1"/>
    <x v="16"/>
    <x v="4"/>
    <n v="61.717600000000004"/>
    <n v="45.552500000000002"/>
    <n v="16.165100000000002"/>
  </r>
  <r>
    <x v="2"/>
    <x v="2"/>
    <x v="18"/>
    <x v="1"/>
    <x v="17"/>
    <x v="5"/>
    <n v="37.364400000000003"/>
    <n v="25.58475"/>
    <n v="11.779650000000004"/>
  </r>
  <r>
    <x v="2"/>
    <x v="2"/>
    <x v="18"/>
    <x v="1"/>
    <x v="18"/>
    <x v="6"/>
    <n v="38.905200000000001"/>
    <n v="24.968250000000001"/>
    <n v="13.93695"/>
  </r>
  <r>
    <x v="2"/>
    <x v="2"/>
    <x v="18"/>
    <x v="1"/>
    <x v="19"/>
    <x v="7"/>
    <n v="39.375999999999998"/>
    <n v="22.194000000000003"/>
    <n v="17.181999999999995"/>
  </r>
  <r>
    <x v="2"/>
    <x v="2"/>
    <x v="18"/>
    <x v="1"/>
    <x v="20"/>
    <x v="8"/>
    <n v="44.298000000000002"/>
    <n v="29.90025"/>
    <n v="14.397750000000002"/>
  </r>
  <r>
    <x v="2"/>
    <x v="2"/>
    <x v="18"/>
    <x v="1"/>
    <x v="21"/>
    <x v="9"/>
    <n v="52.900800000000004"/>
    <n v="48.086999999999996"/>
    <n v="4.8138000000000076"/>
  </r>
  <r>
    <x v="2"/>
    <x v="2"/>
    <x v="18"/>
    <x v="1"/>
    <x v="22"/>
    <x v="10"/>
    <n v="63.001600000000003"/>
    <n v="52.608000000000004"/>
    <n v="10.393599999999999"/>
  </r>
  <r>
    <x v="2"/>
    <x v="2"/>
    <x v="18"/>
    <x v="1"/>
    <x v="23"/>
    <x v="11"/>
    <n v="53.328800000000001"/>
    <n v="51.306500000000007"/>
    <n v="2.0222999999999942"/>
  </r>
  <r>
    <x v="2"/>
    <x v="2"/>
    <x v="18"/>
    <x v="2"/>
    <x v="12"/>
    <x v="0"/>
    <n v="23.315999999999999"/>
    <n v="14.329000000000001"/>
    <n v="8.9869999999999983"/>
  </r>
  <r>
    <x v="2"/>
    <x v="2"/>
    <x v="18"/>
    <x v="2"/>
    <x v="13"/>
    <x v="1"/>
    <n v="39.717599999999997"/>
    <n v="24.906699999999997"/>
    <n v="14.8109"/>
  </r>
  <r>
    <x v="2"/>
    <x v="2"/>
    <x v="18"/>
    <x v="2"/>
    <x v="14"/>
    <x v="2"/>
    <n v="33.017600000000002"/>
    <n v="21.412999999999997"/>
    <n v="11.604600000000005"/>
  </r>
  <r>
    <x v="2"/>
    <x v="2"/>
    <x v="18"/>
    <x v="2"/>
    <x v="15"/>
    <x v="3"/>
    <n v="42.88"/>
    <n v="30.396799999999999"/>
    <n v="12.483200000000004"/>
  </r>
  <r>
    <x v="2"/>
    <x v="2"/>
    <x v="18"/>
    <x v="2"/>
    <x v="16"/>
    <x v="4"/>
    <n v="31.5168"/>
    <n v="19.158999999999999"/>
    <n v="12.357800000000001"/>
  </r>
  <r>
    <x v="2"/>
    <x v="2"/>
    <x v="18"/>
    <x v="2"/>
    <x v="17"/>
    <x v="5"/>
    <n v="21.949200000000001"/>
    <n v="16.373699999999999"/>
    <n v="5.5755000000000017"/>
  </r>
  <r>
    <x v="2"/>
    <x v="2"/>
    <x v="18"/>
    <x v="2"/>
    <x v="18"/>
    <x v="6"/>
    <n v="27.014400000000002"/>
    <n v="12.3165"/>
    <n v="14.697900000000002"/>
  </r>
  <r>
    <x v="2"/>
    <x v="2"/>
    <x v="18"/>
    <x v="2"/>
    <x v="19"/>
    <x v="7"/>
    <n v="25.299199999999999"/>
    <n v="11.849600000000001"/>
    <n v="13.449599999999998"/>
  </r>
  <r>
    <x v="2"/>
    <x v="2"/>
    <x v="18"/>
    <x v="2"/>
    <x v="20"/>
    <x v="8"/>
    <n v="27.4968"/>
    <n v="14.055299999999999"/>
    <n v="13.441500000000001"/>
  </r>
  <r>
    <x v="2"/>
    <x v="2"/>
    <x v="18"/>
    <x v="2"/>
    <x v="21"/>
    <x v="9"/>
    <n v="34.089600000000004"/>
    <n v="19.706400000000002"/>
    <n v="14.383200000000002"/>
  </r>
  <r>
    <x v="2"/>
    <x v="2"/>
    <x v="18"/>
    <x v="2"/>
    <x v="22"/>
    <x v="10"/>
    <n v="39.449600000000004"/>
    <n v="25.76"/>
    <n v="13.689600000000002"/>
  </r>
  <r>
    <x v="2"/>
    <x v="2"/>
    <x v="18"/>
    <x v="2"/>
    <x v="23"/>
    <x v="11"/>
    <n v="30.016000000000005"/>
    <n v="25.695599999999995"/>
    <n v="4.32040000000001"/>
  </r>
  <r>
    <x v="2"/>
    <x v="2"/>
    <x v="18"/>
    <x v="3"/>
    <x v="12"/>
    <x v="0"/>
    <n v="64.168000000000006"/>
    <n v="39.042499999999997"/>
    <n v="25.125500000000009"/>
  </r>
  <r>
    <x v="2"/>
    <x v="2"/>
    <x v="18"/>
    <x v="3"/>
    <x v="13"/>
    <x v="1"/>
    <n v="66.574300000000008"/>
    <n v="50.313899999999997"/>
    <n v="16.260400000000011"/>
  </r>
  <r>
    <x v="2"/>
    <x v="2"/>
    <x v="18"/>
    <x v="3"/>
    <x v="14"/>
    <x v="2"/>
    <n v="88.107599999999991"/>
    <n v="54.659499999999994"/>
    <n v="33.448099999999997"/>
  </r>
  <r>
    <x v="2"/>
    <x v="2"/>
    <x v="18"/>
    <x v="3"/>
    <x v="15"/>
    <x v="3"/>
    <n v="80.950399999999988"/>
    <n v="49.431200000000004"/>
    <n v="31.519199999999984"/>
  </r>
  <r>
    <x v="2"/>
    <x v="2"/>
    <x v="18"/>
    <x v="3"/>
    <x v="16"/>
    <x v="4"/>
    <n v="99.336999999999989"/>
    <n v="46.104100000000003"/>
    <n v="53.232899999999987"/>
  </r>
  <r>
    <x v="2"/>
    <x v="2"/>
    <x v="18"/>
    <x v="3"/>
    <x v="17"/>
    <x v="5"/>
    <n v="49.421700000000001"/>
    <n v="26.2773"/>
    <n v="23.144400000000001"/>
  </r>
  <r>
    <x v="2"/>
    <x v="2"/>
    <x v="18"/>
    <x v="3"/>
    <x v="18"/>
    <x v="6"/>
    <n v="63.304199999999994"/>
    <n v="26.582850000000001"/>
    <n v="36.721349999999994"/>
  </r>
  <r>
    <x v="2"/>
    <x v="2"/>
    <x v="18"/>
    <x v="3"/>
    <x v="19"/>
    <x v="7"/>
    <n v="44.423999999999999"/>
    <n v="21.728000000000002"/>
    <n v="22.695999999999998"/>
  </r>
  <r>
    <x v="2"/>
    <x v="2"/>
    <x v="18"/>
    <x v="3"/>
    <x v="20"/>
    <x v="8"/>
    <n v="63.859499999999997"/>
    <n v="30.555"/>
    <n v="33.304499999999997"/>
  </r>
  <r>
    <x v="2"/>
    <x v="2"/>
    <x v="18"/>
    <x v="3"/>
    <x v="21"/>
    <x v="9"/>
    <n v="78.482400000000013"/>
    <n v="34.221600000000002"/>
    <n v="44.26080000000001"/>
  </r>
  <r>
    <x v="2"/>
    <x v="2"/>
    <x v="18"/>
    <x v="3"/>
    <x v="22"/>
    <x v="10"/>
    <n v="84.899199999999993"/>
    <n v="51.603999999999999"/>
    <n v="33.295199999999994"/>
  </r>
  <r>
    <x v="2"/>
    <x v="2"/>
    <x v="18"/>
    <x v="3"/>
    <x v="23"/>
    <x v="11"/>
    <n v="84.6524"/>
    <n v="53.23360000000001"/>
    <n v="31.41879999999999"/>
  </r>
  <r>
    <x v="2"/>
    <x v="2"/>
    <x v="18"/>
    <x v="4"/>
    <x v="12"/>
    <x v="0"/>
    <n v="61.321000000000005"/>
    <n v="44.550000000000004"/>
    <n v="16.771000000000001"/>
  </r>
  <r>
    <x v="2"/>
    <x v="2"/>
    <x v="18"/>
    <x v="4"/>
    <x v="13"/>
    <x v="1"/>
    <n v="77.461150000000004"/>
    <n v="60.547499999999992"/>
    <n v="16.913650000000011"/>
  </r>
  <r>
    <x v="2"/>
    <x v="2"/>
    <x v="18"/>
    <x v="4"/>
    <x v="14"/>
    <x v="2"/>
    <n v="93.138499999999993"/>
    <n v="54.432000000000002"/>
    <n v="38.706499999999991"/>
  </r>
  <r>
    <x v="2"/>
    <x v="2"/>
    <x v="18"/>
    <x v="4"/>
    <x v="15"/>
    <x v="3"/>
    <n v="87.932000000000002"/>
    <n v="58.32"/>
    <n v="29.612000000000002"/>
  </r>
  <r>
    <x v="2"/>
    <x v="2"/>
    <x v="18"/>
    <x v="4"/>
    <x v="16"/>
    <x v="4"/>
    <n v="65.601900000000001"/>
    <n v="60.102000000000004"/>
    <n v="5.4998999999999967"/>
  </r>
  <r>
    <x v="2"/>
    <x v="2"/>
    <x v="18"/>
    <x v="4"/>
    <x v="17"/>
    <x v="5"/>
    <n v="51.544349999999994"/>
    <n v="42.646500000000003"/>
    <n v="8.8978499999999912"/>
  </r>
  <r>
    <x v="2"/>
    <x v="2"/>
    <x v="18"/>
    <x v="4"/>
    <x v="18"/>
    <x v="6"/>
    <n v="58.312800000000003"/>
    <n v="30.253500000000003"/>
    <n v="28.0593"/>
  </r>
  <r>
    <x v="2"/>
    <x v="2"/>
    <x v="18"/>
    <x v="4"/>
    <x v="19"/>
    <x v="7"/>
    <n v="53.684799999999996"/>
    <n v="30.779999999999998"/>
    <n v="22.904799999999998"/>
  </r>
  <r>
    <x v="2"/>
    <x v="2"/>
    <x v="18"/>
    <x v="4"/>
    <x v="20"/>
    <x v="8"/>
    <n v="43.734599999999993"/>
    <n v="29.888999999999999"/>
    <n v="13.845599999999994"/>
  </r>
  <r>
    <x v="2"/>
    <x v="2"/>
    <x v="18"/>
    <x v="4"/>
    <x v="21"/>
    <x v="9"/>
    <n v="77.056200000000004"/>
    <n v="46.17"/>
    <n v="30.886200000000002"/>
  </r>
  <r>
    <x v="2"/>
    <x v="2"/>
    <x v="18"/>
    <x v="4"/>
    <x v="22"/>
    <x v="10"/>
    <n v="90.708799999999997"/>
    <n v="58.967999999999996"/>
    <n v="31.7408"/>
  </r>
  <r>
    <x v="2"/>
    <x v="2"/>
    <x v="18"/>
    <x v="4"/>
    <x v="23"/>
    <x v="11"/>
    <n v="94.758299999999991"/>
    <n v="53.865000000000002"/>
    <n v="40.893299999999989"/>
  </r>
  <r>
    <x v="2"/>
    <x v="2"/>
    <x v="18"/>
    <x v="2"/>
    <x v="12"/>
    <x v="0"/>
    <n v="18.8325"/>
    <n v="14.991"/>
    <n v="3.8414999999999999"/>
  </r>
  <r>
    <x v="2"/>
    <x v="2"/>
    <x v="18"/>
    <x v="2"/>
    <x v="13"/>
    <x v="1"/>
    <n v="24.482250000000001"/>
    <n v="18.63355"/>
    <n v="5.8487000000000009"/>
  </r>
  <r>
    <x v="2"/>
    <x v="2"/>
    <x v="18"/>
    <x v="2"/>
    <x v="14"/>
    <x v="2"/>
    <n v="25.798500000000001"/>
    <n v="18.41"/>
    <n v="7.3885000000000005"/>
  </r>
  <r>
    <x v="2"/>
    <x v="2"/>
    <x v="18"/>
    <x v="2"/>
    <x v="15"/>
    <x v="3"/>
    <n v="38.555999999999997"/>
    <n v="22.723200000000002"/>
    <n v="15.832799999999995"/>
  </r>
  <r>
    <x v="2"/>
    <x v="2"/>
    <x v="18"/>
    <x v="2"/>
    <x v="16"/>
    <x v="4"/>
    <n v="24.0975"/>
    <n v="16.937200000000001"/>
    <n v="7.1602999999999994"/>
  </r>
  <r>
    <x v="2"/>
    <x v="2"/>
    <x v="18"/>
    <x v="2"/>
    <x v="17"/>
    <x v="5"/>
    <n v="17.313749999999999"/>
    <n v="10.888200000000001"/>
    <n v="6.4255499999999977"/>
  </r>
  <r>
    <x v="2"/>
    <x v="2"/>
    <x v="18"/>
    <x v="2"/>
    <x v="18"/>
    <x v="6"/>
    <n v="17.860500000000002"/>
    <n v="13.136850000000003"/>
    <n v="4.7236499999999992"/>
  </r>
  <r>
    <x v="2"/>
    <x v="2"/>
    <x v="18"/>
    <x v="2"/>
    <x v="19"/>
    <x v="7"/>
    <n v="15.875999999999999"/>
    <n v="9.468"/>
    <n v="6.4079999999999995"/>
  </r>
  <r>
    <x v="2"/>
    <x v="2"/>
    <x v="18"/>
    <x v="2"/>
    <x v="20"/>
    <x v="8"/>
    <n v="14.9445"/>
    <n v="12.900150000000002"/>
    <n v="2.0443499999999979"/>
  </r>
  <r>
    <x v="2"/>
    <x v="2"/>
    <x v="18"/>
    <x v="2"/>
    <x v="21"/>
    <x v="9"/>
    <n v="20.411999999999999"/>
    <n v="17.831399999999999"/>
    <n v="2.5806000000000004"/>
  </r>
  <r>
    <x v="2"/>
    <x v="2"/>
    <x v="18"/>
    <x v="2"/>
    <x v="22"/>
    <x v="10"/>
    <n v="31.751999999999999"/>
    <n v="24.827199999999998"/>
    <n v="6.9248000000000012"/>
  </r>
  <r>
    <x v="2"/>
    <x v="2"/>
    <x v="18"/>
    <x v="2"/>
    <x v="23"/>
    <x v="11"/>
    <n v="27.499500000000001"/>
    <n v="19.1464"/>
    <n v="8.3531000000000013"/>
  </r>
  <r>
    <x v="2"/>
    <x v="2"/>
    <x v="18"/>
    <x v="6"/>
    <x v="12"/>
    <x v="0"/>
    <n v="4.12"/>
    <n v="1.32"/>
    <n v="2.8"/>
  </r>
  <r>
    <x v="2"/>
    <x v="2"/>
    <x v="18"/>
    <x v="6"/>
    <x v="13"/>
    <x v="1"/>
    <n v="5.2520000000000007"/>
    <n v="1.8251999999999999"/>
    <n v="3.426800000000001"/>
  </r>
  <r>
    <x v="2"/>
    <x v="2"/>
    <x v="18"/>
    <x v="6"/>
    <x v="14"/>
    <x v="2"/>
    <n v="5.6560000000000006"/>
    <n v="1.4951999999999999"/>
    <n v="4.1608000000000009"/>
  </r>
  <r>
    <x v="2"/>
    <x v="2"/>
    <x v="18"/>
    <x v="6"/>
    <x v="15"/>
    <x v="3"/>
    <n v="7.4239999999999995"/>
    <n v="2.1504000000000003"/>
    <n v="5.2735999999999992"/>
  </r>
  <r>
    <x v="2"/>
    <x v="2"/>
    <x v="18"/>
    <x v="6"/>
    <x v="16"/>
    <x v="4"/>
    <n v="4.7040000000000006"/>
    <n v="1.3608"/>
    <n v="3.3432000000000004"/>
  </r>
  <r>
    <x v="2"/>
    <x v="2"/>
    <x v="18"/>
    <x v="6"/>
    <x v="17"/>
    <x v="5"/>
    <n v="4.1399999999999997"/>
    <n v="0.99360000000000015"/>
    <n v="3.1463999999999994"/>
  </r>
  <r>
    <x v="2"/>
    <x v="2"/>
    <x v="18"/>
    <x v="6"/>
    <x v="18"/>
    <x v="6"/>
    <n v="4.1040000000000001"/>
    <n v="1.1556000000000002"/>
    <n v="2.9483999999999999"/>
  </r>
  <r>
    <x v="2"/>
    <x v="2"/>
    <x v="18"/>
    <x v="6"/>
    <x v="19"/>
    <x v="7"/>
    <n v="3.008"/>
    <n v="0.8256"/>
    <n v="2.1823999999999999"/>
  </r>
  <r>
    <x v="2"/>
    <x v="2"/>
    <x v="18"/>
    <x v="6"/>
    <x v="20"/>
    <x v="8"/>
    <n v="4.32"/>
    <n v="1.1988000000000001"/>
    <n v="3.1212"/>
  </r>
  <r>
    <x v="2"/>
    <x v="2"/>
    <x v="18"/>
    <x v="6"/>
    <x v="21"/>
    <x v="9"/>
    <n v="4.2720000000000002"/>
    <n v="1.6415999999999997"/>
    <n v="2.6304000000000007"/>
  </r>
  <r>
    <x v="2"/>
    <x v="2"/>
    <x v="18"/>
    <x v="6"/>
    <x v="22"/>
    <x v="10"/>
    <n v="6.2080000000000002"/>
    <n v="1.9392"/>
    <n v="4.2688000000000006"/>
  </r>
  <r>
    <x v="2"/>
    <x v="2"/>
    <x v="18"/>
    <x v="6"/>
    <x v="23"/>
    <x v="11"/>
    <n v="6.0480000000000009"/>
    <n v="1.7976000000000001"/>
    <n v="4.2504000000000008"/>
  </r>
  <r>
    <x v="2"/>
    <x v="2"/>
    <x v="18"/>
    <x v="6"/>
    <x v="12"/>
    <x v="0"/>
    <n v="2.419"/>
    <n v="0.90300000000000002"/>
    <n v="1.516"/>
  </r>
  <r>
    <x v="2"/>
    <x v="2"/>
    <x v="18"/>
    <x v="6"/>
    <x v="13"/>
    <x v="1"/>
    <n v="4.1034500000000005"/>
    <n v="1.2284999999999999"/>
    <n v="2.8749500000000006"/>
  </r>
  <r>
    <x v="2"/>
    <x v="2"/>
    <x v="18"/>
    <x v="6"/>
    <x v="14"/>
    <x v="2"/>
    <n v="4.7907999999999999"/>
    <n v="1.2347999999999999"/>
    <n v="3.556"/>
  </r>
  <r>
    <x v="2"/>
    <x v="2"/>
    <x v="18"/>
    <x v="6"/>
    <x v="15"/>
    <x v="3"/>
    <n v="4.1063999999999998"/>
    <n v="1.8816000000000002"/>
    <n v="2.2247999999999997"/>
  </r>
  <r>
    <x v="2"/>
    <x v="2"/>
    <x v="18"/>
    <x v="6"/>
    <x v="16"/>
    <x v="4"/>
    <n v="4.6256000000000004"/>
    <n v="1.764"/>
    <n v="2.8616000000000001"/>
  </r>
  <r>
    <x v="2"/>
    <x v="2"/>
    <x v="18"/>
    <x v="6"/>
    <x v="17"/>
    <x v="5"/>
    <n v="2.8143000000000002"/>
    <n v="0.89775000000000005"/>
    <n v="1.9165500000000002"/>
  </r>
  <r>
    <x v="2"/>
    <x v="2"/>
    <x v="18"/>
    <x v="6"/>
    <x v="18"/>
    <x v="6"/>
    <n v="3.0798000000000001"/>
    <n v="1.0584000000000002"/>
    <n v="2.0213999999999999"/>
  </r>
  <r>
    <x v="2"/>
    <x v="2"/>
    <x v="18"/>
    <x v="6"/>
    <x v="19"/>
    <x v="7"/>
    <n v="2.6432000000000002"/>
    <n v="0.97439999999999993"/>
    <n v="1.6688000000000003"/>
  </r>
  <r>
    <x v="2"/>
    <x v="2"/>
    <x v="18"/>
    <x v="6"/>
    <x v="20"/>
    <x v="8"/>
    <n v="2.7081000000000004"/>
    <n v="0.8599500000000001"/>
    <n v="1.8481500000000004"/>
  </r>
  <r>
    <x v="2"/>
    <x v="2"/>
    <x v="18"/>
    <x v="6"/>
    <x v="21"/>
    <x v="9"/>
    <n v="3.9294000000000002"/>
    <n v="1.1718000000000002"/>
    <n v="2.7576000000000001"/>
  </r>
  <r>
    <x v="2"/>
    <x v="2"/>
    <x v="18"/>
    <x v="6"/>
    <x v="22"/>
    <x v="10"/>
    <n v="4.6255999999999995"/>
    <n v="1.68"/>
    <n v="2.9455999999999998"/>
  </r>
  <r>
    <x v="2"/>
    <x v="2"/>
    <x v="18"/>
    <x v="6"/>
    <x v="23"/>
    <x v="11"/>
    <n v="4.7907999999999999"/>
    <n v="1.2495000000000001"/>
    <n v="3.5412999999999997"/>
  </r>
  <r>
    <x v="2"/>
    <x v="2"/>
    <x v="18"/>
    <x v="6"/>
    <x v="12"/>
    <x v="0"/>
    <n v="0.33"/>
    <n v="0.10700000000000001"/>
    <n v="0.223"/>
  </r>
  <r>
    <x v="2"/>
    <x v="2"/>
    <x v="18"/>
    <x v="6"/>
    <x v="13"/>
    <x v="1"/>
    <n v="0.45629999999999998"/>
    <n v="0.14949999999999999"/>
    <n v="0.30679999999999996"/>
  </r>
  <r>
    <x v="2"/>
    <x v="2"/>
    <x v="18"/>
    <x v="6"/>
    <x v="14"/>
    <x v="2"/>
    <n v="0.47879999999999995"/>
    <n v="0.12740000000000001"/>
    <n v="0.35139999999999993"/>
  </r>
  <r>
    <x v="2"/>
    <x v="2"/>
    <x v="18"/>
    <x v="6"/>
    <x v="15"/>
    <x v="3"/>
    <n v="0.4224"/>
    <n v="0.152"/>
    <n v="0.27039999999999997"/>
  </r>
  <r>
    <x v="2"/>
    <x v="2"/>
    <x v="18"/>
    <x v="6"/>
    <x v="16"/>
    <x v="4"/>
    <n v="0.34439999999999998"/>
    <n v="0.16800000000000001"/>
    <n v="0.17639999999999997"/>
  </r>
  <r>
    <x v="2"/>
    <x v="2"/>
    <x v="18"/>
    <x v="6"/>
    <x v="17"/>
    <x v="5"/>
    <n v="0.21870000000000003"/>
    <n v="9.9000000000000005E-2"/>
    <n v="0.11970000000000003"/>
  </r>
  <r>
    <x v="2"/>
    <x v="2"/>
    <x v="18"/>
    <x v="6"/>
    <x v="18"/>
    <x v="6"/>
    <n v="0.30240000000000006"/>
    <n v="9.8100000000000007E-2"/>
    <n v="0.20430000000000004"/>
  </r>
  <r>
    <x v="2"/>
    <x v="2"/>
    <x v="18"/>
    <x v="6"/>
    <x v="19"/>
    <x v="7"/>
    <n v="0.21840000000000001"/>
    <n v="7.5999999999999998E-2"/>
    <n v="0.14240000000000003"/>
  </r>
  <r>
    <x v="2"/>
    <x v="2"/>
    <x v="18"/>
    <x v="6"/>
    <x v="20"/>
    <x v="8"/>
    <n v="0.2727"/>
    <n v="8.0100000000000005E-2"/>
    <n v="0.19259999999999999"/>
  </r>
  <r>
    <x v="2"/>
    <x v="2"/>
    <x v="18"/>
    <x v="6"/>
    <x v="21"/>
    <x v="9"/>
    <n v="0.3024"/>
    <n v="0.1236"/>
    <n v="0.17880000000000001"/>
  </r>
  <r>
    <x v="2"/>
    <x v="2"/>
    <x v="18"/>
    <x v="6"/>
    <x v="22"/>
    <x v="10"/>
    <n v="0.43680000000000002"/>
    <n v="0.15679999999999999"/>
    <n v="0.28000000000000003"/>
  </r>
  <r>
    <x v="2"/>
    <x v="2"/>
    <x v="18"/>
    <x v="6"/>
    <x v="23"/>
    <x v="11"/>
    <n v="0.49139999999999995"/>
    <n v="0.12320000000000002"/>
    <n v="0.36819999999999992"/>
  </r>
  <r>
    <x v="2"/>
    <x v="2"/>
    <x v="18"/>
    <x v="6"/>
    <x v="12"/>
    <x v="0"/>
    <n v="7.1919999999999993"/>
    <n v="2.3520000000000003"/>
    <n v="4.839999999999999"/>
  </r>
  <r>
    <x v="2"/>
    <x v="2"/>
    <x v="18"/>
    <x v="6"/>
    <x v="13"/>
    <x v="1"/>
    <n v="6.7704000000000004"/>
    <n v="3.5672000000000001"/>
    <n v="3.2032000000000003"/>
  </r>
  <r>
    <x v="2"/>
    <x v="2"/>
    <x v="18"/>
    <x v="6"/>
    <x v="14"/>
    <x v="2"/>
    <n v="7.4647999999999994"/>
    <n v="3.8415999999999997"/>
    <n v="3.6231999999999998"/>
  </r>
  <r>
    <x v="2"/>
    <x v="2"/>
    <x v="18"/>
    <x v="6"/>
    <x v="15"/>
    <x v="3"/>
    <n v="8.0351999999999997"/>
    <n v="4.8384000000000009"/>
    <n v="3.1967999999999988"/>
  </r>
  <r>
    <x v="2"/>
    <x v="2"/>
    <x v="18"/>
    <x v="6"/>
    <x v="16"/>
    <x v="4"/>
    <n v="7.4647999999999994"/>
    <n v="4.4295999999999998"/>
    <n v="3.0351999999999997"/>
  </r>
  <r>
    <x v="2"/>
    <x v="2"/>
    <x v="18"/>
    <x v="6"/>
    <x v="17"/>
    <x v="5"/>
    <n v="4.6314000000000002"/>
    <n v="2.7972000000000001"/>
    <n v="1.8342000000000001"/>
  </r>
  <r>
    <x v="2"/>
    <x v="2"/>
    <x v="18"/>
    <x v="6"/>
    <x v="18"/>
    <x v="6"/>
    <n v="6.0822000000000003"/>
    <n v="2.1924000000000001"/>
    <n v="3.8898000000000001"/>
  </r>
  <r>
    <x v="2"/>
    <x v="2"/>
    <x v="18"/>
    <x v="6"/>
    <x v="19"/>
    <x v="7"/>
    <n v="4.5632000000000001"/>
    <n v="2.4864000000000006"/>
    <n v="2.0767999999999995"/>
  </r>
  <r>
    <x v="2"/>
    <x v="2"/>
    <x v="18"/>
    <x v="6"/>
    <x v="20"/>
    <x v="8"/>
    <n v="5.1894"/>
    <n v="2.0663999999999998"/>
    <n v="3.1230000000000002"/>
  </r>
  <r>
    <x v="2"/>
    <x v="2"/>
    <x v="18"/>
    <x v="6"/>
    <x v="21"/>
    <x v="9"/>
    <n v="6.0264000000000006"/>
    <n v="3.6624000000000003"/>
    <n v="2.3640000000000003"/>
  </r>
  <r>
    <x v="2"/>
    <x v="2"/>
    <x v="18"/>
    <x v="6"/>
    <x v="22"/>
    <x v="10"/>
    <n v="10.713600000000001"/>
    <n v="5.1520000000000001"/>
    <n v="5.5616000000000012"/>
  </r>
  <r>
    <x v="2"/>
    <x v="2"/>
    <x v="18"/>
    <x v="6"/>
    <x v="23"/>
    <x v="11"/>
    <n v="10.2424"/>
    <n v="3.4104000000000001"/>
    <n v="6.8319999999999999"/>
  </r>
  <r>
    <x v="2"/>
    <x v="2"/>
    <x v="18"/>
    <x v="6"/>
    <x v="12"/>
    <x v="0"/>
    <n v="6.0374999999999996"/>
    <n v="2.1"/>
    <n v="3.9374999999999996"/>
  </r>
  <r>
    <x v="2"/>
    <x v="2"/>
    <x v="18"/>
    <x v="6"/>
    <x v="13"/>
    <x v="1"/>
    <n v="7.644000000000001"/>
    <n v="1.8654999999999997"/>
    <n v="5.7785000000000011"/>
  </r>
  <r>
    <x v="2"/>
    <x v="2"/>
    <x v="18"/>
    <x v="6"/>
    <x v="14"/>
    <x v="2"/>
    <n v="7.3500000000000005"/>
    <n v="2.5480000000000005"/>
    <n v="4.8019999999999996"/>
  </r>
  <r>
    <x v="2"/>
    <x v="2"/>
    <x v="18"/>
    <x v="6"/>
    <x v="15"/>
    <x v="3"/>
    <n v="9.4919999999999991"/>
    <n v="2.9680000000000004"/>
    <n v="6.5239999999999991"/>
  </r>
  <r>
    <x v="2"/>
    <x v="2"/>
    <x v="18"/>
    <x v="6"/>
    <x v="16"/>
    <x v="4"/>
    <n v="8.7465000000000011"/>
    <n v="2.5725000000000002"/>
    <n v="6.1740000000000013"/>
  </r>
  <r>
    <x v="2"/>
    <x v="2"/>
    <x v="18"/>
    <x v="6"/>
    <x v="17"/>
    <x v="5"/>
    <n v="4.1580000000000004"/>
    <n v="1.512"/>
    <n v="2.6460000000000004"/>
  </r>
  <r>
    <x v="2"/>
    <x v="2"/>
    <x v="18"/>
    <x v="6"/>
    <x v="18"/>
    <x v="6"/>
    <n v="4.3470000000000004"/>
    <n v="1.7797499999999997"/>
    <n v="2.5672500000000005"/>
  </r>
  <r>
    <x v="2"/>
    <x v="2"/>
    <x v="18"/>
    <x v="6"/>
    <x v="19"/>
    <x v="7"/>
    <n v="3.8640000000000003"/>
    <n v="1.2460000000000002"/>
    <n v="2.6180000000000003"/>
  </r>
  <r>
    <x v="2"/>
    <x v="2"/>
    <x v="18"/>
    <x v="6"/>
    <x v="20"/>
    <x v="8"/>
    <n v="4.3470000000000004"/>
    <n v="1.8427499999999999"/>
    <n v="2.5042500000000008"/>
  </r>
  <r>
    <x v="2"/>
    <x v="2"/>
    <x v="18"/>
    <x v="6"/>
    <x v="21"/>
    <x v="9"/>
    <n v="5.2289999999999992"/>
    <n v="1.8480000000000001"/>
    <n v="3.3809999999999993"/>
  </r>
  <r>
    <x v="2"/>
    <x v="2"/>
    <x v="18"/>
    <x v="6"/>
    <x v="22"/>
    <x v="10"/>
    <n v="9.5759999999999987"/>
    <n v="2.7160000000000002"/>
    <n v="6.8599999999999985"/>
  </r>
  <r>
    <x v="2"/>
    <x v="2"/>
    <x v="18"/>
    <x v="6"/>
    <x v="23"/>
    <x v="11"/>
    <n v="7.5705000000000009"/>
    <n v="2.0825"/>
    <n v="5.4880000000000013"/>
  </r>
  <r>
    <x v="2"/>
    <x v="2"/>
    <x v="18"/>
    <x v="6"/>
    <x v="12"/>
    <x v="0"/>
    <n v="2.0339999999999998"/>
    <n v="0.75"/>
    <n v="1.2839999999999998"/>
  </r>
  <r>
    <x v="2"/>
    <x v="2"/>
    <x v="18"/>
    <x v="6"/>
    <x v="13"/>
    <x v="1"/>
    <n v="2.4803999999999999"/>
    <n v="0.87749999999999995"/>
    <n v="1.6029"/>
  </r>
  <r>
    <x v="2"/>
    <x v="2"/>
    <x v="18"/>
    <x v="6"/>
    <x v="14"/>
    <x v="2"/>
    <n v="2.7468000000000004"/>
    <n v="1.05"/>
    <n v="1.6968000000000003"/>
  </r>
  <r>
    <x v="2"/>
    <x v="2"/>
    <x v="18"/>
    <x v="6"/>
    <x v="15"/>
    <x v="3"/>
    <n v="3.1680000000000001"/>
    <n v="1.1160000000000001"/>
    <n v="2.052"/>
  </r>
  <r>
    <x v="2"/>
    <x v="2"/>
    <x v="18"/>
    <x v="6"/>
    <x v="16"/>
    <x v="4"/>
    <n v="2.4443999999999999"/>
    <n v="1.1550000000000002"/>
    <n v="1.2893999999999997"/>
  </r>
  <r>
    <x v="2"/>
    <x v="2"/>
    <x v="18"/>
    <x v="6"/>
    <x v="17"/>
    <x v="5"/>
    <n v="1.7010000000000003"/>
    <n v="0.54675000000000007"/>
    <n v="1.1542500000000002"/>
  </r>
  <r>
    <x v="2"/>
    <x v="2"/>
    <x v="18"/>
    <x v="6"/>
    <x v="18"/>
    <x v="6"/>
    <n v="1.7982000000000002"/>
    <n v="0.76274999999999993"/>
    <n v="1.0354500000000004"/>
  </r>
  <r>
    <x v="2"/>
    <x v="2"/>
    <x v="18"/>
    <x v="6"/>
    <x v="19"/>
    <x v="7"/>
    <n v="1.3391999999999999"/>
    <n v="0.72"/>
    <n v="0.61919999999999997"/>
  </r>
  <r>
    <x v="2"/>
    <x v="2"/>
    <x v="18"/>
    <x v="6"/>
    <x v="20"/>
    <x v="8"/>
    <n v="1.8468"/>
    <n v="0.65475000000000005"/>
    <n v="1.1920500000000001"/>
  </r>
  <r>
    <x v="2"/>
    <x v="2"/>
    <x v="18"/>
    <x v="6"/>
    <x v="21"/>
    <x v="9"/>
    <n v="2.3976000000000002"/>
    <n v="0.84599999999999997"/>
    <n v="1.5516000000000001"/>
  </r>
  <r>
    <x v="2"/>
    <x v="2"/>
    <x v="18"/>
    <x v="6"/>
    <x v="22"/>
    <x v="10"/>
    <n v="2.6783999999999999"/>
    <n v="1.0920000000000001"/>
    <n v="1.5863999999999998"/>
  </r>
  <r>
    <x v="2"/>
    <x v="2"/>
    <x v="18"/>
    <x v="6"/>
    <x v="23"/>
    <x v="11"/>
    <n v="2.9987999999999997"/>
    <n v="0.98699999999999999"/>
    <n v="2.0117999999999996"/>
  </r>
  <r>
    <x v="3"/>
    <x v="3"/>
    <x v="19"/>
    <x v="0"/>
    <x v="12"/>
    <x v="0"/>
    <n v="85.491"/>
    <n v="32.190000000000005"/>
    <n v="53.300999999999995"/>
  </r>
  <r>
    <x v="3"/>
    <x v="3"/>
    <x v="19"/>
    <x v="0"/>
    <x v="13"/>
    <x v="1"/>
    <n v="100.77795"/>
    <n v="42.224000000000004"/>
    <n v="58.55395"/>
  </r>
  <r>
    <x v="3"/>
    <x v="3"/>
    <x v="19"/>
    <x v="0"/>
    <x v="14"/>
    <x v="2"/>
    <n v="119.6874"/>
    <n v="44.254000000000005"/>
    <n v="75.433399999999992"/>
  </r>
  <r>
    <x v="3"/>
    <x v="3"/>
    <x v="19"/>
    <x v="0"/>
    <x v="15"/>
    <x v="3"/>
    <n v="122.87520000000001"/>
    <n v="53.359999999999992"/>
    <n v="69.515200000000021"/>
  </r>
  <r>
    <x v="3"/>
    <x v="3"/>
    <x v="19"/>
    <x v="0"/>
    <x v="16"/>
    <x v="4"/>
    <n v="90.2727"/>
    <n v="42.224000000000004"/>
    <n v="48.048699999999997"/>
  </r>
  <r>
    <x v="3"/>
    <x v="3"/>
    <x v="19"/>
    <x v="0"/>
    <x v="17"/>
    <x v="5"/>
    <n v="73.681649999999991"/>
    <n v="26.361000000000001"/>
    <n v="47.320649999999986"/>
  </r>
  <r>
    <x v="3"/>
    <x v="3"/>
    <x v="19"/>
    <x v="0"/>
    <x v="18"/>
    <x v="6"/>
    <n v="54.120149999999995"/>
    <n v="22.968"/>
    <n v="31.152149999999995"/>
  </r>
  <r>
    <x v="3"/>
    <x v="3"/>
    <x v="19"/>
    <x v="0"/>
    <x v="19"/>
    <x v="7"/>
    <n v="57.96"/>
    <n v="24.36"/>
    <n v="33.6"/>
  </r>
  <r>
    <x v="3"/>
    <x v="3"/>
    <x v="19"/>
    <x v="0"/>
    <x v="20"/>
    <x v="8"/>
    <n v="65.857050000000001"/>
    <n v="20.880000000000003"/>
    <n v="44.977049999999998"/>
  </r>
  <r>
    <x v="3"/>
    <x v="3"/>
    <x v="19"/>
    <x v="0"/>
    <x v="21"/>
    <x v="9"/>
    <n v="80.854200000000006"/>
    <n v="38.628000000000007"/>
    <n v="42.226199999999999"/>
  </r>
  <r>
    <x v="3"/>
    <x v="3"/>
    <x v="19"/>
    <x v="0"/>
    <x v="22"/>
    <x v="10"/>
    <n v="107.80560000000001"/>
    <n v="54.287999999999997"/>
    <n v="53.517600000000016"/>
  </r>
  <r>
    <x v="3"/>
    <x v="3"/>
    <x v="19"/>
    <x v="0"/>
    <x v="23"/>
    <x v="11"/>
    <n v="121.71600000000001"/>
    <n v="46.69"/>
    <n v="75.02600000000001"/>
  </r>
  <r>
    <x v="3"/>
    <x v="3"/>
    <x v="19"/>
    <x v="6"/>
    <x v="12"/>
    <x v="0"/>
    <n v="32.868000000000002"/>
    <n v="31.065999999999999"/>
    <n v="1.8020000000000032"/>
  </r>
  <r>
    <x v="3"/>
    <x v="3"/>
    <x v="19"/>
    <x v="6"/>
    <x v="13"/>
    <x v="1"/>
    <n v="48.391199999999998"/>
    <n v="37.501100000000001"/>
    <n v="10.890099999999997"/>
  </r>
  <r>
    <x v="3"/>
    <x v="3"/>
    <x v="19"/>
    <x v="6"/>
    <x v="14"/>
    <x v="2"/>
    <n v="65.419199999999989"/>
    <n v="45.711400000000005"/>
    <n v="19.707799999999985"/>
  </r>
  <r>
    <x v="3"/>
    <x v="3"/>
    <x v="19"/>
    <x v="6"/>
    <x v="15"/>
    <x v="3"/>
    <n v="72.86399999999999"/>
    <n v="41.083200000000005"/>
    <n v="31.780799999999985"/>
  </r>
  <r>
    <x v="3"/>
    <x v="3"/>
    <x v="19"/>
    <x v="6"/>
    <x v="16"/>
    <x v="4"/>
    <n v="48.232799999999997"/>
    <n v="37.722999999999999"/>
    <n v="10.509799999999998"/>
  </r>
  <r>
    <x v="3"/>
    <x v="3"/>
    <x v="19"/>
    <x v="6"/>
    <x v="17"/>
    <x v="5"/>
    <n v="38.847600000000007"/>
    <n v="23.109300000000001"/>
    <n v="15.738300000000006"/>
  </r>
  <r>
    <x v="3"/>
    <x v="3"/>
    <x v="19"/>
    <x v="6"/>
    <x v="18"/>
    <x v="6"/>
    <n v="40.273199999999996"/>
    <n v="32.238900000000001"/>
    <n v="8.0342999999999947"/>
  </r>
  <r>
    <x v="3"/>
    <x v="3"/>
    <x v="19"/>
    <x v="6"/>
    <x v="19"/>
    <x v="7"/>
    <n v="25.977599999999999"/>
    <n v="27.3888"/>
    <n v="-1.4112000000000009"/>
  </r>
  <r>
    <x v="3"/>
    <x v="3"/>
    <x v="19"/>
    <x v="6"/>
    <x v="20"/>
    <x v="8"/>
    <n v="37.422000000000004"/>
    <n v="29.385900000000003"/>
    <n v="8.0361000000000011"/>
  </r>
  <r>
    <x v="3"/>
    <x v="3"/>
    <x v="19"/>
    <x v="6"/>
    <x v="21"/>
    <x v="9"/>
    <n v="41.342400000000005"/>
    <n v="31.573199999999996"/>
    <n v="9.7692000000000085"/>
  </r>
  <r>
    <x v="3"/>
    <x v="3"/>
    <x v="19"/>
    <x v="6"/>
    <x v="22"/>
    <x v="10"/>
    <n v="69.062400000000011"/>
    <n v="54.270400000000002"/>
    <n v="14.792000000000009"/>
  </r>
  <r>
    <x v="3"/>
    <x v="3"/>
    <x v="19"/>
    <x v="6"/>
    <x v="23"/>
    <x v="11"/>
    <n v="44.352000000000004"/>
    <n v="43.492400000000004"/>
    <n v="0.85960000000000036"/>
  </r>
  <r>
    <x v="3"/>
    <x v="3"/>
    <x v="19"/>
    <x v="6"/>
    <x v="12"/>
    <x v="0"/>
    <n v="22.552500000000002"/>
    <n v="13.531500000000001"/>
    <n v="9.0210000000000008"/>
  </r>
  <r>
    <x v="3"/>
    <x v="3"/>
    <x v="19"/>
    <x v="6"/>
    <x v="13"/>
    <x v="1"/>
    <n v="33.731750000000005"/>
    <n v="17.590949999999999"/>
    <n v="16.140800000000006"/>
  </r>
  <r>
    <x v="3"/>
    <x v="3"/>
    <x v="19"/>
    <x v="6"/>
    <x v="14"/>
    <x v="2"/>
    <n v="35.308000000000007"/>
    <n v="16.499700000000001"/>
    <n v="18.808300000000006"/>
  </r>
  <r>
    <x v="3"/>
    <x v="3"/>
    <x v="19"/>
    <x v="6"/>
    <x v="15"/>
    <x v="3"/>
    <n v="33.368000000000002"/>
    <n v="25.375200000000003"/>
    <n v="7.992799999999999"/>
  </r>
  <r>
    <x v="3"/>
    <x v="3"/>
    <x v="19"/>
    <x v="6"/>
    <x v="16"/>
    <x v="4"/>
    <n v="37.345000000000006"/>
    <n v="18.944100000000002"/>
    <n v="18.400900000000004"/>
  </r>
  <r>
    <x v="3"/>
    <x v="3"/>
    <x v="19"/>
    <x v="6"/>
    <x v="17"/>
    <x v="5"/>
    <n v="25.971749999999997"/>
    <n v="11.916450000000001"/>
    <n v="14.055299999999995"/>
  </r>
  <r>
    <x v="3"/>
    <x v="3"/>
    <x v="19"/>
    <x v="6"/>
    <x v="18"/>
    <x v="6"/>
    <n v="26.189999999999998"/>
    <n v="13.880700000000001"/>
    <n v="12.309299999999997"/>
  </r>
  <r>
    <x v="3"/>
    <x v="3"/>
    <x v="19"/>
    <x v="6"/>
    <x v="19"/>
    <x v="7"/>
    <n v="23.28"/>
    <n v="9.3120000000000012"/>
    <n v="13.968"/>
  </r>
  <r>
    <x v="3"/>
    <x v="3"/>
    <x v="19"/>
    <x v="6"/>
    <x v="20"/>
    <x v="8"/>
    <n v="22.261499999999998"/>
    <n v="14.404500000000002"/>
    <n v="7.8569999999999958"/>
  </r>
  <r>
    <x v="3"/>
    <x v="3"/>
    <x v="19"/>
    <x v="6"/>
    <x v="21"/>
    <x v="9"/>
    <n v="29.1"/>
    <n v="20.253599999999999"/>
    <n v="8.8464000000000027"/>
  </r>
  <r>
    <x v="3"/>
    <x v="3"/>
    <x v="19"/>
    <x v="6"/>
    <x v="22"/>
    <x v="10"/>
    <n v="39.188000000000002"/>
    <n v="19.322399999999998"/>
    <n v="19.865600000000004"/>
  </r>
  <r>
    <x v="3"/>
    <x v="3"/>
    <x v="19"/>
    <x v="6"/>
    <x v="23"/>
    <x v="11"/>
    <n v="38.363500000000002"/>
    <n v="21.388500000000001"/>
    <n v="16.975000000000001"/>
  </r>
  <r>
    <x v="3"/>
    <x v="3"/>
    <x v="19"/>
    <x v="3"/>
    <x v="12"/>
    <x v="0"/>
    <n v="47"/>
    <n v="30.361999999999995"/>
    <n v="16.638000000000005"/>
  </r>
  <r>
    <x v="3"/>
    <x v="3"/>
    <x v="19"/>
    <x v="3"/>
    <x v="13"/>
    <x v="1"/>
    <n v="91.649999999999991"/>
    <n v="47.868600000000001"/>
    <n v="43.781399999999991"/>
  </r>
  <r>
    <x v="3"/>
    <x v="3"/>
    <x v="19"/>
    <x v="3"/>
    <x v="14"/>
    <x v="2"/>
    <n v="69.09"/>
    <n v="47.481000000000002"/>
    <n v="21.609000000000002"/>
  </r>
  <r>
    <x v="3"/>
    <x v="3"/>
    <x v="19"/>
    <x v="3"/>
    <x v="15"/>
    <x v="3"/>
    <n v="97.76"/>
    <n v="44.444800000000001"/>
    <n v="53.315200000000004"/>
  </r>
  <r>
    <x v="3"/>
    <x v="3"/>
    <x v="19"/>
    <x v="3"/>
    <x v="16"/>
    <x v="4"/>
    <n v="87.185000000000002"/>
    <n v="47.028800000000004"/>
    <n v="40.156199999999998"/>
  </r>
  <r>
    <x v="3"/>
    <x v="3"/>
    <x v="19"/>
    <x v="3"/>
    <x v="17"/>
    <x v="5"/>
    <n v="63.449999999999996"/>
    <n v="32.8491"/>
    <n v="30.600899999999996"/>
  </r>
  <r>
    <x v="3"/>
    <x v="3"/>
    <x v="19"/>
    <x v="3"/>
    <x v="18"/>
    <x v="6"/>
    <n v="61.863749999999996"/>
    <n v="25.290900000000001"/>
    <n v="36.572849999999995"/>
  </r>
  <r>
    <x v="3"/>
    <x v="3"/>
    <x v="19"/>
    <x v="3"/>
    <x v="19"/>
    <x v="7"/>
    <n v="48.88"/>
    <n v="24.8064"/>
    <n v="24.073600000000003"/>
  </r>
  <r>
    <x v="3"/>
    <x v="3"/>
    <x v="19"/>
    <x v="3"/>
    <x v="20"/>
    <x v="8"/>
    <n v="49.702500000000001"/>
    <n v="26.744400000000002"/>
    <n v="22.958099999999998"/>
  </r>
  <r>
    <x v="3"/>
    <x v="3"/>
    <x v="19"/>
    <x v="3"/>
    <x v="21"/>
    <x v="9"/>
    <n v="73.320000000000007"/>
    <n v="45.349199999999996"/>
    <n v="27.970800000000011"/>
  </r>
  <r>
    <x v="3"/>
    <x v="3"/>
    <x v="19"/>
    <x v="3"/>
    <x v="22"/>
    <x v="10"/>
    <n v="105.28000000000002"/>
    <n v="45.995199999999997"/>
    <n v="59.284800000000018"/>
  </r>
  <r>
    <x v="3"/>
    <x v="3"/>
    <x v="19"/>
    <x v="3"/>
    <x v="23"/>
    <x v="11"/>
    <n v="88.830000000000013"/>
    <n v="42.054600000000001"/>
    <n v="46.775400000000012"/>
  </r>
  <r>
    <x v="3"/>
    <x v="3"/>
    <x v="19"/>
    <x v="6"/>
    <x v="12"/>
    <x v="0"/>
    <n v="43.945999999999998"/>
    <n v="39.325000000000003"/>
    <n v="4.6209999999999951"/>
  </r>
  <r>
    <x v="3"/>
    <x v="3"/>
    <x v="19"/>
    <x v="6"/>
    <x v="13"/>
    <x v="1"/>
    <n v="66.430000000000007"/>
    <n v="49.728250000000003"/>
    <n v="16.701750000000004"/>
  </r>
  <r>
    <x v="3"/>
    <x v="3"/>
    <x v="19"/>
    <x v="6"/>
    <x v="14"/>
    <x v="2"/>
    <n v="75.832400000000007"/>
    <n v="40.540500000000009"/>
    <n v="35.291899999999998"/>
  </r>
  <r>
    <x v="3"/>
    <x v="3"/>
    <x v="19"/>
    <x v="6"/>
    <x v="15"/>
    <x v="3"/>
    <n v="76.036800000000014"/>
    <n v="49.192"/>
    <n v="26.844800000000014"/>
  </r>
  <r>
    <x v="3"/>
    <x v="3"/>
    <x v="19"/>
    <x v="6"/>
    <x v="16"/>
    <x v="4"/>
    <n v="57.232000000000006"/>
    <n v="59.5595"/>
    <n v="-2.3274999999999935"/>
  </r>
  <r>
    <x v="3"/>
    <x v="3"/>
    <x v="19"/>
    <x v="6"/>
    <x v="17"/>
    <x v="5"/>
    <n v="46.4499"/>
    <n v="31.531499999999998"/>
    <n v="14.918400000000002"/>
  </r>
  <r>
    <x v="3"/>
    <x v="3"/>
    <x v="19"/>
    <x v="6"/>
    <x v="18"/>
    <x v="6"/>
    <n v="54.728099999999998"/>
    <n v="29.600999999999999"/>
    <n v="25.127099999999999"/>
  </r>
  <r>
    <x v="3"/>
    <x v="3"/>
    <x v="19"/>
    <x v="6"/>
    <x v="19"/>
    <x v="7"/>
    <n v="32.704000000000001"/>
    <n v="23.451999999999998"/>
    <n v="9.2520000000000024"/>
  </r>
  <r>
    <x v="3"/>
    <x v="3"/>
    <x v="19"/>
    <x v="6"/>
    <x v="20"/>
    <x v="8"/>
    <n v="41.391000000000005"/>
    <n v="26.06175"/>
    <n v="15.329250000000005"/>
  </r>
  <r>
    <x v="3"/>
    <x v="3"/>
    <x v="19"/>
    <x v="6"/>
    <x v="21"/>
    <x v="9"/>
    <n v="63.159600000000005"/>
    <n v="51.050999999999995"/>
    <n v="12.10860000000001"/>
  </r>
  <r>
    <x v="3"/>
    <x v="3"/>
    <x v="19"/>
    <x v="6"/>
    <x v="22"/>
    <x v="10"/>
    <n v="80.124800000000008"/>
    <n v="48.620000000000005"/>
    <n v="31.504800000000003"/>
  </r>
  <r>
    <x v="3"/>
    <x v="3"/>
    <x v="19"/>
    <x v="6"/>
    <x v="23"/>
    <x v="11"/>
    <n v="77.263200000000012"/>
    <n v="52.552500000000009"/>
    <n v="24.710700000000003"/>
  </r>
  <r>
    <x v="3"/>
    <x v="3"/>
    <x v="19"/>
    <x v="6"/>
    <x v="12"/>
    <x v="0"/>
    <n v="15.81"/>
    <n v="12.155000000000001"/>
    <n v="3.6549999999999994"/>
  </r>
  <r>
    <x v="3"/>
    <x v="3"/>
    <x v="19"/>
    <x v="6"/>
    <x v="13"/>
    <x v="1"/>
    <n v="19.89"/>
    <n v="16.088800000000003"/>
    <n v="3.8011999999999979"/>
  </r>
  <r>
    <x v="3"/>
    <x v="3"/>
    <x v="19"/>
    <x v="6"/>
    <x v="14"/>
    <x v="2"/>
    <n v="23.324000000000002"/>
    <n v="15.160600000000001"/>
    <n v="8.1634000000000011"/>
  </r>
  <r>
    <x v="3"/>
    <x v="3"/>
    <x v="19"/>
    <x v="6"/>
    <x v="15"/>
    <x v="3"/>
    <n v="23.936"/>
    <n v="15.912000000000001"/>
    <n v="8.0239999999999991"/>
  </r>
  <r>
    <x v="3"/>
    <x v="3"/>
    <x v="19"/>
    <x v="6"/>
    <x v="16"/>
    <x v="4"/>
    <n v="24.752000000000002"/>
    <n v="13.923"/>
    <n v="10.829000000000002"/>
  </r>
  <r>
    <x v="3"/>
    <x v="3"/>
    <x v="19"/>
    <x v="6"/>
    <x v="17"/>
    <x v="5"/>
    <n v="18.36"/>
    <n v="10.442250000000001"/>
    <n v="7.9177499999999981"/>
  </r>
  <r>
    <x v="3"/>
    <x v="3"/>
    <x v="19"/>
    <x v="6"/>
    <x v="18"/>
    <x v="6"/>
    <n v="15.759"/>
    <n v="8.2543500000000005"/>
    <n v="7.5046499999999998"/>
  </r>
  <r>
    <x v="3"/>
    <x v="3"/>
    <x v="19"/>
    <x v="6"/>
    <x v="19"/>
    <x v="7"/>
    <n v="11.968"/>
    <n v="10.342799999999999"/>
    <n v="1.6252000000000013"/>
  </r>
  <r>
    <x v="3"/>
    <x v="3"/>
    <x v="19"/>
    <x v="6"/>
    <x v="20"/>
    <x v="8"/>
    <n v="17.748000000000001"/>
    <n v="9.3483000000000001"/>
    <n v="8.3997000000000011"/>
  </r>
  <r>
    <x v="3"/>
    <x v="3"/>
    <x v="19"/>
    <x v="6"/>
    <x v="21"/>
    <x v="9"/>
    <n v="21.216000000000005"/>
    <n v="13.5252"/>
    <n v="7.6908000000000047"/>
  </r>
  <r>
    <x v="3"/>
    <x v="3"/>
    <x v="19"/>
    <x v="6"/>
    <x v="22"/>
    <x v="10"/>
    <n v="22.303999999999998"/>
    <n v="20.331999999999997"/>
    <n v="1.9720000000000013"/>
  </r>
  <r>
    <x v="3"/>
    <x v="3"/>
    <x v="19"/>
    <x v="6"/>
    <x v="23"/>
    <x v="11"/>
    <n v="23.085999999999999"/>
    <n v="17.9452"/>
    <n v="5.1407999999999987"/>
  </r>
  <r>
    <x v="3"/>
    <x v="3"/>
    <x v="19"/>
    <x v="6"/>
    <x v="12"/>
    <x v="0"/>
    <n v="3.9760000000000009"/>
    <n v="1.1025"/>
    <n v="2.8735000000000008"/>
  </r>
  <r>
    <x v="3"/>
    <x v="3"/>
    <x v="19"/>
    <x v="6"/>
    <x v="13"/>
    <x v="1"/>
    <n v="4.0150500000000005"/>
    <n v="1.1875499999999999"/>
    <n v="2.8275000000000006"/>
  </r>
  <r>
    <x v="3"/>
    <x v="3"/>
    <x v="19"/>
    <x v="6"/>
    <x v="14"/>
    <x v="2"/>
    <n v="5.1688000000000001"/>
    <n v="1.3377000000000001"/>
    <n v="3.8311000000000002"/>
  </r>
  <r>
    <x v="3"/>
    <x v="3"/>
    <x v="19"/>
    <x v="6"/>
    <x v="15"/>
    <x v="3"/>
    <n v="6.1912000000000003"/>
    <n v="1.8816000000000002"/>
    <n v="4.3095999999999997"/>
  </r>
  <r>
    <x v="3"/>
    <x v="3"/>
    <x v="19"/>
    <x v="6"/>
    <x v="16"/>
    <x v="4"/>
    <n v="5.8645999999999994"/>
    <n v="1.6023000000000001"/>
    <n v="4.2622999999999998"/>
  </r>
  <r>
    <x v="3"/>
    <x v="3"/>
    <x v="19"/>
    <x v="6"/>
    <x v="17"/>
    <x v="5"/>
    <n v="2.7796500000000002"/>
    <n v="1.0867499999999999"/>
    <n v="1.6929000000000003"/>
  </r>
  <r>
    <x v="3"/>
    <x v="3"/>
    <x v="19"/>
    <x v="6"/>
    <x v="18"/>
    <x v="6"/>
    <n v="2.65185"/>
    <n v="0.9355500000000001"/>
    <n v="1.7162999999999999"/>
  </r>
  <r>
    <x v="3"/>
    <x v="3"/>
    <x v="19"/>
    <x v="6"/>
    <x v="19"/>
    <x v="7"/>
    <n v="3.1240000000000001"/>
    <n v="0.86519999999999997"/>
    <n v="2.2587999999999999"/>
  </r>
  <r>
    <x v="3"/>
    <x v="3"/>
    <x v="19"/>
    <x v="6"/>
    <x v="20"/>
    <x v="8"/>
    <n v="2.8435500000000005"/>
    <n v="1.0962000000000001"/>
    <n v="1.7473500000000004"/>
  </r>
  <r>
    <x v="3"/>
    <x v="3"/>
    <x v="19"/>
    <x v="6"/>
    <x v="21"/>
    <x v="9"/>
    <n v="3.8340000000000001"/>
    <n v="1.0962000000000001"/>
    <n v="2.7378"/>
  </r>
  <r>
    <x v="3"/>
    <x v="3"/>
    <x v="19"/>
    <x v="6"/>
    <x v="22"/>
    <x v="10"/>
    <n v="4.6575999999999995"/>
    <n v="1.6127999999999998"/>
    <n v="3.0447999999999995"/>
  </r>
  <r>
    <x v="3"/>
    <x v="3"/>
    <x v="19"/>
    <x v="6"/>
    <x v="23"/>
    <x v="11"/>
    <n v="4.1250999999999998"/>
    <n v="1.6464000000000001"/>
    <n v="2.4786999999999999"/>
  </r>
  <r>
    <x v="3"/>
    <x v="3"/>
    <x v="19"/>
    <x v="6"/>
    <x v="12"/>
    <x v="0"/>
    <n v="3.0209999999999995"/>
    <n v="0.9405"/>
    <n v="2.0804999999999993"/>
  </r>
  <r>
    <x v="3"/>
    <x v="3"/>
    <x v="19"/>
    <x v="6"/>
    <x v="13"/>
    <x v="1"/>
    <n v="3.9962"/>
    <n v="1.3955500000000001"/>
    <n v="2.6006499999999999"/>
  </r>
  <r>
    <x v="3"/>
    <x v="3"/>
    <x v="19"/>
    <x v="6"/>
    <x v="14"/>
    <x v="2"/>
    <n v="4.1922999999999995"/>
    <n v="1.5162"/>
    <n v="2.6760999999999995"/>
  </r>
  <r>
    <x v="3"/>
    <x v="3"/>
    <x v="19"/>
    <x v="6"/>
    <x v="15"/>
    <x v="3"/>
    <n v="4.9607999999999999"/>
    <n v="1.2616000000000001"/>
    <n v="3.6991999999999998"/>
  </r>
  <r>
    <x v="3"/>
    <x v="3"/>
    <x v="19"/>
    <x v="6"/>
    <x v="16"/>
    <x v="4"/>
    <n v="3.7842000000000002"/>
    <n v="1.4098000000000002"/>
    <n v="2.3744000000000001"/>
  </r>
  <r>
    <x v="3"/>
    <x v="3"/>
    <x v="19"/>
    <x v="6"/>
    <x v="17"/>
    <x v="5"/>
    <n v="2.74275"/>
    <n v="0.9234"/>
    <n v="1.81935"/>
  </r>
  <r>
    <x v="3"/>
    <x v="3"/>
    <x v="19"/>
    <x v="6"/>
    <x v="18"/>
    <x v="6"/>
    <n v="2.0034000000000001"/>
    <n v="0.9917999999999999"/>
    <n v="1.0116000000000001"/>
  </r>
  <r>
    <x v="3"/>
    <x v="3"/>
    <x v="19"/>
    <x v="6"/>
    <x v="19"/>
    <x v="7"/>
    <n v="1.7172000000000003"/>
    <n v="0.61560000000000004"/>
    <n v="1.1016000000000004"/>
  </r>
  <r>
    <x v="3"/>
    <x v="3"/>
    <x v="19"/>
    <x v="6"/>
    <x v="20"/>
    <x v="8"/>
    <n v="2.0988000000000002"/>
    <n v="0.68400000000000005"/>
    <n v="1.4148000000000001"/>
  </r>
  <r>
    <x v="3"/>
    <x v="3"/>
    <x v="19"/>
    <x v="6"/>
    <x v="21"/>
    <x v="9"/>
    <n v="2.8620000000000001"/>
    <n v="1.2768000000000002"/>
    <n v="1.5851999999999999"/>
  </r>
  <r>
    <x v="3"/>
    <x v="3"/>
    <x v="19"/>
    <x v="6"/>
    <x v="22"/>
    <x v="10"/>
    <n v="4.2824"/>
    <n v="1.3832"/>
    <n v="2.8992"/>
  </r>
  <r>
    <x v="3"/>
    <x v="3"/>
    <x v="19"/>
    <x v="6"/>
    <x v="23"/>
    <x v="11"/>
    <n v="3.339"/>
    <n v="1.4630000000000003"/>
    <n v="1.8759999999999997"/>
  </r>
  <r>
    <x v="3"/>
    <x v="3"/>
    <x v="19"/>
    <x v="6"/>
    <x v="12"/>
    <x v="0"/>
    <n v="0.3"/>
    <n v="0.12"/>
    <n v="0.18"/>
  </r>
  <r>
    <x v="3"/>
    <x v="3"/>
    <x v="19"/>
    <x v="6"/>
    <x v="13"/>
    <x v="1"/>
    <n v="0.42510000000000003"/>
    <n v="0.14949999999999999"/>
    <n v="0.27560000000000007"/>
  </r>
  <r>
    <x v="3"/>
    <x v="3"/>
    <x v="19"/>
    <x v="6"/>
    <x v="14"/>
    <x v="2"/>
    <n v="0.35699999999999998"/>
    <n v="0.1358"/>
    <n v="0.22119999999999998"/>
  </r>
  <r>
    <x v="3"/>
    <x v="3"/>
    <x v="19"/>
    <x v="6"/>
    <x v="15"/>
    <x v="3"/>
    <n v="0.57119999999999993"/>
    <n v="0.1376"/>
    <n v="0.43359999999999993"/>
  </r>
  <r>
    <x v="3"/>
    <x v="3"/>
    <x v="19"/>
    <x v="6"/>
    <x v="16"/>
    <x v="4"/>
    <n v="0.4662"/>
    <n v="0.12740000000000001"/>
    <n v="0.33879999999999999"/>
  </r>
  <r>
    <x v="3"/>
    <x v="3"/>
    <x v="19"/>
    <x v="6"/>
    <x v="17"/>
    <x v="5"/>
    <n v="0.30780000000000002"/>
    <n v="0.10259999999999998"/>
    <n v="0.20520000000000005"/>
  </r>
  <r>
    <x v="3"/>
    <x v="3"/>
    <x v="19"/>
    <x v="6"/>
    <x v="18"/>
    <x v="6"/>
    <n v="0.29430000000000006"/>
    <n v="8.4599999999999995E-2"/>
    <n v="0.20970000000000005"/>
  </r>
  <r>
    <x v="3"/>
    <x v="3"/>
    <x v="19"/>
    <x v="6"/>
    <x v="19"/>
    <x v="7"/>
    <n v="0.19440000000000002"/>
    <n v="8.9600000000000013E-2"/>
    <n v="0.1048"/>
  </r>
  <r>
    <x v="3"/>
    <x v="3"/>
    <x v="19"/>
    <x v="6"/>
    <x v="20"/>
    <x v="8"/>
    <n v="0.21600000000000003"/>
    <n v="7.5600000000000001E-2"/>
    <n v="0.14040000000000002"/>
  </r>
  <r>
    <x v="3"/>
    <x v="3"/>
    <x v="19"/>
    <x v="6"/>
    <x v="21"/>
    <x v="9"/>
    <n v="0.378"/>
    <n v="0.12840000000000001"/>
    <n v="0.24959999999999999"/>
  </r>
  <r>
    <x v="3"/>
    <x v="3"/>
    <x v="19"/>
    <x v="6"/>
    <x v="22"/>
    <x v="10"/>
    <n v="0.48959999999999998"/>
    <n v="0.16159999999999999"/>
    <n v="0.32799999999999996"/>
  </r>
  <r>
    <x v="3"/>
    <x v="3"/>
    <x v="19"/>
    <x v="6"/>
    <x v="23"/>
    <x v="11"/>
    <n v="0.40319999999999995"/>
    <n v="0.11340000000000001"/>
    <n v="0.28979999999999995"/>
  </r>
  <r>
    <x v="3"/>
    <x v="3"/>
    <x v="19"/>
    <x v="6"/>
    <x v="12"/>
    <x v="0"/>
    <n v="5.3239999999999998"/>
    <n v="2.9430000000000005"/>
    <n v="2.3809999999999993"/>
  </r>
  <r>
    <x v="3"/>
    <x v="3"/>
    <x v="19"/>
    <x v="6"/>
    <x v="13"/>
    <x v="1"/>
    <n v="8.3369"/>
    <n v="2.9133"/>
    <n v="5.4236000000000004"/>
  </r>
  <r>
    <x v="3"/>
    <x v="3"/>
    <x v="19"/>
    <x v="6"/>
    <x v="14"/>
    <x v="2"/>
    <n v="6.8607000000000014"/>
    <n v="4.0446000000000009"/>
    <n v="2.8161000000000005"/>
  </r>
  <r>
    <x v="3"/>
    <x v="3"/>
    <x v="19"/>
    <x v="6"/>
    <x v="15"/>
    <x v="3"/>
    <n v="10.841600000000001"/>
    <n v="4.708800000000001"/>
    <n v="6.1328000000000005"/>
  </r>
  <r>
    <x v="3"/>
    <x v="3"/>
    <x v="19"/>
    <x v="6"/>
    <x v="16"/>
    <x v="4"/>
    <n v="8.2158999999999995"/>
    <n v="4.4981999999999998"/>
    <n v="3.7176999999999998"/>
  </r>
  <r>
    <x v="3"/>
    <x v="3"/>
    <x v="19"/>
    <x v="6"/>
    <x v="17"/>
    <x v="5"/>
    <n v="5.9895000000000005"/>
    <n v="2.4786000000000001"/>
    <n v="3.5109000000000004"/>
  </r>
  <r>
    <x v="3"/>
    <x v="3"/>
    <x v="19"/>
    <x v="6"/>
    <x v="18"/>
    <x v="6"/>
    <n v="5.8806000000000003"/>
    <n v="2.1870000000000003"/>
    <n v="3.6936"/>
  </r>
  <r>
    <x v="3"/>
    <x v="3"/>
    <x v="19"/>
    <x v="6"/>
    <x v="19"/>
    <x v="7"/>
    <n v="3.9204000000000003"/>
    <n v="2.3760000000000003"/>
    <n v="1.5444"/>
  </r>
  <r>
    <x v="3"/>
    <x v="3"/>
    <x v="19"/>
    <x v="6"/>
    <x v="20"/>
    <x v="8"/>
    <n v="4.5193500000000002"/>
    <n v="2.7216000000000005"/>
    <n v="1.7977499999999997"/>
  </r>
  <r>
    <x v="3"/>
    <x v="3"/>
    <x v="19"/>
    <x v="6"/>
    <x v="21"/>
    <x v="9"/>
    <n v="8.2037999999999993"/>
    <n v="3.0455999999999999"/>
    <n v="5.158199999999999"/>
  </r>
  <r>
    <x v="3"/>
    <x v="3"/>
    <x v="19"/>
    <x v="6"/>
    <x v="22"/>
    <x v="10"/>
    <n v="8.3247999999999998"/>
    <n v="3.5855999999999999"/>
    <n v="4.7392000000000003"/>
  </r>
  <r>
    <x v="3"/>
    <x v="3"/>
    <x v="19"/>
    <x v="6"/>
    <x v="23"/>
    <x v="11"/>
    <n v="8.0465"/>
    <n v="3.4398000000000004"/>
    <n v="4.6067"/>
  </r>
  <r>
    <x v="3"/>
    <x v="3"/>
    <x v="19"/>
    <x v="6"/>
    <x v="12"/>
    <x v="0"/>
    <n v="4.7975000000000003"/>
    <n v="1.3174999999999999"/>
    <n v="3.4800000000000004"/>
  </r>
  <r>
    <x v="3"/>
    <x v="3"/>
    <x v="19"/>
    <x v="6"/>
    <x v="13"/>
    <x v="1"/>
    <n v="5.2487499999999994"/>
    <n v="2.2366500000000005"/>
    <n v="3.0120999999999989"/>
  </r>
  <r>
    <x v="3"/>
    <x v="3"/>
    <x v="19"/>
    <x v="6"/>
    <x v="14"/>
    <x v="2"/>
    <n v="6.7165000000000008"/>
    <n v="2.17"/>
    <n v="4.5465000000000009"/>
  </r>
  <r>
    <x v="3"/>
    <x v="3"/>
    <x v="19"/>
    <x v="6"/>
    <x v="15"/>
    <x v="3"/>
    <n v="6.080000000000001"/>
    <n v="2.0087999999999999"/>
    <n v="4.071200000000001"/>
  </r>
  <r>
    <x v="3"/>
    <x v="3"/>
    <x v="19"/>
    <x v="6"/>
    <x v="16"/>
    <x v="4"/>
    <n v="7.8470000000000004"/>
    <n v="2.4954999999999998"/>
    <n v="5.3515000000000006"/>
  </r>
  <r>
    <x v="3"/>
    <x v="3"/>
    <x v="19"/>
    <x v="6"/>
    <x v="17"/>
    <x v="5"/>
    <n v="4.8307500000000001"/>
    <n v="1.3112999999999999"/>
    <n v="3.51945"/>
  </r>
  <r>
    <x v="3"/>
    <x v="3"/>
    <x v="19"/>
    <x v="6"/>
    <x v="18"/>
    <x v="6"/>
    <n v="3.7620000000000005"/>
    <n v="1.5345000000000002"/>
    <n v="2.2275"/>
  </r>
  <r>
    <x v="3"/>
    <x v="3"/>
    <x v="19"/>
    <x v="6"/>
    <x v="19"/>
    <x v="7"/>
    <n v="3.23"/>
    <n v="1.2896000000000001"/>
    <n v="1.9403999999999999"/>
  </r>
  <r>
    <x v="3"/>
    <x v="3"/>
    <x v="19"/>
    <x v="6"/>
    <x v="20"/>
    <x v="8"/>
    <n v="4.3605"/>
    <n v="1.4229000000000001"/>
    <n v="2.9375999999999998"/>
  </r>
  <r>
    <x v="3"/>
    <x v="3"/>
    <x v="19"/>
    <x v="6"/>
    <x v="21"/>
    <x v="9"/>
    <n v="5.3010000000000002"/>
    <n v="1.5996000000000001"/>
    <n v="3.7014"/>
  </r>
  <r>
    <x v="3"/>
    <x v="3"/>
    <x v="19"/>
    <x v="6"/>
    <x v="22"/>
    <x v="10"/>
    <n v="7.0680000000000005"/>
    <n v="1.984"/>
    <n v="5.0840000000000005"/>
  </r>
  <r>
    <x v="3"/>
    <x v="3"/>
    <x v="19"/>
    <x v="6"/>
    <x v="23"/>
    <x v="11"/>
    <n v="7.3150000000000013"/>
    <n v="2.2134"/>
    <n v="5.1016000000000012"/>
  </r>
  <r>
    <x v="3"/>
    <x v="3"/>
    <x v="19"/>
    <x v="6"/>
    <x v="12"/>
    <x v="0"/>
    <n v="1.6480000000000001"/>
    <n v="0.52650000000000008"/>
    <n v="1.1215000000000002"/>
  </r>
  <r>
    <x v="3"/>
    <x v="3"/>
    <x v="19"/>
    <x v="6"/>
    <x v="13"/>
    <x v="1"/>
    <n v="1.9552"/>
    <n v="0.84499999999999997"/>
    <n v="1.1102000000000001"/>
  </r>
  <r>
    <x v="3"/>
    <x v="3"/>
    <x v="19"/>
    <x v="6"/>
    <x v="14"/>
    <x v="2"/>
    <n v="1.9264000000000001"/>
    <n v="0.80080000000000007"/>
    <n v="1.1255999999999999"/>
  </r>
  <r>
    <x v="3"/>
    <x v="3"/>
    <x v="19"/>
    <x v="6"/>
    <x v="15"/>
    <x v="3"/>
    <n v="2.5087999999999999"/>
    <n v="1.0816000000000001"/>
    <n v="1.4271999999999998"/>
  </r>
  <r>
    <x v="3"/>
    <x v="3"/>
    <x v="19"/>
    <x v="6"/>
    <x v="16"/>
    <x v="4"/>
    <n v="2.4192000000000005"/>
    <n v="0.79170000000000007"/>
    <n v="1.6275000000000004"/>
  </r>
  <r>
    <x v="3"/>
    <x v="3"/>
    <x v="19"/>
    <x v="6"/>
    <x v="17"/>
    <x v="5"/>
    <n v="1.6271999999999998"/>
    <n v="0.52649999999999997"/>
    <n v="1.1006999999999998"/>
  </r>
  <r>
    <x v="3"/>
    <x v="3"/>
    <x v="19"/>
    <x v="6"/>
    <x v="18"/>
    <x v="6"/>
    <n v="1.3535999999999999"/>
    <n v="0.63180000000000003"/>
    <n v="0.72179999999999989"/>
  </r>
  <r>
    <x v="3"/>
    <x v="3"/>
    <x v="19"/>
    <x v="6"/>
    <x v="19"/>
    <x v="7"/>
    <n v="1.0495999999999999"/>
    <n v="0.57720000000000005"/>
    <n v="0.47239999999999982"/>
  </r>
  <r>
    <x v="3"/>
    <x v="3"/>
    <x v="19"/>
    <x v="6"/>
    <x v="20"/>
    <x v="8"/>
    <n v="1.5984"/>
    <n v="0.70199999999999996"/>
    <n v="0.89640000000000009"/>
  </r>
  <r>
    <x v="3"/>
    <x v="3"/>
    <x v="19"/>
    <x v="6"/>
    <x v="21"/>
    <x v="9"/>
    <n v="1.9392"/>
    <n v="0.7722"/>
    <n v="1.167"/>
  </r>
  <r>
    <x v="3"/>
    <x v="3"/>
    <x v="19"/>
    <x v="6"/>
    <x v="22"/>
    <x v="10"/>
    <n v="2.6112000000000002"/>
    <n v="0.95680000000000009"/>
    <n v="1.6544000000000001"/>
  </r>
  <r>
    <x v="3"/>
    <x v="3"/>
    <x v="19"/>
    <x v="6"/>
    <x v="23"/>
    <x v="11"/>
    <n v="1.8816000000000002"/>
    <n v="0.91"/>
    <n v="0.97160000000000013"/>
  </r>
  <r>
    <x v="3"/>
    <x v="3"/>
    <x v="20"/>
    <x v="0"/>
    <x v="12"/>
    <x v="0"/>
    <n v="55.553999999999995"/>
    <n v="28.1435"/>
    <n v="27.410499999999995"/>
  </r>
  <r>
    <x v="3"/>
    <x v="3"/>
    <x v="20"/>
    <x v="0"/>
    <x v="13"/>
    <x v="1"/>
    <n v="88.354499999999987"/>
    <n v="30.130099999999999"/>
    <n v="58.224399999999989"/>
  </r>
  <r>
    <x v="3"/>
    <x v="3"/>
    <x v="20"/>
    <x v="0"/>
    <x v="14"/>
    <x v="2"/>
    <n v="82.74"/>
    <n v="31.123399999999997"/>
    <n v="51.616599999999998"/>
  </r>
  <r>
    <x v="3"/>
    <x v="3"/>
    <x v="20"/>
    <x v="0"/>
    <x v="15"/>
    <x v="3"/>
    <n v="78.484799999999993"/>
    <n v="43.515999999999998"/>
    <n v="34.968799999999995"/>
  </r>
  <r>
    <x v="3"/>
    <x v="3"/>
    <x v="20"/>
    <x v="0"/>
    <x v="16"/>
    <x v="4"/>
    <n v="95.150999999999982"/>
    <n v="32.447800000000001"/>
    <n v="62.703199999999981"/>
  </r>
  <r>
    <x v="3"/>
    <x v="3"/>
    <x v="20"/>
    <x v="0"/>
    <x v="17"/>
    <x v="5"/>
    <n v="52.658099999999997"/>
    <n v="17.028000000000002"/>
    <n v="35.630099999999999"/>
  </r>
  <r>
    <x v="3"/>
    <x v="3"/>
    <x v="20"/>
    <x v="0"/>
    <x v="18"/>
    <x v="6"/>
    <n v="54.785699999999999"/>
    <n v="21.49785"/>
    <n v="33.287849999999999"/>
  </r>
  <r>
    <x v="3"/>
    <x v="3"/>
    <x v="20"/>
    <x v="0"/>
    <x v="19"/>
    <x v="7"/>
    <n v="50.589600000000004"/>
    <n v="18.541600000000003"/>
    <n v="32.048000000000002"/>
  </r>
  <r>
    <x v="3"/>
    <x v="3"/>
    <x v="20"/>
    <x v="0"/>
    <x v="20"/>
    <x v="8"/>
    <n v="43.0839"/>
    <n v="23.626350000000002"/>
    <n v="19.457549999999998"/>
  </r>
  <r>
    <x v="3"/>
    <x v="3"/>
    <x v="20"/>
    <x v="0"/>
    <x v="21"/>
    <x v="9"/>
    <n v="58.863599999999998"/>
    <n v="29.798999999999999"/>
    <n v="29.064599999999999"/>
  </r>
  <r>
    <x v="3"/>
    <x v="3"/>
    <x v="20"/>
    <x v="0"/>
    <x v="22"/>
    <x v="10"/>
    <n v="104.96160000000002"/>
    <n v="43.894399999999997"/>
    <n v="61.067200000000021"/>
  </r>
  <r>
    <x v="3"/>
    <x v="3"/>
    <x v="20"/>
    <x v="0"/>
    <x v="23"/>
    <x v="11"/>
    <n v="81.0852"/>
    <n v="27.150199999999998"/>
    <n v="53.935000000000002"/>
  </r>
  <r>
    <x v="3"/>
    <x v="3"/>
    <x v="20"/>
    <x v="6"/>
    <x v="12"/>
    <x v="0"/>
    <n v="34.453500000000005"/>
    <n v="27.285"/>
    <n v="7.1685000000000052"/>
  </r>
  <r>
    <x v="3"/>
    <x v="3"/>
    <x v="20"/>
    <x v="6"/>
    <x v="13"/>
    <x v="1"/>
    <n v="37.831949999999999"/>
    <n v="36.861499999999999"/>
    <n v="0.97044999999999959"/>
  </r>
  <r>
    <x v="3"/>
    <x v="3"/>
    <x v="20"/>
    <x v="6"/>
    <x v="14"/>
    <x v="2"/>
    <n v="53.854499999999994"/>
    <n v="33.705000000000005"/>
    <n v="20.149499999999989"/>
  </r>
  <r>
    <x v="3"/>
    <x v="3"/>
    <x v="20"/>
    <x v="6"/>
    <x v="15"/>
    <x v="3"/>
    <n v="61.548000000000002"/>
    <n v="41.516000000000005"/>
    <n v="20.031999999999996"/>
  </r>
  <r>
    <x v="3"/>
    <x v="3"/>
    <x v="20"/>
    <x v="6"/>
    <x v="16"/>
    <x v="4"/>
    <n v="46.361699999999999"/>
    <n v="36.326500000000003"/>
    <n v="10.035199999999996"/>
  </r>
  <r>
    <x v="3"/>
    <x v="3"/>
    <x v="20"/>
    <x v="6"/>
    <x v="17"/>
    <x v="5"/>
    <n v="25.8903"/>
    <n v="28.649249999999999"/>
    <n v="-2.7589499999999987"/>
  </r>
  <r>
    <x v="3"/>
    <x v="3"/>
    <x v="20"/>
    <x v="6"/>
    <x v="18"/>
    <x v="6"/>
    <n v="35.824950000000001"/>
    <n v="26.001000000000001"/>
    <n v="9.82395"/>
  </r>
  <r>
    <x v="3"/>
    <x v="3"/>
    <x v="20"/>
    <x v="6"/>
    <x v="19"/>
    <x v="7"/>
    <n v="29.971200000000003"/>
    <n v="20.330000000000002"/>
    <n v="9.6412000000000013"/>
  </r>
  <r>
    <x v="3"/>
    <x v="3"/>
    <x v="20"/>
    <x v="6"/>
    <x v="20"/>
    <x v="8"/>
    <n v="28.59975"/>
    <n v="24.315749999999998"/>
    <n v="4.2840000000000025"/>
  </r>
  <r>
    <x v="3"/>
    <x v="3"/>
    <x v="20"/>
    <x v="6"/>
    <x v="21"/>
    <x v="9"/>
    <n v="33.316200000000002"/>
    <n v="33.384"/>
    <n v="-6.7799999999998306E-2"/>
  </r>
  <r>
    <x v="3"/>
    <x v="3"/>
    <x v="20"/>
    <x v="6"/>
    <x v="22"/>
    <x v="10"/>
    <n v="61.012799999999999"/>
    <n v="47.080000000000005"/>
    <n v="13.932799999999993"/>
  </r>
  <r>
    <x v="3"/>
    <x v="3"/>
    <x v="20"/>
    <x v="6"/>
    <x v="23"/>
    <x v="11"/>
    <n v="44.488499999999995"/>
    <n v="43.816499999999998"/>
    <n v="0.67199999999999704"/>
  </r>
  <r>
    <x v="3"/>
    <x v="3"/>
    <x v="20"/>
    <x v="6"/>
    <x v="12"/>
    <x v="0"/>
    <n v="21.385000000000002"/>
    <n v="16.637999999999998"/>
    <n v="4.7470000000000034"/>
  </r>
  <r>
    <x v="3"/>
    <x v="3"/>
    <x v="20"/>
    <x v="6"/>
    <x v="13"/>
    <x v="1"/>
    <n v="30.855499999999999"/>
    <n v="20.712900000000001"/>
    <n v="10.142599999999998"/>
  </r>
  <r>
    <x v="3"/>
    <x v="3"/>
    <x v="20"/>
    <x v="6"/>
    <x v="14"/>
    <x v="2"/>
    <n v="36.847999999999999"/>
    <n v="18.950400000000002"/>
    <n v="17.897599999999997"/>
  </r>
  <r>
    <x v="3"/>
    <x v="3"/>
    <x v="20"/>
    <x v="6"/>
    <x v="15"/>
    <x v="3"/>
    <n v="30.456000000000003"/>
    <n v="21.883199999999999"/>
    <n v="8.5728000000000044"/>
  </r>
  <r>
    <x v="3"/>
    <x v="3"/>
    <x v="20"/>
    <x v="6"/>
    <x v="16"/>
    <x v="4"/>
    <n v="27.306999999999999"/>
    <n v="22.701000000000001"/>
    <n v="4.6059999999999981"/>
  </r>
  <r>
    <x v="3"/>
    <x v="3"/>
    <x v="20"/>
    <x v="6"/>
    <x v="17"/>
    <x v="5"/>
    <n v="20.938500000000001"/>
    <n v="11.420999999999999"/>
    <n v="9.5175000000000018"/>
  </r>
  <r>
    <x v="3"/>
    <x v="3"/>
    <x v="20"/>
    <x v="6"/>
    <x v="18"/>
    <x v="6"/>
    <n v="23.8995"/>
    <n v="14.974199999999998"/>
    <n v="8.9253000000000018"/>
  </r>
  <r>
    <x v="3"/>
    <x v="3"/>
    <x v="20"/>
    <x v="6"/>
    <x v="19"/>
    <x v="7"/>
    <n v="15.603999999999999"/>
    <n v="11.843999999999999"/>
    <n v="3.76"/>
  </r>
  <r>
    <x v="3"/>
    <x v="3"/>
    <x v="20"/>
    <x v="6"/>
    <x v="20"/>
    <x v="8"/>
    <n v="24.534000000000002"/>
    <n v="10.2789"/>
    <n v="14.255100000000002"/>
  </r>
  <r>
    <x v="3"/>
    <x v="3"/>
    <x v="20"/>
    <x v="6"/>
    <x v="21"/>
    <x v="9"/>
    <n v="33.275999999999996"/>
    <n v="19.458000000000002"/>
    <n v="13.817999999999994"/>
  </r>
  <r>
    <x v="3"/>
    <x v="3"/>
    <x v="20"/>
    <x v="6"/>
    <x v="22"/>
    <x v="10"/>
    <n v="45.12"/>
    <n v="27.071999999999999"/>
    <n v="18.047999999999998"/>
  </r>
  <r>
    <x v="3"/>
    <x v="3"/>
    <x v="20"/>
    <x v="6"/>
    <x v="23"/>
    <x v="11"/>
    <n v="31.583999999999996"/>
    <n v="16.976400000000002"/>
    <n v="14.607599999999994"/>
  </r>
  <r>
    <x v="3"/>
    <x v="3"/>
    <x v="20"/>
    <x v="3"/>
    <x v="12"/>
    <x v="0"/>
    <n v="49.800000000000004"/>
    <n v="27.948000000000004"/>
    <n v="21.852"/>
  </r>
  <r>
    <x v="3"/>
    <x v="3"/>
    <x v="20"/>
    <x v="3"/>
    <x v="13"/>
    <x v="1"/>
    <n v="71.213999999999999"/>
    <n v="31.701799999999999"/>
    <n v="39.5122"/>
  </r>
  <r>
    <x v="3"/>
    <x v="3"/>
    <x v="20"/>
    <x v="3"/>
    <x v="14"/>
    <x v="2"/>
    <n v="82.966799999999992"/>
    <n v="38.743600000000001"/>
    <n v="44.223199999999991"/>
  </r>
  <r>
    <x v="3"/>
    <x v="3"/>
    <x v="20"/>
    <x v="3"/>
    <x v="15"/>
    <x v="3"/>
    <n v="92.428799999999995"/>
    <n v="41.209600000000002"/>
    <n v="51.219199999999994"/>
  </r>
  <r>
    <x v="3"/>
    <x v="3"/>
    <x v="20"/>
    <x v="3"/>
    <x v="16"/>
    <x v="4"/>
    <n v="75.994799999999998"/>
    <n v="36.442"/>
    <n v="39.552799999999998"/>
  </r>
  <r>
    <x v="3"/>
    <x v="3"/>
    <x v="20"/>
    <x v="3"/>
    <x v="17"/>
    <x v="5"/>
    <n v="48.405600000000007"/>
    <n v="25.6464"/>
    <n v="22.759200000000007"/>
  </r>
  <r>
    <x v="3"/>
    <x v="3"/>
    <x v="20"/>
    <x v="3"/>
    <x v="18"/>
    <x v="6"/>
    <n v="38.993400000000001"/>
    <n v="24.906600000000001"/>
    <n v="14.0868"/>
  </r>
  <r>
    <x v="3"/>
    <x v="3"/>
    <x v="20"/>
    <x v="3"/>
    <x v="19"/>
    <x v="7"/>
    <n v="37.051200000000009"/>
    <n v="19.947200000000002"/>
    <n v="17.104000000000006"/>
  </r>
  <r>
    <x v="3"/>
    <x v="3"/>
    <x v="20"/>
    <x v="3"/>
    <x v="20"/>
    <x v="8"/>
    <n v="41.234400000000001"/>
    <n v="19.974600000000002"/>
    <n v="21.259799999999998"/>
  </r>
  <r>
    <x v="3"/>
    <x v="3"/>
    <x v="20"/>
    <x v="3"/>
    <x v="21"/>
    <x v="9"/>
    <n v="65.138400000000004"/>
    <n v="28.605600000000003"/>
    <n v="36.532800000000002"/>
  </r>
  <r>
    <x v="3"/>
    <x v="3"/>
    <x v="20"/>
    <x v="3"/>
    <x v="22"/>
    <x v="10"/>
    <n v="86.054400000000015"/>
    <n v="49.539200000000001"/>
    <n v="36.515200000000014"/>
  </r>
  <r>
    <x v="3"/>
    <x v="3"/>
    <x v="20"/>
    <x v="3"/>
    <x v="23"/>
    <x v="11"/>
    <n v="57.867599999999996"/>
    <n v="32.606000000000002"/>
    <n v="25.261599999999994"/>
  </r>
  <r>
    <x v="3"/>
    <x v="3"/>
    <x v="20"/>
    <x v="6"/>
    <x v="12"/>
    <x v="0"/>
    <n v="54.833999999999996"/>
    <n v="36.341999999999999"/>
    <n v="18.491999999999997"/>
  </r>
  <r>
    <x v="3"/>
    <x v="3"/>
    <x v="20"/>
    <x v="6"/>
    <x v="13"/>
    <x v="1"/>
    <n v="50.649300000000004"/>
    <n v="35.433450000000001"/>
    <n v="15.215850000000003"/>
  </r>
  <r>
    <x v="3"/>
    <x v="3"/>
    <x v="20"/>
    <x v="6"/>
    <x v="14"/>
    <x v="2"/>
    <n v="73.400600000000011"/>
    <n v="46.6389"/>
    <n v="26.761700000000012"/>
  </r>
  <r>
    <x v="3"/>
    <x v="3"/>
    <x v="20"/>
    <x v="6"/>
    <x v="15"/>
    <x v="3"/>
    <n v="63.107200000000006"/>
    <n v="58.685600000000008"/>
    <n v="4.421599999999998"/>
  </r>
  <r>
    <x v="3"/>
    <x v="3"/>
    <x v="20"/>
    <x v="6"/>
    <x v="16"/>
    <x v="4"/>
    <n v="64.6464"/>
    <n v="46.6389"/>
    <n v="18.0075"/>
  </r>
  <r>
    <x v="3"/>
    <x v="3"/>
    <x v="20"/>
    <x v="6"/>
    <x v="17"/>
    <x v="5"/>
    <n v="45.454500000000003"/>
    <n v="34.222049999999996"/>
    <n v="11.232450000000007"/>
  </r>
  <r>
    <x v="3"/>
    <x v="3"/>
    <x v="20"/>
    <x v="6"/>
    <x v="18"/>
    <x v="6"/>
    <n v="45.454500000000003"/>
    <n v="33.919200000000004"/>
    <n v="11.535299999999999"/>
  </r>
  <r>
    <x v="3"/>
    <x v="3"/>
    <x v="20"/>
    <x v="6"/>
    <x v="19"/>
    <x v="7"/>
    <n v="38.095200000000006"/>
    <n v="31.496400000000001"/>
    <n v="6.5988000000000042"/>
  </r>
  <r>
    <x v="3"/>
    <x v="3"/>
    <x v="20"/>
    <x v="6"/>
    <x v="20"/>
    <x v="8"/>
    <n v="43.29"/>
    <n v="28.165050000000001"/>
    <n v="15.124949999999998"/>
  </r>
  <r>
    <x v="3"/>
    <x v="3"/>
    <x v="20"/>
    <x v="6"/>
    <x v="21"/>
    <x v="9"/>
    <n v="48.4848"/>
    <n v="38.764800000000001"/>
    <n v="9.7199999999999989"/>
  </r>
  <r>
    <x v="3"/>
    <x v="3"/>
    <x v="20"/>
    <x v="6"/>
    <x v="22"/>
    <x v="10"/>
    <n v="61.568000000000012"/>
    <n v="61.915999999999997"/>
    <n v="-0.34799999999998477"/>
  </r>
  <r>
    <x v="3"/>
    <x v="3"/>
    <x v="20"/>
    <x v="6"/>
    <x v="23"/>
    <x v="11"/>
    <n v="75.420800000000014"/>
    <n v="50.878800000000005"/>
    <n v="24.542000000000009"/>
  </r>
  <r>
    <x v="3"/>
    <x v="3"/>
    <x v="20"/>
    <x v="6"/>
    <x v="12"/>
    <x v="0"/>
    <n v="18.419999999999998"/>
    <n v="11.399999999999999"/>
    <n v="7.02"/>
  </r>
  <r>
    <x v="3"/>
    <x v="3"/>
    <x v="20"/>
    <x v="6"/>
    <x v="13"/>
    <x v="1"/>
    <n v="17.959500000000002"/>
    <n v="11.57"/>
    <n v="6.3895000000000017"/>
  </r>
  <r>
    <x v="3"/>
    <x v="3"/>
    <x v="20"/>
    <x v="6"/>
    <x v="14"/>
    <x v="2"/>
    <n v="19.341000000000001"/>
    <n v="12.46"/>
    <n v="6.8810000000000002"/>
  </r>
  <r>
    <x v="3"/>
    <x v="3"/>
    <x v="20"/>
    <x v="6"/>
    <x v="15"/>
    <x v="3"/>
    <n v="21.858400000000003"/>
    <n v="17.920000000000002"/>
    <n v="3.9384000000000015"/>
  </r>
  <r>
    <x v="3"/>
    <x v="3"/>
    <x v="20"/>
    <x v="6"/>
    <x v="16"/>
    <x v="4"/>
    <n v="18.051600000000001"/>
    <n v="16.8"/>
    <n v="1.2515999999999998"/>
  </r>
  <r>
    <x v="3"/>
    <x v="3"/>
    <x v="20"/>
    <x v="6"/>
    <x v="17"/>
    <x v="5"/>
    <n v="13.815"/>
    <n v="8.2800000000000011"/>
    <n v="5.5349999999999984"/>
  </r>
  <r>
    <x v="3"/>
    <x v="3"/>
    <x v="20"/>
    <x v="6"/>
    <x v="18"/>
    <x v="6"/>
    <n v="16.43985"/>
    <n v="8.91"/>
    <n v="7.5298499999999997"/>
  </r>
  <r>
    <x v="3"/>
    <x v="3"/>
    <x v="20"/>
    <x v="6"/>
    <x v="19"/>
    <x v="7"/>
    <n v="13.016800000000002"/>
    <n v="7.84"/>
    <n v="5.1768000000000018"/>
  </r>
  <r>
    <x v="3"/>
    <x v="3"/>
    <x v="20"/>
    <x v="6"/>
    <x v="20"/>
    <x v="8"/>
    <n v="14.22945"/>
    <n v="7.47"/>
    <n v="6.7594500000000002"/>
  </r>
  <r>
    <x v="3"/>
    <x v="3"/>
    <x v="20"/>
    <x v="6"/>
    <x v="21"/>
    <x v="9"/>
    <n v="18.604200000000002"/>
    <n v="12"/>
    <n v="6.6042000000000023"/>
  </r>
  <r>
    <x v="3"/>
    <x v="3"/>
    <x v="20"/>
    <x v="6"/>
    <x v="22"/>
    <x v="10"/>
    <n v="26.033600000000003"/>
    <n v="17.920000000000002"/>
    <n v="8.1136000000000017"/>
  </r>
  <r>
    <x v="3"/>
    <x v="3"/>
    <x v="20"/>
    <x v="6"/>
    <x v="23"/>
    <x v="11"/>
    <n v="17.192000000000004"/>
    <n v="12.88"/>
    <n v="4.3120000000000029"/>
  </r>
  <r>
    <x v="3"/>
    <x v="3"/>
    <x v="20"/>
    <x v="6"/>
    <x v="12"/>
    <x v="0"/>
    <n v="3.6159999999999997"/>
    <n v="1.0925"/>
    <n v="2.5234999999999994"/>
  </r>
  <r>
    <x v="3"/>
    <x v="3"/>
    <x v="20"/>
    <x v="6"/>
    <x v="13"/>
    <x v="1"/>
    <n v="3.5775999999999999"/>
    <n v="1.1609"/>
    <n v="2.4166999999999996"/>
  </r>
  <r>
    <x v="3"/>
    <x v="3"/>
    <x v="20"/>
    <x v="6"/>
    <x v="14"/>
    <x v="2"/>
    <n v="3.6736"/>
    <n v="1.4364000000000001"/>
    <n v="2.2371999999999996"/>
  </r>
  <r>
    <x v="3"/>
    <x v="3"/>
    <x v="20"/>
    <x v="6"/>
    <x v="15"/>
    <x v="3"/>
    <n v="5.6320000000000006"/>
    <n v="1.3680000000000001"/>
    <n v="4.2640000000000002"/>
  </r>
  <r>
    <x v="3"/>
    <x v="3"/>
    <x v="20"/>
    <x v="6"/>
    <x v="16"/>
    <x v="4"/>
    <n v="4.4352"/>
    <n v="1.3167"/>
    <n v="3.1185"/>
  </r>
  <r>
    <x v="3"/>
    <x v="3"/>
    <x v="20"/>
    <x v="6"/>
    <x v="17"/>
    <x v="5"/>
    <n v="2.88"/>
    <n v="0.72675000000000001"/>
    <n v="2.1532499999999999"/>
  </r>
  <r>
    <x v="3"/>
    <x v="3"/>
    <x v="20"/>
    <x v="6"/>
    <x v="18"/>
    <x v="6"/>
    <n v="2.4767999999999999"/>
    <n v="0.79515000000000002"/>
    <n v="1.6816499999999999"/>
  </r>
  <r>
    <x v="3"/>
    <x v="3"/>
    <x v="20"/>
    <x v="6"/>
    <x v="19"/>
    <x v="7"/>
    <n v="2.2528000000000001"/>
    <n v="0.87399999999999989"/>
    <n v="1.3788000000000002"/>
  </r>
  <r>
    <x v="3"/>
    <x v="3"/>
    <x v="20"/>
    <x v="6"/>
    <x v="20"/>
    <x v="8"/>
    <n v="2.5632000000000001"/>
    <n v="0.77805000000000002"/>
    <n v="1.7851500000000002"/>
  </r>
  <r>
    <x v="3"/>
    <x v="3"/>
    <x v="20"/>
    <x v="6"/>
    <x v="21"/>
    <x v="9"/>
    <n v="4.1088000000000005"/>
    <n v="1.2654000000000003"/>
    <n v="2.8433999999999999"/>
  </r>
  <r>
    <x v="3"/>
    <x v="3"/>
    <x v="20"/>
    <x v="6"/>
    <x v="22"/>
    <x v="10"/>
    <n v="5.3760000000000003"/>
    <n v="1.3376000000000001"/>
    <n v="4.0384000000000002"/>
  </r>
  <r>
    <x v="3"/>
    <x v="3"/>
    <x v="20"/>
    <x v="6"/>
    <x v="23"/>
    <x v="11"/>
    <n v="4.8832000000000004"/>
    <n v="1.2236"/>
    <n v="3.6596000000000002"/>
  </r>
  <r>
    <x v="3"/>
    <x v="3"/>
    <x v="20"/>
    <x v="6"/>
    <x v="12"/>
    <x v="0"/>
    <n v="2.15"/>
    <n v="0.88500000000000001"/>
    <n v="1.2649999999999999"/>
  </r>
  <r>
    <x v="3"/>
    <x v="3"/>
    <x v="20"/>
    <x v="6"/>
    <x v="13"/>
    <x v="1"/>
    <n v="3.32605"/>
    <n v="1.0335000000000001"/>
    <n v="2.2925499999999999"/>
  </r>
  <r>
    <x v="3"/>
    <x v="3"/>
    <x v="20"/>
    <x v="6"/>
    <x v="14"/>
    <x v="2"/>
    <n v="3.3411000000000004"/>
    <n v="1.0710000000000002"/>
    <n v="2.2701000000000002"/>
  </r>
  <r>
    <x v="3"/>
    <x v="3"/>
    <x v="20"/>
    <x v="6"/>
    <x v="15"/>
    <x v="3"/>
    <n v="3.7152000000000003"/>
    <n v="1.32"/>
    <n v="2.3952"/>
  </r>
  <r>
    <x v="3"/>
    <x v="3"/>
    <x v="20"/>
    <x v="6"/>
    <x v="16"/>
    <x v="4"/>
    <n v="2.8294000000000001"/>
    <n v="0.96600000000000008"/>
    <n v="1.8633999999999999"/>
  </r>
  <r>
    <x v="3"/>
    <x v="3"/>
    <x v="20"/>
    <x v="6"/>
    <x v="17"/>
    <x v="5"/>
    <n v="1.8769499999999999"/>
    <n v="0.76949999999999996"/>
    <n v="1.10745"/>
  </r>
  <r>
    <x v="3"/>
    <x v="3"/>
    <x v="20"/>
    <x v="6"/>
    <x v="18"/>
    <x v="6"/>
    <n v="2.1672000000000002"/>
    <n v="0.59400000000000008"/>
    <n v="1.5732000000000002"/>
  </r>
  <r>
    <x v="3"/>
    <x v="3"/>
    <x v="20"/>
    <x v="6"/>
    <x v="19"/>
    <x v="7"/>
    <n v="1.3932"/>
    <n v="0.56399999999999995"/>
    <n v="0.82920000000000005"/>
  </r>
  <r>
    <x v="3"/>
    <x v="3"/>
    <x v="20"/>
    <x v="6"/>
    <x v="20"/>
    <x v="8"/>
    <n v="2.3220000000000001"/>
    <n v="0.68175000000000008"/>
    <n v="1.64025"/>
  </r>
  <r>
    <x v="3"/>
    <x v="3"/>
    <x v="20"/>
    <x v="6"/>
    <x v="21"/>
    <x v="9"/>
    <n v="2.8896000000000002"/>
    <n v="0.80100000000000005"/>
    <n v="2.0886"/>
  </r>
  <r>
    <x v="3"/>
    <x v="3"/>
    <x v="20"/>
    <x v="6"/>
    <x v="22"/>
    <x v="10"/>
    <n v="2.8207999999999998"/>
    <n v="1.284"/>
    <n v="1.5367999999999997"/>
  </r>
  <r>
    <x v="3"/>
    <x v="3"/>
    <x v="20"/>
    <x v="6"/>
    <x v="23"/>
    <x v="11"/>
    <n v="3.5518000000000001"/>
    <n v="1.0395000000000001"/>
    <n v="2.5122999999999998"/>
  </r>
  <r>
    <x v="3"/>
    <x v="3"/>
    <x v="20"/>
    <x v="6"/>
    <x v="12"/>
    <x v="0"/>
    <n v="0.30599999999999999"/>
    <n v="0.1"/>
    <n v="0.20599999999999999"/>
  </r>
  <r>
    <x v="3"/>
    <x v="3"/>
    <x v="20"/>
    <x v="6"/>
    <x v="13"/>
    <x v="1"/>
    <n v="0.45239999999999997"/>
    <n v="0.14300000000000002"/>
    <n v="0.30939999999999995"/>
  </r>
  <r>
    <x v="3"/>
    <x v="3"/>
    <x v="20"/>
    <x v="6"/>
    <x v="14"/>
    <x v="2"/>
    <n v="0.4536"/>
    <n v="0.12740000000000001"/>
    <n v="0.32619999999999999"/>
  </r>
  <r>
    <x v="3"/>
    <x v="3"/>
    <x v="20"/>
    <x v="6"/>
    <x v="15"/>
    <x v="3"/>
    <n v="0.56159999999999999"/>
    <n v="0.1472"/>
    <n v="0.41439999999999999"/>
  </r>
  <r>
    <x v="3"/>
    <x v="3"/>
    <x v="20"/>
    <x v="6"/>
    <x v="16"/>
    <x v="4"/>
    <n v="0.38640000000000002"/>
    <n v="0.12180000000000001"/>
    <n v="0.2646"/>
  </r>
  <r>
    <x v="3"/>
    <x v="3"/>
    <x v="20"/>
    <x v="6"/>
    <x v="17"/>
    <x v="5"/>
    <n v="0.25650000000000001"/>
    <n v="0.10169999999999998"/>
    <n v="0.15480000000000002"/>
  </r>
  <r>
    <x v="3"/>
    <x v="3"/>
    <x v="20"/>
    <x v="6"/>
    <x v="18"/>
    <x v="6"/>
    <n v="0.28620000000000001"/>
    <n v="8.7299999999999989E-2"/>
    <n v="0.19890000000000002"/>
  </r>
  <r>
    <x v="3"/>
    <x v="3"/>
    <x v="20"/>
    <x v="6"/>
    <x v="19"/>
    <x v="7"/>
    <n v="0.192"/>
    <n v="8.48E-2"/>
    <n v="0.1072"/>
  </r>
  <r>
    <x v="3"/>
    <x v="3"/>
    <x v="20"/>
    <x v="6"/>
    <x v="20"/>
    <x v="8"/>
    <n v="0.27"/>
    <n v="7.4699999999999989E-2"/>
    <n v="0.19530000000000003"/>
  </r>
  <r>
    <x v="3"/>
    <x v="3"/>
    <x v="20"/>
    <x v="6"/>
    <x v="21"/>
    <x v="9"/>
    <n v="0.3276"/>
    <n v="0.11399999999999999"/>
    <n v="0.21360000000000001"/>
  </r>
  <r>
    <x v="3"/>
    <x v="3"/>
    <x v="20"/>
    <x v="6"/>
    <x v="22"/>
    <x v="10"/>
    <n v="0.44640000000000002"/>
    <n v="0.14560000000000001"/>
    <n v="0.30080000000000001"/>
  </r>
  <r>
    <x v="3"/>
    <x v="3"/>
    <x v="20"/>
    <x v="6"/>
    <x v="23"/>
    <x v="11"/>
    <n v="0.441"/>
    <n v="0.12880000000000003"/>
    <n v="0.31219999999999998"/>
  </r>
  <r>
    <x v="3"/>
    <x v="3"/>
    <x v="20"/>
    <x v="6"/>
    <x v="12"/>
    <x v="0"/>
    <n v="5.8800000000000008"/>
    <n v="2.5145000000000004"/>
    <n v="3.3655000000000004"/>
  </r>
  <r>
    <x v="3"/>
    <x v="3"/>
    <x v="20"/>
    <x v="6"/>
    <x v="13"/>
    <x v="1"/>
    <n v="7.2345000000000006"/>
    <n v="2.5662000000000003"/>
    <n v="4.6683000000000003"/>
  </r>
  <r>
    <x v="3"/>
    <x v="3"/>
    <x v="20"/>
    <x v="6"/>
    <x v="14"/>
    <x v="2"/>
    <n v="8.7465000000000011"/>
    <n v="3.0926"/>
    <n v="5.653900000000001"/>
  </r>
  <r>
    <x v="3"/>
    <x v="3"/>
    <x v="20"/>
    <x v="6"/>
    <x v="15"/>
    <x v="3"/>
    <n v="9.3240000000000016"/>
    <n v="4.3616000000000001"/>
    <n v="4.9624000000000015"/>
  </r>
  <r>
    <x v="3"/>
    <x v="3"/>
    <x v="20"/>
    <x v="6"/>
    <x v="16"/>
    <x v="4"/>
    <n v="8.0115000000000016"/>
    <n v="3.1254999999999997"/>
    <n v="4.8860000000000019"/>
  </r>
  <r>
    <x v="3"/>
    <x v="3"/>
    <x v="20"/>
    <x v="6"/>
    <x v="17"/>
    <x v="5"/>
    <n v="4.1580000000000004"/>
    <n v="2.3899499999999998"/>
    <n v="1.7680500000000006"/>
  </r>
  <r>
    <x v="3"/>
    <x v="3"/>
    <x v="20"/>
    <x v="6"/>
    <x v="18"/>
    <x v="6"/>
    <n v="5.6227500000000008"/>
    <n v="2.1150000000000002"/>
    <n v="3.5077500000000006"/>
  </r>
  <r>
    <x v="3"/>
    <x v="3"/>
    <x v="20"/>
    <x v="6"/>
    <x v="19"/>
    <x v="7"/>
    <n v="4.1580000000000004"/>
    <n v="2.0304000000000002"/>
    <n v="2.1276000000000002"/>
  </r>
  <r>
    <x v="3"/>
    <x v="3"/>
    <x v="20"/>
    <x v="6"/>
    <x v="20"/>
    <x v="8"/>
    <n v="5.6700000000000008"/>
    <n v="2.4111000000000002"/>
    <n v="3.2589000000000006"/>
  </r>
  <r>
    <x v="3"/>
    <x v="3"/>
    <x v="20"/>
    <x v="6"/>
    <x v="21"/>
    <x v="9"/>
    <n v="5.1029999999999998"/>
    <n v="2.5379999999999998"/>
    <n v="2.5649999999999999"/>
  </r>
  <r>
    <x v="3"/>
    <x v="3"/>
    <x v="20"/>
    <x v="6"/>
    <x v="22"/>
    <x v="10"/>
    <n v="7.2240000000000002"/>
    <n v="3.6848000000000001"/>
    <n v="3.5392000000000001"/>
  </r>
  <r>
    <x v="3"/>
    <x v="3"/>
    <x v="20"/>
    <x v="6"/>
    <x v="23"/>
    <x v="11"/>
    <n v="8.1585000000000019"/>
    <n v="3.1913"/>
    <n v="4.9672000000000018"/>
  </r>
  <r>
    <x v="3"/>
    <x v="3"/>
    <x v="20"/>
    <x v="6"/>
    <x v="12"/>
    <x v="0"/>
    <n v="4.7789999999999999"/>
    <n v="1.62"/>
    <n v="3.1589999999999998"/>
  </r>
  <r>
    <x v="3"/>
    <x v="3"/>
    <x v="20"/>
    <x v="6"/>
    <x v="13"/>
    <x v="1"/>
    <n v="5.6862000000000004"/>
    <n v="1.6146000000000003"/>
    <n v="4.0716000000000001"/>
  </r>
  <r>
    <x v="3"/>
    <x v="3"/>
    <x v="20"/>
    <x v="6"/>
    <x v="14"/>
    <x v="2"/>
    <n v="5.9535"/>
    <n v="1.7010000000000001"/>
    <n v="4.2524999999999995"/>
  </r>
  <r>
    <x v="3"/>
    <x v="3"/>
    <x v="20"/>
    <x v="6"/>
    <x v="15"/>
    <x v="3"/>
    <n v="5.6375999999999999"/>
    <n v="1.7280000000000002"/>
    <n v="3.9095999999999997"/>
  </r>
  <r>
    <x v="3"/>
    <x v="3"/>
    <x v="20"/>
    <x v="6"/>
    <x v="16"/>
    <x v="4"/>
    <n v="5.8967999999999998"/>
    <n v="1.8144"/>
    <n v="4.0823999999999998"/>
  </r>
  <r>
    <x v="3"/>
    <x v="3"/>
    <x v="20"/>
    <x v="6"/>
    <x v="17"/>
    <x v="5"/>
    <n v="2.9888999999999997"/>
    <n v="1.3972499999999999"/>
    <n v="1.5916499999999998"/>
  </r>
  <r>
    <x v="3"/>
    <x v="3"/>
    <x v="20"/>
    <x v="6"/>
    <x v="18"/>
    <x v="6"/>
    <n v="3.53565"/>
    <n v="1.3000500000000001"/>
    <n v="2.2355999999999998"/>
  </r>
  <r>
    <x v="3"/>
    <x v="3"/>
    <x v="20"/>
    <x v="6"/>
    <x v="19"/>
    <x v="7"/>
    <n v="3.3696000000000002"/>
    <n v="1.0152000000000001"/>
    <n v="2.3544"/>
  </r>
  <r>
    <x v="3"/>
    <x v="3"/>
    <x v="20"/>
    <x v="6"/>
    <x v="20"/>
    <x v="8"/>
    <n v="4.1188499999999992"/>
    <n v="1.3729499999999999"/>
    <n v="2.7458999999999993"/>
  </r>
  <r>
    <x v="3"/>
    <x v="3"/>
    <x v="20"/>
    <x v="6"/>
    <x v="21"/>
    <x v="9"/>
    <n v="5.6862000000000004"/>
    <n v="1.3932"/>
    <n v="4.2930000000000001"/>
  </r>
  <r>
    <x v="3"/>
    <x v="3"/>
    <x v="20"/>
    <x v="6"/>
    <x v="22"/>
    <x v="10"/>
    <n v="6.2856000000000005"/>
    <n v="2.0304000000000002"/>
    <n v="4.2552000000000003"/>
  </r>
  <r>
    <x v="3"/>
    <x v="3"/>
    <x v="20"/>
    <x v="6"/>
    <x v="23"/>
    <x v="11"/>
    <n v="5.8401000000000005"/>
    <n v="2.0790000000000002"/>
    <n v="3.7611000000000003"/>
  </r>
  <r>
    <x v="3"/>
    <x v="3"/>
    <x v="20"/>
    <x v="6"/>
    <x v="12"/>
    <x v="0"/>
    <n v="1.9470000000000001"/>
    <n v="0.83300000000000007"/>
    <n v="1.1139999999999999"/>
  </r>
  <r>
    <x v="3"/>
    <x v="3"/>
    <x v="20"/>
    <x v="6"/>
    <x v="13"/>
    <x v="1"/>
    <n v="2.29515"/>
    <n v="0.84630000000000005"/>
    <n v="1.44885"/>
  </r>
  <r>
    <x v="3"/>
    <x v="3"/>
    <x v="20"/>
    <x v="6"/>
    <x v="14"/>
    <x v="2"/>
    <n v="2.7719999999999998"/>
    <n v="1.0682"/>
    <n v="1.7037999999999998"/>
  </r>
  <r>
    <x v="3"/>
    <x v="3"/>
    <x v="20"/>
    <x v="6"/>
    <x v="15"/>
    <x v="3"/>
    <n v="2.4815999999999998"/>
    <n v="1.1312000000000002"/>
    <n v="1.3503999999999996"/>
  </r>
  <r>
    <x v="3"/>
    <x v="3"/>
    <x v="20"/>
    <x v="6"/>
    <x v="16"/>
    <x v="4"/>
    <n v="1.8941999999999999"/>
    <n v="0.78400000000000003"/>
    <n v="1.1101999999999999"/>
  </r>
  <r>
    <x v="3"/>
    <x v="3"/>
    <x v="20"/>
    <x v="6"/>
    <x v="17"/>
    <x v="5"/>
    <n v="1.2919500000000002"/>
    <n v="0.6552"/>
    <n v="0.63675000000000015"/>
  </r>
  <r>
    <x v="3"/>
    <x v="3"/>
    <x v="20"/>
    <x v="6"/>
    <x v="18"/>
    <x v="6"/>
    <n v="1.2622500000000001"/>
    <n v="0.74969999999999992"/>
    <n v="0.51255000000000017"/>
  </r>
  <r>
    <x v="3"/>
    <x v="3"/>
    <x v="20"/>
    <x v="6"/>
    <x v="19"/>
    <x v="7"/>
    <n v="1.4256000000000002"/>
    <n v="0.62160000000000015"/>
    <n v="0.80400000000000005"/>
  </r>
  <r>
    <x v="3"/>
    <x v="3"/>
    <x v="20"/>
    <x v="6"/>
    <x v="20"/>
    <x v="8"/>
    <n v="1.23255"/>
    <n v="0.54810000000000003"/>
    <n v="0.68445"/>
  </r>
  <r>
    <x v="3"/>
    <x v="3"/>
    <x v="20"/>
    <x v="6"/>
    <x v="21"/>
    <x v="9"/>
    <n v="2.1186000000000003"/>
    <n v="0.79799999999999993"/>
    <n v="1.3206000000000002"/>
  </r>
  <r>
    <x v="3"/>
    <x v="3"/>
    <x v="20"/>
    <x v="6"/>
    <x v="22"/>
    <x v="10"/>
    <n v="2.3231999999999999"/>
    <n v="1.0640000000000001"/>
    <n v="1.2591999999999999"/>
  </r>
  <r>
    <x v="3"/>
    <x v="3"/>
    <x v="20"/>
    <x v="6"/>
    <x v="23"/>
    <x v="11"/>
    <n v="2.0097"/>
    <n v="0.91139999999999999"/>
    <n v="1.0983000000000001"/>
  </r>
  <r>
    <x v="5"/>
    <x v="5"/>
    <x v="21"/>
    <x v="0"/>
    <x v="12"/>
    <x v="0"/>
    <n v="58.604000000000006"/>
    <n v="25.256000000000004"/>
    <n v="33.347999999999999"/>
  </r>
  <r>
    <x v="5"/>
    <x v="5"/>
    <x v="21"/>
    <x v="0"/>
    <x v="13"/>
    <x v="1"/>
    <n v="68.12715"/>
    <n v="23.452000000000002"/>
    <n v="44.675150000000002"/>
  </r>
  <r>
    <x v="5"/>
    <x v="5"/>
    <x v="21"/>
    <x v="0"/>
    <x v="14"/>
    <x v="2"/>
    <n v="73.367699999999999"/>
    <n v="35.674099999999996"/>
    <n v="37.693600000000004"/>
  </r>
  <r>
    <x v="5"/>
    <x v="5"/>
    <x v="21"/>
    <x v="0"/>
    <x v="15"/>
    <x v="3"/>
    <n v="91.963200000000001"/>
    <n v="33.554400000000001"/>
    <n v="58.408799999999999"/>
  </r>
  <r>
    <x v="5"/>
    <x v="5"/>
    <x v="21"/>
    <x v="0"/>
    <x v="16"/>
    <x v="4"/>
    <n v="84.412300000000002"/>
    <n v="29.675799999999999"/>
    <n v="54.736500000000007"/>
  </r>
  <r>
    <x v="5"/>
    <x v="5"/>
    <x v="21"/>
    <x v="0"/>
    <x v="17"/>
    <x v="5"/>
    <n v="54.265050000000009"/>
    <n v="19.077300000000001"/>
    <n v="35.187750000000008"/>
  </r>
  <r>
    <x v="5"/>
    <x v="5"/>
    <x v="21"/>
    <x v="0"/>
    <x v="18"/>
    <x v="6"/>
    <n v="57.815100000000001"/>
    <n v="19.280250000000002"/>
    <n v="38.534849999999999"/>
  </r>
  <r>
    <x v="5"/>
    <x v="5"/>
    <x v="21"/>
    <x v="0"/>
    <x v="19"/>
    <x v="7"/>
    <n v="36.064"/>
    <n v="16.957599999999999"/>
    <n v="19.106400000000001"/>
  </r>
  <r>
    <x v="5"/>
    <x v="5"/>
    <x v="21"/>
    <x v="0"/>
    <x v="20"/>
    <x v="8"/>
    <n v="54.772200000000005"/>
    <n v="18.468450000000001"/>
    <n v="36.303750000000008"/>
  </r>
  <r>
    <x v="5"/>
    <x v="5"/>
    <x v="21"/>
    <x v="0"/>
    <x v="21"/>
    <x v="9"/>
    <n v="80.467799999999997"/>
    <n v="21.918600000000005"/>
    <n v="58.549199999999992"/>
  </r>
  <r>
    <x v="5"/>
    <x v="5"/>
    <x v="21"/>
    <x v="0"/>
    <x v="22"/>
    <x v="10"/>
    <n v="83.848799999999997"/>
    <n v="33.554400000000001"/>
    <n v="50.294399999999996"/>
  </r>
  <r>
    <x v="5"/>
    <x v="5"/>
    <x v="21"/>
    <x v="0"/>
    <x v="23"/>
    <x v="11"/>
    <n v="82.045600000000007"/>
    <n v="29.991499999999998"/>
    <n v="52.054100000000005"/>
  </r>
  <r>
    <x v="5"/>
    <x v="5"/>
    <x v="21"/>
    <x v="1"/>
    <x v="12"/>
    <x v="0"/>
    <n v="26.974999999999998"/>
    <n v="24.18"/>
    <n v="2.7949999999999982"/>
  </r>
  <r>
    <x v="5"/>
    <x v="5"/>
    <x v="21"/>
    <x v="1"/>
    <x v="13"/>
    <x v="1"/>
    <n v="41.405000000000001"/>
    <n v="36.503999999999998"/>
    <n v="4.9010000000000034"/>
  </r>
  <r>
    <x v="5"/>
    <x v="5"/>
    <x v="21"/>
    <x v="1"/>
    <x v="14"/>
    <x v="2"/>
    <n v="43.68"/>
    <n v="42.587999999999994"/>
    <n v="1.0920000000000059"/>
  </r>
  <r>
    <x v="5"/>
    <x v="5"/>
    <x v="21"/>
    <x v="1"/>
    <x v="15"/>
    <x v="3"/>
    <n v="49.4"/>
    <n v="39.936"/>
    <n v="9.4639999999999986"/>
  </r>
  <r>
    <x v="5"/>
    <x v="5"/>
    <x v="21"/>
    <x v="1"/>
    <x v="16"/>
    <x v="4"/>
    <n v="50.505000000000003"/>
    <n v="30.939999999999998"/>
    <n v="19.565000000000005"/>
  </r>
  <r>
    <x v="5"/>
    <x v="5"/>
    <x v="21"/>
    <x v="1"/>
    <x v="17"/>
    <x v="5"/>
    <n v="25.74"/>
    <n v="22.464000000000002"/>
    <n v="3.2759999999999962"/>
  </r>
  <r>
    <x v="5"/>
    <x v="5"/>
    <x v="21"/>
    <x v="1"/>
    <x v="18"/>
    <x v="6"/>
    <n v="26.324999999999999"/>
    <n v="20.358000000000001"/>
    <n v="5.9669999999999987"/>
  </r>
  <r>
    <x v="5"/>
    <x v="5"/>
    <x v="21"/>
    <x v="1"/>
    <x v="19"/>
    <x v="7"/>
    <n v="29.9"/>
    <n v="17.68"/>
    <n v="12.219999999999999"/>
  </r>
  <r>
    <x v="5"/>
    <x v="5"/>
    <x v="21"/>
    <x v="1"/>
    <x v="20"/>
    <x v="8"/>
    <n v="34.807499999999997"/>
    <n v="19.422000000000001"/>
    <n v="15.385499999999997"/>
  </r>
  <r>
    <x v="5"/>
    <x v="5"/>
    <x v="21"/>
    <x v="1"/>
    <x v="21"/>
    <x v="9"/>
    <n v="42.900000000000006"/>
    <n v="27.768000000000001"/>
    <n v="15.132000000000005"/>
  </r>
  <r>
    <x v="5"/>
    <x v="5"/>
    <x v="21"/>
    <x v="1"/>
    <x v="22"/>
    <x v="10"/>
    <n v="49.4"/>
    <n v="47.423999999999999"/>
    <n v="1.9759999999999991"/>
  </r>
  <r>
    <x v="5"/>
    <x v="5"/>
    <x v="21"/>
    <x v="1"/>
    <x v="23"/>
    <x v="11"/>
    <n v="46.865000000000002"/>
    <n v="40.04"/>
    <n v="6.8250000000000028"/>
  </r>
  <r>
    <x v="5"/>
    <x v="5"/>
    <x v="21"/>
    <x v="2"/>
    <x v="12"/>
    <x v="0"/>
    <n v="17.835000000000001"/>
    <n v="12.546000000000001"/>
    <n v="5.2889999999999997"/>
  </r>
  <r>
    <x v="5"/>
    <x v="5"/>
    <x v="21"/>
    <x v="2"/>
    <x v="13"/>
    <x v="1"/>
    <n v="30.1145"/>
    <n v="14.391"/>
    <n v="15.7235"/>
  </r>
  <r>
    <x v="5"/>
    <x v="5"/>
    <x v="21"/>
    <x v="2"/>
    <x v="14"/>
    <x v="2"/>
    <n v="31.857000000000003"/>
    <n v="15.153599999999999"/>
    <n v="16.703400000000002"/>
  </r>
  <r>
    <x v="5"/>
    <x v="5"/>
    <x v="21"/>
    <x v="2"/>
    <x v="15"/>
    <x v="3"/>
    <n v="36.735999999999997"/>
    <n v="18.695999999999998"/>
    <n v="18.04"/>
  </r>
  <r>
    <x v="5"/>
    <x v="5"/>
    <x v="21"/>
    <x v="2"/>
    <x v="16"/>
    <x v="4"/>
    <n v="33.866"/>
    <n v="14.809199999999999"/>
    <n v="19.056800000000003"/>
  </r>
  <r>
    <x v="5"/>
    <x v="5"/>
    <x v="21"/>
    <x v="2"/>
    <x v="17"/>
    <x v="5"/>
    <n v="20.295000000000002"/>
    <n v="9.077399999999999"/>
    <n v="11.217600000000003"/>
  </r>
  <r>
    <x v="5"/>
    <x v="5"/>
    <x v="21"/>
    <x v="2"/>
    <x v="18"/>
    <x v="6"/>
    <n v="17.5275"/>
    <n v="11.9556"/>
    <n v="5.5718999999999994"/>
  </r>
  <r>
    <x v="5"/>
    <x v="5"/>
    <x v="21"/>
    <x v="2"/>
    <x v="19"/>
    <x v="7"/>
    <n v="14.267999999999999"/>
    <n v="8.7576000000000001"/>
    <n v="5.5103999999999989"/>
  </r>
  <r>
    <x v="5"/>
    <x v="5"/>
    <x v="21"/>
    <x v="2"/>
    <x v="20"/>
    <x v="8"/>
    <n v="19.556999999999999"/>
    <n v="12.9519"/>
    <n v="6.6050999999999984"/>
  </r>
  <r>
    <x v="5"/>
    <x v="5"/>
    <x v="21"/>
    <x v="2"/>
    <x v="21"/>
    <x v="9"/>
    <n v="25.092000000000002"/>
    <n v="16.974"/>
    <n v="8.1180000000000021"/>
  </r>
  <r>
    <x v="5"/>
    <x v="5"/>
    <x v="21"/>
    <x v="2"/>
    <x v="22"/>
    <x v="10"/>
    <n v="36.735999999999997"/>
    <n v="19.089600000000001"/>
    <n v="17.646399999999996"/>
  </r>
  <r>
    <x v="5"/>
    <x v="5"/>
    <x v="21"/>
    <x v="2"/>
    <x v="23"/>
    <x v="11"/>
    <n v="26.977999999999998"/>
    <n v="19.802999999999997"/>
    <n v="7.1750000000000007"/>
  </r>
  <r>
    <x v="5"/>
    <x v="5"/>
    <x v="21"/>
    <x v="3"/>
    <x v="12"/>
    <x v="0"/>
    <n v="38.28"/>
    <n v="26.378"/>
    <n v="11.902000000000001"/>
  </r>
  <r>
    <x v="5"/>
    <x v="5"/>
    <x v="21"/>
    <x v="3"/>
    <x v="13"/>
    <x v="1"/>
    <n v="61.204000000000008"/>
    <n v="25.7972"/>
    <n v="35.406800000000004"/>
  </r>
  <r>
    <x v="5"/>
    <x v="5"/>
    <x v="21"/>
    <x v="3"/>
    <x v="14"/>
    <x v="2"/>
    <n v="59.752000000000002"/>
    <n v="27.442800000000005"/>
    <n v="32.309199999999997"/>
  </r>
  <r>
    <x v="5"/>
    <x v="5"/>
    <x v="21"/>
    <x v="3"/>
    <x v="15"/>
    <x v="3"/>
    <n v="59.84"/>
    <n v="45.302399999999999"/>
    <n v="14.537600000000005"/>
  </r>
  <r>
    <x v="5"/>
    <x v="5"/>
    <x v="21"/>
    <x v="3"/>
    <x v="16"/>
    <x v="4"/>
    <n v="60.984000000000002"/>
    <n v="34.896400000000007"/>
    <n v="26.087599999999995"/>
  </r>
  <r>
    <x v="5"/>
    <x v="5"/>
    <x v="21"/>
    <x v="3"/>
    <x v="17"/>
    <x v="5"/>
    <n v="42.768000000000008"/>
    <n v="23.958000000000002"/>
    <n v="18.810000000000006"/>
  </r>
  <r>
    <x v="5"/>
    <x v="5"/>
    <x v="21"/>
    <x v="3"/>
    <x v="18"/>
    <x v="6"/>
    <n v="37.619999999999997"/>
    <n v="18.730800000000002"/>
    <n v="18.889199999999995"/>
  </r>
  <r>
    <x v="5"/>
    <x v="5"/>
    <x v="21"/>
    <x v="3"/>
    <x v="19"/>
    <x v="7"/>
    <n v="38.016000000000005"/>
    <n v="15.681600000000001"/>
    <n v="22.334400000000002"/>
  </r>
  <r>
    <x v="5"/>
    <x v="5"/>
    <x v="21"/>
    <x v="3"/>
    <x v="20"/>
    <x v="8"/>
    <n v="31.680000000000003"/>
    <n v="22.215600000000002"/>
    <n v="9.4644000000000013"/>
  </r>
  <r>
    <x v="5"/>
    <x v="5"/>
    <x v="21"/>
    <x v="3"/>
    <x v="21"/>
    <x v="9"/>
    <n v="45.936"/>
    <n v="34.557600000000001"/>
    <n v="11.378399999999999"/>
  </r>
  <r>
    <x v="5"/>
    <x v="5"/>
    <x v="21"/>
    <x v="3"/>
    <x v="22"/>
    <x v="10"/>
    <n v="66.88"/>
    <n v="43.366400000000006"/>
    <n v="23.51359999999999"/>
  </r>
  <r>
    <x v="5"/>
    <x v="5"/>
    <x v="21"/>
    <x v="3"/>
    <x v="23"/>
    <x v="11"/>
    <n v="60.984000000000002"/>
    <n v="31.847200000000001"/>
    <n v="29.136800000000001"/>
  </r>
  <r>
    <x v="5"/>
    <x v="5"/>
    <x v="21"/>
    <x v="4"/>
    <x v="12"/>
    <x v="0"/>
    <n v="34.85"/>
    <n v="29.847999999999999"/>
    <n v="5.0020000000000024"/>
  </r>
  <r>
    <x v="5"/>
    <x v="5"/>
    <x v="21"/>
    <x v="4"/>
    <x v="13"/>
    <x v="1"/>
    <n v="43.706000000000003"/>
    <n v="35.817599999999999"/>
    <n v="7.8884000000000043"/>
  </r>
  <r>
    <x v="5"/>
    <x v="5"/>
    <x v="21"/>
    <x v="4"/>
    <x v="14"/>
    <x v="2"/>
    <n v="49.937999999999995"/>
    <n v="45.001600000000003"/>
    <n v="4.9363999999999919"/>
  </r>
  <r>
    <x v="5"/>
    <x v="5"/>
    <x v="21"/>
    <x v="4"/>
    <x v="15"/>
    <x v="3"/>
    <n v="66.256"/>
    <n v="45.001600000000003"/>
    <n v="21.254399999999997"/>
  </r>
  <r>
    <x v="5"/>
    <x v="5"/>
    <x v="21"/>
    <x v="4"/>
    <x v="16"/>
    <x v="4"/>
    <n v="64.861999999999995"/>
    <n v="38.170999999999999"/>
    <n v="26.690999999999995"/>
  </r>
  <r>
    <x v="5"/>
    <x v="5"/>
    <x v="21"/>
    <x v="4"/>
    <x v="17"/>
    <x v="5"/>
    <n v="35.423999999999999"/>
    <n v="29.962800000000001"/>
    <n v="5.4611999999999981"/>
  </r>
  <r>
    <x v="5"/>
    <x v="5"/>
    <x v="21"/>
    <x v="4"/>
    <x v="18"/>
    <x v="6"/>
    <n v="37.637999999999998"/>
    <n v="24.538499999999999"/>
    <n v="13.099499999999999"/>
  </r>
  <r>
    <x v="5"/>
    <x v="5"/>
    <x v="21"/>
    <x v="4"/>
    <x v="19"/>
    <x v="7"/>
    <n v="31.815999999999995"/>
    <n v="25.944799999999997"/>
    <n v="5.8711999999999982"/>
  </r>
  <r>
    <x v="5"/>
    <x v="5"/>
    <x v="21"/>
    <x v="4"/>
    <x v="20"/>
    <x v="8"/>
    <n v="33.579000000000001"/>
    <n v="20.664000000000001"/>
    <n v="12.914999999999999"/>
  </r>
  <r>
    <x v="5"/>
    <x v="5"/>
    <x v="21"/>
    <x v="4"/>
    <x v="21"/>
    <x v="9"/>
    <n v="51.660000000000004"/>
    <n v="28.929599999999997"/>
    <n v="22.730400000000007"/>
  </r>
  <r>
    <x v="5"/>
    <x v="5"/>
    <x v="21"/>
    <x v="4"/>
    <x v="22"/>
    <x v="10"/>
    <n v="62.975999999999992"/>
    <n v="41.787200000000006"/>
    <n v="21.188799999999986"/>
  </r>
  <r>
    <x v="5"/>
    <x v="5"/>
    <x v="21"/>
    <x v="4"/>
    <x v="23"/>
    <x v="11"/>
    <n v="59.695999999999998"/>
    <n v="36.161999999999999"/>
    <n v="23.533999999999999"/>
  </r>
  <r>
    <x v="5"/>
    <x v="5"/>
    <x v="21"/>
    <x v="5"/>
    <x v="12"/>
    <x v="0"/>
    <n v="14.105"/>
    <n v="8.988999999999999"/>
    <n v="5.1160000000000014"/>
  </r>
  <r>
    <x v="5"/>
    <x v="5"/>
    <x v="21"/>
    <x v="5"/>
    <x v="13"/>
    <x v="1"/>
    <n v="19.747000000000003"/>
    <n v="15.624700000000001"/>
    <n v="4.1223000000000027"/>
  </r>
  <r>
    <x v="5"/>
    <x v="5"/>
    <x v="21"/>
    <x v="5"/>
    <x v="14"/>
    <x v="2"/>
    <n v="26.04"/>
    <n v="15.836800000000002"/>
    <n v="10.203199999999997"/>
  </r>
  <r>
    <x v="5"/>
    <x v="5"/>
    <x v="21"/>
    <x v="5"/>
    <x v="15"/>
    <x v="3"/>
    <n v="29.263999999999999"/>
    <n v="19.0688"/>
    <n v="10.1952"/>
  </r>
  <r>
    <x v="5"/>
    <x v="5"/>
    <x v="21"/>
    <x v="5"/>
    <x v="16"/>
    <x v="4"/>
    <n v="17.793999999999997"/>
    <n v="14.7056"/>
    <n v="3.0883999999999965"/>
  </r>
  <r>
    <x v="5"/>
    <x v="5"/>
    <x v="21"/>
    <x v="5"/>
    <x v="17"/>
    <x v="5"/>
    <n v="14.508000000000001"/>
    <n v="8.6354999999999986"/>
    <n v="5.8725000000000023"/>
  </r>
  <r>
    <x v="5"/>
    <x v="5"/>
    <x v="21"/>
    <x v="5"/>
    <x v="18"/>
    <x v="6"/>
    <n v="13.810500000000001"/>
    <n v="10.635299999999999"/>
    <n v="3.175200000000002"/>
  </r>
  <r>
    <x v="5"/>
    <x v="5"/>
    <x v="21"/>
    <x v="5"/>
    <x v="19"/>
    <x v="7"/>
    <n v="12.028"/>
    <n v="6.5448000000000004"/>
    <n v="5.4832000000000001"/>
  </r>
  <r>
    <x v="5"/>
    <x v="5"/>
    <x v="21"/>
    <x v="5"/>
    <x v="20"/>
    <x v="8"/>
    <n v="15.205500000000002"/>
    <n v="10.907999999999999"/>
    <n v="4.297500000000003"/>
  </r>
  <r>
    <x v="5"/>
    <x v="5"/>
    <x v="21"/>
    <x v="5"/>
    <x v="21"/>
    <x v="9"/>
    <n v="21.762"/>
    <n v="10.1808"/>
    <n v="11.581200000000001"/>
  </r>
  <r>
    <x v="5"/>
    <x v="5"/>
    <x v="21"/>
    <x v="5"/>
    <x v="22"/>
    <x v="10"/>
    <n v="26.784000000000002"/>
    <n v="14.382400000000001"/>
    <n v="12.401600000000002"/>
  </r>
  <r>
    <x v="5"/>
    <x v="5"/>
    <x v="21"/>
    <x v="5"/>
    <x v="23"/>
    <x v="11"/>
    <n v="24.304000000000002"/>
    <n v="11.453400000000002"/>
    <n v="12.8506"/>
  </r>
  <r>
    <x v="5"/>
    <x v="5"/>
    <x v="21"/>
    <x v="6"/>
    <x v="12"/>
    <x v="0"/>
    <n v="2.7435000000000005"/>
    <n v="0.76500000000000001"/>
    <n v="1.9785000000000004"/>
  </r>
  <r>
    <x v="5"/>
    <x v="5"/>
    <x v="21"/>
    <x v="6"/>
    <x v="13"/>
    <x v="1"/>
    <n v="3.2597499999999999"/>
    <n v="1.0179"/>
    <n v="2.2418499999999999"/>
  </r>
  <r>
    <x v="5"/>
    <x v="5"/>
    <x v="21"/>
    <x v="6"/>
    <x v="14"/>
    <x v="2"/>
    <n v="4.4603999999999999"/>
    <n v="1.512"/>
    <n v="2.9483999999999999"/>
  </r>
  <r>
    <x v="5"/>
    <x v="5"/>
    <x v="21"/>
    <x v="6"/>
    <x v="15"/>
    <x v="3"/>
    <n v="4.2480000000000002"/>
    <n v="1.5407999999999999"/>
    <n v="2.7072000000000003"/>
  </r>
  <r>
    <x v="5"/>
    <x v="5"/>
    <x v="21"/>
    <x v="6"/>
    <x v="16"/>
    <x v="4"/>
    <n v="3.5930999999999997"/>
    <n v="1.2347999999999999"/>
    <n v="2.3582999999999998"/>
  </r>
  <r>
    <x v="5"/>
    <x v="5"/>
    <x v="21"/>
    <x v="6"/>
    <x v="17"/>
    <x v="5"/>
    <n v="2.9736000000000007"/>
    <n v="0.9153"/>
    <n v="2.0583000000000009"/>
  </r>
  <r>
    <x v="5"/>
    <x v="5"/>
    <x v="21"/>
    <x v="6"/>
    <x v="18"/>
    <x v="6"/>
    <n v="2.4426000000000005"/>
    <n v="0.72900000000000009"/>
    <n v="1.7136000000000005"/>
  </r>
  <r>
    <x v="5"/>
    <x v="5"/>
    <x v="21"/>
    <x v="6"/>
    <x v="19"/>
    <x v="7"/>
    <n v="2.5015999999999998"/>
    <n v="0.6552"/>
    <n v="1.8463999999999998"/>
  </r>
  <r>
    <x v="5"/>
    <x v="5"/>
    <x v="21"/>
    <x v="6"/>
    <x v="20"/>
    <x v="8"/>
    <n v="2.5488"/>
    <n v="0.74520000000000008"/>
    <n v="1.8035999999999999"/>
  </r>
  <r>
    <x v="5"/>
    <x v="5"/>
    <x v="21"/>
    <x v="6"/>
    <x v="21"/>
    <x v="9"/>
    <n v="3.1152000000000002"/>
    <n v="0.8640000000000001"/>
    <n v="2.2511999999999999"/>
  </r>
  <r>
    <x v="5"/>
    <x v="5"/>
    <x v="21"/>
    <x v="6"/>
    <x v="22"/>
    <x v="10"/>
    <n v="4.5783999999999994"/>
    <n v="1.4976"/>
    <n v="3.0807999999999991"/>
  </r>
  <r>
    <x v="5"/>
    <x v="5"/>
    <x v="21"/>
    <x v="6"/>
    <x v="23"/>
    <x v="11"/>
    <n v="3.3040000000000003"/>
    <n v="1.4616"/>
    <n v="1.8424000000000003"/>
  </r>
  <r>
    <x v="5"/>
    <x v="5"/>
    <x v="21"/>
    <x v="6"/>
    <x v="12"/>
    <x v="0"/>
    <n v="2.0209999999999999"/>
    <n v="0.78750000000000009"/>
    <n v="1.2334999999999998"/>
  </r>
  <r>
    <x v="5"/>
    <x v="5"/>
    <x v="21"/>
    <x v="6"/>
    <x v="13"/>
    <x v="1"/>
    <n v="2.37575"/>
    <n v="1.0725"/>
    <n v="1.30325"/>
  </r>
  <r>
    <x v="5"/>
    <x v="5"/>
    <x v="21"/>
    <x v="6"/>
    <x v="14"/>
    <x v="2"/>
    <n v="2.9197000000000002"/>
    <n v="1.1655000000000002"/>
    <n v="1.7542"/>
  </r>
  <r>
    <x v="5"/>
    <x v="5"/>
    <x v="21"/>
    <x v="6"/>
    <x v="15"/>
    <x v="3"/>
    <n v="3.0272000000000001"/>
    <n v="1.2"/>
    <n v="1.8272000000000002"/>
  </r>
  <r>
    <x v="5"/>
    <x v="5"/>
    <x v="21"/>
    <x v="6"/>
    <x v="16"/>
    <x v="4"/>
    <n v="2.6187"/>
    <n v="0.94500000000000006"/>
    <n v="1.6737"/>
  </r>
  <r>
    <x v="5"/>
    <x v="5"/>
    <x v="21"/>
    <x v="6"/>
    <x v="17"/>
    <x v="5"/>
    <n v="1.9737"/>
    <n v="0.63449999999999995"/>
    <n v="1.3391999999999999"/>
  </r>
  <r>
    <x v="5"/>
    <x v="5"/>
    <x v="21"/>
    <x v="6"/>
    <x v="18"/>
    <x v="6"/>
    <n v="1.8769499999999999"/>
    <n v="0.66149999999999998"/>
    <n v="1.2154499999999999"/>
  </r>
  <r>
    <x v="5"/>
    <x v="5"/>
    <x v="21"/>
    <x v="6"/>
    <x v="19"/>
    <x v="7"/>
    <n v="1.6339999999999999"/>
    <n v="0.72"/>
    <n v="0.91399999999999992"/>
  </r>
  <r>
    <x v="5"/>
    <x v="5"/>
    <x v="21"/>
    <x v="6"/>
    <x v="20"/>
    <x v="8"/>
    <n v="2.0898000000000003"/>
    <n v="0.54"/>
    <n v="1.5498000000000003"/>
  </r>
  <r>
    <x v="5"/>
    <x v="5"/>
    <x v="21"/>
    <x v="6"/>
    <x v="21"/>
    <x v="9"/>
    <n v="2.0898000000000003"/>
    <n v="0.9"/>
    <n v="1.1898000000000004"/>
  </r>
  <r>
    <x v="5"/>
    <x v="5"/>
    <x v="21"/>
    <x v="6"/>
    <x v="22"/>
    <x v="10"/>
    <n v="3.1648000000000001"/>
    <n v="1.4279999999999999"/>
    <n v="1.7368000000000001"/>
  </r>
  <r>
    <x v="5"/>
    <x v="5"/>
    <x v="21"/>
    <x v="6"/>
    <x v="23"/>
    <x v="11"/>
    <n v="2.9498000000000002"/>
    <n v="1.0605"/>
    <n v="1.8893000000000002"/>
  </r>
  <r>
    <x v="5"/>
    <x v="5"/>
    <x v="21"/>
    <x v="6"/>
    <x v="12"/>
    <x v="0"/>
    <n v="0.29499999999999998"/>
    <n v="8.0000000000000016E-2"/>
    <n v="0.21499999999999997"/>
  </r>
  <r>
    <x v="5"/>
    <x v="5"/>
    <x v="21"/>
    <x v="6"/>
    <x v="13"/>
    <x v="1"/>
    <n v="0.28600000000000003"/>
    <n v="0.1482"/>
    <n v="0.13780000000000003"/>
  </r>
  <r>
    <x v="5"/>
    <x v="5"/>
    <x v="21"/>
    <x v="6"/>
    <x v="14"/>
    <x v="2"/>
    <n v="0.29400000000000004"/>
    <n v="0.15820000000000001"/>
    <n v="0.13580000000000003"/>
  </r>
  <r>
    <x v="5"/>
    <x v="5"/>
    <x v="21"/>
    <x v="6"/>
    <x v="15"/>
    <x v="3"/>
    <n v="0.45999999999999996"/>
    <n v="0.16320000000000001"/>
    <n v="0.29679999999999995"/>
  </r>
  <r>
    <x v="5"/>
    <x v="5"/>
    <x v="21"/>
    <x v="6"/>
    <x v="16"/>
    <x v="4"/>
    <n v="0.42000000000000004"/>
    <n v="0.16520000000000001"/>
    <n v="0.25480000000000003"/>
  </r>
  <r>
    <x v="5"/>
    <x v="5"/>
    <x v="21"/>
    <x v="6"/>
    <x v="17"/>
    <x v="5"/>
    <n v="0.216"/>
    <n v="8.3699999999999997E-2"/>
    <n v="0.1323"/>
  </r>
  <r>
    <x v="5"/>
    <x v="5"/>
    <x v="21"/>
    <x v="6"/>
    <x v="18"/>
    <x v="6"/>
    <n v="0.19575000000000001"/>
    <n v="9.9900000000000003E-2"/>
    <n v="9.5850000000000005E-2"/>
  </r>
  <r>
    <x v="5"/>
    <x v="5"/>
    <x v="21"/>
    <x v="6"/>
    <x v="19"/>
    <x v="7"/>
    <n v="0.18600000000000003"/>
    <n v="7.6799999999999993E-2"/>
    <n v="0.10920000000000003"/>
  </r>
  <r>
    <x v="5"/>
    <x v="5"/>
    <x v="21"/>
    <x v="6"/>
    <x v="20"/>
    <x v="8"/>
    <n v="0.20250000000000001"/>
    <n v="9.9900000000000003E-2"/>
    <n v="0.10260000000000001"/>
  </r>
  <r>
    <x v="5"/>
    <x v="5"/>
    <x v="21"/>
    <x v="6"/>
    <x v="21"/>
    <x v="9"/>
    <n v="0.30599999999999999"/>
    <n v="0.1404"/>
    <n v="0.1656"/>
  </r>
  <r>
    <x v="5"/>
    <x v="5"/>
    <x v="21"/>
    <x v="6"/>
    <x v="22"/>
    <x v="10"/>
    <n v="0.34"/>
    <n v="0.192"/>
    <n v="0.14800000000000002"/>
  </r>
  <r>
    <x v="5"/>
    <x v="5"/>
    <x v="21"/>
    <x v="6"/>
    <x v="23"/>
    <x v="11"/>
    <n v="0.38150000000000006"/>
    <n v="0.11900000000000001"/>
    <n v="0.26250000000000007"/>
  </r>
  <r>
    <x v="5"/>
    <x v="5"/>
    <x v="21"/>
    <x v="6"/>
    <x v="12"/>
    <x v="0"/>
    <n v="4.4719999999999995"/>
    <n v="1.8915"/>
    <n v="2.5804999999999998"/>
  </r>
  <r>
    <x v="5"/>
    <x v="5"/>
    <x v="21"/>
    <x v="6"/>
    <x v="13"/>
    <x v="1"/>
    <n v="4.9192"/>
    <n v="2.3322000000000003"/>
    <n v="2.5869999999999997"/>
  </r>
  <r>
    <x v="5"/>
    <x v="5"/>
    <x v="21"/>
    <x v="6"/>
    <x v="14"/>
    <x v="2"/>
    <n v="5.1772"/>
    <n v="2.6753999999999998"/>
    <n v="2.5018000000000002"/>
  </r>
  <r>
    <x v="5"/>
    <x v="5"/>
    <x v="21"/>
    <x v="6"/>
    <x v="15"/>
    <x v="3"/>
    <n v="7.9807999999999995"/>
    <n v="3.5568"/>
    <n v="4.4239999999999995"/>
  </r>
  <r>
    <x v="5"/>
    <x v="5"/>
    <x v="21"/>
    <x v="6"/>
    <x v="16"/>
    <x v="4"/>
    <n v="5.5986000000000011"/>
    <n v="2.4843000000000002"/>
    <n v="3.114300000000001"/>
  </r>
  <r>
    <x v="5"/>
    <x v="5"/>
    <x v="21"/>
    <x v="6"/>
    <x v="17"/>
    <x v="5"/>
    <n v="4.0635000000000003"/>
    <n v="1.4391"/>
    <n v="2.6244000000000005"/>
  </r>
  <r>
    <x v="5"/>
    <x v="5"/>
    <x v="21"/>
    <x v="6"/>
    <x v="18"/>
    <x v="6"/>
    <n v="4.6440000000000001"/>
    <n v="1.8076500000000002"/>
    <n v="2.8363499999999999"/>
  </r>
  <r>
    <x v="5"/>
    <x v="5"/>
    <x v="21"/>
    <x v="6"/>
    <x v="19"/>
    <x v="7"/>
    <n v="2.8207999999999998"/>
    <n v="1.2480000000000002"/>
    <n v="1.5727999999999995"/>
  </r>
  <r>
    <x v="5"/>
    <x v="5"/>
    <x v="21"/>
    <x v="6"/>
    <x v="20"/>
    <x v="8"/>
    <n v="4.2570000000000006"/>
    <n v="1.7725500000000001"/>
    <n v="2.4844500000000007"/>
  </r>
  <r>
    <x v="5"/>
    <x v="5"/>
    <x v="21"/>
    <x v="6"/>
    <x v="21"/>
    <x v="9"/>
    <n v="4.6956000000000007"/>
    <n v="2.2697999999999996"/>
    <n v="2.4258000000000011"/>
  </r>
  <r>
    <x v="5"/>
    <x v="5"/>
    <x v="21"/>
    <x v="6"/>
    <x v="22"/>
    <x v="10"/>
    <n v="5.5040000000000004"/>
    <n v="3.12"/>
    <n v="2.3840000000000003"/>
  </r>
  <r>
    <x v="5"/>
    <x v="5"/>
    <x v="21"/>
    <x v="6"/>
    <x v="23"/>
    <x v="11"/>
    <n v="6.8628"/>
    <n v="2.3750999999999998"/>
    <n v="4.4877000000000002"/>
  </r>
  <r>
    <x v="5"/>
    <x v="5"/>
    <x v="21"/>
    <x v="6"/>
    <x v="12"/>
    <x v="0"/>
    <n v="3.61"/>
    <n v="1.1625000000000001"/>
    <n v="2.4474999999999998"/>
  </r>
  <r>
    <x v="5"/>
    <x v="5"/>
    <x v="21"/>
    <x v="6"/>
    <x v="13"/>
    <x v="1"/>
    <n v="4.7918000000000003"/>
    <n v="1.3162500000000001"/>
    <n v="3.4755500000000001"/>
  </r>
  <r>
    <x v="5"/>
    <x v="5"/>
    <x v="21"/>
    <x v="6"/>
    <x v="14"/>
    <x v="2"/>
    <n v="6.1711999999999998"/>
    <n v="1.5049999999999999"/>
    <n v="4.6661999999999999"/>
  </r>
  <r>
    <x v="5"/>
    <x v="5"/>
    <x v="21"/>
    <x v="6"/>
    <x v="15"/>
    <x v="3"/>
    <n v="5.3504000000000005"/>
    <n v="2.14"/>
    <n v="3.2104000000000004"/>
  </r>
  <r>
    <x v="5"/>
    <x v="5"/>
    <x v="21"/>
    <x v="6"/>
    <x v="16"/>
    <x v="4"/>
    <n v="4.3092000000000006"/>
    <n v="1.82"/>
    <n v="2.4892000000000003"/>
  </r>
  <r>
    <x v="5"/>
    <x v="5"/>
    <x v="21"/>
    <x v="6"/>
    <x v="17"/>
    <x v="5"/>
    <n v="3.7962000000000002"/>
    <n v="1.29375"/>
    <n v="2.5024500000000005"/>
  </r>
  <r>
    <x v="5"/>
    <x v="5"/>
    <x v="21"/>
    <x v="6"/>
    <x v="18"/>
    <x v="6"/>
    <n v="3.3173999999999997"/>
    <n v="1.3387499999999999"/>
    <n v="1.9786499999999998"/>
  </r>
  <r>
    <x v="5"/>
    <x v="5"/>
    <x v="21"/>
    <x v="6"/>
    <x v="19"/>
    <x v="7"/>
    <n v="3.1312000000000002"/>
    <n v="0.97"/>
    <n v="2.1612"/>
  </r>
  <r>
    <x v="5"/>
    <x v="5"/>
    <x v="21"/>
    <x v="6"/>
    <x v="20"/>
    <x v="8"/>
    <n v="2.7702"/>
    <n v="1.3499999999999999"/>
    <n v="1.4202000000000001"/>
  </r>
  <r>
    <x v="5"/>
    <x v="5"/>
    <x v="21"/>
    <x v="6"/>
    <x v="21"/>
    <x v="9"/>
    <n v="3.7392000000000003"/>
    <n v="1.4849999999999999"/>
    <n v="2.2542000000000004"/>
  </r>
  <r>
    <x v="5"/>
    <x v="5"/>
    <x v="21"/>
    <x v="6"/>
    <x v="22"/>
    <x v="10"/>
    <n v="5.1680000000000001"/>
    <n v="1.86"/>
    <n v="3.3079999999999998"/>
  </r>
  <r>
    <x v="5"/>
    <x v="5"/>
    <x v="21"/>
    <x v="6"/>
    <x v="23"/>
    <x v="11"/>
    <n v="4.3092000000000006"/>
    <n v="1.61"/>
    <n v="2.6992000000000003"/>
  </r>
  <r>
    <x v="5"/>
    <x v="5"/>
    <x v="21"/>
    <x v="6"/>
    <x v="12"/>
    <x v="0"/>
    <n v="1.5189999999999999"/>
    <n v="0.76700000000000002"/>
    <n v="0.75199999999999989"/>
  </r>
  <r>
    <x v="5"/>
    <x v="5"/>
    <x v="21"/>
    <x v="6"/>
    <x v="13"/>
    <x v="1"/>
    <n v="1.7329000000000001"/>
    <n v="0.81964999999999999"/>
    <n v="0.91325000000000012"/>
  </r>
  <r>
    <x v="5"/>
    <x v="5"/>
    <x v="21"/>
    <x v="6"/>
    <x v="14"/>
    <x v="2"/>
    <n v="2.5822999999999996"/>
    <n v="0.80080000000000007"/>
    <n v="1.7814999999999994"/>
  </r>
  <r>
    <x v="5"/>
    <x v="5"/>
    <x v="21"/>
    <x v="6"/>
    <x v="15"/>
    <x v="3"/>
    <n v="2.2816000000000001"/>
    <n v="1.2272000000000001"/>
    <n v="1.0544"/>
  </r>
  <r>
    <x v="5"/>
    <x v="5"/>
    <x v="21"/>
    <x v="6"/>
    <x v="16"/>
    <x v="4"/>
    <n v="2.1048999999999998"/>
    <n v="1.0920000000000001"/>
    <n v="1.0128999999999997"/>
  </r>
  <r>
    <x v="5"/>
    <x v="5"/>
    <x v="21"/>
    <x v="6"/>
    <x v="17"/>
    <x v="5"/>
    <n v="1.2555000000000001"/>
    <n v="0.59084999999999999"/>
    <n v="0.66465000000000007"/>
  </r>
  <r>
    <x v="5"/>
    <x v="5"/>
    <x v="21"/>
    <x v="6"/>
    <x v="18"/>
    <x v="6"/>
    <n v="1.5345000000000002"/>
    <n v="0.70199999999999996"/>
    <n v="0.83250000000000024"/>
  </r>
  <r>
    <x v="5"/>
    <x v="5"/>
    <x v="21"/>
    <x v="6"/>
    <x v="19"/>
    <x v="7"/>
    <n v="1.4011999999999998"/>
    <n v="0.60839999999999994"/>
    <n v="0.79279999999999984"/>
  </r>
  <r>
    <x v="5"/>
    <x v="5"/>
    <x v="21"/>
    <x v="6"/>
    <x v="20"/>
    <x v="8"/>
    <n v="1.1438999999999999"/>
    <n v="0.69029999999999991"/>
    <n v="0.4536"/>
  </r>
  <r>
    <x v="5"/>
    <x v="5"/>
    <x v="21"/>
    <x v="6"/>
    <x v="21"/>
    <x v="9"/>
    <n v="1.5066000000000002"/>
    <n v="0.81120000000000003"/>
    <n v="0.69540000000000013"/>
  </r>
  <r>
    <x v="5"/>
    <x v="5"/>
    <x v="21"/>
    <x v="6"/>
    <x v="22"/>
    <x v="10"/>
    <n v="2.0583999999999998"/>
    <n v="1.248"/>
    <n v="0.81039999999999979"/>
  </r>
  <r>
    <x v="5"/>
    <x v="5"/>
    <x v="21"/>
    <x v="6"/>
    <x v="23"/>
    <x v="11"/>
    <n v="2.17"/>
    <n v="1.0373999999999999"/>
    <n v="1.1326000000000001"/>
  </r>
  <r>
    <x v="2"/>
    <x v="2"/>
    <x v="22"/>
    <x v="0"/>
    <x v="12"/>
    <x v="0"/>
    <n v="54.161999999999999"/>
    <n v="22.055000000000003"/>
    <n v="32.106999999999999"/>
  </r>
  <r>
    <x v="2"/>
    <x v="2"/>
    <x v="22"/>
    <x v="0"/>
    <x v="13"/>
    <x v="1"/>
    <n v="64.543050000000008"/>
    <n v="29.714099999999998"/>
    <n v="34.828950000000006"/>
  </r>
  <r>
    <x v="2"/>
    <x v="2"/>
    <x v="22"/>
    <x v="0"/>
    <x v="14"/>
    <x v="2"/>
    <n v="65.997399999999999"/>
    <n v="29.473500000000001"/>
    <n v="36.523899999999998"/>
  </r>
  <r>
    <x v="2"/>
    <x v="2"/>
    <x v="22"/>
    <x v="0"/>
    <x v="15"/>
    <x v="3"/>
    <n v="74.623199999999997"/>
    <n v="29.834399999999999"/>
    <n v="44.788799999999995"/>
  </r>
  <r>
    <x v="2"/>
    <x v="2"/>
    <x v="22"/>
    <x v="0"/>
    <x v="16"/>
    <x v="4"/>
    <n v="61.784800000000004"/>
    <n v="27.789300000000001"/>
    <n v="33.995500000000007"/>
  </r>
  <r>
    <x v="2"/>
    <x v="2"/>
    <x v="22"/>
    <x v="0"/>
    <x v="17"/>
    <x v="5"/>
    <n v="47.391750000000002"/>
    <n v="15.157800000000002"/>
    <n v="32.23395"/>
  </r>
  <r>
    <x v="2"/>
    <x v="2"/>
    <x v="22"/>
    <x v="0"/>
    <x v="18"/>
    <x v="6"/>
    <n v="41.072850000000003"/>
    <n v="20.571300000000001"/>
    <n v="20.501550000000002"/>
  </r>
  <r>
    <x v="2"/>
    <x v="2"/>
    <x v="22"/>
    <x v="0"/>
    <x v="19"/>
    <x v="7"/>
    <n v="34.904399999999995"/>
    <n v="13.633999999999999"/>
    <n v="21.270399999999995"/>
  </r>
  <r>
    <x v="2"/>
    <x v="2"/>
    <x v="22"/>
    <x v="0"/>
    <x v="20"/>
    <x v="8"/>
    <n v="41.975549999999998"/>
    <n v="19.849500000000003"/>
    <n v="22.126049999999996"/>
  </r>
  <r>
    <x v="2"/>
    <x v="2"/>
    <x v="22"/>
    <x v="0"/>
    <x v="21"/>
    <x v="9"/>
    <n v="59.578200000000002"/>
    <n v="24.541200000000003"/>
    <n v="35.036999999999999"/>
  </r>
  <r>
    <x v="2"/>
    <x v="2"/>
    <x v="22"/>
    <x v="0"/>
    <x v="22"/>
    <x v="10"/>
    <n v="93.880799999999994"/>
    <n v="28.872"/>
    <n v="65.008799999999994"/>
  </r>
  <r>
    <x v="2"/>
    <x v="2"/>
    <x v="22"/>
    <x v="0"/>
    <x v="23"/>
    <x v="11"/>
    <n v="77.231000000000009"/>
    <n v="28.07"/>
    <n v="49.161000000000008"/>
  </r>
  <r>
    <x v="2"/>
    <x v="2"/>
    <x v="22"/>
    <x v="1"/>
    <x v="12"/>
    <x v="0"/>
    <n v="37.56"/>
    <n v="23.797499999999999"/>
    <n v="13.762500000000003"/>
  </r>
  <r>
    <x v="2"/>
    <x v="2"/>
    <x v="22"/>
    <x v="1"/>
    <x v="13"/>
    <x v="1"/>
    <n v="39.876199999999997"/>
    <n v="38.101049999999994"/>
    <n v="1.7751500000000036"/>
  </r>
  <r>
    <x v="2"/>
    <x v="2"/>
    <x v="22"/>
    <x v="1"/>
    <x v="14"/>
    <x v="2"/>
    <n v="49.954799999999999"/>
    <n v="32.264400000000002"/>
    <n v="17.690399999999997"/>
  </r>
  <r>
    <x v="2"/>
    <x v="2"/>
    <x v="22"/>
    <x v="1"/>
    <x v="15"/>
    <x v="3"/>
    <n v="47.575999999999993"/>
    <n v="40.08"/>
    <n v="7.4959999999999951"/>
  </r>
  <r>
    <x v="2"/>
    <x v="2"/>
    <x v="22"/>
    <x v="1"/>
    <x v="16"/>
    <x v="4"/>
    <n v="42.505400000000002"/>
    <n v="35.07"/>
    <n v="7.4354000000000013"/>
  </r>
  <r>
    <x v="2"/>
    <x v="2"/>
    <x v="22"/>
    <x v="1"/>
    <x v="17"/>
    <x v="5"/>
    <n v="28.451700000000002"/>
    <n v="19.614150000000002"/>
    <n v="8.8375500000000002"/>
  </r>
  <r>
    <x v="2"/>
    <x v="2"/>
    <x v="22"/>
    <x v="1"/>
    <x v="18"/>
    <x v="6"/>
    <n v="27.043200000000002"/>
    <n v="24.348600000000005"/>
    <n v="2.6945999999999977"/>
  </r>
  <r>
    <x v="2"/>
    <x v="2"/>
    <x v="22"/>
    <x v="1"/>
    <x v="19"/>
    <x v="7"/>
    <n v="27.043200000000002"/>
    <n v="19.639199999999999"/>
    <n v="7.4040000000000035"/>
  </r>
  <r>
    <x v="2"/>
    <x v="2"/>
    <x v="22"/>
    <x v="1"/>
    <x v="20"/>
    <x v="8"/>
    <n v="27.043200000000002"/>
    <n v="26.152200000000001"/>
    <n v="0.89100000000000179"/>
  </r>
  <r>
    <x v="2"/>
    <x v="2"/>
    <x v="22"/>
    <x v="1"/>
    <x v="21"/>
    <x v="9"/>
    <n v="30.423600000000004"/>
    <n v="27.955800000000004"/>
    <n v="2.4678000000000004"/>
  </r>
  <r>
    <x v="2"/>
    <x v="2"/>
    <x v="22"/>
    <x v="1"/>
    <x v="22"/>
    <x v="10"/>
    <n v="59.094399999999993"/>
    <n v="40.881599999999999"/>
    <n v="18.212799999999994"/>
  </r>
  <r>
    <x v="2"/>
    <x v="2"/>
    <x v="22"/>
    <x v="1"/>
    <x v="23"/>
    <x v="11"/>
    <n v="38.123399999999997"/>
    <n v="38.927700000000002"/>
    <n v="-0.8043000000000049"/>
  </r>
  <r>
    <x v="2"/>
    <x v="2"/>
    <x v="22"/>
    <x v="2"/>
    <x v="12"/>
    <x v="0"/>
    <n v="20.185000000000002"/>
    <n v="12.87"/>
    <n v="7.3150000000000031"/>
  </r>
  <r>
    <x v="2"/>
    <x v="2"/>
    <x v="22"/>
    <x v="2"/>
    <x v="13"/>
    <x v="1"/>
    <n v="20.27675"/>
    <n v="12.727"/>
    <n v="7.5497499999999995"/>
  </r>
  <r>
    <x v="2"/>
    <x v="2"/>
    <x v="22"/>
    <x v="2"/>
    <x v="14"/>
    <x v="2"/>
    <n v="21.836500000000001"/>
    <n v="13.398"/>
    <n v="8.4385000000000012"/>
  </r>
  <r>
    <x v="2"/>
    <x v="2"/>
    <x v="22"/>
    <x v="2"/>
    <x v="15"/>
    <x v="3"/>
    <n v="34.057599999999994"/>
    <n v="16.544"/>
    <n v="17.513599999999993"/>
  </r>
  <r>
    <x v="2"/>
    <x v="2"/>
    <x v="22"/>
    <x v="2"/>
    <x v="16"/>
    <x v="4"/>
    <n v="22.093399999999999"/>
    <n v="13.552"/>
    <n v="8.5413999999999994"/>
  </r>
  <r>
    <x v="2"/>
    <x v="2"/>
    <x v="22"/>
    <x v="2"/>
    <x v="17"/>
    <x v="5"/>
    <n v="18.661949999999997"/>
    <n v="10.494000000000002"/>
    <n v="8.1679499999999958"/>
  </r>
  <r>
    <x v="2"/>
    <x v="2"/>
    <x v="22"/>
    <x v="2"/>
    <x v="18"/>
    <x v="6"/>
    <n v="14.36805"/>
    <n v="8.91"/>
    <n v="5.4580500000000001"/>
  </r>
  <r>
    <x v="2"/>
    <x v="2"/>
    <x v="22"/>
    <x v="2"/>
    <x v="19"/>
    <x v="7"/>
    <n v="16.881999999999998"/>
    <n v="10.295999999999999"/>
    <n v="6.5859999999999985"/>
  </r>
  <r>
    <x v="2"/>
    <x v="2"/>
    <x v="22"/>
    <x v="2"/>
    <x v="20"/>
    <x v="8"/>
    <n v="17.175600000000003"/>
    <n v="9.4049999999999994"/>
    <n v="7.7706000000000035"/>
  </r>
  <r>
    <x v="2"/>
    <x v="2"/>
    <x v="22"/>
    <x v="2"/>
    <x v="21"/>
    <x v="9"/>
    <n v="19.377600000000001"/>
    <n v="12.012000000000002"/>
    <n v="7.3655999999999988"/>
  </r>
  <r>
    <x v="2"/>
    <x v="2"/>
    <x v="22"/>
    <x v="2"/>
    <x v="22"/>
    <x v="10"/>
    <n v="32.295999999999999"/>
    <n v="14.432"/>
    <n v="17.863999999999997"/>
  </r>
  <r>
    <x v="2"/>
    <x v="2"/>
    <x v="22"/>
    <x v="2"/>
    <x v="23"/>
    <x v="11"/>
    <n v="26.717600000000001"/>
    <n v="15.092000000000001"/>
    <n v="11.6256"/>
  </r>
  <r>
    <x v="2"/>
    <x v="2"/>
    <x v="22"/>
    <x v="3"/>
    <x v="12"/>
    <x v="0"/>
    <n v="49.932000000000002"/>
    <n v="24.582000000000001"/>
    <n v="25.35"/>
  </r>
  <r>
    <x v="2"/>
    <x v="2"/>
    <x v="22"/>
    <x v="3"/>
    <x v="13"/>
    <x v="1"/>
    <n v="60.356400000000001"/>
    <n v="25.377300000000002"/>
    <n v="34.979100000000003"/>
  </r>
  <r>
    <x v="2"/>
    <x v="2"/>
    <x v="22"/>
    <x v="3"/>
    <x v="14"/>
    <x v="2"/>
    <n v="55.801200000000001"/>
    <n v="30.028600000000001"/>
    <n v="25.772600000000001"/>
  </r>
  <r>
    <x v="2"/>
    <x v="2"/>
    <x v="22"/>
    <x v="3"/>
    <x v="15"/>
    <x v="3"/>
    <n v="80.591999999999999"/>
    <n v="37.403199999999998"/>
    <n v="43.188800000000001"/>
  </r>
  <r>
    <x v="2"/>
    <x v="2"/>
    <x v="22"/>
    <x v="3"/>
    <x v="16"/>
    <x v="4"/>
    <n v="68.678400000000011"/>
    <n v="36.439200000000007"/>
    <n v="32.239200000000004"/>
  </r>
  <r>
    <x v="2"/>
    <x v="2"/>
    <x v="22"/>
    <x v="3"/>
    <x v="17"/>
    <x v="5"/>
    <n v="39.42"/>
    <n v="21.039300000000001"/>
    <n v="18.380700000000001"/>
  </r>
  <r>
    <x v="2"/>
    <x v="2"/>
    <x v="22"/>
    <x v="3"/>
    <x v="18"/>
    <x v="6"/>
    <n v="37.843200000000003"/>
    <n v="18.436500000000002"/>
    <n v="19.406700000000001"/>
  </r>
  <r>
    <x v="2"/>
    <x v="2"/>
    <x v="22"/>
    <x v="3"/>
    <x v="19"/>
    <x v="7"/>
    <n v="34.339199999999998"/>
    <n v="17.544800000000002"/>
    <n v="16.794399999999996"/>
  </r>
  <r>
    <x v="2"/>
    <x v="2"/>
    <x v="22"/>
    <x v="3"/>
    <x v="20"/>
    <x v="8"/>
    <n v="32.324399999999997"/>
    <n v="25.594200000000001"/>
    <n v="6.7301999999999964"/>
  </r>
  <r>
    <x v="2"/>
    <x v="2"/>
    <x v="22"/>
    <x v="3"/>
    <x v="21"/>
    <x v="9"/>
    <n v="58.867200000000011"/>
    <n v="34.125599999999999"/>
    <n v="24.741600000000012"/>
  </r>
  <r>
    <x v="2"/>
    <x v="2"/>
    <x v="22"/>
    <x v="3"/>
    <x v="22"/>
    <x v="10"/>
    <n v="84.095999999999989"/>
    <n v="33.547200000000004"/>
    <n v="50.548799999999986"/>
  </r>
  <r>
    <x v="2"/>
    <x v="2"/>
    <x v="22"/>
    <x v="3"/>
    <x v="23"/>
    <x v="11"/>
    <n v="68.678400000000011"/>
    <n v="27.329400000000003"/>
    <n v="41.349000000000004"/>
  </r>
  <r>
    <x v="2"/>
    <x v="2"/>
    <x v="22"/>
    <x v="4"/>
    <x v="12"/>
    <x v="0"/>
    <n v="32.802"/>
    <n v="30.358500000000003"/>
    <n v="2.4434999999999967"/>
  </r>
  <r>
    <x v="2"/>
    <x v="2"/>
    <x v="22"/>
    <x v="4"/>
    <x v="13"/>
    <x v="1"/>
    <n v="49.749699999999997"/>
    <n v="31.288399999999999"/>
    <n v="18.461299999999998"/>
  </r>
  <r>
    <x v="2"/>
    <x v="2"/>
    <x v="22"/>
    <x v="4"/>
    <x v="14"/>
    <x v="2"/>
    <n v="53.029899999999998"/>
    <n v="36.375499999999995"/>
    <n v="16.654400000000003"/>
  </r>
  <r>
    <x v="2"/>
    <x v="2"/>
    <x v="22"/>
    <x v="4"/>
    <x v="15"/>
    <x v="3"/>
    <n v="53.732800000000005"/>
    <n v="49.011200000000002"/>
    <n v="4.7216000000000022"/>
  </r>
  <r>
    <x v="2"/>
    <x v="2"/>
    <x v="22"/>
    <x v="4"/>
    <x v="16"/>
    <x v="4"/>
    <n v="61.777099999999997"/>
    <n v="35.226799999999997"/>
    <n v="26.5503"/>
  </r>
  <r>
    <x v="2"/>
    <x v="2"/>
    <x v="22"/>
    <x v="4"/>
    <x v="17"/>
    <x v="5"/>
    <n v="41.82255"/>
    <n v="21.907350000000001"/>
    <n v="19.915199999999999"/>
  </r>
  <r>
    <x v="2"/>
    <x v="2"/>
    <x v="22"/>
    <x v="4"/>
    <x v="18"/>
    <x v="6"/>
    <n v="41.11965"/>
    <n v="21.168900000000001"/>
    <n v="19.950749999999999"/>
  </r>
  <r>
    <x v="2"/>
    <x v="2"/>
    <x v="22"/>
    <x v="4"/>
    <x v="19"/>
    <x v="7"/>
    <n v="25.616800000000001"/>
    <n v="17.504000000000001"/>
    <n v="8.1128"/>
  </r>
  <r>
    <x v="2"/>
    <x v="2"/>
    <x v="22"/>
    <x v="4"/>
    <x v="20"/>
    <x v="8"/>
    <n v="35.496450000000003"/>
    <n v="26.091900000000003"/>
    <n v="9.4045500000000004"/>
  </r>
  <r>
    <x v="2"/>
    <x v="2"/>
    <x v="22"/>
    <x v="4"/>
    <x v="21"/>
    <x v="9"/>
    <n v="44.516999999999996"/>
    <n v="38.727599999999995"/>
    <n v="5.7894000000000005"/>
  </r>
  <r>
    <x v="2"/>
    <x v="2"/>
    <x v="22"/>
    <x v="4"/>
    <x v="22"/>
    <x v="10"/>
    <n v="64.354400000000012"/>
    <n v="40.2592"/>
    <n v="24.095200000000013"/>
  </r>
  <r>
    <x v="2"/>
    <x v="2"/>
    <x v="22"/>
    <x v="4"/>
    <x v="23"/>
    <x v="11"/>
    <n v="60.137000000000008"/>
    <n v="30.632000000000001"/>
    <n v="29.505000000000006"/>
  </r>
  <r>
    <x v="2"/>
    <x v="2"/>
    <x v="22"/>
    <x v="2"/>
    <x v="12"/>
    <x v="0"/>
    <n v="18.849999999999998"/>
    <n v="8.8620000000000001"/>
    <n v="9.9879999999999978"/>
  </r>
  <r>
    <x v="2"/>
    <x v="2"/>
    <x v="22"/>
    <x v="2"/>
    <x v="13"/>
    <x v="1"/>
    <n v="20.91375"/>
    <n v="15.497949999999998"/>
    <n v="5.4158000000000026"/>
  </r>
  <r>
    <x v="2"/>
    <x v="2"/>
    <x v="22"/>
    <x v="2"/>
    <x v="14"/>
    <x v="2"/>
    <n v="18.427500000000002"/>
    <n v="12.8499"/>
    <n v="5.5776000000000021"/>
  </r>
  <r>
    <x v="2"/>
    <x v="2"/>
    <x v="22"/>
    <x v="2"/>
    <x v="15"/>
    <x v="3"/>
    <n v="22.36"/>
    <n v="18.3992"/>
    <n v="3.960799999999999"/>
  </r>
  <r>
    <x v="2"/>
    <x v="2"/>
    <x v="22"/>
    <x v="2"/>
    <x v="16"/>
    <x v="4"/>
    <n v="25.480000000000004"/>
    <n v="12.554499999999999"/>
    <n v="12.925500000000005"/>
  </r>
  <r>
    <x v="2"/>
    <x v="2"/>
    <x v="22"/>
    <x v="2"/>
    <x v="17"/>
    <x v="5"/>
    <n v="14.47875"/>
    <n v="10.254600000000002"/>
    <n v="4.2241499999999981"/>
  </r>
  <r>
    <x v="2"/>
    <x v="2"/>
    <x v="22"/>
    <x v="2"/>
    <x v="18"/>
    <x v="6"/>
    <n v="13.016249999999999"/>
    <n v="8.4505500000000016"/>
    <n v="4.5656999999999979"/>
  </r>
  <r>
    <x v="2"/>
    <x v="2"/>
    <x v="22"/>
    <x v="2"/>
    <x v="19"/>
    <x v="7"/>
    <n v="14.170000000000002"/>
    <n v="6.7519999999999998"/>
    <n v="7.4180000000000019"/>
  </r>
  <r>
    <x v="2"/>
    <x v="2"/>
    <x v="22"/>
    <x v="2"/>
    <x v="20"/>
    <x v="8"/>
    <n v="16.526249999999997"/>
    <n v="7.6909500000000017"/>
    <n v="8.8352999999999966"/>
  </r>
  <r>
    <x v="2"/>
    <x v="2"/>
    <x v="22"/>
    <x v="2"/>
    <x v="21"/>
    <x v="9"/>
    <n v="17.940000000000001"/>
    <n v="12.7866"/>
    <n v="5.1534000000000013"/>
  </r>
  <r>
    <x v="2"/>
    <x v="2"/>
    <x v="22"/>
    <x v="2"/>
    <x v="22"/>
    <x v="10"/>
    <n v="22.36"/>
    <n v="16.035999999999998"/>
    <n v="6.3240000000000016"/>
  </r>
  <r>
    <x v="2"/>
    <x v="2"/>
    <x v="22"/>
    <x v="2"/>
    <x v="23"/>
    <x v="11"/>
    <n v="24.115000000000002"/>
    <n v="15.5085"/>
    <n v="8.6065000000000023"/>
  </r>
  <r>
    <x v="2"/>
    <x v="2"/>
    <x v="22"/>
    <x v="6"/>
    <x v="12"/>
    <x v="0"/>
    <n v="2.9700000000000006"/>
    <n v="0.91199999999999992"/>
    <n v="2.0580000000000007"/>
  </r>
  <r>
    <x v="2"/>
    <x v="2"/>
    <x v="22"/>
    <x v="6"/>
    <x v="13"/>
    <x v="1"/>
    <n v="3.2292000000000005"/>
    <n v="1.0920000000000001"/>
    <n v="2.1372000000000004"/>
  </r>
  <r>
    <x v="2"/>
    <x v="2"/>
    <x v="22"/>
    <x v="6"/>
    <x v="14"/>
    <x v="2"/>
    <n v="3.7044000000000001"/>
    <n v="1.2208000000000001"/>
    <n v="2.4836"/>
  </r>
  <r>
    <x v="2"/>
    <x v="2"/>
    <x v="22"/>
    <x v="6"/>
    <x v="15"/>
    <x v="3"/>
    <n v="3.9312000000000005"/>
    <n v="1.0751999999999999"/>
    <n v="2.8560000000000008"/>
  </r>
  <r>
    <x v="2"/>
    <x v="2"/>
    <x v="22"/>
    <x v="6"/>
    <x v="16"/>
    <x v="4"/>
    <n v="4.2713999999999999"/>
    <n v="1.3328"/>
    <n v="2.9386000000000001"/>
  </r>
  <r>
    <x v="2"/>
    <x v="2"/>
    <x v="22"/>
    <x v="6"/>
    <x v="17"/>
    <x v="5"/>
    <n v="2.5272000000000001"/>
    <n v="0.66239999999999999"/>
    <n v="1.8648000000000002"/>
  </r>
  <r>
    <x v="2"/>
    <x v="2"/>
    <x v="22"/>
    <x v="6"/>
    <x v="18"/>
    <x v="6"/>
    <n v="2.7216000000000005"/>
    <n v="0.74880000000000002"/>
    <n v="1.9728000000000003"/>
  </r>
  <r>
    <x v="2"/>
    <x v="2"/>
    <x v="22"/>
    <x v="6"/>
    <x v="19"/>
    <x v="7"/>
    <n v="1.8360000000000001"/>
    <n v="0.51840000000000008"/>
    <n v="1.3176000000000001"/>
  </r>
  <r>
    <x v="2"/>
    <x v="2"/>
    <x v="22"/>
    <x v="6"/>
    <x v="20"/>
    <x v="8"/>
    <n v="2.5029000000000003"/>
    <n v="0.58320000000000005"/>
    <n v="1.9197000000000002"/>
  </r>
  <r>
    <x v="2"/>
    <x v="2"/>
    <x v="22"/>
    <x v="6"/>
    <x v="21"/>
    <x v="9"/>
    <n v="2.8836000000000004"/>
    <n v="1.1327999999999998"/>
    <n v="1.7508000000000006"/>
  </r>
  <r>
    <x v="2"/>
    <x v="2"/>
    <x v="22"/>
    <x v="6"/>
    <x v="22"/>
    <x v="10"/>
    <n v="4.968"/>
    <n v="1.0880000000000001"/>
    <n v="3.88"/>
  </r>
  <r>
    <x v="2"/>
    <x v="2"/>
    <x v="22"/>
    <x v="6"/>
    <x v="23"/>
    <x v="11"/>
    <n v="3.4398000000000004"/>
    <n v="1.1872000000000003"/>
    <n v="2.2526000000000002"/>
  </r>
  <r>
    <x v="2"/>
    <x v="2"/>
    <x v="22"/>
    <x v="6"/>
    <x v="12"/>
    <x v="0"/>
    <n v="2.0425"/>
    <n v="0.89249999999999996"/>
    <n v="1.1499999999999999"/>
  </r>
  <r>
    <x v="2"/>
    <x v="2"/>
    <x v="22"/>
    <x v="6"/>
    <x v="13"/>
    <x v="1"/>
    <n v="2.6273"/>
    <n v="0.97499999999999998"/>
    <n v="1.6522999999999999"/>
  </r>
  <r>
    <x v="2"/>
    <x v="2"/>
    <x v="22"/>
    <x v="6"/>
    <x v="14"/>
    <x v="2"/>
    <n v="2.6488"/>
    <n v="0.96600000000000008"/>
    <n v="1.6827999999999999"/>
  </r>
  <r>
    <x v="2"/>
    <x v="2"/>
    <x v="22"/>
    <x v="6"/>
    <x v="15"/>
    <x v="3"/>
    <n v="4.0247999999999999"/>
    <n v="0.99599999999999989"/>
    <n v="3.0287999999999999"/>
  </r>
  <r>
    <x v="2"/>
    <x v="2"/>
    <x v="22"/>
    <x v="6"/>
    <x v="16"/>
    <x v="4"/>
    <n v="3.3411000000000004"/>
    <n v="1.2075"/>
    <n v="2.1336000000000004"/>
  </r>
  <r>
    <x v="2"/>
    <x v="2"/>
    <x v="22"/>
    <x v="6"/>
    <x v="17"/>
    <x v="5"/>
    <n v="2.2445999999999997"/>
    <n v="0.80325000000000002"/>
    <n v="1.4413499999999997"/>
  </r>
  <r>
    <x v="2"/>
    <x v="2"/>
    <x v="22"/>
    <x v="6"/>
    <x v="18"/>
    <x v="6"/>
    <n v="1.8963000000000001"/>
    <n v="0.54675000000000007"/>
    <n v="1.34955"/>
  </r>
  <r>
    <x v="2"/>
    <x v="2"/>
    <x v="22"/>
    <x v="6"/>
    <x v="19"/>
    <x v="7"/>
    <n v="1.72"/>
    <n v="0.53400000000000003"/>
    <n v="1.1859999999999999"/>
  </r>
  <r>
    <x v="2"/>
    <x v="2"/>
    <x v="22"/>
    <x v="6"/>
    <x v="20"/>
    <x v="8"/>
    <n v="2.0898000000000003"/>
    <n v="0.54"/>
    <n v="1.5498000000000003"/>
  </r>
  <r>
    <x v="2"/>
    <x v="2"/>
    <x v="22"/>
    <x v="6"/>
    <x v="21"/>
    <x v="9"/>
    <n v="3.0444"/>
    <n v="0.98100000000000009"/>
    <n v="2.0633999999999997"/>
  </r>
  <r>
    <x v="2"/>
    <x v="2"/>
    <x v="22"/>
    <x v="6"/>
    <x v="22"/>
    <x v="10"/>
    <n v="3.0272000000000001"/>
    <n v="1.38"/>
    <n v="1.6472000000000002"/>
  </r>
  <r>
    <x v="2"/>
    <x v="2"/>
    <x v="22"/>
    <x v="6"/>
    <x v="23"/>
    <x v="11"/>
    <n v="2.6789000000000001"/>
    <n v="1.1969999999999998"/>
    <n v="1.4819000000000002"/>
  </r>
  <r>
    <x v="2"/>
    <x v="2"/>
    <x v="22"/>
    <x v="6"/>
    <x v="12"/>
    <x v="0"/>
    <n v="0.17800000000000002"/>
    <n v="0.10700000000000001"/>
    <n v="7.1000000000000008E-2"/>
  </r>
  <r>
    <x v="2"/>
    <x v="2"/>
    <x v="22"/>
    <x v="6"/>
    <x v="13"/>
    <x v="1"/>
    <n v="0.21060000000000001"/>
    <n v="0.15340000000000001"/>
    <n v="5.7200000000000001E-2"/>
  </r>
  <r>
    <x v="2"/>
    <x v="2"/>
    <x v="22"/>
    <x v="6"/>
    <x v="14"/>
    <x v="2"/>
    <n v="0.26600000000000001"/>
    <n v="0.11200000000000002"/>
    <n v="0.154"/>
  </r>
  <r>
    <x v="2"/>
    <x v="2"/>
    <x v="22"/>
    <x v="6"/>
    <x v="15"/>
    <x v="3"/>
    <n v="0.29120000000000001"/>
    <n v="0.1328"/>
    <n v="0.15840000000000001"/>
  </r>
  <r>
    <x v="2"/>
    <x v="2"/>
    <x v="22"/>
    <x v="6"/>
    <x v="16"/>
    <x v="4"/>
    <n v="0.23800000000000002"/>
    <n v="0.15680000000000002"/>
    <n v="8.1199999999999994E-2"/>
  </r>
  <r>
    <x v="2"/>
    <x v="2"/>
    <x v="22"/>
    <x v="6"/>
    <x v="17"/>
    <x v="5"/>
    <n v="0.14939999999999998"/>
    <n v="7.6499999999999999E-2"/>
    <n v="7.2899999999999979E-2"/>
  </r>
  <r>
    <x v="2"/>
    <x v="2"/>
    <x v="22"/>
    <x v="6"/>
    <x v="18"/>
    <x v="6"/>
    <n v="0.2016"/>
    <n v="9.8100000000000007E-2"/>
    <n v="0.10349999999999999"/>
  </r>
  <r>
    <x v="2"/>
    <x v="2"/>
    <x v="22"/>
    <x v="6"/>
    <x v="19"/>
    <x v="7"/>
    <n v="0.16640000000000002"/>
    <n v="8.6400000000000005E-2"/>
    <n v="8.0000000000000016E-2"/>
  </r>
  <r>
    <x v="2"/>
    <x v="2"/>
    <x v="22"/>
    <x v="6"/>
    <x v="20"/>
    <x v="8"/>
    <n v="0.18179999999999999"/>
    <n v="8.1000000000000003E-2"/>
    <n v="0.10079999999999999"/>
  </r>
  <r>
    <x v="2"/>
    <x v="2"/>
    <x v="22"/>
    <x v="6"/>
    <x v="21"/>
    <x v="9"/>
    <n v="0.2472"/>
    <n v="9.6000000000000002E-2"/>
    <n v="0.1512"/>
  </r>
  <r>
    <x v="2"/>
    <x v="2"/>
    <x v="22"/>
    <x v="6"/>
    <x v="22"/>
    <x v="10"/>
    <n v="0.29760000000000003"/>
    <n v="0.15040000000000001"/>
    <n v="0.14720000000000003"/>
  </r>
  <r>
    <x v="2"/>
    <x v="2"/>
    <x v="22"/>
    <x v="6"/>
    <x v="23"/>
    <x v="11"/>
    <n v="0.28560000000000002"/>
    <n v="0.12740000000000001"/>
    <n v="0.15820000000000001"/>
  </r>
  <r>
    <x v="2"/>
    <x v="2"/>
    <x v="22"/>
    <x v="6"/>
    <x v="12"/>
    <x v="0"/>
    <n v="3.8249999999999997"/>
    <n v="2.0294999999999996"/>
    <n v="1.7955000000000001"/>
  </r>
  <r>
    <x v="2"/>
    <x v="2"/>
    <x v="22"/>
    <x v="6"/>
    <x v="13"/>
    <x v="1"/>
    <n v="6.0840000000000005"/>
    <n v="2.1320000000000001"/>
    <n v="3.9520000000000004"/>
  </r>
  <r>
    <x v="2"/>
    <x v="2"/>
    <x v="22"/>
    <x v="6"/>
    <x v="14"/>
    <x v="2"/>
    <n v="6.3"/>
    <n v="2.87"/>
    <n v="3.4299999999999997"/>
  </r>
  <r>
    <x v="2"/>
    <x v="2"/>
    <x v="22"/>
    <x v="6"/>
    <x v="15"/>
    <x v="3"/>
    <n v="6.984"/>
    <n v="3.2800000000000002"/>
    <n v="3.7039999999999997"/>
  </r>
  <r>
    <x v="2"/>
    <x v="2"/>
    <x v="22"/>
    <x v="6"/>
    <x v="16"/>
    <x v="4"/>
    <n v="6.6779999999999999"/>
    <n v="3.3578999999999999"/>
    <n v="3.3201000000000001"/>
  </r>
  <r>
    <x v="2"/>
    <x v="2"/>
    <x v="22"/>
    <x v="6"/>
    <x v="17"/>
    <x v="5"/>
    <n v="3.4829999999999997"/>
    <n v="1.6235999999999999"/>
    <n v="1.8593999999999997"/>
  </r>
  <r>
    <x v="2"/>
    <x v="2"/>
    <x v="22"/>
    <x v="6"/>
    <x v="18"/>
    <x v="6"/>
    <n v="3.4829999999999997"/>
    <n v="2.1770999999999998"/>
    <n v="1.3058999999999998"/>
  </r>
  <r>
    <x v="2"/>
    <x v="2"/>
    <x v="22"/>
    <x v="6"/>
    <x v="19"/>
    <x v="7"/>
    <n v="3.6"/>
    <n v="1.7548000000000001"/>
    <n v="1.8452"/>
  </r>
  <r>
    <x v="2"/>
    <x v="2"/>
    <x v="22"/>
    <x v="6"/>
    <x v="20"/>
    <x v="8"/>
    <n v="3.24"/>
    <n v="1.6974"/>
    <n v="1.5426000000000002"/>
  </r>
  <r>
    <x v="2"/>
    <x v="2"/>
    <x v="22"/>
    <x v="6"/>
    <x v="21"/>
    <x v="9"/>
    <n v="4.7520000000000007"/>
    <n v="2.2385999999999999"/>
    <n v="2.5134000000000007"/>
  </r>
  <r>
    <x v="2"/>
    <x v="2"/>
    <x v="22"/>
    <x v="6"/>
    <x v="22"/>
    <x v="10"/>
    <n v="7.1280000000000001"/>
    <n v="3.1488"/>
    <n v="3.9792000000000001"/>
  </r>
  <r>
    <x v="2"/>
    <x v="2"/>
    <x v="22"/>
    <x v="6"/>
    <x v="23"/>
    <x v="11"/>
    <n v="5.2919999999999998"/>
    <n v="2.3247000000000004"/>
    <n v="2.9672999999999994"/>
  </r>
  <r>
    <x v="2"/>
    <x v="2"/>
    <x v="22"/>
    <x v="6"/>
    <x v="12"/>
    <x v="0"/>
    <n v="2.988"/>
    <n v="1.296"/>
    <n v="1.6919999999999999"/>
  </r>
  <r>
    <x v="2"/>
    <x v="2"/>
    <x v="22"/>
    <x v="6"/>
    <x v="13"/>
    <x v="1"/>
    <n v="5.1479999999999997"/>
    <n v="1.3572"/>
    <n v="3.7907999999999999"/>
  </r>
  <r>
    <x v="2"/>
    <x v="2"/>
    <x v="22"/>
    <x v="6"/>
    <x v="14"/>
    <x v="2"/>
    <n v="4.2839999999999998"/>
    <n v="1.6632"/>
    <n v="2.6208"/>
  </r>
  <r>
    <x v="2"/>
    <x v="2"/>
    <x v="22"/>
    <x v="6"/>
    <x v="15"/>
    <x v="3"/>
    <n v="5.4143999999999997"/>
    <n v="1.728"/>
    <n v="3.6863999999999999"/>
  </r>
  <r>
    <x v="2"/>
    <x v="2"/>
    <x v="22"/>
    <x v="6"/>
    <x v="16"/>
    <x v="4"/>
    <n v="4.8384"/>
    <n v="1.8983999999999996"/>
    <n v="2.9400000000000004"/>
  </r>
  <r>
    <x v="2"/>
    <x v="2"/>
    <x v="22"/>
    <x v="6"/>
    <x v="17"/>
    <x v="5"/>
    <n v="3.4020000000000006"/>
    <n v="0.92880000000000007"/>
    <n v="2.4732000000000003"/>
  </r>
  <r>
    <x v="2"/>
    <x v="2"/>
    <x v="22"/>
    <x v="6"/>
    <x v="18"/>
    <x v="6"/>
    <n v="3.8879999999999999"/>
    <n v="1.2096000000000002"/>
    <n v="2.6783999999999999"/>
  </r>
  <r>
    <x v="2"/>
    <x v="2"/>
    <x v="22"/>
    <x v="6"/>
    <x v="19"/>
    <x v="7"/>
    <n v="3.4271999999999996"/>
    <n v="0.81599999999999995"/>
    <n v="2.6111999999999997"/>
  </r>
  <r>
    <x v="2"/>
    <x v="2"/>
    <x v="22"/>
    <x v="6"/>
    <x v="20"/>
    <x v="8"/>
    <n v="3.5316000000000005"/>
    <n v="1.0044000000000002"/>
    <n v="2.5272000000000006"/>
  </r>
  <r>
    <x v="2"/>
    <x v="2"/>
    <x v="22"/>
    <x v="6"/>
    <x v="21"/>
    <x v="9"/>
    <n v="4.3632"/>
    <n v="1.2816000000000001"/>
    <n v="3.0815999999999999"/>
  </r>
  <r>
    <x v="2"/>
    <x v="2"/>
    <x v="22"/>
    <x v="6"/>
    <x v="22"/>
    <x v="10"/>
    <n v="5.8751999999999995"/>
    <n v="1.6896"/>
    <n v="4.1855999999999991"/>
  </r>
  <r>
    <x v="2"/>
    <x v="2"/>
    <x v="22"/>
    <x v="6"/>
    <x v="23"/>
    <x v="11"/>
    <n v="4.4352"/>
    <n v="1.7976000000000001"/>
    <n v="2.6375999999999999"/>
  </r>
  <r>
    <x v="2"/>
    <x v="2"/>
    <x v="22"/>
    <x v="6"/>
    <x v="12"/>
    <x v="0"/>
    <n v="1.276"/>
    <n v="0.57599999999999996"/>
    <n v="0.70000000000000007"/>
  </r>
  <r>
    <x v="2"/>
    <x v="2"/>
    <x v="22"/>
    <x v="6"/>
    <x v="13"/>
    <x v="1"/>
    <n v="1.7153500000000002"/>
    <n v="0.74880000000000002"/>
    <n v="0.96655000000000013"/>
  </r>
  <r>
    <x v="2"/>
    <x v="2"/>
    <x v="22"/>
    <x v="6"/>
    <x v="14"/>
    <x v="2"/>
    <n v="2.3142"/>
    <n v="0.69719999999999993"/>
    <n v="1.617"/>
  </r>
  <r>
    <x v="2"/>
    <x v="2"/>
    <x v="22"/>
    <x v="6"/>
    <x v="15"/>
    <x v="3"/>
    <n v="2.7607999999999997"/>
    <n v="0.86399999999999999"/>
    <n v="1.8967999999999998"/>
  </r>
  <r>
    <x v="2"/>
    <x v="2"/>
    <x v="22"/>
    <x v="6"/>
    <x v="16"/>
    <x v="4"/>
    <n v="1.6240000000000003"/>
    <n v="0.91560000000000008"/>
    <n v="0.70840000000000025"/>
  </r>
  <r>
    <x v="2"/>
    <x v="2"/>
    <x v="22"/>
    <x v="6"/>
    <x v="17"/>
    <x v="5"/>
    <n v="1.3310999999999999"/>
    <n v="0.59940000000000004"/>
    <n v="0.73169999999999991"/>
  </r>
  <r>
    <x v="2"/>
    <x v="2"/>
    <x v="22"/>
    <x v="6"/>
    <x v="18"/>
    <x v="6"/>
    <n v="1.4876999999999998"/>
    <n v="0.5454"/>
    <n v="0.9422999999999998"/>
  </r>
  <r>
    <x v="2"/>
    <x v="2"/>
    <x v="22"/>
    <x v="6"/>
    <x v="19"/>
    <x v="7"/>
    <n v="1.1135999999999999"/>
    <n v="0.40799999999999997"/>
    <n v="0.7056"/>
  </r>
  <r>
    <x v="2"/>
    <x v="2"/>
    <x v="22"/>
    <x v="6"/>
    <x v="20"/>
    <x v="8"/>
    <n v="1.4746499999999998"/>
    <n v="0.64260000000000006"/>
    <n v="0.83204999999999973"/>
  </r>
  <r>
    <x v="2"/>
    <x v="2"/>
    <x v="22"/>
    <x v="6"/>
    <x v="21"/>
    <x v="9"/>
    <n v="1.8792000000000002"/>
    <n v="0.8567999999999999"/>
    <n v="1.0224000000000002"/>
  </r>
  <r>
    <x v="2"/>
    <x v="2"/>
    <x v="22"/>
    <x v="6"/>
    <x v="22"/>
    <x v="10"/>
    <n v="2.0415999999999999"/>
    <n v="1.0272000000000001"/>
    <n v="1.0143999999999997"/>
  </r>
  <r>
    <x v="2"/>
    <x v="2"/>
    <x v="22"/>
    <x v="6"/>
    <x v="23"/>
    <x v="11"/>
    <n v="1.7661000000000002"/>
    <n v="0.75600000000000001"/>
    <n v="1.0101000000000002"/>
  </r>
  <r>
    <x v="4"/>
    <x v="4"/>
    <x v="23"/>
    <x v="0"/>
    <x v="12"/>
    <x v="0"/>
    <n v="44.5075"/>
    <n v="22.3125"/>
    <n v="22.195"/>
  </r>
  <r>
    <x v="4"/>
    <x v="4"/>
    <x v="23"/>
    <x v="0"/>
    <x v="13"/>
    <x v="1"/>
    <n v="67.604550000000003"/>
    <n v="20.71875"/>
    <n v="46.885800000000003"/>
  </r>
  <r>
    <x v="4"/>
    <x v="4"/>
    <x v="23"/>
    <x v="0"/>
    <x v="14"/>
    <x v="2"/>
    <n v="76.084400000000002"/>
    <n v="21.524999999999999"/>
    <n v="54.559400000000004"/>
  </r>
  <r>
    <x v="4"/>
    <x v="4"/>
    <x v="23"/>
    <x v="0"/>
    <x v="15"/>
    <x v="3"/>
    <n v="85.454400000000007"/>
    <n v="29.7"/>
    <n v="55.754400000000004"/>
  </r>
  <r>
    <x v="4"/>
    <x v="4"/>
    <x v="23"/>
    <x v="0"/>
    <x v="16"/>
    <x v="4"/>
    <n v="55.7515"/>
    <n v="27.3"/>
    <n v="28.451499999999999"/>
  </r>
  <r>
    <x v="4"/>
    <x v="4"/>
    <x v="23"/>
    <x v="0"/>
    <x v="17"/>
    <x v="5"/>
    <n v="39.635099999999994"/>
    <n v="19.912499999999998"/>
    <n v="19.722599999999996"/>
  </r>
  <r>
    <x v="4"/>
    <x v="4"/>
    <x v="23"/>
    <x v="0"/>
    <x v="18"/>
    <x v="6"/>
    <n v="38.791800000000002"/>
    <n v="17.381250000000001"/>
    <n v="21.410550000000001"/>
  </r>
  <r>
    <x v="4"/>
    <x v="4"/>
    <x v="23"/>
    <x v="0"/>
    <x v="19"/>
    <x v="7"/>
    <n v="39.354000000000006"/>
    <n v="13.35"/>
    <n v="26.004000000000005"/>
  </r>
  <r>
    <x v="4"/>
    <x v="4"/>
    <x v="23"/>
    <x v="0"/>
    <x v="20"/>
    <x v="8"/>
    <n v="39.213450000000002"/>
    <n v="13.668750000000001"/>
    <n v="25.544699999999999"/>
  </r>
  <r>
    <x v="4"/>
    <x v="4"/>
    <x v="23"/>
    <x v="0"/>
    <x v="21"/>
    <x v="9"/>
    <n v="60.1554"/>
    <n v="24.3"/>
    <n v="35.855400000000003"/>
  </r>
  <r>
    <x v="4"/>
    <x v="4"/>
    <x v="23"/>
    <x v="0"/>
    <x v="22"/>
    <x v="10"/>
    <n v="65.21520000000001"/>
    <n v="27.900000000000002"/>
    <n v="37.315200000000004"/>
  </r>
  <r>
    <x v="4"/>
    <x v="4"/>
    <x v="23"/>
    <x v="0"/>
    <x v="23"/>
    <x v="11"/>
    <n v="69.525400000000005"/>
    <n v="28.612500000000001"/>
    <n v="40.912900000000008"/>
  </r>
  <r>
    <x v="4"/>
    <x v="4"/>
    <x v="11"/>
    <x v="1"/>
    <x v="12"/>
    <x v="0"/>
    <n v="26.07"/>
    <n v="17.244499999999999"/>
    <n v="8.8255000000000017"/>
  </r>
  <r>
    <x v="4"/>
    <x v="4"/>
    <x v="11"/>
    <x v="1"/>
    <x v="13"/>
    <x v="1"/>
    <n v="29.5776"/>
    <n v="26.113100000000003"/>
    <n v="3.4644999999999975"/>
  </r>
  <r>
    <x v="4"/>
    <x v="4"/>
    <x v="11"/>
    <x v="1"/>
    <x v="14"/>
    <x v="2"/>
    <n v="36.498000000000005"/>
    <n v="25.999400000000001"/>
    <n v="10.498600000000003"/>
  </r>
  <r>
    <x v="4"/>
    <x v="4"/>
    <x v="11"/>
    <x v="1"/>
    <x v="15"/>
    <x v="3"/>
    <n v="40.574400000000004"/>
    <n v="24.559200000000001"/>
    <n v="16.015200000000004"/>
  </r>
  <r>
    <x v="4"/>
    <x v="4"/>
    <x v="11"/>
    <x v="1"/>
    <x v="16"/>
    <x v="4"/>
    <n v="32.848199999999999"/>
    <n v="30.509499999999999"/>
    <n v="2.3386999999999993"/>
  </r>
  <r>
    <x v="4"/>
    <x v="4"/>
    <x v="11"/>
    <x v="1"/>
    <x v="17"/>
    <x v="5"/>
    <n v="18.130500000000001"/>
    <n v="19.442699999999999"/>
    <n v="-1.3121999999999971"/>
  </r>
  <r>
    <x v="4"/>
    <x v="4"/>
    <x v="11"/>
    <x v="1"/>
    <x v="18"/>
    <x v="6"/>
    <n v="18.130500000000001"/>
    <n v="15.0084"/>
    <n v="3.1221000000000014"/>
  </r>
  <r>
    <x v="4"/>
    <x v="4"/>
    <x v="11"/>
    <x v="1"/>
    <x v="19"/>
    <x v="7"/>
    <n v="18.391200000000001"/>
    <n v="16.069600000000001"/>
    <n v="2.3216000000000001"/>
  </r>
  <r>
    <x v="4"/>
    <x v="4"/>
    <x v="11"/>
    <x v="1"/>
    <x v="20"/>
    <x v="8"/>
    <n v="22.183200000000003"/>
    <n v="16.202249999999999"/>
    <n v="5.9809500000000035"/>
  </r>
  <r>
    <x v="4"/>
    <x v="4"/>
    <x v="11"/>
    <x v="1"/>
    <x v="21"/>
    <x v="9"/>
    <n v="33.843600000000002"/>
    <n v="19.329000000000001"/>
    <n v="14.514600000000002"/>
  </r>
  <r>
    <x v="4"/>
    <x v="4"/>
    <x v="11"/>
    <x v="1"/>
    <x v="22"/>
    <x v="10"/>
    <n v="42.470400000000005"/>
    <n v="30.32"/>
    <n v="12.150400000000005"/>
  </r>
  <r>
    <x v="4"/>
    <x v="4"/>
    <x v="11"/>
    <x v="1"/>
    <x v="23"/>
    <x v="11"/>
    <n v="36.166200000000003"/>
    <n v="31.570699999999999"/>
    <n v="4.5955000000000048"/>
  </r>
  <r>
    <x v="4"/>
    <x v="4"/>
    <x v="23"/>
    <x v="2"/>
    <x v="12"/>
    <x v="0"/>
    <n v="14.2105"/>
    <n v="9.8560000000000016"/>
    <n v="4.354499999999998"/>
  </r>
  <r>
    <x v="4"/>
    <x v="4"/>
    <x v="23"/>
    <x v="2"/>
    <x v="13"/>
    <x v="1"/>
    <n v="16.759600000000002"/>
    <n v="9.3807999999999989"/>
    <n v="7.3788000000000036"/>
  </r>
  <r>
    <x v="4"/>
    <x v="4"/>
    <x v="23"/>
    <x v="2"/>
    <x v="14"/>
    <x v="2"/>
    <n v="22.971200000000003"/>
    <n v="11.5808"/>
    <n v="11.390400000000003"/>
  </r>
  <r>
    <x v="4"/>
    <x v="4"/>
    <x v="23"/>
    <x v="2"/>
    <x v="15"/>
    <x v="3"/>
    <n v="26.018400000000003"/>
    <n v="11.264000000000001"/>
    <n v="14.754400000000002"/>
  </r>
  <r>
    <x v="4"/>
    <x v="4"/>
    <x v="23"/>
    <x v="2"/>
    <x v="16"/>
    <x v="4"/>
    <n v="17.023299999999999"/>
    <n v="14.6608"/>
    <n v="2.3624999999999989"/>
  </r>
  <r>
    <x v="4"/>
    <x v="4"/>
    <x v="23"/>
    <x v="2"/>
    <x v="17"/>
    <x v="5"/>
    <n v="15.690149999999999"/>
    <n v="9.0287999999999986"/>
    <n v="6.6613500000000005"/>
  </r>
  <r>
    <x v="4"/>
    <x v="4"/>
    <x v="23"/>
    <x v="2"/>
    <x v="18"/>
    <x v="6"/>
    <n v="11.0754"/>
    <n v="9.1871999999999989"/>
    <n v="1.8882000000000012"/>
  </r>
  <r>
    <x v="4"/>
    <x v="4"/>
    <x v="23"/>
    <x v="2"/>
    <x v="19"/>
    <x v="7"/>
    <n v="9.7276000000000007"/>
    <n v="6.9695999999999998"/>
    <n v="2.7580000000000009"/>
  </r>
  <r>
    <x v="4"/>
    <x v="4"/>
    <x v="23"/>
    <x v="2"/>
    <x v="20"/>
    <x v="8"/>
    <n v="12.3939"/>
    <n v="6.7320000000000002"/>
    <n v="5.6619000000000002"/>
  </r>
  <r>
    <x v="4"/>
    <x v="4"/>
    <x v="23"/>
    <x v="2"/>
    <x v="21"/>
    <x v="9"/>
    <n v="20.744400000000002"/>
    <n v="10.7712"/>
    <n v="9.9732000000000021"/>
  </r>
  <r>
    <x v="4"/>
    <x v="4"/>
    <x v="23"/>
    <x v="2"/>
    <x v="22"/>
    <x v="10"/>
    <n v="28.128"/>
    <n v="16.896000000000001"/>
    <n v="11.231999999999999"/>
  </r>
  <r>
    <x v="4"/>
    <x v="4"/>
    <x v="23"/>
    <x v="2"/>
    <x v="23"/>
    <x v="11"/>
    <n v="22.971200000000003"/>
    <n v="11.9504"/>
    <n v="11.020800000000003"/>
  </r>
  <r>
    <x v="4"/>
    <x v="4"/>
    <x v="23"/>
    <x v="3"/>
    <x v="12"/>
    <x v="0"/>
    <n v="47.97"/>
    <n v="18.491"/>
    <n v="29.478999999999999"/>
  </r>
  <r>
    <x v="4"/>
    <x v="4"/>
    <x v="23"/>
    <x v="3"/>
    <x v="13"/>
    <x v="1"/>
    <n v="62.361000000000004"/>
    <n v="32.832800000000006"/>
    <n v="29.528199999999998"/>
  </r>
  <r>
    <x v="4"/>
    <x v="4"/>
    <x v="23"/>
    <x v="3"/>
    <x v="14"/>
    <x v="2"/>
    <n v="57.973999999999997"/>
    <n v="25.8874"/>
    <n v="32.086599999999997"/>
  </r>
  <r>
    <x v="4"/>
    <x v="4"/>
    <x v="23"/>
    <x v="3"/>
    <x v="15"/>
    <x v="3"/>
    <n v="62.975999999999992"/>
    <n v="37.162399999999998"/>
    <n v="25.813599999999994"/>
  </r>
  <r>
    <x v="4"/>
    <x v="4"/>
    <x v="23"/>
    <x v="3"/>
    <x v="16"/>
    <x v="4"/>
    <n v="49.937999999999995"/>
    <n v="30.938600000000001"/>
    <n v="18.999399999999994"/>
  </r>
  <r>
    <x v="4"/>
    <x v="4"/>
    <x v="23"/>
    <x v="3"/>
    <x v="17"/>
    <x v="5"/>
    <n v="39.113999999999997"/>
    <n v="18.468450000000001"/>
    <n v="20.645549999999997"/>
  </r>
  <r>
    <x v="4"/>
    <x v="4"/>
    <x v="23"/>
    <x v="3"/>
    <x v="18"/>
    <x v="6"/>
    <n v="32.841000000000001"/>
    <n v="24.151050000000001"/>
    <n v="8.6899499999999996"/>
  </r>
  <r>
    <x v="4"/>
    <x v="4"/>
    <x v="23"/>
    <x v="3"/>
    <x v="19"/>
    <x v="7"/>
    <n v="39.359999999999992"/>
    <n v="16.416399999999999"/>
    <n v="22.943599999999993"/>
  </r>
  <r>
    <x v="4"/>
    <x v="4"/>
    <x v="23"/>
    <x v="3"/>
    <x v="20"/>
    <x v="8"/>
    <n v="36.530999999999999"/>
    <n v="20.497950000000003"/>
    <n v="16.033049999999996"/>
  </r>
  <r>
    <x v="4"/>
    <x v="4"/>
    <x v="23"/>
    <x v="3"/>
    <x v="21"/>
    <x v="9"/>
    <n v="57.564"/>
    <n v="23.542200000000001"/>
    <n v="34.021799999999999"/>
  </r>
  <r>
    <x v="4"/>
    <x v="4"/>
    <x v="23"/>
    <x v="3"/>
    <x v="22"/>
    <x v="10"/>
    <n v="77.407999999999987"/>
    <n v="29.224800000000002"/>
    <n v="48.183199999999985"/>
  </r>
  <r>
    <x v="4"/>
    <x v="4"/>
    <x v="23"/>
    <x v="3"/>
    <x v="23"/>
    <x v="11"/>
    <n v="57.973999999999997"/>
    <n v="25.8874"/>
    <n v="32.086599999999997"/>
  </r>
  <r>
    <x v="4"/>
    <x v="4"/>
    <x v="23"/>
    <x v="4"/>
    <x v="12"/>
    <x v="0"/>
    <n v="33.99"/>
    <n v="18.835500000000003"/>
    <n v="15.154499999999999"/>
  </r>
  <r>
    <x v="4"/>
    <x v="4"/>
    <x v="23"/>
    <x v="4"/>
    <x v="13"/>
    <x v="1"/>
    <n v="39.366599999999998"/>
    <n v="32.366749999999996"/>
    <n v="6.9998500000000021"/>
  </r>
  <r>
    <x v="4"/>
    <x v="4"/>
    <x v="23"/>
    <x v="4"/>
    <x v="14"/>
    <x v="2"/>
    <n v="35.040599999999998"/>
    <n v="24.248000000000005"/>
    <n v="10.792599999999993"/>
  </r>
  <r>
    <x v="4"/>
    <x v="4"/>
    <x v="23"/>
    <x v="4"/>
    <x v="15"/>
    <x v="3"/>
    <n v="41.529599999999995"/>
    <n v="35.332799999999999"/>
    <n v="6.1967999999999961"/>
  </r>
  <r>
    <x v="4"/>
    <x v="4"/>
    <x v="23"/>
    <x v="4"/>
    <x v="16"/>
    <x v="4"/>
    <n v="50.614199999999997"/>
    <n v="35.765799999999999"/>
    <n v="14.848399999999998"/>
  </r>
  <r>
    <x v="4"/>
    <x v="4"/>
    <x v="23"/>
    <x v="4"/>
    <x v="17"/>
    <x v="5"/>
    <n v="24.750900000000001"/>
    <n v="21.8232"/>
    <n v="2.9277000000000015"/>
  </r>
  <r>
    <x v="4"/>
    <x v="4"/>
    <x v="23"/>
    <x v="4"/>
    <x v="18"/>
    <x v="6"/>
    <n v="23.360400000000002"/>
    <n v="16.562249999999999"/>
    <n v="6.7981500000000032"/>
  </r>
  <r>
    <x v="4"/>
    <x v="4"/>
    <x v="23"/>
    <x v="4"/>
    <x v="19"/>
    <x v="7"/>
    <n v="23.731199999999998"/>
    <n v="19.917999999999999"/>
    <n v="3.8131999999999984"/>
  </r>
  <r>
    <x v="4"/>
    <x v="4"/>
    <x v="23"/>
    <x v="4"/>
    <x v="20"/>
    <x v="8"/>
    <n v="29.478600000000004"/>
    <n v="18.510749999999998"/>
    <n v="10.967850000000006"/>
  </r>
  <r>
    <x v="4"/>
    <x v="4"/>
    <x v="23"/>
    <x v="4"/>
    <x v="21"/>
    <x v="9"/>
    <n v="30.405599999999996"/>
    <n v="26.239799999999999"/>
    <n v="4.1657999999999973"/>
  </r>
  <r>
    <x v="4"/>
    <x v="4"/>
    <x v="23"/>
    <x v="4"/>
    <x v="22"/>
    <x v="10"/>
    <n v="59.327999999999996"/>
    <n v="32.215200000000003"/>
    <n v="27.112799999999993"/>
  </r>
  <r>
    <x v="4"/>
    <x v="4"/>
    <x v="23"/>
    <x v="4"/>
    <x v="23"/>
    <x v="11"/>
    <n v="49.316399999999994"/>
    <n v="34.856499999999997"/>
    <n v="14.459899999999998"/>
  </r>
  <r>
    <x v="4"/>
    <x v="4"/>
    <x v="23"/>
    <x v="5"/>
    <x v="12"/>
    <x v="0"/>
    <n v="11.009"/>
    <n v="8.52"/>
    <n v="2.4890000000000008"/>
  </r>
  <r>
    <x v="4"/>
    <x v="4"/>
    <x v="23"/>
    <x v="5"/>
    <x v="13"/>
    <x v="1"/>
    <n v="15.445300000000001"/>
    <n v="8.8607999999999993"/>
    <n v="6.584500000000002"/>
  </r>
  <r>
    <x v="4"/>
    <x v="4"/>
    <x v="23"/>
    <x v="5"/>
    <x v="14"/>
    <x v="2"/>
    <n v="12.665799999999999"/>
    <n v="9.2441999999999993"/>
    <n v="3.4215999999999998"/>
  </r>
  <r>
    <x v="4"/>
    <x v="4"/>
    <x v="23"/>
    <x v="5"/>
    <x v="15"/>
    <x v="3"/>
    <n v="17.440000000000001"/>
    <n v="13.404799999999998"/>
    <n v="4.0352000000000032"/>
  </r>
  <r>
    <x v="4"/>
    <x v="4"/>
    <x v="23"/>
    <x v="5"/>
    <x v="16"/>
    <x v="4"/>
    <n v="15.1074"/>
    <n v="11.927999999999999"/>
    <n v="3.1794000000000011"/>
  </r>
  <r>
    <x v="4"/>
    <x v="4"/>
    <x v="23"/>
    <x v="5"/>
    <x v="17"/>
    <x v="5"/>
    <n v="11.575799999999999"/>
    <n v="6.9012000000000011"/>
    <n v="4.6745999999999981"/>
  </r>
  <r>
    <x v="4"/>
    <x v="4"/>
    <x v="23"/>
    <x v="5"/>
    <x v="18"/>
    <x v="6"/>
    <n v="10.889100000000001"/>
    <n v="6.9012000000000011"/>
    <n v="3.9878999999999998"/>
  </r>
  <r>
    <x v="4"/>
    <x v="4"/>
    <x v="23"/>
    <x v="5"/>
    <x v="19"/>
    <x v="7"/>
    <n v="8.5456000000000003"/>
    <n v="6.759199999999999"/>
    <n v="1.7864000000000013"/>
  </r>
  <r>
    <x v="4"/>
    <x v="4"/>
    <x v="23"/>
    <x v="5"/>
    <x v="20"/>
    <x v="8"/>
    <n v="7.9461000000000013"/>
    <n v="7.3485000000000005"/>
    <n v="0.5976000000000008"/>
  </r>
  <r>
    <x v="4"/>
    <x v="4"/>
    <x v="23"/>
    <x v="5"/>
    <x v="21"/>
    <x v="9"/>
    <n v="11.772"/>
    <n v="6.8159999999999998"/>
    <n v="4.9560000000000004"/>
  </r>
  <r>
    <x v="4"/>
    <x v="4"/>
    <x v="23"/>
    <x v="5"/>
    <x v="22"/>
    <x v="10"/>
    <n v="14.824"/>
    <n v="11.0192"/>
    <n v="3.8048000000000002"/>
  </r>
  <r>
    <x v="4"/>
    <x v="4"/>
    <x v="23"/>
    <x v="5"/>
    <x v="23"/>
    <x v="11"/>
    <n v="15.565200000000001"/>
    <n v="11.132800000000001"/>
    <n v="4.4323999999999995"/>
  </r>
  <r>
    <x v="4"/>
    <x v="4"/>
    <x v="23"/>
    <x v="6"/>
    <x v="12"/>
    <x v="0"/>
    <n v="1.9504999999999999"/>
    <n v="0.7350000000000001"/>
    <n v="1.2154999999999998"/>
  </r>
  <r>
    <x v="4"/>
    <x v="4"/>
    <x v="23"/>
    <x v="6"/>
    <x v="13"/>
    <x v="1"/>
    <n v="2.5967500000000001"/>
    <n v="0.72800000000000009"/>
    <n v="1.8687499999999999"/>
  </r>
  <r>
    <x v="4"/>
    <x v="4"/>
    <x v="23"/>
    <x v="6"/>
    <x v="14"/>
    <x v="2"/>
    <n v="2.7965"/>
    <n v="0.80359999999999998"/>
    <n v="1.9929000000000001"/>
  </r>
  <r>
    <x v="4"/>
    <x v="4"/>
    <x v="23"/>
    <x v="6"/>
    <x v="15"/>
    <x v="3"/>
    <n v="3.6472000000000002"/>
    <n v="1.2208000000000001"/>
    <n v="2.4264000000000001"/>
  </r>
  <r>
    <x v="4"/>
    <x v="4"/>
    <x v="23"/>
    <x v="6"/>
    <x v="16"/>
    <x v="4"/>
    <n v="3.6519000000000004"/>
    <n v="0.94079999999999997"/>
    <n v="2.7111000000000005"/>
  </r>
  <r>
    <x v="4"/>
    <x v="4"/>
    <x v="23"/>
    <x v="6"/>
    <x v="17"/>
    <x v="5"/>
    <n v="2.3265000000000002"/>
    <n v="0.54179999999999995"/>
    <n v="1.7847000000000004"/>
  </r>
  <r>
    <x v="4"/>
    <x v="4"/>
    <x v="23"/>
    <x v="6"/>
    <x v="18"/>
    <x v="6"/>
    <n v="2.2630500000000002"/>
    <n v="0.56069999999999998"/>
    <n v="1.7023500000000003"/>
  </r>
  <r>
    <x v="4"/>
    <x v="4"/>
    <x v="23"/>
    <x v="6"/>
    <x v="19"/>
    <x v="7"/>
    <n v="2.0680000000000005"/>
    <n v="0.60480000000000012"/>
    <n v="1.4632000000000005"/>
  </r>
  <r>
    <x v="4"/>
    <x v="4"/>
    <x v="23"/>
    <x v="6"/>
    <x v="20"/>
    <x v="8"/>
    <n v="2.0938500000000002"/>
    <n v="0.6552"/>
    <n v="1.4386500000000002"/>
  </r>
  <r>
    <x v="4"/>
    <x v="4"/>
    <x v="23"/>
    <x v="6"/>
    <x v="21"/>
    <x v="9"/>
    <n v="2.9891999999999999"/>
    <n v="0.67200000000000004"/>
    <n v="2.3171999999999997"/>
  </r>
  <r>
    <x v="4"/>
    <x v="4"/>
    <x v="23"/>
    <x v="6"/>
    <x v="22"/>
    <x v="10"/>
    <n v="3.9480000000000004"/>
    <n v="0.98560000000000014"/>
    <n v="2.9624000000000001"/>
  </r>
  <r>
    <x v="4"/>
    <x v="4"/>
    <x v="23"/>
    <x v="6"/>
    <x v="23"/>
    <x v="11"/>
    <n v="2.7635999999999998"/>
    <n v="0.98"/>
    <n v="1.7835999999999999"/>
  </r>
  <r>
    <x v="4"/>
    <x v="4"/>
    <x v="23"/>
    <x v="6"/>
    <x v="12"/>
    <x v="0"/>
    <n v="1.7675000000000001"/>
    <n v="0.61799999999999999"/>
    <n v="1.1495000000000002"/>
  </r>
  <r>
    <x v="4"/>
    <x v="4"/>
    <x v="23"/>
    <x v="6"/>
    <x v="13"/>
    <x v="1"/>
    <n v="2.20675"/>
    <n v="0.78"/>
    <n v="1.42675"/>
  </r>
  <r>
    <x v="4"/>
    <x v="4"/>
    <x v="23"/>
    <x v="6"/>
    <x v="14"/>
    <x v="2"/>
    <n v="2.6460000000000004"/>
    <n v="0.86519999999999997"/>
    <n v="1.7808000000000004"/>
  </r>
  <r>
    <x v="4"/>
    <x v="4"/>
    <x v="23"/>
    <x v="6"/>
    <x v="15"/>
    <x v="3"/>
    <n v="3.1360000000000006"/>
    <n v="0.98880000000000001"/>
    <n v="2.1472000000000007"/>
  </r>
  <r>
    <x v="4"/>
    <x v="4"/>
    <x v="23"/>
    <x v="6"/>
    <x v="16"/>
    <x v="4"/>
    <n v="2.94"/>
    <n v="0.82319999999999993"/>
    <n v="2.1168"/>
  </r>
  <r>
    <x v="4"/>
    <x v="4"/>
    <x v="23"/>
    <x v="6"/>
    <x v="17"/>
    <x v="5"/>
    <n v="1.87425"/>
    <n v="0.49680000000000007"/>
    <n v="1.3774499999999998"/>
  </r>
  <r>
    <x v="4"/>
    <x v="4"/>
    <x v="23"/>
    <x v="6"/>
    <x v="18"/>
    <x v="6"/>
    <n v="1.7482500000000001"/>
    <n v="0.52380000000000004"/>
    <n v="1.22445"/>
  </r>
  <r>
    <x v="4"/>
    <x v="4"/>
    <x v="23"/>
    <x v="6"/>
    <x v="19"/>
    <x v="7"/>
    <n v="1.2320000000000002"/>
    <n v="0.54239999999999988"/>
    <n v="0.68960000000000032"/>
  </r>
  <r>
    <x v="4"/>
    <x v="4"/>
    <x v="23"/>
    <x v="6"/>
    <x v="20"/>
    <x v="8"/>
    <n v="1.3072499999999998"/>
    <n v="0.62639999999999996"/>
    <n v="0.68084999999999984"/>
  </r>
  <r>
    <x v="4"/>
    <x v="4"/>
    <x v="23"/>
    <x v="6"/>
    <x v="21"/>
    <x v="9"/>
    <n v="1.7849999999999999"/>
    <n v="0.78480000000000005"/>
    <n v="1.0002"/>
  </r>
  <r>
    <x v="4"/>
    <x v="4"/>
    <x v="23"/>
    <x v="6"/>
    <x v="22"/>
    <x v="10"/>
    <n v="3.1080000000000005"/>
    <n v="1.0176000000000001"/>
    <n v="2.0904000000000007"/>
  </r>
  <r>
    <x v="4"/>
    <x v="4"/>
    <x v="23"/>
    <x v="6"/>
    <x v="23"/>
    <x v="11"/>
    <n v="2.4745000000000004"/>
    <n v="0.87360000000000004"/>
    <n v="1.6009000000000002"/>
  </r>
  <r>
    <x v="4"/>
    <x v="4"/>
    <x v="23"/>
    <x v="6"/>
    <x v="12"/>
    <x v="0"/>
    <n v="0.22400000000000003"/>
    <n v="8.900000000000001E-2"/>
    <n v="0.13500000000000001"/>
  </r>
  <r>
    <x v="4"/>
    <x v="4"/>
    <x v="23"/>
    <x v="6"/>
    <x v="13"/>
    <x v="1"/>
    <n v="0.30419999999999997"/>
    <n v="0.1105"/>
    <n v="0.19369999999999998"/>
  </r>
  <r>
    <x v="4"/>
    <x v="4"/>
    <x v="23"/>
    <x v="6"/>
    <x v="14"/>
    <x v="2"/>
    <n v="0.24640000000000004"/>
    <n v="0.15400000000000003"/>
    <n v="9.240000000000001E-2"/>
  </r>
  <r>
    <x v="4"/>
    <x v="4"/>
    <x v="23"/>
    <x v="6"/>
    <x v="15"/>
    <x v="3"/>
    <n v="0.25600000000000001"/>
    <n v="0.17120000000000002"/>
    <n v="8.4799999999999986E-2"/>
  </r>
  <r>
    <x v="4"/>
    <x v="4"/>
    <x v="23"/>
    <x v="6"/>
    <x v="16"/>
    <x v="4"/>
    <n v="0.26040000000000002"/>
    <n v="0.14000000000000001"/>
    <n v="0.12040000000000001"/>
  </r>
  <r>
    <x v="4"/>
    <x v="4"/>
    <x v="23"/>
    <x v="6"/>
    <x v="17"/>
    <x v="5"/>
    <n v="0.19620000000000001"/>
    <n v="0.108"/>
    <n v="8.8200000000000014E-2"/>
  </r>
  <r>
    <x v="4"/>
    <x v="4"/>
    <x v="23"/>
    <x v="6"/>
    <x v="18"/>
    <x v="6"/>
    <n v="0.14759999999999998"/>
    <n v="9.6299999999999997E-2"/>
    <n v="5.1299999999999985E-2"/>
  </r>
  <r>
    <x v="4"/>
    <x v="4"/>
    <x v="23"/>
    <x v="6"/>
    <x v="19"/>
    <x v="7"/>
    <n v="0.13600000000000001"/>
    <n v="7.2800000000000004E-2"/>
    <n v="6.3200000000000006E-2"/>
  </r>
  <r>
    <x v="4"/>
    <x v="4"/>
    <x v="23"/>
    <x v="6"/>
    <x v="20"/>
    <x v="8"/>
    <n v="0.19259999999999999"/>
    <n v="0.10169999999999998"/>
    <n v="9.0900000000000009E-2"/>
  </r>
  <r>
    <x v="4"/>
    <x v="4"/>
    <x v="23"/>
    <x v="6"/>
    <x v="21"/>
    <x v="9"/>
    <n v="0.20879999999999999"/>
    <n v="0.14399999999999999"/>
    <n v="6.4799999999999996E-2"/>
  </r>
  <r>
    <x v="4"/>
    <x v="4"/>
    <x v="23"/>
    <x v="6"/>
    <x v="22"/>
    <x v="10"/>
    <n v="0.32319999999999999"/>
    <n v="0.1472"/>
    <n v="0.17599999999999999"/>
  </r>
  <r>
    <x v="4"/>
    <x v="4"/>
    <x v="23"/>
    <x v="6"/>
    <x v="23"/>
    <x v="11"/>
    <n v="0.24920000000000003"/>
    <n v="0.11340000000000001"/>
    <n v="0.13580000000000003"/>
  </r>
  <r>
    <x v="4"/>
    <x v="4"/>
    <x v="23"/>
    <x v="6"/>
    <x v="12"/>
    <x v="0"/>
    <n v="4.5819999999999999"/>
    <n v="1.8"/>
    <n v="2.782"/>
  </r>
  <r>
    <x v="4"/>
    <x v="4"/>
    <x v="23"/>
    <x v="6"/>
    <x v="13"/>
    <x v="1"/>
    <n v="5.4944500000000005"/>
    <n v="1.8954"/>
    <n v="3.5990500000000005"/>
  </r>
  <r>
    <x v="4"/>
    <x v="4"/>
    <x v="23"/>
    <x v="6"/>
    <x v="14"/>
    <x v="2"/>
    <n v="6.3594999999999997"/>
    <n v="2.4192"/>
    <n v="3.9402999999999997"/>
  </r>
  <r>
    <x v="4"/>
    <x v="4"/>
    <x v="23"/>
    <x v="6"/>
    <x v="15"/>
    <x v="3"/>
    <n v="5.4352"/>
    <n v="2.7647999999999997"/>
    <n v="2.6704000000000003"/>
  </r>
  <r>
    <x v="4"/>
    <x v="4"/>
    <x v="23"/>
    <x v="6"/>
    <x v="16"/>
    <x v="4"/>
    <n v="4.4240000000000004"/>
    <n v="2.9735999999999998"/>
    <n v="1.4504000000000006"/>
  </r>
  <r>
    <x v="4"/>
    <x v="4"/>
    <x v="23"/>
    <x v="6"/>
    <x v="17"/>
    <x v="5"/>
    <n v="3.3416999999999999"/>
    <n v="1.6038000000000001"/>
    <n v="1.7378999999999998"/>
  </r>
  <r>
    <x v="4"/>
    <x v="4"/>
    <x v="23"/>
    <x v="6"/>
    <x v="18"/>
    <x v="6"/>
    <n v="3.3772500000000001"/>
    <n v="1.8792"/>
    <n v="1.4980500000000001"/>
  </r>
  <r>
    <x v="4"/>
    <x v="4"/>
    <x v="23"/>
    <x v="6"/>
    <x v="19"/>
    <x v="7"/>
    <n v="3.16"/>
    <n v="1.1664000000000001"/>
    <n v="1.9936"/>
  </r>
  <r>
    <x v="4"/>
    <x v="4"/>
    <x v="23"/>
    <x v="6"/>
    <x v="20"/>
    <x v="8"/>
    <n v="4.0526999999999997"/>
    <n v="1.2960000000000003"/>
    <n v="2.7566999999999995"/>
  </r>
  <r>
    <x v="4"/>
    <x v="4"/>
    <x v="23"/>
    <x v="6"/>
    <x v="21"/>
    <x v="9"/>
    <n v="3.8868"/>
    <n v="1.9872000000000003"/>
    <n v="1.8995999999999997"/>
  </r>
  <r>
    <x v="4"/>
    <x v="4"/>
    <x v="23"/>
    <x v="6"/>
    <x v="22"/>
    <x v="10"/>
    <n v="6.6992000000000003"/>
    <n v="2.88"/>
    <n v="3.8192000000000004"/>
  </r>
  <r>
    <x v="4"/>
    <x v="4"/>
    <x v="23"/>
    <x v="6"/>
    <x v="23"/>
    <x v="11"/>
    <n v="4.7557999999999998"/>
    <n v="2.52"/>
    <n v="2.2357999999999998"/>
  </r>
  <r>
    <x v="4"/>
    <x v="4"/>
    <x v="23"/>
    <x v="6"/>
    <x v="12"/>
    <x v="0"/>
    <n v="3.18"/>
    <n v="1.0900000000000001"/>
    <n v="2.09"/>
  </r>
  <r>
    <x v="4"/>
    <x v="4"/>
    <x v="23"/>
    <x v="6"/>
    <x v="13"/>
    <x v="1"/>
    <n v="3.6270000000000002"/>
    <n v="1.2349999999999999"/>
    <n v="2.3920000000000003"/>
  </r>
  <r>
    <x v="4"/>
    <x v="4"/>
    <x v="23"/>
    <x v="6"/>
    <x v="14"/>
    <x v="2"/>
    <n v="3.948"/>
    <n v="1.4560000000000002"/>
    <n v="2.492"/>
  </r>
  <r>
    <x v="4"/>
    <x v="4"/>
    <x v="23"/>
    <x v="6"/>
    <x v="15"/>
    <x v="3"/>
    <n v="4.32"/>
    <n v="1.6320000000000001"/>
    <n v="2.6880000000000002"/>
  </r>
  <r>
    <x v="4"/>
    <x v="4"/>
    <x v="23"/>
    <x v="6"/>
    <x v="16"/>
    <x v="4"/>
    <n v="4.5780000000000003"/>
    <n v="1.33"/>
    <n v="3.2480000000000002"/>
  </r>
  <r>
    <x v="4"/>
    <x v="4"/>
    <x v="23"/>
    <x v="6"/>
    <x v="17"/>
    <x v="5"/>
    <n v="3.0509999999999997"/>
    <n v="0.78300000000000003"/>
    <n v="2.2679999999999998"/>
  </r>
  <r>
    <x v="4"/>
    <x v="4"/>
    <x v="23"/>
    <x v="6"/>
    <x v="18"/>
    <x v="6"/>
    <n v="3.1859999999999999"/>
    <n v="1.0349999999999999"/>
    <n v="2.1509999999999998"/>
  </r>
  <r>
    <x v="4"/>
    <x v="4"/>
    <x v="23"/>
    <x v="6"/>
    <x v="19"/>
    <x v="7"/>
    <n v="2.64"/>
    <n v="0.70400000000000007"/>
    <n v="1.9359999999999999"/>
  </r>
  <r>
    <x v="4"/>
    <x v="4"/>
    <x v="23"/>
    <x v="6"/>
    <x v="20"/>
    <x v="8"/>
    <n v="2.9430000000000005"/>
    <n v="0.95400000000000007"/>
    <n v="1.9890000000000003"/>
  </r>
  <r>
    <x v="4"/>
    <x v="4"/>
    <x v="23"/>
    <x v="6"/>
    <x v="21"/>
    <x v="9"/>
    <n v="3.7080000000000002"/>
    <n v="1.032"/>
    <n v="2.6760000000000002"/>
  </r>
  <r>
    <x v="4"/>
    <x v="4"/>
    <x v="23"/>
    <x v="6"/>
    <x v="22"/>
    <x v="10"/>
    <n v="3.8879999999999999"/>
    <n v="1.4720000000000002"/>
    <n v="2.4159999999999995"/>
  </r>
  <r>
    <x v="4"/>
    <x v="4"/>
    <x v="23"/>
    <x v="6"/>
    <x v="23"/>
    <x v="11"/>
    <n v="4.3680000000000003"/>
    <n v="1.5540000000000003"/>
    <n v="2.8140000000000001"/>
  </r>
  <r>
    <x v="4"/>
    <x v="4"/>
    <x v="23"/>
    <x v="6"/>
    <x v="12"/>
    <x v="0"/>
    <n v="1.18"/>
    <n v="0.38"/>
    <n v="0.79999999999999993"/>
  </r>
  <r>
    <x v="4"/>
    <x v="4"/>
    <x v="23"/>
    <x v="6"/>
    <x v="13"/>
    <x v="1"/>
    <n v="1.105"/>
    <n v="0.52"/>
    <n v="0.58499999999999996"/>
  </r>
  <r>
    <x v="4"/>
    <x v="4"/>
    <x v="23"/>
    <x v="6"/>
    <x v="14"/>
    <x v="2"/>
    <n v="1.5260000000000002"/>
    <n v="0.54880000000000007"/>
    <n v="0.97720000000000018"/>
  </r>
  <r>
    <x v="4"/>
    <x v="4"/>
    <x v="23"/>
    <x v="6"/>
    <x v="15"/>
    <x v="3"/>
    <n v="1.7920000000000003"/>
    <n v="0.74880000000000002"/>
    <n v="1.0432000000000001"/>
  </r>
  <r>
    <x v="4"/>
    <x v="4"/>
    <x v="23"/>
    <x v="6"/>
    <x v="16"/>
    <x v="4"/>
    <n v="1.33"/>
    <n v="0.64960000000000007"/>
    <n v="0.6804"/>
  </r>
  <r>
    <x v="4"/>
    <x v="4"/>
    <x v="23"/>
    <x v="6"/>
    <x v="17"/>
    <x v="5"/>
    <n v="0.81"/>
    <n v="0.36359999999999998"/>
    <n v="0.44640000000000007"/>
  </r>
  <r>
    <x v="4"/>
    <x v="4"/>
    <x v="23"/>
    <x v="6"/>
    <x v="18"/>
    <x v="6"/>
    <n v="0.77400000000000002"/>
    <n v="0.29519999999999996"/>
    <n v="0.47880000000000006"/>
  </r>
  <r>
    <x v="4"/>
    <x v="4"/>
    <x v="23"/>
    <x v="6"/>
    <x v="19"/>
    <x v="7"/>
    <n v="0.70400000000000007"/>
    <n v="0.2944"/>
    <n v="0.40960000000000008"/>
  </r>
  <r>
    <x v="4"/>
    <x v="4"/>
    <x v="23"/>
    <x v="6"/>
    <x v="20"/>
    <x v="8"/>
    <n v="1.0169999999999999"/>
    <n v="0.38880000000000003"/>
    <n v="0.62819999999999987"/>
  </r>
  <r>
    <x v="4"/>
    <x v="4"/>
    <x v="23"/>
    <x v="6"/>
    <x v="21"/>
    <x v="9"/>
    <n v="1.3080000000000001"/>
    <n v="0.4224"/>
    <n v="0.88560000000000005"/>
  </r>
  <r>
    <x v="4"/>
    <x v="4"/>
    <x v="23"/>
    <x v="6"/>
    <x v="22"/>
    <x v="10"/>
    <n v="1.7920000000000003"/>
    <n v="0.65280000000000005"/>
    <n v="1.1392000000000002"/>
  </r>
  <r>
    <x v="4"/>
    <x v="4"/>
    <x v="23"/>
    <x v="6"/>
    <x v="23"/>
    <x v="11"/>
    <n v="1.5400000000000003"/>
    <n v="0.53760000000000008"/>
    <n v="1.0024000000000002"/>
  </r>
  <r>
    <x v="7"/>
    <x v="5"/>
    <x v="16"/>
    <x v="0"/>
    <x v="12"/>
    <x v="0"/>
    <n v="36.181000000000004"/>
    <n v="14.006"/>
    <n v="22.175000000000004"/>
  </r>
  <r>
    <x v="7"/>
    <x v="5"/>
    <x v="16"/>
    <x v="0"/>
    <x v="13"/>
    <x v="1"/>
    <n v="56.7333"/>
    <n v="16.851900000000001"/>
    <n v="39.881399999999999"/>
  </r>
  <r>
    <x v="7"/>
    <x v="5"/>
    <x v="16"/>
    <x v="0"/>
    <x v="14"/>
    <x v="2"/>
    <n v="44.387"/>
    <n v="21.277200000000001"/>
    <n v="23.1098"/>
  </r>
  <r>
    <x v="7"/>
    <x v="5"/>
    <x v="16"/>
    <x v="0"/>
    <x v="15"/>
    <x v="3"/>
    <n v="70.422399999999996"/>
    <n v="22.409599999999998"/>
    <n v="48.012799999999999"/>
  </r>
  <r>
    <x v="7"/>
    <x v="5"/>
    <x v="16"/>
    <x v="0"/>
    <x v="16"/>
    <x v="4"/>
    <n v="54.831000000000003"/>
    <n v="20.442799999999998"/>
    <n v="34.388200000000005"/>
  </r>
  <r>
    <x v="7"/>
    <x v="5"/>
    <x v="16"/>
    <x v="0"/>
    <x v="17"/>
    <x v="5"/>
    <n v="32.562899999999999"/>
    <n v="10.728000000000002"/>
    <n v="21.834899999999998"/>
  </r>
  <r>
    <x v="7"/>
    <x v="5"/>
    <x v="16"/>
    <x v="0"/>
    <x v="18"/>
    <x v="6"/>
    <n v="31.555799999999998"/>
    <n v="11.5326"/>
    <n v="20.023199999999996"/>
  </r>
  <r>
    <x v="7"/>
    <x v="5"/>
    <x v="16"/>
    <x v="0"/>
    <x v="19"/>
    <x v="7"/>
    <n v="30.138400000000001"/>
    <n v="10.0128"/>
    <n v="20.125599999999999"/>
  </r>
  <r>
    <x v="7"/>
    <x v="5"/>
    <x v="16"/>
    <x v="0"/>
    <x v="20"/>
    <x v="8"/>
    <n v="37.598400000000005"/>
    <n v="13.6782"/>
    <n v="23.920200000000005"/>
  </r>
  <r>
    <x v="7"/>
    <x v="5"/>
    <x v="16"/>
    <x v="0"/>
    <x v="21"/>
    <x v="9"/>
    <n v="42.9696"/>
    <n v="15.734399999999999"/>
    <n v="27.235199999999999"/>
  </r>
  <r>
    <x v="7"/>
    <x v="5"/>
    <x v="16"/>
    <x v="0"/>
    <x v="22"/>
    <x v="10"/>
    <n v="66.244800000000012"/>
    <n v="19.071999999999999"/>
    <n v="47.172800000000009"/>
  </r>
  <r>
    <x v="7"/>
    <x v="5"/>
    <x v="16"/>
    <x v="0"/>
    <x v="23"/>
    <x v="11"/>
    <n v="54.308799999999998"/>
    <n v="21.485800000000001"/>
    <n v="32.822999999999993"/>
  </r>
  <r>
    <x v="5"/>
    <x v="5"/>
    <x v="4"/>
    <x v="1"/>
    <x v="12"/>
    <x v="0"/>
    <n v="19.297499999999999"/>
    <n v="22.32"/>
    <n v="-3.0225000000000009"/>
  </r>
  <r>
    <x v="5"/>
    <x v="5"/>
    <x v="4"/>
    <x v="1"/>
    <x v="13"/>
    <x v="1"/>
    <n v="35.967750000000002"/>
    <n v="22.2456"/>
    <n v="13.722150000000003"/>
  </r>
  <r>
    <x v="5"/>
    <x v="5"/>
    <x v="4"/>
    <x v="1"/>
    <x v="14"/>
    <x v="2"/>
    <n v="30.2715"/>
    <n v="27.081600000000002"/>
    <n v="3.189899999999998"/>
  </r>
  <r>
    <x v="5"/>
    <x v="5"/>
    <x v="4"/>
    <x v="1"/>
    <x v="15"/>
    <x v="3"/>
    <n v="42.408000000000001"/>
    <n v="24.403199999999998"/>
    <n v="18.004800000000003"/>
  </r>
  <r>
    <x v="5"/>
    <x v="5"/>
    <x v="4"/>
    <x v="1"/>
    <x v="16"/>
    <x v="4"/>
    <n v="28.643999999999998"/>
    <n v="31.247999999999998"/>
    <n v="-2.6039999999999992"/>
  </r>
  <r>
    <x v="5"/>
    <x v="5"/>
    <x v="4"/>
    <x v="1"/>
    <x v="17"/>
    <x v="5"/>
    <n v="17.9955"/>
    <n v="14.229000000000001"/>
    <n v="3.7664999999999988"/>
  </r>
  <r>
    <x v="5"/>
    <x v="5"/>
    <x v="4"/>
    <x v="1"/>
    <x v="18"/>
    <x v="6"/>
    <n v="17.576999999999998"/>
    <n v="13.894200000000001"/>
    <n v="3.6827999999999967"/>
  </r>
  <r>
    <x v="5"/>
    <x v="5"/>
    <x v="4"/>
    <x v="1"/>
    <x v="19"/>
    <x v="7"/>
    <n v="20.460000000000004"/>
    <n v="17.856000000000002"/>
    <n v="2.6040000000000028"/>
  </r>
  <r>
    <x v="5"/>
    <x v="5"/>
    <x v="4"/>
    <x v="1"/>
    <x v="20"/>
    <x v="8"/>
    <n v="19.04175"/>
    <n v="20.088000000000001"/>
    <n v="-1.0462500000000006"/>
  </r>
  <r>
    <x v="5"/>
    <x v="5"/>
    <x v="4"/>
    <x v="1"/>
    <x v="21"/>
    <x v="9"/>
    <n v="27.063000000000002"/>
    <n v="26.1144"/>
    <n v="0.94860000000000255"/>
  </r>
  <r>
    <x v="5"/>
    <x v="5"/>
    <x v="4"/>
    <x v="1"/>
    <x v="22"/>
    <x v="10"/>
    <n v="40.920000000000009"/>
    <n v="25.593600000000002"/>
    <n v="15.326400000000007"/>
  </r>
  <r>
    <x v="5"/>
    <x v="5"/>
    <x v="4"/>
    <x v="1"/>
    <x v="23"/>
    <x v="11"/>
    <n v="31.573499999999996"/>
    <n v="27.602399999999999"/>
    <n v="3.9710999999999963"/>
  </r>
  <r>
    <x v="7"/>
    <x v="5"/>
    <x v="16"/>
    <x v="2"/>
    <x v="12"/>
    <x v="0"/>
    <n v="14.175000000000001"/>
    <n v="8.9775000000000009"/>
    <n v="5.1974999999999998"/>
  </r>
  <r>
    <x v="7"/>
    <x v="5"/>
    <x v="16"/>
    <x v="2"/>
    <x v="13"/>
    <x v="1"/>
    <n v="19.041750000000004"/>
    <n v="10.565099999999999"/>
    <n v="8.4766500000000047"/>
  </r>
  <r>
    <x v="7"/>
    <x v="5"/>
    <x v="16"/>
    <x v="2"/>
    <x v="14"/>
    <x v="2"/>
    <n v="22.05"/>
    <n v="15.875999999999999"/>
    <n v="6.1740000000000013"/>
  </r>
  <r>
    <x v="7"/>
    <x v="5"/>
    <x v="16"/>
    <x v="2"/>
    <x v="15"/>
    <x v="3"/>
    <n v="20.663999999999998"/>
    <n v="17.992799999999999"/>
    <n v="2.6711999999999989"/>
  </r>
  <r>
    <x v="7"/>
    <x v="5"/>
    <x v="16"/>
    <x v="2"/>
    <x v="16"/>
    <x v="4"/>
    <n v="21.609000000000002"/>
    <n v="14.817600000000002"/>
    <n v="6.7913999999999994"/>
  </r>
  <r>
    <x v="7"/>
    <x v="5"/>
    <x v="16"/>
    <x v="2"/>
    <x v="17"/>
    <x v="5"/>
    <n v="13.749750000000001"/>
    <n v="9.6957000000000004"/>
    <n v="4.0540500000000002"/>
  </r>
  <r>
    <x v="7"/>
    <x v="5"/>
    <x v="16"/>
    <x v="2"/>
    <x v="18"/>
    <x v="6"/>
    <n v="15.734250000000003"/>
    <n v="10.120950000000001"/>
    <n v="5.6133000000000024"/>
  </r>
  <r>
    <x v="7"/>
    <x v="5"/>
    <x v="16"/>
    <x v="2"/>
    <x v="19"/>
    <x v="7"/>
    <n v="13.23"/>
    <n v="7.6356000000000002"/>
    <n v="5.5944000000000003"/>
  </r>
  <r>
    <x v="7"/>
    <x v="5"/>
    <x v="16"/>
    <x v="2"/>
    <x v="20"/>
    <x v="8"/>
    <n v="13.891500000000001"/>
    <n v="8.5050000000000008"/>
    <n v="5.3864999999999998"/>
  </r>
  <r>
    <x v="7"/>
    <x v="5"/>
    <x v="16"/>
    <x v="2"/>
    <x v="21"/>
    <x v="9"/>
    <n v="17.577000000000002"/>
    <n v="13.494599999999998"/>
    <n v="4.0824000000000034"/>
  </r>
  <r>
    <x v="7"/>
    <x v="5"/>
    <x v="16"/>
    <x v="2"/>
    <x v="22"/>
    <x v="10"/>
    <n v="29.735999999999997"/>
    <n v="16.027200000000001"/>
    <n v="13.708799999999997"/>
  </r>
  <r>
    <x v="7"/>
    <x v="5"/>
    <x v="16"/>
    <x v="2"/>
    <x v="23"/>
    <x v="11"/>
    <n v="24.034500000000001"/>
    <n v="13.759200000000002"/>
    <n v="10.2753"/>
  </r>
  <r>
    <x v="7"/>
    <x v="5"/>
    <x v="16"/>
    <x v="3"/>
    <x v="12"/>
    <x v="0"/>
    <n v="26.365500000000001"/>
    <n v="20.585000000000001"/>
    <n v="5.7805"/>
  </r>
  <r>
    <x v="7"/>
    <x v="5"/>
    <x v="16"/>
    <x v="3"/>
    <x v="13"/>
    <x v="1"/>
    <n v="37.660350000000001"/>
    <n v="21.4084"/>
    <n v="16.251950000000001"/>
  </r>
  <r>
    <x v="7"/>
    <x v="5"/>
    <x v="16"/>
    <x v="3"/>
    <x v="14"/>
    <x v="2"/>
    <n v="39.190199999999997"/>
    <n v="28.5684"/>
    <n v="10.621799999999997"/>
  </r>
  <r>
    <x v="7"/>
    <x v="5"/>
    <x v="16"/>
    <x v="3"/>
    <x v="15"/>
    <x v="3"/>
    <n v="61.454399999999993"/>
    <n v="22.912000000000003"/>
    <n v="38.542399999999986"/>
  </r>
  <r>
    <x v="7"/>
    <x v="5"/>
    <x v="16"/>
    <x v="3"/>
    <x v="16"/>
    <x v="4"/>
    <n v="38.278799999999997"/>
    <n v="25.561200000000003"/>
    <n v="12.717599999999994"/>
  </r>
  <r>
    <x v="7"/>
    <x v="5"/>
    <x v="16"/>
    <x v="3"/>
    <x v="17"/>
    <x v="5"/>
    <n v="29.587950000000003"/>
    <n v="16.7544"/>
    <n v="12.833550000000002"/>
  </r>
  <r>
    <x v="7"/>
    <x v="5"/>
    <x v="16"/>
    <x v="3"/>
    <x v="18"/>
    <x v="6"/>
    <n v="33.982199999999999"/>
    <n v="14.015699999999999"/>
    <n v="19.9665"/>
  </r>
  <r>
    <x v="7"/>
    <x v="5"/>
    <x v="16"/>
    <x v="3"/>
    <x v="19"/>
    <x v="7"/>
    <n v="26.3004"/>
    <n v="11.7424"/>
    <n v="14.558"/>
  </r>
  <r>
    <x v="7"/>
    <x v="5"/>
    <x v="16"/>
    <x v="3"/>
    <x v="20"/>
    <x v="8"/>
    <n v="24.31485"/>
    <n v="14.015699999999999"/>
    <n v="10.299150000000001"/>
  </r>
  <r>
    <x v="7"/>
    <x v="5"/>
    <x v="16"/>
    <x v="3"/>
    <x v="21"/>
    <x v="9"/>
    <n v="39.450600000000001"/>
    <n v="18.6876"/>
    <n v="20.763000000000002"/>
  </r>
  <r>
    <x v="7"/>
    <x v="5"/>
    <x v="16"/>
    <x v="3"/>
    <x v="22"/>
    <x v="10"/>
    <n v="61.454399999999993"/>
    <n v="29.499200000000002"/>
    <n v="31.955199999999991"/>
  </r>
  <r>
    <x v="7"/>
    <x v="5"/>
    <x v="16"/>
    <x v="3"/>
    <x v="23"/>
    <x v="11"/>
    <n v="36.456000000000003"/>
    <n v="24.558800000000002"/>
    <n v="11.897200000000002"/>
  </r>
  <r>
    <x v="7"/>
    <x v="5"/>
    <x v="16"/>
    <x v="4"/>
    <x v="12"/>
    <x v="0"/>
    <n v="24.479000000000003"/>
    <n v="18.096"/>
    <n v="6.3830000000000027"/>
  </r>
  <r>
    <x v="7"/>
    <x v="5"/>
    <x v="16"/>
    <x v="4"/>
    <x v="13"/>
    <x v="1"/>
    <n v="29.025099999999998"/>
    <n v="26.22035"/>
    <n v="2.8047499999999985"/>
  </r>
  <r>
    <x v="7"/>
    <x v="5"/>
    <x v="16"/>
    <x v="4"/>
    <x v="14"/>
    <x v="2"/>
    <n v="40.296200000000006"/>
    <n v="31.1402"/>
    <n v="9.1560000000000059"/>
  </r>
  <r>
    <x v="7"/>
    <x v="5"/>
    <x v="16"/>
    <x v="4"/>
    <x v="15"/>
    <x v="3"/>
    <n v="43.900799999999997"/>
    <n v="36.192"/>
    <n v="7.7087999999999965"/>
  </r>
  <r>
    <x v="7"/>
    <x v="5"/>
    <x v="16"/>
    <x v="4"/>
    <x v="16"/>
    <x v="4"/>
    <n v="32.387600000000006"/>
    <n v="21.639799999999997"/>
    <n v="10.747800000000009"/>
  </r>
  <r>
    <x v="7"/>
    <x v="5"/>
    <x v="16"/>
    <x v="4"/>
    <x v="17"/>
    <x v="5"/>
    <n v="27.8415"/>
    <n v="16.965"/>
    <n v="10.8765"/>
  </r>
  <r>
    <x v="7"/>
    <x v="5"/>
    <x v="16"/>
    <x v="4"/>
    <x v="18"/>
    <x v="6"/>
    <n v="20.820599999999999"/>
    <n v="14.420249999999999"/>
    <n v="6.4003499999999995"/>
  </r>
  <r>
    <x v="7"/>
    <x v="5"/>
    <x v="16"/>
    <x v="4"/>
    <x v="19"/>
    <x v="7"/>
    <n v="19.152799999999999"/>
    <n v="13.873600000000001"/>
    <n v="5.2791999999999977"/>
  </r>
  <r>
    <x v="7"/>
    <x v="5"/>
    <x v="16"/>
    <x v="4"/>
    <x v="20"/>
    <x v="8"/>
    <n v="25.662600000000001"/>
    <n v="15.77745"/>
    <n v="9.8851500000000012"/>
  </r>
  <r>
    <x v="7"/>
    <x v="5"/>
    <x v="16"/>
    <x v="4"/>
    <x v="21"/>
    <x v="9"/>
    <n v="31.634399999999999"/>
    <n v="24.203400000000002"/>
    <n v="7.4309999999999974"/>
  </r>
  <r>
    <x v="7"/>
    <x v="5"/>
    <x v="16"/>
    <x v="4"/>
    <x v="22"/>
    <x v="10"/>
    <n v="46.052800000000005"/>
    <n v="30.461600000000001"/>
    <n v="15.591200000000004"/>
  </r>
  <r>
    <x v="7"/>
    <x v="5"/>
    <x v="16"/>
    <x v="4"/>
    <x v="23"/>
    <x v="11"/>
    <n v="39.919600000000003"/>
    <n v="28.237300000000001"/>
    <n v="11.682300000000001"/>
  </r>
  <r>
    <x v="7"/>
    <x v="5"/>
    <x v="16"/>
    <x v="5"/>
    <x v="12"/>
    <x v="0"/>
    <n v="11.266500000000001"/>
    <n v="6.9300000000000006"/>
    <n v="4.3365"/>
  </r>
  <r>
    <x v="7"/>
    <x v="5"/>
    <x v="16"/>
    <x v="5"/>
    <x v="13"/>
    <x v="1"/>
    <n v="14.778400000000001"/>
    <n v="8.6658000000000008"/>
    <n v="6.1126000000000005"/>
  </r>
  <r>
    <x v="7"/>
    <x v="5"/>
    <x v="16"/>
    <x v="5"/>
    <x v="14"/>
    <x v="2"/>
    <n v="16.3415"/>
    <n v="8.1311999999999998"/>
    <n v="8.2103000000000002"/>
  </r>
  <r>
    <x v="7"/>
    <x v="5"/>
    <x v="16"/>
    <x v="5"/>
    <x v="15"/>
    <x v="3"/>
    <n v="13.6416"/>
    <n v="8.4480000000000004"/>
    <n v="5.1936"/>
  </r>
  <r>
    <x v="7"/>
    <x v="5"/>
    <x v="16"/>
    <x v="5"/>
    <x v="16"/>
    <x v="4"/>
    <n v="16.3415"/>
    <n v="9.8868000000000009"/>
    <n v="6.454699999999999"/>
  </r>
  <r>
    <x v="7"/>
    <x v="5"/>
    <x v="16"/>
    <x v="5"/>
    <x v="17"/>
    <x v="5"/>
    <n v="9.1349999999999998"/>
    <n v="4.9302000000000001"/>
    <n v="4.2047999999999996"/>
  </r>
  <r>
    <x v="7"/>
    <x v="5"/>
    <x v="16"/>
    <x v="5"/>
    <x v="18"/>
    <x v="6"/>
    <n v="10.962"/>
    <n v="5.9994000000000005"/>
    <n v="4.9625999999999992"/>
  </r>
  <r>
    <x v="7"/>
    <x v="5"/>
    <x v="16"/>
    <x v="5"/>
    <x v="19"/>
    <x v="7"/>
    <n v="6.5772000000000013"/>
    <n v="6.1776"/>
    <n v="0.39960000000000129"/>
  </r>
  <r>
    <x v="7"/>
    <x v="5"/>
    <x v="16"/>
    <x v="5"/>
    <x v="20"/>
    <x v="8"/>
    <n v="8.312850000000001"/>
    <n v="6.5340000000000007"/>
    <n v="1.7788500000000003"/>
  </r>
  <r>
    <x v="7"/>
    <x v="5"/>
    <x v="16"/>
    <x v="5"/>
    <x v="21"/>
    <x v="9"/>
    <n v="11.571"/>
    <n v="7.3656000000000006"/>
    <n v="4.2053999999999991"/>
  </r>
  <r>
    <x v="7"/>
    <x v="5"/>
    <x v="16"/>
    <x v="5"/>
    <x v="22"/>
    <x v="10"/>
    <n v="19.325600000000001"/>
    <n v="12.5664"/>
    <n v="6.7592000000000017"/>
  </r>
  <r>
    <x v="7"/>
    <x v="5"/>
    <x v="16"/>
    <x v="5"/>
    <x v="23"/>
    <x v="11"/>
    <n v="11.652200000000001"/>
    <n v="9.7944000000000013"/>
    <n v="1.8577999999999992"/>
  </r>
  <r>
    <x v="7"/>
    <x v="5"/>
    <x v="16"/>
    <x v="6"/>
    <x v="12"/>
    <x v="0"/>
    <n v="1.9000000000000001"/>
    <n v="0.58300000000000007"/>
    <n v="1.3170000000000002"/>
  </r>
  <r>
    <x v="7"/>
    <x v="5"/>
    <x v="16"/>
    <x v="6"/>
    <x v="13"/>
    <x v="1"/>
    <n v="2.6923000000000004"/>
    <n v="0.60059999999999991"/>
    <n v="2.0917000000000003"/>
  </r>
  <r>
    <x v="7"/>
    <x v="5"/>
    <x v="16"/>
    <x v="6"/>
    <x v="14"/>
    <x v="2"/>
    <n v="2.1812"/>
    <n v="0.63139999999999996"/>
    <n v="1.5498000000000001"/>
  </r>
  <r>
    <x v="7"/>
    <x v="5"/>
    <x v="16"/>
    <x v="6"/>
    <x v="15"/>
    <x v="3"/>
    <n v="2.9487999999999999"/>
    <n v="0.9416000000000001"/>
    <n v="2.0071999999999997"/>
  </r>
  <r>
    <x v="7"/>
    <x v="5"/>
    <x v="16"/>
    <x v="6"/>
    <x v="16"/>
    <x v="4"/>
    <n v="2.8728000000000002"/>
    <n v="0.69300000000000006"/>
    <n v="2.1798000000000002"/>
  </r>
  <r>
    <x v="7"/>
    <x v="5"/>
    <x v="16"/>
    <x v="6"/>
    <x v="17"/>
    <x v="5"/>
    <n v="1.5219"/>
    <n v="0.42569999999999997"/>
    <n v="1.0962000000000001"/>
  </r>
  <r>
    <x v="7"/>
    <x v="5"/>
    <x v="16"/>
    <x v="6"/>
    <x v="18"/>
    <x v="6"/>
    <n v="1.6244999999999998"/>
    <n v="0.46529999999999999"/>
    <n v="1.1591999999999998"/>
  </r>
  <r>
    <x v="7"/>
    <x v="5"/>
    <x v="16"/>
    <x v="6"/>
    <x v="19"/>
    <x v="7"/>
    <n v="1.7327999999999999"/>
    <n v="0.49719999999999998"/>
    <n v="1.2355999999999998"/>
  </r>
  <r>
    <x v="7"/>
    <x v="5"/>
    <x v="16"/>
    <x v="6"/>
    <x v="20"/>
    <x v="8"/>
    <n v="2.0006999999999997"/>
    <n v="0.44055"/>
    <n v="1.5601499999999997"/>
  </r>
  <r>
    <x v="7"/>
    <x v="5"/>
    <x v="16"/>
    <x v="6"/>
    <x v="21"/>
    <x v="9"/>
    <n v="2.0064000000000002"/>
    <n v="0.52800000000000002"/>
    <n v="1.4784000000000002"/>
  </r>
  <r>
    <x v="7"/>
    <x v="5"/>
    <x v="16"/>
    <x v="6"/>
    <x v="22"/>
    <x v="10"/>
    <n v="3.0095999999999998"/>
    <n v="0.76559999999999995"/>
    <n v="2.2439999999999998"/>
  </r>
  <r>
    <x v="7"/>
    <x v="5"/>
    <x v="16"/>
    <x v="6"/>
    <x v="23"/>
    <x v="11"/>
    <n v="2.1546000000000003"/>
    <n v="0.89319999999999999"/>
    <n v="1.2614000000000003"/>
  </r>
  <r>
    <x v="7"/>
    <x v="5"/>
    <x v="16"/>
    <x v="6"/>
    <x v="12"/>
    <x v="0"/>
    <n v="1.32"/>
    <n v="0.63800000000000001"/>
    <n v="0.68200000000000005"/>
  </r>
  <r>
    <x v="7"/>
    <x v="5"/>
    <x v="16"/>
    <x v="6"/>
    <x v="13"/>
    <x v="1"/>
    <n v="1.8135000000000001"/>
    <n v="0.65064999999999995"/>
    <n v="1.1628500000000002"/>
  </r>
  <r>
    <x v="7"/>
    <x v="5"/>
    <x v="16"/>
    <x v="6"/>
    <x v="14"/>
    <x v="2"/>
    <n v="2.016"/>
    <n v="0.88549999999999995"/>
    <n v="1.1305000000000001"/>
  </r>
  <r>
    <x v="7"/>
    <x v="5"/>
    <x v="16"/>
    <x v="6"/>
    <x v="15"/>
    <x v="3"/>
    <n v="2.8079999999999998"/>
    <n v="0.75680000000000003"/>
    <n v="2.0511999999999997"/>
  </r>
  <r>
    <x v="7"/>
    <x v="5"/>
    <x v="16"/>
    <x v="6"/>
    <x v="16"/>
    <x v="4"/>
    <n v="2.52"/>
    <n v="0.75460000000000005"/>
    <n v="1.7654000000000001"/>
  </r>
  <r>
    <x v="7"/>
    <x v="5"/>
    <x v="16"/>
    <x v="6"/>
    <x v="17"/>
    <x v="5"/>
    <n v="1.1205000000000001"/>
    <n v="0.59399999999999997"/>
    <n v="0.52650000000000008"/>
  </r>
  <r>
    <x v="7"/>
    <x v="5"/>
    <x v="16"/>
    <x v="6"/>
    <x v="18"/>
    <x v="6"/>
    <n v="1.5120000000000002"/>
    <n v="0.58409999999999995"/>
    <n v="0.92790000000000028"/>
  </r>
  <r>
    <x v="7"/>
    <x v="5"/>
    <x v="16"/>
    <x v="6"/>
    <x v="19"/>
    <x v="7"/>
    <n v="1.032"/>
    <n v="0.47520000000000001"/>
    <n v="0.55679999999999996"/>
  </r>
  <r>
    <x v="7"/>
    <x v="5"/>
    <x v="16"/>
    <x v="6"/>
    <x v="20"/>
    <x v="8"/>
    <n v="1.4175000000000002"/>
    <n v="0.46035000000000004"/>
    <n v="0.95715000000000017"/>
  </r>
  <r>
    <x v="7"/>
    <x v="5"/>
    <x v="16"/>
    <x v="6"/>
    <x v="21"/>
    <x v="9"/>
    <n v="2.1059999999999999"/>
    <n v="0.62039999999999995"/>
    <n v="1.4855999999999998"/>
  </r>
  <r>
    <x v="7"/>
    <x v="5"/>
    <x v="16"/>
    <x v="6"/>
    <x v="22"/>
    <x v="10"/>
    <n v="1.92"/>
    <n v="0.97680000000000011"/>
    <n v="0.94319999999999982"/>
  </r>
  <r>
    <x v="7"/>
    <x v="5"/>
    <x v="16"/>
    <x v="6"/>
    <x v="23"/>
    <x v="11"/>
    <n v="2.1"/>
    <n v="0.6160000000000001"/>
    <n v="1.484"/>
  </r>
  <r>
    <x v="7"/>
    <x v="5"/>
    <x v="16"/>
    <x v="6"/>
    <x v="12"/>
    <x v="0"/>
    <n v="0.17099999999999999"/>
    <n v="5.3500000000000006E-2"/>
    <n v="0.11749999999999998"/>
  </r>
  <r>
    <x v="7"/>
    <x v="5"/>
    <x v="16"/>
    <x v="6"/>
    <x v="13"/>
    <x v="1"/>
    <n v="0.18135000000000001"/>
    <n v="6.6299999999999998E-2"/>
    <n v="0.11505000000000001"/>
  </r>
  <r>
    <x v="7"/>
    <x v="5"/>
    <x v="16"/>
    <x v="6"/>
    <x v="14"/>
    <x v="2"/>
    <n v="0.1827"/>
    <n v="6.7900000000000002E-2"/>
    <n v="0.1148"/>
  </r>
  <r>
    <x v="7"/>
    <x v="5"/>
    <x v="16"/>
    <x v="6"/>
    <x v="15"/>
    <x v="3"/>
    <n v="0.22559999999999997"/>
    <n v="8.0799999999999997E-2"/>
    <n v="0.14479999999999998"/>
  </r>
  <r>
    <x v="7"/>
    <x v="5"/>
    <x v="16"/>
    <x v="6"/>
    <x v="16"/>
    <x v="4"/>
    <n v="0.1953"/>
    <n v="6.4400000000000013E-2"/>
    <n v="0.13089999999999999"/>
  </r>
  <r>
    <x v="7"/>
    <x v="5"/>
    <x v="16"/>
    <x v="6"/>
    <x v="17"/>
    <x v="5"/>
    <n v="0.13905000000000001"/>
    <n v="5.04E-2"/>
    <n v="8.8650000000000007E-2"/>
  </r>
  <r>
    <x v="7"/>
    <x v="5"/>
    <x v="16"/>
    <x v="6"/>
    <x v="18"/>
    <x v="6"/>
    <n v="0.14445000000000002"/>
    <n v="4.2749999999999996E-2"/>
    <n v="0.10170000000000003"/>
  </r>
  <r>
    <x v="7"/>
    <x v="5"/>
    <x v="16"/>
    <x v="6"/>
    <x v="19"/>
    <x v="7"/>
    <n v="0.12840000000000001"/>
    <n v="3.32E-2"/>
    <n v="9.5200000000000007E-2"/>
  </r>
  <r>
    <x v="7"/>
    <x v="5"/>
    <x v="16"/>
    <x v="6"/>
    <x v="20"/>
    <x v="8"/>
    <n v="0.12015000000000001"/>
    <n v="5.1299999999999991E-2"/>
    <n v="6.8850000000000022E-2"/>
  </r>
  <r>
    <x v="7"/>
    <x v="5"/>
    <x v="16"/>
    <x v="6"/>
    <x v="21"/>
    <x v="9"/>
    <n v="0.21419999999999997"/>
    <n v="6.0600000000000001E-2"/>
    <n v="0.15359999999999996"/>
  </r>
  <r>
    <x v="7"/>
    <x v="5"/>
    <x v="16"/>
    <x v="6"/>
    <x v="22"/>
    <x v="10"/>
    <n v="0.22559999999999997"/>
    <n v="9.1999999999999998E-2"/>
    <n v="0.13359999999999997"/>
  </r>
  <r>
    <x v="7"/>
    <x v="5"/>
    <x v="16"/>
    <x v="6"/>
    <x v="23"/>
    <x v="11"/>
    <n v="0.17429999999999998"/>
    <n v="6.3000000000000014E-2"/>
    <n v="0.11129999999999997"/>
  </r>
  <r>
    <x v="7"/>
    <x v="5"/>
    <x v="16"/>
    <x v="6"/>
    <x v="12"/>
    <x v="0"/>
    <n v="3.54"/>
    <n v="1.1205000000000001"/>
    <n v="2.4195000000000002"/>
  </r>
  <r>
    <x v="7"/>
    <x v="5"/>
    <x v="16"/>
    <x v="6"/>
    <x v="13"/>
    <x v="1"/>
    <n v="4.4459999999999997"/>
    <n v="1.9305000000000003"/>
    <n v="2.5154999999999994"/>
  </r>
  <r>
    <x v="7"/>
    <x v="5"/>
    <x v="16"/>
    <x v="6"/>
    <x v="14"/>
    <x v="2"/>
    <n v="4.032"/>
    <n v="2.0034000000000001"/>
    <n v="2.0286"/>
  </r>
  <r>
    <x v="7"/>
    <x v="5"/>
    <x v="16"/>
    <x v="6"/>
    <x v="15"/>
    <x v="3"/>
    <n v="4.6559999999999997"/>
    <n v="2.0735999999999999"/>
    <n v="2.5823999999999998"/>
  </r>
  <r>
    <x v="7"/>
    <x v="5"/>
    <x v="16"/>
    <x v="6"/>
    <x v="16"/>
    <x v="4"/>
    <n v="3.6120000000000001"/>
    <n v="2.0223000000000004"/>
    <n v="1.5896999999999997"/>
  </r>
  <r>
    <x v="7"/>
    <x v="5"/>
    <x v="16"/>
    <x v="6"/>
    <x v="17"/>
    <x v="5"/>
    <n v="2.2680000000000002"/>
    <n v="1.2757500000000002"/>
    <n v="0.99225000000000008"/>
  </r>
  <r>
    <x v="7"/>
    <x v="5"/>
    <x v="16"/>
    <x v="6"/>
    <x v="18"/>
    <x v="6"/>
    <n v="2.2410000000000001"/>
    <n v="1.0084500000000001"/>
    <n v="1.23255"/>
  </r>
  <r>
    <x v="7"/>
    <x v="5"/>
    <x v="16"/>
    <x v="6"/>
    <x v="19"/>
    <x v="7"/>
    <n v="2.2320000000000002"/>
    <n v="0.91800000000000004"/>
    <n v="1.3140000000000001"/>
  </r>
  <r>
    <x v="7"/>
    <x v="5"/>
    <x v="16"/>
    <x v="6"/>
    <x v="20"/>
    <x v="8"/>
    <n v="2.3760000000000003"/>
    <n v="0.98415000000000008"/>
    <n v="1.3918500000000003"/>
  </r>
  <r>
    <x v="7"/>
    <x v="5"/>
    <x v="16"/>
    <x v="6"/>
    <x v="21"/>
    <x v="9"/>
    <n v="3.528"/>
    <n v="1.8306"/>
    <n v="1.6974"/>
  </r>
  <r>
    <x v="7"/>
    <x v="5"/>
    <x v="16"/>
    <x v="6"/>
    <x v="22"/>
    <x v="10"/>
    <n v="5.1360000000000001"/>
    <n v="2.3760000000000003"/>
    <n v="2.76"/>
  </r>
  <r>
    <x v="7"/>
    <x v="5"/>
    <x v="16"/>
    <x v="6"/>
    <x v="23"/>
    <x v="11"/>
    <n v="4.9559999999999995"/>
    <n v="1.7388000000000001"/>
    <n v="3.2171999999999992"/>
  </r>
  <r>
    <x v="7"/>
    <x v="5"/>
    <x v="16"/>
    <x v="6"/>
    <x v="12"/>
    <x v="0"/>
    <n v="2.3625000000000003"/>
    <n v="0.71249999999999991"/>
    <n v="1.6500000000000004"/>
  </r>
  <r>
    <x v="7"/>
    <x v="5"/>
    <x v="16"/>
    <x v="6"/>
    <x v="13"/>
    <x v="1"/>
    <n v="2.5447500000000001"/>
    <n v="0.91649999999999998"/>
    <n v="1.62825"/>
  </r>
  <r>
    <x v="7"/>
    <x v="5"/>
    <x v="16"/>
    <x v="6"/>
    <x v="14"/>
    <x v="2"/>
    <n v="2.7090000000000001"/>
    <n v="1.0395000000000001"/>
    <n v="1.6695"/>
  </r>
  <r>
    <x v="7"/>
    <x v="5"/>
    <x v="16"/>
    <x v="6"/>
    <x v="15"/>
    <x v="3"/>
    <n v="4.1399999999999997"/>
    <n v="1.38"/>
    <n v="2.76"/>
  </r>
  <r>
    <x v="7"/>
    <x v="5"/>
    <x v="16"/>
    <x v="6"/>
    <x v="16"/>
    <x v="4"/>
    <n v="3.0554999999999999"/>
    <n v="1.1550000000000002"/>
    <n v="1.9004999999999996"/>
  </r>
  <r>
    <x v="7"/>
    <x v="5"/>
    <x v="16"/>
    <x v="6"/>
    <x v="17"/>
    <x v="5"/>
    <n v="2.3489999999999998"/>
    <n v="0.69525000000000003"/>
    <n v="1.6537499999999996"/>
  </r>
  <r>
    <x v="7"/>
    <x v="5"/>
    <x v="16"/>
    <x v="6"/>
    <x v="18"/>
    <x v="6"/>
    <n v="2.2882499999999997"/>
    <n v="0.69525000000000003"/>
    <n v="1.5929999999999995"/>
  </r>
  <r>
    <x v="7"/>
    <x v="5"/>
    <x v="16"/>
    <x v="6"/>
    <x v="19"/>
    <x v="7"/>
    <n v="1.494"/>
    <n v="0.504"/>
    <n v="0.99"/>
  </r>
  <r>
    <x v="7"/>
    <x v="5"/>
    <x v="16"/>
    <x v="6"/>
    <x v="20"/>
    <x v="8"/>
    <n v="2.3692499999999996"/>
    <n v="0.70200000000000007"/>
    <n v="1.6672499999999997"/>
  </r>
  <r>
    <x v="7"/>
    <x v="5"/>
    <x v="16"/>
    <x v="6"/>
    <x v="21"/>
    <x v="9"/>
    <n v="3.2130000000000001"/>
    <n v="1.071"/>
    <n v="2.1420000000000003"/>
  </r>
  <r>
    <x v="7"/>
    <x v="5"/>
    <x v="16"/>
    <x v="6"/>
    <x v="22"/>
    <x v="10"/>
    <n v="3.1320000000000001"/>
    <n v="1.1040000000000001"/>
    <n v="2.028"/>
  </r>
  <r>
    <x v="7"/>
    <x v="5"/>
    <x v="16"/>
    <x v="6"/>
    <x v="23"/>
    <x v="11"/>
    <n v="3.3705000000000003"/>
    <n v="0.99749999999999994"/>
    <n v="2.3730000000000002"/>
  </r>
  <r>
    <x v="7"/>
    <x v="5"/>
    <x v="16"/>
    <x v="6"/>
    <x v="12"/>
    <x v="0"/>
    <n v="0.88200000000000001"/>
    <n v="0.52200000000000002"/>
    <n v="0.36"/>
  </r>
  <r>
    <x v="7"/>
    <x v="5"/>
    <x v="16"/>
    <x v="6"/>
    <x v="13"/>
    <x v="1"/>
    <n v="1.3513500000000001"/>
    <n v="0.52064999999999995"/>
    <n v="0.8307000000000001"/>
  </r>
  <r>
    <x v="7"/>
    <x v="5"/>
    <x v="16"/>
    <x v="6"/>
    <x v="14"/>
    <x v="2"/>
    <n v="1.4994000000000001"/>
    <n v="0.61109999999999998"/>
    <n v="0.88830000000000009"/>
  </r>
  <r>
    <x v="7"/>
    <x v="5"/>
    <x v="16"/>
    <x v="6"/>
    <x v="15"/>
    <x v="3"/>
    <n v="1.512"/>
    <n v="0.69119999999999993"/>
    <n v="0.82080000000000009"/>
  </r>
  <r>
    <x v="7"/>
    <x v="5"/>
    <x v="16"/>
    <x v="6"/>
    <x v="16"/>
    <x v="4"/>
    <n v="1.5141"/>
    <n v="0.58590000000000009"/>
    <n v="0.92819999999999991"/>
  </r>
  <r>
    <x v="7"/>
    <x v="5"/>
    <x v="16"/>
    <x v="6"/>
    <x v="17"/>
    <x v="5"/>
    <n v="0.81270000000000009"/>
    <n v="0.40500000000000003"/>
    <n v="0.40770000000000006"/>
  </r>
  <r>
    <x v="7"/>
    <x v="5"/>
    <x v="16"/>
    <x v="6"/>
    <x v="18"/>
    <x v="6"/>
    <n v="1.0017"/>
    <n v="0.33615"/>
    <n v="0.66555000000000009"/>
  </r>
  <r>
    <x v="7"/>
    <x v="5"/>
    <x v="16"/>
    <x v="6"/>
    <x v="19"/>
    <x v="7"/>
    <n v="0.97439999999999993"/>
    <n v="0.30599999999999999"/>
    <n v="0.66839999999999988"/>
  </r>
  <r>
    <x v="7"/>
    <x v="5"/>
    <x v="16"/>
    <x v="6"/>
    <x v="20"/>
    <x v="8"/>
    <n v="1.0867499999999999"/>
    <n v="0.38474999999999998"/>
    <n v="0.70199999999999996"/>
  </r>
  <r>
    <x v="7"/>
    <x v="5"/>
    <x v="16"/>
    <x v="6"/>
    <x v="21"/>
    <x v="9"/>
    <n v="1.1088"/>
    <n v="0.50760000000000005"/>
    <n v="0.60119999999999996"/>
  </r>
  <r>
    <x v="7"/>
    <x v="5"/>
    <x v="16"/>
    <x v="6"/>
    <x v="22"/>
    <x v="10"/>
    <n v="1.5791999999999999"/>
    <n v="0.66959999999999997"/>
    <n v="0.90959999999999996"/>
  </r>
  <r>
    <x v="7"/>
    <x v="5"/>
    <x v="16"/>
    <x v="6"/>
    <x v="23"/>
    <x v="11"/>
    <n v="1.3524"/>
    <n v="0.61739999999999995"/>
    <n v="0.7350000000000001"/>
  </r>
  <r>
    <x v="0"/>
    <x v="0"/>
    <x v="23"/>
    <x v="0"/>
    <x v="12"/>
    <x v="0"/>
    <n v="32.656000000000006"/>
    <n v="15.06"/>
    <n v="17.596000000000004"/>
  </r>
  <r>
    <x v="0"/>
    <x v="0"/>
    <x v="23"/>
    <x v="0"/>
    <x v="13"/>
    <x v="1"/>
    <n v="34.697000000000003"/>
    <n v="14.030900000000001"/>
    <n v="20.6661"/>
  </r>
  <r>
    <x v="0"/>
    <x v="0"/>
    <x v="23"/>
    <x v="0"/>
    <x v="14"/>
    <x v="2"/>
    <n v="44.3996"/>
    <n v="20.556899999999999"/>
    <n v="23.842700000000001"/>
  </r>
  <r>
    <x v="0"/>
    <x v="0"/>
    <x v="23"/>
    <x v="0"/>
    <x v="15"/>
    <x v="3"/>
    <n v="57.273599999999995"/>
    <n v="18.473600000000001"/>
    <n v="38.799999999999997"/>
  </r>
  <r>
    <x v="0"/>
    <x v="0"/>
    <x v="23"/>
    <x v="0"/>
    <x v="16"/>
    <x v="4"/>
    <n v="39.124400000000001"/>
    <n v="19.151300000000003"/>
    <n v="19.973099999999999"/>
  </r>
  <r>
    <x v="0"/>
    <x v="0"/>
    <x v="23"/>
    <x v="0"/>
    <x v="17"/>
    <x v="5"/>
    <n v="33.0642"/>
    <n v="9.3748500000000003"/>
    <n v="23.689349999999997"/>
  </r>
  <r>
    <x v="0"/>
    <x v="0"/>
    <x v="23"/>
    <x v="0"/>
    <x v="18"/>
    <x v="6"/>
    <n v="32.499000000000002"/>
    <n v="9.148950000000001"/>
    <n v="23.350050000000003"/>
  </r>
  <r>
    <x v="0"/>
    <x v="0"/>
    <x v="23"/>
    <x v="0"/>
    <x v="19"/>
    <x v="7"/>
    <n v="28.3856"/>
    <n v="9.8391999999999999"/>
    <n v="18.546399999999998"/>
  </r>
  <r>
    <x v="0"/>
    <x v="0"/>
    <x v="23"/>
    <x v="0"/>
    <x v="20"/>
    <x v="8"/>
    <n v="31.086000000000006"/>
    <n v="12.537450000000002"/>
    <n v="18.548550000000006"/>
  </r>
  <r>
    <x v="0"/>
    <x v="0"/>
    <x v="23"/>
    <x v="0"/>
    <x v="21"/>
    <x v="9"/>
    <n v="39.940800000000003"/>
    <n v="16.716600000000003"/>
    <n v="23.2242"/>
  </r>
  <r>
    <x v="0"/>
    <x v="0"/>
    <x v="23"/>
    <x v="0"/>
    <x v="22"/>
    <x v="10"/>
    <n v="51.747200000000007"/>
    <n v="16.465600000000002"/>
    <n v="35.281600000000005"/>
  </r>
  <r>
    <x v="0"/>
    <x v="0"/>
    <x v="23"/>
    <x v="0"/>
    <x v="23"/>
    <x v="11"/>
    <n v="39.564"/>
    <n v="15.110200000000001"/>
    <n v="24.453800000000001"/>
  </r>
  <r>
    <x v="0"/>
    <x v="0"/>
    <x v="11"/>
    <x v="1"/>
    <x v="12"/>
    <x v="0"/>
    <n v="20.23"/>
    <n v="14.552"/>
    <n v="5.6780000000000008"/>
  </r>
  <r>
    <x v="0"/>
    <x v="0"/>
    <x v="11"/>
    <x v="1"/>
    <x v="13"/>
    <x v="1"/>
    <n v="18.122"/>
    <n v="16.265599999999999"/>
    <n v="1.8564000000000007"/>
  </r>
  <r>
    <x v="0"/>
    <x v="0"/>
    <x v="11"/>
    <x v="1"/>
    <x v="14"/>
    <x v="2"/>
    <n v="24.752000000000002"/>
    <n v="17.7072"/>
    <n v="7.0448000000000022"/>
  </r>
  <r>
    <x v="0"/>
    <x v="0"/>
    <x v="11"/>
    <x v="1"/>
    <x v="15"/>
    <x v="3"/>
    <n v="23.663999999999998"/>
    <n v="22.412800000000001"/>
    <n v="1.2511999999999972"/>
  </r>
  <r>
    <x v="0"/>
    <x v="0"/>
    <x v="11"/>
    <x v="1"/>
    <x v="16"/>
    <x v="4"/>
    <n v="26.893999999999998"/>
    <n v="19.04"/>
    <n v="7.8539999999999992"/>
  </r>
  <r>
    <x v="0"/>
    <x v="0"/>
    <x v="11"/>
    <x v="1"/>
    <x v="17"/>
    <x v="5"/>
    <n v="18.36"/>
    <n v="12.852"/>
    <n v="5.5079999999999991"/>
  </r>
  <r>
    <x v="0"/>
    <x v="0"/>
    <x v="11"/>
    <x v="1"/>
    <x v="18"/>
    <x v="6"/>
    <n v="16.524000000000001"/>
    <n v="11.750399999999999"/>
    <n v="4.7736000000000018"/>
  </r>
  <r>
    <x v="0"/>
    <x v="0"/>
    <x v="11"/>
    <x v="1"/>
    <x v="19"/>
    <x v="7"/>
    <n v="14.688000000000001"/>
    <n v="10.118400000000001"/>
    <n v="4.5695999999999994"/>
  </r>
  <r>
    <x v="0"/>
    <x v="0"/>
    <x v="11"/>
    <x v="1"/>
    <x v="20"/>
    <x v="8"/>
    <n v="13.311"/>
    <n v="11.628"/>
    <n v="1.6829999999999998"/>
  </r>
  <r>
    <x v="0"/>
    <x v="0"/>
    <x v="11"/>
    <x v="1"/>
    <x v="21"/>
    <x v="9"/>
    <n v="16.728000000000002"/>
    <n v="18.767999999999997"/>
    <n v="-2.0399999999999956"/>
  </r>
  <r>
    <x v="0"/>
    <x v="0"/>
    <x v="11"/>
    <x v="1"/>
    <x v="22"/>
    <x v="10"/>
    <n v="28.832000000000001"/>
    <n v="20.236800000000002"/>
    <n v="8.5951999999999984"/>
  </r>
  <r>
    <x v="0"/>
    <x v="0"/>
    <x v="11"/>
    <x v="1"/>
    <x v="23"/>
    <x v="11"/>
    <n v="22.847999999999999"/>
    <n v="22.276799999999998"/>
    <n v="0.57120000000000104"/>
  </r>
  <r>
    <x v="0"/>
    <x v="0"/>
    <x v="23"/>
    <x v="2"/>
    <x v="12"/>
    <x v="0"/>
    <n v="9.8810000000000002"/>
    <n v="8.2649999999999988"/>
    <n v="1.6160000000000014"/>
  </r>
  <r>
    <x v="0"/>
    <x v="0"/>
    <x v="23"/>
    <x v="2"/>
    <x v="13"/>
    <x v="1"/>
    <n v="16.13495"/>
    <n v="10.838749999999999"/>
    <n v="5.2962000000000007"/>
  </r>
  <r>
    <x v="0"/>
    <x v="0"/>
    <x v="23"/>
    <x v="2"/>
    <x v="14"/>
    <x v="2"/>
    <n v="14.676900000000002"/>
    <n v="10.657500000000001"/>
    <n v="4.019400000000001"/>
  </r>
  <r>
    <x v="0"/>
    <x v="0"/>
    <x v="23"/>
    <x v="2"/>
    <x v="15"/>
    <x v="3"/>
    <n v="16.773600000000002"/>
    <n v="12.528"/>
    <n v="4.2456000000000014"/>
  </r>
  <r>
    <x v="0"/>
    <x v="0"/>
    <x v="23"/>
    <x v="2"/>
    <x v="16"/>
    <x v="4"/>
    <n v="16.1952"/>
    <n v="11.063500000000001"/>
    <n v="5.1316999999999986"/>
  </r>
  <r>
    <x v="0"/>
    <x v="0"/>
    <x v="23"/>
    <x v="2"/>
    <x v="17"/>
    <x v="5"/>
    <n v="12.7971"/>
    <n v="6.6555000000000009"/>
    <n v="6.1415999999999995"/>
  </r>
  <r>
    <x v="0"/>
    <x v="0"/>
    <x v="23"/>
    <x v="2"/>
    <x v="18"/>
    <x v="6"/>
    <n v="9.6520500000000009"/>
    <n v="6.9817500000000008"/>
    <n v="2.6703000000000001"/>
  </r>
  <r>
    <x v="0"/>
    <x v="0"/>
    <x v="23"/>
    <x v="2"/>
    <x v="19"/>
    <x v="7"/>
    <n v="11.2788"/>
    <n v="5.9740000000000002"/>
    <n v="5.3048000000000002"/>
  </r>
  <r>
    <x v="0"/>
    <x v="0"/>
    <x v="23"/>
    <x v="2"/>
    <x v="20"/>
    <x v="8"/>
    <n v="8.6760000000000002"/>
    <n v="7.1122500000000013"/>
    <n v="1.5637499999999989"/>
  </r>
  <r>
    <x v="0"/>
    <x v="0"/>
    <x v="23"/>
    <x v="2"/>
    <x v="21"/>
    <x v="9"/>
    <n v="12.291"/>
    <n v="9.3090000000000011"/>
    <n v="2.9819999999999993"/>
  </r>
  <r>
    <x v="0"/>
    <x v="0"/>
    <x v="23"/>
    <x v="2"/>
    <x v="22"/>
    <x v="10"/>
    <n v="18.701599999999999"/>
    <n v="10.788"/>
    <n v="7.9135999999999989"/>
  </r>
  <r>
    <x v="0"/>
    <x v="0"/>
    <x v="23"/>
    <x v="2"/>
    <x v="23"/>
    <x v="11"/>
    <n v="18.894400000000005"/>
    <n v="11.4695"/>
    <n v="7.4249000000000045"/>
  </r>
  <r>
    <x v="0"/>
    <x v="0"/>
    <x v="23"/>
    <x v="3"/>
    <x v="12"/>
    <x v="0"/>
    <n v="26.857000000000003"/>
    <n v="15.87"/>
    <n v="10.987000000000004"/>
  </r>
  <r>
    <x v="0"/>
    <x v="0"/>
    <x v="23"/>
    <x v="3"/>
    <x v="13"/>
    <x v="1"/>
    <n v="30.6722"/>
    <n v="20.989799999999999"/>
    <n v="9.6824000000000012"/>
  </r>
  <r>
    <x v="0"/>
    <x v="0"/>
    <x v="23"/>
    <x v="3"/>
    <x v="14"/>
    <x v="2"/>
    <n v="32.680199999999999"/>
    <n v="17.194800000000001"/>
    <n v="15.485399999999998"/>
  </r>
  <r>
    <x v="0"/>
    <x v="0"/>
    <x v="23"/>
    <x v="3"/>
    <x v="15"/>
    <x v="3"/>
    <n v="40.160000000000004"/>
    <n v="21.638400000000001"/>
    <n v="18.521600000000003"/>
  </r>
  <r>
    <x v="0"/>
    <x v="0"/>
    <x v="23"/>
    <x v="3"/>
    <x v="16"/>
    <x v="4"/>
    <n v="39.005400000000002"/>
    <n v="22.024799999999999"/>
    <n v="16.980600000000003"/>
  </r>
  <r>
    <x v="0"/>
    <x v="0"/>
    <x v="23"/>
    <x v="3"/>
    <x v="17"/>
    <x v="5"/>
    <n v="22.815899999999999"/>
    <n v="14.282999999999999"/>
    <n v="8.5328999999999997"/>
  </r>
  <r>
    <x v="0"/>
    <x v="0"/>
    <x v="23"/>
    <x v="3"/>
    <x v="18"/>
    <x v="6"/>
    <n v="20.782800000000002"/>
    <n v="11.178000000000001"/>
    <n v="9.6048000000000009"/>
  </r>
  <r>
    <x v="0"/>
    <x v="0"/>
    <x v="23"/>
    <x v="3"/>
    <x v="19"/>
    <x v="7"/>
    <n v="21.084000000000003"/>
    <n v="12.364800000000002"/>
    <n v="8.7192000000000007"/>
  </r>
  <r>
    <x v="0"/>
    <x v="0"/>
    <x v="23"/>
    <x v="3"/>
    <x v="20"/>
    <x v="8"/>
    <n v="18.9756"/>
    <n v="11.053800000000001"/>
    <n v="7.9217999999999993"/>
  </r>
  <r>
    <x v="0"/>
    <x v="0"/>
    <x v="23"/>
    <x v="3"/>
    <x v="21"/>
    <x v="9"/>
    <n v="26.806800000000003"/>
    <n v="14.4072"/>
    <n v="12.399600000000003"/>
  </r>
  <r>
    <x v="0"/>
    <x v="0"/>
    <x v="23"/>
    <x v="3"/>
    <x v="22"/>
    <x v="10"/>
    <n v="47.790400000000005"/>
    <n v="26.496000000000002"/>
    <n v="21.294400000000003"/>
  </r>
  <r>
    <x v="0"/>
    <x v="0"/>
    <x v="23"/>
    <x v="3"/>
    <x v="23"/>
    <x v="11"/>
    <n v="33.031599999999997"/>
    <n v="20.672400000000003"/>
    <n v="12.359199999999994"/>
  </r>
  <r>
    <x v="0"/>
    <x v="0"/>
    <x v="23"/>
    <x v="4"/>
    <x v="12"/>
    <x v="0"/>
    <n v="24.745000000000001"/>
    <n v="14.749000000000002"/>
    <n v="9.9959999999999987"/>
  </r>
  <r>
    <x v="0"/>
    <x v="0"/>
    <x v="23"/>
    <x v="4"/>
    <x v="13"/>
    <x v="1"/>
    <n v="34.716500000000003"/>
    <n v="20.288450000000001"/>
    <n v="14.428050000000002"/>
  </r>
  <r>
    <x v="0"/>
    <x v="0"/>
    <x v="23"/>
    <x v="4"/>
    <x v="14"/>
    <x v="2"/>
    <n v="34.986000000000004"/>
    <n v="21.3689"/>
    <n v="13.617100000000004"/>
  </r>
  <r>
    <x v="0"/>
    <x v="0"/>
    <x v="23"/>
    <x v="4"/>
    <x v="15"/>
    <x v="3"/>
    <n v="44.688000000000002"/>
    <n v="27.988800000000001"/>
    <n v="16.699200000000001"/>
  </r>
  <r>
    <x v="0"/>
    <x v="0"/>
    <x v="23"/>
    <x v="4"/>
    <x v="16"/>
    <x v="4"/>
    <n v="34.643000000000008"/>
    <n v="24.01"/>
    <n v="10.633000000000006"/>
  </r>
  <r>
    <x v="0"/>
    <x v="0"/>
    <x v="23"/>
    <x v="4"/>
    <x v="17"/>
    <x v="5"/>
    <n v="19.845000000000002"/>
    <n v="13.274100000000001"/>
    <n v="6.5709000000000017"/>
  </r>
  <r>
    <x v="0"/>
    <x v="0"/>
    <x v="23"/>
    <x v="4"/>
    <x v="18"/>
    <x v="6"/>
    <n v="18.521999999999998"/>
    <n v="12.348000000000001"/>
    <n v="6.1739999999999977"/>
  </r>
  <r>
    <x v="0"/>
    <x v="0"/>
    <x v="23"/>
    <x v="4"/>
    <x v="19"/>
    <x v="7"/>
    <n v="21.756000000000004"/>
    <n v="15.503599999999999"/>
    <n v="6.2524000000000051"/>
  </r>
  <r>
    <x v="0"/>
    <x v="0"/>
    <x v="23"/>
    <x v="4"/>
    <x v="20"/>
    <x v="8"/>
    <n v="20.286000000000001"/>
    <n v="15.28065"/>
    <n v="5.0053500000000017"/>
  </r>
  <r>
    <x v="0"/>
    <x v="0"/>
    <x v="23"/>
    <x v="4"/>
    <x v="21"/>
    <x v="9"/>
    <n v="24.402000000000001"/>
    <n v="24.696000000000002"/>
    <n v="-0.29400000000000048"/>
  </r>
  <r>
    <x v="0"/>
    <x v="0"/>
    <x v="23"/>
    <x v="4"/>
    <x v="22"/>
    <x v="10"/>
    <n v="36.847999999999999"/>
    <n v="23.324000000000002"/>
    <n v="13.523999999999997"/>
  </r>
  <r>
    <x v="0"/>
    <x v="0"/>
    <x v="23"/>
    <x v="4"/>
    <x v="23"/>
    <x v="11"/>
    <n v="31.213000000000005"/>
    <n v="19.448100000000004"/>
    <n v="11.764900000000001"/>
  </r>
  <r>
    <x v="0"/>
    <x v="0"/>
    <x v="23"/>
    <x v="5"/>
    <x v="12"/>
    <x v="0"/>
    <n v="9.6570000000000018"/>
    <n v="5.4240000000000004"/>
    <n v="4.2330000000000014"/>
  </r>
  <r>
    <x v="0"/>
    <x v="0"/>
    <x v="23"/>
    <x v="5"/>
    <x v="13"/>
    <x v="1"/>
    <n v="9.2742000000000004"/>
    <n v="8.2263999999999999"/>
    <n v="1.0478000000000005"/>
  </r>
  <r>
    <x v="0"/>
    <x v="0"/>
    <x v="23"/>
    <x v="5"/>
    <x v="14"/>
    <x v="2"/>
    <n v="11.2056"/>
    <n v="6.7234999999999996"/>
    <n v="4.4821000000000009"/>
  </r>
  <r>
    <x v="0"/>
    <x v="0"/>
    <x v="23"/>
    <x v="5"/>
    <x v="15"/>
    <x v="3"/>
    <n v="11.136000000000001"/>
    <n v="9.401600000000002"/>
    <n v="1.7343999999999991"/>
  </r>
  <r>
    <x v="0"/>
    <x v="0"/>
    <x v="23"/>
    <x v="5"/>
    <x v="16"/>
    <x v="4"/>
    <n v="11.449199999999999"/>
    <n v="7.1981000000000002"/>
    <n v="4.2510999999999992"/>
  </r>
  <r>
    <x v="0"/>
    <x v="0"/>
    <x v="23"/>
    <x v="5"/>
    <x v="17"/>
    <x v="5"/>
    <n v="8.6130000000000013"/>
    <n v="5.8477499999999996"/>
    <n v="2.7652500000000018"/>
  </r>
  <r>
    <x v="0"/>
    <x v="0"/>
    <x v="23"/>
    <x v="5"/>
    <x v="18"/>
    <x v="6"/>
    <n v="7.2036000000000007"/>
    <n v="4.7798999999999996"/>
    <n v="2.4237000000000011"/>
  </r>
  <r>
    <x v="0"/>
    <x v="0"/>
    <x v="23"/>
    <x v="5"/>
    <x v="19"/>
    <x v="7"/>
    <n v="7.1688000000000001"/>
    <n v="4.926800000000001"/>
    <n v="2.2419999999999991"/>
  </r>
  <r>
    <x v="0"/>
    <x v="0"/>
    <x v="23"/>
    <x v="5"/>
    <x v="20"/>
    <x v="8"/>
    <n v="6.6555"/>
    <n v="4.4239499999999996"/>
    <n v="2.2315500000000004"/>
  </r>
  <r>
    <x v="0"/>
    <x v="0"/>
    <x v="23"/>
    <x v="5"/>
    <x v="21"/>
    <x v="9"/>
    <n v="11.0664"/>
    <n v="7.3224000000000009"/>
    <n v="3.7439999999999989"/>
  </r>
  <r>
    <x v="0"/>
    <x v="0"/>
    <x v="23"/>
    <x v="5"/>
    <x v="22"/>
    <x v="10"/>
    <n v="15.312000000000001"/>
    <n v="10.396000000000001"/>
    <n v="4.9160000000000004"/>
  </r>
  <r>
    <x v="0"/>
    <x v="0"/>
    <x v="23"/>
    <x v="5"/>
    <x v="23"/>
    <x v="11"/>
    <n v="12.789"/>
    <n v="8.3846000000000007"/>
    <n v="4.404399999999999"/>
  </r>
  <r>
    <x v="0"/>
    <x v="0"/>
    <x v="23"/>
    <x v="6"/>
    <x v="12"/>
    <x v="0"/>
    <n v="2.1"/>
    <n v="0.63800000000000001"/>
    <n v="1.4620000000000002"/>
  </r>
  <r>
    <x v="0"/>
    <x v="0"/>
    <x v="23"/>
    <x v="6"/>
    <x v="13"/>
    <x v="1"/>
    <n v="2.3660000000000001"/>
    <n v="0.60059999999999991"/>
    <n v="1.7654000000000001"/>
  </r>
  <r>
    <x v="0"/>
    <x v="0"/>
    <x v="23"/>
    <x v="6"/>
    <x v="14"/>
    <x v="2"/>
    <n v="2.891"/>
    <n v="0.81620000000000004"/>
    <n v="2.0747999999999998"/>
  </r>
  <r>
    <x v="0"/>
    <x v="0"/>
    <x v="23"/>
    <x v="6"/>
    <x v="15"/>
    <x v="3"/>
    <n v="3.3040000000000003"/>
    <n v="0.8448"/>
    <n v="2.4592000000000001"/>
  </r>
  <r>
    <x v="0"/>
    <x v="0"/>
    <x v="23"/>
    <x v="6"/>
    <x v="16"/>
    <x v="4"/>
    <n v="2.1805000000000003"/>
    <n v="0.89319999999999999"/>
    <n v="1.2873000000000003"/>
  </r>
  <r>
    <x v="0"/>
    <x v="0"/>
    <x v="23"/>
    <x v="6"/>
    <x v="17"/>
    <x v="5"/>
    <n v="1.6537500000000001"/>
    <n v="0.47025"/>
    <n v="1.1835"/>
  </r>
  <r>
    <x v="0"/>
    <x v="0"/>
    <x v="23"/>
    <x v="6"/>
    <x v="18"/>
    <x v="6"/>
    <n v="1.5434999999999999"/>
    <n v="0.42075000000000001"/>
    <n v="1.1227499999999999"/>
  </r>
  <r>
    <x v="0"/>
    <x v="0"/>
    <x v="23"/>
    <x v="6"/>
    <x v="19"/>
    <x v="7"/>
    <n v="1.61"/>
    <n v="0.48840000000000006"/>
    <n v="1.1215999999999999"/>
  </r>
  <r>
    <x v="0"/>
    <x v="0"/>
    <x v="23"/>
    <x v="6"/>
    <x v="20"/>
    <x v="8"/>
    <n v="1.6379999999999999"/>
    <n v="0.48014999999999997"/>
    <n v="1.1578499999999998"/>
  </r>
  <r>
    <x v="0"/>
    <x v="0"/>
    <x v="23"/>
    <x v="6"/>
    <x v="21"/>
    <x v="9"/>
    <n v="1.8480000000000001"/>
    <n v="0.73920000000000008"/>
    <n v="1.1088"/>
  </r>
  <r>
    <x v="0"/>
    <x v="0"/>
    <x v="23"/>
    <x v="6"/>
    <x v="22"/>
    <x v="10"/>
    <n v="2.9120000000000004"/>
    <n v="0.8448"/>
    <n v="2.0672000000000006"/>
  </r>
  <r>
    <x v="0"/>
    <x v="0"/>
    <x v="23"/>
    <x v="6"/>
    <x v="23"/>
    <x v="11"/>
    <n v="2.6950000000000003"/>
    <n v="0.73919999999999997"/>
    <n v="1.9558000000000004"/>
  </r>
  <r>
    <x v="0"/>
    <x v="0"/>
    <x v="23"/>
    <x v="6"/>
    <x v="12"/>
    <x v="0"/>
    <n v="1.4279999999999999"/>
    <n v="0.47199999999999998"/>
    <n v="0.95599999999999996"/>
  </r>
  <r>
    <x v="0"/>
    <x v="0"/>
    <x v="23"/>
    <x v="6"/>
    <x v="13"/>
    <x v="1"/>
    <n v="1.5444"/>
    <n v="0.51480000000000004"/>
    <n v="1.0295999999999998"/>
  </r>
  <r>
    <x v="0"/>
    <x v="0"/>
    <x v="23"/>
    <x v="6"/>
    <x v="14"/>
    <x v="2"/>
    <n v="1.4111999999999998"/>
    <n v="0.45360000000000006"/>
    <n v="0.95759999999999978"/>
  </r>
  <r>
    <x v="0"/>
    <x v="0"/>
    <x v="23"/>
    <x v="6"/>
    <x v="15"/>
    <x v="3"/>
    <n v="1.8431999999999999"/>
    <n v="0.57600000000000007"/>
    <n v="1.2671999999999999"/>
  </r>
  <r>
    <x v="0"/>
    <x v="0"/>
    <x v="23"/>
    <x v="6"/>
    <x v="16"/>
    <x v="4"/>
    <n v="1.8144"/>
    <n v="0.52639999999999998"/>
    <n v="1.288"/>
  </r>
  <r>
    <x v="0"/>
    <x v="0"/>
    <x v="23"/>
    <x v="6"/>
    <x v="17"/>
    <x v="5"/>
    <n v="1.1340000000000001"/>
    <n v="0.41399999999999998"/>
    <n v="0.7200000000000002"/>
  </r>
  <r>
    <x v="0"/>
    <x v="0"/>
    <x v="23"/>
    <x v="6"/>
    <x v="18"/>
    <x v="6"/>
    <n v="1.0692000000000002"/>
    <n v="0.34559999999999996"/>
    <n v="0.72360000000000024"/>
  </r>
  <r>
    <x v="0"/>
    <x v="0"/>
    <x v="23"/>
    <x v="6"/>
    <x v="19"/>
    <x v="7"/>
    <n v="0.8256"/>
    <n v="0.32319999999999999"/>
    <n v="0.50239999999999996"/>
  </r>
  <r>
    <x v="0"/>
    <x v="0"/>
    <x v="23"/>
    <x v="6"/>
    <x v="20"/>
    <x v="8"/>
    <n v="1.1340000000000001"/>
    <n v="0.42119999999999996"/>
    <n v="0.7128000000000001"/>
  </r>
  <r>
    <x v="0"/>
    <x v="0"/>
    <x v="23"/>
    <x v="6"/>
    <x v="21"/>
    <x v="9"/>
    <n v="1.2671999999999999"/>
    <n v="0.52800000000000002"/>
    <n v="0.73919999999999986"/>
  </r>
  <r>
    <x v="0"/>
    <x v="0"/>
    <x v="23"/>
    <x v="6"/>
    <x v="22"/>
    <x v="10"/>
    <n v="2.1887999999999996"/>
    <n v="0.64"/>
    <n v="1.5487999999999995"/>
  </r>
  <r>
    <x v="0"/>
    <x v="0"/>
    <x v="23"/>
    <x v="6"/>
    <x v="23"/>
    <x v="11"/>
    <n v="1.8312000000000002"/>
    <n v="0.57680000000000009"/>
    <n v="1.2544"/>
  </r>
  <r>
    <x v="0"/>
    <x v="0"/>
    <x v="23"/>
    <x v="6"/>
    <x v="12"/>
    <x v="0"/>
    <n v="0.16500000000000001"/>
    <n v="4.4500000000000005E-2"/>
    <n v="0.1205"/>
  </r>
  <r>
    <x v="0"/>
    <x v="0"/>
    <x v="23"/>
    <x v="6"/>
    <x v="13"/>
    <x v="1"/>
    <n v="0.20280000000000001"/>
    <n v="6.4350000000000004E-2"/>
    <n v="0.13845000000000002"/>
  </r>
  <r>
    <x v="0"/>
    <x v="0"/>
    <x v="23"/>
    <x v="6"/>
    <x v="14"/>
    <x v="2"/>
    <n v="0.16800000000000001"/>
    <n v="6.1600000000000009E-2"/>
    <n v="0.10639999999999999"/>
  </r>
  <r>
    <x v="0"/>
    <x v="0"/>
    <x v="23"/>
    <x v="6"/>
    <x v="15"/>
    <x v="3"/>
    <n v="0.252"/>
    <n v="6.5599999999999992E-2"/>
    <n v="0.18640000000000001"/>
  </r>
  <r>
    <x v="0"/>
    <x v="0"/>
    <x v="23"/>
    <x v="6"/>
    <x v="16"/>
    <x v="4"/>
    <n v="0.19109999999999999"/>
    <n v="5.6700000000000007E-2"/>
    <n v="0.13439999999999999"/>
  </r>
  <r>
    <x v="0"/>
    <x v="0"/>
    <x v="23"/>
    <x v="6"/>
    <x v="17"/>
    <x v="5"/>
    <n v="0.11205"/>
    <n v="4.0500000000000001E-2"/>
    <n v="7.1550000000000002E-2"/>
  </r>
  <r>
    <x v="0"/>
    <x v="0"/>
    <x v="23"/>
    <x v="6"/>
    <x v="18"/>
    <x v="6"/>
    <n v="0.1323"/>
    <n v="4.2299999999999997E-2"/>
    <n v="0.09"/>
  </r>
  <r>
    <x v="0"/>
    <x v="0"/>
    <x v="23"/>
    <x v="6"/>
    <x v="19"/>
    <x v="7"/>
    <n v="0.14279999999999998"/>
    <n v="4.0800000000000003E-2"/>
    <n v="0.10199999999999998"/>
  </r>
  <r>
    <x v="0"/>
    <x v="0"/>
    <x v="23"/>
    <x v="6"/>
    <x v="20"/>
    <x v="8"/>
    <n v="0.15120000000000003"/>
    <n v="4.8600000000000004E-2"/>
    <n v="0.10260000000000002"/>
  </r>
  <r>
    <x v="0"/>
    <x v="0"/>
    <x v="23"/>
    <x v="6"/>
    <x v="21"/>
    <x v="9"/>
    <n v="0.16739999999999999"/>
    <n v="5.9399999999999994E-2"/>
    <n v="0.108"/>
  </r>
  <r>
    <x v="0"/>
    <x v="0"/>
    <x v="23"/>
    <x v="6"/>
    <x v="22"/>
    <x v="10"/>
    <n v="0.23279999999999998"/>
    <n v="6.88E-2"/>
    <n v="0.16399999999999998"/>
  </r>
  <r>
    <x v="0"/>
    <x v="0"/>
    <x v="23"/>
    <x v="6"/>
    <x v="23"/>
    <x v="11"/>
    <n v="0.1953"/>
    <n v="7.9100000000000004E-2"/>
    <n v="0.1162"/>
  </r>
  <r>
    <x v="0"/>
    <x v="0"/>
    <x v="23"/>
    <x v="6"/>
    <x v="12"/>
    <x v="0"/>
    <n v="2.7540000000000004"/>
    <n v="0.97199999999999998"/>
    <n v="1.7820000000000005"/>
  </r>
  <r>
    <x v="0"/>
    <x v="0"/>
    <x v="23"/>
    <x v="6"/>
    <x v="13"/>
    <x v="1"/>
    <n v="3.5802000000000005"/>
    <n v="1.7472000000000003"/>
    <n v="1.8330000000000002"/>
  </r>
  <r>
    <x v="0"/>
    <x v="0"/>
    <x v="23"/>
    <x v="6"/>
    <x v="14"/>
    <x v="2"/>
    <n v="3.7044000000000001"/>
    <n v="1.8983999999999996"/>
    <n v="1.8060000000000005"/>
  </r>
  <r>
    <x v="0"/>
    <x v="0"/>
    <x v="23"/>
    <x v="6"/>
    <x v="15"/>
    <x v="3"/>
    <n v="3.8448000000000002"/>
    <n v="2.1504000000000003"/>
    <n v="1.6943999999999999"/>
  </r>
  <r>
    <x v="0"/>
    <x v="0"/>
    <x v="23"/>
    <x v="6"/>
    <x v="16"/>
    <x v="4"/>
    <n v="4.1202000000000005"/>
    <n v="1.7807999999999999"/>
    <n v="2.3394000000000004"/>
  </r>
  <r>
    <x v="0"/>
    <x v="0"/>
    <x v="23"/>
    <x v="6"/>
    <x v="17"/>
    <x v="5"/>
    <n v="2.0655000000000001"/>
    <n v="1.2096000000000002"/>
    <n v="0.85589999999999988"/>
  </r>
  <r>
    <x v="0"/>
    <x v="0"/>
    <x v="23"/>
    <x v="6"/>
    <x v="18"/>
    <x v="6"/>
    <n v="2.7216000000000005"/>
    <n v="0.8640000000000001"/>
    <n v="1.8576000000000004"/>
  </r>
  <r>
    <x v="0"/>
    <x v="0"/>
    <x v="23"/>
    <x v="6"/>
    <x v="19"/>
    <x v="7"/>
    <n v="1.8792000000000002"/>
    <n v="0.87360000000000004"/>
    <n v="1.0056000000000003"/>
  </r>
  <r>
    <x v="0"/>
    <x v="0"/>
    <x v="23"/>
    <x v="6"/>
    <x v="20"/>
    <x v="8"/>
    <n v="2.2842000000000002"/>
    <n v="0.95040000000000002"/>
    <n v="1.3338000000000001"/>
  </r>
  <r>
    <x v="0"/>
    <x v="0"/>
    <x v="23"/>
    <x v="6"/>
    <x v="21"/>
    <x v="9"/>
    <n v="2.9160000000000004"/>
    <n v="1.6991999999999998"/>
    <n v="1.2168000000000005"/>
  </r>
  <r>
    <x v="0"/>
    <x v="0"/>
    <x v="23"/>
    <x v="6"/>
    <x v="22"/>
    <x v="10"/>
    <n v="4.968"/>
    <n v="1.9007999999999998"/>
    <n v="3.0672000000000001"/>
  </r>
  <r>
    <x v="0"/>
    <x v="0"/>
    <x v="23"/>
    <x v="6"/>
    <x v="23"/>
    <x v="11"/>
    <n v="3.4776000000000002"/>
    <n v="1.9151999999999998"/>
    <n v="1.5624000000000005"/>
  </r>
  <r>
    <x v="0"/>
    <x v="0"/>
    <x v="23"/>
    <x v="6"/>
    <x v="12"/>
    <x v="0"/>
    <n v="1.8225000000000002"/>
    <n v="0.80249999999999999"/>
    <n v="1.0200000000000002"/>
  </r>
  <r>
    <x v="0"/>
    <x v="0"/>
    <x v="23"/>
    <x v="6"/>
    <x v="13"/>
    <x v="1"/>
    <n v="3.1590000000000007"/>
    <n v="0.86775000000000002"/>
    <n v="2.2912500000000007"/>
  </r>
  <r>
    <x v="0"/>
    <x v="0"/>
    <x v="23"/>
    <x v="6"/>
    <x v="14"/>
    <x v="2"/>
    <n v="2.5514999999999999"/>
    <n v="1.0185"/>
    <n v="1.5329999999999999"/>
  </r>
  <r>
    <x v="0"/>
    <x v="0"/>
    <x v="23"/>
    <x v="6"/>
    <x v="15"/>
    <x v="3"/>
    <n v="3.6"/>
    <n v="1.08"/>
    <n v="2.52"/>
  </r>
  <r>
    <x v="0"/>
    <x v="0"/>
    <x v="23"/>
    <x v="6"/>
    <x v="16"/>
    <x v="4"/>
    <n v="3.3705000000000003"/>
    <n v="1.2495000000000001"/>
    <n v="2.1210000000000004"/>
  </r>
  <r>
    <x v="0"/>
    <x v="0"/>
    <x v="23"/>
    <x v="6"/>
    <x v="17"/>
    <x v="5"/>
    <n v="2.2882499999999997"/>
    <n v="0.66149999999999998"/>
    <n v="1.6267499999999997"/>
  </r>
  <r>
    <x v="0"/>
    <x v="0"/>
    <x v="23"/>
    <x v="6"/>
    <x v="18"/>
    <x v="6"/>
    <n v="2.3692499999999996"/>
    <n v="0.56700000000000006"/>
    <n v="1.8022499999999995"/>
  </r>
  <r>
    <x v="0"/>
    <x v="0"/>
    <x v="23"/>
    <x v="6"/>
    <x v="19"/>
    <x v="7"/>
    <n v="1.6740000000000002"/>
    <n v="0.70199999999999996"/>
    <n v="0.9720000000000002"/>
  </r>
  <r>
    <x v="0"/>
    <x v="0"/>
    <x v="23"/>
    <x v="6"/>
    <x v="20"/>
    <x v="8"/>
    <n v="2.0452499999999998"/>
    <n v="0.69525000000000003"/>
    <n v="1.3499999999999996"/>
  </r>
  <r>
    <x v="0"/>
    <x v="0"/>
    <x v="23"/>
    <x v="6"/>
    <x v="21"/>
    <x v="9"/>
    <n v="2.7"/>
    <n v="0.81900000000000006"/>
    <n v="1.8810000000000002"/>
  </r>
  <r>
    <x v="0"/>
    <x v="0"/>
    <x v="23"/>
    <x v="6"/>
    <x v="22"/>
    <x v="10"/>
    <n v="3.024"/>
    <n v="1.3080000000000001"/>
    <n v="1.716"/>
  </r>
  <r>
    <x v="0"/>
    <x v="0"/>
    <x v="23"/>
    <x v="6"/>
    <x v="23"/>
    <x v="11"/>
    <n v="3.0554999999999999"/>
    <n v="1.1550000000000002"/>
    <n v="1.9004999999999996"/>
  </r>
  <r>
    <x v="0"/>
    <x v="0"/>
    <x v="23"/>
    <x v="6"/>
    <x v="12"/>
    <x v="0"/>
    <n v="1.0165000000000002"/>
    <n v="0.35200000000000004"/>
    <n v="0.66450000000000009"/>
  </r>
  <r>
    <x v="0"/>
    <x v="0"/>
    <x v="23"/>
    <x v="6"/>
    <x v="13"/>
    <x v="1"/>
    <n v="1.44495"/>
    <n v="0.48880000000000001"/>
    <n v="0.95614999999999994"/>
  </r>
  <r>
    <x v="0"/>
    <x v="0"/>
    <x v="23"/>
    <x v="6"/>
    <x v="14"/>
    <x v="2"/>
    <n v="1.2103000000000002"/>
    <n v="0.4592"/>
    <n v="0.7511000000000001"/>
  </r>
  <r>
    <x v="0"/>
    <x v="0"/>
    <x v="23"/>
    <x v="6"/>
    <x v="15"/>
    <x v="3"/>
    <n v="1.5047999999999999"/>
    <n v="0.5696"/>
    <n v="0.93519999999999992"/>
  </r>
  <r>
    <x v="0"/>
    <x v="0"/>
    <x v="23"/>
    <x v="6"/>
    <x v="16"/>
    <x v="4"/>
    <n v="1.1305000000000001"/>
    <n v="0.62160000000000015"/>
    <n v="0.50889999999999991"/>
  </r>
  <r>
    <x v="0"/>
    <x v="0"/>
    <x v="23"/>
    <x v="6"/>
    <x v="17"/>
    <x v="5"/>
    <n v="0.78659999999999997"/>
    <n v="0.32400000000000001"/>
    <n v="0.46259999999999996"/>
  </r>
  <r>
    <x v="0"/>
    <x v="0"/>
    <x v="23"/>
    <x v="6"/>
    <x v="18"/>
    <x v="6"/>
    <n v="0.84644999999999992"/>
    <n v="0.33119999999999999"/>
    <n v="0.51524999999999999"/>
  </r>
  <r>
    <x v="0"/>
    <x v="0"/>
    <x v="23"/>
    <x v="6"/>
    <x v="19"/>
    <x v="7"/>
    <n v="0.75239999999999996"/>
    <n v="0.36479999999999996"/>
    <n v="0.3876"/>
  </r>
  <r>
    <x v="0"/>
    <x v="0"/>
    <x v="23"/>
    <x v="6"/>
    <x v="20"/>
    <x v="8"/>
    <n v="0.88065000000000004"/>
    <n v="0.3276"/>
    <n v="0.55305000000000004"/>
  </r>
  <r>
    <x v="0"/>
    <x v="0"/>
    <x v="23"/>
    <x v="6"/>
    <x v="21"/>
    <x v="9"/>
    <n v="1.3680000000000001"/>
    <n v="0.5663999999999999"/>
    <n v="0.8016000000000002"/>
  </r>
  <r>
    <x v="0"/>
    <x v="0"/>
    <x v="23"/>
    <x v="6"/>
    <x v="22"/>
    <x v="10"/>
    <n v="1.6416000000000002"/>
    <n v="0.61439999999999995"/>
    <n v="1.0272000000000001"/>
  </r>
  <r>
    <x v="0"/>
    <x v="0"/>
    <x v="23"/>
    <x v="6"/>
    <x v="23"/>
    <x v="11"/>
    <n v="1.0906"/>
    <n v="0.4592"/>
    <n v="0.63139999999999996"/>
  </r>
  <r>
    <x v="1"/>
    <x v="1"/>
    <x v="22"/>
    <x v="0"/>
    <x v="12"/>
    <x v="0"/>
    <n v="25.896000000000004"/>
    <n v="11.343"/>
    <n v="14.553000000000004"/>
  </r>
  <r>
    <x v="1"/>
    <x v="1"/>
    <x v="22"/>
    <x v="0"/>
    <x v="13"/>
    <x v="1"/>
    <n v="31.398899999999998"/>
    <n v="12.02955"/>
    <n v="19.369349999999997"/>
  </r>
  <r>
    <x v="1"/>
    <x v="1"/>
    <x v="22"/>
    <x v="0"/>
    <x v="14"/>
    <x v="2"/>
    <n v="29.282399999999999"/>
    <n v="12.537000000000001"/>
    <n v="16.745399999999997"/>
  </r>
  <r>
    <x v="1"/>
    <x v="1"/>
    <x v="22"/>
    <x v="0"/>
    <x v="15"/>
    <x v="3"/>
    <n v="34.660800000000002"/>
    <n v="13.3728"/>
    <n v="21.288000000000004"/>
  </r>
  <r>
    <x v="1"/>
    <x v="1"/>
    <x v="22"/>
    <x v="0"/>
    <x v="16"/>
    <x v="4"/>
    <n v="37.648800000000001"/>
    <n v="14.4872"/>
    <n v="23.1616"/>
  </r>
  <r>
    <x v="1"/>
    <x v="1"/>
    <x v="22"/>
    <x v="0"/>
    <x v="17"/>
    <x v="5"/>
    <n v="19.720800000000001"/>
    <n v="8.5072499999999991"/>
    <n v="11.213550000000001"/>
  </r>
  <r>
    <x v="1"/>
    <x v="1"/>
    <x v="22"/>
    <x v="0"/>
    <x v="18"/>
    <x v="6"/>
    <n v="26.2197"/>
    <n v="9.6714000000000002"/>
    <n v="16.548299999999998"/>
  </r>
  <r>
    <x v="1"/>
    <x v="1"/>
    <x v="22"/>
    <x v="0"/>
    <x v="19"/>
    <x v="7"/>
    <n v="21.712800000000005"/>
    <n v="7.4823999999999993"/>
    <n v="14.230400000000007"/>
  </r>
  <r>
    <x v="1"/>
    <x v="1"/>
    <x v="22"/>
    <x v="0"/>
    <x v="20"/>
    <x v="8"/>
    <n v="21.9618"/>
    <n v="10.746"/>
    <n v="11.2158"/>
  </r>
  <r>
    <x v="1"/>
    <x v="1"/>
    <x v="22"/>
    <x v="0"/>
    <x v="21"/>
    <x v="9"/>
    <n v="30.477599999999999"/>
    <n v="13.611599999999997"/>
    <n v="16.866"/>
  </r>
  <r>
    <x v="1"/>
    <x v="1"/>
    <x v="22"/>
    <x v="0"/>
    <x v="22"/>
    <x v="10"/>
    <n v="47.011200000000002"/>
    <n v="15.283199999999999"/>
    <n v="31.728000000000002"/>
  </r>
  <r>
    <x v="1"/>
    <x v="1"/>
    <x v="22"/>
    <x v="0"/>
    <x v="23"/>
    <x v="11"/>
    <n v="39.391799999999996"/>
    <n v="14.347899999999999"/>
    <n v="25.043899999999997"/>
  </r>
  <r>
    <x v="1"/>
    <x v="1"/>
    <x v="22"/>
    <x v="1"/>
    <x v="12"/>
    <x v="0"/>
    <n v="15.543999999999999"/>
    <n v="10.272"/>
    <n v="5.2719999999999985"/>
  </r>
  <r>
    <x v="1"/>
    <x v="1"/>
    <x v="22"/>
    <x v="1"/>
    <x v="13"/>
    <x v="1"/>
    <n v="17.768400000000003"/>
    <n v="14.327300000000001"/>
    <n v="3.4411000000000023"/>
  </r>
  <r>
    <x v="1"/>
    <x v="1"/>
    <x v="22"/>
    <x v="1"/>
    <x v="14"/>
    <x v="2"/>
    <n v="16.508800000000001"/>
    <n v="16.328200000000002"/>
    <n v="0.18059999999999832"/>
  </r>
  <r>
    <x v="1"/>
    <x v="1"/>
    <x v="22"/>
    <x v="1"/>
    <x v="15"/>
    <x v="3"/>
    <n v="22.297600000000003"/>
    <n v="16.435200000000002"/>
    <n v="5.8624000000000009"/>
  </r>
  <r>
    <x v="1"/>
    <x v="1"/>
    <x v="22"/>
    <x v="1"/>
    <x v="16"/>
    <x v="4"/>
    <n v="21.198799999999999"/>
    <n v="12.733000000000001"/>
    <n v="8.465799999999998"/>
  </r>
  <r>
    <x v="1"/>
    <x v="1"/>
    <x v="22"/>
    <x v="1"/>
    <x v="17"/>
    <x v="5"/>
    <n v="14.3514"/>
    <n v="9.2447999999999997"/>
    <n v="5.1066000000000003"/>
  </r>
  <r>
    <x v="1"/>
    <x v="1"/>
    <x v="22"/>
    <x v="1"/>
    <x v="18"/>
    <x v="6"/>
    <n v="11.8188"/>
    <n v="7.7040000000000006"/>
    <n v="4.1147999999999989"/>
  </r>
  <r>
    <x v="1"/>
    <x v="1"/>
    <x v="22"/>
    <x v="1"/>
    <x v="19"/>
    <x v="7"/>
    <n v="12.6496"/>
    <n v="7.789600000000001"/>
    <n v="4.8599999999999985"/>
  </r>
  <r>
    <x v="1"/>
    <x v="1"/>
    <x v="22"/>
    <x v="1"/>
    <x v="20"/>
    <x v="8"/>
    <n v="13.627799999999999"/>
    <n v="10.593000000000002"/>
    <n v="3.0347999999999971"/>
  </r>
  <r>
    <x v="1"/>
    <x v="1"/>
    <x v="22"/>
    <x v="1"/>
    <x v="21"/>
    <x v="9"/>
    <n v="17.527200000000004"/>
    <n v="15.279599999999999"/>
    <n v="2.2476000000000056"/>
  </r>
  <r>
    <x v="1"/>
    <x v="1"/>
    <x v="22"/>
    <x v="1"/>
    <x v="22"/>
    <x v="10"/>
    <n v="25.299199999999999"/>
    <n v="19.5168"/>
    <n v="5.7823999999999991"/>
  </r>
  <r>
    <x v="1"/>
    <x v="1"/>
    <x v="22"/>
    <x v="1"/>
    <x v="23"/>
    <x v="11"/>
    <n v="18.197200000000002"/>
    <n v="14.231"/>
    <n v="3.9662000000000024"/>
  </r>
  <r>
    <x v="1"/>
    <x v="1"/>
    <x v="22"/>
    <x v="2"/>
    <x v="12"/>
    <x v="0"/>
    <n v="10.149999999999999"/>
    <n v="4.2525000000000004"/>
    <n v="5.8974999999999982"/>
  </r>
  <r>
    <x v="1"/>
    <x v="1"/>
    <x v="22"/>
    <x v="2"/>
    <x v="13"/>
    <x v="1"/>
    <n v="12.853749999999998"/>
    <n v="5.4600000000000009"/>
    <n v="7.3937499999999972"/>
  </r>
  <r>
    <x v="1"/>
    <x v="1"/>
    <x v="22"/>
    <x v="2"/>
    <x v="14"/>
    <x v="2"/>
    <n v="11.8825"/>
    <n v="7.2030000000000003"/>
    <n v="4.6795"/>
  </r>
  <r>
    <x v="1"/>
    <x v="1"/>
    <x v="22"/>
    <x v="2"/>
    <x v="15"/>
    <x v="3"/>
    <n v="14.700000000000001"/>
    <n v="7.2240000000000002"/>
    <n v="7.4760000000000009"/>
  </r>
  <r>
    <x v="1"/>
    <x v="1"/>
    <x v="22"/>
    <x v="2"/>
    <x v="16"/>
    <x v="4"/>
    <n v="13.475000000000001"/>
    <n v="7.7910000000000013"/>
    <n v="5.6840000000000002"/>
  </r>
  <r>
    <x v="1"/>
    <x v="1"/>
    <x v="22"/>
    <x v="2"/>
    <x v="17"/>
    <x v="5"/>
    <n v="9.2924999999999986"/>
    <n v="4.3942500000000004"/>
    <n v="4.8982499999999982"/>
  </r>
  <r>
    <x v="1"/>
    <x v="1"/>
    <x v="22"/>
    <x v="2"/>
    <x v="18"/>
    <x v="6"/>
    <n v="7.56"/>
    <n v="3.9690000000000003"/>
    <n v="3.5909999999999993"/>
  </r>
  <r>
    <x v="1"/>
    <x v="1"/>
    <x v="22"/>
    <x v="2"/>
    <x v="19"/>
    <x v="7"/>
    <n v="6.72"/>
    <n v="4.8719999999999999"/>
    <n v="1.8479999999999999"/>
  </r>
  <r>
    <x v="1"/>
    <x v="1"/>
    <x v="22"/>
    <x v="2"/>
    <x v="20"/>
    <x v="8"/>
    <n v="7.4812499999999993"/>
    <n v="5.5282499999999999"/>
    <n v="1.9529999999999994"/>
  </r>
  <r>
    <x v="1"/>
    <x v="1"/>
    <x v="22"/>
    <x v="2"/>
    <x v="21"/>
    <x v="9"/>
    <n v="11.55"/>
    <n v="5.4180000000000001"/>
    <n v="6.1320000000000006"/>
  </r>
  <r>
    <x v="1"/>
    <x v="1"/>
    <x v="22"/>
    <x v="2"/>
    <x v="22"/>
    <x v="10"/>
    <n v="13.719999999999999"/>
    <n v="7.3079999999999998"/>
    <n v="6.411999999999999"/>
  </r>
  <r>
    <x v="1"/>
    <x v="1"/>
    <x v="22"/>
    <x v="2"/>
    <x v="23"/>
    <x v="11"/>
    <n v="10.657500000000001"/>
    <n v="8.5995000000000008"/>
    <n v="2.0579999999999998"/>
  </r>
  <r>
    <x v="1"/>
    <x v="1"/>
    <x v="22"/>
    <x v="3"/>
    <x v="12"/>
    <x v="0"/>
    <n v="19.502000000000002"/>
    <n v="10.512"/>
    <n v="8.990000000000002"/>
  </r>
  <r>
    <x v="1"/>
    <x v="1"/>
    <x v="22"/>
    <x v="3"/>
    <x v="13"/>
    <x v="1"/>
    <n v="25.093900000000001"/>
    <n v="15.0891"/>
    <n v="10.004800000000001"/>
  </r>
  <r>
    <x v="1"/>
    <x v="1"/>
    <x v="22"/>
    <x v="3"/>
    <x v="14"/>
    <x v="2"/>
    <n v="30.3674"/>
    <n v="13.643700000000001"/>
    <n v="16.723700000000001"/>
  </r>
  <r>
    <x v="1"/>
    <x v="1"/>
    <x v="22"/>
    <x v="3"/>
    <x v="15"/>
    <x v="3"/>
    <n v="33.432000000000002"/>
    <n v="16.994399999999999"/>
    <n v="16.437600000000003"/>
  </r>
  <r>
    <x v="1"/>
    <x v="1"/>
    <x v="22"/>
    <x v="3"/>
    <x v="16"/>
    <x v="4"/>
    <n v="23.4024"/>
    <n v="13.3371"/>
    <n v="10.065300000000001"/>
  </r>
  <r>
    <x v="1"/>
    <x v="1"/>
    <x v="22"/>
    <x v="3"/>
    <x v="17"/>
    <x v="5"/>
    <n v="18.805500000000002"/>
    <n v="11.037600000000001"/>
    <n v="7.7679000000000009"/>
  </r>
  <r>
    <x v="1"/>
    <x v="1"/>
    <x v="22"/>
    <x v="3"/>
    <x v="18"/>
    <x v="6"/>
    <n v="19.163700000000002"/>
    <n v="11.431799999999999"/>
    <n v="7.7319000000000031"/>
  </r>
  <r>
    <x v="1"/>
    <x v="1"/>
    <x v="22"/>
    <x v="3"/>
    <x v="19"/>
    <x v="7"/>
    <n v="13.054399999999999"/>
    <n v="7.008"/>
    <n v="6.0463999999999993"/>
  </r>
  <r>
    <x v="1"/>
    <x v="1"/>
    <x v="22"/>
    <x v="3"/>
    <x v="20"/>
    <x v="8"/>
    <n v="18.9846"/>
    <n v="9.3622499999999995"/>
    <n v="9.6223500000000008"/>
  </r>
  <r>
    <x v="1"/>
    <x v="1"/>
    <x v="22"/>
    <x v="3"/>
    <x v="21"/>
    <x v="9"/>
    <n v="20.059199999999997"/>
    <n v="11.037599999999999"/>
    <n v="9.0215999999999976"/>
  </r>
  <r>
    <x v="1"/>
    <x v="1"/>
    <x v="22"/>
    <x v="3"/>
    <x v="22"/>
    <x v="10"/>
    <n v="37.252800000000001"/>
    <n v="18.571200000000001"/>
    <n v="18.6816"/>
  </r>
  <r>
    <x v="1"/>
    <x v="1"/>
    <x v="22"/>
    <x v="3"/>
    <x v="23"/>
    <x v="11"/>
    <n v="30.924600000000002"/>
    <n v="15.33"/>
    <n v="15.594600000000002"/>
  </r>
  <r>
    <x v="1"/>
    <x v="1"/>
    <x v="22"/>
    <x v="4"/>
    <x v="12"/>
    <x v="0"/>
    <n v="19.4925"/>
    <n v="10.164"/>
    <n v="9.3285"/>
  </r>
  <r>
    <x v="1"/>
    <x v="1"/>
    <x v="22"/>
    <x v="4"/>
    <x v="13"/>
    <x v="1"/>
    <n v="26.685749999999999"/>
    <n v="18.561399999999999"/>
    <n v="8.1243499999999997"/>
  </r>
  <r>
    <x v="1"/>
    <x v="1"/>
    <x v="22"/>
    <x v="4"/>
    <x v="14"/>
    <x v="2"/>
    <n v="26.565000000000005"/>
    <n v="15.415400000000002"/>
    <n v="11.149600000000003"/>
  </r>
  <r>
    <x v="1"/>
    <x v="1"/>
    <x v="22"/>
    <x v="4"/>
    <x v="15"/>
    <x v="3"/>
    <n v="23.46"/>
    <n v="16.0688"/>
    <n v="7.3912000000000013"/>
  </r>
  <r>
    <x v="1"/>
    <x v="1"/>
    <x v="22"/>
    <x v="4"/>
    <x v="16"/>
    <x v="4"/>
    <n v="19.561500000000002"/>
    <n v="14.907200000000001"/>
    <n v="4.654300000000001"/>
  </r>
  <r>
    <x v="1"/>
    <x v="1"/>
    <x v="22"/>
    <x v="4"/>
    <x v="17"/>
    <x v="5"/>
    <n v="17.54325"/>
    <n v="12.087900000000001"/>
    <n v="5.4553499999999993"/>
  </r>
  <r>
    <x v="1"/>
    <x v="1"/>
    <x v="22"/>
    <x v="4"/>
    <x v="18"/>
    <x v="6"/>
    <n v="16.922250000000002"/>
    <n v="12.741300000000001"/>
    <n v="4.1809500000000011"/>
  </r>
  <r>
    <x v="1"/>
    <x v="1"/>
    <x v="22"/>
    <x v="4"/>
    <x v="19"/>
    <x v="7"/>
    <n v="11.316000000000001"/>
    <n v="10.938399999999998"/>
    <n v="0.37760000000000282"/>
  </r>
  <r>
    <x v="1"/>
    <x v="1"/>
    <x v="22"/>
    <x v="4"/>
    <x v="20"/>
    <x v="8"/>
    <n v="15.525"/>
    <n v="9.3654000000000011"/>
    <n v="6.1595999999999993"/>
  </r>
  <r>
    <x v="1"/>
    <x v="1"/>
    <x v="22"/>
    <x v="4"/>
    <x v="21"/>
    <x v="9"/>
    <n v="23.804999999999996"/>
    <n v="16.8432"/>
    <n v="6.9617999999999967"/>
  </r>
  <r>
    <x v="1"/>
    <x v="1"/>
    <x v="22"/>
    <x v="4"/>
    <x v="22"/>
    <x v="10"/>
    <n v="33.119999999999997"/>
    <n v="22.263999999999999"/>
    <n v="10.855999999999998"/>
  </r>
  <r>
    <x v="1"/>
    <x v="1"/>
    <x v="22"/>
    <x v="4"/>
    <x v="23"/>
    <x v="11"/>
    <n v="26.806500000000003"/>
    <n v="16.770600000000002"/>
    <n v="10.035900000000002"/>
  </r>
  <r>
    <x v="1"/>
    <x v="1"/>
    <x v="22"/>
    <x v="5"/>
    <x v="12"/>
    <x v="0"/>
    <n v="5.9449999999999994"/>
    <n v="3.9009999999999998"/>
    <n v="2.0439999999999996"/>
  </r>
  <r>
    <x v="1"/>
    <x v="1"/>
    <x v="22"/>
    <x v="5"/>
    <x v="13"/>
    <x v="1"/>
    <n v="10.933"/>
    <n v="7.2098000000000004"/>
    <n v="3.7231999999999994"/>
  </r>
  <r>
    <x v="1"/>
    <x v="1"/>
    <x v="22"/>
    <x v="5"/>
    <x v="14"/>
    <x v="2"/>
    <n v="9.8454999999999995"/>
    <n v="6.1194000000000006"/>
    <n v="3.7260999999999989"/>
  </r>
  <r>
    <x v="1"/>
    <x v="1"/>
    <x v="22"/>
    <x v="5"/>
    <x v="15"/>
    <x v="3"/>
    <n v="11.251999999999999"/>
    <n v="8.0464000000000002"/>
    <n v="3.2055999999999987"/>
  </r>
  <r>
    <x v="1"/>
    <x v="1"/>
    <x v="22"/>
    <x v="5"/>
    <x v="16"/>
    <x v="4"/>
    <n v="10.353"/>
    <n v="5.9220000000000006"/>
    <n v="4.4309999999999992"/>
  </r>
  <r>
    <x v="1"/>
    <x v="1"/>
    <x v="22"/>
    <x v="5"/>
    <x v="17"/>
    <x v="5"/>
    <n v="5.8725000000000005"/>
    <n v="4.1877000000000004"/>
    <n v="1.6848000000000001"/>
  </r>
  <r>
    <x v="1"/>
    <x v="1"/>
    <x v="22"/>
    <x v="5"/>
    <x v="18"/>
    <x v="6"/>
    <n v="5.2200000000000006"/>
    <n v="4.6530000000000005"/>
    <n v="0.56700000000000017"/>
  </r>
  <r>
    <x v="1"/>
    <x v="1"/>
    <x v="22"/>
    <x v="5"/>
    <x v="19"/>
    <x v="7"/>
    <n v="4.6980000000000004"/>
    <n v="3.2336"/>
    <n v="1.4644000000000004"/>
  </r>
  <r>
    <x v="1"/>
    <x v="1"/>
    <x v="22"/>
    <x v="5"/>
    <x v="20"/>
    <x v="8"/>
    <n v="7.6995000000000005"/>
    <n v="4.5261000000000005"/>
    <n v="3.1734"/>
  </r>
  <r>
    <x v="1"/>
    <x v="1"/>
    <x v="22"/>
    <x v="5"/>
    <x v="21"/>
    <x v="9"/>
    <n v="7.3950000000000005"/>
    <n v="5.7527999999999997"/>
    <n v="1.6422000000000008"/>
  </r>
  <r>
    <x v="1"/>
    <x v="1"/>
    <x v="22"/>
    <x v="5"/>
    <x v="22"/>
    <x v="10"/>
    <n v="13.803999999999998"/>
    <n v="8.0464000000000002"/>
    <n v="5.7575999999999983"/>
  </r>
  <r>
    <x v="1"/>
    <x v="1"/>
    <x v="22"/>
    <x v="5"/>
    <x v="23"/>
    <x v="11"/>
    <n v="9.6425000000000001"/>
    <n v="5.9878"/>
    <n v="3.6547000000000001"/>
  </r>
  <r>
    <x v="1"/>
    <x v="1"/>
    <x v="22"/>
    <x v="6"/>
    <x v="12"/>
    <x v="0"/>
    <n v="1.3375000000000001"/>
    <n v="0.35600000000000004"/>
    <n v="0.98150000000000004"/>
  </r>
  <r>
    <x v="1"/>
    <x v="1"/>
    <x v="22"/>
    <x v="6"/>
    <x v="13"/>
    <x v="1"/>
    <n v="1.44625"/>
    <n v="0.57720000000000005"/>
    <n v="0.86904999999999999"/>
  </r>
  <r>
    <x v="1"/>
    <x v="1"/>
    <x v="22"/>
    <x v="6"/>
    <x v="14"/>
    <x v="2"/>
    <n v="1.8900000000000001"/>
    <n v="0.58240000000000003"/>
    <n v="1.3076000000000001"/>
  </r>
  <r>
    <x v="1"/>
    <x v="1"/>
    <x v="22"/>
    <x v="6"/>
    <x v="15"/>
    <x v="3"/>
    <n v="2.04"/>
    <n v="0.5696"/>
    <n v="1.4704000000000002"/>
  </r>
  <r>
    <x v="1"/>
    <x v="1"/>
    <x v="22"/>
    <x v="6"/>
    <x v="16"/>
    <x v="4"/>
    <n v="1.5225"/>
    <n v="0.47040000000000004"/>
    <n v="1.0520999999999998"/>
  </r>
  <r>
    <x v="1"/>
    <x v="1"/>
    <x v="22"/>
    <x v="6"/>
    <x v="17"/>
    <x v="5"/>
    <n v="1.0462500000000001"/>
    <n v="0.30959999999999999"/>
    <n v="0.73665000000000014"/>
  </r>
  <r>
    <x v="1"/>
    <x v="1"/>
    <x v="22"/>
    <x v="6"/>
    <x v="18"/>
    <x v="6"/>
    <n v="0.99"/>
    <n v="0.28799999999999998"/>
    <n v="0.70199999999999996"/>
  </r>
  <r>
    <x v="1"/>
    <x v="1"/>
    <x v="22"/>
    <x v="6"/>
    <x v="19"/>
    <x v="7"/>
    <n v="1.08"/>
    <n v="0.37759999999999999"/>
    <n v="0.70240000000000014"/>
  </r>
  <r>
    <x v="1"/>
    <x v="1"/>
    <x v="22"/>
    <x v="6"/>
    <x v="20"/>
    <x v="8"/>
    <n v="0.99"/>
    <n v="0.39960000000000001"/>
    <n v="0.59040000000000004"/>
  </r>
  <r>
    <x v="1"/>
    <x v="1"/>
    <x v="22"/>
    <x v="6"/>
    <x v="21"/>
    <x v="9"/>
    <n v="1.5449999999999999"/>
    <n v="0.41759999999999997"/>
    <n v="1.1274"/>
  </r>
  <r>
    <x v="1"/>
    <x v="1"/>
    <x v="22"/>
    <x v="6"/>
    <x v="22"/>
    <x v="10"/>
    <n v="2.2400000000000002"/>
    <n v="0.51840000000000008"/>
    <n v="1.7216"/>
  </r>
  <r>
    <x v="1"/>
    <x v="1"/>
    <x v="22"/>
    <x v="6"/>
    <x v="23"/>
    <x v="11"/>
    <n v="1.8025"/>
    <n v="0.58800000000000008"/>
    <n v="1.2144999999999999"/>
  </r>
  <r>
    <x v="1"/>
    <x v="1"/>
    <x v="22"/>
    <x v="6"/>
    <x v="12"/>
    <x v="0"/>
    <n v="1.2495000000000001"/>
    <n v="0.37450000000000006"/>
    <n v="0.875"/>
  </r>
  <r>
    <x v="1"/>
    <x v="1"/>
    <x v="22"/>
    <x v="6"/>
    <x v="13"/>
    <x v="1"/>
    <n v="1.2012"/>
    <n v="0.43224999999999997"/>
    <n v="0.76895000000000002"/>
  </r>
  <r>
    <x v="1"/>
    <x v="1"/>
    <x v="22"/>
    <x v="6"/>
    <x v="14"/>
    <x v="2"/>
    <n v="1.617"/>
    <n v="0.42630000000000001"/>
    <n v="1.1907000000000001"/>
  </r>
  <r>
    <x v="1"/>
    <x v="1"/>
    <x v="22"/>
    <x v="6"/>
    <x v="15"/>
    <x v="3"/>
    <n v="1.4951999999999999"/>
    <n v="0.44800000000000006"/>
    <n v="1.0471999999999997"/>
  </r>
  <r>
    <x v="1"/>
    <x v="1"/>
    <x v="22"/>
    <x v="6"/>
    <x v="16"/>
    <x v="4"/>
    <n v="1.7492999999999999"/>
    <n v="0.50960000000000005"/>
    <n v="1.2396999999999998"/>
  </r>
  <r>
    <x v="1"/>
    <x v="1"/>
    <x v="22"/>
    <x v="6"/>
    <x v="17"/>
    <x v="5"/>
    <n v="0.98280000000000012"/>
    <n v="0.31814999999999999"/>
    <n v="0.66465000000000019"/>
  </r>
  <r>
    <x v="1"/>
    <x v="1"/>
    <x v="22"/>
    <x v="6"/>
    <x v="18"/>
    <x v="6"/>
    <n v="0.89775000000000005"/>
    <n v="0.28665000000000002"/>
    <n v="0.61109999999999998"/>
  </r>
  <r>
    <x v="1"/>
    <x v="1"/>
    <x v="22"/>
    <x v="6"/>
    <x v="19"/>
    <x v="7"/>
    <n v="0.92400000000000004"/>
    <n v="0.31080000000000008"/>
    <n v="0.61319999999999997"/>
  </r>
  <r>
    <x v="1"/>
    <x v="1"/>
    <x v="22"/>
    <x v="6"/>
    <x v="20"/>
    <x v="8"/>
    <n v="1.0867499999999999"/>
    <n v="0.36224999999999996"/>
    <n v="0.72449999999999992"/>
  </r>
  <r>
    <x v="1"/>
    <x v="1"/>
    <x v="22"/>
    <x v="6"/>
    <x v="21"/>
    <x v="9"/>
    <n v="1.1214"/>
    <n v="0.42"/>
    <n v="0.70140000000000002"/>
  </r>
  <r>
    <x v="1"/>
    <x v="1"/>
    <x v="22"/>
    <x v="6"/>
    <x v="22"/>
    <x v="10"/>
    <n v="1.4111999999999998"/>
    <n v="0.49840000000000007"/>
    <n v="0.91279999999999972"/>
  </r>
  <r>
    <x v="1"/>
    <x v="1"/>
    <x v="22"/>
    <x v="6"/>
    <x v="23"/>
    <x v="11"/>
    <n v="1.1759999999999999"/>
    <n v="0.50470000000000004"/>
    <n v="0.6712999999999999"/>
  </r>
  <r>
    <x v="1"/>
    <x v="1"/>
    <x v="22"/>
    <x v="6"/>
    <x v="12"/>
    <x v="0"/>
    <n v="8.2000000000000003E-2"/>
    <n v="4.8000000000000001E-2"/>
    <n v="3.4000000000000002E-2"/>
  </r>
  <r>
    <x v="1"/>
    <x v="1"/>
    <x v="22"/>
    <x v="6"/>
    <x v="13"/>
    <x v="1"/>
    <n v="0.1053"/>
    <n v="7.3450000000000001E-2"/>
    <n v="3.1850000000000003E-2"/>
  </r>
  <r>
    <x v="1"/>
    <x v="1"/>
    <x v="22"/>
    <x v="6"/>
    <x v="14"/>
    <x v="2"/>
    <n v="0.1666"/>
    <n v="7.8400000000000011E-2"/>
    <n v="8.8199999999999987E-2"/>
  </r>
  <r>
    <x v="1"/>
    <x v="1"/>
    <x v="22"/>
    <x v="6"/>
    <x v="15"/>
    <x v="3"/>
    <n v="0.16"/>
    <n v="8.9600000000000013E-2"/>
    <n v="7.039999999999999E-2"/>
  </r>
  <r>
    <x v="1"/>
    <x v="1"/>
    <x v="22"/>
    <x v="6"/>
    <x v="16"/>
    <x v="4"/>
    <n v="0.11620000000000001"/>
    <n v="8.1200000000000008E-2"/>
    <n v="3.5000000000000003E-2"/>
  </r>
  <r>
    <x v="1"/>
    <x v="1"/>
    <x v="22"/>
    <x v="6"/>
    <x v="17"/>
    <x v="5"/>
    <n v="9.2700000000000005E-2"/>
    <n v="4.6350000000000002E-2"/>
    <n v="4.6350000000000002E-2"/>
  </r>
  <r>
    <x v="1"/>
    <x v="1"/>
    <x v="22"/>
    <x v="6"/>
    <x v="18"/>
    <x v="6"/>
    <n v="9.8100000000000007E-2"/>
    <n v="3.5999999999999997E-2"/>
    <n v="6.2100000000000009E-2"/>
  </r>
  <r>
    <x v="1"/>
    <x v="1"/>
    <x v="22"/>
    <x v="6"/>
    <x v="19"/>
    <x v="7"/>
    <n v="6.7199999999999996E-2"/>
    <n v="3.2799999999999996E-2"/>
    <n v="3.44E-2"/>
  </r>
  <r>
    <x v="1"/>
    <x v="1"/>
    <x v="22"/>
    <x v="6"/>
    <x v="20"/>
    <x v="8"/>
    <n v="0.1008"/>
    <n v="3.7349999999999994E-2"/>
    <n v="6.3450000000000006E-2"/>
  </r>
  <r>
    <x v="1"/>
    <x v="1"/>
    <x v="22"/>
    <x v="6"/>
    <x v="21"/>
    <x v="9"/>
    <n v="0.1032"/>
    <n v="6.7799999999999985E-2"/>
    <n v="3.5400000000000015E-2"/>
  </r>
  <r>
    <x v="1"/>
    <x v="1"/>
    <x v="22"/>
    <x v="6"/>
    <x v="22"/>
    <x v="10"/>
    <n v="0.15359999999999999"/>
    <n v="9.2799999999999994E-2"/>
    <n v="6.0799999999999993E-2"/>
  </r>
  <r>
    <x v="1"/>
    <x v="1"/>
    <x v="22"/>
    <x v="6"/>
    <x v="23"/>
    <x v="11"/>
    <n v="0.12320000000000002"/>
    <n v="6.4400000000000013E-2"/>
    <n v="5.8800000000000005E-2"/>
  </r>
  <r>
    <x v="1"/>
    <x v="1"/>
    <x v="22"/>
    <x v="6"/>
    <x v="12"/>
    <x v="0"/>
    <n v="2.109"/>
    <n v="0.68"/>
    <n v="1.4289999999999998"/>
  </r>
  <r>
    <x v="1"/>
    <x v="1"/>
    <x v="22"/>
    <x v="6"/>
    <x v="13"/>
    <x v="1"/>
    <n v="2.5974000000000004"/>
    <n v="1.0608"/>
    <n v="1.5366000000000004"/>
  </r>
  <r>
    <x v="1"/>
    <x v="1"/>
    <x v="22"/>
    <x v="6"/>
    <x v="14"/>
    <x v="2"/>
    <n v="2.4604999999999997"/>
    <n v="1.2257"/>
    <n v="1.2347999999999997"/>
  </r>
  <r>
    <x v="1"/>
    <x v="1"/>
    <x v="22"/>
    <x v="6"/>
    <x v="15"/>
    <x v="3"/>
    <n v="3.0488"/>
    <n v="1.5232000000000003"/>
    <n v="1.5255999999999996"/>
  </r>
  <r>
    <x v="1"/>
    <x v="1"/>
    <x v="22"/>
    <x v="6"/>
    <x v="16"/>
    <x v="4"/>
    <n v="2.4087000000000001"/>
    <n v="1.3089999999999999"/>
    <n v="1.0997000000000001"/>
  </r>
  <r>
    <x v="1"/>
    <x v="1"/>
    <x v="22"/>
    <x v="6"/>
    <x v="17"/>
    <x v="5"/>
    <n v="1.9813499999999999"/>
    <n v="0.70380000000000009"/>
    <n v="1.2775499999999997"/>
  </r>
  <r>
    <x v="1"/>
    <x v="1"/>
    <x v="22"/>
    <x v="6"/>
    <x v="18"/>
    <x v="6"/>
    <n v="1.51515"/>
    <n v="0.70380000000000009"/>
    <n v="0.8113499999999999"/>
  </r>
  <r>
    <x v="1"/>
    <x v="1"/>
    <x v="22"/>
    <x v="6"/>
    <x v="19"/>
    <x v="7"/>
    <n v="1.3320000000000001"/>
    <n v="0.81600000000000006"/>
    <n v="0.51600000000000001"/>
  </r>
  <r>
    <x v="1"/>
    <x v="1"/>
    <x v="22"/>
    <x v="6"/>
    <x v="20"/>
    <x v="8"/>
    <n v="1.8315000000000001"/>
    <n v="0.6885"/>
    <n v="1.1430000000000002"/>
  </r>
  <r>
    <x v="1"/>
    <x v="1"/>
    <x v="22"/>
    <x v="6"/>
    <x v="21"/>
    <x v="9"/>
    <n v="2.3754000000000004"/>
    <n v="0.96899999999999997"/>
    <n v="1.4064000000000005"/>
  </r>
  <r>
    <x v="1"/>
    <x v="1"/>
    <x v="22"/>
    <x v="6"/>
    <x v="22"/>
    <x v="10"/>
    <n v="3.552"/>
    <n v="1.1424000000000001"/>
    <n v="2.4096000000000002"/>
  </r>
  <r>
    <x v="1"/>
    <x v="1"/>
    <x v="22"/>
    <x v="6"/>
    <x v="23"/>
    <x v="11"/>
    <n v="2.6158999999999999"/>
    <n v="1.2376"/>
    <n v="1.3782999999999999"/>
  </r>
  <r>
    <x v="1"/>
    <x v="1"/>
    <x v="22"/>
    <x v="6"/>
    <x v="12"/>
    <x v="0"/>
    <n v="1.2960000000000003"/>
    <n v="0.49500000000000005"/>
    <n v="0.80100000000000016"/>
  </r>
  <r>
    <x v="1"/>
    <x v="1"/>
    <x v="22"/>
    <x v="6"/>
    <x v="13"/>
    <x v="1"/>
    <n v="2.2256"/>
    <n v="0.60775000000000001"/>
    <n v="1.61785"/>
  </r>
  <r>
    <x v="1"/>
    <x v="1"/>
    <x v="22"/>
    <x v="6"/>
    <x v="14"/>
    <x v="2"/>
    <n v="2.2176"/>
    <n v="0.6160000000000001"/>
    <n v="1.6015999999999999"/>
  </r>
  <r>
    <x v="1"/>
    <x v="1"/>
    <x v="22"/>
    <x v="6"/>
    <x v="15"/>
    <x v="3"/>
    <n v="2.5087999999999999"/>
    <n v="0.82719999999999994"/>
    <n v="1.6816"/>
  </r>
  <r>
    <x v="1"/>
    <x v="1"/>
    <x v="22"/>
    <x v="6"/>
    <x v="16"/>
    <x v="4"/>
    <n v="1.8368"/>
    <n v="0.63139999999999996"/>
    <n v="1.2054"/>
  </r>
  <r>
    <x v="1"/>
    <x v="1"/>
    <x v="22"/>
    <x v="6"/>
    <x v="17"/>
    <x v="5"/>
    <n v="1.2671999999999999"/>
    <n v="0.57914999999999994"/>
    <n v="0.68804999999999994"/>
  </r>
  <r>
    <x v="1"/>
    <x v="1"/>
    <x v="22"/>
    <x v="6"/>
    <x v="18"/>
    <x v="6"/>
    <n v="1.4112"/>
    <n v="0.42075000000000001"/>
    <n v="0.99045000000000005"/>
  </r>
  <r>
    <x v="1"/>
    <x v="1"/>
    <x v="22"/>
    <x v="6"/>
    <x v="19"/>
    <x v="7"/>
    <n v="1.4976"/>
    <n v="0.36079999999999995"/>
    <n v="1.1368"/>
  </r>
  <r>
    <x v="1"/>
    <x v="1"/>
    <x v="22"/>
    <x v="6"/>
    <x v="20"/>
    <x v="8"/>
    <n v="1.5552000000000001"/>
    <n v="0.495"/>
    <n v="1.0602"/>
  </r>
  <r>
    <x v="1"/>
    <x v="1"/>
    <x v="22"/>
    <x v="6"/>
    <x v="21"/>
    <x v="9"/>
    <n v="1.9583999999999999"/>
    <n v="0.64680000000000004"/>
    <n v="1.3115999999999999"/>
  </r>
  <r>
    <x v="1"/>
    <x v="1"/>
    <x v="22"/>
    <x v="6"/>
    <x v="22"/>
    <x v="10"/>
    <n v="2.8672000000000004"/>
    <n v="0.9416000000000001"/>
    <n v="1.9256000000000002"/>
  </r>
  <r>
    <x v="1"/>
    <x v="1"/>
    <x v="22"/>
    <x v="6"/>
    <x v="23"/>
    <x v="11"/>
    <n v="2.3296000000000001"/>
    <n v="0.68530000000000002"/>
    <n v="1.6443000000000001"/>
  </r>
  <r>
    <x v="1"/>
    <x v="1"/>
    <x v="22"/>
    <x v="6"/>
    <x v="12"/>
    <x v="0"/>
    <n v="0.69600000000000006"/>
    <n v="0.28350000000000003"/>
    <n v="0.41250000000000003"/>
  </r>
  <r>
    <x v="1"/>
    <x v="1"/>
    <x v="22"/>
    <x v="6"/>
    <x v="13"/>
    <x v="1"/>
    <n v="0.87360000000000004"/>
    <n v="0.44135000000000002"/>
    <n v="0.43225000000000002"/>
  </r>
  <r>
    <x v="1"/>
    <x v="1"/>
    <x v="22"/>
    <x v="6"/>
    <x v="14"/>
    <x v="2"/>
    <n v="1.1424000000000001"/>
    <n v="0.441"/>
    <n v="0.70140000000000002"/>
  </r>
  <r>
    <x v="1"/>
    <x v="1"/>
    <x v="22"/>
    <x v="6"/>
    <x v="15"/>
    <x v="3"/>
    <n v="1.2927999999999999"/>
    <n v="0.67200000000000004"/>
    <n v="0.62079999999999991"/>
  </r>
  <r>
    <x v="1"/>
    <x v="1"/>
    <x v="22"/>
    <x v="6"/>
    <x v="16"/>
    <x v="4"/>
    <n v="1.0304000000000002"/>
    <n v="0.4753"/>
    <n v="0.55510000000000015"/>
  </r>
  <r>
    <x v="1"/>
    <x v="1"/>
    <x v="22"/>
    <x v="6"/>
    <x v="17"/>
    <x v="5"/>
    <n v="0.80640000000000001"/>
    <n v="0.34965000000000002"/>
    <n v="0.45674999999999999"/>
  </r>
  <r>
    <x v="1"/>
    <x v="1"/>
    <x v="22"/>
    <x v="6"/>
    <x v="18"/>
    <x v="6"/>
    <n v="0.74880000000000002"/>
    <n v="0.32445000000000002"/>
    <n v="0.42435"/>
  </r>
  <r>
    <x v="1"/>
    <x v="1"/>
    <x v="22"/>
    <x v="6"/>
    <x v="19"/>
    <x v="7"/>
    <n v="0.72319999999999995"/>
    <n v="0.25760000000000005"/>
    <n v="0.4655999999999999"/>
  </r>
  <r>
    <x v="1"/>
    <x v="1"/>
    <x v="22"/>
    <x v="6"/>
    <x v="20"/>
    <x v="8"/>
    <n v="0.61199999999999999"/>
    <n v="0.34335000000000004"/>
    <n v="0.26864999999999994"/>
  </r>
  <r>
    <x v="1"/>
    <x v="1"/>
    <x v="22"/>
    <x v="6"/>
    <x v="21"/>
    <x v="9"/>
    <n v="0.93119999999999992"/>
    <n v="0.38219999999999998"/>
    <n v="0.54899999999999993"/>
  </r>
  <r>
    <x v="1"/>
    <x v="1"/>
    <x v="22"/>
    <x v="6"/>
    <x v="22"/>
    <x v="10"/>
    <n v="1.4336000000000002"/>
    <n v="0.48720000000000002"/>
    <n v="0.94640000000000013"/>
  </r>
  <r>
    <x v="1"/>
    <x v="1"/>
    <x v="22"/>
    <x v="6"/>
    <x v="23"/>
    <x v="11"/>
    <n v="1.2320000000000002"/>
    <n v="0.53900000000000003"/>
    <n v="0.69300000000000017"/>
  </r>
  <r>
    <x v="0"/>
    <x v="0"/>
    <x v="0"/>
    <x v="0"/>
    <x v="24"/>
    <x v="0"/>
    <n v="194.75370000000001"/>
    <n v="73.310399999999987"/>
    <n v="121.44330000000002"/>
  </r>
  <r>
    <x v="0"/>
    <x v="0"/>
    <x v="0"/>
    <x v="0"/>
    <x v="25"/>
    <x v="1"/>
    <n v="294.03989999999999"/>
    <n v="133.04480000000001"/>
    <n v="160.99509999999998"/>
  </r>
  <r>
    <x v="0"/>
    <x v="0"/>
    <x v="0"/>
    <x v="0"/>
    <x v="26"/>
    <x v="2"/>
    <n v="346.22879999999998"/>
    <n v="109.96559999999999"/>
    <n v="236.26319999999998"/>
  </r>
  <r>
    <x v="0"/>
    <x v="0"/>
    <x v="0"/>
    <x v="0"/>
    <x v="27"/>
    <x v="3"/>
    <n v="332.65120000000002"/>
    <n v="106.911"/>
    <n v="225.74020000000002"/>
  </r>
  <r>
    <x v="0"/>
    <x v="0"/>
    <x v="0"/>
    <x v="0"/>
    <x v="28"/>
    <x v="4"/>
    <n v="246.9426"/>
    <n v="82.47420000000001"/>
    <n v="164.46839999999997"/>
  </r>
  <r>
    <x v="0"/>
    <x v="0"/>
    <x v="0"/>
    <x v="0"/>
    <x v="29"/>
    <x v="5"/>
    <n v="242.6996"/>
    <n v="120.23245000000001"/>
    <n v="122.46714999999999"/>
  </r>
  <r>
    <x v="0"/>
    <x v="0"/>
    <x v="0"/>
    <x v="0"/>
    <x v="30"/>
    <x v="6"/>
    <n v="176.50880000000001"/>
    <n v="76.704399999999993"/>
    <n v="99.804400000000015"/>
  </r>
  <r>
    <x v="0"/>
    <x v="0"/>
    <x v="0"/>
    <x v="0"/>
    <x v="31"/>
    <x v="7"/>
    <n v="164.20410000000001"/>
    <n v="78.65594999999999"/>
    <n v="85.548150000000021"/>
  </r>
  <r>
    <x v="0"/>
    <x v="0"/>
    <x v="0"/>
    <x v="0"/>
    <x v="32"/>
    <x v="8"/>
    <n v="207.90700000000001"/>
    <n v="95.880499999999998"/>
    <n v="112.02650000000001"/>
  </r>
  <r>
    <x v="0"/>
    <x v="0"/>
    <x v="0"/>
    <x v="0"/>
    <x v="33"/>
    <x v="9"/>
    <n v="282.15949999999998"/>
    <n v="96.21990000000001"/>
    <n v="185.93959999999998"/>
  </r>
  <r>
    <x v="0"/>
    <x v="0"/>
    <x v="0"/>
    <x v="0"/>
    <x v="34"/>
    <x v="10"/>
    <n v="226.15190000000001"/>
    <n v="127.9538"/>
    <n v="98.198100000000011"/>
  </r>
  <r>
    <x v="0"/>
    <x v="0"/>
    <x v="0"/>
    <x v="0"/>
    <x v="35"/>
    <x v="11"/>
    <n v="216.393"/>
    <n v="103.85640000000001"/>
    <n v="112.53659999999999"/>
  </r>
  <r>
    <x v="0"/>
    <x v="0"/>
    <x v="0"/>
    <x v="1"/>
    <x v="24"/>
    <x v="0"/>
    <n v="117.56519999999999"/>
    <n v="79.92"/>
    <n v="37.645199999999988"/>
  </r>
  <r>
    <x v="0"/>
    <x v="0"/>
    <x v="0"/>
    <x v="1"/>
    <x v="25"/>
    <x v="1"/>
    <n v="174.78720000000001"/>
    <n v="103.60000000000001"/>
    <n v="71.187200000000004"/>
  </r>
  <r>
    <x v="0"/>
    <x v="0"/>
    <x v="0"/>
    <x v="1"/>
    <x v="26"/>
    <x v="2"/>
    <n v="207.15520000000004"/>
    <n v="165.76000000000002"/>
    <n v="41.395200000000017"/>
  </r>
  <r>
    <x v="0"/>
    <x v="0"/>
    <x v="0"/>
    <x v="1"/>
    <x v="27"/>
    <x v="3"/>
    <n v="169.93200000000002"/>
    <n v="141.155"/>
    <n v="28.777000000000015"/>
  </r>
  <r>
    <x v="0"/>
    <x v="0"/>
    <x v="0"/>
    <x v="1"/>
    <x v="28"/>
    <x v="4"/>
    <n v="119.2992"/>
    <n v="107.67"/>
    <n v="11.629199999999997"/>
  </r>
  <r>
    <x v="0"/>
    <x v="0"/>
    <x v="0"/>
    <x v="1"/>
    <x v="29"/>
    <x v="5"/>
    <n v="163.80520000000001"/>
    <n v="127.465"/>
    <n v="36.34020000000001"/>
  </r>
  <r>
    <x v="0"/>
    <x v="0"/>
    <x v="0"/>
    <x v="1"/>
    <x v="30"/>
    <x v="6"/>
    <n v="98.028800000000004"/>
    <n v="88.06"/>
    <n v="9.9688000000000017"/>
  </r>
  <r>
    <x v="0"/>
    <x v="0"/>
    <x v="0"/>
    <x v="1"/>
    <x v="31"/>
    <x v="7"/>
    <n v="100.9188"/>
    <n v="99.899999999999991"/>
    <n v="1.018800000000013"/>
  </r>
  <r>
    <x v="0"/>
    <x v="0"/>
    <x v="0"/>
    <x v="1"/>
    <x v="32"/>
    <x v="8"/>
    <n v="138.72"/>
    <n v="85.100000000000009"/>
    <n v="53.61999999999999"/>
  </r>
  <r>
    <x v="0"/>
    <x v="0"/>
    <x v="0"/>
    <x v="1"/>
    <x v="33"/>
    <x v="9"/>
    <n v="129.47200000000001"/>
    <n v="120.435"/>
    <n v="9.0370000000000061"/>
  </r>
  <r>
    <x v="0"/>
    <x v="0"/>
    <x v="0"/>
    <x v="1"/>
    <x v="34"/>
    <x v="10"/>
    <n v="123.22959999999999"/>
    <n v="113.035"/>
    <n v="10.194599999999994"/>
  </r>
  <r>
    <x v="0"/>
    <x v="0"/>
    <x v="0"/>
    <x v="1"/>
    <x v="35"/>
    <x v="11"/>
    <n v="113.7504"/>
    <n v="122.10000000000001"/>
    <n v="-8.3496000000000095"/>
  </r>
  <r>
    <x v="0"/>
    <x v="0"/>
    <x v="0"/>
    <x v="2"/>
    <x v="24"/>
    <x v="0"/>
    <n v="82.109700000000004"/>
    <n v="49.246200000000002"/>
    <n v="32.863500000000002"/>
  </r>
  <r>
    <x v="0"/>
    <x v="0"/>
    <x v="0"/>
    <x v="2"/>
    <x v="25"/>
    <x v="1"/>
    <n v="134.75700000000001"/>
    <n v="57.629599999999996"/>
    <n v="77.127400000000009"/>
  </r>
  <r>
    <x v="0"/>
    <x v="0"/>
    <x v="0"/>
    <x v="2"/>
    <x v="26"/>
    <x v="2"/>
    <n v="158.0256"/>
    <n v="91.564800000000005"/>
    <n v="66.460799999999992"/>
  </r>
  <r>
    <x v="0"/>
    <x v="0"/>
    <x v="0"/>
    <x v="2"/>
    <x v="27"/>
    <x v="3"/>
    <n v="132.4134"/>
    <n v="61.143599999999999"/>
    <n v="71.269800000000004"/>
  </r>
  <r>
    <x v="0"/>
    <x v="0"/>
    <x v="0"/>
    <x v="2"/>
    <x v="28"/>
    <x v="4"/>
    <n v="107.4708"/>
    <n v="54.818400000000004"/>
    <n v="52.652399999999993"/>
  </r>
  <r>
    <x v="0"/>
    <x v="0"/>
    <x v="0"/>
    <x v="2"/>
    <x v="29"/>
    <x v="5"/>
    <n v="116.42670000000001"/>
    <n v="73.091200000000015"/>
    <n v="43.335499999999996"/>
  </r>
  <r>
    <x v="0"/>
    <x v="0"/>
    <x v="0"/>
    <x v="2"/>
    <x v="30"/>
    <x v="6"/>
    <n v="53.568000000000012"/>
    <n v="36.545600000000007"/>
    <n v="17.022400000000005"/>
  </r>
  <r>
    <x v="0"/>
    <x v="0"/>
    <x v="0"/>
    <x v="2"/>
    <x v="31"/>
    <x v="7"/>
    <n v="90.396000000000001"/>
    <n v="48.794400000000003"/>
    <n v="41.601599999999998"/>
  </r>
  <r>
    <x v="0"/>
    <x v="0"/>
    <x v="0"/>
    <x v="2"/>
    <x v="32"/>
    <x v="8"/>
    <n v="79.515000000000001"/>
    <n v="56.725999999999999"/>
    <n v="22.789000000000001"/>
  </r>
  <r>
    <x v="0"/>
    <x v="0"/>
    <x v="0"/>
    <x v="2"/>
    <x v="33"/>
    <x v="9"/>
    <n v="110.14919999999999"/>
    <n v="60.440800000000003"/>
    <n v="49.70839999999999"/>
  </r>
  <r>
    <x v="0"/>
    <x v="0"/>
    <x v="0"/>
    <x v="2"/>
    <x v="34"/>
    <x v="10"/>
    <n v="95.752800000000008"/>
    <n v="73.091200000000015"/>
    <n v="22.661599999999993"/>
  </r>
  <r>
    <x v="0"/>
    <x v="0"/>
    <x v="0"/>
    <x v="2"/>
    <x v="35"/>
    <x v="11"/>
    <n v="110.48400000000001"/>
    <n v="52.408799999999999"/>
    <n v="58.075200000000009"/>
  </r>
  <r>
    <x v="0"/>
    <x v="0"/>
    <x v="0"/>
    <x v="3"/>
    <x v="24"/>
    <x v="0"/>
    <n v="188.5275"/>
    <n v="114.25860000000002"/>
    <n v="74.268899999999988"/>
  </r>
  <r>
    <x v="0"/>
    <x v="0"/>
    <x v="0"/>
    <x v="3"/>
    <x v="25"/>
    <x v="1"/>
    <n v="287.27999999999997"/>
    <n v="151.40440000000001"/>
    <n v="135.87559999999996"/>
  </r>
  <r>
    <x v="0"/>
    <x v="0"/>
    <x v="0"/>
    <x v="3"/>
    <x v="26"/>
    <x v="2"/>
    <n v="359.1"/>
    <n v="173.03360000000001"/>
    <n v="186.06640000000002"/>
  </r>
  <r>
    <x v="0"/>
    <x v="0"/>
    <x v="0"/>
    <x v="3"/>
    <x v="27"/>
    <x v="3"/>
    <n v="338.15249999999997"/>
    <n v="157.9872"/>
    <n v="180.16529999999997"/>
  </r>
  <r>
    <x v="0"/>
    <x v="0"/>
    <x v="0"/>
    <x v="3"/>
    <x v="28"/>
    <x v="4"/>
    <n v="289.84499999999997"/>
    <n v="126.95400000000001"/>
    <n v="162.89099999999996"/>
  </r>
  <r>
    <x v="0"/>
    <x v="0"/>
    <x v="0"/>
    <x v="3"/>
    <x v="29"/>
    <x v="5"/>
    <n v="294.54750000000001"/>
    <n v="171.15280000000001"/>
    <n v="123.3947"/>
  </r>
  <r>
    <x v="0"/>
    <x v="0"/>
    <x v="0"/>
    <x v="3"/>
    <x v="30"/>
    <x v="6"/>
    <n v="191.52"/>
    <n v="93.099600000000009"/>
    <n v="98.420400000000001"/>
  </r>
  <r>
    <x v="0"/>
    <x v="0"/>
    <x v="0"/>
    <x v="3"/>
    <x v="31"/>
    <x v="7"/>
    <n v="169.29"/>
    <n v="126.95399999999999"/>
    <n v="42.335999999999999"/>
  </r>
  <r>
    <x v="0"/>
    <x v="0"/>
    <x v="0"/>
    <x v="3"/>
    <x v="32"/>
    <x v="8"/>
    <n v="209.47499999999999"/>
    <n v="124.60300000000001"/>
    <n v="84.871999999999986"/>
  </r>
  <r>
    <x v="0"/>
    <x v="0"/>
    <x v="0"/>
    <x v="3"/>
    <x v="33"/>
    <x v="9"/>
    <n v="245.38499999999999"/>
    <n v="192.54689999999999"/>
    <n v="52.838099999999997"/>
  </r>
  <r>
    <x v="0"/>
    <x v="0"/>
    <x v="0"/>
    <x v="3"/>
    <x v="34"/>
    <x v="10"/>
    <n v="227.85749999999999"/>
    <n v="157.39945"/>
    <n v="70.458049999999986"/>
  </r>
  <r>
    <x v="0"/>
    <x v="0"/>
    <x v="0"/>
    <x v="3"/>
    <x v="35"/>
    <x v="11"/>
    <n v="259.065"/>
    <n v="145.29179999999999"/>
    <n v="113.7732"/>
  </r>
  <r>
    <x v="0"/>
    <x v="0"/>
    <x v="0"/>
    <x v="4"/>
    <x v="24"/>
    <x v="0"/>
    <n v="176.95799999999997"/>
    <n v="131.54400000000001"/>
    <n v="45.413999999999959"/>
  </r>
  <r>
    <x v="0"/>
    <x v="0"/>
    <x v="0"/>
    <x v="4"/>
    <x v="25"/>
    <x v="1"/>
    <n v="287.44799999999998"/>
    <n v="155.17320000000001"/>
    <n v="132.27479999999997"/>
  </r>
  <r>
    <x v="0"/>
    <x v="0"/>
    <x v="0"/>
    <x v="4"/>
    <x v="26"/>
    <x v="2"/>
    <n v="300.67200000000008"/>
    <n v="190.98239999999998"/>
    <n v="109.6896000000001"/>
  </r>
  <r>
    <x v="0"/>
    <x v="0"/>
    <x v="0"/>
    <x v="4"/>
    <x v="27"/>
    <x v="3"/>
    <n v="292.32"/>
    <n v="196.09799999999998"/>
    <n v="96.222000000000008"/>
  </r>
  <r>
    <x v="0"/>
    <x v="0"/>
    <x v="0"/>
    <x v="4"/>
    <x v="28"/>
    <x v="4"/>
    <n v="200.44800000000001"/>
    <n v="159.31440000000001"/>
    <n v="41.133600000000001"/>
  </r>
  <r>
    <x v="0"/>
    <x v="0"/>
    <x v="0"/>
    <x v="4"/>
    <x v="29"/>
    <x v="5"/>
    <n v="183.22200000000004"/>
    <n v="148.83959999999999"/>
    <n v="34.382400000000047"/>
  </r>
  <r>
    <x v="0"/>
    <x v="0"/>
    <x v="0"/>
    <x v="4"/>
    <x v="30"/>
    <x v="6"/>
    <n v="164.256"/>
    <n v="88.670400000000001"/>
    <n v="75.585599999999999"/>
  </r>
  <r>
    <x v="0"/>
    <x v="0"/>
    <x v="0"/>
    <x v="4"/>
    <x v="31"/>
    <x v="7"/>
    <n v="125.28"/>
    <n v="101.9466"/>
    <n v="23.333399999999997"/>
  </r>
  <r>
    <x v="0"/>
    <x v="0"/>
    <x v="0"/>
    <x v="4"/>
    <x v="32"/>
    <x v="8"/>
    <n v="187.92000000000002"/>
    <n v="102.312"/>
    <n v="85.608000000000018"/>
  </r>
  <r>
    <x v="0"/>
    <x v="0"/>
    <x v="0"/>
    <x v="4"/>
    <x v="33"/>
    <x v="9"/>
    <n v="250.90799999999999"/>
    <n v="155.17320000000001"/>
    <n v="95.734799999999979"/>
  </r>
  <r>
    <x v="0"/>
    <x v="0"/>
    <x v="0"/>
    <x v="4"/>
    <x v="34"/>
    <x v="10"/>
    <n v="212.62800000000001"/>
    <n v="178.92419999999998"/>
    <n v="33.70380000000003"/>
  </r>
  <r>
    <x v="0"/>
    <x v="0"/>
    <x v="0"/>
    <x v="4"/>
    <x v="35"/>
    <x v="11"/>
    <n v="198.36"/>
    <n v="116.928"/>
    <n v="81.432000000000016"/>
  </r>
  <r>
    <x v="0"/>
    <x v="0"/>
    <x v="0"/>
    <x v="5"/>
    <x v="24"/>
    <x v="0"/>
    <n v="47.061"/>
    <n v="38.697750000000006"/>
    <n v="8.3632499999999936"/>
  </r>
  <r>
    <x v="0"/>
    <x v="0"/>
    <x v="0"/>
    <x v="5"/>
    <x v="25"/>
    <x v="1"/>
    <n v="75.852000000000004"/>
    <n v="51.597000000000001"/>
    <n v="24.255000000000003"/>
  </r>
  <r>
    <x v="0"/>
    <x v="0"/>
    <x v="0"/>
    <x v="5"/>
    <x v="26"/>
    <x v="2"/>
    <n v="95.759999999999991"/>
    <n v="62.899199999999993"/>
    <n v="32.860799999999998"/>
  </r>
  <r>
    <x v="0"/>
    <x v="0"/>
    <x v="0"/>
    <x v="5"/>
    <x v="27"/>
    <x v="3"/>
    <n v="93.492000000000004"/>
    <n v="61.3431"/>
    <n v="32.148900000000005"/>
  </r>
  <r>
    <x v="0"/>
    <x v="0"/>
    <x v="0"/>
    <x v="5"/>
    <x v="28"/>
    <x v="4"/>
    <n v="71.820000000000007"/>
    <n v="46.683"/>
    <n v="25.137000000000008"/>
  </r>
  <r>
    <x v="0"/>
    <x v="0"/>
    <x v="0"/>
    <x v="5"/>
    <x v="29"/>
    <x v="5"/>
    <n v="85.995000000000005"/>
    <n v="55.364400000000003"/>
    <n v="30.630600000000001"/>
  </r>
  <r>
    <x v="0"/>
    <x v="0"/>
    <x v="0"/>
    <x v="5"/>
    <x v="30"/>
    <x v="6"/>
    <n v="59.975999999999999"/>
    <n v="36.363599999999998"/>
    <n v="23.612400000000001"/>
  </r>
  <r>
    <x v="0"/>
    <x v="0"/>
    <x v="0"/>
    <x v="5"/>
    <x v="31"/>
    <x v="7"/>
    <n v="56.7"/>
    <n v="29.852550000000004"/>
    <n v="26.847449999999998"/>
  </r>
  <r>
    <x v="0"/>
    <x v="0"/>
    <x v="0"/>
    <x v="5"/>
    <x v="32"/>
    <x v="8"/>
    <n v="59.849999999999994"/>
    <n v="43.407000000000004"/>
    <n v="16.442999999999991"/>
  </r>
  <r>
    <x v="0"/>
    <x v="0"/>
    <x v="0"/>
    <x v="5"/>
    <x v="33"/>
    <x v="9"/>
    <n v="72.323999999999998"/>
    <n v="62.489700000000006"/>
    <n v="9.8342999999999918"/>
  </r>
  <r>
    <x v="0"/>
    <x v="0"/>
    <x v="0"/>
    <x v="5"/>
    <x v="34"/>
    <x v="10"/>
    <n v="68.796000000000006"/>
    <n v="53.234999999999999"/>
    <n v="15.561000000000007"/>
  </r>
  <r>
    <x v="0"/>
    <x v="0"/>
    <x v="0"/>
    <x v="5"/>
    <x v="35"/>
    <x v="11"/>
    <n v="64.260000000000005"/>
    <n v="54.545400000000008"/>
    <n v="9.7145999999999972"/>
  </r>
  <r>
    <x v="0"/>
    <x v="0"/>
    <x v="0"/>
    <x v="6"/>
    <x v="24"/>
    <x v="0"/>
    <n v="13.2804"/>
    <n v="2.7639"/>
    <n v="10.516500000000001"/>
  </r>
  <r>
    <x v="0"/>
    <x v="0"/>
    <x v="0"/>
    <x v="6"/>
    <x v="25"/>
    <x v="1"/>
    <n v="18.054400000000001"/>
    <n v="4.1440000000000001"/>
    <n v="13.910400000000001"/>
  </r>
  <r>
    <x v="0"/>
    <x v="0"/>
    <x v="0"/>
    <x v="6"/>
    <x v="26"/>
    <x v="2"/>
    <n v="16.864000000000001"/>
    <n v="6.6304000000000007"/>
    <n v="10.233599999999999"/>
  </r>
  <r>
    <x v="0"/>
    <x v="0"/>
    <x v="0"/>
    <x v="6"/>
    <x v="27"/>
    <x v="3"/>
    <n v="18.054400000000001"/>
    <n v="4.6101999999999999"/>
    <n v="13.444200000000002"/>
  </r>
  <r>
    <x v="0"/>
    <x v="0"/>
    <x v="0"/>
    <x v="6"/>
    <x v="28"/>
    <x v="4"/>
    <n v="17.2608"/>
    <n v="4.3512000000000004"/>
    <n v="12.909599999999999"/>
  </r>
  <r>
    <x v="0"/>
    <x v="0"/>
    <x v="0"/>
    <x v="6"/>
    <x v="29"/>
    <x v="5"/>
    <n v="19.344000000000001"/>
    <n v="5.4352999999999998"/>
    <n v="13.908700000000001"/>
  </r>
  <r>
    <x v="0"/>
    <x v="0"/>
    <x v="0"/>
    <x v="6"/>
    <x v="30"/>
    <x v="6"/>
    <n v="11.209599999999998"/>
    <n v="2.6640000000000001"/>
    <n v="8.5455999999999985"/>
  </r>
  <r>
    <x v="0"/>
    <x v="0"/>
    <x v="0"/>
    <x v="6"/>
    <x v="31"/>
    <x v="7"/>
    <n v="9.9323999999999995"/>
    <n v="3.1301999999999999"/>
    <n v="6.8021999999999991"/>
  </r>
  <r>
    <x v="0"/>
    <x v="0"/>
    <x v="0"/>
    <x v="6"/>
    <x v="32"/>
    <x v="8"/>
    <n v="14.507999999999999"/>
    <n v="4.07"/>
    <n v="10.437999999999999"/>
  </r>
  <r>
    <x v="0"/>
    <x v="0"/>
    <x v="0"/>
    <x v="6"/>
    <x v="33"/>
    <x v="9"/>
    <n v="14.0616"/>
    <n v="5.3353999999999999"/>
    <n v="8.7262000000000004"/>
  </r>
  <r>
    <x v="0"/>
    <x v="0"/>
    <x v="0"/>
    <x v="6"/>
    <x v="34"/>
    <x v="10"/>
    <n v="17.893200000000004"/>
    <n v="4.5213999999999999"/>
    <n v="13.371800000000004"/>
  </r>
  <r>
    <x v="0"/>
    <x v="0"/>
    <x v="0"/>
    <x v="6"/>
    <x v="35"/>
    <x v="11"/>
    <n v="16.814399999999999"/>
    <n v="4.5288000000000004"/>
    <n v="12.285599999999999"/>
  </r>
  <r>
    <x v="0"/>
    <x v="0"/>
    <x v="0"/>
    <x v="6"/>
    <x v="24"/>
    <x v="0"/>
    <n v="9.1084499999999995"/>
    <n v="2.6352000000000002"/>
    <n v="6.4732499999999993"/>
  </r>
  <r>
    <x v="0"/>
    <x v="0"/>
    <x v="0"/>
    <x v="6"/>
    <x v="25"/>
    <x v="1"/>
    <n v="14.531999999999998"/>
    <n v="4.4835000000000003"/>
    <n v="10.048499999999997"/>
  </r>
  <r>
    <x v="0"/>
    <x v="0"/>
    <x v="0"/>
    <x v="6"/>
    <x v="26"/>
    <x v="2"/>
    <n v="13.424799999999999"/>
    <n v="3.9039999999999999"/>
    <n v="9.5207999999999995"/>
  </r>
  <r>
    <x v="0"/>
    <x v="0"/>
    <x v="0"/>
    <x v="6"/>
    <x v="27"/>
    <x v="3"/>
    <n v="12.3522"/>
    <n v="4.654300000000001"/>
    <n v="7.6978999999999989"/>
  </r>
  <r>
    <x v="0"/>
    <x v="0"/>
    <x v="0"/>
    <x v="6"/>
    <x v="28"/>
    <x v="4"/>
    <n v="11.418000000000001"/>
    <n v="3.0011999999999999"/>
    <n v="8.4168000000000021"/>
  </r>
  <r>
    <x v="0"/>
    <x v="0"/>
    <x v="0"/>
    <x v="6"/>
    <x v="29"/>
    <x v="5"/>
    <n v="11.13255"/>
    <n v="4.1236000000000006"/>
    <n v="7.0089499999999996"/>
  </r>
  <r>
    <x v="0"/>
    <x v="0"/>
    <x v="0"/>
    <x v="6"/>
    <x v="30"/>
    <x v="6"/>
    <n v="7.8887999999999989"/>
    <n v="2.8303999999999996"/>
    <n v="5.0583999999999989"/>
  </r>
  <r>
    <x v="0"/>
    <x v="0"/>
    <x v="0"/>
    <x v="6"/>
    <x v="31"/>
    <x v="7"/>
    <n v="7.4736000000000002"/>
    <n v="2.7999000000000001"/>
    <n v="4.6737000000000002"/>
  </r>
  <r>
    <x v="0"/>
    <x v="0"/>
    <x v="0"/>
    <x v="6"/>
    <x v="32"/>
    <x v="8"/>
    <n v="8.4770000000000003"/>
    <n v="2.8365000000000005"/>
    <n v="5.6404999999999994"/>
  </r>
  <r>
    <x v="0"/>
    <x v="0"/>
    <x v="0"/>
    <x v="6"/>
    <x v="33"/>
    <x v="9"/>
    <n v="9.9301999999999992"/>
    <n v="3.9711000000000007"/>
    <n v="5.9590999999999985"/>
  </r>
  <r>
    <x v="0"/>
    <x v="0"/>
    <x v="0"/>
    <x v="6"/>
    <x v="34"/>
    <x v="10"/>
    <n v="12.257050000000001"/>
    <n v="4.5201000000000002"/>
    <n v="7.7369500000000011"/>
  </r>
  <r>
    <x v="0"/>
    <x v="0"/>
    <x v="0"/>
    <x v="6"/>
    <x v="35"/>
    <x v="11"/>
    <n v="8.6154000000000011"/>
    <n v="3.3672000000000004"/>
    <n v="5.2482000000000006"/>
  </r>
  <r>
    <x v="0"/>
    <x v="0"/>
    <x v="0"/>
    <x v="6"/>
    <x v="24"/>
    <x v="0"/>
    <n v="0.87209999999999999"/>
    <n v="0.33705000000000002"/>
    <n v="0.53505000000000003"/>
  </r>
  <r>
    <x v="0"/>
    <x v="0"/>
    <x v="0"/>
    <x v="6"/>
    <x v="25"/>
    <x v="1"/>
    <n v="1.2019"/>
    <n v="0.39690000000000003"/>
    <n v="0.80499999999999994"/>
  </r>
  <r>
    <x v="0"/>
    <x v="0"/>
    <x v="0"/>
    <x v="6"/>
    <x v="26"/>
    <x v="2"/>
    <n v="1.3872000000000002"/>
    <n v="0.53760000000000008"/>
    <n v="0.84960000000000013"/>
  </r>
  <r>
    <x v="0"/>
    <x v="0"/>
    <x v="0"/>
    <x v="6"/>
    <x v="27"/>
    <x v="3"/>
    <n v="1.3684999999999998"/>
    <n v="0.56839999999999991"/>
    <n v="0.80009999999999992"/>
  </r>
  <r>
    <x v="0"/>
    <x v="0"/>
    <x v="0"/>
    <x v="6"/>
    <x v="28"/>
    <x v="4"/>
    <n v="0.91800000000000004"/>
    <n v="0.44519999999999998"/>
    <n v="0.47280000000000005"/>
  </r>
  <r>
    <x v="0"/>
    <x v="0"/>
    <x v="0"/>
    <x v="6"/>
    <x v="29"/>
    <x v="5"/>
    <n v="0.88400000000000001"/>
    <n v="0.37764999999999999"/>
    <n v="0.50635000000000008"/>
  </r>
  <r>
    <x v="0"/>
    <x v="0"/>
    <x v="0"/>
    <x v="6"/>
    <x v="30"/>
    <x v="6"/>
    <n v="0.55759999999999998"/>
    <n v="0.28280000000000005"/>
    <n v="0.27479999999999993"/>
  </r>
  <r>
    <x v="0"/>
    <x v="0"/>
    <x v="0"/>
    <x v="6"/>
    <x v="31"/>
    <x v="7"/>
    <n v="0.91034999999999999"/>
    <n v="0.3024"/>
    <n v="0.60794999999999999"/>
  </r>
  <r>
    <x v="0"/>
    <x v="0"/>
    <x v="0"/>
    <x v="6"/>
    <x v="32"/>
    <x v="8"/>
    <n v="0.69699999999999995"/>
    <n v="0.37450000000000006"/>
    <n v="0.3224999999999999"/>
  </r>
  <r>
    <x v="0"/>
    <x v="0"/>
    <x v="0"/>
    <x v="6"/>
    <x v="33"/>
    <x v="9"/>
    <n v="1.3209"/>
    <n v="0.44590000000000002"/>
    <n v="0.875"/>
  </r>
  <r>
    <x v="0"/>
    <x v="0"/>
    <x v="0"/>
    <x v="6"/>
    <x v="34"/>
    <x v="10"/>
    <n v="1.20445"/>
    <n v="0.39129999999999998"/>
    <n v="0.81315000000000004"/>
  </r>
  <r>
    <x v="0"/>
    <x v="0"/>
    <x v="0"/>
    <x v="6"/>
    <x v="35"/>
    <x v="11"/>
    <n v="0.93840000000000001"/>
    <n v="0.49139999999999995"/>
    <n v="0.44700000000000006"/>
  </r>
  <r>
    <x v="0"/>
    <x v="0"/>
    <x v="0"/>
    <x v="6"/>
    <x v="24"/>
    <x v="0"/>
    <n v="15.689249999999999"/>
    <n v="6.0142500000000005"/>
    <n v="9.6749999999999989"/>
  </r>
  <r>
    <x v="0"/>
    <x v="0"/>
    <x v="0"/>
    <x v="6"/>
    <x v="25"/>
    <x v="1"/>
    <n v="30.827999999999999"/>
    <n v="12.243000000000002"/>
    <n v="18.584999999999997"/>
  </r>
  <r>
    <x v="0"/>
    <x v="0"/>
    <x v="0"/>
    <x v="6"/>
    <x v="26"/>
    <x v="2"/>
    <n v="33.470399999999998"/>
    <n v="15.708"/>
    <n v="17.7624"/>
  </r>
  <r>
    <x v="0"/>
    <x v="0"/>
    <x v="0"/>
    <x v="6"/>
    <x v="27"/>
    <x v="3"/>
    <n v="28.515900000000006"/>
    <n v="11.781000000000001"/>
    <n v="16.734900000000003"/>
  </r>
  <r>
    <x v="0"/>
    <x v="0"/>
    <x v="0"/>
    <x v="6"/>
    <x v="28"/>
    <x v="4"/>
    <n v="20.4786"/>
    <n v="11.583"/>
    <n v="8.8956"/>
  </r>
  <r>
    <x v="0"/>
    <x v="0"/>
    <x v="0"/>
    <x v="6"/>
    <x v="29"/>
    <x v="5"/>
    <n v="23.855"/>
    <n v="9.5452499999999993"/>
    <n v="14.309750000000001"/>
  </r>
  <r>
    <x v="0"/>
    <x v="0"/>
    <x v="0"/>
    <x v="6"/>
    <x v="30"/>
    <x v="6"/>
    <n v="16.294800000000002"/>
    <n v="6.6000000000000005"/>
    <n v="9.6948000000000008"/>
  </r>
  <r>
    <x v="0"/>
    <x v="0"/>
    <x v="0"/>
    <x v="6"/>
    <x v="31"/>
    <x v="7"/>
    <n v="16.019549999999999"/>
    <n v="8.3902499999999982"/>
    <n v="7.6293000000000006"/>
  </r>
  <r>
    <x v="0"/>
    <x v="0"/>
    <x v="0"/>
    <x v="6"/>
    <x v="32"/>
    <x v="8"/>
    <n v="18.350000000000001"/>
    <n v="9.817499999999999"/>
    <n v="8.5325000000000024"/>
  </r>
  <r>
    <x v="0"/>
    <x v="0"/>
    <x v="0"/>
    <x v="6"/>
    <x v="33"/>
    <x v="9"/>
    <n v="29.543499999999998"/>
    <n v="10.395000000000001"/>
    <n v="19.148499999999999"/>
  </r>
  <r>
    <x v="0"/>
    <x v="0"/>
    <x v="0"/>
    <x v="6"/>
    <x v="34"/>
    <x v="10"/>
    <n v="20.75385"/>
    <n v="10.188749999999999"/>
    <n v="10.565100000000001"/>
  </r>
  <r>
    <x v="0"/>
    <x v="0"/>
    <x v="0"/>
    <x v="6"/>
    <x v="35"/>
    <x v="11"/>
    <n v="24.442200000000003"/>
    <n v="7.9200000000000008"/>
    <n v="16.522200000000002"/>
  </r>
  <r>
    <x v="0"/>
    <x v="0"/>
    <x v="0"/>
    <x v="6"/>
    <x v="24"/>
    <x v="0"/>
    <n v="10.752750000000001"/>
    <n v="3.6665999999999999"/>
    <n v="7.0861500000000008"/>
  </r>
  <r>
    <x v="0"/>
    <x v="0"/>
    <x v="0"/>
    <x v="6"/>
    <x v="25"/>
    <x v="1"/>
    <n v="21.889000000000003"/>
    <n v="7.0616000000000003"/>
    <n v="14.827400000000003"/>
  </r>
  <r>
    <x v="0"/>
    <x v="0"/>
    <x v="0"/>
    <x v="6"/>
    <x v="26"/>
    <x v="2"/>
    <n v="19.824000000000002"/>
    <n v="8.3808000000000007"/>
    <n v="11.443200000000001"/>
  </r>
  <r>
    <x v="0"/>
    <x v="0"/>
    <x v="0"/>
    <x v="6"/>
    <x v="27"/>
    <x v="3"/>
    <n v="19.824000000000002"/>
    <n v="7.4690000000000003"/>
    <n v="12.355"/>
  </r>
  <r>
    <x v="0"/>
    <x v="0"/>
    <x v="0"/>
    <x v="6"/>
    <x v="28"/>
    <x v="4"/>
    <n v="15.93"/>
    <n v="5.9946000000000002"/>
    <n v="9.9353999999999996"/>
  </r>
  <r>
    <x v="0"/>
    <x v="0"/>
    <x v="0"/>
    <x v="6"/>
    <x v="29"/>
    <x v="5"/>
    <n v="22.818249999999999"/>
    <n v="5.8006000000000002"/>
    <n v="17.01765"/>
  </r>
  <r>
    <x v="0"/>
    <x v="0"/>
    <x v="0"/>
    <x v="6"/>
    <x v="30"/>
    <x v="6"/>
    <n v="13.334"/>
    <n v="4.4619999999999997"/>
    <n v="8.8719999999999999"/>
  </r>
  <r>
    <x v="0"/>
    <x v="0"/>
    <x v="0"/>
    <x v="6"/>
    <x v="31"/>
    <x v="7"/>
    <n v="12.213000000000001"/>
    <n v="5.1070500000000001"/>
    <n v="7.1059500000000009"/>
  </r>
  <r>
    <x v="0"/>
    <x v="0"/>
    <x v="0"/>
    <x v="6"/>
    <x v="32"/>
    <x v="8"/>
    <n v="13.864999999999998"/>
    <n v="4.7045000000000003"/>
    <n v="9.160499999999999"/>
  </r>
  <r>
    <x v="0"/>
    <x v="0"/>
    <x v="0"/>
    <x v="6"/>
    <x v="33"/>
    <x v="9"/>
    <n v="23.334499999999998"/>
    <n v="7.4690000000000003"/>
    <n v="15.865499999999997"/>
  </r>
  <r>
    <x v="0"/>
    <x v="0"/>
    <x v="0"/>
    <x v="6"/>
    <x v="34"/>
    <x v="10"/>
    <n v="19.558500000000002"/>
    <n v="6.3049999999999997"/>
    <n v="13.253500000000003"/>
  </r>
  <r>
    <x v="0"/>
    <x v="0"/>
    <x v="0"/>
    <x v="6"/>
    <x v="35"/>
    <x v="11"/>
    <n v="17.169"/>
    <n v="5.0052000000000003"/>
    <n v="12.1638"/>
  </r>
  <r>
    <x v="0"/>
    <x v="0"/>
    <x v="0"/>
    <x v="6"/>
    <x v="24"/>
    <x v="0"/>
    <n v="5.6132999999999997"/>
    <n v="2.4565500000000005"/>
    <n v="3.1567499999999993"/>
  </r>
  <r>
    <x v="0"/>
    <x v="0"/>
    <x v="0"/>
    <x v="6"/>
    <x v="25"/>
    <x v="1"/>
    <n v="7.4088000000000003"/>
    <n v="3.5615999999999999"/>
    <n v="3.8472000000000004"/>
  </r>
  <r>
    <x v="0"/>
    <x v="0"/>
    <x v="0"/>
    <x v="6"/>
    <x v="26"/>
    <x v="2"/>
    <n v="11.591999999999999"/>
    <n v="3.6040000000000001"/>
    <n v="7.9879999999999987"/>
  </r>
  <r>
    <x v="0"/>
    <x v="0"/>
    <x v="0"/>
    <x v="6"/>
    <x v="27"/>
    <x v="3"/>
    <n v="7.1442000000000005"/>
    <n v="2.968"/>
    <n v="4.1762000000000006"/>
  </r>
  <r>
    <x v="0"/>
    <x v="0"/>
    <x v="0"/>
    <x v="6"/>
    <x v="28"/>
    <x v="4"/>
    <n v="7.030800000000001"/>
    <n v="3.2118000000000002"/>
    <n v="3.8190000000000008"/>
  </r>
  <r>
    <x v="0"/>
    <x v="0"/>
    <x v="0"/>
    <x v="6"/>
    <x v="29"/>
    <x v="5"/>
    <n v="8.19"/>
    <n v="3.0316000000000001"/>
    <n v="5.1583999999999994"/>
  </r>
  <r>
    <x v="0"/>
    <x v="0"/>
    <x v="0"/>
    <x v="6"/>
    <x v="30"/>
    <x v="6"/>
    <n v="4.9391999999999996"/>
    <n v="2.1412"/>
    <n v="2.7979999999999996"/>
  </r>
  <r>
    <x v="0"/>
    <x v="0"/>
    <x v="0"/>
    <x v="6"/>
    <x v="31"/>
    <x v="7"/>
    <n v="4.7060999999999993"/>
    <n v="1.9557"/>
    <n v="2.7503999999999991"/>
  </r>
  <r>
    <x v="0"/>
    <x v="0"/>
    <x v="0"/>
    <x v="6"/>
    <x v="32"/>
    <x v="8"/>
    <n v="7.2449999999999992"/>
    <n v="2.3319999999999999"/>
    <n v="4.9129999999999994"/>
  </r>
  <r>
    <x v="0"/>
    <x v="0"/>
    <x v="0"/>
    <x v="6"/>
    <x v="33"/>
    <x v="9"/>
    <n v="8.4672000000000001"/>
    <n v="3.1534999999999997"/>
    <n v="5.3137000000000008"/>
  </r>
  <r>
    <x v="0"/>
    <x v="0"/>
    <x v="0"/>
    <x v="6"/>
    <x v="34"/>
    <x v="10"/>
    <n v="6.5519999999999996"/>
    <n v="2.8938000000000001"/>
    <n v="3.6581999999999995"/>
  </r>
  <r>
    <x v="0"/>
    <x v="0"/>
    <x v="0"/>
    <x v="6"/>
    <x v="35"/>
    <x v="11"/>
    <n v="6.6528"/>
    <n v="3.4980000000000007"/>
    <n v="3.1547999999999994"/>
  </r>
  <r>
    <x v="1"/>
    <x v="1"/>
    <x v="1"/>
    <x v="0"/>
    <x v="24"/>
    <x v="0"/>
    <n v="206.99639999999999"/>
    <n v="92.341799999999992"/>
    <n v="114.6546"/>
  </r>
  <r>
    <x v="1"/>
    <x v="1"/>
    <x v="1"/>
    <x v="0"/>
    <x v="25"/>
    <x v="1"/>
    <n v="371.53199999999998"/>
    <n v="144.88109999999998"/>
    <n v="226.65090000000001"/>
  </r>
  <r>
    <x v="1"/>
    <x v="1"/>
    <x v="1"/>
    <x v="0"/>
    <x v="26"/>
    <x v="2"/>
    <n v="297.22560000000004"/>
    <n v="123.12240000000001"/>
    <n v="174.10320000000002"/>
  </r>
  <r>
    <x v="1"/>
    <x v="1"/>
    <x v="1"/>
    <x v="0"/>
    <x v="27"/>
    <x v="3"/>
    <n v="340.57100000000003"/>
    <n v="121.35339999999999"/>
    <n v="219.21760000000003"/>
  </r>
  <r>
    <x v="1"/>
    <x v="1"/>
    <x v="1"/>
    <x v="0"/>
    <x v="28"/>
    <x v="4"/>
    <n v="283.95660000000004"/>
    <n v="89.157600000000002"/>
    <n v="194.79900000000004"/>
  </r>
  <r>
    <x v="1"/>
    <x v="1"/>
    <x v="1"/>
    <x v="0"/>
    <x v="29"/>
    <x v="5"/>
    <n v="241.4958"/>
    <n v="117.2847"/>
    <n v="124.2111"/>
  </r>
  <r>
    <x v="1"/>
    <x v="1"/>
    <x v="1"/>
    <x v="0"/>
    <x v="30"/>
    <x v="6"/>
    <n v="143.30520000000001"/>
    <n v="66.514399999999995"/>
    <n v="76.790800000000019"/>
  </r>
  <r>
    <x v="1"/>
    <x v="1"/>
    <x v="1"/>
    <x v="0"/>
    <x v="31"/>
    <x v="7"/>
    <n v="183.1122"/>
    <n v="66.868200000000002"/>
    <n v="116.244"/>
  </r>
  <r>
    <x v="1"/>
    <x v="1"/>
    <x v="1"/>
    <x v="0"/>
    <x v="32"/>
    <x v="8"/>
    <n v="223.36150000000001"/>
    <n v="76.067000000000007"/>
    <n v="147.2945"/>
  </r>
  <r>
    <x v="1"/>
    <x v="1"/>
    <x v="1"/>
    <x v="0"/>
    <x v="33"/>
    <x v="9"/>
    <n v="253.8802"/>
    <n v="110.20869999999999"/>
    <n v="143.67150000000001"/>
  </r>
  <r>
    <x v="1"/>
    <x v="1"/>
    <x v="1"/>
    <x v="0"/>
    <x v="34"/>
    <x v="10"/>
    <n v="298.9948"/>
    <n v="95.437550000000002"/>
    <n v="203.55725000000001"/>
  </r>
  <r>
    <x v="1"/>
    <x v="1"/>
    <x v="1"/>
    <x v="0"/>
    <x v="35"/>
    <x v="11"/>
    <n v="252.11099999999999"/>
    <n v="113.5698"/>
    <n v="138.5412"/>
  </r>
  <r>
    <x v="1"/>
    <x v="1"/>
    <x v="1"/>
    <x v="1"/>
    <x v="24"/>
    <x v="0"/>
    <n v="99.024299999999997"/>
    <n v="95.242049999999992"/>
    <n v="3.7822500000000048"/>
  </r>
  <r>
    <x v="1"/>
    <x v="1"/>
    <x v="1"/>
    <x v="1"/>
    <x v="25"/>
    <x v="1"/>
    <n v="191.72790000000001"/>
    <n v="127.17670000000001"/>
    <n v="64.551199999999994"/>
  </r>
  <r>
    <x v="1"/>
    <x v="1"/>
    <x v="1"/>
    <x v="1"/>
    <x v="26"/>
    <x v="2"/>
    <n v="157.3152"/>
    <n v="136.3544"/>
    <n v="20.960800000000006"/>
  </r>
  <r>
    <x v="1"/>
    <x v="1"/>
    <x v="1"/>
    <x v="1"/>
    <x v="27"/>
    <x v="3"/>
    <n v="140.9282"/>
    <n v="127.17670000000001"/>
    <n v="13.751499999999993"/>
  </r>
  <r>
    <x v="1"/>
    <x v="1"/>
    <x v="1"/>
    <x v="1"/>
    <x v="28"/>
    <x v="4"/>
    <n v="134.8416"/>
    <n v="109.00859999999999"/>
    <n v="25.833000000000013"/>
  </r>
  <r>
    <x v="1"/>
    <x v="1"/>
    <x v="1"/>
    <x v="1"/>
    <x v="29"/>
    <x v="5"/>
    <n v="144.55674999999999"/>
    <n v="127.83225000000002"/>
    <n v="16.724499999999978"/>
  </r>
  <r>
    <x v="1"/>
    <x v="1"/>
    <x v="1"/>
    <x v="1"/>
    <x v="30"/>
    <x v="6"/>
    <n v="112.36799999999999"/>
    <n v="85.408799999999999"/>
    <n v="26.959199999999996"/>
  </r>
  <r>
    <x v="1"/>
    <x v="1"/>
    <x v="1"/>
    <x v="1"/>
    <x v="31"/>
    <x v="7"/>
    <n v="120.09329999999999"/>
    <n v="77.542199999999994"/>
    <n v="42.551099999999991"/>
  </r>
  <r>
    <x v="1"/>
    <x v="1"/>
    <x v="1"/>
    <x v="1"/>
    <x v="32"/>
    <x v="8"/>
    <n v="128.755"/>
    <n v="87.094500000000011"/>
    <n v="41.660499999999985"/>
  </r>
  <r>
    <x v="1"/>
    <x v="1"/>
    <x v="1"/>
    <x v="1"/>
    <x v="33"/>
    <x v="9"/>
    <n v="181.89570000000003"/>
    <n v="128.48780000000002"/>
    <n v="53.407900000000012"/>
  </r>
  <r>
    <x v="1"/>
    <x v="1"/>
    <x v="1"/>
    <x v="1"/>
    <x v="34"/>
    <x v="10"/>
    <n v="144.55674999999999"/>
    <n v="103.48325"/>
    <n v="41.073499999999996"/>
  </r>
  <r>
    <x v="1"/>
    <x v="1"/>
    <x v="1"/>
    <x v="1"/>
    <x v="35"/>
    <x v="11"/>
    <n v="134.8416"/>
    <n v="92.151599999999988"/>
    <n v="42.690000000000012"/>
  </r>
  <r>
    <x v="1"/>
    <x v="1"/>
    <x v="1"/>
    <x v="2"/>
    <x v="24"/>
    <x v="0"/>
    <n v="63.266399999999997"/>
    <n v="44.959499999999998"/>
    <n v="18.306899999999999"/>
  </r>
  <r>
    <x v="1"/>
    <x v="1"/>
    <x v="1"/>
    <x v="2"/>
    <x v="25"/>
    <x v="1"/>
    <n v="111.9888"/>
    <n v="78.763999999999996"/>
    <n v="33.224800000000002"/>
  </r>
  <r>
    <x v="1"/>
    <x v="1"/>
    <x v="1"/>
    <x v="2"/>
    <x v="26"/>
    <x v="2"/>
    <n v="109.88799999999999"/>
    <n v="65.960000000000008"/>
    <n v="43.927999999999983"/>
  </r>
  <r>
    <x v="1"/>
    <x v="1"/>
    <x v="1"/>
    <x v="2"/>
    <x v="27"/>
    <x v="3"/>
    <n v="110.85760000000001"/>
    <n v="54.320000000000007"/>
    <n v="56.537599999999998"/>
  </r>
  <r>
    <x v="1"/>
    <x v="1"/>
    <x v="1"/>
    <x v="2"/>
    <x v="28"/>
    <x v="4"/>
    <n v="110.53440000000001"/>
    <n v="56.454000000000001"/>
    <n v="54.080400000000004"/>
  </r>
  <r>
    <x v="1"/>
    <x v="1"/>
    <x v="1"/>
    <x v="2"/>
    <x v="29"/>
    <x v="5"/>
    <n v="97.687200000000004"/>
    <n v="72.507499999999993"/>
    <n v="25.179700000000011"/>
  </r>
  <r>
    <x v="1"/>
    <x v="1"/>
    <x v="1"/>
    <x v="2"/>
    <x v="30"/>
    <x v="6"/>
    <n v="64.64"/>
    <n v="42.680000000000007"/>
    <n v="21.959999999999994"/>
  </r>
  <r>
    <x v="1"/>
    <x v="1"/>
    <x v="1"/>
    <x v="2"/>
    <x v="31"/>
    <x v="7"/>
    <n v="77.810400000000001"/>
    <n v="41.030999999999999"/>
    <n v="36.779400000000003"/>
  </r>
  <r>
    <x v="1"/>
    <x v="1"/>
    <x v="1"/>
    <x v="2"/>
    <x v="32"/>
    <x v="8"/>
    <n v="82.415999999999997"/>
    <n v="52.38"/>
    <n v="30.035999999999994"/>
  </r>
  <r>
    <x v="1"/>
    <x v="1"/>
    <x v="1"/>
    <x v="2"/>
    <x v="33"/>
    <x v="9"/>
    <n v="106.33279999999999"/>
    <n v="75.369000000000014"/>
    <n v="30.963799999999978"/>
  </r>
  <r>
    <x v="1"/>
    <x v="1"/>
    <x v="1"/>
    <x v="2"/>
    <x v="34"/>
    <x v="10"/>
    <n v="122.8968"/>
    <n v="56.114500000000007"/>
    <n v="66.782299999999992"/>
  </r>
  <r>
    <x v="1"/>
    <x v="1"/>
    <x v="1"/>
    <x v="2"/>
    <x v="35"/>
    <x v="11"/>
    <n v="98.899200000000008"/>
    <n v="60.528000000000006"/>
    <n v="38.371200000000002"/>
  </r>
  <r>
    <x v="1"/>
    <x v="1"/>
    <x v="1"/>
    <x v="3"/>
    <x v="24"/>
    <x v="0"/>
    <n v="172.59209999999999"/>
    <n v="95.917500000000004"/>
    <n v="76.674599999999984"/>
  </r>
  <r>
    <x v="1"/>
    <x v="1"/>
    <x v="1"/>
    <x v="3"/>
    <x v="25"/>
    <x v="1"/>
    <n v="246.33420000000004"/>
    <n v="127.89"/>
    <n v="118.44420000000004"/>
  </r>
  <r>
    <x v="1"/>
    <x v="1"/>
    <x v="1"/>
    <x v="3"/>
    <x v="26"/>
    <x v="2"/>
    <n v="287.85120000000001"/>
    <n v="179.22"/>
    <n v="108.63120000000001"/>
  </r>
  <r>
    <x v="1"/>
    <x v="1"/>
    <x v="1"/>
    <x v="3"/>
    <x v="27"/>
    <x v="3"/>
    <n v="262.94100000000003"/>
    <n v="172.04249999999999"/>
    <n v="90.898500000000041"/>
  </r>
  <r>
    <x v="1"/>
    <x v="1"/>
    <x v="1"/>
    <x v="3"/>
    <x v="28"/>
    <x v="4"/>
    <n v="208.77120000000002"/>
    <n v="104.4"/>
    <n v="104.37120000000002"/>
  </r>
  <r>
    <x v="1"/>
    <x v="1"/>
    <x v="1"/>
    <x v="3"/>
    <x v="29"/>
    <x v="5"/>
    <n v="249.29969999999997"/>
    <n v="131.47875000000002"/>
    <n v="117.82094999999995"/>
  </r>
  <r>
    <x v="1"/>
    <x v="1"/>
    <x v="1"/>
    <x v="3"/>
    <x v="30"/>
    <x v="6"/>
    <n v="180.30239999999998"/>
    <n v="75.69"/>
    <n v="104.61239999999998"/>
  </r>
  <r>
    <x v="1"/>
    <x v="1"/>
    <x v="1"/>
    <x v="3"/>
    <x v="31"/>
    <x v="7"/>
    <n v="169.0335"/>
    <n v="92.002499999999998"/>
    <n v="77.031000000000006"/>
  </r>
  <r>
    <x v="1"/>
    <x v="1"/>
    <x v="1"/>
    <x v="3"/>
    <x v="32"/>
    <x v="8"/>
    <n v="191.76900000000001"/>
    <n v="96.787500000000009"/>
    <n v="94.981499999999997"/>
  </r>
  <r>
    <x v="1"/>
    <x v="1"/>
    <x v="1"/>
    <x v="3"/>
    <x v="33"/>
    <x v="9"/>
    <n v="329.3682"/>
    <n v="176.60999999999999"/>
    <n v="152.75820000000002"/>
  </r>
  <r>
    <x v="1"/>
    <x v="1"/>
    <x v="1"/>
    <x v="3"/>
    <x v="34"/>
    <x v="10"/>
    <n v="228.7389"/>
    <n v="154.09875000000002"/>
    <n v="74.640149999999977"/>
  </r>
  <r>
    <x v="1"/>
    <x v="1"/>
    <x v="1"/>
    <x v="3"/>
    <x v="35"/>
    <x v="11"/>
    <n v="199.2816"/>
    <n v="105.70500000000001"/>
    <n v="93.576599999999985"/>
  </r>
  <r>
    <x v="1"/>
    <x v="1"/>
    <x v="1"/>
    <x v="4"/>
    <x v="24"/>
    <x v="0"/>
    <n v="114.1416"/>
    <n v="79.891649999999998"/>
    <n v="34.249949999999998"/>
  </r>
  <r>
    <x v="1"/>
    <x v="1"/>
    <x v="1"/>
    <x v="4"/>
    <x v="25"/>
    <x v="1"/>
    <n v="207.50240000000002"/>
    <n v="178.17869999999999"/>
    <n v="29.323700000000031"/>
  </r>
  <r>
    <x v="1"/>
    <x v="1"/>
    <x v="1"/>
    <x v="4"/>
    <x v="26"/>
    <x v="2"/>
    <n v="237.1456"/>
    <n v="140.3184"/>
    <n v="96.827200000000005"/>
  </r>
  <r>
    <x v="1"/>
    <x v="1"/>
    <x v="1"/>
    <x v="4"/>
    <x v="27"/>
    <x v="3"/>
    <n v="233.17280000000002"/>
    <n v="170.69219999999999"/>
    <n v="62.480600000000038"/>
  </r>
  <r>
    <x v="1"/>
    <x v="1"/>
    <x v="1"/>
    <x v="4"/>
    <x v="28"/>
    <x v="4"/>
    <n v="194.36160000000004"/>
    <n v="103.95540000000001"/>
    <n v="90.406200000000027"/>
  </r>
  <r>
    <x v="1"/>
    <x v="1"/>
    <x v="1"/>
    <x v="4"/>
    <x v="29"/>
    <x v="5"/>
    <n v="204.59920000000002"/>
    <n v="154.32885000000002"/>
    <n v="50.270350000000008"/>
  </r>
  <r>
    <x v="1"/>
    <x v="1"/>
    <x v="1"/>
    <x v="4"/>
    <x v="30"/>
    <x v="6"/>
    <n v="132.01920000000001"/>
    <n v="98.393999999999991"/>
    <n v="33.625200000000021"/>
  </r>
  <r>
    <x v="1"/>
    <x v="1"/>
    <x v="1"/>
    <x v="4"/>
    <x v="31"/>
    <x v="7"/>
    <n v="163.64879999999999"/>
    <n v="103.9554"/>
    <n v="59.693399999999997"/>
  </r>
  <r>
    <x v="1"/>
    <x v="1"/>
    <x v="1"/>
    <x v="4"/>
    <x v="32"/>
    <x v="8"/>
    <n v="163.49600000000001"/>
    <n v="102.672"/>
    <n v="60.824000000000012"/>
  </r>
  <r>
    <x v="1"/>
    <x v="1"/>
    <x v="1"/>
    <x v="4"/>
    <x v="33"/>
    <x v="9"/>
    <n v="171.13600000000002"/>
    <n v="178.17869999999999"/>
    <n v="-7.042699999999968"/>
  </r>
  <r>
    <x v="1"/>
    <x v="1"/>
    <x v="1"/>
    <x v="4"/>
    <x v="34"/>
    <x v="10"/>
    <n v="234.39520000000002"/>
    <n v="161.28059999999999"/>
    <n v="73.114600000000024"/>
  </r>
  <r>
    <x v="1"/>
    <x v="1"/>
    <x v="1"/>
    <x v="4"/>
    <x v="35"/>
    <x v="11"/>
    <n v="201.69600000000003"/>
    <n v="147.59099999999998"/>
    <n v="54.105000000000047"/>
  </r>
  <r>
    <x v="1"/>
    <x v="1"/>
    <x v="1"/>
    <x v="5"/>
    <x v="24"/>
    <x v="0"/>
    <n v="36.796500000000002"/>
    <n v="27.5625"/>
    <n v="9.2340000000000018"/>
  </r>
  <r>
    <x v="1"/>
    <x v="1"/>
    <x v="1"/>
    <x v="5"/>
    <x v="25"/>
    <x v="1"/>
    <n v="56.565600000000003"/>
    <n v="48.125000000000007"/>
    <n v="8.4405999999999963"/>
  </r>
  <r>
    <x v="1"/>
    <x v="1"/>
    <x v="1"/>
    <x v="5"/>
    <x v="26"/>
    <x v="2"/>
    <n v="74.651200000000003"/>
    <n v="52"/>
    <n v="22.651200000000003"/>
  </r>
  <r>
    <x v="1"/>
    <x v="1"/>
    <x v="1"/>
    <x v="5"/>
    <x v="27"/>
    <x v="3"/>
    <n v="59.2592"/>
    <n v="49.437499999999993"/>
    <n v="9.821700000000007"/>
  </r>
  <r>
    <x v="1"/>
    <x v="1"/>
    <x v="1"/>
    <x v="5"/>
    <x v="28"/>
    <x v="4"/>
    <n v="55.411199999999994"/>
    <n v="44.625"/>
    <n v="10.786199999999994"/>
  </r>
  <r>
    <x v="1"/>
    <x v="1"/>
    <x v="1"/>
    <x v="5"/>
    <x v="29"/>
    <x v="5"/>
    <n v="73.1601"/>
    <n v="43.875"/>
    <n v="29.2851"/>
  </r>
  <r>
    <x v="1"/>
    <x v="1"/>
    <x v="1"/>
    <x v="5"/>
    <x v="30"/>
    <x v="6"/>
    <n v="31.168800000000005"/>
    <n v="28.999999999999996"/>
    <n v="2.1688000000000081"/>
  </r>
  <r>
    <x v="1"/>
    <x v="1"/>
    <x v="1"/>
    <x v="5"/>
    <x v="31"/>
    <x v="7"/>
    <n v="41.558399999999999"/>
    <n v="33.46875"/>
    <n v="8.0896499999999989"/>
  </r>
  <r>
    <x v="1"/>
    <x v="1"/>
    <x v="1"/>
    <x v="5"/>
    <x v="32"/>
    <x v="8"/>
    <n v="41.366"/>
    <n v="34.375"/>
    <n v="6.9909999999999997"/>
  </r>
  <r>
    <x v="1"/>
    <x v="1"/>
    <x v="1"/>
    <x v="5"/>
    <x v="33"/>
    <x v="9"/>
    <n v="65.993200000000002"/>
    <n v="51.1875"/>
    <n v="14.805700000000002"/>
  </r>
  <r>
    <x v="1"/>
    <x v="1"/>
    <x v="1"/>
    <x v="5"/>
    <x v="34"/>
    <x v="10"/>
    <n v="66.9071"/>
    <n v="43.46875"/>
    <n v="23.43835"/>
  </r>
  <r>
    <x v="1"/>
    <x v="1"/>
    <x v="1"/>
    <x v="5"/>
    <x v="35"/>
    <x v="11"/>
    <n v="61.760400000000004"/>
    <n v="43.125"/>
    <n v="18.635400000000004"/>
  </r>
  <r>
    <x v="1"/>
    <x v="1"/>
    <x v="1"/>
    <x v="6"/>
    <x v="24"/>
    <x v="0"/>
    <n v="11.4885"/>
    <n v="3.1054500000000003"/>
    <n v="8.3830500000000008"/>
  </r>
  <r>
    <x v="1"/>
    <x v="1"/>
    <x v="1"/>
    <x v="6"/>
    <x v="25"/>
    <x v="1"/>
    <n v="13.5198"/>
    <n v="4.9714000000000009"/>
    <n v="8.5483999999999991"/>
  </r>
  <r>
    <x v="1"/>
    <x v="1"/>
    <x v="1"/>
    <x v="6"/>
    <x v="26"/>
    <x v="2"/>
    <n v="21.134399999999999"/>
    <n v="4.9848000000000008"/>
    <n v="16.1496"/>
  </r>
  <r>
    <x v="1"/>
    <x v="1"/>
    <x v="1"/>
    <x v="6"/>
    <x v="27"/>
    <x v="3"/>
    <n v="17.715599999999998"/>
    <n v="4.2210000000000001"/>
    <n v="13.494599999999998"/>
  </r>
  <r>
    <x v="1"/>
    <x v="1"/>
    <x v="1"/>
    <x v="6"/>
    <x v="28"/>
    <x v="4"/>
    <n v="11.7216"/>
    <n v="4.6631999999999998"/>
    <n v="7.0584000000000007"/>
  </r>
  <r>
    <x v="1"/>
    <x v="1"/>
    <x v="1"/>
    <x v="6"/>
    <x v="29"/>
    <x v="5"/>
    <n v="12.409799999999999"/>
    <n v="4.1372499999999999"/>
    <n v="8.272549999999999"/>
  </r>
  <r>
    <x v="1"/>
    <x v="1"/>
    <x v="1"/>
    <x v="6"/>
    <x v="30"/>
    <x v="6"/>
    <n v="7.9920000000000009"/>
    <n v="3.1088"/>
    <n v="4.8832000000000004"/>
  </r>
  <r>
    <x v="1"/>
    <x v="1"/>
    <x v="1"/>
    <x v="6"/>
    <x v="31"/>
    <x v="7"/>
    <n v="11.5884"/>
    <n v="3.1356000000000002"/>
    <n v="8.4527999999999999"/>
  </r>
  <r>
    <x v="1"/>
    <x v="1"/>
    <x v="1"/>
    <x v="6"/>
    <x v="32"/>
    <x v="8"/>
    <n v="11.544"/>
    <n v="2.8140000000000001"/>
    <n v="8.73"/>
  </r>
  <r>
    <x v="1"/>
    <x v="1"/>
    <x v="1"/>
    <x v="6"/>
    <x v="33"/>
    <x v="9"/>
    <n v="12.898200000000001"/>
    <n v="4.3617000000000008"/>
    <n v="8.5365000000000002"/>
  </r>
  <r>
    <x v="1"/>
    <x v="1"/>
    <x v="1"/>
    <x v="6"/>
    <x v="34"/>
    <x v="10"/>
    <n v="13.1313"/>
    <n v="4.9211499999999999"/>
    <n v="8.2101499999999987"/>
  </r>
  <r>
    <x v="1"/>
    <x v="1"/>
    <x v="1"/>
    <x v="6"/>
    <x v="35"/>
    <x v="11"/>
    <n v="14.918400000000002"/>
    <n v="3.4572000000000003"/>
    <n v="11.461200000000002"/>
  </r>
  <r>
    <x v="1"/>
    <x v="1"/>
    <x v="1"/>
    <x v="6"/>
    <x v="24"/>
    <x v="0"/>
    <n v="7.7616000000000005"/>
    <n v="2.3571"/>
    <n v="5.4045000000000005"/>
  </r>
  <r>
    <x v="1"/>
    <x v="1"/>
    <x v="1"/>
    <x v="6"/>
    <x v="25"/>
    <x v="1"/>
    <n v="10.9956"/>
    <n v="3.7800000000000002"/>
    <n v="7.2155999999999993"/>
  </r>
  <r>
    <x v="1"/>
    <x v="1"/>
    <x v="1"/>
    <x v="6"/>
    <x v="26"/>
    <x v="2"/>
    <n v="10.8416"/>
    <n v="4.5792000000000002"/>
    <n v="6.2623999999999995"/>
  </r>
  <r>
    <x v="1"/>
    <x v="1"/>
    <x v="1"/>
    <x v="6"/>
    <x v="27"/>
    <x v="3"/>
    <n v="10.133199999999999"/>
    <n v="3.9312000000000005"/>
    <n v="6.2019999999999982"/>
  </r>
  <r>
    <x v="1"/>
    <x v="1"/>
    <x v="1"/>
    <x v="6"/>
    <x v="28"/>
    <x v="4"/>
    <n v="8.8704000000000001"/>
    <n v="3.4992000000000005"/>
    <n v="5.3712"/>
  </r>
  <r>
    <x v="1"/>
    <x v="1"/>
    <x v="1"/>
    <x v="6"/>
    <x v="29"/>
    <x v="5"/>
    <n v="9.2092000000000009"/>
    <n v="2.8782000000000001"/>
    <n v="6.3310000000000013"/>
  </r>
  <r>
    <x v="1"/>
    <x v="1"/>
    <x v="1"/>
    <x v="6"/>
    <x v="30"/>
    <x v="6"/>
    <n v="6.6528000000000009"/>
    <n v="2.4624000000000001"/>
    <n v="4.1904000000000003"/>
  </r>
  <r>
    <x v="1"/>
    <x v="1"/>
    <x v="1"/>
    <x v="6"/>
    <x v="31"/>
    <x v="7"/>
    <n v="7.1379000000000001"/>
    <n v="1.9440000000000002"/>
    <n v="5.1939000000000002"/>
  </r>
  <r>
    <x v="1"/>
    <x v="1"/>
    <x v="1"/>
    <x v="6"/>
    <x v="32"/>
    <x v="8"/>
    <n v="7.8540000000000001"/>
    <n v="2.7270000000000003"/>
    <n v="5.1269999999999998"/>
  </r>
  <r>
    <x v="1"/>
    <x v="1"/>
    <x v="1"/>
    <x v="6"/>
    <x v="33"/>
    <x v="9"/>
    <n v="10.025399999999999"/>
    <n v="3.8556000000000004"/>
    <n v="6.1697999999999986"/>
  </r>
  <r>
    <x v="1"/>
    <x v="1"/>
    <x v="1"/>
    <x v="6"/>
    <x v="34"/>
    <x v="10"/>
    <n v="9.2092000000000009"/>
    <n v="3.1590000000000003"/>
    <n v="6.0502000000000002"/>
  </r>
  <r>
    <x v="1"/>
    <x v="1"/>
    <x v="1"/>
    <x v="6"/>
    <x v="35"/>
    <x v="11"/>
    <n v="9.4248000000000012"/>
    <n v="2.8512000000000004"/>
    <n v="6.5736000000000008"/>
  </r>
  <r>
    <x v="1"/>
    <x v="1"/>
    <x v="1"/>
    <x v="6"/>
    <x v="24"/>
    <x v="0"/>
    <n v="0.64800000000000002"/>
    <n v="0.28620000000000001"/>
    <n v="0.36180000000000001"/>
  </r>
  <r>
    <x v="1"/>
    <x v="1"/>
    <x v="1"/>
    <x v="6"/>
    <x v="25"/>
    <x v="1"/>
    <n v="1.0864"/>
    <n v="0.3654"/>
    <n v="0.72100000000000009"/>
  </r>
  <r>
    <x v="1"/>
    <x v="1"/>
    <x v="1"/>
    <x v="6"/>
    <x v="26"/>
    <x v="2"/>
    <n v="1.536"/>
    <n v="0.38400000000000001"/>
    <n v="1.1520000000000001"/>
  </r>
  <r>
    <x v="1"/>
    <x v="1"/>
    <x v="1"/>
    <x v="6"/>
    <x v="27"/>
    <x v="3"/>
    <n v="1.0304000000000002"/>
    <n v="0.47879999999999995"/>
    <n v="0.55160000000000031"/>
  </r>
  <r>
    <x v="1"/>
    <x v="1"/>
    <x v="1"/>
    <x v="6"/>
    <x v="28"/>
    <x v="4"/>
    <n v="0.94079999999999997"/>
    <n v="0.37080000000000002"/>
    <n v="0.56999999999999995"/>
  </r>
  <r>
    <x v="1"/>
    <x v="1"/>
    <x v="1"/>
    <x v="6"/>
    <x v="29"/>
    <x v="5"/>
    <n v="0.99839999999999995"/>
    <n v="0.39390000000000003"/>
    <n v="0.60449999999999993"/>
  </r>
  <r>
    <x v="1"/>
    <x v="1"/>
    <x v="1"/>
    <x v="6"/>
    <x v="30"/>
    <x v="6"/>
    <n v="0.52479999999999993"/>
    <n v="0.27599999999999997"/>
    <n v="0.24879999999999997"/>
  </r>
  <r>
    <x v="1"/>
    <x v="1"/>
    <x v="1"/>
    <x v="6"/>
    <x v="31"/>
    <x v="7"/>
    <n v="0.69119999999999993"/>
    <n v="0.26730000000000004"/>
    <n v="0.42389999999999989"/>
  </r>
  <r>
    <x v="1"/>
    <x v="1"/>
    <x v="1"/>
    <x v="6"/>
    <x v="32"/>
    <x v="8"/>
    <n v="0.68"/>
    <n v="0.27"/>
    <n v="0.41000000000000003"/>
  </r>
  <r>
    <x v="1"/>
    <x v="1"/>
    <x v="1"/>
    <x v="6"/>
    <x v="33"/>
    <x v="9"/>
    <n v="1.3104"/>
    <n v="0.4536"/>
    <n v="0.85680000000000001"/>
  </r>
  <r>
    <x v="1"/>
    <x v="1"/>
    <x v="1"/>
    <x v="6"/>
    <x v="34"/>
    <x v="10"/>
    <n v="1.0296000000000001"/>
    <n v="0.36270000000000002"/>
    <n v="0.66690000000000005"/>
  </r>
  <r>
    <x v="1"/>
    <x v="1"/>
    <x v="1"/>
    <x v="6"/>
    <x v="35"/>
    <x v="11"/>
    <n v="0.89280000000000004"/>
    <n v="0.30959999999999999"/>
    <n v="0.58320000000000005"/>
  </r>
  <r>
    <x v="1"/>
    <x v="1"/>
    <x v="1"/>
    <x v="6"/>
    <x v="24"/>
    <x v="0"/>
    <n v="15.939"/>
    <n v="7.9407000000000005"/>
    <n v="7.9982999999999995"/>
  </r>
  <r>
    <x v="1"/>
    <x v="1"/>
    <x v="1"/>
    <x v="6"/>
    <x v="25"/>
    <x v="1"/>
    <n v="24.254999999999999"/>
    <n v="9.8091000000000008"/>
    <n v="14.445899999999998"/>
  </r>
  <r>
    <x v="1"/>
    <x v="1"/>
    <x v="1"/>
    <x v="6"/>
    <x v="26"/>
    <x v="2"/>
    <n v="30.184000000000001"/>
    <n v="12.1792"/>
    <n v="18.004800000000003"/>
  </r>
  <r>
    <x v="1"/>
    <x v="1"/>
    <x v="1"/>
    <x v="6"/>
    <x v="27"/>
    <x v="3"/>
    <n v="23.716000000000001"/>
    <n v="10.051299999999999"/>
    <n v="13.664700000000002"/>
  </r>
  <r>
    <x v="1"/>
    <x v="1"/>
    <x v="1"/>
    <x v="6"/>
    <x v="28"/>
    <x v="4"/>
    <n v="21.945"/>
    <n v="8.8230000000000004"/>
    <n v="13.122"/>
  </r>
  <r>
    <x v="1"/>
    <x v="1"/>
    <x v="1"/>
    <x v="6"/>
    <x v="29"/>
    <x v="5"/>
    <n v="26.276250000000005"/>
    <n v="11.807250000000002"/>
    <n v="14.469000000000003"/>
  </r>
  <r>
    <x v="1"/>
    <x v="1"/>
    <x v="1"/>
    <x v="6"/>
    <x v="30"/>
    <x v="6"/>
    <n v="12.628"/>
    <n v="8.0963999999999992"/>
    <n v="4.531600000000001"/>
  </r>
  <r>
    <x v="1"/>
    <x v="1"/>
    <x v="1"/>
    <x v="6"/>
    <x v="31"/>
    <x v="7"/>
    <n v="20.270249999999997"/>
    <n v="6.3058500000000004"/>
    <n v="13.964399999999998"/>
  </r>
  <r>
    <x v="1"/>
    <x v="1"/>
    <x v="1"/>
    <x v="6"/>
    <x v="32"/>
    <x v="8"/>
    <n v="21.752499999999998"/>
    <n v="7.3525"/>
    <n v="14.399999999999999"/>
  </r>
  <r>
    <x v="1"/>
    <x v="1"/>
    <x v="1"/>
    <x v="6"/>
    <x v="33"/>
    <x v="9"/>
    <n v="32.339999999999996"/>
    <n v="12.5944"/>
    <n v="19.745599999999996"/>
  </r>
  <r>
    <x v="1"/>
    <x v="1"/>
    <x v="1"/>
    <x v="6"/>
    <x v="34"/>
    <x v="10"/>
    <n v="22.522500000000001"/>
    <n v="10.457850000000002"/>
    <n v="12.064649999999999"/>
  </r>
  <r>
    <x v="1"/>
    <x v="1"/>
    <x v="1"/>
    <x v="6"/>
    <x v="35"/>
    <x v="11"/>
    <n v="26.102999999999998"/>
    <n v="12.2484"/>
    <n v="13.854599999999998"/>
  </r>
  <r>
    <x v="1"/>
    <x v="1"/>
    <x v="1"/>
    <x v="6"/>
    <x v="24"/>
    <x v="0"/>
    <n v="11.26125"/>
    <n v="3.9721499999999996"/>
    <n v="7.2891000000000012"/>
  </r>
  <r>
    <x v="1"/>
    <x v="1"/>
    <x v="1"/>
    <x v="6"/>
    <x v="25"/>
    <x v="1"/>
    <n v="22.33"/>
    <n v="5.2233999999999998"/>
    <n v="17.1066"/>
  </r>
  <r>
    <x v="1"/>
    <x v="1"/>
    <x v="1"/>
    <x v="6"/>
    <x v="26"/>
    <x v="2"/>
    <n v="24.42"/>
    <n v="5.9695999999999998"/>
    <n v="18.450400000000002"/>
  </r>
  <r>
    <x v="1"/>
    <x v="1"/>
    <x v="1"/>
    <x v="6"/>
    <x v="27"/>
    <x v="3"/>
    <n v="18.864999999999998"/>
    <n v="7.4528999999999996"/>
    <n v="11.412099999999999"/>
  </r>
  <r>
    <x v="1"/>
    <x v="1"/>
    <x v="1"/>
    <x v="6"/>
    <x v="28"/>
    <x v="4"/>
    <n v="17.985000000000003"/>
    <n v="4.7501999999999995"/>
    <n v="13.234800000000003"/>
  </r>
  <r>
    <x v="1"/>
    <x v="1"/>
    <x v="1"/>
    <x v="6"/>
    <x v="29"/>
    <x v="5"/>
    <n v="19.126250000000002"/>
    <n v="5.1460499999999998"/>
    <n v="13.980200000000004"/>
  </r>
  <r>
    <x v="1"/>
    <x v="1"/>
    <x v="1"/>
    <x v="6"/>
    <x v="30"/>
    <x v="6"/>
    <n v="10.45"/>
    <n v="4.0040000000000004"/>
    <n v="6.4459999999999988"/>
  </r>
  <r>
    <x v="1"/>
    <x v="1"/>
    <x v="1"/>
    <x v="6"/>
    <x v="31"/>
    <x v="7"/>
    <n v="14.602499999999999"/>
    <n v="4.9139999999999997"/>
    <n v="9.6884999999999994"/>
  </r>
  <r>
    <x v="1"/>
    <x v="1"/>
    <x v="1"/>
    <x v="6"/>
    <x v="32"/>
    <x v="8"/>
    <n v="11"/>
    <n v="4.6864999999999997"/>
    <n v="6.3135000000000003"/>
  </r>
  <r>
    <x v="1"/>
    <x v="1"/>
    <x v="1"/>
    <x v="6"/>
    <x v="33"/>
    <x v="9"/>
    <n v="16.555"/>
    <n v="6.1151999999999997"/>
    <n v="10.4398"/>
  </r>
  <r>
    <x v="1"/>
    <x v="1"/>
    <x v="1"/>
    <x v="6"/>
    <x v="34"/>
    <x v="10"/>
    <n v="16.266249999999999"/>
    <n v="4.79115"/>
    <n v="11.475099999999999"/>
  </r>
  <r>
    <x v="1"/>
    <x v="1"/>
    <x v="1"/>
    <x v="6"/>
    <x v="35"/>
    <x v="11"/>
    <n v="13.86"/>
    <n v="4.641"/>
    <n v="9.2189999999999994"/>
  </r>
  <r>
    <x v="1"/>
    <x v="1"/>
    <x v="1"/>
    <x v="6"/>
    <x v="24"/>
    <x v="0"/>
    <n v="4.4226000000000001"/>
    <n v="1.5389999999999999"/>
    <n v="2.8836000000000004"/>
  </r>
  <r>
    <x v="1"/>
    <x v="1"/>
    <x v="1"/>
    <x v="6"/>
    <x v="25"/>
    <x v="1"/>
    <n v="5.9241000000000001"/>
    <n v="2.8196000000000003"/>
    <n v="3.1044999999999998"/>
  </r>
  <r>
    <x v="1"/>
    <x v="1"/>
    <x v="1"/>
    <x v="6"/>
    <x v="26"/>
    <x v="2"/>
    <n v="7.716800000000001"/>
    <n v="3.1008"/>
    <n v="4.6160000000000014"/>
  </r>
  <r>
    <x v="1"/>
    <x v="1"/>
    <x v="1"/>
    <x v="6"/>
    <x v="27"/>
    <x v="3"/>
    <n v="5.5419"/>
    <n v="2.7132000000000001"/>
    <n v="2.8287"/>
  </r>
  <r>
    <x v="1"/>
    <x v="1"/>
    <x v="1"/>
    <x v="6"/>
    <x v="28"/>
    <x v="4"/>
    <n v="5.46"/>
    <n v="2.4852000000000003"/>
    <n v="2.9747999999999997"/>
  </r>
  <r>
    <x v="1"/>
    <x v="1"/>
    <x v="1"/>
    <x v="6"/>
    <x v="29"/>
    <x v="5"/>
    <n v="6.0333000000000006"/>
    <n v="2.2724000000000002"/>
    <n v="3.7609000000000004"/>
  </r>
  <r>
    <x v="1"/>
    <x v="1"/>
    <x v="1"/>
    <x v="6"/>
    <x v="30"/>
    <x v="6"/>
    <n v="4.3315999999999999"/>
    <n v="1.4743999999999999"/>
    <n v="2.8571999999999997"/>
  </r>
  <r>
    <x v="1"/>
    <x v="1"/>
    <x v="1"/>
    <x v="6"/>
    <x v="31"/>
    <x v="7"/>
    <n v="4.2178499999999994"/>
    <n v="1.6073999999999999"/>
    <n v="2.6104499999999993"/>
  </r>
  <r>
    <x v="1"/>
    <x v="1"/>
    <x v="1"/>
    <x v="6"/>
    <x v="32"/>
    <x v="8"/>
    <n v="5.232499999999999"/>
    <n v="2.2800000000000002"/>
    <n v="2.9524999999999988"/>
  </r>
  <r>
    <x v="1"/>
    <x v="1"/>
    <x v="1"/>
    <x v="6"/>
    <x v="33"/>
    <x v="9"/>
    <n v="6.3063000000000002"/>
    <n v="2.1812"/>
    <n v="4.1250999999999998"/>
  </r>
  <r>
    <x v="1"/>
    <x v="1"/>
    <x v="1"/>
    <x v="6"/>
    <x v="34"/>
    <x v="10"/>
    <n v="6.8613999999999997"/>
    <n v="2.7417000000000002"/>
    <n v="4.1196999999999999"/>
  </r>
  <r>
    <x v="1"/>
    <x v="1"/>
    <x v="1"/>
    <x v="6"/>
    <x v="35"/>
    <x v="11"/>
    <n v="5.8422000000000001"/>
    <n v="2.6904000000000003"/>
    <n v="3.1517999999999997"/>
  </r>
  <r>
    <x v="2"/>
    <x v="2"/>
    <x v="2"/>
    <x v="0"/>
    <x v="24"/>
    <x v="0"/>
    <n v="185.61150000000001"/>
    <n v="70.937100000000001"/>
    <n v="114.67440000000001"/>
  </r>
  <r>
    <x v="2"/>
    <x v="2"/>
    <x v="2"/>
    <x v="0"/>
    <x v="25"/>
    <x v="1"/>
    <n v="362.51529999999997"/>
    <n v="110.3466"/>
    <n v="252.16869999999997"/>
  </r>
  <r>
    <x v="2"/>
    <x v="2"/>
    <x v="2"/>
    <x v="0"/>
    <x v="26"/>
    <x v="2"/>
    <n v="348.30799999999999"/>
    <n v="137.8416"/>
    <n v="210.46639999999999"/>
  </r>
  <r>
    <x v="2"/>
    <x v="2"/>
    <x v="2"/>
    <x v="0"/>
    <x v="27"/>
    <x v="3"/>
    <n v="298.35329999999999"/>
    <n v="114.19590000000001"/>
    <n v="184.1574"/>
  </r>
  <r>
    <x v="2"/>
    <x v="2"/>
    <x v="2"/>
    <x v="0"/>
    <x v="28"/>
    <x v="4"/>
    <n v="247.48200000000003"/>
    <n v="97.882200000000012"/>
    <n v="149.59980000000002"/>
  </r>
  <r>
    <x v="2"/>
    <x v="2"/>
    <x v="2"/>
    <x v="0"/>
    <x v="29"/>
    <x v="5"/>
    <n v="327.68450000000001"/>
    <n v="135.82529999999997"/>
    <n v="191.85920000000004"/>
  </r>
  <r>
    <x v="2"/>
    <x v="2"/>
    <x v="2"/>
    <x v="0"/>
    <x v="30"/>
    <x v="6"/>
    <n v="170.48760000000001"/>
    <n v="72.586800000000011"/>
    <n v="97.900800000000004"/>
  </r>
  <r>
    <x v="2"/>
    <x v="2"/>
    <x v="2"/>
    <x v="0"/>
    <x v="31"/>
    <x v="7"/>
    <n v="185.61150000000001"/>
    <n v="94.032899999999998"/>
    <n v="91.578600000000009"/>
  </r>
  <r>
    <x v="2"/>
    <x v="2"/>
    <x v="2"/>
    <x v="0"/>
    <x v="32"/>
    <x v="8"/>
    <n v="203.9435"/>
    <n v="106.31399999999999"/>
    <n v="97.629500000000007"/>
  </r>
  <r>
    <x v="2"/>
    <x v="2"/>
    <x v="2"/>
    <x v="0"/>
    <x v="33"/>
    <x v="9"/>
    <n v="314.3938"/>
    <n v="107.7804"/>
    <n v="206.61340000000001"/>
  </r>
  <r>
    <x v="2"/>
    <x v="2"/>
    <x v="2"/>
    <x v="0"/>
    <x v="34"/>
    <x v="10"/>
    <n v="321.72660000000002"/>
    <n v="139.39964999999998"/>
    <n v="182.32695000000004"/>
  </r>
  <r>
    <x v="2"/>
    <x v="2"/>
    <x v="2"/>
    <x v="0"/>
    <x v="35"/>
    <x v="11"/>
    <n v="277.72980000000001"/>
    <n v="113.27940000000001"/>
    <n v="164.4504"/>
  </r>
  <r>
    <x v="2"/>
    <x v="2"/>
    <x v="2"/>
    <x v="1"/>
    <x v="24"/>
    <x v="0"/>
    <n v="113.32980000000001"/>
    <n v="112.09049999999999"/>
    <n v="1.2393000000000143"/>
  </r>
  <r>
    <x v="2"/>
    <x v="2"/>
    <x v="2"/>
    <x v="1"/>
    <x v="25"/>
    <x v="1"/>
    <n v="180.08199999999999"/>
    <n v="125.8446"/>
    <n v="54.237399999999994"/>
  </r>
  <r>
    <x v="2"/>
    <x v="2"/>
    <x v="2"/>
    <x v="1"/>
    <x v="26"/>
    <x v="2"/>
    <n v="175.47840000000002"/>
    <n v="157.6848"/>
    <n v="17.793600000000026"/>
  </r>
  <r>
    <x v="2"/>
    <x v="2"/>
    <x v="2"/>
    <x v="1"/>
    <x v="27"/>
    <x v="3"/>
    <n v="166.81280000000001"/>
    <n v="171.33059999999998"/>
    <n v="-4.5177999999999656"/>
  </r>
  <r>
    <x v="2"/>
    <x v="2"/>
    <x v="2"/>
    <x v="1"/>
    <x v="28"/>
    <x v="4"/>
    <n v="164.10479999999998"/>
    <n v="142.95600000000002"/>
    <n v="21.148799999999966"/>
  </r>
  <r>
    <x v="2"/>
    <x v="2"/>
    <x v="2"/>
    <x v="1"/>
    <x v="29"/>
    <x v="5"/>
    <n v="151.37720000000002"/>
    <n v="116.85569999999998"/>
    <n v="34.521500000000032"/>
  </r>
  <r>
    <x v="2"/>
    <x v="2"/>
    <x v="2"/>
    <x v="1"/>
    <x v="30"/>
    <x v="6"/>
    <n v="88.822400000000002"/>
    <n v="77.975999999999999"/>
    <n v="10.846400000000003"/>
  </r>
  <r>
    <x v="2"/>
    <x v="2"/>
    <x v="2"/>
    <x v="1"/>
    <x v="31"/>
    <x v="7"/>
    <n v="106.01819999999999"/>
    <n v="85.773600000000002"/>
    <n v="20.244599999999991"/>
  </r>
  <r>
    <x v="2"/>
    <x v="2"/>
    <x v="2"/>
    <x v="1"/>
    <x v="32"/>
    <x v="8"/>
    <n v="117.798"/>
    <n v="115.881"/>
    <n v="1.9170000000000016"/>
  </r>
  <r>
    <x v="2"/>
    <x v="2"/>
    <x v="2"/>
    <x v="1"/>
    <x v="33"/>
    <x v="9"/>
    <n v="193.35120000000001"/>
    <n v="171.33059999999998"/>
    <n v="22.02060000000003"/>
  </r>
  <r>
    <x v="2"/>
    <x v="2"/>
    <x v="2"/>
    <x v="1"/>
    <x v="34"/>
    <x v="10"/>
    <n v="140.816"/>
    <n v="164.72429999999997"/>
    <n v="-23.908299999999969"/>
  </r>
  <r>
    <x v="2"/>
    <x v="2"/>
    <x v="2"/>
    <x v="1"/>
    <x v="35"/>
    <x v="11"/>
    <n v="183.60239999999996"/>
    <n v="122.16240000000001"/>
    <n v="61.439999999999955"/>
  </r>
  <r>
    <x v="2"/>
    <x v="2"/>
    <x v="2"/>
    <x v="2"/>
    <x v="24"/>
    <x v="0"/>
    <n v="86.399999999999991"/>
    <n v="40.607999999999997"/>
    <n v="45.791999999999994"/>
  </r>
  <r>
    <x v="2"/>
    <x v="2"/>
    <x v="2"/>
    <x v="2"/>
    <x v="25"/>
    <x v="1"/>
    <n v="89.600000000000009"/>
    <n v="56.448"/>
    <n v="33.152000000000008"/>
  </r>
  <r>
    <x v="2"/>
    <x v="2"/>
    <x v="2"/>
    <x v="2"/>
    <x v="26"/>
    <x v="2"/>
    <n v="142.08000000000001"/>
    <n v="82.176000000000002"/>
    <n v="59.904000000000011"/>
  </r>
  <r>
    <x v="2"/>
    <x v="2"/>
    <x v="2"/>
    <x v="2"/>
    <x v="27"/>
    <x v="3"/>
    <n v="116.48"/>
    <n v="79.295999999999992"/>
    <n v="37.184000000000012"/>
  </r>
  <r>
    <x v="2"/>
    <x v="2"/>
    <x v="2"/>
    <x v="2"/>
    <x v="28"/>
    <x v="4"/>
    <n v="85.44"/>
    <n v="50.112000000000002"/>
    <n v="35.327999999999996"/>
  </r>
  <r>
    <x v="2"/>
    <x v="2"/>
    <x v="2"/>
    <x v="2"/>
    <x v="29"/>
    <x v="5"/>
    <n v="88.399999999999991"/>
    <n v="56.783999999999999"/>
    <n v="31.615999999999993"/>
  </r>
  <r>
    <x v="2"/>
    <x v="2"/>
    <x v="2"/>
    <x v="2"/>
    <x v="30"/>
    <x v="6"/>
    <n v="53.12"/>
    <n v="36.095999999999997"/>
    <n v="17.024000000000001"/>
  </r>
  <r>
    <x v="2"/>
    <x v="2"/>
    <x v="2"/>
    <x v="2"/>
    <x v="31"/>
    <x v="7"/>
    <n v="68.399999999999991"/>
    <n v="34.992000000000004"/>
    <n v="33.407999999999987"/>
  </r>
  <r>
    <x v="2"/>
    <x v="2"/>
    <x v="2"/>
    <x v="2"/>
    <x v="32"/>
    <x v="8"/>
    <n v="74.400000000000006"/>
    <n v="52.800000000000004"/>
    <n v="21.6"/>
  </r>
  <r>
    <x v="2"/>
    <x v="2"/>
    <x v="2"/>
    <x v="2"/>
    <x v="33"/>
    <x v="9"/>
    <n v="96.32"/>
    <n v="63.839999999999996"/>
    <n v="32.479999999999997"/>
  </r>
  <r>
    <x v="2"/>
    <x v="2"/>
    <x v="2"/>
    <x v="2"/>
    <x v="34"/>
    <x v="10"/>
    <n v="98.8"/>
    <n v="57.408000000000001"/>
    <n v="41.391999999999996"/>
  </r>
  <r>
    <x v="2"/>
    <x v="2"/>
    <x v="2"/>
    <x v="2"/>
    <x v="35"/>
    <x v="11"/>
    <n v="92.16"/>
    <n v="58.176000000000002"/>
    <n v="33.983999999999995"/>
  </r>
  <r>
    <x v="2"/>
    <x v="2"/>
    <x v="2"/>
    <x v="3"/>
    <x v="24"/>
    <x v="0"/>
    <n v="183.09375"/>
    <n v="100.68975"/>
    <n v="82.403999999999996"/>
  </r>
  <r>
    <x v="2"/>
    <x v="2"/>
    <x v="2"/>
    <x v="3"/>
    <x v="25"/>
    <x v="1"/>
    <n v="273.96249999999998"/>
    <n v="162.59530000000004"/>
    <n v="111.36719999999994"/>
  </r>
  <r>
    <x v="2"/>
    <x v="2"/>
    <x v="2"/>
    <x v="3"/>
    <x v="26"/>
    <x v="2"/>
    <n v="353.4"/>
    <n v="184.11840000000001"/>
    <n v="169.28159999999997"/>
  </r>
  <r>
    <x v="2"/>
    <x v="2"/>
    <x v="2"/>
    <x v="3"/>
    <x v="27"/>
    <x v="3"/>
    <n v="238.7"/>
    <n v="171.5455"/>
    <n v="67.154499999999985"/>
  </r>
  <r>
    <x v="2"/>
    <x v="2"/>
    <x v="2"/>
    <x v="3"/>
    <x v="28"/>
    <x v="4"/>
    <n v="246.45000000000002"/>
    <n v="126.5814"/>
    <n v="119.86860000000001"/>
  </r>
  <r>
    <x v="2"/>
    <x v="2"/>
    <x v="2"/>
    <x v="3"/>
    <x v="29"/>
    <x v="5"/>
    <n v="221.65"/>
    <n v="162.06255000000002"/>
    <n v="59.58744999999999"/>
  </r>
  <r>
    <x v="2"/>
    <x v="2"/>
    <x v="2"/>
    <x v="3"/>
    <x v="30"/>
    <x v="6"/>
    <n v="181.35"/>
    <n v="102.288"/>
    <n v="79.061999999999998"/>
  </r>
  <r>
    <x v="2"/>
    <x v="2"/>
    <x v="2"/>
    <x v="3"/>
    <x v="31"/>
    <x v="7"/>
    <n v="204.01874999999998"/>
    <n v="110.27924999999999"/>
    <n v="93.739499999999992"/>
  </r>
  <r>
    <x v="2"/>
    <x v="2"/>
    <x v="2"/>
    <x v="3"/>
    <x v="32"/>
    <x v="8"/>
    <n v="232.5"/>
    <n v="111.8775"/>
    <n v="120.6225"/>
  </r>
  <r>
    <x v="2"/>
    <x v="2"/>
    <x v="2"/>
    <x v="3"/>
    <x v="33"/>
    <x v="9"/>
    <n v="287.52500000000003"/>
    <n v="135.74470000000002"/>
    <n v="151.78030000000001"/>
  </r>
  <r>
    <x v="2"/>
    <x v="2"/>
    <x v="2"/>
    <x v="3"/>
    <x v="34"/>
    <x v="10"/>
    <n v="259.43125000000003"/>
    <n v="164.83285000000001"/>
    <n v="94.598400000000026"/>
  </r>
  <r>
    <x v="2"/>
    <x v="2"/>
    <x v="2"/>
    <x v="3"/>
    <x v="35"/>
    <x v="11"/>
    <n v="237.15"/>
    <n v="102.28800000000001"/>
    <n v="134.86199999999999"/>
  </r>
  <r>
    <x v="2"/>
    <x v="2"/>
    <x v="2"/>
    <x v="4"/>
    <x v="24"/>
    <x v="0"/>
    <n v="175.30064999999999"/>
    <n v="106.92"/>
    <n v="68.380649999999989"/>
  </r>
  <r>
    <x v="2"/>
    <x v="2"/>
    <x v="2"/>
    <x v="4"/>
    <x v="25"/>
    <x v="1"/>
    <n v="272.68990000000002"/>
    <n v="177.66"/>
    <n v="95.029900000000026"/>
  </r>
  <r>
    <x v="2"/>
    <x v="2"/>
    <x v="2"/>
    <x v="4"/>
    <x v="26"/>
    <x v="2"/>
    <n v="277.70400000000001"/>
    <n v="216"/>
    <n v="61.704000000000008"/>
  </r>
  <r>
    <x v="2"/>
    <x v="2"/>
    <x v="2"/>
    <x v="4"/>
    <x v="27"/>
    <x v="3"/>
    <n v="286.18940000000003"/>
    <n v="202.23000000000002"/>
    <n v="83.959400000000016"/>
  </r>
  <r>
    <x v="2"/>
    <x v="2"/>
    <x v="2"/>
    <x v="4"/>
    <x v="28"/>
    <x v="4"/>
    <n v="196.70700000000002"/>
    <n v="189.54"/>
    <n v="7.16700000000003"/>
  </r>
  <r>
    <x v="2"/>
    <x v="2"/>
    <x v="2"/>
    <x v="4"/>
    <x v="29"/>
    <x v="5"/>
    <n v="208.08515"/>
    <n v="201.82499999999999"/>
    <n v="6.2601500000000101"/>
  </r>
  <r>
    <x v="2"/>
    <x v="2"/>
    <x v="2"/>
    <x v="4"/>
    <x v="30"/>
    <x v="6"/>
    <n v="143.4804"/>
    <n v="129.6"/>
    <n v="13.880400000000009"/>
  </r>
  <r>
    <x v="2"/>
    <x v="2"/>
    <x v="2"/>
    <x v="4"/>
    <x v="31"/>
    <x v="7"/>
    <n v="177.03630000000001"/>
    <n v="119.07"/>
    <n v="57.966300000000018"/>
  </r>
  <r>
    <x v="2"/>
    <x v="2"/>
    <x v="2"/>
    <x v="4"/>
    <x v="32"/>
    <x v="8"/>
    <n v="171.63649999999998"/>
    <n v="122.85000000000001"/>
    <n v="48.786499999999975"/>
  </r>
  <r>
    <x v="2"/>
    <x v="2"/>
    <x v="2"/>
    <x v="4"/>
    <x v="33"/>
    <x v="9"/>
    <n v="253.79059999999998"/>
    <n v="170.1"/>
    <n v="83.690599999999989"/>
  </r>
  <r>
    <x v="2"/>
    <x v="2"/>
    <x v="2"/>
    <x v="4"/>
    <x v="34"/>
    <x v="10"/>
    <n v="218.11335"/>
    <n v="182.52"/>
    <n v="35.593349999999987"/>
  </r>
  <r>
    <x v="2"/>
    <x v="2"/>
    <x v="2"/>
    <x v="4"/>
    <x v="35"/>
    <x v="11"/>
    <n v="187.45020000000002"/>
    <n v="142.56"/>
    <n v="44.890200000000021"/>
  </r>
  <r>
    <x v="2"/>
    <x v="2"/>
    <x v="2"/>
    <x v="5"/>
    <x v="24"/>
    <x v="0"/>
    <n v="68.206499999999991"/>
    <n v="33.937199999999997"/>
    <n v="34.269299999999994"/>
  </r>
  <r>
    <x v="2"/>
    <x v="2"/>
    <x v="2"/>
    <x v="5"/>
    <x v="25"/>
    <x v="1"/>
    <n v="91.337400000000002"/>
    <n v="60.5899"/>
    <n v="30.747500000000002"/>
  </r>
  <r>
    <x v="2"/>
    <x v="2"/>
    <x v="2"/>
    <x v="5"/>
    <x v="26"/>
    <x v="2"/>
    <n v="111.7664"/>
    <n v="78.1584"/>
    <n v="33.608000000000004"/>
  </r>
  <r>
    <x v="2"/>
    <x v="2"/>
    <x v="2"/>
    <x v="5"/>
    <x v="27"/>
    <x v="3"/>
    <n v="73.808000000000007"/>
    <n v="70.788200000000003"/>
    <n v="3.0198000000000036"/>
  </r>
  <r>
    <x v="2"/>
    <x v="2"/>
    <x v="2"/>
    <x v="5"/>
    <x v="28"/>
    <x v="4"/>
    <n v="75.125999999999991"/>
    <n v="56.047800000000009"/>
    <n v="19.078199999999981"/>
  </r>
  <r>
    <x v="2"/>
    <x v="2"/>
    <x v="2"/>
    <x v="5"/>
    <x v="29"/>
    <x v="5"/>
    <n v="80.529799999999994"/>
    <n v="60.1614"/>
    <n v="20.368399999999994"/>
  </r>
  <r>
    <x v="2"/>
    <x v="2"/>
    <x v="2"/>
    <x v="5"/>
    <x v="30"/>
    <x v="6"/>
    <n v="61.155199999999994"/>
    <n v="28.795200000000001"/>
    <n v="32.359999999999992"/>
  </r>
  <r>
    <x v="2"/>
    <x v="2"/>
    <x v="2"/>
    <x v="5"/>
    <x v="31"/>
    <x v="7"/>
    <n v="67.613399999999999"/>
    <n v="43.192799999999998"/>
    <n v="24.4206"/>
  </r>
  <r>
    <x v="2"/>
    <x v="2"/>
    <x v="2"/>
    <x v="5"/>
    <x v="32"/>
    <x v="8"/>
    <n v="63.923000000000002"/>
    <n v="40.707499999999996"/>
    <n v="23.215500000000006"/>
  </r>
  <r>
    <x v="2"/>
    <x v="2"/>
    <x v="2"/>
    <x v="5"/>
    <x v="33"/>
    <x v="9"/>
    <n v="91.337400000000002"/>
    <n v="71.388099999999994"/>
    <n v="19.949300000000008"/>
  </r>
  <r>
    <x v="2"/>
    <x v="2"/>
    <x v="2"/>
    <x v="5"/>
    <x v="34"/>
    <x v="10"/>
    <n v="88.240099999999998"/>
    <n v="46.235149999999997"/>
    <n v="42.004950000000001"/>
  </r>
  <r>
    <x v="2"/>
    <x v="2"/>
    <x v="2"/>
    <x v="5"/>
    <x v="35"/>
    <x v="11"/>
    <n v="79.08"/>
    <n v="61.189799999999998"/>
    <n v="17.8902"/>
  </r>
  <r>
    <x v="2"/>
    <x v="2"/>
    <x v="2"/>
    <x v="6"/>
    <x v="24"/>
    <x v="0"/>
    <n v="10.8675"/>
    <n v="3.0118499999999999"/>
    <n v="7.8556499999999998"/>
  </r>
  <r>
    <x v="2"/>
    <x v="2"/>
    <x v="2"/>
    <x v="6"/>
    <x v="25"/>
    <x v="1"/>
    <n v="18.353999999999999"/>
    <n v="4.2504"/>
    <n v="14.1036"/>
  </r>
  <r>
    <x v="2"/>
    <x v="2"/>
    <x v="2"/>
    <x v="6"/>
    <x v="26"/>
    <x v="2"/>
    <n v="17.112000000000002"/>
    <n v="6.1272000000000011"/>
    <n v="10.9848"/>
  </r>
  <r>
    <x v="2"/>
    <x v="2"/>
    <x v="2"/>
    <x v="6"/>
    <x v="27"/>
    <x v="3"/>
    <n v="14.651000000000002"/>
    <n v="3.9123000000000001"/>
    <n v="10.738700000000001"/>
  </r>
  <r>
    <x v="2"/>
    <x v="2"/>
    <x v="2"/>
    <x v="6"/>
    <x v="28"/>
    <x v="4"/>
    <n v="12.144"/>
    <n v="3.3534000000000002"/>
    <n v="8.7905999999999995"/>
  </r>
  <r>
    <x v="2"/>
    <x v="2"/>
    <x v="2"/>
    <x v="6"/>
    <x v="29"/>
    <x v="5"/>
    <n v="13.903500000000001"/>
    <n v="3.9468000000000001"/>
    <n v="9.9567000000000014"/>
  </r>
  <r>
    <x v="2"/>
    <x v="2"/>
    <x v="2"/>
    <x v="6"/>
    <x v="30"/>
    <x v="6"/>
    <n v="7.9120000000000008"/>
    <n v="2.9256000000000002"/>
    <n v="4.9864000000000006"/>
  </r>
  <r>
    <x v="2"/>
    <x v="2"/>
    <x v="2"/>
    <x v="6"/>
    <x v="31"/>
    <x v="7"/>
    <n v="9.0045000000000002"/>
    <n v="3.5086499999999998"/>
    <n v="5.4958500000000008"/>
  </r>
  <r>
    <x v="2"/>
    <x v="2"/>
    <x v="2"/>
    <x v="6"/>
    <x v="32"/>
    <x v="8"/>
    <n v="12.305000000000001"/>
    <n v="4.0365000000000002"/>
    <n v="8.2685000000000013"/>
  </r>
  <r>
    <x v="2"/>
    <x v="2"/>
    <x v="2"/>
    <x v="6"/>
    <x v="33"/>
    <x v="9"/>
    <n v="14.651000000000002"/>
    <n v="4.7816999999999998"/>
    <n v="9.8693000000000026"/>
  </r>
  <r>
    <x v="2"/>
    <x v="2"/>
    <x v="2"/>
    <x v="6"/>
    <x v="34"/>
    <x v="10"/>
    <n v="13.3055"/>
    <n v="4.44015"/>
    <n v="8.8653499999999994"/>
  </r>
  <r>
    <x v="2"/>
    <x v="2"/>
    <x v="2"/>
    <x v="6"/>
    <x v="35"/>
    <x v="11"/>
    <n v="14.904000000000002"/>
    <n v="3.9329999999999994"/>
    <n v="10.971000000000002"/>
  </r>
  <r>
    <x v="2"/>
    <x v="2"/>
    <x v="2"/>
    <x v="6"/>
    <x v="24"/>
    <x v="0"/>
    <n v="9.5782500000000006"/>
    <n v="4.05"/>
    <n v="5.5282500000000008"/>
  </r>
  <r>
    <x v="2"/>
    <x v="2"/>
    <x v="2"/>
    <x v="6"/>
    <x v="25"/>
    <x v="1"/>
    <n v="13.996500000000001"/>
    <n v="5.67"/>
    <n v="8.3265000000000011"/>
  </r>
  <r>
    <x v="2"/>
    <x v="2"/>
    <x v="2"/>
    <x v="6"/>
    <x v="26"/>
    <x v="2"/>
    <n v="18.748000000000001"/>
    <n v="6.0600000000000005"/>
    <n v="12.688000000000001"/>
  </r>
  <r>
    <x v="2"/>
    <x v="2"/>
    <x v="2"/>
    <x v="6"/>
    <x v="27"/>
    <x v="3"/>
    <n v="15.05"/>
    <n v="5.0925000000000002"/>
    <n v="9.9574999999999996"/>
  </r>
  <r>
    <x v="2"/>
    <x v="2"/>
    <x v="2"/>
    <x v="6"/>
    <x v="28"/>
    <x v="4"/>
    <n v="11.610000000000001"/>
    <n v="4.7250000000000005"/>
    <n v="6.8850000000000007"/>
  </r>
  <r>
    <x v="2"/>
    <x v="2"/>
    <x v="2"/>
    <x v="6"/>
    <x v="29"/>
    <x v="5"/>
    <n v="14.67375"/>
    <n v="4.68"/>
    <n v="9.9937500000000004"/>
  </r>
  <r>
    <x v="2"/>
    <x v="2"/>
    <x v="2"/>
    <x v="6"/>
    <x v="30"/>
    <x v="6"/>
    <n v="10.319999999999999"/>
    <n v="2.79"/>
    <n v="7.5299999999999985"/>
  </r>
  <r>
    <x v="2"/>
    <x v="2"/>
    <x v="2"/>
    <x v="6"/>
    <x v="31"/>
    <x v="7"/>
    <n v="9.3847500000000004"/>
    <n v="3.8137499999999998"/>
    <n v="5.5710000000000006"/>
  </r>
  <r>
    <x v="2"/>
    <x v="2"/>
    <x v="2"/>
    <x v="6"/>
    <x v="32"/>
    <x v="8"/>
    <n v="12.684999999999999"/>
    <n v="4.4624999999999995"/>
    <n v="8.2225000000000001"/>
  </r>
  <r>
    <x v="2"/>
    <x v="2"/>
    <x v="2"/>
    <x v="6"/>
    <x v="33"/>
    <x v="9"/>
    <n v="15.953000000000001"/>
    <n v="4.8825000000000003"/>
    <n v="11.070500000000001"/>
  </r>
  <r>
    <x v="2"/>
    <x v="2"/>
    <x v="2"/>
    <x v="6"/>
    <x v="34"/>
    <x v="10"/>
    <n v="11.738999999999999"/>
    <n v="5.2162500000000005"/>
    <n v="6.5227499999999985"/>
  </r>
  <r>
    <x v="2"/>
    <x v="2"/>
    <x v="2"/>
    <x v="6"/>
    <x v="35"/>
    <x v="11"/>
    <n v="15.350999999999999"/>
    <n v="5.13"/>
    <n v="10.221"/>
  </r>
  <r>
    <x v="2"/>
    <x v="2"/>
    <x v="2"/>
    <x v="6"/>
    <x v="24"/>
    <x v="0"/>
    <n v="0.64080000000000004"/>
    <n v="0.25650000000000001"/>
    <n v="0.38430000000000003"/>
  </r>
  <r>
    <x v="2"/>
    <x v="2"/>
    <x v="2"/>
    <x v="6"/>
    <x v="25"/>
    <x v="1"/>
    <n v="0.92960000000000009"/>
    <n v="0.47459999999999991"/>
    <n v="0.45500000000000018"/>
  </r>
  <r>
    <x v="2"/>
    <x v="2"/>
    <x v="2"/>
    <x v="6"/>
    <x v="26"/>
    <x v="2"/>
    <n v="1.4591999999999998"/>
    <n v="0.4128"/>
    <n v="1.0463999999999998"/>
  </r>
  <r>
    <x v="2"/>
    <x v="2"/>
    <x v="2"/>
    <x v="6"/>
    <x v="27"/>
    <x v="3"/>
    <n v="0.94080000000000008"/>
    <n v="0.33600000000000002"/>
    <n v="0.6048"/>
  </r>
  <r>
    <x v="2"/>
    <x v="2"/>
    <x v="2"/>
    <x v="6"/>
    <x v="28"/>
    <x v="4"/>
    <n v="0.86399999999999999"/>
    <n v="0.30959999999999999"/>
    <n v="0.5544"/>
  </r>
  <r>
    <x v="2"/>
    <x v="2"/>
    <x v="2"/>
    <x v="6"/>
    <x v="29"/>
    <x v="5"/>
    <n v="1.0296000000000001"/>
    <n v="0.4446"/>
    <n v="0.58500000000000008"/>
  </r>
  <r>
    <x v="2"/>
    <x v="2"/>
    <x v="2"/>
    <x v="6"/>
    <x v="30"/>
    <x v="6"/>
    <n v="0.54400000000000004"/>
    <n v="0.21840000000000001"/>
    <n v="0.3256"/>
  </r>
  <r>
    <x v="2"/>
    <x v="2"/>
    <x v="2"/>
    <x v="6"/>
    <x v="31"/>
    <x v="7"/>
    <n v="0.81359999999999988"/>
    <n v="0.30509999999999998"/>
    <n v="0.50849999999999995"/>
  </r>
  <r>
    <x v="2"/>
    <x v="2"/>
    <x v="2"/>
    <x v="6"/>
    <x v="32"/>
    <x v="8"/>
    <n v="0.81600000000000006"/>
    <n v="0.32400000000000001"/>
    <n v="0.49200000000000005"/>
  </r>
  <r>
    <x v="2"/>
    <x v="2"/>
    <x v="2"/>
    <x v="6"/>
    <x v="33"/>
    <x v="9"/>
    <n v="1.0304000000000002"/>
    <n v="0.35279999999999995"/>
    <n v="0.6776000000000002"/>
  </r>
  <r>
    <x v="2"/>
    <x v="2"/>
    <x v="2"/>
    <x v="6"/>
    <x v="34"/>
    <x v="10"/>
    <n v="0.87360000000000004"/>
    <n v="0.41340000000000005"/>
    <n v="0.4602"/>
  </r>
  <r>
    <x v="2"/>
    <x v="2"/>
    <x v="2"/>
    <x v="6"/>
    <x v="35"/>
    <x v="11"/>
    <n v="0.76800000000000002"/>
    <n v="0.32400000000000001"/>
    <n v="0.44400000000000001"/>
  </r>
  <r>
    <x v="2"/>
    <x v="2"/>
    <x v="2"/>
    <x v="6"/>
    <x v="24"/>
    <x v="0"/>
    <n v="22.758749999999999"/>
    <n v="8.5950000000000006"/>
    <n v="14.163749999999999"/>
  </r>
  <r>
    <x v="2"/>
    <x v="2"/>
    <x v="2"/>
    <x v="6"/>
    <x v="25"/>
    <x v="1"/>
    <n v="33.6175"/>
    <n v="12.300400000000002"/>
    <n v="21.317099999999996"/>
  </r>
  <r>
    <x v="2"/>
    <x v="2"/>
    <x v="2"/>
    <x v="6"/>
    <x v="26"/>
    <x v="2"/>
    <n v="39.44"/>
    <n v="12.376800000000001"/>
    <n v="27.063199999999995"/>
  </r>
  <r>
    <x v="2"/>
    <x v="2"/>
    <x v="2"/>
    <x v="6"/>
    <x v="27"/>
    <x v="3"/>
    <n v="30.344999999999999"/>
    <n v="13.102600000000001"/>
    <n v="17.242399999999996"/>
  </r>
  <r>
    <x v="2"/>
    <x v="2"/>
    <x v="2"/>
    <x v="6"/>
    <x v="28"/>
    <x v="4"/>
    <n v="27.03"/>
    <n v="11.5746"/>
    <n v="15.455400000000001"/>
  </r>
  <r>
    <x v="2"/>
    <x v="2"/>
    <x v="2"/>
    <x v="6"/>
    <x v="29"/>
    <x v="5"/>
    <n v="24.033750000000001"/>
    <n v="10.55275"/>
    <n v="13.481000000000002"/>
  </r>
  <r>
    <x v="2"/>
    <x v="2"/>
    <x v="2"/>
    <x v="6"/>
    <x v="30"/>
    <x v="6"/>
    <n v="14.62"/>
    <n v="6.4176000000000002"/>
    <n v="8.202399999999999"/>
  </r>
  <r>
    <x v="2"/>
    <x v="2"/>
    <x v="2"/>
    <x v="6"/>
    <x v="31"/>
    <x v="7"/>
    <n v="20.846250000000001"/>
    <n v="6.8760000000000012"/>
    <n v="13.97025"/>
  </r>
  <r>
    <x v="2"/>
    <x v="2"/>
    <x v="2"/>
    <x v="6"/>
    <x v="32"/>
    <x v="8"/>
    <n v="24.437499999999996"/>
    <n v="9.5500000000000007"/>
    <n v="14.887499999999996"/>
  </r>
  <r>
    <x v="2"/>
    <x v="2"/>
    <x v="2"/>
    <x v="6"/>
    <x v="33"/>
    <x v="9"/>
    <n v="25.8825"/>
    <n v="11.631900000000002"/>
    <n v="14.250599999999999"/>
  </r>
  <r>
    <x v="2"/>
    <x v="2"/>
    <x v="2"/>
    <x v="6"/>
    <x v="34"/>
    <x v="10"/>
    <n v="24.862500000000001"/>
    <n v="13.284050000000002"/>
    <n v="11.578449999999998"/>
  </r>
  <r>
    <x v="2"/>
    <x v="2"/>
    <x v="2"/>
    <x v="6"/>
    <x v="35"/>
    <x v="11"/>
    <n v="26.265000000000001"/>
    <n v="11.918400000000002"/>
    <n v="14.346599999999999"/>
  </r>
  <r>
    <x v="2"/>
    <x v="2"/>
    <x v="2"/>
    <x v="6"/>
    <x v="24"/>
    <x v="0"/>
    <n v="11.3985"/>
    <n v="4.9392000000000005"/>
    <n v="6.4592999999999998"/>
  </r>
  <r>
    <x v="2"/>
    <x v="2"/>
    <x v="2"/>
    <x v="6"/>
    <x v="25"/>
    <x v="1"/>
    <n v="19.191200000000002"/>
    <n v="5.6938000000000004"/>
    <n v="13.497400000000003"/>
  </r>
  <r>
    <x v="2"/>
    <x v="2"/>
    <x v="2"/>
    <x v="6"/>
    <x v="26"/>
    <x v="2"/>
    <n v="28.608000000000001"/>
    <n v="9.0943999999999985"/>
    <n v="19.513600000000004"/>
  </r>
  <r>
    <x v="2"/>
    <x v="2"/>
    <x v="2"/>
    <x v="6"/>
    <x v="27"/>
    <x v="3"/>
    <n v="20.651399999999999"/>
    <n v="6.7228000000000003"/>
    <n v="13.928599999999999"/>
  </r>
  <r>
    <x v="2"/>
    <x v="2"/>
    <x v="2"/>
    <x v="6"/>
    <x v="28"/>
    <x v="4"/>
    <n v="15.376799999999999"/>
    <n v="4.7628000000000004"/>
    <n v="10.613999999999999"/>
  </r>
  <r>
    <x v="2"/>
    <x v="2"/>
    <x v="2"/>
    <x v="6"/>
    <x v="29"/>
    <x v="5"/>
    <n v="17.820400000000003"/>
    <n v="5.9241000000000001"/>
    <n v="11.896300000000004"/>
  </r>
  <r>
    <x v="2"/>
    <x v="2"/>
    <x v="2"/>
    <x v="6"/>
    <x v="30"/>
    <x v="6"/>
    <n v="13.946399999999999"/>
    <n v="4.4295999999999998"/>
    <n v="9.5167999999999999"/>
  </r>
  <r>
    <x v="2"/>
    <x v="2"/>
    <x v="2"/>
    <x v="6"/>
    <x v="31"/>
    <x v="7"/>
    <n v="11.3985"/>
    <n v="4.3217999999999996"/>
    <n v="7.0767000000000007"/>
  </r>
  <r>
    <x v="2"/>
    <x v="2"/>
    <x v="2"/>
    <x v="6"/>
    <x v="32"/>
    <x v="8"/>
    <n v="15.198"/>
    <n v="3.9690000000000007"/>
    <n v="11.228999999999999"/>
  </r>
  <r>
    <x v="2"/>
    <x v="2"/>
    <x v="2"/>
    <x v="6"/>
    <x v="33"/>
    <x v="9"/>
    <n v="18.148199999999999"/>
    <n v="5.9682000000000004"/>
    <n v="12.18"/>
  </r>
  <r>
    <x v="2"/>
    <x v="2"/>
    <x v="2"/>
    <x v="6"/>
    <x v="34"/>
    <x v="10"/>
    <n v="21.500700000000002"/>
    <n v="6.37"/>
    <n v="15.130700000000001"/>
  </r>
  <r>
    <x v="2"/>
    <x v="2"/>
    <x v="2"/>
    <x v="6"/>
    <x v="35"/>
    <x v="11"/>
    <n v="20.383199999999999"/>
    <n v="6.2328000000000001"/>
    <n v="14.150399999999998"/>
  </r>
  <r>
    <x v="2"/>
    <x v="2"/>
    <x v="2"/>
    <x v="6"/>
    <x v="24"/>
    <x v="0"/>
    <n v="5.0094000000000003"/>
    <n v="2.6621999999999999"/>
    <n v="2.3472000000000004"/>
  </r>
  <r>
    <x v="2"/>
    <x v="2"/>
    <x v="2"/>
    <x v="6"/>
    <x v="25"/>
    <x v="1"/>
    <n v="7.7077000000000009"/>
    <n v="3.8199000000000005"/>
    <n v="3.8878000000000004"/>
  </r>
  <r>
    <x v="2"/>
    <x v="2"/>
    <x v="2"/>
    <x v="6"/>
    <x v="26"/>
    <x v="2"/>
    <n v="9.9703999999999997"/>
    <n v="4.6103999999999994"/>
    <n v="5.36"/>
  </r>
  <r>
    <x v="2"/>
    <x v="2"/>
    <x v="2"/>
    <x v="6"/>
    <x v="27"/>
    <x v="3"/>
    <n v="8.5547000000000004"/>
    <n v="2.8560000000000003"/>
    <n v="5.6987000000000005"/>
  </r>
  <r>
    <x v="2"/>
    <x v="2"/>
    <x v="2"/>
    <x v="6"/>
    <x v="28"/>
    <x v="4"/>
    <n v="7.4778000000000002"/>
    <n v="3.1518000000000002"/>
    <n v="4.3260000000000005"/>
  </r>
  <r>
    <x v="2"/>
    <x v="2"/>
    <x v="2"/>
    <x v="6"/>
    <x v="29"/>
    <x v="5"/>
    <n v="6.7639000000000005"/>
    <n v="3.8453999999999997"/>
    <n v="2.9185000000000008"/>
  </r>
  <r>
    <x v="2"/>
    <x v="2"/>
    <x v="2"/>
    <x v="6"/>
    <x v="30"/>
    <x v="6"/>
    <n v="5.2271999999999998"/>
    <n v="1.6320000000000001"/>
    <n v="3.5951999999999997"/>
  </r>
  <r>
    <x v="2"/>
    <x v="2"/>
    <x v="2"/>
    <x v="6"/>
    <x v="31"/>
    <x v="7"/>
    <n v="5.4994500000000004"/>
    <n v="2.2261500000000001"/>
    <n v="3.2733000000000003"/>
  </r>
  <r>
    <x v="2"/>
    <x v="2"/>
    <x v="2"/>
    <x v="6"/>
    <x v="32"/>
    <x v="8"/>
    <n v="7.0179999999999989"/>
    <n v="2.8560000000000008"/>
    <n v="4.1619999999999981"/>
  </r>
  <r>
    <x v="2"/>
    <x v="2"/>
    <x v="2"/>
    <x v="6"/>
    <x v="33"/>
    <x v="9"/>
    <n v="8.1311999999999998"/>
    <n v="3.8199000000000005"/>
    <n v="4.3112999999999992"/>
  </r>
  <r>
    <x v="2"/>
    <x v="2"/>
    <x v="2"/>
    <x v="6"/>
    <x v="34"/>
    <x v="10"/>
    <n v="7.6290500000000003"/>
    <n v="3.3813"/>
    <n v="4.2477499999999999"/>
  </r>
  <r>
    <x v="2"/>
    <x v="2"/>
    <x v="2"/>
    <x v="6"/>
    <x v="35"/>
    <x v="11"/>
    <n v="5.8806000000000003"/>
    <n v="2.6621999999999999"/>
    <n v="3.2184000000000004"/>
  </r>
  <r>
    <x v="3"/>
    <x v="3"/>
    <x v="3"/>
    <x v="0"/>
    <x v="24"/>
    <x v="0"/>
    <n v="145.51200000000003"/>
    <n v="79.313850000000002"/>
    <n v="66.198150000000027"/>
  </r>
  <r>
    <x v="3"/>
    <x v="3"/>
    <x v="3"/>
    <x v="0"/>
    <x v="25"/>
    <x v="1"/>
    <n v="271.62239999999997"/>
    <n v="105.2667"/>
    <n v="166.35569999999996"/>
  </r>
  <r>
    <x v="3"/>
    <x v="3"/>
    <x v="3"/>
    <x v="0"/>
    <x v="26"/>
    <x v="2"/>
    <n v="323.36"/>
    <n v="126.77280000000002"/>
    <n v="196.5872"/>
  </r>
  <r>
    <x v="3"/>
    <x v="3"/>
    <x v="3"/>
    <x v="0"/>
    <x v="27"/>
    <x v="3"/>
    <n v="339.52799999999996"/>
    <n v="125.6409"/>
    <n v="213.88709999999998"/>
  </r>
  <r>
    <x v="3"/>
    <x v="3"/>
    <x v="3"/>
    <x v="0"/>
    <x v="28"/>
    <x v="4"/>
    <n v="201.29159999999999"/>
    <n v="91.198799999999991"/>
    <n v="110.0928"/>
  </r>
  <r>
    <x v="3"/>
    <x v="3"/>
    <x v="3"/>
    <x v="0"/>
    <x v="29"/>
    <x v="5"/>
    <n v="239.08430000000001"/>
    <n v="117.71760000000002"/>
    <n v="121.36669999999999"/>
  </r>
  <r>
    <x v="3"/>
    <x v="3"/>
    <x v="3"/>
    <x v="0"/>
    <x v="30"/>
    <x v="6"/>
    <n v="135.81120000000001"/>
    <n v="58.858800000000009"/>
    <n v="76.952400000000011"/>
  </r>
  <r>
    <x v="3"/>
    <x v="3"/>
    <x v="3"/>
    <x v="0"/>
    <x v="31"/>
    <x v="7"/>
    <n v="170.97659999999999"/>
    <n v="64.033200000000008"/>
    <n v="106.94339999999998"/>
  </r>
  <r>
    <x v="3"/>
    <x v="3"/>
    <x v="3"/>
    <x v="0"/>
    <x v="32"/>
    <x v="8"/>
    <n v="167.74299999999999"/>
    <n v="76.807500000000005"/>
    <n v="90.93549999999999"/>
  </r>
  <r>
    <x v="3"/>
    <x v="3"/>
    <x v="3"/>
    <x v="0"/>
    <x v="33"/>
    <x v="9"/>
    <n v="291.4282"/>
    <n v="107.53049999999999"/>
    <n v="183.89770000000001"/>
  </r>
  <r>
    <x v="3"/>
    <x v="3"/>
    <x v="3"/>
    <x v="0"/>
    <x v="34"/>
    <x v="10"/>
    <n v="260.10270000000003"/>
    <n v="92.492400000000004"/>
    <n v="167.61030000000002"/>
  </r>
  <r>
    <x v="3"/>
    <x v="3"/>
    <x v="3"/>
    <x v="0"/>
    <x v="35"/>
    <x v="11"/>
    <n v="230.39400000000001"/>
    <n v="81.496799999999993"/>
    <n v="148.8972"/>
  </r>
  <r>
    <x v="3"/>
    <x v="3"/>
    <x v="3"/>
    <x v="6"/>
    <x v="24"/>
    <x v="0"/>
    <n v="98.92349999999999"/>
    <n v="80.796149999999997"/>
    <n v="18.127349999999993"/>
  </r>
  <r>
    <x v="3"/>
    <x v="3"/>
    <x v="3"/>
    <x v="6"/>
    <x v="25"/>
    <x v="1"/>
    <n v="184.65719999999996"/>
    <n v="120.5001"/>
    <n v="64.157099999999957"/>
  </r>
  <r>
    <x v="3"/>
    <x v="3"/>
    <x v="3"/>
    <x v="6"/>
    <x v="26"/>
    <x v="2"/>
    <n v="198.07840000000002"/>
    <n v="145.11840000000001"/>
    <n v="52.960000000000008"/>
  </r>
  <r>
    <x v="3"/>
    <x v="3"/>
    <x v="3"/>
    <x v="6"/>
    <x v="27"/>
    <x v="3"/>
    <n v="137.68299999999999"/>
    <n v="133.4571"/>
    <n v="4.2258999999999958"/>
  </r>
  <r>
    <x v="3"/>
    <x v="3"/>
    <x v="3"/>
    <x v="6"/>
    <x v="28"/>
    <x v="4"/>
    <n v="165.21959999999999"/>
    <n v="127.71899999999999"/>
    <n v="37.500599999999991"/>
  </r>
  <r>
    <x v="3"/>
    <x v="3"/>
    <x v="3"/>
    <x v="6"/>
    <x v="29"/>
    <x v="5"/>
    <n v="138.37720000000002"/>
    <n v="111.89295"/>
    <n v="26.484250000000017"/>
  </r>
  <r>
    <x v="3"/>
    <x v="3"/>
    <x v="3"/>
    <x v="6"/>
    <x v="30"/>
    <x v="6"/>
    <n v="77.750399999999999"/>
    <n v="81.444000000000017"/>
    <n v="-3.6936000000000178"/>
  </r>
  <r>
    <x v="3"/>
    <x v="3"/>
    <x v="3"/>
    <x v="6"/>
    <x v="31"/>
    <x v="7"/>
    <n v="94.758300000000006"/>
    <n v="74.132550000000009"/>
    <n v="20.625749999999996"/>
  </r>
  <r>
    <x v="3"/>
    <x v="3"/>
    <x v="3"/>
    <x v="6"/>
    <x v="32"/>
    <x v="8"/>
    <n v="105.28700000000001"/>
    <n v="108.28349999999999"/>
    <n v="-2.9964999999999833"/>
  </r>
  <r>
    <x v="3"/>
    <x v="3"/>
    <x v="3"/>
    <x v="6"/>
    <x v="33"/>
    <x v="9"/>
    <n v="170.07900000000001"/>
    <n v="128.27429999999998"/>
    <n v="41.804700000000025"/>
  </r>
  <r>
    <x v="3"/>
    <x v="3"/>
    <x v="3"/>
    <x v="6"/>
    <x v="34"/>
    <x v="10"/>
    <n v="154.92230000000001"/>
    <n v="108.2835"/>
    <n v="46.638800000000003"/>
  </r>
  <r>
    <x v="3"/>
    <x v="3"/>
    <x v="3"/>
    <x v="6"/>
    <x v="35"/>
    <x v="11"/>
    <n v="112.46040000000001"/>
    <n v="109.9494"/>
    <n v="2.5110000000000099"/>
  </r>
  <r>
    <x v="3"/>
    <x v="3"/>
    <x v="3"/>
    <x v="6"/>
    <x v="24"/>
    <x v="0"/>
    <n v="63.863100000000003"/>
    <n v="49.463999999999999"/>
    <n v="14.399100000000004"/>
  </r>
  <r>
    <x v="3"/>
    <x v="3"/>
    <x v="3"/>
    <x v="6"/>
    <x v="25"/>
    <x v="1"/>
    <n v="111.09280000000001"/>
    <n v="76.944000000000003"/>
    <n v="34.148800000000008"/>
  </r>
  <r>
    <x v="3"/>
    <x v="3"/>
    <x v="3"/>
    <x v="6"/>
    <x v="26"/>
    <x v="2"/>
    <n v="137.95039999999997"/>
    <n v="87.935999999999993"/>
    <n v="50.014399999999981"/>
  </r>
  <r>
    <x v="3"/>
    <x v="3"/>
    <x v="3"/>
    <x v="6"/>
    <x v="27"/>
    <x v="3"/>
    <n v="96.138000000000005"/>
    <n v="53.860800000000005"/>
    <n v="42.277200000000001"/>
  </r>
  <r>
    <x v="3"/>
    <x v="3"/>
    <x v="3"/>
    <x v="6"/>
    <x v="28"/>
    <x v="4"/>
    <n v="86.981999999999999"/>
    <n v="63.203999999999994"/>
    <n v="23.778000000000006"/>
  </r>
  <r>
    <x v="3"/>
    <x v="3"/>
    <x v="3"/>
    <x v="6"/>
    <x v="29"/>
    <x v="5"/>
    <n v="113.07659999999998"/>
    <n v="69.661799999999999"/>
    <n v="43.414799999999985"/>
  </r>
  <r>
    <x v="3"/>
    <x v="3"/>
    <x v="3"/>
    <x v="6"/>
    <x v="30"/>
    <x v="6"/>
    <n v="53.715200000000003"/>
    <n v="39.204800000000006"/>
    <n v="14.510399999999997"/>
  </r>
  <r>
    <x v="3"/>
    <x v="3"/>
    <x v="3"/>
    <x v="6"/>
    <x v="31"/>
    <x v="7"/>
    <n v="71.416800000000009"/>
    <n v="46.578599999999994"/>
    <n v="24.838200000000015"/>
  </r>
  <r>
    <x v="3"/>
    <x v="3"/>
    <x v="3"/>
    <x v="6"/>
    <x v="32"/>
    <x v="8"/>
    <n v="70.959000000000003"/>
    <n v="49.006000000000007"/>
    <n v="21.952999999999996"/>
  </r>
  <r>
    <x v="3"/>
    <x v="3"/>
    <x v="3"/>
    <x v="6"/>
    <x v="33"/>
    <x v="9"/>
    <n v="123.91119999999999"/>
    <n v="67.326000000000008"/>
    <n v="56.585199999999986"/>
  </r>
  <r>
    <x v="3"/>
    <x v="3"/>
    <x v="3"/>
    <x v="6"/>
    <x v="34"/>
    <x v="10"/>
    <n v="115.06039999999999"/>
    <n v="57.1584"/>
    <n v="57.901999999999987"/>
  </r>
  <r>
    <x v="3"/>
    <x v="3"/>
    <x v="3"/>
    <x v="6"/>
    <x v="35"/>
    <x v="11"/>
    <n v="103.46279999999999"/>
    <n v="54.96"/>
    <n v="48.502799999999986"/>
  </r>
  <r>
    <x v="3"/>
    <x v="3"/>
    <x v="3"/>
    <x v="3"/>
    <x v="24"/>
    <x v="0"/>
    <n v="138.75839999999999"/>
    <n v="83.246399999999994"/>
    <n v="55.512"/>
  </r>
  <r>
    <x v="3"/>
    <x v="3"/>
    <x v="3"/>
    <x v="3"/>
    <x v="25"/>
    <x v="1"/>
    <n v="230.56319999999999"/>
    <n v="144.33230000000003"/>
    <n v="86.230899999999963"/>
  </r>
  <r>
    <x v="3"/>
    <x v="3"/>
    <x v="3"/>
    <x v="3"/>
    <x v="26"/>
    <x v="2"/>
    <n v="232.66559999999998"/>
    <n v="134.11920000000001"/>
    <n v="98.546399999999977"/>
  </r>
  <r>
    <x v="3"/>
    <x v="3"/>
    <x v="3"/>
    <x v="3"/>
    <x v="27"/>
    <x v="3"/>
    <n v="289.43039999999996"/>
    <n v="145.68120000000002"/>
    <n v="143.74919999999995"/>
  </r>
  <r>
    <x v="3"/>
    <x v="3"/>
    <x v="3"/>
    <x v="3"/>
    <x v="28"/>
    <x v="4"/>
    <n v="174.4992"/>
    <n v="97.120800000000003"/>
    <n v="77.378399999999999"/>
  </r>
  <r>
    <x v="3"/>
    <x v="3"/>
    <x v="3"/>
    <x v="3"/>
    <x v="29"/>
    <x v="5"/>
    <n v="266.47919999999999"/>
    <n v="147.80090000000001"/>
    <n v="118.67829999999998"/>
  </r>
  <r>
    <x v="3"/>
    <x v="3"/>
    <x v="3"/>
    <x v="3"/>
    <x v="30"/>
    <x v="6"/>
    <n v="126.14400000000001"/>
    <n v="65.518000000000001"/>
    <n v="60.626000000000005"/>
  </r>
  <r>
    <x v="3"/>
    <x v="3"/>
    <x v="3"/>
    <x v="3"/>
    <x v="31"/>
    <x v="7"/>
    <n v="140.33520000000001"/>
    <n v="98.855099999999993"/>
    <n v="41.480100000000022"/>
  </r>
  <r>
    <x v="3"/>
    <x v="3"/>
    <x v="3"/>
    <x v="3"/>
    <x v="32"/>
    <x v="8"/>
    <n v="143.66400000000002"/>
    <n v="110.80249999999999"/>
    <n v="32.861500000000021"/>
  </r>
  <r>
    <x v="3"/>
    <x v="3"/>
    <x v="3"/>
    <x v="3"/>
    <x v="33"/>
    <x v="9"/>
    <n v="282.072"/>
    <n v="111.95870000000001"/>
    <n v="170.11329999999998"/>
  </r>
  <r>
    <x v="3"/>
    <x v="3"/>
    <x v="3"/>
    <x v="3"/>
    <x v="34"/>
    <x v="10"/>
    <n v="225.48239999999998"/>
    <n v="146.54835"/>
    <n v="78.934049999999985"/>
  </r>
  <r>
    <x v="3"/>
    <x v="3"/>
    <x v="3"/>
    <x v="3"/>
    <x v="35"/>
    <x v="11"/>
    <n v="241.77599999999998"/>
    <n v="113.30760000000001"/>
    <n v="128.46839999999997"/>
  </r>
  <r>
    <x v="3"/>
    <x v="3"/>
    <x v="3"/>
    <x v="6"/>
    <x v="24"/>
    <x v="0"/>
    <n v="123.49260000000001"/>
    <n v="90.728999999999999"/>
    <n v="32.763600000000011"/>
  </r>
  <r>
    <x v="3"/>
    <x v="3"/>
    <x v="3"/>
    <x v="6"/>
    <x v="25"/>
    <x v="1"/>
    <n v="199.21439999999998"/>
    <n v="172.6816"/>
    <n v="26.53279999999998"/>
  </r>
  <r>
    <x v="3"/>
    <x v="3"/>
    <x v="3"/>
    <x v="6"/>
    <x v="26"/>
    <x v="2"/>
    <n v="322.5376"/>
    <n v="199.24799999999999"/>
    <n v="123.28960000000001"/>
  </r>
  <r>
    <x v="3"/>
    <x v="3"/>
    <x v="3"/>
    <x v="6"/>
    <x v="27"/>
    <x v="3"/>
    <n v="227.67359999999999"/>
    <n v="137.81319999999999"/>
    <n v="89.860399999999998"/>
  </r>
  <r>
    <x v="3"/>
    <x v="3"/>
    <x v="3"/>
    <x v="6"/>
    <x v="28"/>
    <x v="4"/>
    <n v="209.3784"/>
    <n v="143.7432"/>
    <n v="65.635199999999998"/>
  </r>
  <r>
    <x v="3"/>
    <x v="3"/>
    <x v="3"/>
    <x v="6"/>
    <x v="29"/>
    <x v="5"/>
    <n v="189.38919999999999"/>
    <n v="166.51440000000002"/>
    <n v="22.874799999999965"/>
  </r>
  <r>
    <x v="3"/>
    <x v="3"/>
    <x v="3"/>
    <x v="6"/>
    <x v="30"/>
    <x v="6"/>
    <n v="153.13759999999999"/>
    <n v="86.340800000000002"/>
    <n v="66.79679999999999"/>
  </r>
  <r>
    <x v="3"/>
    <x v="3"/>
    <x v="3"/>
    <x v="6"/>
    <x v="31"/>
    <x v="7"/>
    <n v="158.55840000000001"/>
    <n v="122.751"/>
    <n v="35.807400000000001"/>
  </r>
  <r>
    <x v="3"/>
    <x v="3"/>
    <x v="3"/>
    <x v="6"/>
    <x v="32"/>
    <x v="8"/>
    <n v="157.542"/>
    <n v="105.55400000000002"/>
    <n v="51.987999999999985"/>
  </r>
  <r>
    <x v="3"/>
    <x v="3"/>
    <x v="3"/>
    <x v="6"/>
    <x v="33"/>
    <x v="9"/>
    <n v="241.9032"/>
    <n v="141.13399999999999"/>
    <n v="100.76920000000001"/>
  </r>
  <r>
    <x v="3"/>
    <x v="3"/>
    <x v="3"/>
    <x v="6"/>
    <x v="34"/>
    <x v="10"/>
    <n v="224.62440000000001"/>
    <n v="158.80540000000002"/>
    <n v="65.818999999999988"/>
  </r>
  <r>
    <x v="3"/>
    <x v="3"/>
    <x v="3"/>
    <x v="6"/>
    <x v="35"/>
    <x v="11"/>
    <n v="227.67360000000002"/>
    <n v="153.7056"/>
    <n v="73.968000000000018"/>
  </r>
  <r>
    <x v="3"/>
    <x v="3"/>
    <x v="3"/>
    <x v="6"/>
    <x v="24"/>
    <x v="0"/>
    <n v="50.271299999999997"/>
    <n v="33.802200000000006"/>
    <n v="16.46909999999999"/>
  </r>
  <r>
    <x v="3"/>
    <x v="3"/>
    <x v="3"/>
    <x v="6"/>
    <x v="25"/>
    <x v="1"/>
    <n v="87.2928"/>
    <n v="49.036399999999993"/>
    <n v="38.256400000000006"/>
  </r>
  <r>
    <x v="3"/>
    <x v="3"/>
    <x v="3"/>
    <x v="6"/>
    <x v="26"/>
    <x v="2"/>
    <n v="86.253599999999992"/>
    <n v="74.272000000000006"/>
    <n v="11.981599999999986"/>
  </r>
  <r>
    <x v="3"/>
    <x v="3"/>
    <x v="3"/>
    <x v="6"/>
    <x v="27"/>
    <x v="3"/>
    <n v="90.93"/>
    <n v="47.854800000000004"/>
    <n v="43.075200000000002"/>
  </r>
  <r>
    <x v="3"/>
    <x v="3"/>
    <x v="3"/>
    <x v="6"/>
    <x v="28"/>
    <x v="4"/>
    <n v="65.4696"/>
    <n v="48.614399999999996"/>
    <n v="16.855200000000004"/>
  </r>
  <r>
    <x v="3"/>
    <x v="3"/>
    <x v="3"/>
    <x v="6"/>
    <x v="29"/>
    <x v="5"/>
    <n v="95.411549999999991"/>
    <n v="50.471200000000003"/>
    <n v="44.940349999999988"/>
  </r>
  <r>
    <x v="3"/>
    <x v="3"/>
    <x v="3"/>
    <x v="6"/>
    <x v="30"/>
    <x v="6"/>
    <n v="46.244399999999999"/>
    <n v="38.486399999999996"/>
    <n v="7.7580000000000027"/>
  </r>
  <r>
    <x v="3"/>
    <x v="3"/>
    <x v="3"/>
    <x v="6"/>
    <x v="31"/>
    <x v="7"/>
    <n v="53.778599999999997"/>
    <n v="43.677"/>
    <n v="10.101599999999998"/>
  </r>
  <r>
    <x v="3"/>
    <x v="3"/>
    <x v="3"/>
    <x v="6"/>
    <x v="32"/>
    <x v="8"/>
    <n v="67.548000000000002"/>
    <n v="44.31"/>
    <n v="23.238"/>
  </r>
  <r>
    <x v="3"/>
    <x v="3"/>
    <x v="3"/>
    <x v="6"/>
    <x v="33"/>
    <x v="9"/>
    <n v="91.839300000000009"/>
    <n v="70.896000000000001"/>
    <n v="20.943300000000008"/>
  </r>
  <r>
    <x v="3"/>
    <x v="3"/>
    <x v="3"/>
    <x v="6"/>
    <x v="34"/>
    <x v="10"/>
    <n v="74.302800000000005"/>
    <n v="51.019800000000004"/>
    <n v="23.283000000000001"/>
  </r>
  <r>
    <x v="3"/>
    <x v="3"/>
    <x v="3"/>
    <x v="6"/>
    <x v="35"/>
    <x v="11"/>
    <n v="81.057599999999994"/>
    <n v="48.107999999999997"/>
    <n v="32.949599999999997"/>
  </r>
  <r>
    <x v="3"/>
    <x v="3"/>
    <x v="3"/>
    <x v="6"/>
    <x v="24"/>
    <x v="0"/>
    <n v="8.1143999999999998"/>
    <n v="2.5488"/>
    <n v="5.5655999999999999"/>
  </r>
  <r>
    <x v="3"/>
    <x v="3"/>
    <x v="3"/>
    <x v="6"/>
    <x v="25"/>
    <x v="1"/>
    <n v="15.503599999999999"/>
    <n v="3.3452999999999999"/>
    <n v="12.158299999999999"/>
  </r>
  <r>
    <x v="3"/>
    <x v="3"/>
    <x v="3"/>
    <x v="6"/>
    <x v="26"/>
    <x v="2"/>
    <n v="15.523199999999999"/>
    <n v="5.427999999999999"/>
    <n v="10.0952"/>
  </r>
  <r>
    <x v="3"/>
    <x v="3"/>
    <x v="3"/>
    <x v="6"/>
    <x v="27"/>
    <x v="3"/>
    <n v="14.954800000000002"/>
    <n v="3.3040000000000003"/>
    <n v="11.650800000000002"/>
  </r>
  <r>
    <x v="3"/>
    <x v="3"/>
    <x v="3"/>
    <x v="6"/>
    <x v="28"/>
    <x v="4"/>
    <n v="13.759199999999998"/>
    <n v="3.0089999999999999"/>
    <n v="10.750199999999998"/>
  </r>
  <r>
    <x v="3"/>
    <x v="3"/>
    <x v="3"/>
    <x v="6"/>
    <x v="29"/>
    <x v="5"/>
    <n v="12.8674"/>
    <n v="4.0267499999999998"/>
    <n v="8.8406500000000001"/>
  </r>
  <r>
    <x v="3"/>
    <x v="3"/>
    <x v="3"/>
    <x v="6"/>
    <x v="30"/>
    <x v="6"/>
    <n v="7.9968000000000004"/>
    <n v="2.4308000000000001"/>
    <n v="5.5660000000000007"/>
  </r>
  <r>
    <x v="3"/>
    <x v="3"/>
    <x v="3"/>
    <x v="6"/>
    <x v="31"/>
    <x v="7"/>
    <n v="9.4374000000000002"/>
    <n v="2.1240000000000001"/>
    <n v="7.3133999999999997"/>
  </r>
  <r>
    <x v="3"/>
    <x v="3"/>
    <x v="3"/>
    <x v="6"/>
    <x v="32"/>
    <x v="8"/>
    <n v="8.82"/>
    <n v="3.0090000000000003"/>
    <n v="5.8109999999999999"/>
  </r>
  <r>
    <x v="3"/>
    <x v="3"/>
    <x v="3"/>
    <x v="6"/>
    <x v="33"/>
    <x v="9"/>
    <n v="11.936400000000001"/>
    <n v="3.3452999999999999"/>
    <n v="8.5911000000000008"/>
  </r>
  <r>
    <x v="3"/>
    <x v="3"/>
    <x v="3"/>
    <x v="6"/>
    <x v="34"/>
    <x v="10"/>
    <n v="10.4468"/>
    <n v="4.4869499999999993"/>
    <n v="5.9598500000000003"/>
  </r>
  <r>
    <x v="3"/>
    <x v="3"/>
    <x v="3"/>
    <x v="6"/>
    <x v="35"/>
    <x v="11"/>
    <n v="13.759199999999998"/>
    <n v="4.2480000000000002"/>
    <n v="9.5111999999999988"/>
  </r>
  <r>
    <x v="3"/>
    <x v="3"/>
    <x v="3"/>
    <x v="6"/>
    <x v="24"/>
    <x v="0"/>
    <n v="6.5412000000000008"/>
    <n v="2.7472500000000002"/>
    <n v="3.7939500000000006"/>
  </r>
  <r>
    <x v="3"/>
    <x v="3"/>
    <x v="3"/>
    <x v="6"/>
    <x v="25"/>
    <x v="1"/>
    <n v="10.949400000000001"/>
    <n v="4.2350000000000003"/>
    <n v="6.7144000000000004"/>
  </r>
  <r>
    <x v="3"/>
    <x v="3"/>
    <x v="3"/>
    <x v="6"/>
    <x v="26"/>
    <x v="2"/>
    <n v="11.123200000000001"/>
    <n v="4.4000000000000004"/>
    <n v="6.7232000000000003"/>
  </r>
  <r>
    <x v="3"/>
    <x v="3"/>
    <x v="3"/>
    <x v="6"/>
    <x v="27"/>
    <x v="3"/>
    <n v="10.285800000000002"/>
    <n v="4.0040000000000004"/>
    <n v="6.2818000000000014"/>
  </r>
  <r>
    <x v="3"/>
    <x v="3"/>
    <x v="3"/>
    <x v="6"/>
    <x v="28"/>
    <x v="4"/>
    <n v="11.2812"/>
    <n v="3.8610000000000002"/>
    <n v="7.4201999999999995"/>
  </r>
  <r>
    <x v="3"/>
    <x v="3"/>
    <x v="3"/>
    <x v="6"/>
    <x v="29"/>
    <x v="5"/>
    <n v="8.5240999999999989"/>
    <n v="3.53925"/>
    <n v="4.9848499999999989"/>
  </r>
  <r>
    <x v="3"/>
    <x v="3"/>
    <x v="3"/>
    <x v="6"/>
    <x v="30"/>
    <x v="6"/>
    <n v="7.5839999999999996"/>
    <n v="2.0020000000000002"/>
    <n v="5.581999999999999"/>
  </r>
  <r>
    <x v="3"/>
    <x v="3"/>
    <x v="3"/>
    <x v="6"/>
    <x v="31"/>
    <x v="7"/>
    <n v="6.9678000000000004"/>
    <n v="2.9452500000000001"/>
    <n v="4.0225500000000007"/>
  </r>
  <r>
    <x v="3"/>
    <x v="3"/>
    <x v="3"/>
    <x v="6"/>
    <x v="32"/>
    <x v="8"/>
    <n v="9.48"/>
    <n v="3.19"/>
    <n v="6.2900000000000009"/>
  </r>
  <r>
    <x v="3"/>
    <x v="3"/>
    <x v="3"/>
    <x v="6"/>
    <x v="33"/>
    <x v="9"/>
    <n v="9.0692000000000004"/>
    <n v="3.6574999999999998"/>
    <n v="5.4117000000000006"/>
  </r>
  <r>
    <x v="3"/>
    <x v="3"/>
    <x v="3"/>
    <x v="6"/>
    <x v="34"/>
    <x v="10"/>
    <n v="10.3727"/>
    <n v="3.6107500000000003"/>
    <n v="6.7619499999999997"/>
  </r>
  <r>
    <x v="3"/>
    <x v="3"/>
    <x v="3"/>
    <x v="6"/>
    <x v="35"/>
    <x v="11"/>
    <n v="10.2384"/>
    <n v="2.8380000000000001"/>
    <n v="7.4004000000000003"/>
  </r>
  <r>
    <x v="3"/>
    <x v="3"/>
    <x v="3"/>
    <x v="6"/>
    <x v="24"/>
    <x v="0"/>
    <n v="0.67679999999999996"/>
    <n v="0.22409999999999999"/>
    <n v="0.45269999999999999"/>
  </r>
  <r>
    <x v="3"/>
    <x v="3"/>
    <x v="3"/>
    <x v="6"/>
    <x v="25"/>
    <x v="1"/>
    <n v="1.0416000000000001"/>
    <n v="0.38219999999999998"/>
    <n v="0.6594000000000001"/>
  </r>
  <r>
    <x v="3"/>
    <x v="3"/>
    <x v="3"/>
    <x v="6"/>
    <x v="26"/>
    <x v="2"/>
    <n v="1.0368000000000002"/>
    <n v="0.42719999999999997"/>
    <n v="0.60960000000000014"/>
  </r>
  <r>
    <x v="3"/>
    <x v="3"/>
    <x v="3"/>
    <x v="6"/>
    <x v="27"/>
    <x v="3"/>
    <n v="0.96320000000000006"/>
    <n v="0.4662"/>
    <n v="0.49700000000000005"/>
  </r>
  <r>
    <x v="3"/>
    <x v="3"/>
    <x v="3"/>
    <x v="6"/>
    <x v="28"/>
    <x v="4"/>
    <n v="1.1039999999999999"/>
    <n v="0.32400000000000001"/>
    <n v="0.7799999999999998"/>
  </r>
  <r>
    <x v="3"/>
    <x v="3"/>
    <x v="3"/>
    <x v="6"/>
    <x v="29"/>
    <x v="5"/>
    <n v="1.1856"/>
    <n v="0.34320000000000001"/>
    <n v="0.84240000000000004"/>
  </r>
  <r>
    <x v="3"/>
    <x v="3"/>
    <x v="3"/>
    <x v="6"/>
    <x v="30"/>
    <x v="6"/>
    <n v="0.74880000000000002"/>
    <n v="0.25919999999999999"/>
    <n v="0.48960000000000004"/>
  </r>
  <r>
    <x v="3"/>
    <x v="3"/>
    <x v="3"/>
    <x v="6"/>
    <x v="31"/>
    <x v="7"/>
    <n v="0.77039999999999997"/>
    <n v="0.22950000000000001"/>
    <n v="0.54089999999999994"/>
  </r>
  <r>
    <x v="3"/>
    <x v="3"/>
    <x v="3"/>
    <x v="6"/>
    <x v="32"/>
    <x v="8"/>
    <n v="0.70400000000000007"/>
    <n v="0.24"/>
    <n v="0.46400000000000008"/>
  </r>
  <r>
    <x v="3"/>
    <x v="3"/>
    <x v="3"/>
    <x v="6"/>
    <x v="33"/>
    <x v="9"/>
    <n v="1.0080000000000002"/>
    <n v="0.47459999999999991"/>
    <n v="0.53340000000000032"/>
  </r>
  <r>
    <x v="3"/>
    <x v="3"/>
    <x v="3"/>
    <x v="6"/>
    <x v="34"/>
    <x v="10"/>
    <n v="0.86319999999999997"/>
    <n v="0.31590000000000001"/>
    <n v="0.5472999999999999"/>
  </r>
  <r>
    <x v="3"/>
    <x v="3"/>
    <x v="3"/>
    <x v="6"/>
    <x v="35"/>
    <x v="11"/>
    <n v="1.1135999999999999"/>
    <n v="0.29879999999999995"/>
    <n v="0.81479999999999997"/>
  </r>
  <r>
    <x v="3"/>
    <x v="3"/>
    <x v="3"/>
    <x v="6"/>
    <x v="24"/>
    <x v="0"/>
    <n v="18.835200000000004"/>
    <n v="7.55145"/>
    <n v="11.283750000000005"/>
  </r>
  <r>
    <x v="3"/>
    <x v="3"/>
    <x v="3"/>
    <x v="6"/>
    <x v="25"/>
    <x v="1"/>
    <n v="31.180799999999998"/>
    <n v="9.8091000000000008"/>
    <n v="21.371699999999997"/>
  </r>
  <r>
    <x v="3"/>
    <x v="3"/>
    <x v="3"/>
    <x v="6"/>
    <x v="26"/>
    <x v="2"/>
    <n v="30.105599999999999"/>
    <n v="14.393600000000001"/>
    <n v="15.711999999999998"/>
  </r>
  <r>
    <x v="3"/>
    <x v="3"/>
    <x v="3"/>
    <x v="6"/>
    <x v="27"/>
    <x v="3"/>
    <n v="28.492799999999999"/>
    <n v="12.11"/>
    <n v="16.3828"/>
  </r>
  <r>
    <x v="3"/>
    <x v="3"/>
    <x v="3"/>
    <x v="6"/>
    <x v="28"/>
    <x v="4"/>
    <n v="21.1968"/>
    <n v="10.5876"/>
    <n v="10.6092"/>
  </r>
  <r>
    <x v="3"/>
    <x v="3"/>
    <x v="3"/>
    <x v="6"/>
    <x v="29"/>
    <x v="5"/>
    <n v="24.460799999999999"/>
    <n v="9.8956000000000017"/>
    <n v="14.565199999999997"/>
  </r>
  <r>
    <x v="3"/>
    <x v="3"/>
    <x v="3"/>
    <x v="6"/>
    <x v="30"/>
    <x v="6"/>
    <n v="13.977600000000001"/>
    <n v="6.9892000000000003"/>
    <n v="6.9884000000000004"/>
  </r>
  <r>
    <x v="3"/>
    <x v="3"/>
    <x v="3"/>
    <x v="6"/>
    <x v="31"/>
    <x v="7"/>
    <n v="19.353600000000004"/>
    <n v="8.7192000000000007"/>
    <n v="10.634400000000003"/>
  </r>
  <r>
    <x v="3"/>
    <x v="3"/>
    <x v="3"/>
    <x v="6"/>
    <x v="32"/>
    <x v="8"/>
    <n v="19.2"/>
    <n v="10.1205"/>
    <n v="9.0794999999999995"/>
  </r>
  <r>
    <x v="3"/>
    <x v="3"/>
    <x v="3"/>
    <x v="6"/>
    <x v="33"/>
    <x v="9"/>
    <n v="26.6112"/>
    <n v="12.7155"/>
    <n v="13.8957"/>
  </r>
  <r>
    <x v="3"/>
    <x v="3"/>
    <x v="3"/>
    <x v="6"/>
    <x v="34"/>
    <x v="10"/>
    <n v="29.951999999999998"/>
    <n v="10.457850000000002"/>
    <n v="19.494149999999998"/>
  </r>
  <r>
    <x v="3"/>
    <x v="3"/>
    <x v="3"/>
    <x v="6"/>
    <x v="35"/>
    <x v="11"/>
    <n v="18.662400000000002"/>
    <n v="9.2382000000000009"/>
    <n v="9.4242000000000008"/>
  </r>
  <r>
    <x v="3"/>
    <x v="3"/>
    <x v="3"/>
    <x v="6"/>
    <x v="24"/>
    <x v="0"/>
    <n v="12.7872"/>
    <n v="4.1894999999999998"/>
    <n v="8.5976999999999997"/>
  </r>
  <r>
    <x v="3"/>
    <x v="3"/>
    <x v="3"/>
    <x v="6"/>
    <x v="25"/>
    <x v="1"/>
    <n v="22.170400000000001"/>
    <n v="6.7914000000000003"/>
    <n v="15.379000000000001"/>
  </r>
  <r>
    <x v="3"/>
    <x v="3"/>
    <x v="3"/>
    <x v="6"/>
    <x v="26"/>
    <x v="2"/>
    <n v="27.705599999999997"/>
    <n v="9.016"/>
    <n v="18.689599999999999"/>
  </r>
  <r>
    <x v="3"/>
    <x v="3"/>
    <x v="3"/>
    <x v="6"/>
    <x v="27"/>
    <x v="3"/>
    <n v="19.0624"/>
    <n v="5.8310000000000004"/>
    <n v="13.231400000000001"/>
  </r>
  <r>
    <x v="3"/>
    <x v="3"/>
    <x v="3"/>
    <x v="6"/>
    <x v="28"/>
    <x v="4"/>
    <n v="15.096"/>
    <n v="6.1151999999999997"/>
    <n v="8.9808000000000003"/>
  </r>
  <r>
    <x v="3"/>
    <x v="3"/>
    <x v="3"/>
    <x v="6"/>
    <x v="29"/>
    <x v="5"/>
    <n v="15.392000000000003"/>
    <n v="6.4337"/>
    <n v="8.958300000000003"/>
  </r>
  <r>
    <x v="3"/>
    <x v="3"/>
    <x v="3"/>
    <x v="6"/>
    <x v="30"/>
    <x v="6"/>
    <n v="12.0768"/>
    <n v="4.6255999999999995"/>
    <n v="7.4512000000000009"/>
  </r>
  <r>
    <x v="3"/>
    <x v="3"/>
    <x v="3"/>
    <x v="6"/>
    <x v="31"/>
    <x v="7"/>
    <n v="15.318"/>
    <n v="5.1155999999999997"/>
    <n v="10.202400000000001"/>
  </r>
  <r>
    <x v="3"/>
    <x v="3"/>
    <x v="3"/>
    <x v="6"/>
    <x v="32"/>
    <x v="8"/>
    <n v="17.463999999999999"/>
    <n v="5.3900000000000006"/>
    <n v="12.073999999999998"/>
  </r>
  <r>
    <x v="3"/>
    <x v="3"/>
    <x v="3"/>
    <x v="6"/>
    <x v="33"/>
    <x v="9"/>
    <n v="22.584800000000001"/>
    <n v="8.0261999999999993"/>
    <n v="14.558600000000002"/>
  </r>
  <r>
    <x v="3"/>
    <x v="3"/>
    <x v="3"/>
    <x v="6"/>
    <x v="34"/>
    <x v="10"/>
    <n v="21.164000000000005"/>
    <n v="6.3063000000000002"/>
    <n v="14.857700000000005"/>
  </r>
  <r>
    <x v="3"/>
    <x v="3"/>
    <x v="3"/>
    <x v="6"/>
    <x v="35"/>
    <x v="11"/>
    <n v="17.937600000000003"/>
    <n v="5.7035999999999998"/>
    <n v="12.234000000000004"/>
  </r>
  <r>
    <x v="3"/>
    <x v="3"/>
    <x v="3"/>
    <x v="6"/>
    <x v="24"/>
    <x v="0"/>
    <n v="6.5331000000000001"/>
    <n v="1.8589500000000001"/>
    <n v="4.67415"/>
  </r>
  <r>
    <x v="3"/>
    <x v="3"/>
    <x v="3"/>
    <x v="6"/>
    <x v="25"/>
    <x v="1"/>
    <n v="9.1378000000000021"/>
    <n v="4.0340999999999996"/>
    <n v="5.1037000000000026"/>
  </r>
  <r>
    <x v="3"/>
    <x v="3"/>
    <x v="3"/>
    <x v="6"/>
    <x v="26"/>
    <x v="2"/>
    <n v="9.76"/>
    <n v="4.7328000000000001"/>
    <n v="5.0271999999999997"/>
  </r>
  <r>
    <x v="3"/>
    <x v="3"/>
    <x v="3"/>
    <x v="6"/>
    <x v="27"/>
    <x v="3"/>
    <n v="9.3940000000000019"/>
    <n v="3.7128000000000005"/>
    <n v="5.6812000000000014"/>
  </r>
  <r>
    <x v="3"/>
    <x v="3"/>
    <x v="3"/>
    <x v="6"/>
    <x v="28"/>
    <x v="4"/>
    <n v="7.0271999999999997"/>
    <n v="2.6621999999999999"/>
    <n v="4.3650000000000002"/>
  </r>
  <r>
    <x v="3"/>
    <x v="3"/>
    <x v="3"/>
    <x v="6"/>
    <x v="29"/>
    <x v="5"/>
    <n v="8.1679000000000013"/>
    <n v="3.0498000000000003"/>
    <n v="5.118100000000001"/>
  </r>
  <r>
    <x v="3"/>
    <x v="3"/>
    <x v="3"/>
    <x v="6"/>
    <x v="30"/>
    <x v="6"/>
    <n v="5.3680000000000003"/>
    <n v="1.7136"/>
    <n v="3.6544000000000003"/>
  </r>
  <r>
    <x v="3"/>
    <x v="3"/>
    <x v="3"/>
    <x v="6"/>
    <x v="31"/>
    <x v="7"/>
    <n v="6.0939000000000005"/>
    <n v="2.2720500000000001"/>
    <n v="3.8218500000000004"/>
  </r>
  <r>
    <x v="3"/>
    <x v="3"/>
    <x v="3"/>
    <x v="6"/>
    <x v="32"/>
    <x v="8"/>
    <n v="6.1610000000000005"/>
    <n v="2.2950000000000004"/>
    <n v="3.8660000000000001"/>
  </r>
  <r>
    <x v="3"/>
    <x v="3"/>
    <x v="3"/>
    <x v="6"/>
    <x v="33"/>
    <x v="9"/>
    <n v="7.1736000000000004"/>
    <n v="3.3201000000000005"/>
    <n v="3.8534999999999999"/>
  </r>
  <r>
    <x v="3"/>
    <x v="3"/>
    <x v="3"/>
    <x v="6"/>
    <x v="34"/>
    <x v="10"/>
    <n v="7.4542000000000002"/>
    <n v="3.7790999999999997"/>
    <n v="3.6751000000000005"/>
  </r>
  <r>
    <x v="3"/>
    <x v="3"/>
    <x v="3"/>
    <x v="6"/>
    <x v="35"/>
    <x v="11"/>
    <n v="6.5148000000000001"/>
    <n v="3.6719999999999997"/>
    <n v="2.8428000000000004"/>
  </r>
  <r>
    <x v="4"/>
    <x v="4"/>
    <x v="4"/>
    <x v="0"/>
    <x v="24"/>
    <x v="0"/>
    <n v="195.38640000000001"/>
    <n v="100.37789999999998"/>
    <n v="95.008500000000026"/>
  </r>
  <r>
    <x v="4"/>
    <x v="4"/>
    <x v="4"/>
    <x v="0"/>
    <x v="25"/>
    <x v="1"/>
    <n v="348.8338"/>
    <n v="127.12560000000001"/>
    <n v="221.70819999999998"/>
  </r>
  <r>
    <x v="4"/>
    <x v="4"/>
    <x v="4"/>
    <x v="0"/>
    <x v="26"/>
    <x v="2"/>
    <n v="323.67040000000003"/>
    <n v="187.9248"/>
    <n v="135.74560000000002"/>
  </r>
  <r>
    <x v="4"/>
    <x v="4"/>
    <x v="4"/>
    <x v="0"/>
    <x v="27"/>
    <x v="3"/>
    <n v="341.92619999999999"/>
    <n v="121.59840000000001"/>
    <n v="220.32779999999997"/>
  </r>
  <r>
    <x v="4"/>
    <x v="4"/>
    <x v="4"/>
    <x v="0"/>
    <x v="28"/>
    <x v="4"/>
    <n v="349.3272"/>
    <n v="132.65280000000001"/>
    <n v="216.67439999999999"/>
  </r>
  <r>
    <x v="4"/>
    <x v="4"/>
    <x v="4"/>
    <x v="0"/>
    <x v="29"/>
    <x v="5"/>
    <n v="336.74549999999999"/>
    <n v="144.99029999999999"/>
    <n v="191.7552"/>
  </r>
  <r>
    <x v="4"/>
    <x v="4"/>
    <x v="4"/>
    <x v="0"/>
    <x v="30"/>
    <x v="6"/>
    <n v="201.30720000000002"/>
    <n v="70.274400000000014"/>
    <n v="131.03280000000001"/>
  </r>
  <r>
    <x v="4"/>
    <x v="4"/>
    <x v="4"/>
    <x v="0"/>
    <x v="31"/>
    <x v="7"/>
    <n v="244.23300000000003"/>
    <n v="79.058700000000002"/>
    <n v="165.17430000000002"/>
  </r>
  <r>
    <x v="4"/>
    <x v="4"/>
    <x v="4"/>
    <x v="0"/>
    <x v="32"/>
    <x v="8"/>
    <n v="261.50200000000001"/>
    <n v="117.453"/>
    <n v="144.04900000000001"/>
  </r>
  <r>
    <x v="4"/>
    <x v="4"/>
    <x v="4"/>
    <x v="0"/>
    <x v="33"/>
    <x v="9"/>
    <n v="317.74959999999999"/>
    <n v="143.7072"/>
    <n v="174.04239999999999"/>
  </r>
  <r>
    <x v="4"/>
    <x v="4"/>
    <x v="4"/>
    <x v="0"/>
    <x v="34"/>
    <x v="10"/>
    <n v="282.22479999999996"/>
    <n v="150.12269999999998"/>
    <n v="132.10209999999998"/>
  </r>
  <r>
    <x v="4"/>
    <x v="4"/>
    <x v="4"/>
    <x v="0"/>
    <x v="35"/>
    <x v="11"/>
    <n v="346.36680000000001"/>
    <n v="133.8372"/>
    <n v="212.52960000000002"/>
  </r>
  <r>
    <x v="4"/>
    <x v="4"/>
    <x v="4"/>
    <x v="1"/>
    <x v="24"/>
    <x v="0"/>
    <n v="93.772800000000004"/>
    <n v="101.4237"/>
    <n v="-7.6508999999999929"/>
  </r>
  <r>
    <x v="4"/>
    <x v="4"/>
    <x v="4"/>
    <x v="1"/>
    <x v="25"/>
    <x v="1"/>
    <n v="188.96639999999996"/>
    <n v="136.55740000000003"/>
    <n v="52.408999999999935"/>
  </r>
  <r>
    <x v="4"/>
    <x v="4"/>
    <x v="4"/>
    <x v="1"/>
    <x v="26"/>
    <x v="2"/>
    <n v="215.96159999999998"/>
    <n v="121.21600000000001"/>
    <n v="94.745599999999968"/>
  </r>
  <r>
    <x v="4"/>
    <x v="4"/>
    <x v="4"/>
    <x v="1"/>
    <x v="27"/>
    <x v="3"/>
    <n v="182.33600000000001"/>
    <n v="152.46700000000001"/>
    <n v="29.869"/>
  </r>
  <r>
    <x v="4"/>
    <x v="4"/>
    <x v="4"/>
    <x v="1"/>
    <x v="28"/>
    <x v="4"/>
    <n v="154.86720000000003"/>
    <n v="100.00320000000001"/>
    <n v="54.864000000000019"/>
  </r>
  <r>
    <x v="4"/>
    <x v="4"/>
    <x v="4"/>
    <x v="1"/>
    <x v="29"/>
    <x v="5"/>
    <n v="141.60640000000001"/>
    <n v="109.56789999999999"/>
    <n v="32.038500000000013"/>
  </r>
  <r>
    <x v="4"/>
    <x v="4"/>
    <x v="4"/>
    <x v="1"/>
    <x v="30"/>
    <x v="6"/>
    <n v="85.248000000000005"/>
    <n v="87.881600000000006"/>
    <n v="-2.6336000000000013"/>
  </r>
  <r>
    <x v="4"/>
    <x v="4"/>
    <x v="4"/>
    <x v="1"/>
    <x v="31"/>
    <x v="7"/>
    <n v="104.4288"/>
    <n v="92.900700000000015"/>
    <n v="11.528099999999981"/>
  </r>
  <r>
    <x v="4"/>
    <x v="4"/>
    <x v="4"/>
    <x v="1"/>
    <x v="32"/>
    <x v="8"/>
    <n v="134.976"/>
    <n v="79.548000000000002"/>
    <n v="55.427999999999997"/>
  </r>
  <r>
    <x v="4"/>
    <x v="4"/>
    <x v="4"/>
    <x v="1"/>
    <x v="33"/>
    <x v="9"/>
    <n v="179.02080000000001"/>
    <n v="143.18640000000002"/>
    <n v="35.834399999999988"/>
  </r>
  <r>
    <x v="4"/>
    <x v="4"/>
    <x v="4"/>
    <x v="1"/>
    <x v="34"/>
    <x v="10"/>
    <n v="164.69440000000003"/>
    <n v="112.0301"/>
    <n v="52.664300000000026"/>
  </r>
  <r>
    <x v="4"/>
    <x v="4"/>
    <x v="4"/>
    <x v="1"/>
    <x v="35"/>
    <x v="11"/>
    <n v="144.92160000000001"/>
    <n v="95.457599999999999"/>
    <n v="49.464000000000013"/>
  </r>
  <r>
    <x v="4"/>
    <x v="4"/>
    <x v="4"/>
    <x v="2"/>
    <x v="24"/>
    <x v="0"/>
    <n v="71.769599999999997"/>
    <n v="49.826250000000002"/>
    <n v="21.943349999999995"/>
  </r>
  <r>
    <x v="4"/>
    <x v="4"/>
    <x v="4"/>
    <x v="2"/>
    <x v="25"/>
    <x v="1"/>
    <n v="102.8608"/>
    <n v="83.527500000000003"/>
    <n v="19.333299999999994"/>
  </r>
  <r>
    <x v="4"/>
    <x v="4"/>
    <x v="4"/>
    <x v="2"/>
    <x v="26"/>
    <x v="2"/>
    <n v="169.16480000000001"/>
    <n v="87.72"/>
    <n v="81.444800000000015"/>
  </r>
  <r>
    <x v="4"/>
    <x v="4"/>
    <x v="4"/>
    <x v="2"/>
    <x v="27"/>
    <x v="3"/>
    <n v="101.60640000000001"/>
    <n v="84.28"/>
    <n v="17.326400000000007"/>
  </r>
  <r>
    <x v="4"/>
    <x v="4"/>
    <x v="4"/>
    <x v="2"/>
    <x v="28"/>
    <x v="4"/>
    <n v="101.0688"/>
    <n v="52.889999999999993"/>
    <n v="48.178800000000003"/>
  </r>
  <r>
    <x v="4"/>
    <x v="4"/>
    <x v="4"/>
    <x v="2"/>
    <x v="29"/>
    <x v="5"/>
    <n v="135.11679999999998"/>
    <n v="79.657499999999999"/>
    <n v="55.459299999999985"/>
  </r>
  <r>
    <x v="4"/>
    <x v="4"/>
    <x v="4"/>
    <x v="2"/>
    <x v="30"/>
    <x v="6"/>
    <n v="75.980800000000016"/>
    <n v="36.979999999999997"/>
    <n v="39.000800000000019"/>
  </r>
  <r>
    <x v="4"/>
    <x v="4"/>
    <x v="4"/>
    <x v="2"/>
    <x v="31"/>
    <x v="7"/>
    <n v="79.027199999999993"/>
    <n v="57.566249999999997"/>
    <n v="21.460949999999997"/>
  </r>
  <r>
    <x v="4"/>
    <x v="4"/>
    <x v="4"/>
    <x v="2"/>
    <x v="32"/>
    <x v="8"/>
    <n v="78.848000000000013"/>
    <n v="46.225000000000001"/>
    <n v="32.623000000000012"/>
  </r>
  <r>
    <x v="4"/>
    <x v="4"/>
    <x v="4"/>
    <x v="2"/>
    <x v="33"/>
    <x v="9"/>
    <n v="146.76479999999998"/>
    <n v="82.775000000000006"/>
    <n v="63.989799999999974"/>
  </r>
  <r>
    <x v="4"/>
    <x v="4"/>
    <x v="4"/>
    <x v="2"/>
    <x v="34"/>
    <x v="10"/>
    <n v="99.007999999999996"/>
    <n v="67.08"/>
    <n v="31.927999999999997"/>
  </r>
  <r>
    <x v="4"/>
    <x v="4"/>
    <x v="4"/>
    <x v="2"/>
    <x v="35"/>
    <x v="11"/>
    <n v="118.27200000000001"/>
    <n v="68.37"/>
    <n v="49.902000000000001"/>
  </r>
  <r>
    <x v="4"/>
    <x v="4"/>
    <x v="4"/>
    <x v="3"/>
    <x v="24"/>
    <x v="0"/>
    <n v="179.41139999999999"/>
    <n v="70.591499999999996"/>
    <n v="108.81989999999999"/>
  </r>
  <r>
    <x v="4"/>
    <x v="4"/>
    <x v="4"/>
    <x v="3"/>
    <x v="25"/>
    <x v="1"/>
    <n v="245.40180000000001"/>
    <n v="113.77800000000001"/>
    <n v="131.62380000000002"/>
  </r>
  <r>
    <x v="4"/>
    <x v="4"/>
    <x v="4"/>
    <x v="3"/>
    <x v="26"/>
    <x v="2"/>
    <n v="296.95679999999999"/>
    <n v="155.73600000000002"/>
    <n v="141.22079999999997"/>
  </r>
  <r>
    <x v="4"/>
    <x v="4"/>
    <x v="4"/>
    <x v="3"/>
    <x v="27"/>
    <x v="3"/>
    <n v="218.93690000000001"/>
    <n v="121.71600000000002"/>
    <n v="97.220899999999986"/>
  </r>
  <r>
    <x v="4"/>
    <x v="4"/>
    <x v="4"/>
    <x v="3"/>
    <x v="28"/>
    <x v="4"/>
    <n v="216.53100000000001"/>
    <n v="100.926"/>
    <n v="115.605"/>
  </r>
  <r>
    <x v="4"/>
    <x v="4"/>
    <x v="4"/>
    <x v="3"/>
    <x v="29"/>
    <x v="5"/>
    <n v="247.97955000000002"/>
    <n v="133.90650000000002"/>
    <n v="114.07304999999999"/>
  </r>
  <r>
    <x v="4"/>
    <x v="4"/>
    <x v="4"/>
    <x v="3"/>
    <x v="30"/>
    <x v="6"/>
    <n v="147.1036"/>
    <n v="62.748000000000005"/>
    <n v="84.355599999999995"/>
  </r>
  <r>
    <x v="4"/>
    <x v="4"/>
    <x v="4"/>
    <x v="3"/>
    <x v="31"/>
    <x v="7"/>
    <n v="139.1985"/>
    <n v="73.143000000000001"/>
    <n v="66.055499999999995"/>
  </r>
  <r>
    <x v="4"/>
    <x v="4"/>
    <x v="4"/>
    <x v="3"/>
    <x v="32"/>
    <x v="8"/>
    <n v="197.62749999999997"/>
    <n v="112.455"/>
    <n v="85.172499999999971"/>
  </r>
  <r>
    <x v="4"/>
    <x v="4"/>
    <x v="4"/>
    <x v="3"/>
    <x v="33"/>
    <x v="9"/>
    <n v="269.46080000000001"/>
    <n v="124.36200000000001"/>
    <n v="145.09879999999998"/>
  </r>
  <r>
    <x v="4"/>
    <x v="4"/>
    <x v="4"/>
    <x v="3"/>
    <x v="34"/>
    <x v="10"/>
    <n v="221.17095"/>
    <n v="110.56500000000001"/>
    <n v="110.60594999999999"/>
  </r>
  <r>
    <x v="4"/>
    <x v="4"/>
    <x v="4"/>
    <x v="3"/>
    <x v="35"/>
    <x v="11"/>
    <n v="233.02859999999998"/>
    <n v="97.524000000000001"/>
    <n v="135.50459999999998"/>
  </r>
  <r>
    <x v="4"/>
    <x v="4"/>
    <x v="4"/>
    <x v="4"/>
    <x v="24"/>
    <x v="0"/>
    <n v="150.255"/>
    <n v="82.356750000000005"/>
    <n v="67.89824999999999"/>
  </r>
  <r>
    <x v="4"/>
    <x v="4"/>
    <x v="4"/>
    <x v="4"/>
    <x v="25"/>
    <x v="1"/>
    <n v="176.4"/>
    <n v="149.71949999999998"/>
    <n v="26.680500000000023"/>
  </r>
  <r>
    <x v="4"/>
    <x v="4"/>
    <x v="4"/>
    <x v="4"/>
    <x v="26"/>
    <x v="2"/>
    <n v="289.79999999999995"/>
    <n v="178.16400000000002"/>
    <n v="111.63599999999994"/>
  </r>
  <r>
    <x v="4"/>
    <x v="4"/>
    <x v="4"/>
    <x v="4"/>
    <x v="27"/>
    <x v="3"/>
    <n v="185.22"/>
    <n v="162.0675"/>
    <n v="23.152500000000003"/>
  </r>
  <r>
    <x v="4"/>
    <x v="4"/>
    <x v="4"/>
    <x v="4"/>
    <x v="28"/>
    <x v="4"/>
    <n v="160.65"/>
    <n v="125.685"/>
    <n v="34.965000000000003"/>
  </r>
  <r>
    <x v="4"/>
    <x v="4"/>
    <x v="4"/>
    <x v="4"/>
    <x v="29"/>
    <x v="5"/>
    <n v="163.80000000000001"/>
    <n v="156.22425000000004"/>
    <n v="7.5757499999999709"/>
  </r>
  <r>
    <x v="4"/>
    <x v="4"/>
    <x v="4"/>
    <x v="4"/>
    <x v="30"/>
    <x v="6"/>
    <n v="137.34"/>
    <n v="98.784000000000006"/>
    <n v="38.555999999999997"/>
  </r>
  <r>
    <x v="4"/>
    <x v="4"/>
    <x v="4"/>
    <x v="4"/>
    <x v="31"/>
    <x v="7"/>
    <n v="154.50750000000002"/>
    <n v="111.13200000000002"/>
    <n v="43.375500000000002"/>
  </r>
  <r>
    <x v="4"/>
    <x v="4"/>
    <x v="4"/>
    <x v="4"/>
    <x v="32"/>
    <x v="8"/>
    <n v="143.32500000000002"/>
    <n v="112.455"/>
    <n v="30.870000000000019"/>
  </r>
  <r>
    <x v="4"/>
    <x v="4"/>
    <x v="4"/>
    <x v="4"/>
    <x v="33"/>
    <x v="9"/>
    <n v="255.77999999999997"/>
    <n v="171.32850000000002"/>
    <n v="84.451499999999953"/>
  </r>
  <r>
    <x v="4"/>
    <x v="4"/>
    <x v="4"/>
    <x v="4"/>
    <x v="34"/>
    <x v="10"/>
    <n v="190.41750000000002"/>
    <n v="128.99250000000001"/>
    <n v="61.425000000000011"/>
  </r>
  <r>
    <x v="4"/>
    <x v="4"/>
    <x v="4"/>
    <x v="4"/>
    <x v="35"/>
    <x v="11"/>
    <n v="198.45000000000002"/>
    <n v="142.88400000000001"/>
    <n v="55.566000000000003"/>
  </r>
  <r>
    <x v="4"/>
    <x v="4"/>
    <x v="4"/>
    <x v="5"/>
    <x v="24"/>
    <x v="0"/>
    <n v="74.573999999999998"/>
    <n v="37.985399999999998"/>
    <n v="36.5886"/>
  </r>
  <r>
    <x v="4"/>
    <x v="4"/>
    <x v="4"/>
    <x v="5"/>
    <x v="25"/>
    <x v="1"/>
    <n v="95.703299999999999"/>
    <n v="55.316800000000001"/>
    <n v="40.386499999999998"/>
  </r>
  <r>
    <x v="4"/>
    <x v="4"/>
    <x v="4"/>
    <x v="5"/>
    <x v="26"/>
    <x v="2"/>
    <n v="92.803200000000004"/>
    <n v="86.207999999999998"/>
    <n v="6.5952000000000055"/>
  </r>
  <r>
    <x v="4"/>
    <x v="4"/>
    <x v="4"/>
    <x v="5"/>
    <x v="27"/>
    <x v="3"/>
    <n v="108.27040000000001"/>
    <n v="62.231400000000001"/>
    <n v="46.039000000000009"/>
  </r>
  <r>
    <x v="4"/>
    <x v="4"/>
    <x v="4"/>
    <x v="5"/>
    <x v="28"/>
    <x v="4"/>
    <n v="67.9452"/>
    <n v="47.953200000000002"/>
    <n v="19.991999999999997"/>
  </r>
  <r>
    <x v="4"/>
    <x v="4"/>
    <x v="4"/>
    <x v="5"/>
    <x v="29"/>
    <x v="5"/>
    <n v="78.095550000000003"/>
    <n v="60.704800000000006"/>
    <n v="17.390749999999997"/>
  </r>
  <r>
    <x v="4"/>
    <x v="4"/>
    <x v="4"/>
    <x v="5"/>
    <x v="30"/>
    <x v="6"/>
    <n v="65.735600000000005"/>
    <n v="41.308"/>
    <n v="24.427600000000005"/>
  </r>
  <r>
    <x v="4"/>
    <x v="4"/>
    <x v="4"/>
    <x v="5"/>
    <x v="31"/>
    <x v="7"/>
    <n v="62.766450000000006"/>
    <n v="34.752600000000001"/>
    <n v="28.013850000000005"/>
  </r>
  <r>
    <x v="4"/>
    <x v="4"/>
    <x v="4"/>
    <x v="5"/>
    <x v="32"/>
    <x v="8"/>
    <n v="75.264499999999998"/>
    <n v="35.92"/>
    <n v="39.344499999999996"/>
  </r>
  <r>
    <x v="4"/>
    <x v="4"/>
    <x v="4"/>
    <x v="5"/>
    <x v="33"/>
    <x v="9"/>
    <n v="105.37030000000001"/>
    <n v="67.260199999999998"/>
    <n v="38.110100000000017"/>
  </r>
  <r>
    <x v="4"/>
    <x v="4"/>
    <x v="4"/>
    <x v="5"/>
    <x v="34"/>
    <x v="10"/>
    <n v="81.686149999999998"/>
    <n v="54.284100000000009"/>
    <n v="27.402049999999988"/>
  </r>
  <r>
    <x v="4"/>
    <x v="4"/>
    <x v="4"/>
    <x v="5"/>
    <x v="35"/>
    <x v="11"/>
    <n v="69.602400000000003"/>
    <n v="61.423199999999994"/>
    <n v="8.1792000000000087"/>
  </r>
  <r>
    <x v="4"/>
    <x v="4"/>
    <x v="4"/>
    <x v="6"/>
    <x v="24"/>
    <x v="0"/>
    <n v="10.2753"/>
    <n v="3.5594999999999994"/>
    <n v="6.7157999999999998"/>
  </r>
  <r>
    <x v="4"/>
    <x v="4"/>
    <x v="4"/>
    <x v="6"/>
    <x v="25"/>
    <x v="1"/>
    <n v="14.189699999999998"/>
    <n v="5.5860000000000003"/>
    <n v="8.6036999999999981"/>
  </r>
  <r>
    <x v="4"/>
    <x v="4"/>
    <x v="4"/>
    <x v="6"/>
    <x v="26"/>
    <x v="2"/>
    <n v="21.249599999999997"/>
    <n v="4.6480000000000006"/>
    <n v="16.601599999999998"/>
  </r>
  <r>
    <x v="4"/>
    <x v="4"/>
    <x v="4"/>
    <x v="6"/>
    <x v="27"/>
    <x v="3"/>
    <n v="18.756499999999996"/>
    <n v="5.4880000000000013"/>
    <n v="13.268499999999994"/>
  </r>
  <r>
    <x v="4"/>
    <x v="4"/>
    <x v="4"/>
    <x v="6"/>
    <x v="28"/>
    <x v="4"/>
    <n v="15.098400000000002"/>
    <n v="3.4020000000000006"/>
    <n v="11.696400000000001"/>
  </r>
  <r>
    <x v="4"/>
    <x v="4"/>
    <x v="4"/>
    <x v="6"/>
    <x v="29"/>
    <x v="5"/>
    <n v="16.810950000000002"/>
    <n v="5.3234999999999992"/>
    <n v="11.487450000000003"/>
  </r>
  <r>
    <x v="4"/>
    <x v="4"/>
    <x v="4"/>
    <x v="6"/>
    <x v="30"/>
    <x v="6"/>
    <n v="7.4560000000000004"/>
    <n v="2.3520000000000003"/>
    <n v="5.1040000000000001"/>
  </r>
  <r>
    <x v="4"/>
    <x v="4"/>
    <x v="4"/>
    <x v="6"/>
    <x v="31"/>
    <x v="7"/>
    <n v="11.638350000000001"/>
    <n v="2.7719999999999998"/>
    <n v="8.8663500000000006"/>
  </r>
  <r>
    <x v="4"/>
    <x v="4"/>
    <x v="4"/>
    <x v="6"/>
    <x v="32"/>
    <x v="8"/>
    <n v="12.931500000000002"/>
    <n v="3.8500000000000005"/>
    <n v="9.0815000000000019"/>
  </r>
  <r>
    <x v="4"/>
    <x v="4"/>
    <x v="4"/>
    <x v="6"/>
    <x v="33"/>
    <x v="9"/>
    <n v="13.700399999999998"/>
    <n v="5.6840000000000002"/>
    <n v="8.0163999999999973"/>
  </r>
  <r>
    <x v="4"/>
    <x v="4"/>
    <x v="4"/>
    <x v="6"/>
    <x v="34"/>
    <x v="10"/>
    <n v="17.568199999999997"/>
    <n v="5.232499999999999"/>
    <n v="12.335699999999999"/>
  </r>
  <r>
    <x v="4"/>
    <x v="4"/>
    <x v="4"/>
    <x v="6"/>
    <x v="35"/>
    <x v="11"/>
    <n v="13.4208"/>
    <n v="4.6620000000000008"/>
    <n v="8.758799999999999"/>
  </r>
  <r>
    <x v="4"/>
    <x v="4"/>
    <x v="4"/>
    <x v="6"/>
    <x v="24"/>
    <x v="0"/>
    <n v="7.1001000000000003"/>
    <n v="2.5956000000000001"/>
    <n v="4.5045000000000002"/>
  </r>
  <r>
    <x v="4"/>
    <x v="4"/>
    <x v="4"/>
    <x v="6"/>
    <x v="25"/>
    <x v="1"/>
    <n v="12.2843"/>
    <n v="3.7239999999999998"/>
    <n v="8.5602999999999998"/>
  </r>
  <r>
    <x v="4"/>
    <x v="4"/>
    <x v="4"/>
    <x v="6"/>
    <x v="26"/>
    <x v="2"/>
    <n v="14.168000000000003"/>
    <n v="5.3760000000000003"/>
    <n v="8.7920000000000016"/>
  </r>
  <r>
    <x v="4"/>
    <x v="4"/>
    <x v="4"/>
    <x v="6"/>
    <x v="27"/>
    <x v="3"/>
    <n v="9.5794999999999995"/>
    <n v="3.4887999999999999"/>
    <n v="6.0907"/>
  </r>
  <r>
    <x v="4"/>
    <x v="4"/>
    <x v="4"/>
    <x v="6"/>
    <x v="28"/>
    <x v="4"/>
    <n v="9.5633999999999997"/>
    <n v="3.4944000000000002"/>
    <n v="6.0689999999999991"/>
  </r>
  <r>
    <x v="4"/>
    <x v="4"/>
    <x v="4"/>
    <x v="6"/>
    <x v="29"/>
    <x v="5"/>
    <n v="9.5231499999999993"/>
    <n v="3.64"/>
    <n v="5.8831499999999988"/>
  </r>
  <r>
    <x v="4"/>
    <x v="4"/>
    <x v="4"/>
    <x v="6"/>
    <x v="30"/>
    <x v="6"/>
    <n v="7.2128000000000014"/>
    <n v="2.5312000000000001"/>
    <n v="4.6816000000000013"/>
  </r>
  <r>
    <x v="4"/>
    <x v="4"/>
    <x v="4"/>
    <x v="6"/>
    <x v="31"/>
    <x v="7"/>
    <n v="5.8684500000000002"/>
    <n v="2.0412000000000003"/>
    <n v="3.8272499999999998"/>
  </r>
  <r>
    <x v="4"/>
    <x v="4"/>
    <x v="4"/>
    <x v="6"/>
    <x v="32"/>
    <x v="8"/>
    <n v="7.4865000000000013"/>
    <n v="2.9960000000000004"/>
    <n v="4.4905000000000008"/>
  </r>
  <r>
    <x v="4"/>
    <x v="4"/>
    <x v="4"/>
    <x v="6"/>
    <x v="33"/>
    <x v="9"/>
    <n v="9.2413999999999987"/>
    <n v="4.508"/>
    <n v="4.7333999999999987"/>
  </r>
  <r>
    <x v="4"/>
    <x v="4"/>
    <x v="4"/>
    <x v="6"/>
    <x v="34"/>
    <x v="10"/>
    <n v="11.825449999999998"/>
    <n v="4.3315999999999999"/>
    <n v="7.4938499999999983"/>
  </r>
  <r>
    <x v="4"/>
    <x v="4"/>
    <x v="4"/>
    <x v="6"/>
    <x v="35"/>
    <x v="11"/>
    <n v="11.0124"/>
    <n v="3.7296"/>
    <n v="7.2827999999999999"/>
  </r>
  <r>
    <x v="4"/>
    <x v="4"/>
    <x v="4"/>
    <x v="6"/>
    <x v="24"/>
    <x v="0"/>
    <n v="0.83385000000000009"/>
    <n v="0.29609999999999997"/>
    <n v="0.53775000000000017"/>
  </r>
  <r>
    <x v="4"/>
    <x v="4"/>
    <x v="4"/>
    <x v="6"/>
    <x v="25"/>
    <x v="1"/>
    <n v="1.1423999999999999"/>
    <n v="0.57329999999999992"/>
    <n v="0.56909999999999994"/>
  </r>
  <r>
    <x v="4"/>
    <x v="4"/>
    <x v="4"/>
    <x v="6"/>
    <x v="26"/>
    <x v="2"/>
    <n v="1.5640000000000001"/>
    <n v="0.50400000000000011"/>
    <n v="1.06"/>
  </r>
  <r>
    <x v="4"/>
    <x v="4"/>
    <x v="4"/>
    <x v="6"/>
    <x v="27"/>
    <x v="3"/>
    <n v="1.2376"/>
    <n v="0.42630000000000001"/>
    <n v="0.81130000000000002"/>
  </r>
  <r>
    <x v="4"/>
    <x v="4"/>
    <x v="4"/>
    <x v="6"/>
    <x v="28"/>
    <x v="4"/>
    <n v="1.0302"/>
    <n v="0.42419999999999997"/>
    <n v="0.60600000000000009"/>
  </r>
  <r>
    <x v="4"/>
    <x v="4"/>
    <x v="4"/>
    <x v="6"/>
    <x v="29"/>
    <x v="5"/>
    <n v="1.2817999999999998"/>
    <n v="0.50505000000000011"/>
    <n v="0.77674999999999972"/>
  </r>
  <r>
    <x v="4"/>
    <x v="4"/>
    <x v="4"/>
    <x v="6"/>
    <x v="30"/>
    <x v="6"/>
    <n v="0.6120000000000001"/>
    <n v="0.29960000000000003"/>
    <n v="0.31240000000000007"/>
  </r>
  <r>
    <x v="4"/>
    <x v="4"/>
    <x v="4"/>
    <x v="6"/>
    <x v="31"/>
    <x v="7"/>
    <n v="0.88739999999999997"/>
    <n v="0.34335000000000004"/>
    <n v="0.54404999999999992"/>
  </r>
  <r>
    <x v="4"/>
    <x v="4"/>
    <x v="4"/>
    <x v="6"/>
    <x v="32"/>
    <x v="8"/>
    <n v="0.748"/>
    <n v="0.39550000000000002"/>
    <n v="0.35249999999999998"/>
  </r>
  <r>
    <x v="4"/>
    <x v="4"/>
    <x v="4"/>
    <x v="6"/>
    <x v="33"/>
    <x v="9"/>
    <n v="1.2495000000000001"/>
    <n v="0.58309999999999995"/>
    <n v="0.6664000000000001"/>
  </r>
  <r>
    <x v="4"/>
    <x v="4"/>
    <x v="4"/>
    <x v="6"/>
    <x v="34"/>
    <x v="10"/>
    <n v="0.89505000000000001"/>
    <n v="0.36400000000000005"/>
    <n v="0.53105000000000002"/>
  </r>
  <r>
    <x v="4"/>
    <x v="4"/>
    <x v="4"/>
    <x v="6"/>
    <x v="35"/>
    <x v="11"/>
    <n v="0.91800000000000004"/>
    <n v="0.36119999999999997"/>
    <n v="0.55680000000000007"/>
  </r>
  <r>
    <x v="4"/>
    <x v="4"/>
    <x v="4"/>
    <x v="6"/>
    <x v="24"/>
    <x v="0"/>
    <n v="12.8484"/>
    <n v="6.6262500000000006"/>
    <n v="6.2221499999999992"/>
  </r>
  <r>
    <x v="4"/>
    <x v="4"/>
    <x v="4"/>
    <x v="6"/>
    <x v="25"/>
    <x v="1"/>
    <n v="25.284000000000002"/>
    <n v="12.585999999999999"/>
    <n v="12.698000000000004"/>
  </r>
  <r>
    <x v="4"/>
    <x v="4"/>
    <x v="4"/>
    <x v="6"/>
    <x v="26"/>
    <x v="2"/>
    <n v="27.795200000000001"/>
    <n v="9.9200000000000017"/>
    <n v="17.8752"/>
  </r>
  <r>
    <x v="4"/>
    <x v="4"/>
    <x v="4"/>
    <x v="6"/>
    <x v="27"/>
    <x v="3"/>
    <n v="24.080000000000002"/>
    <n v="11.1755"/>
    <n v="12.904500000000002"/>
  </r>
  <r>
    <x v="4"/>
    <x v="4"/>
    <x v="4"/>
    <x v="6"/>
    <x v="28"/>
    <x v="4"/>
    <n v="20.020800000000001"/>
    <n v="10.695"/>
    <n v="9.325800000000001"/>
  </r>
  <r>
    <x v="4"/>
    <x v="4"/>
    <x v="4"/>
    <x v="6"/>
    <x v="29"/>
    <x v="5"/>
    <n v="26.831999999999997"/>
    <n v="11.38475"/>
    <n v="15.447249999999997"/>
  </r>
  <r>
    <x v="4"/>
    <x v="4"/>
    <x v="4"/>
    <x v="6"/>
    <x v="30"/>
    <x v="6"/>
    <n v="15.686399999999999"/>
    <n v="5.27"/>
    <n v="10.416399999999999"/>
  </r>
  <r>
    <x v="4"/>
    <x v="4"/>
    <x v="4"/>
    <x v="6"/>
    <x v="31"/>
    <x v="7"/>
    <n v="15.7896"/>
    <n v="6.6960000000000006"/>
    <n v="9.0935999999999986"/>
  </r>
  <r>
    <x v="4"/>
    <x v="4"/>
    <x v="4"/>
    <x v="6"/>
    <x v="32"/>
    <x v="8"/>
    <n v="15.48"/>
    <n v="7.13"/>
    <n v="8.3500000000000014"/>
  </r>
  <r>
    <x v="4"/>
    <x v="4"/>
    <x v="4"/>
    <x v="6"/>
    <x v="33"/>
    <x v="9"/>
    <n v="20.7088"/>
    <n v="11.826500000000001"/>
    <n v="8.882299999999999"/>
  </r>
  <r>
    <x v="4"/>
    <x v="4"/>
    <x v="4"/>
    <x v="6"/>
    <x v="34"/>
    <x v="10"/>
    <n v="24.148800000000001"/>
    <n v="11.787750000000001"/>
    <n v="12.361050000000001"/>
  </r>
  <r>
    <x v="4"/>
    <x v="4"/>
    <x v="4"/>
    <x v="6"/>
    <x v="35"/>
    <x v="11"/>
    <n v="21.2592"/>
    <n v="8.7420000000000009"/>
    <n v="12.517199999999999"/>
  </r>
  <r>
    <x v="4"/>
    <x v="4"/>
    <x v="4"/>
    <x v="6"/>
    <x v="24"/>
    <x v="0"/>
    <n v="14.231249999999999"/>
    <n v="3.4397999999999995"/>
    <n v="10.791449999999999"/>
  </r>
  <r>
    <x v="4"/>
    <x v="4"/>
    <x v="4"/>
    <x v="6"/>
    <x v="25"/>
    <x v="1"/>
    <n v="19.057500000000001"/>
    <n v="5.9241000000000001"/>
    <n v="13.133400000000002"/>
  </r>
  <r>
    <x v="4"/>
    <x v="4"/>
    <x v="4"/>
    <x v="6"/>
    <x v="26"/>
    <x v="2"/>
    <n v="22.66"/>
    <n v="6.6248000000000005"/>
    <n v="16.0352"/>
  </r>
  <r>
    <x v="4"/>
    <x v="4"/>
    <x v="4"/>
    <x v="6"/>
    <x v="27"/>
    <x v="3"/>
    <n v="22.715"/>
    <n v="6.3063000000000002"/>
    <n v="16.4087"/>
  </r>
  <r>
    <x v="4"/>
    <x v="4"/>
    <x v="4"/>
    <x v="6"/>
    <x v="28"/>
    <x v="4"/>
    <n v="16.5"/>
    <n v="5.4054000000000002"/>
    <n v="11.0946"/>
  </r>
  <r>
    <x v="4"/>
    <x v="4"/>
    <x v="4"/>
    <x v="6"/>
    <x v="29"/>
    <x v="5"/>
    <n v="20.734999999999999"/>
    <n v="4.9685999999999995"/>
    <n v="15.766400000000001"/>
  </r>
  <r>
    <x v="4"/>
    <x v="4"/>
    <x v="4"/>
    <x v="6"/>
    <x v="30"/>
    <x v="6"/>
    <n v="9.7900000000000009"/>
    <n v="4.2952000000000004"/>
    <n v="5.4948000000000006"/>
  </r>
  <r>
    <x v="4"/>
    <x v="4"/>
    <x v="4"/>
    <x v="6"/>
    <x v="31"/>
    <x v="7"/>
    <n v="13.365"/>
    <n v="3.8492999999999995"/>
    <n v="9.5157000000000007"/>
  </r>
  <r>
    <x v="4"/>
    <x v="4"/>
    <x v="4"/>
    <x v="6"/>
    <x v="32"/>
    <x v="8"/>
    <n v="13.475"/>
    <n v="4.9595000000000002"/>
    <n v="8.5154999999999994"/>
  </r>
  <r>
    <x v="4"/>
    <x v="4"/>
    <x v="4"/>
    <x v="6"/>
    <x v="33"/>
    <x v="9"/>
    <n v="21.175000000000001"/>
    <n v="5.9878"/>
    <n v="15.187200000000001"/>
  </r>
  <r>
    <x v="4"/>
    <x v="4"/>
    <x v="4"/>
    <x v="6"/>
    <x v="34"/>
    <x v="10"/>
    <n v="14.3"/>
    <n v="6.5065000000000008"/>
    <n v="7.7934999999999999"/>
  </r>
  <r>
    <x v="4"/>
    <x v="4"/>
    <x v="4"/>
    <x v="6"/>
    <x v="35"/>
    <x v="11"/>
    <n v="17.655000000000001"/>
    <n v="4.8593999999999999"/>
    <n v="12.7956"/>
  </r>
  <r>
    <x v="4"/>
    <x v="4"/>
    <x v="4"/>
    <x v="6"/>
    <x v="24"/>
    <x v="0"/>
    <n v="7.0740000000000007"/>
    <n v="2.0790000000000002"/>
    <n v="4.995000000000001"/>
  </r>
  <r>
    <x v="4"/>
    <x v="4"/>
    <x v="4"/>
    <x v="6"/>
    <x v="25"/>
    <x v="1"/>
    <n v="9.6285000000000007"/>
    <n v="3.7345000000000002"/>
    <n v="5.8940000000000001"/>
  </r>
  <r>
    <x v="4"/>
    <x v="4"/>
    <x v="4"/>
    <x v="6"/>
    <x v="26"/>
    <x v="2"/>
    <n v="9.9559999999999995"/>
    <n v="4.0920000000000005"/>
    <n v="5.863999999999999"/>
  </r>
  <r>
    <x v="4"/>
    <x v="4"/>
    <x v="4"/>
    <x v="6"/>
    <x v="27"/>
    <x v="3"/>
    <n v="7.6110999999999995"/>
    <n v="4.62"/>
    <n v="2.9910999999999994"/>
  </r>
  <r>
    <x v="4"/>
    <x v="4"/>
    <x v="4"/>
    <x v="6"/>
    <x v="28"/>
    <x v="4"/>
    <n v="6.7595999999999998"/>
    <n v="3.4320000000000004"/>
    <n v="3.3275999999999994"/>
  </r>
  <r>
    <x v="4"/>
    <x v="4"/>
    <x v="4"/>
    <x v="6"/>
    <x v="29"/>
    <x v="5"/>
    <n v="7.5783500000000004"/>
    <n v="3.9325000000000006"/>
    <n v="3.6458499999999998"/>
  </r>
  <r>
    <x v="4"/>
    <x v="4"/>
    <x v="4"/>
    <x v="6"/>
    <x v="30"/>
    <x v="6"/>
    <n v="4.4539999999999997"/>
    <n v="2.3980000000000006"/>
    <n v="2.0559999999999992"/>
  </r>
  <r>
    <x v="4"/>
    <x v="4"/>
    <x v="4"/>
    <x v="6"/>
    <x v="31"/>
    <x v="7"/>
    <n v="5.4823500000000003"/>
    <n v="2.8214999999999999"/>
    <n v="2.6608500000000004"/>
  </r>
  <r>
    <x v="4"/>
    <x v="4"/>
    <x v="4"/>
    <x v="6"/>
    <x v="32"/>
    <x v="8"/>
    <n v="7.2705000000000002"/>
    <n v="2.4475000000000002"/>
    <n v="4.8230000000000004"/>
  </r>
  <r>
    <x v="4"/>
    <x v="4"/>
    <x v="4"/>
    <x v="6"/>
    <x v="33"/>
    <x v="9"/>
    <n v="9.5367999999999995"/>
    <n v="3.3879999999999999"/>
    <n v="6.1487999999999996"/>
  </r>
  <r>
    <x v="4"/>
    <x v="4"/>
    <x v="4"/>
    <x v="6"/>
    <x v="34"/>
    <x v="10"/>
    <n v="8.1744000000000003"/>
    <n v="3.6465000000000001"/>
    <n v="4.5279000000000007"/>
  </r>
  <r>
    <x v="4"/>
    <x v="4"/>
    <x v="4"/>
    <x v="6"/>
    <x v="35"/>
    <x v="11"/>
    <n v="7.2312000000000003"/>
    <n v="3.8610000000000002"/>
    <n v="3.3702000000000001"/>
  </r>
  <r>
    <x v="5"/>
    <x v="5"/>
    <x v="5"/>
    <x v="0"/>
    <x v="24"/>
    <x v="0"/>
    <n v="190.89000000000001"/>
    <n v="61.855649999999997"/>
    <n v="129.03435000000002"/>
  </r>
  <r>
    <x v="5"/>
    <x v="5"/>
    <x v="5"/>
    <x v="0"/>
    <x v="25"/>
    <x v="1"/>
    <n v="326.63400000000001"/>
    <n v="96.21990000000001"/>
    <n v="230.41410000000002"/>
  </r>
  <r>
    <x v="5"/>
    <x v="5"/>
    <x v="5"/>
    <x v="0"/>
    <x v="26"/>
    <x v="2"/>
    <n v="332.57280000000003"/>
    <n v="118.1112"/>
    <n v="214.46160000000003"/>
  </r>
  <r>
    <x v="5"/>
    <x v="5"/>
    <x v="5"/>
    <x v="0"/>
    <x v="27"/>
    <x v="3"/>
    <n v="305.84820000000002"/>
    <n v="141.36009999999999"/>
    <n v="164.48810000000003"/>
  </r>
  <r>
    <x v="5"/>
    <x v="5"/>
    <x v="5"/>
    <x v="0"/>
    <x v="28"/>
    <x v="4"/>
    <n v="229.06800000000001"/>
    <n v="104.87460000000002"/>
    <n v="124.1934"/>
  </r>
  <r>
    <x v="5"/>
    <x v="5"/>
    <x v="5"/>
    <x v="0"/>
    <x v="29"/>
    <x v="5"/>
    <n v="234.37050000000002"/>
    <n v="93.759250000000009"/>
    <n v="140.61125000000001"/>
  </r>
  <r>
    <x v="5"/>
    <x v="5"/>
    <x v="5"/>
    <x v="0"/>
    <x v="30"/>
    <x v="6"/>
    <n v="147.6216"/>
    <n v="68.558799999999991"/>
    <n v="79.06280000000001"/>
  </r>
  <r>
    <x v="5"/>
    <x v="5"/>
    <x v="5"/>
    <x v="0"/>
    <x v="31"/>
    <x v="7"/>
    <n v="156.52979999999999"/>
    <n v="61.091999999999999"/>
    <n v="95.437799999999996"/>
  </r>
  <r>
    <x v="5"/>
    <x v="5"/>
    <x v="5"/>
    <x v="0"/>
    <x v="32"/>
    <x v="8"/>
    <n v="226.947"/>
    <n v="99.274500000000003"/>
    <n v="127.6725"/>
  </r>
  <r>
    <x v="5"/>
    <x v="5"/>
    <x v="5"/>
    <x v="0"/>
    <x v="33"/>
    <x v="9"/>
    <n v="341.48099999999999"/>
    <n v="135.42060000000001"/>
    <n v="206.06039999999999"/>
  </r>
  <r>
    <x v="5"/>
    <x v="5"/>
    <x v="5"/>
    <x v="0"/>
    <x v="34"/>
    <x v="10"/>
    <n v="253.67160000000004"/>
    <n v="120.23245000000001"/>
    <n v="133.43915000000004"/>
  </r>
  <r>
    <x v="5"/>
    <x v="5"/>
    <x v="5"/>
    <x v="0"/>
    <x v="35"/>
    <x v="11"/>
    <n v="279.97200000000004"/>
    <n v="104.87460000000002"/>
    <n v="175.09740000000002"/>
  </r>
  <r>
    <x v="5"/>
    <x v="5"/>
    <x v="4"/>
    <x v="1"/>
    <x v="24"/>
    <x v="0"/>
    <n v="93.138750000000002"/>
    <n v="81.523799999999994"/>
    <n v="11.614950000000007"/>
  </r>
  <r>
    <x v="5"/>
    <x v="5"/>
    <x v="4"/>
    <x v="1"/>
    <x v="25"/>
    <x v="1"/>
    <n v="155.10950000000003"/>
    <n v="119.99680000000001"/>
    <n v="35.112700000000018"/>
  </r>
  <r>
    <x v="5"/>
    <x v="5"/>
    <x v="4"/>
    <x v="1"/>
    <x v="26"/>
    <x v="2"/>
    <n v="194.8"/>
    <n v="127.78879999999999"/>
    <n v="67.011200000000017"/>
  </r>
  <r>
    <x v="5"/>
    <x v="5"/>
    <x v="4"/>
    <x v="1"/>
    <x v="27"/>
    <x v="3"/>
    <n v="167.04100000000003"/>
    <n v="134.99640000000002"/>
    <n v="32.044600000000003"/>
  </r>
  <r>
    <x v="5"/>
    <x v="5"/>
    <x v="4"/>
    <x v="1"/>
    <x v="28"/>
    <x v="4"/>
    <n v="124.18499999999999"/>
    <n v="114.54239999999999"/>
    <n v="9.6426000000000016"/>
  </r>
  <r>
    <x v="5"/>
    <x v="5"/>
    <x v="4"/>
    <x v="1"/>
    <x v="29"/>
    <x v="5"/>
    <n v="188.34725"/>
    <n v="116.49040000000001"/>
    <n v="71.856849999999994"/>
  </r>
  <r>
    <x v="5"/>
    <x v="5"/>
    <x v="4"/>
    <x v="1"/>
    <x v="30"/>
    <x v="6"/>
    <n v="90.582000000000008"/>
    <n v="63.115200000000009"/>
    <n v="27.466799999999999"/>
  </r>
  <r>
    <x v="5"/>
    <x v="5"/>
    <x v="4"/>
    <x v="1"/>
    <x v="31"/>
    <x v="7"/>
    <n v="99.713250000000002"/>
    <n v="92.919600000000003"/>
    <n v="6.7936499999999995"/>
  </r>
  <r>
    <x v="5"/>
    <x v="5"/>
    <x v="4"/>
    <x v="1"/>
    <x v="32"/>
    <x v="8"/>
    <n v="103.4875"/>
    <n v="94.478000000000009"/>
    <n v="9.0094999999999885"/>
  </r>
  <r>
    <x v="5"/>
    <x v="5"/>
    <x v="4"/>
    <x v="1"/>
    <x v="33"/>
    <x v="9"/>
    <n v="194.31300000000002"/>
    <n v="151.35960000000003"/>
    <n v="42.953399999999988"/>
  </r>
  <r>
    <x v="5"/>
    <x v="5"/>
    <x v="4"/>
    <x v="1"/>
    <x v="34"/>
    <x v="10"/>
    <n v="169.35425000000001"/>
    <n v="130.4186"/>
    <n v="38.93565000000001"/>
  </r>
  <r>
    <x v="5"/>
    <x v="5"/>
    <x v="4"/>
    <x v="1"/>
    <x v="35"/>
    <x v="11"/>
    <n v="116.88"/>
    <n v="118.0488"/>
    <n v="-1.1688000000000045"/>
  </r>
  <r>
    <x v="5"/>
    <x v="5"/>
    <x v="5"/>
    <x v="2"/>
    <x v="24"/>
    <x v="0"/>
    <n v="72.259200000000007"/>
    <n v="45.837000000000003"/>
    <n v="26.422200000000004"/>
  </r>
  <r>
    <x v="5"/>
    <x v="5"/>
    <x v="5"/>
    <x v="2"/>
    <x v="25"/>
    <x v="1"/>
    <n v="119.9688"/>
    <n v="68.061000000000007"/>
    <n v="51.907799999999995"/>
  </r>
  <r>
    <x v="5"/>
    <x v="5"/>
    <x v="5"/>
    <x v="2"/>
    <x v="26"/>
    <x v="2"/>
    <n v="127.2256"/>
    <n v="88.896000000000001"/>
    <n v="38.329599999999999"/>
  </r>
  <r>
    <x v="5"/>
    <x v="5"/>
    <x v="5"/>
    <x v="2"/>
    <x v="27"/>
    <x v="3"/>
    <n v="121.04960000000001"/>
    <n v="66.116400000000013"/>
    <n v="54.933199999999999"/>
  </r>
  <r>
    <x v="5"/>
    <x v="5"/>
    <x v="5"/>
    <x v="2"/>
    <x v="28"/>
    <x v="4"/>
    <n v="81.523200000000003"/>
    <n v="60.004800000000003"/>
    <n v="21.5184"/>
  </r>
  <r>
    <x v="5"/>
    <x v="5"/>
    <x v="5"/>
    <x v="2"/>
    <x v="29"/>
    <x v="5"/>
    <n v="109.39240000000001"/>
    <n v="57.782399999999996"/>
    <n v="51.610000000000014"/>
  </r>
  <r>
    <x v="5"/>
    <x v="5"/>
    <x v="5"/>
    <x v="2"/>
    <x v="30"/>
    <x v="6"/>
    <n v="53.113599999999998"/>
    <n v="31.113599999999998"/>
    <n v="22"/>
  </r>
  <r>
    <x v="5"/>
    <x v="5"/>
    <x v="5"/>
    <x v="2"/>
    <x v="31"/>
    <x v="7"/>
    <n v="66.006"/>
    <n v="40.419899999999998"/>
    <n v="25.586100000000002"/>
  </r>
  <r>
    <x v="5"/>
    <x v="5"/>
    <x v="5"/>
    <x v="2"/>
    <x v="32"/>
    <x v="8"/>
    <n v="66.391999999999996"/>
    <n v="37.966000000000001"/>
    <n v="28.425999999999995"/>
  </r>
  <r>
    <x v="5"/>
    <x v="5"/>
    <x v="5"/>
    <x v="2"/>
    <x v="33"/>
    <x v="9"/>
    <n v="102.67599999999999"/>
    <n v="69.357400000000013"/>
    <n v="33.318599999999975"/>
  </r>
  <r>
    <x v="5"/>
    <x v="5"/>
    <x v="5"/>
    <x v="2"/>
    <x v="34"/>
    <x v="10"/>
    <n v="97.349199999999996"/>
    <n v="56.578599999999994"/>
    <n v="40.770600000000002"/>
  </r>
  <r>
    <x v="5"/>
    <x v="5"/>
    <x v="5"/>
    <x v="2"/>
    <x v="35"/>
    <x v="11"/>
    <n v="105.60959999999999"/>
    <n v="51.670800000000007"/>
    <n v="53.938799999999979"/>
  </r>
  <r>
    <x v="5"/>
    <x v="5"/>
    <x v="5"/>
    <x v="3"/>
    <x v="24"/>
    <x v="0"/>
    <n v="154.97999999999999"/>
    <n v="102.276"/>
    <n v="52.703999999999994"/>
  </r>
  <r>
    <x v="5"/>
    <x v="5"/>
    <x v="5"/>
    <x v="3"/>
    <x v="25"/>
    <x v="1"/>
    <n v="272.42039999999997"/>
    <n v="121.97360000000002"/>
    <n v="150.44679999999994"/>
  </r>
  <r>
    <x v="5"/>
    <x v="5"/>
    <x v="5"/>
    <x v="3"/>
    <x v="26"/>
    <x v="2"/>
    <n v="322.35839999999996"/>
    <n v="124.24639999999999"/>
    <n v="198.11199999999997"/>
  </r>
  <r>
    <x v="5"/>
    <x v="5"/>
    <x v="5"/>
    <x v="3"/>
    <x v="27"/>
    <x v="3"/>
    <n v="226.61519999999999"/>
    <n v="111.36720000000001"/>
    <n v="115.24799999999998"/>
  </r>
  <r>
    <x v="5"/>
    <x v="5"/>
    <x v="5"/>
    <x v="3"/>
    <x v="28"/>
    <x v="4"/>
    <n v="171.5112"/>
    <n v="110.2308"/>
    <n v="61.2804"/>
  </r>
  <r>
    <x v="5"/>
    <x v="5"/>
    <x v="5"/>
    <x v="3"/>
    <x v="29"/>
    <x v="5"/>
    <n v="241.76880000000003"/>
    <n v="130.4966"/>
    <n v="111.27220000000003"/>
  </r>
  <r>
    <x v="5"/>
    <x v="5"/>
    <x v="5"/>
    <x v="3"/>
    <x v="30"/>
    <x v="6"/>
    <n v="139.13759999999999"/>
    <n v="62.123199999999997"/>
    <n v="77.014399999999995"/>
  </r>
  <r>
    <x v="5"/>
    <x v="5"/>
    <x v="5"/>
    <x v="3"/>
    <x v="31"/>
    <x v="7"/>
    <n v="179.77679999999998"/>
    <n v="73.297799999999995"/>
    <n v="106.47899999999998"/>
  </r>
  <r>
    <x v="5"/>
    <x v="5"/>
    <x v="5"/>
    <x v="3"/>
    <x v="32"/>
    <x v="8"/>
    <n v="185.97600000000003"/>
    <n v="85.23"/>
    <n v="100.74600000000002"/>
  </r>
  <r>
    <x v="5"/>
    <x v="5"/>
    <x v="5"/>
    <x v="3"/>
    <x v="33"/>
    <x v="9"/>
    <n v="209.7396"/>
    <n v="108.71560000000001"/>
    <n v="101.02399999999999"/>
  </r>
  <r>
    <x v="5"/>
    <x v="5"/>
    <x v="5"/>
    <x v="3"/>
    <x v="34"/>
    <x v="10"/>
    <n v="241.76880000000003"/>
    <n v="99.719100000000012"/>
    <n v="142.04970000000003"/>
  </r>
  <r>
    <x v="5"/>
    <x v="5"/>
    <x v="5"/>
    <x v="3"/>
    <x v="35"/>
    <x v="11"/>
    <n v="239.70240000000001"/>
    <n v="125.004"/>
    <n v="114.69840000000001"/>
  </r>
  <r>
    <x v="5"/>
    <x v="5"/>
    <x v="5"/>
    <x v="4"/>
    <x v="24"/>
    <x v="0"/>
    <n v="130.63679999999999"/>
    <n v="96.217650000000006"/>
    <n v="34.419149999999988"/>
  </r>
  <r>
    <x v="5"/>
    <x v="5"/>
    <x v="5"/>
    <x v="4"/>
    <x v="25"/>
    <x v="1"/>
    <n v="218.03040000000001"/>
    <n v="145.22620000000001"/>
    <n v="72.804200000000009"/>
  </r>
  <r>
    <x v="5"/>
    <x v="5"/>
    <x v="5"/>
    <x v="4"/>
    <x v="26"/>
    <x v="2"/>
    <n v="205.63200000000001"/>
    <n v="198.15120000000002"/>
    <n v="7.4807999999999879"/>
  </r>
  <r>
    <x v="5"/>
    <x v="5"/>
    <x v="5"/>
    <x v="4"/>
    <x v="27"/>
    <x v="3"/>
    <n v="228.61440000000002"/>
    <n v="148.19"/>
    <n v="80.42440000000002"/>
  </r>
  <r>
    <x v="5"/>
    <x v="5"/>
    <x v="5"/>
    <x v="4"/>
    <x v="28"/>
    <x v="4"/>
    <n v="217.72799999999998"/>
    <n v="149.8836"/>
    <n v="67.844399999999979"/>
  </r>
  <r>
    <x v="5"/>
    <x v="5"/>
    <x v="5"/>
    <x v="4"/>
    <x v="29"/>
    <x v="5"/>
    <n v="194.59440000000001"/>
    <n v="129.34869999999998"/>
    <n v="65.245700000000028"/>
  </r>
  <r>
    <x v="5"/>
    <x v="5"/>
    <x v="5"/>
    <x v="4"/>
    <x v="30"/>
    <x v="6"/>
    <n v="129.42720000000003"/>
    <n v="81.2928"/>
    <n v="48.134400000000028"/>
  </r>
  <r>
    <x v="5"/>
    <x v="5"/>
    <x v="5"/>
    <x v="4"/>
    <x v="31"/>
    <x v="7"/>
    <n v="123.83280000000002"/>
    <n v="76.212000000000003"/>
    <n v="47.620800000000017"/>
  </r>
  <r>
    <x v="5"/>
    <x v="5"/>
    <x v="5"/>
    <x v="4"/>
    <x v="32"/>
    <x v="8"/>
    <n v="131.54400000000001"/>
    <n v="106.9085"/>
    <n v="24.635500000000008"/>
  </r>
  <r>
    <x v="5"/>
    <x v="5"/>
    <x v="5"/>
    <x v="4"/>
    <x v="33"/>
    <x v="9"/>
    <n v="188.39520000000002"/>
    <n v="122.99769999999999"/>
    <n v="65.397500000000022"/>
  </r>
  <r>
    <x v="5"/>
    <x v="5"/>
    <x v="5"/>
    <x v="4"/>
    <x v="34"/>
    <x v="10"/>
    <n v="188.69759999999999"/>
    <n v="134.85289999999998"/>
    <n v="53.844700000000017"/>
  </r>
  <r>
    <x v="5"/>
    <x v="5"/>
    <x v="5"/>
    <x v="4"/>
    <x v="35"/>
    <x v="11"/>
    <n v="206.84159999999997"/>
    <n v="114.318"/>
    <n v="92.523599999999973"/>
  </r>
  <r>
    <x v="5"/>
    <x v="5"/>
    <x v="5"/>
    <x v="5"/>
    <x v="24"/>
    <x v="0"/>
    <n v="48.701250000000002"/>
    <n v="25.106400000000001"/>
    <n v="23.594850000000001"/>
  </r>
  <r>
    <x v="5"/>
    <x v="5"/>
    <x v="5"/>
    <x v="5"/>
    <x v="25"/>
    <x v="1"/>
    <n v="64.155000000000001"/>
    <n v="46.599000000000004"/>
    <n v="17.555999999999997"/>
  </r>
  <r>
    <x v="5"/>
    <x v="5"/>
    <x v="5"/>
    <x v="5"/>
    <x v="26"/>
    <x v="2"/>
    <n v="74.88"/>
    <n v="58.327999999999996"/>
    <n v="16.552"/>
  </r>
  <r>
    <x v="5"/>
    <x v="5"/>
    <x v="5"/>
    <x v="5"/>
    <x v="27"/>
    <x v="3"/>
    <n v="73.710000000000008"/>
    <n v="41.273400000000002"/>
    <n v="32.436600000000006"/>
  </r>
  <r>
    <x v="5"/>
    <x v="5"/>
    <x v="5"/>
    <x v="5"/>
    <x v="28"/>
    <x v="4"/>
    <n v="67.86"/>
    <n v="30.432000000000002"/>
    <n v="37.427999999999997"/>
  </r>
  <r>
    <x v="5"/>
    <x v="5"/>
    <x v="5"/>
    <x v="5"/>
    <x v="29"/>
    <x v="5"/>
    <n v="62.107500000000002"/>
    <n v="43.682600000000001"/>
    <n v="18.424900000000001"/>
  </r>
  <r>
    <x v="5"/>
    <x v="5"/>
    <x v="5"/>
    <x v="5"/>
    <x v="30"/>
    <x v="6"/>
    <n v="44.459999999999994"/>
    <n v="25.613599999999998"/>
    <n v="18.846399999999996"/>
  </r>
  <r>
    <x v="5"/>
    <x v="5"/>
    <x v="5"/>
    <x v="5"/>
    <x v="31"/>
    <x v="7"/>
    <n v="46.946250000000006"/>
    <n v="31.668300000000006"/>
    <n v="15.277950000000001"/>
  </r>
  <r>
    <x v="5"/>
    <x v="5"/>
    <x v="5"/>
    <x v="5"/>
    <x v="32"/>
    <x v="8"/>
    <n v="56.062499999999993"/>
    <n v="32.017000000000003"/>
    <n v="24.04549999999999"/>
  </r>
  <r>
    <x v="5"/>
    <x v="5"/>
    <x v="5"/>
    <x v="5"/>
    <x v="33"/>
    <x v="9"/>
    <n v="74.392500000000013"/>
    <n v="43.936199999999999"/>
    <n v="30.456300000000013"/>
  </r>
  <r>
    <x v="5"/>
    <x v="5"/>
    <x v="5"/>
    <x v="5"/>
    <x v="34"/>
    <x v="10"/>
    <n v="62.107500000000002"/>
    <n v="46.567299999999996"/>
    <n v="15.540200000000006"/>
  </r>
  <r>
    <x v="5"/>
    <x v="5"/>
    <x v="5"/>
    <x v="5"/>
    <x v="35"/>
    <x v="11"/>
    <n v="55.574999999999996"/>
    <n v="39.561599999999999"/>
    <n v="16.013399999999997"/>
  </r>
  <r>
    <x v="5"/>
    <x v="5"/>
    <x v="5"/>
    <x v="6"/>
    <x v="24"/>
    <x v="0"/>
    <n v="8.1189"/>
    <n v="2.1401999999999997"/>
    <n v="5.9786999999999999"/>
  </r>
  <r>
    <x v="5"/>
    <x v="5"/>
    <x v="5"/>
    <x v="6"/>
    <x v="25"/>
    <x v="1"/>
    <n v="14.259"/>
    <n v="4.3036000000000003"/>
    <n v="9.9554000000000009"/>
  </r>
  <r>
    <x v="5"/>
    <x v="5"/>
    <x v="5"/>
    <x v="6"/>
    <x v="26"/>
    <x v="2"/>
    <n v="15.830399999999999"/>
    <n v="5.1504000000000003"/>
    <n v="10.68"/>
  </r>
  <r>
    <x v="5"/>
    <x v="5"/>
    <x v="5"/>
    <x v="6"/>
    <x v="27"/>
    <x v="3"/>
    <n v="12.901"/>
    <n v="4.6284000000000001"/>
    <n v="8.2726000000000006"/>
  </r>
  <r>
    <x v="5"/>
    <x v="5"/>
    <x v="5"/>
    <x v="6"/>
    <x v="28"/>
    <x v="4"/>
    <n v="13.6188"/>
    <n v="3.3407999999999998"/>
    <n v="10.278"/>
  </r>
  <r>
    <x v="5"/>
    <x v="5"/>
    <x v="5"/>
    <x v="6"/>
    <x v="29"/>
    <x v="5"/>
    <n v="11.349"/>
    <n v="4.0716000000000001"/>
    <n v="7.2774000000000001"/>
  </r>
  <r>
    <x v="5"/>
    <x v="5"/>
    <x v="5"/>
    <x v="6"/>
    <x v="30"/>
    <x v="6"/>
    <n v="7.5271999999999997"/>
    <n v="1.9951999999999999"/>
    <n v="5.532"/>
  </r>
  <r>
    <x v="5"/>
    <x v="5"/>
    <x v="5"/>
    <x v="6"/>
    <x v="31"/>
    <x v="7"/>
    <n v="7.4205000000000005"/>
    <n v="2.871"/>
    <n v="4.5495000000000001"/>
  </r>
  <r>
    <x v="5"/>
    <x v="5"/>
    <x v="5"/>
    <x v="6"/>
    <x v="32"/>
    <x v="8"/>
    <n v="8.1480000000000015"/>
    <n v="2.9289999999999998"/>
    <n v="5.2190000000000012"/>
  </r>
  <r>
    <x v="5"/>
    <x v="5"/>
    <x v="5"/>
    <x v="6"/>
    <x v="33"/>
    <x v="9"/>
    <n v="16.1602"/>
    <n v="4.3848000000000011"/>
    <n v="11.775399999999998"/>
  </r>
  <r>
    <x v="5"/>
    <x v="5"/>
    <x v="5"/>
    <x v="6"/>
    <x v="34"/>
    <x v="10"/>
    <n v="13.492700000000001"/>
    <n v="3.4684000000000004"/>
    <n v="10.0243"/>
  </r>
  <r>
    <x v="5"/>
    <x v="5"/>
    <x v="5"/>
    <x v="6"/>
    <x v="35"/>
    <x v="11"/>
    <n v="13.6188"/>
    <n v="3.5495999999999999"/>
    <n v="10.0692"/>
  </r>
  <r>
    <x v="5"/>
    <x v="5"/>
    <x v="5"/>
    <x v="6"/>
    <x v="24"/>
    <x v="0"/>
    <n v="7.3386000000000005"/>
    <n v="2.6712000000000007"/>
    <n v="4.6673999999999998"/>
  </r>
  <r>
    <x v="5"/>
    <x v="5"/>
    <x v="5"/>
    <x v="6"/>
    <x v="25"/>
    <x v="1"/>
    <n v="11.415600000000001"/>
    <n v="3.5244999999999997"/>
    <n v="7.8911000000000016"/>
  </r>
  <r>
    <x v="5"/>
    <x v="5"/>
    <x v="5"/>
    <x v="6"/>
    <x v="26"/>
    <x v="2"/>
    <n v="11.959199999999999"/>
    <n v="5.0880000000000001"/>
    <n v="6.8711999999999991"/>
  </r>
  <r>
    <x v="5"/>
    <x v="5"/>
    <x v="5"/>
    <x v="6"/>
    <x v="27"/>
    <x v="3"/>
    <n v="10.8871"/>
    <n v="4.1181000000000001"/>
    <n v="6.7690000000000001"/>
  </r>
  <r>
    <x v="5"/>
    <x v="5"/>
    <x v="5"/>
    <x v="6"/>
    <x v="28"/>
    <x v="4"/>
    <n v="9.7848000000000006"/>
    <n v="2.5758000000000001"/>
    <n v="7.2090000000000005"/>
  </r>
  <r>
    <x v="5"/>
    <x v="5"/>
    <x v="5"/>
    <x v="6"/>
    <x v="29"/>
    <x v="5"/>
    <n v="11.189099999999998"/>
    <n v="2.9282500000000002"/>
    <n v="8.2608499999999978"/>
  </r>
  <r>
    <x v="5"/>
    <x v="5"/>
    <x v="5"/>
    <x v="6"/>
    <x v="30"/>
    <x v="6"/>
    <n v="6.5836000000000006"/>
    <n v="1.9927999999999999"/>
    <n v="4.5908000000000007"/>
  </r>
  <r>
    <x v="5"/>
    <x v="5"/>
    <x v="5"/>
    <x v="6"/>
    <x v="31"/>
    <x v="7"/>
    <n v="7.8142499999999995"/>
    <n v="2.6950500000000002"/>
    <n v="5.1191999999999993"/>
  </r>
  <r>
    <x v="5"/>
    <x v="5"/>
    <x v="5"/>
    <x v="6"/>
    <x v="32"/>
    <x v="8"/>
    <n v="8.833499999999999"/>
    <n v="2.226"/>
    <n v="6.607499999999999"/>
  </r>
  <r>
    <x v="5"/>
    <x v="5"/>
    <x v="5"/>
    <x v="6"/>
    <x v="33"/>
    <x v="9"/>
    <n v="12.1555"/>
    <n v="4.2293999999999992"/>
    <n v="7.9261000000000008"/>
  </r>
  <r>
    <x v="5"/>
    <x v="5"/>
    <x v="5"/>
    <x v="6"/>
    <x v="34"/>
    <x v="10"/>
    <n v="7.8520000000000003"/>
    <n v="2.8938000000000001"/>
    <n v="4.9581999999999997"/>
  </r>
  <r>
    <x v="5"/>
    <x v="5"/>
    <x v="5"/>
    <x v="6"/>
    <x v="35"/>
    <x v="11"/>
    <n v="9.4224000000000014"/>
    <n v="3.4026000000000005"/>
    <n v="6.0198000000000009"/>
  </r>
  <r>
    <x v="5"/>
    <x v="5"/>
    <x v="5"/>
    <x v="6"/>
    <x v="24"/>
    <x v="0"/>
    <n v="0.74204999999999999"/>
    <n v="0.27089999999999997"/>
    <n v="0.47115000000000001"/>
  </r>
  <r>
    <x v="5"/>
    <x v="5"/>
    <x v="5"/>
    <x v="6"/>
    <x v="25"/>
    <x v="1"/>
    <n v="1.3446999999999998"/>
    <n v="0.50960000000000005"/>
    <n v="0.83509999999999973"/>
  </r>
  <r>
    <x v="5"/>
    <x v="5"/>
    <x v="5"/>
    <x v="6"/>
    <x v="26"/>
    <x v="2"/>
    <n v="1.4008"/>
    <n v="0.66080000000000005"/>
    <n v="0.74"/>
  </r>
  <r>
    <x v="5"/>
    <x v="5"/>
    <x v="5"/>
    <x v="6"/>
    <x v="27"/>
    <x v="3"/>
    <n v="1.1780999999999999"/>
    <n v="0.39690000000000003"/>
    <n v="0.78119999999999989"/>
  </r>
  <r>
    <x v="5"/>
    <x v="5"/>
    <x v="5"/>
    <x v="6"/>
    <x v="28"/>
    <x v="4"/>
    <n v="1.1220000000000001"/>
    <n v="0.3402"/>
    <n v="0.78180000000000005"/>
  </r>
  <r>
    <x v="5"/>
    <x v="5"/>
    <x v="5"/>
    <x v="6"/>
    <x v="29"/>
    <x v="5"/>
    <n v="1.0608"/>
    <n v="0.42769999999999997"/>
    <n v="0.6331"/>
  </r>
  <r>
    <x v="5"/>
    <x v="5"/>
    <x v="5"/>
    <x v="6"/>
    <x v="30"/>
    <x v="6"/>
    <n v="0.76839999999999997"/>
    <n v="0.26600000000000001"/>
    <n v="0.50239999999999996"/>
  </r>
  <r>
    <x v="5"/>
    <x v="5"/>
    <x v="5"/>
    <x v="6"/>
    <x v="31"/>
    <x v="7"/>
    <n v="0.72675000000000001"/>
    <n v="0.29295000000000004"/>
    <n v="0.43379999999999996"/>
  </r>
  <r>
    <x v="5"/>
    <x v="5"/>
    <x v="5"/>
    <x v="6"/>
    <x v="32"/>
    <x v="8"/>
    <n v="0.95200000000000007"/>
    <n v="0.31850000000000006"/>
    <n v="0.63349999999999995"/>
  </r>
  <r>
    <x v="5"/>
    <x v="5"/>
    <x v="5"/>
    <x v="6"/>
    <x v="33"/>
    <x v="9"/>
    <n v="1.0471999999999999"/>
    <n v="0.49980000000000002"/>
    <n v="0.54739999999999989"/>
  </r>
  <r>
    <x v="5"/>
    <x v="5"/>
    <x v="5"/>
    <x v="6"/>
    <x v="34"/>
    <x v="10"/>
    <n v="1.2486499999999998"/>
    <n v="0.39585000000000004"/>
    <n v="0.85279999999999978"/>
  </r>
  <r>
    <x v="5"/>
    <x v="5"/>
    <x v="5"/>
    <x v="6"/>
    <x v="35"/>
    <x v="11"/>
    <n v="1.0506"/>
    <n v="0.42419999999999997"/>
    <n v="0.62640000000000007"/>
  </r>
  <r>
    <x v="5"/>
    <x v="5"/>
    <x v="5"/>
    <x v="6"/>
    <x v="24"/>
    <x v="0"/>
    <n v="14.553900000000001"/>
    <n v="6.9160500000000003"/>
    <n v="7.6378500000000003"/>
  </r>
  <r>
    <x v="5"/>
    <x v="5"/>
    <x v="5"/>
    <x v="6"/>
    <x v="25"/>
    <x v="1"/>
    <n v="25.936399999999999"/>
    <n v="9.475200000000001"/>
    <n v="16.461199999999998"/>
  </r>
  <r>
    <x v="5"/>
    <x v="5"/>
    <x v="5"/>
    <x v="6"/>
    <x v="26"/>
    <x v="2"/>
    <n v="22.3568"/>
    <n v="9.5879999999999992"/>
    <n v="12.768800000000001"/>
  </r>
  <r>
    <x v="5"/>
    <x v="5"/>
    <x v="5"/>
    <x v="6"/>
    <x v="27"/>
    <x v="3"/>
    <n v="18.243400000000001"/>
    <n v="8.0934000000000008"/>
    <n v="10.15"/>
  </r>
  <r>
    <x v="5"/>
    <x v="5"/>
    <x v="5"/>
    <x v="6"/>
    <x v="28"/>
    <x v="4"/>
    <n v="20.535600000000002"/>
    <n v="9.729000000000001"/>
    <n v="10.806600000000001"/>
  </r>
  <r>
    <x v="5"/>
    <x v="5"/>
    <x v="5"/>
    <x v="6"/>
    <x v="29"/>
    <x v="5"/>
    <n v="23.8797"/>
    <n v="10.264800000000003"/>
    <n v="13.614899999999997"/>
  </r>
  <r>
    <x v="5"/>
    <x v="5"/>
    <x v="5"/>
    <x v="6"/>
    <x v="30"/>
    <x v="6"/>
    <n v="12.685600000000001"/>
    <n v="5.2451999999999996"/>
    <n v="7.4404000000000012"/>
  </r>
  <r>
    <x v="5"/>
    <x v="5"/>
    <x v="5"/>
    <x v="6"/>
    <x v="31"/>
    <x v="7"/>
    <n v="13.8474"/>
    <n v="5.5201500000000001"/>
    <n v="8.3272499999999994"/>
  </r>
  <r>
    <x v="5"/>
    <x v="5"/>
    <x v="5"/>
    <x v="6"/>
    <x v="32"/>
    <x v="8"/>
    <n v="17.584000000000003"/>
    <n v="7.4024999999999999"/>
    <n v="10.181500000000003"/>
  </r>
  <r>
    <x v="5"/>
    <x v="5"/>
    <x v="5"/>
    <x v="6"/>
    <x v="33"/>
    <x v="9"/>
    <n v="19.562200000000001"/>
    <n v="8.5869"/>
    <n v="10.975300000000001"/>
  </r>
  <r>
    <x v="5"/>
    <x v="5"/>
    <x v="5"/>
    <x v="6"/>
    <x v="34"/>
    <x v="10"/>
    <n v="21.022300000000001"/>
    <n v="10.53975"/>
    <n v="10.482550000000002"/>
  </r>
  <r>
    <x v="5"/>
    <x v="5"/>
    <x v="5"/>
    <x v="6"/>
    <x v="35"/>
    <x v="11"/>
    <n v="20.912400000000002"/>
    <n v="7.1064000000000007"/>
    <n v="13.806000000000001"/>
  </r>
  <r>
    <x v="5"/>
    <x v="5"/>
    <x v="5"/>
    <x v="6"/>
    <x v="24"/>
    <x v="0"/>
    <n v="11.216700000000001"/>
    <n v="3.9960000000000004"/>
    <n v="7.2207000000000008"/>
  </r>
  <r>
    <x v="5"/>
    <x v="5"/>
    <x v="5"/>
    <x v="6"/>
    <x v="25"/>
    <x v="1"/>
    <n v="16.093"/>
    <n v="5.2080000000000011"/>
    <n v="10.884999999999998"/>
  </r>
  <r>
    <x v="5"/>
    <x v="5"/>
    <x v="5"/>
    <x v="6"/>
    <x v="26"/>
    <x v="2"/>
    <n v="19.166399999999999"/>
    <n v="7.168000000000001"/>
    <n v="11.998399999999998"/>
  </r>
  <r>
    <x v="5"/>
    <x v="5"/>
    <x v="5"/>
    <x v="6"/>
    <x v="27"/>
    <x v="3"/>
    <n v="19.9892"/>
    <n v="5.2080000000000011"/>
    <n v="14.781199999999998"/>
  </r>
  <r>
    <x v="5"/>
    <x v="5"/>
    <x v="5"/>
    <x v="6"/>
    <x v="28"/>
    <x v="4"/>
    <n v="14.084399999999999"/>
    <n v="3.84"/>
    <n v="10.244399999999999"/>
  </r>
  <r>
    <x v="5"/>
    <x v="5"/>
    <x v="5"/>
    <x v="6"/>
    <x v="29"/>
    <x v="5"/>
    <n v="17.303000000000001"/>
    <n v="4.3159999999999998"/>
    <n v="12.987000000000002"/>
  </r>
  <r>
    <x v="5"/>
    <x v="5"/>
    <x v="5"/>
    <x v="6"/>
    <x v="30"/>
    <x v="6"/>
    <n v="9.9703999999999997"/>
    <n v="3.0720000000000001"/>
    <n v="6.8983999999999996"/>
  </r>
  <r>
    <x v="5"/>
    <x v="5"/>
    <x v="5"/>
    <x v="6"/>
    <x v="31"/>
    <x v="7"/>
    <n v="11.870100000000001"/>
    <n v="3.528"/>
    <n v="8.3421000000000003"/>
  </r>
  <r>
    <x v="5"/>
    <x v="5"/>
    <x v="5"/>
    <x v="6"/>
    <x v="32"/>
    <x v="8"/>
    <n v="13.431000000000001"/>
    <n v="3.64"/>
    <n v="9.7910000000000004"/>
  </r>
  <r>
    <x v="5"/>
    <x v="5"/>
    <x v="5"/>
    <x v="6"/>
    <x v="33"/>
    <x v="9"/>
    <n v="16.601200000000002"/>
    <n v="5.9360000000000008"/>
    <n v="10.665200000000002"/>
  </r>
  <r>
    <x v="5"/>
    <x v="5"/>
    <x v="5"/>
    <x v="6"/>
    <x v="34"/>
    <x v="10"/>
    <n v="13.213200000000001"/>
    <n v="4.8360000000000003"/>
    <n v="8.3772000000000002"/>
  </r>
  <r>
    <x v="5"/>
    <x v="5"/>
    <x v="5"/>
    <x v="6"/>
    <x v="35"/>
    <x v="11"/>
    <n v="15.681600000000001"/>
    <n v="3.9359999999999995"/>
    <n v="11.745600000000001"/>
  </r>
  <r>
    <x v="5"/>
    <x v="5"/>
    <x v="5"/>
    <x v="6"/>
    <x v="24"/>
    <x v="0"/>
    <n v="4.4995500000000002"/>
    <n v="1.7577000000000003"/>
    <n v="2.7418499999999999"/>
  </r>
  <r>
    <x v="5"/>
    <x v="5"/>
    <x v="5"/>
    <x v="6"/>
    <x v="25"/>
    <x v="1"/>
    <n v="8.0597999999999992"/>
    <n v="3.234"/>
    <n v="4.8257999999999992"/>
  </r>
  <r>
    <x v="5"/>
    <x v="5"/>
    <x v="5"/>
    <x v="6"/>
    <x v="26"/>
    <x v="2"/>
    <n v="7.1104000000000003"/>
    <n v="3.3935999999999997"/>
    <n v="3.7168000000000005"/>
  </r>
  <r>
    <x v="5"/>
    <x v="5"/>
    <x v="5"/>
    <x v="6"/>
    <x v="27"/>
    <x v="3"/>
    <n v="6.6457999999999995"/>
    <n v="2.4401999999999999"/>
    <n v="4.2055999999999996"/>
  </r>
  <r>
    <x v="5"/>
    <x v="5"/>
    <x v="5"/>
    <x v="6"/>
    <x v="28"/>
    <x v="4"/>
    <n v="5.5752000000000006"/>
    <n v="2.0663999999999998"/>
    <n v="3.5088000000000008"/>
  </r>
  <r>
    <x v="5"/>
    <x v="5"/>
    <x v="5"/>
    <x v="6"/>
    <x v="29"/>
    <x v="5"/>
    <n v="6.4337"/>
    <n v="2.4297"/>
    <n v="4.0039999999999996"/>
  </r>
  <r>
    <x v="5"/>
    <x v="5"/>
    <x v="5"/>
    <x v="6"/>
    <x v="30"/>
    <x v="6"/>
    <n v="4.5248000000000008"/>
    <n v="1.764"/>
    <n v="2.7608000000000006"/>
  </r>
  <r>
    <x v="5"/>
    <x v="5"/>
    <x v="5"/>
    <x v="6"/>
    <x v="31"/>
    <x v="7"/>
    <n v="4.8177000000000003"/>
    <n v="2.2680000000000002"/>
    <n v="2.5497000000000001"/>
  </r>
  <r>
    <x v="5"/>
    <x v="5"/>
    <x v="5"/>
    <x v="6"/>
    <x v="32"/>
    <x v="8"/>
    <n v="4.141"/>
    <n v="1.827"/>
    <n v="2.3140000000000001"/>
  </r>
  <r>
    <x v="5"/>
    <x v="5"/>
    <x v="5"/>
    <x v="6"/>
    <x v="33"/>
    <x v="9"/>
    <n v="8.2719000000000005"/>
    <n v="2.6459999999999999"/>
    <n v="5.6259000000000006"/>
  </r>
  <r>
    <x v="5"/>
    <x v="5"/>
    <x v="5"/>
    <x v="6"/>
    <x v="34"/>
    <x v="10"/>
    <n v="7.4840999999999998"/>
    <n v="2.6753999999999998"/>
    <n v="4.8087"/>
  </r>
  <r>
    <x v="5"/>
    <x v="5"/>
    <x v="5"/>
    <x v="6"/>
    <x v="35"/>
    <x v="11"/>
    <n v="5.6964000000000006"/>
    <n v="2.9735999999999998"/>
    <n v="2.7228000000000008"/>
  </r>
  <r>
    <x v="5"/>
    <x v="5"/>
    <x v="6"/>
    <x v="0"/>
    <x v="24"/>
    <x v="0"/>
    <n v="177.15780000000001"/>
    <n v="55.502099999999999"/>
    <n v="121.65570000000001"/>
  </r>
  <r>
    <x v="5"/>
    <x v="5"/>
    <x v="6"/>
    <x v="0"/>
    <x v="25"/>
    <x v="1"/>
    <n v="233.98200000000003"/>
    <n v="99.859199999999987"/>
    <n v="134.12280000000004"/>
  </r>
  <r>
    <x v="5"/>
    <x v="5"/>
    <x v="6"/>
    <x v="0"/>
    <x v="26"/>
    <x v="2"/>
    <n v="356.54399999999998"/>
    <n v="121.2576"/>
    <n v="235.28639999999999"/>
  </r>
  <r>
    <x v="5"/>
    <x v="5"/>
    <x v="6"/>
    <x v="0"/>
    <x v="27"/>
    <x v="3"/>
    <n v="275.57880000000006"/>
    <n v="86.33659999999999"/>
    <n v="189.24220000000008"/>
  </r>
  <r>
    <x v="5"/>
    <x v="5"/>
    <x v="6"/>
    <x v="0"/>
    <x v="28"/>
    <x v="4"/>
    <n v="251.80919999999998"/>
    <n v="99.859200000000001"/>
    <n v="151.94999999999999"/>
  </r>
  <r>
    <x v="5"/>
    <x v="5"/>
    <x v="6"/>
    <x v="0"/>
    <x v="29"/>
    <x v="5"/>
    <n v="219.6831"/>
    <n v="103.35130000000001"/>
    <n v="116.33179999999999"/>
  </r>
  <r>
    <x v="5"/>
    <x v="5"/>
    <x v="6"/>
    <x v="0"/>
    <x v="30"/>
    <x v="6"/>
    <n v="123.3048"/>
    <n v="70.733599999999996"/>
    <n v="52.571200000000005"/>
  </r>
  <r>
    <x v="5"/>
    <x v="5"/>
    <x v="6"/>
    <x v="0"/>
    <x v="31"/>
    <x v="7"/>
    <n v="153.75960000000001"/>
    <n v="58.176900000000003"/>
    <n v="95.582700000000003"/>
  </r>
  <r>
    <x v="5"/>
    <x v="5"/>
    <x v="6"/>
    <x v="0"/>
    <x v="32"/>
    <x v="8"/>
    <n v="191.27100000000002"/>
    <n v="89.16"/>
    <n v="102.11100000000002"/>
  </r>
  <r>
    <x v="5"/>
    <x v="5"/>
    <x v="6"/>
    <x v="0"/>
    <x v="33"/>
    <x v="9"/>
    <n v="213.18360000000001"/>
    <n v="92.577799999999996"/>
    <n v="120.60580000000002"/>
  </r>
  <r>
    <x v="5"/>
    <x v="5"/>
    <x v="6"/>
    <x v="0"/>
    <x v="34"/>
    <x v="10"/>
    <n v="287.27789999999999"/>
    <n v="113.97619999999999"/>
    <n v="173.30169999999998"/>
  </r>
  <r>
    <x v="5"/>
    <x v="5"/>
    <x v="6"/>
    <x v="0"/>
    <x v="35"/>
    <x v="11"/>
    <n v="267.40800000000002"/>
    <n v="98.076000000000008"/>
    <n v="169.33199999999999"/>
  </r>
  <r>
    <x v="5"/>
    <x v="5"/>
    <x v="6"/>
    <x v="1"/>
    <x v="24"/>
    <x v="0"/>
    <n v="103.3038"/>
    <n v="76.933800000000005"/>
    <n v="26.36999999999999"/>
  </r>
  <r>
    <x v="5"/>
    <x v="5"/>
    <x v="6"/>
    <x v="1"/>
    <x v="25"/>
    <x v="1"/>
    <n v="119.1358"/>
    <n v="126.32339999999999"/>
    <n v="-7.1875999999999891"/>
  </r>
  <r>
    <x v="5"/>
    <x v="5"/>
    <x v="6"/>
    <x v="1"/>
    <x v="26"/>
    <x v="2"/>
    <n v="183.65119999999999"/>
    <n v="127.9064"/>
    <n v="55.744799999999984"/>
  </r>
  <r>
    <x v="5"/>
    <x v="5"/>
    <x v="6"/>
    <x v="1"/>
    <x v="27"/>
    <x v="3"/>
    <n v="153.76830000000001"/>
    <n v="110.81"/>
    <n v="42.958300000000008"/>
  </r>
  <r>
    <x v="5"/>
    <x v="5"/>
    <x v="6"/>
    <x v="1"/>
    <x v="28"/>
    <x v="4"/>
    <n v="117.55260000000001"/>
    <n v="91.180800000000005"/>
    <n v="26.371800000000007"/>
  </r>
  <r>
    <x v="5"/>
    <x v="5"/>
    <x v="6"/>
    <x v="1"/>
    <x v="29"/>
    <x v="5"/>
    <n v="144.0712"/>
    <n v="101.86605"/>
    <n v="42.205150000000003"/>
  </r>
  <r>
    <x v="5"/>
    <x v="5"/>
    <x v="6"/>
    <x v="1"/>
    <x v="30"/>
    <x v="6"/>
    <n v="66.494399999999999"/>
    <n v="54.455199999999998"/>
    <n v="12.039200000000001"/>
  </r>
  <r>
    <x v="5"/>
    <x v="5"/>
    <x v="6"/>
    <x v="1"/>
    <x v="31"/>
    <x v="7"/>
    <n v="105.97545000000001"/>
    <n v="63.399149999999999"/>
    <n v="42.57630000000001"/>
  </r>
  <r>
    <x v="5"/>
    <x v="5"/>
    <x v="6"/>
    <x v="1"/>
    <x v="32"/>
    <x v="8"/>
    <n v="101.91850000000001"/>
    <n v="94.98"/>
    <n v="6.9385000000000048"/>
  </r>
  <r>
    <x v="5"/>
    <x v="5"/>
    <x v="6"/>
    <x v="1"/>
    <x v="33"/>
    <x v="9"/>
    <n v="132.9888"/>
    <n v="94.188500000000005"/>
    <n v="38.800299999999993"/>
  </r>
  <r>
    <x v="5"/>
    <x v="5"/>
    <x v="6"/>
    <x v="1"/>
    <x v="34"/>
    <x v="10"/>
    <n v="102.908"/>
    <n v="95.692350000000005"/>
    <n v="7.2156499999999966"/>
  </r>
  <r>
    <x v="5"/>
    <x v="5"/>
    <x v="6"/>
    <x v="1"/>
    <x v="35"/>
    <x v="11"/>
    <n v="142.488"/>
    <n v="92.130600000000001"/>
    <n v="50.357399999999998"/>
  </r>
  <r>
    <x v="5"/>
    <x v="5"/>
    <x v="6"/>
    <x v="2"/>
    <x v="24"/>
    <x v="0"/>
    <n v="63.038250000000005"/>
    <n v="40.115250000000003"/>
    <n v="22.923000000000002"/>
  </r>
  <r>
    <x v="5"/>
    <x v="5"/>
    <x v="6"/>
    <x v="2"/>
    <x v="25"/>
    <x v="1"/>
    <n v="86.17349999999999"/>
    <n v="68.938800000000001"/>
    <n v="17.234699999999989"/>
  </r>
  <r>
    <x v="5"/>
    <x v="5"/>
    <x v="6"/>
    <x v="2"/>
    <x v="26"/>
    <x v="2"/>
    <n v="93.956000000000003"/>
    <n v="73.3536"/>
    <n v="20.602400000000003"/>
  </r>
  <r>
    <x v="5"/>
    <x v="5"/>
    <x v="6"/>
    <x v="2"/>
    <x v="27"/>
    <x v="3"/>
    <n v="101.03100000000001"/>
    <n v="68.344499999999996"/>
    <n v="32.686500000000009"/>
  </r>
  <r>
    <x v="5"/>
    <x v="5"/>
    <x v="6"/>
    <x v="2"/>
    <x v="28"/>
    <x v="4"/>
    <n v="73.863"/>
    <n v="40.752000000000002"/>
    <n v="33.110999999999997"/>
  </r>
  <r>
    <x v="5"/>
    <x v="5"/>
    <x v="6"/>
    <x v="2"/>
    <x v="29"/>
    <x v="5"/>
    <n v="106.691"/>
    <n v="46.907249999999998"/>
    <n v="59.783750000000005"/>
  </r>
  <r>
    <x v="5"/>
    <x v="5"/>
    <x v="6"/>
    <x v="2"/>
    <x v="30"/>
    <x v="6"/>
    <n v="55.468000000000004"/>
    <n v="33.280799999999999"/>
    <n v="22.187200000000004"/>
  </r>
  <r>
    <x v="5"/>
    <x v="5"/>
    <x v="6"/>
    <x v="2"/>
    <x v="31"/>
    <x v="7"/>
    <n v="54.7605"/>
    <n v="36.294749999999993"/>
    <n v="18.465750000000007"/>
  </r>
  <r>
    <x v="5"/>
    <x v="5"/>
    <x v="6"/>
    <x v="2"/>
    <x v="32"/>
    <x v="8"/>
    <n v="82.07"/>
    <n v="34.384500000000003"/>
    <n v="47.68549999999999"/>
  </r>
  <r>
    <x v="5"/>
    <x v="5"/>
    <x v="6"/>
    <x v="2"/>
    <x v="33"/>
    <x v="9"/>
    <n v="105.98350000000001"/>
    <n v="55.864199999999997"/>
    <n v="50.11930000000001"/>
  </r>
  <r>
    <x v="5"/>
    <x v="5"/>
    <x v="6"/>
    <x v="2"/>
    <x v="34"/>
    <x v="10"/>
    <n v="86.456500000000005"/>
    <n v="64.014600000000002"/>
    <n v="22.441900000000004"/>
  </r>
  <r>
    <x v="5"/>
    <x v="5"/>
    <x v="6"/>
    <x v="2"/>
    <x v="35"/>
    <x v="11"/>
    <n v="91.692000000000007"/>
    <n v="61.127999999999993"/>
    <n v="30.564000000000014"/>
  </r>
  <r>
    <x v="5"/>
    <x v="5"/>
    <x v="6"/>
    <x v="3"/>
    <x v="24"/>
    <x v="0"/>
    <n v="145.65375"/>
    <n v="79.372799999999998"/>
    <n v="66.280950000000004"/>
  </r>
  <r>
    <x v="5"/>
    <x v="5"/>
    <x v="6"/>
    <x v="3"/>
    <x v="25"/>
    <x v="1"/>
    <n v="224.45500000000001"/>
    <n v="135.11679999999998"/>
    <n v="89.338200000000029"/>
  </r>
  <r>
    <x v="5"/>
    <x v="5"/>
    <x v="6"/>
    <x v="3"/>
    <x v="26"/>
    <x v="2"/>
    <n v="290.39999999999998"/>
    <n v="141.10720000000001"/>
    <n v="149.29279999999997"/>
  </r>
  <r>
    <x v="5"/>
    <x v="5"/>
    <x v="6"/>
    <x v="3"/>
    <x v="27"/>
    <x v="3"/>
    <n v="215.98500000000001"/>
    <n v="101.33760000000001"/>
    <n v="114.6474"/>
  </r>
  <r>
    <x v="5"/>
    <x v="5"/>
    <x v="6"/>
    <x v="3"/>
    <x v="28"/>
    <x v="4"/>
    <n v="156.09"/>
    <n v="94.847999999999999"/>
    <n v="61.242000000000004"/>
  </r>
  <r>
    <x v="5"/>
    <x v="5"/>
    <x v="6"/>
    <x v="3"/>
    <x v="29"/>
    <x v="5"/>
    <n v="184.82749999999999"/>
    <n v="99.507199999999997"/>
    <n v="85.320299999999989"/>
  </r>
  <r>
    <x v="5"/>
    <x v="5"/>
    <x v="6"/>
    <x v="3"/>
    <x v="30"/>
    <x v="6"/>
    <n v="122.21000000000001"/>
    <n v="57.241599999999998"/>
    <n v="64.968400000000003"/>
  </r>
  <r>
    <x v="5"/>
    <x v="5"/>
    <x v="6"/>
    <x v="3"/>
    <x v="31"/>
    <x v="7"/>
    <n v="117.0675"/>
    <n v="89.855999999999995"/>
    <n v="27.211500000000001"/>
  </r>
  <r>
    <x v="5"/>
    <x v="5"/>
    <x v="6"/>
    <x v="3"/>
    <x v="32"/>
    <x v="8"/>
    <n v="175.45"/>
    <n v="98.176000000000002"/>
    <n v="77.273999999999987"/>
  </r>
  <r>
    <x v="5"/>
    <x v="5"/>
    <x v="6"/>
    <x v="3"/>
    <x v="33"/>
    <x v="9"/>
    <n v="209.63249999999999"/>
    <n v="123.46880000000002"/>
    <n v="86.163699999999977"/>
  </r>
  <r>
    <x v="5"/>
    <x v="5"/>
    <x v="6"/>
    <x v="3"/>
    <x v="34"/>
    <x v="10"/>
    <n v="161.23249999999999"/>
    <n v="117.8944"/>
    <n v="43.338099999999983"/>
  </r>
  <r>
    <x v="5"/>
    <x v="5"/>
    <x v="6"/>
    <x v="3"/>
    <x v="35"/>
    <x v="11"/>
    <n v="174.23999999999998"/>
    <n v="98.8416"/>
    <n v="75.398399999999981"/>
  </r>
  <r>
    <x v="5"/>
    <x v="5"/>
    <x v="6"/>
    <x v="4"/>
    <x v="24"/>
    <x v="0"/>
    <n v="106.29675"/>
    <n v="105.03"/>
    <n v="1.2667500000000018"/>
  </r>
  <r>
    <x v="5"/>
    <x v="5"/>
    <x v="6"/>
    <x v="4"/>
    <x v="25"/>
    <x v="1"/>
    <n v="204.25650000000002"/>
    <n v="152.48800000000003"/>
    <n v="51.768499999999989"/>
  </r>
  <r>
    <x v="5"/>
    <x v="5"/>
    <x v="6"/>
    <x v="4"/>
    <x v="26"/>
    <x v="2"/>
    <n v="262.33759999999995"/>
    <n v="155.6"/>
    <n v="106.73759999999996"/>
  </r>
  <r>
    <x v="5"/>
    <x v="5"/>
    <x v="6"/>
    <x v="4"/>
    <x v="27"/>
    <x v="3"/>
    <n v="227.6001"/>
    <n v="117.089"/>
    <n v="110.5111"/>
  </r>
  <r>
    <x v="5"/>
    <x v="5"/>
    <x v="6"/>
    <x v="4"/>
    <x v="28"/>
    <x v="4"/>
    <n v="178.41180000000003"/>
    <n v="102.696"/>
    <n v="75.71580000000003"/>
  </r>
  <r>
    <x v="5"/>
    <x v="5"/>
    <x v="6"/>
    <x v="4"/>
    <x v="29"/>
    <x v="5"/>
    <n v="195.08580000000001"/>
    <n v="146.65299999999999"/>
    <n v="48.432800000000015"/>
  </r>
  <r>
    <x v="5"/>
    <x v="5"/>
    <x v="6"/>
    <x v="4"/>
    <x v="30"/>
    <x v="6"/>
    <n v="132.28039999999999"/>
    <n v="62.24"/>
    <n v="70.040399999999977"/>
  </r>
  <r>
    <x v="5"/>
    <x v="5"/>
    <x v="6"/>
    <x v="4"/>
    <x v="31"/>
    <x v="7"/>
    <n v="103.79564999999999"/>
    <n v="82.273499999999999"/>
    <n v="21.522149999999996"/>
  </r>
  <r>
    <x v="5"/>
    <x v="5"/>
    <x v="6"/>
    <x v="4"/>
    <x v="32"/>
    <x v="8"/>
    <n v="119.49700000000001"/>
    <n v="95.304999999999993"/>
    <n v="24.192000000000021"/>
  </r>
  <r>
    <x v="5"/>
    <x v="5"/>
    <x v="6"/>
    <x v="4"/>
    <x v="33"/>
    <x v="9"/>
    <n v="217.87360000000001"/>
    <n v="149.76500000000001"/>
    <n v="68.108599999999996"/>
  </r>
  <r>
    <x v="5"/>
    <x v="5"/>
    <x v="6"/>
    <x v="4"/>
    <x v="34"/>
    <x v="10"/>
    <n v="155.34609999999998"/>
    <n v="132.74625"/>
    <n v="22.599849999999975"/>
  </r>
  <r>
    <x v="5"/>
    <x v="5"/>
    <x v="6"/>
    <x v="4"/>
    <x v="35"/>
    <x v="11"/>
    <n v="200.08799999999999"/>
    <n v="112.032"/>
    <n v="88.055999999999997"/>
  </r>
  <r>
    <x v="5"/>
    <x v="5"/>
    <x v="6"/>
    <x v="5"/>
    <x v="24"/>
    <x v="0"/>
    <n v="41.61195"/>
    <n v="36.146249999999995"/>
    <n v="5.4657000000000053"/>
  </r>
  <r>
    <x v="5"/>
    <x v="5"/>
    <x v="6"/>
    <x v="5"/>
    <x v="25"/>
    <x v="1"/>
    <n v="64.002400000000009"/>
    <n v="45.832499999999996"/>
    <n v="18.169900000000013"/>
  </r>
  <r>
    <x v="5"/>
    <x v="5"/>
    <x v="6"/>
    <x v="5"/>
    <x v="26"/>
    <x v="2"/>
    <n v="73.976800000000011"/>
    <n v="49.14"/>
    <n v="24.836800000000011"/>
  </r>
  <r>
    <x v="5"/>
    <x v="5"/>
    <x v="6"/>
    <x v="5"/>
    <x v="27"/>
    <x v="3"/>
    <n v="66.911600000000007"/>
    <n v="52.447500000000005"/>
    <n v="14.464100000000002"/>
  </r>
  <r>
    <x v="5"/>
    <x v="5"/>
    <x v="6"/>
    <x v="5"/>
    <x v="28"/>
    <x v="4"/>
    <n v="65.457000000000008"/>
    <n v="44.550000000000004"/>
    <n v="20.907000000000004"/>
  </r>
  <r>
    <x v="5"/>
    <x v="5"/>
    <x v="6"/>
    <x v="5"/>
    <x v="29"/>
    <x v="5"/>
    <n v="70.236400000000003"/>
    <n v="36.854999999999997"/>
    <n v="33.381400000000006"/>
  </r>
  <r>
    <x v="5"/>
    <x v="5"/>
    <x v="6"/>
    <x v="5"/>
    <x v="30"/>
    <x v="6"/>
    <n v="38.650800000000004"/>
    <n v="31.049999999999997"/>
    <n v="7.6008000000000067"/>
  </r>
  <r>
    <x v="5"/>
    <x v="5"/>
    <x v="6"/>
    <x v="5"/>
    <x v="31"/>
    <x v="7"/>
    <n v="37.404000000000003"/>
    <n v="26.73"/>
    <n v="10.674000000000003"/>
  </r>
  <r>
    <x v="5"/>
    <x v="5"/>
    <x v="6"/>
    <x v="5"/>
    <x v="32"/>
    <x v="8"/>
    <n v="61.820500000000003"/>
    <n v="30.037500000000001"/>
    <n v="31.783000000000001"/>
  </r>
  <r>
    <x v="5"/>
    <x v="5"/>
    <x v="6"/>
    <x v="5"/>
    <x v="33"/>
    <x v="9"/>
    <n v="80.003000000000014"/>
    <n v="56.699999999999996"/>
    <n v="23.303000000000019"/>
  </r>
  <r>
    <x v="5"/>
    <x v="5"/>
    <x v="6"/>
    <x v="5"/>
    <x v="34"/>
    <x v="10"/>
    <n v="58.080099999999995"/>
    <n v="37.293749999999996"/>
    <n v="20.786349999999999"/>
  </r>
  <r>
    <x v="5"/>
    <x v="5"/>
    <x v="6"/>
    <x v="5"/>
    <x v="35"/>
    <x v="11"/>
    <n v="49.872000000000007"/>
    <n v="47.384999999999998"/>
    <n v="2.487000000000009"/>
  </r>
  <r>
    <x v="5"/>
    <x v="5"/>
    <x v="6"/>
    <x v="6"/>
    <x v="24"/>
    <x v="0"/>
    <n v="8.0190000000000001"/>
    <n v="2.3085"/>
    <n v="5.7104999999999997"/>
  </r>
  <r>
    <x v="5"/>
    <x v="5"/>
    <x v="6"/>
    <x v="6"/>
    <x v="25"/>
    <x v="1"/>
    <n v="12.6"/>
    <n v="3.7422000000000004"/>
    <n v="8.8577999999999992"/>
  </r>
  <r>
    <x v="5"/>
    <x v="5"/>
    <x v="6"/>
    <x v="6"/>
    <x v="26"/>
    <x v="2"/>
    <n v="14.112"/>
    <n v="3.5424000000000002"/>
    <n v="10.569599999999999"/>
  </r>
  <r>
    <x v="5"/>
    <x v="5"/>
    <x v="6"/>
    <x v="6"/>
    <x v="27"/>
    <x v="3"/>
    <n v="13.103999999999999"/>
    <n v="3.1752000000000002"/>
    <n v="9.928799999999999"/>
  </r>
  <r>
    <x v="5"/>
    <x v="5"/>
    <x v="6"/>
    <x v="6"/>
    <x v="28"/>
    <x v="4"/>
    <n v="11.988000000000001"/>
    <n v="2.6244000000000005"/>
    <n v="9.3636000000000017"/>
  </r>
  <r>
    <x v="5"/>
    <x v="5"/>
    <x v="6"/>
    <x v="6"/>
    <x v="29"/>
    <x v="5"/>
    <n v="12.987000000000002"/>
    <n v="3.8961000000000006"/>
    <n v="9.0909000000000013"/>
  </r>
  <r>
    <x v="5"/>
    <x v="5"/>
    <x v="6"/>
    <x v="6"/>
    <x v="30"/>
    <x v="6"/>
    <n v="8.2799999999999994"/>
    <n v="1.9656000000000002"/>
    <n v="6.3143999999999991"/>
  </r>
  <r>
    <x v="5"/>
    <x v="5"/>
    <x v="6"/>
    <x v="6"/>
    <x v="31"/>
    <x v="7"/>
    <n v="7.5330000000000004"/>
    <n v="2.2599000000000005"/>
    <n v="5.2730999999999995"/>
  </r>
  <r>
    <x v="5"/>
    <x v="5"/>
    <x v="6"/>
    <x v="6"/>
    <x v="32"/>
    <x v="8"/>
    <n v="9.36"/>
    <n v="2.4840000000000004"/>
    <n v="6.8759999999999994"/>
  </r>
  <r>
    <x v="5"/>
    <x v="5"/>
    <x v="6"/>
    <x v="6"/>
    <x v="33"/>
    <x v="9"/>
    <n v="13.103999999999999"/>
    <n v="3.5154000000000005"/>
    <n v="9.5885999999999996"/>
  </r>
  <r>
    <x v="5"/>
    <x v="5"/>
    <x v="6"/>
    <x v="6"/>
    <x v="34"/>
    <x v="10"/>
    <n v="11.934000000000001"/>
    <n v="3.0537000000000001"/>
    <n v="8.8803000000000019"/>
  </r>
  <r>
    <x v="5"/>
    <x v="5"/>
    <x v="6"/>
    <x v="6"/>
    <x v="35"/>
    <x v="11"/>
    <n v="10.8"/>
    <n v="2.754"/>
    <n v="8.0460000000000012"/>
  </r>
  <r>
    <x v="5"/>
    <x v="5"/>
    <x v="6"/>
    <x v="6"/>
    <x v="24"/>
    <x v="0"/>
    <n v="7.9865999999999993"/>
    <n v="2.1627000000000001"/>
    <n v="5.8238999999999992"/>
  </r>
  <r>
    <x v="5"/>
    <x v="5"/>
    <x v="6"/>
    <x v="6"/>
    <x v="25"/>
    <x v="1"/>
    <n v="8.5680000000000014"/>
    <n v="3.2886000000000002"/>
    <n v="5.2794000000000008"/>
  </r>
  <r>
    <x v="5"/>
    <x v="5"/>
    <x v="6"/>
    <x v="6"/>
    <x v="26"/>
    <x v="2"/>
    <n v="10.404"/>
    <n v="4.6656000000000004"/>
    <n v="5.7383999999999995"/>
  </r>
  <r>
    <x v="5"/>
    <x v="5"/>
    <x v="6"/>
    <x v="6"/>
    <x v="27"/>
    <x v="3"/>
    <n v="9.2106000000000012"/>
    <n v="3.2508000000000004"/>
    <n v="5.9598000000000013"/>
  </r>
  <r>
    <x v="5"/>
    <x v="5"/>
    <x v="6"/>
    <x v="6"/>
    <x v="28"/>
    <x v="4"/>
    <n v="10.373399999999998"/>
    <n v="3.0779999999999998"/>
    <n v="7.295399999999999"/>
  </r>
  <r>
    <x v="5"/>
    <x v="5"/>
    <x v="6"/>
    <x v="6"/>
    <x v="29"/>
    <x v="5"/>
    <n v="11.038950000000002"/>
    <n v="3.2993999999999999"/>
    <n v="7.7395500000000013"/>
  </r>
  <r>
    <x v="5"/>
    <x v="5"/>
    <x v="6"/>
    <x v="6"/>
    <x v="30"/>
    <x v="6"/>
    <n v="4.8960000000000008"/>
    <n v="2.4407999999999999"/>
    <n v="2.4552000000000009"/>
  </r>
  <r>
    <x v="5"/>
    <x v="5"/>
    <x v="6"/>
    <x v="6"/>
    <x v="31"/>
    <x v="7"/>
    <n v="6.0587999999999997"/>
    <n v="2.6001000000000003"/>
    <n v="3.4586999999999994"/>
  </r>
  <r>
    <x v="5"/>
    <x v="5"/>
    <x v="6"/>
    <x v="6"/>
    <x v="32"/>
    <x v="8"/>
    <n v="6.3494999999999999"/>
    <n v="2.5379999999999998"/>
    <n v="3.8115000000000001"/>
  </r>
  <r>
    <x v="5"/>
    <x v="5"/>
    <x v="6"/>
    <x v="6"/>
    <x v="33"/>
    <x v="9"/>
    <n v="9.6390000000000011"/>
    <n v="3.6288"/>
    <n v="6.0102000000000011"/>
  </r>
  <r>
    <x v="5"/>
    <x v="5"/>
    <x v="6"/>
    <x v="6"/>
    <x v="34"/>
    <x v="10"/>
    <n v="10.541700000000001"/>
    <n v="3.4047000000000001"/>
    <n v="7.1370000000000005"/>
  </r>
  <r>
    <x v="5"/>
    <x v="5"/>
    <x v="6"/>
    <x v="6"/>
    <x v="35"/>
    <x v="11"/>
    <n v="10.0062"/>
    <n v="3.4668000000000005"/>
    <n v="6.5393999999999988"/>
  </r>
  <r>
    <x v="5"/>
    <x v="5"/>
    <x v="6"/>
    <x v="6"/>
    <x v="24"/>
    <x v="0"/>
    <n v="0.63"/>
    <n v="0.25110000000000005"/>
    <n v="0.37889999999999996"/>
  </r>
  <r>
    <x v="5"/>
    <x v="5"/>
    <x v="6"/>
    <x v="6"/>
    <x v="25"/>
    <x v="1"/>
    <n v="0.78400000000000003"/>
    <n v="0.44940000000000002"/>
    <n v="0.33460000000000001"/>
  </r>
  <r>
    <x v="5"/>
    <x v="5"/>
    <x v="6"/>
    <x v="6"/>
    <x v="26"/>
    <x v="2"/>
    <n v="1.2767999999999999"/>
    <n v="0.41759999999999997"/>
    <n v="0.85919999999999996"/>
  </r>
  <r>
    <x v="5"/>
    <x v="5"/>
    <x v="6"/>
    <x v="6"/>
    <x v="27"/>
    <x v="3"/>
    <n v="0.88200000000000001"/>
    <n v="0.36959999999999998"/>
    <n v="0.51239999999999997"/>
  </r>
  <r>
    <x v="5"/>
    <x v="5"/>
    <x v="6"/>
    <x v="6"/>
    <x v="28"/>
    <x v="4"/>
    <n v="0.83160000000000001"/>
    <n v="0.42479999999999996"/>
    <n v="0.40680000000000005"/>
  </r>
  <r>
    <x v="5"/>
    <x v="5"/>
    <x v="6"/>
    <x v="6"/>
    <x v="29"/>
    <x v="5"/>
    <n v="0.93730000000000002"/>
    <n v="0.4446"/>
    <n v="0.49270000000000003"/>
  </r>
  <r>
    <x v="5"/>
    <x v="5"/>
    <x v="6"/>
    <x v="6"/>
    <x v="30"/>
    <x v="6"/>
    <n v="0.60480000000000012"/>
    <n v="0.23519999999999999"/>
    <n v="0.36960000000000015"/>
  </r>
  <r>
    <x v="5"/>
    <x v="5"/>
    <x v="6"/>
    <x v="6"/>
    <x v="31"/>
    <x v="7"/>
    <n v="0.59849999999999992"/>
    <n v="0.3105"/>
    <n v="0.28799999999999992"/>
  </r>
  <r>
    <x v="5"/>
    <x v="5"/>
    <x v="6"/>
    <x v="6"/>
    <x v="32"/>
    <x v="8"/>
    <n v="0.63000000000000012"/>
    <n v="0.33899999999999997"/>
    <n v="0.29100000000000015"/>
  </r>
  <r>
    <x v="5"/>
    <x v="5"/>
    <x v="6"/>
    <x v="6"/>
    <x v="33"/>
    <x v="9"/>
    <n v="1.0682"/>
    <n v="0.39899999999999997"/>
    <n v="0.66920000000000002"/>
  </r>
  <r>
    <x v="5"/>
    <x v="5"/>
    <x v="6"/>
    <x v="6"/>
    <x v="34"/>
    <x v="10"/>
    <n v="0.79170000000000007"/>
    <n v="0.35880000000000001"/>
    <n v="0.43290000000000006"/>
  </r>
  <r>
    <x v="5"/>
    <x v="5"/>
    <x v="6"/>
    <x v="6"/>
    <x v="35"/>
    <x v="11"/>
    <n v="1.008"/>
    <n v="0.35639999999999999"/>
    <n v="0.65159999999999996"/>
  </r>
  <r>
    <x v="5"/>
    <x v="5"/>
    <x v="6"/>
    <x v="6"/>
    <x v="24"/>
    <x v="0"/>
    <n v="14.8248"/>
    <n v="5.5295999999999994"/>
    <n v="9.2952000000000012"/>
  </r>
  <r>
    <x v="5"/>
    <x v="5"/>
    <x v="6"/>
    <x v="6"/>
    <x v="25"/>
    <x v="1"/>
    <n v="16.301599999999997"/>
    <n v="7.3472"/>
    <n v="8.9543999999999961"/>
  </r>
  <r>
    <x v="5"/>
    <x v="5"/>
    <x v="6"/>
    <x v="6"/>
    <x v="26"/>
    <x v="2"/>
    <n v="22.72"/>
    <n v="12.0832"/>
    <n v="10.636799999999999"/>
  </r>
  <r>
    <x v="5"/>
    <x v="5"/>
    <x v="6"/>
    <x v="6"/>
    <x v="27"/>
    <x v="3"/>
    <n v="21.6692"/>
    <n v="8.8704000000000001"/>
    <n v="12.7988"/>
  </r>
  <r>
    <x v="5"/>
    <x v="5"/>
    <x v="6"/>
    <x v="6"/>
    <x v="28"/>
    <x v="4"/>
    <n v="19.255199999999999"/>
    <n v="6.6815999999999995"/>
    <n v="12.573599999999999"/>
  </r>
  <r>
    <x v="5"/>
    <x v="5"/>
    <x v="6"/>
    <x v="6"/>
    <x v="29"/>
    <x v="5"/>
    <n v="20.306000000000001"/>
    <n v="8.1536000000000008"/>
    <n v="12.1524"/>
  </r>
  <r>
    <x v="5"/>
    <x v="5"/>
    <x v="6"/>
    <x v="6"/>
    <x v="30"/>
    <x v="6"/>
    <n v="13.063999999999998"/>
    <n v="4.4032"/>
    <n v="8.6607999999999983"/>
  </r>
  <r>
    <x v="5"/>
    <x v="5"/>
    <x v="6"/>
    <x v="6"/>
    <x v="31"/>
    <x v="7"/>
    <n v="13.930200000000003"/>
    <n v="5.3567999999999998"/>
    <n v="8.573400000000003"/>
  </r>
  <r>
    <x v="5"/>
    <x v="5"/>
    <x v="6"/>
    <x v="6"/>
    <x v="32"/>
    <x v="8"/>
    <n v="17.04"/>
    <n v="6.5280000000000005"/>
    <n v="10.511999999999999"/>
  </r>
  <r>
    <x v="5"/>
    <x v="5"/>
    <x v="6"/>
    <x v="6"/>
    <x v="33"/>
    <x v="9"/>
    <n v="16.699199999999998"/>
    <n v="8.9600000000000009"/>
    <n v="7.7391999999999967"/>
  </r>
  <r>
    <x v="5"/>
    <x v="5"/>
    <x v="6"/>
    <x v="6"/>
    <x v="34"/>
    <x v="10"/>
    <n v="20.121400000000001"/>
    <n v="7.6544000000000008"/>
    <n v="12.467000000000001"/>
  </r>
  <r>
    <x v="5"/>
    <x v="5"/>
    <x v="6"/>
    <x v="6"/>
    <x v="35"/>
    <x v="11"/>
    <n v="19.595999999999997"/>
    <n v="9.1391999999999989"/>
    <n v="10.456799999999998"/>
  </r>
  <r>
    <x v="5"/>
    <x v="5"/>
    <x v="6"/>
    <x v="6"/>
    <x v="24"/>
    <x v="0"/>
    <n v="10.935"/>
    <n v="3.06"/>
    <n v="7.875"/>
  </r>
  <r>
    <x v="5"/>
    <x v="5"/>
    <x v="6"/>
    <x v="6"/>
    <x v="25"/>
    <x v="1"/>
    <n v="15.309000000000001"/>
    <n v="4.5920000000000005"/>
    <n v="10.717000000000001"/>
  </r>
  <r>
    <x v="5"/>
    <x v="5"/>
    <x v="6"/>
    <x v="6"/>
    <x v="26"/>
    <x v="2"/>
    <n v="18.079200000000004"/>
    <n v="7.68"/>
    <n v="10.399200000000004"/>
  </r>
  <r>
    <x v="5"/>
    <x v="5"/>
    <x v="6"/>
    <x v="6"/>
    <x v="27"/>
    <x v="3"/>
    <n v="19.901700000000002"/>
    <n v="6.6080000000000005"/>
    <n v="13.293700000000001"/>
  </r>
  <r>
    <x v="5"/>
    <x v="5"/>
    <x v="6"/>
    <x v="6"/>
    <x v="28"/>
    <x v="4"/>
    <n v="13.5594"/>
    <n v="3.84"/>
    <n v="9.7194000000000003"/>
  </r>
  <r>
    <x v="5"/>
    <x v="5"/>
    <x v="6"/>
    <x v="6"/>
    <x v="29"/>
    <x v="5"/>
    <n v="13.10985"/>
    <n v="4.8360000000000003"/>
    <n v="8.2738499999999995"/>
  </r>
  <r>
    <x v="5"/>
    <x v="5"/>
    <x v="6"/>
    <x v="6"/>
    <x v="30"/>
    <x v="6"/>
    <n v="7.9703999999999997"/>
    <n v="2.72"/>
    <n v="5.2503999999999991"/>
  </r>
  <r>
    <x v="5"/>
    <x v="5"/>
    <x v="6"/>
    <x v="6"/>
    <x v="31"/>
    <x v="7"/>
    <n v="9.7321500000000007"/>
    <n v="3.8520000000000003"/>
    <n v="5.8801500000000004"/>
  </r>
  <r>
    <x v="5"/>
    <x v="5"/>
    <x v="6"/>
    <x v="6"/>
    <x v="32"/>
    <x v="8"/>
    <n v="12.15"/>
    <n v="4.32"/>
    <n v="7.83"/>
  </r>
  <r>
    <x v="5"/>
    <x v="5"/>
    <x v="6"/>
    <x v="6"/>
    <x v="33"/>
    <x v="9"/>
    <n v="15.649200000000002"/>
    <n v="5.8800000000000008"/>
    <n v="9.7692000000000014"/>
  </r>
  <r>
    <x v="5"/>
    <x v="5"/>
    <x v="6"/>
    <x v="6"/>
    <x v="34"/>
    <x v="10"/>
    <n v="15.95295"/>
    <n v="5.2520000000000007"/>
    <n v="10.700949999999999"/>
  </r>
  <r>
    <x v="5"/>
    <x v="5"/>
    <x v="6"/>
    <x v="6"/>
    <x v="35"/>
    <x v="11"/>
    <n v="13.413600000000001"/>
    <n v="4.8"/>
    <n v="8.6136000000000017"/>
  </r>
  <r>
    <x v="5"/>
    <x v="5"/>
    <x v="6"/>
    <x v="6"/>
    <x v="24"/>
    <x v="0"/>
    <n v="4.5360000000000005"/>
    <n v="1.7955000000000001"/>
    <n v="2.7405000000000004"/>
  </r>
  <r>
    <x v="5"/>
    <x v="5"/>
    <x v="6"/>
    <x v="6"/>
    <x v="25"/>
    <x v="1"/>
    <n v="7.3079999999999989"/>
    <n v="2.1280000000000001"/>
    <n v="5.1799999999999988"/>
  </r>
  <r>
    <x v="5"/>
    <x v="5"/>
    <x v="6"/>
    <x v="6"/>
    <x v="26"/>
    <x v="2"/>
    <n v="6.5520000000000005"/>
    <n v="3.5263999999999998"/>
    <n v="3.0256000000000007"/>
  </r>
  <r>
    <x v="5"/>
    <x v="5"/>
    <x v="6"/>
    <x v="6"/>
    <x v="27"/>
    <x v="3"/>
    <n v="7.1189999999999989"/>
    <n v="2.3142"/>
    <n v="4.8047999999999984"/>
  </r>
  <r>
    <x v="5"/>
    <x v="5"/>
    <x v="6"/>
    <x v="6"/>
    <x v="28"/>
    <x v="4"/>
    <n v="4.5360000000000005"/>
    <n v="1.8240000000000003"/>
    <n v="2.7120000000000002"/>
  </r>
  <r>
    <x v="5"/>
    <x v="5"/>
    <x v="6"/>
    <x v="6"/>
    <x v="29"/>
    <x v="5"/>
    <n v="5.4990000000000006"/>
    <n v="2.4206000000000003"/>
    <n v="3.0784000000000002"/>
  </r>
  <r>
    <x v="5"/>
    <x v="5"/>
    <x v="6"/>
    <x v="6"/>
    <x v="30"/>
    <x v="6"/>
    <n v="4.1399999999999997"/>
    <n v="1.2767999999999999"/>
    <n v="2.8632"/>
  </r>
  <r>
    <x v="5"/>
    <x v="5"/>
    <x v="6"/>
    <x v="6"/>
    <x v="31"/>
    <x v="7"/>
    <n v="4.8194999999999997"/>
    <n v="1.8468"/>
    <n v="2.9726999999999997"/>
  </r>
  <r>
    <x v="5"/>
    <x v="5"/>
    <x v="6"/>
    <x v="6"/>
    <x v="32"/>
    <x v="8"/>
    <n v="5.3999999999999995"/>
    <n v="1.8620000000000001"/>
    <n v="3.5379999999999994"/>
  </r>
  <r>
    <x v="5"/>
    <x v="5"/>
    <x v="6"/>
    <x v="6"/>
    <x v="33"/>
    <x v="9"/>
    <n v="5.4809999999999999"/>
    <n v="2.4738000000000002"/>
    <n v="3.0071999999999997"/>
  </r>
  <r>
    <x v="5"/>
    <x v="5"/>
    <x v="6"/>
    <x v="6"/>
    <x v="34"/>
    <x v="10"/>
    <n v="5.1480000000000006"/>
    <n v="2.2724000000000002"/>
    <n v="2.8756000000000004"/>
  </r>
  <r>
    <x v="5"/>
    <x v="5"/>
    <x v="6"/>
    <x v="6"/>
    <x v="35"/>
    <x v="11"/>
    <n v="5.5620000000000003"/>
    <n v="1.9152000000000002"/>
    <n v="3.6467999999999998"/>
  </r>
  <r>
    <x v="0"/>
    <x v="0"/>
    <x v="7"/>
    <x v="0"/>
    <x v="24"/>
    <x v="0"/>
    <n v="184.07430000000002"/>
    <n v="57.668399999999998"/>
    <n v="126.40590000000003"/>
  </r>
  <r>
    <x v="0"/>
    <x v="0"/>
    <x v="7"/>
    <x v="0"/>
    <x v="25"/>
    <x v="1"/>
    <n v="299.84430000000003"/>
    <n v="100.51440000000001"/>
    <n v="199.32990000000001"/>
  </r>
  <r>
    <x v="0"/>
    <x v="0"/>
    <x v="7"/>
    <x v="0"/>
    <x v="26"/>
    <x v="2"/>
    <n v="305.63280000000003"/>
    <n v="140.81279999999998"/>
    <n v="164.82000000000005"/>
  </r>
  <r>
    <x v="0"/>
    <x v="0"/>
    <x v="7"/>
    <x v="0"/>
    <x v="27"/>
    <x v="3"/>
    <n v="237.71439999999998"/>
    <n v="126.45359999999999"/>
    <n v="111.26079999999999"/>
  </r>
  <r>
    <x v="0"/>
    <x v="0"/>
    <x v="7"/>
    <x v="0"/>
    <x v="28"/>
    <x v="4"/>
    <n v="257.00940000000003"/>
    <n v="75.03840000000001"/>
    <n v="181.971"/>
  </r>
  <r>
    <x v="0"/>
    <x v="0"/>
    <x v="7"/>
    <x v="0"/>
    <x v="29"/>
    <x v="5"/>
    <n v="248.32665"/>
    <n v="105.378"/>
    <n v="142.94864999999999"/>
  </r>
  <r>
    <x v="0"/>
    <x v="0"/>
    <x v="7"/>
    <x v="0"/>
    <x v="30"/>
    <x v="6"/>
    <n v="129.66240000000002"/>
    <n v="73.494399999999999"/>
    <n v="56.168000000000021"/>
  </r>
  <r>
    <x v="0"/>
    <x v="0"/>
    <x v="7"/>
    <x v="0"/>
    <x v="31"/>
    <x v="7"/>
    <n v="173.655"/>
    <n v="68.785200000000003"/>
    <n v="104.8698"/>
  </r>
  <r>
    <x v="0"/>
    <x v="0"/>
    <x v="7"/>
    <x v="0"/>
    <x v="32"/>
    <x v="8"/>
    <n v="202.59750000000003"/>
    <n v="81.06"/>
    <n v="121.53750000000002"/>
  </r>
  <r>
    <x v="0"/>
    <x v="0"/>
    <x v="7"/>
    <x v="0"/>
    <x v="33"/>
    <x v="9"/>
    <n v="218.80530000000002"/>
    <n v="121.04960000000001"/>
    <n v="97.755700000000004"/>
  </r>
  <r>
    <x v="0"/>
    <x v="0"/>
    <x v="7"/>
    <x v="0"/>
    <x v="34"/>
    <x v="10"/>
    <n v="263.37675000000002"/>
    <n v="88.316800000000001"/>
    <n v="175.05995000000001"/>
  </r>
  <r>
    <x v="0"/>
    <x v="0"/>
    <x v="7"/>
    <x v="0"/>
    <x v="35"/>
    <x v="11"/>
    <n v="275.5326"/>
    <n v="78.744"/>
    <n v="196.7886"/>
  </r>
  <r>
    <x v="0"/>
    <x v="0"/>
    <x v="7"/>
    <x v="1"/>
    <x v="24"/>
    <x v="0"/>
    <n v="103.5351"/>
    <n v="89.369100000000003"/>
    <n v="14.165999999999997"/>
  </r>
  <r>
    <x v="0"/>
    <x v="0"/>
    <x v="7"/>
    <x v="1"/>
    <x v="25"/>
    <x v="1"/>
    <n v="173.81140000000002"/>
    <n v="150.49719999999999"/>
    <n v="23.314200000000028"/>
  </r>
  <r>
    <x v="0"/>
    <x v="0"/>
    <x v="7"/>
    <x v="1"/>
    <x v="26"/>
    <x v="2"/>
    <n v="194.99680000000001"/>
    <n v="153.048"/>
    <n v="41.948800000000006"/>
  </r>
  <r>
    <x v="0"/>
    <x v="0"/>
    <x v="7"/>
    <x v="1"/>
    <x v="27"/>
    <x v="3"/>
    <n v="170.62220000000002"/>
    <n v="149.2218"/>
    <n v="21.400400000000019"/>
  </r>
  <r>
    <x v="0"/>
    <x v="0"/>
    <x v="7"/>
    <x v="1"/>
    <x v="28"/>
    <x v="4"/>
    <n v="159.91560000000001"/>
    <n v="111.50640000000001"/>
    <n v="48.409199999999998"/>
  </r>
  <r>
    <x v="0"/>
    <x v="0"/>
    <x v="7"/>
    <x v="1"/>
    <x v="29"/>
    <x v="5"/>
    <n v="125.8595"/>
    <n v="129.08870000000002"/>
    <n v="-3.2292000000000201"/>
  </r>
  <r>
    <x v="0"/>
    <x v="0"/>
    <x v="7"/>
    <x v="1"/>
    <x v="30"/>
    <x v="6"/>
    <n v="81.096800000000002"/>
    <n v="60.490399999999994"/>
    <n v="20.606400000000008"/>
  </r>
  <r>
    <x v="0"/>
    <x v="0"/>
    <x v="7"/>
    <x v="1"/>
    <x v="31"/>
    <x v="7"/>
    <n v="102.51"/>
    <n v="93.468599999999981"/>
    <n v="9.0414000000000243"/>
  </r>
  <r>
    <x v="0"/>
    <x v="0"/>
    <x v="7"/>
    <x v="1"/>
    <x v="32"/>
    <x v="8"/>
    <n v="123.01200000000001"/>
    <n v="77.435000000000002"/>
    <n v="45.577000000000012"/>
  </r>
  <r>
    <x v="0"/>
    <x v="0"/>
    <x v="7"/>
    <x v="1"/>
    <x v="33"/>
    <x v="9"/>
    <n v="146.70320000000001"/>
    <n v="107.1336"/>
    <n v="39.569600000000008"/>
  </r>
  <r>
    <x v="0"/>
    <x v="0"/>
    <x v="7"/>
    <x v="1"/>
    <x v="34"/>
    <x v="10"/>
    <n v="176.20329999999998"/>
    <n v="130.27300000000002"/>
    <n v="45.93029999999996"/>
  </r>
  <r>
    <x v="0"/>
    <x v="0"/>
    <x v="7"/>
    <x v="1"/>
    <x v="35"/>
    <x v="11"/>
    <n v="120.2784"/>
    <n v="120.25200000000002"/>
    <n v="2.6399999999981105E-2"/>
  </r>
  <r>
    <x v="0"/>
    <x v="0"/>
    <x v="7"/>
    <x v="2"/>
    <x v="24"/>
    <x v="0"/>
    <n v="58.190399999999997"/>
    <n v="42.904799999999994"/>
    <n v="15.285600000000002"/>
  </r>
  <r>
    <x v="0"/>
    <x v="0"/>
    <x v="7"/>
    <x v="2"/>
    <x v="25"/>
    <x v="1"/>
    <n v="104.66190000000002"/>
    <n v="48.641600000000004"/>
    <n v="56.020300000000013"/>
  </r>
  <r>
    <x v="0"/>
    <x v="0"/>
    <x v="7"/>
    <x v="2"/>
    <x v="26"/>
    <x v="2"/>
    <n v="117.45840000000001"/>
    <n v="74.335999999999999"/>
    <n v="43.122400000000013"/>
  </r>
  <r>
    <x v="0"/>
    <x v="0"/>
    <x v="7"/>
    <x v="2"/>
    <x v="27"/>
    <x v="3"/>
    <n v="107.4906"/>
    <n v="65.043999999999997"/>
    <n v="42.446600000000004"/>
  </r>
  <r>
    <x v="0"/>
    <x v="0"/>
    <x v="7"/>
    <x v="2"/>
    <x v="28"/>
    <x v="4"/>
    <n v="84.861000000000018"/>
    <n v="48.480000000000004"/>
    <n v="36.381000000000014"/>
  </r>
  <r>
    <x v="0"/>
    <x v="0"/>
    <x v="7"/>
    <x v="2"/>
    <x v="29"/>
    <x v="5"/>
    <n v="84.052800000000005"/>
    <n v="52.52"/>
    <n v="31.532800000000002"/>
  </r>
  <r>
    <x v="0"/>
    <x v="0"/>
    <x v="7"/>
    <x v="2"/>
    <x v="30"/>
    <x v="6"/>
    <n v="44.720399999999998"/>
    <n v="34.5824"/>
    <n v="10.137999999999998"/>
  </r>
  <r>
    <x v="0"/>
    <x v="0"/>
    <x v="7"/>
    <x v="2"/>
    <x v="31"/>
    <x v="7"/>
    <n v="51.522750000000002"/>
    <n v="38.178000000000004"/>
    <n v="13.344749999999998"/>
  </r>
  <r>
    <x v="0"/>
    <x v="0"/>
    <x v="7"/>
    <x v="2"/>
    <x v="32"/>
    <x v="8"/>
    <n v="71.390999999999991"/>
    <n v="47.671999999999997"/>
    <n v="23.718999999999994"/>
  </r>
  <r>
    <x v="0"/>
    <x v="0"/>
    <x v="7"/>
    <x v="2"/>
    <x v="33"/>
    <x v="9"/>
    <n v="87.689700000000016"/>
    <n v="67.872"/>
    <n v="19.817700000000016"/>
  </r>
  <r>
    <x v="0"/>
    <x v="0"/>
    <x v="7"/>
    <x v="2"/>
    <x v="34"/>
    <x v="10"/>
    <n v="93.683850000000007"/>
    <n v="52.52"/>
    <n v="41.163850000000004"/>
  </r>
  <r>
    <x v="0"/>
    <x v="0"/>
    <x v="7"/>
    <x v="2"/>
    <x v="35"/>
    <x v="11"/>
    <n v="75.162600000000012"/>
    <n v="48.480000000000004"/>
    <n v="26.682600000000008"/>
  </r>
  <r>
    <x v="0"/>
    <x v="0"/>
    <x v="7"/>
    <x v="3"/>
    <x v="24"/>
    <x v="0"/>
    <n v="131.86935000000003"/>
    <n v="89.682749999999999"/>
    <n v="42.186600000000027"/>
  </r>
  <r>
    <x v="0"/>
    <x v="0"/>
    <x v="7"/>
    <x v="3"/>
    <x v="25"/>
    <x v="1"/>
    <n v="222.7757"/>
    <n v="122.5231"/>
    <n v="100.2526"/>
  </r>
  <r>
    <x v="0"/>
    <x v="0"/>
    <x v="7"/>
    <x v="3"/>
    <x v="26"/>
    <x v="2"/>
    <n v="259.64240000000001"/>
    <n v="163.59520000000001"/>
    <n v="96.047200000000004"/>
  </r>
  <r>
    <x v="0"/>
    <x v="0"/>
    <x v="7"/>
    <x v="3"/>
    <x v="27"/>
    <x v="3"/>
    <n v="244.83270000000002"/>
    <n v="123.73620000000001"/>
    <n v="121.09650000000001"/>
  </r>
  <r>
    <x v="0"/>
    <x v="0"/>
    <x v="7"/>
    <x v="3"/>
    <x v="28"/>
    <x v="4"/>
    <n v="151.24800000000002"/>
    <n v="119.577"/>
    <n v="31.671000000000021"/>
  </r>
  <r>
    <x v="0"/>
    <x v="0"/>
    <x v="7"/>
    <x v="3"/>
    <x v="29"/>
    <x v="5"/>
    <n v="245.77799999999999"/>
    <n v="107.01275"/>
    <n v="138.76524999999998"/>
  </r>
  <r>
    <x v="0"/>
    <x v="0"/>
    <x v="7"/>
    <x v="3"/>
    <x v="30"/>
    <x v="6"/>
    <n v="146.2064"/>
    <n v="74.865600000000015"/>
    <n v="71.340799999999987"/>
  </r>
  <r>
    <x v="0"/>
    <x v="0"/>
    <x v="7"/>
    <x v="3"/>
    <x v="31"/>
    <x v="7"/>
    <n v="143.21295000000001"/>
    <n v="75.645449999999997"/>
    <n v="67.56750000000001"/>
  </r>
  <r>
    <x v="0"/>
    <x v="0"/>
    <x v="7"/>
    <x v="3"/>
    <x v="32"/>
    <x v="8"/>
    <n v="140.21950000000001"/>
    <n v="90.116000000000014"/>
    <n v="50.103499999999997"/>
  </r>
  <r>
    <x v="0"/>
    <x v="0"/>
    <x v="7"/>
    <x v="3"/>
    <x v="33"/>
    <x v="9"/>
    <n v="194.10159999999999"/>
    <n v="127.3755"/>
    <n v="66.726099999999988"/>
  </r>
  <r>
    <x v="0"/>
    <x v="0"/>
    <x v="7"/>
    <x v="3"/>
    <x v="34"/>
    <x v="10"/>
    <n v="198.67054999999999"/>
    <n v="91.242450000000005"/>
    <n v="107.42809999999999"/>
  </r>
  <r>
    <x v="0"/>
    <x v="0"/>
    <x v="7"/>
    <x v="3"/>
    <x v="35"/>
    <x v="11"/>
    <n v="226.87199999999999"/>
    <n v="87.343199999999996"/>
    <n v="139.52879999999999"/>
  </r>
  <r>
    <x v="0"/>
    <x v="0"/>
    <x v="7"/>
    <x v="4"/>
    <x v="24"/>
    <x v="0"/>
    <n v="141.77519999999998"/>
    <n v="107.4465"/>
    <n v="34.328699999999984"/>
  </r>
  <r>
    <x v="0"/>
    <x v="0"/>
    <x v="7"/>
    <x v="4"/>
    <x v="25"/>
    <x v="1"/>
    <n v="259.19040000000001"/>
    <n v="168.73080000000002"/>
    <n v="90.459599999999995"/>
  </r>
  <r>
    <x v="0"/>
    <x v="0"/>
    <x v="7"/>
    <x v="4"/>
    <x v="26"/>
    <x v="2"/>
    <n v="231.25760000000002"/>
    <n v="211.02719999999999"/>
    <n v="20.230400000000031"/>
  </r>
  <r>
    <x v="0"/>
    <x v="0"/>
    <x v="7"/>
    <x v="4"/>
    <x v="27"/>
    <x v="3"/>
    <n v="250.09600000000003"/>
    <n v="187.83240000000001"/>
    <n v="62.263600000000025"/>
  </r>
  <r>
    <x v="0"/>
    <x v="0"/>
    <x v="7"/>
    <x v="4"/>
    <x v="28"/>
    <x v="4"/>
    <n v="218.26560000000001"/>
    <n v="150.084"/>
    <n v="68.181600000000003"/>
  </r>
  <r>
    <x v="0"/>
    <x v="0"/>
    <x v="7"/>
    <x v="4"/>
    <x v="29"/>
    <x v="5"/>
    <n v="202.67519999999999"/>
    <n v="144.85380000000001"/>
    <n v="57.821399999999983"/>
  </r>
  <r>
    <x v="0"/>
    <x v="0"/>
    <x v="7"/>
    <x v="4"/>
    <x v="30"/>
    <x v="6"/>
    <n v="137.71520000000001"/>
    <n v="72.768000000000015"/>
    <n v="64.947199999999995"/>
  </r>
  <r>
    <x v="0"/>
    <x v="0"/>
    <x v="7"/>
    <x v="4"/>
    <x v="31"/>
    <x v="7"/>
    <n v="152.00640000000001"/>
    <n v="85.9572"/>
    <n v="66.049200000000013"/>
  </r>
  <r>
    <x v="0"/>
    <x v="0"/>
    <x v="7"/>
    <x v="4"/>
    <x v="32"/>
    <x v="8"/>
    <n v="149.40800000000002"/>
    <n v="108.015"/>
    <n v="41.393000000000015"/>
  </r>
  <r>
    <x v="0"/>
    <x v="0"/>
    <x v="7"/>
    <x v="4"/>
    <x v="33"/>
    <x v="9"/>
    <n v="261.464"/>
    <n v="162.36360000000002"/>
    <n v="99.100399999999979"/>
  </r>
  <r>
    <x v="0"/>
    <x v="0"/>
    <x v="7"/>
    <x v="4"/>
    <x v="34"/>
    <x v="10"/>
    <n v="219.56480000000002"/>
    <n v="171.45959999999999"/>
    <n v="48.105200000000025"/>
  </r>
  <r>
    <x v="0"/>
    <x v="0"/>
    <x v="7"/>
    <x v="4"/>
    <x v="35"/>
    <x v="11"/>
    <n v="165.648"/>
    <n v="121.4316"/>
    <n v="44.216399999999993"/>
  </r>
  <r>
    <x v="0"/>
    <x v="0"/>
    <x v="7"/>
    <x v="5"/>
    <x v="24"/>
    <x v="0"/>
    <n v="45.8964"/>
    <n v="36.595799999999997"/>
    <n v="9.3006000000000029"/>
  </r>
  <r>
    <x v="0"/>
    <x v="0"/>
    <x v="7"/>
    <x v="5"/>
    <x v="25"/>
    <x v="1"/>
    <n v="77.073499999999996"/>
    <n v="62.197800000000001"/>
    <n v="14.875699999999995"/>
  </r>
  <r>
    <x v="0"/>
    <x v="0"/>
    <x v="7"/>
    <x v="5"/>
    <x v="26"/>
    <x v="2"/>
    <n v="109.4096"/>
    <n v="57.228000000000002"/>
    <n v="52.181599999999996"/>
  </r>
  <r>
    <x v="0"/>
    <x v="0"/>
    <x v="7"/>
    <x v="5"/>
    <x v="27"/>
    <x v="3"/>
    <n v="77.884799999999998"/>
    <n v="50.601599999999998"/>
    <n v="27.283200000000001"/>
  </r>
  <r>
    <x v="0"/>
    <x v="0"/>
    <x v="7"/>
    <x v="5"/>
    <x v="28"/>
    <x v="4"/>
    <n v="79.275599999999997"/>
    <n v="36.595800000000004"/>
    <n v="42.679799999999993"/>
  </r>
  <r>
    <x v="0"/>
    <x v="0"/>
    <x v="7"/>
    <x v="5"/>
    <x v="29"/>
    <x v="5"/>
    <n v="73.074950000000001"/>
    <n v="45.51885"/>
    <n v="27.556100000000001"/>
  </r>
  <r>
    <x v="0"/>
    <x v="0"/>
    <x v="7"/>
    <x v="5"/>
    <x v="30"/>
    <x v="6"/>
    <n v="52.850399999999993"/>
    <n v="25.300799999999999"/>
    <n v="27.549599999999995"/>
  </r>
  <r>
    <x v="0"/>
    <x v="0"/>
    <x v="7"/>
    <x v="5"/>
    <x v="31"/>
    <x v="7"/>
    <n v="45.8964"/>
    <n v="31.51305"/>
    <n v="14.38335"/>
  </r>
  <r>
    <x v="0"/>
    <x v="0"/>
    <x v="7"/>
    <x v="5"/>
    <x v="32"/>
    <x v="8"/>
    <n v="47.518999999999998"/>
    <n v="44.426999999999992"/>
    <n v="3.0920000000000059"/>
  </r>
  <r>
    <x v="0"/>
    <x v="0"/>
    <x v="7"/>
    <x v="5"/>
    <x v="33"/>
    <x v="9"/>
    <n v="80.318699999999993"/>
    <n v="51.655799999999999"/>
    <n v="28.662899999999993"/>
  </r>
  <r>
    <x v="0"/>
    <x v="0"/>
    <x v="7"/>
    <x v="5"/>
    <x v="34"/>
    <x v="10"/>
    <n v="70.814900000000009"/>
    <n v="46.008299999999998"/>
    <n v="24.80660000000001"/>
  </r>
  <r>
    <x v="0"/>
    <x v="0"/>
    <x v="7"/>
    <x v="5"/>
    <x v="35"/>
    <x v="11"/>
    <n v="75.103200000000015"/>
    <n v="52.860599999999998"/>
    <n v="22.242600000000017"/>
  </r>
  <r>
    <x v="0"/>
    <x v="0"/>
    <x v="7"/>
    <x v="6"/>
    <x v="24"/>
    <x v="0"/>
    <n v="10.112400000000001"/>
    <n v="3.024"/>
    <n v="7.0884000000000009"/>
  </r>
  <r>
    <x v="0"/>
    <x v="0"/>
    <x v="7"/>
    <x v="6"/>
    <x v="25"/>
    <x v="1"/>
    <n v="12.0204"/>
    <n v="5.2864000000000004"/>
    <n v="6.734"/>
  </r>
  <r>
    <x v="0"/>
    <x v="0"/>
    <x v="7"/>
    <x v="6"/>
    <x v="26"/>
    <x v="2"/>
    <n v="16.111999999999998"/>
    <n v="6.0927999999999995"/>
    <n v="10.019199999999998"/>
  </r>
  <r>
    <x v="0"/>
    <x v="0"/>
    <x v="7"/>
    <x v="6"/>
    <x v="27"/>
    <x v="3"/>
    <n v="17.511199999999999"/>
    <n v="4.7040000000000006"/>
    <n v="12.807199999999998"/>
  </r>
  <r>
    <x v="0"/>
    <x v="0"/>
    <x v="7"/>
    <x v="6"/>
    <x v="28"/>
    <x v="4"/>
    <n v="11.702400000000001"/>
    <n v="3.4175999999999997"/>
    <n v="8.2848000000000006"/>
  </r>
  <r>
    <x v="0"/>
    <x v="0"/>
    <x v="7"/>
    <x v="6"/>
    <x v="29"/>
    <x v="5"/>
    <n v="11.2996"/>
    <n v="4.7839999999999998"/>
    <n v="6.5156000000000001"/>
  </r>
  <r>
    <x v="0"/>
    <x v="0"/>
    <x v="7"/>
    <x v="6"/>
    <x v="30"/>
    <x v="6"/>
    <n v="7.716800000000001"/>
    <n v="2.8672000000000004"/>
    <n v="4.8496000000000006"/>
  </r>
  <r>
    <x v="0"/>
    <x v="0"/>
    <x v="7"/>
    <x v="6"/>
    <x v="31"/>
    <x v="7"/>
    <n v="8.9676000000000009"/>
    <n v="2.3328000000000002"/>
    <n v="6.6348000000000003"/>
  </r>
  <r>
    <x v="0"/>
    <x v="0"/>
    <x v="7"/>
    <x v="6"/>
    <x v="32"/>
    <x v="8"/>
    <n v="11.342000000000001"/>
    <n v="3.7119999999999997"/>
    <n v="7.6300000000000008"/>
  </r>
  <r>
    <x v="0"/>
    <x v="0"/>
    <x v="7"/>
    <x v="6"/>
    <x v="33"/>
    <x v="9"/>
    <n v="17.511199999999999"/>
    <n v="3.8528000000000002"/>
    <n v="13.658399999999999"/>
  </r>
  <r>
    <x v="0"/>
    <x v="0"/>
    <x v="7"/>
    <x v="6"/>
    <x v="34"/>
    <x v="10"/>
    <n v="12.815400000000002"/>
    <n v="3.8688000000000002"/>
    <n v="8.9466000000000019"/>
  </r>
  <r>
    <x v="0"/>
    <x v="0"/>
    <x v="7"/>
    <x v="6"/>
    <x v="35"/>
    <x v="11"/>
    <n v="12.847200000000001"/>
    <n v="3.3407999999999998"/>
    <n v="9.5064000000000011"/>
  </r>
  <r>
    <x v="0"/>
    <x v="0"/>
    <x v="7"/>
    <x v="6"/>
    <x v="24"/>
    <x v="0"/>
    <n v="7.2"/>
    <n v="2.1168"/>
    <n v="5.0831999999999997"/>
  </r>
  <r>
    <x v="0"/>
    <x v="0"/>
    <x v="7"/>
    <x v="6"/>
    <x v="25"/>
    <x v="1"/>
    <n v="12.096000000000002"/>
    <n v="4.0376000000000003"/>
    <n v="8.0584000000000024"/>
  </r>
  <r>
    <x v="0"/>
    <x v="0"/>
    <x v="7"/>
    <x v="6"/>
    <x v="26"/>
    <x v="2"/>
    <n v="14.336000000000002"/>
    <n v="4.5248000000000008"/>
    <n v="9.8112000000000013"/>
  </r>
  <r>
    <x v="0"/>
    <x v="0"/>
    <x v="7"/>
    <x v="6"/>
    <x v="27"/>
    <x v="3"/>
    <n v="12.656000000000001"/>
    <n v="3.6456"/>
    <n v="9.0104000000000006"/>
  </r>
  <r>
    <x v="0"/>
    <x v="0"/>
    <x v="7"/>
    <x v="6"/>
    <x v="28"/>
    <x v="4"/>
    <n v="10.56"/>
    <n v="3.4607999999999999"/>
    <n v="7.0992000000000006"/>
  </r>
  <r>
    <x v="0"/>
    <x v="0"/>
    <x v="7"/>
    <x v="6"/>
    <x v="29"/>
    <x v="5"/>
    <n v="8.6319999999999997"/>
    <n v="3.9676000000000005"/>
    <n v="4.6643999999999988"/>
  </r>
  <r>
    <x v="0"/>
    <x v="0"/>
    <x v="7"/>
    <x v="6"/>
    <x v="30"/>
    <x v="6"/>
    <n v="6.2080000000000002"/>
    <n v="1.9040000000000001"/>
    <n v="4.3040000000000003"/>
  </r>
  <r>
    <x v="0"/>
    <x v="0"/>
    <x v="7"/>
    <x v="6"/>
    <x v="31"/>
    <x v="7"/>
    <n v="5.7600000000000007"/>
    <n v="2.6964000000000001"/>
    <n v="3.0636000000000005"/>
  </r>
  <r>
    <x v="0"/>
    <x v="0"/>
    <x v="7"/>
    <x v="6"/>
    <x v="32"/>
    <x v="8"/>
    <n v="8.4"/>
    <n v="2.9120000000000004"/>
    <n v="5.4879999999999995"/>
  </r>
  <r>
    <x v="0"/>
    <x v="0"/>
    <x v="7"/>
    <x v="6"/>
    <x v="33"/>
    <x v="9"/>
    <n v="10.976000000000001"/>
    <n v="3.3712"/>
    <n v="7.6048000000000009"/>
  </r>
  <r>
    <x v="0"/>
    <x v="0"/>
    <x v="7"/>
    <x v="6"/>
    <x v="34"/>
    <x v="10"/>
    <n v="9.7759999999999998"/>
    <n v="2.9120000000000004"/>
    <n v="6.863999999999999"/>
  </r>
  <r>
    <x v="0"/>
    <x v="0"/>
    <x v="7"/>
    <x v="6"/>
    <x v="35"/>
    <x v="11"/>
    <n v="11.423999999999999"/>
    <n v="3.1919999999999997"/>
    <n v="8.2319999999999993"/>
  </r>
  <r>
    <x v="0"/>
    <x v="0"/>
    <x v="7"/>
    <x v="6"/>
    <x v="24"/>
    <x v="0"/>
    <n v="0.68444999999999989"/>
    <n v="0.23175000000000001"/>
    <n v="0.45269999999999988"/>
  </r>
  <r>
    <x v="0"/>
    <x v="0"/>
    <x v="7"/>
    <x v="6"/>
    <x v="25"/>
    <x v="1"/>
    <n v="1.0283"/>
    <n v="0.32900000000000001"/>
    <n v="0.69930000000000003"/>
  </r>
  <r>
    <x v="0"/>
    <x v="0"/>
    <x v="7"/>
    <x v="6"/>
    <x v="26"/>
    <x v="2"/>
    <n v="1.0504"/>
    <n v="0.34"/>
    <n v="0.71039999999999992"/>
  </r>
  <r>
    <x v="0"/>
    <x v="0"/>
    <x v="7"/>
    <x v="6"/>
    <x v="27"/>
    <x v="3"/>
    <n v="0.91"/>
    <n v="0.32900000000000001"/>
    <n v="0.58099999999999996"/>
  </r>
  <r>
    <x v="0"/>
    <x v="0"/>
    <x v="7"/>
    <x v="6"/>
    <x v="28"/>
    <x v="4"/>
    <n v="0.9204"/>
    <n v="0.28499999999999998"/>
    <n v="0.63539999999999996"/>
  </r>
  <r>
    <x v="0"/>
    <x v="0"/>
    <x v="7"/>
    <x v="6"/>
    <x v="29"/>
    <x v="5"/>
    <n v="0.76895000000000002"/>
    <n v="0.27625"/>
    <n v="0.49270000000000003"/>
  </r>
  <r>
    <x v="0"/>
    <x v="0"/>
    <x v="7"/>
    <x v="6"/>
    <x v="30"/>
    <x v="6"/>
    <n v="0.4264"/>
    <n v="0.17800000000000002"/>
    <n v="0.24839999999999998"/>
  </r>
  <r>
    <x v="0"/>
    <x v="0"/>
    <x v="7"/>
    <x v="6"/>
    <x v="31"/>
    <x v="7"/>
    <n v="0.6552"/>
    <n v="0.26100000000000001"/>
    <n v="0.39419999999999999"/>
  </r>
  <r>
    <x v="0"/>
    <x v="0"/>
    <x v="7"/>
    <x v="6"/>
    <x v="32"/>
    <x v="8"/>
    <n v="0.76049999999999995"/>
    <n v="0.25750000000000001"/>
    <n v="0.50299999999999989"/>
  </r>
  <r>
    <x v="0"/>
    <x v="0"/>
    <x v="7"/>
    <x v="6"/>
    <x v="33"/>
    <x v="9"/>
    <n v="0.75529999999999997"/>
    <n v="0.39550000000000002"/>
    <n v="0.35979999999999995"/>
  </r>
  <r>
    <x v="0"/>
    <x v="0"/>
    <x v="7"/>
    <x v="6"/>
    <x v="34"/>
    <x v="10"/>
    <n v="0.92949999999999999"/>
    <n v="0.26650000000000001"/>
    <n v="0.66300000000000003"/>
  </r>
  <r>
    <x v="0"/>
    <x v="0"/>
    <x v="7"/>
    <x v="6"/>
    <x v="35"/>
    <x v="11"/>
    <n v="0.69420000000000004"/>
    <n v="0.33899999999999997"/>
    <n v="0.35520000000000007"/>
  </r>
  <r>
    <x v="0"/>
    <x v="0"/>
    <x v="7"/>
    <x v="6"/>
    <x v="24"/>
    <x v="0"/>
    <n v="12.43125"/>
    <n v="7.8182999999999998"/>
    <n v="4.6129500000000005"/>
  </r>
  <r>
    <x v="0"/>
    <x v="0"/>
    <x v="7"/>
    <x v="6"/>
    <x v="25"/>
    <x v="1"/>
    <n v="25.025000000000002"/>
    <n v="11.753"/>
    <n v="13.272000000000002"/>
  </r>
  <r>
    <x v="0"/>
    <x v="0"/>
    <x v="7"/>
    <x v="6"/>
    <x v="26"/>
    <x v="2"/>
    <n v="30.939999999999998"/>
    <n v="13.315199999999999"/>
    <n v="17.6248"/>
  </r>
  <r>
    <x v="0"/>
    <x v="0"/>
    <x v="7"/>
    <x v="6"/>
    <x v="27"/>
    <x v="3"/>
    <n v="21.612500000000001"/>
    <n v="8.5847999999999995"/>
    <n v="13.027700000000001"/>
  </r>
  <r>
    <x v="0"/>
    <x v="0"/>
    <x v="7"/>
    <x v="6"/>
    <x v="28"/>
    <x v="4"/>
    <n v="22.424999999999997"/>
    <n v="9.0228000000000002"/>
    <n v="13.402199999999997"/>
  </r>
  <r>
    <x v="0"/>
    <x v="0"/>
    <x v="7"/>
    <x v="6"/>
    <x v="29"/>
    <x v="5"/>
    <n v="18.59"/>
    <n v="9.964500000000001"/>
    <n v="8.6254999999999988"/>
  </r>
  <r>
    <x v="0"/>
    <x v="0"/>
    <x v="7"/>
    <x v="6"/>
    <x v="30"/>
    <x v="6"/>
    <n v="10.4"/>
    <n v="6.5991999999999988"/>
    <n v="3.8008000000000015"/>
  </r>
  <r>
    <x v="0"/>
    <x v="0"/>
    <x v="7"/>
    <x v="6"/>
    <x v="31"/>
    <x v="7"/>
    <n v="15.063750000000001"/>
    <n v="5.6501999999999999"/>
    <n v="9.4135500000000008"/>
  </r>
  <r>
    <x v="0"/>
    <x v="0"/>
    <x v="7"/>
    <x v="6"/>
    <x v="32"/>
    <x v="8"/>
    <n v="15.762499999999999"/>
    <n v="7.1539999999999999"/>
    <n v="8.6084999999999994"/>
  </r>
  <r>
    <x v="0"/>
    <x v="0"/>
    <x v="7"/>
    <x v="6"/>
    <x v="33"/>
    <x v="9"/>
    <n v="18.427500000000002"/>
    <n v="8.6870000000000012"/>
    <n v="9.7405000000000008"/>
  </r>
  <r>
    <x v="0"/>
    <x v="0"/>
    <x v="7"/>
    <x v="6"/>
    <x v="34"/>
    <x v="10"/>
    <n v="23.44875"/>
    <n v="10.723699999999999"/>
    <n v="12.725050000000001"/>
  </r>
  <r>
    <x v="0"/>
    <x v="0"/>
    <x v="7"/>
    <x v="6"/>
    <x v="35"/>
    <x v="11"/>
    <n v="16.77"/>
    <n v="7.2707999999999995"/>
    <n v="9.4992000000000001"/>
  </r>
  <r>
    <x v="0"/>
    <x v="0"/>
    <x v="7"/>
    <x v="6"/>
    <x v="24"/>
    <x v="0"/>
    <n v="10.504350000000001"/>
    <n v="3.7723499999999999"/>
    <n v="6.7320000000000011"/>
  </r>
  <r>
    <x v="0"/>
    <x v="0"/>
    <x v="7"/>
    <x v="6"/>
    <x v="25"/>
    <x v="1"/>
    <n v="20.3812"/>
    <n v="6.6814999999999998"/>
    <n v="13.6997"/>
  </r>
  <r>
    <x v="0"/>
    <x v="0"/>
    <x v="7"/>
    <x v="6"/>
    <x v="26"/>
    <x v="2"/>
    <n v="21.887200000000004"/>
    <n v="7.7023999999999999"/>
    <n v="14.184800000000003"/>
  </r>
  <r>
    <x v="0"/>
    <x v="0"/>
    <x v="7"/>
    <x v="6"/>
    <x v="27"/>
    <x v="3"/>
    <n v="14.407399999999999"/>
    <n v="6.4491000000000014"/>
    <n v="7.9582999999999977"/>
  </r>
  <r>
    <x v="0"/>
    <x v="0"/>
    <x v="7"/>
    <x v="6"/>
    <x v="28"/>
    <x v="4"/>
    <n v="14.005800000000001"/>
    <n v="3.9840000000000004"/>
    <n v="10.021800000000001"/>
  </r>
  <r>
    <x v="0"/>
    <x v="0"/>
    <x v="7"/>
    <x v="6"/>
    <x v="29"/>
    <x v="5"/>
    <n v="15.988700000000001"/>
    <n v="6.3121499999999999"/>
    <n v="9.6765500000000024"/>
  </r>
  <r>
    <x v="0"/>
    <x v="0"/>
    <x v="7"/>
    <x v="6"/>
    <x v="30"/>
    <x v="6"/>
    <n v="10.742800000000001"/>
    <n v="2.7888000000000002"/>
    <n v="7.9540000000000006"/>
  </r>
  <r>
    <x v="0"/>
    <x v="0"/>
    <x v="7"/>
    <x v="6"/>
    <x v="31"/>
    <x v="7"/>
    <n v="12.085650000000001"/>
    <n v="4.1458500000000003"/>
    <n v="7.9398000000000009"/>
  </r>
  <r>
    <x v="0"/>
    <x v="0"/>
    <x v="7"/>
    <x v="6"/>
    <x v="32"/>
    <x v="8"/>
    <n v="10.416499999999999"/>
    <n v="4.5235000000000003"/>
    <n v="5.8929999999999989"/>
  </r>
  <r>
    <x v="0"/>
    <x v="0"/>
    <x v="7"/>
    <x v="6"/>
    <x v="33"/>
    <x v="9"/>
    <n v="14.9345"/>
    <n v="6.5652999999999997"/>
    <n v="8.3691999999999993"/>
  </r>
  <r>
    <x v="0"/>
    <x v="0"/>
    <x v="7"/>
    <x v="6"/>
    <x v="34"/>
    <x v="10"/>
    <n v="19.414850000000001"/>
    <n v="5.3410500000000001"/>
    <n v="14.073800000000002"/>
  </r>
  <r>
    <x v="0"/>
    <x v="0"/>
    <x v="7"/>
    <x v="6"/>
    <x v="35"/>
    <x v="11"/>
    <n v="16.716600000000003"/>
    <n v="4.3824000000000005"/>
    <n v="12.334200000000003"/>
  </r>
  <r>
    <x v="0"/>
    <x v="0"/>
    <x v="7"/>
    <x v="6"/>
    <x v="24"/>
    <x v="0"/>
    <n v="5.3955000000000011"/>
    <n v="2.3597999999999995"/>
    <n v="3.0357000000000016"/>
  </r>
  <r>
    <x v="0"/>
    <x v="0"/>
    <x v="7"/>
    <x v="6"/>
    <x v="25"/>
    <x v="1"/>
    <n v="6.3328999999999995"/>
    <n v="2.6726000000000001"/>
    <n v="3.6602999999999994"/>
  </r>
  <r>
    <x v="0"/>
    <x v="0"/>
    <x v="7"/>
    <x v="6"/>
    <x v="26"/>
    <x v="2"/>
    <n v="7.9352000000000009"/>
    <n v="3.7904000000000004"/>
    <n v="4.1448"/>
  </r>
  <r>
    <x v="0"/>
    <x v="0"/>
    <x v="7"/>
    <x v="6"/>
    <x v="27"/>
    <x v="3"/>
    <n v="9.0033999999999992"/>
    <n v="3.4776000000000002"/>
    <n v="5.5257999999999985"/>
  </r>
  <r>
    <x v="0"/>
    <x v="0"/>
    <x v="7"/>
    <x v="6"/>
    <x v="28"/>
    <x v="4"/>
    <n v="6.1475999999999997"/>
    <n v="2.2907999999999999"/>
    <n v="3.8567999999999998"/>
  </r>
  <r>
    <x v="0"/>
    <x v="0"/>
    <x v="7"/>
    <x v="6"/>
    <x v="29"/>
    <x v="5"/>
    <n v="7.4392500000000004"/>
    <n v="2.6312000000000002"/>
    <n v="4.8080499999999997"/>
  </r>
  <r>
    <x v="0"/>
    <x v="0"/>
    <x v="7"/>
    <x v="6"/>
    <x v="30"/>
    <x v="6"/>
    <n v="5.1448"/>
    <n v="2.0424000000000002"/>
    <n v="3.1023999999999998"/>
  </r>
  <r>
    <x v="0"/>
    <x v="0"/>
    <x v="7"/>
    <x v="6"/>
    <x v="31"/>
    <x v="7"/>
    <n v="4.3164000000000007"/>
    <n v="1.7387999999999999"/>
    <n v="2.5776000000000008"/>
  </r>
  <r>
    <x v="0"/>
    <x v="0"/>
    <x v="7"/>
    <x v="6"/>
    <x v="32"/>
    <x v="8"/>
    <n v="6.4855"/>
    <n v="2.0240000000000005"/>
    <n v="4.4614999999999991"/>
  </r>
  <r>
    <x v="0"/>
    <x v="0"/>
    <x v="7"/>
    <x v="6"/>
    <x v="33"/>
    <x v="9"/>
    <n v="7.7826000000000004"/>
    <n v="2.9624000000000001"/>
    <n v="4.8201999999999998"/>
  </r>
  <r>
    <x v="0"/>
    <x v="0"/>
    <x v="7"/>
    <x v="6"/>
    <x v="34"/>
    <x v="10"/>
    <n v="7.7935000000000008"/>
    <n v="2.8704000000000001"/>
    <n v="4.9231000000000007"/>
  </r>
  <r>
    <x v="0"/>
    <x v="0"/>
    <x v="7"/>
    <x v="6"/>
    <x v="35"/>
    <x v="11"/>
    <n v="6.2130000000000001"/>
    <n v="3.0636000000000005"/>
    <n v="3.1493999999999995"/>
  </r>
  <r>
    <x v="0"/>
    <x v="0"/>
    <x v="8"/>
    <x v="0"/>
    <x v="24"/>
    <x v="0"/>
    <n v="108.86400000000002"/>
    <n v="62.6175"/>
    <n v="46.246500000000019"/>
  </r>
  <r>
    <x v="0"/>
    <x v="0"/>
    <x v="8"/>
    <x v="0"/>
    <x v="25"/>
    <x v="1"/>
    <n v="232.84800000000001"/>
    <n v="93.170000000000016"/>
    <n v="139.678"/>
  </r>
  <r>
    <x v="0"/>
    <x v="0"/>
    <x v="8"/>
    <x v="0"/>
    <x v="26"/>
    <x v="2"/>
    <n v="227.40479999999999"/>
    <n v="83.24799999999999"/>
    <n v="144.1568"/>
  </r>
  <r>
    <x v="0"/>
    <x v="0"/>
    <x v="8"/>
    <x v="0"/>
    <x v="27"/>
    <x v="3"/>
    <n v="207.44640000000001"/>
    <n v="69.453999999999994"/>
    <n v="137.99240000000003"/>
  </r>
  <r>
    <x v="0"/>
    <x v="0"/>
    <x v="8"/>
    <x v="0"/>
    <x v="28"/>
    <x v="4"/>
    <n v="157.8528"/>
    <n v="87.12"/>
    <n v="70.732799999999997"/>
  </r>
  <r>
    <x v="0"/>
    <x v="0"/>
    <x v="8"/>
    <x v="0"/>
    <x v="29"/>
    <x v="5"/>
    <n v="167.07599999999999"/>
    <n v="68.4255"/>
    <n v="98.650499999999994"/>
  </r>
  <r>
    <x v="0"/>
    <x v="0"/>
    <x v="8"/>
    <x v="0"/>
    <x v="30"/>
    <x v="6"/>
    <n v="133.05600000000001"/>
    <n v="43.56"/>
    <n v="89.496000000000009"/>
  </r>
  <r>
    <x v="0"/>
    <x v="0"/>
    <x v="8"/>
    <x v="0"/>
    <x v="31"/>
    <x v="7"/>
    <n v="153.7704"/>
    <n v="57.172500000000007"/>
    <n v="96.597899999999981"/>
  </r>
  <r>
    <x v="0"/>
    <x v="0"/>
    <x v="8"/>
    <x v="0"/>
    <x v="32"/>
    <x v="8"/>
    <n v="131.54400000000001"/>
    <n v="63.525000000000006"/>
    <n v="68.019000000000005"/>
  </r>
  <r>
    <x v="0"/>
    <x v="0"/>
    <x v="8"/>
    <x v="0"/>
    <x v="33"/>
    <x v="9"/>
    <n v="205.3296"/>
    <n v="90.629000000000005"/>
    <n v="114.70059999999999"/>
  </r>
  <r>
    <x v="0"/>
    <x v="0"/>
    <x v="8"/>
    <x v="0"/>
    <x v="34"/>
    <x v="10"/>
    <n v="182.80080000000001"/>
    <n v="77.076999999999998"/>
    <n v="105.72380000000001"/>
  </r>
  <r>
    <x v="0"/>
    <x v="0"/>
    <x v="8"/>
    <x v="0"/>
    <x v="35"/>
    <x v="11"/>
    <n v="199.584"/>
    <n v="66.792000000000016"/>
    <n v="132.79199999999997"/>
  </r>
  <r>
    <x v="0"/>
    <x v="0"/>
    <x v="8"/>
    <x v="1"/>
    <x v="24"/>
    <x v="0"/>
    <n v="69.186149999999998"/>
    <n v="60.361200000000004"/>
    <n v="8.8249499999999941"/>
  </r>
  <r>
    <x v="0"/>
    <x v="0"/>
    <x v="8"/>
    <x v="1"/>
    <x v="25"/>
    <x v="1"/>
    <n v="102.1874"/>
    <n v="76.507199999999997"/>
    <n v="25.680199999999999"/>
  </r>
  <r>
    <x v="0"/>
    <x v="0"/>
    <x v="8"/>
    <x v="1"/>
    <x v="26"/>
    <x v="2"/>
    <n v="129.20960000000002"/>
    <n v="113.2704"/>
    <n v="15.939200000000028"/>
  </r>
  <r>
    <x v="0"/>
    <x v="0"/>
    <x v="8"/>
    <x v="1"/>
    <x v="27"/>
    <x v="3"/>
    <n v="104.36160000000001"/>
    <n v="70.421400000000006"/>
    <n v="33.940200000000004"/>
  </r>
  <r>
    <x v="0"/>
    <x v="0"/>
    <x v="8"/>
    <x v="1"/>
    <x v="28"/>
    <x v="4"/>
    <n v="88.521000000000001"/>
    <n v="83.462400000000002"/>
    <n v="5.0585999999999984"/>
  </r>
  <r>
    <x v="0"/>
    <x v="0"/>
    <x v="8"/>
    <x v="1"/>
    <x v="29"/>
    <x v="5"/>
    <n v="111.03950000000002"/>
    <n v="88.803000000000011"/>
    <n v="22.236500000000007"/>
  </r>
  <r>
    <x v="0"/>
    <x v="0"/>
    <x v="8"/>
    <x v="1"/>
    <x v="30"/>
    <x v="6"/>
    <n v="55.286800000000007"/>
    <n v="54.648000000000003"/>
    <n v="0.63880000000000337"/>
  </r>
  <r>
    <x v="0"/>
    <x v="0"/>
    <x v="8"/>
    <x v="1"/>
    <x v="31"/>
    <x v="7"/>
    <n v="57.305700000000002"/>
    <n v="51.977700000000006"/>
    <n v="5.3279999999999959"/>
  </r>
  <r>
    <x v="0"/>
    <x v="0"/>
    <x v="8"/>
    <x v="1"/>
    <x v="32"/>
    <x v="8"/>
    <n v="69.108500000000006"/>
    <n v="73.899000000000001"/>
    <n v="-4.7904999999999944"/>
  </r>
  <r>
    <x v="0"/>
    <x v="0"/>
    <x v="8"/>
    <x v="1"/>
    <x v="33"/>
    <x v="9"/>
    <n v="108.71000000000001"/>
    <n v="99.980999999999995"/>
    <n v="8.7290000000000134"/>
  </r>
  <r>
    <x v="0"/>
    <x v="0"/>
    <x v="8"/>
    <x v="1"/>
    <x v="34"/>
    <x v="10"/>
    <n v="108.01115000000001"/>
    <n v="79.922700000000006"/>
    <n v="28.088450000000009"/>
  </r>
  <r>
    <x v="0"/>
    <x v="0"/>
    <x v="8"/>
    <x v="1"/>
    <x v="35"/>
    <x v="11"/>
    <n v="107.157"/>
    <n v="60.361200000000004"/>
    <n v="46.795799999999993"/>
  </r>
  <r>
    <x v="0"/>
    <x v="0"/>
    <x v="8"/>
    <x v="2"/>
    <x v="24"/>
    <x v="0"/>
    <n v="37.295999999999999"/>
    <n v="26.8704"/>
    <n v="10.425599999999999"/>
  </r>
  <r>
    <x v="0"/>
    <x v="0"/>
    <x v="8"/>
    <x v="2"/>
    <x v="25"/>
    <x v="1"/>
    <n v="68.893999999999991"/>
    <n v="49.200199999999995"/>
    <n v="19.693799999999996"/>
  </r>
  <r>
    <x v="0"/>
    <x v="0"/>
    <x v="8"/>
    <x v="2"/>
    <x v="26"/>
    <x v="2"/>
    <n v="68.790399999999991"/>
    <n v="49.2624"/>
    <n v="19.527999999999992"/>
  </r>
  <r>
    <x v="0"/>
    <x v="0"/>
    <x v="8"/>
    <x v="2"/>
    <x v="27"/>
    <x v="3"/>
    <n v="60.191599999999994"/>
    <n v="39.621400000000001"/>
    <n v="20.570199999999993"/>
  </r>
  <r>
    <x v="0"/>
    <x v="0"/>
    <x v="8"/>
    <x v="2"/>
    <x v="28"/>
    <x v="4"/>
    <n v="64.6464"/>
    <n v="36.200400000000002"/>
    <n v="28.445999999999998"/>
  </r>
  <r>
    <x v="0"/>
    <x v="0"/>
    <x v="8"/>
    <x v="2"/>
    <x v="29"/>
    <x v="5"/>
    <n v="77.441000000000003"/>
    <n v="37.599900000000005"/>
    <n v="39.841099999999997"/>
  </r>
  <r>
    <x v="0"/>
    <x v="0"/>
    <x v="8"/>
    <x v="2"/>
    <x v="30"/>
    <x v="6"/>
    <n v="35.638399999999997"/>
    <n v="22.391999999999999"/>
    <n v="13.246399999999998"/>
  </r>
  <r>
    <x v="0"/>
    <x v="0"/>
    <x v="8"/>
    <x v="2"/>
    <x v="31"/>
    <x v="7"/>
    <n v="55.943999999999996"/>
    <n v="24.071400000000001"/>
    <n v="31.872599999999995"/>
  </r>
  <r>
    <x v="0"/>
    <x v="0"/>
    <x v="8"/>
    <x v="2"/>
    <x v="32"/>
    <x v="8"/>
    <n v="53.354000000000006"/>
    <n v="33.588000000000001"/>
    <n v="19.766000000000005"/>
  </r>
  <r>
    <x v="0"/>
    <x v="0"/>
    <x v="8"/>
    <x v="2"/>
    <x v="33"/>
    <x v="9"/>
    <n v="64.5428"/>
    <n v="43.9754"/>
    <n v="20.567399999999999"/>
  </r>
  <r>
    <x v="0"/>
    <x v="0"/>
    <x v="8"/>
    <x v="2"/>
    <x v="34"/>
    <x v="10"/>
    <n v="61.279400000000003"/>
    <n v="36.387"/>
    <n v="24.892400000000002"/>
  </r>
  <r>
    <x v="0"/>
    <x v="0"/>
    <x v="8"/>
    <x v="2"/>
    <x v="35"/>
    <x v="11"/>
    <n v="52.214399999999998"/>
    <n v="38.439599999999999"/>
    <n v="13.774799999999999"/>
  </r>
  <r>
    <x v="0"/>
    <x v="0"/>
    <x v="8"/>
    <x v="3"/>
    <x v="24"/>
    <x v="0"/>
    <n v="124.91459999999999"/>
    <n v="51.5214"/>
    <n v="73.393199999999993"/>
  </r>
  <r>
    <x v="0"/>
    <x v="0"/>
    <x v="8"/>
    <x v="3"/>
    <x v="25"/>
    <x v="1"/>
    <n v="159.13449999999997"/>
    <n v="97.647200000000012"/>
    <n v="61.487299999999962"/>
  </r>
  <r>
    <x v="0"/>
    <x v="0"/>
    <x v="8"/>
    <x v="3"/>
    <x v="26"/>
    <x v="2"/>
    <n v="199.0976"/>
    <n v="114.75520000000002"/>
    <n v="84.342399999999984"/>
  </r>
  <r>
    <x v="0"/>
    <x v="0"/>
    <x v="8"/>
    <x v="3"/>
    <x v="27"/>
    <x v="3"/>
    <n v="145.7337"/>
    <n v="102.25320000000002"/>
    <n v="43.480499999999978"/>
  </r>
  <r>
    <x v="0"/>
    <x v="0"/>
    <x v="8"/>
    <x v="3"/>
    <x v="28"/>
    <x v="4"/>
    <n v="127.78620000000001"/>
    <n v="82.908000000000015"/>
    <n v="44.878199999999993"/>
  </r>
  <r>
    <x v="0"/>
    <x v="0"/>
    <x v="8"/>
    <x v="3"/>
    <x v="29"/>
    <x v="5"/>
    <n v="166.43315000000004"/>
    <n v="79.552200000000013"/>
    <n v="86.880950000000027"/>
  </r>
  <r>
    <x v="0"/>
    <x v="0"/>
    <x v="8"/>
    <x v="3"/>
    <x v="30"/>
    <x v="6"/>
    <n v="111.99239999999999"/>
    <n v="54.219200000000001"/>
    <n v="57.773199999999989"/>
  </r>
  <r>
    <x v="0"/>
    <x v="0"/>
    <x v="8"/>
    <x v="3"/>
    <x v="31"/>
    <x v="7"/>
    <n v="119.53035000000001"/>
    <n v="64.549800000000005"/>
    <n v="54.980550000000008"/>
  </r>
  <r>
    <x v="0"/>
    <x v="0"/>
    <x v="8"/>
    <x v="3"/>
    <x v="32"/>
    <x v="8"/>
    <n v="111.27450000000002"/>
    <n v="55.271999999999998"/>
    <n v="56.002500000000019"/>
  </r>
  <r>
    <x v="0"/>
    <x v="0"/>
    <x v="8"/>
    <x v="3"/>
    <x v="33"/>
    <x v="9"/>
    <n v="142.3835"/>
    <n v="74.617200000000011"/>
    <n v="67.766299999999987"/>
  </r>
  <r>
    <x v="0"/>
    <x v="0"/>
    <x v="8"/>
    <x v="3"/>
    <x v="34"/>
    <x v="10"/>
    <n v="178.87675000000002"/>
    <n v="78.69680000000001"/>
    <n v="100.17995000000001"/>
  </r>
  <r>
    <x v="0"/>
    <x v="0"/>
    <x v="8"/>
    <x v="3"/>
    <x v="35"/>
    <x v="11"/>
    <n v="130.65780000000001"/>
    <n v="72.643200000000007"/>
    <n v="58.014600000000002"/>
  </r>
  <r>
    <x v="0"/>
    <x v="0"/>
    <x v="8"/>
    <x v="4"/>
    <x v="24"/>
    <x v="0"/>
    <n v="111.9816"/>
    <n v="62.397899999999993"/>
    <n v="49.583700000000007"/>
  </r>
  <r>
    <x v="0"/>
    <x v="0"/>
    <x v="8"/>
    <x v="4"/>
    <x v="25"/>
    <x v="1"/>
    <n v="152.208"/>
    <n v="97.063400000000001"/>
    <n v="55.144599999999997"/>
  </r>
  <r>
    <x v="0"/>
    <x v="0"/>
    <x v="8"/>
    <x v="4"/>
    <x v="26"/>
    <x v="2"/>
    <n v="228.07039999999998"/>
    <n v="159.63039999999998"/>
    <n v="68.44"/>
  </r>
  <r>
    <x v="0"/>
    <x v="0"/>
    <x v="8"/>
    <x v="4"/>
    <x v="27"/>
    <x v="3"/>
    <n v="169.12"/>
    <n v="114.8189"/>
    <n v="54.301100000000005"/>
  </r>
  <r>
    <x v="0"/>
    <x v="0"/>
    <x v="8"/>
    <x v="4"/>
    <x v="28"/>
    <x v="4"/>
    <n v="153.6576"/>
    <n v="121.75200000000001"/>
    <n v="31.905599999999993"/>
  </r>
  <r>
    <x v="0"/>
    <x v="0"/>
    <x v="8"/>
    <x v="4"/>
    <x v="29"/>
    <x v="5"/>
    <n v="131.9136"/>
    <n v="112.11330000000001"/>
    <n v="19.800299999999993"/>
  </r>
  <r>
    <x v="0"/>
    <x v="0"/>
    <x v="8"/>
    <x v="4"/>
    <x v="30"/>
    <x v="6"/>
    <n v="98.572800000000001"/>
    <n v="75.756800000000013"/>
    <n v="22.815999999999988"/>
  </r>
  <r>
    <x v="0"/>
    <x v="0"/>
    <x v="8"/>
    <x v="4"/>
    <x v="31"/>
    <x v="7"/>
    <n v="123.94079999999998"/>
    <n v="89.792099999999991"/>
    <n v="34.148699999999991"/>
  </r>
  <r>
    <x v="0"/>
    <x v="0"/>
    <x v="8"/>
    <x v="4"/>
    <x v="32"/>
    <x v="8"/>
    <n v="111.136"/>
    <n v="94.696000000000012"/>
    <n v="16.439999999999984"/>
  </r>
  <r>
    <x v="0"/>
    <x v="0"/>
    <x v="8"/>
    <x v="4"/>
    <x v="33"/>
    <x v="9"/>
    <n v="192.79679999999999"/>
    <n v="129.02330000000001"/>
    <n v="63.773499999999984"/>
  </r>
  <r>
    <x v="0"/>
    <x v="0"/>
    <x v="8"/>
    <x v="4"/>
    <x v="34"/>
    <x v="10"/>
    <n v="150.75839999999999"/>
    <n v="127.5014"/>
    <n v="23.256999999999991"/>
  </r>
  <r>
    <x v="0"/>
    <x v="0"/>
    <x v="8"/>
    <x v="4"/>
    <x v="35"/>
    <x v="11"/>
    <n v="142.0608"/>
    <n v="85.226399999999998"/>
    <n v="56.834400000000002"/>
  </r>
  <r>
    <x v="0"/>
    <x v="0"/>
    <x v="8"/>
    <x v="5"/>
    <x v="24"/>
    <x v="0"/>
    <n v="42.549300000000002"/>
    <n v="25.235550000000003"/>
    <n v="17.313749999999999"/>
  </r>
  <r>
    <x v="0"/>
    <x v="0"/>
    <x v="8"/>
    <x v="5"/>
    <x v="25"/>
    <x v="1"/>
    <n v="71.379000000000005"/>
    <n v="45.164700000000003"/>
    <n v="26.214300000000001"/>
  </r>
  <r>
    <x v="0"/>
    <x v="0"/>
    <x v="8"/>
    <x v="5"/>
    <x v="26"/>
    <x v="2"/>
    <n v="82.317599999999999"/>
    <n v="45.828000000000003"/>
    <n v="36.489599999999996"/>
  </r>
  <r>
    <x v="0"/>
    <x v="0"/>
    <x v="8"/>
    <x v="5"/>
    <x v="27"/>
    <x v="3"/>
    <n v="71.379000000000005"/>
    <n v="48.9636"/>
    <n v="22.415400000000005"/>
  </r>
  <r>
    <x v="0"/>
    <x v="0"/>
    <x v="8"/>
    <x v="5"/>
    <x v="28"/>
    <x v="4"/>
    <n v="48.945600000000006"/>
    <n v="33.285600000000002"/>
    <n v="15.660000000000004"/>
  </r>
  <r>
    <x v="0"/>
    <x v="0"/>
    <x v="8"/>
    <x v="5"/>
    <x v="29"/>
    <x v="5"/>
    <n v="64.472850000000008"/>
    <n v="42.330600000000004"/>
    <n v="22.142250000000004"/>
  </r>
  <r>
    <x v="0"/>
    <x v="0"/>
    <x v="8"/>
    <x v="5"/>
    <x v="30"/>
    <x v="6"/>
    <n v="39.3048"/>
    <n v="26.290800000000004"/>
    <n v="13.013999999999996"/>
  </r>
  <r>
    <x v="0"/>
    <x v="0"/>
    <x v="8"/>
    <x v="5"/>
    <x v="31"/>
    <x v="7"/>
    <n v="36.709200000000003"/>
    <n v="26.592300000000002"/>
    <n v="10.116900000000001"/>
  </r>
  <r>
    <x v="0"/>
    <x v="0"/>
    <x v="8"/>
    <x v="5"/>
    <x v="32"/>
    <x v="8"/>
    <n v="46.813500000000005"/>
    <n v="31.356000000000002"/>
    <n v="15.457500000000003"/>
  </r>
  <r>
    <x v="0"/>
    <x v="0"/>
    <x v="8"/>
    <x v="5"/>
    <x v="33"/>
    <x v="9"/>
    <n v="55.805399999999999"/>
    <n v="35.456400000000002"/>
    <n v="20.348999999999997"/>
  </r>
  <r>
    <x v="0"/>
    <x v="0"/>
    <x v="8"/>
    <x v="5"/>
    <x v="34"/>
    <x v="10"/>
    <n v="68.690699999999993"/>
    <n v="40.762799999999999"/>
    <n v="27.927899999999994"/>
  </r>
  <r>
    <x v="0"/>
    <x v="0"/>
    <x v="8"/>
    <x v="5"/>
    <x v="35"/>
    <x v="11"/>
    <n v="48.945600000000006"/>
    <n v="36.18"/>
    <n v="12.765600000000006"/>
  </r>
  <r>
    <x v="0"/>
    <x v="0"/>
    <x v="8"/>
    <x v="6"/>
    <x v="24"/>
    <x v="0"/>
    <n v="8.7925500000000003"/>
    <n v="2.0474999999999999"/>
    <n v="6.7450500000000009"/>
  </r>
  <r>
    <x v="0"/>
    <x v="0"/>
    <x v="8"/>
    <x v="6"/>
    <x v="25"/>
    <x v="1"/>
    <n v="11.222399999999999"/>
    <n v="2.8000000000000003"/>
    <n v="8.4223999999999979"/>
  </r>
  <r>
    <x v="0"/>
    <x v="0"/>
    <x v="8"/>
    <x v="6"/>
    <x v="26"/>
    <x v="2"/>
    <n v="11.222399999999999"/>
    <n v="3.84"/>
    <n v="7.3823999999999987"/>
  </r>
  <r>
    <x v="0"/>
    <x v="0"/>
    <x v="8"/>
    <x v="6"/>
    <x v="27"/>
    <x v="3"/>
    <n v="12.5083"/>
    <n v="3.8150000000000004"/>
    <n v="8.6933000000000007"/>
  </r>
  <r>
    <x v="0"/>
    <x v="0"/>
    <x v="8"/>
    <x v="6"/>
    <x v="28"/>
    <x v="4"/>
    <n v="8.5169999999999995"/>
    <n v="3.18"/>
    <n v="5.3369999999999997"/>
  </r>
  <r>
    <x v="0"/>
    <x v="0"/>
    <x v="8"/>
    <x v="6"/>
    <x v="29"/>
    <x v="5"/>
    <n v="10.09515"/>
    <n v="3.2825000000000002"/>
    <n v="6.8126499999999997"/>
  </r>
  <r>
    <x v="0"/>
    <x v="0"/>
    <x v="8"/>
    <x v="6"/>
    <x v="30"/>
    <x v="6"/>
    <n v="7.2144000000000004"/>
    <n v="2.12"/>
    <n v="5.0944000000000003"/>
  </r>
  <r>
    <x v="0"/>
    <x v="0"/>
    <x v="8"/>
    <x v="6"/>
    <x v="31"/>
    <x v="7"/>
    <n v="7.5901500000000004"/>
    <n v="2.5200000000000005"/>
    <n v="5.0701499999999999"/>
  </r>
  <r>
    <x v="0"/>
    <x v="0"/>
    <x v="8"/>
    <x v="6"/>
    <x v="32"/>
    <x v="8"/>
    <n v="7.1809999999999992"/>
    <n v="2.5499999999999998"/>
    <n v="4.6309999999999993"/>
  </r>
  <r>
    <x v="0"/>
    <x v="0"/>
    <x v="8"/>
    <x v="6"/>
    <x v="33"/>
    <x v="9"/>
    <n v="12.391400000000001"/>
    <n v="2.835"/>
    <n v="9.5564"/>
  </r>
  <r>
    <x v="0"/>
    <x v="0"/>
    <x v="8"/>
    <x v="6"/>
    <x v="34"/>
    <x v="10"/>
    <n v="10.6379"/>
    <n v="2.9575"/>
    <n v="7.6804000000000006"/>
  </r>
  <r>
    <x v="0"/>
    <x v="0"/>
    <x v="8"/>
    <x v="6"/>
    <x v="35"/>
    <x v="11"/>
    <n v="9.7193999999999985"/>
    <n v="3.42"/>
    <n v="6.2993999999999986"/>
  </r>
  <r>
    <x v="0"/>
    <x v="0"/>
    <x v="8"/>
    <x v="6"/>
    <x v="24"/>
    <x v="0"/>
    <n v="4.2673500000000004"/>
    <n v="1.5561"/>
    <n v="2.7112500000000006"/>
  </r>
  <r>
    <x v="0"/>
    <x v="0"/>
    <x v="8"/>
    <x v="6"/>
    <x v="25"/>
    <x v="1"/>
    <n v="7.7826000000000004"/>
    <n v="2.5270000000000001"/>
    <n v="5.2556000000000003"/>
  </r>
  <r>
    <x v="0"/>
    <x v="0"/>
    <x v="8"/>
    <x v="6"/>
    <x v="26"/>
    <x v="2"/>
    <n v="7.4119999999999999"/>
    <n v="3.5568"/>
    <n v="3.8552"/>
  </r>
  <r>
    <x v="0"/>
    <x v="0"/>
    <x v="8"/>
    <x v="6"/>
    <x v="27"/>
    <x v="3"/>
    <n v="8.9270999999999994"/>
    <n v="2.7930000000000001"/>
    <n v="6.1340999999999992"/>
  </r>
  <r>
    <x v="0"/>
    <x v="0"/>
    <x v="8"/>
    <x v="6"/>
    <x v="28"/>
    <x v="4"/>
    <n v="5.6898"/>
    <n v="2.3940000000000006"/>
    <n v="3.2957999999999994"/>
  </r>
  <r>
    <x v="0"/>
    <x v="0"/>
    <x v="8"/>
    <x v="6"/>
    <x v="29"/>
    <x v="5"/>
    <n v="7.5101000000000004"/>
    <n v="2.1242000000000001"/>
    <n v="5.3859000000000004"/>
  </r>
  <r>
    <x v="0"/>
    <x v="0"/>
    <x v="8"/>
    <x v="6"/>
    <x v="30"/>
    <x v="6"/>
    <n v="4.8832000000000004"/>
    <n v="1.6416000000000002"/>
    <n v="3.2416"/>
  </r>
  <r>
    <x v="0"/>
    <x v="0"/>
    <x v="8"/>
    <x v="6"/>
    <x v="31"/>
    <x v="7"/>
    <n v="5.6407499999999997"/>
    <n v="1.5561"/>
    <n v="4.0846499999999999"/>
  </r>
  <r>
    <x v="0"/>
    <x v="0"/>
    <x v="8"/>
    <x v="6"/>
    <x v="32"/>
    <x v="8"/>
    <n v="5.8315000000000001"/>
    <n v="1.653"/>
    <n v="4.1784999999999997"/>
  </r>
  <r>
    <x v="0"/>
    <x v="0"/>
    <x v="8"/>
    <x v="6"/>
    <x v="33"/>
    <x v="9"/>
    <n v="7.5537000000000001"/>
    <n v="2.9526000000000003"/>
    <n v="4.6010999999999997"/>
  </r>
  <r>
    <x v="0"/>
    <x v="0"/>
    <x v="8"/>
    <x v="6"/>
    <x v="34"/>
    <x v="10"/>
    <n v="6.3765000000000001"/>
    <n v="2.5194000000000001"/>
    <n v="3.8571"/>
  </r>
  <r>
    <x v="0"/>
    <x v="0"/>
    <x v="8"/>
    <x v="6"/>
    <x v="35"/>
    <x v="11"/>
    <n v="6.4745999999999997"/>
    <n v="2.6676000000000002"/>
    <n v="3.8069999999999995"/>
  </r>
  <r>
    <x v="0"/>
    <x v="0"/>
    <x v="8"/>
    <x v="6"/>
    <x v="24"/>
    <x v="0"/>
    <n v="0.54944999999999999"/>
    <n v="0.2016"/>
    <n v="0.34784999999999999"/>
  </r>
  <r>
    <x v="0"/>
    <x v="0"/>
    <x v="8"/>
    <x v="6"/>
    <x v="25"/>
    <x v="1"/>
    <n v="0.79310000000000003"/>
    <n v="0.26040000000000002"/>
    <n v="0.53269999999999995"/>
  </r>
  <r>
    <x v="0"/>
    <x v="0"/>
    <x v="8"/>
    <x v="6"/>
    <x v="26"/>
    <x v="2"/>
    <n v="0.98560000000000014"/>
    <n v="0.2752"/>
    <n v="0.71040000000000014"/>
  </r>
  <r>
    <x v="0"/>
    <x v="0"/>
    <x v="8"/>
    <x v="6"/>
    <x v="27"/>
    <x v="3"/>
    <n v="0.70840000000000003"/>
    <n v="0.30520000000000003"/>
    <n v="0.4032"/>
  </r>
  <r>
    <x v="0"/>
    <x v="0"/>
    <x v="8"/>
    <x v="6"/>
    <x v="28"/>
    <x v="4"/>
    <n v="0.69300000000000006"/>
    <n v="0.28559999999999997"/>
    <n v="0.4074000000000001"/>
  </r>
  <r>
    <x v="0"/>
    <x v="0"/>
    <x v="8"/>
    <x v="6"/>
    <x v="29"/>
    <x v="5"/>
    <n v="0.82939999999999992"/>
    <n v="0.28080000000000005"/>
    <n v="0.54859999999999987"/>
  </r>
  <r>
    <x v="0"/>
    <x v="0"/>
    <x v="8"/>
    <x v="6"/>
    <x v="30"/>
    <x v="6"/>
    <n v="0.36519999999999997"/>
    <n v="0.1696"/>
    <n v="0.19559999999999997"/>
  </r>
  <r>
    <x v="0"/>
    <x v="0"/>
    <x v="8"/>
    <x v="6"/>
    <x v="31"/>
    <x v="7"/>
    <n v="0.40589999999999998"/>
    <n v="0.18540000000000001"/>
    <n v="0.22049999999999997"/>
  </r>
  <r>
    <x v="0"/>
    <x v="0"/>
    <x v="8"/>
    <x v="6"/>
    <x v="32"/>
    <x v="8"/>
    <n v="0.59400000000000008"/>
    <n v="0.22999999999999998"/>
    <n v="0.3640000000000001"/>
  </r>
  <r>
    <x v="0"/>
    <x v="0"/>
    <x v="8"/>
    <x v="6"/>
    <x v="33"/>
    <x v="9"/>
    <n v="0.79310000000000003"/>
    <n v="0.28000000000000003"/>
    <n v="0.5131"/>
  </r>
  <r>
    <x v="0"/>
    <x v="0"/>
    <x v="8"/>
    <x v="6"/>
    <x v="34"/>
    <x v="10"/>
    <n v="0.75075000000000003"/>
    <n v="0.28080000000000005"/>
    <n v="0.46994999999999998"/>
  </r>
  <r>
    <x v="0"/>
    <x v="0"/>
    <x v="8"/>
    <x v="6"/>
    <x v="35"/>
    <x v="11"/>
    <n v="0.77880000000000005"/>
    <n v="0.23039999999999999"/>
    <n v="0.5484"/>
  </r>
  <r>
    <x v="0"/>
    <x v="0"/>
    <x v="8"/>
    <x v="6"/>
    <x v="24"/>
    <x v="0"/>
    <n v="12.744"/>
    <n v="4.6656000000000004"/>
    <n v="8.0783999999999985"/>
  </r>
  <r>
    <x v="0"/>
    <x v="0"/>
    <x v="8"/>
    <x v="6"/>
    <x v="25"/>
    <x v="1"/>
    <n v="19.992000000000001"/>
    <n v="6.3504000000000005"/>
    <n v="13.6416"/>
  </r>
  <r>
    <x v="0"/>
    <x v="0"/>
    <x v="8"/>
    <x v="6"/>
    <x v="26"/>
    <x v="2"/>
    <n v="20.16"/>
    <n v="7.6032000000000002"/>
    <n v="12.556799999999999"/>
  </r>
  <r>
    <x v="0"/>
    <x v="0"/>
    <x v="8"/>
    <x v="6"/>
    <x v="27"/>
    <x v="3"/>
    <n v="18.648000000000003"/>
    <n v="8.2404000000000011"/>
    <n v="10.407600000000002"/>
  </r>
  <r>
    <x v="0"/>
    <x v="0"/>
    <x v="8"/>
    <x v="6"/>
    <x v="28"/>
    <x v="4"/>
    <n v="12.24"/>
    <n v="7.7111999999999998"/>
    <n v="4.5288000000000004"/>
  </r>
  <r>
    <x v="0"/>
    <x v="0"/>
    <x v="8"/>
    <x v="6"/>
    <x v="29"/>
    <x v="5"/>
    <n v="18.564"/>
    <n v="5.7564000000000002"/>
    <n v="12.807600000000001"/>
  </r>
  <r>
    <x v="0"/>
    <x v="0"/>
    <x v="8"/>
    <x v="6"/>
    <x v="30"/>
    <x v="6"/>
    <n v="11.52"/>
    <n v="3.9744000000000006"/>
    <n v="7.5455999999999985"/>
  </r>
  <r>
    <x v="0"/>
    <x v="0"/>
    <x v="8"/>
    <x v="6"/>
    <x v="31"/>
    <x v="7"/>
    <n v="12.203999999999999"/>
    <n v="5.1516000000000002"/>
    <n v="7.0523999999999987"/>
  </r>
  <r>
    <x v="0"/>
    <x v="0"/>
    <x v="8"/>
    <x v="6"/>
    <x v="32"/>
    <x v="8"/>
    <n v="11.879999999999999"/>
    <n v="5.886000000000001"/>
    <n v="5.993999999999998"/>
  </r>
  <r>
    <x v="0"/>
    <x v="0"/>
    <x v="8"/>
    <x v="6"/>
    <x v="33"/>
    <x v="9"/>
    <n v="20.16"/>
    <n v="6.6528"/>
    <n v="13.507200000000001"/>
  </r>
  <r>
    <x v="0"/>
    <x v="0"/>
    <x v="8"/>
    <x v="6"/>
    <x v="34"/>
    <x v="10"/>
    <n v="18.564"/>
    <n v="5.9670000000000005"/>
    <n v="12.597"/>
  </r>
  <r>
    <x v="0"/>
    <x v="0"/>
    <x v="8"/>
    <x v="6"/>
    <x v="35"/>
    <x v="11"/>
    <n v="15.264000000000001"/>
    <n v="5.1840000000000011"/>
    <n v="10.08"/>
  </r>
  <r>
    <x v="0"/>
    <x v="0"/>
    <x v="8"/>
    <x v="6"/>
    <x v="24"/>
    <x v="0"/>
    <n v="8.7637499999999999"/>
    <n v="2.5398000000000001"/>
    <n v="6.2239500000000003"/>
  </r>
  <r>
    <x v="0"/>
    <x v="0"/>
    <x v="8"/>
    <x v="6"/>
    <x v="25"/>
    <x v="1"/>
    <n v="15.785"/>
    <n v="3.8079999999999998"/>
    <n v="11.977"/>
  </r>
  <r>
    <x v="0"/>
    <x v="0"/>
    <x v="8"/>
    <x v="6"/>
    <x v="26"/>
    <x v="2"/>
    <n v="15.743999999999998"/>
    <n v="5.2224000000000004"/>
    <n v="10.521599999999998"/>
  </r>
  <r>
    <x v="0"/>
    <x v="0"/>
    <x v="8"/>
    <x v="6"/>
    <x v="27"/>
    <x v="3"/>
    <n v="14.493499999999999"/>
    <n v="4.9980000000000002"/>
    <n v="9.4954999999999998"/>
  </r>
  <r>
    <x v="0"/>
    <x v="0"/>
    <x v="8"/>
    <x v="6"/>
    <x v="28"/>
    <x v="4"/>
    <n v="13.530000000000001"/>
    <n v="3.5087999999999999"/>
    <n v="10.0212"/>
  </r>
  <r>
    <x v="0"/>
    <x v="0"/>
    <x v="8"/>
    <x v="6"/>
    <x v="29"/>
    <x v="5"/>
    <n v="11.592750000000001"/>
    <n v="3.7127999999999997"/>
    <n v="7.8799500000000009"/>
  </r>
  <r>
    <x v="0"/>
    <x v="0"/>
    <x v="8"/>
    <x v="6"/>
    <x v="30"/>
    <x v="6"/>
    <n v="9.5939999999999994"/>
    <n v="3.2640000000000002"/>
    <n v="6.3299999999999992"/>
  </r>
  <r>
    <x v="0"/>
    <x v="0"/>
    <x v="8"/>
    <x v="6"/>
    <x v="31"/>
    <x v="7"/>
    <n v="11.069999999999999"/>
    <n v="2.7846000000000002"/>
    <n v="8.2853999999999992"/>
  </r>
  <r>
    <x v="0"/>
    <x v="0"/>
    <x v="8"/>
    <x v="6"/>
    <x v="32"/>
    <x v="8"/>
    <n v="11.172500000000001"/>
    <n v="2.8899999999999997"/>
    <n v="8.2825000000000024"/>
  </r>
  <r>
    <x v="0"/>
    <x v="0"/>
    <x v="8"/>
    <x v="6"/>
    <x v="33"/>
    <x v="9"/>
    <n v="11.6235"/>
    <n v="4.9028"/>
    <n v="6.7206999999999999"/>
  </r>
  <r>
    <x v="0"/>
    <x v="0"/>
    <x v="8"/>
    <x v="6"/>
    <x v="34"/>
    <x v="10"/>
    <n v="11.859250000000001"/>
    <n v="5.2155999999999993"/>
    <n v="6.6436500000000018"/>
  </r>
  <r>
    <x v="0"/>
    <x v="0"/>
    <x v="8"/>
    <x v="6"/>
    <x v="35"/>
    <x v="11"/>
    <n v="12.423"/>
    <n v="4.5696000000000003"/>
    <n v="7.8533999999999997"/>
  </r>
  <r>
    <x v="0"/>
    <x v="0"/>
    <x v="8"/>
    <x v="6"/>
    <x v="24"/>
    <x v="0"/>
    <n v="3.3660000000000001"/>
    <n v="1.58175"/>
    <n v="1.7842500000000001"/>
  </r>
  <r>
    <x v="0"/>
    <x v="0"/>
    <x v="8"/>
    <x v="6"/>
    <x v="25"/>
    <x v="1"/>
    <n v="5.6055999999999999"/>
    <n v="3.0820999999999996"/>
    <n v="2.5235000000000003"/>
  </r>
  <r>
    <x v="0"/>
    <x v="0"/>
    <x v="8"/>
    <x v="6"/>
    <x v="26"/>
    <x v="2"/>
    <n v="8.1663999999999994"/>
    <n v="3.3152000000000004"/>
    <n v="4.8511999999999986"/>
  </r>
  <r>
    <x v="0"/>
    <x v="0"/>
    <x v="8"/>
    <x v="6"/>
    <x v="27"/>
    <x v="3"/>
    <n v="6.837600000000001"/>
    <n v="2.6936"/>
    <n v="4.144000000000001"/>
  </r>
  <r>
    <x v="0"/>
    <x v="0"/>
    <x v="8"/>
    <x v="6"/>
    <x v="28"/>
    <x v="4"/>
    <n v="5.9664000000000001"/>
    <n v="2.2422000000000004"/>
    <n v="3.7241999999999997"/>
  </r>
  <r>
    <x v="0"/>
    <x v="0"/>
    <x v="8"/>
    <x v="6"/>
    <x v="29"/>
    <x v="5"/>
    <n v="6.6923999999999992"/>
    <n v="2.3328500000000001"/>
    <n v="4.3595499999999987"/>
  </r>
  <r>
    <x v="0"/>
    <x v="0"/>
    <x v="8"/>
    <x v="6"/>
    <x v="30"/>
    <x v="6"/>
    <n v="3.4144000000000001"/>
    <n v="1.3320000000000001"/>
    <n v="2.0823999999999998"/>
  </r>
  <r>
    <x v="0"/>
    <x v="0"/>
    <x v="8"/>
    <x v="6"/>
    <x v="31"/>
    <x v="7"/>
    <n v="4.5935999999999995"/>
    <n v="1.9314"/>
    <n v="2.6621999999999995"/>
  </r>
  <r>
    <x v="0"/>
    <x v="0"/>
    <x v="8"/>
    <x v="6"/>
    <x v="32"/>
    <x v="8"/>
    <n v="4.3559999999999999"/>
    <n v="1.9240000000000002"/>
    <n v="2.4319999999999995"/>
  </r>
  <r>
    <x v="0"/>
    <x v="0"/>
    <x v="8"/>
    <x v="6"/>
    <x v="33"/>
    <x v="9"/>
    <n v="4.9896000000000003"/>
    <n v="3.0302999999999995"/>
    <n v="1.9593000000000007"/>
  </r>
  <r>
    <x v="0"/>
    <x v="0"/>
    <x v="8"/>
    <x v="6"/>
    <x v="34"/>
    <x v="10"/>
    <n v="4.9192"/>
    <n v="2.0923500000000002"/>
    <n v="2.8268499999999999"/>
  </r>
  <r>
    <x v="0"/>
    <x v="0"/>
    <x v="8"/>
    <x v="6"/>
    <x v="35"/>
    <x v="11"/>
    <n v="6.1776"/>
    <n v="2.2644000000000002"/>
    <n v="3.9131999999999998"/>
  </r>
  <r>
    <x v="5"/>
    <x v="5"/>
    <x v="9"/>
    <x v="0"/>
    <x v="24"/>
    <x v="0"/>
    <n v="104.95440000000001"/>
    <n v="39.548250000000003"/>
    <n v="65.406149999999997"/>
  </r>
  <r>
    <x v="5"/>
    <x v="5"/>
    <x v="9"/>
    <x v="0"/>
    <x v="25"/>
    <x v="1"/>
    <n v="186.04320000000001"/>
    <n v="85.823499999999996"/>
    <n v="100.21970000000002"/>
  </r>
  <r>
    <x v="5"/>
    <x v="5"/>
    <x v="9"/>
    <x v="0"/>
    <x v="26"/>
    <x v="2"/>
    <n v="223.46880000000002"/>
    <n v="75.515999999999991"/>
    <n v="147.95280000000002"/>
  </r>
  <r>
    <x v="5"/>
    <x v="5"/>
    <x v="9"/>
    <x v="0"/>
    <x v="27"/>
    <x v="3"/>
    <n v="216.41759999999999"/>
    <n v="88.102000000000004"/>
    <n v="128.31559999999999"/>
  </r>
  <r>
    <x v="5"/>
    <x v="5"/>
    <x v="9"/>
    <x v="0"/>
    <x v="28"/>
    <x v="4"/>
    <n v="188.75519999999997"/>
    <n v="61.193999999999988"/>
    <n v="127.56119999999999"/>
  </r>
  <r>
    <x v="5"/>
    <x v="5"/>
    <x v="9"/>
    <x v="0"/>
    <x v="29"/>
    <x v="5"/>
    <n v="181.5684"/>
    <n v="71.230250000000012"/>
    <n v="110.33814999999998"/>
  </r>
  <r>
    <x v="5"/>
    <x v="5"/>
    <x v="9"/>
    <x v="0"/>
    <x v="30"/>
    <x v="6"/>
    <n v="96.547200000000004"/>
    <n v="36.021999999999998"/>
    <n v="60.525200000000005"/>
  </r>
  <r>
    <x v="5"/>
    <x v="5"/>
    <x v="9"/>
    <x v="0"/>
    <x v="31"/>
    <x v="7"/>
    <n v="101.2932"/>
    <n v="58.59"/>
    <n v="42.703199999999995"/>
  </r>
  <r>
    <x v="5"/>
    <x v="5"/>
    <x v="9"/>
    <x v="0"/>
    <x v="32"/>
    <x v="8"/>
    <n v="128.82"/>
    <n v="54.792500000000004"/>
    <n v="74.027499999999989"/>
  </r>
  <r>
    <x v="5"/>
    <x v="5"/>
    <x v="9"/>
    <x v="0"/>
    <x v="33"/>
    <x v="9"/>
    <n v="151.87200000000001"/>
    <n v="83.545000000000016"/>
    <n v="68.326999999999998"/>
  </r>
  <r>
    <x v="5"/>
    <x v="5"/>
    <x v="9"/>
    <x v="0"/>
    <x v="34"/>
    <x v="10"/>
    <n v="158.65200000000002"/>
    <n v="63.472500000000004"/>
    <n v="95.179500000000019"/>
  </r>
  <r>
    <x v="5"/>
    <x v="5"/>
    <x v="9"/>
    <x v="0"/>
    <x v="35"/>
    <x v="11"/>
    <n v="187.12799999999999"/>
    <n v="76.166999999999987"/>
    <n v="110.961"/>
  </r>
  <r>
    <x v="5"/>
    <x v="5"/>
    <x v="4"/>
    <x v="1"/>
    <x v="24"/>
    <x v="0"/>
    <n v="53.217000000000006"/>
    <n v="39.727800000000002"/>
    <n v="13.489200000000004"/>
  </r>
  <r>
    <x v="5"/>
    <x v="5"/>
    <x v="4"/>
    <x v="1"/>
    <x v="25"/>
    <x v="1"/>
    <n v="87.381"/>
    <n v="60.327400000000004"/>
    <n v="27.053599999999996"/>
  </r>
  <r>
    <x v="5"/>
    <x v="5"/>
    <x v="4"/>
    <x v="1"/>
    <x v="26"/>
    <x v="2"/>
    <n v="95.659200000000013"/>
    <n v="86.602400000000003"/>
    <n v="9.0568000000000097"/>
  </r>
  <r>
    <x v="5"/>
    <x v="5"/>
    <x v="4"/>
    <x v="1"/>
    <x v="27"/>
    <x v="3"/>
    <n v="99.338400000000007"/>
    <n v="76.512800000000013"/>
    <n v="22.825599999999994"/>
  </r>
  <r>
    <x v="5"/>
    <x v="5"/>
    <x v="4"/>
    <x v="1"/>
    <x v="28"/>
    <x v="4"/>
    <n v="70.167600000000007"/>
    <n v="56.754000000000005"/>
    <n v="13.413600000000002"/>
  </r>
  <r>
    <x v="5"/>
    <x v="5"/>
    <x v="4"/>
    <x v="1"/>
    <x v="29"/>
    <x v="5"/>
    <n v="68.328000000000003"/>
    <n v="61.483499999999999"/>
    <n v="6.8445000000000036"/>
  </r>
  <r>
    <x v="5"/>
    <x v="5"/>
    <x v="4"/>
    <x v="1"/>
    <x v="30"/>
    <x v="6"/>
    <n v="59.918399999999998"/>
    <n v="43.721600000000002"/>
    <n v="16.196799999999996"/>
  </r>
  <r>
    <x v="5"/>
    <x v="5"/>
    <x v="4"/>
    <x v="1"/>
    <x v="31"/>
    <x v="7"/>
    <n v="49.0779"/>
    <n v="45.403199999999998"/>
    <n v="3.6747000000000014"/>
  </r>
  <r>
    <x v="5"/>
    <x v="5"/>
    <x v="4"/>
    <x v="1"/>
    <x v="32"/>
    <x v="8"/>
    <n v="55.844999999999999"/>
    <n v="53.601000000000006"/>
    <n v="2.2439999999999927"/>
  </r>
  <r>
    <x v="5"/>
    <x v="5"/>
    <x v="4"/>
    <x v="1"/>
    <x v="33"/>
    <x v="9"/>
    <n v="77.263199999999998"/>
    <n v="68.420100000000005"/>
    <n v="8.8430999999999926"/>
  </r>
  <r>
    <x v="5"/>
    <x v="5"/>
    <x v="4"/>
    <x v="1"/>
    <x v="34"/>
    <x v="10"/>
    <n v="78.577200000000005"/>
    <n v="60.117199999999997"/>
    <n v="18.460000000000008"/>
  </r>
  <r>
    <x v="5"/>
    <x v="5"/>
    <x v="4"/>
    <x v="1"/>
    <x v="35"/>
    <x v="11"/>
    <n v="88.30080000000001"/>
    <n v="61.168199999999999"/>
    <n v="27.132600000000011"/>
  </r>
  <r>
    <x v="5"/>
    <x v="5"/>
    <x v="9"/>
    <x v="2"/>
    <x v="24"/>
    <x v="0"/>
    <n v="39.667499999999997"/>
    <n v="31.347000000000005"/>
    <n v="8.320499999999992"/>
  </r>
  <r>
    <x v="5"/>
    <x v="5"/>
    <x v="9"/>
    <x v="2"/>
    <x v="25"/>
    <x v="1"/>
    <n v="77.507500000000007"/>
    <n v="52.373999999999995"/>
    <n v="25.133500000000012"/>
  </r>
  <r>
    <x v="5"/>
    <x v="5"/>
    <x v="9"/>
    <x v="2"/>
    <x v="26"/>
    <x v="2"/>
    <n v="78.260000000000005"/>
    <n v="61.92"/>
    <n v="16.340000000000003"/>
  </r>
  <r>
    <x v="5"/>
    <x v="5"/>
    <x v="9"/>
    <x v="2"/>
    <x v="27"/>
    <x v="3"/>
    <n v="88.795000000000002"/>
    <n v="51.470999999999997"/>
    <n v="37.324000000000005"/>
  </r>
  <r>
    <x v="5"/>
    <x v="5"/>
    <x v="9"/>
    <x v="2"/>
    <x v="28"/>
    <x v="4"/>
    <n v="72.884999999999991"/>
    <n v="36.378"/>
    <n v="36.506999999999991"/>
  </r>
  <r>
    <x v="5"/>
    <x v="5"/>
    <x v="9"/>
    <x v="2"/>
    <x v="29"/>
    <x v="5"/>
    <n v="66.381249999999994"/>
    <n v="49.471499999999999"/>
    <n v="16.909749999999995"/>
  </r>
  <r>
    <x v="5"/>
    <x v="5"/>
    <x v="9"/>
    <x v="2"/>
    <x v="30"/>
    <x v="6"/>
    <n v="42.14"/>
    <n v="20.898000000000003"/>
    <n v="21.241999999999997"/>
  </r>
  <r>
    <x v="5"/>
    <x v="5"/>
    <x v="9"/>
    <x v="2"/>
    <x v="31"/>
    <x v="7"/>
    <n v="45.472499999999997"/>
    <n v="29.315250000000002"/>
    <n v="16.157249999999994"/>
  </r>
  <r>
    <x v="5"/>
    <x v="5"/>
    <x v="9"/>
    <x v="2"/>
    <x v="32"/>
    <x v="8"/>
    <n v="44.612499999999997"/>
    <n v="34.185000000000002"/>
    <n v="10.427499999999995"/>
  </r>
  <r>
    <x v="5"/>
    <x v="5"/>
    <x v="9"/>
    <x v="2"/>
    <x v="33"/>
    <x v="9"/>
    <n v="82.775000000000006"/>
    <n v="52.373999999999995"/>
    <n v="30.40100000000001"/>
  </r>
  <r>
    <x v="5"/>
    <x v="5"/>
    <x v="9"/>
    <x v="2"/>
    <x v="34"/>
    <x v="10"/>
    <n v="60.092500000000001"/>
    <n v="41.505750000000006"/>
    <n v="18.586749999999995"/>
  </r>
  <r>
    <x v="5"/>
    <x v="5"/>
    <x v="9"/>
    <x v="2"/>
    <x v="35"/>
    <x v="11"/>
    <n v="73.529999999999987"/>
    <n v="38.700000000000003"/>
    <n v="34.829999999999984"/>
  </r>
  <r>
    <x v="5"/>
    <x v="5"/>
    <x v="9"/>
    <x v="3"/>
    <x v="24"/>
    <x v="0"/>
    <n v="94.814999999999998"/>
    <n v="50.040899999999993"/>
    <n v="44.774100000000004"/>
  </r>
  <r>
    <x v="5"/>
    <x v="5"/>
    <x v="9"/>
    <x v="3"/>
    <x v="25"/>
    <x v="1"/>
    <n v="159.53"/>
    <n v="88.606700000000004"/>
    <n v="70.923299999999998"/>
  </r>
  <r>
    <x v="5"/>
    <x v="5"/>
    <x v="9"/>
    <x v="3"/>
    <x v="26"/>
    <x v="2"/>
    <n v="194.35999999999999"/>
    <n v="88.015200000000007"/>
    <n v="106.34479999999998"/>
  </r>
  <r>
    <x v="5"/>
    <x v="5"/>
    <x v="9"/>
    <x v="3"/>
    <x v="27"/>
    <x v="3"/>
    <n v="153.51"/>
    <n v="93.575299999999999"/>
    <n v="59.934699999999992"/>
  </r>
  <r>
    <x v="5"/>
    <x v="5"/>
    <x v="9"/>
    <x v="3"/>
    <x v="28"/>
    <x v="4"/>
    <n v="123.83999999999999"/>
    <n v="58.203600000000002"/>
    <n v="65.636399999999981"/>
  </r>
  <r>
    <x v="5"/>
    <x v="5"/>
    <x v="9"/>
    <x v="3"/>
    <x v="29"/>
    <x v="5"/>
    <n v="131.36499999999998"/>
    <n v="68.436549999999997"/>
    <n v="62.928449999999984"/>
  </r>
  <r>
    <x v="5"/>
    <x v="5"/>
    <x v="9"/>
    <x v="3"/>
    <x v="30"/>
    <x v="6"/>
    <n v="97.179999999999993"/>
    <n v="44.480799999999995"/>
    <n v="52.699199999999998"/>
  </r>
  <r>
    <x v="5"/>
    <x v="5"/>
    <x v="9"/>
    <x v="3"/>
    <x v="31"/>
    <x v="7"/>
    <n v="90.944999999999993"/>
    <n v="63.349649999999997"/>
    <n v="27.595349999999996"/>
  </r>
  <r>
    <x v="5"/>
    <x v="5"/>
    <x v="9"/>
    <x v="3"/>
    <x v="32"/>
    <x v="8"/>
    <n v="99.975000000000009"/>
    <n v="50.869"/>
    <n v="49.106000000000009"/>
  </r>
  <r>
    <x v="5"/>
    <x v="5"/>
    <x v="9"/>
    <x v="3"/>
    <x v="33"/>
    <x v="9"/>
    <n v="152.005"/>
    <n v="91.919100000000014"/>
    <n v="60.085899999999981"/>
  </r>
  <r>
    <x v="5"/>
    <x v="5"/>
    <x v="9"/>
    <x v="3"/>
    <x v="34"/>
    <x v="10"/>
    <n v="142.54500000000002"/>
    <n v="73.050249999999991"/>
    <n v="69.494750000000025"/>
  </r>
  <r>
    <x v="5"/>
    <x v="5"/>
    <x v="9"/>
    <x v="3"/>
    <x v="35"/>
    <x v="11"/>
    <n v="154.79999999999998"/>
    <n v="80.207399999999993"/>
    <n v="74.59259999999999"/>
  </r>
  <r>
    <x v="5"/>
    <x v="5"/>
    <x v="9"/>
    <x v="4"/>
    <x v="24"/>
    <x v="0"/>
    <n v="89.734499999999997"/>
    <n v="57.907800000000009"/>
    <n v="31.826699999999988"/>
  </r>
  <r>
    <x v="5"/>
    <x v="5"/>
    <x v="9"/>
    <x v="4"/>
    <x v="25"/>
    <x v="1"/>
    <n v="100.74539999999999"/>
    <n v="78.181600000000003"/>
    <n v="22.563799999999986"/>
  </r>
  <r>
    <x v="5"/>
    <x v="5"/>
    <x v="9"/>
    <x v="4"/>
    <x v="26"/>
    <x v="2"/>
    <n v="120.68639999999999"/>
    <n v="98.091200000000001"/>
    <n v="22.595199999999991"/>
  </r>
  <r>
    <x v="5"/>
    <x v="5"/>
    <x v="9"/>
    <x v="4"/>
    <x v="27"/>
    <x v="3"/>
    <n v="115.31099999999999"/>
    <n v="73.082800000000006"/>
    <n v="42.228199999999987"/>
  </r>
  <r>
    <x v="5"/>
    <x v="5"/>
    <x v="9"/>
    <x v="4"/>
    <x v="28"/>
    <x v="4"/>
    <n v="104.04"/>
    <n v="72.111599999999996"/>
    <n v="31.928400000000011"/>
  </r>
  <r>
    <x v="5"/>
    <x v="5"/>
    <x v="9"/>
    <x v="4"/>
    <x v="29"/>
    <x v="5"/>
    <n v="126.23520000000002"/>
    <n v="94.691999999999993"/>
    <n v="31.543200000000027"/>
  </r>
  <r>
    <x v="5"/>
    <x v="5"/>
    <x v="9"/>
    <x v="4"/>
    <x v="30"/>
    <x v="6"/>
    <n v="60.343199999999996"/>
    <n v="44.675200000000004"/>
    <n v="15.667999999999992"/>
  </r>
  <r>
    <x v="5"/>
    <x v="5"/>
    <x v="9"/>
    <x v="4"/>
    <x v="31"/>
    <x v="7"/>
    <n v="93.635999999999996"/>
    <n v="51.898499999999999"/>
    <n v="41.737499999999997"/>
  </r>
  <r>
    <x v="5"/>
    <x v="5"/>
    <x v="9"/>
    <x v="4"/>
    <x v="32"/>
    <x v="8"/>
    <n v="77.162999999999997"/>
    <n v="72.84"/>
    <n v="4.3229999999999933"/>
  </r>
  <r>
    <x v="5"/>
    <x v="5"/>
    <x v="9"/>
    <x v="4"/>
    <x v="33"/>
    <x v="9"/>
    <n v="114.09719999999999"/>
    <n v="100.2764"/>
    <n v="13.820799999999991"/>
  </r>
  <r>
    <x v="5"/>
    <x v="5"/>
    <x v="9"/>
    <x v="4"/>
    <x v="34"/>
    <x v="10"/>
    <n v="123.98100000000002"/>
    <n v="79.699100000000001"/>
    <n v="44.281900000000022"/>
  </r>
  <r>
    <x v="5"/>
    <x v="5"/>
    <x v="9"/>
    <x v="4"/>
    <x v="35"/>
    <x v="11"/>
    <n v="113.40360000000001"/>
    <n v="73.568400000000011"/>
    <n v="39.8352"/>
  </r>
  <r>
    <x v="5"/>
    <x v="5"/>
    <x v="9"/>
    <x v="5"/>
    <x v="24"/>
    <x v="0"/>
    <n v="41.553450000000005"/>
    <n v="26.254800000000003"/>
    <n v="15.298650000000002"/>
  </r>
  <r>
    <x v="5"/>
    <x v="5"/>
    <x v="9"/>
    <x v="5"/>
    <x v="25"/>
    <x v="1"/>
    <n v="62.826400000000007"/>
    <n v="46.731300000000005"/>
    <n v="16.095100000000002"/>
  </r>
  <r>
    <x v="5"/>
    <x v="5"/>
    <x v="9"/>
    <x v="5"/>
    <x v="26"/>
    <x v="2"/>
    <n v="74.563200000000009"/>
    <n v="43.982399999999998"/>
    <n v="30.580800000000011"/>
  </r>
  <r>
    <x v="5"/>
    <x v="5"/>
    <x v="9"/>
    <x v="5"/>
    <x v="27"/>
    <x v="3"/>
    <n v="67.659200000000013"/>
    <n v="43.589700000000008"/>
    <n v="24.069500000000005"/>
  </r>
  <r>
    <x v="5"/>
    <x v="5"/>
    <x v="9"/>
    <x v="5"/>
    <x v="28"/>
    <x v="4"/>
    <n v="51.2622"/>
    <n v="40.055400000000006"/>
    <n v="11.206799999999994"/>
  </r>
  <r>
    <x v="5"/>
    <x v="5"/>
    <x v="9"/>
    <x v="5"/>
    <x v="29"/>
    <x v="5"/>
    <n v="58.338799999999999"/>
    <n v="38.288250000000005"/>
    <n v="20.050549999999994"/>
  </r>
  <r>
    <x v="5"/>
    <x v="5"/>
    <x v="9"/>
    <x v="5"/>
    <x v="30"/>
    <x v="6"/>
    <n v="40.043199999999999"/>
    <n v="21.7668"/>
    <n v="18.276399999999999"/>
  </r>
  <r>
    <x v="5"/>
    <x v="5"/>
    <x v="9"/>
    <x v="5"/>
    <x v="31"/>
    <x v="7"/>
    <n v="36.504899999999999"/>
    <n v="25.245000000000001"/>
    <n v="11.259899999999998"/>
  </r>
  <r>
    <x v="5"/>
    <x v="5"/>
    <x v="9"/>
    <x v="5"/>
    <x v="32"/>
    <x v="8"/>
    <n v="47.033500000000004"/>
    <n v="24.123000000000001"/>
    <n v="22.910500000000003"/>
  </r>
  <r>
    <x v="5"/>
    <x v="5"/>
    <x v="9"/>
    <x v="5"/>
    <x v="33"/>
    <x v="9"/>
    <n v="70.075599999999994"/>
    <n v="39.270000000000003"/>
    <n v="30.805599999999991"/>
  </r>
  <r>
    <x v="5"/>
    <x v="5"/>
    <x v="9"/>
    <x v="5"/>
    <x v="34"/>
    <x v="10"/>
    <n v="57.777850000000001"/>
    <n v="43.393350000000005"/>
    <n v="14.384499999999996"/>
  </r>
  <r>
    <x v="5"/>
    <x v="5"/>
    <x v="9"/>
    <x v="5"/>
    <x v="35"/>
    <x v="11"/>
    <n v="54.886800000000001"/>
    <n v="39.0456"/>
    <n v="15.841200000000001"/>
  </r>
  <r>
    <x v="5"/>
    <x v="5"/>
    <x v="9"/>
    <x v="6"/>
    <x v="24"/>
    <x v="0"/>
    <n v="6.237000000000001"/>
    <n v="1.9980000000000002"/>
    <n v="4.2390000000000008"/>
  </r>
  <r>
    <x v="5"/>
    <x v="5"/>
    <x v="9"/>
    <x v="6"/>
    <x v="25"/>
    <x v="1"/>
    <n v="8.5007999999999999"/>
    <n v="2.3520000000000003"/>
    <n v="6.1487999999999996"/>
  </r>
  <r>
    <x v="5"/>
    <x v="5"/>
    <x v="9"/>
    <x v="6"/>
    <x v="26"/>
    <x v="2"/>
    <n v="11.088000000000001"/>
    <n v="3.6159999999999997"/>
    <n v="7.4720000000000013"/>
  </r>
  <r>
    <x v="5"/>
    <x v="5"/>
    <x v="9"/>
    <x v="6"/>
    <x v="27"/>
    <x v="3"/>
    <n v="7.4844000000000008"/>
    <n v="2.8000000000000003"/>
    <n v="4.6844000000000001"/>
  </r>
  <r>
    <x v="5"/>
    <x v="5"/>
    <x v="9"/>
    <x v="6"/>
    <x v="28"/>
    <x v="4"/>
    <n v="6.7320000000000002"/>
    <n v="2.2320000000000002"/>
    <n v="4.5"/>
  </r>
  <r>
    <x v="5"/>
    <x v="5"/>
    <x v="9"/>
    <x v="6"/>
    <x v="29"/>
    <x v="5"/>
    <n v="7.4645999999999999"/>
    <n v="2.1579999999999999"/>
    <n v="5.3065999999999995"/>
  </r>
  <r>
    <x v="5"/>
    <x v="5"/>
    <x v="9"/>
    <x v="6"/>
    <x v="30"/>
    <x v="6"/>
    <n v="5.4384000000000006"/>
    <n v="1.7280000000000002"/>
    <n v="3.7104000000000004"/>
  </r>
  <r>
    <x v="5"/>
    <x v="5"/>
    <x v="9"/>
    <x v="6"/>
    <x v="31"/>
    <x v="7"/>
    <n v="5.4054000000000002"/>
    <n v="1.8"/>
    <n v="3.6054000000000004"/>
  </r>
  <r>
    <x v="5"/>
    <x v="5"/>
    <x v="9"/>
    <x v="6"/>
    <x v="32"/>
    <x v="8"/>
    <n v="5.8080000000000007"/>
    <n v="2.2000000000000002"/>
    <n v="3.6080000000000005"/>
  </r>
  <r>
    <x v="5"/>
    <x v="5"/>
    <x v="9"/>
    <x v="6"/>
    <x v="33"/>
    <x v="9"/>
    <n v="7.5767999999999995"/>
    <n v="2.8840000000000003"/>
    <n v="4.6927999999999992"/>
  </r>
  <r>
    <x v="5"/>
    <x v="5"/>
    <x v="9"/>
    <x v="6"/>
    <x v="34"/>
    <x v="10"/>
    <n v="9.2664000000000009"/>
    <n v="2.6260000000000003"/>
    <n v="6.6404000000000005"/>
  </r>
  <r>
    <x v="5"/>
    <x v="5"/>
    <x v="9"/>
    <x v="6"/>
    <x v="35"/>
    <x v="11"/>
    <n v="6.4943999999999997"/>
    <n v="2.016"/>
    <n v="4.4783999999999997"/>
  </r>
  <r>
    <x v="5"/>
    <x v="5"/>
    <x v="9"/>
    <x v="6"/>
    <x v="24"/>
    <x v="0"/>
    <n v="3.8475000000000006"/>
    <n v="1.6186500000000001"/>
    <n v="2.2288500000000004"/>
  </r>
  <r>
    <x v="5"/>
    <x v="5"/>
    <x v="9"/>
    <x v="6"/>
    <x v="25"/>
    <x v="1"/>
    <n v="5.3865000000000007"/>
    <n v="1.8941999999999999"/>
    <n v="3.4923000000000011"/>
  </r>
  <r>
    <x v="5"/>
    <x v="5"/>
    <x v="9"/>
    <x v="6"/>
    <x v="26"/>
    <x v="2"/>
    <n v="6.080000000000001"/>
    <n v="2.64"/>
    <n v="3.4400000000000008"/>
  </r>
  <r>
    <x v="5"/>
    <x v="5"/>
    <x v="9"/>
    <x v="6"/>
    <x v="27"/>
    <x v="3"/>
    <n v="5.8520000000000003"/>
    <n v="2.6564999999999999"/>
    <n v="3.1955000000000005"/>
  </r>
  <r>
    <x v="5"/>
    <x v="5"/>
    <x v="9"/>
    <x v="6"/>
    <x v="28"/>
    <x v="4"/>
    <n v="5.2440000000000007"/>
    <n v="2.3363999999999998"/>
    <n v="2.9076000000000009"/>
  </r>
  <r>
    <x v="5"/>
    <x v="5"/>
    <x v="9"/>
    <x v="6"/>
    <x v="29"/>
    <x v="5"/>
    <n v="5.3722500000000002"/>
    <n v="2.1021000000000001"/>
    <n v="3.2701500000000001"/>
  </r>
  <r>
    <x v="5"/>
    <x v="5"/>
    <x v="9"/>
    <x v="6"/>
    <x v="30"/>
    <x v="6"/>
    <n v="4.4080000000000004"/>
    <n v="1.3728"/>
    <n v="3.0352000000000006"/>
  </r>
  <r>
    <x v="5"/>
    <x v="5"/>
    <x v="9"/>
    <x v="6"/>
    <x v="31"/>
    <x v="7"/>
    <n v="3.7192500000000002"/>
    <n v="1.2771000000000001"/>
    <n v="2.4421499999999998"/>
  </r>
  <r>
    <x v="5"/>
    <x v="5"/>
    <x v="9"/>
    <x v="6"/>
    <x v="32"/>
    <x v="8"/>
    <n v="5.4624999999999995"/>
    <n v="1.3860000000000001"/>
    <n v="4.0764999999999993"/>
  </r>
  <r>
    <x v="5"/>
    <x v="5"/>
    <x v="9"/>
    <x v="6"/>
    <x v="33"/>
    <x v="9"/>
    <n v="6.8495000000000008"/>
    <n v="2.5179"/>
    <n v="4.3316000000000008"/>
  </r>
  <r>
    <x v="5"/>
    <x v="5"/>
    <x v="9"/>
    <x v="6"/>
    <x v="34"/>
    <x v="10"/>
    <n v="6.4219999999999997"/>
    <n v="2.3809500000000003"/>
    <n v="4.0410499999999994"/>
  </r>
  <r>
    <x v="5"/>
    <x v="5"/>
    <x v="9"/>
    <x v="6"/>
    <x v="35"/>
    <x v="11"/>
    <n v="4.9020000000000001"/>
    <n v="2.1978"/>
    <n v="2.7042000000000002"/>
  </r>
  <r>
    <x v="5"/>
    <x v="5"/>
    <x v="9"/>
    <x v="6"/>
    <x v="24"/>
    <x v="0"/>
    <n v="0.46035000000000004"/>
    <n v="0.16200000000000001"/>
    <n v="0.29835"/>
  </r>
  <r>
    <x v="5"/>
    <x v="5"/>
    <x v="9"/>
    <x v="6"/>
    <x v="25"/>
    <x v="1"/>
    <n v="0.90089999999999992"/>
    <n v="0.24360000000000001"/>
    <n v="0.65729999999999988"/>
  </r>
  <r>
    <x v="5"/>
    <x v="5"/>
    <x v="9"/>
    <x v="6"/>
    <x v="26"/>
    <x v="2"/>
    <n v="1.0384"/>
    <n v="0.37119999999999997"/>
    <n v="0.66720000000000002"/>
  </r>
  <r>
    <x v="5"/>
    <x v="5"/>
    <x v="9"/>
    <x v="6"/>
    <x v="27"/>
    <x v="3"/>
    <n v="0.62370000000000003"/>
    <n v="0.29680000000000006"/>
    <n v="0.32689999999999997"/>
  </r>
  <r>
    <x v="5"/>
    <x v="5"/>
    <x v="9"/>
    <x v="6"/>
    <x v="28"/>
    <x v="4"/>
    <n v="0.77880000000000005"/>
    <n v="0.22559999999999997"/>
    <n v="0.55320000000000014"/>
  </r>
  <r>
    <x v="5"/>
    <x v="5"/>
    <x v="9"/>
    <x v="6"/>
    <x v="29"/>
    <x v="5"/>
    <n v="0.66495000000000004"/>
    <n v="0.2366"/>
    <n v="0.42835000000000001"/>
  </r>
  <r>
    <x v="5"/>
    <x v="5"/>
    <x v="9"/>
    <x v="6"/>
    <x v="30"/>
    <x v="6"/>
    <n v="0.51479999999999992"/>
    <n v="0.1888"/>
    <n v="0.32599999999999996"/>
  </r>
  <r>
    <x v="5"/>
    <x v="5"/>
    <x v="9"/>
    <x v="6"/>
    <x v="31"/>
    <x v="7"/>
    <n v="0.58409999999999995"/>
    <n v="0.16739999999999999"/>
    <n v="0.41669999999999996"/>
  </r>
  <r>
    <x v="5"/>
    <x v="5"/>
    <x v="9"/>
    <x v="6"/>
    <x v="32"/>
    <x v="8"/>
    <n v="0.6160000000000001"/>
    <n v="0.16200000000000003"/>
    <n v="0.45400000000000007"/>
  </r>
  <r>
    <x v="5"/>
    <x v="5"/>
    <x v="9"/>
    <x v="6"/>
    <x v="33"/>
    <x v="9"/>
    <n v="0.89319999999999999"/>
    <n v="0.24920000000000003"/>
    <n v="0.64399999999999991"/>
  </r>
  <r>
    <x v="5"/>
    <x v="5"/>
    <x v="9"/>
    <x v="6"/>
    <x v="34"/>
    <x v="10"/>
    <n v="0.60059999999999991"/>
    <n v="0.28860000000000002"/>
    <n v="0.31199999999999989"/>
  </r>
  <r>
    <x v="5"/>
    <x v="5"/>
    <x v="9"/>
    <x v="6"/>
    <x v="35"/>
    <x v="11"/>
    <n v="0.61380000000000001"/>
    <n v="0.2208"/>
    <n v="0.39300000000000002"/>
  </r>
  <r>
    <x v="5"/>
    <x v="5"/>
    <x v="9"/>
    <x v="6"/>
    <x v="24"/>
    <x v="0"/>
    <n v="12.137850000000002"/>
    <n v="3.9730500000000006"/>
    <n v="8.1648000000000014"/>
  </r>
  <r>
    <x v="5"/>
    <x v="5"/>
    <x v="9"/>
    <x v="6"/>
    <x v="25"/>
    <x v="1"/>
    <n v="20.241900000000001"/>
    <n v="8.0877999999999997"/>
    <n v="12.154100000000001"/>
  </r>
  <r>
    <x v="5"/>
    <x v="5"/>
    <x v="9"/>
    <x v="6"/>
    <x v="26"/>
    <x v="2"/>
    <n v="17.301600000000001"/>
    <n v="9.9407999999999994"/>
    <n v="7.3608000000000011"/>
  </r>
  <r>
    <x v="5"/>
    <x v="5"/>
    <x v="9"/>
    <x v="6"/>
    <x v="27"/>
    <x v="3"/>
    <n v="15.819300000000002"/>
    <n v="8.7744999999999997"/>
    <n v="7.0448000000000022"/>
  </r>
  <r>
    <x v="5"/>
    <x v="5"/>
    <x v="9"/>
    <x v="6"/>
    <x v="28"/>
    <x v="4"/>
    <n v="15.1632"/>
    <n v="5.9514000000000005"/>
    <n v="9.2118000000000002"/>
  </r>
  <r>
    <x v="5"/>
    <x v="5"/>
    <x v="9"/>
    <x v="6"/>
    <x v="29"/>
    <x v="5"/>
    <n v="13.425749999999999"/>
    <n v="5.8805499999999995"/>
    <n v="7.5451999999999995"/>
  </r>
  <r>
    <x v="5"/>
    <x v="5"/>
    <x v="9"/>
    <x v="6"/>
    <x v="30"/>
    <x v="6"/>
    <n v="8.5536000000000012"/>
    <n v="4.3164000000000007"/>
    <n v="4.2372000000000005"/>
  </r>
  <r>
    <x v="5"/>
    <x v="5"/>
    <x v="9"/>
    <x v="6"/>
    <x v="31"/>
    <x v="7"/>
    <n v="9.4040999999999997"/>
    <n v="4.2183000000000002"/>
    <n v="5.1857999999999995"/>
  </r>
  <r>
    <x v="5"/>
    <x v="5"/>
    <x v="9"/>
    <x v="6"/>
    <x v="32"/>
    <x v="8"/>
    <n v="13.850999999999999"/>
    <n v="6.049500000000001"/>
    <n v="7.8014999999999981"/>
  </r>
  <r>
    <x v="5"/>
    <x v="5"/>
    <x v="9"/>
    <x v="6"/>
    <x v="33"/>
    <x v="9"/>
    <n v="14.118300000000001"/>
    <n v="7.4773999999999994"/>
    <n v="6.640900000000002"/>
  </r>
  <r>
    <x v="5"/>
    <x v="5"/>
    <x v="9"/>
    <x v="6"/>
    <x v="34"/>
    <x v="10"/>
    <n v="17.216550000000002"/>
    <n v="6.6598999999999995"/>
    <n v="10.556650000000001"/>
  </r>
  <r>
    <x v="5"/>
    <x v="5"/>
    <x v="9"/>
    <x v="6"/>
    <x v="35"/>
    <x v="11"/>
    <n v="16.766999999999999"/>
    <n v="6.0822000000000003"/>
    <n v="10.684799999999999"/>
  </r>
  <r>
    <x v="5"/>
    <x v="5"/>
    <x v="9"/>
    <x v="6"/>
    <x v="24"/>
    <x v="0"/>
    <n v="8.0919000000000008"/>
    <n v="2.8620000000000001"/>
    <n v="5.2299000000000007"/>
  </r>
  <r>
    <x v="5"/>
    <x v="5"/>
    <x v="9"/>
    <x v="6"/>
    <x v="25"/>
    <x v="1"/>
    <n v="10.8864"/>
    <n v="3.9326000000000003"/>
    <n v="6.9537999999999993"/>
  </r>
  <r>
    <x v="5"/>
    <x v="5"/>
    <x v="9"/>
    <x v="6"/>
    <x v="26"/>
    <x v="2"/>
    <n v="14.515200000000002"/>
    <n v="4.7911999999999999"/>
    <n v="9.724000000000002"/>
  </r>
  <r>
    <x v="5"/>
    <x v="5"/>
    <x v="9"/>
    <x v="6"/>
    <x v="27"/>
    <x v="3"/>
    <n v="12.360600000000002"/>
    <n v="3.2648000000000001"/>
    <n v="9.0958000000000006"/>
  </r>
  <r>
    <x v="5"/>
    <x v="5"/>
    <x v="9"/>
    <x v="6"/>
    <x v="28"/>
    <x v="4"/>
    <n v="9.8172000000000015"/>
    <n v="3.6252"/>
    <n v="6.1920000000000019"/>
  </r>
  <r>
    <x v="5"/>
    <x v="5"/>
    <x v="9"/>
    <x v="6"/>
    <x v="29"/>
    <x v="5"/>
    <n v="9.5823"/>
    <n v="3.5139000000000005"/>
    <n v="6.0683999999999996"/>
  </r>
  <r>
    <x v="5"/>
    <x v="5"/>
    <x v="9"/>
    <x v="6"/>
    <x v="30"/>
    <x v="6"/>
    <n v="7.5815999999999999"/>
    <n v="2.1412"/>
    <n v="5.4404000000000003"/>
  </r>
  <r>
    <x v="5"/>
    <x v="5"/>
    <x v="9"/>
    <x v="6"/>
    <x v="31"/>
    <x v="7"/>
    <n v="8.0919000000000008"/>
    <n v="2.1942000000000004"/>
    <n v="5.8977000000000004"/>
  </r>
  <r>
    <x v="5"/>
    <x v="5"/>
    <x v="9"/>
    <x v="6"/>
    <x v="32"/>
    <x v="8"/>
    <n v="8.7479999999999993"/>
    <n v="2.915"/>
    <n v="5.8329999999999993"/>
  </r>
  <r>
    <x v="5"/>
    <x v="5"/>
    <x v="9"/>
    <x v="6"/>
    <x v="33"/>
    <x v="9"/>
    <n v="9.7523999999999997"/>
    <n v="3.1905999999999999"/>
    <n v="6.5617999999999999"/>
  </r>
  <r>
    <x v="5"/>
    <x v="5"/>
    <x v="9"/>
    <x v="6"/>
    <x v="34"/>
    <x v="10"/>
    <n v="10.635299999999999"/>
    <n v="4.0651000000000002"/>
    <n v="6.5701999999999989"/>
  </r>
  <r>
    <x v="5"/>
    <x v="5"/>
    <x v="9"/>
    <x v="6"/>
    <x v="35"/>
    <x v="11"/>
    <n v="7.7760000000000007"/>
    <n v="3.2118000000000002"/>
    <n v="4.5642000000000005"/>
  </r>
  <r>
    <x v="5"/>
    <x v="5"/>
    <x v="9"/>
    <x v="6"/>
    <x v="24"/>
    <x v="0"/>
    <n v="3.7584"/>
    <n v="1.4152499999999999"/>
    <n v="2.3431500000000001"/>
  </r>
  <r>
    <x v="5"/>
    <x v="5"/>
    <x v="9"/>
    <x v="6"/>
    <x v="25"/>
    <x v="1"/>
    <n v="7.2470999999999997"/>
    <n v="2.1237999999999997"/>
    <n v="5.1233000000000004"/>
  </r>
  <r>
    <x v="5"/>
    <x v="5"/>
    <x v="9"/>
    <x v="6"/>
    <x v="26"/>
    <x v="2"/>
    <n v="6.5423999999999998"/>
    <n v="3.3152000000000004"/>
    <n v="3.2271999999999994"/>
  </r>
  <r>
    <x v="5"/>
    <x v="5"/>
    <x v="9"/>
    <x v="6"/>
    <x v="27"/>
    <x v="3"/>
    <n v="4.9937999999999994"/>
    <n v="3.0043999999999995"/>
    <n v="1.9893999999999998"/>
  </r>
  <r>
    <x v="5"/>
    <x v="5"/>
    <x v="9"/>
    <x v="6"/>
    <x v="28"/>
    <x v="4"/>
    <n v="5.0111999999999997"/>
    <n v="2.5529999999999999"/>
    <n v="2.4581999999999997"/>
  </r>
  <r>
    <x v="5"/>
    <x v="5"/>
    <x v="9"/>
    <x v="6"/>
    <x v="29"/>
    <x v="5"/>
    <n v="4.7502000000000004"/>
    <n v="1.9240000000000004"/>
    <n v="2.8262"/>
  </r>
  <r>
    <x v="5"/>
    <x v="5"/>
    <x v="9"/>
    <x v="6"/>
    <x v="30"/>
    <x v="6"/>
    <n v="4.1760000000000002"/>
    <n v="1.3616000000000001"/>
    <n v="2.8144"/>
  </r>
  <r>
    <x v="5"/>
    <x v="5"/>
    <x v="9"/>
    <x v="6"/>
    <x v="31"/>
    <x v="7"/>
    <n v="4.0324499999999999"/>
    <n v="1.38195"/>
    <n v="2.6505000000000001"/>
  </r>
  <r>
    <x v="5"/>
    <x v="5"/>
    <x v="9"/>
    <x v="6"/>
    <x v="32"/>
    <x v="8"/>
    <n v="4.2195"/>
    <n v="1.9425000000000001"/>
    <n v="2.2770000000000001"/>
  </r>
  <r>
    <x v="5"/>
    <x v="5"/>
    <x v="9"/>
    <x v="6"/>
    <x v="33"/>
    <x v="9"/>
    <n v="6.8816999999999995"/>
    <n v="2.9008000000000003"/>
    <n v="3.9808999999999992"/>
  </r>
  <r>
    <x v="5"/>
    <x v="5"/>
    <x v="9"/>
    <x v="6"/>
    <x v="34"/>
    <x v="10"/>
    <n v="5.7115499999999999"/>
    <n v="1.9480500000000003"/>
    <n v="3.7634999999999996"/>
  </r>
  <r>
    <x v="5"/>
    <x v="5"/>
    <x v="9"/>
    <x v="6"/>
    <x v="35"/>
    <x v="11"/>
    <n v="5.3243999999999998"/>
    <n v="2.3532000000000002"/>
    <n v="2.9711999999999996"/>
  </r>
  <r>
    <x v="2"/>
    <x v="2"/>
    <x v="10"/>
    <x v="0"/>
    <x v="24"/>
    <x v="0"/>
    <n v="85.112099999999998"/>
    <n v="40.716000000000001"/>
    <n v="44.396099999999997"/>
  </r>
  <r>
    <x v="2"/>
    <x v="2"/>
    <x v="10"/>
    <x v="0"/>
    <x v="25"/>
    <x v="1"/>
    <n v="153.70180000000002"/>
    <n v="59.073"/>
    <n v="94.628800000000012"/>
  </r>
  <r>
    <x v="2"/>
    <x v="2"/>
    <x v="10"/>
    <x v="0"/>
    <x v="26"/>
    <x v="2"/>
    <n v="186.09440000000004"/>
    <n v="77.952000000000012"/>
    <n v="108.14240000000002"/>
  </r>
  <r>
    <x v="2"/>
    <x v="2"/>
    <x v="10"/>
    <x v="0"/>
    <x v="27"/>
    <x v="3"/>
    <n v="170.44160000000002"/>
    <n v="72.470999999999989"/>
    <n v="97.970600000000033"/>
  </r>
  <r>
    <x v="2"/>
    <x v="2"/>
    <x v="10"/>
    <x v="0"/>
    <x v="28"/>
    <x v="4"/>
    <n v="155.22359999999998"/>
    <n v="57.942000000000007"/>
    <n v="97.281599999999969"/>
  </r>
  <r>
    <x v="2"/>
    <x v="2"/>
    <x v="10"/>
    <x v="0"/>
    <x v="29"/>
    <x v="5"/>
    <n v="134.24449999999999"/>
    <n v="66.728999999999999"/>
    <n v="67.515499999999989"/>
  </r>
  <r>
    <x v="2"/>
    <x v="2"/>
    <x v="10"/>
    <x v="0"/>
    <x v="30"/>
    <x v="6"/>
    <n v="73.046400000000006"/>
    <n v="40.716000000000001"/>
    <n v="32.330400000000004"/>
  </r>
  <r>
    <x v="2"/>
    <x v="2"/>
    <x v="10"/>
    <x v="0"/>
    <x v="31"/>
    <x v="7"/>
    <n v="95.87339999999999"/>
    <n v="36.800999999999995"/>
    <n v="59.072399999999995"/>
  </r>
  <r>
    <x v="2"/>
    <x v="2"/>
    <x v="10"/>
    <x v="0"/>
    <x v="32"/>
    <x v="8"/>
    <n v="114.13500000000001"/>
    <n v="40.89"/>
    <n v="73.245000000000005"/>
  </r>
  <r>
    <x v="2"/>
    <x v="2"/>
    <x v="10"/>
    <x v="0"/>
    <x v="33"/>
    <x v="9"/>
    <n v="179.57239999999999"/>
    <n v="71.861999999999995"/>
    <n v="107.71039999999999"/>
  </r>
  <r>
    <x v="2"/>
    <x v="2"/>
    <x v="10"/>
    <x v="0"/>
    <x v="34"/>
    <x v="10"/>
    <n v="115.8742"/>
    <n v="45.805500000000009"/>
    <n v="70.068699999999993"/>
  </r>
  <r>
    <x v="2"/>
    <x v="2"/>
    <x v="10"/>
    <x v="0"/>
    <x v="35"/>
    <x v="11"/>
    <n v="125.22239999999999"/>
    <n v="52.2"/>
    <n v="73.02239999999999"/>
  </r>
  <r>
    <x v="2"/>
    <x v="2"/>
    <x v="4"/>
    <x v="1"/>
    <x v="24"/>
    <x v="0"/>
    <n v="50.188499999999998"/>
    <n v="40.142249999999997"/>
    <n v="10.046250000000001"/>
  </r>
  <r>
    <x v="2"/>
    <x v="2"/>
    <x v="4"/>
    <x v="1"/>
    <x v="25"/>
    <x v="1"/>
    <n v="69.853000000000009"/>
    <n v="63.1008"/>
    <n v="6.7522000000000091"/>
  </r>
  <r>
    <x v="2"/>
    <x v="2"/>
    <x v="4"/>
    <x v="1"/>
    <x v="26"/>
    <x v="2"/>
    <n v="92.980800000000002"/>
    <n v="73.61760000000001"/>
    <n v="19.363199999999992"/>
  </r>
  <r>
    <x v="2"/>
    <x v="2"/>
    <x v="4"/>
    <x v="1"/>
    <x v="27"/>
    <x v="3"/>
    <n v="83.823600000000013"/>
    <n v="56.527799999999999"/>
    <n v="27.295800000000014"/>
  </r>
  <r>
    <x v="2"/>
    <x v="2"/>
    <x v="4"/>
    <x v="1"/>
    <x v="28"/>
    <x v="4"/>
    <n v="76.075200000000009"/>
    <n v="63.100800000000007"/>
    <n v="12.974400000000003"/>
  </r>
  <r>
    <x v="2"/>
    <x v="2"/>
    <x v="4"/>
    <x v="1"/>
    <x v="29"/>
    <x v="5"/>
    <n v="80.125500000000002"/>
    <n v="59.814300000000003"/>
    <n v="20.311199999999999"/>
  </r>
  <r>
    <x v="2"/>
    <x v="2"/>
    <x v="4"/>
    <x v="1"/>
    <x v="30"/>
    <x v="6"/>
    <n v="55.412799999999997"/>
    <n v="45.072000000000003"/>
    <n v="10.340799999999994"/>
  </r>
  <r>
    <x v="2"/>
    <x v="2"/>
    <x v="4"/>
    <x v="1"/>
    <x v="31"/>
    <x v="7"/>
    <n v="61.282799999999995"/>
    <n v="47.748149999999995"/>
    <n v="13.534649999999999"/>
  </r>
  <r>
    <x v="2"/>
    <x v="2"/>
    <x v="4"/>
    <x v="1"/>
    <x v="32"/>
    <x v="8"/>
    <n v="51.069000000000003"/>
    <n v="48.358500000000006"/>
    <n v="2.7104999999999961"/>
  </r>
  <r>
    <x v="2"/>
    <x v="2"/>
    <x v="4"/>
    <x v="1"/>
    <x v="33"/>
    <x v="9"/>
    <n v="93.685199999999995"/>
    <n v="52.584000000000003"/>
    <n v="41.101199999999992"/>
  </r>
  <r>
    <x v="2"/>
    <x v="2"/>
    <x v="4"/>
    <x v="1"/>
    <x v="34"/>
    <x v="10"/>
    <n v="64.863500000000002"/>
    <n v="56.762550000000005"/>
    <n v="8.1009499999999974"/>
  </r>
  <r>
    <x v="2"/>
    <x v="2"/>
    <x v="4"/>
    <x v="1"/>
    <x v="35"/>
    <x v="11"/>
    <n v="60.578399999999995"/>
    <n v="60.847200000000008"/>
    <n v="-0.26880000000001303"/>
  </r>
  <r>
    <x v="2"/>
    <x v="2"/>
    <x v="10"/>
    <x v="2"/>
    <x v="24"/>
    <x v="0"/>
    <n v="36.631799999999998"/>
    <n v="18.720000000000002"/>
    <n v="17.911799999999996"/>
  </r>
  <r>
    <x v="2"/>
    <x v="2"/>
    <x v="10"/>
    <x v="2"/>
    <x v="25"/>
    <x v="1"/>
    <n v="68.500600000000006"/>
    <n v="37.856000000000002"/>
    <n v="30.644600000000004"/>
  </r>
  <r>
    <x v="2"/>
    <x v="2"/>
    <x v="10"/>
    <x v="2"/>
    <x v="26"/>
    <x v="2"/>
    <n v="74.129600000000011"/>
    <n v="34.944000000000003"/>
    <n v="39.185600000000008"/>
  </r>
  <r>
    <x v="2"/>
    <x v="2"/>
    <x v="10"/>
    <x v="2"/>
    <x v="27"/>
    <x v="3"/>
    <n v="56.37660000000001"/>
    <n v="34.58"/>
    <n v="21.796600000000012"/>
  </r>
  <r>
    <x v="2"/>
    <x v="2"/>
    <x v="10"/>
    <x v="2"/>
    <x v="28"/>
    <x v="4"/>
    <n v="44.165999999999997"/>
    <n v="28.391999999999999"/>
    <n v="15.773999999999997"/>
  </r>
  <r>
    <x v="2"/>
    <x v="2"/>
    <x v="10"/>
    <x v="2"/>
    <x v="29"/>
    <x v="5"/>
    <n v="56.29"/>
    <n v="35.827999999999996"/>
    <n v="20.462000000000003"/>
  </r>
  <r>
    <x v="2"/>
    <x v="2"/>
    <x v="10"/>
    <x v="2"/>
    <x v="30"/>
    <x v="6"/>
    <n v="32.561599999999999"/>
    <n v="17.263999999999999"/>
    <n v="15.297599999999999"/>
  </r>
  <r>
    <x v="2"/>
    <x v="2"/>
    <x v="10"/>
    <x v="2"/>
    <x v="31"/>
    <x v="7"/>
    <n v="42.087600000000002"/>
    <n v="19.187999999999999"/>
    <n v="22.899600000000003"/>
  </r>
  <r>
    <x v="2"/>
    <x v="2"/>
    <x v="10"/>
    <x v="2"/>
    <x v="32"/>
    <x v="8"/>
    <n v="39.403000000000006"/>
    <n v="26.78"/>
    <n v="12.623000000000005"/>
  </r>
  <r>
    <x v="2"/>
    <x v="2"/>
    <x v="10"/>
    <x v="2"/>
    <x v="33"/>
    <x v="9"/>
    <n v="66.075800000000015"/>
    <n v="33.488"/>
    <n v="32.587800000000016"/>
  </r>
  <r>
    <x v="2"/>
    <x v="2"/>
    <x v="10"/>
    <x v="2"/>
    <x v="34"/>
    <x v="10"/>
    <n v="59.667400000000001"/>
    <n v="27.04"/>
    <n v="32.627400000000002"/>
  </r>
  <r>
    <x v="2"/>
    <x v="2"/>
    <x v="10"/>
    <x v="2"/>
    <x v="35"/>
    <x v="11"/>
    <n v="43.126799999999996"/>
    <n v="25.584"/>
    <n v="17.542799999999996"/>
  </r>
  <r>
    <x v="2"/>
    <x v="2"/>
    <x v="10"/>
    <x v="3"/>
    <x v="24"/>
    <x v="0"/>
    <n v="89.360550000000003"/>
    <n v="40.294800000000002"/>
    <n v="49.065750000000001"/>
  </r>
  <r>
    <x v="2"/>
    <x v="2"/>
    <x v="10"/>
    <x v="3"/>
    <x v="25"/>
    <x v="1"/>
    <n v="125.23"/>
    <n v="62.680799999999998"/>
    <n v="62.549200000000006"/>
  </r>
  <r>
    <x v="2"/>
    <x v="2"/>
    <x v="10"/>
    <x v="3"/>
    <x v="26"/>
    <x v="2"/>
    <n v="134.53280000000001"/>
    <n v="77.145600000000002"/>
    <n v="57.387200000000007"/>
  </r>
  <r>
    <x v="2"/>
    <x v="2"/>
    <x v="10"/>
    <x v="3"/>
    <x v="27"/>
    <x v="3"/>
    <n v="149.02369999999999"/>
    <n v="77.834399999999988"/>
    <n v="71.189300000000003"/>
  </r>
  <r>
    <x v="2"/>
    <x v="2"/>
    <x v="10"/>
    <x v="3"/>
    <x v="28"/>
    <x v="4"/>
    <n v="89.092200000000005"/>
    <n v="64.944000000000003"/>
    <n v="24.148200000000003"/>
  </r>
  <r>
    <x v="2"/>
    <x v="2"/>
    <x v="10"/>
    <x v="3"/>
    <x v="29"/>
    <x v="5"/>
    <n v="95.353699999999989"/>
    <n v="62.680799999999998"/>
    <n v="32.672899999999991"/>
  </r>
  <r>
    <x v="2"/>
    <x v="2"/>
    <x v="10"/>
    <x v="3"/>
    <x v="30"/>
    <x v="6"/>
    <n v="70.128799999999998"/>
    <n v="38.9664"/>
    <n v="31.162399999999998"/>
  </r>
  <r>
    <x v="2"/>
    <x v="2"/>
    <x v="10"/>
    <x v="3"/>
    <x v="31"/>
    <x v="7"/>
    <n v="66.014099999999999"/>
    <n v="42.066000000000003"/>
    <n v="23.948099999999997"/>
  </r>
  <r>
    <x v="2"/>
    <x v="2"/>
    <x v="10"/>
    <x v="3"/>
    <x v="32"/>
    <x v="8"/>
    <n v="102.86749999999999"/>
    <n v="45.264000000000003"/>
    <n v="57.60349999999999"/>
  </r>
  <r>
    <x v="2"/>
    <x v="2"/>
    <x v="10"/>
    <x v="3"/>
    <x v="33"/>
    <x v="9"/>
    <n v="132.74380000000002"/>
    <n v="70.946399999999997"/>
    <n v="61.797400000000025"/>
  </r>
  <r>
    <x v="2"/>
    <x v="2"/>
    <x v="10"/>
    <x v="3"/>
    <x v="34"/>
    <x v="10"/>
    <n v="97.679399999999987"/>
    <n v="54.366"/>
    <n v="43.313399999999987"/>
  </r>
  <r>
    <x v="2"/>
    <x v="2"/>
    <x v="10"/>
    <x v="3"/>
    <x v="35"/>
    <x v="11"/>
    <n v="122.3676"/>
    <n v="60.220799999999997"/>
    <n v="62.146799999999999"/>
  </r>
  <r>
    <x v="2"/>
    <x v="2"/>
    <x v="10"/>
    <x v="4"/>
    <x v="24"/>
    <x v="0"/>
    <n v="81.900900000000007"/>
    <n v="50.8446"/>
    <n v="31.056300000000007"/>
  </r>
  <r>
    <x v="2"/>
    <x v="2"/>
    <x v="10"/>
    <x v="4"/>
    <x v="25"/>
    <x v="1"/>
    <n v="128.60330000000002"/>
    <n v="90.029800000000009"/>
    <n v="38.57350000000001"/>
  </r>
  <r>
    <x v="2"/>
    <x v="2"/>
    <x v="10"/>
    <x v="4"/>
    <x v="26"/>
    <x v="2"/>
    <n v="145.60160000000002"/>
    <n v="78.851199999999992"/>
    <n v="66.750400000000027"/>
  </r>
  <r>
    <x v="2"/>
    <x v="2"/>
    <x v="10"/>
    <x v="4"/>
    <x v="27"/>
    <x v="3"/>
    <n v="132.209"/>
    <n v="90.871200000000002"/>
    <n v="41.337800000000001"/>
  </r>
  <r>
    <x v="2"/>
    <x v="2"/>
    <x v="10"/>
    <x v="4"/>
    <x v="28"/>
    <x v="4"/>
    <n v="89.627399999999994"/>
    <n v="59.8596"/>
    <n v="29.767799999999994"/>
  </r>
  <r>
    <x v="2"/>
    <x v="2"/>
    <x v="10"/>
    <x v="4"/>
    <x v="29"/>
    <x v="5"/>
    <n v="92.632149999999996"/>
    <n v="79.692599999999999"/>
    <n v="12.939549999999997"/>
  </r>
  <r>
    <x v="2"/>
    <x v="2"/>
    <x v="10"/>
    <x v="4"/>
    <x v="30"/>
    <x v="6"/>
    <n v="68.680000000000007"/>
    <n v="38.463999999999999"/>
    <n v="30.216000000000008"/>
  </r>
  <r>
    <x v="2"/>
    <x v="2"/>
    <x v="10"/>
    <x v="4"/>
    <x v="31"/>
    <x v="7"/>
    <n v="81.128250000000008"/>
    <n v="53.549100000000003"/>
    <n v="27.579150000000006"/>
  </r>
  <r>
    <x v="2"/>
    <x v="2"/>
    <x v="10"/>
    <x v="4"/>
    <x v="32"/>
    <x v="8"/>
    <n v="90.142500000000013"/>
    <n v="65.509"/>
    <n v="24.633500000000012"/>
  </r>
  <r>
    <x v="2"/>
    <x v="2"/>
    <x v="10"/>
    <x v="4"/>
    <x v="33"/>
    <x v="9"/>
    <n v="108.17100000000001"/>
    <n v="93.395400000000009"/>
    <n v="14.775599999999997"/>
  </r>
  <r>
    <x v="2"/>
    <x v="2"/>
    <x v="10"/>
    <x v="4"/>
    <x v="34"/>
    <x v="10"/>
    <n v="112.72105000000001"/>
    <n v="69.535699999999991"/>
    <n v="43.185350000000014"/>
  </r>
  <r>
    <x v="2"/>
    <x v="2"/>
    <x v="10"/>
    <x v="4"/>
    <x v="35"/>
    <x v="11"/>
    <n v="116.41259999999998"/>
    <n v="82.216799999999992"/>
    <n v="34.195799999999991"/>
  </r>
  <r>
    <x v="2"/>
    <x v="2"/>
    <x v="10"/>
    <x v="5"/>
    <x v="24"/>
    <x v="0"/>
    <n v="30.241800000000001"/>
    <n v="15.0174"/>
    <n v="15.224400000000001"/>
  </r>
  <r>
    <x v="2"/>
    <x v="2"/>
    <x v="10"/>
    <x v="5"/>
    <x v="25"/>
    <x v="1"/>
    <n v="37.722999999999999"/>
    <n v="27.686399999999999"/>
    <n v="10.0366"/>
  </r>
  <r>
    <x v="2"/>
    <x v="2"/>
    <x v="10"/>
    <x v="5"/>
    <x v="26"/>
    <x v="2"/>
    <n v="50.72"/>
    <n v="37.574399999999997"/>
    <n v="13.145600000000002"/>
  </r>
  <r>
    <x v="2"/>
    <x v="2"/>
    <x v="10"/>
    <x v="5"/>
    <x v="27"/>
    <x v="3"/>
    <n v="41.717199999999998"/>
    <n v="27.109599999999997"/>
    <n v="14.607600000000001"/>
  </r>
  <r>
    <x v="2"/>
    <x v="2"/>
    <x v="10"/>
    <x v="5"/>
    <x v="28"/>
    <x v="4"/>
    <n v="30.432000000000002"/>
    <n v="23.731199999999998"/>
    <n v="6.7008000000000045"/>
  </r>
  <r>
    <x v="2"/>
    <x v="2"/>
    <x v="10"/>
    <x v="5"/>
    <x v="29"/>
    <x v="5"/>
    <n v="37.913200000000003"/>
    <n v="28.386800000000001"/>
    <n v="9.5264000000000024"/>
  </r>
  <r>
    <x v="2"/>
    <x v="2"/>
    <x v="10"/>
    <x v="5"/>
    <x v="30"/>
    <x v="6"/>
    <n v="28.910399999999996"/>
    <n v="18.292800000000003"/>
    <n v="10.617599999999992"/>
  </r>
  <r>
    <x v="2"/>
    <x v="2"/>
    <x v="10"/>
    <x v="5"/>
    <x v="31"/>
    <x v="7"/>
    <n v="28.815300000000001"/>
    <n v="15.202799999999998"/>
    <n v="13.612500000000002"/>
  </r>
  <r>
    <x v="2"/>
    <x v="2"/>
    <x v="10"/>
    <x v="5"/>
    <x v="32"/>
    <x v="8"/>
    <n v="28.213000000000001"/>
    <n v="23.69"/>
    <n v="4.5229999999999997"/>
  </r>
  <r>
    <x v="2"/>
    <x v="2"/>
    <x v="10"/>
    <x v="5"/>
    <x v="33"/>
    <x v="9"/>
    <n v="40.829600000000006"/>
    <n v="23.937199999999997"/>
    <n v="16.892400000000009"/>
  </r>
  <r>
    <x v="2"/>
    <x v="2"/>
    <x v="10"/>
    <x v="5"/>
    <x v="34"/>
    <x v="10"/>
    <n v="39.973700000000001"/>
    <n v="29.458000000000002"/>
    <n v="10.515699999999999"/>
  </r>
  <r>
    <x v="2"/>
    <x v="2"/>
    <x v="10"/>
    <x v="5"/>
    <x v="35"/>
    <x v="11"/>
    <n v="43.365599999999993"/>
    <n v="19.776"/>
    <n v="23.589599999999994"/>
  </r>
  <r>
    <x v="2"/>
    <x v="2"/>
    <x v="10"/>
    <x v="6"/>
    <x v="24"/>
    <x v="0"/>
    <n v="4.8195000000000006"/>
    <n v="1.5876000000000001"/>
    <n v="3.2319000000000004"/>
  </r>
  <r>
    <x v="2"/>
    <x v="2"/>
    <x v="10"/>
    <x v="6"/>
    <x v="25"/>
    <x v="1"/>
    <n v="7.9135"/>
    <n v="2.4192"/>
    <n v="5.4943"/>
  </r>
  <r>
    <x v="2"/>
    <x v="2"/>
    <x v="10"/>
    <x v="6"/>
    <x v="26"/>
    <x v="2"/>
    <n v="7.8063999999999991"/>
    <n v="3.1968000000000001"/>
    <n v="4.6095999999999986"/>
  </r>
  <r>
    <x v="2"/>
    <x v="2"/>
    <x v="10"/>
    <x v="6"/>
    <x v="27"/>
    <x v="3"/>
    <n v="8.4132999999999996"/>
    <n v="2.016"/>
    <n v="6.3972999999999995"/>
  </r>
  <r>
    <x v="2"/>
    <x v="2"/>
    <x v="10"/>
    <x v="6"/>
    <x v="28"/>
    <x v="4"/>
    <n v="6.1404000000000005"/>
    <n v="2.1384000000000003"/>
    <n v="4.0020000000000007"/>
  </r>
  <r>
    <x v="2"/>
    <x v="2"/>
    <x v="10"/>
    <x v="6"/>
    <x v="29"/>
    <x v="5"/>
    <n v="6.3426999999999998"/>
    <n v="2.0591999999999997"/>
    <n v="4.2835000000000001"/>
  </r>
  <r>
    <x v="2"/>
    <x v="2"/>
    <x v="10"/>
    <x v="6"/>
    <x v="30"/>
    <x v="6"/>
    <n v="4.5219999999999994"/>
    <n v="1.5407999999999999"/>
    <n v="2.9811999999999994"/>
  </r>
  <r>
    <x v="2"/>
    <x v="2"/>
    <x v="10"/>
    <x v="6"/>
    <x v="31"/>
    <x v="7"/>
    <n v="4.3910999999999998"/>
    <n v="1.7334000000000003"/>
    <n v="2.6576999999999993"/>
  </r>
  <r>
    <x v="2"/>
    <x v="2"/>
    <x v="10"/>
    <x v="6"/>
    <x v="32"/>
    <x v="8"/>
    <n v="6.3665000000000003"/>
    <n v="1.53"/>
    <n v="4.8365"/>
  </r>
  <r>
    <x v="2"/>
    <x v="2"/>
    <x v="10"/>
    <x v="6"/>
    <x v="33"/>
    <x v="9"/>
    <n v="7.6636000000000006"/>
    <n v="2.2680000000000002"/>
    <n v="5.3956"/>
  </r>
  <r>
    <x v="2"/>
    <x v="2"/>
    <x v="10"/>
    <x v="6"/>
    <x v="34"/>
    <x v="10"/>
    <n v="8.5858500000000006"/>
    <n v="2.3633999999999999"/>
    <n v="6.2224500000000003"/>
  </r>
  <r>
    <x v="2"/>
    <x v="2"/>
    <x v="10"/>
    <x v="6"/>
    <x v="35"/>
    <x v="11"/>
    <n v="7.2828000000000008"/>
    <n v="2.4192000000000005"/>
    <n v="4.8635999999999999"/>
  </r>
  <r>
    <x v="2"/>
    <x v="2"/>
    <x v="10"/>
    <x v="6"/>
    <x v="24"/>
    <x v="0"/>
    <n v="3.5991000000000004"/>
    <n v="1.7374499999999999"/>
    <n v="1.8616500000000005"/>
  </r>
  <r>
    <x v="2"/>
    <x v="2"/>
    <x v="10"/>
    <x v="6"/>
    <x v="25"/>
    <x v="1"/>
    <n v="5.4683999999999999"/>
    <n v="2.5410000000000004"/>
    <n v="2.9273999999999996"/>
  </r>
  <r>
    <x v="2"/>
    <x v="2"/>
    <x v="10"/>
    <x v="6"/>
    <x v="26"/>
    <x v="2"/>
    <n v="6.1007999999999996"/>
    <n v="2.4024000000000001"/>
    <n v="3.6983999999999995"/>
  </r>
  <r>
    <x v="2"/>
    <x v="2"/>
    <x v="10"/>
    <x v="6"/>
    <x v="27"/>
    <x v="3"/>
    <n v="6.3146999999999993"/>
    <n v="1.8711000000000002"/>
    <n v="4.4435999999999991"/>
  </r>
  <r>
    <x v="2"/>
    <x v="2"/>
    <x v="10"/>
    <x v="6"/>
    <x v="28"/>
    <x v="4"/>
    <n v="6.6959999999999997"/>
    <n v="2.1186000000000003"/>
    <n v="4.577399999999999"/>
  </r>
  <r>
    <x v="2"/>
    <x v="2"/>
    <x v="10"/>
    <x v="6"/>
    <x v="29"/>
    <x v="5"/>
    <n v="5.5613999999999999"/>
    <n v="2.4024000000000001"/>
    <n v="3.1589999999999998"/>
  </r>
  <r>
    <x v="2"/>
    <x v="2"/>
    <x v="10"/>
    <x v="6"/>
    <x v="30"/>
    <x v="6"/>
    <n v="3.7572000000000001"/>
    <n v="1.3464"/>
    <n v="2.4108000000000001"/>
  </r>
  <r>
    <x v="2"/>
    <x v="2"/>
    <x v="10"/>
    <x v="6"/>
    <x v="31"/>
    <x v="7"/>
    <n v="4.310550000000001"/>
    <n v="1.6632000000000002"/>
    <n v="2.6473500000000008"/>
  </r>
  <r>
    <x v="2"/>
    <x v="2"/>
    <x v="10"/>
    <x v="6"/>
    <x v="32"/>
    <x v="8"/>
    <n v="5.2545000000000002"/>
    <n v="1.5509999999999999"/>
    <n v="3.7035"/>
  </r>
  <r>
    <x v="2"/>
    <x v="2"/>
    <x v="10"/>
    <x v="6"/>
    <x v="33"/>
    <x v="9"/>
    <n v="5.2731000000000003"/>
    <n v="2.7719999999999998"/>
    <n v="2.5011000000000005"/>
  </r>
  <r>
    <x v="2"/>
    <x v="2"/>
    <x v="10"/>
    <x v="6"/>
    <x v="34"/>
    <x v="10"/>
    <n v="5.0173499999999995"/>
    <n v="2.3380500000000004"/>
    <n v="2.6792999999999991"/>
  </r>
  <r>
    <x v="2"/>
    <x v="2"/>
    <x v="10"/>
    <x v="6"/>
    <x v="35"/>
    <x v="11"/>
    <n v="4.6871999999999998"/>
    <n v="1.7225999999999999"/>
    <n v="2.9645999999999999"/>
  </r>
  <r>
    <x v="2"/>
    <x v="2"/>
    <x v="10"/>
    <x v="6"/>
    <x v="24"/>
    <x v="0"/>
    <n v="0.32400000000000007"/>
    <n v="0.20519999999999997"/>
    <n v="0.1188000000000001"/>
  </r>
  <r>
    <x v="2"/>
    <x v="2"/>
    <x v="10"/>
    <x v="6"/>
    <x v="25"/>
    <x v="1"/>
    <n v="0.74339999999999995"/>
    <n v="0.23240000000000002"/>
    <n v="0.5109999999999999"/>
  </r>
  <r>
    <x v="2"/>
    <x v="2"/>
    <x v="10"/>
    <x v="6"/>
    <x v="26"/>
    <x v="2"/>
    <n v="0.66239999999999999"/>
    <n v="0.31040000000000001"/>
    <n v="0.35199999999999998"/>
  </r>
  <r>
    <x v="2"/>
    <x v="2"/>
    <x v="10"/>
    <x v="6"/>
    <x v="27"/>
    <x v="3"/>
    <n v="0.73080000000000001"/>
    <n v="0.24920000000000003"/>
    <n v="0.48159999999999997"/>
  </r>
  <r>
    <x v="2"/>
    <x v="2"/>
    <x v="10"/>
    <x v="6"/>
    <x v="28"/>
    <x v="4"/>
    <n v="0.53460000000000008"/>
    <n v="0.23279999999999998"/>
    <n v="0.30180000000000007"/>
  </r>
  <r>
    <x v="2"/>
    <x v="2"/>
    <x v="10"/>
    <x v="6"/>
    <x v="29"/>
    <x v="5"/>
    <n v="0.62595000000000001"/>
    <n v="0.28080000000000005"/>
    <n v="0.34514999999999996"/>
  </r>
  <r>
    <x v="2"/>
    <x v="2"/>
    <x v="10"/>
    <x v="6"/>
    <x v="30"/>
    <x v="6"/>
    <n v="0.378"/>
    <n v="0.18239999999999998"/>
    <n v="0.19560000000000002"/>
  </r>
  <r>
    <x v="2"/>
    <x v="2"/>
    <x v="10"/>
    <x v="6"/>
    <x v="31"/>
    <x v="7"/>
    <n v="0.33615"/>
    <n v="0.14759999999999998"/>
    <n v="0.18855000000000002"/>
  </r>
  <r>
    <x v="2"/>
    <x v="2"/>
    <x v="10"/>
    <x v="6"/>
    <x v="32"/>
    <x v="8"/>
    <n v="0.49050000000000005"/>
    <n v="0.192"/>
    <n v="0.29850000000000004"/>
  </r>
  <r>
    <x v="2"/>
    <x v="2"/>
    <x v="10"/>
    <x v="6"/>
    <x v="33"/>
    <x v="9"/>
    <n v="0.71189999999999998"/>
    <n v="0.28000000000000003"/>
    <n v="0.43189999999999995"/>
  </r>
  <r>
    <x v="2"/>
    <x v="2"/>
    <x v="10"/>
    <x v="6"/>
    <x v="34"/>
    <x v="10"/>
    <n v="0.6552"/>
    <n v="0.28080000000000005"/>
    <n v="0.37439999999999996"/>
  </r>
  <r>
    <x v="2"/>
    <x v="2"/>
    <x v="10"/>
    <x v="6"/>
    <x v="35"/>
    <x v="11"/>
    <n v="0.50760000000000005"/>
    <n v="0.23279999999999998"/>
    <n v="0.27480000000000004"/>
  </r>
  <r>
    <x v="2"/>
    <x v="2"/>
    <x v="10"/>
    <x v="6"/>
    <x v="24"/>
    <x v="0"/>
    <n v="5.6132999999999997"/>
    <n v="3.5086499999999998"/>
    <n v="2.1046499999999999"/>
  </r>
  <r>
    <x v="2"/>
    <x v="2"/>
    <x v="10"/>
    <x v="6"/>
    <x v="25"/>
    <x v="1"/>
    <n v="11.4268"/>
    <n v="5.0715000000000003"/>
    <n v="6.3552999999999997"/>
  </r>
  <r>
    <x v="2"/>
    <x v="2"/>
    <x v="10"/>
    <x v="6"/>
    <x v="26"/>
    <x v="2"/>
    <n v="13.182400000000001"/>
    <n v="4.4160000000000004"/>
    <n v="8.7664000000000009"/>
  </r>
  <r>
    <x v="2"/>
    <x v="2"/>
    <x v="10"/>
    <x v="6"/>
    <x v="27"/>
    <x v="3"/>
    <n v="11.7502"/>
    <n v="3.8640000000000003"/>
    <n v="7.8861999999999988"/>
  </r>
  <r>
    <x v="2"/>
    <x v="2"/>
    <x v="10"/>
    <x v="6"/>
    <x v="28"/>
    <x v="4"/>
    <n v="8.6855999999999991"/>
    <n v="3.9329999999999994"/>
    <n v="4.7525999999999993"/>
  </r>
  <r>
    <x v="2"/>
    <x v="2"/>
    <x v="10"/>
    <x v="6"/>
    <x v="29"/>
    <x v="5"/>
    <n v="9.0090000000000003"/>
    <n v="5.0680499999999995"/>
    <n v="3.9409500000000008"/>
  </r>
  <r>
    <x v="2"/>
    <x v="2"/>
    <x v="10"/>
    <x v="6"/>
    <x v="30"/>
    <x v="6"/>
    <n v="6.5912000000000006"/>
    <n v="2.5668000000000002"/>
    <n v="4.0244"/>
  </r>
  <r>
    <x v="2"/>
    <x v="2"/>
    <x v="10"/>
    <x v="6"/>
    <x v="31"/>
    <x v="7"/>
    <n v="6.8606999999999996"/>
    <n v="3.0428999999999999"/>
    <n v="3.8177999999999996"/>
  </r>
  <r>
    <x v="2"/>
    <x v="2"/>
    <x v="10"/>
    <x v="6"/>
    <x v="32"/>
    <x v="8"/>
    <n v="8.8549999999999986"/>
    <n v="3.1740000000000004"/>
    <n v="5.6809999999999983"/>
  </r>
  <r>
    <x v="2"/>
    <x v="2"/>
    <x v="10"/>
    <x v="6"/>
    <x v="33"/>
    <x v="9"/>
    <n v="9.3785999999999987"/>
    <n v="4.2987000000000002"/>
    <n v="5.0798999999999985"/>
  </r>
  <r>
    <x v="2"/>
    <x v="2"/>
    <x v="10"/>
    <x v="6"/>
    <x v="34"/>
    <x v="10"/>
    <n v="11.511499999999998"/>
    <n v="3.7674000000000003"/>
    <n v="7.7440999999999978"/>
  </r>
  <r>
    <x v="2"/>
    <x v="2"/>
    <x v="10"/>
    <x v="6"/>
    <x v="35"/>
    <x v="11"/>
    <n v="10.718399999999999"/>
    <n v="4.3469999999999995"/>
    <n v="6.3713999999999995"/>
  </r>
  <r>
    <x v="2"/>
    <x v="2"/>
    <x v="10"/>
    <x v="6"/>
    <x v="24"/>
    <x v="0"/>
    <n v="5.4531000000000001"/>
    <n v="2.2896000000000001"/>
    <n v="3.1635"/>
  </r>
  <r>
    <x v="2"/>
    <x v="2"/>
    <x v="10"/>
    <x v="6"/>
    <x v="25"/>
    <x v="1"/>
    <n v="10.731000000000002"/>
    <n v="2.8895999999999997"/>
    <n v="7.8414000000000019"/>
  </r>
  <r>
    <x v="2"/>
    <x v="2"/>
    <x v="10"/>
    <x v="6"/>
    <x v="26"/>
    <x v="2"/>
    <n v="13.782399999999999"/>
    <n v="3.0720000000000001"/>
    <n v="10.7104"/>
  </r>
  <r>
    <x v="2"/>
    <x v="2"/>
    <x v="10"/>
    <x v="6"/>
    <x v="27"/>
    <x v="3"/>
    <n v="9.4024000000000019"/>
    <n v="3.36"/>
    <n v="6.0424000000000024"/>
  </r>
  <r>
    <x v="2"/>
    <x v="2"/>
    <x v="10"/>
    <x v="6"/>
    <x v="28"/>
    <x v="4"/>
    <n v="10.074"/>
    <n v="2.6496"/>
    <n v="7.4244000000000003"/>
  </r>
  <r>
    <x v="2"/>
    <x v="2"/>
    <x v="10"/>
    <x v="6"/>
    <x v="29"/>
    <x v="5"/>
    <n v="8.3512000000000004"/>
    <n v="2.6832000000000003"/>
    <n v="5.6680000000000001"/>
  </r>
  <r>
    <x v="2"/>
    <x v="2"/>
    <x v="10"/>
    <x v="6"/>
    <x v="30"/>
    <x v="6"/>
    <n v="5.4312000000000005"/>
    <n v="1.5935999999999999"/>
    <n v="3.8376000000000006"/>
  </r>
  <r>
    <x v="2"/>
    <x v="2"/>
    <x v="10"/>
    <x v="6"/>
    <x v="31"/>
    <x v="7"/>
    <n v="5.7816000000000001"/>
    <n v="1.7496000000000003"/>
    <n v="4.032"/>
  </r>
  <r>
    <x v="2"/>
    <x v="2"/>
    <x v="10"/>
    <x v="6"/>
    <x v="32"/>
    <x v="8"/>
    <n v="6.7160000000000002"/>
    <n v="2.3279999999999998"/>
    <n v="4.3879999999999999"/>
  </r>
  <r>
    <x v="2"/>
    <x v="2"/>
    <x v="10"/>
    <x v="6"/>
    <x v="33"/>
    <x v="9"/>
    <n v="11.6508"/>
    <n v="2.7216"/>
    <n v="8.9291999999999998"/>
  </r>
  <r>
    <x v="2"/>
    <x v="2"/>
    <x v="10"/>
    <x v="6"/>
    <x v="34"/>
    <x v="10"/>
    <n v="9.6798000000000002"/>
    <n v="3.6816"/>
    <n v="5.9982000000000006"/>
  </r>
  <r>
    <x v="2"/>
    <x v="2"/>
    <x v="10"/>
    <x v="6"/>
    <x v="35"/>
    <x v="11"/>
    <n v="7.008"/>
    <n v="2.7935999999999996"/>
    <n v="4.2144000000000004"/>
  </r>
  <r>
    <x v="2"/>
    <x v="2"/>
    <x v="10"/>
    <x v="6"/>
    <x v="24"/>
    <x v="0"/>
    <n v="2.9574000000000003"/>
    <n v="1.0412999999999999"/>
    <n v="1.9161000000000004"/>
  </r>
  <r>
    <x v="2"/>
    <x v="2"/>
    <x v="10"/>
    <x v="6"/>
    <x v="25"/>
    <x v="1"/>
    <n v="4.1663999999999994"/>
    <n v="1.8018000000000001"/>
    <n v="2.3645999999999994"/>
  </r>
  <r>
    <x v="2"/>
    <x v="2"/>
    <x v="10"/>
    <x v="6"/>
    <x v="26"/>
    <x v="2"/>
    <n v="4.5136000000000003"/>
    <n v="1.9136000000000002"/>
    <n v="2.6"/>
  </r>
  <r>
    <x v="2"/>
    <x v="2"/>
    <x v="10"/>
    <x v="6"/>
    <x v="27"/>
    <x v="3"/>
    <n v="4.6004000000000005"/>
    <n v="1.7107999999999999"/>
    <n v="2.8896000000000006"/>
  </r>
  <r>
    <x v="2"/>
    <x v="2"/>
    <x v="10"/>
    <x v="6"/>
    <x v="28"/>
    <x v="4"/>
    <n v="4.0548000000000002"/>
    <n v="1.3728"/>
    <n v="2.6820000000000004"/>
  </r>
  <r>
    <x v="2"/>
    <x v="2"/>
    <x v="10"/>
    <x v="6"/>
    <x v="29"/>
    <x v="5"/>
    <n v="3.7479000000000005"/>
    <n v="1.69"/>
    <n v="2.0579000000000005"/>
  </r>
  <r>
    <x v="2"/>
    <x v="2"/>
    <x v="10"/>
    <x v="6"/>
    <x v="30"/>
    <x v="6"/>
    <n v="2.7280000000000002"/>
    <n v="1.04"/>
    <n v="1.6880000000000002"/>
  </r>
  <r>
    <x v="2"/>
    <x v="2"/>
    <x v="10"/>
    <x v="6"/>
    <x v="31"/>
    <x v="7"/>
    <n v="2.5947"/>
    <n v="1.3688999999999998"/>
    <n v="1.2258000000000002"/>
  </r>
  <r>
    <x v="2"/>
    <x v="2"/>
    <x v="10"/>
    <x v="6"/>
    <x v="32"/>
    <x v="8"/>
    <n v="3.1"/>
    <n v="1.222"/>
    <n v="1.8780000000000001"/>
  </r>
  <r>
    <x v="2"/>
    <x v="2"/>
    <x v="10"/>
    <x v="6"/>
    <x v="33"/>
    <x v="9"/>
    <n v="4.4268000000000001"/>
    <n v="1.7836000000000001"/>
    <n v="2.6432000000000002"/>
  </r>
  <r>
    <x v="2"/>
    <x v="2"/>
    <x v="10"/>
    <x v="6"/>
    <x v="34"/>
    <x v="10"/>
    <n v="3.2643000000000004"/>
    <n v="1.8083"/>
    <n v="1.4560000000000004"/>
  </r>
  <r>
    <x v="2"/>
    <x v="2"/>
    <x v="10"/>
    <x v="6"/>
    <x v="35"/>
    <x v="11"/>
    <n v="3.2364000000000002"/>
    <n v="1.5912000000000002"/>
    <n v="1.6452"/>
  </r>
  <r>
    <x v="1"/>
    <x v="1"/>
    <x v="11"/>
    <x v="0"/>
    <x v="24"/>
    <x v="0"/>
    <n v="87.7149"/>
    <n v="31.629600000000003"/>
    <n v="56.085299999999997"/>
  </r>
  <r>
    <x v="1"/>
    <x v="1"/>
    <x v="11"/>
    <x v="0"/>
    <x v="25"/>
    <x v="1"/>
    <n v="124.40610000000001"/>
    <n v="45.992800000000003"/>
    <n v="78.413300000000007"/>
  </r>
  <r>
    <x v="1"/>
    <x v="1"/>
    <x v="11"/>
    <x v="0"/>
    <x v="26"/>
    <x v="2"/>
    <n v="166.63920000000002"/>
    <n v="59.897600000000004"/>
    <n v="106.74160000000001"/>
  </r>
  <r>
    <x v="1"/>
    <x v="1"/>
    <x v="11"/>
    <x v="0"/>
    <x v="27"/>
    <x v="3"/>
    <n v="147.14700000000002"/>
    <n v="55.084400000000002"/>
    <n v="92.062600000000018"/>
  </r>
  <r>
    <x v="1"/>
    <x v="1"/>
    <x v="11"/>
    <x v="0"/>
    <x v="28"/>
    <x v="4"/>
    <n v="91.728000000000009"/>
    <n v="47.215200000000003"/>
    <n v="44.512800000000006"/>
  </r>
  <r>
    <x v="1"/>
    <x v="1"/>
    <x v="11"/>
    <x v="0"/>
    <x v="29"/>
    <x v="5"/>
    <n v="145.33154999999999"/>
    <n v="42.210999999999999"/>
    <n v="103.12054999999999"/>
  </r>
  <r>
    <x v="1"/>
    <x v="1"/>
    <x v="11"/>
    <x v="0"/>
    <x v="30"/>
    <x v="6"/>
    <n v="71.089200000000005"/>
    <n v="33.616000000000007"/>
    <n v="37.473199999999999"/>
  </r>
  <r>
    <x v="1"/>
    <x v="1"/>
    <x v="11"/>
    <x v="0"/>
    <x v="31"/>
    <x v="7"/>
    <n v="88.574850000000012"/>
    <n v="31.629600000000003"/>
    <n v="56.945250000000009"/>
  </r>
  <r>
    <x v="1"/>
    <x v="1"/>
    <x v="11"/>
    <x v="0"/>
    <x v="32"/>
    <x v="8"/>
    <n v="99.372"/>
    <n v="40.874000000000002"/>
    <n v="58.497999999999998"/>
  </r>
  <r>
    <x v="1"/>
    <x v="1"/>
    <x v="11"/>
    <x v="0"/>
    <x v="33"/>
    <x v="9"/>
    <n v="153.8355"/>
    <n v="47.062400000000004"/>
    <n v="106.7731"/>
  </r>
  <r>
    <x v="1"/>
    <x v="1"/>
    <x v="11"/>
    <x v="0"/>
    <x v="34"/>
    <x v="10"/>
    <n v="99.372000000000014"/>
    <n v="46.680399999999999"/>
    <n v="52.691600000000015"/>
  </r>
  <r>
    <x v="1"/>
    <x v="1"/>
    <x v="11"/>
    <x v="0"/>
    <x v="35"/>
    <x v="11"/>
    <n v="131.85899999999998"/>
    <n v="48.59040000000001"/>
    <n v="83.268599999999964"/>
  </r>
  <r>
    <x v="1"/>
    <x v="1"/>
    <x v="11"/>
    <x v="1"/>
    <x v="24"/>
    <x v="0"/>
    <n v="49.14"/>
    <n v="39.311999999999998"/>
    <n v="9.828000000000003"/>
  </r>
  <r>
    <x v="1"/>
    <x v="1"/>
    <x v="11"/>
    <x v="1"/>
    <x v="25"/>
    <x v="1"/>
    <n v="60.515000000000001"/>
    <n v="48.411999999999999"/>
    <n v="12.103000000000002"/>
  </r>
  <r>
    <x v="1"/>
    <x v="1"/>
    <x v="11"/>
    <x v="1"/>
    <x v="26"/>
    <x v="2"/>
    <n v="61.879999999999995"/>
    <n v="48.339199999999998"/>
    <n v="13.540799999999997"/>
  </r>
  <r>
    <x v="1"/>
    <x v="1"/>
    <x v="11"/>
    <x v="1"/>
    <x v="27"/>
    <x v="3"/>
    <n v="66.885000000000005"/>
    <n v="57.584799999999994"/>
    <n v="9.3002000000000109"/>
  </r>
  <r>
    <x v="1"/>
    <x v="1"/>
    <x v="11"/>
    <x v="1"/>
    <x v="28"/>
    <x v="4"/>
    <n v="51.323999999999998"/>
    <n v="51.979199999999999"/>
    <n v="-0.65520000000000067"/>
  </r>
  <r>
    <x v="1"/>
    <x v="1"/>
    <x v="11"/>
    <x v="1"/>
    <x v="29"/>
    <x v="5"/>
    <n v="49.094499999999996"/>
    <n v="51.105600000000003"/>
    <n v="-2.0111000000000061"/>
  </r>
  <r>
    <x v="1"/>
    <x v="1"/>
    <x v="11"/>
    <x v="1"/>
    <x v="30"/>
    <x v="6"/>
    <n v="38.948"/>
    <n v="28.246400000000001"/>
    <n v="10.701599999999999"/>
  </r>
  <r>
    <x v="1"/>
    <x v="1"/>
    <x v="11"/>
    <x v="1"/>
    <x v="31"/>
    <x v="7"/>
    <n v="37.264500000000005"/>
    <n v="35.053199999999997"/>
    <n v="2.2113000000000085"/>
  </r>
  <r>
    <x v="1"/>
    <x v="1"/>
    <x v="11"/>
    <x v="1"/>
    <x v="32"/>
    <x v="8"/>
    <n v="44.134999999999998"/>
    <n v="41.131999999999998"/>
    <n v="3.0030000000000001"/>
  </r>
  <r>
    <x v="1"/>
    <x v="1"/>
    <x v="11"/>
    <x v="1"/>
    <x v="33"/>
    <x v="9"/>
    <n v="62.426000000000002"/>
    <n v="46.373600000000003"/>
    <n v="16.052399999999999"/>
  </r>
  <r>
    <x v="1"/>
    <x v="1"/>
    <x v="11"/>
    <x v="1"/>
    <x v="34"/>
    <x v="10"/>
    <n v="53.826500000000003"/>
    <n v="40.222000000000001"/>
    <n v="13.604500000000002"/>
  </r>
  <r>
    <x v="1"/>
    <x v="1"/>
    <x v="11"/>
    <x v="1"/>
    <x v="35"/>
    <x v="11"/>
    <n v="49.14"/>
    <n v="51.105599999999995"/>
    <n v="-1.9655999999999949"/>
  </r>
  <r>
    <x v="1"/>
    <x v="1"/>
    <x v="11"/>
    <x v="2"/>
    <x v="24"/>
    <x v="0"/>
    <n v="30.51135"/>
    <n v="19.609200000000001"/>
    <n v="10.902149999999999"/>
  </r>
  <r>
    <x v="1"/>
    <x v="1"/>
    <x v="11"/>
    <x v="2"/>
    <x v="25"/>
    <x v="1"/>
    <n v="42.079799999999999"/>
    <n v="30.796500000000002"/>
    <n v="11.283299999999997"/>
  </r>
  <r>
    <x v="1"/>
    <x v="1"/>
    <x v="11"/>
    <x v="2"/>
    <x v="26"/>
    <x v="2"/>
    <n v="62.630400000000009"/>
    <n v="39.888800000000003"/>
    <n v="22.741600000000005"/>
  </r>
  <r>
    <x v="1"/>
    <x v="1"/>
    <x v="11"/>
    <x v="2"/>
    <x v="27"/>
    <x v="3"/>
    <n v="50.8872"/>
    <n v="31.089800000000004"/>
    <n v="19.797399999999996"/>
  </r>
  <r>
    <x v="1"/>
    <x v="1"/>
    <x v="11"/>
    <x v="2"/>
    <x v="28"/>
    <x v="4"/>
    <n v="49.489199999999997"/>
    <n v="23.128800000000002"/>
    <n v="26.360399999999995"/>
  </r>
  <r>
    <x v="1"/>
    <x v="1"/>
    <x v="11"/>
    <x v="2"/>
    <x v="29"/>
    <x v="5"/>
    <n v="42.254550000000002"/>
    <n v="28.324400000000001"/>
    <n v="13.930150000000001"/>
  </r>
  <r>
    <x v="1"/>
    <x v="1"/>
    <x v="11"/>
    <x v="2"/>
    <x v="30"/>
    <x v="6"/>
    <n v="30.196800000000003"/>
    <n v="15.419200000000002"/>
    <n v="14.777600000000001"/>
  </r>
  <r>
    <x v="1"/>
    <x v="1"/>
    <x v="11"/>
    <x v="2"/>
    <x v="31"/>
    <x v="7"/>
    <n v="33.342300000000002"/>
    <n v="15.838200000000001"/>
    <n v="17.504100000000001"/>
  </r>
  <r>
    <x v="1"/>
    <x v="1"/>
    <x v="11"/>
    <x v="2"/>
    <x v="32"/>
    <x v="8"/>
    <n v="31.455000000000002"/>
    <n v="19.483499999999999"/>
    <n v="11.971500000000002"/>
  </r>
  <r>
    <x v="1"/>
    <x v="1"/>
    <x v="11"/>
    <x v="2"/>
    <x v="33"/>
    <x v="9"/>
    <n v="46.483499999999999"/>
    <n v="29.036700000000003"/>
    <n v="17.446799999999996"/>
  </r>
  <r>
    <x v="1"/>
    <x v="1"/>
    <x v="11"/>
    <x v="2"/>
    <x v="34"/>
    <x v="10"/>
    <n v="51.795899999999996"/>
    <n v="29.413800000000002"/>
    <n v="22.382099999999994"/>
  </r>
  <r>
    <x v="1"/>
    <x v="1"/>
    <x v="11"/>
    <x v="2"/>
    <x v="35"/>
    <x v="11"/>
    <n v="40.2624"/>
    <n v="21.6204"/>
    <n v="18.641999999999999"/>
  </r>
  <r>
    <x v="1"/>
    <x v="1"/>
    <x v="11"/>
    <x v="3"/>
    <x v="24"/>
    <x v="0"/>
    <n v="66.082499999999996"/>
    <n v="32.688000000000002"/>
    <n v="33.394499999999994"/>
  </r>
  <r>
    <x v="1"/>
    <x v="1"/>
    <x v="11"/>
    <x v="3"/>
    <x v="25"/>
    <x v="1"/>
    <n v="108.57"/>
    <n v="71.187200000000004"/>
    <n v="37.382799999999989"/>
  </r>
  <r>
    <x v="1"/>
    <x v="1"/>
    <x v="11"/>
    <x v="3"/>
    <x v="26"/>
    <x v="2"/>
    <n v="157.07999999999998"/>
    <n v="71.187200000000004"/>
    <n v="85.89279999999998"/>
  </r>
  <r>
    <x v="1"/>
    <x v="1"/>
    <x v="11"/>
    <x v="3"/>
    <x v="27"/>
    <x v="3"/>
    <n v="98.174999999999997"/>
    <n v="60.381999999999998"/>
    <n v="37.792999999999999"/>
  </r>
  <r>
    <x v="1"/>
    <x v="1"/>
    <x v="11"/>
    <x v="3"/>
    <x v="28"/>
    <x v="4"/>
    <n v="99.99"/>
    <n v="64.831199999999995"/>
    <n v="35.158799999999999"/>
  </r>
  <r>
    <x v="1"/>
    <x v="1"/>
    <x v="11"/>
    <x v="3"/>
    <x v="29"/>
    <x v="5"/>
    <n v="89.017499999999998"/>
    <n v="48.3964"/>
    <n v="40.621099999999998"/>
  </r>
  <r>
    <x v="1"/>
    <x v="1"/>
    <x v="11"/>
    <x v="3"/>
    <x v="30"/>
    <x v="6"/>
    <n v="67.320000000000007"/>
    <n v="37.409600000000005"/>
    <n v="29.910400000000003"/>
  </r>
  <r>
    <x v="1"/>
    <x v="1"/>
    <x v="11"/>
    <x v="3"/>
    <x v="31"/>
    <x v="7"/>
    <n v="74.992500000000007"/>
    <n v="45.354600000000005"/>
    <n v="29.637900000000002"/>
  </r>
  <r>
    <x v="1"/>
    <x v="1"/>
    <x v="11"/>
    <x v="3"/>
    <x v="32"/>
    <x v="8"/>
    <n v="95.699999999999989"/>
    <n v="46.308"/>
    <n v="49.391999999999989"/>
  </r>
  <r>
    <x v="1"/>
    <x v="1"/>
    <x v="11"/>
    <x v="3"/>
    <x v="33"/>
    <x v="9"/>
    <n v="99.33"/>
    <n v="61.017600000000002"/>
    <n v="38.312399999999997"/>
  </r>
  <r>
    <x v="1"/>
    <x v="1"/>
    <x v="11"/>
    <x v="3"/>
    <x v="34"/>
    <x v="10"/>
    <n v="105.105"/>
    <n v="56.659199999999998"/>
    <n v="48.445800000000006"/>
  </r>
  <r>
    <x v="1"/>
    <x v="1"/>
    <x v="11"/>
    <x v="3"/>
    <x v="35"/>
    <x v="11"/>
    <n v="91.08"/>
    <n v="56.114400000000003"/>
    <n v="34.965599999999995"/>
  </r>
  <r>
    <x v="1"/>
    <x v="1"/>
    <x v="11"/>
    <x v="4"/>
    <x v="24"/>
    <x v="0"/>
    <n v="57.855600000000003"/>
    <n v="46.035000000000004"/>
    <n v="11.820599999999999"/>
  </r>
  <r>
    <x v="1"/>
    <x v="1"/>
    <x v="11"/>
    <x v="4"/>
    <x v="25"/>
    <x v="1"/>
    <n v="113.5197"/>
    <n v="75.906599999999997"/>
    <n v="37.613100000000003"/>
  </r>
  <r>
    <x v="1"/>
    <x v="1"/>
    <x v="11"/>
    <x v="4"/>
    <x v="26"/>
    <x v="2"/>
    <n v="97.01039999999999"/>
    <n v="88.387200000000007"/>
    <n v="8.6231999999999829"/>
  </r>
  <r>
    <x v="1"/>
    <x v="1"/>
    <x v="11"/>
    <x v="4"/>
    <x v="27"/>
    <x v="3"/>
    <n v="96.133799999999994"/>
    <n v="83.067599999999999"/>
    <n v="13.066199999999995"/>
  </r>
  <r>
    <x v="1"/>
    <x v="1"/>
    <x v="11"/>
    <x v="4"/>
    <x v="28"/>
    <x v="4"/>
    <n v="78.894000000000005"/>
    <n v="67.518000000000015"/>
    <n v="11.375999999999991"/>
  </r>
  <r>
    <x v="1"/>
    <x v="1"/>
    <x v="11"/>
    <x v="4"/>
    <x v="29"/>
    <x v="5"/>
    <n v="94.965000000000003"/>
    <n v="74.474400000000017"/>
    <n v="20.490599999999986"/>
  </r>
  <r>
    <x v="1"/>
    <x v="1"/>
    <x v="11"/>
    <x v="4"/>
    <x v="30"/>
    <x v="6"/>
    <n v="61.946400000000004"/>
    <n v="48.285600000000002"/>
    <n v="13.660800000000002"/>
  </r>
  <r>
    <x v="1"/>
    <x v="1"/>
    <x v="11"/>
    <x v="4"/>
    <x v="31"/>
    <x v="7"/>
    <n v="53.253450000000008"/>
    <n v="46.495350000000002"/>
    <n v="6.758100000000006"/>
  </r>
  <r>
    <x v="1"/>
    <x v="1"/>
    <x v="11"/>
    <x v="4"/>
    <x v="32"/>
    <x v="8"/>
    <n v="67.206000000000003"/>
    <n v="49.615499999999997"/>
    <n v="17.590500000000006"/>
  </r>
  <r>
    <x v="1"/>
    <x v="1"/>
    <x v="11"/>
    <x v="4"/>
    <x v="33"/>
    <x v="9"/>
    <n v="88.974899999999991"/>
    <n v="78.771000000000001"/>
    <n v="10.20389999999999"/>
  </r>
  <r>
    <x v="1"/>
    <x v="1"/>
    <x v="11"/>
    <x v="4"/>
    <x v="34"/>
    <x v="10"/>
    <n v="97.813950000000006"/>
    <n v="63.8352"/>
    <n v="33.978750000000005"/>
  </r>
  <r>
    <x v="1"/>
    <x v="1"/>
    <x v="11"/>
    <x v="4"/>
    <x v="35"/>
    <x v="11"/>
    <n v="74.510999999999996"/>
    <n v="51.559199999999997"/>
    <n v="22.951799999999999"/>
  </r>
  <r>
    <x v="1"/>
    <x v="1"/>
    <x v="11"/>
    <x v="5"/>
    <x v="24"/>
    <x v="0"/>
    <n v="25.622549999999997"/>
    <n v="14.955300000000001"/>
    <n v="10.667249999999996"/>
  </r>
  <r>
    <x v="1"/>
    <x v="1"/>
    <x v="11"/>
    <x v="5"/>
    <x v="25"/>
    <x v="1"/>
    <n v="46.431699999999999"/>
    <n v="21.659400000000002"/>
    <n v="24.772299999999998"/>
  </r>
  <r>
    <x v="1"/>
    <x v="1"/>
    <x v="11"/>
    <x v="5"/>
    <x v="26"/>
    <x v="2"/>
    <n v="48.8384"/>
    <n v="27.198400000000003"/>
    <n v="21.639999999999997"/>
  </r>
  <r>
    <x v="1"/>
    <x v="1"/>
    <x v="11"/>
    <x v="5"/>
    <x v="27"/>
    <x v="3"/>
    <n v="36.981000000000002"/>
    <n v="23.7986"/>
    <n v="13.182400000000001"/>
  </r>
  <r>
    <x v="1"/>
    <x v="1"/>
    <x v="11"/>
    <x v="5"/>
    <x v="28"/>
    <x v="4"/>
    <n v="34.515599999999999"/>
    <n v="20.857200000000002"/>
    <n v="13.658399999999997"/>
  </r>
  <r>
    <x v="1"/>
    <x v="1"/>
    <x v="11"/>
    <x v="5"/>
    <x v="29"/>
    <x v="5"/>
    <n v="35.48415"/>
    <n v="24.830000000000002"/>
    <n v="10.654149999999998"/>
  </r>
  <r>
    <x v="1"/>
    <x v="1"/>
    <x v="11"/>
    <x v="5"/>
    <x v="30"/>
    <x v="6"/>
    <n v="23.010400000000001"/>
    <n v="12.682399999999999"/>
    <n v="10.328000000000001"/>
  </r>
  <r>
    <x v="1"/>
    <x v="1"/>
    <x v="11"/>
    <x v="5"/>
    <x v="31"/>
    <x v="7"/>
    <n v="31.697999999999997"/>
    <n v="15.814800000000002"/>
    <n v="15.883199999999995"/>
  </r>
  <r>
    <x v="1"/>
    <x v="1"/>
    <x v="11"/>
    <x v="5"/>
    <x v="32"/>
    <x v="8"/>
    <n v="26.708500000000001"/>
    <n v="18.145"/>
    <n v="8.5635000000000012"/>
  </r>
  <r>
    <x v="1"/>
    <x v="1"/>
    <x v="11"/>
    <x v="5"/>
    <x v="33"/>
    <x v="9"/>
    <n v="44.377200000000009"/>
    <n v="30.216200000000001"/>
    <n v="14.161000000000008"/>
  </r>
  <r>
    <x v="1"/>
    <x v="1"/>
    <x v="11"/>
    <x v="5"/>
    <x v="34"/>
    <x v="10"/>
    <n v="37.773450000000004"/>
    <n v="25.326600000000003"/>
    <n v="12.446850000000001"/>
  </r>
  <r>
    <x v="1"/>
    <x v="1"/>
    <x v="11"/>
    <x v="5"/>
    <x v="35"/>
    <x v="11"/>
    <n v="42.263999999999996"/>
    <n v="19.252800000000001"/>
    <n v="23.011199999999995"/>
  </r>
  <r>
    <x v="1"/>
    <x v="1"/>
    <x v="11"/>
    <x v="6"/>
    <x v="24"/>
    <x v="0"/>
    <n v="4.1580000000000004"/>
    <n v="1.224"/>
    <n v="2.9340000000000002"/>
  </r>
  <r>
    <x v="1"/>
    <x v="1"/>
    <x v="11"/>
    <x v="6"/>
    <x v="25"/>
    <x v="1"/>
    <n v="8.0115000000000016"/>
    <n v="2.4416000000000002"/>
    <n v="5.5699000000000014"/>
  </r>
  <r>
    <x v="1"/>
    <x v="1"/>
    <x v="11"/>
    <x v="6"/>
    <x v="26"/>
    <x v="2"/>
    <n v="9.8279999999999994"/>
    <n v="2.3552"/>
    <n v="7.4727999999999994"/>
  </r>
  <r>
    <x v="1"/>
    <x v="1"/>
    <x v="11"/>
    <x v="6"/>
    <x v="27"/>
    <x v="3"/>
    <n v="7.5705000000000009"/>
    <n v="1.8368"/>
    <n v="5.7337000000000007"/>
  </r>
  <r>
    <x v="1"/>
    <x v="1"/>
    <x v="11"/>
    <x v="6"/>
    <x v="28"/>
    <x v="4"/>
    <n v="6.3"/>
    <n v="2.2079999999999997"/>
    <n v="4.0920000000000005"/>
  </r>
  <r>
    <x v="1"/>
    <x v="1"/>
    <x v="11"/>
    <x v="6"/>
    <x v="29"/>
    <x v="5"/>
    <n v="7.5075000000000012"/>
    <n v="2.1215999999999999"/>
    <n v="5.3859000000000012"/>
  </r>
  <r>
    <x v="1"/>
    <x v="1"/>
    <x v="11"/>
    <x v="6"/>
    <x v="30"/>
    <x v="6"/>
    <n v="3.9899999999999998"/>
    <n v="1.3568"/>
    <n v="2.6331999999999995"/>
  </r>
  <r>
    <x v="1"/>
    <x v="1"/>
    <x v="11"/>
    <x v="6"/>
    <x v="31"/>
    <x v="7"/>
    <n v="5.6227500000000008"/>
    <n v="1.2096"/>
    <n v="4.4131500000000008"/>
  </r>
  <r>
    <x v="1"/>
    <x v="1"/>
    <x v="11"/>
    <x v="6"/>
    <x v="32"/>
    <x v="8"/>
    <n v="4.2525000000000004"/>
    <n v="1.4880000000000002"/>
    <n v="2.7645"/>
  </r>
  <r>
    <x v="1"/>
    <x v="1"/>
    <x v="11"/>
    <x v="6"/>
    <x v="33"/>
    <x v="9"/>
    <n v="8.5259999999999998"/>
    <n v="2.0608000000000004"/>
    <n v="6.4651999999999994"/>
  </r>
  <r>
    <x v="1"/>
    <x v="1"/>
    <x v="11"/>
    <x v="6"/>
    <x v="34"/>
    <x v="10"/>
    <n v="5.5964999999999998"/>
    <n v="1.7472000000000001"/>
    <n v="3.8492999999999995"/>
  </r>
  <r>
    <x v="1"/>
    <x v="1"/>
    <x v="11"/>
    <x v="6"/>
    <x v="35"/>
    <x v="11"/>
    <n v="6.2370000000000001"/>
    <n v="1.9583999999999999"/>
    <n v="4.2786"/>
  </r>
  <r>
    <x v="1"/>
    <x v="1"/>
    <x v="11"/>
    <x v="6"/>
    <x v="24"/>
    <x v="0"/>
    <n v="3.6719999999999997"/>
    <n v="0.89639999999999997"/>
    <n v="2.7755999999999998"/>
  </r>
  <r>
    <x v="1"/>
    <x v="1"/>
    <x v="11"/>
    <x v="6"/>
    <x v="25"/>
    <x v="1"/>
    <n v="3.8079999999999998"/>
    <n v="1.5287999999999999"/>
    <n v="2.2791999999999999"/>
  </r>
  <r>
    <x v="1"/>
    <x v="1"/>
    <x v="11"/>
    <x v="6"/>
    <x v="26"/>
    <x v="2"/>
    <n v="5.9296000000000006"/>
    <n v="1.9583999999999999"/>
    <n v="3.9712000000000005"/>
  </r>
  <r>
    <x v="1"/>
    <x v="1"/>
    <x v="11"/>
    <x v="6"/>
    <x v="27"/>
    <x v="3"/>
    <n v="4.4743999999999993"/>
    <n v="1.7807999999999999"/>
    <n v="2.6935999999999991"/>
  </r>
  <r>
    <x v="1"/>
    <x v="1"/>
    <x v="11"/>
    <x v="6"/>
    <x v="28"/>
    <x v="4"/>
    <n v="4.0392000000000001"/>
    <n v="1.5552000000000001"/>
    <n v="2.484"/>
  </r>
  <r>
    <x v="1"/>
    <x v="1"/>
    <x v="11"/>
    <x v="6"/>
    <x v="29"/>
    <x v="5"/>
    <n v="4.0663999999999998"/>
    <n v="1.6692000000000002"/>
    <n v="2.3971999999999998"/>
  </r>
  <r>
    <x v="1"/>
    <x v="1"/>
    <x v="11"/>
    <x v="6"/>
    <x v="30"/>
    <x v="6"/>
    <n v="2.6112000000000002"/>
    <n v="1.1135999999999999"/>
    <n v="1.4976000000000003"/>
  </r>
  <r>
    <x v="1"/>
    <x v="1"/>
    <x v="11"/>
    <x v="6"/>
    <x v="31"/>
    <x v="7"/>
    <n v="3.1518000000000002"/>
    <n v="0.92880000000000007"/>
    <n v="2.2229999999999999"/>
  </r>
  <r>
    <x v="1"/>
    <x v="1"/>
    <x v="11"/>
    <x v="6"/>
    <x v="32"/>
    <x v="8"/>
    <n v="2.72"/>
    <n v="1.0680000000000001"/>
    <n v="1.6520000000000001"/>
  </r>
  <r>
    <x v="1"/>
    <x v="1"/>
    <x v="11"/>
    <x v="6"/>
    <x v="33"/>
    <x v="9"/>
    <n v="4.6647999999999996"/>
    <n v="1.68"/>
    <n v="2.9847999999999999"/>
  </r>
  <r>
    <x v="1"/>
    <x v="1"/>
    <x v="11"/>
    <x v="6"/>
    <x v="34"/>
    <x v="10"/>
    <n v="4.2873999999999999"/>
    <n v="1.6224000000000001"/>
    <n v="2.665"/>
  </r>
  <r>
    <x v="1"/>
    <x v="1"/>
    <x v="11"/>
    <x v="6"/>
    <x v="35"/>
    <x v="11"/>
    <n v="4.8144"/>
    <n v="1.3679999999999999"/>
    <n v="3.4464000000000001"/>
  </r>
  <r>
    <x v="1"/>
    <x v="1"/>
    <x v="11"/>
    <x v="6"/>
    <x v="24"/>
    <x v="0"/>
    <n v="0.378"/>
    <n v="0.12420000000000002"/>
    <n v="0.25379999999999997"/>
  </r>
  <r>
    <x v="1"/>
    <x v="1"/>
    <x v="11"/>
    <x v="6"/>
    <x v="25"/>
    <x v="1"/>
    <n v="0.5152000000000001"/>
    <n v="0.17849999999999999"/>
    <n v="0.33670000000000011"/>
  </r>
  <r>
    <x v="1"/>
    <x v="1"/>
    <x v="11"/>
    <x v="6"/>
    <x v="26"/>
    <x v="2"/>
    <n v="0.6784"/>
    <n v="0.25440000000000002"/>
    <n v="0.42399999999999999"/>
  </r>
  <r>
    <x v="1"/>
    <x v="1"/>
    <x v="11"/>
    <x v="6"/>
    <x v="27"/>
    <x v="3"/>
    <n v="0.66080000000000005"/>
    <n v="0.20579999999999998"/>
    <n v="0.45500000000000007"/>
  </r>
  <r>
    <x v="1"/>
    <x v="1"/>
    <x v="11"/>
    <x v="6"/>
    <x v="28"/>
    <x v="4"/>
    <n v="0.39359999999999995"/>
    <n v="0.1656"/>
    <n v="0.22799999999999995"/>
  </r>
  <r>
    <x v="1"/>
    <x v="1"/>
    <x v="11"/>
    <x v="6"/>
    <x v="29"/>
    <x v="5"/>
    <n v="0.61360000000000003"/>
    <n v="0.16184999999999999"/>
    <n v="0.45175000000000004"/>
  </r>
  <r>
    <x v="1"/>
    <x v="1"/>
    <x v="11"/>
    <x v="6"/>
    <x v="30"/>
    <x v="6"/>
    <n v="0.37759999999999999"/>
    <n v="0.11639999999999999"/>
    <n v="0.26119999999999999"/>
  </r>
  <r>
    <x v="1"/>
    <x v="1"/>
    <x v="11"/>
    <x v="6"/>
    <x v="31"/>
    <x v="7"/>
    <n v="0.31679999999999997"/>
    <n v="0.15120000000000003"/>
    <n v="0.16559999999999994"/>
  </r>
  <r>
    <x v="1"/>
    <x v="1"/>
    <x v="11"/>
    <x v="6"/>
    <x v="32"/>
    <x v="8"/>
    <n v="0.41200000000000003"/>
    <n v="0.16200000000000001"/>
    <n v="0.25"/>
  </r>
  <r>
    <x v="1"/>
    <x v="1"/>
    <x v="11"/>
    <x v="6"/>
    <x v="33"/>
    <x v="9"/>
    <n v="0.44800000000000006"/>
    <n v="0.21209999999999998"/>
    <n v="0.23590000000000008"/>
  </r>
  <r>
    <x v="1"/>
    <x v="1"/>
    <x v="11"/>
    <x v="6"/>
    <x v="34"/>
    <x v="10"/>
    <n v="0.5252"/>
    <n v="0.19890000000000002"/>
    <n v="0.32629999999999998"/>
  </r>
  <r>
    <x v="1"/>
    <x v="1"/>
    <x v="11"/>
    <x v="6"/>
    <x v="35"/>
    <x v="11"/>
    <n v="0.48959999999999998"/>
    <n v="0.15479999999999999"/>
    <n v="0.33479999999999999"/>
  </r>
  <r>
    <x v="1"/>
    <x v="1"/>
    <x v="11"/>
    <x v="6"/>
    <x v="24"/>
    <x v="0"/>
    <n v="6.3180000000000005"/>
    <n v="3.2759999999999998"/>
    <n v="3.0420000000000007"/>
  </r>
  <r>
    <x v="1"/>
    <x v="1"/>
    <x v="11"/>
    <x v="6"/>
    <x v="25"/>
    <x v="1"/>
    <n v="13.103999999999999"/>
    <n v="4.1160000000000005"/>
    <n v="8.9879999999999995"/>
  </r>
  <r>
    <x v="1"/>
    <x v="1"/>
    <x v="11"/>
    <x v="6"/>
    <x v="26"/>
    <x v="2"/>
    <n v="11.731199999999999"/>
    <n v="5.3760000000000003"/>
    <n v="6.3551999999999991"/>
  </r>
  <r>
    <x v="1"/>
    <x v="1"/>
    <x v="11"/>
    <x v="6"/>
    <x v="27"/>
    <x v="3"/>
    <n v="8.8452000000000002"/>
    <n v="5.2430000000000003"/>
    <n v="3.6021999999999998"/>
  </r>
  <r>
    <x v="1"/>
    <x v="1"/>
    <x v="11"/>
    <x v="6"/>
    <x v="28"/>
    <x v="4"/>
    <n v="8.9855999999999998"/>
    <n v="4.032"/>
    <n v="4.9535999999999998"/>
  </r>
  <r>
    <x v="1"/>
    <x v="1"/>
    <x v="11"/>
    <x v="6"/>
    <x v="29"/>
    <x v="5"/>
    <n v="9.0246000000000013"/>
    <n v="4.641"/>
    <n v="4.3836000000000013"/>
  </r>
  <r>
    <x v="1"/>
    <x v="1"/>
    <x v="11"/>
    <x v="6"/>
    <x v="30"/>
    <x v="6"/>
    <n v="6.8016000000000005"/>
    <n v="3.1640000000000001"/>
    <n v="3.6376000000000004"/>
  </r>
  <r>
    <x v="1"/>
    <x v="1"/>
    <x v="11"/>
    <x v="6"/>
    <x v="31"/>
    <x v="7"/>
    <n v="5.6862000000000004"/>
    <n v="2.52"/>
    <n v="3.1662000000000003"/>
  </r>
  <r>
    <x v="1"/>
    <x v="1"/>
    <x v="11"/>
    <x v="6"/>
    <x v="32"/>
    <x v="8"/>
    <n v="8.8919999999999995"/>
    <n v="3.4299999999999997"/>
    <n v="5.4619999999999997"/>
  </r>
  <r>
    <x v="1"/>
    <x v="1"/>
    <x v="11"/>
    <x v="6"/>
    <x v="33"/>
    <x v="9"/>
    <n v="11.138400000000001"/>
    <n v="5.4390000000000009"/>
    <n v="5.6993999999999998"/>
  </r>
  <r>
    <x v="1"/>
    <x v="1"/>
    <x v="11"/>
    <x v="6"/>
    <x v="34"/>
    <x v="10"/>
    <n v="8.4161999999999999"/>
    <n v="4.1859999999999999"/>
    <n v="4.2302"/>
  </r>
  <r>
    <x v="1"/>
    <x v="1"/>
    <x v="11"/>
    <x v="6"/>
    <x v="35"/>
    <x v="11"/>
    <n v="9.5472000000000001"/>
    <n v="4.0739999999999998"/>
    <n v="5.4732000000000003"/>
  </r>
  <r>
    <x v="1"/>
    <x v="1"/>
    <x v="11"/>
    <x v="6"/>
    <x v="24"/>
    <x v="0"/>
    <n v="4.9572000000000003"/>
    <n v="2.3692499999999996"/>
    <n v="2.5879500000000006"/>
  </r>
  <r>
    <x v="1"/>
    <x v="1"/>
    <x v="11"/>
    <x v="6"/>
    <x v="25"/>
    <x v="1"/>
    <n v="7.9015999999999993"/>
    <n v="2.6459999999999999"/>
    <n v="5.2555999999999994"/>
  </r>
  <r>
    <x v="1"/>
    <x v="1"/>
    <x v="11"/>
    <x v="6"/>
    <x v="26"/>
    <x v="2"/>
    <n v="10.336"/>
    <n v="3.2760000000000002"/>
    <n v="7.0600000000000005"/>
  </r>
  <r>
    <x v="1"/>
    <x v="1"/>
    <x v="11"/>
    <x v="6"/>
    <x v="27"/>
    <x v="3"/>
    <n v="8.3775999999999993"/>
    <n v="3.3075000000000001"/>
    <n v="5.0700999999999992"/>
  </r>
  <r>
    <x v="1"/>
    <x v="1"/>
    <x v="11"/>
    <x v="6"/>
    <x v="28"/>
    <x v="4"/>
    <n v="9.2207999999999988"/>
    <n v="2.2680000000000002"/>
    <n v="6.9527999999999981"/>
  </r>
  <r>
    <x v="1"/>
    <x v="1"/>
    <x v="11"/>
    <x v="6"/>
    <x v="29"/>
    <x v="5"/>
    <n v="8.3095999999999997"/>
    <n v="2.5740000000000003"/>
    <n v="5.7355999999999998"/>
  </r>
  <r>
    <x v="1"/>
    <x v="1"/>
    <x v="11"/>
    <x v="6"/>
    <x v="30"/>
    <x v="6"/>
    <n v="5.0592000000000006"/>
    <n v="1.8180000000000001"/>
    <n v="3.2412000000000005"/>
  </r>
  <r>
    <x v="1"/>
    <x v="1"/>
    <x v="11"/>
    <x v="6"/>
    <x v="31"/>
    <x v="7"/>
    <n v="4.9572000000000003"/>
    <n v="2.0249999999999999"/>
    <n v="2.9322000000000004"/>
  </r>
  <r>
    <x v="1"/>
    <x v="1"/>
    <x v="11"/>
    <x v="6"/>
    <x v="32"/>
    <x v="8"/>
    <n v="5.5759999999999996"/>
    <n v="2.3625000000000003"/>
    <n v="3.2134999999999994"/>
  </r>
  <r>
    <x v="1"/>
    <x v="1"/>
    <x v="11"/>
    <x v="6"/>
    <x v="33"/>
    <x v="9"/>
    <n v="10.091200000000001"/>
    <n v="2.52"/>
    <n v="7.571200000000001"/>
  </r>
  <r>
    <x v="1"/>
    <x v="1"/>
    <x v="11"/>
    <x v="6"/>
    <x v="34"/>
    <x v="10"/>
    <n v="8.7515999999999998"/>
    <n v="2.89575"/>
    <n v="5.8558500000000002"/>
  </r>
  <r>
    <x v="1"/>
    <x v="1"/>
    <x v="11"/>
    <x v="6"/>
    <x v="35"/>
    <x v="11"/>
    <n v="7.5888000000000009"/>
    <n v="2.1870000000000003"/>
    <n v="5.4018000000000006"/>
  </r>
  <r>
    <x v="1"/>
    <x v="1"/>
    <x v="11"/>
    <x v="6"/>
    <x v="24"/>
    <x v="0"/>
    <n v="2.8548"/>
    <n v="1.1817"/>
    <n v="1.6731"/>
  </r>
  <r>
    <x v="1"/>
    <x v="1"/>
    <x v="11"/>
    <x v="6"/>
    <x v="25"/>
    <x v="1"/>
    <n v="3.5014000000000003"/>
    <n v="1.6198000000000001"/>
    <n v="1.8816000000000002"/>
  </r>
  <r>
    <x v="1"/>
    <x v="1"/>
    <x v="11"/>
    <x v="6"/>
    <x v="26"/>
    <x v="2"/>
    <n v="3.9039999999999999"/>
    <n v="2.2672000000000003"/>
    <n v="1.6367999999999996"/>
  </r>
  <r>
    <x v="1"/>
    <x v="1"/>
    <x v="11"/>
    <x v="6"/>
    <x v="27"/>
    <x v="3"/>
    <n v="4.3127000000000004"/>
    <n v="1.7654000000000001"/>
    <n v="2.5473000000000003"/>
  </r>
  <r>
    <x v="1"/>
    <x v="1"/>
    <x v="11"/>
    <x v="6"/>
    <x v="28"/>
    <x v="4"/>
    <n v="3.1842000000000001"/>
    <n v="1.5756000000000001"/>
    <n v="1.6086"/>
  </r>
  <r>
    <x v="1"/>
    <x v="1"/>
    <x v="11"/>
    <x v="6"/>
    <x v="29"/>
    <x v="5"/>
    <n v="3.2116500000000006"/>
    <n v="1.5885999999999998"/>
    <n v="1.6230500000000008"/>
  </r>
  <r>
    <x v="1"/>
    <x v="1"/>
    <x v="11"/>
    <x v="6"/>
    <x v="30"/>
    <x v="6"/>
    <n v="2.5619999999999998"/>
    <n v="0.8528"/>
    <n v="1.7091999999999998"/>
  </r>
  <r>
    <x v="1"/>
    <x v="1"/>
    <x v="11"/>
    <x v="6"/>
    <x v="31"/>
    <x v="7"/>
    <n v="3.2391000000000001"/>
    <n v="1.0997999999999999"/>
    <n v="2.1393000000000004"/>
  </r>
  <r>
    <x v="1"/>
    <x v="1"/>
    <x v="11"/>
    <x v="6"/>
    <x v="32"/>
    <x v="8"/>
    <n v="3.66"/>
    <n v="1.4560000000000002"/>
    <n v="2.2039999999999997"/>
  </r>
  <r>
    <x v="1"/>
    <x v="1"/>
    <x v="11"/>
    <x v="6"/>
    <x v="33"/>
    <x v="9"/>
    <n v="4.0137999999999998"/>
    <n v="1.5651999999999999"/>
    <n v="2.4485999999999999"/>
  </r>
  <r>
    <x v="1"/>
    <x v="1"/>
    <x v="11"/>
    <x v="6"/>
    <x v="34"/>
    <x v="10"/>
    <n v="3.1720000000000006"/>
    <n v="1.3857999999999999"/>
    <n v="1.7862000000000007"/>
  </r>
  <r>
    <x v="1"/>
    <x v="1"/>
    <x v="11"/>
    <x v="6"/>
    <x v="35"/>
    <x v="11"/>
    <n v="3.4038000000000004"/>
    <n v="1.4508000000000001"/>
    <n v="1.9530000000000003"/>
  </r>
  <r>
    <x v="4"/>
    <x v="4"/>
    <x v="12"/>
    <x v="0"/>
    <x v="24"/>
    <x v="0"/>
    <n v="86.426100000000019"/>
    <n v="30.138750000000002"/>
    <n v="56.287350000000018"/>
  </r>
  <r>
    <x v="4"/>
    <x v="4"/>
    <x v="12"/>
    <x v="0"/>
    <x v="25"/>
    <x v="1"/>
    <n v="114.70620000000001"/>
    <n v="58.726500000000001"/>
    <n v="55.979700000000008"/>
  </r>
  <r>
    <x v="4"/>
    <x v="4"/>
    <x v="12"/>
    <x v="0"/>
    <x v="26"/>
    <x v="2"/>
    <n v="129.6832"/>
    <n v="64.295999999999992"/>
    <n v="65.387200000000007"/>
  </r>
  <r>
    <x v="4"/>
    <x v="4"/>
    <x v="12"/>
    <x v="0"/>
    <x v="27"/>
    <x v="3"/>
    <n v="135.67400000000001"/>
    <n v="52.311000000000007"/>
    <n v="83.363"/>
  </r>
  <r>
    <x v="4"/>
    <x v="4"/>
    <x v="12"/>
    <x v="0"/>
    <x v="28"/>
    <x v="4"/>
    <n v="94.090800000000002"/>
    <n v="38.070000000000007"/>
    <n v="56.020799999999994"/>
  </r>
  <r>
    <x v="4"/>
    <x v="4"/>
    <x v="12"/>
    <x v="0"/>
    <x v="29"/>
    <x v="5"/>
    <n v="127.12830000000001"/>
    <n v="43.992000000000004"/>
    <n v="83.136300000000006"/>
  </r>
  <r>
    <x v="4"/>
    <x v="4"/>
    <x v="12"/>
    <x v="0"/>
    <x v="30"/>
    <x v="6"/>
    <n v="57.793599999999998"/>
    <n v="24.533999999999999"/>
    <n v="33.259599999999999"/>
  </r>
  <r>
    <x v="4"/>
    <x v="4"/>
    <x v="12"/>
    <x v="0"/>
    <x v="31"/>
    <x v="7"/>
    <n v="86.426100000000019"/>
    <n v="28.235250000000001"/>
    <n v="58.190850000000019"/>
  </r>
  <r>
    <x v="4"/>
    <x v="4"/>
    <x v="12"/>
    <x v="0"/>
    <x v="32"/>
    <x v="8"/>
    <n v="71.361000000000018"/>
    <n v="35.25"/>
    <n v="36.111000000000018"/>
  </r>
  <r>
    <x v="4"/>
    <x v="4"/>
    <x v="12"/>
    <x v="0"/>
    <x v="33"/>
    <x v="9"/>
    <n v="124.57340000000001"/>
    <n v="54.778500000000008"/>
    <n v="69.794899999999998"/>
  </r>
  <r>
    <x v="4"/>
    <x v="4"/>
    <x v="12"/>
    <x v="0"/>
    <x v="34"/>
    <x v="10"/>
    <n v="130.5642"/>
    <n v="46.741500000000002"/>
    <n v="83.822699999999998"/>
  </r>
  <r>
    <x v="4"/>
    <x v="4"/>
    <x v="12"/>
    <x v="0"/>
    <x v="35"/>
    <x v="11"/>
    <n v="106.77719999999999"/>
    <n v="49.491"/>
    <n v="57.286199999999994"/>
  </r>
  <r>
    <x v="4"/>
    <x v="4"/>
    <x v="11"/>
    <x v="1"/>
    <x v="24"/>
    <x v="0"/>
    <n v="44.355600000000003"/>
    <n v="32.588999999999999"/>
    <n v="11.766600000000004"/>
  </r>
  <r>
    <x v="4"/>
    <x v="4"/>
    <x v="11"/>
    <x v="1"/>
    <x v="25"/>
    <x v="1"/>
    <n v="70.240799999999993"/>
    <n v="39.760000000000005"/>
    <n v="30.480799999999988"/>
  </r>
  <r>
    <x v="4"/>
    <x v="4"/>
    <x v="11"/>
    <x v="1"/>
    <x v="26"/>
    <x v="2"/>
    <n v="85.248000000000005"/>
    <n v="55.664000000000001"/>
    <n v="29.584000000000003"/>
  </r>
  <r>
    <x v="4"/>
    <x v="4"/>
    <x v="11"/>
    <x v="1"/>
    <x v="27"/>
    <x v="3"/>
    <n v="52.835999999999999"/>
    <n v="42.245000000000005"/>
    <n v="10.590999999999994"/>
  </r>
  <r>
    <x v="4"/>
    <x v="4"/>
    <x v="11"/>
    <x v="1"/>
    <x v="28"/>
    <x v="4"/>
    <n v="58.075200000000002"/>
    <n v="37.914000000000001"/>
    <n v="20.161200000000001"/>
  </r>
  <r>
    <x v="4"/>
    <x v="4"/>
    <x v="11"/>
    <x v="1"/>
    <x v="29"/>
    <x v="5"/>
    <n v="61.760400000000004"/>
    <n v="49.841999999999999"/>
    <n v="11.918400000000005"/>
  </r>
  <r>
    <x v="4"/>
    <x v="4"/>
    <x v="11"/>
    <x v="1"/>
    <x v="30"/>
    <x v="6"/>
    <n v="38.361600000000003"/>
    <n v="30.956000000000003"/>
    <n v="7.4055999999999997"/>
  </r>
  <r>
    <x v="4"/>
    <x v="4"/>
    <x v="11"/>
    <x v="1"/>
    <x v="31"/>
    <x v="7"/>
    <n v="46.3536"/>
    <n v="30.352499999999999"/>
    <n v="16.001100000000001"/>
  </r>
  <r>
    <x v="4"/>
    <x v="4"/>
    <x v="11"/>
    <x v="1"/>
    <x v="32"/>
    <x v="8"/>
    <n v="49.284000000000006"/>
    <n v="31.95"/>
    <n v="17.334000000000007"/>
  </r>
  <r>
    <x v="4"/>
    <x v="4"/>
    <x v="11"/>
    <x v="1"/>
    <x v="33"/>
    <x v="9"/>
    <n v="65.889600000000002"/>
    <n v="45.227000000000004"/>
    <n v="20.662599999999998"/>
  </r>
  <r>
    <x v="4"/>
    <x v="4"/>
    <x v="11"/>
    <x v="1"/>
    <x v="34"/>
    <x v="10"/>
    <n v="51.948"/>
    <n v="36.92"/>
    <n v="15.027999999999999"/>
  </r>
  <r>
    <x v="4"/>
    <x v="4"/>
    <x v="11"/>
    <x v="1"/>
    <x v="35"/>
    <x v="11"/>
    <n v="62.870399999999997"/>
    <n v="39.192"/>
    <n v="23.678399999999996"/>
  </r>
  <r>
    <x v="4"/>
    <x v="4"/>
    <x v="12"/>
    <x v="2"/>
    <x v="24"/>
    <x v="0"/>
    <n v="31.697999999999997"/>
    <n v="13.9392"/>
    <n v="17.758799999999997"/>
  </r>
  <r>
    <x v="4"/>
    <x v="4"/>
    <x v="12"/>
    <x v="2"/>
    <x v="25"/>
    <x v="1"/>
    <n v="38.213700000000003"/>
    <n v="24.64"/>
    <n v="13.573700000000002"/>
  </r>
  <r>
    <x v="4"/>
    <x v="4"/>
    <x v="12"/>
    <x v="2"/>
    <x v="26"/>
    <x v="2"/>
    <n v="42.733600000000003"/>
    <n v="30.412800000000001"/>
    <n v="12.320800000000002"/>
  </r>
  <r>
    <x v="4"/>
    <x v="4"/>
    <x v="12"/>
    <x v="2"/>
    <x v="27"/>
    <x v="3"/>
    <n v="33.693800000000003"/>
    <n v="28.5824"/>
    <n v="5.1114000000000033"/>
  </r>
  <r>
    <x v="4"/>
    <x v="4"/>
    <x v="12"/>
    <x v="2"/>
    <x v="28"/>
    <x v="4"/>
    <n v="42.263999999999996"/>
    <n v="22.176000000000002"/>
    <n v="20.087999999999994"/>
  </r>
  <r>
    <x v="4"/>
    <x v="4"/>
    <x v="12"/>
    <x v="2"/>
    <x v="29"/>
    <x v="5"/>
    <n v="40.444300000000005"/>
    <n v="24.024000000000001"/>
    <n v="16.420300000000005"/>
  </r>
  <r>
    <x v="4"/>
    <x v="4"/>
    <x v="12"/>
    <x v="2"/>
    <x v="30"/>
    <x v="6"/>
    <n v="27.941199999999998"/>
    <n v="16.755199999999999"/>
    <n v="11.186"/>
  </r>
  <r>
    <x v="4"/>
    <x v="4"/>
    <x v="12"/>
    <x v="2"/>
    <x v="31"/>
    <x v="7"/>
    <n v="27.9999"/>
    <n v="17.423999999999999"/>
    <n v="10.575900000000001"/>
  </r>
  <r>
    <x v="4"/>
    <x v="4"/>
    <x v="12"/>
    <x v="2"/>
    <x v="32"/>
    <x v="8"/>
    <n v="24.067"/>
    <n v="20.768000000000001"/>
    <n v="3.2989999999999995"/>
  </r>
  <r>
    <x v="4"/>
    <x v="4"/>
    <x v="12"/>
    <x v="2"/>
    <x v="33"/>
    <x v="9"/>
    <n v="45.60990000000001"/>
    <n v="28.089599999999997"/>
    <n v="17.520300000000013"/>
  </r>
  <r>
    <x v="4"/>
    <x v="4"/>
    <x v="12"/>
    <x v="2"/>
    <x v="34"/>
    <x v="10"/>
    <n v="45.0229"/>
    <n v="26.083199999999998"/>
    <n v="18.939700000000002"/>
  </r>
  <r>
    <x v="4"/>
    <x v="4"/>
    <x v="12"/>
    <x v="2"/>
    <x v="35"/>
    <x v="11"/>
    <n v="34.515599999999999"/>
    <n v="17.952000000000002"/>
    <n v="16.563599999999997"/>
  </r>
  <r>
    <x v="4"/>
    <x v="4"/>
    <x v="12"/>
    <x v="3"/>
    <x v="24"/>
    <x v="0"/>
    <n v="67.787100000000009"/>
    <n v="39.33"/>
    <n v="28.457100000000011"/>
  </r>
  <r>
    <x v="4"/>
    <x v="4"/>
    <x v="12"/>
    <x v="3"/>
    <x v="25"/>
    <x v="1"/>
    <n v="96.740000000000009"/>
    <n v="58.52000000000001"/>
    <n v="38.22"/>
  </r>
  <r>
    <x v="4"/>
    <x v="4"/>
    <x v="12"/>
    <x v="3"/>
    <x v="26"/>
    <x v="2"/>
    <n v="108.3488"/>
    <n v="64.448000000000008"/>
    <n v="43.90079999999999"/>
  </r>
  <r>
    <x v="4"/>
    <x v="4"/>
    <x v="12"/>
    <x v="3"/>
    <x v="27"/>
    <x v="3"/>
    <n v="100.60960000000001"/>
    <n v="52.136000000000003"/>
    <n v="48.473600000000012"/>
  </r>
  <r>
    <x v="4"/>
    <x v="4"/>
    <x v="12"/>
    <x v="3"/>
    <x v="28"/>
    <x v="4"/>
    <n v="88.724400000000003"/>
    <n v="43.775999999999996"/>
    <n v="44.948400000000007"/>
  </r>
  <r>
    <x v="4"/>
    <x v="4"/>
    <x v="12"/>
    <x v="3"/>
    <x v="29"/>
    <x v="5"/>
    <n v="88.0334"/>
    <n v="52.364000000000004"/>
    <n v="35.669399999999996"/>
  </r>
  <r>
    <x v="4"/>
    <x v="4"/>
    <x v="12"/>
    <x v="3"/>
    <x v="30"/>
    <x v="6"/>
    <n v="64.124799999999993"/>
    <n v="35.872"/>
    <n v="28.252799999999993"/>
  </r>
  <r>
    <x v="4"/>
    <x v="4"/>
    <x v="12"/>
    <x v="3"/>
    <x v="31"/>
    <x v="7"/>
    <n v="67.787100000000009"/>
    <n v="34.542000000000002"/>
    <n v="33.245100000000008"/>
  </r>
  <r>
    <x v="4"/>
    <x v="4"/>
    <x v="12"/>
    <x v="3"/>
    <x v="32"/>
    <x v="8"/>
    <n v="81.538000000000011"/>
    <n v="30.78"/>
    <n v="50.75800000000001"/>
  </r>
  <r>
    <x v="4"/>
    <x v="4"/>
    <x v="12"/>
    <x v="3"/>
    <x v="33"/>
    <x v="9"/>
    <n v="85.131200000000007"/>
    <n v="56.924000000000007"/>
    <n v="28.2072"/>
  </r>
  <r>
    <x v="4"/>
    <x v="4"/>
    <x v="12"/>
    <x v="3"/>
    <x v="34"/>
    <x v="10"/>
    <n v="98.813000000000002"/>
    <n v="40.507999999999996"/>
    <n v="58.305000000000007"/>
  </r>
  <r>
    <x v="4"/>
    <x v="4"/>
    <x v="12"/>
    <x v="3"/>
    <x v="35"/>
    <x v="11"/>
    <n v="99.504000000000005"/>
    <n v="49.248000000000005"/>
    <n v="50.256"/>
  </r>
  <r>
    <x v="4"/>
    <x v="4"/>
    <x v="12"/>
    <x v="4"/>
    <x v="24"/>
    <x v="0"/>
    <n v="45.828000000000003"/>
    <n v="38.491199999999999"/>
    <n v="7.3368000000000038"/>
  </r>
  <r>
    <x v="4"/>
    <x v="4"/>
    <x v="12"/>
    <x v="4"/>
    <x v="25"/>
    <x v="1"/>
    <n v="102.47649999999999"/>
    <n v="72.349199999999996"/>
    <n v="30.127299999999991"/>
  </r>
  <r>
    <x v="4"/>
    <x v="4"/>
    <x v="12"/>
    <x v="4"/>
    <x v="26"/>
    <x v="2"/>
    <n v="119.1528"/>
    <n v="75.55680000000001"/>
    <n v="43.595999999999989"/>
  </r>
  <r>
    <x v="4"/>
    <x v="4"/>
    <x v="12"/>
    <x v="4"/>
    <x v="27"/>
    <x v="3"/>
    <n v="96.238800000000012"/>
    <n v="64.241100000000003"/>
    <n v="31.997700000000009"/>
  </r>
  <r>
    <x v="4"/>
    <x v="4"/>
    <x v="12"/>
    <x v="4"/>
    <x v="28"/>
    <x v="4"/>
    <n v="85.545600000000007"/>
    <n v="45.9756"/>
    <n v="39.570000000000007"/>
  </r>
  <r>
    <x v="4"/>
    <x v="4"/>
    <x v="12"/>
    <x v="4"/>
    <x v="29"/>
    <x v="5"/>
    <n v="81.917550000000006"/>
    <n v="59.073300000000003"/>
    <n v="22.844250000000002"/>
  </r>
  <r>
    <x v="4"/>
    <x v="4"/>
    <x v="12"/>
    <x v="4"/>
    <x v="30"/>
    <x v="6"/>
    <n v="59.5764"/>
    <n v="41.698799999999999"/>
    <n v="17.877600000000001"/>
  </r>
  <r>
    <x v="4"/>
    <x v="4"/>
    <x v="12"/>
    <x v="4"/>
    <x v="31"/>
    <x v="7"/>
    <n v="56.139300000000006"/>
    <n v="36.8874"/>
    <n v="19.251900000000006"/>
  </r>
  <r>
    <x v="4"/>
    <x v="4"/>
    <x v="12"/>
    <x v="4"/>
    <x v="32"/>
    <x v="8"/>
    <n v="76.38"/>
    <n v="53.014500000000005"/>
    <n v="23.36549999999999"/>
  </r>
  <r>
    <x v="4"/>
    <x v="4"/>
    <x v="12"/>
    <x v="4"/>
    <x v="33"/>
    <x v="9"/>
    <n v="92.674400000000006"/>
    <n v="51.767099999999999"/>
    <n v="40.907300000000006"/>
  </r>
  <r>
    <x v="4"/>
    <x v="4"/>
    <x v="12"/>
    <x v="4"/>
    <x v="34"/>
    <x v="10"/>
    <n v="78.607749999999996"/>
    <n v="65.443949999999987"/>
    <n v="13.163800000000009"/>
  </r>
  <r>
    <x v="4"/>
    <x v="4"/>
    <x v="12"/>
    <x v="4"/>
    <x v="35"/>
    <x v="11"/>
    <n v="64.159199999999998"/>
    <n v="48.114000000000004"/>
    <n v="16.045199999999994"/>
  </r>
  <r>
    <x v="4"/>
    <x v="4"/>
    <x v="12"/>
    <x v="5"/>
    <x v="24"/>
    <x v="0"/>
    <n v="16.364699999999999"/>
    <n v="10.893600000000001"/>
    <n v="5.4710999999999981"/>
  </r>
  <r>
    <x v="4"/>
    <x v="4"/>
    <x v="12"/>
    <x v="5"/>
    <x v="25"/>
    <x v="1"/>
    <n v="30.430400000000002"/>
    <n v="16.183999999999997"/>
    <n v="14.246400000000005"/>
  </r>
  <r>
    <x v="4"/>
    <x v="4"/>
    <x v="12"/>
    <x v="5"/>
    <x v="26"/>
    <x v="2"/>
    <n v="33.105599999999995"/>
    <n v="20.4544"/>
    <n v="12.651199999999996"/>
  </r>
  <r>
    <x v="4"/>
    <x v="4"/>
    <x v="12"/>
    <x v="5"/>
    <x v="27"/>
    <x v="3"/>
    <n v="31.308200000000003"/>
    <n v="21.705599999999997"/>
    <n v="9.602600000000006"/>
  </r>
  <r>
    <x v="4"/>
    <x v="4"/>
    <x v="12"/>
    <x v="5"/>
    <x v="28"/>
    <x v="4"/>
    <n v="25.581600000000002"/>
    <n v="13.872"/>
    <n v="11.709600000000002"/>
  </r>
  <r>
    <x v="4"/>
    <x v="4"/>
    <x v="12"/>
    <x v="5"/>
    <x v="29"/>
    <x v="5"/>
    <n v="26.354900000000001"/>
    <n v="15.558400000000001"/>
    <n v="10.7965"/>
  </r>
  <r>
    <x v="4"/>
    <x v="4"/>
    <x v="12"/>
    <x v="5"/>
    <x v="30"/>
    <x v="6"/>
    <n v="17.3888"/>
    <n v="11.750400000000001"/>
    <n v="5.638399999999999"/>
  </r>
  <r>
    <x v="4"/>
    <x v="4"/>
    <x v="12"/>
    <x v="5"/>
    <x v="31"/>
    <x v="7"/>
    <n v="21.631499999999996"/>
    <n v="10.281599999999999"/>
    <n v="11.349899999999996"/>
  </r>
  <r>
    <x v="4"/>
    <x v="4"/>
    <x v="12"/>
    <x v="5"/>
    <x v="32"/>
    <x v="8"/>
    <n v="17.138000000000002"/>
    <n v="12.512"/>
    <n v="4.6260000000000012"/>
  </r>
  <r>
    <x v="4"/>
    <x v="4"/>
    <x v="12"/>
    <x v="5"/>
    <x v="33"/>
    <x v="9"/>
    <n v="26.919200000000004"/>
    <n v="22.847999999999999"/>
    <n v="4.0712000000000046"/>
  </r>
  <r>
    <x v="4"/>
    <x v="4"/>
    <x v="12"/>
    <x v="5"/>
    <x v="34"/>
    <x v="10"/>
    <n v="29.343600000000002"/>
    <n v="15.912000000000001"/>
    <n v="13.431600000000001"/>
  </r>
  <r>
    <x v="4"/>
    <x v="4"/>
    <x v="12"/>
    <x v="5"/>
    <x v="35"/>
    <x v="11"/>
    <n v="28.841999999999999"/>
    <n v="18.278400000000001"/>
    <n v="10.563599999999997"/>
  </r>
  <r>
    <x v="4"/>
    <x v="4"/>
    <x v="12"/>
    <x v="6"/>
    <x v="24"/>
    <x v="0"/>
    <n v="3.9366000000000003"/>
    <n v="1.0044000000000002"/>
    <n v="2.9321999999999999"/>
  </r>
  <r>
    <x v="4"/>
    <x v="4"/>
    <x v="12"/>
    <x v="6"/>
    <x v="25"/>
    <x v="1"/>
    <n v="4.8761999999999999"/>
    <n v="1.7807999999999999"/>
    <n v="3.0953999999999997"/>
  </r>
  <r>
    <x v="4"/>
    <x v="4"/>
    <x v="12"/>
    <x v="6"/>
    <x v="26"/>
    <x v="2"/>
    <n v="5.1840000000000011"/>
    <n v="1.8815999999999999"/>
    <n v="3.3024000000000013"/>
  </r>
  <r>
    <x v="4"/>
    <x v="4"/>
    <x v="12"/>
    <x v="6"/>
    <x v="27"/>
    <x v="3"/>
    <n v="6.1236000000000006"/>
    <n v="1.3775999999999999"/>
    <n v="4.7460000000000004"/>
  </r>
  <r>
    <x v="4"/>
    <x v="4"/>
    <x v="12"/>
    <x v="6"/>
    <x v="28"/>
    <x v="4"/>
    <n v="5.0058000000000007"/>
    <n v="1.3823999999999999"/>
    <n v="3.6234000000000011"/>
  </r>
  <r>
    <x v="4"/>
    <x v="4"/>
    <x v="12"/>
    <x v="6"/>
    <x v="29"/>
    <x v="5"/>
    <n v="5.0543999999999993"/>
    <n v="1.6068"/>
    <n v="3.4475999999999996"/>
  </r>
  <r>
    <x v="4"/>
    <x v="4"/>
    <x v="12"/>
    <x v="6"/>
    <x v="30"/>
    <x v="6"/>
    <n v="3.6612"/>
    <n v="1.008"/>
    <n v="2.6532"/>
  </r>
  <r>
    <x v="4"/>
    <x v="4"/>
    <x v="12"/>
    <x v="6"/>
    <x v="31"/>
    <x v="7"/>
    <n v="2.9524500000000002"/>
    <n v="1.296"/>
    <n v="1.6564500000000002"/>
  </r>
  <r>
    <x v="4"/>
    <x v="4"/>
    <x v="12"/>
    <x v="6"/>
    <x v="32"/>
    <x v="8"/>
    <n v="3.6044999999999998"/>
    <n v="1.008"/>
    <n v="2.5964999999999998"/>
  </r>
  <r>
    <x v="4"/>
    <x v="4"/>
    <x v="12"/>
    <x v="6"/>
    <x v="33"/>
    <x v="9"/>
    <n v="6.6905999999999999"/>
    <n v="1.9319999999999997"/>
    <n v="4.7586000000000004"/>
  </r>
  <r>
    <x v="4"/>
    <x v="4"/>
    <x v="12"/>
    <x v="6"/>
    <x v="34"/>
    <x v="10"/>
    <n v="4.2119999999999997"/>
    <n v="1.6536000000000002"/>
    <n v="2.5583999999999998"/>
  </r>
  <r>
    <x v="4"/>
    <x v="4"/>
    <x v="12"/>
    <x v="6"/>
    <x v="35"/>
    <x v="11"/>
    <n v="4.4226000000000001"/>
    <n v="1.2816000000000001"/>
    <n v="3.141"/>
  </r>
  <r>
    <x v="4"/>
    <x v="4"/>
    <x v="12"/>
    <x v="6"/>
    <x v="24"/>
    <x v="0"/>
    <n v="3.3223500000000001"/>
    <n v="1.1988000000000001"/>
    <n v="2.1235499999999998"/>
  </r>
  <r>
    <x v="4"/>
    <x v="4"/>
    <x v="12"/>
    <x v="6"/>
    <x v="25"/>
    <x v="1"/>
    <n v="4.6851000000000003"/>
    <n v="1.6295999999999999"/>
    <n v="3.0555000000000003"/>
  </r>
  <r>
    <x v="4"/>
    <x v="4"/>
    <x v="12"/>
    <x v="6"/>
    <x v="26"/>
    <x v="2"/>
    <n v="6.5688000000000004"/>
    <n v="2.2655999999999996"/>
    <n v="4.3032000000000004"/>
  </r>
  <r>
    <x v="4"/>
    <x v="4"/>
    <x v="12"/>
    <x v="6"/>
    <x v="27"/>
    <x v="3"/>
    <n v="3.9605999999999999"/>
    <n v="1.3775999999999999"/>
    <n v="2.5830000000000002"/>
  </r>
  <r>
    <x v="4"/>
    <x v="4"/>
    <x v="12"/>
    <x v="6"/>
    <x v="28"/>
    <x v="4"/>
    <n v="3.5189999999999997"/>
    <n v="1.5407999999999999"/>
    <n v="1.9781999999999997"/>
  </r>
  <r>
    <x v="4"/>
    <x v="4"/>
    <x v="12"/>
    <x v="6"/>
    <x v="29"/>
    <x v="5"/>
    <n v="4.0813500000000005"/>
    <n v="1.4976"/>
    <n v="2.5837500000000002"/>
  </r>
  <r>
    <x v="4"/>
    <x v="4"/>
    <x v="12"/>
    <x v="6"/>
    <x v="30"/>
    <x v="6"/>
    <n v="3.1739999999999999"/>
    <n v="0.8448"/>
    <n v="2.3292000000000002"/>
  </r>
  <r>
    <x v="4"/>
    <x v="4"/>
    <x v="12"/>
    <x v="6"/>
    <x v="31"/>
    <x v="7"/>
    <n v="2.6392500000000001"/>
    <n v="1.08"/>
    <n v="1.55925"/>
  </r>
  <r>
    <x v="4"/>
    <x v="4"/>
    <x v="12"/>
    <x v="6"/>
    <x v="32"/>
    <x v="8"/>
    <n v="3.9674999999999998"/>
    <n v="1.1519999999999999"/>
    <n v="2.8155000000000001"/>
  </r>
  <r>
    <x v="4"/>
    <x v="4"/>
    <x v="12"/>
    <x v="6"/>
    <x v="33"/>
    <x v="9"/>
    <n v="3.9123000000000001"/>
    <n v="1.7303999999999999"/>
    <n v="2.1819000000000002"/>
  </r>
  <r>
    <x v="4"/>
    <x v="4"/>
    <x v="12"/>
    <x v="6"/>
    <x v="34"/>
    <x v="10"/>
    <n v="4.9335000000000004"/>
    <n v="1.6224000000000001"/>
    <n v="3.3111000000000006"/>
  </r>
  <r>
    <x v="4"/>
    <x v="4"/>
    <x v="12"/>
    <x v="6"/>
    <x v="35"/>
    <x v="11"/>
    <n v="4.4711999999999996"/>
    <n v="1.5552000000000001"/>
    <n v="2.9159999999999995"/>
  </r>
  <r>
    <x v="4"/>
    <x v="4"/>
    <x v="12"/>
    <x v="6"/>
    <x v="24"/>
    <x v="0"/>
    <n v="0.32130000000000003"/>
    <n v="0.13635"/>
    <n v="0.18495000000000003"/>
  </r>
  <r>
    <x v="4"/>
    <x v="4"/>
    <x v="12"/>
    <x v="6"/>
    <x v="25"/>
    <x v="1"/>
    <n v="0.41649999999999998"/>
    <n v="0.23939999999999997"/>
    <n v="0.17710000000000001"/>
  </r>
  <r>
    <x v="4"/>
    <x v="4"/>
    <x v="12"/>
    <x v="6"/>
    <x v="26"/>
    <x v="2"/>
    <n v="0.6552"/>
    <n v="0.23759999999999998"/>
    <n v="0.41760000000000003"/>
  </r>
  <r>
    <x v="4"/>
    <x v="4"/>
    <x v="12"/>
    <x v="6"/>
    <x v="27"/>
    <x v="3"/>
    <n v="0.46059999999999995"/>
    <n v="0.1701"/>
    <n v="0.29049999999999998"/>
  </r>
  <r>
    <x v="4"/>
    <x v="4"/>
    <x v="12"/>
    <x v="6"/>
    <x v="28"/>
    <x v="4"/>
    <n v="0.36119999999999997"/>
    <n v="0.19440000000000002"/>
    <n v="0.16679999999999995"/>
  </r>
  <r>
    <x v="4"/>
    <x v="4"/>
    <x v="12"/>
    <x v="6"/>
    <x v="29"/>
    <x v="5"/>
    <n v="0.52779999999999994"/>
    <n v="0.19305"/>
    <n v="0.33474999999999994"/>
  </r>
  <r>
    <x v="4"/>
    <x v="4"/>
    <x v="12"/>
    <x v="6"/>
    <x v="30"/>
    <x v="6"/>
    <n v="0.30800000000000005"/>
    <n v="0.11399999999999999"/>
    <n v="0.19400000000000006"/>
  </r>
  <r>
    <x v="4"/>
    <x v="4"/>
    <x v="12"/>
    <x v="6"/>
    <x v="31"/>
    <x v="7"/>
    <n v="0.26145000000000002"/>
    <n v="0.1593"/>
    <n v="0.10215000000000002"/>
  </r>
  <r>
    <x v="4"/>
    <x v="4"/>
    <x v="12"/>
    <x v="6"/>
    <x v="32"/>
    <x v="8"/>
    <n v="0.41650000000000004"/>
    <n v="0.14699999999999999"/>
    <n v="0.26950000000000007"/>
  </r>
  <r>
    <x v="4"/>
    <x v="4"/>
    <x v="12"/>
    <x v="6"/>
    <x v="33"/>
    <x v="9"/>
    <n v="0.49"/>
    <n v="0.24569999999999997"/>
    <n v="0.24430000000000002"/>
  </r>
  <r>
    <x v="4"/>
    <x v="4"/>
    <x v="12"/>
    <x v="6"/>
    <x v="34"/>
    <x v="10"/>
    <n v="0.54144999999999999"/>
    <n v="0.15600000000000003"/>
    <n v="0.38544999999999996"/>
  </r>
  <r>
    <x v="4"/>
    <x v="4"/>
    <x v="12"/>
    <x v="6"/>
    <x v="35"/>
    <x v="11"/>
    <n v="0.34439999999999998"/>
    <n v="0.15839999999999999"/>
    <n v="0.186"/>
  </r>
  <r>
    <x v="4"/>
    <x v="4"/>
    <x v="12"/>
    <x v="6"/>
    <x v="24"/>
    <x v="0"/>
    <n v="6.3063000000000002"/>
    <n v="3.3407999999999998"/>
    <n v="2.9655000000000005"/>
  </r>
  <r>
    <x v="4"/>
    <x v="4"/>
    <x v="12"/>
    <x v="6"/>
    <x v="25"/>
    <x v="1"/>
    <n v="9.2092000000000009"/>
    <n v="5.1520000000000001"/>
    <n v="4.0572000000000008"/>
  </r>
  <r>
    <x v="4"/>
    <x v="4"/>
    <x v="12"/>
    <x v="6"/>
    <x v="26"/>
    <x v="2"/>
    <n v="9.6095999999999986"/>
    <n v="4.0960000000000001"/>
    <n v="5.5135999999999985"/>
  </r>
  <r>
    <x v="4"/>
    <x v="4"/>
    <x v="12"/>
    <x v="6"/>
    <x v="27"/>
    <x v="3"/>
    <n v="10.01"/>
    <n v="5.0176000000000007"/>
    <n v="4.9923999999999991"/>
  </r>
  <r>
    <x v="4"/>
    <x v="4"/>
    <x v="12"/>
    <x v="6"/>
    <x v="28"/>
    <x v="4"/>
    <n v="8.7515999999999998"/>
    <n v="3.1487999999999996"/>
    <n v="5.6028000000000002"/>
  </r>
  <r>
    <x v="4"/>
    <x v="4"/>
    <x v="12"/>
    <x v="6"/>
    <x v="29"/>
    <x v="5"/>
    <n v="11.06105"/>
    <n v="3.7440000000000002"/>
    <n v="7.3170500000000001"/>
  </r>
  <r>
    <x v="4"/>
    <x v="4"/>
    <x v="12"/>
    <x v="6"/>
    <x v="30"/>
    <x v="6"/>
    <n v="5.0907999999999998"/>
    <n v="2.6880000000000002"/>
    <n v="2.4027999999999996"/>
  </r>
  <r>
    <x v="4"/>
    <x v="4"/>
    <x v="12"/>
    <x v="6"/>
    <x v="31"/>
    <x v="7"/>
    <n v="7.52895"/>
    <n v="3.3695999999999997"/>
    <n v="4.1593499999999999"/>
  </r>
  <r>
    <x v="4"/>
    <x v="4"/>
    <x v="12"/>
    <x v="6"/>
    <x v="32"/>
    <x v="8"/>
    <n v="6.6495000000000006"/>
    <n v="3.4560000000000004"/>
    <n v="3.1935000000000002"/>
  </r>
  <r>
    <x v="4"/>
    <x v="4"/>
    <x v="12"/>
    <x v="6"/>
    <x v="33"/>
    <x v="9"/>
    <n v="10.6106"/>
    <n v="4.4800000000000004"/>
    <n v="6.1305999999999994"/>
  </r>
  <r>
    <x v="4"/>
    <x v="4"/>
    <x v="12"/>
    <x v="6"/>
    <x v="34"/>
    <x v="10"/>
    <n v="9.1090999999999998"/>
    <n v="3.4944000000000002"/>
    <n v="5.6146999999999991"/>
  </r>
  <r>
    <x v="4"/>
    <x v="4"/>
    <x v="12"/>
    <x v="6"/>
    <x v="35"/>
    <x v="11"/>
    <n v="9.6096000000000004"/>
    <n v="4.4543999999999997"/>
    <n v="5.1552000000000007"/>
  </r>
  <r>
    <x v="4"/>
    <x v="4"/>
    <x v="12"/>
    <x v="6"/>
    <x v="24"/>
    <x v="0"/>
    <n v="5.7960000000000003"/>
    <n v="1.9835999999999998"/>
    <n v="3.8124000000000002"/>
  </r>
  <r>
    <x v="4"/>
    <x v="4"/>
    <x v="12"/>
    <x v="6"/>
    <x v="25"/>
    <x v="1"/>
    <n v="7.8085000000000004"/>
    <n v="2.5802"/>
    <n v="5.2283000000000008"/>
  </r>
  <r>
    <x v="4"/>
    <x v="4"/>
    <x v="12"/>
    <x v="6"/>
    <x v="26"/>
    <x v="2"/>
    <n v="9.9360000000000017"/>
    <n v="3.1616"/>
    <n v="6.7744000000000018"/>
  </r>
  <r>
    <x v="4"/>
    <x v="4"/>
    <x v="12"/>
    <x v="6"/>
    <x v="27"/>
    <x v="3"/>
    <n v="6.601"/>
    <n v="2.5004"/>
    <n v="4.1006"/>
  </r>
  <r>
    <x v="4"/>
    <x v="4"/>
    <x v="12"/>
    <x v="6"/>
    <x v="28"/>
    <x v="4"/>
    <n v="6.9690000000000003"/>
    <n v="2.1432000000000002"/>
    <n v="4.8258000000000001"/>
  </r>
  <r>
    <x v="4"/>
    <x v="4"/>
    <x v="12"/>
    <x v="6"/>
    <x v="29"/>
    <x v="5"/>
    <n v="6.3537500000000007"/>
    <n v="2.5688000000000004"/>
    <n v="3.7849500000000003"/>
  </r>
  <r>
    <x v="4"/>
    <x v="4"/>
    <x v="12"/>
    <x v="6"/>
    <x v="30"/>
    <x v="6"/>
    <n v="5.4740000000000002"/>
    <n v="1.8088"/>
    <n v="3.6652000000000005"/>
  </r>
  <r>
    <x v="4"/>
    <x v="4"/>
    <x v="12"/>
    <x v="6"/>
    <x v="31"/>
    <x v="7"/>
    <n v="5.5890000000000004"/>
    <n v="2.052"/>
    <n v="3.5370000000000004"/>
  </r>
  <r>
    <x v="4"/>
    <x v="4"/>
    <x v="12"/>
    <x v="6"/>
    <x v="32"/>
    <x v="8"/>
    <n v="5.0025000000000004"/>
    <n v="1.9190000000000003"/>
    <n v="3.0834999999999999"/>
  </r>
  <r>
    <x v="4"/>
    <x v="4"/>
    <x v="12"/>
    <x v="6"/>
    <x v="33"/>
    <x v="9"/>
    <n v="7.3255000000000008"/>
    <n v="2.9260000000000006"/>
    <n v="4.3994999999999997"/>
  </r>
  <r>
    <x v="4"/>
    <x v="4"/>
    <x v="12"/>
    <x v="6"/>
    <x v="34"/>
    <x v="10"/>
    <n v="8.6709999999999994"/>
    <n v="2.3959000000000001"/>
    <n v="6.2750999999999992"/>
  </r>
  <r>
    <x v="4"/>
    <x v="4"/>
    <x v="12"/>
    <x v="6"/>
    <x v="35"/>
    <x v="11"/>
    <n v="6.0720000000000001"/>
    <n v="2.0520000000000005"/>
    <n v="4.0199999999999996"/>
  </r>
  <r>
    <x v="4"/>
    <x v="4"/>
    <x v="12"/>
    <x v="6"/>
    <x v="24"/>
    <x v="0"/>
    <n v="2.0511000000000004"/>
    <n v="0.9234"/>
    <n v="1.1277000000000004"/>
  </r>
  <r>
    <x v="4"/>
    <x v="4"/>
    <x v="12"/>
    <x v="6"/>
    <x v="25"/>
    <x v="1"/>
    <n v="3.1906000000000003"/>
    <n v="1.2978000000000001"/>
    <n v="1.8928000000000003"/>
  </r>
  <r>
    <x v="4"/>
    <x v="4"/>
    <x v="12"/>
    <x v="6"/>
    <x v="26"/>
    <x v="2"/>
    <n v="4.0247999999999999"/>
    <n v="1.4543999999999999"/>
    <n v="2.5704000000000002"/>
  </r>
  <r>
    <x v="4"/>
    <x v="4"/>
    <x v="12"/>
    <x v="6"/>
    <x v="27"/>
    <x v="3"/>
    <n v="2.6187"/>
    <n v="1.4616"/>
    <n v="1.1571"/>
  </r>
  <r>
    <x v="4"/>
    <x v="4"/>
    <x v="12"/>
    <x v="6"/>
    <x v="28"/>
    <x v="4"/>
    <n v="2.58"/>
    <n v="1.2744"/>
    <n v="1.3056000000000001"/>
  </r>
  <r>
    <x v="4"/>
    <x v="4"/>
    <x v="12"/>
    <x v="6"/>
    <x v="29"/>
    <x v="5"/>
    <n v="2.4316499999999999"/>
    <n v="1.1114999999999999"/>
    <n v="1.3201499999999999"/>
  </r>
  <r>
    <x v="4"/>
    <x v="4"/>
    <x v="12"/>
    <x v="6"/>
    <x v="30"/>
    <x v="6"/>
    <n v="1.6683999999999999"/>
    <n v="0.63359999999999994"/>
    <n v="1.0347999999999999"/>
  </r>
  <r>
    <x v="4"/>
    <x v="4"/>
    <x v="12"/>
    <x v="6"/>
    <x v="31"/>
    <x v="7"/>
    <n v="2.1091500000000001"/>
    <n v="0.75330000000000008"/>
    <n v="1.35585"/>
  </r>
  <r>
    <x v="4"/>
    <x v="4"/>
    <x v="12"/>
    <x v="6"/>
    <x v="32"/>
    <x v="8"/>
    <n v="1.7844999999999998"/>
    <n v="0.88200000000000001"/>
    <n v="0.90249999999999975"/>
  </r>
  <r>
    <x v="4"/>
    <x v="4"/>
    <x v="12"/>
    <x v="6"/>
    <x v="33"/>
    <x v="9"/>
    <n v="2.6789000000000001"/>
    <n v="1.2222"/>
    <n v="1.4567000000000001"/>
  </r>
  <r>
    <x v="4"/>
    <x v="4"/>
    <x v="12"/>
    <x v="6"/>
    <x v="34"/>
    <x v="10"/>
    <n v="2.6831999999999998"/>
    <n v="1.1348999999999998"/>
    <n v="1.5483"/>
  </r>
  <r>
    <x v="4"/>
    <x v="4"/>
    <x v="12"/>
    <x v="6"/>
    <x v="35"/>
    <x v="11"/>
    <n v="2.7606000000000002"/>
    <n v="1.1124000000000001"/>
    <n v="1.6482000000000001"/>
  </r>
  <r>
    <x v="0"/>
    <x v="0"/>
    <x v="13"/>
    <x v="0"/>
    <x v="24"/>
    <x v="0"/>
    <n v="57.009600000000006"/>
    <n v="23.249700000000004"/>
    <n v="33.759900000000002"/>
  </r>
  <r>
    <x v="0"/>
    <x v="0"/>
    <x v="13"/>
    <x v="0"/>
    <x v="25"/>
    <x v="1"/>
    <n v="69.619199999999992"/>
    <n v="32.848199999999999"/>
    <n v="36.770999999999994"/>
  </r>
  <r>
    <x v="0"/>
    <x v="0"/>
    <x v="13"/>
    <x v="0"/>
    <x v="26"/>
    <x v="2"/>
    <n v="110.82239999999999"/>
    <n v="33.369599999999998"/>
    <n v="77.452799999999996"/>
  </r>
  <r>
    <x v="0"/>
    <x v="0"/>
    <x v="13"/>
    <x v="0"/>
    <x v="27"/>
    <x v="3"/>
    <n v="89.510400000000004"/>
    <n v="31.852799999999998"/>
    <n v="57.657600000000002"/>
  </r>
  <r>
    <x v="0"/>
    <x v="0"/>
    <x v="13"/>
    <x v="0"/>
    <x v="28"/>
    <x v="4"/>
    <n v="85.248000000000005"/>
    <n v="31.568400000000004"/>
    <n v="53.679600000000001"/>
  </r>
  <r>
    <x v="0"/>
    <x v="0"/>
    <x v="13"/>
    <x v="0"/>
    <x v="29"/>
    <x v="5"/>
    <n v="73.112000000000009"/>
    <n v="34.815300000000001"/>
    <n v="38.296700000000008"/>
  </r>
  <r>
    <x v="0"/>
    <x v="0"/>
    <x v="13"/>
    <x v="0"/>
    <x v="30"/>
    <x v="6"/>
    <n v="53.043200000000006"/>
    <n v="20.097600000000003"/>
    <n v="32.945599999999999"/>
  </r>
  <r>
    <x v="0"/>
    <x v="0"/>
    <x v="13"/>
    <x v="0"/>
    <x v="31"/>
    <x v="7"/>
    <n v="44.755200000000002"/>
    <n v="24.742799999999999"/>
    <n v="20.012400000000003"/>
  </r>
  <r>
    <x v="0"/>
    <x v="0"/>
    <x v="13"/>
    <x v="0"/>
    <x v="32"/>
    <x v="8"/>
    <n v="60.384000000000007"/>
    <n v="28.439999999999998"/>
    <n v="31.94400000000001"/>
  </r>
  <r>
    <x v="0"/>
    <x v="0"/>
    <x v="13"/>
    <x v="0"/>
    <x v="33"/>
    <x v="9"/>
    <n v="77.907199999999989"/>
    <n v="28.866599999999998"/>
    <n v="49.040599999999991"/>
  </r>
  <r>
    <x v="0"/>
    <x v="0"/>
    <x v="13"/>
    <x v="0"/>
    <x v="34"/>
    <x v="10"/>
    <n v="78.499200000000016"/>
    <n v="25.572300000000002"/>
    <n v="52.926900000000018"/>
  </r>
  <r>
    <x v="0"/>
    <x v="0"/>
    <x v="13"/>
    <x v="0"/>
    <x v="35"/>
    <x v="11"/>
    <n v="58.252800000000001"/>
    <n v="30.146400000000003"/>
    <n v="28.106399999999997"/>
  </r>
  <r>
    <x v="0"/>
    <x v="0"/>
    <x v="13"/>
    <x v="1"/>
    <x v="24"/>
    <x v="0"/>
    <n v="31.618350000000003"/>
    <n v="21.631499999999999"/>
    <n v="9.986850000000004"/>
  </r>
  <r>
    <x v="0"/>
    <x v="0"/>
    <x v="13"/>
    <x v="1"/>
    <x v="25"/>
    <x v="1"/>
    <n v="39.435900000000004"/>
    <n v="35.065800000000003"/>
    <n v="4.3701000000000008"/>
  </r>
  <r>
    <x v="0"/>
    <x v="0"/>
    <x v="13"/>
    <x v="1"/>
    <x v="26"/>
    <x v="2"/>
    <n v="46.0824"/>
    <n v="37.646400000000007"/>
    <n v="8.4359999999999928"/>
  </r>
  <r>
    <x v="0"/>
    <x v="0"/>
    <x v="13"/>
    <x v="1"/>
    <x v="27"/>
    <x v="3"/>
    <n v="41.651400000000002"/>
    <n v="35.42"/>
    <n v="6.2314000000000007"/>
  </r>
  <r>
    <x v="0"/>
    <x v="0"/>
    <x v="13"/>
    <x v="1"/>
    <x v="28"/>
    <x v="4"/>
    <n v="34.561800000000005"/>
    <n v="25.502399999999998"/>
    <n v="9.0594000000000072"/>
  </r>
  <r>
    <x v="0"/>
    <x v="0"/>
    <x v="13"/>
    <x v="1"/>
    <x v="29"/>
    <x v="5"/>
    <n v="34.150350000000003"/>
    <n v="35.5212"/>
    <n v="-1.3708499999999972"/>
  </r>
  <r>
    <x v="0"/>
    <x v="0"/>
    <x v="13"/>
    <x v="1"/>
    <x v="30"/>
    <x v="6"/>
    <n v="20.7624"/>
    <n v="22.871200000000002"/>
    <n v="-2.1088000000000022"/>
  </r>
  <r>
    <x v="0"/>
    <x v="0"/>
    <x v="13"/>
    <x v="1"/>
    <x v="31"/>
    <x v="7"/>
    <n v="29.624400000000001"/>
    <n v="25.502400000000002"/>
    <n v="4.1219999999999999"/>
  </r>
  <r>
    <x v="0"/>
    <x v="0"/>
    <x v="13"/>
    <x v="1"/>
    <x v="32"/>
    <x v="8"/>
    <n v="33.232500000000002"/>
    <n v="20.998999999999999"/>
    <n v="12.233500000000003"/>
  </r>
  <r>
    <x v="0"/>
    <x v="0"/>
    <x v="13"/>
    <x v="1"/>
    <x v="33"/>
    <x v="9"/>
    <n v="52.728900000000003"/>
    <n v="35.7742"/>
    <n v="16.954700000000003"/>
  </r>
  <r>
    <x v="0"/>
    <x v="0"/>
    <x v="13"/>
    <x v="1"/>
    <x v="34"/>
    <x v="10"/>
    <n v="34.97325"/>
    <n v="33.547800000000002"/>
    <n v="1.4254499999999979"/>
  </r>
  <r>
    <x v="0"/>
    <x v="0"/>
    <x v="13"/>
    <x v="1"/>
    <x v="35"/>
    <x v="11"/>
    <n v="30.384000000000004"/>
    <n v="35.824799999999996"/>
    <n v="-5.4407999999999923"/>
  </r>
  <r>
    <x v="0"/>
    <x v="0"/>
    <x v="13"/>
    <x v="2"/>
    <x v="24"/>
    <x v="0"/>
    <n v="18.049500000000002"/>
    <n v="9.3775499999999994"/>
    <n v="8.6719500000000025"/>
  </r>
  <r>
    <x v="0"/>
    <x v="0"/>
    <x v="13"/>
    <x v="2"/>
    <x v="25"/>
    <x v="1"/>
    <n v="32.088000000000001"/>
    <n v="12.824000000000002"/>
    <n v="19.263999999999999"/>
  </r>
  <r>
    <x v="0"/>
    <x v="0"/>
    <x v="13"/>
    <x v="2"/>
    <x v="26"/>
    <x v="2"/>
    <n v="25.364799999999999"/>
    <n v="20.701599999999999"/>
    <n v="4.6631999999999998"/>
  </r>
  <r>
    <x v="0"/>
    <x v="0"/>
    <x v="13"/>
    <x v="2"/>
    <x v="27"/>
    <x v="3"/>
    <n v="27.542200000000001"/>
    <n v="17.793300000000002"/>
    <n v="9.748899999999999"/>
  </r>
  <r>
    <x v="0"/>
    <x v="0"/>
    <x v="13"/>
    <x v="2"/>
    <x v="28"/>
    <x v="4"/>
    <n v="19.9404"/>
    <n v="15.663599999999999"/>
    <n v="4.2768000000000015"/>
  </r>
  <r>
    <x v="0"/>
    <x v="0"/>
    <x v="13"/>
    <x v="2"/>
    <x v="29"/>
    <x v="5"/>
    <n v="25.326600000000003"/>
    <n v="14.140749999999999"/>
    <n v="11.185850000000004"/>
  </r>
  <r>
    <x v="0"/>
    <x v="0"/>
    <x v="13"/>
    <x v="2"/>
    <x v="30"/>
    <x v="6"/>
    <n v="12.376800000000001"/>
    <n v="8.702"/>
    <n v="3.6748000000000012"/>
  </r>
  <r>
    <x v="0"/>
    <x v="0"/>
    <x v="13"/>
    <x v="2"/>
    <x v="31"/>
    <x v="7"/>
    <n v="16.8462"/>
    <n v="8.4500999999999991"/>
    <n v="8.3961000000000006"/>
  </r>
  <r>
    <x v="0"/>
    <x v="0"/>
    <x v="13"/>
    <x v="2"/>
    <x v="32"/>
    <x v="8"/>
    <n v="17.763000000000002"/>
    <n v="10.305000000000001"/>
    <n v="7.4580000000000002"/>
  </r>
  <r>
    <x v="0"/>
    <x v="0"/>
    <x v="13"/>
    <x v="2"/>
    <x v="33"/>
    <x v="9"/>
    <n v="27.007400000000001"/>
    <n v="13.465200000000001"/>
    <n v="13.542199999999999"/>
  </r>
  <r>
    <x v="0"/>
    <x v="0"/>
    <x v="13"/>
    <x v="2"/>
    <x v="34"/>
    <x v="10"/>
    <n v="29.299400000000002"/>
    <n v="15.33155"/>
    <n v="13.967850000000002"/>
  </r>
  <r>
    <x v="0"/>
    <x v="0"/>
    <x v="13"/>
    <x v="2"/>
    <x v="35"/>
    <x v="11"/>
    <n v="25.670400000000004"/>
    <n v="12.2286"/>
    <n v="13.441800000000004"/>
  </r>
  <r>
    <x v="0"/>
    <x v="0"/>
    <x v="13"/>
    <x v="3"/>
    <x v="24"/>
    <x v="0"/>
    <n v="40.219200000000001"/>
    <n v="30.800249999999998"/>
    <n v="9.4189500000000024"/>
  </r>
  <r>
    <x v="0"/>
    <x v="0"/>
    <x v="13"/>
    <x v="3"/>
    <x v="25"/>
    <x v="1"/>
    <n v="75.224800000000002"/>
    <n v="40.131"/>
    <n v="35.093800000000002"/>
  </r>
  <r>
    <x v="0"/>
    <x v="0"/>
    <x v="13"/>
    <x v="3"/>
    <x v="26"/>
    <x v="2"/>
    <n v="88.524800000000013"/>
    <n v="40.248000000000005"/>
    <n v="48.276800000000009"/>
  </r>
  <r>
    <x v="0"/>
    <x v="0"/>
    <x v="13"/>
    <x v="3"/>
    <x v="27"/>
    <x v="3"/>
    <n v="72.245599999999996"/>
    <n v="43.816500000000005"/>
    <n v="28.429099999999991"/>
  </r>
  <r>
    <x v="0"/>
    <x v="0"/>
    <x v="13"/>
    <x v="3"/>
    <x v="28"/>
    <x v="4"/>
    <n v="75.331199999999995"/>
    <n v="33.695999999999998"/>
    <n v="41.635199999999998"/>
  </r>
  <r>
    <x v="0"/>
    <x v="0"/>
    <x v="13"/>
    <x v="3"/>
    <x v="29"/>
    <x v="5"/>
    <n v="59.477599999999995"/>
    <n v="35.743499999999997"/>
    <n v="23.734099999999998"/>
  </r>
  <r>
    <x v="0"/>
    <x v="0"/>
    <x v="13"/>
    <x v="3"/>
    <x v="30"/>
    <x v="6"/>
    <n v="39.155200000000001"/>
    <n v="23.166"/>
    <n v="15.9892"/>
  </r>
  <r>
    <x v="0"/>
    <x v="0"/>
    <x v="13"/>
    <x v="3"/>
    <x v="31"/>
    <x v="7"/>
    <n v="41.1768"/>
    <n v="30.273749999999996"/>
    <n v="10.903050000000004"/>
  </r>
  <r>
    <x v="0"/>
    <x v="0"/>
    <x v="13"/>
    <x v="3"/>
    <x v="32"/>
    <x v="8"/>
    <n v="49.476000000000006"/>
    <n v="34.515000000000001"/>
    <n v="14.961000000000006"/>
  </r>
  <r>
    <x v="0"/>
    <x v="0"/>
    <x v="13"/>
    <x v="3"/>
    <x v="33"/>
    <x v="9"/>
    <n v="64.797600000000003"/>
    <n v="36.445500000000003"/>
    <n v="28.3521"/>
  </r>
  <r>
    <x v="0"/>
    <x v="0"/>
    <x v="13"/>
    <x v="3"/>
    <x v="34"/>
    <x v="10"/>
    <n v="71.234799999999993"/>
    <n v="40.3065"/>
    <n v="30.928299999999993"/>
  </r>
  <r>
    <x v="0"/>
    <x v="0"/>
    <x v="13"/>
    <x v="3"/>
    <x v="35"/>
    <x v="11"/>
    <n v="51.072000000000003"/>
    <n v="29.484000000000002"/>
    <n v="21.588000000000001"/>
  </r>
  <r>
    <x v="0"/>
    <x v="0"/>
    <x v="13"/>
    <x v="4"/>
    <x v="24"/>
    <x v="0"/>
    <n v="41.8932"/>
    <n v="32.561999999999998"/>
    <n v="9.3312000000000026"/>
  </r>
  <r>
    <x v="0"/>
    <x v="0"/>
    <x v="13"/>
    <x v="4"/>
    <x v="25"/>
    <x v="1"/>
    <n v="71.2012"/>
    <n v="45.164700000000003"/>
    <n v="26.036499999999997"/>
  </r>
  <r>
    <x v="0"/>
    <x v="0"/>
    <x v="13"/>
    <x v="4"/>
    <x v="26"/>
    <x v="2"/>
    <n v="59.305600000000005"/>
    <n v="48.24"/>
    <n v="11.065600000000003"/>
  </r>
  <r>
    <x v="0"/>
    <x v="0"/>
    <x v="13"/>
    <x v="4"/>
    <x v="27"/>
    <x v="3"/>
    <n v="64.563800000000001"/>
    <n v="35.456400000000002"/>
    <n v="29.107399999999998"/>
  </r>
  <r>
    <x v="0"/>
    <x v="0"/>
    <x v="13"/>
    <x v="4"/>
    <x v="28"/>
    <x v="4"/>
    <n v="41.376000000000005"/>
    <n v="35.456400000000002"/>
    <n v="5.9196000000000026"/>
  </r>
  <r>
    <x v="0"/>
    <x v="0"/>
    <x v="13"/>
    <x v="4"/>
    <x v="29"/>
    <x v="5"/>
    <n v="59.391800000000003"/>
    <n v="33.315750000000001"/>
    <n v="26.076050000000002"/>
  </r>
  <r>
    <x v="0"/>
    <x v="0"/>
    <x v="13"/>
    <x v="4"/>
    <x v="30"/>
    <x v="6"/>
    <n v="35.169600000000003"/>
    <n v="20.743200000000002"/>
    <n v="14.426400000000001"/>
  </r>
  <r>
    <x v="0"/>
    <x v="0"/>
    <x v="13"/>
    <x v="4"/>
    <x v="31"/>
    <x v="7"/>
    <n v="38.014199999999995"/>
    <n v="31.476600000000001"/>
    <n v="6.5375999999999941"/>
  </r>
  <r>
    <x v="0"/>
    <x v="0"/>
    <x v="13"/>
    <x v="4"/>
    <x v="32"/>
    <x v="8"/>
    <n v="42.669000000000004"/>
    <n v="32.863500000000002"/>
    <n v="9.8055000000000021"/>
  </r>
  <r>
    <x v="0"/>
    <x v="0"/>
    <x v="13"/>
    <x v="4"/>
    <x v="33"/>
    <x v="9"/>
    <n v="72.408000000000001"/>
    <n v="43.898400000000002"/>
    <n v="28.509599999999999"/>
  </r>
  <r>
    <x v="0"/>
    <x v="0"/>
    <x v="13"/>
    <x v="4"/>
    <x v="34"/>
    <x v="10"/>
    <n v="60.512400000000007"/>
    <n v="43.506450000000001"/>
    <n v="17.005950000000006"/>
  </r>
  <r>
    <x v="0"/>
    <x v="0"/>
    <x v="13"/>
    <x v="4"/>
    <x v="35"/>
    <x v="11"/>
    <n v="44.479199999999999"/>
    <n v="40.521600000000007"/>
    <n v="3.9575999999999922"/>
  </r>
  <r>
    <x v="0"/>
    <x v="0"/>
    <x v="13"/>
    <x v="5"/>
    <x v="24"/>
    <x v="0"/>
    <n v="11.475"/>
    <n v="7.2832499999999998"/>
    <n v="4.1917499999999999"/>
  </r>
  <r>
    <x v="0"/>
    <x v="0"/>
    <x v="13"/>
    <x v="5"/>
    <x v="25"/>
    <x v="1"/>
    <n v="17.010000000000002"/>
    <n v="15.561"/>
    <n v="1.4490000000000016"/>
  </r>
  <r>
    <x v="0"/>
    <x v="0"/>
    <x v="13"/>
    <x v="5"/>
    <x v="26"/>
    <x v="2"/>
    <n v="24.48"/>
    <n v="16.224"/>
    <n v="8.2560000000000002"/>
  </r>
  <r>
    <x v="0"/>
    <x v="0"/>
    <x v="13"/>
    <x v="5"/>
    <x v="27"/>
    <x v="3"/>
    <n v="17.43"/>
    <n v="14.332500000000001"/>
    <n v="3.0974999999999984"/>
  </r>
  <r>
    <x v="0"/>
    <x v="0"/>
    <x v="13"/>
    <x v="5"/>
    <x v="28"/>
    <x v="4"/>
    <n v="15.66"/>
    <n v="10.647000000000002"/>
    <n v="5.0129999999999981"/>
  </r>
  <r>
    <x v="0"/>
    <x v="0"/>
    <x v="13"/>
    <x v="5"/>
    <x v="29"/>
    <x v="5"/>
    <n v="16.77"/>
    <n v="11.9145"/>
    <n v="4.8554999999999993"/>
  </r>
  <r>
    <x v="0"/>
    <x v="0"/>
    <x v="13"/>
    <x v="5"/>
    <x v="30"/>
    <x v="6"/>
    <n v="10.44"/>
    <n v="9.1259999999999994"/>
    <n v="1.3140000000000001"/>
  </r>
  <r>
    <x v="0"/>
    <x v="0"/>
    <x v="13"/>
    <x v="5"/>
    <x v="31"/>
    <x v="7"/>
    <n v="12.15"/>
    <n v="8.0730000000000004"/>
    <n v="4.077"/>
  </r>
  <r>
    <x v="0"/>
    <x v="0"/>
    <x v="13"/>
    <x v="5"/>
    <x v="32"/>
    <x v="8"/>
    <n v="17.25"/>
    <n v="8.8725000000000005"/>
    <n v="8.3774999999999995"/>
  </r>
  <r>
    <x v="0"/>
    <x v="0"/>
    <x v="13"/>
    <x v="5"/>
    <x v="33"/>
    <x v="9"/>
    <n v="21.84"/>
    <n v="11.875500000000001"/>
    <n v="9.9644999999999992"/>
  </r>
  <r>
    <x v="0"/>
    <x v="0"/>
    <x v="13"/>
    <x v="5"/>
    <x v="34"/>
    <x v="10"/>
    <n v="19.305"/>
    <n v="10.520250000000001"/>
    <n v="8.7847499999999989"/>
  </r>
  <r>
    <x v="0"/>
    <x v="0"/>
    <x v="13"/>
    <x v="5"/>
    <x v="35"/>
    <x v="11"/>
    <n v="19.62"/>
    <n v="10.881000000000002"/>
    <n v="8.738999999999999"/>
  </r>
  <r>
    <x v="0"/>
    <x v="0"/>
    <x v="13"/>
    <x v="6"/>
    <x v="24"/>
    <x v="0"/>
    <n v="2.0880000000000001"/>
    <n v="0.72675000000000001"/>
    <n v="1.3612500000000001"/>
  </r>
  <r>
    <x v="0"/>
    <x v="0"/>
    <x v="13"/>
    <x v="6"/>
    <x v="25"/>
    <x v="1"/>
    <n v="3.8164000000000002"/>
    <n v="1.2852000000000001"/>
    <n v="2.5312000000000001"/>
  </r>
  <r>
    <x v="0"/>
    <x v="0"/>
    <x v="13"/>
    <x v="6"/>
    <x v="26"/>
    <x v="2"/>
    <n v="3.7584"/>
    <n v="1.5367999999999999"/>
    <n v="2.2216"/>
  </r>
  <r>
    <x v="0"/>
    <x v="0"/>
    <x v="13"/>
    <x v="6"/>
    <x v="27"/>
    <x v="3"/>
    <n v="3.6134000000000004"/>
    <n v="1.4279999999999999"/>
    <n v="2.1854000000000005"/>
  </r>
  <r>
    <x v="0"/>
    <x v="0"/>
    <x v="13"/>
    <x v="6"/>
    <x v="28"/>
    <x v="4"/>
    <n v="2.7840000000000003"/>
    <n v="0.89760000000000006"/>
    <n v="1.8864000000000001"/>
  </r>
  <r>
    <x v="0"/>
    <x v="0"/>
    <x v="13"/>
    <x v="6"/>
    <x v="29"/>
    <x v="5"/>
    <n v="3.6945999999999999"/>
    <n v="1.1934"/>
    <n v="2.5011999999999999"/>
  </r>
  <r>
    <x v="0"/>
    <x v="0"/>
    <x v="13"/>
    <x v="6"/>
    <x v="30"/>
    <x v="6"/>
    <n v="2.0415999999999999"/>
    <n v="0.69360000000000011"/>
    <n v="1.3479999999999999"/>
  </r>
  <r>
    <x v="0"/>
    <x v="0"/>
    <x v="13"/>
    <x v="6"/>
    <x v="31"/>
    <x v="7"/>
    <n v="2.8188"/>
    <n v="0.91799999999999993"/>
    <n v="1.9008"/>
  </r>
  <r>
    <x v="0"/>
    <x v="0"/>
    <x v="13"/>
    <x v="6"/>
    <x v="32"/>
    <x v="8"/>
    <n v="3.2480000000000002"/>
    <n v="0.96049999999999991"/>
    <n v="2.2875000000000005"/>
  </r>
  <r>
    <x v="0"/>
    <x v="0"/>
    <x v="13"/>
    <x v="6"/>
    <x v="33"/>
    <x v="9"/>
    <n v="4.547200000000001"/>
    <n v="1.0948"/>
    <n v="3.4524000000000008"/>
  </r>
  <r>
    <x v="0"/>
    <x v="0"/>
    <x v="13"/>
    <x v="6"/>
    <x v="34"/>
    <x v="10"/>
    <n v="3.8831000000000002"/>
    <n v="0.92819999999999991"/>
    <n v="2.9549000000000003"/>
  </r>
  <r>
    <x v="0"/>
    <x v="0"/>
    <x v="13"/>
    <x v="6"/>
    <x v="35"/>
    <x v="11"/>
    <n v="4.1760000000000002"/>
    <n v="1.1118000000000001"/>
    <n v="3.0642"/>
  </r>
  <r>
    <x v="0"/>
    <x v="0"/>
    <x v="13"/>
    <x v="6"/>
    <x v="24"/>
    <x v="0"/>
    <n v="1.9251"/>
    <n v="0.73439999999999994"/>
    <n v="1.1907000000000001"/>
  </r>
  <r>
    <x v="0"/>
    <x v="0"/>
    <x v="13"/>
    <x v="6"/>
    <x v="25"/>
    <x v="1"/>
    <n v="3.2522000000000002"/>
    <n v="1.2096000000000002"/>
    <n v="2.0426000000000002"/>
  </r>
  <r>
    <x v="0"/>
    <x v="0"/>
    <x v="13"/>
    <x v="6"/>
    <x v="26"/>
    <x v="2"/>
    <n v="4.3792"/>
    <n v="1.2927999999999999"/>
    <n v="3.0864000000000003"/>
  </r>
  <r>
    <x v="0"/>
    <x v="0"/>
    <x v="13"/>
    <x v="6"/>
    <x v="27"/>
    <x v="3"/>
    <n v="3.8639999999999999"/>
    <n v="0.99680000000000013"/>
    <n v="2.8671999999999995"/>
  </r>
  <r>
    <x v="0"/>
    <x v="0"/>
    <x v="13"/>
    <x v="6"/>
    <x v="28"/>
    <x v="4"/>
    <n v="2.2631999999999999"/>
    <n v="0.98880000000000001"/>
    <n v="1.2744"/>
  </r>
  <r>
    <x v="0"/>
    <x v="0"/>
    <x v="13"/>
    <x v="6"/>
    <x v="29"/>
    <x v="5"/>
    <n v="3.1395000000000004"/>
    <n v="1.0087999999999999"/>
    <n v="2.1307000000000005"/>
  </r>
  <r>
    <x v="0"/>
    <x v="0"/>
    <x v="13"/>
    <x v="6"/>
    <x v="30"/>
    <x v="6"/>
    <n v="1.84"/>
    <n v="0.61439999999999995"/>
    <n v="1.2256"/>
  </r>
  <r>
    <x v="0"/>
    <x v="0"/>
    <x v="13"/>
    <x v="6"/>
    <x v="31"/>
    <x v="7"/>
    <n v="2.3804999999999996"/>
    <n v="0.69119999999999993"/>
    <n v="1.6892999999999998"/>
  </r>
  <r>
    <x v="0"/>
    <x v="0"/>
    <x v="13"/>
    <x v="6"/>
    <x v="32"/>
    <x v="8"/>
    <n v="2.3230000000000004"/>
    <n v="0.91999999999999993"/>
    <n v="1.4030000000000005"/>
  </r>
  <r>
    <x v="0"/>
    <x v="0"/>
    <x v="13"/>
    <x v="6"/>
    <x v="33"/>
    <x v="9"/>
    <n v="3.4132000000000002"/>
    <n v="1.1984000000000001"/>
    <n v="2.2148000000000003"/>
  </r>
  <r>
    <x v="0"/>
    <x v="0"/>
    <x v="13"/>
    <x v="6"/>
    <x v="34"/>
    <x v="10"/>
    <n v="3.5581"/>
    <n v="1.0712000000000002"/>
    <n v="2.4868999999999999"/>
  </r>
  <r>
    <x v="0"/>
    <x v="0"/>
    <x v="13"/>
    <x v="6"/>
    <x v="35"/>
    <x v="11"/>
    <n v="2.6496"/>
    <n v="1.1327999999999998"/>
    <n v="1.5168000000000001"/>
  </r>
  <r>
    <x v="0"/>
    <x v="0"/>
    <x v="13"/>
    <x v="6"/>
    <x v="24"/>
    <x v="0"/>
    <n v="0.19620000000000001"/>
    <n v="8.0100000000000005E-2"/>
    <n v="0.11610000000000001"/>
  </r>
  <r>
    <x v="0"/>
    <x v="0"/>
    <x v="13"/>
    <x v="6"/>
    <x v="25"/>
    <x v="1"/>
    <n v="0.27160000000000001"/>
    <n v="0.14840000000000003"/>
    <n v="0.12319999999999998"/>
  </r>
  <r>
    <x v="0"/>
    <x v="0"/>
    <x v="13"/>
    <x v="6"/>
    <x v="26"/>
    <x v="2"/>
    <n v="0.32319999999999999"/>
    <n v="0.17920000000000003"/>
    <n v="0.14399999999999996"/>
  </r>
  <r>
    <x v="0"/>
    <x v="0"/>
    <x v="13"/>
    <x v="6"/>
    <x v="27"/>
    <x v="3"/>
    <n v="0.27160000000000001"/>
    <n v="0.15680000000000002"/>
    <n v="0.11479999999999999"/>
  </r>
  <r>
    <x v="0"/>
    <x v="0"/>
    <x v="13"/>
    <x v="6"/>
    <x v="28"/>
    <x v="4"/>
    <n v="0.20879999999999999"/>
    <n v="0.1056"/>
    <n v="0.10319999999999999"/>
  </r>
  <r>
    <x v="0"/>
    <x v="0"/>
    <x v="13"/>
    <x v="6"/>
    <x v="29"/>
    <x v="5"/>
    <n v="0.27040000000000003"/>
    <n v="0.1547"/>
    <n v="0.11570000000000003"/>
  </r>
  <r>
    <x v="0"/>
    <x v="0"/>
    <x v="13"/>
    <x v="6"/>
    <x v="30"/>
    <x v="6"/>
    <n v="0.15679999999999999"/>
    <n v="8.5600000000000009E-2"/>
    <n v="7.1199999999999986E-2"/>
  </r>
  <r>
    <x v="0"/>
    <x v="0"/>
    <x v="13"/>
    <x v="6"/>
    <x v="31"/>
    <x v="7"/>
    <n v="0.21059999999999998"/>
    <n v="0.10529999999999999"/>
    <n v="0.10529999999999999"/>
  </r>
  <r>
    <x v="0"/>
    <x v="0"/>
    <x v="13"/>
    <x v="6"/>
    <x v="32"/>
    <x v="8"/>
    <n v="0.24"/>
    <n v="0.10500000000000001"/>
    <n v="0.13499999999999998"/>
  </r>
  <r>
    <x v="0"/>
    <x v="0"/>
    <x v="13"/>
    <x v="6"/>
    <x v="33"/>
    <x v="9"/>
    <n v="0.33040000000000003"/>
    <n v="0.14700000000000002"/>
    <n v="0.18340000000000001"/>
  </r>
  <r>
    <x v="0"/>
    <x v="0"/>
    <x v="13"/>
    <x v="6"/>
    <x v="34"/>
    <x v="10"/>
    <n v="0.23140000000000002"/>
    <n v="0.1066"/>
    <n v="0.12480000000000002"/>
  </r>
  <r>
    <x v="0"/>
    <x v="0"/>
    <x v="13"/>
    <x v="6"/>
    <x v="35"/>
    <x v="11"/>
    <n v="0.21840000000000001"/>
    <n v="9.9599999999999994E-2"/>
    <n v="0.11880000000000002"/>
  </r>
  <r>
    <x v="0"/>
    <x v="0"/>
    <x v="13"/>
    <x v="6"/>
    <x v="24"/>
    <x v="0"/>
    <n v="4.1359500000000002"/>
    <n v="1.7009999999999998"/>
    <n v="2.4349500000000006"/>
  </r>
  <r>
    <x v="0"/>
    <x v="0"/>
    <x v="13"/>
    <x v="6"/>
    <x v="25"/>
    <x v="1"/>
    <n v="6.7872000000000003"/>
    <n v="2.6144999999999996"/>
    <n v="4.1727000000000007"/>
  </r>
  <r>
    <x v="0"/>
    <x v="0"/>
    <x v="13"/>
    <x v="6"/>
    <x v="26"/>
    <x v="2"/>
    <n v="9.2111999999999998"/>
    <n v="4.0320000000000009"/>
    <n v="5.1791999999999989"/>
  </r>
  <r>
    <x v="0"/>
    <x v="0"/>
    <x v="13"/>
    <x v="6"/>
    <x v="27"/>
    <x v="3"/>
    <n v="6.8578999999999999"/>
    <n v="3.3705000000000003"/>
    <n v="3.4873999999999996"/>
  </r>
  <r>
    <x v="0"/>
    <x v="0"/>
    <x v="13"/>
    <x v="6"/>
    <x v="28"/>
    <x v="4"/>
    <n v="5.2116000000000007"/>
    <n v="2.6459999999999999"/>
    <n v="2.5656000000000008"/>
  </r>
  <r>
    <x v="0"/>
    <x v="0"/>
    <x v="13"/>
    <x v="6"/>
    <x v="29"/>
    <x v="5"/>
    <n v="7.5497499999999995"/>
    <n v="2.3692500000000005"/>
    <n v="5.1804999999999986"/>
  </r>
  <r>
    <x v="0"/>
    <x v="0"/>
    <x v="13"/>
    <x v="6"/>
    <x v="30"/>
    <x v="6"/>
    <n v="4.0804"/>
    <n v="1.6740000000000002"/>
    <n v="2.4063999999999997"/>
  </r>
  <r>
    <x v="0"/>
    <x v="0"/>
    <x v="13"/>
    <x v="6"/>
    <x v="31"/>
    <x v="7"/>
    <n v="4.8177000000000003"/>
    <n v="1.863"/>
    <n v="2.9547000000000003"/>
  </r>
  <r>
    <x v="0"/>
    <x v="0"/>
    <x v="13"/>
    <x v="6"/>
    <x v="32"/>
    <x v="8"/>
    <n v="4.8984999999999994"/>
    <n v="2.1374999999999997"/>
    <n v="2.7609999999999997"/>
  </r>
  <r>
    <x v="0"/>
    <x v="0"/>
    <x v="13"/>
    <x v="6"/>
    <x v="33"/>
    <x v="9"/>
    <n v="7.4942000000000011"/>
    <n v="3.0554999999999999"/>
    <n v="4.4387000000000008"/>
  </r>
  <r>
    <x v="0"/>
    <x v="0"/>
    <x v="13"/>
    <x v="6"/>
    <x v="34"/>
    <x v="10"/>
    <n v="7.8780000000000001"/>
    <n v="2.9835000000000003"/>
    <n v="4.8944999999999999"/>
  </r>
  <r>
    <x v="0"/>
    <x v="0"/>
    <x v="13"/>
    <x v="6"/>
    <x v="35"/>
    <x v="11"/>
    <n v="7.2114000000000003"/>
    <n v="3.24"/>
    <n v="3.9714"/>
  </r>
  <r>
    <x v="0"/>
    <x v="0"/>
    <x v="13"/>
    <x v="6"/>
    <x v="24"/>
    <x v="0"/>
    <n v="3.8807999999999998"/>
    <n v="1.3310999999999999"/>
    <n v="2.5496999999999996"/>
  </r>
  <r>
    <x v="0"/>
    <x v="0"/>
    <x v="13"/>
    <x v="6"/>
    <x v="25"/>
    <x v="1"/>
    <n v="7.3304"/>
    <n v="1.8879000000000004"/>
    <n v="5.4424999999999999"/>
  </r>
  <r>
    <x v="0"/>
    <x v="0"/>
    <x v="13"/>
    <x v="6"/>
    <x v="26"/>
    <x v="2"/>
    <n v="6.1247999999999996"/>
    <n v="1.9951999999999999"/>
    <n v="4.1295999999999999"/>
  </r>
  <r>
    <x v="0"/>
    <x v="0"/>
    <x v="13"/>
    <x v="6"/>
    <x v="27"/>
    <x v="3"/>
    <n v="5.1744000000000003"/>
    <n v="1.8676000000000004"/>
    <n v="3.3068"/>
  </r>
  <r>
    <x v="0"/>
    <x v="0"/>
    <x v="13"/>
    <x v="6"/>
    <x v="28"/>
    <x v="4"/>
    <n v="5.3328000000000007"/>
    <n v="1.9835999999999998"/>
    <n v="3.3492000000000006"/>
  </r>
  <r>
    <x v="0"/>
    <x v="0"/>
    <x v="13"/>
    <x v="6"/>
    <x v="29"/>
    <x v="5"/>
    <n v="4.7475999999999994"/>
    <n v="1.8472999999999999"/>
    <n v="2.9002999999999997"/>
  </r>
  <r>
    <x v="0"/>
    <x v="0"/>
    <x v="13"/>
    <x v="6"/>
    <x v="30"/>
    <x v="6"/>
    <n v="3.5552000000000001"/>
    <n v="1.3223999999999998"/>
    <n v="2.2328000000000001"/>
  </r>
  <r>
    <x v="0"/>
    <x v="0"/>
    <x v="13"/>
    <x v="6"/>
    <x v="31"/>
    <x v="7"/>
    <n v="4.5935999999999995"/>
    <n v="1.34415"/>
    <n v="3.2494499999999995"/>
  </r>
  <r>
    <x v="0"/>
    <x v="0"/>
    <x v="13"/>
    <x v="6"/>
    <x v="32"/>
    <x v="8"/>
    <n v="5.28"/>
    <n v="1.5515000000000001"/>
    <n v="3.7285000000000004"/>
  </r>
  <r>
    <x v="0"/>
    <x v="0"/>
    <x v="13"/>
    <x v="6"/>
    <x v="33"/>
    <x v="9"/>
    <n v="4.9896000000000003"/>
    <n v="2.1924000000000006"/>
    <n v="2.7971999999999997"/>
  </r>
  <r>
    <x v="0"/>
    <x v="0"/>
    <x v="13"/>
    <x v="6"/>
    <x v="34"/>
    <x v="10"/>
    <n v="6.6923999999999992"/>
    <n v="1.8095999999999999"/>
    <n v="4.8827999999999996"/>
  </r>
  <r>
    <x v="0"/>
    <x v="0"/>
    <x v="13"/>
    <x v="6"/>
    <x v="35"/>
    <x v="11"/>
    <n v="6.0191999999999997"/>
    <n v="1.7922"/>
    <n v="4.2269999999999994"/>
  </r>
  <r>
    <x v="0"/>
    <x v="0"/>
    <x v="13"/>
    <x v="6"/>
    <x v="24"/>
    <x v="0"/>
    <n v="1.4993999999999998"/>
    <n v="0.61019999999999996"/>
    <n v="0.88919999999999988"/>
  </r>
  <r>
    <x v="0"/>
    <x v="0"/>
    <x v="13"/>
    <x v="6"/>
    <x v="25"/>
    <x v="1"/>
    <n v="2.254"/>
    <n v="0.69719999999999993"/>
    <n v="1.5568"/>
  </r>
  <r>
    <x v="0"/>
    <x v="0"/>
    <x v="13"/>
    <x v="6"/>
    <x v="26"/>
    <x v="2"/>
    <n v="2.2848000000000002"/>
    <n v="1.0272000000000001"/>
    <n v="1.2576000000000001"/>
  </r>
  <r>
    <x v="0"/>
    <x v="0"/>
    <x v="13"/>
    <x v="6"/>
    <x v="27"/>
    <x v="3"/>
    <n v="1.96"/>
    <n v="0.83160000000000001"/>
    <n v="1.1284000000000001"/>
  </r>
  <r>
    <x v="0"/>
    <x v="0"/>
    <x v="13"/>
    <x v="6"/>
    <x v="28"/>
    <x v="4"/>
    <n v="1.9319999999999997"/>
    <n v="0.58320000000000005"/>
    <n v="1.3487999999999998"/>
  </r>
  <r>
    <x v="0"/>
    <x v="0"/>
    <x v="13"/>
    <x v="6"/>
    <x v="29"/>
    <x v="5"/>
    <n v="1.5287999999999999"/>
    <n v="0.69420000000000004"/>
    <n v="0.8345999999999999"/>
  </r>
  <r>
    <x v="0"/>
    <x v="0"/>
    <x v="13"/>
    <x v="6"/>
    <x v="30"/>
    <x v="6"/>
    <n v="1.0304000000000002"/>
    <n v="0.46559999999999996"/>
    <n v="0.56480000000000019"/>
  </r>
  <r>
    <x v="0"/>
    <x v="0"/>
    <x v="13"/>
    <x v="6"/>
    <x v="31"/>
    <x v="7"/>
    <n v="1.26"/>
    <n v="0.5454"/>
    <n v="0.71460000000000001"/>
  </r>
  <r>
    <x v="0"/>
    <x v="0"/>
    <x v="13"/>
    <x v="6"/>
    <x v="32"/>
    <x v="8"/>
    <n v="1.2460000000000002"/>
    <n v="0.59399999999999997"/>
    <n v="0.65200000000000025"/>
  </r>
  <r>
    <x v="0"/>
    <x v="0"/>
    <x v="13"/>
    <x v="6"/>
    <x v="33"/>
    <x v="9"/>
    <n v="2.1756000000000002"/>
    <n v="0.9827999999999999"/>
    <n v="1.1928000000000003"/>
  </r>
  <r>
    <x v="0"/>
    <x v="0"/>
    <x v="13"/>
    <x v="6"/>
    <x v="34"/>
    <x v="10"/>
    <n v="1.5105999999999999"/>
    <n v="0.86580000000000013"/>
    <n v="0.64479999999999982"/>
  </r>
  <r>
    <x v="0"/>
    <x v="0"/>
    <x v="13"/>
    <x v="6"/>
    <x v="35"/>
    <x v="11"/>
    <n v="1.8983999999999996"/>
    <n v="0.79920000000000002"/>
    <n v="1.0991999999999997"/>
  </r>
  <r>
    <x v="2"/>
    <x v="2"/>
    <x v="14"/>
    <x v="0"/>
    <x v="24"/>
    <x v="0"/>
    <n v="46.210500000000003"/>
    <n v="24.2136"/>
    <n v="21.996900000000004"/>
  </r>
  <r>
    <x v="2"/>
    <x v="2"/>
    <x v="14"/>
    <x v="0"/>
    <x v="25"/>
    <x v="1"/>
    <n v="84.662200000000013"/>
    <n v="33.196800000000003"/>
    <n v="51.46540000000001"/>
  </r>
  <r>
    <x v="2"/>
    <x v="2"/>
    <x v="14"/>
    <x v="0"/>
    <x v="26"/>
    <x v="2"/>
    <n v="107.71039999999999"/>
    <n v="33.561600000000006"/>
    <n v="74.148799999999994"/>
  </r>
  <r>
    <x v="2"/>
    <x v="2"/>
    <x v="14"/>
    <x v="0"/>
    <x v="27"/>
    <x v="3"/>
    <n v="89.454400000000007"/>
    <n v="29.685600000000004"/>
    <n v="59.768799999999999"/>
  </r>
  <r>
    <x v="2"/>
    <x v="2"/>
    <x v="14"/>
    <x v="0"/>
    <x v="28"/>
    <x v="4"/>
    <n v="69.144600000000011"/>
    <n v="29.275200000000002"/>
    <n v="39.869400000000013"/>
  </r>
  <r>
    <x v="2"/>
    <x v="2"/>
    <x v="14"/>
    <x v="0"/>
    <x v="29"/>
    <x v="5"/>
    <n v="68.973450000000014"/>
    <n v="33.493199999999995"/>
    <n v="35.480250000000019"/>
  </r>
  <r>
    <x v="2"/>
    <x v="2"/>
    <x v="14"/>
    <x v="0"/>
    <x v="30"/>
    <x v="6"/>
    <n v="52.029599999999995"/>
    <n v="17.875200000000003"/>
    <n v="34.154399999999995"/>
  </r>
  <r>
    <x v="2"/>
    <x v="2"/>
    <x v="14"/>
    <x v="0"/>
    <x v="31"/>
    <x v="7"/>
    <n v="41.076000000000001"/>
    <n v="22.1616"/>
    <n v="18.914400000000001"/>
  </r>
  <r>
    <x v="2"/>
    <x v="2"/>
    <x v="14"/>
    <x v="0"/>
    <x v="32"/>
    <x v="8"/>
    <n v="62.75500000000001"/>
    <n v="20.52"/>
    <n v="42.235000000000014"/>
  </r>
  <r>
    <x v="2"/>
    <x v="2"/>
    <x v="14"/>
    <x v="0"/>
    <x v="33"/>
    <x v="9"/>
    <n v="71.084299999999999"/>
    <n v="31.281600000000001"/>
    <n v="39.802700000000002"/>
  </r>
  <r>
    <x v="2"/>
    <x v="2"/>
    <x v="14"/>
    <x v="0"/>
    <x v="34"/>
    <x v="10"/>
    <n v="76.389950000000013"/>
    <n v="34.085999999999999"/>
    <n v="42.303950000000015"/>
  </r>
  <r>
    <x v="2"/>
    <x v="2"/>
    <x v="14"/>
    <x v="0"/>
    <x v="35"/>
    <x v="11"/>
    <n v="63.667800000000014"/>
    <n v="28.4544"/>
    <n v="35.213400000000014"/>
  </r>
  <r>
    <x v="2"/>
    <x v="2"/>
    <x v="14"/>
    <x v="1"/>
    <x v="24"/>
    <x v="0"/>
    <n v="34.749000000000002"/>
    <n v="30.347999999999999"/>
    <n v="4.4010000000000034"/>
  </r>
  <r>
    <x v="2"/>
    <x v="2"/>
    <x v="14"/>
    <x v="1"/>
    <x v="25"/>
    <x v="1"/>
    <n v="56.510999999999996"/>
    <n v="42.880600000000008"/>
    <n v="13.630399999999987"/>
  </r>
  <r>
    <x v="2"/>
    <x v="2"/>
    <x v="14"/>
    <x v="1"/>
    <x v="26"/>
    <x v="2"/>
    <n v="62.337600000000009"/>
    <n v="44.96"/>
    <n v="17.377600000000008"/>
  </r>
  <r>
    <x v="2"/>
    <x v="2"/>
    <x v="14"/>
    <x v="1"/>
    <x v="27"/>
    <x v="3"/>
    <n v="55.036800000000007"/>
    <n v="46.027799999999999"/>
    <n v="9.0090000000000074"/>
  </r>
  <r>
    <x v="2"/>
    <x v="2"/>
    <x v="14"/>
    <x v="1"/>
    <x v="28"/>
    <x v="4"/>
    <n v="34.538399999999996"/>
    <n v="37.429200000000002"/>
    <n v="-2.8908000000000058"/>
  </r>
  <r>
    <x v="2"/>
    <x v="2"/>
    <x v="14"/>
    <x v="1"/>
    <x v="29"/>
    <x v="5"/>
    <n v="44.717400000000005"/>
    <n v="36.53"/>
    <n v="8.1874000000000038"/>
  </r>
  <r>
    <x v="2"/>
    <x v="2"/>
    <x v="14"/>
    <x v="1"/>
    <x v="30"/>
    <x v="6"/>
    <n v="23.587199999999999"/>
    <n v="26.975999999999999"/>
    <n v="-3.3887999999999998"/>
  </r>
  <r>
    <x v="2"/>
    <x v="2"/>
    <x v="14"/>
    <x v="1"/>
    <x v="31"/>
    <x v="7"/>
    <n v="34.433100000000003"/>
    <n v="23.772599999999997"/>
    <n v="10.660500000000006"/>
  </r>
  <r>
    <x v="2"/>
    <x v="2"/>
    <x v="14"/>
    <x v="1"/>
    <x v="32"/>
    <x v="8"/>
    <n v="31.941000000000003"/>
    <n v="32.314999999999998"/>
    <n v="-0.37399999999999523"/>
  </r>
  <r>
    <x v="2"/>
    <x v="2"/>
    <x v="14"/>
    <x v="1"/>
    <x v="33"/>
    <x v="9"/>
    <n v="51.105600000000003"/>
    <n v="45.241"/>
    <n v="5.8646000000000029"/>
  </r>
  <r>
    <x v="2"/>
    <x v="2"/>
    <x v="14"/>
    <x v="1"/>
    <x v="34"/>
    <x v="10"/>
    <n v="38.785499999999999"/>
    <n v="29.589300000000001"/>
    <n v="9.1961999999999975"/>
  </r>
  <r>
    <x v="2"/>
    <x v="2"/>
    <x v="14"/>
    <x v="1"/>
    <x v="35"/>
    <x v="11"/>
    <n v="42.12"/>
    <n v="30.685199999999998"/>
    <n v="11.434799999999999"/>
  </r>
  <r>
    <x v="2"/>
    <x v="2"/>
    <x v="14"/>
    <x v="2"/>
    <x v="24"/>
    <x v="0"/>
    <n v="21.631499999999996"/>
    <n v="12.763349999999999"/>
    <n v="8.8681499999999964"/>
  </r>
  <r>
    <x v="2"/>
    <x v="2"/>
    <x v="14"/>
    <x v="2"/>
    <x v="25"/>
    <x v="1"/>
    <n v="29.552600000000002"/>
    <n v="18.2728"/>
    <n v="11.279800000000002"/>
  </r>
  <r>
    <x v="2"/>
    <x v="2"/>
    <x v="14"/>
    <x v="2"/>
    <x v="26"/>
    <x v="2"/>
    <n v="31.767999999999997"/>
    <n v="18.272800000000004"/>
    <n v="13.495199999999993"/>
  </r>
  <r>
    <x v="2"/>
    <x v="2"/>
    <x v="14"/>
    <x v="2"/>
    <x v="27"/>
    <x v="3"/>
    <n v="23.700600000000001"/>
    <n v="15.813000000000001"/>
    <n v="7.8876000000000008"/>
  </r>
  <r>
    <x v="2"/>
    <x v="2"/>
    <x v="14"/>
    <x v="2"/>
    <x v="28"/>
    <x v="4"/>
    <n v="20.816400000000002"/>
    <n v="13.252800000000001"/>
    <n v="7.563600000000001"/>
  </r>
  <r>
    <x v="2"/>
    <x v="2"/>
    <x v="14"/>
    <x v="2"/>
    <x v="29"/>
    <x v="5"/>
    <n v="29.071900000000003"/>
    <n v="15.172950000000002"/>
    <n v="13.898950000000001"/>
  </r>
  <r>
    <x v="2"/>
    <x v="2"/>
    <x v="14"/>
    <x v="2"/>
    <x v="30"/>
    <x v="6"/>
    <n v="17.3888"/>
    <n v="11.244800000000001"/>
    <n v="6.1439999999999984"/>
  </r>
  <r>
    <x v="2"/>
    <x v="2"/>
    <x v="14"/>
    <x v="2"/>
    <x v="31"/>
    <x v="7"/>
    <n v="19.374299999999998"/>
    <n v="13.1022"/>
    <n v="6.2720999999999982"/>
  </r>
  <r>
    <x v="2"/>
    <x v="2"/>
    <x v="14"/>
    <x v="2"/>
    <x v="32"/>
    <x v="8"/>
    <n v="23.826000000000001"/>
    <n v="14.558"/>
    <n v="9.2680000000000007"/>
  </r>
  <r>
    <x v="2"/>
    <x v="2"/>
    <x v="14"/>
    <x v="2"/>
    <x v="33"/>
    <x v="9"/>
    <n v="23.408000000000001"/>
    <n v="18.097100000000001"/>
    <n v="5.3109000000000002"/>
  </r>
  <r>
    <x v="2"/>
    <x v="2"/>
    <x v="14"/>
    <x v="2"/>
    <x v="34"/>
    <x v="10"/>
    <n v="28.528500000000005"/>
    <n v="19.2517"/>
    <n v="9.276800000000005"/>
  </r>
  <r>
    <x v="2"/>
    <x v="2"/>
    <x v="14"/>
    <x v="2"/>
    <x v="35"/>
    <x v="11"/>
    <n v="27.588000000000005"/>
    <n v="12.048000000000002"/>
    <n v="15.540000000000003"/>
  </r>
  <r>
    <x v="2"/>
    <x v="2"/>
    <x v="14"/>
    <x v="3"/>
    <x v="24"/>
    <x v="0"/>
    <n v="47.765250000000002"/>
    <n v="21.716999999999999"/>
    <n v="26.048250000000003"/>
  </r>
  <r>
    <x v="2"/>
    <x v="2"/>
    <x v="14"/>
    <x v="3"/>
    <x v="25"/>
    <x v="1"/>
    <n v="61.379499999999993"/>
    <n v="38.049200000000006"/>
    <n v="23.330299999999987"/>
  </r>
  <r>
    <x v="2"/>
    <x v="2"/>
    <x v="14"/>
    <x v="3"/>
    <x v="26"/>
    <x v="2"/>
    <n v="88.608000000000004"/>
    <n v="42.672000000000004"/>
    <n v="45.936"/>
  </r>
  <r>
    <x v="2"/>
    <x v="2"/>
    <x v="14"/>
    <x v="3"/>
    <x v="27"/>
    <x v="3"/>
    <n v="64.61"/>
    <n v="34.493200000000002"/>
    <n v="30.116799999999998"/>
  </r>
  <r>
    <x v="2"/>
    <x v="2"/>
    <x v="14"/>
    <x v="3"/>
    <x v="28"/>
    <x v="4"/>
    <n v="59.810400000000008"/>
    <n v="24.688800000000001"/>
    <n v="35.121600000000008"/>
  </r>
  <r>
    <x v="2"/>
    <x v="2"/>
    <x v="14"/>
    <x v="3"/>
    <x v="29"/>
    <x v="5"/>
    <n v="64.794600000000003"/>
    <n v="37.642800000000001"/>
    <n v="27.151800000000001"/>
  </r>
  <r>
    <x v="2"/>
    <x v="2"/>
    <x v="14"/>
    <x v="3"/>
    <x v="30"/>
    <x v="6"/>
    <n v="42.088799999999999"/>
    <n v="22.352000000000004"/>
    <n v="19.736799999999995"/>
  </r>
  <r>
    <x v="2"/>
    <x v="2"/>
    <x v="14"/>
    <x v="3"/>
    <x v="31"/>
    <x v="7"/>
    <n v="37.796850000000006"/>
    <n v="24.4602"/>
    <n v="13.336650000000006"/>
  </r>
  <r>
    <x v="2"/>
    <x v="2"/>
    <x v="14"/>
    <x v="3"/>
    <x v="32"/>
    <x v="8"/>
    <n v="52.610999999999997"/>
    <n v="28.701999999999998"/>
    <n v="23.908999999999999"/>
  </r>
  <r>
    <x v="2"/>
    <x v="2"/>
    <x v="14"/>
    <x v="3"/>
    <x v="33"/>
    <x v="9"/>
    <n v="62.025599999999997"/>
    <n v="40.538399999999996"/>
    <n v="21.487200000000001"/>
  </r>
  <r>
    <x v="2"/>
    <x v="2"/>
    <x v="14"/>
    <x v="3"/>
    <x v="34"/>
    <x v="10"/>
    <n v="54.595450000000007"/>
    <n v="37.642800000000001"/>
    <n v="16.952650000000006"/>
  </r>
  <r>
    <x v="2"/>
    <x v="2"/>
    <x v="14"/>
    <x v="3"/>
    <x v="35"/>
    <x v="11"/>
    <n v="65.348399999999998"/>
    <n v="35.6616"/>
    <n v="29.686799999999998"/>
  </r>
  <r>
    <x v="2"/>
    <x v="2"/>
    <x v="14"/>
    <x v="4"/>
    <x v="24"/>
    <x v="0"/>
    <n v="39.2256"/>
    <n v="23.468399999999999"/>
    <n v="15.757200000000001"/>
  </r>
  <r>
    <x v="2"/>
    <x v="2"/>
    <x v="14"/>
    <x v="4"/>
    <x v="25"/>
    <x v="1"/>
    <n v="75.000799999999998"/>
    <n v="42.294000000000004"/>
    <n v="32.706799999999994"/>
  </r>
  <r>
    <x v="2"/>
    <x v="2"/>
    <x v="14"/>
    <x v="4"/>
    <x v="26"/>
    <x v="2"/>
    <n v="60.291199999999996"/>
    <n v="42.739200000000004"/>
    <n v="17.551999999999992"/>
  </r>
  <r>
    <x v="2"/>
    <x v="2"/>
    <x v="14"/>
    <x v="4"/>
    <x v="27"/>
    <x v="3"/>
    <n v="68.644800000000004"/>
    <n v="48.081600000000009"/>
    <n v="20.563199999999995"/>
  </r>
  <r>
    <x v="2"/>
    <x v="2"/>
    <x v="14"/>
    <x v="4"/>
    <x v="28"/>
    <x v="4"/>
    <n v="49.576800000000006"/>
    <n v="41.212800000000009"/>
    <n v="8.3639999999999972"/>
  </r>
  <r>
    <x v="2"/>
    <x v="2"/>
    <x v="14"/>
    <x v="4"/>
    <x v="29"/>
    <x v="5"/>
    <n v="57.839600000000004"/>
    <n v="42.993600000000008"/>
    <n v="14.845999999999997"/>
  </r>
  <r>
    <x v="2"/>
    <x v="2"/>
    <x v="14"/>
    <x v="4"/>
    <x v="30"/>
    <x v="6"/>
    <n v="43.583999999999996"/>
    <n v="21.623999999999999"/>
    <n v="21.959999999999997"/>
  </r>
  <r>
    <x v="2"/>
    <x v="2"/>
    <x v="14"/>
    <x v="4"/>
    <x v="31"/>
    <x v="7"/>
    <n v="46.171799999999998"/>
    <n v="27.189"/>
    <n v="18.982799999999997"/>
  </r>
  <r>
    <x v="2"/>
    <x v="2"/>
    <x v="14"/>
    <x v="4"/>
    <x v="32"/>
    <x v="8"/>
    <n v="37.681999999999995"/>
    <n v="35.616000000000007"/>
    <n v="2.0659999999999883"/>
  </r>
  <r>
    <x v="2"/>
    <x v="2"/>
    <x v="14"/>
    <x v="4"/>
    <x v="33"/>
    <x v="9"/>
    <n v="68.009200000000007"/>
    <n v="41.848799999999997"/>
    <n v="26.16040000000001"/>
  </r>
  <r>
    <x v="2"/>
    <x v="2"/>
    <x v="14"/>
    <x v="4"/>
    <x v="34"/>
    <x v="10"/>
    <n v="60.200400000000002"/>
    <n v="41.34"/>
    <n v="18.860399999999998"/>
  </r>
  <r>
    <x v="2"/>
    <x v="2"/>
    <x v="14"/>
    <x v="4"/>
    <x v="35"/>
    <x v="11"/>
    <n v="63.741599999999998"/>
    <n v="44.265599999999999"/>
    <n v="19.475999999999999"/>
  </r>
  <r>
    <x v="2"/>
    <x v="2"/>
    <x v="14"/>
    <x v="5"/>
    <x v="24"/>
    <x v="0"/>
    <n v="13.65705"/>
    <n v="8.2917000000000005"/>
    <n v="5.3653499999999994"/>
  </r>
  <r>
    <x v="2"/>
    <x v="2"/>
    <x v="14"/>
    <x v="5"/>
    <x v="25"/>
    <x v="1"/>
    <n v="20.2895"/>
    <n v="16.627800000000001"/>
    <n v="3.6616999999999997"/>
  </r>
  <r>
    <x v="2"/>
    <x v="2"/>
    <x v="14"/>
    <x v="5"/>
    <x v="26"/>
    <x v="2"/>
    <n v="29.462400000000002"/>
    <n v="17.2272"/>
    <n v="12.235200000000003"/>
  </r>
  <r>
    <x v="2"/>
    <x v="2"/>
    <x v="14"/>
    <x v="5"/>
    <x v="27"/>
    <x v="3"/>
    <n v="20.050799999999999"/>
    <n v="18.492599999999999"/>
    <n v="1.5581999999999994"/>
  </r>
  <r>
    <x v="2"/>
    <x v="2"/>
    <x v="14"/>
    <x v="5"/>
    <x v="28"/>
    <x v="4"/>
    <n v="20.255400000000002"/>
    <n v="13.053599999999999"/>
    <n v="7.2018000000000022"/>
  </r>
  <r>
    <x v="2"/>
    <x v="2"/>
    <x v="14"/>
    <x v="5"/>
    <x v="29"/>
    <x v="5"/>
    <n v="22.6083"/>
    <n v="11.976899999999999"/>
    <n v="10.631400000000001"/>
  </r>
  <r>
    <x v="2"/>
    <x v="2"/>
    <x v="14"/>
    <x v="5"/>
    <x v="30"/>
    <x v="6"/>
    <n v="14.049200000000001"/>
    <n v="10.478400000000001"/>
    <n v="3.5708000000000002"/>
  </r>
  <r>
    <x v="2"/>
    <x v="2"/>
    <x v="14"/>
    <x v="5"/>
    <x v="31"/>
    <x v="7"/>
    <n v="14.57775"/>
    <n v="9.99"/>
    <n v="4.5877499999999998"/>
  </r>
  <r>
    <x v="2"/>
    <x v="2"/>
    <x v="14"/>
    <x v="5"/>
    <x v="32"/>
    <x v="8"/>
    <n v="19.436999999999998"/>
    <n v="11.433"/>
    <n v="8.0039999999999978"/>
  </r>
  <r>
    <x v="2"/>
    <x v="2"/>
    <x v="14"/>
    <x v="5"/>
    <x v="33"/>
    <x v="9"/>
    <n v="21.721700000000002"/>
    <n v="12.898200000000001"/>
    <n v="8.823500000000001"/>
  </r>
  <r>
    <x v="2"/>
    <x v="2"/>
    <x v="14"/>
    <x v="5"/>
    <x v="34"/>
    <x v="10"/>
    <n v="25.268099999999997"/>
    <n v="14.141399999999999"/>
    <n v="11.126699999999998"/>
  </r>
  <r>
    <x v="2"/>
    <x v="2"/>
    <x v="14"/>
    <x v="5"/>
    <x v="35"/>
    <x v="11"/>
    <n v="19.8462"/>
    <n v="11.0556"/>
    <n v="8.7905999999999995"/>
  </r>
  <r>
    <x v="2"/>
    <x v="2"/>
    <x v="14"/>
    <x v="6"/>
    <x v="24"/>
    <x v="0"/>
    <n v="2.2833000000000001"/>
    <n v="0.76949999999999996"/>
    <n v="1.5138000000000003"/>
  </r>
  <r>
    <x v="2"/>
    <x v="2"/>
    <x v="14"/>
    <x v="6"/>
    <x v="25"/>
    <x v="1"/>
    <n v="3.8409"/>
    <n v="1.1592"/>
    <n v="2.6817000000000002"/>
  </r>
  <r>
    <x v="2"/>
    <x v="2"/>
    <x v="14"/>
    <x v="6"/>
    <x v="26"/>
    <x v="2"/>
    <n v="4.6255999999999995"/>
    <n v="1.3967999999999998"/>
    <n v="3.2287999999999997"/>
  </r>
  <r>
    <x v="2"/>
    <x v="2"/>
    <x v="14"/>
    <x v="6"/>
    <x v="27"/>
    <x v="3"/>
    <n v="4.4603999999999999"/>
    <n v="1.4993999999999998"/>
    <n v="2.9610000000000003"/>
  </r>
  <r>
    <x v="2"/>
    <x v="2"/>
    <x v="14"/>
    <x v="6"/>
    <x v="28"/>
    <x v="4"/>
    <n v="2.8320000000000003"/>
    <n v="1.0476000000000001"/>
    <n v="1.7844000000000002"/>
  </r>
  <r>
    <x v="2"/>
    <x v="2"/>
    <x v="14"/>
    <x v="6"/>
    <x v="29"/>
    <x v="5"/>
    <n v="3.7199499999999999"/>
    <n v="1.3805999999999998"/>
    <n v="2.33935"/>
  </r>
  <r>
    <x v="2"/>
    <x v="2"/>
    <x v="14"/>
    <x v="6"/>
    <x v="30"/>
    <x v="6"/>
    <n v="1.9351999999999998"/>
    <n v="0.6552"/>
    <n v="1.2799999999999998"/>
  </r>
  <r>
    <x v="2"/>
    <x v="2"/>
    <x v="14"/>
    <x v="6"/>
    <x v="31"/>
    <x v="7"/>
    <n v="2.2833000000000001"/>
    <n v="0.86670000000000014"/>
    <n v="1.4165999999999999"/>
  </r>
  <r>
    <x v="2"/>
    <x v="2"/>
    <x v="14"/>
    <x v="6"/>
    <x v="32"/>
    <x v="8"/>
    <n v="3.0975000000000001"/>
    <n v="0.97200000000000009"/>
    <n v="2.1255000000000002"/>
  </r>
  <r>
    <x v="2"/>
    <x v="2"/>
    <x v="14"/>
    <x v="6"/>
    <x v="33"/>
    <x v="9"/>
    <n v="4.2952000000000004"/>
    <n v="1.2347999999999999"/>
    <n v="3.0604000000000005"/>
  </r>
  <r>
    <x v="2"/>
    <x v="2"/>
    <x v="14"/>
    <x v="6"/>
    <x v="34"/>
    <x v="10"/>
    <n v="4.2952000000000004"/>
    <n v="1.1465999999999998"/>
    <n v="3.1486000000000005"/>
  </r>
  <r>
    <x v="2"/>
    <x v="2"/>
    <x v="14"/>
    <x v="6"/>
    <x v="35"/>
    <x v="11"/>
    <n v="4.2480000000000002"/>
    <n v="1.0584"/>
    <n v="3.1896000000000004"/>
  </r>
  <r>
    <x v="2"/>
    <x v="2"/>
    <x v="14"/>
    <x v="6"/>
    <x v="24"/>
    <x v="0"/>
    <n v="2.2571999999999997"/>
    <n v="0.63449999999999995"/>
    <n v="1.6226999999999996"/>
  </r>
  <r>
    <x v="2"/>
    <x v="2"/>
    <x v="14"/>
    <x v="6"/>
    <x v="25"/>
    <x v="1"/>
    <n v="3.5419999999999998"/>
    <n v="0.84000000000000008"/>
    <n v="2.702"/>
  </r>
  <r>
    <x v="2"/>
    <x v="2"/>
    <x v="14"/>
    <x v="6"/>
    <x v="26"/>
    <x v="2"/>
    <n v="4.1536"/>
    <n v="1.3080000000000001"/>
    <n v="2.8456000000000001"/>
  </r>
  <r>
    <x v="2"/>
    <x v="2"/>
    <x v="14"/>
    <x v="6"/>
    <x v="27"/>
    <x v="3"/>
    <n v="2.8028"/>
    <n v="0.95550000000000013"/>
    <n v="1.8472999999999997"/>
  </r>
  <r>
    <x v="2"/>
    <x v="2"/>
    <x v="14"/>
    <x v="6"/>
    <x v="28"/>
    <x v="4"/>
    <n v="2.2176"/>
    <n v="1.0080000000000002"/>
    <n v="1.2095999999999998"/>
  </r>
  <r>
    <x v="2"/>
    <x v="2"/>
    <x v="14"/>
    <x v="6"/>
    <x v="29"/>
    <x v="5"/>
    <n v="3.1173999999999999"/>
    <n v="0.83850000000000002"/>
    <n v="2.2789000000000001"/>
  </r>
  <r>
    <x v="2"/>
    <x v="2"/>
    <x v="14"/>
    <x v="6"/>
    <x v="30"/>
    <x v="6"/>
    <n v="1.9184000000000001"/>
    <n v="0.60599999999999998"/>
    <n v="1.3124000000000002"/>
  </r>
  <r>
    <x v="2"/>
    <x v="2"/>
    <x v="14"/>
    <x v="6"/>
    <x v="31"/>
    <x v="7"/>
    <n v="2.1186000000000003"/>
    <n v="0.81"/>
    <n v="1.3086000000000002"/>
  </r>
  <r>
    <x v="2"/>
    <x v="2"/>
    <x v="14"/>
    <x v="6"/>
    <x v="32"/>
    <x v="8"/>
    <n v="2.2880000000000003"/>
    <n v="0.67500000000000004"/>
    <n v="1.6130000000000002"/>
  </r>
  <r>
    <x v="2"/>
    <x v="2"/>
    <x v="14"/>
    <x v="6"/>
    <x v="33"/>
    <x v="9"/>
    <n v="3.2340000000000004"/>
    <n v="0.84000000000000008"/>
    <n v="2.3940000000000001"/>
  </r>
  <r>
    <x v="2"/>
    <x v="2"/>
    <x v="14"/>
    <x v="6"/>
    <x v="34"/>
    <x v="10"/>
    <n v="3.2317999999999993"/>
    <n v="0.98475000000000001"/>
    <n v="2.2470499999999993"/>
  </r>
  <r>
    <x v="2"/>
    <x v="2"/>
    <x v="14"/>
    <x v="6"/>
    <x v="35"/>
    <x v="11"/>
    <n v="2.2176"/>
    <n v="0.72000000000000008"/>
    <n v="1.4975999999999998"/>
  </r>
  <r>
    <x v="2"/>
    <x v="2"/>
    <x v="14"/>
    <x v="6"/>
    <x v="24"/>
    <x v="0"/>
    <n v="0.24525000000000002"/>
    <n v="9.8100000000000007E-2"/>
    <n v="0.14715"/>
  </r>
  <r>
    <x v="2"/>
    <x v="2"/>
    <x v="14"/>
    <x v="6"/>
    <x v="25"/>
    <x v="1"/>
    <n v="0.29400000000000004"/>
    <n v="0.12600000000000003"/>
    <n v="0.16800000000000001"/>
  </r>
  <r>
    <x v="2"/>
    <x v="2"/>
    <x v="14"/>
    <x v="6"/>
    <x v="26"/>
    <x v="2"/>
    <n v="0.34"/>
    <n v="0.16640000000000002"/>
    <n v="0.1736"/>
  </r>
  <r>
    <x v="2"/>
    <x v="2"/>
    <x v="14"/>
    <x v="6"/>
    <x v="27"/>
    <x v="3"/>
    <n v="0.40950000000000003"/>
    <n v="0.16800000000000001"/>
    <n v="0.24150000000000002"/>
  </r>
  <r>
    <x v="2"/>
    <x v="2"/>
    <x v="14"/>
    <x v="6"/>
    <x v="28"/>
    <x v="4"/>
    <n v="0.27300000000000002"/>
    <n v="0.1236"/>
    <n v="0.14940000000000003"/>
  </r>
  <r>
    <x v="2"/>
    <x v="2"/>
    <x v="14"/>
    <x v="6"/>
    <x v="29"/>
    <x v="5"/>
    <n v="0.312"/>
    <n v="0.156"/>
    <n v="0.156"/>
  </r>
  <r>
    <x v="2"/>
    <x v="2"/>
    <x v="14"/>
    <x v="6"/>
    <x v="30"/>
    <x v="6"/>
    <n v="0.17400000000000002"/>
    <n v="8.8000000000000009E-2"/>
    <n v="8.6000000000000007E-2"/>
  </r>
  <r>
    <x v="2"/>
    <x v="2"/>
    <x v="14"/>
    <x v="6"/>
    <x v="31"/>
    <x v="7"/>
    <n v="0.26774999999999999"/>
    <n v="9.6299999999999997E-2"/>
    <n v="0.17144999999999999"/>
  </r>
  <r>
    <x v="2"/>
    <x v="2"/>
    <x v="14"/>
    <x v="6"/>
    <x v="32"/>
    <x v="8"/>
    <n v="0.21"/>
    <n v="8.900000000000001E-2"/>
    <n v="0.12099999999999998"/>
  </r>
  <r>
    <x v="2"/>
    <x v="2"/>
    <x v="14"/>
    <x v="6"/>
    <x v="33"/>
    <x v="9"/>
    <n v="0.37100000000000005"/>
    <n v="0.14140000000000003"/>
    <n v="0.22960000000000003"/>
  </r>
  <r>
    <x v="2"/>
    <x v="2"/>
    <x v="14"/>
    <x v="6"/>
    <x v="34"/>
    <x v="10"/>
    <n v="0.27950000000000003"/>
    <n v="0.10920000000000001"/>
    <n v="0.17030000000000001"/>
  </r>
  <r>
    <x v="2"/>
    <x v="2"/>
    <x v="14"/>
    <x v="6"/>
    <x v="35"/>
    <x v="11"/>
    <n v="0.33899999999999997"/>
    <n v="0.12840000000000001"/>
    <n v="0.21059999999999995"/>
  </r>
  <r>
    <x v="2"/>
    <x v="2"/>
    <x v="14"/>
    <x v="6"/>
    <x v="24"/>
    <x v="0"/>
    <n v="5.4161999999999999"/>
    <n v="1.6767000000000001"/>
    <n v="3.7394999999999996"/>
  </r>
  <r>
    <x v="2"/>
    <x v="2"/>
    <x v="14"/>
    <x v="6"/>
    <x v="25"/>
    <x v="1"/>
    <n v="7.4970000000000008"/>
    <n v="2.8980000000000001"/>
    <n v="4.5990000000000002"/>
  </r>
  <r>
    <x v="2"/>
    <x v="2"/>
    <x v="14"/>
    <x v="6"/>
    <x v="26"/>
    <x v="2"/>
    <n v="7.7519999999999998"/>
    <n v="3.3120000000000003"/>
    <n v="4.4399999999999995"/>
  </r>
  <r>
    <x v="2"/>
    <x v="2"/>
    <x v="14"/>
    <x v="6"/>
    <x v="27"/>
    <x v="3"/>
    <n v="6.8544"/>
    <n v="3.1878000000000002"/>
    <n v="3.6665999999999999"/>
  </r>
  <r>
    <x v="2"/>
    <x v="2"/>
    <x v="14"/>
    <x v="6"/>
    <x v="28"/>
    <x v="4"/>
    <n v="6.6708000000000007"/>
    <n v="2.3736000000000002"/>
    <n v="4.2972000000000001"/>
  </r>
  <r>
    <x v="2"/>
    <x v="2"/>
    <x v="14"/>
    <x v="6"/>
    <x v="29"/>
    <x v="5"/>
    <n v="6.4973999999999998"/>
    <n v="3.0797000000000003"/>
    <n v="3.4176999999999995"/>
  </r>
  <r>
    <x v="2"/>
    <x v="2"/>
    <x v="14"/>
    <x v="6"/>
    <x v="30"/>
    <x v="6"/>
    <n v="3.5495999999999999"/>
    <n v="1.5087999999999999"/>
    <n v="2.0407999999999999"/>
  </r>
  <r>
    <x v="2"/>
    <x v="2"/>
    <x v="14"/>
    <x v="6"/>
    <x v="31"/>
    <x v="7"/>
    <n v="5.4620999999999995"/>
    <n v="2.2355999999999998"/>
    <n v="3.2264999999999997"/>
  </r>
  <r>
    <x v="2"/>
    <x v="2"/>
    <x v="14"/>
    <x v="6"/>
    <x v="32"/>
    <x v="8"/>
    <n v="5.3550000000000004"/>
    <n v="2.1160000000000005"/>
    <n v="3.2389999999999999"/>
  </r>
  <r>
    <x v="2"/>
    <x v="2"/>
    <x v="14"/>
    <x v="6"/>
    <x v="33"/>
    <x v="9"/>
    <n v="6.426000000000001"/>
    <n v="2.9946000000000002"/>
    <n v="3.4314000000000009"/>
  </r>
  <r>
    <x v="2"/>
    <x v="2"/>
    <x v="14"/>
    <x v="6"/>
    <x v="34"/>
    <x v="10"/>
    <n v="6.9615"/>
    <n v="3.4983"/>
    <n v="3.4632000000000001"/>
  </r>
  <r>
    <x v="2"/>
    <x v="2"/>
    <x v="14"/>
    <x v="6"/>
    <x v="35"/>
    <x v="11"/>
    <n v="6.5484000000000009"/>
    <n v="3.0636000000000005"/>
    <n v="3.4848000000000003"/>
  </r>
  <r>
    <x v="2"/>
    <x v="2"/>
    <x v="14"/>
    <x v="6"/>
    <x v="24"/>
    <x v="0"/>
    <n v="3.528"/>
    <n v="1.2869999999999999"/>
    <n v="2.2410000000000001"/>
  </r>
  <r>
    <x v="2"/>
    <x v="2"/>
    <x v="14"/>
    <x v="6"/>
    <x v="25"/>
    <x v="1"/>
    <n v="5.32"/>
    <n v="1.7289999999999999"/>
    <n v="3.5910000000000002"/>
  </r>
  <r>
    <x v="2"/>
    <x v="2"/>
    <x v="14"/>
    <x v="6"/>
    <x v="26"/>
    <x v="2"/>
    <n v="6.016"/>
    <n v="2.4335999999999998"/>
    <n v="3.5824000000000003"/>
  </r>
  <r>
    <x v="2"/>
    <x v="2"/>
    <x v="14"/>
    <x v="6"/>
    <x v="27"/>
    <x v="3"/>
    <n v="6.104000000000001"/>
    <n v="2.0566"/>
    <n v="4.0474000000000014"/>
  </r>
  <r>
    <x v="2"/>
    <x v="2"/>
    <x v="14"/>
    <x v="6"/>
    <x v="28"/>
    <x v="4"/>
    <n v="5.0880000000000001"/>
    <n v="1.56"/>
    <n v="3.528"/>
  </r>
  <r>
    <x v="2"/>
    <x v="2"/>
    <x v="14"/>
    <x v="6"/>
    <x v="29"/>
    <x v="5"/>
    <n v="5.668000000000001"/>
    <n v="1.4196"/>
    <n v="4.2484000000000011"/>
  </r>
  <r>
    <x v="2"/>
    <x v="2"/>
    <x v="14"/>
    <x v="6"/>
    <x v="30"/>
    <x v="6"/>
    <n v="2.6880000000000002"/>
    <n v="0.94640000000000002"/>
    <n v="1.7416"/>
  </r>
  <r>
    <x v="2"/>
    <x v="2"/>
    <x v="14"/>
    <x v="6"/>
    <x v="31"/>
    <x v="7"/>
    <n v="4.1760000000000002"/>
    <n v="0.93599999999999994"/>
    <n v="3.24"/>
  </r>
  <r>
    <x v="2"/>
    <x v="2"/>
    <x v="14"/>
    <x v="6"/>
    <x v="32"/>
    <x v="8"/>
    <n v="4.8"/>
    <n v="1.274"/>
    <n v="3.5259999999999998"/>
  </r>
  <r>
    <x v="2"/>
    <x v="2"/>
    <x v="14"/>
    <x v="6"/>
    <x v="33"/>
    <x v="9"/>
    <n v="6.2160000000000011"/>
    <n v="2.0747999999999998"/>
    <n v="4.1412000000000013"/>
  </r>
  <r>
    <x v="2"/>
    <x v="2"/>
    <x v="14"/>
    <x v="6"/>
    <x v="34"/>
    <x v="10"/>
    <n v="6.0839999999999996"/>
    <n v="1.3857999999999999"/>
    <n v="4.6981999999999999"/>
  </r>
  <r>
    <x v="2"/>
    <x v="2"/>
    <x v="14"/>
    <x v="6"/>
    <x v="35"/>
    <x v="11"/>
    <n v="5.1840000000000002"/>
    <n v="1.3728"/>
    <n v="3.8112000000000004"/>
  </r>
  <r>
    <x v="2"/>
    <x v="2"/>
    <x v="14"/>
    <x v="6"/>
    <x v="24"/>
    <x v="0"/>
    <n v="1.7010000000000001"/>
    <n v="0.67500000000000004"/>
    <n v="1.026"/>
  </r>
  <r>
    <x v="2"/>
    <x v="2"/>
    <x v="14"/>
    <x v="6"/>
    <x v="25"/>
    <x v="1"/>
    <n v="2.1560000000000001"/>
    <n v="0.98699999999999999"/>
    <n v="1.169"/>
  </r>
  <r>
    <x v="2"/>
    <x v="2"/>
    <x v="14"/>
    <x v="6"/>
    <x v="26"/>
    <x v="2"/>
    <n v="2.9960000000000004"/>
    <n v="1.08"/>
    <n v="1.9160000000000004"/>
  </r>
  <r>
    <x v="2"/>
    <x v="2"/>
    <x v="14"/>
    <x v="6"/>
    <x v="27"/>
    <x v="3"/>
    <n v="2.1070000000000002"/>
    <n v="1.2389999999999999"/>
    <n v="0.86800000000000033"/>
  </r>
  <r>
    <x v="2"/>
    <x v="2"/>
    <x v="14"/>
    <x v="6"/>
    <x v="28"/>
    <x v="4"/>
    <n v="1.7010000000000003"/>
    <n v="0.73799999999999999"/>
    <n v="0.9630000000000003"/>
  </r>
  <r>
    <x v="2"/>
    <x v="2"/>
    <x v="14"/>
    <x v="6"/>
    <x v="29"/>
    <x v="5"/>
    <n v="2.1384999999999996"/>
    <n v="1.17"/>
    <n v="0.96849999999999969"/>
  </r>
  <r>
    <x v="2"/>
    <x v="2"/>
    <x v="14"/>
    <x v="6"/>
    <x v="30"/>
    <x v="6"/>
    <n v="1.1480000000000001"/>
    <n v="0.624"/>
    <n v="0.52400000000000013"/>
  </r>
  <r>
    <x v="2"/>
    <x v="2"/>
    <x v="14"/>
    <x v="6"/>
    <x v="31"/>
    <x v="7"/>
    <n v="1.6065"/>
    <n v="0.68175000000000008"/>
    <n v="0.92474999999999996"/>
  </r>
  <r>
    <x v="2"/>
    <x v="2"/>
    <x v="14"/>
    <x v="6"/>
    <x v="32"/>
    <x v="8"/>
    <n v="1.645"/>
    <n v="0.78750000000000009"/>
    <n v="0.85749999999999993"/>
  </r>
  <r>
    <x v="2"/>
    <x v="2"/>
    <x v="14"/>
    <x v="6"/>
    <x v="33"/>
    <x v="9"/>
    <n v="2.6705000000000005"/>
    <n v="1.2495000000000001"/>
    <n v="1.4210000000000005"/>
  </r>
  <r>
    <x v="2"/>
    <x v="2"/>
    <x v="14"/>
    <x v="6"/>
    <x v="34"/>
    <x v="10"/>
    <n v="2.1839999999999997"/>
    <n v="1.0627500000000001"/>
    <n v="1.1212499999999996"/>
  </r>
  <r>
    <x v="2"/>
    <x v="2"/>
    <x v="14"/>
    <x v="6"/>
    <x v="35"/>
    <x v="11"/>
    <n v="1.8900000000000001"/>
    <n v="1.0529999999999999"/>
    <n v="0.83700000000000019"/>
  </r>
  <r>
    <x v="6"/>
    <x v="1"/>
    <x v="15"/>
    <x v="0"/>
    <x v="24"/>
    <x v="0"/>
    <n v="47.519999999999996"/>
    <n v="19.206"/>
    <n v="28.313999999999997"/>
  </r>
  <r>
    <x v="6"/>
    <x v="1"/>
    <x v="15"/>
    <x v="0"/>
    <x v="25"/>
    <x v="1"/>
    <n v="67.760000000000005"/>
    <n v="33.572000000000003"/>
    <n v="34.188000000000002"/>
  </r>
  <r>
    <x v="6"/>
    <x v="1"/>
    <x v="15"/>
    <x v="0"/>
    <x v="26"/>
    <x v="2"/>
    <n v="72.16"/>
    <n v="41.536000000000001"/>
    <n v="30.623999999999995"/>
  </r>
  <r>
    <x v="6"/>
    <x v="1"/>
    <x v="15"/>
    <x v="0"/>
    <x v="27"/>
    <x v="3"/>
    <n v="90.089999999999989"/>
    <n v="35.728000000000002"/>
    <n v="54.361999999999988"/>
  </r>
  <r>
    <x v="6"/>
    <x v="1"/>
    <x v="15"/>
    <x v="0"/>
    <x v="28"/>
    <x v="4"/>
    <n v="71.940000000000012"/>
    <n v="28.248000000000005"/>
    <n v="43.692000000000007"/>
  </r>
  <r>
    <x v="6"/>
    <x v="1"/>
    <x v="15"/>
    <x v="0"/>
    <x v="29"/>
    <x v="5"/>
    <n v="67.924999999999997"/>
    <n v="28.314"/>
    <n v="39.610999999999997"/>
  </r>
  <r>
    <x v="6"/>
    <x v="1"/>
    <x v="15"/>
    <x v="0"/>
    <x v="30"/>
    <x v="6"/>
    <n v="51.04"/>
    <n v="15.488000000000001"/>
    <n v="35.552"/>
  </r>
  <r>
    <x v="6"/>
    <x v="1"/>
    <x v="15"/>
    <x v="0"/>
    <x v="31"/>
    <x v="7"/>
    <n v="53.46"/>
    <n v="21.384000000000004"/>
    <n v="32.075999999999993"/>
  </r>
  <r>
    <x v="6"/>
    <x v="1"/>
    <x v="15"/>
    <x v="0"/>
    <x v="32"/>
    <x v="8"/>
    <n v="45.65"/>
    <n v="18.48"/>
    <n v="27.169999999999998"/>
  </r>
  <r>
    <x v="6"/>
    <x v="1"/>
    <x v="15"/>
    <x v="0"/>
    <x v="33"/>
    <x v="9"/>
    <n v="70.84"/>
    <n v="30.184000000000001"/>
    <n v="40.656000000000006"/>
  </r>
  <r>
    <x v="6"/>
    <x v="1"/>
    <x v="15"/>
    <x v="0"/>
    <x v="34"/>
    <x v="10"/>
    <n v="78.650000000000006"/>
    <n v="23.166000000000004"/>
    <n v="55.484000000000002"/>
  </r>
  <r>
    <x v="6"/>
    <x v="1"/>
    <x v="15"/>
    <x v="0"/>
    <x v="35"/>
    <x v="11"/>
    <n v="54.12"/>
    <n v="24.024000000000004"/>
    <n v="30.095999999999993"/>
  </r>
  <r>
    <x v="6"/>
    <x v="1"/>
    <x v="15"/>
    <x v="1"/>
    <x v="24"/>
    <x v="0"/>
    <n v="30.951900000000002"/>
    <n v="19.750499999999999"/>
    <n v="11.201400000000003"/>
  </r>
  <r>
    <x v="6"/>
    <x v="1"/>
    <x v="15"/>
    <x v="1"/>
    <x v="25"/>
    <x v="1"/>
    <n v="40.864600000000003"/>
    <n v="37.837800000000001"/>
    <n v="3.0268000000000015"/>
  </r>
  <r>
    <x v="6"/>
    <x v="1"/>
    <x v="15"/>
    <x v="1"/>
    <x v="26"/>
    <x v="2"/>
    <n v="44.3904"/>
    <n v="42.503999999999998"/>
    <n v="1.8864000000000019"/>
  </r>
  <r>
    <x v="6"/>
    <x v="1"/>
    <x v="15"/>
    <x v="1"/>
    <x v="27"/>
    <x v="3"/>
    <n v="34.7956"/>
    <n v="32.663400000000003"/>
    <n v="2.1321999999999974"/>
  </r>
  <r>
    <x v="6"/>
    <x v="1"/>
    <x v="15"/>
    <x v="1"/>
    <x v="28"/>
    <x v="4"/>
    <n v="28.4376"/>
    <n v="31.323599999999995"/>
    <n v="-2.8859999999999957"/>
  </r>
  <r>
    <x v="6"/>
    <x v="1"/>
    <x v="15"/>
    <x v="1"/>
    <x v="29"/>
    <x v="5"/>
    <n v="32.685899999999997"/>
    <n v="32.732700000000001"/>
    <n v="-4.6800000000004616E-2"/>
  </r>
  <r>
    <x v="6"/>
    <x v="1"/>
    <x v="15"/>
    <x v="1"/>
    <x v="30"/>
    <x v="6"/>
    <n v="24.276000000000003"/>
    <n v="20.697600000000001"/>
    <n v="3.578400000000002"/>
  </r>
  <r>
    <x v="6"/>
    <x v="1"/>
    <x v="15"/>
    <x v="1"/>
    <x v="31"/>
    <x v="7"/>
    <n v="21.328199999999999"/>
    <n v="19.126799999999999"/>
    <n v="2.2013999999999996"/>
  </r>
  <r>
    <x v="6"/>
    <x v="1"/>
    <x v="15"/>
    <x v="1"/>
    <x v="32"/>
    <x v="8"/>
    <n v="29.478000000000002"/>
    <n v="24.486000000000004"/>
    <n v="4.9919999999999973"/>
  </r>
  <r>
    <x v="6"/>
    <x v="1"/>
    <x v="15"/>
    <x v="1"/>
    <x v="33"/>
    <x v="9"/>
    <n v="44.910600000000002"/>
    <n v="35.250600000000006"/>
    <n v="9.6599999999999966"/>
  </r>
  <r>
    <x v="6"/>
    <x v="1"/>
    <x v="15"/>
    <x v="1"/>
    <x v="34"/>
    <x v="10"/>
    <n v="37.194299999999998"/>
    <n v="32.732700000000001"/>
    <n v="4.4615999999999971"/>
  </r>
  <r>
    <x v="6"/>
    <x v="1"/>
    <x v="15"/>
    <x v="1"/>
    <x v="35"/>
    <x v="11"/>
    <n v="36.0672"/>
    <n v="23.007599999999996"/>
    <n v="13.059600000000003"/>
  </r>
  <r>
    <x v="6"/>
    <x v="1"/>
    <x v="15"/>
    <x v="2"/>
    <x v="24"/>
    <x v="0"/>
    <n v="21.828150000000001"/>
    <n v="9.7857000000000003"/>
    <n v="12.042450000000001"/>
  </r>
  <r>
    <x v="6"/>
    <x v="1"/>
    <x v="15"/>
    <x v="2"/>
    <x v="25"/>
    <x v="1"/>
    <n v="25.0838"/>
    <n v="15.9558"/>
    <n v="9.1280000000000001"/>
  </r>
  <r>
    <x v="6"/>
    <x v="1"/>
    <x v="15"/>
    <x v="2"/>
    <x v="26"/>
    <x v="2"/>
    <n v="34.96"/>
    <n v="22.427200000000003"/>
    <n v="12.532799999999998"/>
  </r>
  <r>
    <x v="6"/>
    <x v="1"/>
    <x v="15"/>
    <x v="2"/>
    <x v="27"/>
    <x v="3"/>
    <n v="27.225100000000001"/>
    <n v="18.34"/>
    <n v="8.8851000000000013"/>
  </r>
  <r>
    <x v="6"/>
    <x v="1"/>
    <x v="15"/>
    <x v="2"/>
    <x v="28"/>
    <x v="4"/>
    <n v="30.415199999999995"/>
    <n v="12.733200000000002"/>
    <n v="17.681999999999995"/>
  </r>
  <r>
    <x v="6"/>
    <x v="1"/>
    <x v="15"/>
    <x v="2"/>
    <x v="29"/>
    <x v="5"/>
    <n v="26.132600000000004"/>
    <n v="18.562700000000003"/>
    <n v="7.5699000000000005"/>
  </r>
  <r>
    <x v="6"/>
    <x v="1"/>
    <x v="15"/>
    <x v="2"/>
    <x v="30"/>
    <x v="6"/>
    <n v="20.6264"/>
    <n v="8.8032000000000004"/>
    <n v="11.8232"/>
  </r>
  <r>
    <x v="6"/>
    <x v="1"/>
    <x v="15"/>
    <x v="2"/>
    <x v="31"/>
    <x v="7"/>
    <n v="16.911899999999999"/>
    <n v="14.030100000000001"/>
    <n v="2.8817999999999984"/>
  </r>
  <r>
    <x v="6"/>
    <x v="1"/>
    <x v="15"/>
    <x v="2"/>
    <x v="32"/>
    <x v="8"/>
    <n v="17.698500000000003"/>
    <n v="15.457999999999998"/>
    <n v="2.2405000000000044"/>
  </r>
  <r>
    <x v="6"/>
    <x v="1"/>
    <x v="15"/>
    <x v="2"/>
    <x v="33"/>
    <x v="9"/>
    <n v="25.0838"/>
    <n v="17.422999999999998"/>
    <n v="7.6608000000000018"/>
  </r>
  <r>
    <x v="6"/>
    <x v="1"/>
    <x v="15"/>
    <x v="2"/>
    <x v="34"/>
    <x v="10"/>
    <n v="30.961450000000003"/>
    <n v="16.519100000000002"/>
    <n v="14.442350000000001"/>
  </r>
  <r>
    <x v="6"/>
    <x v="1"/>
    <x v="15"/>
    <x v="2"/>
    <x v="35"/>
    <x v="11"/>
    <n v="25.957799999999999"/>
    <n v="14.933999999999999"/>
    <n v="11.0238"/>
  </r>
  <r>
    <x v="6"/>
    <x v="1"/>
    <x v="15"/>
    <x v="3"/>
    <x v="24"/>
    <x v="0"/>
    <n v="36.828000000000003"/>
    <n v="22.041450000000001"/>
    <n v="14.786550000000002"/>
  </r>
  <r>
    <x v="6"/>
    <x v="1"/>
    <x v="15"/>
    <x v="3"/>
    <x v="25"/>
    <x v="1"/>
    <n v="71.61"/>
    <n v="36.257200000000005"/>
    <n v="35.352799999999995"/>
  </r>
  <r>
    <x v="6"/>
    <x v="1"/>
    <x v="15"/>
    <x v="3"/>
    <x v="26"/>
    <x v="2"/>
    <n v="90.842400000000012"/>
    <n v="44.589599999999997"/>
    <n v="46.252800000000015"/>
  </r>
  <r>
    <x v="6"/>
    <x v="1"/>
    <x v="15"/>
    <x v="3"/>
    <x v="27"/>
    <x v="3"/>
    <n v="75.1905"/>
    <n v="41.380500000000005"/>
    <n v="33.809999999999995"/>
  </r>
  <r>
    <x v="6"/>
    <x v="1"/>
    <x v="15"/>
    <x v="3"/>
    <x v="28"/>
    <x v="4"/>
    <n v="73.656000000000006"/>
    <n v="27.361800000000002"/>
    <n v="46.294200000000004"/>
  </r>
  <r>
    <x v="6"/>
    <x v="1"/>
    <x v="15"/>
    <x v="3"/>
    <x v="29"/>
    <x v="5"/>
    <n v="63.170250000000003"/>
    <n v="32.203600000000002"/>
    <n v="30.966650000000001"/>
  </r>
  <r>
    <x v="6"/>
    <x v="1"/>
    <x v="15"/>
    <x v="3"/>
    <x v="30"/>
    <x v="6"/>
    <n v="48.285600000000002"/>
    <n v="26.7988"/>
    <n v="21.486800000000002"/>
  </r>
  <r>
    <x v="6"/>
    <x v="1"/>
    <x v="15"/>
    <x v="3"/>
    <x v="31"/>
    <x v="7"/>
    <n v="37.748699999999999"/>
    <n v="20.521350000000002"/>
    <n v="17.227349999999998"/>
  </r>
  <r>
    <x v="6"/>
    <x v="1"/>
    <x v="15"/>
    <x v="3"/>
    <x v="32"/>
    <x v="8"/>
    <n v="45.523499999999999"/>
    <n v="32.654000000000003"/>
    <n v="12.869499999999995"/>
  </r>
  <r>
    <x v="6"/>
    <x v="1"/>
    <x v="15"/>
    <x v="3"/>
    <x v="33"/>
    <x v="9"/>
    <n v="75.906599999999997"/>
    <n v="33.892600000000002"/>
    <n v="42.013999999999996"/>
  </r>
  <r>
    <x v="6"/>
    <x v="1"/>
    <x v="15"/>
    <x v="3"/>
    <x v="34"/>
    <x v="10"/>
    <n v="65.16510000000001"/>
    <n v="32.203600000000002"/>
    <n v="32.961500000000008"/>
  </r>
  <r>
    <x v="6"/>
    <x v="1"/>
    <x v="15"/>
    <x v="3"/>
    <x v="35"/>
    <x v="11"/>
    <n v="73.042199999999994"/>
    <n v="31.415400000000002"/>
    <n v="41.626799999999989"/>
  </r>
  <r>
    <x v="6"/>
    <x v="1"/>
    <x v="15"/>
    <x v="4"/>
    <x v="24"/>
    <x v="0"/>
    <n v="40.368150000000007"/>
    <n v="28.252800000000004"/>
    <n v="12.115350000000003"/>
  </r>
  <r>
    <x v="6"/>
    <x v="1"/>
    <x v="15"/>
    <x v="4"/>
    <x v="25"/>
    <x v="1"/>
    <n v="55.305599999999998"/>
    <n v="34.675199999999997"/>
    <n v="20.630400000000002"/>
  </r>
  <r>
    <x v="6"/>
    <x v="1"/>
    <x v="15"/>
    <x v="4"/>
    <x v="26"/>
    <x v="2"/>
    <n v="57.939200000000007"/>
    <n v="47.923200000000001"/>
    <n v="10.016000000000005"/>
  </r>
  <r>
    <x v="6"/>
    <x v="1"/>
    <x v="15"/>
    <x v="4"/>
    <x v="27"/>
    <x v="3"/>
    <n v="66.82759999999999"/>
    <n v="43.142400000000002"/>
    <n v="23.685199999999988"/>
  </r>
  <r>
    <x v="6"/>
    <x v="1"/>
    <x v="15"/>
    <x v="4"/>
    <x v="28"/>
    <x v="4"/>
    <n v="59.256"/>
    <n v="34.214400000000005"/>
    <n v="25.041599999999995"/>
  </r>
  <r>
    <x v="6"/>
    <x v="1"/>
    <x v="15"/>
    <x v="4"/>
    <x v="29"/>
    <x v="5"/>
    <n v="51.890150000000006"/>
    <n v="36.691199999999995"/>
    <n v="15.198950000000011"/>
  </r>
  <r>
    <x v="6"/>
    <x v="1"/>
    <x v="15"/>
    <x v="4"/>
    <x v="30"/>
    <x v="6"/>
    <n v="30.944800000000001"/>
    <n v="25.574400000000001"/>
    <n v="5.3704000000000001"/>
  </r>
  <r>
    <x v="6"/>
    <x v="1"/>
    <x v="15"/>
    <x v="4"/>
    <x v="31"/>
    <x v="7"/>
    <n v="34.812899999999999"/>
    <n v="28.512000000000004"/>
    <n v="6.3008999999999951"/>
  </r>
  <r>
    <x v="6"/>
    <x v="1"/>
    <x v="15"/>
    <x v="4"/>
    <x v="32"/>
    <x v="8"/>
    <n v="38.680999999999997"/>
    <n v="23.040000000000003"/>
    <n v="15.640999999999995"/>
  </r>
  <r>
    <x v="6"/>
    <x v="1"/>
    <x v="15"/>
    <x v="4"/>
    <x v="33"/>
    <x v="9"/>
    <n v="53.001200000000004"/>
    <n v="47.980799999999995"/>
    <n v="5.0204000000000093"/>
  </r>
  <r>
    <x v="6"/>
    <x v="1"/>
    <x v="15"/>
    <x v="4"/>
    <x v="34"/>
    <x v="10"/>
    <n v="48.680450000000008"/>
    <n v="43.804799999999993"/>
    <n v="4.8756500000000145"/>
  </r>
  <r>
    <x v="6"/>
    <x v="1"/>
    <x v="15"/>
    <x v="4"/>
    <x v="35"/>
    <x v="11"/>
    <n v="49.873800000000003"/>
    <n v="29.376000000000001"/>
    <n v="20.497800000000002"/>
  </r>
  <r>
    <x v="6"/>
    <x v="1"/>
    <x v="15"/>
    <x v="5"/>
    <x v="24"/>
    <x v="0"/>
    <n v="13.308300000000001"/>
    <n v="8.7560999999999982"/>
    <n v="4.5522000000000027"/>
  </r>
  <r>
    <x v="6"/>
    <x v="1"/>
    <x v="15"/>
    <x v="5"/>
    <x v="25"/>
    <x v="1"/>
    <n v="26.4894"/>
    <n v="15.069600000000001"/>
    <n v="11.419799999999999"/>
  </r>
  <r>
    <x v="6"/>
    <x v="1"/>
    <x v="15"/>
    <x v="5"/>
    <x v="26"/>
    <x v="2"/>
    <n v="21.878399999999999"/>
    <n v="18.0504"/>
    <n v="3.8279999999999994"/>
  </r>
  <r>
    <x v="6"/>
    <x v="1"/>
    <x v="15"/>
    <x v="5"/>
    <x v="27"/>
    <x v="3"/>
    <n v="19.143599999999999"/>
    <n v="16.373699999999999"/>
    <n v="2.7698999999999998"/>
  </r>
  <r>
    <x v="6"/>
    <x v="1"/>
    <x v="15"/>
    <x v="5"/>
    <x v="28"/>
    <x v="4"/>
    <n v="19.270800000000001"/>
    <n v="11.426400000000001"/>
    <n v="7.8444000000000003"/>
  </r>
  <r>
    <x v="6"/>
    <x v="1"/>
    <x v="15"/>
    <x v="5"/>
    <x v="29"/>
    <x v="5"/>
    <n v="18.189600000000002"/>
    <n v="16.146000000000001"/>
    <n v="2.0436000000000014"/>
  </r>
  <r>
    <x v="6"/>
    <x v="1"/>
    <x v="15"/>
    <x v="5"/>
    <x v="30"/>
    <x v="6"/>
    <n v="15.009600000000001"/>
    <n v="7.783199999999999"/>
    <n v="7.2264000000000017"/>
  </r>
  <r>
    <x v="6"/>
    <x v="1"/>
    <x v="15"/>
    <x v="5"/>
    <x v="31"/>
    <x v="7"/>
    <n v="11.8773"/>
    <n v="9.7807499999999994"/>
    <n v="2.0965500000000006"/>
  </r>
  <r>
    <x v="6"/>
    <x v="1"/>
    <x v="15"/>
    <x v="5"/>
    <x v="32"/>
    <x v="8"/>
    <n v="12.879000000000001"/>
    <n v="11.695499999999999"/>
    <n v="1.1835000000000022"/>
  </r>
  <r>
    <x v="6"/>
    <x v="1"/>
    <x v="15"/>
    <x v="5"/>
    <x v="33"/>
    <x v="9"/>
    <n v="21.814800000000002"/>
    <n v="16.808399999999999"/>
    <n v="5.0064000000000028"/>
  </r>
  <r>
    <x v="6"/>
    <x v="1"/>
    <x v="15"/>
    <x v="5"/>
    <x v="34"/>
    <x v="10"/>
    <n v="17.569500000000001"/>
    <n v="14.66595"/>
    <n v="2.903550000000001"/>
  </r>
  <r>
    <x v="6"/>
    <x v="1"/>
    <x v="15"/>
    <x v="5"/>
    <x v="35"/>
    <x v="11"/>
    <n v="22.514400000000002"/>
    <n v="14.6556"/>
    <n v="7.8588000000000022"/>
  </r>
  <r>
    <x v="6"/>
    <x v="1"/>
    <x v="15"/>
    <x v="6"/>
    <x v="24"/>
    <x v="0"/>
    <n v="2.4623999999999997"/>
    <n v="0.63495000000000001"/>
    <n v="1.8274499999999998"/>
  </r>
  <r>
    <x v="6"/>
    <x v="1"/>
    <x v="15"/>
    <x v="6"/>
    <x v="25"/>
    <x v="1"/>
    <n v="4.6683000000000003"/>
    <n v="1.1780999999999999"/>
    <n v="3.4902000000000006"/>
  </r>
  <r>
    <x v="6"/>
    <x v="1"/>
    <x v="15"/>
    <x v="6"/>
    <x v="26"/>
    <x v="2"/>
    <n v="4.6512000000000002"/>
    <n v="1.4688000000000001"/>
    <n v="3.1824000000000003"/>
  </r>
  <r>
    <x v="6"/>
    <x v="1"/>
    <x v="15"/>
    <x v="6"/>
    <x v="27"/>
    <x v="3"/>
    <n v="4.4289000000000005"/>
    <n v="1.2138"/>
    <n v="3.2151000000000005"/>
  </r>
  <r>
    <x v="6"/>
    <x v="1"/>
    <x v="15"/>
    <x v="6"/>
    <x v="28"/>
    <x v="4"/>
    <n v="4.0697999999999999"/>
    <n v="1.1832"/>
    <n v="2.8865999999999996"/>
  </r>
  <r>
    <x v="6"/>
    <x v="1"/>
    <x v="15"/>
    <x v="6"/>
    <x v="29"/>
    <x v="5"/>
    <n v="3.7050000000000001"/>
    <n v="1.2817999999999998"/>
    <n v="2.4232000000000005"/>
  </r>
  <r>
    <x v="6"/>
    <x v="1"/>
    <x v="15"/>
    <x v="6"/>
    <x v="30"/>
    <x v="6"/>
    <n v="2.4396000000000004"/>
    <n v="0.65960000000000008"/>
    <n v="1.7800000000000002"/>
  </r>
  <r>
    <x v="6"/>
    <x v="1"/>
    <x v="15"/>
    <x v="6"/>
    <x v="31"/>
    <x v="7"/>
    <n v="2.8984499999999995"/>
    <n v="0.69615000000000005"/>
    <n v="2.2022999999999993"/>
  </r>
  <r>
    <x v="6"/>
    <x v="1"/>
    <x v="15"/>
    <x v="6"/>
    <x v="32"/>
    <x v="8"/>
    <n v="3.3344999999999998"/>
    <n v="0.79049999999999998"/>
    <n v="2.5439999999999996"/>
  </r>
  <r>
    <x v="6"/>
    <x v="1"/>
    <x v="15"/>
    <x v="6"/>
    <x v="33"/>
    <x v="9"/>
    <n v="3.4314"/>
    <n v="1.0471999999999999"/>
    <n v="2.3841999999999999"/>
  </r>
  <r>
    <x v="6"/>
    <x v="1"/>
    <x v="15"/>
    <x v="6"/>
    <x v="34"/>
    <x v="10"/>
    <n v="3.0381"/>
    <n v="1.2928499999999998"/>
    <n v="1.7452500000000002"/>
  </r>
  <r>
    <x v="6"/>
    <x v="1"/>
    <x v="15"/>
    <x v="6"/>
    <x v="35"/>
    <x v="11"/>
    <n v="3.3173999999999997"/>
    <n v="1.1016000000000001"/>
    <n v="2.2157999999999998"/>
  </r>
  <r>
    <x v="6"/>
    <x v="1"/>
    <x v="15"/>
    <x v="6"/>
    <x v="24"/>
    <x v="0"/>
    <n v="1.5660000000000001"/>
    <n v="0.6804"/>
    <n v="0.88560000000000005"/>
  </r>
  <r>
    <x v="6"/>
    <x v="1"/>
    <x v="15"/>
    <x v="6"/>
    <x v="25"/>
    <x v="1"/>
    <n v="3.0520000000000005"/>
    <n v="1.0976000000000001"/>
    <n v="1.9544000000000004"/>
  </r>
  <r>
    <x v="6"/>
    <x v="1"/>
    <x v="15"/>
    <x v="6"/>
    <x v="26"/>
    <x v="2"/>
    <n v="3.6159999999999997"/>
    <n v="1.1536000000000002"/>
    <n v="2.4623999999999997"/>
  </r>
  <r>
    <x v="6"/>
    <x v="1"/>
    <x v="15"/>
    <x v="6"/>
    <x v="27"/>
    <x v="3"/>
    <n v="3.22"/>
    <n v="0.98"/>
    <n v="2.2400000000000002"/>
  </r>
  <r>
    <x v="6"/>
    <x v="1"/>
    <x v="15"/>
    <x v="6"/>
    <x v="28"/>
    <x v="4"/>
    <n v="2.544"/>
    <n v="0.9575999999999999"/>
    <n v="1.5864000000000003"/>
  </r>
  <r>
    <x v="6"/>
    <x v="1"/>
    <x v="15"/>
    <x v="6"/>
    <x v="29"/>
    <x v="5"/>
    <n v="2.3920000000000003"/>
    <n v="0.74619999999999997"/>
    <n v="1.6458000000000004"/>
  </r>
  <r>
    <x v="6"/>
    <x v="1"/>
    <x v="15"/>
    <x v="6"/>
    <x v="30"/>
    <x v="6"/>
    <n v="1.8239999999999998"/>
    <n v="0.50960000000000005"/>
    <n v="1.3143999999999998"/>
  </r>
  <r>
    <x v="6"/>
    <x v="1"/>
    <x v="15"/>
    <x v="6"/>
    <x v="31"/>
    <x v="7"/>
    <n v="2.1059999999999999"/>
    <n v="0.56700000000000006"/>
    <n v="1.5389999999999997"/>
  </r>
  <r>
    <x v="6"/>
    <x v="1"/>
    <x v="15"/>
    <x v="6"/>
    <x v="32"/>
    <x v="8"/>
    <n v="1.66"/>
    <n v="0.67200000000000004"/>
    <n v="0.98799999999999988"/>
  </r>
  <r>
    <x v="6"/>
    <x v="1"/>
    <x v="15"/>
    <x v="6"/>
    <x v="33"/>
    <x v="9"/>
    <n v="2.3800000000000003"/>
    <n v="1.1465999999999998"/>
    <n v="1.2334000000000005"/>
  </r>
  <r>
    <x v="6"/>
    <x v="1"/>
    <x v="15"/>
    <x v="6"/>
    <x v="34"/>
    <x v="10"/>
    <n v="2.7560000000000002"/>
    <n v="0.91"/>
    <n v="1.8460000000000001"/>
  </r>
  <r>
    <x v="6"/>
    <x v="1"/>
    <x v="15"/>
    <x v="6"/>
    <x v="35"/>
    <x v="11"/>
    <n v="2.2080000000000002"/>
    <n v="0.80639999999999989"/>
    <n v="1.4016000000000002"/>
  </r>
  <r>
    <x v="6"/>
    <x v="1"/>
    <x v="15"/>
    <x v="6"/>
    <x v="24"/>
    <x v="0"/>
    <n v="0.1764"/>
    <n v="7.6499999999999999E-2"/>
    <n v="9.9900000000000003E-2"/>
  </r>
  <r>
    <x v="6"/>
    <x v="1"/>
    <x v="15"/>
    <x v="6"/>
    <x v="25"/>
    <x v="1"/>
    <n v="0.26040000000000002"/>
    <n v="0.16520000000000001"/>
    <n v="9.5200000000000007E-2"/>
  </r>
  <r>
    <x v="6"/>
    <x v="1"/>
    <x v="15"/>
    <x v="6"/>
    <x v="26"/>
    <x v="2"/>
    <n v="0.27200000000000002"/>
    <n v="0.13919999999999999"/>
    <n v="0.13280000000000003"/>
  </r>
  <r>
    <x v="6"/>
    <x v="1"/>
    <x v="15"/>
    <x v="6"/>
    <x v="27"/>
    <x v="3"/>
    <n v="0.24640000000000004"/>
    <n v="0.15120000000000003"/>
    <n v="9.5200000000000007E-2"/>
  </r>
  <r>
    <x v="6"/>
    <x v="1"/>
    <x v="15"/>
    <x v="6"/>
    <x v="28"/>
    <x v="4"/>
    <n v="0.192"/>
    <n v="0.1152"/>
    <n v="7.6800000000000007E-2"/>
  </r>
  <r>
    <x v="6"/>
    <x v="1"/>
    <x v="15"/>
    <x v="6"/>
    <x v="29"/>
    <x v="5"/>
    <n v="0.30159999999999998"/>
    <n v="0.14300000000000002"/>
    <n v="0.15859999999999996"/>
  </r>
  <r>
    <x v="6"/>
    <x v="1"/>
    <x v="15"/>
    <x v="6"/>
    <x v="30"/>
    <x v="6"/>
    <n v="0.17920000000000003"/>
    <n v="9.4399999999999998E-2"/>
    <n v="8.4800000000000028E-2"/>
  </r>
  <r>
    <x v="6"/>
    <x v="1"/>
    <x v="15"/>
    <x v="6"/>
    <x v="31"/>
    <x v="7"/>
    <n v="0.19259999999999999"/>
    <n v="7.5600000000000001E-2"/>
    <n v="0.11699999999999999"/>
  </r>
  <r>
    <x v="6"/>
    <x v="1"/>
    <x v="15"/>
    <x v="6"/>
    <x v="32"/>
    <x v="8"/>
    <n v="0.18000000000000002"/>
    <n v="8.2000000000000003E-2"/>
    <n v="9.8000000000000018E-2"/>
  </r>
  <r>
    <x v="6"/>
    <x v="1"/>
    <x v="15"/>
    <x v="6"/>
    <x v="33"/>
    <x v="9"/>
    <n v="0.31080000000000008"/>
    <n v="0.13159999999999999"/>
    <n v="0.17920000000000008"/>
  </r>
  <r>
    <x v="6"/>
    <x v="1"/>
    <x v="15"/>
    <x v="6"/>
    <x v="34"/>
    <x v="10"/>
    <n v="0.2626"/>
    <n v="0.1222"/>
    <n v="0.1404"/>
  </r>
  <r>
    <x v="6"/>
    <x v="1"/>
    <x v="15"/>
    <x v="6"/>
    <x v="35"/>
    <x v="11"/>
    <n v="0.20879999999999999"/>
    <n v="0.12959999999999999"/>
    <n v="7.9199999999999993E-2"/>
  </r>
  <r>
    <x v="6"/>
    <x v="1"/>
    <x v="15"/>
    <x v="6"/>
    <x v="24"/>
    <x v="0"/>
    <n v="3.1680000000000001"/>
    <n v="1.746"/>
    <n v="1.4220000000000002"/>
  </r>
  <r>
    <x v="6"/>
    <x v="1"/>
    <x v="15"/>
    <x v="6"/>
    <x v="25"/>
    <x v="1"/>
    <n v="5.9752000000000001"/>
    <n v="2.6880000000000002"/>
    <n v="3.2871999999999999"/>
  </r>
  <r>
    <x v="6"/>
    <x v="1"/>
    <x v="15"/>
    <x v="6"/>
    <x v="26"/>
    <x v="2"/>
    <n v="6.1951999999999998"/>
    <n v="3.2960000000000003"/>
    <n v="2.8991999999999996"/>
  </r>
  <r>
    <x v="6"/>
    <x v="1"/>
    <x v="15"/>
    <x v="6"/>
    <x v="27"/>
    <x v="3"/>
    <n v="6.5296000000000003"/>
    <n v="2.7440000000000002"/>
    <n v="3.7856000000000001"/>
  </r>
  <r>
    <x v="6"/>
    <x v="1"/>
    <x v="15"/>
    <x v="6"/>
    <x v="28"/>
    <x v="4"/>
    <n v="6.2831999999999999"/>
    <n v="1.944"/>
    <n v="4.3391999999999999"/>
  </r>
  <r>
    <x v="6"/>
    <x v="1"/>
    <x v="15"/>
    <x v="6"/>
    <x v="29"/>
    <x v="5"/>
    <n v="6.5207999999999995"/>
    <n v="2.3400000000000003"/>
    <n v="4.1807999999999996"/>
  </r>
  <r>
    <x v="6"/>
    <x v="1"/>
    <x v="15"/>
    <x v="6"/>
    <x v="30"/>
    <x v="6"/>
    <n v="3.2032000000000003"/>
    <n v="1.504"/>
    <n v="1.6992000000000003"/>
  </r>
  <r>
    <x v="6"/>
    <x v="1"/>
    <x v="15"/>
    <x v="6"/>
    <x v="31"/>
    <x v="7"/>
    <n v="3.8015999999999996"/>
    <n v="1.9800000000000002"/>
    <n v="1.8215999999999994"/>
  </r>
  <r>
    <x v="6"/>
    <x v="1"/>
    <x v="15"/>
    <x v="6"/>
    <x v="32"/>
    <x v="8"/>
    <n v="4.5760000000000005"/>
    <n v="2.34"/>
    <n v="2.2360000000000007"/>
  </r>
  <r>
    <x v="6"/>
    <x v="1"/>
    <x v="15"/>
    <x v="6"/>
    <x v="33"/>
    <x v="9"/>
    <n v="5.9135999999999997"/>
    <n v="2.6040000000000005"/>
    <n v="3.3095999999999992"/>
  </r>
  <r>
    <x v="6"/>
    <x v="1"/>
    <x v="15"/>
    <x v="6"/>
    <x v="34"/>
    <x v="10"/>
    <n v="4.6332000000000004"/>
    <n v="2.8080000000000003"/>
    <n v="1.8252000000000002"/>
  </r>
  <r>
    <x v="6"/>
    <x v="1"/>
    <x v="15"/>
    <x v="6"/>
    <x v="35"/>
    <x v="11"/>
    <n v="5.9136000000000006"/>
    <n v="2.8559999999999999"/>
    <n v="3.0576000000000008"/>
  </r>
  <r>
    <x v="6"/>
    <x v="1"/>
    <x v="15"/>
    <x v="6"/>
    <x v="24"/>
    <x v="0"/>
    <n v="4.1188499999999992"/>
    <n v="1.3972499999999999"/>
    <n v="2.7215999999999996"/>
  </r>
  <r>
    <x v="6"/>
    <x v="1"/>
    <x v="15"/>
    <x v="6"/>
    <x v="25"/>
    <x v="1"/>
    <n v="5.2731000000000003"/>
    <n v="1.6821000000000002"/>
    <n v="3.5910000000000002"/>
  </r>
  <r>
    <x v="6"/>
    <x v="1"/>
    <x v="15"/>
    <x v="6"/>
    <x v="26"/>
    <x v="2"/>
    <n v="5.5728"/>
    <n v="2.2680000000000002"/>
    <n v="3.3047999999999997"/>
  </r>
  <r>
    <x v="6"/>
    <x v="1"/>
    <x v="15"/>
    <x v="6"/>
    <x v="27"/>
    <x v="3"/>
    <n v="4.7627999999999995"/>
    <n v="2.1545999999999998"/>
    <n v="2.6081999999999996"/>
  </r>
  <r>
    <x v="6"/>
    <x v="1"/>
    <x v="15"/>
    <x v="6"/>
    <x v="28"/>
    <x v="4"/>
    <n v="5.4432000000000009"/>
    <n v="1.3122000000000003"/>
    <n v="4.1310000000000002"/>
  </r>
  <r>
    <x v="6"/>
    <x v="1"/>
    <x v="15"/>
    <x v="6"/>
    <x v="29"/>
    <x v="5"/>
    <n v="5.3176499999999995"/>
    <n v="1.8603000000000003"/>
    <n v="3.457349999999999"/>
  </r>
  <r>
    <x v="6"/>
    <x v="1"/>
    <x v="15"/>
    <x v="6"/>
    <x v="30"/>
    <x v="6"/>
    <n v="3.2724000000000002"/>
    <n v="1.1448"/>
    <n v="2.1276000000000002"/>
  </r>
  <r>
    <x v="6"/>
    <x v="1"/>
    <x v="15"/>
    <x v="6"/>
    <x v="31"/>
    <x v="7"/>
    <n v="4.3739999999999997"/>
    <n v="1.2514500000000002"/>
    <n v="3.1225499999999995"/>
  </r>
  <r>
    <x v="6"/>
    <x v="1"/>
    <x v="15"/>
    <x v="6"/>
    <x v="32"/>
    <x v="8"/>
    <n v="4.2119999999999997"/>
    <n v="1.3365"/>
    <n v="2.8754999999999997"/>
  </r>
  <r>
    <x v="6"/>
    <x v="1"/>
    <x v="15"/>
    <x v="6"/>
    <x v="33"/>
    <x v="9"/>
    <n v="4.9896000000000003"/>
    <n v="2.0979000000000005"/>
    <n v="2.8916999999999997"/>
  </r>
  <r>
    <x v="6"/>
    <x v="1"/>
    <x v="15"/>
    <x v="6"/>
    <x v="34"/>
    <x v="10"/>
    <n v="5.2123499999999998"/>
    <n v="1.6321500000000002"/>
    <n v="3.5801999999999996"/>
  </r>
  <r>
    <x v="6"/>
    <x v="1"/>
    <x v="15"/>
    <x v="6"/>
    <x v="35"/>
    <x v="11"/>
    <n v="5.1516000000000002"/>
    <n v="1.8954"/>
    <n v="3.2562000000000002"/>
  </r>
  <r>
    <x v="6"/>
    <x v="1"/>
    <x v="15"/>
    <x v="6"/>
    <x v="24"/>
    <x v="0"/>
    <n v="1.23255"/>
    <n v="0.69300000000000006"/>
    <n v="0.53954999999999997"/>
  </r>
  <r>
    <x v="6"/>
    <x v="1"/>
    <x v="15"/>
    <x v="6"/>
    <x v="25"/>
    <x v="1"/>
    <n v="2.0790000000000002"/>
    <n v="0.8133999999999999"/>
    <n v="1.2656000000000003"/>
  </r>
  <r>
    <x v="6"/>
    <x v="1"/>
    <x v="15"/>
    <x v="6"/>
    <x v="26"/>
    <x v="2"/>
    <n v="2.1648000000000001"/>
    <n v="1.1984000000000001"/>
    <n v="0.96639999999999993"/>
  </r>
  <r>
    <x v="6"/>
    <x v="1"/>
    <x v="15"/>
    <x v="6"/>
    <x v="27"/>
    <x v="3"/>
    <n v="2.2406999999999999"/>
    <n v="1.0584"/>
    <n v="1.1822999999999999"/>
  </r>
  <r>
    <x v="6"/>
    <x v="1"/>
    <x v="15"/>
    <x v="6"/>
    <x v="28"/>
    <x v="4"/>
    <n v="2.1978"/>
    <n v="0.94919999999999982"/>
    <n v="1.2486000000000002"/>
  </r>
  <r>
    <x v="6"/>
    <x v="1"/>
    <x v="15"/>
    <x v="6"/>
    <x v="29"/>
    <x v="5"/>
    <n v="2.4024000000000001"/>
    <n v="1.0829"/>
    <n v="1.3195000000000001"/>
  </r>
  <r>
    <x v="6"/>
    <x v="1"/>
    <x v="15"/>
    <x v="6"/>
    <x v="30"/>
    <x v="6"/>
    <n v="1.3068"/>
    <n v="0.67200000000000004"/>
    <n v="0.63479999999999992"/>
  </r>
  <r>
    <x v="6"/>
    <x v="1"/>
    <x v="15"/>
    <x v="6"/>
    <x v="31"/>
    <x v="7"/>
    <n v="1.6483500000000002"/>
    <n v="0.56069999999999998"/>
    <n v="1.0876500000000002"/>
  </r>
  <r>
    <x v="6"/>
    <x v="1"/>
    <x v="15"/>
    <x v="6"/>
    <x v="32"/>
    <x v="8"/>
    <n v="1.9139999999999999"/>
    <n v="0.81200000000000006"/>
    <n v="1.1019999999999999"/>
  </r>
  <r>
    <x v="6"/>
    <x v="1"/>
    <x v="15"/>
    <x v="6"/>
    <x v="33"/>
    <x v="9"/>
    <n v="2.5410000000000004"/>
    <n v="0.90160000000000007"/>
    <n v="1.6394000000000002"/>
  </r>
  <r>
    <x v="6"/>
    <x v="1"/>
    <x v="15"/>
    <x v="6"/>
    <x v="34"/>
    <x v="10"/>
    <n v="2.1879"/>
    <n v="0.72800000000000009"/>
    <n v="1.4598999999999998"/>
  </r>
  <r>
    <x v="6"/>
    <x v="1"/>
    <x v="15"/>
    <x v="6"/>
    <x v="35"/>
    <x v="11"/>
    <n v="2.0592000000000001"/>
    <n v="0.90720000000000001"/>
    <n v="1.1520000000000001"/>
  </r>
  <r>
    <x v="0"/>
    <x v="0"/>
    <x v="16"/>
    <x v="0"/>
    <x v="24"/>
    <x v="0"/>
    <n v="54.078749999999992"/>
    <n v="15.988499999999998"/>
    <n v="38.090249999999997"/>
  </r>
  <r>
    <x v="0"/>
    <x v="0"/>
    <x v="16"/>
    <x v="0"/>
    <x v="25"/>
    <x v="1"/>
    <n v="82.659499999999994"/>
    <n v="26.041400000000003"/>
    <n v="56.618099999999991"/>
  </r>
  <r>
    <x v="0"/>
    <x v="0"/>
    <x v="16"/>
    <x v="0"/>
    <x v="26"/>
    <x v="2"/>
    <n v="78.584000000000003"/>
    <n v="32.7712"/>
    <n v="45.812800000000003"/>
  </r>
  <r>
    <x v="0"/>
    <x v="0"/>
    <x v="16"/>
    <x v="0"/>
    <x v="27"/>
    <x v="3"/>
    <n v="79.00200000000001"/>
    <n v="34.234200000000001"/>
    <n v="44.767800000000008"/>
  </r>
  <r>
    <x v="0"/>
    <x v="0"/>
    <x v="16"/>
    <x v="0"/>
    <x v="28"/>
    <x v="4"/>
    <n v="74.613"/>
    <n v="26.083200000000001"/>
    <n v="48.529799999999994"/>
  </r>
  <r>
    <x v="0"/>
    <x v="0"/>
    <x v="16"/>
    <x v="0"/>
    <x v="29"/>
    <x v="5"/>
    <n v="55.698499999999996"/>
    <n v="24.1813"/>
    <n v="31.517199999999995"/>
  </r>
  <r>
    <x v="0"/>
    <x v="0"/>
    <x v="16"/>
    <x v="0"/>
    <x v="30"/>
    <x v="6"/>
    <n v="35.53"/>
    <n v="13.877599999999999"/>
    <n v="21.6524"/>
  </r>
  <r>
    <x v="0"/>
    <x v="0"/>
    <x v="16"/>
    <x v="0"/>
    <x v="31"/>
    <x v="7"/>
    <n v="42.792749999999998"/>
    <n v="22.383899999999997"/>
    <n v="20.408850000000001"/>
  </r>
  <r>
    <x v="0"/>
    <x v="0"/>
    <x v="16"/>
    <x v="0"/>
    <x v="32"/>
    <x v="8"/>
    <n v="49.637499999999996"/>
    <n v="20.691000000000003"/>
    <n v="28.946499999999993"/>
  </r>
  <r>
    <x v="0"/>
    <x v="0"/>
    <x v="16"/>
    <x v="0"/>
    <x v="33"/>
    <x v="9"/>
    <n v="76.807500000000005"/>
    <n v="28.382200000000001"/>
    <n v="48.425300000000007"/>
  </r>
  <r>
    <x v="0"/>
    <x v="0"/>
    <x v="16"/>
    <x v="0"/>
    <x v="34"/>
    <x v="10"/>
    <n v="62.491"/>
    <n v="30.430400000000006"/>
    <n v="32.060599999999994"/>
  </r>
  <r>
    <x v="0"/>
    <x v="0"/>
    <x v="16"/>
    <x v="0"/>
    <x v="35"/>
    <x v="11"/>
    <n v="70.850999999999999"/>
    <n v="29.5944"/>
    <n v="41.256599999999999"/>
  </r>
  <r>
    <x v="0"/>
    <x v="0"/>
    <x v="4"/>
    <x v="1"/>
    <x v="24"/>
    <x v="0"/>
    <n v="28.3446"/>
    <n v="26.055"/>
    <n v="2.2896000000000001"/>
  </r>
  <r>
    <x v="0"/>
    <x v="0"/>
    <x v="4"/>
    <x v="1"/>
    <x v="25"/>
    <x v="1"/>
    <n v="43.584800000000001"/>
    <n v="41.745899999999999"/>
    <n v="1.8389000000000024"/>
  </r>
  <r>
    <x v="0"/>
    <x v="0"/>
    <x v="4"/>
    <x v="1"/>
    <x v="26"/>
    <x v="2"/>
    <n v="50.3904"/>
    <n v="50.952000000000005"/>
    <n v="-0.56160000000000565"/>
  </r>
  <r>
    <x v="0"/>
    <x v="0"/>
    <x v="4"/>
    <x v="1"/>
    <x v="27"/>
    <x v="3"/>
    <n v="58.788799999999995"/>
    <n v="39.7194"/>
    <n v="19.069399999999995"/>
  </r>
  <r>
    <x v="0"/>
    <x v="0"/>
    <x v="4"/>
    <x v="1"/>
    <x v="28"/>
    <x v="4"/>
    <n v="37.7928"/>
    <n v="38.561400000000006"/>
    <n v="-0.76860000000000639"/>
  </r>
  <r>
    <x v="0"/>
    <x v="0"/>
    <x v="4"/>
    <x v="1"/>
    <x v="29"/>
    <x v="5"/>
    <n v="39.059800000000003"/>
    <n v="33.871499999999997"/>
    <n v="5.1883000000000052"/>
  </r>
  <r>
    <x v="0"/>
    <x v="0"/>
    <x v="4"/>
    <x v="1"/>
    <x v="30"/>
    <x v="6"/>
    <n v="33.303999999999995"/>
    <n v="25.012800000000002"/>
    <n v="8.2911999999999928"/>
  </r>
  <r>
    <x v="0"/>
    <x v="0"/>
    <x v="4"/>
    <x v="1"/>
    <x v="31"/>
    <x v="7"/>
    <n v="29.6478"/>
    <n v="23.710049999999999"/>
    <n v="5.9377500000000012"/>
  </r>
  <r>
    <x v="0"/>
    <x v="0"/>
    <x v="4"/>
    <x v="1"/>
    <x v="32"/>
    <x v="8"/>
    <n v="33.304000000000002"/>
    <n v="34.739999999999995"/>
    <n v="-1.4359999999999928"/>
  </r>
  <r>
    <x v="0"/>
    <x v="0"/>
    <x v="4"/>
    <x v="1"/>
    <x v="33"/>
    <x v="9"/>
    <n v="50.173200000000001"/>
    <n v="38.908799999999999"/>
    <n v="11.264400000000002"/>
  </r>
  <r>
    <x v="0"/>
    <x v="0"/>
    <x v="4"/>
    <x v="1"/>
    <x v="34"/>
    <x v="10"/>
    <n v="42.824600000000004"/>
    <n v="44.409299999999995"/>
    <n v="-1.5846999999999909"/>
  </r>
  <r>
    <x v="0"/>
    <x v="0"/>
    <x v="4"/>
    <x v="1"/>
    <x v="35"/>
    <x v="11"/>
    <n v="49.087199999999996"/>
    <n v="35.782200000000003"/>
    <n v="13.304999999999993"/>
  </r>
  <r>
    <x v="0"/>
    <x v="0"/>
    <x v="16"/>
    <x v="2"/>
    <x v="24"/>
    <x v="0"/>
    <n v="18.968399999999999"/>
    <n v="13.560750000000002"/>
    <n v="5.4076499999999967"/>
  </r>
  <r>
    <x v="0"/>
    <x v="0"/>
    <x v="16"/>
    <x v="2"/>
    <x v="25"/>
    <x v="1"/>
    <n v="36.883000000000003"/>
    <n v="21.295400000000001"/>
    <n v="15.587600000000002"/>
  </r>
  <r>
    <x v="0"/>
    <x v="0"/>
    <x v="16"/>
    <x v="2"/>
    <x v="26"/>
    <x v="2"/>
    <n v="36.787199999999999"/>
    <n v="22.96"/>
    <n v="13.827199999999998"/>
  </r>
  <r>
    <x v="0"/>
    <x v="0"/>
    <x v="16"/>
    <x v="2"/>
    <x v="27"/>
    <x v="3"/>
    <n v="34.200600000000001"/>
    <n v="16.071999999999999"/>
    <n v="18.128600000000002"/>
  </r>
  <r>
    <x v="0"/>
    <x v="0"/>
    <x v="16"/>
    <x v="2"/>
    <x v="28"/>
    <x v="4"/>
    <n v="23.854199999999999"/>
    <n v="20.491799999999998"/>
    <n v="3.3624000000000009"/>
  </r>
  <r>
    <x v="0"/>
    <x v="0"/>
    <x v="16"/>
    <x v="2"/>
    <x v="29"/>
    <x v="5"/>
    <n v="29.889600000000002"/>
    <n v="17.162600000000001"/>
    <n v="12.727"/>
  </r>
  <r>
    <x v="0"/>
    <x v="0"/>
    <x v="16"/>
    <x v="2"/>
    <x v="30"/>
    <x v="6"/>
    <n v="19.7348"/>
    <n v="10.906000000000001"/>
    <n v="8.8287999999999993"/>
  </r>
  <r>
    <x v="0"/>
    <x v="0"/>
    <x v="16"/>
    <x v="2"/>
    <x v="31"/>
    <x v="7"/>
    <n v="19.8306"/>
    <n v="11.236050000000001"/>
    <n v="8.5945499999999999"/>
  </r>
  <r>
    <x v="0"/>
    <x v="0"/>
    <x v="16"/>
    <x v="2"/>
    <x v="32"/>
    <x v="8"/>
    <n v="22.512999999999998"/>
    <n v="16.358999999999998"/>
    <n v="6.1539999999999999"/>
  </r>
  <r>
    <x v="0"/>
    <x v="0"/>
    <x v="16"/>
    <x v="2"/>
    <x v="33"/>
    <x v="9"/>
    <n v="37.553600000000003"/>
    <n v="18.683700000000002"/>
    <n v="18.869900000000001"/>
  </r>
  <r>
    <x v="0"/>
    <x v="0"/>
    <x v="16"/>
    <x v="2"/>
    <x v="34"/>
    <x v="10"/>
    <n v="33.003100000000003"/>
    <n v="20.520500000000002"/>
    <n v="12.482600000000001"/>
  </r>
  <r>
    <x v="0"/>
    <x v="0"/>
    <x v="16"/>
    <x v="2"/>
    <x v="35"/>
    <x v="11"/>
    <n v="32.763599999999997"/>
    <n v="15.670199999999999"/>
    <n v="17.093399999999995"/>
  </r>
  <r>
    <x v="0"/>
    <x v="0"/>
    <x v="16"/>
    <x v="3"/>
    <x v="24"/>
    <x v="0"/>
    <n v="35.836199999999998"/>
    <n v="20.84355"/>
    <n v="14.992649999999998"/>
  </r>
  <r>
    <x v="0"/>
    <x v="0"/>
    <x v="16"/>
    <x v="3"/>
    <x v="25"/>
    <x v="1"/>
    <n v="73.246600000000001"/>
    <n v="37.767800000000001"/>
    <n v="35.4788"/>
  </r>
  <r>
    <x v="0"/>
    <x v="0"/>
    <x v="16"/>
    <x v="3"/>
    <x v="26"/>
    <x v="2"/>
    <n v="77.784000000000006"/>
    <n v="35.833599999999997"/>
    <n v="41.950400000000009"/>
  </r>
  <r>
    <x v="0"/>
    <x v="0"/>
    <x v="16"/>
    <x v="3"/>
    <x v="27"/>
    <x v="3"/>
    <n v="68.061000000000007"/>
    <n v="40.974499999999999"/>
    <n v="27.086500000000008"/>
  </r>
  <r>
    <x v="0"/>
    <x v="0"/>
    <x v="16"/>
    <x v="3"/>
    <x v="28"/>
    <x v="4"/>
    <n v="54.448799999999999"/>
    <n v="25.653599999999997"/>
    <n v="28.795200000000001"/>
  </r>
  <r>
    <x v="0"/>
    <x v="0"/>
    <x v="16"/>
    <x v="3"/>
    <x v="29"/>
    <x v="5"/>
    <n v="58.384299999999996"/>
    <n v="30.438200000000002"/>
    <n v="27.946099999999994"/>
  </r>
  <r>
    <x v="0"/>
    <x v="0"/>
    <x v="16"/>
    <x v="3"/>
    <x v="30"/>
    <x v="6"/>
    <n v="41.114400000000003"/>
    <n v="19.749199999999998"/>
    <n v="21.365200000000005"/>
  </r>
  <r>
    <x v="0"/>
    <x v="0"/>
    <x v="16"/>
    <x v="3"/>
    <x v="31"/>
    <x v="7"/>
    <n v="46.253700000000009"/>
    <n v="20.84355"/>
    <n v="25.410150000000009"/>
  </r>
  <r>
    <x v="0"/>
    <x v="0"/>
    <x v="16"/>
    <x v="3"/>
    <x v="32"/>
    <x v="8"/>
    <n v="37.966000000000001"/>
    <n v="29.776499999999999"/>
    <n v="8.1895000000000024"/>
  </r>
  <r>
    <x v="0"/>
    <x v="0"/>
    <x v="16"/>
    <x v="3"/>
    <x v="33"/>
    <x v="9"/>
    <n v="56.393400000000007"/>
    <n v="34.917400000000001"/>
    <n v="21.476000000000006"/>
  </r>
  <r>
    <x v="0"/>
    <x v="0"/>
    <x v="16"/>
    <x v="3"/>
    <x v="34"/>
    <x v="10"/>
    <n v="61.995699999999999"/>
    <n v="28.453099999999999"/>
    <n v="33.5426"/>
  </r>
  <r>
    <x v="0"/>
    <x v="0"/>
    <x v="16"/>
    <x v="3"/>
    <x v="35"/>
    <x v="11"/>
    <n v="52.781999999999996"/>
    <n v="24.432000000000002"/>
    <n v="28.349999999999994"/>
  </r>
  <r>
    <x v="0"/>
    <x v="0"/>
    <x v="16"/>
    <x v="4"/>
    <x v="24"/>
    <x v="0"/>
    <n v="30.7746"/>
    <n v="23.1264"/>
    <n v="7.6481999999999992"/>
  </r>
  <r>
    <x v="0"/>
    <x v="0"/>
    <x v="16"/>
    <x v="4"/>
    <x v="25"/>
    <x v="1"/>
    <n v="46.704000000000008"/>
    <n v="46.603200000000001"/>
    <n v="0.10080000000000666"/>
  </r>
  <r>
    <x v="0"/>
    <x v="0"/>
    <x v="16"/>
    <x v="4"/>
    <x v="26"/>
    <x v="2"/>
    <n v="69.388800000000003"/>
    <n v="46.72"/>
    <n v="22.668800000000005"/>
  </r>
  <r>
    <x v="0"/>
    <x v="0"/>
    <x v="16"/>
    <x v="4"/>
    <x v="27"/>
    <x v="3"/>
    <n v="58.38"/>
    <n v="40.880000000000003"/>
    <n v="17.5"/>
  </r>
  <r>
    <x v="0"/>
    <x v="0"/>
    <x v="16"/>
    <x v="4"/>
    <x v="28"/>
    <x v="4"/>
    <n v="48.038399999999996"/>
    <n v="33.287999999999997"/>
    <n v="14.750399999999999"/>
  </r>
  <r>
    <x v="0"/>
    <x v="0"/>
    <x v="16"/>
    <x v="4"/>
    <x v="29"/>
    <x v="5"/>
    <n v="45.5364"/>
    <n v="33.404800000000002"/>
    <n v="12.131599999999999"/>
  </r>
  <r>
    <x v="0"/>
    <x v="0"/>
    <x v="16"/>
    <x v="4"/>
    <x v="30"/>
    <x v="6"/>
    <n v="36.696000000000005"/>
    <n v="24.0608"/>
    <n v="12.635200000000005"/>
  </r>
  <r>
    <x v="0"/>
    <x v="0"/>
    <x v="16"/>
    <x v="4"/>
    <x v="31"/>
    <x v="7"/>
    <n v="39.031200000000005"/>
    <n v="22.863600000000002"/>
    <n v="16.167600000000004"/>
  </r>
  <r>
    <x v="0"/>
    <x v="0"/>
    <x v="16"/>
    <x v="4"/>
    <x v="32"/>
    <x v="8"/>
    <n v="40.449000000000005"/>
    <n v="31.244"/>
    <n v="9.2050000000000054"/>
  </r>
  <r>
    <x v="0"/>
    <x v="0"/>
    <x v="16"/>
    <x v="4"/>
    <x v="33"/>
    <x v="9"/>
    <n v="67.720799999999997"/>
    <n v="33.930399999999999"/>
    <n v="33.790399999999998"/>
  </r>
  <r>
    <x v="0"/>
    <x v="0"/>
    <x v="16"/>
    <x v="4"/>
    <x v="34"/>
    <x v="10"/>
    <n v="43.910100000000007"/>
    <n v="31.506799999999998"/>
    <n v="12.403300000000009"/>
  </r>
  <r>
    <x v="0"/>
    <x v="0"/>
    <x v="16"/>
    <x v="4"/>
    <x v="35"/>
    <x v="11"/>
    <n v="53.5428"/>
    <n v="39.945599999999999"/>
    <n v="13.597200000000001"/>
  </r>
  <r>
    <x v="0"/>
    <x v="0"/>
    <x v="16"/>
    <x v="5"/>
    <x v="24"/>
    <x v="0"/>
    <n v="15.927300000000001"/>
    <n v="9.1530000000000005"/>
    <n v="6.7743000000000002"/>
  </r>
  <r>
    <x v="0"/>
    <x v="0"/>
    <x v="16"/>
    <x v="5"/>
    <x v="25"/>
    <x v="1"/>
    <n v="26.719000000000001"/>
    <n v="18.192999999999998"/>
    <n v="8.5260000000000034"/>
  </r>
  <r>
    <x v="0"/>
    <x v="0"/>
    <x v="16"/>
    <x v="5"/>
    <x v="26"/>
    <x v="2"/>
    <n v="31.923999999999999"/>
    <n v="14.825600000000001"/>
    <n v="17.098399999999998"/>
  </r>
  <r>
    <x v="0"/>
    <x v="0"/>
    <x v="16"/>
    <x v="5"/>
    <x v="27"/>
    <x v="3"/>
    <n v="23.804199999999998"/>
    <n v="12.814200000000001"/>
    <n v="10.989999999999997"/>
  </r>
  <r>
    <x v="0"/>
    <x v="0"/>
    <x v="16"/>
    <x v="5"/>
    <x v="28"/>
    <x v="4"/>
    <n v="23.110200000000003"/>
    <n v="16.000799999999998"/>
    <n v="7.1094000000000044"/>
  </r>
  <r>
    <x v="0"/>
    <x v="0"/>
    <x v="16"/>
    <x v="5"/>
    <x v="29"/>
    <x v="5"/>
    <n v="26.163799999999998"/>
    <n v="12.780299999999999"/>
    <n v="13.3835"/>
  </r>
  <r>
    <x v="0"/>
    <x v="0"/>
    <x v="16"/>
    <x v="5"/>
    <x v="30"/>
    <x v="6"/>
    <n v="11.381600000000001"/>
    <n v="9.3112000000000013"/>
    <n v="2.0703999999999994"/>
  </r>
  <r>
    <x v="0"/>
    <x v="0"/>
    <x v="16"/>
    <x v="5"/>
    <x v="31"/>
    <x v="7"/>
    <n v="16.5519"/>
    <n v="9.6615000000000002"/>
    <n v="6.8903999999999996"/>
  </r>
  <r>
    <x v="0"/>
    <x v="0"/>
    <x v="16"/>
    <x v="5"/>
    <x v="32"/>
    <x v="8"/>
    <n v="18.044"/>
    <n v="11.978000000000002"/>
    <n v="6.0659999999999989"/>
  </r>
  <r>
    <x v="0"/>
    <x v="0"/>
    <x v="16"/>
    <x v="5"/>
    <x v="33"/>
    <x v="9"/>
    <n v="19.432000000000002"/>
    <n v="18.351199999999999"/>
    <n v="1.0808000000000035"/>
  </r>
  <r>
    <x v="0"/>
    <x v="0"/>
    <x v="16"/>
    <x v="5"/>
    <x v="34"/>
    <x v="10"/>
    <n v="23.908300000000001"/>
    <n v="16.746599999999997"/>
    <n v="7.1617000000000033"/>
  </r>
  <r>
    <x v="0"/>
    <x v="0"/>
    <x v="16"/>
    <x v="5"/>
    <x v="35"/>
    <x v="11"/>
    <n v="18.946200000000001"/>
    <n v="13.831200000000001"/>
    <n v="5.1150000000000002"/>
  </r>
  <r>
    <x v="0"/>
    <x v="0"/>
    <x v="16"/>
    <x v="6"/>
    <x v="24"/>
    <x v="0"/>
    <n v="2.6973000000000003"/>
    <n v="0.7056"/>
    <n v="1.9917000000000002"/>
  </r>
  <r>
    <x v="0"/>
    <x v="0"/>
    <x v="16"/>
    <x v="6"/>
    <x v="25"/>
    <x v="1"/>
    <n v="4.3848000000000003"/>
    <n v="1.0304000000000002"/>
    <n v="3.3544"/>
  </r>
  <r>
    <x v="0"/>
    <x v="0"/>
    <x v="16"/>
    <x v="6"/>
    <x v="26"/>
    <x v="2"/>
    <n v="3.7584000000000004"/>
    <n v="1.216"/>
    <n v="2.5424000000000007"/>
  </r>
  <r>
    <x v="0"/>
    <x v="0"/>
    <x v="16"/>
    <x v="6"/>
    <x v="27"/>
    <x v="3"/>
    <n v="3.5531999999999999"/>
    <n v="0.97440000000000004"/>
    <n v="2.5787999999999998"/>
  </r>
  <r>
    <x v="0"/>
    <x v="0"/>
    <x v="16"/>
    <x v="6"/>
    <x v="28"/>
    <x v="4"/>
    <n v="3.6936"/>
    <n v="1.0847999999999998"/>
    <n v="2.6088000000000005"/>
  </r>
  <r>
    <x v="0"/>
    <x v="0"/>
    <x v="16"/>
    <x v="6"/>
    <x v="29"/>
    <x v="5"/>
    <n v="3.5451000000000001"/>
    <n v="0.8528"/>
    <n v="2.6923000000000004"/>
  </r>
  <r>
    <x v="0"/>
    <x v="0"/>
    <x v="16"/>
    <x v="6"/>
    <x v="30"/>
    <x v="6"/>
    <n v="1.7496000000000003"/>
    <n v="0.53759999999999997"/>
    <n v="1.2120000000000002"/>
  </r>
  <r>
    <x v="0"/>
    <x v="0"/>
    <x v="16"/>
    <x v="6"/>
    <x v="31"/>
    <x v="7"/>
    <n v="2.2356000000000003"/>
    <n v="0.80640000000000001"/>
    <n v="1.4292000000000002"/>
  </r>
  <r>
    <x v="0"/>
    <x v="0"/>
    <x v="16"/>
    <x v="6"/>
    <x v="32"/>
    <x v="8"/>
    <n v="2.7810000000000001"/>
    <n v="0.95199999999999996"/>
    <n v="1.8290000000000002"/>
  </r>
  <r>
    <x v="0"/>
    <x v="0"/>
    <x v="16"/>
    <x v="6"/>
    <x v="33"/>
    <x v="9"/>
    <n v="4.4603999999999999"/>
    <n v="1.0080000000000002"/>
    <n v="3.4523999999999999"/>
  </r>
  <r>
    <x v="0"/>
    <x v="0"/>
    <x v="16"/>
    <x v="6"/>
    <x v="34"/>
    <x v="10"/>
    <n v="3.7557000000000005"/>
    <n v="0.83200000000000007"/>
    <n v="2.9237000000000002"/>
  </r>
  <r>
    <x v="0"/>
    <x v="0"/>
    <x v="16"/>
    <x v="6"/>
    <x v="35"/>
    <x v="11"/>
    <n v="3.3696000000000002"/>
    <n v="0.90239999999999987"/>
    <n v="2.4672000000000001"/>
  </r>
  <r>
    <x v="0"/>
    <x v="0"/>
    <x v="16"/>
    <x v="6"/>
    <x v="24"/>
    <x v="0"/>
    <n v="2.2373999999999996"/>
    <n v="0.61425000000000007"/>
    <n v="1.6231499999999994"/>
  </r>
  <r>
    <x v="0"/>
    <x v="0"/>
    <x v="16"/>
    <x v="6"/>
    <x v="25"/>
    <x v="1"/>
    <n v="3.4496000000000002"/>
    <n v="0.87149999999999994"/>
    <n v="2.5781000000000001"/>
  </r>
  <r>
    <x v="0"/>
    <x v="0"/>
    <x v="16"/>
    <x v="6"/>
    <x v="26"/>
    <x v="2"/>
    <n v="3.7664000000000004"/>
    <n v="1.4159999999999999"/>
    <n v="2.3504000000000005"/>
  </r>
  <r>
    <x v="0"/>
    <x v="0"/>
    <x v="16"/>
    <x v="6"/>
    <x v="27"/>
    <x v="3"/>
    <n v="3.08"/>
    <n v="1.0920000000000001"/>
    <n v="1.988"/>
  </r>
  <r>
    <x v="0"/>
    <x v="0"/>
    <x v="16"/>
    <x v="6"/>
    <x v="28"/>
    <x v="4"/>
    <n v="2.3231999999999999"/>
    <n v="1.026"/>
    <n v="1.2971999999999999"/>
  </r>
  <r>
    <x v="0"/>
    <x v="0"/>
    <x v="16"/>
    <x v="6"/>
    <x v="29"/>
    <x v="5"/>
    <n v="3.4033999999999995"/>
    <n v="1.1407499999999999"/>
    <n v="2.2626499999999998"/>
  </r>
  <r>
    <x v="0"/>
    <x v="0"/>
    <x v="16"/>
    <x v="6"/>
    <x v="30"/>
    <x v="6"/>
    <n v="1.6016000000000001"/>
    <n v="0.51600000000000001"/>
    <n v="1.0856000000000001"/>
  </r>
  <r>
    <x v="0"/>
    <x v="0"/>
    <x v="16"/>
    <x v="6"/>
    <x v="31"/>
    <x v="7"/>
    <n v="1.7027999999999999"/>
    <n v="0.62100000000000011"/>
    <n v="1.0817999999999999"/>
  </r>
  <r>
    <x v="0"/>
    <x v="0"/>
    <x v="16"/>
    <x v="6"/>
    <x v="32"/>
    <x v="8"/>
    <n v="2.1560000000000001"/>
    <n v="0.61499999999999999"/>
    <n v="1.5410000000000001"/>
  </r>
  <r>
    <x v="0"/>
    <x v="0"/>
    <x v="16"/>
    <x v="6"/>
    <x v="33"/>
    <x v="9"/>
    <n v="3.4188000000000005"/>
    <n v="1.2284999999999999"/>
    <n v="2.1903000000000006"/>
  </r>
  <r>
    <x v="0"/>
    <x v="0"/>
    <x v="16"/>
    <x v="6"/>
    <x v="34"/>
    <x v="10"/>
    <n v="3.1173999999999999"/>
    <n v="0.78975000000000006"/>
    <n v="2.3276499999999998"/>
  </r>
  <r>
    <x v="0"/>
    <x v="0"/>
    <x v="16"/>
    <x v="6"/>
    <x v="35"/>
    <x v="11"/>
    <n v="2.1648000000000001"/>
    <n v="0.79200000000000004"/>
    <n v="1.3728"/>
  </r>
  <r>
    <x v="0"/>
    <x v="0"/>
    <x v="16"/>
    <x v="6"/>
    <x v="24"/>
    <x v="0"/>
    <n v="0.189"/>
    <n v="8.9099999999999999E-2"/>
    <n v="9.9900000000000003E-2"/>
  </r>
  <r>
    <x v="0"/>
    <x v="0"/>
    <x v="16"/>
    <x v="6"/>
    <x v="25"/>
    <x v="1"/>
    <n v="0.37100000000000005"/>
    <n v="0.14700000000000002"/>
    <n v="0.22400000000000003"/>
  </r>
  <r>
    <x v="0"/>
    <x v="0"/>
    <x v="16"/>
    <x v="6"/>
    <x v="26"/>
    <x v="2"/>
    <n v="0.41200000000000003"/>
    <n v="0.18720000000000001"/>
    <n v="0.22480000000000003"/>
  </r>
  <r>
    <x v="0"/>
    <x v="0"/>
    <x v="16"/>
    <x v="6"/>
    <x v="27"/>
    <x v="3"/>
    <n v="0.33250000000000002"/>
    <n v="0.12180000000000001"/>
    <n v="0.2107"/>
  </r>
  <r>
    <x v="0"/>
    <x v="0"/>
    <x v="16"/>
    <x v="6"/>
    <x v="28"/>
    <x v="4"/>
    <n v="0.32400000000000001"/>
    <n v="0.108"/>
    <n v="0.21600000000000003"/>
  </r>
  <r>
    <x v="0"/>
    <x v="0"/>
    <x v="16"/>
    <x v="6"/>
    <x v="29"/>
    <x v="5"/>
    <n v="0.31850000000000001"/>
    <n v="0.11570000000000001"/>
    <n v="0.20279999999999998"/>
  </r>
  <r>
    <x v="0"/>
    <x v="0"/>
    <x v="16"/>
    <x v="6"/>
    <x v="30"/>
    <x v="6"/>
    <n v="0.21400000000000002"/>
    <n v="8.6400000000000005E-2"/>
    <n v="0.12760000000000002"/>
  </r>
  <r>
    <x v="0"/>
    <x v="0"/>
    <x v="16"/>
    <x v="6"/>
    <x v="31"/>
    <x v="7"/>
    <n v="0.24300000000000002"/>
    <n v="9.1799999999999993E-2"/>
    <n v="0.15120000000000003"/>
  </r>
  <r>
    <x v="0"/>
    <x v="0"/>
    <x v="16"/>
    <x v="6"/>
    <x v="32"/>
    <x v="8"/>
    <n v="0.20749999999999999"/>
    <n v="9.1000000000000011E-2"/>
    <n v="0.11649999999999998"/>
  </r>
  <r>
    <x v="0"/>
    <x v="0"/>
    <x v="16"/>
    <x v="6"/>
    <x v="33"/>
    <x v="9"/>
    <n v="0.37800000000000006"/>
    <n v="0.1386"/>
    <n v="0.23940000000000006"/>
  </r>
  <r>
    <x v="0"/>
    <x v="0"/>
    <x v="16"/>
    <x v="6"/>
    <x v="34"/>
    <x v="10"/>
    <n v="0.3705"/>
    <n v="0.1469"/>
    <n v="0.22359999999999999"/>
  </r>
  <r>
    <x v="0"/>
    <x v="0"/>
    <x v="16"/>
    <x v="6"/>
    <x v="35"/>
    <x v="11"/>
    <n v="0.30599999999999999"/>
    <n v="0.12239999999999999"/>
    <n v="0.18359999999999999"/>
  </r>
  <r>
    <x v="0"/>
    <x v="0"/>
    <x v="16"/>
    <x v="6"/>
    <x v="24"/>
    <x v="0"/>
    <n v="5.1677999999999997"/>
    <n v="2.3692499999999996"/>
    <n v="2.7985500000000001"/>
  </r>
  <r>
    <x v="0"/>
    <x v="0"/>
    <x v="16"/>
    <x v="6"/>
    <x v="25"/>
    <x v="1"/>
    <n v="7.2765000000000004"/>
    <n v="2.52"/>
    <n v="4.7565000000000008"/>
  </r>
  <r>
    <x v="0"/>
    <x v="0"/>
    <x v="16"/>
    <x v="6"/>
    <x v="26"/>
    <x v="2"/>
    <n v="8.9495999999999984"/>
    <n v="3.456"/>
    <n v="5.4935999999999989"/>
  </r>
  <r>
    <x v="0"/>
    <x v="0"/>
    <x v="16"/>
    <x v="6"/>
    <x v="27"/>
    <x v="3"/>
    <n v="6.9992999999999999"/>
    <n v="3.6539999999999995"/>
    <n v="3.3453000000000004"/>
  </r>
  <r>
    <x v="0"/>
    <x v="0"/>
    <x v="16"/>
    <x v="6"/>
    <x v="28"/>
    <x v="4"/>
    <n v="5.3460000000000001"/>
    <n v="3.105"/>
    <n v="2.2410000000000001"/>
  </r>
  <r>
    <x v="0"/>
    <x v="0"/>
    <x v="16"/>
    <x v="6"/>
    <x v="29"/>
    <x v="5"/>
    <n v="6.6280500000000009"/>
    <n v="3.0420000000000003"/>
    <n v="3.5860500000000006"/>
  </r>
  <r>
    <x v="0"/>
    <x v="0"/>
    <x v="16"/>
    <x v="6"/>
    <x v="30"/>
    <x v="6"/>
    <n v="3.4847999999999999"/>
    <n v="2.16"/>
    <n v="1.3247999999999998"/>
  </r>
  <r>
    <x v="0"/>
    <x v="0"/>
    <x v="16"/>
    <x v="6"/>
    <x v="31"/>
    <x v="7"/>
    <n v="4.5886500000000003"/>
    <n v="2.2275"/>
    <n v="2.3611500000000003"/>
  </r>
  <r>
    <x v="0"/>
    <x v="0"/>
    <x v="16"/>
    <x v="6"/>
    <x v="32"/>
    <x v="8"/>
    <n v="5.6429999999999998"/>
    <n v="2.2050000000000001"/>
    <n v="3.4379999999999997"/>
  </r>
  <r>
    <x v="0"/>
    <x v="0"/>
    <x v="16"/>
    <x v="6"/>
    <x v="33"/>
    <x v="9"/>
    <n v="6.6527999999999992"/>
    <n v="2.8980000000000001"/>
    <n v="3.754799999999999"/>
  </r>
  <r>
    <x v="0"/>
    <x v="0"/>
    <x v="16"/>
    <x v="6"/>
    <x v="34"/>
    <x v="10"/>
    <n v="5.4054000000000002"/>
    <n v="3.30525"/>
    <n v="2.1001500000000002"/>
  </r>
  <r>
    <x v="0"/>
    <x v="0"/>
    <x v="16"/>
    <x v="6"/>
    <x v="35"/>
    <x v="11"/>
    <n v="6.9497999999999998"/>
    <n v="2.9160000000000004"/>
    <n v="4.0337999999999994"/>
  </r>
  <r>
    <x v="0"/>
    <x v="0"/>
    <x v="16"/>
    <x v="6"/>
    <x v="24"/>
    <x v="0"/>
    <n v="3.0222000000000002"/>
    <n v="1.1448"/>
    <n v="1.8774000000000002"/>
  </r>
  <r>
    <x v="0"/>
    <x v="0"/>
    <x v="16"/>
    <x v="6"/>
    <x v="25"/>
    <x v="1"/>
    <n v="5.9276"/>
    <n v="1.5456000000000001"/>
    <n v="4.3819999999999997"/>
  </r>
  <r>
    <x v="0"/>
    <x v="0"/>
    <x v="16"/>
    <x v="6"/>
    <x v="26"/>
    <x v="2"/>
    <n v="5.1391999999999998"/>
    <n v="2.2464"/>
    <n v="2.8927999999999998"/>
  </r>
  <r>
    <x v="0"/>
    <x v="0"/>
    <x v="16"/>
    <x v="6"/>
    <x v="27"/>
    <x v="3"/>
    <n v="5.9786999999999999"/>
    <n v="1.9487999999999999"/>
    <n v="4.0298999999999996"/>
  </r>
  <r>
    <x v="0"/>
    <x v="0"/>
    <x v="16"/>
    <x v="6"/>
    <x v="28"/>
    <x v="4"/>
    <n v="4.6428000000000003"/>
    <n v="1.6271999999999998"/>
    <n v="3.0156000000000005"/>
  </r>
  <r>
    <x v="0"/>
    <x v="0"/>
    <x v="16"/>
    <x v="6"/>
    <x v="29"/>
    <x v="5"/>
    <n v="4.7924500000000005"/>
    <n v="1.482"/>
    <n v="3.3104500000000003"/>
  </r>
  <r>
    <x v="0"/>
    <x v="0"/>
    <x v="16"/>
    <x v="6"/>
    <x v="30"/>
    <x v="6"/>
    <n v="3.0659999999999998"/>
    <n v="0.89280000000000004"/>
    <n v="2.1731999999999996"/>
  </r>
  <r>
    <x v="0"/>
    <x v="0"/>
    <x v="16"/>
    <x v="6"/>
    <x v="31"/>
    <x v="7"/>
    <n v="2.6280000000000001"/>
    <n v="0.95040000000000002"/>
    <n v="1.6776"/>
  </r>
  <r>
    <x v="0"/>
    <x v="0"/>
    <x v="16"/>
    <x v="6"/>
    <x v="32"/>
    <x v="8"/>
    <n v="4.0880000000000001"/>
    <n v="1.38"/>
    <n v="2.7080000000000002"/>
  </r>
  <r>
    <x v="0"/>
    <x v="0"/>
    <x v="16"/>
    <x v="6"/>
    <x v="33"/>
    <x v="9"/>
    <n v="4.5990000000000002"/>
    <n v="1.8312000000000002"/>
    <n v="2.7678000000000003"/>
  </r>
  <r>
    <x v="0"/>
    <x v="0"/>
    <x v="16"/>
    <x v="6"/>
    <x v="34"/>
    <x v="10"/>
    <n v="4.7924500000000005"/>
    <n v="1.2636000000000001"/>
    <n v="3.5288500000000003"/>
  </r>
  <r>
    <x v="0"/>
    <x v="0"/>
    <x v="16"/>
    <x v="6"/>
    <x v="35"/>
    <x v="11"/>
    <n v="4.0296000000000003"/>
    <n v="1.6271999999999998"/>
    <n v="2.4024000000000005"/>
  </r>
  <r>
    <x v="0"/>
    <x v="0"/>
    <x v="16"/>
    <x v="6"/>
    <x v="24"/>
    <x v="0"/>
    <n v="1.3535999999999999"/>
    <n v="0.47969999999999996"/>
    <n v="0.8738999999999999"/>
  </r>
  <r>
    <x v="0"/>
    <x v="0"/>
    <x v="16"/>
    <x v="6"/>
    <x v="25"/>
    <x v="1"/>
    <n v="2.0832000000000002"/>
    <n v="1.0192000000000001"/>
    <n v="1.0640000000000001"/>
  </r>
  <r>
    <x v="0"/>
    <x v="0"/>
    <x v="16"/>
    <x v="6"/>
    <x v="26"/>
    <x v="2"/>
    <n v="2.6624000000000003"/>
    <n v="1.2167999999999999"/>
    <n v="1.4456000000000004"/>
  </r>
  <r>
    <x v="0"/>
    <x v="0"/>
    <x v="16"/>
    <x v="6"/>
    <x v="27"/>
    <x v="3"/>
    <n v="2.2624000000000004"/>
    <n v="0.87360000000000004"/>
    <n v="1.3888000000000003"/>
  </r>
  <r>
    <x v="0"/>
    <x v="0"/>
    <x v="16"/>
    <x v="6"/>
    <x v="28"/>
    <x v="4"/>
    <n v="1.6319999999999999"/>
    <n v="0.88919999999999999"/>
    <n v="0.7427999999999999"/>
  </r>
  <r>
    <x v="0"/>
    <x v="0"/>
    <x v="16"/>
    <x v="6"/>
    <x v="29"/>
    <x v="5"/>
    <n v="1.6848000000000001"/>
    <n v="0.87034999999999996"/>
    <n v="0.81445000000000012"/>
  </r>
  <r>
    <x v="0"/>
    <x v="0"/>
    <x v="16"/>
    <x v="6"/>
    <x v="30"/>
    <x v="6"/>
    <n v="1.3056000000000001"/>
    <n v="0.47320000000000001"/>
    <n v="0.83240000000000003"/>
  </r>
  <r>
    <x v="0"/>
    <x v="0"/>
    <x v="16"/>
    <x v="6"/>
    <x v="31"/>
    <x v="7"/>
    <n v="1.4687999999999999"/>
    <n v="0.6552"/>
    <n v="0.81359999999999988"/>
  </r>
  <r>
    <x v="0"/>
    <x v="0"/>
    <x v="16"/>
    <x v="6"/>
    <x v="32"/>
    <x v="8"/>
    <n v="1.6"/>
    <n v="0.74099999999999999"/>
    <n v="0.8590000000000001"/>
  </r>
  <r>
    <x v="0"/>
    <x v="0"/>
    <x v="16"/>
    <x v="6"/>
    <x v="33"/>
    <x v="9"/>
    <n v="2.3744000000000005"/>
    <n v="0.80080000000000007"/>
    <n v="1.5736000000000003"/>
  </r>
  <r>
    <x v="0"/>
    <x v="0"/>
    <x v="16"/>
    <x v="6"/>
    <x v="34"/>
    <x v="10"/>
    <n v="2.3919999999999999"/>
    <n v="0.83655000000000002"/>
    <n v="1.55545"/>
  </r>
  <r>
    <x v="0"/>
    <x v="0"/>
    <x v="16"/>
    <x v="6"/>
    <x v="35"/>
    <x v="11"/>
    <n v="1.5935999999999999"/>
    <n v="0.92820000000000003"/>
    <n v="0.66539999999999988"/>
  </r>
  <r>
    <x v="7"/>
    <x v="5"/>
    <x v="17"/>
    <x v="0"/>
    <x v="24"/>
    <x v="0"/>
    <n v="52.834499999999998"/>
    <n v="17.1936"/>
    <n v="35.640900000000002"/>
  </r>
  <r>
    <x v="7"/>
    <x v="5"/>
    <x v="17"/>
    <x v="0"/>
    <x v="25"/>
    <x v="1"/>
    <n v="77.311500000000009"/>
    <n v="26.188399999999998"/>
    <n v="51.123100000000008"/>
  </r>
  <r>
    <x v="7"/>
    <x v="5"/>
    <x v="17"/>
    <x v="0"/>
    <x v="26"/>
    <x v="2"/>
    <n v="71.640000000000015"/>
    <n v="25.790400000000002"/>
    <n v="45.849600000000009"/>
  </r>
  <r>
    <x v="7"/>
    <x v="5"/>
    <x v="17"/>
    <x v="0"/>
    <x v="27"/>
    <x v="3"/>
    <n v="64.078000000000003"/>
    <n v="25.352599999999999"/>
    <n v="38.725400000000008"/>
  </r>
  <r>
    <x v="7"/>
    <x v="5"/>
    <x v="17"/>
    <x v="0"/>
    <x v="28"/>
    <x v="4"/>
    <n v="55.521000000000008"/>
    <n v="25.551600000000001"/>
    <n v="29.969400000000007"/>
  </r>
  <r>
    <x v="7"/>
    <x v="5"/>
    <x v="17"/>
    <x v="0"/>
    <x v="29"/>
    <x v="5"/>
    <n v="53.033499999999997"/>
    <n v="22.506900000000002"/>
    <n v="30.526599999999995"/>
  </r>
  <r>
    <x v="7"/>
    <x v="5"/>
    <x v="17"/>
    <x v="0"/>
    <x v="30"/>
    <x v="6"/>
    <n v="42.984000000000009"/>
    <n v="16.238399999999999"/>
    <n v="26.74560000000001"/>
  </r>
  <r>
    <x v="7"/>
    <x v="5"/>
    <x v="17"/>
    <x v="0"/>
    <x v="31"/>
    <x v="7"/>
    <n v="53.73"/>
    <n v="19.701000000000001"/>
    <n v="34.028999999999996"/>
  </r>
  <r>
    <x v="7"/>
    <x v="5"/>
    <x v="17"/>
    <x v="0"/>
    <x v="32"/>
    <x v="8"/>
    <n v="42.784999999999997"/>
    <n v="23.283000000000001"/>
    <n v="19.501999999999995"/>
  </r>
  <r>
    <x v="7"/>
    <x v="5"/>
    <x v="17"/>
    <x v="0"/>
    <x v="33"/>
    <x v="9"/>
    <n v="76.615000000000009"/>
    <n v="30.646000000000001"/>
    <n v="45.969000000000008"/>
  </r>
  <r>
    <x v="7"/>
    <x v="5"/>
    <x v="17"/>
    <x v="0"/>
    <x v="34"/>
    <x v="10"/>
    <n v="56.267249999999997"/>
    <n v="21.2134"/>
    <n v="35.053849999999997"/>
  </r>
  <r>
    <x v="7"/>
    <x v="5"/>
    <x v="17"/>
    <x v="0"/>
    <x v="35"/>
    <x v="11"/>
    <n v="51.939"/>
    <n v="27.223199999999995"/>
    <n v="24.715800000000005"/>
  </r>
  <r>
    <x v="5"/>
    <x v="5"/>
    <x v="11"/>
    <x v="1"/>
    <x v="24"/>
    <x v="0"/>
    <n v="30.064500000000002"/>
    <n v="20.2788"/>
    <n v="9.7857000000000021"/>
  </r>
  <r>
    <x v="5"/>
    <x v="5"/>
    <x v="11"/>
    <x v="1"/>
    <x v="25"/>
    <x v="1"/>
    <n v="42.182000000000002"/>
    <n v="35.212800000000001"/>
    <n v="6.9692000000000007"/>
  </r>
  <r>
    <x v="5"/>
    <x v="5"/>
    <x v="11"/>
    <x v="1"/>
    <x v="26"/>
    <x v="2"/>
    <n v="53.972000000000001"/>
    <n v="44.854400000000005"/>
    <n v="9.1175999999999959"/>
  </r>
  <r>
    <x v="5"/>
    <x v="5"/>
    <x v="11"/>
    <x v="1"/>
    <x v="27"/>
    <x v="3"/>
    <n v="53.644500000000001"/>
    <n v="39.247599999999998"/>
    <n v="14.396900000000002"/>
  </r>
  <r>
    <x v="5"/>
    <x v="5"/>
    <x v="11"/>
    <x v="1"/>
    <x v="28"/>
    <x v="4"/>
    <n v="42.44400000000001"/>
    <n v="25.466400000000004"/>
    <n v="16.977600000000006"/>
  </r>
  <r>
    <x v="5"/>
    <x v="5"/>
    <x v="11"/>
    <x v="1"/>
    <x v="29"/>
    <x v="5"/>
    <n v="47.258250000000004"/>
    <n v="40.872"/>
    <n v="6.386250000000004"/>
  </r>
  <r>
    <x v="5"/>
    <x v="5"/>
    <x v="11"/>
    <x v="1"/>
    <x v="30"/>
    <x v="6"/>
    <n v="25.413999999999998"/>
    <n v="18.235199999999999"/>
    <n v="7.178799999999999"/>
  </r>
  <r>
    <x v="5"/>
    <x v="5"/>
    <x v="11"/>
    <x v="1"/>
    <x v="31"/>
    <x v="7"/>
    <n v="31.243500000000004"/>
    <n v="19.335599999999999"/>
    <n v="11.907900000000005"/>
  </r>
  <r>
    <x v="5"/>
    <x v="5"/>
    <x v="11"/>
    <x v="1"/>
    <x v="32"/>
    <x v="8"/>
    <n v="28.4925"/>
    <n v="30.915999999999997"/>
    <n v="-2.4234999999999971"/>
  </r>
  <r>
    <x v="5"/>
    <x v="5"/>
    <x v="11"/>
    <x v="1"/>
    <x v="33"/>
    <x v="9"/>
    <n v="49.059500000000007"/>
    <n v="41.815199999999997"/>
    <n v="7.2443000000000097"/>
  </r>
  <r>
    <x v="5"/>
    <x v="5"/>
    <x v="11"/>
    <x v="1"/>
    <x v="34"/>
    <x v="10"/>
    <n v="39.594750000000005"/>
    <n v="29.291600000000003"/>
    <n v="10.303150000000002"/>
  </r>
  <r>
    <x v="5"/>
    <x v="5"/>
    <x v="11"/>
    <x v="1"/>
    <x v="35"/>
    <x v="11"/>
    <n v="34.977000000000004"/>
    <n v="32.697600000000001"/>
    <n v="2.2794000000000025"/>
  </r>
  <r>
    <x v="7"/>
    <x v="5"/>
    <x v="17"/>
    <x v="2"/>
    <x v="24"/>
    <x v="0"/>
    <n v="16.718400000000003"/>
    <n v="10.1043"/>
    <n v="6.6141000000000023"/>
  </r>
  <r>
    <x v="7"/>
    <x v="5"/>
    <x v="17"/>
    <x v="2"/>
    <x v="25"/>
    <x v="1"/>
    <n v="23.116800000000001"/>
    <n v="16.438799999999997"/>
    <n v="6.6780000000000044"/>
  </r>
  <r>
    <x v="7"/>
    <x v="5"/>
    <x v="17"/>
    <x v="2"/>
    <x v="26"/>
    <x v="2"/>
    <n v="31.097599999999996"/>
    <n v="17.468800000000002"/>
    <n v="13.628799999999995"/>
  </r>
  <r>
    <x v="7"/>
    <x v="5"/>
    <x v="17"/>
    <x v="2"/>
    <x v="27"/>
    <x v="3"/>
    <n v="19.7456"/>
    <n v="12.1128"/>
    <n v="7.6327999999999996"/>
  </r>
  <r>
    <x v="7"/>
    <x v="5"/>
    <x v="17"/>
    <x v="2"/>
    <x v="28"/>
    <x v="4"/>
    <n v="23.735999999999997"/>
    <n v="12.607199999999999"/>
    <n v="11.128799999999998"/>
  </r>
  <r>
    <x v="7"/>
    <x v="5"/>
    <x v="17"/>
    <x v="2"/>
    <x v="29"/>
    <x v="5"/>
    <n v="19.006"/>
    <n v="15.3985"/>
    <n v="3.6074999999999999"/>
  </r>
  <r>
    <x v="7"/>
    <x v="5"/>
    <x v="17"/>
    <x v="2"/>
    <x v="30"/>
    <x v="6"/>
    <n v="16.374399999999998"/>
    <n v="9.8879999999999999"/>
    <n v="6.4863999999999979"/>
  </r>
  <r>
    <x v="7"/>
    <x v="5"/>
    <x v="17"/>
    <x v="2"/>
    <x v="31"/>
    <x v="7"/>
    <n v="18.576000000000001"/>
    <n v="11.0313"/>
    <n v="7.5447000000000006"/>
  </r>
  <r>
    <x v="7"/>
    <x v="5"/>
    <x v="17"/>
    <x v="2"/>
    <x v="32"/>
    <x v="8"/>
    <n v="14.447999999999999"/>
    <n v="11.536000000000001"/>
    <n v="2.9119999999999973"/>
  </r>
  <r>
    <x v="7"/>
    <x v="5"/>
    <x v="17"/>
    <x v="2"/>
    <x v="33"/>
    <x v="9"/>
    <n v="26.247200000000003"/>
    <n v="16.0062"/>
    <n v="10.241000000000003"/>
  </r>
  <r>
    <x v="7"/>
    <x v="5"/>
    <x v="17"/>
    <x v="2"/>
    <x v="34"/>
    <x v="10"/>
    <n v="23.478000000000002"/>
    <n v="12.452700000000002"/>
    <n v="11.0253"/>
  </r>
  <r>
    <x v="7"/>
    <x v="5"/>
    <x v="17"/>
    <x v="2"/>
    <x v="35"/>
    <x v="11"/>
    <n v="24.561599999999999"/>
    <n v="10.6296"/>
    <n v="13.931999999999999"/>
  </r>
  <r>
    <x v="7"/>
    <x v="5"/>
    <x v="17"/>
    <x v="3"/>
    <x v="24"/>
    <x v="0"/>
    <n v="37.308599999999998"/>
    <n v="21.606749999999998"/>
    <n v="15.70185"/>
  </r>
  <r>
    <x v="7"/>
    <x v="5"/>
    <x v="17"/>
    <x v="3"/>
    <x v="25"/>
    <x v="1"/>
    <n v="72.853200000000001"/>
    <n v="30.894500000000004"/>
    <n v="41.958699999999993"/>
  </r>
  <r>
    <x v="7"/>
    <x v="5"/>
    <x v="17"/>
    <x v="3"/>
    <x v="26"/>
    <x v="2"/>
    <n v="69.854399999999998"/>
    <n v="46.172000000000004"/>
    <n v="23.682399999999994"/>
  </r>
  <r>
    <x v="7"/>
    <x v="5"/>
    <x v="17"/>
    <x v="3"/>
    <x v="27"/>
    <x v="3"/>
    <n v="53.713799999999999"/>
    <n v="29.536500000000004"/>
    <n v="24.177299999999995"/>
  </r>
  <r>
    <x v="7"/>
    <x v="5"/>
    <x v="17"/>
    <x v="3"/>
    <x v="28"/>
    <x v="4"/>
    <n v="46.040399999999998"/>
    <n v="28.518000000000001"/>
    <n v="17.522399999999998"/>
  </r>
  <r>
    <x v="7"/>
    <x v="5"/>
    <x v="17"/>
    <x v="3"/>
    <x v="29"/>
    <x v="5"/>
    <n v="64.782899999999998"/>
    <n v="34.362250000000003"/>
    <n v="30.420649999999995"/>
  </r>
  <r>
    <x v="7"/>
    <x v="5"/>
    <x v="17"/>
    <x v="3"/>
    <x v="30"/>
    <x v="6"/>
    <n v="41.983199999999997"/>
    <n v="16.684000000000001"/>
    <n v="25.299199999999995"/>
  </r>
  <r>
    <x v="7"/>
    <x v="5"/>
    <x v="17"/>
    <x v="3"/>
    <x v="31"/>
    <x v="7"/>
    <n v="38.102399999999996"/>
    <n v="24.662249999999997"/>
    <n v="13.440149999999999"/>
  </r>
  <r>
    <x v="7"/>
    <x v="5"/>
    <x v="17"/>
    <x v="3"/>
    <x v="32"/>
    <x v="8"/>
    <n v="46.746000000000002"/>
    <n v="23.765000000000001"/>
    <n v="22.981000000000002"/>
  </r>
  <r>
    <x v="7"/>
    <x v="5"/>
    <x v="17"/>
    <x v="3"/>
    <x v="33"/>
    <x v="9"/>
    <n v="58.652999999999999"/>
    <n v="27.160000000000004"/>
    <n v="31.492999999999995"/>
  </r>
  <r>
    <x v="7"/>
    <x v="5"/>
    <x v="17"/>
    <x v="3"/>
    <x v="34"/>
    <x v="10"/>
    <n v="58.476599999999998"/>
    <n v="28.372500000000002"/>
    <n v="30.104099999999995"/>
  </r>
  <r>
    <x v="7"/>
    <x v="5"/>
    <x v="17"/>
    <x v="3"/>
    <x v="35"/>
    <x v="11"/>
    <n v="47.628"/>
    <n v="30.846000000000004"/>
    <n v="16.781999999999996"/>
  </r>
  <r>
    <x v="7"/>
    <x v="5"/>
    <x v="17"/>
    <x v="4"/>
    <x v="24"/>
    <x v="0"/>
    <n v="43.262999999999991"/>
    <n v="22.639499999999998"/>
    <n v="20.623499999999993"/>
  </r>
  <r>
    <x v="7"/>
    <x v="5"/>
    <x v="17"/>
    <x v="4"/>
    <x v="25"/>
    <x v="1"/>
    <n v="63.786800000000007"/>
    <n v="47.911500000000004"/>
    <n v="15.875300000000003"/>
  </r>
  <r>
    <x v="7"/>
    <x v="5"/>
    <x v="17"/>
    <x v="4"/>
    <x v="26"/>
    <x v="2"/>
    <n v="68.886399999999995"/>
    <n v="39.312000000000005"/>
    <n v="29.57439999999999"/>
  </r>
  <r>
    <x v="7"/>
    <x v="5"/>
    <x v="17"/>
    <x v="4"/>
    <x v="27"/>
    <x v="3"/>
    <n v="49.742000000000004"/>
    <n v="38.493000000000002"/>
    <n v="11.249000000000002"/>
  </r>
  <r>
    <x v="7"/>
    <x v="5"/>
    <x v="17"/>
    <x v="4"/>
    <x v="28"/>
    <x v="4"/>
    <n v="49.156800000000004"/>
    <n v="38.610000000000007"/>
    <n v="10.546799999999998"/>
  </r>
  <r>
    <x v="7"/>
    <x v="5"/>
    <x v="17"/>
    <x v="4"/>
    <x v="29"/>
    <x v="5"/>
    <n v="59.774000000000008"/>
    <n v="38.785499999999999"/>
    <n v="20.988500000000009"/>
  </r>
  <r>
    <x v="7"/>
    <x v="5"/>
    <x v="17"/>
    <x v="4"/>
    <x v="30"/>
    <x v="6"/>
    <n v="32.7712"/>
    <n v="18.720000000000002"/>
    <n v="14.051199999999998"/>
  </r>
  <r>
    <x v="7"/>
    <x v="5"/>
    <x v="17"/>
    <x v="4"/>
    <x v="31"/>
    <x v="7"/>
    <n v="39.500999999999998"/>
    <n v="26.06175"/>
    <n v="13.439249999999998"/>
  </r>
  <r>
    <x v="7"/>
    <x v="5"/>
    <x v="17"/>
    <x v="4"/>
    <x v="32"/>
    <x v="8"/>
    <n v="47.234000000000002"/>
    <n v="32.175000000000004"/>
    <n v="15.058999999999997"/>
  </r>
  <r>
    <x v="7"/>
    <x v="5"/>
    <x v="17"/>
    <x v="4"/>
    <x v="33"/>
    <x v="9"/>
    <n v="67.298000000000002"/>
    <n v="40.131"/>
    <n v="27.167000000000002"/>
  </r>
  <r>
    <x v="7"/>
    <x v="5"/>
    <x v="17"/>
    <x v="4"/>
    <x v="34"/>
    <x v="10"/>
    <n v="60.317400000000006"/>
    <n v="39.926250000000003"/>
    <n v="20.391150000000003"/>
  </r>
  <r>
    <x v="7"/>
    <x v="5"/>
    <x v="17"/>
    <x v="4"/>
    <x v="35"/>
    <x v="11"/>
    <n v="44.140800000000006"/>
    <n v="32.292000000000002"/>
    <n v="11.848800000000004"/>
  </r>
  <r>
    <x v="7"/>
    <x v="5"/>
    <x v="17"/>
    <x v="5"/>
    <x v="24"/>
    <x v="0"/>
    <n v="11.15775"/>
    <n v="8.4150000000000009"/>
    <n v="2.7427499999999991"/>
  </r>
  <r>
    <x v="7"/>
    <x v="5"/>
    <x v="17"/>
    <x v="5"/>
    <x v="25"/>
    <x v="1"/>
    <n v="17.539199999999997"/>
    <n v="12.971000000000002"/>
    <n v="4.5681999999999956"/>
  </r>
  <r>
    <x v="7"/>
    <x v="5"/>
    <x v="17"/>
    <x v="5"/>
    <x v="26"/>
    <x v="2"/>
    <n v="21.923999999999999"/>
    <n v="15.232000000000001"/>
    <n v="6.6919999999999984"/>
  </r>
  <r>
    <x v="7"/>
    <x v="5"/>
    <x v="17"/>
    <x v="5"/>
    <x v="27"/>
    <x v="3"/>
    <n v="21.010499999999997"/>
    <n v="11.305"/>
    <n v="9.7054999999999971"/>
  </r>
  <r>
    <x v="7"/>
    <x v="5"/>
    <x v="17"/>
    <x v="5"/>
    <x v="28"/>
    <x v="4"/>
    <n v="17.539200000000001"/>
    <n v="11.220000000000002"/>
    <n v="6.3191999999999986"/>
  </r>
  <r>
    <x v="7"/>
    <x v="5"/>
    <x v="17"/>
    <x v="5"/>
    <x v="29"/>
    <x v="5"/>
    <n v="18.491849999999999"/>
    <n v="13.039"/>
    <n v="5.4528499999999998"/>
  </r>
  <r>
    <x v="7"/>
    <x v="5"/>
    <x v="17"/>
    <x v="5"/>
    <x v="30"/>
    <x v="6"/>
    <n v="8.9783999999999988"/>
    <n v="5.44"/>
    <n v="3.5383999999999984"/>
  </r>
  <r>
    <x v="7"/>
    <x v="5"/>
    <x v="17"/>
    <x v="5"/>
    <x v="31"/>
    <x v="7"/>
    <n v="9.5134500000000006"/>
    <n v="8.0325000000000006"/>
    <n v="1.48095"/>
  </r>
  <r>
    <x v="7"/>
    <x v="5"/>
    <x v="17"/>
    <x v="5"/>
    <x v="32"/>
    <x v="8"/>
    <n v="10.701000000000001"/>
    <n v="9.4350000000000005"/>
    <n v="1.266"/>
  </r>
  <r>
    <x v="7"/>
    <x v="5"/>
    <x v="17"/>
    <x v="5"/>
    <x v="33"/>
    <x v="9"/>
    <n v="14.616"/>
    <n v="11.423999999999999"/>
    <n v="3.1920000000000002"/>
  </r>
  <r>
    <x v="7"/>
    <x v="5"/>
    <x v="17"/>
    <x v="5"/>
    <x v="34"/>
    <x v="10"/>
    <n v="15.2685"/>
    <n v="9.5030000000000001"/>
    <n v="5.7654999999999994"/>
  </r>
  <r>
    <x v="7"/>
    <x v="5"/>
    <x v="17"/>
    <x v="5"/>
    <x v="35"/>
    <x v="11"/>
    <n v="18.791999999999998"/>
    <n v="9.0780000000000012"/>
    <n v="9.7139999999999969"/>
  </r>
  <r>
    <x v="7"/>
    <x v="5"/>
    <x v="17"/>
    <x v="6"/>
    <x v="24"/>
    <x v="0"/>
    <n v="2.4691500000000004"/>
    <n v="0.94769999999999999"/>
    <n v="1.5214500000000004"/>
  </r>
  <r>
    <x v="7"/>
    <x v="5"/>
    <x v="17"/>
    <x v="6"/>
    <x v="25"/>
    <x v="1"/>
    <n v="3.9234999999999998"/>
    <n v="1.0835999999999999"/>
    <n v="2.8399000000000001"/>
  </r>
  <r>
    <x v="7"/>
    <x v="5"/>
    <x v="17"/>
    <x v="6"/>
    <x v="26"/>
    <x v="2"/>
    <n v="4.484"/>
    <n v="1.6559999999999999"/>
    <n v="2.8280000000000003"/>
  </r>
  <r>
    <x v="7"/>
    <x v="5"/>
    <x v="17"/>
    <x v="6"/>
    <x v="27"/>
    <x v="3"/>
    <n v="4.5017000000000005"/>
    <n v="1.008"/>
    <n v="3.4937000000000005"/>
  </r>
  <r>
    <x v="7"/>
    <x v="5"/>
    <x v="17"/>
    <x v="6"/>
    <x v="28"/>
    <x v="4"/>
    <n v="3.0089999999999999"/>
    <n v="1.1016000000000001"/>
    <n v="1.9073999999999998"/>
  </r>
  <r>
    <x v="7"/>
    <x v="5"/>
    <x v="17"/>
    <x v="6"/>
    <x v="29"/>
    <x v="5"/>
    <n v="3.5665500000000003"/>
    <n v="1.3922999999999999"/>
    <n v="2.1742500000000007"/>
  </r>
  <r>
    <x v="7"/>
    <x v="5"/>
    <x v="17"/>
    <x v="6"/>
    <x v="30"/>
    <x v="6"/>
    <n v="2.3127999999999997"/>
    <n v="0.61919999999999997"/>
    <n v="1.6935999999999998"/>
  </r>
  <r>
    <x v="7"/>
    <x v="5"/>
    <x v="17"/>
    <x v="6"/>
    <x v="31"/>
    <x v="7"/>
    <n v="2.8143000000000002"/>
    <n v="0.85860000000000014"/>
    <n v="1.9557000000000002"/>
  </r>
  <r>
    <x v="7"/>
    <x v="5"/>
    <x v="17"/>
    <x v="6"/>
    <x v="32"/>
    <x v="8"/>
    <n v="2.5369999999999999"/>
    <n v="1.044"/>
    <n v="1.4929999999999999"/>
  </r>
  <r>
    <x v="7"/>
    <x v="5"/>
    <x v="17"/>
    <x v="6"/>
    <x v="33"/>
    <x v="9"/>
    <n v="3.8821999999999997"/>
    <n v="1.3734000000000002"/>
    <n v="2.5087999999999995"/>
  </r>
  <r>
    <x v="7"/>
    <x v="5"/>
    <x v="17"/>
    <x v="6"/>
    <x v="34"/>
    <x v="10"/>
    <n v="4.25685"/>
    <n v="1.4039999999999999"/>
    <n v="2.8528500000000001"/>
  </r>
  <r>
    <x v="7"/>
    <x v="5"/>
    <x v="17"/>
    <x v="6"/>
    <x v="35"/>
    <x v="11"/>
    <n v="3.8586000000000005"/>
    <n v="0.99360000000000015"/>
    <n v="2.8650000000000002"/>
  </r>
  <r>
    <x v="7"/>
    <x v="5"/>
    <x v="17"/>
    <x v="6"/>
    <x v="24"/>
    <x v="0"/>
    <n v="2.1734999999999998"/>
    <n v="0.79920000000000002"/>
    <n v="1.3742999999999999"/>
  </r>
  <r>
    <x v="7"/>
    <x v="5"/>
    <x v="17"/>
    <x v="6"/>
    <x v="25"/>
    <x v="1"/>
    <n v="2.8336000000000001"/>
    <n v="0.91839999999999999"/>
    <n v="1.9152"/>
  </r>
  <r>
    <x v="7"/>
    <x v="5"/>
    <x v="17"/>
    <x v="6"/>
    <x v="26"/>
    <x v="2"/>
    <n v="4.1216000000000008"/>
    <n v="1.4080000000000001"/>
    <n v="2.7136000000000005"/>
  </r>
  <r>
    <x v="7"/>
    <x v="5"/>
    <x v="17"/>
    <x v="6"/>
    <x v="27"/>
    <x v="3"/>
    <n v="2.8336000000000001"/>
    <n v="1.1536000000000002"/>
    <n v="1.68"/>
  </r>
  <r>
    <x v="7"/>
    <x v="5"/>
    <x v="17"/>
    <x v="6"/>
    <x v="28"/>
    <x v="4"/>
    <n v="2.9808000000000003"/>
    <n v="0.96"/>
    <n v="2.0208000000000004"/>
  </r>
  <r>
    <x v="7"/>
    <x v="5"/>
    <x v="17"/>
    <x v="6"/>
    <x v="29"/>
    <x v="5"/>
    <n v="2.9302000000000001"/>
    <n v="0.96720000000000006"/>
    <n v="1.9630000000000001"/>
  </r>
  <r>
    <x v="7"/>
    <x v="5"/>
    <x v="17"/>
    <x v="6"/>
    <x v="30"/>
    <x v="6"/>
    <n v="2.1711999999999998"/>
    <n v="0.66560000000000008"/>
    <n v="1.5055999999999998"/>
  </r>
  <r>
    <x v="7"/>
    <x v="5"/>
    <x v="17"/>
    <x v="6"/>
    <x v="31"/>
    <x v="7"/>
    <n v="2.0907"/>
    <n v="0.66239999999999999"/>
    <n v="1.4283000000000001"/>
  </r>
  <r>
    <x v="7"/>
    <x v="5"/>
    <x v="17"/>
    <x v="6"/>
    <x v="32"/>
    <x v="8"/>
    <n v="2.5990000000000002"/>
    <n v="0.64800000000000013"/>
    <n v="1.9510000000000001"/>
  </r>
  <r>
    <x v="7"/>
    <x v="5"/>
    <x v="17"/>
    <x v="6"/>
    <x v="33"/>
    <x v="9"/>
    <n v="2.9302000000000001"/>
    <n v="1.0752000000000002"/>
    <n v="1.855"/>
  </r>
  <r>
    <x v="7"/>
    <x v="5"/>
    <x v="17"/>
    <x v="6"/>
    <x v="34"/>
    <x v="10"/>
    <n v="3.4683999999999999"/>
    <n v="0.92560000000000009"/>
    <n v="2.5427999999999997"/>
  </r>
  <r>
    <x v="7"/>
    <x v="5"/>
    <x v="17"/>
    <x v="6"/>
    <x v="35"/>
    <x v="11"/>
    <n v="2.8428000000000004"/>
    <n v="1.0176000000000001"/>
    <n v="1.8252000000000004"/>
  </r>
  <r>
    <x v="7"/>
    <x v="5"/>
    <x v="17"/>
    <x v="6"/>
    <x v="24"/>
    <x v="0"/>
    <n v="0.18359999999999999"/>
    <n v="8.5499999999999993E-2"/>
    <n v="9.8099999999999993E-2"/>
  </r>
  <r>
    <x v="7"/>
    <x v="5"/>
    <x v="17"/>
    <x v="6"/>
    <x v="25"/>
    <x v="1"/>
    <n v="0.23520000000000002"/>
    <n v="0.161"/>
    <n v="7.4200000000000016E-2"/>
  </r>
  <r>
    <x v="7"/>
    <x v="5"/>
    <x v="17"/>
    <x v="6"/>
    <x v="26"/>
    <x v="2"/>
    <n v="0.35200000000000004"/>
    <n v="0.15359999999999999"/>
    <n v="0.19840000000000005"/>
  </r>
  <r>
    <x v="7"/>
    <x v="5"/>
    <x v="17"/>
    <x v="6"/>
    <x v="27"/>
    <x v="3"/>
    <n v="0.27440000000000003"/>
    <n v="0.12040000000000001"/>
    <n v="0.15400000000000003"/>
  </r>
  <r>
    <x v="7"/>
    <x v="5"/>
    <x v="17"/>
    <x v="6"/>
    <x v="28"/>
    <x v="4"/>
    <n v="0.192"/>
    <n v="0.1176"/>
    <n v="7.4400000000000008E-2"/>
  </r>
  <r>
    <x v="7"/>
    <x v="5"/>
    <x v="17"/>
    <x v="6"/>
    <x v="29"/>
    <x v="5"/>
    <n v="0.2964"/>
    <n v="0.1235"/>
    <n v="0.1729"/>
  </r>
  <r>
    <x v="7"/>
    <x v="5"/>
    <x v="17"/>
    <x v="6"/>
    <x v="30"/>
    <x v="6"/>
    <n v="0.17280000000000001"/>
    <n v="7.5200000000000003E-2"/>
    <n v="9.7600000000000006E-2"/>
  </r>
  <r>
    <x v="7"/>
    <x v="5"/>
    <x v="17"/>
    <x v="6"/>
    <x v="31"/>
    <x v="7"/>
    <n v="0.16739999999999999"/>
    <n v="0.10619999999999999"/>
    <n v="6.1200000000000004E-2"/>
  </r>
  <r>
    <x v="7"/>
    <x v="5"/>
    <x v="17"/>
    <x v="6"/>
    <x v="32"/>
    <x v="8"/>
    <n v="0.22200000000000003"/>
    <n v="0.10800000000000001"/>
    <n v="0.11400000000000002"/>
  </r>
  <r>
    <x v="7"/>
    <x v="5"/>
    <x v="17"/>
    <x v="6"/>
    <x v="33"/>
    <x v="9"/>
    <n v="0.27440000000000003"/>
    <n v="0.14700000000000002"/>
    <n v="0.12740000000000001"/>
  </r>
  <r>
    <x v="7"/>
    <x v="5"/>
    <x v="17"/>
    <x v="6"/>
    <x v="34"/>
    <x v="10"/>
    <n v="0.2366"/>
    <n v="0.13"/>
    <n v="0.1066"/>
  </r>
  <r>
    <x v="7"/>
    <x v="5"/>
    <x v="17"/>
    <x v="6"/>
    <x v="35"/>
    <x v="11"/>
    <n v="0.28559999999999997"/>
    <n v="0.10199999999999999"/>
    <n v="0.18359999999999999"/>
  </r>
  <r>
    <x v="7"/>
    <x v="5"/>
    <x v="17"/>
    <x v="6"/>
    <x v="24"/>
    <x v="0"/>
    <n v="2.9160000000000004"/>
    <n v="1.7658000000000003"/>
    <n v="1.1502000000000001"/>
  </r>
  <r>
    <x v="7"/>
    <x v="5"/>
    <x v="17"/>
    <x v="6"/>
    <x v="25"/>
    <x v="1"/>
    <n v="6.0669000000000004"/>
    <n v="2.1924000000000001"/>
    <n v="3.8745000000000003"/>
  </r>
  <r>
    <x v="7"/>
    <x v="5"/>
    <x v="17"/>
    <x v="6"/>
    <x v="26"/>
    <x v="2"/>
    <n v="5.3784000000000001"/>
    <n v="2.3903999999999996"/>
    <n v="2.9880000000000004"/>
  </r>
  <r>
    <x v="7"/>
    <x v="5"/>
    <x v="17"/>
    <x v="6"/>
    <x v="27"/>
    <x v="3"/>
    <n v="5.7267000000000001"/>
    <n v="2.2427999999999999"/>
    <n v="3.4839000000000002"/>
  </r>
  <r>
    <x v="7"/>
    <x v="5"/>
    <x v="17"/>
    <x v="6"/>
    <x v="28"/>
    <x v="4"/>
    <n v="4.0823999999999998"/>
    <n v="1.7712000000000001"/>
    <n v="2.3111999999999995"/>
  </r>
  <r>
    <x v="7"/>
    <x v="5"/>
    <x v="17"/>
    <x v="6"/>
    <x v="29"/>
    <x v="5"/>
    <n v="4.5805499999999997"/>
    <n v="2.1528"/>
    <n v="2.4277499999999996"/>
  </r>
  <r>
    <x v="7"/>
    <x v="5"/>
    <x v="17"/>
    <x v="6"/>
    <x v="30"/>
    <x v="6"/>
    <n v="2.7864"/>
    <n v="1.4832000000000001"/>
    <n v="1.3031999999999999"/>
  </r>
  <r>
    <x v="7"/>
    <x v="5"/>
    <x v="17"/>
    <x v="6"/>
    <x v="31"/>
    <x v="7"/>
    <n v="3.3534000000000002"/>
    <n v="1.8954"/>
    <n v="1.4580000000000002"/>
  </r>
  <r>
    <x v="7"/>
    <x v="5"/>
    <x v="17"/>
    <x v="6"/>
    <x v="32"/>
    <x v="8"/>
    <n v="3.6854999999999998"/>
    <n v="1.512"/>
    <n v="2.1734999999999998"/>
  </r>
  <r>
    <x v="7"/>
    <x v="5"/>
    <x v="17"/>
    <x v="6"/>
    <x v="33"/>
    <x v="9"/>
    <n v="4.5360000000000005"/>
    <n v="2.1419999999999999"/>
    <n v="2.3940000000000006"/>
  </r>
  <r>
    <x v="7"/>
    <x v="5"/>
    <x v="17"/>
    <x v="6"/>
    <x v="34"/>
    <x v="10"/>
    <n v="4.79115"/>
    <n v="2.5506000000000002"/>
    <n v="2.2405499999999998"/>
  </r>
  <r>
    <x v="7"/>
    <x v="5"/>
    <x v="17"/>
    <x v="6"/>
    <x v="35"/>
    <x v="11"/>
    <n v="4.8113999999999999"/>
    <n v="1.9224000000000001"/>
    <n v="2.8889999999999998"/>
  </r>
  <r>
    <x v="7"/>
    <x v="5"/>
    <x v="17"/>
    <x v="6"/>
    <x v="24"/>
    <x v="0"/>
    <n v="4.1760000000000002"/>
    <n v="1.0647"/>
    <n v="3.1113"/>
  </r>
  <r>
    <x v="7"/>
    <x v="5"/>
    <x v="17"/>
    <x v="6"/>
    <x v="25"/>
    <x v="1"/>
    <n v="6.0480000000000009"/>
    <n v="2.093"/>
    <n v="3.955000000000001"/>
  </r>
  <r>
    <x v="7"/>
    <x v="5"/>
    <x v="17"/>
    <x v="6"/>
    <x v="26"/>
    <x v="2"/>
    <n v="6.7200000000000006"/>
    <n v="2.1840000000000002"/>
    <n v="4.5360000000000005"/>
  </r>
  <r>
    <x v="7"/>
    <x v="5"/>
    <x v="17"/>
    <x v="6"/>
    <x v="27"/>
    <x v="3"/>
    <n v="6.6080000000000005"/>
    <n v="2.0747999999999998"/>
    <n v="4.5332000000000008"/>
  </r>
  <r>
    <x v="7"/>
    <x v="5"/>
    <x v="17"/>
    <x v="6"/>
    <x v="28"/>
    <x v="4"/>
    <n v="5.3760000000000003"/>
    <n v="1.3104"/>
    <n v="4.0655999999999999"/>
  </r>
  <r>
    <x v="7"/>
    <x v="5"/>
    <x v="17"/>
    <x v="6"/>
    <x v="29"/>
    <x v="5"/>
    <n v="4.9399999999999995"/>
    <n v="1.9603999999999997"/>
    <n v="2.9795999999999996"/>
  </r>
  <r>
    <x v="7"/>
    <x v="5"/>
    <x v="17"/>
    <x v="6"/>
    <x v="30"/>
    <x v="6"/>
    <n v="3.4240000000000004"/>
    <n v="0.91520000000000001"/>
    <n v="2.5088000000000004"/>
  </r>
  <r>
    <x v="7"/>
    <x v="5"/>
    <x v="17"/>
    <x v="6"/>
    <x v="31"/>
    <x v="7"/>
    <n v="4.32"/>
    <n v="1.2402"/>
    <n v="3.0798000000000005"/>
  </r>
  <r>
    <x v="7"/>
    <x v="5"/>
    <x v="17"/>
    <x v="6"/>
    <x v="32"/>
    <x v="8"/>
    <n v="3.64"/>
    <n v="1.2349999999999999"/>
    <n v="2.4050000000000002"/>
  </r>
  <r>
    <x v="7"/>
    <x v="5"/>
    <x v="17"/>
    <x v="6"/>
    <x v="33"/>
    <x v="9"/>
    <n v="5.0400000000000009"/>
    <n v="1.8746"/>
    <n v="3.1654000000000009"/>
  </r>
  <r>
    <x v="7"/>
    <x v="5"/>
    <x v="17"/>
    <x v="6"/>
    <x v="34"/>
    <x v="10"/>
    <n v="4.3159999999999998"/>
    <n v="1.4196"/>
    <n v="2.8963999999999999"/>
  </r>
  <r>
    <x v="7"/>
    <x v="5"/>
    <x v="17"/>
    <x v="6"/>
    <x v="35"/>
    <x v="11"/>
    <n v="3.8879999999999999"/>
    <n v="1.4352"/>
    <n v="2.4527999999999999"/>
  </r>
  <r>
    <x v="7"/>
    <x v="5"/>
    <x v="17"/>
    <x v="6"/>
    <x v="24"/>
    <x v="0"/>
    <n v="1.3833"/>
    <n v="0.51300000000000001"/>
    <n v="0.87029999999999996"/>
  </r>
  <r>
    <x v="7"/>
    <x v="5"/>
    <x v="17"/>
    <x v="6"/>
    <x v="25"/>
    <x v="1"/>
    <n v="2.0909000000000004"/>
    <n v="0.76439999999999997"/>
    <n v="1.3265000000000005"/>
  </r>
  <r>
    <x v="7"/>
    <x v="5"/>
    <x v="17"/>
    <x v="6"/>
    <x v="26"/>
    <x v="2"/>
    <n v="2.2039999999999997"/>
    <n v="1.1135999999999999"/>
    <n v="1.0903999999999998"/>
  </r>
  <r>
    <x v="7"/>
    <x v="5"/>
    <x v="17"/>
    <x v="6"/>
    <x v="27"/>
    <x v="3"/>
    <n v="2.1518000000000002"/>
    <n v="0.74759999999999993"/>
    <n v="1.4042000000000003"/>
  </r>
  <r>
    <x v="7"/>
    <x v="5"/>
    <x v="17"/>
    <x v="6"/>
    <x v="28"/>
    <x v="4"/>
    <n v="1.7574000000000001"/>
    <n v="0.82079999999999986"/>
    <n v="0.93660000000000021"/>
  </r>
  <r>
    <x v="7"/>
    <x v="5"/>
    <x v="17"/>
    <x v="6"/>
    <x v="29"/>
    <x v="5"/>
    <n v="2.1300499999999998"/>
    <n v="0.78"/>
    <n v="1.3500499999999998"/>
  </r>
  <r>
    <x v="7"/>
    <x v="5"/>
    <x v="17"/>
    <x v="6"/>
    <x v="30"/>
    <x v="6"/>
    <n v="1.1483999999999999"/>
    <n v="0.42719999999999997"/>
    <n v="0.72119999999999984"/>
  </r>
  <r>
    <x v="7"/>
    <x v="5"/>
    <x v="17"/>
    <x v="6"/>
    <x v="31"/>
    <x v="7"/>
    <n v="1.3049999999999999"/>
    <n v="0.56700000000000006"/>
    <n v="0.73799999999999988"/>
  </r>
  <r>
    <x v="7"/>
    <x v="5"/>
    <x v="17"/>
    <x v="6"/>
    <x v="32"/>
    <x v="8"/>
    <n v="1.7254999999999998"/>
    <n v="0.63"/>
    <n v="1.0954999999999999"/>
  </r>
  <r>
    <x v="7"/>
    <x v="5"/>
    <x v="17"/>
    <x v="6"/>
    <x v="33"/>
    <x v="9"/>
    <n v="2.1112000000000002"/>
    <n v="0.85680000000000001"/>
    <n v="1.2544000000000002"/>
  </r>
  <r>
    <x v="7"/>
    <x v="5"/>
    <x v="17"/>
    <x v="6"/>
    <x v="34"/>
    <x v="10"/>
    <n v="1.5645499999999999"/>
    <n v="0.79560000000000008"/>
    <n v="0.7689499999999998"/>
  </r>
  <r>
    <x v="7"/>
    <x v="5"/>
    <x v="17"/>
    <x v="6"/>
    <x v="35"/>
    <x v="11"/>
    <n v="2.0358000000000001"/>
    <n v="0.81359999999999988"/>
    <n v="1.2222000000000002"/>
  </r>
  <r>
    <x v="2"/>
    <x v="2"/>
    <x v="18"/>
    <x v="0"/>
    <x v="24"/>
    <x v="0"/>
    <n v="48.267899999999997"/>
    <n v="21.993749999999999"/>
    <n v="26.274149999999999"/>
  </r>
  <r>
    <x v="2"/>
    <x v="2"/>
    <x v="18"/>
    <x v="0"/>
    <x v="25"/>
    <x v="1"/>
    <n v="75.826800000000006"/>
    <n v="23.8"/>
    <n v="52.026800000000009"/>
  </r>
  <r>
    <x v="2"/>
    <x v="2"/>
    <x v="18"/>
    <x v="0"/>
    <x v="26"/>
    <x v="2"/>
    <n v="80.712000000000003"/>
    <n v="37.74"/>
    <n v="42.972000000000001"/>
  </r>
  <r>
    <x v="2"/>
    <x v="2"/>
    <x v="18"/>
    <x v="0"/>
    <x v="27"/>
    <x v="3"/>
    <n v="60.21540000000001"/>
    <n v="28.262499999999999"/>
    <n v="31.95290000000001"/>
  </r>
  <r>
    <x v="2"/>
    <x v="2"/>
    <x v="18"/>
    <x v="0"/>
    <x v="28"/>
    <x v="4"/>
    <n v="70.091999999999999"/>
    <n v="24.99"/>
    <n v="45.102000000000004"/>
  </r>
  <r>
    <x v="2"/>
    <x v="2"/>
    <x v="18"/>
    <x v="0"/>
    <x v="29"/>
    <x v="5"/>
    <n v="76.623300000000015"/>
    <n v="30.387500000000003"/>
    <n v="46.235800000000012"/>
  </r>
  <r>
    <x v="2"/>
    <x v="2"/>
    <x v="18"/>
    <x v="0"/>
    <x v="30"/>
    <x v="6"/>
    <n v="49.276800000000001"/>
    <n v="17.850000000000001"/>
    <n v="31.4268"/>
  </r>
  <r>
    <x v="2"/>
    <x v="2"/>
    <x v="18"/>
    <x v="0"/>
    <x v="31"/>
    <x v="7"/>
    <n v="54.002699999999997"/>
    <n v="18.93375"/>
    <n v="35.068950000000001"/>
  </r>
  <r>
    <x v="2"/>
    <x v="2"/>
    <x v="18"/>
    <x v="0"/>
    <x v="32"/>
    <x v="8"/>
    <n v="44.073"/>
    <n v="17.425000000000001"/>
    <n v="26.648"/>
  </r>
  <r>
    <x v="2"/>
    <x v="2"/>
    <x v="18"/>
    <x v="0"/>
    <x v="33"/>
    <x v="9"/>
    <n v="81.030600000000007"/>
    <n v="30.047499999999999"/>
    <n v="50.983100000000007"/>
  </r>
  <r>
    <x v="2"/>
    <x v="2"/>
    <x v="18"/>
    <x v="0"/>
    <x v="34"/>
    <x v="10"/>
    <n v="75.933000000000007"/>
    <n v="22.928749999999997"/>
    <n v="53.004250000000013"/>
  </r>
  <r>
    <x v="2"/>
    <x v="2"/>
    <x v="18"/>
    <x v="0"/>
    <x v="35"/>
    <x v="11"/>
    <n v="62.445599999999999"/>
    <n v="23.715"/>
    <n v="38.730599999999995"/>
  </r>
  <r>
    <x v="2"/>
    <x v="2"/>
    <x v="18"/>
    <x v="1"/>
    <x v="24"/>
    <x v="0"/>
    <n v="24.630750000000003"/>
    <n v="18.154799999999998"/>
    <n v="6.4759500000000045"/>
  </r>
  <r>
    <x v="2"/>
    <x v="2"/>
    <x v="18"/>
    <x v="1"/>
    <x v="25"/>
    <x v="1"/>
    <n v="37.884000000000007"/>
    <n v="31.684799999999999"/>
    <n v="6.1992000000000083"/>
  </r>
  <r>
    <x v="2"/>
    <x v="2"/>
    <x v="18"/>
    <x v="1"/>
    <x v="26"/>
    <x v="2"/>
    <n v="40.835999999999999"/>
    <n v="33.455999999999996"/>
    <n v="7.3800000000000026"/>
  </r>
  <r>
    <x v="2"/>
    <x v="2"/>
    <x v="18"/>
    <x v="1"/>
    <x v="27"/>
    <x v="3"/>
    <n v="38.745000000000005"/>
    <n v="37.884"/>
    <n v="0.86100000000000421"/>
  </r>
  <r>
    <x v="2"/>
    <x v="2"/>
    <x v="18"/>
    <x v="1"/>
    <x v="28"/>
    <x v="4"/>
    <n v="35.423999999999999"/>
    <n v="28.634399999999999"/>
    <n v="6.7896000000000001"/>
  </r>
  <r>
    <x v="2"/>
    <x v="2"/>
    <x v="18"/>
    <x v="1"/>
    <x v="29"/>
    <x v="5"/>
    <n v="41.973750000000003"/>
    <n v="26.863199999999999"/>
    <n v="15.110550000000003"/>
  </r>
  <r>
    <x v="2"/>
    <x v="2"/>
    <x v="18"/>
    <x v="1"/>
    <x v="30"/>
    <x v="6"/>
    <n v="29.52"/>
    <n v="19.4832"/>
    <n v="10.036799999999999"/>
  </r>
  <r>
    <x v="2"/>
    <x v="2"/>
    <x v="18"/>
    <x v="1"/>
    <x v="31"/>
    <x v="7"/>
    <n v="23.8005"/>
    <n v="19.926000000000002"/>
    <n v="3.8744999999999976"/>
  </r>
  <r>
    <x v="2"/>
    <x v="2"/>
    <x v="18"/>
    <x v="1"/>
    <x v="32"/>
    <x v="8"/>
    <n v="31.98"/>
    <n v="28.044"/>
    <n v="3.9359999999999999"/>
  </r>
  <r>
    <x v="2"/>
    <x v="2"/>
    <x v="18"/>
    <x v="1"/>
    <x v="33"/>
    <x v="9"/>
    <n v="49.5075"/>
    <n v="31.684799999999999"/>
    <n v="17.822700000000001"/>
  </r>
  <r>
    <x v="2"/>
    <x v="2"/>
    <x v="18"/>
    <x v="1"/>
    <x v="34"/>
    <x v="10"/>
    <n v="41.973750000000003"/>
    <n v="28.782"/>
    <n v="13.191750000000003"/>
  </r>
  <r>
    <x v="2"/>
    <x v="2"/>
    <x v="18"/>
    <x v="1"/>
    <x v="35"/>
    <x v="11"/>
    <n v="41.696999999999996"/>
    <n v="33.652799999999999"/>
    <n v="8.0441999999999965"/>
  </r>
  <r>
    <x v="2"/>
    <x v="2"/>
    <x v="18"/>
    <x v="2"/>
    <x v="24"/>
    <x v="0"/>
    <n v="13.003200000000001"/>
    <n v="7.7264999999999997"/>
    <n v="5.2767000000000017"/>
  </r>
  <r>
    <x v="2"/>
    <x v="2"/>
    <x v="18"/>
    <x v="2"/>
    <x v="25"/>
    <x v="1"/>
    <n v="28.224"/>
    <n v="12.160400000000001"/>
    <n v="16.063600000000001"/>
  </r>
  <r>
    <x v="2"/>
    <x v="2"/>
    <x v="18"/>
    <x v="2"/>
    <x v="26"/>
    <x v="2"/>
    <n v="25.535999999999998"/>
    <n v="13.089600000000001"/>
    <n v="12.446399999999997"/>
  </r>
  <r>
    <x v="2"/>
    <x v="2"/>
    <x v="18"/>
    <x v="2"/>
    <x v="27"/>
    <x v="3"/>
    <n v="23.990400000000001"/>
    <n v="11.7362"/>
    <n v="12.254200000000001"/>
  </r>
  <r>
    <x v="2"/>
    <x v="2"/>
    <x v="18"/>
    <x v="2"/>
    <x v="28"/>
    <x v="4"/>
    <n v="17.942399999999999"/>
    <n v="13.695600000000001"/>
    <n v="4.2467999999999986"/>
  </r>
  <r>
    <x v="2"/>
    <x v="2"/>
    <x v="18"/>
    <x v="2"/>
    <x v="29"/>
    <x v="5"/>
    <n v="25.116"/>
    <n v="12.3422"/>
    <n v="12.7738"/>
  </r>
  <r>
    <x v="2"/>
    <x v="2"/>
    <x v="18"/>
    <x v="2"/>
    <x v="30"/>
    <x v="6"/>
    <n v="14.2464"/>
    <n v="8.9688000000000017"/>
    <n v="5.2775999999999978"/>
  </r>
  <r>
    <x v="2"/>
    <x v="2"/>
    <x v="18"/>
    <x v="2"/>
    <x v="31"/>
    <x v="7"/>
    <n v="12.5496"/>
    <n v="9.9990000000000006"/>
    <n v="2.5505999999999993"/>
  </r>
  <r>
    <x v="2"/>
    <x v="2"/>
    <x v="18"/>
    <x v="2"/>
    <x v="32"/>
    <x v="8"/>
    <n v="16.463999999999999"/>
    <n v="9.8979999999999997"/>
    <n v="6.5659999999999989"/>
  </r>
  <r>
    <x v="2"/>
    <x v="2"/>
    <x v="18"/>
    <x v="2"/>
    <x v="33"/>
    <x v="9"/>
    <n v="23.52"/>
    <n v="12.160400000000001"/>
    <n v="11.359599999999999"/>
  </r>
  <r>
    <x v="2"/>
    <x v="2"/>
    <x v="18"/>
    <x v="2"/>
    <x v="34"/>
    <x v="10"/>
    <n v="18.782399999999999"/>
    <n v="13.523900000000001"/>
    <n v="5.258499999999998"/>
  </r>
  <r>
    <x v="2"/>
    <x v="2"/>
    <x v="18"/>
    <x v="2"/>
    <x v="35"/>
    <x v="11"/>
    <n v="16.128"/>
    <n v="11.756400000000001"/>
    <n v="4.371599999999999"/>
  </r>
  <r>
    <x v="2"/>
    <x v="2"/>
    <x v="18"/>
    <x v="3"/>
    <x v="24"/>
    <x v="0"/>
    <n v="47.016449999999999"/>
    <n v="19.222649999999998"/>
    <n v="27.793800000000001"/>
  </r>
  <r>
    <x v="2"/>
    <x v="2"/>
    <x v="18"/>
    <x v="3"/>
    <x v="25"/>
    <x v="1"/>
    <n v="70.636299999999991"/>
    <n v="34.026299999999999"/>
    <n v="36.609999999999992"/>
  </r>
  <r>
    <x v="2"/>
    <x v="2"/>
    <x v="18"/>
    <x v="3"/>
    <x v="26"/>
    <x v="2"/>
    <n v="70.7256"/>
    <n v="32.995199999999997"/>
    <n v="37.730400000000003"/>
  </r>
  <r>
    <x v="2"/>
    <x v="2"/>
    <x v="18"/>
    <x v="3"/>
    <x v="27"/>
    <x v="3"/>
    <n v="72.511599999999987"/>
    <n v="30.2456"/>
    <n v="42.265999999999991"/>
  </r>
  <r>
    <x v="2"/>
    <x v="2"/>
    <x v="18"/>
    <x v="3"/>
    <x v="28"/>
    <x v="4"/>
    <n v="53.58"/>
    <n v="34.1736"/>
    <n v="19.406399999999998"/>
  </r>
  <r>
    <x v="2"/>
    <x v="2"/>
    <x v="18"/>
    <x v="3"/>
    <x v="29"/>
    <x v="5"/>
    <n v="47.596899999999998"/>
    <n v="27.127749999999999"/>
    <n v="20.469149999999999"/>
  </r>
  <r>
    <x v="2"/>
    <x v="2"/>
    <x v="18"/>
    <x v="3"/>
    <x v="30"/>
    <x v="6"/>
    <n v="33.576799999999999"/>
    <n v="19.050799999999999"/>
    <n v="14.526"/>
  </r>
  <r>
    <x v="2"/>
    <x v="2"/>
    <x v="18"/>
    <x v="3"/>
    <x v="31"/>
    <x v="7"/>
    <n v="40.185000000000002"/>
    <n v="21.211199999999998"/>
    <n v="18.973800000000004"/>
  </r>
  <r>
    <x v="2"/>
    <x v="2"/>
    <x v="18"/>
    <x v="3"/>
    <x v="32"/>
    <x v="8"/>
    <n v="44.65"/>
    <n v="23.813500000000001"/>
    <n v="20.836499999999997"/>
  </r>
  <r>
    <x v="2"/>
    <x v="2"/>
    <x v="18"/>
    <x v="3"/>
    <x v="33"/>
    <x v="9"/>
    <n v="66.260599999999997"/>
    <n v="31.6204"/>
    <n v="34.640199999999993"/>
  </r>
  <r>
    <x v="2"/>
    <x v="2"/>
    <x v="18"/>
    <x v="3"/>
    <x v="34"/>
    <x v="10"/>
    <n v="65.010400000000004"/>
    <n v="34.787350000000004"/>
    <n v="30.223050000000001"/>
  </r>
  <r>
    <x v="2"/>
    <x v="2"/>
    <x v="18"/>
    <x v="3"/>
    <x v="35"/>
    <x v="11"/>
    <n v="55.723199999999999"/>
    <n v="32.700600000000001"/>
    <n v="23.022599999999997"/>
  </r>
  <r>
    <x v="2"/>
    <x v="2"/>
    <x v="18"/>
    <x v="4"/>
    <x v="24"/>
    <x v="0"/>
    <n v="41.447699999999998"/>
    <n v="23.902200000000001"/>
    <n v="17.545499999999997"/>
  </r>
  <r>
    <x v="2"/>
    <x v="2"/>
    <x v="18"/>
    <x v="4"/>
    <x v="25"/>
    <x v="1"/>
    <n v="63.932399999999994"/>
    <n v="38.698799999999999"/>
    <n v="25.233599999999996"/>
  </r>
  <r>
    <x v="2"/>
    <x v="2"/>
    <x v="18"/>
    <x v="4"/>
    <x v="26"/>
    <x v="2"/>
    <n v="74.304000000000002"/>
    <n v="43.793599999999998"/>
    <n v="30.510400000000004"/>
  </r>
  <r>
    <x v="2"/>
    <x v="2"/>
    <x v="18"/>
    <x v="4"/>
    <x v="27"/>
    <x v="3"/>
    <n v="53.638199999999998"/>
    <n v="33.766599999999997"/>
    <n v="19.871600000000001"/>
  </r>
  <r>
    <x v="2"/>
    <x v="2"/>
    <x v="18"/>
    <x v="4"/>
    <x v="28"/>
    <x v="4"/>
    <n v="52.477199999999989"/>
    <n v="28.617600000000003"/>
    <n v="23.859599999999986"/>
  </r>
  <r>
    <x v="2"/>
    <x v="2"/>
    <x v="18"/>
    <x v="4"/>
    <x v="29"/>
    <x v="5"/>
    <n v="56.850299999999997"/>
    <n v="36.286900000000003"/>
    <n v="20.563399999999994"/>
  </r>
  <r>
    <x v="2"/>
    <x v="2"/>
    <x v="18"/>
    <x v="4"/>
    <x v="30"/>
    <x v="6"/>
    <n v="24.768000000000001"/>
    <n v="22.113600000000002"/>
    <n v="2.654399999999999"/>
  </r>
  <r>
    <x v="2"/>
    <x v="2"/>
    <x v="18"/>
    <x v="4"/>
    <x v="31"/>
    <x v="7"/>
    <n v="29.605499999999999"/>
    <n v="21.2193"/>
    <n v="8.3861999999999988"/>
  </r>
  <r>
    <x v="2"/>
    <x v="2"/>
    <x v="18"/>
    <x v="4"/>
    <x v="32"/>
    <x v="8"/>
    <n v="35.217000000000006"/>
    <n v="21.951000000000004"/>
    <n v="13.266000000000002"/>
  </r>
  <r>
    <x v="2"/>
    <x v="2"/>
    <x v="18"/>
    <x v="4"/>
    <x v="33"/>
    <x v="9"/>
    <n v="48.220199999999998"/>
    <n v="32.248999999999995"/>
    <n v="15.971200000000003"/>
  </r>
  <r>
    <x v="2"/>
    <x v="2"/>
    <x v="18"/>
    <x v="4"/>
    <x v="34"/>
    <x v="10"/>
    <n v="42.260399999999997"/>
    <n v="33.468499999999999"/>
    <n v="8.7918999999999983"/>
  </r>
  <r>
    <x v="2"/>
    <x v="2"/>
    <x v="18"/>
    <x v="4"/>
    <x v="35"/>
    <x v="11"/>
    <n v="51.548400000000001"/>
    <n v="34.146000000000008"/>
    <n v="17.402399999999993"/>
  </r>
  <r>
    <x v="2"/>
    <x v="2"/>
    <x v="18"/>
    <x v="5"/>
    <x v="24"/>
    <x v="0"/>
    <n v="14.318999999999999"/>
    <n v="9.6520500000000009"/>
    <n v="4.6669499999999982"/>
  </r>
  <r>
    <x v="2"/>
    <x v="2"/>
    <x v="18"/>
    <x v="5"/>
    <x v="25"/>
    <x v="1"/>
    <n v="28.490000000000006"/>
    <n v="15.0143"/>
    <n v="13.475700000000005"/>
  </r>
  <r>
    <x v="2"/>
    <x v="2"/>
    <x v="18"/>
    <x v="5"/>
    <x v="26"/>
    <x v="2"/>
    <n v="26.344000000000001"/>
    <n v="16.5808"/>
    <n v="9.7632000000000012"/>
  </r>
  <r>
    <x v="2"/>
    <x v="2"/>
    <x v="18"/>
    <x v="5"/>
    <x v="27"/>
    <x v="3"/>
    <n v="25.641000000000002"/>
    <n v="15.689100000000002"/>
    <n v="9.9519000000000002"/>
  </r>
  <r>
    <x v="2"/>
    <x v="2"/>
    <x v="18"/>
    <x v="5"/>
    <x v="28"/>
    <x v="4"/>
    <n v="21.533999999999999"/>
    <n v="12.869400000000001"/>
    <n v="8.6645999999999983"/>
  </r>
  <r>
    <x v="2"/>
    <x v="2"/>
    <x v="18"/>
    <x v="5"/>
    <x v="29"/>
    <x v="5"/>
    <n v="19.721"/>
    <n v="12.688650000000001"/>
    <n v="7.0323499999999992"/>
  </r>
  <r>
    <x v="2"/>
    <x v="2"/>
    <x v="18"/>
    <x v="5"/>
    <x v="30"/>
    <x v="6"/>
    <n v="11.840000000000002"/>
    <n v="8.3868000000000009"/>
    <n v="3.4532000000000007"/>
  </r>
  <r>
    <x v="2"/>
    <x v="2"/>
    <x v="18"/>
    <x v="5"/>
    <x v="31"/>
    <x v="7"/>
    <n v="16.983000000000001"/>
    <n v="11.170350000000001"/>
    <n v="5.8126499999999997"/>
  </r>
  <r>
    <x v="2"/>
    <x v="2"/>
    <x v="18"/>
    <x v="5"/>
    <x v="32"/>
    <x v="8"/>
    <n v="22.015000000000001"/>
    <n v="10.2425"/>
    <n v="11.772500000000001"/>
  </r>
  <r>
    <x v="2"/>
    <x v="2"/>
    <x v="18"/>
    <x v="5"/>
    <x v="33"/>
    <x v="9"/>
    <n v="30.044"/>
    <n v="18.388300000000001"/>
    <n v="11.6557"/>
  </r>
  <r>
    <x v="2"/>
    <x v="2"/>
    <x v="18"/>
    <x v="5"/>
    <x v="34"/>
    <x v="10"/>
    <n v="20.442499999999999"/>
    <n v="18.014749999999999"/>
    <n v="2.4277499999999996"/>
  </r>
  <r>
    <x v="2"/>
    <x v="2"/>
    <x v="18"/>
    <x v="5"/>
    <x v="35"/>
    <x v="11"/>
    <n v="24.42"/>
    <n v="15.327600000000002"/>
    <n v="9.0923999999999996"/>
  </r>
  <r>
    <x v="2"/>
    <x v="2"/>
    <x v="18"/>
    <x v="6"/>
    <x v="24"/>
    <x v="0"/>
    <n v="3.0001500000000001"/>
    <n v="0.82620000000000005"/>
    <n v="2.17395"/>
  </r>
  <r>
    <x v="2"/>
    <x v="2"/>
    <x v="18"/>
    <x v="6"/>
    <x v="25"/>
    <x v="1"/>
    <n v="4.5430000000000001"/>
    <n v="1.4363999999999999"/>
    <n v="3.1066000000000003"/>
  </r>
  <r>
    <x v="2"/>
    <x v="2"/>
    <x v="18"/>
    <x v="6"/>
    <x v="26"/>
    <x v="2"/>
    <n v="4.3423999999999996"/>
    <n v="1.2671999999999999"/>
    <n v="3.0751999999999997"/>
  </r>
  <r>
    <x v="2"/>
    <x v="2"/>
    <x v="18"/>
    <x v="6"/>
    <x v="27"/>
    <x v="3"/>
    <n v="4.6256000000000004"/>
    <n v="1.26"/>
    <n v="3.3656000000000006"/>
  </r>
  <r>
    <x v="2"/>
    <x v="2"/>
    <x v="18"/>
    <x v="6"/>
    <x v="28"/>
    <x v="4"/>
    <n v="2.8674000000000004"/>
    <n v="0.87480000000000013"/>
    <n v="1.9926000000000004"/>
  </r>
  <r>
    <x v="2"/>
    <x v="2"/>
    <x v="18"/>
    <x v="6"/>
    <x v="29"/>
    <x v="5"/>
    <n v="3.6816"/>
    <n v="1.3922999999999999"/>
    <n v="2.2892999999999999"/>
  </r>
  <r>
    <x v="2"/>
    <x v="2"/>
    <x v="18"/>
    <x v="6"/>
    <x v="30"/>
    <x v="6"/>
    <n v="1.9351999999999998"/>
    <n v="0.66959999999999997"/>
    <n v="1.2655999999999998"/>
  </r>
  <r>
    <x v="2"/>
    <x v="2"/>
    <x v="18"/>
    <x v="6"/>
    <x v="31"/>
    <x v="7"/>
    <n v="3.0001500000000001"/>
    <n v="0.83430000000000004"/>
    <n v="2.1658499999999998"/>
  </r>
  <r>
    <x v="2"/>
    <x v="2"/>
    <x v="18"/>
    <x v="6"/>
    <x v="32"/>
    <x v="8"/>
    <n v="2.7435000000000005"/>
    <n v="0.95400000000000007"/>
    <n v="1.7895000000000003"/>
  </r>
  <r>
    <x v="2"/>
    <x v="2"/>
    <x v="18"/>
    <x v="6"/>
    <x v="33"/>
    <x v="9"/>
    <n v="4.4603999999999999"/>
    <n v="1.1088"/>
    <n v="3.3515999999999999"/>
  </r>
  <r>
    <x v="2"/>
    <x v="2"/>
    <x v="18"/>
    <x v="6"/>
    <x v="34"/>
    <x v="10"/>
    <n v="3.7199499999999999"/>
    <n v="1.3220999999999998"/>
    <n v="2.39785"/>
  </r>
  <r>
    <x v="2"/>
    <x v="2"/>
    <x v="18"/>
    <x v="6"/>
    <x v="35"/>
    <x v="11"/>
    <n v="3.8586000000000005"/>
    <n v="0.91800000000000004"/>
    <n v="2.9406000000000003"/>
  </r>
  <r>
    <x v="2"/>
    <x v="2"/>
    <x v="18"/>
    <x v="6"/>
    <x v="24"/>
    <x v="0"/>
    <n v="1.7027999999999999"/>
    <n v="0.57374999999999998"/>
    <n v="1.1290499999999999"/>
  </r>
  <r>
    <x v="2"/>
    <x v="2"/>
    <x v="18"/>
    <x v="6"/>
    <x v="25"/>
    <x v="1"/>
    <n v="3.0491999999999999"/>
    <n v="1.0185"/>
    <n v="2.0306999999999999"/>
  </r>
  <r>
    <x v="2"/>
    <x v="2"/>
    <x v="18"/>
    <x v="6"/>
    <x v="26"/>
    <x v="2"/>
    <n v="4.1536"/>
    <n v="1.0920000000000001"/>
    <n v="3.0615999999999999"/>
  </r>
  <r>
    <x v="2"/>
    <x v="2"/>
    <x v="18"/>
    <x v="6"/>
    <x v="27"/>
    <x v="3"/>
    <n v="3.5111999999999997"/>
    <n v="0.87149999999999994"/>
    <n v="2.6396999999999995"/>
  </r>
  <r>
    <x v="2"/>
    <x v="2"/>
    <x v="18"/>
    <x v="6"/>
    <x v="28"/>
    <x v="4"/>
    <n v="2.5344000000000002"/>
    <n v="0.82800000000000007"/>
    <n v="1.7064000000000001"/>
  </r>
  <r>
    <x v="2"/>
    <x v="2"/>
    <x v="18"/>
    <x v="6"/>
    <x v="29"/>
    <x v="5"/>
    <n v="2.6883999999999997"/>
    <n v="0.94574999999999998"/>
    <n v="1.7426499999999998"/>
  </r>
  <r>
    <x v="2"/>
    <x v="2"/>
    <x v="18"/>
    <x v="6"/>
    <x v="30"/>
    <x v="6"/>
    <n v="2.0591999999999997"/>
    <n v="0.68399999999999994"/>
    <n v="1.3751999999999998"/>
  </r>
  <r>
    <x v="2"/>
    <x v="2"/>
    <x v="18"/>
    <x v="6"/>
    <x v="31"/>
    <x v="7"/>
    <n v="2.0196000000000001"/>
    <n v="0.80325000000000002"/>
    <n v="1.21635"/>
  </r>
  <r>
    <x v="2"/>
    <x v="2"/>
    <x v="18"/>
    <x v="6"/>
    <x v="32"/>
    <x v="8"/>
    <n v="1.8260000000000001"/>
    <n v="0.60000000000000009"/>
    <n v="1.226"/>
  </r>
  <r>
    <x v="2"/>
    <x v="2"/>
    <x v="18"/>
    <x v="6"/>
    <x v="33"/>
    <x v="9"/>
    <n v="2.9259999999999997"/>
    <n v="0.92400000000000004"/>
    <n v="2.0019999999999998"/>
  </r>
  <r>
    <x v="2"/>
    <x v="2"/>
    <x v="18"/>
    <x v="6"/>
    <x v="34"/>
    <x v="10"/>
    <n v="2.7169999999999996"/>
    <n v="1.1407499999999999"/>
    <n v="1.5762499999999997"/>
  </r>
  <r>
    <x v="2"/>
    <x v="2"/>
    <x v="18"/>
    <x v="6"/>
    <x v="35"/>
    <x v="11"/>
    <n v="2.2176"/>
    <n v="0.93600000000000005"/>
    <n v="1.2816000000000001"/>
  </r>
  <r>
    <x v="2"/>
    <x v="2"/>
    <x v="18"/>
    <x v="6"/>
    <x v="24"/>
    <x v="0"/>
    <n v="0.14580000000000001"/>
    <n v="8.5499999999999993E-2"/>
    <n v="6.030000000000002E-2"/>
  </r>
  <r>
    <x v="2"/>
    <x v="2"/>
    <x v="18"/>
    <x v="6"/>
    <x v="25"/>
    <x v="1"/>
    <n v="0.30520000000000003"/>
    <n v="0.14980000000000002"/>
    <n v="0.15540000000000001"/>
  </r>
  <r>
    <x v="2"/>
    <x v="2"/>
    <x v="18"/>
    <x v="6"/>
    <x v="26"/>
    <x v="2"/>
    <n v="0.31040000000000001"/>
    <n v="0.19039999999999999"/>
    <n v="0.12000000000000002"/>
  </r>
  <r>
    <x v="2"/>
    <x v="2"/>
    <x v="18"/>
    <x v="6"/>
    <x v="27"/>
    <x v="3"/>
    <n v="0.28000000000000003"/>
    <n v="0.13159999999999999"/>
    <n v="0.14840000000000003"/>
  </r>
  <r>
    <x v="2"/>
    <x v="2"/>
    <x v="18"/>
    <x v="6"/>
    <x v="28"/>
    <x v="4"/>
    <n v="0.27599999999999997"/>
    <n v="9.9599999999999994E-2"/>
    <n v="0.17639999999999997"/>
  </r>
  <r>
    <x v="2"/>
    <x v="2"/>
    <x v="18"/>
    <x v="6"/>
    <x v="29"/>
    <x v="5"/>
    <n v="0.27560000000000001"/>
    <n v="0.1079"/>
    <n v="0.16770000000000002"/>
  </r>
  <r>
    <x v="2"/>
    <x v="2"/>
    <x v="18"/>
    <x v="6"/>
    <x v="30"/>
    <x v="6"/>
    <n v="0.1328"/>
    <n v="7.2000000000000008E-2"/>
    <n v="6.0799999999999993E-2"/>
  </r>
  <r>
    <x v="2"/>
    <x v="2"/>
    <x v="18"/>
    <x v="6"/>
    <x v="31"/>
    <x v="7"/>
    <n v="0.16200000000000001"/>
    <n v="9.8100000000000007E-2"/>
    <n v="6.3899999999999998E-2"/>
  </r>
  <r>
    <x v="2"/>
    <x v="2"/>
    <x v="18"/>
    <x v="6"/>
    <x v="32"/>
    <x v="8"/>
    <n v="0.188"/>
    <n v="9.5000000000000001E-2"/>
    <n v="9.2999999999999999E-2"/>
  </r>
  <r>
    <x v="2"/>
    <x v="2"/>
    <x v="18"/>
    <x v="6"/>
    <x v="33"/>
    <x v="9"/>
    <n v="0.22680000000000003"/>
    <n v="0.14420000000000002"/>
    <n v="8.2600000000000007E-2"/>
  </r>
  <r>
    <x v="2"/>
    <x v="2"/>
    <x v="18"/>
    <x v="6"/>
    <x v="34"/>
    <x v="10"/>
    <n v="0.24180000000000001"/>
    <n v="0.13520000000000001"/>
    <n v="0.1066"/>
  </r>
  <r>
    <x v="2"/>
    <x v="2"/>
    <x v="18"/>
    <x v="6"/>
    <x v="35"/>
    <x v="11"/>
    <n v="0.28079999999999999"/>
    <n v="0.10079999999999999"/>
    <n v="0.18"/>
  </r>
  <r>
    <x v="2"/>
    <x v="2"/>
    <x v="18"/>
    <x v="6"/>
    <x v="24"/>
    <x v="0"/>
    <n v="4.2336"/>
    <n v="1.8575999999999999"/>
    <n v="2.3760000000000003"/>
  </r>
  <r>
    <x v="2"/>
    <x v="2"/>
    <x v="18"/>
    <x v="6"/>
    <x v="25"/>
    <x v="1"/>
    <n v="6.5183999999999997"/>
    <n v="2.5284"/>
    <n v="3.9899999999999998"/>
  </r>
  <r>
    <x v="2"/>
    <x v="2"/>
    <x v="18"/>
    <x v="6"/>
    <x v="26"/>
    <x v="2"/>
    <n v="8.7551999999999985"/>
    <n v="3.4055999999999997"/>
    <n v="5.3495999999999988"/>
  </r>
  <r>
    <x v="2"/>
    <x v="2"/>
    <x v="18"/>
    <x v="6"/>
    <x v="27"/>
    <x v="3"/>
    <n v="7.7279999999999989"/>
    <n v="2.6488"/>
    <n v="5.0791999999999984"/>
  </r>
  <r>
    <x v="2"/>
    <x v="2"/>
    <x v="18"/>
    <x v="6"/>
    <x v="28"/>
    <x v="4"/>
    <n v="5.5871999999999993"/>
    <n v="2.8122000000000003"/>
    <n v="2.774999999999999"/>
  </r>
  <r>
    <x v="2"/>
    <x v="2"/>
    <x v="18"/>
    <x v="6"/>
    <x v="29"/>
    <x v="5"/>
    <n v="6.8016000000000005"/>
    <n v="2.4596"/>
    <n v="4.3420000000000005"/>
  </r>
  <r>
    <x v="2"/>
    <x v="2"/>
    <x v="18"/>
    <x v="6"/>
    <x v="30"/>
    <x v="6"/>
    <n v="4.4543999999999997"/>
    <n v="1.9779999999999998"/>
    <n v="2.4763999999999999"/>
  </r>
  <r>
    <x v="2"/>
    <x v="2"/>
    <x v="18"/>
    <x v="6"/>
    <x v="31"/>
    <x v="7"/>
    <n v="3.9312000000000005"/>
    <n v="2.2445999999999997"/>
    <n v="1.6866000000000008"/>
  </r>
  <r>
    <x v="2"/>
    <x v="2"/>
    <x v="18"/>
    <x v="6"/>
    <x v="32"/>
    <x v="8"/>
    <n v="3.9839999999999995"/>
    <n v="2.15"/>
    <n v="1.8339999999999996"/>
  </r>
  <r>
    <x v="2"/>
    <x v="2"/>
    <x v="18"/>
    <x v="6"/>
    <x v="33"/>
    <x v="9"/>
    <n v="5.5103999999999997"/>
    <n v="2.4080000000000004"/>
    <n v="3.1023999999999994"/>
  </r>
  <r>
    <x v="2"/>
    <x v="2"/>
    <x v="18"/>
    <x v="6"/>
    <x v="34"/>
    <x v="10"/>
    <n v="7.4256000000000002"/>
    <n v="2.6831999999999998"/>
    <n v="4.7423999999999999"/>
  </r>
  <r>
    <x v="2"/>
    <x v="2"/>
    <x v="18"/>
    <x v="6"/>
    <x v="35"/>
    <x v="11"/>
    <n v="6.048"/>
    <n v="2.7090000000000001"/>
    <n v="3.339"/>
  </r>
  <r>
    <x v="2"/>
    <x v="2"/>
    <x v="18"/>
    <x v="6"/>
    <x v="24"/>
    <x v="0"/>
    <n v="2.7337500000000001"/>
    <n v="1.2150000000000001"/>
    <n v="1.51875"/>
  </r>
  <r>
    <x v="2"/>
    <x v="2"/>
    <x v="18"/>
    <x v="6"/>
    <x v="25"/>
    <x v="1"/>
    <n v="5.04"/>
    <n v="1.6275000000000002"/>
    <n v="3.4124999999999996"/>
  </r>
  <r>
    <x v="2"/>
    <x v="2"/>
    <x v="18"/>
    <x v="6"/>
    <x v="26"/>
    <x v="2"/>
    <n v="5.34"/>
    <n v="1.66"/>
    <n v="3.6799999999999997"/>
  </r>
  <r>
    <x v="2"/>
    <x v="2"/>
    <x v="18"/>
    <x v="6"/>
    <x v="27"/>
    <x v="3"/>
    <n v="4.5674999999999999"/>
    <n v="2.0299999999999998"/>
    <n v="2.5375000000000001"/>
  </r>
  <r>
    <x v="2"/>
    <x v="2"/>
    <x v="18"/>
    <x v="6"/>
    <x v="28"/>
    <x v="4"/>
    <n v="4.32"/>
    <n v="1.5150000000000001"/>
    <n v="2.8050000000000002"/>
  </r>
  <r>
    <x v="2"/>
    <x v="2"/>
    <x v="18"/>
    <x v="6"/>
    <x v="29"/>
    <x v="5"/>
    <n v="3.9487500000000004"/>
    <n v="1.9175"/>
    <n v="2.0312500000000004"/>
  </r>
  <r>
    <x v="2"/>
    <x v="2"/>
    <x v="18"/>
    <x v="6"/>
    <x v="30"/>
    <x v="6"/>
    <n v="2.4899999999999998"/>
    <n v="0.93"/>
    <n v="1.5599999999999996"/>
  </r>
  <r>
    <x v="2"/>
    <x v="2"/>
    <x v="18"/>
    <x v="6"/>
    <x v="31"/>
    <x v="7"/>
    <n v="3.8812499999999996"/>
    <n v="0.9"/>
    <n v="2.9812499999999997"/>
  </r>
  <r>
    <x v="2"/>
    <x v="2"/>
    <x v="18"/>
    <x v="6"/>
    <x v="32"/>
    <x v="8"/>
    <n v="4.2749999999999995"/>
    <n v="1.3375000000000001"/>
    <n v="2.9374999999999991"/>
  </r>
  <r>
    <x v="2"/>
    <x v="2"/>
    <x v="18"/>
    <x v="6"/>
    <x v="33"/>
    <x v="9"/>
    <n v="4.7774999999999999"/>
    <n v="2.1"/>
    <n v="2.6774999999999998"/>
  </r>
  <r>
    <x v="2"/>
    <x v="2"/>
    <x v="18"/>
    <x v="6"/>
    <x v="34"/>
    <x v="10"/>
    <n v="4.5337500000000004"/>
    <n v="1.7712500000000002"/>
    <n v="2.7625000000000002"/>
  </r>
  <r>
    <x v="2"/>
    <x v="2"/>
    <x v="18"/>
    <x v="6"/>
    <x v="35"/>
    <x v="11"/>
    <n v="4.2299999999999995"/>
    <n v="1.6350000000000002"/>
    <n v="2.5949999999999993"/>
  </r>
  <r>
    <x v="2"/>
    <x v="2"/>
    <x v="18"/>
    <x v="6"/>
    <x v="24"/>
    <x v="0"/>
    <n v="1.6321500000000002"/>
    <n v="0.57599999999999996"/>
    <n v="1.0561500000000001"/>
  </r>
  <r>
    <x v="2"/>
    <x v="2"/>
    <x v="18"/>
    <x v="6"/>
    <x v="25"/>
    <x v="1"/>
    <n v="2.8665000000000003"/>
    <n v="1.1648000000000001"/>
    <n v="1.7017000000000002"/>
  </r>
  <r>
    <x v="2"/>
    <x v="2"/>
    <x v="18"/>
    <x v="6"/>
    <x v="26"/>
    <x v="2"/>
    <n v="2.6520000000000001"/>
    <n v="1.4847999999999999"/>
    <n v="1.1672000000000002"/>
  </r>
  <r>
    <x v="2"/>
    <x v="2"/>
    <x v="18"/>
    <x v="6"/>
    <x v="27"/>
    <x v="3"/>
    <n v="2.2385999999999999"/>
    <n v="1.0864"/>
    <n v="1.1521999999999999"/>
  </r>
  <r>
    <x v="2"/>
    <x v="2"/>
    <x v="18"/>
    <x v="6"/>
    <x v="28"/>
    <x v="4"/>
    <n v="2.1528"/>
    <n v="0.96"/>
    <n v="1.1928000000000001"/>
  </r>
  <r>
    <x v="2"/>
    <x v="2"/>
    <x v="18"/>
    <x v="6"/>
    <x v="29"/>
    <x v="5"/>
    <n v="2.028"/>
    <n v="1.1544000000000001"/>
    <n v="0.87359999999999993"/>
  </r>
  <r>
    <x v="2"/>
    <x v="2"/>
    <x v="18"/>
    <x v="6"/>
    <x v="30"/>
    <x v="6"/>
    <n v="1.6536000000000002"/>
    <n v="0.66560000000000008"/>
    <n v="0.9880000000000001"/>
  </r>
  <r>
    <x v="2"/>
    <x v="2"/>
    <x v="18"/>
    <x v="6"/>
    <x v="31"/>
    <x v="7"/>
    <n v="2.05335"/>
    <n v="0.75600000000000001"/>
    <n v="1.29735"/>
  </r>
  <r>
    <x v="2"/>
    <x v="2"/>
    <x v="18"/>
    <x v="6"/>
    <x v="32"/>
    <x v="8"/>
    <n v="1.7745"/>
    <n v="0.8640000000000001"/>
    <n v="0.91049999999999986"/>
  </r>
  <r>
    <x v="2"/>
    <x v="2"/>
    <x v="18"/>
    <x v="6"/>
    <x v="33"/>
    <x v="9"/>
    <n v="3.0030000000000001"/>
    <n v="1.0864"/>
    <n v="1.9166000000000001"/>
  </r>
  <r>
    <x v="2"/>
    <x v="2"/>
    <x v="18"/>
    <x v="6"/>
    <x v="34"/>
    <x v="10"/>
    <n v="2.1547499999999999"/>
    <n v="0.90480000000000005"/>
    <n v="1.2499499999999999"/>
  </r>
  <r>
    <x v="2"/>
    <x v="2"/>
    <x v="18"/>
    <x v="6"/>
    <x v="35"/>
    <x v="11"/>
    <n v="2.5506000000000002"/>
    <n v="1.0847999999999998"/>
    <n v="1.4658000000000004"/>
  </r>
  <r>
    <x v="3"/>
    <x v="3"/>
    <x v="19"/>
    <x v="0"/>
    <x v="24"/>
    <x v="0"/>
    <n v="65.772000000000006"/>
    <n v="18.627749999999999"/>
    <n v="47.144250000000007"/>
  </r>
  <r>
    <x v="3"/>
    <x v="3"/>
    <x v="19"/>
    <x v="0"/>
    <x v="25"/>
    <x v="1"/>
    <n v="74.176200000000009"/>
    <n v="34.090000000000003"/>
    <n v="40.086200000000005"/>
  </r>
  <r>
    <x v="3"/>
    <x v="3"/>
    <x v="19"/>
    <x v="0"/>
    <x v="26"/>
    <x v="2"/>
    <n v="107.18400000000001"/>
    <n v="35.453600000000002"/>
    <n v="71.730400000000003"/>
  </r>
  <r>
    <x v="3"/>
    <x v="3"/>
    <x v="19"/>
    <x v="0"/>
    <x v="27"/>
    <x v="3"/>
    <n v="92.933400000000006"/>
    <n v="33.408200000000001"/>
    <n v="59.525200000000005"/>
  </r>
  <r>
    <x v="3"/>
    <x v="3"/>
    <x v="19"/>
    <x v="0"/>
    <x v="28"/>
    <x v="4"/>
    <n v="78.195599999999999"/>
    <n v="32.434200000000004"/>
    <n v="45.761399999999995"/>
  </r>
  <r>
    <x v="3"/>
    <x v="3"/>
    <x v="19"/>
    <x v="0"/>
    <x v="29"/>
    <x v="5"/>
    <n v="83.920200000000008"/>
    <n v="32.604649999999999"/>
    <n v="51.315550000000009"/>
  </r>
  <r>
    <x v="3"/>
    <x v="3"/>
    <x v="19"/>
    <x v="0"/>
    <x v="30"/>
    <x v="6"/>
    <n v="51.6432"/>
    <n v="16.947600000000001"/>
    <n v="34.695599999999999"/>
  </r>
  <r>
    <x v="3"/>
    <x v="3"/>
    <x v="19"/>
    <x v="0"/>
    <x v="31"/>
    <x v="7"/>
    <n v="55.3581"/>
    <n v="24.763949999999998"/>
    <n v="30.594150000000003"/>
  </r>
  <r>
    <x v="3"/>
    <x v="3"/>
    <x v="19"/>
    <x v="0"/>
    <x v="32"/>
    <x v="8"/>
    <n v="73.08"/>
    <n v="22.158500000000004"/>
    <n v="50.921499999999995"/>
  </r>
  <r>
    <x v="3"/>
    <x v="3"/>
    <x v="19"/>
    <x v="0"/>
    <x v="33"/>
    <x v="9"/>
    <n v="80.144400000000005"/>
    <n v="31.021900000000006"/>
    <n v="49.122500000000002"/>
  </r>
  <r>
    <x v="3"/>
    <x v="3"/>
    <x v="19"/>
    <x v="0"/>
    <x v="34"/>
    <x v="10"/>
    <n v="66.502799999999993"/>
    <n v="28.17295"/>
    <n v="38.329849999999993"/>
  </r>
  <r>
    <x v="3"/>
    <x v="3"/>
    <x v="19"/>
    <x v="0"/>
    <x v="35"/>
    <x v="11"/>
    <n v="70.15679999999999"/>
    <n v="30.681000000000001"/>
    <n v="39.475799999999992"/>
  </r>
  <r>
    <x v="3"/>
    <x v="3"/>
    <x v="19"/>
    <x v="6"/>
    <x v="24"/>
    <x v="0"/>
    <n v="24.003"/>
    <n v="19.5489"/>
    <n v="4.4541000000000004"/>
  </r>
  <r>
    <x v="3"/>
    <x v="3"/>
    <x v="19"/>
    <x v="6"/>
    <x v="25"/>
    <x v="1"/>
    <n v="30.581600000000002"/>
    <n v="32.114599999999996"/>
    <n v="-1.5329999999999941"/>
  </r>
  <r>
    <x v="3"/>
    <x v="3"/>
    <x v="19"/>
    <x v="6"/>
    <x v="26"/>
    <x v="2"/>
    <n v="34.137599999999999"/>
    <n v="36.702400000000004"/>
    <n v="-2.5648000000000053"/>
  </r>
  <r>
    <x v="3"/>
    <x v="3"/>
    <x v="19"/>
    <x v="6"/>
    <x v="27"/>
    <x v="3"/>
    <n v="34.493200000000002"/>
    <n v="26.146400000000003"/>
    <n v="8.3467999999999982"/>
  </r>
  <r>
    <x v="3"/>
    <x v="3"/>
    <x v="19"/>
    <x v="6"/>
    <x v="28"/>
    <x v="4"/>
    <n v="26.212800000000001"/>
    <n v="22.411200000000001"/>
    <n v="3.8016000000000005"/>
  </r>
  <r>
    <x v="3"/>
    <x v="3"/>
    <x v="19"/>
    <x v="6"/>
    <x v="29"/>
    <x v="5"/>
    <n v="28.727400000000003"/>
    <n v="29.029000000000003"/>
    <n v="-0.30160000000000053"/>
  </r>
  <r>
    <x v="3"/>
    <x v="3"/>
    <x v="19"/>
    <x v="6"/>
    <x v="30"/>
    <x v="6"/>
    <n v="24.180799999999998"/>
    <n v="19.1632"/>
    <n v="5.0175999999999981"/>
  </r>
  <r>
    <x v="3"/>
    <x v="3"/>
    <x v="19"/>
    <x v="6"/>
    <x v="31"/>
    <x v="7"/>
    <n v="19.888199999999998"/>
    <n v="15.346799999999998"/>
    <n v="4.5413999999999994"/>
  </r>
  <r>
    <x v="3"/>
    <x v="3"/>
    <x v="19"/>
    <x v="6"/>
    <x v="32"/>
    <x v="8"/>
    <n v="23.622000000000003"/>
    <n v="16.849"/>
    <n v="6.7730000000000032"/>
  </r>
  <r>
    <x v="3"/>
    <x v="3"/>
    <x v="19"/>
    <x v="6"/>
    <x v="33"/>
    <x v="9"/>
    <n v="37.338000000000001"/>
    <n v="29.272600000000004"/>
    <n v="8.0653999999999968"/>
  </r>
  <r>
    <x v="3"/>
    <x v="3"/>
    <x v="19"/>
    <x v="6"/>
    <x v="34"/>
    <x v="10"/>
    <n v="38.303200000000004"/>
    <n v="22.695399999999999"/>
    <n v="15.607800000000005"/>
  </r>
  <r>
    <x v="3"/>
    <x v="3"/>
    <x v="19"/>
    <x v="6"/>
    <x v="35"/>
    <x v="11"/>
    <n v="36.2712"/>
    <n v="28.501199999999997"/>
    <n v="7.7700000000000031"/>
  </r>
  <r>
    <x v="3"/>
    <x v="3"/>
    <x v="19"/>
    <x v="6"/>
    <x v="24"/>
    <x v="0"/>
    <n v="18.603000000000002"/>
    <n v="10.8459"/>
    <n v="7.7571000000000012"/>
  </r>
  <r>
    <x v="3"/>
    <x v="3"/>
    <x v="19"/>
    <x v="6"/>
    <x v="25"/>
    <x v="1"/>
    <n v="31.395"/>
    <n v="17.854199999999999"/>
    <n v="13.540800000000001"/>
  </r>
  <r>
    <x v="3"/>
    <x v="3"/>
    <x v="19"/>
    <x v="6"/>
    <x v="26"/>
    <x v="2"/>
    <n v="29.639999999999997"/>
    <n v="15.350399999999999"/>
    <n v="14.289599999999998"/>
  </r>
  <r>
    <x v="3"/>
    <x v="3"/>
    <x v="19"/>
    <x v="6"/>
    <x v="27"/>
    <x v="3"/>
    <n v="26.481000000000002"/>
    <n v="13.759199999999998"/>
    <n v="12.721800000000004"/>
  </r>
  <r>
    <x v="3"/>
    <x v="3"/>
    <x v="19"/>
    <x v="6"/>
    <x v="28"/>
    <x v="4"/>
    <n v="24.804000000000002"/>
    <n v="12.636000000000001"/>
    <n v="12.168000000000001"/>
  </r>
  <r>
    <x v="3"/>
    <x v="3"/>
    <x v="19"/>
    <x v="6"/>
    <x v="29"/>
    <x v="5"/>
    <n v="24.336000000000002"/>
    <n v="15.21"/>
    <n v="9.1260000000000012"/>
  </r>
  <r>
    <x v="3"/>
    <x v="3"/>
    <x v="19"/>
    <x v="6"/>
    <x v="30"/>
    <x v="6"/>
    <n v="15.756"/>
    <n v="10.951199999999998"/>
    <n v="4.804800000000002"/>
  </r>
  <r>
    <x v="3"/>
    <x v="3"/>
    <x v="19"/>
    <x v="6"/>
    <x v="31"/>
    <x v="7"/>
    <n v="21.06"/>
    <n v="10.740599999999999"/>
    <n v="10.3194"/>
  </r>
  <r>
    <x v="3"/>
    <x v="3"/>
    <x v="19"/>
    <x v="6"/>
    <x v="32"/>
    <x v="8"/>
    <n v="23.204999999999998"/>
    <n v="11.349"/>
    <n v="11.855999999999998"/>
  </r>
  <r>
    <x v="3"/>
    <x v="3"/>
    <x v="19"/>
    <x v="6"/>
    <x v="33"/>
    <x v="9"/>
    <n v="23.478000000000002"/>
    <n v="13.431599999999998"/>
    <n v="10.046400000000004"/>
  </r>
  <r>
    <x v="3"/>
    <x v="3"/>
    <x v="19"/>
    <x v="6"/>
    <x v="34"/>
    <x v="10"/>
    <n v="22.054500000000001"/>
    <n v="16.731000000000002"/>
    <n v="5.3234999999999992"/>
  </r>
  <r>
    <x v="3"/>
    <x v="3"/>
    <x v="19"/>
    <x v="6"/>
    <x v="35"/>
    <x v="11"/>
    <n v="19.656000000000002"/>
    <n v="14.882400000000002"/>
    <n v="4.7736000000000001"/>
  </r>
  <r>
    <x v="3"/>
    <x v="3"/>
    <x v="19"/>
    <x v="3"/>
    <x v="24"/>
    <x v="0"/>
    <n v="49.489199999999997"/>
    <n v="24.931800000000003"/>
    <n v="24.557399999999994"/>
  </r>
  <r>
    <x v="3"/>
    <x v="3"/>
    <x v="19"/>
    <x v="3"/>
    <x v="25"/>
    <x v="1"/>
    <n v="71.111599999999996"/>
    <n v="31.241700000000002"/>
    <n v="39.869899999999994"/>
  </r>
  <r>
    <x v="3"/>
    <x v="3"/>
    <x v="19"/>
    <x v="3"/>
    <x v="26"/>
    <x v="2"/>
    <n v="63.375999999999998"/>
    <n v="34.884"/>
    <n v="28.491999999999997"/>
  </r>
  <r>
    <x v="3"/>
    <x v="3"/>
    <x v="19"/>
    <x v="3"/>
    <x v="27"/>
    <x v="3"/>
    <n v="69.154399999999995"/>
    <n v="43.092000000000006"/>
    <n v="26.06239999999999"/>
  </r>
  <r>
    <x v="3"/>
    <x v="3"/>
    <x v="19"/>
    <x v="3"/>
    <x v="28"/>
    <x v="4"/>
    <n v="53.683199999999999"/>
    <n v="30.78"/>
    <n v="22.903199999999998"/>
  </r>
  <r>
    <x v="3"/>
    <x v="3"/>
    <x v="19"/>
    <x v="3"/>
    <x v="29"/>
    <x v="5"/>
    <n v="71.484399999999994"/>
    <n v="30.677399999999999"/>
    <n v="40.806999999999995"/>
  </r>
  <r>
    <x v="3"/>
    <x v="3"/>
    <x v="19"/>
    <x v="3"/>
    <x v="30"/>
    <x v="6"/>
    <n v="38.398400000000002"/>
    <n v="16.621200000000002"/>
    <n v="21.777200000000001"/>
  </r>
  <r>
    <x v="3"/>
    <x v="3"/>
    <x v="19"/>
    <x v="3"/>
    <x v="31"/>
    <x v="7"/>
    <n v="37.746000000000002"/>
    <n v="24.470100000000002"/>
    <n v="13.2759"/>
  </r>
  <r>
    <x v="3"/>
    <x v="3"/>
    <x v="19"/>
    <x v="3"/>
    <x v="32"/>
    <x v="8"/>
    <n v="38.677999999999997"/>
    <n v="21.033000000000001"/>
    <n v="17.644999999999996"/>
  </r>
  <r>
    <x v="3"/>
    <x v="3"/>
    <x v="19"/>
    <x v="3"/>
    <x v="33"/>
    <x v="9"/>
    <n v="59.368399999999994"/>
    <n v="31.959900000000005"/>
    <n v="27.408499999999989"/>
  </r>
  <r>
    <x v="3"/>
    <x v="3"/>
    <x v="19"/>
    <x v="3"/>
    <x v="34"/>
    <x v="10"/>
    <n v="70.878599999999992"/>
    <n v="39.347099999999998"/>
    <n v="31.531499999999994"/>
  </r>
  <r>
    <x v="3"/>
    <x v="3"/>
    <x v="19"/>
    <x v="3"/>
    <x v="35"/>
    <x v="11"/>
    <n v="59.834400000000002"/>
    <n v="28.317600000000002"/>
    <n v="31.5168"/>
  </r>
  <r>
    <x v="3"/>
    <x v="3"/>
    <x v="19"/>
    <x v="6"/>
    <x v="24"/>
    <x v="0"/>
    <n v="38.253600000000006"/>
    <n v="28.196099999999998"/>
    <n v="10.057500000000008"/>
  </r>
  <r>
    <x v="3"/>
    <x v="3"/>
    <x v="19"/>
    <x v="6"/>
    <x v="25"/>
    <x v="1"/>
    <n v="56.317800000000005"/>
    <n v="36.798300000000005"/>
    <n v="19.519500000000001"/>
  </r>
  <r>
    <x v="3"/>
    <x v="3"/>
    <x v="19"/>
    <x v="6"/>
    <x v="26"/>
    <x v="2"/>
    <n v="72.86399999999999"/>
    <n v="41.630400000000002"/>
    <n v="31.233599999999988"/>
  </r>
  <r>
    <x v="3"/>
    <x v="3"/>
    <x v="19"/>
    <x v="6"/>
    <x v="27"/>
    <x v="3"/>
    <n v="42.504000000000005"/>
    <n v="41.258700000000005"/>
    <n v="1.2453000000000003"/>
  </r>
  <r>
    <x v="3"/>
    <x v="3"/>
    <x v="19"/>
    <x v="6"/>
    <x v="28"/>
    <x v="4"/>
    <n v="44.1738"/>
    <n v="30.266999999999999"/>
    <n v="13.9068"/>
  </r>
  <r>
    <x v="3"/>
    <x v="3"/>
    <x v="19"/>
    <x v="6"/>
    <x v="29"/>
    <x v="5"/>
    <n v="47.361599999999996"/>
    <n v="34.515000000000001"/>
    <n v="12.846599999999995"/>
  </r>
  <r>
    <x v="3"/>
    <x v="3"/>
    <x v="19"/>
    <x v="6"/>
    <x v="30"/>
    <x v="6"/>
    <n v="32.788800000000002"/>
    <n v="19.328400000000002"/>
    <n v="13.4604"/>
  </r>
  <r>
    <x v="3"/>
    <x v="3"/>
    <x v="19"/>
    <x v="6"/>
    <x v="31"/>
    <x v="7"/>
    <n v="40.644449999999999"/>
    <n v="19.116"/>
    <n v="21.528449999999999"/>
  </r>
  <r>
    <x v="3"/>
    <x v="3"/>
    <x v="19"/>
    <x v="6"/>
    <x v="32"/>
    <x v="8"/>
    <n v="42.883499999999998"/>
    <n v="24.160500000000003"/>
    <n v="18.722999999999995"/>
  </r>
  <r>
    <x v="3"/>
    <x v="3"/>
    <x v="19"/>
    <x v="6"/>
    <x v="33"/>
    <x v="9"/>
    <n v="63.224699999999999"/>
    <n v="35.311500000000002"/>
    <n v="27.913199999999996"/>
  </r>
  <r>
    <x v="3"/>
    <x v="3"/>
    <x v="19"/>
    <x v="6"/>
    <x v="34"/>
    <x v="10"/>
    <n v="52.788450000000005"/>
    <n v="35.895600000000002"/>
    <n v="16.892850000000003"/>
  </r>
  <r>
    <x v="3"/>
    <x v="3"/>
    <x v="19"/>
    <x v="6"/>
    <x v="35"/>
    <x v="11"/>
    <n v="40.075200000000002"/>
    <n v="38.231999999999999"/>
    <n v="1.8432000000000031"/>
  </r>
  <r>
    <x v="3"/>
    <x v="3"/>
    <x v="19"/>
    <x v="6"/>
    <x v="24"/>
    <x v="0"/>
    <n v="11.4192"/>
    <n v="7.9420500000000009"/>
    <n v="3.4771499999999991"/>
  </r>
  <r>
    <x v="3"/>
    <x v="3"/>
    <x v="19"/>
    <x v="6"/>
    <x v="25"/>
    <x v="1"/>
    <n v="16.738400000000002"/>
    <n v="12.354300000000002"/>
    <n v="4.3841000000000001"/>
  </r>
  <r>
    <x v="3"/>
    <x v="3"/>
    <x v="19"/>
    <x v="6"/>
    <x v="26"/>
    <x v="2"/>
    <n v="19.715199999999999"/>
    <n v="10.176000000000002"/>
    <n v="9.5391999999999975"/>
  </r>
  <r>
    <x v="3"/>
    <x v="3"/>
    <x v="19"/>
    <x v="6"/>
    <x v="27"/>
    <x v="3"/>
    <n v="20.154400000000003"/>
    <n v="10.462199999999999"/>
    <n v="9.6922000000000033"/>
  </r>
  <r>
    <x v="3"/>
    <x v="3"/>
    <x v="19"/>
    <x v="6"/>
    <x v="28"/>
    <x v="4"/>
    <n v="17.421600000000002"/>
    <n v="8.6814000000000018"/>
    <n v="8.7401999999999997"/>
  </r>
  <r>
    <x v="3"/>
    <x v="3"/>
    <x v="19"/>
    <x v="6"/>
    <x v="29"/>
    <x v="5"/>
    <n v="13.481"/>
    <n v="10.541700000000001"/>
    <n v="2.9392999999999994"/>
  </r>
  <r>
    <x v="3"/>
    <x v="3"/>
    <x v="19"/>
    <x v="6"/>
    <x v="30"/>
    <x v="6"/>
    <n v="10.0528"/>
    <n v="7.5048000000000004"/>
    <n v="2.5479999999999992"/>
  </r>
  <r>
    <x v="3"/>
    <x v="3"/>
    <x v="19"/>
    <x v="6"/>
    <x v="31"/>
    <x v="7"/>
    <n v="10.540800000000001"/>
    <n v="7.36965"/>
    <n v="3.1711500000000008"/>
  </r>
  <r>
    <x v="3"/>
    <x v="3"/>
    <x v="19"/>
    <x v="6"/>
    <x v="32"/>
    <x v="8"/>
    <n v="10.126000000000001"/>
    <n v="9.2219999999999995"/>
    <n v="0.90400000000000169"/>
  </r>
  <r>
    <x v="3"/>
    <x v="3"/>
    <x v="19"/>
    <x v="6"/>
    <x v="33"/>
    <x v="9"/>
    <n v="20.496000000000002"/>
    <n v="12.465600000000002"/>
    <n v="8.0304000000000002"/>
  </r>
  <r>
    <x v="3"/>
    <x v="3"/>
    <x v="19"/>
    <x v="6"/>
    <x v="34"/>
    <x v="10"/>
    <n v="17.921800000000001"/>
    <n v="11.7819"/>
    <n v="6.1399000000000008"/>
  </r>
  <r>
    <x v="3"/>
    <x v="3"/>
    <x v="19"/>
    <x v="6"/>
    <x v="35"/>
    <x v="11"/>
    <n v="15.957600000000001"/>
    <n v="11.0664"/>
    <n v="4.8912000000000013"/>
  </r>
  <r>
    <x v="3"/>
    <x v="3"/>
    <x v="19"/>
    <x v="6"/>
    <x v="24"/>
    <x v="0"/>
    <n v="2.4088500000000002"/>
    <n v="0.62639999999999996"/>
    <n v="1.7824500000000003"/>
  </r>
  <r>
    <x v="3"/>
    <x v="3"/>
    <x v="19"/>
    <x v="6"/>
    <x v="25"/>
    <x v="1"/>
    <n v="3.0051000000000001"/>
    <n v="1.2992000000000001"/>
    <n v="1.7059"/>
  </r>
  <r>
    <x v="3"/>
    <x v="3"/>
    <x v="19"/>
    <x v="6"/>
    <x v="26"/>
    <x v="2"/>
    <n v="5.0880000000000001"/>
    <n v="1.3696000000000002"/>
    <n v="3.7183999999999999"/>
  </r>
  <r>
    <x v="3"/>
    <x v="3"/>
    <x v="19"/>
    <x v="6"/>
    <x v="27"/>
    <x v="3"/>
    <n v="3.1534999999999997"/>
    <n v="1.0080000000000002"/>
    <n v="2.1454999999999993"/>
  </r>
  <r>
    <x v="3"/>
    <x v="3"/>
    <x v="19"/>
    <x v="6"/>
    <x v="28"/>
    <x v="4"/>
    <n v="2.6076000000000001"/>
    <n v="1.1327999999999998"/>
    <n v="1.4748000000000003"/>
  </r>
  <r>
    <x v="3"/>
    <x v="3"/>
    <x v="19"/>
    <x v="6"/>
    <x v="29"/>
    <x v="5"/>
    <n v="3.8928500000000001"/>
    <n v="1.2063999999999999"/>
    <n v="2.6864500000000002"/>
  </r>
  <r>
    <x v="3"/>
    <x v="3"/>
    <x v="19"/>
    <x v="6"/>
    <x v="30"/>
    <x v="6"/>
    <n v="2.4592000000000001"/>
    <n v="0.5696"/>
    <n v="1.8896000000000002"/>
  </r>
  <r>
    <x v="3"/>
    <x v="3"/>
    <x v="19"/>
    <x v="6"/>
    <x v="31"/>
    <x v="7"/>
    <n v="2.5996500000000005"/>
    <n v="0.61199999999999999"/>
    <n v="1.9876500000000004"/>
  </r>
  <r>
    <x v="3"/>
    <x v="3"/>
    <x v="19"/>
    <x v="6"/>
    <x v="32"/>
    <x v="8"/>
    <n v="2.9415"/>
    <n v="0.752"/>
    <n v="2.1894999999999998"/>
  </r>
  <r>
    <x v="3"/>
    <x v="3"/>
    <x v="19"/>
    <x v="6"/>
    <x v="33"/>
    <x v="9"/>
    <n v="3.2277"/>
    <n v="1.1648000000000001"/>
    <n v="2.0629"/>
  </r>
  <r>
    <x v="3"/>
    <x v="3"/>
    <x v="19"/>
    <x v="6"/>
    <x v="34"/>
    <x v="10"/>
    <n v="2.8249"/>
    <n v="0.84240000000000004"/>
    <n v="1.9824999999999999"/>
  </r>
  <r>
    <x v="3"/>
    <x v="3"/>
    <x v="19"/>
    <x v="6"/>
    <x v="35"/>
    <x v="11"/>
    <n v="2.7347999999999999"/>
    <n v="0.95039999999999991"/>
    <n v="1.7844"/>
  </r>
  <r>
    <x v="3"/>
    <x v="3"/>
    <x v="19"/>
    <x v="6"/>
    <x v="24"/>
    <x v="0"/>
    <n v="1.548"/>
    <n v="0.6552"/>
    <n v="0.89280000000000004"/>
  </r>
  <r>
    <x v="3"/>
    <x v="3"/>
    <x v="19"/>
    <x v="6"/>
    <x v="25"/>
    <x v="1"/>
    <n v="2.7440000000000002"/>
    <n v="1.0094000000000001"/>
    <n v="1.7346000000000001"/>
  </r>
  <r>
    <x v="3"/>
    <x v="3"/>
    <x v="19"/>
    <x v="6"/>
    <x v="26"/>
    <x v="2"/>
    <n v="3.6799999999999997"/>
    <n v="1.2096000000000002"/>
    <n v="2.4703999999999997"/>
  </r>
  <r>
    <x v="3"/>
    <x v="3"/>
    <x v="19"/>
    <x v="6"/>
    <x v="27"/>
    <x v="3"/>
    <n v="2.7440000000000002"/>
    <n v="0.78400000000000003"/>
    <n v="1.9600000000000002"/>
  </r>
  <r>
    <x v="3"/>
    <x v="3"/>
    <x v="19"/>
    <x v="6"/>
    <x v="28"/>
    <x v="4"/>
    <n v="2.1120000000000001"/>
    <n v="0.78959999999999997"/>
    <n v="1.3224"/>
  </r>
  <r>
    <x v="3"/>
    <x v="3"/>
    <x v="19"/>
    <x v="6"/>
    <x v="29"/>
    <x v="5"/>
    <n v="2.9899999999999998"/>
    <n v="1.0101000000000002"/>
    <n v="1.9798999999999995"/>
  </r>
  <r>
    <x v="3"/>
    <x v="3"/>
    <x v="19"/>
    <x v="6"/>
    <x v="30"/>
    <x v="6"/>
    <n v="1.6640000000000001"/>
    <n v="0.48160000000000003"/>
    <n v="1.1824000000000001"/>
  </r>
  <r>
    <x v="3"/>
    <x v="3"/>
    <x v="19"/>
    <x v="6"/>
    <x v="31"/>
    <x v="7"/>
    <n v="1.728"/>
    <n v="0.67410000000000003"/>
    <n v="1.0539000000000001"/>
  </r>
  <r>
    <x v="3"/>
    <x v="3"/>
    <x v="19"/>
    <x v="6"/>
    <x v="32"/>
    <x v="8"/>
    <n v="1.84"/>
    <n v="0.79800000000000004"/>
    <n v="1.042"/>
  </r>
  <r>
    <x v="3"/>
    <x v="3"/>
    <x v="19"/>
    <x v="6"/>
    <x v="33"/>
    <x v="9"/>
    <n v="2.5760000000000005"/>
    <n v="1.0387999999999999"/>
    <n v="1.5372000000000006"/>
  </r>
  <r>
    <x v="3"/>
    <x v="3"/>
    <x v="19"/>
    <x v="6"/>
    <x v="34"/>
    <x v="10"/>
    <n v="2.08"/>
    <n v="0.91"/>
    <n v="1.17"/>
  </r>
  <r>
    <x v="3"/>
    <x v="3"/>
    <x v="19"/>
    <x v="6"/>
    <x v="35"/>
    <x v="11"/>
    <n v="2.8559999999999999"/>
    <n v="0.67200000000000004"/>
    <n v="2.1839999999999997"/>
  </r>
  <r>
    <x v="3"/>
    <x v="3"/>
    <x v="19"/>
    <x v="6"/>
    <x v="24"/>
    <x v="0"/>
    <n v="0.19800000000000001"/>
    <n v="7.7399999999999997E-2"/>
    <n v="0.12060000000000001"/>
  </r>
  <r>
    <x v="3"/>
    <x v="3"/>
    <x v="19"/>
    <x v="6"/>
    <x v="25"/>
    <x v="1"/>
    <n v="0.33950000000000002"/>
    <n v="0.14560000000000001"/>
    <n v="0.19390000000000002"/>
  </r>
  <r>
    <x v="3"/>
    <x v="3"/>
    <x v="19"/>
    <x v="6"/>
    <x v="26"/>
    <x v="2"/>
    <n v="0.33600000000000002"/>
    <n v="0.1888"/>
    <n v="0.14720000000000003"/>
  </r>
  <r>
    <x v="3"/>
    <x v="3"/>
    <x v="19"/>
    <x v="6"/>
    <x v="27"/>
    <x v="3"/>
    <n v="0.38500000000000006"/>
    <n v="0.15959999999999999"/>
    <n v="0.22540000000000007"/>
  </r>
  <r>
    <x v="3"/>
    <x v="3"/>
    <x v="19"/>
    <x v="6"/>
    <x v="28"/>
    <x v="4"/>
    <n v="0.34799999999999998"/>
    <n v="0.12479999999999999"/>
    <n v="0.22319999999999998"/>
  </r>
  <r>
    <x v="3"/>
    <x v="3"/>
    <x v="19"/>
    <x v="6"/>
    <x v="29"/>
    <x v="5"/>
    <n v="0.30874999999999997"/>
    <n v="0.11700000000000001"/>
    <n v="0.19174999999999998"/>
  </r>
  <r>
    <x v="3"/>
    <x v="3"/>
    <x v="19"/>
    <x v="6"/>
    <x v="30"/>
    <x v="6"/>
    <n v="0.19800000000000001"/>
    <n v="8.4000000000000005E-2"/>
    <n v="0.114"/>
  </r>
  <r>
    <x v="3"/>
    <x v="3"/>
    <x v="19"/>
    <x v="6"/>
    <x v="31"/>
    <x v="7"/>
    <n v="0.25874999999999998"/>
    <n v="0.10529999999999999"/>
    <n v="0.15344999999999998"/>
  </r>
  <r>
    <x v="3"/>
    <x v="3"/>
    <x v="19"/>
    <x v="6"/>
    <x v="32"/>
    <x v="8"/>
    <n v="0.28999999999999998"/>
    <n v="0.11699999999999999"/>
    <n v="0.17299999999999999"/>
  </r>
  <r>
    <x v="3"/>
    <x v="3"/>
    <x v="19"/>
    <x v="6"/>
    <x v="33"/>
    <x v="9"/>
    <n v="0.31850000000000006"/>
    <n v="0.14140000000000003"/>
    <n v="0.17710000000000004"/>
  </r>
  <r>
    <x v="3"/>
    <x v="3"/>
    <x v="19"/>
    <x v="6"/>
    <x v="34"/>
    <x v="10"/>
    <n v="0.34125000000000005"/>
    <n v="0.14560000000000001"/>
    <n v="0.19565000000000005"/>
  </r>
  <r>
    <x v="3"/>
    <x v="3"/>
    <x v="19"/>
    <x v="6"/>
    <x v="35"/>
    <x v="11"/>
    <n v="0.28499999999999998"/>
    <n v="0.12239999999999999"/>
    <n v="0.16259999999999997"/>
  </r>
  <r>
    <x v="3"/>
    <x v="3"/>
    <x v="19"/>
    <x v="6"/>
    <x v="24"/>
    <x v="0"/>
    <n v="3.9600000000000004"/>
    <n v="1.3608"/>
    <n v="2.5992000000000006"/>
  </r>
  <r>
    <x v="3"/>
    <x v="3"/>
    <x v="19"/>
    <x v="6"/>
    <x v="25"/>
    <x v="1"/>
    <n v="5.3760000000000003"/>
    <n v="2.3184"/>
    <n v="3.0576000000000003"/>
  </r>
  <r>
    <x v="3"/>
    <x v="3"/>
    <x v="19"/>
    <x v="6"/>
    <x v="26"/>
    <x v="2"/>
    <n v="7.2959999999999994"/>
    <n v="2.7647999999999997"/>
    <n v="4.5312000000000001"/>
  </r>
  <r>
    <x v="3"/>
    <x v="3"/>
    <x v="19"/>
    <x v="6"/>
    <x v="27"/>
    <x v="3"/>
    <n v="6.2160000000000011"/>
    <n v="2.2427999999999999"/>
    <n v="3.9732000000000012"/>
  </r>
  <r>
    <x v="3"/>
    <x v="3"/>
    <x v="19"/>
    <x v="6"/>
    <x v="28"/>
    <x v="4"/>
    <n v="5.52"/>
    <n v="1.8144"/>
    <n v="3.7055999999999996"/>
  </r>
  <r>
    <x v="3"/>
    <x v="3"/>
    <x v="19"/>
    <x v="6"/>
    <x v="29"/>
    <x v="5"/>
    <n v="4.8879999999999999"/>
    <n v="2.4335999999999998"/>
    <n v="2.4544000000000001"/>
  </r>
  <r>
    <x v="3"/>
    <x v="3"/>
    <x v="19"/>
    <x v="6"/>
    <x v="30"/>
    <x v="6"/>
    <n v="3.1680000000000001"/>
    <n v="1.6991999999999998"/>
    <n v="1.4688000000000003"/>
  </r>
  <r>
    <x v="3"/>
    <x v="3"/>
    <x v="19"/>
    <x v="6"/>
    <x v="31"/>
    <x v="7"/>
    <n v="4.0679999999999996"/>
    <n v="1.5227999999999999"/>
    <n v="2.5451999999999995"/>
  </r>
  <r>
    <x v="3"/>
    <x v="3"/>
    <x v="19"/>
    <x v="6"/>
    <x v="32"/>
    <x v="8"/>
    <n v="4.68"/>
    <n v="1.9980000000000002"/>
    <n v="2.6819999999999995"/>
  </r>
  <r>
    <x v="3"/>
    <x v="3"/>
    <x v="19"/>
    <x v="6"/>
    <x v="33"/>
    <x v="9"/>
    <n v="4.9840000000000009"/>
    <n v="2.2932000000000001"/>
    <n v="2.6908000000000007"/>
  </r>
  <r>
    <x v="3"/>
    <x v="3"/>
    <x v="19"/>
    <x v="6"/>
    <x v="34"/>
    <x v="10"/>
    <n v="5.3560000000000008"/>
    <n v="2.6909999999999998"/>
    <n v="2.6650000000000009"/>
  </r>
  <r>
    <x v="3"/>
    <x v="3"/>
    <x v="19"/>
    <x v="6"/>
    <x v="35"/>
    <x v="11"/>
    <n v="4.032"/>
    <n v="1.9440000000000002"/>
    <n v="2.0880000000000001"/>
  </r>
  <r>
    <x v="3"/>
    <x v="3"/>
    <x v="19"/>
    <x v="6"/>
    <x v="24"/>
    <x v="0"/>
    <n v="3.5707499999999999"/>
    <n v="0.96255000000000002"/>
    <n v="2.6082000000000001"/>
  </r>
  <r>
    <x v="3"/>
    <x v="3"/>
    <x v="19"/>
    <x v="6"/>
    <x v="25"/>
    <x v="1"/>
    <n v="4.7333999999999996"/>
    <n v="1.6583000000000001"/>
    <n v="3.0750999999999995"/>
  </r>
  <r>
    <x v="3"/>
    <x v="3"/>
    <x v="19"/>
    <x v="6"/>
    <x v="26"/>
    <x v="2"/>
    <n v="4.4712000000000005"/>
    <n v="1.6744000000000001"/>
    <n v="2.7968000000000002"/>
  </r>
  <r>
    <x v="3"/>
    <x v="3"/>
    <x v="19"/>
    <x v="6"/>
    <x v="27"/>
    <x v="3"/>
    <n v="4.7333999999999996"/>
    <n v="1.8514999999999999"/>
    <n v="2.8818999999999999"/>
  </r>
  <r>
    <x v="3"/>
    <x v="3"/>
    <x v="19"/>
    <x v="6"/>
    <x v="28"/>
    <x v="4"/>
    <n v="4.3883999999999999"/>
    <n v="1.4766000000000001"/>
    <n v="2.9117999999999995"/>
  </r>
  <r>
    <x v="3"/>
    <x v="3"/>
    <x v="19"/>
    <x v="6"/>
    <x v="29"/>
    <x v="5"/>
    <n v="5.3820000000000006"/>
    <n v="1.4651000000000001"/>
    <n v="3.9169000000000005"/>
  </r>
  <r>
    <x v="3"/>
    <x v="3"/>
    <x v="19"/>
    <x v="6"/>
    <x v="30"/>
    <x v="6"/>
    <n v="2.7876000000000003"/>
    <n v="1.0948"/>
    <n v="1.6928000000000003"/>
  </r>
  <r>
    <x v="3"/>
    <x v="3"/>
    <x v="19"/>
    <x v="6"/>
    <x v="31"/>
    <x v="7"/>
    <n v="2.9497499999999999"/>
    <n v="1.2005999999999999"/>
    <n v="1.74915"/>
  </r>
  <r>
    <x v="3"/>
    <x v="3"/>
    <x v="19"/>
    <x v="6"/>
    <x v="32"/>
    <x v="8"/>
    <n v="3.8295000000000003"/>
    <n v="1.2420000000000002"/>
    <n v="2.5875000000000004"/>
  </r>
  <r>
    <x v="3"/>
    <x v="3"/>
    <x v="19"/>
    <x v="6"/>
    <x v="33"/>
    <x v="9"/>
    <n v="4.2504"/>
    <n v="1.4812000000000001"/>
    <n v="2.7691999999999997"/>
  </r>
  <r>
    <x v="3"/>
    <x v="3"/>
    <x v="19"/>
    <x v="6"/>
    <x v="34"/>
    <x v="10"/>
    <n v="3.9468000000000001"/>
    <n v="1.4053"/>
    <n v="2.5415000000000001"/>
  </r>
  <r>
    <x v="3"/>
    <x v="3"/>
    <x v="19"/>
    <x v="6"/>
    <x v="35"/>
    <x v="11"/>
    <n v="4.6368"/>
    <n v="1.2006000000000001"/>
    <n v="3.4361999999999999"/>
  </r>
  <r>
    <x v="3"/>
    <x v="3"/>
    <x v="19"/>
    <x v="6"/>
    <x v="24"/>
    <x v="0"/>
    <n v="1.3922999999999999"/>
    <n v="0.41084999999999999"/>
    <n v="0.98144999999999993"/>
  </r>
  <r>
    <x v="3"/>
    <x v="3"/>
    <x v="19"/>
    <x v="6"/>
    <x v="25"/>
    <x v="1"/>
    <n v="1.8746"/>
    <n v="0.71610000000000007"/>
    <n v="1.1585000000000001"/>
  </r>
  <r>
    <x v="3"/>
    <x v="3"/>
    <x v="19"/>
    <x v="6"/>
    <x v="26"/>
    <x v="2"/>
    <n v="2.3712"/>
    <n v="0.91520000000000001"/>
    <n v="1.456"/>
  </r>
  <r>
    <x v="3"/>
    <x v="3"/>
    <x v="19"/>
    <x v="6"/>
    <x v="27"/>
    <x v="3"/>
    <n v="1.4560000000000002"/>
    <n v="0.80850000000000011"/>
    <n v="0.64750000000000008"/>
  </r>
  <r>
    <x v="3"/>
    <x v="3"/>
    <x v="19"/>
    <x v="6"/>
    <x v="28"/>
    <x v="4"/>
    <n v="1.3416000000000001"/>
    <n v="0.54779999999999995"/>
    <n v="0.79380000000000017"/>
  </r>
  <r>
    <x v="3"/>
    <x v="3"/>
    <x v="19"/>
    <x v="6"/>
    <x v="29"/>
    <x v="5"/>
    <n v="1.8759000000000001"/>
    <n v="0.6863999999999999"/>
    <n v="1.1895000000000002"/>
  </r>
  <r>
    <x v="3"/>
    <x v="3"/>
    <x v="19"/>
    <x v="6"/>
    <x v="30"/>
    <x v="6"/>
    <n v="1.0504"/>
    <n v="0.36079999999999995"/>
    <n v="0.68959999999999999"/>
  </r>
  <r>
    <x v="3"/>
    <x v="3"/>
    <x v="19"/>
    <x v="6"/>
    <x v="31"/>
    <x v="7"/>
    <n v="1.2869999999999999"/>
    <n v="0.47519999999999996"/>
    <n v="0.81179999999999997"/>
  </r>
  <r>
    <x v="3"/>
    <x v="3"/>
    <x v="19"/>
    <x v="6"/>
    <x v="32"/>
    <x v="8"/>
    <n v="1.0660000000000001"/>
    <n v="0.52800000000000002"/>
    <n v="0.53800000000000003"/>
  </r>
  <r>
    <x v="3"/>
    <x v="3"/>
    <x v="19"/>
    <x v="6"/>
    <x v="33"/>
    <x v="9"/>
    <n v="1.6744000000000001"/>
    <n v="0.87779999999999991"/>
    <n v="0.7966000000000002"/>
  </r>
  <r>
    <x v="3"/>
    <x v="3"/>
    <x v="19"/>
    <x v="6"/>
    <x v="34"/>
    <x v="10"/>
    <n v="1.3520000000000001"/>
    <n v="0.57199999999999995"/>
    <n v="0.78000000000000014"/>
  </r>
  <r>
    <x v="3"/>
    <x v="3"/>
    <x v="19"/>
    <x v="6"/>
    <x v="35"/>
    <x v="11"/>
    <n v="1.7472000000000003"/>
    <n v="0.54120000000000001"/>
    <n v="1.2060000000000004"/>
  </r>
  <r>
    <x v="3"/>
    <x v="3"/>
    <x v="20"/>
    <x v="0"/>
    <x v="24"/>
    <x v="0"/>
    <n v="34.698149999999998"/>
    <n v="16.070400000000003"/>
    <n v="18.627749999999995"/>
  </r>
  <r>
    <x v="3"/>
    <x v="3"/>
    <x v="20"/>
    <x v="0"/>
    <x v="25"/>
    <x v="1"/>
    <n v="72.833600000000004"/>
    <n v="25.779599999999999"/>
    <n v="47.054000000000002"/>
  </r>
  <r>
    <x v="3"/>
    <x v="3"/>
    <x v="20"/>
    <x v="0"/>
    <x v="26"/>
    <x v="2"/>
    <n v="89.184000000000012"/>
    <n v="27.974399999999999"/>
    <n v="61.209600000000009"/>
  </r>
  <r>
    <x v="3"/>
    <x v="3"/>
    <x v="20"/>
    <x v="0"/>
    <x v="27"/>
    <x v="3"/>
    <n v="69.582100000000011"/>
    <n v="23.436"/>
    <n v="46.146100000000011"/>
  </r>
  <r>
    <x v="3"/>
    <x v="3"/>
    <x v="20"/>
    <x v="0"/>
    <x v="28"/>
    <x v="4"/>
    <n v="55.74"/>
    <n v="22.543199999999999"/>
    <n v="33.196800000000003"/>
  </r>
  <r>
    <x v="3"/>
    <x v="3"/>
    <x v="20"/>
    <x v="0"/>
    <x v="29"/>
    <x v="5"/>
    <n v="57.365749999999998"/>
    <n v="28.048799999999996"/>
    <n v="29.316950000000002"/>
  </r>
  <r>
    <x v="3"/>
    <x v="3"/>
    <x v="20"/>
    <x v="0"/>
    <x v="30"/>
    <x v="6"/>
    <n v="39.389600000000009"/>
    <n v="14.135999999999999"/>
    <n v="25.253600000000009"/>
  </r>
  <r>
    <x v="3"/>
    <x v="3"/>
    <x v="20"/>
    <x v="0"/>
    <x v="31"/>
    <x v="7"/>
    <n v="45.567450000000001"/>
    <n v="16.572600000000001"/>
    <n v="28.99485"/>
  </r>
  <r>
    <x v="3"/>
    <x v="3"/>
    <x v="20"/>
    <x v="0"/>
    <x v="32"/>
    <x v="8"/>
    <n v="39.482500000000002"/>
    <n v="21.576000000000001"/>
    <n v="17.906500000000001"/>
  </r>
  <r>
    <x v="3"/>
    <x v="3"/>
    <x v="20"/>
    <x v="0"/>
    <x v="33"/>
    <x v="9"/>
    <n v="77.3857"/>
    <n v="30.466799999999996"/>
    <n v="46.918900000000008"/>
  </r>
  <r>
    <x v="3"/>
    <x v="3"/>
    <x v="20"/>
    <x v="0"/>
    <x v="34"/>
    <x v="10"/>
    <n v="65.819649999999996"/>
    <n v="21.762"/>
    <n v="44.057649999999995"/>
  </r>
  <r>
    <x v="3"/>
    <x v="3"/>
    <x v="20"/>
    <x v="0"/>
    <x v="35"/>
    <x v="11"/>
    <n v="57.412200000000006"/>
    <n v="24.775200000000002"/>
    <n v="32.637"/>
  </r>
  <r>
    <x v="3"/>
    <x v="3"/>
    <x v="20"/>
    <x v="6"/>
    <x v="24"/>
    <x v="0"/>
    <n v="24.230700000000002"/>
    <n v="19.197000000000003"/>
    <n v="5.0336999999999996"/>
  </r>
  <r>
    <x v="3"/>
    <x v="3"/>
    <x v="20"/>
    <x v="6"/>
    <x v="25"/>
    <x v="1"/>
    <n v="41.495999999999995"/>
    <n v="29.585500000000003"/>
    <n v="11.910499999999992"/>
  </r>
  <r>
    <x v="3"/>
    <x v="3"/>
    <x v="20"/>
    <x v="6"/>
    <x v="26"/>
    <x v="2"/>
    <n v="38.729600000000005"/>
    <n v="33.812000000000005"/>
    <n v="4.9176000000000002"/>
  </r>
  <r>
    <x v="3"/>
    <x v="3"/>
    <x v="20"/>
    <x v="6"/>
    <x v="27"/>
    <x v="3"/>
    <n v="40.804399999999994"/>
    <n v="28.479500000000002"/>
    <n v="12.324899999999992"/>
  </r>
  <r>
    <x v="3"/>
    <x v="3"/>
    <x v="20"/>
    <x v="6"/>
    <x v="28"/>
    <x v="4"/>
    <n v="34.975200000000001"/>
    <n v="22.277999999999999"/>
    <n v="12.697200000000002"/>
  </r>
  <r>
    <x v="3"/>
    <x v="3"/>
    <x v="20"/>
    <x v="6"/>
    <x v="29"/>
    <x v="5"/>
    <n v="31.146699999999999"/>
    <n v="26.188500000000001"/>
    <n v="4.9581999999999979"/>
  </r>
  <r>
    <x v="3"/>
    <x v="3"/>
    <x v="20"/>
    <x v="6"/>
    <x v="30"/>
    <x v="6"/>
    <n v="16.598400000000002"/>
    <n v="18.012"/>
    <n v="-1.4135999999999989"/>
  </r>
  <r>
    <x v="3"/>
    <x v="3"/>
    <x v="20"/>
    <x v="6"/>
    <x v="31"/>
    <x v="7"/>
    <n v="21.785399999999999"/>
    <n v="19.730250000000005"/>
    <n v="2.055149999999994"/>
  </r>
  <r>
    <x v="3"/>
    <x v="3"/>
    <x v="20"/>
    <x v="6"/>
    <x v="32"/>
    <x v="8"/>
    <n v="20.007000000000001"/>
    <n v="22.514999999999997"/>
    <n v="-2.5079999999999956"/>
  </r>
  <r>
    <x v="3"/>
    <x v="3"/>
    <x v="20"/>
    <x v="6"/>
    <x v="33"/>
    <x v="9"/>
    <n v="29.392999999999997"/>
    <n v="26.267500000000002"/>
    <n v="3.1254999999999953"/>
  </r>
  <r>
    <x v="3"/>
    <x v="3"/>
    <x v="20"/>
    <x v="6"/>
    <x v="34"/>
    <x v="10"/>
    <n v="34.0366"/>
    <n v="27.985750000000003"/>
    <n v="6.050849999999997"/>
  </r>
  <r>
    <x v="3"/>
    <x v="3"/>
    <x v="20"/>
    <x v="6"/>
    <x v="35"/>
    <x v="11"/>
    <n v="31.714800000000004"/>
    <n v="25.596"/>
    <n v="6.1188000000000038"/>
  </r>
  <r>
    <x v="3"/>
    <x v="3"/>
    <x v="20"/>
    <x v="6"/>
    <x v="24"/>
    <x v="0"/>
    <n v="18.684000000000001"/>
    <n v="9.2663999999999991"/>
    <n v="9.417600000000002"/>
  </r>
  <r>
    <x v="3"/>
    <x v="3"/>
    <x v="20"/>
    <x v="6"/>
    <x v="25"/>
    <x v="1"/>
    <n v="22.040199999999999"/>
    <n v="15.870400000000002"/>
    <n v="6.1697999999999968"/>
  </r>
  <r>
    <x v="3"/>
    <x v="3"/>
    <x v="20"/>
    <x v="6"/>
    <x v="26"/>
    <x v="2"/>
    <n v="24.3584"/>
    <n v="16.473600000000001"/>
    <n v="7.8847999999999985"/>
  </r>
  <r>
    <x v="3"/>
    <x v="3"/>
    <x v="20"/>
    <x v="6"/>
    <x v="27"/>
    <x v="3"/>
    <n v="27.610799999999998"/>
    <n v="17.180800000000001"/>
    <n v="10.429999999999996"/>
  </r>
  <r>
    <x v="3"/>
    <x v="3"/>
    <x v="20"/>
    <x v="6"/>
    <x v="28"/>
    <x v="4"/>
    <n v="18.061200000000003"/>
    <n v="12.3552"/>
    <n v="5.7060000000000031"/>
  </r>
  <r>
    <x v="3"/>
    <x v="3"/>
    <x v="20"/>
    <x v="6"/>
    <x v="29"/>
    <x v="5"/>
    <n v="19.3414"/>
    <n v="13.52"/>
    <n v="5.8214000000000006"/>
  </r>
  <r>
    <x v="3"/>
    <x v="3"/>
    <x v="20"/>
    <x v="6"/>
    <x v="30"/>
    <x v="6"/>
    <n v="11.4872"/>
    <n v="8.9024000000000001"/>
    <n v="2.5847999999999995"/>
  </r>
  <r>
    <x v="3"/>
    <x v="3"/>
    <x v="20"/>
    <x v="6"/>
    <x v="31"/>
    <x v="7"/>
    <n v="13.5459"/>
    <n v="8.9855999999999998"/>
    <n v="4.5602999999999998"/>
  </r>
  <r>
    <x v="3"/>
    <x v="3"/>
    <x v="20"/>
    <x v="6"/>
    <x v="32"/>
    <x v="8"/>
    <n v="20.241"/>
    <n v="8.84"/>
    <n v="11.401"/>
  </r>
  <r>
    <x v="3"/>
    <x v="3"/>
    <x v="20"/>
    <x v="6"/>
    <x v="33"/>
    <x v="9"/>
    <n v="20.587"/>
    <n v="15.870400000000002"/>
    <n v="4.7165999999999979"/>
  </r>
  <r>
    <x v="3"/>
    <x v="3"/>
    <x v="20"/>
    <x v="6"/>
    <x v="34"/>
    <x v="10"/>
    <n v="18.216900000000003"/>
    <n v="15.953599999999998"/>
    <n v="2.2633000000000045"/>
  </r>
  <r>
    <x v="3"/>
    <x v="3"/>
    <x v="20"/>
    <x v="6"/>
    <x v="35"/>
    <x v="11"/>
    <n v="18.8916"/>
    <n v="10.8576"/>
    <n v="8.0340000000000007"/>
  </r>
  <r>
    <x v="3"/>
    <x v="3"/>
    <x v="20"/>
    <x v="3"/>
    <x v="24"/>
    <x v="0"/>
    <n v="32.019749999999995"/>
    <n v="14.832000000000001"/>
    <n v="17.187749999999994"/>
  </r>
  <r>
    <x v="3"/>
    <x v="3"/>
    <x v="20"/>
    <x v="3"/>
    <x v="25"/>
    <x v="1"/>
    <n v="54.002900000000004"/>
    <n v="33.165999999999997"/>
    <n v="20.836900000000007"/>
  </r>
  <r>
    <x v="3"/>
    <x v="3"/>
    <x v="20"/>
    <x v="3"/>
    <x v="26"/>
    <x v="2"/>
    <n v="71.3048"/>
    <n v="33.619199999999999"/>
    <n v="37.685600000000001"/>
  </r>
  <r>
    <x v="3"/>
    <x v="3"/>
    <x v="20"/>
    <x v="3"/>
    <x v="27"/>
    <x v="3"/>
    <n v="61.343099999999993"/>
    <n v="33.165999999999997"/>
    <n v="28.177099999999996"/>
  </r>
  <r>
    <x v="3"/>
    <x v="3"/>
    <x v="20"/>
    <x v="3"/>
    <x v="28"/>
    <x v="4"/>
    <n v="36.401400000000002"/>
    <n v="23.731199999999998"/>
    <n v="12.670200000000005"/>
  </r>
  <r>
    <x v="3"/>
    <x v="3"/>
    <x v="20"/>
    <x v="3"/>
    <x v="29"/>
    <x v="5"/>
    <n v="44.790200000000006"/>
    <n v="22.763000000000002"/>
    <n v="22.027200000000004"/>
  </r>
  <r>
    <x v="3"/>
    <x v="3"/>
    <x v="20"/>
    <x v="3"/>
    <x v="30"/>
    <x v="6"/>
    <n v="27.862800000000004"/>
    <n v="14.3376"/>
    <n v="13.525200000000003"/>
  </r>
  <r>
    <x v="3"/>
    <x v="3"/>
    <x v="20"/>
    <x v="3"/>
    <x v="31"/>
    <x v="7"/>
    <n v="37.075499999999998"/>
    <n v="15.202799999999998"/>
    <n v="21.872700000000002"/>
  </r>
  <r>
    <x v="3"/>
    <x v="3"/>
    <x v="20"/>
    <x v="3"/>
    <x v="32"/>
    <x v="8"/>
    <n v="40.071500000000007"/>
    <n v="24.102"/>
    <n v="15.969500000000007"/>
  </r>
  <r>
    <x v="3"/>
    <x v="3"/>
    <x v="20"/>
    <x v="3"/>
    <x v="33"/>
    <x v="9"/>
    <n v="52.43"/>
    <n v="31.147200000000002"/>
    <n v="21.282799999999998"/>
  </r>
  <r>
    <x v="3"/>
    <x v="3"/>
    <x v="20"/>
    <x v="3"/>
    <x v="34"/>
    <x v="10"/>
    <n v="58.421999999999997"/>
    <n v="28.654600000000002"/>
    <n v="29.767399999999995"/>
  </r>
  <r>
    <x v="3"/>
    <x v="3"/>
    <x v="20"/>
    <x v="3"/>
    <x v="35"/>
    <x v="11"/>
    <n v="46.288199999999996"/>
    <n v="20.023199999999999"/>
    <n v="26.264999999999997"/>
  </r>
  <r>
    <x v="3"/>
    <x v="3"/>
    <x v="20"/>
    <x v="6"/>
    <x v="24"/>
    <x v="0"/>
    <n v="34.365600000000001"/>
    <n v="22.991400000000002"/>
    <n v="11.374199999999998"/>
  </r>
  <r>
    <x v="3"/>
    <x v="3"/>
    <x v="20"/>
    <x v="6"/>
    <x v="25"/>
    <x v="1"/>
    <n v="42.380800000000001"/>
    <n v="34.4148"/>
    <n v="7.9660000000000011"/>
  </r>
  <r>
    <x v="3"/>
    <x v="3"/>
    <x v="20"/>
    <x v="6"/>
    <x v="26"/>
    <x v="2"/>
    <n v="66.048000000000002"/>
    <n v="35.089600000000004"/>
    <n v="30.958399999999997"/>
  </r>
  <r>
    <x v="3"/>
    <x v="3"/>
    <x v="20"/>
    <x v="6"/>
    <x v="27"/>
    <x v="3"/>
    <n v="45.752000000000002"/>
    <n v="32.3904"/>
    <n v="13.361600000000003"/>
  </r>
  <r>
    <x v="3"/>
    <x v="3"/>
    <x v="20"/>
    <x v="6"/>
    <x v="28"/>
    <x v="4"/>
    <n v="40.041600000000003"/>
    <n v="29.498400000000004"/>
    <n v="10.543199999999999"/>
  </r>
  <r>
    <x v="3"/>
    <x v="3"/>
    <x v="20"/>
    <x v="6"/>
    <x v="29"/>
    <x v="5"/>
    <n v="45.614399999999996"/>
    <n v="34.149700000000003"/>
    <n v="11.464699999999993"/>
  </r>
  <r>
    <x v="3"/>
    <x v="3"/>
    <x v="20"/>
    <x v="6"/>
    <x v="30"/>
    <x v="6"/>
    <n v="32.473599999999998"/>
    <n v="18.315999999999999"/>
    <n v="14.157599999999999"/>
  </r>
  <r>
    <x v="3"/>
    <x v="3"/>
    <x v="20"/>
    <x v="6"/>
    <x v="31"/>
    <x v="7"/>
    <n v="34.365600000000001"/>
    <n v="23.859000000000002"/>
    <n v="10.506599999999999"/>
  </r>
  <r>
    <x v="3"/>
    <x v="3"/>
    <x v="20"/>
    <x v="6"/>
    <x v="32"/>
    <x v="8"/>
    <n v="40.247999999999998"/>
    <n v="27.715"/>
    <n v="12.532999999999998"/>
  </r>
  <r>
    <x v="3"/>
    <x v="3"/>
    <x v="20"/>
    <x v="6"/>
    <x v="33"/>
    <x v="9"/>
    <n v="42.380800000000001"/>
    <n v="37.788800000000009"/>
    <n v="4.5919999999999916"/>
  </r>
  <r>
    <x v="3"/>
    <x v="3"/>
    <x v="20"/>
    <x v="6"/>
    <x v="34"/>
    <x v="10"/>
    <n v="38.906399999999998"/>
    <n v="28.197000000000003"/>
    <n v="10.709399999999995"/>
  </r>
  <r>
    <x v="3"/>
    <x v="3"/>
    <x v="20"/>
    <x v="6"/>
    <x v="35"/>
    <x v="11"/>
    <n v="44.582400000000007"/>
    <n v="23.714400000000001"/>
    <n v="20.868000000000006"/>
  </r>
  <r>
    <x v="3"/>
    <x v="3"/>
    <x v="20"/>
    <x v="6"/>
    <x v="24"/>
    <x v="0"/>
    <n v="8.3879999999999999"/>
    <n v="6.7949999999999999"/>
    <n v="1.593"/>
  </r>
  <r>
    <x v="3"/>
    <x v="3"/>
    <x v="20"/>
    <x v="6"/>
    <x v="25"/>
    <x v="1"/>
    <n v="15.1683"/>
    <n v="10.992800000000001"/>
    <n v="4.1754999999999995"/>
  </r>
  <r>
    <x v="3"/>
    <x v="3"/>
    <x v="20"/>
    <x v="6"/>
    <x v="26"/>
    <x v="2"/>
    <n v="20.131200000000003"/>
    <n v="12.08"/>
    <n v="8.0512000000000032"/>
  </r>
  <r>
    <x v="3"/>
    <x v="3"/>
    <x v="20"/>
    <x v="6"/>
    <x v="27"/>
    <x v="3"/>
    <n v="13.2111"/>
    <n v="10.992800000000001"/>
    <n v="2.2182999999999993"/>
  </r>
  <r>
    <x v="3"/>
    <x v="3"/>
    <x v="20"/>
    <x v="6"/>
    <x v="28"/>
    <x v="4"/>
    <n v="16.3566"/>
    <n v="7.9728000000000003"/>
    <n v="8.3838000000000008"/>
  </r>
  <r>
    <x v="3"/>
    <x v="3"/>
    <x v="20"/>
    <x v="6"/>
    <x v="29"/>
    <x v="5"/>
    <n v="15.90225"/>
    <n v="11.483549999999999"/>
    <n v="4.4187000000000012"/>
  </r>
  <r>
    <x v="3"/>
    <x v="3"/>
    <x v="20"/>
    <x v="6"/>
    <x v="30"/>
    <x v="6"/>
    <n v="9.6928000000000001"/>
    <n v="6.4628000000000005"/>
    <n v="3.2299999999999995"/>
  </r>
  <r>
    <x v="3"/>
    <x v="3"/>
    <x v="20"/>
    <x v="6"/>
    <x v="31"/>
    <x v="7"/>
    <n v="8.7025499999999987"/>
    <n v="6.31935"/>
    <n v="2.3831999999999987"/>
  </r>
  <r>
    <x v="3"/>
    <x v="3"/>
    <x v="20"/>
    <x v="6"/>
    <x v="32"/>
    <x v="8"/>
    <n v="11.883000000000001"/>
    <n v="7.55"/>
    <n v="4.3330000000000011"/>
  </r>
  <r>
    <x v="3"/>
    <x v="3"/>
    <x v="20"/>
    <x v="6"/>
    <x v="33"/>
    <x v="9"/>
    <n v="13.374199999999998"/>
    <n v="12.4726"/>
    <n v="0.9015999999999984"/>
  </r>
  <r>
    <x v="3"/>
    <x v="3"/>
    <x v="20"/>
    <x v="6"/>
    <x v="34"/>
    <x v="10"/>
    <n v="13.479049999999999"/>
    <n v="10.7965"/>
    <n v="2.6825499999999991"/>
  </r>
  <r>
    <x v="3"/>
    <x v="3"/>
    <x v="20"/>
    <x v="6"/>
    <x v="35"/>
    <x v="11"/>
    <n v="15.7974"/>
    <n v="8.6975999999999996"/>
    <n v="7.0998000000000001"/>
  </r>
  <r>
    <x v="3"/>
    <x v="3"/>
    <x v="20"/>
    <x v="6"/>
    <x v="24"/>
    <x v="0"/>
    <n v="1.9458000000000002"/>
    <n v="0.74969999999999992"/>
    <n v="1.1961000000000004"/>
  </r>
  <r>
    <x v="3"/>
    <x v="3"/>
    <x v="20"/>
    <x v="6"/>
    <x v="25"/>
    <x v="1"/>
    <n v="3.8163999999999998"/>
    <n v="1.1563999999999999"/>
    <n v="2.66"/>
  </r>
  <r>
    <x v="3"/>
    <x v="3"/>
    <x v="20"/>
    <x v="6"/>
    <x v="26"/>
    <x v="2"/>
    <n v="3.9104000000000005"/>
    <n v="1.288"/>
    <n v="2.6224000000000007"/>
  </r>
  <r>
    <x v="3"/>
    <x v="3"/>
    <x v="20"/>
    <x v="6"/>
    <x v="27"/>
    <x v="3"/>
    <n v="3.0926"/>
    <n v="0.78400000000000003"/>
    <n v="2.3086000000000002"/>
  </r>
  <r>
    <x v="3"/>
    <x v="3"/>
    <x v="20"/>
    <x v="6"/>
    <x v="28"/>
    <x v="4"/>
    <n v="3.0173999999999999"/>
    <n v="0.81479999999999997"/>
    <n v="2.2025999999999999"/>
  </r>
  <r>
    <x v="3"/>
    <x v="3"/>
    <x v="20"/>
    <x v="6"/>
    <x v="29"/>
    <x v="5"/>
    <n v="3.0244500000000003"/>
    <n v="1.0283"/>
    <n v="1.9961500000000003"/>
  </r>
  <r>
    <x v="3"/>
    <x v="3"/>
    <x v="20"/>
    <x v="6"/>
    <x v="30"/>
    <x v="6"/>
    <n v="2.0680000000000005"/>
    <n v="0.66080000000000005"/>
    <n v="1.4072000000000005"/>
  </r>
  <r>
    <x v="3"/>
    <x v="3"/>
    <x v="20"/>
    <x v="6"/>
    <x v="31"/>
    <x v="7"/>
    <n v="1.7977500000000002"/>
    <n v="0.64260000000000006"/>
    <n v="1.1551500000000001"/>
  </r>
  <r>
    <x v="3"/>
    <x v="3"/>
    <x v="20"/>
    <x v="6"/>
    <x v="32"/>
    <x v="8"/>
    <n v="2.7730000000000001"/>
    <n v="0.79100000000000004"/>
    <n v="1.9820000000000002"/>
  </r>
  <r>
    <x v="3"/>
    <x v="3"/>
    <x v="20"/>
    <x v="6"/>
    <x v="33"/>
    <x v="9"/>
    <n v="3.2242000000000002"/>
    <n v="1.1172"/>
    <n v="2.1070000000000002"/>
  </r>
  <r>
    <x v="3"/>
    <x v="3"/>
    <x v="20"/>
    <x v="6"/>
    <x v="34"/>
    <x v="10"/>
    <n v="2.8411500000000003"/>
    <n v="0.99190000000000011"/>
    <n v="1.8492500000000001"/>
  </r>
  <r>
    <x v="3"/>
    <x v="3"/>
    <x v="20"/>
    <x v="6"/>
    <x v="35"/>
    <x v="11"/>
    <n v="2.7071999999999998"/>
    <n v="0.96599999999999986"/>
    <n v="1.7412000000000001"/>
  </r>
  <r>
    <x v="3"/>
    <x v="3"/>
    <x v="20"/>
    <x v="6"/>
    <x v="24"/>
    <x v="0"/>
    <n v="1.5484500000000001"/>
    <n v="0.46799999999999997"/>
    <n v="1.0804500000000001"/>
  </r>
  <r>
    <x v="3"/>
    <x v="3"/>
    <x v="20"/>
    <x v="6"/>
    <x v="25"/>
    <x v="1"/>
    <n v="2.59"/>
    <n v="1.0829"/>
    <n v="1.5070999999999999"/>
  </r>
  <r>
    <x v="3"/>
    <x v="3"/>
    <x v="20"/>
    <x v="6"/>
    <x v="26"/>
    <x v="2"/>
    <n v="2.8415999999999997"/>
    <n v="1.0920000000000001"/>
    <n v="1.7495999999999996"/>
  </r>
  <r>
    <x v="3"/>
    <x v="3"/>
    <x v="20"/>
    <x v="6"/>
    <x v="27"/>
    <x v="3"/>
    <n v="2.8231000000000002"/>
    <n v="0.89180000000000004"/>
    <n v="1.9313000000000002"/>
  </r>
  <r>
    <x v="3"/>
    <x v="3"/>
    <x v="20"/>
    <x v="6"/>
    <x v="28"/>
    <x v="4"/>
    <n v="2.6417999999999999"/>
    <n v="0.79560000000000008"/>
    <n v="1.8461999999999998"/>
  </r>
  <r>
    <x v="3"/>
    <x v="3"/>
    <x v="20"/>
    <x v="6"/>
    <x v="29"/>
    <x v="5"/>
    <n v="2.5252500000000002"/>
    <n v="0.88724999999999998"/>
    <n v="1.6380000000000003"/>
  </r>
  <r>
    <x v="3"/>
    <x v="3"/>
    <x v="20"/>
    <x v="6"/>
    <x v="30"/>
    <x v="6"/>
    <n v="1.7611999999999999"/>
    <n v="0.54080000000000006"/>
    <n v="1.2203999999999997"/>
  </r>
  <r>
    <x v="3"/>
    <x v="3"/>
    <x v="20"/>
    <x v="6"/>
    <x v="31"/>
    <x v="7"/>
    <n v="1.4818500000000001"/>
    <n v="0.56159999999999999"/>
    <n v="0.92025000000000012"/>
  </r>
  <r>
    <x v="3"/>
    <x v="3"/>
    <x v="20"/>
    <x v="6"/>
    <x v="32"/>
    <x v="8"/>
    <n v="2.0535000000000001"/>
    <n v="0.74099999999999999"/>
    <n v="1.3125"/>
  </r>
  <r>
    <x v="3"/>
    <x v="3"/>
    <x v="20"/>
    <x v="6"/>
    <x v="33"/>
    <x v="9"/>
    <n v="2.6158999999999999"/>
    <n v="1.0192000000000001"/>
    <n v="1.5966999999999998"/>
  </r>
  <r>
    <x v="3"/>
    <x v="3"/>
    <x v="20"/>
    <x v="6"/>
    <x v="34"/>
    <x v="10"/>
    <n v="2.2847500000000003"/>
    <n v="0.92105000000000004"/>
    <n v="1.3637000000000001"/>
  </r>
  <r>
    <x v="3"/>
    <x v="3"/>
    <x v="20"/>
    <x v="6"/>
    <x v="35"/>
    <x v="11"/>
    <n v="2.3088000000000002"/>
    <n v="0.74880000000000002"/>
    <n v="1.56"/>
  </r>
  <r>
    <x v="3"/>
    <x v="3"/>
    <x v="20"/>
    <x v="6"/>
    <x v="24"/>
    <x v="0"/>
    <n v="0.19259999999999999"/>
    <n v="0.10619999999999999"/>
    <n v="8.6400000000000005E-2"/>
  </r>
  <r>
    <x v="3"/>
    <x v="3"/>
    <x v="20"/>
    <x v="6"/>
    <x v="25"/>
    <x v="1"/>
    <n v="0.26040000000000002"/>
    <n v="0.11900000000000001"/>
    <n v="0.14140000000000003"/>
  </r>
  <r>
    <x v="3"/>
    <x v="3"/>
    <x v="20"/>
    <x v="6"/>
    <x v="26"/>
    <x v="2"/>
    <n v="0.35200000000000004"/>
    <n v="0.152"/>
    <n v="0.20000000000000004"/>
  </r>
  <r>
    <x v="3"/>
    <x v="3"/>
    <x v="20"/>
    <x v="6"/>
    <x v="27"/>
    <x v="3"/>
    <n v="0.27440000000000003"/>
    <n v="0.13440000000000002"/>
    <n v="0.14000000000000001"/>
  </r>
  <r>
    <x v="3"/>
    <x v="3"/>
    <x v="20"/>
    <x v="6"/>
    <x v="28"/>
    <x v="4"/>
    <n v="0.22799999999999998"/>
    <n v="0.1176"/>
    <n v="0.11039999999999998"/>
  </r>
  <r>
    <x v="3"/>
    <x v="3"/>
    <x v="20"/>
    <x v="6"/>
    <x v="29"/>
    <x v="5"/>
    <n v="0.24440000000000001"/>
    <n v="0.13"/>
    <n v="0.1144"/>
  </r>
  <r>
    <x v="3"/>
    <x v="3"/>
    <x v="20"/>
    <x v="6"/>
    <x v="30"/>
    <x v="6"/>
    <n v="0.18559999999999999"/>
    <n v="6.8000000000000005E-2"/>
    <n v="0.11759999999999998"/>
  </r>
  <r>
    <x v="3"/>
    <x v="3"/>
    <x v="20"/>
    <x v="6"/>
    <x v="31"/>
    <x v="7"/>
    <n v="0.15479999999999999"/>
    <n v="9.8100000000000007E-2"/>
    <n v="5.6699999999999987E-2"/>
  </r>
  <r>
    <x v="3"/>
    <x v="3"/>
    <x v="20"/>
    <x v="6"/>
    <x v="32"/>
    <x v="8"/>
    <n v="0.22400000000000003"/>
    <n v="0.10800000000000001"/>
    <n v="0.11600000000000002"/>
  </r>
  <r>
    <x v="3"/>
    <x v="3"/>
    <x v="20"/>
    <x v="6"/>
    <x v="33"/>
    <x v="9"/>
    <n v="0.23240000000000002"/>
    <n v="0.12460000000000002"/>
    <n v="0.10780000000000001"/>
  </r>
  <r>
    <x v="3"/>
    <x v="3"/>
    <x v="20"/>
    <x v="6"/>
    <x v="34"/>
    <x v="10"/>
    <n v="0.29120000000000001"/>
    <n v="0.13650000000000001"/>
    <n v="0.1547"/>
  </r>
  <r>
    <x v="3"/>
    <x v="3"/>
    <x v="20"/>
    <x v="6"/>
    <x v="35"/>
    <x v="11"/>
    <n v="0.26400000000000001"/>
    <n v="0.13559999999999997"/>
    <n v="0.12840000000000004"/>
  </r>
  <r>
    <x v="3"/>
    <x v="3"/>
    <x v="20"/>
    <x v="6"/>
    <x v="24"/>
    <x v="0"/>
    <n v="3.5244"/>
    <n v="1.746"/>
    <n v="1.7784"/>
  </r>
  <r>
    <x v="3"/>
    <x v="3"/>
    <x v="20"/>
    <x v="6"/>
    <x v="25"/>
    <x v="1"/>
    <n v="5.5440000000000005"/>
    <n v="3.22"/>
    <n v="2.3240000000000003"/>
  </r>
  <r>
    <x v="3"/>
    <x v="3"/>
    <x v="20"/>
    <x v="6"/>
    <x v="26"/>
    <x v="2"/>
    <n v="8.1663999999999994"/>
    <n v="3.2640000000000002"/>
    <n v="4.9023999999999992"/>
  </r>
  <r>
    <x v="3"/>
    <x v="3"/>
    <x v="20"/>
    <x v="6"/>
    <x v="27"/>
    <x v="3"/>
    <n v="6.5912000000000006"/>
    <n v="2.2680000000000002"/>
    <n v="4.3231999999999999"/>
  </r>
  <r>
    <x v="3"/>
    <x v="3"/>
    <x v="20"/>
    <x v="6"/>
    <x v="28"/>
    <x v="4"/>
    <n v="4.2240000000000002"/>
    <n v="2.1840000000000002"/>
    <n v="2.04"/>
  </r>
  <r>
    <x v="3"/>
    <x v="3"/>
    <x v="20"/>
    <x v="6"/>
    <x v="29"/>
    <x v="5"/>
    <n v="6.5779999999999994"/>
    <n v="3.016"/>
    <n v="3.5619999999999994"/>
  </r>
  <r>
    <x v="3"/>
    <x v="3"/>
    <x v="20"/>
    <x v="6"/>
    <x v="30"/>
    <x v="6"/>
    <n v="3.8720000000000003"/>
    <n v="1.6480000000000001"/>
    <n v="2.2240000000000002"/>
  </r>
  <r>
    <x v="3"/>
    <x v="3"/>
    <x v="20"/>
    <x v="6"/>
    <x v="31"/>
    <x v="7"/>
    <n v="3.4055999999999997"/>
    <n v="1.8"/>
    <n v="1.6055999999999997"/>
  </r>
  <r>
    <x v="3"/>
    <x v="3"/>
    <x v="20"/>
    <x v="6"/>
    <x v="32"/>
    <x v="8"/>
    <n v="5.1920000000000002"/>
    <n v="1.66"/>
    <n v="3.532"/>
  </r>
  <r>
    <x v="3"/>
    <x v="3"/>
    <x v="20"/>
    <x v="6"/>
    <x v="33"/>
    <x v="9"/>
    <n v="6.2216000000000005"/>
    <n v="2.7160000000000002"/>
    <n v="3.5056000000000003"/>
  </r>
  <r>
    <x v="3"/>
    <x v="3"/>
    <x v="20"/>
    <x v="6"/>
    <x v="34"/>
    <x v="10"/>
    <n v="5.72"/>
    <n v="2.3400000000000003"/>
    <n v="3.3799999999999994"/>
  </r>
  <r>
    <x v="3"/>
    <x v="3"/>
    <x v="20"/>
    <x v="6"/>
    <x v="35"/>
    <x v="11"/>
    <n v="6.3360000000000003"/>
    <n v="2.544"/>
    <n v="3.7920000000000003"/>
  </r>
  <r>
    <x v="3"/>
    <x v="3"/>
    <x v="20"/>
    <x v="6"/>
    <x v="24"/>
    <x v="0"/>
    <n v="2.4691500000000004"/>
    <n v="0.82079999999999997"/>
    <n v="1.6483500000000004"/>
  </r>
  <r>
    <x v="3"/>
    <x v="3"/>
    <x v="20"/>
    <x v="6"/>
    <x v="25"/>
    <x v="1"/>
    <n v="4.0887000000000002"/>
    <n v="1.5693999999999999"/>
    <n v="2.5193000000000003"/>
  </r>
  <r>
    <x v="3"/>
    <x v="3"/>
    <x v="20"/>
    <x v="6"/>
    <x v="26"/>
    <x v="2"/>
    <n v="4.72"/>
    <n v="1.8239999999999998"/>
    <n v="2.8959999999999999"/>
  </r>
  <r>
    <x v="3"/>
    <x v="3"/>
    <x v="20"/>
    <x v="6"/>
    <x v="27"/>
    <x v="3"/>
    <n v="3.8821999999999997"/>
    <n v="1.4630000000000003"/>
    <n v="2.4191999999999991"/>
  </r>
  <r>
    <x v="3"/>
    <x v="3"/>
    <x v="20"/>
    <x v="6"/>
    <x v="28"/>
    <x v="4"/>
    <n v="3.6816"/>
    <n v="1.1514000000000002"/>
    <n v="2.5301999999999998"/>
  </r>
  <r>
    <x v="3"/>
    <x v="3"/>
    <x v="20"/>
    <x v="6"/>
    <x v="29"/>
    <x v="5"/>
    <n v="4.4485999999999999"/>
    <n v="1.2967500000000001"/>
    <n v="3.1518499999999996"/>
  </r>
  <r>
    <x v="3"/>
    <x v="3"/>
    <x v="20"/>
    <x v="6"/>
    <x v="30"/>
    <x v="6"/>
    <n v="2.7611999999999997"/>
    <n v="0.83600000000000008"/>
    <n v="1.9251999999999996"/>
  </r>
  <r>
    <x v="3"/>
    <x v="3"/>
    <x v="20"/>
    <x v="6"/>
    <x v="31"/>
    <x v="7"/>
    <n v="2.6550000000000002"/>
    <n v="0.77805000000000002"/>
    <n v="1.8769500000000003"/>
  </r>
  <r>
    <x v="3"/>
    <x v="3"/>
    <x v="20"/>
    <x v="6"/>
    <x v="32"/>
    <x v="8"/>
    <n v="3.3040000000000007"/>
    <n v="0.79800000000000004"/>
    <n v="2.5060000000000007"/>
  </r>
  <r>
    <x v="3"/>
    <x v="3"/>
    <x v="20"/>
    <x v="6"/>
    <x v="33"/>
    <x v="9"/>
    <n v="4.9559999999999995"/>
    <n v="1.3965000000000001"/>
    <n v="3.5594999999999994"/>
  </r>
  <r>
    <x v="3"/>
    <x v="3"/>
    <x v="20"/>
    <x v="6"/>
    <x v="34"/>
    <x v="10"/>
    <n v="3.4131499999999999"/>
    <n v="1.3338000000000001"/>
    <n v="2.0793499999999998"/>
  </r>
  <r>
    <x v="3"/>
    <x v="3"/>
    <x v="20"/>
    <x v="6"/>
    <x v="35"/>
    <x v="11"/>
    <n v="3.2922000000000002"/>
    <n v="1.1970000000000003"/>
    <n v="2.0952000000000002"/>
  </r>
  <r>
    <x v="3"/>
    <x v="3"/>
    <x v="20"/>
    <x v="6"/>
    <x v="24"/>
    <x v="0"/>
    <n v="0.86129999999999995"/>
    <n v="0.44955000000000006"/>
    <n v="0.41174999999999989"/>
  </r>
  <r>
    <x v="3"/>
    <x v="3"/>
    <x v="20"/>
    <x v="6"/>
    <x v="25"/>
    <x v="1"/>
    <n v="1.4938"/>
    <n v="0.53549999999999998"/>
    <n v="0.95830000000000004"/>
  </r>
  <r>
    <x v="3"/>
    <x v="3"/>
    <x v="20"/>
    <x v="6"/>
    <x v="26"/>
    <x v="2"/>
    <n v="1.6192"/>
    <n v="0.64800000000000002"/>
    <n v="0.97119999999999995"/>
  </r>
  <r>
    <x v="3"/>
    <x v="3"/>
    <x v="20"/>
    <x v="6"/>
    <x v="27"/>
    <x v="3"/>
    <n v="1.7402"/>
    <n v="0.72449999999999992"/>
    <n v="1.0157"/>
  </r>
  <r>
    <x v="3"/>
    <x v="3"/>
    <x v="20"/>
    <x v="6"/>
    <x v="28"/>
    <x v="4"/>
    <n v="1.4124000000000001"/>
    <n v="0.46980000000000005"/>
    <n v="0.9426000000000001"/>
  </r>
  <r>
    <x v="3"/>
    <x v="3"/>
    <x v="20"/>
    <x v="6"/>
    <x v="29"/>
    <x v="5"/>
    <n v="1.2869999999999999"/>
    <n v="0.60839999999999994"/>
    <n v="0.67859999999999998"/>
  </r>
  <r>
    <x v="3"/>
    <x v="3"/>
    <x v="20"/>
    <x v="6"/>
    <x v="30"/>
    <x v="6"/>
    <n v="1.0207999999999999"/>
    <n v="0.3528"/>
    <n v="0.66799999999999993"/>
  </r>
  <r>
    <x v="3"/>
    <x v="3"/>
    <x v="20"/>
    <x v="6"/>
    <x v="31"/>
    <x v="7"/>
    <n v="1.1681999999999999"/>
    <n v="0.39690000000000003"/>
    <n v="0.77129999999999987"/>
  </r>
  <r>
    <x v="3"/>
    <x v="3"/>
    <x v="20"/>
    <x v="6"/>
    <x v="32"/>
    <x v="8"/>
    <n v="0.92400000000000004"/>
    <n v="0.39600000000000002"/>
    <n v="0.52800000000000002"/>
  </r>
  <r>
    <x v="3"/>
    <x v="3"/>
    <x v="20"/>
    <x v="6"/>
    <x v="33"/>
    <x v="9"/>
    <n v="1.5862000000000001"/>
    <n v="0.53549999999999998"/>
    <n v="1.0507"/>
  </r>
  <r>
    <x v="3"/>
    <x v="3"/>
    <x v="20"/>
    <x v="6"/>
    <x v="34"/>
    <x v="10"/>
    <n v="1.3584999999999998"/>
    <n v="0.57914999999999994"/>
    <n v="0.77934999999999988"/>
  </r>
  <r>
    <x v="3"/>
    <x v="3"/>
    <x v="20"/>
    <x v="6"/>
    <x v="35"/>
    <x v="11"/>
    <n v="1.254"/>
    <n v="0.58320000000000005"/>
    <n v="0.67079999999999995"/>
  </r>
  <r>
    <x v="5"/>
    <x v="5"/>
    <x v="21"/>
    <x v="0"/>
    <x v="24"/>
    <x v="0"/>
    <n v="32.436"/>
    <n v="13.122"/>
    <n v="19.314"/>
  </r>
  <r>
    <x v="5"/>
    <x v="5"/>
    <x v="21"/>
    <x v="0"/>
    <x v="25"/>
    <x v="1"/>
    <n v="68.115600000000001"/>
    <n v="21.923999999999999"/>
    <n v="46.191600000000001"/>
  </r>
  <r>
    <x v="5"/>
    <x v="5"/>
    <x v="21"/>
    <x v="0"/>
    <x v="26"/>
    <x v="2"/>
    <n v="61.988799999999998"/>
    <n v="28.224"/>
    <n v="33.764799999999994"/>
  </r>
  <r>
    <x v="5"/>
    <x v="5"/>
    <x v="21"/>
    <x v="0"/>
    <x v="27"/>
    <x v="3"/>
    <n v="51.0867"/>
    <n v="25.2"/>
    <n v="25.886700000000001"/>
  </r>
  <r>
    <x v="5"/>
    <x v="5"/>
    <x v="21"/>
    <x v="0"/>
    <x v="28"/>
    <x v="4"/>
    <n v="60.547200000000011"/>
    <n v="23.544000000000004"/>
    <n v="37.003200000000007"/>
  </r>
  <r>
    <x v="5"/>
    <x v="5"/>
    <x v="21"/>
    <x v="0"/>
    <x v="29"/>
    <x v="5"/>
    <n v="46.852000000000004"/>
    <n v="25.038000000000004"/>
    <n v="21.814"/>
  </r>
  <r>
    <x v="5"/>
    <x v="5"/>
    <x v="21"/>
    <x v="0"/>
    <x v="30"/>
    <x v="6"/>
    <n v="30.633999999999997"/>
    <n v="16.704000000000001"/>
    <n v="13.929999999999996"/>
  </r>
  <r>
    <x v="5"/>
    <x v="5"/>
    <x v="21"/>
    <x v="0"/>
    <x v="31"/>
    <x v="7"/>
    <n v="38.112299999999998"/>
    <n v="18.953999999999997"/>
    <n v="19.158300000000001"/>
  </r>
  <r>
    <x v="5"/>
    <x v="5"/>
    <x v="21"/>
    <x v="0"/>
    <x v="32"/>
    <x v="8"/>
    <n v="36.040000000000006"/>
    <n v="21.24"/>
    <n v="14.800000000000008"/>
  </r>
  <r>
    <x v="5"/>
    <x v="5"/>
    <x v="21"/>
    <x v="0"/>
    <x v="33"/>
    <x v="9"/>
    <n v="52.9788"/>
    <n v="20.411999999999999"/>
    <n v="32.566800000000001"/>
  </r>
  <r>
    <x v="5"/>
    <x v="5"/>
    <x v="21"/>
    <x v="0"/>
    <x v="34"/>
    <x v="10"/>
    <n v="54.465450000000004"/>
    <n v="19.422000000000001"/>
    <n v="35.043450000000007"/>
  </r>
  <r>
    <x v="5"/>
    <x v="5"/>
    <x v="21"/>
    <x v="0"/>
    <x v="35"/>
    <x v="11"/>
    <n v="48.113400000000006"/>
    <n v="20.52"/>
    <n v="27.593400000000006"/>
  </r>
  <r>
    <x v="5"/>
    <x v="5"/>
    <x v="21"/>
    <x v="1"/>
    <x v="24"/>
    <x v="0"/>
    <n v="17.577000000000002"/>
    <n v="13.741200000000001"/>
    <n v="3.8358000000000008"/>
  </r>
  <r>
    <x v="5"/>
    <x v="5"/>
    <x v="21"/>
    <x v="1"/>
    <x v="25"/>
    <x v="1"/>
    <n v="25.519199999999998"/>
    <n v="25.747399999999999"/>
    <n v="-0.22820000000000107"/>
  </r>
  <r>
    <x v="5"/>
    <x v="5"/>
    <x v="21"/>
    <x v="1"/>
    <x v="26"/>
    <x v="2"/>
    <n v="40.622399999999999"/>
    <n v="25.816800000000004"/>
    <n v="14.805599999999995"/>
  </r>
  <r>
    <x v="5"/>
    <x v="5"/>
    <x v="21"/>
    <x v="1"/>
    <x v="27"/>
    <x v="3"/>
    <n v="26.126799999999999"/>
    <n v="23.075499999999998"/>
    <n v="3.0513000000000012"/>
  </r>
  <r>
    <x v="5"/>
    <x v="5"/>
    <x v="21"/>
    <x v="1"/>
    <x v="28"/>
    <x v="4"/>
    <n v="28.123200000000001"/>
    <n v="17.905200000000001"/>
    <n v="10.218"/>
  </r>
  <r>
    <x v="5"/>
    <x v="5"/>
    <x v="21"/>
    <x v="1"/>
    <x v="29"/>
    <x v="5"/>
    <n v="27.927900000000001"/>
    <n v="20.52505"/>
    <n v="7.4028500000000008"/>
  </r>
  <r>
    <x v="5"/>
    <x v="5"/>
    <x v="21"/>
    <x v="1"/>
    <x v="30"/>
    <x v="6"/>
    <n v="19.096"/>
    <n v="12.214400000000001"/>
    <n v="6.8815999999999988"/>
  </r>
  <r>
    <x v="5"/>
    <x v="5"/>
    <x v="21"/>
    <x v="1"/>
    <x v="31"/>
    <x v="7"/>
    <n v="20.115900000000003"/>
    <n v="12.96045"/>
    <n v="7.1554500000000036"/>
  </r>
  <r>
    <x v="5"/>
    <x v="5"/>
    <x v="21"/>
    <x v="1"/>
    <x v="32"/>
    <x v="8"/>
    <n v="20.398"/>
    <n v="16.1355"/>
    <n v="4.2624999999999993"/>
  </r>
  <r>
    <x v="5"/>
    <x v="5"/>
    <x v="21"/>
    <x v="1"/>
    <x v="33"/>
    <x v="9"/>
    <n v="31.595199999999998"/>
    <n v="23.804199999999998"/>
    <n v="7.7910000000000004"/>
  </r>
  <r>
    <x v="5"/>
    <x v="5"/>
    <x v="21"/>
    <x v="1"/>
    <x v="34"/>
    <x v="10"/>
    <n v="23.696400000000001"/>
    <n v="20.52505"/>
    <n v="3.1713500000000003"/>
  </r>
  <r>
    <x v="5"/>
    <x v="5"/>
    <x v="21"/>
    <x v="1"/>
    <x v="35"/>
    <x v="11"/>
    <n v="29.425199999999997"/>
    <n v="22.069200000000002"/>
    <n v="7.3559999999999945"/>
  </r>
  <r>
    <x v="5"/>
    <x v="5"/>
    <x v="21"/>
    <x v="2"/>
    <x v="24"/>
    <x v="0"/>
    <n v="15.287399999999998"/>
    <n v="9.4243499999999987"/>
    <n v="5.8630499999999994"/>
  </r>
  <r>
    <x v="5"/>
    <x v="5"/>
    <x v="21"/>
    <x v="2"/>
    <x v="25"/>
    <x v="1"/>
    <n v="20.234199999999998"/>
    <n v="12.404700000000002"/>
    <n v="7.8294999999999959"/>
  </r>
  <r>
    <x v="5"/>
    <x v="5"/>
    <x v="21"/>
    <x v="2"/>
    <x v="26"/>
    <x v="2"/>
    <n v="19.071999999999999"/>
    <n v="11.7424"/>
    <n v="7.3295999999999992"/>
  </r>
  <r>
    <x v="5"/>
    <x v="5"/>
    <x v="21"/>
    <x v="2"/>
    <x v="27"/>
    <x v="3"/>
    <n v="19.817"/>
    <n v="14.158899999999999"/>
    <n v="5.658100000000001"/>
  </r>
  <r>
    <x v="5"/>
    <x v="5"/>
    <x v="21"/>
    <x v="2"/>
    <x v="28"/>
    <x v="4"/>
    <n v="21.098399999999998"/>
    <n v="9.8808000000000007"/>
    <n v="11.217599999999997"/>
  </r>
  <r>
    <x v="5"/>
    <x v="5"/>
    <x v="21"/>
    <x v="2"/>
    <x v="29"/>
    <x v="5"/>
    <n v="21.307000000000002"/>
    <n v="10.58785"/>
    <n v="10.719150000000003"/>
  </r>
  <r>
    <x v="5"/>
    <x v="5"/>
    <x v="21"/>
    <x v="2"/>
    <x v="30"/>
    <x v="6"/>
    <n v="13.827199999999999"/>
    <n v="8.0907999999999998"/>
    <n v="5.7363999999999997"/>
  </r>
  <r>
    <x v="5"/>
    <x v="5"/>
    <x v="21"/>
    <x v="2"/>
    <x v="31"/>
    <x v="7"/>
    <n v="11.3985"/>
    <n v="9.3437999999999999"/>
    <n v="2.0547000000000004"/>
  </r>
  <r>
    <x v="5"/>
    <x v="5"/>
    <x v="21"/>
    <x v="2"/>
    <x v="32"/>
    <x v="8"/>
    <n v="11.920000000000002"/>
    <n v="9.7555000000000014"/>
    <n v="2.1645000000000003"/>
  </r>
  <r>
    <x v="5"/>
    <x v="5"/>
    <x v="21"/>
    <x v="2"/>
    <x v="33"/>
    <x v="9"/>
    <n v="22.737400000000001"/>
    <n v="11.151700000000002"/>
    <n v="11.585699999999999"/>
  </r>
  <r>
    <x v="5"/>
    <x v="5"/>
    <x v="21"/>
    <x v="2"/>
    <x v="34"/>
    <x v="10"/>
    <n v="16.658200000000001"/>
    <n v="13.845649999999999"/>
    <n v="2.8125500000000017"/>
  </r>
  <r>
    <x v="5"/>
    <x v="5"/>
    <x v="21"/>
    <x v="2"/>
    <x v="35"/>
    <x v="11"/>
    <n v="20.383199999999999"/>
    <n v="12.458399999999999"/>
    <n v="7.9247999999999994"/>
  </r>
  <r>
    <x v="5"/>
    <x v="5"/>
    <x v="21"/>
    <x v="3"/>
    <x v="24"/>
    <x v="0"/>
    <n v="34.832700000000003"/>
    <n v="19.3599"/>
    <n v="15.472800000000003"/>
  </r>
  <r>
    <x v="5"/>
    <x v="5"/>
    <x v="21"/>
    <x v="3"/>
    <x v="25"/>
    <x v="1"/>
    <n v="60.328800000000001"/>
    <n v="29.500799999999998"/>
    <n v="30.828000000000003"/>
  </r>
  <r>
    <x v="5"/>
    <x v="5"/>
    <x v="21"/>
    <x v="3"/>
    <x v="26"/>
    <x v="2"/>
    <n v="75.331199999999995"/>
    <n v="40.739199999999997"/>
    <n v="34.591999999999999"/>
  </r>
  <r>
    <x v="5"/>
    <x v="5"/>
    <x v="21"/>
    <x v="3"/>
    <x v="27"/>
    <x v="3"/>
    <n v="66.473399999999998"/>
    <n v="34.110300000000002"/>
    <n v="32.363099999999996"/>
  </r>
  <r>
    <x v="5"/>
    <x v="5"/>
    <x v="21"/>
    <x v="3"/>
    <x v="28"/>
    <x v="4"/>
    <n v="49.795200000000001"/>
    <n v="24.759599999999999"/>
    <n v="25.035600000000002"/>
  </r>
  <r>
    <x v="5"/>
    <x v="5"/>
    <x v="21"/>
    <x v="3"/>
    <x v="29"/>
    <x v="5"/>
    <n v="44.608200000000004"/>
    <n v="28.820350000000001"/>
    <n v="15.787850000000002"/>
  </r>
  <r>
    <x v="5"/>
    <x v="5"/>
    <x v="21"/>
    <x v="3"/>
    <x v="30"/>
    <x v="6"/>
    <n v="33.196800000000003"/>
    <n v="20.193999999999996"/>
    <n v="13.002800000000008"/>
  </r>
  <r>
    <x v="5"/>
    <x v="5"/>
    <x v="21"/>
    <x v="3"/>
    <x v="31"/>
    <x v="7"/>
    <n v="32.319000000000003"/>
    <n v="16.594199999999997"/>
    <n v="15.724800000000005"/>
  </r>
  <r>
    <x v="5"/>
    <x v="5"/>
    <x v="21"/>
    <x v="3"/>
    <x v="32"/>
    <x v="8"/>
    <n v="44.289000000000001"/>
    <n v="22.608499999999999"/>
    <n v="21.680500000000002"/>
  </r>
  <r>
    <x v="5"/>
    <x v="5"/>
    <x v="21"/>
    <x v="3"/>
    <x v="33"/>
    <x v="9"/>
    <n v="46.922399999999996"/>
    <n v="28.271600000000003"/>
    <n v="18.650799999999993"/>
  </r>
  <r>
    <x v="5"/>
    <x v="5"/>
    <x v="21"/>
    <x v="3"/>
    <x v="34"/>
    <x v="10"/>
    <n v="59.131799999999998"/>
    <n v="31.959200000000003"/>
    <n v="27.172599999999996"/>
  </r>
  <r>
    <x v="5"/>
    <x v="5"/>
    <x v="21"/>
    <x v="3"/>
    <x v="35"/>
    <x v="11"/>
    <n v="46.443600000000004"/>
    <n v="21.862199999999998"/>
    <n v="24.581400000000006"/>
  </r>
  <r>
    <x v="5"/>
    <x v="5"/>
    <x v="21"/>
    <x v="4"/>
    <x v="24"/>
    <x v="0"/>
    <n v="26.505000000000003"/>
    <n v="20.506500000000003"/>
    <n v="5.9984999999999999"/>
  </r>
  <r>
    <x v="5"/>
    <x v="5"/>
    <x v="21"/>
    <x v="4"/>
    <x v="25"/>
    <x v="1"/>
    <n v="45.57"/>
    <n v="26.126799999999999"/>
    <n v="19.443200000000001"/>
  </r>
  <r>
    <x v="5"/>
    <x v="5"/>
    <x v="21"/>
    <x v="4"/>
    <x v="26"/>
    <x v="2"/>
    <n v="58.527999999999999"/>
    <n v="27.776"/>
    <n v="30.751999999999999"/>
  </r>
  <r>
    <x v="5"/>
    <x v="5"/>
    <x v="21"/>
    <x v="4"/>
    <x v="27"/>
    <x v="3"/>
    <n v="50.343999999999994"/>
    <n v="26.734400000000001"/>
    <n v="23.609599999999993"/>
  </r>
  <r>
    <x v="5"/>
    <x v="5"/>
    <x v="21"/>
    <x v="4"/>
    <x v="28"/>
    <x v="4"/>
    <n v="42.408000000000001"/>
    <n v="27.081600000000002"/>
    <n v="15.3264"/>
  </r>
  <r>
    <x v="5"/>
    <x v="5"/>
    <x v="21"/>
    <x v="4"/>
    <x v="29"/>
    <x v="5"/>
    <n v="32.24"/>
    <n v="30.466800000000003"/>
    <n v="1.7731999999999992"/>
  </r>
  <r>
    <x v="5"/>
    <x v="5"/>
    <x v="21"/>
    <x v="4"/>
    <x v="30"/>
    <x v="6"/>
    <n v="29.512"/>
    <n v="18.054400000000001"/>
    <n v="11.457599999999999"/>
  </r>
  <r>
    <x v="5"/>
    <x v="5"/>
    <x v="21"/>
    <x v="4"/>
    <x v="31"/>
    <x v="7"/>
    <n v="28.179000000000002"/>
    <n v="17.381700000000002"/>
    <n v="10.7973"/>
  </r>
  <r>
    <x v="5"/>
    <x v="5"/>
    <x v="21"/>
    <x v="4"/>
    <x v="32"/>
    <x v="8"/>
    <n v="25.110000000000003"/>
    <n v="18.010999999999999"/>
    <n v="7.0990000000000038"/>
  </r>
  <r>
    <x v="5"/>
    <x v="5"/>
    <x v="21"/>
    <x v="4"/>
    <x v="33"/>
    <x v="9"/>
    <n v="36.89"/>
    <n v="32.202800000000003"/>
    <n v="4.6871999999999971"/>
  </r>
  <r>
    <x v="5"/>
    <x v="5"/>
    <x v="21"/>
    <x v="4"/>
    <x v="34"/>
    <x v="10"/>
    <n v="45.942"/>
    <n v="29.0563"/>
    <n v="16.8857"/>
  </r>
  <r>
    <x v="5"/>
    <x v="5"/>
    <x v="21"/>
    <x v="4"/>
    <x v="35"/>
    <x v="11"/>
    <n v="30.132000000000005"/>
    <n v="27.081600000000002"/>
    <n v="3.0504000000000033"/>
  </r>
  <r>
    <x v="5"/>
    <x v="5"/>
    <x v="21"/>
    <x v="5"/>
    <x v="24"/>
    <x v="0"/>
    <n v="12.1275"/>
    <n v="7.6522499999999996"/>
    <n v="4.47525"/>
  </r>
  <r>
    <x v="5"/>
    <x v="5"/>
    <x v="21"/>
    <x v="5"/>
    <x v="25"/>
    <x v="1"/>
    <n v="15.784999999999998"/>
    <n v="11.402300000000002"/>
    <n v="4.3826999999999963"/>
  </r>
  <r>
    <x v="5"/>
    <x v="5"/>
    <x v="21"/>
    <x v="5"/>
    <x v="26"/>
    <x v="2"/>
    <n v="19.8"/>
    <n v="15.752000000000002"/>
    <n v="4.0479999999999983"/>
  </r>
  <r>
    <x v="5"/>
    <x v="5"/>
    <x v="21"/>
    <x v="5"/>
    <x v="27"/>
    <x v="3"/>
    <n v="19.442499999999999"/>
    <n v="10.901100000000001"/>
    <n v="8.5413999999999977"/>
  </r>
  <r>
    <x v="5"/>
    <x v="5"/>
    <x v="21"/>
    <x v="5"/>
    <x v="28"/>
    <x v="4"/>
    <n v="17.985000000000003"/>
    <n v="11.491800000000001"/>
    <n v="6.4932000000000016"/>
  </r>
  <r>
    <x v="5"/>
    <x v="5"/>
    <x v="21"/>
    <x v="5"/>
    <x v="29"/>
    <x v="5"/>
    <n v="17.517499999999998"/>
    <n v="11.518649999999999"/>
    <n v="5.9988499999999991"/>
  </r>
  <r>
    <x v="5"/>
    <x v="5"/>
    <x v="21"/>
    <x v="5"/>
    <x v="30"/>
    <x v="6"/>
    <n v="12.43"/>
    <n v="6.0144000000000002"/>
    <n v="6.4155999999999995"/>
  </r>
  <r>
    <x v="5"/>
    <x v="5"/>
    <x v="21"/>
    <x v="5"/>
    <x v="31"/>
    <x v="7"/>
    <n v="14.602499999999999"/>
    <n v="7.2495000000000003"/>
    <n v="7.3529999999999989"/>
  </r>
  <r>
    <x v="5"/>
    <x v="5"/>
    <x v="21"/>
    <x v="5"/>
    <x v="32"/>
    <x v="8"/>
    <n v="12.512500000000001"/>
    <n v="9.1290000000000013"/>
    <n v="3.3834999999999997"/>
  </r>
  <r>
    <x v="5"/>
    <x v="5"/>
    <x v="21"/>
    <x v="5"/>
    <x v="33"/>
    <x v="9"/>
    <n v="17.71"/>
    <n v="11.7782"/>
    <n v="5.9318000000000008"/>
  </r>
  <r>
    <x v="5"/>
    <x v="5"/>
    <x v="21"/>
    <x v="5"/>
    <x v="34"/>
    <x v="10"/>
    <n v="20.020000000000003"/>
    <n v="9.7733999999999988"/>
    <n v="10.246600000000004"/>
  </r>
  <r>
    <x v="5"/>
    <x v="5"/>
    <x v="21"/>
    <x v="5"/>
    <x v="35"/>
    <x v="11"/>
    <n v="17.490000000000002"/>
    <n v="8.6994000000000007"/>
    <n v="8.7906000000000013"/>
  </r>
  <r>
    <x v="5"/>
    <x v="5"/>
    <x v="21"/>
    <x v="6"/>
    <x v="24"/>
    <x v="0"/>
    <n v="1.6321500000000002"/>
    <n v="0.43200000000000005"/>
    <n v="1.2001500000000003"/>
  </r>
  <r>
    <x v="5"/>
    <x v="5"/>
    <x v="21"/>
    <x v="6"/>
    <x v="25"/>
    <x v="1"/>
    <n v="2.4569999999999999"/>
    <n v="0.97439999999999993"/>
    <n v="1.4825999999999999"/>
  </r>
  <r>
    <x v="5"/>
    <x v="5"/>
    <x v="21"/>
    <x v="6"/>
    <x v="26"/>
    <x v="2"/>
    <n v="3.0888"/>
    <n v="0.89280000000000004"/>
    <n v="2.1959999999999997"/>
  </r>
  <r>
    <x v="5"/>
    <x v="5"/>
    <x v="21"/>
    <x v="6"/>
    <x v="27"/>
    <x v="3"/>
    <n v="2.2113"/>
    <n v="0.69719999999999993"/>
    <n v="1.5141"/>
  </r>
  <r>
    <x v="5"/>
    <x v="5"/>
    <x v="21"/>
    <x v="6"/>
    <x v="28"/>
    <x v="4"/>
    <n v="2.2931999999999997"/>
    <n v="0.6552"/>
    <n v="1.6379999999999997"/>
  </r>
  <r>
    <x v="5"/>
    <x v="5"/>
    <x v="21"/>
    <x v="6"/>
    <x v="29"/>
    <x v="5"/>
    <n v="2.9659499999999999"/>
    <n v="0.82680000000000009"/>
    <n v="2.1391499999999999"/>
  </r>
  <r>
    <x v="5"/>
    <x v="5"/>
    <x v="21"/>
    <x v="6"/>
    <x v="30"/>
    <x v="6"/>
    <n v="1.3728"/>
    <n v="0.52800000000000002"/>
    <n v="0.8448"/>
  </r>
  <r>
    <x v="5"/>
    <x v="5"/>
    <x v="21"/>
    <x v="6"/>
    <x v="31"/>
    <x v="7"/>
    <n v="1.6496999999999999"/>
    <n v="0.61019999999999996"/>
    <n v="1.0394999999999999"/>
  </r>
  <r>
    <x v="5"/>
    <x v="5"/>
    <x v="21"/>
    <x v="6"/>
    <x v="32"/>
    <x v="8"/>
    <n v="1.8524999999999998"/>
    <n v="0.60599999999999998"/>
    <n v="1.2464999999999997"/>
  </r>
  <r>
    <x v="5"/>
    <x v="5"/>
    <x v="21"/>
    <x v="6"/>
    <x v="33"/>
    <x v="9"/>
    <n v="2.7846000000000002"/>
    <n v="0.86519999999999997"/>
    <n v="1.9194000000000002"/>
  </r>
  <r>
    <x v="5"/>
    <x v="5"/>
    <x v="21"/>
    <x v="6"/>
    <x v="34"/>
    <x v="10"/>
    <n v="2.6871000000000005"/>
    <n v="0.7098000000000001"/>
    <n v="1.9773000000000005"/>
  </r>
  <r>
    <x v="5"/>
    <x v="5"/>
    <x v="21"/>
    <x v="6"/>
    <x v="35"/>
    <x v="11"/>
    <n v="2.3633999999999999"/>
    <n v="0.59039999999999992"/>
    <n v="1.7730000000000001"/>
  </r>
  <r>
    <x v="5"/>
    <x v="5"/>
    <x v="21"/>
    <x v="6"/>
    <x v="24"/>
    <x v="0"/>
    <n v="1.764"/>
    <n v="0.48060000000000003"/>
    <n v="1.2833999999999999"/>
  </r>
  <r>
    <x v="5"/>
    <x v="5"/>
    <x v="21"/>
    <x v="6"/>
    <x v="25"/>
    <x v="1"/>
    <n v="2.2295000000000003"/>
    <n v="0.99959999999999993"/>
    <n v="1.2299000000000002"/>
  </r>
  <r>
    <x v="5"/>
    <x v="5"/>
    <x v="21"/>
    <x v="6"/>
    <x v="26"/>
    <x v="2"/>
    <n v="2.7160000000000002"/>
    <n v="1.1423999999999999"/>
    <n v="1.5736000000000003"/>
  </r>
  <r>
    <x v="5"/>
    <x v="5"/>
    <x v="21"/>
    <x v="6"/>
    <x v="27"/>
    <x v="3"/>
    <n v="2.0089999999999999"/>
    <n v="0.99119999999999986"/>
    <n v="1.0178"/>
  </r>
  <r>
    <x v="5"/>
    <x v="5"/>
    <x v="21"/>
    <x v="6"/>
    <x v="28"/>
    <x v="4"/>
    <n v="1.8480000000000001"/>
    <n v="0.84959999999999991"/>
    <n v="0.99840000000000018"/>
  </r>
  <r>
    <x v="5"/>
    <x v="5"/>
    <x v="21"/>
    <x v="6"/>
    <x v="29"/>
    <x v="5"/>
    <n v="2.0474999999999999"/>
    <n v="0.93599999999999994"/>
    <n v="1.1114999999999999"/>
  </r>
  <r>
    <x v="5"/>
    <x v="5"/>
    <x v="21"/>
    <x v="6"/>
    <x v="30"/>
    <x v="6"/>
    <n v="1.2880000000000003"/>
    <n v="0.48"/>
    <n v="0.80800000000000027"/>
  </r>
  <r>
    <x v="5"/>
    <x v="5"/>
    <x v="21"/>
    <x v="6"/>
    <x v="31"/>
    <x v="7"/>
    <n v="1.6852500000000001"/>
    <n v="0.58860000000000012"/>
    <n v="1.0966499999999999"/>
  </r>
  <r>
    <x v="5"/>
    <x v="5"/>
    <x v="21"/>
    <x v="6"/>
    <x v="32"/>
    <x v="8"/>
    <n v="1.6275000000000002"/>
    <n v="0.71399999999999997"/>
    <n v="0.9135000000000002"/>
  </r>
  <r>
    <x v="5"/>
    <x v="5"/>
    <x v="21"/>
    <x v="6"/>
    <x v="33"/>
    <x v="9"/>
    <n v="2.891"/>
    <n v="0.73919999999999997"/>
    <n v="2.1518000000000002"/>
  </r>
  <r>
    <x v="5"/>
    <x v="5"/>
    <x v="21"/>
    <x v="6"/>
    <x v="34"/>
    <x v="10"/>
    <n v="2.1612499999999999"/>
    <n v="0.86580000000000013"/>
    <n v="1.2954499999999998"/>
  </r>
  <r>
    <x v="5"/>
    <x v="5"/>
    <x v="21"/>
    <x v="6"/>
    <x v="35"/>
    <x v="11"/>
    <n v="2.2680000000000002"/>
    <n v="0.57599999999999996"/>
    <n v="1.6920000000000002"/>
  </r>
  <r>
    <x v="5"/>
    <x v="5"/>
    <x v="21"/>
    <x v="6"/>
    <x v="24"/>
    <x v="0"/>
    <n v="0.12555000000000002"/>
    <n v="4.1849999999999998E-2"/>
    <n v="8.3700000000000024E-2"/>
  </r>
  <r>
    <x v="5"/>
    <x v="5"/>
    <x v="21"/>
    <x v="6"/>
    <x v="25"/>
    <x v="1"/>
    <n v="0.18059999999999998"/>
    <n v="6.720000000000001E-2"/>
    <n v="0.11339999999999997"/>
  </r>
  <r>
    <x v="5"/>
    <x v="5"/>
    <x v="21"/>
    <x v="6"/>
    <x v="26"/>
    <x v="2"/>
    <n v="0.23519999999999999"/>
    <n v="8.9600000000000013E-2"/>
    <n v="0.14559999999999998"/>
  </r>
  <r>
    <x v="5"/>
    <x v="5"/>
    <x v="21"/>
    <x v="6"/>
    <x v="27"/>
    <x v="3"/>
    <n v="0.17849999999999999"/>
    <n v="8.2600000000000007E-2"/>
    <n v="9.5899999999999985E-2"/>
  </r>
  <r>
    <x v="5"/>
    <x v="5"/>
    <x v="21"/>
    <x v="6"/>
    <x v="28"/>
    <x v="4"/>
    <n v="0.21059999999999998"/>
    <n v="6.720000000000001E-2"/>
    <n v="0.14339999999999997"/>
  </r>
  <r>
    <x v="5"/>
    <x v="5"/>
    <x v="21"/>
    <x v="6"/>
    <x v="29"/>
    <x v="5"/>
    <n v="0.2301"/>
    <n v="5.33E-2"/>
    <n v="0.17680000000000001"/>
  </r>
  <r>
    <x v="5"/>
    <x v="5"/>
    <x v="21"/>
    <x v="6"/>
    <x v="30"/>
    <x v="6"/>
    <n v="0.11399999999999999"/>
    <n v="4.6399999999999997E-2"/>
    <n v="6.7599999999999993E-2"/>
  </r>
  <r>
    <x v="5"/>
    <x v="5"/>
    <x v="21"/>
    <x v="6"/>
    <x v="31"/>
    <x v="7"/>
    <n v="0.13365000000000002"/>
    <n v="3.9599999999999996E-2"/>
    <n v="9.4050000000000022E-2"/>
  </r>
  <r>
    <x v="5"/>
    <x v="5"/>
    <x v="21"/>
    <x v="6"/>
    <x v="32"/>
    <x v="8"/>
    <n v="0.14399999999999999"/>
    <n v="4.9500000000000002E-2"/>
    <n v="9.4499999999999987E-2"/>
  </r>
  <r>
    <x v="5"/>
    <x v="5"/>
    <x v="21"/>
    <x v="6"/>
    <x v="33"/>
    <x v="9"/>
    <n v="0.24569999999999997"/>
    <n v="8.4000000000000005E-2"/>
    <n v="0.16169999999999995"/>
  </r>
  <r>
    <x v="5"/>
    <x v="5"/>
    <x v="21"/>
    <x v="6"/>
    <x v="34"/>
    <x v="10"/>
    <n v="0.23205000000000001"/>
    <n v="6.1100000000000002E-2"/>
    <n v="0.17094999999999999"/>
  </r>
  <r>
    <x v="5"/>
    <x v="5"/>
    <x v="21"/>
    <x v="6"/>
    <x v="35"/>
    <x v="11"/>
    <n v="0.15659999999999999"/>
    <n v="6.8999999999999992E-2"/>
    <n v="8.7599999999999997E-2"/>
  </r>
  <r>
    <x v="5"/>
    <x v="5"/>
    <x v="21"/>
    <x v="6"/>
    <x v="24"/>
    <x v="0"/>
    <n v="3.2643000000000004"/>
    <n v="1.3859999999999999"/>
    <n v="1.8783000000000005"/>
  </r>
  <r>
    <x v="5"/>
    <x v="5"/>
    <x v="21"/>
    <x v="6"/>
    <x v="25"/>
    <x v="1"/>
    <n v="6.1152000000000006"/>
    <n v="2.2050000000000001"/>
    <n v="3.9102000000000006"/>
  </r>
  <r>
    <x v="5"/>
    <x v="5"/>
    <x v="21"/>
    <x v="6"/>
    <x v="26"/>
    <x v="2"/>
    <n v="7.3632"/>
    <n v="2.5200000000000005"/>
    <n v="4.8431999999999995"/>
  </r>
  <r>
    <x v="5"/>
    <x v="5"/>
    <x v="21"/>
    <x v="6"/>
    <x v="27"/>
    <x v="3"/>
    <n v="4.3680000000000003"/>
    <n v="2.4745000000000004"/>
    <n v="1.8935"/>
  </r>
  <r>
    <x v="5"/>
    <x v="5"/>
    <x v="21"/>
    <x v="6"/>
    <x v="28"/>
    <x v="4"/>
    <n v="4.2119999999999997"/>
    <n v="2.1"/>
    <n v="2.1119999999999997"/>
  </r>
  <r>
    <x v="5"/>
    <x v="5"/>
    <x v="21"/>
    <x v="6"/>
    <x v="29"/>
    <x v="5"/>
    <n v="4.6644000000000005"/>
    <n v="2.1157500000000002"/>
    <n v="2.5486500000000003"/>
  </r>
  <r>
    <x v="5"/>
    <x v="5"/>
    <x v="21"/>
    <x v="6"/>
    <x v="30"/>
    <x v="6"/>
    <n v="3.3384000000000005"/>
    <n v="1.5960000000000001"/>
    <n v="1.7424000000000004"/>
  </r>
  <r>
    <x v="5"/>
    <x v="5"/>
    <x v="21"/>
    <x v="6"/>
    <x v="31"/>
    <x v="7"/>
    <n v="4.0716000000000001"/>
    <n v="1.5907499999999999"/>
    <n v="2.4808500000000002"/>
  </r>
  <r>
    <x v="5"/>
    <x v="5"/>
    <x v="21"/>
    <x v="6"/>
    <x v="32"/>
    <x v="8"/>
    <n v="4.173"/>
    <n v="2.0474999999999999"/>
    <n v="2.1255000000000002"/>
  </r>
  <r>
    <x v="5"/>
    <x v="5"/>
    <x v="21"/>
    <x v="6"/>
    <x v="33"/>
    <x v="9"/>
    <n v="4.7501999999999995"/>
    <n v="2.5725000000000002"/>
    <n v="2.1776999999999993"/>
  </r>
  <r>
    <x v="5"/>
    <x v="5"/>
    <x v="21"/>
    <x v="6"/>
    <x v="34"/>
    <x v="10"/>
    <n v="5.07"/>
    <n v="2.20675"/>
    <n v="2.8632500000000003"/>
  </r>
  <r>
    <x v="5"/>
    <x v="5"/>
    <x v="21"/>
    <x v="6"/>
    <x v="35"/>
    <x v="11"/>
    <n v="4.0247999999999999"/>
    <n v="1.8690000000000002"/>
    <n v="2.1557999999999997"/>
  </r>
  <r>
    <x v="5"/>
    <x v="5"/>
    <x v="21"/>
    <x v="6"/>
    <x v="24"/>
    <x v="0"/>
    <n v="3.0469500000000003"/>
    <n v="0.95400000000000007"/>
    <n v="2.0929500000000001"/>
  </r>
  <r>
    <x v="5"/>
    <x v="5"/>
    <x v="21"/>
    <x v="6"/>
    <x v="25"/>
    <x v="1"/>
    <n v="4.9531999999999998"/>
    <n v="1.6660000000000001"/>
    <n v="3.2871999999999995"/>
  </r>
  <r>
    <x v="5"/>
    <x v="5"/>
    <x v="21"/>
    <x v="6"/>
    <x v="26"/>
    <x v="2"/>
    <n v="5.6607999999999992"/>
    <n v="1.6640000000000001"/>
    <n v="3.996799999999999"/>
  </r>
  <r>
    <x v="5"/>
    <x v="5"/>
    <x v="21"/>
    <x v="6"/>
    <x v="27"/>
    <x v="3"/>
    <n v="3.8430000000000004"/>
    <n v="1.5960000000000001"/>
    <n v="2.2470000000000003"/>
  </r>
  <r>
    <x v="5"/>
    <x v="5"/>
    <x v="21"/>
    <x v="6"/>
    <x v="28"/>
    <x v="4"/>
    <n v="3.1476000000000002"/>
    <n v="1.0920000000000001"/>
    <n v="2.0556000000000001"/>
  </r>
  <r>
    <x v="5"/>
    <x v="5"/>
    <x v="21"/>
    <x v="6"/>
    <x v="29"/>
    <x v="5"/>
    <n v="3.6874500000000006"/>
    <n v="1.2349999999999999"/>
    <n v="2.4524500000000007"/>
  </r>
  <r>
    <x v="5"/>
    <x v="5"/>
    <x v="21"/>
    <x v="6"/>
    <x v="30"/>
    <x v="6"/>
    <n v="2.8303999999999996"/>
    <n v="0.88800000000000012"/>
    <n v="1.9423999999999995"/>
  </r>
  <r>
    <x v="5"/>
    <x v="5"/>
    <x v="21"/>
    <x v="6"/>
    <x v="31"/>
    <x v="7"/>
    <n v="2.5254000000000003"/>
    <n v="0.76500000000000001"/>
    <n v="1.7604000000000002"/>
  </r>
  <r>
    <x v="5"/>
    <x v="5"/>
    <x v="21"/>
    <x v="6"/>
    <x v="32"/>
    <x v="8"/>
    <n v="2.5620000000000003"/>
    <n v="0.84"/>
    <n v="1.7220000000000004"/>
  </r>
  <r>
    <x v="5"/>
    <x v="5"/>
    <x v="21"/>
    <x v="6"/>
    <x v="33"/>
    <x v="9"/>
    <n v="3.6295000000000002"/>
    <n v="1.2180000000000002"/>
    <n v="2.4115000000000002"/>
  </r>
  <r>
    <x v="5"/>
    <x v="5"/>
    <x v="21"/>
    <x v="6"/>
    <x v="34"/>
    <x v="10"/>
    <n v="3.5288500000000003"/>
    <n v="1.4430000000000003"/>
    <n v="2.0858499999999998"/>
  </r>
  <r>
    <x v="5"/>
    <x v="5"/>
    <x v="21"/>
    <x v="6"/>
    <x v="35"/>
    <x v="11"/>
    <n v="3.5868000000000002"/>
    <n v="1.02"/>
    <n v="2.5668000000000002"/>
  </r>
  <r>
    <x v="5"/>
    <x v="5"/>
    <x v="21"/>
    <x v="6"/>
    <x v="24"/>
    <x v="0"/>
    <n v="1.0912500000000001"/>
    <n v="0.51480000000000004"/>
    <n v="0.57645000000000002"/>
  </r>
  <r>
    <x v="5"/>
    <x v="5"/>
    <x v="21"/>
    <x v="6"/>
    <x v="25"/>
    <x v="1"/>
    <n v="2.0649999999999999"/>
    <n v="0.82390000000000008"/>
    <n v="1.2410999999999999"/>
  </r>
  <r>
    <x v="5"/>
    <x v="5"/>
    <x v="21"/>
    <x v="6"/>
    <x v="26"/>
    <x v="2"/>
    <n v="2.16"/>
    <n v="0.70400000000000007"/>
    <n v="1.456"/>
  </r>
  <r>
    <x v="5"/>
    <x v="5"/>
    <x v="21"/>
    <x v="6"/>
    <x v="27"/>
    <x v="3"/>
    <n v="1.4875"/>
    <n v="0.88549999999999995"/>
    <n v="0.60200000000000009"/>
  </r>
  <r>
    <x v="5"/>
    <x v="5"/>
    <x v="21"/>
    <x v="6"/>
    <x v="28"/>
    <x v="4"/>
    <n v="1.2449999999999999"/>
    <n v="0.73260000000000014"/>
    <n v="0.51239999999999974"/>
  </r>
  <r>
    <x v="5"/>
    <x v="5"/>
    <x v="21"/>
    <x v="6"/>
    <x v="29"/>
    <x v="5"/>
    <n v="1.625"/>
    <n v="0.57915000000000005"/>
    <n v="1.0458499999999999"/>
  </r>
  <r>
    <x v="5"/>
    <x v="5"/>
    <x v="21"/>
    <x v="6"/>
    <x v="30"/>
    <x v="6"/>
    <n v="1.1499999999999999"/>
    <n v="0.36519999999999997"/>
    <n v="0.78479999999999994"/>
  </r>
  <r>
    <x v="5"/>
    <x v="5"/>
    <x v="21"/>
    <x v="6"/>
    <x v="31"/>
    <x v="7"/>
    <n v="0.93374999999999997"/>
    <n v="0.43559999999999999"/>
    <n v="0.49814999999999998"/>
  </r>
  <r>
    <x v="5"/>
    <x v="5"/>
    <x v="21"/>
    <x v="6"/>
    <x v="32"/>
    <x v="8"/>
    <n v="1.125"/>
    <n v="0.66"/>
    <n v="0.46499999999999997"/>
  </r>
  <r>
    <x v="5"/>
    <x v="5"/>
    <x v="21"/>
    <x v="6"/>
    <x v="33"/>
    <x v="9"/>
    <n v="1.7149999999999999"/>
    <n v="0.68530000000000002"/>
    <n v="1.0296999999999998"/>
  </r>
  <r>
    <x v="5"/>
    <x v="5"/>
    <x v="21"/>
    <x v="6"/>
    <x v="34"/>
    <x v="10"/>
    <n v="1.7225000000000001"/>
    <n v="0.79365000000000008"/>
    <n v="0.92885000000000006"/>
  </r>
  <r>
    <x v="5"/>
    <x v="5"/>
    <x v="21"/>
    <x v="6"/>
    <x v="35"/>
    <x v="11"/>
    <n v="1.47"/>
    <n v="0.58740000000000003"/>
    <n v="0.88259999999999994"/>
  </r>
  <r>
    <x v="2"/>
    <x v="2"/>
    <x v="22"/>
    <x v="0"/>
    <x v="24"/>
    <x v="0"/>
    <n v="33.911999999999999"/>
    <n v="12.0105"/>
    <n v="21.901499999999999"/>
  </r>
  <r>
    <x v="2"/>
    <x v="2"/>
    <x v="22"/>
    <x v="0"/>
    <x v="25"/>
    <x v="1"/>
    <n v="64.291499999999999"/>
    <n v="23.518600000000003"/>
    <n v="40.772899999999993"/>
  </r>
  <r>
    <x v="2"/>
    <x v="2"/>
    <x v="22"/>
    <x v="0"/>
    <x v="26"/>
    <x v="2"/>
    <n v="64.056000000000012"/>
    <n v="24.115200000000002"/>
    <n v="39.94080000000001"/>
  </r>
  <r>
    <x v="2"/>
    <x v="2"/>
    <x v="22"/>
    <x v="0"/>
    <x v="27"/>
    <x v="3"/>
    <n v="56.049000000000007"/>
    <n v="24.837399999999999"/>
    <n v="31.211600000000008"/>
  </r>
  <r>
    <x v="2"/>
    <x v="2"/>
    <x v="22"/>
    <x v="0"/>
    <x v="28"/>
    <x v="4"/>
    <n v="50.397000000000006"/>
    <n v="22.608000000000001"/>
    <n v="27.789000000000005"/>
  </r>
  <r>
    <x v="2"/>
    <x v="2"/>
    <x v="22"/>
    <x v="0"/>
    <x v="29"/>
    <x v="5"/>
    <n v="60.209499999999998"/>
    <n v="20.818200000000001"/>
    <n v="39.391300000000001"/>
  </r>
  <r>
    <x v="2"/>
    <x v="2"/>
    <x v="22"/>
    <x v="0"/>
    <x v="30"/>
    <x v="6"/>
    <n v="32.028000000000006"/>
    <n v="11.1784"/>
    <n v="20.849600000000006"/>
  </r>
  <r>
    <x v="2"/>
    <x v="2"/>
    <x v="22"/>
    <x v="0"/>
    <x v="31"/>
    <x v="7"/>
    <n v="30.379500000000004"/>
    <n v="14.412600000000001"/>
    <n v="15.966900000000003"/>
  </r>
  <r>
    <x v="2"/>
    <x v="2"/>
    <x v="22"/>
    <x v="0"/>
    <x v="32"/>
    <x v="8"/>
    <n v="38.464999999999996"/>
    <n v="16.485000000000003"/>
    <n v="21.979999999999993"/>
  </r>
  <r>
    <x v="2"/>
    <x v="2"/>
    <x v="22"/>
    <x v="0"/>
    <x v="33"/>
    <x v="9"/>
    <n v="57.697500000000005"/>
    <n v="19.122600000000002"/>
    <n v="38.5749"/>
  </r>
  <r>
    <x v="2"/>
    <x v="2"/>
    <x v="22"/>
    <x v="0"/>
    <x v="34"/>
    <x v="10"/>
    <n v="47.453250000000004"/>
    <n v="22.042800000000003"/>
    <n v="25.410450000000001"/>
  </r>
  <r>
    <x v="2"/>
    <x v="2"/>
    <x v="22"/>
    <x v="0"/>
    <x v="35"/>
    <x v="11"/>
    <n v="40.506"/>
    <n v="21.854399999999998"/>
    <n v="18.651600000000002"/>
  </r>
  <r>
    <x v="2"/>
    <x v="2"/>
    <x v="22"/>
    <x v="1"/>
    <x v="24"/>
    <x v="0"/>
    <n v="25.839000000000006"/>
    <n v="19.938600000000001"/>
    <n v="5.9004000000000048"/>
  </r>
  <r>
    <x v="2"/>
    <x v="2"/>
    <x v="22"/>
    <x v="1"/>
    <x v="25"/>
    <x v="1"/>
    <n v="42.020999999999994"/>
    <n v="26.919200000000004"/>
    <n v="15.10179999999999"/>
  </r>
  <r>
    <x v="2"/>
    <x v="2"/>
    <x v="22"/>
    <x v="1"/>
    <x v="26"/>
    <x v="2"/>
    <n v="40.507199999999997"/>
    <n v="35.446399999999997"/>
    <n v="5.0608000000000004"/>
  </r>
  <r>
    <x v="2"/>
    <x v="2"/>
    <x v="22"/>
    <x v="1"/>
    <x v="27"/>
    <x v="3"/>
    <n v="31.7898"/>
    <n v="30.723000000000003"/>
    <n v="1.0667999999999971"/>
  </r>
  <r>
    <x v="2"/>
    <x v="2"/>
    <x v="22"/>
    <x v="1"/>
    <x v="28"/>
    <x v="4"/>
    <n v="25.369200000000003"/>
    <n v="28.340399999999999"/>
    <n v="-2.9711999999999961"/>
  </r>
  <r>
    <x v="2"/>
    <x v="2"/>
    <x v="22"/>
    <x v="1"/>
    <x v="29"/>
    <x v="5"/>
    <n v="32.912100000000002"/>
    <n v="25.811499999999999"/>
    <n v="7.1006000000000036"/>
  </r>
  <r>
    <x v="2"/>
    <x v="2"/>
    <x v="22"/>
    <x v="1"/>
    <x v="30"/>
    <x v="6"/>
    <n v="24.429599999999997"/>
    <n v="19.896799999999999"/>
    <n v="4.5327999999999982"/>
  </r>
  <r>
    <x v="2"/>
    <x v="2"/>
    <x v="22"/>
    <x v="1"/>
    <x v="31"/>
    <x v="7"/>
    <n v="25.134300000000003"/>
    <n v="16.364699999999999"/>
    <n v="8.7696000000000041"/>
  </r>
  <r>
    <x v="2"/>
    <x v="2"/>
    <x v="22"/>
    <x v="1"/>
    <x v="32"/>
    <x v="8"/>
    <n v="28.971000000000004"/>
    <n v="24.871000000000002"/>
    <n v="4.1000000000000014"/>
  </r>
  <r>
    <x v="2"/>
    <x v="2"/>
    <x v="22"/>
    <x v="1"/>
    <x v="33"/>
    <x v="9"/>
    <n v="36.54"/>
    <n v="23.408000000000001"/>
    <n v="13.131999999999998"/>
  </r>
  <r>
    <x v="2"/>
    <x v="2"/>
    <x v="22"/>
    <x v="1"/>
    <x v="34"/>
    <x v="10"/>
    <n v="36.644400000000005"/>
    <n v="21.736000000000004"/>
    <n v="14.9084"/>
  </r>
  <r>
    <x v="2"/>
    <x v="2"/>
    <x v="22"/>
    <x v="1"/>
    <x v="35"/>
    <x v="11"/>
    <n v="29.127600000000001"/>
    <n v="22.822800000000001"/>
    <n v="6.3048000000000002"/>
  </r>
  <r>
    <x v="2"/>
    <x v="2"/>
    <x v="22"/>
    <x v="2"/>
    <x v="24"/>
    <x v="0"/>
    <n v="13.186800000000002"/>
    <n v="5.6880000000000006"/>
    <n v="7.498800000000001"/>
  </r>
  <r>
    <x v="2"/>
    <x v="2"/>
    <x v="22"/>
    <x v="2"/>
    <x v="25"/>
    <x v="1"/>
    <n v="14.968800000000002"/>
    <n v="9.0692000000000004"/>
    <n v="5.8996000000000013"/>
  </r>
  <r>
    <x v="2"/>
    <x v="2"/>
    <x v="22"/>
    <x v="2"/>
    <x v="26"/>
    <x v="2"/>
    <n v="25.1328"/>
    <n v="14.9152"/>
    <n v="10.217599999999999"/>
  </r>
  <r>
    <x v="2"/>
    <x v="2"/>
    <x v="22"/>
    <x v="2"/>
    <x v="27"/>
    <x v="3"/>
    <n v="18.6648"/>
    <n v="10.617599999999999"/>
    <n v="8.0472000000000001"/>
  </r>
  <r>
    <x v="2"/>
    <x v="2"/>
    <x v="22"/>
    <x v="2"/>
    <x v="28"/>
    <x v="4"/>
    <n v="13.9392"/>
    <n v="9.1956000000000007"/>
    <n v="4.7435999999999989"/>
  </r>
  <r>
    <x v="2"/>
    <x v="2"/>
    <x v="22"/>
    <x v="2"/>
    <x v="29"/>
    <x v="5"/>
    <n v="14.586"/>
    <n v="8.934899999999999"/>
    <n v="5.6511000000000013"/>
  </r>
  <r>
    <x v="2"/>
    <x v="2"/>
    <x v="22"/>
    <x v="2"/>
    <x v="30"/>
    <x v="6"/>
    <n v="11.299200000000001"/>
    <n v="5.0560000000000009"/>
    <n v="6.2431999999999999"/>
  </r>
  <r>
    <x v="2"/>
    <x v="2"/>
    <x v="22"/>
    <x v="2"/>
    <x v="31"/>
    <x v="7"/>
    <n v="11.6424"/>
    <n v="6.7545000000000002"/>
    <n v="4.8879000000000001"/>
  </r>
  <r>
    <x v="2"/>
    <x v="2"/>
    <x v="22"/>
    <x v="2"/>
    <x v="32"/>
    <x v="8"/>
    <n v="15.708"/>
    <n v="8.6900000000000013"/>
    <n v="7.0179999999999989"/>
  </r>
  <r>
    <x v="2"/>
    <x v="2"/>
    <x v="22"/>
    <x v="2"/>
    <x v="33"/>
    <x v="9"/>
    <n v="19.034400000000002"/>
    <n v="11.944800000000001"/>
    <n v="7.0896000000000008"/>
  </r>
  <r>
    <x v="2"/>
    <x v="2"/>
    <x v="22"/>
    <x v="2"/>
    <x v="34"/>
    <x v="10"/>
    <n v="15.9588"/>
    <n v="11.1943"/>
    <n v="4.7645"/>
  </r>
  <r>
    <x v="2"/>
    <x v="2"/>
    <x v="22"/>
    <x v="2"/>
    <x v="35"/>
    <x v="11"/>
    <n v="18.374399999999998"/>
    <n v="7.8684000000000003"/>
    <n v="10.505999999999997"/>
  </r>
  <r>
    <x v="2"/>
    <x v="2"/>
    <x v="22"/>
    <x v="3"/>
    <x v="24"/>
    <x v="0"/>
    <n v="37.662300000000002"/>
    <n v="21.10275"/>
    <n v="16.559550000000002"/>
  </r>
  <r>
    <x v="2"/>
    <x v="2"/>
    <x v="22"/>
    <x v="3"/>
    <x v="25"/>
    <x v="1"/>
    <n v="60.696999999999996"/>
    <n v="33.407499999999999"/>
    <n v="27.289499999999997"/>
  </r>
  <r>
    <x v="2"/>
    <x v="2"/>
    <x v="22"/>
    <x v="3"/>
    <x v="26"/>
    <x v="2"/>
    <n v="51.271999999999998"/>
    <n v="35.856000000000009"/>
    <n v="15.41599999999999"/>
  </r>
  <r>
    <x v="2"/>
    <x v="2"/>
    <x v="22"/>
    <x v="3"/>
    <x v="27"/>
    <x v="3"/>
    <n v="46.446400000000004"/>
    <n v="34.278999999999996"/>
    <n v="12.167400000000008"/>
  </r>
  <r>
    <x v="2"/>
    <x v="2"/>
    <x v="22"/>
    <x v="3"/>
    <x v="28"/>
    <x v="4"/>
    <n v="41.168400000000005"/>
    <n v="21.414000000000001"/>
    <n v="19.754400000000004"/>
  </r>
  <r>
    <x v="2"/>
    <x v="2"/>
    <x v="22"/>
    <x v="3"/>
    <x v="29"/>
    <x v="5"/>
    <n v="55.381299999999996"/>
    <n v="32.369999999999997"/>
    <n v="23.011299999999999"/>
  </r>
  <r>
    <x v="2"/>
    <x v="2"/>
    <x v="22"/>
    <x v="3"/>
    <x v="30"/>
    <x v="6"/>
    <n v="30.461600000000001"/>
    <n v="16.932000000000002"/>
    <n v="13.529599999999999"/>
  </r>
  <r>
    <x v="2"/>
    <x v="2"/>
    <x v="22"/>
    <x v="3"/>
    <x v="31"/>
    <x v="7"/>
    <n v="28.840499999999999"/>
    <n v="17.928000000000001"/>
    <n v="10.912499999999998"/>
  </r>
  <r>
    <x v="2"/>
    <x v="2"/>
    <x v="22"/>
    <x v="3"/>
    <x v="32"/>
    <x v="8"/>
    <n v="41.093000000000004"/>
    <n v="22.41"/>
    <n v="18.683000000000003"/>
  </r>
  <r>
    <x v="2"/>
    <x v="2"/>
    <x v="22"/>
    <x v="3"/>
    <x v="33"/>
    <x v="9"/>
    <n v="47.502000000000002"/>
    <n v="31.955000000000002"/>
    <n v="15.547000000000001"/>
  </r>
  <r>
    <x v="2"/>
    <x v="2"/>
    <x v="22"/>
    <x v="3"/>
    <x v="34"/>
    <x v="10"/>
    <n v="49.500099999999996"/>
    <n v="23.468250000000001"/>
    <n v="26.031849999999995"/>
  </r>
  <r>
    <x v="2"/>
    <x v="2"/>
    <x v="22"/>
    <x v="3"/>
    <x v="35"/>
    <x v="11"/>
    <n v="42.073200000000007"/>
    <n v="25.896000000000004"/>
    <n v="16.177200000000003"/>
  </r>
  <r>
    <x v="2"/>
    <x v="2"/>
    <x v="22"/>
    <x v="4"/>
    <x v="24"/>
    <x v="0"/>
    <n v="30.069900000000004"/>
    <n v="16.2927"/>
    <n v="13.777200000000004"/>
  </r>
  <r>
    <x v="2"/>
    <x v="2"/>
    <x v="22"/>
    <x v="4"/>
    <x v="25"/>
    <x v="1"/>
    <n v="41.718600000000002"/>
    <n v="33.595799999999997"/>
    <n v="8.1228000000000051"/>
  </r>
  <r>
    <x v="2"/>
    <x v="2"/>
    <x v="22"/>
    <x v="4"/>
    <x v="26"/>
    <x v="2"/>
    <n v="38.528000000000006"/>
    <n v="30.648800000000001"/>
    <n v="7.8792000000000044"/>
  </r>
  <r>
    <x v="2"/>
    <x v="2"/>
    <x v="22"/>
    <x v="4"/>
    <x v="27"/>
    <x v="3"/>
    <n v="45.511200000000002"/>
    <n v="27.4071"/>
    <n v="18.104100000000003"/>
  </r>
  <r>
    <x v="2"/>
    <x v="2"/>
    <x v="22"/>
    <x v="4"/>
    <x v="28"/>
    <x v="4"/>
    <n v="36.481200000000001"/>
    <n v="20.713200000000001"/>
    <n v="15.768000000000001"/>
  </r>
  <r>
    <x v="2"/>
    <x v="2"/>
    <x v="22"/>
    <x v="4"/>
    <x v="29"/>
    <x v="5"/>
    <n v="38.3474"/>
    <n v="27.091350000000002"/>
    <n v="11.256049999999998"/>
  </r>
  <r>
    <x v="2"/>
    <x v="2"/>
    <x v="22"/>
    <x v="4"/>
    <x v="30"/>
    <x v="6"/>
    <n v="28.655200000000001"/>
    <n v="15.829599999999999"/>
    <n v="12.825600000000001"/>
  </r>
  <r>
    <x v="2"/>
    <x v="2"/>
    <x v="22"/>
    <x v="4"/>
    <x v="31"/>
    <x v="7"/>
    <n v="22.213799999999999"/>
    <n v="17.429400000000001"/>
    <n v="4.784399999999998"/>
  </r>
  <r>
    <x v="2"/>
    <x v="2"/>
    <x v="22"/>
    <x v="4"/>
    <x v="32"/>
    <x v="8"/>
    <n v="35.518000000000001"/>
    <n v="23.7865"/>
    <n v="11.7315"/>
  </r>
  <r>
    <x v="2"/>
    <x v="2"/>
    <x v="22"/>
    <x v="4"/>
    <x v="33"/>
    <x v="9"/>
    <n v="42.982800000000005"/>
    <n v="28.880599999999998"/>
    <n v="14.102200000000007"/>
  </r>
  <r>
    <x v="2"/>
    <x v="2"/>
    <x v="22"/>
    <x v="4"/>
    <x v="34"/>
    <x v="10"/>
    <n v="39.521300000000004"/>
    <n v="29.554200000000005"/>
    <n v="9.9670999999999985"/>
  </r>
  <r>
    <x v="2"/>
    <x v="2"/>
    <x v="22"/>
    <x v="4"/>
    <x v="35"/>
    <x v="11"/>
    <n v="32.869199999999999"/>
    <n v="23.239200000000004"/>
    <n v="9.6299999999999955"/>
  </r>
  <r>
    <x v="2"/>
    <x v="2"/>
    <x v="22"/>
    <x v="5"/>
    <x v="24"/>
    <x v="0"/>
    <n v="12.101400000000002"/>
    <n v="8.3834999999999997"/>
    <n v="3.717900000000002"/>
  </r>
  <r>
    <x v="2"/>
    <x v="2"/>
    <x v="22"/>
    <x v="5"/>
    <x v="25"/>
    <x v="1"/>
    <n v="17.081399999999999"/>
    <n v="12.927599999999998"/>
    <n v="4.1538000000000004"/>
  </r>
  <r>
    <x v="2"/>
    <x v="2"/>
    <x v="22"/>
    <x v="5"/>
    <x v="26"/>
    <x v="2"/>
    <n v="18.724800000000002"/>
    <n v="12.96"/>
    <n v="5.764800000000001"/>
  </r>
  <r>
    <x v="2"/>
    <x v="2"/>
    <x v="22"/>
    <x v="5"/>
    <x v="27"/>
    <x v="3"/>
    <n v="16.732799999999997"/>
    <n v="11.34"/>
    <n v="5.3927999999999976"/>
  </r>
  <r>
    <x v="2"/>
    <x v="2"/>
    <x v="22"/>
    <x v="5"/>
    <x v="28"/>
    <x v="4"/>
    <n v="15.985800000000001"/>
    <n v="11.664"/>
    <n v="4.3218000000000014"/>
  </r>
  <r>
    <x v="2"/>
    <x v="2"/>
    <x v="22"/>
    <x v="5"/>
    <x v="29"/>
    <x v="5"/>
    <n v="16.508699999999997"/>
    <n v="12.425399999999998"/>
    <n v="4.0832999999999995"/>
  </r>
  <r>
    <x v="2"/>
    <x v="2"/>
    <x v="22"/>
    <x v="5"/>
    <x v="30"/>
    <x v="6"/>
    <n v="10.458000000000002"/>
    <n v="7.2576000000000009"/>
    <n v="3.200400000000001"/>
  </r>
  <r>
    <x v="2"/>
    <x v="2"/>
    <x v="22"/>
    <x v="5"/>
    <x v="31"/>
    <x v="7"/>
    <n v="10.64475"/>
    <n v="6.8525999999999998"/>
    <n v="3.7921500000000004"/>
  </r>
  <r>
    <x v="2"/>
    <x v="2"/>
    <x v="22"/>
    <x v="5"/>
    <x v="32"/>
    <x v="8"/>
    <n v="12.325500000000002"/>
    <n v="7.613999999999999"/>
    <n v="4.7115000000000027"/>
  </r>
  <r>
    <x v="2"/>
    <x v="2"/>
    <x v="22"/>
    <x v="5"/>
    <x v="33"/>
    <x v="9"/>
    <n v="19.347300000000001"/>
    <n v="11.680200000000001"/>
    <n v="7.6670999999999996"/>
  </r>
  <r>
    <x v="2"/>
    <x v="2"/>
    <x v="22"/>
    <x v="5"/>
    <x v="34"/>
    <x v="10"/>
    <n v="15.861299999999998"/>
    <n v="10.740599999999999"/>
    <n v="5.1206999999999994"/>
  </r>
  <r>
    <x v="2"/>
    <x v="2"/>
    <x v="22"/>
    <x v="5"/>
    <x v="35"/>
    <x v="11"/>
    <n v="13.8942"/>
    <n v="11.2752"/>
    <n v="2.6189999999999998"/>
  </r>
  <r>
    <x v="2"/>
    <x v="2"/>
    <x v="22"/>
    <x v="6"/>
    <x v="24"/>
    <x v="0"/>
    <n v="1.6816500000000001"/>
    <n v="0.53460000000000008"/>
    <n v="1.1470500000000001"/>
  </r>
  <r>
    <x v="2"/>
    <x v="2"/>
    <x v="22"/>
    <x v="6"/>
    <x v="25"/>
    <x v="1"/>
    <n v="2.331"/>
    <n v="0.79310000000000003"/>
    <n v="1.5379"/>
  </r>
  <r>
    <x v="2"/>
    <x v="2"/>
    <x v="22"/>
    <x v="6"/>
    <x v="26"/>
    <x v="2"/>
    <n v="3.0784000000000002"/>
    <n v="0.83599999999999997"/>
    <n v="2.2424000000000004"/>
  </r>
  <r>
    <x v="2"/>
    <x v="2"/>
    <x v="22"/>
    <x v="6"/>
    <x v="27"/>
    <x v="3"/>
    <n v="3.0302999999999995"/>
    <n v="0.6160000000000001"/>
    <n v="2.4142999999999994"/>
  </r>
  <r>
    <x v="2"/>
    <x v="2"/>
    <x v="22"/>
    <x v="6"/>
    <x v="28"/>
    <x v="4"/>
    <n v="1.7982000000000002"/>
    <n v="0.76559999999999995"/>
    <n v="1.0326000000000004"/>
  </r>
  <r>
    <x v="2"/>
    <x v="2"/>
    <x v="22"/>
    <x v="6"/>
    <x v="29"/>
    <x v="5"/>
    <n v="2.2847500000000003"/>
    <n v="0.76505000000000001"/>
    <n v="1.5197000000000003"/>
  </r>
  <r>
    <x v="2"/>
    <x v="2"/>
    <x v="22"/>
    <x v="6"/>
    <x v="30"/>
    <x v="6"/>
    <n v="1.5096000000000001"/>
    <n v="0.51919999999999999"/>
    <n v="0.99040000000000006"/>
  </r>
  <r>
    <x v="2"/>
    <x v="2"/>
    <x v="22"/>
    <x v="6"/>
    <x v="31"/>
    <x v="7"/>
    <n v="1.7982000000000002"/>
    <n v="0.58409999999999995"/>
    <n v="1.2141000000000002"/>
  </r>
  <r>
    <x v="2"/>
    <x v="2"/>
    <x v="22"/>
    <x v="6"/>
    <x v="32"/>
    <x v="8"/>
    <n v="2.0350000000000001"/>
    <n v="0.62149999999999994"/>
    <n v="1.4135000000000002"/>
  </r>
  <r>
    <x v="2"/>
    <x v="2"/>
    <x v="22"/>
    <x v="6"/>
    <x v="33"/>
    <x v="9"/>
    <n v="2.5381999999999998"/>
    <n v="0.73919999999999997"/>
    <n v="1.7989999999999999"/>
  </r>
  <r>
    <x v="2"/>
    <x v="2"/>
    <x v="22"/>
    <x v="6"/>
    <x v="34"/>
    <x v="10"/>
    <n v="2.1885500000000002"/>
    <n v="0.65064999999999995"/>
    <n v="1.5379000000000003"/>
  </r>
  <r>
    <x v="2"/>
    <x v="2"/>
    <x v="22"/>
    <x v="6"/>
    <x v="35"/>
    <x v="11"/>
    <n v="2.2422000000000004"/>
    <n v="0.75900000000000001"/>
    <n v="1.4832000000000005"/>
  </r>
  <r>
    <x v="2"/>
    <x v="2"/>
    <x v="22"/>
    <x v="6"/>
    <x v="24"/>
    <x v="0"/>
    <n v="1.4094"/>
    <n v="0.60839999999999994"/>
    <n v="0.80100000000000005"/>
  </r>
  <r>
    <x v="2"/>
    <x v="2"/>
    <x v="22"/>
    <x v="6"/>
    <x v="25"/>
    <x v="1"/>
    <n v="2.4443999999999999"/>
    <n v="0.83720000000000006"/>
    <n v="1.6071999999999997"/>
  </r>
  <r>
    <x v="2"/>
    <x v="2"/>
    <x v="22"/>
    <x v="6"/>
    <x v="26"/>
    <x v="2"/>
    <n v="3.3119999999999998"/>
    <n v="0.83200000000000007"/>
    <n v="2.4799999999999995"/>
  </r>
  <r>
    <x v="2"/>
    <x v="2"/>
    <x v="22"/>
    <x v="6"/>
    <x v="27"/>
    <x v="3"/>
    <n v="2.2427999999999999"/>
    <n v="0.90090000000000003"/>
    <n v="1.3418999999999999"/>
  </r>
  <r>
    <x v="2"/>
    <x v="2"/>
    <x v="22"/>
    <x v="6"/>
    <x v="28"/>
    <x v="4"/>
    <n v="2.5704000000000002"/>
    <n v="0.76439999999999997"/>
    <n v="1.8060000000000003"/>
  </r>
  <r>
    <x v="2"/>
    <x v="2"/>
    <x v="22"/>
    <x v="6"/>
    <x v="29"/>
    <x v="5"/>
    <n v="2.4335999999999998"/>
    <n v="0.69289999999999996"/>
    <n v="1.7406999999999999"/>
  </r>
  <r>
    <x v="2"/>
    <x v="2"/>
    <x v="22"/>
    <x v="6"/>
    <x v="30"/>
    <x v="6"/>
    <n v="1.512"/>
    <n v="0.44719999999999999"/>
    <n v="1.0648"/>
  </r>
  <r>
    <x v="2"/>
    <x v="2"/>
    <x v="22"/>
    <x v="6"/>
    <x v="31"/>
    <x v="7"/>
    <n v="1.3608"/>
    <n v="0.54405000000000003"/>
    <n v="0.81674999999999998"/>
  </r>
  <r>
    <x v="2"/>
    <x v="2"/>
    <x v="22"/>
    <x v="6"/>
    <x v="32"/>
    <x v="8"/>
    <n v="1.4580000000000002"/>
    <n v="0.70850000000000013"/>
    <n v="0.74950000000000006"/>
  </r>
  <r>
    <x v="2"/>
    <x v="2"/>
    <x v="22"/>
    <x v="6"/>
    <x v="33"/>
    <x v="9"/>
    <n v="2.2176"/>
    <n v="0.80080000000000007"/>
    <n v="1.4167999999999998"/>
  </r>
  <r>
    <x v="2"/>
    <x v="2"/>
    <x v="22"/>
    <x v="6"/>
    <x v="34"/>
    <x v="10"/>
    <n v="2.6441999999999997"/>
    <n v="0.81119999999999992"/>
    <n v="1.8329999999999997"/>
  </r>
  <r>
    <x v="2"/>
    <x v="2"/>
    <x v="22"/>
    <x v="6"/>
    <x v="35"/>
    <x v="11"/>
    <n v="2.2680000000000002"/>
    <n v="0.71760000000000002"/>
    <n v="1.5504000000000002"/>
  </r>
  <r>
    <x v="2"/>
    <x v="2"/>
    <x v="22"/>
    <x v="6"/>
    <x v="24"/>
    <x v="0"/>
    <n v="0.14580000000000001"/>
    <n v="3.6450000000000003E-2"/>
    <n v="0.10935"/>
  </r>
  <r>
    <x v="2"/>
    <x v="2"/>
    <x v="22"/>
    <x v="6"/>
    <x v="25"/>
    <x v="1"/>
    <n v="0.2079"/>
    <n v="8.4000000000000005E-2"/>
    <n v="0.1239"/>
  </r>
  <r>
    <x v="2"/>
    <x v="2"/>
    <x v="22"/>
    <x v="6"/>
    <x v="26"/>
    <x v="2"/>
    <n v="0.23039999999999999"/>
    <n v="9.0399999999999994E-2"/>
    <n v="0.14000000000000001"/>
  </r>
  <r>
    <x v="2"/>
    <x v="2"/>
    <x v="22"/>
    <x v="6"/>
    <x v="27"/>
    <x v="3"/>
    <n v="0.21629999999999999"/>
    <n v="8.4000000000000005E-2"/>
    <n v="0.13229999999999997"/>
  </r>
  <r>
    <x v="2"/>
    <x v="2"/>
    <x v="22"/>
    <x v="6"/>
    <x v="28"/>
    <x v="4"/>
    <n v="0.21419999999999997"/>
    <n v="6.54E-2"/>
    <n v="0.14879999999999999"/>
  </r>
  <r>
    <x v="2"/>
    <x v="2"/>
    <x v="22"/>
    <x v="6"/>
    <x v="29"/>
    <x v="5"/>
    <n v="0.17550000000000002"/>
    <n v="7.0200000000000012E-2"/>
    <n v="0.1053"/>
  </r>
  <r>
    <x v="2"/>
    <x v="2"/>
    <x v="22"/>
    <x v="6"/>
    <x v="30"/>
    <x v="6"/>
    <n v="0.1176"/>
    <n v="4.1200000000000001E-2"/>
    <n v="7.6399999999999996E-2"/>
  </r>
  <r>
    <x v="2"/>
    <x v="2"/>
    <x v="22"/>
    <x v="6"/>
    <x v="31"/>
    <x v="7"/>
    <n v="0.1323"/>
    <n v="4.4549999999999999E-2"/>
    <n v="8.7749999999999995E-2"/>
  </r>
  <r>
    <x v="2"/>
    <x v="2"/>
    <x v="22"/>
    <x v="6"/>
    <x v="32"/>
    <x v="8"/>
    <n v="0.17249999999999999"/>
    <n v="4.7500000000000001E-2"/>
    <n v="0.12499999999999999"/>
  </r>
  <r>
    <x v="2"/>
    <x v="2"/>
    <x v="22"/>
    <x v="6"/>
    <x v="33"/>
    <x v="9"/>
    <n v="0.24989999999999998"/>
    <n v="5.8800000000000005E-2"/>
    <n v="0.19109999999999999"/>
  </r>
  <r>
    <x v="2"/>
    <x v="2"/>
    <x v="22"/>
    <x v="6"/>
    <x v="34"/>
    <x v="10"/>
    <n v="0.16184999999999999"/>
    <n v="6.7600000000000007E-2"/>
    <n v="9.4249999999999987E-2"/>
  </r>
  <r>
    <x v="2"/>
    <x v="2"/>
    <x v="22"/>
    <x v="6"/>
    <x v="35"/>
    <x v="11"/>
    <n v="0.19980000000000001"/>
    <n v="6.6000000000000003E-2"/>
    <n v="0.1338"/>
  </r>
  <r>
    <x v="2"/>
    <x v="2"/>
    <x v="22"/>
    <x v="6"/>
    <x v="24"/>
    <x v="0"/>
    <n v="2.7135000000000002"/>
    <n v="1.3365"/>
    <n v="1.3770000000000002"/>
  </r>
  <r>
    <x v="2"/>
    <x v="2"/>
    <x v="22"/>
    <x v="6"/>
    <x v="25"/>
    <x v="1"/>
    <n v="4.6431000000000004"/>
    <n v="2.1630000000000003"/>
    <n v="2.4801000000000002"/>
  </r>
  <r>
    <x v="2"/>
    <x v="2"/>
    <x v="22"/>
    <x v="6"/>
    <x v="26"/>
    <x v="2"/>
    <n v="6.1104000000000003"/>
    <n v="2.544"/>
    <n v="3.5664000000000002"/>
  </r>
  <r>
    <x v="2"/>
    <x v="2"/>
    <x v="22"/>
    <x v="6"/>
    <x v="27"/>
    <x v="3"/>
    <n v="5.2059000000000006"/>
    <n v="1.9530000000000003"/>
    <n v="3.2529000000000003"/>
  </r>
  <r>
    <x v="2"/>
    <x v="2"/>
    <x v="22"/>
    <x v="6"/>
    <x v="28"/>
    <x v="4"/>
    <n v="3.8994000000000004"/>
    <n v="1.5840000000000001"/>
    <n v="2.3154000000000003"/>
  </r>
  <r>
    <x v="2"/>
    <x v="2"/>
    <x v="22"/>
    <x v="6"/>
    <x v="29"/>
    <x v="5"/>
    <n v="4.0937000000000001"/>
    <n v="1.833"/>
    <n v="2.2606999999999999"/>
  </r>
  <r>
    <x v="2"/>
    <x v="2"/>
    <x v="22"/>
    <x v="6"/>
    <x v="30"/>
    <x v="6"/>
    <n v="3.1892"/>
    <n v="1.44"/>
    <n v="1.7492000000000001"/>
  </r>
  <r>
    <x v="2"/>
    <x v="2"/>
    <x v="22"/>
    <x v="6"/>
    <x v="31"/>
    <x v="7"/>
    <n v="3.2562000000000002"/>
    <n v="1.62"/>
    <n v="1.6362000000000001"/>
  </r>
  <r>
    <x v="2"/>
    <x v="2"/>
    <x v="22"/>
    <x v="6"/>
    <x v="32"/>
    <x v="8"/>
    <n v="2.948"/>
    <n v="1.47"/>
    <n v="1.478"/>
  </r>
  <r>
    <x v="2"/>
    <x v="2"/>
    <x v="22"/>
    <x v="6"/>
    <x v="33"/>
    <x v="9"/>
    <n v="4.5493000000000006"/>
    <n v="2.3100000000000005"/>
    <n v="2.2393000000000001"/>
  </r>
  <r>
    <x v="2"/>
    <x v="2"/>
    <x v="22"/>
    <x v="6"/>
    <x v="34"/>
    <x v="10"/>
    <n v="3.6582000000000003"/>
    <n v="2.0474999999999999"/>
    <n v="1.6107000000000005"/>
  </r>
  <r>
    <x v="2"/>
    <x v="2"/>
    <x v="22"/>
    <x v="6"/>
    <x v="35"/>
    <x v="11"/>
    <n v="4.381800000000001"/>
    <n v="1.9440000000000002"/>
    <n v="2.4378000000000011"/>
  </r>
  <r>
    <x v="2"/>
    <x v="2"/>
    <x v="22"/>
    <x v="6"/>
    <x v="24"/>
    <x v="0"/>
    <n v="1.6920000000000002"/>
    <n v="0.78480000000000005"/>
    <n v="0.90720000000000012"/>
  </r>
  <r>
    <x v="2"/>
    <x v="2"/>
    <x v="22"/>
    <x v="6"/>
    <x v="25"/>
    <x v="1"/>
    <n v="2.6320000000000001"/>
    <n v="1.0864"/>
    <n v="1.5456000000000001"/>
  </r>
  <r>
    <x v="2"/>
    <x v="2"/>
    <x v="22"/>
    <x v="6"/>
    <x v="26"/>
    <x v="2"/>
    <n v="3.8352000000000004"/>
    <n v="1.1520000000000001"/>
    <n v="2.6832000000000003"/>
  </r>
  <r>
    <x v="2"/>
    <x v="2"/>
    <x v="22"/>
    <x v="6"/>
    <x v="27"/>
    <x v="3"/>
    <n v="3.2242000000000002"/>
    <n v="1.2208000000000001"/>
    <n v="2.0034000000000001"/>
  </r>
  <r>
    <x v="2"/>
    <x v="2"/>
    <x v="22"/>
    <x v="6"/>
    <x v="28"/>
    <x v="4"/>
    <n v="2.3405999999999998"/>
    <n v="0.77760000000000007"/>
    <n v="1.5629999999999997"/>
  </r>
  <r>
    <x v="2"/>
    <x v="2"/>
    <x v="22"/>
    <x v="6"/>
    <x v="29"/>
    <x v="5"/>
    <n v="2.4440000000000004"/>
    <n v="0.99839999999999995"/>
    <n v="1.4456000000000004"/>
  </r>
  <r>
    <x v="2"/>
    <x v="2"/>
    <x v="22"/>
    <x v="6"/>
    <x v="30"/>
    <x v="6"/>
    <n v="1.8236000000000001"/>
    <n v="0.69760000000000011"/>
    <n v="1.1259999999999999"/>
  </r>
  <r>
    <x v="2"/>
    <x v="2"/>
    <x v="22"/>
    <x v="6"/>
    <x v="31"/>
    <x v="7"/>
    <n v="1.9669500000000002"/>
    <n v="0.86399999999999999"/>
    <n v="1.1029500000000003"/>
  </r>
  <r>
    <x v="2"/>
    <x v="2"/>
    <x v="22"/>
    <x v="6"/>
    <x v="32"/>
    <x v="8"/>
    <n v="2.726"/>
    <n v="0.80800000000000005"/>
    <n v="1.9179999999999999"/>
  </r>
  <r>
    <x v="2"/>
    <x v="2"/>
    <x v="22"/>
    <x v="6"/>
    <x v="33"/>
    <x v="9"/>
    <n v="3.1254999999999997"/>
    <n v="1.288"/>
    <n v="1.8374999999999997"/>
  </r>
  <r>
    <x v="2"/>
    <x v="2"/>
    <x v="22"/>
    <x v="6"/>
    <x v="34"/>
    <x v="10"/>
    <n v="2.7495000000000003"/>
    <n v="1.1336000000000002"/>
    <n v="1.6159000000000001"/>
  </r>
  <r>
    <x v="2"/>
    <x v="2"/>
    <x v="22"/>
    <x v="6"/>
    <x v="35"/>
    <x v="11"/>
    <n v="2.9609999999999999"/>
    <n v="1.0464"/>
    <n v="1.9145999999999999"/>
  </r>
  <r>
    <x v="2"/>
    <x v="2"/>
    <x v="22"/>
    <x v="6"/>
    <x v="24"/>
    <x v="0"/>
    <n v="1.1475"/>
    <n v="0.46035000000000004"/>
    <n v="0.68714999999999993"/>
  </r>
  <r>
    <x v="2"/>
    <x v="2"/>
    <x v="22"/>
    <x v="6"/>
    <x v="25"/>
    <x v="1"/>
    <n v="1.6975"/>
    <n v="0.82390000000000008"/>
    <n v="0.87359999999999993"/>
  </r>
  <r>
    <x v="2"/>
    <x v="2"/>
    <x v="22"/>
    <x v="6"/>
    <x v="26"/>
    <x v="2"/>
    <n v="2.2200000000000002"/>
    <n v="0.87119999999999997"/>
    <n v="1.3488000000000002"/>
  </r>
  <r>
    <x v="2"/>
    <x v="2"/>
    <x v="22"/>
    <x v="6"/>
    <x v="27"/>
    <x v="3"/>
    <n v="1.645"/>
    <n v="0.67759999999999998"/>
    <n v="0.96740000000000004"/>
  </r>
  <r>
    <x v="2"/>
    <x v="2"/>
    <x v="22"/>
    <x v="6"/>
    <x v="28"/>
    <x v="4"/>
    <n v="1.5449999999999999"/>
    <n v="0.67320000000000002"/>
    <n v="0.87179999999999991"/>
  </r>
  <r>
    <x v="2"/>
    <x v="2"/>
    <x v="22"/>
    <x v="6"/>
    <x v="29"/>
    <x v="5"/>
    <n v="1.9012499999999999"/>
    <n v="0.6863999999999999"/>
    <n v="1.21485"/>
  </r>
  <r>
    <x v="2"/>
    <x v="2"/>
    <x v="22"/>
    <x v="6"/>
    <x v="30"/>
    <x v="6"/>
    <n v="0.9"/>
    <n v="0.46200000000000002"/>
    <n v="0.438"/>
  </r>
  <r>
    <x v="2"/>
    <x v="2"/>
    <x v="22"/>
    <x v="6"/>
    <x v="31"/>
    <x v="7"/>
    <n v="0.95624999999999993"/>
    <n v="0.58409999999999995"/>
    <n v="0.37214999999999998"/>
  </r>
  <r>
    <x v="2"/>
    <x v="2"/>
    <x v="22"/>
    <x v="6"/>
    <x v="32"/>
    <x v="8"/>
    <n v="1.375"/>
    <n v="0.57200000000000006"/>
    <n v="0.80299999999999994"/>
  </r>
  <r>
    <x v="2"/>
    <x v="2"/>
    <x v="22"/>
    <x v="6"/>
    <x v="33"/>
    <x v="9"/>
    <n v="1.75"/>
    <n v="0.87779999999999991"/>
    <n v="0.87220000000000009"/>
  </r>
  <r>
    <x v="2"/>
    <x v="2"/>
    <x v="22"/>
    <x v="6"/>
    <x v="34"/>
    <x v="10"/>
    <n v="1.625"/>
    <n v="0.58629999999999993"/>
    <n v="1.0387"/>
  </r>
  <r>
    <x v="2"/>
    <x v="2"/>
    <x v="22"/>
    <x v="6"/>
    <x v="35"/>
    <x v="11"/>
    <n v="1.77"/>
    <n v="0.7128000000000001"/>
    <n v="1.0571999999999999"/>
  </r>
  <r>
    <x v="4"/>
    <x v="4"/>
    <x v="23"/>
    <x v="0"/>
    <x v="24"/>
    <x v="0"/>
    <n v="32.356800000000007"/>
    <n v="10.289250000000001"/>
    <n v="22.067550000000004"/>
  </r>
  <r>
    <x v="4"/>
    <x v="4"/>
    <x v="23"/>
    <x v="0"/>
    <x v="25"/>
    <x v="1"/>
    <n v="44.217599999999997"/>
    <n v="17.700200000000002"/>
    <n v="26.517399999999995"/>
  </r>
  <r>
    <x v="4"/>
    <x v="4"/>
    <x v="23"/>
    <x v="0"/>
    <x v="26"/>
    <x v="2"/>
    <n v="43.008000000000003"/>
    <n v="21.52"/>
    <n v="21.488000000000003"/>
  </r>
  <r>
    <x v="4"/>
    <x v="4"/>
    <x v="23"/>
    <x v="0"/>
    <x v="27"/>
    <x v="3"/>
    <n v="37.631999999999998"/>
    <n v="16.193800000000003"/>
    <n v="21.438199999999995"/>
  </r>
  <r>
    <x v="4"/>
    <x v="4"/>
    <x v="23"/>
    <x v="0"/>
    <x v="28"/>
    <x v="4"/>
    <n v="37.497600000000006"/>
    <n v="18.3996"/>
    <n v="19.098000000000006"/>
  </r>
  <r>
    <x v="4"/>
    <x v="4"/>
    <x v="23"/>
    <x v="0"/>
    <x v="29"/>
    <x v="5"/>
    <n v="46.300800000000002"/>
    <n v="19.583200000000001"/>
    <n v="26.717600000000001"/>
  </r>
  <r>
    <x v="4"/>
    <x v="4"/>
    <x v="23"/>
    <x v="0"/>
    <x v="30"/>
    <x v="6"/>
    <n v="26.88"/>
    <n v="10.975199999999999"/>
    <n v="15.9048"/>
  </r>
  <r>
    <x v="4"/>
    <x v="4"/>
    <x v="23"/>
    <x v="0"/>
    <x v="31"/>
    <x v="7"/>
    <n v="32.961600000000004"/>
    <n v="11.3787"/>
    <n v="21.582900000000002"/>
  </r>
  <r>
    <x v="4"/>
    <x v="4"/>
    <x v="23"/>
    <x v="0"/>
    <x v="32"/>
    <x v="8"/>
    <n v="27.887999999999998"/>
    <n v="14.257000000000001"/>
    <n v="13.630999999999997"/>
  </r>
  <r>
    <x v="4"/>
    <x v="4"/>
    <x v="23"/>
    <x v="0"/>
    <x v="33"/>
    <x v="9"/>
    <n v="54.566399999999994"/>
    <n v="16.005500000000001"/>
    <n v="38.56089999999999"/>
  </r>
  <r>
    <x v="4"/>
    <x v="4"/>
    <x v="23"/>
    <x v="0"/>
    <x v="34"/>
    <x v="10"/>
    <n v="48.484800000000007"/>
    <n v="18.1844"/>
    <n v="30.300400000000007"/>
  </r>
  <r>
    <x v="4"/>
    <x v="4"/>
    <x v="23"/>
    <x v="0"/>
    <x v="35"/>
    <x v="11"/>
    <n v="37.0944"/>
    <n v="16.462800000000001"/>
    <n v="20.631599999999999"/>
  </r>
  <r>
    <x v="4"/>
    <x v="4"/>
    <x v="11"/>
    <x v="1"/>
    <x v="24"/>
    <x v="0"/>
    <n v="17.7561"/>
    <n v="12.6585"/>
    <n v="5.0975999999999999"/>
  </r>
  <r>
    <x v="4"/>
    <x v="4"/>
    <x v="11"/>
    <x v="1"/>
    <x v="25"/>
    <x v="1"/>
    <n v="29.647799999999997"/>
    <n v="21.315000000000001"/>
    <n v="8.3327999999999953"/>
  </r>
  <r>
    <x v="4"/>
    <x v="4"/>
    <x v="11"/>
    <x v="1"/>
    <x v="26"/>
    <x v="2"/>
    <n v="30.118400000000001"/>
    <n v="19.023999999999997"/>
    <n v="11.094400000000004"/>
  </r>
  <r>
    <x v="4"/>
    <x v="4"/>
    <x v="11"/>
    <x v="1"/>
    <x v="27"/>
    <x v="3"/>
    <n v="24.579799999999999"/>
    <n v="19.690999999999999"/>
    <n v="4.8887999999999998"/>
  </r>
  <r>
    <x v="4"/>
    <x v="4"/>
    <x v="11"/>
    <x v="1"/>
    <x v="28"/>
    <x v="4"/>
    <n v="24.760799999999996"/>
    <n v="18.270000000000003"/>
    <n v="6.490799999999993"/>
  </r>
  <r>
    <x v="4"/>
    <x v="4"/>
    <x v="11"/>
    <x v="1"/>
    <x v="29"/>
    <x v="5"/>
    <n v="25.883000000000003"/>
    <n v="19.604000000000003"/>
    <n v="6.2789999999999999"/>
  </r>
  <r>
    <x v="4"/>
    <x v="4"/>
    <x v="11"/>
    <x v="1"/>
    <x v="30"/>
    <x v="6"/>
    <n v="12.8872"/>
    <n v="9.9759999999999991"/>
    <n v="2.9112000000000009"/>
  </r>
  <r>
    <x v="4"/>
    <x v="4"/>
    <x v="11"/>
    <x v="1"/>
    <x v="31"/>
    <x v="7"/>
    <n v="18.407699999999998"/>
    <n v="11.745000000000001"/>
    <n v="6.6626999999999974"/>
  </r>
  <r>
    <x v="4"/>
    <x v="4"/>
    <x v="11"/>
    <x v="1"/>
    <x v="32"/>
    <x v="8"/>
    <n v="15.928000000000001"/>
    <n v="15.08"/>
    <n v="0.84800000000000075"/>
  </r>
  <r>
    <x v="4"/>
    <x v="4"/>
    <x v="11"/>
    <x v="1"/>
    <x v="33"/>
    <x v="9"/>
    <n v="24.579799999999999"/>
    <n v="22.330000000000002"/>
    <n v="2.2497999999999969"/>
  </r>
  <r>
    <x v="4"/>
    <x v="4"/>
    <x v="11"/>
    <x v="1"/>
    <x v="34"/>
    <x v="10"/>
    <n v="23.7653"/>
    <n v="21.112000000000002"/>
    <n v="2.653299999999998"/>
  </r>
  <r>
    <x v="4"/>
    <x v="4"/>
    <x v="11"/>
    <x v="1"/>
    <x v="35"/>
    <x v="11"/>
    <n v="24.3264"/>
    <n v="16.704000000000001"/>
    <n v="7.622399999999999"/>
  </r>
  <r>
    <x v="4"/>
    <x v="4"/>
    <x v="23"/>
    <x v="2"/>
    <x v="24"/>
    <x v="0"/>
    <n v="9.9396000000000004"/>
    <n v="6.2514000000000003"/>
    <n v="3.6882000000000001"/>
  </r>
  <r>
    <x v="4"/>
    <x v="4"/>
    <x v="23"/>
    <x v="2"/>
    <x v="25"/>
    <x v="1"/>
    <n v="17.745699999999999"/>
    <n v="11.098500000000001"/>
    <n v="6.647199999999998"/>
  </r>
  <r>
    <x v="4"/>
    <x v="4"/>
    <x v="23"/>
    <x v="2"/>
    <x v="26"/>
    <x v="2"/>
    <n v="23.2928"/>
    <n v="14.254399999999999"/>
    <n v="9.0384000000000011"/>
  </r>
  <r>
    <x v="4"/>
    <x v="4"/>
    <x v="23"/>
    <x v="2"/>
    <x v="27"/>
    <x v="3"/>
    <n v="16.8672"/>
    <n v="9.8301000000000016"/>
    <n v="7.0370999999999988"/>
  </r>
  <r>
    <x v="4"/>
    <x v="4"/>
    <x v="23"/>
    <x v="2"/>
    <x v="28"/>
    <x v="4"/>
    <n v="13.855200000000002"/>
    <n v="9.241200000000001"/>
    <n v="4.6140000000000008"/>
  </r>
  <r>
    <x v="4"/>
    <x v="4"/>
    <x v="23"/>
    <x v="2"/>
    <x v="29"/>
    <x v="5"/>
    <n v="17.620200000000004"/>
    <n v="8.7353500000000004"/>
    <n v="8.8848500000000037"/>
  </r>
  <r>
    <x v="4"/>
    <x v="4"/>
    <x v="23"/>
    <x v="2"/>
    <x v="30"/>
    <x v="6"/>
    <n v="10.843200000000001"/>
    <n v="5.4964000000000004"/>
    <n v="5.3468000000000009"/>
  </r>
  <r>
    <x v="4"/>
    <x v="4"/>
    <x v="23"/>
    <x v="2"/>
    <x v="31"/>
    <x v="7"/>
    <n v="12.989249999999998"/>
    <n v="8.0180999999999987"/>
    <n v="4.9711499999999997"/>
  </r>
  <r>
    <x v="4"/>
    <x v="4"/>
    <x v="23"/>
    <x v="2"/>
    <x v="32"/>
    <x v="8"/>
    <n v="10.416499999999999"/>
    <n v="6.1909999999999998"/>
    <n v="4.2254999999999994"/>
  </r>
  <r>
    <x v="4"/>
    <x v="4"/>
    <x v="23"/>
    <x v="2"/>
    <x v="33"/>
    <x v="9"/>
    <n v="15.2859"/>
    <n v="11.732700000000001"/>
    <n v="3.5531999999999986"/>
  </r>
  <r>
    <x v="4"/>
    <x v="4"/>
    <x v="23"/>
    <x v="2"/>
    <x v="34"/>
    <x v="10"/>
    <n v="16.641300000000001"/>
    <n v="9.3242499999999993"/>
    <n v="7.3170500000000018"/>
  </r>
  <r>
    <x v="4"/>
    <x v="4"/>
    <x v="23"/>
    <x v="2"/>
    <x v="35"/>
    <x v="11"/>
    <n v="16.1142"/>
    <n v="10.7814"/>
    <n v="5.3328000000000007"/>
  </r>
  <r>
    <x v="4"/>
    <x v="4"/>
    <x v="23"/>
    <x v="3"/>
    <x v="24"/>
    <x v="0"/>
    <n v="29.375999999999998"/>
    <n v="11.43675"/>
    <n v="17.939249999999998"/>
  </r>
  <r>
    <x v="4"/>
    <x v="4"/>
    <x v="23"/>
    <x v="3"/>
    <x v="25"/>
    <x v="1"/>
    <n v="30.463999999999999"/>
    <n v="22.395099999999999"/>
    <n v="8.0688999999999993"/>
  </r>
  <r>
    <x v="4"/>
    <x v="4"/>
    <x v="23"/>
    <x v="3"/>
    <x v="26"/>
    <x v="2"/>
    <n v="44.390400000000007"/>
    <n v="28.704000000000001"/>
    <n v="15.686400000000006"/>
  </r>
  <r>
    <x v="4"/>
    <x v="4"/>
    <x v="23"/>
    <x v="3"/>
    <x v="27"/>
    <x v="3"/>
    <n v="36.556799999999996"/>
    <n v="25.116"/>
    <n v="11.440799999999996"/>
  </r>
  <r>
    <x v="4"/>
    <x v="4"/>
    <x v="23"/>
    <x v="3"/>
    <x v="28"/>
    <x v="4"/>
    <n v="32.9664"/>
    <n v="19.554600000000004"/>
    <n v="13.411799999999996"/>
  </r>
  <r>
    <x v="4"/>
    <x v="4"/>
    <x v="23"/>
    <x v="3"/>
    <x v="29"/>
    <x v="5"/>
    <n v="31.116800000000001"/>
    <n v="20.601099999999999"/>
    <n v="10.515700000000002"/>
  </r>
  <r>
    <x v="4"/>
    <x v="4"/>
    <x v="23"/>
    <x v="3"/>
    <x v="30"/>
    <x v="6"/>
    <n v="24.153600000000004"/>
    <n v="11.2424"/>
    <n v="12.911200000000004"/>
  </r>
  <r>
    <x v="4"/>
    <x v="4"/>
    <x v="23"/>
    <x v="3"/>
    <x v="31"/>
    <x v="7"/>
    <n v="20.563199999999998"/>
    <n v="14.531400000000001"/>
    <n v="6.0317999999999969"/>
  </r>
  <r>
    <x v="4"/>
    <x v="4"/>
    <x v="23"/>
    <x v="3"/>
    <x v="32"/>
    <x v="8"/>
    <n v="22.032"/>
    <n v="16.445000000000004"/>
    <n v="5.5869999999999962"/>
  </r>
  <r>
    <x v="4"/>
    <x v="4"/>
    <x v="23"/>
    <x v="3"/>
    <x v="33"/>
    <x v="9"/>
    <n v="32.748799999999996"/>
    <n v="18.418399999999998"/>
    <n v="14.330399999999997"/>
  </r>
  <r>
    <x v="4"/>
    <x v="4"/>
    <x v="23"/>
    <x v="3"/>
    <x v="34"/>
    <x v="10"/>
    <n v="31.470400000000001"/>
    <n v="21.961549999999995"/>
    <n v="9.508850000000006"/>
  </r>
  <r>
    <x v="4"/>
    <x v="4"/>
    <x v="23"/>
    <x v="3"/>
    <x v="35"/>
    <x v="11"/>
    <n v="28.723200000000002"/>
    <n v="17.042999999999999"/>
    <n v="11.680200000000003"/>
  </r>
  <r>
    <x v="4"/>
    <x v="4"/>
    <x v="23"/>
    <x v="4"/>
    <x v="24"/>
    <x v="0"/>
    <n v="19.166399999999999"/>
    <n v="14.49225"/>
    <n v="4.6741499999999991"/>
  </r>
  <r>
    <x v="4"/>
    <x v="4"/>
    <x v="23"/>
    <x v="4"/>
    <x v="25"/>
    <x v="1"/>
    <n v="32.863599999999998"/>
    <n v="24.204599999999999"/>
    <n v="8.6589999999999989"/>
  </r>
  <r>
    <x v="4"/>
    <x v="4"/>
    <x v="23"/>
    <x v="4"/>
    <x v="26"/>
    <x v="2"/>
    <n v="42.979200000000006"/>
    <n v="29.832000000000004"/>
    <n v="13.147200000000002"/>
  </r>
  <r>
    <x v="4"/>
    <x v="4"/>
    <x v="23"/>
    <x v="4"/>
    <x v="27"/>
    <x v="3"/>
    <n v="32.524799999999999"/>
    <n v="28.238699999999998"/>
    <n v="4.2861000000000011"/>
  </r>
  <r>
    <x v="4"/>
    <x v="4"/>
    <x v="23"/>
    <x v="4"/>
    <x v="28"/>
    <x v="4"/>
    <n v="34.847999999999999"/>
    <n v="21.7638"/>
    <n v="13.084199999999999"/>
  </r>
  <r>
    <x v="4"/>
    <x v="4"/>
    <x v="23"/>
    <x v="4"/>
    <x v="29"/>
    <x v="5"/>
    <n v="28.628600000000002"/>
    <n v="20.051850000000002"/>
    <n v="8.5767500000000005"/>
  </r>
  <r>
    <x v="4"/>
    <x v="4"/>
    <x v="23"/>
    <x v="4"/>
    <x v="30"/>
    <x v="6"/>
    <n v="18.004799999999999"/>
    <n v="15.8652"/>
    <n v="2.1395999999999997"/>
  </r>
  <r>
    <x v="4"/>
    <x v="4"/>
    <x v="23"/>
    <x v="4"/>
    <x v="31"/>
    <x v="7"/>
    <n v="23.740200000000002"/>
    <n v="15.5601"/>
    <n v="8.1801000000000013"/>
  </r>
  <r>
    <x v="4"/>
    <x v="4"/>
    <x v="23"/>
    <x v="4"/>
    <x v="32"/>
    <x v="8"/>
    <n v="22.99"/>
    <n v="14.407499999999999"/>
    <n v="8.5824999999999996"/>
  </r>
  <r>
    <x v="4"/>
    <x v="4"/>
    <x v="23"/>
    <x v="4"/>
    <x v="33"/>
    <x v="9"/>
    <n v="30.153200000000002"/>
    <n v="27.289499999999997"/>
    <n v="2.863700000000005"/>
  </r>
  <r>
    <x v="4"/>
    <x v="4"/>
    <x v="23"/>
    <x v="4"/>
    <x v="34"/>
    <x v="10"/>
    <n v="31.7746"/>
    <n v="20.712899999999998"/>
    <n v="11.061700000000002"/>
  </r>
  <r>
    <x v="4"/>
    <x v="4"/>
    <x v="23"/>
    <x v="4"/>
    <x v="35"/>
    <x v="11"/>
    <n v="33.686399999999999"/>
    <n v="20.7468"/>
    <n v="12.939599999999999"/>
  </r>
  <r>
    <x v="4"/>
    <x v="4"/>
    <x v="23"/>
    <x v="5"/>
    <x v="24"/>
    <x v="0"/>
    <n v="8.0495999999999999"/>
    <n v="7.1684999999999999"/>
    <n v="0.88109999999999999"/>
  </r>
  <r>
    <x v="4"/>
    <x v="4"/>
    <x v="23"/>
    <x v="5"/>
    <x v="25"/>
    <x v="1"/>
    <n v="12.521599999999999"/>
    <n v="7.5600000000000014"/>
    <n v="4.961599999999998"/>
  </r>
  <r>
    <x v="4"/>
    <x v="4"/>
    <x v="23"/>
    <x v="5"/>
    <x v="26"/>
    <x v="2"/>
    <n v="15.6416"/>
    <n v="8.64"/>
    <n v="7.0015999999999998"/>
  </r>
  <r>
    <x v="4"/>
    <x v="4"/>
    <x v="23"/>
    <x v="5"/>
    <x v="27"/>
    <x v="3"/>
    <n v="13.686399999999999"/>
    <n v="11.0565"/>
    <n v="2.6298999999999992"/>
  </r>
  <r>
    <x v="4"/>
    <x v="4"/>
    <x v="23"/>
    <x v="5"/>
    <x v="28"/>
    <x v="4"/>
    <n v="11.731199999999999"/>
    <n v="9.1529999999999987"/>
    <n v="2.5782000000000007"/>
  </r>
  <r>
    <x v="4"/>
    <x v="4"/>
    <x v="23"/>
    <x v="5"/>
    <x v="29"/>
    <x v="5"/>
    <n v="15.953599999999998"/>
    <n v="7.6342500000000006"/>
    <n v="8.3193499999999965"/>
  </r>
  <r>
    <x v="4"/>
    <x v="4"/>
    <x v="23"/>
    <x v="5"/>
    <x v="30"/>
    <x v="6"/>
    <n v="9.4847999999999999"/>
    <n v="6.1559999999999997"/>
    <n v="3.3288000000000002"/>
  </r>
  <r>
    <x v="4"/>
    <x v="4"/>
    <x v="23"/>
    <x v="5"/>
    <x v="31"/>
    <x v="7"/>
    <n v="10.3896"/>
    <n v="5.2852500000000004"/>
    <n v="5.1043499999999993"/>
  </r>
  <r>
    <x v="4"/>
    <x v="4"/>
    <x v="23"/>
    <x v="5"/>
    <x v="32"/>
    <x v="8"/>
    <n v="10.295999999999999"/>
    <n v="7.1550000000000002"/>
    <n v="3.1409999999999991"/>
  </r>
  <r>
    <x v="4"/>
    <x v="4"/>
    <x v="23"/>
    <x v="5"/>
    <x v="33"/>
    <x v="9"/>
    <n v="13.686399999999999"/>
    <n v="8.2215000000000007"/>
    <n v="5.4648999999999983"/>
  </r>
  <r>
    <x v="4"/>
    <x v="4"/>
    <x v="23"/>
    <x v="5"/>
    <x v="34"/>
    <x v="10"/>
    <n v="15.412799999999999"/>
    <n v="9.213750000000001"/>
    <n v="6.199049999999998"/>
  </r>
  <r>
    <x v="4"/>
    <x v="4"/>
    <x v="23"/>
    <x v="5"/>
    <x v="35"/>
    <x v="11"/>
    <n v="13.977600000000002"/>
    <n v="7.7759999999999998"/>
    <n v="6.2016000000000027"/>
  </r>
  <r>
    <x v="4"/>
    <x v="4"/>
    <x v="23"/>
    <x v="6"/>
    <x v="24"/>
    <x v="0"/>
    <n v="1.3810500000000001"/>
    <n v="0.40950000000000003"/>
    <n v="0.97155000000000014"/>
  </r>
  <r>
    <x v="4"/>
    <x v="4"/>
    <x v="23"/>
    <x v="6"/>
    <x v="25"/>
    <x v="1"/>
    <n v="1.8480000000000001"/>
    <n v="0.79100000000000004"/>
    <n v="1.0569999999999999"/>
  </r>
  <r>
    <x v="4"/>
    <x v="4"/>
    <x v="23"/>
    <x v="6"/>
    <x v="26"/>
    <x v="2"/>
    <n v="2.9568000000000003"/>
    <n v="0.67200000000000004"/>
    <n v="2.2848000000000002"/>
  </r>
  <r>
    <x v="4"/>
    <x v="4"/>
    <x v="23"/>
    <x v="6"/>
    <x v="27"/>
    <x v="3"/>
    <n v="1.9865999999999999"/>
    <n v="0.77700000000000014"/>
    <n v="1.2095999999999998"/>
  </r>
  <r>
    <x v="4"/>
    <x v="4"/>
    <x v="23"/>
    <x v="6"/>
    <x v="28"/>
    <x v="4"/>
    <n v="1.881"/>
    <n v="0.64200000000000002"/>
    <n v="1.2389999999999999"/>
  </r>
  <r>
    <x v="4"/>
    <x v="4"/>
    <x v="23"/>
    <x v="6"/>
    <x v="29"/>
    <x v="5"/>
    <n v="2.1235499999999998"/>
    <n v="0.57200000000000006"/>
    <n v="1.5515499999999998"/>
  </r>
  <r>
    <x v="4"/>
    <x v="4"/>
    <x v="23"/>
    <x v="6"/>
    <x v="30"/>
    <x v="6"/>
    <n v="1.5576000000000001"/>
    <n v="0.33200000000000002"/>
    <n v="1.2256"/>
  </r>
  <r>
    <x v="4"/>
    <x v="4"/>
    <x v="23"/>
    <x v="6"/>
    <x v="31"/>
    <x v="7"/>
    <n v="1.23255"/>
    <n v="0.50400000000000011"/>
    <n v="0.72854999999999992"/>
  </r>
  <r>
    <x v="4"/>
    <x v="4"/>
    <x v="23"/>
    <x v="6"/>
    <x v="32"/>
    <x v="8"/>
    <n v="1.4685000000000001"/>
    <n v="0.51"/>
    <n v="0.95850000000000013"/>
  </r>
  <r>
    <x v="4"/>
    <x v="4"/>
    <x v="23"/>
    <x v="6"/>
    <x v="33"/>
    <x v="9"/>
    <n v="2.4024000000000001"/>
    <n v="0.6090000000000001"/>
    <n v="1.7934000000000001"/>
  </r>
  <r>
    <x v="4"/>
    <x v="4"/>
    <x v="23"/>
    <x v="6"/>
    <x v="34"/>
    <x v="10"/>
    <n v="2.1879"/>
    <n v="0.68900000000000006"/>
    <n v="1.4988999999999999"/>
  </r>
  <r>
    <x v="4"/>
    <x v="4"/>
    <x v="23"/>
    <x v="6"/>
    <x v="35"/>
    <x v="11"/>
    <n v="1.6038000000000001"/>
    <n v="0.61799999999999999"/>
    <n v="0.98580000000000012"/>
  </r>
  <r>
    <x v="4"/>
    <x v="4"/>
    <x v="23"/>
    <x v="6"/>
    <x v="24"/>
    <x v="0"/>
    <n v="1.3220999999999998"/>
    <n v="0.4617"/>
    <n v="0.86039999999999983"/>
  </r>
  <r>
    <x v="4"/>
    <x v="4"/>
    <x v="23"/>
    <x v="6"/>
    <x v="25"/>
    <x v="1"/>
    <n v="2.1476000000000002"/>
    <n v="0.5796"/>
    <n v="1.5680000000000001"/>
  </r>
  <r>
    <x v="4"/>
    <x v="4"/>
    <x v="23"/>
    <x v="6"/>
    <x v="26"/>
    <x v="2"/>
    <n v="1.7472000000000001"/>
    <n v="0.6048"/>
    <n v="1.1424000000000001"/>
  </r>
  <r>
    <x v="4"/>
    <x v="4"/>
    <x v="23"/>
    <x v="6"/>
    <x v="27"/>
    <x v="3"/>
    <n v="2.1476000000000002"/>
    <n v="0.71819999999999995"/>
    <n v="1.4294000000000002"/>
  </r>
  <r>
    <x v="4"/>
    <x v="4"/>
    <x v="23"/>
    <x v="6"/>
    <x v="28"/>
    <x v="4"/>
    <n v="1.7004000000000001"/>
    <n v="0.621"/>
    <n v="1.0794000000000001"/>
  </r>
  <r>
    <x v="4"/>
    <x v="4"/>
    <x v="23"/>
    <x v="6"/>
    <x v="29"/>
    <x v="5"/>
    <n v="1.3520000000000001"/>
    <n v="0.51479999999999992"/>
    <n v="0.83720000000000017"/>
  </r>
  <r>
    <x v="4"/>
    <x v="4"/>
    <x v="23"/>
    <x v="6"/>
    <x v="30"/>
    <x v="6"/>
    <n v="1.0296000000000001"/>
    <n v="0.31319999999999998"/>
    <n v="0.71640000000000015"/>
  </r>
  <r>
    <x v="4"/>
    <x v="4"/>
    <x v="23"/>
    <x v="6"/>
    <x v="31"/>
    <x v="7"/>
    <n v="1.4039999999999999"/>
    <n v="0.36855000000000004"/>
    <n v="1.03545"/>
  </r>
  <r>
    <x v="4"/>
    <x v="4"/>
    <x v="23"/>
    <x v="6"/>
    <x v="32"/>
    <x v="8"/>
    <n v="1.1180000000000001"/>
    <n v="0.41400000000000003"/>
    <n v="0.70400000000000007"/>
  </r>
  <r>
    <x v="4"/>
    <x v="4"/>
    <x v="23"/>
    <x v="6"/>
    <x v="33"/>
    <x v="9"/>
    <n v="1.5469999999999999"/>
    <n v="0.58590000000000009"/>
    <n v="0.96109999999999984"/>
  </r>
  <r>
    <x v="4"/>
    <x v="4"/>
    <x v="23"/>
    <x v="6"/>
    <x v="34"/>
    <x v="10"/>
    <n v="1.9772999999999998"/>
    <n v="0.57914999999999994"/>
    <n v="1.3981499999999998"/>
  </r>
  <r>
    <x v="4"/>
    <x v="4"/>
    <x v="23"/>
    <x v="6"/>
    <x v="35"/>
    <x v="11"/>
    <n v="1.8095999999999999"/>
    <n v="0.57780000000000009"/>
    <n v="1.2317999999999998"/>
  </r>
  <r>
    <x v="4"/>
    <x v="4"/>
    <x v="23"/>
    <x v="6"/>
    <x v="24"/>
    <x v="0"/>
    <n v="0.12555000000000002"/>
    <n v="3.9149999999999997E-2"/>
    <n v="8.6400000000000032E-2"/>
  </r>
  <r>
    <x v="4"/>
    <x v="4"/>
    <x v="23"/>
    <x v="6"/>
    <x v="25"/>
    <x v="1"/>
    <n v="0.20579999999999998"/>
    <n v="7.4200000000000016E-2"/>
    <n v="0.13159999999999997"/>
  </r>
  <r>
    <x v="4"/>
    <x v="4"/>
    <x v="23"/>
    <x v="6"/>
    <x v="26"/>
    <x v="2"/>
    <n v="0.20399999999999999"/>
    <n v="7.8399999999999997E-2"/>
    <n v="0.12559999999999999"/>
  </r>
  <r>
    <x v="4"/>
    <x v="4"/>
    <x v="23"/>
    <x v="6"/>
    <x v="27"/>
    <x v="3"/>
    <n v="0.22470000000000001"/>
    <n v="6.93E-2"/>
    <n v="0.15540000000000001"/>
  </r>
  <r>
    <x v="4"/>
    <x v="4"/>
    <x v="23"/>
    <x v="6"/>
    <x v="28"/>
    <x v="4"/>
    <n v="0.14939999999999998"/>
    <n v="5.6399999999999992E-2"/>
    <n v="9.2999999999999985E-2"/>
  </r>
  <r>
    <x v="4"/>
    <x v="4"/>
    <x v="23"/>
    <x v="6"/>
    <x v="29"/>
    <x v="5"/>
    <n v="0.19890000000000002"/>
    <n v="7.1500000000000008E-2"/>
    <n v="0.12740000000000001"/>
  </r>
  <r>
    <x v="4"/>
    <x v="4"/>
    <x v="23"/>
    <x v="6"/>
    <x v="30"/>
    <x v="6"/>
    <n v="0.13200000000000001"/>
    <n v="4.3600000000000007E-2"/>
    <n v="8.8400000000000006E-2"/>
  </r>
  <r>
    <x v="4"/>
    <x v="4"/>
    <x v="23"/>
    <x v="6"/>
    <x v="31"/>
    <x v="7"/>
    <n v="0.12150000000000001"/>
    <n v="4.2299999999999997E-2"/>
    <n v="7.920000000000002E-2"/>
  </r>
  <r>
    <x v="4"/>
    <x v="4"/>
    <x v="23"/>
    <x v="6"/>
    <x v="32"/>
    <x v="8"/>
    <n v="0.14099999999999999"/>
    <n v="5.8999999999999997E-2"/>
    <n v="8.199999999999999E-2"/>
  </r>
  <r>
    <x v="4"/>
    <x v="4"/>
    <x v="23"/>
    <x v="6"/>
    <x v="33"/>
    <x v="9"/>
    <n v="0.2268"/>
    <n v="8.3299999999999999E-2"/>
    <n v="0.14350000000000002"/>
  </r>
  <r>
    <x v="4"/>
    <x v="4"/>
    <x v="23"/>
    <x v="6"/>
    <x v="34"/>
    <x v="10"/>
    <n v="0.20670000000000002"/>
    <n v="6.565E-2"/>
    <n v="0.14105000000000001"/>
  </r>
  <r>
    <x v="4"/>
    <x v="4"/>
    <x v="23"/>
    <x v="6"/>
    <x v="35"/>
    <x v="11"/>
    <n v="0.17279999999999998"/>
    <n v="5.3399999999999996E-2"/>
    <n v="0.11939999999999998"/>
  </r>
  <r>
    <x v="4"/>
    <x v="4"/>
    <x v="23"/>
    <x v="6"/>
    <x v="24"/>
    <x v="0"/>
    <n v="2.5838999999999999"/>
    <n v="1.1232"/>
    <n v="1.4606999999999999"/>
  </r>
  <r>
    <x v="4"/>
    <x v="4"/>
    <x v="23"/>
    <x v="6"/>
    <x v="25"/>
    <x v="1"/>
    <n v="3.9788000000000006"/>
    <n v="1.4742000000000002"/>
    <n v="2.5046000000000004"/>
  </r>
  <r>
    <x v="4"/>
    <x v="4"/>
    <x v="23"/>
    <x v="6"/>
    <x v="26"/>
    <x v="2"/>
    <n v="5.5215999999999994"/>
    <n v="2.4335999999999998"/>
    <n v="3.0879999999999996"/>
  </r>
  <r>
    <x v="4"/>
    <x v="4"/>
    <x v="23"/>
    <x v="6"/>
    <x v="27"/>
    <x v="3"/>
    <n v="4.3442000000000007"/>
    <n v="1.5469999999999999"/>
    <n v="2.797200000000001"/>
  </r>
  <r>
    <x v="4"/>
    <x v="4"/>
    <x v="23"/>
    <x v="6"/>
    <x v="28"/>
    <x v="4"/>
    <n v="3.6539999999999999"/>
    <n v="1.6536000000000002"/>
    <n v="2.0004"/>
  </r>
  <r>
    <x v="4"/>
    <x v="4"/>
    <x v="23"/>
    <x v="6"/>
    <x v="29"/>
    <x v="5"/>
    <n v="4.3731999999999998"/>
    <n v="1.9096999999999997"/>
    <n v="2.4634999999999998"/>
  </r>
  <r>
    <x v="4"/>
    <x v="4"/>
    <x v="23"/>
    <x v="6"/>
    <x v="30"/>
    <x v="6"/>
    <n v="2.5752000000000002"/>
    <n v="1.0920000000000001"/>
    <n v="1.4832000000000001"/>
  </r>
  <r>
    <x v="4"/>
    <x v="4"/>
    <x v="23"/>
    <x v="6"/>
    <x v="31"/>
    <x v="7"/>
    <n v="2.8188"/>
    <n v="1.2519"/>
    <n v="1.5669"/>
  </r>
  <r>
    <x v="4"/>
    <x v="4"/>
    <x v="23"/>
    <x v="6"/>
    <x v="32"/>
    <x v="8"/>
    <n v="3.3349999999999995"/>
    <n v="1.1700000000000002"/>
    <n v="2.1649999999999991"/>
  </r>
  <r>
    <x v="4"/>
    <x v="4"/>
    <x v="23"/>
    <x v="6"/>
    <x v="33"/>
    <x v="9"/>
    <n v="3.8976000000000002"/>
    <n v="1.82"/>
    <n v="2.0776000000000003"/>
  </r>
  <r>
    <x v="4"/>
    <x v="4"/>
    <x v="23"/>
    <x v="6"/>
    <x v="34"/>
    <x v="10"/>
    <n v="3.8454000000000002"/>
    <n v="1.8928"/>
    <n v="1.9526000000000001"/>
  </r>
  <r>
    <x v="4"/>
    <x v="4"/>
    <x v="23"/>
    <x v="6"/>
    <x v="35"/>
    <x v="11"/>
    <n v="3.5148000000000001"/>
    <n v="1.7939999999999998"/>
    <n v="1.7208000000000003"/>
  </r>
  <r>
    <x v="4"/>
    <x v="4"/>
    <x v="23"/>
    <x v="6"/>
    <x v="24"/>
    <x v="0"/>
    <n v="1.8832500000000001"/>
    <n v="0.80325000000000002"/>
    <n v="1.08"/>
  </r>
  <r>
    <x v="4"/>
    <x v="4"/>
    <x v="23"/>
    <x v="6"/>
    <x v="25"/>
    <x v="1"/>
    <n v="2.7719999999999998"/>
    <n v="1.2284999999999999"/>
    <n v="1.5434999999999999"/>
  </r>
  <r>
    <x v="4"/>
    <x v="4"/>
    <x v="23"/>
    <x v="6"/>
    <x v="26"/>
    <x v="2"/>
    <n v="3.9600000000000004"/>
    <n v="1.1639999999999999"/>
    <n v="2.7960000000000003"/>
  </r>
  <r>
    <x v="4"/>
    <x v="4"/>
    <x v="23"/>
    <x v="6"/>
    <x v="27"/>
    <x v="3"/>
    <n v="3.6224999999999996"/>
    <n v="0.95550000000000013"/>
    <n v="2.6669999999999994"/>
  </r>
  <r>
    <x v="4"/>
    <x v="4"/>
    <x v="23"/>
    <x v="6"/>
    <x v="28"/>
    <x v="4"/>
    <n v="2.214"/>
    <n v="0.96300000000000008"/>
    <n v="1.2509999999999999"/>
  </r>
  <r>
    <x v="4"/>
    <x v="4"/>
    <x v="23"/>
    <x v="6"/>
    <x v="29"/>
    <x v="5"/>
    <n v="2.89575"/>
    <n v="1.04325"/>
    <n v="1.8525"/>
  </r>
  <r>
    <x v="4"/>
    <x v="4"/>
    <x v="23"/>
    <x v="6"/>
    <x v="30"/>
    <x v="6"/>
    <n v="1.9620000000000002"/>
    <n v="0.64200000000000002"/>
    <n v="1.3200000000000003"/>
  </r>
  <r>
    <x v="4"/>
    <x v="4"/>
    <x v="23"/>
    <x v="6"/>
    <x v="31"/>
    <x v="7"/>
    <n v="2.0655000000000001"/>
    <n v="0.58050000000000002"/>
    <n v="1.4850000000000001"/>
  </r>
  <r>
    <x v="4"/>
    <x v="4"/>
    <x v="23"/>
    <x v="6"/>
    <x v="32"/>
    <x v="8"/>
    <n v="2.3850000000000002"/>
    <n v="0.79500000000000004"/>
    <n v="1.5900000000000003"/>
  </r>
  <r>
    <x v="4"/>
    <x v="4"/>
    <x v="23"/>
    <x v="6"/>
    <x v="33"/>
    <x v="9"/>
    <n v="3.3075000000000001"/>
    <n v="1.1130000000000002"/>
    <n v="2.1944999999999997"/>
  </r>
  <r>
    <x v="4"/>
    <x v="4"/>
    <x v="23"/>
    <x v="6"/>
    <x v="34"/>
    <x v="10"/>
    <n v="2.9542500000000005"/>
    <n v="0.94574999999999998"/>
    <n v="2.0085000000000006"/>
  </r>
  <r>
    <x v="4"/>
    <x v="4"/>
    <x v="23"/>
    <x v="6"/>
    <x v="35"/>
    <x v="11"/>
    <n v="2.214"/>
    <n v="0.84599999999999997"/>
    <n v="1.3679999999999999"/>
  </r>
  <r>
    <x v="4"/>
    <x v="4"/>
    <x v="23"/>
    <x v="6"/>
    <x v="24"/>
    <x v="0"/>
    <n v="0.80190000000000006"/>
    <n v="0.42930000000000007"/>
    <n v="0.37259999999999999"/>
  </r>
  <r>
    <x v="4"/>
    <x v="4"/>
    <x v="23"/>
    <x v="6"/>
    <x v="25"/>
    <x v="1"/>
    <n v="1.3398000000000001"/>
    <n v="0.73709999999999998"/>
    <n v="0.60270000000000012"/>
  </r>
  <r>
    <x v="4"/>
    <x v="4"/>
    <x v="23"/>
    <x v="6"/>
    <x v="26"/>
    <x v="2"/>
    <n v="1.8480000000000001"/>
    <n v="0.75600000000000001"/>
    <n v="1.0920000000000001"/>
  </r>
  <r>
    <x v="4"/>
    <x v="4"/>
    <x v="23"/>
    <x v="6"/>
    <x v="27"/>
    <x v="3"/>
    <n v="1.5092000000000001"/>
    <n v="0.70560000000000012"/>
    <n v="0.80359999999999998"/>
  </r>
  <r>
    <x v="4"/>
    <x v="4"/>
    <x v="23"/>
    <x v="6"/>
    <x v="28"/>
    <x v="4"/>
    <n v="1.3860000000000001"/>
    <n v="0.60480000000000012"/>
    <n v="0.78120000000000001"/>
  </r>
  <r>
    <x v="4"/>
    <x v="4"/>
    <x v="23"/>
    <x v="6"/>
    <x v="29"/>
    <x v="5"/>
    <n v="1.5015000000000001"/>
    <n v="0.56159999999999999"/>
    <n v="0.93990000000000007"/>
  </r>
  <r>
    <x v="4"/>
    <x v="4"/>
    <x v="23"/>
    <x v="6"/>
    <x v="30"/>
    <x v="6"/>
    <n v="0.89760000000000006"/>
    <n v="0.3024"/>
    <n v="0.59520000000000006"/>
  </r>
  <r>
    <x v="4"/>
    <x v="4"/>
    <x v="23"/>
    <x v="6"/>
    <x v="31"/>
    <x v="7"/>
    <n v="0.85139999999999993"/>
    <n v="0.33615"/>
    <n v="0.51524999999999999"/>
  </r>
  <r>
    <x v="4"/>
    <x v="4"/>
    <x v="23"/>
    <x v="6"/>
    <x v="32"/>
    <x v="8"/>
    <n v="1.1550000000000002"/>
    <n v="0.36450000000000005"/>
    <n v="0.7905000000000002"/>
  </r>
  <r>
    <x v="4"/>
    <x v="4"/>
    <x v="23"/>
    <x v="6"/>
    <x v="33"/>
    <x v="9"/>
    <n v="1.4168000000000001"/>
    <n v="0.58590000000000009"/>
    <n v="0.83089999999999997"/>
  </r>
  <r>
    <x v="4"/>
    <x v="4"/>
    <x v="23"/>
    <x v="6"/>
    <x v="34"/>
    <x v="10"/>
    <n v="1.6587999999999998"/>
    <n v="0.47969999999999996"/>
    <n v="1.1790999999999998"/>
  </r>
  <r>
    <x v="4"/>
    <x v="4"/>
    <x v="23"/>
    <x v="6"/>
    <x v="35"/>
    <x v="11"/>
    <n v="1.3992000000000002"/>
    <n v="0.64260000000000006"/>
    <n v="0.75660000000000016"/>
  </r>
  <r>
    <x v="7"/>
    <x v="5"/>
    <x v="16"/>
    <x v="0"/>
    <x v="24"/>
    <x v="0"/>
    <n v="26.812800000000003"/>
    <n v="10.639350000000002"/>
    <n v="16.173450000000003"/>
  </r>
  <r>
    <x v="7"/>
    <x v="5"/>
    <x v="16"/>
    <x v="0"/>
    <x v="25"/>
    <x v="1"/>
    <n v="29.792000000000002"/>
    <n v="13.7172"/>
    <n v="16.074800000000003"/>
  </r>
  <r>
    <x v="7"/>
    <x v="5"/>
    <x v="16"/>
    <x v="0"/>
    <x v="26"/>
    <x v="2"/>
    <n v="44.688000000000002"/>
    <n v="18.744"/>
    <n v="25.944000000000003"/>
  </r>
  <r>
    <x v="7"/>
    <x v="5"/>
    <x v="16"/>
    <x v="0"/>
    <x v="27"/>
    <x v="3"/>
    <n v="42.826000000000001"/>
    <n v="17.2956"/>
    <n v="25.5304"/>
  </r>
  <r>
    <x v="7"/>
    <x v="5"/>
    <x v="16"/>
    <x v="0"/>
    <x v="28"/>
    <x v="4"/>
    <n v="26.812799999999999"/>
    <n v="12.013200000000001"/>
    <n v="14.799599999999998"/>
  </r>
  <r>
    <x v="7"/>
    <x v="5"/>
    <x v="16"/>
    <x v="0"/>
    <x v="29"/>
    <x v="5"/>
    <n v="30.084599999999998"/>
    <n v="13.983450000000001"/>
    <n v="16.101149999999997"/>
  </r>
  <r>
    <x v="7"/>
    <x v="5"/>
    <x v="16"/>
    <x v="0"/>
    <x v="30"/>
    <x v="6"/>
    <n v="22.982400000000002"/>
    <n v="9.1164000000000005"/>
    <n v="13.866000000000001"/>
  </r>
  <r>
    <x v="7"/>
    <x v="5"/>
    <x v="16"/>
    <x v="0"/>
    <x v="31"/>
    <x v="7"/>
    <n v="23.700600000000001"/>
    <n v="10.351800000000001"/>
    <n v="13.348800000000001"/>
  </r>
  <r>
    <x v="7"/>
    <x v="5"/>
    <x v="16"/>
    <x v="0"/>
    <x v="32"/>
    <x v="8"/>
    <n v="21.28"/>
    <n v="9.0525000000000002"/>
    <n v="12.227500000000001"/>
  </r>
  <r>
    <x v="7"/>
    <x v="5"/>
    <x v="16"/>
    <x v="0"/>
    <x v="33"/>
    <x v="9"/>
    <n v="35.378"/>
    <n v="12.673500000000001"/>
    <n v="22.704499999999999"/>
  </r>
  <r>
    <x v="7"/>
    <x v="5"/>
    <x v="16"/>
    <x v="0"/>
    <x v="34"/>
    <x v="10"/>
    <n v="32.159399999999998"/>
    <n v="14.537250000000002"/>
    <n v="17.622149999999998"/>
  </r>
  <r>
    <x v="7"/>
    <x v="5"/>
    <x v="16"/>
    <x v="0"/>
    <x v="35"/>
    <x v="11"/>
    <n v="29.685600000000004"/>
    <n v="14.058000000000002"/>
    <n v="15.627600000000003"/>
  </r>
  <r>
    <x v="5"/>
    <x v="5"/>
    <x v="4"/>
    <x v="1"/>
    <x v="24"/>
    <x v="0"/>
    <n v="14.011650000000001"/>
    <n v="10.380149999999999"/>
    <n v="3.6315000000000026"/>
  </r>
  <r>
    <x v="5"/>
    <x v="5"/>
    <x v="4"/>
    <x v="1"/>
    <x v="25"/>
    <x v="1"/>
    <n v="22.610700000000001"/>
    <n v="14.678999999999998"/>
    <n v="7.9317000000000029"/>
  </r>
  <r>
    <x v="5"/>
    <x v="5"/>
    <x v="4"/>
    <x v="1"/>
    <x v="26"/>
    <x v="2"/>
    <n v="25.608000000000004"/>
    <n v="22.367999999999999"/>
    <n v="3.2400000000000055"/>
  </r>
  <r>
    <x v="5"/>
    <x v="5"/>
    <x v="4"/>
    <x v="1"/>
    <x v="27"/>
    <x v="3"/>
    <n v="19.555199999999999"/>
    <n v="14.515899999999998"/>
    <n v="5.0393000000000008"/>
  </r>
  <r>
    <x v="5"/>
    <x v="5"/>
    <x v="4"/>
    <x v="1"/>
    <x v="28"/>
    <x v="4"/>
    <n v="13.968000000000002"/>
    <n v="15.937199999999999"/>
    <n v="-1.9691999999999972"/>
  </r>
  <r>
    <x v="5"/>
    <x v="5"/>
    <x v="4"/>
    <x v="1"/>
    <x v="29"/>
    <x v="5"/>
    <n v="17.969249999999999"/>
    <n v="13.479049999999999"/>
    <n v="4.4901999999999997"/>
  </r>
  <r>
    <x v="5"/>
    <x v="5"/>
    <x v="4"/>
    <x v="1"/>
    <x v="30"/>
    <x v="6"/>
    <n v="9.8940000000000001"/>
    <n v="9.0404"/>
    <n v="0.85360000000000014"/>
  </r>
  <r>
    <x v="5"/>
    <x v="5"/>
    <x v="4"/>
    <x v="1"/>
    <x v="31"/>
    <x v="7"/>
    <n v="15.321149999999999"/>
    <n v="10.0656"/>
    <n v="5.2555499999999995"/>
  </r>
  <r>
    <x v="5"/>
    <x v="5"/>
    <x v="4"/>
    <x v="1"/>
    <x v="32"/>
    <x v="8"/>
    <n v="17.023499999999999"/>
    <n v="12.698500000000001"/>
    <n v="4.3249999999999975"/>
  </r>
  <r>
    <x v="5"/>
    <x v="5"/>
    <x v="4"/>
    <x v="1"/>
    <x v="33"/>
    <x v="9"/>
    <n v="17.314499999999999"/>
    <n v="18.104099999999999"/>
    <n v="-0.78960000000000008"/>
  </r>
  <r>
    <x v="5"/>
    <x v="5"/>
    <x v="4"/>
    <x v="1"/>
    <x v="34"/>
    <x v="10"/>
    <n v="21.941399999999998"/>
    <n v="14.842099999999999"/>
    <n v="7.0992999999999995"/>
  </r>
  <r>
    <x v="5"/>
    <x v="5"/>
    <x v="4"/>
    <x v="1"/>
    <x v="35"/>
    <x v="11"/>
    <n v="18.333000000000002"/>
    <n v="14.259600000000001"/>
    <n v="4.0734000000000012"/>
  </r>
  <r>
    <x v="7"/>
    <x v="5"/>
    <x v="16"/>
    <x v="2"/>
    <x v="24"/>
    <x v="0"/>
    <n v="7.8597000000000001"/>
    <n v="5.5871999999999993"/>
    <n v="2.2725000000000009"/>
  </r>
  <r>
    <x v="7"/>
    <x v="5"/>
    <x v="16"/>
    <x v="2"/>
    <x v="25"/>
    <x v="1"/>
    <n v="14.313599999999999"/>
    <n v="9.0496000000000016"/>
    <n v="5.2639999999999976"/>
  </r>
  <r>
    <x v="7"/>
    <x v="5"/>
    <x v="16"/>
    <x v="2"/>
    <x v="26"/>
    <x v="2"/>
    <n v="16.869599999999998"/>
    <n v="9.3184000000000005"/>
    <n v="7.5511999999999979"/>
  </r>
  <r>
    <x v="7"/>
    <x v="5"/>
    <x v="16"/>
    <x v="2"/>
    <x v="27"/>
    <x v="3"/>
    <n v="16.997399999999999"/>
    <n v="7.974400000000001"/>
    <n v="9.0229999999999979"/>
  </r>
  <r>
    <x v="7"/>
    <x v="5"/>
    <x v="16"/>
    <x v="2"/>
    <x v="28"/>
    <x v="4"/>
    <n v="14.9526"/>
    <n v="6.2208000000000006"/>
    <n v="8.7317999999999998"/>
  </r>
  <r>
    <x v="7"/>
    <x v="5"/>
    <x v="16"/>
    <x v="2"/>
    <x v="29"/>
    <x v="5"/>
    <n v="12.322050000000001"/>
    <n v="7.4048000000000007"/>
    <n v="4.9172500000000001"/>
  </r>
  <r>
    <x v="7"/>
    <x v="5"/>
    <x v="16"/>
    <x v="2"/>
    <x v="30"/>
    <x v="6"/>
    <n v="10.053599999999999"/>
    <n v="5.8879999999999999"/>
    <n v="4.1655999999999995"/>
  </r>
  <r>
    <x v="7"/>
    <x v="5"/>
    <x v="16"/>
    <x v="2"/>
    <x v="31"/>
    <x v="7"/>
    <n v="10.064250000000001"/>
    <n v="6.3360000000000003"/>
    <n v="3.728250000000001"/>
  </r>
  <r>
    <x v="7"/>
    <x v="5"/>
    <x v="16"/>
    <x v="2"/>
    <x v="32"/>
    <x v="8"/>
    <n v="9.9045000000000005"/>
    <n v="6.6560000000000006"/>
    <n v="3.2484999999999999"/>
  </r>
  <r>
    <x v="7"/>
    <x v="5"/>
    <x v="16"/>
    <x v="2"/>
    <x v="33"/>
    <x v="9"/>
    <n v="16.401"/>
    <n v="8.6016000000000012"/>
    <n v="7.7993999999999986"/>
  </r>
  <r>
    <x v="7"/>
    <x v="5"/>
    <x v="16"/>
    <x v="2"/>
    <x v="34"/>
    <x v="10"/>
    <n v="13.983450000000001"/>
    <n v="8.1536000000000008"/>
    <n v="5.8298500000000004"/>
  </r>
  <r>
    <x v="7"/>
    <x v="5"/>
    <x v="16"/>
    <x v="2"/>
    <x v="35"/>
    <x v="11"/>
    <n v="11.374200000000002"/>
    <n v="6.1440000000000001"/>
    <n v="5.2302000000000017"/>
  </r>
  <r>
    <x v="7"/>
    <x v="5"/>
    <x v="16"/>
    <x v="3"/>
    <x v="24"/>
    <x v="0"/>
    <n v="18.921600000000002"/>
    <n v="11.604150000000001"/>
    <n v="7.3174500000000009"/>
  </r>
  <r>
    <x v="7"/>
    <x v="5"/>
    <x v="16"/>
    <x v="3"/>
    <x v="25"/>
    <x v="1"/>
    <n v="33.1128"/>
    <n v="19.400500000000001"/>
    <n v="13.712299999999999"/>
  </r>
  <r>
    <x v="7"/>
    <x v="5"/>
    <x v="16"/>
    <x v="3"/>
    <x v="26"/>
    <x v="2"/>
    <n v="34.339199999999998"/>
    <n v="17.930400000000002"/>
    <n v="16.408799999999996"/>
  </r>
  <r>
    <x v="7"/>
    <x v="5"/>
    <x v="16"/>
    <x v="3"/>
    <x v="27"/>
    <x v="3"/>
    <n v="24.528000000000002"/>
    <n v="17.544800000000002"/>
    <n v="6.9832000000000001"/>
  </r>
  <r>
    <x v="7"/>
    <x v="5"/>
    <x v="16"/>
    <x v="3"/>
    <x v="28"/>
    <x v="4"/>
    <n v="30.747599999999998"/>
    <n v="16.918199999999999"/>
    <n v="13.8294"/>
  </r>
  <r>
    <x v="7"/>
    <x v="5"/>
    <x v="16"/>
    <x v="3"/>
    <x v="29"/>
    <x v="5"/>
    <n v="25.053599999999999"/>
    <n v="17.544800000000002"/>
    <n v="7.5087999999999973"/>
  </r>
  <r>
    <x v="7"/>
    <x v="5"/>
    <x v="16"/>
    <x v="3"/>
    <x v="30"/>
    <x v="6"/>
    <n v="14.716799999999999"/>
    <n v="8.579600000000001"/>
    <n v="6.1371999999999982"/>
  </r>
  <r>
    <x v="7"/>
    <x v="5"/>
    <x v="16"/>
    <x v="3"/>
    <x v="31"/>
    <x v="7"/>
    <n v="23.454899999999999"/>
    <n v="11.061900000000001"/>
    <n v="12.392999999999997"/>
  </r>
  <r>
    <x v="7"/>
    <x v="5"/>
    <x v="16"/>
    <x v="3"/>
    <x v="32"/>
    <x v="8"/>
    <n v="20.148000000000003"/>
    <n v="13.375500000000002"/>
    <n v="6.7725000000000009"/>
  </r>
  <r>
    <x v="7"/>
    <x v="5"/>
    <x v="16"/>
    <x v="3"/>
    <x v="33"/>
    <x v="9"/>
    <n v="28.513800000000003"/>
    <n v="16.532600000000002"/>
    <n v="11.981200000000001"/>
  </r>
  <r>
    <x v="7"/>
    <x v="5"/>
    <x v="16"/>
    <x v="3"/>
    <x v="34"/>
    <x v="10"/>
    <n v="26.4771"/>
    <n v="17.388150000000003"/>
    <n v="9.088949999999997"/>
  </r>
  <r>
    <x v="7"/>
    <x v="5"/>
    <x v="16"/>
    <x v="3"/>
    <x v="35"/>
    <x v="11"/>
    <n v="22.6008"/>
    <n v="13.5924"/>
    <n v="9.0084"/>
  </r>
  <r>
    <x v="7"/>
    <x v="5"/>
    <x v="16"/>
    <x v="4"/>
    <x v="24"/>
    <x v="0"/>
    <n v="19.488600000000002"/>
    <n v="10.368899999999998"/>
    <n v="9.1197000000000035"/>
  </r>
  <r>
    <x v="7"/>
    <x v="5"/>
    <x v="16"/>
    <x v="4"/>
    <x v="25"/>
    <x v="1"/>
    <n v="30.0349"/>
    <n v="21.833700000000004"/>
    <n v="8.2011999999999965"/>
  </r>
  <r>
    <x v="7"/>
    <x v="5"/>
    <x v="16"/>
    <x v="4"/>
    <x v="26"/>
    <x v="2"/>
    <n v="31.117599999999996"/>
    <n v="21.5808"/>
    <n v="9.5367999999999959"/>
  </r>
  <r>
    <x v="7"/>
    <x v="5"/>
    <x v="16"/>
    <x v="4"/>
    <x v="27"/>
    <x v="3"/>
    <n v="28.07"/>
    <n v="15.932700000000002"/>
    <n v="12.137299999999998"/>
  </r>
  <r>
    <x v="7"/>
    <x v="5"/>
    <x v="16"/>
    <x v="4"/>
    <x v="28"/>
    <x v="4"/>
    <n v="19.729200000000002"/>
    <n v="15.0054"/>
    <n v="4.7238000000000024"/>
  </r>
  <r>
    <x v="7"/>
    <x v="5"/>
    <x v="16"/>
    <x v="4"/>
    <x v="29"/>
    <x v="5"/>
    <n v="27.107600000000001"/>
    <n v="16.438500000000001"/>
    <n v="10.6691"/>
  </r>
  <r>
    <x v="7"/>
    <x v="5"/>
    <x v="16"/>
    <x v="4"/>
    <x v="30"/>
    <x v="6"/>
    <n v="18.445999999999998"/>
    <n v="10.228400000000001"/>
    <n v="8.2175999999999974"/>
  </r>
  <r>
    <x v="7"/>
    <x v="5"/>
    <x v="16"/>
    <x v="4"/>
    <x v="31"/>
    <x v="7"/>
    <n v="20.210400000000003"/>
    <n v="13.1508"/>
    <n v="7.0596000000000032"/>
  </r>
  <r>
    <x v="7"/>
    <x v="5"/>
    <x v="16"/>
    <x v="4"/>
    <x v="32"/>
    <x v="8"/>
    <n v="23.257999999999999"/>
    <n v="16.579000000000001"/>
    <n v="6.6789999999999985"/>
  </r>
  <r>
    <x v="7"/>
    <x v="5"/>
    <x v="16"/>
    <x v="4"/>
    <x v="33"/>
    <x v="9"/>
    <n v="28.3507"/>
    <n v="20.063400000000001"/>
    <n v="8.2872999999999983"/>
  </r>
  <r>
    <x v="7"/>
    <x v="5"/>
    <x v="16"/>
    <x v="4"/>
    <x v="34"/>
    <x v="10"/>
    <n v="21.112650000000002"/>
    <n v="20.274150000000002"/>
    <n v="0.8384999999999998"/>
  </r>
  <r>
    <x v="7"/>
    <x v="5"/>
    <x v="16"/>
    <x v="4"/>
    <x v="35"/>
    <x v="11"/>
    <n v="21.413400000000003"/>
    <n v="19.388999999999999"/>
    <n v="2.0244000000000035"/>
  </r>
  <r>
    <x v="7"/>
    <x v="5"/>
    <x v="16"/>
    <x v="5"/>
    <x v="24"/>
    <x v="0"/>
    <n v="8.9207999999999998"/>
    <n v="5.1749999999999998"/>
    <n v="3.7458"/>
  </r>
  <r>
    <x v="7"/>
    <x v="5"/>
    <x v="16"/>
    <x v="5"/>
    <x v="25"/>
    <x v="1"/>
    <n v="12.6378"/>
    <n v="9.4990000000000006"/>
    <n v="3.1387999999999998"/>
  </r>
  <r>
    <x v="7"/>
    <x v="5"/>
    <x v="16"/>
    <x v="5"/>
    <x v="26"/>
    <x v="2"/>
    <n v="13.452"/>
    <n v="7.7280000000000006"/>
    <n v="5.7239999999999993"/>
  </r>
  <r>
    <x v="7"/>
    <x v="5"/>
    <x v="16"/>
    <x v="5"/>
    <x v="27"/>
    <x v="3"/>
    <n v="14.4963"/>
    <n v="7.6475"/>
    <n v="6.8487999999999998"/>
  </r>
  <r>
    <x v="7"/>
    <x v="5"/>
    <x v="16"/>
    <x v="5"/>
    <x v="28"/>
    <x v="4"/>
    <n v="8.708400000000001"/>
    <n v="6.6239999999999997"/>
    <n v="2.0844000000000014"/>
  </r>
  <r>
    <x v="7"/>
    <x v="5"/>
    <x v="16"/>
    <x v="5"/>
    <x v="29"/>
    <x v="5"/>
    <n v="9.3190500000000007"/>
    <n v="8.5214999999999996"/>
    <n v="0.79755000000000109"/>
  </r>
  <r>
    <x v="7"/>
    <x v="5"/>
    <x v="16"/>
    <x v="5"/>
    <x v="30"/>
    <x v="6"/>
    <n v="8.4252000000000002"/>
    <n v="5.4740000000000002"/>
    <n v="2.9512"/>
  </r>
  <r>
    <x v="7"/>
    <x v="5"/>
    <x v="16"/>
    <x v="5"/>
    <x v="31"/>
    <x v="7"/>
    <n v="7.0091999999999999"/>
    <n v="4.968"/>
    <n v="2.0411999999999999"/>
  </r>
  <r>
    <x v="7"/>
    <x v="5"/>
    <x v="16"/>
    <x v="5"/>
    <x v="32"/>
    <x v="8"/>
    <n v="9.0269999999999992"/>
    <n v="6.1525000000000007"/>
    <n v="2.8744999999999985"/>
  </r>
  <r>
    <x v="7"/>
    <x v="5"/>
    <x v="16"/>
    <x v="5"/>
    <x v="33"/>
    <x v="9"/>
    <n v="14.620200000000001"/>
    <n v="9.1769999999999996"/>
    <n v="5.4432000000000009"/>
  </r>
  <r>
    <x v="7"/>
    <x v="5"/>
    <x v="16"/>
    <x v="5"/>
    <x v="34"/>
    <x v="10"/>
    <n v="9.664200000000001"/>
    <n v="8.2972500000000018"/>
    <n v="1.3669499999999992"/>
  </r>
  <r>
    <x v="7"/>
    <x v="5"/>
    <x v="16"/>
    <x v="5"/>
    <x v="35"/>
    <x v="11"/>
    <n v="10.620000000000001"/>
    <n v="6.5549999999999997"/>
    <n v="4.0650000000000013"/>
  </r>
  <r>
    <x v="7"/>
    <x v="5"/>
    <x v="16"/>
    <x v="6"/>
    <x v="24"/>
    <x v="0"/>
    <n v="1.20285"/>
    <n v="0.42119999999999996"/>
    <n v="0.78164999999999996"/>
  </r>
  <r>
    <x v="7"/>
    <x v="5"/>
    <x v="16"/>
    <x v="6"/>
    <x v="25"/>
    <x v="1"/>
    <n v="1.9278000000000002"/>
    <n v="0.53200000000000003"/>
    <n v="1.3958000000000002"/>
  </r>
  <r>
    <x v="7"/>
    <x v="5"/>
    <x v="16"/>
    <x v="6"/>
    <x v="26"/>
    <x v="2"/>
    <n v="2.4192000000000005"/>
    <n v="0.75519999999999998"/>
    <n v="1.6640000000000006"/>
  </r>
  <r>
    <x v="7"/>
    <x v="5"/>
    <x v="16"/>
    <x v="6"/>
    <x v="27"/>
    <x v="3"/>
    <n v="2.0034000000000001"/>
    <n v="0.63280000000000003"/>
    <n v="1.3706"/>
  </r>
  <r>
    <x v="7"/>
    <x v="5"/>
    <x v="16"/>
    <x v="6"/>
    <x v="28"/>
    <x v="4"/>
    <n v="1.377"/>
    <n v="0.52800000000000002"/>
    <n v="0.84899999999999998"/>
  </r>
  <r>
    <x v="7"/>
    <x v="5"/>
    <x v="16"/>
    <x v="6"/>
    <x v="29"/>
    <x v="5"/>
    <n v="1.4391"/>
    <n v="0.50960000000000005"/>
    <n v="0.92949999999999999"/>
  </r>
  <r>
    <x v="7"/>
    <x v="5"/>
    <x v="16"/>
    <x v="6"/>
    <x v="30"/>
    <x v="6"/>
    <n v="0.92880000000000007"/>
    <n v="0.27839999999999998"/>
    <n v="0.65040000000000009"/>
  </r>
  <r>
    <x v="7"/>
    <x v="5"/>
    <x v="16"/>
    <x v="6"/>
    <x v="31"/>
    <x v="7"/>
    <n v="1.3243500000000001"/>
    <n v="0.3024"/>
    <n v="1.0219500000000001"/>
  </r>
  <r>
    <x v="7"/>
    <x v="5"/>
    <x v="16"/>
    <x v="6"/>
    <x v="32"/>
    <x v="8"/>
    <n v="1.5660000000000001"/>
    <n v="0.38400000000000001"/>
    <n v="1.1819999999999999"/>
  </r>
  <r>
    <x v="7"/>
    <x v="5"/>
    <x v="16"/>
    <x v="6"/>
    <x v="33"/>
    <x v="9"/>
    <n v="1.7577000000000003"/>
    <n v="0.44800000000000006"/>
    <n v="1.3097000000000003"/>
  </r>
  <r>
    <x v="7"/>
    <x v="5"/>
    <x v="16"/>
    <x v="6"/>
    <x v="34"/>
    <x v="10"/>
    <n v="2.0709"/>
    <n v="0.60319999999999996"/>
    <n v="1.4677"/>
  </r>
  <r>
    <x v="7"/>
    <x v="5"/>
    <x v="16"/>
    <x v="6"/>
    <x v="35"/>
    <x v="11"/>
    <n v="1.8468"/>
    <n v="0.48480000000000001"/>
    <n v="1.3620000000000001"/>
  </r>
  <r>
    <x v="7"/>
    <x v="5"/>
    <x v="16"/>
    <x v="6"/>
    <x v="24"/>
    <x v="0"/>
    <n v="1.0017"/>
    <n v="0.33705000000000002"/>
    <n v="0.66464999999999996"/>
  </r>
  <r>
    <x v="7"/>
    <x v="5"/>
    <x v="16"/>
    <x v="6"/>
    <x v="25"/>
    <x v="1"/>
    <n v="1.7345999999999999"/>
    <n v="0.43609999999999999"/>
    <n v="1.2985"/>
  </r>
  <r>
    <x v="7"/>
    <x v="5"/>
    <x v="16"/>
    <x v="6"/>
    <x v="26"/>
    <x v="2"/>
    <n v="2.016"/>
    <n v="0.66080000000000005"/>
    <n v="1.3552"/>
  </r>
  <r>
    <x v="7"/>
    <x v="5"/>
    <x v="16"/>
    <x v="6"/>
    <x v="27"/>
    <x v="3"/>
    <n v="1.7345999999999999"/>
    <n v="0.39200000000000002"/>
    <n v="1.3426"/>
  </r>
  <r>
    <x v="7"/>
    <x v="5"/>
    <x v="16"/>
    <x v="6"/>
    <x v="28"/>
    <x v="4"/>
    <n v="1.3356000000000001"/>
    <n v="0.38219999999999998"/>
    <n v="0.95340000000000014"/>
  </r>
  <r>
    <x v="7"/>
    <x v="5"/>
    <x v="16"/>
    <x v="6"/>
    <x v="29"/>
    <x v="5"/>
    <n v="1.3786499999999999"/>
    <n v="0.47775000000000006"/>
    <n v="0.90089999999999981"/>
  </r>
  <r>
    <x v="7"/>
    <x v="5"/>
    <x v="16"/>
    <x v="6"/>
    <x v="30"/>
    <x v="6"/>
    <n v="0.84839999999999993"/>
    <n v="0.24360000000000001"/>
    <n v="0.60479999999999989"/>
  </r>
  <r>
    <x v="7"/>
    <x v="5"/>
    <x v="16"/>
    <x v="6"/>
    <x v="31"/>
    <x v="7"/>
    <n v="0.97335000000000005"/>
    <n v="0.30554999999999999"/>
    <n v="0.66780000000000006"/>
  </r>
  <r>
    <x v="7"/>
    <x v="5"/>
    <x v="16"/>
    <x v="6"/>
    <x v="32"/>
    <x v="8"/>
    <n v="0.92400000000000004"/>
    <n v="0.33600000000000002"/>
    <n v="0.58800000000000008"/>
  </r>
  <r>
    <x v="7"/>
    <x v="5"/>
    <x v="16"/>
    <x v="6"/>
    <x v="33"/>
    <x v="9"/>
    <n v="1.2936000000000001"/>
    <n v="0.53900000000000003"/>
    <n v="0.75460000000000005"/>
  </r>
  <r>
    <x v="7"/>
    <x v="5"/>
    <x v="16"/>
    <x v="6"/>
    <x v="34"/>
    <x v="10"/>
    <n v="1.5015000000000001"/>
    <n v="0.40950000000000003"/>
    <n v="1.0920000000000001"/>
  </r>
  <r>
    <x v="7"/>
    <x v="5"/>
    <x v="16"/>
    <x v="6"/>
    <x v="35"/>
    <x v="11"/>
    <n v="1.512"/>
    <n v="0.49559999999999993"/>
    <n v="1.0164"/>
  </r>
  <r>
    <x v="7"/>
    <x v="5"/>
    <x v="16"/>
    <x v="6"/>
    <x v="24"/>
    <x v="0"/>
    <n v="0.10169999999999998"/>
    <n v="5.0849999999999992E-2"/>
    <n v="5.0849999999999992E-2"/>
  </r>
  <r>
    <x v="7"/>
    <x v="5"/>
    <x v="16"/>
    <x v="6"/>
    <x v="25"/>
    <x v="1"/>
    <n v="0.15260000000000001"/>
    <n v="6.5100000000000005E-2"/>
    <n v="8.7500000000000008E-2"/>
  </r>
  <r>
    <x v="7"/>
    <x v="5"/>
    <x v="16"/>
    <x v="6"/>
    <x v="26"/>
    <x v="2"/>
    <n v="0.15840000000000001"/>
    <n v="7.2000000000000008E-2"/>
    <n v="8.6400000000000005E-2"/>
  </r>
  <r>
    <x v="7"/>
    <x v="5"/>
    <x v="16"/>
    <x v="6"/>
    <x v="27"/>
    <x v="3"/>
    <n v="0.11200000000000002"/>
    <n v="6.8600000000000008E-2"/>
    <n v="4.3400000000000008E-2"/>
  </r>
  <r>
    <x v="7"/>
    <x v="5"/>
    <x v="16"/>
    <x v="6"/>
    <x v="28"/>
    <x v="4"/>
    <n v="0.11279999999999998"/>
    <n v="7.0799999999999988E-2"/>
    <n v="4.1999999999999996E-2"/>
  </r>
  <r>
    <x v="7"/>
    <x v="5"/>
    <x v="16"/>
    <x v="6"/>
    <x v="29"/>
    <x v="5"/>
    <n v="0.13650000000000001"/>
    <n v="6.2399999999999997E-2"/>
    <n v="7.4100000000000013E-2"/>
  </r>
  <r>
    <x v="7"/>
    <x v="5"/>
    <x v="16"/>
    <x v="6"/>
    <x v="30"/>
    <x v="6"/>
    <n v="7.7600000000000002E-2"/>
    <n v="4.7199999999999999E-2"/>
    <n v="3.0400000000000003E-2"/>
  </r>
  <r>
    <x v="7"/>
    <x v="5"/>
    <x v="16"/>
    <x v="6"/>
    <x v="31"/>
    <x v="7"/>
    <n v="7.6499999999999999E-2"/>
    <n v="4.1399999999999999E-2"/>
    <n v="3.5099999999999999E-2"/>
  </r>
  <r>
    <x v="7"/>
    <x v="5"/>
    <x v="16"/>
    <x v="6"/>
    <x v="32"/>
    <x v="8"/>
    <n v="9.3000000000000013E-2"/>
    <n v="5.2500000000000005E-2"/>
    <n v="4.0500000000000008E-2"/>
  </r>
  <r>
    <x v="7"/>
    <x v="5"/>
    <x v="16"/>
    <x v="6"/>
    <x v="33"/>
    <x v="9"/>
    <n v="0.14700000000000002"/>
    <n v="7.2100000000000011E-2"/>
    <n v="7.4900000000000008E-2"/>
  </r>
  <r>
    <x v="7"/>
    <x v="5"/>
    <x v="16"/>
    <x v="6"/>
    <x v="34"/>
    <x v="10"/>
    <n v="0.1547"/>
    <n v="5.9800000000000006E-2"/>
    <n v="9.4899999999999998E-2"/>
  </r>
  <r>
    <x v="7"/>
    <x v="5"/>
    <x v="16"/>
    <x v="6"/>
    <x v="35"/>
    <x v="11"/>
    <n v="9.7200000000000009E-2"/>
    <n v="4.9799999999999997E-2"/>
    <n v="4.7400000000000012E-2"/>
  </r>
  <r>
    <x v="7"/>
    <x v="5"/>
    <x v="16"/>
    <x v="6"/>
    <x v="24"/>
    <x v="0"/>
    <n v="2.0699999999999998"/>
    <n v="0.85050000000000003"/>
    <n v="1.2194999999999998"/>
  </r>
  <r>
    <x v="7"/>
    <x v="5"/>
    <x v="16"/>
    <x v="6"/>
    <x v="25"/>
    <x v="1"/>
    <n v="3.7673999999999999"/>
    <n v="1.1907000000000001"/>
    <n v="2.5766999999999998"/>
  </r>
  <r>
    <x v="7"/>
    <x v="5"/>
    <x v="16"/>
    <x v="6"/>
    <x v="26"/>
    <x v="2"/>
    <n v="3.5695999999999999"/>
    <n v="1.9151999999999998"/>
    <n v="1.6544000000000001"/>
  </r>
  <r>
    <x v="7"/>
    <x v="5"/>
    <x v="16"/>
    <x v="6"/>
    <x v="27"/>
    <x v="3"/>
    <n v="2.5760000000000005"/>
    <n v="1.6904999999999999"/>
    <n v="0.88550000000000062"/>
  </r>
  <r>
    <x v="7"/>
    <x v="5"/>
    <x v="16"/>
    <x v="6"/>
    <x v="28"/>
    <x v="4"/>
    <n v="2.5668000000000002"/>
    <n v="1.2222"/>
    <n v="1.3446000000000002"/>
  </r>
  <r>
    <x v="7"/>
    <x v="5"/>
    <x v="16"/>
    <x v="6"/>
    <x v="29"/>
    <x v="5"/>
    <n v="3.3488000000000007"/>
    <n v="1.365"/>
    <n v="1.9838000000000007"/>
  </r>
  <r>
    <x v="7"/>
    <x v="5"/>
    <x v="16"/>
    <x v="6"/>
    <x v="30"/>
    <x v="6"/>
    <n v="1.5824"/>
    <n v="0.78959999999999997"/>
    <n v="0.79280000000000006"/>
  </r>
  <r>
    <x v="7"/>
    <x v="5"/>
    <x v="16"/>
    <x v="6"/>
    <x v="31"/>
    <x v="7"/>
    <n v="2.0078999999999998"/>
    <n v="1.0206000000000002"/>
    <n v="0.98729999999999962"/>
  </r>
  <r>
    <x v="7"/>
    <x v="5"/>
    <x v="16"/>
    <x v="6"/>
    <x v="32"/>
    <x v="8"/>
    <n v="2.3690000000000002"/>
    <n v="0.91349999999999998"/>
    <n v="1.4555000000000002"/>
  </r>
  <r>
    <x v="7"/>
    <x v="5"/>
    <x v="16"/>
    <x v="6"/>
    <x v="33"/>
    <x v="9"/>
    <n v="2.7048000000000001"/>
    <n v="1.4846999999999999"/>
    <n v="1.2201000000000002"/>
  </r>
  <r>
    <x v="7"/>
    <x v="5"/>
    <x v="16"/>
    <x v="6"/>
    <x v="34"/>
    <x v="10"/>
    <n v="3.4683999999999999"/>
    <n v="1.62435"/>
    <n v="1.84405"/>
  </r>
  <r>
    <x v="7"/>
    <x v="5"/>
    <x v="16"/>
    <x v="6"/>
    <x v="35"/>
    <x v="11"/>
    <n v="3.0360000000000005"/>
    <n v="1.1214"/>
    <n v="1.9146000000000005"/>
  </r>
  <r>
    <x v="7"/>
    <x v="5"/>
    <x v="16"/>
    <x v="6"/>
    <x v="24"/>
    <x v="0"/>
    <n v="2.05335"/>
    <n v="0.50895000000000001"/>
    <n v="1.5444"/>
  </r>
  <r>
    <x v="7"/>
    <x v="5"/>
    <x v="16"/>
    <x v="6"/>
    <x v="25"/>
    <x v="1"/>
    <n v="2.2658999999999998"/>
    <n v="1.0101000000000002"/>
    <n v="1.2557999999999996"/>
  </r>
  <r>
    <x v="7"/>
    <x v="5"/>
    <x v="16"/>
    <x v="6"/>
    <x v="26"/>
    <x v="2"/>
    <n v="3.2448000000000001"/>
    <n v="1.0192000000000001"/>
    <n v="2.2256"/>
  </r>
  <r>
    <x v="7"/>
    <x v="5"/>
    <x v="16"/>
    <x v="6"/>
    <x v="27"/>
    <x v="3"/>
    <n v="2.8665000000000003"/>
    <n v="0.77349999999999997"/>
    <n v="2.0930000000000004"/>
  </r>
  <r>
    <x v="7"/>
    <x v="5"/>
    <x v="16"/>
    <x v="6"/>
    <x v="28"/>
    <x v="4"/>
    <n v="2.5272000000000001"/>
    <n v="0.8580000000000001"/>
    <n v="1.6692"/>
  </r>
  <r>
    <x v="7"/>
    <x v="5"/>
    <x v="16"/>
    <x v="6"/>
    <x v="29"/>
    <x v="5"/>
    <n v="2.8645499999999999"/>
    <n v="0.92949999999999999"/>
    <n v="1.9350499999999999"/>
  </r>
  <r>
    <x v="7"/>
    <x v="5"/>
    <x v="16"/>
    <x v="6"/>
    <x v="30"/>
    <x v="6"/>
    <n v="1.3572"/>
    <n v="0.43159999999999998"/>
    <n v="0.92559999999999998"/>
  </r>
  <r>
    <x v="7"/>
    <x v="5"/>
    <x v="16"/>
    <x v="6"/>
    <x v="31"/>
    <x v="7"/>
    <n v="1.8076500000000002"/>
    <n v="0.57329999999999992"/>
    <n v="1.2343500000000003"/>
  </r>
  <r>
    <x v="7"/>
    <x v="5"/>
    <x v="16"/>
    <x v="6"/>
    <x v="32"/>
    <x v="8"/>
    <n v="1.6184999999999998"/>
    <n v="0.72150000000000014"/>
    <n v="0.89699999999999969"/>
  </r>
  <r>
    <x v="7"/>
    <x v="5"/>
    <x v="16"/>
    <x v="6"/>
    <x v="33"/>
    <x v="9"/>
    <n v="2.6208"/>
    <n v="0.80990000000000006"/>
    <n v="1.8109"/>
  </r>
  <r>
    <x v="7"/>
    <x v="5"/>
    <x v="16"/>
    <x v="6"/>
    <x v="34"/>
    <x v="10"/>
    <n v="2.6617500000000001"/>
    <n v="0.80274999999999996"/>
    <n v="1.859"/>
  </r>
  <r>
    <x v="7"/>
    <x v="5"/>
    <x v="16"/>
    <x v="6"/>
    <x v="35"/>
    <x v="11"/>
    <n v="2.0591999999999997"/>
    <n v="0.93599999999999994"/>
    <n v="1.1231999999999998"/>
  </r>
  <r>
    <x v="7"/>
    <x v="5"/>
    <x v="16"/>
    <x v="6"/>
    <x v="24"/>
    <x v="0"/>
    <n v="0.82620000000000005"/>
    <n v="0.32445000000000002"/>
    <n v="0.50175000000000003"/>
  </r>
  <r>
    <x v="7"/>
    <x v="5"/>
    <x v="16"/>
    <x v="6"/>
    <x v="25"/>
    <x v="1"/>
    <n v="0.98769999999999991"/>
    <n v="0.49"/>
    <n v="0.49769999999999992"/>
  </r>
  <r>
    <x v="7"/>
    <x v="5"/>
    <x v="16"/>
    <x v="6"/>
    <x v="26"/>
    <x v="2"/>
    <n v="1.5640000000000001"/>
    <n v="0.67200000000000004"/>
    <n v="0.89200000000000002"/>
  </r>
  <r>
    <x v="7"/>
    <x v="5"/>
    <x v="16"/>
    <x v="6"/>
    <x v="27"/>
    <x v="3"/>
    <n v="1.2376"/>
    <n v="0.53410000000000002"/>
    <n v="0.70350000000000001"/>
  </r>
  <r>
    <x v="7"/>
    <x v="5"/>
    <x v="16"/>
    <x v="6"/>
    <x v="28"/>
    <x v="4"/>
    <n v="1.0302"/>
    <n v="0.33600000000000002"/>
    <n v="0.69419999999999993"/>
  </r>
  <r>
    <x v="7"/>
    <x v="5"/>
    <x v="16"/>
    <x v="6"/>
    <x v="29"/>
    <x v="5"/>
    <n v="0.90609999999999991"/>
    <n v="0.49595000000000006"/>
    <n v="0.41014999999999985"/>
  </r>
  <r>
    <x v="7"/>
    <x v="5"/>
    <x v="16"/>
    <x v="6"/>
    <x v="30"/>
    <x v="6"/>
    <n v="0.73440000000000005"/>
    <n v="0.24640000000000004"/>
    <n v="0.48799999999999999"/>
  </r>
  <r>
    <x v="7"/>
    <x v="5"/>
    <x v="16"/>
    <x v="6"/>
    <x v="31"/>
    <x v="7"/>
    <n v="0.63495000000000001"/>
    <n v="0.36224999999999996"/>
    <n v="0.27270000000000005"/>
  </r>
  <r>
    <x v="7"/>
    <x v="5"/>
    <x v="16"/>
    <x v="6"/>
    <x v="32"/>
    <x v="8"/>
    <n v="0.78200000000000003"/>
    <n v="0.42000000000000004"/>
    <n v="0.36199999999999999"/>
  </r>
  <r>
    <x v="7"/>
    <x v="5"/>
    <x v="16"/>
    <x v="6"/>
    <x v="33"/>
    <x v="9"/>
    <n v="1.3565999999999998"/>
    <n v="0.55859999999999999"/>
    <n v="0.79799999999999982"/>
  </r>
  <r>
    <x v="7"/>
    <x v="5"/>
    <x v="16"/>
    <x v="6"/>
    <x v="34"/>
    <x v="10"/>
    <n v="1.2928499999999998"/>
    <n v="0.38219999999999998"/>
    <n v="0.91064999999999985"/>
  </r>
  <r>
    <x v="7"/>
    <x v="5"/>
    <x v="16"/>
    <x v="6"/>
    <x v="35"/>
    <x v="11"/>
    <n v="1.1832"/>
    <n v="0.49979999999999997"/>
    <n v="0.68340000000000001"/>
  </r>
  <r>
    <x v="0"/>
    <x v="0"/>
    <x v="23"/>
    <x v="0"/>
    <x v="24"/>
    <x v="0"/>
    <n v="22.072050000000001"/>
    <n v="10.497600000000002"/>
    <n v="11.574449999999999"/>
  </r>
  <r>
    <x v="0"/>
    <x v="0"/>
    <x v="23"/>
    <x v="0"/>
    <x v="25"/>
    <x v="1"/>
    <n v="43.389499999999998"/>
    <n v="13.154400000000001"/>
    <n v="30.235099999999996"/>
  </r>
  <r>
    <x v="0"/>
    <x v="0"/>
    <x v="23"/>
    <x v="0"/>
    <x v="26"/>
    <x v="2"/>
    <n v="44.413599999999995"/>
    <n v="19.872"/>
    <n v="24.541599999999995"/>
  </r>
  <r>
    <x v="0"/>
    <x v="0"/>
    <x v="23"/>
    <x v="0"/>
    <x v="27"/>
    <x v="3"/>
    <n v="32.447800000000001"/>
    <n v="16.329600000000003"/>
    <n v="16.118199999999998"/>
  </r>
  <r>
    <x v="0"/>
    <x v="0"/>
    <x v="23"/>
    <x v="0"/>
    <x v="28"/>
    <x v="4"/>
    <n v="26.195400000000003"/>
    <n v="13.867200000000002"/>
    <n v="12.328200000000001"/>
  </r>
  <r>
    <x v="0"/>
    <x v="0"/>
    <x v="23"/>
    <x v="0"/>
    <x v="29"/>
    <x v="5"/>
    <n v="33.283250000000002"/>
    <n v="13.338000000000001"/>
    <n v="19.945250000000001"/>
  </r>
  <r>
    <x v="0"/>
    <x v="0"/>
    <x v="23"/>
    <x v="0"/>
    <x v="30"/>
    <x v="6"/>
    <n v="20.266399999999997"/>
    <n v="7.2576000000000001"/>
    <n v="13.008799999999997"/>
  </r>
  <r>
    <x v="0"/>
    <x v="0"/>
    <x v="23"/>
    <x v="0"/>
    <x v="31"/>
    <x v="7"/>
    <n v="21.829499999999999"/>
    <n v="11.0808"/>
    <n v="10.748699999999999"/>
  </r>
  <r>
    <x v="0"/>
    <x v="0"/>
    <x v="23"/>
    <x v="0"/>
    <x v="32"/>
    <x v="8"/>
    <n v="23.4465"/>
    <n v="11.124000000000001"/>
    <n v="12.3225"/>
  </r>
  <r>
    <x v="0"/>
    <x v="0"/>
    <x v="23"/>
    <x v="0"/>
    <x v="33"/>
    <x v="9"/>
    <n v="38.484600000000007"/>
    <n v="15.120000000000001"/>
    <n v="23.364600000000006"/>
  </r>
  <r>
    <x v="0"/>
    <x v="0"/>
    <x v="23"/>
    <x v="0"/>
    <x v="34"/>
    <x v="10"/>
    <n v="28.028000000000006"/>
    <n v="15.163200000000002"/>
    <n v="12.864800000000004"/>
  </r>
  <r>
    <x v="0"/>
    <x v="0"/>
    <x v="23"/>
    <x v="0"/>
    <x v="35"/>
    <x v="11"/>
    <n v="30.076200000000004"/>
    <n v="12.830400000000001"/>
    <n v="17.245800000000003"/>
  </r>
  <r>
    <x v="0"/>
    <x v="0"/>
    <x v="11"/>
    <x v="1"/>
    <x v="24"/>
    <x v="0"/>
    <n v="14.464800000000002"/>
    <n v="9.0045000000000002"/>
    <n v="5.4603000000000019"/>
  </r>
  <r>
    <x v="0"/>
    <x v="0"/>
    <x v="11"/>
    <x v="1"/>
    <x v="25"/>
    <x v="1"/>
    <n v="21.898100000000003"/>
    <n v="18.353999999999999"/>
    <n v="3.5441000000000038"/>
  </r>
  <r>
    <x v="0"/>
    <x v="0"/>
    <x v="11"/>
    <x v="1"/>
    <x v="26"/>
    <x v="2"/>
    <n v="19.7456"/>
    <n v="17.295999999999999"/>
    <n v="2.4496000000000002"/>
  </r>
  <r>
    <x v="0"/>
    <x v="0"/>
    <x v="11"/>
    <x v="1"/>
    <x v="27"/>
    <x v="3"/>
    <n v="22.299900000000001"/>
    <n v="14.490000000000002"/>
    <n v="7.809899999999999"/>
  </r>
  <r>
    <x v="0"/>
    <x v="0"/>
    <x v="11"/>
    <x v="1"/>
    <x v="28"/>
    <x v="4"/>
    <n v="13.776"/>
    <n v="12.144"/>
    <n v="1.6319999999999997"/>
  </r>
  <r>
    <x v="0"/>
    <x v="0"/>
    <x v="11"/>
    <x v="1"/>
    <x v="29"/>
    <x v="5"/>
    <n v="21.639800000000001"/>
    <n v="12.109500000000002"/>
    <n v="9.5302999999999987"/>
  </r>
  <r>
    <x v="0"/>
    <x v="0"/>
    <x v="11"/>
    <x v="1"/>
    <x v="30"/>
    <x v="6"/>
    <n v="11.48"/>
    <n v="8.1880000000000006"/>
    <n v="3.2919999999999998"/>
  </r>
  <r>
    <x v="0"/>
    <x v="0"/>
    <x v="11"/>
    <x v="1"/>
    <x v="31"/>
    <x v="7"/>
    <n v="13.173300000000001"/>
    <n v="8.2799999999999994"/>
    <n v="4.8933000000000018"/>
  </r>
  <r>
    <x v="0"/>
    <x v="0"/>
    <x v="11"/>
    <x v="1"/>
    <x v="32"/>
    <x v="8"/>
    <n v="15.928500000000001"/>
    <n v="11.154999999999999"/>
    <n v="4.7735000000000021"/>
  </r>
  <r>
    <x v="0"/>
    <x v="0"/>
    <x v="11"/>
    <x v="1"/>
    <x v="33"/>
    <x v="9"/>
    <n v="20.491800000000001"/>
    <n v="18.353999999999999"/>
    <n v="2.1378000000000021"/>
  </r>
  <r>
    <x v="0"/>
    <x v="0"/>
    <x v="11"/>
    <x v="1"/>
    <x v="34"/>
    <x v="10"/>
    <n v="17.162600000000001"/>
    <n v="12.707500000000001"/>
    <n v="4.4550999999999998"/>
  </r>
  <r>
    <x v="0"/>
    <x v="0"/>
    <x v="11"/>
    <x v="1"/>
    <x v="35"/>
    <x v="11"/>
    <n v="17.564399999999999"/>
    <n v="11.73"/>
    <n v="5.8343999999999987"/>
  </r>
  <r>
    <x v="0"/>
    <x v="0"/>
    <x v="23"/>
    <x v="2"/>
    <x v="24"/>
    <x v="0"/>
    <n v="7.5815999999999999"/>
    <n v="5.1070500000000001"/>
    <n v="2.4745499999999998"/>
  </r>
  <r>
    <x v="0"/>
    <x v="0"/>
    <x v="23"/>
    <x v="2"/>
    <x v="25"/>
    <x v="1"/>
    <n v="12.927599999999998"/>
    <n v="5.4999000000000002"/>
    <n v="7.427699999999998"/>
  </r>
  <r>
    <x v="0"/>
    <x v="0"/>
    <x v="23"/>
    <x v="2"/>
    <x v="26"/>
    <x v="2"/>
    <n v="11.016"/>
    <n v="8.458400000000001"/>
    <n v="2.557599999999999"/>
  </r>
  <r>
    <x v="0"/>
    <x v="0"/>
    <x v="23"/>
    <x v="2"/>
    <x v="27"/>
    <x v="3"/>
    <n v="13.3812"/>
    <n v="6.3826000000000001"/>
    <n v="6.9985999999999997"/>
  </r>
  <r>
    <x v="0"/>
    <x v="0"/>
    <x v="23"/>
    <x v="2"/>
    <x v="28"/>
    <x v="4"/>
    <n v="8.942400000000001"/>
    <n v="6.9257999999999997"/>
    <n v="2.0166000000000013"/>
  </r>
  <r>
    <x v="0"/>
    <x v="0"/>
    <x v="23"/>
    <x v="2"/>
    <x v="29"/>
    <x v="5"/>
    <n v="10.003499999999999"/>
    <n v="7.124649999999999"/>
    <n v="2.8788499999999999"/>
  </r>
  <r>
    <x v="0"/>
    <x v="0"/>
    <x v="23"/>
    <x v="2"/>
    <x v="30"/>
    <x v="6"/>
    <n v="7.452"/>
    <n v="4.1128"/>
    <n v="3.3391999999999999"/>
  </r>
  <r>
    <x v="0"/>
    <x v="0"/>
    <x v="23"/>
    <x v="2"/>
    <x v="31"/>
    <x v="7"/>
    <n v="6.5609999999999999"/>
    <n v="3.6229499999999999"/>
    <n v="2.9380500000000001"/>
  </r>
  <r>
    <x v="0"/>
    <x v="0"/>
    <x v="23"/>
    <x v="2"/>
    <x v="32"/>
    <x v="8"/>
    <n v="6.5609999999999999"/>
    <n v="4.6560000000000006"/>
    <n v="1.9049999999999994"/>
  </r>
  <r>
    <x v="0"/>
    <x v="0"/>
    <x v="23"/>
    <x v="2"/>
    <x v="33"/>
    <x v="9"/>
    <n v="12.700800000000001"/>
    <n v="7.2653000000000008"/>
    <n v="5.4355000000000002"/>
  </r>
  <r>
    <x v="0"/>
    <x v="0"/>
    <x v="23"/>
    <x v="2"/>
    <x v="34"/>
    <x v="10"/>
    <n v="8.7398999999999987"/>
    <n v="6.2419499999999992"/>
    <n v="2.4979499999999994"/>
  </r>
  <r>
    <x v="0"/>
    <x v="0"/>
    <x v="23"/>
    <x v="2"/>
    <x v="35"/>
    <x v="11"/>
    <n v="10.1088"/>
    <n v="6.8676000000000004"/>
    <n v="3.2412000000000001"/>
  </r>
  <r>
    <x v="0"/>
    <x v="0"/>
    <x v="23"/>
    <x v="3"/>
    <x v="24"/>
    <x v="0"/>
    <n v="18.856800000000003"/>
    <n v="7.8597000000000001"/>
    <n v="10.997100000000003"/>
  </r>
  <r>
    <x v="0"/>
    <x v="0"/>
    <x v="23"/>
    <x v="3"/>
    <x v="25"/>
    <x v="1"/>
    <n v="29.876000000000001"/>
    <n v="17.444699999999997"/>
    <n v="12.431300000000004"/>
  </r>
  <r>
    <x v="0"/>
    <x v="0"/>
    <x v="23"/>
    <x v="3"/>
    <x v="26"/>
    <x v="2"/>
    <n v="35.075199999999995"/>
    <n v="14.143199999999998"/>
    <n v="20.931999999999995"/>
  </r>
  <r>
    <x v="0"/>
    <x v="0"/>
    <x v="23"/>
    <x v="3"/>
    <x v="27"/>
    <x v="3"/>
    <n v="27.16"/>
    <n v="14.611800000000001"/>
    <n v="12.5482"/>
  </r>
  <r>
    <x v="0"/>
    <x v="0"/>
    <x v="23"/>
    <x v="3"/>
    <x v="28"/>
    <x v="4"/>
    <n v="19.788"/>
    <n v="10.9908"/>
    <n v="8.7972000000000001"/>
  </r>
  <r>
    <x v="0"/>
    <x v="0"/>
    <x v="23"/>
    <x v="3"/>
    <x v="29"/>
    <x v="5"/>
    <n v="22.445799999999998"/>
    <n v="13.845000000000001"/>
    <n v="8.6007999999999978"/>
  </r>
  <r>
    <x v="0"/>
    <x v="0"/>
    <x v="23"/>
    <x v="3"/>
    <x v="30"/>
    <x v="6"/>
    <n v="16.761600000000001"/>
    <n v="9.2016000000000009"/>
    <n v="7.5600000000000005"/>
  </r>
  <r>
    <x v="0"/>
    <x v="0"/>
    <x v="23"/>
    <x v="3"/>
    <x v="31"/>
    <x v="7"/>
    <n v="14.142600000000002"/>
    <n v="8.3389500000000005"/>
    <n v="5.8036500000000011"/>
  </r>
  <r>
    <x v="0"/>
    <x v="0"/>
    <x v="23"/>
    <x v="3"/>
    <x v="32"/>
    <x v="8"/>
    <n v="22.698"/>
    <n v="8.6265000000000001"/>
    <n v="14.0715"/>
  </r>
  <r>
    <x v="0"/>
    <x v="0"/>
    <x v="23"/>
    <x v="3"/>
    <x v="33"/>
    <x v="9"/>
    <n v="27.703199999999999"/>
    <n v="14.91"/>
    <n v="12.793199999999999"/>
  </r>
  <r>
    <x v="0"/>
    <x v="0"/>
    <x v="23"/>
    <x v="3"/>
    <x v="34"/>
    <x v="10"/>
    <n v="24.211199999999998"/>
    <n v="13.70655"/>
    <n v="10.504649999999998"/>
  </r>
  <r>
    <x v="0"/>
    <x v="0"/>
    <x v="23"/>
    <x v="3"/>
    <x v="35"/>
    <x v="11"/>
    <n v="19.788"/>
    <n v="14.5692"/>
    <n v="5.2187999999999999"/>
  </r>
  <r>
    <x v="0"/>
    <x v="0"/>
    <x v="23"/>
    <x v="4"/>
    <x v="24"/>
    <x v="0"/>
    <n v="12.672000000000001"/>
    <n v="11.291400000000001"/>
    <n v="1.3805999999999994"/>
  </r>
  <r>
    <x v="0"/>
    <x v="0"/>
    <x v="23"/>
    <x v="4"/>
    <x v="25"/>
    <x v="1"/>
    <n v="28.828799999999998"/>
    <n v="16.358999999999998"/>
    <n v="12.469799999999999"/>
  </r>
  <r>
    <x v="0"/>
    <x v="0"/>
    <x v="23"/>
    <x v="4"/>
    <x v="26"/>
    <x v="2"/>
    <n v="30.412800000000001"/>
    <n v="19.68"/>
    <n v="10.732800000000001"/>
  </r>
  <r>
    <x v="0"/>
    <x v="0"/>
    <x v="23"/>
    <x v="4"/>
    <x v="27"/>
    <x v="3"/>
    <n v="27.350400000000004"/>
    <n v="19.975199999999997"/>
    <n v="7.3752000000000066"/>
  </r>
  <r>
    <x v="0"/>
    <x v="0"/>
    <x v="23"/>
    <x v="4"/>
    <x v="28"/>
    <x v="4"/>
    <n v="24.921600000000002"/>
    <n v="14.021999999999998"/>
    <n v="10.899600000000003"/>
  </r>
  <r>
    <x v="0"/>
    <x v="0"/>
    <x v="23"/>
    <x v="4"/>
    <x v="29"/>
    <x v="5"/>
    <n v="24.252800000000001"/>
    <n v="15.670199999999999"/>
    <n v="8.5826000000000011"/>
  </r>
  <r>
    <x v="0"/>
    <x v="0"/>
    <x v="23"/>
    <x v="4"/>
    <x v="30"/>
    <x v="6"/>
    <n v="16.6144"/>
    <n v="11.611199999999998"/>
    <n v="5.0032000000000014"/>
  </r>
  <r>
    <x v="0"/>
    <x v="0"/>
    <x v="23"/>
    <x v="4"/>
    <x v="31"/>
    <x v="7"/>
    <n v="17.899199999999997"/>
    <n v="8.9667000000000012"/>
    <n v="8.9324999999999957"/>
  </r>
  <r>
    <x v="0"/>
    <x v="0"/>
    <x v="23"/>
    <x v="4"/>
    <x v="32"/>
    <x v="8"/>
    <n v="15.136000000000001"/>
    <n v="13.530000000000001"/>
    <n v="1.6059999999999999"/>
  </r>
  <r>
    <x v="0"/>
    <x v="0"/>
    <x v="23"/>
    <x v="4"/>
    <x v="33"/>
    <x v="9"/>
    <n v="20.204799999999999"/>
    <n v="16.186799999999998"/>
    <n v="4.0180000000000007"/>
  </r>
  <r>
    <x v="0"/>
    <x v="0"/>
    <x v="23"/>
    <x v="4"/>
    <x v="34"/>
    <x v="10"/>
    <n v="26.311999999999998"/>
    <n v="13.7514"/>
    <n v="12.560599999999997"/>
  </r>
  <r>
    <x v="0"/>
    <x v="0"/>
    <x v="23"/>
    <x v="4"/>
    <x v="35"/>
    <x v="11"/>
    <n v="24.921600000000002"/>
    <n v="15.498000000000001"/>
    <n v="9.4236000000000004"/>
  </r>
  <r>
    <x v="0"/>
    <x v="0"/>
    <x v="23"/>
    <x v="5"/>
    <x v="24"/>
    <x v="0"/>
    <n v="5.9292000000000007"/>
    <n v="2.9150999999999998"/>
    <n v="3.0141000000000009"/>
  </r>
  <r>
    <x v="0"/>
    <x v="0"/>
    <x v="23"/>
    <x v="5"/>
    <x v="25"/>
    <x v="1"/>
    <n v="9.6501999999999999"/>
    <n v="5.1981999999999999"/>
    <n v="4.452"/>
  </r>
  <r>
    <x v="0"/>
    <x v="0"/>
    <x v="23"/>
    <x v="5"/>
    <x v="26"/>
    <x v="2"/>
    <n v="9.4672000000000001"/>
    <n v="5.0560000000000009"/>
    <n v="4.4111999999999991"/>
  </r>
  <r>
    <x v="0"/>
    <x v="0"/>
    <x v="23"/>
    <x v="5"/>
    <x v="27"/>
    <x v="3"/>
    <n v="8.454600000000001"/>
    <n v="4.5346000000000002"/>
    <n v="3.9200000000000008"/>
  </r>
  <r>
    <x v="0"/>
    <x v="0"/>
    <x v="23"/>
    <x v="5"/>
    <x v="28"/>
    <x v="4"/>
    <n v="7.2468000000000004"/>
    <n v="3.8868"/>
    <n v="3.3600000000000003"/>
  </r>
  <r>
    <x v="0"/>
    <x v="0"/>
    <x v="23"/>
    <x v="5"/>
    <x v="29"/>
    <x v="5"/>
    <n v="7.8507000000000007"/>
    <n v="4.5701499999999999"/>
    <n v="3.2805500000000007"/>
  </r>
  <r>
    <x v="0"/>
    <x v="0"/>
    <x v="23"/>
    <x v="5"/>
    <x v="30"/>
    <x v="6"/>
    <n v="5.3680000000000003"/>
    <n v="3.6339999999999999"/>
    <n v="1.7340000000000004"/>
  </r>
  <r>
    <x v="0"/>
    <x v="0"/>
    <x v="23"/>
    <x v="5"/>
    <x v="31"/>
    <x v="7"/>
    <n v="5.7645000000000008"/>
    <n v="3.3061500000000001"/>
    <n v="2.4583500000000007"/>
  </r>
  <r>
    <x v="0"/>
    <x v="0"/>
    <x v="23"/>
    <x v="5"/>
    <x v="32"/>
    <x v="8"/>
    <n v="5.7949999999999999"/>
    <n v="3.7524999999999999"/>
    <n v="2.0425"/>
  </r>
  <r>
    <x v="0"/>
    <x v="0"/>
    <x v="23"/>
    <x v="5"/>
    <x v="33"/>
    <x v="9"/>
    <n v="9.308600000000002"/>
    <n v="5.8618000000000006"/>
    <n v="3.4468000000000014"/>
  </r>
  <r>
    <x v="0"/>
    <x v="0"/>
    <x v="23"/>
    <x v="5"/>
    <x v="34"/>
    <x v="10"/>
    <n v="9.0402000000000005"/>
    <n v="4.98095"/>
    <n v="4.0592500000000005"/>
  </r>
  <r>
    <x v="0"/>
    <x v="0"/>
    <x v="23"/>
    <x v="5"/>
    <x v="35"/>
    <x v="11"/>
    <n v="6.0023999999999997"/>
    <n v="4.266"/>
    <n v="1.7363999999999997"/>
  </r>
  <r>
    <x v="0"/>
    <x v="0"/>
    <x v="23"/>
    <x v="6"/>
    <x v="24"/>
    <x v="0"/>
    <n v="1.2757500000000002"/>
    <n v="0.41399999999999998"/>
    <n v="0.86175000000000024"/>
  </r>
  <r>
    <x v="0"/>
    <x v="0"/>
    <x v="23"/>
    <x v="6"/>
    <x v="25"/>
    <x v="1"/>
    <n v="1.9467000000000001"/>
    <n v="0.46480000000000005"/>
    <n v="1.4819"/>
  </r>
  <r>
    <x v="0"/>
    <x v="0"/>
    <x v="23"/>
    <x v="6"/>
    <x v="26"/>
    <x v="2"/>
    <n v="2.0088000000000004"/>
    <n v="0.5696"/>
    <n v="1.4392000000000005"/>
  </r>
  <r>
    <x v="0"/>
    <x v="0"/>
    <x v="23"/>
    <x v="6"/>
    <x v="27"/>
    <x v="3"/>
    <n v="1.6821000000000002"/>
    <n v="0.49840000000000007"/>
    <n v="1.1837"/>
  </r>
  <r>
    <x v="0"/>
    <x v="0"/>
    <x v="23"/>
    <x v="6"/>
    <x v="28"/>
    <x v="4"/>
    <n v="1.2960000000000003"/>
    <n v="0.49919999999999998"/>
    <n v="0.79680000000000029"/>
  </r>
  <r>
    <x v="0"/>
    <x v="0"/>
    <x v="23"/>
    <x v="6"/>
    <x v="29"/>
    <x v="5"/>
    <n v="1.5795000000000001"/>
    <n v="0.61880000000000002"/>
    <n v="0.96070000000000011"/>
  </r>
  <r>
    <x v="0"/>
    <x v="0"/>
    <x v="23"/>
    <x v="6"/>
    <x v="30"/>
    <x v="6"/>
    <n v="1.026"/>
    <n v="0.3296"/>
    <n v="0.69640000000000002"/>
  </r>
  <r>
    <x v="0"/>
    <x v="0"/>
    <x v="23"/>
    <x v="6"/>
    <x v="31"/>
    <x v="7"/>
    <n v="1.0692000000000002"/>
    <n v="0.36359999999999998"/>
    <n v="0.70560000000000023"/>
  </r>
  <r>
    <x v="0"/>
    <x v="0"/>
    <x v="23"/>
    <x v="6"/>
    <x v="32"/>
    <x v="8"/>
    <n v="1.2555000000000001"/>
    <n v="0.34"/>
    <n v="0.91549999999999998"/>
  </r>
  <r>
    <x v="0"/>
    <x v="0"/>
    <x v="23"/>
    <x v="6"/>
    <x v="33"/>
    <x v="9"/>
    <n v="1.8900000000000001"/>
    <n v="0.47040000000000004"/>
    <n v="1.4196"/>
  </r>
  <r>
    <x v="0"/>
    <x v="0"/>
    <x v="23"/>
    <x v="6"/>
    <x v="34"/>
    <x v="10"/>
    <n v="2.0007000000000001"/>
    <n v="0.442"/>
    <n v="1.5587000000000002"/>
  </r>
  <r>
    <x v="0"/>
    <x v="0"/>
    <x v="23"/>
    <x v="6"/>
    <x v="35"/>
    <x v="11"/>
    <n v="1.4904000000000002"/>
    <n v="0.39359999999999995"/>
    <n v="1.0968000000000002"/>
  </r>
  <r>
    <x v="0"/>
    <x v="0"/>
    <x v="23"/>
    <x v="6"/>
    <x v="24"/>
    <x v="0"/>
    <n v="1.026"/>
    <n v="0.28665000000000002"/>
    <n v="0.73934999999999995"/>
  </r>
  <r>
    <x v="0"/>
    <x v="0"/>
    <x v="23"/>
    <x v="6"/>
    <x v="25"/>
    <x v="1"/>
    <n v="1.5162"/>
    <n v="0.44590000000000002"/>
    <n v="1.0703"/>
  </r>
  <r>
    <x v="0"/>
    <x v="0"/>
    <x v="23"/>
    <x v="6"/>
    <x v="26"/>
    <x v="2"/>
    <n v="1.3071999999999999"/>
    <n v="0.64960000000000007"/>
    <n v="0.65759999999999985"/>
  </r>
  <r>
    <x v="0"/>
    <x v="0"/>
    <x v="23"/>
    <x v="6"/>
    <x v="27"/>
    <x v="3"/>
    <n v="1.0640000000000001"/>
    <n v="0.43609999999999999"/>
    <n v="0.62790000000000012"/>
  </r>
  <r>
    <x v="0"/>
    <x v="0"/>
    <x v="23"/>
    <x v="6"/>
    <x v="28"/>
    <x v="4"/>
    <n v="0.96900000000000008"/>
    <n v="0.4536"/>
    <n v="0.51540000000000008"/>
  </r>
  <r>
    <x v="0"/>
    <x v="0"/>
    <x v="23"/>
    <x v="6"/>
    <x v="29"/>
    <x v="5"/>
    <n v="1.2844000000000002"/>
    <n v="0.36400000000000005"/>
    <n v="0.92040000000000011"/>
  </r>
  <r>
    <x v="0"/>
    <x v="0"/>
    <x v="23"/>
    <x v="6"/>
    <x v="30"/>
    <x v="6"/>
    <n v="0.89679999999999993"/>
    <n v="0.31919999999999998"/>
    <n v="0.57759999999999989"/>
  </r>
  <r>
    <x v="0"/>
    <x v="0"/>
    <x v="23"/>
    <x v="6"/>
    <x v="31"/>
    <x v="7"/>
    <n v="0.85499999999999998"/>
    <n v="0.37484999999999996"/>
    <n v="0.48015000000000002"/>
  </r>
  <r>
    <x v="0"/>
    <x v="0"/>
    <x v="23"/>
    <x v="6"/>
    <x v="32"/>
    <x v="8"/>
    <n v="0.87400000000000011"/>
    <n v="0.28350000000000003"/>
    <n v="0.59050000000000002"/>
  </r>
  <r>
    <x v="0"/>
    <x v="0"/>
    <x v="23"/>
    <x v="6"/>
    <x v="33"/>
    <x v="9"/>
    <n v="1.0640000000000001"/>
    <n v="0.49980000000000002"/>
    <n v="0.56420000000000003"/>
  </r>
  <r>
    <x v="0"/>
    <x v="0"/>
    <x v="23"/>
    <x v="6"/>
    <x v="34"/>
    <x v="10"/>
    <n v="1.2720500000000001"/>
    <n v="0.40495000000000003"/>
    <n v="0.86710000000000009"/>
  </r>
  <r>
    <x v="0"/>
    <x v="0"/>
    <x v="23"/>
    <x v="6"/>
    <x v="35"/>
    <x v="11"/>
    <n v="1.1856000000000002"/>
    <n v="0.40739999999999998"/>
    <n v="0.77820000000000022"/>
  </r>
  <r>
    <x v="0"/>
    <x v="0"/>
    <x v="23"/>
    <x v="6"/>
    <x v="24"/>
    <x v="0"/>
    <n v="8.2799999999999999E-2"/>
    <n v="4.1849999999999998E-2"/>
    <n v="4.095E-2"/>
  </r>
  <r>
    <x v="0"/>
    <x v="0"/>
    <x v="23"/>
    <x v="6"/>
    <x v="25"/>
    <x v="1"/>
    <n v="0.12320000000000002"/>
    <n v="7.4200000000000016E-2"/>
    <n v="4.9000000000000002E-2"/>
  </r>
  <r>
    <x v="0"/>
    <x v="0"/>
    <x v="23"/>
    <x v="6"/>
    <x v="26"/>
    <x v="2"/>
    <n v="0.128"/>
    <n v="8.1600000000000006E-2"/>
    <n v="4.6399999999999997E-2"/>
  </r>
  <r>
    <x v="0"/>
    <x v="0"/>
    <x v="23"/>
    <x v="6"/>
    <x v="27"/>
    <x v="3"/>
    <n v="0.12180000000000001"/>
    <n v="5.8800000000000005E-2"/>
    <n v="6.3E-2"/>
  </r>
  <r>
    <x v="0"/>
    <x v="0"/>
    <x v="23"/>
    <x v="6"/>
    <x v="28"/>
    <x v="4"/>
    <n v="9.8399999999999987E-2"/>
    <n v="6.1199999999999997E-2"/>
    <n v="3.719999999999999E-2"/>
  </r>
  <r>
    <x v="0"/>
    <x v="0"/>
    <x v="23"/>
    <x v="6"/>
    <x v="29"/>
    <x v="5"/>
    <n v="0.13780000000000001"/>
    <n v="6.5000000000000002E-2"/>
    <n v="7.2800000000000004E-2"/>
  </r>
  <r>
    <x v="0"/>
    <x v="0"/>
    <x v="23"/>
    <x v="6"/>
    <x v="30"/>
    <x v="6"/>
    <n v="9.3600000000000003E-2"/>
    <n v="3.8399999999999997E-2"/>
    <n v="5.5200000000000006E-2"/>
  </r>
  <r>
    <x v="0"/>
    <x v="0"/>
    <x v="23"/>
    <x v="6"/>
    <x v="31"/>
    <x v="7"/>
    <n v="0.10349999999999999"/>
    <n v="4.9050000000000003E-2"/>
    <n v="5.4449999999999991E-2"/>
  </r>
  <r>
    <x v="0"/>
    <x v="0"/>
    <x v="23"/>
    <x v="6"/>
    <x v="32"/>
    <x v="8"/>
    <n v="8.1000000000000016E-2"/>
    <n v="5.8499999999999996E-2"/>
    <n v="2.250000000000002E-2"/>
  </r>
  <r>
    <x v="0"/>
    <x v="0"/>
    <x v="23"/>
    <x v="6"/>
    <x v="33"/>
    <x v="9"/>
    <n v="0.16240000000000002"/>
    <n v="6.0900000000000003E-2"/>
    <n v="0.10150000000000001"/>
  </r>
  <r>
    <x v="0"/>
    <x v="0"/>
    <x v="23"/>
    <x v="6"/>
    <x v="34"/>
    <x v="10"/>
    <n v="0.1469"/>
    <n v="6.8900000000000003E-2"/>
    <n v="7.8E-2"/>
  </r>
  <r>
    <x v="0"/>
    <x v="0"/>
    <x v="23"/>
    <x v="6"/>
    <x v="35"/>
    <x v="11"/>
    <n v="0.13559999999999997"/>
    <n v="5.3399999999999996E-2"/>
    <n v="8.2199999999999968E-2"/>
  </r>
  <r>
    <x v="0"/>
    <x v="0"/>
    <x v="23"/>
    <x v="6"/>
    <x v="24"/>
    <x v="0"/>
    <n v="2.14785"/>
    <n v="1.01745"/>
    <n v="1.1304000000000001"/>
  </r>
  <r>
    <x v="0"/>
    <x v="0"/>
    <x v="23"/>
    <x v="6"/>
    <x v="25"/>
    <x v="1"/>
    <n v="2.4381000000000004"/>
    <n v="1.0906"/>
    <n v="1.3475000000000004"/>
  </r>
  <r>
    <x v="0"/>
    <x v="0"/>
    <x v="23"/>
    <x v="6"/>
    <x v="26"/>
    <x v="2"/>
    <n v="4.1280000000000001"/>
    <n v="1.2160000000000002"/>
    <n v="2.9119999999999999"/>
  </r>
  <r>
    <x v="0"/>
    <x v="0"/>
    <x v="23"/>
    <x v="6"/>
    <x v="27"/>
    <x v="3"/>
    <n v="2.4080000000000004"/>
    <n v="1.3699000000000001"/>
    <n v="1.0381000000000002"/>
  </r>
  <r>
    <x v="0"/>
    <x v="0"/>
    <x v="23"/>
    <x v="6"/>
    <x v="28"/>
    <x v="4"/>
    <n v="2.8122000000000003"/>
    <n v="1.2768000000000002"/>
    <n v="1.5354000000000001"/>
  </r>
  <r>
    <x v="0"/>
    <x v="0"/>
    <x v="23"/>
    <x v="6"/>
    <x v="29"/>
    <x v="5"/>
    <n v="2.37575"/>
    <n v="1.3461500000000002"/>
    <n v="1.0295999999999998"/>
  </r>
  <r>
    <x v="0"/>
    <x v="0"/>
    <x v="23"/>
    <x v="6"/>
    <x v="30"/>
    <x v="6"/>
    <n v="1.9779999999999998"/>
    <n v="0.81320000000000003"/>
    <n v="1.1647999999999996"/>
  </r>
  <r>
    <x v="0"/>
    <x v="0"/>
    <x v="23"/>
    <x v="6"/>
    <x v="31"/>
    <x v="7"/>
    <n v="1.6834500000000001"/>
    <n v="0.9234"/>
    <n v="0.76005000000000011"/>
  </r>
  <r>
    <x v="0"/>
    <x v="0"/>
    <x v="23"/>
    <x v="6"/>
    <x v="32"/>
    <x v="8"/>
    <n v="2.5369999999999999"/>
    <n v="1.1400000000000001"/>
    <n v="1.3969999999999998"/>
  </r>
  <r>
    <x v="0"/>
    <x v="0"/>
    <x v="23"/>
    <x v="6"/>
    <x v="33"/>
    <x v="9"/>
    <n v="3.1605000000000003"/>
    <n v="1.2236"/>
    <n v="1.9369000000000003"/>
  </r>
  <r>
    <x v="0"/>
    <x v="0"/>
    <x v="23"/>
    <x v="6"/>
    <x v="34"/>
    <x v="10"/>
    <n v="2.37575"/>
    <n v="1.3214500000000002"/>
    <n v="1.0542999999999998"/>
  </r>
  <r>
    <x v="0"/>
    <x v="0"/>
    <x v="23"/>
    <x v="6"/>
    <x v="35"/>
    <x v="11"/>
    <n v="2.6574"/>
    <n v="1.2996000000000001"/>
    <n v="1.3577999999999999"/>
  </r>
  <r>
    <x v="0"/>
    <x v="0"/>
    <x v="23"/>
    <x v="6"/>
    <x v="24"/>
    <x v="0"/>
    <n v="1.4787000000000001"/>
    <n v="0.36450000000000005"/>
    <n v="1.1142000000000001"/>
  </r>
  <r>
    <x v="0"/>
    <x v="0"/>
    <x v="23"/>
    <x v="6"/>
    <x v="25"/>
    <x v="1"/>
    <n v="2.3218999999999999"/>
    <n v="0.71400000000000008"/>
    <n v="1.6078999999999999"/>
  </r>
  <r>
    <x v="0"/>
    <x v="0"/>
    <x v="23"/>
    <x v="6"/>
    <x v="26"/>
    <x v="2"/>
    <n v="2.2071999999999998"/>
    <n v="0.92799999999999994"/>
    <n v="1.2791999999999999"/>
  </r>
  <r>
    <x v="0"/>
    <x v="0"/>
    <x v="23"/>
    <x v="6"/>
    <x v="27"/>
    <x v="3"/>
    <n v="2.3002000000000002"/>
    <n v="0.75600000000000012"/>
    <n v="1.5442"/>
  </r>
  <r>
    <x v="0"/>
    <x v="0"/>
    <x v="23"/>
    <x v="6"/>
    <x v="28"/>
    <x v="4"/>
    <n v="1.5066000000000002"/>
    <n v="0.66"/>
    <n v="0.84660000000000013"/>
  </r>
  <r>
    <x v="0"/>
    <x v="0"/>
    <x v="23"/>
    <x v="6"/>
    <x v="29"/>
    <x v="5"/>
    <n v="1.71275"/>
    <n v="0.53949999999999998"/>
    <n v="1.1732499999999999"/>
  </r>
  <r>
    <x v="0"/>
    <x v="0"/>
    <x v="23"/>
    <x v="6"/>
    <x v="30"/>
    <x v="6"/>
    <n v="1.4011999999999998"/>
    <n v="0.33600000000000002"/>
    <n v="1.0651999999999997"/>
  </r>
  <r>
    <x v="0"/>
    <x v="0"/>
    <x v="23"/>
    <x v="6"/>
    <x v="31"/>
    <x v="7"/>
    <n v="1.1718"/>
    <n v="0.51749999999999996"/>
    <n v="0.65429999999999999"/>
  </r>
  <r>
    <x v="0"/>
    <x v="0"/>
    <x v="23"/>
    <x v="6"/>
    <x v="32"/>
    <x v="8"/>
    <n v="1.395"/>
    <n v="0.48499999999999999"/>
    <n v="0.91"/>
  </r>
  <r>
    <x v="0"/>
    <x v="0"/>
    <x v="23"/>
    <x v="6"/>
    <x v="33"/>
    <x v="9"/>
    <n v="1.8661999999999999"/>
    <n v="0.83300000000000007"/>
    <n v="1.0331999999999999"/>
  </r>
  <r>
    <x v="0"/>
    <x v="0"/>
    <x v="23"/>
    <x v="6"/>
    <x v="34"/>
    <x v="10"/>
    <n v="1.8135000000000001"/>
    <n v="0.74749999999999994"/>
    <n v="1.0660000000000003"/>
  </r>
  <r>
    <x v="0"/>
    <x v="0"/>
    <x v="23"/>
    <x v="6"/>
    <x v="35"/>
    <x v="11"/>
    <n v="1.9902000000000002"/>
    <n v="0.58799999999999997"/>
    <n v="1.4022000000000001"/>
  </r>
  <r>
    <x v="0"/>
    <x v="0"/>
    <x v="23"/>
    <x v="6"/>
    <x v="24"/>
    <x v="0"/>
    <n v="0.46799999999999997"/>
    <n v="0.22275"/>
    <n v="0.24524999999999997"/>
  </r>
  <r>
    <x v="0"/>
    <x v="0"/>
    <x v="23"/>
    <x v="6"/>
    <x v="25"/>
    <x v="1"/>
    <n v="0.85539999999999994"/>
    <n v="0.35700000000000004"/>
    <n v="0.4983999999999999"/>
  </r>
  <r>
    <x v="0"/>
    <x v="0"/>
    <x v="23"/>
    <x v="6"/>
    <x v="26"/>
    <x v="2"/>
    <n v="1.0712000000000002"/>
    <n v="0.34800000000000003"/>
    <n v="0.72320000000000007"/>
  </r>
  <r>
    <x v="0"/>
    <x v="0"/>
    <x v="23"/>
    <x v="6"/>
    <x v="27"/>
    <x v="3"/>
    <n v="0.89180000000000004"/>
    <n v="0.30800000000000005"/>
    <n v="0.58379999999999999"/>
  </r>
  <r>
    <x v="0"/>
    <x v="0"/>
    <x v="23"/>
    <x v="6"/>
    <x v="28"/>
    <x v="4"/>
    <n v="0.89699999999999991"/>
    <n v="0.24"/>
    <n v="0.65699999999999992"/>
  </r>
  <r>
    <x v="0"/>
    <x v="0"/>
    <x v="23"/>
    <x v="6"/>
    <x v="29"/>
    <x v="5"/>
    <n v="0.80274999999999996"/>
    <n v="0.27300000000000002"/>
    <n v="0.52974999999999994"/>
  </r>
  <r>
    <x v="0"/>
    <x v="0"/>
    <x v="23"/>
    <x v="6"/>
    <x v="30"/>
    <x v="6"/>
    <n v="0.48360000000000003"/>
    <n v="0.17"/>
    <n v="0.31359999999999999"/>
  </r>
  <r>
    <x v="0"/>
    <x v="0"/>
    <x v="23"/>
    <x v="6"/>
    <x v="31"/>
    <x v="7"/>
    <n v="0.49139999999999995"/>
    <n v="0.23175000000000001"/>
    <n v="0.25964999999999994"/>
  </r>
  <r>
    <x v="0"/>
    <x v="0"/>
    <x v="23"/>
    <x v="6"/>
    <x v="32"/>
    <x v="8"/>
    <n v="0.58500000000000008"/>
    <n v="0.29249999999999998"/>
    <n v="0.29250000000000009"/>
  </r>
  <r>
    <x v="0"/>
    <x v="0"/>
    <x v="23"/>
    <x v="6"/>
    <x v="33"/>
    <x v="9"/>
    <n v="0.75529999999999997"/>
    <n v="0.38150000000000006"/>
    <n v="0.37379999999999991"/>
  </r>
  <r>
    <x v="0"/>
    <x v="0"/>
    <x v="23"/>
    <x v="6"/>
    <x v="34"/>
    <x v="10"/>
    <n v="0.87880000000000003"/>
    <n v="0.27300000000000002"/>
    <n v="0.60580000000000001"/>
  </r>
  <r>
    <x v="0"/>
    <x v="0"/>
    <x v="23"/>
    <x v="6"/>
    <x v="35"/>
    <x v="11"/>
    <n v="0.79560000000000008"/>
    <n v="0.25800000000000001"/>
    <n v="0.53760000000000008"/>
  </r>
  <r>
    <x v="1"/>
    <x v="1"/>
    <x v="22"/>
    <x v="0"/>
    <x v="24"/>
    <x v="0"/>
    <n v="16.742699999999999"/>
    <n v="5.2919999999999998"/>
    <n v="11.450699999999999"/>
  </r>
  <r>
    <x v="1"/>
    <x v="1"/>
    <x v="22"/>
    <x v="0"/>
    <x v="25"/>
    <x v="1"/>
    <n v="28.992599999999999"/>
    <n v="8.33"/>
    <n v="20.662599999999998"/>
  </r>
  <r>
    <x v="1"/>
    <x v="1"/>
    <x v="22"/>
    <x v="0"/>
    <x v="26"/>
    <x v="2"/>
    <n v="27.2376"/>
    <n v="9.5200000000000014"/>
    <n v="17.717599999999997"/>
  </r>
  <r>
    <x v="1"/>
    <x v="1"/>
    <x v="22"/>
    <x v="0"/>
    <x v="27"/>
    <x v="3"/>
    <n v="21.8673"/>
    <n v="11.76"/>
    <n v="10.1073"/>
  </r>
  <r>
    <x v="1"/>
    <x v="1"/>
    <x v="22"/>
    <x v="0"/>
    <x v="28"/>
    <x v="4"/>
    <n v="17.269199999999998"/>
    <n v="9.8279999999999994"/>
    <n v="7.4411999999999985"/>
  </r>
  <r>
    <x v="1"/>
    <x v="1"/>
    <x v="22"/>
    <x v="0"/>
    <x v="29"/>
    <x v="5"/>
    <n v="20.989800000000002"/>
    <n v="10.373999999999999"/>
    <n v="10.615800000000004"/>
  </r>
  <r>
    <x v="1"/>
    <x v="1"/>
    <x v="22"/>
    <x v="0"/>
    <x v="30"/>
    <x v="6"/>
    <n v="15.022800000000002"/>
    <n v="5.152000000000001"/>
    <n v="9.8708000000000009"/>
  </r>
  <r>
    <x v="1"/>
    <x v="1"/>
    <x v="22"/>
    <x v="0"/>
    <x v="31"/>
    <x v="7"/>
    <n v="16.900650000000002"/>
    <n v="6.1109999999999998"/>
    <n v="10.789650000000002"/>
  </r>
  <r>
    <x v="1"/>
    <x v="1"/>
    <x v="22"/>
    <x v="0"/>
    <x v="32"/>
    <x v="8"/>
    <n v="14.391"/>
    <n v="6.6499999999999995"/>
    <n v="7.7410000000000005"/>
  </r>
  <r>
    <x v="1"/>
    <x v="1"/>
    <x v="22"/>
    <x v="0"/>
    <x v="33"/>
    <x v="9"/>
    <n v="25.307100000000002"/>
    <n v="10.192000000000002"/>
    <n v="15.1151"/>
  </r>
  <r>
    <x v="1"/>
    <x v="1"/>
    <x v="22"/>
    <x v="0"/>
    <x v="34"/>
    <x v="10"/>
    <n v="22.815000000000001"/>
    <n v="10.373999999999999"/>
    <n v="12.441000000000003"/>
  </r>
  <r>
    <x v="1"/>
    <x v="1"/>
    <x v="22"/>
    <x v="0"/>
    <x v="35"/>
    <x v="11"/>
    <n v="21.270599999999998"/>
    <n v="9.4919999999999991"/>
    <n v="11.778599999999999"/>
  </r>
  <r>
    <x v="1"/>
    <x v="1"/>
    <x v="22"/>
    <x v="1"/>
    <x v="24"/>
    <x v="0"/>
    <n v="8.5643999999999991"/>
    <n v="7.3584000000000014"/>
    <n v="1.2059999999999977"/>
  </r>
  <r>
    <x v="1"/>
    <x v="1"/>
    <x v="22"/>
    <x v="1"/>
    <x v="25"/>
    <x v="1"/>
    <n v="11.2728"/>
    <n v="11.753"/>
    <n v="-0.48019999999999996"/>
  </r>
  <r>
    <x v="1"/>
    <x v="1"/>
    <x v="22"/>
    <x v="1"/>
    <x v="26"/>
    <x v="2"/>
    <n v="13.7616"/>
    <n v="11.096"/>
    <n v="2.6655999999999995"/>
  </r>
  <r>
    <x v="1"/>
    <x v="1"/>
    <x v="22"/>
    <x v="1"/>
    <x v="27"/>
    <x v="3"/>
    <n v="13.1943"/>
    <n v="11.037600000000001"/>
    <n v="2.156699999999999"/>
  </r>
  <r>
    <x v="1"/>
    <x v="1"/>
    <x v="22"/>
    <x v="1"/>
    <x v="28"/>
    <x v="4"/>
    <n v="9.0036000000000005"/>
    <n v="8.5847999999999995"/>
    <n v="0.41880000000000095"/>
  </r>
  <r>
    <x v="1"/>
    <x v="1"/>
    <x v="22"/>
    <x v="1"/>
    <x v="29"/>
    <x v="5"/>
    <n v="13.679249999999998"/>
    <n v="9.8696000000000002"/>
    <n v="3.8096499999999978"/>
  </r>
  <r>
    <x v="1"/>
    <x v="1"/>
    <x v="22"/>
    <x v="1"/>
    <x v="30"/>
    <x v="6"/>
    <n v="6.2220000000000004"/>
    <n v="6.3656000000000006"/>
    <n v="-0.14360000000000017"/>
  </r>
  <r>
    <x v="1"/>
    <x v="1"/>
    <x v="22"/>
    <x v="1"/>
    <x v="31"/>
    <x v="7"/>
    <n v="9.7996499999999997"/>
    <n v="7.2927000000000008"/>
    <n v="2.5069499999999989"/>
  </r>
  <r>
    <x v="1"/>
    <x v="1"/>
    <x v="22"/>
    <x v="1"/>
    <x v="32"/>
    <x v="8"/>
    <n v="7.5030000000000001"/>
    <n v="6.1319999999999997"/>
    <n v="1.3710000000000004"/>
  </r>
  <r>
    <x v="1"/>
    <x v="1"/>
    <x v="22"/>
    <x v="1"/>
    <x v="33"/>
    <x v="9"/>
    <n v="14.731499999999999"/>
    <n v="11.753"/>
    <n v="2.9784999999999986"/>
  </r>
  <r>
    <x v="1"/>
    <x v="1"/>
    <x v="22"/>
    <x v="1"/>
    <x v="34"/>
    <x v="10"/>
    <n v="13.441349999999998"/>
    <n v="9.6798000000000002"/>
    <n v="3.761549999999998"/>
  </r>
  <r>
    <x v="1"/>
    <x v="1"/>
    <x v="22"/>
    <x v="1"/>
    <x v="35"/>
    <x v="11"/>
    <n v="10.211400000000001"/>
    <n v="9.1104000000000003"/>
    <n v="1.1010000000000009"/>
  </r>
  <r>
    <x v="1"/>
    <x v="1"/>
    <x v="22"/>
    <x v="2"/>
    <x v="24"/>
    <x v="0"/>
    <n v="5.6160000000000005"/>
    <n v="3.3048000000000002"/>
    <n v="2.3112000000000004"/>
  </r>
  <r>
    <x v="1"/>
    <x v="1"/>
    <x v="22"/>
    <x v="2"/>
    <x v="25"/>
    <x v="1"/>
    <n v="8.484"/>
    <n v="5.2416"/>
    <n v="3.2423999999999999"/>
  </r>
  <r>
    <x v="1"/>
    <x v="1"/>
    <x v="22"/>
    <x v="2"/>
    <x v="26"/>
    <x v="2"/>
    <n v="7.871999999999999"/>
    <n v="4.8384"/>
    <n v="3.033599999999999"/>
  </r>
  <r>
    <x v="1"/>
    <x v="1"/>
    <x v="22"/>
    <x v="2"/>
    <x v="27"/>
    <x v="3"/>
    <n v="7.5600000000000005"/>
    <n v="4.032"/>
    <n v="3.5280000000000005"/>
  </r>
  <r>
    <x v="1"/>
    <x v="1"/>
    <x v="22"/>
    <x v="2"/>
    <x v="28"/>
    <x v="4"/>
    <n v="6.048"/>
    <n v="3.8016000000000001"/>
    <n v="2.2464"/>
  </r>
  <r>
    <x v="1"/>
    <x v="1"/>
    <x v="22"/>
    <x v="2"/>
    <x v="29"/>
    <x v="5"/>
    <n v="8.4239999999999995"/>
    <n v="4.5395999999999992"/>
    <n v="3.8844000000000003"/>
  </r>
  <r>
    <x v="1"/>
    <x v="1"/>
    <x v="22"/>
    <x v="2"/>
    <x v="30"/>
    <x v="6"/>
    <n v="4.944"/>
    <n v="2.5343999999999998"/>
    <n v="2.4096000000000002"/>
  </r>
  <r>
    <x v="1"/>
    <x v="1"/>
    <x v="22"/>
    <x v="2"/>
    <x v="31"/>
    <x v="7"/>
    <n v="5.886000000000001"/>
    <n v="3.6288000000000005"/>
    <n v="2.2572000000000005"/>
  </r>
  <r>
    <x v="1"/>
    <x v="1"/>
    <x v="22"/>
    <x v="2"/>
    <x v="32"/>
    <x v="8"/>
    <n v="5.5200000000000005"/>
    <n v="4.2119999999999997"/>
    <n v="1.3080000000000007"/>
  </r>
  <r>
    <x v="1"/>
    <x v="1"/>
    <x v="22"/>
    <x v="2"/>
    <x v="33"/>
    <x v="9"/>
    <n v="7.8959999999999999"/>
    <n v="4.7879999999999994"/>
    <n v="3.1080000000000005"/>
  </r>
  <r>
    <x v="1"/>
    <x v="1"/>
    <x v="22"/>
    <x v="2"/>
    <x v="34"/>
    <x v="10"/>
    <n v="8.8919999999999995"/>
    <n v="4.9607999999999999"/>
    <n v="3.9311999999999996"/>
  </r>
  <r>
    <x v="1"/>
    <x v="1"/>
    <x v="22"/>
    <x v="2"/>
    <x v="35"/>
    <x v="11"/>
    <n v="8.1359999999999992"/>
    <n v="3.5855999999999999"/>
    <n v="4.5503999999999998"/>
  </r>
  <r>
    <x v="1"/>
    <x v="1"/>
    <x v="22"/>
    <x v="3"/>
    <x v="24"/>
    <x v="0"/>
    <n v="14.305500000000002"/>
    <n v="6.5110500000000009"/>
    <n v="7.7944500000000012"/>
  </r>
  <r>
    <x v="1"/>
    <x v="1"/>
    <x v="22"/>
    <x v="3"/>
    <x v="25"/>
    <x v="1"/>
    <n v="18.409300000000002"/>
    <n v="11.463900000000001"/>
    <n v="6.9454000000000011"/>
  </r>
  <r>
    <x v="1"/>
    <x v="1"/>
    <x v="22"/>
    <x v="3"/>
    <x v="26"/>
    <x v="2"/>
    <n v="19.883200000000002"/>
    <n v="13.864800000000002"/>
    <n v="6.0183999999999997"/>
  </r>
  <r>
    <x v="1"/>
    <x v="1"/>
    <x v="22"/>
    <x v="3"/>
    <x v="27"/>
    <x v="3"/>
    <n v="20.8369"/>
    <n v="11.575200000000001"/>
    <n v="9.2616999999999994"/>
  </r>
  <r>
    <x v="1"/>
    <x v="1"/>
    <x v="22"/>
    <x v="3"/>
    <x v="28"/>
    <x v="4"/>
    <n v="15.606"/>
    <n v="8.6814000000000018"/>
    <n v="6.9245999999999981"/>
  </r>
  <r>
    <x v="1"/>
    <x v="1"/>
    <x v="22"/>
    <x v="3"/>
    <x v="29"/>
    <x v="5"/>
    <n v="22.541999999999998"/>
    <n v="9.5082000000000004"/>
    <n v="13.033799999999998"/>
  </r>
  <r>
    <x v="1"/>
    <x v="1"/>
    <x v="22"/>
    <x v="3"/>
    <x v="30"/>
    <x v="6"/>
    <n v="9.9416000000000011"/>
    <n v="7.5684000000000005"/>
    <n v="2.3732000000000006"/>
  </r>
  <r>
    <x v="1"/>
    <x v="1"/>
    <x v="22"/>
    <x v="3"/>
    <x v="31"/>
    <x v="7"/>
    <n v="11.314350000000001"/>
    <n v="8.4428999999999998"/>
    <n v="2.8714500000000012"/>
  </r>
  <r>
    <x v="1"/>
    <x v="1"/>
    <x v="22"/>
    <x v="3"/>
    <x v="32"/>
    <x v="8"/>
    <n v="14.161000000000001"/>
    <n v="8.6655000000000015"/>
    <n v="5.4954999999999998"/>
  </r>
  <r>
    <x v="1"/>
    <x v="1"/>
    <x v="22"/>
    <x v="3"/>
    <x v="33"/>
    <x v="9"/>
    <n v="18.8139"/>
    <n v="9.5717999999999996"/>
    <n v="9.2421000000000006"/>
  </r>
  <r>
    <x v="1"/>
    <x v="1"/>
    <x v="22"/>
    <x v="3"/>
    <x v="34"/>
    <x v="10"/>
    <n v="19.912100000000002"/>
    <n v="9.8182500000000008"/>
    <n v="10.093850000000002"/>
  </r>
  <r>
    <x v="1"/>
    <x v="1"/>
    <x v="22"/>
    <x v="3"/>
    <x v="35"/>
    <x v="11"/>
    <n v="14.738999999999999"/>
    <n v="9.0630000000000006"/>
    <n v="5.6759999999999984"/>
  </r>
  <r>
    <x v="1"/>
    <x v="1"/>
    <x v="22"/>
    <x v="4"/>
    <x v="24"/>
    <x v="0"/>
    <n v="13.286699999999998"/>
    <n v="9.3667499999999979"/>
    <n v="3.91995"/>
  </r>
  <r>
    <x v="1"/>
    <x v="1"/>
    <x v="22"/>
    <x v="4"/>
    <x v="25"/>
    <x v="1"/>
    <n v="14.504"/>
    <n v="13.6836"/>
    <n v="0.82039999999999935"/>
  </r>
  <r>
    <x v="1"/>
    <x v="1"/>
    <x v="22"/>
    <x v="4"/>
    <x v="26"/>
    <x v="2"/>
    <n v="19.891199999999998"/>
    <n v="15.638400000000001"/>
    <n v="4.252799999999997"/>
  </r>
  <r>
    <x v="1"/>
    <x v="1"/>
    <x v="22"/>
    <x v="4"/>
    <x v="27"/>
    <x v="3"/>
    <n v="15.047899999999998"/>
    <n v="14.697199999999999"/>
    <n v="0.35069999999999979"/>
  </r>
  <r>
    <x v="1"/>
    <x v="1"/>
    <x v="22"/>
    <x v="4"/>
    <x v="28"/>
    <x v="4"/>
    <n v="17.404800000000002"/>
    <n v="8.7965999999999998"/>
    <n v="8.6082000000000019"/>
  </r>
  <r>
    <x v="1"/>
    <x v="1"/>
    <x v="22"/>
    <x v="4"/>
    <x v="29"/>
    <x v="5"/>
    <n v="18.686850000000003"/>
    <n v="10.8238"/>
    <n v="7.863050000000003"/>
  </r>
  <r>
    <x v="1"/>
    <x v="1"/>
    <x v="22"/>
    <x v="4"/>
    <x v="30"/>
    <x v="6"/>
    <n v="8.8059999999999992"/>
    <n v="8.6156000000000006"/>
    <n v="0.19039999999999857"/>
  </r>
  <r>
    <x v="1"/>
    <x v="1"/>
    <x v="22"/>
    <x v="4"/>
    <x v="31"/>
    <x v="7"/>
    <n v="11.188799999999999"/>
    <n v="7.5748499999999996"/>
    <n v="3.6139499999999991"/>
  </r>
  <r>
    <x v="1"/>
    <x v="1"/>
    <x v="22"/>
    <x v="4"/>
    <x v="32"/>
    <x v="8"/>
    <n v="13.597500000000002"/>
    <n v="10.317"/>
    <n v="3.2805000000000017"/>
  </r>
  <r>
    <x v="1"/>
    <x v="1"/>
    <x v="22"/>
    <x v="4"/>
    <x v="33"/>
    <x v="9"/>
    <n v="21.030799999999996"/>
    <n v="12.67"/>
    <n v="8.3607999999999958"/>
  </r>
  <r>
    <x v="1"/>
    <x v="1"/>
    <x v="22"/>
    <x v="4"/>
    <x v="34"/>
    <x v="10"/>
    <n v="13.636350000000002"/>
    <n v="11.059099999999999"/>
    <n v="2.5772500000000029"/>
  </r>
  <r>
    <x v="1"/>
    <x v="1"/>
    <x v="22"/>
    <x v="4"/>
    <x v="35"/>
    <x v="11"/>
    <n v="16.1616"/>
    <n v="11.1858"/>
    <n v="4.9757999999999996"/>
  </r>
  <r>
    <x v="1"/>
    <x v="1"/>
    <x v="22"/>
    <x v="5"/>
    <x v="24"/>
    <x v="0"/>
    <n v="3.2489999999999997"/>
    <n v="1.87425"/>
    <n v="1.3747499999999997"/>
  </r>
  <r>
    <x v="1"/>
    <x v="1"/>
    <x v="22"/>
    <x v="5"/>
    <x v="25"/>
    <x v="1"/>
    <n v="5.5328000000000008"/>
    <n v="2.7783000000000002"/>
    <n v="2.7545000000000006"/>
  </r>
  <r>
    <x v="1"/>
    <x v="1"/>
    <x v="22"/>
    <x v="5"/>
    <x v="26"/>
    <x v="2"/>
    <n v="6.5056000000000003"/>
    <n v="3.9592000000000001"/>
    <n v="2.5464000000000002"/>
  </r>
  <r>
    <x v="1"/>
    <x v="1"/>
    <x v="22"/>
    <x v="5"/>
    <x v="27"/>
    <x v="3"/>
    <n v="5.2667999999999999"/>
    <n v="3.43"/>
    <n v="1.8367999999999998"/>
  </r>
  <r>
    <x v="1"/>
    <x v="1"/>
    <x v="22"/>
    <x v="5"/>
    <x v="28"/>
    <x v="4"/>
    <n v="5.3352000000000004"/>
    <n v="2.5577999999999999"/>
    <n v="2.7774000000000005"/>
  </r>
  <r>
    <x v="1"/>
    <x v="1"/>
    <x v="22"/>
    <x v="5"/>
    <x v="29"/>
    <x v="5"/>
    <n v="5.8786000000000005"/>
    <n v="3.1850000000000001"/>
    <n v="2.6936000000000004"/>
  </r>
  <r>
    <x v="1"/>
    <x v="1"/>
    <x v="22"/>
    <x v="5"/>
    <x v="30"/>
    <x v="6"/>
    <n v="2.5232000000000001"/>
    <n v="1.5876000000000001"/>
    <n v="0.93559999999999999"/>
  </r>
  <r>
    <x v="1"/>
    <x v="1"/>
    <x v="22"/>
    <x v="5"/>
    <x v="31"/>
    <x v="7"/>
    <n v="3.3515999999999999"/>
    <n v="2.0726999999999998"/>
    <n v="1.2789000000000001"/>
  </r>
  <r>
    <x v="1"/>
    <x v="1"/>
    <x v="22"/>
    <x v="5"/>
    <x v="32"/>
    <x v="8"/>
    <n v="3.3820000000000001"/>
    <n v="2.9155000000000002"/>
    <n v="0.46649999999999991"/>
  </r>
  <r>
    <x v="1"/>
    <x v="1"/>
    <x v="22"/>
    <x v="5"/>
    <x v="33"/>
    <x v="9"/>
    <n v="6.3308"/>
    <n v="3.6358000000000001"/>
    <n v="2.6949999999999998"/>
  </r>
  <r>
    <x v="1"/>
    <x v="1"/>
    <x v="22"/>
    <x v="5"/>
    <x v="34"/>
    <x v="10"/>
    <n v="4.9894000000000007"/>
    <n v="3.7582999999999998"/>
    <n v="1.231100000000001"/>
  </r>
  <r>
    <x v="1"/>
    <x v="1"/>
    <x v="22"/>
    <x v="5"/>
    <x v="35"/>
    <x v="11"/>
    <n v="4.0128000000000004"/>
    <n v="2.4401999999999999"/>
    <n v="1.5726000000000004"/>
  </r>
  <r>
    <x v="1"/>
    <x v="1"/>
    <x v="22"/>
    <x v="6"/>
    <x v="24"/>
    <x v="0"/>
    <n v="0.6804"/>
    <n v="0.23175000000000001"/>
    <n v="0.44864999999999999"/>
  </r>
  <r>
    <x v="1"/>
    <x v="1"/>
    <x v="22"/>
    <x v="6"/>
    <x v="25"/>
    <x v="1"/>
    <n v="1.1466000000000001"/>
    <n v="0.28700000000000003"/>
    <n v="0.85960000000000003"/>
  </r>
  <r>
    <x v="1"/>
    <x v="1"/>
    <x v="22"/>
    <x v="6"/>
    <x v="26"/>
    <x v="2"/>
    <n v="1.44"/>
    <n v="0.41600000000000004"/>
    <n v="1.024"/>
  </r>
  <r>
    <x v="1"/>
    <x v="1"/>
    <x v="22"/>
    <x v="6"/>
    <x v="27"/>
    <x v="3"/>
    <n v="1.3734000000000002"/>
    <n v="0.38150000000000006"/>
    <n v="0.99190000000000011"/>
  </r>
  <r>
    <x v="1"/>
    <x v="1"/>
    <x v="22"/>
    <x v="6"/>
    <x v="28"/>
    <x v="4"/>
    <n v="1.1988000000000001"/>
    <n v="0.26100000000000001"/>
    <n v="0.93780000000000008"/>
  </r>
  <r>
    <x v="1"/>
    <x v="1"/>
    <x v="22"/>
    <x v="6"/>
    <x v="29"/>
    <x v="5"/>
    <n v="1.0997999999999999"/>
    <n v="0.32825000000000004"/>
    <n v="0.77154999999999985"/>
  </r>
  <r>
    <x v="1"/>
    <x v="1"/>
    <x v="22"/>
    <x v="6"/>
    <x v="30"/>
    <x v="6"/>
    <n v="0.7056"/>
    <n v="0.18200000000000002"/>
    <n v="0.52359999999999995"/>
  </r>
  <r>
    <x v="1"/>
    <x v="1"/>
    <x v="22"/>
    <x v="6"/>
    <x v="31"/>
    <x v="7"/>
    <n v="0.84240000000000004"/>
    <n v="0.26100000000000001"/>
    <n v="0.58140000000000003"/>
  </r>
  <r>
    <x v="1"/>
    <x v="1"/>
    <x v="22"/>
    <x v="6"/>
    <x v="32"/>
    <x v="8"/>
    <n v="1.071"/>
    <n v="0.21"/>
    <n v="0.86099999999999999"/>
  </r>
  <r>
    <x v="1"/>
    <x v="1"/>
    <x v="22"/>
    <x v="6"/>
    <x v="33"/>
    <x v="9"/>
    <n v="1.3230000000000002"/>
    <n v="0.34300000000000003"/>
    <n v="0.9800000000000002"/>
  </r>
  <r>
    <x v="1"/>
    <x v="1"/>
    <x v="22"/>
    <x v="6"/>
    <x v="34"/>
    <x v="10"/>
    <n v="1.1582999999999999"/>
    <n v="0.34450000000000003"/>
    <n v="0.81379999999999986"/>
  </r>
  <r>
    <x v="1"/>
    <x v="1"/>
    <x v="22"/>
    <x v="6"/>
    <x v="35"/>
    <x v="11"/>
    <n v="0.91800000000000004"/>
    <n v="0.24"/>
    <n v="0.67800000000000005"/>
  </r>
  <r>
    <x v="1"/>
    <x v="1"/>
    <x v="22"/>
    <x v="6"/>
    <x v="24"/>
    <x v="0"/>
    <n v="0.74969999999999992"/>
    <n v="0.24525000000000002"/>
    <n v="0.50444999999999984"/>
  </r>
  <r>
    <x v="1"/>
    <x v="1"/>
    <x v="22"/>
    <x v="6"/>
    <x v="25"/>
    <x v="1"/>
    <n v="1.0878000000000001"/>
    <n v="0.32200000000000006"/>
    <n v="0.76580000000000004"/>
  </r>
  <r>
    <x v="1"/>
    <x v="1"/>
    <x v="22"/>
    <x v="6"/>
    <x v="26"/>
    <x v="2"/>
    <n v="1.0304000000000002"/>
    <n v="0.44000000000000006"/>
    <n v="0.59040000000000015"/>
  </r>
  <r>
    <x v="1"/>
    <x v="1"/>
    <x v="22"/>
    <x v="6"/>
    <x v="27"/>
    <x v="3"/>
    <n v="0.84279999999999999"/>
    <n v="0.38500000000000006"/>
    <n v="0.45779999999999993"/>
  </r>
  <r>
    <x v="1"/>
    <x v="1"/>
    <x v="22"/>
    <x v="6"/>
    <x v="28"/>
    <x v="4"/>
    <n v="0.90720000000000001"/>
    <n v="0.318"/>
    <n v="0.58919999999999995"/>
  </r>
  <r>
    <x v="1"/>
    <x v="1"/>
    <x v="22"/>
    <x v="6"/>
    <x v="29"/>
    <x v="5"/>
    <n v="1.0010000000000001"/>
    <n v="0.39"/>
    <n v="0.6110000000000001"/>
  </r>
  <r>
    <x v="1"/>
    <x v="1"/>
    <x v="22"/>
    <x v="6"/>
    <x v="30"/>
    <x v="6"/>
    <n v="0.49280000000000007"/>
    <n v="0.22200000000000003"/>
    <n v="0.27080000000000004"/>
  </r>
  <r>
    <x v="1"/>
    <x v="1"/>
    <x v="22"/>
    <x v="6"/>
    <x v="31"/>
    <x v="7"/>
    <n v="0.59219999999999995"/>
    <n v="0.23850000000000002"/>
    <n v="0.3536999999999999"/>
  </r>
  <r>
    <x v="1"/>
    <x v="1"/>
    <x v="22"/>
    <x v="6"/>
    <x v="32"/>
    <x v="8"/>
    <n v="0.63700000000000012"/>
    <n v="0.3"/>
    <n v="0.33700000000000013"/>
  </r>
  <r>
    <x v="1"/>
    <x v="1"/>
    <x v="22"/>
    <x v="6"/>
    <x v="33"/>
    <x v="9"/>
    <n v="1.1661999999999999"/>
    <n v="0.42000000000000004"/>
    <n v="0.74619999999999986"/>
  </r>
  <r>
    <x v="1"/>
    <x v="1"/>
    <x v="22"/>
    <x v="6"/>
    <x v="34"/>
    <x v="10"/>
    <n v="0.85539999999999994"/>
    <n v="0.377"/>
    <n v="0.47839999999999994"/>
  </r>
  <r>
    <x v="1"/>
    <x v="1"/>
    <x v="22"/>
    <x v="6"/>
    <x v="35"/>
    <x v="11"/>
    <n v="0.86519999999999997"/>
    <n v="0.24"/>
    <n v="0.62519999999999998"/>
  </r>
  <r>
    <x v="1"/>
    <x v="1"/>
    <x v="22"/>
    <x v="6"/>
    <x v="24"/>
    <x v="0"/>
    <n v="0.10349999999999999"/>
    <n v="4.9500000000000002E-2"/>
    <n v="5.3999999999999992E-2"/>
  </r>
  <r>
    <x v="1"/>
    <x v="1"/>
    <x v="22"/>
    <x v="6"/>
    <x v="25"/>
    <x v="1"/>
    <n v="0.13159999999999999"/>
    <n v="6.5799999999999997E-2"/>
    <n v="6.5799999999999997E-2"/>
  </r>
  <r>
    <x v="1"/>
    <x v="1"/>
    <x v="22"/>
    <x v="6"/>
    <x v="26"/>
    <x v="2"/>
    <n v="0.17440000000000003"/>
    <n v="7.2800000000000004E-2"/>
    <n v="0.10160000000000002"/>
  </r>
  <r>
    <x v="1"/>
    <x v="1"/>
    <x v="22"/>
    <x v="6"/>
    <x v="27"/>
    <x v="3"/>
    <n v="0.11900000000000001"/>
    <n v="6.0900000000000003E-2"/>
    <n v="5.8100000000000006E-2"/>
  </r>
  <r>
    <x v="1"/>
    <x v="1"/>
    <x v="22"/>
    <x v="6"/>
    <x v="28"/>
    <x v="4"/>
    <n v="0.1308"/>
    <n v="5.0999999999999997E-2"/>
    <n v="7.980000000000001E-2"/>
  </r>
  <r>
    <x v="1"/>
    <x v="1"/>
    <x v="22"/>
    <x v="6"/>
    <x v="29"/>
    <x v="5"/>
    <n v="0.14949999999999999"/>
    <n v="7.8E-2"/>
    <n v="7.1499999999999994E-2"/>
  </r>
  <r>
    <x v="1"/>
    <x v="1"/>
    <x v="22"/>
    <x v="6"/>
    <x v="30"/>
    <x v="6"/>
    <n v="8.4000000000000005E-2"/>
    <n v="4.24E-2"/>
    <n v="4.1600000000000005E-2"/>
  </r>
  <r>
    <x v="1"/>
    <x v="1"/>
    <x v="22"/>
    <x v="6"/>
    <x v="31"/>
    <x v="7"/>
    <n v="9.9900000000000003E-2"/>
    <n v="4.0500000000000001E-2"/>
    <n v="5.9400000000000001E-2"/>
  </r>
  <r>
    <x v="1"/>
    <x v="1"/>
    <x v="22"/>
    <x v="6"/>
    <x v="32"/>
    <x v="8"/>
    <n v="8.900000000000001E-2"/>
    <n v="5.8499999999999996E-2"/>
    <n v="3.0500000000000013E-2"/>
  </r>
  <r>
    <x v="1"/>
    <x v="1"/>
    <x v="22"/>
    <x v="6"/>
    <x v="33"/>
    <x v="9"/>
    <n v="0.11620000000000001"/>
    <n v="7.0000000000000007E-2"/>
    <n v="4.6200000000000005E-2"/>
  </r>
  <r>
    <x v="1"/>
    <x v="1"/>
    <x v="22"/>
    <x v="6"/>
    <x v="34"/>
    <x v="10"/>
    <n v="0.15209999999999999"/>
    <n v="6.695000000000001E-2"/>
    <n v="8.5149999999999976E-2"/>
  </r>
  <r>
    <x v="1"/>
    <x v="1"/>
    <x v="22"/>
    <x v="6"/>
    <x v="35"/>
    <x v="11"/>
    <n v="0.10920000000000001"/>
    <n v="4.9799999999999997E-2"/>
    <n v="5.9400000000000008E-2"/>
  </r>
  <r>
    <x v="1"/>
    <x v="1"/>
    <x v="22"/>
    <x v="6"/>
    <x v="24"/>
    <x v="0"/>
    <n v="1.1475"/>
    <n v="0.53955000000000009"/>
    <n v="0.60794999999999988"/>
  </r>
  <r>
    <x v="1"/>
    <x v="1"/>
    <x v="22"/>
    <x v="6"/>
    <x v="25"/>
    <x v="1"/>
    <n v="1.6275000000000002"/>
    <n v="0.67759999999999998"/>
    <n v="0.94990000000000019"/>
  </r>
  <r>
    <x v="1"/>
    <x v="1"/>
    <x v="22"/>
    <x v="6"/>
    <x v="26"/>
    <x v="2"/>
    <n v="2.2000000000000002"/>
    <n v="0.70400000000000007"/>
    <n v="1.496"/>
  </r>
  <r>
    <x v="1"/>
    <x v="1"/>
    <x v="22"/>
    <x v="6"/>
    <x v="27"/>
    <x v="3"/>
    <n v="1.5049999999999999"/>
    <n v="0.86240000000000006"/>
    <n v="0.64259999999999984"/>
  </r>
  <r>
    <x v="1"/>
    <x v="1"/>
    <x v="22"/>
    <x v="6"/>
    <x v="28"/>
    <x v="4"/>
    <n v="1.2449999999999999"/>
    <n v="0.79200000000000004"/>
    <n v="0.45299999999999985"/>
  </r>
  <r>
    <x v="1"/>
    <x v="1"/>
    <x v="22"/>
    <x v="6"/>
    <x v="29"/>
    <x v="5"/>
    <n v="1.8362499999999997"/>
    <n v="0.63634999999999997"/>
    <n v="1.1998999999999997"/>
  </r>
  <r>
    <x v="1"/>
    <x v="1"/>
    <x v="22"/>
    <x v="6"/>
    <x v="30"/>
    <x v="6"/>
    <n v="1.03"/>
    <n v="0.41359999999999997"/>
    <n v="0.61640000000000006"/>
  </r>
  <r>
    <x v="1"/>
    <x v="1"/>
    <x v="22"/>
    <x v="6"/>
    <x v="31"/>
    <x v="7"/>
    <n v="1.125"/>
    <n v="0.46035000000000004"/>
    <n v="0.66464999999999996"/>
  </r>
  <r>
    <x v="1"/>
    <x v="1"/>
    <x v="22"/>
    <x v="6"/>
    <x v="32"/>
    <x v="8"/>
    <n v="1.0249999999999999"/>
    <n v="0.64349999999999996"/>
    <n v="0.38149999999999995"/>
  </r>
  <r>
    <x v="1"/>
    <x v="1"/>
    <x v="22"/>
    <x v="6"/>
    <x v="33"/>
    <x v="9"/>
    <n v="1.7149999999999999"/>
    <n v="0.7238"/>
    <n v="0.99119999999999986"/>
  </r>
  <r>
    <x v="1"/>
    <x v="1"/>
    <x v="22"/>
    <x v="6"/>
    <x v="34"/>
    <x v="10"/>
    <n v="1.73875"/>
    <n v="0.76505000000000001"/>
    <n v="0.97370000000000001"/>
  </r>
  <r>
    <x v="1"/>
    <x v="1"/>
    <x v="22"/>
    <x v="6"/>
    <x v="35"/>
    <x v="11"/>
    <n v="1.59"/>
    <n v="0.64019999999999999"/>
    <n v="0.94980000000000009"/>
  </r>
  <r>
    <x v="1"/>
    <x v="1"/>
    <x v="22"/>
    <x v="6"/>
    <x v="24"/>
    <x v="0"/>
    <n v="0.76545000000000007"/>
    <n v="0.27089999999999997"/>
    <n v="0.4945500000000001"/>
  </r>
  <r>
    <x v="1"/>
    <x v="1"/>
    <x v="22"/>
    <x v="6"/>
    <x v="25"/>
    <x v="1"/>
    <n v="1.2201"/>
    <n v="0.50960000000000005"/>
    <n v="0.71049999999999991"/>
  </r>
  <r>
    <x v="1"/>
    <x v="1"/>
    <x v="22"/>
    <x v="6"/>
    <x v="26"/>
    <x v="2"/>
    <n v="1.7136"/>
    <n v="0.6552"/>
    <n v="1.0584"/>
  </r>
  <r>
    <x v="1"/>
    <x v="1"/>
    <x v="22"/>
    <x v="6"/>
    <x v="27"/>
    <x v="3"/>
    <n v="1.5729"/>
    <n v="0.58309999999999995"/>
    <n v="0.98980000000000001"/>
  </r>
  <r>
    <x v="1"/>
    <x v="1"/>
    <x v="22"/>
    <x v="6"/>
    <x v="28"/>
    <x v="4"/>
    <n v="1.3986000000000001"/>
    <n v="0.47459999999999991"/>
    <n v="0.92400000000000015"/>
  </r>
  <r>
    <x v="1"/>
    <x v="1"/>
    <x v="22"/>
    <x v="6"/>
    <x v="29"/>
    <x v="5"/>
    <n v="1.56975"/>
    <n v="0.45500000000000002"/>
    <n v="1.1147499999999999"/>
  </r>
  <r>
    <x v="1"/>
    <x v="1"/>
    <x v="22"/>
    <x v="6"/>
    <x v="30"/>
    <x v="6"/>
    <n v="0.94919999999999982"/>
    <n v="0.2296"/>
    <n v="0.7195999999999998"/>
  </r>
  <r>
    <x v="1"/>
    <x v="1"/>
    <x v="22"/>
    <x v="6"/>
    <x v="31"/>
    <x v="7"/>
    <n v="0.75600000000000012"/>
    <n v="0.27405000000000002"/>
    <n v="0.4819500000000001"/>
  </r>
  <r>
    <x v="1"/>
    <x v="1"/>
    <x v="22"/>
    <x v="6"/>
    <x v="32"/>
    <x v="8"/>
    <n v="0.86099999999999999"/>
    <n v="0.32900000000000001"/>
    <n v="0.53200000000000003"/>
  </r>
  <r>
    <x v="1"/>
    <x v="1"/>
    <x v="22"/>
    <x v="6"/>
    <x v="33"/>
    <x v="9"/>
    <n v="1.1759999999999999"/>
    <n v="0.46549999999999997"/>
    <n v="0.71049999999999991"/>
  </r>
  <r>
    <x v="1"/>
    <x v="1"/>
    <x v="22"/>
    <x v="6"/>
    <x v="34"/>
    <x v="10"/>
    <n v="1.40595"/>
    <n v="0.49595000000000006"/>
    <n v="0.90999999999999992"/>
  </r>
  <r>
    <x v="1"/>
    <x v="1"/>
    <x v="22"/>
    <x v="6"/>
    <x v="35"/>
    <x v="11"/>
    <n v="1.1088"/>
    <n v="0.42419999999999997"/>
    <n v="0.6846000000000001"/>
  </r>
  <r>
    <x v="1"/>
    <x v="1"/>
    <x v="22"/>
    <x v="6"/>
    <x v="24"/>
    <x v="0"/>
    <n v="0.42119999999999996"/>
    <n v="0.15525"/>
    <n v="0.26594999999999996"/>
  </r>
  <r>
    <x v="1"/>
    <x v="1"/>
    <x v="22"/>
    <x v="6"/>
    <x v="25"/>
    <x v="1"/>
    <n v="0.46480000000000005"/>
    <n v="0.18689999999999998"/>
    <n v="0.27790000000000004"/>
  </r>
  <r>
    <x v="1"/>
    <x v="1"/>
    <x v="22"/>
    <x v="6"/>
    <x v="26"/>
    <x v="2"/>
    <n v="0.69120000000000004"/>
    <n v="0.252"/>
    <n v="0.43920000000000003"/>
  </r>
  <r>
    <x v="1"/>
    <x v="1"/>
    <x v="22"/>
    <x v="6"/>
    <x v="27"/>
    <x v="3"/>
    <n v="0.53760000000000008"/>
    <n v="0.19109999999999999"/>
    <n v="0.34650000000000009"/>
  </r>
  <r>
    <x v="1"/>
    <x v="1"/>
    <x v="22"/>
    <x v="6"/>
    <x v="28"/>
    <x v="4"/>
    <n v="0.55199999999999994"/>
    <n v="0.21059999999999998"/>
    <n v="0.34139999999999993"/>
  </r>
  <r>
    <x v="1"/>
    <x v="1"/>
    <x v="22"/>
    <x v="6"/>
    <x v="29"/>
    <x v="5"/>
    <n v="0.54080000000000006"/>
    <n v="0.19109999999999999"/>
    <n v="0.34970000000000007"/>
  </r>
  <r>
    <x v="1"/>
    <x v="1"/>
    <x v="22"/>
    <x v="6"/>
    <x v="30"/>
    <x v="6"/>
    <n v="0.27200000000000002"/>
    <n v="0.1056"/>
    <n v="0.16640000000000002"/>
  </r>
  <r>
    <x v="1"/>
    <x v="1"/>
    <x v="22"/>
    <x v="6"/>
    <x v="31"/>
    <x v="7"/>
    <n v="0.34919999999999995"/>
    <n v="0.12420000000000002"/>
    <n v="0.22499999999999992"/>
  </r>
  <r>
    <x v="1"/>
    <x v="1"/>
    <x v="22"/>
    <x v="6"/>
    <x v="32"/>
    <x v="8"/>
    <n v="0.45599999999999996"/>
    <n v="0.16350000000000001"/>
    <n v="0.29249999999999998"/>
  </r>
  <r>
    <x v="1"/>
    <x v="1"/>
    <x v="22"/>
    <x v="6"/>
    <x v="33"/>
    <x v="9"/>
    <n v="0.58800000000000008"/>
    <n v="0.19949999999999998"/>
    <n v="0.38850000000000007"/>
  </r>
  <r>
    <x v="1"/>
    <x v="1"/>
    <x v="22"/>
    <x v="6"/>
    <x v="34"/>
    <x v="10"/>
    <n v="0.49399999999999999"/>
    <n v="0.19695000000000001"/>
    <n v="0.29704999999999998"/>
  </r>
  <r>
    <x v="1"/>
    <x v="1"/>
    <x v="22"/>
    <x v="6"/>
    <x v="35"/>
    <x v="11"/>
    <n v="0.55679999999999996"/>
    <n v="0.20519999999999997"/>
    <n v="0.35160000000000002"/>
  </r>
  <r>
    <x v="0"/>
    <x v="0"/>
    <x v="0"/>
    <x v="0"/>
    <x v="24"/>
    <x v="0"/>
    <n v="170.35740000000001"/>
    <n v="73.697850000000003"/>
    <n v="96.65955000000001"/>
  </r>
  <r>
    <x v="0"/>
    <x v="0"/>
    <x v="0"/>
    <x v="0"/>
    <x v="25"/>
    <x v="1"/>
    <n v="249.5934"/>
    <n v="114.64110000000001"/>
    <n v="134.95229999999998"/>
  </r>
  <r>
    <x v="0"/>
    <x v="0"/>
    <x v="0"/>
    <x v="0"/>
    <x v="26"/>
    <x v="2"/>
    <n v="401.4624"/>
    <n v="160.60319999999999"/>
    <n v="240.85920000000002"/>
  </r>
  <r>
    <x v="0"/>
    <x v="0"/>
    <x v="0"/>
    <x v="0"/>
    <x v="27"/>
    <x v="3"/>
    <n v="274.24459999999999"/>
    <n v="139.29509999999999"/>
    <n v="134.9495"/>
  </r>
  <r>
    <x v="0"/>
    <x v="0"/>
    <x v="0"/>
    <x v="0"/>
    <x v="28"/>
    <x v="4"/>
    <n v="229.78440000000001"/>
    <n v="114.11280000000001"/>
    <n v="115.6716"/>
  </r>
  <r>
    <x v="0"/>
    <x v="0"/>
    <x v="0"/>
    <x v="0"/>
    <x v="29"/>
    <x v="5"/>
    <n v="257.517"/>
    <n v="133.92404999999999"/>
    <n v="123.59295"/>
  </r>
  <r>
    <x v="0"/>
    <x v="0"/>
    <x v="0"/>
    <x v="0"/>
    <x v="30"/>
    <x v="6"/>
    <n v="202.49199999999999"/>
    <n v="81.710399999999993"/>
    <n v="120.7816"/>
  </r>
  <r>
    <x v="0"/>
    <x v="0"/>
    <x v="0"/>
    <x v="0"/>
    <x v="31"/>
    <x v="7"/>
    <n v="158.47200000000001"/>
    <n v="67.358249999999998"/>
    <n v="91.11375000000001"/>
  </r>
  <r>
    <x v="0"/>
    <x v="0"/>
    <x v="0"/>
    <x v="0"/>
    <x v="32"/>
    <x v="8"/>
    <n v="198.09"/>
    <n v="74.842500000000001"/>
    <n v="123.2475"/>
  </r>
  <r>
    <x v="0"/>
    <x v="0"/>
    <x v="0"/>
    <x v="0"/>
    <x v="33"/>
    <x v="9"/>
    <n v="298.89579999999995"/>
    <n v="103.54679999999999"/>
    <n v="195.34899999999996"/>
  </r>
  <r>
    <x v="0"/>
    <x v="0"/>
    <x v="0"/>
    <x v="0"/>
    <x v="34"/>
    <x v="10"/>
    <n v="274.6848"/>
    <n v="133.92404999999999"/>
    <n v="140.76075"/>
  </r>
  <r>
    <x v="0"/>
    <x v="0"/>
    <x v="0"/>
    <x v="0"/>
    <x v="35"/>
    <x v="11"/>
    <n v="216.57839999999999"/>
    <n v="95.093999999999994"/>
    <n v="121.48439999999999"/>
  </r>
  <r>
    <x v="0"/>
    <x v="0"/>
    <x v="0"/>
    <x v="1"/>
    <x v="24"/>
    <x v="0"/>
    <n v="123.99299999999999"/>
    <n v="85.402349999999998"/>
    <n v="38.590649999999997"/>
  </r>
  <r>
    <x v="0"/>
    <x v="0"/>
    <x v="0"/>
    <x v="1"/>
    <x v="25"/>
    <x v="1"/>
    <n v="164.3656"/>
    <n v="127.48049999999999"/>
    <n v="36.885100000000008"/>
  </r>
  <r>
    <x v="0"/>
    <x v="0"/>
    <x v="0"/>
    <x v="1"/>
    <x v="26"/>
    <x v="2"/>
    <n v="164.84479999999999"/>
    <n v="122.68800000000002"/>
    <n v="42.156799999999976"/>
  </r>
  <r>
    <x v="0"/>
    <x v="0"/>
    <x v="0"/>
    <x v="1"/>
    <x v="27"/>
    <x v="3"/>
    <n v="164.3656"/>
    <n v="138.2157"/>
    <n v="26.149900000000002"/>
  </r>
  <r>
    <x v="0"/>
    <x v="0"/>
    <x v="0"/>
    <x v="1"/>
    <x v="28"/>
    <x v="4"/>
    <n v="169.63679999999999"/>
    <n v="124.22160000000001"/>
    <n v="45.415199999999984"/>
  </r>
  <r>
    <x v="0"/>
    <x v="0"/>
    <x v="0"/>
    <x v="1"/>
    <x v="29"/>
    <x v="5"/>
    <n v="135.49379999999999"/>
    <n v="132.0813"/>
    <n v="3.4124999999999943"/>
  </r>
  <r>
    <x v="0"/>
    <x v="0"/>
    <x v="0"/>
    <x v="1"/>
    <x v="30"/>
    <x v="6"/>
    <n v="93.923200000000008"/>
    <n v="85.88160000000002"/>
    <n v="8.0415999999999883"/>
  </r>
  <r>
    <x v="0"/>
    <x v="0"/>
    <x v="0"/>
    <x v="1"/>
    <x v="31"/>
    <x v="7"/>
    <n v="91.647000000000006"/>
    <n v="81.95174999999999"/>
    <n v="9.6952500000000157"/>
  </r>
  <r>
    <x v="0"/>
    <x v="0"/>
    <x v="0"/>
    <x v="1"/>
    <x v="32"/>
    <x v="8"/>
    <n v="128.18600000000001"/>
    <n v="85.306500000000014"/>
    <n v="42.879499999999993"/>
  </r>
  <r>
    <x v="0"/>
    <x v="0"/>
    <x v="0"/>
    <x v="1"/>
    <x v="33"/>
    <x v="9"/>
    <n v="172.7516"/>
    <n v="118.0872"/>
    <n v="54.664400000000001"/>
  </r>
  <r>
    <x v="0"/>
    <x v="0"/>
    <x v="0"/>
    <x v="1"/>
    <x v="34"/>
    <x v="10"/>
    <n v="165.08440000000002"/>
    <n v="105.91425"/>
    <n v="59.170150000000021"/>
  </r>
  <r>
    <x v="0"/>
    <x v="0"/>
    <x v="0"/>
    <x v="1"/>
    <x v="35"/>
    <x v="11"/>
    <n v="152.38560000000001"/>
    <n v="104.6682"/>
    <n v="47.717400000000012"/>
  </r>
  <r>
    <x v="0"/>
    <x v="0"/>
    <x v="0"/>
    <x v="2"/>
    <x v="24"/>
    <x v="0"/>
    <n v="74.067300000000003"/>
    <n v="43.155000000000001"/>
    <n v="30.912300000000002"/>
  </r>
  <r>
    <x v="0"/>
    <x v="0"/>
    <x v="0"/>
    <x v="2"/>
    <x v="25"/>
    <x v="1"/>
    <n v="129.7576"/>
    <n v="65.787399999999991"/>
    <n v="63.970200000000006"/>
  </r>
  <r>
    <x v="0"/>
    <x v="0"/>
    <x v="0"/>
    <x v="2"/>
    <x v="26"/>
    <x v="2"/>
    <n v="135.5104"/>
    <n v="75.952799999999996"/>
    <n v="59.557600000000008"/>
  </r>
  <r>
    <x v="0"/>
    <x v="0"/>
    <x v="0"/>
    <x v="2"/>
    <x v="27"/>
    <x v="3"/>
    <n v="123.04600000000001"/>
    <n v="78.542099999999991"/>
    <n v="44.503900000000016"/>
  </r>
  <r>
    <x v="0"/>
    <x v="0"/>
    <x v="0"/>
    <x v="2"/>
    <x v="28"/>
    <x v="4"/>
    <n v="87.250799999999998"/>
    <n v="61.567800000000005"/>
    <n v="25.682999999999993"/>
  </r>
  <r>
    <x v="0"/>
    <x v="0"/>
    <x v="0"/>
    <x v="2"/>
    <x v="29"/>
    <x v="5"/>
    <n v="99.715199999999996"/>
    <n v="49.868000000000002"/>
    <n v="49.847199999999994"/>
  </r>
  <r>
    <x v="0"/>
    <x v="0"/>
    <x v="0"/>
    <x v="2"/>
    <x v="30"/>
    <x v="6"/>
    <n v="76.703999999999994"/>
    <n v="32.2224"/>
    <n v="44.481599999999993"/>
  </r>
  <r>
    <x v="0"/>
    <x v="0"/>
    <x v="0"/>
    <x v="2"/>
    <x v="31"/>
    <x v="7"/>
    <n v="84.853799999999993"/>
    <n v="43.586550000000003"/>
    <n v="41.26724999999999"/>
  </r>
  <r>
    <x v="0"/>
    <x v="0"/>
    <x v="0"/>
    <x v="2"/>
    <x v="32"/>
    <x v="8"/>
    <n v="71.910000000000011"/>
    <n v="51.306500000000007"/>
    <n v="20.603500000000004"/>
  </r>
  <r>
    <x v="0"/>
    <x v="0"/>
    <x v="0"/>
    <x v="2"/>
    <x v="33"/>
    <x v="9"/>
    <n v="95.081000000000003"/>
    <n v="67.801299999999998"/>
    <n v="27.279700000000005"/>
  </r>
  <r>
    <x v="0"/>
    <x v="0"/>
    <x v="0"/>
    <x v="2"/>
    <x v="34"/>
    <x v="10"/>
    <n v="88.289500000000004"/>
    <n v="71.061899999999994"/>
    <n v="17.22760000000001"/>
  </r>
  <r>
    <x v="0"/>
    <x v="0"/>
    <x v="0"/>
    <x v="2"/>
    <x v="35"/>
    <x v="11"/>
    <n v="110.26199999999999"/>
    <n v="48.333599999999997"/>
    <n v="61.928399999999989"/>
  </r>
  <r>
    <x v="0"/>
    <x v="0"/>
    <x v="0"/>
    <x v="3"/>
    <x v="24"/>
    <x v="0"/>
    <n v="191.41650000000004"/>
    <n v="111.0294"/>
    <n v="80.387100000000046"/>
  </r>
  <r>
    <x v="0"/>
    <x v="0"/>
    <x v="0"/>
    <x v="3"/>
    <x v="25"/>
    <x v="1"/>
    <n v="281.51760000000002"/>
    <n v="131.0232"/>
    <n v="150.49440000000001"/>
  </r>
  <r>
    <x v="0"/>
    <x v="0"/>
    <x v="0"/>
    <x v="3"/>
    <x v="26"/>
    <x v="2"/>
    <n v="371.23200000000003"/>
    <n v="192.28079999999997"/>
    <n v="178.95120000000006"/>
  </r>
  <r>
    <x v="0"/>
    <x v="0"/>
    <x v="0"/>
    <x v="3"/>
    <x v="27"/>
    <x v="3"/>
    <n v="295.0521"/>
    <n v="174.2013"/>
    <n v="120.85079999999999"/>
  </r>
  <r>
    <x v="0"/>
    <x v="0"/>
    <x v="0"/>
    <x v="3"/>
    <x v="28"/>
    <x v="4"/>
    <n v="201.85740000000001"/>
    <n v="118.68660000000001"/>
    <n v="83.1708"/>
  </r>
  <r>
    <x v="0"/>
    <x v="0"/>
    <x v="0"/>
    <x v="3"/>
    <x v="29"/>
    <x v="5"/>
    <n v="253.86855000000003"/>
    <n v="132.72479999999999"/>
    <n v="121.14375000000004"/>
  </r>
  <r>
    <x v="0"/>
    <x v="0"/>
    <x v="0"/>
    <x v="3"/>
    <x v="30"/>
    <x v="6"/>
    <n v="142.3056"/>
    <n v="82.527599999999993"/>
    <n v="59.778000000000006"/>
  </r>
  <r>
    <x v="0"/>
    <x v="0"/>
    <x v="0"/>
    <x v="3"/>
    <x v="31"/>
    <x v="7"/>
    <n v="149.65290000000002"/>
    <n v="91.886399999999995"/>
    <n v="57.766500000000022"/>
  </r>
  <r>
    <x v="0"/>
    <x v="0"/>
    <x v="0"/>
    <x v="3"/>
    <x v="32"/>
    <x v="8"/>
    <n v="164.3475"/>
    <n v="103.15950000000001"/>
    <n v="61.187999999999988"/>
  </r>
  <r>
    <x v="0"/>
    <x v="0"/>
    <x v="0"/>
    <x v="3"/>
    <x v="33"/>
    <x v="9"/>
    <n v="295.0521"/>
    <n v="119.11200000000002"/>
    <n v="175.94009999999997"/>
  </r>
  <r>
    <x v="0"/>
    <x v="0"/>
    <x v="0"/>
    <x v="3"/>
    <x v="34"/>
    <x v="10"/>
    <n v="238.78725"/>
    <n v="129.9597"/>
    <n v="108.82755"/>
  </r>
  <r>
    <x v="0"/>
    <x v="0"/>
    <x v="0"/>
    <x v="3"/>
    <x v="35"/>
    <x v="11"/>
    <n v="266.82299999999998"/>
    <n v="142.93440000000001"/>
    <n v="123.88859999999997"/>
  </r>
  <r>
    <x v="0"/>
    <x v="0"/>
    <x v="0"/>
    <x v="4"/>
    <x v="24"/>
    <x v="0"/>
    <n v="160.77600000000001"/>
    <n v="112.563"/>
    <n v="48.213000000000008"/>
  </r>
  <r>
    <x v="0"/>
    <x v="0"/>
    <x v="0"/>
    <x v="4"/>
    <x v="25"/>
    <x v="1"/>
    <n v="245.54880000000003"/>
    <n v="184.64879999999999"/>
    <n v="60.900000000000034"/>
  </r>
  <r>
    <x v="0"/>
    <x v="0"/>
    <x v="0"/>
    <x v="4"/>
    <x v="26"/>
    <x v="2"/>
    <n v="226.06080000000003"/>
    <n v="180.10080000000002"/>
    <n v="45.960000000000008"/>
  </r>
  <r>
    <x v="0"/>
    <x v="0"/>
    <x v="0"/>
    <x v="4"/>
    <x v="27"/>
    <x v="3"/>
    <n v="247.82240000000004"/>
    <n v="186.2406"/>
    <n v="61.581800000000044"/>
  </r>
  <r>
    <x v="0"/>
    <x v="0"/>
    <x v="0"/>
    <x v="4"/>
    <x v="28"/>
    <x v="4"/>
    <n v="208.52160000000001"/>
    <n v="117.33839999999999"/>
    <n v="91.183200000000014"/>
  </r>
  <r>
    <x v="0"/>
    <x v="0"/>
    <x v="0"/>
    <x v="4"/>
    <x v="29"/>
    <x v="5"/>
    <n v="242.78799999999998"/>
    <n v="152.24430000000001"/>
    <n v="90.543699999999973"/>
  </r>
  <r>
    <x v="0"/>
    <x v="0"/>
    <x v="0"/>
    <x v="4"/>
    <x v="30"/>
    <x v="6"/>
    <n v="150.7072"/>
    <n v="102.7848"/>
    <n v="47.922399999999996"/>
  </r>
  <r>
    <x v="0"/>
    <x v="0"/>
    <x v="0"/>
    <x v="4"/>
    <x v="31"/>
    <x v="7"/>
    <n v="119.85119999999999"/>
    <n v="112.563"/>
    <n v="7.2881999999999891"/>
  </r>
  <r>
    <x v="0"/>
    <x v="0"/>
    <x v="0"/>
    <x v="4"/>
    <x v="32"/>
    <x v="8"/>
    <n v="155.904"/>
    <n v="119.38500000000001"/>
    <n v="36.518999999999991"/>
  </r>
  <r>
    <x v="0"/>
    <x v="0"/>
    <x v="0"/>
    <x v="4"/>
    <x v="33"/>
    <x v="9"/>
    <n v="259.19040000000001"/>
    <n v="176.68980000000002"/>
    <n v="82.500599999999991"/>
  </r>
  <r>
    <x v="0"/>
    <x v="0"/>
    <x v="0"/>
    <x v="4"/>
    <x v="34"/>
    <x v="10"/>
    <n v="206.89760000000001"/>
    <n v="165.54720000000003"/>
    <n v="41.350399999999979"/>
  </r>
  <r>
    <x v="0"/>
    <x v="0"/>
    <x v="0"/>
    <x v="4"/>
    <x v="35"/>
    <x v="11"/>
    <n v="165.648"/>
    <n v="128.25359999999998"/>
    <n v="37.394400000000019"/>
  </r>
  <r>
    <x v="0"/>
    <x v="0"/>
    <x v="0"/>
    <x v="5"/>
    <x v="24"/>
    <x v="0"/>
    <n v="61.175699999999999"/>
    <n v="43.3125"/>
    <n v="17.863199999999999"/>
  </r>
  <r>
    <x v="0"/>
    <x v="0"/>
    <x v="0"/>
    <x v="5"/>
    <x v="25"/>
    <x v="1"/>
    <n v="90.4512"/>
    <n v="58.1875"/>
    <n v="32.2637"/>
  </r>
  <r>
    <x v="0"/>
    <x v="0"/>
    <x v="0"/>
    <x v="5"/>
    <x v="26"/>
    <x v="2"/>
    <n v="87.220800000000011"/>
    <n v="66.5"/>
    <n v="20.720800000000011"/>
  </r>
  <r>
    <x v="0"/>
    <x v="0"/>
    <x v="0"/>
    <x v="5"/>
    <x v="27"/>
    <x v="3"/>
    <n v="102.69980000000001"/>
    <n v="52.674999999999997"/>
    <n v="50.024800000000013"/>
  </r>
  <r>
    <x v="0"/>
    <x v="0"/>
    <x v="0"/>
    <x v="5"/>
    <x v="28"/>
    <x v="4"/>
    <n v="85.60560000000001"/>
    <n v="46.725000000000001"/>
    <n v="38.880600000000008"/>
  </r>
  <r>
    <x v="0"/>
    <x v="0"/>
    <x v="0"/>
    <x v="5"/>
    <x v="29"/>
    <x v="5"/>
    <n v="93.6143"/>
    <n v="55.168749999999996"/>
    <n v="38.445550000000004"/>
  </r>
  <r>
    <x v="0"/>
    <x v="0"/>
    <x v="0"/>
    <x v="5"/>
    <x v="30"/>
    <x v="6"/>
    <n v="57.070400000000006"/>
    <n v="29.049999999999997"/>
    <n v="28.020400000000009"/>
  </r>
  <r>
    <x v="0"/>
    <x v="0"/>
    <x v="0"/>
    <x v="5"/>
    <x v="31"/>
    <x v="7"/>
    <n v="71.4726"/>
    <n v="45.28125"/>
    <n v="26.19135"/>
  </r>
  <r>
    <x v="0"/>
    <x v="0"/>
    <x v="0"/>
    <x v="5"/>
    <x v="32"/>
    <x v="8"/>
    <n v="67.3"/>
    <n v="52.0625"/>
    <n v="15.237499999999997"/>
  </r>
  <r>
    <x v="0"/>
    <x v="0"/>
    <x v="0"/>
    <x v="5"/>
    <x v="33"/>
    <x v="9"/>
    <n v="81.971400000000003"/>
    <n v="55.125"/>
    <n v="26.846400000000003"/>
  </r>
  <r>
    <x v="0"/>
    <x v="0"/>
    <x v="0"/>
    <x v="5"/>
    <x v="34"/>
    <x v="10"/>
    <n v="99.738599999999991"/>
    <n v="46.068750000000001"/>
    <n v="53.66984999999999"/>
  </r>
  <r>
    <x v="0"/>
    <x v="0"/>
    <x v="0"/>
    <x v="5"/>
    <x v="35"/>
    <x v="11"/>
    <n v="92.066400000000002"/>
    <n v="43.574999999999996"/>
    <n v="48.491400000000006"/>
  </r>
  <r>
    <x v="0"/>
    <x v="0"/>
    <x v="0"/>
    <x v="6"/>
    <x v="24"/>
    <x v="0"/>
    <n v="8.7849000000000004"/>
    <n v="3.3660000000000005"/>
    <n v="5.4188999999999998"/>
  </r>
  <r>
    <x v="0"/>
    <x v="0"/>
    <x v="0"/>
    <x v="6"/>
    <x v="25"/>
    <x v="1"/>
    <n v="12.712000000000002"/>
    <n v="4.4743999999999993"/>
    <n v="8.2376000000000023"/>
  </r>
  <r>
    <x v="0"/>
    <x v="0"/>
    <x v="0"/>
    <x v="6"/>
    <x v="26"/>
    <x v="2"/>
    <n v="17.251999999999999"/>
    <n v="5.0048000000000004"/>
    <n v="12.247199999999999"/>
  </r>
  <r>
    <x v="0"/>
    <x v="0"/>
    <x v="0"/>
    <x v="6"/>
    <x v="27"/>
    <x v="3"/>
    <n v="18.7502"/>
    <n v="4.8552"/>
    <n v="13.895"/>
  </r>
  <r>
    <x v="0"/>
    <x v="0"/>
    <x v="0"/>
    <x v="6"/>
    <x v="28"/>
    <x v="4"/>
    <n v="14.845800000000002"/>
    <n v="3.4272"/>
    <n v="11.418600000000001"/>
  </r>
  <r>
    <x v="0"/>
    <x v="0"/>
    <x v="0"/>
    <x v="6"/>
    <x v="29"/>
    <x v="5"/>
    <n v="12.54175"/>
    <n v="4.7294"/>
    <n v="7.8123500000000003"/>
  </r>
  <r>
    <x v="0"/>
    <x v="0"/>
    <x v="0"/>
    <x v="6"/>
    <x v="30"/>
    <x v="6"/>
    <n v="9.08"/>
    <n v="3.1280000000000001"/>
    <n v="5.952"/>
  </r>
  <r>
    <x v="0"/>
    <x v="0"/>
    <x v="0"/>
    <x v="6"/>
    <x v="31"/>
    <x v="7"/>
    <n v="10.6236"/>
    <n v="3.06"/>
    <n v="7.5635999999999992"/>
  </r>
  <r>
    <x v="0"/>
    <x v="0"/>
    <x v="0"/>
    <x v="6"/>
    <x v="32"/>
    <x v="8"/>
    <n v="12.258000000000001"/>
    <n v="3.1619999999999999"/>
    <n v="9.0960000000000001"/>
  </r>
  <r>
    <x v="0"/>
    <x v="0"/>
    <x v="0"/>
    <x v="6"/>
    <x v="33"/>
    <x v="9"/>
    <n v="16.0489"/>
    <n v="4.0935999999999995"/>
    <n v="11.955300000000001"/>
  </r>
  <r>
    <x v="0"/>
    <x v="0"/>
    <x v="0"/>
    <x v="6"/>
    <x v="34"/>
    <x v="10"/>
    <n v="13.8697"/>
    <n v="4.0221999999999998"/>
    <n v="9.8475000000000001"/>
  </r>
  <r>
    <x v="0"/>
    <x v="0"/>
    <x v="0"/>
    <x v="6"/>
    <x v="35"/>
    <x v="11"/>
    <n v="11.849400000000001"/>
    <n v="3.9575999999999998"/>
    <n v="7.8918000000000017"/>
  </r>
  <r>
    <x v="0"/>
    <x v="0"/>
    <x v="0"/>
    <x v="6"/>
    <x v="24"/>
    <x v="0"/>
    <n v="7.5600000000000005"/>
    <n v="2.8408500000000005"/>
    <n v="4.71915"/>
  </r>
  <r>
    <x v="0"/>
    <x v="0"/>
    <x v="0"/>
    <x v="6"/>
    <x v="25"/>
    <x v="1"/>
    <n v="9.9960000000000004"/>
    <n v="4.13"/>
    <n v="5.8660000000000005"/>
  </r>
  <r>
    <x v="0"/>
    <x v="0"/>
    <x v="0"/>
    <x v="6"/>
    <x v="26"/>
    <x v="2"/>
    <n v="13.8432"/>
    <n v="5.5223999999999993"/>
    <n v="8.3208000000000002"/>
  </r>
  <r>
    <x v="0"/>
    <x v="0"/>
    <x v="0"/>
    <x v="6"/>
    <x v="27"/>
    <x v="3"/>
    <n v="10.701600000000001"/>
    <n v="4.9559999999999995"/>
    <n v="5.7456000000000014"/>
  </r>
  <r>
    <x v="0"/>
    <x v="0"/>
    <x v="0"/>
    <x v="6"/>
    <x v="28"/>
    <x v="4"/>
    <n v="8.1648000000000014"/>
    <n v="3.2922000000000002"/>
    <n v="4.8726000000000012"/>
  </r>
  <r>
    <x v="0"/>
    <x v="0"/>
    <x v="0"/>
    <x v="6"/>
    <x v="29"/>
    <x v="5"/>
    <n v="9.8279999999999994"/>
    <n v="3.1063500000000004"/>
    <n v="6.7216499999999986"/>
  </r>
  <r>
    <x v="0"/>
    <x v="0"/>
    <x v="0"/>
    <x v="6"/>
    <x v="30"/>
    <x v="6"/>
    <n v="6.9888000000000003"/>
    <n v="2.5015999999999998"/>
    <n v="4.4872000000000005"/>
  </r>
  <r>
    <x v="0"/>
    <x v="0"/>
    <x v="0"/>
    <x v="6"/>
    <x v="31"/>
    <x v="7"/>
    <n v="7.5600000000000005"/>
    <n v="2.7346500000000002"/>
    <n v="4.8253500000000003"/>
  </r>
  <r>
    <x v="0"/>
    <x v="0"/>
    <x v="0"/>
    <x v="6"/>
    <x v="32"/>
    <x v="8"/>
    <n v="9.3240000000000016"/>
    <n v="2.5369999999999999"/>
    <n v="6.7870000000000017"/>
  </r>
  <r>
    <x v="0"/>
    <x v="0"/>
    <x v="0"/>
    <x v="6"/>
    <x v="33"/>
    <x v="9"/>
    <n v="10.348800000000001"/>
    <n v="3.6757"/>
    <n v="6.6731000000000007"/>
  </r>
  <r>
    <x v="0"/>
    <x v="0"/>
    <x v="0"/>
    <x v="6"/>
    <x v="34"/>
    <x v="10"/>
    <n v="8.8452000000000002"/>
    <n v="3.9500500000000001"/>
    <n v="4.8951500000000001"/>
  </r>
  <r>
    <x v="0"/>
    <x v="0"/>
    <x v="0"/>
    <x v="6"/>
    <x v="35"/>
    <x v="11"/>
    <n v="8.4672000000000001"/>
    <n v="3.1152000000000002"/>
    <n v="5.3520000000000003"/>
  </r>
  <r>
    <x v="0"/>
    <x v="0"/>
    <x v="0"/>
    <x v="6"/>
    <x v="24"/>
    <x v="0"/>
    <n v="0.61919999999999997"/>
    <n v="0.26730000000000004"/>
    <n v="0.35189999999999994"/>
  </r>
  <r>
    <x v="0"/>
    <x v="0"/>
    <x v="0"/>
    <x v="6"/>
    <x v="25"/>
    <x v="1"/>
    <n v="1.288"/>
    <n v="0.504"/>
    <n v="0.78400000000000003"/>
  </r>
  <r>
    <x v="0"/>
    <x v="0"/>
    <x v="0"/>
    <x v="6"/>
    <x v="26"/>
    <x v="2"/>
    <n v="1.4080000000000001"/>
    <n v="0.38880000000000003"/>
    <n v="1.0192000000000001"/>
  </r>
  <r>
    <x v="0"/>
    <x v="0"/>
    <x v="0"/>
    <x v="6"/>
    <x v="27"/>
    <x v="3"/>
    <n v="0.95200000000000007"/>
    <n v="0.43259999999999998"/>
    <n v="0.51940000000000008"/>
  </r>
  <r>
    <x v="0"/>
    <x v="0"/>
    <x v="0"/>
    <x v="6"/>
    <x v="28"/>
    <x v="4"/>
    <n v="1.0656000000000001"/>
    <n v="0.29160000000000003"/>
    <n v="0.77400000000000002"/>
  </r>
  <r>
    <x v="0"/>
    <x v="0"/>
    <x v="0"/>
    <x v="6"/>
    <x v="29"/>
    <x v="5"/>
    <n v="0.94640000000000002"/>
    <n v="0.35490000000000005"/>
    <n v="0.59149999999999991"/>
  </r>
  <r>
    <x v="0"/>
    <x v="0"/>
    <x v="0"/>
    <x v="6"/>
    <x v="30"/>
    <x v="6"/>
    <n v="0.54400000000000004"/>
    <n v="0.23759999999999998"/>
    <n v="0.30640000000000006"/>
  </r>
  <r>
    <x v="0"/>
    <x v="0"/>
    <x v="0"/>
    <x v="6"/>
    <x v="31"/>
    <x v="7"/>
    <n v="0.81359999999999988"/>
    <n v="0.30509999999999998"/>
    <n v="0.50849999999999995"/>
  </r>
  <r>
    <x v="0"/>
    <x v="0"/>
    <x v="0"/>
    <x v="6"/>
    <x v="32"/>
    <x v="8"/>
    <n v="0.85600000000000009"/>
    <n v="0.35399999999999998"/>
    <n v="0.50200000000000011"/>
  </r>
  <r>
    <x v="0"/>
    <x v="0"/>
    <x v="0"/>
    <x v="6"/>
    <x v="33"/>
    <x v="9"/>
    <n v="1.1648000000000001"/>
    <n v="0.47040000000000004"/>
    <n v="0.69440000000000002"/>
  </r>
  <r>
    <x v="0"/>
    <x v="0"/>
    <x v="0"/>
    <x v="6"/>
    <x v="34"/>
    <x v="10"/>
    <n v="0.99839999999999995"/>
    <n v="0.41340000000000005"/>
    <n v="0.58499999999999996"/>
  </r>
  <r>
    <x v="0"/>
    <x v="0"/>
    <x v="0"/>
    <x v="6"/>
    <x v="35"/>
    <x v="11"/>
    <n v="0.97919999999999996"/>
    <n v="0.33479999999999999"/>
    <n v="0.64439999999999997"/>
  </r>
  <r>
    <x v="0"/>
    <x v="0"/>
    <x v="0"/>
    <x v="6"/>
    <x v="24"/>
    <x v="0"/>
    <n v="16.315200000000001"/>
    <n v="6.0434999999999999"/>
    <n v="10.271700000000001"/>
  </r>
  <r>
    <x v="0"/>
    <x v="0"/>
    <x v="0"/>
    <x v="6"/>
    <x v="25"/>
    <x v="1"/>
    <n v="22.668800000000001"/>
    <n v="11.06"/>
    <n v="11.6088"/>
  </r>
  <r>
    <x v="0"/>
    <x v="0"/>
    <x v="0"/>
    <x v="6"/>
    <x v="26"/>
    <x v="2"/>
    <n v="25.344000000000001"/>
    <n v="14.9152"/>
    <n v="10.428800000000001"/>
  </r>
  <r>
    <x v="0"/>
    <x v="0"/>
    <x v="0"/>
    <x v="6"/>
    <x v="27"/>
    <x v="3"/>
    <n v="20.697600000000001"/>
    <n v="13.050800000000001"/>
    <n v="7.6468000000000007"/>
  </r>
  <r>
    <x v="0"/>
    <x v="0"/>
    <x v="0"/>
    <x v="6"/>
    <x v="28"/>
    <x v="4"/>
    <n v="24.288"/>
    <n v="7.6788000000000007"/>
    <n v="16.609200000000001"/>
  </r>
  <r>
    <x v="0"/>
    <x v="0"/>
    <x v="0"/>
    <x v="6"/>
    <x v="29"/>
    <x v="5"/>
    <n v="22.4224"/>
    <n v="8.7294999999999998"/>
    <n v="13.6929"/>
  </r>
  <r>
    <x v="0"/>
    <x v="0"/>
    <x v="0"/>
    <x v="6"/>
    <x v="30"/>
    <x v="6"/>
    <n v="14.6432"/>
    <n v="5.0560000000000009"/>
    <n v="9.5871999999999993"/>
  </r>
  <r>
    <x v="0"/>
    <x v="0"/>
    <x v="0"/>
    <x v="6"/>
    <x v="31"/>
    <x v="7"/>
    <n v="17.899199999999997"/>
    <n v="7.892100000000001"/>
    <n v="10.007099999999996"/>
  </r>
  <r>
    <x v="0"/>
    <x v="0"/>
    <x v="0"/>
    <x v="6"/>
    <x v="32"/>
    <x v="8"/>
    <n v="18.480000000000004"/>
    <n v="8.7690000000000019"/>
    <n v="9.7110000000000021"/>
  </r>
  <r>
    <x v="0"/>
    <x v="0"/>
    <x v="0"/>
    <x v="6"/>
    <x v="33"/>
    <x v="9"/>
    <n v="20.697600000000001"/>
    <n v="11.502400000000002"/>
    <n v="9.1951999999999998"/>
  </r>
  <r>
    <x v="0"/>
    <x v="0"/>
    <x v="0"/>
    <x v="6"/>
    <x v="34"/>
    <x v="10"/>
    <n v="24.4816"/>
    <n v="10.6808"/>
    <n v="13.800800000000001"/>
  </r>
  <r>
    <x v="0"/>
    <x v="0"/>
    <x v="0"/>
    <x v="6"/>
    <x v="35"/>
    <x v="11"/>
    <n v="18.585599999999999"/>
    <n v="9.6696000000000009"/>
    <n v="8.9159999999999986"/>
  </r>
  <r>
    <x v="0"/>
    <x v="0"/>
    <x v="0"/>
    <x v="6"/>
    <x v="24"/>
    <x v="0"/>
    <n v="15.983099999999999"/>
    <n v="3.8758500000000002"/>
    <n v="12.107249999999999"/>
  </r>
  <r>
    <x v="0"/>
    <x v="0"/>
    <x v="0"/>
    <x v="6"/>
    <x v="25"/>
    <x v="1"/>
    <n v="18.120200000000001"/>
    <n v="7.6230000000000002"/>
    <n v="10.497199999999999"/>
  </r>
  <r>
    <x v="0"/>
    <x v="0"/>
    <x v="0"/>
    <x v="6"/>
    <x v="26"/>
    <x v="2"/>
    <n v="19.7456"/>
    <n v="8.3160000000000007"/>
    <n v="11.429599999999999"/>
  </r>
  <r>
    <x v="0"/>
    <x v="0"/>
    <x v="0"/>
    <x v="6"/>
    <x v="27"/>
    <x v="3"/>
    <n v="18.752300000000002"/>
    <n v="6.1677"/>
    <n v="12.584600000000002"/>
  </r>
  <r>
    <x v="0"/>
    <x v="0"/>
    <x v="0"/>
    <x v="6"/>
    <x v="28"/>
    <x v="4"/>
    <n v="16.7958"/>
    <n v="6.7122000000000002"/>
    <n v="10.083600000000001"/>
  </r>
  <r>
    <x v="0"/>
    <x v="0"/>
    <x v="0"/>
    <x v="6"/>
    <x v="29"/>
    <x v="5"/>
    <n v="22.499749999999999"/>
    <n v="6.0488999999999997"/>
    <n v="16.450849999999999"/>
  </r>
  <r>
    <x v="0"/>
    <x v="0"/>
    <x v="0"/>
    <x v="6"/>
    <x v="30"/>
    <x v="6"/>
    <n v="13.6052"/>
    <n v="4.3956"/>
    <n v="9.2096"/>
  </r>
  <r>
    <x v="0"/>
    <x v="0"/>
    <x v="0"/>
    <x v="6"/>
    <x v="31"/>
    <x v="7"/>
    <n v="14.764050000000001"/>
    <n v="4.4995500000000002"/>
    <n v="10.264500000000002"/>
  </r>
  <r>
    <x v="0"/>
    <x v="0"/>
    <x v="0"/>
    <x v="6"/>
    <x v="32"/>
    <x v="8"/>
    <n v="14.8995"/>
    <n v="5.5934999999999997"/>
    <n v="9.3060000000000009"/>
  </r>
  <r>
    <x v="0"/>
    <x v="0"/>
    <x v="0"/>
    <x v="6"/>
    <x v="33"/>
    <x v="9"/>
    <n v="22.755600000000001"/>
    <n v="5.8211999999999993"/>
    <n v="16.934400000000004"/>
  </r>
  <r>
    <x v="0"/>
    <x v="0"/>
    <x v="0"/>
    <x v="6"/>
    <x v="34"/>
    <x v="10"/>
    <n v="17.9998"/>
    <n v="5.1480000000000006"/>
    <n v="12.851800000000001"/>
  </r>
  <r>
    <x v="0"/>
    <x v="0"/>
    <x v="0"/>
    <x v="6"/>
    <x v="35"/>
    <x v="11"/>
    <n v="18.240600000000001"/>
    <n v="4.8708"/>
    <n v="13.369800000000001"/>
  </r>
  <r>
    <x v="0"/>
    <x v="0"/>
    <x v="0"/>
    <x v="6"/>
    <x v="24"/>
    <x v="0"/>
    <n v="4.9261499999999998"/>
    <n v="2.3868"/>
    <n v="2.5393499999999998"/>
  </r>
  <r>
    <x v="0"/>
    <x v="0"/>
    <x v="0"/>
    <x v="6"/>
    <x v="25"/>
    <x v="1"/>
    <n v="7.6628999999999996"/>
    <n v="3.7856000000000001"/>
    <n v="3.8772999999999995"/>
  </r>
  <r>
    <x v="0"/>
    <x v="0"/>
    <x v="0"/>
    <x v="6"/>
    <x v="26"/>
    <x v="2"/>
    <n v="8.8559999999999999"/>
    <n v="4.3680000000000003"/>
    <n v="4.4879999999999995"/>
  </r>
  <r>
    <x v="0"/>
    <x v="0"/>
    <x v="0"/>
    <x v="6"/>
    <x v="27"/>
    <x v="3"/>
    <n v="8.3516999999999992"/>
    <n v="3.64"/>
    <n v="4.7116999999999987"/>
  </r>
  <r>
    <x v="0"/>
    <x v="0"/>
    <x v="0"/>
    <x v="6"/>
    <x v="28"/>
    <x v="4"/>
    <n v="6.9371999999999998"/>
    <n v="3.12"/>
    <n v="3.8171999999999997"/>
  </r>
  <r>
    <x v="0"/>
    <x v="0"/>
    <x v="0"/>
    <x v="6"/>
    <x v="29"/>
    <x v="5"/>
    <n v="9.5140499999999992"/>
    <n v="3.4137999999999997"/>
    <n v="6.1002499999999991"/>
  </r>
  <r>
    <x v="0"/>
    <x v="0"/>
    <x v="0"/>
    <x v="6"/>
    <x v="30"/>
    <x v="6"/>
    <n v="5.6087999999999996"/>
    <n v="2.3919999999999999"/>
    <n v="3.2167999999999997"/>
  </r>
  <r>
    <x v="0"/>
    <x v="0"/>
    <x v="0"/>
    <x v="6"/>
    <x v="31"/>
    <x v="7"/>
    <n v="4.7047499999999998"/>
    <n v="2.4102000000000001"/>
    <n v="2.2945499999999996"/>
  </r>
  <r>
    <x v="0"/>
    <x v="0"/>
    <x v="0"/>
    <x v="6"/>
    <x v="32"/>
    <x v="8"/>
    <n v="5.6580000000000004"/>
    <n v="2.7820000000000005"/>
    <n v="2.8759999999999999"/>
  </r>
  <r>
    <x v="0"/>
    <x v="0"/>
    <x v="0"/>
    <x v="6"/>
    <x v="33"/>
    <x v="9"/>
    <n v="9.3849"/>
    <n v="3.7856000000000001"/>
    <n v="5.5992999999999995"/>
  </r>
  <r>
    <x v="0"/>
    <x v="0"/>
    <x v="0"/>
    <x v="6"/>
    <x v="34"/>
    <x v="10"/>
    <n v="6.3960000000000008"/>
    <n v="3.9883999999999995"/>
    <n v="2.4076000000000013"/>
  </r>
  <r>
    <x v="0"/>
    <x v="0"/>
    <x v="0"/>
    <x v="6"/>
    <x v="35"/>
    <x v="11"/>
    <n v="8.4131999999999998"/>
    <n v="3.3072000000000004"/>
    <n v="5.1059999999999999"/>
  </r>
  <r>
    <x v="1"/>
    <x v="1"/>
    <x v="1"/>
    <x v="0"/>
    <x v="24"/>
    <x v="0"/>
    <n v="234.69749999999999"/>
    <n v="107.71380000000002"/>
    <n v="126.98369999999997"/>
  </r>
  <r>
    <x v="1"/>
    <x v="1"/>
    <x v="1"/>
    <x v="0"/>
    <x v="25"/>
    <x v="1"/>
    <n v="453.47399999999999"/>
    <n v="161.40600000000001"/>
    <n v="292.06799999999998"/>
  </r>
  <r>
    <x v="1"/>
    <x v="1"/>
    <x v="1"/>
    <x v="0"/>
    <x v="26"/>
    <x v="2"/>
    <n v="474.33600000000001"/>
    <n v="189.73440000000002"/>
    <n v="284.60159999999996"/>
  </r>
  <r>
    <x v="1"/>
    <x v="1"/>
    <x v="1"/>
    <x v="0"/>
    <x v="27"/>
    <x v="3"/>
    <n v="403.51500000000004"/>
    <n v="141.42240000000001"/>
    <n v="262.09260000000006"/>
  </r>
  <r>
    <x v="1"/>
    <x v="1"/>
    <x v="1"/>
    <x v="0"/>
    <x v="28"/>
    <x v="4"/>
    <n v="296.46000000000004"/>
    <n v="106.7256"/>
    <n v="189.73440000000005"/>
  </r>
  <r>
    <x v="1"/>
    <x v="1"/>
    <x v="1"/>
    <x v="0"/>
    <x v="29"/>
    <x v="5"/>
    <n v="328.30200000000002"/>
    <n v="159.86880000000002"/>
    <n v="168.4332"/>
  </r>
  <r>
    <x v="1"/>
    <x v="1"/>
    <x v="1"/>
    <x v="0"/>
    <x v="30"/>
    <x v="6"/>
    <n v="254.73599999999999"/>
    <n v="95.74560000000001"/>
    <n v="158.99039999999997"/>
  </r>
  <r>
    <x v="1"/>
    <x v="1"/>
    <x v="1"/>
    <x v="0"/>
    <x v="31"/>
    <x v="7"/>
    <n v="207.52199999999999"/>
    <n v="80.044200000000018"/>
    <n v="127.47779999999997"/>
  </r>
  <r>
    <x v="1"/>
    <x v="1"/>
    <x v="1"/>
    <x v="0"/>
    <x v="32"/>
    <x v="8"/>
    <n v="230.57999999999998"/>
    <n v="88.938000000000002"/>
    <n v="141.642"/>
  </r>
  <r>
    <x v="1"/>
    <x v="1"/>
    <x v="1"/>
    <x v="0"/>
    <x v="33"/>
    <x v="9"/>
    <n v="311.28300000000002"/>
    <n v="159.86879999999999"/>
    <n v="151.41420000000002"/>
  </r>
  <r>
    <x v="1"/>
    <x v="1"/>
    <x v="1"/>
    <x v="0"/>
    <x v="34"/>
    <x v="10"/>
    <n v="317.59650000000005"/>
    <n v="154.15920000000003"/>
    <n v="163.43730000000002"/>
  </r>
  <r>
    <x v="1"/>
    <x v="1"/>
    <x v="1"/>
    <x v="0"/>
    <x v="35"/>
    <x v="11"/>
    <n v="391.98600000000005"/>
    <n v="138.34799999999998"/>
    <n v="253.63800000000006"/>
  </r>
  <r>
    <x v="1"/>
    <x v="1"/>
    <x v="1"/>
    <x v="1"/>
    <x v="24"/>
    <x v="0"/>
    <n v="103.09679999999999"/>
    <n v="80.5518"/>
    <n v="22.544999999999987"/>
  </r>
  <r>
    <x v="1"/>
    <x v="1"/>
    <x v="1"/>
    <x v="1"/>
    <x v="25"/>
    <x v="1"/>
    <n v="152.91359999999997"/>
    <n v="122.3194"/>
    <n v="30.594199999999972"/>
  </r>
  <r>
    <x v="1"/>
    <x v="1"/>
    <x v="1"/>
    <x v="1"/>
    <x v="26"/>
    <x v="2"/>
    <n v="174.75839999999999"/>
    <n v="175.59440000000001"/>
    <n v="-0.83600000000001273"/>
  </r>
  <r>
    <x v="1"/>
    <x v="1"/>
    <x v="1"/>
    <x v="1"/>
    <x v="27"/>
    <x v="3"/>
    <n v="171.5616"/>
    <n v="144.69490000000002"/>
    <n v="26.86669999999998"/>
  </r>
  <r>
    <x v="1"/>
    <x v="1"/>
    <x v="1"/>
    <x v="1"/>
    <x v="28"/>
    <x v="4"/>
    <n v="143.85599999999999"/>
    <n v="143.20320000000001"/>
    <n v="0.65279999999998495"/>
  </r>
  <r>
    <x v="1"/>
    <x v="1"/>
    <x v="1"/>
    <x v="1"/>
    <x v="29"/>
    <x v="5"/>
    <n v="174.89160000000001"/>
    <n v="145.44075000000001"/>
    <n v="29.450850000000003"/>
  </r>
  <r>
    <x v="1"/>
    <x v="1"/>
    <x v="1"/>
    <x v="1"/>
    <x v="30"/>
    <x v="6"/>
    <n v="120.41279999999999"/>
    <n v="92.911600000000007"/>
    <n v="27.501199999999983"/>
  </r>
  <r>
    <x v="1"/>
    <x v="1"/>
    <x v="1"/>
    <x v="1"/>
    <x v="31"/>
    <x v="7"/>
    <n v="106.6932"/>
    <n v="97.812899999999999"/>
    <n v="8.8803000000000054"/>
  </r>
  <r>
    <x v="1"/>
    <x v="1"/>
    <x v="1"/>
    <x v="1"/>
    <x v="32"/>
    <x v="8"/>
    <n v="159.83999999999997"/>
    <n v="124.66349999999998"/>
    <n v="35.17649999999999"/>
  </r>
  <r>
    <x v="1"/>
    <x v="1"/>
    <x v="1"/>
    <x v="1"/>
    <x v="33"/>
    <x v="9"/>
    <n v="184.61519999999999"/>
    <n v="167.07040000000003"/>
    <n v="17.544799999999952"/>
  </r>
  <r>
    <x v="1"/>
    <x v="1"/>
    <x v="1"/>
    <x v="1"/>
    <x v="34"/>
    <x v="10"/>
    <n v="166.2336"/>
    <n v="150.98135000000002"/>
    <n v="15.252249999999975"/>
  </r>
  <r>
    <x v="1"/>
    <x v="1"/>
    <x v="1"/>
    <x v="1"/>
    <x v="35"/>
    <x v="11"/>
    <n v="127.87200000000001"/>
    <n v="103.56660000000001"/>
    <n v="24.305400000000006"/>
  </r>
  <r>
    <x v="1"/>
    <x v="1"/>
    <x v="1"/>
    <x v="2"/>
    <x v="24"/>
    <x v="0"/>
    <n v="69.765299999999996"/>
    <n v="55.8018"/>
    <n v="13.963499999999996"/>
  </r>
  <r>
    <x v="1"/>
    <x v="1"/>
    <x v="1"/>
    <x v="2"/>
    <x v="25"/>
    <x v="1"/>
    <n v="145.94579999999999"/>
    <n v="73.333399999999997"/>
    <n v="72.612399999999994"/>
  </r>
  <r>
    <x v="1"/>
    <x v="1"/>
    <x v="1"/>
    <x v="2"/>
    <x v="26"/>
    <x v="2"/>
    <n v="155.39040000000003"/>
    <n v="81.243999999999986"/>
    <n v="74.146400000000042"/>
  </r>
  <r>
    <x v="1"/>
    <x v="1"/>
    <x v="1"/>
    <x v="2"/>
    <x v="27"/>
    <x v="3"/>
    <n v="142.20359999999999"/>
    <n v="74.83"/>
    <n v="67.373599999999996"/>
  </r>
  <r>
    <x v="1"/>
    <x v="1"/>
    <x v="1"/>
    <x v="2"/>
    <x v="28"/>
    <x v="4"/>
    <n v="105.85080000000001"/>
    <n v="53.877600000000001"/>
    <n v="51.973200000000006"/>
  </r>
  <r>
    <x v="1"/>
    <x v="1"/>
    <x v="1"/>
    <x v="2"/>
    <x v="29"/>
    <x v="5"/>
    <n v="121.6215"/>
    <n v="55.588000000000001"/>
    <n v="66.033500000000004"/>
  </r>
  <r>
    <x v="1"/>
    <x v="1"/>
    <x v="1"/>
    <x v="2"/>
    <x v="30"/>
    <x v="6"/>
    <n v="79.833600000000004"/>
    <n v="51.311999999999998"/>
    <n v="28.521600000000007"/>
  </r>
  <r>
    <x v="1"/>
    <x v="1"/>
    <x v="1"/>
    <x v="2"/>
    <x v="31"/>
    <x v="7"/>
    <n v="91.416599999999988"/>
    <n v="42.813450000000003"/>
    <n v="48.603149999999985"/>
  </r>
  <r>
    <x v="1"/>
    <x v="1"/>
    <x v="1"/>
    <x v="2"/>
    <x v="32"/>
    <x v="8"/>
    <n v="87.318000000000012"/>
    <n v="51.846499999999999"/>
    <n v="35.471500000000013"/>
  </r>
  <r>
    <x v="1"/>
    <x v="1"/>
    <x v="1"/>
    <x v="2"/>
    <x v="33"/>
    <x v="9"/>
    <n v="111.01860000000001"/>
    <n v="77.0749"/>
    <n v="33.943700000000007"/>
  </r>
  <r>
    <x v="1"/>
    <x v="1"/>
    <x v="1"/>
    <x v="2"/>
    <x v="34"/>
    <x v="10"/>
    <n v="97.297199999999989"/>
    <n v="72.264399999999995"/>
    <n v="25.032799999999995"/>
  </r>
  <r>
    <x v="1"/>
    <x v="1"/>
    <x v="1"/>
    <x v="2"/>
    <x v="35"/>
    <x v="11"/>
    <n v="115.4736"/>
    <n v="58.367400000000004"/>
    <n v="57.106200000000001"/>
  </r>
  <r>
    <x v="1"/>
    <x v="1"/>
    <x v="1"/>
    <x v="3"/>
    <x v="24"/>
    <x v="0"/>
    <n v="160.60499999999999"/>
    <n v="100.03949999999999"/>
    <n v="60.5655"/>
  </r>
  <r>
    <x v="1"/>
    <x v="1"/>
    <x v="1"/>
    <x v="3"/>
    <x v="25"/>
    <x v="1"/>
    <n v="337.12"/>
    <n v="172.17200000000003"/>
    <n v="164.94799999999998"/>
  </r>
  <r>
    <x v="1"/>
    <x v="1"/>
    <x v="1"/>
    <x v="3"/>
    <x v="26"/>
    <x v="2"/>
    <n v="368.08000000000004"/>
    <n v="225.148"/>
    <n v="142.93200000000004"/>
  </r>
  <r>
    <x v="1"/>
    <x v="1"/>
    <x v="1"/>
    <x v="3"/>
    <x v="27"/>
    <x v="3"/>
    <n v="340.13"/>
    <n v="195.34899999999999"/>
    <n v="144.78100000000001"/>
  </r>
  <r>
    <x v="1"/>
    <x v="1"/>
    <x v="1"/>
    <x v="3"/>
    <x v="28"/>
    <x v="4"/>
    <n v="258"/>
    <n v="170.28"/>
    <n v="87.72"/>
  </r>
  <r>
    <x v="1"/>
    <x v="1"/>
    <x v="1"/>
    <x v="3"/>
    <x v="29"/>
    <x v="5"/>
    <n v="279.5"/>
    <n v="161.41125"/>
    <n v="118.08875"/>
  </r>
  <r>
    <x v="1"/>
    <x v="1"/>
    <x v="1"/>
    <x v="3"/>
    <x v="30"/>
    <x v="6"/>
    <n v="159.96"/>
    <n v="103.11400000000002"/>
    <n v="56.845999999999989"/>
  </r>
  <r>
    <x v="1"/>
    <x v="1"/>
    <x v="1"/>
    <x v="3"/>
    <x v="31"/>
    <x v="7"/>
    <n v="185.76"/>
    <n v="118.13175000000001"/>
    <n v="67.62824999999998"/>
  </r>
  <r>
    <x v="1"/>
    <x v="1"/>
    <x v="1"/>
    <x v="3"/>
    <x v="32"/>
    <x v="8"/>
    <n v="238.65000000000003"/>
    <n v="121.7975"/>
    <n v="116.85250000000003"/>
  </r>
  <r>
    <x v="1"/>
    <x v="1"/>
    <x v="1"/>
    <x v="3"/>
    <x v="33"/>
    <x v="9"/>
    <n v="288.95999999999998"/>
    <n v="193.6935"/>
    <n v="95.266499999999979"/>
  </r>
  <r>
    <x v="1"/>
    <x v="1"/>
    <x v="1"/>
    <x v="3"/>
    <x v="34"/>
    <x v="10"/>
    <n v="229.19"/>
    <n v="155.26224999999999"/>
    <n v="73.927750000000003"/>
  </r>
  <r>
    <x v="1"/>
    <x v="1"/>
    <x v="1"/>
    <x v="3"/>
    <x v="35"/>
    <x v="11"/>
    <n v="250.26"/>
    <n v="161.76599999999999"/>
    <n v="88.494"/>
  </r>
  <r>
    <x v="1"/>
    <x v="1"/>
    <x v="1"/>
    <x v="4"/>
    <x v="24"/>
    <x v="0"/>
    <n v="212.00400000000002"/>
    <n v="116.24039999999999"/>
    <n v="95.763600000000025"/>
  </r>
  <r>
    <x v="1"/>
    <x v="1"/>
    <x v="1"/>
    <x v="4"/>
    <x v="25"/>
    <x v="1"/>
    <n v="310.54659999999996"/>
    <n v="196.20720000000003"/>
    <n v="114.33939999999993"/>
  </r>
  <r>
    <x v="1"/>
    <x v="1"/>
    <x v="1"/>
    <x v="4"/>
    <x v="26"/>
    <x v="2"/>
    <n v="364.33279999999996"/>
    <n v="252.81599999999997"/>
    <n v="111.51679999999999"/>
  </r>
  <r>
    <x v="1"/>
    <x v="1"/>
    <x v="1"/>
    <x v="4"/>
    <x v="27"/>
    <x v="3"/>
    <n v="266.5754"/>
    <n v="155.81160000000003"/>
    <n v="110.76379999999997"/>
  </r>
  <r>
    <x v="1"/>
    <x v="1"/>
    <x v="1"/>
    <x v="4"/>
    <x v="28"/>
    <x v="4"/>
    <n v="244.98240000000001"/>
    <n v="146.7432"/>
    <n v="98.239200000000011"/>
  </r>
  <r>
    <x v="1"/>
    <x v="1"/>
    <x v="1"/>
    <x v="4"/>
    <x v="29"/>
    <x v="5"/>
    <n v="296.0204"/>
    <n v="187.55100000000002"/>
    <n v="108.46939999999998"/>
  </r>
  <r>
    <x v="1"/>
    <x v="1"/>
    <x v="1"/>
    <x v="4"/>
    <x v="30"/>
    <x v="6"/>
    <n v="130.3432"/>
    <n v="115.41600000000001"/>
    <n v="14.927199999999985"/>
  </r>
  <r>
    <x v="1"/>
    <x v="1"/>
    <x v="1"/>
    <x v="4"/>
    <x v="31"/>
    <x v="7"/>
    <n v="153.7029"/>
    <n v="106.3476"/>
    <n v="47.3553"/>
  </r>
  <r>
    <x v="1"/>
    <x v="1"/>
    <x v="1"/>
    <x v="4"/>
    <x v="32"/>
    <x v="8"/>
    <n v="223.78199999999998"/>
    <n v="142.89600000000002"/>
    <n v="80.885999999999967"/>
  </r>
  <r>
    <x v="1"/>
    <x v="1"/>
    <x v="1"/>
    <x v="4"/>
    <x v="33"/>
    <x v="9"/>
    <n v="299.55380000000002"/>
    <n v="228.9084"/>
    <n v="70.645400000000024"/>
  </r>
  <r>
    <x v="1"/>
    <x v="1"/>
    <x v="1"/>
    <x v="4"/>
    <x v="34"/>
    <x v="10"/>
    <n v="242.43049999999999"/>
    <n v="194.69580000000002"/>
    <n v="47.734699999999975"/>
  </r>
  <r>
    <x v="1"/>
    <x v="1"/>
    <x v="1"/>
    <x v="4"/>
    <x v="35"/>
    <x v="11"/>
    <n v="275.60519999999997"/>
    <n v="156.636"/>
    <n v="118.96919999999997"/>
  </r>
  <r>
    <x v="1"/>
    <x v="1"/>
    <x v="1"/>
    <x v="5"/>
    <x v="24"/>
    <x v="0"/>
    <n v="58.123800000000003"/>
    <n v="31.237649999999999"/>
    <n v="26.886150000000004"/>
  </r>
  <r>
    <x v="1"/>
    <x v="1"/>
    <x v="1"/>
    <x v="5"/>
    <x v="25"/>
    <x v="1"/>
    <n v="98.71820000000001"/>
    <n v="62.989500000000007"/>
    <n v="35.728700000000003"/>
  </r>
  <r>
    <x v="1"/>
    <x v="1"/>
    <x v="1"/>
    <x v="5"/>
    <x v="26"/>
    <x v="2"/>
    <n v="89.623999999999995"/>
    <n v="76.101600000000005"/>
    <n v="13.52239999999999"/>
  </r>
  <r>
    <x v="1"/>
    <x v="1"/>
    <x v="1"/>
    <x v="5"/>
    <x v="27"/>
    <x v="3"/>
    <n v="80.266199999999998"/>
    <n v="54.590900000000005"/>
    <n v="25.675299999999993"/>
  </r>
  <r>
    <x v="1"/>
    <x v="1"/>
    <x v="1"/>
    <x v="5"/>
    <x v="28"/>
    <x v="4"/>
    <n v="82.243200000000002"/>
    <n v="57.59040000000001"/>
    <n v="24.652799999999992"/>
  </r>
  <r>
    <x v="1"/>
    <x v="1"/>
    <x v="1"/>
    <x v="5"/>
    <x v="29"/>
    <x v="5"/>
    <n v="77.959699999999998"/>
    <n v="44.564"/>
    <n v="33.395699999999998"/>
  </r>
  <r>
    <x v="1"/>
    <x v="1"/>
    <x v="1"/>
    <x v="5"/>
    <x v="30"/>
    <x v="6"/>
    <n v="46.393599999999999"/>
    <n v="30.852"/>
    <n v="15.541599999999999"/>
  </r>
  <r>
    <x v="1"/>
    <x v="1"/>
    <x v="1"/>
    <x v="5"/>
    <x v="31"/>
    <x v="7"/>
    <n v="61.682400000000001"/>
    <n v="45.121049999999997"/>
    <n v="16.561350000000004"/>
  </r>
  <r>
    <x v="1"/>
    <x v="1"/>
    <x v="1"/>
    <x v="5"/>
    <x v="32"/>
    <x v="8"/>
    <n v="73.149000000000015"/>
    <n v="34.708500000000001"/>
    <n v="38.440500000000014"/>
  </r>
  <r>
    <x v="1"/>
    <x v="1"/>
    <x v="1"/>
    <x v="5"/>
    <x v="33"/>
    <x v="9"/>
    <n v="97.795600000000007"/>
    <n v="58.190300000000001"/>
    <n v="39.605300000000007"/>
  </r>
  <r>
    <x v="1"/>
    <x v="1"/>
    <x v="1"/>
    <x v="5"/>
    <x v="34"/>
    <x v="10"/>
    <n v="98.520499999999998"/>
    <n v="62.946649999999991"/>
    <n v="35.573850000000007"/>
  </r>
  <r>
    <x v="1"/>
    <x v="1"/>
    <x v="1"/>
    <x v="5"/>
    <x v="35"/>
    <x v="11"/>
    <n v="75.125999999999991"/>
    <n v="47.306400000000004"/>
    <n v="27.819599999999987"/>
  </r>
  <r>
    <x v="1"/>
    <x v="1"/>
    <x v="1"/>
    <x v="6"/>
    <x v="24"/>
    <x v="0"/>
    <n v="9.1853999999999996"/>
    <n v="3.4821000000000004"/>
    <n v="5.7032999999999987"/>
  </r>
  <r>
    <x v="1"/>
    <x v="1"/>
    <x v="1"/>
    <x v="6"/>
    <x v="25"/>
    <x v="1"/>
    <n v="20.241900000000001"/>
    <n v="5.1611000000000002"/>
    <n v="15.0808"/>
  </r>
  <r>
    <x v="1"/>
    <x v="1"/>
    <x v="1"/>
    <x v="6"/>
    <x v="26"/>
    <x v="2"/>
    <n v="18.8568"/>
    <n v="5.1975999999999996"/>
    <n v="13.6592"/>
  </r>
  <r>
    <x v="1"/>
    <x v="1"/>
    <x v="1"/>
    <x v="6"/>
    <x v="27"/>
    <x v="3"/>
    <n v="19.901700000000002"/>
    <n v="4.9055999999999997"/>
    <n v="14.996100000000002"/>
  </r>
  <r>
    <x v="1"/>
    <x v="1"/>
    <x v="1"/>
    <x v="6"/>
    <x v="28"/>
    <x v="4"/>
    <n v="16.183800000000002"/>
    <n v="4.7742000000000004"/>
    <n v="11.409600000000001"/>
  </r>
  <r>
    <x v="1"/>
    <x v="1"/>
    <x v="1"/>
    <x v="6"/>
    <x v="29"/>
    <x v="5"/>
    <n v="18.0063"/>
    <n v="4.2230499999999997"/>
    <n v="13.783249999999999"/>
  </r>
  <r>
    <x v="1"/>
    <x v="1"/>
    <x v="1"/>
    <x v="6"/>
    <x v="30"/>
    <x v="6"/>
    <n v="10.886400000000002"/>
    <n v="3.1536"/>
    <n v="7.7328000000000019"/>
  </r>
  <r>
    <x v="1"/>
    <x v="1"/>
    <x v="1"/>
    <x v="6"/>
    <x v="31"/>
    <x v="7"/>
    <n v="10.935"/>
    <n v="3.4821000000000004"/>
    <n v="7.4528999999999996"/>
  </r>
  <r>
    <x v="1"/>
    <x v="1"/>
    <x v="1"/>
    <x v="6"/>
    <x v="32"/>
    <x v="8"/>
    <n v="12.5145"/>
    <n v="2.92"/>
    <n v="9.5945"/>
  </r>
  <r>
    <x v="1"/>
    <x v="1"/>
    <x v="1"/>
    <x v="6"/>
    <x v="33"/>
    <x v="9"/>
    <n v="20.241900000000001"/>
    <n v="5.4166000000000007"/>
    <n v="14.8253"/>
  </r>
  <r>
    <x v="1"/>
    <x v="1"/>
    <x v="1"/>
    <x v="6"/>
    <x v="34"/>
    <x v="10"/>
    <n v="13.74165"/>
    <n v="4.7450000000000001"/>
    <n v="8.9966499999999989"/>
  </r>
  <r>
    <x v="1"/>
    <x v="1"/>
    <x v="1"/>
    <x v="6"/>
    <x v="35"/>
    <x v="11"/>
    <n v="15.454800000000001"/>
    <n v="4.1609999999999996"/>
    <n v="11.293800000000001"/>
  </r>
  <r>
    <x v="1"/>
    <x v="1"/>
    <x v="1"/>
    <x v="6"/>
    <x v="24"/>
    <x v="0"/>
    <n v="9.0409500000000005"/>
    <n v="2.8066499999999999"/>
    <n v="6.2343000000000011"/>
  </r>
  <r>
    <x v="1"/>
    <x v="1"/>
    <x v="1"/>
    <x v="6"/>
    <x v="25"/>
    <x v="1"/>
    <n v="12.0365"/>
    <n v="3.9249000000000001"/>
    <n v="8.1115999999999993"/>
  </r>
  <r>
    <x v="1"/>
    <x v="1"/>
    <x v="1"/>
    <x v="6"/>
    <x v="26"/>
    <x v="2"/>
    <n v="13.756"/>
    <n v="5.6951999999999998"/>
    <n v="8.0608000000000004"/>
  </r>
  <r>
    <x v="1"/>
    <x v="1"/>
    <x v="1"/>
    <x v="6"/>
    <x v="27"/>
    <x v="3"/>
    <n v="14.697199999999999"/>
    <n v="5.1597"/>
    <n v="9.5374999999999979"/>
  </r>
  <r>
    <x v="1"/>
    <x v="1"/>
    <x v="1"/>
    <x v="6"/>
    <x v="28"/>
    <x v="4"/>
    <n v="12.271799999999999"/>
    <n v="3.8556000000000004"/>
    <n v="8.4161999999999981"/>
  </r>
  <r>
    <x v="1"/>
    <x v="1"/>
    <x v="1"/>
    <x v="6"/>
    <x v="29"/>
    <x v="5"/>
    <n v="12.353250000000001"/>
    <n v="4.4635499999999997"/>
    <n v="7.8897000000000013"/>
  </r>
  <r>
    <x v="1"/>
    <x v="1"/>
    <x v="1"/>
    <x v="6"/>
    <x v="30"/>
    <x v="6"/>
    <n v="7.3124000000000002"/>
    <n v="2.5956000000000001"/>
    <n v="4.7168000000000001"/>
  </r>
  <r>
    <x v="1"/>
    <x v="1"/>
    <x v="1"/>
    <x v="6"/>
    <x v="31"/>
    <x v="7"/>
    <n v="9.7739999999999991"/>
    <n v="3.2885999999999997"/>
    <n v="6.4853999999999994"/>
  </r>
  <r>
    <x v="1"/>
    <x v="1"/>
    <x v="1"/>
    <x v="6"/>
    <x v="32"/>
    <x v="8"/>
    <n v="7.7830000000000004"/>
    <n v="3.528"/>
    <n v="4.2550000000000008"/>
  </r>
  <r>
    <x v="1"/>
    <x v="1"/>
    <x v="1"/>
    <x v="6"/>
    <x v="33"/>
    <x v="9"/>
    <n v="13.3035"/>
    <n v="3.8808000000000002"/>
    <n v="9.422699999999999"/>
  </r>
  <r>
    <x v="1"/>
    <x v="1"/>
    <x v="1"/>
    <x v="6"/>
    <x v="34"/>
    <x v="10"/>
    <n v="14.118"/>
    <n v="4.4635499999999997"/>
    <n v="9.6544500000000006"/>
  </r>
  <r>
    <x v="1"/>
    <x v="1"/>
    <x v="1"/>
    <x v="6"/>
    <x v="35"/>
    <x v="11"/>
    <n v="12.380399999999998"/>
    <n v="3.8556000000000004"/>
    <n v="8.5247999999999973"/>
  </r>
  <r>
    <x v="1"/>
    <x v="1"/>
    <x v="1"/>
    <x v="6"/>
    <x v="24"/>
    <x v="0"/>
    <n v="0.76319999999999999"/>
    <n v="0.29700000000000004"/>
    <n v="0.46619999999999995"/>
  </r>
  <r>
    <x v="1"/>
    <x v="1"/>
    <x v="1"/>
    <x v="6"/>
    <x v="25"/>
    <x v="1"/>
    <n v="1.0192000000000001"/>
    <n v="0.39899999999999997"/>
    <n v="0.62020000000000008"/>
  </r>
  <r>
    <x v="1"/>
    <x v="1"/>
    <x v="1"/>
    <x v="6"/>
    <x v="26"/>
    <x v="2"/>
    <n v="1.4208000000000001"/>
    <n v="0.44159999999999999"/>
    <n v="0.97920000000000007"/>
  </r>
  <r>
    <x v="1"/>
    <x v="1"/>
    <x v="1"/>
    <x v="6"/>
    <x v="27"/>
    <x v="3"/>
    <n v="1.3216000000000001"/>
    <n v="0.33600000000000002"/>
    <n v="0.98560000000000003"/>
  </r>
  <r>
    <x v="1"/>
    <x v="1"/>
    <x v="1"/>
    <x v="6"/>
    <x v="28"/>
    <x v="4"/>
    <n v="0.98880000000000001"/>
    <n v="0.31319999999999998"/>
    <n v="0.67559999999999998"/>
  </r>
  <r>
    <x v="1"/>
    <x v="1"/>
    <x v="1"/>
    <x v="6"/>
    <x v="29"/>
    <x v="5"/>
    <n v="1.2272000000000001"/>
    <n v="0.45239999999999997"/>
    <n v="0.77480000000000016"/>
  </r>
  <r>
    <x v="1"/>
    <x v="1"/>
    <x v="1"/>
    <x v="6"/>
    <x v="30"/>
    <x v="6"/>
    <n v="0.59520000000000006"/>
    <n v="0.27599999999999997"/>
    <n v="0.31920000000000009"/>
  </r>
  <r>
    <x v="1"/>
    <x v="1"/>
    <x v="1"/>
    <x v="6"/>
    <x v="31"/>
    <x v="7"/>
    <n v="0.72"/>
    <n v="0.24030000000000001"/>
    <n v="0.47969999999999996"/>
  </r>
  <r>
    <x v="1"/>
    <x v="1"/>
    <x v="1"/>
    <x v="6"/>
    <x v="32"/>
    <x v="8"/>
    <n v="0.84000000000000008"/>
    <n v="0.255"/>
    <n v="0.58500000000000008"/>
  </r>
  <r>
    <x v="1"/>
    <x v="1"/>
    <x v="1"/>
    <x v="6"/>
    <x v="33"/>
    <x v="9"/>
    <n v="0.95200000000000007"/>
    <n v="0.42419999999999997"/>
    <n v="0.52780000000000005"/>
  </r>
  <r>
    <x v="1"/>
    <x v="1"/>
    <x v="1"/>
    <x v="6"/>
    <x v="34"/>
    <x v="10"/>
    <n v="0.94640000000000002"/>
    <n v="0.31979999999999997"/>
    <n v="0.62660000000000005"/>
  </r>
  <r>
    <x v="1"/>
    <x v="1"/>
    <x v="1"/>
    <x v="6"/>
    <x v="35"/>
    <x v="11"/>
    <n v="1.1135999999999999"/>
    <n v="0.37080000000000002"/>
    <n v="0.7427999999999999"/>
  </r>
  <r>
    <x v="1"/>
    <x v="1"/>
    <x v="1"/>
    <x v="6"/>
    <x v="24"/>
    <x v="0"/>
    <n v="20.078550000000003"/>
    <n v="8.9676000000000009"/>
    <n v="11.110950000000003"/>
  </r>
  <r>
    <x v="1"/>
    <x v="1"/>
    <x v="1"/>
    <x v="6"/>
    <x v="25"/>
    <x v="1"/>
    <n v="27.438600000000001"/>
    <n v="12.3704"/>
    <n v="15.068200000000001"/>
  </r>
  <r>
    <x v="1"/>
    <x v="1"/>
    <x v="1"/>
    <x v="6"/>
    <x v="26"/>
    <x v="2"/>
    <n v="27.021600000000003"/>
    <n v="17.747199999999999"/>
    <n v="9.2744000000000035"/>
  </r>
  <r>
    <x v="1"/>
    <x v="1"/>
    <x v="1"/>
    <x v="6"/>
    <x v="27"/>
    <x v="3"/>
    <n v="28.606200000000001"/>
    <n v="14.607600000000001"/>
    <n v="13.9986"/>
  </r>
  <r>
    <x v="1"/>
    <x v="1"/>
    <x v="1"/>
    <x v="6"/>
    <x v="28"/>
    <x v="4"/>
    <n v="20.516399999999997"/>
    <n v="12.069599999999999"/>
    <n v="8.4467999999999979"/>
  </r>
  <r>
    <x v="1"/>
    <x v="1"/>
    <x v="1"/>
    <x v="6"/>
    <x v="29"/>
    <x v="5"/>
    <n v="27.376049999999999"/>
    <n v="11.120200000000001"/>
    <n v="16.255849999999999"/>
  </r>
  <r>
    <x v="1"/>
    <x v="1"/>
    <x v="1"/>
    <x v="6"/>
    <x v="30"/>
    <x v="6"/>
    <n v="16.012799999999999"/>
    <n v="8.9488000000000003"/>
    <n v="7.0639999999999983"/>
  </r>
  <r>
    <x v="1"/>
    <x v="1"/>
    <x v="1"/>
    <x v="6"/>
    <x v="31"/>
    <x v="7"/>
    <n v="16.888500000000001"/>
    <n v="7.7832000000000008"/>
    <n v="9.1052999999999997"/>
  </r>
  <r>
    <x v="1"/>
    <x v="1"/>
    <x v="1"/>
    <x v="6"/>
    <x v="32"/>
    <x v="8"/>
    <n v="21.684000000000001"/>
    <n v="8.0839999999999996"/>
    <n v="13.600000000000001"/>
  </r>
  <r>
    <x v="1"/>
    <x v="1"/>
    <x v="1"/>
    <x v="6"/>
    <x v="33"/>
    <x v="9"/>
    <n v="23.9358"/>
    <n v="11.712400000000001"/>
    <n v="12.2234"/>
  </r>
  <r>
    <x v="1"/>
    <x v="1"/>
    <x v="1"/>
    <x v="6"/>
    <x v="34"/>
    <x v="10"/>
    <n v="22.497149999999998"/>
    <n v="10.7536"/>
    <n v="11.743549999999997"/>
  </r>
  <r>
    <x v="1"/>
    <x v="1"/>
    <x v="1"/>
    <x v="6"/>
    <x v="35"/>
    <x v="11"/>
    <n v="26.5212"/>
    <n v="12.407999999999999"/>
    <n v="14.113200000000001"/>
  </r>
  <r>
    <x v="1"/>
    <x v="1"/>
    <x v="1"/>
    <x v="6"/>
    <x v="24"/>
    <x v="0"/>
    <n v="14.85"/>
    <n v="6.4169999999999998"/>
    <n v="8.4329999999999998"/>
  </r>
  <r>
    <x v="1"/>
    <x v="1"/>
    <x v="1"/>
    <x v="6"/>
    <x v="25"/>
    <x v="1"/>
    <n v="27.5625"/>
    <n v="7.9855999999999998"/>
    <n v="19.576900000000002"/>
  </r>
  <r>
    <x v="1"/>
    <x v="1"/>
    <x v="1"/>
    <x v="6"/>
    <x v="26"/>
    <x v="2"/>
    <n v="30.6"/>
    <n v="10.118399999999999"/>
    <n v="20.4816"/>
  </r>
  <r>
    <x v="1"/>
    <x v="1"/>
    <x v="1"/>
    <x v="6"/>
    <x v="27"/>
    <x v="3"/>
    <n v="23.625"/>
    <n v="9.9819999999999993"/>
    <n v="13.643000000000001"/>
  </r>
  <r>
    <x v="1"/>
    <x v="1"/>
    <x v="1"/>
    <x v="6"/>
    <x v="28"/>
    <x v="4"/>
    <n v="21.599999999999998"/>
    <n v="8.1840000000000011"/>
    <n v="13.415999999999997"/>
  </r>
  <r>
    <x v="1"/>
    <x v="1"/>
    <x v="1"/>
    <x v="6"/>
    <x v="29"/>
    <x v="5"/>
    <n v="23.15625"/>
    <n v="7.4958000000000009"/>
    <n v="15.660449999999999"/>
  </r>
  <r>
    <x v="1"/>
    <x v="1"/>
    <x v="1"/>
    <x v="6"/>
    <x v="30"/>
    <x v="6"/>
    <n v="14.85"/>
    <n v="5.8527999999999993"/>
    <n v="8.9971999999999994"/>
  </r>
  <r>
    <x v="1"/>
    <x v="1"/>
    <x v="1"/>
    <x v="6"/>
    <x v="31"/>
    <x v="7"/>
    <n v="15.525"/>
    <n v="4.7430000000000003"/>
    <n v="10.782"/>
  </r>
  <r>
    <x v="1"/>
    <x v="1"/>
    <x v="1"/>
    <x v="6"/>
    <x v="32"/>
    <x v="8"/>
    <n v="15"/>
    <n v="5.3319999999999999"/>
    <n v="9.6679999999999993"/>
  </r>
  <r>
    <x v="1"/>
    <x v="1"/>
    <x v="1"/>
    <x v="6"/>
    <x v="33"/>
    <x v="9"/>
    <n v="24.412500000000001"/>
    <n v="7.4647999999999994"/>
    <n v="16.947700000000001"/>
  </r>
  <r>
    <x v="1"/>
    <x v="1"/>
    <x v="1"/>
    <x v="6"/>
    <x v="34"/>
    <x v="10"/>
    <n v="19.743750000000002"/>
    <n v="8.7048000000000005"/>
    <n v="11.038950000000002"/>
  </r>
  <r>
    <x v="1"/>
    <x v="1"/>
    <x v="1"/>
    <x v="6"/>
    <x v="35"/>
    <x v="11"/>
    <n v="19.350000000000001"/>
    <n v="7.8120000000000012"/>
    <n v="11.538"/>
  </r>
  <r>
    <x v="1"/>
    <x v="1"/>
    <x v="1"/>
    <x v="6"/>
    <x v="24"/>
    <x v="0"/>
    <n v="4.8384"/>
    <n v="2.9159999999999999"/>
    <n v="1.9224000000000001"/>
  </r>
  <r>
    <x v="1"/>
    <x v="1"/>
    <x v="1"/>
    <x v="6"/>
    <x v="25"/>
    <x v="1"/>
    <n v="9.6768000000000018"/>
    <n v="4.4226000000000001"/>
    <n v="5.2542000000000018"/>
  </r>
  <r>
    <x v="1"/>
    <x v="1"/>
    <x v="1"/>
    <x v="6"/>
    <x v="26"/>
    <x v="2"/>
    <n v="11.468800000000002"/>
    <n v="4.1040000000000001"/>
    <n v="7.3648000000000016"/>
  </r>
  <r>
    <x v="1"/>
    <x v="1"/>
    <x v="1"/>
    <x v="6"/>
    <x v="27"/>
    <x v="3"/>
    <n v="10.752000000000001"/>
    <n v="3.8934000000000002"/>
    <n v="6.8586000000000009"/>
  </r>
  <r>
    <x v="1"/>
    <x v="1"/>
    <x v="1"/>
    <x v="6"/>
    <x v="28"/>
    <x v="4"/>
    <n v="7.8335999999999997"/>
    <n v="3.6936"/>
    <n v="4.1399999999999997"/>
  </r>
  <r>
    <x v="1"/>
    <x v="1"/>
    <x v="1"/>
    <x v="6"/>
    <x v="29"/>
    <x v="5"/>
    <n v="6.9888000000000003"/>
    <n v="2.8431000000000002"/>
    <n v="4.1456999999999997"/>
  </r>
  <r>
    <x v="1"/>
    <x v="1"/>
    <x v="1"/>
    <x v="6"/>
    <x v="30"/>
    <x v="6"/>
    <n v="4.9664000000000001"/>
    <n v="2.5488"/>
    <n v="2.4176000000000002"/>
  </r>
  <r>
    <x v="1"/>
    <x v="1"/>
    <x v="1"/>
    <x v="6"/>
    <x v="31"/>
    <x v="7"/>
    <n v="6.7391999999999994"/>
    <n v="2.2113"/>
    <n v="4.5278999999999989"/>
  </r>
  <r>
    <x v="1"/>
    <x v="1"/>
    <x v="1"/>
    <x v="6"/>
    <x v="32"/>
    <x v="8"/>
    <n v="5.44"/>
    <n v="3.2130000000000001"/>
    <n v="2.2270000000000003"/>
  </r>
  <r>
    <x v="1"/>
    <x v="1"/>
    <x v="1"/>
    <x v="6"/>
    <x v="33"/>
    <x v="9"/>
    <n v="10.214399999999999"/>
    <n v="3.9312000000000005"/>
    <n v="6.283199999999999"/>
  </r>
  <r>
    <x v="1"/>
    <x v="1"/>
    <x v="1"/>
    <x v="6"/>
    <x v="34"/>
    <x v="10"/>
    <n v="6.7392000000000003"/>
    <n v="3.5802000000000005"/>
    <n v="3.1589999999999998"/>
  </r>
  <r>
    <x v="1"/>
    <x v="1"/>
    <x v="1"/>
    <x v="6"/>
    <x v="35"/>
    <x v="11"/>
    <n v="8.2943999999999996"/>
    <n v="3.4020000000000006"/>
    <n v="4.8923999999999985"/>
  </r>
  <r>
    <x v="2"/>
    <x v="2"/>
    <x v="2"/>
    <x v="0"/>
    <x v="24"/>
    <x v="0"/>
    <n v="211.65300000000002"/>
    <n v="87.796800000000005"/>
    <n v="123.85620000000002"/>
  </r>
  <r>
    <x v="2"/>
    <x v="2"/>
    <x v="2"/>
    <x v="0"/>
    <x v="25"/>
    <x v="1"/>
    <n v="304.85000000000002"/>
    <n v="103.649"/>
    <n v="201.20100000000002"/>
  </r>
  <r>
    <x v="2"/>
    <x v="2"/>
    <x v="2"/>
    <x v="0"/>
    <x v="26"/>
    <x v="2"/>
    <n v="418.08000000000004"/>
    <n v="146.32800000000003"/>
    <n v="271.75200000000001"/>
  </r>
  <r>
    <x v="2"/>
    <x v="2"/>
    <x v="2"/>
    <x v="0"/>
    <x v="27"/>
    <x v="3"/>
    <n v="259.1225"/>
    <n v="124.3788"/>
    <n v="134.74369999999999"/>
  </r>
  <r>
    <x v="2"/>
    <x v="2"/>
    <x v="2"/>
    <x v="0"/>
    <x v="28"/>
    <x v="4"/>
    <n v="303.108"/>
    <n v="122.28839999999998"/>
    <n v="180.81960000000004"/>
  </r>
  <r>
    <x v="2"/>
    <x v="2"/>
    <x v="2"/>
    <x v="0"/>
    <x v="29"/>
    <x v="5"/>
    <n v="246.27525"/>
    <n v="112.0977"/>
    <n v="134.17755"/>
  </r>
  <r>
    <x v="2"/>
    <x v="2"/>
    <x v="2"/>
    <x v="0"/>
    <x v="30"/>
    <x v="6"/>
    <n v="200.33"/>
    <n v="68.983200000000011"/>
    <n v="131.3468"/>
  </r>
  <r>
    <x v="2"/>
    <x v="2"/>
    <x v="2"/>
    <x v="0"/>
    <x v="31"/>
    <x v="7"/>
    <n v="229.29074999999997"/>
    <n v="94.067999999999998"/>
    <n v="135.22274999999996"/>
  </r>
  <r>
    <x v="2"/>
    <x v="2"/>
    <x v="2"/>
    <x v="0"/>
    <x v="32"/>
    <x v="8"/>
    <n v="185.08750000000001"/>
    <n v="88.842000000000013"/>
    <n v="96.245499999999993"/>
  </r>
  <r>
    <x v="2"/>
    <x v="2"/>
    <x v="2"/>
    <x v="0"/>
    <x v="33"/>
    <x v="9"/>
    <n v="259.1225"/>
    <n v="139.01159999999999"/>
    <n v="120.11090000000002"/>
  </r>
  <r>
    <x v="2"/>
    <x v="2"/>
    <x v="2"/>
    <x v="0"/>
    <x v="34"/>
    <x v="10"/>
    <n v="305.721"/>
    <n v="90.584000000000003"/>
    <n v="215.137"/>
  </r>
  <r>
    <x v="2"/>
    <x v="2"/>
    <x v="2"/>
    <x v="0"/>
    <x v="35"/>
    <x v="11"/>
    <n v="237.78300000000002"/>
    <n v="119.15279999999998"/>
    <n v="118.63020000000003"/>
  </r>
  <r>
    <x v="2"/>
    <x v="2"/>
    <x v="2"/>
    <x v="1"/>
    <x v="24"/>
    <x v="0"/>
    <n v="95.126850000000005"/>
    <n v="74.412900000000008"/>
    <n v="20.713949999999997"/>
  </r>
  <r>
    <x v="2"/>
    <x v="2"/>
    <x v="2"/>
    <x v="1"/>
    <x v="25"/>
    <x v="1"/>
    <n v="152.85339999999999"/>
    <n v="109.2504"/>
    <n v="43.602999999999994"/>
  </r>
  <r>
    <x v="2"/>
    <x v="2"/>
    <x v="2"/>
    <x v="1"/>
    <x v="26"/>
    <x v="2"/>
    <n v="185.84"/>
    <n v="139.7216"/>
    <n v="46.118400000000008"/>
  </r>
  <r>
    <x v="2"/>
    <x v="2"/>
    <x v="2"/>
    <x v="1"/>
    <x v="27"/>
    <x v="3"/>
    <n v="139.84460000000001"/>
    <n v="144.36660000000001"/>
    <n v="-4.5219999999999914"/>
  </r>
  <r>
    <x v="2"/>
    <x v="2"/>
    <x v="2"/>
    <x v="1"/>
    <x v="28"/>
    <x v="4"/>
    <n v="136.5924"/>
    <n v="101.44680000000001"/>
    <n v="35.145599999999988"/>
  </r>
  <r>
    <x v="2"/>
    <x v="2"/>
    <x v="2"/>
    <x v="1"/>
    <x v="29"/>
    <x v="5"/>
    <n v="141.93529999999998"/>
    <n v="109.9007"/>
    <n v="32.034599999999983"/>
  </r>
  <r>
    <x v="2"/>
    <x v="2"/>
    <x v="2"/>
    <x v="1"/>
    <x v="30"/>
    <x v="6"/>
    <n v="91.061599999999999"/>
    <n v="78.036000000000016"/>
    <n v="13.025599999999983"/>
  </r>
  <r>
    <x v="2"/>
    <x v="2"/>
    <x v="2"/>
    <x v="1"/>
    <x v="31"/>
    <x v="7"/>
    <n v="114.9885"/>
    <n v="69.396299999999997"/>
    <n v="45.592200000000005"/>
  </r>
  <r>
    <x v="2"/>
    <x v="2"/>
    <x v="2"/>
    <x v="1"/>
    <x v="32"/>
    <x v="8"/>
    <n v="133.57249999999999"/>
    <n v="104.04800000000002"/>
    <n v="29.524499999999975"/>
  </r>
  <r>
    <x v="2"/>
    <x v="2"/>
    <x v="2"/>
    <x v="1"/>
    <x v="33"/>
    <x v="9"/>
    <n v="175.61880000000002"/>
    <n v="133.96180000000001"/>
    <n v="41.657000000000011"/>
  </r>
  <r>
    <x v="2"/>
    <x v="2"/>
    <x v="2"/>
    <x v="1"/>
    <x v="34"/>
    <x v="10"/>
    <n v="146.46514999999999"/>
    <n v="134.0547"/>
    <n v="12.410449999999997"/>
  </r>
  <r>
    <x v="2"/>
    <x v="2"/>
    <x v="2"/>
    <x v="1"/>
    <x v="35"/>
    <x v="11"/>
    <n v="126.83580000000001"/>
    <n v="132.66120000000001"/>
    <n v="-5.8254000000000019"/>
  </r>
  <r>
    <x v="2"/>
    <x v="2"/>
    <x v="2"/>
    <x v="2"/>
    <x v="24"/>
    <x v="0"/>
    <n v="65.123999999999995"/>
    <n v="50.373000000000005"/>
    <n v="14.750999999999991"/>
  </r>
  <r>
    <x v="2"/>
    <x v="2"/>
    <x v="2"/>
    <x v="2"/>
    <x v="25"/>
    <x v="1"/>
    <n v="118.188"/>
    <n v="63.496999999999993"/>
    <n v="54.69100000000001"/>
  </r>
  <r>
    <x v="2"/>
    <x v="2"/>
    <x v="2"/>
    <x v="2"/>
    <x v="26"/>
    <x v="2"/>
    <n v="138.93120000000002"/>
    <n v="89.551999999999992"/>
    <n v="49.379200000000026"/>
  </r>
  <r>
    <x v="2"/>
    <x v="2"/>
    <x v="2"/>
    <x v="2"/>
    <x v="27"/>
    <x v="3"/>
    <n v="119.31360000000001"/>
    <n v="61.470500000000001"/>
    <n v="57.843100000000007"/>
  </r>
  <r>
    <x v="2"/>
    <x v="2"/>
    <x v="2"/>
    <x v="2"/>
    <x v="28"/>
    <x v="4"/>
    <n v="106.12800000000001"/>
    <n v="62.532000000000004"/>
    <n v="43.596000000000011"/>
  </r>
  <r>
    <x v="2"/>
    <x v="2"/>
    <x v="2"/>
    <x v="2"/>
    <x v="29"/>
    <x v="5"/>
    <n v="99.293999999999997"/>
    <n v="69.624750000000006"/>
    <n v="29.669249999999991"/>
  </r>
  <r>
    <x v="2"/>
    <x v="2"/>
    <x v="2"/>
    <x v="2"/>
    <x v="30"/>
    <x v="6"/>
    <n v="53.385600000000004"/>
    <n v="46.32"/>
    <n v="7.0656000000000034"/>
  </r>
  <r>
    <x v="2"/>
    <x v="2"/>
    <x v="2"/>
    <x v="2"/>
    <x v="31"/>
    <x v="7"/>
    <n v="65.8476"/>
    <n v="47.333250000000007"/>
    <n v="18.514349999999993"/>
  </r>
  <r>
    <x v="2"/>
    <x v="2"/>
    <x v="2"/>
    <x v="2"/>
    <x v="32"/>
    <x v="8"/>
    <n v="78.792000000000002"/>
    <n v="48.732500000000002"/>
    <n v="30.0595"/>
  </r>
  <r>
    <x v="2"/>
    <x v="2"/>
    <x v="2"/>
    <x v="2"/>
    <x v="33"/>
    <x v="9"/>
    <n v="120.43920000000001"/>
    <n v="81.059999999999988"/>
    <n v="39.379200000000026"/>
  </r>
  <r>
    <x v="2"/>
    <x v="2"/>
    <x v="2"/>
    <x v="2"/>
    <x v="34"/>
    <x v="10"/>
    <n v="114.97200000000001"/>
    <n v="56.452500000000001"/>
    <n v="58.519500000000008"/>
  </r>
  <r>
    <x v="2"/>
    <x v="2"/>
    <x v="2"/>
    <x v="2"/>
    <x v="35"/>
    <x v="11"/>
    <n v="112.88159999999999"/>
    <n v="61.374000000000002"/>
    <n v="51.507599999999989"/>
  </r>
  <r>
    <x v="2"/>
    <x v="2"/>
    <x v="2"/>
    <x v="3"/>
    <x v="24"/>
    <x v="0"/>
    <n v="155.8656"/>
    <n v="74.995199999999997"/>
    <n v="80.870400000000004"/>
  </r>
  <r>
    <x v="2"/>
    <x v="2"/>
    <x v="2"/>
    <x v="3"/>
    <x v="25"/>
    <x v="1"/>
    <n v="270.23920000000004"/>
    <n v="148.60159999999999"/>
    <n v="121.63760000000005"/>
  </r>
  <r>
    <x v="2"/>
    <x v="2"/>
    <x v="2"/>
    <x v="3"/>
    <x v="26"/>
    <x v="2"/>
    <n v="305.95839999999998"/>
    <n v="158.72"/>
    <n v="147.23839999999998"/>
  </r>
  <r>
    <x v="2"/>
    <x v="2"/>
    <x v="2"/>
    <x v="3"/>
    <x v="27"/>
    <x v="3"/>
    <n v="242.45759999999999"/>
    <n v="123.6032"/>
    <n v="118.85439999999998"/>
  </r>
  <r>
    <x v="2"/>
    <x v="2"/>
    <x v="2"/>
    <x v="3"/>
    <x v="28"/>
    <x v="4"/>
    <n v="235.96320000000003"/>
    <n v="108.32640000000001"/>
    <n v="127.63680000000002"/>
  </r>
  <r>
    <x v="2"/>
    <x v="2"/>
    <x v="2"/>
    <x v="3"/>
    <x v="29"/>
    <x v="5"/>
    <n v="201.68720000000002"/>
    <n v="154.75200000000001"/>
    <n v="46.935200000000009"/>
  </r>
  <r>
    <x v="2"/>
    <x v="2"/>
    <x v="2"/>
    <x v="3"/>
    <x v="30"/>
    <x v="6"/>
    <n v="161.63840000000002"/>
    <n v="93.644799999999989"/>
    <n v="67.993600000000029"/>
  </r>
  <r>
    <x v="2"/>
    <x v="2"/>
    <x v="2"/>
    <x v="3"/>
    <x v="31"/>
    <x v="7"/>
    <n v="146.12400000000002"/>
    <n v="76.780799999999999"/>
    <n v="69.343200000000024"/>
  </r>
  <r>
    <x v="2"/>
    <x v="2"/>
    <x v="2"/>
    <x v="3"/>
    <x v="32"/>
    <x v="8"/>
    <n v="202.04800000000003"/>
    <n v="86.304000000000002"/>
    <n v="115.74400000000003"/>
  </r>
  <r>
    <x v="2"/>
    <x v="2"/>
    <x v="2"/>
    <x v="3"/>
    <x v="33"/>
    <x v="9"/>
    <n v="260.13679999999999"/>
    <n v="149.99039999999999"/>
    <n v="110.1464"/>
  </r>
  <r>
    <x v="2"/>
    <x v="2"/>
    <x v="2"/>
    <x v="3"/>
    <x v="34"/>
    <x v="10"/>
    <n v="243.90080000000003"/>
    <n v="131.53920000000002"/>
    <n v="112.36160000000001"/>
  </r>
  <r>
    <x v="2"/>
    <x v="2"/>
    <x v="2"/>
    <x v="3"/>
    <x v="35"/>
    <x v="11"/>
    <n v="173.18400000000003"/>
    <n v="98.803200000000004"/>
    <n v="74.380800000000022"/>
  </r>
  <r>
    <x v="2"/>
    <x v="2"/>
    <x v="2"/>
    <x v="4"/>
    <x v="24"/>
    <x v="0"/>
    <n v="154.5669"/>
    <n v="89.210700000000003"/>
    <n v="65.356200000000001"/>
  </r>
  <r>
    <x v="2"/>
    <x v="2"/>
    <x v="2"/>
    <x v="4"/>
    <x v="25"/>
    <x v="1"/>
    <n v="185.60079999999999"/>
    <n v="146.15369999999999"/>
    <n v="39.447100000000006"/>
  </r>
  <r>
    <x v="2"/>
    <x v="2"/>
    <x v="2"/>
    <x v="4"/>
    <x v="26"/>
    <x v="2"/>
    <n v="216.93600000000001"/>
    <n v="197.4024"/>
    <n v="19.533600000000007"/>
  </r>
  <r>
    <x v="2"/>
    <x v="2"/>
    <x v="2"/>
    <x v="4"/>
    <x v="27"/>
    <x v="3"/>
    <n v="206.6918"/>
    <n v="144.67740000000001"/>
    <n v="62.014399999999995"/>
  </r>
  <r>
    <x v="2"/>
    <x v="2"/>
    <x v="2"/>
    <x v="4"/>
    <x v="28"/>
    <x v="4"/>
    <n v="207.89699999999999"/>
    <n v="146.78639999999999"/>
    <n v="61.110600000000005"/>
  </r>
  <r>
    <x v="2"/>
    <x v="2"/>
    <x v="2"/>
    <x v="4"/>
    <x v="29"/>
    <x v="5"/>
    <n v="199.7619"/>
    <n v="161.7603"/>
    <n v="38.001599999999996"/>
  </r>
  <r>
    <x v="2"/>
    <x v="2"/>
    <x v="2"/>
    <x v="4"/>
    <x v="30"/>
    <x v="6"/>
    <n v="110.8784"/>
    <n v="73.393199999999993"/>
    <n v="37.485200000000006"/>
  </r>
  <r>
    <x v="2"/>
    <x v="2"/>
    <x v="2"/>
    <x v="4"/>
    <x v="31"/>
    <x v="7"/>
    <n v="108.46800000000002"/>
    <n v="79.720199999999991"/>
    <n v="28.747800000000026"/>
  </r>
  <r>
    <x v="2"/>
    <x v="2"/>
    <x v="2"/>
    <x v="4"/>
    <x v="32"/>
    <x v="8"/>
    <n v="177.767"/>
    <n v="121.2675"/>
    <n v="56.499499999999998"/>
  </r>
  <r>
    <x v="2"/>
    <x v="2"/>
    <x v="2"/>
    <x v="4"/>
    <x v="33"/>
    <x v="9"/>
    <n v="221.4555"/>
    <n v="177.15599999999998"/>
    <n v="44.299500000000023"/>
  </r>
  <r>
    <x v="2"/>
    <x v="2"/>
    <x v="2"/>
    <x v="4"/>
    <x v="34"/>
    <x v="10"/>
    <n v="174.30205000000001"/>
    <n v="132.97245000000001"/>
    <n v="41.329599999999999"/>
  </r>
  <r>
    <x v="2"/>
    <x v="2"/>
    <x v="2"/>
    <x v="4"/>
    <x v="35"/>
    <x v="11"/>
    <n v="157.27860000000001"/>
    <n v="130.33620000000002"/>
    <n v="26.942399999999992"/>
  </r>
  <r>
    <x v="2"/>
    <x v="2"/>
    <x v="2"/>
    <x v="5"/>
    <x v="24"/>
    <x v="0"/>
    <n v="59.976000000000013"/>
    <n v="35.526600000000002"/>
    <n v="24.449400000000011"/>
  </r>
  <r>
    <x v="2"/>
    <x v="2"/>
    <x v="2"/>
    <x v="5"/>
    <x v="25"/>
    <x v="1"/>
    <n v="80.801000000000002"/>
    <n v="44.427599999999998"/>
    <n v="36.373400000000004"/>
  </r>
  <r>
    <x v="2"/>
    <x v="2"/>
    <x v="2"/>
    <x v="5"/>
    <x v="26"/>
    <x v="2"/>
    <n v="92.343999999999994"/>
    <n v="53.870400000000004"/>
    <n v="38.47359999999999"/>
  </r>
  <r>
    <x v="2"/>
    <x v="2"/>
    <x v="2"/>
    <x v="5"/>
    <x v="27"/>
    <x v="3"/>
    <n v="78.301999999999992"/>
    <n v="63.932399999999994"/>
    <n v="14.369599999999998"/>
  </r>
  <r>
    <x v="2"/>
    <x v="2"/>
    <x v="2"/>
    <x v="5"/>
    <x v="28"/>
    <x v="4"/>
    <n v="74.970000000000013"/>
    <n v="46.44"/>
    <n v="28.530000000000015"/>
  </r>
  <r>
    <x v="2"/>
    <x v="2"/>
    <x v="2"/>
    <x v="5"/>
    <x v="29"/>
    <x v="5"/>
    <n v="79.670500000000004"/>
    <n v="40.248000000000005"/>
    <n v="39.422499999999999"/>
  </r>
  <r>
    <x v="2"/>
    <x v="2"/>
    <x v="2"/>
    <x v="5"/>
    <x v="30"/>
    <x v="6"/>
    <n v="56.643999999999998"/>
    <n v="25.6968"/>
    <n v="30.947199999999999"/>
  </r>
  <r>
    <x v="2"/>
    <x v="2"/>
    <x v="2"/>
    <x v="5"/>
    <x v="31"/>
    <x v="7"/>
    <n v="55.692000000000007"/>
    <n v="39.357899999999994"/>
    <n v="16.334100000000014"/>
  </r>
  <r>
    <x v="2"/>
    <x v="2"/>
    <x v="2"/>
    <x v="5"/>
    <x v="32"/>
    <x v="8"/>
    <n v="71.399999999999991"/>
    <n v="40.635000000000005"/>
    <n v="30.764999999999986"/>
  </r>
  <r>
    <x v="2"/>
    <x v="2"/>
    <x v="2"/>
    <x v="5"/>
    <x v="33"/>
    <x v="9"/>
    <n v="96.627999999999986"/>
    <n v="61.765199999999993"/>
    <n v="34.862799999999993"/>
  </r>
  <r>
    <x v="2"/>
    <x v="2"/>
    <x v="2"/>
    <x v="5"/>
    <x v="34"/>
    <x v="10"/>
    <n v="88.179000000000002"/>
    <n v="45.279000000000003"/>
    <n v="42.9"/>
  </r>
  <r>
    <x v="2"/>
    <x v="2"/>
    <x v="2"/>
    <x v="5"/>
    <x v="35"/>
    <x v="11"/>
    <n v="72.114000000000004"/>
    <n v="54.799199999999992"/>
    <n v="17.314800000000012"/>
  </r>
  <r>
    <x v="2"/>
    <x v="2"/>
    <x v="2"/>
    <x v="6"/>
    <x v="24"/>
    <x v="0"/>
    <n v="12.337650000000002"/>
    <n v="3.2633999999999999"/>
    <n v="9.0742500000000028"/>
  </r>
  <r>
    <x v="2"/>
    <x v="2"/>
    <x v="2"/>
    <x v="6"/>
    <x v="25"/>
    <x v="1"/>
    <n v="17.117100000000001"/>
    <n v="4.2475999999999994"/>
    <n v="12.869500000000002"/>
  </r>
  <r>
    <x v="2"/>
    <x v="2"/>
    <x v="2"/>
    <x v="6"/>
    <x v="26"/>
    <x v="2"/>
    <n v="23.119199999999999"/>
    <n v="5.9791999999999996"/>
    <n v="17.14"/>
  </r>
  <r>
    <x v="2"/>
    <x v="2"/>
    <x v="2"/>
    <x v="6"/>
    <x v="27"/>
    <x v="3"/>
    <n v="13.832000000000001"/>
    <n v="5.956999999999999"/>
    <n v="7.8750000000000018"/>
  </r>
  <r>
    <x v="2"/>
    <x v="2"/>
    <x v="2"/>
    <x v="6"/>
    <x v="28"/>
    <x v="4"/>
    <n v="16.1538"/>
    <n v="5.2835999999999999"/>
    <n v="10.870200000000001"/>
  </r>
  <r>
    <x v="2"/>
    <x v="2"/>
    <x v="2"/>
    <x v="6"/>
    <x v="29"/>
    <x v="5"/>
    <n v="13.8073"/>
    <n v="4.4733000000000009"/>
    <n v="9.3339999999999996"/>
  </r>
  <r>
    <x v="2"/>
    <x v="2"/>
    <x v="2"/>
    <x v="6"/>
    <x v="30"/>
    <x v="6"/>
    <n v="10.275200000000002"/>
    <n v="2.7824"/>
    <n v="7.4928000000000017"/>
  </r>
  <r>
    <x v="2"/>
    <x v="2"/>
    <x v="2"/>
    <x v="6"/>
    <x v="31"/>
    <x v="7"/>
    <n v="12.115350000000001"/>
    <n v="3.996"/>
    <n v="8.1193500000000007"/>
  </r>
  <r>
    <x v="2"/>
    <x v="2"/>
    <x v="2"/>
    <x v="6"/>
    <x v="32"/>
    <x v="8"/>
    <n v="14.819999999999999"/>
    <n v="4.218"/>
    <n v="10.601999999999999"/>
  </r>
  <r>
    <x v="2"/>
    <x v="2"/>
    <x v="2"/>
    <x v="6"/>
    <x v="33"/>
    <x v="9"/>
    <n v="19.537699999999997"/>
    <n v="4.5583999999999998"/>
    <n v="14.979299999999999"/>
  </r>
  <r>
    <x v="2"/>
    <x v="2"/>
    <x v="2"/>
    <x v="6"/>
    <x v="34"/>
    <x v="10"/>
    <n v="13.00455"/>
    <n v="5.7720000000000002"/>
    <n v="7.2325499999999998"/>
  </r>
  <r>
    <x v="2"/>
    <x v="2"/>
    <x v="2"/>
    <x v="6"/>
    <x v="35"/>
    <x v="11"/>
    <n v="11.856000000000002"/>
    <n v="4.9728000000000012"/>
    <n v="6.8832000000000004"/>
  </r>
  <r>
    <x v="2"/>
    <x v="2"/>
    <x v="2"/>
    <x v="6"/>
    <x v="24"/>
    <x v="0"/>
    <n v="6.8215500000000002"/>
    <n v="2.1289499999999997"/>
    <n v="4.6926000000000005"/>
  </r>
  <r>
    <x v="2"/>
    <x v="2"/>
    <x v="2"/>
    <x v="6"/>
    <x v="25"/>
    <x v="1"/>
    <n v="12.436900000000001"/>
    <n v="3.9501000000000004"/>
    <n v="8.4868000000000006"/>
  </r>
  <r>
    <x v="2"/>
    <x v="2"/>
    <x v="2"/>
    <x v="6"/>
    <x v="26"/>
    <x v="2"/>
    <n v="11.605600000000001"/>
    <n v="4.9248000000000012"/>
    <n v="6.6807999999999996"/>
  </r>
  <r>
    <x v="2"/>
    <x v="2"/>
    <x v="2"/>
    <x v="6"/>
    <x v="27"/>
    <x v="3"/>
    <n v="9.4702999999999999"/>
    <n v="3.7107000000000006"/>
    <n v="5.7595999999999989"/>
  </r>
  <r>
    <x v="2"/>
    <x v="2"/>
    <x v="2"/>
    <x v="6"/>
    <x v="28"/>
    <x v="4"/>
    <n v="7.9218000000000002"/>
    <n v="3.5568"/>
    <n v="4.3650000000000002"/>
  </r>
  <r>
    <x v="2"/>
    <x v="2"/>
    <x v="2"/>
    <x v="6"/>
    <x v="29"/>
    <x v="5"/>
    <n v="8.7938500000000008"/>
    <n v="3.6309"/>
    <n v="5.1629500000000004"/>
  </r>
  <r>
    <x v="2"/>
    <x v="2"/>
    <x v="2"/>
    <x v="6"/>
    <x v="30"/>
    <x v="6"/>
    <n v="6.5852000000000004"/>
    <n v="1.8240000000000003"/>
    <n v="4.7612000000000005"/>
  </r>
  <r>
    <x v="2"/>
    <x v="2"/>
    <x v="2"/>
    <x v="6"/>
    <x v="31"/>
    <x v="7"/>
    <n v="6.08805"/>
    <n v="2.5649999999999999"/>
    <n v="3.52305"/>
  </r>
  <r>
    <x v="2"/>
    <x v="2"/>
    <x v="2"/>
    <x v="6"/>
    <x v="32"/>
    <x v="8"/>
    <n v="7.7424999999999997"/>
    <n v="3.0210000000000004"/>
    <n v="4.7214999999999989"/>
  </r>
  <r>
    <x v="2"/>
    <x v="2"/>
    <x v="2"/>
    <x v="6"/>
    <x v="33"/>
    <x v="9"/>
    <n v="11.524100000000001"/>
    <n v="3.8304"/>
    <n v="7.6937000000000006"/>
  </r>
  <r>
    <x v="2"/>
    <x v="2"/>
    <x v="2"/>
    <x v="6"/>
    <x v="34"/>
    <x v="10"/>
    <n v="12.60805"/>
    <n v="4.1496000000000004"/>
    <n v="8.4584499999999991"/>
  </r>
  <r>
    <x v="2"/>
    <x v="2"/>
    <x v="2"/>
    <x v="6"/>
    <x v="35"/>
    <x v="11"/>
    <n v="11.540399999999998"/>
    <n v="3.6936"/>
    <n v="7.8467999999999982"/>
  </r>
  <r>
    <x v="2"/>
    <x v="2"/>
    <x v="2"/>
    <x v="6"/>
    <x v="24"/>
    <x v="0"/>
    <n v="0.9746999999999999"/>
    <n v="0.29160000000000003"/>
    <n v="0.68309999999999982"/>
  </r>
  <r>
    <x v="2"/>
    <x v="2"/>
    <x v="2"/>
    <x v="6"/>
    <x v="25"/>
    <x v="1"/>
    <n v="1.5427999999999999"/>
    <n v="0.59920000000000007"/>
    <n v="0.94359999999999988"/>
  </r>
  <r>
    <x v="2"/>
    <x v="2"/>
    <x v="2"/>
    <x v="6"/>
    <x v="26"/>
    <x v="2"/>
    <n v="1.6112000000000002"/>
    <n v="0.64639999999999997"/>
    <n v="0.96480000000000021"/>
  </r>
  <r>
    <x v="2"/>
    <x v="2"/>
    <x v="2"/>
    <x v="6"/>
    <x v="27"/>
    <x v="3"/>
    <n v="1.1172"/>
    <n v="0.53760000000000008"/>
    <n v="0.57959999999999989"/>
  </r>
  <r>
    <x v="2"/>
    <x v="2"/>
    <x v="2"/>
    <x v="6"/>
    <x v="28"/>
    <x v="4"/>
    <n v="1.3224"/>
    <n v="0.53280000000000005"/>
    <n v="0.78959999999999997"/>
  </r>
  <r>
    <x v="2"/>
    <x v="2"/>
    <x v="2"/>
    <x v="6"/>
    <x v="29"/>
    <x v="5"/>
    <n v="1.1609"/>
    <n v="0.5252"/>
    <n v="0.63570000000000004"/>
  </r>
  <r>
    <x v="2"/>
    <x v="2"/>
    <x v="2"/>
    <x v="6"/>
    <x v="30"/>
    <x v="6"/>
    <n v="0.63839999999999997"/>
    <n v="0.32"/>
    <n v="0.31839999999999996"/>
  </r>
  <r>
    <x v="2"/>
    <x v="2"/>
    <x v="2"/>
    <x v="6"/>
    <x v="31"/>
    <x v="7"/>
    <n v="0.81224999999999992"/>
    <n v="0.3276"/>
    <n v="0.48464999999999991"/>
  </r>
  <r>
    <x v="2"/>
    <x v="2"/>
    <x v="2"/>
    <x v="6"/>
    <x v="32"/>
    <x v="8"/>
    <n v="1.0450000000000002"/>
    <n v="0.42000000000000004"/>
    <n v="0.62500000000000011"/>
  </r>
  <r>
    <x v="2"/>
    <x v="2"/>
    <x v="2"/>
    <x v="6"/>
    <x v="33"/>
    <x v="9"/>
    <n v="1.5693999999999999"/>
    <n v="0.66639999999999999"/>
    <n v="0.90299999999999991"/>
  </r>
  <r>
    <x v="2"/>
    <x v="2"/>
    <x v="2"/>
    <x v="6"/>
    <x v="34"/>
    <x v="10"/>
    <n v="1.4696500000000001"/>
    <n v="0.43680000000000002"/>
    <n v="1.03285"/>
  </r>
  <r>
    <x v="2"/>
    <x v="2"/>
    <x v="2"/>
    <x v="6"/>
    <x v="35"/>
    <x v="11"/>
    <n v="1.1856000000000002"/>
    <n v="0.4224"/>
    <n v="0.76320000000000021"/>
  </r>
  <r>
    <x v="2"/>
    <x v="2"/>
    <x v="2"/>
    <x v="6"/>
    <x v="24"/>
    <x v="0"/>
    <n v="12.996000000000002"/>
    <n v="8.2376999999999985"/>
    <n v="4.7583000000000037"/>
  </r>
  <r>
    <x v="2"/>
    <x v="2"/>
    <x v="2"/>
    <x v="6"/>
    <x v="25"/>
    <x v="1"/>
    <n v="23.501100000000001"/>
    <n v="10.206"/>
    <n v="13.295100000000001"/>
  </r>
  <r>
    <x v="2"/>
    <x v="2"/>
    <x v="2"/>
    <x v="6"/>
    <x v="26"/>
    <x v="2"/>
    <n v="24.8368"/>
    <n v="15.1632"/>
    <n v="9.6736000000000004"/>
  </r>
  <r>
    <x v="2"/>
    <x v="2"/>
    <x v="2"/>
    <x v="6"/>
    <x v="27"/>
    <x v="3"/>
    <n v="28.807799999999997"/>
    <n v="13.040999999999999"/>
    <n v="15.766799999999998"/>
  </r>
  <r>
    <x v="2"/>
    <x v="2"/>
    <x v="2"/>
    <x v="6"/>
    <x v="28"/>
    <x v="4"/>
    <n v="20.360399999999998"/>
    <n v="8.8452000000000002"/>
    <n v="11.515199999999998"/>
  </r>
  <r>
    <x v="2"/>
    <x v="2"/>
    <x v="2"/>
    <x v="6"/>
    <x v="29"/>
    <x v="5"/>
    <n v="26.984749999999998"/>
    <n v="12.214799999999999"/>
    <n v="14.76995"/>
  </r>
  <r>
    <x v="2"/>
    <x v="2"/>
    <x v="2"/>
    <x v="6"/>
    <x v="30"/>
    <x v="6"/>
    <n v="15.0176"/>
    <n v="7.2576000000000009"/>
    <n v="7.7599999999999989"/>
  </r>
  <r>
    <x v="2"/>
    <x v="2"/>
    <x v="2"/>
    <x v="6"/>
    <x v="31"/>
    <x v="7"/>
    <n v="17.057250000000003"/>
    <n v="8.0190000000000001"/>
    <n v="9.0382500000000032"/>
  </r>
  <r>
    <x v="2"/>
    <x v="2"/>
    <x v="2"/>
    <x v="6"/>
    <x v="32"/>
    <x v="8"/>
    <n v="14.440000000000001"/>
    <n v="7.29"/>
    <n v="7.1500000000000012"/>
  </r>
  <r>
    <x v="2"/>
    <x v="2"/>
    <x v="2"/>
    <x v="6"/>
    <x v="33"/>
    <x v="9"/>
    <n v="27.797000000000001"/>
    <n v="11.566800000000001"/>
    <n v="16.2302"/>
  </r>
  <r>
    <x v="2"/>
    <x v="2"/>
    <x v="2"/>
    <x v="6"/>
    <x v="34"/>
    <x v="10"/>
    <n v="19.241299999999999"/>
    <n v="9.4770000000000003"/>
    <n v="9.7642999999999986"/>
  </r>
  <r>
    <x v="2"/>
    <x v="2"/>
    <x v="2"/>
    <x v="6"/>
    <x v="35"/>
    <x v="11"/>
    <n v="21.4434"/>
    <n v="11.566800000000001"/>
    <n v="9.8765999999999998"/>
  </r>
  <r>
    <x v="2"/>
    <x v="2"/>
    <x v="2"/>
    <x v="6"/>
    <x v="24"/>
    <x v="0"/>
    <n v="10.769850000000002"/>
    <n v="3.2494499999999999"/>
    <n v="7.5204000000000022"/>
  </r>
  <r>
    <x v="2"/>
    <x v="2"/>
    <x v="2"/>
    <x v="6"/>
    <x v="25"/>
    <x v="1"/>
    <n v="20.803299999999997"/>
    <n v="6.0290999999999997"/>
    <n v="14.774199999999997"/>
  </r>
  <r>
    <x v="2"/>
    <x v="2"/>
    <x v="2"/>
    <x v="6"/>
    <x v="26"/>
    <x v="2"/>
    <n v="23.564800000000002"/>
    <n v="5.9855999999999998"/>
    <n v="17.5792"/>
  </r>
  <r>
    <x v="2"/>
    <x v="2"/>
    <x v="2"/>
    <x v="6"/>
    <x v="27"/>
    <x v="3"/>
    <n v="15.832599999999999"/>
    <n v="6.8208000000000002"/>
    <n v="9.0117999999999991"/>
  </r>
  <r>
    <x v="2"/>
    <x v="2"/>
    <x v="2"/>
    <x v="6"/>
    <x v="28"/>
    <x v="4"/>
    <n v="15.622200000000001"/>
    <n v="5.6375999999999999"/>
    <n v="9.9846000000000004"/>
  </r>
  <r>
    <x v="2"/>
    <x v="2"/>
    <x v="2"/>
    <x v="6"/>
    <x v="29"/>
    <x v="5"/>
    <n v="17.436899999999998"/>
    <n v="5.4853500000000004"/>
    <n v="11.951549999999997"/>
  </r>
  <r>
    <x v="2"/>
    <x v="2"/>
    <x v="2"/>
    <x v="6"/>
    <x v="30"/>
    <x v="6"/>
    <n v="11.466800000000001"/>
    <n v="3.7236000000000002"/>
    <n v="7.7432000000000007"/>
  </r>
  <r>
    <x v="2"/>
    <x v="2"/>
    <x v="2"/>
    <x v="6"/>
    <x v="31"/>
    <x v="7"/>
    <n v="13.37355"/>
    <n v="4.6196999999999999"/>
    <n v="8.7538499999999999"/>
  </r>
  <r>
    <x v="2"/>
    <x v="2"/>
    <x v="2"/>
    <x v="6"/>
    <x v="32"/>
    <x v="8"/>
    <n v="12.4925"/>
    <n v="3.6975000000000002"/>
    <n v="8.7949999999999999"/>
  </r>
  <r>
    <x v="2"/>
    <x v="2"/>
    <x v="2"/>
    <x v="6"/>
    <x v="33"/>
    <x v="9"/>
    <n v="16.937200000000001"/>
    <n v="6.3944999999999999"/>
    <n v="10.5427"/>
  </r>
  <r>
    <x v="2"/>
    <x v="2"/>
    <x v="2"/>
    <x v="6"/>
    <x v="34"/>
    <x v="10"/>
    <n v="16.924049999999998"/>
    <n v="4.6371000000000002"/>
    <n v="12.286949999999997"/>
  </r>
  <r>
    <x v="2"/>
    <x v="2"/>
    <x v="2"/>
    <x v="6"/>
    <x v="35"/>
    <x v="11"/>
    <n v="15.306600000000001"/>
    <n v="6.1073999999999993"/>
    <n v="9.1992000000000012"/>
  </r>
  <r>
    <x v="2"/>
    <x v="2"/>
    <x v="2"/>
    <x v="6"/>
    <x v="24"/>
    <x v="0"/>
    <n v="4.4855999999999998"/>
    <n v="1.7131500000000004"/>
    <n v="2.7724499999999992"/>
  </r>
  <r>
    <x v="2"/>
    <x v="2"/>
    <x v="2"/>
    <x v="6"/>
    <x v="25"/>
    <x v="1"/>
    <n v="8.780800000000001"/>
    <n v="3.6190000000000002"/>
    <n v="5.1618000000000013"/>
  </r>
  <r>
    <x v="2"/>
    <x v="2"/>
    <x v="2"/>
    <x v="6"/>
    <x v="26"/>
    <x v="2"/>
    <n v="7.7056000000000004"/>
    <n v="3.6472000000000002"/>
    <n v="4.0584000000000007"/>
  </r>
  <r>
    <x v="2"/>
    <x v="2"/>
    <x v="2"/>
    <x v="6"/>
    <x v="27"/>
    <x v="3"/>
    <n v="6.5071999999999992"/>
    <n v="3.9150999999999998"/>
    <n v="2.5920999999999994"/>
  </r>
  <r>
    <x v="2"/>
    <x v="2"/>
    <x v="2"/>
    <x v="6"/>
    <x v="28"/>
    <x v="4"/>
    <n v="6.1151999999999997"/>
    <n v="2.8763999999999998"/>
    <n v="3.2387999999999999"/>
  </r>
  <r>
    <x v="2"/>
    <x v="2"/>
    <x v="2"/>
    <x v="6"/>
    <x v="29"/>
    <x v="5"/>
    <n v="7.4256000000000002"/>
    <n v="2.5967500000000001"/>
    <n v="4.8288500000000001"/>
  </r>
  <r>
    <x v="2"/>
    <x v="2"/>
    <x v="2"/>
    <x v="6"/>
    <x v="30"/>
    <x v="6"/>
    <n v="4.3904000000000005"/>
    <n v="1.8048"/>
    <n v="2.5856000000000003"/>
  </r>
  <r>
    <x v="2"/>
    <x v="2"/>
    <x v="2"/>
    <x v="6"/>
    <x v="31"/>
    <x v="7"/>
    <n v="5.1912000000000003"/>
    <n v="1.8189000000000002"/>
    <n v="3.3723000000000001"/>
  </r>
  <r>
    <x v="2"/>
    <x v="2"/>
    <x v="2"/>
    <x v="6"/>
    <x v="32"/>
    <x v="8"/>
    <n v="6.5520000000000005"/>
    <n v="2.1620000000000004"/>
    <n v="4.3900000000000006"/>
  </r>
  <r>
    <x v="2"/>
    <x v="2"/>
    <x v="2"/>
    <x v="6"/>
    <x v="33"/>
    <x v="9"/>
    <n v="9.1727999999999987"/>
    <n v="3.6848000000000005"/>
    <n v="5.4879999999999978"/>
  </r>
  <r>
    <x v="2"/>
    <x v="2"/>
    <x v="2"/>
    <x v="6"/>
    <x v="34"/>
    <x v="10"/>
    <n v="6.6976000000000004"/>
    <n v="3.6354500000000001"/>
    <n v="3.0621500000000004"/>
  </r>
  <r>
    <x v="2"/>
    <x v="2"/>
    <x v="2"/>
    <x v="6"/>
    <x v="35"/>
    <x v="11"/>
    <n v="6.1151999999999997"/>
    <n v="2.9045999999999998"/>
    <n v="3.2105999999999999"/>
  </r>
  <r>
    <x v="3"/>
    <x v="3"/>
    <x v="3"/>
    <x v="0"/>
    <x v="24"/>
    <x v="0"/>
    <n v="241.16399999999999"/>
    <n v="96.444000000000003"/>
    <n v="144.71999999999997"/>
  </r>
  <r>
    <x v="3"/>
    <x v="3"/>
    <x v="3"/>
    <x v="0"/>
    <x v="25"/>
    <x v="1"/>
    <n v="359.51299999999998"/>
    <n v="146.27339999999998"/>
    <n v="213.2396"/>
  </r>
  <r>
    <x v="3"/>
    <x v="3"/>
    <x v="3"/>
    <x v="0"/>
    <x v="26"/>
    <x v="2"/>
    <n v="285.82400000000001"/>
    <n v="154.31040000000002"/>
    <n v="131.5136"/>
  </r>
  <r>
    <x v="3"/>
    <x v="3"/>
    <x v="3"/>
    <x v="0"/>
    <x v="27"/>
    <x v="3"/>
    <n v="362.63919999999996"/>
    <n v="131.27100000000002"/>
    <n v="231.36819999999994"/>
  </r>
  <r>
    <x v="3"/>
    <x v="3"/>
    <x v="3"/>
    <x v="0"/>
    <x v="28"/>
    <x v="4"/>
    <n v="259.9212"/>
    <n v="116.8044"/>
    <n v="143.11680000000001"/>
  </r>
  <r>
    <x v="3"/>
    <x v="3"/>
    <x v="3"/>
    <x v="0"/>
    <x v="29"/>
    <x v="5"/>
    <n v="287.38710000000003"/>
    <n v="118.4118"/>
    <n v="168.97530000000003"/>
  </r>
  <r>
    <x v="3"/>
    <x v="3"/>
    <x v="3"/>
    <x v="0"/>
    <x v="30"/>
    <x v="6"/>
    <n v="166.13520000000003"/>
    <n v="65.724800000000002"/>
    <n v="100.41040000000002"/>
  </r>
  <r>
    <x v="3"/>
    <x v="3"/>
    <x v="3"/>
    <x v="0"/>
    <x v="31"/>
    <x v="7"/>
    <n v="223.07670000000002"/>
    <n v="77.9589"/>
    <n v="145.11780000000002"/>
  </r>
  <r>
    <x v="3"/>
    <x v="3"/>
    <x v="3"/>
    <x v="0"/>
    <x v="32"/>
    <x v="8"/>
    <n v="256.79500000000002"/>
    <n v="82.156000000000006"/>
    <n v="174.63900000000001"/>
  </r>
  <r>
    <x v="3"/>
    <x v="3"/>
    <x v="3"/>
    <x v="0"/>
    <x v="33"/>
    <x v="9"/>
    <n v="350.13440000000003"/>
    <n v="140.0224"/>
    <n v="210.11200000000002"/>
  </r>
  <r>
    <x v="3"/>
    <x v="3"/>
    <x v="3"/>
    <x v="0"/>
    <x v="34"/>
    <x v="10"/>
    <n v="267.06680000000006"/>
    <n v="118.4118"/>
    <n v="148.65500000000006"/>
  </r>
  <r>
    <x v="3"/>
    <x v="3"/>
    <x v="3"/>
    <x v="0"/>
    <x v="35"/>
    <x v="11"/>
    <n v="275.99879999999996"/>
    <n v="109.3032"/>
    <n v="166.69559999999996"/>
  </r>
  <r>
    <x v="3"/>
    <x v="3"/>
    <x v="3"/>
    <x v="6"/>
    <x v="24"/>
    <x v="0"/>
    <n v="129.80519999999999"/>
    <n v="93.362849999999995"/>
    <n v="36.44234999999999"/>
  </r>
  <r>
    <x v="3"/>
    <x v="3"/>
    <x v="3"/>
    <x v="6"/>
    <x v="25"/>
    <x v="1"/>
    <n v="161.196"/>
    <n v="158.80409999999998"/>
    <n v="2.391900000000021"/>
  </r>
  <r>
    <x v="3"/>
    <x v="3"/>
    <x v="3"/>
    <x v="6"/>
    <x v="26"/>
    <x v="2"/>
    <n v="170.64960000000002"/>
    <n v="145.81280000000001"/>
    <n v="24.836800000000011"/>
  </r>
  <r>
    <x v="3"/>
    <x v="3"/>
    <x v="3"/>
    <x v="6"/>
    <x v="27"/>
    <x v="3"/>
    <n v="149.3184"/>
    <n v="112.65589999999999"/>
    <n v="36.662500000000009"/>
  </r>
  <r>
    <x v="3"/>
    <x v="3"/>
    <x v="3"/>
    <x v="6"/>
    <x v="28"/>
    <x v="4"/>
    <n v="123.624"/>
    <n v="129.13740000000001"/>
    <n v="-5.5134000000000185"/>
  </r>
  <r>
    <x v="3"/>
    <x v="3"/>
    <x v="3"/>
    <x v="6"/>
    <x v="29"/>
    <x v="5"/>
    <n v="167.0136"/>
    <n v="129.81604999999999"/>
    <n v="37.197550000000007"/>
  </r>
  <r>
    <x v="3"/>
    <x v="3"/>
    <x v="3"/>
    <x v="6"/>
    <x v="30"/>
    <x v="6"/>
    <n v="107.62560000000002"/>
    <n v="82.989200000000011"/>
    <n v="24.636400000000009"/>
  </r>
  <r>
    <x v="3"/>
    <x v="3"/>
    <x v="3"/>
    <x v="6"/>
    <x v="31"/>
    <x v="7"/>
    <n v="103.62599999999999"/>
    <n v="72.42165"/>
    <n v="31.204349999999991"/>
  </r>
  <r>
    <x v="3"/>
    <x v="3"/>
    <x v="3"/>
    <x v="6"/>
    <x v="32"/>
    <x v="8"/>
    <n v="119.988"/>
    <n v="94.041499999999999"/>
    <n v="25.9465"/>
  </r>
  <r>
    <x v="3"/>
    <x v="3"/>
    <x v="3"/>
    <x v="6"/>
    <x v="33"/>
    <x v="9"/>
    <n v="171.3768"/>
    <n v="150.66030000000001"/>
    <n v="20.716499999999996"/>
  </r>
  <r>
    <x v="3"/>
    <x v="3"/>
    <x v="3"/>
    <x v="6"/>
    <x v="34"/>
    <x v="10"/>
    <n v="182.7696"/>
    <n v="151.24199999999999"/>
    <n v="31.527600000000007"/>
  </r>
  <r>
    <x v="3"/>
    <x v="3"/>
    <x v="3"/>
    <x v="6"/>
    <x v="35"/>
    <x v="11"/>
    <n v="154.16640000000001"/>
    <n v="123.32040000000001"/>
    <n v="30.846000000000004"/>
  </r>
  <r>
    <x v="3"/>
    <x v="3"/>
    <x v="3"/>
    <x v="6"/>
    <x v="24"/>
    <x v="0"/>
    <n v="62.596800000000002"/>
    <n v="30.610800000000005"/>
    <n v="31.985999999999997"/>
  </r>
  <r>
    <x v="3"/>
    <x v="3"/>
    <x v="3"/>
    <x v="6"/>
    <x v="25"/>
    <x v="1"/>
    <n v="76.635999999999996"/>
    <n v="60.062100000000008"/>
    <n v="16.573899999999988"/>
  </r>
  <r>
    <x v="3"/>
    <x v="3"/>
    <x v="3"/>
    <x v="6"/>
    <x v="26"/>
    <x v="2"/>
    <n v="88.614400000000003"/>
    <n v="65.55040000000001"/>
    <n v="23.063999999999993"/>
  </r>
  <r>
    <x v="3"/>
    <x v="3"/>
    <x v="3"/>
    <x v="6"/>
    <x v="27"/>
    <x v="3"/>
    <n v="100.97920000000001"/>
    <n v="57.3566"/>
    <n v="43.622600000000006"/>
  </r>
  <r>
    <x v="3"/>
    <x v="3"/>
    <x v="3"/>
    <x v="6"/>
    <x v="28"/>
    <x v="4"/>
    <n v="79.598399999999998"/>
    <n v="37.567800000000005"/>
    <n v="42.030599999999993"/>
  </r>
  <r>
    <x v="3"/>
    <x v="3"/>
    <x v="3"/>
    <x v="6"/>
    <x v="29"/>
    <x v="5"/>
    <n v="89.580399999999997"/>
    <n v="49.742550000000001"/>
    <n v="39.837849999999996"/>
  </r>
  <r>
    <x v="3"/>
    <x v="3"/>
    <x v="3"/>
    <x v="6"/>
    <x v="30"/>
    <x v="6"/>
    <n v="54.096000000000004"/>
    <n v="32.775200000000005"/>
    <n v="21.320799999999998"/>
  </r>
  <r>
    <x v="3"/>
    <x v="3"/>
    <x v="3"/>
    <x v="6"/>
    <x v="31"/>
    <x v="7"/>
    <n v="56.800800000000002"/>
    <n v="37.915650000000007"/>
    <n v="18.885149999999996"/>
  </r>
  <r>
    <x v="3"/>
    <x v="3"/>
    <x v="3"/>
    <x v="6"/>
    <x v="32"/>
    <x v="8"/>
    <n v="63.112000000000002"/>
    <n v="37.490499999999997"/>
    <n v="25.621500000000005"/>
  </r>
  <r>
    <x v="3"/>
    <x v="3"/>
    <x v="3"/>
    <x v="6"/>
    <x v="33"/>
    <x v="9"/>
    <n v="78.4392"/>
    <n v="62.226499999999994"/>
    <n v="16.212700000000005"/>
  </r>
  <r>
    <x v="3"/>
    <x v="3"/>
    <x v="3"/>
    <x v="6"/>
    <x v="34"/>
    <x v="10"/>
    <n v="82.882800000000003"/>
    <n v="57.279299999999999"/>
    <n v="25.603500000000004"/>
  </r>
  <r>
    <x v="3"/>
    <x v="3"/>
    <x v="3"/>
    <x v="6"/>
    <x v="35"/>
    <x v="11"/>
    <n v="61.824000000000005"/>
    <n v="40.814399999999999"/>
    <n v="21.009600000000006"/>
  </r>
  <r>
    <x v="3"/>
    <x v="3"/>
    <x v="3"/>
    <x v="3"/>
    <x v="24"/>
    <x v="0"/>
    <n v="174.28320000000002"/>
    <n v="68.472000000000008"/>
    <n v="105.81120000000001"/>
  </r>
  <r>
    <x v="3"/>
    <x v="3"/>
    <x v="3"/>
    <x v="3"/>
    <x v="25"/>
    <x v="1"/>
    <n v="205.751"/>
    <n v="154.44240000000002"/>
    <n v="51.308599999999984"/>
  </r>
  <r>
    <x v="3"/>
    <x v="3"/>
    <x v="3"/>
    <x v="3"/>
    <x v="26"/>
    <x v="2"/>
    <n v="282.1728"/>
    <n v="174.98399999999998"/>
    <n v="107.18880000000001"/>
  </r>
  <r>
    <x v="3"/>
    <x v="3"/>
    <x v="3"/>
    <x v="3"/>
    <x v="27"/>
    <x v="3"/>
    <n v="273.52779999999996"/>
    <n v="153.11100000000002"/>
    <n v="120.41679999999994"/>
  </r>
  <r>
    <x v="3"/>
    <x v="3"/>
    <x v="3"/>
    <x v="3"/>
    <x v="28"/>
    <x v="4"/>
    <n v="234.45240000000001"/>
    <n v="115.2612"/>
    <n v="119.19120000000001"/>
  </r>
  <r>
    <x v="3"/>
    <x v="3"/>
    <x v="3"/>
    <x v="3"/>
    <x v="29"/>
    <x v="5"/>
    <n v="247.24700000000004"/>
    <n v="103.84920000000001"/>
    <n v="143.39780000000002"/>
  </r>
  <r>
    <x v="3"/>
    <x v="3"/>
    <x v="3"/>
    <x v="3"/>
    <x v="30"/>
    <x v="6"/>
    <n v="110.65600000000001"/>
    <n v="74.558399999999992"/>
    <n v="36.097600000000014"/>
  </r>
  <r>
    <x v="3"/>
    <x v="3"/>
    <x v="3"/>
    <x v="3"/>
    <x v="31"/>
    <x v="7"/>
    <n v="144.71730000000002"/>
    <n v="90.725400000000008"/>
    <n v="53.991900000000015"/>
  </r>
  <r>
    <x v="3"/>
    <x v="3"/>
    <x v="3"/>
    <x v="3"/>
    <x v="32"/>
    <x v="8"/>
    <n v="186.73200000000003"/>
    <n v="82.737000000000009"/>
    <n v="103.99500000000002"/>
  </r>
  <r>
    <x v="3"/>
    <x v="3"/>
    <x v="3"/>
    <x v="3"/>
    <x v="33"/>
    <x v="9"/>
    <n v="220.27460000000002"/>
    <n v="130.47720000000001"/>
    <n v="89.79740000000001"/>
  </r>
  <r>
    <x v="3"/>
    <x v="3"/>
    <x v="3"/>
    <x v="3"/>
    <x v="34"/>
    <x v="10"/>
    <n v="236.00850000000003"/>
    <n v="140.93819999999999"/>
    <n v="95.070300000000032"/>
  </r>
  <r>
    <x v="3"/>
    <x v="3"/>
    <x v="3"/>
    <x v="3"/>
    <x v="35"/>
    <x v="11"/>
    <n v="222.00360000000003"/>
    <n v="135.80279999999999"/>
    <n v="86.200800000000044"/>
  </r>
  <r>
    <x v="3"/>
    <x v="3"/>
    <x v="3"/>
    <x v="6"/>
    <x v="24"/>
    <x v="0"/>
    <n v="111.32730000000001"/>
    <n v="90.287999999999997"/>
    <n v="21.039300000000011"/>
  </r>
  <r>
    <x v="3"/>
    <x v="3"/>
    <x v="3"/>
    <x v="6"/>
    <x v="25"/>
    <x v="1"/>
    <n v="209.07810000000001"/>
    <n v="165.58080000000001"/>
    <n v="43.497299999999996"/>
  </r>
  <r>
    <x v="3"/>
    <x v="3"/>
    <x v="3"/>
    <x v="6"/>
    <x v="26"/>
    <x v="2"/>
    <n v="270.32320000000004"/>
    <n v="185.85600000000002"/>
    <n v="84.46720000000002"/>
  </r>
  <r>
    <x v="3"/>
    <x v="3"/>
    <x v="3"/>
    <x v="6"/>
    <x v="27"/>
    <x v="3"/>
    <n v="217.5257"/>
    <n v="122.7072"/>
    <n v="94.8185"/>
  </r>
  <r>
    <x v="3"/>
    <x v="3"/>
    <x v="3"/>
    <x v="6"/>
    <x v="28"/>
    <x v="4"/>
    <n v="168.3486"/>
    <n v="108.97919999999999"/>
    <n v="59.369400000000013"/>
  </r>
  <r>
    <x v="3"/>
    <x v="3"/>
    <x v="3"/>
    <x v="6"/>
    <x v="29"/>
    <x v="5"/>
    <n v="194.14395000000002"/>
    <n v="133.16159999999999"/>
    <n v="60.982350000000025"/>
  </r>
  <r>
    <x v="3"/>
    <x v="3"/>
    <x v="3"/>
    <x v="6"/>
    <x v="30"/>
    <x v="6"/>
    <n v="106.19840000000001"/>
    <n v="80.256"/>
    <n v="25.942400000000006"/>
  </r>
  <r>
    <x v="3"/>
    <x v="3"/>
    <x v="3"/>
    <x v="6"/>
    <x v="31"/>
    <x v="7"/>
    <n v="154.77209999999999"/>
    <n v="94.089600000000004"/>
    <n v="60.68249999999999"/>
  </r>
  <r>
    <x v="3"/>
    <x v="3"/>
    <x v="3"/>
    <x v="6"/>
    <x v="32"/>
    <x v="8"/>
    <n v="176.49449999999999"/>
    <n v="117.21600000000002"/>
    <n v="59.278499999999966"/>
  </r>
  <r>
    <x v="3"/>
    <x v="3"/>
    <x v="3"/>
    <x v="6"/>
    <x v="33"/>
    <x v="9"/>
    <n v="168.952"/>
    <n v="153.75360000000001"/>
    <n v="15.198399999999992"/>
  </r>
  <r>
    <x v="3"/>
    <x v="3"/>
    <x v="3"/>
    <x v="6"/>
    <x v="34"/>
    <x v="10"/>
    <n v="207.87130000000002"/>
    <n v="145.51680000000002"/>
    <n v="62.354500000000002"/>
  </r>
  <r>
    <x v="3"/>
    <x v="3"/>
    <x v="3"/>
    <x v="6"/>
    <x v="35"/>
    <x v="11"/>
    <n v="202.74240000000003"/>
    <n v="131.78880000000001"/>
    <n v="70.953600000000023"/>
  </r>
  <r>
    <x v="3"/>
    <x v="3"/>
    <x v="3"/>
    <x v="6"/>
    <x v="24"/>
    <x v="0"/>
    <n v="52.252199999999995"/>
    <n v="28.416150000000002"/>
    <n v="23.836049999999993"/>
  </r>
  <r>
    <x v="3"/>
    <x v="3"/>
    <x v="3"/>
    <x v="6"/>
    <x v="25"/>
    <x v="1"/>
    <n v="58.858800000000002"/>
    <n v="51.949799999999996"/>
    <n v="6.909000000000006"/>
  </r>
  <r>
    <x v="3"/>
    <x v="3"/>
    <x v="3"/>
    <x v="6"/>
    <x v="26"/>
    <x v="2"/>
    <n v="75.275199999999998"/>
    <n v="45.830399999999997"/>
    <n v="29.444800000000001"/>
  </r>
  <r>
    <x v="3"/>
    <x v="3"/>
    <x v="3"/>
    <x v="6"/>
    <x v="27"/>
    <x v="3"/>
    <n v="75.675600000000017"/>
    <n v="43.291499999999999"/>
    <n v="32.384100000000018"/>
  </r>
  <r>
    <x v="3"/>
    <x v="3"/>
    <x v="3"/>
    <x v="6"/>
    <x v="28"/>
    <x v="4"/>
    <n v="67.867800000000003"/>
    <n v="45.309599999999996"/>
    <n v="22.558200000000006"/>
  </r>
  <r>
    <x v="3"/>
    <x v="3"/>
    <x v="3"/>
    <x v="6"/>
    <x v="29"/>
    <x v="5"/>
    <n v="53.353299999999997"/>
    <n v="38.50665"/>
    <n v="14.846649999999997"/>
  </r>
  <r>
    <x v="3"/>
    <x v="3"/>
    <x v="3"/>
    <x v="6"/>
    <x v="30"/>
    <x v="6"/>
    <n v="46.846799999999995"/>
    <n v="23.175599999999999"/>
    <n v="23.671199999999995"/>
  </r>
  <r>
    <x v="3"/>
    <x v="3"/>
    <x v="3"/>
    <x v="6"/>
    <x v="31"/>
    <x v="7"/>
    <n v="52.702649999999998"/>
    <n v="26.658450000000002"/>
    <n v="26.044199999999996"/>
  </r>
  <r>
    <x v="3"/>
    <x v="3"/>
    <x v="3"/>
    <x v="6"/>
    <x v="32"/>
    <x v="8"/>
    <n v="52.552500000000009"/>
    <n v="31.247999999999998"/>
    <n v="21.304500000000012"/>
  </r>
  <r>
    <x v="3"/>
    <x v="3"/>
    <x v="3"/>
    <x v="6"/>
    <x v="33"/>
    <x v="9"/>
    <n v="63.063000000000009"/>
    <n v="53.316899999999997"/>
    <n v="9.7461000000000126"/>
  </r>
  <r>
    <x v="3"/>
    <x v="3"/>
    <x v="3"/>
    <x v="6"/>
    <x v="34"/>
    <x v="10"/>
    <n v="78.077999999999989"/>
    <n v="49.085399999999993"/>
    <n v="28.992599999999996"/>
  </r>
  <r>
    <x v="3"/>
    <x v="3"/>
    <x v="3"/>
    <x v="6"/>
    <x v="35"/>
    <x v="11"/>
    <n v="50.450400000000002"/>
    <n v="31.638600000000004"/>
    <n v="18.811799999999998"/>
  </r>
  <r>
    <x v="3"/>
    <x v="3"/>
    <x v="3"/>
    <x v="6"/>
    <x v="24"/>
    <x v="0"/>
    <n v="8.0073000000000008"/>
    <n v="2.4862500000000001"/>
    <n v="5.5210500000000007"/>
  </r>
  <r>
    <x v="3"/>
    <x v="3"/>
    <x v="3"/>
    <x v="6"/>
    <x v="25"/>
    <x v="1"/>
    <n v="16.405200000000001"/>
    <n v="3.7309999999999994"/>
    <n v="12.674200000000001"/>
  </r>
  <r>
    <x v="3"/>
    <x v="3"/>
    <x v="3"/>
    <x v="6"/>
    <x v="26"/>
    <x v="2"/>
    <n v="20.311199999999999"/>
    <n v="5.7720000000000011"/>
    <n v="14.539199999999997"/>
  </r>
  <r>
    <x v="3"/>
    <x v="3"/>
    <x v="3"/>
    <x v="6"/>
    <x v="27"/>
    <x v="3"/>
    <n v="17.772299999999998"/>
    <n v="3.8219999999999996"/>
    <n v="13.950299999999999"/>
  </r>
  <r>
    <x v="3"/>
    <x v="3"/>
    <x v="3"/>
    <x v="6"/>
    <x v="28"/>
    <x v="4"/>
    <n v="11.067"/>
    <n v="3.4710000000000001"/>
    <n v="7.5960000000000001"/>
  </r>
  <r>
    <x v="3"/>
    <x v="3"/>
    <x v="3"/>
    <x v="6"/>
    <x v="29"/>
    <x v="5"/>
    <n v="16.643899999999999"/>
    <n v="4.9009999999999989"/>
    <n v="11.742899999999999"/>
  </r>
  <r>
    <x v="3"/>
    <x v="3"/>
    <x v="3"/>
    <x v="6"/>
    <x v="30"/>
    <x v="6"/>
    <n v="7.8987999999999996"/>
    <n v="2.6"/>
    <n v="5.2988"/>
  </r>
  <r>
    <x v="3"/>
    <x v="3"/>
    <x v="3"/>
    <x v="6"/>
    <x v="31"/>
    <x v="7"/>
    <n v="10.546200000000001"/>
    <n v="2.4277500000000001"/>
    <n v="8.1184500000000011"/>
  </r>
  <r>
    <x v="3"/>
    <x v="3"/>
    <x v="3"/>
    <x v="6"/>
    <x v="32"/>
    <x v="8"/>
    <n v="9.2225000000000001"/>
    <n v="2.99"/>
    <n v="6.2324999999999999"/>
  </r>
  <r>
    <x v="3"/>
    <x v="3"/>
    <x v="3"/>
    <x v="6"/>
    <x v="33"/>
    <x v="9"/>
    <n v="12.911499999999998"/>
    <n v="4.0495000000000001"/>
    <n v="8.8619999999999983"/>
  </r>
  <r>
    <x v="3"/>
    <x v="3"/>
    <x v="3"/>
    <x v="6"/>
    <x v="34"/>
    <x v="10"/>
    <n v="16.643899999999999"/>
    <n v="3.5489999999999995"/>
    <n v="13.094899999999999"/>
  </r>
  <r>
    <x v="3"/>
    <x v="3"/>
    <x v="3"/>
    <x v="6"/>
    <x v="35"/>
    <x v="11"/>
    <n v="13.8012"/>
    <n v="3.2369999999999997"/>
    <n v="10.5642"/>
  </r>
  <r>
    <x v="3"/>
    <x v="3"/>
    <x v="3"/>
    <x v="6"/>
    <x v="24"/>
    <x v="0"/>
    <n v="9.4499999999999993"/>
    <n v="2.9097000000000004"/>
    <n v="6.5402999999999984"/>
  </r>
  <r>
    <x v="3"/>
    <x v="3"/>
    <x v="3"/>
    <x v="6"/>
    <x v="25"/>
    <x v="1"/>
    <n v="10.657500000000001"/>
    <n v="4.8250999999999999"/>
    <n v="5.8324000000000007"/>
  </r>
  <r>
    <x v="3"/>
    <x v="3"/>
    <x v="3"/>
    <x v="6"/>
    <x v="26"/>
    <x v="2"/>
    <n v="15.819999999999999"/>
    <n v="4.5871999999999993"/>
    <n v="11.232799999999999"/>
  </r>
  <r>
    <x v="3"/>
    <x v="3"/>
    <x v="3"/>
    <x v="6"/>
    <x v="27"/>
    <x v="3"/>
    <n v="12.74"/>
    <n v="5.0813000000000006"/>
    <n v="7.6586999999999996"/>
  </r>
  <r>
    <x v="3"/>
    <x v="3"/>
    <x v="3"/>
    <x v="6"/>
    <x v="28"/>
    <x v="4"/>
    <n v="9.4500000000000011"/>
    <n v="3.2208000000000001"/>
    <n v="6.2292000000000005"/>
  </r>
  <r>
    <x v="3"/>
    <x v="3"/>
    <x v="3"/>
    <x v="6"/>
    <x v="29"/>
    <x v="5"/>
    <n v="12.853749999999998"/>
    <n v="3.6478000000000006"/>
    <n v="9.2059499999999979"/>
  </r>
  <r>
    <x v="3"/>
    <x v="3"/>
    <x v="3"/>
    <x v="6"/>
    <x v="30"/>
    <x v="6"/>
    <n v="6.93"/>
    <n v="2.8792"/>
    <n v="4.0507999999999997"/>
  </r>
  <r>
    <x v="3"/>
    <x v="3"/>
    <x v="3"/>
    <x v="6"/>
    <x v="31"/>
    <x v="7"/>
    <n v="7.3237500000000004"/>
    <n v="2.38815"/>
    <n v="4.9356000000000009"/>
  </r>
  <r>
    <x v="3"/>
    <x v="3"/>
    <x v="3"/>
    <x v="6"/>
    <x v="32"/>
    <x v="8"/>
    <n v="9.1"/>
    <n v="3.4160000000000008"/>
    <n v="5.6839999999999993"/>
  </r>
  <r>
    <x v="3"/>
    <x v="3"/>
    <x v="3"/>
    <x v="6"/>
    <x v="33"/>
    <x v="9"/>
    <n v="11.3925"/>
    <n v="4.3981000000000003"/>
    <n v="6.9943999999999997"/>
  </r>
  <r>
    <x v="3"/>
    <x v="3"/>
    <x v="3"/>
    <x v="6"/>
    <x v="34"/>
    <x v="10"/>
    <n v="9.5549999999999997"/>
    <n v="3.3306"/>
    <n v="6.2243999999999993"/>
  </r>
  <r>
    <x v="3"/>
    <x v="3"/>
    <x v="3"/>
    <x v="6"/>
    <x v="35"/>
    <x v="11"/>
    <n v="12.074999999999999"/>
    <n v="3.8430000000000004"/>
    <n v="8.2319999999999993"/>
  </r>
  <r>
    <x v="3"/>
    <x v="3"/>
    <x v="3"/>
    <x v="6"/>
    <x v="24"/>
    <x v="0"/>
    <n v="0.52064999999999995"/>
    <n v="0.27"/>
    <n v="0.25064999999999993"/>
  </r>
  <r>
    <x v="3"/>
    <x v="3"/>
    <x v="3"/>
    <x v="6"/>
    <x v="25"/>
    <x v="1"/>
    <n v="0.84630000000000005"/>
    <n v="0.37450000000000006"/>
    <n v="0.4718"/>
  </r>
  <r>
    <x v="3"/>
    <x v="3"/>
    <x v="3"/>
    <x v="6"/>
    <x v="26"/>
    <x v="2"/>
    <n v="0.90480000000000005"/>
    <n v="0.48"/>
    <n v="0.42480000000000007"/>
  </r>
  <r>
    <x v="3"/>
    <x v="3"/>
    <x v="3"/>
    <x v="6"/>
    <x v="27"/>
    <x v="3"/>
    <n v="0.74619999999999997"/>
    <n v="0.35700000000000004"/>
    <n v="0.38919999999999993"/>
  </r>
  <r>
    <x v="3"/>
    <x v="3"/>
    <x v="3"/>
    <x v="6"/>
    <x v="28"/>
    <x v="4"/>
    <n v="0.89699999999999991"/>
    <n v="0.26700000000000002"/>
    <n v="0.62999999999999989"/>
  </r>
  <r>
    <x v="3"/>
    <x v="3"/>
    <x v="3"/>
    <x v="6"/>
    <x v="29"/>
    <x v="5"/>
    <n v="0.90415000000000001"/>
    <n v="0.33475000000000005"/>
    <n v="0.56939999999999991"/>
  </r>
  <r>
    <x v="3"/>
    <x v="3"/>
    <x v="3"/>
    <x v="6"/>
    <x v="30"/>
    <x v="6"/>
    <n v="0.43159999999999998"/>
    <n v="0.22400000000000003"/>
    <n v="0.20759999999999995"/>
  </r>
  <r>
    <x v="3"/>
    <x v="3"/>
    <x v="3"/>
    <x v="6"/>
    <x v="31"/>
    <x v="7"/>
    <n v="0.57914999999999994"/>
    <n v="0.24075000000000002"/>
    <n v="0.33839999999999992"/>
  </r>
  <r>
    <x v="3"/>
    <x v="3"/>
    <x v="3"/>
    <x v="6"/>
    <x v="32"/>
    <x v="8"/>
    <n v="0.65"/>
    <n v="0.27250000000000002"/>
    <n v="0.3775"/>
  </r>
  <r>
    <x v="3"/>
    <x v="3"/>
    <x v="3"/>
    <x v="6"/>
    <x v="33"/>
    <x v="9"/>
    <n v="0.81900000000000006"/>
    <n v="0.39200000000000007"/>
    <n v="0.42699999999999999"/>
  </r>
  <r>
    <x v="3"/>
    <x v="3"/>
    <x v="3"/>
    <x v="6"/>
    <x v="34"/>
    <x v="10"/>
    <n v="0.92949999999999999"/>
    <n v="0.35100000000000003"/>
    <n v="0.57850000000000001"/>
  </r>
  <r>
    <x v="3"/>
    <x v="3"/>
    <x v="3"/>
    <x v="6"/>
    <x v="35"/>
    <x v="11"/>
    <n v="0.85020000000000007"/>
    <n v="0.27600000000000002"/>
    <n v="0.57420000000000004"/>
  </r>
  <r>
    <x v="3"/>
    <x v="3"/>
    <x v="3"/>
    <x v="6"/>
    <x v="24"/>
    <x v="0"/>
    <n v="14.9472"/>
    <n v="7.6518000000000015"/>
    <n v="7.295399999999999"/>
  </r>
  <r>
    <x v="3"/>
    <x v="3"/>
    <x v="3"/>
    <x v="6"/>
    <x v="25"/>
    <x v="1"/>
    <n v="26.399799999999999"/>
    <n v="10.5924"/>
    <n v="15.807399999999999"/>
  </r>
  <r>
    <x v="3"/>
    <x v="3"/>
    <x v="3"/>
    <x v="6"/>
    <x v="26"/>
    <x v="2"/>
    <n v="26.572799999999997"/>
    <n v="11.731199999999999"/>
    <n v="14.841599999999998"/>
  </r>
  <r>
    <x v="3"/>
    <x v="3"/>
    <x v="3"/>
    <x v="6"/>
    <x v="27"/>
    <x v="3"/>
    <n v="27.852999999999998"/>
    <n v="12.121200000000002"/>
    <n v="15.731799999999996"/>
  </r>
  <r>
    <x v="3"/>
    <x v="3"/>
    <x v="3"/>
    <x v="6"/>
    <x v="28"/>
    <x v="4"/>
    <n v="24.081600000000002"/>
    <n v="8.8919999999999995"/>
    <n v="15.189600000000002"/>
  </r>
  <r>
    <x v="3"/>
    <x v="3"/>
    <x v="3"/>
    <x v="6"/>
    <x v="29"/>
    <x v="5"/>
    <n v="19.3414"/>
    <n v="10.3428"/>
    <n v="8.9985999999999997"/>
  </r>
  <r>
    <x v="3"/>
    <x v="3"/>
    <x v="3"/>
    <x v="6"/>
    <x v="30"/>
    <x v="6"/>
    <n v="14.9472"/>
    <n v="6.3024000000000004"/>
    <n v="8.6448"/>
  </r>
  <r>
    <x v="3"/>
    <x v="3"/>
    <x v="3"/>
    <x v="6"/>
    <x v="31"/>
    <x v="7"/>
    <n v="14.013"/>
    <n v="5.9670000000000005"/>
    <n v="8.0459999999999994"/>
  </r>
  <r>
    <x v="3"/>
    <x v="3"/>
    <x v="3"/>
    <x v="6"/>
    <x v="32"/>
    <x v="8"/>
    <n v="14.186"/>
    <n v="9.1259999999999994"/>
    <n v="5.0600000000000005"/>
  </r>
  <r>
    <x v="3"/>
    <x v="3"/>
    <x v="3"/>
    <x v="6"/>
    <x v="33"/>
    <x v="9"/>
    <n v="26.641999999999999"/>
    <n v="12.9948"/>
    <n v="13.6472"/>
  </r>
  <r>
    <x v="3"/>
    <x v="3"/>
    <x v="3"/>
    <x v="6"/>
    <x v="34"/>
    <x v="10"/>
    <n v="20.690800000000003"/>
    <n v="8.9232000000000014"/>
    <n v="11.767600000000002"/>
  </r>
  <r>
    <x v="3"/>
    <x v="3"/>
    <x v="3"/>
    <x v="6"/>
    <x v="35"/>
    <x v="11"/>
    <n v="19.722000000000001"/>
    <n v="10.3896"/>
    <n v="9.3324000000000016"/>
  </r>
  <r>
    <x v="3"/>
    <x v="3"/>
    <x v="3"/>
    <x v="6"/>
    <x v="24"/>
    <x v="0"/>
    <n v="13.610250000000001"/>
    <n v="3.5235000000000003"/>
    <n v="10.08675"/>
  </r>
  <r>
    <x v="3"/>
    <x v="3"/>
    <x v="3"/>
    <x v="6"/>
    <x v="25"/>
    <x v="1"/>
    <n v="16.937200000000001"/>
    <n v="5.6637000000000004"/>
    <n v="11.2735"/>
  </r>
  <r>
    <x v="3"/>
    <x v="3"/>
    <x v="3"/>
    <x v="6"/>
    <x v="26"/>
    <x v="2"/>
    <n v="17.673599999999997"/>
    <n v="5.7767999999999997"/>
    <n v="11.896799999999997"/>
  </r>
  <r>
    <x v="3"/>
    <x v="3"/>
    <x v="3"/>
    <x v="6"/>
    <x v="27"/>
    <x v="3"/>
    <n v="15.0962"/>
    <n v="6.6381000000000006"/>
    <n v="8.4580999999999982"/>
  </r>
  <r>
    <x v="3"/>
    <x v="3"/>
    <x v="3"/>
    <x v="6"/>
    <x v="28"/>
    <x v="4"/>
    <n v="14.359800000000002"/>
    <n v="4.2803999999999993"/>
    <n v="10.079400000000003"/>
  </r>
  <r>
    <x v="3"/>
    <x v="3"/>
    <x v="3"/>
    <x v="6"/>
    <x v="29"/>
    <x v="5"/>
    <n v="15.898350000000001"/>
    <n v="6.7294499999999999"/>
    <n v="9.1689000000000007"/>
  </r>
  <r>
    <x v="3"/>
    <x v="3"/>
    <x v="3"/>
    <x v="6"/>
    <x v="30"/>
    <x v="6"/>
    <n v="9.0472000000000001"/>
    <n v="4.1411999999999995"/>
    <n v="4.9060000000000006"/>
  </r>
  <r>
    <x v="3"/>
    <x v="3"/>
    <x v="3"/>
    <x v="6"/>
    <x v="31"/>
    <x v="7"/>
    <n v="13.491899999999999"/>
    <n v="4.6196999999999999"/>
    <n v="8.8721999999999994"/>
  </r>
  <r>
    <x v="3"/>
    <x v="3"/>
    <x v="3"/>
    <x v="6"/>
    <x v="32"/>
    <x v="8"/>
    <n v="14.859499999999999"/>
    <n v="4.1760000000000002"/>
    <n v="10.683499999999999"/>
  </r>
  <r>
    <x v="3"/>
    <x v="3"/>
    <x v="3"/>
    <x v="6"/>
    <x v="33"/>
    <x v="9"/>
    <n v="15.280299999999999"/>
    <n v="5.7854999999999999"/>
    <n v="9.4947999999999979"/>
  </r>
  <r>
    <x v="3"/>
    <x v="3"/>
    <x v="3"/>
    <x v="6"/>
    <x v="34"/>
    <x v="10"/>
    <n v="19.659249999999997"/>
    <n v="4.9763999999999999"/>
    <n v="14.682849999999997"/>
  </r>
  <r>
    <x v="3"/>
    <x v="3"/>
    <x v="3"/>
    <x v="6"/>
    <x v="35"/>
    <x v="11"/>
    <n v="17.515800000000002"/>
    <n v="5.742"/>
    <n v="11.773800000000001"/>
  </r>
  <r>
    <x v="3"/>
    <x v="3"/>
    <x v="3"/>
    <x v="6"/>
    <x v="24"/>
    <x v="0"/>
    <n v="4.1814"/>
    <n v="1.5498000000000001"/>
    <n v="2.6315999999999997"/>
  </r>
  <r>
    <x v="3"/>
    <x v="3"/>
    <x v="3"/>
    <x v="6"/>
    <x v="25"/>
    <x v="1"/>
    <n v="8.0597999999999992"/>
    <n v="2.4990000000000001"/>
    <n v="5.5607999999999986"/>
  </r>
  <r>
    <x v="3"/>
    <x v="3"/>
    <x v="3"/>
    <x v="6"/>
    <x v="26"/>
    <x v="2"/>
    <n v="7.4336000000000002"/>
    <n v="2.8559999999999999"/>
    <n v="4.5776000000000003"/>
  </r>
  <r>
    <x v="3"/>
    <x v="3"/>
    <x v="3"/>
    <x v="6"/>
    <x v="27"/>
    <x v="3"/>
    <n v="7.1407000000000007"/>
    <n v="3.0575999999999999"/>
    <n v="4.0831000000000008"/>
  </r>
  <r>
    <x v="3"/>
    <x v="3"/>
    <x v="3"/>
    <x v="6"/>
    <x v="28"/>
    <x v="4"/>
    <n v="5.6964000000000006"/>
    <n v="2.3939999999999997"/>
    <n v="3.3024000000000009"/>
  </r>
  <r>
    <x v="3"/>
    <x v="3"/>
    <x v="3"/>
    <x v="6"/>
    <x v="29"/>
    <x v="5"/>
    <n v="6.6963000000000008"/>
    <n v="2.9757000000000002"/>
    <n v="3.7206000000000006"/>
  </r>
  <r>
    <x v="3"/>
    <x v="3"/>
    <x v="3"/>
    <x v="6"/>
    <x v="30"/>
    <x v="6"/>
    <n v="4.3632"/>
    <n v="1.6967999999999999"/>
    <n v="2.6664000000000003"/>
  </r>
  <r>
    <x v="3"/>
    <x v="3"/>
    <x v="3"/>
    <x v="6"/>
    <x v="31"/>
    <x v="7"/>
    <n v="4.3177499999999993"/>
    <n v="2.0979000000000005"/>
    <n v="2.2198499999999988"/>
  </r>
  <r>
    <x v="3"/>
    <x v="3"/>
    <x v="3"/>
    <x v="6"/>
    <x v="32"/>
    <x v="8"/>
    <n v="5.3529999999999998"/>
    <n v="2.52"/>
    <n v="2.8329999999999997"/>
  </r>
  <r>
    <x v="3"/>
    <x v="3"/>
    <x v="3"/>
    <x v="6"/>
    <x v="33"/>
    <x v="9"/>
    <n v="8.1304999999999996"/>
    <n v="3.2928000000000002"/>
    <n v="4.8376999999999999"/>
  </r>
  <r>
    <x v="3"/>
    <x v="3"/>
    <x v="3"/>
    <x v="6"/>
    <x v="34"/>
    <x v="10"/>
    <n v="5.5802500000000004"/>
    <n v="2.8938000000000001"/>
    <n v="2.6864500000000002"/>
  </r>
  <r>
    <x v="3"/>
    <x v="3"/>
    <x v="3"/>
    <x v="6"/>
    <x v="35"/>
    <x v="11"/>
    <n v="5.8176000000000005"/>
    <n v="2.3436000000000003"/>
    <n v="3.4740000000000002"/>
  </r>
  <r>
    <x v="4"/>
    <x v="4"/>
    <x v="4"/>
    <x v="0"/>
    <x v="24"/>
    <x v="0"/>
    <n v="182.4417"/>
    <n v="89.37"/>
    <n v="93.071699999999993"/>
  </r>
  <r>
    <x v="4"/>
    <x v="4"/>
    <x v="4"/>
    <x v="0"/>
    <x v="25"/>
    <x v="1"/>
    <n v="237.46380000000002"/>
    <n v="133.22749999999999"/>
    <n v="104.23630000000003"/>
  </r>
  <r>
    <x v="4"/>
    <x v="4"/>
    <x v="4"/>
    <x v="0"/>
    <x v="26"/>
    <x v="2"/>
    <n v="393.84239999999994"/>
    <n v="127.104"/>
    <n v="266.73839999999996"/>
  </r>
  <r>
    <x v="4"/>
    <x v="4"/>
    <x v="4"/>
    <x v="0"/>
    <x v="27"/>
    <x v="3"/>
    <n v="304.06950000000006"/>
    <n v="112.37450000000001"/>
    <n v="191.69500000000005"/>
  </r>
  <r>
    <x v="4"/>
    <x v="4"/>
    <x v="4"/>
    <x v="0"/>
    <x v="28"/>
    <x v="4"/>
    <n v="278.00640000000004"/>
    <n v="102.279"/>
    <n v="175.72740000000005"/>
  </r>
  <r>
    <x v="4"/>
    <x v="4"/>
    <x v="4"/>
    <x v="0"/>
    <x v="29"/>
    <x v="5"/>
    <n v="250.08165000000005"/>
    <n v="117.25675000000001"/>
    <n v="132.82490000000004"/>
  </r>
  <r>
    <x v="4"/>
    <x v="4"/>
    <x v="4"/>
    <x v="0"/>
    <x v="30"/>
    <x v="6"/>
    <n v="152.24160000000001"/>
    <n v="72.158000000000015"/>
    <n v="80.08359999999999"/>
  </r>
  <r>
    <x v="4"/>
    <x v="4"/>
    <x v="4"/>
    <x v="0"/>
    <x v="31"/>
    <x v="7"/>
    <n v="206.64315000000002"/>
    <n v="60.324750000000009"/>
    <n v="146.3184"/>
  </r>
  <r>
    <x v="4"/>
    <x v="4"/>
    <x v="4"/>
    <x v="0"/>
    <x v="32"/>
    <x v="8"/>
    <n v="192.37049999999999"/>
    <n v="83.577500000000001"/>
    <n v="108.79299999999999"/>
  </r>
  <r>
    <x v="4"/>
    <x v="4"/>
    <x v="4"/>
    <x v="0"/>
    <x v="33"/>
    <x v="9"/>
    <n v="269.31870000000004"/>
    <n v="123.95950000000002"/>
    <n v="145.35920000000002"/>
  </r>
  <r>
    <x v="4"/>
    <x v="4"/>
    <x v="4"/>
    <x v="0"/>
    <x v="34"/>
    <x v="10"/>
    <n v="217.81305000000003"/>
    <n v="87.135750000000002"/>
    <n v="130.67730000000003"/>
  </r>
  <r>
    <x v="4"/>
    <x v="4"/>
    <x v="4"/>
    <x v="0"/>
    <x v="35"/>
    <x v="11"/>
    <n v="228.36240000000001"/>
    <n v="105.258"/>
    <n v="123.10440000000001"/>
  </r>
  <r>
    <x v="4"/>
    <x v="4"/>
    <x v="4"/>
    <x v="1"/>
    <x v="24"/>
    <x v="0"/>
    <n v="105.65100000000001"/>
    <n v="86.378399999999999"/>
    <n v="19.272600000000011"/>
  </r>
  <r>
    <x v="4"/>
    <x v="4"/>
    <x v="4"/>
    <x v="1"/>
    <x v="25"/>
    <x v="1"/>
    <n v="169.76399999999998"/>
    <n v="173.37599999999998"/>
    <n v="-3.6119999999999948"/>
  </r>
  <r>
    <x v="4"/>
    <x v="4"/>
    <x v="4"/>
    <x v="1"/>
    <x v="26"/>
    <x v="2"/>
    <n v="181.63200000000001"/>
    <n v="186.5856"/>
    <n v="-4.9535999999999945"/>
  </r>
  <r>
    <x v="4"/>
    <x v="4"/>
    <x v="4"/>
    <x v="1"/>
    <x v="27"/>
    <x v="3"/>
    <n v="153.51"/>
    <n v="163.26239999999999"/>
    <n v="-9.7523999999999944"/>
  </r>
  <r>
    <x v="4"/>
    <x v="4"/>
    <x v="4"/>
    <x v="1"/>
    <x v="28"/>
    <x v="4"/>
    <n v="126.93600000000001"/>
    <n v="123.84"/>
    <n v="3.0960000000000036"/>
  </r>
  <r>
    <x v="4"/>
    <x v="4"/>
    <x v="4"/>
    <x v="1"/>
    <x v="29"/>
    <x v="5"/>
    <n v="150.93"/>
    <n v="122.0856"/>
    <n v="28.844400000000007"/>
  </r>
  <r>
    <x v="4"/>
    <x v="4"/>
    <x v="4"/>
    <x v="1"/>
    <x v="30"/>
    <x v="6"/>
    <n v="91.847999999999999"/>
    <n v="86.688000000000002"/>
    <n v="5.1599999999999966"/>
  </r>
  <r>
    <x v="4"/>
    <x v="4"/>
    <x v="4"/>
    <x v="1"/>
    <x v="31"/>
    <x v="7"/>
    <n v="113.77800000000001"/>
    <n v="106.81199999999998"/>
    <n v="6.9660000000000224"/>
  </r>
  <r>
    <x v="4"/>
    <x v="4"/>
    <x v="4"/>
    <x v="1"/>
    <x v="32"/>
    <x v="8"/>
    <n v="131.58000000000001"/>
    <n v="106.29600000000001"/>
    <n v="25.284000000000006"/>
  </r>
  <r>
    <x v="4"/>
    <x v="4"/>
    <x v="4"/>
    <x v="1"/>
    <x v="33"/>
    <x v="9"/>
    <n v="169.76399999999998"/>
    <n v="115.584"/>
    <n v="54.179999999999978"/>
  </r>
  <r>
    <x v="4"/>
    <x v="4"/>
    <x v="4"/>
    <x v="1"/>
    <x v="34"/>
    <x v="10"/>
    <n v="176.08500000000004"/>
    <n v="132.8184"/>
    <n v="43.266600000000039"/>
  </r>
  <r>
    <x v="4"/>
    <x v="4"/>
    <x v="4"/>
    <x v="1"/>
    <x v="35"/>
    <x v="11"/>
    <n v="143.96400000000003"/>
    <n v="138.70080000000002"/>
    <n v="5.2632000000000119"/>
  </r>
  <r>
    <x v="4"/>
    <x v="4"/>
    <x v="4"/>
    <x v="2"/>
    <x v="24"/>
    <x v="0"/>
    <n v="57.931199999999997"/>
    <n v="36.9495"/>
    <n v="20.981699999999996"/>
  </r>
  <r>
    <x v="4"/>
    <x v="4"/>
    <x v="4"/>
    <x v="2"/>
    <x v="25"/>
    <x v="1"/>
    <n v="96.68610000000001"/>
    <n v="46.770499999999998"/>
    <n v="49.915600000000012"/>
  </r>
  <r>
    <x v="4"/>
    <x v="4"/>
    <x v="4"/>
    <x v="2"/>
    <x v="26"/>
    <x v="2"/>
    <n v="102.9888"/>
    <n v="58.604000000000006"/>
    <n v="44.384799999999991"/>
  </r>
  <r>
    <x v="4"/>
    <x v="4"/>
    <x v="4"/>
    <x v="2"/>
    <x v="27"/>
    <x v="3"/>
    <n v="87.29910000000001"/>
    <n v="62.548500000000004"/>
    <n v="24.750600000000006"/>
  </r>
  <r>
    <x v="4"/>
    <x v="4"/>
    <x v="4"/>
    <x v="2"/>
    <x v="28"/>
    <x v="4"/>
    <n v="88.506000000000014"/>
    <n v="53.613000000000007"/>
    <n v="34.893000000000008"/>
  </r>
  <r>
    <x v="4"/>
    <x v="4"/>
    <x v="4"/>
    <x v="2"/>
    <x v="29"/>
    <x v="5"/>
    <n v="102.85470000000001"/>
    <n v="54.418000000000006"/>
    <n v="48.436700000000002"/>
  </r>
  <r>
    <x v="4"/>
    <x v="4"/>
    <x v="4"/>
    <x v="2"/>
    <x v="30"/>
    <x v="6"/>
    <n v="48.276000000000003"/>
    <n v="35.742000000000004"/>
    <n v="12.533999999999999"/>
  </r>
  <r>
    <x v="4"/>
    <x v="4"/>
    <x v="4"/>
    <x v="2"/>
    <x v="31"/>
    <x v="7"/>
    <n v="53.1036"/>
    <n v="36.225000000000001"/>
    <n v="16.878599999999999"/>
  </r>
  <r>
    <x v="4"/>
    <x v="4"/>
    <x v="4"/>
    <x v="2"/>
    <x v="32"/>
    <x v="8"/>
    <n v="60.344999999999999"/>
    <n v="35.822499999999998"/>
    <n v="24.522500000000001"/>
  </r>
  <r>
    <x v="4"/>
    <x v="4"/>
    <x v="4"/>
    <x v="2"/>
    <x v="33"/>
    <x v="9"/>
    <n v="85.421700000000001"/>
    <n v="45.643500000000003"/>
    <n v="39.778199999999998"/>
  </r>
  <r>
    <x v="4"/>
    <x v="4"/>
    <x v="4"/>
    <x v="2"/>
    <x v="34"/>
    <x v="10"/>
    <n v="93.266550000000009"/>
    <n v="60.173749999999998"/>
    <n v="33.092800000000011"/>
  </r>
  <r>
    <x v="4"/>
    <x v="4"/>
    <x v="4"/>
    <x v="2"/>
    <x v="35"/>
    <x v="11"/>
    <n v="64.368000000000009"/>
    <n v="50.232000000000006"/>
    <n v="14.136000000000003"/>
  </r>
  <r>
    <x v="4"/>
    <x v="4"/>
    <x v="4"/>
    <x v="3"/>
    <x v="24"/>
    <x v="0"/>
    <n v="139.04729999999998"/>
    <n v="80.370900000000006"/>
    <n v="58.676399999999973"/>
  </r>
  <r>
    <x v="4"/>
    <x v="4"/>
    <x v="4"/>
    <x v="3"/>
    <x v="25"/>
    <x v="1"/>
    <n v="262.64490000000001"/>
    <n v="144.44219999999999"/>
    <n v="118.20270000000002"/>
  </r>
  <r>
    <x v="4"/>
    <x v="4"/>
    <x v="4"/>
    <x v="3"/>
    <x v="26"/>
    <x v="2"/>
    <n v="214.404"/>
    <n v="156.75359999999998"/>
    <n v="57.650400000000019"/>
  </r>
  <r>
    <x v="4"/>
    <x v="4"/>
    <x v="4"/>
    <x v="3"/>
    <x v="27"/>
    <x v="3"/>
    <n v="238.36680000000001"/>
    <n v="114.09719999999999"/>
    <n v="124.26960000000003"/>
  </r>
  <r>
    <x v="4"/>
    <x v="4"/>
    <x v="4"/>
    <x v="3"/>
    <x v="28"/>
    <x v="4"/>
    <n v="196.74720000000002"/>
    <n v="92.595600000000005"/>
    <n v="104.15160000000002"/>
  </r>
  <r>
    <x v="4"/>
    <x v="4"/>
    <x v="4"/>
    <x v="3"/>
    <x v="29"/>
    <x v="5"/>
    <n v="211.09334999999999"/>
    <n v="101.43900000000001"/>
    <n v="109.65434999999998"/>
  </r>
  <r>
    <x v="4"/>
    <x v="4"/>
    <x v="4"/>
    <x v="3"/>
    <x v="30"/>
    <x v="6"/>
    <n v="124.8588"/>
    <n v="67.279200000000003"/>
    <n v="57.579599999999999"/>
  </r>
  <r>
    <x v="4"/>
    <x v="4"/>
    <x v="4"/>
    <x v="3"/>
    <x v="31"/>
    <x v="7"/>
    <n v="122.02109999999999"/>
    <n v="68.666399999999996"/>
    <n v="53.354699999999994"/>
  </r>
  <r>
    <x v="4"/>
    <x v="4"/>
    <x v="4"/>
    <x v="3"/>
    <x v="32"/>
    <x v="8"/>
    <n v="168.68550000000002"/>
    <n v="79.76400000000001"/>
    <n v="88.921500000000009"/>
  </r>
  <r>
    <x v="4"/>
    <x v="4"/>
    <x v="4"/>
    <x v="3"/>
    <x v="33"/>
    <x v="9"/>
    <n v="251.60939999999999"/>
    <n v="125.0214"/>
    <n v="126.58799999999999"/>
  </r>
  <r>
    <x v="4"/>
    <x v="4"/>
    <x v="4"/>
    <x v="3"/>
    <x v="34"/>
    <x v="10"/>
    <n v="235.68674999999996"/>
    <n v="126.23520000000002"/>
    <n v="109.45154999999994"/>
  </r>
  <r>
    <x v="4"/>
    <x v="4"/>
    <x v="4"/>
    <x v="3"/>
    <x v="35"/>
    <x v="11"/>
    <n v="191.0718"/>
    <n v="96.757200000000012"/>
    <n v="94.314599999999984"/>
  </r>
  <r>
    <x v="4"/>
    <x v="4"/>
    <x v="4"/>
    <x v="4"/>
    <x v="24"/>
    <x v="0"/>
    <n v="112.39200000000001"/>
    <n v="112.09049999999999"/>
    <n v="0.30150000000001853"/>
  </r>
  <r>
    <x v="4"/>
    <x v="4"/>
    <x v="4"/>
    <x v="4"/>
    <x v="25"/>
    <x v="1"/>
    <n v="211.98379999999997"/>
    <n v="130.00750000000002"/>
    <n v="81.976299999999952"/>
  </r>
  <r>
    <x v="4"/>
    <x v="4"/>
    <x v="4"/>
    <x v="4"/>
    <x v="26"/>
    <x v="2"/>
    <n v="199.80800000000002"/>
    <n v="141.58800000000002"/>
    <n v="58.22"/>
  </r>
  <r>
    <x v="4"/>
    <x v="4"/>
    <x v="4"/>
    <x v="4"/>
    <x v="27"/>
    <x v="3"/>
    <n v="231.6524"/>
    <n v="145.30250000000001"/>
    <n v="86.349899999999991"/>
  </r>
  <r>
    <x v="4"/>
    <x v="4"/>
    <x v="4"/>
    <x v="4"/>
    <x v="28"/>
    <x v="4"/>
    <n v="213.54479999999998"/>
    <n v="106.191"/>
    <n v="107.35379999999998"/>
  </r>
  <r>
    <x v="4"/>
    <x v="4"/>
    <x v="4"/>
    <x v="4"/>
    <x v="29"/>
    <x v="5"/>
    <n v="243.51599999999999"/>
    <n v="129.24275"/>
    <n v="114.27324999999999"/>
  </r>
  <r>
    <x v="4"/>
    <x v="4"/>
    <x v="4"/>
    <x v="4"/>
    <x v="30"/>
    <x v="6"/>
    <n v="102.4016"/>
    <n v="93.518000000000015"/>
    <n v="8.8835999999999871"/>
  </r>
  <r>
    <x v="4"/>
    <x v="4"/>
    <x v="4"/>
    <x v="4"/>
    <x v="31"/>
    <x v="7"/>
    <n v="137.68020000000001"/>
    <n v="109.14075000000001"/>
    <n v="28.539450000000002"/>
  </r>
  <r>
    <x v="4"/>
    <x v="4"/>
    <x v="4"/>
    <x v="4"/>
    <x v="32"/>
    <x v="8"/>
    <n v="154.53899999999999"/>
    <n v="115.80500000000001"/>
    <n v="38.73399999999998"/>
  </r>
  <r>
    <x v="4"/>
    <x v="4"/>
    <x v="4"/>
    <x v="4"/>
    <x v="33"/>
    <x v="9"/>
    <n v="240.39400000000001"/>
    <n v="169.77450000000005"/>
    <n v="70.61949999999996"/>
  </r>
  <r>
    <x v="4"/>
    <x v="4"/>
    <x v="4"/>
    <x v="4"/>
    <x v="34"/>
    <x v="10"/>
    <n v="233.36949999999999"/>
    <n v="120.72125"/>
    <n v="112.64824999999999"/>
  </r>
  <r>
    <x v="4"/>
    <x v="4"/>
    <x v="4"/>
    <x v="4"/>
    <x v="35"/>
    <x v="11"/>
    <n v="162.9684"/>
    <n v="128.47799999999998"/>
    <n v="34.490400000000022"/>
  </r>
  <r>
    <x v="4"/>
    <x v="4"/>
    <x v="4"/>
    <x v="5"/>
    <x v="24"/>
    <x v="0"/>
    <n v="49.099049999999998"/>
    <n v="38.911050000000003"/>
    <n v="10.187999999999995"/>
  </r>
  <r>
    <x v="4"/>
    <x v="4"/>
    <x v="4"/>
    <x v="5"/>
    <x v="25"/>
    <x v="1"/>
    <n v="98.198099999999997"/>
    <n v="62.164199999999994"/>
    <n v="36.033900000000003"/>
  </r>
  <r>
    <x v="4"/>
    <x v="4"/>
    <x v="4"/>
    <x v="5"/>
    <x v="26"/>
    <x v="2"/>
    <n v="108.38959999999999"/>
    <n v="66.059200000000004"/>
    <n v="42.330399999999983"/>
  </r>
  <r>
    <x v="4"/>
    <x v="4"/>
    <x v="4"/>
    <x v="5"/>
    <x v="27"/>
    <x v="3"/>
    <n v="73.858400000000003"/>
    <n v="44.169300000000007"/>
    <n v="29.689099999999996"/>
  </r>
  <r>
    <x v="4"/>
    <x v="4"/>
    <x v="4"/>
    <x v="5"/>
    <x v="28"/>
    <x v="4"/>
    <n v="64.026600000000002"/>
    <n v="55.620600000000003"/>
    <n v="8.4059999999999988"/>
  </r>
  <r>
    <x v="4"/>
    <x v="4"/>
    <x v="4"/>
    <x v="5"/>
    <x v="29"/>
    <x v="5"/>
    <n v="77.935000000000002"/>
    <n v="58.736599999999996"/>
    <n v="19.198400000000007"/>
  </r>
  <r>
    <x v="4"/>
    <x v="4"/>
    <x v="4"/>
    <x v="5"/>
    <x v="30"/>
    <x v="6"/>
    <n v="42.204799999999999"/>
    <n v="32.406399999999998"/>
    <n v="9.7984000000000009"/>
  </r>
  <r>
    <x v="4"/>
    <x v="4"/>
    <x v="4"/>
    <x v="5"/>
    <x v="31"/>
    <x v="7"/>
    <n v="49.099049999999998"/>
    <n v="37.859400000000001"/>
    <n v="11.239649999999997"/>
  </r>
  <r>
    <x v="4"/>
    <x v="4"/>
    <x v="4"/>
    <x v="5"/>
    <x v="32"/>
    <x v="8"/>
    <n v="52.756"/>
    <n v="45.5715"/>
    <n v="7.1844999999999999"/>
  </r>
  <r>
    <x v="4"/>
    <x v="4"/>
    <x v="4"/>
    <x v="5"/>
    <x v="33"/>
    <x v="9"/>
    <n v="80.572800000000001"/>
    <n v="50.1676"/>
    <n v="30.405200000000001"/>
  </r>
  <r>
    <x v="4"/>
    <x v="4"/>
    <x v="4"/>
    <x v="5"/>
    <x v="34"/>
    <x v="10"/>
    <n v="63.906700000000001"/>
    <n v="57.723899999999993"/>
    <n v="6.1828000000000074"/>
  </r>
  <r>
    <x v="4"/>
    <x v="4"/>
    <x v="4"/>
    <x v="5"/>
    <x v="35"/>
    <x v="11"/>
    <n v="66.904200000000003"/>
    <n v="40.663800000000002"/>
    <n v="26.240400000000001"/>
  </r>
  <r>
    <x v="4"/>
    <x v="4"/>
    <x v="4"/>
    <x v="6"/>
    <x v="24"/>
    <x v="0"/>
    <n v="10.0395"/>
    <n v="2.9492999999999996"/>
    <n v="7.0902000000000012"/>
  </r>
  <r>
    <x v="4"/>
    <x v="4"/>
    <x v="4"/>
    <x v="6"/>
    <x v="25"/>
    <x v="1"/>
    <n v="11.2714"/>
    <n v="4.5878000000000005"/>
    <n v="6.6835999999999993"/>
  </r>
  <r>
    <x v="4"/>
    <x v="4"/>
    <x v="4"/>
    <x v="6"/>
    <x v="26"/>
    <x v="2"/>
    <n v="15.52"/>
    <n v="5.1040000000000001"/>
    <n v="10.416"/>
  </r>
  <r>
    <x v="4"/>
    <x v="4"/>
    <x v="4"/>
    <x v="6"/>
    <x v="27"/>
    <x v="3"/>
    <n v="13.4442"/>
    <n v="3.4104000000000001"/>
    <n v="10.033799999999999"/>
  </r>
  <r>
    <x v="4"/>
    <x v="4"/>
    <x v="4"/>
    <x v="6"/>
    <x v="28"/>
    <x v="4"/>
    <n v="13.851599999999999"/>
    <n v="3.8628000000000005"/>
    <n v="9.9887999999999995"/>
  </r>
  <r>
    <x v="4"/>
    <x v="4"/>
    <x v="4"/>
    <x v="6"/>
    <x v="29"/>
    <x v="5"/>
    <n v="12.105599999999999"/>
    <n v="4.3731999999999998"/>
    <n v="7.7323999999999993"/>
  </r>
  <r>
    <x v="4"/>
    <x v="4"/>
    <x v="4"/>
    <x v="6"/>
    <x v="30"/>
    <x v="6"/>
    <n v="9.3119999999999994"/>
    <n v="2.2735999999999996"/>
    <n v="7.0383999999999993"/>
  </r>
  <r>
    <x v="4"/>
    <x v="4"/>
    <x v="4"/>
    <x v="6"/>
    <x v="31"/>
    <x v="7"/>
    <n v="8.2934999999999999"/>
    <n v="2.8449"/>
    <n v="5.4485999999999999"/>
  </r>
  <r>
    <x v="4"/>
    <x v="4"/>
    <x v="4"/>
    <x v="6"/>
    <x v="32"/>
    <x v="8"/>
    <n v="9.2149999999999999"/>
    <n v="2.9"/>
    <n v="6.3149999999999995"/>
  </r>
  <r>
    <x v="4"/>
    <x v="4"/>
    <x v="4"/>
    <x v="6"/>
    <x v="33"/>
    <x v="9"/>
    <n v="15.073800000000002"/>
    <n v="3.2886000000000006"/>
    <n v="11.785200000000001"/>
  </r>
  <r>
    <x v="4"/>
    <x v="4"/>
    <x v="4"/>
    <x v="6"/>
    <x v="34"/>
    <x v="10"/>
    <n v="12.357799999999999"/>
    <n v="3.9208000000000003"/>
    <n v="8.4369999999999994"/>
  </r>
  <r>
    <x v="4"/>
    <x v="4"/>
    <x v="4"/>
    <x v="6"/>
    <x v="35"/>
    <x v="11"/>
    <n v="11.872800000000002"/>
    <n v="3.2364000000000002"/>
    <n v="8.6364000000000019"/>
  </r>
  <r>
    <x v="4"/>
    <x v="4"/>
    <x v="4"/>
    <x v="6"/>
    <x v="24"/>
    <x v="0"/>
    <n v="6.6946500000000002"/>
    <n v="3.0240000000000005"/>
    <n v="3.6706499999999997"/>
  </r>
  <r>
    <x v="4"/>
    <x v="4"/>
    <x v="4"/>
    <x v="6"/>
    <x v="25"/>
    <x v="1"/>
    <n v="13.765499999999999"/>
    <n v="4.7040000000000006"/>
    <n v="9.0614999999999988"/>
  </r>
  <r>
    <x v="4"/>
    <x v="4"/>
    <x v="4"/>
    <x v="6"/>
    <x v="26"/>
    <x v="2"/>
    <n v="13.68"/>
    <n v="5.0880000000000001"/>
    <n v="8.5919999999999987"/>
  </r>
  <r>
    <x v="4"/>
    <x v="4"/>
    <x v="4"/>
    <x v="6"/>
    <x v="27"/>
    <x v="3"/>
    <n v="11.730600000000001"/>
    <n v="4.9980000000000002"/>
    <n v="6.7326000000000006"/>
  </r>
  <r>
    <x v="4"/>
    <x v="4"/>
    <x v="4"/>
    <x v="6"/>
    <x v="28"/>
    <x v="4"/>
    <n v="11.593799999999998"/>
    <n v="3.492"/>
    <n v="8.1017999999999972"/>
  </r>
  <r>
    <x v="4"/>
    <x v="4"/>
    <x v="4"/>
    <x v="6"/>
    <x v="29"/>
    <x v="5"/>
    <n v="12.004200000000001"/>
    <n v="3.5489999999999999"/>
    <n v="8.4552000000000014"/>
  </r>
  <r>
    <x v="4"/>
    <x v="4"/>
    <x v="4"/>
    <x v="6"/>
    <x v="30"/>
    <x v="6"/>
    <n v="6.84"/>
    <n v="2.8079999999999998"/>
    <n v="4.032"/>
  </r>
  <r>
    <x v="4"/>
    <x v="4"/>
    <x v="4"/>
    <x v="6"/>
    <x v="31"/>
    <x v="7"/>
    <n v="7.1563500000000007"/>
    <n v="2.5649999999999999"/>
    <n v="4.5913500000000003"/>
  </r>
  <r>
    <x v="4"/>
    <x v="4"/>
    <x v="4"/>
    <x v="6"/>
    <x v="32"/>
    <x v="8"/>
    <n v="10.26"/>
    <n v="2.4000000000000004"/>
    <n v="7.8599999999999994"/>
  </r>
  <r>
    <x v="4"/>
    <x v="4"/>
    <x v="4"/>
    <x v="6"/>
    <x v="33"/>
    <x v="9"/>
    <n v="12.927600000000002"/>
    <n v="3.3600000000000003"/>
    <n v="9.5676000000000023"/>
  </r>
  <r>
    <x v="4"/>
    <x v="4"/>
    <x v="4"/>
    <x v="6"/>
    <x v="34"/>
    <x v="10"/>
    <n v="9.1143000000000001"/>
    <n v="3.5880000000000001"/>
    <n v="5.5263"/>
  </r>
  <r>
    <x v="4"/>
    <x v="4"/>
    <x v="4"/>
    <x v="6"/>
    <x v="35"/>
    <x v="11"/>
    <n v="12.1068"/>
    <n v="3.9960000000000004"/>
    <n v="8.1107999999999993"/>
  </r>
  <r>
    <x v="4"/>
    <x v="4"/>
    <x v="4"/>
    <x v="6"/>
    <x v="24"/>
    <x v="0"/>
    <n v="0.57599999999999996"/>
    <n v="0.22140000000000001"/>
    <n v="0.35459999999999992"/>
  </r>
  <r>
    <x v="4"/>
    <x v="4"/>
    <x v="4"/>
    <x v="6"/>
    <x v="25"/>
    <x v="1"/>
    <n v="0.92960000000000009"/>
    <n v="0.504"/>
    <n v="0.42560000000000009"/>
  </r>
  <r>
    <x v="4"/>
    <x v="4"/>
    <x v="4"/>
    <x v="6"/>
    <x v="26"/>
    <x v="2"/>
    <n v="1.4336000000000002"/>
    <n v="0.49440000000000001"/>
    <n v="0.93920000000000026"/>
  </r>
  <r>
    <x v="4"/>
    <x v="4"/>
    <x v="4"/>
    <x v="6"/>
    <x v="27"/>
    <x v="3"/>
    <n v="0.90720000000000012"/>
    <n v="0.37379999999999997"/>
    <n v="0.5334000000000001"/>
  </r>
  <r>
    <x v="4"/>
    <x v="4"/>
    <x v="4"/>
    <x v="6"/>
    <x v="28"/>
    <x v="4"/>
    <n v="1.0943999999999998"/>
    <n v="0.32040000000000002"/>
    <n v="0.7739999999999998"/>
  </r>
  <r>
    <x v="4"/>
    <x v="4"/>
    <x v="4"/>
    <x v="6"/>
    <x v="29"/>
    <x v="5"/>
    <n v="0.84240000000000004"/>
    <n v="0.4602"/>
    <n v="0.38220000000000004"/>
  </r>
  <r>
    <x v="4"/>
    <x v="4"/>
    <x v="4"/>
    <x v="6"/>
    <x v="30"/>
    <x v="6"/>
    <n v="0.5504"/>
    <n v="0.19919999999999999"/>
    <n v="0.35120000000000001"/>
  </r>
  <r>
    <x v="4"/>
    <x v="4"/>
    <x v="4"/>
    <x v="6"/>
    <x v="31"/>
    <x v="7"/>
    <n v="0.72719999999999996"/>
    <n v="0.21600000000000003"/>
    <n v="0.51119999999999988"/>
  </r>
  <r>
    <x v="4"/>
    <x v="4"/>
    <x v="4"/>
    <x v="6"/>
    <x v="32"/>
    <x v="8"/>
    <n v="0.76800000000000002"/>
    <n v="0.27900000000000003"/>
    <n v="0.48899999999999999"/>
  </r>
  <r>
    <x v="4"/>
    <x v="4"/>
    <x v="4"/>
    <x v="6"/>
    <x v="33"/>
    <x v="9"/>
    <n v="0.89600000000000013"/>
    <n v="0.44940000000000002"/>
    <n v="0.44660000000000011"/>
  </r>
  <r>
    <x v="4"/>
    <x v="4"/>
    <x v="4"/>
    <x v="6"/>
    <x v="34"/>
    <x v="10"/>
    <n v="1.1440000000000001"/>
    <n v="0.33540000000000003"/>
    <n v="0.8086000000000001"/>
  </r>
  <r>
    <x v="4"/>
    <x v="4"/>
    <x v="4"/>
    <x v="6"/>
    <x v="35"/>
    <x v="11"/>
    <n v="0.88319999999999999"/>
    <n v="0.432"/>
    <n v="0.45119999999999999"/>
  </r>
  <r>
    <x v="4"/>
    <x v="4"/>
    <x v="4"/>
    <x v="6"/>
    <x v="24"/>
    <x v="0"/>
    <n v="19.043999999999997"/>
    <n v="7.2458999999999998"/>
    <n v="11.798099999999998"/>
  </r>
  <r>
    <x v="4"/>
    <x v="4"/>
    <x v="4"/>
    <x v="6"/>
    <x v="25"/>
    <x v="1"/>
    <n v="28.078400000000002"/>
    <n v="10.574200000000001"/>
    <n v="17.504200000000001"/>
  </r>
  <r>
    <x v="4"/>
    <x v="4"/>
    <x v="4"/>
    <x v="6"/>
    <x v="26"/>
    <x v="2"/>
    <n v="25.3184"/>
    <n v="13.0144"/>
    <n v="12.304"/>
  </r>
  <r>
    <x v="4"/>
    <x v="4"/>
    <x v="4"/>
    <x v="6"/>
    <x v="27"/>
    <x v="3"/>
    <n v="27.305600000000002"/>
    <n v="12.201000000000002"/>
    <n v="15.1046"/>
  </r>
  <r>
    <x v="4"/>
    <x v="4"/>
    <x v="4"/>
    <x v="6"/>
    <x v="28"/>
    <x v="4"/>
    <n v="18.5472"/>
    <n v="9.5616000000000003"/>
    <n v="8.9855999999999998"/>
  </r>
  <r>
    <x v="4"/>
    <x v="4"/>
    <x v="4"/>
    <x v="6"/>
    <x v="29"/>
    <x v="5"/>
    <n v="22.963200000000001"/>
    <n v="9.7110000000000003"/>
    <n v="13.2522"/>
  </r>
  <r>
    <x v="4"/>
    <x v="4"/>
    <x v="4"/>
    <x v="6"/>
    <x v="30"/>
    <x v="6"/>
    <n v="17.5168"/>
    <n v="7.6360000000000001"/>
    <n v="9.8808000000000007"/>
  </r>
  <r>
    <x v="4"/>
    <x v="4"/>
    <x v="4"/>
    <x v="6"/>
    <x v="31"/>
    <x v="7"/>
    <n v="14.738399999999999"/>
    <n v="7.3205999999999998"/>
    <n v="7.4177999999999988"/>
  </r>
  <r>
    <x v="4"/>
    <x v="4"/>
    <x v="4"/>
    <x v="6"/>
    <x v="32"/>
    <x v="8"/>
    <n v="17.295999999999999"/>
    <n v="7.8850000000000007"/>
    <n v="9.4109999999999978"/>
  </r>
  <r>
    <x v="4"/>
    <x v="4"/>
    <x v="4"/>
    <x v="6"/>
    <x v="33"/>
    <x v="9"/>
    <n v="28.336000000000006"/>
    <n v="11.620000000000001"/>
    <n v="16.716000000000005"/>
  </r>
  <r>
    <x v="4"/>
    <x v="4"/>
    <x v="4"/>
    <x v="6"/>
    <x v="34"/>
    <x v="10"/>
    <n v="26.790400000000005"/>
    <n v="12.948"/>
    <n v="13.842400000000005"/>
  </r>
  <r>
    <x v="4"/>
    <x v="4"/>
    <x v="4"/>
    <x v="6"/>
    <x v="35"/>
    <x v="11"/>
    <n v="24.508800000000004"/>
    <n v="11.454000000000001"/>
    <n v="13.054800000000004"/>
  </r>
  <r>
    <x v="4"/>
    <x v="4"/>
    <x v="4"/>
    <x v="6"/>
    <x v="24"/>
    <x v="0"/>
    <n v="12.052800000000001"/>
    <n v="3.3578999999999999"/>
    <n v="8.6949000000000005"/>
  </r>
  <r>
    <x v="4"/>
    <x v="4"/>
    <x v="4"/>
    <x v="6"/>
    <x v="25"/>
    <x v="1"/>
    <n v="15.2768"/>
    <n v="6.2566000000000006"/>
    <n v="9.0201999999999991"/>
  </r>
  <r>
    <x v="4"/>
    <x v="4"/>
    <x v="4"/>
    <x v="6"/>
    <x v="26"/>
    <x v="2"/>
    <n v="18.252800000000001"/>
    <n v="5.8384000000000009"/>
    <n v="12.414400000000001"/>
  </r>
  <r>
    <x v="4"/>
    <x v="4"/>
    <x v="4"/>
    <x v="6"/>
    <x v="27"/>
    <x v="3"/>
    <n v="15.797599999999999"/>
    <n v="6.4288000000000007"/>
    <n v="9.3687999999999985"/>
  </r>
  <r>
    <x v="4"/>
    <x v="4"/>
    <x v="4"/>
    <x v="6"/>
    <x v="28"/>
    <x v="4"/>
    <n v="15.772800000000002"/>
    <n v="3.9359999999999999"/>
    <n v="11.836800000000002"/>
  </r>
  <r>
    <x v="4"/>
    <x v="4"/>
    <x v="4"/>
    <x v="6"/>
    <x v="29"/>
    <x v="5"/>
    <n v="17.570800000000002"/>
    <n v="4.4771999999999998"/>
    <n v="13.093600000000002"/>
  </r>
  <r>
    <x v="4"/>
    <x v="4"/>
    <x v="4"/>
    <x v="6"/>
    <x v="30"/>
    <x v="6"/>
    <n v="10.316800000000001"/>
    <n v="3.1816"/>
    <n v="7.1352000000000011"/>
  </r>
  <r>
    <x v="4"/>
    <x v="4"/>
    <x v="4"/>
    <x v="6"/>
    <x v="31"/>
    <x v="7"/>
    <n v="8.9280000000000008"/>
    <n v="3.4685999999999999"/>
    <n v="5.4594000000000005"/>
  </r>
  <r>
    <x v="4"/>
    <x v="4"/>
    <x v="4"/>
    <x v="6"/>
    <x v="32"/>
    <x v="8"/>
    <n v="14.507999999999999"/>
    <n v="4.2639999999999993"/>
    <n v="10.244"/>
  </r>
  <r>
    <x v="4"/>
    <x v="4"/>
    <x v="4"/>
    <x v="6"/>
    <x v="33"/>
    <x v="9"/>
    <n v="15.624000000000001"/>
    <n v="5.74"/>
    <n v="9.8840000000000003"/>
  </r>
  <r>
    <x v="4"/>
    <x v="4"/>
    <x v="4"/>
    <x v="6"/>
    <x v="34"/>
    <x v="10"/>
    <n v="16.6036"/>
    <n v="5.2233999999999998"/>
    <n v="11.3802"/>
  </r>
  <r>
    <x v="4"/>
    <x v="4"/>
    <x v="4"/>
    <x v="6"/>
    <x v="35"/>
    <x v="11"/>
    <n v="14.284800000000001"/>
    <n v="5.8055999999999992"/>
    <n v="8.4792000000000023"/>
  </r>
  <r>
    <x v="4"/>
    <x v="4"/>
    <x v="4"/>
    <x v="6"/>
    <x v="24"/>
    <x v="0"/>
    <n v="5.2721999999999998"/>
    <n v="2.0506500000000001"/>
    <n v="3.2215499999999997"/>
  </r>
  <r>
    <x v="4"/>
    <x v="4"/>
    <x v="4"/>
    <x v="6"/>
    <x v="25"/>
    <x v="1"/>
    <n v="9.0132000000000012"/>
    <n v="3.0184000000000002"/>
    <n v="5.9948000000000015"/>
  </r>
  <r>
    <x v="4"/>
    <x v="4"/>
    <x v="4"/>
    <x v="6"/>
    <x v="26"/>
    <x v="2"/>
    <n v="8.3520000000000003"/>
    <n v="4.3904000000000005"/>
    <n v="3.9615999999999998"/>
  </r>
  <r>
    <x v="4"/>
    <x v="4"/>
    <x v="4"/>
    <x v="6"/>
    <x v="27"/>
    <x v="3"/>
    <n v="9.2568000000000001"/>
    <n v="2.8812000000000002"/>
    <n v="6.3756000000000004"/>
  </r>
  <r>
    <x v="4"/>
    <x v="4"/>
    <x v="4"/>
    <x v="6"/>
    <x v="28"/>
    <x v="4"/>
    <n v="7.7256000000000009"/>
    <n v="2.8811999999999998"/>
    <n v="4.8444000000000011"/>
  </r>
  <r>
    <x v="4"/>
    <x v="4"/>
    <x v="4"/>
    <x v="6"/>
    <x v="29"/>
    <x v="5"/>
    <n v="8.5201999999999991"/>
    <n v="3.3761000000000001"/>
    <n v="5.144099999999999"/>
  </r>
  <r>
    <x v="4"/>
    <x v="4"/>
    <x v="4"/>
    <x v="6"/>
    <x v="30"/>
    <x v="6"/>
    <n v="3.8511999999999995"/>
    <n v="2.0972"/>
    <n v="1.7539999999999996"/>
  </r>
  <r>
    <x v="4"/>
    <x v="4"/>
    <x v="4"/>
    <x v="6"/>
    <x v="31"/>
    <x v="7"/>
    <n v="6.1073999999999993"/>
    <n v="1.9845000000000002"/>
    <n v="4.1228999999999996"/>
  </r>
  <r>
    <x v="4"/>
    <x v="4"/>
    <x v="4"/>
    <x v="6"/>
    <x v="32"/>
    <x v="8"/>
    <n v="5.6840000000000002"/>
    <n v="2.0089999999999999"/>
    <n v="3.6750000000000003"/>
  </r>
  <r>
    <x v="4"/>
    <x v="4"/>
    <x v="4"/>
    <x v="6"/>
    <x v="33"/>
    <x v="9"/>
    <n v="8.6884000000000015"/>
    <n v="3.0870000000000002"/>
    <n v="5.6014000000000017"/>
  </r>
  <r>
    <x v="4"/>
    <x v="4"/>
    <x v="4"/>
    <x v="6"/>
    <x v="34"/>
    <x v="10"/>
    <n v="8.8971999999999998"/>
    <n v="3.5353500000000002"/>
    <n v="5.3618499999999996"/>
  </r>
  <r>
    <x v="4"/>
    <x v="4"/>
    <x v="4"/>
    <x v="6"/>
    <x v="35"/>
    <x v="11"/>
    <n v="6.0552000000000001"/>
    <n v="3.3515999999999995"/>
    <n v="2.7036000000000007"/>
  </r>
  <r>
    <x v="5"/>
    <x v="5"/>
    <x v="5"/>
    <x v="0"/>
    <x v="24"/>
    <x v="0"/>
    <n v="161.89424999999997"/>
    <n v="64.766249999999999"/>
    <n v="97.127999999999972"/>
  </r>
  <r>
    <x v="5"/>
    <x v="5"/>
    <x v="5"/>
    <x v="0"/>
    <x v="25"/>
    <x v="1"/>
    <n v="283.64630000000005"/>
    <n v="96.505499999999998"/>
    <n v="187.14080000000007"/>
  </r>
  <r>
    <x v="5"/>
    <x v="5"/>
    <x v="5"/>
    <x v="0"/>
    <x v="26"/>
    <x v="2"/>
    <n v="327.1968"/>
    <n v="145.44"/>
    <n v="181.7568"/>
  </r>
  <r>
    <x v="5"/>
    <x v="5"/>
    <x v="5"/>
    <x v="0"/>
    <x v="27"/>
    <x v="3"/>
    <n v="294.24990000000008"/>
    <n v="84.84"/>
    <n v="209.40990000000008"/>
  </r>
  <r>
    <x v="5"/>
    <x v="5"/>
    <x v="5"/>
    <x v="0"/>
    <x v="28"/>
    <x v="4"/>
    <n v="245.39760000000001"/>
    <n v="107.262"/>
    <n v="138.13560000000001"/>
  </r>
  <r>
    <x v="5"/>
    <x v="5"/>
    <x v="5"/>
    <x v="0"/>
    <x v="29"/>
    <x v="5"/>
    <n v="224.00105000000002"/>
    <n v="116.20050000000001"/>
    <n v="107.80055000000002"/>
  </r>
  <r>
    <x v="5"/>
    <x v="5"/>
    <x v="5"/>
    <x v="0"/>
    <x v="30"/>
    <x v="6"/>
    <n v="148.45039999999997"/>
    <n v="66.660000000000011"/>
    <n v="81.790399999999963"/>
  </r>
  <r>
    <x v="5"/>
    <x v="5"/>
    <x v="5"/>
    <x v="0"/>
    <x v="31"/>
    <x v="7"/>
    <n v="182.34405000000001"/>
    <n v="79.082999999999984"/>
    <n v="103.26105000000003"/>
  </r>
  <r>
    <x v="5"/>
    <x v="5"/>
    <x v="5"/>
    <x v="0"/>
    <x v="32"/>
    <x v="8"/>
    <n v="200.71100000000001"/>
    <n v="67.417500000000004"/>
    <n v="133.29349999999999"/>
  </r>
  <r>
    <x v="5"/>
    <x v="5"/>
    <x v="5"/>
    <x v="0"/>
    <x v="33"/>
    <x v="9"/>
    <n v="238.58100000000005"/>
    <n v="95.444999999999993"/>
    <n v="143.13600000000005"/>
  </r>
  <r>
    <x v="5"/>
    <x v="5"/>
    <x v="5"/>
    <x v="0"/>
    <x v="34"/>
    <x v="10"/>
    <n v="236.30879999999999"/>
    <n v="116.20050000000001"/>
    <n v="120.10829999999999"/>
  </r>
  <r>
    <x v="5"/>
    <x v="5"/>
    <x v="5"/>
    <x v="0"/>
    <x v="35"/>
    <x v="11"/>
    <n v="265.84739999999999"/>
    <n v="101.80800000000002"/>
    <n v="164.03939999999997"/>
  </r>
  <r>
    <x v="5"/>
    <x v="5"/>
    <x v="4"/>
    <x v="1"/>
    <x v="24"/>
    <x v="0"/>
    <n v="91.818900000000014"/>
    <n v="71.077500000000015"/>
    <n v="20.741399999999999"/>
  </r>
  <r>
    <x v="5"/>
    <x v="5"/>
    <x v="4"/>
    <x v="1"/>
    <x v="25"/>
    <x v="1"/>
    <n v="122.86400000000002"/>
    <n v="124.07850000000001"/>
    <n v="-1.2144999999999868"/>
  </r>
  <r>
    <x v="5"/>
    <x v="5"/>
    <x v="4"/>
    <x v="1"/>
    <x v="26"/>
    <x v="2"/>
    <n v="182.54080000000002"/>
    <n v="157.24800000000002"/>
    <n v="25.2928"/>
  </r>
  <r>
    <x v="5"/>
    <x v="5"/>
    <x v="4"/>
    <x v="1"/>
    <x v="27"/>
    <x v="3"/>
    <n v="147.43680000000001"/>
    <n v="122.85000000000001"/>
    <n v="24.586799999999997"/>
  </r>
  <r>
    <x v="5"/>
    <x v="5"/>
    <x v="4"/>
    <x v="1"/>
    <x v="28"/>
    <x v="4"/>
    <n v="122.42520000000002"/>
    <n v="101.08799999999999"/>
    <n v="21.337200000000024"/>
  </r>
  <r>
    <x v="5"/>
    <x v="5"/>
    <x v="4"/>
    <x v="1"/>
    <x v="29"/>
    <x v="5"/>
    <n v="152.59270000000004"/>
    <n v="98.104500000000002"/>
    <n v="54.488200000000035"/>
  </r>
  <r>
    <x v="5"/>
    <x v="5"/>
    <x v="4"/>
    <x v="1"/>
    <x v="30"/>
    <x v="6"/>
    <n v="86.882400000000004"/>
    <n v="73.710000000000008"/>
    <n v="13.172399999999996"/>
  </r>
  <r>
    <x v="5"/>
    <x v="5"/>
    <x v="4"/>
    <x v="1"/>
    <x v="31"/>
    <x v="7"/>
    <n v="113.53949999999999"/>
    <n v="63.969750000000012"/>
    <n v="49.569749999999978"/>
  </r>
  <r>
    <x v="5"/>
    <x v="5"/>
    <x v="4"/>
    <x v="1"/>
    <x v="32"/>
    <x v="8"/>
    <n v="121.76700000000001"/>
    <n v="75.465000000000003"/>
    <n v="46.302000000000007"/>
  </r>
  <r>
    <x v="5"/>
    <x v="5"/>
    <x v="4"/>
    <x v="1"/>
    <x v="33"/>
    <x v="9"/>
    <n v="152.04420000000002"/>
    <n v="119.1645"/>
    <n v="32.879700000000014"/>
  </r>
  <r>
    <x v="5"/>
    <x v="5"/>
    <x v="4"/>
    <x v="1"/>
    <x v="34"/>
    <x v="10"/>
    <n v="149.74050000000003"/>
    <n v="94.682249999999996"/>
    <n v="55.058250000000029"/>
  </r>
  <r>
    <x v="5"/>
    <x v="5"/>
    <x v="4"/>
    <x v="1"/>
    <x v="35"/>
    <x v="11"/>
    <n v="111.89400000000001"/>
    <n v="94.77"/>
    <n v="17.124000000000009"/>
  </r>
  <r>
    <x v="5"/>
    <x v="5"/>
    <x v="5"/>
    <x v="2"/>
    <x v="24"/>
    <x v="0"/>
    <n v="71.291699999999992"/>
    <n v="34.060499999999998"/>
    <n v="37.231199999999994"/>
  </r>
  <r>
    <x v="5"/>
    <x v="5"/>
    <x v="5"/>
    <x v="2"/>
    <x v="25"/>
    <x v="1"/>
    <n v="96.177199999999999"/>
    <n v="52.394300000000008"/>
    <n v="43.782899999999991"/>
  </r>
  <r>
    <x v="5"/>
    <x v="5"/>
    <x v="5"/>
    <x v="2"/>
    <x v="26"/>
    <x v="2"/>
    <n v="124.49760000000001"/>
    <n v="56.5152"/>
    <n v="67.982400000000013"/>
  </r>
  <r>
    <x v="5"/>
    <x v="5"/>
    <x v="5"/>
    <x v="2"/>
    <x v="27"/>
    <x v="3"/>
    <n v="105.00980000000001"/>
    <n v="58.281300000000002"/>
    <n v="46.728500000000011"/>
  </r>
  <r>
    <x v="5"/>
    <x v="5"/>
    <x v="5"/>
    <x v="2"/>
    <x v="28"/>
    <x v="4"/>
    <n v="81.596400000000003"/>
    <n v="45.918600000000005"/>
    <n v="35.677799999999998"/>
  </r>
  <r>
    <x v="5"/>
    <x v="5"/>
    <x v="5"/>
    <x v="2"/>
    <x v="29"/>
    <x v="5"/>
    <n v="96.597800000000007"/>
    <n v="61.771449999999994"/>
    <n v="34.826350000000012"/>
  </r>
  <r>
    <x v="5"/>
    <x v="5"/>
    <x v="5"/>
    <x v="2"/>
    <x v="30"/>
    <x v="6"/>
    <n v="49.911200000000001"/>
    <n v="38.686"/>
    <n v="11.225200000000001"/>
  </r>
  <r>
    <x v="5"/>
    <x v="5"/>
    <x v="5"/>
    <x v="2"/>
    <x v="31"/>
    <x v="7"/>
    <n v="66.875400000000013"/>
    <n v="44.278649999999999"/>
    <n v="22.596750000000014"/>
  </r>
  <r>
    <x v="5"/>
    <x v="5"/>
    <x v="5"/>
    <x v="2"/>
    <x v="32"/>
    <x v="8"/>
    <n v="77.811000000000021"/>
    <n v="34.901499999999999"/>
    <n v="42.909500000000023"/>
  </r>
  <r>
    <x v="5"/>
    <x v="5"/>
    <x v="5"/>
    <x v="2"/>
    <x v="33"/>
    <x v="9"/>
    <n v="112.86099999999999"/>
    <n v="68.877899999999997"/>
    <n v="43.983099999999993"/>
  </r>
  <r>
    <x v="5"/>
    <x v="5"/>
    <x v="5"/>
    <x v="2"/>
    <x v="34"/>
    <x v="10"/>
    <n v="103.88819999999998"/>
    <n v="56.304949999999998"/>
    <n v="47.583249999999985"/>
  </r>
  <r>
    <x v="5"/>
    <x v="5"/>
    <x v="5"/>
    <x v="2"/>
    <x v="35"/>
    <x v="11"/>
    <n v="75.708000000000013"/>
    <n v="40.368000000000002"/>
    <n v="35.340000000000011"/>
  </r>
  <r>
    <x v="5"/>
    <x v="5"/>
    <x v="5"/>
    <x v="3"/>
    <x v="24"/>
    <x v="0"/>
    <n v="138.62879999999998"/>
    <n v="65.922749999999994"/>
    <n v="72.706049999999991"/>
  </r>
  <r>
    <x v="5"/>
    <x v="5"/>
    <x v="5"/>
    <x v="3"/>
    <x v="25"/>
    <x v="1"/>
    <n v="235.86150000000001"/>
    <n v="132.1985"/>
    <n v="103.66300000000001"/>
  </r>
  <r>
    <x v="5"/>
    <x v="5"/>
    <x v="5"/>
    <x v="3"/>
    <x v="26"/>
    <x v="2"/>
    <n v="246.45120000000003"/>
    <n v="156.73200000000003"/>
    <n v="89.719200000000001"/>
  </r>
  <r>
    <x v="5"/>
    <x v="5"/>
    <x v="5"/>
    <x v="3"/>
    <x v="27"/>
    <x v="3"/>
    <n v="186.44289999999998"/>
    <n v="124.7855"/>
    <n v="61.657399999999981"/>
  </r>
  <r>
    <x v="5"/>
    <x v="5"/>
    <x v="5"/>
    <x v="3"/>
    <x v="28"/>
    <x v="4"/>
    <n v="206.01779999999999"/>
    <n v="102.723"/>
    <n v="103.2948"/>
  </r>
  <r>
    <x v="5"/>
    <x v="5"/>
    <x v="5"/>
    <x v="3"/>
    <x v="29"/>
    <x v="5"/>
    <n v="173.12555"/>
    <n v="120.46125000000002"/>
    <n v="52.664299999999983"/>
  </r>
  <r>
    <x v="5"/>
    <x v="5"/>
    <x v="5"/>
    <x v="3"/>
    <x v="30"/>
    <x v="6"/>
    <n v="102.68800000000002"/>
    <n v="62.128000000000007"/>
    <n v="40.560000000000009"/>
  </r>
  <r>
    <x v="5"/>
    <x v="5"/>
    <x v="5"/>
    <x v="3"/>
    <x v="31"/>
    <x v="7"/>
    <n v="157.40145000000001"/>
    <n v="94.515749999999997"/>
    <n v="62.885700000000014"/>
  </r>
  <r>
    <x v="5"/>
    <x v="5"/>
    <x v="5"/>
    <x v="3"/>
    <x v="32"/>
    <x v="8"/>
    <n v="170.07700000000003"/>
    <n v="90.015000000000001"/>
    <n v="80.062000000000026"/>
  </r>
  <r>
    <x v="5"/>
    <x v="5"/>
    <x v="5"/>
    <x v="3"/>
    <x v="33"/>
    <x v="9"/>
    <n v="211.15219999999999"/>
    <n v="132.1985"/>
    <n v="78.953699999999998"/>
  </r>
  <r>
    <x v="5"/>
    <x v="5"/>
    <x v="5"/>
    <x v="3"/>
    <x v="34"/>
    <x v="10"/>
    <n v="250.30199999999999"/>
    <n v="99.810750000000013"/>
    <n v="150.49124999999998"/>
  </r>
  <r>
    <x v="5"/>
    <x v="5"/>
    <x v="5"/>
    <x v="3"/>
    <x v="35"/>
    <x v="11"/>
    <n v="194.46539999999999"/>
    <n v="126.021"/>
    <n v="68.444399999999987"/>
  </r>
  <r>
    <x v="5"/>
    <x v="5"/>
    <x v="5"/>
    <x v="4"/>
    <x v="24"/>
    <x v="0"/>
    <n v="125.88480000000001"/>
    <n v="113.72399999999999"/>
    <n v="12.160800000000023"/>
  </r>
  <r>
    <x v="5"/>
    <x v="5"/>
    <x v="5"/>
    <x v="4"/>
    <x v="25"/>
    <x v="1"/>
    <n v="223.1936"/>
    <n v="160.68780000000004"/>
    <n v="62.505799999999965"/>
  </r>
  <r>
    <x v="5"/>
    <x v="5"/>
    <x v="5"/>
    <x v="4"/>
    <x v="26"/>
    <x v="2"/>
    <n v="283.95519999999999"/>
    <n v="198.80639999999997"/>
    <n v="85.148800000000023"/>
  </r>
  <r>
    <x v="5"/>
    <x v="5"/>
    <x v="5"/>
    <x v="4"/>
    <x v="27"/>
    <x v="3"/>
    <n v="229.51040000000003"/>
    <n v="137.10060000000001"/>
    <n v="92.409800000000018"/>
  </r>
  <r>
    <x v="5"/>
    <x v="5"/>
    <x v="5"/>
    <x v="4"/>
    <x v="28"/>
    <x v="4"/>
    <n v="191.30879999999999"/>
    <n v="108.6696"/>
    <n v="82.639199999999988"/>
  </r>
  <r>
    <x v="5"/>
    <x v="5"/>
    <x v="5"/>
    <x v="4"/>
    <x v="29"/>
    <x v="5"/>
    <n v="205.29600000000002"/>
    <n v="134.15220000000002"/>
    <n v="71.143799999999999"/>
  </r>
  <r>
    <x v="5"/>
    <x v="5"/>
    <x v="5"/>
    <x v="4"/>
    <x v="30"/>
    <x v="6"/>
    <n v="140.77440000000001"/>
    <n v="88.451999999999998"/>
    <n v="52.322400000000016"/>
  </r>
  <r>
    <x v="5"/>
    <x v="5"/>
    <x v="5"/>
    <x v="4"/>
    <x v="31"/>
    <x v="7"/>
    <n v="148.89600000000002"/>
    <n v="88.136099999999999"/>
    <n v="60.759900000000016"/>
  </r>
  <r>
    <x v="5"/>
    <x v="5"/>
    <x v="5"/>
    <x v="4"/>
    <x v="32"/>
    <x v="8"/>
    <n v="169.952"/>
    <n v="111.61800000000001"/>
    <n v="58.333999999999989"/>
  </r>
  <r>
    <x v="5"/>
    <x v="5"/>
    <x v="5"/>
    <x v="4"/>
    <x v="33"/>
    <x v="9"/>
    <n v="244.24959999999999"/>
    <n v="163.63620000000003"/>
    <n v="80.613399999999956"/>
  </r>
  <r>
    <x v="5"/>
    <x v="5"/>
    <x v="5"/>
    <x v="4"/>
    <x v="34"/>
    <x v="10"/>
    <n v="220.9376"/>
    <n v="121.83210000000001"/>
    <n v="99.105499999999992"/>
  </r>
  <r>
    <x v="5"/>
    <x v="5"/>
    <x v="5"/>
    <x v="4"/>
    <x v="35"/>
    <x v="11"/>
    <n v="167.84639999999999"/>
    <n v="137.73240000000001"/>
    <n v="30.113999999999976"/>
  </r>
  <r>
    <x v="5"/>
    <x v="5"/>
    <x v="5"/>
    <x v="5"/>
    <x v="24"/>
    <x v="0"/>
    <n v="48.162600000000005"/>
    <n v="34.196399999999997"/>
    <n v="13.966200000000008"/>
  </r>
  <r>
    <x v="5"/>
    <x v="5"/>
    <x v="5"/>
    <x v="5"/>
    <x v="25"/>
    <x v="1"/>
    <n v="70.063700000000011"/>
    <n v="50.489600000000003"/>
    <n v="19.574100000000008"/>
  </r>
  <r>
    <x v="5"/>
    <x v="5"/>
    <x v="5"/>
    <x v="5"/>
    <x v="26"/>
    <x v="2"/>
    <n v="69.766400000000004"/>
    <n v="60.278399999999998"/>
    <n v="9.4880000000000067"/>
  </r>
  <r>
    <x v="5"/>
    <x v="5"/>
    <x v="5"/>
    <x v="5"/>
    <x v="27"/>
    <x v="3"/>
    <n v="83.244"/>
    <n v="45.9816"/>
    <n v="37.2624"/>
  </r>
  <r>
    <x v="5"/>
    <x v="5"/>
    <x v="5"/>
    <x v="5"/>
    <x v="28"/>
    <x v="4"/>
    <n v="66.595200000000006"/>
    <n v="34.389600000000002"/>
    <n v="32.205600000000004"/>
  </r>
  <r>
    <x v="5"/>
    <x v="5"/>
    <x v="5"/>
    <x v="5"/>
    <x v="29"/>
    <x v="5"/>
    <n v="61.194250000000004"/>
    <n v="42.697200000000002"/>
    <n v="18.497050000000002"/>
  </r>
  <r>
    <x v="5"/>
    <x v="5"/>
    <x v="5"/>
    <x v="5"/>
    <x v="30"/>
    <x v="6"/>
    <n v="40.4328"/>
    <n v="29.881599999999999"/>
    <n v="10.551200000000001"/>
  </r>
  <r>
    <x v="5"/>
    <x v="5"/>
    <x v="5"/>
    <x v="5"/>
    <x v="31"/>
    <x v="7"/>
    <n v="41.9193"/>
    <n v="33.037199999999999"/>
    <n v="8.8821000000000012"/>
  </r>
  <r>
    <x v="5"/>
    <x v="5"/>
    <x v="5"/>
    <x v="5"/>
    <x v="32"/>
    <x v="8"/>
    <n v="40.631"/>
    <n v="31.878000000000004"/>
    <n v="8.7529999999999966"/>
  </r>
  <r>
    <x v="5"/>
    <x v="5"/>
    <x v="5"/>
    <x v="5"/>
    <x v="33"/>
    <x v="9"/>
    <n v="58.964500000000001"/>
    <n v="39.2196"/>
    <n v="19.744900000000001"/>
  </r>
  <r>
    <x v="5"/>
    <x v="5"/>
    <x v="5"/>
    <x v="5"/>
    <x v="34"/>
    <x v="10"/>
    <n v="66.347450000000009"/>
    <n v="35.162399999999998"/>
    <n v="31.185050000000011"/>
  </r>
  <r>
    <x v="5"/>
    <x v="5"/>
    <x v="5"/>
    <x v="5"/>
    <x v="35"/>
    <x v="11"/>
    <n v="48.162600000000005"/>
    <n v="35.5488"/>
    <n v="12.613800000000005"/>
  </r>
  <r>
    <x v="5"/>
    <x v="5"/>
    <x v="5"/>
    <x v="6"/>
    <x v="24"/>
    <x v="0"/>
    <n v="8.9964000000000013"/>
    <n v="2.7081000000000004"/>
    <n v="6.2883000000000013"/>
  </r>
  <r>
    <x v="5"/>
    <x v="5"/>
    <x v="5"/>
    <x v="6"/>
    <x v="25"/>
    <x v="1"/>
    <n v="11.799200000000001"/>
    <n v="4.9146999999999998"/>
    <n v="6.884500000000001"/>
  </r>
  <r>
    <x v="5"/>
    <x v="5"/>
    <x v="5"/>
    <x v="6"/>
    <x v="26"/>
    <x v="2"/>
    <n v="12.544"/>
    <n v="4.6727999999999996"/>
    <n v="7.8712000000000009"/>
  </r>
  <r>
    <x v="5"/>
    <x v="5"/>
    <x v="5"/>
    <x v="6"/>
    <x v="27"/>
    <x v="3"/>
    <n v="14.406000000000001"/>
    <n v="3.9234999999999998"/>
    <n v="10.482500000000002"/>
  </r>
  <r>
    <x v="5"/>
    <x v="5"/>
    <x v="5"/>
    <x v="6"/>
    <x v="28"/>
    <x v="4"/>
    <n v="11.524799999999999"/>
    <n v="3.7878000000000003"/>
    <n v="7.7369999999999983"/>
  </r>
  <r>
    <x v="5"/>
    <x v="5"/>
    <x v="5"/>
    <x v="6"/>
    <x v="29"/>
    <x v="5"/>
    <n v="11.0838"/>
    <n v="3.4898500000000001"/>
    <n v="7.5939499999999995"/>
  </r>
  <r>
    <x v="5"/>
    <x v="5"/>
    <x v="5"/>
    <x v="6"/>
    <x v="30"/>
    <x v="6"/>
    <n v="6.3504000000000005"/>
    <n v="2.6903999999999995"/>
    <n v="3.660000000000001"/>
  </r>
  <r>
    <x v="5"/>
    <x v="5"/>
    <x v="5"/>
    <x v="6"/>
    <x v="31"/>
    <x v="7"/>
    <n v="8.7317999999999998"/>
    <n v="2.7877500000000004"/>
    <n v="5.9440499999999989"/>
  </r>
  <r>
    <x v="5"/>
    <x v="5"/>
    <x v="5"/>
    <x v="6"/>
    <x v="32"/>
    <x v="8"/>
    <n v="8.6240000000000006"/>
    <n v="3.4514999999999998"/>
    <n v="5.1725000000000012"/>
  </r>
  <r>
    <x v="5"/>
    <x v="5"/>
    <x v="5"/>
    <x v="6"/>
    <x v="33"/>
    <x v="9"/>
    <n v="14.268800000000001"/>
    <n v="4.9146999999999998"/>
    <n v="9.3541000000000007"/>
  </r>
  <r>
    <x v="5"/>
    <x v="5"/>
    <x v="5"/>
    <x v="6"/>
    <x v="34"/>
    <x v="10"/>
    <n v="14.396199999999999"/>
    <n v="3.3748"/>
    <n v="11.021399999999998"/>
  </r>
  <r>
    <x v="5"/>
    <x v="5"/>
    <x v="5"/>
    <x v="6"/>
    <x v="35"/>
    <x v="11"/>
    <n v="10.8192"/>
    <n v="3.7524000000000002"/>
    <n v="7.0668000000000006"/>
  </r>
  <r>
    <x v="5"/>
    <x v="5"/>
    <x v="5"/>
    <x v="6"/>
    <x v="24"/>
    <x v="0"/>
    <n v="7.1585999999999999"/>
    <n v="2.6162999999999998"/>
    <n v="4.5423"/>
  </r>
  <r>
    <x v="5"/>
    <x v="5"/>
    <x v="5"/>
    <x v="6"/>
    <x v="25"/>
    <x v="1"/>
    <n v="13.202"/>
    <n v="4.6683000000000003"/>
    <n v="8.5336999999999996"/>
  </r>
  <r>
    <x v="5"/>
    <x v="5"/>
    <x v="5"/>
    <x v="6"/>
    <x v="26"/>
    <x v="2"/>
    <n v="13.776000000000002"/>
    <n v="4.8336000000000006"/>
    <n v="8.942400000000001"/>
  </r>
  <r>
    <x v="5"/>
    <x v="5"/>
    <x v="5"/>
    <x v="6"/>
    <x v="27"/>
    <x v="3"/>
    <n v="9.6432000000000002"/>
    <n v="4.5087000000000002"/>
    <n v="5.1345000000000001"/>
  </r>
  <r>
    <x v="5"/>
    <x v="5"/>
    <x v="5"/>
    <x v="6"/>
    <x v="28"/>
    <x v="4"/>
    <n v="10.824"/>
    <n v="3.2831999999999999"/>
    <n v="7.5407999999999999"/>
  </r>
  <r>
    <x v="5"/>
    <x v="5"/>
    <x v="5"/>
    <x v="6"/>
    <x v="29"/>
    <x v="5"/>
    <n v="12.0458"/>
    <n v="3.29745"/>
    <n v="8.7483500000000003"/>
  </r>
  <r>
    <x v="5"/>
    <x v="5"/>
    <x v="5"/>
    <x v="6"/>
    <x v="30"/>
    <x v="6"/>
    <n v="5.7728000000000002"/>
    <n v="2.7132000000000001"/>
    <n v="3.0596000000000001"/>
  </r>
  <r>
    <x v="5"/>
    <x v="5"/>
    <x v="5"/>
    <x v="6"/>
    <x v="31"/>
    <x v="7"/>
    <n v="6.7157999999999998"/>
    <n v="2.43675"/>
    <n v="4.2790499999999998"/>
  </r>
  <r>
    <x v="5"/>
    <x v="5"/>
    <x v="5"/>
    <x v="6"/>
    <x v="32"/>
    <x v="8"/>
    <n v="7.5439999999999996"/>
    <n v="3.3914999999999997"/>
    <n v="4.1524999999999999"/>
  </r>
  <r>
    <x v="5"/>
    <x v="5"/>
    <x v="5"/>
    <x v="6"/>
    <x v="33"/>
    <x v="9"/>
    <n v="11.1356"/>
    <n v="4.1097000000000001"/>
    <n v="7.0259"/>
  </r>
  <r>
    <x v="5"/>
    <x v="5"/>
    <x v="5"/>
    <x v="6"/>
    <x v="34"/>
    <x v="10"/>
    <n v="10.873200000000001"/>
    <n v="2.9640000000000004"/>
    <n v="7.9092000000000002"/>
  </r>
  <r>
    <x v="5"/>
    <x v="5"/>
    <x v="5"/>
    <x v="6"/>
    <x v="35"/>
    <x v="11"/>
    <n v="7.8719999999999999"/>
    <n v="3.3857999999999997"/>
    <n v="4.4862000000000002"/>
  </r>
  <r>
    <x v="5"/>
    <x v="5"/>
    <x v="5"/>
    <x v="6"/>
    <x v="24"/>
    <x v="0"/>
    <n v="0.61109999999999998"/>
    <n v="0.25380000000000003"/>
    <n v="0.35729999999999995"/>
  </r>
  <r>
    <x v="5"/>
    <x v="5"/>
    <x v="5"/>
    <x v="6"/>
    <x v="25"/>
    <x v="1"/>
    <n v="0.83299999999999996"/>
    <n v="0.441"/>
    <n v="0.39199999999999996"/>
  </r>
  <r>
    <x v="5"/>
    <x v="5"/>
    <x v="5"/>
    <x v="6"/>
    <x v="26"/>
    <x v="2"/>
    <n v="1.0416000000000001"/>
    <n v="0.44640000000000002"/>
    <n v="0.59520000000000006"/>
  </r>
  <r>
    <x v="5"/>
    <x v="5"/>
    <x v="5"/>
    <x v="6"/>
    <x v="27"/>
    <x v="3"/>
    <n v="0.80359999999999998"/>
    <n v="0.36959999999999998"/>
    <n v="0.434"/>
  </r>
  <r>
    <x v="5"/>
    <x v="5"/>
    <x v="5"/>
    <x v="6"/>
    <x v="28"/>
    <x v="4"/>
    <n v="0.9575999999999999"/>
    <n v="0.30599999999999999"/>
    <n v="0.65159999999999996"/>
  </r>
  <r>
    <x v="5"/>
    <x v="5"/>
    <x v="5"/>
    <x v="6"/>
    <x v="29"/>
    <x v="5"/>
    <n v="0.97370000000000012"/>
    <n v="0.4602"/>
    <n v="0.51350000000000007"/>
  </r>
  <r>
    <x v="5"/>
    <x v="5"/>
    <x v="5"/>
    <x v="6"/>
    <x v="30"/>
    <x v="6"/>
    <n v="0.52080000000000004"/>
    <n v="0.22320000000000001"/>
    <n v="0.29760000000000003"/>
  </r>
  <r>
    <x v="5"/>
    <x v="5"/>
    <x v="5"/>
    <x v="6"/>
    <x v="31"/>
    <x v="7"/>
    <n v="0.68670000000000009"/>
    <n v="0.2727"/>
    <n v="0.41400000000000009"/>
  </r>
  <r>
    <x v="5"/>
    <x v="5"/>
    <x v="5"/>
    <x v="6"/>
    <x v="32"/>
    <x v="8"/>
    <n v="0.72800000000000009"/>
    <n v="0.32400000000000001"/>
    <n v="0.40400000000000008"/>
  </r>
  <r>
    <x v="5"/>
    <x v="5"/>
    <x v="5"/>
    <x v="6"/>
    <x v="33"/>
    <x v="9"/>
    <n v="1.0976000000000001"/>
    <n v="0.4536"/>
    <n v="0.64400000000000013"/>
  </r>
  <r>
    <x v="5"/>
    <x v="5"/>
    <x v="5"/>
    <x v="6"/>
    <x v="34"/>
    <x v="10"/>
    <n v="0.79170000000000007"/>
    <n v="0.40950000000000003"/>
    <n v="0.38220000000000004"/>
  </r>
  <r>
    <x v="5"/>
    <x v="5"/>
    <x v="5"/>
    <x v="6"/>
    <x v="35"/>
    <x v="11"/>
    <n v="0.81479999999999997"/>
    <n v="0.40679999999999994"/>
    <n v="0.40800000000000003"/>
  </r>
  <r>
    <x v="5"/>
    <x v="5"/>
    <x v="5"/>
    <x v="6"/>
    <x v="24"/>
    <x v="0"/>
    <n v="14.834700000000002"/>
    <n v="5.859"/>
    <n v="8.9757000000000016"/>
  </r>
  <r>
    <x v="5"/>
    <x v="5"/>
    <x v="5"/>
    <x v="6"/>
    <x v="25"/>
    <x v="1"/>
    <n v="19.157599999999999"/>
    <n v="10.976000000000003"/>
    <n v="8.181599999999996"/>
  </r>
  <r>
    <x v="5"/>
    <x v="5"/>
    <x v="5"/>
    <x v="6"/>
    <x v="26"/>
    <x v="2"/>
    <n v="23.635999999999999"/>
    <n v="10.080000000000002"/>
    <n v="13.555999999999997"/>
  </r>
  <r>
    <x v="5"/>
    <x v="5"/>
    <x v="5"/>
    <x v="6"/>
    <x v="27"/>
    <x v="3"/>
    <n v="19.593"/>
    <n v="11.564"/>
    <n v="8.0289999999999999"/>
  </r>
  <r>
    <x v="5"/>
    <x v="5"/>
    <x v="5"/>
    <x v="6"/>
    <x v="28"/>
    <x v="4"/>
    <n v="21.8322"/>
    <n v="9.911999999999999"/>
    <n v="11.920200000000001"/>
  </r>
  <r>
    <x v="5"/>
    <x v="5"/>
    <x v="5"/>
    <x v="6"/>
    <x v="29"/>
    <x v="5"/>
    <n v="19.608550000000001"/>
    <n v="10.192"/>
    <n v="9.4165500000000009"/>
  </r>
  <r>
    <x v="5"/>
    <x v="5"/>
    <x v="5"/>
    <x v="6"/>
    <x v="30"/>
    <x v="6"/>
    <n v="11.5692"/>
    <n v="5.8800000000000008"/>
    <n v="5.6891999999999996"/>
  </r>
  <r>
    <x v="5"/>
    <x v="5"/>
    <x v="5"/>
    <x v="6"/>
    <x v="31"/>
    <x v="7"/>
    <n v="15.674400000000002"/>
    <n v="5.2289999999999992"/>
    <n v="10.445400000000003"/>
  </r>
  <r>
    <x v="5"/>
    <x v="5"/>
    <x v="5"/>
    <x v="6"/>
    <x v="32"/>
    <x v="8"/>
    <n v="18.1935"/>
    <n v="7.3500000000000005"/>
    <n v="10.843499999999999"/>
  </r>
  <r>
    <x v="5"/>
    <x v="5"/>
    <x v="5"/>
    <x v="6"/>
    <x v="33"/>
    <x v="9"/>
    <n v="18.939899999999998"/>
    <n v="8.7220000000000013"/>
    <n v="10.217899999999997"/>
  </r>
  <r>
    <x v="5"/>
    <x v="5"/>
    <x v="5"/>
    <x v="6"/>
    <x v="34"/>
    <x v="10"/>
    <n v="22.03435"/>
    <n v="10.828999999999999"/>
    <n v="11.205350000000001"/>
  </r>
  <r>
    <x v="5"/>
    <x v="5"/>
    <x v="5"/>
    <x v="6"/>
    <x v="35"/>
    <x v="11"/>
    <n v="18.286799999999999"/>
    <n v="8.484"/>
    <n v="9.8027999999999995"/>
  </r>
  <r>
    <x v="5"/>
    <x v="5"/>
    <x v="5"/>
    <x v="6"/>
    <x v="24"/>
    <x v="0"/>
    <n v="11.801699999999999"/>
    <n v="4.8851999999999993"/>
    <n v="6.9164999999999992"/>
  </r>
  <r>
    <x v="5"/>
    <x v="5"/>
    <x v="5"/>
    <x v="6"/>
    <x v="25"/>
    <x v="1"/>
    <n v="21.287700000000005"/>
    <n v="5.2808000000000002"/>
    <n v="16.006900000000005"/>
  </r>
  <r>
    <x v="5"/>
    <x v="5"/>
    <x v="5"/>
    <x v="6"/>
    <x v="26"/>
    <x v="2"/>
    <n v="21.8736"/>
    <n v="8.1696000000000009"/>
    <n v="13.703999999999999"/>
  </r>
  <r>
    <x v="5"/>
    <x v="5"/>
    <x v="5"/>
    <x v="6"/>
    <x v="27"/>
    <x v="3"/>
    <n v="18.944099999999999"/>
    <n v="6.1824000000000003"/>
    <n v="12.761699999999998"/>
  </r>
  <r>
    <x v="5"/>
    <x v="5"/>
    <x v="5"/>
    <x v="6"/>
    <x v="28"/>
    <x v="4"/>
    <n v="13.559400000000002"/>
    <n v="6.1824000000000012"/>
    <n v="7.3770000000000007"/>
  </r>
  <r>
    <x v="5"/>
    <x v="5"/>
    <x v="5"/>
    <x v="6"/>
    <x v="29"/>
    <x v="5"/>
    <n v="15.777450000000002"/>
    <n v="5.8006000000000002"/>
    <n v="9.9768500000000024"/>
  </r>
  <r>
    <x v="5"/>
    <x v="5"/>
    <x v="5"/>
    <x v="6"/>
    <x v="30"/>
    <x v="6"/>
    <n v="10.3788"/>
    <n v="4.0112000000000005"/>
    <n v="6.3675999999999995"/>
  </r>
  <r>
    <x v="5"/>
    <x v="5"/>
    <x v="5"/>
    <x v="6"/>
    <x v="31"/>
    <x v="7"/>
    <n v="10.671749999999999"/>
    <n v="3.8087999999999997"/>
    <n v="6.8629499999999997"/>
  </r>
  <r>
    <x v="5"/>
    <x v="5"/>
    <x v="5"/>
    <x v="6"/>
    <x v="32"/>
    <x v="8"/>
    <n v="15.066000000000003"/>
    <n v="4.4160000000000004"/>
    <n v="10.650000000000002"/>
  </r>
  <r>
    <x v="5"/>
    <x v="5"/>
    <x v="5"/>
    <x v="6"/>
    <x v="33"/>
    <x v="9"/>
    <n v="16.6005"/>
    <n v="5.6672000000000002"/>
    <n v="10.933299999999999"/>
  </r>
  <r>
    <x v="5"/>
    <x v="5"/>
    <x v="5"/>
    <x v="6"/>
    <x v="34"/>
    <x v="10"/>
    <n v="15.233400000000001"/>
    <n v="5.5016000000000007"/>
    <n v="9.7317999999999998"/>
  </r>
  <r>
    <x v="5"/>
    <x v="5"/>
    <x v="5"/>
    <x v="6"/>
    <x v="35"/>
    <x v="11"/>
    <n v="14.396400000000002"/>
    <n v="6.1272000000000011"/>
    <n v="8.2692000000000014"/>
  </r>
  <r>
    <x v="5"/>
    <x v="5"/>
    <x v="5"/>
    <x v="6"/>
    <x v="24"/>
    <x v="0"/>
    <n v="5.9507999999999992"/>
    <n v="2.57985"/>
    <n v="3.3709499999999992"/>
  </r>
  <r>
    <x v="5"/>
    <x v="5"/>
    <x v="5"/>
    <x v="6"/>
    <x v="25"/>
    <x v="1"/>
    <n v="7.0644000000000009"/>
    <n v="3.8073000000000006"/>
    <n v="3.2571000000000003"/>
  </r>
  <r>
    <x v="5"/>
    <x v="5"/>
    <x v="5"/>
    <x v="6"/>
    <x v="26"/>
    <x v="2"/>
    <n v="8.073599999999999"/>
    <n v="3.6847999999999996"/>
    <n v="4.3887999999999998"/>
  </r>
  <r>
    <x v="5"/>
    <x v="5"/>
    <x v="5"/>
    <x v="6"/>
    <x v="27"/>
    <x v="3"/>
    <n v="9.5004000000000008"/>
    <n v="3.43"/>
    <n v="6.0704000000000011"/>
  </r>
  <r>
    <x v="5"/>
    <x v="5"/>
    <x v="5"/>
    <x v="6"/>
    <x v="28"/>
    <x v="4"/>
    <n v="6.7511999999999999"/>
    <n v="3.4103999999999997"/>
    <n v="3.3408000000000002"/>
  </r>
  <r>
    <x v="5"/>
    <x v="5"/>
    <x v="5"/>
    <x v="6"/>
    <x v="29"/>
    <x v="5"/>
    <n v="6.5598000000000001"/>
    <n v="2.9302000000000001"/>
    <n v="3.6295999999999999"/>
  </r>
  <r>
    <x v="5"/>
    <x v="5"/>
    <x v="5"/>
    <x v="6"/>
    <x v="30"/>
    <x v="6"/>
    <n v="3.9903999999999997"/>
    <n v="2.2343999999999999"/>
    <n v="1.7559999999999998"/>
  </r>
  <r>
    <x v="5"/>
    <x v="5"/>
    <x v="5"/>
    <x v="6"/>
    <x v="31"/>
    <x v="7"/>
    <n v="4.8023999999999996"/>
    <n v="1.96245"/>
    <n v="2.8399499999999995"/>
  </r>
  <r>
    <x v="5"/>
    <x v="5"/>
    <x v="5"/>
    <x v="6"/>
    <x v="32"/>
    <x v="8"/>
    <n v="4.9879999999999995"/>
    <n v="2.5970000000000004"/>
    <n v="2.3909999999999991"/>
  </r>
  <r>
    <x v="5"/>
    <x v="5"/>
    <x v="5"/>
    <x v="6"/>
    <x v="33"/>
    <x v="9"/>
    <n v="7.8764000000000012"/>
    <n v="3.2928000000000002"/>
    <n v="4.5836000000000006"/>
  </r>
  <r>
    <x v="5"/>
    <x v="5"/>
    <x v="5"/>
    <x v="6"/>
    <x v="34"/>
    <x v="10"/>
    <n v="7.54"/>
    <n v="3.5672000000000006"/>
    <n v="3.9727999999999994"/>
  </r>
  <r>
    <x v="5"/>
    <x v="5"/>
    <x v="5"/>
    <x v="6"/>
    <x v="35"/>
    <x v="11"/>
    <n v="8.2127999999999997"/>
    <n v="3.3221999999999996"/>
    <n v="4.8906000000000001"/>
  </r>
  <r>
    <x v="5"/>
    <x v="5"/>
    <x v="6"/>
    <x v="0"/>
    <x v="24"/>
    <x v="0"/>
    <n v="191.78640000000001"/>
    <n v="63.429299999999998"/>
    <n v="128.3571"/>
  </r>
  <r>
    <x v="5"/>
    <x v="5"/>
    <x v="6"/>
    <x v="0"/>
    <x v="25"/>
    <x v="1"/>
    <n v="292.59720000000004"/>
    <n v="125.05570000000002"/>
    <n v="167.54150000000004"/>
  </r>
  <r>
    <x v="5"/>
    <x v="5"/>
    <x v="6"/>
    <x v="0"/>
    <x v="26"/>
    <x v="2"/>
    <n v="390.12960000000004"/>
    <n v="145.54320000000001"/>
    <n v="244.58640000000003"/>
  </r>
  <r>
    <x v="5"/>
    <x v="5"/>
    <x v="6"/>
    <x v="0"/>
    <x v="27"/>
    <x v="3"/>
    <n v="304.07160000000005"/>
    <n v="107.8462"/>
    <n v="196.22540000000004"/>
  </r>
  <r>
    <x v="5"/>
    <x v="5"/>
    <x v="6"/>
    <x v="0"/>
    <x v="28"/>
    <x v="4"/>
    <n v="248.33879999999999"/>
    <n v="113.09099999999999"/>
    <n v="135.24779999999998"/>
  </r>
  <r>
    <x v="5"/>
    <x v="5"/>
    <x v="6"/>
    <x v="0"/>
    <x v="29"/>
    <x v="5"/>
    <n v="311.65289999999999"/>
    <n v="89.489399999999989"/>
    <n v="222.1635"/>
  </r>
  <r>
    <x v="5"/>
    <x v="5"/>
    <x v="6"/>
    <x v="0"/>
    <x v="30"/>
    <x v="6"/>
    <n v="157.36320000000001"/>
    <n v="56.381599999999999"/>
    <n v="100.98160000000001"/>
  </r>
  <r>
    <x v="5"/>
    <x v="5"/>
    <x v="6"/>
    <x v="0"/>
    <x v="31"/>
    <x v="7"/>
    <n v="202.851"/>
    <n v="85.555799999999991"/>
    <n v="117.29520000000001"/>
  </r>
  <r>
    <x v="5"/>
    <x v="5"/>
    <x v="6"/>
    <x v="0"/>
    <x v="32"/>
    <x v="8"/>
    <n v="174.16499999999999"/>
    <n v="90.14500000000001"/>
    <n v="84.019999999999982"/>
  </r>
  <r>
    <x v="5"/>
    <x v="5"/>
    <x v="6"/>
    <x v="0"/>
    <x v="33"/>
    <x v="9"/>
    <n v="341.36340000000001"/>
    <n v="108.9935"/>
    <n v="232.36990000000003"/>
  </r>
  <r>
    <x v="5"/>
    <x v="5"/>
    <x v="6"/>
    <x v="0"/>
    <x v="34"/>
    <x v="10"/>
    <n v="287.67960000000005"/>
    <n v="113.99245000000001"/>
    <n v="173.68715000000003"/>
  </r>
  <r>
    <x v="5"/>
    <x v="5"/>
    <x v="6"/>
    <x v="0"/>
    <x v="35"/>
    <x v="11"/>
    <n v="199.1628"/>
    <n v="88.506"/>
    <n v="110.6568"/>
  </r>
  <r>
    <x v="5"/>
    <x v="5"/>
    <x v="6"/>
    <x v="1"/>
    <x v="24"/>
    <x v="0"/>
    <n v="72.608400000000003"/>
    <n v="73.47375000000001"/>
    <n v="-0.8653500000000065"/>
  </r>
  <r>
    <x v="5"/>
    <x v="5"/>
    <x v="6"/>
    <x v="1"/>
    <x v="25"/>
    <x v="1"/>
    <n v="136.08000000000001"/>
    <n v="100.14200000000001"/>
    <n v="35.938000000000002"/>
  </r>
  <r>
    <x v="5"/>
    <x v="5"/>
    <x v="6"/>
    <x v="1"/>
    <x v="26"/>
    <x v="2"/>
    <n v="185.06880000000001"/>
    <n v="126.88800000000001"/>
    <n v="58.180800000000005"/>
  </r>
  <r>
    <x v="5"/>
    <x v="5"/>
    <x v="6"/>
    <x v="1"/>
    <x v="27"/>
    <x v="3"/>
    <n v="141.52320000000003"/>
    <n v="116.46950000000001"/>
    <n v="25.053700000000021"/>
  </r>
  <r>
    <x v="5"/>
    <x v="5"/>
    <x v="6"/>
    <x v="1"/>
    <x v="28"/>
    <x v="4"/>
    <n v="129.47040000000001"/>
    <n v="74.64"/>
    <n v="54.830400000000012"/>
  </r>
  <r>
    <x v="5"/>
    <x v="5"/>
    <x v="6"/>
    <x v="1"/>
    <x v="29"/>
    <x v="5"/>
    <n v="132.678"/>
    <n v="106.12875000000001"/>
    <n v="26.549249999999986"/>
  </r>
  <r>
    <x v="5"/>
    <x v="5"/>
    <x v="6"/>
    <x v="1"/>
    <x v="30"/>
    <x v="6"/>
    <n v="62.208000000000006"/>
    <n v="58.467999999999996"/>
    <n v="3.7400000000000091"/>
  </r>
  <r>
    <x v="5"/>
    <x v="5"/>
    <x v="6"/>
    <x v="1"/>
    <x v="31"/>
    <x v="7"/>
    <n v="95.353200000000015"/>
    <n v="71.374500000000012"/>
    <n v="23.978700000000003"/>
  </r>
  <r>
    <x v="5"/>
    <x v="5"/>
    <x v="6"/>
    <x v="1"/>
    <x v="32"/>
    <x v="8"/>
    <n v="109.836"/>
    <n v="81.637500000000003"/>
    <n v="28.198499999999996"/>
  </r>
  <r>
    <x v="5"/>
    <x v="5"/>
    <x v="6"/>
    <x v="1"/>
    <x v="33"/>
    <x v="9"/>
    <n v="138.80160000000001"/>
    <n v="89.257000000000005"/>
    <n v="49.544600000000003"/>
  </r>
  <r>
    <x v="5"/>
    <x v="5"/>
    <x v="6"/>
    <x v="1"/>
    <x v="34"/>
    <x v="10"/>
    <n v="142.7868"/>
    <n v="82.881500000000003"/>
    <n v="59.905299999999997"/>
  </r>
  <r>
    <x v="5"/>
    <x v="5"/>
    <x v="6"/>
    <x v="1"/>
    <x v="35"/>
    <x v="11"/>
    <n v="97.977599999999995"/>
    <n v="93.3"/>
    <n v="4.6775999999999982"/>
  </r>
  <r>
    <x v="5"/>
    <x v="5"/>
    <x v="6"/>
    <x v="2"/>
    <x v="24"/>
    <x v="0"/>
    <n v="53.449199999999998"/>
    <n v="33.580800000000004"/>
    <n v="19.868399999999994"/>
  </r>
  <r>
    <x v="5"/>
    <x v="5"/>
    <x v="6"/>
    <x v="2"/>
    <x v="25"/>
    <x v="1"/>
    <n v="116.79640000000001"/>
    <n v="55.798399999999994"/>
    <n v="60.998000000000012"/>
  </r>
  <r>
    <x v="5"/>
    <x v="5"/>
    <x v="6"/>
    <x v="2"/>
    <x v="26"/>
    <x v="2"/>
    <n v="130.08799999999999"/>
    <n v="54.272000000000006"/>
    <n v="75.815999999999988"/>
  </r>
  <r>
    <x v="5"/>
    <x v="5"/>
    <x v="6"/>
    <x v="2"/>
    <x v="27"/>
    <x v="3"/>
    <n v="110.85760000000002"/>
    <n v="70.63839999999999"/>
    <n v="40.219200000000029"/>
  </r>
  <r>
    <x v="5"/>
    <x v="5"/>
    <x v="6"/>
    <x v="2"/>
    <x v="28"/>
    <x v="4"/>
    <n v="80.597999999999999"/>
    <n v="46.300800000000002"/>
    <n v="34.297199999999997"/>
  </r>
  <r>
    <x v="5"/>
    <x v="5"/>
    <x v="6"/>
    <x v="2"/>
    <x v="29"/>
    <x v="5"/>
    <n v="98.343699999999998"/>
    <n v="50.159200000000006"/>
    <n v="48.184499999999993"/>
  </r>
  <r>
    <x v="5"/>
    <x v="5"/>
    <x v="6"/>
    <x v="2"/>
    <x v="30"/>
    <x v="6"/>
    <n v="62.781600000000005"/>
    <n v="34.598400000000005"/>
    <n v="28.183199999999999"/>
  </r>
  <r>
    <x v="5"/>
    <x v="5"/>
    <x v="6"/>
    <x v="2"/>
    <x v="31"/>
    <x v="7"/>
    <n v="59.812199999999997"/>
    <n v="38.541600000000003"/>
    <n v="21.270599999999995"/>
  </r>
  <r>
    <x v="5"/>
    <x v="5"/>
    <x v="6"/>
    <x v="2"/>
    <x v="32"/>
    <x v="8"/>
    <n v="84.84"/>
    <n v="38.584000000000003"/>
    <n v="46.256"/>
  </r>
  <r>
    <x v="5"/>
    <x v="5"/>
    <x v="6"/>
    <x v="2"/>
    <x v="33"/>
    <x v="9"/>
    <n v="100.95960000000001"/>
    <n v="52.830399999999997"/>
    <n v="48.129200000000012"/>
  </r>
  <r>
    <x v="5"/>
    <x v="5"/>
    <x v="6"/>
    <x v="2"/>
    <x v="34"/>
    <x v="10"/>
    <n v="90.990899999999996"/>
    <n v="55.671200000000006"/>
    <n v="35.31969999999999"/>
  </r>
  <r>
    <x v="5"/>
    <x v="5"/>
    <x v="6"/>
    <x v="2"/>
    <x v="35"/>
    <x v="11"/>
    <n v="98.414400000000001"/>
    <n v="45.283200000000001"/>
    <n v="53.1312"/>
  </r>
  <r>
    <x v="5"/>
    <x v="5"/>
    <x v="6"/>
    <x v="3"/>
    <x v="24"/>
    <x v="0"/>
    <n v="148.25700000000001"/>
    <n v="89.560800000000015"/>
    <n v="58.69619999999999"/>
  </r>
  <r>
    <x v="5"/>
    <x v="5"/>
    <x v="6"/>
    <x v="3"/>
    <x v="25"/>
    <x v="1"/>
    <n v="187.66299999999998"/>
    <n v="110.7071"/>
    <n v="76.955899999999986"/>
  </r>
  <r>
    <x v="5"/>
    <x v="5"/>
    <x v="6"/>
    <x v="3"/>
    <x v="26"/>
    <x v="2"/>
    <n v="211.88799999999998"/>
    <n v="154.95440000000002"/>
    <n v="56.933599999999956"/>
  </r>
  <r>
    <x v="5"/>
    <x v="5"/>
    <x v="6"/>
    <x v="3"/>
    <x v="27"/>
    <x v="3"/>
    <n v="214.79499999999999"/>
    <n v="104.4876"/>
    <n v="110.30739999999999"/>
  </r>
  <r>
    <x v="5"/>
    <x v="5"/>
    <x v="6"/>
    <x v="3"/>
    <x v="28"/>
    <x v="4"/>
    <n v="156.97800000000001"/>
    <n v="106.62"/>
    <n v="50.358000000000004"/>
  </r>
  <r>
    <x v="5"/>
    <x v="5"/>
    <x v="6"/>
    <x v="3"/>
    <x v="29"/>
    <x v="5"/>
    <n v="170.05950000000001"/>
    <n v="124.7454"/>
    <n v="45.31410000000001"/>
  </r>
  <r>
    <x v="5"/>
    <x v="5"/>
    <x v="6"/>
    <x v="3"/>
    <x v="30"/>
    <x v="6"/>
    <n v="133.07599999999999"/>
    <n v="80.320399999999992"/>
    <n v="52.755600000000001"/>
  </r>
  <r>
    <x v="5"/>
    <x v="5"/>
    <x v="6"/>
    <x v="3"/>
    <x v="31"/>
    <x v="7"/>
    <n v="127.908"/>
    <n v="71.168850000000006"/>
    <n v="56.739149999999995"/>
  </r>
  <r>
    <x v="5"/>
    <x v="5"/>
    <x v="6"/>
    <x v="3"/>
    <x v="32"/>
    <x v="8"/>
    <n v="179.26500000000001"/>
    <n v="82.630500000000012"/>
    <n v="96.634500000000003"/>
  </r>
  <r>
    <x v="5"/>
    <x v="5"/>
    <x v="6"/>
    <x v="3"/>
    <x v="33"/>
    <x v="9"/>
    <n v="248.71"/>
    <n v="121.90219999999999"/>
    <n v="126.80780000000001"/>
  </r>
  <r>
    <x v="5"/>
    <x v="5"/>
    <x v="6"/>
    <x v="3"/>
    <x v="34"/>
    <x v="10"/>
    <n v="247.74100000000001"/>
    <n v="120.12519999999999"/>
    <n v="127.61580000000002"/>
  </r>
  <r>
    <x v="5"/>
    <x v="5"/>
    <x v="6"/>
    <x v="3"/>
    <x v="35"/>
    <x v="11"/>
    <n v="156.97800000000001"/>
    <n v="89.5608"/>
    <n v="67.417200000000008"/>
  </r>
  <r>
    <x v="5"/>
    <x v="5"/>
    <x v="6"/>
    <x v="4"/>
    <x v="24"/>
    <x v="0"/>
    <n v="146.727"/>
    <n v="71.637299999999996"/>
    <n v="75.089700000000008"/>
  </r>
  <r>
    <x v="5"/>
    <x v="5"/>
    <x v="6"/>
    <x v="4"/>
    <x v="25"/>
    <x v="1"/>
    <n v="178.37400000000002"/>
    <n v="142.31559999999999"/>
    <n v="36.058400000000034"/>
  </r>
  <r>
    <x v="5"/>
    <x v="5"/>
    <x v="6"/>
    <x v="4"/>
    <x v="26"/>
    <x v="2"/>
    <n v="197.28000000000003"/>
    <n v="184.12799999999999"/>
    <n v="13.152000000000044"/>
  </r>
  <r>
    <x v="5"/>
    <x v="5"/>
    <x v="6"/>
    <x v="4"/>
    <x v="27"/>
    <x v="3"/>
    <n v="207.14400000000003"/>
    <n v="114.121"/>
    <n v="93.023000000000039"/>
  </r>
  <r>
    <x v="5"/>
    <x v="5"/>
    <x v="6"/>
    <x v="4"/>
    <x v="28"/>
    <x v="4"/>
    <n v="134.80799999999999"/>
    <n v="124.2864"/>
    <n v="10.521599999999992"/>
  </r>
  <r>
    <x v="5"/>
    <x v="5"/>
    <x v="6"/>
    <x v="4"/>
    <x v="29"/>
    <x v="5"/>
    <n v="154.947"/>
    <n v="114.69640000000001"/>
    <n v="40.250599999999991"/>
  </r>
  <r>
    <x v="5"/>
    <x v="5"/>
    <x v="6"/>
    <x v="4"/>
    <x v="30"/>
    <x v="6"/>
    <n v="118.36800000000002"/>
    <n v="89.7624"/>
    <n v="28.605600000000024"/>
  </r>
  <r>
    <x v="5"/>
    <x v="5"/>
    <x v="6"/>
    <x v="4"/>
    <x v="31"/>
    <x v="7"/>
    <n v="103.57199999999999"/>
    <n v="95.804100000000005"/>
    <n v="7.7678999999999832"/>
  </r>
  <r>
    <x v="5"/>
    <x v="5"/>
    <x v="6"/>
    <x v="4"/>
    <x v="32"/>
    <x v="8"/>
    <n v="135.63"/>
    <n v="76.720000000000013"/>
    <n v="58.909999999999982"/>
  </r>
  <r>
    <x v="5"/>
    <x v="5"/>
    <x v="6"/>
    <x v="4"/>
    <x v="33"/>
    <x v="9"/>
    <n v="189.88200000000001"/>
    <n v="114.121"/>
    <n v="75.76100000000001"/>
  </r>
  <r>
    <x v="5"/>
    <x v="5"/>
    <x v="6"/>
    <x v="4"/>
    <x v="34"/>
    <x v="10"/>
    <n v="208.37699999999998"/>
    <n v="120.9299"/>
    <n v="87.447099999999978"/>
  </r>
  <r>
    <x v="5"/>
    <x v="5"/>
    <x v="6"/>
    <x v="4"/>
    <x v="35"/>
    <x v="11"/>
    <n v="144.672"/>
    <n v="123.13560000000001"/>
    <n v="21.536399999999986"/>
  </r>
  <r>
    <x v="5"/>
    <x v="5"/>
    <x v="6"/>
    <x v="5"/>
    <x v="24"/>
    <x v="0"/>
    <n v="34.1325"/>
    <n v="32.454000000000001"/>
    <n v="1.6784999999999997"/>
  </r>
  <r>
    <x v="5"/>
    <x v="5"/>
    <x v="6"/>
    <x v="5"/>
    <x v="25"/>
    <x v="1"/>
    <n v="77.7"/>
    <n v="36.180199999999999"/>
    <n v="41.519800000000004"/>
  </r>
  <r>
    <x v="5"/>
    <x v="5"/>
    <x v="6"/>
    <x v="5"/>
    <x v="26"/>
    <x v="2"/>
    <n v="65.12"/>
    <n v="51.926400000000001"/>
    <n v="13.193600000000004"/>
  </r>
  <r>
    <x v="5"/>
    <x v="5"/>
    <x v="6"/>
    <x v="5"/>
    <x v="27"/>
    <x v="3"/>
    <n v="76.405000000000001"/>
    <n v="43.752800000000001"/>
    <n v="32.652200000000001"/>
  </r>
  <r>
    <x v="5"/>
    <x v="5"/>
    <x v="6"/>
    <x v="5"/>
    <x v="28"/>
    <x v="4"/>
    <n v="46.62"/>
    <n v="30.290400000000002"/>
    <n v="16.329599999999996"/>
  </r>
  <r>
    <x v="5"/>
    <x v="5"/>
    <x v="6"/>
    <x v="5"/>
    <x v="29"/>
    <x v="5"/>
    <n v="67.941249999999997"/>
    <n v="34.377199999999995"/>
    <n v="33.564050000000002"/>
  </r>
  <r>
    <x v="5"/>
    <x v="5"/>
    <x v="6"/>
    <x v="5"/>
    <x v="30"/>
    <x v="6"/>
    <n v="44.4"/>
    <n v="24.2804"/>
    <n v="20.119599999999998"/>
  </r>
  <r>
    <x v="5"/>
    <x v="5"/>
    <x v="6"/>
    <x v="5"/>
    <x v="31"/>
    <x v="7"/>
    <n v="41.208750000000002"/>
    <n v="25.69275"/>
    <n v="15.516000000000002"/>
  </r>
  <r>
    <x v="5"/>
    <x v="5"/>
    <x v="6"/>
    <x v="5"/>
    <x v="32"/>
    <x v="8"/>
    <n v="44.862499999999997"/>
    <n v="31.252000000000002"/>
    <n v="13.610499999999995"/>
  </r>
  <r>
    <x v="5"/>
    <x v="5"/>
    <x v="6"/>
    <x v="5"/>
    <x v="33"/>
    <x v="9"/>
    <n v="69.930000000000007"/>
    <n v="43.752800000000001"/>
    <n v="26.177200000000006"/>
  </r>
  <r>
    <x v="5"/>
    <x v="5"/>
    <x v="6"/>
    <x v="5"/>
    <x v="34"/>
    <x v="10"/>
    <n v="61.327500000000001"/>
    <n v="43.36215"/>
    <n v="17.965350000000001"/>
  </r>
  <r>
    <x v="5"/>
    <x v="5"/>
    <x v="6"/>
    <x v="5"/>
    <x v="35"/>
    <x v="11"/>
    <n v="47.174999999999997"/>
    <n v="33.175200000000004"/>
    <n v="13.999799999999993"/>
  </r>
  <r>
    <x v="5"/>
    <x v="5"/>
    <x v="6"/>
    <x v="6"/>
    <x v="24"/>
    <x v="0"/>
    <n v="8.7632999999999992"/>
    <n v="2.5245000000000002"/>
    <n v="6.2387999999999995"/>
  </r>
  <r>
    <x v="5"/>
    <x v="5"/>
    <x v="6"/>
    <x v="6"/>
    <x v="25"/>
    <x v="1"/>
    <n v="11.8482"/>
    <n v="3.2725"/>
    <n v="8.5757000000000012"/>
  </r>
  <r>
    <x v="5"/>
    <x v="5"/>
    <x v="6"/>
    <x v="6"/>
    <x v="26"/>
    <x v="2"/>
    <n v="17.0352"/>
    <n v="3.6520000000000001"/>
    <n v="13.383199999999999"/>
  </r>
  <r>
    <x v="5"/>
    <x v="5"/>
    <x v="6"/>
    <x v="6"/>
    <x v="27"/>
    <x v="3"/>
    <n v="11.720800000000001"/>
    <n v="4.1195000000000004"/>
    <n v="7.6013000000000002"/>
  </r>
  <r>
    <x v="5"/>
    <x v="5"/>
    <x v="6"/>
    <x v="6"/>
    <x v="28"/>
    <x v="4"/>
    <n v="9.8279999999999994"/>
    <n v="3.8279999999999998"/>
    <n v="6"/>
  </r>
  <r>
    <x v="5"/>
    <x v="5"/>
    <x v="6"/>
    <x v="6"/>
    <x v="29"/>
    <x v="5"/>
    <n v="12.539800000000001"/>
    <n v="3.2890000000000001"/>
    <n v="9.2508000000000017"/>
  </r>
  <r>
    <x v="5"/>
    <x v="5"/>
    <x v="6"/>
    <x v="6"/>
    <x v="30"/>
    <x v="6"/>
    <n v="6.4792000000000005"/>
    <n v="2.3320000000000003"/>
    <n v="4.1471999999999998"/>
  </r>
  <r>
    <x v="5"/>
    <x v="5"/>
    <x v="6"/>
    <x v="6"/>
    <x v="31"/>
    <x v="7"/>
    <n v="8.0261999999999993"/>
    <n v="2.7967499999999998"/>
    <n v="5.2294499999999999"/>
  </r>
  <r>
    <x v="5"/>
    <x v="5"/>
    <x v="6"/>
    <x v="6"/>
    <x v="32"/>
    <x v="8"/>
    <n v="10.738"/>
    <n v="2.4475000000000002"/>
    <n v="8.2904999999999998"/>
  </r>
  <r>
    <x v="5"/>
    <x v="5"/>
    <x v="6"/>
    <x v="6"/>
    <x v="33"/>
    <x v="9"/>
    <n v="13.122200000000001"/>
    <n v="3.9655"/>
    <n v="9.1567000000000007"/>
  </r>
  <r>
    <x v="5"/>
    <x v="5"/>
    <x v="6"/>
    <x v="6"/>
    <x v="34"/>
    <x v="10"/>
    <n v="10.7653"/>
    <n v="4.1112500000000001"/>
    <n v="6.6540499999999998"/>
  </r>
  <r>
    <x v="5"/>
    <x v="5"/>
    <x v="6"/>
    <x v="6"/>
    <x v="35"/>
    <x v="11"/>
    <n v="8.9543999999999997"/>
    <n v="3.8610000000000002"/>
    <n v="5.093399999999999"/>
  </r>
  <r>
    <x v="5"/>
    <x v="5"/>
    <x v="6"/>
    <x v="6"/>
    <x v="24"/>
    <x v="0"/>
    <n v="5.8373999999999997"/>
    <n v="1.9404000000000001"/>
    <n v="3.8969999999999994"/>
  </r>
  <r>
    <x v="5"/>
    <x v="5"/>
    <x v="6"/>
    <x v="6"/>
    <x v="25"/>
    <x v="1"/>
    <n v="9.475200000000001"/>
    <n v="3.4643000000000002"/>
    <n v="6.0109000000000012"/>
  </r>
  <r>
    <x v="5"/>
    <x v="5"/>
    <x v="6"/>
    <x v="6"/>
    <x v="26"/>
    <x v="2"/>
    <n v="12.859199999999998"/>
    <n v="3.8415999999999997"/>
    <n v="9.0175999999999981"/>
  </r>
  <r>
    <x v="5"/>
    <x v="5"/>
    <x v="6"/>
    <x v="6"/>
    <x v="27"/>
    <x v="3"/>
    <n v="8.8830000000000009"/>
    <n v="3.0184000000000002"/>
    <n v="5.8646000000000011"/>
  </r>
  <r>
    <x v="5"/>
    <x v="5"/>
    <x v="6"/>
    <x v="6"/>
    <x v="28"/>
    <x v="4"/>
    <n v="6.9372000000000007"/>
    <n v="3.2634000000000003"/>
    <n v="3.6738000000000004"/>
  </r>
  <r>
    <x v="5"/>
    <x v="5"/>
    <x v="6"/>
    <x v="6"/>
    <x v="29"/>
    <x v="5"/>
    <n v="10.53975"/>
    <n v="2.8983500000000002"/>
    <n v="7.6413999999999991"/>
  </r>
  <r>
    <x v="5"/>
    <x v="5"/>
    <x v="6"/>
    <x v="6"/>
    <x v="30"/>
    <x v="6"/>
    <n v="4.5684000000000005"/>
    <n v="1.8423999999999998"/>
    <n v="2.7260000000000009"/>
  </r>
  <r>
    <x v="5"/>
    <x v="5"/>
    <x v="6"/>
    <x v="6"/>
    <x v="31"/>
    <x v="7"/>
    <n v="7.5505499999999994"/>
    <n v="2.4034500000000003"/>
    <n v="5.1470999999999991"/>
  </r>
  <r>
    <x v="5"/>
    <x v="5"/>
    <x v="6"/>
    <x v="6"/>
    <x v="32"/>
    <x v="8"/>
    <n v="7.1204999999999998"/>
    <n v="2.9155000000000002"/>
    <n v="4.2050000000000001"/>
  </r>
  <r>
    <x v="5"/>
    <x v="5"/>
    <x v="6"/>
    <x v="6"/>
    <x v="33"/>
    <x v="9"/>
    <n v="8.2908000000000008"/>
    <n v="2.8469000000000002"/>
    <n v="5.4439000000000011"/>
  </r>
  <r>
    <x v="5"/>
    <x v="5"/>
    <x v="6"/>
    <x v="6"/>
    <x v="34"/>
    <x v="10"/>
    <n v="10.90635"/>
    <n v="3.4398000000000004"/>
    <n v="7.4665499999999998"/>
  </r>
  <r>
    <x v="5"/>
    <x v="5"/>
    <x v="6"/>
    <x v="6"/>
    <x v="35"/>
    <x v="11"/>
    <n v="7.6140000000000008"/>
    <n v="3.528"/>
    <n v="4.0860000000000003"/>
  </r>
  <r>
    <x v="5"/>
    <x v="5"/>
    <x v="6"/>
    <x v="6"/>
    <x v="24"/>
    <x v="0"/>
    <n v="0.62639999999999996"/>
    <n v="0.22409999999999999"/>
    <n v="0.40229999999999999"/>
  </r>
  <r>
    <x v="5"/>
    <x v="5"/>
    <x v="6"/>
    <x v="6"/>
    <x v="25"/>
    <x v="1"/>
    <n v="1.2767999999999999"/>
    <n v="0.44940000000000002"/>
    <n v="0.82739999999999991"/>
  </r>
  <r>
    <x v="5"/>
    <x v="5"/>
    <x v="6"/>
    <x v="6"/>
    <x v="26"/>
    <x v="2"/>
    <n v="1.4463999999999999"/>
    <n v="0.4128"/>
    <n v="1.0335999999999999"/>
  </r>
  <r>
    <x v="5"/>
    <x v="5"/>
    <x v="6"/>
    <x v="6"/>
    <x v="27"/>
    <x v="3"/>
    <n v="1.0192000000000001"/>
    <n v="0.39479999999999998"/>
    <n v="0.62440000000000007"/>
  </r>
  <r>
    <x v="5"/>
    <x v="5"/>
    <x v="6"/>
    <x v="6"/>
    <x v="28"/>
    <x v="4"/>
    <n v="0.76800000000000002"/>
    <n v="0.38519999999999999"/>
    <n v="0.38280000000000003"/>
  </r>
  <r>
    <x v="5"/>
    <x v="5"/>
    <x v="6"/>
    <x v="6"/>
    <x v="29"/>
    <x v="5"/>
    <n v="0.92560000000000009"/>
    <n v="0.3276"/>
    <n v="0.59800000000000009"/>
  </r>
  <r>
    <x v="5"/>
    <x v="5"/>
    <x v="6"/>
    <x v="6"/>
    <x v="30"/>
    <x v="6"/>
    <n v="0.71040000000000003"/>
    <n v="0.28319999999999995"/>
    <n v="0.42720000000000008"/>
  </r>
  <r>
    <x v="5"/>
    <x v="5"/>
    <x v="6"/>
    <x v="6"/>
    <x v="31"/>
    <x v="7"/>
    <n v="0.6552"/>
    <n v="0.2727"/>
    <n v="0.38250000000000001"/>
  </r>
  <r>
    <x v="5"/>
    <x v="5"/>
    <x v="6"/>
    <x v="6"/>
    <x v="32"/>
    <x v="8"/>
    <n v="0.84800000000000009"/>
    <n v="0.24899999999999997"/>
    <n v="0.59900000000000009"/>
  </r>
  <r>
    <x v="5"/>
    <x v="5"/>
    <x v="6"/>
    <x v="6"/>
    <x v="33"/>
    <x v="9"/>
    <n v="0.98560000000000014"/>
    <n v="0.34439999999999998"/>
    <n v="0.64120000000000021"/>
  </r>
  <r>
    <x v="5"/>
    <x v="5"/>
    <x v="6"/>
    <x v="6"/>
    <x v="34"/>
    <x v="10"/>
    <n v="1.1648000000000001"/>
    <n v="0.3276"/>
    <n v="0.83720000000000006"/>
  </r>
  <r>
    <x v="5"/>
    <x v="5"/>
    <x v="6"/>
    <x v="6"/>
    <x v="35"/>
    <x v="11"/>
    <n v="0.7871999999999999"/>
    <n v="0.29519999999999996"/>
    <n v="0.49199999999999994"/>
  </r>
  <r>
    <x v="5"/>
    <x v="5"/>
    <x v="6"/>
    <x v="6"/>
    <x v="24"/>
    <x v="0"/>
    <n v="11.491199999999999"/>
    <n v="6.5965500000000006"/>
    <n v="4.8946499999999986"/>
  </r>
  <r>
    <x v="5"/>
    <x v="5"/>
    <x v="6"/>
    <x v="6"/>
    <x v="25"/>
    <x v="1"/>
    <n v="20.6416"/>
    <n v="8.1515000000000004"/>
    <n v="12.4901"/>
  </r>
  <r>
    <x v="5"/>
    <x v="5"/>
    <x v="6"/>
    <x v="6"/>
    <x v="26"/>
    <x v="2"/>
    <n v="26.508800000000001"/>
    <n v="13.152000000000001"/>
    <n v="13.3568"/>
  </r>
  <r>
    <x v="5"/>
    <x v="5"/>
    <x v="6"/>
    <x v="6"/>
    <x v="27"/>
    <x v="3"/>
    <n v="20.216000000000001"/>
    <n v="8.1515000000000004"/>
    <n v="12.064500000000001"/>
  </r>
  <r>
    <x v="5"/>
    <x v="5"/>
    <x v="6"/>
    <x v="6"/>
    <x v="28"/>
    <x v="4"/>
    <n v="16.233600000000003"/>
    <n v="9.7818000000000005"/>
    <n v="6.4518000000000022"/>
  </r>
  <r>
    <x v="5"/>
    <x v="5"/>
    <x v="6"/>
    <x v="6"/>
    <x v="29"/>
    <x v="5"/>
    <n v="19.957600000000003"/>
    <n v="10.151699999999998"/>
    <n v="9.8059000000000047"/>
  </r>
  <r>
    <x v="5"/>
    <x v="5"/>
    <x v="6"/>
    <x v="6"/>
    <x v="30"/>
    <x v="6"/>
    <n v="10.336"/>
    <n v="5.48"/>
    <n v="4.8559999999999999"/>
  </r>
  <r>
    <x v="5"/>
    <x v="5"/>
    <x v="6"/>
    <x v="6"/>
    <x v="31"/>
    <x v="7"/>
    <n v="14.637600000000001"/>
    <n v="6.165"/>
    <n v="8.4725999999999999"/>
  </r>
  <r>
    <x v="5"/>
    <x v="5"/>
    <x v="6"/>
    <x v="6"/>
    <x v="32"/>
    <x v="8"/>
    <n v="14.896000000000001"/>
    <n v="6.9185000000000008"/>
    <n v="7.9775"/>
  </r>
  <r>
    <x v="5"/>
    <x v="5"/>
    <x v="6"/>
    <x v="6"/>
    <x v="33"/>
    <x v="9"/>
    <n v="22.556800000000003"/>
    <n v="8.3432999999999993"/>
    <n v="14.213500000000003"/>
  </r>
  <r>
    <x v="5"/>
    <x v="5"/>
    <x v="6"/>
    <x v="6"/>
    <x v="34"/>
    <x v="10"/>
    <n v="20.550400000000003"/>
    <n v="10.685999999999998"/>
    <n v="9.8644000000000052"/>
  </r>
  <r>
    <x v="5"/>
    <x v="5"/>
    <x v="6"/>
    <x v="6"/>
    <x v="35"/>
    <x v="11"/>
    <n v="19.699200000000005"/>
    <n v="8.877600000000001"/>
    <n v="10.821600000000004"/>
  </r>
  <r>
    <x v="5"/>
    <x v="5"/>
    <x v="6"/>
    <x v="6"/>
    <x v="24"/>
    <x v="0"/>
    <n v="13.018500000000001"/>
    <n v="4.0716000000000001"/>
    <n v="8.9469000000000012"/>
  </r>
  <r>
    <x v="5"/>
    <x v="5"/>
    <x v="6"/>
    <x v="6"/>
    <x v="25"/>
    <x v="1"/>
    <n v="21.723800000000001"/>
    <n v="5.3591999999999995"/>
    <n v="16.364600000000003"/>
  </r>
  <r>
    <x v="5"/>
    <x v="5"/>
    <x v="6"/>
    <x v="6"/>
    <x v="26"/>
    <x v="2"/>
    <n v="20.198399999999999"/>
    <n v="6.8208000000000002"/>
    <n v="13.377599999999999"/>
  </r>
  <r>
    <x v="5"/>
    <x v="5"/>
    <x v="6"/>
    <x v="6"/>
    <x v="27"/>
    <x v="3"/>
    <n v="17.305399999999999"/>
    <n v="5.1764999999999999"/>
    <n v="12.128899999999998"/>
  </r>
  <r>
    <x v="5"/>
    <x v="5"/>
    <x v="6"/>
    <x v="6"/>
    <x v="28"/>
    <x v="4"/>
    <n v="13.7286"/>
    <n v="6.1595999999999993"/>
    <n v="7.5690000000000008"/>
  </r>
  <r>
    <x v="5"/>
    <x v="5"/>
    <x v="6"/>
    <x v="6"/>
    <x v="29"/>
    <x v="5"/>
    <n v="16.411199999999997"/>
    <n v="6.3336000000000006"/>
    <n v="10.077599999999997"/>
  </r>
  <r>
    <x v="5"/>
    <x v="5"/>
    <x v="6"/>
    <x v="6"/>
    <x v="30"/>
    <x v="6"/>
    <n v="12.518799999999999"/>
    <n v="3.5495999999999999"/>
    <n v="8.969199999999999"/>
  </r>
  <r>
    <x v="5"/>
    <x v="5"/>
    <x v="6"/>
    <x v="6"/>
    <x v="31"/>
    <x v="7"/>
    <n v="12.190050000000001"/>
    <n v="3.4843500000000001"/>
    <n v="8.7057000000000002"/>
  </r>
  <r>
    <x v="5"/>
    <x v="5"/>
    <x v="6"/>
    <x v="6"/>
    <x v="32"/>
    <x v="8"/>
    <n v="14.728000000000002"/>
    <n v="3.6975000000000002"/>
    <n v="11.030500000000002"/>
  </r>
  <r>
    <x v="5"/>
    <x v="5"/>
    <x v="6"/>
    <x v="6"/>
    <x v="33"/>
    <x v="9"/>
    <n v="20.987399999999997"/>
    <n v="7.3079999999999998"/>
    <n v="13.679399999999998"/>
  </r>
  <r>
    <x v="5"/>
    <x v="5"/>
    <x v="6"/>
    <x v="6"/>
    <x v="34"/>
    <x v="10"/>
    <n v="14.530749999999999"/>
    <n v="4.8067500000000001"/>
    <n v="9.7240000000000002"/>
  </r>
  <r>
    <x v="5"/>
    <x v="5"/>
    <x v="6"/>
    <x v="6"/>
    <x v="35"/>
    <x v="11"/>
    <n v="14.517600000000002"/>
    <n v="4.2282000000000002"/>
    <n v="10.289400000000001"/>
  </r>
  <r>
    <x v="5"/>
    <x v="5"/>
    <x v="6"/>
    <x v="6"/>
    <x v="24"/>
    <x v="0"/>
    <n v="3.6288"/>
    <n v="1.9080000000000001"/>
    <n v="1.7207999999999999"/>
  </r>
  <r>
    <x v="5"/>
    <x v="5"/>
    <x v="6"/>
    <x v="6"/>
    <x v="25"/>
    <x v="1"/>
    <n v="5.3760000000000003"/>
    <n v="2.7440000000000002"/>
    <n v="2.6320000000000001"/>
  </r>
  <r>
    <x v="5"/>
    <x v="5"/>
    <x v="6"/>
    <x v="6"/>
    <x v="26"/>
    <x v="2"/>
    <n v="8.9855999999999998"/>
    <n v="2.9440000000000004"/>
    <n v="6.041599999999999"/>
  </r>
  <r>
    <x v="5"/>
    <x v="5"/>
    <x v="6"/>
    <x v="6"/>
    <x v="27"/>
    <x v="3"/>
    <n v="7.5264000000000006"/>
    <n v="2.4640000000000004"/>
    <n v="5.0624000000000002"/>
  </r>
  <r>
    <x v="5"/>
    <x v="5"/>
    <x v="6"/>
    <x v="6"/>
    <x v="28"/>
    <x v="4"/>
    <n v="6.4512"/>
    <n v="2.16"/>
    <n v="4.2911999999999999"/>
  </r>
  <r>
    <x v="5"/>
    <x v="5"/>
    <x v="6"/>
    <x v="6"/>
    <x v="29"/>
    <x v="5"/>
    <n v="5.9904000000000002"/>
    <n v="2.8860000000000006"/>
    <n v="3.1043999999999996"/>
  </r>
  <r>
    <x v="5"/>
    <x v="5"/>
    <x v="6"/>
    <x v="6"/>
    <x v="30"/>
    <x v="6"/>
    <n v="4.6079999999999997"/>
    <n v="1.4560000000000002"/>
    <n v="3.1519999999999992"/>
  </r>
  <r>
    <x v="5"/>
    <x v="5"/>
    <x v="6"/>
    <x v="6"/>
    <x v="31"/>
    <x v="7"/>
    <n v="4.8815999999999997"/>
    <n v="1.746"/>
    <n v="3.1355999999999997"/>
  </r>
  <r>
    <x v="5"/>
    <x v="5"/>
    <x v="6"/>
    <x v="6"/>
    <x v="32"/>
    <x v="8"/>
    <n v="5.4239999999999995"/>
    <n v="1.62"/>
    <n v="3.8039999999999994"/>
  </r>
  <r>
    <x v="5"/>
    <x v="5"/>
    <x v="6"/>
    <x v="6"/>
    <x v="33"/>
    <x v="9"/>
    <n v="5.6447999999999992"/>
    <n v="3.2760000000000002"/>
    <n v="2.3687999999999989"/>
  </r>
  <r>
    <x v="5"/>
    <x v="5"/>
    <x v="6"/>
    <x v="6"/>
    <x v="34"/>
    <x v="10"/>
    <n v="6.4272"/>
    <n v="2.964"/>
    <n v="3.4632000000000001"/>
  </r>
  <r>
    <x v="5"/>
    <x v="5"/>
    <x v="6"/>
    <x v="6"/>
    <x v="35"/>
    <x v="11"/>
    <n v="6.9119999999999999"/>
    <n v="2.2559999999999998"/>
    <n v="4.6560000000000006"/>
  </r>
  <r>
    <x v="0"/>
    <x v="0"/>
    <x v="7"/>
    <x v="0"/>
    <x v="24"/>
    <x v="0"/>
    <n v="139.67099999999999"/>
    <n v="65.1798"/>
    <n v="74.491199999999992"/>
  </r>
  <r>
    <x v="0"/>
    <x v="0"/>
    <x v="7"/>
    <x v="0"/>
    <x v="25"/>
    <x v="1"/>
    <n v="245.71749999999997"/>
    <n v="103.46000000000001"/>
    <n v="142.25749999999996"/>
  </r>
  <r>
    <x v="0"/>
    <x v="0"/>
    <x v="7"/>
    <x v="0"/>
    <x v="26"/>
    <x v="2"/>
    <n v="277.86400000000003"/>
    <n v="114.69280000000001"/>
    <n v="163.17120000000003"/>
  </r>
  <r>
    <x v="0"/>
    <x v="0"/>
    <x v="7"/>
    <x v="0"/>
    <x v="27"/>
    <x v="3"/>
    <n v="287.10149999999999"/>
    <n v="113.80600000000001"/>
    <n v="173.29549999999998"/>
  </r>
  <r>
    <x v="0"/>
    <x v="0"/>
    <x v="7"/>
    <x v="0"/>
    <x v="28"/>
    <x v="4"/>
    <n v="186.22800000000001"/>
    <n v="94.000800000000012"/>
    <n v="92.227199999999996"/>
  </r>
  <r>
    <x v="0"/>
    <x v="0"/>
    <x v="7"/>
    <x v="0"/>
    <x v="29"/>
    <x v="5"/>
    <n v="211.35400000000001"/>
    <n v="80.698800000000006"/>
    <n v="130.65520000000001"/>
  </r>
  <r>
    <x v="0"/>
    <x v="0"/>
    <x v="7"/>
    <x v="0"/>
    <x v="30"/>
    <x v="6"/>
    <n v="164.05800000000002"/>
    <n v="70.944000000000003"/>
    <n v="93.114000000000019"/>
  </r>
  <r>
    <x v="0"/>
    <x v="0"/>
    <x v="7"/>
    <x v="0"/>
    <x v="31"/>
    <x v="7"/>
    <n v="144.65925000000001"/>
    <n v="75.156300000000002"/>
    <n v="69.502950000000013"/>
  </r>
  <r>
    <x v="0"/>
    <x v="0"/>
    <x v="7"/>
    <x v="0"/>
    <x v="32"/>
    <x v="8"/>
    <n v="210.61499999999998"/>
    <n v="85.724000000000004"/>
    <n v="124.89099999999998"/>
  </r>
  <r>
    <x v="0"/>
    <x v="0"/>
    <x v="7"/>
    <x v="0"/>
    <x v="33"/>
    <x v="9"/>
    <n v="284.51499999999999"/>
    <n v="115.87520000000002"/>
    <n v="168.63979999999998"/>
  </r>
  <r>
    <x v="0"/>
    <x v="0"/>
    <x v="7"/>
    <x v="0"/>
    <x v="34"/>
    <x v="10"/>
    <n v="252.18375000000003"/>
    <n v="79.738100000000003"/>
    <n v="172.44565000000003"/>
  </r>
  <r>
    <x v="0"/>
    <x v="0"/>
    <x v="7"/>
    <x v="0"/>
    <x v="35"/>
    <x v="11"/>
    <n v="235.00200000000004"/>
    <n v="73.604399999999998"/>
    <n v="161.39760000000004"/>
  </r>
  <r>
    <x v="0"/>
    <x v="0"/>
    <x v="7"/>
    <x v="1"/>
    <x v="24"/>
    <x v="0"/>
    <n v="110.98080000000002"/>
    <n v="90.390600000000006"/>
    <n v="20.59020000000001"/>
  </r>
  <r>
    <x v="0"/>
    <x v="0"/>
    <x v="7"/>
    <x v="1"/>
    <x v="25"/>
    <x v="1"/>
    <n v="171.09540000000004"/>
    <n v="107.3058"/>
    <n v="63.789600000000036"/>
  </r>
  <r>
    <x v="0"/>
    <x v="0"/>
    <x v="7"/>
    <x v="1"/>
    <x v="26"/>
    <x v="2"/>
    <n v="160.3056"/>
    <n v="152.23680000000002"/>
    <n v="8.0687999999999818"/>
  </r>
  <r>
    <x v="0"/>
    <x v="0"/>
    <x v="7"/>
    <x v="1"/>
    <x v="27"/>
    <x v="3"/>
    <n v="151.05720000000002"/>
    <n v="122.1066"/>
    <n v="28.950600000000023"/>
  </r>
  <r>
    <x v="0"/>
    <x v="0"/>
    <x v="7"/>
    <x v="1"/>
    <x v="28"/>
    <x v="4"/>
    <n v="109.6596"/>
    <n v="97.2624"/>
    <n v="12.397199999999998"/>
  </r>
  <r>
    <x v="0"/>
    <x v="0"/>
    <x v="7"/>
    <x v="1"/>
    <x v="29"/>
    <x v="5"/>
    <n v="164.59949999999998"/>
    <n v="135.1454"/>
    <n v="29.454099999999983"/>
  </r>
  <r>
    <x v="0"/>
    <x v="0"/>
    <x v="7"/>
    <x v="1"/>
    <x v="30"/>
    <x v="6"/>
    <n v="75.748800000000003"/>
    <n v="69.070400000000006"/>
    <n v="6.6783999999999963"/>
  </r>
  <r>
    <x v="0"/>
    <x v="0"/>
    <x v="7"/>
    <x v="1"/>
    <x v="31"/>
    <x v="7"/>
    <n v="106.02630000000001"/>
    <n v="67.396500000000003"/>
    <n v="38.629800000000003"/>
  </r>
  <r>
    <x v="0"/>
    <x v="0"/>
    <x v="7"/>
    <x v="1"/>
    <x v="32"/>
    <x v="8"/>
    <n v="100.19100000000002"/>
    <n v="100.434"/>
    <n v="-0.24299999999998079"/>
  </r>
  <r>
    <x v="0"/>
    <x v="0"/>
    <x v="7"/>
    <x v="1"/>
    <x v="33"/>
    <x v="9"/>
    <n v="124.85340000000002"/>
    <n v="124.57340000000001"/>
    <n v="0.28000000000001535"/>
  </r>
  <r>
    <x v="0"/>
    <x v="0"/>
    <x v="7"/>
    <x v="1"/>
    <x v="34"/>
    <x v="10"/>
    <n v="127.3857"/>
    <n v="109.94879999999999"/>
    <n v="17.436900000000009"/>
  </r>
  <r>
    <x v="0"/>
    <x v="0"/>
    <x v="7"/>
    <x v="1"/>
    <x v="35"/>
    <x v="11"/>
    <n v="150.61679999999998"/>
    <n v="101.49119999999999"/>
    <n v="49.125599999999991"/>
  </r>
  <r>
    <x v="0"/>
    <x v="0"/>
    <x v="7"/>
    <x v="2"/>
    <x v="24"/>
    <x v="0"/>
    <n v="49.845599999999997"/>
    <n v="29.2194"/>
    <n v="20.626199999999997"/>
  </r>
  <r>
    <x v="0"/>
    <x v="0"/>
    <x v="7"/>
    <x v="2"/>
    <x v="25"/>
    <x v="1"/>
    <n v="77.537599999999998"/>
    <n v="57.8977"/>
    <n v="19.639899999999997"/>
  </r>
  <r>
    <x v="0"/>
    <x v="0"/>
    <x v="7"/>
    <x v="2"/>
    <x v="26"/>
    <x v="2"/>
    <n v="112.31360000000001"/>
    <n v="50.708799999999997"/>
    <n v="61.604800000000012"/>
  </r>
  <r>
    <x v="0"/>
    <x v="0"/>
    <x v="7"/>
    <x v="2"/>
    <x v="27"/>
    <x v="3"/>
    <n v="89.258399999999995"/>
    <n v="54.6511"/>
    <n v="34.607299999999995"/>
  </r>
  <r>
    <x v="0"/>
    <x v="0"/>
    <x v="7"/>
    <x v="2"/>
    <x v="28"/>
    <x v="4"/>
    <n v="73.415999999999997"/>
    <n v="38.495400000000004"/>
    <n v="34.920599999999993"/>
  </r>
  <r>
    <x v="0"/>
    <x v="0"/>
    <x v="7"/>
    <x v="2"/>
    <x v="29"/>
    <x v="5"/>
    <n v="74.510800000000003"/>
    <n v="47.2303"/>
    <n v="27.280500000000004"/>
  </r>
  <r>
    <x v="0"/>
    <x v="0"/>
    <x v="7"/>
    <x v="2"/>
    <x v="30"/>
    <x v="6"/>
    <n v="61.308799999999998"/>
    <n v="34.939599999999999"/>
    <n v="26.369199999999999"/>
  </r>
  <r>
    <x v="0"/>
    <x v="0"/>
    <x v="7"/>
    <x v="2"/>
    <x v="31"/>
    <x v="7"/>
    <n v="46.947600000000001"/>
    <n v="30.262950000000004"/>
    <n v="16.684649999999998"/>
  </r>
  <r>
    <x v="0"/>
    <x v="0"/>
    <x v="7"/>
    <x v="2"/>
    <x v="32"/>
    <x v="8"/>
    <n v="52.164000000000009"/>
    <n v="42.128500000000003"/>
    <n v="10.035500000000006"/>
  </r>
  <r>
    <x v="0"/>
    <x v="0"/>
    <x v="7"/>
    <x v="2"/>
    <x v="33"/>
    <x v="9"/>
    <n v="75.734399999999994"/>
    <n v="53.027799999999999"/>
    <n v="22.706599999999995"/>
  </r>
  <r>
    <x v="0"/>
    <x v="0"/>
    <x v="7"/>
    <x v="2"/>
    <x v="34"/>
    <x v="10"/>
    <n v="88.743200000000002"/>
    <n v="43.713150000000006"/>
    <n v="45.030049999999996"/>
  </r>
  <r>
    <x v="0"/>
    <x v="0"/>
    <x v="7"/>
    <x v="2"/>
    <x v="35"/>
    <x v="11"/>
    <n v="71.870400000000004"/>
    <n v="44.988599999999998"/>
    <n v="26.881800000000005"/>
  </r>
  <r>
    <x v="0"/>
    <x v="0"/>
    <x v="7"/>
    <x v="3"/>
    <x v="24"/>
    <x v="0"/>
    <n v="138.8502"/>
    <n v="75.643650000000008"/>
    <n v="63.206549999999993"/>
  </r>
  <r>
    <x v="0"/>
    <x v="0"/>
    <x v="7"/>
    <x v="3"/>
    <x v="25"/>
    <x v="1"/>
    <n v="163.99179999999998"/>
    <n v="95.673900000000003"/>
    <n v="68.31789999999998"/>
  </r>
  <r>
    <x v="0"/>
    <x v="0"/>
    <x v="7"/>
    <x v="3"/>
    <x v="26"/>
    <x v="2"/>
    <n v="260.55840000000001"/>
    <n v="125.68"/>
    <n v="134.8784"/>
  </r>
  <r>
    <x v="0"/>
    <x v="0"/>
    <x v="7"/>
    <x v="3"/>
    <x v="27"/>
    <x v="3"/>
    <n v="215.98920000000001"/>
    <n v="112.1694"/>
    <n v="103.81980000000001"/>
  </r>
  <r>
    <x v="0"/>
    <x v="0"/>
    <x v="7"/>
    <x v="3"/>
    <x v="28"/>
    <x v="4"/>
    <n v="167.99160000000001"/>
    <n v="102.74340000000001"/>
    <n v="65.248199999999997"/>
  </r>
  <r>
    <x v="0"/>
    <x v="0"/>
    <x v="7"/>
    <x v="3"/>
    <x v="29"/>
    <x v="5"/>
    <n v="180.13385"/>
    <n v="94.966950000000011"/>
    <n v="85.166899999999984"/>
  </r>
  <r>
    <x v="0"/>
    <x v="0"/>
    <x v="7"/>
    <x v="3"/>
    <x v="30"/>
    <x v="6"/>
    <n v="118.85120000000001"/>
    <n v="67.867200000000011"/>
    <n v="50.983999999999995"/>
  </r>
  <r>
    <x v="0"/>
    <x v="0"/>
    <x v="7"/>
    <x v="3"/>
    <x v="31"/>
    <x v="7"/>
    <n v="120.85109999999999"/>
    <n v="64.332450000000009"/>
    <n v="56.51864999999998"/>
  </r>
  <r>
    <x v="0"/>
    <x v="0"/>
    <x v="7"/>
    <x v="3"/>
    <x v="32"/>
    <x v="8"/>
    <n v="144.27850000000001"/>
    <n v="76.978999999999999"/>
    <n v="67.299500000000009"/>
  </r>
  <r>
    <x v="0"/>
    <x v="0"/>
    <x v="7"/>
    <x v="3"/>
    <x v="33"/>
    <x v="9"/>
    <n v="177.99110000000002"/>
    <n v="108.8703"/>
    <n v="69.120800000000017"/>
  </r>
  <r>
    <x v="0"/>
    <x v="0"/>
    <x v="7"/>
    <x v="3"/>
    <x v="34"/>
    <x v="10"/>
    <n v="209.84664999999998"/>
    <n v="103.13615000000001"/>
    <n v="106.71049999999997"/>
  </r>
  <r>
    <x v="0"/>
    <x v="0"/>
    <x v="7"/>
    <x v="3"/>
    <x v="35"/>
    <x v="11"/>
    <n v="173.13420000000002"/>
    <n v="95.202600000000004"/>
    <n v="77.931600000000017"/>
  </r>
  <r>
    <x v="0"/>
    <x v="0"/>
    <x v="7"/>
    <x v="4"/>
    <x v="24"/>
    <x v="0"/>
    <n v="147.13650000000001"/>
    <n v="95.157000000000011"/>
    <n v="51.979500000000002"/>
  </r>
  <r>
    <x v="0"/>
    <x v="0"/>
    <x v="7"/>
    <x v="4"/>
    <x v="25"/>
    <x v="1"/>
    <n v="231.05880000000002"/>
    <n v="167.86"/>
    <n v="63.198800000000006"/>
  </r>
  <r>
    <x v="0"/>
    <x v="0"/>
    <x v="7"/>
    <x v="4"/>
    <x v="26"/>
    <x v="2"/>
    <n v="261.57600000000002"/>
    <n v="174.4"/>
    <n v="87.176000000000016"/>
  </r>
  <r>
    <x v="0"/>
    <x v="0"/>
    <x v="7"/>
    <x v="4"/>
    <x v="27"/>
    <x v="3"/>
    <n v="180.92340000000002"/>
    <n v="140.392"/>
    <n v="40.531400000000019"/>
  </r>
  <r>
    <x v="0"/>
    <x v="0"/>
    <x v="7"/>
    <x v="4"/>
    <x v="28"/>
    <x v="4"/>
    <n v="224.208"/>
    <n v="145.18800000000002"/>
    <n v="79.019999999999982"/>
  </r>
  <r>
    <x v="0"/>
    <x v="0"/>
    <x v="7"/>
    <x v="4"/>
    <x v="29"/>
    <x v="5"/>
    <n v="218.6028"/>
    <n v="155.87000000000003"/>
    <n v="62.732799999999969"/>
  </r>
  <r>
    <x v="0"/>
    <x v="0"/>
    <x v="7"/>
    <x v="4"/>
    <x v="30"/>
    <x v="6"/>
    <n v="103.3848"/>
    <n v="88.944000000000003"/>
    <n v="14.440799999999996"/>
  </r>
  <r>
    <x v="0"/>
    <x v="0"/>
    <x v="7"/>
    <x v="4"/>
    <x v="31"/>
    <x v="7"/>
    <n v="140.13"/>
    <n v="78.480000000000018"/>
    <n v="61.649999999999977"/>
  </r>
  <r>
    <x v="0"/>
    <x v="0"/>
    <x v="7"/>
    <x v="4"/>
    <x v="32"/>
    <x v="8"/>
    <n v="138.57300000000001"/>
    <n v="118.81"/>
    <n v="19.763000000000005"/>
  </r>
  <r>
    <x v="0"/>
    <x v="0"/>
    <x v="7"/>
    <x v="4"/>
    <x v="33"/>
    <x v="9"/>
    <n v="246.31739999999999"/>
    <n v="169.386"/>
    <n v="76.931399999999996"/>
  </r>
  <r>
    <x v="0"/>
    <x v="0"/>
    <x v="7"/>
    <x v="4"/>
    <x v="34"/>
    <x v="10"/>
    <n v="240.86789999999999"/>
    <n v="114.77700000000002"/>
    <n v="126.09089999999998"/>
  </r>
  <r>
    <x v="0"/>
    <x v="0"/>
    <x v="7"/>
    <x v="4"/>
    <x v="35"/>
    <x v="11"/>
    <n v="198.05040000000002"/>
    <n v="105.94800000000002"/>
    <n v="92.102400000000003"/>
  </r>
  <r>
    <x v="0"/>
    <x v="0"/>
    <x v="7"/>
    <x v="5"/>
    <x v="24"/>
    <x v="0"/>
    <n v="49.131450000000001"/>
    <n v="29.104200000000002"/>
    <n v="20.027249999999999"/>
  </r>
  <r>
    <x v="0"/>
    <x v="0"/>
    <x v="7"/>
    <x v="5"/>
    <x v="25"/>
    <x v="1"/>
    <n v="67.346299999999999"/>
    <n v="47.733699999999999"/>
    <n v="19.6126"/>
  </r>
  <r>
    <x v="0"/>
    <x v="0"/>
    <x v="7"/>
    <x v="5"/>
    <x v="26"/>
    <x v="2"/>
    <n v="89.939200000000014"/>
    <n v="51.740800000000007"/>
    <n v="38.198400000000007"/>
  </r>
  <r>
    <x v="0"/>
    <x v="0"/>
    <x v="7"/>
    <x v="5"/>
    <x v="27"/>
    <x v="3"/>
    <n v="77.940100000000001"/>
    <n v="39.368000000000002"/>
    <n v="38.572099999999999"/>
  </r>
  <r>
    <x v="0"/>
    <x v="0"/>
    <x v="7"/>
    <x v="5"/>
    <x v="28"/>
    <x v="4"/>
    <n v="77.831999999999994"/>
    <n v="45.976200000000006"/>
    <n v="31.855799999999988"/>
  </r>
  <r>
    <x v="0"/>
    <x v="0"/>
    <x v="7"/>
    <x v="5"/>
    <x v="29"/>
    <x v="5"/>
    <n v="75.183550000000011"/>
    <n v="43.867199999999997"/>
    <n v="31.316350000000014"/>
  </r>
  <r>
    <x v="0"/>
    <x v="0"/>
    <x v="7"/>
    <x v="5"/>
    <x v="30"/>
    <x v="6"/>
    <n v="42.3752"/>
    <n v="26.4328"/>
    <n v="15.942399999999999"/>
  </r>
  <r>
    <x v="0"/>
    <x v="0"/>
    <x v="7"/>
    <x v="5"/>
    <x v="31"/>
    <x v="7"/>
    <n v="38.916000000000004"/>
    <n v="34.165800000000004"/>
    <n v="4.7501999999999995"/>
  </r>
  <r>
    <x v="0"/>
    <x v="0"/>
    <x v="7"/>
    <x v="5"/>
    <x v="32"/>
    <x v="8"/>
    <n v="55.131000000000007"/>
    <n v="31.986499999999999"/>
    <n v="23.144500000000008"/>
  </r>
  <r>
    <x v="0"/>
    <x v="0"/>
    <x v="7"/>
    <x v="5"/>
    <x v="33"/>
    <x v="9"/>
    <n v="74.156599999999997"/>
    <n v="42.8127"/>
    <n v="31.343899999999998"/>
  </r>
  <r>
    <x v="0"/>
    <x v="0"/>
    <x v="7"/>
    <x v="5"/>
    <x v="34"/>
    <x v="10"/>
    <n v="77.994150000000005"/>
    <n v="41.125500000000002"/>
    <n v="36.868650000000002"/>
  </r>
  <r>
    <x v="0"/>
    <x v="0"/>
    <x v="7"/>
    <x v="5"/>
    <x v="35"/>
    <x v="11"/>
    <n v="69.400199999999998"/>
    <n v="48.085199999999993"/>
    <n v="21.315000000000005"/>
  </r>
  <r>
    <x v="0"/>
    <x v="0"/>
    <x v="7"/>
    <x v="6"/>
    <x v="24"/>
    <x v="0"/>
    <n v="6.8904000000000005"/>
    <n v="2.3633999999999999"/>
    <n v="4.527000000000001"/>
  </r>
  <r>
    <x v="0"/>
    <x v="0"/>
    <x v="7"/>
    <x v="6"/>
    <x v="25"/>
    <x v="1"/>
    <n v="12.789"/>
    <n v="3.64"/>
    <n v="9.1489999999999991"/>
  </r>
  <r>
    <x v="0"/>
    <x v="0"/>
    <x v="7"/>
    <x v="6"/>
    <x v="26"/>
    <x v="2"/>
    <n v="11.414399999999999"/>
    <n v="3.952"/>
    <n v="7.4623999999999988"/>
  </r>
  <r>
    <x v="0"/>
    <x v="0"/>
    <x v="7"/>
    <x v="6"/>
    <x v="27"/>
    <x v="3"/>
    <n v="10.840199999999999"/>
    <n v="3.5308000000000002"/>
    <n v="7.3093999999999992"/>
  </r>
  <r>
    <x v="0"/>
    <x v="0"/>
    <x v="7"/>
    <x v="6"/>
    <x v="28"/>
    <x v="4"/>
    <n v="9.5003999999999991"/>
    <n v="3.6816"/>
    <n v="5.8187999999999995"/>
  </r>
  <r>
    <x v="0"/>
    <x v="0"/>
    <x v="7"/>
    <x v="6"/>
    <x v="29"/>
    <x v="5"/>
    <n v="13.572000000000001"/>
    <n v="4.056"/>
    <n v="9.5160000000000018"/>
  </r>
  <r>
    <x v="0"/>
    <x v="0"/>
    <x v="7"/>
    <x v="6"/>
    <x v="30"/>
    <x v="6"/>
    <n v="6.96"/>
    <n v="1.9552"/>
    <n v="5.0047999999999995"/>
  </r>
  <r>
    <x v="0"/>
    <x v="0"/>
    <x v="7"/>
    <x v="6"/>
    <x v="31"/>
    <x v="7"/>
    <n v="8.0648999999999997"/>
    <n v="2.2229999999999999"/>
    <n v="5.8418999999999999"/>
  </r>
  <r>
    <x v="0"/>
    <x v="0"/>
    <x v="7"/>
    <x v="6"/>
    <x v="32"/>
    <x v="8"/>
    <n v="10.266"/>
    <n v="2.7820000000000005"/>
    <n v="7.484"/>
  </r>
  <r>
    <x v="0"/>
    <x v="0"/>
    <x v="7"/>
    <x v="6"/>
    <x v="33"/>
    <x v="9"/>
    <n v="13.885199999999999"/>
    <n v="3.9312000000000005"/>
    <n v="9.9539999999999988"/>
  </r>
  <r>
    <x v="0"/>
    <x v="0"/>
    <x v="7"/>
    <x v="6"/>
    <x v="34"/>
    <x v="10"/>
    <n v="10.065900000000001"/>
    <n v="2.7040000000000002"/>
    <n v="7.3619000000000003"/>
  </r>
  <r>
    <x v="0"/>
    <x v="0"/>
    <x v="7"/>
    <x v="6"/>
    <x v="35"/>
    <x v="11"/>
    <n v="9.7091999999999992"/>
    <n v="3.4320000000000004"/>
    <n v="6.2771999999999988"/>
  </r>
  <r>
    <x v="0"/>
    <x v="0"/>
    <x v="7"/>
    <x v="6"/>
    <x v="24"/>
    <x v="0"/>
    <n v="6.4943999999999997"/>
    <n v="2.5393499999999998"/>
    <n v="3.95505"/>
  </r>
  <r>
    <x v="0"/>
    <x v="0"/>
    <x v="7"/>
    <x v="6"/>
    <x v="25"/>
    <x v="1"/>
    <n v="12.972399999999999"/>
    <n v="3.9501000000000004"/>
    <n v="9.0222999999999978"/>
  </r>
  <r>
    <x v="0"/>
    <x v="0"/>
    <x v="7"/>
    <x v="6"/>
    <x v="26"/>
    <x v="2"/>
    <n v="14.8256"/>
    <n v="4.2864000000000004"/>
    <n v="10.539199999999999"/>
  </r>
  <r>
    <x v="0"/>
    <x v="0"/>
    <x v="7"/>
    <x v="6"/>
    <x v="27"/>
    <x v="3"/>
    <n v="12.972399999999999"/>
    <n v="3.99"/>
    <n v="8.9823999999999984"/>
  </r>
  <r>
    <x v="0"/>
    <x v="0"/>
    <x v="7"/>
    <x v="6"/>
    <x v="28"/>
    <x v="4"/>
    <n v="9.2495999999999992"/>
    <n v="3.0779999999999998"/>
    <n v="6.1715999999999998"/>
  </r>
  <r>
    <x v="0"/>
    <x v="0"/>
    <x v="7"/>
    <x v="6"/>
    <x v="29"/>
    <x v="5"/>
    <n v="8.5280000000000005"/>
    <n v="3.4456500000000001"/>
    <n v="5.0823499999999999"/>
  </r>
  <r>
    <x v="0"/>
    <x v="0"/>
    <x v="7"/>
    <x v="6"/>
    <x v="30"/>
    <x v="6"/>
    <n v="7.5439999999999996"/>
    <n v="2.4852000000000003"/>
    <n v="5.0587999999999997"/>
  </r>
  <r>
    <x v="0"/>
    <x v="0"/>
    <x v="7"/>
    <x v="6"/>
    <x v="31"/>
    <x v="7"/>
    <n v="6.1254"/>
    <n v="2.3854500000000001"/>
    <n v="3.7399499999999999"/>
  </r>
  <r>
    <x v="0"/>
    <x v="0"/>
    <x v="7"/>
    <x v="6"/>
    <x v="32"/>
    <x v="8"/>
    <n v="8.0359999999999996"/>
    <n v="3.363"/>
    <n v="4.673"/>
  </r>
  <r>
    <x v="0"/>
    <x v="0"/>
    <x v="7"/>
    <x v="6"/>
    <x v="33"/>
    <x v="9"/>
    <n v="9.2988000000000017"/>
    <n v="3.99"/>
    <n v="5.3088000000000015"/>
  </r>
  <r>
    <x v="0"/>
    <x v="0"/>
    <x v="7"/>
    <x v="6"/>
    <x v="34"/>
    <x v="10"/>
    <n v="10.126999999999999"/>
    <n v="3.0010500000000002"/>
    <n v="7.1259499999999987"/>
  </r>
  <r>
    <x v="0"/>
    <x v="0"/>
    <x v="7"/>
    <x v="6"/>
    <x v="35"/>
    <x v="11"/>
    <n v="11.808"/>
    <n v="3.9329999999999998"/>
    <n v="7.875"/>
  </r>
  <r>
    <x v="0"/>
    <x v="0"/>
    <x v="7"/>
    <x v="6"/>
    <x v="24"/>
    <x v="0"/>
    <n v="0.78300000000000003"/>
    <n v="0.29160000000000003"/>
    <n v="0.4914"/>
  </r>
  <r>
    <x v="0"/>
    <x v="0"/>
    <x v="7"/>
    <x v="6"/>
    <x v="25"/>
    <x v="1"/>
    <n v="0.92400000000000004"/>
    <n v="0.47879999999999995"/>
    <n v="0.4452000000000001"/>
  </r>
  <r>
    <x v="0"/>
    <x v="0"/>
    <x v="7"/>
    <x v="6"/>
    <x v="26"/>
    <x v="2"/>
    <n v="1.032"/>
    <n v="0.41759999999999997"/>
    <n v="0.61440000000000006"/>
  </r>
  <r>
    <x v="0"/>
    <x v="0"/>
    <x v="7"/>
    <x v="6"/>
    <x v="27"/>
    <x v="3"/>
    <n v="1.05"/>
    <n v="0.42"/>
    <n v="0.63000000000000012"/>
  </r>
  <r>
    <x v="0"/>
    <x v="0"/>
    <x v="7"/>
    <x v="6"/>
    <x v="28"/>
    <x v="4"/>
    <n v="0.94500000000000006"/>
    <n v="0.42479999999999996"/>
    <n v="0.52020000000000011"/>
  </r>
  <r>
    <x v="0"/>
    <x v="0"/>
    <x v="7"/>
    <x v="6"/>
    <x v="29"/>
    <x v="5"/>
    <n v="1.1212499999999999"/>
    <n v="0.37830000000000003"/>
    <n v="0.74294999999999978"/>
  </r>
  <r>
    <x v="0"/>
    <x v="0"/>
    <x v="7"/>
    <x v="6"/>
    <x v="30"/>
    <x v="6"/>
    <n v="0.58199999999999996"/>
    <n v="0.23759999999999998"/>
    <n v="0.34439999999999998"/>
  </r>
  <r>
    <x v="0"/>
    <x v="0"/>
    <x v="7"/>
    <x v="6"/>
    <x v="31"/>
    <x v="7"/>
    <n v="0.66825000000000001"/>
    <n v="0.23760000000000001"/>
    <n v="0.43064999999999998"/>
  </r>
  <r>
    <x v="0"/>
    <x v="0"/>
    <x v="7"/>
    <x v="6"/>
    <x v="32"/>
    <x v="8"/>
    <n v="0.64500000000000002"/>
    <n v="0.34799999999999998"/>
    <n v="0.29700000000000004"/>
  </r>
  <r>
    <x v="0"/>
    <x v="0"/>
    <x v="7"/>
    <x v="6"/>
    <x v="33"/>
    <x v="9"/>
    <n v="0.97650000000000015"/>
    <n v="0.42"/>
    <n v="0.55650000000000022"/>
  </r>
  <r>
    <x v="0"/>
    <x v="0"/>
    <x v="7"/>
    <x v="6"/>
    <x v="34"/>
    <x v="10"/>
    <n v="1.1212499999999999"/>
    <n v="0.34710000000000002"/>
    <n v="0.77414999999999989"/>
  </r>
  <r>
    <x v="0"/>
    <x v="0"/>
    <x v="7"/>
    <x v="6"/>
    <x v="35"/>
    <x v="11"/>
    <n v="0.85499999999999998"/>
    <n v="0.3024"/>
    <n v="0.55259999999999998"/>
  </r>
  <r>
    <x v="0"/>
    <x v="0"/>
    <x v="7"/>
    <x v="6"/>
    <x v="24"/>
    <x v="0"/>
    <n v="14.58405"/>
    <n v="5.0625"/>
    <n v="9.5215499999999995"/>
  </r>
  <r>
    <x v="0"/>
    <x v="0"/>
    <x v="7"/>
    <x v="6"/>
    <x v="25"/>
    <x v="1"/>
    <n v="23.268000000000001"/>
    <n v="8.4874999999999989"/>
    <n v="14.780500000000002"/>
  </r>
  <r>
    <x v="0"/>
    <x v="0"/>
    <x v="7"/>
    <x v="6"/>
    <x v="26"/>
    <x v="2"/>
    <n v="25.2624"/>
    <n v="9.6"/>
    <n v="15.6624"/>
  </r>
  <r>
    <x v="0"/>
    <x v="0"/>
    <x v="7"/>
    <x v="6"/>
    <x v="27"/>
    <x v="3"/>
    <n v="20.941200000000002"/>
    <n v="7.875"/>
    <n v="13.066200000000002"/>
  </r>
  <r>
    <x v="0"/>
    <x v="0"/>
    <x v="7"/>
    <x v="6"/>
    <x v="28"/>
    <x v="4"/>
    <n v="18.282000000000004"/>
    <n v="7.875"/>
    <n v="10.407000000000004"/>
  </r>
  <r>
    <x v="0"/>
    <x v="0"/>
    <x v="7"/>
    <x v="6"/>
    <x v="29"/>
    <x v="5"/>
    <n v="15.304249999999998"/>
    <n v="9.6687499999999993"/>
    <n v="5.6354999999999986"/>
  </r>
  <r>
    <x v="0"/>
    <x v="0"/>
    <x v="7"/>
    <x v="6"/>
    <x v="30"/>
    <x v="6"/>
    <n v="10.082800000000001"/>
    <n v="5.0999999999999996"/>
    <n v="4.982800000000001"/>
  </r>
  <r>
    <x v="0"/>
    <x v="0"/>
    <x v="7"/>
    <x v="6"/>
    <x v="31"/>
    <x v="7"/>
    <n v="13.462200000000001"/>
    <n v="5.3999999999999995"/>
    <n v="8.0622000000000007"/>
  </r>
  <r>
    <x v="0"/>
    <x v="0"/>
    <x v="7"/>
    <x v="6"/>
    <x v="32"/>
    <x v="8"/>
    <n v="11.772499999999999"/>
    <n v="6.375"/>
    <n v="5.3974999999999991"/>
  </r>
  <r>
    <x v="0"/>
    <x v="0"/>
    <x v="7"/>
    <x v="6"/>
    <x v="33"/>
    <x v="9"/>
    <n v="22.4924"/>
    <n v="8.5749999999999993"/>
    <n v="13.917400000000001"/>
  </r>
  <r>
    <x v="0"/>
    <x v="0"/>
    <x v="7"/>
    <x v="6"/>
    <x v="34"/>
    <x v="10"/>
    <n v="19.0853"/>
    <n v="9.5062499999999996"/>
    <n v="9.5790500000000005"/>
  </r>
  <r>
    <x v="0"/>
    <x v="0"/>
    <x v="7"/>
    <x v="6"/>
    <x v="35"/>
    <x v="11"/>
    <n v="18.7806"/>
    <n v="7.125"/>
    <n v="11.6556"/>
  </r>
  <r>
    <x v="0"/>
    <x v="0"/>
    <x v="7"/>
    <x v="6"/>
    <x v="24"/>
    <x v="0"/>
    <n v="11.21805"/>
    <n v="4.59"/>
    <n v="6.62805"/>
  </r>
  <r>
    <x v="0"/>
    <x v="0"/>
    <x v="7"/>
    <x v="6"/>
    <x v="25"/>
    <x v="1"/>
    <n v="18.169900000000002"/>
    <n v="5.2955000000000005"/>
    <n v="12.874400000000001"/>
  </r>
  <r>
    <x v="0"/>
    <x v="0"/>
    <x v="7"/>
    <x v="6"/>
    <x v="26"/>
    <x v="2"/>
    <n v="23.643999999999998"/>
    <n v="5.7119999999999997"/>
    <n v="17.931999999999999"/>
  </r>
  <r>
    <x v="0"/>
    <x v="0"/>
    <x v="7"/>
    <x v="6"/>
    <x v="27"/>
    <x v="3"/>
    <n v="14.751800000000001"/>
    <n v="6.426000000000001"/>
    <n v="8.325800000000001"/>
  </r>
  <r>
    <x v="0"/>
    <x v="0"/>
    <x v="7"/>
    <x v="6"/>
    <x v="28"/>
    <x v="4"/>
    <n v="15.728400000000001"/>
    <n v="4.2330000000000005"/>
    <n v="11.4954"/>
  </r>
  <r>
    <x v="0"/>
    <x v="0"/>
    <x v="7"/>
    <x v="6"/>
    <x v="29"/>
    <x v="5"/>
    <n v="19.043700000000001"/>
    <n v="4.8067500000000001"/>
    <n v="14.23695"/>
  </r>
  <r>
    <x v="0"/>
    <x v="0"/>
    <x v="7"/>
    <x v="6"/>
    <x v="30"/>
    <x v="6"/>
    <n v="10.896800000000001"/>
    <n v="3.06"/>
    <n v="7.8368000000000002"/>
  </r>
  <r>
    <x v="0"/>
    <x v="0"/>
    <x v="7"/>
    <x v="6"/>
    <x v="31"/>
    <x v="7"/>
    <n v="11.333699999999999"/>
    <n v="4.47525"/>
    <n v="6.8584499999999986"/>
  </r>
  <r>
    <x v="0"/>
    <x v="0"/>
    <x v="7"/>
    <x v="6"/>
    <x v="32"/>
    <x v="8"/>
    <n v="11.308"/>
    <n v="4.4625000000000004"/>
    <n v="6.8454999999999995"/>
  </r>
  <r>
    <x v="0"/>
    <x v="0"/>
    <x v="7"/>
    <x v="6"/>
    <x v="33"/>
    <x v="9"/>
    <n v="21.408100000000001"/>
    <n v="5.4740000000000002"/>
    <n v="15.934100000000001"/>
  </r>
  <r>
    <x v="0"/>
    <x v="0"/>
    <x v="7"/>
    <x v="6"/>
    <x v="34"/>
    <x v="10"/>
    <n v="14.366300000000001"/>
    <n v="5.1935000000000002"/>
    <n v="9.1728000000000005"/>
  </r>
  <r>
    <x v="0"/>
    <x v="0"/>
    <x v="7"/>
    <x v="6"/>
    <x v="35"/>
    <x v="11"/>
    <n v="15.42"/>
    <n v="5.4060000000000006"/>
    <n v="10.013999999999999"/>
  </r>
  <r>
    <x v="0"/>
    <x v="0"/>
    <x v="7"/>
    <x v="6"/>
    <x v="24"/>
    <x v="0"/>
    <n v="4.9896000000000003"/>
    <n v="2.1361500000000002"/>
    <n v="2.85345"/>
  </r>
  <r>
    <x v="0"/>
    <x v="0"/>
    <x v="7"/>
    <x v="6"/>
    <x v="25"/>
    <x v="1"/>
    <n v="8.1536000000000008"/>
    <n v="3.3887"/>
    <n v="4.7649000000000008"/>
  </r>
  <r>
    <x v="0"/>
    <x v="0"/>
    <x v="7"/>
    <x v="6"/>
    <x v="26"/>
    <x v="2"/>
    <n v="7.4368000000000007"/>
    <n v="3.1208"/>
    <n v="4.3160000000000007"/>
  </r>
  <r>
    <x v="0"/>
    <x v="0"/>
    <x v="7"/>
    <x v="6"/>
    <x v="27"/>
    <x v="3"/>
    <n v="7.1344000000000003"/>
    <n v="3.4874000000000001"/>
    <n v="3.6470000000000002"/>
  </r>
  <r>
    <x v="0"/>
    <x v="0"/>
    <x v="7"/>
    <x v="6"/>
    <x v="28"/>
    <x v="4"/>
    <n v="6.1151999999999997"/>
    <n v="2.4251999999999998"/>
    <n v="3.69"/>
  </r>
  <r>
    <x v="0"/>
    <x v="0"/>
    <x v="7"/>
    <x v="6"/>
    <x v="29"/>
    <x v="5"/>
    <n v="6.4064000000000005"/>
    <n v="3.6354500000000001"/>
    <n v="2.7709500000000005"/>
  </r>
  <r>
    <x v="0"/>
    <x v="0"/>
    <x v="7"/>
    <x v="6"/>
    <x v="30"/>
    <x v="6"/>
    <n v="5.2864000000000004"/>
    <n v="1.9364000000000001"/>
    <n v="3.3500000000000005"/>
  </r>
  <r>
    <x v="0"/>
    <x v="0"/>
    <x v="7"/>
    <x v="6"/>
    <x v="31"/>
    <x v="7"/>
    <n v="4.6368"/>
    <n v="1.7343000000000002"/>
    <n v="2.9024999999999999"/>
  </r>
  <r>
    <x v="0"/>
    <x v="0"/>
    <x v="7"/>
    <x v="6"/>
    <x v="32"/>
    <x v="8"/>
    <n v="4.7040000000000006"/>
    <n v="1.9504999999999999"/>
    <n v="2.7535000000000007"/>
  </r>
  <r>
    <x v="0"/>
    <x v="0"/>
    <x v="7"/>
    <x v="6"/>
    <x v="33"/>
    <x v="9"/>
    <n v="9.251199999999999"/>
    <n v="3.7834999999999996"/>
    <n v="5.4676999999999989"/>
  </r>
  <r>
    <x v="0"/>
    <x v="0"/>
    <x v="7"/>
    <x v="6"/>
    <x v="34"/>
    <x v="10"/>
    <n v="6.2607999999999997"/>
    <n v="3.1161000000000003"/>
    <n v="3.1446999999999994"/>
  </r>
  <r>
    <x v="0"/>
    <x v="0"/>
    <x v="7"/>
    <x v="6"/>
    <x v="35"/>
    <x v="11"/>
    <n v="7.9295999999999989"/>
    <n v="2.7917999999999998"/>
    <n v="5.1377999999999986"/>
  </r>
  <r>
    <x v="0"/>
    <x v="0"/>
    <x v="8"/>
    <x v="0"/>
    <x v="24"/>
    <x v="0"/>
    <n v="195.31800000000001"/>
    <n v="61.859249999999989"/>
    <n v="133.45875000000001"/>
  </r>
  <r>
    <x v="0"/>
    <x v="0"/>
    <x v="8"/>
    <x v="0"/>
    <x v="25"/>
    <x v="1"/>
    <n v="288.63659999999999"/>
    <n v="93.186800000000005"/>
    <n v="195.44979999999998"/>
  </r>
  <r>
    <x v="0"/>
    <x v="0"/>
    <x v="8"/>
    <x v="0"/>
    <x v="26"/>
    <x v="2"/>
    <n v="306.72160000000002"/>
    <n v="129.65120000000002"/>
    <n v="177.07040000000001"/>
  </r>
  <r>
    <x v="0"/>
    <x v="0"/>
    <x v="8"/>
    <x v="0"/>
    <x v="27"/>
    <x v="3"/>
    <n v="212.67959999999999"/>
    <n v="117.49639999999999"/>
    <n v="95.183199999999999"/>
  </r>
  <r>
    <x v="0"/>
    <x v="0"/>
    <x v="8"/>
    <x v="0"/>
    <x v="28"/>
    <x v="4"/>
    <n v="186.63720000000001"/>
    <n v="80.74260000000001"/>
    <n v="105.8946"/>
  </r>
  <r>
    <x v="0"/>
    <x v="0"/>
    <x v="8"/>
    <x v="0"/>
    <x v="29"/>
    <x v="5"/>
    <n v="192.7861"/>
    <n v="88.411699999999996"/>
    <n v="104.37440000000001"/>
  </r>
  <r>
    <x v="0"/>
    <x v="0"/>
    <x v="8"/>
    <x v="0"/>
    <x v="30"/>
    <x v="6"/>
    <n v="128.76520000000002"/>
    <n v="62.510400000000004"/>
    <n v="66.254800000000017"/>
  </r>
  <r>
    <x v="0"/>
    <x v="0"/>
    <x v="8"/>
    <x v="0"/>
    <x v="31"/>
    <x v="7"/>
    <n v="154.62675000000002"/>
    <n v="70.324200000000005"/>
    <n v="84.302550000000011"/>
  </r>
  <r>
    <x v="0"/>
    <x v="0"/>
    <x v="8"/>
    <x v="0"/>
    <x v="32"/>
    <x v="8"/>
    <n v="155.53100000000001"/>
    <n v="64.391500000000008"/>
    <n v="91.139499999999998"/>
  </r>
  <r>
    <x v="0"/>
    <x v="0"/>
    <x v="8"/>
    <x v="0"/>
    <x v="33"/>
    <x v="9"/>
    <n v="278.50900000000001"/>
    <n v="99.264200000000002"/>
    <n v="179.2448"/>
  </r>
  <r>
    <x v="0"/>
    <x v="0"/>
    <x v="8"/>
    <x v="0"/>
    <x v="34"/>
    <x v="10"/>
    <n v="195.13715000000002"/>
    <n v="87.471150000000009"/>
    <n v="107.66600000000001"/>
  </r>
  <r>
    <x v="0"/>
    <x v="0"/>
    <x v="8"/>
    <x v="0"/>
    <x v="35"/>
    <x v="11"/>
    <n v="245.23259999999999"/>
    <n v="92.029200000000017"/>
    <n v="153.20339999999999"/>
  </r>
  <r>
    <x v="0"/>
    <x v="0"/>
    <x v="8"/>
    <x v="1"/>
    <x v="24"/>
    <x v="0"/>
    <n v="95.7393"/>
    <n v="74.623499999999993"/>
    <n v="21.115800000000007"/>
  </r>
  <r>
    <x v="0"/>
    <x v="0"/>
    <x v="8"/>
    <x v="1"/>
    <x v="25"/>
    <x v="1"/>
    <n v="109.8027"/>
    <n v="119.10919999999999"/>
    <n v="-9.3064999999999856"/>
  </r>
  <r>
    <x v="0"/>
    <x v="0"/>
    <x v="8"/>
    <x v="1"/>
    <x v="26"/>
    <x v="2"/>
    <n v="126.9312"/>
    <n v="109.592"/>
    <n v="17.339200000000005"/>
  </r>
  <r>
    <x v="0"/>
    <x v="0"/>
    <x v="8"/>
    <x v="1"/>
    <x v="27"/>
    <x v="3"/>
    <n v="122.42370000000001"/>
    <n v="90.846000000000004"/>
    <n v="31.577700000000007"/>
  </r>
  <r>
    <x v="0"/>
    <x v="0"/>
    <x v="8"/>
    <x v="1"/>
    <x v="28"/>
    <x v="4"/>
    <n v="113.58900000000001"/>
    <n v="87.385199999999998"/>
    <n v="26.203800000000015"/>
  </r>
  <r>
    <x v="0"/>
    <x v="0"/>
    <x v="8"/>
    <x v="1"/>
    <x v="29"/>
    <x v="5"/>
    <n v="138.2901"/>
    <n v="105.91489999999999"/>
    <n v="32.375200000000007"/>
  </r>
  <r>
    <x v="0"/>
    <x v="0"/>
    <x v="8"/>
    <x v="1"/>
    <x v="30"/>
    <x v="6"/>
    <n v="80.053200000000018"/>
    <n v="47.297599999999996"/>
    <n v="32.755600000000022"/>
  </r>
  <r>
    <x v="0"/>
    <x v="0"/>
    <x v="8"/>
    <x v="1"/>
    <x v="31"/>
    <x v="7"/>
    <n v="74.644200000000012"/>
    <n v="73.325699999999998"/>
    <n v="1.3185000000000144"/>
  </r>
  <r>
    <x v="0"/>
    <x v="0"/>
    <x v="8"/>
    <x v="1"/>
    <x v="32"/>
    <x v="8"/>
    <n v="77.529000000000011"/>
    <n v="59.122000000000007"/>
    <n v="18.407000000000004"/>
  </r>
  <r>
    <x v="0"/>
    <x v="0"/>
    <x v="8"/>
    <x v="1"/>
    <x v="33"/>
    <x v="9"/>
    <n v="127.47210000000001"/>
    <n v="117.09039999999999"/>
    <n v="10.381700000000023"/>
  </r>
  <r>
    <x v="0"/>
    <x v="0"/>
    <x v="8"/>
    <x v="1"/>
    <x v="34"/>
    <x v="10"/>
    <n v="116.02305000000001"/>
    <n v="82.482399999999998"/>
    <n v="33.540650000000014"/>
  </r>
  <r>
    <x v="0"/>
    <x v="0"/>
    <x v="8"/>
    <x v="1"/>
    <x v="35"/>
    <x v="11"/>
    <n v="106.0164"/>
    <n v="90.846000000000004"/>
    <n v="15.170400000000001"/>
  </r>
  <r>
    <x v="0"/>
    <x v="0"/>
    <x v="8"/>
    <x v="2"/>
    <x v="24"/>
    <x v="0"/>
    <n v="59.815800000000003"/>
    <n v="39.254400000000004"/>
    <n v="20.561399999999999"/>
  </r>
  <r>
    <x v="0"/>
    <x v="0"/>
    <x v="8"/>
    <x v="2"/>
    <x v="25"/>
    <x v="1"/>
    <n v="98.313600000000008"/>
    <n v="51.587200000000003"/>
    <n v="46.726400000000005"/>
  </r>
  <r>
    <x v="0"/>
    <x v="0"/>
    <x v="8"/>
    <x v="2"/>
    <x v="26"/>
    <x v="2"/>
    <n v="114.3648"/>
    <n v="66.777600000000007"/>
    <n v="47.587199999999996"/>
  </r>
  <r>
    <x v="0"/>
    <x v="0"/>
    <x v="8"/>
    <x v="2"/>
    <x v="27"/>
    <x v="3"/>
    <n v="82.513199999999998"/>
    <n v="55.272000000000006"/>
    <n v="27.241199999999992"/>
  </r>
  <r>
    <x v="0"/>
    <x v="0"/>
    <x v="8"/>
    <x v="2"/>
    <x v="28"/>
    <x v="4"/>
    <n v="70.725599999999986"/>
    <n v="52.790399999999991"/>
    <n v="17.935199999999995"/>
  </r>
  <r>
    <x v="0"/>
    <x v="0"/>
    <x v="8"/>
    <x v="2"/>
    <x v="29"/>
    <x v="5"/>
    <n v="96.996899999999997"/>
    <n v="49.3688"/>
    <n v="47.628099999999996"/>
  </r>
  <r>
    <x v="0"/>
    <x v="0"/>
    <x v="8"/>
    <x v="2"/>
    <x v="30"/>
    <x v="6"/>
    <n v="44.642400000000002"/>
    <n v="24.064000000000004"/>
    <n v="20.578399999999998"/>
  </r>
  <r>
    <x v="0"/>
    <x v="0"/>
    <x v="8"/>
    <x v="2"/>
    <x v="31"/>
    <x v="7"/>
    <n v="49.094099999999997"/>
    <n v="35.193600000000004"/>
    <n v="13.900499999999994"/>
  </r>
  <r>
    <x v="0"/>
    <x v="0"/>
    <x v="8"/>
    <x v="2"/>
    <x v="32"/>
    <x v="8"/>
    <n v="75.239999999999995"/>
    <n v="42.863999999999997"/>
    <n v="32.375999999999998"/>
  </r>
  <r>
    <x v="0"/>
    <x v="0"/>
    <x v="8"/>
    <x v="2"/>
    <x v="33"/>
    <x v="9"/>
    <n v="79.00200000000001"/>
    <n v="47.376000000000005"/>
    <n v="31.626000000000005"/>
  </r>
  <r>
    <x v="0"/>
    <x v="0"/>
    <x v="8"/>
    <x v="2"/>
    <x v="34"/>
    <x v="10"/>
    <n v="92.10629999999999"/>
    <n v="51.812800000000003"/>
    <n v="40.293499999999987"/>
  </r>
  <r>
    <x v="0"/>
    <x v="0"/>
    <x v="8"/>
    <x v="2"/>
    <x v="35"/>
    <x v="11"/>
    <n v="69.220799999999997"/>
    <n v="52.790399999999991"/>
    <n v="16.430400000000006"/>
  </r>
  <r>
    <x v="0"/>
    <x v="0"/>
    <x v="8"/>
    <x v="3"/>
    <x v="24"/>
    <x v="0"/>
    <n v="139.57920000000001"/>
    <n v="64.701000000000008"/>
    <n v="74.878200000000007"/>
  </r>
  <r>
    <x v="0"/>
    <x v="0"/>
    <x v="8"/>
    <x v="3"/>
    <x v="25"/>
    <x v="1"/>
    <n v="162.8424"/>
    <n v="92.904000000000011"/>
    <n v="69.938399999999987"/>
  </r>
  <r>
    <x v="0"/>
    <x v="0"/>
    <x v="8"/>
    <x v="3"/>
    <x v="26"/>
    <x v="2"/>
    <n v="220.56959999999998"/>
    <n v="111.232"/>
    <n v="109.33759999999998"/>
  </r>
  <r>
    <x v="0"/>
    <x v="0"/>
    <x v="8"/>
    <x v="3"/>
    <x v="27"/>
    <x v="3"/>
    <n v="188.9776"/>
    <n v="121.66000000000003"/>
    <n v="67.31759999999997"/>
  </r>
  <r>
    <x v="0"/>
    <x v="0"/>
    <x v="8"/>
    <x v="3"/>
    <x v="28"/>
    <x v="4"/>
    <n v="187.8288"/>
    <n v="91.007999999999996"/>
    <n v="96.820800000000006"/>
  </r>
  <r>
    <x v="0"/>
    <x v="0"/>
    <x v="8"/>
    <x v="3"/>
    <x v="29"/>
    <x v="5"/>
    <n v="188.54680000000002"/>
    <n v="89.349000000000004"/>
    <n v="99.197800000000015"/>
  </r>
  <r>
    <x v="0"/>
    <x v="0"/>
    <x v="8"/>
    <x v="3"/>
    <x v="30"/>
    <x v="6"/>
    <n v="93.052800000000005"/>
    <n v="53.088000000000001"/>
    <n v="39.964800000000004"/>
  </r>
  <r>
    <x v="0"/>
    <x v="0"/>
    <x v="8"/>
    <x v="3"/>
    <x v="31"/>
    <x v="7"/>
    <n v="126.65520000000001"/>
    <n v="72.522000000000006"/>
    <n v="54.133200000000002"/>
  </r>
  <r>
    <x v="0"/>
    <x v="0"/>
    <x v="8"/>
    <x v="3"/>
    <x v="32"/>
    <x v="8"/>
    <n v="168.01199999999997"/>
    <n v="75.84"/>
    <n v="92.171999999999969"/>
  </r>
  <r>
    <x v="0"/>
    <x v="0"/>
    <x v="8"/>
    <x v="3"/>
    <x v="33"/>
    <x v="9"/>
    <n v="199.02959999999999"/>
    <n v="100.64600000000002"/>
    <n v="98.383599999999973"/>
  </r>
  <r>
    <x v="0"/>
    <x v="0"/>
    <x v="8"/>
    <x v="3"/>
    <x v="34"/>
    <x v="10"/>
    <n v="184.81319999999999"/>
    <n v="95.51100000000001"/>
    <n v="89.302199999999985"/>
  </r>
  <r>
    <x v="0"/>
    <x v="0"/>
    <x v="8"/>
    <x v="3"/>
    <x v="35"/>
    <x v="11"/>
    <n v="148.1952"/>
    <n v="81.527999999999992"/>
    <n v="66.667200000000008"/>
  </r>
  <r>
    <x v="0"/>
    <x v="0"/>
    <x v="8"/>
    <x v="4"/>
    <x v="24"/>
    <x v="0"/>
    <n v="106.35299999999999"/>
    <n v="88.452000000000012"/>
    <n v="17.900999999999982"/>
  </r>
  <r>
    <x v="0"/>
    <x v="0"/>
    <x v="8"/>
    <x v="4"/>
    <x v="25"/>
    <x v="1"/>
    <n v="180.18000000000004"/>
    <n v="113.51339999999999"/>
    <n v="66.666600000000045"/>
  </r>
  <r>
    <x v="0"/>
    <x v="0"/>
    <x v="8"/>
    <x v="4"/>
    <x v="26"/>
    <x v="2"/>
    <n v="166.608"/>
    <n v="104.83199999999999"/>
    <n v="61.77600000000001"/>
  </r>
  <r>
    <x v="0"/>
    <x v="0"/>
    <x v="8"/>
    <x v="4"/>
    <x v="27"/>
    <x v="3"/>
    <n v="186.732"/>
    <n v="124.97940000000001"/>
    <n v="61.752599999999987"/>
  </r>
  <r>
    <x v="0"/>
    <x v="0"/>
    <x v="8"/>
    <x v="4"/>
    <x v="28"/>
    <x v="4"/>
    <n v="155.84400000000002"/>
    <n v="101.22840000000001"/>
    <n v="54.615600000000015"/>
  </r>
  <r>
    <x v="0"/>
    <x v="0"/>
    <x v="8"/>
    <x v="4"/>
    <x v="29"/>
    <x v="5"/>
    <n v="147.53699999999998"/>
    <n v="90.499499999999998"/>
    <n v="57.03749999999998"/>
  </r>
  <r>
    <x v="0"/>
    <x v="0"/>
    <x v="8"/>
    <x v="4"/>
    <x v="30"/>
    <x v="6"/>
    <n v="78.624000000000009"/>
    <n v="62.243999999999993"/>
    <n v="16.380000000000017"/>
  </r>
  <r>
    <x v="0"/>
    <x v="0"/>
    <x v="8"/>
    <x v="4"/>
    <x v="31"/>
    <x v="7"/>
    <n v="87.398999999999987"/>
    <n v="65.601900000000015"/>
    <n v="21.797099999999972"/>
  </r>
  <r>
    <x v="0"/>
    <x v="0"/>
    <x v="8"/>
    <x v="4"/>
    <x v="32"/>
    <x v="8"/>
    <n v="126.36000000000001"/>
    <n v="77.805000000000007"/>
    <n v="48.555000000000007"/>
  </r>
  <r>
    <x v="0"/>
    <x v="0"/>
    <x v="8"/>
    <x v="4"/>
    <x v="33"/>
    <x v="9"/>
    <n v="153.97200000000001"/>
    <n v="121.53960000000001"/>
    <n v="32.432400000000001"/>
  </r>
  <r>
    <x v="0"/>
    <x v="0"/>
    <x v="8"/>
    <x v="4"/>
    <x v="34"/>
    <x v="10"/>
    <n v="132.327"/>
    <n v="110.72880000000001"/>
    <n v="21.598199999999991"/>
  </r>
  <r>
    <x v="0"/>
    <x v="0"/>
    <x v="8"/>
    <x v="4"/>
    <x v="35"/>
    <x v="11"/>
    <n v="161.46"/>
    <n v="83.537999999999997"/>
    <n v="77.922000000000011"/>
  </r>
  <r>
    <x v="0"/>
    <x v="0"/>
    <x v="8"/>
    <x v="5"/>
    <x v="24"/>
    <x v="0"/>
    <n v="45.191250000000004"/>
    <n v="23.109300000000001"/>
    <n v="22.081950000000003"/>
  </r>
  <r>
    <x v="0"/>
    <x v="0"/>
    <x v="8"/>
    <x v="5"/>
    <x v="25"/>
    <x v="1"/>
    <n v="57.33"/>
    <n v="41.273400000000002"/>
    <n v="16.056599999999996"/>
  </r>
  <r>
    <x v="0"/>
    <x v="0"/>
    <x v="8"/>
    <x v="5"/>
    <x v="26"/>
    <x v="2"/>
    <n v="74.099999999999994"/>
    <n v="51.734400000000001"/>
    <n v="22.365599999999993"/>
  </r>
  <r>
    <x v="0"/>
    <x v="0"/>
    <x v="8"/>
    <x v="5"/>
    <x v="27"/>
    <x v="3"/>
    <n v="66.885000000000005"/>
    <n v="47.042800000000007"/>
    <n v="19.842199999999998"/>
  </r>
  <r>
    <x v="0"/>
    <x v="0"/>
    <x v="8"/>
    <x v="5"/>
    <x v="28"/>
    <x v="4"/>
    <n v="53.234999999999999"/>
    <n v="30.8124"/>
    <n v="22.422599999999999"/>
  </r>
  <r>
    <x v="0"/>
    <x v="0"/>
    <x v="8"/>
    <x v="5"/>
    <x v="29"/>
    <x v="5"/>
    <n v="51.967499999999994"/>
    <n v="38.325300000000006"/>
    <n v="13.642199999999988"/>
  </r>
  <r>
    <x v="0"/>
    <x v="0"/>
    <x v="8"/>
    <x v="5"/>
    <x v="30"/>
    <x v="6"/>
    <n v="36.659999999999997"/>
    <n v="23.331199999999999"/>
    <n v="13.328799999999998"/>
  </r>
  <r>
    <x v="0"/>
    <x v="0"/>
    <x v="8"/>
    <x v="5"/>
    <x v="31"/>
    <x v="7"/>
    <n v="41.2425"/>
    <n v="30.527100000000004"/>
    <n v="10.715399999999995"/>
  </r>
  <r>
    <x v="0"/>
    <x v="0"/>
    <x v="8"/>
    <x v="5"/>
    <x v="32"/>
    <x v="8"/>
    <n v="56.55"/>
    <n v="38.04"/>
    <n v="18.509999999999998"/>
  </r>
  <r>
    <x v="0"/>
    <x v="0"/>
    <x v="8"/>
    <x v="5"/>
    <x v="33"/>
    <x v="9"/>
    <n v="66.885000000000005"/>
    <n v="44.38"/>
    <n v="22.505000000000003"/>
  </r>
  <r>
    <x v="0"/>
    <x v="0"/>
    <x v="8"/>
    <x v="5"/>
    <x v="34"/>
    <x v="10"/>
    <n v="65.91"/>
    <n v="35.028500000000001"/>
    <n v="30.881499999999996"/>
  </r>
  <r>
    <x v="0"/>
    <x v="0"/>
    <x v="8"/>
    <x v="5"/>
    <x v="35"/>
    <x v="11"/>
    <n v="64.350000000000009"/>
    <n v="35.757599999999996"/>
    <n v="28.592400000000012"/>
  </r>
  <r>
    <x v="0"/>
    <x v="0"/>
    <x v="8"/>
    <x v="6"/>
    <x v="24"/>
    <x v="0"/>
    <n v="9.234"/>
    <n v="2.2490999999999999"/>
    <n v="6.9848999999999997"/>
  </r>
  <r>
    <x v="0"/>
    <x v="0"/>
    <x v="8"/>
    <x v="6"/>
    <x v="25"/>
    <x v="1"/>
    <n v="13.765499999999999"/>
    <n v="3.5343000000000004"/>
    <n v="10.231199999999999"/>
  </r>
  <r>
    <x v="0"/>
    <x v="0"/>
    <x v="8"/>
    <x v="6"/>
    <x v="26"/>
    <x v="2"/>
    <n v="12.995999999999999"/>
    <n v="4.2023999999999999"/>
    <n v="8.7935999999999979"/>
  </r>
  <r>
    <x v="0"/>
    <x v="0"/>
    <x v="8"/>
    <x v="6"/>
    <x v="27"/>
    <x v="3"/>
    <n v="9.5760000000000005"/>
    <n v="3.3557999999999999"/>
    <n v="6.2202000000000002"/>
  </r>
  <r>
    <x v="0"/>
    <x v="0"/>
    <x v="8"/>
    <x v="6"/>
    <x v="28"/>
    <x v="4"/>
    <n v="11.3886"/>
    <n v="2.4786000000000001"/>
    <n v="8.91"/>
  </r>
  <r>
    <x v="0"/>
    <x v="0"/>
    <x v="8"/>
    <x v="6"/>
    <x v="29"/>
    <x v="5"/>
    <n v="10.114650000000001"/>
    <n v="3.2486999999999999"/>
    <n v="6.8659500000000016"/>
  </r>
  <r>
    <x v="0"/>
    <x v="0"/>
    <x v="8"/>
    <x v="6"/>
    <x v="30"/>
    <x v="6"/>
    <n v="7.9343999999999992"/>
    <n v="2.1828000000000003"/>
    <n v="5.7515999999999989"/>
  </r>
  <r>
    <x v="0"/>
    <x v="0"/>
    <x v="8"/>
    <x v="6"/>
    <x v="31"/>
    <x v="7"/>
    <n v="6.6177000000000001"/>
    <n v="2.6621999999999999"/>
    <n v="3.9555000000000002"/>
  </r>
  <r>
    <x v="0"/>
    <x v="0"/>
    <x v="8"/>
    <x v="6"/>
    <x v="32"/>
    <x v="8"/>
    <n v="8.7210000000000001"/>
    <n v="2.1930000000000001"/>
    <n v="6.5280000000000005"/>
  </r>
  <r>
    <x v="0"/>
    <x v="0"/>
    <x v="8"/>
    <x v="6"/>
    <x v="33"/>
    <x v="9"/>
    <n v="11.730600000000001"/>
    <n v="4.0697999999999999"/>
    <n v="7.6608000000000009"/>
  </r>
  <r>
    <x v="0"/>
    <x v="0"/>
    <x v="8"/>
    <x v="6"/>
    <x v="34"/>
    <x v="10"/>
    <n v="9.4477499999999992"/>
    <n v="3.9448499999999997"/>
    <n v="5.5028999999999995"/>
  </r>
  <r>
    <x v="0"/>
    <x v="0"/>
    <x v="8"/>
    <x v="6"/>
    <x v="35"/>
    <x v="11"/>
    <n v="10.157399999999999"/>
    <n v="2.907"/>
    <n v="7.2503999999999991"/>
  </r>
  <r>
    <x v="0"/>
    <x v="0"/>
    <x v="8"/>
    <x v="6"/>
    <x v="24"/>
    <x v="0"/>
    <n v="5.5156500000000008"/>
    <n v="1.9467000000000001"/>
    <n v="3.568950000000001"/>
  </r>
  <r>
    <x v="0"/>
    <x v="0"/>
    <x v="8"/>
    <x v="6"/>
    <x v="25"/>
    <x v="1"/>
    <n v="8.4966000000000008"/>
    <n v="3.234"/>
    <n v="5.2626000000000008"/>
  </r>
  <r>
    <x v="0"/>
    <x v="0"/>
    <x v="8"/>
    <x v="6"/>
    <x v="26"/>
    <x v="2"/>
    <n v="9.9008000000000003"/>
    <n v="4.032"/>
    <n v="5.8688000000000002"/>
  </r>
  <r>
    <x v="0"/>
    <x v="0"/>
    <x v="8"/>
    <x v="6"/>
    <x v="27"/>
    <x v="3"/>
    <n v="8.9964000000000013"/>
    <n v="2.6166"/>
    <n v="6.3798000000000012"/>
  </r>
  <r>
    <x v="0"/>
    <x v="0"/>
    <x v="8"/>
    <x v="6"/>
    <x v="28"/>
    <x v="4"/>
    <n v="5.7120000000000006"/>
    <n v="2.8224000000000005"/>
    <n v="2.8896000000000002"/>
  </r>
  <r>
    <x v="0"/>
    <x v="0"/>
    <x v="8"/>
    <x v="6"/>
    <x v="29"/>
    <x v="5"/>
    <n v="9.282"/>
    <n v="3.1395"/>
    <n v="6.1425000000000001"/>
  </r>
  <r>
    <x v="0"/>
    <x v="0"/>
    <x v="8"/>
    <x v="6"/>
    <x v="30"/>
    <x v="6"/>
    <n v="5.4739999999999993"/>
    <n v="1.9319999999999997"/>
    <n v="3.5419999999999998"/>
  </r>
  <r>
    <x v="0"/>
    <x v="0"/>
    <x v="8"/>
    <x v="6"/>
    <x v="31"/>
    <x v="7"/>
    <n v="6.3724500000000006"/>
    <n v="2.0601000000000003"/>
    <n v="4.3123500000000003"/>
  </r>
  <r>
    <x v="0"/>
    <x v="0"/>
    <x v="8"/>
    <x v="6"/>
    <x v="32"/>
    <x v="8"/>
    <n v="5.2359999999999998"/>
    <n v="2.4779999999999998"/>
    <n v="2.758"/>
  </r>
  <r>
    <x v="0"/>
    <x v="0"/>
    <x v="8"/>
    <x v="6"/>
    <x v="33"/>
    <x v="9"/>
    <n v="8.4966000000000008"/>
    <n v="2.7048000000000001"/>
    <n v="5.7918000000000003"/>
  </r>
  <r>
    <x v="0"/>
    <x v="0"/>
    <x v="8"/>
    <x v="6"/>
    <x v="34"/>
    <x v="10"/>
    <n v="9.1273"/>
    <n v="3.1667999999999998"/>
    <n v="5.9604999999999997"/>
  </r>
  <r>
    <x v="0"/>
    <x v="0"/>
    <x v="8"/>
    <x v="6"/>
    <x v="35"/>
    <x v="11"/>
    <n v="8.3537999999999997"/>
    <n v="2.1168"/>
    <n v="6.2370000000000001"/>
  </r>
  <r>
    <x v="0"/>
    <x v="0"/>
    <x v="8"/>
    <x v="6"/>
    <x v="24"/>
    <x v="0"/>
    <n v="0.70560000000000012"/>
    <n v="0.29700000000000004"/>
    <n v="0.40860000000000007"/>
  </r>
  <r>
    <x v="0"/>
    <x v="0"/>
    <x v="8"/>
    <x v="6"/>
    <x v="25"/>
    <x v="1"/>
    <n v="0.99960000000000004"/>
    <n v="0.40319999999999995"/>
    <n v="0.59640000000000004"/>
  </r>
  <r>
    <x v="0"/>
    <x v="0"/>
    <x v="8"/>
    <x v="6"/>
    <x v="26"/>
    <x v="2"/>
    <n v="0.95200000000000007"/>
    <n v="0.39839999999999998"/>
    <n v="0.55360000000000009"/>
  </r>
  <r>
    <x v="0"/>
    <x v="0"/>
    <x v="8"/>
    <x v="6"/>
    <x v="27"/>
    <x v="3"/>
    <n v="0.86239999999999994"/>
    <n v="0.504"/>
    <n v="0.35839999999999994"/>
  </r>
  <r>
    <x v="0"/>
    <x v="0"/>
    <x v="8"/>
    <x v="6"/>
    <x v="28"/>
    <x v="4"/>
    <n v="0.84839999999999993"/>
    <n v="0.3024"/>
    <n v="0.54599999999999993"/>
  </r>
  <r>
    <x v="0"/>
    <x v="0"/>
    <x v="8"/>
    <x v="6"/>
    <x v="29"/>
    <x v="5"/>
    <n v="0.75529999999999997"/>
    <n v="0.33540000000000003"/>
    <n v="0.41989999999999994"/>
  </r>
  <r>
    <x v="0"/>
    <x v="0"/>
    <x v="8"/>
    <x v="6"/>
    <x v="30"/>
    <x v="6"/>
    <n v="0.57120000000000004"/>
    <n v="0.21840000000000001"/>
    <n v="0.3528"/>
  </r>
  <r>
    <x v="0"/>
    <x v="0"/>
    <x v="8"/>
    <x v="6"/>
    <x v="31"/>
    <x v="7"/>
    <n v="0.61739999999999995"/>
    <n v="0.21870000000000003"/>
    <n v="0.39869999999999994"/>
  </r>
  <r>
    <x v="0"/>
    <x v="0"/>
    <x v="8"/>
    <x v="6"/>
    <x v="32"/>
    <x v="8"/>
    <n v="0.69300000000000006"/>
    <n v="0.27300000000000002"/>
    <n v="0.42000000000000004"/>
  </r>
  <r>
    <x v="0"/>
    <x v="0"/>
    <x v="8"/>
    <x v="6"/>
    <x v="33"/>
    <x v="9"/>
    <n v="0.87219999999999998"/>
    <n v="0.4536"/>
    <n v="0.41859999999999997"/>
  </r>
  <r>
    <x v="0"/>
    <x v="0"/>
    <x v="8"/>
    <x v="6"/>
    <x v="34"/>
    <x v="10"/>
    <n v="0.82810000000000006"/>
    <n v="0.44069999999999998"/>
    <n v="0.38740000000000008"/>
  </r>
  <r>
    <x v="0"/>
    <x v="0"/>
    <x v="8"/>
    <x v="6"/>
    <x v="35"/>
    <x v="11"/>
    <n v="0.94080000000000008"/>
    <n v="0.31679999999999997"/>
    <n v="0.62400000000000011"/>
  </r>
  <r>
    <x v="0"/>
    <x v="0"/>
    <x v="8"/>
    <x v="6"/>
    <x v="24"/>
    <x v="0"/>
    <n v="13.030199999999999"/>
    <n v="4.3091999999999997"/>
    <n v="8.7210000000000001"/>
  </r>
  <r>
    <x v="0"/>
    <x v="0"/>
    <x v="8"/>
    <x v="6"/>
    <x v="25"/>
    <x v="1"/>
    <n v="19.024600000000003"/>
    <n v="8.3790000000000013"/>
    <n v="10.645600000000002"/>
  </r>
  <r>
    <x v="0"/>
    <x v="0"/>
    <x v="8"/>
    <x v="6"/>
    <x v="26"/>
    <x v="2"/>
    <n v="20.116800000000001"/>
    <n v="7.934400000000001"/>
    <n v="12.182400000000001"/>
  </r>
  <r>
    <x v="0"/>
    <x v="0"/>
    <x v="8"/>
    <x v="6"/>
    <x v="27"/>
    <x v="3"/>
    <n v="18.313400000000001"/>
    <n v="8.3790000000000013"/>
    <n v="9.9344000000000001"/>
  </r>
  <r>
    <x v="0"/>
    <x v="0"/>
    <x v="8"/>
    <x v="6"/>
    <x v="28"/>
    <x v="4"/>
    <n v="15.6972"/>
    <n v="6.4295999999999998"/>
    <n v="9.2676000000000016"/>
  </r>
  <r>
    <x v="0"/>
    <x v="0"/>
    <x v="8"/>
    <x v="6"/>
    <x v="29"/>
    <x v="5"/>
    <n v="13.5382"/>
    <n v="8.2251000000000012"/>
    <n v="5.3130999999999986"/>
  </r>
  <r>
    <x v="0"/>
    <x v="0"/>
    <x v="8"/>
    <x v="6"/>
    <x v="30"/>
    <x v="6"/>
    <n v="12.090399999999999"/>
    <n v="5.4720000000000004"/>
    <n v="6.6183999999999985"/>
  </r>
  <r>
    <x v="0"/>
    <x v="0"/>
    <x v="8"/>
    <x v="6"/>
    <x v="31"/>
    <x v="7"/>
    <n v="11.5443"/>
    <n v="5.7456000000000005"/>
    <n v="5.7986999999999993"/>
  </r>
  <r>
    <x v="0"/>
    <x v="0"/>
    <x v="8"/>
    <x v="6"/>
    <x v="32"/>
    <x v="8"/>
    <n v="13.589000000000002"/>
    <n v="6.6689999999999996"/>
    <n v="6.9200000000000026"/>
  </r>
  <r>
    <x v="0"/>
    <x v="0"/>
    <x v="8"/>
    <x v="6"/>
    <x v="33"/>
    <x v="9"/>
    <n v="17.78"/>
    <n v="6.5435999999999996"/>
    <n v="11.236400000000001"/>
  </r>
  <r>
    <x v="0"/>
    <x v="0"/>
    <x v="8"/>
    <x v="6"/>
    <x v="34"/>
    <x v="10"/>
    <n v="15.519400000000001"/>
    <n v="8.1510000000000016"/>
    <n v="7.3683999999999994"/>
  </r>
  <r>
    <x v="0"/>
    <x v="0"/>
    <x v="8"/>
    <x v="6"/>
    <x v="35"/>
    <x v="11"/>
    <n v="14.9352"/>
    <n v="6.2927999999999997"/>
    <n v="8.6424000000000003"/>
  </r>
  <r>
    <x v="0"/>
    <x v="0"/>
    <x v="8"/>
    <x v="6"/>
    <x v="24"/>
    <x v="0"/>
    <n v="10.706849999999999"/>
    <n v="3.8987999999999996"/>
    <n v="6.8080499999999997"/>
  </r>
  <r>
    <x v="0"/>
    <x v="0"/>
    <x v="8"/>
    <x v="6"/>
    <x v="25"/>
    <x v="1"/>
    <n v="14.391300000000001"/>
    <n v="5.7456000000000005"/>
    <n v="8.6457000000000015"/>
  </r>
  <r>
    <x v="0"/>
    <x v="0"/>
    <x v="8"/>
    <x v="6"/>
    <x v="26"/>
    <x v="2"/>
    <n v="18.849600000000002"/>
    <n v="7.1743999999999994"/>
    <n v="11.675200000000004"/>
  </r>
  <r>
    <x v="0"/>
    <x v="0"/>
    <x v="8"/>
    <x v="6"/>
    <x v="27"/>
    <x v="3"/>
    <n v="17.787000000000003"/>
    <n v="4.7880000000000003"/>
    <n v="12.999000000000002"/>
  </r>
  <r>
    <x v="0"/>
    <x v="0"/>
    <x v="8"/>
    <x v="6"/>
    <x v="28"/>
    <x v="4"/>
    <n v="14.414400000000001"/>
    <n v="5.3352000000000004"/>
    <n v="9.0792000000000002"/>
  </r>
  <r>
    <x v="0"/>
    <x v="0"/>
    <x v="8"/>
    <x v="6"/>
    <x v="29"/>
    <x v="5"/>
    <n v="15.015000000000001"/>
    <n v="4.5448000000000004"/>
    <n v="10.4702"/>
  </r>
  <r>
    <x v="0"/>
    <x v="0"/>
    <x v="8"/>
    <x v="6"/>
    <x v="30"/>
    <x v="6"/>
    <n v="8.4084000000000003"/>
    <n v="3.2832000000000003"/>
    <n v="5.1251999999999995"/>
  </r>
  <r>
    <x v="0"/>
    <x v="0"/>
    <x v="8"/>
    <x v="6"/>
    <x v="31"/>
    <x v="7"/>
    <n v="8.8357499999999991"/>
    <n v="3.8304000000000005"/>
    <n v="5.0053499999999982"/>
  </r>
  <r>
    <x v="0"/>
    <x v="0"/>
    <x v="8"/>
    <x v="6"/>
    <x v="32"/>
    <x v="8"/>
    <n v="9.5865000000000009"/>
    <n v="4.104000000000001"/>
    <n v="5.4824999999999999"/>
  </r>
  <r>
    <x v="0"/>
    <x v="0"/>
    <x v="8"/>
    <x v="6"/>
    <x v="33"/>
    <x v="9"/>
    <n v="18.433800000000002"/>
    <n v="4.2560000000000002"/>
    <n v="14.177800000000001"/>
  </r>
  <r>
    <x v="0"/>
    <x v="0"/>
    <x v="8"/>
    <x v="6"/>
    <x v="34"/>
    <x v="10"/>
    <n v="12.9129"/>
    <n v="5.1376000000000008"/>
    <n v="7.7752999999999997"/>
  </r>
  <r>
    <x v="0"/>
    <x v="0"/>
    <x v="8"/>
    <x v="6"/>
    <x v="35"/>
    <x v="11"/>
    <n v="16.077599999999997"/>
    <n v="5.4720000000000004"/>
    <n v="10.605599999999995"/>
  </r>
  <r>
    <x v="0"/>
    <x v="0"/>
    <x v="8"/>
    <x v="6"/>
    <x v="24"/>
    <x v="0"/>
    <n v="4.7452500000000004"/>
    <n v="2.0699999999999998"/>
    <n v="2.6752500000000006"/>
  </r>
  <r>
    <x v="0"/>
    <x v="0"/>
    <x v="8"/>
    <x v="6"/>
    <x v="25"/>
    <x v="1"/>
    <n v="6.9160000000000004"/>
    <n v="2.9400000000000004"/>
    <n v="3.976"/>
  </r>
  <r>
    <x v="0"/>
    <x v="0"/>
    <x v="8"/>
    <x v="6"/>
    <x v="26"/>
    <x v="2"/>
    <n v="8.8919999999999995"/>
    <n v="2.7840000000000003"/>
    <n v="6.1079999999999988"/>
  </r>
  <r>
    <x v="0"/>
    <x v="0"/>
    <x v="8"/>
    <x v="6"/>
    <x v="27"/>
    <x v="3"/>
    <n v="6.1180000000000003"/>
    <n v="3.3040000000000003"/>
    <n v="2.8140000000000001"/>
  </r>
  <r>
    <x v="0"/>
    <x v="0"/>
    <x v="8"/>
    <x v="6"/>
    <x v="28"/>
    <x v="4"/>
    <n v="5.1870000000000003"/>
    <n v="2.496"/>
    <n v="2.6910000000000003"/>
  </r>
  <r>
    <x v="0"/>
    <x v="0"/>
    <x v="8"/>
    <x v="6"/>
    <x v="29"/>
    <x v="5"/>
    <n v="7.4099999999999993"/>
    <n v="2.4180000000000001"/>
    <n v="4.9919999999999991"/>
  </r>
  <r>
    <x v="0"/>
    <x v="0"/>
    <x v="8"/>
    <x v="6"/>
    <x v="30"/>
    <x v="6"/>
    <n v="3.3820000000000001"/>
    <n v="1.52"/>
    <n v="1.8620000000000001"/>
  </r>
  <r>
    <x v="0"/>
    <x v="0"/>
    <x v="8"/>
    <x v="6"/>
    <x v="31"/>
    <x v="7"/>
    <n v="3.9330000000000007"/>
    <n v="1.494"/>
    <n v="2.4390000000000009"/>
  </r>
  <r>
    <x v="0"/>
    <x v="0"/>
    <x v="8"/>
    <x v="6"/>
    <x v="32"/>
    <x v="8"/>
    <n v="5.1300000000000008"/>
    <n v="2.2599999999999998"/>
    <n v="2.870000000000001"/>
  </r>
  <r>
    <x v="0"/>
    <x v="0"/>
    <x v="8"/>
    <x v="6"/>
    <x v="33"/>
    <x v="9"/>
    <n v="7.4480000000000013"/>
    <n v="2.8560000000000003"/>
    <n v="4.5920000000000005"/>
  </r>
  <r>
    <x v="0"/>
    <x v="0"/>
    <x v="8"/>
    <x v="6"/>
    <x v="34"/>
    <x v="10"/>
    <n v="6.4837499999999997"/>
    <n v="2.2360000000000002"/>
    <n v="4.2477499999999999"/>
  </r>
  <r>
    <x v="0"/>
    <x v="0"/>
    <x v="8"/>
    <x v="6"/>
    <x v="35"/>
    <x v="11"/>
    <n v="4.5600000000000005"/>
    <n v="2.2320000000000002"/>
    <n v="2.3280000000000003"/>
  </r>
  <r>
    <x v="5"/>
    <x v="5"/>
    <x v="9"/>
    <x v="0"/>
    <x v="24"/>
    <x v="0"/>
    <n v="98.484750000000005"/>
    <n v="41.991299999999995"/>
    <n v="56.49345000000001"/>
  </r>
  <r>
    <x v="5"/>
    <x v="5"/>
    <x v="9"/>
    <x v="0"/>
    <x v="25"/>
    <x v="1"/>
    <n v="151.51499999999999"/>
    <n v="68.686800000000005"/>
    <n v="82.828199999999981"/>
  </r>
  <r>
    <x v="5"/>
    <x v="5"/>
    <x v="9"/>
    <x v="0"/>
    <x v="26"/>
    <x v="2"/>
    <n v="230.88"/>
    <n v="77.729600000000005"/>
    <n v="153.15039999999999"/>
  </r>
  <r>
    <x v="5"/>
    <x v="5"/>
    <x v="9"/>
    <x v="0"/>
    <x v="27"/>
    <x v="3"/>
    <n v="146.46449999999999"/>
    <n v="55.218800000000002"/>
    <n v="91.245699999999985"/>
  </r>
  <r>
    <x v="5"/>
    <x v="5"/>
    <x v="9"/>
    <x v="0"/>
    <x v="28"/>
    <x v="4"/>
    <n v="148.62900000000002"/>
    <n v="54.256799999999998"/>
    <n v="94.372200000000021"/>
  </r>
  <r>
    <x v="5"/>
    <x v="5"/>
    <x v="9"/>
    <x v="0"/>
    <x v="29"/>
    <x v="5"/>
    <n v="148.50875000000002"/>
    <n v="65.031199999999998"/>
    <n v="83.477550000000022"/>
  </r>
  <r>
    <x v="5"/>
    <x v="5"/>
    <x v="9"/>
    <x v="0"/>
    <x v="30"/>
    <x v="6"/>
    <n v="80.807999999999993"/>
    <n v="40.788800000000009"/>
    <n v="40.019199999999984"/>
  </r>
  <r>
    <x v="5"/>
    <x v="5"/>
    <x v="9"/>
    <x v="0"/>
    <x v="31"/>
    <x v="7"/>
    <n v="110.38950000000001"/>
    <n v="45.8874"/>
    <n v="64.502100000000013"/>
  </r>
  <r>
    <x v="5"/>
    <x v="5"/>
    <x v="9"/>
    <x v="0"/>
    <x v="32"/>
    <x v="8"/>
    <n v="143.0975"/>
    <n v="53.391000000000005"/>
    <n v="89.706499999999991"/>
  </r>
  <r>
    <x v="5"/>
    <x v="5"/>
    <x v="9"/>
    <x v="0"/>
    <x v="33"/>
    <x v="9"/>
    <n v="190.23549999999997"/>
    <n v="60.606000000000002"/>
    <n v="129.62949999999998"/>
  </r>
  <r>
    <x v="5"/>
    <x v="5"/>
    <x v="9"/>
    <x v="0"/>
    <x v="34"/>
    <x v="10"/>
    <n v="175.08400000000003"/>
    <n v="52.525199999999998"/>
    <n v="122.55880000000003"/>
  </r>
  <r>
    <x v="5"/>
    <x v="5"/>
    <x v="9"/>
    <x v="0"/>
    <x v="35"/>
    <x v="11"/>
    <n v="124.09800000000001"/>
    <n v="46.176000000000002"/>
    <n v="77.922000000000011"/>
  </r>
  <r>
    <x v="5"/>
    <x v="5"/>
    <x v="4"/>
    <x v="1"/>
    <x v="24"/>
    <x v="0"/>
    <n v="73.15379999999999"/>
    <n v="44.156700000000001"/>
    <n v="28.997099999999989"/>
  </r>
  <r>
    <x v="5"/>
    <x v="5"/>
    <x v="4"/>
    <x v="1"/>
    <x v="25"/>
    <x v="1"/>
    <n v="101.81640000000002"/>
    <n v="83.064800000000005"/>
    <n v="18.75160000000001"/>
  </r>
  <r>
    <x v="5"/>
    <x v="5"/>
    <x v="4"/>
    <x v="1"/>
    <x v="26"/>
    <x v="2"/>
    <n v="91.26400000000001"/>
    <n v="83.064800000000005"/>
    <n v="8.1992000000000047"/>
  </r>
  <r>
    <x v="5"/>
    <x v="5"/>
    <x v="4"/>
    <x v="1"/>
    <x v="27"/>
    <x v="3"/>
    <n v="87.841600000000014"/>
    <n v="67.889499999999998"/>
    <n v="19.952100000000016"/>
  </r>
  <r>
    <x v="5"/>
    <x v="5"/>
    <x v="4"/>
    <x v="1"/>
    <x v="28"/>
    <x v="4"/>
    <n v="71.870400000000004"/>
    <n v="59.560200000000009"/>
    <n v="12.310199999999995"/>
  </r>
  <r>
    <x v="5"/>
    <x v="5"/>
    <x v="4"/>
    <x v="1"/>
    <x v="29"/>
    <x v="5"/>
    <n v="101.959"/>
    <n v="88.256349999999998"/>
    <n v="13.702650000000006"/>
  </r>
  <r>
    <x v="5"/>
    <x v="5"/>
    <x v="4"/>
    <x v="1"/>
    <x v="30"/>
    <x v="6"/>
    <n v="68.447999999999993"/>
    <n v="49.291200000000003"/>
    <n v="19.15679999999999"/>
  </r>
  <r>
    <x v="5"/>
    <x v="5"/>
    <x v="4"/>
    <x v="1"/>
    <x v="31"/>
    <x v="7"/>
    <n v="55.186199999999999"/>
    <n v="53.398800000000001"/>
    <n v="1.7873999999999981"/>
  </r>
  <r>
    <x v="5"/>
    <x v="5"/>
    <x v="4"/>
    <x v="1"/>
    <x v="32"/>
    <x v="8"/>
    <n v="75.578000000000003"/>
    <n v="49.633500000000005"/>
    <n v="25.944499999999998"/>
  </r>
  <r>
    <x v="5"/>
    <x v="5"/>
    <x v="4"/>
    <x v="1"/>
    <x v="33"/>
    <x v="9"/>
    <n v="109.80200000000002"/>
    <n v="87.058300000000017"/>
    <n v="22.743700000000004"/>
  </r>
  <r>
    <x v="5"/>
    <x v="5"/>
    <x v="4"/>
    <x v="1"/>
    <x v="34"/>
    <x v="10"/>
    <n v="86.201700000000002"/>
    <n v="59.332000000000008"/>
    <n v="26.869699999999995"/>
  </r>
  <r>
    <x v="5"/>
    <x v="5"/>
    <x v="4"/>
    <x v="1"/>
    <x v="35"/>
    <x v="11"/>
    <n v="97.538399999999996"/>
    <n v="77.359800000000007"/>
    <n v="20.178599999999989"/>
  </r>
  <r>
    <x v="5"/>
    <x v="5"/>
    <x v="9"/>
    <x v="2"/>
    <x v="24"/>
    <x v="0"/>
    <n v="39.070350000000005"/>
    <n v="24.853500000000004"/>
    <n v="14.216850000000001"/>
  </r>
  <r>
    <x v="5"/>
    <x v="5"/>
    <x v="9"/>
    <x v="2"/>
    <x v="25"/>
    <x v="1"/>
    <n v="56.4788"/>
    <n v="39.765600000000006"/>
    <n v="16.713199999999993"/>
  </r>
  <r>
    <x v="5"/>
    <x v="5"/>
    <x v="9"/>
    <x v="2"/>
    <x v="26"/>
    <x v="2"/>
    <n v="70.16"/>
    <n v="36.6096"/>
    <n v="33.550399999999996"/>
  </r>
  <r>
    <x v="5"/>
    <x v="5"/>
    <x v="9"/>
    <x v="2"/>
    <x v="27"/>
    <x v="3"/>
    <n v="56.4788"/>
    <n v="33.137999999999998"/>
    <n v="23.340800000000002"/>
  </r>
  <r>
    <x v="5"/>
    <x v="5"/>
    <x v="9"/>
    <x v="2"/>
    <x v="28"/>
    <x v="4"/>
    <n v="61.565400000000004"/>
    <n v="31.875600000000002"/>
    <n v="29.689800000000002"/>
  </r>
  <r>
    <x v="5"/>
    <x v="5"/>
    <x v="9"/>
    <x v="2"/>
    <x v="29"/>
    <x v="5"/>
    <n v="58.715150000000001"/>
    <n v="40.344199999999994"/>
    <n v="18.370950000000008"/>
  </r>
  <r>
    <x v="5"/>
    <x v="5"/>
    <x v="9"/>
    <x v="2"/>
    <x v="30"/>
    <x v="6"/>
    <n v="31.2212"/>
    <n v="17.042400000000001"/>
    <n v="14.178799999999999"/>
  </r>
  <r>
    <x v="5"/>
    <x v="5"/>
    <x v="9"/>
    <x v="2"/>
    <x v="31"/>
    <x v="7"/>
    <n v="36.307800000000007"/>
    <n v="22.013100000000001"/>
    <n v="14.294700000000006"/>
  </r>
  <r>
    <x v="5"/>
    <x v="5"/>
    <x v="9"/>
    <x v="2"/>
    <x v="32"/>
    <x v="8"/>
    <n v="40.780500000000004"/>
    <n v="27.615000000000002"/>
    <n v="13.165500000000002"/>
  </r>
  <r>
    <x v="5"/>
    <x v="5"/>
    <x v="9"/>
    <x v="2"/>
    <x v="33"/>
    <x v="9"/>
    <n v="52.1815"/>
    <n v="41.238400000000006"/>
    <n v="10.943099999999994"/>
  </r>
  <r>
    <x v="5"/>
    <x v="5"/>
    <x v="9"/>
    <x v="2"/>
    <x v="34"/>
    <x v="10"/>
    <n v="46.174050000000008"/>
    <n v="33.848099999999995"/>
    <n v="12.325950000000013"/>
  </r>
  <r>
    <x v="5"/>
    <x v="5"/>
    <x v="9"/>
    <x v="2"/>
    <x v="35"/>
    <x v="11"/>
    <n v="54.198600000000006"/>
    <n v="26.826000000000001"/>
    <n v="27.372600000000006"/>
  </r>
  <r>
    <x v="5"/>
    <x v="5"/>
    <x v="9"/>
    <x v="3"/>
    <x v="24"/>
    <x v="0"/>
    <n v="106.87950000000001"/>
    <n v="60.458400000000012"/>
    <n v="46.421099999999996"/>
  </r>
  <r>
    <x v="5"/>
    <x v="5"/>
    <x v="9"/>
    <x v="3"/>
    <x v="25"/>
    <x v="1"/>
    <n v="172.59060000000002"/>
    <n v="85.338399999999993"/>
    <n v="87.25220000000003"/>
  </r>
  <r>
    <x v="5"/>
    <x v="5"/>
    <x v="9"/>
    <x v="3"/>
    <x v="26"/>
    <x v="2"/>
    <n v="150.1968"/>
    <n v="87.577600000000004"/>
    <n v="62.619199999999992"/>
  </r>
  <r>
    <x v="5"/>
    <x v="5"/>
    <x v="9"/>
    <x v="3"/>
    <x v="27"/>
    <x v="3"/>
    <n v="150.423"/>
    <n v="102.75439999999999"/>
    <n v="47.668600000000012"/>
  </r>
  <r>
    <x v="5"/>
    <x v="5"/>
    <x v="9"/>
    <x v="3"/>
    <x v="28"/>
    <x v="4"/>
    <n v="122.148"/>
    <n v="73.147199999999998"/>
    <n v="49.000799999999998"/>
  </r>
  <r>
    <x v="5"/>
    <x v="5"/>
    <x v="9"/>
    <x v="3"/>
    <x v="29"/>
    <x v="5"/>
    <n v="176.43600000000001"/>
    <n v="64.688000000000002"/>
    <n v="111.748"/>
  </r>
  <r>
    <x v="5"/>
    <x v="5"/>
    <x v="9"/>
    <x v="3"/>
    <x v="30"/>
    <x v="6"/>
    <n v="105.8616"/>
    <n v="53.7408"/>
    <n v="52.120799999999996"/>
  </r>
  <r>
    <x v="5"/>
    <x v="5"/>
    <x v="9"/>
    <x v="3"/>
    <x v="31"/>
    <x v="7"/>
    <n v="81.432000000000016"/>
    <n v="45.903599999999997"/>
    <n v="35.528400000000019"/>
  </r>
  <r>
    <x v="5"/>
    <x v="5"/>
    <x v="9"/>
    <x v="3"/>
    <x v="32"/>
    <x v="8"/>
    <n v="133.458"/>
    <n v="65.31"/>
    <n v="68.147999999999996"/>
  </r>
  <r>
    <x v="5"/>
    <x v="5"/>
    <x v="9"/>
    <x v="3"/>
    <x v="33"/>
    <x v="9"/>
    <n v="142.506"/>
    <n v="91.433999999999997"/>
    <n v="51.072000000000003"/>
  </r>
  <r>
    <x v="5"/>
    <x v="5"/>
    <x v="9"/>
    <x v="3"/>
    <x v="34"/>
    <x v="10"/>
    <n v="154.38150000000002"/>
    <n v="68.730999999999995"/>
    <n v="85.650500000000022"/>
  </r>
  <r>
    <x v="5"/>
    <x v="5"/>
    <x v="9"/>
    <x v="3"/>
    <x v="35"/>
    <x v="11"/>
    <n v="160.14959999999999"/>
    <n v="71.654399999999995"/>
    <n v="88.495199999999997"/>
  </r>
  <r>
    <x v="5"/>
    <x v="5"/>
    <x v="9"/>
    <x v="4"/>
    <x v="24"/>
    <x v="0"/>
    <n v="82.698300000000017"/>
    <n v="56.286000000000001"/>
    <n v="26.412300000000016"/>
  </r>
  <r>
    <x v="5"/>
    <x v="5"/>
    <x v="9"/>
    <x v="4"/>
    <x v="25"/>
    <x v="1"/>
    <n v="107.3982"/>
    <n v="69.384"/>
    <n v="38.014200000000002"/>
  </r>
  <r>
    <x v="5"/>
    <x v="5"/>
    <x v="9"/>
    <x v="4"/>
    <x v="26"/>
    <x v="2"/>
    <n v="155.11199999999999"/>
    <n v="87.792000000000016"/>
    <n v="67.319999999999979"/>
  </r>
  <r>
    <x v="5"/>
    <x v="5"/>
    <x v="9"/>
    <x v="4"/>
    <x v="27"/>
    <x v="3"/>
    <n v="123.92100000000001"/>
    <n v="90.860000000000014"/>
    <n v="33.060999999999993"/>
  </r>
  <r>
    <x v="5"/>
    <x v="5"/>
    <x v="9"/>
    <x v="4"/>
    <x v="28"/>
    <x v="4"/>
    <n v="120.38039999999999"/>
    <n v="56.64"/>
    <n v="63.740399999999994"/>
  </r>
  <r>
    <x v="5"/>
    <x v="5"/>
    <x v="9"/>
    <x v="4"/>
    <x v="29"/>
    <x v="5"/>
    <n v="115.06950000000001"/>
    <n v="67.496000000000009"/>
    <n v="47.573499999999996"/>
  </r>
  <r>
    <x v="5"/>
    <x v="5"/>
    <x v="9"/>
    <x v="4"/>
    <x v="30"/>
    <x v="6"/>
    <n v="61.370399999999997"/>
    <n v="44.368000000000002"/>
    <n v="17.002399999999994"/>
  </r>
  <r>
    <x v="5"/>
    <x v="5"/>
    <x v="9"/>
    <x v="4"/>
    <x v="31"/>
    <x v="7"/>
    <n v="73.593900000000005"/>
    <n v="43.542000000000002"/>
    <n v="30.051900000000003"/>
  </r>
  <r>
    <x v="5"/>
    <x v="5"/>
    <x v="9"/>
    <x v="4"/>
    <x v="32"/>
    <x v="8"/>
    <n v="77.555999999999997"/>
    <n v="57.23"/>
    <n v="20.326000000000001"/>
  </r>
  <r>
    <x v="5"/>
    <x v="5"/>
    <x v="9"/>
    <x v="4"/>
    <x v="33"/>
    <x v="9"/>
    <n v="121.56059999999999"/>
    <n v="81.774000000000001"/>
    <n v="39.786599999999993"/>
  </r>
  <r>
    <x v="5"/>
    <x v="5"/>
    <x v="9"/>
    <x v="4"/>
    <x v="34"/>
    <x v="10"/>
    <n v="97.5351"/>
    <n v="91.272999999999996"/>
    <n v="6.2621000000000038"/>
  </r>
  <r>
    <x v="5"/>
    <x v="5"/>
    <x v="9"/>
    <x v="4"/>
    <x v="35"/>
    <x v="11"/>
    <n v="106.218"/>
    <n v="82.835999999999999"/>
    <n v="23.382000000000005"/>
  </r>
  <r>
    <x v="5"/>
    <x v="5"/>
    <x v="9"/>
    <x v="5"/>
    <x v="24"/>
    <x v="0"/>
    <n v="22.185000000000002"/>
    <n v="16.11675"/>
    <n v="6.0682500000000026"/>
  </r>
  <r>
    <x v="5"/>
    <x v="5"/>
    <x v="9"/>
    <x v="5"/>
    <x v="25"/>
    <x v="1"/>
    <n v="32.886000000000003"/>
    <n v="27.973400000000002"/>
    <n v="4.9126000000000012"/>
  </r>
  <r>
    <x v="5"/>
    <x v="5"/>
    <x v="9"/>
    <x v="5"/>
    <x v="26"/>
    <x v="2"/>
    <n v="47.327999999999996"/>
    <n v="29.255199999999999"/>
    <n v="18.072799999999997"/>
  </r>
  <r>
    <x v="5"/>
    <x v="5"/>
    <x v="9"/>
    <x v="5"/>
    <x v="27"/>
    <x v="3"/>
    <n v="37.758000000000003"/>
    <n v="28.501200000000001"/>
    <n v="9.2568000000000019"/>
  </r>
  <r>
    <x v="5"/>
    <x v="5"/>
    <x v="9"/>
    <x v="5"/>
    <x v="28"/>
    <x v="4"/>
    <n v="36.888000000000005"/>
    <n v="26.465399999999999"/>
    <n v="10.422600000000006"/>
  </r>
  <r>
    <x v="5"/>
    <x v="5"/>
    <x v="9"/>
    <x v="5"/>
    <x v="29"/>
    <x v="5"/>
    <n v="40.716000000000008"/>
    <n v="25.24015"/>
    <n v="15.475850000000008"/>
  </r>
  <r>
    <x v="5"/>
    <x v="5"/>
    <x v="9"/>
    <x v="5"/>
    <x v="30"/>
    <x v="6"/>
    <n v="20.416"/>
    <n v="12.818"/>
    <n v="7.5980000000000008"/>
  </r>
  <r>
    <x v="5"/>
    <x v="5"/>
    <x v="9"/>
    <x v="5"/>
    <x v="31"/>
    <x v="7"/>
    <n v="22.185000000000002"/>
    <n v="14.250599999999999"/>
    <n v="7.9344000000000037"/>
  </r>
  <r>
    <x v="5"/>
    <x v="5"/>
    <x v="9"/>
    <x v="5"/>
    <x v="32"/>
    <x v="8"/>
    <n v="27.259999999999998"/>
    <n v="18.850000000000001"/>
    <n v="8.4099999999999966"/>
  </r>
  <r>
    <x v="5"/>
    <x v="5"/>
    <x v="9"/>
    <x v="5"/>
    <x v="33"/>
    <x v="9"/>
    <n v="45.878"/>
    <n v="23.223200000000002"/>
    <n v="22.654799999999998"/>
  </r>
  <r>
    <x v="5"/>
    <x v="5"/>
    <x v="9"/>
    <x v="5"/>
    <x v="34"/>
    <x v="10"/>
    <n v="31.668000000000003"/>
    <n v="23.769849999999998"/>
    <n v="7.8981500000000047"/>
  </r>
  <r>
    <x v="5"/>
    <x v="5"/>
    <x v="9"/>
    <x v="5"/>
    <x v="35"/>
    <x v="11"/>
    <n v="36.192000000000007"/>
    <n v="26.9178"/>
    <n v="9.2742000000000075"/>
  </r>
  <r>
    <x v="5"/>
    <x v="5"/>
    <x v="9"/>
    <x v="6"/>
    <x v="24"/>
    <x v="0"/>
    <n v="5.7460499999999994"/>
    <n v="1.3923000000000001"/>
    <n v="4.3537499999999998"/>
  </r>
  <r>
    <x v="5"/>
    <x v="5"/>
    <x v="9"/>
    <x v="6"/>
    <x v="25"/>
    <x v="1"/>
    <n v="7.7518000000000002"/>
    <n v="2.1657999999999999"/>
    <n v="5.5860000000000003"/>
  </r>
  <r>
    <x v="5"/>
    <x v="5"/>
    <x v="9"/>
    <x v="6"/>
    <x v="26"/>
    <x v="2"/>
    <n v="9.401600000000002"/>
    <n v="2.8560000000000003"/>
    <n v="6.5456000000000021"/>
  </r>
  <r>
    <x v="5"/>
    <x v="5"/>
    <x v="9"/>
    <x v="6"/>
    <x v="27"/>
    <x v="3"/>
    <n v="8.7801000000000009"/>
    <n v="2.8083999999999998"/>
    <n v="5.9717000000000011"/>
  </r>
  <r>
    <x v="5"/>
    <x v="5"/>
    <x v="9"/>
    <x v="6"/>
    <x v="28"/>
    <x v="4"/>
    <n v="6.9834000000000005"/>
    <n v="1.8156000000000001"/>
    <n v="5.1678000000000006"/>
  </r>
  <r>
    <x v="5"/>
    <x v="5"/>
    <x v="9"/>
    <x v="6"/>
    <x v="29"/>
    <x v="5"/>
    <n v="7.1246499999999999"/>
    <n v="2.2984"/>
    <n v="4.8262499999999999"/>
  </r>
  <r>
    <x v="5"/>
    <x v="5"/>
    <x v="9"/>
    <x v="6"/>
    <x v="30"/>
    <x v="6"/>
    <n v="4.4748000000000001"/>
    <n v="1.4824000000000002"/>
    <n v="2.9923999999999999"/>
  </r>
  <r>
    <x v="5"/>
    <x v="5"/>
    <x v="9"/>
    <x v="6"/>
    <x v="31"/>
    <x v="7"/>
    <n v="5.1867000000000001"/>
    <n v="1.3310999999999999"/>
    <n v="3.8555999999999999"/>
  </r>
  <r>
    <x v="5"/>
    <x v="5"/>
    <x v="9"/>
    <x v="6"/>
    <x v="32"/>
    <x v="8"/>
    <n v="5.0850000000000009"/>
    <n v="1.5979999999999999"/>
    <n v="3.487000000000001"/>
  </r>
  <r>
    <x v="5"/>
    <x v="5"/>
    <x v="9"/>
    <x v="6"/>
    <x v="33"/>
    <x v="9"/>
    <n v="8.4637000000000011"/>
    <n v="2.8321999999999998"/>
    <n v="5.6315000000000008"/>
  </r>
  <r>
    <x v="5"/>
    <x v="5"/>
    <x v="9"/>
    <x v="6"/>
    <x v="34"/>
    <x v="10"/>
    <n v="6.9042999999999992"/>
    <n v="1.768"/>
    <n v="5.1362999999999994"/>
  </r>
  <r>
    <x v="5"/>
    <x v="5"/>
    <x v="9"/>
    <x v="6"/>
    <x v="35"/>
    <x v="11"/>
    <n v="6.9834000000000005"/>
    <n v="1.9787999999999999"/>
    <n v="5.0046000000000008"/>
  </r>
  <r>
    <x v="5"/>
    <x v="5"/>
    <x v="9"/>
    <x v="6"/>
    <x v="24"/>
    <x v="0"/>
    <n v="3.4442999999999997"/>
    <n v="1.4508000000000001"/>
    <n v="1.9934999999999996"/>
  </r>
  <r>
    <x v="5"/>
    <x v="5"/>
    <x v="9"/>
    <x v="6"/>
    <x v="25"/>
    <x v="1"/>
    <n v="6.4169000000000009"/>
    <n v="1.8444999999999998"/>
    <n v="4.5724000000000009"/>
  </r>
  <r>
    <x v="5"/>
    <x v="5"/>
    <x v="9"/>
    <x v="6"/>
    <x v="26"/>
    <x v="2"/>
    <n v="6.5504000000000007"/>
    <n v="2.6288"/>
    <n v="3.9216000000000006"/>
  </r>
  <r>
    <x v="5"/>
    <x v="5"/>
    <x v="9"/>
    <x v="6"/>
    <x v="27"/>
    <x v="3"/>
    <n v="7.476"/>
    <n v="2.387"/>
    <n v="5.0890000000000004"/>
  </r>
  <r>
    <x v="5"/>
    <x v="5"/>
    <x v="9"/>
    <x v="6"/>
    <x v="28"/>
    <x v="4"/>
    <n v="4.806"/>
    <n v="2.1762000000000001"/>
    <n v="2.6297999999999999"/>
  </r>
  <r>
    <x v="5"/>
    <x v="5"/>
    <x v="9"/>
    <x v="6"/>
    <x v="29"/>
    <x v="5"/>
    <n v="6.4792000000000005"/>
    <n v="2.07545"/>
    <n v="4.4037500000000005"/>
  </r>
  <r>
    <x v="5"/>
    <x v="5"/>
    <x v="9"/>
    <x v="6"/>
    <x v="30"/>
    <x v="6"/>
    <n v="3.8804000000000003"/>
    <n v="1.2276"/>
    <n v="2.6528"/>
  </r>
  <r>
    <x v="5"/>
    <x v="5"/>
    <x v="9"/>
    <x v="6"/>
    <x v="31"/>
    <x v="7"/>
    <n v="3.6846000000000001"/>
    <n v="1.2834000000000001"/>
    <n v="2.4012000000000002"/>
  </r>
  <r>
    <x v="5"/>
    <x v="5"/>
    <x v="9"/>
    <x v="6"/>
    <x v="32"/>
    <x v="8"/>
    <n v="4.5390000000000006"/>
    <n v="1.7205000000000001"/>
    <n v="2.8185000000000002"/>
  </r>
  <r>
    <x v="5"/>
    <x v="5"/>
    <x v="9"/>
    <x v="6"/>
    <x v="33"/>
    <x v="9"/>
    <n v="6.9776000000000016"/>
    <n v="2.3218999999999999"/>
    <n v="4.6557000000000013"/>
  </r>
  <r>
    <x v="5"/>
    <x v="5"/>
    <x v="9"/>
    <x v="6"/>
    <x v="34"/>
    <x v="10"/>
    <n v="5.8428500000000003"/>
    <n v="1.6523000000000001"/>
    <n v="4.19055"/>
  </r>
  <r>
    <x v="5"/>
    <x v="5"/>
    <x v="9"/>
    <x v="6"/>
    <x v="35"/>
    <x v="11"/>
    <n v="6.194399999999999"/>
    <n v="2.1576"/>
    <n v="4.0367999999999995"/>
  </r>
  <r>
    <x v="5"/>
    <x v="5"/>
    <x v="9"/>
    <x v="6"/>
    <x v="24"/>
    <x v="0"/>
    <n v="0.36855000000000004"/>
    <n v="0.15839999999999999"/>
    <n v="0.21015000000000006"/>
  </r>
  <r>
    <x v="5"/>
    <x v="5"/>
    <x v="9"/>
    <x v="6"/>
    <x v="25"/>
    <x v="1"/>
    <n v="0.68670000000000009"/>
    <n v="0.23520000000000002"/>
    <n v="0.45150000000000007"/>
  </r>
  <r>
    <x v="5"/>
    <x v="5"/>
    <x v="9"/>
    <x v="6"/>
    <x v="26"/>
    <x v="2"/>
    <n v="0.81359999999999988"/>
    <n v="0.34560000000000002"/>
    <n v="0.46799999999999986"/>
  </r>
  <r>
    <x v="5"/>
    <x v="5"/>
    <x v="9"/>
    <x v="6"/>
    <x v="27"/>
    <x v="3"/>
    <n v="0.63"/>
    <n v="0.28840000000000005"/>
    <n v="0.34159999999999996"/>
  </r>
  <r>
    <x v="5"/>
    <x v="5"/>
    <x v="9"/>
    <x v="6"/>
    <x v="28"/>
    <x v="4"/>
    <n v="0.44819999999999999"/>
    <n v="0.26880000000000004"/>
    <n v="0.17939999999999995"/>
  </r>
  <r>
    <x v="5"/>
    <x v="5"/>
    <x v="9"/>
    <x v="6"/>
    <x v="29"/>
    <x v="5"/>
    <n v="0.70199999999999996"/>
    <n v="0.29120000000000001"/>
    <n v="0.41079999999999994"/>
  </r>
  <r>
    <x v="5"/>
    <x v="5"/>
    <x v="9"/>
    <x v="6"/>
    <x v="30"/>
    <x v="6"/>
    <n v="0.36719999999999997"/>
    <n v="0.184"/>
    <n v="0.18319999999999997"/>
  </r>
  <r>
    <x v="5"/>
    <x v="5"/>
    <x v="9"/>
    <x v="6"/>
    <x v="31"/>
    <x v="7"/>
    <n v="0.32805000000000006"/>
    <n v="0.21239999999999998"/>
    <n v="0.11565000000000009"/>
  </r>
  <r>
    <x v="5"/>
    <x v="5"/>
    <x v="9"/>
    <x v="6"/>
    <x v="32"/>
    <x v="8"/>
    <n v="0.50400000000000011"/>
    <n v="0.21000000000000002"/>
    <n v="0.29400000000000009"/>
  </r>
  <r>
    <x v="5"/>
    <x v="5"/>
    <x v="9"/>
    <x v="6"/>
    <x v="33"/>
    <x v="9"/>
    <n v="0.73709999999999998"/>
    <n v="0.26040000000000002"/>
    <n v="0.47669999999999996"/>
  </r>
  <r>
    <x v="5"/>
    <x v="5"/>
    <x v="9"/>
    <x v="6"/>
    <x v="34"/>
    <x v="10"/>
    <n v="0.51479999999999992"/>
    <n v="0.2366"/>
    <n v="0.27819999999999989"/>
  </r>
  <r>
    <x v="5"/>
    <x v="5"/>
    <x v="9"/>
    <x v="6"/>
    <x v="35"/>
    <x v="11"/>
    <n v="0.57240000000000002"/>
    <n v="0.2424"/>
    <n v="0.33"/>
  </r>
  <r>
    <x v="5"/>
    <x v="5"/>
    <x v="9"/>
    <x v="6"/>
    <x v="24"/>
    <x v="0"/>
    <n v="10.015200000000002"/>
    <n v="4.3632"/>
    <n v="5.6520000000000019"/>
  </r>
  <r>
    <x v="5"/>
    <x v="5"/>
    <x v="9"/>
    <x v="6"/>
    <x v="25"/>
    <x v="1"/>
    <n v="15.729000000000001"/>
    <n v="6.1151999999999997"/>
    <n v="9.6138000000000012"/>
  </r>
  <r>
    <x v="5"/>
    <x v="5"/>
    <x v="9"/>
    <x v="6"/>
    <x v="26"/>
    <x v="2"/>
    <n v="18.489600000000003"/>
    <n v="7.2959999999999994"/>
    <n v="11.193600000000004"/>
  </r>
  <r>
    <x v="5"/>
    <x v="5"/>
    <x v="9"/>
    <x v="6"/>
    <x v="27"/>
    <x v="3"/>
    <n v="17.8262"/>
    <n v="5.5103999999999997"/>
    <n v="12.315799999999999"/>
  </r>
  <r>
    <x v="5"/>
    <x v="5"/>
    <x v="9"/>
    <x v="6"/>
    <x v="28"/>
    <x v="4"/>
    <n v="13.225200000000001"/>
    <n v="5.5295999999999994"/>
    <n v="7.6956000000000016"/>
  </r>
  <r>
    <x v="5"/>
    <x v="5"/>
    <x v="9"/>
    <x v="6"/>
    <x v="29"/>
    <x v="5"/>
    <n v="13.0754"/>
    <n v="6.8640000000000008"/>
    <n v="6.2113999999999994"/>
  </r>
  <r>
    <x v="5"/>
    <x v="5"/>
    <x v="9"/>
    <x v="6"/>
    <x v="30"/>
    <x v="6"/>
    <n v="8.9024000000000001"/>
    <n v="3.6479999999999997"/>
    <n v="5.2544000000000004"/>
  </r>
  <r>
    <x v="5"/>
    <x v="5"/>
    <x v="9"/>
    <x v="6"/>
    <x v="31"/>
    <x v="7"/>
    <n v="10.400400000000001"/>
    <n v="4.7520000000000007"/>
    <n v="5.6484000000000005"/>
  </r>
  <r>
    <x v="5"/>
    <x v="5"/>
    <x v="9"/>
    <x v="6"/>
    <x v="32"/>
    <x v="8"/>
    <n v="12.305"/>
    <n v="5.04"/>
    <n v="7.2649999999999997"/>
  </r>
  <r>
    <x v="5"/>
    <x v="5"/>
    <x v="9"/>
    <x v="6"/>
    <x v="33"/>
    <x v="9"/>
    <n v="12.5832"/>
    <n v="6.6528"/>
    <n v="5.9303999999999997"/>
  </r>
  <r>
    <x v="5"/>
    <x v="5"/>
    <x v="9"/>
    <x v="6"/>
    <x v="34"/>
    <x v="10"/>
    <n v="16.274699999999999"/>
    <n v="7.3632"/>
    <n v="8.9115000000000002"/>
  </r>
  <r>
    <x v="5"/>
    <x v="5"/>
    <x v="9"/>
    <x v="6"/>
    <x v="35"/>
    <x v="11"/>
    <n v="10.6572"/>
    <n v="5.3567999999999998"/>
    <n v="5.3003999999999998"/>
  </r>
  <r>
    <x v="5"/>
    <x v="5"/>
    <x v="9"/>
    <x v="6"/>
    <x v="24"/>
    <x v="0"/>
    <n v="6.7338000000000005"/>
    <n v="3.0266999999999999"/>
    <n v="3.7071000000000005"/>
  </r>
  <r>
    <x v="5"/>
    <x v="5"/>
    <x v="9"/>
    <x v="6"/>
    <x v="25"/>
    <x v="1"/>
    <n v="14.0868"/>
    <n v="4.1496000000000004"/>
    <n v="9.9372000000000007"/>
  </r>
  <r>
    <x v="5"/>
    <x v="5"/>
    <x v="9"/>
    <x v="6"/>
    <x v="26"/>
    <x v="2"/>
    <n v="13.76"/>
    <n v="4.7424000000000008"/>
    <n v="9.0175999999999981"/>
  </r>
  <r>
    <x v="5"/>
    <x v="5"/>
    <x v="9"/>
    <x v="6"/>
    <x v="27"/>
    <x v="3"/>
    <n v="14.2072"/>
    <n v="3.3117000000000001"/>
    <n v="10.8955"/>
  </r>
  <r>
    <x v="5"/>
    <x v="5"/>
    <x v="9"/>
    <x v="6"/>
    <x v="28"/>
    <x v="4"/>
    <n v="9.0815999999999999"/>
    <n v="3.6252"/>
    <n v="5.4564000000000004"/>
  </r>
  <r>
    <x v="5"/>
    <x v="5"/>
    <x v="9"/>
    <x v="6"/>
    <x v="29"/>
    <x v="5"/>
    <n v="12.633399999999998"/>
    <n v="3.37155"/>
    <n v="9.261849999999999"/>
  </r>
  <r>
    <x v="5"/>
    <x v="5"/>
    <x v="9"/>
    <x v="6"/>
    <x v="30"/>
    <x v="6"/>
    <n v="6.2607999999999997"/>
    <n v="2.3712000000000004"/>
    <n v="3.8895999999999993"/>
  </r>
  <r>
    <x v="5"/>
    <x v="5"/>
    <x v="9"/>
    <x v="6"/>
    <x v="31"/>
    <x v="7"/>
    <n v="8.3592000000000013"/>
    <n v="2.7445500000000003"/>
    <n v="5.614650000000001"/>
  </r>
  <r>
    <x v="5"/>
    <x v="5"/>
    <x v="9"/>
    <x v="6"/>
    <x v="32"/>
    <x v="8"/>
    <n v="9.9759999999999991"/>
    <n v="2.6789999999999998"/>
    <n v="7.2969999999999988"/>
  </r>
  <r>
    <x v="5"/>
    <x v="5"/>
    <x v="9"/>
    <x v="6"/>
    <x v="33"/>
    <x v="9"/>
    <n v="11.919600000000001"/>
    <n v="4.7481"/>
    <n v="7.1715000000000009"/>
  </r>
  <r>
    <x v="5"/>
    <x v="5"/>
    <x v="9"/>
    <x v="6"/>
    <x v="34"/>
    <x v="10"/>
    <n v="11.8508"/>
    <n v="3.8532000000000002"/>
    <n v="7.9975999999999994"/>
  </r>
  <r>
    <x v="5"/>
    <x v="5"/>
    <x v="9"/>
    <x v="6"/>
    <x v="35"/>
    <x v="11"/>
    <n v="11.145600000000002"/>
    <n v="3.762"/>
    <n v="7.3836000000000013"/>
  </r>
  <r>
    <x v="5"/>
    <x v="5"/>
    <x v="9"/>
    <x v="6"/>
    <x v="24"/>
    <x v="0"/>
    <n v="2.3512499999999998"/>
    <n v="1.0867499999999999"/>
    <n v="1.2645"/>
  </r>
  <r>
    <x v="5"/>
    <x v="5"/>
    <x v="9"/>
    <x v="6"/>
    <x v="25"/>
    <x v="1"/>
    <n v="4.4274999999999993"/>
    <n v="1.4490000000000001"/>
    <n v="2.9784999999999995"/>
  </r>
  <r>
    <x v="5"/>
    <x v="5"/>
    <x v="9"/>
    <x v="6"/>
    <x v="26"/>
    <x v="2"/>
    <n v="5.016"/>
    <n v="1.5824"/>
    <n v="3.4336000000000002"/>
  </r>
  <r>
    <x v="5"/>
    <x v="5"/>
    <x v="9"/>
    <x v="6"/>
    <x v="27"/>
    <x v="3"/>
    <n v="4.5430000000000001"/>
    <n v="1.61"/>
    <n v="2.9329999999999998"/>
  </r>
  <r>
    <x v="5"/>
    <x v="5"/>
    <x v="9"/>
    <x v="6"/>
    <x v="28"/>
    <x v="4"/>
    <n v="3.8610000000000002"/>
    <n v="1.2834000000000001"/>
    <n v="2.5776000000000003"/>
  </r>
  <r>
    <x v="5"/>
    <x v="5"/>
    <x v="9"/>
    <x v="6"/>
    <x v="29"/>
    <x v="5"/>
    <n v="3.9682500000000007"/>
    <n v="1.5996500000000002"/>
    <n v="2.3686000000000007"/>
  </r>
  <r>
    <x v="5"/>
    <x v="5"/>
    <x v="9"/>
    <x v="6"/>
    <x v="30"/>
    <x v="6"/>
    <n v="2.2000000000000002"/>
    <n v="0.79120000000000001"/>
    <n v="1.4088000000000003"/>
  </r>
  <r>
    <x v="5"/>
    <x v="5"/>
    <x v="9"/>
    <x v="6"/>
    <x v="31"/>
    <x v="7"/>
    <n v="2.2770000000000001"/>
    <n v="1.0971"/>
    <n v="1.1799000000000002"/>
  </r>
  <r>
    <x v="5"/>
    <x v="5"/>
    <x v="9"/>
    <x v="6"/>
    <x v="32"/>
    <x v="8"/>
    <n v="2.585"/>
    <n v="1.2535000000000003"/>
    <n v="1.3314999999999997"/>
  </r>
  <r>
    <x v="5"/>
    <x v="5"/>
    <x v="9"/>
    <x v="6"/>
    <x v="33"/>
    <x v="9"/>
    <n v="3.5805000000000002"/>
    <n v="1.8353999999999999"/>
    <n v="1.7451000000000003"/>
  </r>
  <r>
    <x v="5"/>
    <x v="5"/>
    <x v="9"/>
    <x v="6"/>
    <x v="34"/>
    <x v="10"/>
    <n v="3.8610000000000007"/>
    <n v="1.7192499999999999"/>
    <n v="2.1417500000000009"/>
  </r>
  <r>
    <x v="5"/>
    <x v="5"/>
    <x v="9"/>
    <x v="6"/>
    <x v="35"/>
    <x v="11"/>
    <n v="2.9040000000000004"/>
    <n v="1.1315999999999999"/>
    <n v="1.7724000000000004"/>
  </r>
  <r>
    <x v="2"/>
    <x v="2"/>
    <x v="10"/>
    <x v="0"/>
    <x v="24"/>
    <x v="0"/>
    <n v="70.292699999999996"/>
    <n v="37.612349999999999"/>
    <n v="32.680349999999997"/>
  </r>
  <r>
    <x v="2"/>
    <x v="2"/>
    <x v="10"/>
    <x v="0"/>
    <x v="25"/>
    <x v="1"/>
    <n v="109.3442"/>
    <n v="43.749299999999998"/>
    <n v="65.594899999999996"/>
  </r>
  <r>
    <x v="2"/>
    <x v="2"/>
    <x v="10"/>
    <x v="0"/>
    <x v="26"/>
    <x v="2"/>
    <n v="162.60480000000001"/>
    <n v="70.480800000000002"/>
    <n v="92.124000000000009"/>
  </r>
  <r>
    <x v="2"/>
    <x v="2"/>
    <x v="10"/>
    <x v="0"/>
    <x v="27"/>
    <x v="3"/>
    <n v="111.979"/>
    <n v="54.818400000000004"/>
    <n v="57.160599999999995"/>
  </r>
  <r>
    <x v="2"/>
    <x v="2"/>
    <x v="10"/>
    <x v="0"/>
    <x v="28"/>
    <x v="4"/>
    <n v="120.82440000000001"/>
    <n v="43.372799999999998"/>
    <n v="77.451600000000013"/>
  </r>
  <r>
    <x v="2"/>
    <x v="2"/>
    <x v="10"/>
    <x v="0"/>
    <x v="29"/>
    <x v="5"/>
    <n v="139.4562"/>
    <n v="43.561050000000002"/>
    <n v="95.895150000000001"/>
  </r>
  <r>
    <x v="2"/>
    <x v="2"/>
    <x v="10"/>
    <x v="0"/>
    <x v="30"/>
    <x v="6"/>
    <n v="64.740799999999993"/>
    <n v="24.096000000000004"/>
    <n v="40.644799999999989"/>
  </r>
  <r>
    <x v="2"/>
    <x v="2"/>
    <x v="10"/>
    <x v="0"/>
    <x v="31"/>
    <x v="7"/>
    <n v="87.230699999999999"/>
    <n v="34.5627"/>
    <n v="52.667999999999999"/>
  </r>
  <r>
    <x v="2"/>
    <x v="2"/>
    <x v="10"/>
    <x v="0"/>
    <x v="32"/>
    <x v="8"/>
    <n v="103.51000000000002"/>
    <n v="32.755499999999998"/>
    <n v="70.754500000000021"/>
  </r>
  <r>
    <x v="2"/>
    <x v="2"/>
    <x v="10"/>
    <x v="0"/>
    <x v="33"/>
    <x v="9"/>
    <n v="133.0574"/>
    <n v="56.926800000000007"/>
    <n v="76.130599999999987"/>
  </r>
  <r>
    <x v="2"/>
    <x v="2"/>
    <x v="10"/>
    <x v="0"/>
    <x v="34"/>
    <x v="10"/>
    <n v="105.2038"/>
    <n v="58.244549999999997"/>
    <n v="46.959250000000004"/>
  </r>
  <r>
    <x v="2"/>
    <x v="2"/>
    <x v="10"/>
    <x v="0"/>
    <x v="35"/>
    <x v="11"/>
    <n v="106.14479999999999"/>
    <n v="53.312399999999997"/>
    <n v="52.832399999999993"/>
  </r>
  <r>
    <x v="2"/>
    <x v="2"/>
    <x v="4"/>
    <x v="1"/>
    <x v="24"/>
    <x v="0"/>
    <n v="48.465899999999998"/>
    <n v="41.1372"/>
    <n v="7.3286999999999978"/>
  </r>
  <r>
    <x v="2"/>
    <x v="2"/>
    <x v="4"/>
    <x v="1"/>
    <x v="25"/>
    <x v="1"/>
    <n v="70.00630000000001"/>
    <n v="52.3005"/>
    <n v="17.705800000000011"/>
  </r>
  <r>
    <x v="2"/>
    <x v="2"/>
    <x v="4"/>
    <x v="1"/>
    <x v="26"/>
    <x v="2"/>
    <n v="101.10799999999999"/>
    <n v="68.210400000000007"/>
    <n v="32.897599999999983"/>
  </r>
  <r>
    <x v="2"/>
    <x v="2"/>
    <x v="4"/>
    <x v="1"/>
    <x v="27"/>
    <x v="3"/>
    <n v="70.775600000000011"/>
    <n v="71.990099999999998"/>
    <n v="-1.2144999999999868"/>
  </r>
  <r>
    <x v="2"/>
    <x v="2"/>
    <x v="4"/>
    <x v="1"/>
    <x v="28"/>
    <x v="4"/>
    <n v="71.215199999999996"/>
    <n v="53.267400000000002"/>
    <n v="17.947799999999994"/>
  </r>
  <r>
    <x v="2"/>
    <x v="2"/>
    <x v="4"/>
    <x v="1"/>
    <x v="29"/>
    <x v="5"/>
    <n v="77.864150000000009"/>
    <n v="62.277149999999999"/>
    <n v="15.58700000000001"/>
  </r>
  <r>
    <x v="2"/>
    <x v="2"/>
    <x v="4"/>
    <x v="1"/>
    <x v="30"/>
    <x v="6"/>
    <n v="49.235200000000006"/>
    <n v="30.237600000000004"/>
    <n v="18.997600000000002"/>
  </r>
  <r>
    <x v="2"/>
    <x v="2"/>
    <x v="4"/>
    <x v="1"/>
    <x v="31"/>
    <x v="7"/>
    <n v="50.444099999999999"/>
    <n v="38.7639"/>
    <n v="11.680199999999999"/>
  </r>
  <r>
    <x v="2"/>
    <x v="2"/>
    <x v="4"/>
    <x v="1"/>
    <x v="32"/>
    <x v="8"/>
    <n v="52.752000000000002"/>
    <n v="46.587000000000003"/>
    <n v="6.1649999999999991"/>
  </r>
  <r>
    <x v="2"/>
    <x v="2"/>
    <x v="4"/>
    <x v="1"/>
    <x v="33"/>
    <x v="9"/>
    <n v="86.161600000000021"/>
    <n v="63.991200000000006"/>
    <n v="22.170400000000015"/>
  </r>
  <r>
    <x v="2"/>
    <x v="2"/>
    <x v="4"/>
    <x v="1"/>
    <x v="34"/>
    <x v="10"/>
    <n v="75.721100000000007"/>
    <n v="54.849599999999995"/>
    <n v="20.871500000000012"/>
  </r>
  <r>
    <x v="2"/>
    <x v="2"/>
    <x v="4"/>
    <x v="1"/>
    <x v="35"/>
    <x v="11"/>
    <n v="53.4114"/>
    <n v="50.630400000000002"/>
    <n v="2.7809999999999988"/>
  </r>
  <r>
    <x v="2"/>
    <x v="2"/>
    <x v="10"/>
    <x v="2"/>
    <x v="24"/>
    <x v="0"/>
    <n v="30.299399999999999"/>
    <n v="19.9206"/>
    <n v="10.378799999999998"/>
  </r>
  <r>
    <x v="2"/>
    <x v="2"/>
    <x v="10"/>
    <x v="2"/>
    <x v="25"/>
    <x v="1"/>
    <n v="43.584800000000001"/>
    <n v="30.38"/>
    <n v="13.204800000000002"/>
  </r>
  <r>
    <x v="2"/>
    <x v="2"/>
    <x v="10"/>
    <x v="2"/>
    <x v="26"/>
    <x v="2"/>
    <n v="52.128"/>
    <n v="28.817599999999999"/>
    <n v="23.310400000000001"/>
  </r>
  <r>
    <x v="2"/>
    <x v="2"/>
    <x v="10"/>
    <x v="2"/>
    <x v="27"/>
    <x v="3"/>
    <n v="53.720800000000004"/>
    <n v="36.455999999999996"/>
    <n v="17.264800000000008"/>
  </r>
  <r>
    <x v="2"/>
    <x v="2"/>
    <x v="10"/>
    <x v="2"/>
    <x v="28"/>
    <x v="4"/>
    <n v="50.390399999999993"/>
    <n v="29.685599999999997"/>
    <n v="20.704799999999995"/>
  </r>
  <r>
    <x v="2"/>
    <x v="2"/>
    <x v="10"/>
    <x v="2"/>
    <x v="29"/>
    <x v="5"/>
    <n v="42.354000000000006"/>
    <n v="33.569899999999997"/>
    <n v="8.7841000000000093"/>
  </r>
  <r>
    <x v="2"/>
    <x v="2"/>
    <x v="10"/>
    <x v="2"/>
    <x v="30"/>
    <x v="6"/>
    <n v="24.036799999999999"/>
    <n v="18.401600000000002"/>
    <n v="5.6351999999999975"/>
  </r>
  <r>
    <x v="2"/>
    <x v="2"/>
    <x v="10"/>
    <x v="2"/>
    <x v="31"/>
    <x v="7"/>
    <n v="27.367199999999997"/>
    <n v="20.897100000000002"/>
    <n v="6.4700999999999951"/>
  </r>
  <r>
    <x v="2"/>
    <x v="2"/>
    <x v="10"/>
    <x v="2"/>
    <x v="32"/>
    <x v="8"/>
    <n v="41.268000000000001"/>
    <n v="20.181000000000001"/>
    <n v="21.087"/>
  </r>
  <r>
    <x v="2"/>
    <x v="2"/>
    <x v="10"/>
    <x v="2"/>
    <x v="33"/>
    <x v="9"/>
    <n v="41.050800000000002"/>
    <n v="31.595199999999998"/>
    <n v="9.455600000000004"/>
  </r>
  <r>
    <x v="2"/>
    <x v="2"/>
    <x v="10"/>
    <x v="2"/>
    <x v="34"/>
    <x v="10"/>
    <n v="43.765800000000006"/>
    <n v="31.877299999999998"/>
    <n v="11.888500000000008"/>
  </r>
  <r>
    <x v="2"/>
    <x v="2"/>
    <x v="10"/>
    <x v="2"/>
    <x v="35"/>
    <x v="11"/>
    <n v="51.693599999999996"/>
    <n v="28.383600000000001"/>
    <n v="23.309999999999995"/>
  </r>
  <r>
    <x v="2"/>
    <x v="2"/>
    <x v="10"/>
    <x v="3"/>
    <x v="24"/>
    <x v="0"/>
    <n v="50.364000000000004"/>
    <n v="33.9129"/>
    <n v="16.451100000000004"/>
  </r>
  <r>
    <x v="2"/>
    <x v="2"/>
    <x v="10"/>
    <x v="3"/>
    <x v="25"/>
    <x v="1"/>
    <n v="100.86790000000001"/>
    <n v="51.676799999999993"/>
    <n v="49.191100000000013"/>
  </r>
  <r>
    <x v="2"/>
    <x v="2"/>
    <x v="10"/>
    <x v="3"/>
    <x v="26"/>
    <x v="2"/>
    <n v="129.8272"/>
    <n v="52.292000000000002"/>
    <n v="77.535200000000003"/>
  </r>
  <r>
    <x v="2"/>
    <x v="2"/>
    <x v="10"/>
    <x v="3"/>
    <x v="27"/>
    <x v="3"/>
    <n v="116.5367"/>
    <n v="51.138499999999993"/>
    <n v="65.398200000000003"/>
  </r>
  <r>
    <x v="2"/>
    <x v="2"/>
    <x v="10"/>
    <x v="3"/>
    <x v="28"/>
    <x v="4"/>
    <n v="79.742999999999995"/>
    <n v="54.906599999999997"/>
    <n v="24.836399999999998"/>
  </r>
  <r>
    <x v="2"/>
    <x v="2"/>
    <x v="10"/>
    <x v="3"/>
    <x v="29"/>
    <x v="5"/>
    <n v="107.30329999999999"/>
    <n v="53.983800000000002"/>
    <n v="53.319499999999991"/>
  </r>
  <r>
    <x v="2"/>
    <x v="2"/>
    <x v="10"/>
    <x v="3"/>
    <x v="30"/>
    <x v="6"/>
    <n v="56.519600000000004"/>
    <n v="32.913200000000003"/>
    <n v="23.606400000000001"/>
  </r>
  <r>
    <x v="2"/>
    <x v="2"/>
    <x v="10"/>
    <x v="3"/>
    <x v="31"/>
    <x v="7"/>
    <n v="73.657349999999994"/>
    <n v="34.951050000000002"/>
    <n v="38.706299999999992"/>
  </r>
  <r>
    <x v="2"/>
    <x v="2"/>
    <x v="10"/>
    <x v="3"/>
    <x v="32"/>
    <x v="8"/>
    <n v="74.846500000000006"/>
    <n v="31.144500000000004"/>
    <n v="43.701999999999998"/>
  </r>
  <r>
    <x v="2"/>
    <x v="2"/>
    <x v="10"/>
    <x v="3"/>
    <x v="33"/>
    <x v="9"/>
    <n v="85.199100000000001"/>
    <n v="56.521500000000003"/>
    <n v="28.677599999999998"/>
  </r>
  <r>
    <x v="2"/>
    <x v="2"/>
    <x v="10"/>
    <x v="3"/>
    <x v="34"/>
    <x v="10"/>
    <n v="88.206950000000006"/>
    <n v="47.485749999999996"/>
    <n v="40.72120000000001"/>
  </r>
  <r>
    <x v="2"/>
    <x v="2"/>
    <x v="10"/>
    <x v="3"/>
    <x v="35"/>
    <x v="11"/>
    <n v="87.297600000000003"/>
    <n v="37.834800000000001"/>
    <n v="49.462800000000001"/>
  </r>
  <r>
    <x v="2"/>
    <x v="2"/>
    <x v="10"/>
    <x v="4"/>
    <x v="24"/>
    <x v="0"/>
    <n v="66.868200000000002"/>
    <n v="35.5212"/>
    <n v="31.347000000000001"/>
  </r>
  <r>
    <x v="2"/>
    <x v="2"/>
    <x v="10"/>
    <x v="4"/>
    <x v="25"/>
    <x v="1"/>
    <n v="85.186499999999995"/>
    <n v="64.673699999999997"/>
    <n v="20.512799999999999"/>
  </r>
  <r>
    <x v="2"/>
    <x v="2"/>
    <x v="10"/>
    <x v="4"/>
    <x v="26"/>
    <x v="2"/>
    <n v="100.43040000000001"/>
    <n v="71.760000000000005"/>
    <n v="28.670400000000001"/>
  </r>
  <r>
    <x v="2"/>
    <x v="2"/>
    <x v="10"/>
    <x v="4"/>
    <x v="27"/>
    <x v="3"/>
    <n v="81.599699999999999"/>
    <n v="63.417900000000003"/>
    <n v="18.181799999999996"/>
  </r>
  <r>
    <x v="2"/>
    <x v="2"/>
    <x v="10"/>
    <x v="4"/>
    <x v="28"/>
    <x v="4"/>
    <n v="85.314600000000013"/>
    <n v="62.431199999999997"/>
    <n v="22.883400000000016"/>
  </r>
  <r>
    <x v="2"/>
    <x v="2"/>
    <x v="10"/>
    <x v="4"/>
    <x v="29"/>
    <x v="5"/>
    <n v="84.930300000000003"/>
    <n v="60.05415"/>
    <n v="24.876150000000003"/>
  </r>
  <r>
    <x v="2"/>
    <x v="2"/>
    <x v="10"/>
    <x v="4"/>
    <x v="30"/>
    <x v="6"/>
    <n v="54.314400000000006"/>
    <n v="33.009600000000006"/>
    <n v="21.3048"/>
  </r>
  <r>
    <x v="2"/>
    <x v="2"/>
    <x v="10"/>
    <x v="4"/>
    <x v="31"/>
    <x v="7"/>
    <n v="50.727600000000002"/>
    <n v="37.135800000000003"/>
    <n v="13.591799999999999"/>
  </r>
  <r>
    <x v="2"/>
    <x v="2"/>
    <x v="10"/>
    <x v="4"/>
    <x v="32"/>
    <x v="8"/>
    <n v="69.814499999999995"/>
    <n v="35.880000000000003"/>
    <n v="33.934499999999993"/>
  </r>
  <r>
    <x v="2"/>
    <x v="2"/>
    <x v="10"/>
    <x v="4"/>
    <x v="33"/>
    <x v="9"/>
    <n v="75.322800000000001"/>
    <n v="57.766800000000003"/>
    <n v="17.555999999999997"/>
  </r>
  <r>
    <x v="2"/>
    <x v="2"/>
    <x v="10"/>
    <x v="4"/>
    <x v="34"/>
    <x v="10"/>
    <n v="76.603800000000007"/>
    <n v="67.050749999999994"/>
    <n v="9.5530500000000131"/>
  </r>
  <r>
    <x v="2"/>
    <x v="2"/>
    <x v="10"/>
    <x v="4"/>
    <x v="35"/>
    <x v="11"/>
    <n v="78.397199999999998"/>
    <n v="55.972799999999999"/>
    <n v="22.424399999999999"/>
  </r>
  <r>
    <x v="2"/>
    <x v="2"/>
    <x v="10"/>
    <x v="5"/>
    <x v="24"/>
    <x v="0"/>
    <n v="29.988"/>
    <n v="16.38"/>
    <n v="13.608000000000001"/>
  </r>
  <r>
    <x v="2"/>
    <x v="2"/>
    <x v="10"/>
    <x v="5"/>
    <x v="25"/>
    <x v="1"/>
    <n v="42.336000000000006"/>
    <n v="28.792399999999997"/>
    <n v="13.543600000000009"/>
  </r>
  <r>
    <x v="2"/>
    <x v="2"/>
    <x v="10"/>
    <x v="5"/>
    <x v="26"/>
    <x v="2"/>
    <n v="49.728000000000009"/>
    <n v="26.208000000000002"/>
    <n v="23.520000000000007"/>
  </r>
  <r>
    <x v="2"/>
    <x v="2"/>
    <x v="10"/>
    <x v="5"/>
    <x v="27"/>
    <x v="3"/>
    <n v="36.847999999999999"/>
    <n v="26.499200000000002"/>
    <n v="10.348799999999997"/>
  </r>
  <r>
    <x v="2"/>
    <x v="2"/>
    <x v="10"/>
    <x v="5"/>
    <x v="28"/>
    <x v="4"/>
    <n v="27.552"/>
    <n v="22.058399999999999"/>
    <n v="5.4936000000000007"/>
  </r>
  <r>
    <x v="2"/>
    <x v="2"/>
    <x v="10"/>
    <x v="5"/>
    <x v="29"/>
    <x v="5"/>
    <n v="40.404000000000003"/>
    <n v="19.637799999999999"/>
    <n v="20.766200000000005"/>
  </r>
  <r>
    <x v="2"/>
    <x v="2"/>
    <x v="10"/>
    <x v="5"/>
    <x v="30"/>
    <x v="6"/>
    <n v="21.728000000000002"/>
    <n v="13.540800000000001"/>
    <n v="8.1872000000000007"/>
  </r>
  <r>
    <x v="2"/>
    <x v="2"/>
    <x v="10"/>
    <x v="5"/>
    <x v="31"/>
    <x v="7"/>
    <n v="26.712"/>
    <n v="18.509399999999996"/>
    <n v="8.2026000000000039"/>
  </r>
  <r>
    <x v="2"/>
    <x v="2"/>
    <x v="10"/>
    <x v="5"/>
    <x v="32"/>
    <x v="8"/>
    <n v="26.32"/>
    <n v="17.471999999999998"/>
    <n v="8.8480000000000025"/>
  </r>
  <r>
    <x v="2"/>
    <x v="2"/>
    <x v="10"/>
    <x v="5"/>
    <x v="33"/>
    <x v="9"/>
    <n v="36.456000000000003"/>
    <n v="26.499200000000002"/>
    <n v="9.9568000000000012"/>
  </r>
  <r>
    <x v="2"/>
    <x v="2"/>
    <x v="10"/>
    <x v="5"/>
    <x v="34"/>
    <x v="10"/>
    <n v="38.948"/>
    <n v="21.5306"/>
    <n v="17.417400000000001"/>
  </r>
  <r>
    <x v="2"/>
    <x v="2"/>
    <x v="10"/>
    <x v="5"/>
    <x v="35"/>
    <x v="11"/>
    <n v="34.608000000000004"/>
    <n v="22.7136"/>
    <n v="11.894400000000005"/>
  </r>
  <r>
    <x v="2"/>
    <x v="2"/>
    <x v="10"/>
    <x v="6"/>
    <x v="24"/>
    <x v="0"/>
    <n v="4.4541000000000004"/>
    <n v="1.4746499999999998"/>
    <n v="2.9794500000000008"/>
  </r>
  <r>
    <x v="2"/>
    <x v="2"/>
    <x v="10"/>
    <x v="6"/>
    <x v="25"/>
    <x v="1"/>
    <n v="5.8996000000000004"/>
    <n v="1.8067000000000002"/>
    <n v="4.0929000000000002"/>
  </r>
  <r>
    <x v="2"/>
    <x v="2"/>
    <x v="10"/>
    <x v="6"/>
    <x v="26"/>
    <x v="2"/>
    <n v="8.9375999999999998"/>
    <n v="2.0880000000000001"/>
    <n v="6.8495999999999997"/>
  </r>
  <r>
    <x v="2"/>
    <x v="2"/>
    <x v="10"/>
    <x v="6"/>
    <x v="27"/>
    <x v="3"/>
    <n v="6.7914000000000003"/>
    <n v="2.1112000000000002"/>
    <n v="4.6802000000000001"/>
  </r>
  <r>
    <x v="2"/>
    <x v="2"/>
    <x v="10"/>
    <x v="6"/>
    <x v="28"/>
    <x v="4"/>
    <n v="6.879599999999999"/>
    <n v="1.5660000000000001"/>
    <n v="5.3135999999999992"/>
  </r>
  <r>
    <x v="2"/>
    <x v="2"/>
    <x v="10"/>
    <x v="6"/>
    <x v="29"/>
    <x v="5"/>
    <n v="7.1344000000000012"/>
    <n v="2.2242999999999999"/>
    <n v="4.9101000000000017"/>
  </r>
  <r>
    <x v="2"/>
    <x v="2"/>
    <x v="10"/>
    <x v="6"/>
    <x v="30"/>
    <x v="6"/>
    <n v="3.4887999999999999"/>
    <n v="1.0903999999999998"/>
    <n v="2.3984000000000001"/>
  </r>
  <r>
    <x v="2"/>
    <x v="2"/>
    <x v="10"/>
    <x v="6"/>
    <x v="31"/>
    <x v="7"/>
    <n v="4.6746000000000008"/>
    <n v="1.4746499999999998"/>
    <n v="3.1999500000000012"/>
  </r>
  <r>
    <x v="2"/>
    <x v="2"/>
    <x v="10"/>
    <x v="6"/>
    <x v="32"/>
    <x v="8"/>
    <n v="5.8310000000000004"/>
    <n v="1.5805"/>
    <n v="4.2505000000000006"/>
  </r>
  <r>
    <x v="2"/>
    <x v="2"/>
    <x v="10"/>
    <x v="6"/>
    <x v="33"/>
    <x v="9"/>
    <n v="7.0658000000000003"/>
    <n v="2.4157000000000002"/>
    <n v="4.6501000000000001"/>
  </r>
  <r>
    <x v="2"/>
    <x v="2"/>
    <x v="10"/>
    <x v="6"/>
    <x v="34"/>
    <x v="10"/>
    <n v="6.5611000000000006"/>
    <n v="1.63995"/>
    <n v="4.9211500000000008"/>
  </r>
  <r>
    <x v="2"/>
    <x v="2"/>
    <x v="10"/>
    <x v="6"/>
    <x v="35"/>
    <x v="11"/>
    <n v="7.056"/>
    <n v="1.9140000000000001"/>
    <n v="5.1419999999999995"/>
  </r>
  <r>
    <x v="2"/>
    <x v="2"/>
    <x v="10"/>
    <x v="6"/>
    <x v="24"/>
    <x v="0"/>
    <n v="3.7800000000000002"/>
    <n v="1.1934"/>
    <n v="2.5866000000000002"/>
  </r>
  <r>
    <x v="2"/>
    <x v="2"/>
    <x v="10"/>
    <x v="6"/>
    <x v="25"/>
    <x v="1"/>
    <n v="5.4074999999999998"/>
    <n v="2.0747999999999998"/>
    <n v="3.3327"/>
  </r>
  <r>
    <x v="2"/>
    <x v="2"/>
    <x v="10"/>
    <x v="6"/>
    <x v="26"/>
    <x v="2"/>
    <n v="5.0999999999999996"/>
    <n v="2.496"/>
    <n v="2.6039999999999996"/>
  </r>
  <r>
    <x v="2"/>
    <x v="2"/>
    <x v="10"/>
    <x v="6"/>
    <x v="27"/>
    <x v="3"/>
    <n v="6.09"/>
    <n v="1.82"/>
    <n v="4.2699999999999996"/>
  </r>
  <r>
    <x v="2"/>
    <x v="2"/>
    <x v="10"/>
    <x v="6"/>
    <x v="28"/>
    <x v="4"/>
    <n v="4.6349999999999998"/>
    <n v="1.4508000000000001"/>
    <n v="3.1841999999999997"/>
  </r>
  <r>
    <x v="2"/>
    <x v="2"/>
    <x v="10"/>
    <x v="6"/>
    <x v="29"/>
    <x v="5"/>
    <n v="4.4362500000000002"/>
    <n v="1.3857999999999999"/>
    <n v="3.0504500000000005"/>
  </r>
  <r>
    <x v="2"/>
    <x v="2"/>
    <x v="10"/>
    <x v="6"/>
    <x v="30"/>
    <x v="6"/>
    <n v="2.73"/>
    <n v="0.99839999999999995"/>
    <n v="1.7316"/>
  </r>
  <r>
    <x v="2"/>
    <x v="2"/>
    <x v="10"/>
    <x v="6"/>
    <x v="31"/>
    <x v="7"/>
    <n v="3.375"/>
    <n v="1.2753000000000001"/>
    <n v="2.0996999999999999"/>
  </r>
  <r>
    <x v="2"/>
    <x v="2"/>
    <x v="10"/>
    <x v="6"/>
    <x v="32"/>
    <x v="8"/>
    <n v="4.0500000000000007"/>
    <n v="1.1700000000000002"/>
    <n v="2.8800000000000008"/>
  </r>
  <r>
    <x v="2"/>
    <x v="2"/>
    <x v="10"/>
    <x v="6"/>
    <x v="33"/>
    <x v="9"/>
    <n v="4.9874999999999998"/>
    <n v="1.9838000000000002"/>
    <n v="3.0036999999999994"/>
  </r>
  <r>
    <x v="2"/>
    <x v="2"/>
    <x v="10"/>
    <x v="6"/>
    <x v="34"/>
    <x v="10"/>
    <n v="4.24125"/>
    <n v="1.4026999999999998"/>
    <n v="2.8385500000000001"/>
  </r>
  <r>
    <x v="2"/>
    <x v="2"/>
    <x v="10"/>
    <x v="6"/>
    <x v="35"/>
    <x v="11"/>
    <n v="4.9950000000000001"/>
    <n v="1.6848000000000001"/>
    <n v="3.3102"/>
  </r>
  <r>
    <x v="2"/>
    <x v="2"/>
    <x v="10"/>
    <x v="6"/>
    <x v="24"/>
    <x v="0"/>
    <n v="0.32400000000000001"/>
    <n v="0.14985000000000001"/>
    <n v="0.17415"/>
  </r>
  <r>
    <x v="2"/>
    <x v="2"/>
    <x v="10"/>
    <x v="6"/>
    <x v="25"/>
    <x v="1"/>
    <n v="0.58240000000000003"/>
    <n v="0.24989999999999998"/>
    <n v="0.33250000000000002"/>
  </r>
  <r>
    <x v="2"/>
    <x v="2"/>
    <x v="10"/>
    <x v="6"/>
    <x v="26"/>
    <x v="2"/>
    <n v="0.62080000000000002"/>
    <n v="0.19440000000000002"/>
    <n v="0.4264"/>
  </r>
  <r>
    <x v="2"/>
    <x v="2"/>
    <x v="10"/>
    <x v="6"/>
    <x v="27"/>
    <x v="3"/>
    <n v="0.59920000000000007"/>
    <n v="0.252"/>
    <n v="0.34720000000000006"/>
  </r>
  <r>
    <x v="2"/>
    <x v="2"/>
    <x v="10"/>
    <x v="6"/>
    <x v="28"/>
    <x v="4"/>
    <n v="0.5663999999999999"/>
    <n v="0.20519999999999997"/>
    <n v="0.36119999999999997"/>
  </r>
  <r>
    <x v="2"/>
    <x v="2"/>
    <x v="10"/>
    <x v="6"/>
    <x v="29"/>
    <x v="5"/>
    <n v="0.45240000000000002"/>
    <n v="0.17550000000000002"/>
    <n v="0.27690000000000003"/>
  </r>
  <r>
    <x v="2"/>
    <x v="2"/>
    <x v="10"/>
    <x v="6"/>
    <x v="30"/>
    <x v="6"/>
    <n v="0.33600000000000002"/>
    <n v="0.1152"/>
    <n v="0.22080000000000002"/>
  </r>
  <r>
    <x v="2"/>
    <x v="2"/>
    <x v="10"/>
    <x v="6"/>
    <x v="31"/>
    <x v="7"/>
    <n v="0.37080000000000002"/>
    <n v="0.16200000000000001"/>
    <n v="0.20880000000000001"/>
  </r>
  <r>
    <x v="2"/>
    <x v="2"/>
    <x v="10"/>
    <x v="6"/>
    <x v="32"/>
    <x v="8"/>
    <n v="0.34"/>
    <n v="0.17699999999999999"/>
    <n v="0.16300000000000003"/>
  </r>
  <r>
    <x v="2"/>
    <x v="2"/>
    <x v="10"/>
    <x v="6"/>
    <x v="33"/>
    <x v="9"/>
    <n v="0.54880000000000007"/>
    <n v="0.252"/>
    <n v="0.29680000000000006"/>
  </r>
  <r>
    <x v="2"/>
    <x v="2"/>
    <x v="10"/>
    <x v="6"/>
    <x v="34"/>
    <x v="10"/>
    <n v="0.51480000000000004"/>
    <n v="0.22034999999999999"/>
    <n v="0.29445000000000005"/>
  </r>
  <r>
    <x v="2"/>
    <x v="2"/>
    <x v="10"/>
    <x v="6"/>
    <x v="35"/>
    <x v="11"/>
    <n v="0.54719999999999991"/>
    <n v="0.19259999999999999"/>
    <n v="0.35459999999999992"/>
  </r>
  <r>
    <x v="2"/>
    <x v="2"/>
    <x v="10"/>
    <x v="6"/>
    <x v="24"/>
    <x v="0"/>
    <n v="6.5110500000000009"/>
    <n v="2.9160000000000004"/>
    <n v="3.5950500000000005"/>
  </r>
  <r>
    <x v="2"/>
    <x v="2"/>
    <x v="10"/>
    <x v="6"/>
    <x v="25"/>
    <x v="1"/>
    <n v="9.2378999999999998"/>
    <n v="4.1327999999999996"/>
    <n v="5.1051000000000002"/>
  </r>
  <r>
    <x v="2"/>
    <x v="2"/>
    <x v="10"/>
    <x v="6"/>
    <x v="26"/>
    <x v="2"/>
    <n v="12.974400000000001"/>
    <n v="6.6815999999999995"/>
    <n v="6.2928000000000015"/>
  </r>
  <r>
    <x v="2"/>
    <x v="2"/>
    <x v="10"/>
    <x v="6"/>
    <x v="27"/>
    <x v="3"/>
    <n v="12.7995"/>
    <n v="5.5944000000000003"/>
    <n v="7.2050999999999998"/>
  </r>
  <r>
    <x v="2"/>
    <x v="2"/>
    <x v="10"/>
    <x v="6"/>
    <x v="28"/>
    <x v="4"/>
    <n v="9.7308000000000003"/>
    <n v="5.1408000000000005"/>
    <n v="4.59"/>
  </r>
  <r>
    <x v="2"/>
    <x v="2"/>
    <x v="10"/>
    <x v="6"/>
    <x v="29"/>
    <x v="5"/>
    <n v="8.6814"/>
    <n v="4.2119999999999997"/>
    <n v="4.4694000000000003"/>
  </r>
  <r>
    <x v="2"/>
    <x v="2"/>
    <x v="10"/>
    <x v="6"/>
    <x v="30"/>
    <x v="6"/>
    <n v="5.9148000000000005"/>
    <n v="3.456"/>
    <n v="2.4588000000000005"/>
  </r>
  <r>
    <x v="2"/>
    <x v="2"/>
    <x v="10"/>
    <x v="6"/>
    <x v="31"/>
    <x v="7"/>
    <n v="7.08345"/>
    <n v="3.4020000000000006"/>
    <n v="3.6814499999999994"/>
  </r>
  <r>
    <x v="2"/>
    <x v="2"/>
    <x v="10"/>
    <x v="6"/>
    <x v="32"/>
    <x v="8"/>
    <n v="9.3810000000000002"/>
    <n v="4.2480000000000002"/>
    <n v="5.133"/>
  </r>
  <r>
    <x v="2"/>
    <x v="2"/>
    <x v="10"/>
    <x v="6"/>
    <x v="33"/>
    <x v="9"/>
    <n v="9.5717999999999996"/>
    <n v="4.5864000000000003"/>
    <n v="4.9853999999999994"/>
  </r>
  <r>
    <x v="2"/>
    <x v="2"/>
    <x v="10"/>
    <x v="6"/>
    <x v="34"/>
    <x v="10"/>
    <n v="11.058450000000002"/>
    <n v="4.3991999999999996"/>
    <n v="6.6592500000000028"/>
  </r>
  <r>
    <x v="2"/>
    <x v="2"/>
    <x v="10"/>
    <x v="6"/>
    <x v="35"/>
    <x v="11"/>
    <n v="8.109"/>
    <n v="5.0975999999999999"/>
    <n v="3.0114000000000001"/>
  </r>
  <r>
    <x v="2"/>
    <x v="2"/>
    <x v="10"/>
    <x v="6"/>
    <x v="24"/>
    <x v="0"/>
    <n v="6.2117999999999993"/>
    <n v="1.7613000000000001"/>
    <n v="4.450499999999999"/>
  </r>
  <r>
    <x v="2"/>
    <x v="2"/>
    <x v="10"/>
    <x v="6"/>
    <x v="25"/>
    <x v="1"/>
    <n v="9.4192"/>
    <n v="2.6068000000000002"/>
    <n v="6.8124000000000002"/>
  </r>
  <r>
    <x v="2"/>
    <x v="2"/>
    <x v="10"/>
    <x v="6"/>
    <x v="26"/>
    <x v="2"/>
    <n v="9.9296000000000006"/>
    <n v="3.3136000000000001"/>
    <n v="6.6160000000000005"/>
  </r>
  <r>
    <x v="2"/>
    <x v="2"/>
    <x v="10"/>
    <x v="6"/>
    <x v="27"/>
    <x v="3"/>
    <n v="7.0644000000000009"/>
    <n v="2.9526000000000003"/>
    <n v="4.1118000000000006"/>
  </r>
  <r>
    <x v="2"/>
    <x v="2"/>
    <x v="10"/>
    <x v="6"/>
    <x v="28"/>
    <x v="4"/>
    <n v="6.1247999999999996"/>
    <n v="2.2116000000000002"/>
    <n v="3.9131999999999993"/>
  </r>
  <r>
    <x v="2"/>
    <x v="2"/>
    <x v="10"/>
    <x v="6"/>
    <x v="29"/>
    <x v="5"/>
    <n v="7.9170000000000007"/>
    <n v="2.1489000000000003"/>
    <n v="5.7681000000000004"/>
  </r>
  <r>
    <x v="2"/>
    <x v="2"/>
    <x v="10"/>
    <x v="6"/>
    <x v="30"/>
    <x v="6"/>
    <n v="3.8511999999999995"/>
    <n v="1.6264000000000001"/>
    <n v="2.2247999999999992"/>
  </r>
  <r>
    <x v="2"/>
    <x v="2"/>
    <x v="10"/>
    <x v="6"/>
    <x v="31"/>
    <x v="7"/>
    <n v="5.6898"/>
    <n v="1.8981000000000001"/>
    <n v="3.7916999999999996"/>
  </r>
  <r>
    <x v="2"/>
    <x v="2"/>
    <x v="10"/>
    <x v="6"/>
    <x v="32"/>
    <x v="8"/>
    <n v="5.8579999999999997"/>
    <n v="2.0520000000000005"/>
    <n v="3.8059999999999992"/>
  </r>
  <r>
    <x v="2"/>
    <x v="2"/>
    <x v="10"/>
    <x v="6"/>
    <x v="33"/>
    <x v="9"/>
    <n v="6.983200000000001"/>
    <n v="2.9526000000000003"/>
    <n v="4.0306000000000006"/>
  </r>
  <r>
    <x v="2"/>
    <x v="2"/>
    <x v="10"/>
    <x v="6"/>
    <x v="34"/>
    <x v="10"/>
    <n v="7.2383999999999995"/>
    <n v="2.9146000000000001"/>
    <n v="4.3237999999999994"/>
  </r>
  <r>
    <x v="2"/>
    <x v="2"/>
    <x v="10"/>
    <x v="6"/>
    <x v="35"/>
    <x v="11"/>
    <n v="7.0296000000000003"/>
    <n v="2.2800000000000002"/>
    <n v="4.7496"/>
  </r>
  <r>
    <x v="2"/>
    <x v="2"/>
    <x v="10"/>
    <x v="6"/>
    <x v="24"/>
    <x v="0"/>
    <n v="2.3220000000000001"/>
    <n v="1.3274999999999999"/>
    <n v="0.99450000000000016"/>
  </r>
  <r>
    <x v="2"/>
    <x v="2"/>
    <x v="10"/>
    <x v="6"/>
    <x v="25"/>
    <x v="1"/>
    <n v="3.7380000000000004"/>
    <n v="1.8725000000000001"/>
    <n v="1.8655000000000004"/>
  </r>
  <r>
    <x v="2"/>
    <x v="2"/>
    <x v="10"/>
    <x v="6"/>
    <x v="26"/>
    <x v="2"/>
    <n v="4.8959999999999999"/>
    <n v="1.82"/>
    <n v="3.0759999999999996"/>
  </r>
  <r>
    <x v="2"/>
    <x v="2"/>
    <x v="10"/>
    <x v="6"/>
    <x v="27"/>
    <x v="3"/>
    <n v="3.7800000000000002"/>
    <n v="1.7850000000000001"/>
    <n v="1.9950000000000001"/>
  </r>
  <r>
    <x v="2"/>
    <x v="2"/>
    <x v="10"/>
    <x v="6"/>
    <x v="28"/>
    <x v="4"/>
    <n v="4.1399999999999997"/>
    <n v="1.4249999999999998"/>
    <n v="2.7149999999999999"/>
  </r>
  <r>
    <x v="2"/>
    <x v="2"/>
    <x v="10"/>
    <x v="6"/>
    <x v="29"/>
    <x v="5"/>
    <n v="4.641"/>
    <n v="1.3975"/>
    <n v="3.2435"/>
  </r>
  <r>
    <x v="2"/>
    <x v="2"/>
    <x v="10"/>
    <x v="6"/>
    <x v="30"/>
    <x v="6"/>
    <n v="2.3279999999999998"/>
    <n v="1"/>
    <n v="1.3279999999999998"/>
  </r>
  <r>
    <x v="2"/>
    <x v="2"/>
    <x v="10"/>
    <x v="6"/>
    <x v="31"/>
    <x v="7"/>
    <n v="2.9970000000000003"/>
    <n v="1.00125"/>
    <n v="1.9957500000000004"/>
  </r>
  <r>
    <x v="2"/>
    <x v="2"/>
    <x v="10"/>
    <x v="6"/>
    <x v="32"/>
    <x v="8"/>
    <n v="3.3000000000000003"/>
    <n v="1.2875000000000001"/>
    <n v="2.0125000000000002"/>
  </r>
  <r>
    <x v="2"/>
    <x v="2"/>
    <x v="10"/>
    <x v="6"/>
    <x v="33"/>
    <x v="9"/>
    <n v="4.83"/>
    <n v="1.8375000000000001"/>
    <n v="2.9924999999999997"/>
  </r>
  <r>
    <x v="2"/>
    <x v="2"/>
    <x v="10"/>
    <x v="6"/>
    <x v="34"/>
    <x v="10"/>
    <n v="3.3149999999999999"/>
    <n v="1.69"/>
    <n v="1.625"/>
  </r>
  <r>
    <x v="2"/>
    <x v="2"/>
    <x v="10"/>
    <x v="6"/>
    <x v="35"/>
    <x v="11"/>
    <n v="3.2040000000000002"/>
    <n v="1.4849999999999999"/>
    <n v="1.7190000000000003"/>
  </r>
  <r>
    <x v="1"/>
    <x v="1"/>
    <x v="11"/>
    <x v="0"/>
    <x v="24"/>
    <x v="0"/>
    <n v="93.095100000000002"/>
    <n v="34.561800000000005"/>
    <n v="58.533299999999997"/>
  </r>
  <r>
    <x v="1"/>
    <x v="1"/>
    <x v="11"/>
    <x v="0"/>
    <x v="25"/>
    <x v="1"/>
    <n v="152.20310000000001"/>
    <n v="55.535199999999996"/>
    <n v="96.667900000000003"/>
  </r>
  <r>
    <x v="1"/>
    <x v="1"/>
    <x v="11"/>
    <x v="0"/>
    <x v="26"/>
    <x v="2"/>
    <n v="175.6352"/>
    <n v="73.596800000000002"/>
    <n v="102.0384"/>
  </r>
  <r>
    <x v="1"/>
    <x v="1"/>
    <x v="11"/>
    <x v="0"/>
    <x v="27"/>
    <x v="3"/>
    <n v="132.99300000000002"/>
    <n v="63.806400000000004"/>
    <n v="69.186600000000027"/>
  </r>
  <r>
    <x v="1"/>
    <x v="1"/>
    <x v="11"/>
    <x v="0"/>
    <x v="28"/>
    <x v="4"/>
    <n v="101.328"/>
    <n v="50.64"/>
    <n v="50.688000000000002"/>
  </r>
  <r>
    <x v="1"/>
    <x v="1"/>
    <x v="11"/>
    <x v="0"/>
    <x v="29"/>
    <x v="5"/>
    <n v="149.56435000000002"/>
    <n v="51.019800000000004"/>
    <n v="98.544550000000015"/>
  </r>
  <r>
    <x v="1"/>
    <x v="1"/>
    <x v="11"/>
    <x v="0"/>
    <x v="30"/>
    <x v="6"/>
    <n v="73.462800000000001"/>
    <n v="35.785600000000002"/>
    <n v="37.677199999999999"/>
  </r>
  <r>
    <x v="1"/>
    <x v="1"/>
    <x v="11"/>
    <x v="0"/>
    <x v="31"/>
    <x v="7"/>
    <n v="80.745750000000001"/>
    <n v="36.460799999999999"/>
    <n v="44.284950000000002"/>
  </r>
  <r>
    <x v="1"/>
    <x v="1"/>
    <x v="11"/>
    <x v="0"/>
    <x v="32"/>
    <x v="8"/>
    <n v="104.4945"/>
    <n v="50.218000000000004"/>
    <n v="54.276499999999999"/>
  </r>
  <r>
    <x v="1"/>
    <x v="1"/>
    <x v="11"/>
    <x v="0"/>
    <x v="33"/>
    <x v="9"/>
    <n v="150.72540000000001"/>
    <n v="61.443199999999997"/>
    <n v="89.282200000000017"/>
  </r>
  <r>
    <x v="1"/>
    <x v="1"/>
    <x v="11"/>
    <x v="0"/>
    <x v="34"/>
    <x v="10"/>
    <n v="159.1694"/>
    <n v="50.471200000000003"/>
    <n v="108.69819999999999"/>
  </r>
  <r>
    <x v="1"/>
    <x v="1"/>
    <x v="11"/>
    <x v="0"/>
    <x v="35"/>
    <x v="11"/>
    <n v="110.1942"/>
    <n v="42.031199999999998"/>
    <n v="68.162999999999997"/>
  </r>
  <r>
    <x v="1"/>
    <x v="1"/>
    <x v="11"/>
    <x v="1"/>
    <x v="24"/>
    <x v="0"/>
    <n v="47.968200000000003"/>
    <n v="36.972000000000008"/>
    <n v="10.996199999999995"/>
  </r>
  <r>
    <x v="1"/>
    <x v="1"/>
    <x v="11"/>
    <x v="1"/>
    <x v="25"/>
    <x v="1"/>
    <n v="63.562800000000003"/>
    <n v="63.042000000000002"/>
    <n v="0.52080000000000126"/>
  </r>
  <r>
    <x v="1"/>
    <x v="1"/>
    <x v="11"/>
    <x v="1"/>
    <x v="26"/>
    <x v="2"/>
    <n v="64.747200000000007"/>
    <n v="74.575999999999993"/>
    <n v="-9.8287999999999869"/>
  </r>
  <r>
    <x v="1"/>
    <x v="1"/>
    <x v="11"/>
    <x v="1"/>
    <x v="27"/>
    <x v="3"/>
    <n v="64.253700000000009"/>
    <n v="44.240000000000009"/>
    <n v="20.0137"/>
  </r>
  <r>
    <x v="1"/>
    <x v="1"/>
    <x v="11"/>
    <x v="1"/>
    <x v="28"/>
    <x v="4"/>
    <n v="71.063999999999993"/>
    <n v="52.14"/>
    <n v="18.923999999999992"/>
  </r>
  <r>
    <x v="1"/>
    <x v="1"/>
    <x v="11"/>
    <x v="1"/>
    <x v="29"/>
    <x v="5"/>
    <n v="52.607099999999996"/>
    <n v="52.377000000000002"/>
    <n v="0.23009999999999309"/>
  </r>
  <r>
    <x v="1"/>
    <x v="1"/>
    <x v="11"/>
    <x v="1"/>
    <x v="30"/>
    <x v="6"/>
    <n v="37.506"/>
    <n v="29.072000000000003"/>
    <n v="8.4339999999999975"/>
  </r>
  <r>
    <x v="1"/>
    <x v="1"/>
    <x v="11"/>
    <x v="1"/>
    <x v="31"/>
    <x v="7"/>
    <n v="52.409699999999994"/>
    <n v="40.8825"/>
    <n v="11.527199999999993"/>
  </r>
  <r>
    <x v="1"/>
    <x v="1"/>
    <x v="11"/>
    <x v="1"/>
    <x v="32"/>
    <x v="8"/>
    <n v="43.428000000000004"/>
    <n v="37.92"/>
    <n v="5.5080000000000027"/>
  </r>
  <r>
    <x v="1"/>
    <x v="1"/>
    <x v="11"/>
    <x v="1"/>
    <x v="33"/>
    <x v="9"/>
    <n v="78.762599999999992"/>
    <n v="47.005000000000003"/>
    <n v="31.757599999999989"/>
  </r>
  <r>
    <x v="1"/>
    <x v="1"/>
    <x v="11"/>
    <x v="1"/>
    <x v="34"/>
    <x v="10"/>
    <n v="59.022600000000004"/>
    <n v="44.674500000000002"/>
    <n v="14.348100000000002"/>
  </r>
  <r>
    <x v="1"/>
    <x v="1"/>
    <x v="11"/>
    <x v="1"/>
    <x v="35"/>
    <x v="11"/>
    <n v="71.063999999999993"/>
    <n v="52.614000000000004"/>
    <n v="18.449999999999989"/>
  </r>
  <r>
    <x v="1"/>
    <x v="1"/>
    <x v="11"/>
    <x v="2"/>
    <x v="24"/>
    <x v="0"/>
    <n v="31.840200000000003"/>
    <n v="22.992299999999997"/>
    <n v="8.8479000000000063"/>
  </r>
  <r>
    <x v="1"/>
    <x v="1"/>
    <x v="11"/>
    <x v="2"/>
    <x v="25"/>
    <x v="1"/>
    <n v="42.453599999999994"/>
    <n v="29.400700000000001"/>
    <n v="13.052899999999994"/>
  </r>
  <r>
    <x v="1"/>
    <x v="1"/>
    <x v="11"/>
    <x v="2"/>
    <x v="26"/>
    <x v="2"/>
    <n v="51.406399999999998"/>
    <n v="34.293599999999998"/>
    <n v="17.1128"/>
  </r>
  <r>
    <x v="1"/>
    <x v="1"/>
    <x v="11"/>
    <x v="2"/>
    <x v="27"/>
    <x v="3"/>
    <n v="49.023800000000001"/>
    <n v="33.037900000000008"/>
    <n v="15.985899999999994"/>
  </r>
  <r>
    <x v="1"/>
    <x v="1"/>
    <x v="11"/>
    <x v="2"/>
    <x v="28"/>
    <x v="4"/>
    <n v="37.255200000000002"/>
    <n v="22.082999999999998"/>
    <n v="15.172200000000004"/>
  </r>
  <r>
    <x v="1"/>
    <x v="1"/>
    <x v="11"/>
    <x v="2"/>
    <x v="29"/>
    <x v="5"/>
    <n v="49.745800000000003"/>
    <n v="24.486149999999999"/>
    <n v="25.259650000000004"/>
  </r>
  <r>
    <x v="1"/>
    <x v="1"/>
    <x v="11"/>
    <x v="2"/>
    <x v="30"/>
    <x v="6"/>
    <n v="26.280799999999999"/>
    <n v="15.588000000000001"/>
    <n v="10.692799999999998"/>
  </r>
  <r>
    <x v="1"/>
    <x v="1"/>
    <x v="11"/>
    <x v="2"/>
    <x v="31"/>
    <x v="7"/>
    <n v="26.316900000000004"/>
    <n v="20.459250000000001"/>
    <n v="5.8576500000000031"/>
  </r>
  <r>
    <x v="1"/>
    <x v="1"/>
    <x v="11"/>
    <x v="2"/>
    <x v="32"/>
    <x v="8"/>
    <n v="36.1"/>
    <n v="25.763500000000001"/>
    <n v="10.336500000000001"/>
  </r>
  <r>
    <x v="1"/>
    <x v="1"/>
    <x v="11"/>
    <x v="2"/>
    <x v="33"/>
    <x v="9"/>
    <n v="40.937400000000004"/>
    <n v="29.400700000000001"/>
    <n v="11.536700000000003"/>
  </r>
  <r>
    <x v="1"/>
    <x v="1"/>
    <x v="11"/>
    <x v="2"/>
    <x v="34"/>
    <x v="10"/>
    <n v="38.951899999999995"/>
    <n v="30.678050000000002"/>
    <n v="8.2738499999999924"/>
  </r>
  <r>
    <x v="1"/>
    <x v="1"/>
    <x v="11"/>
    <x v="2"/>
    <x v="35"/>
    <x v="11"/>
    <n v="45.052800000000005"/>
    <n v="29.097600000000003"/>
    <n v="15.955200000000001"/>
  </r>
  <r>
    <x v="1"/>
    <x v="1"/>
    <x v="11"/>
    <x v="3"/>
    <x v="24"/>
    <x v="0"/>
    <n v="61.544249999999998"/>
    <n v="43.409250000000007"/>
    <n v="18.134999999999991"/>
  </r>
  <r>
    <x v="1"/>
    <x v="1"/>
    <x v="11"/>
    <x v="3"/>
    <x v="25"/>
    <x v="1"/>
    <n v="122.7667"/>
    <n v="63.808500000000002"/>
    <n v="58.958199999999998"/>
  </r>
  <r>
    <x v="1"/>
    <x v="1"/>
    <x v="11"/>
    <x v="3"/>
    <x v="26"/>
    <x v="2"/>
    <n v="149.31519999999998"/>
    <n v="79.296000000000006"/>
    <n v="70.019199999999969"/>
  </r>
  <r>
    <x v="1"/>
    <x v="1"/>
    <x v="11"/>
    <x v="3"/>
    <x v="27"/>
    <x v="3"/>
    <n v="100.2407"/>
    <n v="66.906000000000006"/>
    <n v="33.334699999999998"/>
  </r>
  <r>
    <x v="1"/>
    <x v="1"/>
    <x v="11"/>
    <x v="3"/>
    <x v="28"/>
    <x v="4"/>
    <n v="94.609200000000001"/>
    <n v="55.224000000000004"/>
    <n v="39.385199999999998"/>
  </r>
  <r>
    <x v="1"/>
    <x v="1"/>
    <x v="11"/>
    <x v="3"/>
    <x v="29"/>
    <x v="5"/>
    <n v="124.45615000000001"/>
    <n v="66.153749999999988"/>
    <n v="58.30240000000002"/>
  </r>
  <r>
    <x v="1"/>
    <x v="1"/>
    <x v="11"/>
    <x v="3"/>
    <x v="30"/>
    <x v="6"/>
    <n v="55.349599999999995"/>
    <n v="31.506"/>
    <n v="23.843599999999995"/>
  </r>
  <r>
    <x v="1"/>
    <x v="1"/>
    <x v="11"/>
    <x v="3"/>
    <x v="31"/>
    <x v="7"/>
    <n v="58.648050000000005"/>
    <n v="39.825000000000003"/>
    <n v="18.823050000000002"/>
  </r>
  <r>
    <x v="1"/>
    <x v="1"/>
    <x v="11"/>
    <x v="3"/>
    <x v="32"/>
    <x v="8"/>
    <n v="78.036500000000004"/>
    <n v="42.922499999999999"/>
    <n v="35.114000000000004"/>
  </r>
  <r>
    <x v="1"/>
    <x v="1"/>
    <x v="11"/>
    <x v="3"/>
    <x v="33"/>
    <x v="9"/>
    <n v="97.988099999999989"/>
    <n v="52.657499999999999"/>
    <n v="45.33059999999999"/>
  </r>
  <r>
    <x v="1"/>
    <x v="1"/>
    <x v="11"/>
    <x v="3"/>
    <x v="34"/>
    <x v="10"/>
    <n v="113.99765000000002"/>
    <n v="63.852750000000007"/>
    <n v="50.144900000000014"/>
  </r>
  <r>
    <x v="1"/>
    <x v="1"/>
    <x v="11"/>
    <x v="3"/>
    <x v="35"/>
    <x v="11"/>
    <n v="94.609200000000001"/>
    <n v="53.1"/>
    <n v="41.5092"/>
  </r>
  <r>
    <x v="1"/>
    <x v="1"/>
    <x v="11"/>
    <x v="4"/>
    <x v="24"/>
    <x v="0"/>
    <n v="80.857799999999997"/>
    <n v="45.853200000000001"/>
    <n v="35.004599999999996"/>
  </r>
  <r>
    <x v="1"/>
    <x v="1"/>
    <x v="11"/>
    <x v="4"/>
    <x v="25"/>
    <x v="1"/>
    <n v="126.8631"/>
    <n v="74.362399999999994"/>
    <n v="52.500700000000009"/>
  </r>
  <r>
    <x v="1"/>
    <x v="1"/>
    <x v="11"/>
    <x v="4"/>
    <x v="26"/>
    <x v="2"/>
    <n v="131.3552"/>
    <n v="94.524799999999999"/>
    <n v="36.830399999999997"/>
  </r>
  <r>
    <x v="1"/>
    <x v="1"/>
    <x v="11"/>
    <x v="4"/>
    <x v="27"/>
    <x v="3"/>
    <n v="107.34570000000001"/>
    <n v="79.673999999999992"/>
    <n v="27.671700000000016"/>
  </r>
  <r>
    <x v="1"/>
    <x v="1"/>
    <x v="11"/>
    <x v="4"/>
    <x v="28"/>
    <x v="4"/>
    <n v="99.445800000000006"/>
    <n v="60.487200000000009"/>
    <n v="38.958599999999997"/>
  </r>
  <r>
    <x v="1"/>
    <x v="1"/>
    <x v="11"/>
    <x v="4"/>
    <x v="29"/>
    <x v="5"/>
    <n v="93.637050000000002"/>
    <n v="74.687600000000018"/>
    <n v="18.949449999999985"/>
  </r>
  <r>
    <x v="1"/>
    <x v="1"/>
    <x v="11"/>
    <x v="4"/>
    <x v="30"/>
    <x v="6"/>
    <n v="58.861999999999995"/>
    <n v="47.696000000000005"/>
    <n v="11.16599999999999"/>
  </r>
  <r>
    <x v="1"/>
    <x v="1"/>
    <x v="11"/>
    <x v="4"/>
    <x v="31"/>
    <x v="7"/>
    <n v="58.552199999999999"/>
    <n v="58.536000000000001"/>
    <n v="1.6199999999997772E-2"/>
  </r>
  <r>
    <x v="1"/>
    <x v="1"/>
    <x v="11"/>
    <x v="4"/>
    <x v="32"/>
    <x v="8"/>
    <n v="75.126500000000007"/>
    <n v="56.910000000000004"/>
    <n v="18.216500000000003"/>
  </r>
  <r>
    <x v="1"/>
    <x v="1"/>
    <x v="11"/>
    <x v="4"/>
    <x v="33"/>
    <x v="9"/>
    <n v="96.502700000000004"/>
    <n v="60.704000000000001"/>
    <n v="35.798700000000004"/>
  </r>
  <r>
    <x v="1"/>
    <x v="1"/>
    <x v="11"/>
    <x v="4"/>
    <x v="34"/>
    <x v="10"/>
    <n v="119.81515"/>
    <n v="57.777200000000001"/>
    <n v="62.037950000000002"/>
  </r>
  <r>
    <x v="1"/>
    <x v="1"/>
    <x v="11"/>
    <x v="4"/>
    <x v="35"/>
    <x v="11"/>
    <n v="79.928399999999996"/>
    <n v="65.690400000000011"/>
    <n v="14.237999999999985"/>
  </r>
  <r>
    <x v="1"/>
    <x v="1"/>
    <x v="11"/>
    <x v="5"/>
    <x v="24"/>
    <x v="0"/>
    <n v="27.25695"/>
    <n v="14.15025"/>
    <n v="13.1067"/>
  </r>
  <r>
    <x v="1"/>
    <x v="1"/>
    <x v="11"/>
    <x v="5"/>
    <x v="25"/>
    <x v="1"/>
    <n v="29.929200000000002"/>
    <n v="25.718700000000005"/>
    <n v="4.2104999999999961"/>
  </r>
  <r>
    <x v="1"/>
    <x v="1"/>
    <x v="11"/>
    <x v="5"/>
    <x v="26"/>
    <x v="2"/>
    <n v="42.348799999999997"/>
    <n v="23.5672"/>
    <n v="18.781599999999997"/>
  </r>
  <r>
    <x v="1"/>
    <x v="1"/>
    <x v="11"/>
    <x v="5"/>
    <x v="27"/>
    <x v="3"/>
    <n v="32.779600000000002"/>
    <n v="22.243200000000002"/>
    <n v="10.5364"/>
  </r>
  <r>
    <x v="1"/>
    <x v="1"/>
    <x v="11"/>
    <x v="5"/>
    <x v="28"/>
    <x v="4"/>
    <n v="35.120999999999995"/>
    <n v="17.6754"/>
    <n v="17.445599999999995"/>
  </r>
  <r>
    <x v="1"/>
    <x v="1"/>
    <x v="11"/>
    <x v="5"/>
    <x v="29"/>
    <x v="5"/>
    <n v="34.4084"/>
    <n v="23.881650000000004"/>
    <n v="10.526749999999996"/>
  </r>
  <r>
    <x v="1"/>
    <x v="1"/>
    <x v="11"/>
    <x v="5"/>
    <x v="30"/>
    <x v="6"/>
    <n v="20.563600000000001"/>
    <n v="10.724400000000001"/>
    <n v="9.8391999999999999"/>
  </r>
  <r>
    <x v="1"/>
    <x v="1"/>
    <x v="11"/>
    <x v="5"/>
    <x v="31"/>
    <x v="7"/>
    <n v="23.821200000000001"/>
    <n v="17.5761"/>
    <n v="6.2451000000000008"/>
  </r>
  <r>
    <x v="1"/>
    <x v="1"/>
    <x v="11"/>
    <x v="5"/>
    <x v="32"/>
    <x v="8"/>
    <n v="23.414000000000001"/>
    <n v="14.729500000000002"/>
    <n v="8.6844999999999999"/>
  </r>
  <r>
    <x v="1"/>
    <x v="1"/>
    <x v="11"/>
    <x v="5"/>
    <x v="33"/>
    <x v="9"/>
    <n v="42.399700000000003"/>
    <n v="20.389600000000002"/>
    <n v="22.010100000000001"/>
  </r>
  <r>
    <x v="1"/>
    <x v="1"/>
    <x v="11"/>
    <x v="5"/>
    <x v="34"/>
    <x v="10"/>
    <n v="38.709449999999997"/>
    <n v="24.742249999999999"/>
    <n v="13.967199999999998"/>
  </r>
  <r>
    <x v="1"/>
    <x v="1"/>
    <x v="11"/>
    <x v="5"/>
    <x v="35"/>
    <x v="11"/>
    <n v="26.8752"/>
    <n v="18.072600000000001"/>
    <n v="8.8025999999999982"/>
  </r>
  <r>
    <x v="1"/>
    <x v="1"/>
    <x v="11"/>
    <x v="6"/>
    <x v="24"/>
    <x v="0"/>
    <n v="4.2299999999999995"/>
    <n v="1.4985000000000002"/>
    <n v="2.7314999999999996"/>
  </r>
  <r>
    <x v="1"/>
    <x v="1"/>
    <x v="11"/>
    <x v="6"/>
    <x v="25"/>
    <x v="1"/>
    <n v="6.37"/>
    <n v="2.0369999999999999"/>
    <n v="4.3330000000000002"/>
  </r>
  <r>
    <x v="1"/>
    <x v="1"/>
    <x v="11"/>
    <x v="6"/>
    <x v="26"/>
    <x v="2"/>
    <n v="6.96"/>
    <n v="2.7119999999999997"/>
    <n v="4.2480000000000002"/>
  </r>
  <r>
    <x v="1"/>
    <x v="1"/>
    <x v="11"/>
    <x v="6"/>
    <x v="27"/>
    <x v="3"/>
    <n v="6.02"/>
    <n v="2.2680000000000002"/>
    <n v="3.7519999999999993"/>
  </r>
  <r>
    <x v="1"/>
    <x v="1"/>
    <x v="11"/>
    <x v="6"/>
    <x v="28"/>
    <x v="4"/>
    <n v="6.36"/>
    <n v="1.62"/>
    <n v="4.74"/>
  </r>
  <r>
    <x v="1"/>
    <x v="1"/>
    <x v="11"/>
    <x v="6"/>
    <x v="29"/>
    <x v="5"/>
    <n v="5.33"/>
    <n v="1.5795000000000001"/>
    <n v="3.7504999999999997"/>
  </r>
  <r>
    <x v="1"/>
    <x v="1"/>
    <x v="11"/>
    <x v="6"/>
    <x v="30"/>
    <x v="6"/>
    <n v="4.32"/>
    <n v="1.0680000000000001"/>
    <n v="3.2520000000000002"/>
  </r>
  <r>
    <x v="1"/>
    <x v="1"/>
    <x v="11"/>
    <x v="6"/>
    <x v="31"/>
    <x v="7"/>
    <n v="3.6"/>
    <n v="1.35"/>
    <n v="2.25"/>
  </r>
  <r>
    <x v="1"/>
    <x v="1"/>
    <x v="11"/>
    <x v="6"/>
    <x v="32"/>
    <x v="8"/>
    <n v="4.3"/>
    <n v="1.77"/>
    <n v="2.5299999999999998"/>
  </r>
  <r>
    <x v="1"/>
    <x v="1"/>
    <x v="11"/>
    <x v="6"/>
    <x v="33"/>
    <x v="9"/>
    <n v="5.6000000000000005"/>
    <n v="1.7429999999999999"/>
    <n v="3.8570000000000007"/>
  </r>
  <r>
    <x v="1"/>
    <x v="1"/>
    <x v="11"/>
    <x v="6"/>
    <x v="34"/>
    <x v="10"/>
    <n v="6.76"/>
    <n v="2.2814999999999999"/>
    <n v="4.4785000000000004"/>
  </r>
  <r>
    <x v="1"/>
    <x v="1"/>
    <x v="11"/>
    <x v="6"/>
    <x v="35"/>
    <x v="11"/>
    <n v="6"/>
    <n v="1.5660000000000001"/>
    <n v="4.4340000000000002"/>
  </r>
  <r>
    <x v="1"/>
    <x v="1"/>
    <x v="11"/>
    <x v="6"/>
    <x v="24"/>
    <x v="0"/>
    <n v="2.8727999999999998"/>
    <n v="1.0449000000000002"/>
    <n v="1.8278999999999996"/>
  </r>
  <r>
    <x v="1"/>
    <x v="1"/>
    <x v="11"/>
    <x v="6"/>
    <x v="25"/>
    <x v="1"/>
    <n v="4.6816000000000004"/>
    <n v="1.7010000000000001"/>
    <n v="2.9806000000000004"/>
  </r>
  <r>
    <x v="1"/>
    <x v="1"/>
    <x v="11"/>
    <x v="6"/>
    <x v="26"/>
    <x v="2"/>
    <n v="6.9311999999999996"/>
    <n v="1.9656000000000002"/>
    <n v="4.9655999999999993"/>
  </r>
  <r>
    <x v="1"/>
    <x v="1"/>
    <x v="11"/>
    <x v="6"/>
    <x v="27"/>
    <x v="3"/>
    <n v="6.0115999999999996"/>
    <n v="2.0412000000000003"/>
    <n v="3.9703999999999993"/>
  </r>
  <r>
    <x v="1"/>
    <x v="1"/>
    <x v="11"/>
    <x v="6"/>
    <x v="28"/>
    <x v="4"/>
    <n v="5.4720000000000004"/>
    <n v="1.8468"/>
    <n v="3.6252000000000004"/>
  </r>
  <r>
    <x v="1"/>
    <x v="1"/>
    <x v="11"/>
    <x v="6"/>
    <x v="29"/>
    <x v="5"/>
    <n v="4.3966000000000003"/>
    <n v="1.8603000000000003"/>
    <n v="2.5362999999999998"/>
  </r>
  <r>
    <x v="1"/>
    <x v="1"/>
    <x v="11"/>
    <x v="6"/>
    <x v="30"/>
    <x v="6"/>
    <n v="3.3136000000000001"/>
    <n v="1.2527999999999999"/>
    <n v="2.0608000000000004"/>
  </r>
  <r>
    <x v="1"/>
    <x v="1"/>
    <x v="11"/>
    <x v="6"/>
    <x v="31"/>
    <x v="7"/>
    <n v="3.762"/>
    <n v="1.3365000000000002"/>
    <n v="2.4254999999999995"/>
  </r>
  <r>
    <x v="1"/>
    <x v="1"/>
    <x v="11"/>
    <x v="6"/>
    <x v="32"/>
    <x v="8"/>
    <n v="4.2180000000000009"/>
    <n v="1.5660000000000001"/>
    <n v="2.652000000000001"/>
  </r>
  <r>
    <x v="1"/>
    <x v="1"/>
    <x v="11"/>
    <x v="6"/>
    <x v="33"/>
    <x v="9"/>
    <n v="5.7988000000000008"/>
    <n v="1.7199000000000002"/>
    <n v="4.0789000000000009"/>
  </r>
  <r>
    <x v="1"/>
    <x v="1"/>
    <x v="11"/>
    <x v="6"/>
    <x v="34"/>
    <x v="10"/>
    <n v="5.4340000000000011"/>
    <n v="1.5619500000000002"/>
    <n v="3.8720500000000007"/>
  </r>
  <r>
    <x v="1"/>
    <x v="1"/>
    <x v="11"/>
    <x v="6"/>
    <x v="35"/>
    <x v="11"/>
    <n v="4.0584000000000007"/>
    <n v="1.2960000000000003"/>
    <n v="2.7624000000000004"/>
  </r>
  <r>
    <x v="1"/>
    <x v="1"/>
    <x v="11"/>
    <x v="6"/>
    <x v="24"/>
    <x v="0"/>
    <n v="0.34965000000000002"/>
    <n v="0.10800000000000001"/>
    <n v="0.24165"/>
  </r>
  <r>
    <x v="1"/>
    <x v="1"/>
    <x v="11"/>
    <x v="6"/>
    <x v="25"/>
    <x v="1"/>
    <n v="0.45569999999999999"/>
    <n v="0.1701"/>
    <n v="0.28559999999999997"/>
  </r>
  <r>
    <x v="1"/>
    <x v="1"/>
    <x v="11"/>
    <x v="6"/>
    <x v="26"/>
    <x v="2"/>
    <n v="0.62160000000000015"/>
    <n v="0.22559999999999997"/>
    <n v="0.39600000000000019"/>
  </r>
  <r>
    <x v="1"/>
    <x v="1"/>
    <x v="11"/>
    <x v="6"/>
    <x v="27"/>
    <x v="3"/>
    <n v="0.51449999999999996"/>
    <n v="0.22470000000000001"/>
    <n v="0.28979999999999995"/>
  </r>
  <r>
    <x v="1"/>
    <x v="1"/>
    <x v="11"/>
    <x v="6"/>
    <x v="28"/>
    <x v="4"/>
    <n v="0.40739999999999998"/>
    <n v="0.1782"/>
    <n v="0.22919999999999999"/>
  </r>
  <r>
    <x v="1"/>
    <x v="1"/>
    <x v="11"/>
    <x v="6"/>
    <x v="29"/>
    <x v="5"/>
    <n v="0.36855000000000004"/>
    <n v="0.19305"/>
    <n v="0.17550000000000004"/>
  </r>
  <r>
    <x v="1"/>
    <x v="1"/>
    <x v="11"/>
    <x v="6"/>
    <x v="30"/>
    <x v="6"/>
    <n v="0.26040000000000002"/>
    <n v="0.14159999999999998"/>
    <n v="0.11880000000000004"/>
  </r>
  <r>
    <x v="1"/>
    <x v="1"/>
    <x v="11"/>
    <x v="6"/>
    <x v="31"/>
    <x v="7"/>
    <n v="0.35909999999999997"/>
    <n v="0.1134"/>
    <n v="0.24569999999999997"/>
  </r>
  <r>
    <x v="1"/>
    <x v="1"/>
    <x v="11"/>
    <x v="6"/>
    <x v="32"/>
    <x v="8"/>
    <n v="0.29750000000000004"/>
    <n v="0.18"/>
    <n v="0.11750000000000005"/>
  </r>
  <r>
    <x v="1"/>
    <x v="1"/>
    <x v="11"/>
    <x v="6"/>
    <x v="33"/>
    <x v="9"/>
    <n v="0.41649999999999998"/>
    <n v="0.22890000000000002"/>
    <n v="0.18759999999999996"/>
  </r>
  <r>
    <x v="1"/>
    <x v="1"/>
    <x v="11"/>
    <x v="6"/>
    <x v="34"/>
    <x v="10"/>
    <n v="0.44135000000000002"/>
    <n v="0.21255000000000002"/>
    <n v="0.2288"/>
  </r>
  <r>
    <x v="1"/>
    <x v="1"/>
    <x v="11"/>
    <x v="6"/>
    <x v="35"/>
    <x v="11"/>
    <n v="0.4284"/>
    <n v="0.19259999999999999"/>
    <n v="0.23580000000000001"/>
  </r>
  <r>
    <x v="1"/>
    <x v="1"/>
    <x v="11"/>
    <x v="6"/>
    <x v="24"/>
    <x v="0"/>
    <n v="8.2835999999999999"/>
    <n v="3.2444999999999999"/>
    <n v="5.0390999999999995"/>
  </r>
  <r>
    <x v="1"/>
    <x v="1"/>
    <x v="11"/>
    <x v="6"/>
    <x v="25"/>
    <x v="1"/>
    <n v="12.667199999999999"/>
    <n v="4.1160000000000005"/>
    <n v="8.5511999999999979"/>
  </r>
  <r>
    <x v="1"/>
    <x v="1"/>
    <x v="11"/>
    <x v="6"/>
    <x v="26"/>
    <x v="2"/>
    <n v="14.8512"/>
    <n v="4.7600000000000007"/>
    <n v="10.091200000000001"/>
  </r>
  <r>
    <x v="1"/>
    <x v="1"/>
    <x v="11"/>
    <x v="6"/>
    <x v="27"/>
    <x v="3"/>
    <n v="8.9543999999999997"/>
    <n v="5.6349999999999998"/>
    <n v="3.3193999999999999"/>
  </r>
  <r>
    <x v="1"/>
    <x v="1"/>
    <x v="11"/>
    <x v="6"/>
    <x v="28"/>
    <x v="4"/>
    <n v="8.7048000000000005"/>
    <n v="4.7040000000000006"/>
    <n v="4.0007999999999999"/>
  </r>
  <r>
    <x v="1"/>
    <x v="1"/>
    <x v="11"/>
    <x v="6"/>
    <x v="29"/>
    <x v="5"/>
    <n v="8.2134000000000018"/>
    <n v="5.2779999999999996"/>
    <n v="2.9354000000000022"/>
  </r>
  <r>
    <x v="1"/>
    <x v="1"/>
    <x v="11"/>
    <x v="6"/>
    <x v="30"/>
    <x v="6"/>
    <n v="7.0511999999999997"/>
    <n v="3.1640000000000001"/>
    <n v="3.8871999999999995"/>
  </r>
  <r>
    <x v="1"/>
    <x v="1"/>
    <x v="11"/>
    <x v="6"/>
    <x v="31"/>
    <x v="7"/>
    <n v="6.2478000000000007"/>
    <n v="2.6144999999999996"/>
    <n v="3.6333000000000011"/>
  </r>
  <r>
    <x v="1"/>
    <x v="1"/>
    <x v="11"/>
    <x v="6"/>
    <x v="32"/>
    <x v="8"/>
    <n v="6.4739999999999993"/>
    <n v="3.36"/>
    <n v="3.1139999999999994"/>
  </r>
  <r>
    <x v="1"/>
    <x v="1"/>
    <x v="11"/>
    <x v="6"/>
    <x v="33"/>
    <x v="9"/>
    <n v="11.793600000000001"/>
    <n v="4.9980000000000002"/>
    <n v="6.7956000000000012"/>
  </r>
  <r>
    <x v="1"/>
    <x v="1"/>
    <x v="11"/>
    <x v="6"/>
    <x v="34"/>
    <x v="10"/>
    <n v="9.5315999999999992"/>
    <n v="4.4589999999999996"/>
    <n v="5.0725999999999996"/>
  </r>
  <r>
    <x v="1"/>
    <x v="1"/>
    <x v="11"/>
    <x v="6"/>
    <x v="35"/>
    <x v="11"/>
    <n v="9.36"/>
    <n v="3.7800000000000002"/>
    <n v="5.5799999999999992"/>
  </r>
  <r>
    <x v="1"/>
    <x v="1"/>
    <x v="11"/>
    <x v="6"/>
    <x v="24"/>
    <x v="0"/>
    <n v="5.3644500000000006"/>
    <n v="2.3026499999999999"/>
    <n v="3.0618000000000007"/>
  </r>
  <r>
    <x v="1"/>
    <x v="1"/>
    <x v="11"/>
    <x v="6"/>
    <x v="25"/>
    <x v="1"/>
    <n v="8.3446999999999996"/>
    <n v="2.7692000000000005"/>
    <n v="5.575499999999999"/>
  </r>
  <r>
    <x v="1"/>
    <x v="1"/>
    <x v="11"/>
    <x v="6"/>
    <x v="26"/>
    <x v="2"/>
    <n v="8.5936000000000003"/>
    <n v="3.6808000000000001"/>
    <n v="4.9128000000000007"/>
  </r>
  <r>
    <x v="1"/>
    <x v="1"/>
    <x v="11"/>
    <x v="6"/>
    <x v="27"/>
    <x v="3"/>
    <n v="9.8118999999999996"/>
    <n v="3.1304000000000003"/>
    <n v="6.6814999999999998"/>
  </r>
  <r>
    <x v="1"/>
    <x v="1"/>
    <x v="11"/>
    <x v="6"/>
    <x v="28"/>
    <x v="4"/>
    <n v="9.1961999999999993"/>
    <n v="3.0960000000000001"/>
    <n v="6.1001999999999992"/>
  </r>
  <r>
    <x v="1"/>
    <x v="1"/>
    <x v="11"/>
    <x v="6"/>
    <x v="29"/>
    <x v="5"/>
    <n v="8.1744000000000003"/>
    <n v="3.32605"/>
    <n v="4.8483499999999999"/>
  </r>
  <r>
    <x v="1"/>
    <x v="1"/>
    <x v="11"/>
    <x v="6"/>
    <x v="30"/>
    <x v="6"/>
    <n v="5.0304000000000002"/>
    <n v="1.6512"/>
    <n v="3.3792"/>
  </r>
  <r>
    <x v="1"/>
    <x v="1"/>
    <x v="11"/>
    <x v="6"/>
    <x v="31"/>
    <x v="7"/>
    <n v="5.0697000000000001"/>
    <n v="1.8769499999999999"/>
    <n v="3.1927500000000002"/>
  </r>
  <r>
    <x v="1"/>
    <x v="1"/>
    <x v="11"/>
    <x v="6"/>
    <x v="32"/>
    <x v="8"/>
    <n v="5.633"/>
    <n v="1.9350000000000001"/>
    <n v="3.698"/>
  </r>
  <r>
    <x v="1"/>
    <x v="1"/>
    <x v="11"/>
    <x v="6"/>
    <x v="33"/>
    <x v="9"/>
    <n v="7.8861999999999997"/>
    <n v="3.6120000000000001"/>
    <n v="4.2741999999999996"/>
  </r>
  <r>
    <x v="1"/>
    <x v="1"/>
    <x v="11"/>
    <x v="6"/>
    <x v="34"/>
    <x v="10"/>
    <n v="9.4516500000000008"/>
    <n v="2.8508999999999998"/>
    <n v="6.6007500000000014"/>
  </r>
  <r>
    <x v="1"/>
    <x v="1"/>
    <x v="11"/>
    <x v="6"/>
    <x v="35"/>
    <x v="11"/>
    <n v="8.0172000000000008"/>
    <n v="2.58"/>
    <n v="5.4372000000000007"/>
  </r>
  <r>
    <x v="1"/>
    <x v="1"/>
    <x v="11"/>
    <x v="6"/>
    <x v="24"/>
    <x v="0"/>
    <n v="1.9872000000000003"/>
    <n v="0.85499999999999998"/>
    <n v="1.1322000000000003"/>
  </r>
  <r>
    <x v="1"/>
    <x v="1"/>
    <x v="11"/>
    <x v="6"/>
    <x v="25"/>
    <x v="1"/>
    <n v="3.7632000000000003"/>
    <n v="1.1480000000000001"/>
    <n v="2.6152000000000002"/>
  </r>
  <r>
    <x v="1"/>
    <x v="1"/>
    <x v="11"/>
    <x v="6"/>
    <x v="26"/>
    <x v="2"/>
    <n v="3.456"/>
    <n v="1.8719999999999999"/>
    <n v="1.5840000000000001"/>
  </r>
  <r>
    <x v="1"/>
    <x v="1"/>
    <x v="11"/>
    <x v="6"/>
    <x v="27"/>
    <x v="3"/>
    <n v="3.5615999999999999"/>
    <n v="1.2040000000000002"/>
    <n v="2.3575999999999997"/>
  </r>
  <r>
    <x v="1"/>
    <x v="1"/>
    <x v="11"/>
    <x v="6"/>
    <x v="28"/>
    <x v="4"/>
    <n v="3.1680000000000001"/>
    <n v="1.4039999999999999"/>
    <n v="1.7640000000000002"/>
  </r>
  <r>
    <x v="1"/>
    <x v="1"/>
    <x v="11"/>
    <x v="6"/>
    <x v="29"/>
    <x v="5"/>
    <n v="2.7768000000000002"/>
    <n v="1.079"/>
    <n v="1.6978000000000002"/>
  </r>
  <r>
    <x v="1"/>
    <x v="1"/>
    <x v="11"/>
    <x v="6"/>
    <x v="30"/>
    <x v="6"/>
    <n v="2.1695999999999995"/>
    <n v="0.72000000000000008"/>
    <n v="1.4495999999999993"/>
  </r>
  <r>
    <x v="1"/>
    <x v="1"/>
    <x v="11"/>
    <x v="6"/>
    <x v="31"/>
    <x v="7"/>
    <n v="2.16"/>
    <n v="0.80100000000000005"/>
    <n v="1.359"/>
  </r>
  <r>
    <x v="1"/>
    <x v="1"/>
    <x v="11"/>
    <x v="6"/>
    <x v="32"/>
    <x v="8"/>
    <n v="2.2080000000000002"/>
    <n v="0.82"/>
    <n v="1.3880000000000003"/>
  </r>
  <r>
    <x v="1"/>
    <x v="1"/>
    <x v="11"/>
    <x v="6"/>
    <x v="33"/>
    <x v="9"/>
    <n v="2.7551999999999999"/>
    <n v="1.3020000000000003"/>
    <n v="1.4531999999999996"/>
  </r>
  <r>
    <x v="1"/>
    <x v="1"/>
    <x v="11"/>
    <x v="6"/>
    <x v="34"/>
    <x v="10"/>
    <n v="3.12"/>
    <n v="1.534"/>
    <n v="1.5860000000000001"/>
  </r>
  <r>
    <x v="1"/>
    <x v="1"/>
    <x v="11"/>
    <x v="6"/>
    <x v="35"/>
    <x v="11"/>
    <n v="3.2543999999999995"/>
    <n v="1.38"/>
    <n v="1.8743999999999996"/>
  </r>
  <r>
    <x v="4"/>
    <x v="4"/>
    <x v="12"/>
    <x v="0"/>
    <x v="24"/>
    <x v="0"/>
    <n v="53.28"/>
    <n v="24.2424"/>
    <n v="29.037600000000001"/>
  </r>
  <r>
    <x v="4"/>
    <x v="4"/>
    <x v="12"/>
    <x v="0"/>
    <x v="25"/>
    <x v="1"/>
    <n v="88.06"/>
    <n v="35.638399999999997"/>
    <n v="52.421600000000005"/>
  </r>
  <r>
    <x v="4"/>
    <x v="4"/>
    <x v="12"/>
    <x v="0"/>
    <x v="26"/>
    <x v="2"/>
    <n v="97.087999999999994"/>
    <n v="47.833599999999997"/>
    <n v="49.254399999999997"/>
  </r>
  <r>
    <x v="4"/>
    <x v="4"/>
    <x v="12"/>
    <x v="0"/>
    <x v="27"/>
    <x v="3"/>
    <n v="120.176"/>
    <n v="34.809599999999996"/>
    <n v="85.366399999999999"/>
  </r>
  <r>
    <x v="4"/>
    <x v="4"/>
    <x v="12"/>
    <x v="0"/>
    <x v="28"/>
    <x v="4"/>
    <n v="104.78399999999999"/>
    <n v="39.07200000000001"/>
    <n v="65.711999999999989"/>
  </r>
  <r>
    <x v="4"/>
    <x v="4"/>
    <x v="12"/>
    <x v="0"/>
    <x v="29"/>
    <x v="5"/>
    <n v="98.124000000000009"/>
    <n v="39.249600000000008"/>
    <n v="58.874400000000001"/>
  </r>
  <r>
    <x v="4"/>
    <x v="4"/>
    <x v="12"/>
    <x v="0"/>
    <x v="30"/>
    <x v="6"/>
    <n v="66.304000000000016"/>
    <n v="23.443200000000001"/>
    <n v="42.860800000000012"/>
  </r>
  <r>
    <x v="4"/>
    <x v="4"/>
    <x v="12"/>
    <x v="0"/>
    <x v="31"/>
    <x v="7"/>
    <n v="65.267999999999986"/>
    <n v="23.1768"/>
    <n v="42.091199999999986"/>
  </r>
  <r>
    <x v="4"/>
    <x v="4"/>
    <x v="12"/>
    <x v="0"/>
    <x v="32"/>
    <x v="8"/>
    <n v="72.52"/>
    <n v="31.968000000000004"/>
    <n v="40.551999999999992"/>
  </r>
  <r>
    <x v="4"/>
    <x v="4"/>
    <x v="12"/>
    <x v="0"/>
    <x v="33"/>
    <x v="9"/>
    <n v="103.60000000000001"/>
    <n v="41.025599999999997"/>
    <n v="62.574400000000011"/>
  </r>
  <r>
    <x v="4"/>
    <x v="4"/>
    <x v="12"/>
    <x v="0"/>
    <x v="34"/>
    <x v="10"/>
    <n v="86.58"/>
    <n v="40.788800000000009"/>
    <n v="45.791199999999989"/>
  </r>
  <r>
    <x v="4"/>
    <x v="4"/>
    <x v="12"/>
    <x v="0"/>
    <x v="35"/>
    <x v="11"/>
    <n v="96.792000000000002"/>
    <n v="39.07200000000001"/>
    <n v="57.719999999999992"/>
  </r>
  <r>
    <x v="4"/>
    <x v="4"/>
    <x v="11"/>
    <x v="1"/>
    <x v="24"/>
    <x v="0"/>
    <n v="40.4514"/>
    <n v="26.462700000000002"/>
    <n v="13.988699999999998"/>
  </r>
  <r>
    <x v="4"/>
    <x v="4"/>
    <x v="11"/>
    <x v="1"/>
    <x v="25"/>
    <x v="1"/>
    <n v="60.381999999999998"/>
    <n v="43.196999999999996"/>
    <n v="17.185000000000002"/>
  </r>
  <r>
    <x v="4"/>
    <x v="4"/>
    <x v="11"/>
    <x v="1"/>
    <x v="26"/>
    <x v="2"/>
    <n v="80.630400000000009"/>
    <n v="59.241599999999998"/>
    <n v="21.38880000000001"/>
  </r>
  <r>
    <x v="4"/>
    <x v="4"/>
    <x v="11"/>
    <x v="1"/>
    <x v="27"/>
    <x v="3"/>
    <n v="54.6616"/>
    <n v="59.967599999999997"/>
    <n v="-5.3059999999999974"/>
  </r>
  <r>
    <x v="4"/>
    <x v="4"/>
    <x v="11"/>
    <x v="1"/>
    <x v="28"/>
    <x v="4"/>
    <n v="52.845600000000005"/>
    <n v="47.044800000000002"/>
    <n v="5.8008000000000024"/>
  </r>
  <r>
    <x v="4"/>
    <x v="4"/>
    <x v="11"/>
    <x v="1"/>
    <x v="29"/>
    <x v="5"/>
    <n v="51.3474"/>
    <n v="52.852800000000002"/>
    <n v="-1.5054000000000016"/>
  </r>
  <r>
    <x v="4"/>
    <x v="4"/>
    <x v="11"/>
    <x v="1"/>
    <x v="30"/>
    <x v="6"/>
    <n v="43.220799999999997"/>
    <n v="31.072800000000001"/>
    <n v="12.147999999999996"/>
  </r>
  <r>
    <x v="4"/>
    <x v="4"/>
    <x v="11"/>
    <x v="1"/>
    <x v="31"/>
    <x v="7"/>
    <n v="35.139600000000002"/>
    <n v="26.136000000000003"/>
    <n v="9.0035999999999987"/>
  </r>
  <r>
    <x v="4"/>
    <x v="4"/>
    <x v="11"/>
    <x v="1"/>
    <x v="32"/>
    <x v="8"/>
    <n v="41.768000000000001"/>
    <n v="38.478000000000009"/>
    <n v="3.289999999999992"/>
  </r>
  <r>
    <x v="4"/>
    <x v="4"/>
    <x v="11"/>
    <x v="1"/>
    <x v="33"/>
    <x v="9"/>
    <n v="52.754799999999996"/>
    <n v="48.787199999999999"/>
    <n v="3.9675999999999974"/>
  </r>
  <r>
    <x v="4"/>
    <x v="4"/>
    <x v="11"/>
    <x v="1"/>
    <x v="34"/>
    <x v="10"/>
    <n v="53.708200000000005"/>
    <n v="49.077599999999997"/>
    <n v="4.6306000000000083"/>
  </r>
  <r>
    <x v="4"/>
    <x v="4"/>
    <x v="11"/>
    <x v="1"/>
    <x v="35"/>
    <x v="11"/>
    <n v="49.576800000000006"/>
    <n v="40.075200000000002"/>
    <n v="9.5016000000000034"/>
  </r>
  <r>
    <x v="4"/>
    <x v="4"/>
    <x v="12"/>
    <x v="2"/>
    <x v="24"/>
    <x v="0"/>
    <n v="22.843799999999998"/>
    <n v="15.114600000000003"/>
    <n v="7.7291999999999952"/>
  </r>
  <r>
    <x v="4"/>
    <x v="4"/>
    <x v="12"/>
    <x v="2"/>
    <x v="25"/>
    <x v="1"/>
    <n v="38.073"/>
    <n v="23.947000000000003"/>
    <n v="14.125999999999998"/>
  </r>
  <r>
    <x v="4"/>
    <x v="4"/>
    <x v="12"/>
    <x v="2"/>
    <x v="26"/>
    <x v="2"/>
    <n v="40.196799999999996"/>
    <n v="22.1432"/>
    <n v="18.053599999999996"/>
  </r>
  <r>
    <x v="4"/>
    <x v="4"/>
    <x v="12"/>
    <x v="2"/>
    <x v="27"/>
    <x v="3"/>
    <n v="35.172199999999997"/>
    <n v="25.470899999999997"/>
    <n v="9.7012999999999998"/>
  </r>
  <r>
    <x v="4"/>
    <x v="4"/>
    <x v="12"/>
    <x v="2"/>
    <x v="28"/>
    <x v="4"/>
    <n v="26.417999999999999"/>
    <n v="18.473400000000002"/>
    <n v="7.9445999999999977"/>
  </r>
  <r>
    <x v="4"/>
    <x v="4"/>
    <x v="12"/>
    <x v="2"/>
    <x v="29"/>
    <x v="5"/>
    <n v="35.690200000000004"/>
    <n v="21.023600000000002"/>
    <n v="14.666600000000003"/>
  </r>
  <r>
    <x v="4"/>
    <x v="4"/>
    <x v="12"/>
    <x v="2"/>
    <x v="30"/>
    <x v="6"/>
    <n v="21.3416"/>
    <n v="13.684000000000001"/>
    <n v="7.6575999999999986"/>
  </r>
  <r>
    <x v="4"/>
    <x v="4"/>
    <x v="12"/>
    <x v="2"/>
    <x v="31"/>
    <x v="7"/>
    <n v="20.978999999999999"/>
    <n v="14.414850000000001"/>
    <n v="6.5641499999999979"/>
  </r>
  <r>
    <x v="4"/>
    <x v="4"/>
    <x v="12"/>
    <x v="2"/>
    <x v="32"/>
    <x v="8"/>
    <n v="29.785"/>
    <n v="16.172000000000001"/>
    <n v="13.613"/>
  </r>
  <r>
    <x v="4"/>
    <x v="4"/>
    <x v="12"/>
    <x v="2"/>
    <x v="33"/>
    <x v="9"/>
    <n v="31.908799999999999"/>
    <n v="25.035499999999999"/>
    <n v="6.8733000000000004"/>
  </r>
  <r>
    <x v="4"/>
    <x v="4"/>
    <x v="12"/>
    <x v="2"/>
    <x v="34"/>
    <x v="10"/>
    <n v="31.649799999999999"/>
    <n v="17.384899999999998"/>
    <n v="14.264900000000001"/>
  </r>
  <r>
    <x v="4"/>
    <x v="4"/>
    <x v="12"/>
    <x v="2"/>
    <x v="35"/>
    <x v="11"/>
    <n v="36.674399999999999"/>
    <n v="21.085799999999999"/>
    <n v="15.5886"/>
  </r>
  <r>
    <x v="4"/>
    <x v="4"/>
    <x v="12"/>
    <x v="3"/>
    <x v="24"/>
    <x v="0"/>
    <n v="41.8446"/>
    <n v="26.114400000000003"/>
    <n v="15.730199999999996"/>
  </r>
  <r>
    <x v="4"/>
    <x v="4"/>
    <x v="12"/>
    <x v="3"/>
    <x v="25"/>
    <x v="1"/>
    <n v="86.524200000000008"/>
    <n v="38.8752"/>
    <n v="47.649000000000008"/>
  </r>
  <r>
    <x v="4"/>
    <x v="4"/>
    <x v="12"/>
    <x v="3"/>
    <x v="26"/>
    <x v="2"/>
    <n v="96.163200000000003"/>
    <n v="42.931200000000004"/>
    <n v="53.231999999999999"/>
  </r>
  <r>
    <x v="4"/>
    <x v="4"/>
    <x v="12"/>
    <x v="3"/>
    <x v="27"/>
    <x v="3"/>
    <n v="63.503999999999998"/>
    <n v="44.116799999999998"/>
    <n v="19.3872"/>
  </r>
  <r>
    <x v="4"/>
    <x v="4"/>
    <x v="12"/>
    <x v="3"/>
    <x v="28"/>
    <x v="4"/>
    <n v="75.524400000000014"/>
    <n v="41.558399999999999"/>
    <n v="33.966000000000015"/>
  </r>
  <r>
    <x v="4"/>
    <x v="4"/>
    <x v="12"/>
    <x v="3"/>
    <x v="29"/>
    <x v="5"/>
    <n v="88.452000000000012"/>
    <n v="42.993600000000008"/>
    <n v="45.458400000000005"/>
  </r>
  <r>
    <x v="4"/>
    <x v="4"/>
    <x v="12"/>
    <x v="3"/>
    <x v="30"/>
    <x v="6"/>
    <n v="52.617599999999996"/>
    <n v="26.208000000000002"/>
    <n v="26.409599999999994"/>
  </r>
  <r>
    <x v="4"/>
    <x v="4"/>
    <x v="12"/>
    <x v="3"/>
    <x v="31"/>
    <x v="7"/>
    <n v="48.478499999999997"/>
    <n v="23.587199999999999"/>
    <n v="24.891299999999998"/>
  </r>
  <r>
    <x v="4"/>
    <x v="4"/>
    <x v="12"/>
    <x v="3"/>
    <x v="32"/>
    <x v="8"/>
    <n v="49.896000000000001"/>
    <n v="34.632000000000005"/>
    <n v="15.263999999999996"/>
  </r>
  <r>
    <x v="4"/>
    <x v="4"/>
    <x v="12"/>
    <x v="3"/>
    <x v="33"/>
    <x v="9"/>
    <n v="78.586199999999991"/>
    <n v="39.311999999999998"/>
    <n v="39.274199999999993"/>
  </r>
  <r>
    <x v="4"/>
    <x v="4"/>
    <x v="12"/>
    <x v="3"/>
    <x v="34"/>
    <x v="10"/>
    <n v="67.076100000000011"/>
    <n v="37.315200000000004"/>
    <n v="29.760900000000007"/>
  </r>
  <r>
    <x v="4"/>
    <x v="4"/>
    <x v="12"/>
    <x v="3"/>
    <x v="35"/>
    <x v="11"/>
    <n v="79.606800000000007"/>
    <n v="33.321599999999997"/>
    <n v="46.28520000000001"/>
  </r>
  <r>
    <x v="4"/>
    <x v="4"/>
    <x v="12"/>
    <x v="4"/>
    <x v="24"/>
    <x v="0"/>
    <n v="37.088549999999998"/>
    <n v="34.715250000000005"/>
    <n v="2.3732999999999933"/>
  </r>
  <r>
    <x v="4"/>
    <x v="4"/>
    <x v="12"/>
    <x v="4"/>
    <x v="25"/>
    <x v="1"/>
    <n v="59.083500000000001"/>
    <n v="58.379999999999995"/>
    <n v="0.70350000000000534"/>
  </r>
  <r>
    <x v="4"/>
    <x v="4"/>
    <x v="12"/>
    <x v="4"/>
    <x v="26"/>
    <x v="2"/>
    <n v="69.907200000000003"/>
    <n v="52.263999999999996"/>
    <n v="17.643200000000007"/>
  </r>
  <r>
    <x v="4"/>
    <x v="4"/>
    <x v="12"/>
    <x v="4"/>
    <x v="27"/>
    <x v="3"/>
    <n v="64.644300000000001"/>
    <n v="46.703999999999994"/>
    <n v="17.940300000000008"/>
  </r>
  <r>
    <x v="4"/>
    <x v="4"/>
    <x v="12"/>
    <x v="4"/>
    <x v="28"/>
    <x v="4"/>
    <n v="57.196799999999996"/>
    <n v="42.534000000000006"/>
    <n v="14.66279999999999"/>
  </r>
  <r>
    <x v="4"/>
    <x v="4"/>
    <x v="12"/>
    <x v="4"/>
    <x v="29"/>
    <x v="5"/>
    <n v="56.154150000000001"/>
    <n v="51.047750000000001"/>
    <n v="5.1064000000000007"/>
  </r>
  <r>
    <x v="4"/>
    <x v="4"/>
    <x v="12"/>
    <x v="4"/>
    <x v="30"/>
    <x v="6"/>
    <n v="41.706000000000003"/>
    <n v="25.854000000000003"/>
    <n v="15.852"/>
  </r>
  <r>
    <x v="4"/>
    <x v="4"/>
    <x v="12"/>
    <x v="4"/>
    <x v="31"/>
    <x v="7"/>
    <n v="45.578700000000005"/>
    <n v="29.398500000000002"/>
    <n v="16.180200000000003"/>
  </r>
  <r>
    <x v="4"/>
    <x v="4"/>
    <x v="12"/>
    <x v="4"/>
    <x v="32"/>
    <x v="8"/>
    <n v="50.146499999999996"/>
    <n v="31.622500000000002"/>
    <n v="18.523999999999994"/>
  </r>
  <r>
    <x v="4"/>
    <x v="4"/>
    <x v="12"/>
    <x v="4"/>
    <x v="33"/>
    <x v="9"/>
    <n v="79.241399999999999"/>
    <n v="42.325499999999998"/>
    <n v="36.915900000000001"/>
  </r>
  <r>
    <x v="4"/>
    <x v="4"/>
    <x v="12"/>
    <x v="4"/>
    <x v="34"/>
    <x v="10"/>
    <n v="75.517650000000003"/>
    <n v="51.951250000000002"/>
    <n v="23.566400000000002"/>
  </r>
  <r>
    <x v="4"/>
    <x v="4"/>
    <x v="12"/>
    <x v="4"/>
    <x v="35"/>
    <x v="11"/>
    <n v="63.750599999999999"/>
    <n v="38.781000000000006"/>
    <n v="24.969599999999993"/>
  </r>
  <r>
    <x v="4"/>
    <x v="4"/>
    <x v="12"/>
    <x v="5"/>
    <x v="24"/>
    <x v="0"/>
    <n v="20.371500000000001"/>
    <n v="12.6549"/>
    <n v="7.7166000000000015"/>
  </r>
  <r>
    <x v="4"/>
    <x v="4"/>
    <x v="12"/>
    <x v="5"/>
    <x v="25"/>
    <x v="1"/>
    <n v="35.562100000000001"/>
    <n v="27.468"/>
    <n v="8.094100000000001"/>
  </r>
  <r>
    <x v="4"/>
    <x v="4"/>
    <x v="12"/>
    <x v="5"/>
    <x v="26"/>
    <x v="2"/>
    <n v="38.630400000000002"/>
    <n v="29.037600000000001"/>
    <n v="9.5928000000000004"/>
  </r>
  <r>
    <x v="4"/>
    <x v="4"/>
    <x v="12"/>
    <x v="5"/>
    <x v="27"/>
    <x v="3"/>
    <n v="39.435200000000002"/>
    <n v="18.7698"/>
    <n v="20.665400000000002"/>
  </r>
  <r>
    <x v="4"/>
    <x v="4"/>
    <x v="12"/>
    <x v="5"/>
    <x v="28"/>
    <x v="4"/>
    <n v="28.369199999999999"/>
    <n v="22.955400000000001"/>
    <n v="5.4137999999999984"/>
  </r>
  <r>
    <x v="4"/>
    <x v="4"/>
    <x v="12"/>
    <x v="5"/>
    <x v="29"/>
    <x v="5"/>
    <n v="35.310600000000001"/>
    <n v="24.230699999999995"/>
    <n v="11.079900000000006"/>
  </r>
  <r>
    <x v="4"/>
    <x v="4"/>
    <x v="12"/>
    <x v="5"/>
    <x v="30"/>
    <x v="6"/>
    <n v="20.522400000000001"/>
    <n v="12.6876"/>
    <n v="7.8348000000000013"/>
  </r>
  <r>
    <x v="4"/>
    <x v="4"/>
    <x v="12"/>
    <x v="5"/>
    <x v="31"/>
    <x v="7"/>
    <n v="22.182300000000001"/>
    <n v="16.039350000000002"/>
    <n v="6.142949999999999"/>
  </r>
  <r>
    <x v="4"/>
    <x v="4"/>
    <x v="12"/>
    <x v="5"/>
    <x v="32"/>
    <x v="8"/>
    <n v="25.653000000000002"/>
    <n v="14.388000000000002"/>
    <n v="11.265000000000001"/>
  </r>
  <r>
    <x v="4"/>
    <x v="4"/>
    <x v="12"/>
    <x v="5"/>
    <x v="33"/>
    <x v="9"/>
    <n v="39.083100000000002"/>
    <n v="26.552399999999999"/>
    <n v="12.530700000000003"/>
  </r>
  <r>
    <x v="4"/>
    <x v="4"/>
    <x v="12"/>
    <x v="5"/>
    <x v="34"/>
    <x v="10"/>
    <n v="39.234000000000002"/>
    <n v="20.617349999999998"/>
    <n v="18.616650000000003"/>
  </r>
  <r>
    <x v="4"/>
    <x v="4"/>
    <x v="12"/>
    <x v="5"/>
    <x v="35"/>
    <x v="11"/>
    <n v="31.0854"/>
    <n v="17.069400000000002"/>
    <n v="14.015999999999998"/>
  </r>
  <r>
    <x v="4"/>
    <x v="4"/>
    <x v="12"/>
    <x v="6"/>
    <x v="24"/>
    <x v="0"/>
    <n v="2.7719999999999998"/>
    <n v="0.9355500000000001"/>
    <n v="1.8364499999999997"/>
  </r>
  <r>
    <x v="4"/>
    <x v="4"/>
    <x v="12"/>
    <x v="6"/>
    <x v="25"/>
    <x v="1"/>
    <n v="5.5369999999999999"/>
    <n v="1.47"/>
    <n v="4.0670000000000002"/>
  </r>
  <r>
    <x v="4"/>
    <x v="4"/>
    <x v="12"/>
    <x v="6"/>
    <x v="26"/>
    <x v="2"/>
    <n v="4.8720000000000008"/>
    <n v="1.6967999999999999"/>
    <n v="3.1752000000000011"/>
  </r>
  <r>
    <x v="4"/>
    <x v="4"/>
    <x v="12"/>
    <x v="6"/>
    <x v="27"/>
    <x v="3"/>
    <n v="5.782"/>
    <n v="1.6610999999999998"/>
    <n v="4.1209000000000007"/>
  </r>
  <r>
    <x v="4"/>
    <x v="4"/>
    <x v="12"/>
    <x v="6"/>
    <x v="28"/>
    <x v="4"/>
    <n v="4.7040000000000006"/>
    <n v="1.4363999999999999"/>
    <n v="3.2676000000000007"/>
  </r>
  <r>
    <x v="4"/>
    <x v="4"/>
    <x v="12"/>
    <x v="6"/>
    <x v="29"/>
    <x v="5"/>
    <n v="5.46"/>
    <n v="1.4742000000000002"/>
    <n v="3.9857999999999998"/>
  </r>
  <r>
    <x v="4"/>
    <x v="4"/>
    <x v="12"/>
    <x v="6"/>
    <x v="30"/>
    <x v="6"/>
    <n v="2.4640000000000004"/>
    <n v="0.79799999999999993"/>
    <n v="1.6660000000000004"/>
  </r>
  <r>
    <x v="4"/>
    <x v="4"/>
    <x v="12"/>
    <x v="6"/>
    <x v="31"/>
    <x v="7"/>
    <n v="2.6774999999999998"/>
    <n v="0.97335000000000005"/>
    <n v="1.7041499999999998"/>
  </r>
  <r>
    <x v="4"/>
    <x v="4"/>
    <x v="12"/>
    <x v="6"/>
    <x v="32"/>
    <x v="8"/>
    <n v="2.8000000000000003"/>
    <n v="0.94500000000000006"/>
    <n v="1.8550000000000002"/>
  </r>
  <r>
    <x v="4"/>
    <x v="4"/>
    <x v="12"/>
    <x v="6"/>
    <x v="33"/>
    <x v="9"/>
    <n v="4.1160000000000005"/>
    <n v="1.4112"/>
    <n v="2.7048000000000005"/>
  </r>
  <r>
    <x v="4"/>
    <x v="4"/>
    <x v="12"/>
    <x v="6"/>
    <x v="34"/>
    <x v="10"/>
    <n v="5.2779999999999996"/>
    <n v="1.26945"/>
    <n v="4.0085499999999996"/>
  </r>
  <r>
    <x v="4"/>
    <x v="4"/>
    <x v="12"/>
    <x v="6"/>
    <x v="35"/>
    <x v="11"/>
    <n v="4.9980000000000002"/>
    <n v="1.2726"/>
    <n v="3.7254000000000005"/>
  </r>
  <r>
    <x v="4"/>
    <x v="4"/>
    <x v="12"/>
    <x v="6"/>
    <x v="24"/>
    <x v="0"/>
    <n v="2.5838999999999999"/>
    <n v="0.80100000000000005"/>
    <n v="1.7828999999999997"/>
  </r>
  <r>
    <x v="4"/>
    <x v="4"/>
    <x v="12"/>
    <x v="6"/>
    <x v="25"/>
    <x v="1"/>
    <n v="4.8314000000000004"/>
    <n v="1.61"/>
    <n v="3.2214"/>
  </r>
  <r>
    <x v="4"/>
    <x v="4"/>
    <x v="12"/>
    <x v="6"/>
    <x v="26"/>
    <x v="2"/>
    <n v="5.1040000000000001"/>
    <n v="1.2960000000000003"/>
    <n v="3.8079999999999998"/>
  </r>
  <r>
    <x v="4"/>
    <x v="4"/>
    <x v="12"/>
    <x v="6"/>
    <x v="27"/>
    <x v="3"/>
    <n v="3.8976000000000002"/>
    <n v="1.5960000000000001"/>
    <n v="2.3016000000000001"/>
  </r>
  <r>
    <x v="4"/>
    <x v="4"/>
    <x v="12"/>
    <x v="6"/>
    <x v="28"/>
    <x v="4"/>
    <n v="3.2364000000000002"/>
    <n v="1.3919999999999999"/>
    <n v="1.8444000000000003"/>
  </r>
  <r>
    <x v="4"/>
    <x v="4"/>
    <x v="12"/>
    <x v="6"/>
    <x v="29"/>
    <x v="5"/>
    <n v="3.9585000000000004"/>
    <n v="1.3390000000000002"/>
    <n v="2.6195000000000004"/>
  </r>
  <r>
    <x v="4"/>
    <x v="4"/>
    <x v="12"/>
    <x v="6"/>
    <x v="30"/>
    <x v="6"/>
    <n v="2.4127999999999998"/>
    <n v="0.88800000000000012"/>
    <n v="1.5247999999999997"/>
  </r>
  <r>
    <x v="4"/>
    <x v="4"/>
    <x v="12"/>
    <x v="6"/>
    <x v="31"/>
    <x v="7"/>
    <n v="2.5316999999999998"/>
    <n v="1.0080000000000002"/>
    <n v="1.5236999999999996"/>
  </r>
  <r>
    <x v="4"/>
    <x v="4"/>
    <x v="12"/>
    <x v="6"/>
    <x v="32"/>
    <x v="8"/>
    <n v="2.5230000000000001"/>
    <n v="0.82"/>
    <n v="1.7030000000000003"/>
  </r>
  <r>
    <x v="4"/>
    <x v="4"/>
    <x v="12"/>
    <x v="6"/>
    <x v="33"/>
    <x v="9"/>
    <n v="4.0600000000000005"/>
    <n v="1.4700000000000002"/>
    <n v="2.5900000000000003"/>
  </r>
  <r>
    <x v="4"/>
    <x v="4"/>
    <x v="12"/>
    <x v="6"/>
    <x v="34"/>
    <x v="10"/>
    <n v="3.3930000000000002"/>
    <n v="1.4430000000000003"/>
    <n v="1.95"/>
  </r>
  <r>
    <x v="4"/>
    <x v="4"/>
    <x v="12"/>
    <x v="6"/>
    <x v="35"/>
    <x v="11"/>
    <n v="4.1063999999999998"/>
    <n v="1.3679999999999999"/>
    <n v="2.7383999999999999"/>
  </r>
  <r>
    <x v="4"/>
    <x v="4"/>
    <x v="12"/>
    <x v="6"/>
    <x v="24"/>
    <x v="0"/>
    <n v="0.27540000000000003"/>
    <n v="9.5399999999999999E-2"/>
    <n v="0.18000000000000005"/>
  </r>
  <r>
    <x v="4"/>
    <x v="4"/>
    <x v="12"/>
    <x v="6"/>
    <x v="25"/>
    <x v="1"/>
    <n v="0.48719999999999997"/>
    <n v="0.1638"/>
    <n v="0.32339999999999997"/>
  </r>
  <r>
    <x v="4"/>
    <x v="4"/>
    <x v="12"/>
    <x v="6"/>
    <x v="26"/>
    <x v="2"/>
    <n v="0.40799999999999997"/>
    <n v="0.128"/>
    <n v="0.27999999999999997"/>
  </r>
  <r>
    <x v="4"/>
    <x v="4"/>
    <x v="12"/>
    <x v="6"/>
    <x v="27"/>
    <x v="3"/>
    <n v="0.48299999999999993"/>
    <n v="0.12460000000000002"/>
    <n v="0.35839999999999994"/>
  </r>
  <r>
    <x v="4"/>
    <x v="4"/>
    <x v="12"/>
    <x v="6"/>
    <x v="28"/>
    <x v="4"/>
    <n v="0.35639999999999999"/>
    <n v="0.1032"/>
    <n v="0.25319999999999998"/>
  </r>
  <r>
    <x v="4"/>
    <x v="4"/>
    <x v="12"/>
    <x v="6"/>
    <x v="29"/>
    <x v="5"/>
    <n v="0.35880000000000001"/>
    <n v="0.14300000000000002"/>
    <n v="0.21579999999999999"/>
  </r>
  <r>
    <x v="4"/>
    <x v="4"/>
    <x v="12"/>
    <x v="6"/>
    <x v="30"/>
    <x v="6"/>
    <n v="0.20879999999999999"/>
    <n v="7.8399999999999997E-2"/>
    <n v="0.13039999999999999"/>
  </r>
  <r>
    <x v="4"/>
    <x v="4"/>
    <x v="12"/>
    <x v="6"/>
    <x v="31"/>
    <x v="7"/>
    <n v="0.31590000000000001"/>
    <n v="8.3699999999999997E-2"/>
    <n v="0.23220000000000002"/>
  </r>
  <r>
    <x v="4"/>
    <x v="4"/>
    <x v="12"/>
    <x v="6"/>
    <x v="32"/>
    <x v="8"/>
    <n v="0.315"/>
    <n v="8.0000000000000016E-2"/>
    <n v="0.23499999999999999"/>
  </r>
  <r>
    <x v="4"/>
    <x v="4"/>
    <x v="12"/>
    <x v="6"/>
    <x v="33"/>
    <x v="9"/>
    <n v="0.45780000000000004"/>
    <n v="0.15400000000000003"/>
    <n v="0.30380000000000001"/>
  </r>
  <r>
    <x v="4"/>
    <x v="4"/>
    <x v="12"/>
    <x v="6"/>
    <x v="34"/>
    <x v="10"/>
    <n v="0.35880000000000001"/>
    <n v="0.14949999999999999"/>
    <n v="0.20930000000000001"/>
  </r>
  <r>
    <x v="4"/>
    <x v="4"/>
    <x v="12"/>
    <x v="6"/>
    <x v="35"/>
    <x v="11"/>
    <n v="0.3276"/>
    <n v="0.12720000000000001"/>
    <n v="0.20039999999999999"/>
  </r>
  <r>
    <x v="4"/>
    <x v="4"/>
    <x v="12"/>
    <x v="6"/>
    <x v="24"/>
    <x v="0"/>
    <n v="6.4250999999999996"/>
    <n v="1.9683000000000002"/>
    <n v="4.4567999999999994"/>
  </r>
  <r>
    <x v="4"/>
    <x v="4"/>
    <x v="12"/>
    <x v="6"/>
    <x v="25"/>
    <x v="1"/>
    <n v="8.6394000000000002"/>
    <n v="3.3642000000000003"/>
    <n v="5.2751999999999999"/>
  </r>
  <r>
    <x v="4"/>
    <x v="4"/>
    <x v="12"/>
    <x v="6"/>
    <x v="26"/>
    <x v="2"/>
    <n v="11.5192"/>
    <n v="4.1040000000000001"/>
    <n v="7.4151999999999996"/>
  </r>
  <r>
    <x v="4"/>
    <x v="4"/>
    <x v="12"/>
    <x v="6"/>
    <x v="27"/>
    <x v="3"/>
    <n v="7.4536000000000007"/>
    <n v="4.2336000000000009"/>
    <n v="3.2199999999999998"/>
  </r>
  <r>
    <x v="4"/>
    <x v="4"/>
    <x v="12"/>
    <x v="6"/>
    <x v="28"/>
    <x v="4"/>
    <n v="7.1873999999999993"/>
    <n v="2.754"/>
    <n v="4.4333999999999989"/>
  </r>
  <r>
    <x v="4"/>
    <x v="4"/>
    <x v="12"/>
    <x v="6"/>
    <x v="29"/>
    <x v="5"/>
    <n v="7.7863500000000005"/>
    <n v="4.0014000000000003"/>
    <n v="3.7849500000000003"/>
  </r>
  <r>
    <x v="4"/>
    <x v="4"/>
    <x v="12"/>
    <x v="6"/>
    <x v="30"/>
    <x v="6"/>
    <n v="5.6143999999999998"/>
    <n v="2.16"/>
    <n v="3.4543999999999997"/>
  </r>
  <r>
    <x v="4"/>
    <x v="4"/>
    <x v="12"/>
    <x v="6"/>
    <x v="31"/>
    <x v="7"/>
    <n v="4.5193500000000002"/>
    <n v="2.4786000000000001"/>
    <n v="2.0407500000000001"/>
  </r>
  <r>
    <x v="4"/>
    <x v="4"/>
    <x v="12"/>
    <x v="6"/>
    <x v="32"/>
    <x v="8"/>
    <n v="4.9005000000000001"/>
    <n v="2.3760000000000003"/>
    <n v="2.5244999999999997"/>
  </r>
  <r>
    <x v="4"/>
    <x v="4"/>
    <x v="12"/>
    <x v="6"/>
    <x v="33"/>
    <x v="9"/>
    <n v="9.4017000000000017"/>
    <n v="4.0068000000000001"/>
    <n v="5.3949000000000016"/>
  </r>
  <r>
    <x v="4"/>
    <x v="4"/>
    <x v="12"/>
    <x v="6"/>
    <x v="34"/>
    <x v="10"/>
    <n v="8.3369"/>
    <n v="3.5802000000000005"/>
    <n v="4.7566999999999995"/>
  </r>
  <r>
    <x v="4"/>
    <x v="4"/>
    <x v="12"/>
    <x v="6"/>
    <x v="35"/>
    <x v="11"/>
    <n v="7.1873999999999993"/>
    <n v="3.6612"/>
    <n v="3.5261999999999993"/>
  </r>
  <r>
    <x v="4"/>
    <x v="4"/>
    <x v="12"/>
    <x v="6"/>
    <x v="24"/>
    <x v="0"/>
    <n v="5.04495"/>
    <n v="1.5147000000000002"/>
    <n v="3.5302499999999997"/>
  </r>
  <r>
    <x v="4"/>
    <x v="4"/>
    <x v="12"/>
    <x v="6"/>
    <x v="25"/>
    <x v="1"/>
    <n v="5.6560000000000006"/>
    <n v="2.3331"/>
    <n v="3.3229000000000006"/>
  </r>
  <r>
    <x v="4"/>
    <x v="4"/>
    <x v="12"/>
    <x v="6"/>
    <x v="26"/>
    <x v="2"/>
    <n v="9.2919999999999998"/>
    <n v="2.4024000000000001"/>
    <n v="6.8895999999999997"/>
  </r>
  <r>
    <x v="4"/>
    <x v="4"/>
    <x v="12"/>
    <x v="6"/>
    <x v="27"/>
    <x v="3"/>
    <n v="7.1407000000000007"/>
    <n v="1.9865999999999999"/>
    <n v="5.1541000000000006"/>
  </r>
  <r>
    <x v="4"/>
    <x v="4"/>
    <x v="12"/>
    <x v="6"/>
    <x v="28"/>
    <x v="4"/>
    <n v="5.1510000000000007"/>
    <n v="2.2967999999999997"/>
    <n v="2.854200000000001"/>
  </r>
  <r>
    <x v="4"/>
    <x v="4"/>
    <x v="12"/>
    <x v="6"/>
    <x v="29"/>
    <x v="5"/>
    <n v="6.7619500000000006"/>
    <n v="1.9305000000000001"/>
    <n v="4.8314500000000002"/>
  </r>
  <r>
    <x v="4"/>
    <x v="4"/>
    <x v="12"/>
    <x v="6"/>
    <x v="30"/>
    <x v="6"/>
    <n v="4.4844000000000008"/>
    <n v="1.254"/>
    <n v="3.2304000000000008"/>
  </r>
  <r>
    <x v="4"/>
    <x v="4"/>
    <x v="12"/>
    <x v="6"/>
    <x v="31"/>
    <x v="7"/>
    <n v="5.3176499999999995"/>
    <n v="1.5889500000000003"/>
    <n v="3.728699999999999"/>
  </r>
  <r>
    <x v="4"/>
    <x v="4"/>
    <x v="12"/>
    <x v="6"/>
    <x v="32"/>
    <x v="8"/>
    <n v="4.8984999999999994"/>
    <n v="1.617"/>
    <n v="3.2814999999999994"/>
  </r>
  <r>
    <x v="4"/>
    <x v="4"/>
    <x v="12"/>
    <x v="6"/>
    <x v="33"/>
    <x v="9"/>
    <n v="7.1407000000000007"/>
    <n v="2.5872000000000002"/>
    <n v="4.5535000000000005"/>
  </r>
  <r>
    <x v="4"/>
    <x v="4"/>
    <x v="12"/>
    <x v="6"/>
    <x v="34"/>
    <x v="10"/>
    <n v="5.2520000000000007"/>
    <n v="2.5096499999999997"/>
    <n v="2.742350000000001"/>
  </r>
  <r>
    <x v="4"/>
    <x v="4"/>
    <x v="12"/>
    <x v="6"/>
    <x v="35"/>
    <x v="11"/>
    <n v="5.2722000000000007"/>
    <n v="2.1978"/>
    <n v="3.0744000000000007"/>
  </r>
  <r>
    <x v="4"/>
    <x v="4"/>
    <x v="12"/>
    <x v="6"/>
    <x v="24"/>
    <x v="0"/>
    <n v="2.3544000000000005"/>
    <n v="1.0620000000000001"/>
    <n v="1.2924000000000004"/>
  </r>
  <r>
    <x v="4"/>
    <x v="4"/>
    <x v="12"/>
    <x v="6"/>
    <x v="25"/>
    <x v="1"/>
    <n v="2.8895999999999997"/>
    <n v="1.5820000000000001"/>
    <n v="1.3075999999999997"/>
  </r>
  <r>
    <x v="4"/>
    <x v="4"/>
    <x v="12"/>
    <x v="6"/>
    <x v="26"/>
    <x v="2"/>
    <n v="3.456"/>
    <n v="1.7280000000000002"/>
    <n v="1.7279999999999998"/>
  </r>
  <r>
    <x v="4"/>
    <x v="4"/>
    <x v="12"/>
    <x v="6"/>
    <x v="27"/>
    <x v="3"/>
    <n v="3.7967999999999993"/>
    <n v="1.6240000000000001"/>
    <n v="2.1727999999999992"/>
  </r>
  <r>
    <x v="4"/>
    <x v="4"/>
    <x v="12"/>
    <x v="6"/>
    <x v="28"/>
    <x v="4"/>
    <n v="3.456"/>
    <n v="1.3919999999999999"/>
    <n v="2.0640000000000001"/>
  </r>
  <r>
    <x v="4"/>
    <x v="4"/>
    <x v="12"/>
    <x v="6"/>
    <x v="29"/>
    <x v="5"/>
    <n v="3.3072000000000004"/>
    <n v="1.5209999999999999"/>
    <n v="1.7862000000000005"/>
  </r>
  <r>
    <x v="4"/>
    <x v="4"/>
    <x v="12"/>
    <x v="6"/>
    <x v="30"/>
    <x v="6"/>
    <n v="1.92"/>
    <n v="0.88000000000000012"/>
    <n v="1.0399999999999998"/>
  </r>
  <r>
    <x v="4"/>
    <x v="4"/>
    <x v="12"/>
    <x v="6"/>
    <x v="31"/>
    <x v="7"/>
    <n v="2.484"/>
    <n v="0.78300000000000003"/>
    <n v="1.7010000000000001"/>
  </r>
  <r>
    <x v="4"/>
    <x v="4"/>
    <x v="12"/>
    <x v="6"/>
    <x v="32"/>
    <x v="8"/>
    <n v="2.2080000000000002"/>
    <n v="1.08"/>
    <n v="1.1280000000000001"/>
  </r>
  <r>
    <x v="4"/>
    <x v="4"/>
    <x v="12"/>
    <x v="6"/>
    <x v="33"/>
    <x v="9"/>
    <n v="3.6960000000000002"/>
    <n v="1.1760000000000002"/>
    <n v="2.52"/>
  </r>
  <r>
    <x v="4"/>
    <x v="4"/>
    <x v="12"/>
    <x v="6"/>
    <x v="34"/>
    <x v="10"/>
    <n v="3.12"/>
    <n v="1.3910000000000002"/>
    <n v="1.7289999999999999"/>
  </r>
  <r>
    <x v="4"/>
    <x v="4"/>
    <x v="12"/>
    <x v="6"/>
    <x v="35"/>
    <x v="11"/>
    <n v="3.1104000000000003"/>
    <n v="1.2"/>
    <n v="1.9104000000000003"/>
  </r>
  <r>
    <x v="0"/>
    <x v="0"/>
    <x v="13"/>
    <x v="0"/>
    <x v="24"/>
    <x v="0"/>
    <n v="48.935250000000003"/>
    <n v="24.951599999999999"/>
    <n v="23.983650000000004"/>
  </r>
  <r>
    <x v="0"/>
    <x v="0"/>
    <x v="13"/>
    <x v="0"/>
    <x v="25"/>
    <x v="1"/>
    <n v="81.140500000000003"/>
    <n v="39.148199999999996"/>
    <n v="41.992300000000007"/>
  </r>
  <r>
    <x v="0"/>
    <x v="0"/>
    <x v="13"/>
    <x v="0"/>
    <x v="26"/>
    <x v="2"/>
    <n v="99.424000000000007"/>
    <n v="38.24"/>
    <n v="61.184000000000005"/>
  </r>
  <r>
    <x v="0"/>
    <x v="0"/>
    <x v="13"/>
    <x v="0"/>
    <x v="27"/>
    <x v="3"/>
    <n v="89.505500000000012"/>
    <n v="33.794600000000003"/>
    <n v="55.710900000000009"/>
  </r>
  <r>
    <x v="0"/>
    <x v="0"/>
    <x v="13"/>
    <x v="0"/>
    <x v="28"/>
    <x v="4"/>
    <n v="63.813000000000002"/>
    <n v="25.525200000000002"/>
    <n v="38.287800000000004"/>
  </r>
  <r>
    <x v="0"/>
    <x v="0"/>
    <x v="13"/>
    <x v="0"/>
    <x v="29"/>
    <x v="5"/>
    <n v="91.656499999999994"/>
    <n v="34.798400000000001"/>
    <n v="56.858099999999993"/>
  </r>
  <r>
    <x v="0"/>
    <x v="0"/>
    <x v="13"/>
    <x v="0"/>
    <x v="30"/>
    <x v="6"/>
    <n v="42.064000000000007"/>
    <n v="19.502400000000002"/>
    <n v="22.561600000000006"/>
  </r>
  <r>
    <x v="0"/>
    <x v="0"/>
    <x v="13"/>
    <x v="0"/>
    <x v="31"/>
    <x v="7"/>
    <n v="59.690250000000006"/>
    <n v="21.294900000000002"/>
    <n v="38.395350000000008"/>
  </r>
  <r>
    <x v="0"/>
    <x v="0"/>
    <x v="13"/>
    <x v="0"/>
    <x v="32"/>
    <x v="8"/>
    <n v="56.762499999999996"/>
    <n v="22.944000000000003"/>
    <n v="33.818499999999993"/>
  </r>
  <r>
    <x v="0"/>
    <x v="0"/>
    <x v="13"/>
    <x v="0"/>
    <x v="33"/>
    <x v="9"/>
    <n v="95.361000000000004"/>
    <n v="34.463799999999999"/>
    <n v="60.897200000000005"/>
  </r>
  <r>
    <x v="0"/>
    <x v="0"/>
    <x v="13"/>
    <x v="0"/>
    <x v="34"/>
    <x v="10"/>
    <n v="86.996000000000009"/>
    <n v="32.002099999999999"/>
    <n v="54.993900000000011"/>
  </r>
  <r>
    <x v="0"/>
    <x v="0"/>
    <x v="13"/>
    <x v="0"/>
    <x v="35"/>
    <x v="11"/>
    <n v="86.04"/>
    <n v="33.842399999999998"/>
    <n v="52.197600000000008"/>
  </r>
  <r>
    <x v="0"/>
    <x v="0"/>
    <x v="13"/>
    <x v="1"/>
    <x v="24"/>
    <x v="0"/>
    <n v="33.344999999999999"/>
    <n v="31.730399999999999"/>
    <n v="1.6145999999999994"/>
  </r>
  <r>
    <x v="0"/>
    <x v="0"/>
    <x v="13"/>
    <x v="1"/>
    <x v="25"/>
    <x v="1"/>
    <n v="57.876000000000005"/>
    <n v="49.795199999999994"/>
    <n v="8.0808000000000106"/>
  </r>
  <r>
    <x v="0"/>
    <x v="0"/>
    <x v="13"/>
    <x v="1"/>
    <x v="26"/>
    <x v="2"/>
    <n v="59.279999999999994"/>
    <n v="54.912000000000006"/>
    <n v="4.3679999999999879"/>
  </r>
  <r>
    <x v="0"/>
    <x v="0"/>
    <x v="13"/>
    <x v="1"/>
    <x v="27"/>
    <x v="3"/>
    <n v="61.152000000000008"/>
    <n v="34.944000000000003"/>
    <n v="26.208000000000006"/>
  </r>
  <r>
    <x v="0"/>
    <x v="0"/>
    <x v="13"/>
    <x v="1"/>
    <x v="28"/>
    <x v="4"/>
    <n v="50.076000000000008"/>
    <n v="40.435200000000002"/>
    <n v="9.6408000000000058"/>
  </r>
  <r>
    <x v="0"/>
    <x v="0"/>
    <x v="13"/>
    <x v="1"/>
    <x v="29"/>
    <x v="5"/>
    <n v="44.616"/>
    <n v="40.154400000000003"/>
    <n v="4.4615999999999971"/>
  </r>
  <r>
    <x v="0"/>
    <x v="0"/>
    <x v="13"/>
    <x v="1"/>
    <x v="30"/>
    <x v="6"/>
    <n v="24.96"/>
    <n v="26.707200000000004"/>
    <n v="-1.747200000000003"/>
  </r>
  <r>
    <x v="0"/>
    <x v="0"/>
    <x v="13"/>
    <x v="1"/>
    <x v="31"/>
    <x v="7"/>
    <n v="34.749000000000002"/>
    <n v="29.764800000000005"/>
    <n v="4.9841999999999977"/>
  </r>
  <r>
    <x v="0"/>
    <x v="0"/>
    <x v="13"/>
    <x v="1"/>
    <x v="32"/>
    <x v="8"/>
    <n v="36.270000000000003"/>
    <n v="29.639999999999997"/>
    <n v="6.6300000000000061"/>
  </r>
  <r>
    <x v="0"/>
    <x v="0"/>
    <x v="13"/>
    <x v="1"/>
    <x v="33"/>
    <x v="9"/>
    <n v="65.52"/>
    <n v="35.817599999999999"/>
    <n v="29.702399999999997"/>
  </r>
  <r>
    <x v="0"/>
    <x v="0"/>
    <x v="13"/>
    <x v="1"/>
    <x v="34"/>
    <x v="10"/>
    <n v="56.784000000000006"/>
    <n v="33.2592"/>
    <n v="23.524800000000006"/>
  </r>
  <r>
    <x v="0"/>
    <x v="0"/>
    <x v="13"/>
    <x v="1"/>
    <x v="35"/>
    <x v="11"/>
    <n v="53.82"/>
    <n v="42.307199999999995"/>
    <n v="11.512800000000006"/>
  </r>
  <r>
    <x v="0"/>
    <x v="0"/>
    <x v="13"/>
    <x v="2"/>
    <x v="24"/>
    <x v="0"/>
    <n v="19.756799999999998"/>
    <n v="12.71025"/>
    <n v="7.0465499999999981"/>
  </r>
  <r>
    <x v="0"/>
    <x v="0"/>
    <x v="13"/>
    <x v="2"/>
    <x v="25"/>
    <x v="1"/>
    <n v="34.182400000000001"/>
    <n v="19.018300000000004"/>
    <n v="15.164099999999998"/>
  </r>
  <r>
    <x v="0"/>
    <x v="0"/>
    <x v="13"/>
    <x v="2"/>
    <x v="26"/>
    <x v="2"/>
    <n v="42.291200000000003"/>
    <n v="21.089600000000001"/>
    <n v="21.201600000000003"/>
  </r>
  <r>
    <x v="0"/>
    <x v="0"/>
    <x v="13"/>
    <x v="2"/>
    <x v="27"/>
    <x v="3"/>
    <n v="37.318399999999997"/>
    <n v="15.628900000000002"/>
    <n v="21.689499999999995"/>
  </r>
  <r>
    <x v="0"/>
    <x v="0"/>
    <x v="13"/>
    <x v="2"/>
    <x v="28"/>
    <x v="4"/>
    <n v="31.987199999999998"/>
    <n v="16.301400000000001"/>
    <n v="15.685799999999997"/>
  </r>
  <r>
    <x v="0"/>
    <x v="0"/>
    <x v="13"/>
    <x v="2"/>
    <x v="29"/>
    <x v="5"/>
    <n v="28.246400000000001"/>
    <n v="17.135300000000001"/>
    <n v="11.1111"/>
  </r>
  <r>
    <x v="0"/>
    <x v="0"/>
    <x v="13"/>
    <x v="2"/>
    <x v="30"/>
    <x v="6"/>
    <n v="18.278400000000001"/>
    <n v="8.9307999999999996"/>
    <n v="9.3476000000000017"/>
  </r>
  <r>
    <x v="0"/>
    <x v="0"/>
    <x v="13"/>
    <x v="2"/>
    <x v="31"/>
    <x v="7"/>
    <n v="20.361599999999999"/>
    <n v="10.04715"/>
    <n v="10.314449999999999"/>
  </r>
  <r>
    <x v="0"/>
    <x v="0"/>
    <x v="13"/>
    <x v="2"/>
    <x v="32"/>
    <x v="8"/>
    <n v="26.208000000000002"/>
    <n v="14.660500000000003"/>
    <n v="11.547499999999999"/>
  </r>
  <r>
    <x v="0"/>
    <x v="0"/>
    <x v="13"/>
    <x v="2"/>
    <x v="33"/>
    <x v="9"/>
    <n v="29.791999999999998"/>
    <n v="17.323600000000003"/>
    <n v="12.468399999999995"/>
  </r>
  <r>
    <x v="0"/>
    <x v="0"/>
    <x v="13"/>
    <x v="2"/>
    <x v="34"/>
    <x v="10"/>
    <n v="27.955200000000001"/>
    <n v="18.009550000000001"/>
    <n v="9.9456500000000005"/>
  </r>
  <r>
    <x v="0"/>
    <x v="0"/>
    <x v="13"/>
    <x v="2"/>
    <x v="35"/>
    <x v="11"/>
    <n v="21.7728"/>
    <n v="19.045200000000001"/>
    <n v="2.7275999999999989"/>
  </r>
  <r>
    <x v="0"/>
    <x v="0"/>
    <x v="13"/>
    <x v="3"/>
    <x v="24"/>
    <x v="0"/>
    <n v="39.744000000000007"/>
    <n v="20.908800000000003"/>
    <n v="18.835200000000004"/>
  </r>
  <r>
    <x v="0"/>
    <x v="0"/>
    <x v="13"/>
    <x v="3"/>
    <x v="25"/>
    <x v="1"/>
    <n v="77.28"/>
    <n v="34.0032"/>
    <n v="43.276800000000001"/>
  </r>
  <r>
    <x v="0"/>
    <x v="0"/>
    <x v="13"/>
    <x v="3"/>
    <x v="26"/>
    <x v="2"/>
    <n v="70.656000000000006"/>
    <n v="48.153599999999997"/>
    <n v="22.502400000000009"/>
  </r>
  <r>
    <x v="0"/>
    <x v="0"/>
    <x v="13"/>
    <x v="3"/>
    <x v="27"/>
    <x v="3"/>
    <n v="66.528000000000006"/>
    <n v="36.590400000000002"/>
    <n v="29.937600000000003"/>
  </r>
  <r>
    <x v="0"/>
    <x v="0"/>
    <x v="13"/>
    <x v="3"/>
    <x v="28"/>
    <x v="4"/>
    <n v="54.143999999999998"/>
    <n v="38.015999999999998"/>
    <n v="16.128"/>
  </r>
  <r>
    <x v="0"/>
    <x v="0"/>
    <x v="13"/>
    <x v="3"/>
    <x v="29"/>
    <x v="5"/>
    <n v="74.88"/>
    <n v="37.752000000000002"/>
    <n v="37.127999999999993"/>
  </r>
  <r>
    <x v="0"/>
    <x v="0"/>
    <x v="13"/>
    <x v="3"/>
    <x v="30"/>
    <x v="6"/>
    <n v="38.015999999999998"/>
    <n v="24.076799999999999"/>
    <n v="13.9392"/>
  </r>
  <r>
    <x v="0"/>
    <x v="0"/>
    <x v="13"/>
    <x v="3"/>
    <x v="31"/>
    <x v="7"/>
    <n v="51.84"/>
    <n v="25.185600000000004"/>
    <n v="26.654399999999999"/>
  </r>
  <r>
    <x v="0"/>
    <x v="0"/>
    <x v="13"/>
    <x v="3"/>
    <x v="32"/>
    <x v="8"/>
    <n v="44.64"/>
    <n v="23.76"/>
    <n v="20.88"/>
  </r>
  <r>
    <x v="0"/>
    <x v="0"/>
    <x v="13"/>
    <x v="3"/>
    <x v="33"/>
    <x v="9"/>
    <n v="62.496000000000009"/>
    <n v="33.633600000000001"/>
    <n v="28.862400000000008"/>
  </r>
  <r>
    <x v="0"/>
    <x v="0"/>
    <x v="13"/>
    <x v="3"/>
    <x v="34"/>
    <x v="10"/>
    <n v="65.52"/>
    <n v="39.467999999999996"/>
    <n v="26.052"/>
  </r>
  <r>
    <x v="0"/>
    <x v="0"/>
    <x v="13"/>
    <x v="3"/>
    <x v="35"/>
    <x v="11"/>
    <n v="57.6"/>
    <n v="37.065599999999996"/>
    <n v="20.534400000000005"/>
  </r>
  <r>
    <x v="0"/>
    <x v="0"/>
    <x v="13"/>
    <x v="4"/>
    <x v="24"/>
    <x v="0"/>
    <n v="38.001599999999996"/>
    <n v="29.5425"/>
    <n v="8.4590999999999958"/>
  </r>
  <r>
    <x v="0"/>
    <x v="0"/>
    <x v="13"/>
    <x v="4"/>
    <x v="25"/>
    <x v="1"/>
    <n v="72.755200000000016"/>
    <n v="45.5"/>
    <n v="27.255200000000016"/>
  </r>
  <r>
    <x v="0"/>
    <x v="0"/>
    <x v="13"/>
    <x v="4"/>
    <x v="26"/>
    <x v="2"/>
    <n v="67.558399999999992"/>
    <n v="52"/>
    <n v="15.558399999999992"/>
  </r>
  <r>
    <x v="0"/>
    <x v="0"/>
    <x v="13"/>
    <x v="4"/>
    <x v="27"/>
    <x v="3"/>
    <n v="51.968000000000011"/>
    <n v="50.505000000000003"/>
    <n v="1.4630000000000081"/>
  </r>
  <r>
    <x v="0"/>
    <x v="0"/>
    <x v="13"/>
    <x v="4"/>
    <x v="28"/>
    <x v="4"/>
    <n v="48.998399999999997"/>
    <n v="44.849999999999994"/>
    <n v="4.1484000000000023"/>
  </r>
  <r>
    <x v="0"/>
    <x v="0"/>
    <x v="13"/>
    <x v="4"/>
    <x v="29"/>
    <x v="5"/>
    <n v="51.271999999999998"/>
    <n v="47.320000000000007"/>
    <n v="3.9519999999999911"/>
  </r>
  <r>
    <x v="0"/>
    <x v="0"/>
    <x v="13"/>
    <x v="4"/>
    <x v="30"/>
    <x v="6"/>
    <n v="36.748799999999996"/>
    <n v="23.66"/>
    <n v="13.088799999999996"/>
  </r>
  <r>
    <x v="0"/>
    <x v="0"/>
    <x v="13"/>
    <x v="4"/>
    <x v="31"/>
    <x v="7"/>
    <n v="43.430399999999999"/>
    <n v="27.787499999999998"/>
    <n v="15.642900000000001"/>
  </r>
  <r>
    <x v="0"/>
    <x v="0"/>
    <x v="13"/>
    <x v="4"/>
    <x v="32"/>
    <x v="8"/>
    <n v="52.895999999999994"/>
    <n v="30.225000000000001"/>
    <n v="22.670999999999992"/>
  </r>
  <r>
    <x v="0"/>
    <x v="0"/>
    <x v="13"/>
    <x v="4"/>
    <x v="33"/>
    <x v="9"/>
    <n v="64.310400000000001"/>
    <n v="53.234999999999999"/>
    <n v="11.075400000000002"/>
  </r>
  <r>
    <x v="0"/>
    <x v="0"/>
    <x v="13"/>
    <x v="4"/>
    <x v="34"/>
    <x v="10"/>
    <n v="68.764799999999994"/>
    <n v="41.827500000000001"/>
    <n v="26.937299999999993"/>
  </r>
  <r>
    <x v="0"/>
    <x v="0"/>
    <x v="13"/>
    <x v="4"/>
    <x v="35"/>
    <x v="11"/>
    <n v="64.588799999999992"/>
    <n v="33.15"/>
    <n v="31.438799999999993"/>
  </r>
  <r>
    <x v="0"/>
    <x v="0"/>
    <x v="13"/>
    <x v="5"/>
    <x v="24"/>
    <x v="0"/>
    <n v="21.976199999999999"/>
    <n v="10.973700000000001"/>
    <n v="11.002499999999998"/>
  </r>
  <r>
    <x v="0"/>
    <x v="0"/>
    <x v="13"/>
    <x v="5"/>
    <x v="25"/>
    <x v="1"/>
    <n v="34.185199999999995"/>
    <n v="17.262"/>
    <n v="16.923199999999994"/>
  </r>
  <r>
    <x v="0"/>
    <x v="0"/>
    <x v="13"/>
    <x v="5"/>
    <x v="26"/>
    <x v="2"/>
    <n v="27.280800000000003"/>
    <n v="22.796800000000001"/>
    <n v="4.4840000000000018"/>
  </r>
  <r>
    <x v="0"/>
    <x v="0"/>
    <x v="13"/>
    <x v="5"/>
    <x v="27"/>
    <x v="3"/>
    <n v="25.049499999999998"/>
    <n v="19.947199999999999"/>
    <n v="5.1022999999999996"/>
  </r>
  <r>
    <x v="0"/>
    <x v="0"/>
    <x v="13"/>
    <x v="5"/>
    <x v="28"/>
    <x v="4"/>
    <n v="27.786000000000005"/>
    <n v="18.577200000000001"/>
    <n v="9.2088000000000036"/>
  </r>
  <r>
    <x v="0"/>
    <x v="0"/>
    <x v="13"/>
    <x v="5"/>
    <x v="29"/>
    <x v="5"/>
    <n v="25.175800000000002"/>
    <n v="15.316599999999999"/>
    <n v="9.8592000000000031"/>
  </r>
  <r>
    <x v="0"/>
    <x v="0"/>
    <x v="13"/>
    <x v="5"/>
    <x v="30"/>
    <x v="6"/>
    <n v="16.84"/>
    <n v="11.727200000000002"/>
    <n v="5.1127999999999982"/>
  </r>
  <r>
    <x v="0"/>
    <x v="0"/>
    <x v="13"/>
    <x v="5"/>
    <x v="31"/>
    <x v="7"/>
    <n v="18.566099999999999"/>
    <n v="13.563000000000001"/>
    <n v="5.0030999999999981"/>
  </r>
  <r>
    <x v="0"/>
    <x v="0"/>
    <x v="13"/>
    <x v="5"/>
    <x v="32"/>
    <x v="8"/>
    <n v="18.945"/>
    <n v="12.467000000000001"/>
    <n v="6.4779999999999998"/>
  </r>
  <r>
    <x v="0"/>
    <x v="0"/>
    <x v="13"/>
    <x v="5"/>
    <x v="33"/>
    <x v="9"/>
    <n v="32.122300000000003"/>
    <n v="16.303000000000001"/>
    <n v="15.819300000000002"/>
  </r>
  <r>
    <x v="0"/>
    <x v="0"/>
    <x v="13"/>
    <x v="5"/>
    <x v="34"/>
    <x v="10"/>
    <n v="25.723099999999999"/>
    <n v="16.029"/>
    <n v="9.6940999999999988"/>
  </r>
  <r>
    <x v="0"/>
    <x v="0"/>
    <x v="13"/>
    <x v="5"/>
    <x v="35"/>
    <x v="11"/>
    <n v="26.017800000000001"/>
    <n v="16.604400000000002"/>
    <n v="9.4133999999999993"/>
  </r>
  <r>
    <x v="0"/>
    <x v="0"/>
    <x v="13"/>
    <x v="6"/>
    <x v="24"/>
    <x v="0"/>
    <n v="3.5045999999999999"/>
    <n v="0.84599999999999997"/>
    <n v="2.6585999999999999"/>
  </r>
  <r>
    <x v="0"/>
    <x v="0"/>
    <x v="13"/>
    <x v="6"/>
    <x v="25"/>
    <x v="1"/>
    <n v="5.2205999999999992"/>
    <n v="1.2460000000000002"/>
    <n v="3.9745999999999988"/>
  </r>
  <r>
    <x v="0"/>
    <x v="0"/>
    <x v="13"/>
    <x v="6"/>
    <x v="26"/>
    <x v="2"/>
    <n v="5.8080000000000007"/>
    <n v="1.6800000000000002"/>
    <n v="4.1280000000000001"/>
  </r>
  <r>
    <x v="0"/>
    <x v="0"/>
    <x v="13"/>
    <x v="6"/>
    <x v="27"/>
    <x v="3"/>
    <n v="5.4054000000000002"/>
    <n v="1.6660000000000001"/>
    <n v="3.7393999999999998"/>
  </r>
  <r>
    <x v="0"/>
    <x v="0"/>
    <x v="13"/>
    <x v="6"/>
    <x v="28"/>
    <x v="4"/>
    <n v="3.6828000000000003"/>
    <n v="1.272"/>
    <n v="2.4108000000000001"/>
  </r>
  <r>
    <x v="0"/>
    <x v="0"/>
    <x v="13"/>
    <x v="6"/>
    <x v="29"/>
    <x v="5"/>
    <n v="4.6761000000000008"/>
    <n v="1.3650000000000002"/>
    <n v="3.3111000000000006"/>
  </r>
  <r>
    <x v="0"/>
    <x v="0"/>
    <x v="13"/>
    <x v="6"/>
    <x v="30"/>
    <x v="6"/>
    <n v="3.1680000000000001"/>
    <n v="0.66400000000000003"/>
    <n v="2.504"/>
  </r>
  <r>
    <x v="0"/>
    <x v="0"/>
    <x v="13"/>
    <x v="6"/>
    <x v="31"/>
    <x v="7"/>
    <n v="2.5542000000000002"/>
    <n v="0.92700000000000005"/>
    <n v="1.6272000000000002"/>
  </r>
  <r>
    <x v="0"/>
    <x v="0"/>
    <x v="13"/>
    <x v="6"/>
    <x v="32"/>
    <x v="8"/>
    <n v="3.6960000000000006"/>
    <n v="1.02"/>
    <n v="2.6760000000000006"/>
  </r>
  <r>
    <x v="0"/>
    <x v="0"/>
    <x v="13"/>
    <x v="6"/>
    <x v="33"/>
    <x v="9"/>
    <n v="4.5275999999999996"/>
    <n v="1.3440000000000001"/>
    <n v="3.1835999999999993"/>
  </r>
  <r>
    <x v="0"/>
    <x v="0"/>
    <x v="13"/>
    <x v="6"/>
    <x v="34"/>
    <x v="10"/>
    <n v="4.2470999999999997"/>
    <n v="1.131"/>
    <n v="3.1160999999999994"/>
  </r>
  <r>
    <x v="0"/>
    <x v="0"/>
    <x v="13"/>
    <x v="6"/>
    <x v="35"/>
    <x v="11"/>
    <n v="3.7223999999999999"/>
    <n v="1.224"/>
    <n v="2.4984000000000002"/>
  </r>
  <r>
    <x v="0"/>
    <x v="0"/>
    <x v="13"/>
    <x v="6"/>
    <x v="24"/>
    <x v="0"/>
    <n v="2.2419000000000002"/>
    <n v="0.80369999999999997"/>
    <n v="1.4382000000000001"/>
  </r>
  <r>
    <x v="0"/>
    <x v="0"/>
    <x v="13"/>
    <x v="6"/>
    <x v="25"/>
    <x v="1"/>
    <n v="4.0438999999999998"/>
    <n v="1.4231000000000003"/>
    <n v="2.6207999999999996"/>
  </r>
  <r>
    <x v="0"/>
    <x v="0"/>
    <x v="13"/>
    <x v="6"/>
    <x v="26"/>
    <x v="2"/>
    <n v="3.9008000000000003"/>
    <n v="1.3680000000000001"/>
    <n v="2.5327999999999999"/>
  </r>
  <r>
    <x v="0"/>
    <x v="0"/>
    <x v="13"/>
    <x v="6"/>
    <x v="27"/>
    <x v="3"/>
    <n v="4.0068000000000001"/>
    <n v="1.4497000000000002"/>
    <n v="2.5571000000000002"/>
  </r>
  <r>
    <x v="0"/>
    <x v="0"/>
    <x v="13"/>
    <x v="6"/>
    <x v="28"/>
    <x v="4"/>
    <n v="3.2754000000000003"/>
    <n v="1.083"/>
    <n v="2.1924000000000001"/>
  </r>
  <r>
    <x v="0"/>
    <x v="0"/>
    <x v="13"/>
    <x v="6"/>
    <x v="29"/>
    <x v="5"/>
    <n v="3.6517000000000004"/>
    <n v="1.4326000000000001"/>
    <n v="2.2191000000000001"/>
  </r>
  <r>
    <x v="0"/>
    <x v="0"/>
    <x v="13"/>
    <x v="6"/>
    <x v="30"/>
    <x v="6"/>
    <n v="1.8656000000000001"/>
    <n v="0.82840000000000003"/>
    <n v="1.0372000000000001"/>
  </r>
  <r>
    <x v="0"/>
    <x v="0"/>
    <x v="13"/>
    <x v="6"/>
    <x v="31"/>
    <x v="7"/>
    <n v="2.6712000000000007"/>
    <n v="0.68400000000000005"/>
    <n v="1.9872000000000005"/>
  </r>
  <r>
    <x v="0"/>
    <x v="0"/>
    <x v="13"/>
    <x v="6"/>
    <x v="32"/>
    <x v="8"/>
    <n v="2.1729999999999996"/>
    <n v="0.87400000000000011"/>
    <n v="1.2989999999999995"/>
  </r>
  <r>
    <x v="0"/>
    <x v="0"/>
    <x v="13"/>
    <x v="6"/>
    <x v="33"/>
    <x v="9"/>
    <n v="4.4148999999999994"/>
    <n v="1.33"/>
    <n v="3.0848999999999993"/>
  </r>
  <r>
    <x v="0"/>
    <x v="0"/>
    <x v="13"/>
    <x v="6"/>
    <x v="34"/>
    <x v="10"/>
    <n v="4.0995499999999998"/>
    <n v="1.3338000000000001"/>
    <n v="2.7657499999999997"/>
  </r>
  <r>
    <x v="0"/>
    <x v="0"/>
    <x v="13"/>
    <x v="6"/>
    <x v="35"/>
    <x v="11"/>
    <n v="3.4026000000000005"/>
    <n v="1.0602000000000003"/>
    <n v="2.3424000000000005"/>
  </r>
  <r>
    <x v="0"/>
    <x v="0"/>
    <x v="13"/>
    <x v="6"/>
    <x v="24"/>
    <x v="0"/>
    <n v="0.19350000000000001"/>
    <n v="7.4699999999999989E-2"/>
    <n v="0.11880000000000002"/>
  </r>
  <r>
    <x v="0"/>
    <x v="0"/>
    <x v="13"/>
    <x v="6"/>
    <x v="25"/>
    <x v="1"/>
    <n v="0.31150000000000005"/>
    <n v="0.11200000000000002"/>
    <n v="0.19950000000000004"/>
  </r>
  <r>
    <x v="0"/>
    <x v="0"/>
    <x v="13"/>
    <x v="6"/>
    <x v="26"/>
    <x v="2"/>
    <n v="0.44800000000000006"/>
    <n v="0.18720000000000001"/>
    <n v="0.26080000000000003"/>
  </r>
  <r>
    <x v="0"/>
    <x v="0"/>
    <x v="13"/>
    <x v="6"/>
    <x v="27"/>
    <x v="3"/>
    <n v="0.37450000000000006"/>
    <n v="0.14420000000000002"/>
    <n v="0.23030000000000003"/>
  </r>
  <r>
    <x v="0"/>
    <x v="0"/>
    <x v="13"/>
    <x v="6"/>
    <x v="28"/>
    <x v="4"/>
    <n v="0.32100000000000001"/>
    <n v="0.13799999999999998"/>
    <n v="0.18300000000000002"/>
  </r>
  <r>
    <x v="0"/>
    <x v="0"/>
    <x v="13"/>
    <x v="6"/>
    <x v="29"/>
    <x v="5"/>
    <n v="0.35100000000000003"/>
    <n v="0.1313"/>
    <n v="0.21970000000000003"/>
  </r>
  <r>
    <x v="0"/>
    <x v="0"/>
    <x v="13"/>
    <x v="6"/>
    <x v="30"/>
    <x v="6"/>
    <n v="0.23799999999999999"/>
    <n v="9.6000000000000002E-2"/>
    <n v="0.14199999999999999"/>
  </r>
  <r>
    <x v="0"/>
    <x v="0"/>
    <x v="13"/>
    <x v="6"/>
    <x v="31"/>
    <x v="7"/>
    <n v="0.23175000000000001"/>
    <n v="8.0100000000000005E-2"/>
    <n v="0.15165000000000001"/>
  </r>
  <r>
    <x v="0"/>
    <x v="0"/>
    <x v="13"/>
    <x v="6"/>
    <x v="32"/>
    <x v="8"/>
    <n v="0.26500000000000001"/>
    <n v="0.11100000000000002"/>
    <n v="0.154"/>
  </r>
  <r>
    <x v="0"/>
    <x v="0"/>
    <x v="13"/>
    <x v="6"/>
    <x v="33"/>
    <x v="9"/>
    <n v="0.31500000000000006"/>
    <n v="0.15120000000000003"/>
    <n v="0.16380000000000003"/>
  </r>
  <r>
    <x v="0"/>
    <x v="0"/>
    <x v="13"/>
    <x v="6"/>
    <x v="34"/>
    <x v="10"/>
    <n v="0.26325000000000004"/>
    <n v="0.1313"/>
    <n v="0.13195000000000004"/>
  </r>
  <r>
    <x v="0"/>
    <x v="0"/>
    <x v="13"/>
    <x v="6"/>
    <x v="35"/>
    <x v="11"/>
    <n v="0.33"/>
    <n v="0.14279999999999998"/>
    <n v="0.18720000000000003"/>
  </r>
  <r>
    <x v="0"/>
    <x v="0"/>
    <x v="13"/>
    <x v="6"/>
    <x v="24"/>
    <x v="0"/>
    <n v="3.9240000000000004"/>
    <n v="2.0065500000000003"/>
    <n v="1.9174500000000001"/>
  </r>
  <r>
    <x v="0"/>
    <x v="0"/>
    <x v="13"/>
    <x v="6"/>
    <x v="25"/>
    <x v="1"/>
    <n v="7.0959000000000003"/>
    <n v="2.8812000000000002"/>
    <n v="4.2147000000000006"/>
  </r>
  <r>
    <x v="0"/>
    <x v="0"/>
    <x v="13"/>
    <x v="6"/>
    <x v="26"/>
    <x v="2"/>
    <n v="8.7200000000000006"/>
    <n v="3.5672000000000001"/>
    <n v="5.1528000000000009"/>
  </r>
  <r>
    <x v="0"/>
    <x v="0"/>
    <x v="13"/>
    <x v="6"/>
    <x v="27"/>
    <x v="3"/>
    <n v="8.6218999999999983"/>
    <n v="3.2585000000000002"/>
    <n v="5.3633999999999986"/>
  </r>
  <r>
    <x v="0"/>
    <x v="0"/>
    <x v="13"/>
    <x v="6"/>
    <x v="28"/>
    <x v="4"/>
    <n v="7.1940000000000008"/>
    <n v="2.6754000000000002"/>
    <n v="4.5186000000000011"/>
  </r>
  <r>
    <x v="0"/>
    <x v="0"/>
    <x v="13"/>
    <x v="6"/>
    <x v="29"/>
    <x v="5"/>
    <n v="6.1639499999999998"/>
    <n v="3.1850000000000001"/>
    <n v="2.9789499999999998"/>
  </r>
  <r>
    <x v="0"/>
    <x v="0"/>
    <x v="13"/>
    <x v="6"/>
    <x v="30"/>
    <x v="6"/>
    <n v="3.8368000000000002"/>
    <n v="1.5876000000000001"/>
    <n v="2.2492000000000001"/>
  </r>
  <r>
    <x v="0"/>
    <x v="0"/>
    <x v="13"/>
    <x v="6"/>
    <x v="31"/>
    <x v="7"/>
    <n v="5.7878999999999996"/>
    <n v="2.3373000000000004"/>
    <n v="3.4505999999999992"/>
  </r>
  <r>
    <x v="0"/>
    <x v="0"/>
    <x v="13"/>
    <x v="6"/>
    <x v="32"/>
    <x v="8"/>
    <n v="4.4145000000000003"/>
    <n v="2.0825"/>
    <n v="2.3320000000000003"/>
  </r>
  <r>
    <x v="0"/>
    <x v="0"/>
    <x v="13"/>
    <x v="6"/>
    <x v="33"/>
    <x v="9"/>
    <n v="7.9352"/>
    <n v="2.7440000000000002"/>
    <n v="5.1912000000000003"/>
  </r>
  <r>
    <x v="0"/>
    <x v="0"/>
    <x v="13"/>
    <x v="6"/>
    <x v="34"/>
    <x v="10"/>
    <n v="6.0222499999999997"/>
    <n v="3.21685"/>
    <n v="2.8053999999999997"/>
  </r>
  <r>
    <x v="0"/>
    <x v="0"/>
    <x v="13"/>
    <x v="6"/>
    <x v="35"/>
    <x v="11"/>
    <n v="6.6054000000000004"/>
    <n v="3.234"/>
    <n v="3.3714000000000004"/>
  </r>
  <r>
    <x v="0"/>
    <x v="0"/>
    <x v="13"/>
    <x v="6"/>
    <x v="24"/>
    <x v="0"/>
    <n v="3.4127999999999998"/>
    <n v="1.3337999999999999"/>
    <n v="2.0789999999999997"/>
  </r>
  <r>
    <x v="0"/>
    <x v="0"/>
    <x v="13"/>
    <x v="6"/>
    <x v="25"/>
    <x v="1"/>
    <n v="5.8065000000000007"/>
    <n v="1.6016000000000001"/>
    <n v="4.2049000000000003"/>
  </r>
  <r>
    <x v="0"/>
    <x v="0"/>
    <x v="13"/>
    <x v="6"/>
    <x v="26"/>
    <x v="2"/>
    <n v="6.9520000000000008"/>
    <n v="2.2256"/>
    <n v="4.7264000000000008"/>
  </r>
  <r>
    <x v="0"/>
    <x v="0"/>
    <x v="13"/>
    <x v="6"/>
    <x v="27"/>
    <x v="3"/>
    <n v="6.2488999999999999"/>
    <n v="1.9838000000000002"/>
    <n v="4.2650999999999994"/>
  </r>
  <r>
    <x v="0"/>
    <x v="0"/>
    <x v="13"/>
    <x v="6"/>
    <x v="28"/>
    <x v="4"/>
    <n v="5.4509999999999996"/>
    <n v="1.5132000000000001"/>
    <n v="3.9377999999999993"/>
  </r>
  <r>
    <x v="0"/>
    <x v="0"/>
    <x v="13"/>
    <x v="6"/>
    <x v="29"/>
    <x v="5"/>
    <n v="4.6728500000000004"/>
    <n v="1.4364999999999999"/>
    <n v="3.2363500000000007"/>
  </r>
  <r>
    <x v="0"/>
    <x v="0"/>
    <x v="13"/>
    <x v="6"/>
    <x v="30"/>
    <x v="6"/>
    <n v="2.7176"/>
    <n v="0.91520000000000001"/>
    <n v="1.8024"/>
  </r>
  <r>
    <x v="0"/>
    <x v="0"/>
    <x v="13"/>
    <x v="6"/>
    <x v="31"/>
    <x v="7"/>
    <n v="3.3061500000000001"/>
    <n v="1.1465999999999998"/>
    <n v="2.1595500000000003"/>
  </r>
  <r>
    <x v="0"/>
    <x v="0"/>
    <x v="13"/>
    <x v="6"/>
    <x v="32"/>
    <x v="8"/>
    <n v="3.6340000000000003"/>
    <n v="1.248"/>
    <n v="2.3860000000000001"/>
  </r>
  <r>
    <x v="0"/>
    <x v="0"/>
    <x v="13"/>
    <x v="6"/>
    <x v="33"/>
    <x v="9"/>
    <n v="6.0277000000000003"/>
    <n v="1.4560000000000002"/>
    <n v="4.5716999999999999"/>
  </r>
  <r>
    <x v="0"/>
    <x v="0"/>
    <x v="13"/>
    <x v="6"/>
    <x v="34"/>
    <x v="10"/>
    <n v="4.6728500000000004"/>
    <n v="1.9434999999999998"/>
    <n v="2.7293500000000006"/>
  </r>
  <r>
    <x v="0"/>
    <x v="0"/>
    <x v="13"/>
    <x v="6"/>
    <x v="35"/>
    <x v="11"/>
    <n v="3.8394000000000004"/>
    <n v="1.6224000000000001"/>
    <n v="2.2170000000000005"/>
  </r>
  <r>
    <x v="0"/>
    <x v="0"/>
    <x v="13"/>
    <x v="6"/>
    <x v="24"/>
    <x v="0"/>
    <n v="2.0006999999999997"/>
    <n v="0.57599999999999996"/>
    <n v="1.4246999999999996"/>
  </r>
  <r>
    <x v="0"/>
    <x v="0"/>
    <x v="13"/>
    <x v="6"/>
    <x v="25"/>
    <x v="1"/>
    <n v="2.3673999999999999"/>
    <n v="0.97440000000000004"/>
    <n v="1.3929999999999998"/>
  </r>
  <r>
    <x v="0"/>
    <x v="0"/>
    <x v="13"/>
    <x v="6"/>
    <x v="26"/>
    <x v="2"/>
    <n v="3.0095999999999998"/>
    <n v="1.3312000000000002"/>
    <n v="1.6783999999999997"/>
  </r>
  <r>
    <x v="0"/>
    <x v="0"/>
    <x v="13"/>
    <x v="6"/>
    <x v="27"/>
    <x v="3"/>
    <n v="3.1387999999999998"/>
    <n v="1.0640000000000001"/>
    <n v="2.0747999999999998"/>
  </r>
  <r>
    <x v="0"/>
    <x v="0"/>
    <x v="13"/>
    <x v="6"/>
    <x v="28"/>
    <x v="4"/>
    <n v="2.2800000000000002"/>
    <n v="1.0943999999999998"/>
    <n v="1.1856000000000004"/>
  </r>
  <r>
    <x v="0"/>
    <x v="0"/>
    <x v="13"/>
    <x v="6"/>
    <x v="29"/>
    <x v="5"/>
    <n v="1.9760000000000002"/>
    <n v="0.88400000000000001"/>
    <n v="1.0920000000000001"/>
  </r>
  <r>
    <x v="0"/>
    <x v="0"/>
    <x v="13"/>
    <x v="6"/>
    <x v="30"/>
    <x v="6"/>
    <n v="1.5047999999999999"/>
    <n v="0.65280000000000005"/>
    <n v="0.85199999999999987"/>
  </r>
  <r>
    <x v="0"/>
    <x v="0"/>
    <x v="13"/>
    <x v="6"/>
    <x v="31"/>
    <x v="7"/>
    <n v="1.4021999999999999"/>
    <n v="0.61199999999999999"/>
    <n v="0.7901999999999999"/>
  </r>
  <r>
    <x v="0"/>
    <x v="0"/>
    <x v="13"/>
    <x v="6"/>
    <x v="32"/>
    <x v="8"/>
    <n v="2.242"/>
    <n v="0.70400000000000007"/>
    <n v="1.5379999999999998"/>
  </r>
  <r>
    <x v="0"/>
    <x v="0"/>
    <x v="13"/>
    <x v="6"/>
    <x v="33"/>
    <x v="9"/>
    <n v="2.8728000000000002"/>
    <n v="1.3440000000000001"/>
    <n v="1.5288000000000002"/>
  </r>
  <r>
    <x v="0"/>
    <x v="0"/>
    <x v="13"/>
    <x v="6"/>
    <x v="34"/>
    <x v="10"/>
    <n v="2.7664000000000004"/>
    <n v="1.0712000000000002"/>
    <n v="1.6952000000000003"/>
  </r>
  <r>
    <x v="0"/>
    <x v="0"/>
    <x v="13"/>
    <x v="6"/>
    <x v="35"/>
    <x v="11"/>
    <n v="1.8468000000000002"/>
    <n v="1.0367999999999999"/>
    <n v="0.81000000000000028"/>
  </r>
  <r>
    <x v="2"/>
    <x v="2"/>
    <x v="14"/>
    <x v="0"/>
    <x v="24"/>
    <x v="0"/>
    <n v="70.524000000000001"/>
    <n v="25.839000000000006"/>
    <n v="44.684999999999995"/>
  </r>
  <r>
    <x v="2"/>
    <x v="2"/>
    <x v="14"/>
    <x v="0"/>
    <x v="25"/>
    <x v="1"/>
    <n v="76.7928"/>
    <n v="39.463200000000001"/>
    <n v="37.329599999999999"/>
  </r>
  <r>
    <x v="2"/>
    <x v="2"/>
    <x v="14"/>
    <x v="0"/>
    <x v="26"/>
    <x v="2"/>
    <n v="85.673599999999993"/>
    <n v="38.419199999999996"/>
    <n v="47.254399999999997"/>
  </r>
  <r>
    <x v="2"/>
    <x v="2"/>
    <x v="14"/>
    <x v="0"/>
    <x v="27"/>
    <x v="3"/>
    <n v="78.621200000000002"/>
    <n v="43.847999999999999"/>
    <n v="34.773200000000003"/>
  </r>
  <r>
    <x v="2"/>
    <x v="2"/>
    <x v="14"/>
    <x v="0"/>
    <x v="28"/>
    <x v="4"/>
    <n v="86.979600000000005"/>
    <n v="26.622"/>
    <n v="60.357600000000005"/>
  </r>
  <r>
    <x v="2"/>
    <x v="2"/>
    <x v="14"/>
    <x v="0"/>
    <x v="29"/>
    <x v="5"/>
    <n v="90.832300000000004"/>
    <n v="28.501199999999997"/>
    <n v="62.331100000000006"/>
  </r>
  <r>
    <x v="2"/>
    <x v="2"/>
    <x v="14"/>
    <x v="0"/>
    <x v="30"/>
    <x v="6"/>
    <n v="60.076000000000001"/>
    <n v="21.923999999999999"/>
    <n v="38.152000000000001"/>
  </r>
  <r>
    <x v="2"/>
    <x v="2"/>
    <x v="14"/>
    <x v="0"/>
    <x v="31"/>
    <x v="7"/>
    <n v="63.471600000000009"/>
    <n v="25.604100000000003"/>
    <n v="37.867500000000007"/>
  </r>
  <r>
    <x v="2"/>
    <x v="2"/>
    <x v="14"/>
    <x v="0"/>
    <x v="32"/>
    <x v="8"/>
    <n v="62.034999999999997"/>
    <n v="24.273000000000003"/>
    <n v="37.761999999999993"/>
  </r>
  <r>
    <x v="2"/>
    <x v="2"/>
    <x v="14"/>
    <x v="0"/>
    <x v="33"/>
    <x v="9"/>
    <n v="85.020600000000002"/>
    <n v="29.962799999999998"/>
    <n v="55.0578"/>
  </r>
  <r>
    <x v="2"/>
    <x v="2"/>
    <x v="14"/>
    <x v="0"/>
    <x v="34"/>
    <x v="10"/>
    <n v="99.321299999999994"/>
    <n v="38.001600000000003"/>
    <n v="61.31969999999999"/>
  </r>
  <r>
    <x v="2"/>
    <x v="2"/>
    <x v="14"/>
    <x v="0"/>
    <x v="35"/>
    <x v="11"/>
    <n v="74.441999999999993"/>
    <n v="36.018000000000001"/>
    <n v="38.423999999999992"/>
  </r>
  <r>
    <x v="2"/>
    <x v="2"/>
    <x v="14"/>
    <x v="1"/>
    <x v="24"/>
    <x v="0"/>
    <n v="29.127600000000001"/>
    <n v="22.057200000000002"/>
    <n v="7.0703999999999994"/>
  </r>
  <r>
    <x v="2"/>
    <x v="2"/>
    <x v="14"/>
    <x v="1"/>
    <x v="25"/>
    <x v="1"/>
    <n v="45.796799999999998"/>
    <n v="32.751600000000003"/>
    <n v="13.045199999999994"/>
  </r>
  <r>
    <x v="2"/>
    <x v="2"/>
    <x v="14"/>
    <x v="1"/>
    <x v="26"/>
    <x v="2"/>
    <n v="52.896000000000001"/>
    <n v="43.223199999999999"/>
    <n v="9.6728000000000023"/>
  </r>
  <r>
    <x v="2"/>
    <x v="2"/>
    <x v="14"/>
    <x v="1"/>
    <x v="27"/>
    <x v="3"/>
    <n v="57.002399999999994"/>
    <n v="38.99"/>
    <n v="18.012399999999992"/>
  </r>
  <r>
    <x v="2"/>
    <x v="2"/>
    <x v="14"/>
    <x v="1"/>
    <x v="28"/>
    <x v="4"/>
    <n v="43.430399999999999"/>
    <n v="36.427800000000005"/>
    <n v="7.0025999999999939"/>
  </r>
  <r>
    <x v="2"/>
    <x v="2"/>
    <x v="14"/>
    <x v="1"/>
    <x v="29"/>
    <x v="5"/>
    <n v="36.192"/>
    <n v="29.326050000000002"/>
    <n v="6.865949999999998"/>
  </r>
  <r>
    <x v="2"/>
    <x v="2"/>
    <x v="14"/>
    <x v="1"/>
    <x v="30"/>
    <x v="6"/>
    <n v="31.459199999999996"/>
    <n v="19.606400000000001"/>
    <n v="11.852799999999995"/>
  </r>
  <r>
    <x v="2"/>
    <x v="2"/>
    <x v="14"/>
    <x v="1"/>
    <x v="31"/>
    <x v="7"/>
    <n v="31.946400000000001"/>
    <n v="24.814350000000001"/>
    <n v="7.1320499999999996"/>
  </r>
  <r>
    <x v="2"/>
    <x v="2"/>
    <x v="14"/>
    <x v="1"/>
    <x v="32"/>
    <x v="8"/>
    <n v="40.716000000000001"/>
    <n v="29.521000000000004"/>
    <n v="11.194999999999997"/>
  </r>
  <r>
    <x v="2"/>
    <x v="2"/>
    <x v="14"/>
    <x v="1"/>
    <x v="33"/>
    <x v="9"/>
    <n v="47.745599999999996"/>
    <n v="43.278900000000007"/>
    <n v="4.4666999999999888"/>
  </r>
  <r>
    <x v="2"/>
    <x v="2"/>
    <x v="14"/>
    <x v="1"/>
    <x v="34"/>
    <x v="10"/>
    <n v="46.144800000000004"/>
    <n v="38.739350000000002"/>
    <n v="7.4054500000000019"/>
  </r>
  <r>
    <x v="2"/>
    <x v="2"/>
    <x v="14"/>
    <x v="1"/>
    <x v="35"/>
    <x v="11"/>
    <n v="36.331199999999995"/>
    <n v="39.769800000000004"/>
    <n v="-3.4386000000000081"/>
  </r>
  <r>
    <x v="2"/>
    <x v="2"/>
    <x v="14"/>
    <x v="2"/>
    <x v="24"/>
    <x v="0"/>
    <n v="26.675999999999998"/>
    <n v="14.601600000000001"/>
    <n v="12.074399999999997"/>
  </r>
  <r>
    <x v="2"/>
    <x v="2"/>
    <x v="14"/>
    <x v="2"/>
    <x v="25"/>
    <x v="1"/>
    <n v="40.768000000000001"/>
    <n v="24.460800000000003"/>
    <n v="16.307199999999998"/>
  </r>
  <r>
    <x v="2"/>
    <x v="2"/>
    <x v="14"/>
    <x v="2"/>
    <x v="26"/>
    <x v="2"/>
    <n v="47.839999999999996"/>
    <n v="26.956800000000001"/>
    <n v="20.883199999999995"/>
  </r>
  <r>
    <x v="2"/>
    <x v="2"/>
    <x v="14"/>
    <x v="2"/>
    <x v="27"/>
    <x v="3"/>
    <n v="41.131999999999998"/>
    <n v="25.989599999999999"/>
    <n v="15.142399999999999"/>
  </r>
  <r>
    <x v="2"/>
    <x v="2"/>
    <x v="14"/>
    <x v="2"/>
    <x v="28"/>
    <x v="4"/>
    <n v="35.255999999999993"/>
    <n v="19.0944"/>
    <n v="16.161599999999993"/>
  </r>
  <r>
    <x v="2"/>
    <x v="2"/>
    <x v="14"/>
    <x v="2"/>
    <x v="29"/>
    <x v="5"/>
    <n v="35.152000000000001"/>
    <n v="17.238"/>
    <n v="17.914000000000001"/>
  </r>
  <r>
    <x v="2"/>
    <x v="2"/>
    <x v="14"/>
    <x v="2"/>
    <x v="30"/>
    <x v="6"/>
    <n v="19.136000000000003"/>
    <n v="14.7264"/>
    <n v="4.4096000000000029"/>
  </r>
  <r>
    <x v="2"/>
    <x v="2"/>
    <x v="14"/>
    <x v="2"/>
    <x v="31"/>
    <x v="7"/>
    <n v="24.570000000000004"/>
    <n v="16.5672"/>
    <n v="8.0028000000000041"/>
  </r>
  <r>
    <x v="2"/>
    <x v="2"/>
    <x v="14"/>
    <x v="2"/>
    <x v="32"/>
    <x v="8"/>
    <n v="28.6"/>
    <n v="13.884"/>
    <n v="14.716000000000001"/>
  </r>
  <r>
    <x v="2"/>
    <x v="2"/>
    <x v="14"/>
    <x v="2"/>
    <x v="33"/>
    <x v="9"/>
    <n v="41.859999999999992"/>
    <n v="23.587200000000003"/>
    <n v="18.272799999999989"/>
  </r>
  <r>
    <x v="2"/>
    <x v="2"/>
    <x v="14"/>
    <x v="2"/>
    <x v="34"/>
    <x v="10"/>
    <n v="33.123999999999995"/>
    <n v="17.846400000000003"/>
    <n v="15.277599999999993"/>
  </r>
  <r>
    <x v="2"/>
    <x v="2"/>
    <x v="14"/>
    <x v="2"/>
    <x v="35"/>
    <x v="11"/>
    <n v="32.76"/>
    <n v="16.2864"/>
    <n v="16.473599999999998"/>
  </r>
  <r>
    <x v="2"/>
    <x v="2"/>
    <x v="14"/>
    <x v="3"/>
    <x v="24"/>
    <x v="0"/>
    <n v="40.396499999999996"/>
    <n v="24.57"/>
    <n v="15.826499999999996"/>
  </r>
  <r>
    <x v="2"/>
    <x v="2"/>
    <x v="14"/>
    <x v="3"/>
    <x v="25"/>
    <x v="1"/>
    <n v="68.855499999999992"/>
    <n v="37.484999999999999"/>
    <n v="31.370499999999993"/>
  </r>
  <r>
    <x v="2"/>
    <x v="2"/>
    <x v="14"/>
    <x v="3"/>
    <x v="26"/>
    <x v="2"/>
    <n v="86.331999999999994"/>
    <n v="47.459999999999994"/>
    <n v="38.872"/>
  </r>
  <r>
    <x v="2"/>
    <x v="2"/>
    <x v="14"/>
    <x v="3"/>
    <x v="27"/>
    <x v="3"/>
    <n v="54.148499999999999"/>
    <n v="37.484999999999999"/>
    <n v="16.663499999999999"/>
  </r>
  <r>
    <x v="2"/>
    <x v="2"/>
    <x v="14"/>
    <x v="3"/>
    <x v="28"/>
    <x v="4"/>
    <n v="46.986000000000004"/>
    <n v="29.61"/>
    <n v="17.376000000000005"/>
  </r>
  <r>
    <x v="2"/>
    <x v="2"/>
    <x v="14"/>
    <x v="3"/>
    <x v="29"/>
    <x v="5"/>
    <n v="51.52225"/>
    <n v="36.172499999999999"/>
    <n v="15.34975"/>
  </r>
  <r>
    <x v="2"/>
    <x v="2"/>
    <x v="14"/>
    <x v="3"/>
    <x v="30"/>
    <x v="6"/>
    <n v="43.548000000000002"/>
    <n v="18.27"/>
    <n v="25.278000000000002"/>
  </r>
  <r>
    <x v="2"/>
    <x v="2"/>
    <x v="14"/>
    <x v="3"/>
    <x v="31"/>
    <x v="7"/>
    <n v="50.280749999999998"/>
    <n v="24.57"/>
    <n v="25.710749999999997"/>
  </r>
  <r>
    <x v="2"/>
    <x v="2"/>
    <x v="14"/>
    <x v="3"/>
    <x v="32"/>
    <x v="8"/>
    <n v="45.839999999999996"/>
    <n v="25.462499999999999"/>
    <n v="20.377499999999998"/>
  </r>
  <r>
    <x v="2"/>
    <x v="2"/>
    <x v="14"/>
    <x v="3"/>
    <x v="33"/>
    <x v="9"/>
    <n v="60.833499999999994"/>
    <n v="30.502499999999998"/>
    <n v="30.330999999999996"/>
  </r>
  <r>
    <x v="2"/>
    <x v="2"/>
    <x v="14"/>
    <x v="3"/>
    <x v="34"/>
    <x v="10"/>
    <n v="62.695750000000004"/>
    <n v="28.323749999999997"/>
    <n v="34.372000000000007"/>
  </r>
  <r>
    <x v="2"/>
    <x v="2"/>
    <x v="14"/>
    <x v="3"/>
    <x v="35"/>
    <x v="11"/>
    <n v="67.614000000000004"/>
    <n v="27.72"/>
    <n v="39.894000000000005"/>
  </r>
  <r>
    <x v="2"/>
    <x v="2"/>
    <x v="14"/>
    <x v="4"/>
    <x v="24"/>
    <x v="0"/>
    <n v="37.341000000000001"/>
    <n v="30.186000000000003"/>
    <n v="7.1549999999999976"/>
  </r>
  <r>
    <x v="2"/>
    <x v="2"/>
    <x v="14"/>
    <x v="4"/>
    <x v="25"/>
    <x v="1"/>
    <n v="65.185400000000001"/>
    <n v="43.795499999999997"/>
    <n v="21.389900000000004"/>
  </r>
  <r>
    <x v="2"/>
    <x v="2"/>
    <x v="14"/>
    <x v="4"/>
    <x v="26"/>
    <x v="2"/>
    <n v="73.022400000000005"/>
    <n v="43.344000000000001"/>
    <n v="29.678400000000003"/>
  </r>
  <r>
    <x v="2"/>
    <x v="2"/>
    <x v="14"/>
    <x v="4"/>
    <x v="27"/>
    <x v="3"/>
    <n v="62.603800000000007"/>
    <n v="52.373999999999995"/>
    <n v="10.229800000000012"/>
  </r>
  <r>
    <x v="2"/>
    <x v="2"/>
    <x v="14"/>
    <x v="4"/>
    <x v="28"/>
    <x v="4"/>
    <n v="44.809200000000004"/>
    <n v="42.183000000000007"/>
    <n v="2.6261999999999972"/>
  </r>
  <r>
    <x v="2"/>
    <x v="2"/>
    <x v="14"/>
    <x v="4"/>
    <x v="29"/>
    <x v="5"/>
    <n v="64.724400000000003"/>
    <n v="36.055500000000002"/>
    <n v="28.668900000000001"/>
  </r>
  <r>
    <x v="2"/>
    <x v="2"/>
    <x v="14"/>
    <x v="4"/>
    <x v="30"/>
    <x v="6"/>
    <n v="29.504000000000005"/>
    <n v="28.380000000000003"/>
    <n v="1.1240000000000023"/>
  </r>
  <r>
    <x v="2"/>
    <x v="2"/>
    <x v="14"/>
    <x v="4"/>
    <x v="31"/>
    <x v="7"/>
    <n v="43.564500000000002"/>
    <n v="28.734750000000002"/>
    <n v="14.829750000000001"/>
  </r>
  <r>
    <x v="2"/>
    <x v="2"/>
    <x v="14"/>
    <x v="4"/>
    <x v="32"/>
    <x v="8"/>
    <n v="47.483000000000004"/>
    <n v="27.09"/>
    <n v="20.393000000000004"/>
  </r>
  <r>
    <x v="2"/>
    <x v="2"/>
    <x v="14"/>
    <x v="4"/>
    <x v="33"/>
    <x v="9"/>
    <n v="58.731400000000008"/>
    <n v="37.474499999999999"/>
    <n v="21.256900000000009"/>
  </r>
  <r>
    <x v="2"/>
    <x v="2"/>
    <x v="14"/>
    <x v="4"/>
    <x v="34"/>
    <x v="10"/>
    <n v="54.536300000000004"/>
    <n v="33.540000000000006"/>
    <n v="20.996299999999998"/>
  </r>
  <r>
    <x v="2"/>
    <x v="2"/>
    <x v="14"/>
    <x v="4"/>
    <x v="35"/>
    <x v="11"/>
    <n v="60.298800000000007"/>
    <n v="35.991000000000007"/>
    <n v="24.3078"/>
  </r>
  <r>
    <x v="2"/>
    <x v="2"/>
    <x v="14"/>
    <x v="5"/>
    <x v="24"/>
    <x v="0"/>
    <n v="13.226850000000001"/>
    <n v="8.5050000000000008"/>
    <n v="4.7218499999999999"/>
  </r>
  <r>
    <x v="2"/>
    <x v="2"/>
    <x v="14"/>
    <x v="5"/>
    <x v="25"/>
    <x v="1"/>
    <n v="23.062200000000001"/>
    <n v="15.729000000000003"/>
    <n v="7.3331999999999979"/>
  </r>
  <r>
    <x v="2"/>
    <x v="2"/>
    <x v="14"/>
    <x v="5"/>
    <x v="26"/>
    <x v="2"/>
    <n v="22.997599999999998"/>
    <n v="14.448"/>
    <n v="8.5495999999999981"/>
  </r>
  <r>
    <x v="2"/>
    <x v="2"/>
    <x v="14"/>
    <x v="5"/>
    <x v="27"/>
    <x v="3"/>
    <n v="21.479499999999998"/>
    <n v="14.847000000000001"/>
    <n v="6.6324999999999967"/>
  </r>
  <r>
    <x v="2"/>
    <x v="2"/>
    <x v="14"/>
    <x v="5"/>
    <x v="28"/>
    <x v="4"/>
    <n v="15.891599999999999"/>
    <n v="10.206"/>
    <n v="5.6855999999999991"/>
  </r>
  <r>
    <x v="2"/>
    <x v="2"/>
    <x v="14"/>
    <x v="5"/>
    <x v="29"/>
    <x v="5"/>
    <n v="23.9343"/>
    <n v="11.875500000000001"/>
    <n v="12.0588"/>
  </r>
  <r>
    <x v="2"/>
    <x v="2"/>
    <x v="14"/>
    <x v="5"/>
    <x v="30"/>
    <x v="6"/>
    <n v="12.6616"/>
    <n v="9.4080000000000013"/>
    <n v="3.2535999999999987"/>
  </r>
  <r>
    <x v="2"/>
    <x v="2"/>
    <x v="14"/>
    <x v="5"/>
    <x v="31"/>
    <x v="7"/>
    <n v="12.93615"/>
    <n v="9.5445000000000011"/>
    <n v="3.3916499999999985"/>
  </r>
  <r>
    <x v="2"/>
    <x v="2"/>
    <x v="14"/>
    <x v="5"/>
    <x v="32"/>
    <x v="8"/>
    <n v="15.503999999999998"/>
    <n v="9.8699999999999992"/>
    <n v="5.6339999999999986"/>
  </r>
  <r>
    <x v="2"/>
    <x v="2"/>
    <x v="14"/>
    <x v="5"/>
    <x v="33"/>
    <x v="9"/>
    <n v="24.6449"/>
    <n v="17.64"/>
    <n v="7.0048999999999992"/>
  </r>
  <r>
    <x v="2"/>
    <x v="2"/>
    <x v="14"/>
    <x v="5"/>
    <x v="34"/>
    <x v="10"/>
    <n v="19.105450000000001"/>
    <n v="13.240500000000001"/>
    <n v="5.8649500000000003"/>
  </r>
  <r>
    <x v="2"/>
    <x v="2"/>
    <x v="14"/>
    <x v="5"/>
    <x v="35"/>
    <x v="11"/>
    <n v="18.604799999999997"/>
    <n v="13.860000000000001"/>
    <n v="4.7447999999999961"/>
  </r>
  <r>
    <x v="2"/>
    <x v="2"/>
    <x v="14"/>
    <x v="6"/>
    <x v="24"/>
    <x v="0"/>
    <n v="3.0779999999999998"/>
    <n v="0.85860000000000014"/>
    <n v="2.2193999999999998"/>
  </r>
  <r>
    <x v="2"/>
    <x v="2"/>
    <x v="14"/>
    <x v="6"/>
    <x v="25"/>
    <x v="1"/>
    <n v="4.5360000000000005"/>
    <n v="1.4238"/>
    <n v="3.1122000000000005"/>
  </r>
  <r>
    <x v="2"/>
    <x v="2"/>
    <x v="14"/>
    <x v="6"/>
    <x v="26"/>
    <x v="2"/>
    <n v="5.6639999999999997"/>
    <n v="1.6128"/>
    <n v="4.0511999999999997"/>
  </r>
  <r>
    <x v="2"/>
    <x v="2"/>
    <x v="14"/>
    <x v="6"/>
    <x v="27"/>
    <x v="3"/>
    <n v="5.04"/>
    <n v="1.4363999999999999"/>
    <n v="3.6036000000000001"/>
  </r>
  <r>
    <x v="2"/>
    <x v="2"/>
    <x v="14"/>
    <x v="6"/>
    <x v="28"/>
    <x v="4"/>
    <n v="3.42"/>
    <n v="1.0584"/>
    <n v="2.3616000000000001"/>
  </r>
  <r>
    <x v="2"/>
    <x v="2"/>
    <x v="14"/>
    <x v="6"/>
    <x v="29"/>
    <x v="5"/>
    <n v="3.9"/>
    <n v="0.97109999999999985"/>
    <n v="2.9289000000000001"/>
  </r>
  <r>
    <x v="2"/>
    <x v="2"/>
    <x v="14"/>
    <x v="6"/>
    <x v="30"/>
    <x v="6"/>
    <n v="2.544"/>
    <n v="0.59039999999999992"/>
    <n v="1.9536000000000002"/>
  </r>
  <r>
    <x v="2"/>
    <x v="2"/>
    <x v="14"/>
    <x v="6"/>
    <x v="31"/>
    <x v="7"/>
    <n v="2.6459999999999999"/>
    <n v="0.93959999999999999"/>
    <n v="1.7063999999999999"/>
  </r>
  <r>
    <x v="2"/>
    <x v="2"/>
    <x v="14"/>
    <x v="6"/>
    <x v="32"/>
    <x v="8"/>
    <n v="2.82"/>
    <n v="0.81900000000000006"/>
    <n v="2.0009999999999999"/>
  </r>
  <r>
    <x v="2"/>
    <x v="2"/>
    <x v="14"/>
    <x v="6"/>
    <x v="33"/>
    <x v="9"/>
    <n v="4.3260000000000005"/>
    <n v="1.0331999999999999"/>
    <n v="3.2928000000000006"/>
  </r>
  <r>
    <x v="2"/>
    <x v="2"/>
    <x v="14"/>
    <x v="6"/>
    <x v="34"/>
    <x v="10"/>
    <n v="3.7049999999999996"/>
    <n v="1.1114999999999999"/>
    <n v="2.5934999999999997"/>
  </r>
  <r>
    <x v="2"/>
    <x v="2"/>
    <x v="14"/>
    <x v="6"/>
    <x v="35"/>
    <x v="11"/>
    <n v="3.9960000000000004"/>
    <n v="1.2744"/>
    <n v="2.7216000000000005"/>
  </r>
  <r>
    <x v="2"/>
    <x v="2"/>
    <x v="14"/>
    <x v="6"/>
    <x v="24"/>
    <x v="0"/>
    <n v="2.1762000000000001"/>
    <n v="0.85050000000000014"/>
    <n v="1.3256999999999999"/>
  </r>
  <r>
    <x v="2"/>
    <x v="2"/>
    <x v="14"/>
    <x v="6"/>
    <x v="25"/>
    <x v="1"/>
    <n v="2.9847999999999999"/>
    <n v="1.1340000000000001"/>
    <n v="1.8507999999999998"/>
  </r>
  <r>
    <x v="2"/>
    <x v="2"/>
    <x v="14"/>
    <x v="6"/>
    <x v="26"/>
    <x v="2"/>
    <n v="3.8272000000000004"/>
    <n v="1.6703999999999999"/>
    <n v="2.1568000000000005"/>
  </r>
  <r>
    <x v="2"/>
    <x v="2"/>
    <x v="14"/>
    <x v="6"/>
    <x v="27"/>
    <x v="3"/>
    <n v="3.6764000000000001"/>
    <n v="1.0584"/>
    <n v="2.6180000000000003"/>
  </r>
  <r>
    <x v="2"/>
    <x v="2"/>
    <x v="14"/>
    <x v="6"/>
    <x v="28"/>
    <x v="4"/>
    <n v="3.6503999999999999"/>
    <n v="1.2852000000000001"/>
    <n v="2.3651999999999997"/>
  </r>
  <r>
    <x v="2"/>
    <x v="2"/>
    <x v="14"/>
    <x v="6"/>
    <x v="29"/>
    <x v="5"/>
    <n v="3.9545999999999997"/>
    <n v="1.1465999999999998"/>
    <n v="2.8079999999999998"/>
  </r>
  <r>
    <x v="2"/>
    <x v="2"/>
    <x v="14"/>
    <x v="6"/>
    <x v="30"/>
    <x v="6"/>
    <n v="1.6848000000000001"/>
    <n v="0.69119999999999993"/>
    <n v="0.99360000000000015"/>
  </r>
  <r>
    <x v="2"/>
    <x v="2"/>
    <x v="14"/>
    <x v="6"/>
    <x v="31"/>
    <x v="7"/>
    <n v="2.3633999999999999"/>
    <n v="0.64800000000000013"/>
    <n v="1.7153999999999998"/>
  </r>
  <r>
    <x v="2"/>
    <x v="2"/>
    <x v="14"/>
    <x v="6"/>
    <x v="32"/>
    <x v="8"/>
    <n v="2.2880000000000003"/>
    <n v="0.91800000000000004"/>
    <n v="1.37"/>
  </r>
  <r>
    <x v="2"/>
    <x v="2"/>
    <x v="14"/>
    <x v="6"/>
    <x v="33"/>
    <x v="9"/>
    <n v="3.8584000000000005"/>
    <n v="1.1466000000000001"/>
    <n v="2.7118000000000002"/>
  </r>
  <r>
    <x v="2"/>
    <x v="2"/>
    <x v="14"/>
    <x v="6"/>
    <x v="34"/>
    <x v="10"/>
    <n v="2.9743999999999997"/>
    <n v="1.0529999999999999"/>
    <n v="1.9213999999999998"/>
  </r>
  <r>
    <x v="2"/>
    <x v="2"/>
    <x v="14"/>
    <x v="6"/>
    <x v="35"/>
    <x v="11"/>
    <n v="2.8704000000000001"/>
    <n v="1.026"/>
    <n v="1.8444"/>
  </r>
  <r>
    <x v="2"/>
    <x v="2"/>
    <x v="14"/>
    <x v="6"/>
    <x v="24"/>
    <x v="0"/>
    <n v="0.24300000000000002"/>
    <n v="7.8299999999999995E-2"/>
    <n v="0.16470000000000001"/>
  </r>
  <r>
    <x v="2"/>
    <x v="2"/>
    <x v="14"/>
    <x v="6"/>
    <x v="25"/>
    <x v="1"/>
    <n v="0.4536"/>
    <n v="0.13440000000000002"/>
    <n v="0.31919999999999998"/>
  </r>
  <r>
    <x v="2"/>
    <x v="2"/>
    <x v="14"/>
    <x v="6"/>
    <x v="26"/>
    <x v="2"/>
    <n v="0.47039999999999998"/>
    <n v="0.1424"/>
    <n v="0.32799999999999996"/>
  </r>
  <r>
    <x v="2"/>
    <x v="2"/>
    <x v="14"/>
    <x v="6"/>
    <x v="27"/>
    <x v="3"/>
    <n v="0.47040000000000004"/>
    <n v="0.12460000000000002"/>
    <n v="0.3458"/>
  </r>
  <r>
    <x v="2"/>
    <x v="2"/>
    <x v="14"/>
    <x v="6"/>
    <x v="28"/>
    <x v="4"/>
    <n v="0.38880000000000003"/>
    <n v="0.1308"/>
    <n v="0.25800000000000001"/>
  </r>
  <r>
    <x v="2"/>
    <x v="2"/>
    <x v="14"/>
    <x v="6"/>
    <x v="29"/>
    <x v="5"/>
    <n v="0.3705"/>
    <n v="0.14170000000000002"/>
    <n v="0.22879999999999998"/>
  </r>
  <r>
    <x v="2"/>
    <x v="2"/>
    <x v="14"/>
    <x v="6"/>
    <x v="30"/>
    <x v="6"/>
    <n v="0.2208"/>
    <n v="7.2800000000000004E-2"/>
    <n v="0.14799999999999999"/>
  </r>
  <r>
    <x v="2"/>
    <x v="2"/>
    <x v="14"/>
    <x v="6"/>
    <x v="31"/>
    <x v="7"/>
    <n v="0.29160000000000003"/>
    <n v="7.9199999999999993E-2"/>
    <n v="0.21240000000000003"/>
  </r>
  <r>
    <x v="2"/>
    <x v="2"/>
    <x v="14"/>
    <x v="6"/>
    <x v="32"/>
    <x v="8"/>
    <n v="0.26400000000000001"/>
    <n v="8.7000000000000008E-2"/>
    <n v="0.17699999999999999"/>
  </r>
  <r>
    <x v="2"/>
    <x v="2"/>
    <x v="14"/>
    <x v="6"/>
    <x v="33"/>
    <x v="9"/>
    <n v="0.42419999999999997"/>
    <n v="0.15400000000000003"/>
    <n v="0.27019999999999994"/>
  </r>
  <r>
    <x v="2"/>
    <x v="2"/>
    <x v="14"/>
    <x v="6"/>
    <x v="34"/>
    <x v="10"/>
    <n v="0.44849999999999995"/>
    <n v="0.11570000000000001"/>
    <n v="0.33279999999999993"/>
  </r>
  <r>
    <x v="2"/>
    <x v="2"/>
    <x v="14"/>
    <x v="6"/>
    <x v="35"/>
    <x v="11"/>
    <n v="0.36"/>
    <n v="0.11639999999999999"/>
    <n v="0.24359999999999998"/>
  </r>
  <r>
    <x v="2"/>
    <x v="2"/>
    <x v="14"/>
    <x v="6"/>
    <x v="24"/>
    <x v="0"/>
    <n v="5.0975999999999999"/>
    <n v="1.9930500000000002"/>
    <n v="3.1045499999999997"/>
  </r>
  <r>
    <x v="2"/>
    <x v="2"/>
    <x v="14"/>
    <x v="6"/>
    <x v="25"/>
    <x v="1"/>
    <n v="7.8623999999999992"/>
    <n v="3.0401000000000002"/>
    <n v="4.8222999999999985"/>
  </r>
  <r>
    <x v="2"/>
    <x v="2"/>
    <x v="14"/>
    <x v="6"/>
    <x v="26"/>
    <x v="2"/>
    <n v="7.7568000000000001"/>
    <n v="3.0272000000000001"/>
    <n v="4.7295999999999996"/>
  </r>
  <r>
    <x v="2"/>
    <x v="2"/>
    <x v="14"/>
    <x v="6"/>
    <x v="27"/>
    <x v="3"/>
    <n v="7.7951999999999995"/>
    <n v="2.5886"/>
    <n v="5.2065999999999999"/>
  </r>
  <r>
    <x v="2"/>
    <x v="2"/>
    <x v="14"/>
    <x v="6"/>
    <x v="28"/>
    <x v="4"/>
    <n v="6.4512"/>
    <n v="2.9927999999999999"/>
    <n v="3.4584000000000001"/>
  </r>
  <r>
    <x v="2"/>
    <x v="2"/>
    <x v="14"/>
    <x v="6"/>
    <x v="29"/>
    <x v="5"/>
    <n v="6.6144000000000007"/>
    <n v="3.0465500000000003"/>
    <n v="3.5678500000000004"/>
  </r>
  <r>
    <x v="2"/>
    <x v="2"/>
    <x v="14"/>
    <x v="6"/>
    <x v="30"/>
    <x v="6"/>
    <n v="3.3407999999999998"/>
    <n v="1.8920000000000001"/>
    <n v="1.4487999999999996"/>
  </r>
  <r>
    <x v="2"/>
    <x v="2"/>
    <x v="14"/>
    <x v="6"/>
    <x v="31"/>
    <x v="7"/>
    <n v="3.7152000000000003"/>
    <n v="1.7415"/>
    <n v="1.9737000000000002"/>
  </r>
  <r>
    <x v="2"/>
    <x v="2"/>
    <x v="14"/>
    <x v="6"/>
    <x v="32"/>
    <x v="8"/>
    <n v="3.84"/>
    <n v="2.2574999999999998"/>
    <n v="1.5825"/>
  </r>
  <r>
    <x v="2"/>
    <x v="2"/>
    <x v="14"/>
    <x v="6"/>
    <x v="33"/>
    <x v="9"/>
    <n v="6.9888000000000003"/>
    <n v="2.9197000000000002"/>
    <n v="4.0691000000000006"/>
  </r>
  <r>
    <x v="2"/>
    <x v="2"/>
    <x v="14"/>
    <x v="6"/>
    <x v="34"/>
    <x v="10"/>
    <n v="5.8032000000000004"/>
    <n v="3.0745"/>
    <n v="2.7287000000000003"/>
  </r>
  <r>
    <x v="2"/>
    <x v="2"/>
    <x v="14"/>
    <x v="6"/>
    <x v="35"/>
    <x v="11"/>
    <n v="5.9904000000000002"/>
    <n v="3.0185999999999997"/>
    <n v="2.9718000000000004"/>
  </r>
  <r>
    <x v="2"/>
    <x v="2"/>
    <x v="14"/>
    <x v="6"/>
    <x v="24"/>
    <x v="0"/>
    <n v="3.6976499999999999"/>
    <n v="1.0206"/>
    <n v="2.6770499999999999"/>
  </r>
  <r>
    <x v="2"/>
    <x v="2"/>
    <x v="14"/>
    <x v="6"/>
    <x v="25"/>
    <x v="1"/>
    <n v="6.507200000000001"/>
    <n v="1.8333000000000002"/>
    <n v="4.6739000000000006"/>
  </r>
  <r>
    <x v="2"/>
    <x v="2"/>
    <x v="14"/>
    <x v="6"/>
    <x v="26"/>
    <x v="2"/>
    <n v="5.5776000000000003"/>
    <n v="2.484"/>
    <n v="3.0936000000000003"/>
  </r>
  <r>
    <x v="2"/>
    <x v="2"/>
    <x v="14"/>
    <x v="6"/>
    <x v="27"/>
    <x v="3"/>
    <n v="5.4033000000000007"/>
    <n v="2.1168000000000005"/>
    <n v="3.2865000000000002"/>
  </r>
  <r>
    <x v="2"/>
    <x v="2"/>
    <x v="14"/>
    <x v="6"/>
    <x v="28"/>
    <x v="4"/>
    <n v="5.976"/>
    <n v="1.4256000000000002"/>
    <n v="4.5503999999999998"/>
  </r>
  <r>
    <x v="2"/>
    <x v="2"/>
    <x v="14"/>
    <x v="6"/>
    <x v="29"/>
    <x v="5"/>
    <n v="5.5029000000000003"/>
    <n v="1.8076500000000002"/>
    <n v="3.6952500000000001"/>
  </r>
  <r>
    <x v="2"/>
    <x v="2"/>
    <x v="14"/>
    <x v="6"/>
    <x v="30"/>
    <x v="6"/>
    <n v="3.5192000000000005"/>
    <n v="0.92880000000000007"/>
    <n v="2.5904000000000007"/>
  </r>
  <r>
    <x v="2"/>
    <x v="2"/>
    <x v="14"/>
    <x v="6"/>
    <x v="31"/>
    <x v="7"/>
    <n v="3.9964500000000003"/>
    <n v="1.3122000000000003"/>
    <n v="2.68425"/>
  </r>
  <r>
    <x v="2"/>
    <x v="2"/>
    <x v="14"/>
    <x v="6"/>
    <x v="32"/>
    <x v="8"/>
    <n v="4.8140000000000001"/>
    <n v="1.2285000000000001"/>
    <n v="3.5854999999999997"/>
  </r>
  <r>
    <x v="2"/>
    <x v="2"/>
    <x v="14"/>
    <x v="6"/>
    <x v="33"/>
    <x v="9"/>
    <n v="6.5652999999999997"/>
    <n v="2.1924000000000001"/>
    <n v="4.3728999999999996"/>
  </r>
  <r>
    <x v="2"/>
    <x v="2"/>
    <x v="14"/>
    <x v="6"/>
    <x v="34"/>
    <x v="10"/>
    <n v="4.6397000000000004"/>
    <n v="1.8954000000000002"/>
    <n v="2.7443"/>
  </r>
  <r>
    <x v="2"/>
    <x v="2"/>
    <x v="14"/>
    <x v="6"/>
    <x v="35"/>
    <x v="11"/>
    <n v="4.0835999999999997"/>
    <n v="1.944"/>
    <n v="2.1395999999999997"/>
  </r>
  <r>
    <x v="2"/>
    <x v="2"/>
    <x v="14"/>
    <x v="6"/>
    <x v="24"/>
    <x v="0"/>
    <n v="1.512"/>
    <n v="0.75600000000000012"/>
    <n v="0.75599999999999989"/>
  </r>
  <r>
    <x v="2"/>
    <x v="2"/>
    <x v="14"/>
    <x v="6"/>
    <x v="25"/>
    <x v="1"/>
    <n v="1.9600000000000002"/>
    <n v="0.88200000000000001"/>
    <n v="1.0780000000000003"/>
  </r>
  <r>
    <x v="2"/>
    <x v="2"/>
    <x v="14"/>
    <x v="6"/>
    <x v="26"/>
    <x v="2"/>
    <n v="3.22"/>
    <n v="1.1519999999999999"/>
    <n v="2.0680000000000005"/>
  </r>
  <r>
    <x v="2"/>
    <x v="2"/>
    <x v="14"/>
    <x v="6"/>
    <x v="27"/>
    <x v="3"/>
    <n v="2.3519999999999999"/>
    <n v="1.0920000000000001"/>
    <n v="1.2599999999999998"/>
  </r>
  <r>
    <x v="2"/>
    <x v="2"/>
    <x v="14"/>
    <x v="6"/>
    <x v="28"/>
    <x v="4"/>
    <n v="2.1"/>
    <n v="0.93600000000000005"/>
    <n v="1.1640000000000001"/>
  </r>
  <r>
    <x v="2"/>
    <x v="2"/>
    <x v="14"/>
    <x v="6"/>
    <x v="29"/>
    <x v="5"/>
    <n v="2.2977499999999997"/>
    <n v="1.0920000000000001"/>
    <n v="1.2057499999999997"/>
  </r>
  <r>
    <x v="2"/>
    <x v="2"/>
    <x v="14"/>
    <x v="6"/>
    <x v="30"/>
    <x v="6"/>
    <n v="1.6660000000000001"/>
    <n v="0.56999999999999995"/>
    <n v="1.0960000000000001"/>
  </r>
  <r>
    <x v="2"/>
    <x v="2"/>
    <x v="14"/>
    <x v="6"/>
    <x v="31"/>
    <x v="7"/>
    <n v="1.4804999999999999"/>
    <n v="0.54675000000000007"/>
    <n v="0.93374999999999986"/>
  </r>
  <r>
    <x v="2"/>
    <x v="2"/>
    <x v="14"/>
    <x v="6"/>
    <x v="32"/>
    <x v="8"/>
    <n v="1.4349999999999998"/>
    <n v="0.86249999999999993"/>
    <n v="0.5724999999999999"/>
  </r>
  <r>
    <x v="2"/>
    <x v="2"/>
    <x v="14"/>
    <x v="6"/>
    <x v="33"/>
    <x v="9"/>
    <n v="1.9600000000000002"/>
    <n v="1.1445000000000001"/>
    <n v="0.81550000000000011"/>
  </r>
  <r>
    <x v="2"/>
    <x v="2"/>
    <x v="14"/>
    <x v="6"/>
    <x v="34"/>
    <x v="10"/>
    <n v="2.6844999999999999"/>
    <n v="1.04325"/>
    <n v="1.6412499999999999"/>
  </r>
  <r>
    <x v="2"/>
    <x v="2"/>
    <x v="14"/>
    <x v="6"/>
    <x v="35"/>
    <x v="11"/>
    <n v="2.3100000000000005"/>
    <n v="1.044"/>
    <n v="1.2660000000000005"/>
  </r>
  <r>
    <x v="6"/>
    <x v="1"/>
    <x v="15"/>
    <x v="0"/>
    <x v="24"/>
    <x v="0"/>
    <n v="45.5364"/>
    <n v="18.423000000000002"/>
    <n v="27.113399999999999"/>
  </r>
  <r>
    <x v="6"/>
    <x v="1"/>
    <x v="15"/>
    <x v="0"/>
    <x v="25"/>
    <x v="1"/>
    <n v="77.061599999999999"/>
    <n v="31.773000000000003"/>
    <n v="45.288599999999995"/>
  </r>
  <r>
    <x v="6"/>
    <x v="1"/>
    <x v="15"/>
    <x v="0"/>
    <x v="26"/>
    <x v="2"/>
    <n v="80.064000000000007"/>
    <n v="29.904"/>
    <n v="50.160000000000011"/>
  </r>
  <r>
    <x v="6"/>
    <x v="1"/>
    <x v="15"/>
    <x v="0"/>
    <x v="27"/>
    <x v="3"/>
    <n v="66.942400000000006"/>
    <n v="26.166"/>
    <n v="40.77640000000001"/>
  </r>
  <r>
    <x v="6"/>
    <x v="1"/>
    <x v="15"/>
    <x v="0"/>
    <x v="28"/>
    <x v="4"/>
    <n v="56.044799999999995"/>
    <n v="24.564"/>
    <n v="31.480799999999995"/>
  </r>
  <r>
    <x v="6"/>
    <x v="1"/>
    <x v="15"/>
    <x v="0"/>
    <x v="29"/>
    <x v="5"/>
    <n v="73.7256"/>
    <n v="23.14"/>
    <n v="50.585599999999999"/>
  </r>
  <r>
    <x v="6"/>
    <x v="1"/>
    <x v="15"/>
    <x v="0"/>
    <x v="30"/>
    <x v="6"/>
    <n v="46.259200000000007"/>
    <n v="19.224000000000004"/>
    <n v="27.035200000000003"/>
  </r>
  <r>
    <x v="6"/>
    <x v="1"/>
    <x v="15"/>
    <x v="0"/>
    <x v="31"/>
    <x v="7"/>
    <n v="41.032799999999995"/>
    <n v="16.620750000000001"/>
    <n v="24.412049999999994"/>
  </r>
  <r>
    <x v="6"/>
    <x v="1"/>
    <x v="15"/>
    <x v="0"/>
    <x v="32"/>
    <x v="8"/>
    <n v="63.94"/>
    <n v="18.912499999999998"/>
    <n v="45.027500000000003"/>
  </r>
  <r>
    <x v="6"/>
    <x v="1"/>
    <x v="15"/>
    <x v="0"/>
    <x v="33"/>
    <x v="9"/>
    <n v="64.607200000000006"/>
    <n v="35.822499999999998"/>
    <n v="28.784700000000008"/>
  </r>
  <r>
    <x v="6"/>
    <x v="1"/>
    <x v="15"/>
    <x v="0"/>
    <x v="34"/>
    <x v="10"/>
    <n v="72.28"/>
    <n v="29.792750000000002"/>
    <n v="42.487250000000003"/>
  </r>
  <r>
    <x v="6"/>
    <x v="1"/>
    <x v="15"/>
    <x v="0"/>
    <x v="35"/>
    <x v="11"/>
    <n v="62.049600000000005"/>
    <n v="25.364999999999998"/>
    <n v="36.684600000000003"/>
  </r>
  <r>
    <x v="6"/>
    <x v="1"/>
    <x v="15"/>
    <x v="1"/>
    <x v="24"/>
    <x v="0"/>
    <n v="25.515000000000001"/>
    <n v="24.057000000000002"/>
    <n v="1.4579999999999984"/>
  </r>
  <r>
    <x v="6"/>
    <x v="1"/>
    <x v="15"/>
    <x v="1"/>
    <x v="25"/>
    <x v="1"/>
    <n v="49.14"/>
    <n v="37.044000000000004"/>
    <n v="12.095999999999997"/>
  </r>
  <r>
    <x v="6"/>
    <x v="1"/>
    <x v="15"/>
    <x v="1"/>
    <x v="26"/>
    <x v="2"/>
    <n v="63.72"/>
    <n v="36.288000000000004"/>
    <n v="27.431999999999995"/>
  </r>
  <r>
    <x v="6"/>
    <x v="1"/>
    <x v="15"/>
    <x v="1"/>
    <x v="27"/>
    <x v="3"/>
    <n v="53.392499999999998"/>
    <n v="35.154000000000003"/>
    <n v="18.238499999999995"/>
  </r>
  <r>
    <x v="6"/>
    <x v="1"/>
    <x v="15"/>
    <x v="1"/>
    <x v="28"/>
    <x v="4"/>
    <n v="48.195"/>
    <n v="34.020000000000003"/>
    <n v="14.174999999999997"/>
  </r>
  <r>
    <x v="6"/>
    <x v="1"/>
    <x v="15"/>
    <x v="1"/>
    <x v="29"/>
    <x v="5"/>
    <n v="42.558749999999996"/>
    <n v="33.344999999999999"/>
    <n v="9.2137499999999974"/>
  </r>
  <r>
    <x v="6"/>
    <x v="1"/>
    <x v="15"/>
    <x v="1"/>
    <x v="30"/>
    <x v="6"/>
    <n v="29.430000000000003"/>
    <n v="21.6"/>
    <n v="7.8300000000000018"/>
  </r>
  <r>
    <x v="6"/>
    <x v="1"/>
    <x v="15"/>
    <x v="1"/>
    <x v="31"/>
    <x v="7"/>
    <n v="36.146249999999995"/>
    <n v="19.925999999999998"/>
    <n v="16.220249999999997"/>
  </r>
  <r>
    <x v="6"/>
    <x v="1"/>
    <x v="15"/>
    <x v="1"/>
    <x v="32"/>
    <x v="8"/>
    <n v="28.349999999999998"/>
    <n v="26.46"/>
    <n v="1.889999999999997"/>
  </r>
  <r>
    <x v="6"/>
    <x v="1"/>
    <x v="15"/>
    <x v="1"/>
    <x v="33"/>
    <x v="9"/>
    <n v="40.162500000000001"/>
    <n v="42.713999999999999"/>
    <n v="-2.5514999999999972"/>
  </r>
  <r>
    <x v="6"/>
    <x v="1"/>
    <x v="15"/>
    <x v="1"/>
    <x v="34"/>
    <x v="10"/>
    <n v="42.997500000000002"/>
    <n v="32.643000000000001"/>
    <n v="10.354500000000002"/>
  </r>
  <r>
    <x v="6"/>
    <x v="1"/>
    <x v="15"/>
    <x v="1"/>
    <x v="35"/>
    <x v="11"/>
    <n v="34.424999999999997"/>
    <n v="25.92"/>
    <n v="8.5049999999999955"/>
  </r>
  <r>
    <x v="6"/>
    <x v="1"/>
    <x v="15"/>
    <x v="2"/>
    <x v="24"/>
    <x v="0"/>
    <n v="16.40925"/>
    <n v="10.986749999999999"/>
    <n v="5.4225000000000012"/>
  </r>
  <r>
    <x v="6"/>
    <x v="1"/>
    <x v="15"/>
    <x v="2"/>
    <x v="25"/>
    <x v="1"/>
    <n v="34.234200000000001"/>
    <n v="21.048300000000001"/>
    <n v="13.1859"/>
  </r>
  <r>
    <x v="6"/>
    <x v="1"/>
    <x v="15"/>
    <x v="2"/>
    <x v="26"/>
    <x v="2"/>
    <n v="37.065600000000003"/>
    <n v="19.737599999999997"/>
    <n v="17.328000000000007"/>
  </r>
  <r>
    <x v="6"/>
    <x v="1"/>
    <x v="15"/>
    <x v="2"/>
    <x v="27"/>
    <x v="3"/>
    <n v="25.225200000000001"/>
    <n v="19.789000000000005"/>
    <n v="5.4361999999999959"/>
  </r>
  <r>
    <x v="6"/>
    <x v="1"/>
    <x v="15"/>
    <x v="2"/>
    <x v="28"/>
    <x v="4"/>
    <n v="21.621600000000001"/>
    <n v="12.490200000000002"/>
    <n v="9.1313999999999993"/>
  </r>
  <r>
    <x v="6"/>
    <x v="1"/>
    <x v="15"/>
    <x v="2"/>
    <x v="29"/>
    <x v="5"/>
    <n v="32.904299999999999"/>
    <n v="13.531050000000002"/>
    <n v="19.373249999999999"/>
  </r>
  <r>
    <x v="6"/>
    <x v="1"/>
    <x v="15"/>
    <x v="2"/>
    <x v="30"/>
    <x v="6"/>
    <n v="18.018000000000001"/>
    <n v="9.9715999999999987"/>
    <n v="8.046400000000002"/>
  </r>
  <r>
    <x v="6"/>
    <x v="1"/>
    <x v="15"/>
    <x v="2"/>
    <x v="31"/>
    <x v="7"/>
    <n v="16.216200000000001"/>
    <n v="12.60585"/>
    <n v="3.6103500000000004"/>
  </r>
  <r>
    <x v="6"/>
    <x v="1"/>
    <x v="15"/>
    <x v="2"/>
    <x v="32"/>
    <x v="8"/>
    <n v="19.948499999999999"/>
    <n v="13.621"/>
    <n v="6.3274999999999988"/>
  </r>
  <r>
    <x v="6"/>
    <x v="1"/>
    <x v="15"/>
    <x v="2"/>
    <x v="33"/>
    <x v="9"/>
    <n v="25.225200000000001"/>
    <n v="16.730700000000002"/>
    <n v="8.4944999999999986"/>
  </r>
  <r>
    <x v="6"/>
    <x v="1"/>
    <x v="15"/>
    <x v="2"/>
    <x v="34"/>
    <x v="10"/>
    <n v="22.308000000000003"/>
    <n v="19.210750000000001"/>
    <n v="3.0972500000000025"/>
  </r>
  <r>
    <x v="6"/>
    <x v="1"/>
    <x v="15"/>
    <x v="2"/>
    <x v="35"/>
    <x v="11"/>
    <n v="30.373200000000001"/>
    <n v="16.653600000000001"/>
    <n v="13.7196"/>
  </r>
  <r>
    <x v="6"/>
    <x v="1"/>
    <x v="15"/>
    <x v="3"/>
    <x v="24"/>
    <x v="0"/>
    <n v="45.788400000000003"/>
    <n v="31.737599999999997"/>
    <n v="14.050800000000006"/>
  </r>
  <r>
    <x v="6"/>
    <x v="1"/>
    <x v="15"/>
    <x v="3"/>
    <x v="25"/>
    <x v="1"/>
    <n v="65.807000000000002"/>
    <n v="45.113600000000005"/>
    <n v="20.693399999999997"/>
  </r>
  <r>
    <x v="6"/>
    <x v="1"/>
    <x v="15"/>
    <x v="3"/>
    <x v="26"/>
    <x v="2"/>
    <n v="70.784000000000006"/>
    <n v="49.6128"/>
    <n v="21.171200000000006"/>
  </r>
  <r>
    <x v="6"/>
    <x v="1"/>
    <x v="15"/>
    <x v="3"/>
    <x v="27"/>
    <x v="3"/>
    <n v="72.000600000000006"/>
    <n v="45.539200000000008"/>
    <n v="26.461399999999998"/>
  </r>
  <r>
    <x v="6"/>
    <x v="1"/>
    <x v="15"/>
    <x v="3"/>
    <x v="28"/>
    <x v="4"/>
    <n v="71.668800000000005"/>
    <n v="29.548800000000004"/>
    <n v="42.120000000000005"/>
  </r>
  <r>
    <x v="6"/>
    <x v="1"/>
    <x v="15"/>
    <x v="3"/>
    <x v="29"/>
    <x v="5"/>
    <n v="81.235699999999994"/>
    <n v="43.867200000000004"/>
    <n v="37.36849999999999"/>
  </r>
  <r>
    <x v="6"/>
    <x v="1"/>
    <x v="15"/>
    <x v="3"/>
    <x v="30"/>
    <x v="6"/>
    <n v="44.682400000000001"/>
    <n v="22.617600000000003"/>
    <n v="22.064799999999998"/>
  </r>
  <r>
    <x v="6"/>
    <x v="1"/>
    <x v="15"/>
    <x v="3"/>
    <x v="31"/>
    <x v="7"/>
    <n v="48.7746"/>
    <n v="30.096"/>
    <n v="18.678599999999999"/>
  </r>
  <r>
    <x v="6"/>
    <x v="1"/>
    <x v="15"/>
    <x v="3"/>
    <x v="32"/>
    <x v="8"/>
    <n v="60.830000000000013"/>
    <n v="32.528000000000006"/>
    <n v="28.302000000000007"/>
  </r>
  <r>
    <x v="6"/>
    <x v="1"/>
    <x v="15"/>
    <x v="3"/>
    <x v="33"/>
    <x v="9"/>
    <n v="82.065200000000004"/>
    <n v="46.390400000000007"/>
    <n v="35.674799999999998"/>
  </r>
  <r>
    <x v="6"/>
    <x v="1"/>
    <x v="15"/>
    <x v="3"/>
    <x v="34"/>
    <x v="10"/>
    <n v="67.576599999999999"/>
    <n v="40.705600000000004"/>
    <n v="26.870999999999995"/>
  </r>
  <r>
    <x v="6"/>
    <x v="1"/>
    <x v="15"/>
    <x v="3"/>
    <x v="35"/>
    <x v="11"/>
    <n v="68.350800000000007"/>
    <n v="41.2224"/>
    <n v="27.128400000000006"/>
  </r>
  <r>
    <x v="6"/>
    <x v="1"/>
    <x v="15"/>
    <x v="4"/>
    <x v="24"/>
    <x v="0"/>
    <n v="45.878399999999999"/>
    <n v="24.230250000000002"/>
    <n v="21.648149999999998"/>
  </r>
  <r>
    <x v="6"/>
    <x v="1"/>
    <x v="15"/>
    <x v="4"/>
    <x v="25"/>
    <x v="1"/>
    <n v="61.689600000000006"/>
    <n v="46.161500000000004"/>
    <n v="15.528100000000002"/>
  </r>
  <r>
    <x v="6"/>
    <x v="1"/>
    <x v="15"/>
    <x v="4"/>
    <x v="26"/>
    <x v="2"/>
    <n v="55.987200000000009"/>
    <n v="57.595999999999997"/>
    <n v="-1.608799999999988"/>
  </r>
  <r>
    <x v="6"/>
    <x v="1"/>
    <x v="15"/>
    <x v="4"/>
    <x v="27"/>
    <x v="3"/>
    <n v="50.198399999999999"/>
    <n v="37.268000000000001"/>
    <n v="12.930399999999999"/>
  </r>
  <r>
    <x v="6"/>
    <x v="1"/>
    <x v="15"/>
    <x v="4"/>
    <x v="28"/>
    <x v="4"/>
    <n v="61.171199999999999"/>
    <n v="31.944000000000003"/>
    <n v="29.227199999999996"/>
  </r>
  <r>
    <x v="6"/>
    <x v="1"/>
    <x v="15"/>
    <x v="4"/>
    <x v="29"/>
    <x v="5"/>
    <n v="48.297600000000003"/>
    <n v="33.819500000000005"/>
    <n v="14.478099999999998"/>
  </r>
  <r>
    <x v="6"/>
    <x v="1"/>
    <x v="15"/>
    <x v="4"/>
    <x v="30"/>
    <x v="6"/>
    <n v="31.795200000000005"/>
    <n v="29.04"/>
    <n v="2.7552000000000056"/>
  </r>
  <r>
    <x v="6"/>
    <x v="1"/>
    <x v="15"/>
    <x v="4"/>
    <x v="31"/>
    <x v="7"/>
    <n v="39.657600000000002"/>
    <n v="28.858500000000003"/>
    <n v="10.799099999999999"/>
  </r>
  <r>
    <x v="6"/>
    <x v="1"/>
    <x v="15"/>
    <x v="4"/>
    <x v="32"/>
    <x v="8"/>
    <n v="43.632000000000005"/>
    <n v="35.695"/>
    <n v="7.9370000000000047"/>
  </r>
  <r>
    <x v="6"/>
    <x v="1"/>
    <x v="15"/>
    <x v="4"/>
    <x v="33"/>
    <x v="9"/>
    <n v="50.803200000000004"/>
    <n v="46.161500000000004"/>
    <n v="4.6417000000000002"/>
  </r>
  <r>
    <x v="6"/>
    <x v="1"/>
    <x v="15"/>
    <x v="4"/>
    <x v="34"/>
    <x v="10"/>
    <n v="67.391999999999996"/>
    <n v="39.718250000000005"/>
    <n v="27.673749999999991"/>
  </r>
  <r>
    <x v="6"/>
    <x v="1"/>
    <x v="15"/>
    <x v="4"/>
    <x v="35"/>
    <x v="11"/>
    <n v="58.060800000000008"/>
    <n v="39.567000000000007"/>
    <n v="18.4938"/>
  </r>
  <r>
    <x v="6"/>
    <x v="1"/>
    <x v="15"/>
    <x v="5"/>
    <x v="24"/>
    <x v="0"/>
    <n v="16.038"/>
    <n v="11.006550000000001"/>
    <n v="5.0314499999999995"/>
  </r>
  <r>
    <x v="6"/>
    <x v="1"/>
    <x v="15"/>
    <x v="5"/>
    <x v="25"/>
    <x v="1"/>
    <n v="27.783000000000001"/>
    <n v="16.0167"/>
    <n v="11.766300000000001"/>
  </r>
  <r>
    <x v="6"/>
    <x v="1"/>
    <x v="15"/>
    <x v="5"/>
    <x v="26"/>
    <x v="2"/>
    <n v="27.54"/>
    <n v="22.933600000000002"/>
    <n v="4.6063999999999972"/>
  </r>
  <r>
    <x v="6"/>
    <x v="1"/>
    <x v="15"/>
    <x v="5"/>
    <x v="27"/>
    <x v="3"/>
    <n v="26.365500000000004"/>
    <n v="19.882800000000003"/>
    <n v="6.4827000000000012"/>
  </r>
  <r>
    <x v="6"/>
    <x v="1"/>
    <x v="15"/>
    <x v="5"/>
    <x v="28"/>
    <x v="4"/>
    <n v="26.487000000000002"/>
    <n v="15.937800000000001"/>
    <n v="10.549200000000001"/>
  </r>
  <r>
    <x v="6"/>
    <x v="1"/>
    <x v="15"/>
    <x v="5"/>
    <x v="29"/>
    <x v="5"/>
    <n v="29.484000000000002"/>
    <n v="14.530749999999999"/>
    <n v="14.953250000000002"/>
  </r>
  <r>
    <x v="6"/>
    <x v="1"/>
    <x v="15"/>
    <x v="5"/>
    <x v="30"/>
    <x v="6"/>
    <n v="15.552"/>
    <n v="11.677200000000001"/>
    <n v="3.8747999999999987"/>
  </r>
  <r>
    <x v="6"/>
    <x v="1"/>
    <x v="15"/>
    <x v="5"/>
    <x v="31"/>
    <x v="7"/>
    <n v="17.496000000000002"/>
    <n v="9.5863500000000013"/>
    <n v="7.909650000000001"/>
  </r>
  <r>
    <x v="6"/>
    <x v="1"/>
    <x v="15"/>
    <x v="5"/>
    <x v="32"/>
    <x v="8"/>
    <n v="19.035"/>
    <n v="11.045999999999999"/>
    <n v="7.9890000000000008"/>
  </r>
  <r>
    <x v="6"/>
    <x v="1"/>
    <x v="15"/>
    <x v="5"/>
    <x v="33"/>
    <x v="9"/>
    <n v="32.602499999999999"/>
    <n v="16.200800000000001"/>
    <n v="16.401699999999998"/>
  </r>
  <r>
    <x v="6"/>
    <x v="1"/>
    <x v="15"/>
    <x v="5"/>
    <x v="34"/>
    <x v="10"/>
    <n v="30.010499999999997"/>
    <n v="18.975450000000002"/>
    <n v="11.035049999999995"/>
  </r>
  <r>
    <x v="6"/>
    <x v="1"/>
    <x v="15"/>
    <x v="5"/>
    <x v="35"/>
    <x v="11"/>
    <n v="28.187999999999999"/>
    <n v="14.359800000000002"/>
    <n v="13.828199999999997"/>
  </r>
  <r>
    <x v="6"/>
    <x v="1"/>
    <x v="15"/>
    <x v="6"/>
    <x v="24"/>
    <x v="0"/>
    <n v="2.7665999999999999"/>
    <n v="0.86444999999999994"/>
    <n v="1.90215"/>
  </r>
  <r>
    <x v="6"/>
    <x v="1"/>
    <x v="15"/>
    <x v="6"/>
    <x v="25"/>
    <x v="1"/>
    <n v="4.547200000000001"/>
    <n v="1.0948"/>
    <n v="3.4524000000000008"/>
  </r>
  <r>
    <x v="6"/>
    <x v="1"/>
    <x v="15"/>
    <x v="6"/>
    <x v="26"/>
    <x v="2"/>
    <n v="4.3151999999999999"/>
    <n v="1.4280000000000002"/>
    <n v="2.8872"/>
  </r>
  <r>
    <x v="6"/>
    <x v="1"/>
    <x v="15"/>
    <x v="6"/>
    <x v="27"/>
    <x v="3"/>
    <n v="4.1006000000000009"/>
    <n v="1.2495000000000001"/>
    <n v="2.8511000000000006"/>
  </r>
  <r>
    <x v="6"/>
    <x v="1"/>
    <x v="15"/>
    <x v="6"/>
    <x v="28"/>
    <x v="4"/>
    <n v="2.9232"/>
    <n v="1.1934"/>
    <n v="1.7298"/>
  </r>
  <r>
    <x v="6"/>
    <x v="1"/>
    <x v="15"/>
    <x v="6"/>
    <x v="29"/>
    <x v="5"/>
    <n v="3.3176000000000001"/>
    <n v="1.2376"/>
    <n v="2.08"/>
  </r>
  <r>
    <x v="6"/>
    <x v="1"/>
    <x v="15"/>
    <x v="6"/>
    <x v="30"/>
    <x v="6"/>
    <n v="1.8559999999999999"/>
    <n v="0.72760000000000014"/>
    <n v="1.1283999999999996"/>
  </r>
  <r>
    <x v="6"/>
    <x v="1"/>
    <x v="15"/>
    <x v="6"/>
    <x v="31"/>
    <x v="7"/>
    <n v="2.4272999999999998"/>
    <n v="0.89505000000000001"/>
    <n v="1.5322499999999999"/>
  </r>
  <r>
    <x v="6"/>
    <x v="1"/>
    <x v="15"/>
    <x v="6"/>
    <x v="32"/>
    <x v="8"/>
    <n v="3.3639999999999999"/>
    <n v="0.81599999999999995"/>
    <n v="2.548"/>
  </r>
  <r>
    <x v="6"/>
    <x v="1"/>
    <x v="15"/>
    <x v="6"/>
    <x v="33"/>
    <x v="9"/>
    <n v="4.5066000000000006"/>
    <n v="0.97579999999999989"/>
    <n v="3.5308000000000006"/>
  </r>
  <r>
    <x v="6"/>
    <x v="1"/>
    <x v="15"/>
    <x v="6"/>
    <x v="34"/>
    <x v="10"/>
    <n v="3.8454000000000002"/>
    <n v="1.2707499999999998"/>
    <n v="2.5746500000000001"/>
  </r>
  <r>
    <x v="6"/>
    <x v="1"/>
    <x v="15"/>
    <x v="6"/>
    <x v="35"/>
    <x v="11"/>
    <n v="3.2711999999999999"/>
    <n v="0.97919999999999996"/>
    <n v="2.2919999999999998"/>
  </r>
  <r>
    <x v="6"/>
    <x v="1"/>
    <x v="15"/>
    <x v="6"/>
    <x v="24"/>
    <x v="0"/>
    <n v="2.3152500000000003"/>
    <n v="0.88739999999999997"/>
    <n v="1.4278500000000003"/>
  </r>
  <r>
    <x v="6"/>
    <x v="1"/>
    <x v="15"/>
    <x v="6"/>
    <x v="25"/>
    <x v="1"/>
    <n v="2.9841000000000002"/>
    <n v="1.1780999999999999"/>
    <n v="1.8060000000000003"/>
  </r>
  <r>
    <x v="6"/>
    <x v="1"/>
    <x v="15"/>
    <x v="6"/>
    <x v="26"/>
    <x v="2"/>
    <n v="4.3904000000000005"/>
    <n v="1.4688000000000001"/>
    <n v="2.9216000000000006"/>
  </r>
  <r>
    <x v="6"/>
    <x v="1"/>
    <x v="15"/>
    <x v="6"/>
    <x v="27"/>
    <x v="3"/>
    <n v="3.2928000000000002"/>
    <n v="1.0590999999999999"/>
    <n v="2.2337000000000002"/>
  </r>
  <r>
    <x v="6"/>
    <x v="1"/>
    <x v="15"/>
    <x v="6"/>
    <x v="28"/>
    <x v="4"/>
    <n v="2.8517999999999999"/>
    <n v="0.90780000000000005"/>
    <n v="1.944"/>
  </r>
  <r>
    <x v="6"/>
    <x v="1"/>
    <x v="15"/>
    <x v="6"/>
    <x v="29"/>
    <x v="5"/>
    <n v="3.8220000000000001"/>
    <n v="0.99450000000000005"/>
    <n v="2.8275000000000001"/>
  </r>
  <r>
    <x v="6"/>
    <x v="1"/>
    <x v="15"/>
    <x v="6"/>
    <x v="30"/>
    <x v="6"/>
    <n v="1.6072"/>
    <n v="0.70040000000000002"/>
    <n v="0.90679999999999994"/>
  </r>
  <r>
    <x v="6"/>
    <x v="1"/>
    <x v="15"/>
    <x v="6"/>
    <x v="31"/>
    <x v="7"/>
    <n v="2.3814000000000002"/>
    <n v="0.63495000000000001"/>
    <n v="1.7464500000000003"/>
  </r>
  <r>
    <x v="6"/>
    <x v="1"/>
    <x v="15"/>
    <x v="6"/>
    <x v="32"/>
    <x v="8"/>
    <n v="2.4500000000000002"/>
    <n v="0.75649999999999995"/>
    <n v="1.6935000000000002"/>
  </r>
  <r>
    <x v="6"/>
    <x v="1"/>
    <x v="15"/>
    <x v="6"/>
    <x v="33"/>
    <x v="9"/>
    <n v="3.0527000000000002"/>
    <n v="1.2852000000000001"/>
    <n v="1.7675000000000001"/>
  </r>
  <r>
    <x v="6"/>
    <x v="1"/>
    <x v="15"/>
    <x v="6"/>
    <x v="34"/>
    <x v="10"/>
    <n v="3.7582999999999998"/>
    <n v="1.09395"/>
    <n v="2.6643499999999998"/>
  </r>
  <r>
    <x v="6"/>
    <x v="1"/>
    <x v="15"/>
    <x v="6"/>
    <x v="35"/>
    <x v="11"/>
    <n v="2.9693999999999998"/>
    <n v="0.98939999999999995"/>
    <n v="1.98"/>
  </r>
  <r>
    <x v="6"/>
    <x v="1"/>
    <x v="15"/>
    <x v="6"/>
    <x v="24"/>
    <x v="0"/>
    <n v="0.23175000000000001"/>
    <n v="7.2900000000000006E-2"/>
    <n v="0.15884999999999999"/>
  </r>
  <r>
    <x v="6"/>
    <x v="1"/>
    <x v="15"/>
    <x v="6"/>
    <x v="25"/>
    <x v="1"/>
    <n v="0.31500000000000006"/>
    <n v="0.15260000000000001"/>
    <n v="0.16240000000000004"/>
  </r>
  <r>
    <x v="6"/>
    <x v="1"/>
    <x v="15"/>
    <x v="6"/>
    <x v="26"/>
    <x v="2"/>
    <n v="0.45199999999999996"/>
    <n v="0.1696"/>
    <n v="0.28239999999999998"/>
  </r>
  <r>
    <x v="6"/>
    <x v="1"/>
    <x v="15"/>
    <x v="6"/>
    <x v="27"/>
    <x v="3"/>
    <n v="0.39550000000000002"/>
    <n v="0.14280000000000001"/>
    <n v="0.25270000000000004"/>
  </r>
  <r>
    <x v="6"/>
    <x v="1"/>
    <x v="15"/>
    <x v="6"/>
    <x v="28"/>
    <x v="4"/>
    <n v="0.26400000000000001"/>
    <n v="0.10679999999999999"/>
    <n v="0.15720000000000001"/>
  </r>
  <r>
    <x v="6"/>
    <x v="1"/>
    <x v="15"/>
    <x v="6"/>
    <x v="29"/>
    <x v="5"/>
    <n v="0.38674999999999998"/>
    <n v="0.15079999999999999"/>
    <n v="0.23594999999999999"/>
  </r>
  <r>
    <x v="6"/>
    <x v="1"/>
    <x v="15"/>
    <x v="6"/>
    <x v="30"/>
    <x v="6"/>
    <n v="0.2"/>
    <n v="8.4000000000000005E-2"/>
    <n v="0.11600000000000001"/>
  </r>
  <r>
    <x v="6"/>
    <x v="1"/>
    <x v="15"/>
    <x v="6"/>
    <x v="31"/>
    <x v="7"/>
    <n v="0.20025000000000001"/>
    <n v="7.4699999999999989E-2"/>
    <n v="0.12555000000000002"/>
  </r>
  <r>
    <x v="6"/>
    <x v="1"/>
    <x v="15"/>
    <x v="6"/>
    <x v="32"/>
    <x v="8"/>
    <n v="0.28999999999999998"/>
    <n v="0.10200000000000001"/>
    <n v="0.18799999999999997"/>
  </r>
  <r>
    <x v="6"/>
    <x v="1"/>
    <x v="15"/>
    <x v="6"/>
    <x v="33"/>
    <x v="9"/>
    <n v="0.31500000000000006"/>
    <n v="0.12320000000000002"/>
    <n v="0.19180000000000003"/>
  </r>
  <r>
    <x v="6"/>
    <x v="1"/>
    <x v="15"/>
    <x v="6"/>
    <x v="34"/>
    <x v="10"/>
    <n v="0.3705"/>
    <n v="0.1313"/>
    <n v="0.2392"/>
  </r>
  <r>
    <x v="6"/>
    <x v="1"/>
    <x v="15"/>
    <x v="6"/>
    <x v="35"/>
    <x v="11"/>
    <n v="0.34799999999999998"/>
    <n v="0.1308"/>
    <n v="0.21719999999999998"/>
  </r>
  <r>
    <x v="6"/>
    <x v="1"/>
    <x v="15"/>
    <x v="6"/>
    <x v="24"/>
    <x v="0"/>
    <n v="4.5441000000000003"/>
    <n v="1.8215999999999999"/>
    <n v="2.7225000000000001"/>
  </r>
  <r>
    <x v="6"/>
    <x v="1"/>
    <x v="15"/>
    <x v="6"/>
    <x v="25"/>
    <x v="1"/>
    <n v="7.0686000000000009"/>
    <n v="3.0912000000000002"/>
    <n v="3.9774000000000007"/>
  </r>
  <r>
    <x v="6"/>
    <x v="1"/>
    <x v="15"/>
    <x v="6"/>
    <x v="26"/>
    <x v="2"/>
    <n v="8.894400000000001"/>
    <n v="3.496"/>
    <n v="5.3984000000000005"/>
  </r>
  <r>
    <x v="6"/>
    <x v="1"/>
    <x v="15"/>
    <x v="6"/>
    <x v="27"/>
    <x v="3"/>
    <n v="7.9968000000000012"/>
    <n v="3.5098000000000003"/>
    <n v="4.487000000000001"/>
  </r>
  <r>
    <x v="6"/>
    <x v="1"/>
    <x v="15"/>
    <x v="6"/>
    <x v="28"/>
    <x v="4"/>
    <n v="5.202"/>
    <n v="2.9808000000000003"/>
    <n v="2.2211999999999996"/>
  </r>
  <r>
    <x v="6"/>
    <x v="1"/>
    <x v="15"/>
    <x v="6"/>
    <x v="29"/>
    <x v="5"/>
    <n v="5.5028999999999995"/>
    <n v="2.9601000000000002"/>
    <n v="2.5427999999999993"/>
  </r>
  <r>
    <x v="6"/>
    <x v="1"/>
    <x v="15"/>
    <x v="6"/>
    <x v="30"/>
    <x v="6"/>
    <n v="4.7736000000000001"/>
    <n v="2.0975999999999999"/>
    <n v="2.6760000000000002"/>
  </r>
  <r>
    <x v="6"/>
    <x v="1"/>
    <x v="15"/>
    <x v="6"/>
    <x v="31"/>
    <x v="7"/>
    <n v="3.9474"/>
    <n v="2.3597999999999995"/>
    <n v="1.5876000000000006"/>
  </r>
  <r>
    <x v="6"/>
    <x v="1"/>
    <x v="15"/>
    <x v="6"/>
    <x v="32"/>
    <x v="8"/>
    <n v="5.1000000000000005"/>
    <n v="2.3920000000000003"/>
    <n v="2.7080000000000002"/>
  </r>
  <r>
    <x v="6"/>
    <x v="1"/>
    <x v="15"/>
    <x v="6"/>
    <x v="33"/>
    <x v="9"/>
    <n v="6.3546000000000005"/>
    <n v="3.1234000000000002"/>
    <n v="3.2312000000000003"/>
  </r>
  <r>
    <x v="6"/>
    <x v="1"/>
    <x v="15"/>
    <x v="6"/>
    <x v="34"/>
    <x v="10"/>
    <n v="6.0996000000000006"/>
    <n v="3.5282"/>
    <n v="2.5714000000000006"/>
  </r>
  <r>
    <x v="6"/>
    <x v="1"/>
    <x v="15"/>
    <x v="6"/>
    <x v="35"/>
    <x v="11"/>
    <n v="6.6096000000000004"/>
    <n v="2.6772"/>
    <n v="3.9324000000000003"/>
  </r>
  <r>
    <x v="6"/>
    <x v="1"/>
    <x v="15"/>
    <x v="6"/>
    <x v="24"/>
    <x v="0"/>
    <n v="3.8610000000000007"/>
    <n v="1.1348999999999998"/>
    <n v="2.7261000000000006"/>
  </r>
  <r>
    <x v="6"/>
    <x v="1"/>
    <x v="15"/>
    <x v="6"/>
    <x v="25"/>
    <x v="1"/>
    <n v="4.7501999999999995"/>
    <n v="1.9474000000000002"/>
    <n v="2.8027999999999995"/>
  </r>
  <r>
    <x v="6"/>
    <x v="1"/>
    <x v="15"/>
    <x v="6"/>
    <x v="26"/>
    <x v="2"/>
    <n v="5.4287999999999998"/>
    <n v="2.3296000000000001"/>
    <n v="3.0991999999999997"/>
  </r>
  <r>
    <x v="6"/>
    <x v="1"/>
    <x v="15"/>
    <x v="6"/>
    <x v="27"/>
    <x v="3"/>
    <n v="4.9686000000000003"/>
    <n v="2.0020000000000002"/>
    <n v="2.9666000000000001"/>
  </r>
  <r>
    <x v="6"/>
    <x v="1"/>
    <x v="15"/>
    <x v="6"/>
    <x v="28"/>
    <x v="4"/>
    <n v="4.4927999999999999"/>
    <n v="1.5132000000000001"/>
    <n v="2.9795999999999996"/>
  </r>
  <r>
    <x v="6"/>
    <x v="1"/>
    <x v="15"/>
    <x v="6"/>
    <x v="29"/>
    <x v="5"/>
    <n v="5.4756000000000009"/>
    <n v="1.7576000000000001"/>
    <n v="3.7180000000000009"/>
  </r>
  <r>
    <x v="6"/>
    <x v="1"/>
    <x v="15"/>
    <x v="6"/>
    <x v="30"/>
    <x v="6"/>
    <n v="3.2760000000000002"/>
    <n v="0.99839999999999995"/>
    <n v="2.2776000000000005"/>
  </r>
  <r>
    <x v="6"/>
    <x v="1"/>
    <x v="15"/>
    <x v="6"/>
    <x v="31"/>
    <x v="7"/>
    <n v="3.2993999999999999"/>
    <n v="0.94769999999999999"/>
    <n v="2.3517000000000001"/>
  </r>
  <r>
    <x v="6"/>
    <x v="1"/>
    <x v="15"/>
    <x v="6"/>
    <x v="32"/>
    <x v="8"/>
    <n v="3.6270000000000002"/>
    <n v="1.3390000000000002"/>
    <n v="2.2880000000000003"/>
  </r>
  <r>
    <x v="6"/>
    <x v="1"/>
    <x v="15"/>
    <x v="6"/>
    <x v="33"/>
    <x v="9"/>
    <n v="5.6783999999999999"/>
    <n v="1.8382000000000001"/>
    <n v="3.8401999999999998"/>
  </r>
  <r>
    <x v="6"/>
    <x v="1"/>
    <x v="15"/>
    <x v="6"/>
    <x v="34"/>
    <x v="10"/>
    <n v="5.5263000000000009"/>
    <n v="2.028"/>
    <n v="3.4983000000000009"/>
  </r>
  <r>
    <x v="6"/>
    <x v="1"/>
    <x v="15"/>
    <x v="6"/>
    <x v="35"/>
    <x v="11"/>
    <n v="4.8671999999999995"/>
    <n v="1.3728"/>
    <n v="3.4943999999999997"/>
  </r>
  <r>
    <x v="6"/>
    <x v="1"/>
    <x v="15"/>
    <x v="6"/>
    <x v="24"/>
    <x v="0"/>
    <n v="1.5444000000000002"/>
    <n v="0.69119999999999993"/>
    <n v="0.85320000000000029"/>
  </r>
  <r>
    <x v="6"/>
    <x v="1"/>
    <x v="15"/>
    <x v="6"/>
    <x v="25"/>
    <x v="1"/>
    <n v="3.1395"/>
    <n v="0.95200000000000007"/>
    <n v="2.1875"/>
  </r>
  <r>
    <x v="6"/>
    <x v="1"/>
    <x v="15"/>
    <x v="6"/>
    <x v="26"/>
    <x v="2"/>
    <n v="3.2760000000000002"/>
    <n v="1.4336000000000002"/>
    <n v="1.8424"/>
  </r>
  <r>
    <x v="6"/>
    <x v="1"/>
    <x v="15"/>
    <x v="6"/>
    <x v="27"/>
    <x v="3"/>
    <n v="3.0030000000000001"/>
    <n v="0.98560000000000014"/>
    <n v="2.0173999999999999"/>
  </r>
  <r>
    <x v="6"/>
    <x v="1"/>
    <x v="15"/>
    <x v="6"/>
    <x v="28"/>
    <x v="4"/>
    <n v="2.4102000000000001"/>
    <n v="0.88319999999999999"/>
    <n v="1.5270000000000001"/>
  </r>
  <r>
    <x v="6"/>
    <x v="1"/>
    <x v="15"/>
    <x v="6"/>
    <x v="29"/>
    <x v="5"/>
    <n v="3.0420000000000003"/>
    <n v="0.90480000000000005"/>
    <n v="2.1372"/>
  </r>
  <r>
    <x v="6"/>
    <x v="1"/>
    <x v="15"/>
    <x v="6"/>
    <x v="30"/>
    <x v="6"/>
    <n v="1.5132000000000001"/>
    <n v="0.67200000000000004"/>
    <n v="0.84120000000000006"/>
  </r>
  <r>
    <x v="6"/>
    <x v="1"/>
    <x v="15"/>
    <x v="6"/>
    <x v="31"/>
    <x v="7"/>
    <n v="1.4742"/>
    <n v="0.83519999999999994"/>
    <n v="0.63900000000000001"/>
  </r>
  <r>
    <x v="6"/>
    <x v="1"/>
    <x v="15"/>
    <x v="6"/>
    <x v="32"/>
    <x v="8"/>
    <n v="1.6379999999999999"/>
    <n v="0.68800000000000006"/>
    <n v="0.94999999999999984"/>
  </r>
  <r>
    <x v="6"/>
    <x v="1"/>
    <x v="15"/>
    <x v="6"/>
    <x v="33"/>
    <x v="9"/>
    <n v="2.8391999999999999"/>
    <n v="1.1760000000000002"/>
    <n v="1.6631999999999998"/>
  </r>
  <r>
    <x v="6"/>
    <x v="1"/>
    <x v="15"/>
    <x v="6"/>
    <x v="34"/>
    <x v="10"/>
    <n v="2.1547499999999999"/>
    <n v="1.0087999999999999"/>
    <n v="1.14595"/>
  </r>
  <r>
    <x v="6"/>
    <x v="1"/>
    <x v="15"/>
    <x v="6"/>
    <x v="35"/>
    <x v="11"/>
    <n v="2.6909999999999998"/>
    <n v="1.0464"/>
    <n v="1.6445999999999998"/>
  </r>
  <r>
    <x v="0"/>
    <x v="0"/>
    <x v="16"/>
    <x v="0"/>
    <x v="24"/>
    <x v="0"/>
    <n v="49.762800000000006"/>
    <n v="22.9437"/>
    <n v="26.819100000000006"/>
  </r>
  <r>
    <x v="0"/>
    <x v="0"/>
    <x v="16"/>
    <x v="0"/>
    <x v="25"/>
    <x v="1"/>
    <n v="84.981400000000008"/>
    <n v="38.0471"/>
    <n v="46.934300000000007"/>
  </r>
  <r>
    <x v="0"/>
    <x v="0"/>
    <x v="16"/>
    <x v="0"/>
    <x v="26"/>
    <x v="2"/>
    <n v="82.697599999999994"/>
    <n v="42.32800000000001"/>
    <n v="40.369599999999984"/>
  </r>
  <r>
    <x v="0"/>
    <x v="0"/>
    <x v="16"/>
    <x v="0"/>
    <x v="27"/>
    <x v="3"/>
    <n v="86.664200000000008"/>
    <n v="36.700300000000006"/>
    <n v="49.963900000000002"/>
  </r>
  <r>
    <x v="0"/>
    <x v="0"/>
    <x v="16"/>
    <x v="0"/>
    <x v="28"/>
    <x v="4"/>
    <n v="75.726000000000013"/>
    <n v="31.457400000000003"/>
    <n v="44.268600000000006"/>
  </r>
  <r>
    <x v="0"/>
    <x v="0"/>
    <x v="16"/>
    <x v="0"/>
    <x v="29"/>
    <x v="5"/>
    <n v="89.06819999999999"/>
    <n v="35.642099999999999"/>
    <n v="53.426099999999991"/>
  </r>
  <r>
    <x v="0"/>
    <x v="0"/>
    <x v="16"/>
    <x v="0"/>
    <x v="30"/>
    <x v="6"/>
    <n v="38.944800000000001"/>
    <n v="21.741199999999999"/>
    <n v="17.203600000000002"/>
  </r>
  <r>
    <x v="0"/>
    <x v="0"/>
    <x v="16"/>
    <x v="0"/>
    <x v="31"/>
    <x v="7"/>
    <n v="48.681000000000004"/>
    <n v="24.242400000000004"/>
    <n v="24.438600000000001"/>
  </r>
  <r>
    <x v="0"/>
    <x v="0"/>
    <x v="16"/>
    <x v="0"/>
    <x v="32"/>
    <x v="8"/>
    <n v="72.12"/>
    <n v="23.568999999999999"/>
    <n v="48.551000000000002"/>
  </r>
  <r>
    <x v="0"/>
    <x v="0"/>
    <x v="16"/>
    <x v="0"/>
    <x v="33"/>
    <x v="9"/>
    <n v="73.201800000000006"/>
    <n v="39.730600000000003"/>
    <n v="33.471200000000003"/>
  </r>
  <r>
    <x v="0"/>
    <x v="0"/>
    <x v="16"/>
    <x v="0"/>
    <x v="34"/>
    <x v="10"/>
    <n v="82.036500000000004"/>
    <n v="25.324650000000002"/>
    <n v="56.711849999999998"/>
  </r>
  <r>
    <x v="0"/>
    <x v="0"/>
    <x v="16"/>
    <x v="0"/>
    <x v="35"/>
    <x v="11"/>
    <n v="85.822800000000001"/>
    <n v="33.766199999999998"/>
    <n v="52.056600000000003"/>
  </r>
  <r>
    <x v="0"/>
    <x v="0"/>
    <x v="4"/>
    <x v="1"/>
    <x v="24"/>
    <x v="0"/>
    <n v="20.87865"/>
    <n v="17.701200000000004"/>
    <n v="3.1774499999999968"/>
  </r>
  <r>
    <x v="0"/>
    <x v="0"/>
    <x v="4"/>
    <x v="1"/>
    <x v="25"/>
    <x v="1"/>
    <n v="36.390900000000002"/>
    <n v="26.909399999999998"/>
    <n v="9.481500000000004"/>
  </r>
  <r>
    <x v="0"/>
    <x v="0"/>
    <x v="4"/>
    <x v="1"/>
    <x v="26"/>
    <x v="2"/>
    <n v="40.247999999999998"/>
    <n v="37.548000000000002"/>
    <n v="2.6999999999999957"/>
  </r>
  <r>
    <x v="0"/>
    <x v="0"/>
    <x v="4"/>
    <x v="1"/>
    <x v="27"/>
    <x v="3"/>
    <n v="40.303900000000006"/>
    <n v="25.970699999999997"/>
    <n v="14.333200000000009"/>
  </r>
  <r>
    <x v="0"/>
    <x v="0"/>
    <x v="4"/>
    <x v="1"/>
    <x v="28"/>
    <x v="4"/>
    <n v="34.546199999999999"/>
    <n v="31.647599999999997"/>
    <n v="2.8986000000000018"/>
  </r>
  <r>
    <x v="0"/>
    <x v="0"/>
    <x v="4"/>
    <x v="1"/>
    <x v="29"/>
    <x v="5"/>
    <n v="31.248100000000001"/>
    <n v="27.602249999999998"/>
    <n v="3.6458500000000029"/>
  </r>
  <r>
    <x v="0"/>
    <x v="0"/>
    <x v="4"/>
    <x v="1"/>
    <x v="30"/>
    <x v="6"/>
    <n v="22.807199999999998"/>
    <n v="17.522399999999998"/>
    <n v="5.2848000000000006"/>
  </r>
  <r>
    <x v="0"/>
    <x v="0"/>
    <x v="4"/>
    <x v="1"/>
    <x v="31"/>
    <x v="7"/>
    <n v="25.658100000000001"/>
    <n v="16.695450000000001"/>
    <n v="8.96265"/>
  </r>
  <r>
    <x v="0"/>
    <x v="0"/>
    <x v="4"/>
    <x v="1"/>
    <x v="32"/>
    <x v="8"/>
    <n v="30.465500000000002"/>
    <n v="18.774000000000001"/>
    <n v="11.691500000000001"/>
  </r>
  <r>
    <x v="0"/>
    <x v="0"/>
    <x v="4"/>
    <x v="1"/>
    <x v="33"/>
    <x v="9"/>
    <n v="44.216899999999995"/>
    <n v="32.541600000000003"/>
    <n v="11.675299999999993"/>
  </r>
  <r>
    <x v="0"/>
    <x v="0"/>
    <x v="4"/>
    <x v="1"/>
    <x v="34"/>
    <x v="10"/>
    <n v="42.875299999999996"/>
    <n v="34.575449999999996"/>
    <n v="8.2998499999999993"/>
  </r>
  <r>
    <x v="0"/>
    <x v="0"/>
    <x v="4"/>
    <x v="1"/>
    <x v="35"/>
    <x v="11"/>
    <n v="31.527599999999996"/>
    <n v="24.406200000000002"/>
    <n v="7.1213999999999942"/>
  </r>
  <r>
    <x v="0"/>
    <x v="0"/>
    <x v="16"/>
    <x v="2"/>
    <x v="24"/>
    <x v="0"/>
    <n v="16.807499999999997"/>
    <n v="13.000500000000001"/>
    <n v="3.8069999999999968"/>
  </r>
  <r>
    <x v="0"/>
    <x v="0"/>
    <x v="16"/>
    <x v="2"/>
    <x v="25"/>
    <x v="1"/>
    <n v="32.445"/>
    <n v="17.388000000000002"/>
    <n v="15.056999999999999"/>
  </r>
  <r>
    <x v="0"/>
    <x v="0"/>
    <x v="16"/>
    <x v="2"/>
    <x v="26"/>
    <x v="2"/>
    <n v="42.839999999999996"/>
    <n v="20.736000000000001"/>
    <n v="22.103999999999996"/>
  </r>
  <r>
    <x v="0"/>
    <x v="0"/>
    <x v="16"/>
    <x v="2"/>
    <x v="27"/>
    <x v="3"/>
    <n v="28.035"/>
    <n v="18.711000000000002"/>
    <n v="9.3239999999999981"/>
  </r>
  <r>
    <x v="0"/>
    <x v="0"/>
    <x v="16"/>
    <x v="2"/>
    <x v="28"/>
    <x v="4"/>
    <n v="29.160000000000004"/>
    <n v="18.791999999999998"/>
    <n v="10.368000000000006"/>
  </r>
  <r>
    <x v="0"/>
    <x v="0"/>
    <x v="16"/>
    <x v="2"/>
    <x v="29"/>
    <x v="5"/>
    <n v="23.692500000000003"/>
    <n v="17.374500000000001"/>
    <n v="6.3180000000000014"/>
  </r>
  <r>
    <x v="0"/>
    <x v="0"/>
    <x v="16"/>
    <x v="2"/>
    <x v="30"/>
    <x v="6"/>
    <n v="18.900000000000002"/>
    <n v="12.744"/>
    <n v="6.1560000000000024"/>
  </r>
  <r>
    <x v="0"/>
    <x v="0"/>
    <x v="16"/>
    <x v="2"/>
    <x v="31"/>
    <x v="7"/>
    <n v="23.49"/>
    <n v="13.000500000000001"/>
    <n v="10.489499999999998"/>
  </r>
  <r>
    <x v="0"/>
    <x v="0"/>
    <x v="16"/>
    <x v="2"/>
    <x v="32"/>
    <x v="8"/>
    <n v="26.324999999999999"/>
    <n v="16.2"/>
    <n v="10.125"/>
  </r>
  <r>
    <x v="0"/>
    <x v="0"/>
    <x v="16"/>
    <x v="2"/>
    <x v="33"/>
    <x v="9"/>
    <n v="29.61"/>
    <n v="19.278000000000002"/>
    <n v="10.331999999999997"/>
  </r>
  <r>
    <x v="0"/>
    <x v="0"/>
    <x v="16"/>
    <x v="2"/>
    <x v="34"/>
    <x v="10"/>
    <n v="34.222499999999997"/>
    <n v="20.182500000000001"/>
    <n v="14.039999999999996"/>
  </r>
  <r>
    <x v="0"/>
    <x v="0"/>
    <x v="16"/>
    <x v="2"/>
    <x v="35"/>
    <x v="11"/>
    <n v="31.319999999999997"/>
    <n v="16.2"/>
    <n v="15.119999999999997"/>
  </r>
  <r>
    <x v="0"/>
    <x v="0"/>
    <x v="16"/>
    <x v="3"/>
    <x v="24"/>
    <x v="0"/>
    <n v="53.545049999999989"/>
    <n v="27.097200000000001"/>
    <n v="26.447849999999988"/>
  </r>
  <r>
    <x v="0"/>
    <x v="0"/>
    <x v="16"/>
    <x v="3"/>
    <x v="25"/>
    <x v="1"/>
    <n v="83.292299999999997"/>
    <n v="38.503500000000003"/>
    <n v="44.788799999999995"/>
  </r>
  <r>
    <x v="0"/>
    <x v="0"/>
    <x v="16"/>
    <x v="3"/>
    <x v="26"/>
    <x v="2"/>
    <n v="79.185599999999994"/>
    <n v="45.8568"/>
    <n v="33.328799999999994"/>
  </r>
  <r>
    <x v="0"/>
    <x v="0"/>
    <x v="16"/>
    <x v="3"/>
    <x v="27"/>
    <x v="3"/>
    <n v="78.132600000000011"/>
    <n v="37.287600000000005"/>
    <n v="40.845000000000006"/>
  </r>
  <r>
    <x v="0"/>
    <x v="0"/>
    <x v="16"/>
    <x v="3"/>
    <x v="28"/>
    <x v="4"/>
    <n v="72.025199999999998"/>
    <n v="28.486799999999999"/>
    <n v="43.538399999999996"/>
  </r>
  <r>
    <x v="0"/>
    <x v="0"/>
    <x v="16"/>
    <x v="3"/>
    <x v="29"/>
    <x v="5"/>
    <n v="73.236150000000009"/>
    <n v="33.1188"/>
    <n v="40.117350000000009"/>
  </r>
  <r>
    <x v="0"/>
    <x v="0"/>
    <x v="16"/>
    <x v="3"/>
    <x v="30"/>
    <x v="6"/>
    <n v="43.8048"/>
    <n v="21.307200000000002"/>
    <n v="22.497599999999998"/>
  </r>
  <r>
    <x v="0"/>
    <x v="0"/>
    <x v="16"/>
    <x v="3"/>
    <x v="31"/>
    <x v="7"/>
    <n v="45.489599999999996"/>
    <n v="27.097200000000001"/>
    <n v="18.392399999999995"/>
  </r>
  <r>
    <x v="0"/>
    <x v="0"/>
    <x v="16"/>
    <x v="3"/>
    <x v="32"/>
    <x v="8"/>
    <n v="51.596999999999994"/>
    <n v="29.8185"/>
    <n v="21.778499999999994"/>
  </r>
  <r>
    <x v="0"/>
    <x v="0"/>
    <x v="16"/>
    <x v="3"/>
    <x v="33"/>
    <x v="9"/>
    <n v="74.447100000000006"/>
    <n v="43.367100000000001"/>
    <n v="31.080000000000005"/>
  </r>
  <r>
    <x v="0"/>
    <x v="0"/>
    <x v="16"/>
    <x v="3"/>
    <x v="34"/>
    <x v="10"/>
    <n v="61.600500000000011"/>
    <n v="31.989749999999997"/>
    <n v="29.610750000000014"/>
  </r>
  <r>
    <x v="0"/>
    <x v="0"/>
    <x v="16"/>
    <x v="3"/>
    <x v="35"/>
    <x v="11"/>
    <n v="70.761600000000001"/>
    <n v="28.834199999999999"/>
    <n v="41.927400000000006"/>
  </r>
  <r>
    <x v="0"/>
    <x v="0"/>
    <x v="16"/>
    <x v="4"/>
    <x v="24"/>
    <x v="0"/>
    <n v="39.122999999999998"/>
    <n v="24.995250000000002"/>
    <n v="14.127749999999995"/>
  </r>
  <r>
    <x v="0"/>
    <x v="0"/>
    <x v="16"/>
    <x v="4"/>
    <x v="25"/>
    <x v="1"/>
    <n v="45.511200000000002"/>
    <n v="30.7349"/>
    <n v="14.776300000000003"/>
  </r>
  <r>
    <x v="0"/>
    <x v="0"/>
    <x v="16"/>
    <x v="4"/>
    <x v="26"/>
    <x v="2"/>
    <n v="58.665600000000005"/>
    <n v="35.972000000000001"/>
    <n v="22.693600000000004"/>
  </r>
  <r>
    <x v="0"/>
    <x v="0"/>
    <x v="16"/>
    <x v="4"/>
    <x v="27"/>
    <x v="3"/>
    <n v="59.799599999999998"/>
    <n v="37.03"/>
    <n v="22.769599999999997"/>
  </r>
  <r>
    <x v="0"/>
    <x v="0"/>
    <x v="16"/>
    <x v="4"/>
    <x v="28"/>
    <x v="4"/>
    <n v="47.628"/>
    <n v="28.883400000000002"/>
    <n v="18.744599999999998"/>
  </r>
  <r>
    <x v="0"/>
    <x v="0"/>
    <x v="16"/>
    <x v="4"/>
    <x v="29"/>
    <x v="5"/>
    <n v="41.2776"/>
    <n v="28.539549999999998"/>
    <n v="12.738050000000001"/>
  </r>
  <r>
    <x v="0"/>
    <x v="0"/>
    <x v="16"/>
    <x v="4"/>
    <x v="30"/>
    <x v="6"/>
    <n v="33.566400000000009"/>
    <n v="25.391999999999999"/>
    <n v="8.1744000000000092"/>
  </r>
  <r>
    <x v="0"/>
    <x v="0"/>
    <x v="16"/>
    <x v="4"/>
    <x v="31"/>
    <x v="7"/>
    <n v="29.257200000000001"/>
    <n v="23.328900000000001"/>
    <n v="5.9283000000000001"/>
  </r>
  <r>
    <x v="0"/>
    <x v="0"/>
    <x v="16"/>
    <x v="4"/>
    <x v="32"/>
    <x v="8"/>
    <n v="43.091999999999999"/>
    <n v="22.747"/>
    <n v="20.344999999999999"/>
  </r>
  <r>
    <x v="0"/>
    <x v="0"/>
    <x v="16"/>
    <x v="4"/>
    <x v="33"/>
    <x v="9"/>
    <n v="48.686400000000006"/>
    <n v="35.5488"/>
    <n v="13.137600000000006"/>
  </r>
  <r>
    <x v="0"/>
    <x v="0"/>
    <x v="16"/>
    <x v="4"/>
    <x v="34"/>
    <x v="10"/>
    <n v="55.528199999999998"/>
    <n v="36.79195"/>
    <n v="18.736249999999998"/>
  </r>
  <r>
    <x v="0"/>
    <x v="0"/>
    <x v="16"/>
    <x v="4"/>
    <x v="35"/>
    <x v="11"/>
    <n v="45.36"/>
    <n v="34.279200000000003"/>
    <n v="11.080799999999996"/>
  </r>
  <r>
    <x v="0"/>
    <x v="0"/>
    <x v="16"/>
    <x v="5"/>
    <x v="24"/>
    <x v="0"/>
    <n v="12.0258"/>
    <n v="7.1145000000000005"/>
    <n v="4.9112999999999998"/>
  </r>
  <r>
    <x v="0"/>
    <x v="0"/>
    <x v="16"/>
    <x v="5"/>
    <x v="25"/>
    <x v="1"/>
    <n v="21.8246"/>
    <n v="11.186"/>
    <n v="10.6386"/>
  </r>
  <r>
    <x v="0"/>
    <x v="0"/>
    <x v="16"/>
    <x v="5"/>
    <x v="26"/>
    <x v="2"/>
    <n v="19.492800000000003"/>
    <n v="11.287999999999998"/>
    <n v="8.2048000000000041"/>
  </r>
  <r>
    <x v="0"/>
    <x v="0"/>
    <x v="16"/>
    <x v="5"/>
    <x v="27"/>
    <x v="3"/>
    <n v="15.222199999999999"/>
    <n v="10.829000000000001"/>
    <n v="4.3931999999999984"/>
  </r>
  <r>
    <x v="0"/>
    <x v="0"/>
    <x v="16"/>
    <x v="5"/>
    <x v="28"/>
    <x v="4"/>
    <n v="15.72"/>
    <n v="8.4660000000000011"/>
    <n v="7.2539999999999996"/>
  </r>
  <r>
    <x v="0"/>
    <x v="0"/>
    <x v="16"/>
    <x v="5"/>
    <x v="29"/>
    <x v="5"/>
    <n v="19.754799999999999"/>
    <n v="9.9450000000000003"/>
    <n v="9.8097999999999992"/>
  </r>
  <r>
    <x v="0"/>
    <x v="0"/>
    <x v="16"/>
    <x v="5"/>
    <x v="30"/>
    <x v="6"/>
    <n v="12.052"/>
    <n v="7.0039999999999996"/>
    <n v="5.048"/>
  </r>
  <r>
    <x v="0"/>
    <x v="0"/>
    <x v="16"/>
    <x v="5"/>
    <x v="31"/>
    <x v="7"/>
    <n v="12.851100000000002"/>
    <n v="7.1909999999999998"/>
    <n v="5.6601000000000026"/>
  </r>
  <r>
    <x v="0"/>
    <x v="0"/>
    <x v="16"/>
    <x v="5"/>
    <x v="32"/>
    <x v="8"/>
    <n v="12.183"/>
    <n v="9.6049999999999986"/>
    <n v="2.5780000000000012"/>
  </r>
  <r>
    <x v="0"/>
    <x v="0"/>
    <x v="16"/>
    <x v="5"/>
    <x v="33"/>
    <x v="9"/>
    <n v="15.038799999999998"/>
    <n v="12.019"/>
    <n v="3.0197999999999983"/>
  </r>
  <r>
    <x v="0"/>
    <x v="0"/>
    <x v="16"/>
    <x v="5"/>
    <x v="34"/>
    <x v="10"/>
    <n v="13.624000000000002"/>
    <n v="9.3925000000000001"/>
    <n v="4.2315000000000023"/>
  </r>
  <r>
    <x v="0"/>
    <x v="0"/>
    <x v="16"/>
    <x v="5"/>
    <x v="35"/>
    <x v="11"/>
    <n v="16.6632"/>
    <n v="10.914000000000001"/>
    <n v="5.7491999999999983"/>
  </r>
  <r>
    <x v="0"/>
    <x v="0"/>
    <x v="16"/>
    <x v="6"/>
    <x v="24"/>
    <x v="0"/>
    <n v="2.6977500000000001"/>
    <n v="0.78795000000000004"/>
    <n v="1.9098000000000002"/>
  </r>
  <r>
    <x v="0"/>
    <x v="0"/>
    <x v="16"/>
    <x v="6"/>
    <x v="25"/>
    <x v="1"/>
    <n v="4.1195000000000004"/>
    <n v="1.071"/>
    <n v="3.0485000000000007"/>
  </r>
  <r>
    <x v="0"/>
    <x v="0"/>
    <x v="16"/>
    <x v="6"/>
    <x v="26"/>
    <x v="2"/>
    <n v="3.5200000000000005"/>
    <n v="1.6184000000000001"/>
    <n v="1.9016000000000004"/>
  </r>
  <r>
    <x v="0"/>
    <x v="0"/>
    <x v="16"/>
    <x v="6"/>
    <x v="27"/>
    <x v="3"/>
    <n v="3.3494999999999999"/>
    <n v="1.4160999999999999"/>
    <n v="1.9334"/>
  </r>
  <r>
    <x v="0"/>
    <x v="0"/>
    <x v="16"/>
    <x v="6"/>
    <x v="28"/>
    <x v="4"/>
    <n v="3.0360000000000005"/>
    <n v="0.90780000000000005"/>
    <n v="2.1282000000000005"/>
  </r>
  <r>
    <x v="0"/>
    <x v="0"/>
    <x v="16"/>
    <x v="6"/>
    <x v="29"/>
    <x v="5"/>
    <n v="4.2542499999999999"/>
    <n v="0.91714999999999991"/>
    <n v="3.3371"/>
  </r>
  <r>
    <x v="0"/>
    <x v="0"/>
    <x v="16"/>
    <x v="6"/>
    <x v="30"/>
    <x v="6"/>
    <n v="2.552"/>
    <n v="0.8024"/>
    <n v="1.7496"/>
  </r>
  <r>
    <x v="0"/>
    <x v="0"/>
    <x v="16"/>
    <x v="6"/>
    <x v="31"/>
    <x v="7"/>
    <n v="2.7720000000000002"/>
    <n v="0.70380000000000009"/>
    <n v="2.0682"/>
  </r>
  <r>
    <x v="0"/>
    <x v="0"/>
    <x v="16"/>
    <x v="6"/>
    <x v="32"/>
    <x v="8"/>
    <n v="2.7774999999999999"/>
    <n v="0.79899999999999993"/>
    <n v="1.9784999999999999"/>
  </r>
  <r>
    <x v="0"/>
    <x v="0"/>
    <x v="16"/>
    <x v="6"/>
    <x v="33"/>
    <x v="9"/>
    <n v="3.927"/>
    <n v="1.2376"/>
    <n v="2.6894"/>
  </r>
  <r>
    <x v="0"/>
    <x v="0"/>
    <x v="16"/>
    <x v="6"/>
    <x v="34"/>
    <x v="10"/>
    <n v="2.8600000000000003"/>
    <n v="0.92819999999999991"/>
    <n v="1.9318000000000004"/>
  </r>
  <r>
    <x v="0"/>
    <x v="0"/>
    <x v="16"/>
    <x v="6"/>
    <x v="35"/>
    <x v="11"/>
    <n v="3.3000000000000003"/>
    <n v="0.92820000000000003"/>
    <n v="2.3718000000000004"/>
  </r>
  <r>
    <x v="0"/>
    <x v="0"/>
    <x v="16"/>
    <x v="6"/>
    <x v="24"/>
    <x v="0"/>
    <n v="1.5309000000000001"/>
    <n v="0.61425000000000007"/>
    <n v="0.91665000000000008"/>
  </r>
  <r>
    <x v="0"/>
    <x v="0"/>
    <x v="16"/>
    <x v="6"/>
    <x v="25"/>
    <x v="1"/>
    <n v="3.4985999999999997"/>
    <n v="0.87149999999999994"/>
    <n v="2.6270999999999995"/>
  </r>
  <r>
    <x v="0"/>
    <x v="0"/>
    <x v="16"/>
    <x v="6"/>
    <x v="26"/>
    <x v="2"/>
    <n v="3.8975999999999997"/>
    <n v="1.4279999999999999"/>
    <n v="2.4695999999999998"/>
  </r>
  <r>
    <x v="0"/>
    <x v="0"/>
    <x v="16"/>
    <x v="6"/>
    <x v="27"/>
    <x v="3"/>
    <n v="2.4107999999999996"/>
    <n v="0.85050000000000014"/>
    <n v="1.5602999999999994"/>
  </r>
  <r>
    <x v="0"/>
    <x v="0"/>
    <x v="16"/>
    <x v="6"/>
    <x v="28"/>
    <x v="4"/>
    <n v="2.8727999999999998"/>
    <n v="0.88200000000000001"/>
    <n v="1.9907999999999997"/>
  </r>
  <r>
    <x v="0"/>
    <x v="0"/>
    <x v="16"/>
    <x v="6"/>
    <x v="29"/>
    <x v="5"/>
    <n v="3.1121999999999996"/>
    <n v="1.131"/>
    <n v="1.9811999999999996"/>
  </r>
  <r>
    <x v="0"/>
    <x v="0"/>
    <x v="16"/>
    <x v="6"/>
    <x v="30"/>
    <x v="6"/>
    <n v="1.3775999999999999"/>
    <n v="0.51600000000000001"/>
    <n v="0.86159999999999992"/>
  </r>
  <r>
    <x v="0"/>
    <x v="0"/>
    <x v="16"/>
    <x v="6"/>
    <x v="31"/>
    <x v="7"/>
    <n v="1.6254000000000002"/>
    <n v="0.68850000000000011"/>
    <n v="0.93690000000000007"/>
  </r>
  <r>
    <x v="0"/>
    <x v="0"/>
    <x v="16"/>
    <x v="6"/>
    <x v="32"/>
    <x v="8"/>
    <n v="1.827"/>
    <n v="0.67500000000000004"/>
    <n v="1.1519999999999999"/>
  </r>
  <r>
    <x v="0"/>
    <x v="0"/>
    <x v="16"/>
    <x v="6"/>
    <x v="33"/>
    <x v="9"/>
    <n v="2.5577999999999999"/>
    <n v="1.008"/>
    <n v="1.5497999999999998"/>
  </r>
  <r>
    <x v="0"/>
    <x v="0"/>
    <x v="16"/>
    <x v="6"/>
    <x v="34"/>
    <x v="10"/>
    <n v="2.9484000000000004"/>
    <n v="1.0822500000000002"/>
    <n v="1.8661500000000002"/>
  </r>
  <r>
    <x v="0"/>
    <x v="0"/>
    <x v="16"/>
    <x v="6"/>
    <x v="35"/>
    <x v="11"/>
    <n v="2.016"/>
    <n v="0.88200000000000001"/>
    <n v="1.1339999999999999"/>
  </r>
  <r>
    <x v="0"/>
    <x v="0"/>
    <x v="16"/>
    <x v="6"/>
    <x v="24"/>
    <x v="0"/>
    <n v="0.20025000000000001"/>
    <n v="8.9099999999999999E-2"/>
    <n v="0.11115000000000001"/>
  </r>
  <r>
    <x v="0"/>
    <x v="0"/>
    <x v="16"/>
    <x v="6"/>
    <x v="25"/>
    <x v="1"/>
    <n v="0.30800000000000005"/>
    <n v="0.12880000000000003"/>
    <n v="0.17920000000000003"/>
  </r>
  <r>
    <x v="0"/>
    <x v="0"/>
    <x v="16"/>
    <x v="6"/>
    <x v="26"/>
    <x v="2"/>
    <n v="0.35200000000000004"/>
    <n v="0.17280000000000001"/>
    <n v="0.17920000000000003"/>
  </r>
  <r>
    <x v="0"/>
    <x v="0"/>
    <x v="16"/>
    <x v="6"/>
    <x v="27"/>
    <x v="3"/>
    <n v="0.34300000000000003"/>
    <n v="0.16800000000000001"/>
    <n v="0.17500000000000002"/>
  </r>
  <r>
    <x v="0"/>
    <x v="0"/>
    <x v="16"/>
    <x v="6"/>
    <x v="28"/>
    <x v="4"/>
    <n v="0.33300000000000002"/>
    <n v="9.9599999999999994E-2"/>
    <n v="0.23340000000000002"/>
  </r>
  <r>
    <x v="0"/>
    <x v="0"/>
    <x v="16"/>
    <x v="6"/>
    <x v="29"/>
    <x v="5"/>
    <n v="0.33475000000000005"/>
    <n v="0.1105"/>
    <n v="0.22425000000000006"/>
  </r>
  <r>
    <x v="0"/>
    <x v="0"/>
    <x v="16"/>
    <x v="6"/>
    <x v="30"/>
    <x v="6"/>
    <n v="0.22599999999999998"/>
    <n v="9.4399999999999998E-2"/>
    <n v="0.13159999999999999"/>
  </r>
  <r>
    <x v="0"/>
    <x v="0"/>
    <x v="16"/>
    <x v="6"/>
    <x v="31"/>
    <x v="7"/>
    <n v="0.23850000000000002"/>
    <n v="9.3600000000000003E-2"/>
    <n v="0.14490000000000003"/>
  </r>
  <r>
    <x v="0"/>
    <x v="0"/>
    <x v="16"/>
    <x v="6"/>
    <x v="32"/>
    <x v="8"/>
    <n v="0.29249999999999998"/>
    <n v="0.11000000000000001"/>
    <n v="0.18249999999999997"/>
  </r>
  <r>
    <x v="0"/>
    <x v="0"/>
    <x v="16"/>
    <x v="6"/>
    <x v="33"/>
    <x v="9"/>
    <n v="0.33250000000000002"/>
    <n v="0.14700000000000002"/>
    <n v="0.1855"/>
  </r>
  <r>
    <x v="0"/>
    <x v="0"/>
    <x v="16"/>
    <x v="6"/>
    <x v="34"/>
    <x v="10"/>
    <n v="0.27300000000000002"/>
    <n v="0.1066"/>
    <n v="0.16640000000000002"/>
  </r>
  <r>
    <x v="0"/>
    <x v="0"/>
    <x v="16"/>
    <x v="6"/>
    <x v="35"/>
    <x v="11"/>
    <n v="0.26700000000000002"/>
    <n v="9.6000000000000002E-2"/>
    <n v="0.17100000000000001"/>
  </r>
  <r>
    <x v="0"/>
    <x v="0"/>
    <x v="16"/>
    <x v="6"/>
    <x v="24"/>
    <x v="0"/>
    <n v="5.3302499999999995"/>
    <n v="1.8008999999999999"/>
    <n v="3.5293499999999995"/>
  </r>
  <r>
    <x v="0"/>
    <x v="0"/>
    <x v="16"/>
    <x v="6"/>
    <x v="25"/>
    <x v="1"/>
    <n v="6.8494999999999999"/>
    <n v="2.5760000000000005"/>
    <n v="4.2734999999999994"/>
  </r>
  <r>
    <x v="0"/>
    <x v="0"/>
    <x v="16"/>
    <x v="6"/>
    <x v="26"/>
    <x v="2"/>
    <n v="9.7232000000000003"/>
    <n v="3.68"/>
    <n v="6.0432000000000006"/>
  </r>
  <r>
    <x v="0"/>
    <x v="0"/>
    <x v="16"/>
    <x v="6"/>
    <x v="27"/>
    <x v="3"/>
    <n v="6.9936999999999996"/>
    <n v="3.0912000000000002"/>
    <n v="3.9024999999999994"/>
  </r>
  <r>
    <x v="0"/>
    <x v="0"/>
    <x v="16"/>
    <x v="6"/>
    <x v="28"/>
    <x v="4"/>
    <n v="7.0451999999999995"/>
    <n v="3.3120000000000003"/>
    <n v="3.7331999999999992"/>
  </r>
  <r>
    <x v="0"/>
    <x v="0"/>
    <x v="16"/>
    <x v="6"/>
    <x v="29"/>
    <x v="5"/>
    <n v="5.8246500000000001"/>
    <n v="3.2591000000000006"/>
    <n v="2.5655499999999996"/>
  </r>
  <r>
    <x v="0"/>
    <x v="0"/>
    <x v="16"/>
    <x v="6"/>
    <x v="30"/>
    <x v="6"/>
    <n v="4.8204000000000002"/>
    <n v="2.2080000000000002"/>
    <n v="2.6124000000000001"/>
  </r>
  <r>
    <x v="0"/>
    <x v="0"/>
    <x v="16"/>
    <x v="6"/>
    <x v="31"/>
    <x v="7"/>
    <n v="4.8204000000000002"/>
    <n v="1.9871999999999999"/>
    <n v="2.8332000000000006"/>
  </r>
  <r>
    <x v="0"/>
    <x v="0"/>
    <x v="16"/>
    <x v="6"/>
    <x v="32"/>
    <x v="8"/>
    <n v="4.9954999999999998"/>
    <n v="2.6219999999999999"/>
    <n v="2.3734999999999999"/>
  </r>
  <r>
    <x v="0"/>
    <x v="0"/>
    <x v="16"/>
    <x v="6"/>
    <x v="33"/>
    <x v="9"/>
    <n v="6.2005999999999997"/>
    <n v="3.6707999999999998"/>
    <n v="2.5297999999999998"/>
  </r>
  <r>
    <x v="0"/>
    <x v="0"/>
    <x v="16"/>
    <x v="6"/>
    <x v="34"/>
    <x v="10"/>
    <n v="6.7619500000000006"/>
    <n v="3.1993000000000005"/>
    <n v="3.5626500000000001"/>
  </r>
  <r>
    <x v="0"/>
    <x v="0"/>
    <x v="16"/>
    <x v="6"/>
    <x v="35"/>
    <x v="11"/>
    <n v="6.0564"/>
    <n v="2.2356000000000003"/>
    <n v="3.8207999999999998"/>
  </r>
  <r>
    <x v="0"/>
    <x v="0"/>
    <x v="16"/>
    <x v="6"/>
    <x v="24"/>
    <x v="0"/>
    <n v="4.1399999999999997"/>
    <n v="1.0062"/>
    <n v="3.1337999999999999"/>
  </r>
  <r>
    <x v="0"/>
    <x v="0"/>
    <x v="16"/>
    <x v="6"/>
    <x v="25"/>
    <x v="1"/>
    <n v="5.152000000000001"/>
    <n v="1.9110000000000003"/>
    <n v="3.2410000000000005"/>
  </r>
  <r>
    <x v="0"/>
    <x v="0"/>
    <x v="16"/>
    <x v="6"/>
    <x v="26"/>
    <x v="2"/>
    <n v="7.104000000000001"/>
    <n v="2.2880000000000003"/>
    <n v="4.8160000000000007"/>
  </r>
  <r>
    <x v="0"/>
    <x v="0"/>
    <x v="16"/>
    <x v="6"/>
    <x v="27"/>
    <x v="3"/>
    <n v="5.0400000000000009"/>
    <n v="1.5287999999999999"/>
    <n v="3.511200000000001"/>
  </r>
  <r>
    <x v="0"/>
    <x v="0"/>
    <x v="16"/>
    <x v="6"/>
    <x v="28"/>
    <x v="4"/>
    <n v="5.5679999999999996"/>
    <n v="1.7939999999999998"/>
    <n v="3.774"/>
  </r>
  <r>
    <x v="0"/>
    <x v="0"/>
    <x v="16"/>
    <x v="6"/>
    <x v="29"/>
    <x v="5"/>
    <n v="5.6160000000000005"/>
    <n v="1.9603999999999997"/>
    <n v="3.6556000000000006"/>
  </r>
  <r>
    <x v="0"/>
    <x v="0"/>
    <x v="16"/>
    <x v="6"/>
    <x v="30"/>
    <x v="6"/>
    <n v="2.7520000000000002"/>
    <n v="1.2376"/>
    <n v="1.5144000000000002"/>
  </r>
  <r>
    <x v="0"/>
    <x v="0"/>
    <x v="16"/>
    <x v="6"/>
    <x v="31"/>
    <x v="7"/>
    <n v="3.6720000000000002"/>
    <n v="1.4039999999999999"/>
    <n v="2.2680000000000002"/>
  </r>
  <r>
    <x v="0"/>
    <x v="0"/>
    <x v="16"/>
    <x v="6"/>
    <x v="32"/>
    <x v="8"/>
    <n v="4.72"/>
    <n v="1.157"/>
    <n v="3.5629999999999997"/>
  </r>
  <r>
    <x v="0"/>
    <x v="0"/>
    <x v="16"/>
    <x v="6"/>
    <x v="33"/>
    <x v="9"/>
    <n v="4.6480000000000006"/>
    <n v="1.8564000000000001"/>
    <n v="2.7916000000000007"/>
  </r>
  <r>
    <x v="0"/>
    <x v="0"/>
    <x v="16"/>
    <x v="6"/>
    <x v="34"/>
    <x v="10"/>
    <n v="6.032"/>
    <n v="1.4702999999999999"/>
    <n v="4.5617000000000001"/>
  </r>
  <r>
    <x v="0"/>
    <x v="0"/>
    <x v="16"/>
    <x v="6"/>
    <x v="35"/>
    <x v="11"/>
    <n v="4.5599999999999996"/>
    <n v="1.8719999999999999"/>
    <n v="2.6879999999999997"/>
  </r>
  <r>
    <x v="0"/>
    <x v="0"/>
    <x v="16"/>
    <x v="6"/>
    <x v="24"/>
    <x v="0"/>
    <n v="1.4742"/>
    <n v="0.49680000000000007"/>
    <n v="0.97739999999999982"/>
  </r>
  <r>
    <x v="0"/>
    <x v="0"/>
    <x v="16"/>
    <x v="6"/>
    <x v="25"/>
    <x v="1"/>
    <n v="2.1560000000000001"/>
    <n v="0.84839999999999993"/>
    <n v="1.3076000000000003"/>
  </r>
  <r>
    <x v="0"/>
    <x v="0"/>
    <x v="16"/>
    <x v="6"/>
    <x v="26"/>
    <x v="2"/>
    <n v="2.4416000000000002"/>
    <n v="1.0847999999999998"/>
    <n v="1.3568000000000005"/>
  </r>
  <r>
    <x v="0"/>
    <x v="0"/>
    <x v="16"/>
    <x v="6"/>
    <x v="27"/>
    <x v="3"/>
    <n v="2.0972"/>
    <n v="0.71399999999999997"/>
    <n v="1.3832"/>
  </r>
  <r>
    <x v="0"/>
    <x v="0"/>
    <x v="16"/>
    <x v="6"/>
    <x v="28"/>
    <x v="4"/>
    <n v="1.7472000000000001"/>
    <n v="0.83519999999999994"/>
    <n v="0.91200000000000014"/>
  </r>
  <r>
    <x v="0"/>
    <x v="0"/>
    <x v="16"/>
    <x v="6"/>
    <x v="29"/>
    <x v="5"/>
    <n v="1.5651999999999999"/>
    <n v="0.68640000000000001"/>
    <n v="0.87879999999999991"/>
  </r>
  <r>
    <x v="0"/>
    <x v="0"/>
    <x v="16"/>
    <x v="6"/>
    <x v="30"/>
    <x v="6"/>
    <n v="1.2992000000000001"/>
    <n v="0.48480000000000001"/>
    <n v="0.81440000000000012"/>
  </r>
  <r>
    <x v="0"/>
    <x v="0"/>
    <x v="16"/>
    <x v="6"/>
    <x v="31"/>
    <x v="7"/>
    <n v="1.1718000000000002"/>
    <n v="0.51839999999999997"/>
    <n v="0.6534000000000002"/>
  </r>
  <r>
    <x v="0"/>
    <x v="0"/>
    <x v="16"/>
    <x v="6"/>
    <x v="32"/>
    <x v="8"/>
    <n v="1.1620000000000001"/>
    <n v="0.57599999999999996"/>
    <n v="0.58600000000000019"/>
  </r>
  <r>
    <x v="0"/>
    <x v="0"/>
    <x v="16"/>
    <x v="6"/>
    <x v="33"/>
    <x v="9"/>
    <n v="1.6072"/>
    <n v="0.67200000000000004"/>
    <n v="0.93519999999999992"/>
  </r>
  <r>
    <x v="0"/>
    <x v="0"/>
    <x v="16"/>
    <x v="6"/>
    <x v="34"/>
    <x v="10"/>
    <n v="1.7289999999999999"/>
    <n v="0.92820000000000003"/>
    <n v="0.80079999999999985"/>
  </r>
  <r>
    <x v="0"/>
    <x v="0"/>
    <x v="16"/>
    <x v="6"/>
    <x v="35"/>
    <x v="11"/>
    <n v="1.9151999999999998"/>
    <n v="0.82079999999999986"/>
    <n v="1.0943999999999998"/>
  </r>
  <r>
    <x v="7"/>
    <x v="5"/>
    <x v="17"/>
    <x v="0"/>
    <x v="24"/>
    <x v="0"/>
    <n v="53.19"/>
    <n v="23.413500000000003"/>
    <n v="29.776499999999995"/>
  </r>
  <r>
    <x v="7"/>
    <x v="5"/>
    <x v="17"/>
    <x v="0"/>
    <x v="25"/>
    <x v="1"/>
    <n v="73.638599999999997"/>
    <n v="33.441099999999999"/>
    <n v="40.197499999999998"/>
  </r>
  <r>
    <x v="7"/>
    <x v="5"/>
    <x v="17"/>
    <x v="0"/>
    <x v="26"/>
    <x v="2"/>
    <n v="110.6352"/>
    <n v="36.3264"/>
    <n v="74.308799999999991"/>
  </r>
  <r>
    <x v="7"/>
    <x v="5"/>
    <x v="17"/>
    <x v="0"/>
    <x v="27"/>
    <x v="3"/>
    <n v="95.978399999999993"/>
    <n v="26.488"/>
    <n v="69.490399999999994"/>
  </r>
  <r>
    <x v="7"/>
    <x v="5"/>
    <x v="17"/>
    <x v="0"/>
    <x v="28"/>
    <x v="4"/>
    <n v="76.593600000000009"/>
    <n v="29.798999999999999"/>
    <n v="46.79460000000001"/>
  </r>
  <r>
    <x v="7"/>
    <x v="5"/>
    <x v="17"/>
    <x v="0"/>
    <x v="29"/>
    <x v="5"/>
    <n v="76.061700000000002"/>
    <n v="27.977950000000003"/>
    <n v="48.083749999999995"/>
  </r>
  <r>
    <x v="7"/>
    <x v="5"/>
    <x v="17"/>
    <x v="0"/>
    <x v="30"/>
    <x v="6"/>
    <n v="38.296800000000005"/>
    <n v="15.325200000000002"/>
    <n v="22.971600000000002"/>
  </r>
  <r>
    <x v="7"/>
    <x v="5"/>
    <x v="17"/>
    <x v="0"/>
    <x v="31"/>
    <x v="7"/>
    <n v="60.104699999999994"/>
    <n v="21.923550000000002"/>
    <n v="38.181149999999988"/>
  </r>
  <r>
    <x v="7"/>
    <x v="5"/>
    <x v="17"/>
    <x v="0"/>
    <x v="32"/>
    <x v="8"/>
    <n v="62.055000000000007"/>
    <n v="19.156500000000005"/>
    <n v="42.898499999999999"/>
  </r>
  <r>
    <x v="7"/>
    <x v="5"/>
    <x v="17"/>
    <x v="0"/>
    <x v="33"/>
    <x v="9"/>
    <n v="75.293399999999991"/>
    <n v="28.474599999999999"/>
    <n v="46.818799999999996"/>
  </r>
  <r>
    <x v="7"/>
    <x v="5"/>
    <x v="17"/>
    <x v="0"/>
    <x v="34"/>
    <x v="10"/>
    <n v="84.513000000000005"/>
    <n v="33.204600000000006"/>
    <n v="51.308399999999999"/>
  </r>
  <r>
    <x v="7"/>
    <x v="5"/>
    <x v="17"/>
    <x v="0"/>
    <x v="35"/>
    <x v="11"/>
    <n v="69.501599999999996"/>
    <n v="31.218"/>
    <n v="38.283599999999993"/>
  </r>
  <r>
    <x v="5"/>
    <x v="5"/>
    <x v="11"/>
    <x v="1"/>
    <x v="24"/>
    <x v="0"/>
    <n v="31.701599999999999"/>
    <n v="21.969900000000003"/>
    <n v="9.7316999999999965"/>
  </r>
  <r>
    <x v="5"/>
    <x v="5"/>
    <x v="11"/>
    <x v="1"/>
    <x v="25"/>
    <x v="1"/>
    <n v="36.881599999999999"/>
    <n v="27.539399999999997"/>
    <n v="9.3422000000000018"/>
  </r>
  <r>
    <x v="5"/>
    <x v="5"/>
    <x v="11"/>
    <x v="1"/>
    <x v="26"/>
    <x v="2"/>
    <n v="56.358399999999996"/>
    <n v="44.366399999999999"/>
    <n v="11.991999999999997"/>
  </r>
  <r>
    <x v="5"/>
    <x v="5"/>
    <x v="11"/>
    <x v="1"/>
    <x v="27"/>
    <x v="3"/>
    <n v="40.196799999999996"/>
    <n v="38.820599999999999"/>
    <n v="1.3761999999999972"/>
  </r>
  <r>
    <x v="5"/>
    <x v="5"/>
    <x v="11"/>
    <x v="1"/>
    <x v="28"/>
    <x v="4"/>
    <n v="31.968000000000004"/>
    <n v="24.173999999999999"/>
    <n v="7.794000000000004"/>
  </r>
  <r>
    <x v="5"/>
    <x v="5"/>
    <x v="11"/>
    <x v="1"/>
    <x v="29"/>
    <x v="5"/>
    <n v="35.786400000000008"/>
    <n v="28.653300000000005"/>
    <n v="7.1331000000000024"/>
  </r>
  <r>
    <x v="5"/>
    <x v="5"/>
    <x v="11"/>
    <x v="1"/>
    <x v="30"/>
    <x v="6"/>
    <n v="27.468799999999998"/>
    <n v="17.822399999999998"/>
    <n v="9.6463999999999999"/>
  </r>
  <r>
    <x v="5"/>
    <x v="5"/>
    <x v="11"/>
    <x v="1"/>
    <x v="31"/>
    <x v="7"/>
    <n v="22.1112"/>
    <n v="21.116700000000002"/>
    <n v="0.99449999999999861"/>
  </r>
  <r>
    <x v="5"/>
    <x v="5"/>
    <x v="11"/>
    <x v="1"/>
    <x v="32"/>
    <x v="8"/>
    <n v="26.936000000000003"/>
    <n v="27.491999999999997"/>
    <n v="-0.55599999999999383"/>
  </r>
  <r>
    <x v="5"/>
    <x v="5"/>
    <x v="11"/>
    <x v="1"/>
    <x v="33"/>
    <x v="9"/>
    <n v="38.539200000000001"/>
    <n v="34.175400000000003"/>
    <n v="4.3637999999999977"/>
  </r>
  <r>
    <x v="5"/>
    <x v="5"/>
    <x v="11"/>
    <x v="1"/>
    <x v="34"/>
    <x v="10"/>
    <n v="32.3232"/>
    <n v="32.350500000000004"/>
    <n v="-2.7300000000003877E-2"/>
  </r>
  <r>
    <x v="5"/>
    <x v="5"/>
    <x v="11"/>
    <x v="1"/>
    <x v="35"/>
    <x v="11"/>
    <n v="39.78240000000001"/>
    <n v="26.449200000000001"/>
    <n v="13.333200000000009"/>
  </r>
  <r>
    <x v="7"/>
    <x v="5"/>
    <x v="17"/>
    <x v="2"/>
    <x v="24"/>
    <x v="0"/>
    <n v="17.131499999999999"/>
    <n v="13.487399999999999"/>
    <n v="3.6440999999999999"/>
  </r>
  <r>
    <x v="7"/>
    <x v="5"/>
    <x v="17"/>
    <x v="2"/>
    <x v="25"/>
    <x v="1"/>
    <n v="27.537300000000002"/>
    <n v="14.579599999999999"/>
    <n v="12.957700000000003"/>
  </r>
  <r>
    <x v="7"/>
    <x v="5"/>
    <x v="17"/>
    <x v="2"/>
    <x v="26"/>
    <x v="2"/>
    <n v="31.8096"/>
    <n v="16.662399999999998"/>
    <n v="15.147200000000002"/>
  </r>
  <r>
    <x v="7"/>
    <x v="5"/>
    <x v="17"/>
    <x v="2"/>
    <x v="27"/>
    <x v="3"/>
    <n v="31.090500000000002"/>
    <n v="19.913600000000002"/>
    <n v="11.1769"/>
  </r>
  <r>
    <x v="7"/>
    <x v="5"/>
    <x v="17"/>
    <x v="2"/>
    <x v="28"/>
    <x v="4"/>
    <n v="26.141400000000001"/>
    <n v="17.6784"/>
    <n v="8.463000000000001"/>
  </r>
  <r>
    <x v="7"/>
    <x v="5"/>
    <x v="17"/>
    <x v="2"/>
    <x v="29"/>
    <x v="5"/>
    <n v="31.069349999999996"/>
    <n v="17.005300000000002"/>
    <n v="14.064049999999995"/>
  </r>
  <r>
    <x v="7"/>
    <x v="5"/>
    <x v="17"/>
    <x v="2"/>
    <x v="30"/>
    <x v="6"/>
    <n v="17.089200000000002"/>
    <n v="10.769600000000001"/>
    <n v="6.3196000000000012"/>
  </r>
  <r>
    <x v="7"/>
    <x v="5"/>
    <x v="17"/>
    <x v="2"/>
    <x v="31"/>
    <x v="7"/>
    <n v="21.319200000000002"/>
    <n v="10.401300000000001"/>
    <n v="10.917900000000001"/>
  </r>
  <r>
    <x v="7"/>
    <x v="5"/>
    <x v="17"/>
    <x v="2"/>
    <x v="32"/>
    <x v="8"/>
    <n v="20.938500000000001"/>
    <n v="11.430000000000001"/>
    <n v="9.5084999999999997"/>
  </r>
  <r>
    <x v="7"/>
    <x v="5"/>
    <x v="17"/>
    <x v="2"/>
    <x v="33"/>
    <x v="9"/>
    <n v="27.537300000000002"/>
    <n v="14.9352"/>
    <n v="12.602100000000002"/>
  </r>
  <r>
    <x v="7"/>
    <x v="5"/>
    <x v="17"/>
    <x v="2"/>
    <x v="34"/>
    <x v="10"/>
    <n v="27.495000000000001"/>
    <n v="18.161000000000005"/>
    <n v="9.3339999999999961"/>
  </r>
  <r>
    <x v="7"/>
    <x v="5"/>
    <x v="17"/>
    <x v="2"/>
    <x v="35"/>
    <x v="11"/>
    <n v="20.5578"/>
    <n v="12.192"/>
    <n v="8.3658000000000001"/>
  </r>
  <r>
    <x v="7"/>
    <x v="5"/>
    <x v="17"/>
    <x v="3"/>
    <x v="24"/>
    <x v="0"/>
    <n v="54.429299999999998"/>
    <n v="25.2288"/>
    <n v="29.200499999999998"/>
  </r>
  <r>
    <x v="7"/>
    <x v="5"/>
    <x v="17"/>
    <x v="3"/>
    <x v="25"/>
    <x v="1"/>
    <n v="76.498099999999994"/>
    <n v="44.559200000000004"/>
    <n v="31.93889999999999"/>
  </r>
  <r>
    <x v="7"/>
    <x v="5"/>
    <x v="17"/>
    <x v="3"/>
    <x v="26"/>
    <x v="2"/>
    <n v="78.089600000000004"/>
    <n v="45.318399999999997"/>
    <n v="32.771200000000007"/>
  </r>
  <r>
    <x v="7"/>
    <x v="5"/>
    <x v="17"/>
    <x v="3"/>
    <x v="27"/>
    <x v="3"/>
    <n v="73.527299999999997"/>
    <n v="33.930399999999999"/>
    <n v="39.596899999999998"/>
  </r>
  <r>
    <x v="7"/>
    <x v="5"/>
    <x v="17"/>
    <x v="3"/>
    <x v="28"/>
    <x v="4"/>
    <n v="76.391999999999996"/>
    <n v="34.689599999999999"/>
    <n v="41.702399999999997"/>
  </r>
  <r>
    <x v="7"/>
    <x v="5"/>
    <x v="17"/>
    <x v="3"/>
    <x v="29"/>
    <x v="5"/>
    <n v="81.378699999999995"/>
    <n v="32.265999999999998"/>
    <n v="49.112699999999997"/>
  </r>
  <r>
    <x v="7"/>
    <x v="5"/>
    <x v="17"/>
    <x v="3"/>
    <x v="30"/>
    <x v="6"/>
    <n v="48.80599999999999"/>
    <n v="21.491199999999999"/>
    <n v="27.314799999999991"/>
  </r>
  <r>
    <x v="7"/>
    <x v="5"/>
    <x v="17"/>
    <x v="3"/>
    <x v="31"/>
    <x v="7"/>
    <n v="42.493050000000004"/>
    <n v="26.28"/>
    <n v="16.213050000000003"/>
  </r>
  <r>
    <x v="7"/>
    <x v="5"/>
    <x v="17"/>
    <x v="3"/>
    <x v="32"/>
    <x v="8"/>
    <n v="53.050000000000004"/>
    <n v="27.447999999999997"/>
    <n v="25.602000000000007"/>
  </r>
  <r>
    <x v="7"/>
    <x v="5"/>
    <x v="17"/>
    <x v="3"/>
    <x v="33"/>
    <x v="9"/>
    <n v="86.153199999999984"/>
    <n v="43.332800000000006"/>
    <n v="42.820399999999978"/>
  </r>
  <r>
    <x v="7"/>
    <x v="5"/>
    <x v="17"/>
    <x v="3"/>
    <x v="34"/>
    <x v="10"/>
    <n v="77.930449999999993"/>
    <n v="36.061999999999998"/>
    <n v="41.868449999999996"/>
  </r>
  <r>
    <x v="7"/>
    <x v="5"/>
    <x v="17"/>
    <x v="3"/>
    <x v="35"/>
    <x v="11"/>
    <n v="65.569800000000001"/>
    <n v="33.638399999999997"/>
    <n v="31.931400000000004"/>
  </r>
  <r>
    <x v="7"/>
    <x v="5"/>
    <x v="17"/>
    <x v="4"/>
    <x v="24"/>
    <x v="0"/>
    <n v="31.411800000000003"/>
    <n v="28.285200000000003"/>
    <n v="3.1265999999999998"/>
  </r>
  <r>
    <x v="7"/>
    <x v="5"/>
    <x v="17"/>
    <x v="4"/>
    <x v="25"/>
    <x v="1"/>
    <n v="66.313800000000001"/>
    <n v="41.147400000000005"/>
    <n v="25.166399999999996"/>
  </r>
  <r>
    <x v="7"/>
    <x v="5"/>
    <x v="17"/>
    <x v="4"/>
    <x v="26"/>
    <x v="2"/>
    <n v="79.775999999999996"/>
    <n v="38.179200000000002"/>
    <n v="41.596799999999995"/>
  </r>
  <r>
    <x v="7"/>
    <x v="5"/>
    <x v="17"/>
    <x v="4"/>
    <x v="27"/>
    <x v="3"/>
    <n v="53.516400000000004"/>
    <n v="43.184400000000004"/>
    <n v="10.332000000000001"/>
  </r>
  <r>
    <x v="7"/>
    <x v="5"/>
    <x v="17"/>
    <x v="4"/>
    <x v="28"/>
    <x v="4"/>
    <n v="55.843200000000003"/>
    <n v="36.316800000000001"/>
    <n v="19.526400000000002"/>
  </r>
  <r>
    <x v="7"/>
    <x v="5"/>
    <x v="17"/>
    <x v="4"/>
    <x v="29"/>
    <x v="5"/>
    <n v="61.036949999999997"/>
    <n v="44.261099999999992"/>
    <n v="16.775850000000005"/>
  </r>
  <r>
    <x v="7"/>
    <x v="5"/>
    <x v="17"/>
    <x v="4"/>
    <x v="30"/>
    <x v="6"/>
    <n v="36.896400000000007"/>
    <n v="27.004799999999999"/>
    <n v="9.8916000000000075"/>
  </r>
  <r>
    <x v="7"/>
    <x v="5"/>
    <x v="17"/>
    <x v="4"/>
    <x v="31"/>
    <x v="7"/>
    <n v="34.403400000000005"/>
    <n v="20.952000000000002"/>
    <n v="13.451400000000003"/>
  </r>
  <r>
    <x v="7"/>
    <x v="5"/>
    <x v="17"/>
    <x v="4"/>
    <x v="32"/>
    <x v="8"/>
    <n v="46.536000000000008"/>
    <n v="25.026"/>
    <n v="21.510000000000009"/>
  </r>
  <r>
    <x v="7"/>
    <x v="5"/>
    <x v="17"/>
    <x v="4"/>
    <x v="33"/>
    <x v="9"/>
    <n v="59.915100000000002"/>
    <n v="48.887999999999998"/>
    <n v="11.027100000000004"/>
  </r>
  <r>
    <x v="7"/>
    <x v="5"/>
    <x v="17"/>
    <x v="4"/>
    <x v="34"/>
    <x v="10"/>
    <n v="52.394550000000002"/>
    <n v="36.695099999999996"/>
    <n v="15.699450000000006"/>
  </r>
  <r>
    <x v="7"/>
    <x v="5"/>
    <x v="17"/>
    <x v="4"/>
    <x v="35"/>
    <x v="11"/>
    <n v="52.851600000000005"/>
    <n v="38.062800000000003"/>
    <n v="14.788800000000002"/>
  </r>
  <r>
    <x v="7"/>
    <x v="5"/>
    <x v="17"/>
    <x v="5"/>
    <x v="24"/>
    <x v="0"/>
    <n v="15.597900000000001"/>
    <n v="8.7223500000000005"/>
    <n v="6.8755500000000005"/>
  </r>
  <r>
    <x v="7"/>
    <x v="5"/>
    <x v="17"/>
    <x v="5"/>
    <x v="25"/>
    <x v="1"/>
    <n v="19.914300000000001"/>
    <n v="14.1645"/>
    <n v="5.7498000000000005"/>
  </r>
  <r>
    <x v="7"/>
    <x v="5"/>
    <x v="17"/>
    <x v="5"/>
    <x v="26"/>
    <x v="2"/>
    <n v="31.391999999999999"/>
    <n v="17.551199999999998"/>
    <n v="13.840800000000002"/>
  </r>
  <r>
    <x v="7"/>
    <x v="5"/>
    <x v="17"/>
    <x v="5"/>
    <x v="27"/>
    <x v="3"/>
    <n v="20.3721"/>
    <n v="15.2082"/>
    <n v="5.1638999999999999"/>
  </r>
  <r>
    <x v="7"/>
    <x v="5"/>
    <x v="17"/>
    <x v="5"/>
    <x v="28"/>
    <x v="4"/>
    <n v="18.246600000000001"/>
    <n v="15.336"/>
    <n v="2.9106000000000005"/>
  </r>
  <r>
    <x v="7"/>
    <x v="5"/>
    <x v="17"/>
    <x v="5"/>
    <x v="29"/>
    <x v="5"/>
    <n v="20.829899999999999"/>
    <n v="11.3529"/>
    <n v="9.4769999999999985"/>
  </r>
  <r>
    <x v="7"/>
    <x v="5"/>
    <x v="17"/>
    <x v="5"/>
    <x v="30"/>
    <x v="6"/>
    <n v="13.08"/>
    <n v="8.6052"/>
    <n v="4.4748000000000001"/>
  </r>
  <r>
    <x v="7"/>
    <x v="5"/>
    <x v="17"/>
    <x v="5"/>
    <x v="31"/>
    <x v="7"/>
    <n v="15.892200000000001"/>
    <n v="7.8597000000000001"/>
    <n v="8.0325000000000006"/>
  </r>
  <r>
    <x v="7"/>
    <x v="5"/>
    <x v="17"/>
    <x v="5"/>
    <x v="32"/>
    <x v="8"/>
    <n v="13.080000000000002"/>
    <n v="12.247499999999999"/>
    <n v="0.83250000000000313"/>
  </r>
  <r>
    <x v="7"/>
    <x v="5"/>
    <x v="17"/>
    <x v="5"/>
    <x v="33"/>
    <x v="9"/>
    <n v="26.323499999999999"/>
    <n v="11.928000000000001"/>
    <n v="14.395499999999998"/>
  </r>
  <r>
    <x v="7"/>
    <x v="5"/>
    <x v="17"/>
    <x v="5"/>
    <x v="34"/>
    <x v="10"/>
    <n v="17.429099999999998"/>
    <n v="14.537250000000002"/>
    <n v="2.8918499999999963"/>
  </r>
  <r>
    <x v="7"/>
    <x v="5"/>
    <x v="17"/>
    <x v="5"/>
    <x v="35"/>
    <x v="11"/>
    <n v="16.873200000000001"/>
    <n v="11.757600000000002"/>
    <n v="5.1155999999999988"/>
  </r>
  <r>
    <x v="7"/>
    <x v="5"/>
    <x v="17"/>
    <x v="6"/>
    <x v="24"/>
    <x v="0"/>
    <n v="2.8620000000000001"/>
    <n v="0.79920000000000002"/>
    <n v="2.0628000000000002"/>
  </r>
  <r>
    <x v="7"/>
    <x v="5"/>
    <x v="17"/>
    <x v="6"/>
    <x v="25"/>
    <x v="1"/>
    <n v="3.6728999999999998"/>
    <n v="1.0864"/>
    <n v="2.5865"/>
  </r>
  <r>
    <x v="7"/>
    <x v="5"/>
    <x v="17"/>
    <x v="6"/>
    <x v="26"/>
    <x v="2"/>
    <n v="4.748800000000001"/>
    <n v="1.1135999999999999"/>
    <n v="3.6352000000000011"/>
  </r>
  <r>
    <x v="7"/>
    <x v="5"/>
    <x v="17"/>
    <x v="6"/>
    <x v="27"/>
    <x v="3"/>
    <n v="3.8584000000000001"/>
    <n v="1.1312000000000002"/>
    <n v="2.7271999999999998"/>
  </r>
  <r>
    <x v="7"/>
    <x v="5"/>
    <x v="17"/>
    <x v="6"/>
    <x v="28"/>
    <x v="4"/>
    <n v="2.6076000000000001"/>
    <n v="1.1327999999999998"/>
    <n v="1.4748000000000003"/>
  </r>
  <r>
    <x v="7"/>
    <x v="5"/>
    <x v="17"/>
    <x v="6"/>
    <x v="29"/>
    <x v="5"/>
    <n v="3.7206000000000006"/>
    <n v="0.93600000000000005"/>
    <n v="2.7846000000000006"/>
  </r>
  <r>
    <x v="7"/>
    <x v="5"/>
    <x v="17"/>
    <x v="6"/>
    <x v="30"/>
    <x v="6"/>
    <n v="2.2048000000000001"/>
    <n v="0.52479999999999993"/>
    <n v="1.6800000000000002"/>
  </r>
  <r>
    <x v="7"/>
    <x v="5"/>
    <x v="17"/>
    <x v="6"/>
    <x v="31"/>
    <x v="7"/>
    <n v="2.0034000000000001"/>
    <n v="0.58320000000000005"/>
    <n v="1.4201999999999999"/>
  </r>
  <r>
    <x v="7"/>
    <x v="5"/>
    <x v="17"/>
    <x v="6"/>
    <x v="32"/>
    <x v="8"/>
    <n v="3.1799999999999997"/>
    <n v="0.8640000000000001"/>
    <n v="2.3159999999999998"/>
  </r>
  <r>
    <x v="7"/>
    <x v="5"/>
    <x v="17"/>
    <x v="6"/>
    <x v="33"/>
    <x v="9"/>
    <n v="3.0421999999999998"/>
    <n v="1.3216000000000001"/>
    <n v="1.7205999999999997"/>
  </r>
  <r>
    <x v="7"/>
    <x v="5"/>
    <x v="17"/>
    <x v="6"/>
    <x v="34"/>
    <x v="10"/>
    <n v="3.5483500000000006"/>
    <n v="1.0087999999999999"/>
    <n v="2.5395500000000006"/>
  </r>
  <r>
    <x v="7"/>
    <x v="5"/>
    <x v="17"/>
    <x v="6"/>
    <x v="35"/>
    <x v="11"/>
    <n v="3.1482000000000001"/>
    <n v="1.1327999999999998"/>
    <n v="2.0154000000000005"/>
  </r>
  <r>
    <x v="7"/>
    <x v="5"/>
    <x v="17"/>
    <x v="6"/>
    <x v="24"/>
    <x v="0"/>
    <n v="1.7010000000000001"/>
    <n v="0.54675000000000007"/>
    <n v="1.15425"/>
  </r>
  <r>
    <x v="7"/>
    <x v="5"/>
    <x v="17"/>
    <x v="6"/>
    <x v="25"/>
    <x v="1"/>
    <n v="2.6166"/>
    <n v="0.94500000000000006"/>
    <n v="1.6716"/>
  </r>
  <r>
    <x v="7"/>
    <x v="5"/>
    <x v="17"/>
    <x v="6"/>
    <x v="26"/>
    <x v="2"/>
    <n v="3.5615999999999999"/>
    <n v="1.3679999999999999"/>
    <n v="2.1936"/>
  </r>
  <r>
    <x v="7"/>
    <x v="5"/>
    <x v="17"/>
    <x v="6"/>
    <x v="27"/>
    <x v="3"/>
    <n v="3.3515999999999995"/>
    <n v="0.88200000000000001"/>
    <n v="2.4695999999999994"/>
  </r>
  <r>
    <x v="7"/>
    <x v="5"/>
    <x v="17"/>
    <x v="6"/>
    <x v="28"/>
    <x v="4"/>
    <n v="2.9483999999999999"/>
    <n v="1.0169999999999999"/>
    <n v="1.9314"/>
  </r>
  <r>
    <x v="7"/>
    <x v="5"/>
    <x v="17"/>
    <x v="6"/>
    <x v="29"/>
    <x v="5"/>
    <n v="2.3205"/>
    <n v="1.0920000000000001"/>
    <n v="1.2284999999999999"/>
  </r>
  <r>
    <x v="7"/>
    <x v="5"/>
    <x v="17"/>
    <x v="6"/>
    <x v="30"/>
    <x v="6"/>
    <n v="1.7136"/>
    <n v="0.70799999999999996"/>
    <n v="1.0056"/>
  </r>
  <r>
    <x v="7"/>
    <x v="5"/>
    <x v="17"/>
    <x v="6"/>
    <x v="31"/>
    <x v="7"/>
    <n v="1.6632"/>
    <n v="0.66149999999999998"/>
    <n v="1.0017"/>
  </r>
  <r>
    <x v="7"/>
    <x v="5"/>
    <x v="17"/>
    <x v="6"/>
    <x v="32"/>
    <x v="8"/>
    <n v="2.52"/>
    <n v="0.67500000000000004"/>
    <n v="1.845"/>
  </r>
  <r>
    <x v="7"/>
    <x v="5"/>
    <x v="17"/>
    <x v="6"/>
    <x v="33"/>
    <x v="9"/>
    <n v="2.9988000000000001"/>
    <n v="0.99749999999999994"/>
    <n v="2.0013000000000001"/>
  </r>
  <r>
    <x v="7"/>
    <x v="5"/>
    <x v="17"/>
    <x v="6"/>
    <x v="34"/>
    <x v="10"/>
    <n v="2.3477999999999999"/>
    <n v="1.1212499999999999"/>
    <n v="1.22655"/>
  </r>
  <r>
    <x v="7"/>
    <x v="5"/>
    <x v="17"/>
    <x v="6"/>
    <x v="35"/>
    <x v="11"/>
    <n v="2.6712000000000002"/>
    <n v="0.84599999999999997"/>
    <n v="1.8252000000000002"/>
  </r>
  <r>
    <x v="7"/>
    <x v="5"/>
    <x v="17"/>
    <x v="6"/>
    <x v="24"/>
    <x v="0"/>
    <n v="0.18000000000000002"/>
    <n v="8.2799999999999999E-2"/>
    <n v="9.7200000000000022E-2"/>
  </r>
  <r>
    <x v="7"/>
    <x v="5"/>
    <x v="17"/>
    <x v="6"/>
    <x v="25"/>
    <x v="1"/>
    <n v="0.28350000000000003"/>
    <n v="0.12740000000000001"/>
    <n v="0.15610000000000002"/>
  </r>
  <r>
    <x v="7"/>
    <x v="5"/>
    <x v="17"/>
    <x v="6"/>
    <x v="26"/>
    <x v="2"/>
    <n v="0.34400000000000003"/>
    <n v="0.14080000000000001"/>
    <n v="0.20320000000000002"/>
  </r>
  <r>
    <x v="7"/>
    <x v="5"/>
    <x v="17"/>
    <x v="6"/>
    <x v="27"/>
    <x v="3"/>
    <n v="0.34650000000000003"/>
    <n v="0.13720000000000002"/>
    <n v="0.20930000000000001"/>
  </r>
  <r>
    <x v="7"/>
    <x v="5"/>
    <x v="17"/>
    <x v="6"/>
    <x v="28"/>
    <x v="4"/>
    <n v="0.28799999999999998"/>
    <n v="0.14159999999999998"/>
    <n v="0.1464"/>
  </r>
  <r>
    <x v="7"/>
    <x v="5"/>
    <x v="17"/>
    <x v="6"/>
    <x v="29"/>
    <x v="5"/>
    <n v="0.31850000000000001"/>
    <n v="0.1313"/>
    <n v="0.18720000000000001"/>
  </r>
  <r>
    <x v="7"/>
    <x v="5"/>
    <x v="17"/>
    <x v="6"/>
    <x v="30"/>
    <x v="6"/>
    <n v="0.21000000000000002"/>
    <n v="6.480000000000001E-2"/>
    <n v="0.1452"/>
  </r>
  <r>
    <x v="7"/>
    <x v="5"/>
    <x v="17"/>
    <x v="6"/>
    <x v="31"/>
    <x v="7"/>
    <n v="0.25424999999999998"/>
    <n v="0.10169999999999998"/>
    <n v="0.15254999999999999"/>
  </r>
  <r>
    <x v="7"/>
    <x v="5"/>
    <x v="17"/>
    <x v="6"/>
    <x v="32"/>
    <x v="8"/>
    <n v="0.25750000000000001"/>
    <n v="0.11899999999999999"/>
    <n v="0.13850000000000001"/>
  </r>
  <r>
    <x v="7"/>
    <x v="5"/>
    <x v="17"/>
    <x v="6"/>
    <x v="33"/>
    <x v="9"/>
    <n v="0.31850000000000006"/>
    <n v="0.12460000000000002"/>
    <n v="0.19390000000000004"/>
  </r>
  <r>
    <x v="7"/>
    <x v="5"/>
    <x v="17"/>
    <x v="6"/>
    <x v="34"/>
    <x v="10"/>
    <n v="0.26325000000000004"/>
    <n v="0.14170000000000002"/>
    <n v="0.12155000000000002"/>
  </r>
  <r>
    <x v="7"/>
    <x v="5"/>
    <x v="17"/>
    <x v="6"/>
    <x v="35"/>
    <x v="11"/>
    <n v="0.29099999999999998"/>
    <n v="0.1104"/>
    <n v="0.18059999999999998"/>
  </r>
  <r>
    <x v="7"/>
    <x v="5"/>
    <x v="17"/>
    <x v="6"/>
    <x v="24"/>
    <x v="0"/>
    <n v="5.0633999999999997"/>
    <n v="1.8216000000000001"/>
    <n v="3.2417999999999996"/>
  </r>
  <r>
    <x v="7"/>
    <x v="5"/>
    <x v="17"/>
    <x v="6"/>
    <x v="25"/>
    <x v="1"/>
    <n v="7.6048000000000009"/>
    <n v="3.4803999999999999"/>
    <n v="4.1244000000000014"/>
  </r>
  <r>
    <x v="7"/>
    <x v="5"/>
    <x v="17"/>
    <x v="6"/>
    <x v="26"/>
    <x v="2"/>
    <n v="7.1391999999999998"/>
    <n v="2.9215999999999998"/>
    <n v="4.2176"/>
  </r>
  <r>
    <x v="7"/>
    <x v="5"/>
    <x v="17"/>
    <x v="6"/>
    <x v="27"/>
    <x v="3"/>
    <n v="7.2653000000000008"/>
    <n v="3.6343999999999999"/>
    <n v="3.6309000000000009"/>
  </r>
  <r>
    <x v="7"/>
    <x v="5"/>
    <x v="17"/>
    <x v="6"/>
    <x v="28"/>
    <x v="4"/>
    <n v="6.9257999999999997"/>
    <n v="2.3496000000000001"/>
    <n v="4.5762"/>
  </r>
  <r>
    <x v="7"/>
    <x v="5"/>
    <x v="17"/>
    <x v="6"/>
    <x v="29"/>
    <x v="5"/>
    <n v="5.6114499999999996"/>
    <n v="2.9171999999999998"/>
    <n v="2.6942499999999998"/>
  </r>
  <r>
    <x v="7"/>
    <x v="5"/>
    <x v="17"/>
    <x v="6"/>
    <x v="30"/>
    <x v="6"/>
    <n v="3.2203999999999997"/>
    <n v="1.9360000000000002"/>
    <n v="1.2843999999999995"/>
  </r>
  <r>
    <x v="7"/>
    <x v="5"/>
    <x v="17"/>
    <x v="6"/>
    <x v="31"/>
    <x v="7"/>
    <n v="3.8848500000000001"/>
    <n v="2.1779999999999999"/>
    <n v="1.7068500000000002"/>
  </r>
  <r>
    <x v="7"/>
    <x v="5"/>
    <x v="17"/>
    <x v="6"/>
    <x v="32"/>
    <x v="8"/>
    <n v="4.7045000000000003"/>
    <n v="1.9580000000000002"/>
    <n v="2.7465000000000002"/>
  </r>
  <r>
    <x v="7"/>
    <x v="5"/>
    <x v="17"/>
    <x v="6"/>
    <x v="33"/>
    <x v="9"/>
    <n v="5.4999000000000002"/>
    <n v="2.6796000000000002"/>
    <n v="2.8203"/>
  </r>
  <r>
    <x v="7"/>
    <x v="5"/>
    <x v="17"/>
    <x v="6"/>
    <x v="34"/>
    <x v="10"/>
    <n v="5.6114499999999996"/>
    <n v="2.5167999999999999"/>
    <n v="3.0946499999999997"/>
  </r>
  <r>
    <x v="7"/>
    <x v="5"/>
    <x v="17"/>
    <x v="6"/>
    <x v="35"/>
    <x v="11"/>
    <n v="5.1798000000000002"/>
    <n v="2.7720000000000002"/>
    <n v="2.4077999999999999"/>
  </r>
  <r>
    <x v="7"/>
    <x v="5"/>
    <x v="17"/>
    <x v="6"/>
    <x v="24"/>
    <x v="0"/>
    <n v="3.6787500000000004"/>
    <n v="1.0574999999999999"/>
    <n v="2.6212500000000007"/>
  </r>
  <r>
    <x v="7"/>
    <x v="5"/>
    <x v="17"/>
    <x v="6"/>
    <x v="25"/>
    <x v="1"/>
    <n v="5.3025000000000002"/>
    <n v="1.8725000000000001"/>
    <n v="3.43"/>
  </r>
  <r>
    <x v="7"/>
    <x v="5"/>
    <x v="17"/>
    <x v="6"/>
    <x v="26"/>
    <x v="2"/>
    <n v="5.04"/>
    <n v="2.12"/>
    <n v="2.92"/>
  </r>
  <r>
    <x v="7"/>
    <x v="5"/>
    <x v="17"/>
    <x v="6"/>
    <x v="27"/>
    <x v="3"/>
    <n v="4.62"/>
    <n v="1.9600000000000002"/>
    <n v="2.66"/>
  </r>
  <r>
    <x v="7"/>
    <x v="5"/>
    <x v="17"/>
    <x v="6"/>
    <x v="28"/>
    <x v="4"/>
    <n v="5.3999999999999995"/>
    <n v="1.7849999999999999"/>
    <n v="3.6149999999999993"/>
  </r>
  <r>
    <x v="7"/>
    <x v="5"/>
    <x v="17"/>
    <x v="6"/>
    <x v="29"/>
    <x v="5"/>
    <n v="5.6549999999999994"/>
    <n v="1.3162500000000001"/>
    <n v="4.3387499999999992"/>
  </r>
  <r>
    <x v="7"/>
    <x v="5"/>
    <x v="17"/>
    <x v="6"/>
    <x v="30"/>
    <x v="6"/>
    <n v="3.2700000000000005"/>
    <n v="1.19"/>
    <n v="2.0800000000000005"/>
  </r>
  <r>
    <x v="7"/>
    <x v="5"/>
    <x v="17"/>
    <x v="6"/>
    <x v="31"/>
    <x v="7"/>
    <n v="3.7800000000000002"/>
    <n v="1.08"/>
    <n v="2.7"/>
  </r>
  <r>
    <x v="7"/>
    <x v="5"/>
    <x v="17"/>
    <x v="6"/>
    <x v="32"/>
    <x v="8"/>
    <n v="3.0375000000000001"/>
    <n v="1.1125"/>
    <n v="1.925"/>
  </r>
  <r>
    <x v="7"/>
    <x v="5"/>
    <x v="17"/>
    <x v="6"/>
    <x v="33"/>
    <x v="9"/>
    <n v="4.7250000000000005"/>
    <n v="1.8375000000000001"/>
    <n v="2.8875000000000002"/>
  </r>
  <r>
    <x v="7"/>
    <x v="5"/>
    <x v="17"/>
    <x v="6"/>
    <x v="34"/>
    <x v="10"/>
    <n v="5.5574999999999992"/>
    <n v="1.51125"/>
    <n v="4.0462499999999988"/>
  </r>
  <r>
    <x v="7"/>
    <x v="5"/>
    <x v="17"/>
    <x v="6"/>
    <x v="35"/>
    <x v="11"/>
    <n v="4.8600000000000003"/>
    <n v="1.44"/>
    <n v="3.4200000000000004"/>
  </r>
  <r>
    <x v="7"/>
    <x v="5"/>
    <x v="17"/>
    <x v="6"/>
    <x v="24"/>
    <x v="0"/>
    <n v="1.5606"/>
    <n v="0.54179999999999995"/>
    <n v="1.0188000000000001"/>
  </r>
  <r>
    <x v="7"/>
    <x v="5"/>
    <x v="17"/>
    <x v="6"/>
    <x v="25"/>
    <x v="1"/>
    <n v="2.5228000000000002"/>
    <n v="0.83299999999999996"/>
    <n v="1.6898000000000002"/>
  </r>
  <r>
    <x v="7"/>
    <x v="5"/>
    <x v="17"/>
    <x v="6"/>
    <x v="26"/>
    <x v="2"/>
    <n v="2.6112000000000002"/>
    <n v="1.1648000000000001"/>
    <n v="1.4464000000000001"/>
  </r>
  <r>
    <x v="7"/>
    <x v="5"/>
    <x v="17"/>
    <x v="6"/>
    <x v="27"/>
    <x v="3"/>
    <n v="2.8321999999999998"/>
    <n v="0.85260000000000002"/>
    <n v="1.9795999999999998"/>
  </r>
  <r>
    <x v="7"/>
    <x v="5"/>
    <x v="17"/>
    <x v="6"/>
    <x v="28"/>
    <x v="4"/>
    <n v="2.0808"/>
    <n v="0.72239999999999993"/>
    <n v="1.3584000000000001"/>
  </r>
  <r>
    <x v="7"/>
    <x v="5"/>
    <x v="17"/>
    <x v="6"/>
    <x v="29"/>
    <x v="5"/>
    <n v="2.21"/>
    <n v="1.0010000000000001"/>
    <n v="1.2089999999999999"/>
  </r>
  <r>
    <x v="7"/>
    <x v="5"/>
    <x v="17"/>
    <x v="6"/>
    <x v="30"/>
    <x v="6"/>
    <n v="1.1152"/>
    <n v="0.53760000000000008"/>
    <n v="0.57759999999999989"/>
  </r>
  <r>
    <x v="7"/>
    <x v="5"/>
    <x v="17"/>
    <x v="6"/>
    <x v="31"/>
    <x v="7"/>
    <n v="1.8207"/>
    <n v="0.504"/>
    <n v="1.3167"/>
  </r>
  <r>
    <x v="7"/>
    <x v="5"/>
    <x v="17"/>
    <x v="6"/>
    <x v="32"/>
    <x v="8"/>
    <n v="1.496"/>
    <n v="0.70000000000000007"/>
    <n v="0.79599999999999993"/>
  </r>
  <r>
    <x v="7"/>
    <x v="5"/>
    <x v="17"/>
    <x v="6"/>
    <x v="33"/>
    <x v="9"/>
    <n v="2.6179999999999999"/>
    <n v="0.91139999999999999"/>
    <n v="1.7065999999999999"/>
  </r>
  <r>
    <x v="7"/>
    <x v="5"/>
    <x v="17"/>
    <x v="6"/>
    <x v="34"/>
    <x v="10"/>
    <n v="2.5635999999999997"/>
    <n v="0.83720000000000006"/>
    <n v="1.7263999999999995"/>
  </r>
  <r>
    <x v="7"/>
    <x v="5"/>
    <x v="17"/>
    <x v="6"/>
    <x v="35"/>
    <x v="11"/>
    <n v="2.2644000000000002"/>
    <n v="0.80639999999999989"/>
    <n v="1.4580000000000002"/>
  </r>
  <r>
    <x v="2"/>
    <x v="2"/>
    <x v="18"/>
    <x v="0"/>
    <x v="24"/>
    <x v="0"/>
    <n v="64.338300000000004"/>
    <n v="18.484199999999998"/>
    <n v="45.854100000000003"/>
  </r>
  <r>
    <x v="2"/>
    <x v="2"/>
    <x v="18"/>
    <x v="0"/>
    <x v="25"/>
    <x v="1"/>
    <n v="78.69680000000001"/>
    <n v="28.753200000000003"/>
    <n v="49.943600000000004"/>
  </r>
  <r>
    <x v="2"/>
    <x v="2"/>
    <x v="18"/>
    <x v="0"/>
    <x v="26"/>
    <x v="2"/>
    <n v="114.3792"/>
    <n v="35.990400000000001"/>
    <n v="78.388800000000003"/>
  </r>
  <r>
    <x v="2"/>
    <x v="2"/>
    <x v="18"/>
    <x v="0"/>
    <x v="27"/>
    <x v="3"/>
    <n v="73.564400000000006"/>
    <n v="34.914600000000007"/>
    <n v="38.649799999999999"/>
  </r>
  <r>
    <x v="2"/>
    <x v="2"/>
    <x v="18"/>
    <x v="0"/>
    <x v="28"/>
    <x v="4"/>
    <n v="74.786400000000015"/>
    <n v="25.5258"/>
    <n v="49.260600000000011"/>
  </r>
  <r>
    <x v="2"/>
    <x v="2"/>
    <x v="18"/>
    <x v="0"/>
    <x v="29"/>
    <x v="5"/>
    <n v="91.344499999999996"/>
    <n v="36.234899999999996"/>
    <n v="55.1096"/>
  </r>
  <r>
    <x v="2"/>
    <x v="2"/>
    <x v="18"/>
    <x v="0"/>
    <x v="30"/>
    <x v="6"/>
    <n v="54.74560000000001"/>
    <n v="20.538"/>
    <n v="34.207600000000014"/>
  </r>
  <r>
    <x v="2"/>
    <x v="2"/>
    <x v="18"/>
    <x v="0"/>
    <x v="31"/>
    <x v="7"/>
    <n v="53.8902"/>
    <n v="18.924299999999999"/>
    <n v="34.965900000000005"/>
  </r>
  <r>
    <x v="2"/>
    <x v="2"/>
    <x v="18"/>
    <x v="0"/>
    <x v="32"/>
    <x v="8"/>
    <n v="59.878"/>
    <n v="25.917000000000002"/>
    <n v="33.960999999999999"/>
  </r>
  <r>
    <x v="2"/>
    <x v="2"/>
    <x v="18"/>
    <x v="0"/>
    <x v="33"/>
    <x v="9"/>
    <n v="82.973799999999997"/>
    <n v="29.437800000000003"/>
    <n v="53.535999999999994"/>
  </r>
  <r>
    <x v="2"/>
    <x v="2"/>
    <x v="18"/>
    <x v="0"/>
    <x v="34"/>
    <x v="10"/>
    <n v="79.430000000000007"/>
    <n v="25.428000000000001"/>
    <n v="54.00200000000001"/>
  </r>
  <r>
    <x v="2"/>
    <x v="2"/>
    <x v="18"/>
    <x v="0"/>
    <x v="35"/>
    <x v="11"/>
    <n v="87.250799999999998"/>
    <n v="27.579599999999999"/>
    <n v="59.671199999999999"/>
  </r>
  <r>
    <x v="2"/>
    <x v="2"/>
    <x v="18"/>
    <x v="1"/>
    <x v="24"/>
    <x v="0"/>
    <n v="24.390450000000001"/>
    <n v="23.668200000000002"/>
    <n v="0.72224999999999895"/>
  </r>
  <r>
    <x v="2"/>
    <x v="2"/>
    <x v="18"/>
    <x v="1"/>
    <x v="25"/>
    <x v="1"/>
    <n v="40.924799999999998"/>
    <n v="34.430900000000001"/>
    <n v="6.4938999999999965"/>
  </r>
  <r>
    <x v="2"/>
    <x v="2"/>
    <x v="18"/>
    <x v="1"/>
    <x v="26"/>
    <x v="2"/>
    <n v="43.847999999999999"/>
    <n v="33.505600000000001"/>
    <n v="10.342399999999998"/>
  </r>
  <r>
    <x v="2"/>
    <x v="2"/>
    <x v="18"/>
    <x v="1"/>
    <x v="27"/>
    <x v="3"/>
    <n v="36.661799999999999"/>
    <n v="32.726400000000005"/>
    <n v="3.9353999999999942"/>
  </r>
  <r>
    <x v="2"/>
    <x v="2"/>
    <x v="18"/>
    <x v="1"/>
    <x v="28"/>
    <x v="4"/>
    <n v="31.058999999999997"/>
    <n v="29.804400000000001"/>
    <n v="1.2545999999999964"/>
  </r>
  <r>
    <x v="2"/>
    <x v="2"/>
    <x v="18"/>
    <x v="1"/>
    <x v="29"/>
    <x v="5"/>
    <n v="41.960100000000004"/>
    <n v="27.856400000000001"/>
    <n v="14.103700000000003"/>
  </r>
  <r>
    <x v="2"/>
    <x v="2"/>
    <x v="18"/>
    <x v="1"/>
    <x v="30"/>
    <x v="6"/>
    <n v="27.770399999999999"/>
    <n v="19.674800000000001"/>
    <n v="8.0955999999999975"/>
  </r>
  <r>
    <x v="2"/>
    <x v="2"/>
    <x v="18"/>
    <x v="1"/>
    <x v="31"/>
    <x v="7"/>
    <n v="28.775250000000003"/>
    <n v="22.134149999999998"/>
    <n v="6.6411000000000051"/>
  </r>
  <r>
    <x v="2"/>
    <x v="2"/>
    <x v="18"/>
    <x v="1"/>
    <x v="32"/>
    <x v="8"/>
    <n v="31.363499999999998"/>
    <n v="23.376000000000001"/>
    <n v="7.9874999999999972"/>
  </r>
  <r>
    <x v="2"/>
    <x v="2"/>
    <x v="18"/>
    <x v="1"/>
    <x v="33"/>
    <x v="9"/>
    <n v="47.74560000000001"/>
    <n v="34.771800000000006"/>
    <n v="12.973800000000004"/>
  </r>
  <r>
    <x v="2"/>
    <x v="2"/>
    <x v="18"/>
    <x v="1"/>
    <x v="34"/>
    <x v="10"/>
    <n v="42.35595"/>
    <n v="29.755700000000001"/>
    <n v="12.600249999999999"/>
  </r>
  <r>
    <x v="2"/>
    <x v="2"/>
    <x v="18"/>
    <x v="1"/>
    <x v="35"/>
    <x v="11"/>
    <n v="29.5974"/>
    <n v="30.096599999999999"/>
    <n v="-0.49919999999999831"/>
  </r>
  <r>
    <x v="2"/>
    <x v="2"/>
    <x v="18"/>
    <x v="2"/>
    <x v="24"/>
    <x v="0"/>
    <n v="17.20035"/>
    <n v="10.781549999999999"/>
    <n v="6.4188000000000009"/>
  </r>
  <r>
    <x v="2"/>
    <x v="2"/>
    <x v="18"/>
    <x v="2"/>
    <x v="25"/>
    <x v="1"/>
    <n v="31.359300000000001"/>
    <n v="20.575099999999999"/>
    <n v="10.784200000000002"/>
  </r>
  <r>
    <x v="2"/>
    <x v="2"/>
    <x v="18"/>
    <x v="2"/>
    <x v="26"/>
    <x v="2"/>
    <n v="35.839200000000005"/>
    <n v="23.712"/>
    <n v="12.127200000000006"/>
  </r>
  <r>
    <x v="2"/>
    <x v="2"/>
    <x v="18"/>
    <x v="2"/>
    <x v="27"/>
    <x v="3"/>
    <n v="25.6053"/>
    <n v="15.7339"/>
    <n v="9.8713999999999995"/>
  </r>
  <r>
    <x v="2"/>
    <x v="2"/>
    <x v="18"/>
    <x v="2"/>
    <x v="28"/>
    <x v="4"/>
    <n v="22.687200000000001"/>
    <n v="16.005600000000001"/>
    <n v="6.6815999999999995"/>
  </r>
  <r>
    <x v="2"/>
    <x v="2"/>
    <x v="18"/>
    <x v="2"/>
    <x v="29"/>
    <x v="5"/>
    <n v="22.4406"/>
    <n v="16.857749999999999"/>
    <n v="5.5828500000000005"/>
  </r>
  <r>
    <x v="2"/>
    <x v="2"/>
    <x v="18"/>
    <x v="2"/>
    <x v="30"/>
    <x v="6"/>
    <n v="16.604400000000002"/>
    <n v="10.374000000000001"/>
    <n v="6.2304000000000013"/>
  </r>
  <r>
    <x v="2"/>
    <x v="2"/>
    <x v="18"/>
    <x v="2"/>
    <x v="31"/>
    <x v="7"/>
    <n v="20.899349999999998"/>
    <n v="12.559949999999999"/>
    <n v="8.3393999999999995"/>
  </r>
  <r>
    <x v="2"/>
    <x v="2"/>
    <x v="18"/>
    <x v="2"/>
    <x v="32"/>
    <x v="8"/>
    <n v="21.988500000000002"/>
    <n v="10.250499999999999"/>
    <n v="11.738000000000003"/>
  </r>
  <r>
    <x v="2"/>
    <x v="2"/>
    <x v="18"/>
    <x v="2"/>
    <x v="33"/>
    <x v="9"/>
    <n v="34.2363"/>
    <n v="19.364800000000002"/>
    <n v="14.871499999999997"/>
  </r>
  <r>
    <x v="2"/>
    <x v="2"/>
    <x v="18"/>
    <x v="2"/>
    <x v="34"/>
    <x v="10"/>
    <n v="21.372"/>
    <n v="15.412799999999999"/>
    <n v="5.9592000000000009"/>
  </r>
  <r>
    <x v="2"/>
    <x v="2"/>
    <x v="18"/>
    <x v="2"/>
    <x v="35"/>
    <x v="11"/>
    <n v="22.687200000000001"/>
    <n v="17.4876"/>
    <n v="5.1996000000000002"/>
  </r>
  <r>
    <x v="2"/>
    <x v="2"/>
    <x v="18"/>
    <x v="3"/>
    <x v="24"/>
    <x v="0"/>
    <n v="40.734899999999996"/>
    <n v="25.281000000000002"/>
    <n v="15.453899999999994"/>
  </r>
  <r>
    <x v="2"/>
    <x v="2"/>
    <x v="18"/>
    <x v="3"/>
    <x v="25"/>
    <x v="1"/>
    <n v="75.499200000000002"/>
    <n v="33.39"/>
    <n v="42.109200000000001"/>
  </r>
  <r>
    <x v="2"/>
    <x v="2"/>
    <x v="18"/>
    <x v="3"/>
    <x v="26"/>
    <x v="2"/>
    <n v="80.121600000000015"/>
    <n v="47.064"/>
    <n v="33.057600000000015"/>
  </r>
  <r>
    <x v="2"/>
    <x v="2"/>
    <x v="18"/>
    <x v="3"/>
    <x v="27"/>
    <x v="3"/>
    <n v="72.802800000000005"/>
    <n v="30.051000000000002"/>
    <n v="42.751800000000003"/>
  </r>
  <r>
    <x v="2"/>
    <x v="2"/>
    <x v="18"/>
    <x v="3"/>
    <x v="28"/>
    <x v="4"/>
    <n v="51.424199999999999"/>
    <n v="29.891999999999999"/>
    <n v="21.5322"/>
  </r>
  <r>
    <x v="2"/>
    <x v="2"/>
    <x v="18"/>
    <x v="3"/>
    <x v="29"/>
    <x v="5"/>
    <n v="56.961449999999999"/>
    <n v="31.694000000000003"/>
    <n v="25.267449999999997"/>
  </r>
  <r>
    <x v="2"/>
    <x v="2"/>
    <x v="18"/>
    <x v="3"/>
    <x v="30"/>
    <x v="6"/>
    <n v="35.438400000000001"/>
    <n v="16.96"/>
    <n v="18.478400000000001"/>
  </r>
  <r>
    <x v="2"/>
    <x v="2"/>
    <x v="18"/>
    <x v="3"/>
    <x v="31"/>
    <x v="7"/>
    <n v="34.667999999999999"/>
    <n v="27.189"/>
    <n v="7.4789999999999992"/>
  </r>
  <r>
    <x v="2"/>
    <x v="2"/>
    <x v="18"/>
    <x v="3"/>
    <x v="32"/>
    <x v="8"/>
    <n v="53.928000000000004"/>
    <n v="29.944999999999997"/>
    <n v="23.983000000000008"/>
  </r>
  <r>
    <x v="2"/>
    <x v="2"/>
    <x v="18"/>
    <x v="3"/>
    <x v="33"/>
    <x v="9"/>
    <n v="56.624399999999994"/>
    <n v="38.955000000000005"/>
    <n v="17.669399999999989"/>
  </r>
  <r>
    <x v="2"/>
    <x v="2"/>
    <x v="18"/>
    <x v="3"/>
    <x v="34"/>
    <x v="10"/>
    <n v="75.11399999999999"/>
    <n v="34.105499999999999"/>
    <n v="41.008499999999991"/>
  </r>
  <r>
    <x v="2"/>
    <x v="2"/>
    <x v="18"/>
    <x v="3"/>
    <x v="35"/>
    <x v="11"/>
    <n v="54.890999999999998"/>
    <n v="31.8"/>
    <n v="23.090999999999998"/>
  </r>
  <r>
    <x v="2"/>
    <x v="2"/>
    <x v="18"/>
    <x v="4"/>
    <x v="24"/>
    <x v="0"/>
    <n v="37.497599999999998"/>
    <n v="26.539199999999997"/>
    <n v="10.958400000000001"/>
  </r>
  <r>
    <x v="2"/>
    <x v="2"/>
    <x v="18"/>
    <x v="4"/>
    <x v="25"/>
    <x v="1"/>
    <n v="54.0764"/>
    <n v="48.943999999999996"/>
    <n v="5.1324000000000041"/>
  </r>
  <r>
    <x v="2"/>
    <x v="2"/>
    <x v="18"/>
    <x v="4"/>
    <x v="26"/>
    <x v="2"/>
    <n v="72.912000000000006"/>
    <n v="42.316800000000001"/>
    <n v="30.595200000000006"/>
  </r>
  <r>
    <x v="2"/>
    <x v="2"/>
    <x v="18"/>
    <x v="4"/>
    <x v="27"/>
    <x v="3"/>
    <n v="68.658799999999985"/>
    <n v="48.943999999999996"/>
    <n v="19.71479999999999"/>
  </r>
  <r>
    <x v="2"/>
    <x v="2"/>
    <x v="18"/>
    <x v="4"/>
    <x v="28"/>
    <x v="4"/>
    <n v="49.996799999999993"/>
    <n v="30.643200000000004"/>
    <n v="19.353599999999989"/>
  </r>
  <r>
    <x v="2"/>
    <x v="2"/>
    <x v="18"/>
    <x v="4"/>
    <x v="29"/>
    <x v="5"/>
    <n v="62.626200000000004"/>
    <n v="34.7776"/>
    <n v="27.848600000000005"/>
  </r>
  <r>
    <x v="2"/>
    <x v="2"/>
    <x v="18"/>
    <x v="4"/>
    <x v="30"/>
    <x v="6"/>
    <n v="38.192"/>
    <n v="26.752000000000002"/>
    <n v="11.439999999999998"/>
  </r>
  <r>
    <x v="2"/>
    <x v="2"/>
    <x v="18"/>
    <x v="4"/>
    <x v="31"/>
    <x v="7"/>
    <n v="33.201000000000001"/>
    <n v="31.190399999999997"/>
    <n v="2.0106000000000037"/>
  </r>
  <r>
    <x v="2"/>
    <x v="2"/>
    <x v="18"/>
    <x v="4"/>
    <x v="32"/>
    <x v="8"/>
    <n v="38.192"/>
    <n v="30.704000000000004"/>
    <n v="7.487999999999996"/>
  </r>
  <r>
    <x v="2"/>
    <x v="2"/>
    <x v="18"/>
    <x v="4"/>
    <x v="33"/>
    <x v="9"/>
    <n v="54.0764"/>
    <n v="34.048000000000002"/>
    <n v="20.028399999999998"/>
  </r>
  <r>
    <x v="2"/>
    <x v="2"/>
    <x v="18"/>
    <x v="4"/>
    <x v="34"/>
    <x v="10"/>
    <n v="48.5212"/>
    <n v="37.9392"/>
    <n v="10.582000000000001"/>
  </r>
  <r>
    <x v="2"/>
    <x v="2"/>
    <x v="18"/>
    <x v="4"/>
    <x v="35"/>
    <x v="11"/>
    <n v="50.517599999999995"/>
    <n v="40.857600000000005"/>
    <n v="9.6599999999999895"/>
  </r>
  <r>
    <x v="2"/>
    <x v="2"/>
    <x v="18"/>
    <x v="5"/>
    <x v="24"/>
    <x v="0"/>
    <n v="11.664"/>
    <n v="9.1871999999999989"/>
    <n v="2.4768000000000008"/>
  </r>
  <r>
    <x v="2"/>
    <x v="2"/>
    <x v="18"/>
    <x v="5"/>
    <x v="25"/>
    <x v="1"/>
    <n v="17.766000000000002"/>
    <n v="12.32"/>
    <n v="5.4460000000000015"/>
  </r>
  <r>
    <x v="2"/>
    <x v="2"/>
    <x v="18"/>
    <x v="5"/>
    <x v="26"/>
    <x v="2"/>
    <n v="18.792000000000002"/>
    <n v="11.827199999999999"/>
    <n v="6.9648000000000021"/>
  </r>
  <r>
    <x v="2"/>
    <x v="2"/>
    <x v="18"/>
    <x v="5"/>
    <x v="27"/>
    <x v="3"/>
    <n v="19.467000000000002"/>
    <n v="13.9216"/>
    <n v="5.5454000000000025"/>
  </r>
  <r>
    <x v="2"/>
    <x v="2"/>
    <x v="18"/>
    <x v="5"/>
    <x v="28"/>
    <x v="4"/>
    <n v="13.77"/>
    <n v="11.616000000000001"/>
    <n v="2.1539999999999981"/>
  </r>
  <r>
    <x v="2"/>
    <x v="2"/>
    <x v="18"/>
    <x v="5"/>
    <x v="29"/>
    <x v="5"/>
    <n v="18.076500000000003"/>
    <n v="11.897600000000001"/>
    <n v="6.1789000000000023"/>
  </r>
  <r>
    <x v="2"/>
    <x v="2"/>
    <x v="18"/>
    <x v="5"/>
    <x v="30"/>
    <x v="6"/>
    <n v="10.8"/>
    <n v="6.3360000000000003"/>
    <n v="4.4640000000000004"/>
  </r>
  <r>
    <x v="2"/>
    <x v="2"/>
    <x v="18"/>
    <x v="5"/>
    <x v="31"/>
    <x v="7"/>
    <n v="10.935"/>
    <n v="6.8111999999999995"/>
    <n v="4.123800000000001"/>
  </r>
  <r>
    <x v="2"/>
    <x v="2"/>
    <x v="18"/>
    <x v="5"/>
    <x v="32"/>
    <x v="8"/>
    <n v="15.659999999999998"/>
    <n v="7.8320000000000007"/>
    <n v="7.8279999999999976"/>
  </r>
  <r>
    <x v="2"/>
    <x v="2"/>
    <x v="18"/>
    <x v="5"/>
    <x v="33"/>
    <x v="9"/>
    <n v="20.412000000000003"/>
    <n v="11.457600000000001"/>
    <n v="8.9544000000000015"/>
  </r>
  <r>
    <x v="2"/>
    <x v="2"/>
    <x v="18"/>
    <x v="5"/>
    <x v="34"/>
    <x v="10"/>
    <n v="20.182500000000001"/>
    <n v="9.2664000000000009"/>
    <n v="10.9161"/>
  </r>
  <r>
    <x v="2"/>
    <x v="2"/>
    <x v="18"/>
    <x v="5"/>
    <x v="35"/>
    <x v="11"/>
    <n v="14.093999999999999"/>
    <n v="12.5664"/>
    <n v="1.5275999999999996"/>
  </r>
  <r>
    <x v="2"/>
    <x v="2"/>
    <x v="18"/>
    <x v="6"/>
    <x v="24"/>
    <x v="0"/>
    <n v="2.5514999999999999"/>
    <n v="0.82934999999999992"/>
    <n v="1.7221500000000001"/>
  </r>
  <r>
    <x v="2"/>
    <x v="2"/>
    <x v="18"/>
    <x v="6"/>
    <x v="25"/>
    <x v="1"/>
    <n v="3.5721000000000003"/>
    <n v="1.2369000000000001"/>
    <n v="2.3352000000000004"/>
  </r>
  <r>
    <x v="2"/>
    <x v="2"/>
    <x v="18"/>
    <x v="6"/>
    <x v="26"/>
    <x v="2"/>
    <n v="4.6872000000000007"/>
    <n v="1.5047999999999999"/>
    <n v="3.1824000000000008"/>
  </r>
  <r>
    <x v="2"/>
    <x v="2"/>
    <x v="18"/>
    <x v="6"/>
    <x v="27"/>
    <x v="3"/>
    <n v="3.8367"/>
    <n v="1.3566"/>
    <n v="2.4801000000000002"/>
  </r>
  <r>
    <x v="2"/>
    <x v="2"/>
    <x v="18"/>
    <x v="6"/>
    <x v="28"/>
    <x v="4"/>
    <n v="4.1958000000000011"/>
    <n v="1.1970000000000003"/>
    <n v="2.998800000000001"/>
  </r>
  <r>
    <x v="2"/>
    <x v="2"/>
    <x v="18"/>
    <x v="6"/>
    <x v="29"/>
    <x v="5"/>
    <n v="3.8083499999999999"/>
    <n v="1.0991500000000001"/>
    <n v="2.7092000000000001"/>
  </r>
  <r>
    <x v="2"/>
    <x v="2"/>
    <x v="18"/>
    <x v="6"/>
    <x v="30"/>
    <x v="6"/>
    <n v="2.9735999999999998"/>
    <n v="0.6080000000000001"/>
    <n v="2.3655999999999997"/>
  </r>
  <r>
    <x v="2"/>
    <x v="2"/>
    <x v="18"/>
    <x v="6"/>
    <x v="31"/>
    <x v="7"/>
    <n v="2.9483999999999999"/>
    <n v="1.01745"/>
    <n v="1.9309499999999999"/>
  </r>
  <r>
    <x v="2"/>
    <x v="2"/>
    <x v="18"/>
    <x v="6"/>
    <x v="32"/>
    <x v="8"/>
    <n v="2.8035000000000001"/>
    <n v="0.76000000000000012"/>
    <n v="2.0434999999999999"/>
  </r>
  <r>
    <x v="2"/>
    <x v="2"/>
    <x v="18"/>
    <x v="6"/>
    <x v="33"/>
    <x v="9"/>
    <n v="4.9392000000000005"/>
    <n v="1.1438000000000001"/>
    <n v="3.7954000000000003"/>
  </r>
  <r>
    <x v="2"/>
    <x v="2"/>
    <x v="18"/>
    <x v="6"/>
    <x v="34"/>
    <x v="10"/>
    <n v="3.4807499999999996"/>
    <n v="1.0003500000000001"/>
    <n v="2.4803999999999995"/>
  </r>
  <r>
    <x v="2"/>
    <x v="2"/>
    <x v="18"/>
    <x v="6"/>
    <x v="35"/>
    <x v="11"/>
    <n v="4.3848000000000003"/>
    <n v="1.2768000000000002"/>
    <n v="3.1080000000000001"/>
  </r>
  <r>
    <x v="2"/>
    <x v="2"/>
    <x v="18"/>
    <x v="6"/>
    <x v="24"/>
    <x v="0"/>
    <n v="1.8900000000000001"/>
    <n v="0.5292"/>
    <n v="1.3608000000000002"/>
  </r>
  <r>
    <x v="2"/>
    <x v="2"/>
    <x v="18"/>
    <x v="6"/>
    <x v="25"/>
    <x v="1"/>
    <n v="2.7440000000000002"/>
    <n v="0.89180000000000004"/>
    <n v="1.8522000000000003"/>
  </r>
  <r>
    <x v="2"/>
    <x v="2"/>
    <x v="18"/>
    <x v="6"/>
    <x v="26"/>
    <x v="2"/>
    <n v="3.5200000000000005"/>
    <n v="1.0528"/>
    <n v="2.4672000000000005"/>
  </r>
  <r>
    <x v="2"/>
    <x v="2"/>
    <x v="18"/>
    <x v="6"/>
    <x v="27"/>
    <x v="3"/>
    <n v="3.0520000000000005"/>
    <n v="1.1073999999999999"/>
    <n v="1.9446000000000006"/>
  </r>
  <r>
    <x v="2"/>
    <x v="2"/>
    <x v="18"/>
    <x v="6"/>
    <x v="28"/>
    <x v="4"/>
    <n v="2.04"/>
    <n v="0.70559999999999989"/>
    <n v="1.3344"/>
  </r>
  <r>
    <x v="2"/>
    <x v="2"/>
    <x v="18"/>
    <x v="6"/>
    <x v="29"/>
    <x v="5"/>
    <n v="2.2880000000000003"/>
    <n v="0.77349999999999997"/>
    <n v="1.5145000000000004"/>
  </r>
  <r>
    <x v="2"/>
    <x v="2"/>
    <x v="18"/>
    <x v="6"/>
    <x v="30"/>
    <x v="6"/>
    <n v="1.7600000000000002"/>
    <n v="0.62720000000000009"/>
    <n v="1.1328"/>
  </r>
  <r>
    <x v="2"/>
    <x v="2"/>
    <x v="18"/>
    <x v="6"/>
    <x v="31"/>
    <x v="7"/>
    <n v="1.476"/>
    <n v="0.64260000000000006"/>
    <n v="0.83339999999999992"/>
  </r>
  <r>
    <x v="2"/>
    <x v="2"/>
    <x v="18"/>
    <x v="6"/>
    <x v="32"/>
    <x v="8"/>
    <n v="2"/>
    <n v="0.67200000000000004"/>
    <n v="1.3279999999999998"/>
  </r>
  <r>
    <x v="2"/>
    <x v="2"/>
    <x v="18"/>
    <x v="6"/>
    <x v="33"/>
    <x v="9"/>
    <n v="2.4640000000000004"/>
    <n v="0.88200000000000001"/>
    <n v="1.5820000000000003"/>
  </r>
  <r>
    <x v="2"/>
    <x v="2"/>
    <x v="18"/>
    <x v="6"/>
    <x v="34"/>
    <x v="10"/>
    <n v="2.496"/>
    <n v="0.82810000000000006"/>
    <n v="1.6678999999999999"/>
  </r>
  <r>
    <x v="2"/>
    <x v="2"/>
    <x v="18"/>
    <x v="6"/>
    <x v="35"/>
    <x v="11"/>
    <n v="2.496"/>
    <n v="0.81479999999999997"/>
    <n v="1.6812"/>
  </r>
  <r>
    <x v="2"/>
    <x v="2"/>
    <x v="18"/>
    <x v="6"/>
    <x v="24"/>
    <x v="0"/>
    <n v="0.21825"/>
    <n v="8.9099999999999999E-2"/>
    <n v="0.12914999999999999"/>
  </r>
  <r>
    <x v="2"/>
    <x v="2"/>
    <x v="18"/>
    <x v="6"/>
    <x v="25"/>
    <x v="1"/>
    <n v="0.30450000000000005"/>
    <n v="0.11340000000000001"/>
    <n v="0.19110000000000005"/>
  </r>
  <r>
    <x v="2"/>
    <x v="2"/>
    <x v="18"/>
    <x v="6"/>
    <x v="26"/>
    <x v="2"/>
    <n v="0.32400000000000007"/>
    <n v="0.14560000000000001"/>
    <n v="0.17840000000000006"/>
  </r>
  <r>
    <x v="2"/>
    <x v="2"/>
    <x v="18"/>
    <x v="6"/>
    <x v="27"/>
    <x v="3"/>
    <n v="0.42000000000000004"/>
    <n v="0.14000000000000001"/>
    <n v="0.28000000000000003"/>
  </r>
  <r>
    <x v="2"/>
    <x v="2"/>
    <x v="18"/>
    <x v="6"/>
    <x v="28"/>
    <x v="4"/>
    <n v="0.27600000000000002"/>
    <n v="0.13919999999999999"/>
    <n v="0.13680000000000003"/>
  </r>
  <r>
    <x v="2"/>
    <x v="2"/>
    <x v="18"/>
    <x v="6"/>
    <x v="29"/>
    <x v="5"/>
    <n v="0.30874999999999997"/>
    <n v="0.12740000000000001"/>
    <n v="0.18134999999999996"/>
  </r>
  <r>
    <x v="2"/>
    <x v="2"/>
    <x v="18"/>
    <x v="6"/>
    <x v="30"/>
    <x v="6"/>
    <n v="0.24"/>
    <n v="7.9200000000000007E-2"/>
    <n v="0.1608"/>
  </r>
  <r>
    <x v="2"/>
    <x v="2"/>
    <x v="18"/>
    <x v="6"/>
    <x v="31"/>
    <x v="7"/>
    <n v="0.21375"/>
    <n v="9.7200000000000009E-2"/>
    <n v="0.11654999999999999"/>
  </r>
  <r>
    <x v="2"/>
    <x v="2"/>
    <x v="18"/>
    <x v="6"/>
    <x v="32"/>
    <x v="8"/>
    <n v="0.27750000000000002"/>
    <n v="9.3000000000000013E-2"/>
    <n v="0.1845"/>
  </r>
  <r>
    <x v="2"/>
    <x v="2"/>
    <x v="18"/>
    <x v="6"/>
    <x v="33"/>
    <x v="9"/>
    <n v="0.32200000000000006"/>
    <n v="0.15820000000000001"/>
    <n v="0.16380000000000006"/>
  </r>
  <r>
    <x v="2"/>
    <x v="2"/>
    <x v="18"/>
    <x v="6"/>
    <x v="34"/>
    <x v="10"/>
    <n v="0.36075000000000007"/>
    <n v="0.14170000000000002"/>
    <n v="0.21905000000000005"/>
  </r>
  <r>
    <x v="2"/>
    <x v="2"/>
    <x v="18"/>
    <x v="6"/>
    <x v="35"/>
    <x v="11"/>
    <n v="0.34499999999999997"/>
    <n v="0.10920000000000001"/>
    <n v="0.23579999999999995"/>
  </r>
  <r>
    <x v="2"/>
    <x v="2"/>
    <x v="18"/>
    <x v="6"/>
    <x v="24"/>
    <x v="0"/>
    <n v="4.8222000000000005"/>
    <n v="1.7955000000000001"/>
    <n v="3.0267000000000004"/>
  </r>
  <r>
    <x v="2"/>
    <x v="2"/>
    <x v="18"/>
    <x v="6"/>
    <x v="25"/>
    <x v="1"/>
    <n v="5.9220000000000006"/>
    <n v="3.0282"/>
    <n v="2.8938000000000006"/>
  </r>
  <r>
    <x v="2"/>
    <x v="2"/>
    <x v="18"/>
    <x v="6"/>
    <x v="26"/>
    <x v="2"/>
    <n v="7.1440000000000001"/>
    <n v="2.7887999999999997"/>
    <n v="4.3552"/>
  </r>
  <r>
    <x v="2"/>
    <x v="2"/>
    <x v="18"/>
    <x v="6"/>
    <x v="27"/>
    <x v="3"/>
    <n v="5.3956"/>
    <n v="3.3515999999999995"/>
    <n v="2.0440000000000005"/>
  </r>
  <r>
    <x v="2"/>
    <x v="2"/>
    <x v="18"/>
    <x v="6"/>
    <x v="28"/>
    <x v="4"/>
    <n v="5.2451999999999996"/>
    <n v="2.6964000000000001"/>
    <n v="2.5487999999999995"/>
  </r>
  <r>
    <x v="2"/>
    <x v="2"/>
    <x v="18"/>
    <x v="6"/>
    <x v="29"/>
    <x v="5"/>
    <n v="5.2545999999999999"/>
    <n v="2.5116000000000001"/>
    <n v="2.7429999999999999"/>
  </r>
  <r>
    <x v="2"/>
    <x v="2"/>
    <x v="18"/>
    <x v="6"/>
    <x v="30"/>
    <x v="6"/>
    <n v="3.3088000000000002"/>
    <n v="1.4111999999999998"/>
    <n v="1.8976000000000004"/>
  </r>
  <r>
    <x v="2"/>
    <x v="2"/>
    <x v="18"/>
    <x v="6"/>
    <x v="31"/>
    <x v="7"/>
    <n v="4.1454000000000004"/>
    <n v="2.2680000000000002"/>
    <n v="1.8774000000000002"/>
  </r>
  <r>
    <x v="2"/>
    <x v="2"/>
    <x v="18"/>
    <x v="6"/>
    <x v="32"/>
    <x v="8"/>
    <n v="4.7469999999999999"/>
    <n v="1.9530000000000003"/>
    <n v="2.7939999999999996"/>
  </r>
  <r>
    <x v="2"/>
    <x v="2"/>
    <x v="18"/>
    <x v="6"/>
    <x v="33"/>
    <x v="9"/>
    <n v="7.369600000000001"/>
    <n v="3.4103999999999997"/>
    <n v="3.9592000000000014"/>
  </r>
  <r>
    <x v="2"/>
    <x v="2"/>
    <x v="18"/>
    <x v="6"/>
    <x v="34"/>
    <x v="10"/>
    <n v="5.0102000000000002"/>
    <n v="2.2113"/>
    <n v="2.7989000000000002"/>
  </r>
  <r>
    <x v="2"/>
    <x v="2"/>
    <x v="18"/>
    <x v="6"/>
    <x v="35"/>
    <x v="11"/>
    <n v="4.6247999999999996"/>
    <n v="2.6712000000000002"/>
    <n v="1.9535999999999993"/>
  </r>
  <r>
    <x v="2"/>
    <x v="2"/>
    <x v="18"/>
    <x v="6"/>
    <x v="24"/>
    <x v="0"/>
    <n v="4.1238000000000001"/>
    <n v="0.99449999999999994"/>
    <n v="3.1293000000000002"/>
  </r>
  <r>
    <x v="2"/>
    <x v="2"/>
    <x v="18"/>
    <x v="6"/>
    <x v="25"/>
    <x v="1"/>
    <n v="4.4240000000000004"/>
    <n v="1.6562000000000001"/>
    <n v="2.7678000000000003"/>
  </r>
  <r>
    <x v="2"/>
    <x v="2"/>
    <x v="18"/>
    <x v="6"/>
    <x v="26"/>
    <x v="2"/>
    <n v="5.6880000000000006"/>
    <n v="2.2672000000000003"/>
    <n v="3.4208000000000003"/>
  </r>
  <r>
    <x v="2"/>
    <x v="2"/>
    <x v="18"/>
    <x v="6"/>
    <x v="27"/>
    <x v="3"/>
    <n v="5.3641000000000005"/>
    <n v="1.7654000000000001"/>
    <n v="3.5987000000000005"/>
  </r>
  <r>
    <x v="2"/>
    <x v="2"/>
    <x v="18"/>
    <x v="6"/>
    <x v="28"/>
    <x v="4"/>
    <n v="3.8868"/>
    <n v="1.4352"/>
    <n v="2.4516"/>
  </r>
  <r>
    <x v="2"/>
    <x v="2"/>
    <x v="18"/>
    <x v="6"/>
    <x v="29"/>
    <x v="5"/>
    <n v="5.18635"/>
    <n v="1.5885999999999998"/>
    <n v="3.5977500000000004"/>
  </r>
  <r>
    <x v="2"/>
    <x v="2"/>
    <x v="18"/>
    <x v="6"/>
    <x v="30"/>
    <x v="6"/>
    <n v="2.6859999999999999"/>
    <n v="1.1440000000000001"/>
    <n v="1.5419999999999998"/>
  </r>
  <r>
    <x v="2"/>
    <x v="2"/>
    <x v="18"/>
    <x v="6"/>
    <x v="31"/>
    <x v="7"/>
    <n v="3.8038500000000002"/>
    <n v="1.0179"/>
    <n v="2.7859500000000001"/>
  </r>
  <r>
    <x v="2"/>
    <x v="2"/>
    <x v="18"/>
    <x v="6"/>
    <x v="32"/>
    <x v="8"/>
    <n v="3.5945000000000005"/>
    <n v="1.3910000000000002"/>
    <n v="2.2035"/>
  </r>
  <r>
    <x v="2"/>
    <x v="2"/>
    <x v="18"/>
    <x v="6"/>
    <x v="33"/>
    <x v="9"/>
    <n v="5.0323000000000002"/>
    <n v="2.1294"/>
    <n v="2.9029000000000003"/>
  </r>
  <r>
    <x v="2"/>
    <x v="2"/>
    <x v="18"/>
    <x v="6"/>
    <x v="34"/>
    <x v="10"/>
    <n v="4.4674499999999995"/>
    <n v="1.8928"/>
    <n v="2.5746499999999992"/>
  </r>
  <r>
    <x v="2"/>
    <x v="2"/>
    <x v="18"/>
    <x v="6"/>
    <x v="35"/>
    <x v="11"/>
    <n v="3.9816000000000003"/>
    <n v="1.7939999999999998"/>
    <n v="2.1876000000000007"/>
  </r>
  <r>
    <x v="2"/>
    <x v="2"/>
    <x v="18"/>
    <x v="6"/>
    <x v="24"/>
    <x v="0"/>
    <n v="1.0692000000000002"/>
    <n v="0.49995000000000001"/>
    <n v="0.56925000000000014"/>
  </r>
  <r>
    <x v="2"/>
    <x v="2"/>
    <x v="18"/>
    <x v="6"/>
    <x v="25"/>
    <x v="1"/>
    <n v="1.6821000000000002"/>
    <n v="0.62370000000000003"/>
    <n v="1.0584000000000002"/>
  </r>
  <r>
    <x v="2"/>
    <x v="2"/>
    <x v="18"/>
    <x v="6"/>
    <x v="26"/>
    <x v="2"/>
    <n v="1.8792000000000002"/>
    <n v="0.82719999999999994"/>
    <n v="1.0520000000000003"/>
  </r>
  <r>
    <x v="2"/>
    <x v="2"/>
    <x v="18"/>
    <x v="6"/>
    <x v="27"/>
    <x v="3"/>
    <n v="1.6821000000000002"/>
    <n v="0.76229999999999998"/>
    <n v="0.91980000000000017"/>
  </r>
  <r>
    <x v="2"/>
    <x v="2"/>
    <x v="18"/>
    <x v="6"/>
    <x v="28"/>
    <x v="4"/>
    <n v="1.9116"/>
    <n v="0.79200000000000004"/>
    <n v="1.1195999999999999"/>
  </r>
  <r>
    <x v="2"/>
    <x v="2"/>
    <x v="18"/>
    <x v="6"/>
    <x v="29"/>
    <x v="5"/>
    <n v="1.5970500000000001"/>
    <n v="0.75790000000000002"/>
    <n v="0.83915000000000006"/>
  </r>
  <r>
    <x v="2"/>
    <x v="2"/>
    <x v="18"/>
    <x v="6"/>
    <x v="30"/>
    <x v="6"/>
    <n v="1.1988000000000001"/>
    <n v="0.43119999999999997"/>
    <n v="0.76760000000000006"/>
  </r>
  <r>
    <x v="2"/>
    <x v="2"/>
    <x v="18"/>
    <x v="6"/>
    <x v="31"/>
    <x v="7"/>
    <n v="1.4094"/>
    <n v="0.42569999999999997"/>
    <n v="0.98370000000000002"/>
  </r>
  <r>
    <x v="2"/>
    <x v="2"/>
    <x v="18"/>
    <x v="6"/>
    <x v="32"/>
    <x v="8"/>
    <n v="1.5794999999999999"/>
    <n v="0.48400000000000004"/>
    <n v="1.0954999999999999"/>
  </r>
  <r>
    <x v="2"/>
    <x v="2"/>
    <x v="18"/>
    <x v="6"/>
    <x v="33"/>
    <x v="9"/>
    <n v="2.1356999999999999"/>
    <n v="0.80080000000000007"/>
    <n v="1.3348999999999998"/>
  </r>
  <r>
    <x v="2"/>
    <x v="2"/>
    <x v="18"/>
    <x v="6"/>
    <x v="34"/>
    <x v="10"/>
    <n v="1.4040000000000001"/>
    <n v="0.80794999999999983"/>
    <n v="0.5960500000000003"/>
  </r>
  <r>
    <x v="2"/>
    <x v="2"/>
    <x v="18"/>
    <x v="6"/>
    <x v="35"/>
    <x v="11"/>
    <n v="1.863"/>
    <n v="0.56759999999999999"/>
    <n v="1.2953999999999999"/>
  </r>
  <r>
    <x v="3"/>
    <x v="3"/>
    <x v="19"/>
    <x v="0"/>
    <x v="24"/>
    <x v="0"/>
    <n v="36.901800000000001"/>
    <n v="16.353000000000002"/>
    <n v="20.5488"/>
  </r>
  <r>
    <x v="3"/>
    <x v="3"/>
    <x v="19"/>
    <x v="0"/>
    <x v="25"/>
    <x v="1"/>
    <n v="78.842399999999984"/>
    <n v="24.885000000000002"/>
    <n v="53.957399999999978"/>
  </r>
  <r>
    <x v="3"/>
    <x v="3"/>
    <x v="19"/>
    <x v="0"/>
    <x v="26"/>
    <x v="2"/>
    <n v="72.716800000000006"/>
    <n v="33.812000000000005"/>
    <n v="38.904800000000002"/>
  </r>
  <r>
    <x v="3"/>
    <x v="3"/>
    <x v="19"/>
    <x v="0"/>
    <x v="27"/>
    <x v="3"/>
    <n v="78.15079999999999"/>
    <n v="33.18"/>
    <n v="44.97079999999999"/>
  </r>
  <r>
    <x v="3"/>
    <x v="3"/>
    <x v="19"/>
    <x v="0"/>
    <x v="28"/>
    <x v="4"/>
    <n v="50.387999999999998"/>
    <n v="27.254999999999995"/>
    <n v="23.133000000000003"/>
  </r>
  <r>
    <x v="3"/>
    <x v="3"/>
    <x v="19"/>
    <x v="0"/>
    <x v="29"/>
    <x v="5"/>
    <n v="53.944799999999994"/>
    <n v="30.039749999999998"/>
    <n v="23.905049999999996"/>
  </r>
  <r>
    <x v="3"/>
    <x v="3"/>
    <x v="19"/>
    <x v="0"/>
    <x v="30"/>
    <x v="6"/>
    <n v="45.052799999999998"/>
    <n v="14.536000000000001"/>
    <n v="30.516799999999996"/>
  </r>
  <r>
    <x v="3"/>
    <x v="3"/>
    <x v="19"/>
    <x v="0"/>
    <x v="31"/>
    <x v="7"/>
    <n v="46.238400000000006"/>
    <n v="17.064"/>
    <n v="29.174400000000006"/>
  </r>
  <r>
    <x v="3"/>
    <x v="3"/>
    <x v="19"/>
    <x v="0"/>
    <x v="32"/>
    <x v="8"/>
    <n v="41.989999999999995"/>
    <n v="22.91"/>
    <n v="19.079999999999995"/>
  </r>
  <r>
    <x v="3"/>
    <x v="3"/>
    <x v="19"/>
    <x v="0"/>
    <x v="33"/>
    <x v="9"/>
    <n v="60.860799999999998"/>
    <n v="27.926500000000001"/>
    <n v="32.934299999999993"/>
  </r>
  <r>
    <x v="3"/>
    <x v="3"/>
    <x v="19"/>
    <x v="0"/>
    <x v="34"/>
    <x v="10"/>
    <n v="75.779599999999988"/>
    <n v="24.134499999999999"/>
    <n v="51.645099999999985"/>
  </r>
  <r>
    <x v="3"/>
    <x v="3"/>
    <x v="19"/>
    <x v="0"/>
    <x v="35"/>
    <x v="11"/>
    <n v="64.022400000000005"/>
    <n v="18.96"/>
    <n v="45.062400000000004"/>
  </r>
  <r>
    <x v="3"/>
    <x v="3"/>
    <x v="19"/>
    <x v="6"/>
    <x v="24"/>
    <x v="0"/>
    <n v="33.326999999999998"/>
    <n v="18.771750000000001"/>
    <n v="14.555249999999997"/>
  </r>
  <r>
    <x v="3"/>
    <x v="3"/>
    <x v="19"/>
    <x v="6"/>
    <x v="25"/>
    <x v="1"/>
    <n v="44.178399999999996"/>
    <n v="33.526500000000006"/>
    <n v="10.651899999999991"/>
  </r>
  <r>
    <x v="3"/>
    <x v="3"/>
    <x v="19"/>
    <x v="6"/>
    <x v="26"/>
    <x v="2"/>
    <n v="53.580800000000004"/>
    <n v="33.783999999999999"/>
    <n v="19.796800000000005"/>
  </r>
  <r>
    <x v="3"/>
    <x v="3"/>
    <x v="19"/>
    <x v="6"/>
    <x v="27"/>
    <x v="3"/>
    <n v="36.514800000000001"/>
    <n v="33.887"/>
    <n v="2.6278000000000006"/>
  </r>
  <r>
    <x v="3"/>
    <x v="3"/>
    <x v="19"/>
    <x v="6"/>
    <x v="28"/>
    <x v="4"/>
    <n v="32.071199999999997"/>
    <n v="36.462000000000003"/>
    <n v="-4.3908000000000058"/>
  </r>
  <r>
    <x v="3"/>
    <x v="3"/>
    <x v="19"/>
    <x v="6"/>
    <x v="29"/>
    <x v="5"/>
    <n v="33.488"/>
    <n v="37.492000000000004"/>
    <n v="-4.0040000000000049"/>
  </r>
  <r>
    <x v="3"/>
    <x v="3"/>
    <x v="19"/>
    <x v="6"/>
    <x v="30"/>
    <x v="6"/>
    <n v="28.336000000000006"/>
    <n v="24.720000000000002"/>
    <n v="3.6160000000000032"/>
  </r>
  <r>
    <x v="3"/>
    <x v="3"/>
    <x v="19"/>
    <x v="6"/>
    <x v="31"/>
    <x v="7"/>
    <n v="27.241199999999999"/>
    <n v="27.114750000000001"/>
    <n v="0.1264499999999984"/>
  </r>
  <r>
    <x v="3"/>
    <x v="3"/>
    <x v="19"/>
    <x v="6"/>
    <x v="32"/>
    <x v="8"/>
    <n v="31.234000000000002"/>
    <n v="28.325000000000003"/>
    <n v="2.9089999999999989"/>
  </r>
  <r>
    <x v="3"/>
    <x v="3"/>
    <x v="19"/>
    <x v="6"/>
    <x v="33"/>
    <x v="9"/>
    <n v="46.883200000000002"/>
    <n v="35.329000000000001"/>
    <n v="11.554200000000002"/>
  </r>
  <r>
    <x v="3"/>
    <x v="3"/>
    <x v="19"/>
    <x v="6"/>
    <x v="34"/>
    <x v="10"/>
    <n v="38.9298"/>
    <n v="34.144500000000001"/>
    <n v="4.7852999999999994"/>
  </r>
  <r>
    <x v="3"/>
    <x v="3"/>
    <x v="19"/>
    <x v="6"/>
    <x v="35"/>
    <x v="11"/>
    <n v="45.208799999999997"/>
    <n v="32.136000000000003"/>
    <n v="13.072799999999994"/>
  </r>
  <r>
    <x v="3"/>
    <x v="3"/>
    <x v="19"/>
    <x v="6"/>
    <x v="24"/>
    <x v="0"/>
    <n v="12.7575"/>
    <n v="9.9225000000000012"/>
    <n v="2.8349999999999991"/>
  </r>
  <r>
    <x v="3"/>
    <x v="3"/>
    <x v="19"/>
    <x v="6"/>
    <x v="25"/>
    <x v="1"/>
    <n v="26.46"/>
    <n v="12.936000000000002"/>
    <n v="13.523999999999999"/>
  </r>
  <r>
    <x v="3"/>
    <x v="3"/>
    <x v="19"/>
    <x v="6"/>
    <x v="26"/>
    <x v="2"/>
    <n v="24.64"/>
    <n v="19.992000000000001"/>
    <n v="4.6479999999999997"/>
  </r>
  <r>
    <x v="3"/>
    <x v="3"/>
    <x v="19"/>
    <x v="6"/>
    <x v="27"/>
    <x v="3"/>
    <n v="26.705000000000002"/>
    <n v="15.876000000000003"/>
    <n v="10.828999999999999"/>
  </r>
  <r>
    <x v="3"/>
    <x v="3"/>
    <x v="19"/>
    <x v="6"/>
    <x v="28"/>
    <x v="4"/>
    <n v="23.310000000000002"/>
    <n v="14.741999999999999"/>
    <n v="8.5680000000000032"/>
  </r>
  <r>
    <x v="3"/>
    <x v="3"/>
    <x v="19"/>
    <x v="6"/>
    <x v="29"/>
    <x v="5"/>
    <n v="20.93"/>
    <n v="11.602499999999999"/>
    <n v="9.3275000000000006"/>
  </r>
  <r>
    <x v="3"/>
    <x v="3"/>
    <x v="19"/>
    <x v="6"/>
    <x v="30"/>
    <x v="6"/>
    <n v="15.680000000000001"/>
    <n v="10.08"/>
    <n v="5.6000000000000014"/>
  </r>
  <r>
    <x v="3"/>
    <x v="3"/>
    <x v="19"/>
    <x v="6"/>
    <x v="31"/>
    <x v="7"/>
    <n v="18.27"/>
    <n v="9.6390000000000011"/>
    <n v="8.6309999999999985"/>
  </r>
  <r>
    <x v="3"/>
    <x v="3"/>
    <x v="19"/>
    <x v="6"/>
    <x v="32"/>
    <x v="8"/>
    <n v="14.175000000000001"/>
    <n v="11.445"/>
    <n v="2.7300000000000004"/>
  </r>
  <r>
    <x v="3"/>
    <x v="3"/>
    <x v="19"/>
    <x v="6"/>
    <x v="33"/>
    <x v="9"/>
    <n v="21.805"/>
    <n v="12.201000000000001"/>
    <n v="9.6039999999999992"/>
  </r>
  <r>
    <x v="3"/>
    <x v="3"/>
    <x v="19"/>
    <x v="6"/>
    <x v="34"/>
    <x v="10"/>
    <n v="24.115000000000002"/>
    <n v="16.38"/>
    <n v="7.735000000000003"/>
  </r>
  <r>
    <x v="3"/>
    <x v="3"/>
    <x v="19"/>
    <x v="6"/>
    <x v="35"/>
    <x v="11"/>
    <n v="17.22"/>
    <n v="14.363999999999999"/>
    <n v="2.8559999999999999"/>
  </r>
  <r>
    <x v="3"/>
    <x v="3"/>
    <x v="19"/>
    <x v="3"/>
    <x v="24"/>
    <x v="0"/>
    <n v="43.476749999999996"/>
    <n v="25.168500000000002"/>
    <n v="18.308249999999994"/>
  </r>
  <r>
    <x v="3"/>
    <x v="3"/>
    <x v="19"/>
    <x v="3"/>
    <x v="25"/>
    <x v="1"/>
    <n v="52.069499999999998"/>
    <n v="35.861000000000004"/>
    <n v="16.208499999999994"/>
  </r>
  <r>
    <x v="3"/>
    <x v="3"/>
    <x v="19"/>
    <x v="3"/>
    <x v="26"/>
    <x v="2"/>
    <n v="61.560000000000009"/>
    <n v="40.608000000000004"/>
    <n v="20.952000000000005"/>
  </r>
  <r>
    <x v="3"/>
    <x v="3"/>
    <x v="19"/>
    <x v="3"/>
    <x v="27"/>
    <x v="3"/>
    <n v="68.827500000000001"/>
    <n v="31.912999999999997"/>
    <n v="36.914500000000004"/>
  </r>
  <r>
    <x v="3"/>
    <x v="3"/>
    <x v="19"/>
    <x v="3"/>
    <x v="28"/>
    <x v="4"/>
    <n v="46.683000000000007"/>
    <n v="32.711999999999996"/>
    <n v="13.971000000000011"/>
  </r>
  <r>
    <x v="3"/>
    <x v="3"/>
    <x v="19"/>
    <x v="3"/>
    <x v="29"/>
    <x v="5"/>
    <n v="58.353750000000005"/>
    <n v="25.050999999999998"/>
    <n v="33.302750000000003"/>
  </r>
  <r>
    <x v="3"/>
    <x v="3"/>
    <x v="19"/>
    <x v="3"/>
    <x v="30"/>
    <x v="6"/>
    <n v="33.516000000000005"/>
    <n v="22.184000000000001"/>
    <n v="11.332000000000004"/>
  </r>
  <r>
    <x v="3"/>
    <x v="3"/>
    <x v="19"/>
    <x v="3"/>
    <x v="31"/>
    <x v="7"/>
    <n v="35.397000000000006"/>
    <n v="19.246500000000001"/>
    <n v="16.150500000000005"/>
  </r>
  <r>
    <x v="3"/>
    <x v="3"/>
    <x v="19"/>
    <x v="3"/>
    <x v="32"/>
    <x v="8"/>
    <n v="35.482500000000002"/>
    <n v="26.79"/>
    <n v="8.6925000000000026"/>
  </r>
  <r>
    <x v="3"/>
    <x v="3"/>
    <x v="19"/>
    <x v="3"/>
    <x v="33"/>
    <x v="9"/>
    <n v="65.835000000000008"/>
    <n v="34.545000000000002"/>
    <n v="31.290000000000006"/>
  </r>
  <r>
    <x v="3"/>
    <x v="3"/>
    <x v="19"/>
    <x v="3"/>
    <x v="34"/>
    <x v="10"/>
    <n v="48.350250000000003"/>
    <n v="29.939"/>
    <n v="18.411250000000003"/>
  </r>
  <r>
    <x v="3"/>
    <x v="3"/>
    <x v="19"/>
    <x v="3"/>
    <x v="35"/>
    <x v="11"/>
    <n v="46.17"/>
    <n v="27.635999999999999"/>
    <n v="18.534000000000002"/>
  </r>
  <r>
    <x v="3"/>
    <x v="3"/>
    <x v="19"/>
    <x v="6"/>
    <x v="24"/>
    <x v="0"/>
    <n v="42.277949999999997"/>
    <n v="25.037099999999999"/>
    <n v="17.240849999999998"/>
  </r>
  <r>
    <x v="3"/>
    <x v="3"/>
    <x v="19"/>
    <x v="6"/>
    <x v="25"/>
    <x v="1"/>
    <n v="44.968000000000004"/>
    <n v="47.208000000000006"/>
    <n v="-2.240000000000002"/>
  </r>
  <r>
    <x v="3"/>
    <x v="3"/>
    <x v="19"/>
    <x v="6"/>
    <x v="26"/>
    <x v="2"/>
    <n v="74.518399999999986"/>
    <n v="43.1616"/>
    <n v="31.356799999999986"/>
  </r>
  <r>
    <x v="3"/>
    <x v="3"/>
    <x v="19"/>
    <x v="6"/>
    <x v="27"/>
    <x v="3"/>
    <n v="63.517299999999992"/>
    <n v="43.667400000000008"/>
    <n v="19.849899999999984"/>
  </r>
  <r>
    <x v="3"/>
    <x v="3"/>
    <x v="19"/>
    <x v="6"/>
    <x v="28"/>
    <x v="4"/>
    <n v="54.925199999999997"/>
    <n v="28.661999999999999"/>
    <n v="26.263199999999998"/>
  </r>
  <r>
    <x v="3"/>
    <x v="3"/>
    <x v="19"/>
    <x v="6"/>
    <x v="29"/>
    <x v="5"/>
    <n v="53.238900000000001"/>
    <n v="39.452400000000004"/>
    <n v="13.786499999999997"/>
  </r>
  <r>
    <x v="3"/>
    <x v="3"/>
    <x v="19"/>
    <x v="6"/>
    <x v="30"/>
    <x v="6"/>
    <n v="33.725999999999999"/>
    <n v="19.332799999999999"/>
    <n v="14.3932"/>
  </r>
  <r>
    <x v="3"/>
    <x v="3"/>
    <x v="19"/>
    <x v="6"/>
    <x v="31"/>
    <x v="7"/>
    <n v="41.555249999999994"/>
    <n v="25.29"/>
    <n v="16.265249999999995"/>
  </r>
  <r>
    <x v="3"/>
    <x v="3"/>
    <x v="19"/>
    <x v="6"/>
    <x v="32"/>
    <x v="8"/>
    <n v="32.922999999999995"/>
    <n v="29.505000000000003"/>
    <n v="3.4179999999999922"/>
  </r>
  <r>
    <x v="3"/>
    <x v="3"/>
    <x v="19"/>
    <x v="6"/>
    <x v="33"/>
    <x v="9"/>
    <n v="55.085799999999999"/>
    <n v="37.373000000000005"/>
    <n v="17.712799999999994"/>
  </r>
  <r>
    <x v="3"/>
    <x v="3"/>
    <x v="19"/>
    <x v="6"/>
    <x v="34"/>
    <x v="10"/>
    <n v="45.931600000000003"/>
    <n v="32.1464"/>
    <n v="13.785200000000003"/>
  </r>
  <r>
    <x v="3"/>
    <x v="3"/>
    <x v="19"/>
    <x v="6"/>
    <x v="35"/>
    <x v="11"/>
    <n v="43.362000000000002"/>
    <n v="26.975999999999999"/>
    <n v="16.386000000000003"/>
  </r>
  <r>
    <x v="3"/>
    <x v="3"/>
    <x v="19"/>
    <x v="6"/>
    <x v="24"/>
    <x v="0"/>
    <n v="10.151999999999999"/>
    <n v="8.1432000000000002"/>
    <n v="2.008799999999999"/>
  </r>
  <r>
    <x v="3"/>
    <x v="3"/>
    <x v="19"/>
    <x v="6"/>
    <x v="25"/>
    <x v="1"/>
    <n v="19.151999999999997"/>
    <n v="12.558"/>
    <n v="6.5939999999999976"/>
  </r>
  <r>
    <x v="3"/>
    <x v="3"/>
    <x v="19"/>
    <x v="6"/>
    <x v="26"/>
    <x v="2"/>
    <n v="15.552"/>
    <n v="11.731199999999999"/>
    <n v="3.8208000000000002"/>
  </r>
  <r>
    <x v="3"/>
    <x v="3"/>
    <x v="19"/>
    <x v="6"/>
    <x v="27"/>
    <x v="3"/>
    <n v="15.959999999999999"/>
    <n v="10.373999999999999"/>
    <n v="5.5860000000000003"/>
  </r>
  <r>
    <x v="3"/>
    <x v="3"/>
    <x v="19"/>
    <x v="6"/>
    <x v="28"/>
    <x v="4"/>
    <n v="13.392000000000001"/>
    <n v="9.9215999999999998"/>
    <n v="3.4704000000000015"/>
  </r>
  <r>
    <x v="3"/>
    <x v="3"/>
    <x v="19"/>
    <x v="6"/>
    <x v="29"/>
    <x v="5"/>
    <n v="15.132"/>
    <n v="11.5596"/>
    <n v="3.5724"/>
  </r>
  <r>
    <x v="3"/>
    <x v="3"/>
    <x v="19"/>
    <x v="6"/>
    <x v="30"/>
    <x v="6"/>
    <n v="10.464"/>
    <n v="6.3024000000000004"/>
    <n v="4.1616"/>
  </r>
  <r>
    <x v="3"/>
    <x v="3"/>
    <x v="19"/>
    <x v="6"/>
    <x v="31"/>
    <x v="7"/>
    <n v="10.044"/>
    <n v="7.7922000000000011"/>
    <n v="2.2517999999999994"/>
  </r>
  <r>
    <x v="3"/>
    <x v="3"/>
    <x v="19"/>
    <x v="6"/>
    <x v="32"/>
    <x v="8"/>
    <n v="13.32"/>
    <n v="8.58"/>
    <n v="4.74"/>
  </r>
  <r>
    <x v="3"/>
    <x v="3"/>
    <x v="19"/>
    <x v="6"/>
    <x v="33"/>
    <x v="9"/>
    <n v="19.823999999999998"/>
    <n v="11.3568"/>
    <n v="8.4671999999999983"/>
  </r>
  <r>
    <x v="3"/>
    <x v="3"/>
    <x v="19"/>
    <x v="6"/>
    <x v="34"/>
    <x v="10"/>
    <n v="13.571999999999999"/>
    <n v="8.2134000000000018"/>
    <n v="5.3585999999999974"/>
  </r>
  <r>
    <x v="3"/>
    <x v="3"/>
    <x v="19"/>
    <x v="6"/>
    <x v="35"/>
    <x v="11"/>
    <n v="11.520000000000001"/>
    <n v="9.36"/>
    <n v="2.1600000000000019"/>
  </r>
  <r>
    <x v="3"/>
    <x v="3"/>
    <x v="19"/>
    <x v="6"/>
    <x v="24"/>
    <x v="0"/>
    <n v="2.6208"/>
    <n v="0.74970000000000003"/>
    <n v="1.8711"/>
  </r>
  <r>
    <x v="3"/>
    <x v="3"/>
    <x v="19"/>
    <x v="6"/>
    <x v="25"/>
    <x v="1"/>
    <n v="3.1752000000000002"/>
    <n v="1.3089999999999999"/>
    <n v="1.8662000000000003"/>
  </r>
  <r>
    <x v="3"/>
    <x v="3"/>
    <x v="19"/>
    <x v="6"/>
    <x v="26"/>
    <x v="2"/>
    <n v="4.9728000000000012"/>
    <n v="1.2512000000000001"/>
    <n v="3.7216000000000014"/>
  </r>
  <r>
    <x v="3"/>
    <x v="3"/>
    <x v="19"/>
    <x v="6"/>
    <x v="27"/>
    <x v="3"/>
    <n v="3.9592000000000001"/>
    <n v="1.2019"/>
    <n v="2.7572999999999999"/>
  </r>
  <r>
    <x v="3"/>
    <x v="3"/>
    <x v="19"/>
    <x v="6"/>
    <x v="28"/>
    <x v="4"/>
    <n v="3.4272"/>
    <n v="0.94860000000000011"/>
    <n v="2.4786000000000001"/>
  </r>
  <r>
    <x v="3"/>
    <x v="3"/>
    <x v="19"/>
    <x v="6"/>
    <x v="29"/>
    <x v="5"/>
    <n v="3.6036000000000001"/>
    <n v="1.16025"/>
    <n v="2.4433500000000001"/>
  </r>
  <r>
    <x v="3"/>
    <x v="3"/>
    <x v="19"/>
    <x v="6"/>
    <x v="30"/>
    <x v="6"/>
    <n v="2.1952000000000003"/>
    <n v="0.7752"/>
    <n v="1.4200000000000004"/>
  </r>
  <r>
    <x v="3"/>
    <x v="3"/>
    <x v="19"/>
    <x v="6"/>
    <x v="31"/>
    <x v="7"/>
    <n v="2.5451999999999999"/>
    <n v="0.68085000000000007"/>
    <n v="1.86435"/>
  </r>
  <r>
    <x v="3"/>
    <x v="3"/>
    <x v="19"/>
    <x v="6"/>
    <x v="32"/>
    <x v="8"/>
    <n v="2.9680000000000004"/>
    <n v="0.77349999999999997"/>
    <n v="2.1945000000000006"/>
  </r>
  <r>
    <x v="3"/>
    <x v="3"/>
    <x v="19"/>
    <x v="6"/>
    <x v="33"/>
    <x v="9"/>
    <n v="3.3712"/>
    <n v="1.2971000000000001"/>
    <n v="2.0740999999999996"/>
  </r>
  <r>
    <x v="3"/>
    <x v="3"/>
    <x v="19"/>
    <x v="6"/>
    <x v="34"/>
    <x v="10"/>
    <n v="3.0575999999999999"/>
    <n v="0.89505000000000001"/>
    <n v="2.16255"/>
  </r>
  <r>
    <x v="3"/>
    <x v="3"/>
    <x v="19"/>
    <x v="6"/>
    <x v="35"/>
    <x v="11"/>
    <n v="2.8223999999999996"/>
    <n v="0.94860000000000011"/>
    <n v="1.8737999999999995"/>
  </r>
  <r>
    <x v="3"/>
    <x v="3"/>
    <x v="19"/>
    <x v="6"/>
    <x v="24"/>
    <x v="0"/>
    <n v="1.7901000000000002"/>
    <n v="0.54810000000000003"/>
    <n v="1.2420000000000002"/>
  </r>
  <r>
    <x v="3"/>
    <x v="3"/>
    <x v="19"/>
    <x v="6"/>
    <x v="25"/>
    <x v="1"/>
    <n v="2.3477999999999999"/>
    <n v="1.1465999999999998"/>
    <n v="1.2012"/>
  </r>
  <r>
    <x v="3"/>
    <x v="3"/>
    <x v="19"/>
    <x v="6"/>
    <x v="26"/>
    <x v="2"/>
    <n v="2.7143999999999999"/>
    <n v="0.95200000000000007"/>
    <n v="1.7624"/>
  </r>
  <r>
    <x v="3"/>
    <x v="3"/>
    <x v="19"/>
    <x v="6"/>
    <x v="27"/>
    <x v="3"/>
    <n v="2.9757000000000002"/>
    <n v="0.79380000000000006"/>
    <n v="2.1819000000000002"/>
  </r>
  <r>
    <x v="3"/>
    <x v="3"/>
    <x v="19"/>
    <x v="6"/>
    <x v="28"/>
    <x v="4"/>
    <n v="2.6909999999999998"/>
    <n v="0.92400000000000004"/>
    <n v="1.7669999999999999"/>
  </r>
  <r>
    <x v="3"/>
    <x v="3"/>
    <x v="19"/>
    <x v="6"/>
    <x v="29"/>
    <x v="5"/>
    <n v="3.0420000000000003"/>
    <n v="1.0647"/>
    <n v="1.9773000000000003"/>
  </r>
  <r>
    <x v="3"/>
    <x v="3"/>
    <x v="19"/>
    <x v="6"/>
    <x v="30"/>
    <x v="6"/>
    <n v="1.2636000000000001"/>
    <n v="0.50400000000000011"/>
    <n v="0.75959999999999994"/>
  </r>
  <r>
    <x v="3"/>
    <x v="3"/>
    <x v="19"/>
    <x v="6"/>
    <x v="31"/>
    <x v="7"/>
    <n v="1.8076500000000002"/>
    <n v="0.74339999999999995"/>
    <n v="1.0642500000000004"/>
  </r>
  <r>
    <x v="3"/>
    <x v="3"/>
    <x v="19"/>
    <x v="6"/>
    <x v="32"/>
    <x v="8"/>
    <n v="1.677"/>
    <n v="0.69300000000000006"/>
    <n v="0.98399999999999999"/>
  </r>
  <r>
    <x v="3"/>
    <x v="3"/>
    <x v="19"/>
    <x v="6"/>
    <x v="33"/>
    <x v="9"/>
    <n v="2.2385999999999999"/>
    <n v="0.96039999999999992"/>
    <n v="1.2782"/>
  </r>
  <r>
    <x v="3"/>
    <x v="3"/>
    <x v="19"/>
    <x v="6"/>
    <x v="34"/>
    <x v="10"/>
    <n v="3.0166499999999998"/>
    <n v="1.0010000000000001"/>
    <n v="2.0156499999999999"/>
  </r>
  <r>
    <x v="3"/>
    <x v="3"/>
    <x v="19"/>
    <x v="6"/>
    <x v="35"/>
    <x v="11"/>
    <n v="2.7377999999999996"/>
    <n v="0.96599999999999986"/>
    <n v="1.7717999999999998"/>
  </r>
  <r>
    <x v="3"/>
    <x v="3"/>
    <x v="19"/>
    <x v="6"/>
    <x v="24"/>
    <x v="0"/>
    <n v="0.18179999999999999"/>
    <n v="9.9000000000000005E-2"/>
    <n v="8.2799999999999985E-2"/>
  </r>
  <r>
    <x v="3"/>
    <x v="3"/>
    <x v="19"/>
    <x v="6"/>
    <x v="25"/>
    <x v="1"/>
    <n v="0.24360000000000001"/>
    <n v="0.11200000000000002"/>
    <n v="0.13159999999999999"/>
  </r>
  <r>
    <x v="3"/>
    <x v="3"/>
    <x v="19"/>
    <x v="6"/>
    <x v="26"/>
    <x v="2"/>
    <n v="0.29120000000000001"/>
    <n v="0.1888"/>
    <n v="0.10240000000000002"/>
  </r>
  <r>
    <x v="3"/>
    <x v="3"/>
    <x v="19"/>
    <x v="6"/>
    <x v="27"/>
    <x v="3"/>
    <n v="0.24360000000000001"/>
    <n v="0.11340000000000001"/>
    <n v="0.13019999999999998"/>
  </r>
  <r>
    <x v="3"/>
    <x v="3"/>
    <x v="19"/>
    <x v="6"/>
    <x v="28"/>
    <x v="4"/>
    <n v="0.27599999999999997"/>
    <n v="0.12720000000000001"/>
    <n v="0.14879999999999996"/>
  </r>
  <r>
    <x v="3"/>
    <x v="3"/>
    <x v="19"/>
    <x v="6"/>
    <x v="29"/>
    <x v="5"/>
    <n v="0.221"/>
    <n v="0.10920000000000001"/>
    <n v="0.1118"/>
  </r>
  <r>
    <x v="3"/>
    <x v="3"/>
    <x v="19"/>
    <x v="6"/>
    <x v="30"/>
    <x v="6"/>
    <n v="0.128"/>
    <n v="7.0400000000000004E-2"/>
    <n v="5.7599999999999998E-2"/>
  </r>
  <r>
    <x v="3"/>
    <x v="3"/>
    <x v="19"/>
    <x v="6"/>
    <x v="31"/>
    <x v="7"/>
    <n v="0.1638"/>
    <n v="8.2799999999999999E-2"/>
    <n v="8.1000000000000003E-2"/>
  </r>
  <r>
    <x v="3"/>
    <x v="3"/>
    <x v="19"/>
    <x v="6"/>
    <x v="32"/>
    <x v="8"/>
    <n v="0.17200000000000001"/>
    <n v="8.4000000000000005E-2"/>
    <n v="8.8000000000000009E-2"/>
  </r>
  <r>
    <x v="3"/>
    <x v="3"/>
    <x v="19"/>
    <x v="6"/>
    <x v="33"/>
    <x v="9"/>
    <n v="0.25480000000000003"/>
    <n v="0.14560000000000001"/>
    <n v="0.10920000000000002"/>
  </r>
  <r>
    <x v="3"/>
    <x v="3"/>
    <x v="19"/>
    <x v="6"/>
    <x v="34"/>
    <x v="10"/>
    <n v="0.21060000000000001"/>
    <n v="0.11700000000000001"/>
    <n v="9.3600000000000003E-2"/>
  </r>
  <r>
    <x v="3"/>
    <x v="3"/>
    <x v="19"/>
    <x v="6"/>
    <x v="35"/>
    <x v="11"/>
    <n v="0.27599999999999997"/>
    <n v="0.14159999999999998"/>
    <n v="0.13439999999999999"/>
  </r>
  <r>
    <x v="3"/>
    <x v="3"/>
    <x v="19"/>
    <x v="6"/>
    <x v="24"/>
    <x v="0"/>
    <n v="3.8083499999999999"/>
    <n v="2.12175"/>
    <n v="1.6865999999999999"/>
  </r>
  <r>
    <x v="3"/>
    <x v="3"/>
    <x v="19"/>
    <x v="6"/>
    <x v="25"/>
    <x v="1"/>
    <n v="7.2617999999999991"/>
    <n v="2.5543"/>
    <n v="4.7074999999999996"/>
  </r>
  <r>
    <x v="3"/>
    <x v="3"/>
    <x v="19"/>
    <x v="6"/>
    <x v="26"/>
    <x v="2"/>
    <n v="7.3528000000000002"/>
    <n v="2.9192000000000005"/>
    <n v="4.4336000000000002"/>
  </r>
  <r>
    <x v="3"/>
    <x v="3"/>
    <x v="19"/>
    <x v="6"/>
    <x v="27"/>
    <x v="3"/>
    <n v="6.4973999999999998"/>
    <n v="2.3820999999999999"/>
    <n v="4.1152999999999995"/>
  </r>
  <r>
    <x v="3"/>
    <x v="3"/>
    <x v="19"/>
    <x v="6"/>
    <x v="28"/>
    <x v="4"/>
    <n v="5.9514000000000005"/>
    <n v="2.0663999999999998"/>
    <n v="3.8850000000000007"/>
  </r>
  <r>
    <x v="3"/>
    <x v="3"/>
    <x v="19"/>
    <x v="6"/>
    <x v="29"/>
    <x v="5"/>
    <n v="6.8022499999999999"/>
    <n v="3.0380999999999996"/>
    <n v="3.7641500000000003"/>
  </r>
  <r>
    <x v="3"/>
    <x v="3"/>
    <x v="19"/>
    <x v="6"/>
    <x v="30"/>
    <x v="6"/>
    <n v="3.1668000000000003"/>
    <n v="1.968"/>
    <n v="1.1988000000000003"/>
  </r>
  <r>
    <x v="3"/>
    <x v="3"/>
    <x v="19"/>
    <x v="6"/>
    <x v="31"/>
    <x v="7"/>
    <n v="4.4226000000000001"/>
    <n v="2.0479500000000002"/>
    <n v="2.3746499999999999"/>
  </r>
  <r>
    <x v="3"/>
    <x v="3"/>
    <x v="19"/>
    <x v="6"/>
    <x v="32"/>
    <x v="8"/>
    <n v="4.55"/>
    <n v="2.3574999999999995"/>
    <n v="2.1925000000000003"/>
  </r>
  <r>
    <x v="3"/>
    <x v="3"/>
    <x v="19"/>
    <x v="6"/>
    <x v="33"/>
    <x v="9"/>
    <n v="5.8604000000000003"/>
    <n v="2.3820999999999999"/>
    <n v="3.4783000000000004"/>
  </r>
  <r>
    <x v="3"/>
    <x v="3"/>
    <x v="19"/>
    <x v="6"/>
    <x v="34"/>
    <x v="10"/>
    <n v="4.7320000000000002"/>
    <n v="2.5051000000000001"/>
    <n v="2.2269000000000001"/>
  </r>
  <r>
    <x v="3"/>
    <x v="3"/>
    <x v="19"/>
    <x v="6"/>
    <x v="35"/>
    <x v="11"/>
    <n v="5.0777999999999999"/>
    <n v="2.952"/>
    <n v="2.1257999999999999"/>
  </r>
  <r>
    <x v="3"/>
    <x v="3"/>
    <x v="19"/>
    <x v="6"/>
    <x v="24"/>
    <x v="0"/>
    <n v="2.6433000000000004"/>
    <n v="1.0989"/>
    <n v="1.5444000000000004"/>
  </r>
  <r>
    <x v="3"/>
    <x v="3"/>
    <x v="19"/>
    <x v="6"/>
    <x v="25"/>
    <x v="1"/>
    <n v="3.6960000000000002"/>
    <n v="1.3860000000000001"/>
    <n v="2.31"/>
  </r>
  <r>
    <x v="3"/>
    <x v="3"/>
    <x v="19"/>
    <x v="6"/>
    <x v="26"/>
    <x v="2"/>
    <n v="5.9664000000000001"/>
    <n v="1.9887999999999999"/>
    <n v="3.9776000000000002"/>
  </r>
  <r>
    <x v="3"/>
    <x v="3"/>
    <x v="19"/>
    <x v="6"/>
    <x v="27"/>
    <x v="3"/>
    <n v="3.6960000000000002"/>
    <n v="1.6786000000000001"/>
    <n v="2.0174000000000003"/>
  </r>
  <r>
    <x v="3"/>
    <x v="3"/>
    <x v="19"/>
    <x v="6"/>
    <x v="28"/>
    <x v="4"/>
    <n v="3.3660000000000001"/>
    <n v="1.3596000000000001"/>
    <n v="2.0064000000000002"/>
  </r>
  <r>
    <x v="3"/>
    <x v="3"/>
    <x v="19"/>
    <x v="6"/>
    <x v="29"/>
    <x v="5"/>
    <n v="5.1051000000000002"/>
    <n v="1.3012999999999999"/>
    <n v="3.8038000000000003"/>
  </r>
  <r>
    <x v="3"/>
    <x v="3"/>
    <x v="19"/>
    <x v="6"/>
    <x v="30"/>
    <x v="6"/>
    <n v="2.8776000000000002"/>
    <n v="0.7128000000000001"/>
    <n v="2.1648000000000001"/>
  </r>
  <r>
    <x v="3"/>
    <x v="3"/>
    <x v="19"/>
    <x v="6"/>
    <x v="31"/>
    <x v="7"/>
    <n v="2.8512"/>
    <n v="0.88109999999999999"/>
    <n v="1.9701"/>
  </r>
  <r>
    <x v="3"/>
    <x v="3"/>
    <x v="19"/>
    <x v="6"/>
    <x v="32"/>
    <x v="8"/>
    <n v="3.6960000000000006"/>
    <n v="1.0010000000000001"/>
    <n v="2.6950000000000003"/>
  </r>
  <r>
    <x v="3"/>
    <x v="3"/>
    <x v="19"/>
    <x v="6"/>
    <x v="33"/>
    <x v="9"/>
    <n v="5.1744000000000003"/>
    <n v="1.4322000000000001"/>
    <n v="3.7422000000000004"/>
  </r>
  <r>
    <x v="3"/>
    <x v="3"/>
    <x v="19"/>
    <x v="6"/>
    <x v="34"/>
    <x v="10"/>
    <n v="4.5474000000000006"/>
    <n v="1.4585999999999999"/>
    <n v="3.0888000000000009"/>
  </r>
  <r>
    <x v="3"/>
    <x v="3"/>
    <x v="19"/>
    <x v="6"/>
    <x v="35"/>
    <x v="11"/>
    <n v="4.7519999999999998"/>
    <n v="1.4916"/>
    <n v="3.2603999999999997"/>
  </r>
  <r>
    <x v="3"/>
    <x v="3"/>
    <x v="19"/>
    <x v="6"/>
    <x v="24"/>
    <x v="0"/>
    <n v="1.1025"/>
    <n v="0.495"/>
    <n v="0.60750000000000004"/>
  </r>
  <r>
    <x v="3"/>
    <x v="3"/>
    <x v="19"/>
    <x v="6"/>
    <x v="25"/>
    <x v="1"/>
    <n v="1.855"/>
    <n v="0.67759999999999998"/>
    <n v="1.1774"/>
  </r>
  <r>
    <x v="3"/>
    <x v="3"/>
    <x v="19"/>
    <x v="6"/>
    <x v="26"/>
    <x v="2"/>
    <n v="2"/>
    <n v="1.0295999999999998"/>
    <n v="0.97040000000000015"/>
  </r>
  <r>
    <x v="3"/>
    <x v="3"/>
    <x v="19"/>
    <x v="6"/>
    <x v="27"/>
    <x v="3"/>
    <n v="1.9425000000000001"/>
    <n v="0.67759999999999998"/>
    <n v="1.2649000000000001"/>
  </r>
  <r>
    <x v="3"/>
    <x v="3"/>
    <x v="19"/>
    <x v="6"/>
    <x v="28"/>
    <x v="4"/>
    <n v="1.605"/>
    <n v="0.76559999999999995"/>
    <n v="0.83940000000000003"/>
  </r>
  <r>
    <x v="3"/>
    <x v="3"/>
    <x v="19"/>
    <x v="6"/>
    <x v="29"/>
    <x v="5"/>
    <n v="1.5925"/>
    <n v="0.72929999999999995"/>
    <n v="0.86320000000000008"/>
  </r>
  <r>
    <x v="3"/>
    <x v="3"/>
    <x v="19"/>
    <x v="6"/>
    <x v="30"/>
    <x v="6"/>
    <n v="0.98"/>
    <n v="0.41359999999999997"/>
    <n v="0.56640000000000001"/>
  </r>
  <r>
    <x v="3"/>
    <x v="3"/>
    <x v="19"/>
    <x v="6"/>
    <x v="31"/>
    <x v="7"/>
    <n v="1.2600000000000002"/>
    <n v="0.47025"/>
    <n v="0.78975000000000017"/>
  </r>
  <r>
    <x v="3"/>
    <x v="3"/>
    <x v="19"/>
    <x v="6"/>
    <x v="32"/>
    <x v="8"/>
    <n v="1.1125"/>
    <n v="0.64349999999999996"/>
    <n v="0.46900000000000008"/>
  </r>
  <r>
    <x v="3"/>
    <x v="3"/>
    <x v="19"/>
    <x v="6"/>
    <x v="33"/>
    <x v="9"/>
    <n v="1.9075000000000002"/>
    <n v="0.75460000000000005"/>
    <n v="1.1529000000000003"/>
  </r>
  <r>
    <x v="3"/>
    <x v="3"/>
    <x v="19"/>
    <x v="6"/>
    <x v="34"/>
    <x v="10"/>
    <n v="1.6412500000000001"/>
    <n v="0.6863999999999999"/>
    <n v="0.9548500000000002"/>
  </r>
  <r>
    <x v="3"/>
    <x v="3"/>
    <x v="19"/>
    <x v="6"/>
    <x v="35"/>
    <x v="11"/>
    <n v="1.62"/>
    <n v="0.71940000000000004"/>
    <n v="0.90060000000000007"/>
  </r>
  <r>
    <x v="3"/>
    <x v="3"/>
    <x v="20"/>
    <x v="0"/>
    <x v="24"/>
    <x v="0"/>
    <n v="47.657699999999998"/>
    <n v="13.392000000000003"/>
    <n v="34.265699999999995"/>
  </r>
  <r>
    <x v="3"/>
    <x v="3"/>
    <x v="20"/>
    <x v="0"/>
    <x v="25"/>
    <x v="1"/>
    <n v="70.232400000000013"/>
    <n v="27.602399999999999"/>
    <n v="42.63000000000001"/>
  </r>
  <r>
    <x v="3"/>
    <x v="3"/>
    <x v="20"/>
    <x v="0"/>
    <x v="26"/>
    <x v="2"/>
    <n v="71.347200000000001"/>
    <n v="31.248000000000005"/>
    <n v="40.099199999999996"/>
  </r>
  <r>
    <x v="3"/>
    <x v="3"/>
    <x v="20"/>
    <x v="0"/>
    <x v="27"/>
    <x v="3"/>
    <n v="54.6252"/>
    <n v="22.394399999999997"/>
    <n v="32.230800000000002"/>
  </r>
  <r>
    <x v="3"/>
    <x v="3"/>
    <x v="20"/>
    <x v="0"/>
    <x v="28"/>
    <x v="4"/>
    <n v="52.953000000000003"/>
    <n v="25.221599999999999"/>
    <n v="27.731400000000004"/>
  </r>
  <r>
    <x v="3"/>
    <x v="3"/>
    <x v="20"/>
    <x v="0"/>
    <x v="29"/>
    <x v="5"/>
    <n v="62.800400000000003"/>
    <n v="27.323399999999996"/>
    <n v="35.477000000000004"/>
  </r>
  <r>
    <x v="3"/>
    <x v="3"/>
    <x v="20"/>
    <x v="0"/>
    <x v="30"/>
    <x v="6"/>
    <n v="34.930399999999999"/>
    <n v="15.624000000000002"/>
    <n v="19.306399999999996"/>
  </r>
  <r>
    <x v="3"/>
    <x v="3"/>
    <x v="20"/>
    <x v="0"/>
    <x v="31"/>
    <x v="7"/>
    <n v="38.042549999999999"/>
    <n v="17.911800000000003"/>
    <n v="20.130749999999995"/>
  </r>
  <r>
    <x v="3"/>
    <x v="3"/>
    <x v="20"/>
    <x v="0"/>
    <x v="32"/>
    <x v="8"/>
    <n v="50.630500000000005"/>
    <n v="21.39"/>
    <n v="29.240500000000004"/>
  </r>
  <r>
    <x v="3"/>
    <x v="3"/>
    <x v="20"/>
    <x v="0"/>
    <x v="33"/>
    <x v="9"/>
    <n v="55.925800000000002"/>
    <n v="29.945999999999998"/>
    <n v="25.979800000000004"/>
  </r>
  <r>
    <x v="3"/>
    <x v="3"/>
    <x v="20"/>
    <x v="0"/>
    <x v="34"/>
    <x v="10"/>
    <n v="56.761899999999997"/>
    <n v="26.598000000000003"/>
    <n v="30.163899999999995"/>
  </r>
  <r>
    <x v="3"/>
    <x v="3"/>
    <x v="20"/>
    <x v="0"/>
    <x v="35"/>
    <x v="11"/>
    <n v="63.543599999999998"/>
    <n v="25.221599999999999"/>
    <n v="38.322000000000003"/>
  </r>
  <r>
    <x v="3"/>
    <x v="3"/>
    <x v="20"/>
    <x v="6"/>
    <x v="24"/>
    <x v="0"/>
    <n v="19.915199999999999"/>
    <n v="15.2766"/>
    <n v="4.6385999999999985"/>
  </r>
  <r>
    <x v="3"/>
    <x v="3"/>
    <x v="20"/>
    <x v="6"/>
    <x v="25"/>
    <x v="1"/>
    <n v="30.656500000000001"/>
    <n v="24.796800000000001"/>
    <n v="5.8597000000000001"/>
  </r>
  <r>
    <x v="3"/>
    <x v="3"/>
    <x v="20"/>
    <x v="6"/>
    <x v="26"/>
    <x v="2"/>
    <n v="35.773600000000002"/>
    <n v="33.357599999999998"/>
    <n v="2.4160000000000039"/>
  </r>
  <r>
    <x v="3"/>
    <x v="3"/>
    <x v="20"/>
    <x v="6"/>
    <x v="27"/>
    <x v="3"/>
    <n v="31.301900000000003"/>
    <n v="24.280200000000001"/>
    <n v="7.0217000000000027"/>
  </r>
  <r>
    <x v="3"/>
    <x v="3"/>
    <x v="20"/>
    <x v="6"/>
    <x v="28"/>
    <x v="4"/>
    <n v="31.532399999999999"/>
    <n v="22.3614"/>
    <n v="9.1709999999999994"/>
  </r>
  <r>
    <x v="3"/>
    <x v="3"/>
    <x v="20"/>
    <x v="6"/>
    <x v="29"/>
    <x v="5"/>
    <n v="26.06955"/>
    <n v="20.387249999999998"/>
    <n v="5.6823000000000015"/>
  </r>
  <r>
    <x v="3"/>
    <x v="3"/>
    <x v="20"/>
    <x v="6"/>
    <x v="30"/>
    <x v="6"/>
    <n v="16.9648"/>
    <n v="13.5792"/>
    <n v="3.3856000000000002"/>
  </r>
  <r>
    <x v="3"/>
    <x v="3"/>
    <x v="20"/>
    <x v="6"/>
    <x v="31"/>
    <x v="7"/>
    <n v="18.670500000000001"/>
    <n v="19.095749999999999"/>
    <n v="-0.42524999999999835"/>
  </r>
  <r>
    <x v="3"/>
    <x v="3"/>
    <x v="20"/>
    <x v="6"/>
    <x v="32"/>
    <x v="8"/>
    <n v="20.0535"/>
    <n v="19.926000000000002"/>
    <n v="0.12749999999999773"/>
  </r>
  <r>
    <x v="3"/>
    <x v="3"/>
    <x v="20"/>
    <x v="6"/>
    <x v="33"/>
    <x v="9"/>
    <n v="31.624600000000001"/>
    <n v="29.446200000000001"/>
    <n v="2.1783999999999999"/>
  </r>
  <r>
    <x v="3"/>
    <x v="3"/>
    <x v="20"/>
    <x v="6"/>
    <x v="34"/>
    <x v="10"/>
    <n v="26.668849999999999"/>
    <n v="27.103049999999996"/>
    <n v="-0.43419999999999703"/>
  </r>
  <r>
    <x v="3"/>
    <x v="3"/>
    <x v="20"/>
    <x v="6"/>
    <x v="35"/>
    <x v="11"/>
    <n v="26.000399999999999"/>
    <n v="18.154799999999998"/>
    <n v="7.845600000000001"/>
  </r>
  <r>
    <x v="3"/>
    <x v="3"/>
    <x v="20"/>
    <x v="6"/>
    <x v="24"/>
    <x v="0"/>
    <n v="13.456799999999999"/>
    <n v="10.304100000000002"/>
    <n v="3.1526999999999976"/>
  </r>
  <r>
    <x v="3"/>
    <x v="3"/>
    <x v="20"/>
    <x v="6"/>
    <x v="25"/>
    <x v="1"/>
    <n v="22.428000000000001"/>
    <n v="16.627800000000001"/>
    <n v="5.8002000000000002"/>
  </r>
  <r>
    <x v="3"/>
    <x v="3"/>
    <x v="20"/>
    <x v="6"/>
    <x v="26"/>
    <x v="2"/>
    <n v="31.328000000000003"/>
    <n v="15.408000000000001"/>
    <n v="15.920000000000002"/>
  </r>
  <r>
    <x v="3"/>
    <x v="3"/>
    <x v="20"/>
    <x v="6"/>
    <x v="27"/>
    <x v="3"/>
    <n v="26.166000000000004"/>
    <n v="16.1784"/>
    <n v="9.987600000000004"/>
  </r>
  <r>
    <x v="3"/>
    <x v="3"/>
    <x v="20"/>
    <x v="6"/>
    <x v="28"/>
    <x v="4"/>
    <n v="20.719199999999997"/>
    <n v="13.8672"/>
    <n v="6.8519999999999968"/>
  </r>
  <r>
    <x v="3"/>
    <x v="3"/>
    <x v="20"/>
    <x v="6"/>
    <x v="29"/>
    <x v="5"/>
    <n v="21.288800000000002"/>
    <n v="11.823499999999999"/>
    <n v="9.4653000000000027"/>
  </r>
  <r>
    <x v="3"/>
    <x v="3"/>
    <x v="20"/>
    <x v="6"/>
    <x v="30"/>
    <x v="6"/>
    <n v="16.945599999999999"/>
    <n v="9.0736000000000008"/>
    <n v="7.8719999999999981"/>
  </r>
  <r>
    <x v="3"/>
    <x v="3"/>
    <x v="20"/>
    <x v="6"/>
    <x v="31"/>
    <x v="7"/>
    <n v="18.583199999999998"/>
    <n v="10.689300000000001"/>
    <n v="7.8938999999999968"/>
  </r>
  <r>
    <x v="3"/>
    <x v="3"/>
    <x v="20"/>
    <x v="6"/>
    <x v="32"/>
    <x v="8"/>
    <n v="18.512"/>
    <n v="12.840000000000002"/>
    <n v="5.6719999999999988"/>
  </r>
  <r>
    <x v="3"/>
    <x v="3"/>
    <x v="20"/>
    <x v="6"/>
    <x v="33"/>
    <x v="9"/>
    <n v="26.664400000000004"/>
    <n v="17.227"/>
    <n v="9.4374000000000038"/>
  </r>
  <r>
    <x v="3"/>
    <x v="3"/>
    <x v="20"/>
    <x v="6"/>
    <x v="34"/>
    <x v="10"/>
    <n v="25.685400000000001"/>
    <n v="15.022800000000002"/>
    <n v="10.662599999999999"/>
  </r>
  <r>
    <x v="3"/>
    <x v="3"/>
    <x v="20"/>
    <x v="6"/>
    <x v="35"/>
    <x v="11"/>
    <n v="24.350399999999997"/>
    <n v="11.1708"/>
    <n v="13.179599999999997"/>
  </r>
  <r>
    <x v="3"/>
    <x v="3"/>
    <x v="20"/>
    <x v="3"/>
    <x v="24"/>
    <x v="0"/>
    <n v="30.397950000000002"/>
    <n v="15.574949999999999"/>
    <n v="14.823000000000002"/>
  </r>
  <r>
    <x v="3"/>
    <x v="3"/>
    <x v="20"/>
    <x v="3"/>
    <x v="25"/>
    <x v="1"/>
    <n v="46.223100000000002"/>
    <n v="32.109000000000002"/>
    <n v="14.114100000000001"/>
  </r>
  <r>
    <x v="3"/>
    <x v="3"/>
    <x v="20"/>
    <x v="3"/>
    <x v="26"/>
    <x v="2"/>
    <n v="71.042400000000001"/>
    <n v="27.021600000000003"/>
    <n v="44.020799999999994"/>
  </r>
  <r>
    <x v="3"/>
    <x v="3"/>
    <x v="20"/>
    <x v="3"/>
    <x v="27"/>
    <x v="3"/>
    <n v="46.754400000000004"/>
    <n v="35.027999999999999"/>
    <n v="11.726400000000005"/>
  </r>
  <r>
    <x v="3"/>
    <x v="3"/>
    <x v="20"/>
    <x v="3"/>
    <x v="28"/>
    <x v="4"/>
    <n v="48.727800000000002"/>
    <n v="29.273399999999999"/>
    <n v="19.454400000000003"/>
  </r>
  <r>
    <x v="3"/>
    <x v="3"/>
    <x v="20"/>
    <x v="3"/>
    <x v="29"/>
    <x v="5"/>
    <n v="55.748549999999994"/>
    <n v="26.020799999999998"/>
    <n v="29.727749999999997"/>
  </r>
  <r>
    <x v="3"/>
    <x v="3"/>
    <x v="20"/>
    <x v="3"/>
    <x v="30"/>
    <x v="6"/>
    <n v="29.145599999999998"/>
    <n v="14.344799999999999"/>
    <n v="14.800799999999999"/>
  </r>
  <r>
    <x v="3"/>
    <x v="3"/>
    <x v="20"/>
    <x v="3"/>
    <x v="31"/>
    <x v="7"/>
    <n v="27.324000000000002"/>
    <n v="16.513200000000001"/>
    <n v="10.8108"/>
  </r>
  <r>
    <x v="3"/>
    <x v="3"/>
    <x v="20"/>
    <x v="3"/>
    <x v="32"/>
    <x v="8"/>
    <n v="36.052500000000002"/>
    <n v="19.599"/>
    <n v="16.453500000000002"/>
  </r>
  <r>
    <x v="3"/>
    <x v="3"/>
    <x v="20"/>
    <x v="3"/>
    <x v="33"/>
    <x v="9"/>
    <n v="55.255200000000002"/>
    <n v="24.811499999999999"/>
    <n v="30.443700000000003"/>
  </r>
  <r>
    <x v="3"/>
    <x v="3"/>
    <x v="20"/>
    <x v="3"/>
    <x v="34"/>
    <x v="10"/>
    <n v="56.735249999999994"/>
    <n v="30.899699999999999"/>
    <n v="25.835549999999994"/>
  </r>
  <r>
    <x v="3"/>
    <x v="3"/>
    <x v="20"/>
    <x v="3"/>
    <x v="35"/>
    <x v="11"/>
    <n v="51.460199999999993"/>
    <n v="28.022400000000001"/>
    <n v="23.437799999999992"/>
  </r>
  <r>
    <x v="3"/>
    <x v="3"/>
    <x v="20"/>
    <x v="6"/>
    <x v="24"/>
    <x v="0"/>
    <n v="27.600750000000001"/>
    <n v="21.563099999999999"/>
    <n v="6.0376500000000028"/>
  </r>
  <r>
    <x v="3"/>
    <x v="3"/>
    <x v="20"/>
    <x v="6"/>
    <x v="25"/>
    <x v="1"/>
    <n v="42.441000000000003"/>
    <n v="39.075399999999995"/>
    <n v="3.3656000000000077"/>
  </r>
  <r>
    <x v="3"/>
    <x v="3"/>
    <x v="20"/>
    <x v="6"/>
    <x v="26"/>
    <x v="2"/>
    <n v="58.655999999999999"/>
    <n v="45.843200000000003"/>
    <n v="12.812799999999996"/>
  </r>
  <r>
    <x v="3"/>
    <x v="3"/>
    <x v="20"/>
    <x v="6"/>
    <x v="27"/>
    <x v="3"/>
    <n v="51.817500000000003"/>
    <n v="35.271599999999999"/>
    <n v="16.545900000000003"/>
  </r>
  <r>
    <x v="3"/>
    <x v="3"/>
    <x v="20"/>
    <x v="6"/>
    <x v="28"/>
    <x v="4"/>
    <n v="50.337000000000003"/>
    <n v="28.750799999999998"/>
    <n v="21.586200000000005"/>
  </r>
  <r>
    <x v="3"/>
    <x v="3"/>
    <x v="20"/>
    <x v="6"/>
    <x v="29"/>
    <x v="5"/>
    <n v="43.075499999999998"/>
    <n v="37.247599999999998"/>
    <n v="5.8278999999999996"/>
  </r>
  <r>
    <x v="3"/>
    <x v="3"/>
    <x v="20"/>
    <x v="6"/>
    <x v="30"/>
    <x v="6"/>
    <n v="25.661999999999999"/>
    <n v="18.179200000000002"/>
    <n v="7.4827999999999975"/>
  </r>
  <r>
    <x v="3"/>
    <x v="3"/>
    <x v="20"/>
    <x v="6"/>
    <x v="31"/>
    <x v="7"/>
    <n v="30.456"/>
    <n v="18.673200000000001"/>
    <n v="11.782799999999998"/>
  </r>
  <r>
    <x v="3"/>
    <x v="3"/>
    <x v="20"/>
    <x v="6"/>
    <x v="32"/>
    <x v="8"/>
    <n v="33.487499999999997"/>
    <n v="28.157999999999998"/>
    <n v="5.3294999999999995"/>
  </r>
  <r>
    <x v="3"/>
    <x v="3"/>
    <x v="20"/>
    <x v="6"/>
    <x v="33"/>
    <x v="9"/>
    <n v="56.259"/>
    <n v="39.075399999999995"/>
    <n v="17.183600000000006"/>
  </r>
  <r>
    <x v="3"/>
    <x v="3"/>
    <x v="20"/>
    <x v="6"/>
    <x v="34"/>
    <x v="10"/>
    <n v="45.366750000000003"/>
    <n v="35.642099999999999"/>
    <n v="9.724650000000004"/>
  </r>
  <r>
    <x v="3"/>
    <x v="3"/>
    <x v="20"/>
    <x v="6"/>
    <x v="35"/>
    <x v="11"/>
    <n v="44.838000000000008"/>
    <n v="25.193999999999999"/>
    <n v="19.644000000000009"/>
  </r>
  <r>
    <x v="3"/>
    <x v="3"/>
    <x v="20"/>
    <x v="6"/>
    <x v="24"/>
    <x v="0"/>
    <n v="10.643400000000002"/>
    <n v="7.2206999999999999"/>
    <n v="3.4227000000000016"/>
  </r>
  <r>
    <x v="3"/>
    <x v="3"/>
    <x v="20"/>
    <x v="6"/>
    <x v="25"/>
    <x v="1"/>
    <n v="17.016300000000001"/>
    <n v="10.039399999999999"/>
    <n v="6.9769000000000023"/>
  </r>
  <r>
    <x v="3"/>
    <x v="3"/>
    <x v="20"/>
    <x v="6"/>
    <x v="26"/>
    <x v="2"/>
    <n v="16.293600000000001"/>
    <n v="9.5423999999999989"/>
    <n v="6.7512000000000025"/>
  </r>
  <r>
    <x v="3"/>
    <x v="3"/>
    <x v="20"/>
    <x v="6"/>
    <x v="27"/>
    <x v="3"/>
    <n v="15.943200000000001"/>
    <n v="11.232199999999999"/>
    <n v="4.7110000000000021"/>
  </r>
  <r>
    <x v="3"/>
    <x v="3"/>
    <x v="20"/>
    <x v="6"/>
    <x v="28"/>
    <x v="4"/>
    <n v="13.14"/>
    <n v="9.2867999999999995"/>
    <n v="3.8532000000000011"/>
  </r>
  <r>
    <x v="3"/>
    <x v="3"/>
    <x v="20"/>
    <x v="6"/>
    <x v="29"/>
    <x v="5"/>
    <n v="12.953849999999999"/>
    <n v="7.3840000000000003"/>
    <n v="5.5698499999999989"/>
  </r>
  <r>
    <x v="3"/>
    <x v="3"/>
    <x v="20"/>
    <x v="6"/>
    <x v="30"/>
    <x v="6"/>
    <n v="9.5484000000000009"/>
    <n v="5.0552000000000001"/>
    <n v="4.4932000000000007"/>
  </r>
  <r>
    <x v="3"/>
    <x v="3"/>
    <x v="20"/>
    <x v="6"/>
    <x v="31"/>
    <x v="7"/>
    <n v="10.643400000000002"/>
    <n v="5.4954000000000001"/>
    <n v="5.1480000000000015"/>
  </r>
  <r>
    <x v="3"/>
    <x v="3"/>
    <x v="20"/>
    <x v="6"/>
    <x v="32"/>
    <x v="8"/>
    <n v="12.045000000000002"/>
    <n v="6.1770000000000005"/>
    <n v="5.8680000000000012"/>
  </r>
  <r>
    <x v="3"/>
    <x v="3"/>
    <x v="20"/>
    <x v="6"/>
    <x v="33"/>
    <x v="9"/>
    <n v="15.023400000000001"/>
    <n v="11.927999999999999"/>
    <n v="3.0954000000000015"/>
  </r>
  <r>
    <x v="3"/>
    <x v="3"/>
    <x v="20"/>
    <x v="6"/>
    <x v="34"/>
    <x v="10"/>
    <n v="15.373800000000001"/>
    <n v="7.4763000000000011"/>
    <n v="7.8975"/>
  </r>
  <r>
    <x v="3"/>
    <x v="3"/>
    <x v="20"/>
    <x v="6"/>
    <x v="35"/>
    <x v="11"/>
    <n v="14.454000000000002"/>
    <n v="8.6052"/>
    <n v="5.8488000000000024"/>
  </r>
  <r>
    <x v="3"/>
    <x v="3"/>
    <x v="20"/>
    <x v="6"/>
    <x v="24"/>
    <x v="0"/>
    <n v="2.0790000000000002"/>
    <n v="0.67274999999999996"/>
    <n v="1.4062500000000002"/>
  </r>
  <r>
    <x v="3"/>
    <x v="3"/>
    <x v="20"/>
    <x v="6"/>
    <x v="25"/>
    <x v="1"/>
    <n v="3.08"/>
    <n v="0.74619999999999997"/>
    <n v="2.3338000000000001"/>
  </r>
  <r>
    <x v="3"/>
    <x v="3"/>
    <x v="20"/>
    <x v="6"/>
    <x v="26"/>
    <x v="2"/>
    <n v="3.9072000000000005"/>
    <n v="0.87360000000000004"/>
    <n v="3.0336000000000003"/>
  </r>
  <r>
    <x v="3"/>
    <x v="3"/>
    <x v="20"/>
    <x v="6"/>
    <x v="27"/>
    <x v="3"/>
    <n v="3.08"/>
    <n v="0.75529999999999997"/>
    <n v="2.3247"/>
  </r>
  <r>
    <x v="3"/>
    <x v="3"/>
    <x v="20"/>
    <x v="6"/>
    <x v="28"/>
    <x v="4"/>
    <n v="2.6664000000000003"/>
    <n v="0.78"/>
    <n v="1.8864000000000003"/>
  </r>
  <r>
    <x v="3"/>
    <x v="3"/>
    <x v="20"/>
    <x v="6"/>
    <x v="29"/>
    <x v="5"/>
    <n v="3.4319999999999999"/>
    <n v="0.7942999999999999"/>
    <n v="2.6377000000000002"/>
  </r>
  <r>
    <x v="3"/>
    <x v="3"/>
    <x v="20"/>
    <x v="6"/>
    <x v="30"/>
    <x v="6"/>
    <n v="1.4256000000000002"/>
    <n v="0.54080000000000006"/>
    <n v="0.88480000000000014"/>
  </r>
  <r>
    <x v="3"/>
    <x v="3"/>
    <x v="20"/>
    <x v="6"/>
    <x v="31"/>
    <x v="7"/>
    <n v="1.7423999999999999"/>
    <n v="0.54405000000000003"/>
    <n v="1.19835"/>
  </r>
  <r>
    <x v="3"/>
    <x v="3"/>
    <x v="20"/>
    <x v="6"/>
    <x v="32"/>
    <x v="8"/>
    <n v="2.4420000000000006"/>
    <n v="0.71500000000000008"/>
    <n v="1.7270000000000005"/>
  </r>
  <r>
    <x v="3"/>
    <x v="3"/>
    <x v="20"/>
    <x v="6"/>
    <x v="33"/>
    <x v="9"/>
    <n v="2.6488"/>
    <n v="0.72800000000000009"/>
    <n v="1.9207999999999998"/>
  </r>
  <r>
    <x v="3"/>
    <x v="3"/>
    <x v="20"/>
    <x v="6"/>
    <x v="34"/>
    <x v="10"/>
    <n v="3.1746000000000003"/>
    <n v="0.68445"/>
    <n v="2.4901500000000003"/>
  </r>
  <r>
    <x v="3"/>
    <x v="3"/>
    <x v="20"/>
    <x v="6"/>
    <x v="35"/>
    <x v="11"/>
    <n v="2.2440000000000002"/>
    <n v="0.68640000000000001"/>
    <n v="1.5576000000000003"/>
  </r>
  <r>
    <x v="3"/>
    <x v="3"/>
    <x v="20"/>
    <x v="6"/>
    <x v="24"/>
    <x v="0"/>
    <n v="1.2960000000000003"/>
    <n v="0.48554999999999993"/>
    <n v="0.81045000000000034"/>
  </r>
  <r>
    <x v="3"/>
    <x v="3"/>
    <x v="20"/>
    <x v="6"/>
    <x v="25"/>
    <x v="1"/>
    <n v="2.1168"/>
    <n v="0.88270000000000004"/>
    <n v="1.2341"/>
  </r>
  <r>
    <x v="3"/>
    <x v="3"/>
    <x v="20"/>
    <x v="6"/>
    <x v="26"/>
    <x v="2"/>
    <n v="2.6496"/>
    <n v="1.0816000000000001"/>
    <n v="1.5679999999999998"/>
  </r>
  <r>
    <x v="3"/>
    <x v="3"/>
    <x v="20"/>
    <x v="6"/>
    <x v="27"/>
    <x v="3"/>
    <n v="2.7216"/>
    <n v="1.0920000000000001"/>
    <n v="1.6295999999999999"/>
  </r>
  <r>
    <x v="3"/>
    <x v="3"/>
    <x v="20"/>
    <x v="6"/>
    <x v="28"/>
    <x v="4"/>
    <n v="2.2896000000000001"/>
    <n v="0.83460000000000012"/>
    <n v="1.4550000000000001"/>
  </r>
  <r>
    <x v="3"/>
    <x v="3"/>
    <x v="20"/>
    <x v="6"/>
    <x v="29"/>
    <x v="5"/>
    <n v="2.1059999999999999"/>
    <n v="1.0055499999999999"/>
    <n v="1.1004499999999999"/>
  </r>
  <r>
    <x v="3"/>
    <x v="3"/>
    <x v="20"/>
    <x v="6"/>
    <x v="30"/>
    <x v="6"/>
    <n v="1.6847999999999999"/>
    <n v="0.42120000000000002"/>
    <n v="1.2635999999999998"/>
  </r>
  <r>
    <x v="3"/>
    <x v="3"/>
    <x v="20"/>
    <x v="6"/>
    <x v="31"/>
    <x v="7"/>
    <n v="1.8792"/>
    <n v="0.67274999999999996"/>
    <n v="1.20645"/>
  </r>
  <r>
    <x v="3"/>
    <x v="3"/>
    <x v="20"/>
    <x v="6"/>
    <x v="32"/>
    <x v="8"/>
    <n v="2.1240000000000001"/>
    <n v="0.52"/>
    <n v="1.6040000000000001"/>
  </r>
  <r>
    <x v="3"/>
    <x v="3"/>
    <x v="20"/>
    <x v="6"/>
    <x v="33"/>
    <x v="9"/>
    <n v="2.2680000000000002"/>
    <n v="0.85539999999999994"/>
    <n v="1.4126000000000003"/>
  </r>
  <r>
    <x v="3"/>
    <x v="3"/>
    <x v="20"/>
    <x v="6"/>
    <x v="34"/>
    <x v="10"/>
    <n v="2.1762000000000001"/>
    <n v="0.70134999999999992"/>
    <n v="1.4748500000000002"/>
  </r>
  <r>
    <x v="3"/>
    <x v="3"/>
    <x v="20"/>
    <x v="6"/>
    <x v="35"/>
    <x v="11"/>
    <n v="1.8360000000000001"/>
    <n v="0.72540000000000004"/>
    <n v="1.1106"/>
  </r>
  <r>
    <x v="3"/>
    <x v="3"/>
    <x v="20"/>
    <x v="6"/>
    <x v="24"/>
    <x v="0"/>
    <n v="0.24300000000000002"/>
    <n v="0.10259999999999998"/>
    <n v="0.14040000000000002"/>
  </r>
  <r>
    <x v="3"/>
    <x v="3"/>
    <x v="20"/>
    <x v="6"/>
    <x v="25"/>
    <x v="1"/>
    <n v="0.29400000000000004"/>
    <n v="0.15260000000000001"/>
    <n v="0.14140000000000003"/>
  </r>
  <r>
    <x v="3"/>
    <x v="3"/>
    <x v="20"/>
    <x v="6"/>
    <x v="26"/>
    <x v="2"/>
    <n v="0.44400000000000006"/>
    <n v="0.12960000000000002"/>
    <n v="0.31440000000000001"/>
  </r>
  <r>
    <x v="3"/>
    <x v="3"/>
    <x v="20"/>
    <x v="6"/>
    <x v="27"/>
    <x v="3"/>
    <n v="0.35700000000000004"/>
    <n v="0.1638"/>
    <n v="0.19320000000000004"/>
  </r>
  <r>
    <x v="3"/>
    <x v="3"/>
    <x v="20"/>
    <x v="6"/>
    <x v="28"/>
    <x v="4"/>
    <n v="0.26700000000000002"/>
    <n v="0.126"/>
    <n v="0.14100000000000001"/>
  </r>
  <r>
    <x v="3"/>
    <x v="3"/>
    <x v="20"/>
    <x v="6"/>
    <x v="29"/>
    <x v="5"/>
    <n v="0.377"/>
    <n v="0.15340000000000001"/>
    <n v="0.22359999999999999"/>
  </r>
  <r>
    <x v="3"/>
    <x v="3"/>
    <x v="20"/>
    <x v="6"/>
    <x v="30"/>
    <x v="6"/>
    <n v="0.17400000000000002"/>
    <n v="8.48E-2"/>
    <n v="8.9200000000000015E-2"/>
  </r>
  <r>
    <x v="3"/>
    <x v="3"/>
    <x v="20"/>
    <x v="6"/>
    <x v="31"/>
    <x v="7"/>
    <n v="0.20925000000000002"/>
    <n v="9.8100000000000007E-2"/>
    <n v="0.11115000000000001"/>
  </r>
  <r>
    <x v="3"/>
    <x v="3"/>
    <x v="20"/>
    <x v="6"/>
    <x v="32"/>
    <x v="8"/>
    <n v="0.26500000000000001"/>
    <n v="0.10500000000000001"/>
    <n v="0.16"/>
  </r>
  <r>
    <x v="3"/>
    <x v="3"/>
    <x v="20"/>
    <x v="6"/>
    <x v="33"/>
    <x v="9"/>
    <n v="0.28000000000000003"/>
    <n v="0.11620000000000001"/>
    <n v="0.1638"/>
  </r>
  <r>
    <x v="3"/>
    <x v="3"/>
    <x v="20"/>
    <x v="6"/>
    <x v="34"/>
    <x v="10"/>
    <n v="0.30549999999999999"/>
    <n v="0.14430000000000001"/>
    <n v="0.16119999999999998"/>
  </r>
  <r>
    <x v="3"/>
    <x v="3"/>
    <x v="20"/>
    <x v="6"/>
    <x v="35"/>
    <x v="11"/>
    <n v="0.24299999999999999"/>
    <n v="0.11279999999999998"/>
    <n v="0.13020000000000001"/>
  </r>
  <r>
    <x v="3"/>
    <x v="3"/>
    <x v="20"/>
    <x v="6"/>
    <x v="24"/>
    <x v="0"/>
    <n v="3.3061500000000001"/>
    <n v="1.4256000000000002"/>
    <n v="1.8805499999999999"/>
  </r>
  <r>
    <x v="3"/>
    <x v="3"/>
    <x v="20"/>
    <x v="6"/>
    <x v="25"/>
    <x v="1"/>
    <n v="4.4240000000000004"/>
    <n v="2.9483999999999999"/>
    <n v="1.4756000000000005"/>
  </r>
  <r>
    <x v="3"/>
    <x v="3"/>
    <x v="20"/>
    <x v="6"/>
    <x v="26"/>
    <x v="2"/>
    <n v="6.0039999999999996"/>
    <n v="3.1968000000000001"/>
    <n v="2.8071999999999995"/>
  </r>
  <r>
    <x v="3"/>
    <x v="3"/>
    <x v="20"/>
    <x v="6"/>
    <x v="27"/>
    <x v="3"/>
    <n v="5.8618000000000006"/>
    <n v="2.3184"/>
    <n v="3.5434000000000005"/>
  </r>
  <r>
    <x v="3"/>
    <x v="3"/>
    <x v="20"/>
    <x v="6"/>
    <x v="28"/>
    <x v="4"/>
    <n v="4.6452"/>
    <n v="2.3112000000000004"/>
    <n v="2.3339999999999996"/>
  </r>
  <r>
    <x v="3"/>
    <x v="3"/>
    <x v="20"/>
    <x v="6"/>
    <x v="29"/>
    <x v="5"/>
    <n v="5.8025499999999992"/>
    <n v="2.1059999999999999"/>
    <n v="3.6965499999999993"/>
  </r>
  <r>
    <x v="3"/>
    <x v="3"/>
    <x v="20"/>
    <x v="6"/>
    <x v="30"/>
    <x v="6"/>
    <n v="2.9388000000000001"/>
    <n v="1.512"/>
    <n v="1.4268000000000001"/>
  </r>
  <r>
    <x v="3"/>
    <x v="3"/>
    <x v="20"/>
    <x v="6"/>
    <x v="31"/>
    <x v="7"/>
    <n v="3.2350500000000002"/>
    <n v="1.62"/>
    <n v="1.6150500000000001"/>
  </r>
  <r>
    <x v="3"/>
    <x v="3"/>
    <x v="20"/>
    <x v="6"/>
    <x v="32"/>
    <x v="8"/>
    <n v="4.6609999999999996"/>
    <n v="1.53"/>
    <n v="3.1309999999999993"/>
  </r>
  <r>
    <x v="3"/>
    <x v="3"/>
    <x v="20"/>
    <x v="6"/>
    <x v="33"/>
    <x v="9"/>
    <n v="6.2488999999999999"/>
    <n v="2.0412000000000003"/>
    <n v="4.2076999999999991"/>
  </r>
  <r>
    <x v="3"/>
    <x v="3"/>
    <x v="20"/>
    <x v="6"/>
    <x v="34"/>
    <x v="10"/>
    <n v="6.1619999999999999"/>
    <n v="2.5038"/>
    <n v="3.6581999999999999"/>
  </r>
  <r>
    <x v="3"/>
    <x v="3"/>
    <x v="20"/>
    <x v="6"/>
    <x v="35"/>
    <x v="11"/>
    <n v="4.6926000000000005"/>
    <n v="2.3544000000000005"/>
    <n v="2.3382000000000001"/>
  </r>
  <r>
    <x v="3"/>
    <x v="3"/>
    <x v="20"/>
    <x v="6"/>
    <x v="24"/>
    <x v="0"/>
    <n v="2.9375999999999998"/>
    <n v="0.81179999999999997"/>
    <n v="2.1257999999999999"/>
  </r>
  <r>
    <x v="3"/>
    <x v="3"/>
    <x v="20"/>
    <x v="6"/>
    <x v="25"/>
    <x v="1"/>
    <n v="4.8075999999999999"/>
    <n v="1.6170000000000002"/>
    <n v="3.1905999999999999"/>
  </r>
  <r>
    <x v="3"/>
    <x v="3"/>
    <x v="20"/>
    <x v="6"/>
    <x v="26"/>
    <x v="2"/>
    <n v="5.5488000000000008"/>
    <n v="2.0063999999999997"/>
    <n v="3.5424000000000011"/>
  </r>
  <r>
    <x v="3"/>
    <x v="3"/>
    <x v="20"/>
    <x v="6"/>
    <x v="27"/>
    <x v="3"/>
    <n v="4.76"/>
    <n v="1.6478000000000002"/>
    <n v="3.1121999999999996"/>
  </r>
  <r>
    <x v="3"/>
    <x v="3"/>
    <x v="20"/>
    <x v="6"/>
    <x v="28"/>
    <x v="4"/>
    <n v="3.5495999999999999"/>
    <n v="1.32"/>
    <n v="2.2295999999999996"/>
  </r>
  <r>
    <x v="3"/>
    <x v="3"/>
    <x v="20"/>
    <x v="6"/>
    <x v="29"/>
    <x v="5"/>
    <n v="4.3757999999999999"/>
    <n v="1.2584"/>
    <n v="3.1173999999999999"/>
  </r>
  <r>
    <x v="3"/>
    <x v="3"/>
    <x v="20"/>
    <x v="6"/>
    <x v="30"/>
    <x v="6"/>
    <n v="2.9648000000000003"/>
    <n v="0.73919999999999997"/>
    <n v="2.2256000000000005"/>
  </r>
  <r>
    <x v="3"/>
    <x v="3"/>
    <x v="20"/>
    <x v="6"/>
    <x v="31"/>
    <x v="7"/>
    <n v="3.1212"/>
    <n v="0.87119999999999997"/>
    <n v="2.25"/>
  </r>
  <r>
    <x v="3"/>
    <x v="3"/>
    <x v="20"/>
    <x v="6"/>
    <x v="32"/>
    <x v="8"/>
    <n v="2.9239999999999999"/>
    <n v="1.2869999999999999"/>
    <n v="1.637"/>
  </r>
  <r>
    <x v="3"/>
    <x v="3"/>
    <x v="20"/>
    <x v="6"/>
    <x v="33"/>
    <x v="9"/>
    <n v="5.1884000000000006"/>
    <n v="1.2782"/>
    <n v="3.9102000000000006"/>
  </r>
  <r>
    <x v="3"/>
    <x v="3"/>
    <x v="20"/>
    <x v="6"/>
    <x v="34"/>
    <x v="10"/>
    <n v="4.8178000000000001"/>
    <n v="1.2441"/>
    <n v="3.5737000000000001"/>
  </r>
  <r>
    <x v="3"/>
    <x v="3"/>
    <x v="20"/>
    <x v="6"/>
    <x v="35"/>
    <x v="11"/>
    <n v="4.8144"/>
    <n v="1.3068"/>
    <n v="3.5076000000000001"/>
  </r>
  <r>
    <x v="3"/>
    <x v="3"/>
    <x v="20"/>
    <x v="6"/>
    <x v="24"/>
    <x v="0"/>
    <n v="1.0152000000000001"/>
    <n v="0.39600000000000002"/>
    <n v="0.61920000000000008"/>
  </r>
  <r>
    <x v="3"/>
    <x v="3"/>
    <x v="20"/>
    <x v="6"/>
    <x v="25"/>
    <x v="1"/>
    <n v="1.5287999999999999"/>
    <n v="0.81900000000000006"/>
    <n v="0.70979999999999988"/>
  </r>
  <r>
    <x v="3"/>
    <x v="3"/>
    <x v="20"/>
    <x v="6"/>
    <x v="26"/>
    <x v="2"/>
    <n v="1.7664"/>
    <n v="0.91199999999999992"/>
    <n v="0.85440000000000005"/>
  </r>
  <r>
    <x v="3"/>
    <x v="3"/>
    <x v="20"/>
    <x v="6"/>
    <x v="27"/>
    <x v="3"/>
    <n v="1.5287999999999999"/>
    <n v="0.72100000000000009"/>
    <n v="0.80779999999999985"/>
  </r>
  <r>
    <x v="3"/>
    <x v="3"/>
    <x v="20"/>
    <x v="6"/>
    <x v="28"/>
    <x v="4"/>
    <n v="1.4832000000000001"/>
    <n v="0.63600000000000001"/>
    <n v="0.84720000000000006"/>
  </r>
  <r>
    <x v="3"/>
    <x v="3"/>
    <x v="20"/>
    <x v="6"/>
    <x v="29"/>
    <x v="5"/>
    <n v="1.8251999999999999"/>
    <n v="0.57200000000000006"/>
    <n v="1.2531999999999999"/>
  </r>
  <r>
    <x v="3"/>
    <x v="3"/>
    <x v="20"/>
    <x v="6"/>
    <x v="30"/>
    <x v="6"/>
    <n v="0.90239999999999987"/>
    <n v="0.39200000000000002"/>
    <n v="0.51039999999999985"/>
  </r>
  <r>
    <x v="3"/>
    <x v="3"/>
    <x v="20"/>
    <x v="6"/>
    <x v="31"/>
    <x v="7"/>
    <n v="0.99360000000000015"/>
    <n v="0.42299999999999999"/>
    <n v="0.57060000000000022"/>
  </r>
  <r>
    <x v="3"/>
    <x v="3"/>
    <x v="20"/>
    <x v="6"/>
    <x v="32"/>
    <x v="8"/>
    <n v="1.08"/>
    <n v="0.57499999999999996"/>
    <n v="0.50500000000000012"/>
  </r>
  <r>
    <x v="3"/>
    <x v="3"/>
    <x v="20"/>
    <x v="6"/>
    <x v="33"/>
    <x v="9"/>
    <n v="1.6463999999999999"/>
    <n v="0.69300000000000006"/>
    <n v="0.9533999999999998"/>
  </r>
  <r>
    <x v="3"/>
    <x v="3"/>
    <x v="20"/>
    <x v="6"/>
    <x v="34"/>
    <x v="10"/>
    <n v="1.5912000000000002"/>
    <n v="0.68900000000000006"/>
    <n v="0.90220000000000011"/>
  </r>
  <r>
    <x v="3"/>
    <x v="3"/>
    <x v="20"/>
    <x v="6"/>
    <x v="35"/>
    <x v="11"/>
    <n v="1.4256"/>
    <n v="0.66"/>
    <n v="0.76559999999999995"/>
  </r>
  <r>
    <x v="5"/>
    <x v="5"/>
    <x v="21"/>
    <x v="0"/>
    <x v="24"/>
    <x v="0"/>
    <n v="35.723700000000001"/>
    <n v="15.401700000000002"/>
    <n v="20.321999999999999"/>
  </r>
  <r>
    <x v="5"/>
    <x v="5"/>
    <x v="21"/>
    <x v="0"/>
    <x v="25"/>
    <x v="1"/>
    <n v="50.618400000000008"/>
    <n v="21.98"/>
    <n v="28.638400000000008"/>
  </r>
  <r>
    <x v="5"/>
    <x v="5"/>
    <x v="21"/>
    <x v="0"/>
    <x v="26"/>
    <x v="2"/>
    <n v="60.364800000000002"/>
    <n v="30.143999999999998"/>
    <n v="30.220800000000004"/>
  </r>
  <r>
    <x v="5"/>
    <x v="5"/>
    <x v="21"/>
    <x v="0"/>
    <x v="27"/>
    <x v="3"/>
    <n v="64.923599999999993"/>
    <n v="22.1998"/>
    <n v="42.723799999999997"/>
  </r>
  <r>
    <x v="5"/>
    <x v="5"/>
    <x v="21"/>
    <x v="0"/>
    <x v="28"/>
    <x v="4"/>
    <n v="45.745200000000004"/>
    <n v="19.405200000000001"/>
    <n v="26.340000000000003"/>
  </r>
  <r>
    <x v="5"/>
    <x v="5"/>
    <x v="21"/>
    <x v="0"/>
    <x v="29"/>
    <x v="5"/>
    <n v="44.448300000000003"/>
    <n v="23.8797"/>
    <n v="20.568600000000004"/>
  </r>
  <r>
    <x v="5"/>
    <x v="5"/>
    <x v="21"/>
    <x v="0"/>
    <x v="30"/>
    <x v="6"/>
    <n v="31.44"/>
    <n v="12.057600000000001"/>
    <n v="19.382400000000001"/>
  </r>
  <r>
    <x v="5"/>
    <x v="5"/>
    <x v="21"/>
    <x v="0"/>
    <x v="31"/>
    <x v="7"/>
    <n v="39.614400000000003"/>
    <n v="14.695200000000002"/>
    <n v="24.919200000000004"/>
  </r>
  <r>
    <x v="5"/>
    <x v="5"/>
    <x v="21"/>
    <x v="0"/>
    <x v="32"/>
    <x v="8"/>
    <n v="42.83700000000001"/>
    <n v="16.328000000000003"/>
    <n v="26.509000000000007"/>
  </r>
  <r>
    <x v="5"/>
    <x v="5"/>
    <x v="21"/>
    <x v="0"/>
    <x v="33"/>
    <x v="9"/>
    <n v="60.522000000000006"/>
    <n v="18.463200000000001"/>
    <n v="42.058800000000005"/>
  </r>
  <r>
    <x v="5"/>
    <x v="5"/>
    <x v="21"/>
    <x v="0"/>
    <x v="34"/>
    <x v="10"/>
    <n v="41.382900000000006"/>
    <n v="22.859200000000001"/>
    <n v="18.523700000000005"/>
  </r>
  <r>
    <x v="5"/>
    <x v="5"/>
    <x v="21"/>
    <x v="0"/>
    <x v="35"/>
    <x v="11"/>
    <n v="39.614400000000003"/>
    <n v="20.724"/>
    <n v="18.890400000000003"/>
  </r>
  <r>
    <x v="5"/>
    <x v="5"/>
    <x v="21"/>
    <x v="1"/>
    <x v="24"/>
    <x v="0"/>
    <n v="19.785599999999999"/>
    <n v="17.458199999999998"/>
    <n v="2.3274000000000008"/>
  </r>
  <r>
    <x v="5"/>
    <x v="5"/>
    <x v="21"/>
    <x v="1"/>
    <x v="25"/>
    <x v="1"/>
    <n v="31.098200000000002"/>
    <n v="24.338999999999999"/>
    <n v="6.7592000000000034"/>
  </r>
  <r>
    <x v="5"/>
    <x v="5"/>
    <x v="21"/>
    <x v="1"/>
    <x v="26"/>
    <x v="2"/>
    <n v="35.907200000000003"/>
    <n v="24.888000000000002"/>
    <n v="11.019200000000001"/>
  </r>
  <r>
    <x v="5"/>
    <x v="5"/>
    <x v="21"/>
    <x v="1"/>
    <x v="27"/>
    <x v="3"/>
    <n v="35.266000000000005"/>
    <n v="30.744"/>
    <n v="4.5220000000000056"/>
  </r>
  <r>
    <x v="5"/>
    <x v="5"/>
    <x v="21"/>
    <x v="1"/>
    <x v="28"/>
    <x v="4"/>
    <n v="26.380800000000001"/>
    <n v="21.740400000000001"/>
    <n v="4.6403999999999996"/>
  </r>
  <r>
    <x v="5"/>
    <x v="5"/>
    <x v="21"/>
    <x v="1"/>
    <x v="29"/>
    <x v="5"/>
    <n v="33.937799999999996"/>
    <n v="24.741599999999998"/>
    <n v="9.1961999999999975"/>
  </r>
  <r>
    <x v="5"/>
    <x v="5"/>
    <x v="21"/>
    <x v="1"/>
    <x v="30"/>
    <x v="6"/>
    <n v="19.4192"/>
    <n v="16.104000000000003"/>
    <n v="3.3151999999999973"/>
  </r>
  <r>
    <x v="5"/>
    <x v="5"/>
    <x v="21"/>
    <x v="1"/>
    <x v="31"/>
    <x v="7"/>
    <n v="17.930699999999998"/>
    <n v="15.975899999999999"/>
    <n v="1.9547999999999988"/>
  </r>
  <r>
    <x v="5"/>
    <x v="5"/>
    <x v="21"/>
    <x v="1"/>
    <x v="32"/>
    <x v="8"/>
    <n v="19.465"/>
    <n v="21.777000000000001"/>
    <n v="-2.3120000000000012"/>
  </r>
  <r>
    <x v="5"/>
    <x v="5"/>
    <x v="21"/>
    <x v="1"/>
    <x v="33"/>
    <x v="9"/>
    <n v="31.418800000000001"/>
    <n v="26.901000000000003"/>
    <n v="4.5177999999999976"/>
  </r>
  <r>
    <x v="5"/>
    <x v="5"/>
    <x v="21"/>
    <x v="1"/>
    <x v="34"/>
    <x v="10"/>
    <n v="31.853900000000003"/>
    <n v="25.693200000000001"/>
    <n v="6.1607000000000021"/>
  </r>
  <r>
    <x v="5"/>
    <x v="5"/>
    <x v="21"/>
    <x v="1"/>
    <x v="35"/>
    <x v="11"/>
    <n v="26.105999999999998"/>
    <n v="21.96"/>
    <n v="4.1459999999999972"/>
  </r>
  <r>
    <x v="5"/>
    <x v="5"/>
    <x v="21"/>
    <x v="2"/>
    <x v="24"/>
    <x v="0"/>
    <n v="14.112"/>
    <n v="8.2080000000000002"/>
    <n v="5.9039999999999999"/>
  </r>
  <r>
    <x v="5"/>
    <x v="5"/>
    <x v="21"/>
    <x v="2"/>
    <x v="25"/>
    <x v="1"/>
    <n v="22.400000000000002"/>
    <n v="12.767999999999999"/>
    <n v="9.6320000000000032"/>
  </r>
  <r>
    <x v="5"/>
    <x v="5"/>
    <x v="21"/>
    <x v="2"/>
    <x v="26"/>
    <x v="2"/>
    <n v="28.672000000000004"/>
    <n v="17.356799999999996"/>
    <n v="11.315200000000008"/>
  </r>
  <r>
    <x v="5"/>
    <x v="5"/>
    <x v="21"/>
    <x v="2"/>
    <x v="27"/>
    <x v="3"/>
    <n v="18.816000000000003"/>
    <n v="13.7088"/>
    <n v="5.1072000000000024"/>
  </r>
  <r>
    <x v="5"/>
    <x v="5"/>
    <x v="21"/>
    <x v="2"/>
    <x v="28"/>
    <x v="4"/>
    <n v="16.512"/>
    <n v="9.7919999999999998"/>
    <n v="6.7200000000000006"/>
  </r>
  <r>
    <x v="5"/>
    <x v="5"/>
    <x v="21"/>
    <x v="2"/>
    <x v="29"/>
    <x v="5"/>
    <n v="24.96"/>
    <n v="10.4832"/>
    <n v="14.476800000000001"/>
  </r>
  <r>
    <x v="5"/>
    <x v="5"/>
    <x v="21"/>
    <x v="2"/>
    <x v="30"/>
    <x v="6"/>
    <n v="14.975999999999999"/>
    <n v="8.7551999999999985"/>
    <n v="6.2208000000000006"/>
  </r>
  <r>
    <x v="5"/>
    <x v="5"/>
    <x v="21"/>
    <x v="2"/>
    <x v="31"/>
    <x v="7"/>
    <n v="12.96"/>
    <n v="8.1216000000000008"/>
    <n v="4.8384"/>
  </r>
  <r>
    <x v="5"/>
    <x v="5"/>
    <x v="21"/>
    <x v="2"/>
    <x v="32"/>
    <x v="8"/>
    <n v="16.96"/>
    <n v="11.135999999999999"/>
    <n v="5.8240000000000016"/>
  </r>
  <r>
    <x v="5"/>
    <x v="5"/>
    <x v="21"/>
    <x v="2"/>
    <x v="33"/>
    <x v="9"/>
    <n v="26.208000000000002"/>
    <n v="12.096"/>
    <n v="14.112000000000002"/>
  </r>
  <r>
    <x v="5"/>
    <x v="5"/>
    <x v="21"/>
    <x v="2"/>
    <x v="34"/>
    <x v="10"/>
    <n v="24.96"/>
    <n v="11.606400000000001"/>
    <n v="13.3536"/>
  </r>
  <r>
    <x v="5"/>
    <x v="5"/>
    <x v="21"/>
    <x v="2"/>
    <x v="35"/>
    <x v="11"/>
    <n v="16.704000000000001"/>
    <n v="12.096"/>
    <n v="4.6080000000000005"/>
  </r>
  <r>
    <x v="5"/>
    <x v="5"/>
    <x v="21"/>
    <x v="3"/>
    <x v="24"/>
    <x v="0"/>
    <n v="25.534800000000001"/>
    <n v="17.145"/>
    <n v="8.389800000000001"/>
  </r>
  <r>
    <x v="5"/>
    <x v="5"/>
    <x v="21"/>
    <x v="3"/>
    <x v="25"/>
    <x v="1"/>
    <n v="44.080399999999997"/>
    <n v="21.869399999999999"/>
    <n v="22.210999999999999"/>
  </r>
  <r>
    <x v="5"/>
    <x v="5"/>
    <x v="21"/>
    <x v="3"/>
    <x v="26"/>
    <x v="2"/>
    <n v="64.771199999999993"/>
    <n v="28.651199999999999"/>
    <n v="36.11999999999999"/>
  </r>
  <r>
    <x v="5"/>
    <x v="5"/>
    <x v="21"/>
    <x v="3"/>
    <x v="27"/>
    <x v="3"/>
    <n v="39.236400000000003"/>
    <n v="22.402799999999999"/>
    <n v="16.833600000000004"/>
  </r>
  <r>
    <x v="5"/>
    <x v="5"/>
    <x v="21"/>
    <x v="3"/>
    <x v="28"/>
    <x v="4"/>
    <n v="45.256800000000005"/>
    <n v="19.659599999999998"/>
    <n v="25.597200000000008"/>
  </r>
  <r>
    <x v="5"/>
    <x v="5"/>
    <x v="21"/>
    <x v="3"/>
    <x v="29"/>
    <x v="5"/>
    <n v="51.277200000000001"/>
    <n v="21.545549999999999"/>
    <n v="29.731650000000002"/>
  </r>
  <r>
    <x v="5"/>
    <x v="5"/>
    <x v="21"/>
    <x v="3"/>
    <x v="30"/>
    <x v="6"/>
    <n v="29.894400000000001"/>
    <n v="15.849600000000001"/>
    <n v="14.0448"/>
  </r>
  <r>
    <x v="5"/>
    <x v="5"/>
    <x v="21"/>
    <x v="3"/>
    <x v="31"/>
    <x v="7"/>
    <n v="31.14"/>
    <n v="15.4305"/>
    <n v="15.7095"/>
  </r>
  <r>
    <x v="5"/>
    <x v="5"/>
    <x v="21"/>
    <x v="3"/>
    <x v="32"/>
    <x v="8"/>
    <n v="41.173999999999999"/>
    <n v="16.192499999999999"/>
    <n v="24.9815"/>
  </r>
  <r>
    <x v="5"/>
    <x v="5"/>
    <x v="21"/>
    <x v="3"/>
    <x v="33"/>
    <x v="9"/>
    <n v="56.190399999999997"/>
    <n v="25.336500000000001"/>
    <n v="30.853899999999996"/>
  </r>
  <r>
    <x v="5"/>
    <x v="5"/>
    <x v="21"/>
    <x v="3"/>
    <x v="34"/>
    <x v="10"/>
    <n v="47.229000000000006"/>
    <n v="25.260300000000001"/>
    <n v="21.968700000000005"/>
  </r>
  <r>
    <x v="5"/>
    <x v="5"/>
    <x v="21"/>
    <x v="3"/>
    <x v="35"/>
    <x v="11"/>
    <n v="39.028800000000004"/>
    <n v="19.888199999999998"/>
    <n v="19.140600000000006"/>
  </r>
  <r>
    <x v="5"/>
    <x v="5"/>
    <x v="21"/>
    <x v="4"/>
    <x v="24"/>
    <x v="0"/>
    <n v="32.390999999999998"/>
    <n v="22.481549999999999"/>
    <n v="9.9094499999999996"/>
  </r>
  <r>
    <x v="5"/>
    <x v="5"/>
    <x v="21"/>
    <x v="4"/>
    <x v="25"/>
    <x v="1"/>
    <n v="49.959000000000003"/>
    <n v="33.177900000000001"/>
    <n v="16.781100000000002"/>
  </r>
  <r>
    <x v="5"/>
    <x v="5"/>
    <x v="21"/>
    <x v="4"/>
    <x v="26"/>
    <x v="2"/>
    <n v="49.776000000000003"/>
    <n v="39.625599999999999"/>
    <n v="10.150400000000005"/>
  </r>
  <r>
    <x v="5"/>
    <x v="5"/>
    <x v="21"/>
    <x v="4"/>
    <x v="27"/>
    <x v="3"/>
    <n v="40.564999999999998"/>
    <n v="30.1889"/>
    <n v="10.376099999999997"/>
  </r>
  <r>
    <x v="5"/>
    <x v="5"/>
    <x v="21"/>
    <x v="4"/>
    <x v="28"/>
    <x v="4"/>
    <n v="37.698"/>
    <n v="27.669600000000003"/>
    <n v="10.028399999999998"/>
  </r>
  <r>
    <x v="5"/>
    <x v="5"/>
    <x v="21"/>
    <x v="4"/>
    <x v="29"/>
    <x v="5"/>
    <n v="38.856999999999999"/>
    <n v="29.9754"/>
    <n v="8.8815999999999988"/>
  </r>
  <r>
    <x v="5"/>
    <x v="5"/>
    <x v="21"/>
    <x v="4"/>
    <x v="30"/>
    <x v="6"/>
    <n v="29.036000000000001"/>
    <n v="18.275600000000004"/>
    <n v="10.760399999999997"/>
  </r>
  <r>
    <x v="5"/>
    <x v="5"/>
    <x v="21"/>
    <x v="4"/>
    <x v="31"/>
    <x v="7"/>
    <n v="24.704999999999998"/>
    <n v="18.638549999999999"/>
    <n v="6.0664499999999997"/>
  </r>
  <r>
    <x v="5"/>
    <x v="5"/>
    <x v="21"/>
    <x v="4"/>
    <x v="32"/>
    <x v="8"/>
    <n v="34.769999999999996"/>
    <n v="24.765999999999998"/>
    <n v="10.003999999999998"/>
  </r>
  <r>
    <x v="5"/>
    <x v="5"/>
    <x v="21"/>
    <x v="4"/>
    <x v="33"/>
    <x v="9"/>
    <n v="48.677999999999997"/>
    <n v="33.775700000000001"/>
    <n v="14.902299999999997"/>
  </r>
  <r>
    <x v="5"/>
    <x v="5"/>
    <x v="21"/>
    <x v="4"/>
    <x v="34"/>
    <x v="10"/>
    <n v="42.4255"/>
    <n v="31.918249999999997"/>
    <n v="10.507250000000003"/>
  </r>
  <r>
    <x v="5"/>
    <x v="5"/>
    <x v="21"/>
    <x v="4"/>
    <x v="35"/>
    <x v="11"/>
    <n v="36.6"/>
    <n v="27.157200000000003"/>
    <n v="9.4427999999999983"/>
  </r>
  <r>
    <x v="5"/>
    <x v="5"/>
    <x v="21"/>
    <x v="5"/>
    <x v="24"/>
    <x v="0"/>
    <n v="9.0909000000000013"/>
    <n v="7.6463999999999999"/>
    <n v="1.4445000000000014"/>
  </r>
  <r>
    <x v="5"/>
    <x v="5"/>
    <x v="21"/>
    <x v="5"/>
    <x v="25"/>
    <x v="1"/>
    <n v="13.986000000000001"/>
    <n v="8.3664000000000005"/>
    <n v="5.6196000000000002"/>
  </r>
  <r>
    <x v="5"/>
    <x v="5"/>
    <x v="21"/>
    <x v="5"/>
    <x v="26"/>
    <x v="2"/>
    <n v="16.694400000000002"/>
    <n v="13.593599999999999"/>
    <n v="3.1008000000000031"/>
  </r>
  <r>
    <x v="5"/>
    <x v="5"/>
    <x v="21"/>
    <x v="5"/>
    <x v="27"/>
    <x v="3"/>
    <n v="18.337199999999999"/>
    <n v="8.4672000000000001"/>
    <n v="9.8699999999999992"/>
  </r>
  <r>
    <x v="5"/>
    <x v="5"/>
    <x v="21"/>
    <x v="5"/>
    <x v="28"/>
    <x v="4"/>
    <n v="13.8528"/>
    <n v="8.8128000000000011"/>
    <n v="5.0399999999999991"/>
  </r>
  <r>
    <x v="5"/>
    <x v="5"/>
    <x v="21"/>
    <x v="5"/>
    <x v="29"/>
    <x v="5"/>
    <n v="15.440100000000001"/>
    <n v="9.7343999999999991"/>
    <n v="5.705700000000002"/>
  </r>
  <r>
    <x v="5"/>
    <x v="5"/>
    <x v="21"/>
    <x v="5"/>
    <x v="30"/>
    <x v="6"/>
    <n v="9.5016000000000016"/>
    <n v="4.8959999999999999"/>
    <n v="4.6056000000000017"/>
  </r>
  <r>
    <x v="5"/>
    <x v="5"/>
    <x v="21"/>
    <x v="5"/>
    <x v="31"/>
    <x v="7"/>
    <n v="8.9909999999999997"/>
    <n v="6.1559999999999997"/>
    <n v="2.835"/>
  </r>
  <r>
    <x v="5"/>
    <x v="5"/>
    <x v="21"/>
    <x v="5"/>
    <x v="32"/>
    <x v="8"/>
    <n v="12.764999999999999"/>
    <n v="5.7600000000000007"/>
    <n v="7.0049999999999981"/>
  </r>
  <r>
    <x v="5"/>
    <x v="5"/>
    <x v="21"/>
    <x v="5"/>
    <x v="33"/>
    <x v="9"/>
    <n v="14.141400000000001"/>
    <n v="10.08"/>
    <n v="4.0614000000000008"/>
  </r>
  <r>
    <x v="5"/>
    <x v="5"/>
    <x v="21"/>
    <x v="5"/>
    <x v="34"/>
    <x v="10"/>
    <n v="13.708499999999999"/>
    <n v="10.0152"/>
    <n v="3.6932999999999989"/>
  </r>
  <r>
    <x v="5"/>
    <x v="5"/>
    <x v="21"/>
    <x v="5"/>
    <x v="35"/>
    <x v="11"/>
    <n v="14.119200000000001"/>
    <n v="8.4672000000000001"/>
    <n v="5.652000000000001"/>
  </r>
  <r>
    <x v="5"/>
    <x v="5"/>
    <x v="21"/>
    <x v="6"/>
    <x v="24"/>
    <x v="0"/>
    <n v="1.7212499999999999"/>
    <n v="0.64890000000000003"/>
    <n v="1.0723499999999999"/>
  </r>
  <r>
    <x v="5"/>
    <x v="5"/>
    <x v="21"/>
    <x v="6"/>
    <x v="25"/>
    <x v="1"/>
    <n v="3.2130000000000001"/>
    <n v="1.0584"/>
    <n v="2.1546000000000003"/>
  </r>
  <r>
    <x v="5"/>
    <x v="5"/>
    <x v="21"/>
    <x v="6"/>
    <x v="26"/>
    <x v="2"/>
    <n v="3.2760000000000002"/>
    <n v="1.1760000000000002"/>
    <n v="2.1"/>
  </r>
  <r>
    <x v="5"/>
    <x v="5"/>
    <x v="21"/>
    <x v="6"/>
    <x v="27"/>
    <x v="3"/>
    <n v="3.5909999999999997"/>
    <n v="0.90160000000000007"/>
    <n v="2.6893999999999996"/>
  </r>
  <r>
    <x v="5"/>
    <x v="5"/>
    <x v="21"/>
    <x v="6"/>
    <x v="28"/>
    <x v="4"/>
    <n v="2.5649999999999999"/>
    <n v="0.96599999999999986"/>
    <n v="1.5990000000000002"/>
  </r>
  <r>
    <x v="5"/>
    <x v="5"/>
    <x v="21"/>
    <x v="6"/>
    <x v="29"/>
    <x v="5"/>
    <n v="2.4277500000000001"/>
    <n v="0.82810000000000006"/>
    <n v="1.59965"/>
  </r>
  <r>
    <x v="5"/>
    <x v="5"/>
    <x v="21"/>
    <x v="6"/>
    <x v="30"/>
    <x v="6"/>
    <n v="1.476"/>
    <n v="0.64960000000000007"/>
    <n v="0.82639999999999991"/>
  </r>
  <r>
    <x v="5"/>
    <x v="5"/>
    <x v="21"/>
    <x v="6"/>
    <x v="31"/>
    <x v="7"/>
    <n v="2.3692499999999996"/>
    <n v="0.70560000000000012"/>
    <n v="1.6636499999999996"/>
  </r>
  <r>
    <x v="5"/>
    <x v="5"/>
    <x v="21"/>
    <x v="6"/>
    <x v="32"/>
    <x v="8"/>
    <n v="2.0700000000000003"/>
    <n v="0.6160000000000001"/>
    <n v="1.4540000000000002"/>
  </r>
  <r>
    <x v="5"/>
    <x v="5"/>
    <x v="21"/>
    <x v="6"/>
    <x v="33"/>
    <x v="9"/>
    <n v="3.1814999999999998"/>
    <n v="0.8133999999999999"/>
    <n v="2.3681000000000001"/>
  </r>
  <r>
    <x v="5"/>
    <x v="5"/>
    <x v="21"/>
    <x v="6"/>
    <x v="34"/>
    <x v="10"/>
    <n v="2.7787500000000001"/>
    <n v="0.97370000000000012"/>
    <n v="1.80505"/>
  </r>
  <r>
    <x v="5"/>
    <x v="5"/>
    <x v="21"/>
    <x v="6"/>
    <x v="35"/>
    <x v="11"/>
    <n v="3.24"/>
    <n v="0.73080000000000001"/>
    <n v="2.5092000000000003"/>
  </r>
  <r>
    <x v="5"/>
    <x v="5"/>
    <x v="21"/>
    <x v="6"/>
    <x v="24"/>
    <x v="0"/>
    <n v="1.3617000000000001"/>
    <n v="0.44280000000000003"/>
    <n v="0.91890000000000005"/>
  </r>
  <r>
    <x v="5"/>
    <x v="5"/>
    <x v="21"/>
    <x v="6"/>
    <x v="25"/>
    <x v="1"/>
    <n v="2.5704000000000002"/>
    <n v="0.84839999999999993"/>
    <n v="1.7220000000000004"/>
  </r>
  <r>
    <x v="5"/>
    <x v="5"/>
    <x v="21"/>
    <x v="6"/>
    <x v="26"/>
    <x v="2"/>
    <n v="2.4208000000000003"/>
    <n v="0.95039999999999991"/>
    <n v="1.4704000000000004"/>
  </r>
  <r>
    <x v="5"/>
    <x v="5"/>
    <x v="21"/>
    <x v="6"/>
    <x v="27"/>
    <x v="3"/>
    <n v="1.9278"/>
    <n v="0.85680000000000001"/>
    <n v="1.071"/>
  </r>
  <r>
    <x v="5"/>
    <x v="5"/>
    <x v="21"/>
    <x v="6"/>
    <x v="28"/>
    <x v="4"/>
    <n v="2.04"/>
    <n v="0.86399999999999999"/>
    <n v="1.1760000000000002"/>
  </r>
  <r>
    <x v="5"/>
    <x v="5"/>
    <x v="21"/>
    <x v="6"/>
    <x v="29"/>
    <x v="5"/>
    <n v="2.3205"/>
    <n v="0.8034"/>
    <n v="1.5171000000000001"/>
  </r>
  <r>
    <x v="5"/>
    <x v="5"/>
    <x v="21"/>
    <x v="6"/>
    <x v="30"/>
    <x v="6"/>
    <n v="1.4552000000000003"/>
    <n v="0.49919999999999998"/>
    <n v="0.95600000000000029"/>
  </r>
  <r>
    <x v="5"/>
    <x v="5"/>
    <x v="21"/>
    <x v="6"/>
    <x v="31"/>
    <x v="7"/>
    <n v="1.4076000000000002"/>
    <n v="0.45900000000000002"/>
    <n v="0.94860000000000011"/>
  </r>
  <r>
    <x v="5"/>
    <x v="5"/>
    <x v="21"/>
    <x v="6"/>
    <x v="32"/>
    <x v="8"/>
    <n v="1.5640000000000001"/>
    <n v="0.52800000000000002"/>
    <n v="1.036"/>
  </r>
  <r>
    <x v="5"/>
    <x v="5"/>
    <x v="21"/>
    <x v="6"/>
    <x v="33"/>
    <x v="9"/>
    <n v="2.7131999999999996"/>
    <n v="0.68879999999999997"/>
    <n v="2.0243999999999995"/>
  </r>
  <r>
    <x v="5"/>
    <x v="5"/>
    <x v="21"/>
    <x v="6"/>
    <x v="34"/>
    <x v="10"/>
    <n v="2.2984"/>
    <n v="0.67859999999999998"/>
    <n v="1.6198000000000001"/>
  </r>
  <r>
    <x v="5"/>
    <x v="5"/>
    <x v="21"/>
    <x v="6"/>
    <x v="35"/>
    <x v="11"/>
    <n v="2.4072"/>
    <n v="0.66239999999999999"/>
    <n v="1.7448000000000001"/>
  </r>
  <r>
    <x v="5"/>
    <x v="5"/>
    <x v="21"/>
    <x v="6"/>
    <x v="24"/>
    <x v="0"/>
    <n v="0.17099999999999999"/>
    <n v="9.4500000000000001E-2"/>
    <n v="7.6499999999999985E-2"/>
  </r>
  <r>
    <x v="5"/>
    <x v="5"/>
    <x v="21"/>
    <x v="6"/>
    <x v="25"/>
    <x v="1"/>
    <n v="0.24640000000000004"/>
    <n v="0.11200000000000002"/>
    <n v="0.13440000000000002"/>
  </r>
  <r>
    <x v="5"/>
    <x v="5"/>
    <x v="21"/>
    <x v="6"/>
    <x v="26"/>
    <x v="2"/>
    <n v="0.35200000000000004"/>
    <n v="0.15679999999999999"/>
    <n v="0.19520000000000004"/>
  </r>
  <r>
    <x v="5"/>
    <x v="5"/>
    <x v="21"/>
    <x v="6"/>
    <x v="27"/>
    <x v="3"/>
    <n v="0.33040000000000003"/>
    <n v="0.11340000000000001"/>
    <n v="0.21700000000000003"/>
  </r>
  <r>
    <x v="5"/>
    <x v="5"/>
    <x v="21"/>
    <x v="6"/>
    <x v="28"/>
    <x v="4"/>
    <n v="0.2424"/>
    <n v="9.6000000000000002E-2"/>
    <n v="0.1464"/>
  </r>
  <r>
    <x v="5"/>
    <x v="5"/>
    <x v="21"/>
    <x v="6"/>
    <x v="29"/>
    <x v="5"/>
    <n v="0.30159999999999998"/>
    <n v="0.1066"/>
    <n v="0.19499999999999998"/>
  </r>
  <r>
    <x v="5"/>
    <x v="5"/>
    <x v="21"/>
    <x v="6"/>
    <x v="30"/>
    <x v="6"/>
    <n v="0.17120000000000002"/>
    <n v="6.7199999999999996E-2"/>
    <n v="0.10400000000000002"/>
  </r>
  <r>
    <x v="5"/>
    <x v="5"/>
    <x v="21"/>
    <x v="6"/>
    <x v="31"/>
    <x v="7"/>
    <n v="0.153"/>
    <n v="8.1000000000000003E-2"/>
    <n v="7.1999999999999995E-2"/>
  </r>
  <r>
    <x v="5"/>
    <x v="5"/>
    <x v="21"/>
    <x v="6"/>
    <x v="32"/>
    <x v="8"/>
    <n v="0.18000000000000002"/>
    <n v="0.11899999999999999"/>
    <n v="6.1000000000000026E-2"/>
  </r>
  <r>
    <x v="5"/>
    <x v="5"/>
    <x v="21"/>
    <x v="6"/>
    <x v="33"/>
    <x v="9"/>
    <n v="0.32200000000000001"/>
    <n v="0.12740000000000001"/>
    <n v="0.1946"/>
  </r>
  <r>
    <x v="5"/>
    <x v="5"/>
    <x v="21"/>
    <x v="6"/>
    <x v="34"/>
    <x v="10"/>
    <n v="0.24440000000000001"/>
    <n v="0.1547"/>
    <n v="8.9700000000000002E-2"/>
  </r>
  <r>
    <x v="5"/>
    <x v="5"/>
    <x v="21"/>
    <x v="6"/>
    <x v="35"/>
    <x v="11"/>
    <n v="0.19440000000000002"/>
    <n v="0.10079999999999999"/>
    <n v="9.360000000000003E-2"/>
  </r>
  <r>
    <x v="5"/>
    <x v="5"/>
    <x v="21"/>
    <x v="6"/>
    <x v="24"/>
    <x v="0"/>
    <n v="3.1428000000000003"/>
    <n v="1.4976"/>
    <n v="1.6452000000000002"/>
  </r>
  <r>
    <x v="5"/>
    <x v="5"/>
    <x v="21"/>
    <x v="6"/>
    <x v="25"/>
    <x v="1"/>
    <n v="5.8967999999999998"/>
    <n v="1.9488000000000001"/>
    <n v="3.9479999999999995"/>
  </r>
  <r>
    <x v="5"/>
    <x v="5"/>
    <x v="21"/>
    <x v="6"/>
    <x v="26"/>
    <x v="2"/>
    <n v="5.3567999999999998"/>
    <n v="2.3552"/>
    <n v="3.0015999999999998"/>
  </r>
  <r>
    <x v="5"/>
    <x v="5"/>
    <x v="21"/>
    <x v="6"/>
    <x v="27"/>
    <x v="3"/>
    <n v="4.6872000000000007"/>
    <n v="2.6880000000000002"/>
    <n v="1.9992000000000005"/>
  </r>
  <r>
    <x v="5"/>
    <x v="5"/>
    <x v="21"/>
    <x v="6"/>
    <x v="28"/>
    <x v="4"/>
    <n v="4.1471999999999998"/>
    <n v="1.7472000000000001"/>
    <n v="2.3999999999999995"/>
  </r>
  <r>
    <x v="5"/>
    <x v="5"/>
    <x v="21"/>
    <x v="6"/>
    <x v="29"/>
    <x v="5"/>
    <n v="5.5691999999999995"/>
    <n v="1.9967999999999999"/>
    <n v="3.5723999999999996"/>
  </r>
  <r>
    <x v="5"/>
    <x v="5"/>
    <x v="21"/>
    <x v="6"/>
    <x v="30"/>
    <x v="6"/>
    <n v="3.3695999999999997"/>
    <n v="1.024"/>
    <n v="2.3455999999999997"/>
  </r>
  <r>
    <x v="5"/>
    <x v="5"/>
    <x v="21"/>
    <x v="6"/>
    <x v="31"/>
    <x v="7"/>
    <n v="2.5920000000000005"/>
    <n v="1.2527999999999999"/>
    <n v="1.3392000000000006"/>
  </r>
  <r>
    <x v="5"/>
    <x v="5"/>
    <x v="21"/>
    <x v="6"/>
    <x v="32"/>
    <x v="8"/>
    <n v="4.0679999999999996"/>
    <n v="1.3280000000000001"/>
    <n v="2.7399999999999993"/>
  </r>
  <r>
    <x v="5"/>
    <x v="5"/>
    <x v="21"/>
    <x v="6"/>
    <x v="33"/>
    <x v="9"/>
    <n v="4.1832000000000003"/>
    <n v="2.4864000000000006"/>
    <n v="1.6967999999999996"/>
  </r>
  <r>
    <x v="5"/>
    <x v="5"/>
    <x v="21"/>
    <x v="6"/>
    <x v="34"/>
    <x v="10"/>
    <n v="4.2587999999999999"/>
    <n v="1.7056"/>
    <n v="2.5531999999999999"/>
  </r>
  <r>
    <x v="5"/>
    <x v="5"/>
    <x v="21"/>
    <x v="6"/>
    <x v="35"/>
    <x v="11"/>
    <n v="3.4560000000000004"/>
    <n v="2.1312000000000002"/>
    <n v="1.3248000000000002"/>
  </r>
  <r>
    <x v="5"/>
    <x v="5"/>
    <x v="21"/>
    <x v="6"/>
    <x v="24"/>
    <x v="0"/>
    <n v="1.9683000000000002"/>
    <n v="0.81"/>
    <n v="1.1583000000000001"/>
  </r>
  <r>
    <x v="5"/>
    <x v="5"/>
    <x v="21"/>
    <x v="6"/>
    <x v="25"/>
    <x v="1"/>
    <n v="3.0618000000000003"/>
    <n v="1.4993999999999998"/>
    <n v="1.5624000000000005"/>
  </r>
  <r>
    <x v="5"/>
    <x v="5"/>
    <x v="21"/>
    <x v="6"/>
    <x v="26"/>
    <x v="2"/>
    <n v="3.6288"/>
    <n v="1.3104"/>
    <n v="2.3184"/>
  </r>
  <r>
    <x v="5"/>
    <x v="5"/>
    <x v="21"/>
    <x v="6"/>
    <x v="27"/>
    <x v="3"/>
    <n v="3.6288"/>
    <n v="1.1718000000000002"/>
    <n v="2.4569999999999999"/>
  </r>
  <r>
    <x v="5"/>
    <x v="5"/>
    <x v="21"/>
    <x v="6"/>
    <x v="28"/>
    <x v="4"/>
    <n v="3.0779999999999998"/>
    <n v="0.91800000000000004"/>
    <n v="2.1599999999999997"/>
  </r>
  <r>
    <x v="5"/>
    <x v="5"/>
    <x v="21"/>
    <x v="6"/>
    <x v="29"/>
    <x v="5"/>
    <n v="3.5100000000000002"/>
    <n v="0.95939999999999992"/>
    <n v="2.5506000000000002"/>
  </r>
  <r>
    <x v="5"/>
    <x v="5"/>
    <x v="21"/>
    <x v="6"/>
    <x v="30"/>
    <x v="6"/>
    <n v="1.7712000000000001"/>
    <n v="0.69839999999999991"/>
    <n v="1.0728000000000002"/>
  </r>
  <r>
    <x v="5"/>
    <x v="5"/>
    <x v="21"/>
    <x v="6"/>
    <x v="31"/>
    <x v="7"/>
    <n v="2.5272000000000001"/>
    <n v="0.88290000000000013"/>
    <n v="1.6442999999999999"/>
  </r>
  <r>
    <x v="5"/>
    <x v="5"/>
    <x v="21"/>
    <x v="6"/>
    <x v="32"/>
    <x v="8"/>
    <n v="2.1870000000000003"/>
    <n v="0.93600000000000005"/>
    <n v="1.2510000000000003"/>
  </r>
  <r>
    <x v="5"/>
    <x v="5"/>
    <x v="21"/>
    <x v="6"/>
    <x v="33"/>
    <x v="9"/>
    <n v="4.2713999999999999"/>
    <n v="1.4489999999999998"/>
    <n v="2.8224"/>
  </r>
  <r>
    <x v="5"/>
    <x v="5"/>
    <x v="21"/>
    <x v="6"/>
    <x v="34"/>
    <x v="10"/>
    <n v="3.8610000000000007"/>
    <n v="1.3805999999999998"/>
    <n v="2.4804000000000008"/>
  </r>
  <r>
    <x v="5"/>
    <x v="5"/>
    <x v="21"/>
    <x v="6"/>
    <x v="35"/>
    <x v="11"/>
    <n v="3.8231999999999999"/>
    <n v="1.2203999999999999"/>
    <n v="2.6028000000000002"/>
  </r>
  <r>
    <x v="5"/>
    <x v="5"/>
    <x v="21"/>
    <x v="6"/>
    <x v="24"/>
    <x v="0"/>
    <n v="1.0867499999999999"/>
    <n v="0.38700000000000001"/>
    <n v="0.69974999999999987"/>
  </r>
  <r>
    <x v="5"/>
    <x v="5"/>
    <x v="21"/>
    <x v="6"/>
    <x v="25"/>
    <x v="1"/>
    <n v="1.4490000000000001"/>
    <n v="0.77700000000000014"/>
    <n v="0.67199999999999993"/>
  </r>
  <r>
    <x v="5"/>
    <x v="5"/>
    <x v="21"/>
    <x v="6"/>
    <x v="26"/>
    <x v="2"/>
    <n v="1.5640000000000001"/>
    <n v="0.7360000000000001"/>
    <n v="0.82799999999999996"/>
  </r>
  <r>
    <x v="5"/>
    <x v="5"/>
    <x v="21"/>
    <x v="6"/>
    <x v="27"/>
    <x v="3"/>
    <n v="1.3685"/>
    <n v="0.65800000000000003"/>
    <n v="0.71050000000000002"/>
  </r>
  <r>
    <x v="5"/>
    <x v="5"/>
    <x v="21"/>
    <x v="6"/>
    <x v="28"/>
    <x v="4"/>
    <n v="1.173"/>
    <n v="0.63"/>
    <n v="0.54300000000000004"/>
  </r>
  <r>
    <x v="5"/>
    <x v="5"/>
    <x v="21"/>
    <x v="6"/>
    <x v="29"/>
    <x v="5"/>
    <n v="1.7042999999999999"/>
    <n v="0.72800000000000009"/>
    <n v="0.97629999999999983"/>
  </r>
  <r>
    <x v="5"/>
    <x v="5"/>
    <x v="21"/>
    <x v="6"/>
    <x v="30"/>
    <x v="6"/>
    <n v="0.97520000000000007"/>
    <n v="0.32800000000000001"/>
    <n v="0.6472"/>
  </r>
  <r>
    <x v="5"/>
    <x v="5"/>
    <x v="21"/>
    <x v="6"/>
    <x v="31"/>
    <x v="7"/>
    <n v="1.1385000000000001"/>
    <n v="0.36450000000000005"/>
    <n v="0.77400000000000002"/>
  </r>
  <r>
    <x v="5"/>
    <x v="5"/>
    <x v="21"/>
    <x v="6"/>
    <x v="32"/>
    <x v="8"/>
    <n v="1.3340000000000001"/>
    <n v="0.495"/>
    <n v="0.83900000000000008"/>
  </r>
  <r>
    <x v="5"/>
    <x v="5"/>
    <x v="21"/>
    <x v="6"/>
    <x v="33"/>
    <x v="9"/>
    <n v="1.8032000000000004"/>
    <n v="0.76300000000000012"/>
    <n v="1.0402000000000002"/>
  </r>
  <r>
    <x v="5"/>
    <x v="5"/>
    <x v="21"/>
    <x v="6"/>
    <x v="34"/>
    <x v="10"/>
    <n v="1.4352"/>
    <n v="0.74749999999999994"/>
    <n v="0.68770000000000009"/>
  </r>
  <r>
    <x v="5"/>
    <x v="5"/>
    <x v="21"/>
    <x v="6"/>
    <x v="35"/>
    <x v="11"/>
    <n v="1.2834000000000001"/>
    <n v="0.65400000000000003"/>
    <n v="0.62940000000000007"/>
  </r>
  <r>
    <x v="2"/>
    <x v="2"/>
    <x v="22"/>
    <x v="0"/>
    <x v="24"/>
    <x v="0"/>
    <n v="32.063399999999994"/>
    <n v="11.4534"/>
    <n v="20.609999999999992"/>
  </r>
  <r>
    <x v="2"/>
    <x v="2"/>
    <x v="22"/>
    <x v="0"/>
    <x v="25"/>
    <x v="1"/>
    <n v="56.774200000000008"/>
    <n v="17.816400000000002"/>
    <n v="38.957800000000006"/>
  </r>
  <r>
    <x v="2"/>
    <x v="2"/>
    <x v="22"/>
    <x v="0"/>
    <x v="26"/>
    <x v="2"/>
    <n v="70.342399999999998"/>
    <n v="24.240000000000002"/>
    <n v="46.102399999999996"/>
  </r>
  <r>
    <x v="2"/>
    <x v="2"/>
    <x v="22"/>
    <x v="0"/>
    <x v="27"/>
    <x v="3"/>
    <n v="43.5092"/>
    <n v="24.391500000000001"/>
    <n v="19.117699999999999"/>
  </r>
  <r>
    <x v="2"/>
    <x v="2"/>
    <x v="22"/>
    <x v="0"/>
    <x v="28"/>
    <x v="4"/>
    <n v="53.211600000000004"/>
    <n v="18.18"/>
    <n v="35.031600000000005"/>
  </r>
  <r>
    <x v="2"/>
    <x v="2"/>
    <x v="22"/>
    <x v="0"/>
    <x v="29"/>
    <x v="5"/>
    <n v="50.255400000000002"/>
    <n v="18.513300000000001"/>
    <n v="31.742100000000001"/>
  </r>
  <r>
    <x v="2"/>
    <x v="2"/>
    <x v="22"/>
    <x v="0"/>
    <x v="30"/>
    <x v="6"/>
    <n v="35.7776"/>
    <n v="13.089600000000003"/>
    <n v="22.687999999999995"/>
  </r>
  <r>
    <x v="2"/>
    <x v="2"/>
    <x v="22"/>
    <x v="0"/>
    <x v="31"/>
    <x v="7"/>
    <n v="37.521000000000001"/>
    <n v="11.862449999999999"/>
    <n v="25.658550000000002"/>
  </r>
  <r>
    <x v="2"/>
    <x v="2"/>
    <x v="22"/>
    <x v="0"/>
    <x v="32"/>
    <x v="8"/>
    <n v="38.278999999999996"/>
    <n v="15.453000000000001"/>
    <n v="22.825999999999993"/>
  </r>
  <r>
    <x v="2"/>
    <x v="2"/>
    <x v="22"/>
    <x v="0"/>
    <x v="33"/>
    <x v="9"/>
    <n v="45.631599999999999"/>
    <n v="20.997900000000001"/>
    <n v="24.633699999999997"/>
  </r>
  <r>
    <x v="2"/>
    <x v="2"/>
    <x v="22"/>
    <x v="0"/>
    <x v="34"/>
    <x v="10"/>
    <n v="48.777300000000004"/>
    <n v="15.952950000000001"/>
    <n v="32.824350000000003"/>
  </r>
  <r>
    <x v="2"/>
    <x v="2"/>
    <x v="22"/>
    <x v="0"/>
    <x v="35"/>
    <x v="11"/>
    <n v="44.570400000000006"/>
    <n v="16.907399999999999"/>
    <n v="27.663000000000007"/>
  </r>
  <r>
    <x v="2"/>
    <x v="2"/>
    <x v="22"/>
    <x v="1"/>
    <x v="24"/>
    <x v="0"/>
    <n v="18.459900000000001"/>
    <n v="20.284200000000002"/>
    <n v="-1.8243000000000009"/>
  </r>
  <r>
    <x v="2"/>
    <x v="2"/>
    <x v="22"/>
    <x v="1"/>
    <x v="25"/>
    <x v="1"/>
    <n v="38.398499999999999"/>
    <n v="23.7986"/>
    <n v="14.599899999999998"/>
  </r>
  <r>
    <x v="2"/>
    <x v="2"/>
    <x v="22"/>
    <x v="1"/>
    <x v="26"/>
    <x v="2"/>
    <n v="41.594400000000007"/>
    <n v="27.504000000000001"/>
    <n v="14.090400000000006"/>
  </r>
  <r>
    <x v="2"/>
    <x v="2"/>
    <x v="22"/>
    <x v="1"/>
    <x v="27"/>
    <x v="3"/>
    <n v="35.7273"/>
    <n v="24.066000000000003"/>
    <n v="11.661299999999997"/>
  </r>
  <r>
    <x v="2"/>
    <x v="2"/>
    <x v="22"/>
    <x v="1"/>
    <x v="28"/>
    <x v="4"/>
    <n v="23.468399999999999"/>
    <n v="27.274799999999999"/>
    <n v="-3.8064"/>
  </r>
  <r>
    <x v="2"/>
    <x v="2"/>
    <x v="22"/>
    <x v="1"/>
    <x v="29"/>
    <x v="5"/>
    <n v="26.974349999999998"/>
    <n v="28.0579"/>
    <n v="-1.0835500000000025"/>
  </r>
  <r>
    <x v="2"/>
    <x v="2"/>
    <x v="22"/>
    <x v="1"/>
    <x v="30"/>
    <x v="6"/>
    <n v="16.027200000000001"/>
    <n v="18.183199999999999"/>
    <n v="-2.1559999999999988"/>
  </r>
  <r>
    <x v="2"/>
    <x v="2"/>
    <x v="22"/>
    <x v="1"/>
    <x v="31"/>
    <x v="7"/>
    <n v="17.815949999999997"/>
    <n v="19.424699999999998"/>
    <n v="-1.6087500000000006"/>
  </r>
  <r>
    <x v="2"/>
    <x v="2"/>
    <x v="22"/>
    <x v="1"/>
    <x v="32"/>
    <x v="8"/>
    <n v="27.666"/>
    <n v="21.965"/>
    <n v="5.7010000000000005"/>
  </r>
  <r>
    <x v="2"/>
    <x v="2"/>
    <x v="22"/>
    <x v="1"/>
    <x v="33"/>
    <x v="9"/>
    <n v="35.0595"/>
    <n v="28.611800000000002"/>
    <n v="6.4476999999999975"/>
  </r>
  <r>
    <x v="2"/>
    <x v="2"/>
    <x v="22"/>
    <x v="1"/>
    <x v="34"/>
    <x v="10"/>
    <n v="34.415550000000003"/>
    <n v="20.360600000000002"/>
    <n v="14.054950000000002"/>
  </r>
  <r>
    <x v="2"/>
    <x v="2"/>
    <x v="22"/>
    <x v="1"/>
    <x v="35"/>
    <x v="11"/>
    <n v="28.047599999999999"/>
    <n v="18.7944"/>
    <n v="9.2531999999999996"/>
  </r>
  <r>
    <x v="2"/>
    <x v="2"/>
    <x v="22"/>
    <x v="2"/>
    <x v="24"/>
    <x v="0"/>
    <n v="11.510100000000001"/>
    <n v="6.7824"/>
    <n v="4.7277000000000013"/>
  </r>
  <r>
    <x v="2"/>
    <x v="2"/>
    <x v="22"/>
    <x v="2"/>
    <x v="25"/>
    <x v="1"/>
    <n v="18.635400000000001"/>
    <n v="9.891"/>
    <n v="8.7444000000000006"/>
  </r>
  <r>
    <x v="2"/>
    <x v="2"/>
    <x v="22"/>
    <x v="2"/>
    <x v="26"/>
    <x v="2"/>
    <n v="19.418399999999998"/>
    <n v="11.555200000000001"/>
    <n v="7.8631999999999973"/>
  </r>
  <r>
    <x v="2"/>
    <x v="2"/>
    <x v="22"/>
    <x v="2"/>
    <x v="27"/>
    <x v="3"/>
    <n v="16.260300000000001"/>
    <n v="10.660299999999999"/>
    <n v="5.6000000000000014"/>
  </r>
  <r>
    <x v="2"/>
    <x v="2"/>
    <x v="22"/>
    <x v="2"/>
    <x v="28"/>
    <x v="4"/>
    <n v="17.226000000000003"/>
    <n v="10.267800000000001"/>
    <n v="6.9582000000000015"/>
  </r>
  <r>
    <x v="2"/>
    <x v="2"/>
    <x v="22"/>
    <x v="2"/>
    <x v="29"/>
    <x v="5"/>
    <n v="17.134650000000001"/>
    <n v="8.9803999999999995"/>
    <n v="8.1542500000000011"/>
  </r>
  <r>
    <x v="2"/>
    <x v="2"/>
    <x v="22"/>
    <x v="2"/>
    <x v="30"/>
    <x v="6"/>
    <n v="11.1708"/>
    <n v="5.9660000000000002"/>
    <n v="5.2047999999999996"/>
  </r>
  <r>
    <x v="2"/>
    <x v="2"/>
    <x v="22"/>
    <x v="2"/>
    <x v="31"/>
    <x v="7"/>
    <n v="12.332250000000002"/>
    <n v="6.7117500000000003"/>
    <n v="5.6205000000000016"/>
  </r>
  <r>
    <x v="2"/>
    <x v="2"/>
    <x v="22"/>
    <x v="2"/>
    <x v="32"/>
    <x v="8"/>
    <n v="12.397500000000001"/>
    <n v="8.1640000000000015"/>
    <n v="4.2334999999999994"/>
  </r>
  <r>
    <x v="2"/>
    <x v="2"/>
    <x v="22"/>
    <x v="2"/>
    <x v="33"/>
    <x v="9"/>
    <n v="21.923999999999999"/>
    <n v="13.188000000000001"/>
    <n v="8.7359999999999989"/>
  </r>
  <r>
    <x v="2"/>
    <x v="2"/>
    <x v="22"/>
    <x v="2"/>
    <x v="34"/>
    <x v="10"/>
    <n v="18.491849999999999"/>
    <n v="8.7762999999999991"/>
    <n v="9.7155500000000004"/>
  </r>
  <r>
    <x v="2"/>
    <x v="2"/>
    <x v="22"/>
    <x v="2"/>
    <x v="35"/>
    <x v="11"/>
    <n v="17.852399999999999"/>
    <n v="8.7606000000000002"/>
    <n v="9.0917999999999992"/>
  </r>
  <r>
    <x v="2"/>
    <x v="2"/>
    <x v="22"/>
    <x v="3"/>
    <x v="24"/>
    <x v="0"/>
    <n v="30.747600000000002"/>
    <n v="12.996000000000002"/>
    <n v="17.7516"/>
  </r>
  <r>
    <x v="2"/>
    <x v="2"/>
    <x v="22"/>
    <x v="3"/>
    <x v="25"/>
    <x v="1"/>
    <n v="48.749400000000001"/>
    <n v="27.291600000000003"/>
    <n v="21.457799999999999"/>
  </r>
  <r>
    <x v="2"/>
    <x v="2"/>
    <x v="22"/>
    <x v="3"/>
    <x v="26"/>
    <x v="2"/>
    <n v="62.020800000000001"/>
    <n v="24.2592"/>
    <n v="37.761600000000001"/>
  </r>
  <r>
    <x v="2"/>
    <x v="2"/>
    <x v="22"/>
    <x v="3"/>
    <x v="27"/>
    <x v="3"/>
    <n v="45.99"/>
    <n v="24.511900000000001"/>
    <n v="21.478100000000001"/>
  </r>
  <r>
    <x v="2"/>
    <x v="2"/>
    <x v="22"/>
    <x v="3"/>
    <x v="28"/>
    <x v="4"/>
    <n v="46.515599999999999"/>
    <n v="21.010200000000001"/>
    <n v="25.505399999999998"/>
  </r>
  <r>
    <x v="2"/>
    <x v="2"/>
    <x v="22"/>
    <x v="3"/>
    <x v="29"/>
    <x v="5"/>
    <n v="34.591050000000003"/>
    <n v="27.454049999999999"/>
    <n v="7.137000000000004"/>
  </r>
  <r>
    <x v="2"/>
    <x v="2"/>
    <x v="22"/>
    <x v="3"/>
    <x v="30"/>
    <x v="6"/>
    <n v="29.433600000000006"/>
    <n v="17.183599999999998"/>
    <n v="12.250000000000007"/>
  </r>
  <r>
    <x v="2"/>
    <x v="2"/>
    <x v="22"/>
    <x v="3"/>
    <x v="31"/>
    <x v="7"/>
    <n v="33.408449999999995"/>
    <n v="18.519300000000001"/>
    <n v="14.889149999999994"/>
  </r>
  <r>
    <x v="2"/>
    <x v="2"/>
    <x v="22"/>
    <x v="3"/>
    <x v="32"/>
    <x v="8"/>
    <n v="34.4925"/>
    <n v="20.576999999999998"/>
    <n v="13.915500000000002"/>
  </r>
  <r>
    <x v="2"/>
    <x v="2"/>
    <x v="22"/>
    <x v="3"/>
    <x v="33"/>
    <x v="9"/>
    <n v="55.188000000000002"/>
    <n v="29.060499999999998"/>
    <n v="26.127500000000005"/>
  </r>
  <r>
    <x v="2"/>
    <x v="2"/>
    <x v="22"/>
    <x v="3"/>
    <x v="34"/>
    <x v="10"/>
    <n v="36.726299999999995"/>
    <n v="22.995699999999999"/>
    <n v="13.730599999999995"/>
  </r>
  <r>
    <x v="2"/>
    <x v="2"/>
    <x v="22"/>
    <x v="3"/>
    <x v="35"/>
    <x v="11"/>
    <n v="42.573600000000006"/>
    <n v="21.8766"/>
    <n v="20.697000000000006"/>
  </r>
  <r>
    <x v="2"/>
    <x v="2"/>
    <x v="22"/>
    <x v="4"/>
    <x v="24"/>
    <x v="0"/>
    <n v="29.895299999999999"/>
    <n v="17.907299999999999"/>
    <n v="11.988"/>
  </r>
  <r>
    <x v="2"/>
    <x v="2"/>
    <x v="22"/>
    <x v="4"/>
    <x v="25"/>
    <x v="1"/>
    <n v="40.198200000000007"/>
    <n v="29.510600000000004"/>
    <n v="10.687600000000003"/>
  </r>
  <r>
    <x v="2"/>
    <x v="2"/>
    <x v="22"/>
    <x v="4"/>
    <x v="26"/>
    <x v="2"/>
    <n v="41.8872"/>
    <n v="36.563199999999995"/>
    <n v="5.3240000000000052"/>
  </r>
  <r>
    <x v="2"/>
    <x v="2"/>
    <x v="22"/>
    <x v="4"/>
    <x v="27"/>
    <x v="3"/>
    <n v="35.863100000000003"/>
    <n v="30.338000000000005"/>
    <n v="5.5250999999999983"/>
  </r>
  <r>
    <x v="2"/>
    <x v="2"/>
    <x v="22"/>
    <x v="4"/>
    <x v="28"/>
    <x v="4"/>
    <n v="28.037399999999998"/>
    <n v="24.1128"/>
    <n v="3.9245999999999981"/>
  </r>
  <r>
    <x v="2"/>
    <x v="2"/>
    <x v="22"/>
    <x v="4"/>
    <x v="29"/>
    <x v="5"/>
    <n v="35.497149999999998"/>
    <n v="21.2563"/>
    <n v="14.240849999999998"/>
  </r>
  <r>
    <x v="2"/>
    <x v="2"/>
    <x v="22"/>
    <x v="4"/>
    <x v="30"/>
    <x v="6"/>
    <n v="23.195599999999999"/>
    <n v="17.1784"/>
    <n v="6.017199999999999"/>
  </r>
  <r>
    <x v="2"/>
    <x v="2"/>
    <x v="22"/>
    <x v="4"/>
    <x v="31"/>
    <x v="7"/>
    <n v="22.294800000000002"/>
    <n v="17.1981"/>
    <n v="5.096700000000002"/>
  </r>
  <r>
    <x v="2"/>
    <x v="2"/>
    <x v="22"/>
    <x v="4"/>
    <x v="32"/>
    <x v="8"/>
    <n v="32.654000000000003"/>
    <n v="23.048999999999999"/>
    <n v="9.605000000000004"/>
  </r>
  <r>
    <x v="2"/>
    <x v="2"/>
    <x v="22"/>
    <x v="4"/>
    <x v="33"/>
    <x v="9"/>
    <n v="46.109700000000004"/>
    <n v="25.373600000000003"/>
    <n v="20.7361"/>
  </r>
  <r>
    <x v="2"/>
    <x v="2"/>
    <x v="22"/>
    <x v="4"/>
    <x v="34"/>
    <x v="10"/>
    <n v="30.373849999999997"/>
    <n v="29.195399999999996"/>
    <n v="1.1784500000000016"/>
  </r>
  <r>
    <x v="2"/>
    <x v="2"/>
    <x v="22"/>
    <x v="4"/>
    <x v="35"/>
    <x v="11"/>
    <n v="37.158000000000001"/>
    <n v="27.895199999999999"/>
    <n v="9.2628000000000021"/>
  </r>
  <r>
    <x v="2"/>
    <x v="2"/>
    <x v="22"/>
    <x v="5"/>
    <x v="24"/>
    <x v="0"/>
    <n v="11.0664"/>
    <n v="7.8142499999999995"/>
    <n v="3.2521500000000003"/>
  </r>
  <r>
    <x v="2"/>
    <x v="2"/>
    <x v="22"/>
    <x v="5"/>
    <x v="25"/>
    <x v="1"/>
    <n v="17.376800000000003"/>
    <n v="10.041499999999999"/>
    <n v="7.3353000000000037"/>
  </r>
  <r>
    <x v="2"/>
    <x v="2"/>
    <x v="22"/>
    <x v="5"/>
    <x v="26"/>
    <x v="2"/>
    <n v="21.158399999999997"/>
    <n v="13.529600000000002"/>
    <n v="7.6287999999999947"/>
  </r>
  <r>
    <x v="2"/>
    <x v="2"/>
    <x v="22"/>
    <x v="5"/>
    <x v="27"/>
    <x v="3"/>
    <n v="15.103200000000003"/>
    <n v="12.049799999999999"/>
    <n v="3.0534000000000034"/>
  </r>
  <r>
    <x v="2"/>
    <x v="2"/>
    <x v="22"/>
    <x v="5"/>
    <x v="28"/>
    <x v="4"/>
    <n v="15.033600000000002"/>
    <n v="8.9694000000000003"/>
    <n v="6.0642000000000014"/>
  </r>
  <r>
    <x v="2"/>
    <x v="2"/>
    <x v="22"/>
    <x v="5"/>
    <x v="29"/>
    <x v="5"/>
    <n v="16.588000000000001"/>
    <n v="9.5205500000000001"/>
    <n v="7.0674500000000009"/>
  </r>
  <r>
    <x v="2"/>
    <x v="2"/>
    <x v="22"/>
    <x v="5"/>
    <x v="30"/>
    <x v="6"/>
    <n v="10.857599999999998"/>
    <n v="5.2548000000000004"/>
    <n v="5.6027999999999976"/>
  </r>
  <r>
    <x v="2"/>
    <x v="2"/>
    <x v="22"/>
    <x v="5"/>
    <x v="31"/>
    <x v="7"/>
    <n v="8.8739999999999988"/>
    <n v="5.5039500000000006"/>
    <n v="3.3700499999999982"/>
  </r>
  <r>
    <x v="2"/>
    <x v="2"/>
    <x v="22"/>
    <x v="5"/>
    <x v="32"/>
    <x v="8"/>
    <n v="11.484"/>
    <n v="6.4174999999999995"/>
    <n v="5.0665000000000004"/>
  </r>
  <r>
    <x v="2"/>
    <x v="2"/>
    <x v="22"/>
    <x v="5"/>
    <x v="33"/>
    <x v="9"/>
    <n v="13.6416"/>
    <n v="12.683999999999999"/>
    <n v="0.95760000000000112"/>
  </r>
  <r>
    <x v="2"/>
    <x v="2"/>
    <x v="22"/>
    <x v="5"/>
    <x v="34"/>
    <x v="10"/>
    <n v="17.9452"/>
    <n v="10.109449999999999"/>
    <n v="7.8357500000000009"/>
  </r>
  <r>
    <x v="2"/>
    <x v="2"/>
    <x v="22"/>
    <x v="5"/>
    <x v="35"/>
    <x v="11"/>
    <n v="16.2864"/>
    <n v="10.872"/>
    <n v="5.4144000000000005"/>
  </r>
  <r>
    <x v="2"/>
    <x v="2"/>
    <x v="22"/>
    <x v="6"/>
    <x v="24"/>
    <x v="0"/>
    <n v="1.7802000000000002"/>
    <n v="0.67859999999999987"/>
    <n v="1.1016000000000004"/>
  </r>
  <r>
    <x v="2"/>
    <x v="2"/>
    <x v="22"/>
    <x v="6"/>
    <x v="25"/>
    <x v="1"/>
    <n v="3.1906000000000003"/>
    <n v="0.72800000000000009"/>
    <n v="2.4626000000000001"/>
  </r>
  <r>
    <x v="2"/>
    <x v="2"/>
    <x v="22"/>
    <x v="6"/>
    <x v="26"/>
    <x v="2"/>
    <n v="3.44"/>
    <n v="0.98799999999999999"/>
    <n v="2.452"/>
  </r>
  <r>
    <x v="2"/>
    <x v="2"/>
    <x v="22"/>
    <x v="6"/>
    <x v="27"/>
    <x v="3"/>
    <n v="2.9799000000000002"/>
    <n v="0.73710000000000009"/>
    <n v="2.2427999999999999"/>
  </r>
  <r>
    <x v="2"/>
    <x v="2"/>
    <x v="22"/>
    <x v="6"/>
    <x v="28"/>
    <x v="4"/>
    <n v="2.9154"/>
    <n v="0.90479999999999994"/>
    <n v="2.0106000000000002"/>
  </r>
  <r>
    <x v="2"/>
    <x v="2"/>
    <x v="22"/>
    <x v="6"/>
    <x v="29"/>
    <x v="5"/>
    <n v="2.6831999999999998"/>
    <n v="0.81119999999999992"/>
    <n v="1.8719999999999999"/>
  </r>
  <r>
    <x v="2"/>
    <x v="2"/>
    <x v="22"/>
    <x v="6"/>
    <x v="30"/>
    <x v="6"/>
    <n v="1.6339999999999999"/>
    <n v="0.47320000000000001"/>
    <n v="1.1607999999999998"/>
  </r>
  <r>
    <x v="2"/>
    <x v="2"/>
    <x v="22"/>
    <x v="6"/>
    <x v="31"/>
    <x v="7"/>
    <n v="1.8575999999999999"/>
    <n v="0.67859999999999987"/>
    <n v="1.179"/>
  </r>
  <r>
    <x v="2"/>
    <x v="2"/>
    <x v="22"/>
    <x v="6"/>
    <x v="32"/>
    <x v="8"/>
    <n v="2.2359999999999998"/>
    <n v="0.70850000000000013"/>
    <n v="1.5274999999999996"/>
  </r>
  <r>
    <x v="2"/>
    <x v="2"/>
    <x v="22"/>
    <x v="6"/>
    <x v="33"/>
    <x v="9"/>
    <n v="3.3712000000000004"/>
    <n v="1.0101000000000002"/>
    <n v="2.3611000000000004"/>
  </r>
  <r>
    <x v="2"/>
    <x v="2"/>
    <x v="22"/>
    <x v="6"/>
    <x v="34"/>
    <x v="10"/>
    <n v="2.7670499999999998"/>
    <n v="0.8619"/>
    <n v="1.9051499999999999"/>
  </r>
  <r>
    <x v="2"/>
    <x v="2"/>
    <x v="22"/>
    <x v="6"/>
    <x v="35"/>
    <x v="11"/>
    <n v="2.4251999999999998"/>
    <n v="0.76439999999999997"/>
    <n v="1.6607999999999998"/>
  </r>
  <r>
    <x v="2"/>
    <x v="2"/>
    <x v="22"/>
    <x v="6"/>
    <x v="24"/>
    <x v="0"/>
    <n v="1.3608"/>
    <n v="0.64349999999999996"/>
    <n v="0.71730000000000005"/>
  </r>
  <r>
    <x v="2"/>
    <x v="2"/>
    <x v="22"/>
    <x v="6"/>
    <x v="25"/>
    <x v="1"/>
    <n v="2.5451999999999999"/>
    <n v="1.0829"/>
    <n v="1.4622999999999999"/>
  </r>
  <r>
    <x v="2"/>
    <x v="2"/>
    <x v="22"/>
    <x v="6"/>
    <x v="26"/>
    <x v="2"/>
    <n v="2.7359999999999998"/>
    <n v="0.88400000000000001"/>
    <n v="1.8519999999999999"/>
  </r>
  <r>
    <x v="2"/>
    <x v="2"/>
    <x v="22"/>
    <x v="6"/>
    <x v="27"/>
    <x v="3"/>
    <n v="2.1671999999999998"/>
    <n v="1.0555999999999999"/>
    <n v="1.1115999999999999"/>
  </r>
  <r>
    <x v="2"/>
    <x v="2"/>
    <x v="22"/>
    <x v="6"/>
    <x v="28"/>
    <x v="4"/>
    <n v="2.2464000000000004"/>
    <n v="0.7098000000000001"/>
    <n v="1.5366000000000004"/>
  </r>
  <r>
    <x v="2"/>
    <x v="2"/>
    <x v="22"/>
    <x v="6"/>
    <x v="29"/>
    <x v="5"/>
    <n v="2.2931999999999997"/>
    <n v="0.67600000000000005"/>
    <n v="1.6171999999999995"/>
  </r>
  <r>
    <x v="2"/>
    <x v="2"/>
    <x v="22"/>
    <x v="6"/>
    <x v="30"/>
    <x v="6"/>
    <n v="1.4256"/>
    <n v="0.56680000000000008"/>
    <n v="0.8587999999999999"/>
  </r>
  <r>
    <x v="2"/>
    <x v="2"/>
    <x v="22"/>
    <x v="6"/>
    <x v="31"/>
    <x v="7"/>
    <n v="1.8144000000000002"/>
    <n v="0.66689999999999994"/>
    <n v="1.1475000000000004"/>
  </r>
  <r>
    <x v="2"/>
    <x v="2"/>
    <x v="22"/>
    <x v="6"/>
    <x v="32"/>
    <x v="8"/>
    <n v="1.8900000000000001"/>
    <n v="0.78"/>
    <n v="1.1100000000000001"/>
  </r>
  <r>
    <x v="2"/>
    <x v="2"/>
    <x v="22"/>
    <x v="6"/>
    <x v="33"/>
    <x v="9"/>
    <n v="2.3939999999999997"/>
    <n v="1.0738000000000001"/>
    <n v="1.3201999999999996"/>
  </r>
  <r>
    <x v="2"/>
    <x v="2"/>
    <x v="22"/>
    <x v="6"/>
    <x v="34"/>
    <x v="10"/>
    <n v="1.9421999999999997"/>
    <n v="0.99709999999999988"/>
    <n v="0.94509999999999983"/>
  </r>
  <r>
    <x v="2"/>
    <x v="2"/>
    <x v="22"/>
    <x v="6"/>
    <x v="35"/>
    <x v="11"/>
    <n v="2.2464000000000004"/>
    <n v="0.69420000000000004"/>
    <n v="1.5522000000000005"/>
  </r>
  <r>
    <x v="2"/>
    <x v="2"/>
    <x v="22"/>
    <x v="6"/>
    <x v="24"/>
    <x v="0"/>
    <n v="0.14175000000000001"/>
    <n v="4.5449999999999997E-2"/>
    <n v="9.6300000000000024E-2"/>
  </r>
  <r>
    <x v="2"/>
    <x v="2"/>
    <x v="22"/>
    <x v="6"/>
    <x v="25"/>
    <x v="1"/>
    <n v="0.24989999999999998"/>
    <n v="6.0900000000000003E-2"/>
    <n v="0.18899999999999997"/>
  </r>
  <r>
    <x v="2"/>
    <x v="2"/>
    <x v="22"/>
    <x v="6"/>
    <x v="26"/>
    <x v="2"/>
    <n v="0.28799999999999998"/>
    <n v="6.4000000000000001E-2"/>
    <n v="0.22399999999999998"/>
  </r>
  <r>
    <x v="2"/>
    <x v="2"/>
    <x v="22"/>
    <x v="6"/>
    <x v="27"/>
    <x v="3"/>
    <n v="0.23939999999999997"/>
    <n v="6.8600000000000008E-2"/>
    <n v="0.17079999999999995"/>
  </r>
  <r>
    <x v="2"/>
    <x v="2"/>
    <x v="22"/>
    <x v="6"/>
    <x v="28"/>
    <x v="4"/>
    <n v="0.20879999999999999"/>
    <n v="6.8999999999999992E-2"/>
    <n v="0.13979999999999998"/>
  </r>
  <r>
    <x v="2"/>
    <x v="2"/>
    <x v="22"/>
    <x v="6"/>
    <x v="29"/>
    <x v="5"/>
    <n v="0.16184999999999999"/>
    <n v="7.8E-2"/>
    <n v="8.3849999999999994E-2"/>
  </r>
  <r>
    <x v="2"/>
    <x v="2"/>
    <x v="22"/>
    <x v="6"/>
    <x v="30"/>
    <x v="6"/>
    <n v="0.1176"/>
    <n v="4.3600000000000007E-2"/>
    <n v="7.3999999999999982E-2"/>
  </r>
  <r>
    <x v="2"/>
    <x v="2"/>
    <x v="22"/>
    <x v="6"/>
    <x v="31"/>
    <x v="7"/>
    <n v="0.12825"/>
    <n v="5.3099999999999994E-2"/>
    <n v="7.5150000000000008E-2"/>
  </r>
  <r>
    <x v="2"/>
    <x v="2"/>
    <x v="22"/>
    <x v="6"/>
    <x v="32"/>
    <x v="8"/>
    <n v="0.156"/>
    <n v="5.9499999999999997E-2"/>
    <n v="9.6500000000000002E-2"/>
  </r>
  <r>
    <x v="2"/>
    <x v="2"/>
    <x v="22"/>
    <x v="6"/>
    <x v="33"/>
    <x v="9"/>
    <n v="0.16800000000000001"/>
    <n v="6.3000000000000014E-2"/>
    <n v="0.105"/>
  </r>
  <r>
    <x v="2"/>
    <x v="2"/>
    <x v="22"/>
    <x v="6"/>
    <x v="34"/>
    <x v="10"/>
    <n v="0.19305"/>
    <n v="5.9150000000000001E-2"/>
    <n v="0.13389999999999999"/>
  </r>
  <r>
    <x v="2"/>
    <x v="2"/>
    <x v="22"/>
    <x v="6"/>
    <x v="35"/>
    <x v="11"/>
    <n v="0.18"/>
    <n v="7.0199999999999999E-2"/>
    <n v="0.10979999999999999"/>
  </r>
  <r>
    <x v="2"/>
    <x v="2"/>
    <x v="22"/>
    <x v="6"/>
    <x v="24"/>
    <x v="0"/>
    <n v="3.8763000000000001"/>
    <n v="1.2622500000000001"/>
    <n v="2.6140499999999998"/>
  </r>
  <r>
    <x v="2"/>
    <x v="2"/>
    <x v="22"/>
    <x v="6"/>
    <x v="25"/>
    <x v="1"/>
    <n v="4.8033999999999999"/>
    <n v="1.9403999999999999"/>
    <n v="2.863"/>
  </r>
  <r>
    <x v="2"/>
    <x v="2"/>
    <x v="22"/>
    <x v="6"/>
    <x v="26"/>
    <x v="2"/>
    <n v="5.1975999999999996"/>
    <n v="2.6664000000000003"/>
    <n v="2.5311999999999992"/>
  </r>
  <r>
    <x v="2"/>
    <x v="2"/>
    <x v="22"/>
    <x v="6"/>
    <x v="27"/>
    <x v="3"/>
    <n v="5.9786999999999999"/>
    <n v="2.7258"/>
    <n v="3.2528999999999999"/>
  </r>
  <r>
    <x v="2"/>
    <x v="2"/>
    <x v="22"/>
    <x v="6"/>
    <x v="28"/>
    <x v="4"/>
    <n v="3.8544"/>
    <n v="2.3363999999999998"/>
    <n v="1.5180000000000002"/>
  </r>
  <r>
    <x v="2"/>
    <x v="2"/>
    <x v="22"/>
    <x v="6"/>
    <x v="29"/>
    <x v="5"/>
    <n v="5.5991"/>
    <n v="2.4882"/>
    <n v="3.1109"/>
  </r>
  <r>
    <x v="2"/>
    <x v="2"/>
    <x v="22"/>
    <x v="6"/>
    <x v="30"/>
    <x v="6"/>
    <n v="2.5404"/>
    <n v="1.3464"/>
    <n v="1.194"/>
  </r>
  <r>
    <x v="2"/>
    <x v="2"/>
    <x v="22"/>
    <x v="6"/>
    <x v="31"/>
    <x v="7"/>
    <n v="3.3835500000000001"/>
    <n v="1.4107499999999999"/>
    <n v="1.9728000000000001"/>
  </r>
  <r>
    <x v="2"/>
    <x v="2"/>
    <x v="22"/>
    <x v="6"/>
    <x v="32"/>
    <x v="8"/>
    <n v="3.1025"/>
    <n v="1.4520000000000002"/>
    <n v="1.6504999999999999"/>
  </r>
  <r>
    <x v="2"/>
    <x v="2"/>
    <x v="22"/>
    <x v="6"/>
    <x v="33"/>
    <x v="9"/>
    <n v="4.3435000000000006"/>
    <n v="2.2176"/>
    <n v="2.1259000000000006"/>
  </r>
  <r>
    <x v="2"/>
    <x v="2"/>
    <x v="22"/>
    <x v="6"/>
    <x v="34"/>
    <x v="10"/>
    <n v="5.0771500000000005"/>
    <n v="2.5739999999999998"/>
    <n v="2.5031500000000007"/>
  </r>
  <r>
    <x v="2"/>
    <x v="2"/>
    <x v="22"/>
    <x v="6"/>
    <x v="35"/>
    <x v="11"/>
    <n v="3.6791999999999998"/>
    <n v="2.2967999999999997"/>
    <n v="1.3824000000000001"/>
  </r>
  <r>
    <x v="2"/>
    <x v="2"/>
    <x v="22"/>
    <x v="6"/>
    <x v="24"/>
    <x v="0"/>
    <n v="2.2842000000000002"/>
    <n v="0.84240000000000004"/>
    <n v="1.4418000000000002"/>
  </r>
  <r>
    <x v="2"/>
    <x v="2"/>
    <x v="22"/>
    <x v="6"/>
    <x v="25"/>
    <x v="1"/>
    <n v="3.2508000000000004"/>
    <n v="1.4867999999999999"/>
    <n v="1.7640000000000005"/>
  </r>
  <r>
    <x v="2"/>
    <x v="2"/>
    <x v="22"/>
    <x v="6"/>
    <x v="26"/>
    <x v="2"/>
    <n v="5.0111999999999997"/>
    <n v="1.6271999999999998"/>
    <n v="3.3839999999999999"/>
  </r>
  <r>
    <x v="2"/>
    <x v="2"/>
    <x v="22"/>
    <x v="6"/>
    <x v="27"/>
    <x v="3"/>
    <n v="3.8178000000000001"/>
    <n v="1.0206000000000002"/>
    <n v="2.7972000000000001"/>
  </r>
  <r>
    <x v="2"/>
    <x v="2"/>
    <x v="22"/>
    <x v="6"/>
    <x v="28"/>
    <x v="4"/>
    <n v="2.7216"/>
    <n v="1.0584"/>
    <n v="1.6632"/>
  </r>
  <r>
    <x v="2"/>
    <x v="2"/>
    <x v="22"/>
    <x v="6"/>
    <x v="29"/>
    <x v="5"/>
    <n v="3.2292000000000005"/>
    <n v="1.2402"/>
    <n v="1.9890000000000005"/>
  </r>
  <r>
    <x v="2"/>
    <x v="2"/>
    <x v="22"/>
    <x v="6"/>
    <x v="30"/>
    <x v="6"/>
    <n v="2.16"/>
    <n v="0.77039999999999997"/>
    <n v="1.3896000000000002"/>
  </r>
  <r>
    <x v="2"/>
    <x v="2"/>
    <x v="22"/>
    <x v="6"/>
    <x v="31"/>
    <x v="7"/>
    <n v="2.6244000000000005"/>
    <n v="0.7209000000000001"/>
    <n v="1.9035000000000004"/>
  </r>
  <r>
    <x v="2"/>
    <x v="2"/>
    <x v="22"/>
    <x v="6"/>
    <x v="32"/>
    <x v="8"/>
    <n v="3.2130000000000001"/>
    <n v="1.071"/>
    <n v="2.1420000000000003"/>
  </r>
  <r>
    <x v="2"/>
    <x v="2"/>
    <x v="22"/>
    <x v="6"/>
    <x v="33"/>
    <x v="9"/>
    <n v="4.2336000000000009"/>
    <n v="1.2347999999999999"/>
    <n v="2.998800000000001"/>
  </r>
  <r>
    <x v="2"/>
    <x v="2"/>
    <x v="22"/>
    <x v="6"/>
    <x v="34"/>
    <x v="10"/>
    <n v="3.7908000000000004"/>
    <n v="1.2987"/>
    <n v="2.4921000000000006"/>
  </r>
  <r>
    <x v="2"/>
    <x v="2"/>
    <x v="22"/>
    <x v="6"/>
    <x v="35"/>
    <x v="11"/>
    <n v="3.5640000000000005"/>
    <n v="1.1556000000000002"/>
    <n v="2.4084000000000003"/>
  </r>
  <r>
    <x v="2"/>
    <x v="2"/>
    <x v="22"/>
    <x v="6"/>
    <x v="24"/>
    <x v="0"/>
    <n v="0.99"/>
    <n v="0.51975000000000005"/>
    <n v="0.47024999999999995"/>
  </r>
  <r>
    <x v="2"/>
    <x v="2"/>
    <x v="22"/>
    <x v="6"/>
    <x v="25"/>
    <x v="1"/>
    <n v="1.4175"/>
    <n v="0.70069999999999999"/>
    <n v="0.71679999999999999"/>
  </r>
  <r>
    <x v="2"/>
    <x v="2"/>
    <x v="22"/>
    <x v="6"/>
    <x v="26"/>
    <x v="2"/>
    <n v="2"/>
    <n v="0.70400000000000007"/>
    <n v="1.2959999999999998"/>
  </r>
  <r>
    <x v="2"/>
    <x v="2"/>
    <x v="22"/>
    <x v="6"/>
    <x v="27"/>
    <x v="3"/>
    <n v="1.5575000000000001"/>
    <n v="0.92399999999999993"/>
    <n v="0.63350000000000017"/>
  </r>
  <r>
    <x v="2"/>
    <x v="2"/>
    <x v="22"/>
    <x v="6"/>
    <x v="28"/>
    <x v="4"/>
    <n v="1.5750000000000002"/>
    <n v="0.77880000000000005"/>
    <n v="0.79620000000000013"/>
  </r>
  <r>
    <x v="2"/>
    <x v="2"/>
    <x v="22"/>
    <x v="6"/>
    <x v="29"/>
    <x v="5"/>
    <n v="1.7712500000000002"/>
    <n v="0.60059999999999991"/>
    <n v="1.1706500000000002"/>
  </r>
  <r>
    <x v="2"/>
    <x v="2"/>
    <x v="22"/>
    <x v="6"/>
    <x v="30"/>
    <x v="6"/>
    <n v="1.18"/>
    <n v="0.45319999999999999"/>
    <n v="0.72679999999999989"/>
  </r>
  <r>
    <x v="2"/>
    <x v="2"/>
    <x v="22"/>
    <x v="6"/>
    <x v="31"/>
    <x v="7"/>
    <n v="1.0687499999999999"/>
    <n v="0.48509999999999998"/>
    <n v="0.58364999999999989"/>
  </r>
  <r>
    <x v="2"/>
    <x v="2"/>
    <x v="22"/>
    <x v="6"/>
    <x v="32"/>
    <x v="8"/>
    <n v="1.4000000000000001"/>
    <n v="0.59400000000000008"/>
    <n v="0.80600000000000005"/>
  </r>
  <r>
    <x v="2"/>
    <x v="2"/>
    <x v="22"/>
    <x v="6"/>
    <x v="33"/>
    <x v="9"/>
    <n v="1.7324999999999999"/>
    <n v="0.87779999999999991"/>
    <n v="0.85470000000000002"/>
  </r>
  <r>
    <x v="2"/>
    <x v="2"/>
    <x v="22"/>
    <x v="6"/>
    <x v="34"/>
    <x v="10"/>
    <n v="1.6737500000000001"/>
    <n v="0.57915000000000005"/>
    <n v="1.0946"/>
  </r>
  <r>
    <x v="2"/>
    <x v="2"/>
    <x v="22"/>
    <x v="6"/>
    <x v="35"/>
    <x v="11"/>
    <n v="1.665"/>
    <n v="0.71940000000000004"/>
    <n v="0.9456"/>
  </r>
  <r>
    <x v="4"/>
    <x v="4"/>
    <x v="23"/>
    <x v="0"/>
    <x v="24"/>
    <x v="0"/>
    <n v="35.234999999999999"/>
    <n v="12.636000000000001"/>
    <n v="22.598999999999997"/>
  </r>
  <r>
    <x v="4"/>
    <x v="4"/>
    <x v="23"/>
    <x v="0"/>
    <x v="25"/>
    <x v="1"/>
    <n v="51.975000000000001"/>
    <n v="17.010000000000002"/>
    <n v="34.965000000000003"/>
  </r>
  <r>
    <x v="4"/>
    <x v="4"/>
    <x v="23"/>
    <x v="0"/>
    <x v="26"/>
    <x v="2"/>
    <n v="43.2"/>
    <n v="20.303999999999998"/>
    <n v="22.896000000000004"/>
  </r>
  <r>
    <x v="4"/>
    <x v="4"/>
    <x v="23"/>
    <x v="0"/>
    <x v="27"/>
    <x v="3"/>
    <n v="50.557500000000005"/>
    <n v="17.577000000000002"/>
    <n v="32.980500000000006"/>
  </r>
  <r>
    <x v="4"/>
    <x v="4"/>
    <x v="23"/>
    <x v="0"/>
    <x v="28"/>
    <x v="4"/>
    <n v="46.574999999999996"/>
    <n v="15.389999999999999"/>
    <n v="31.184999999999995"/>
  </r>
  <r>
    <x v="4"/>
    <x v="4"/>
    <x v="23"/>
    <x v="0"/>
    <x v="29"/>
    <x v="5"/>
    <n v="35.53875"/>
    <n v="20.358000000000001"/>
    <n v="15.18075"/>
  </r>
  <r>
    <x v="4"/>
    <x v="4"/>
    <x v="23"/>
    <x v="0"/>
    <x v="30"/>
    <x v="6"/>
    <n v="32.4"/>
    <n v="8.9640000000000004"/>
    <n v="23.436"/>
  </r>
  <r>
    <x v="4"/>
    <x v="4"/>
    <x v="23"/>
    <x v="0"/>
    <x v="31"/>
    <x v="7"/>
    <n v="34.020000000000003"/>
    <n v="10.0845"/>
    <n v="23.935500000000005"/>
  </r>
  <r>
    <x v="4"/>
    <x v="4"/>
    <x v="23"/>
    <x v="0"/>
    <x v="32"/>
    <x v="8"/>
    <n v="39.487499999999997"/>
    <n v="12.15"/>
    <n v="27.337499999999999"/>
  </r>
  <r>
    <x v="4"/>
    <x v="4"/>
    <x v="23"/>
    <x v="0"/>
    <x v="33"/>
    <x v="9"/>
    <n v="42.052500000000002"/>
    <n v="17.010000000000002"/>
    <n v="25.0425"/>
  </r>
  <r>
    <x v="4"/>
    <x v="4"/>
    <x v="23"/>
    <x v="0"/>
    <x v="34"/>
    <x v="10"/>
    <n v="50.017499999999998"/>
    <n v="18.076500000000003"/>
    <n v="31.940999999999995"/>
  </r>
  <r>
    <x v="4"/>
    <x v="4"/>
    <x v="23"/>
    <x v="0"/>
    <x v="35"/>
    <x v="11"/>
    <n v="33.21"/>
    <n v="17.172000000000001"/>
    <n v="16.038"/>
  </r>
  <r>
    <x v="4"/>
    <x v="4"/>
    <x v="11"/>
    <x v="1"/>
    <x v="24"/>
    <x v="0"/>
    <n v="13.271850000000001"/>
    <n v="12.4389"/>
    <n v="0.8329500000000003"/>
  </r>
  <r>
    <x v="4"/>
    <x v="4"/>
    <x v="11"/>
    <x v="1"/>
    <x v="25"/>
    <x v="1"/>
    <n v="26.103000000000002"/>
    <n v="18.97"/>
    <n v="7.1330000000000027"/>
  </r>
  <r>
    <x v="4"/>
    <x v="4"/>
    <x v="11"/>
    <x v="1"/>
    <x v="26"/>
    <x v="2"/>
    <n v="27.12"/>
    <n v="22.5472"/>
    <n v="4.5728000000000009"/>
  </r>
  <r>
    <x v="4"/>
    <x v="4"/>
    <x v="11"/>
    <x v="1"/>
    <x v="27"/>
    <x v="3"/>
    <n v="26.103000000000002"/>
    <n v="18.97"/>
    <n v="7.1330000000000027"/>
  </r>
  <r>
    <x v="4"/>
    <x v="4"/>
    <x v="11"/>
    <x v="1"/>
    <x v="28"/>
    <x v="4"/>
    <n v="22.984199999999998"/>
    <n v="15.447000000000001"/>
    <n v="7.5371999999999968"/>
  </r>
  <r>
    <x v="4"/>
    <x v="4"/>
    <x v="11"/>
    <x v="1"/>
    <x v="29"/>
    <x v="5"/>
    <n v="24.018150000000002"/>
    <n v="20.081099999999999"/>
    <n v="3.9370500000000028"/>
  </r>
  <r>
    <x v="4"/>
    <x v="4"/>
    <x v="11"/>
    <x v="1"/>
    <x v="30"/>
    <x v="6"/>
    <n v="12.204000000000001"/>
    <n v="12.357599999999998"/>
    <n v="-0.15359999999999729"/>
  </r>
  <r>
    <x v="4"/>
    <x v="4"/>
    <x v="11"/>
    <x v="1"/>
    <x v="31"/>
    <x v="7"/>
    <n v="16.322850000000003"/>
    <n v="13.658400000000002"/>
    <n v="2.6644500000000004"/>
  </r>
  <r>
    <x v="4"/>
    <x v="4"/>
    <x v="11"/>
    <x v="1"/>
    <x v="32"/>
    <x v="8"/>
    <n v="14.238"/>
    <n v="13.55"/>
    <n v="0.68799999999999883"/>
  </r>
  <r>
    <x v="4"/>
    <x v="4"/>
    <x v="11"/>
    <x v="1"/>
    <x v="33"/>
    <x v="9"/>
    <n v="24.204599999999999"/>
    <n v="19.159699999999997"/>
    <n v="5.0449000000000019"/>
  </r>
  <r>
    <x v="4"/>
    <x v="4"/>
    <x v="11"/>
    <x v="1"/>
    <x v="34"/>
    <x v="10"/>
    <n v="24.679200000000002"/>
    <n v="16.029650000000004"/>
    <n v="8.6495499999999979"/>
  </r>
  <r>
    <x v="4"/>
    <x v="4"/>
    <x v="11"/>
    <x v="1"/>
    <x v="35"/>
    <x v="11"/>
    <n v="20.950199999999999"/>
    <n v="17.886000000000003"/>
    <n v="3.064199999999996"/>
  </r>
  <r>
    <x v="4"/>
    <x v="4"/>
    <x v="23"/>
    <x v="2"/>
    <x v="24"/>
    <x v="0"/>
    <n v="8.3160000000000007"/>
    <n v="6.0588000000000006"/>
    <n v="2.2572000000000001"/>
  </r>
  <r>
    <x v="4"/>
    <x v="4"/>
    <x v="23"/>
    <x v="2"/>
    <x v="25"/>
    <x v="1"/>
    <n v="12.32"/>
    <n v="11.087999999999999"/>
    <n v="1.2320000000000011"/>
  </r>
  <r>
    <x v="4"/>
    <x v="4"/>
    <x v="23"/>
    <x v="2"/>
    <x v="26"/>
    <x v="2"/>
    <n v="17.423999999999999"/>
    <n v="9.1872000000000007"/>
    <n v="8.2367999999999988"/>
  </r>
  <r>
    <x v="4"/>
    <x v="4"/>
    <x v="23"/>
    <x v="2"/>
    <x v="27"/>
    <x v="3"/>
    <n v="18.326000000000001"/>
    <n v="8.3160000000000007"/>
    <n v="10.01"/>
  </r>
  <r>
    <x v="4"/>
    <x v="4"/>
    <x v="23"/>
    <x v="2"/>
    <x v="28"/>
    <x v="4"/>
    <n v="12.276000000000002"/>
    <n v="6.4943999999999997"/>
    <n v="5.7816000000000018"/>
  </r>
  <r>
    <x v="4"/>
    <x v="4"/>
    <x v="23"/>
    <x v="2"/>
    <x v="29"/>
    <x v="5"/>
    <n v="16.873999999999999"/>
    <n v="8.065199999999999"/>
    <n v="8.8087999999999997"/>
  </r>
  <r>
    <x v="4"/>
    <x v="4"/>
    <x v="23"/>
    <x v="2"/>
    <x v="30"/>
    <x v="6"/>
    <n v="7.0400000000000009"/>
    <n v="5.5968000000000009"/>
    <n v="1.4432"/>
  </r>
  <r>
    <x v="4"/>
    <x v="4"/>
    <x v="23"/>
    <x v="2"/>
    <x v="31"/>
    <x v="7"/>
    <n v="11.088000000000001"/>
    <n v="5.3460000000000001"/>
    <n v="5.7420000000000009"/>
  </r>
  <r>
    <x v="4"/>
    <x v="4"/>
    <x v="23"/>
    <x v="2"/>
    <x v="32"/>
    <x v="8"/>
    <n v="11.88"/>
    <n v="6.3360000000000003"/>
    <n v="5.5440000000000005"/>
  </r>
  <r>
    <x v="4"/>
    <x v="4"/>
    <x v="23"/>
    <x v="2"/>
    <x v="33"/>
    <x v="9"/>
    <n v="18.018000000000001"/>
    <n v="8.1311999999999998"/>
    <n v="9.8868000000000009"/>
  </r>
  <r>
    <x v="4"/>
    <x v="4"/>
    <x v="23"/>
    <x v="2"/>
    <x v="34"/>
    <x v="10"/>
    <n v="17.16"/>
    <n v="7.0355999999999996"/>
    <n v="10.124400000000001"/>
  </r>
  <r>
    <x v="4"/>
    <x v="4"/>
    <x v="23"/>
    <x v="2"/>
    <x v="35"/>
    <x v="11"/>
    <n v="15.444000000000001"/>
    <n v="7.9992000000000001"/>
    <n v="7.4448000000000008"/>
  </r>
  <r>
    <x v="4"/>
    <x v="4"/>
    <x v="23"/>
    <x v="3"/>
    <x v="24"/>
    <x v="0"/>
    <n v="32.643000000000001"/>
    <n v="13.963950000000001"/>
    <n v="18.67905"/>
  </r>
  <r>
    <x v="4"/>
    <x v="4"/>
    <x v="23"/>
    <x v="3"/>
    <x v="25"/>
    <x v="1"/>
    <n v="52.08"/>
    <n v="21.960400000000003"/>
    <n v="30.119599999999995"/>
  </r>
  <r>
    <x v="4"/>
    <x v="4"/>
    <x v="23"/>
    <x v="3"/>
    <x v="26"/>
    <x v="2"/>
    <n v="46.623999999999995"/>
    <n v="29.189600000000002"/>
    <n v="17.434399999999993"/>
  </r>
  <r>
    <x v="4"/>
    <x v="4"/>
    <x v="23"/>
    <x v="3"/>
    <x v="27"/>
    <x v="3"/>
    <n v="45.136000000000003"/>
    <n v="20.050799999999999"/>
    <n v="25.085200000000004"/>
  </r>
  <r>
    <x v="4"/>
    <x v="4"/>
    <x v="23"/>
    <x v="3"/>
    <x v="28"/>
    <x v="4"/>
    <n v="42.78"/>
    <n v="23.938199999999998"/>
    <n v="18.841800000000003"/>
  </r>
  <r>
    <x v="4"/>
    <x v="4"/>
    <x v="23"/>
    <x v="3"/>
    <x v="29"/>
    <x v="5"/>
    <n v="43.524000000000008"/>
    <n v="26.154699999999998"/>
    <n v="17.36930000000001"/>
  </r>
  <r>
    <x v="4"/>
    <x v="4"/>
    <x v="23"/>
    <x v="3"/>
    <x v="30"/>
    <x v="6"/>
    <n v="27.280000000000005"/>
    <n v="15.8224"/>
    <n v="11.457600000000005"/>
  </r>
  <r>
    <x v="4"/>
    <x v="4"/>
    <x v="23"/>
    <x v="3"/>
    <x v="31"/>
    <x v="7"/>
    <n v="27.621000000000002"/>
    <n v="15.191550000000001"/>
    <n v="12.429450000000001"/>
  </r>
  <r>
    <x v="4"/>
    <x v="4"/>
    <x v="23"/>
    <x v="3"/>
    <x v="32"/>
    <x v="8"/>
    <n v="33.17"/>
    <n v="18.755000000000003"/>
    <n v="14.414999999999999"/>
  </r>
  <r>
    <x v="4"/>
    <x v="4"/>
    <x v="23"/>
    <x v="3"/>
    <x v="33"/>
    <x v="9"/>
    <n v="37.323999999999998"/>
    <n v="25.063500000000001"/>
    <n v="12.260499999999997"/>
  </r>
  <r>
    <x v="4"/>
    <x v="4"/>
    <x v="23"/>
    <x v="3"/>
    <x v="34"/>
    <x v="10"/>
    <n v="40.703000000000003"/>
    <n v="25.711399999999998"/>
    <n v="14.991600000000005"/>
  </r>
  <r>
    <x v="4"/>
    <x v="4"/>
    <x v="23"/>
    <x v="3"/>
    <x v="35"/>
    <x v="11"/>
    <n v="36.456000000000003"/>
    <n v="21.483000000000001"/>
    <n v="14.973000000000003"/>
  </r>
  <r>
    <x v="4"/>
    <x v="4"/>
    <x v="23"/>
    <x v="4"/>
    <x v="24"/>
    <x v="0"/>
    <n v="23.1525"/>
    <n v="16.559999999999999"/>
    <n v="6.5925000000000011"/>
  </r>
  <r>
    <x v="4"/>
    <x v="4"/>
    <x v="23"/>
    <x v="4"/>
    <x v="25"/>
    <x v="1"/>
    <n v="43.364999999999995"/>
    <n v="22.411200000000001"/>
    <n v="20.953799999999994"/>
  </r>
  <r>
    <x v="4"/>
    <x v="4"/>
    <x v="23"/>
    <x v="4"/>
    <x v="26"/>
    <x v="2"/>
    <n v="49.559999999999995"/>
    <n v="34.150399999999998"/>
    <n v="15.409599999999998"/>
  </r>
  <r>
    <x v="4"/>
    <x v="4"/>
    <x v="23"/>
    <x v="4"/>
    <x v="27"/>
    <x v="3"/>
    <n v="42.629999999999995"/>
    <n v="28.336000000000006"/>
    <n v="14.29399999999999"/>
  </r>
  <r>
    <x v="4"/>
    <x v="4"/>
    <x v="23"/>
    <x v="4"/>
    <x v="28"/>
    <x v="4"/>
    <n v="29.61"/>
    <n v="20.975999999999999"/>
    <n v="8.6340000000000003"/>
  </r>
  <r>
    <x v="4"/>
    <x v="4"/>
    <x v="23"/>
    <x v="4"/>
    <x v="29"/>
    <x v="5"/>
    <n v="34.125"/>
    <n v="26.790400000000005"/>
    <n v="7.3345999999999947"/>
  </r>
  <r>
    <x v="4"/>
    <x v="4"/>
    <x v="23"/>
    <x v="4"/>
    <x v="30"/>
    <x v="6"/>
    <n v="20.16"/>
    <n v="16.339200000000002"/>
    <n v="3.8207999999999984"/>
  </r>
  <r>
    <x v="4"/>
    <x v="4"/>
    <x v="23"/>
    <x v="4"/>
    <x v="31"/>
    <x v="7"/>
    <n v="27.168749999999999"/>
    <n v="13.247999999999999"/>
    <n v="13.92075"/>
  </r>
  <r>
    <x v="4"/>
    <x v="4"/>
    <x v="23"/>
    <x v="4"/>
    <x v="32"/>
    <x v="8"/>
    <n v="22.837499999999999"/>
    <n v="19.504000000000005"/>
    <n v="3.3334999999999937"/>
  </r>
  <r>
    <x v="4"/>
    <x v="4"/>
    <x v="23"/>
    <x v="4"/>
    <x v="33"/>
    <x v="9"/>
    <n v="31.237500000000001"/>
    <n v="28.336000000000006"/>
    <n v="2.9014999999999951"/>
  </r>
  <r>
    <x v="4"/>
    <x v="4"/>
    <x v="23"/>
    <x v="4"/>
    <x v="34"/>
    <x v="10"/>
    <n v="27.641250000000003"/>
    <n v="22.4848"/>
    <n v="5.1564500000000031"/>
  </r>
  <r>
    <x v="4"/>
    <x v="4"/>
    <x v="23"/>
    <x v="4"/>
    <x v="35"/>
    <x v="11"/>
    <n v="26.774999999999999"/>
    <n v="25.391999999999999"/>
    <n v="1.3829999999999991"/>
  </r>
  <r>
    <x v="4"/>
    <x v="4"/>
    <x v="23"/>
    <x v="5"/>
    <x v="24"/>
    <x v="0"/>
    <n v="7.7571000000000003"/>
    <n v="5.346000000000001"/>
    <n v="2.4110999999999994"/>
  </r>
  <r>
    <x v="4"/>
    <x v="4"/>
    <x v="23"/>
    <x v="5"/>
    <x v="25"/>
    <x v="1"/>
    <n v="9.7005999999999997"/>
    <n v="8.7779999999999987"/>
    <n v="0.92260000000000097"/>
  </r>
  <r>
    <x v="4"/>
    <x v="4"/>
    <x v="23"/>
    <x v="5"/>
    <x v="26"/>
    <x v="2"/>
    <n v="11.7624"/>
    <n v="9.6800000000000015"/>
    <n v="2.082399999999998"/>
  </r>
  <r>
    <x v="4"/>
    <x v="4"/>
    <x v="23"/>
    <x v="5"/>
    <x v="27"/>
    <x v="3"/>
    <n v="12.066600000000001"/>
    <n v="7.0840000000000005"/>
    <n v="4.9826000000000006"/>
  </r>
  <r>
    <x v="4"/>
    <x v="4"/>
    <x v="23"/>
    <x v="5"/>
    <x v="28"/>
    <x v="4"/>
    <n v="9.8358000000000008"/>
    <n v="6.3360000000000003"/>
    <n v="3.4998000000000005"/>
  </r>
  <r>
    <x v="4"/>
    <x v="4"/>
    <x v="23"/>
    <x v="5"/>
    <x v="29"/>
    <x v="5"/>
    <n v="9.3372499999999992"/>
    <n v="7.8650000000000011"/>
    <n v="1.4722499999999981"/>
  </r>
  <r>
    <x v="4"/>
    <x v="4"/>
    <x v="23"/>
    <x v="5"/>
    <x v="30"/>
    <x v="6"/>
    <n v="5.6107999999999993"/>
    <n v="5.1479999999999997"/>
    <n v="0.46279999999999966"/>
  </r>
  <r>
    <x v="4"/>
    <x v="4"/>
    <x v="23"/>
    <x v="5"/>
    <x v="31"/>
    <x v="7"/>
    <n v="7.8331500000000007"/>
    <n v="5.6429999999999998"/>
    <n v="2.1901500000000009"/>
  </r>
  <r>
    <x v="4"/>
    <x v="4"/>
    <x v="23"/>
    <x v="5"/>
    <x v="32"/>
    <x v="8"/>
    <n v="8.956999999999999"/>
    <n v="6.4899999999999993"/>
    <n v="2.4669999999999996"/>
  </r>
  <r>
    <x v="4"/>
    <x v="4"/>
    <x v="23"/>
    <x v="5"/>
    <x v="33"/>
    <x v="9"/>
    <n v="10.2921"/>
    <n v="6.3140000000000001"/>
    <n v="3.9780999999999995"/>
  </r>
  <r>
    <x v="4"/>
    <x v="4"/>
    <x v="23"/>
    <x v="5"/>
    <x v="34"/>
    <x v="10"/>
    <n v="10.106199999999999"/>
    <n v="7.8650000000000011"/>
    <n v="2.2411999999999983"/>
  </r>
  <r>
    <x v="4"/>
    <x v="4"/>
    <x v="23"/>
    <x v="5"/>
    <x v="35"/>
    <x v="11"/>
    <n v="9.6330000000000009"/>
    <n v="5.8740000000000006"/>
    <n v="3.7590000000000003"/>
  </r>
  <r>
    <x v="4"/>
    <x v="4"/>
    <x v="23"/>
    <x v="6"/>
    <x v="24"/>
    <x v="0"/>
    <n v="1.89"/>
    <n v="0.39600000000000002"/>
    <n v="1.4939999999999998"/>
  </r>
  <r>
    <x v="4"/>
    <x v="4"/>
    <x v="23"/>
    <x v="6"/>
    <x v="25"/>
    <x v="1"/>
    <n v="2.6215000000000002"/>
    <n v="0.75460000000000005"/>
    <n v="1.8669000000000002"/>
  </r>
  <r>
    <x v="4"/>
    <x v="4"/>
    <x v="23"/>
    <x v="6"/>
    <x v="26"/>
    <x v="2"/>
    <n v="2.4640000000000004"/>
    <n v="0.98560000000000014"/>
    <n v="1.4784000000000002"/>
  </r>
  <r>
    <x v="4"/>
    <x v="4"/>
    <x v="23"/>
    <x v="6"/>
    <x v="27"/>
    <x v="3"/>
    <n v="2.8420000000000001"/>
    <n v="0.74690000000000001"/>
    <n v="2.0951"/>
  </r>
  <r>
    <x v="4"/>
    <x v="4"/>
    <x v="23"/>
    <x v="6"/>
    <x v="28"/>
    <x v="4"/>
    <n v="2.0369999999999999"/>
    <n v="0.57420000000000004"/>
    <n v="1.4627999999999999"/>
  </r>
  <r>
    <x v="4"/>
    <x v="4"/>
    <x v="23"/>
    <x v="6"/>
    <x v="29"/>
    <x v="5"/>
    <n v="1.9564999999999999"/>
    <n v="0.82224999999999993"/>
    <n v="1.13425"/>
  </r>
  <r>
    <x v="4"/>
    <x v="4"/>
    <x v="23"/>
    <x v="6"/>
    <x v="30"/>
    <x v="6"/>
    <n v="1.6520000000000001"/>
    <n v="0.4224"/>
    <n v="1.2296"/>
  </r>
  <r>
    <x v="4"/>
    <x v="4"/>
    <x v="23"/>
    <x v="6"/>
    <x v="31"/>
    <x v="7"/>
    <n v="1.3072499999999998"/>
    <n v="0.45045000000000002"/>
    <n v="0.85679999999999978"/>
  </r>
  <r>
    <x v="4"/>
    <x v="4"/>
    <x v="23"/>
    <x v="6"/>
    <x v="32"/>
    <x v="8"/>
    <n v="1.4349999999999998"/>
    <n v="0.47300000000000003"/>
    <n v="0.96199999999999974"/>
  </r>
  <r>
    <x v="4"/>
    <x v="4"/>
    <x v="23"/>
    <x v="6"/>
    <x v="33"/>
    <x v="9"/>
    <n v="2.4990000000000001"/>
    <n v="0.6391"/>
    <n v="1.8599000000000001"/>
  </r>
  <r>
    <x v="4"/>
    <x v="4"/>
    <x v="23"/>
    <x v="6"/>
    <x v="34"/>
    <x v="10"/>
    <n v="2.3205"/>
    <n v="0.64349999999999996"/>
    <n v="1.677"/>
  </r>
  <r>
    <x v="4"/>
    <x v="4"/>
    <x v="23"/>
    <x v="6"/>
    <x v="35"/>
    <x v="11"/>
    <n v="2.2890000000000001"/>
    <n v="0.75900000000000001"/>
    <n v="1.5300000000000002"/>
  </r>
  <r>
    <x v="4"/>
    <x v="4"/>
    <x v="23"/>
    <x v="6"/>
    <x v="24"/>
    <x v="0"/>
    <n v="1.0295999999999998"/>
    <n v="0.42930000000000007"/>
    <n v="0.60029999999999983"/>
  </r>
  <r>
    <x v="4"/>
    <x v="4"/>
    <x v="23"/>
    <x v="6"/>
    <x v="25"/>
    <x v="1"/>
    <n v="1.5469999999999999"/>
    <n v="0.52290000000000003"/>
    <n v="1.0240999999999998"/>
  </r>
  <r>
    <x v="4"/>
    <x v="4"/>
    <x v="23"/>
    <x v="6"/>
    <x v="26"/>
    <x v="2"/>
    <n v="2.496"/>
    <n v="0.64800000000000002"/>
    <n v="1.8479999999999999"/>
  </r>
  <r>
    <x v="4"/>
    <x v="4"/>
    <x v="23"/>
    <x v="6"/>
    <x v="27"/>
    <x v="3"/>
    <n v="1.5834000000000001"/>
    <n v="0.51030000000000009"/>
    <n v="1.0731000000000002"/>
  </r>
  <r>
    <x v="4"/>
    <x v="4"/>
    <x v="23"/>
    <x v="6"/>
    <x v="28"/>
    <x v="4"/>
    <n v="1.5132000000000001"/>
    <n v="0.58860000000000012"/>
    <n v="0.92459999999999998"/>
  </r>
  <r>
    <x v="4"/>
    <x v="4"/>
    <x v="23"/>
    <x v="6"/>
    <x v="29"/>
    <x v="5"/>
    <n v="1.9772999999999998"/>
    <n v="0.5674499999999999"/>
    <n v="1.40985"/>
  </r>
  <r>
    <x v="4"/>
    <x v="4"/>
    <x v="23"/>
    <x v="6"/>
    <x v="30"/>
    <x v="6"/>
    <n v="0.92560000000000009"/>
    <n v="0.33479999999999999"/>
    <n v="0.5908000000000001"/>
  </r>
  <r>
    <x v="4"/>
    <x v="4"/>
    <x v="23"/>
    <x v="6"/>
    <x v="31"/>
    <x v="7"/>
    <n v="0.97109999999999985"/>
    <n v="0.37665000000000004"/>
    <n v="0.59444999999999981"/>
  </r>
  <r>
    <x v="4"/>
    <x v="4"/>
    <x v="23"/>
    <x v="6"/>
    <x v="32"/>
    <x v="8"/>
    <n v="1.1960000000000002"/>
    <n v="0.50849999999999995"/>
    <n v="0.68750000000000022"/>
  </r>
  <r>
    <x v="4"/>
    <x v="4"/>
    <x v="23"/>
    <x v="6"/>
    <x v="33"/>
    <x v="9"/>
    <n v="1.9474000000000002"/>
    <n v="0.69300000000000006"/>
    <n v="1.2544000000000002"/>
  </r>
  <r>
    <x v="4"/>
    <x v="4"/>
    <x v="23"/>
    <x v="6"/>
    <x v="34"/>
    <x v="10"/>
    <n v="1.8252000000000002"/>
    <n v="0.49139999999999995"/>
    <n v="1.3338000000000001"/>
  </r>
  <r>
    <x v="4"/>
    <x v="4"/>
    <x v="23"/>
    <x v="6"/>
    <x v="35"/>
    <x v="11"/>
    <n v="1.6536000000000002"/>
    <n v="0.52380000000000004"/>
    <n v="1.1298000000000001"/>
  </r>
  <r>
    <x v="4"/>
    <x v="4"/>
    <x v="23"/>
    <x v="6"/>
    <x v="24"/>
    <x v="0"/>
    <n v="0.14985000000000001"/>
    <n v="5.04E-2"/>
    <n v="9.9450000000000011E-2"/>
  </r>
  <r>
    <x v="4"/>
    <x v="4"/>
    <x v="23"/>
    <x v="6"/>
    <x v="25"/>
    <x v="1"/>
    <n v="0.24779999999999996"/>
    <n v="7.7000000000000013E-2"/>
    <n v="0.17079999999999995"/>
  </r>
  <r>
    <x v="4"/>
    <x v="4"/>
    <x v="23"/>
    <x v="6"/>
    <x v="26"/>
    <x v="2"/>
    <n v="0.26880000000000004"/>
    <n v="6.8000000000000005E-2"/>
    <n v="0.20080000000000003"/>
  </r>
  <r>
    <x v="4"/>
    <x v="4"/>
    <x v="23"/>
    <x v="6"/>
    <x v="27"/>
    <x v="3"/>
    <n v="0.21629999999999999"/>
    <n v="6.93E-2"/>
    <n v="0.14699999999999999"/>
  </r>
  <r>
    <x v="4"/>
    <x v="4"/>
    <x v="23"/>
    <x v="6"/>
    <x v="28"/>
    <x v="4"/>
    <n v="0.15479999999999999"/>
    <n v="6.2399999999999997E-2"/>
    <n v="9.2399999999999996E-2"/>
  </r>
  <r>
    <x v="4"/>
    <x v="4"/>
    <x v="23"/>
    <x v="6"/>
    <x v="29"/>
    <x v="5"/>
    <n v="0.21645000000000003"/>
    <n v="7.4749999999999997E-2"/>
    <n v="0.14170000000000005"/>
  </r>
  <r>
    <x v="4"/>
    <x v="4"/>
    <x v="23"/>
    <x v="6"/>
    <x v="30"/>
    <x v="6"/>
    <n v="0.13559999999999997"/>
    <n v="3.8800000000000001E-2"/>
    <n v="9.6799999999999969E-2"/>
  </r>
  <r>
    <x v="4"/>
    <x v="4"/>
    <x v="23"/>
    <x v="6"/>
    <x v="31"/>
    <x v="7"/>
    <n v="0.13905000000000001"/>
    <n v="3.9599999999999996E-2"/>
    <n v="9.9450000000000011E-2"/>
  </r>
  <r>
    <x v="4"/>
    <x v="4"/>
    <x v="23"/>
    <x v="6"/>
    <x v="32"/>
    <x v="8"/>
    <n v="0.156"/>
    <n v="5.3000000000000005E-2"/>
    <n v="0.10299999999999999"/>
  </r>
  <r>
    <x v="4"/>
    <x v="4"/>
    <x v="23"/>
    <x v="6"/>
    <x v="33"/>
    <x v="9"/>
    <n v="0.17429999999999998"/>
    <n v="5.74E-2"/>
    <n v="0.11689999999999998"/>
  </r>
  <r>
    <x v="4"/>
    <x v="4"/>
    <x v="23"/>
    <x v="6"/>
    <x v="34"/>
    <x v="10"/>
    <n v="0.19109999999999999"/>
    <n v="7.3450000000000001E-2"/>
    <n v="0.11764999999999999"/>
  </r>
  <r>
    <x v="4"/>
    <x v="4"/>
    <x v="23"/>
    <x v="6"/>
    <x v="35"/>
    <x v="11"/>
    <n v="0.21419999999999997"/>
    <n v="5.28E-2"/>
    <n v="0.16139999999999999"/>
  </r>
  <r>
    <x v="4"/>
    <x v="4"/>
    <x v="23"/>
    <x v="6"/>
    <x v="24"/>
    <x v="0"/>
    <n v="2.8458000000000001"/>
    <n v="1.26"/>
    <n v="1.5858000000000001"/>
  </r>
  <r>
    <x v="4"/>
    <x v="4"/>
    <x v="23"/>
    <x v="6"/>
    <x v="25"/>
    <x v="1"/>
    <n v="3.9927999999999999"/>
    <n v="2.1168"/>
    <n v="1.8759999999999999"/>
  </r>
  <r>
    <x v="4"/>
    <x v="4"/>
    <x v="23"/>
    <x v="6"/>
    <x v="26"/>
    <x v="2"/>
    <n v="5.3071999999999999"/>
    <n v="2.1055999999999999"/>
    <n v="3.2016"/>
  </r>
  <r>
    <x v="4"/>
    <x v="4"/>
    <x v="23"/>
    <x v="6"/>
    <x v="27"/>
    <x v="3"/>
    <n v="4.9475999999999996"/>
    <n v="1.8815999999999999"/>
    <n v="3.0659999999999998"/>
  </r>
  <r>
    <x v="4"/>
    <x v="4"/>
    <x v="23"/>
    <x v="6"/>
    <x v="28"/>
    <x v="4"/>
    <n v="3.4224000000000001"/>
    <n v="1.6463999999999999"/>
    <n v="1.7760000000000002"/>
  </r>
  <r>
    <x v="4"/>
    <x v="4"/>
    <x v="23"/>
    <x v="6"/>
    <x v="29"/>
    <x v="5"/>
    <n v="4.03"/>
    <n v="1.6926000000000001"/>
    <n v="2.3374000000000001"/>
  </r>
  <r>
    <x v="4"/>
    <x v="4"/>
    <x v="23"/>
    <x v="6"/>
    <x v="30"/>
    <x v="6"/>
    <n v="2.5792000000000002"/>
    <n v="1.2432000000000003"/>
    <n v="1.3359999999999999"/>
  </r>
  <r>
    <x v="4"/>
    <x v="4"/>
    <x v="23"/>
    <x v="6"/>
    <x v="31"/>
    <x v="7"/>
    <n v="3.3479999999999999"/>
    <n v="1.0458000000000001"/>
    <n v="2.3022"/>
  </r>
  <r>
    <x v="4"/>
    <x v="4"/>
    <x v="23"/>
    <x v="6"/>
    <x v="32"/>
    <x v="8"/>
    <n v="2.573"/>
    <n v="1.4700000000000002"/>
    <n v="1.1029999999999998"/>
  </r>
  <r>
    <x v="4"/>
    <x v="4"/>
    <x v="23"/>
    <x v="6"/>
    <x v="33"/>
    <x v="9"/>
    <n v="5.1212"/>
    <n v="1.9207999999999998"/>
    <n v="3.2004000000000001"/>
  </r>
  <r>
    <x v="4"/>
    <x v="4"/>
    <x v="23"/>
    <x v="6"/>
    <x v="34"/>
    <x v="10"/>
    <n v="4.3121000000000009"/>
    <n v="2.0384000000000002"/>
    <n v="2.2737000000000007"/>
  </r>
  <r>
    <x v="4"/>
    <x v="4"/>
    <x v="23"/>
    <x v="6"/>
    <x v="35"/>
    <x v="11"/>
    <n v="3.9804000000000004"/>
    <n v="1.4279999999999999"/>
    <n v="2.5524000000000004"/>
  </r>
  <r>
    <x v="4"/>
    <x v="4"/>
    <x v="23"/>
    <x v="6"/>
    <x v="24"/>
    <x v="0"/>
    <n v="2.3112000000000004"/>
    <n v="0.59039999999999992"/>
    <n v="1.7208000000000006"/>
  </r>
  <r>
    <x v="4"/>
    <x v="4"/>
    <x v="23"/>
    <x v="6"/>
    <x v="25"/>
    <x v="1"/>
    <n v="2.9567999999999999"/>
    <n v="0.99680000000000013"/>
    <n v="1.9599999999999997"/>
  </r>
  <r>
    <x v="4"/>
    <x v="4"/>
    <x v="23"/>
    <x v="6"/>
    <x v="26"/>
    <x v="2"/>
    <n v="3.1104000000000003"/>
    <n v="1.1008"/>
    <n v="2.0096000000000003"/>
  </r>
  <r>
    <x v="4"/>
    <x v="4"/>
    <x v="23"/>
    <x v="6"/>
    <x v="27"/>
    <x v="3"/>
    <n v="3.8303999999999996"/>
    <n v="1.3104"/>
    <n v="2.5199999999999996"/>
  </r>
  <r>
    <x v="4"/>
    <x v="4"/>
    <x v="23"/>
    <x v="6"/>
    <x v="28"/>
    <x v="4"/>
    <n v="2.6208"/>
    <n v="0.79679999999999995"/>
    <n v="1.8240000000000001"/>
  </r>
  <r>
    <x v="4"/>
    <x v="4"/>
    <x v="23"/>
    <x v="6"/>
    <x v="29"/>
    <x v="5"/>
    <n v="3.4320000000000004"/>
    <n v="0.83200000000000007"/>
    <n v="2.6000000000000005"/>
  </r>
  <r>
    <x v="4"/>
    <x v="4"/>
    <x v="23"/>
    <x v="6"/>
    <x v="30"/>
    <x v="6"/>
    <n v="1.6703999999999999"/>
    <n v="0.74880000000000002"/>
    <n v="0.92159999999999986"/>
  </r>
  <r>
    <x v="4"/>
    <x v="4"/>
    <x v="23"/>
    <x v="6"/>
    <x v="31"/>
    <x v="7"/>
    <n v="2.3976000000000002"/>
    <n v="0.66239999999999999"/>
    <n v="1.7352000000000003"/>
  </r>
  <r>
    <x v="4"/>
    <x v="4"/>
    <x v="23"/>
    <x v="6"/>
    <x v="32"/>
    <x v="8"/>
    <n v="2.2799999999999998"/>
    <n v="0.76"/>
    <n v="1.5199999999999998"/>
  </r>
  <r>
    <x v="4"/>
    <x v="4"/>
    <x v="23"/>
    <x v="6"/>
    <x v="33"/>
    <x v="9"/>
    <n v="2.7216"/>
    <n v="1.1536000000000002"/>
    <n v="1.5679999999999998"/>
  </r>
  <r>
    <x v="4"/>
    <x v="4"/>
    <x v="23"/>
    <x v="6"/>
    <x v="34"/>
    <x v="10"/>
    <n v="3.3696000000000002"/>
    <n v="1.1544000000000001"/>
    <n v="2.2152000000000003"/>
  </r>
  <r>
    <x v="4"/>
    <x v="4"/>
    <x v="23"/>
    <x v="6"/>
    <x v="35"/>
    <x v="11"/>
    <n v="2.9952000000000001"/>
    <n v="0.91199999999999992"/>
    <n v="2.0832000000000002"/>
  </r>
  <r>
    <x v="4"/>
    <x v="4"/>
    <x v="23"/>
    <x v="6"/>
    <x v="24"/>
    <x v="0"/>
    <n v="0.84915000000000007"/>
    <n v="0.35280000000000006"/>
    <n v="0.49635000000000001"/>
  </r>
  <r>
    <x v="4"/>
    <x v="4"/>
    <x v="23"/>
    <x v="6"/>
    <x v="25"/>
    <x v="1"/>
    <n v="1.1542999999999999"/>
    <n v="0.51939999999999997"/>
    <n v="0.63489999999999991"/>
  </r>
  <r>
    <x v="4"/>
    <x v="4"/>
    <x v="23"/>
    <x v="6"/>
    <x v="26"/>
    <x v="2"/>
    <n v="1.5367999999999999"/>
    <n v="0.56000000000000005"/>
    <n v="0.97679999999999989"/>
  </r>
  <r>
    <x v="4"/>
    <x v="4"/>
    <x v="23"/>
    <x v="6"/>
    <x v="27"/>
    <x v="3"/>
    <n v="1.0114999999999998"/>
    <n v="0.58309999999999995"/>
    <n v="0.42839999999999989"/>
  </r>
  <r>
    <x v="4"/>
    <x v="4"/>
    <x v="23"/>
    <x v="6"/>
    <x v="28"/>
    <x v="4"/>
    <n v="0.85680000000000001"/>
    <n v="0.49979999999999997"/>
    <n v="0.35700000000000004"/>
  </r>
  <r>
    <x v="4"/>
    <x v="4"/>
    <x v="23"/>
    <x v="6"/>
    <x v="29"/>
    <x v="5"/>
    <n v="1.04975"/>
    <n v="0.44135000000000002"/>
    <n v="0.60839999999999994"/>
  </r>
  <r>
    <x v="4"/>
    <x v="4"/>
    <x v="23"/>
    <x v="6"/>
    <x v="30"/>
    <x v="6"/>
    <n v="0.8024"/>
    <n v="0.26600000000000001"/>
    <n v="0.53639999999999999"/>
  </r>
  <r>
    <x v="4"/>
    <x v="4"/>
    <x v="23"/>
    <x v="6"/>
    <x v="31"/>
    <x v="7"/>
    <n v="0.75734999999999997"/>
    <n v="0.33390000000000003"/>
    <n v="0.42344999999999994"/>
  </r>
  <r>
    <x v="4"/>
    <x v="4"/>
    <x v="23"/>
    <x v="6"/>
    <x v="32"/>
    <x v="8"/>
    <n v="0.96049999999999991"/>
    <n v="0.39900000000000002"/>
    <n v="0.56149999999999989"/>
  </r>
  <r>
    <x v="4"/>
    <x v="4"/>
    <x v="23"/>
    <x v="6"/>
    <x v="33"/>
    <x v="9"/>
    <n v="1.2852000000000001"/>
    <n v="0.49980000000000002"/>
    <n v="0.7854000000000001"/>
  </r>
  <r>
    <x v="4"/>
    <x v="4"/>
    <x v="23"/>
    <x v="6"/>
    <x v="34"/>
    <x v="10"/>
    <n v="0.97240000000000004"/>
    <n v="0.50505000000000011"/>
    <n v="0.46734999999999993"/>
  </r>
  <r>
    <x v="4"/>
    <x v="4"/>
    <x v="23"/>
    <x v="6"/>
    <x v="35"/>
    <x v="11"/>
    <n v="1.0404"/>
    <n v="0.41159999999999997"/>
    <n v="0.62880000000000003"/>
  </r>
  <r>
    <x v="7"/>
    <x v="5"/>
    <x v="16"/>
    <x v="0"/>
    <x v="24"/>
    <x v="0"/>
    <n v="30.957299999999996"/>
    <n v="10.0656"/>
    <n v="20.891699999999997"/>
  </r>
  <r>
    <x v="7"/>
    <x v="5"/>
    <x v="16"/>
    <x v="0"/>
    <x v="25"/>
    <x v="1"/>
    <n v="42.034300000000002"/>
    <n v="19.408899999999999"/>
    <n v="22.625400000000003"/>
  </r>
  <r>
    <x v="7"/>
    <x v="5"/>
    <x v="16"/>
    <x v="0"/>
    <x v="26"/>
    <x v="2"/>
    <n v="37.778400000000005"/>
    <n v="22.367999999999999"/>
    <n v="15.410400000000006"/>
  </r>
  <r>
    <x v="7"/>
    <x v="5"/>
    <x v="16"/>
    <x v="0"/>
    <x v="27"/>
    <x v="3"/>
    <n v="37.545200000000001"/>
    <n v="14.026599999999998"/>
    <n v="23.518600000000003"/>
  </r>
  <r>
    <x v="7"/>
    <x v="5"/>
    <x v="16"/>
    <x v="0"/>
    <x v="28"/>
    <x v="4"/>
    <n v="34.980000000000004"/>
    <n v="14.679"/>
    <n v="20.301000000000002"/>
  </r>
  <r>
    <x v="7"/>
    <x v="5"/>
    <x v="16"/>
    <x v="0"/>
    <x v="29"/>
    <x v="5"/>
    <n v="39.789750000000005"/>
    <n v="16.053699999999999"/>
    <n v="23.736050000000006"/>
  </r>
  <r>
    <x v="7"/>
    <x v="5"/>
    <x v="16"/>
    <x v="0"/>
    <x v="30"/>
    <x v="6"/>
    <n v="23.32"/>
    <n v="10.531599999999999"/>
    <n v="12.788400000000001"/>
  </r>
  <r>
    <x v="7"/>
    <x v="5"/>
    <x v="16"/>
    <x v="0"/>
    <x v="31"/>
    <x v="7"/>
    <n v="31.219649999999998"/>
    <n v="9.3316499999999998"/>
    <n v="21.887999999999998"/>
  </r>
  <r>
    <x v="7"/>
    <x v="5"/>
    <x v="16"/>
    <x v="0"/>
    <x v="32"/>
    <x v="8"/>
    <n v="31.482000000000003"/>
    <n v="13.98"/>
    <n v="17.502000000000002"/>
  </r>
  <r>
    <x v="7"/>
    <x v="5"/>
    <x v="16"/>
    <x v="0"/>
    <x v="33"/>
    <x v="9"/>
    <n v="43.258600000000001"/>
    <n v="16.636199999999999"/>
    <n v="26.622400000000003"/>
  </r>
  <r>
    <x v="7"/>
    <x v="5"/>
    <x v="16"/>
    <x v="0"/>
    <x v="34"/>
    <x v="10"/>
    <n v="41.305550000000004"/>
    <n v="15.599349999999999"/>
    <n v="25.706200000000003"/>
  </r>
  <r>
    <x v="7"/>
    <x v="5"/>
    <x v="16"/>
    <x v="0"/>
    <x v="35"/>
    <x v="11"/>
    <n v="34.630200000000002"/>
    <n v="13.7004"/>
    <n v="20.9298"/>
  </r>
  <r>
    <x v="5"/>
    <x v="5"/>
    <x v="4"/>
    <x v="1"/>
    <x v="24"/>
    <x v="0"/>
    <n v="16.119450000000001"/>
    <n v="9.6011999999999986"/>
    <n v="6.5182500000000019"/>
  </r>
  <r>
    <x v="5"/>
    <x v="5"/>
    <x v="4"/>
    <x v="1"/>
    <x v="25"/>
    <x v="1"/>
    <n v="22.19"/>
    <n v="14.579599999999999"/>
    <n v="7.6104000000000021"/>
  </r>
  <r>
    <x v="5"/>
    <x v="5"/>
    <x v="4"/>
    <x v="1"/>
    <x v="26"/>
    <x v="2"/>
    <n v="22.570399999999999"/>
    <n v="23.367999999999999"/>
    <n v="-0.7975999999999992"/>
  </r>
  <r>
    <x v="5"/>
    <x v="5"/>
    <x v="4"/>
    <x v="1"/>
    <x v="27"/>
    <x v="3"/>
    <n v="25.962299999999999"/>
    <n v="19.735800000000005"/>
    <n v="6.2264999999999944"/>
  </r>
  <r>
    <x v="5"/>
    <x v="5"/>
    <x v="4"/>
    <x v="1"/>
    <x v="28"/>
    <x v="4"/>
    <n v="22.823999999999998"/>
    <n v="15.849600000000001"/>
    <n v="6.9743999999999975"/>
  </r>
  <r>
    <x v="5"/>
    <x v="5"/>
    <x v="4"/>
    <x v="1"/>
    <x v="29"/>
    <x v="5"/>
    <n v="21.22315"/>
    <n v="15.024100000000002"/>
    <n v="6.199049999999998"/>
  </r>
  <r>
    <x v="5"/>
    <x v="5"/>
    <x v="4"/>
    <x v="1"/>
    <x v="30"/>
    <x v="6"/>
    <n v="11.919199999999998"/>
    <n v="12.192"/>
    <n v="-0.27280000000000193"/>
  </r>
  <r>
    <x v="5"/>
    <x v="5"/>
    <x v="4"/>
    <x v="1"/>
    <x v="31"/>
    <x v="7"/>
    <n v="13.83705"/>
    <n v="10.515600000000001"/>
    <n v="3.3214499999999987"/>
  </r>
  <r>
    <x v="5"/>
    <x v="5"/>
    <x v="4"/>
    <x v="1"/>
    <x v="32"/>
    <x v="8"/>
    <n v="15.532999999999999"/>
    <n v="14.732000000000001"/>
    <n v="0.80099999999999838"/>
  </r>
  <r>
    <x v="5"/>
    <x v="5"/>
    <x v="4"/>
    <x v="1"/>
    <x v="33"/>
    <x v="9"/>
    <n v="23.965200000000003"/>
    <n v="19.913600000000002"/>
    <n v="4.0516000000000005"/>
  </r>
  <r>
    <x v="5"/>
    <x v="5"/>
    <x v="4"/>
    <x v="1"/>
    <x v="34"/>
    <x v="10"/>
    <n v="19.98685"/>
    <n v="19.646900000000002"/>
    <n v="0.3399499999999982"/>
  </r>
  <r>
    <x v="5"/>
    <x v="5"/>
    <x v="4"/>
    <x v="1"/>
    <x v="35"/>
    <x v="11"/>
    <n v="21.302400000000002"/>
    <n v="13.106400000000001"/>
    <n v="8.1960000000000015"/>
  </r>
  <r>
    <x v="7"/>
    <x v="5"/>
    <x v="16"/>
    <x v="2"/>
    <x v="24"/>
    <x v="0"/>
    <n v="8.7696000000000005"/>
    <n v="7.1757"/>
    <n v="1.5939000000000005"/>
  </r>
  <r>
    <x v="7"/>
    <x v="5"/>
    <x v="16"/>
    <x v="2"/>
    <x v="25"/>
    <x v="1"/>
    <n v="13.9552"/>
    <n v="9.849000000000002"/>
    <n v="4.1061999999999976"/>
  </r>
  <r>
    <x v="7"/>
    <x v="5"/>
    <x v="16"/>
    <x v="2"/>
    <x v="26"/>
    <x v="2"/>
    <n v="15.232000000000001"/>
    <n v="12.6496"/>
    <n v="2.5824000000000016"/>
  </r>
  <r>
    <x v="7"/>
    <x v="5"/>
    <x v="16"/>
    <x v="2"/>
    <x v="27"/>
    <x v="3"/>
    <n v="13.171199999999999"/>
    <n v="10.318000000000001"/>
    <n v="2.8531999999999975"/>
  </r>
  <r>
    <x v="7"/>
    <x v="5"/>
    <x v="16"/>
    <x v="2"/>
    <x v="28"/>
    <x v="4"/>
    <n v="12.230399999999999"/>
    <n v="8.6832000000000011"/>
    <n v="3.5471999999999984"/>
  </r>
  <r>
    <x v="7"/>
    <x v="5"/>
    <x v="16"/>
    <x v="2"/>
    <x v="29"/>
    <x v="5"/>
    <n v="14.8512"/>
    <n v="8.9713000000000012"/>
    <n v="5.8798999999999992"/>
  </r>
  <r>
    <x v="7"/>
    <x v="5"/>
    <x v="16"/>
    <x v="2"/>
    <x v="30"/>
    <x v="6"/>
    <n v="7.8848000000000011"/>
    <n v="4.7168000000000001"/>
    <n v="3.168000000000001"/>
  </r>
  <r>
    <x v="7"/>
    <x v="5"/>
    <x v="16"/>
    <x v="2"/>
    <x v="31"/>
    <x v="7"/>
    <n v="9.5759999999999987"/>
    <n v="6.9947999999999997"/>
    <n v="2.5811999999999991"/>
  </r>
  <r>
    <x v="7"/>
    <x v="5"/>
    <x v="16"/>
    <x v="2"/>
    <x v="32"/>
    <x v="8"/>
    <n v="11.984000000000002"/>
    <n v="7.7719999999999994"/>
    <n v="4.2120000000000024"/>
  </r>
  <r>
    <x v="7"/>
    <x v="5"/>
    <x v="16"/>
    <x v="2"/>
    <x v="33"/>
    <x v="9"/>
    <n v="14.112"/>
    <n v="8.0668000000000006"/>
    <n v="6.0451999999999995"/>
  </r>
  <r>
    <x v="7"/>
    <x v="5"/>
    <x v="16"/>
    <x v="2"/>
    <x v="34"/>
    <x v="10"/>
    <n v="15.433600000000002"/>
    <n v="8.5358000000000001"/>
    <n v="6.8978000000000019"/>
  </r>
  <r>
    <x v="7"/>
    <x v="5"/>
    <x v="16"/>
    <x v="2"/>
    <x v="35"/>
    <x v="11"/>
    <n v="10.8864"/>
    <n v="8.1204000000000018"/>
    <n v="2.7659999999999982"/>
  </r>
  <r>
    <x v="7"/>
    <x v="5"/>
    <x v="16"/>
    <x v="3"/>
    <x v="24"/>
    <x v="0"/>
    <n v="25.577549999999999"/>
    <n v="11.841749999999999"/>
    <n v="13.735799999999999"/>
  </r>
  <r>
    <x v="7"/>
    <x v="5"/>
    <x v="16"/>
    <x v="3"/>
    <x v="25"/>
    <x v="1"/>
    <n v="30.6327"/>
    <n v="21.135100000000001"/>
    <n v="9.4975999999999985"/>
  </r>
  <r>
    <x v="7"/>
    <x v="5"/>
    <x v="16"/>
    <x v="3"/>
    <x v="26"/>
    <x v="2"/>
    <n v="47.080799999999996"/>
    <n v="24.154400000000003"/>
    <n v="22.926399999999994"/>
  </r>
  <r>
    <x v="7"/>
    <x v="5"/>
    <x v="16"/>
    <x v="3"/>
    <x v="27"/>
    <x v="3"/>
    <n v="40.139399999999995"/>
    <n v="20.359500000000001"/>
    <n v="19.779899999999994"/>
  </r>
  <r>
    <x v="7"/>
    <x v="5"/>
    <x v="16"/>
    <x v="3"/>
    <x v="28"/>
    <x v="4"/>
    <n v="33.801600000000001"/>
    <n v="19.445399999999999"/>
    <n v="14.356200000000001"/>
  </r>
  <r>
    <x v="7"/>
    <x v="5"/>
    <x v="16"/>
    <x v="3"/>
    <x v="29"/>
    <x v="5"/>
    <n v="35.964500000000001"/>
    <n v="21.245899999999999"/>
    <n v="14.718600000000002"/>
  </r>
  <r>
    <x v="7"/>
    <x v="5"/>
    <x v="16"/>
    <x v="3"/>
    <x v="30"/>
    <x v="6"/>
    <n v="19.315200000000001"/>
    <n v="9.6395999999999997"/>
    <n v="9.6756000000000011"/>
  </r>
  <r>
    <x v="7"/>
    <x v="5"/>
    <x v="16"/>
    <x v="3"/>
    <x v="31"/>
    <x v="7"/>
    <n v="19.918800000000001"/>
    <n v="10.84455"/>
    <n v="9.074250000000001"/>
  </r>
  <r>
    <x v="7"/>
    <x v="5"/>
    <x v="16"/>
    <x v="3"/>
    <x v="32"/>
    <x v="8"/>
    <n v="22.635000000000002"/>
    <n v="13.711499999999999"/>
    <n v="8.9235000000000024"/>
  </r>
  <r>
    <x v="7"/>
    <x v="5"/>
    <x v="16"/>
    <x v="3"/>
    <x v="33"/>
    <x v="9"/>
    <n v="34.153700000000001"/>
    <n v="19.971700000000002"/>
    <n v="14.181999999999999"/>
  </r>
  <r>
    <x v="7"/>
    <x v="5"/>
    <x v="16"/>
    <x v="3"/>
    <x v="34"/>
    <x v="10"/>
    <n v="27.463799999999999"/>
    <n v="19.0853"/>
    <n v="8.3784999999999989"/>
  </r>
  <r>
    <x v="7"/>
    <x v="5"/>
    <x v="16"/>
    <x v="3"/>
    <x v="35"/>
    <x v="11"/>
    <n v="27.463799999999999"/>
    <n v="14.7918"/>
    <n v="12.671999999999999"/>
  </r>
  <r>
    <x v="7"/>
    <x v="5"/>
    <x v="16"/>
    <x v="4"/>
    <x v="24"/>
    <x v="0"/>
    <n v="19.328400000000002"/>
    <n v="12.354750000000001"/>
    <n v="6.973650000000001"/>
  </r>
  <r>
    <x v="7"/>
    <x v="5"/>
    <x v="16"/>
    <x v="4"/>
    <x v="25"/>
    <x v="1"/>
    <n v="33.246499999999997"/>
    <n v="23.6691"/>
    <n v="9.5773999999999972"/>
  </r>
  <r>
    <x v="7"/>
    <x v="5"/>
    <x v="16"/>
    <x v="4"/>
    <x v="26"/>
    <x v="2"/>
    <n v="33.700800000000001"/>
    <n v="20.345600000000001"/>
    <n v="13.3552"/>
  </r>
  <r>
    <x v="7"/>
    <x v="5"/>
    <x v="16"/>
    <x v="4"/>
    <x v="27"/>
    <x v="3"/>
    <n v="25.440799999999999"/>
    <n v="16.5886"/>
    <n v="8.8521999999999998"/>
  </r>
  <r>
    <x v="7"/>
    <x v="5"/>
    <x v="16"/>
    <x v="4"/>
    <x v="28"/>
    <x v="4"/>
    <n v="25.027800000000003"/>
    <n v="18.0336"/>
    <n v="6.9942000000000029"/>
  </r>
  <r>
    <x v="7"/>
    <x v="5"/>
    <x v="16"/>
    <x v="4"/>
    <x v="29"/>
    <x v="5"/>
    <n v="30.871749999999995"/>
    <n v="18.0336"/>
    <n v="12.838149999999995"/>
  </r>
  <r>
    <x v="7"/>
    <x v="5"/>
    <x v="16"/>
    <x v="4"/>
    <x v="30"/>
    <x v="6"/>
    <n v="18.006800000000002"/>
    <n v="10.981999999999999"/>
    <n v="7.0248000000000026"/>
  </r>
  <r>
    <x v="7"/>
    <x v="5"/>
    <x v="16"/>
    <x v="4"/>
    <x v="31"/>
    <x v="7"/>
    <n v="21.37275"/>
    <n v="10.79415"/>
    <n v="10.5786"/>
  </r>
  <r>
    <x v="7"/>
    <x v="5"/>
    <x v="16"/>
    <x v="4"/>
    <x v="32"/>
    <x v="8"/>
    <n v="16.933"/>
    <n v="15.606000000000002"/>
    <n v="1.3269999999999982"/>
  </r>
  <r>
    <x v="7"/>
    <x v="5"/>
    <x v="16"/>
    <x v="4"/>
    <x v="33"/>
    <x v="9"/>
    <n v="26.597200000000001"/>
    <n v="16.184000000000001"/>
    <n v="10.4132"/>
  </r>
  <r>
    <x v="7"/>
    <x v="5"/>
    <x v="16"/>
    <x v="4"/>
    <x v="34"/>
    <x v="10"/>
    <n v="26.576549999999997"/>
    <n v="15.59155"/>
    <n v="10.984999999999998"/>
  </r>
  <r>
    <x v="7"/>
    <x v="5"/>
    <x v="16"/>
    <x v="4"/>
    <x v="35"/>
    <x v="11"/>
    <n v="22.797600000000003"/>
    <n v="19.594199999999997"/>
    <n v="3.2034000000000056"/>
  </r>
  <r>
    <x v="7"/>
    <x v="5"/>
    <x v="16"/>
    <x v="5"/>
    <x v="24"/>
    <x v="0"/>
    <n v="7.1279999999999992"/>
    <n v="3.9483000000000001"/>
    <n v="3.1796999999999991"/>
  </r>
  <r>
    <x v="7"/>
    <x v="5"/>
    <x v="16"/>
    <x v="5"/>
    <x v="25"/>
    <x v="1"/>
    <n v="9.8175000000000008"/>
    <n v="7.4150999999999998"/>
    <n v="2.402400000000001"/>
  </r>
  <r>
    <x v="7"/>
    <x v="5"/>
    <x v="16"/>
    <x v="5"/>
    <x v="26"/>
    <x v="2"/>
    <n v="10.692000000000002"/>
    <n v="7.5328000000000008"/>
    <n v="3.1592000000000011"/>
  </r>
  <r>
    <x v="7"/>
    <x v="5"/>
    <x v="16"/>
    <x v="5"/>
    <x v="27"/>
    <x v="3"/>
    <n v="11.896500000000001"/>
    <n v="6.9657000000000009"/>
    <n v="4.9308000000000005"/>
  </r>
  <r>
    <x v="7"/>
    <x v="5"/>
    <x v="16"/>
    <x v="5"/>
    <x v="28"/>
    <x v="4"/>
    <n v="11.484"/>
    <n v="7.3829999999999991"/>
    <n v="4.1010000000000009"/>
  </r>
  <r>
    <x v="7"/>
    <x v="5"/>
    <x v="16"/>
    <x v="5"/>
    <x v="29"/>
    <x v="5"/>
    <n v="10.40325"/>
    <n v="6.9550000000000001"/>
    <n v="3.4482499999999998"/>
  </r>
  <r>
    <x v="7"/>
    <x v="5"/>
    <x v="16"/>
    <x v="5"/>
    <x v="30"/>
    <x v="6"/>
    <n v="7.0620000000000012"/>
    <n v="4.1943999999999999"/>
    <n v="2.8676000000000013"/>
  </r>
  <r>
    <x v="7"/>
    <x v="5"/>
    <x v="16"/>
    <x v="5"/>
    <x v="31"/>
    <x v="7"/>
    <n v="7.7962500000000006"/>
    <n v="4.7668500000000007"/>
    <n v="3.0293999999999999"/>
  </r>
  <r>
    <x v="7"/>
    <x v="5"/>
    <x v="16"/>
    <x v="5"/>
    <x v="32"/>
    <x v="8"/>
    <n v="6.8474999999999993"/>
    <n v="5.4035000000000002"/>
    <n v="1.4439999999999991"/>
  </r>
  <r>
    <x v="7"/>
    <x v="5"/>
    <x v="16"/>
    <x v="5"/>
    <x v="33"/>
    <x v="9"/>
    <n v="13.051499999999999"/>
    <n v="7.0405999999999995"/>
    <n v="6.0108999999999995"/>
  </r>
  <r>
    <x v="7"/>
    <x v="5"/>
    <x v="16"/>
    <x v="5"/>
    <x v="34"/>
    <x v="10"/>
    <n v="12.440999999999999"/>
    <n v="5.6335500000000005"/>
    <n v="6.8074499999999984"/>
  </r>
  <r>
    <x v="7"/>
    <x v="5"/>
    <x v="16"/>
    <x v="5"/>
    <x v="35"/>
    <x v="11"/>
    <n v="8.7119999999999997"/>
    <n v="6.9978000000000007"/>
    <n v="1.7141999999999991"/>
  </r>
  <r>
    <x v="7"/>
    <x v="5"/>
    <x v="16"/>
    <x v="6"/>
    <x v="24"/>
    <x v="0"/>
    <n v="1.2420000000000002"/>
    <n v="0.36855000000000004"/>
    <n v="0.87345000000000017"/>
  </r>
  <r>
    <x v="7"/>
    <x v="5"/>
    <x v="16"/>
    <x v="6"/>
    <x v="25"/>
    <x v="1"/>
    <n v="1.764"/>
    <n v="0.69300000000000006"/>
    <n v="1.071"/>
  </r>
  <r>
    <x v="7"/>
    <x v="5"/>
    <x v="16"/>
    <x v="6"/>
    <x v="26"/>
    <x v="2"/>
    <n v="2.6880000000000002"/>
    <n v="0.6048"/>
    <n v="2.0832000000000002"/>
  </r>
  <r>
    <x v="7"/>
    <x v="5"/>
    <x v="16"/>
    <x v="6"/>
    <x v="27"/>
    <x v="3"/>
    <n v="2.0579999999999998"/>
    <n v="0.70560000000000012"/>
    <n v="1.3523999999999998"/>
  </r>
  <r>
    <x v="7"/>
    <x v="5"/>
    <x v="16"/>
    <x v="6"/>
    <x v="28"/>
    <x v="4"/>
    <n v="1.9260000000000002"/>
    <n v="0.56700000000000006"/>
    <n v="1.359"/>
  </r>
  <r>
    <x v="7"/>
    <x v="5"/>
    <x v="16"/>
    <x v="6"/>
    <x v="29"/>
    <x v="5"/>
    <n v="1.9695"/>
    <n v="0.50309999999999999"/>
    <n v="1.4664000000000001"/>
  </r>
  <r>
    <x v="7"/>
    <x v="5"/>
    <x v="16"/>
    <x v="6"/>
    <x v="30"/>
    <x v="6"/>
    <n v="1.1519999999999999"/>
    <n v="0.34919999999999995"/>
    <n v="0.80279999999999996"/>
  </r>
  <r>
    <x v="7"/>
    <x v="5"/>
    <x v="16"/>
    <x v="6"/>
    <x v="31"/>
    <x v="7"/>
    <n v="1.08"/>
    <n v="0.32805000000000006"/>
    <n v="0.75195000000000001"/>
  </r>
  <r>
    <x v="7"/>
    <x v="5"/>
    <x v="16"/>
    <x v="6"/>
    <x v="32"/>
    <x v="8"/>
    <n v="1.7849999999999999"/>
    <n v="0.36000000000000004"/>
    <n v="1.4249999999999998"/>
  </r>
  <r>
    <x v="7"/>
    <x v="5"/>
    <x v="16"/>
    <x v="6"/>
    <x v="33"/>
    <x v="9"/>
    <n v="1.7010000000000003"/>
    <n v="0.504"/>
    <n v="1.1970000000000003"/>
  </r>
  <r>
    <x v="7"/>
    <x v="5"/>
    <x v="16"/>
    <x v="6"/>
    <x v="34"/>
    <x v="10"/>
    <n v="2.34"/>
    <n v="0.46799999999999997"/>
    <n v="1.8719999999999999"/>
  </r>
  <r>
    <x v="7"/>
    <x v="5"/>
    <x v="16"/>
    <x v="6"/>
    <x v="35"/>
    <x v="11"/>
    <n v="1.9260000000000002"/>
    <n v="0.49140000000000006"/>
    <n v="1.4346000000000001"/>
  </r>
  <r>
    <x v="7"/>
    <x v="5"/>
    <x v="16"/>
    <x v="6"/>
    <x v="24"/>
    <x v="0"/>
    <n v="1.3805999999999998"/>
    <n v="0.32805000000000006"/>
    <n v="1.0525499999999997"/>
  </r>
  <r>
    <x v="7"/>
    <x v="5"/>
    <x v="16"/>
    <x v="6"/>
    <x v="25"/>
    <x v="1"/>
    <n v="1.9474000000000002"/>
    <n v="0.504"/>
    <n v="1.4434000000000002"/>
  </r>
  <r>
    <x v="7"/>
    <x v="5"/>
    <x v="16"/>
    <x v="6"/>
    <x v="26"/>
    <x v="2"/>
    <n v="1.9552"/>
    <n v="0.82079999999999986"/>
    <n v="1.1344000000000003"/>
  </r>
  <r>
    <x v="7"/>
    <x v="5"/>
    <x v="16"/>
    <x v="6"/>
    <x v="27"/>
    <x v="3"/>
    <n v="1.8018000000000001"/>
    <n v="0.66150000000000009"/>
    <n v="1.1402999999999999"/>
  </r>
  <r>
    <x v="7"/>
    <x v="5"/>
    <x v="16"/>
    <x v="6"/>
    <x v="28"/>
    <x v="4"/>
    <n v="1.7160000000000002"/>
    <n v="0.57240000000000002"/>
    <n v="1.1436000000000002"/>
  </r>
  <r>
    <x v="7"/>
    <x v="5"/>
    <x v="16"/>
    <x v="6"/>
    <x v="29"/>
    <x v="5"/>
    <n v="1.6731"/>
    <n v="0.63180000000000003"/>
    <n v="1.0413000000000001"/>
  </r>
  <r>
    <x v="7"/>
    <x v="5"/>
    <x v="16"/>
    <x v="6"/>
    <x v="30"/>
    <x v="6"/>
    <n v="1.0192000000000001"/>
    <n v="0.30599999999999999"/>
    <n v="0.71320000000000006"/>
  </r>
  <r>
    <x v="7"/>
    <x v="5"/>
    <x v="16"/>
    <x v="6"/>
    <x v="31"/>
    <x v="7"/>
    <n v="1.1348999999999998"/>
    <n v="0.40095000000000003"/>
    <n v="0.73394999999999977"/>
  </r>
  <r>
    <x v="7"/>
    <x v="5"/>
    <x v="16"/>
    <x v="6"/>
    <x v="32"/>
    <x v="8"/>
    <n v="1.3650000000000002"/>
    <n v="0.51300000000000001"/>
    <n v="0.8520000000000002"/>
  </r>
  <r>
    <x v="7"/>
    <x v="5"/>
    <x v="16"/>
    <x v="6"/>
    <x v="33"/>
    <x v="9"/>
    <n v="1.4923999999999999"/>
    <n v="0.59219999999999995"/>
    <n v="0.9002"/>
  </r>
  <r>
    <x v="7"/>
    <x v="5"/>
    <x v="16"/>
    <x v="6"/>
    <x v="34"/>
    <x v="10"/>
    <n v="1.5548"/>
    <n v="0.55574999999999997"/>
    <n v="0.99904999999999999"/>
  </r>
  <r>
    <x v="7"/>
    <x v="5"/>
    <x v="16"/>
    <x v="6"/>
    <x v="35"/>
    <x v="11"/>
    <n v="1.3416000000000001"/>
    <n v="0.61019999999999996"/>
    <n v="0.73140000000000016"/>
  </r>
  <r>
    <x v="7"/>
    <x v="5"/>
    <x v="16"/>
    <x v="6"/>
    <x v="24"/>
    <x v="0"/>
    <n v="0.11745000000000001"/>
    <n v="4.7699999999999999E-2"/>
    <n v="6.9750000000000006E-2"/>
  </r>
  <r>
    <x v="7"/>
    <x v="5"/>
    <x v="16"/>
    <x v="6"/>
    <x v="25"/>
    <x v="1"/>
    <n v="0.16800000000000001"/>
    <n v="7.9799999999999996E-2"/>
    <n v="8.8200000000000014E-2"/>
  </r>
  <r>
    <x v="7"/>
    <x v="5"/>
    <x v="16"/>
    <x v="6"/>
    <x v="26"/>
    <x v="2"/>
    <n v="0.19679999999999997"/>
    <n v="9.4399999999999998E-2"/>
    <n v="0.10239999999999998"/>
  </r>
  <r>
    <x v="7"/>
    <x v="5"/>
    <x v="16"/>
    <x v="6"/>
    <x v="27"/>
    <x v="3"/>
    <n v="0.23939999999999997"/>
    <n v="6.5799999999999997E-2"/>
    <n v="0.17359999999999998"/>
  </r>
  <r>
    <x v="7"/>
    <x v="5"/>
    <x v="16"/>
    <x v="6"/>
    <x v="28"/>
    <x v="4"/>
    <n v="0.16200000000000001"/>
    <n v="6.8999999999999992E-2"/>
    <n v="9.3000000000000013E-2"/>
  </r>
  <r>
    <x v="7"/>
    <x v="5"/>
    <x v="16"/>
    <x v="6"/>
    <x v="29"/>
    <x v="5"/>
    <n v="0.17355000000000001"/>
    <n v="6.3700000000000007E-2"/>
    <n v="0.10985"/>
  </r>
  <r>
    <x v="7"/>
    <x v="5"/>
    <x v="16"/>
    <x v="6"/>
    <x v="30"/>
    <x v="6"/>
    <n v="0.126"/>
    <n v="4.6800000000000001E-2"/>
    <n v="7.9199999999999993E-2"/>
  </r>
  <r>
    <x v="7"/>
    <x v="5"/>
    <x v="16"/>
    <x v="6"/>
    <x v="31"/>
    <x v="7"/>
    <n v="0.12690000000000001"/>
    <n v="5.2199999999999996E-2"/>
    <n v="7.4700000000000016E-2"/>
  </r>
  <r>
    <x v="7"/>
    <x v="5"/>
    <x v="16"/>
    <x v="6"/>
    <x v="32"/>
    <x v="8"/>
    <n v="0.17099999999999999"/>
    <n v="4.0000000000000008E-2"/>
    <n v="0.13099999999999998"/>
  </r>
  <r>
    <x v="7"/>
    <x v="5"/>
    <x v="16"/>
    <x v="6"/>
    <x v="33"/>
    <x v="9"/>
    <n v="0.23100000000000001"/>
    <n v="8.0500000000000002E-2"/>
    <n v="0.15050000000000002"/>
  </r>
  <r>
    <x v="7"/>
    <x v="5"/>
    <x v="16"/>
    <x v="6"/>
    <x v="34"/>
    <x v="10"/>
    <n v="0.16575000000000001"/>
    <n v="5.2000000000000005E-2"/>
    <n v="0.11375"/>
  </r>
  <r>
    <x v="7"/>
    <x v="5"/>
    <x v="16"/>
    <x v="6"/>
    <x v="35"/>
    <x v="11"/>
    <n v="0.20699999999999999"/>
    <n v="6.9599999999999995E-2"/>
    <n v="0.13739999999999999"/>
  </r>
  <r>
    <x v="7"/>
    <x v="5"/>
    <x v="16"/>
    <x v="6"/>
    <x v="24"/>
    <x v="0"/>
    <n v="1.9187999999999998"/>
    <n v="1.2212999999999998"/>
    <n v="0.69750000000000001"/>
  </r>
  <r>
    <x v="7"/>
    <x v="5"/>
    <x v="16"/>
    <x v="6"/>
    <x v="25"/>
    <x v="1"/>
    <n v="3.6764000000000001"/>
    <n v="1.9158999999999999"/>
    <n v="1.7605000000000002"/>
  </r>
  <r>
    <x v="7"/>
    <x v="5"/>
    <x v="16"/>
    <x v="6"/>
    <x v="26"/>
    <x v="2"/>
    <n v="4.9088000000000003"/>
    <n v="2.2080000000000002"/>
    <n v="2.7008000000000001"/>
  </r>
  <r>
    <x v="7"/>
    <x v="5"/>
    <x v="16"/>
    <x v="6"/>
    <x v="27"/>
    <x v="3"/>
    <n v="2.9847999999999999"/>
    <n v="1.2880000000000003"/>
    <n v="1.6967999999999996"/>
  </r>
  <r>
    <x v="7"/>
    <x v="5"/>
    <x v="16"/>
    <x v="6"/>
    <x v="28"/>
    <x v="4"/>
    <n v="3.0264000000000002"/>
    <n v="1.2558000000000002"/>
    <n v="1.7706"/>
  </r>
  <r>
    <x v="7"/>
    <x v="5"/>
    <x v="16"/>
    <x v="6"/>
    <x v="29"/>
    <x v="5"/>
    <n v="2.9743999999999997"/>
    <n v="1.4800500000000001"/>
    <n v="1.4943499999999996"/>
  </r>
  <r>
    <x v="7"/>
    <x v="5"/>
    <x v="16"/>
    <x v="6"/>
    <x v="30"/>
    <x v="6"/>
    <n v="1.7263999999999999"/>
    <n v="0.79120000000000001"/>
    <n v="0.93519999999999992"/>
  </r>
  <r>
    <x v="7"/>
    <x v="5"/>
    <x v="16"/>
    <x v="6"/>
    <x v="31"/>
    <x v="7"/>
    <n v="2.5272000000000001"/>
    <n v="0.82799999999999996"/>
    <n v="1.6992000000000003"/>
  </r>
  <r>
    <x v="7"/>
    <x v="5"/>
    <x v="16"/>
    <x v="6"/>
    <x v="32"/>
    <x v="8"/>
    <n v="3.0939999999999999"/>
    <n v="1.1960000000000002"/>
    <n v="1.8979999999999997"/>
  </r>
  <r>
    <x v="7"/>
    <x v="5"/>
    <x v="16"/>
    <x v="6"/>
    <x v="33"/>
    <x v="9"/>
    <n v="4.2587999999999999"/>
    <n v="1.4329000000000001"/>
    <n v="2.8258999999999999"/>
  </r>
  <r>
    <x v="7"/>
    <x v="5"/>
    <x v="16"/>
    <x v="6"/>
    <x v="34"/>
    <x v="10"/>
    <n v="3.5489999999999999"/>
    <n v="1.5697500000000002"/>
    <n v="1.9792499999999997"/>
  </r>
  <r>
    <x v="7"/>
    <x v="5"/>
    <x v="16"/>
    <x v="6"/>
    <x v="35"/>
    <x v="11"/>
    <n v="2.9016000000000002"/>
    <n v="1.3800000000000001"/>
    <n v="1.5216000000000001"/>
  </r>
  <r>
    <x v="7"/>
    <x v="5"/>
    <x v="16"/>
    <x v="6"/>
    <x v="24"/>
    <x v="0"/>
    <n v="1.728"/>
    <n v="0.69614999999999994"/>
    <n v="1.0318499999999999"/>
  </r>
  <r>
    <x v="7"/>
    <x v="5"/>
    <x v="16"/>
    <x v="6"/>
    <x v="25"/>
    <x v="1"/>
    <n v="3.0240000000000005"/>
    <n v="0.83720000000000006"/>
    <n v="2.1868000000000003"/>
  </r>
  <r>
    <x v="7"/>
    <x v="5"/>
    <x v="16"/>
    <x v="6"/>
    <x v="26"/>
    <x v="2"/>
    <n v="3.6799999999999997"/>
    <n v="1.0192000000000001"/>
    <n v="2.6607999999999996"/>
  </r>
  <r>
    <x v="7"/>
    <x v="5"/>
    <x v="16"/>
    <x v="6"/>
    <x v="27"/>
    <x v="3"/>
    <n v="2.8560000000000003"/>
    <n v="0.91910000000000003"/>
    <n v="1.9369000000000003"/>
  </r>
  <r>
    <x v="7"/>
    <x v="5"/>
    <x v="16"/>
    <x v="6"/>
    <x v="28"/>
    <x v="4"/>
    <n v="1.944"/>
    <n v="0.62400000000000011"/>
    <n v="1.3199999999999998"/>
  </r>
  <r>
    <x v="7"/>
    <x v="5"/>
    <x v="16"/>
    <x v="6"/>
    <x v="29"/>
    <x v="5"/>
    <n v="2.6"/>
    <n v="0.72670000000000001"/>
    <n v="1.8733"/>
  </r>
  <r>
    <x v="7"/>
    <x v="5"/>
    <x v="16"/>
    <x v="6"/>
    <x v="30"/>
    <x v="6"/>
    <n v="1.8719999999999999"/>
    <n v="0.48880000000000001"/>
    <n v="1.3832"/>
  </r>
  <r>
    <x v="7"/>
    <x v="5"/>
    <x v="16"/>
    <x v="6"/>
    <x v="31"/>
    <x v="7"/>
    <n v="1.5840000000000001"/>
    <n v="0.55574999999999997"/>
    <n v="1.0282500000000001"/>
  </r>
  <r>
    <x v="7"/>
    <x v="5"/>
    <x v="16"/>
    <x v="6"/>
    <x v="32"/>
    <x v="8"/>
    <n v="1.76"/>
    <n v="0.76700000000000002"/>
    <n v="0.99299999999999999"/>
  </r>
  <r>
    <x v="7"/>
    <x v="5"/>
    <x v="16"/>
    <x v="6"/>
    <x v="33"/>
    <x v="9"/>
    <n v="2.7160000000000002"/>
    <n v="0.90090000000000003"/>
    <n v="1.8151000000000002"/>
  </r>
  <r>
    <x v="7"/>
    <x v="5"/>
    <x v="16"/>
    <x v="6"/>
    <x v="34"/>
    <x v="10"/>
    <n v="2.5219999999999998"/>
    <n v="0.99709999999999988"/>
    <n v="1.5248999999999999"/>
  </r>
  <r>
    <x v="7"/>
    <x v="5"/>
    <x v="16"/>
    <x v="6"/>
    <x v="35"/>
    <x v="11"/>
    <n v="2.1120000000000001"/>
    <n v="0.90479999999999994"/>
    <n v="1.2072000000000003"/>
  </r>
  <r>
    <x v="7"/>
    <x v="5"/>
    <x v="16"/>
    <x v="6"/>
    <x v="24"/>
    <x v="0"/>
    <n v="0.63359999999999994"/>
    <n v="0.26145000000000002"/>
    <n v="0.37214999999999993"/>
  </r>
  <r>
    <x v="7"/>
    <x v="5"/>
    <x v="16"/>
    <x v="6"/>
    <x v="25"/>
    <x v="1"/>
    <n v="0.91839999999999999"/>
    <n v="0.50470000000000004"/>
    <n v="0.41369999999999996"/>
  </r>
  <r>
    <x v="7"/>
    <x v="5"/>
    <x v="16"/>
    <x v="6"/>
    <x v="26"/>
    <x v="2"/>
    <n v="1.1008"/>
    <n v="0.50960000000000005"/>
    <n v="0.59119999999999995"/>
  </r>
  <r>
    <x v="7"/>
    <x v="5"/>
    <x v="16"/>
    <x v="6"/>
    <x v="27"/>
    <x v="3"/>
    <n v="1.0416000000000001"/>
    <n v="0.54390000000000005"/>
    <n v="0.49770000000000003"/>
  </r>
  <r>
    <x v="7"/>
    <x v="5"/>
    <x v="16"/>
    <x v="6"/>
    <x v="28"/>
    <x v="4"/>
    <n v="0.79679999999999995"/>
    <n v="0.44519999999999998"/>
    <n v="0.35159999999999997"/>
  </r>
  <r>
    <x v="7"/>
    <x v="5"/>
    <x v="16"/>
    <x v="6"/>
    <x v="29"/>
    <x v="5"/>
    <n v="1.1440000000000001"/>
    <n v="0.51869999999999994"/>
    <n v="0.62530000000000019"/>
  </r>
  <r>
    <x v="7"/>
    <x v="5"/>
    <x v="16"/>
    <x v="6"/>
    <x v="30"/>
    <x v="6"/>
    <n v="0.60160000000000002"/>
    <n v="0.23800000000000002"/>
    <n v="0.36360000000000003"/>
  </r>
  <r>
    <x v="7"/>
    <x v="5"/>
    <x v="16"/>
    <x v="6"/>
    <x v="31"/>
    <x v="7"/>
    <n v="0.6048"/>
    <n v="0.315"/>
    <n v="0.2898"/>
  </r>
  <r>
    <x v="7"/>
    <x v="5"/>
    <x v="16"/>
    <x v="6"/>
    <x v="32"/>
    <x v="8"/>
    <n v="0.82400000000000007"/>
    <n v="0.39900000000000002"/>
    <n v="0.42500000000000004"/>
  </r>
  <r>
    <x v="7"/>
    <x v="5"/>
    <x v="16"/>
    <x v="6"/>
    <x v="33"/>
    <x v="9"/>
    <n v="1.1984000000000001"/>
    <n v="0.55369999999999997"/>
    <n v="0.64470000000000016"/>
  </r>
  <r>
    <x v="7"/>
    <x v="5"/>
    <x v="16"/>
    <x v="6"/>
    <x v="34"/>
    <x v="10"/>
    <n v="1.0087999999999999"/>
    <n v="0.37309999999999999"/>
    <n v="0.63569999999999993"/>
  </r>
  <r>
    <x v="7"/>
    <x v="5"/>
    <x v="16"/>
    <x v="6"/>
    <x v="35"/>
    <x v="11"/>
    <n v="0.8448"/>
    <n v="0.39479999999999998"/>
    <n v="0.45"/>
  </r>
  <r>
    <x v="0"/>
    <x v="0"/>
    <x v="23"/>
    <x v="0"/>
    <x v="24"/>
    <x v="0"/>
    <n v="19.224899999999998"/>
    <n v="11.138399999999999"/>
    <n v="8.0864999999999991"/>
  </r>
  <r>
    <x v="0"/>
    <x v="0"/>
    <x v="23"/>
    <x v="0"/>
    <x v="25"/>
    <x v="1"/>
    <n v="33.1877"/>
    <n v="11.9392"/>
    <n v="21.2485"/>
  </r>
  <r>
    <x v="0"/>
    <x v="0"/>
    <x v="23"/>
    <x v="0"/>
    <x v="26"/>
    <x v="2"/>
    <n v="37.095199999999998"/>
    <n v="16.140799999999999"/>
    <n v="20.9544"/>
  </r>
  <r>
    <x v="0"/>
    <x v="0"/>
    <x v="23"/>
    <x v="0"/>
    <x v="27"/>
    <x v="3"/>
    <n v="43.763999999999996"/>
    <n v="14.7056"/>
    <n v="29.058399999999995"/>
  </r>
  <r>
    <x v="0"/>
    <x v="0"/>
    <x v="23"/>
    <x v="0"/>
    <x v="28"/>
    <x v="4"/>
    <n v="34.698600000000006"/>
    <n v="11.9808"/>
    <n v="22.717800000000004"/>
  </r>
  <r>
    <x v="0"/>
    <x v="0"/>
    <x v="23"/>
    <x v="0"/>
    <x v="29"/>
    <x v="5"/>
    <n v="37.251500000000007"/>
    <n v="11.086399999999999"/>
    <n v="26.16510000000001"/>
  </r>
  <r>
    <x v="0"/>
    <x v="0"/>
    <x v="23"/>
    <x v="0"/>
    <x v="30"/>
    <x v="6"/>
    <n v="16.880400000000002"/>
    <n v="8.5696000000000012"/>
    <n v="8.3108000000000004"/>
  </r>
  <r>
    <x v="0"/>
    <x v="0"/>
    <x v="23"/>
    <x v="0"/>
    <x v="31"/>
    <x v="7"/>
    <n v="26.7273"/>
    <n v="11.231999999999999"/>
    <n v="15.4953"/>
  </r>
  <r>
    <x v="0"/>
    <x v="0"/>
    <x v="23"/>
    <x v="0"/>
    <x v="32"/>
    <x v="8"/>
    <n v="28.915500000000005"/>
    <n v="11.544000000000002"/>
    <n v="17.371500000000005"/>
  </r>
  <r>
    <x v="0"/>
    <x v="0"/>
    <x v="23"/>
    <x v="0"/>
    <x v="33"/>
    <x v="9"/>
    <n v="39.752299999999998"/>
    <n v="14.414400000000001"/>
    <n v="25.337899999999998"/>
  </r>
  <r>
    <x v="0"/>
    <x v="0"/>
    <x v="23"/>
    <x v="0"/>
    <x v="34"/>
    <x v="10"/>
    <n v="40.299350000000004"/>
    <n v="11.491999999999999"/>
    <n v="28.807350000000007"/>
  </r>
  <r>
    <x v="0"/>
    <x v="0"/>
    <x v="23"/>
    <x v="0"/>
    <x v="35"/>
    <x v="11"/>
    <n v="35.948999999999998"/>
    <n v="12.3552"/>
    <n v="23.593799999999998"/>
  </r>
  <r>
    <x v="0"/>
    <x v="0"/>
    <x v="11"/>
    <x v="1"/>
    <x v="24"/>
    <x v="0"/>
    <n v="12.258900000000001"/>
    <n v="9.27"/>
    <n v="2.988900000000001"/>
  </r>
  <r>
    <x v="0"/>
    <x v="0"/>
    <x v="11"/>
    <x v="1"/>
    <x v="25"/>
    <x v="1"/>
    <n v="17.810100000000002"/>
    <n v="13.410600000000001"/>
    <n v="4.3995000000000015"/>
  </r>
  <r>
    <x v="0"/>
    <x v="0"/>
    <x v="11"/>
    <x v="1"/>
    <x v="26"/>
    <x v="2"/>
    <n v="22.8216"/>
    <n v="16.974399999999999"/>
    <n v="5.8472000000000008"/>
  </r>
  <r>
    <x v="0"/>
    <x v="0"/>
    <x v="11"/>
    <x v="1"/>
    <x v="27"/>
    <x v="3"/>
    <n v="18.169900000000002"/>
    <n v="13.554799999999998"/>
    <n v="4.6151000000000035"/>
  </r>
  <r>
    <x v="0"/>
    <x v="0"/>
    <x v="11"/>
    <x v="1"/>
    <x v="28"/>
    <x v="4"/>
    <n v="13.723800000000001"/>
    <n v="10.382399999999999"/>
    <n v="3.3414000000000019"/>
  </r>
  <r>
    <x v="0"/>
    <x v="0"/>
    <x v="11"/>
    <x v="1"/>
    <x v="29"/>
    <x v="5"/>
    <n v="16.203850000000003"/>
    <n v="10.8459"/>
    <n v="5.3579500000000024"/>
  </r>
  <r>
    <x v="0"/>
    <x v="0"/>
    <x v="11"/>
    <x v="1"/>
    <x v="30"/>
    <x v="6"/>
    <n v="11.308"/>
    <n v="7.6632000000000007"/>
    <n v="3.6447999999999992"/>
  </r>
  <r>
    <x v="0"/>
    <x v="0"/>
    <x v="11"/>
    <x v="1"/>
    <x v="31"/>
    <x v="7"/>
    <n v="12.60585"/>
    <n v="9.6408000000000005"/>
    <n v="2.9650499999999997"/>
  </r>
  <r>
    <x v="0"/>
    <x v="0"/>
    <x v="11"/>
    <x v="1"/>
    <x v="32"/>
    <x v="8"/>
    <n v="12.593"/>
    <n v="9.5790000000000006"/>
    <n v="3.0139999999999993"/>
  </r>
  <r>
    <x v="0"/>
    <x v="0"/>
    <x v="11"/>
    <x v="1"/>
    <x v="33"/>
    <x v="9"/>
    <n v="19.609100000000005"/>
    <n v="15.573600000000001"/>
    <n v="4.0355000000000043"/>
  </r>
  <r>
    <x v="0"/>
    <x v="0"/>
    <x v="11"/>
    <x v="1"/>
    <x v="34"/>
    <x v="10"/>
    <n v="18.876650000000001"/>
    <n v="11.381500000000001"/>
    <n v="7.4951500000000006"/>
  </r>
  <r>
    <x v="0"/>
    <x v="0"/>
    <x v="11"/>
    <x v="1"/>
    <x v="35"/>
    <x v="11"/>
    <n v="15.728400000000001"/>
    <n v="10.135199999999999"/>
    <n v="5.5932000000000013"/>
  </r>
  <r>
    <x v="0"/>
    <x v="0"/>
    <x v="23"/>
    <x v="2"/>
    <x v="24"/>
    <x v="0"/>
    <n v="8.3875500000000009"/>
    <n v="4.8204000000000002"/>
    <n v="3.5671500000000007"/>
  </r>
  <r>
    <x v="0"/>
    <x v="0"/>
    <x v="23"/>
    <x v="2"/>
    <x v="25"/>
    <x v="1"/>
    <n v="13.167000000000002"/>
    <n v="6.5611000000000006"/>
    <n v="6.605900000000001"/>
  </r>
  <r>
    <x v="0"/>
    <x v="0"/>
    <x v="23"/>
    <x v="2"/>
    <x v="26"/>
    <x v="2"/>
    <n v="13.9536"/>
    <n v="9.5583999999999989"/>
    <n v="4.3952000000000009"/>
  </r>
  <r>
    <x v="0"/>
    <x v="0"/>
    <x v="23"/>
    <x v="2"/>
    <x v="27"/>
    <x v="3"/>
    <n v="10.5336"/>
    <n v="7.4263000000000003"/>
    <n v="3.1072999999999995"/>
  </r>
  <r>
    <x v="0"/>
    <x v="0"/>
    <x v="23"/>
    <x v="2"/>
    <x v="28"/>
    <x v="4"/>
    <n v="8.6183999999999994"/>
    <n v="6.6126000000000005"/>
    <n v="2.0057999999999989"/>
  </r>
  <r>
    <x v="0"/>
    <x v="0"/>
    <x v="23"/>
    <x v="2"/>
    <x v="29"/>
    <x v="5"/>
    <n v="13.00455"/>
    <n v="5.4229500000000002"/>
    <n v="7.5815999999999999"/>
  </r>
  <r>
    <x v="0"/>
    <x v="0"/>
    <x v="23"/>
    <x v="2"/>
    <x v="30"/>
    <x v="6"/>
    <n v="5.7455999999999996"/>
    <n v="4.5320000000000009"/>
    <n v="1.2135999999999987"/>
  </r>
  <r>
    <x v="0"/>
    <x v="0"/>
    <x v="23"/>
    <x v="2"/>
    <x v="31"/>
    <x v="7"/>
    <n v="8.464500000000001"/>
    <n v="4.5423"/>
    <n v="3.922200000000001"/>
  </r>
  <r>
    <x v="0"/>
    <x v="0"/>
    <x v="23"/>
    <x v="2"/>
    <x v="32"/>
    <x v="8"/>
    <n v="7.6950000000000012"/>
    <n v="5.9740000000000002"/>
    <n v="1.721000000000001"/>
  </r>
  <r>
    <x v="0"/>
    <x v="0"/>
    <x v="23"/>
    <x v="2"/>
    <x v="33"/>
    <x v="9"/>
    <n v="11.97"/>
    <n v="6.1284999999999998"/>
    <n v="5.8415000000000008"/>
  </r>
  <r>
    <x v="0"/>
    <x v="0"/>
    <x v="23"/>
    <x v="2"/>
    <x v="34"/>
    <x v="10"/>
    <n v="10.8927"/>
    <n v="6.7619500000000006"/>
    <n v="4.130749999999999"/>
  </r>
  <r>
    <x v="0"/>
    <x v="0"/>
    <x v="23"/>
    <x v="2"/>
    <x v="35"/>
    <x v="11"/>
    <n v="9.5418000000000003"/>
    <n v="6.4272"/>
    <n v="3.1146000000000003"/>
  </r>
  <r>
    <x v="0"/>
    <x v="0"/>
    <x v="23"/>
    <x v="3"/>
    <x v="24"/>
    <x v="0"/>
    <n v="15.712199999999999"/>
    <n v="8.8308"/>
    <n v="6.8813999999999993"/>
  </r>
  <r>
    <x v="0"/>
    <x v="0"/>
    <x v="23"/>
    <x v="3"/>
    <x v="25"/>
    <x v="1"/>
    <n v="23.5886"/>
    <n v="16.858800000000002"/>
    <n v="6.7297999999999973"/>
  </r>
  <r>
    <x v="0"/>
    <x v="0"/>
    <x v="23"/>
    <x v="3"/>
    <x v="26"/>
    <x v="2"/>
    <n v="33.129600000000003"/>
    <n v="21.229599999999998"/>
    <n v="11.900000000000006"/>
  </r>
  <r>
    <x v="0"/>
    <x v="0"/>
    <x v="23"/>
    <x v="3"/>
    <x v="27"/>
    <x v="3"/>
    <n v="24.157"/>
    <n v="14.829500000000001"/>
    <n v="9.3274999999999988"/>
  </r>
  <r>
    <x v="0"/>
    <x v="0"/>
    <x v="23"/>
    <x v="3"/>
    <x v="28"/>
    <x v="4"/>
    <n v="27.526799999999998"/>
    <n v="16.056000000000001"/>
    <n v="11.470799999999997"/>
  </r>
  <r>
    <x v="0"/>
    <x v="0"/>
    <x v="23"/>
    <x v="3"/>
    <x v="29"/>
    <x v="5"/>
    <n v="31.4041"/>
    <n v="14.784900000000002"/>
    <n v="16.619199999999999"/>
  </r>
  <r>
    <x v="0"/>
    <x v="0"/>
    <x v="23"/>
    <x v="3"/>
    <x v="30"/>
    <x v="6"/>
    <n v="15.915200000000002"/>
    <n v="8.1172000000000004"/>
    <n v="7.7980000000000018"/>
  </r>
  <r>
    <x v="0"/>
    <x v="0"/>
    <x v="23"/>
    <x v="3"/>
    <x v="31"/>
    <x v="7"/>
    <n v="21.741299999999999"/>
    <n v="8.2286999999999999"/>
    <n v="13.512599999999999"/>
  </r>
  <r>
    <x v="0"/>
    <x v="0"/>
    <x v="23"/>
    <x v="3"/>
    <x v="32"/>
    <x v="8"/>
    <n v="18.473000000000003"/>
    <n v="10.592499999999999"/>
    <n v="7.8805000000000032"/>
  </r>
  <r>
    <x v="0"/>
    <x v="0"/>
    <x v="23"/>
    <x v="3"/>
    <x v="33"/>
    <x v="9"/>
    <n v="27.851600000000001"/>
    <n v="13.424600000000002"/>
    <n v="14.427"/>
  </r>
  <r>
    <x v="0"/>
    <x v="0"/>
    <x v="23"/>
    <x v="3"/>
    <x v="34"/>
    <x v="10"/>
    <n v="28.501200000000001"/>
    <n v="14.784900000000002"/>
    <n v="13.716299999999999"/>
  </r>
  <r>
    <x v="0"/>
    <x v="0"/>
    <x v="23"/>
    <x v="3"/>
    <x v="35"/>
    <x v="11"/>
    <n v="26.308800000000002"/>
    <n v="14.049000000000001"/>
    <n v="12.2598"/>
  </r>
  <r>
    <x v="0"/>
    <x v="0"/>
    <x v="23"/>
    <x v="4"/>
    <x v="24"/>
    <x v="0"/>
    <n v="15.819750000000003"/>
    <n v="14.58405"/>
    <n v="1.2357000000000031"/>
  </r>
  <r>
    <x v="0"/>
    <x v="0"/>
    <x v="23"/>
    <x v="4"/>
    <x v="25"/>
    <x v="1"/>
    <n v="31.244499999999999"/>
    <n v="16.869299999999999"/>
    <n v="14.3752"/>
  </r>
  <r>
    <x v="0"/>
    <x v="0"/>
    <x v="23"/>
    <x v="4"/>
    <x v="26"/>
    <x v="2"/>
    <n v="28.124000000000002"/>
    <n v="24.819200000000002"/>
    <n v="3.3048000000000002"/>
  </r>
  <r>
    <x v="0"/>
    <x v="0"/>
    <x v="23"/>
    <x v="4"/>
    <x v="27"/>
    <x v="3"/>
    <n v="29.862000000000005"/>
    <n v="21.522900000000003"/>
    <n v="8.339100000000002"/>
  </r>
  <r>
    <x v="0"/>
    <x v="0"/>
    <x v="23"/>
    <x v="4"/>
    <x v="28"/>
    <x v="4"/>
    <n v="26.544"/>
    <n v="13.960800000000001"/>
    <n v="12.5832"/>
  </r>
  <r>
    <x v="0"/>
    <x v="0"/>
    <x v="23"/>
    <x v="4"/>
    <x v="29"/>
    <x v="5"/>
    <n v="27.985750000000003"/>
    <n v="14.58405"/>
    <n v="13.401700000000003"/>
  </r>
  <r>
    <x v="0"/>
    <x v="0"/>
    <x v="23"/>
    <x v="4"/>
    <x v="30"/>
    <x v="6"/>
    <n v="16.274000000000001"/>
    <n v="12.741999999999999"/>
    <n v="3.5320000000000018"/>
  </r>
  <r>
    <x v="0"/>
    <x v="0"/>
    <x v="23"/>
    <x v="4"/>
    <x v="31"/>
    <x v="7"/>
    <n v="14.397750000000002"/>
    <n v="11.9664"/>
    <n v="2.4313500000000019"/>
  </r>
  <r>
    <x v="0"/>
    <x v="0"/>
    <x v="23"/>
    <x v="4"/>
    <x v="32"/>
    <x v="8"/>
    <n v="18.3675"/>
    <n v="11.356999999999999"/>
    <n v="7.0105000000000004"/>
  </r>
  <r>
    <x v="0"/>
    <x v="0"/>
    <x v="23"/>
    <x v="4"/>
    <x v="33"/>
    <x v="9"/>
    <n v="32.350500000000004"/>
    <n v="15.705900000000002"/>
    <n v="16.644600000000004"/>
  </r>
  <r>
    <x v="0"/>
    <x v="0"/>
    <x v="23"/>
    <x v="4"/>
    <x v="34"/>
    <x v="10"/>
    <n v="21.31025"/>
    <n v="16.204499999999999"/>
    <n v="5.1057500000000005"/>
  </r>
  <r>
    <x v="0"/>
    <x v="0"/>
    <x v="23"/>
    <x v="4"/>
    <x v="35"/>
    <x v="11"/>
    <n v="19.670999999999999"/>
    <n v="19.611599999999999"/>
    <n v="5.9400000000000119E-2"/>
  </r>
  <r>
    <x v="0"/>
    <x v="0"/>
    <x v="23"/>
    <x v="5"/>
    <x v="24"/>
    <x v="0"/>
    <n v="5.4468000000000005"/>
    <n v="3.3660000000000001"/>
    <n v="2.0808000000000004"/>
  </r>
  <r>
    <x v="0"/>
    <x v="0"/>
    <x v="23"/>
    <x v="5"/>
    <x v="25"/>
    <x v="1"/>
    <n v="9.3295999999999992"/>
    <n v="6.2831999999999999"/>
    <n v="3.0463999999999993"/>
  </r>
  <r>
    <x v="0"/>
    <x v="0"/>
    <x v="23"/>
    <x v="5"/>
    <x v="26"/>
    <x v="2"/>
    <n v="10.009600000000001"/>
    <n v="5.7024000000000008"/>
    <n v="4.3071999999999999"/>
  </r>
  <r>
    <x v="0"/>
    <x v="0"/>
    <x v="23"/>
    <x v="5"/>
    <x v="27"/>
    <x v="3"/>
    <n v="8.3775999999999993"/>
    <n v="6.6528000000000009"/>
    <n v="1.7247999999999983"/>
  </r>
  <r>
    <x v="0"/>
    <x v="0"/>
    <x v="23"/>
    <x v="5"/>
    <x v="28"/>
    <x v="4"/>
    <n v="7.9968000000000004"/>
    <n v="6.2304000000000004"/>
    <n v="1.7664"/>
  </r>
  <r>
    <x v="0"/>
    <x v="0"/>
    <x v="23"/>
    <x v="5"/>
    <x v="29"/>
    <x v="5"/>
    <n v="8.1327999999999996"/>
    <n v="5.72"/>
    <n v="2.4127999999999998"/>
  </r>
  <r>
    <x v="0"/>
    <x v="0"/>
    <x v="23"/>
    <x v="5"/>
    <x v="30"/>
    <x v="6"/>
    <n v="5.5488000000000008"/>
    <n v="3.7664000000000004"/>
    <n v="1.7824000000000004"/>
  </r>
  <r>
    <x v="0"/>
    <x v="0"/>
    <x v="23"/>
    <x v="5"/>
    <x v="31"/>
    <x v="7"/>
    <n v="4.8960000000000008"/>
    <n v="4.1580000000000004"/>
    <n v="0.73800000000000043"/>
  </r>
  <r>
    <x v="0"/>
    <x v="0"/>
    <x v="23"/>
    <x v="5"/>
    <x v="32"/>
    <x v="8"/>
    <n v="6.8679999999999994"/>
    <n v="4.18"/>
    <n v="2.6879999999999997"/>
  </r>
  <r>
    <x v="0"/>
    <x v="0"/>
    <x v="23"/>
    <x v="5"/>
    <x v="33"/>
    <x v="9"/>
    <n v="11.233599999999999"/>
    <n v="6.3448000000000002"/>
    <n v="4.8887999999999989"/>
  </r>
  <r>
    <x v="0"/>
    <x v="0"/>
    <x v="23"/>
    <x v="5"/>
    <x v="34"/>
    <x v="10"/>
    <n v="7.6023999999999994"/>
    <n v="6.8067999999999991"/>
    <n v="0.79560000000000031"/>
  </r>
  <r>
    <x v="0"/>
    <x v="0"/>
    <x v="23"/>
    <x v="5"/>
    <x v="35"/>
    <x v="11"/>
    <n v="7.8335999999999997"/>
    <n v="4.5936000000000003"/>
    <n v="3.2399999999999993"/>
  </r>
  <r>
    <x v="0"/>
    <x v="0"/>
    <x v="23"/>
    <x v="6"/>
    <x v="24"/>
    <x v="0"/>
    <n v="1.026"/>
    <n v="0.31185000000000002"/>
    <n v="0.71415000000000006"/>
  </r>
  <r>
    <x v="0"/>
    <x v="0"/>
    <x v="23"/>
    <x v="6"/>
    <x v="25"/>
    <x v="1"/>
    <n v="1.5959999999999999"/>
    <n v="0.58309999999999995"/>
    <n v="1.0128999999999999"/>
  </r>
  <r>
    <x v="0"/>
    <x v="0"/>
    <x v="23"/>
    <x v="6"/>
    <x v="26"/>
    <x v="2"/>
    <n v="1.6896"/>
    <n v="0.64960000000000007"/>
    <n v="1.04"/>
  </r>
  <r>
    <x v="0"/>
    <x v="0"/>
    <x v="23"/>
    <x v="6"/>
    <x v="27"/>
    <x v="3"/>
    <n v="1.6127999999999998"/>
    <n v="0.51449999999999996"/>
    <n v="1.0982999999999998"/>
  </r>
  <r>
    <x v="0"/>
    <x v="0"/>
    <x v="23"/>
    <x v="6"/>
    <x v="28"/>
    <x v="4"/>
    <n v="1.1519999999999999"/>
    <n v="0.35279999999999995"/>
    <n v="0.79919999999999991"/>
  </r>
  <r>
    <x v="0"/>
    <x v="0"/>
    <x v="23"/>
    <x v="6"/>
    <x v="29"/>
    <x v="5"/>
    <n v="1.4196000000000002"/>
    <n v="0.45500000000000002"/>
    <n v="0.96460000000000012"/>
  </r>
  <r>
    <x v="0"/>
    <x v="0"/>
    <x v="23"/>
    <x v="6"/>
    <x v="30"/>
    <x v="6"/>
    <n v="0.81599999999999995"/>
    <n v="0.29400000000000004"/>
    <n v="0.52199999999999991"/>
  </r>
  <r>
    <x v="0"/>
    <x v="0"/>
    <x v="23"/>
    <x v="6"/>
    <x v="31"/>
    <x v="7"/>
    <n v="0.95040000000000002"/>
    <n v="0.31185000000000002"/>
    <n v="0.63854999999999995"/>
  </r>
  <r>
    <x v="0"/>
    <x v="0"/>
    <x v="23"/>
    <x v="6"/>
    <x v="32"/>
    <x v="8"/>
    <n v="1.1399999999999999"/>
    <n v="0.41650000000000004"/>
    <n v="0.72349999999999981"/>
  </r>
  <r>
    <x v="0"/>
    <x v="0"/>
    <x v="23"/>
    <x v="6"/>
    <x v="33"/>
    <x v="9"/>
    <n v="1.9319999999999997"/>
    <n v="0.57819999999999994"/>
    <n v="1.3537999999999997"/>
  </r>
  <r>
    <x v="0"/>
    <x v="0"/>
    <x v="23"/>
    <x v="6"/>
    <x v="34"/>
    <x v="10"/>
    <n v="1.2636000000000001"/>
    <n v="0.38674999999999998"/>
    <n v="0.87685000000000013"/>
  </r>
  <r>
    <x v="0"/>
    <x v="0"/>
    <x v="23"/>
    <x v="6"/>
    <x v="35"/>
    <x v="11"/>
    <n v="1.3967999999999998"/>
    <n v="0.45780000000000004"/>
    <n v="0.93899999999999983"/>
  </r>
  <r>
    <x v="0"/>
    <x v="0"/>
    <x v="23"/>
    <x v="6"/>
    <x v="24"/>
    <x v="0"/>
    <n v="0.82620000000000005"/>
    <n v="0.30509999999999998"/>
    <n v="0.52110000000000012"/>
  </r>
  <r>
    <x v="0"/>
    <x v="0"/>
    <x v="23"/>
    <x v="6"/>
    <x v="25"/>
    <x v="1"/>
    <n v="1.3608"/>
    <n v="0.4662"/>
    <n v="0.89460000000000006"/>
  </r>
  <r>
    <x v="0"/>
    <x v="0"/>
    <x v="23"/>
    <x v="6"/>
    <x v="26"/>
    <x v="2"/>
    <n v="1.3391999999999999"/>
    <n v="0.47519999999999996"/>
    <n v="0.86399999999999999"/>
  </r>
  <r>
    <x v="0"/>
    <x v="0"/>
    <x v="23"/>
    <x v="6"/>
    <x v="27"/>
    <x v="3"/>
    <n v="1.008"/>
    <n v="0.46200000000000002"/>
    <n v="0.54600000000000004"/>
  </r>
  <r>
    <x v="0"/>
    <x v="0"/>
    <x v="23"/>
    <x v="6"/>
    <x v="28"/>
    <x v="4"/>
    <n v="1.2527999999999999"/>
    <n v="0.29160000000000003"/>
    <n v="0.96119999999999983"/>
  </r>
  <r>
    <x v="0"/>
    <x v="0"/>
    <x v="23"/>
    <x v="6"/>
    <x v="29"/>
    <x v="5"/>
    <n v="1.2402"/>
    <n v="0.31979999999999997"/>
    <n v="0.9204"/>
  </r>
  <r>
    <x v="0"/>
    <x v="0"/>
    <x v="23"/>
    <x v="6"/>
    <x v="30"/>
    <x v="6"/>
    <n v="0.77760000000000007"/>
    <n v="0.23519999999999999"/>
    <n v="0.5424000000000001"/>
  </r>
  <r>
    <x v="0"/>
    <x v="0"/>
    <x v="23"/>
    <x v="6"/>
    <x v="31"/>
    <x v="7"/>
    <n v="0.77760000000000007"/>
    <n v="0.22950000000000001"/>
    <n v="0.54810000000000003"/>
  </r>
  <r>
    <x v="0"/>
    <x v="0"/>
    <x v="23"/>
    <x v="6"/>
    <x v="32"/>
    <x v="8"/>
    <n v="1.0169999999999999"/>
    <n v="0.33600000000000002"/>
    <n v="0.68099999999999983"/>
  </r>
  <r>
    <x v="0"/>
    <x v="0"/>
    <x v="23"/>
    <x v="6"/>
    <x v="33"/>
    <x v="9"/>
    <n v="1.1466000000000001"/>
    <n v="0.40319999999999995"/>
    <n v="0.74340000000000006"/>
  </r>
  <r>
    <x v="0"/>
    <x v="0"/>
    <x v="23"/>
    <x v="6"/>
    <x v="34"/>
    <x v="10"/>
    <n v="1.17"/>
    <n v="0.31200000000000006"/>
    <n v="0.85799999999999987"/>
  </r>
  <r>
    <x v="0"/>
    <x v="0"/>
    <x v="23"/>
    <x v="6"/>
    <x v="35"/>
    <x v="11"/>
    <n v="1.2096000000000002"/>
    <n v="0.42479999999999996"/>
    <n v="0.78480000000000028"/>
  </r>
  <r>
    <x v="0"/>
    <x v="0"/>
    <x v="23"/>
    <x v="6"/>
    <x v="24"/>
    <x v="0"/>
    <n v="8.2799999999999999E-2"/>
    <n v="5.04E-2"/>
    <n v="3.2399999999999998E-2"/>
  </r>
  <r>
    <x v="0"/>
    <x v="0"/>
    <x v="23"/>
    <x v="6"/>
    <x v="25"/>
    <x v="1"/>
    <n v="0.161"/>
    <n v="8.1200000000000008E-2"/>
    <n v="7.9799999999999996E-2"/>
  </r>
  <r>
    <x v="0"/>
    <x v="0"/>
    <x v="23"/>
    <x v="6"/>
    <x v="26"/>
    <x v="2"/>
    <n v="0.18079999999999999"/>
    <n v="8.8800000000000004E-2"/>
    <n v="9.1999999999999985E-2"/>
  </r>
  <r>
    <x v="0"/>
    <x v="0"/>
    <x v="23"/>
    <x v="6"/>
    <x v="27"/>
    <x v="3"/>
    <n v="0.14980000000000002"/>
    <n v="7.9100000000000004E-2"/>
    <n v="7.0700000000000013E-2"/>
  </r>
  <r>
    <x v="0"/>
    <x v="0"/>
    <x v="23"/>
    <x v="6"/>
    <x v="28"/>
    <x v="4"/>
    <n v="9.8399999999999987E-2"/>
    <n v="6.7799999999999985E-2"/>
    <n v="3.0600000000000002E-2"/>
  </r>
  <r>
    <x v="0"/>
    <x v="0"/>
    <x v="23"/>
    <x v="6"/>
    <x v="29"/>
    <x v="5"/>
    <n v="0.14170000000000002"/>
    <n v="6.9550000000000001E-2"/>
    <n v="7.215000000000002E-2"/>
  </r>
  <r>
    <x v="0"/>
    <x v="0"/>
    <x v="23"/>
    <x v="6"/>
    <x v="30"/>
    <x v="6"/>
    <n v="8.8800000000000004E-2"/>
    <n v="4.3600000000000007E-2"/>
    <n v="4.5199999999999997E-2"/>
  </r>
  <r>
    <x v="0"/>
    <x v="0"/>
    <x v="23"/>
    <x v="6"/>
    <x v="31"/>
    <x v="7"/>
    <n v="9.1799999999999993E-2"/>
    <n v="4.3199999999999995E-2"/>
    <n v="4.8599999999999997E-2"/>
  </r>
  <r>
    <x v="0"/>
    <x v="0"/>
    <x v="23"/>
    <x v="6"/>
    <x v="32"/>
    <x v="8"/>
    <n v="0.11100000000000002"/>
    <n v="5.9499999999999997E-2"/>
    <n v="5.1500000000000018E-2"/>
  </r>
  <r>
    <x v="0"/>
    <x v="0"/>
    <x v="23"/>
    <x v="6"/>
    <x v="33"/>
    <x v="9"/>
    <n v="0.15260000000000001"/>
    <n v="5.8800000000000005E-2"/>
    <n v="9.3800000000000008E-2"/>
  </r>
  <r>
    <x v="0"/>
    <x v="0"/>
    <x v="23"/>
    <x v="6"/>
    <x v="34"/>
    <x v="10"/>
    <n v="0.11960000000000001"/>
    <n v="5.8500000000000003E-2"/>
    <n v="6.1100000000000008E-2"/>
  </r>
  <r>
    <x v="0"/>
    <x v="0"/>
    <x v="23"/>
    <x v="6"/>
    <x v="35"/>
    <x v="11"/>
    <n v="0.13440000000000002"/>
    <n v="5.5800000000000002E-2"/>
    <n v="7.8600000000000017E-2"/>
  </r>
  <r>
    <x v="0"/>
    <x v="0"/>
    <x v="23"/>
    <x v="6"/>
    <x v="24"/>
    <x v="0"/>
    <n v="1.4580000000000002"/>
    <n v="0.82079999999999986"/>
    <n v="0.63720000000000032"/>
  </r>
  <r>
    <x v="0"/>
    <x v="0"/>
    <x v="23"/>
    <x v="6"/>
    <x v="25"/>
    <x v="1"/>
    <n v="2.9987999999999997"/>
    <n v="1.1200000000000001"/>
    <n v="1.8787999999999996"/>
  </r>
  <r>
    <x v="0"/>
    <x v="0"/>
    <x v="23"/>
    <x v="6"/>
    <x v="26"/>
    <x v="2"/>
    <n v="3.1680000000000001"/>
    <n v="1.216"/>
    <n v="1.9520000000000002"/>
  </r>
  <r>
    <x v="0"/>
    <x v="0"/>
    <x v="23"/>
    <x v="6"/>
    <x v="27"/>
    <x v="3"/>
    <n v="2.0663999999999998"/>
    <n v="1.1424000000000001"/>
    <n v="0.92399999999999971"/>
  </r>
  <r>
    <x v="0"/>
    <x v="0"/>
    <x v="23"/>
    <x v="6"/>
    <x v="28"/>
    <x v="4"/>
    <n v="2.5920000000000001"/>
    <n v="1.1519999999999999"/>
    <n v="1.4400000000000002"/>
  </r>
  <r>
    <x v="0"/>
    <x v="0"/>
    <x v="23"/>
    <x v="6"/>
    <x v="29"/>
    <x v="5"/>
    <n v="1.9421999999999997"/>
    <n v="0.84240000000000004"/>
    <n v="1.0997999999999997"/>
  </r>
  <r>
    <x v="0"/>
    <x v="0"/>
    <x v="23"/>
    <x v="6"/>
    <x v="30"/>
    <x v="6"/>
    <n v="1.4687999999999999"/>
    <n v="0.61439999999999995"/>
    <n v="0.85439999999999994"/>
  </r>
  <r>
    <x v="0"/>
    <x v="0"/>
    <x v="23"/>
    <x v="6"/>
    <x v="31"/>
    <x v="7"/>
    <n v="1.62"/>
    <n v="0.6048"/>
    <n v="1.0152000000000001"/>
  </r>
  <r>
    <x v="0"/>
    <x v="0"/>
    <x v="23"/>
    <x v="6"/>
    <x v="32"/>
    <x v="8"/>
    <n v="1.5660000000000001"/>
    <n v="0.91199999999999992"/>
    <n v="0.65400000000000014"/>
  </r>
  <r>
    <x v="0"/>
    <x v="0"/>
    <x v="23"/>
    <x v="6"/>
    <x v="33"/>
    <x v="9"/>
    <n v="2.8224000000000005"/>
    <n v="1.1536000000000002"/>
    <n v="1.6688000000000003"/>
  </r>
  <r>
    <x v="0"/>
    <x v="0"/>
    <x v="23"/>
    <x v="6"/>
    <x v="34"/>
    <x v="10"/>
    <n v="2.7611999999999997"/>
    <n v="0.86319999999999997"/>
    <n v="1.8979999999999997"/>
  </r>
  <r>
    <x v="0"/>
    <x v="0"/>
    <x v="23"/>
    <x v="6"/>
    <x v="35"/>
    <x v="11"/>
    <n v="1.8792000000000002"/>
    <n v="0.93119999999999992"/>
    <n v="0.94800000000000029"/>
  </r>
  <r>
    <x v="0"/>
    <x v="0"/>
    <x v="23"/>
    <x v="6"/>
    <x v="24"/>
    <x v="0"/>
    <n v="1.6524000000000001"/>
    <n v="0.59940000000000004"/>
    <n v="1.0529999999999999"/>
  </r>
  <r>
    <x v="0"/>
    <x v="0"/>
    <x v="23"/>
    <x v="6"/>
    <x v="25"/>
    <x v="1"/>
    <n v="2.2680000000000002"/>
    <n v="0.72239999999999993"/>
    <n v="1.5456000000000003"/>
  </r>
  <r>
    <x v="0"/>
    <x v="0"/>
    <x v="23"/>
    <x v="6"/>
    <x v="26"/>
    <x v="2"/>
    <n v="3.3695999999999997"/>
    <n v="0.88319999999999999"/>
    <n v="2.4863999999999997"/>
  </r>
  <r>
    <x v="0"/>
    <x v="0"/>
    <x v="23"/>
    <x v="6"/>
    <x v="27"/>
    <x v="3"/>
    <n v="2.3687999999999998"/>
    <n v="0.91560000000000008"/>
    <n v="1.4531999999999998"/>
  </r>
  <r>
    <x v="0"/>
    <x v="0"/>
    <x v="23"/>
    <x v="6"/>
    <x v="28"/>
    <x v="4"/>
    <n v="1.8144"/>
    <n v="0.79920000000000002"/>
    <n v="1.0152000000000001"/>
  </r>
  <r>
    <x v="0"/>
    <x v="0"/>
    <x v="23"/>
    <x v="6"/>
    <x v="29"/>
    <x v="5"/>
    <n v="2.5739999999999998"/>
    <n v="0.75660000000000005"/>
    <n v="1.8173999999999997"/>
  </r>
  <r>
    <x v="0"/>
    <x v="0"/>
    <x v="23"/>
    <x v="6"/>
    <x v="30"/>
    <x v="6"/>
    <n v="1.5840000000000001"/>
    <n v="0.44159999999999999"/>
    <n v="1.1424000000000001"/>
  </r>
  <r>
    <x v="0"/>
    <x v="0"/>
    <x v="23"/>
    <x v="6"/>
    <x v="31"/>
    <x v="7"/>
    <n v="1.5227999999999999"/>
    <n v="0.63180000000000003"/>
    <n v="0.8909999999999999"/>
  </r>
  <r>
    <x v="0"/>
    <x v="0"/>
    <x v="23"/>
    <x v="6"/>
    <x v="32"/>
    <x v="8"/>
    <n v="1.8180000000000001"/>
    <n v="0.66600000000000004"/>
    <n v="1.1520000000000001"/>
  </r>
  <r>
    <x v="0"/>
    <x v="0"/>
    <x v="23"/>
    <x v="6"/>
    <x v="33"/>
    <x v="9"/>
    <n v="2.3184"/>
    <n v="0.92400000000000004"/>
    <n v="1.3944000000000001"/>
  </r>
  <r>
    <x v="0"/>
    <x v="0"/>
    <x v="23"/>
    <x v="6"/>
    <x v="34"/>
    <x v="10"/>
    <n v="1.9187999999999998"/>
    <n v="0.81120000000000003"/>
    <n v="1.1075999999999997"/>
  </r>
  <r>
    <x v="0"/>
    <x v="0"/>
    <x v="23"/>
    <x v="6"/>
    <x v="35"/>
    <x v="11"/>
    <n v="1.8360000000000001"/>
    <n v="0.83519999999999994"/>
    <n v="1.0008000000000001"/>
  </r>
  <r>
    <x v="0"/>
    <x v="0"/>
    <x v="23"/>
    <x v="6"/>
    <x v="24"/>
    <x v="0"/>
    <n v="0.76949999999999996"/>
    <n v="0.29700000000000004"/>
    <n v="0.47249999999999992"/>
  </r>
  <r>
    <x v="0"/>
    <x v="0"/>
    <x v="23"/>
    <x v="6"/>
    <x v="25"/>
    <x v="1"/>
    <n v="1.0710000000000002"/>
    <n v="0.47459999999999991"/>
    <n v="0.59640000000000026"/>
  </r>
  <r>
    <x v="0"/>
    <x v="0"/>
    <x v="23"/>
    <x v="6"/>
    <x v="26"/>
    <x v="2"/>
    <n v="1.272"/>
    <n v="0.53760000000000008"/>
    <n v="0.73439999999999994"/>
  </r>
  <r>
    <x v="0"/>
    <x v="0"/>
    <x v="23"/>
    <x v="6"/>
    <x v="27"/>
    <x v="3"/>
    <n v="1.1445000000000001"/>
    <n v="0.48719999999999997"/>
    <n v="0.65730000000000011"/>
  </r>
  <r>
    <x v="0"/>
    <x v="0"/>
    <x v="23"/>
    <x v="6"/>
    <x v="28"/>
    <x v="4"/>
    <n v="0.94500000000000006"/>
    <n v="0.42479999999999996"/>
    <n v="0.52020000000000011"/>
  </r>
  <r>
    <x v="0"/>
    <x v="0"/>
    <x v="23"/>
    <x v="6"/>
    <x v="29"/>
    <x v="5"/>
    <n v="0.83850000000000002"/>
    <n v="0.44849999999999995"/>
    <n v="0.39000000000000007"/>
  </r>
  <r>
    <x v="0"/>
    <x v="0"/>
    <x v="23"/>
    <x v="6"/>
    <x v="30"/>
    <x v="6"/>
    <n v="0.52200000000000002"/>
    <n v="0.20399999999999999"/>
    <n v="0.31800000000000006"/>
  </r>
  <r>
    <x v="0"/>
    <x v="0"/>
    <x v="23"/>
    <x v="6"/>
    <x v="31"/>
    <x v="7"/>
    <n v="0.54"/>
    <n v="0.2268"/>
    <n v="0.31320000000000003"/>
  </r>
  <r>
    <x v="0"/>
    <x v="0"/>
    <x v="23"/>
    <x v="6"/>
    <x v="32"/>
    <x v="8"/>
    <n v="0.84749999999999992"/>
    <n v="0.26700000000000002"/>
    <n v="0.5804999999999999"/>
  </r>
  <r>
    <x v="0"/>
    <x v="0"/>
    <x v="23"/>
    <x v="6"/>
    <x v="33"/>
    <x v="9"/>
    <n v="1.2284999999999999"/>
    <n v="0.3654"/>
    <n v="0.86309999999999998"/>
  </r>
  <r>
    <x v="0"/>
    <x v="0"/>
    <x v="23"/>
    <x v="6"/>
    <x v="34"/>
    <x v="10"/>
    <n v="1.1504999999999999"/>
    <n v="0.3705"/>
    <n v="0.7799999999999998"/>
  </r>
  <r>
    <x v="0"/>
    <x v="0"/>
    <x v="23"/>
    <x v="6"/>
    <x v="35"/>
    <x v="11"/>
    <n v="0.95400000000000007"/>
    <n v="0.36719999999999997"/>
    <n v="0.5868000000000001"/>
  </r>
  <r>
    <x v="1"/>
    <x v="1"/>
    <x v="22"/>
    <x v="0"/>
    <x v="24"/>
    <x v="0"/>
    <n v="20.830949999999998"/>
    <n v="7.4412000000000011"/>
    <n v="13.389749999999996"/>
  </r>
  <r>
    <x v="1"/>
    <x v="1"/>
    <x v="22"/>
    <x v="0"/>
    <x v="25"/>
    <x v="1"/>
    <n v="23.4178"/>
    <n v="9.8279999999999994"/>
    <n v="13.5898"/>
  </r>
  <r>
    <x v="1"/>
    <x v="1"/>
    <x v="22"/>
    <x v="0"/>
    <x v="26"/>
    <x v="2"/>
    <n v="31.7424"/>
    <n v="10.608000000000001"/>
    <n v="21.134399999999999"/>
  </r>
  <r>
    <x v="1"/>
    <x v="1"/>
    <x v="22"/>
    <x v="0"/>
    <x v="27"/>
    <x v="3"/>
    <n v="31.042199999999998"/>
    <n v="10.4832"/>
    <n v="20.558999999999997"/>
  </r>
  <r>
    <x v="1"/>
    <x v="1"/>
    <x v="22"/>
    <x v="0"/>
    <x v="28"/>
    <x v="4"/>
    <n v="25.907400000000003"/>
    <n v="9.6408000000000005"/>
    <n v="16.266600000000004"/>
  </r>
  <r>
    <x v="1"/>
    <x v="1"/>
    <x v="22"/>
    <x v="0"/>
    <x v="29"/>
    <x v="5"/>
    <n v="23.767899999999997"/>
    <n v="9.6330000000000009"/>
    <n v="14.134899999999996"/>
  </r>
  <r>
    <x v="1"/>
    <x v="1"/>
    <x v="22"/>
    <x v="0"/>
    <x v="30"/>
    <x v="6"/>
    <n v="18.205199999999998"/>
    <n v="5.3040000000000003"/>
    <n v="12.901199999999998"/>
  </r>
  <r>
    <x v="1"/>
    <x v="1"/>
    <x v="22"/>
    <x v="0"/>
    <x v="31"/>
    <x v="7"/>
    <n v="20.480849999999997"/>
    <n v="6.9498000000000006"/>
    <n v="13.531049999999997"/>
  </r>
  <r>
    <x v="1"/>
    <x v="1"/>
    <x v="22"/>
    <x v="0"/>
    <x v="32"/>
    <x v="8"/>
    <n v="22.756499999999999"/>
    <n v="6.63"/>
    <n v="16.1265"/>
  </r>
  <r>
    <x v="1"/>
    <x v="1"/>
    <x v="22"/>
    <x v="0"/>
    <x v="33"/>
    <x v="9"/>
    <n v="32.403700000000001"/>
    <n v="8.8452000000000002"/>
    <n v="23.558500000000002"/>
  </r>
  <r>
    <x v="1"/>
    <x v="1"/>
    <x v="22"/>
    <x v="0"/>
    <x v="34"/>
    <x v="10"/>
    <n v="21.745100000000001"/>
    <n v="11.356800000000002"/>
    <n v="10.388299999999999"/>
  </r>
  <r>
    <x v="1"/>
    <x v="1"/>
    <x v="22"/>
    <x v="0"/>
    <x v="35"/>
    <x v="11"/>
    <n v="27.307799999999997"/>
    <n v="9.5472000000000001"/>
    <n v="17.760599999999997"/>
  </r>
  <r>
    <x v="1"/>
    <x v="1"/>
    <x v="22"/>
    <x v="1"/>
    <x v="24"/>
    <x v="0"/>
    <n v="8.5657500000000013"/>
    <n v="9.1368000000000009"/>
    <n v="-0.57104999999999961"/>
  </r>
  <r>
    <x v="1"/>
    <x v="1"/>
    <x v="22"/>
    <x v="1"/>
    <x v="25"/>
    <x v="1"/>
    <n v="13.982499999999998"/>
    <n v="10.7912"/>
    <n v="3.1912999999999982"/>
  </r>
  <r>
    <x v="1"/>
    <x v="1"/>
    <x v="22"/>
    <x v="1"/>
    <x v="26"/>
    <x v="2"/>
    <n v="18.236000000000001"/>
    <n v="17.747199999999999"/>
    <n v="0.48880000000000123"/>
  </r>
  <r>
    <x v="1"/>
    <x v="1"/>
    <x v="22"/>
    <x v="1"/>
    <x v="27"/>
    <x v="3"/>
    <n v="15.956499999999998"/>
    <n v="11.449199999999999"/>
    <n v="4.507299999999999"/>
  </r>
  <r>
    <x v="1"/>
    <x v="1"/>
    <x v="22"/>
    <x v="1"/>
    <x v="28"/>
    <x v="4"/>
    <n v="15.087"/>
    <n v="10.828799999999999"/>
    <n v="4.2582000000000004"/>
  </r>
  <r>
    <x v="1"/>
    <x v="1"/>
    <x v="22"/>
    <x v="1"/>
    <x v="29"/>
    <x v="5"/>
    <n v="16.344250000000002"/>
    <n v="14.5418"/>
    <n v="1.8024500000000021"/>
  </r>
  <r>
    <x v="1"/>
    <x v="1"/>
    <x v="22"/>
    <x v="1"/>
    <x v="30"/>
    <x v="6"/>
    <n v="7.8959999999999999"/>
    <n v="6.2416"/>
    <n v="1.6543999999999999"/>
  </r>
  <r>
    <x v="1"/>
    <x v="1"/>
    <x v="22"/>
    <x v="1"/>
    <x v="31"/>
    <x v="7"/>
    <n v="11.738250000000003"/>
    <n v="10.067400000000001"/>
    <n v="1.6708500000000015"/>
  </r>
  <r>
    <x v="1"/>
    <x v="1"/>
    <x v="22"/>
    <x v="1"/>
    <x v="32"/>
    <x v="8"/>
    <n v="11.28"/>
    <n v="10.340000000000002"/>
    <n v="0.93999999999999773"/>
  </r>
  <r>
    <x v="1"/>
    <x v="1"/>
    <x v="22"/>
    <x v="1"/>
    <x v="33"/>
    <x v="9"/>
    <n v="13.653499999999999"/>
    <n v="12.501999999999999"/>
    <n v="1.1515000000000004"/>
  </r>
  <r>
    <x v="1"/>
    <x v="1"/>
    <x v="22"/>
    <x v="1"/>
    <x v="34"/>
    <x v="10"/>
    <n v="15.275"/>
    <n v="12.097800000000001"/>
    <n v="3.1771999999999991"/>
  </r>
  <r>
    <x v="1"/>
    <x v="1"/>
    <x v="22"/>
    <x v="1"/>
    <x v="35"/>
    <x v="11"/>
    <n v="16.215"/>
    <n v="13.084799999999998"/>
    <n v="3.1302000000000021"/>
  </r>
  <r>
    <x v="1"/>
    <x v="1"/>
    <x v="22"/>
    <x v="2"/>
    <x v="24"/>
    <x v="0"/>
    <n v="5.6592000000000002"/>
    <n v="2.9862000000000002"/>
    <n v="2.673"/>
  </r>
  <r>
    <x v="1"/>
    <x v="1"/>
    <x v="22"/>
    <x v="2"/>
    <x v="25"/>
    <x v="1"/>
    <n v="11.004"/>
    <n v="5.4194000000000004"/>
    <n v="5.5845999999999991"/>
  </r>
  <r>
    <x v="1"/>
    <x v="1"/>
    <x v="22"/>
    <x v="2"/>
    <x v="26"/>
    <x v="2"/>
    <n v="11.3184"/>
    <n v="6.9520000000000008"/>
    <n v="4.3663999999999996"/>
  </r>
  <r>
    <x v="1"/>
    <x v="1"/>
    <x v="22"/>
    <x v="2"/>
    <x v="27"/>
    <x v="3"/>
    <n v="8.3446999999999996"/>
    <n v="6.6360000000000001"/>
    <n v="1.7086999999999994"/>
  </r>
  <r>
    <x v="1"/>
    <x v="1"/>
    <x v="22"/>
    <x v="2"/>
    <x v="28"/>
    <x v="4"/>
    <n v="9.4320000000000004"/>
    <n v="5.261400000000001"/>
    <n v="4.1705999999999994"/>
  </r>
  <r>
    <x v="1"/>
    <x v="1"/>
    <x v="22"/>
    <x v="2"/>
    <x v="29"/>
    <x v="5"/>
    <n v="8.4298500000000001"/>
    <n v="4.8268999999999993"/>
    <n v="3.6029500000000008"/>
  </r>
  <r>
    <x v="1"/>
    <x v="1"/>
    <x v="22"/>
    <x v="2"/>
    <x v="30"/>
    <x v="6"/>
    <n v="4.3491999999999997"/>
    <n v="3.5392000000000006"/>
    <n v="0.80999999999999917"/>
  </r>
  <r>
    <x v="1"/>
    <x v="1"/>
    <x v="22"/>
    <x v="2"/>
    <x v="31"/>
    <x v="7"/>
    <n v="5.4234000000000009"/>
    <n v="4.01715"/>
    <n v="1.4062500000000009"/>
  </r>
  <r>
    <x v="1"/>
    <x v="1"/>
    <x v="22"/>
    <x v="2"/>
    <x v="32"/>
    <x v="8"/>
    <n v="6.681"/>
    <n v="4.1870000000000003"/>
    <n v="2.4939999999999998"/>
  </r>
  <r>
    <x v="1"/>
    <x v="1"/>
    <x v="22"/>
    <x v="2"/>
    <x v="33"/>
    <x v="9"/>
    <n v="7.9779"/>
    <n v="4.8664000000000005"/>
    <n v="3.1114999999999995"/>
  </r>
  <r>
    <x v="1"/>
    <x v="1"/>
    <x v="22"/>
    <x v="2"/>
    <x v="34"/>
    <x v="10"/>
    <n v="8.6001500000000011"/>
    <n v="5.0322999999999993"/>
    <n v="3.5678500000000017"/>
  </r>
  <r>
    <x v="1"/>
    <x v="1"/>
    <x v="22"/>
    <x v="2"/>
    <x v="35"/>
    <x v="11"/>
    <n v="6.3666000000000009"/>
    <n v="3.8394000000000004"/>
    <n v="2.5272000000000006"/>
  </r>
  <r>
    <x v="1"/>
    <x v="1"/>
    <x v="22"/>
    <x v="3"/>
    <x v="24"/>
    <x v="0"/>
    <n v="13.311000000000002"/>
    <n v="6.3360000000000003"/>
    <n v="6.9750000000000014"/>
  </r>
  <r>
    <x v="1"/>
    <x v="1"/>
    <x v="22"/>
    <x v="3"/>
    <x v="25"/>
    <x v="1"/>
    <n v="22.127000000000002"/>
    <n v="12.768000000000001"/>
    <n v="9.3590000000000018"/>
  </r>
  <r>
    <x v="1"/>
    <x v="1"/>
    <x v="22"/>
    <x v="3"/>
    <x v="26"/>
    <x v="2"/>
    <n v="20.184000000000001"/>
    <n v="11.520000000000001"/>
    <n v="8.6639999999999997"/>
  </r>
  <r>
    <x v="1"/>
    <x v="1"/>
    <x v="22"/>
    <x v="3"/>
    <x v="27"/>
    <x v="3"/>
    <n v="20.909000000000002"/>
    <n v="11.760000000000002"/>
    <n v="9.1490000000000009"/>
  </r>
  <r>
    <x v="1"/>
    <x v="1"/>
    <x v="22"/>
    <x v="3"/>
    <x v="28"/>
    <x v="4"/>
    <n v="16.878"/>
    <n v="10.847999999999999"/>
    <n v="6.0300000000000011"/>
  </r>
  <r>
    <x v="1"/>
    <x v="1"/>
    <x v="22"/>
    <x v="3"/>
    <x v="29"/>
    <x v="5"/>
    <n v="18.6615"/>
    <n v="11.959999999999999"/>
    <n v="6.7015000000000011"/>
  </r>
  <r>
    <x v="1"/>
    <x v="1"/>
    <x v="22"/>
    <x v="3"/>
    <x v="30"/>
    <x v="6"/>
    <n v="13.456"/>
    <n v="6.7200000000000006"/>
    <n v="6.7359999999999989"/>
  </r>
  <r>
    <x v="1"/>
    <x v="1"/>
    <x v="22"/>
    <x v="3"/>
    <x v="31"/>
    <x v="7"/>
    <n v="13.572000000000001"/>
    <n v="5.976"/>
    <n v="7.596000000000001"/>
  </r>
  <r>
    <x v="1"/>
    <x v="1"/>
    <x v="22"/>
    <x v="3"/>
    <x v="32"/>
    <x v="8"/>
    <n v="15.950000000000001"/>
    <n v="7.36"/>
    <n v="8.59"/>
  </r>
  <r>
    <x v="1"/>
    <x v="1"/>
    <x v="22"/>
    <x v="3"/>
    <x v="33"/>
    <x v="9"/>
    <n v="16.849"/>
    <n v="11.200000000000001"/>
    <n v="5.6489999999999991"/>
  </r>
  <r>
    <x v="1"/>
    <x v="1"/>
    <x v="22"/>
    <x v="3"/>
    <x v="34"/>
    <x v="10"/>
    <n v="20.735000000000003"/>
    <n v="9.152000000000001"/>
    <n v="11.583000000000002"/>
  </r>
  <r>
    <x v="1"/>
    <x v="1"/>
    <x v="22"/>
    <x v="3"/>
    <x v="35"/>
    <x v="11"/>
    <n v="20.358000000000001"/>
    <n v="8.3520000000000003"/>
    <n v="12.006"/>
  </r>
  <r>
    <x v="1"/>
    <x v="1"/>
    <x v="22"/>
    <x v="4"/>
    <x v="24"/>
    <x v="0"/>
    <n v="13.3857"/>
    <n v="9.9157499999999992"/>
    <n v="3.4699500000000008"/>
  </r>
  <r>
    <x v="1"/>
    <x v="1"/>
    <x v="22"/>
    <x v="4"/>
    <x v="25"/>
    <x v="1"/>
    <n v="16.151800000000001"/>
    <n v="13.240500000000001"/>
    <n v="2.9113000000000007"/>
  </r>
  <r>
    <x v="1"/>
    <x v="1"/>
    <x v="22"/>
    <x v="4"/>
    <x v="26"/>
    <x v="2"/>
    <n v="26.688000000000002"/>
    <n v="18.407999999999998"/>
    <n v="8.2800000000000047"/>
  </r>
  <r>
    <x v="1"/>
    <x v="1"/>
    <x v="22"/>
    <x v="4"/>
    <x v="27"/>
    <x v="3"/>
    <n v="17.319400000000002"/>
    <n v="13.103999999999999"/>
    <n v="4.2154000000000025"/>
  </r>
  <r>
    <x v="1"/>
    <x v="1"/>
    <x v="22"/>
    <x v="4"/>
    <x v="28"/>
    <x v="4"/>
    <n v="14.5116"/>
    <n v="11.700000000000001"/>
    <n v="2.8115999999999985"/>
  </r>
  <r>
    <x v="1"/>
    <x v="1"/>
    <x v="22"/>
    <x v="4"/>
    <x v="29"/>
    <x v="5"/>
    <n v="15.9016"/>
    <n v="13.182"/>
    <n v="2.7195999999999998"/>
  </r>
  <r>
    <x v="1"/>
    <x v="1"/>
    <x v="22"/>
    <x v="4"/>
    <x v="30"/>
    <x v="6"/>
    <n v="9.8968000000000007"/>
    <n v="8.7360000000000007"/>
    <n v="1.1608000000000001"/>
  </r>
  <r>
    <x v="1"/>
    <x v="1"/>
    <x v="22"/>
    <x v="4"/>
    <x v="31"/>
    <x v="7"/>
    <n v="13.1355"/>
    <n v="8.5995000000000008"/>
    <n v="4.5359999999999996"/>
  </r>
  <r>
    <x v="1"/>
    <x v="1"/>
    <x v="22"/>
    <x v="4"/>
    <x v="32"/>
    <x v="8"/>
    <n v="13.065999999999999"/>
    <n v="7.9949999999999992"/>
    <n v="5.0709999999999997"/>
  </r>
  <r>
    <x v="1"/>
    <x v="1"/>
    <x v="22"/>
    <x v="4"/>
    <x v="33"/>
    <x v="9"/>
    <n v="19.46"/>
    <n v="13.923"/>
    <n v="5.5370000000000008"/>
  </r>
  <r>
    <x v="1"/>
    <x v="1"/>
    <x v="22"/>
    <x v="4"/>
    <x v="34"/>
    <x v="10"/>
    <n v="16.263000000000002"/>
    <n v="11.661000000000001"/>
    <n v="4.6020000000000003"/>
  </r>
  <r>
    <x v="1"/>
    <x v="1"/>
    <x v="22"/>
    <x v="4"/>
    <x v="35"/>
    <x v="11"/>
    <n v="15.679199999999998"/>
    <n v="9.8280000000000012"/>
    <n v="5.8511999999999968"/>
  </r>
  <r>
    <x v="1"/>
    <x v="1"/>
    <x v="22"/>
    <x v="5"/>
    <x v="24"/>
    <x v="0"/>
    <n v="5.9940000000000007"/>
    <n v="3.8961000000000006"/>
    <n v="2.0979000000000001"/>
  </r>
  <r>
    <x v="1"/>
    <x v="1"/>
    <x v="22"/>
    <x v="5"/>
    <x v="25"/>
    <x v="1"/>
    <n v="7.3920000000000003"/>
    <n v="4.4226000000000001"/>
    <n v="2.9694000000000003"/>
  </r>
  <r>
    <x v="1"/>
    <x v="1"/>
    <x v="22"/>
    <x v="5"/>
    <x v="26"/>
    <x v="2"/>
    <n v="11.327999999999999"/>
    <n v="5.9279999999999999"/>
    <n v="5.3999999999999995"/>
  </r>
  <r>
    <x v="1"/>
    <x v="1"/>
    <x v="22"/>
    <x v="5"/>
    <x v="27"/>
    <x v="3"/>
    <n v="8.9040000000000017"/>
    <n v="4.641"/>
    <n v="4.2630000000000017"/>
  </r>
  <r>
    <x v="1"/>
    <x v="1"/>
    <x v="22"/>
    <x v="5"/>
    <x v="28"/>
    <x v="4"/>
    <n v="6.5520000000000005"/>
    <n v="4.0716000000000001"/>
    <n v="2.4804000000000004"/>
  </r>
  <r>
    <x v="1"/>
    <x v="1"/>
    <x v="22"/>
    <x v="5"/>
    <x v="29"/>
    <x v="5"/>
    <n v="6.24"/>
    <n v="5.5770000000000008"/>
    <n v="0.66299999999999937"/>
  </r>
  <r>
    <x v="1"/>
    <x v="1"/>
    <x v="22"/>
    <x v="5"/>
    <x v="30"/>
    <x v="6"/>
    <n v="5.6159999999999997"/>
    <n v="2.6208"/>
    <n v="2.9951999999999996"/>
  </r>
  <r>
    <x v="1"/>
    <x v="1"/>
    <x v="22"/>
    <x v="5"/>
    <x v="31"/>
    <x v="7"/>
    <n v="4.3740000000000006"/>
    <n v="2.8431000000000002"/>
    <n v="1.5309000000000004"/>
  </r>
  <r>
    <x v="1"/>
    <x v="1"/>
    <x v="22"/>
    <x v="5"/>
    <x v="32"/>
    <x v="8"/>
    <n v="5.4"/>
    <n v="4.0949999999999998"/>
    <n v="1.3050000000000006"/>
  </r>
  <r>
    <x v="1"/>
    <x v="1"/>
    <x v="22"/>
    <x v="5"/>
    <x v="33"/>
    <x v="9"/>
    <n v="10.08"/>
    <n v="5.46"/>
    <n v="4.62"/>
  </r>
  <r>
    <x v="1"/>
    <x v="1"/>
    <x v="22"/>
    <x v="5"/>
    <x v="34"/>
    <x v="10"/>
    <n v="8.58"/>
    <n v="5.374200000000001"/>
    <n v="3.2057999999999991"/>
  </r>
  <r>
    <x v="1"/>
    <x v="1"/>
    <x v="22"/>
    <x v="5"/>
    <x v="35"/>
    <x v="11"/>
    <n v="8.64"/>
    <n v="4.4927999999999999"/>
    <n v="4.1472000000000007"/>
  </r>
  <r>
    <x v="1"/>
    <x v="1"/>
    <x v="22"/>
    <x v="6"/>
    <x v="24"/>
    <x v="0"/>
    <n v="1.1582999999999999"/>
    <n v="0.315"/>
    <n v="0.84329999999999994"/>
  </r>
  <r>
    <x v="1"/>
    <x v="1"/>
    <x v="22"/>
    <x v="6"/>
    <x v="25"/>
    <x v="1"/>
    <n v="1.3706"/>
    <n v="0.5292"/>
    <n v="0.84140000000000004"/>
  </r>
  <r>
    <x v="1"/>
    <x v="1"/>
    <x v="22"/>
    <x v="6"/>
    <x v="26"/>
    <x v="2"/>
    <n v="1.6016000000000001"/>
    <n v="0.58240000000000003"/>
    <n v="1.0192000000000001"/>
  </r>
  <r>
    <x v="1"/>
    <x v="1"/>
    <x v="22"/>
    <x v="6"/>
    <x v="27"/>
    <x v="3"/>
    <n v="1.3860000000000001"/>
    <n v="0.48509999999999998"/>
    <n v="0.90090000000000015"/>
  </r>
  <r>
    <x v="1"/>
    <x v="1"/>
    <x v="22"/>
    <x v="6"/>
    <x v="28"/>
    <x v="4"/>
    <n v="1.4520000000000002"/>
    <n v="0.4536"/>
    <n v="0.99840000000000018"/>
  </r>
  <r>
    <x v="1"/>
    <x v="1"/>
    <x v="22"/>
    <x v="6"/>
    <x v="29"/>
    <x v="5"/>
    <n v="1.5444"/>
    <n v="0.36400000000000005"/>
    <n v="1.1803999999999999"/>
  </r>
  <r>
    <x v="1"/>
    <x v="1"/>
    <x v="22"/>
    <x v="6"/>
    <x v="30"/>
    <x v="6"/>
    <n v="0.91520000000000001"/>
    <n v="0.29400000000000004"/>
    <n v="0.62119999999999997"/>
  </r>
  <r>
    <x v="1"/>
    <x v="1"/>
    <x v="22"/>
    <x v="6"/>
    <x v="31"/>
    <x v="7"/>
    <n v="1.1879999999999999"/>
    <n v="0.33075000000000004"/>
    <n v="0.85724999999999985"/>
  </r>
  <r>
    <x v="1"/>
    <x v="1"/>
    <x v="22"/>
    <x v="6"/>
    <x v="32"/>
    <x v="8"/>
    <n v="0.9900000000000001"/>
    <n v="0.30100000000000005"/>
    <n v="0.68900000000000006"/>
  </r>
  <r>
    <x v="1"/>
    <x v="1"/>
    <x v="22"/>
    <x v="6"/>
    <x v="33"/>
    <x v="9"/>
    <n v="1.5092000000000001"/>
    <n v="0.52429999999999999"/>
    <n v="0.98490000000000011"/>
  </r>
  <r>
    <x v="1"/>
    <x v="1"/>
    <x v="22"/>
    <x v="6"/>
    <x v="34"/>
    <x v="10"/>
    <n v="1.2726999999999999"/>
    <n v="0.54144999999999999"/>
    <n v="0.73124999999999996"/>
  </r>
  <r>
    <x v="1"/>
    <x v="1"/>
    <x v="22"/>
    <x v="6"/>
    <x v="35"/>
    <x v="11"/>
    <n v="1.0692000000000002"/>
    <n v="0.34439999999999998"/>
    <n v="0.72480000000000011"/>
  </r>
  <r>
    <x v="1"/>
    <x v="1"/>
    <x v="22"/>
    <x v="6"/>
    <x v="24"/>
    <x v="0"/>
    <n v="0.6552"/>
    <n v="0.26730000000000004"/>
    <n v="0.38789999999999997"/>
  </r>
  <r>
    <x v="1"/>
    <x v="1"/>
    <x v="22"/>
    <x v="6"/>
    <x v="25"/>
    <x v="1"/>
    <n v="1.2208000000000001"/>
    <n v="0.35279999999999995"/>
    <n v="0.8680000000000001"/>
  </r>
  <r>
    <x v="1"/>
    <x v="1"/>
    <x v="22"/>
    <x v="6"/>
    <x v="26"/>
    <x v="2"/>
    <n v="1.3312000000000002"/>
    <n v="0.41759999999999997"/>
    <n v="0.91360000000000019"/>
  </r>
  <r>
    <x v="1"/>
    <x v="1"/>
    <x v="22"/>
    <x v="6"/>
    <x v="27"/>
    <x v="3"/>
    <n v="1.1984000000000001"/>
    <n v="0.4662"/>
    <n v="0.73220000000000018"/>
  </r>
  <r>
    <x v="1"/>
    <x v="1"/>
    <x v="22"/>
    <x v="6"/>
    <x v="28"/>
    <x v="4"/>
    <n v="0.83519999999999994"/>
    <n v="0.37080000000000002"/>
    <n v="0.46439999999999992"/>
  </r>
  <r>
    <x v="1"/>
    <x v="1"/>
    <x v="22"/>
    <x v="6"/>
    <x v="29"/>
    <x v="5"/>
    <n v="1.0920000000000001"/>
    <n v="0.42120000000000002"/>
    <n v="0.67080000000000006"/>
  </r>
  <r>
    <x v="1"/>
    <x v="1"/>
    <x v="22"/>
    <x v="6"/>
    <x v="30"/>
    <x v="6"/>
    <n v="0.6784"/>
    <n v="0.19679999999999997"/>
    <n v="0.48160000000000003"/>
  </r>
  <r>
    <x v="1"/>
    <x v="1"/>
    <x v="22"/>
    <x v="6"/>
    <x v="31"/>
    <x v="7"/>
    <n v="0.74880000000000002"/>
    <n v="0.24300000000000002"/>
    <n v="0.50580000000000003"/>
  </r>
  <r>
    <x v="1"/>
    <x v="1"/>
    <x v="22"/>
    <x v="6"/>
    <x v="32"/>
    <x v="8"/>
    <n v="0.94399999999999995"/>
    <n v="0.29399999999999998"/>
    <n v="0.64999999999999991"/>
  </r>
  <r>
    <x v="1"/>
    <x v="1"/>
    <x v="22"/>
    <x v="6"/>
    <x v="33"/>
    <x v="9"/>
    <n v="0.95200000000000007"/>
    <n v="0.45780000000000004"/>
    <n v="0.49420000000000003"/>
  </r>
  <r>
    <x v="1"/>
    <x v="1"/>
    <x v="22"/>
    <x v="6"/>
    <x v="34"/>
    <x v="10"/>
    <n v="1.1544000000000001"/>
    <n v="0.33929999999999999"/>
    <n v="0.81510000000000016"/>
  </r>
  <r>
    <x v="1"/>
    <x v="1"/>
    <x v="22"/>
    <x v="6"/>
    <x v="35"/>
    <x v="11"/>
    <n v="0.8448"/>
    <n v="0.3528"/>
    <n v="0.49199999999999999"/>
  </r>
  <r>
    <x v="1"/>
    <x v="1"/>
    <x v="22"/>
    <x v="6"/>
    <x v="24"/>
    <x v="0"/>
    <n v="9.9900000000000003E-2"/>
    <n v="4.8600000000000004E-2"/>
    <n v="5.1299999999999998E-2"/>
  </r>
  <r>
    <x v="1"/>
    <x v="1"/>
    <x v="22"/>
    <x v="6"/>
    <x v="25"/>
    <x v="1"/>
    <n v="0.16240000000000002"/>
    <n v="8.1200000000000008E-2"/>
    <n v="8.1200000000000008E-2"/>
  </r>
  <r>
    <x v="1"/>
    <x v="1"/>
    <x v="22"/>
    <x v="6"/>
    <x v="26"/>
    <x v="2"/>
    <n v="0.1424"/>
    <n v="7.6799999999999993E-2"/>
    <n v="6.5600000000000006E-2"/>
  </r>
  <r>
    <x v="1"/>
    <x v="1"/>
    <x v="22"/>
    <x v="6"/>
    <x v="27"/>
    <x v="3"/>
    <n v="0.13720000000000002"/>
    <n v="5.9500000000000004E-2"/>
    <n v="7.7700000000000019E-2"/>
  </r>
  <r>
    <x v="1"/>
    <x v="1"/>
    <x v="22"/>
    <x v="6"/>
    <x v="28"/>
    <x v="4"/>
    <n v="0.14159999999999998"/>
    <n v="6.7799999999999985E-2"/>
    <n v="7.3799999999999991E-2"/>
  </r>
  <r>
    <x v="1"/>
    <x v="1"/>
    <x v="22"/>
    <x v="6"/>
    <x v="29"/>
    <x v="5"/>
    <n v="0.14170000000000002"/>
    <n v="7.6700000000000004E-2"/>
    <n v="6.5000000000000016E-2"/>
  </r>
  <r>
    <x v="1"/>
    <x v="1"/>
    <x v="22"/>
    <x v="6"/>
    <x v="30"/>
    <x v="6"/>
    <n v="9.0399999999999994E-2"/>
    <n v="3.9199999999999999E-2"/>
    <n v="5.1199999999999996E-2"/>
  </r>
  <r>
    <x v="1"/>
    <x v="1"/>
    <x v="22"/>
    <x v="6"/>
    <x v="31"/>
    <x v="7"/>
    <n v="9.8100000000000007E-2"/>
    <n v="4.095E-2"/>
    <n v="5.7150000000000006E-2"/>
  </r>
  <r>
    <x v="1"/>
    <x v="1"/>
    <x v="22"/>
    <x v="6"/>
    <x v="32"/>
    <x v="8"/>
    <n v="9.1000000000000011E-2"/>
    <n v="4.2000000000000003E-2"/>
    <n v="4.9000000000000009E-2"/>
  </r>
  <r>
    <x v="1"/>
    <x v="1"/>
    <x v="22"/>
    <x v="6"/>
    <x v="33"/>
    <x v="9"/>
    <n v="0.15959999999999999"/>
    <n v="8.1900000000000001E-2"/>
    <n v="7.7699999999999991E-2"/>
  </r>
  <r>
    <x v="1"/>
    <x v="1"/>
    <x v="22"/>
    <x v="6"/>
    <x v="34"/>
    <x v="10"/>
    <n v="0.14300000000000002"/>
    <n v="7.6049999999999993E-2"/>
    <n v="6.6950000000000023E-2"/>
  </r>
  <r>
    <x v="1"/>
    <x v="1"/>
    <x v="22"/>
    <x v="6"/>
    <x v="35"/>
    <x v="11"/>
    <n v="0.1104"/>
    <n v="6.4200000000000007E-2"/>
    <n v="4.6199999999999991E-2"/>
  </r>
  <r>
    <x v="1"/>
    <x v="1"/>
    <x v="22"/>
    <x v="6"/>
    <x v="24"/>
    <x v="0"/>
    <n v="1.5529499999999998"/>
    <n v="0.64349999999999996"/>
    <n v="0.90944999999999987"/>
  </r>
  <r>
    <x v="1"/>
    <x v="1"/>
    <x v="22"/>
    <x v="6"/>
    <x v="25"/>
    <x v="1"/>
    <n v="2.1315000000000004"/>
    <n v="1.0465"/>
    <n v="1.0850000000000004"/>
  </r>
  <r>
    <x v="1"/>
    <x v="1"/>
    <x v="22"/>
    <x v="6"/>
    <x v="26"/>
    <x v="2"/>
    <n v="2.4127999999999998"/>
    <n v="0.89439999999999997"/>
    <n v="1.5183999999999997"/>
  </r>
  <r>
    <x v="1"/>
    <x v="1"/>
    <x v="22"/>
    <x v="6"/>
    <x v="27"/>
    <x v="3"/>
    <n v="1.8879000000000004"/>
    <n v="1.0555999999999999"/>
    <n v="0.83230000000000048"/>
  </r>
  <r>
    <x v="1"/>
    <x v="1"/>
    <x v="22"/>
    <x v="6"/>
    <x v="28"/>
    <x v="4"/>
    <n v="1.7922"/>
    <n v="0.78780000000000006"/>
    <n v="1.0044"/>
  </r>
  <r>
    <x v="1"/>
    <x v="1"/>
    <x v="22"/>
    <x v="6"/>
    <x v="29"/>
    <x v="5"/>
    <n v="1.63995"/>
    <n v="0.67600000000000005"/>
    <n v="0.96394999999999997"/>
  </r>
  <r>
    <x v="1"/>
    <x v="1"/>
    <x v="22"/>
    <x v="6"/>
    <x v="30"/>
    <x v="6"/>
    <n v="1.3339999999999999"/>
    <n v="0.442"/>
    <n v="0.8919999999999999"/>
  </r>
  <r>
    <x v="1"/>
    <x v="1"/>
    <x v="22"/>
    <x v="6"/>
    <x v="31"/>
    <x v="7"/>
    <n v="1.4616"/>
    <n v="0.53234999999999999"/>
    <n v="0.92925000000000002"/>
  </r>
  <r>
    <x v="1"/>
    <x v="1"/>
    <x v="22"/>
    <x v="6"/>
    <x v="32"/>
    <x v="8"/>
    <n v="1.363"/>
    <n v="0.54600000000000004"/>
    <n v="0.81699999999999995"/>
  </r>
  <r>
    <x v="1"/>
    <x v="1"/>
    <x v="22"/>
    <x v="6"/>
    <x v="33"/>
    <x v="9"/>
    <n v="2.1721000000000004"/>
    <n v="0.73710000000000009"/>
    <n v="1.4350000000000003"/>
  </r>
  <r>
    <x v="1"/>
    <x v="1"/>
    <x v="22"/>
    <x v="6"/>
    <x v="34"/>
    <x v="10"/>
    <n v="1.6965000000000001"/>
    <n v="0.92105000000000004"/>
    <n v="0.77545000000000008"/>
  </r>
  <r>
    <x v="1"/>
    <x v="1"/>
    <x v="22"/>
    <x v="6"/>
    <x v="35"/>
    <x v="11"/>
    <n v="1.653"/>
    <n v="0.67080000000000006"/>
    <n v="0.98219999999999996"/>
  </r>
  <r>
    <x v="1"/>
    <x v="1"/>
    <x v="22"/>
    <x v="6"/>
    <x v="24"/>
    <x v="0"/>
    <n v="1.3387499999999999"/>
    <n v="0.29519999999999996"/>
    <n v="1.04355"/>
  </r>
  <r>
    <x v="1"/>
    <x v="1"/>
    <x v="22"/>
    <x v="6"/>
    <x v="25"/>
    <x v="1"/>
    <n v="1.4349999999999998"/>
    <n v="0.53200000000000003"/>
    <n v="0.9029999999999998"/>
  </r>
  <r>
    <x v="1"/>
    <x v="1"/>
    <x v="22"/>
    <x v="6"/>
    <x v="26"/>
    <x v="2"/>
    <n v="2.14"/>
    <n v="0.51840000000000008"/>
    <n v="1.6215999999999999"/>
  </r>
  <r>
    <x v="1"/>
    <x v="1"/>
    <x v="22"/>
    <x v="6"/>
    <x v="27"/>
    <x v="3"/>
    <n v="1.7850000000000001"/>
    <n v="0.58240000000000003"/>
    <n v="1.2026000000000001"/>
  </r>
  <r>
    <x v="1"/>
    <x v="1"/>
    <x v="22"/>
    <x v="6"/>
    <x v="28"/>
    <x v="4"/>
    <n v="1.62"/>
    <n v="0.54719999999999991"/>
    <n v="1.0728000000000002"/>
  </r>
  <r>
    <x v="1"/>
    <x v="1"/>
    <x v="22"/>
    <x v="6"/>
    <x v="29"/>
    <x v="5"/>
    <n v="1.7712500000000002"/>
    <n v="0.46280000000000004"/>
    <n v="1.3084500000000001"/>
  </r>
  <r>
    <x v="1"/>
    <x v="1"/>
    <x v="22"/>
    <x v="6"/>
    <x v="30"/>
    <x v="6"/>
    <n v="1.1599999999999999"/>
    <n v="0.33600000000000002"/>
    <n v="0.82399999999999984"/>
  </r>
  <r>
    <x v="1"/>
    <x v="1"/>
    <x v="22"/>
    <x v="6"/>
    <x v="31"/>
    <x v="7"/>
    <n v="1.2712499999999998"/>
    <n v="0.31679999999999997"/>
    <n v="0.9544499999999998"/>
  </r>
  <r>
    <x v="1"/>
    <x v="1"/>
    <x v="22"/>
    <x v="6"/>
    <x v="32"/>
    <x v="8"/>
    <n v="1.2250000000000001"/>
    <n v="0.45199999999999996"/>
    <n v="0.77300000000000013"/>
  </r>
  <r>
    <x v="1"/>
    <x v="1"/>
    <x v="22"/>
    <x v="6"/>
    <x v="33"/>
    <x v="9"/>
    <n v="1.9075000000000002"/>
    <n v="0.52639999999999998"/>
    <n v="1.3811000000000002"/>
  </r>
  <r>
    <x v="1"/>
    <x v="1"/>
    <x v="22"/>
    <x v="6"/>
    <x v="34"/>
    <x v="10"/>
    <n v="1.625"/>
    <n v="0.46280000000000004"/>
    <n v="1.1621999999999999"/>
  </r>
  <r>
    <x v="1"/>
    <x v="1"/>
    <x v="22"/>
    <x v="6"/>
    <x v="35"/>
    <x v="11"/>
    <n v="1.4249999999999998"/>
    <n v="0.55679999999999996"/>
    <n v="0.86819999999999986"/>
  </r>
  <r>
    <x v="1"/>
    <x v="1"/>
    <x v="22"/>
    <x v="6"/>
    <x v="24"/>
    <x v="0"/>
    <n v="0.64260000000000006"/>
    <n v="0.26550000000000001"/>
    <n v="0.37710000000000005"/>
  </r>
  <r>
    <x v="1"/>
    <x v="1"/>
    <x v="22"/>
    <x v="6"/>
    <x v="25"/>
    <x v="1"/>
    <n v="0.99119999999999986"/>
    <n v="0.40600000000000003"/>
    <n v="0.58519999999999983"/>
  </r>
  <r>
    <x v="1"/>
    <x v="1"/>
    <x v="22"/>
    <x v="6"/>
    <x v="26"/>
    <x v="2"/>
    <n v="1.1519999999999999"/>
    <n v="0.44000000000000006"/>
    <n v="0.71199999999999986"/>
  </r>
  <r>
    <x v="1"/>
    <x v="1"/>
    <x v="22"/>
    <x v="6"/>
    <x v="27"/>
    <x v="3"/>
    <n v="0.74759999999999993"/>
    <n v="0.40950000000000003"/>
    <n v="0.3380999999999999"/>
  </r>
  <r>
    <x v="1"/>
    <x v="1"/>
    <x v="22"/>
    <x v="6"/>
    <x v="28"/>
    <x v="4"/>
    <n v="0.66239999999999999"/>
    <n v="0.27600000000000002"/>
    <n v="0.38639999999999997"/>
  </r>
  <r>
    <x v="1"/>
    <x v="1"/>
    <x v="22"/>
    <x v="6"/>
    <x v="29"/>
    <x v="5"/>
    <n v="0.67080000000000006"/>
    <n v="0.38024999999999998"/>
    <n v="0.29055000000000009"/>
  </r>
  <r>
    <x v="1"/>
    <x v="1"/>
    <x v="22"/>
    <x v="6"/>
    <x v="30"/>
    <x v="6"/>
    <n v="0.48"/>
    <n v="0.16400000000000001"/>
    <n v="0.31599999999999995"/>
  </r>
  <r>
    <x v="1"/>
    <x v="1"/>
    <x v="22"/>
    <x v="6"/>
    <x v="31"/>
    <x v="7"/>
    <n v="0.63719999999999999"/>
    <n v="0.1845"/>
    <n v="0.45269999999999999"/>
  </r>
  <r>
    <x v="1"/>
    <x v="1"/>
    <x v="22"/>
    <x v="6"/>
    <x v="32"/>
    <x v="8"/>
    <n v="0.65400000000000003"/>
    <n v="0.3"/>
    <n v="0.35400000000000004"/>
  </r>
  <r>
    <x v="1"/>
    <x v="1"/>
    <x v="22"/>
    <x v="6"/>
    <x v="33"/>
    <x v="9"/>
    <n v="0.75600000000000001"/>
    <n v="0.33600000000000002"/>
    <n v="0.42"/>
  </r>
  <r>
    <x v="1"/>
    <x v="1"/>
    <x v="22"/>
    <x v="6"/>
    <x v="34"/>
    <x v="10"/>
    <n v="0.90479999999999994"/>
    <n v="0.26325000000000004"/>
    <n v="0.64154999999999984"/>
  </r>
  <r>
    <x v="1"/>
    <x v="1"/>
    <x v="22"/>
    <x v="6"/>
    <x v="35"/>
    <x v="11"/>
    <n v="0.86399999999999999"/>
    <n v="0.34499999999999997"/>
    <n v="0.5190000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46992C-E382-4FB4-B63F-8032035AA181}" name="месяцгод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outline="1" outlineData="1" multipleFieldFilters="0" chartFormat="16" rowHeaderCaption="мес">
  <location ref="AE8:AG21" firstHeaderRow="1" firstDataRow="2" firstDataCol="1"/>
  <pivotFields count="15">
    <pivotField showAll="0"/>
    <pivotField showAll="0"/>
    <pivotField showAll="0"/>
    <pivotField showAll="0">
      <items count="11">
        <item x="0"/>
        <item h="1" m="1" x="9"/>
        <item h="1" m="1" x="7"/>
        <item x="1"/>
        <item h="1" x="3"/>
        <item h="1" x="6"/>
        <item h="1" m="1" x="8"/>
        <item h="1" x="4"/>
        <item h="1" x="5"/>
        <item h="1" x="2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showAll="0" sortType="ascending">
      <items count="6">
        <item h="1" sd="0" x="0"/>
        <item h="1" sd="0" x="4"/>
        <item h="1" x="1"/>
        <item x="2"/>
        <item x="3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5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12"/>
  </colFields>
  <colItems count="2">
    <i>
      <x v="3"/>
    </i>
    <i>
      <x v="4"/>
    </i>
  </colItems>
  <dataFields count="1">
    <dataField name="продажи" fld="6" baseField="3" baseItem="3" numFmtId="3"/>
  </dataFields>
  <formats count="8"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12" type="button" dataOnly="0" labelOnly="1" outline="0" axis="axisCol" fieldPosition="0"/>
    </format>
    <format dxfId="22">
      <pivotArea type="topRight" dataOnly="0" labelOnly="1" outline="0" fieldPosition="0"/>
    </format>
    <format dxfId="21">
      <pivotArea field="5" type="button" dataOnly="0" labelOnly="1" outline="0" axis="axisRow" fieldPosition="0"/>
    </format>
    <format dxfId="20">
      <pivotArea dataOnly="0" labelOnly="1" fieldPosition="0">
        <references count="1">
          <reference field="5" count="0"/>
        </references>
      </pivotArea>
    </format>
    <format dxfId="19">
      <pivotArea dataOnly="0" labelOnly="1" fieldPosition="0">
        <references count="1">
          <reference field="12" count="0"/>
        </references>
      </pivotArea>
    </format>
  </formats>
  <chartFormats count="4"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C3D767-CC42-40BF-8110-C91CC89F4600}" name="Сводная таблица3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outline="1" outlineData="1" multipleFieldFilters="0" chartFormat="14" rowHeaderCaption="state">
  <location ref="H4:J10" firstHeaderRow="0" firstDataRow="1" firstDataCol="1"/>
  <pivotFields count="15">
    <pivotField showAll="0"/>
    <pivotField axis="axisRow" showAll="0" sortType="descending">
      <items count="7">
        <item x="2"/>
        <item x="1"/>
        <item x="5"/>
        <item x="4"/>
        <item x="0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items count="11">
        <item h="1" x="2"/>
        <item h="1" x="5"/>
        <item h="1" x="4"/>
        <item h="1" m="1" x="8"/>
        <item h="1" x="6"/>
        <item h="1" x="3"/>
        <item x="1"/>
        <item h="1" m="1" x="7"/>
        <item h="1" m="1" x="9"/>
        <item x="0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dataField="1" showAll="0"/>
    <pivotField dragToRow="0" dragToCol="0" dragToPage="0" showAll="0" defaultSubtotal="0"/>
    <pivotField dragToRow="0" dragToCol="0" dragToPage="0" showAll="0" defaultSubtota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6">
        <item h="1" x="0"/>
        <item h="1" x="1"/>
        <item x="2"/>
        <item x="3"/>
        <item h="1" x="4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6">
    <i>
      <x v="4"/>
    </i>
    <i>
      <x v="2"/>
    </i>
    <i>
      <x/>
    </i>
    <i>
      <x v="1"/>
    </i>
    <i>
      <x v="3"/>
    </i>
    <i>
      <x v="5"/>
    </i>
  </rowItems>
  <colFields count="1">
    <field x="-2"/>
  </colFields>
  <colItems count="2">
    <i>
      <x/>
    </i>
    <i i="1">
      <x v="1"/>
    </i>
  </colItems>
  <dataFields count="2">
    <dataField name="прибыль" fld="8" baseField="1" baseItem="3" numFmtId="3"/>
    <dataField name="%%" fld="8" showDataAs="percentOfTotal" baseField="1" baseItem="5" numFmtId="9"/>
  </data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1" type="button" dataOnly="0" labelOnly="1" outline="0" axis="axisRow" fieldPosition="0"/>
    </format>
    <format dxfId="9">
      <pivotArea dataOnly="0" labelOnly="1" fieldPosition="0">
        <references count="1">
          <reference field="1" count="0"/>
        </references>
      </pivotArea>
    </format>
    <format dxfId="8">
      <pivotArea dataOnly="0" labelOnly="1" outline="0" axis="axisValues" fieldPosition="0"/>
    </format>
    <format dxfId="7">
      <pivotArea type="all" dataOnly="0" outline="0" fieldPosition="0"/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1" type="button" dataOnly="0" labelOnly="1" outline="0" axis="axisRow" fieldPosition="0"/>
    </format>
    <format dxfId="2">
      <pivotArea dataOnly="0" labelOnly="1" fieldPosition="0">
        <references count="1">
          <reference field="1" count="0"/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13DDFA-480A-4EF1-B96D-680589A1523C}" name="покупатели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outline="1" outlineData="1" multipleFieldFilters="0" chartFormat="10" rowHeaderCaption="покупатель">
  <location ref="Z8:AC32" firstHeaderRow="0" firstDataRow="1" firstDataCol="1"/>
  <pivotFields count="15">
    <pivotField showAll="0"/>
    <pivotField showAll="0"/>
    <pivotField axis="axisRow" showAll="0" sortType="ascending">
      <items count="31">
        <item x="17"/>
        <item m="1" x="27"/>
        <item m="1" x="24"/>
        <item x="16"/>
        <item x="23"/>
        <item x="11"/>
        <item x="10"/>
        <item x="9"/>
        <item m="1" x="28"/>
        <item m="1" x="25"/>
        <item x="5"/>
        <item x="4"/>
        <item x="12"/>
        <item x="0"/>
        <item x="8"/>
        <item x="3"/>
        <item x="2"/>
        <item x="1"/>
        <item x="14"/>
        <item x="15"/>
        <item x="22"/>
        <item x="13"/>
        <item x="7"/>
        <item x="21"/>
        <item x="20"/>
        <item x="19"/>
        <item x="18"/>
        <item x="6"/>
        <item m="1" x="29"/>
        <item m="1" x="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items count="11">
        <item h="1" x="2"/>
        <item h="1" x="5"/>
        <item h="1" x="4"/>
        <item h="1" m="1" x="8"/>
        <item h="1" x="6"/>
        <item h="1" x="3"/>
        <item x="1"/>
        <item h="1" m="1" x="7"/>
        <item h="1" m="1" x="9"/>
        <item x="0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dataField="1" showAll="0"/>
    <pivotField dataField="1" showAll="0"/>
    <pivotField dataField="1" showAll="0"/>
    <pivotField dragToRow="0" dragToCol="0" dragToPage="0" showAll="0" defaultSubtotal="0"/>
    <pivotField dragToRow="0" dragToCol="0" dragToPage="0" showAll="0" defaultSubtota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6">
        <item h="1" x="0"/>
        <item h="1" x="1"/>
        <item x="2"/>
        <item x="3"/>
        <item h="1" x="4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24">
    <i>
      <x v="24"/>
    </i>
    <i>
      <x v="23"/>
    </i>
    <i>
      <x v="25"/>
    </i>
    <i>
      <x/>
    </i>
    <i>
      <x v="4"/>
    </i>
    <i>
      <x v="19"/>
    </i>
    <i>
      <x v="20"/>
    </i>
    <i>
      <x v="18"/>
    </i>
    <i>
      <x v="26"/>
    </i>
    <i>
      <x v="21"/>
    </i>
    <i>
      <x v="12"/>
    </i>
    <i>
      <x v="3"/>
    </i>
    <i>
      <x v="6"/>
    </i>
    <i>
      <x v="7"/>
    </i>
    <i>
      <x v="5"/>
    </i>
    <i>
      <x v="14"/>
    </i>
    <i>
      <x v="10"/>
    </i>
    <i>
      <x v="15"/>
    </i>
    <i>
      <x v="27"/>
    </i>
    <i>
      <x v="22"/>
    </i>
    <i>
      <x v="13"/>
    </i>
    <i>
      <x v="16"/>
    </i>
    <i>
      <x v="17"/>
    </i>
    <i>
      <x v="11"/>
    </i>
  </rowItems>
  <colFields count="1">
    <field x="-2"/>
  </colFields>
  <colItems count="3">
    <i>
      <x/>
    </i>
    <i i="1">
      <x v="1"/>
    </i>
    <i i="2">
      <x v="2"/>
    </i>
  </colItems>
  <dataFields count="3">
    <dataField name="валовая прибыль" fld="8" baseField="2" baseItem="8" numFmtId="3"/>
    <dataField name="себест-ть" fld="7" baseField="2" baseItem="8" numFmtId="3"/>
    <dataField name="продажи" fld="6" baseField="2" baseItem="1" numFmtId="3"/>
  </dataFields>
  <formats count="5">
    <format dxfId="31">
      <pivotArea type="all" dataOnly="0" outline="0" fieldPosition="0"/>
    </format>
    <format dxfId="30">
      <pivotArea outline="0" collapsedLevelsAreSubtotals="1" fieldPosition="0"/>
    </format>
    <format dxfId="29">
      <pivotArea field="2" type="button" dataOnly="0" labelOnly="1" outline="0" axis="axisRow" fieldPosition="0"/>
    </format>
    <format dxfId="28">
      <pivotArea dataOnly="0" labelOnly="1" fieldPosition="0">
        <references count="1">
          <reference field="2" count="0"/>
        </references>
      </pivotArea>
    </format>
    <format dxfId="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3"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5021A9-DBF3-4DA2-88F4-046E4A783992}" name="месяцпродажи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outline="1" outlineData="1" multipleFieldFilters="0" chartFormat="20" rowHeaderCaption="мес">
  <location ref="L8:M20" firstHeaderRow="1" firstDataRow="1" firstDataCol="1"/>
  <pivotFields count="15">
    <pivotField showAll="0"/>
    <pivotField showAll="0"/>
    <pivotField showAll="0"/>
    <pivotField showAll="0">
      <items count="11">
        <item x="0"/>
        <item h="1" m="1" x="9"/>
        <item h="1" m="1" x="7"/>
        <item x="1"/>
        <item h="1" x="3"/>
        <item h="1" x="6"/>
        <item h="1" m="1" x="8"/>
        <item h="1" x="4"/>
        <item h="1" x="5"/>
        <item h="1" x="2"/>
        <item t="default"/>
      </items>
    </pivotField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showAll="0">
      <items count="6">
        <item h="1" sd="0" x="0"/>
        <item h="1" x="1"/>
        <item x="2"/>
        <item x="3"/>
        <item h="1" sd="0" x="4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dataFields count="1">
    <dataField name="продажи" fld="6" baseField="3" baseItem="3" numFmtId="3"/>
  </dataFields>
  <formats count="5">
    <format dxfId="36">
      <pivotArea type="all" dataOnly="0" outline="0" fieldPosition="0"/>
    </format>
    <format dxfId="35">
      <pivotArea outline="0" collapsedLevelsAreSubtotals="1" fieldPosition="0"/>
    </format>
    <format dxfId="34">
      <pivotArea field="4" type="button" dataOnly="0" labelOnly="1" outline="0" axis="axisRow" fieldPosition="0"/>
    </format>
    <format dxfId="33">
      <pivotArea dataOnly="0" labelOnly="1" fieldPosition="0">
        <references count="1">
          <reference field="4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2">
      <pivotArea dataOnly="0" labelOnly="1" outline="0" axis="axisValues" fieldPosition="0"/>
    </format>
  </formats>
  <chartFormats count="3"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7E5CBB-CF79-4DD9-9FD6-6777D3724348}" name="товары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outline="1" outlineData="1" multipleFieldFilters="0" chartFormat="5" rowHeaderCaption="бренд">
  <location ref="H8:I15" firstHeaderRow="1" firstDataRow="1" firstDataCol="1"/>
  <pivotFields count="15">
    <pivotField showAll="0"/>
    <pivotField showAll="0"/>
    <pivotField showAll="0"/>
    <pivotField axis="axisRow" showAll="0" sortType="descending">
      <items count="11">
        <item x="2"/>
        <item x="5"/>
        <item x="4"/>
        <item m="1" x="8"/>
        <item x="6"/>
        <item x="3"/>
        <item x="1"/>
        <item m="1" x="7"/>
        <item m="1" x="9"/>
        <item x="0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6">
        <item h="1" x="0"/>
        <item h="1" x="1"/>
        <item x="2"/>
        <item x="3"/>
        <item h="1" x="4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3"/>
  </rowFields>
  <rowItems count="7">
    <i>
      <x/>
    </i>
    <i>
      <x v="1"/>
    </i>
    <i>
      <x v="2"/>
    </i>
    <i>
      <x v="4"/>
    </i>
    <i>
      <x v="5"/>
    </i>
    <i>
      <x v="6"/>
    </i>
    <i>
      <x v="9"/>
    </i>
  </rowItems>
  <colItems count="1">
    <i/>
  </colItems>
  <dataFields count="1">
    <dataField name="продажи" fld="6" baseField="2" baseItem="5" numFmtId="3"/>
  </dataFields>
  <formats count="5"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3" type="button" dataOnly="0" labelOnly="1" outline="0" axis="axisRow" fieldPosition="0"/>
    </format>
    <format dxfId="38">
      <pivotArea dataOnly="0" labelOnly="1" fieldPosition="0">
        <references count="1">
          <reference field="3" count="0"/>
        </references>
      </pivotArea>
    </format>
    <format dxfId="37">
      <pivotArea dataOnly="0" labelOnly="1" outline="0" axis="axisValues" fieldPosition="0"/>
    </format>
  </formats>
  <chartFormats count="1">
    <chartFormat chart="2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184AC5-E761-4FD3-BA00-FAC0FC5D45BC}" name="месяцприбыль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outline="1" outlineData="1" multipleFieldFilters="0" chartFormat="20" rowHeaderCaption="мес">
  <location ref="O8:Q20" firstHeaderRow="0" firstDataRow="1" firstDataCol="1"/>
  <pivotFields count="15">
    <pivotField showAll="0"/>
    <pivotField showAll="0"/>
    <pivotField showAll="0"/>
    <pivotField showAll="0">
      <items count="11">
        <item x="0"/>
        <item h="1" m="1" x="9"/>
        <item h="1" m="1" x="7"/>
        <item x="1"/>
        <item h="1" x="3"/>
        <item h="1" x="6"/>
        <item h="1" m="1" x="8"/>
        <item h="1" x="4"/>
        <item h="1" x="5"/>
        <item h="1" x="2"/>
        <item t="default"/>
      </items>
    </pivotField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dataField="1" showAll="0"/>
    <pivotField dataField="1" showAll="0"/>
    <pivotField dragToRow="0" dragToCol="0" dragToPage="0" showAll="0" defaultSubtotal="0"/>
    <pivotField dragToRow="0" dragToCol="0" dragToPage="0" showAll="0" defaultSubtota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showAll="0">
      <items count="6">
        <item h="1" sd="0" x="0"/>
        <item h="1" x="1"/>
        <item x="2"/>
        <item x="3"/>
        <item h="1" sd="0" x="4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-2"/>
  </colFields>
  <colItems count="2">
    <i>
      <x/>
    </i>
    <i i="1">
      <x v="1"/>
    </i>
  </colItems>
  <dataFields count="2">
    <dataField name="прибыль" fld="8" baseField="4" baseItem="3" numFmtId="3"/>
    <dataField name="себест-ть" fld="7" baseField="4" baseItem="1" numFmtId="3"/>
  </dataFields>
  <formats count="9">
    <format dxfId="50">
      <pivotArea type="all" dataOnly="0" outline="0" fieldPosition="0"/>
    </format>
    <format dxfId="49">
      <pivotArea dataOnly="0" labelOnly="1" outline="0" axis="axisValues" fieldPosition="0"/>
    </format>
    <format dxfId="48">
      <pivotArea outline="0" fieldPosition="0">
        <references count="1">
          <reference field="4294967294" count="1">
            <x v="0"/>
          </reference>
        </references>
      </pivotArea>
    </format>
    <format dxfId="47">
      <pivotArea outline="0" fieldPosition="0">
        <references count="1">
          <reference field="4294967294" count="1">
            <x v="1"/>
          </reference>
        </references>
      </pivotArea>
    </format>
    <format dxfId="46">
      <pivotArea type="all" dataOnly="0" outline="0" fieldPosition="0"/>
    </format>
    <format dxfId="45">
      <pivotArea outline="0" collapsedLevelsAreSubtotals="1" fieldPosition="0"/>
    </format>
    <format dxfId="44">
      <pivotArea field="4" type="button" dataOnly="0" labelOnly="1" outline="0" axis="axisRow" fieldPosition="0"/>
    </format>
    <format dxfId="43">
      <pivotArea dataOnly="0" labelOnly="1" fieldPosition="0">
        <references count="1">
          <reference field="4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1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EF794F-1360-47FA-8CCD-A325EC8AA7D8}" name="города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outline="1" outlineData="1" multipleFieldFilters="0" chartFormat="13" rowHeaderCaption="город">
  <location ref="V8:W16" firstHeaderRow="1" firstDataRow="1" firstDataCol="1"/>
  <pivotFields count="15">
    <pivotField axis="axisRow" showAll="0" sortType="ascending">
      <items count="15">
        <item m="1" x="9"/>
        <item m="1" x="11"/>
        <item m="1" x="8"/>
        <item m="1" x="13"/>
        <item m="1" x="12"/>
        <item m="1" x="10"/>
        <item x="0"/>
        <item x="1"/>
        <item x="2"/>
        <item x="3"/>
        <item x="4"/>
        <item x="5"/>
        <item x="6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items count="11">
        <item h="1" x="2"/>
        <item h="1" x="5"/>
        <item h="1" x="4"/>
        <item h="1" m="1" x="8"/>
        <item h="1" x="6"/>
        <item h="1" x="3"/>
        <item x="1"/>
        <item h="1" m="1" x="7"/>
        <item h="1" m="1" x="9"/>
        <item x="0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6">
        <item h="1" x="0"/>
        <item h="1" x="1"/>
        <item x="2"/>
        <item x="3"/>
        <item h="1" x="4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8">
    <i>
      <x v="13"/>
    </i>
    <i>
      <x v="12"/>
    </i>
    <i>
      <x v="9"/>
    </i>
    <i>
      <x v="10"/>
    </i>
    <i>
      <x v="7"/>
    </i>
    <i>
      <x v="8"/>
    </i>
    <i>
      <x v="11"/>
    </i>
    <i>
      <x v="6"/>
    </i>
  </rowItems>
  <colItems count="1">
    <i/>
  </colItems>
  <dataFields count="1">
    <dataField name="продажи" fld="6" baseField="2" baseItem="5" numFmtId="3"/>
  </dataFields>
  <formats count="5">
    <format dxfId="55">
      <pivotArea type="all" dataOnly="0" outline="0" fieldPosition="0"/>
    </format>
    <format dxfId="54">
      <pivotArea outline="0" collapsedLevelsAreSubtotals="1" fieldPosition="0"/>
    </format>
    <format dxfId="53">
      <pivotArea field="0" type="button" dataOnly="0" labelOnly="1" outline="0" axis="axisRow" fieldPosition="0"/>
    </format>
    <format dxfId="52">
      <pivotArea dataOnly="0" labelOnly="1" fieldPosition="0">
        <references count="1">
          <reference field="0" count="0"/>
        </references>
      </pivotArea>
    </format>
    <format dxfId="51">
      <pivotArea dataOnly="0" labelOnly="1" outline="0" axis="axisValues" fieldPosition="0"/>
    </format>
  </formats>
  <chartFormats count="3">
    <chartFormat chart="2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E44D27-AF9D-4733-A1D2-F7A803760A92}" name="показатели2" cacheId="0" dataOnRows="1" applyNumberFormats="0" applyBorderFormats="0" applyFontFormats="0" applyPatternFormats="0" applyAlignmentFormats="0" applyWidthHeightFormats="1" dataCaption="kpi" updatedVersion="8" minRefreshableVersion="3" rowGrandTotals="0" colGrandTotals="0" itemPrintTitles="1" createdVersion="8" indent="0" outline="1" outlineData="1" multipleFieldFilters="0" chartFormat="7">
  <location ref="E8:F10" firstHeaderRow="1" firstDataRow="1" firstDataCol="1"/>
  <pivotFields count="15">
    <pivotField showAll="0"/>
    <pivotField showAll="0"/>
    <pivotField showAll="0"/>
    <pivotField showAll="0">
      <items count="11">
        <item x="0"/>
        <item h="1" m="1" x="9"/>
        <item h="1" m="1" x="7"/>
        <item x="1"/>
        <item h="1" x="3"/>
        <item h="1" x="6"/>
        <item h="1" m="1" x="8"/>
        <item h="1" x="4"/>
        <item h="1" x="5"/>
        <item h="1" x="2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6">
        <item h="1" x="0"/>
        <item h="1" x="1"/>
        <item x="2"/>
        <item x="3"/>
        <item h="1" x="4"/>
        <item t="default"/>
      </items>
    </pivotField>
    <pivotField dragToRow="0" dragToCol="0" dragToPage="0" showAll="0" defaultSubtotal="0"/>
    <pivotField dataField="1"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рент-ть" fld="10" baseField="0" baseItem="2" numFmtId="9"/>
    <dataField name="1-рент-ть" fld="14" baseField="0" baseItem="0" numFmtId="9"/>
  </dataFields>
  <formats count="5">
    <format dxfId="60">
      <pivotArea type="all" dataOnly="0" outline="0" fieldPosition="0"/>
    </format>
    <format dxfId="59">
      <pivotArea outline="0" collapsedLevelsAreSubtotals="1" fieldPosition="0"/>
    </format>
    <format dxfId="58">
      <pivotArea field="-2" type="button" dataOnly="0" labelOnly="1" outline="0" axis="axisRow" fieldPosition="0"/>
    </format>
    <format dxfId="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">
      <pivotArea dataOnly="0" labelOnly="1" grandCol="1" outline="0" axis="axisCol" fieldPosition="0"/>
    </format>
  </formats>
  <chartFormats count="3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DFF110-0020-49C9-B76C-758E29C85B42}" name="показатели1" cacheId="0" dataOnRows="1" applyNumberFormats="0" applyBorderFormats="0" applyFontFormats="0" applyPatternFormats="0" applyAlignmentFormats="0" applyWidthHeightFormats="1" dataCaption="kpi" updatedVersion="8" minRefreshableVersion="3" rowGrandTotals="0" colGrandTotals="0" itemPrintTitles="1" createdVersion="8" indent="0" outline="1" outlineData="1" multipleFieldFilters="0" chartFormat="3">
  <location ref="B8:C11" firstHeaderRow="1" firstDataRow="1" firstDataCol="1"/>
  <pivotFields count="15">
    <pivotField showAll="0"/>
    <pivotField showAll="0"/>
    <pivotField showAll="0"/>
    <pivotField showAll="0">
      <items count="11">
        <item x="0"/>
        <item h="1" m="1" x="9"/>
        <item h="1" m="1" x="7"/>
        <item x="1"/>
        <item h="1" x="3"/>
        <item h="1" x="6"/>
        <item h="1" m="1" x="8"/>
        <item h="1" x="4"/>
        <item h="1" x="5"/>
        <item h="1" x="2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dataField="1" showAll="0"/>
    <pivotField dataField="1" showAll="0"/>
    <pivotField dataField="1" showAll="0"/>
    <pivotField dragToRow="0" dragToCol="0" dragToPage="0" showAll="0" defaultSubtotal="0"/>
    <pivotField dragToRow="0" dragToCol="0" dragToPage="0" showAll="0" defaultSubtota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6">
        <item h="1" x="0"/>
        <item h="1" x="1"/>
        <item x="2"/>
        <item x="3"/>
        <item h="1" x="4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3">
    <i>
      <x/>
    </i>
    <i i="1">
      <x v="1"/>
    </i>
    <i i="2">
      <x v="2"/>
    </i>
  </rowItems>
  <colItems count="1">
    <i/>
  </colItems>
  <dataFields count="3">
    <dataField name="продажи" fld="6" baseField="0" baseItem="1" numFmtId="3"/>
    <dataField name="прибыль" fld="8" baseField="0" baseItem="2" numFmtId="3"/>
    <dataField name="себест" fld="7" baseField="0" baseItem="2" numFmtId="3"/>
  </dataFields>
  <formats count="5">
    <format dxfId="65">
      <pivotArea type="all" dataOnly="0" outline="0" fieldPosition="0"/>
    </format>
    <format dxfId="64">
      <pivotArea outline="0" collapsedLevelsAreSubtotals="1" fieldPosition="0"/>
    </format>
    <format dxfId="63">
      <pivotArea field="-2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1">
      <pivotArea dataOnly="0" labelOnly="1" grandCol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395D8C-7866-4786-ADBE-8E51D86BAF8E}" name="регионы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outline="1" outlineData="1" multipleFieldFilters="0" chartFormat="6" rowHeaderCaption="state">
  <location ref="S8:T14" firstHeaderRow="1" firstDataRow="1" firstDataCol="1"/>
  <pivotFields count="15">
    <pivotField showAll="0"/>
    <pivotField axis="axisRow" showAll="0" sortType="ascending">
      <items count="7">
        <item x="2"/>
        <item x="1"/>
        <item x="5"/>
        <item x="4"/>
        <item x="0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items count="11">
        <item h="1" x="2"/>
        <item h="1" x="5"/>
        <item h="1" x="4"/>
        <item h="1" m="1" x="8"/>
        <item h="1" x="6"/>
        <item h="1" x="3"/>
        <item x="1"/>
        <item h="1" m="1" x="7"/>
        <item h="1" m="1" x="9"/>
        <item x="0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6">
        <item h="1" x="0"/>
        <item h="1" x="1"/>
        <item x="2"/>
        <item x="3"/>
        <item h="1" x="4"/>
        <item t="default"/>
      </items>
    </pivotField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6">
    <i>
      <x v="5"/>
    </i>
    <i>
      <x v="3"/>
    </i>
    <i>
      <x v="1"/>
    </i>
    <i>
      <x/>
    </i>
    <i>
      <x v="2"/>
    </i>
    <i>
      <x v="4"/>
    </i>
  </rowItems>
  <colItems count="1">
    <i/>
  </colItems>
  <dataFields count="1">
    <dataField name=" " fld="6" baseField="2" baseItem="5" numFmtId="3"/>
  </dataFields>
  <formats count="5"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1" type="button" dataOnly="0" labelOnly="1" outline="0" axis="axisRow" fieldPosition="0"/>
    </format>
    <format dxfId="67">
      <pivotArea dataOnly="0" labelOnly="1" fieldPosition="0">
        <references count="1">
          <reference field="1" count="0"/>
        </references>
      </pivotArea>
    </format>
    <format dxfId="66">
      <pivotArea dataOnly="0" labelOnly="1" outline="0" axis="axisValues" fieldPosition="0"/>
    </format>
  </formats>
  <chartFormats count="1">
    <chartFormat chart="2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товар" xr10:uid="{08BAFCBD-07F3-41C0-AB07-3EA89B2256E2}" sourceName="товар">
  <pivotTables>
    <pivotTable tabId="4" name="показатели1"/>
    <pivotTable tabId="4" name="месяцпродажи"/>
    <pivotTable tabId="4" name="месяцгод"/>
    <pivotTable tabId="4" name="показатели2"/>
    <pivotTable tabId="4" name="регионы"/>
    <pivotTable tabId="4" name="покупатели"/>
    <pivotTable tabId="4" name="города"/>
    <pivotTable tabId="4" name="месяцприбыль"/>
    <pivotTable tabId="7" name="Сводная таблица3"/>
  </pivotTables>
  <data>
    <tabular pivotCacheId="1011832568">
      <items count="10">
        <i x="0" s="1"/>
        <i x="1" s="1"/>
        <i x="3"/>
        <i x="6"/>
        <i x="4"/>
        <i x="5"/>
        <i x="2"/>
        <i x="9" nd="1"/>
        <i x="7" nd="1"/>
        <i x="8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ды" xr10:uid="{E5183E06-6B94-431B-9AF7-C8207B099918}" sourceName="Годы">
  <pivotTables>
    <pivotTable tabId="4" name="месяцгод"/>
    <pivotTable tabId="4" name="показатели1"/>
    <pivotTable tabId="4" name="покупатели"/>
    <pivotTable tabId="4" name="регионы"/>
    <pivotTable tabId="4" name="товары"/>
    <pivotTable tabId="4" name="города"/>
    <pivotTable tabId="4" name="показатели2"/>
    <pivotTable tabId="4" name="месяцпродажи"/>
    <pivotTable tabId="4" name="месяцприбыль"/>
    <pivotTable tabId="7" name="Сводная таблица3"/>
  </pivotTables>
  <data>
    <tabular pivotCacheId="1011832568" customListSort="0">
      <items count="5">
        <i x="1"/>
        <i x="2" s="1"/>
        <i x="3" s="1"/>
        <i x="0" nd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" xr10:uid="{75C7C604-6B7E-47E1-84CC-9AF8A3095B09}" sourceName="Показатель">
  <extLst>
    <x:ext xmlns:x15="http://schemas.microsoft.com/office/spreadsheetml/2010/11/main" uri="{2F2917AC-EB37-4324-AD4E-5DD8C200BD13}">
      <x15:tableSlicerCache tableId="3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товар" xr10:uid="{7CB04550-D3E3-4B4C-8F23-618E6EAF190F}" cache="Срез_товар" caption=" " style="Brand" rowHeight="252000"/>
  <slicer name="Годы" xr10:uid="{58DEDB85-CCD7-4E87-9E55-D4E49B888BFE}" cache="Срез_Годы" caption=" " columnCount="3" showCaption="0" style="Menu 3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Показатель" xr10:uid="{C0F91D1B-BD69-4DBB-987D-A5754B43CBA6}" cache="Срез_Показатель" caption="Показатель" columnCount="2" showCaption="0" style="Переключатель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ED62FDC-F4C4-4356-85B1-9E57384447BF}" name="datatable" displayName="datatable" ref="B2:J23330" totalsRowShown="0" dataDxfId="80">
  <autoFilter ref="B2:J23330" xr:uid="{AED62FDC-F4C4-4356-85B1-9E57384447BF}"/>
  <tableColumns count="9">
    <tableColumn id="1" xr3:uid="{370D33BC-3F29-4764-B8D0-29C4BCD8E4D1}" name="город" dataDxfId="79"/>
    <tableColumn id="8" xr3:uid="{D79871C1-B09E-408B-B6CD-CED43D9B8520}" name="регион" dataDxfId="78"/>
    <tableColumn id="2" xr3:uid="{B1E0DF39-B4BB-42B8-B38D-9434060E880B}" name="контрагент" dataDxfId="77"/>
    <tableColumn id="3" xr3:uid="{5BA77219-07CB-4EF5-B38D-1A0AC1919A0F}" name="товар" dataDxfId="76"/>
    <tableColumn id="4" xr3:uid="{5B59DF18-9BF0-496F-8615-848921230707}" name="дата" dataDxfId="75"/>
    <tableColumn id="9" xr3:uid="{EDC59F95-D449-4306-9359-EB289DD78D27}" name="№ мес" dataDxfId="74">
      <calculatedColumnFormula>TEXT(datatable[[#This Row],[дата]],"ММ")</calculatedColumnFormula>
    </tableColumn>
    <tableColumn id="5" xr3:uid="{413545E0-FCAF-4776-8589-AF8DB5FEF397}" name="продажи_" dataDxfId="73"/>
    <tableColumn id="6" xr3:uid="{AFC465DB-9E40-4B49-B50F-86EF7DBCF518}" name="себестоимость_" dataDxfId="72"/>
    <tableColumn id="7" xr3:uid="{CAC4F524-571F-48AA-AC79-F8753193A686}" name="прибыль_" dataDxfId="71">
      <calculatedColumnFormula>datatable[[#This Row],[продажи_]]-datatable[[#This Row],[себестоимость_]]</calculatedColumnFormula>
    </tableColumn>
  </tableColumns>
  <tableStyleInfo name="TableStyleLight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4EC1E15-48EC-457E-9A27-8701285DB7F8}" name="Выбор" displayName="Выбор" ref="B2:C5" totalsRowCount="1" headerRowDxfId="18" dataDxfId="17">
  <autoFilter ref="B2:C4" xr:uid="{C4EC1E15-48EC-457E-9A27-8701285DB7F8}">
    <filterColumn colId="0">
      <filters>
        <filter val="Продажи"/>
      </filters>
    </filterColumn>
  </autoFilter>
  <tableColumns count="2">
    <tableColumn id="1" xr3:uid="{42C20069-A72C-495A-8327-E0B97A11E707}" name="Показатель" totalsRowLabel="Итог" dataDxfId="16" totalsRowDxfId="15"/>
    <tableColumn id="2" xr3:uid="{DD175EAC-0C07-4C9C-9D98-6C8A1A2C824D}" name="№" totalsRowFunction="max" dataDxfId="14" totalsRowDxfId="13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FinaliticsDashboard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B4B5CC"/>
      </a:accent5>
      <a:accent6>
        <a:srgbClr val="70AD47"/>
      </a:accent6>
      <a:hlink>
        <a:srgbClr val="0563C1"/>
      </a:hlink>
      <a:folHlink>
        <a:srgbClr val="954F72"/>
      </a:folHlink>
    </a:clrScheme>
    <a:fontScheme name="FA-Segoe">
      <a:majorFont>
        <a:latin typeface="Segoe UI Light"/>
        <a:ea typeface=""/>
        <a:cs typeface=""/>
      </a:majorFont>
      <a:minorFont>
        <a:latin typeface="Segoe UI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07/relationships/slicer" Target="../slicers/slicer2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table" Target="../tables/table2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finalytics" TargetMode="External"/><Relationship Id="rId2" Type="http://schemas.openxmlformats.org/officeDocument/2006/relationships/hyperlink" Target="https://www.youtube.com/salosteysv" TargetMode="External"/><Relationship Id="rId1" Type="http://schemas.openxmlformats.org/officeDocument/2006/relationships/hyperlink" Target="https://finalytics.pro/inform/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t.me/finalyticspro" TargetMode="External"/><Relationship Id="rId4" Type="http://schemas.openxmlformats.org/officeDocument/2006/relationships/hyperlink" Target="https://finalytics.pro/pbimai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0A510-E8D0-40DD-AB86-FC8854ABE30D}">
  <sheetPr codeName="Лист1"/>
  <dimension ref="BR11"/>
  <sheetViews>
    <sheetView showGridLines="0" showRowColHeaders="0" tabSelected="1" zoomScale="90" zoomScaleNormal="90" workbookViewId="0">
      <selection activeCell="BV26" sqref="BV26"/>
    </sheetView>
  </sheetViews>
  <sheetFormatPr defaultRowHeight="16.8" x14ac:dyDescent="0.4"/>
  <cols>
    <col min="1" max="69" width="2.3984375" customWidth="1"/>
    <col min="70" max="71" width="6" customWidth="1"/>
  </cols>
  <sheetData>
    <row r="11" spans="70:70" x14ac:dyDescent="0.4">
      <c r="BR11" s="1"/>
    </row>
  </sheetData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3A4CF648-6AED-40f4-86FF-DC5316D8AED3}">
      <x14:slicerList xmlns:x14="http://schemas.microsoft.com/office/spreadsheetml/2009/9/main"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08549-995D-4F95-8748-5C4B8AC7B382}">
  <sheetPr codeName="Лист2"/>
  <dimension ref="B2:N23330"/>
  <sheetViews>
    <sheetView zoomScale="80" zoomScaleNormal="80" workbookViewId="0">
      <selection activeCell="P18" sqref="P18"/>
    </sheetView>
  </sheetViews>
  <sheetFormatPr defaultRowHeight="16.8" x14ac:dyDescent="0.4"/>
  <cols>
    <col min="1" max="1" width="5.09765625" customWidth="1"/>
    <col min="2" max="2" width="12.3984375" customWidth="1"/>
    <col min="3" max="3" width="21.8984375" customWidth="1"/>
    <col min="4" max="4" width="17.3984375" customWidth="1"/>
    <col min="5" max="5" width="8.3984375" customWidth="1"/>
    <col min="6" max="7" width="11.59765625" style="4" customWidth="1"/>
    <col min="8" max="8" width="11.5" style="7" customWidth="1"/>
    <col min="9" max="9" width="16.59765625" style="7" customWidth="1"/>
    <col min="10" max="10" width="11.19921875" style="7" customWidth="1"/>
    <col min="12" max="12" width="7.3984375" style="4" customWidth="1"/>
    <col min="13" max="13" width="7.3984375" customWidth="1"/>
    <col min="14" max="14" width="8.59765625" customWidth="1"/>
    <col min="15" max="15" width="7.3984375" customWidth="1"/>
    <col min="16" max="16" width="6.69921875" bestFit="1" customWidth="1"/>
    <col min="17" max="17" width="6.59765625" bestFit="1" customWidth="1"/>
    <col min="18" max="18" width="6.5" bestFit="1" customWidth="1"/>
    <col min="19" max="19" width="5.59765625" bestFit="1" customWidth="1"/>
    <col min="20" max="20" width="7.69921875" bestFit="1" customWidth="1"/>
    <col min="21" max="21" width="9.09765625" bestFit="1" customWidth="1"/>
    <col min="22" max="23" width="7.8984375" bestFit="1" customWidth="1"/>
    <col min="24" max="24" width="9.3984375" bestFit="1" customWidth="1"/>
    <col min="25" max="25" width="7.8984375" bestFit="1" customWidth="1"/>
    <col min="26" max="26" width="13.69921875" bestFit="1" customWidth="1"/>
    <col min="27" max="28" width="7.8984375" bestFit="1" customWidth="1"/>
    <col min="29" max="29" width="15.59765625" bestFit="1" customWidth="1"/>
    <col min="30" max="30" width="7.8984375" bestFit="1" customWidth="1"/>
    <col min="31" max="31" width="9.19921875" bestFit="1" customWidth="1"/>
    <col min="32" max="32" width="7.8984375" bestFit="1" customWidth="1"/>
    <col min="33" max="33" width="10.59765625" bestFit="1" customWidth="1"/>
    <col min="34" max="35" width="7.8984375" bestFit="1" customWidth="1"/>
    <col min="36" max="36" width="11" bestFit="1" customWidth="1"/>
    <col min="37" max="37" width="9.8984375" bestFit="1" customWidth="1"/>
  </cols>
  <sheetData>
    <row r="2" spans="2:14" x14ac:dyDescent="0.4">
      <c r="B2" t="s">
        <v>2</v>
      </c>
      <c r="C2" t="s">
        <v>53</v>
      </c>
      <c r="D2" t="s">
        <v>3</v>
      </c>
      <c r="E2" t="s">
        <v>4</v>
      </c>
      <c r="F2" s="4" t="s">
        <v>36</v>
      </c>
      <c r="G2" s="4" t="s">
        <v>84</v>
      </c>
      <c r="H2" s="7" t="s">
        <v>37</v>
      </c>
      <c r="I2" s="7" t="s">
        <v>38</v>
      </c>
      <c r="J2" s="7" t="s">
        <v>39</v>
      </c>
      <c r="M2" t="s">
        <v>0</v>
      </c>
    </row>
    <row r="3" spans="2:14" x14ac:dyDescent="0.4">
      <c r="B3" s="5" t="s">
        <v>65</v>
      </c>
      <c r="C3" s="5" t="s">
        <v>58</v>
      </c>
      <c r="D3" s="5" t="s">
        <v>6</v>
      </c>
      <c r="E3" s="5" t="s">
        <v>60</v>
      </c>
      <c r="F3" s="6">
        <v>43831</v>
      </c>
      <c r="G3" s="6" t="str">
        <f>TEXT(datatable[[#This Row],[дата]],"ММ")</f>
        <v>01</v>
      </c>
      <c r="H3" s="8">
        <v>283.56074999999998</v>
      </c>
      <c r="I3" s="8">
        <v>132.90119999999999</v>
      </c>
      <c r="J3" s="8">
        <f>datatable[[#This Row],[продажи_]]-datatable[[#This Row],[себестоимость_]]</f>
        <v>150.65955</v>
      </c>
      <c r="M3" s="2">
        <v>0.35</v>
      </c>
      <c r="N3" s="3">
        <f>1-M3</f>
        <v>0.65</v>
      </c>
    </row>
    <row r="4" spans="2:14" x14ac:dyDescent="0.4">
      <c r="B4" s="5" t="s">
        <v>65</v>
      </c>
      <c r="C4" s="5" t="s">
        <v>58</v>
      </c>
      <c r="D4" s="5" t="s">
        <v>6</v>
      </c>
      <c r="E4" s="5" t="s">
        <v>60</v>
      </c>
      <c r="F4" s="6">
        <v>43862</v>
      </c>
      <c r="G4" s="6" t="str">
        <f>TEXT(datatable[[#This Row],[дата]],"ММ")</f>
        <v>02</v>
      </c>
      <c r="H4" s="8">
        <v>472.28300000000002</v>
      </c>
      <c r="I4" s="8">
        <v>212.08179999999999</v>
      </c>
      <c r="J4" s="8">
        <f>datatable[[#This Row],[продажи_]]-datatable[[#This Row],[себестоимость_]]</f>
        <v>260.20120000000003</v>
      </c>
    </row>
    <row r="5" spans="2:14" x14ac:dyDescent="0.4">
      <c r="B5" s="5" t="s">
        <v>65</v>
      </c>
      <c r="C5" s="5" t="s">
        <v>58</v>
      </c>
      <c r="D5" s="5" t="s">
        <v>6</v>
      </c>
      <c r="E5" s="5" t="s">
        <v>60</v>
      </c>
      <c r="F5" s="6">
        <v>43891</v>
      </c>
      <c r="G5" s="6" t="str">
        <f>TEXT(datatable[[#This Row],[дата]],"ММ")</f>
        <v>03</v>
      </c>
      <c r="H5" s="8">
        <v>483.73999999999995</v>
      </c>
      <c r="I5" s="8">
        <v>197.56960000000001</v>
      </c>
      <c r="J5" s="8">
        <f>datatable[[#This Row],[продажи_]]-datatable[[#This Row],[себестоимость_]]</f>
        <v>286.17039999999997</v>
      </c>
    </row>
    <row r="6" spans="2:14" x14ac:dyDescent="0.4">
      <c r="B6" s="5" t="s">
        <v>65</v>
      </c>
      <c r="C6" s="5" t="s">
        <v>58</v>
      </c>
      <c r="D6" s="5" t="s">
        <v>6</v>
      </c>
      <c r="E6" s="5" t="s">
        <v>60</v>
      </c>
      <c r="F6" s="6">
        <v>43922</v>
      </c>
      <c r="G6" s="6" t="str">
        <f>TEXT(datatable[[#This Row],[дата]],"ММ")</f>
        <v>04</v>
      </c>
      <c r="H6" s="8">
        <v>539.75200000000007</v>
      </c>
      <c r="I6" s="8">
        <v>211.8272</v>
      </c>
      <c r="J6" s="8">
        <f>datatable[[#This Row],[продажи_]]-datatable[[#This Row],[себестоимость_]]</f>
        <v>327.92480000000006</v>
      </c>
    </row>
    <row r="7" spans="2:14" x14ac:dyDescent="0.4">
      <c r="B7" s="5" t="s">
        <v>65</v>
      </c>
      <c r="C7" s="5" t="s">
        <v>58</v>
      </c>
      <c r="D7" s="5" t="s">
        <v>6</v>
      </c>
      <c r="E7" s="5" t="s">
        <v>60</v>
      </c>
      <c r="F7" s="6">
        <v>43952</v>
      </c>
      <c r="G7" s="6" t="str">
        <f>TEXT(datatable[[#This Row],[дата]],"ММ")</f>
        <v>05</v>
      </c>
      <c r="H7" s="8">
        <v>426.13675000000001</v>
      </c>
      <c r="I7" s="8">
        <v>180.38410000000002</v>
      </c>
      <c r="J7" s="8">
        <f>datatable[[#This Row],[продажи_]]-datatable[[#This Row],[себестоимость_]]</f>
        <v>245.75264999999999</v>
      </c>
    </row>
    <row r="8" spans="2:14" x14ac:dyDescent="0.4">
      <c r="B8" s="5" t="s">
        <v>65</v>
      </c>
      <c r="C8" s="5" t="s">
        <v>58</v>
      </c>
      <c r="D8" s="5" t="s">
        <v>6</v>
      </c>
      <c r="E8" s="5" t="s">
        <v>60</v>
      </c>
      <c r="F8" s="6">
        <v>43983</v>
      </c>
      <c r="G8" s="6" t="str">
        <f>TEXT(datatable[[#This Row],[дата]],"ММ")</f>
        <v>06</v>
      </c>
      <c r="H8" s="8">
        <v>340.52750000000003</v>
      </c>
      <c r="I8" s="8">
        <v>136.21100000000001</v>
      </c>
      <c r="J8" s="8">
        <f>datatable[[#This Row],[продажи_]]-datatable[[#This Row],[себестоимость_]]</f>
        <v>204.31650000000002</v>
      </c>
    </row>
    <row r="9" spans="2:14" x14ac:dyDescent="0.4">
      <c r="B9" s="5" t="s">
        <v>65</v>
      </c>
      <c r="C9" s="5" t="s">
        <v>58</v>
      </c>
      <c r="D9" s="5" t="s">
        <v>6</v>
      </c>
      <c r="E9" s="5" t="s">
        <v>60</v>
      </c>
      <c r="F9" s="6">
        <v>44013</v>
      </c>
      <c r="G9" s="6" t="str">
        <f>TEXT(datatable[[#This Row],[дата]],"ММ")</f>
        <v>07</v>
      </c>
      <c r="H9" s="8">
        <v>317.93175000000002</v>
      </c>
      <c r="I9" s="8">
        <v>131.75550000000001</v>
      </c>
      <c r="J9" s="8">
        <f>datatable[[#This Row],[продажи_]]-datatable[[#This Row],[себестоимость_]]</f>
        <v>186.17625000000001</v>
      </c>
    </row>
    <row r="10" spans="2:14" x14ac:dyDescent="0.4">
      <c r="B10" s="5" t="s">
        <v>65</v>
      </c>
      <c r="C10" s="5" t="s">
        <v>58</v>
      </c>
      <c r="D10" s="5" t="s">
        <v>6</v>
      </c>
      <c r="E10" s="5" t="s">
        <v>60</v>
      </c>
      <c r="F10" s="6">
        <v>44044</v>
      </c>
      <c r="G10" s="6" t="str">
        <f>TEXT(datatable[[#This Row],[дата]],"ММ")</f>
        <v>08</v>
      </c>
      <c r="H10" s="8">
        <v>221.50199999999998</v>
      </c>
      <c r="I10" s="8">
        <v>106.932</v>
      </c>
      <c r="J10" s="8">
        <f>datatable[[#This Row],[продажи_]]-datatable[[#This Row],[себестоимость_]]</f>
        <v>114.56999999999998</v>
      </c>
    </row>
    <row r="11" spans="2:14" x14ac:dyDescent="0.4">
      <c r="B11" s="5" t="s">
        <v>65</v>
      </c>
      <c r="C11" s="5" t="s">
        <v>58</v>
      </c>
      <c r="D11" s="5" t="s">
        <v>6</v>
      </c>
      <c r="E11" s="5" t="s">
        <v>60</v>
      </c>
      <c r="F11" s="6">
        <v>44075</v>
      </c>
      <c r="G11" s="6" t="str">
        <f>TEXT(datatable[[#This Row],[дата]],"ММ")</f>
        <v>09</v>
      </c>
      <c r="H11" s="8">
        <v>308.70249999999999</v>
      </c>
      <c r="I11" s="8">
        <v>140.03</v>
      </c>
      <c r="J11" s="8">
        <f>datatable[[#This Row],[продажи_]]-datatable[[#This Row],[себестоимость_]]</f>
        <v>168.67249999999999</v>
      </c>
    </row>
    <row r="12" spans="2:14" x14ac:dyDescent="0.4">
      <c r="B12" s="5" t="s">
        <v>65</v>
      </c>
      <c r="C12" s="5" t="s">
        <v>58</v>
      </c>
      <c r="D12" s="5" t="s">
        <v>6</v>
      </c>
      <c r="E12" s="5" t="s">
        <v>60</v>
      </c>
      <c r="F12" s="6">
        <v>44105</v>
      </c>
      <c r="G12" s="6" t="str">
        <f>TEXT(datatable[[#This Row],[дата]],"ММ")</f>
        <v>10</v>
      </c>
      <c r="H12" s="8">
        <v>479.92099999999999</v>
      </c>
      <c r="I12" s="8">
        <v>185.34880000000004</v>
      </c>
      <c r="J12" s="8">
        <f>datatable[[#This Row],[продажи_]]-datatable[[#This Row],[себестоимость_]]</f>
        <v>294.57219999999995</v>
      </c>
    </row>
    <row r="13" spans="2:14" x14ac:dyDescent="0.4">
      <c r="B13" s="5" t="s">
        <v>65</v>
      </c>
      <c r="C13" s="5" t="s">
        <v>58</v>
      </c>
      <c r="D13" s="5" t="s">
        <v>6</v>
      </c>
      <c r="E13" s="5" t="s">
        <v>60</v>
      </c>
      <c r="F13" s="6">
        <v>44136</v>
      </c>
      <c r="G13" s="6" t="str">
        <f>TEXT(datatable[[#This Row],[дата]],"ММ")</f>
        <v>11</v>
      </c>
      <c r="H13" s="8">
        <v>436.63900000000001</v>
      </c>
      <c r="I13" s="8">
        <v>169.309</v>
      </c>
      <c r="J13" s="8">
        <f>datatable[[#This Row],[продажи_]]-datatable[[#This Row],[себестоимость_]]</f>
        <v>267.33000000000004</v>
      </c>
    </row>
    <row r="14" spans="2:14" x14ac:dyDescent="0.4">
      <c r="B14" s="5" t="s">
        <v>65</v>
      </c>
      <c r="C14" s="5" t="s">
        <v>58</v>
      </c>
      <c r="D14" s="5" t="s">
        <v>6</v>
      </c>
      <c r="E14" s="5" t="s">
        <v>60</v>
      </c>
      <c r="F14" s="6">
        <v>44166</v>
      </c>
      <c r="G14" s="6" t="str">
        <f>TEXT(datatable[[#This Row],[дата]],"ММ")</f>
        <v>12</v>
      </c>
      <c r="H14" s="8">
        <v>454.46100000000001</v>
      </c>
      <c r="I14" s="8">
        <v>135.9564</v>
      </c>
      <c r="J14" s="8">
        <f>datatable[[#This Row],[продажи_]]-datatable[[#This Row],[себестоимость_]]</f>
        <v>318.50459999999998</v>
      </c>
    </row>
    <row r="15" spans="2:14" x14ac:dyDescent="0.4">
      <c r="B15" s="5" t="s">
        <v>65</v>
      </c>
      <c r="C15" s="5" t="s">
        <v>58</v>
      </c>
      <c r="D15" s="5" t="s">
        <v>6</v>
      </c>
      <c r="E15" s="5" t="s">
        <v>8</v>
      </c>
      <c r="F15" s="6">
        <v>43831</v>
      </c>
      <c r="G15" s="6" t="str">
        <f>TEXT(datatable[[#This Row],[дата]],"ММ")</f>
        <v>01</v>
      </c>
      <c r="H15" s="8">
        <v>191.70899999999997</v>
      </c>
      <c r="I15" s="8">
        <v>144.34560000000002</v>
      </c>
      <c r="J15" s="8">
        <f>datatable[[#This Row],[продажи_]]-datatable[[#This Row],[себестоимость_]]</f>
        <v>47.363399999999956</v>
      </c>
    </row>
    <row r="16" spans="2:14" x14ac:dyDescent="0.4">
      <c r="B16" s="5" t="s">
        <v>65</v>
      </c>
      <c r="C16" s="5" t="s">
        <v>58</v>
      </c>
      <c r="D16" s="5" t="s">
        <v>6</v>
      </c>
      <c r="E16" s="5" t="s">
        <v>8</v>
      </c>
      <c r="F16" s="6">
        <v>43862</v>
      </c>
      <c r="G16" s="6" t="str">
        <f>TEXT(datatable[[#This Row],[дата]],"ММ")</f>
        <v>02</v>
      </c>
      <c r="H16" s="8">
        <v>263.13</v>
      </c>
      <c r="I16" s="8">
        <v>218.52320000000003</v>
      </c>
      <c r="J16" s="8">
        <f>datatable[[#This Row],[продажи_]]-datatable[[#This Row],[себестоимость_]]</f>
        <v>44.606799999999964</v>
      </c>
    </row>
    <row r="17" spans="2:10" x14ac:dyDescent="0.4">
      <c r="B17" s="5" t="s">
        <v>65</v>
      </c>
      <c r="C17" s="5" t="s">
        <v>58</v>
      </c>
      <c r="D17" s="5" t="s">
        <v>6</v>
      </c>
      <c r="E17" s="5" t="s">
        <v>8</v>
      </c>
      <c r="F17" s="6">
        <v>43891</v>
      </c>
      <c r="G17" s="6" t="str">
        <f>TEXT(datatable[[#This Row],[дата]],"ММ")</f>
        <v>03</v>
      </c>
      <c r="H17" s="8">
        <v>286.40000000000003</v>
      </c>
      <c r="I17" s="8">
        <v>270.36160000000001</v>
      </c>
      <c r="J17" s="8">
        <f>datatable[[#This Row],[продажи_]]-datatable[[#This Row],[себестоимость_]]</f>
        <v>16.038400000000024</v>
      </c>
    </row>
    <row r="18" spans="2:10" x14ac:dyDescent="0.4">
      <c r="B18" s="5" t="s">
        <v>65</v>
      </c>
      <c r="C18" s="5" t="s">
        <v>58</v>
      </c>
      <c r="D18" s="5" t="s">
        <v>6</v>
      </c>
      <c r="E18" s="5" t="s">
        <v>8</v>
      </c>
      <c r="F18" s="6">
        <v>43922</v>
      </c>
      <c r="G18" s="6" t="str">
        <f>TEXT(datatable[[#This Row],[дата]],"ММ")</f>
        <v>04</v>
      </c>
      <c r="H18" s="8">
        <v>309.31200000000007</v>
      </c>
      <c r="I18" s="8">
        <v>187.8784</v>
      </c>
      <c r="J18" s="8">
        <f>datatable[[#This Row],[продажи_]]-datatable[[#This Row],[себестоимость_]]</f>
        <v>121.43360000000007</v>
      </c>
    </row>
    <row r="19" spans="2:10" x14ac:dyDescent="0.4">
      <c r="B19" s="5" t="s">
        <v>65</v>
      </c>
      <c r="C19" s="5" t="s">
        <v>58</v>
      </c>
      <c r="D19" s="5" t="s">
        <v>6</v>
      </c>
      <c r="E19" s="5" t="s">
        <v>8</v>
      </c>
      <c r="F19" s="6">
        <v>43952</v>
      </c>
      <c r="G19" s="6" t="str">
        <f>TEXT(datatable[[#This Row],[дата]],"ММ")</f>
        <v>05</v>
      </c>
      <c r="H19" s="8">
        <v>209.43</v>
      </c>
      <c r="I19" s="8">
        <v>193.60640000000001</v>
      </c>
      <c r="J19" s="8">
        <f>datatable[[#This Row],[продажи_]]-datatable[[#This Row],[себестоимость_]]</f>
        <v>15.823599999999999</v>
      </c>
    </row>
    <row r="20" spans="2:10" x14ac:dyDescent="0.4">
      <c r="B20" s="5" t="s">
        <v>65</v>
      </c>
      <c r="C20" s="5" t="s">
        <v>58</v>
      </c>
      <c r="D20" s="5" t="s">
        <v>6</v>
      </c>
      <c r="E20" s="5" t="s">
        <v>8</v>
      </c>
      <c r="F20" s="6">
        <v>43983</v>
      </c>
      <c r="G20" s="6" t="str">
        <f>TEXT(datatable[[#This Row],[дата]],"ММ")</f>
        <v>06</v>
      </c>
      <c r="H20" s="8">
        <v>200.48000000000002</v>
      </c>
      <c r="I20" s="8">
        <v>124.58400000000002</v>
      </c>
      <c r="J20" s="8">
        <f>datatable[[#This Row],[продажи_]]-datatable[[#This Row],[себестоимость_]]</f>
        <v>75.896000000000001</v>
      </c>
    </row>
    <row r="21" spans="2:10" x14ac:dyDescent="0.4">
      <c r="B21" s="5" t="s">
        <v>65</v>
      </c>
      <c r="C21" s="5" t="s">
        <v>58</v>
      </c>
      <c r="D21" s="5" t="s">
        <v>6</v>
      </c>
      <c r="E21" s="5" t="s">
        <v>8</v>
      </c>
      <c r="F21" s="6">
        <v>44013</v>
      </c>
      <c r="G21" s="6" t="str">
        <f>TEXT(datatable[[#This Row],[дата]],"ММ")</f>
        <v>07</v>
      </c>
      <c r="H21" s="8">
        <v>193.32</v>
      </c>
      <c r="I21" s="8">
        <v>148.21199999999999</v>
      </c>
      <c r="J21" s="8">
        <f>datatable[[#This Row],[продажи_]]-datatable[[#This Row],[себестоимость_]]</f>
        <v>45.108000000000004</v>
      </c>
    </row>
    <row r="22" spans="2:10" x14ac:dyDescent="0.4">
      <c r="B22" s="5" t="s">
        <v>65</v>
      </c>
      <c r="C22" s="5" t="s">
        <v>58</v>
      </c>
      <c r="D22" s="5" t="s">
        <v>6</v>
      </c>
      <c r="E22" s="5" t="s">
        <v>8</v>
      </c>
      <c r="F22" s="6">
        <v>44044</v>
      </c>
      <c r="G22" s="6" t="str">
        <f>TEXT(datatable[[#This Row],[дата]],"ММ")</f>
        <v>08</v>
      </c>
      <c r="H22" s="8">
        <v>118.85600000000001</v>
      </c>
      <c r="I22" s="8">
        <v>96.230400000000003</v>
      </c>
      <c r="J22" s="8">
        <f>datatable[[#This Row],[продажи_]]-datatable[[#This Row],[себестоимость_]]</f>
        <v>22.625600000000006</v>
      </c>
    </row>
    <row r="23" spans="2:10" x14ac:dyDescent="0.4">
      <c r="B23" s="5" t="s">
        <v>65</v>
      </c>
      <c r="C23" s="5" t="s">
        <v>58</v>
      </c>
      <c r="D23" s="5" t="s">
        <v>6</v>
      </c>
      <c r="E23" s="5" t="s">
        <v>8</v>
      </c>
      <c r="F23" s="6">
        <v>44075</v>
      </c>
      <c r="G23" s="6" t="str">
        <f>TEXT(datatable[[#This Row],[дата]],"ММ")</f>
        <v>09</v>
      </c>
      <c r="H23" s="8">
        <v>200.48000000000002</v>
      </c>
      <c r="I23" s="8">
        <v>128.88000000000002</v>
      </c>
      <c r="J23" s="8">
        <f>datatable[[#This Row],[продажи_]]-datatable[[#This Row],[себестоимость_]]</f>
        <v>71.599999999999994</v>
      </c>
    </row>
    <row r="24" spans="2:10" x14ac:dyDescent="0.4">
      <c r="B24" s="5" t="s">
        <v>65</v>
      </c>
      <c r="C24" s="5" t="s">
        <v>58</v>
      </c>
      <c r="D24" s="5" t="s">
        <v>6</v>
      </c>
      <c r="E24" s="5" t="s">
        <v>8</v>
      </c>
      <c r="F24" s="6">
        <v>44105</v>
      </c>
      <c r="G24" s="6" t="str">
        <f>TEXT(datatable[[#This Row],[дата]],"ММ")</f>
        <v>10</v>
      </c>
      <c r="H24" s="8">
        <v>218.738</v>
      </c>
      <c r="I24" s="8">
        <v>195.46800000000002</v>
      </c>
      <c r="J24" s="8">
        <f>datatable[[#This Row],[продажи_]]-datatable[[#This Row],[себестоимость_]]</f>
        <v>23.269999999999982</v>
      </c>
    </row>
    <row r="25" spans="2:10" x14ac:dyDescent="0.4">
      <c r="B25" s="5" t="s">
        <v>65</v>
      </c>
      <c r="C25" s="5" t="s">
        <v>58</v>
      </c>
      <c r="D25" s="5" t="s">
        <v>6</v>
      </c>
      <c r="E25" s="5" t="s">
        <v>8</v>
      </c>
      <c r="F25" s="6">
        <v>44136</v>
      </c>
      <c r="G25" s="6" t="str">
        <f>TEXT(datatable[[#This Row],[дата]],"ММ")</f>
        <v>11</v>
      </c>
      <c r="H25" s="8">
        <v>295.70799999999997</v>
      </c>
      <c r="I25" s="8">
        <v>178.42720000000003</v>
      </c>
      <c r="J25" s="8">
        <f>datatable[[#This Row],[продажи_]]-datatable[[#This Row],[себестоимость_]]</f>
        <v>117.28079999999994</v>
      </c>
    </row>
    <row r="26" spans="2:10" x14ac:dyDescent="0.4">
      <c r="B26" s="5" t="s">
        <v>65</v>
      </c>
      <c r="C26" s="5" t="s">
        <v>58</v>
      </c>
      <c r="D26" s="5" t="s">
        <v>6</v>
      </c>
      <c r="E26" s="5" t="s">
        <v>8</v>
      </c>
      <c r="F26" s="6">
        <v>44166</v>
      </c>
      <c r="G26" s="6" t="str">
        <f>TEXT(datatable[[#This Row],[дата]],"ММ")</f>
        <v>12</v>
      </c>
      <c r="H26" s="8">
        <v>195.46800000000002</v>
      </c>
      <c r="I26" s="8">
        <v>166.6848</v>
      </c>
      <c r="J26" s="8">
        <f>datatable[[#This Row],[продажи_]]-datatable[[#This Row],[себестоимость_]]</f>
        <v>28.783200000000022</v>
      </c>
    </row>
    <row r="27" spans="2:10" x14ac:dyDescent="0.4">
      <c r="B27" s="5" t="s">
        <v>65</v>
      </c>
      <c r="C27" s="5" t="s">
        <v>58</v>
      </c>
      <c r="D27" s="5" t="s">
        <v>6</v>
      </c>
      <c r="E27" s="5" t="s">
        <v>61</v>
      </c>
      <c r="F27" s="6">
        <v>43831</v>
      </c>
      <c r="G27" s="6" t="str">
        <f>TEXT(datatable[[#This Row],[дата]],"ММ")</f>
        <v>01</v>
      </c>
      <c r="H27" s="8">
        <v>131.90039999999999</v>
      </c>
      <c r="I27" s="8">
        <v>60.344999999999999</v>
      </c>
      <c r="J27" s="8">
        <f>datatable[[#This Row],[продажи_]]-datatable[[#This Row],[себестоимость_]]</f>
        <v>71.555399999999992</v>
      </c>
    </row>
    <row r="28" spans="2:10" x14ac:dyDescent="0.4">
      <c r="B28" s="5" t="s">
        <v>65</v>
      </c>
      <c r="C28" s="5" t="s">
        <v>58</v>
      </c>
      <c r="D28" s="5" t="s">
        <v>6</v>
      </c>
      <c r="E28" s="5" t="s">
        <v>61</v>
      </c>
      <c r="F28" s="6">
        <v>43862</v>
      </c>
      <c r="G28" s="6" t="str">
        <f>TEXT(datatable[[#This Row],[дата]],"ММ")</f>
        <v>02</v>
      </c>
      <c r="H28" s="8">
        <v>165.18599999999998</v>
      </c>
      <c r="I28" s="8">
        <v>92.826999999999998</v>
      </c>
      <c r="J28" s="8">
        <f>datatable[[#This Row],[продажи_]]-datatable[[#This Row],[себестоимость_]]</f>
        <v>72.35899999999998</v>
      </c>
    </row>
    <row r="29" spans="2:10" x14ac:dyDescent="0.4">
      <c r="B29" s="5" t="s">
        <v>65</v>
      </c>
      <c r="C29" s="5" t="s">
        <v>58</v>
      </c>
      <c r="D29" s="5" t="s">
        <v>6</v>
      </c>
      <c r="E29" s="5" t="s">
        <v>61</v>
      </c>
      <c r="F29" s="6">
        <v>43891</v>
      </c>
      <c r="G29" s="6" t="str">
        <f>TEXT(datatable[[#This Row],[дата]],"ММ")</f>
        <v>03</v>
      </c>
      <c r="H29" s="8">
        <v>222.56640000000002</v>
      </c>
      <c r="I29" s="8">
        <v>112.048</v>
      </c>
      <c r="J29" s="8">
        <f>datatable[[#This Row],[продажи_]]-datatable[[#This Row],[себестоимость_]]</f>
        <v>110.51840000000001</v>
      </c>
    </row>
    <row r="30" spans="2:10" x14ac:dyDescent="0.4">
      <c r="B30" s="5" t="s">
        <v>65</v>
      </c>
      <c r="C30" s="5" t="s">
        <v>58</v>
      </c>
      <c r="D30" s="5" t="s">
        <v>6</v>
      </c>
      <c r="E30" s="5" t="s">
        <v>61</v>
      </c>
      <c r="F30" s="6">
        <v>43922</v>
      </c>
      <c r="G30" s="6" t="str">
        <f>TEXT(datatable[[#This Row],[дата]],"ММ")</f>
        <v>04</v>
      </c>
      <c r="H30" s="8">
        <v>234.4896</v>
      </c>
      <c r="I30" s="8">
        <v>101.32</v>
      </c>
      <c r="J30" s="8">
        <f>datatable[[#This Row],[продажи_]]-datatable[[#This Row],[себестоимость_]]</f>
        <v>133.1696</v>
      </c>
    </row>
    <row r="31" spans="2:10" x14ac:dyDescent="0.4">
      <c r="B31" s="5" t="s">
        <v>65</v>
      </c>
      <c r="C31" s="5" t="s">
        <v>58</v>
      </c>
      <c r="D31" s="5" t="s">
        <v>6</v>
      </c>
      <c r="E31" s="5" t="s">
        <v>61</v>
      </c>
      <c r="F31" s="6">
        <v>43952</v>
      </c>
      <c r="G31" s="6" t="str">
        <f>TEXT(datatable[[#This Row],[дата]],"ММ")</f>
        <v>05</v>
      </c>
      <c r="H31" s="8">
        <v>158.23080000000002</v>
      </c>
      <c r="I31" s="8">
        <v>85.228000000000009</v>
      </c>
      <c r="J31" s="8">
        <f>datatable[[#This Row],[продажи_]]-datatable[[#This Row],[себестоимость_]]</f>
        <v>73.002800000000008</v>
      </c>
    </row>
    <row r="32" spans="2:10" x14ac:dyDescent="0.4">
      <c r="B32" s="5" t="s">
        <v>65</v>
      </c>
      <c r="C32" s="5" t="s">
        <v>58</v>
      </c>
      <c r="D32" s="5" t="s">
        <v>6</v>
      </c>
      <c r="E32" s="5" t="s">
        <v>61</v>
      </c>
      <c r="F32" s="6">
        <v>43983</v>
      </c>
      <c r="G32" s="6" t="str">
        <f>TEXT(datatable[[#This Row],[дата]],"ММ")</f>
        <v>06</v>
      </c>
      <c r="H32" s="8">
        <v>106.812</v>
      </c>
      <c r="I32" s="8">
        <v>60.345000000000006</v>
      </c>
      <c r="J32" s="8">
        <f>datatable[[#This Row],[продажи_]]-datatable[[#This Row],[себестоимость_]]</f>
        <v>46.466999999999992</v>
      </c>
    </row>
    <row r="33" spans="2:12" x14ac:dyDescent="0.4">
      <c r="B33" s="5" t="s">
        <v>65</v>
      </c>
      <c r="C33" s="5" t="s">
        <v>58</v>
      </c>
      <c r="D33" s="5" t="s">
        <v>6</v>
      </c>
      <c r="E33" s="5" t="s">
        <v>61</v>
      </c>
      <c r="F33" s="6">
        <v>44013</v>
      </c>
      <c r="G33" s="6" t="str">
        <f>TEXT(datatable[[#This Row],[дата]],"ММ")</f>
        <v>07</v>
      </c>
      <c r="H33" s="8">
        <v>116.25120000000001</v>
      </c>
      <c r="I33" s="8">
        <v>73.084500000000006</v>
      </c>
      <c r="J33" s="8">
        <f>datatable[[#This Row],[продажи_]]-datatable[[#This Row],[себестоимость_]]</f>
        <v>43.166700000000006</v>
      </c>
    </row>
    <row r="34" spans="2:12" x14ac:dyDescent="0.4">
      <c r="B34" s="5" t="s">
        <v>65</v>
      </c>
      <c r="C34" s="5" t="s">
        <v>58</v>
      </c>
      <c r="D34" s="5" t="s">
        <v>6</v>
      </c>
      <c r="E34" s="5" t="s">
        <v>61</v>
      </c>
      <c r="F34" s="6">
        <v>44044</v>
      </c>
      <c r="G34" s="6" t="str">
        <f>TEXT(datatable[[#This Row],[дата]],"ММ")</f>
        <v>08</v>
      </c>
      <c r="H34" s="8">
        <v>103.3344</v>
      </c>
      <c r="I34" s="8">
        <v>70.328000000000003</v>
      </c>
      <c r="J34" s="8">
        <f>datatable[[#This Row],[продажи_]]-datatable[[#This Row],[себестоимость_]]</f>
        <v>33.006399999999999</v>
      </c>
    </row>
    <row r="35" spans="2:12" x14ac:dyDescent="0.4">
      <c r="B35" s="5" t="s">
        <v>65</v>
      </c>
      <c r="C35" s="5" t="s">
        <v>58</v>
      </c>
      <c r="D35" s="5" t="s">
        <v>6</v>
      </c>
      <c r="E35" s="5" t="s">
        <v>61</v>
      </c>
      <c r="F35" s="6">
        <v>44075</v>
      </c>
      <c r="G35" s="6" t="str">
        <f>TEXT(datatable[[#This Row],[дата]],"ММ")</f>
        <v>09</v>
      </c>
      <c r="H35" s="8">
        <v>111.78</v>
      </c>
      <c r="I35" s="8">
        <v>87.164999999999992</v>
      </c>
      <c r="J35" s="8">
        <f>datatable[[#This Row],[продажи_]]-datatable[[#This Row],[себестоимость_]]</f>
        <v>24.615000000000009</v>
      </c>
    </row>
    <row r="36" spans="2:12" x14ac:dyDescent="0.4">
      <c r="B36" s="5" t="s">
        <v>65</v>
      </c>
      <c r="C36" s="5" t="s">
        <v>58</v>
      </c>
      <c r="D36" s="5" t="s">
        <v>6</v>
      </c>
      <c r="E36" s="5" t="s">
        <v>61</v>
      </c>
      <c r="F36" s="6">
        <v>44105</v>
      </c>
      <c r="G36" s="6" t="str">
        <f>TEXT(datatable[[#This Row],[дата]],"ММ")</f>
        <v>10</v>
      </c>
      <c r="H36" s="8">
        <v>166.30380000000002</v>
      </c>
      <c r="I36" s="8">
        <v>86.196500000000015</v>
      </c>
      <c r="J36" s="8">
        <f>datatable[[#This Row],[продажи_]]-datatable[[#This Row],[себестоимость_]]</f>
        <v>80.107300000000009</v>
      </c>
    </row>
    <row r="37" spans="2:12" x14ac:dyDescent="0.4">
      <c r="B37" s="5" t="s">
        <v>65</v>
      </c>
      <c r="C37" s="5" t="s">
        <v>58</v>
      </c>
      <c r="D37" s="5" t="s">
        <v>6</v>
      </c>
      <c r="E37" s="5" t="s">
        <v>61</v>
      </c>
      <c r="F37" s="6">
        <v>44136</v>
      </c>
      <c r="G37" s="6" t="str">
        <f>TEXT(datatable[[#This Row],[дата]],"ММ")</f>
        <v>11</v>
      </c>
      <c r="H37" s="8">
        <v>201.70079999999999</v>
      </c>
      <c r="I37" s="8">
        <v>98.041999999999987</v>
      </c>
      <c r="J37" s="8">
        <f>datatable[[#This Row],[продажи_]]-datatable[[#This Row],[себестоимость_]]</f>
        <v>103.6588</v>
      </c>
    </row>
    <row r="38" spans="2:12" x14ac:dyDescent="0.4">
      <c r="B38" s="5" t="s">
        <v>65</v>
      </c>
      <c r="C38" s="5" t="s">
        <v>58</v>
      </c>
      <c r="D38" s="5" t="s">
        <v>6</v>
      </c>
      <c r="E38" s="5" t="s">
        <v>61</v>
      </c>
      <c r="F38" s="6">
        <v>44166</v>
      </c>
      <c r="G38" s="6" t="str">
        <f>TEXT(datatable[[#This Row],[дата]],"ММ")</f>
        <v>12</v>
      </c>
      <c r="H38" s="8">
        <v>141.58799999999999</v>
      </c>
      <c r="I38" s="8">
        <v>86.718000000000004</v>
      </c>
      <c r="J38" s="8">
        <f>datatable[[#This Row],[продажи_]]-datatable[[#This Row],[себестоимость_]]</f>
        <v>54.86999999999999</v>
      </c>
      <c r="L38"/>
    </row>
    <row r="39" spans="2:12" x14ac:dyDescent="0.4">
      <c r="B39" s="5" t="s">
        <v>65</v>
      </c>
      <c r="C39" s="5" t="s">
        <v>58</v>
      </c>
      <c r="D39" s="5" t="s">
        <v>6</v>
      </c>
      <c r="E39" s="5" t="s">
        <v>62</v>
      </c>
      <c r="F39" s="6">
        <v>43831</v>
      </c>
      <c r="G39" s="6" t="str">
        <f>TEXT(datatable[[#This Row],[дата]],"ММ")</f>
        <v>01</v>
      </c>
      <c r="H39" s="8">
        <v>298.95075000000003</v>
      </c>
      <c r="I39" s="8">
        <v>119.99340000000002</v>
      </c>
      <c r="J39" s="8">
        <f>datatable[[#This Row],[продажи_]]-datatable[[#This Row],[себестоимость_]]</f>
        <v>178.95735000000002</v>
      </c>
      <c r="L39"/>
    </row>
    <row r="40" spans="2:12" x14ac:dyDescent="0.4">
      <c r="B40" s="5" t="s">
        <v>65</v>
      </c>
      <c r="C40" s="5" t="s">
        <v>58</v>
      </c>
      <c r="D40" s="5" t="s">
        <v>6</v>
      </c>
      <c r="E40" s="5" t="s">
        <v>62</v>
      </c>
      <c r="F40" s="6">
        <v>43862</v>
      </c>
      <c r="G40" s="6" t="str">
        <f>TEXT(datatable[[#This Row],[дата]],"ММ")</f>
        <v>02</v>
      </c>
      <c r="H40" s="8">
        <v>360.29699999999997</v>
      </c>
      <c r="I40" s="8">
        <v>248.87520000000001</v>
      </c>
      <c r="J40" s="8">
        <f>datatable[[#This Row],[продажи_]]-datatable[[#This Row],[себестоимость_]]</f>
        <v>111.42179999999996</v>
      </c>
      <c r="L40"/>
    </row>
    <row r="41" spans="2:12" x14ac:dyDescent="0.4">
      <c r="B41" s="5" t="s">
        <v>65</v>
      </c>
      <c r="C41" s="5" t="s">
        <v>58</v>
      </c>
      <c r="D41" s="5" t="s">
        <v>6</v>
      </c>
      <c r="E41" s="5" t="s">
        <v>62</v>
      </c>
      <c r="F41" s="6">
        <v>43891</v>
      </c>
      <c r="G41" s="6" t="str">
        <f>TEXT(datatable[[#This Row],[дата]],"ММ")</f>
        <v>03</v>
      </c>
      <c r="H41" s="8">
        <v>521.89200000000005</v>
      </c>
      <c r="I41" s="8">
        <v>276.52800000000002</v>
      </c>
      <c r="J41" s="8">
        <f>datatable[[#This Row],[продажи_]]-datatable[[#This Row],[себестоимость_]]</f>
        <v>245.36400000000003</v>
      </c>
      <c r="L41"/>
    </row>
    <row r="42" spans="2:12" x14ac:dyDescent="0.4">
      <c r="B42" s="5" t="s">
        <v>65</v>
      </c>
      <c r="C42" s="5" t="s">
        <v>58</v>
      </c>
      <c r="D42" s="5" t="s">
        <v>6</v>
      </c>
      <c r="E42" s="5" t="s">
        <v>62</v>
      </c>
      <c r="F42" s="6">
        <v>43922</v>
      </c>
      <c r="G42" s="6" t="str">
        <f>TEXT(datatable[[#This Row],[дата]],"ММ")</f>
        <v>04</v>
      </c>
      <c r="H42" s="8">
        <v>541.04399999999998</v>
      </c>
      <c r="I42" s="8">
        <v>289.69600000000003</v>
      </c>
      <c r="J42" s="8">
        <f>datatable[[#This Row],[продажи_]]-datatable[[#This Row],[себестоимость_]]</f>
        <v>251.34799999999996</v>
      </c>
      <c r="L42"/>
    </row>
    <row r="43" spans="2:12" x14ac:dyDescent="0.4">
      <c r="B43" s="5" t="s">
        <v>65</v>
      </c>
      <c r="C43" s="5" t="s">
        <v>58</v>
      </c>
      <c r="D43" s="5" t="s">
        <v>6</v>
      </c>
      <c r="E43" s="5" t="s">
        <v>62</v>
      </c>
      <c r="F43" s="6">
        <v>43952</v>
      </c>
      <c r="G43" s="6" t="str">
        <f>TEXT(datatable[[#This Row],[дата]],"ММ")</f>
        <v>05</v>
      </c>
      <c r="H43" s="8">
        <v>431.8177500000001</v>
      </c>
      <c r="I43" s="8">
        <v>205.42080000000001</v>
      </c>
      <c r="J43" s="8">
        <f>datatable[[#This Row],[продажи_]]-datatable[[#This Row],[себестоимость_]]</f>
        <v>226.39695000000009</v>
      </c>
      <c r="L43"/>
    </row>
    <row r="44" spans="2:12" x14ac:dyDescent="0.4">
      <c r="B44" s="5" t="s">
        <v>65</v>
      </c>
      <c r="C44" s="5" t="s">
        <v>58</v>
      </c>
      <c r="D44" s="5" t="s">
        <v>6</v>
      </c>
      <c r="E44" s="5" t="s">
        <v>62</v>
      </c>
      <c r="F44" s="6">
        <v>43983</v>
      </c>
      <c r="G44" s="6" t="str">
        <f>TEXT(datatable[[#This Row],[дата]],"ММ")</f>
        <v>06</v>
      </c>
      <c r="H44" s="8">
        <v>266.33249999999998</v>
      </c>
      <c r="I44" s="8">
        <v>162.95399999999998</v>
      </c>
      <c r="J44" s="8">
        <f>datatable[[#This Row],[продажи_]]-datatable[[#This Row],[себестоимость_]]</f>
        <v>103.3785</v>
      </c>
      <c r="L44"/>
    </row>
    <row r="45" spans="2:12" x14ac:dyDescent="0.4">
      <c r="B45" s="5" t="s">
        <v>65</v>
      </c>
      <c r="C45" s="5" t="s">
        <v>58</v>
      </c>
      <c r="D45" s="5" t="s">
        <v>6</v>
      </c>
      <c r="E45" s="5" t="s">
        <v>62</v>
      </c>
      <c r="F45" s="6">
        <v>44013</v>
      </c>
      <c r="G45" s="6" t="str">
        <f>TEXT(datatable[[#This Row],[дата]],"ММ")</f>
        <v>07</v>
      </c>
      <c r="H45" s="8">
        <v>261.24525</v>
      </c>
      <c r="I45" s="8">
        <v>158.50980000000001</v>
      </c>
      <c r="J45" s="8">
        <f>datatable[[#This Row],[продажи_]]-datatable[[#This Row],[себестоимость_]]</f>
        <v>102.73544999999999</v>
      </c>
      <c r="L45"/>
    </row>
    <row r="46" spans="2:12" x14ac:dyDescent="0.4">
      <c r="B46" s="5" t="s">
        <v>65</v>
      </c>
      <c r="C46" s="5" t="s">
        <v>58</v>
      </c>
      <c r="D46" s="5" t="s">
        <v>6</v>
      </c>
      <c r="E46" s="5" t="s">
        <v>62</v>
      </c>
      <c r="F46" s="6">
        <v>44044</v>
      </c>
      <c r="G46" s="6" t="str">
        <f>TEXT(datatable[[#This Row],[дата]],"ММ")</f>
        <v>08</v>
      </c>
      <c r="H46" s="8">
        <v>193.91400000000002</v>
      </c>
      <c r="I46" s="8">
        <v>140.89760000000001</v>
      </c>
      <c r="J46" s="8">
        <f>datatable[[#This Row],[продажи_]]-datatable[[#This Row],[себестоимость_]]</f>
        <v>53.016400000000004</v>
      </c>
      <c r="L46"/>
    </row>
    <row r="47" spans="2:12" x14ac:dyDescent="0.4">
      <c r="B47" s="5" t="s">
        <v>65</v>
      </c>
      <c r="C47" s="5" t="s">
        <v>58</v>
      </c>
      <c r="D47" s="5" t="s">
        <v>6</v>
      </c>
      <c r="E47" s="5" t="s">
        <v>62</v>
      </c>
      <c r="F47" s="6">
        <v>44075</v>
      </c>
      <c r="G47" s="6" t="str">
        <f>TEXT(datatable[[#This Row],[дата]],"ММ")</f>
        <v>09</v>
      </c>
      <c r="H47" s="8">
        <v>284.28749999999997</v>
      </c>
      <c r="I47" s="8">
        <v>189.29</v>
      </c>
      <c r="J47" s="8">
        <f>datatable[[#This Row],[продажи_]]-datatable[[#This Row],[себестоимость_]]</f>
        <v>94.997499999999974</v>
      </c>
      <c r="L47"/>
    </row>
    <row r="48" spans="2:12" x14ac:dyDescent="0.4">
      <c r="B48" s="5" t="s">
        <v>65</v>
      </c>
      <c r="C48" s="5" t="s">
        <v>58</v>
      </c>
      <c r="D48" s="5" t="s">
        <v>6</v>
      </c>
      <c r="E48" s="5" t="s">
        <v>62</v>
      </c>
      <c r="F48" s="6">
        <v>44105</v>
      </c>
      <c r="G48" s="6" t="str">
        <f>TEXT(datatable[[#This Row],[дата]],"ММ")</f>
        <v>10</v>
      </c>
      <c r="H48" s="8">
        <v>459.04950000000002</v>
      </c>
      <c r="I48" s="8">
        <v>186.16260000000003</v>
      </c>
      <c r="J48" s="8">
        <f>datatable[[#This Row],[продажи_]]-datatable[[#This Row],[себестоимость_]]</f>
        <v>272.88689999999997</v>
      </c>
      <c r="L48"/>
    </row>
    <row r="49" spans="2:12" x14ac:dyDescent="0.4">
      <c r="B49" s="5" t="s">
        <v>65</v>
      </c>
      <c r="C49" s="5" t="s">
        <v>58</v>
      </c>
      <c r="D49" s="5" t="s">
        <v>6</v>
      </c>
      <c r="E49" s="5" t="s">
        <v>62</v>
      </c>
      <c r="F49" s="6">
        <v>44136</v>
      </c>
      <c r="G49" s="6" t="str">
        <f>TEXT(datatable[[#This Row],[дата]],"ММ")</f>
        <v>11</v>
      </c>
      <c r="H49" s="8">
        <v>444.08699999999999</v>
      </c>
      <c r="I49" s="8">
        <v>198.17839999999998</v>
      </c>
      <c r="J49" s="8">
        <f>datatable[[#This Row],[продажи_]]-datatable[[#This Row],[себестоимость_]]</f>
        <v>245.90860000000001</v>
      </c>
      <c r="L49"/>
    </row>
    <row r="50" spans="2:12" x14ac:dyDescent="0.4">
      <c r="B50" s="5" t="s">
        <v>65</v>
      </c>
      <c r="C50" s="5" t="s">
        <v>58</v>
      </c>
      <c r="D50" s="5" t="s">
        <v>6</v>
      </c>
      <c r="E50" s="5" t="s">
        <v>62</v>
      </c>
      <c r="F50" s="6">
        <v>44166</v>
      </c>
      <c r="G50" s="6" t="str">
        <f>TEXT(datatable[[#This Row],[дата]],"ММ")</f>
        <v>12</v>
      </c>
      <c r="H50" s="8">
        <v>398.60100000000006</v>
      </c>
      <c r="I50" s="8">
        <v>163.94159999999999</v>
      </c>
      <c r="J50" s="8">
        <f>datatable[[#This Row],[продажи_]]-datatable[[#This Row],[себестоимость_]]</f>
        <v>234.65940000000006</v>
      </c>
      <c r="L50"/>
    </row>
    <row r="51" spans="2:12" x14ac:dyDescent="0.4">
      <c r="B51" s="5" t="s">
        <v>65</v>
      </c>
      <c r="C51" s="5" t="s">
        <v>58</v>
      </c>
      <c r="D51" s="5" t="s">
        <v>6</v>
      </c>
      <c r="E51" s="5" t="s">
        <v>9</v>
      </c>
      <c r="F51" s="6">
        <v>43831</v>
      </c>
      <c r="G51" s="6" t="str">
        <f>TEXT(datatable[[#This Row],[дата]],"ММ")</f>
        <v>01</v>
      </c>
      <c r="H51" s="8">
        <v>249.82424999999998</v>
      </c>
      <c r="I51" s="8">
        <v>122.5818</v>
      </c>
      <c r="J51" s="8">
        <f>datatable[[#This Row],[продажи_]]-datatable[[#This Row],[себестоимость_]]</f>
        <v>127.24244999999998</v>
      </c>
      <c r="L51"/>
    </row>
    <row r="52" spans="2:12" x14ac:dyDescent="0.4">
      <c r="B52" s="5" t="s">
        <v>65</v>
      </c>
      <c r="C52" s="5" t="s">
        <v>58</v>
      </c>
      <c r="D52" s="5" t="s">
        <v>6</v>
      </c>
      <c r="E52" s="5" t="s">
        <v>9</v>
      </c>
      <c r="F52" s="6">
        <v>43862</v>
      </c>
      <c r="G52" s="6" t="str">
        <f>TEXT(datatable[[#This Row],[дата]],"ММ")</f>
        <v>02</v>
      </c>
      <c r="H52" s="8">
        <v>275.68450000000001</v>
      </c>
      <c r="I52" s="8">
        <v>244.167</v>
      </c>
      <c r="J52" s="8">
        <f>datatable[[#This Row],[продажи_]]-datatable[[#This Row],[себестоимость_]]</f>
        <v>31.517500000000013</v>
      </c>
      <c r="L52"/>
    </row>
    <row r="53" spans="2:12" x14ac:dyDescent="0.4">
      <c r="B53" s="5" t="s">
        <v>65</v>
      </c>
      <c r="C53" s="5" t="s">
        <v>58</v>
      </c>
      <c r="D53" s="5" t="s">
        <v>6</v>
      </c>
      <c r="E53" s="5" t="s">
        <v>9</v>
      </c>
      <c r="F53" s="6">
        <v>43891</v>
      </c>
      <c r="G53" s="6" t="str">
        <f>TEXT(datatable[[#This Row],[дата]],"ММ")</f>
        <v>03</v>
      </c>
      <c r="H53" s="8">
        <v>337.84400000000005</v>
      </c>
      <c r="I53" s="8">
        <v>241.8416</v>
      </c>
      <c r="J53" s="8">
        <f>datatable[[#This Row],[продажи_]]-datatable[[#This Row],[себестоимость_]]</f>
        <v>96.002400000000051</v>
      </c>
      <c r="L53"/>
    </row>
    <row r="54" spans="2:12" x14ac:dyDescent="0.4">
      <c r="B54" s="5" t="s">
        <v>65</v>
      </c>
      <c r="C54" s="5" t="s">
        <v>58</v>
      </c>
      <c r="D54" s="5" t="s">
        <v>6</v>
      </c>
      <c r="E54" s="5" t="s">
        <v>9</v>
      </c>
      <c r="F54" s="6">
        <v>43922</v>
      </c>
      <c r="G54" s="6" t="str">
        <f>TEXT(datatable[[#This Row],[дата]],"ММ")</f>
        <v>04</v>
      </c>
      <c r="H54" s="8">
        <v>455.52000000000004</v>
      </c>
      <c r="I54" s="8">
        <v>228.55359999999999</v>
      </c>
      <c r="J54" s="8">
        <f>datatable[[#This Row],[продажи_]]-datatable[[#This Row],[себестоимость_]]</f>
        <v>226.96640000000005</v>
      </c>
      <c r="L54"/>
    </row>
    <row r="55" spans="2:12" x14ac:dyDescent="0.4">
      <c r="B55" s="5" t="s">
        <v>65</v>
      </c>
      <c r="C55" s="5" t="s">
        <v>58</v>
      </c>
      <c r="D55" s="5" t="s">
        <v>6</v>
      </c>
      <c r="E55" s="5" t="s">
        <v>9</v>
      </c>
      <c r="F55" s="6">
        <v>43952</v>
      </c>
      <c r="G55" s="6" t="str">
        <f>TEXT(datatable[[#This Row],[дата]],"ММ")</f>
        <v>05</v>
      </c>
      <c r="H55" s="8">
        <v>280.66675000000004</v>
      </c>
      <c r="I55" s="8">
        <v>224.56720000000001</v>
      </c>
      <c r="J55" s="8">
        <f>datatable[[#This Row],[продажи_]]-datatable[[#This Row],[себестоимость_]]</f>
        <v>56.099550000000022</v>
      </c>
      <c r="L55"/>
    </row>
    <row r="56" spans="2:12" x14ac:dyDescent="0.4">
      <c r="B56" s="5" t="s">
        <v>65</v>
      </c>
      <c r="C56" s="5" t="s">
        <v>58</v>
      </c>
      <c r="D56" s="5" t="s">
        <v>6</v>
      </c>
      <c r="E56" s="5" t="s">
        <v>9</v>
      </c>
      <c r="F56" s="6">
        <v>43983</v>
      </c>
      <c r="G56" s="6" t="str">
        <f>TEXT(datatable[[#This Row],[дата]],"ММ")</f>
        <v>06</v>
      </c>
      <c r="H56" s="8">
        <v>244.36750000000001</v>
      </c>
      <c r="I56" s="8">
        <v>191.01499999999999</v>
      </c>
      <c r="J56" s="8">
        <f>datatable[[#This Row],[продажи_]]-datatable[[#This Row],[себестоимость_]]</f>
        <v>53.35250000000002</v>
      </c>
      <c r="L56"/>
    </row>
    <row r="57" spans="2:12" x14ac:dyDescent="0.4">
      <c r="B57" s="5" t="s">
        <v>65</v>
      </c>
      <c r="C57" s="5" t="s">
        <v>58</v>
      </c>
      <c r="D57" s="5" t="s">
        <v>6</v>
      </c>
      <c r="E57" s="5" t="s">
        <v>9</v>
      </c>
      <c r="F57" s="6">
        <v>44013</v>
      </c>
      <c r="G57" s="6" t="str">
        <f>TEXT(datatable[[#This Row],[дата]],"ММ")</f>
        <v>07</v>
      </c>
      <c r="H57" s="8">
        <v>256.23</v>
      </c>
      <c r="I57" s="8">
        <v>162.94410000000002</v>
      </c>
      <c r="J57" s="8">
        <f>datatable[[#This Row],[продажи_]]-datatable[[#This Row],[себестоимость_]]</f>
        <v>93.285899999999998</v>
      </c>
      <c r="L57"/>
    </row>
    <row r="58" spans="2:12" x14ac:dyDescent="0.4">
      <c r="B58" s="5" t="s">
        <v>65</v>
      </c>
      <c r="C58" s="5" t="s">
        <v>58</v>
      </c>
      <c r="D58" s="5" t="s">
        <v>6</v>
      </c>
      <c r="E58" s="5" t="s">
        <v>9</v>
      </c>
      <c r="F58" s="6">
        <v>44044</v>
      </c>
      <c r="G58" s="6" t="str">
        <f>TEXT(datatable[[#This Row],[дата]],"ММ")</f>
        <v>08</v>
      </c>
      <c r="H58" s="8">
        <v>222.066</v>
      </c>
      <c r="I58" s="8">
        <v>108.96159999999999</v>
      </c>
      <c r="J58" s="8">
        <f>datatable[[#This Row],[продажи_]]-datatable[[#This Row],[себестоимость_]]</f>
        <v>113.10440000000001</v>
      </c>
      <c r="L58"/>
    </row>
    <row r="59" spans="2:12" x14ac:dyDescent="0.4">
      <c r="B59" s="5" t="s">
        <v>65</v>
      </c>
      <c r="C59" s="5" t="s">
        <v>58</v>
      </c>
      <c r="D59" s="5" t="s">
        <v>6</v>
      </c>
      <c r="E59" s="5" t="s">
        <v>9</v>
      </c>
      <c r="F59" s="6">
        <v>44075</v>
      </c>
      <c r="G59" s="6" t="str">
        <f>TEXT(datatable[[#This Row],[дата]],"ММ")</f>
        <v>09</v>
      </c>
      <c r="H59" s="8">
        <v>275.20999999999998</v>
      </c>
      <c r="I59" s="8">
        <v>177.727</v>
      </c>
      <c r="J59" s="8">
        <f>datatable[[#This Row],[продажи_]]-datatable[[#This Row],[себестоимость_]]</f>
        <v>97.482999999999976</v>
      </c>
      <c r="L59"/>
    </row>
    <row r="60" spans="2:12" x14ac:dyDescent="0.4">
      <c r="B60" s="5" t="s">
        <v>65</v>
      </c>
      <c r="C60" s="5" t="s">
        <v>58</v>
      </c>
      <c r="D60" s="5" t="s">
        <v>6</v>
      </c>
      <c r="E60" s="5" t="s">
        <v>9</v>
      </c>
      <c r="F60" s="6">
        <v>44105</v>
      </c>
      <c r="G60" s="6" t="str">
        <f>TEXT(datatable[[#This Row],[дата]],"ММ")</f>
        <v>10</v>
      </c>
      <c r="H60" s="8">
        <v>351.60449999999997</v>
      </c>
      <c r="I60" s="8">
        <v>226.72650000000002</v>
      </c>
      <c r="J60" s="8">
        <f>datatable[[#This Row],[продажи_]]-datatable[[#This Row],[себестоимость_]]</f>
        <v>124.87799999999996</v>
      </c>
      <c r="L60"/>
    </row>
    <row r="61" spans="2:12" x14ac:dyDescent="0.4">
      <c r="B61" s="5" t="s">
        <v>65</v>
      </c>
      <c r="C61" s="5" t="s">
        <v>58</v>
      </c>
      <c r="D61" s="5" t="s">
        <v>6</v>
      </c>
      <c r="E61" s="5" t="s">
        <v>9</v>
      </c>
      <c r="F61" s="6">
        <v>44136</v>
      </c>
      <c r="G61" s="6" t="str">
        <f>TEXT(datatable[[#This Row],[дата]],"ММ")</f>
        <v>11</v>
      </c>
      <c r="H61" s="8">
        <v>342.11450000000002</v>
      </c>
      <c r="I61" s="8">
        <v>195.33359999999999</v>
      </c>
      <c r="J61" s="8">
        <f>datatable[[#This Row],[продажи_]]-datatable[[#This Row],[себестоимость_]]</f>
        <v>146.78090000000003</v>
      </c>
      <c r="L61"/>
    </row>
    <row r="62" spans="2:12" x14ac:dyDescent="0.4">
      <c r="B62" s="5" t="s">
        <v>65</v>
      </c>
      <c r="C62" s="5" t="s">
        <v>58</v>
      </c>
      <c r="D62" s="5" t="s">
        <v>6</v>
      </c>
      <c r="E62" s="5" t="s">
        <v>9</v>
      </c>
      <c r="F62" s="6">
        <v>44166</v>
      </c>
      <c r="G62" s="6" t="str">
        <f>TEXT(datatable[[#This Row],[дата]],"ММ")</f>
        <v>12</v>
      </c>
      <c r="H62" s="8">
        <v>310.32300000000004</v>
      </c>
      <c r="I62" s="8">
        <v>195.33359999999999</v>
      </c>
      <c r="J62" s="8">
        <f>datatable[[#This Row],[продажи_]]-datatable[[#This Row],[себестоимость_]]</f>
        <v>114.98940000000005</v>
      </c>
      <c r="L62"/>
    </row>
    <row r="63" spans="2:12" x14ac:dyDescent="0.4">
      <c r="B63" s="5" t="s">
        <v>65</v>
      </c>
      <c r="C63" s="5" t="s">
        <v>58</v>
      </c>
      <c r="D63" s="5" t="s">
        <v>6</v>
      </c>
      <c r="E63" s="5" t="s">
        <v>10</v>
      </c>
      <c r="F63" s="6">
        <v>43831</v>
      </c>
      <c r="G63" s="6" t="str">
        <f>TEXT(datatable[[#This Row],[дата]],"ММ")</f>
        <v>01</v>
      </c>
      <c r="H63" s="8">
        <v>87.933599999999984</v>
      </c>
      <c r="I63" s="8">
        <v>38.736000000000004</v>
      </c>
      <c r="J63" s="8">
        <f>datatable[[#This Row],[продажи_]]-datatable[[#This Row],[себестоимость_]]</f>
        <v>49.19759999999998</v>
      </c>
      <c r="L63"/>
    </row>
    <row r="64" spans="2:12" x14ac:dyDescent="0.4">
      <c r="B64" s="5" t="s">
        <v>65</v>
      </c>
      <c r="C64" s="5" t="s">
        <v>58</v>
      </c>
      <c r="D64" s="5" t="s">
        <v>6</v>
      </c>
      <c r="E64" s="5" t="s">
        <v>10</v>
      </c>
      <c r="F64" s="6">
        <v>43862</v>
      </c>
      <c r="G64" s="6" t="str">
        <f>TEXT(datatable[[#This Row],[дата]],"ММ")</f>
        <v>02</v>
      </c>
      <c r="H64" s="8">
        <v>114.7608</v>
      </c>
      <c r="I64" s="8">
        <v>70.80080000000001</v>
      </c>
      <c r="J64" s="8">
        <f>datatable[[#This Row],[продажи_]]-datatable[[#This Row],[себестоимость_]]</f>
        <v>43.959999999999994</v>
      </c>
      <c r="L64"/>
    </row>
    <row r="65" spans="2:12" x14ac:dyDescent="0.4">
      <c r="B65" s="5" t="s">
        <v>65</v>
      </c>
      <c r="C65" s="5" t="s">
        <v>58</v>
      </c>
      <c r="D65" s="5" t="s">
        <v>6</v>
      </c>
      <c r="E65" s="5" t="s">
        <v>10</v>
      </c>
      <c r="F65" s="6">
        <v>43891</v>
      </c>
      <c r="G65" s="6" t="str">
        <f>TEXT(datatable[[#This Row],[дата]],"ММ")</f>
        <v>03</v>
      </c>
      <c r="H65" s="8">
        <v>117.90719999999999</v>
      </c>
      <c r="I65" s="8">
        <v>72.307199999999995</v>
      </c>
      <c r="J65" s="8">
        <f>datatable[[#This Row],[продажи_]]-datatable[[#This Row],[себестоимость_]]</f>
        <v>45.599999999999994</v>
      </c>
      <c r="L65"/>
    </row>
    <row r="66" spans="2:12" x14ac:dyDescent="0.4">
      <c r="B66" s="5" t="s">
        <v>65</v>
      </c>
      <c r="C66" s="5" t="s">
        <v>58</v>
      </c>
      <c r="D66" s="5" t="s">
        <v>6</v>
      </c>
      <c r="E66" s="5" t="s">
        <v>10</v>
      </c>
      <c r="F66" s="6">
        <v>43922</v>
      </c>
      <c r="G66" s="6" t="str">
        <f>TEXT(datatable[[#This Row],[дата]],"ММ")</f>
        <v>04</v>
      </c>
      <c r="H66" s="8">
        <v>131.15519999999998</v>
      </c>
      <c r="I66" s="8">
        <v>99.852799999999988</v>
      </c>
      <c r="J66" s="8">
        <f>datatable[[#This Row],[продажи_]]-datatable[[#This Row],[себестоимость_]]</f>
        <v>31.302399999999992</v>
      </c>
      <c r="L66"/>
    </row>
    <row r="67" spans="2:12" x14ac:dyDescent="0.4">
      <c r="B67" s="5" t="s">
        <v>65</v>
      </c>
      <c r="C67" s="5" t="s">
        <v>58</v>
      </c>
      <c r="D67" s="5" t="s">
        <v>6</v>
      </c>
      <c r="E67" s="5" t="s">
        <v>10</v>
      </c>
      <c r="F67" s="6">
        <v>43952</v>
      </c>
      <c r="G67" s="6" t="str">
        <f>TEXT(datatable[[#This Row],[дата]],"ММ")</f>
        <v>05</v>
      </c>
      <c r="H67" s="8">
        <v>95.799599999999998</v>
      </c>
      <c r="I67" s="8">
        <v>76.2346</v>
      </c>
      <c r="J67" s="8">
        <f>datatable[[#This Row],[продажи_]]-datatable[[#This Row],[себестоимость_]]</f>
        <v>19.564999999999998</v>
      </c>
      <c r="L67"/>
    </row>
    <row r="68" spans="2:12" x14ac:dyDescent="0.4">
      <c r="B68" s="5" t="s">
        <v>65</v>
      </c>
      <c r="C68" s="5" t="s">
        <v>58</v>
      </c>
      <c r="D68" s="5" t="s">
        <v>6</v>
      </c>
      <c r="E68" s="5" t="s">
        <v>10</v>
      </c>
      <c r="F68" s="6">
        <v>43983</v>
      </c>
      <c r="G68" s="6" t="str">
        <f>TEXT(datatable[[#This Row],[дата]],"ММ")</f>
        <v>06</v>
      </c>
      <c r="H68" s="8">
        <v>78.66</v>
      </c>
      <c r="I68" s="8">
        <v>62.945999999999998</v>
      </c>
      <c r="J68" s="8">
        <f>datatable[[#This Row],[продажи_]]-datatable[[#This Row],[себестоимость_]]</f>
        <v>15.713999999999999</v>
      </c>
      <c r="L68"/>
    </row>
    <row r="69" spans="2:12" x14ac:dyDescent="0.4">
      <c r="B69" s="5" t="s">
        <v>65</v>
      </c>
      <c r="C69" s="5" t="s">
        <v>58</v>
      </c>
      <c r="D69" s="5" t="s">
        <v>6</v>
      </c>
      <c r="E69" s="5" t="s">
        <v>10</v>
      </c>
      <c r="F69" s="6">
        <v>44013</v>
      </c>
      <c r="G69" s="6" t="str">
        <f>TEXT(datatable[[#This Row],[дата]],"ММ")</f>
        <v>07</v>
      </c>
      <c r="H69" s="8">
        <v>84.207599999999985</v>
      </c>
      <c r="I69" s="8">
        <v>40.672800000000002</v>
      </c>
      <c r="J69" s="8">
        <f>datatable[[#This Row],[продажи_]]-datatable[[#This Row],[себестоимость_]]</f>
        <v>43.534799999999983</v>
      </c>
      <c r="L69"/>
    </row>
    <row r="70" spans="2:12" x14ac:dyDescent="0.4">
      <c r="B70" s="5" t="s">
        <v>65</v>
      </c>
      <c r="C70" s="5" t="s">
        <v>58</v>
      </c>
      <c r="D70" s="5" t="s">
        <v>6</v>
      </c>
      <c r="E70" s="5" t="s">
        <v>10</v>
      </c>
      <c r="F70" s="6">
        <v>44044</v>
      </c>
      <c r="G70" s="6" t="str">
        <f>TEXT(datatable[[#This Row],[дата]],"ММ")</f>
        <v>08</v>
      </c>
      <c r="H70" s="8">
        <v>76.175999999999988</v>
      </c>
      <c r="I70" s="8">
        <v>43.04</v>
      </c>
      <c r="J70" s="8">
        <f>datatable[[#This Row],[продажи_]]-datatable[[#This Row],[себестоимость_]]</f>
        <v>33.135999999999989</v>
      </c>
      <c r="L70"/>
    </row>
    <row r="71" spans="2:12" x14ac:dyDescent="0.4">
      <c r="B71" s="5" t="s">
        <v>65</v>
      </c>
      <c r="C71" s="5" t="s">
        <v>58</v>
      </c>
      <c r="D71" s="5" t="s">
        <v>6</v>
      </c>
      <c r="E71" s="5" t="s">
        <v>10</v>
      </c>
      <c r="F71" s="6">
        <v>44075</v>
      </c>
      <c r="G71" s="6" t="str">
        <f>TEXT(datatable[[#This Row],[дата]],"ММ")</f>
        <v>09</v>
      </c>
      <c r="H71" s="8">
        <v>86.94</v>
      </c>
      <c r="I71" s="8">
        <v>51.648000000000003</v>
      </c>
      <c r="J71" s="8">
        <f>datatable[[#This Row],[продажи_]]-datatable[[#This Row],[себестоимость_]]</f>
        <v>35.291999999999994</v>
      </c>
      <c r="L71"/>
    </row>
    <row r="72" spans="2:12" x14ac:dyDescent="0.4">
      <c r="B72" s="5" t="s">
        <v>65</v>
      </c>
      <c r="C72" s="5" t="s">
        <v>58</v>
      </c>
      <c r="D72" s="5" t="s">
        <v>6</v>
      </c>
      <c r="E72" s="5" t="s">
        <v>10</v>
      </c>
      <c r="F72" s="6">
        <v>44105</v>
      </c>
      <c r="G72" s="6" t="str">
        <f>TEXT(datatable[[#This Row],[дата]],"ММ")</f>
        <v>10</v>
      </c>
      <c r="H72" s="8">
        <v>103.3344</v>
      </c>
      <c r="I72" s="8">
        <v>80.430999999999997</v>
      </c>
      <c r="J72" s="8">
        <f>datatable[[#This Row],[продажи_]]-datatable[[#This Row],[себестоимость_]]</f>
        <v>22.903400000000005</v>
      </c>
      <c r="L72"/>
    </row>
    <row r="73" spans="2:12" x14ac:dyDescent="0.4">
      <c r="B73" s="5" t="s">
        <v>65</v>
      </c>
      <c r="C73" s="5" t="s">
        <v>58</v>
      </c>
      <c r="D73" s="5" t="s">
        <v>6</v>
      </c>
      <c r="E73" s="5" t="s">
        <v>10</v>
      </c>
      <c r="F73" s="6">
        <v>44136</v>
      </c>
      <c r="G73" s="6" t="str">
        <f>TEXT(datatable[[#This Row],[дата]],"ММ")</f>
        <v>11</v>
      </c>
      <c r="H73" s="8">
        <v>93.895200000000003</v>
      </c>
      <c r="I73" s="8">
        <v>85.864800000000002</v>
      </c>
      <c r="J73" s="8">
        <f>datatable[[#This Row],[продажи_]]-datatable[[#This Row],[себестоимость_]]</f>
        <v>8.0304000000000002</v>
      </c>
      <c r="L73"/>
    </row>
    <row r="74" spans="2:12" x14ac:dyDescent="0.4">
      <c r="B74" s="5" t="s">
        <v>65</v>
      </c>
      <c r="C74" s="5" t="s">
        <v>58</v>
      </c>
      <c r="D74" s="5" t="s">
        <v>6</v>
      </c>
      <c r="E74" s="5" t="s">
        <v>10</v>
      </c>
      <c r="F74" s="6">
        <v>44166</v>
      </c>
      <c r="G74" s="6" t="str">
        <f>TEXT(datatable[[#This Row],[дата]],"ММ")</f>
        <v>12</v>
      </c>
      <c r="H74" s="8">
        <v>118.2384</v>
      </c>
      <c r="I74" s="8">
        <v>56.812800000000003</v>
      </c>
      <c r="J74" s="8">
        <f>datatable[[#This Row],[продажи_]]-datatable[[#This Row],[себестоимость_]]</f>
        <v>61.425599999999996</v>
      </c>
      <c r="L74"/>
    </row>
    <row r="75" spans="2:12" x14ac:dyDescent="0.4">
      <c r="B75" s="5" t="s">
        <v>65</v>
      </c>
      <c r="C75" s="5" t="s">
        <v>58</v>
      </c>
      <c r="D75" s="5" t="s">
        <v>6</v>
      </c>
      <c r="E75" s="5" t="s">
        <v>7</v>
      </c>
      <c r="F75" s="6">
        <v>43831</v>
      </c>
      <c r="G75" s="6" t="str">
        <f>TEXT(datatable[[#This Row],[дата]],"ММ")</f>
        <v>01</v>
      </c>
      <c r="H75" s="8">
        <v>18.053999999999998</v>
      </c>
      <c r="I75" s="8">
        <v>4.0392000000000001</v>
      </c>
      <c r="J75" s="8">
        <f>datatable[[#This Row],[продажи_]]-datatable[[#This Row],[себестоимость_]]</f>
        <v>14.014799999999997</v>
      </c>
      <c r="L75"/>
    </row>
    <row r="76" spans="2:12" x14ac:dyDescent="0.4">
      <c r="B76" s="5" t="s">
        <v>65</v>
      </c>
      <c r="C76" s="5" t="s">
        <v>58</v>
      </c>
      <c r="D76" s="5" t="s">
        <v>6</v>
      </c>
      <c r="E76" s="5" t="s">
        <v>7</v>
      </c>
      <c r="F76" s="6">
        <v>43862</v>
      </c>
      <c r="G76" s="6" t="str">
        <f>TEXT(datatable[[#This Row],[дата]],"ММ")</f>
        <v>02</v>
      </c>
      <c r="H76" s="8">
        <v>24.990000000000002</v>
      </c>
      <c r="I76" s="8">
        <v>7.639800000000001</v>
      </c>
      <c r="J76" s="8">
        <f>datatable[[#This Row],[продажи_]]-datatable[[#This Row],[себестоимость_]]</f>
        <v>17.350200000000001</v>
      </c>
      <c r="L76"/>
    </row>
    <row r="77" spans="2:12" x14ac:dyDescent="0.4">
      <c r="B77" s="5" t="s">
        <v>65</v>
      </c>
      <c r="C77" s="5" t="s">
        <v>58</v>
      </c>
      <c r="D77" s="5" t="s">
        <v>6</v>
      </c>
      <c r="E77" s="5" t="s">
        <v>7</v>
      </c>
      <c r="F77" s="6">
        <v>43891</v>
      </c>
      <c r="G77" s="6" t="str">
        <f>TEXT(datatable[[#This Row],[дата]],"ММ")</f>
        <v>03</v>
      </c>
      <c r="H77" s="8">
        <v>27.2</v>
      </c>
      <c r="I77" s="8">
        <v>6.5280000000000005</v>
      </c>
      <c r="J77" s="8">
        <f>datatable[[#This Row],[продажи_]]-datatable[[#This Row],[себестоимость_]]</f>
        <v>20.671999999999997</v>
      </c>
      <c r="L77"/>
    </row>
    <row r="78" spans="2:12" x14ac:dyDescent="0.4">
      <c r="B78" s="5" t="s">
        <v>65</v>
      </c>
      <c r="C78" s="5" t="s">
        <v>58</v>
      </c>
      <c r="D78" s="5" t="s">
        <v>6</v>
      </c>
      <c r="E78" s="5" t="s">
        <v>7</v>
      </c>
      <c r="F78" s="6">
        <v>43922</v>
      </c>
      <c r="G78" s="6" t="str">
        <f>TEXT(datatable[[#This Row],[дата]],"ММ")</f>
        <v>04</v>
      </c>
      <c r="H78" s="8">
        <v>28.288</v>
      </c>
      <c r="I78" s="8">
        <v>9.3839999999999986</v>
      </c>
      <c r="J78" s="8">
        <f>datatable[[#This Row],[продажи_]]-datatable[[#This Row],[себестоимость_]]</f>
        <v>18.904000000000003</v>
      </c>
      <c r="L78"/>
    </row>
    <row r="79" spans="2:12" x14ac:dyDescent="0.4">
      <c r="B79" s="5" t="s">
        <v>65</v>
      </c>
      <c r="C79" s="5" t="s">
        <v>58</v>
      </c>
      <c r="D79" s="5" t="s">
        <v>6</v>
      </c>
      <c r="E79" s="5" t="s">
        <v>7</v>
      </c>
      <c r="F79" s="6">
        <v>43952</v>
      </c>
      <c r="G79" s="6" t="str">
        <f>TEXT(datatable[[#This Row],[дата]],"ММ")</f>
        <v>05</v>
      </c>
      <c r="H79" s="8">
        <v>26.52</v>
      </c>
      <c r="I79" s="8">
        <v>6.6962999999999999</v>
      </c>
      <c r="J79" s="8">
        <f>datatable[[#This Row],[продажи_]]-datatable[[#This Row],[себестоимость_]]</f>
        <v>19.823699999999999</v>
      </c>
      <c r="L79"/>
    </row>
    <row r="80" spans="2:12" x14ac:dyDescent="0.4">
      <c r="B80" s="5" t="s">
        <v>65</v>
      </c>
      <c r="C80" s="5" t="s">
        <v>58</v>
      </c>
      <c r="D80" s="5" t="s">
        <v>6</v>
      </c>
      <c r="E80" s="5" t="s">
        <v>7</v>
      </c>
      <c r="F80" s="6">
        <v>43983</v>
      </c>
      <c r="G80" s="6" t="str">
        <f>TEXT(datatable[[#This Row],[дата]],"ММ")</f>
        <v>06</v>
      </c>
      <c r="H80" s="8">
        <v>17.510000000000002</v>
      </c>
      <c r="I80" s="8">
        <v>4.2330000000000005</v>
      </c>
      <c r="J80" s="8">
        <f>datatable[[#This Row],[продажи_]]-datatable[[#This Row],[себестоимость_]]</f>
        <v>13.277000000000001</v>
      </c>
      <c r="L80"/>
    </row>
    <row r="81" spans="2:12" x14ac:dyDescent="0.4">
      <c r="B81" s="5" t="s">
        <v>65</v>
      </c>
      <c r="C81" s="5" t="s">
        <v>58</v>
      </c>
      <c r="D81" s="5" t="s">
        <v>6</v>
      </c>
      <c r="E81" s="5" t="s">
        <v>7</v>
      </c>
      <c r="F81" s="6">
        <v>44013</v>
      </c>
      <c r="G81" s="6" t="str">
        <f>TEXT(datatable[[#This Row],[дата]],"ММ")</f>
        <v>07</v>
      </c>
      <c r="H81" s="8">
        <v>16.524000000000001</v>
      </c>
      <c r="I81" s="8">
        <v>3.7179000000000002</v>
      </c>
      <c r="J81" s="8">
        <f>datatable[[#This Row],[продажи_]]-datatable[[#This Row],[себестоимость_]]</f>
        <v>12.806100000000001</v>
      </c>
      <c r="L81"/>
    </row>
    <row r="82" spans="2:12" x14ac:dyDescent="0.4">
      <c r="B82" s="5" t="s">
        <v>65</v>
      </c>
      <c r="C82" s="5" t="s">
        <v>58</v>
      </c>
      <c r="D82" s="5" t="s">
        <v>6</v>
      </c>
      <c r="E82" s="5" t="s">
        <v>7</v>
      </c>
      <c r="F82" s="6">
        <v>44044</v>
      </c>
      <c r="G82" s="6" t="str">
        <f>TEXT(datatable[[#This Row],[дата]],"ММ")</f>
        <v>08</v>
      </c>
      <c r="H82" s="8">
        <v>11.016</v>
      </c>
      <c r="I82" s="8">
        <v>3.7944000000000004</v>
      </c>
      <c r="J82" s="8">
        <f>datatable[[#This Row],[продажи_]]-datatable[[#This Row],[себестоимость_]]</f>
        <v>7.2215999999999996</v>
      </c>
      <c r="L82"/>
    </row>
    <row r="83" spans="2:12" x14ac:dyDescent="0.4">
      <c r="B83" s="5" t="s">
        <v>65</v>
      </c>
      <c r="C83" s="5" t="s">
        <v>58</v>
      </c>
      <c r="D83" s="5" t="s">
        <v>6</v>
      </c>
      <c r="E83" s="5" t="s">
        <v>7</v>
      </c>
      <c r="F83" s="6">
        <v>44075</v>
      </c>
      <c r="G83" s="6" t="str">
        <f>TEXT(datatable[[#This Row],[дата]],"ММ")</f>
        <v>09</v>
      </c>
      <c r="H83" s="8">
        <v>18.53</v>
      </c>
      <c r="I83" s="8">
        <v>5.2020000000000008</v>
      </c>
      <c r="J83" s="8">
        <f>datatable[[#This Row],[продажи_]]-datatable[[#This Row],[себестоимость_]]</f>
        <v>13.327999999999999</v>
      </c>
      <c r="L83"/>
    </row>
    <row r="84" spans="2:12" x14ac:dyDescent="0.4">
      <c r="B84" s="5" t="s">
        <v>65</v>
      </c>
      <c r="C84" s="5" t="s">
        <v>58</v>
      </c>
      <c r="D84" s="5" t="s">
        <v>6</v>
      </c>
      <c r="E84" s="5" t="s">
        <v>7</v>
      </c>
      <c r="F84" s="6">
        <v>44105</v>
      </c>
      <c r="G84" s="6" t="str">
        <f>TEXT(datatable[[#This Row],[дата]],"ММ")</f>
        <v>10</v>
      </c>
      <c r="H84" s="8">
        <v>22.321000000000002</v>
      </c>
      <c r="I84" s="8">
        <v>5.5028999999999995</v>
      </c>
      <c r="J84" s="8">
        <f>datatable[[#This Row],[продажи_]]-datatable[[#This Row],[себестоимость_]]</f>
        <v>16.818100000000001</v>
      </c>
      <c r="L84"/>
    </row>
    <row r="85" spans="2:12" x14ac:dyDescent="0.4">
      <c r="B85" s="5" t="s">
        <v>65</v>
      </c>
      <c r="C85" s="5" t="s">
        <v>58</v>
      </c>
      <c r="D85" s="5" t="s">
        <v>6</v>
      </c>
      <c r="E85" s="5" t="s">
        <v>7</v>
      </c>
      <c r="F85" s="6">
        <v>44136</v>
      </c>
      <c r="G85" s="6" t="str">
        <f>TEXT(datatable[[#This Row],[дата]],"ММ")</f>
        <v>11</v>
      </c>
      <c r="H85" s="8">
        <v>27.131999999999998</v>
      </c>
      <c r="I85" s="8">
        <v>5.8548</v>
      </c>
      <c r="J85" s="8">
        <f>datatable[[#This Row],[продажи_]]-datatable[[#This Row],[себестоимость_]]</f>
        <v>21.277199999999997</v>
      </c>
      <c r="L85"/>
    </row>
    <row r="86" spans="2:12" x14ac:dyDescent="0.4">
      <c r="B86" s="5" t="s">
        <v>65</v>
      </c>
      <c r="C86" s="5" t="s">
        <v>58</v>
      </c>
      <c r="D86" s="5" t="s">
        <v>6</v>
      </c>
      <c r="E86" s="5" t="s">
        <v>7</v>
      </c>
      <c r="F86" s="6">
        <v>44166</v>
      </c>
      <c r="G86" s="6" t="str">
        <f>TEXT(datatable[[#This Row],[дата]],"ММ")</f>
        <v>12</v>
      </c>
      <c r="H86" s="8">
        <v>19.992000000000001</v>
      </c>
      <c r="I86" s="8">
        <v>5.3856000000000002</v>
      </c>
      <c r="J86" s="8">
        <f>datatable[[#This Row],[продажи_]]-datatable[[#This Row],[себестоимость_]]</f>
        <v>14.606400000000001</v>
      </c>
      <c r="L86"/>
    </row>
    <row r="87" spans="2:12" x14ac:dyDescent="0.4">
      <c r="B87" s="5" t="s">
        <v>65</v>
      </c>
      <c r="C87" s="5" t="s">
        <v>58</v>
      </c>
      <c r="D87" s="5" t="s">
        <v>6</v>
      </c>
      <c r="E87" s="5" t="s">
        <v>7</v>
      </c>
      <c r="F87" s="6">
        <v>43831</v>
      </c>
      <c r="G87" s="6" t="str">
        <f>TEXT(datatable[[#This Row],[дата]],"ММ")</f>
        <v>01</v>
      </c>
      <c r="H87" s="8">
        <v>12.4785</v>
      </c>
      <c r="I87" s="8">
        <v>4.0590000000000002</v>
      </c>
      <c r="J87" s="8">
        <f>datatable[[#This Row],[продажи_]]-datatable[[#This Row],[себестоимость_]]</f>
        <v>8.4194999999999993</v>
      </c>
      <c r="L87"/>
    </row>
    <row r="88" spans="2:12" x14ac:dyDescent="0.4">
      <c r="B88" s="5" t="s">
        <v>65</v>
      </c>
      <c r="C88" s="5" t="s">
        <v>58</v>
      </c>
      <c r="D88" s="5" t="s">
        <v>6</v>
      </c>
      <c r="E88" s="5" t="s">
        <v>7</v>
      </c>
      <c r="F88" s="6">
        <v>43862</v>
      </c>
      <c r="G88" s="6" t="str">
        <f>TEXT(datatable[[#This Row],[дата]],"ММ")</f>
        <v>02</v>
      </c>
      <c r="H88" s="8">
        <v>16.120999999999999</v>
      </c>
      <c r="I88" s="8">
        <v>4.6494000000000009</v>
      </c>
      <c r="J88" s="8">
        <f>datatable[[#This Row],[продажи_]]-datatable[[#This Row],[себестоимость_]]</f>
        <v>11.471599999999999</v>
      </c>
      <c r="L88"/>
    </row>
    <row r="89" spans="2:12" x14ac:dyDescent="0.4">
      <c r="B89" s="5" t="s">
        <v>65</v>
      </c>
      <c r="C89" s="5" t="s">
        <v>58</v>
      </c>
      <c r="D89" s="5" t="s">
        <v>6</v>
      </c>
      <c r="E89" s="5" t="s">
        <v>7</v>
      </c>
      <c r="F89" s="6">
        <v>43891</v>
      </c>
      <c r="G89" s="6" t="str">
        <f>TEXT(datatable[[#This Row],[дата]],"ММ")</f>
        <v>03</v>
      </c>
      <c r="H89" s="8">
        <v>19.552000000000003</v>
      </c>
      <c r="I89" s="8">
        <v>6.4944000000000006</v>
      </c>
      <c r="J89" s="8">
        <f>datatable[[#This Row],[продажи_]]-datatable[[#This Row],[себестоимость_]]</f>
        <v>13.057600000000003</v>
      </c>
      <c r="L89"/>
    </row>
    <row r="90" spans="2:12" x14ac:dyDescent="0.4">
      <c r="B90" s="5" t="s">
        <v>65</v>
      </c>
      <c r="C90" s="5" t="s">
        <v>58</v>
      </c>
      <c r="D90" s="5" t="s">
        <v>6</v>
      </c>
      <c r="E90" s="5" t="s">
        <v>7</v>
      </c>
      <c r="F90" s="6">
        <v>43922</v>
      </c>
      <c r="G90" s="6" t="str">
        <f>TEXT(datatable[[#This Row],[дата]],"ММ")</f>
        <v>04</v>
      </c>
      <c r="H90" s="8">
        <v>15.792</v>
      </c>
      <c r="I90" s="8">
        <v>6.3632</v>
      </c>
      <c r="J90" s="8">
        <f>datatable[[#This Row],[продажи_]]-datatable[[#This Row],[себестоимость_]]</f>
        <v>9.428799999999999</v>
      </c>
      <c r="L90"/>
    </row>
    <row r="91" spans="2:12" x14ac:dyDescent="0.4">
      <c r="B91" s="5" t="s">
        <v>65</v>
      </c>
      <c r="C91" s="5" t="s">
        <v>58</v>
      </c>
      <c r="D91" s="5" t="s">
        <v>6</v>
      </c>
      <c r="E91" s="5" t="s">
        <v>7</v>
      </c>
      <c r="F91" s="6">
        <v>43952</v>
      </c>
      <c r="G91" s="6" t="str">
        <f>TEXT(datatable[[#This Row],[дата]],"ММ")</f>
        <v>05</v>
      </c>
      <c r="H91" s="8">
        <v>17.108000000000001</v>
      </c>
      <c r="I91" s="8">
        <v>6.0761999999999992</v>
      </c>
      <c r="J91" s="8">
        <f>datatable[[#This Row],[продажи_]]-datatable[[#This Row],[себестоимость_]]</f>
        <v>11.0318</v>
      </c>
      <c r="L91"/>
    </row>
    <row r="92" spans="2:12" x14ac:dyDescent="0.4">
      <c r="B92" s="5" t="s">
        <v>65</v>
      </c>
      <c r="C92" s="5" t="s">
        <v>58</v>
      </c>
      <c r="D92" s="5" t="s">
        <v>6</v>
      </c>
      <c r="E92" s="5" t="s">
        <v>7</v>
      </c>
      <c r="F92" s="6">
        <v>43983</v>
      </c>
      <c r="G92" s="6" t="str">
        <f>TEXT(datatable[[#This Row],[дата]],"ММ")</f>
        <v>06</v>
      </c>
      <c r="H92" s="8">
        <v>12.690000000000001</v>
      </c>
      <c r="I92" s="8">
        <v>4.2639999999999993</v>
      </c>
      <c r="J92" s="8">
        <f>datatable[[#This Row],[продажи_]]-datatable[[#This Row],[себестоимость_]]</f>
        <v>8.4260000000000019</v>
      </c>
      <c r="L92"/>
    </row>
    <row r="93" spans="2:12" x14ac:dyDescent="0.4">
      <c r="B93" s="5" t="s">
        <v>65</v>
      </c>
      <c r="C93" s="5" t="s">
        <v>58</v>
      </c>
      <c r="D93" s="5" t="s">
        <v>6</v>
      </c>
      <c r="E93" s="5" t="s">
        <v>7</v>
      </c>
      <c r="F93" s="6">
        <v>44013</v>
      </c>
      <c r="G93" s="6" t="str">
        <f>TEXT(datatable[[#This Row],[дата]],"ММ")</f>
        <v>07</v>
      </c>
      <c r="H93" s="8">
        <v>11.632500000000002</v>
      </c>
      <c r="I93" s="8">
        <v>3.9852000000000003</v>
      </c>
      <c r="J93" s="8">
        <f>datatable[[#This Row],[продажи_]]-datatable[[#This Row],[себестоимость_]]</f>
        <v>7.6473000000000013</v>
      </c>
      <c r="L93"/>
    </row>
    <row r="94" spans="2:12" x14ac:dyDescent="0.4">
      <c r="B94" s="5" t="s">
        <v>65</v>
      </c>
      <c r="C94" s="5" t="s">
        <v>58</v>
      </c>
      <c r="D94" s="5" t="s">
        <v>6</v>
      </c>
      <c r="E94" s="5" t="s">
        <v>7</v>
      </c>
      <c r="F94" s="6">
        <v>44044</v>
      </c>
      <c r="G94" s="6" t="str">
        <f>TEXT(datatable[[#This Row],[дата]],"ММ")</f>
        <v>08</v>
      </c>
      <c r="H94" s="8">
        <v>8.4600000000000009</v>
      </c>
      <c r="I94" s="8">
        <v>3.7719999999999998</v>
      </c>
      <c r="J94" s="8">
        <f>datatable[[#This Row],[продажи_]]-datatable[[#This Row],[себестоимость_]]</f>
        <v>4.6880000000000006</v>
      </c>
      <c r="L94"/>
    </row>
    <row r="95" spans="2:12" x14ac:dyDescent="0.4">
      <c r="B95" s="5" t="s">
        <v>65</v>
      </c>
      <c r="C95" s="5" t="s">
        <v>58</v>
      </c>
      <c r="D95" s="5" t="s">
        <v>6</v>
      </c>
      <c r="E95" s="5" t="s">
        <v>7</v>
      </c>
      <c r="F95" s="6">
        <v>44075</v>
      </c>
      <c r="G95" s="6" t="str">
        <f>TEXT(datatable[[#This Row],[дата]],"ММ")</f>
        <v>09</v>
      </c>
      <c r="H95" s="8">
        <v>12.455</v>
      </c>
      <c r="I95" s="8">
        <v>3.69</v>
      </c>
      <c r="J95" s="8">
        <f>datatable[[#This Row],[продажи_]]-datatable[[#This Row],[себестоимость_]]</f>
        <v>8.7650000000000006</v>
      </c>
      <c r="L95"/>
    </row>
    <row r="96" spans="2:12" x14ac:dyDescent="0.4">
      <c r="B96" s="5" t="s">
        <v>65</v>
      </c>
      <c r="C96" s="5" t="s">
        <v>58</v>
      </c>
      <c r="D96" s="5" t="s">
        <v>6</v>
      </c>
      <c r="E96" s="5" t="s">
        <v>7</v>
      </c>
      <c r="F96" s="6">
        <v>44105</v>
      </c>
      <c r="G96" s="6" t="str">
        <f>TEXT(datatable[[#This Row],[дата]],"ММ")</f>
        <v>10</v>
      </c>
      <c r="H96" s="8">
        <v>13.900250000000002</v>
      </c>
      <c r="I96" s="8">
        <v>4.6371000000000002</v>
      </c>
      <c r="J96" s="8">
        <f>datatable[[#This Row],[продажи_]]-datatable[[#This Row],[себестоимость_]]</f>
        <v>9.2631500000000013</v>
      </c>
      <c r="L96"/>
    </row>
    <row r="97" spans="2:12" x14ac:dyDescent="0.4">
      <c r="B97" s="5" t="s">
        <v>65</v>
      </c>
      <c r="C97" s="5" t="s">
        <v>58</v>
      </c>
      <c r="D97" s="5" t="s">
        <v>6</v>
      </c>
      <c r="E97" s="5" t="s">
        <v>7</v>
      </c>
      <c r="F97" s="6">
        <v>44136</v>
      </c>
      <c r="G97" s="6" t="str">
        <f>TEXT(datatable[[#This Row],[дата]],"ММ")</f>
        <v>11</v>
      </c>
      <c r="H97" s="8">
        <v>13.488999999999999</v>
      </c>
      <c r="I97" s="8">
        <v>5.4530000000000003</v>
      </c>
      <c r="J97" s="8">
        <f>datatable[[#This Row],[продажи_]]-datatable[[#This Row],[себестоимость_]]</f>
        <v>8.0359999999999978</v>
      </c>
      <c r="L97"/>
    </row>
    <row r="98" spans="2:12" x14ac:dyDescent="0.4">
      <c r="B98" s="5" t="s">
        <v>65</v>
      </c>
      <c r="C98" s="5" t="s">
        <v>58</v>
      </c>
      <c r="D98" s="5" t="s">
        <v>6</v>
      </c>
      <c r="E98" s="5" t="s">
        <v>7</v>
      </c>
      <c r="F98" s="6">
        <v>44166</v>
      </c>
      <c r="G98" s="6" t="str">
        <f>TEXT(datatable[[#This Row],[дата]],"ММ")</f>
        <v>12</v>
      </c>
      <c r="H98" s="8">
        <v>12.266999999999999</v>
      </c>
      <c r="I98" s="8">
        <v>5.5595999999999997</v>
      </c>
      <c r="J98" s="8">
        <f>datatable[[#This Row],[продажи_]]-datatable[[#This Row],[себестоимость_]]</f>
        <v>6.7073999999999998</v>
      </c>
      <c r="L98"/>
    </row>
    <row r="99" spans="2:12" x14ac:dyDescent="0.4">
      <c r="B99" s="5" t="s">
        <v>65</v>
      </c>
      <c r="C99" s="5" t="s">
        <v>58</v>
      </c>
      <c r="D99" s="5" t="s">
        <v>6</v>
      </c>
      <c r="E99" s="5" t="s">
        <v>7</v>
      </c>
      <c r="F99" s="6">
        <v>43831</v>
      </c>
      <c r="G99" s="6" t="str">
        <f>TEXT(datatable[[#This Row],[дата]],"ММ")</f>
        <v>01</v>
      </c>
      <c r="H99" s="8">
        <v>1.3922999999999999</v>
      </c>
      <c r="I99" s="8">
        <v>0.52649999999999997</v>
      </c>
      <c r="J99" s="8">
        <f>datatable[[#This Row],[продажи_]]-datatable[[#This Row],[себестоимость_]]</f>
        <v>0.8657999999999999</v>
      </c>
      <c r="L99"/>
    </row>
    <row r="100" spans="2:12" x14ac:dyDescent="0.4">
      <c r="B100" s="5" t="s">
        <v>65</v>
      </c>
      <c r="C100" s="5" t="s">
        <v>58</v>
      </c>
      <c r="D100" s="5" t="s">
        <v>6</v>
      </c>
      <c r="E100" s="5" t="s">
        <v>7</v>
      </c>
      <c r="F100" s="6">
        <v>43862</v>
      </c>
      <c r="G100" s="6" t="str">
        <f>TEXT(datatable[[#This Row],[дата]],"ММ")</f>
        <v>02</v>
      </c>
      <c r="H100" s="8">
        <v>1.5469999999999999</v>
      </c>
      <c r="I100" s="8">
        <v>0.6160000000000001</v>
      </c>
      <c r="J100" s="8">
        <f>datatable[[#This Row],[продажи_]]-datatable[[#This Row],[себестоимость_]]</f>
        <v>0.93099999999999983</v>
      </c>
      <c r="L100"/>
    </row>
    <row r="101" spans="2:12" x14ac:dyDescent="0.4">
      <c r="B101" s="5" t="s">
        <v>65</v>
      </c>
      <c r="C101" s="5" t="s">
        <v>58</v>
      </c>
      <c r="D101" s="5" t="s">
        <v>6</v>
      </c>
      <c r="E101" s="5" t="s">
        <v>7</v>
      </c>
      <c r="F101" s="6">
        <v>43891</v>
      </c>
      <c r="G101" s="6" t="str">
        <f>TEXT(datatable[[#This Row],[дата]],"ММ")</f>
        <v>03</v>
      </c>
      <c r="H101" s="8">
        <v>2.3504</v>
      </c>
      <c r="I101" s="8">
        <v>0.64000000000000012</v>
      </c>
      <c r="J101" s="8">
        <f>datatable[[#This Row],[продажи_]]-datatable[[#This Row],[себестоимость_]]</f>
        <v>1.7103999999999999</v>
      </c>
      <c r="L101"/>
    </row>
    <row r="102" spans="2:12" x14ac:dyDescent="0.4">
      <c r="B102" s="5" t="s">
        <v>65</v>
      </c>
      <c r="C102" s="5" t="s">
        <v>58</v>
      </c>
      <c r="D102" s="5" t="s">
        <v>6</v>
      </c>
      <c r="E102" s="5" t="s">
        <v>7</v>
      </c>
      <c r="F102" s="6">
        <v>43922</v>
      </c>
      <c r="G102" s="6" t="str">
        <f>TEXT(datatable[[#This Row],[дата]],"ММ")</f>
        <v>04</v>
      </c>
      <c r="H102" s="8">
        <v>2.4127999999999998</v>
      </c>
      <c r="I102" s="8">
        <v>0.76800000000000002</v>
      </c>
      <c r="J102" s="8">
        <f>datatable[[#This Row],[продажи_]]-datatable[[#This Row],[себестоимость_]]</f>
        <v>1.6447999999999998</v>
      </c>
      <c r="L102"/>
    </row>
    <row r="103" spans="2:12" x14ac:dyDescent="0.4">
      <c r="B103" s="5" t="s">
        <v>65</v>
      </c>
      <c r="C103" s="5" t="s">
        <v>58</v>
      </c>
      <c r="D103" s="5" t="s">
        <v>6</v>
      </c>
      <c r="E103" s="5" t="s">
        <v>7</v>
      </c>
      <c r="F103" s="6">
        <v>43952</v>
      </c>
      <c r="G103" s="6" t="str">
        <f>TEXT(datatable[[#This Row],[дата]],"ММ")</f>
        <v>05</v>
      </c>
      <c r="H103" s="8">
        <v>1.8759000000000001</v>
      </c>
      <c r="I103" s="8">
        <v>0.55249999999999999</v>
      </c>
      <c r="J103" s="8">
        <f>datatable[[#This Row],[продажи_]]-datatable[[#This Row],[себестоимость_]]</f>
        <v>1.3234000000000001</v>
      </c>
      <c r="L103"/>
    </row>
    <row r="104" spans="2:12" x14ac:dyDescent="0.4">
      <c r="B104" s="5" t="s">
        <v>65</v>
      </c>
      <c r="C104" s="5" t="s">
        <v>58</v>
      </c>
      <c r="D104" s="5" t="s">
        <v>6</v>
      </c>
      <c r="E104" s="5" t="s">
        <v>7</v>
      </c>
      <c r="F104" s="6">
        <v>43983</v>
      </c>
      <c r="G104" s="6" t="str">
        <f>TEXT(datatable[[#This Row],[дата]],"ММ")</f>
        <v>06</v>
      </c>
      <c r="H104" s="8">
        <v>1.5469999999999999</v>
      </c>
      <c r="I104" s="8">
        <v>0.55000000000000004</v>
      </c>
      <c r="J104" s="8">
        <f>datatable[[#This Row],[продажи_]]-datatable[[#This Row],[себестоимость_]]</f>
        <v>0.99699999999999989</v>
      </c>
      <c r="L104"/>
    </row>
    <row r="105" spans="2:12" x14ac:dyDescent="0.4">
      <c r="B105" s="5" t="s">
        <v>65</v>
      </c>
      <c r="C105" s="5" t="s">
        <v>58</v>
      </c>
      <c r="D105" s="5" t="s">
        <v>6</v>
      </c>
      <c r="E105" s="5" t="s">
        <v>7</v>
      </c>
      <c r="F105" s="6">
        <v>44013</v>
      </c>
      <c r="G105" s="6" t="str">
        <f>TEXT(datatable[[#This Row],[дата]],"ММ")</f>
        <v>07</v>
      </c>
      <c r="H105" s="8">
        <v>1.1114999999999999</v>
      </c>
      <c r="I105" s="8">
        <v>0.432</v>
      </c>
      <c r="J105" s="8">
        <f>datatable[[#This Row],[продажи_]]-datatable[[#This Row],[себестоимость_]]</f>
        <v>0.67949999999999999</v>
      </c>
      <c r="L105"/>
    </row>
    <row r="106" spans="2:12" x14ac:dyDescent="0.4">
      <c r="B106" s="5" t="s">
        <v>65</v>
      </c>
      <c r="C106" s="5" t="s">
        <v>58</v>
      </c>
      <c r="D106" s="5" t="s">
        <v>6</v>
      </c>
      <c r="E106" s="5" t="s">
        <v>7</v>
      </c>
      <c r="F106" s="6">
        <v>44044</v>
      </c>
      <c r="G106" s="6" t="str">
        <f>TEXT(datatable[[#This Row],[дата]],"ММ")</f>
        <v>08</v>
      </c>
      <c r="H106" s="8">
        <v>1.2167999999999999</v>
      </c>
      <c r="I106" s="8">
        <v>0.46799999999999997</v>
      </c>
      <c r="J106" s="8">
        <f>datatable[[#This Row],[продажи_]]-datatable[[#This Row],[себестоимость_]]</f>
        <v>0.74879999999999991</v>
      </c>
      <c r="L106"/>
    </row>
    <row r="107" spans="2:12" x14ac:dyDescent="0.4">
      <c r="B107" s="5" t="s">
        <v>65</v>
      </c>
      <c r="C107" s="5" t="s">
        <v>58</v>
      </c>
      <c r="D107" s="5" t="s">
        <v>6</v>
      </c>
      <c r="E107" s="5" t="s">
        <v>7</v>
      </c>
      <c r="F107" s="6">
        <v>44075</v>
      </c>
      <c r="G107" s="6" t="str">
        <f>TEXT(datatable[[#This Row],[дата]],"ММ")</f>
        <v>09</v>
      </c>
      <c r="H107" s="8">
        <v>1.5209999999999999</v>
      </c>
      <c r="I107" s="8">
        <v>0.48499999999999999</v>
      </c>
      <c r="J107" s="8">
        <f>datatable[[#This Row],[продажи_]]-datatable[[#This Row],[себестоимость_]]</f>
        <v>1.036</v>
      </c>
      <c r="L107"/>
    </row>
    <row r="108" spans="2:12" x14ac:dyDescent="0.4">
      <c r="B108" s="5" t="s">
        <v>65</v>
      </c>
      <c r="C108" s="5" t="s">
        <v>58</v>
      </c>
      <c r="D108" s="5" t="s">
        <v>6</v>
      </c>
      <c r="E108" s="5" t="s">
        <v>7</v>
      </c>
      <c r="F108" s="6">
        <v>44105</v>
      </c>
      <c r="G108" s="6" t="str">
        <f>TEXT(datatable[[#This Row],[дата]],"ММ")</f>
        <v>10</v>
      </c>
      <c r="H108" s="8">
        <v>1.3857999999999999</v>
      </c>
      <c r="I108" s="8">
        <v>0.76700000000000002</v>
      </c>
      <c r="J108" s="8">
        <f>datatable[[#This Row],[продажи_]]-datatable[[#This Row],[себестоимость_]]</f>
        <v>0.61879999999999991</v>
      </c>
      <c r="L108"/>
    </row>
    <row r="109" spans="2:12" x14ac:dyDescent="0.4">
      <c r="B109" s="5" t="s">
        <v>65</v>
      </c>
      <c r="C109" s="5" t="s">
        <v>58</v>
      </c>
      <c r="D109" s="5" t="s">
        <v>6</v>
      </c>
      <c r="E109" s="5" t="s">
        <v>7</v>
      </c>
      <c r="F109" s="6">
        <v>44136</v>
      </c>
      <c r="G109" s="6" t="str">
        <f>TEXT(datatable[[#This Row],[дата]],"ММ")</f>
        <v>11</v>
      </c>
      <c r="H109" s="8">
        <v>1.9110000000000003</v>
      </c>
      <c r="I109" s="8">
        <v>0.68600000000000005</v>
      </c>
      <c r="J109" s="8">
        <f>datatable[[#This Row],[продажи_]]-datatable[[#This Row],[себестоимость_]]</f>
        <v>1.2250000000000001</v>
      </c>
      <c r="L109"/>
    </row>
    <row r="110" spans="2:12" x14ac:dyDescent="0.4">
      <c r="B110" s="5" t="s">
        <v>65</v>
      </c>
      <c r="C110" s="5" t="s">
        <v>58</v>
      </c>
      <c r="D110" s="5" t="s">
        <v>6</v>
      </c>
      <c r="E110" s="5" t="s">
        <v>7</v>
      </c>
      <c r="F110" s="6">
        <v>44166</v>
      </c>
      <c r="G110" s="6" t="str">
        <f>TEXT(datatable[[#This Row],[дата]],"ММ")</f>
        <v>12</v>
      </c>
      <c r="H110" s="8">
        <v>1.4196000000000002</v>
      </c>
      <c r="I110" s="8">
        <v>0.49799999999999994</v>
      </c>
      <c r="J110" s="8">
        <f>datatable[[#This Row],[продажи_]]-datatable[[#This Row],[себестоимость_]]</f>
        <v>0.9216000000000002</v>
      </c>
      <c r="L110"/>
    </row>
    <row r="111" spans="2:12" x14ac:dyDescent="0.4">
      <c r="B111" s="5" t="s">
        <v>65</v>
      </c>
      <c r="C111" s="5" t="s">
        <v>58</v>
      </c>
      <c r="D111" s="5" t="s">
        <v>6</v>
      </c>
      <c r="E111" s="5" t="s">
        <v>7</v>
      </c>
      <c r="F111" s="6">
        <v>43831</v>
      </c>
      <c r="G111" s="6" t="str">
        <f>TEXT(datatable[[#This Row],[дата]],"ММ")</f>
        <v>01</v>
      </c>
      <c r="H111" s="8">
        <v>25.875</v>
      </c>
      <c r="I111" s="8">
        <v>13.286699999999998</v>
      </c>
      <c r="J111" s="8">
        <f>datatable[[#This Row],[продажи_]]-datatable[[#This Row],[себестоимость_]]</f>
        <v>12.588300000000002</v>
      </c>
      <c r="L111"/>
    </row>
    <row r="112" spans="2:12" x14ac:dyDescent="0.4">
      <c r="B112" s="5" t="s">
        <v>65</v>
      </c>
      <c r="C112" s="5" t="s">
        <v>58</v>
      </c>
      <c r="D112" s="5" t="s">
        <v>6</v>
      </c>
      <c r="E112" s="5" t="s">
        <v>7</v>
      </c>
      <c r="F112" s="6">
        <v>43862</v>
      </c>
      <c r="G112" s="6" t="str">
        <f>TEXT(datatable[[#This Row],[дата]],"ММ")</f>
        <v>02</v>
      </c>
      <c r="H112" s="8">
        <v>36.627499999999998</v>
      </c>
      <c r="I112" s="8">
        <v>20.124300000000002</v>
      </c>
      <c r="J112" s="8">
        <f>datatable[[#This Row],[продажи_]]-datatable[[#This Row],[себестоимость_]]</f>
        <v>16.503199999999996</v>
      </c>
      <c r="L112"/>
    </row>
    <row r="113" spans="2:12" x14ac:dyDescent="0.4">
      <c r="B113" s="5" t="s">
        <v>65</v>
      </c>
      <c r="C113" s="5" t="s">
        <v>58</v>
      </c>
      <c r="D113" s="5" t="s">
        <v>6</v>
      </c>
      <c r="E113" s="5" t="s">
        <v>7</v>
      </c>
      <c r="F113" s="6">
        <v>43891</v>
      </c>
      <c r="G113" s="6" t="str">
        <f>TEXT(datatable[[#This Row],[дата]],"ММ")</f>
        <v>03</v>
      </c>
      <c r="H113" s="8">
        <v>42.32</v>
      </c>
      <c r="I113" s="8">
        <v>20.098399999999998</v>
      </c>
      <c r="J113" s="8">
        <f>datatable[[#This Row],[продажи_]]-datatable[[#This Row],[себестоимость_]]</f>
        <v>22.221600000000002</v>
      </c>
      <c r="L113"/>
    </row>
    <row r="114" spans="2:12" x14ac:dyDescent="0.4">
      <c r="B114" s="5" t="s">
        <v>65</v>
      </c>
      <c r="C114" s="5" t="s">
        <v>58</v>
      </c>
      <c r="D114" s="5" t="s">
        <v>6</v>
      </c>
      <c r="E114" s="5" t="s">
        <v>7</v>
      </c>
      <c r="F114" s="6">
        <v>43922</v>
      </c>
      <c r="G114" s="6" t="str">
        <f>TEXT(datatable[[#This Row],[дата]],"ММ")</f>
        <v>04</v>
      </c>
      <c r="H114" s="8">
        <v>46</v>
      </c>
      <c r="I114" s="8">
        <v>20.305599999999998</v>
      </c>
      <c r="J114" s="8">
        <f>datatable[[#This Row],[продажи_]]-datatable[[#This Row],[себестоимость_]]</f>
        <v>25.694400000000002</v>
      </c>
      <c r="L114"/>
    </row>
    <row r="115" spans="2:12" x14ac:dyDescent="0.4">
      <c r="B115" s="5" t="s">
        <v>65</v>
      </c>
      <c r="C115" s="5" t="s">
        <v>58</v>
      </c>
      <c r="D115" s="5" t="s">
        <v>6</v>
      </c>
      <c r="E115" s="5" t="s">
        <v>7</v>
      </c>
      <c r="F115" s="6">
        <v>43952</v>
      </c>
      <c r="G115" s="6" t="str">
        <f>TEXT(datatable[[#This Row],[дата]],"ММ")</f>
        <v>05</v>
      </c>
      <c r="H115" s="8">
        <v>38.496250000000003</v>
      </c>
      <c r="I115" s="8">
        <v>18.181800000000003</v>
      </c>
      <c r="J115" s="8">
        <f>datatable[[#This Row],[продажи_]]-datatable[[#This Row],[себестоимость_]]</f>
        <v>20.314450000000001</v>
      </c>
      <c r="L115"/>
    </row>
    <row r="116" spans="2:12" x14ac:dyDescent="0.4">
      <c r="B116" s="5" t="s">
        <v>65</v>
      </c>
      <c r="C116" s="5" t="s">
        <v>58</v>
      </c>
      <c r="D116" s="5" t="s">
        <v>6</v>
      </c>
      <c r="E116" s="5" t="s">
        <v>7</v>
      </c>
      <c r="F116" s="6">
        <v>43983</v>
      </c>
      <c r="G116" s="6" t="str">
        <f>TEXT(datatable[[#This Row],[дата]],"ММ")</f>
        <v>06</v>
      </c>
      <c r="H116" s="8">
        <v>29.900000000000002</v>
      </c>
      <c r="I116" s="8">
        <v>12.173</v>
      </c>
      <c r="J116" s="8">
        <f>datatable[[#This Row],[продажи_]]-datatable[[#This Row],[себестоимость_]]</f>
        <v>17.727000000000004</v>
      </c>
      <c r="L116"/>
    </row>
    <row r="117" spans="2:12" x14ac:dyDescent="0.4">
      <c r="B117" s="5" t="s">
        <v>65</v>
      </c>
      <c r="C117" s="5" t="s">
        <v>58</v>
      </c>
      <c r="D117" s="5" t="s">
        <v>6</v>
      </c>
      <c r="E117" s="5" t="s">
        <v>7</v>
      </c>
      <c r="F117" s="6">
        <v>44013</v>
      </c>
      <c r="G117" s="6" t="str">
        <f>TEXT(datatable[[#This Row],[дата]],"ММ")</f>
        <v>07</v>
      </c>
      <c r="H117" s="8">
        <v>22.51125</v>
      </c>
      <c r="I117" s="8">
        <v>11.188799999999999</v>
      </c>
      <c r="J117" s="8">
        <f>datatable[[#This Row],[продажи_]]-datatable[[#This Row],[себестоимость_]]</f>
        <v>11.322450000000002</v>
      </c>
      <c r="L117"/>
    </row>
    <row r="118" spans="2:12" x14ac:dyDescent="0.4">
      <c r="B118" s="5" t="s">
        <v>65</v>
      </c>
      <c r="C118" s="5" t="s">
        <v>58</v>
      </c>
      <c r="D118" s="5" t="s">
        <v>6</v>
      </c>
      <c r="E118" s="5" t="s">
        <v>7</v>
      </c>
      <c r="F118" s="6">
        <v>44044</v>
      </c>
      <c r="G118" s="6" t="str">
        <f>TEXT(datatable[[#This Row],[дата]],"ММ")</f>
        <v>08</v>
      </c>
      <c r="H118" s="8">
        <v>23.69</v>
      </c>
      <c r="I118" s="8">
        <v>11.396000000000001</v>
      </c>
      <c r="J118" s="8">
        <f>datatable[[#This Row],[продажи_]]-datatable[[#This Row],[себестоимость_]]</f>
        <v>12.294</v>
      </c>
      <c r="L118"/>
    </row>
    <row r="119" spans="2:12" x14ac:dyDescent="0.4">
      <c r="B119" s="5" t="s">
        <v>65</v>
      </c>
      <c r="C119" s="5" t="s">
        <v>58</v>
      </c>
      <c r="D119" s="5" t="s">
        <v>6</v>
      </c>
      <c r="E119" s="5" t="s">
        <v>7</v>
      </c>
      <c r="F119" s="6">
        <v>44075</v>
      </c>
      <c r="G119" s="6" t="str">
        <f>TEXT(datatable[[#This Row],[дата]],"ММ")</f>
        <v>09</v>
      </c>
      <c r="H119" s="8">
        <v>34.5</v>
      </c>
      <c r="I119" s="8">
        <v>14.763</v>
      </c>
      <c r="J119" s="8">
        <f>datatable[[#This Row],[продажи_]]-datatable[[#This Row],[себестоимость_]]</f>
        <v>19.737000000000002</v>
      </c>
      <c r="L119"/>
    </row>
    <row r="120" spans="2:12" x14ac:dyDescent="0.4">
      <c r="B120" s="5" t="s">
        <v>65</v>
      </c>
      <c r="C120" s="5" t="s">
        <v>58</v>
      </c>
      <c r="D120" s="5" t="s">
        <v>6</v>
      </c>
      <c r="E120" s="5" t="s">
        <v>7</v>
      </c>
      <c r="F120" s="6">
        <v>44105</v>
      </c>
      <c r="G120" s="6" t="str">
        <f>TEXT(datatable[[#This Row],[дата]],"ММ")</f>
        <v>10</v>
      </c>
      <c r="H120" s="8">
        <v>40.738750000000003</v>
      </c>
      <c r="I120" s="8">
        <v>15.656550000000001</v>
      </c>
      <c r="J120" s="8">
        <f>datatable[[#This Row],[продажи_]]-datatable[[#This Row],[себестоимость_]]</f>
        <v>25.0822</v>
      </c>
      <c r="L120"/>
    </row>
    <row r="121" spans="2:12" x14ac:dyDescent="0.4">
      <c r="B121" s="5" t="s">
        <v>65</v>
      </c>
      <c r="C121" s="5" t="s">
        <v>58</v>
      </c>
      <c r="D121" s="5" t="s">
        <v>6</v>
      </c>
      <c r="E121" s="5" t="s">
        <v>7</v>
      </c>
      <c r="F121" s="6">
        <v>44136</v>
      </c>
      <c r="G121" s="6" t="str">
        <f>TEXT(datatable[[#This Row],[дата]],"ММ")</f>
        <v>11</v>
      </c>
      <c r="H121" s="8">
        <v>45.482499999999995</v>
      </c>
      <c r="I121" s="8">
        <v>21.030799999999996</v>
      </c>
      <c r="J121" s="8">
        <f>datatable[[#This Row],[продажи_]]-datatable[[#This Row],[себестоимость_]]</f>
        <v>24.451699999999999</v>
      </c>
      <c r="L121"/>
    </row>
    <row r="122" spans="2:12" x14ac:dyDescent="0.4">
      <c r="B122" s="5" t="s">
        <v>65</v>
      </c>
      <c r="C122" s="5" t="s">
        <v>58</v>
      </c>
      <c r="D122" s="5" t="s">
        <v>6</v>
      </c>
      <c r="E122" s="5" t="s">
        <v>7</v>
      </c>
      <c r="F122" s="6">
        <v>44166</v>
      </c>
      <c r="G122" s="6" t="str">
        <f>TEXT(datatable[[#This Row],[дата]],"ММ")</f>
        <v>12</v>
      </c>
      <c r="H122" s="8">
        <v>37.260000000000005</v>
      </c>
      <c r="I122" s="8">
        <v>13.986000000000001</v>
      </c>
      <c r="J122" s="8">
        <f>datatable[[#This Row],[продажи_]]-datatable[[#This Row],[себестоимость_]]</f>
        <v>23.274000000000004</v>
      </c>
      <c r="L122"/>
    </row>
    <row r="123" spans="2:12" x14ac:dyDescent="0.4">
      <c r="B123" s="5" t="s">
        <v>65</v>
      </c>
      <c r="C123" s="5" t="s">
        <v>58</v>
      </c>
      <c r="D123" s="5" t="s">
        <v>6</v>
      </c>
      <c r="E123" s="5" t="s">
        <v>7</v>
      </c>
      <c r="F123" s="6">
        <v>43831</v>
      </c>
      <c r="G123" s="6" t="str">
        <f>TEXT(datatable[[#This Row],[дата]],"ММ")</f>
        <v>01</v>
      </c>
      <c r="H123" s="8">
        <v>17.305199999999999</v>
      </c>
      <c r="I123" s="8">
        <v>6.2856000000000005</v>
      </c>
      <c r="J123" s="8">
        <f>datatable[[#This Row],[продажи_]]-datatable[[#This Row],[себестоимость_]]</f>
        <v>11.019599999999999</v>
      </c>
      <c r="L123"/>
    </row>
    <row r="124" spans="2:12" x14ac:dyDescent="0.4">
      <c r="B124" s="5" t="s">
        <v>65</v>
      </c>
      <c r="C124" s="5" t="s">
        <v>58</v>
      </c>
      <c r="D124" s="5" t="s">
        <v>6</v>
      </c>
      <c r="E124" s="5" t="s">
        <v>7</v>
      </c>
      <c r="F124" s="6">
        <v>43862</v>
      </c>
      <c r="G124" s="6" t="str">
        <f>TEXT(datatable[[#This Row],[дата]],"ММ")</f>
        <v>02</v>
      </c>
      <c r="H124" s="8">
        <v>35.484400000000001</v>
      </c>
      <c r="I124" s="8">
        <v>8.0640000000000001</v>
      </c>
      <c r="J124" s="8">
        <f>datatable[[#This Row],[продажи_]]-datatable[[#This Row],[себестоимость_]]</f>
        <v>27.420400000000001</v>
      </c>
      <c r="L124"/>
    </row>
    <row r="125" spans="2:12" x14ac:dyDescent="0.4">
      <c r="B125" s="5" t="s">
        <v>65</v>
      </c>
      <c r="C125" s="5" t="s">
        <v>58</v>
      </c>
      <c r="D125" s="5" t="s">
        <v>6</v>
      </c>
      <c r="E125" s="5" t="s">
        <v>7</v>
      </c>
      <c r="F125" s="6">
        <v>43891</v>
      </c>
      <c r="G125" s="6" t="str">
        <f>TEXT(datatable[[#This Row],[дата]],"ММ")</f>
        <v>03</v>
      </c>
      <c r="H125" s="8">
        <v>29.716000000000001</v>
      </c>
      <c r="I125" s="8">
        <v>11.174399999999999</v>
      </c>
      <c r="J125" s="8">
        <f>datatable[[#This Row],[продажи_]]-datatable[[#This Row],[себестоимость_]]</f>
        <v>18.541600000000003</v>
      </c>
      <c r="L125"/>
    </row>
    <row r="126" spans="2:12" x14ac:dyDescent="0.4">
      <c r="B126" s="5" t="s">
        <v>65</v>
      </c>
      <c r="C126" s="5" t="s">
        <v>58</v>
      </c>
      <c r="D126" s="5" t="s">
        <v>6</v>
      </c>
      <c r="E126" s="5" t="s">
        <v>7</v>
      </c>
      <c r="F126" s="6">
        <v>43922</v>
      </c>
      <c r="G126" s="6" t="str">
        <f>TEXT(datatable[[#This Row],[дата]],"ММ")</f>
        <v>04</v>
      </c>
      <c r="H126" s="8">
        <v>29.0168</v>
      </c>
      <c r="I126" s="8">
        <v>13.017599999999998</v>
      </c>
      <c r="J126" s="8">
        <f>datatable[[#This Row],[продажи_]]-datatable[[#This Row],[себестоимость_]]</f>
        <v>15.999200000000002</v>
      </c>
      <c r="L126"/>
    </row>
    <row r="127" spans="2:12" x14ac:dyDescent="0.4">
      <c r="B127" s="5" t="s">
        <v>65</v>
      </c>
      <c r="C127" s="5" t="s">
        <v>58</v>
      </c>
      <c r="D127" s="5" t="s">
        <v>6</v>
      </c>
      <c r="E127" s="5" t="s">
        <v>7</v>
      </c>
      <c r="F127" s="6">
        <v>43952</v>
      </c>
      <c r="G127" s="6" t="str">
        <f>TEXT(datatable[[#This Row],[дата]],"ММ")</f>
        <v>05</v>
      </c>
      <c r="H127" s="8">
        <v>25.848550000000003</v>
      </c>
      <c r="I127" s="8">
        <v>9.5472000000000001</v>
      </c>
      <c r="J127" s="8">
        <f>datatable[[#This Row],[продажи_]]-datatable[[#This Row],[себестоимость_]]</f>
        <v>16.301350000000003</v>
      </c>
      <c r="L127"/>
    </row>
    <row r="128" spans="2:12" x14ac:dyDescent="0.4">
      <c r="B128" s="5" t="s">
        <v>65</v>
      </c>
      <c r="C128" s="5" t="s">
        <v>58</v>
      </c>
      <c r="D128" s="5" t="s">
        <v>6</v>
      </c>
      <c r="E128" s="5" t="s">
        <v>7</v>
      </c>
      <c r="F128" s="6">
        <v>43983</v>
      </c>
      <c r="G128" s="6" t="str">
        <f>TEXT(datatable[[#This Row],[дата]],"ММ")</f>
        <v>06</v>
      </c>
      <c r="H128" s="8">
        <v>20.975999999999999</v>
      </c>
      <c r="I128" s="8">
        <v>8.5679999999999996</v>
      </c>
      <c r="J128" s="8">
        <f>datatable[[#This Row],[продажи_]]-datatable[[#This Row],[себестоимость_]]</f>
        <v>12.407999999999999</v>
      </c>
      <c r="L128"/>
    </row>
    <row r="129" spans="2:12" x14ac:dyDescent="0.4">
      <c r="B129" s="5" t="s">
        <v>65</v>
      </c>
      <c r="C129" s="5" t="s">
        <v>58</v>
      </c>
      <c r="D129" s="5" t="s">
        <v>6</v>
      </c>
      <c r="E129" s="5" t="s">
        <v>7</v>
      </c>
      <c r="F129" s="6">
        <v>44013</v>
      </c>
      <c r="G129" s="6" t="str">
        <f>TEXT(datatable[[#This Row],[дата]],"ММ")</f>
        <v>07</v>
      </c>
      <c r="H129" s="8">
        <v>23.008049999999997</v>
      </c>
      <c r="I129" s="8">
        <v>6.0911999999999997</v>
      </c>
      <c r="J129" s="8">
        <f>datatable[[#This Row],[продажи_]]-datatable[[#This Row],[себестоимость_]]</f>
        <v>16.916849999999997</v>
      </c>
      <c r="L129"/>
    </row>
    <row r="130" spans="2:12" x14ac:dyDescent="0.4">
      <c r="B130" s="5" t="s">
        <v>65</v>
      </c>
      <c r="C130" s="5" t="s">
        <v>58</v>
      </c>
      <c r="D130" s="5" t="s">
        <v>6</v>
      </c>
      <c r="E130" s="5" t="s">
        <v>7</v>
      </c>
      <c r="F130" s="6">
        <v>44044</v>
      </c>
      <c r="G130" s="6" t="str">
        <f>TEXT(datatable[[#This Row],[дата]],"ММ")</f>
        <v>08</v>
      </c>
      <c r="H130" s="8">
        <v>18.354000000000003</v>
      </c>
      <c r="I130" s="8">
        <v>6.048</v>
      </c>
      <c r="J130" s="8">
        <f>datatable[[#This Row],[продажи_]]-datatable[[#This Row],[себестоимость_]]</f>
        <v>12.306000000000003</v>
      </c>
      <c r="L130"/>
    </row>
    <row r="131" spans="2:12" x14ac:dyDescent="0.4">
      <c r="B131" s="5" t="s">
        <v>65</v>
      </c>
      <c r="C131" s="5" t="s">
        <v>58</v>
      </c>
      <c r="D131" s="5" t="s">
        <v>6</v>
      </c>
      <c r="E131" s="5" t="s">
        <v>7</v>
      </c>
      <c r="F131" s="6">
        <v>44075</v>
      </c>
      <c r="G131" s="6" t="str">
        <f>TEXT(datatable[[#This Row],[дата]],"ММ")</f>
        <v>09</v>
      </c>
      <c r="H131" s="8">
        <v>21.413</v>
      </c>
      <c r="I131" s="8">
        <v>7.056</v>
      </c>
      <c r="J131" s="8">
        <f>datatable[[#This Row],[продажи_]]-datatable[[#This Row],[себестоимость_]]</f>
        <v>14.356999999999999</v>
      </c>
      <c r="L131"/>
    </row>
    <row r="132" spans="2:12" x14ac:dyDescent="0.4">
      <c r="B132" s="5" t="s">
        <v>65</v>
      </c>
      <c r="C132" s="5" t="s">
        <v>58</v>
      </c>
      <c r="D132" s="5" t="s">
        <v>6</v>
      </c>
      <c r="E132" s="5" t="s">
        <v>7</v>
      </c>
      <c r="F132" s="6">
        <v>44105</v>
      </c>
      <c r="G132" s="6" t="str">
        <f>TEXT(datatable[[#This Row],[дата]],"ММ")</f>
        <v>10</v>
      </c>
      <c r="H132" s="8">
        <v>30.109300000000001</v>
      </c>
      <c r="I132" s="8">
        <v>10.202400000000001</v>
      </c>
      <c r="J132" s="8">
        <f>datatable[[#This Row],[продажи_]]-datatable[[#This Row],[себестоимость_]]</f>
        <v>19.9069</v>
      </c>
      <c r="L132"/>
    </row>
    <row r="133" spans="2:12" x14ac:dyDescent="0.4">
      <c r="B133" s="5" t="s">
        <v>65</v>
      </c>
      <c r="C133" s="5" t="s">
        <v>58</v>
      </c>
      <c r="D133" s="5" t="s">
        <v>6</v>
      </c>
      <c r="E133" s="5" t="s">
        <v>7</v>
      </c>
      <c r="F133" s="6">
        <v>44136</v>
      </c>
      <c r="G133" s="6" t="str">
        <f>TEXT(datatable[[#This Row],[дата]],"ММ")</f>
        <v>11</v>
      </c>
      <c r="H133" s="8">
        <v>35.1785</v>
      </c>
      <c r="I133" s="8">
        <v>11.6928</v>
      </c>
      <c r="J133" s="8">
        <f>datatable[[#This Row],[продажи_]]-datatable[[#This Row],[себестоимость_]]</f>
        <v>23.485700000000001</v>
      </c>
      <c r="L133"/>
    </row>
    <row r="134" spans="2:12" x14ac:dyDescent="0.4">
      <c r="B134" s="5" t="s">
        <v>65</v>
      </c>
      <c r="C134" s="5" t="s">
        <v>58</v>
      </c>
      <c r="D134" s="5" t="s">
        <v>6</v>
      </c>
      <c r="E134" s="5" t="s">
        <v>7</v>
      </c>
      <c r="F134" s="6">
        <v>44166</v>
      </c>
      <c r="G134" s="6" t="str">
        <f>TEXT(datatable[[#This Row],[дата]],"ММ")</f>
        <v>12</v>
      </c>
      <c r="H134" s="8">
        <v>24.908999999999999</v>
      </c>
      <c r="I134" s="8">
        <v>9.2448000000000015</v>
      </c>
      <c r="J134" s="8">
        <f>datatable[[#This Row],[продажи_]]-datatable[[#This Row],[себестоимость_]]</f>
        <v>15.664199999999997</v>
      </c>
      <c r="L134"/>
    </row>
    <row r="135" spans="2:12" x14ac:dyDescent="0.4">
      <c r="B135" s="5" t="s">
        <v>65</v>
      </c>
      <c r="C135" s="5" t="s">
        <v>58</v>
      </c>
      <c r="D135" s="5" t="s">
        <v>6</v>
      </c>
      <c r="E135" s="5" t="s">
        <v>7</v>
      </c>
      <c r="F135" s="6">
        <v>43831</v>
      </c>
      <c r="G135" s="6" t="str">
        <f>TEXT(datatable[[#This Row],[дата]],"ММ")</f>
        <v>01</v>
      </c>
      <c r="H135" s="8">
        <v>6.4988999999999999</v>
      </c>
      <c r="I135" s="8">
        <v>2.6459999999999999</v>
      </c>
      <c r="J135" s="8">
        <f>datatable[[#This Row],[продажи_]]-datatable[[#This Row],[себестоимость_]]</f>
        <v>3.8529</v>
      </c>
      <c r="L135"/>
    </row>
    <row r="136" spans="2:12" x14ac:dyDescent="0.4">
      <c r="B136" s="5" t="s">
        <v>65</v>
      </c>
      <c r="C136" s="5" t="s">
        <v>58</v>
      </c>
      <c r="D136" s="5" t="s">
        <v>6</v>
      </c>
      <c r="E136" s="5" t="s">
        <v>7</v>
      </c>
      <c r="F136" s="6">
        <v>43862</v>
      </c>
      <c r="G136" s="6" t="str">
        <f>TEXT(datatable[[#This Row],[дата]],"ММ")</f>
        <v>02</v>
      </c>
      <c r="H136" s="8">
        <v>13.711600000000001</v>
      </c>
      <c r="I136" s="8">
        <v>5.8310000000000004</v>
      </c>
      <c r="J136" s="8">
        <f>datatable[[#This Row],[продажи_]]-datatable[[#This Row],[себестоимость_]]</f>
        <v>7.8806000000000003</v>
      </c>
      <c r="L136"/>
    </row>
    <row r="137" spans="2:12" x14ac:dyDescent="0.4">
      <c r="B137" s="5" t="s">
        <v>65</v>
      </c>
      <c r="C137" s="5" t="s">
        <v>58</v>
      </c>
      <c r="D137" s="5" t="s">
        <v>6</v>
      </c>
      <c r="E137" s="5" t="s">
        <v>7</v>
      </c>
      <c r="F137" s="6">
        <v>43891</v>
      </c>
      <c r="G137" s="6" t="str">
        <f>TEXT(datatable[[#This Row],[дата]],"ММ")</f>
        <v>03</v>
      </c>
      <c r="H137" s="8">
        <v>13.678400000000002</v>
      </c>
      <c r="I137" s="8">
        <v>4.5360000000000005</v>
      </c>
      <c r="J137" s="8">
        <f>datatable[[#This Row],[продажи_]]-datatable[[#This Row],[себестоимость_]]</f>
        <v>9.1424000000000021</v>
      </c>
      <c r="L137"/>
    </row>
    <row r="138" spans="2:12" x14ac:dyDescent="0.4">
      <c r="B138" s="5" t="s">
        <v>65</v>
      </c>
      <c r="C138" s="5" t="s">
        <v>58</v>
      </c>
      <c r="D138" s="5" t="s">
        <v>6</v>
      </c>
      <c r="E138" s="5" t="s">
        <v>7</v>
      </c>
      <c r="F138" s="6">
        <v>43922</v>
      </c>
      <c r="G138" s="6" t="str">
        <f>TEXT(datatable[[#This Row],[дата]],"ММ")</f>
        <v>04</v>
      </c>
      <c r="H138" s="8">
        <v>12.748800000000001</v>
      </c>
      <c r="I138" s="8">
        <v>4.8160000000000007</v>
      </c>
      <c r="J138" s="8">
        <f>datatable[[#This Row],[продажи_]]-datatable[[#This Row],[себестоимость_]]</f>
        <v>7.9328000000000003</v>
      </c>
      <c r="L138"/>
    </row>
    <row r="139" spans="2:12" x14ac:dyDescent="0.4">
      <c r="B139" s="5" t="s">
        <v>65</v>
      </c>
      <c r="C139" s="5" t="s">
        <v>58</v>
      </c>
      <c r="D139" s="5" t="s">
        <v>6</v>
      </c>
      <c r="E139" s="5" t="s">
        <v>7</v>
      </c>
      <c r="F139" s="6">
        <v>43952</v>
      </c>
      <c r="G139" s="6" t="str">
        <f>TEXT(datatable[[#This Row],[дата]],"ММ")</f>
        <v>05</v>
      </c>
      <c r="H139" s="8">
        <v>11.761100000000003</v>
      </c>
      <c r="I139" s="8">
        <v>5.232499999999999</v>
      </c>
      <c r="J139" s="8">
        <f>datatable[[#This Row],[продажи_]]-datatable[[#This Row],[себестоимость_]]</f>
        <v>6.5286000000000035</v>
      </c>
      <c r="L139"/>
    </row>
    <row r="140" spans="2:12" x14ac:dyDescent="0.4">
      <c r="B140" s="5" t="s">
        <v>65</v>
      </c>
      <c r="C140" s="5" t="s">
        <v>58</v>
      </c>
      <c r="D140" s="5" t="s">
        <v>6</v>
      </c>
      <c r="E140" s="5" t="s">
        <v>7</v>
      </c>
      <c r="F140" s="6">
        <v>43983</v>
      </c>
      <c r="G140" s="6" t="str">
        <f>TEXT(datatable[[#This Row],[дата]],"ММ")</f>
        <v>06</v>
      </c>
      <c r="H140" s="8">
        <v>9.9600000000000009</v>
      </c>
      <c r="I140" s="8">
        <v>3.4299999999999997</v>
      </c>
      <c r="J140" s="8">
        <f>datatable[[#This Row],[продажи_]]-datatable[[#This Row],[себестоимость_]]</f>
        <v>6.5300000000000011</v>
      </c>
      <c r="L140"/>
    </row>
    <row r="141" spans="2:12" x14ac:dyDescent="0.4">
      <c r="B141" s="5" t="s">
        <v>65</v>
      </c>
      <c r="C141" s="5" t="s">
        <v>58</v>
      </c>
      <c r="D141" s="5" t="s">
        <v>6</v>
      </c>
      <c r="E141" s="5" t="s">
        <v>7</v>
      </c>
      <c r="F141" s="6">
        <v>44013</v>
      </c>
      <c r="G141" s="6" t="str">
        <f>TEXT(datatable[[#This Row],[дата]],"ММ")</f>
        <v>07</v>
      </c>
      <c r="H141" s="8">
        <v>6.2747999999999999</v>
      </c>
      <c r="I141" s="8">
        <v>2.8980000000000001</v>
      </c>
      <c r="J141" s="8">
        <f>datatable[[#This Row],[продажи_]]-datatable[[#This Row],[себестоимость_]]</f>
        <v>3.3767999999999998</v>
      </c>
      <c r="L141"/>
    </row>
    <row r="142" spans="2:12" x14ac:dyDescent="0.4">
      <c r="B142" s="5" t="s">
        <v>65</v>
      </c>
      <c r="C142" s="5" t="s">
        <v>58</v>
      </c>
      <c r="D142" s="5" t="s">
        <v>6</v>
      </c>
      <c r="E142" s="5" t="s">
        <v>7</v>
      </c>
      <c r="F142" s="6">
        <v>44044</v>
      </c>
      <c r="G142" s="6" t="str">
        <f>TEXT(datatable[[#This Row],[дата]],"ММ")</f>
        <v>08</v>
      </c>
      <c r="H142" s="8">
        <v>5.5112000000000005</v>
      </c>
      <c r="I142" s="8">
        <v>3.1080000000000005</v>
      </c>
      <c r="J142" s="8">
        <f>datatable[[#This Row],[продажи_]]-datatable[[#This Row],[себестоимость_]]</f>
        <v>2.4032</v>
      </c>
      <c r="L142"/>
    </row>
    <row r="143" spans="2:12" x14ac:dyDescent="0.4">
      <c r="B143" s="5" t="s">
        <v>65</v>
      </c>
      <c r="C143" s="5" t="s">
        <v>58</v>
      </c>
      <c r="D143" s="5" t="s">
        <v>6</v>
      </c>
      <c r="E143" s="5" t="s">
        <v>7</v>
      </c>
      <c r="F143" s="6">
        <v>44075</v>
      </c>
      <c r="G143" s="6" t="str">
        <f>TEXT(datatable[[#This Row],[дата]],"ММ")</f>
        <v>09</v>
      </c>
      <c r="H143" s="8">
        <v>7.7190000000000012</v>
      </c>
      <c r="I143" s="8">
        <v>3.395</v>
      </c>
      <c r="J143" s="8">
        <f>datatable[[#This Row],[продажи_]]-datatable[[#This Row],[себестоимость_]]</f>
        <v>4.3240000000000016</v>
      </c>
      <c r="L143"/>
    </row>
    <row r="144" spans="2:12" x14ac:dyDescent="0.4">
      <c r="B144" s="5" t="s">
        <v>65</v>
      </c>
      <c r="C144" s="5" t="s">
        <v>58</v>
      </c>
      <c r="D144" s="5" t="s">
        <v>6</v>
      </c>
      <c r="E144" s="5" t="s">
        <v>7</v>
      </c>
      <c r="F144" s="6">
        <v>44105</v>
      </c>
      <c r="G144" s="6" t="str">
        <f>TEXT(datatable[[#This Row],[дата]],"ММ")</f>
        <v>10</v>
      </c>
      <c r="H144" s="8">
        <v>9.4952000000000005</v>
      </c>
      <c r="I144" s="8">
        <v>4.0039999999999996</v>
      </c>
      <c r="J144" s="8">
        <f>datatable[[#This Row],[продажи_]]-datatable[[#This Row],[себестоимость_]]</f>
        <v>5.491200000000001</v>
      </c>
      <c r="L144"/>
    </row>
    <row r="145" spans="2:12" x14ac:dyDescent="0.4">
      <c r="B145" s="5" t="s">
        <v>65</v>
      </c>
      <c r="C145" s="5" t="s">
        <v>58</v>
      </c>
      <c r="D145" s="5" t="s">
        <v>6</v>
      </c>
      <c r="E145" s="5" t="s">
        <v>7</v>
      </c>
      <c r="F145" s="6">
        <v>44136</v>
      </c>
      <c r="G145" s="6" t="str">
        <f>TEXT(datatable[[#This Row],[дата]],"ММ")</f>
        <v>11</v>
      </c>
      <c r="H145" s="8">
        <v>11.852400000000001</v>
      </c>
      <c r="I145" s="8">
        <v>5.6349999999999998</v>
      </c>
      <c r="J145" s="8">
        <f>datatable[[#This Row],[продажи_]]-datatable[[#This Row],[себестоимость_]]</f>
        <v>6.2174000000000014</v>
      </c>
      <c r="L145"/>
    </row>
    <row r="146" spans="2:12" x14ac:dyDescent="0.4">
      <c r="B146" s="5" t="s">
        <v>65</v>
      </c>
      <c r="C146" s="5" t="s">
        <v>58</v>
      </c>
      <c r="D146" s="5" t="s">
        <v>6</v>
      </c>
      <c r="E146" s="5" t="s">
        <v>7</v>
      </c>
      <c r="F146" s="6">
        <v>44166</v>
      </c>
      <c r="G146" s="6" t="str">
        <f>TEXT(datatable[[#This Row],[дата]],"ММ")</f>
        <v>12</v>
      </c>
      <c r="H146" s="8">
        <v>11.752800000000001</v>
      </c>
      <c r="I146" s="8">
        <v>3.6539999999999999</v>
      </c>
      <c r="J146" s="8">
        <f>datatable[[#This Row],[продажи_]]-datatable[[#This Row],[себестоимость_]]</f>
        <v>8.0988000000000007</v>
      </c>
      <c r="L146"/>
    </row>
    <row r="147" spans="2:12" x14ac:dyDescent="0.4">
      <c r="B147" s="5" t="s">
        <v>66</v>
      </c>
      <c r="C147" s="5" t="s">
        <v>54</v>
      </c>
      <c r="D147" s="5" t="s">
        <v>11</v>
      </c>
      <c r="E147" s="5" t="s">
        <v>60</v>
      </c>
      <c r="F147" s="6">
        <v>43831</v>
      </c>
      <c r="G147" s="6" t="str">
        <f>TEXT(datatable[[#This Row],[дата]],"ММ")</f>
        <v>01</v>
      </c>
      <c r="H147" s="8">
        <v>268.9434</v>
      </c>
      <c r="I147" s="8">
        <v>92.692350000000005</v>
      </c>
      <c r="J147" s="8">
        <f>datatable[[#This Row],[продажи_]]-datatable[[#This Row],[себестоимость_]]</f>
        <v>176.25104999999999</v>
      </c>
      <c r="L147"/>
    </row>
    <row r="148" spans="2:12" x14ac:dyDescent="0.4">
      <c r="B148" s="5" t="s">
        <v>66</v>
      </c>
      <c r="C148" s="5" t="s">
        <v>54</v>
      </c>
      <c r="D148" s="5" t="s">
        <v>11</v>
      </c>
      <c r="E148" s="5" t="s">
        <v>60</v>
      </c>
      <c r="F148" s="6">
        <v>43862</v>
      </c>
      <c r="G148" s="6" t="str">
        <f>TEXT(datatable[[#This Row],[дата]],"ММ")</f>
        <v>02</v>
      </c>
      <c r="H148" s="8">
        <v>489.56600000000003</v>
      </c>
      <c r="I148" s="8">
        <v>151.30849999999998</v>
      </c>
      <c r="J148" s="8">
        <f>datatable[[#This Row],[продажи_]]-datatable[[#This Row],[себестоимость_]]</f>
        <v>338.25750000000005</v>
      </c>
      <c r="L148"/>
    </row>
    <row r="149" spans="2:12" x14ac:dyDescent="0.4">
      <c r="B149" s="5" t="s">
        <v>66</v>
      </c>
      <c r="C149" s="5" t="s">
        <v>54</v>
      </c>
      <c r="D149" s="5" t="s">
        <v>11</v>
      </c>
      <c r="E149" s="5" t="s">
        <v>60</v>
      </c>
      <c r="F149" s="6">
        <v>43891</v>
      </c>
      <c r="G149" s="6" t="str">
        <f>TEXT(datatable[[#This Row],[дата]],"ММ")</f>
        <v>03</v>
      </c>
      <c r="H149" s="8">
        <v>590.02239999999995</v>
      </c>
      <c r="I149" s="8">
        <v>242.09359999999998</v>
      </c>
      <c r="J149" s="8">
        <f>datatable[[#This Row],[продажи_]]-datatable[[#This Row],[себестоимость_]]</f>
        <v>347.92879999999997</v>
      </c>
      <c r="L149"/>
    </row>
    <row r="150" spans="2:12" x14ac:dyDescent="0.4">
      <c r="B150" s="5" t="s">
        <v>66</v>
      </c>
      <c r="C150" s="5" t="s">
        <v>54</v>
      </c>
      <c r="D150" s="5" t="s">
        <v>11</v>
      </c>
      <c r="E150" s="5" t="s">
        <v>60</v>
      </c>
      <c r="F150" s="6">
        <v>43922</v>
      </c>
      <c r="G150" s="6" t="str">
        <f>TEXT(datatable[[#This Row],[дата]],"ММ")</f>
        <v>04</v>
      </c>
      <c r="H150" s="8">
        <v>534.072</v>
      </c>
      <c r="I150" s="8">
        <v>240.05919999999998</v>
      </c>
      <c r="J150" s="8">
        <f>datatable[[#This Row],[продажи_]]-datatable[[#This Row],[себестоимость_]]</f>
        <v>294.01280000000003</v>
      </c>
      <c r="L150"/>
    </row>
    <row r="151" spans="2:12" x14ac:dyDescent="0.4">
      <c r="B151" s="5" t="s">
        <v>66</v>
      </c>
      <c r="C151" s="5" t="s">
        <v>54</v>
      </c>
      <c r="D151" s="5" t="s">
        <v>11</v>
      </c>
      <c r="E151" s="5" t="s">
        <v>60</v>
      </c>
      <c r="F151" s="6">
        <v>43952</v>
      </c>
      <c r="G151" s="6" t="str">
        <f>TEXT(datatable[[#This Row],[дата]],"ММ")</f>
        <v>05</v>
      </c>
      <c r="H151" s="8">
        <v>392.60649999999998</v>
      </c>
      <c r="I151" s="8">
        <v>165.29500000000002</v>
      </c>
      <c r="J151" s="8">
        <f>datatable[[#This Row],[продажи_]]-datatable[[#This Row],[себестоимость_]]</f>
        <v>227.31149999999997</v>
      </c>
      <c r="L151"/>
    </row>
    <row r="152" spans="2:12" x14ac:dyDescent="0.4">
      <c r="B152" s="5" t="s">
        <v>66</v>
      </c>
      <c r="C152" s="5" t="s">
        <v>54</v>
      </c>
      <c r="D152" s="5" t="s">
        <v>11</v>
      </c>
      <c r="E152" s="5" t="s">
        <v>60</v>
      </c>
      <c r="F152" s="6">
        <v>43983</v>
      </c>
      <c r="G152" s="6" t="str">
        <f>TEXT(datatable[[#This Row],[дата]],"ММ")</f>
        <v>06</v>
      </c>
      <c r="H152" s="8">
        <v>343.33200000000005</v>
      </c>
      <c r="I152" s="8">
        <v>137.322</v>
      </c>
      <c r="J152" s="8">
        <f>datatable[[#This Row],[продажи_]]-datatable[[#This Row],[себестоимость_]]</f>
        <v>206.01000000000005</v>
      </c>
      <c r="L152"/>
    </row>
    <row r="153" spans="2:12" x14ac:dyDescent="0.4">
      <c r="B153" s="5" t="s">
        <v>66</v>
      </c>
      <c r="C153" s="5" t="s">
        <v>54</v>
      </c>
      <c r="D153" s="5" t="s">
        <v>11</v>
      </c>
      <c r="E153" s="5" t="s">
        <v>60</v>
      </c>
      <c r="F153" s="6">
        <v>44013</v>
      </c>
      <c r="G153" s="6" t="str">
        <f>TEXT(datatable[[#This Row],[дата]],"ММ")</f>
        <v>07</v>
      </c>
      <c r="H153" s="8">
        <v>314.72100000000006</v>
      </c>
      <c r="I153" s="8">
        <v>124.73415000000001</v>
      </c>
      <c r="J153" s="8">
        <f>datatable[[#This Row],[продажи_]]-datatable[[#This Row],[себестоимость_]]</f>
        <v>189.98685000000006</v>
      </c>
      <c r="L153"/>
    </row>
    <row r="154" spans="2:12" x14ac:dyDescent="0.4">
      <c r="B154" s="5" t="s">
        <v>66</v>
      </c>
      <c r="C154" s="5" t="s">
        <v>54</v>
      </c>
      <c r="D154" s="5" t="s">
        <v>11</v>
      </c>
      <c r="E154" s="5" t="s">
        <v>60</v>
      </c>
      <c r="F154" s="6">
        <v>44044</v>
      </c>
      <c r="G154" s="6" t="str">
        <f>TEXT(datatable[[#This Row],[дата]],"ММ")</f>
        <v>08</v>
      </c>
      <c r="H154" s="8">
        <v>233.9744</v>
      </c>
      <c r="I154" s="8">
        <v>97.651199999999989</v>
      </c>
      <c r="J154" s="8">
        <f>datatable[[#This Row],[продажи_]]-datatable[[#This Row],[себестоимость_]]</f>
        <v>136.32320000000001</v>
      </c>
      <c r="L154"/>
    </row>
    <row r="155" spans="2:12" x14ac:dyDescent="0.4">
      <c r="B155" s="5" t="s">
        <v>66</v>
      </c>
      <c r="C155" s="5" t="s">
        <v>54</v>
      </c>
      <c r="D155" s="5" t="s">
        <v>11</v>
      </c>
      <c r="E155" s="5" t="s">
        <v>60</v>
      </c>
      <c r="F155" s="6">
        <v>44075</v>
      </c>
      <c r="G155" s="6" t="str">
        <f>TEXT(datatable[[#This Row],[дата]],"ММ")</f>
        <v>09</v>
      </c>
      <c r="H155" s="8">
        <v>365.58500000000004</v>
      </c>
      <c r="I155" s="8">
        <v>122.06400000000001</v>
      </c>
      <c r="J155" s="8">
        <f>datatable[[#This Row],[продажи_]]-datatable[[#This Row],[себестоимость_]]</f>
        <v>243.52100000000002</v>
      </c>
      <c r="L155"/>
    </row>
    <row r="156" spans="2:12" x14ac:dyDescent="0.4">
      <c r="B156" s="5" t="s">
        <v>66</v>
      </c>
      <c r="C156" s="5" t="s">
        <v>54</v>
      </c>
      <c r="D156" s="5" t="s">
        <v>11</v>
      </c>
      <c r="E156" s="5" t="s">
        <v>60</v>
      </c>
      <c r="F156" s="6">
        <v>44105</v>
      </c>
      <c r="G156" s="6" t="str">
        <f>TEXT(datatable[[#This Row],[дата]],"ММ")</f>
        <v>10</v>
      </c>
      <c r="H156" s="8">
        <v>462.86240000000004</v>
      </c>
      <c r="I156" s="8">
        <v>196.70105000000001</v>
      </c>
      <c r="J156" s="8">
        <f>datatable[[#This Row],[продажи_]]-datatable[[#This Row],[себестоимость_]]</f>
        <v>266.16135000000003</v>
      </c>
      <c r="L156"/>
    </row>
    <row r="157" spans="2:12" x14ac:dyDescent="0.4">
      <c r="B157" s="5" t="s">
        <v>66</v>
      </c>
      <c r="C157" s="5" t="s">
        <v>54</v>
      </c>
      <c r="D157" s="5" t="s">
        <v>11</v>
      </c>
      <c r="E157" s="5" t="s">
        <v>60</v>
      </c>
      <c r="F157" s="6">
        <v>44136</v>
      </c>
      <c r="G157" s="6" t="str">
        <f>TEXT(datatable[[#This Row],[дата]],"ММ")</f>
        <v>11</v>
      </c>
      <c r="H157" s="8">
        <v>409.45520000000005</v>
      </c>
      <c r="I157" s="8">
        <v>151.30849999999998</v>
      </c>
      <c r="J157" s="8">
        <f>datatable[[#This Row],[продажи_]]-datatable[[#This Row],[себестоимость_]]</f>
        <v>258.14670000000007</v>
      </c>
      <c r="L157"/>
    </row>
    <row r="158" spans="2:12" x14ac:dyDescent="0.4">
      <c r="B158" s="5" t="s">
        <v>66</v>
      </c>
      <c r="C158" s="5" t="s">
        <v>54</v>
      </c>
      <c r="D158" s="5" t="s">
        <v>11</v>
      </c>
      <c r="E158" s="5" t="s">
        <v>60</v>
      </c>
      <c r="F158" s="6">
        <v>44166</v>
      </c>
      <c r="G158" s="6" t="str">
        <f>TEXT(datatable[[#This Row],[дата]],"ММ")</f>
        <v>12</v>
      </c>
      <c r="H158" s="8">
        <v>339.5172</v>
      </c>
      <c r="I158" s="8">
        <v>183.096</v>
      </c>
      <c r="J158" s="8">
        <f>datatable[[#This Row],[продажи_]]-datatable[[#This Row],[себестоимость_]]</f>
        <v>156.4212</v>
      </c>
      <c r="L158"/>
    </row>
    <row r="159" spans="2:12" x14ac:dyDescent="0.4">
      <c r="B159" s="5" t="s">
        <v>66</v>
      </c>
      <c r="C159" s="5" t="s">
        <v>54</v>
      </c>
      <c r="D159" s="5" t="s">
        <v>11</v>
      </c>
      <c r="E159" s="5" t="s">
        <v>8</v>
      </c>
      <c r="F159" s="6">
        <v>43831</v>
      </c>
      <c r="G159" s="6" t="str">
        <f>TEXT(datatable[[#This Row],[дата]],"ММ")</f>
        <v>01</v>
      </c>
      <c r="H159" s="8">
        <v>165.43440000000001</v>
      </c>
      <c r="I159" s="8">
        <v>112.73220000000001</v>
      </c>
      <c r="J159" s="8">
        <f>datatable[[#This Row],[продажи_]]-datatable[[#This Row],[себестоимость_]]</f>
        <v>52.702200000000005</v>
      </c>
      <c r="L159"/>
    </row>
    <row r="160" spans="2:12" x14ac:dyDescent="0.4">
      <c r="B160" s="5" t="s">
        <v>66</v>
      </c>
      <c r="C160" s="5" t="s">
        <v>54</v>
      </c>
      <c r="D160" s="5" t="s">
        <v>11</v>
      </c>
      <c r="E160" s="5" t="s">
        <v>8</v>
      </c>
      <c r="F160" s="6">
        <v>43862</v>
      </c>
      <c r="G160" s="6" t="str">
        <f>TEXT(datatable[[#This Row],[дата]],"ММ")</f>
        <v>02</v>
      </c>
      <c r="H160" s="8">
        <v>269.25639999999999</v>
      </c>
      <c r="I160" s="8">
        <v>188.7039</v>
      </c>
      <c r="J160" s="8">
        <f>datatable[[#This Row],[продажи_]]-datatable[[#This Row],[себестоимость_]]</f>
        <v>80.552499999999981</v>
      </c>
      <c r="L160"/>
    </row>
    <row r="161" spans="2:12" x14ac:dyDescent="0.4">
      <c r="B161" s="5" t="s">
        <v>66</v>
      </c>
      <c r="C161" s="5" t="s">
        <v>54</v>
      </c>
      <c r="D161" s="5" t="s">
        <v>11</v>
      </c>
      <c r="E161" s="5" t="s">
        <v>8</v>
      </c>
      <c r="F161" s="6">
        <v>43891</v>
      </c>
      <c r="G161" s="6" t="str">
        <f>TEXT(datatable[[#This Row],[дата]],"ММ")</f>
        <v>03</v>
      </c>
      <c r="H161" s="8">
        <v>315.89119999999997</v>
      </c>
      <c r="I161" s="8">
        <v>174.27200000000002</v>
      </c>
      <c r="J161" s="8">
        <f>datatable[[#This Row],[продажи_]]-datatable[[#This Row],[себестоимость_]]</f>
        <v>141.61919999999995</v>
      </c>
      <c r="L161"/>
    </row>
    <row r="162" spans="2:12" x14ac:dyDescent="0.4">
      <c r="B162" s="5" t="s">
        <v>66</v>
      </c>
      <c r="C162" s="5" t="s">
        <v>54</v>
      </c>
      <c r="D162" s="5" t="s">
        <v>11</v>
      </c>
      <c r="E162" s="5" t="s">
        <v>8</v>
      </c>
      <c r="F162" s="6">
        <v>43922</v>
      </c>
      <c r="G162" s="6" t="str">
        <f>TEXT(datatable[[#This Row],[дата]],"ММ")</f>
        <v>04</v>
      </c>
      <c r="H162" s="8">
        <v>304.9984</v>
      </c>
      <c r="I162" s="8">
        <v>198.23440000000002</v>
      </c>
      <c r="J162" s="8">
        <f>datatable[[#This Row],[продажи_]]-datatable[[#This Row],[себестоимость_]]</f>
        <v>106.76399999999998</v>
      </c>
      <c r="L162"/>
    </row>
    <row r="163" spans="2:12" x14ac:dyDescent="0.4">
      <c r="B163" s="5" t="s">
        <v>66</v>
      </c>
      <c r="C163" s="5" t="s">
        <v>54</v>
      </c>
      <c r="D163" s="5" t="s">
        <v>11</v>
      </c>
      <c r="E163" s="5" t="s">
        <v>8</v>
      </c>
      <c r="F163" s="6">
        <v>43952</v>
      </c>
      <c r="G163" s="6" t="str">
        <f>TEXT(datatable[[#This Row],[дата]],"ММ")</f>
        <v>05</v>
      </c>
      <c r="H163" s="8">
        <v>190.28359999999998</v>
      </c>
      <c r="I163" s="8">
        <v>180.53490000000002</v>
      </c>
      <c r="J163" s="8">
        <f>datatable[[#This Row],[продажи_]]-datatable[[#This Row],[себестоимость_]]</f>
        <v>9.7486999999999568</v>
      </c>
      <c r="L163"/>
    </row>
    <row r="164" spans="2:12" x14ac:dyDescent="0.4">
      <c r="B164" s="5" t="s">
        <v>66</v>
      </c>
      <c r="C164" s="5" t="s">
        <v>54</v>
      </c>
      <c r="D164" s="5" t="s">
        <v>11</v>
      </c>
      <c r="E164" s="5" t="s">
        <v>8</v>
      </c>
      <c r="F164" s="6">
        <v>43983</v>
      </c>
      <c r="G164" s="6" t="str">
        <f>TEXT(datatable[[#This Row],[дата]],"ММ")</f>
        <v>06</v>
      </c>
      <c r="H164" s="8">
        <v>136.16000000000003</v>
      </c>
      <c r="I164" s="8">
        <v>110.28150000000001</v>
      </c>
      <c r="J164" s="8">
        <f>datatable[[#This Row],[продажи_]]-datatable[[#This Row],[себестоимость_]]</f>
        <v>25.878500000000017</v>
      </c>
      <c r="L164"/>
    </row>
    <row r="165" spans="2:12" x14ac:dyDescent="0.4">
      <c r="B165" s="5" t="s">
        <v>66</v>
      </c>
      <c r="C165" s="5" t="s">
        <v>54</v>
      </c>
      <c r="D165" s="5" t="s">
        <v>11</v>
      </c>
      <c r="E165" s="5" t="s">
        <v>8</v>
      </c>
      <c r="F165" s="6">
        <v>44013</v>
      </c>
      <c r="G165" s="6" t="str">
        <f>TEXT(datatable[[#This Row],[дата]],"ММ")</f>
        <v>07</v>
      </c>
      <c r="H165" s="8">
        <v>134.79840000000002</v>
      </c>
      <c r="I165" s="8">
        <v>142.14059999999998</v>
      </c>
      <c r="J165" s="8">
        <f>datatable[[#This Row],[продажи_]]-datatable[[#This Row],[себестоимость_]]</f>
        <v>-7.3421999999999628</v>
      </c>
      <c r="L165"/>
    </row>
    <row r="166" spans="2:12" x14ac:dyDescent="0.4">
      <c r="B166" s="5" t="s">
        <v>66</v>
      </c>
      <c r="C166" s="5" t="s">
        <v>54</v>
      </c>
      <c r="D166" s="5" t="s">
        <v>11</v>
      </c>
      <c r="E166" s="5" t="s">
        <v>8</v>
      </c>
      <c r="F166" s="6">
        <v>44044</v>
      </c>
      <c r="G166" s="6" t="str">
        <f>TEXT(datatable[[#This Row],[дата]],"ММ")</f>
        <v>08</v>
      </c>
      <c r="H166" s="8">
        <v>121.1824</v>
      </c>
      <c r="I166" s="8">
        <v>117.63360000000002</v>
      </c>
      <c r="J166" s="8">
        <f>datatable[[#This Row],[продажи_]]-datatable[[#This Row],[себестоимость_]]</f>
        <v>3.5487999999999857</v>
      </c>
      <c r="L166"/>
    </row>
    <row r="167" spans="2:12" x14ac:dyDescent="0.4">
      <c r="B167" s="5" t="s">
        <v>66</v>
      </c>
      <c r="C167" s="5" t="s">
        <v>54</v>
      </c>
      <c r="D167" s="5" t="s">
        <v>11</v>
      </c>
      <c r="E167" s="5" t="s">
        <v>8</v>
      </c>
      <c r="F167" s="6">
        <v>44075</v>
      </c>
      <c r="G167" s="6" t="str">
        <f>TEXT(datatable[[#This Row],[дата]],"ММ")</f>
        <v>09</v>
      </c>
      <c r="H167" s="8">
        <v>154.88200000000003</v>
      </c>
      <c r="I167" s="8">
        <v>156.57249999999999</v>
      </c>
      <c r="J167" s="8">
        <f>datatable[[#This Row],[продажи_]]-datatable[[#This Row],[себестоимость_]]</f>
        <v>-1.6904999999999575</v>
      </c>
      <c r="L167"/>
    </row>
    <row r="168" spans="2:12" x14ac:dyDescent="0.4">
      <c r="B168" s="5" t="s">
        <v>66</v>
      </c>
      <c r="C168" s="5" t="s">
        <v>54</v>
      </c>
      <c r="D168" s="5" t="s">
        <v>11</v>
      </c>
      <c r="E168" s="5" t="s">
        <v>8</v>
      </c>
      <c r="F168" s="6">
        <v>44105</v>
      </c>
      <c r="G168" s="6" t="str">
        <f>TEXT(datatable[[#This Row],[дата]],"ММ")</f>
        <v>10</v>
      </c>
      <c r="H168" s="8">
        <v>241.17340000000002</v>
      </c>
      <c r="I168" s="8">
        <v>168.14525</v>
      </c>
      <c r="J168" s="8">
        <f>datatable[[#This Row],[продажи_]]-datatable[[#This Row],[себестоимость_]]</f>
        <v>73.028150000000011</v>
      </c>
      <c r="L168"/>
    </row>
    <row r="169" spans="2:12" x14ac:dyDescent="0.4">
      <c r="B169" s="5" t="s">
        <v>66</v>
      </c>
      <c r="C169" s="5" t="s">
        <v>54</v>
      </c>
      <c r="D169" s="5" t="s">
        <v>11</v>
      </c>
      <c r="E169" s="5" t="s">
        <v>8</v>
      </c>
      <c r="F169" s="6">
        <v>44136</v>
      </c>
      <c r="G169" s="6" t="str">
        <f>TEXT(datatable[[#This Row],[дата]],"ММ")</f>
        <v>11</v>
      </c>
      <c r="H169" s="8">
        <v>223.98319999999998</v>
      </c>
      <c r="I169" s="8">
        <v>177.26730000000003</v>
      </c>
      <c r="J169" s="8">
        <f>datatable[[#This Row],[продажи_]]-datatable[[#This Row],[себестоимость_]]</f>
        <v>46.715899999999948</v>
      </c>
      <c r="L169"/>
    </row>
    <row r="170" spans="2:12" x14ac:dyDescent="0.4">
      <c r="B170" s="5" t="s">
        <v>66</v>
      </c>
      <c r="C170" s="5" t="s">
        <v>54</v>
      </c>
      <c r="D170" s="5" t="s">
        <v>11</v>
      </c>
      <c r="E170" s="5" t="s">
        <v>8</v>
      </c>
      <c r="F170" s="6">
        <v>44166</v>
      </c>
      <c r="G170" s="6" t="str">
        <f>TEXT(datatable[[#This Row],[дата]],"ММ")</f>
        <v>12</v>
      </c>
      <c r="H170" s="8">
        <v>187.9008</v>
      </c>
      <c r="I170" s="8">
        <v>158.4786</v>
      </c>
      <c r="J170" s="8">
        <f>datatable[[#This Row],[продажи_]]-datatable[[#This Row],[себестоимость_]]</f>
        <v>29.422200000000004</v>
      </c>
      <c r="L170"/>
    </row>
    <row r="171" spans="2:12" x14ac:dyDescent="0.4">
      <c r="B171" s="5" t="s">
        <v>66</v>
      </c>
      <c r="C171" s="5" t="s">
        <v>54</v>
      </c>
      <c r="D171" s="5" t="s">
        <v>11</v>
      </c>
      <c r="E171" s="5" t="s">
        <v>61</v>
      </c>
      <c r="F171" s="6">
        <v>43831</v>
      </c>
      <c r="G171" s="6" t="str">
        <f>TEXT(datatable[[#This Row],[дата]],"ММ")</f>
        <v>01</v>
      </c>
      <c r="H171" s="8">
        <v>93.970799999999997</v>
      </c>
      <c r="I171" s="8">
        <v>68.565600000000003</v>
      </c>
      <c r="J171" s="8">
        <f>datatable[[#This Row],[продажи_]]-datatable[[#This Row],[себестоимость_]]</f>
        <v>25.405199999999994</v>
      </c>
      <c r="L171"/>
    </row>
    <row r="172" spans="2:12" x14ac:dyDescent="0.4">
      <c r="B172" s="5" t="s">
        <v>66</v>
      </c>
      <c r="C172" s="5" t="s">
        <v>54</v>
      </c>
      <c r="D172" s="5" t="s">
        <v>11</v>
      </c>
      <c r="E172" s="5" t="s">
        <v>61</v>
      </c>
      <c r="F172" s="6">
        <v>43862</v>
      </c>
      <c r="G172" s="6" t="str">
        <f>TEXT(datatable[[#This Row],[дата]],"ММ")</f>
        <v>02</v>
      </c>
      <c r="H172" s="8">
        <v>181.05990000000003</v>
      </c>
      <c r="I172" s="8">
        <v>94.695999999999998</v>
      </c>
      <c r="J172" s="8">
        <f>datatable[[#This Row],[продажи_]]-datatable[[#This Row],[себестоимость_]]</f>
        <v>86.363900000000029</v>
      </c>
      <c r="L172"/>
    </row>
    <row r="173" spans="2:12" x14ac:dyDescent="0.4">
      <c r="B173" s="5" t="s">
        <v>66</v>
      </c>
      <c r="C173" s="5" t="s">
        <v>54</v>
      </c>
      <c r="D173" s="5" t="s">
        <v>11</v>
      </c>
      <c r="E173" s="5" t="s">
        <v>61</v>
      </c>
      <c r="F173" s="6">
        <v>43891</v>
      </c>
      <c r="G173" s="6" t="str">
        <f>TEXT(datatable[[#This Row],[дата]],"ММ")</f>
        <v>03</v>
      </c>
      <c r="H173" s="8">
        <v>186.04320000000001</v>
      </c>
      <c r="I173" s="8">
        <v>118.47680000000001</v>
      </c>
      <c r="J173" s="8">
        <f>datatable[[#This Row],[продажи_]]-datatable[[#This Row],[себестоимость_]]</f>
        <v>67.566400000000002</v>
      </c>
      <c r="L173"/>
    </row>
    <row r="174" spans="2:12" x14ac:dyDescent="0.4">
      <c r="B174" s="5" t="s">
        <v>66</v>
      </c>
      <c r="C174" s="5" t="s">
        <v>54</v>
      </c>
      <c r="D174" s="5" t="s">
        <v>11</v>
      </c>
      <c r="E174" s="5" t="s">
        <v>61</v>
      </c>
      <c r="F174" s="6">
        <v>43922</v>
      </c>
      <c r="G174" s="6" t="str">
        <f>TEXT(datatable[[#This Row],[дата]],"ММ")</f>
        <v>04</v>
      </c>
      <c r="H174" s="8">
        <v>193.63679999999999</v>
      </c>
      <c r="I174" s="8">
        <v>104.80640000000001</v>
      </c>
      <c r="J174" s="8">
        <f>datatable[[#This Row],[продажи_]]-datatable[[#This Row],[себестоимость_]]</f>
        <v>88.830399999999983</v>
      </c>
      <c r="L174"/>
    </row>
    <row r="175" spans="2:12" x14ac:dyDescent="0.4">
      <c r="B175" s="5" t="s">
        <v>66</v>
      </c>
      <c r="C175" s="5" t="s">
        <v>54</v>
      </c>
      <c r="D175" s="5" t="s">
        <v>11</v>
      </c>
      <c r="E175" s="5" t="s">
        <v>61</v>
      </c>
      <c r="F175" s="6">
        <v>43952</v>
      </c>
      <c r="G175" s="6" t="str">
        <f>TEXT(datatable[[#This Row],[дата]],"ММ")</f>
        <v>05</v>
      </c>
      <c r="H175" s="8">
        <v>183.55154999999999</v>
      </c>
      <c r="I175" s="8">
        <v>94.411200000000008</v>
      </c>
      <c r="J175" s="8">
        <f>datatable[[#This Row],[продажи_]]-datatable[[#This Row],[себестоимость_]]</f>
        <v>89.140349999999984</v>
      </c>
      <c r="L175"/>
    </row>
    <row r="176" spans="2:12" x14ac:dyDescent="0.4">
      <c r="B176" s="5" t="s">
        <v>66</v>
      </c>
      <c r="C176" s="5" t="s">
        <v>54</v>
      </c>
      <c r="D176" s="5" t="s">
        <v>11</v>
      </c>
      <c r="E176" s="5" t="s">
        <v>61</v>
      </c>
      <c r="F176" s="6">
        <v>43983</v>
      </c>
      <c r="G176" s="6" t="str">
        <f>TEXT(datatable[[#This Row],[дата]],"ММ")</f>
        <v>06</v>
      </c>
      <c r="H176" s="8">
        <v>115.09050000000001</v>
      </c>
      <c r="I176" s="8">
        <v>63.368000000000002</v>
      </c>
      <c r="J176" s="8">
        <f>datatable[[#This Row],[продажи_]]-datatable[[#This Row],[себестоимость_]]</f>
        <v>51.722500000000004</v>
      </c>
      <c r="L176"/>
    </row>
    <row r="177" spans="2:12" x14ac:dyDescent="0.4">
      <c r="B177" s="5" t="s">
        <v>66</v>
      </c>
      <c r="C177" s="5" t="s">
        <v>54</v>
      </c>
      <c r="D177" s="5" t="s">
        <v>11</v>
      </c>
      <c r="E177" s="5" t="s">
        <v>61</v>
      </c>
      <c r="F177" s="6">
        <v>44013</v>
      </c>
      <c r="G177" s="6" t="str">
        <f>TEXT(datatable[[#This Row],[дата]],"ММ")</f>
        <v>07</v>
      </c>
      <c r="H177" s="8">
        <v>113.1921</v>
      </c>
      <c r="I177" s="8">
        <v>66.002399999999994</v>
      </c>
      <c r="J177" s="8">
        <f>datatable[[#This Row],[продажи_]]-datatable[[#This Row],[себестоимость_]]</f>
        <v>47.189700000000002</v>
      </c>
      <c r="L177"/>
    </row>
    <row r="178" spans="2:12" x14ac:dyDescent="0.4">
      <c r="B178" s="5" t="s">
        <v>66</v>
      </c>
      <c r="C178" s="5" t="s">
        <v>54</v>
      </c>
      <c r="D178" s="5" t="s">
        <v>11</v>
      </c>
      <c r="E178" s="5" t="s">
        <v>61</v>
      </c>
      <c r="F178" s="6">
        <v>44044</v>
      </c>
      <c r="G178" s="6" t="str">
        <f>TEXT(datatable[[#This Row],[дата]],"ММ")</f>
        <v>08</v>
      </c>
      <c r="H178" s="8">
        <v>95.869200000000006</v>
      </c>
      <c r="I178" s="8">
        <v>67.782399999999996</v>
      </c>
      <c r="J178" s="8">
        <f>datatable[[#This Row],[продажи_]]-datatable[[#This Row],[себестоимость_]]</f>
        <v>28.086800000000011</v>
      </c>
      <c r="L178"/>
    </row>
    <row r="179" spans="2:12" x14ac:dyDescent="0.4">
      <c r="B179" s="5" t="s">
        <v>66</v>
      </c>
      <c r="C179" s="5" t="s">
        <v>54</v>
      </c>
      <c r="D179" s="5" t="s">
        <v>11</v>
      </c>
      <c r="E179" s="5" t="s">
        <v>61</v>
      </c>
      <c r="F179" s="6">
        <v>44075</v>
      </c>
      <c r="G179" s="6" t="str">
        <f>TEXT(datatable[[#This Row],[дата]],"ММ")</f>
        <v>09</v>
      </c>
      <c r="H179" s="8">
        <v>100.85250000000001</v>
      </c>
      <c r="I179" s="8">
        <v>61.944000000000003</v>
      </c>
      <c r="J179" s="8">
        <f>datatable[[#This Row],[продажи_]]-datatable[[#This Row],[себестоимость_]]</f>
        <v>38.908500000000004</v>
      </c>
      <c r="L179"/>
    </row>
    <row r="180" spans="2:12" x14ac:dyDescent="0.4">
      <c r="B180" s="5" t="s">
        <v>66</v>
      </c>
      <c r="C180" s="5" t="s">
        <v>54</v>
      </c>
      <c r="D180" s="5" t="s">
        <v>11</v>
      </c>
      <c r="E180" s="5" t="s">
        <v>61</v>
      </c>
      <c r="F180" s="6">
        <v>44105</v>
      </c>
      <c r="G180" s="6" t="str">
        <f>TEXT(datatable[[#This Row],[дата]],"ММ")</f>
        <v>10</v>
      </c>
      <c r="H180" s="8">
        <v>175.83929999999998</v>
      </c>
      <c r="I180" s="8">
        <v>85.155200000000008</v>
      </c>
      <c r="J180" s="8">
        <f>datatable[[#This Row],[продажи_]]-datatable[[#This Row],[себестоимость_]]</f>
        <v>90.684099999999972</v>
      </c>
      <c r="L180"/>
    </row>
    <row r="181" spans="2:12" x14ac:dyDescent="0.4">
      <c r="B181" s="5" t="s">
        <v>66</v>
      </c>
      <c r="C181" s="5" t="s">
        <v>54</v>
      </c>
      <c r="D181" s="5" t="s">
        <v>11</v>
      </c>
      <c r="E181" s="5" t="s">
        <v>61</v>
      </c>
      <c r="F181" s="6">
        <v>44136</v>
      </c>
      <c r="G181" s="6" t="str">
        <f>TEXT(datatable[[#This Row],[дата]],"ММ")</f>
        <v>11</v>
      </c>
      <c r="H181" s="8">
        <v>159.46559999999999</v>
      </c>
      <c r="I181" s="8">
        <v>112.63839999999999</v>
      </c>
      <c r="J181" s="8">
        <f>datatable[[#This Row],[продажи_]]-datatable[[#This Row],[себестоимость_]]</f>
        <v>46.827200000000005</v>
      </c>
      <c r="L181"/>
    </row>
    <row r="182" spans="2:12" x14ac:dyDescent="0.4">
      <c r="B182" s="5" t="s">
        <v>66</v>
      </c>
      <c r="C182" s="5" t="s">
        <v>54</v>
      </c>
      <c r="D182" s="5" t="s">
        <v>11</v>
      </c>
      <c r="E182" s="5" t="s">
        <v>61</v>
      </c>
      <c r="F182" s="6">
        <v>44166</v>
      </c>
      <c r="G182" s="6" t="str">
        <f>TEXT(datatable[[#This Row],[дата]],"ММ")</f>
        <v>12</v>
      </c>
      <c r="H182" s="8">
        <v>169.43219999999999</v>
      </c>
      <c r="I182" s="8">
        <v>76.041600000000003</v>
      </c>
      <c r="J182" s="8">
        <f>datatable[[#This Row],[продажи_]]-datatable[[#This Row],[себестоимость_]]</f>
        <v>93.390599999999992</v>
      </c>
      <c r="L182"/>
    </row>
    <row r="183" spans="2:12" x14ac:dyDescent="0.4">
      <c r="B183" s="5" t="s">
        <v>66</v>
      </c>
      <c r="C183" s="5" t="s">
        <v>54</v>
      </c>
      <c r="D183" s="5" t="s">
        <v>11</v>
      </c>
      <c r="E183" s="5" t="s">
        <v>7</v>
      </c>
      <c r="F183" s="6">
        <v>43831</v>
      </c>
      <c r="G183" s="6" t="str">
        <f>TEXT(datatable[[#This Row],[дата]],"ММ")</f>
        <v>01</v>
      </c>
      <c r="H183" s="8">
        <v>265.23450000000003</v>
      </c>
      <c r="I183" s="8">
        <v>152.47619999999998</v>
      </c>
      <c r="J183" s="8">
        <f>datatable[[#This Row],[продажи_]]-datatable[[#This Row],[себестоимость_]]</f>
        <v>112.75830000000005</v>
      </c>
      <c r="L183"/>
    </row>
    <row r="184" spans="2:12" x14ac:dyDescent="0.4">
      <c r="B184" s="5" t="s">
        <v>66</v>
      </c>
      <c r="C184" s="5" t="s">
        <v>54</v>
      </c>
      <c r="D184" s="5" t="s">
        <v>11</v>
      </c>
      <c r="E184" s="5" t="s">
        <v>7</v>
      </c>
      <c r="F184" s="6">
        <v>43862</v>
      </c>
      <c r="G184" s="6" t="str">
        <f>TEXT(datatable[[#This Row],[дата]],"ММ")</f>
        <v>02</v>
      </c>
      <c r="H184" s="8">
        <v>330.81299999999999</v>
      </c>
      <c r="I184" s="8">
        <v>204.47</v>
      </c>
      <c r="J184" s="8">
        <f>datatable[[#This Row],[продажи_]]-datatable[[#This Row],[себестоимость_]]</f>
        <v>126.34299999999999</v>
      </c>
      <c r="L184"/>
    </row>
    <row r="185" spans="2:12" x14ac:dyDescent="0.4">
      <c r="B185" s="5" t="s">
        <v>66</v>
      </c>
      <c r="C185" s="5" t="s">
        <v>54</v>
      </c>
      <c r="D185" s="5" t="s">
        <v>11</v>
      </c>
      <c r="E185" s="5" t="s">
        <v>7</v>
      </c>
      <c r="F185" s="6">
        <v>43891</v>
      </c>
      <c r="G185" s="6" t="str">
        <f>TEXT(datatable[[#This Row],[дата]],"ММ")</f>
        <v>03</v>
      </c>
      <c r="H185" s="8">
        <v>407.80799999999999</v>
      </c>
      <c r="I185" s="8">
        <v>252.37440000000004</v>
      </c>
      <c r="J185" s="8">
        <f>datatable[[#This Row],[продажи_]]-datatable[[#This Row],[себестоимость_]]</f>
        <v>155.43359999999996</v>
      </c>
      <c r="L185"/>
    </row>
    <row r="186" spans="2:12" x14ac:dyDescent="0.4">
      <c r="B186" s="5" t="s">
        <v>66</v>
      </c>
      <c r="C186" s="5" t="s">
        <v>54</v>
      </c>
      <c r="D186" s="5" t="s">
        <v>11</v>
      </c>
      <c r="E186" s="5" t="s">
        <v>7</v>
      </c>
      <c r="F186" s="6">
        <v>43922</v>
      </c>
      <c r="G186" s="6" t="str">
        <f>TEXT(datatable[[#This Row],[дата]],"ММ")</f>
        <v>04</v>
      </c>
      <c r="H186" s="8">
        <v>492.76799999999997</v>
      </c>
      <c r="I186" s="8">
        <v>257.048</v>
      </c>
      <c r="J186" s="8">
        <f>datatable[[#This Row],[продажи_]]-datatable[[#This Row],[себестоимость_]]</f>
        <v>235.71999999999997</v>
      </c>
      <c r="L186"/>
    </row>
    <row r="187" spans="2:12" x14ac:dyDescent="0.4">
      <c r="B187" s="5" t="s">
        <v>66</v>
      </c>
      <c r="C187" s="5" t="s">
        <v>54</v>
      </c>
      <c r="D187" s="5" t="s">
        <v>11</v>
      </c>
      <c r="E187" s="5" t="s">
        <v>7</v>
      </c>
      <c r="F187" s="6">
        <v>43952</v>
      </c>
      <c r="G187" s="6" t="str">
        <f>TEXT(datatable[[#This Row],[дата]],"ММ")</f>
        <v>05</v>
      </c>
      <c r="H187" s="8">
        <v>327.89250000000004</v>
      </c>
      <c r="I187" s="8">
        <v>178.47309999999999</v>
      </c>
      <c r="J187" s="8">
        <f>datatable[[#This Row],[продажи_]]-datatable[[#This Row],[себестоимость_]]</f>
        <v>149.41940000000005</v>
      </c>
      <c r="L187"/>
    </row>
    <row r="188" spans="2:12" x14ac:dyDescent="0.4">
      <c r="B188" s="5" t="s">
        <v>66</v>
      </c>
      <c r="C188" s="5" t="s">
        <v>54</v>
      </c>
      <c r="D188" s="5" t="s">
        <v>11</v>
      </c>
      <c r="E188" s="5" t="s">
        <v>7</v>
      </c>
      <c r="F188" s="6">
        <v>43983</v>
      </c>
      <c r="G188" s="6" t="str">
        <f>TEXT(datatable[[#This Row],[дата]],"ММ")</f>
        <v>06</v>
      </c>
      <c r="H188" s="8">
        <v>318.59999999999997</v>
      </c>
      <c r="I188" s="8">
        <v>172.339</v>
      </c>
      <c r="J188" s="8">
        <f>datatable[[#This Row],[продажи_]]-datatable[[#This Row],[себестоимость_]]</f>
        <v>146.26099999999997</v>
      </c>
      <c r="L188"/>
    </row>
    <row r="189" spans="2:12" x14ac:dyDescent="0.4">
      <c r="B189" s="5" t="s">
        <v>66</v>
      </c>
      <c r="C189" s="5" t="s">
        <v>54</v>
      </c>
      <c r="D189" s="5" t="s">
        <v>11</v>
      </c>
      <c r="E189" s="5" t="s">
        <v>7</v>
      </c>
      <c r="F189" s="6">
        <v>44013</v>
      </c>
      <c r="G189" s="6" t="str">
        <f>TEXT(datatable[[#This Row],[дата]],"ММ")</f>
        <v>07</v>
      </c>
      <c r="H189" s="8">
        <v>215.05500000000001</v>
      </c>
      <c r="I189" s="8">
        <v>156.41954999999999</v>
      </c>
      <c r="J189" s="8">
        <f>datatable[[#This Row],[продажи_]]-datatable[[#This Row],[себестоимость_]]</f>
        <v>58.63545000000002</v>
      </c>
      <c r="L189"/>
    </row>
    <row r="190" spans="2:12" x14ac:dyDescent="0.4">
      <c r="B190" s="5" t="s">
        <v>66</v>
      </c>
      <c r="C190" s="5" t="s">
        <v>54</v>
      </c>
      <c r="D190" s="5" t="s">
        <v>11</v>
      </c>
      <c r="E190" s="5" t="s">
        <v>7</v>
      </c>
      <c r="F190" s="6">
        <v>44044</v>
      </c>
      <c r="G190" s="6" t="str">
        <f>TEXT(datatable[[#This Row],[дата]],"ММ")</f>
        <v>08</v>
      </c>
      <c r="H190" s="8">
        <v>233.64000000000001</v>
      </c>
      <c r="I190" s="8">
        <v>132.0292</v>
      </c>
      <c r="J190" s="8">
        <f>datatable[[#This Row],[продажи_]]-datatable[[#This Row],[себестоимость_]]</f>
        <v>101.61080000000001</v>
      </c>
      <c r="L190"/>
    </row>
    <row r="191" spans="2:12" x14ac:dyDescent="0.4">
      <c r="B191" s="5" t="s">
        <v>66</v>
      </c>
      <c r="C191" s="5" t="s">
        <v>54</v>
      </c>
      <c r="D191" s="5" t="s">
        <v>11</v>
      </c>
      <c r="E191" s="5" t="s">
        <v>7</v>
      </c>
      <c r="F191" s="6">
        <v>44075</v>
      </c>
      <c r="G191" s="6" t="str">
        <f>TEXT(datatable[[#This Row],[дата]],"ММ")</f>
        <v>09</v>
      </c>
      <c r="H191" s="8">
        <v>281.43</v>
      </c>
      <c r="I191" s="8">
        <v>172.339</v>
      </c>
      <c r="J191" s="8">
        <f>datatable[[#This Row],[продажи_]]-datatable[[#This Row],[себестоимость_]]</f>
        <v>109.09100000000001</v>
      </c>
      <c r="L191"/>
    </row>
    <row r="192" spans="2:12" x14ac:dyDescent="0.4">
      <c r="B192" s="5" t="s">
        <v>66</v>
      </c>
      <c r="C192" s="5" t="s">
        <v>54</v>
      </c>
      <c r="D192" s="5" t="s">
        <v>11</v>
      </c>
      <c r="E192" s="5" t="s">
        <v>7</v>
      </c>
      <c r="F192" s="6">
        <v>44105</v>
      </c>
      <c r="G192" s="6" t="str">
        <f>TEXT(datatable[[#This Row],[дата]],"ММ")</f>
        <v>10</v>
      </c>
      <c r="H192" s="8">
        <v>307.18350000000004</v>
      </c>
      <c r="I192" s="8">
        <v>155.6893</v>
      </c>
      <c r="J192" s="8">
        <f>datatable[[#This Row],[продажи_]]-datatable[[#This Row],[себестоимость_]]</f>
        <v>151.49420000000003</v>
      </c>
      <c r="L192"/>
    </row>
    <row r="193" spans="2:12" x14ac:dyDescent="0.4">
      <c r="B193" s="5" t="s">
        <v>66</v>
      </c>
      <c r="C193" s="5" t="s">
        <v>54</v>
      </c>
      <c r="D193" s="5" t="s">
        <v>11</v>
      </c>
      <c r="E193" s="5" t="s">
        <v>7</v>
      </c>
      <c r="F193" s="6">
        <v>44136</v>
      </c>
      <c r="G193" s="6" t="str">
        <f>TEXT(datatable[[#This Row],[дата]],"ММ")</f>
        <v>11</v>
      </c>
      <c r="H193" s="8">
        <v>330.81299999999999</v>
      </c>
      <c r="I193" s="8">
        <v>243.3193</v>
      </c>
      <c r="J193" s="8">
        <f>datatable[[#This Row],[продажи_]]-datatable[[#This Row],[себестоимость_]]</f>
        <v>87.49369999999999</v>
      </c>
      <c r="L193"/>
    </row>
    <row r="194" spans="2:12" x14ac:dyDescent="0.4">
      <c r="B194" s="5" t="s">
        <v>66</v>
      </c>
      <c r="C194" s="5" t="s">
        <v>54</v>
      </c>
      <c r="D194" s="5" t="s">
        <v>11</v>
      </c>
      <c r="E194" s="5" t="s">
        <v>7</v>
      </c>
      <c r="F194" s="6">
        <v>44166</v>
      </c>
      <c r="G194" s="6" t="str">
        <f>TEXT(datatable[[#This Row],[дата]],"ММ")</f>
        <v>12</v>
      </c>
      <c r="H194" s="8">
        <v>315.41400000000004</v>
      </c>
      <c r="I194" s="8">
        <v>152.47619999999998</v>
      </c>
      <c r="J194" s="8">
        <f>datatable[[#This Row],[продажи_]]-datatable[[#This Row],[себестоимость_]]</f>
        <v>162.93780000000007</v>
      </c>
      <c r="L194"/>
    </row>
    <row r="195" spans="2:12" x14ac:dyDescent="0.4">
      <c r="B195" s="5" t="s">
        <v>66</v>
      </c>
      <c r="C195" s="5" t="s">
        <v>54</v>
      </c>
      <c r="D195" s="5" t="s">
        <v>11</v>
      </c>
      <c r="E195" s="5" t="s">
        <v>9</v>
      </c>
      <c r="F195" s="6">
        <v>43831</v>
      </c>
      <c r="G195" s="6" t="str">
        <f>TEXT(datatable[[#This Row],[дата]],"ММ")</f>
        <v>01</v>
      </c>
      <c r="H195" s="8">
        <v>221.52825000000004</v>
      </c>
      <c r="I195" s="8">
        <v>163.47824999999997</v>
      </c>
      <c r="J195" s="8">
        <f>datatable[[#This Row],[продажи_]]-datatable[[#This Row],[себестоимость_]]</f>
        <v>58.050000000000068</v>
      </c>
      <c r="L195"/>
    </row>
    <row r="196" spans="2:12" x14ac:dyDescent="0.4">
      <c r="B196" s="5" t="s">
        <v>66</v>
      </c>
      <c r="C196" s="5" t="s">
        <v>54</v>
      </c>
      <c r="D196" s="5" t="s">
        <v>11</v>
      </c>
      <c r="E196" s="5" t="s">
        <v>9</v>
      </c>
      <c r="F196" s="6">
        <v>43862</v>
      </c>
      <c r="G196" s="6" t="str">
        <f>TEXT(datatable[[#This Row],[дата]],"ММ")</f>
        <v>02</v>
      </c>
      <c r="H196" s="8">
        <v>360.12199999999996</v>
      </c>
      <c r="I196" s="8">
        <v>173.88</v>
      </c>
      <c r="J196" s="8">
        <f>datatable[[#This Row],[продажи_]]-datatable[[#This Row],[себестоимость_]]</f>
        <v>186.24199999999996</v>
      </c>
      <c r="L196"/>
    </row>
    <row r="197" spans="2:12" x14ac:dyDescent="0.4">
      <c r="B197" s="5" t="s">
        <v>66</v>
      </c>
      <c r="C197" s="5" t="s">
        <v>54</v>
      </c>
      <c r="D197" s="5" t="s">
        <v>11</v>
      </c>
      <c r="E197" s="5" t="s">
        <v>9</v>
      </c>
      <c r="F197" s="6">
        <v>43891</v>
      </c>
      <c r="G197" s="6" t="str">
        <f>TEXT(datatable[[#This Row],[дата]],"ММ")</f>
        <v>03</v>
      </c>
      <c r="H197" s="8">
        <v>326.416</v>
      </c>
      <c r="I197" s="8">
        <v>288.14400000000001</v>
      </c>
      <c r="J197" s="8">
        <f>datatable[[#This Row],[продажи_]]-datatable[[#This Row],[себестоимость_]]</f>
        <v>38.271999999999991</v>
      </c>
      <c r="L197"/>
    </row>
    <row r="198" spans="2:12" x14ac:dyDescent="0.4">
      <c r="B198" s="5" t="s">
        <v>66</v>
      </c>
      <c r="C198" s="5" t="s">
        <v>54</v>
      </c>
      <c r="D198" s="5" t="s">
        <v>11</v>
      </c>
      <c r="E198" s="5" t="s">
        <v>9</v>
      </c>
      <c r="F198" s="6">
        <v>43922</v>
      </c>
      <c r="G198" s="6" t="str">
        <f>TEXT(datatable[[#This Row],[дата]],"ММ")</f>
        <v>04</v>
      </c>
      <c r="H198" s="8">
        <v>315.77199999999999</v>
      </c>
      <c r="I198" s="8">
        <v>295.596</v>
      </c>
      <c r="J198" s="8">
        <f>datatable[[#This Row],[продажи_]]-datatable[[#This Row],[себестоимость_]]</f>
        <v>20.175999999999988</v>
      </c>
      <c r="L198"/>
    </row>
    <row r="199" spans="2:12" x14ac:dyDescent="0.4">
      <c r="B199" s="5" t="s">
        <v>66</v>
      </c>
      <c r="C199" s="5" t="s">
        <v>54</v>
      </c>
      <c r="D199" s="5" t="s">
        <v>11</v>
      </c>
      <c r="E199" s="5" t="s">
        <v>9</v>
      </c>
      <c r="F199" s="6">
        <v>43952</v>
      </c>
      <c r="G199" s="6" t="str">
        <f>TEXT(datatable[[#This Row],[дата]],"ММ")</f>
        <v>05</v>
      </c>
      <c r="H199" s="8">
        <v>236.38550000000001</v>
      </c>
      <c r="I199" s="8">
        <v>242.19</v>
      </c>
      <c r="J199" s="8">
        <f>datatable[[#This Row],[продажи_]]-datatable[[#This Row],[себестоимость_]]</f>
        <v>-5.8044999999999902</v>
      </c>
      <c r="L199"/>
    </row>
    <row r="200" spans="2:12" x14ac:dyDescent="0.4">
      <c r="B200" s="5" t="s">
        <v>66</v>
      </c>
      <c r="C200" s="5" t="s">
        <v>54</v>
      </c>
      <c r="D200" s="5" t="s">
        <v>11</v>
      </c>
      <c r="E200" s="5" t="s">
        <v>9</v>
      </c>
      <c r="F200" s="6">
        <v>43983</v>
      </c>
      <c r="G200" s="6" t="str">
        <f>TEXT(datatable[[#This Row],[дата]],"ММ")</f>
        <v>06</v>
      </c>
      <c r="H200" s="8">
        <v>210.66249999999999</v>
      </c>
      <c r="I200" s="8">
        <v>141.2775</v>
      </c>
      <c r="J200" s="8">
        <f>datatable[[#This Row],[продажи_]]-datatable[[#This Row],[себестоимость_]]</f>
        <v>69.384999999999991</v>
      </c>
      <c r="L200"/>
    </row>
    <row r="201" spans="2:12" x14ac:dyDescent="0.4">
      <c r="B201" s="5" t="s">
        <v>66</v>
      </c>
      <c r="C201" s="5" t="s">
        <v>54</v>
      </c>
      <c r="D201" s="5" t="s">
        <v>11</v>
      </c>
      <c r="E201" s="5" t="s">
        <v>9</v>
      </c>
      <c r="F201" s="6">
        <v>44013</v>
      </c>
      <c r="G201" s="6" t="str">
        <f>TEXT(datatable[[#This Row],[дата]],"ММ")</f>
        <v>07</v>
      </c>
      <c r="H201" s="8">
        <v>217.53675000000004</v>
      </c>
      <c r="I201" s="8">
        <v>135.53324999999998</v>
      </c>
      <c r="J201" s="8">
        <f>datatable[[#This Row],[продажи_]]-datatable[[#This Row],[себестоимость_]]</f>
        <v>82.003500000000059</v>
      </c>
      <c r="L201"/>
    </row>
    <row r="202" spans="2:12" x14ac:dyDescent="0.4">
      <c r="B202" s="5" t="s">
        <v>66</v>
      </c>
      <c r="C202" s="5" t="s">
        <v>54</v>
      </c>
      <c r="D202" s="5" t="s">
        <v>11</v>
      </c>
      <c r="E202" s="5" t="s">
        <v>9</v>
      </c>
      <c r="F202" s="6">
        <v>44044</v>
      </c>
      <c r="G202" s="6" t="str">
        <f>TEXT(datatable[[#This Row],[дата]],"ММ")</f>
        <v>08</v>
      </c>
      <c r="H202" s="8">
        <v>180.94800000000001</v>
      </c>
      <c r="I202" s="8">
        <v>134.13600000000002</v>
      </c>
      <c r="J202" s="8">
        <f>datatable[[#This Row],[продажи_]]-datatable[[#This Row],[себестоимость_]]</f>
        <v>46.811999999999983</v>
      </c>
      <c r="L202"/>
    </row>
    <row r="203" spans="2:12" x14ac:dyDescent="0.4">
      <c r="B203" s="5" t="s">
        <v>66</v>
      </c>
      <c r="C203" s="5" t="s">
        <v>54</v>
      </c>
      <c r="D203" s="5" t="s">
        <v>11</v>
      </c>
      <c r="E203" s="5" t="s">
        <v>9</v>
      </c>
      <c r="F203" s="6">
        <v>44075</v>
      </c>
      <c r="G203" s="6" t="str">
        <f>TEXT(datatable[[#This Row],[дата]],"ММ")</f>
        <v>09</v>
      </c>
      <c r="H203" s="8">
        <v>237.27250000000001</v>
      </c>
      <c r="I203" s="8">
        <v>139.72499999999999</v>
      </c>
      <c r="J203" s="8">
        <f>datatable[[#This Row],[продажи_]]-datatable[[#This Row],[себестоимость_]]</f>
        <v>97.547500000000014</v>
      </c>
      <c r="L203"/>
    </row>
    <row r="204" spans="2:12" x14ac:dyDescent="0.4">
      <c r="B204" s="5" t="s">
        <v>66</v>
      </c>
      <c r="C204" s="5" t="s">
        <v>54</v>
      </c>
      <c r="D204" s="5" t="s">
        <v>11</v>
      </c>
      <c r="E204" s="5" t="s">
        <v>9</v>
      </c>
      <c r="F204" s="6">
        <v>44105</v>
      </c>
      <c r="G204" s="6" t="str">
        <f>TEXT(datatable[[#This Row],[дата]],"ММ")</f>
        <v>10</v>
      </c>
      <c r="H204" s="8">
        <v>279.62675000000002</v>
      </c>
      <c r="I204" s="8">
        <v>230.0805</v>
      </c>
      <c r="J204" s="8">
        <f>datatable[[#This Row],[продажи_]]-datatable[[#This Row],[себестоимость_]]</f>
        <v>49.546250000000015</v>
      </c>
      <c r="L204"/>
    </row>
    <row r="205" spans="2:12" x14ac:dyDescent="0.4">
      <c r="B205" s="5" t="s">
        <v>66</v>
      </c>
      <c r="C205" s="5" t="s">
        <v>54</v>
      </c>
      <c r="D205" s="5" t="s">
        <v>11</v>
      </c>
      <c r="E205" s="5" t="s">
        <v>9</v>
      </c>
      <c r="F205" s="6">
        <v>44136</v>
      </c>
      <c r="G205" s="6" t="str">
        <f>TEXT(datatable[[#This Row],[дата]],"ММ")</f>
        <v>11</v>
      </c>
      <c r="H205" s="8">
        <v>310.45</v>
      </c>
      <c r="I205" s="8">
        <v>193.44149999999999</v>
      </c>
      <c r="J205" s="8">
        <f>datatable[[#This Row],[продажи_]]-datatable[[#This Row],[себестоимость_]]</f>
        <v>117.0085</v>
      </c>
      <c r="L205"/>
    </row>
    <row r="206" spans="2:12" x14ac:dyDescent="0.4">
      <c r="B206" s="5" t="s">
        <v>66</v>
      </c>
      <c r="C206" s="5" t="s">
        <v>54</v>
      </c>
      <c r="D206" s="5" t="s">
        <v>11</v>
      </c>
      <c r="E206" s="5" t="s">
        <v>9</v>
      </c>
      <c r="F206" s="6">
        <v>44166</v>
      </c>
      <c r="G206" s="6" t="str">
        <f>TEXT(datatable[[#This Row],[дата]],"ММ")</f>
        <v>12</v>
      </c>
      <c r="H206" s="8">
        <v>244.81200000000004</v>
      </c>
      <c r="I206" s="8">
        <v>165.80700000000002</v>
      </c>
      <c r="J206" s="8">
        <f>datatable[[#This Row],[продажи_]]-datatable[[#This Row],[себестоимость_]]</f>
        <v>79.005000000000024</v>
      </c>
      <c r="L206"/>
    </row>
    <row r="207" spans="2:12" x14ac:dyDescent="0.4">
      <c r="B207" s="5" t="s">
        <v>66</v>
      </c>
      <c r="C207" s="5" t="s">
        <v>54</v>
      </c>
      <c r="D207" s="5" t="s">
        <v>11</v>
      </c>
      <c r="E207" s="5" t="s">
        <v>10</v>
      </c>
      <c r="F207" s="6">
        <v>43831</v>
      </c>
      <c r="G207" s="6" t="str">
        <f>TEXT(datatable[[#This Row],[дата]],"ММ")</f>
        <v>01</v>
      </c>
      <c r="H207" s="8">
        <v>60.389550000000007</v>
      </c>
      <c r="I207" s="8">
        <v>40.9437</v>
      </c>
      <c r="J207" s="8">
        <f>datatable[[#This Row],[продажи_]]-datatable[[#This Row],[себестоимость_]]</f>
        <v>19.445850000000007</v>
      </c>
      <c r="L207"/>
    </row>
    <row r="208" spans="2:12" x14ac:dyDescent="0.4">
      <c r="B208" s="5" t="s">
        <v>66</v>
      </c>
      <c r="C208" s="5" t="s">
        <v>54</v>
      </c>
      <c r="D208" s="5" t="s">
        <v>11</v>
      </c>
      <c r="E208" s="5" t="s">
        <v>10</v>
      </c>
      <c r="F208" s="6">
        <v>43862</v>
      </c>
      <c r="G208" s="6" t="str">
        <f>TEXT(datatable[[#This Row],[дата]],"ММ")</f>
        <v>02</v>
      </c>
      <c r="H208" s="8">
        <v>107.07060000000001</v>
      </c>
      <c r="I208" s="8">
        <v>59.094000000000001</v>
      </c>
      <c r="J208" s="8">
        <f>datatable[[#This Row],[продажи_]]-datatable[[#This Row],[себестоимость_]]</f>
        <v>47.976600000000012</v>
      </c>
      <c r="L208"/>
    </row>
    <row r="209" spans="2:12" x14ac:dyDescent="0.4">
      <c r="B209" s="5" t="s">
        <v>66</v>
      </c>
      <c r="C209" s="5" t="s">
        <v>54</v>
      </c>
      <c r="D209" s="5" t="s">
        <v>11</v>
      </c>
      <c r="E209" s="5" t="s">
        <v>10</v>
      </c>
      <c r="F209" s="6">
        <v>43891</v>
      </c>
      <c r="G209" s="6" t="str">
        <f>TEXT(datatable[[#This Row],[дата]],"ММ")</f>
        <v>03</v>
      </c>
      <c r="H209" s="8">
        <v>121.212</v>
      </c>
      <c r="I209" s="8">
        <v>87.796800000000005</v>
      </c>
      <c r="J209" s="8">
        <f>datatable[[#This Row],[продажи_]]-datatable[[#This Row],[себестоимость_]]</f>
        <v>33.415199999999999</v>
      </c>
      <c r="L209"/>
    </row>
    <row r="210" spans="2:12" x14ac:dyDescent="0.4">
      <c r="B210" s="5" t="s">
        <v>66</v>
      </c>
      <c r="C210" s="5" t="s">
        <v>54</v>
      </c>
      <c r="D210" s="5" t="s">
        <v>11</v>
      </c>
      <c r="E210" s="5" t="s">
        <v>10</v>
      </c>
      <c r="F210" s="6">
        <v>43922</v>
      </c>
      <c r="G210" s="6" t="str">
        <f>TEXT(datatable[[#This Row],[дата]],"ММ")</f>
        <v>04</v>
      </c>
      <c r="H210" s="8">
        <v>106.20480000000001</v>
      </c>
      <c r="I210" s="8">
        <v>77.291200000000003</v>
      </c>
      <c r="J210" s="8">
        <f>datatable[[#This Row],[продажи_]]-datatable[[#This Row],[себестоимость_]]</f>
        <v>28.913600000000002</v>
      </c>
      <c r="L210"/>
    </row>
    <row r="211" spans="2:12" x14ac:dyDescent="0.4">
      <c r="B211" s="5" t="s">
        <v>66</v>
      </c>
      <c r="C211" s="5" t="s">
        <v>54</v>
      </c>
      <c r="D211" s="5" t="s">
        <v>11</v>
      </c>
      <c r="E211" s="5" t="s">
        <v>10</v>
      </c>
      <c r="F211" s="6">
        <v>43952</v>
      </c>
      <c r="G211" s="6" t="str">
        <f>TEXT(datatable[[#This Row],[дата]],"ММ")</f>
        <v>05</v>
      </c>
      <c r="H211" s="8">
        <v>90.043199999999999</v>
      </c>
      <c r="I211" s="8">
        <v>56.702100000000002</v>
      </c>
      <c r="J211" s="8">
        <f>datatable[[#This Row],[продажи_]]-datatable[[#This Row],[себестоимость_]]</f>
        <v>33.341099999999997</v>
      </c>
      <c r="L211"/>
    </row>
    <row r="212" spans="2:12" x14ac:dyDescent="0.4">
      <c r="B212" s="5" t="s">
        <v>66</v>
      </c>
      <c r="C212" s="5" t="s">
        <v>54</v>
      </c>
      <c r="D212" s="5" t="s">
        <v>11</v>
      </c>
      <c r="E212" s="5" t="s">
        <v>10</v>
      </c>
      <c r="F212" s="6">
        <v>43983</v>
      </c>
      <c r="G212" s="6" t="str">
        <f>TEXT(datatable[[#This Row],[дата]],"ММ")</f>
        <v>06</v>
      </c>
      <c r="H212" s="8">
        <v>72.871500000000012</v>
      </c>
      <c r="I212" s="8">
        <v>56.279999999999994</v>
      </c>
      <c r="J212" s="8">
        <f>datatable[[#This Row],[продажи_]]-datatable[[#This Row],[себестоимость_]]</f>
        <v>16.591500000000018</v>
      </c>
      <c r="L212"/>
    </row>
    <row r="213" spans="2:12" x14ac:dyDescent="0.4">
      <c r="B213" s="5" t="s">
        <v>66</v>
      </c>
      <c r="C213" s="5" t="s">
        <v>54</v>
      </c>
      <c r="D213" s="5" t="s">
        <v>11</v>
      </c>
      <c r="E213" s="5" t="s">
        <v>10</v>
      </c>
      <c r="F213" s="6">
        <v>44013</v>
      </c>
      <c r="G213" s="6" t="str">
        <f>TEXT(datatable[[#This Row],[дата]],"ММ")</f>
        <v>07</v>
      </c>
      <c r="H213" s="8">
        <v>53.896050000000002</v>
      </c>
      <c r="I213" s="8">
        <v>50.229900000000001</v>
      </c>
      <c r="J213" s="8">
        <f>datatable[[#This Row],[продажи_]]-datatable[[#This Row],[себестоимость_]]</f>
        <v>3.6661500000000018</v>
      </c>
      <c r="L213"/>
    </row>
    <row r="214" spans="2:12" x14ac:dyDescent="0.4">
      <c r="B214" s="5" t="s">
        <v>66</v>
      </c>
      <c r="C214" s="5" t="s">
        <v>54</v>
      </c>
      <c r="D214" s="5" t="s">
        <v>11</v>
      </c>
      <c r="E214" s="5" t="s">
        <v>10</v>
      </c>
      <c r="F214" s="6">
        <v>44044</v>
      </c>
      <c r="G214" s="6" t="str">
        <f>TEXT(datatable[[#This Row],[дата]],"ММ")</f>
        <v>08</v>
      </c>
      <c r="H214" s="8">
        <v>59.451599999999999</v>
      </c>
      <c r="I214" s="8">
        <v>35.643999999999998</v>
      </c>
      <c r="J214" s="8">
        <f>datatable[[#This Row],[продажи_]]-datatable[[#This Row],[себестоимость_]]</f>
        <v>23.807600000000001</v>
      </c>
      <c r="L214"/>
    </row>
    <row r="215" spans="2:12" x14ac:dyDescent="0.4">
      <c r="B215" s="5" t="s">
        <v>66</v>
      </c>
      <c r="C215" s="5" t="s">
        <v>54</v>
      </c>
      <c r="D215" s="5" t="s">
        <v>11</v>
      </c>
      <c r="E215" s="5" t="s">
        <v>10</v>
      </c>
      <c r="F215" s="6">
        <v>44075</v>
      </c>
      <c r="G215" s="6" t="str">
        <f>TEXT(datatable[[#This Row],[дата]],"ММ")</f>
        <v>09</v>
      </c>
      <c r="H215" s="8">
        <v>77.200500000000005</v>
      </c>
      <c r="I215" s="8">
        <v>50.183</v>
      </c>
      <c r="J215" s="8">
        <f>datatable[[#This Row],[продажи_]]-datatable[[#This Row],[себестоимость_]]</f>
        <v>27.017500000000005</v>
      </c>
      <c r="L215"/>
    </row>
    <row r="216" spans="2:12" x14ac:dyDescent="0.4">
      <c r="B216" s="5" t="s">
        <v>66</v>
      </c>
      <c r="C216" s="5" t="s">
        <v>54</v>
      </c>
      <c r="D216" s="5" t="s">
        <v>11</v>
      </c>
      <c r="E216" s="5" t="s">
        <v>10</v>
      </c>
      <c r="F216" s="6">
        <v>44105</v>
      </c>
      <c r="G216" s="6" t="str">
        <f>TEXT(datatable[[#This Row],[дата]],"ММ")</f>
        <v>10</v>
      </c>
      <c r="H216" s="8">
        <v>104.11245000000001</v>
      </c>
      <c r="I216" s="8">
        <v>67.676700000000011</v>
      </c>
      <c r="J216" s="8">
        <f>datatable[[#This Row],[продажи_]]-datatable[[#This Row],[себестоимость_]]</f>
        <v>36.435749999999999</v>
      </c>
      <c r="L216"/>
    </row>
    <row r="217" spans="2:12" x14ac:dyDescent="0.4">
      <c r="B217" s="5" t="s">
        <v>66</v>
      </c>
      <c r="C217" s="5" t="s">
        <v>54</v>
      </c>
      <c r="D217" s="5" t="s">
        <v>11</v>
      </c>
      <c r="E217" s="5" t="s">
        <v>10</v>
      </c>
      <c r="F217" s="6">
        <v>44136</v>
      </c>
      <c r="G217" s="6" t="str">
        <f>TEXT(datatable[[#This Row],[дата]],"ММ")</f>
        <v>11</v>
      </c>
      <c r="H217" s="8">
        <v>104.0403</v>
      </c>
      <c r="I217" s="8">
        <v>70.912800000000004</v>
      </c>
      <c r="J217" s="8">
        <f>datatable[[#This Row],[продажи_]]-datatable[[#This Row],[себестоимость_]]</f>
        <v>33.127499999999998</v>
      </c>
      <c r="L217"/>
    </row>
    <row r="218" spans="2:12" x14ac:dyDescent="0.4">
      <c r="B218" s="5" t="s">
        <v>66</v>
      </c>
      <c r="C218" s="5" t="s">
        <v>54</v>
      </c>
      <c r="D218" s="5" t="s">
        <v>11</v>
      </c>
      <c r="E218" s="5" t="s">
        <v>10</v>
      </c>
      <c r="F218" s="6">
        <v>44166</v>
      </c>
      <c r="G218" s="6" t="str">
        <f>TEXT(datatable[[#This Row],[дата]],"ММ")</f>
        <v>12</v>
      </c>
      <c r="H218" s="8">
        <v>89.177400000000006</v>
      </c>
      <c r="I218" s="8">
        <v>47.275199999999998</v>
      </c>
      <c r="J218" s="8">
        <f>datatable[[#This Row],[продажи_]]-datatable[[#This Row],[себестоимость_]]</f>
        <v>41.902200000000008</v>
      </c>
      <c r="L218"/>
    </row>
    <row r="219" spans="2:12" x14ac:dyDescent="0.4">
      <c r="B219" s="5" t="s">
        <v>66</v>
      </c>
      <c r="C219" s="5" t="s">
        <v>54</v>
      </c>
      <c r="D219" s="5" t="s">
        <v>11</v>
      </c>
      <c r="E219" s="5" t="s">
        <v>7</v>
      </c>
      <c r="F219" s="6">
        <v>43831</v>
      </c>
      <c r="G219" s="6" t="str">
        <f>TEXT(datatable[[#This Row],[дата]],"ММ")</f>
        <v>01</v>
      </c>
      <c r="H219" s="8">
        <v>13.7448</v>
      </c>
      <c r="I219" s="8">
        <v>4.0049999999999999</v>
      </c>
      <c r="J219" s="8">
        <f>datatable[[#This Row],[продажи_]]-datatable[[#This Row],[себестоимость_]]</f>
        <v>9.7397999999999989</v>
      </c>
      <c r="L219"/>
    </row>
    <row r="220" spans="2:12" x14ac:dyDescent="0.4">
      <c r="B220" s="5" t="s">
        <v>66</v>
      </c>
      <c r="C220" s="5" t="s">
        <v>54</v>
      </c>
      <c r="D220" s="5" t="s">
        <v>11</v>
      </c>
      <c r="E220" s="5" t="s">
        <v>7</v>
      </c>
      <c r="F220" s="6">
        <v>43862</v>
      </c>
      <c r="G220" s="6" t="str">
        <f>TEXT(datatable[[#This Row],[дата]],"ММ")</f>
        <v>02</v>
      </c>
      <c r="H220" s="8">
        <v>23.240000000000002</v>
      </c>
      <c r="I220" s="8">
        <v>6.72</v>
      </c>
      <c r="J220" s="8">
        <f>datatable[[#This Row],[продажи_]]-datatable[[#This Row],[себестоимость_]]</f>
        <v>16.520000000000003</v>
      </c>
      <c r="L220"/>
    </row>
    <row r="221" spans="2:12" x14ac:dyDescent="0.4">
      <c r="B221" s="5" t="s">
        <v>66</v>
      </c>
      <c r="C221" s="5" t="s">
        <v>54</v>
      </c>
      <c r="D221" s="5" t="s">
        <v>11</v>
      </c>
      <c r="E221" s="5" t="s">
        <v>7</v>
      </c>
      <c r="F221" s="6">
        <v>43891</v>
      </c>
      <c r="G221" s="6" t="str">
        <f>TEXT(datatable[[#This Row],[дата]],"ММ")</f>
        <v>03</v>
      </c>
      <c r="H221" s="8">
        <v>25.231999999999999</v>
      </c>
      <c r="I221" s="8">
        <v>6.8</v>
      </c>
      <c r="J221" s="8">
        <f>datatable[[#This Row],[продажи_]]-datatable[[#This Row],[себестоимость_]]</f>
        <v>18.431999999999999</v>
      </c>
      <c r="L221"/>
    </row>
    <row r="222" spans="2:12" x14ac:dyDescent="0.4">
      <c r="B222" s="5" t="s">
        <v>66</v>
      </c>
      <c r="C222" s="5" t="s">
        <v>54</v>
      </c>
      <c r="D222" s="5" t="s">
        <v>11</v>
      </c>
      <c r="E222" s="5" t="s">
        <v>7</v>
      </c>
      <c r="F222" s="6">
        <v>43922</v>
      </c>
      <c r="G222" s="6" t="str">
        <f>TEXT(datatable[[#This Row],[дата]],"ММ")</f>
        <v>04</v>
      </c>
      <c r="H222" s="8">
        <v>31.872</v>
      </c>
      <c r="I222" s="8">
        <v>7.6</v>
      </c>
      <c r="J222" s="8">
        <f>datatable[[#This Row],[продажи_]]-datatable[[#This Row],[себестоимость_]]</f>
        <v>24.271999999999998</v>
      </c>
      <c r="L222"/>
    </row>
    <row r="223" spans="2:12" x14ac:dyDescent="0.4">
      <c r="B223" s="5" t="s">
        <v>66</v>
      </c>
      <c r="C223" s="5" t="s">
        <v>54</v>
      </c>
      <c r="D223" s="5" t="s">
        <v>11</v>
      </c>
      <c r="E223" s="5" t="s">
        <v>7</v>
      </c>
      <c r="F223" s="6">
        <v>43952</v>
      </c>
      <c r="G223" s="6" t="str">
        <f>TEXT(datatable[[#This Row],[дата]],"ММ")</f>
        <v>05</v>
      </c>
      <c r="H223" s="8">
        <v>17.695599999999999</v>
      </c>
      <c r="I223" s="8">
        <v>5.5249999999999995</v>
      </c>
      <c r="J223" s="8">
        <f>datatable[[#This Row],[продажи_]]-datatable[[#This Row],[себестоимость_]]</f>
        <v>12.1706</v>
      </c>
      <c r="L223"/>
    </row>
    <row r="224" spans="2:12" x14ac:dyDescent="0.4">
      <c r="B224" s="5" t="s">
        <v>66</v>
      </c>
      <c r="C224" s="5" t="s">
        <v>54</v>
      </c>
      <c r="D224" s="5" t="s">
        <v>11</v>
      </c>
      <c r="E224" s="5" t="s">
        <v>7</v>
      </c>
      <c r="F224" s="6">
        <v>43983</v>
      </c>
      <c r="G224" s="6" t="str">
        <f>TEXT(datatable[[#This Row],[дата]],"ММ")</f>
        <v>06</v>
      </c>
      <c r="H224" s="8">
        <v>19.920000000000002</v>
      </c>
      <c r="I224" s="8">
        <v>4.3</v>
      </c>
      <c r="J224" s="8">
        <f>datatable[[#This Row],[продажи_]]-datatable[[#This Row],[себестоимость_]]</f>
        <v>15.620000000000001</v>
      </c>
      <c r="L224"/>
    </row>
    <row r="225" spans="2:12" x14ac:dyDescent="0.4">
      <c r="B225" s="5" t="s">
        <v>66</v>
      </c>
      <c r="C225" s="5" t="s">
        <v>54</v>
      </c>
      <c r="D225" s="5" t="s">
        <v>11</v>
      </c>
      <c r="E225" s="5" t="s">
        <v>7</v>
      </c>
      <c r="F225" s="6">
        <v>44013</v>
      </c>
      <c r="G225" s="6" t="str">
        <f>TEXT(datatable[[#This Row],[дата]],"ММ")</f>
        <v>07</v>
      </c>
      <c r="H225" s="8">
        <v>13.1472</v>
      </c>
      <c r="I225" s="8">
        <v>4.7700000000000005</v>
      </c>
      <c r="J225" s="8">
        <f>datatable[[#This Row],[продажи_]]-datatable[[#This Row],[себестоимость_]]</f>
        <v>8.3771999999999984</v>
      </c>
      <c r="L225"/>
    </row>
    <row r="226" spans="2:12" x14ac:dyDescent="0.4">
      <c r="B226" s="5" t="s">
        <v>66</v>
      </c>
      <c r="C226" s="5" t="s">
        <v>54</v>
      </c>
      <c r="D226" s="5" t="s">
        <v>11</v>
      </c>
      <c r="E226" s="5" t="s">
        <v>7</v>
      </c>
      <c r="F226" s="6">
        <v>44044</v>
      </c>
      <c r="G226" s="6" t="str">
        <f>TEXT(datatable[[#This Row],[дата]],"ММ")</f>
        <v>08</v>
      </c>
      <c r="H226" s="8">
        <v>12.084800000000001</v>
      </c>
      <c r="I226" s="8">
        <v>4.12</v>
      </c>
      <c r="J226" s="8">
        <f>datatable[[#This Row],[продажи_]]-datatable[[#This Row],[себестоимость_]]</f>
        <v>7.9648000000000012</v>
      </c>
      <c r="L226"/>
    </row>
    <row r="227" spans="2:12" x14ac:dyDescent="0.4">
      <c r="B227" s="5" t="s">
        <v>66</v>
      </c>
      <c r="C227" s="5" t="s">
        <v>54</v>
      </c>
      <c r="D227" s="5" t="s">
        <v>11</v>
      </c>
      <c r="E227" s="5" t="s">
        <v>7</v>
      </c>
      <c r="F227" s="6">
        <v>44075</v>
      </c>
      <c r="G227" s="6" t="str">
        <f>TEXT(datatable[[#This Row],[дата]],"ММ")</f>
        <v>09</v>
      </c>
      <c r="H227" s="8">
        <v>19.09</v>
      </c>
      <c r="I227" s="8">
        <v>5.6000000000000005</v>
      </c>
      <c r="J227" s="8">
        <f>datatable[[#This Row],[продажи_]]-datatable[[#This Row],[себестоимость_]]</f>
        <v>13.489999999999998</v>
      </c>
      <c r="L227"/>
    </row>
    <row r="228" spans="2:12" x14ac:dyDescent="0.4">
      <c r="B228" s="5" t="s">
        <v>66</v>
      </c>
      <c r="C228" s="5" t="s">
        <v>54</v>
      </c>
      <c r="D228" s="5" t="s">
        <v>11</v>
      </c>
      <c r="E228" s="5" t="s">
        <v>7</v>
      </c>
      <c r="F228" s="6">
        <v>44105</v>
      </c>
      <c r="G228" s="6" t="str">
        <f>TEXT(datatable[[#This Row],[дата]],"ММ")</f>
        <v>10</v>
      </c>
      <c r="H228" s="8">
        <v>23.953800000000005</v>
      </c>
      <c r="I228" s="8">
        <v>5.7850000000000001</v>
      </c>
      <c r="J228" s="8">
        <f>datatable[[#This Row],[продажи_]]-datatable[[#This Row],[себестоимость_]]</f>
        <v>18.168800000000005</v>
      </c>
      <c r="L228"/>
    </row>
    <row r="229" spans="2:12" x14ac:dyDescent="0.4">
      <c r="B229" s="5" t="s">
        <v>66</v>
      </c>
      <c r="C229" s="5" t="s">
        <v>54</v>
      </c>
      <c r="D229" s="5" t="s">
        <v>11</v>
      </c>
      <c r="E229" s="5" t="s">
        <v>7</v>
      </c>
      <c r="F229" s="6">
        <v>44136</v>
      </c>
      <c r="G229" s="6" t="str">
        <f>TEXT(datatable[[#This Row],[дата]],"ММ")</f>
        <v>11</v>
      </c>
      <c r="H229" s="8">
        <v>26.261199999999999</v>
      </c>
      <c r="I229" s="8">
        <v>7.07</v>
      </c>
      <c r="J229" s="8">
        <f>datatable[[#This Row],[продажи_]]-datatable[[#This Row],[себестоимость_]]</f>
        <v>19.191199999999998</v>
      </c>
      <c r="L229"/>
    </row>
    <row r="230" spans="2:12" x14ac:dyDescent="0.4">
      <c r="B230" s="5" t="s">
        <v>66</v>
      </c>
      <c r="C230" s="5" t="s">
        <v>54</v>
      </c>
      <c r="D230" s="5" t="s">
        <v>11</v>
      </c>
      <c r="E230" s="5" t="s">
        <v>7</v>
      </c>
      <c r="F230" s="6">
        <v>44166</v>
      </c>
      <c r="G230" s="6" t="str">
        <f>TEXT(datatable[[#This Row],[дата]],"ММ")</f>
        <v>12</v>
      </c>
      <c r="H230" s="8">
        <v>22.908000000000001</v>
      </c>
      <c r="I230" s="8">
        <v>6.7799999999999994</v>
      </c>
      <c r="J230" s="8">
        <f>datatable[[#This Row],[продажи_]]-datatable[[#This Row],[себестоимость_]]</f>
        <v>16.128</v>
      </c>
      <c r="L230"/>
    </row>
    <row r="231" spans="2:12" x14ac:dyDescent="0.4">
      <c r="B231" s="5" t="s">
        <v>66</v>
      </c>
      <c r="C231" s="5" t="s">
        <v>54</v>
      </c>
      <c r="D231" s="5" t="s">
        <v>11</v>
      </c>
      <c r="E231" s="5" t="s">
        <v>7</v>
      </c>
      <c r="F231" s="6">
        <v>43831</v>
      </c>
      <c r="G231" s="6" t="str">
        <f>TEXT(datatable[[#This Row],[дата]],"ММ")</f>
        <v>01</v>
      </c>
      <c r="H231" s="8">
        <v>11.541600000000001</v>
      </c>
      <c r="I231" s="8">
        <v>4.2839999999999998</v>
      </c>
      <c r="J231" s="8">
        <f>datatable[[#This Row],[продажи_]]-datatable[[#This Row],[себестоимость_]]</f>
        <v>7.2576000000000009</v>
      </c>
      <c r="L231"/>
    </row>
    <row r="232" spans="2:12" x14ac:dyDescent="0.4">
      <c r="B232" s="5" t="s">
        <v>66</v>
      </c>
      <c r="C232" s="5" t="s">
        <v>54</v>
      </c>
      <c r="D232" s="5" t="s">
        <v>11</v>
      </c>
      <c r="E232" s="5" t="s">
        <v>7</v>
      </c>
      <c r="F232" s="6">
        <v>43862</v>
      </c>
      <c r="G232" s="6" t="str">
        <f>TEXT(datatable[[#This Row],[дата]],"ММ")</f>
        <v>02</v>
      </c>
      <c r="H232" s="8">
        <v>13.465200000000001</v>
      </c>
      <c r="I232" s="8">
        <v>5.7680000000000007</v>
      </c>
      <c r="J232" s="8">
        <f>datatable[[#This Row],[продажи_]]-datatable[[#This Row],[себестоимость_]]</f>
        <v>7.6972000000000005</v>
      </c>
      <c r="L232"/>
    </row>
    <row r="233" spans="2:12" x14ac:dyDescent="0.4">
      <c r="B233" s="5" t="s">
        <v>66</v>
      </c>
      <c r="C233" s="5" t="s">
        <v>54</v>
      </c>
      <c r="D233" s="5" t="s">
        <v>11</v>
      </c>
      <c r="E233" s="5" t="s">
        <v>7</v>
      </c>
      <c r="F233" s="6">
        <v>43891</v>
      </c>
      <c r="G233" s="6" t="str">
        <f>TEXT(datatable[[#This Row],[дата]],"ММ")</f>
        <v>03</v>
      </c>
      <c r="H233" s="8">
        <v>15.9384</v>
      </c>
      <c r="I233" s="8">
        <v>6.4</v>
      </c>
      <c r="J233" s="8">
        <f>datatable[[#This Row],[продажи_]]-datatable[[#This Row],[себестоимость_]]</f>
        <v>9.5383999999999993</v>
      </c>
      <c r="L233"/>
    </row>
    <row r="234" spans="2:12" x14ac:dyDescent="0.4">
      <c r="B234" s="5" t="s">
        <v>66</v>
      </c>
      <c r="C234" s="5" t="s">
        <v>54</v>
      </c>
      <c r="D234" s="5" t="s">
        <v>11</v>
      </c>
      <c r="E234" s="5" t="s">
        <v>7</v>
      </c>
      <c r="F234" s="6">
        <v>43922</v>
      </c>
      <c r="G234" s="6" t="str">
        <f>TEXT(datatable[[#This Row],[дата]],"ММ")</f>
        <v>04</v>
      </c>
      <c r="H234" s="8">
        <v>15.7552</v>
      </c>
      <c r="I234" s="8">
        <v>6.4640000000000004</v>
      </c>
      <c r="J234" s="8">
        <f>datatable[[#This Row],[продажи_]]-datatable[[#This Row],[себестоимость_]]</f>
        <v>9.2911999999999999</v>
      </c>
      <c r="L234"/>
    </row>
    <row r="235" spans="2:12" x14ac:dyDescent="0.4">
      <c r="B235" s="5" t="s">
        <v>66</v>
      </c>
      <c r="C235" s="5" t="s">
        <v>54</v>
      </c>
      <c r="D235" s="5" t="s">
        <v>11</v>
      </c>
      <c r="E235" s="5" t="s">
        <v>7</v>
      </c>
      <c r="F235" s="6">
        <v>43952</v>
      </c>
      <c r="G235" s="6" t="str">
        <f>TEXT(datatable[[#This Row],[дата]],"ММ")</f>
        <v>05</v>
      </c>
      <c r="H235" s="8">
        <v>14.73615</v>
      </c>
      <c r="I235" s="8">
        <v>5.5640000000000009</v>
      </c>
      <c r="J235" s="8">
        <f>datatable[[#This Row],[продажи_]]-datatable[[#This Row],[себестоимость_]]</f>
        <v>9.1721499999999985</v>
      </c>
      <c r="L235"/>
    </row>
    <row r="236" spans="2:12" x14ac:dyDescent="0.4">
      <c r="B236" s="5" t="s">
        <v>66</v>
      </c>
      <c r="C236" s="5" t="s">
        <v>54</v>
      </c>
      <c r="D236" s="5" t="s">
        <v>11</v>
      </c>
      <c r="E236" s="5" t="s">
        <v>7</v>
      </c>
      <c r="F236" s="6">
        <v>43983</v>
      </c>
      <c r="G236" s="6" t="str">
        <f>TEXT(datatable[[#This Row],[дата]],"ММ")</f>
        <v>06</v>
      </c>
      <c r="H236" s="8">
        <v>11.221</v>
      </c>
      <c r="I236" s="8">
        <v>4.68</v>
      </c>
      <c r="J236" s="8">
        <f>datatable[[#This Row],[продажи_]]-datatable[[#This Row],[себестоимость_]]</f>
        <v>6.5410000000000004</v>
      </c>
      <c r="L236"/>
    </row>
    <row r="237" spans="2:12" x14ac:dyDescent="0.4">
      <c r="B237" s="5" t="s">
        <v>66</v>
      </c>
      <c r="C237" s="5" t="s">
        <v>54</v>
      </c>
      <c r="D237" s="5" t="s">
        <v>11</v>
      </c>
      <c r="E237" s="5" t="s">
        <v>7</v>
      </c>
      <c r="F237" s="6">
        <v>44013</v>
      </c>
      <c r="G237" s="6" t="str">
        <f>TEXT(datatable[[#This Row],[дата]],"ММ")</f>
        <v>07</v>
      </c>
      <c r="H237" s="8">
        <v>9.1714500000000001</v>
      </c>
      <c r="I237" s="8">
        <v>2.8800000000000003</v>
      </c>
      <c r="J237" s="8">
        <f>datatable[[#This Row],[продажи_]]-datatable[[#This Row],[себестоимость_]]</f>
        <v>6.2914499999999993</v>
      </c>
      <c r="L237"/>
    </row>
    <row r="238" spans="2:12" x14ac:dyDescent="0.4">
      <c r="B238" s="5" t="s">
        <v>66</v>
      </c>
      <c r="C238" s="5" t="s">
        <v>54</v>
      </c>
      <c r="D238" s="5" t="s">
        <v>11</v>
      </c>
      <c r="E238" s="5" t="s">
        <v>7</v>
      </c>
      <c r="F238" s="6">
        <v>44044</v>
      </c>
      <c r="G238" s="6" t="str">
        <f>TEXT(datatable[[#This Row],[дата]],"ММ")</f>
        <v>08</v>
      </c>
      <c r="H238" s="8">
        <v>9.8928000000000011</v>
      </c>
      <c r="I238" s="8">
        <v>3.4240000000000004</v>
      </c>
      <c r="J238" s="8">
        <f>datatable[[#This Row],[продажи_]]-datatable[[#This Row],[себестоимость_]]</f>
        <v>6.4688000000000008</v>
      </c>
      <c r="L238"/>
    </row>
    <row r="239" spans="2:12" x14ac:dyDescent="0.4">
      <c r="B239" s="5" t="s">
        <v>66</v>
      </c>
      <c r="C239" s="5" t="s">
        <v>54</v>
      </c>
      <c r="D239" s="5" t="s">
        <v>11</v>
      </c>
      <c r="E239" s="5" t="s">
        <v>7</v>
      </c>
      <c r="F239" s="6">
        <v>44075</v>
      </c>
      <c r="G239" s="6" t="str">
        <f>TEXT(datatable[[#This Row],[дата]],"ММ")</f>
        <v>09</v>
      </c>
      <c r="H239" s="8">
        <v>12.595000000000002</v>
      </c>
      <c r="I239" s="8">
        <v>4.24</v>
      </c>
      <c r="J239" s="8">
        <f>datatable[[#This Row],[продажи_]]-datatable[[#This Row],[себестоимость_]]</f>
        <v>8.3550000000000022</v>
      </c>
      <c r="L239"/>
    </row>
    <row r="240" spans="2:12" x14ac:dyDescent="0.4">
      <c r="B240" s="5" t="s">
        <v>66</v>
      </c>
      <c r="C240" s="5" t="s">
        <v>54</v>
      </c>
      <c r="D240" s="5" t="s">
        <v>11</v>
      </c>
      <c r="E240" s="5" t="s">
        <v>7</v>
      </c>
      <c r="F240" s="6">
        <v>44105</v>
      </c>
      <c r="G240" s="6" t="str">
        <f>TEXT(datatable[[#This Row],[дата]],"ММ")</f>
        <v>10</v>
      </c>
      <c r="H240" s="8">
        <v>15.480399999999999</v>
      </c>
      <c r="I240" s="8">
        <v>5.4600000000000009</v>
      </c>
      <c r="J240" s="8">
        <f>datatable[[#This Row],[продажи_]]-datatable[[#This Row],[себестоимость_]]</f>
        <v>10.020399999999999</v>
      </c>
      <c r="L240"/>
    </row>
    <row r="241" spans="2:12" x14ac:dyDescent="0.4">
      <c r="B241" s="5" t="s">
        <v>66</v>
      </c>
      <c r="C241" s="5" t="s">
        <v>54</v>
      </c>
      <c r="D241" s="5" t="s">
        <v>11</v>
      </c>
      <c r="E241" s="5" t="s">
        <v>7</v>
      </c>
      <c r="F241" s="6">
        <v>44136</v>
      </c>
      <c r="G241" s="6" t="str">
        <f>TEXT(datatable[[#This Row],[дата]],"ММ")</f>
        <v>11</v>
      </c>
      <c r="H241" s="8">
        <v>13.7858</v>
      </c>
      <c r="I241" s="8">
        <v>6.160000000000001</v>
      </c>
      <c r="J241" s="8">
        <f>datatable[[#This Row],[продажи_]]-datatable[[#This Row],[себестоимость_]]</f>
        <v>7.625799999999999</v>
      </c>
      <c r="L241"/>
    </row>
    <row r="242" spans="2:12" x14ac:dyDescent="0.4">
      <c r="B242" s="5" t="s">
        <v>66</v>
      </c>
      <c r="C242" s="5" t="s">
        <v>54</v>
      </c>
      <c r="D242" s="5" t="s">
        <v>11</v>
      </c>
      <c r="E242" s="5" t="s">
        <v>7</v>
      </c>
      <c r="F242" s="6">
        <v>44166</v>
      </c>
      <c r="G242" s="6" t="str">
        <f>TEXT(datatable[[#This Row],[дата]],"ММ")</f>
        <v>12</v>
      </c>
      <c r="H242" s="8">
        <v>15.251400000000002</v>
      </c>
      <c r="I242" s="8">
        <v>5.04</v>
      </c>
      <c r="J242" s="8">
        <f>datatable[[#This Row],[продажи_]]-datatable[[#This Row],[себестоимость_]]</f>
        <v>10.211400000000001</v>
      </c>
      <c r="L242"/>
    </row>
    <row r="243" spans="2:12" x14ac:dyDescent="0.4">
      <c r="B243" s="5" t="s">
        <v>66</v>
      </c>
      <c r="C243" s="5" t="s">
        <v>54</v>
      </c>
      <c r="D243" s="5" t="s">
        <v>11</v>
      </c>
      <c r="E243" s="5" t="s">
        <v>7</v>
      </c>
      <c r="F243" s="6">
        <v>43831</v>
      </c>
      <c r="G243" s="6" t="str">
        <f>TEXT(datatable[[#This Row],[дата]],"ММ")</f>
        <v>01</v>
      </c>
      <c r="H243" s="8">
        <v>1.0997999999999999</v>
      </c>
      <c r="I243" s="8">
        <v>0.45</v>
      </c>
      <c r="J243" s="8">
        <f>datatable[[#This Row],[продажи_]]-datatable[[#This Row],[себестоимость_]]</f>
        <v>0.64979999999999993</v>
      </c>
      <c r="L243"/>
    </row>
    <row r="244" spans="2:12" x14ac:dyDescent="0.4">
      <c r="B244" s="5" t="s">
        <v>66</v>
      </c>
      <c r="C244" s="5" t="s">
        <v>54</v>
      </c>
      <c r="D244" s="5" t="s">
        <v>11</v>
      </c>
      <c r="E244" s="5" t="s">
        <v>7</v>
      </c>
      <c r="F244" s="6">
        <v>43862</v>
      </c>
      <c r="G244" s="6" t="str">
        <f>TEXT(datatable[[#This Row],[дата]],"ММ")</f>
        <v>02</v>
      </c>
      <c r="H244" s="8">
        <v>1.8382000000000001</v>
      </c>
      <c r="I244" s="8">
        <v>0.57400000000000007</v>
      </c>
      <c r="J244" s="8">
        <f>datatable[[#This Row],[продажи_]]-datatable[[#This Row],[себестоимость_]]</f>
        <v>1.2642</v>
      </c>
      <c r="L244"/>
    </row>
    <row r="245" spans="2:12" x14ac:dyDescent="0.4">
      <c r="B245" s="5" t="s">
        <v>66</v>
      </c>
      <c r="C245" s="5" t="s">
        <v>54</v>
      </c>
      <c r="D245" s="5" t="s">
        <v>11</v>
      </c>
      <c r="E245" s="5" t="s">
        <v>7</v>
      </c>
      <c r="F245" s="6">
        <v>43891</v>
      </c>
      <c r="G245" s="6" t="str">
        <f>TEXT(datatable[[#This Row],[дата]],"ММ")</f>
        <v>03</v>
      </c>
      <c r="H245" s="8">
        <v>2.1632000000000002</v>
      </c>
      <c r="I245" s="8">
        <v>0.72000000000000008</v>
      </c>
      <c r="J245" s="8">
        <f>datatable[[#This Row],[продажи_]]-datatable[[#This Row],[себестоимость_]]</f>
        <v>1.4432</v>
      </c>
      <c r="L245"/>
    </row>
    <row r="246" spans="2:12" x14ac:dyDescent="0.4">
      <c r="B246" s="5" t="s">
        <v>66</v>
      </c>
      <c r="C246" s="5" t="s">
        <v>54</v>
      </c>
      <c r="D246" s="5" t="s">
        <v>11</v>
      </c>
      <c r="E246" s="5" t="s">
        <v>7</v>
      </c>
      <c r="F246" s="6">
        <v>43922</v>
      </c>
      <c r="G246" s="6" t="str">
        <f>TEXT(datatable[[#This Row],[дата]],"ММ")</f>
        <v>04</v>
      </c>
      <c r="H246" s="8">
        <v>2.2464000000000004</v>
      </c>
      <c r="I246" s="8">
        <v>0.8640000000000001</v>
      </c>
      <c r="J246" s="8">
        <f>datatable[[#This Row],[продажи_]]-datatable[[#This Row],[себестоимость_]]</f>
        <v>1.3824000000000003</v>
      </c>
      <c r="L246"/>
    </row>
    <row r="247" spans="2:12" x14ac:dyDescent="0.4">
      <c r="B247" s="5" t="s">
        <v>66</v>
      </c>
      <c r="C247" s="5" t="s">
        <v>54</v>
      </c>
      <c r="D247" s="5" t="s">
        <v>11</v>
      </c>
      <c r="E247" s="5" t="s">
        <v>7</v>
      </c>
      <c r="F247" s="6">
        <v>43952</v>
      </c>
      <c r="G247" s="6" t="str">
        <f>TEXT(datatable[[#This Row],[дата]],"ММ")</f>
        <v>05</v>
      </c>
      <c r="H247" s="8">
        <v>1.6054999999999999</v>
      </c>
      <c r="I247" s="8">
        <v>0.754</v>
      </c>
      <c r="J247" s="8">
        <f>datatable[[#This Row],[продажи_]]-datatable[[#This Row],[себестоимость_]]</f>
        <v>0.85149999999999992</v>
      </c>
      <c r="L247"/>
    </row>
    <row r="248" spans="2:12" x14ac:dyDescent="0.4">
      <c r="B248" s="5" t="s">
        <v>66</v>
      </c>
      <c r="C248" s="5" t="s">
        <v>54</v>
      </c>
      <c r="D248" s="5" t="s">
        <v>11</v>
      </c>
      <c r="E248" s="5" t="s">
        <v>7</v>
      </c>
      <c r="F248" s="6">
        <v>43983</v>
      </c>
      <c r="G248" s="6" t="str">
        <f>TEXT(datatable[[#This Row],[дата]],"ММ")</f>
        <v>06</v>
      </c>
      <c r="H248" s="8">
        <v>1.4040000000000001</v>
      </c>
      <c r="I248" s="8">
        <v>0.53</v>
      </c>
      <c r="J248" s="8">
        <f>datatable[[#This Row],[продажи_]]-datatable[[#This Row],[себестоимость_]]</f>
        <v>0.87400000000000011</v>
      </c>
      <c r="L248"/>
    </row>
    <row r="249" spans="2:12" x14ac:dyDescent="0.4">
      <c r="B249" s="5" t="s">
        <v>66</v>
      </c>
      <c r="C249" s="5" t="s">
        <v>54</v>
      </c>
      <c r="D249" s="5" t="s">
        <v>11</v>
      </c>
      <c r="E249" s="5" t="s">
        <v>7</v>
      </c>
      <c r="F249" s="6">
        <v>44013</v>
      </c>
      <c r="G249" s="6" t="str">
        <f>TEXT(datatable[[#This Row],[дата]],"ММ")</f>
        <v>07</v>
      </c>
      <c r="H249" s="8">
        <v>1.2636000000000001</v>
      </c>
      <c r="I249" s="8">
        <v>0.378</v>
      </c>
      <c r="J249" s="8">
        <f>datatable[[#This Row],[продажи_]]-datatable[[#This Row],[себестоимость_]]</f>
        <v>0.88560000000000005</v>
      </c>
      <c r="L249"/>
    </row>
    <row r="250" spans="2:12" x14ac:dyDescent="0.4">
      <c r="B250" s="5" t="s">
        <v>66</v>
      </c>
      <c r="C250" s="5" t="s">
        <v>54</v>
      </c>
      <c r="D250" s="5" t="s">
        <v>11</v>
      </c>
      <c r="E250" s="5" t="s">
        <v>7</v>
      </c>
      <c r="F250" s="6">
        <v>44044</v>
      </c>
      <c r="G250" s="6" t="str">
        <f>TEXT(datatable[[#This Row],[дата]],"ММ")</f>
        <v>08</v>
      </c>
      <c r="H250" s="8">
        <v>0.88400000000000001</v>
      </c>
      <c r="I250" s="8">
        <v>0.44400000000000006</v>
      </c>
      <c r="J250" s="8">
        <f>datatable[[#This Row],[продажи_]]-datatable[[#This Row],[себестоимость_]]</f>
        <v>0.43999999999999995</v>
      </c>
      <c r="L250"/>
    </row>
    <row r="251" spans="2:12" x14ac:dyDescent="0.4">
      <c r="B251" s="5" t="s">
        <v>66</v>
      </c>
      <c r="C251" s="5" t="s">
        <v>54</v>
      </c>
      <c r="D251" s="5" t="s">
        <v>11</v>
      </c>
      <c r="E251" s="5" t="s">
        <v>7</v>
      </c>
      <c r="F251" s="6">
        <v>44075</v>
      </c>
      <c r="G251" s="6" t="str">
        <f>TEXT(datatable[[#This Row],[дата]],"ММ")</f>
        <v>09</v>
      </c>
      <c r="H251" s="8">
        <v>1.1830000000000001</v>
      </c>
      <c r="I251" s="8">
        <v>0.47</v>
      </c>
      <c r="J251" s="8">
        <f>datatable[[#This Row],[продажи_]]-datatable[[#This Row],[себестоимость_]]</f>
        <v>0.71300000000000008</v>
      </c>
      <c r="L251"/>
    </row>
    <row r="252" spans="2:12" x14ac:dyDescent="0.4">
      <c r="B252" s="5" t="s">
        <v>66</v>
      </c>
      <c r="C252" s="5" t="s">
        <v>54</v>
      </c>
      <c r="D252" s="5" t="s">
        <v>11</v>
      </c>
      <c r="E252" s="5" t="s">
        <v>7</v>
      </c>
      <c r="F252" s="6">
        <v>44105</v>
      </c>
      <c r="G252" s="6" t="str">
        <f>TEXT(datatable[[#This Row],[дата]],"ММ")</f>
        <v>10</v>
      </c>
      <c r="H252" s="8">
        <v>1.4871999999999999</v>
      </c>
      <c r="I252" s="8">
        <v>0.53300000000000003</v>
      </c>
      <c r="J252" s="8">
        <f>datatable[[#This Row],[продажи_]]-datatable[[#This Row],[себестоимость_]]</f>
        <v>0.95419999999999983</v>
      </c>
      <c r="L252"/>
    </row>
    <row r="253" spans="2:12" x14ac:dyDescent="0.4">
      <c r="B253" s="5" t="s">
        <v>66</v>
      </c>
      <c r="C253" s="5" t="s">
        <v>54</v>
      </c>
      <c r="D253" s="5" t="s">
        <v>11</v>
      </c>
      <c r="E253" s="5" t="s">
        <v>7</v>
      </c>
      <c r="F253" s="6">
        <v>44136</v>
      </c>
      <c r="G253" s="6" t="str">
        <f>TEXT(datatable[[#This Row],[дата]],"ММ")</f>
        <v>11</v>
      </c>
      <c r="H253" s="8">
        <v>2.0020000000000002</v>
      </c>
      <c r="I253" s="8">
        <v>0.7350000000000001</v>
      </c>
      <c r="J253" s="8">
        <f>datatable[[#This Row],[продажи_]]-datatable[[#This Row],[себестоимость_]]</f>
        <v>1.2670000000000001</v>
      </c>
      <c r="L253"/>
    </row>
    <row r="254" spans="2:12" x14ac:dyDescent="0.4">
      <c r="B254" s="5" t="s">
        <v>66</v>
      </c>
      <c r="C254" s="5" t="s">
        <v>54</v>
      </c>
      <c r="D254" s="5" t="s">
        <v>11</v>
      </c>
      <c r="E254" s="5" t="s">
        <v>7</v>
      </c>
      <c r="F254" s="6">
        <v>44166</v>
      </c>
      <c r="G254" s="6" t="str">
        <f>TEXT(datatable[[#This Row],[дата]],"ММ")</f>
        <v>12</v>
      </c>
      <c r="H254" s="8">
        <v>1.4352</v>
      </c>
      <c r="I254" s="8">
        <v>0.70199999999999996</v>
      </c>
      <c r="J254" s="8">
        <f>datatable[[#This Row],[продажи_]]-datatable[[#This Row],[себестоимость_]]</f>
        <v>0.73320000000000007</v>
      </c>
      <c r="L254"/>
    </row>
    <row r="255" spans="2:12" x14ac:dyDescent="0.4">
      <c r="B255" s="5" t="s">
        <v>66</v>
      </c>
      <c r="C255" s="5" t="s">
        <v>54</v>
      </c>
      <c r="D255" s="5" t="s">
        <v>11</v>
      </c>
      <c r="E255" s="5" t="s">
        <v>7</v>
      </c>
      <c r="F255" s="6">
        <v>43831</v>
      </c>
      <c r="G255" s="6" t="str">
        <f>TEXT(datatable[[#This Row],[дата]],"ММ")</f>
        <v>01</v>
      </c>
      <c r="H255" s="8">
        <v>20.442599999999999</v>
      </c>
      <c r="I255" s="8">
        <v>12.325500000000002</v>
      </c>
      <c r="J255" s="8">
        <f>datatable[[#This Row],[продажи_]]-datatable[[#This Row],[себестоимость_]]</f>
        <v>8.1170999999999971</v>
      </c>
      <c r="L255"/>
    </row>
    <row r="256" spans="2:12" x14ac:dyDescent="0.4">
      <c r="B256" s="5" t="s">
        <v>66</v>
      </c>
      <c r="C256" s="5" t="s">
        <v>54</v>
      </c>
      <c r="D256" s="5" t="s">
        <v>11</v>
      </c>
      <c r="E256" s="5" t="s">
        <v>7</v>
      </c>
      <c r="F256" s="6">
        <v>43862</v>
      </c>
      <c r="G256" s="6" t="str">
        <f>TEXT(datatable[[#This Row],[дата]],"ММ")</f>
        <v>02</v>
      </c>
      <c r="H256" s="8">
        <v>43.821399999999997</v>
      </c>
      <c r="I256" s="8">
        <v>19.347300000000001</v>
      </c>
      <c r="J256" s="8">
        <f>datatable[[#This Row],[продажи_]]-datatable[[#This Row],[себестоимость_]]</f>
        <v>24.474099999999996</v>
      </c>
      <c r="L256"/>
    </row>
    <row r="257" spans="2:12" x14ac:dyDescent="0.4">
      <c r="B257" s="5" t="s">
        <v>66</v>
      </c>
      <c r="C257" s="5" t="s">
        <v>54</v>
      </c>
      <c r="D257" s="5" t="s">
        <v>11</v>
      </c>
      <c r="E257" s="5" t="s">
        <v>7</v>
      </c>
      <c r="F257" s="6">
        <v>43891</v>
      </c>
      <c r="G257" s="6" t="str">
        <f>TEXT(datatable[[#This Row],[дата]],"ММ")</f>
        <v>03</v>
      </c>
      <c r="H257" s="8">
        <v>35.8992</v>
      </c>
      <c r="I257" s="8">
        <v>17.529600000000002</v>
      </c>
      <c r="J257" s="8">
        <f>datatable[[#This Row],[продажи_]]-datatable[[#This Row],[себестоимость_]]</f>
        <v>18.369599999999998</v>
      </c>
      <c r="L257"/>
    </row>
    <row r="258" spans="2:12" x14ac:dyDescent="0.4">
      <c r="B258" s="5" t="s">
        <v>66</v>
      </c>
      <c r="C258" s="5" t="s">
        <v>54</v>
      </c>
      <c r="D258" s="5" t="s">
        <v>11</v>
      </c>
      <c r="E258" s="5" t="s">
        <v>7</v>
      </c>
      <c r="F258" s="6">
        <v>43922</v>
      </c>
      <c r="G258" s="6" t="str">
        <f>TEXT(datatable[[#This Row],[дата]],"ММ")</f>
        <v>04</v>
      </c>
      <c r="H258" s="8">
        <v>44.763199999999998</v>
      </c>
      <c r="I258" s="8">
        <v>18.724800000000002</v>
      </c>
      <c r="J258" s="8">
        <f>datatable[[#This Row],[продажи_]]-datatable[[#This Row],[себестоимость_]]</f>
        <v>26.038399999999996</v>
      </c>
      <c r="L258"/>
    </row>
    <row r="259" spans="2:12" x14ac:dyDescent="0.4">
      <c r="B259" s="5" t="s">
        <v>66</v>
      </c>
      <c r="C259" s="5" t="s">
        <v>54</v>
      </c>
      <c r="D259" s="5" t="s">
        <v>11</v>
      </c>
      <c r="E259" s="5" t="s">
        <v>7</v>
      </c>
      <c r="F259" s="6">
        <v>43952</v>
      </c>
      <c r="G259" s="6" t="str">
        <f>TEXT(datatable[[#This Row],[дата]],"ММ")</f>
        <v>05</v>
      </c>
      <c r="H259" s="8">
        <v>29.888299999999997</v>
      </c>
      <c r="I259" s="8">
        <v>14.08095</v>
      </c>
      <c r="J259" s="8">
        <f>datatable[[#This Row],[продажи_]]-datatable[[#This Row],[себестоимость_]]</f>
        <v>15.807349999999998</v>
      </c>
      <c r="L259"/>
    </row>
    <row r="260" spans="2:12" x14ac:dyDescent="0.4">
      <c r="B260" s="5" t="s">
        <v>66</v>
      </c>
      <c r="C260" s="5" t="s">
        <v>54</v>
      </c>
      <c r="D260" s="5" t="s">
        <v>11</v>
      </c>
      <c r="E260" s="5" t="s">
        <v>7</v>
      </c>
      <c r="F260" s="6">
        <v>43983</v>
      </c>
      <c r="G260" s="6" t="str">
        <f>TEXT(datatable[[#This Row],[дата]],"ММ")</f>
        <v>06</v>
      </c>
      <c r="H260" s="8">
        <v>32.963000000000001</v>
      </c>
      <c r="I260" s="8">
        <v>14.940000000000001</v>
      </c>
      <c r="J260" s="8">
        <f>datatable[[#This Row],[продажи_]]-datatable[[#This Row],[себестоимость_]]</f>
        <v>18.023</v>
      </c>
      <c r="L260"/>
    </row>
    <row r="261" spans="2:12" x14ac:dyDescent="0.4">
      <c r="B261" s="5" t="s">
        <v>66</v>
      </c>
      <c r="C261" s="5" t="s">
        <v>54</v>
      </c>
      <c r="D261" s="5" t="s">
        <v>11</v>
      </c>
      <c r="E261" s="5" t="s">
        <v>7</v>
      </c>
      <c r="F261" s="6">
        <v>44013</v>
      </c>
      <c r="G261" s="6" t="str">
        <f>TEXT(datatable[[#This Row],[дата]],"ММ")</f>
        <v>07</v>
      </c>
      <c r="H261" s="8">
        <v>21.6891</v>
      </c>
      <c r="I261" s="8">
        <v>12.661649999999998</v>
      </c>
      <c r="J261" s="8">
        <f>datatable[[#This Row],[продажи_]]-datatable[[#This Row],[себестоимость_]]</f>
        <v>9.0274500000000018</v>
      </c>
      <c r="L261"/>
    </row>
    <row r="262" spans="2:12" x14ac:dyDescent="0.4">
      <c r="B262" s="5" t="s">
        <v>66</v>
      </c>
      <c r="C262" s="5" t="s">
        <v>54</v>
      </c>
      <c r="D262" s="5" t="s">
        <v>11</v>
      </c>
      <c r="E262" s="5" t="s">
        <v>7</v>
      </c>
      <c r="F262" s="6">
        <v>44044</v>
      </c>
      <c r="G262" s="6" t="str">
        <f>TEXT(datatable[[#This Row],[дата]],"ММ")</f>
        <v>08</v>
      </c>
      <c r="H262" s="8">
        <v>18.171199999999999</v>
      </c>
      <c r="I262" s="8">
        <v>10.358400000000001</v>
      </c>
      <c r="J262" s="8">
        <f>datatable[[#This Row],[продажи_]]-datatable[[#This Row],[себестоимость_]]</f>
        <v>7.8127999999999975</v>
      </c>
      <c r="L262"/>
    </row>
    <row r="263" spans="2:12" x14ac:dyDescent="0.4">
      <c r="B263" s="5" t="s">
        <v>66</v>
      </c>
      <c r="C263" s="5" t="s">
        <v>54</v>
      </c>
      <c r="D263" s="5" t="s">
        <v>11</v>
      </c>
      <c r="E263" s="5" t="s">
        <v>7</v>
      </c>
      <c r="F263" s="6">
        <v>44075</v>
      </c>
      <c r="G263" s="6" t="str">
        <f>TEXT(datatable[[#This Row],[дата]],"ММ")</f>
        <v>09</v>
      </c>
      <c r="H263" s="8">
        <v>31.024000000000001</v>
      </c>
      <c r="I263" s="8">
        <v>12.201000000000001</v>
      </c>
      <c r="J263" s="8">
        <f>datatable[[#This Row],[продажи_]]-datatable[[#This Row],[себестоимость_]]</f>
        <v>18.823</v>
      </c>
      <c r="L263"/>
    </row>
    <row r="264" spans="2:12" x14ac:dyDescent="0.4">
      <c r="B264" s="5" t="s">
        <v>66</v>
      </c>
      <c r="C264" s="5" t="s">
        <v>54</v>
      </c>
      <c r="D264" s="5" t="s">
        <v>11</v>
      </c>
      <c r="E264" s="5" t="s">
        <v>7</v>
      </c>
      <c r="F264" s="6">
        <v>44105</v>
      </c>
      <c r="G264" s="6" t="str">
        <f>TEXT(datatable[[#This Row],[дата]],"ММ")</f>
        <v>10</v>
      </c>
      <c r="H264" s="8">
        <v>41.411499999999997</v>
      </c>
      <c r="I264" s="8">
        <v>14.404649999999998</v>
      </c>
      <c r="J264" s="8">
        <f>datatable[[#This Row],[продажи_]]-datatable[[#This Row],[себестоимость_]]</f>
        <v>27.00685</v>
      </c>
      <c r="L264"/>
    </row>
    <row r="265" spans="2:12" x14ac:dyDescent="0.4">
      <c r="B265" s="5" t="s">
        <v>66</v>
      </c>
      <c r="C265" s="5" t="s">
        <v>54</v>
      </c>
      <c r="D265" s="5" t="s">
        <v>11</v>
      </c>
      <c r="E265" s="5" t="s">
        <v>7</v>
      </c>
      <c r="F265" s="6">
        <v>44136</v>
      </c>
      <c r="G265" s="6" t="str">
        <f>TEXT(datatable[[#This Row],[дата]],"ММ")</f>
        <v>11</v>
      </c>
      <c r="H265" s="8">
        <v>41.494600000000005</v>
      </c>
      <c r="I265" s="8">
        <v>14.292599999999998</v>
      </c>
      <c r="J265" s="8">
        <f>datatable[[#This Row],[продажи_]]-datatable[[#This Row],[себестоимость_]]</f>
        <v>27.202000000000005</v>
      </c>
      <c r="L265"/>
    </row>
    <row r="266" spans="2:12" x14ac:dyDescent="0.4">
      <c r="B266" s="5" t="s">
        <v>66</v>
      </c>
      <c r="C266" s="5" t="s">
        <v>54</v>
      </c>
      <c r="D266" s="5" t="s">
        <v>11</v>
      </c>
      <c r="E266" s="5" t="s">
        <v>7</v>
      </c>
      <c r="F266" s="6">
        <v>44166</v>
      </c>
      <c r="G266" s="6" t="str">
        <f>TEXT(datatable[[#This Row],[дата]],"ММ")</f>
        <v>12</v>
      </c>
      <c r="H266" s="8">
        <v>35.234400000000001</v>
      </c>
      <c r="I266" s="8">
        <v>16.434000000000001</v>
      </c>
      <c r="J266" s="8">
        <f>datatable[[#This Row],[продажи_]]-datatable[[#This Row],[себестоимость_]]</f>
        <v>18.8004</v>
      </c>
      <c r="L266"/>
    </row>
    <row r="267" spans="2:12" x14ac:dyDescent="0.4">
      <c r="B267" s="5" t="s">
        <v>66</v>
      </c>
      <c r="C267" s="5" t="s">
        <v>54</v>
      </c>
      <c r="D267" s="5" t="s">
        <v>11</v>
      </c>
      <c r="E267" s="5" t="s">
        <v>7</v>
      </c>
      <c r="F267" s="6">
        <v>43831</v>
      </c>
      <c r="G267" s="6" t="str">
        <f>TEXT(datatable[[#This Row],[дата]],"ММ")</f>
        <v>01</v>
      </c>
      <c r="H267" s="8">
        <v>18.7272</v>
      </c>
      <c r="I267" s="8">
        <v>4.9207500000000008</v>
      </c>
      <c r="J267" s="8">
        <f>datatable[[#This Row],[продажи_]]-datatable[[#This Row],[себестоимость_]]</f>
        <v>13.806449999999998</v>
      </c>
      <c r="L267"/>
    </row>
    <row r="268" spans="2:12" x14ac:dyDescent="0.4">
      <c r="B268" s="5" t="s">
        <v>66</v>
      </c>
      <c r="C268" s="5" t="s">
        <v>54</v>
      </c>
      <c r="D268" s="5" t="s">
        <v>11</v>
      </c>
      <c r="E268" s="5" t="s">
        <v>7</v>
      </c>
      <c r="F268" s="6">
        <v>43862</v>
      </c>
      <c r="G268" s="6" t="str">
        <f>TEXT(datatable[[#This Row],[дата]],"ММ")</f>
        <v>02</v>
      </c>
      <c r="H268" s="8">
        <v>28.560000000000002</v>
      </c>
      <c r="I268" s="8">
        <v>10.395000000000001</v>
      </c>
      <c r="J268" s="8">
        <f>datatable[[#This Row],[продажи_]]-datatable[[#This Row],[себестоимость_]]</f>
        <v>18.164999999999999</v>
      </c>
      <c r="L268"/>
    </row>
    <row r="269" spans="2:12" x14ac:dyDescent="0.4">
      <c r="B269" s="5" t="s">
        <v>66</v>
      </c>
      <c r="C269" s="5" t="s">
        <v>54</v>
      </c>
      <c r="D269" s="5" t="s">
        <v>11</v>
      </c>
      <c r="E269" s="5" t="s">
        <v>7</v>
      </c>
      <c r="F269" s="6">
        <v>43891</v>
      </c>
      <c r="G269" s="6" t="str">
        <f>TEXT(datatable[[#This Row],[дата]],"ММ")</f>
        <v>03</v>
      </c>
      <c r="H269" s="8">
        <v>36.883199999999995</v>
      </c>
      <c r="I269" s="8">
        <v>9.8280000000000012</v>
      </c>
      <c r="J269" s="8">
        <f>datatable[[#This Row],[продажи_]]-datatable[[#This Row],[себестоимость_]]</f>
        <v>27.055199999999992</v>
      </c>
      <c r="L269"/>
    </row>
    <row r="270" spans="2:12" x14ac:dyDescent="0.4">
      <c r="B270" s="5" t="s">
        <v>66</v>
      </c>
      <c r="C270" s="5" t="s">
        <v>54</v>
      </c>
      <c r="D270" s="5" t="s">
        <v>11</v>
      </c>
      <c r="E270" s="5" t="s">
        <v>7</v>
      </c>
      <c r="F270" s="6">
        <v>43922</v>
      </c>
      <c r="G270" s="6" t="str">
        <f>TEXT(datatable[[#This Row],[дата]],"ММ")</f>
        <v>04</v>
      </c>
      <c r="H270" s="8">
        <v>38.188800000000001</v>
      </c>
      <c r="I270" s="8">
        <v>9.8280000000000012</v>
      </c>
      <c r="J270" s="8">
        <f>datatable[[#This Row],[продажи_]]-datatable[[#This Row],[себестоимость_]]</f>
        <v>28.360799999999998</v>
      </c>
      <c r="L270"/>
    </row>
    <row r="271" spans="2:12" x14ac:dyDescent="0.4">
      <c r="B271" s="5" t="s">
        <v>66</v>
      </c>
      <c r="C271" s="5" t="s">
        <v>54</v>
      </c>
      <c r="D271" s="5" t="s">
        <v>11</v>
      </c>
      <c r="E271" s="5" t="s">
        <v>7</v>
      </c>
      <c r="F271" s="6">
        <v>43952</v>
      </c>
      <c r="G271" s="6" t="str">
        <f>TEXT(datatable[[#This Row],[дата]],"ММ")</f>
        <v>05</v>
      </c>
      <c r="H271" s="8">
        <v>23.072399999999998</v>
      </c>
      <c r="I271" s="8">
        <v>9.0382500000000014</v>
      </c>
      <c r="J271" s="8">
        <f>datatable[[#This Row],[продажи_]]-datatable[[#This Row],[себестоимость_]]</f>
        <v>14.034149999999997</v>
      </c>
      <c r="L271"/>
    </row>
    <row r="272" spans="2:12" x14ac:dyDescent="0.4">
      <c r="B272" s="5" t="s">
        <v>66</v>
      </c>
      <c r="C272" s="5" t="s">
        <v>54</v>
      </c>
      <c r="D272" s="5" t="s">
        <v>11</v>
      </c>
      <c r="E272" s="5" t="s">
        <v>7</v>
      </c>
      <c r="F272" s="6">
        <v>43983</v>
      </c>
      <c r="G272" s="6" t="str">
        <f>TEXT(datatable[[#This Row],[дата]],"ММ")</f>
        <v>06</v>
      </c>
      <c r="H272" s="8">
        <v>16.320000000000004</v>
      </c>
      <c r="I272" s="8">
        <v>5.5349999999999993</v>
      </c>
      <c r="J272" s="8">
        <f>datatable[[#This Row],[продажи_]]-datatable[[#This Row],[себестоимость_]]</f>
        <v>10.785000000000004</v>
      </c>
      <c r="L272"/>
    </row>
    <row r="273" spans="2:12" x14ac:dyDescent="0.4">
      <c r="B273" s="5" t="s">
        <v>66</v>
      </c>
      <c r="C273" s="5" t="s">
        <v>54</v>
      </c>
      <c r="D273" s="5" t="s">
        <v>11</v>
      </c>
      <c r="E273" s="5" t="s">
        <v>7</v>
      </c>
      <c r="F273" s="6">
        <v>44013</v>
      </c>
      <c r="G273" s="6" t="str">
        <f>TEXT(datatable[[#This Row],[дата]],"ММ")</f>
        <v>07</v>
      </c>
      <c r="H273" s="8">
        <v>22.032</v>
      </c>
      <c r="I273" s="8">
        <v>5.1029999999999998</v>
      </c>
      <c r="J273" s="8">
        <f>datatable[[#This Row],[продажи_]]-datatable[[#This Row],[себестоимость_]]</f>
        <v>16.929000000000002</v>
      </c>
      <c r="L273"/>
    </row>
    <row r="274" spans="2:12" x14ac:dyDescent="0.4">
      <c r="B274" s="5" t="s">
        <v>66</v>
      </c>
      <c r="C274" s="5" t="s">
        <v>54</v>
      </c>
      <c r="D274" s="5" t="s">
        <v>11</v>
      </c>
      <c r="E274" s="5" t="s">
        <v>7</v>
      </c>
      <c r="F274" s="6">
        <v>44044</v>
      </c>
      <c r="G274" s="6" t="str">
        <f>TEXT(datatable[[#This Row],[дата]],"ММ")</f>
        <v>08</v>
      </c>
      <c r="H274" s="8">
        <v>18.115200000000002</v>
      </c>
      <c r="I274" s="8">
        <v>5.7780000000000005</v>
      </c>
      <c r="J274" s="8">
        <f>datatable[[#This Row],[продажи_]]-datatable[[#This Row],[себестоимость_]]</f>
        <v>12.337200000000001</v>
      </c>
      <c r="L274"/>
    </row>
    <row r="275" spans="2:12" x14ac:dyDescent="0.4">
      <c r="B275" s="5" t="s">
        <v>66</v>
      </c>
      <c r="C275" s="5" t="s">
        <v>54</v>
      </c>
      <c r="D275" s="5" t="s">
        <v>11</v>
      </c>
      <c r="E275" s="5" t="s">
        <v>7</v>
      </c>
      <c r="F275" s="6">
        <v>44075</v>
      </c>
      <c r="G275" s="6" t="str">
        <f>TEXT(datatable[[#This Row],[дата]],"ММ")</f>
        <v>09</v>
      </c>
      <c r="H275" s="8">
        <v>21.216000000000005</v>
      </c>
      <c r="I275" s="8">
        <v>5.67</v>
      </c>
      <c r="J275" s="8">
        <f>datatable[[#This Row],[продажи_]]-datatable[[#This Row],[себестоимость_]]</f>
        <v>15.546000000000005</v>
      </c>
      <c r="L275"/>
    </row>
    <row r="276" spans="2:12" x14ac:dyDescent="0.4">
      <c r="B276" s="5" t="s">
        <v>66</v>
      </c>
      <c r="C276" s="5" t="s">
        <v>54</v>
      </c>
      <c r="D276" s="5" t="s">
        <v>11</v>
      </c>
      <c r="E276" s="5" t="s">
        <v>7</v>
      </c>
      <c r="F276" s="6">
        <v>44105</v>
      </c>
      <c r="G276" s="6" t="str">
        <f>TEXT(datatable[[#This Row],[дата]],"ММ")</f>
        <v>10</v>
      </c>
      <c r="H276" s="8">
        <v>31.823999999999998</v>
      </c>
      <c r="I276" s="8">
        <v>10.09125</v>
      </c>
      <c r="J276" s="8">
        <f>datatable[[#This Row],[продажи_]]-datatable[[#This Row],[себестоимость_]]</f>
        <v>21.732749999999996</v>
      </c>
      <c r="L276"/>
    </row>
    <row r="277" spans="2:12" x14ac:dyDescent="0.4">
      <c r="B277" s="5" t="s">
        <v>66</v>
      </c>
      <c r="C277" s="5" t="s">
        <v>54</v>
      </c>
      <c r="D277" s="5" t="s">
        <v>11</v>
      </c>
      <c r="E277" s="5" t="s">
        <v>7</v>
      </c>
      <c r="F277" s="6">
        <v>44136</v>
      </c>
      <c r="G277" s="6" t="str">
        <f>TEXT(datatable[[#This Row],[дата]],"ММ")</f>
        <v>11</v>
      </c>
      <c r="H277" s="8">
        <v>24.276</v>
      </c>
      <c r="I277" s="8">
        <v>7.7490000000000006</v>
      </c>
      <c r="J277" s="8">
        <f>datatable[[#This Row],[продажи_]]-datatable[[#This Row],[себестоимость_]]</f>
        <v>16.527000000000001</v>
      </c>
      <c r="L277"/>
    </row>
    <row r="278" spans="2:12" x14ac:dyDescent="0.4">
      <c r="B278" s="5" t="s">
        <v>66</v>
      </c>
      <c r="C278" s="5" t="s">
        <v>54</v>
      </c>
      <c r="D278" s="5" t="s">
        <v>11</v>
      </c>
      <c r="E278" s="5" t="s">
        <v>7</v>
      </c>
      <c r="F278" s="6">
        <v>44166</v>
      </c>
      <c r="G278" s="6" t="str">
        <f>TEXT(datatable[[#This Row],[дата]],"ММ")</f>
        <v>12</v>
      </c>
      <c r="H278" s="8">
        <v>22.032</v>
      </c>
      <c r="I278" s="8">
        <v>9.7199999999999989</v>
      </c>
      <c r="J278" s="8">
        <f>datatable[[#This Row],[продажи_]]-datatable[[#This Row],[себестоимость_]]</f>
        <v>12.312000000000001</v>
      </c>
      <c r="L278"/>
    </row>
    <row r="279" spans="2:12" x14ac:dyDescent="0.4">
      <c r="B279" s="5" t="s">
        <v>66</v>
      </c>
      <c r="C279" s="5" t="s">
        <v>54</v>
      </c>
      <c r="D279" s="5" t="s">
        <v>11</v>
      </c>
      <c r="E279" s="5" t="s">
        <v>7</v>
      </c>
      <c r="F279" s="6">
        <v>43831</v>
      </c>
      <c r="G279" s="6" t="str">
        <f>TEXT(datatable[[#This Row],[дата]],"ММ")</f>
        <v>01</v>
      </c>
      <c r="H279" s="8">
        <v>6.2423999999999999</v>
      </c>
      <c r="I279" s="8">
        <v>2.5393499999999998</v>
      </c>
      <c r="J279" s="8">
        <f>datatable[[#This Row],[продажи_]]-datatable[[#This Row],[себестоимость_]]</f>
        <v>3.7030500000000002</v>
      </c>
      <c r="L279"/>
    </row>
    <row r="280" spans="2:12" x14ac:dyDescent="0.4">
      <c r="B280" s="5" t="s">
        <v>66</v>
      </c>
      <c r="C280" s="5" t="s">
        <v>54</v>
      </c>
      <c r="D280" s="5" t="s">
        <v>11</v>
      </c>
      <c r="E280" s="5" t="s">
        <v>7</v>
      </c>
      <c r="F280" s="6">
        <v>43862</v>
      </c>
      <c r="G280" s="6" t="str">
        <f>TEXT(datatable[[#This Row],[дата]],"ММ")</f>
        <v>02</v>
      </c>
      <c r="H280" s="8">
        <v>9.4247999999999994</v>
      </c>
      <c r="I280" s="8">
        <v>3.6309000000000005</v>
      </c>
      <c r="J280" s="8">
        <f>datatable[[#This Row],[продажи_]]-datatable[[#This Row],[себестоимость_]]</f>
        <v>5.7938999999999989</v>
      </c>
      <c r="L280"/>
    </row>
    <row r="281" spans="2:12" x14ac:dyDescent="0.4">
      <c r="B281" s="5" t="s">
        <v>66</v>
      </c>
      <c r="C281" s="5" t="s">
        <v>54</v>
      </c>
      <c r="D281" s="5" t="s">
        <v>11</v>
      </c>
      <c r="E281" s="5" t="s">
        <v>7</v>
      </c>
      <c r="F281" s="6">
        <v>43891</v>
      </c>
      <c r="G281" s="6" t="str">
        <f>TEXT(datatable[[#This Row],[дата]],"ММ")</f>
        <v>03</v>
      </c>
      <c r="H281" s="8">
        <v>10.88</v>
      </c>
      <c r="I281" s="8">
        <v>4.5144000000000002</v>
      </c>
      <c r="J281" s="8">
        <f>datatable[[#This Row],[продажи_]]-datatable[[#This Row],[себестоимость_]]</f>
        <v>6.3656000000000006</v>
      </c>
      <c r="L281"/>
    </row>
    <row r="282" spans="2:12" x14ac:dyDescent="0.4">
      <c r="B282" s="5" t="s">
        <v>66</v>
      </c>
      <c r="C282" s="5" t="s">
        <v>54</v>
      </c>
      <c r="D282" s="5" t="s">
        <v>11</v>
      </c>
      <c r="E282" s="5" t="s">
        <v>7</v>
      </c>
      <c r="F282" s="6">
        <v>43922</v>
      </c>
      <c r="G282" s="6" t="str">
        <f>TEXT(datatable[[#This Row],[дата]],"ММ")</f>
        <v>04</v>
      </c>
      <c r="H282" s="8">
        <v>11.2064</v>
      </c>
      <c r="I282" s="8">
        <v>4.4232000000000005</v>
      </c>
      <c r="J282" s="8">
        <f>datatable[[#This Row],[продажи_]]-datatable[[#This Row],[себестоимость_]]</f>
        <v>6.7831999999999999</v>
      </c>
      <c r="L282"/>
    </row>
    <row r="283" spans="2:12" x14ac:dyDescent="0.4">
      <c r="B283" s="5" t="s">
        <v>66</v>
      </c>
      <c r="C283" s="5" t="s">
        <v>54</v>
      </c>
      <c r="D283" s="5" t="s">
        <v>11</v>
      </c>
      <c r="E283" s="5" t="s">
        <v>7</v>
      </c>
      <c r="F283" s="6">
        <v>43952</v>
      </c>
      <c r="G283" s="6" t="str">
        <f>TEXT(datatable[[#This Row],[дата]],"ММ")</f>
        <v>05</v>
      </c>
      <c r="H283" s="8">
        <v>7.5139999999999993</v>
      </c>
      <c r="I283" s="8">
        <v>4.0384500000000001</v>
      </c>
      <c r="J283" s="8">
        <f>datatable[[#This Row],[продажи_]]-datatable[[#This Row],[себестоимость_]]</f>
        <v>3.4755499999999993</v>
      </c>
      <c r="L283"/>
    </row>
    <row r="284" spans="2:12" x14ac:dyDescent="0.4">
      <c r="B284" s="5" t="s">
        <v>66</v>
      </c>
      <c r="C284" s="5" t="s">
        <v>54</v>
      </c>
      <c r="D284" s="5" t="s">
        <v>11</v>
      </c>
      <c r="E284" s="5" t="s">
        <v>7</v>
      </c>
      <c r="F284" s="6">
        <v>43983</v>
      </c>
      <c r="G284" s="6" t="str">
        <f>TEXT(datatable[[#This Row],[дата]],"ММ")</f>
        <v>06</v>
      </c>
      <c r="H284" s="8">
        <v>7.6839999999999993</v>
      </c>
      <c r="I284" s="8">
        <v>3.2204999999999999</v>
      </c>
      <c r="J284" s="8">
        <f>datatable[[#This Row],[продажи_]]-datatable[[#This Row],[себестоимость_]]</f>
        <v>4.4634999999999998</v>
      </c>
      <c r="L284"/>
    </row>
    <row r="285" spans="2:12" x14ac:dyDescent="0.4">
      <c r="B285" s="5" t="s">
        <v>66</v>
      </c>
      <c r="C285" s="5" t="s">
        <v>54</v>
      </c>
      <c r="D285" s="5" t="s">
        <v>11</v>
      </c>
      <c r="E285" s="5" t="s">
        <v>7</v>
      </c>
      <c r="F285" s="6">
        <v>44013</v>
      </c>
      <c r="G285" s="6" t="str">
        <f>TEXT(datatable[[#This Row],[дата]],"ММ")</f>
        <v>07</v>
      </c>
      <c r="H285" s="8">
        <v>7.1604000000000001</v>
      </c>
      <c r="I285" s="8">
        <v>2.6676000000000002</v>
      </c>
      <c r="J285" s="8">
        <f>datatable[[#This Row],[продажи_]]-datatable[[#This Row],[себестоимость_]]</f>
        <v>4.4927999999999999</v>
      </c>
      <c r="L285"/>
    </row>
    <row r="286" spans="2:12" x14ac:dyDescent="0.4">
      <c r="B286" s="5" t="s">
        <v>66</v>
      </c>
      <c r="C286" s="5" t="s">
        <v>54</v>
      </c>
      <c r="D286" s="5" t="s">
        <v>11</v>
      </c>
      <c r="E286" s="5" t="s">
        <v>7</v>
      </c>
      <c r="F286" s="6">
        <v>44044</v>
      </c>
      <c r="G286" s="6" t="str">
        <f>TEXT(datatable[[#This Row],[дата]],"ММ")</f>
        <v>08</v>
      </c>
      <c r="H286" s="8">
        <v>5.9296000000000006</v>
      </c>
      <c r="I286" s="8">
        <v>2.2116000000000002</v>
      </c>
      <c r="J286" s="8">
        <f>datatable[[#This Row],[продажи_]]-datatable[[#This Row],[себестоимость_]]</f>
        <v>3.7180000000000004</v>
      </c>
      <c r="L286"/>
    </row>
    <row r="287" spans="2:12" x14ac:dyDescent="0.4">
      <c r="B287" s="5" t="s">
        <v>66</v>
      </c>
      <c r="C287" s="5" t="s">
        <v>54</v>
      </c>
      <c r="D287" s="5" t="s">
        <v>11</v>
      </c>
      <c r="E287" s="5" t="s">
        <v>7</v>
      </c>
      <c r="F287" s="6">
        <v>44075</v>
      </c>
      <c r="G287" s="6" t="str">
        <f>TEXT(datatable[[#This Row],[дата]],"ММ")</f>
        <v>09</v>
      </c>
      <c r="H287" s="8">
        <v>6.3919999999999995</v>
      </c>
      <c r="I287" s="8">
        <v>3.363</v>
      </c>
      <c r="J287" s="8">
        <f>datatable[[#This Row],[продажи_]]-datatable[[#This Row],[себестоимость_]]</f>
        <v>3.0289999999999995</v>
      </c>
      <c r="L287"/>
    </row>
    <row r="288" spans="2:12" x14ac:dyDescent="0.4">
      <c r="B288" s="5" t="s">
        <v>66</v>
      </c>
      <c r="C288" s="5" t="s">
        <v>54</v>
      </c>
      <c r="D288" s="5" t="s">
        <v>11</v>
      </c>
      <c r="E288" s="5" t="s">
        <v>7</v>
      </c>
      <c r="F288" s="6">
        <v>44105</v>
      </c>
      <c r="G288" s="6" t="str">
        <f>TEXT(datatable[[#This Row],[дата]],"ММ")</f>
        <v>10</v>
      </c>
      <c r="H288" s="8">
        <v>9.3704000000000001</v>
      </c>
      <c r="I288" s="8">
        <v>4.2607499999999998</v>
      </c>
      <c r="J288" s="8">
        <f>datatable[[#This Row],[продажи_]]-datatable[[#This Row],[себестоимость_]]</f>
        <v>5.1096500000000002</v>
      </c>
      <c r="L288"/>
    </row>
    <row r="289" spans="2:12" x14ac:dyDescent="0.4">
      <c r="B289" s="5" t="s">
        <v>66</v>
      </c>
      <c r="C289" s="5" t="s">
        <v>54</v>
      </c>
      <c r="D289" s="5" t="s">
        <v>11</v>
      </c>
      <c r="E289" s="5" t="s">
        <v>7</v>
      </c>
      <c r="F289" s="6">
        <v>44136</v>
      </c>
      <c r="G289" s="6" t="str">
        <f>TEXT(datatable[[#This Row],[дата]],"ММ")</f>
        <v>11</v>
      </c>
      <c r="H289" s="8">
        <v>11.043199999999999</v>
      </c>
      <c r="I289" s="8">
        <v>3.7505999999999999</v>
      </c>
      <c r="J289" s="8">
        <f>datatable[[#This Row],[продажи_]]-datatable[[#This Row],[себестоимость_]]</f>
        <v>7.2925999999999984</v>
      </c>
      <c r="L289"/>
    </row>
    <row r="290" spans="2:12" x14ac:dyDescent="0.4">
      <c r="B290" s="5" t="s">
        <v>66</v>
      </c>
      <c r="C290" s="5" t="s">
        <v>54</v>
      </c>
      <c r="D290" s="5" t="s">
        <v>11</v>
      </c>
      <c r="E290" s="5" t="s">
        <v>7</v>
      </c>
      <c r="F290" s="6">
        <v>44166</v>
      </c>
      <c r="G290" s="6" t="str">
        <f>TEXT(datatable[[#This Row],[дата]],"ММ")</f>
        <v>12</v>
      </c>
      <c r="H290" s="8">
        <v>7.9968000000000004</v>
      </c>
      <c r="I290" s="8">
        <v>3.1122000000000001</v>
      </c>
      <c r="J290" s="8">
        <f>datatable[[#This Row],[продажи_]]-datatable[[#This Row],[себестоимость_]]</f>
        <v>4.8846000000000007</v>
      </c>
      <c r="L290"/>
    </row>
    <row r="291" spans="2:12" x14ac:dyDescent="0.4">
      <c r="B291" s="5" t="s">
        <v>67</v>
      </c>
      <c r="C291" s="5" t="s">
        <v>57</v>
      </c>
      <c r="D291" s="5" t="s">
        <v>12</v>
      </c>
      <c r="E291" s="5" t="s">
        <v>60</v>
      </c>
      <c r="F291" s="6">
        <v>43831</v>
      </c>
      <c r="G291" s="6" t="str">
        <f>TEXT(datatable[[#This Row],[дата]],"ММ")</f>
        <v>01</v>
      </c>
      <c r="H291" s="8">
        <v>334.59435000000002</v>
      </c>
      <c r="I291" s="8">
        <v>130.10400000000001</v>
      </c>
      <c r="J291" s="8">
        <f>datatable[[#This Row],[продажи_]]-datatable[[#This Row],[себестоимость_]]</f>
        <v>204.49035000000001</v>
      </c>
      <c r="L291"/>
    </row>
    <row r="292" spans="2:12" x14ac:dyDescent="0.4">
      <c r="B292" s="5" t="s">
        <v>67</v>
      </c>
      <c r="C292" s="5" t="s">
        <v>57</v>
      </c>
      <c r="D292" s="5" t="s">
        <v>12</v>
      </c>
      <c r="E292" s="5" t="s">
        <v>60</v>
      </c>
      <c r="F292" s="6">
        <v>43862</v>
      </c>
      <c r="G292" s="6" t="str">
        <f>TEXT(datatable[[#This Row],[дата]],"ММ")</f>
        <v>02</v>
      </c>
      <c r="H292" s="8">
        <v>564.25879999999995</v>
      </c>
      <c r="I292" s="8">
        <v>204.33</v>
      </c>
      <c r="J292" s="8">
        <f>datatable[[#This Row],[продажи_]]-datatable[[#This Row],[себестоимость_]]</f>
        <v>359.92879999999991</v>
      </c>
      <c r="L292"/>
    </row>
    <row r="293" spans="2:12" x14ac:dyDescent="0.4">
      <c r="B293" s="5" t="s">
        <v>67</v>
      </c>
      <c r="C293" s="5" t="s">
        <v>57</v>
      </c>
      <c r="D293" s="5" t="s">
        <v>12</v>
      </c>
      <c r="E293" s="5" t="s">
        <v>60</v>
      </c>
      <c r="F293" s="6">
        <v>43891</v>
      </c>
      <c r="G293" s="6" t="str">
        <f>TEXT(datatable[[#This Row],[дата]],"ММ")</f>
        <v>03</v>
      </c>
      <c r="H293" s="8">
        <v>511.44639999999998</v>
      </c>
      <c r="I293" s="8">
        <v>177.92000000000002</v>
      </c>
      <c r="J293" s="8">
        <f>datatable[[#This Row],[продажи_]]-datatable[[#This Row],[себестоимость_]]</f>
        <v>333.52639999999997</v>
      </c>
      <c r="L293"/>
    </row>
    <row r="294" spans="2:12" x14ac:dyDescent="0.4">
      <c r="B294" s="5" t="s">
        <v>67</v>
      </c>
      <c r="C294" s="5" t="s">
        <v>57</v>
      </c>
      <c r="D294" s="5" t="s">
        <v>12</v>
      </c>
      <c r="E294" s="5" t="s">
        <v>60</v>
      </c>
      <c r="F294" s="6">
        <v>43922</v>
      </c>
      <c r="G294" s="6" t="str">
        <f>TEXT(datatable[[#This Row],[дата]],"ММ")</f>
        <v>04</v>
      </c>
      <c r="H294" s="8">
        <v>511.44639999999998</v>
      </c>
      <c r="I294" s="8">
        <v>217.952</v>
      </c>
      <c r="J294" s="8">
        <f>datatable[[#This Row],[продажи_]]-datatable[[#This Row],[себестоимость_]]</f>
        <v>293.49439999999998</v>
      </c>
      <c r="L294"/>
    </row>
    <row r="295" spans="2:12" x14ac:dyDescent="0.4">
      <c r="B295" s="5" t="s">
        <v>67</v>
      </c>
      <c r="C295" s="5" t="s">
        <v>57</v>
      </c>
      <c r="D295" s="5" t="s">
        <v>12</v>
      </c>
      <c r="E295" s="5" t="s">
        <v>60</v>
      </c>
      <c r="F295" s="6">
        <v>43952</v>
      </c>
      <c r="G295" s="6" t="str">
        <f>TEXT(datatable[[#This Row],[дата]],"ММ")</f>
        <v>05</v>
      </c>
      <c r="H295" s="8">
        <v>388.44909999999999</v>
      </c>
      <c r="I295" s="8">
        <v>205.99799999999999</v>
      </c>
      <c r="J295" s="8">
        <f>datatable[[#This Row],[продажи_]]-datatable[[#This Row],[себестоимость_]]</f>
        <v>182.4511</v>
      </c>
      <c r="L295"/>
    </row>
    <row r="296" spans="2:12" x14ac:dyDescent="0.4">
      <c r="B296" s="5" t="s">
        <v>67</v>
      </c>
      <c r="C296" s="5" t="s">
        <v>57</v>
      </c>
      <c r="D296" s="5" t="s">
        <v>12</v>
      </c>
      <c r="E296" s="5" t="s">
        <v>60</v>
      </c>
      <c r="F296" s="6">
        <v>43983</v>
      </c>
      <c r="G296" s="6" t="str">
        <f>TEXT(datatable[[#This Row],[дата]],"ММ")</f>
        <v>06</v>
      </c>
      <c r="H296" s="8">
        <v>375.24600000000004</v>
      </c>
      <c r="I296" s="8">
        <v>158.45999999999998</v>
      </c>
      <c r="J296" s="8">
        <f>datatable[[#This Row],[продажи_]]-datatable[[#This Row],[себестоимость_]]</f>
        <v>216.78600000000006</v>
      </c>
      <c r="L296"/>
    </row>
    <row r="297" spans="2:12" x14ac:dyDescent="0.4">
      <c r="B297" s="5" t="s">
        <v>67</v>
      </c>
      <c r="C297" s="5" t="s">
        <v>57</v>
      </c>
      <c r="D297" s="5" t="s">
        <v>12</v>
      </c>
      <c r="E297" s="5" t="s">
        <v>60</v>
      </c>
      <c r="F297" s="6">
        <v>44013</v>
      </c>
      <c r="G297" s="6" t="str">
        <f>TEXT(datatable[[#This Row],[дата]],"ММ")</f>
        <v>07</v>
      </c>
      <c r="H297" s="8">
        <v>372.11894999999998</v>
      </c>
      <c r="I297" s="8">
        <v>143.86500000000001</v>
      </c>
      <c r="J297" s="8">
        <f>datatable[[#This Row],[продажи_]]-datatable[[#This Row],[себестоимость_]]</f>
        <v>228.25394999999997</v>
      </c>
      <c r="L297"/>
    </row>
    <row r="298" spans="2:12" x14ac:dyDescent="0.4">
      <c r="B298" s="5" t="s">
        <v>67</v>
      </c>
      <c r="C298" s="5" t="s">
        <v>57</v>
      </c>
      <c r="D298" s="5" t="s">
        <v>12</v>
      </c>
      <c r="E298" s="5" t="s">
        <v>60</v>
      </c>
      <c r="F298" s="6">
        <v>44044</v>
      </c>
      <c r="G298" s="6" t="str">
        <f>TEXT(datatable[[#This Row],[дата]],"ММ")</f>
        <v>08</v>
      </c>
      <c r="H298" s="8">
        <v>255.72319999999999</v>
      </c>
      <c r="I298" s="8">
        <v>102.304</v>
      </c>
      <c r="J298" s="8">
        <f>datatable[[#This Row],[продажи_]]-datatable[[#This Row],[себестоимость_]]</f>
        <v>153.41919999999999</v>
      </c>
      <c r="L298"/>
    </row>
    <row r="299" spans="2:12" x14ac:dyDescent="0.4">
      <c r="B299" s="5" t="s">
        <v>67</v>
      </c>
      <c r="C299" s="5" t="s">
        <v>57</v>
      </c>
      <c r="D299" s="5" t="s">
        <v>12</v>
      </c>
      <c r="E299" s="5" t="s">
        <v>60</v>
      </c>
      <c r="F299" s="6">
        <v>44075</v>
      </c>
      <c r="G299" s="6" t="str">
        <f>TEXT(datatable[[#This Row],[дата]],"ММ")</f>
        <v>09</v>
      </c>
      <c r="H299" s="8">
        <v>302.28149999999999</v>
      </c>
      <c r="I299" s="8">
        <v>116.75999999999999</v>
      </c>
      <c r="J299" s="8">
        <f>datatable[[#This Row],[продажи_]]-datatable[[#This Row],[себестоимость_]]</f>
        <v>185.5215</v>
      </c>
      <c r="L299"/>
    </row>
    <row r="300" spans="2:12" x14ac:dyDescent="0.4">
      <c r="B300" s="5" t="s">
        <v>67</v>
      </c>
      <c r="C300" s="5" t="s">
        <v>57</v>
      </c>
      <c r="D300" s="5" t="s">
        <v>12</v>
      </c>
      <c r="E300" s="5" t="s">
        <v>60</v>
      </c>
      <c r="F300" s="6">
        <v>44105</v>
      </c>
      <c r="G300" s="6" t="str">
        <f>TEXT(datatable[[#This Row],[дата]],"ММ")</f>
        <v>10</v>
      </c>
      <c r="H300" s="8">
        <v>523.95459999999991</v>
      </c>
      <c r="I300" s="8">
        <v>198.77000000000004</v>
      </c>
      <c r="J300" s="8">
        <f>datatable[[#This Row],[продажи_]]-datatable[[#This Row],[себестоимость_]]</f>
        <v>325.18459999999988</v>
      </c>
      <c r="L300"/>
    </row>
    <row r="301" spans="2:12" x14ac:dyDescent="0.4">
      <c r="B301" s="5" t="s">
        <v>67</v>
      </c>
      <c r="C301" s="5" t="s">
        <v>57</v>
      </c>
      <c r="D301" s="5" t="s">
        <v>12</v>
      </c>
      <c r="E301" s="5" t="s">
        <v>60</v>
      </c>
      <c r="F301" s="6">
        <v>44136</v>
      </c>
      <c r="G301" s="6" t="str">
        <f>TEXT(datatable[[#This Row],[дата]],"ММ")</f>
        <v>11</v>
      </c>
      <c r="H301" s="8">
        <v>530.20870000000002</v>
      </c>
      <c r="I301" s="8">
        <v>192.654</v>
      </c>
      <c r="J301" s="8">
        <f>datatable[[#This Row],[продажи_]]-datatable[[#This Row],[себестоимость_]]</f>
        <v>337.55470000000003</v>
      </c>
      <c r="L301"/>
    </row>
    <row r="302" spans="2:12" x14ac:dyDescent="0.4">
      <c r="B302" s="5" t="s">
        <v>67</v>
      </c>
      <c r="C302" s="5" t="s">
        <v>57</v>
      </c>
      <c r="D302" s="5" t="s">
        <v>12</v>
      </c>
      <c r="E302" s="5" t="s">
        <v>60</v>
      </c>
      <c r="F302" s="6">
        <v>44166</v>
      </c>
      <c r="G302" s="6" t="str">
        <f>TEXT(datatable[[#This Row],[дата]],"ММ")</f>
        <v>12</v>
      </c>
      <c r="H302" s="8">
        <v>337.72140000000002</v>
      </c>
      <c r="I302" s="8">
        <v>151.78800000000001</v>
      </c>
      <c r="J302" s="8">
        <f>datatable[[#This Row],[продажи_]]-datatable[[#This Row],[себестоимость_]]</f>
        <v>185.93340000000001</v>
      </c>
      <c r="L302"/>
    </row>
    <row r="303" spans="2:12" x14ac:dyDescent="0.4">
      <c r="B303" s="5" t="s">
        <v>67</v>
      </c>
      <c r="C303" s="5" t="s">
        <v>57</v>
      </c>
      <c r="D303" s="5" t="s">
        <v>12</v>
      </c>
      <c r="E303" s="5" t="s">
        <v>8</v>
      </c>
      <c r="F303" s="6">
        <v>43831</v>
      </c>
      <c r="G303" s="6" t="str">
        <f>TEXT(datatable[[#This Row],[дата]],"ММ")</f>
        <v>01</v>
      </c>
      <c r="H303" s="8">
        <v>204.36614999999998</v>
      </c>
      <c r="I303" s="8">
        <v>115.74000000000001</v>
      </c>
      <c r="J303" s="8">
        <f>datatable[[#This Row],[продажи_]]-datatable[[#This Row],[себестоимость_]]</f>
        <v>88.626149999999967</v>
      </c>
      <c r="L303"/>
    </row>
    <row r="304" spans="2:12" x14ac:dyDescent="0.4">
      <c r="B304" s="5" t="s">
        <v>67</v>
      </c>
      <c r="C304" s="5" t="s">
        <v>57</v>
      </c>
      <c r="D304" s="5" t="s">
        <v>12</v>
      </c>
      <c r="E304" s="5" t="s">
        <v>8</v>
      </c>
      <c r="F304" s="6">
        <v>43862</v>
      </c>
      <c r="G304" s="6" t="str">
        <f>TEXT(datatable[[#This Row],[дата]],"ММ")</f>
        <v>02</v>
      </c>
      <c r="H304" s="8">
        <v>334.78269999999998</v>
      </c>
      <c r="I304" s="8">
        <v>182.29050000000001</v>
      </c>
      <c r="J304" s="8">
        <f>datatable[[#This Row],[продажи_]]-datatable[[#This Row],[себестоимость_]]</f>
        <v>152.49219999999997</v>
      </c>
      <c r="L304"/>
    </row>
    <row r="305" spans="2:12" x14ac:dyDescent="0.4">
      <c r="B305" s="5" t="s">
        <v>67</v>
      </c>
      <c r="C305" s="5" t="s">
        <v>57</v>
      </c>
      <c r="D305" s="5" t="s">
        <v>12</v>
      </c>
      <c r="E305" s="5" t="s">
        <v>8</v>
      </c>
      <c r="F305" s="6">
        <v>43891</v>
      </c>
      <c r="G305" s="6" t="str">
        <f>TEXT(datatable[[#This Row],[дата]],"ММ")</f>
        <v>03</v>
      </c>
      <c r="H305" s="8">
        <v>305.44399999999996</v>
      </c>
      <c r="I305" s="8">
        <v>306.06799999999998</v>
      </c>
      <c r="J305" s="8">
        <f>datatable[[#This Row],[продажи_]]-datatable[[#This Row],[себестоимость_]]</f>
        <v>-0.62400000000002365</v>
      </c>
      <c r="L305"/>
    </row>
    <row r="306" spans="2:12" x14ac:dyDescent="0.4">
      <c r="B306" s="5" t="s">
        <v>67</v>
      </c>
      <c r="C306" s="5" t="s">
        <v>57</v>
      </c>
      <c r="D306" s="5" t="s">
        <v>12</v>
      </c>
      <c r="E306" s="5" t="s">
        <v>8</v>
      </c>
      <c r="F306" s="6">
        <v>43922</v>
      </c>
      <c r="G306" s="6" t="str">
        <f>TEXT(datatable[[#This Row],[дата]],"ММ")</f>
        <v>04</v>
      </c>
      <c r="H306" s="8">
        <v>263.64639999999997</v>
      </c>
      <c r="I306" s="8">
        <v>272.63200000000001</v>
      </c>
      <c r="J306" s="8">
        <f>datatable[[#This Row],[продажи_]]-datatable[[#This Row],[себестоимость_]]</f>
        <v>-8.9856000000000336</v>
      </c>
      <c r="L306"/>
    </row>
    <row r="307" spans="2:12" x14ac:dyDescent="0.4">
      <c r="B307" s="5" t="s">
        <v>67</v>
      </c>
      <c r="C307" s="5" t="s">
        <v>57</v>
      </c>
      <c r="D307" s="5" t="s">
        <v>12</v>
      </c>
      <c r="E307" s="5" t="s">
        <v>8</v>
      </c>
      <c r="F307" s="6">
        <v>43952</v>
      </c>
      <c r="G307" s="6" t="str">
        <f>TEXT(datatable[[#This Row],[дата]],"ММ")</f>
        <v>05</v>
      </c>
      <c r="H307" s="8">
        <v>295.19554999999997</v>
      </c>
      <c r="I307" s="8">
        <v>194.34675000000001</v>
      </c>
      <c r="J307" s="8">
        <f>datatable[[#This Row],[продажи_]]-datatable[[#This Row],[себестоимость_]]</f>
        <v>100.84879999999995</v>
      </c>
      <c r="L307"/>
    </row>
    <row r="308" spans="2:12" x14ac:dyDescent="0.4">
      <c r="B308" s="5" t="s">
        <v>67</v>
      </c>
      <c r="C308" s="5" t="s">
        <v>57</v>
      </c>
      <c r="D308" s="5" t="s">
        <v>12</v>
      </c>
      <c r="E308" s="5" t="s">
        <v>8</v>
      </c>
      <c r="F308" s="6">
        <v>43983</v>
      </c>
      <c r="G308" s="6" t="str">
        <f>TEXT(datatable[[#This Row],[дата]],"ММ")</f>
        <v>06</v>
      </c>
      <c r="H308" s="8">
        <v>162.76950000000002</v>
      </c>
      <c r="I308" s="8">
        <v>133.42249999999999</v>
      </c>
      <c r="J308" s="8">
        <f>datatable[[#This Row],[продажи_]]-datatable[[#This Row],[себестоимость_]]</f>
        <v>29.347000000000037</v>
      </c>
      <c r="L308"/>
    </row>
    <row r="309" spans="2:12" x14ac:dyDescent="0.4">
      <c r="B309" s="5" t="s">
        <v>67</v>
      </c>
      <c r="C309" s="5" t="s">
        <v>57</v>
      </c>
      <c r="D309" s="5" t="s">
        <v>12</v>
      </c>
      <c r="E309" s="5" t="s">
        <v>8</v>
      </c>
      <c r="F309" s="6">
        <v>44013</v>
      </c>
      <c r="G309" s="6" t="str">
        <f>TEXT(datatable[[#This Row],[дата]],"ММ")</f>
        <v>07</v>
      </c>
      <c r="H309" s="8">
        <v>182.66354999999999</v>
      </c>
      <c r="I309" s="8">
        <v>144.67500000000001</v>
      </c>
      <c r="J309" s="8">
        <f>datatable[[#This Row],[продажи_]]-datatable[[#This Row],[себестоимость_]]</f>
        <v>37.988549999999975</v>
      </c>
      <c r="L309"/>
    </row>
    <row r="310" spans="2:12" x14ac:dyDescent="0.4">
      <c r="B310" s="5" t="s">
        <v>67</v>
      </c>
      <c r="C310" s="5" t="s">
        <v>57</v>
      </c>
      <c r="D310" s="5" t="s">
        <v>12</v>
      </c>
      <c r="E310" s="5" t="s">
        <v>8</v>
      </c>
      <c r="F310" s="6">
        <v>44044</v>
      </c>
      <c r="G310" s="6" t="str">
        <f>TEXT(datatable[[#This Row],[дата]],"ММ")</f>
        <v>08</v>
      </c>
      <c r="H310" s="8">
        <v>183.26639999999998</v>
      </c>
      <c r="I310" s="8">
        <v>122.16999999999999</v>
      </c>
      <c r="J310" s="8">
        <f>datatable[[#This Row],[продажи_]]-datatable[[#This Row],[себестоимость_]]</f>
        <v>61.096399999999988</v>
      </c>
      <c r="L310"/>
    </row>
    <row r="311" spans="2:12" x14ac:dyDescent="0.4">
      <c r="B311" s="5" t="s">
        <v>67</v>
      </c>
      <c r="C311" s="5" t="s">
        <v>57</v>
      </c>
      <c r="D311" s="5" t="s">
        <v>12</v>
      </c>
      <c r="E311" s="5" t="s">
        <v>8</v>
      </c>
      <c r="F311" s="6">
        <v>44075</v>
      </c>
      <c r="G311" s="6" t="str">
        <f>TEXT(datatable[[#This Row],[дата]],"ММ")</f>
        <v>09</v>
      </c>
      <c r="H311" s="8">
        <v>229.083</v>
      </c>
      <c r="I311" s="8">
        <v>167.18</v>
      </c>
      <c r="J311" s="8">
        <f>datatable[[#This Row],[продажи_]]-datatable[[#This Row],[себестоимость_]]</f>
        <v>61.902999999999992</v>
      </c>
      <c r="L311"/>
    </row>
    <row r="312" spans="2:12" x14ac:dyDescent="0.4">
      <c r="B312" s="5" t="s">
        <v>67</v>
      </c>
      <c r="C312" s="5" t="s">
        <v>57</v>
      </c>
      <c r="D312" s="5" t="s">
        <v>12</v>
      </c>
      <c r="E312" s="5" t="s">
        <v>8</v>
      </c>
      <c r="F312" s="6">
        <v>44105</v>
      </c>
      <c r="G312" s="6" t="str">
        <f>TEXT(datatable[[#This Row],[дата]],"ММ")</f>
        <v>10</v>
      </c>
      <c r="H312" s="8">
        <v>310.86964999999998</v>
      </c>
      <c r="I312" s="8">
        <v>236.14174999999997</v>
      </c>
      <c r="J312" s="8">
        <f>datatable[[#This Row],[продажи_]]-datatable[[#This Row],[себестоимость_]]</f>
        <v>74.727900000000005</v>
      </c>
      <c r="L312"/>
    </row>
    <row r="313" spans="2:12" x14ac:dyDescent="0.4">
      <c r="B313" s="5" t="s">
        <v>67</v>
      </c>
      <c r="C313" s="5" t="s">
        <v>57</v>
      </c>
      <c r="D313" s="5" t="s">
        <v>12</v>
      </c>
      <c r="E313" s="5" t="s">
        <v>8</v>
      </c>
      <c r="F313" s="6">
        <v>44136</v>
      </c>
      <c r="G313" s="6" t="str">
        <f>TEXT(datatable[[#This Row],[дата]],"ММ")</f>
        <v>11</v>
      </c>
      <c r="H313" s="8">
        <v>329.15609999999998</v>
      </c>
      <c r="I313" s="8">
        <v>247.55500000000004</v>
      </c>
      <c r="J313" s="8">
        <f>datatable[[#This Row],[продажи_]]-datatable[[#This Row],[себестоимость_]]</f>
        <v>81.601099999999946</v>
      </c>
      <c r="L313"/>
    </row>
    <row r="314" spans="2:12" x14ac:dyDescent="0.4">
      <c r="B314" s="5" t="s">
        <v>67</v>
      </c>
      <c r="C314" s="5" t="s">
        <v>57</v>
      </c>
      <c r="D314" s="5" t="s">
        <v>12</v>
      </c>
      <c r="E314" s="5" t="s">
        <v>8</v>
      </c>
      <c r="F314" s="6">
        <v>44166</v>
      </c>
      <c r="G314" s="6" t="str">
        <f>TEXT(datatable[[#This Row],[дата]],"ММ")</f>
        <v>12</v>
      </c>
      <c r="H314" s="8">
        <v>258.01980000000003</v>
      </c>
      <c r="I314" s="8">
        <v>190.971</v>
      </c>
      <c r="J314" s="8">
        <f>datatable[[#This Row],[продажи_]]-datatable[[#This Row],[себестоимость_]]</f>
        <v>67.048800000000028</v>
      </c>
      <c r="L314"/>
    </row>
    <row r="315" spans="2:12" x14ac:dyDescent="0.4">
      <c r="B315" s="5" t="s">
        <v>67</v>
      </c>
      <c r="C315" s="5" t="s">
        <v>57</v>
      </c>
      <c r="D315" s="5" t="s">
        <v>12</v>
      </c>
      <c r="E315" s="5" t="s">
        <v>61</v>
      </c>
      <c r="F315" s="6">
        <v>43831</v>
      </c>
      <c r="G315" s="6" t="str">
        <f>TEXT(datatable[[#This Row],[дата]],"ММ")</f>
        <v>01</v>
      </c>
      <c r="H315" s="8">
        <v>111.43440000000001</v>
      </c>
      <c r="I315" s="8">
        <v>51.95205</v>
      </c>
      <c r="J315" s="8">
        <f>datatable[[#This Row],[продажи_]]-datatable[[#This Row],[себестоимость_]]</f>
        <v>59.482350000000011</v>
      </c>
      <c r="L315"/>
    </row>
    <row r="316" spans="2:12" x14ac:dyDescent="0.4">
      <c r="B316" s="5" t="s">
        <v>67</v>
      </c>
      <c r="C316" s="5" t="s">
        <v>57</v>
      </c>
      <c r="D316" s="5" t="s">
        <v>12</v>
      </c>
      <c r="E316" s="5" t="s">
        <v>61</v>
      </c>
      <c r="F316" s="6">
        <v>43862</v>
      </c>
      <c r="G316" s="6" t="str">
        <f>TEXT(datatable[[#This Row],[дата]],"ММ")</f>
        <v>02</v>
      </c>
      <c r="H316" s="8">
        <v>151.6746</v>
      </c>
      <c r="I316" s="8">
        <v>105.8946</v>
      </c>
      <c r="J316" s="8">
        <f>datatable[[#This Row],[продажи_]]-datatable[[#This Row],[себестоимость_]]</f>
        <v>45.78</v>
      </c>
      <c r="L316"/>
    </row>
    <row r="317" spans="2:12" x14ac:dyDescent="0.4">
      <c r="B317" s="5" t="s">
        <v>67</v>
      </c>
      <c r="C317" s="5" t="s">
        <v>57</v>
      </c>
      <c r="D317" s="5" t="s">
        <v>12</v>
      </c>
      <c r="E317" s="5" t="s">
        <v>61</v>
      </c>
      <c r="F317" s="6">
        <v>43891</v>
      </c>
      <c r="G317" s="6" t="str">
        <f>TEXT(datatable[[#This Row],[дата]],"ММ")</f>
        <v>03</v>
      </c>
      <c r="H317" s="8">
        <v>148.57919999999999</v>
      </c>
      <c r="I317" s="8">
        <v>94.482399999999998</v>
      </c>
      <c r="J317" s="8">
        <f>datatable[[#This Row],[продажи_]]-datatable[[#This Row],[себестоимость_]]</f>
        <v>54.096799999999988</v>
      </c>
      <c r="L317"/>
    </row>
    <row r="318" spans="2:12" x14ac:dyDescent="0.4">
      <c r="B318" s="5" t="s">
        <v>67</v>
      </c>
      <c r="C318" s="5" t="s">
        <v>57</v>
      </c>
      <c r="D318" s="5" t="s">
        <v>12</v>
      </c>
      <c r="E318" s="5" t="s">
        <v>61</v>
      </c>
      <c r="F318" s="6">
        <v>43922</v>
      </c>
      <c r="G318" s="6" t="str">
        <f>TEXT(datatable[[#This Row],[дата]],"ММ")</f>
        <v>04</v>
      </c>
      <c r="H318" s="8">
        <v>176.88</v>
      </c>
      <c r="I318" s="8">
        <v>124.20719999999999</v>
      </c>
      <c r="J318" s="8">
        <f>datatable[[#This Row],[продажи_]]-datatable[[#This Row],[себестоимость_]]</f>
        <v>52.672800000000009</v>
      </c>
      <c r="L318"/>
    </row>
    <row r="319" spans="2:12" x14ac:dyDescent="0.4">
      <c r="B319" s="5" t="s">
        <v>67</v>
      </c>
      <c r="C319" s="5" t="s">
        <v>57</v>
      </c>
      <c r="D319" s="5" t="s">
        <v>12</v>
      </c>
      <c r="E319" s="5" t="s">
        <v>61</v>
      </c>
      <c r="F319" s="6">
        <v>43952</v>
      </c>
      <c r="G319" s="6" t="str">
        <f>TEXT(datatable[[#This Row],[дата]],"ММ")</f>
        <v>05</v>
      </c>
      <c r="H319" s="8">
        <v>132.21780000000001</v>
      </c>
      <c r="I319" s="8">
        <v>96.60560000000001</v>
      </c>
      <c r="J319" s="8">
        <f>datatable[[#This Row],[продажи_]]-datatable[[#This Row],[себестоимость_]]</f>
        <v>35.612200000000001</v>
      </c>
      <c r="L319"/>
    </row>
    <row r="320" spans="2:12" x14ac:dyDescent="0.4">
      <c r="B320" s="5" t="s">
        <v>67</v>
      </c>
      <c r="C320" s="5" t="s">
        <v>57</v>
      </c>
      <c r="D320" s="5" t="s">
        <v>12</v>
      </c>
      <c r="E320" s="5" t="s">
        <v>61</v>
      </c>
      <c r="F320" s="6">
        <v>43983</v>
      </c>
      <c r="G320" s="6" t="str">
        <f>TEXT(datatable[[#This Row],[дата]],"ММ")</f>
        <v>06</v>
      </c>
      <c r="H320" s="8">
        <v>110.55</v>
      </c>
      <c r="I320" s="8">
        <v>75.638999999999982</v>
      </c>
      <c r="J320" s="8">
        <f>datatable[[#This Row],[продажи_]]-datatable[[#This Row],[себестоимость_]]</f>
        <v>34.911000000000016</v>
      </c>
      <c r="L320"/>
    </row>
    <row r="321" spans="2:12" x14ac:dyDescent="0.4">
      <c r="B321" s="5" t="s">
        <v>67</v>
      </c>
      <c r="C321" s="5" t="s">
        <v>57</v>
      </c>
      <c r="D321" s="5" t="s">
        <v>12</v>
      </c>
      <c r="E321" s="5" t="s">
        <v>61</v>
      </c>
      <c r="F321" s="6">
        <v>44013</v>
      </c>
      <c r="G321" s="6" t="str">
        <f>TEXT(datatable[[#This Row],[дата]],"ММ")</f>
        <v>07</v>
      </c>
      <c r="H321" s="8">
        <v>83.575800000000001</v>
      </c>
      <c r="I321" s="8">
        <v>48.369150000000005</v>
      </c>
      <c r="J321" s="8">
        <f>datatable[[#This Row],[продажи_]]-datatable[[#This Row],[себестоимость_]]</f>
        <v>35.206649999999996</v>
      </c>
      <c r="L321"/>
    </row>
    <row r="322" spans="2:12" x14ac:dyDescent="0.4">
      <c r="B322" s="5" t="s">
        <v>67</v>
      </c>
      <c r="C322" s="5" t="s">
        <v>57</v>
      </c>
      <c r="D322" s="5" t="s">
        <v>12</v>
      </c>
      <c r="E322" s="5" t="s">
        <v>61</v>
      </c>
      <c r="F322" s="6">
        <v>44044</v>
      </c>
      <c r="G322" s="6" t="str">
        <f>TEXT(datatable[[#This Row],[дата]],"ММ")</f>
        <v>08</v>
      </c>
      <c r="H322" s="8">
        <v>93.746400000000008</v>
      </c>
      <c r="I322" s="8">
        <v>51.4876</v>
      </c>
      <c r="J322" s="8">
        <f>datatable[[#This Row],[продажи_]]-datatable[[#This Row],[себестоимость_]]</f>
        <v>42.258800000000008</v>
      </c>
      <c r="L322"/>
    </row>
    <row r="323" spans="2:12" x14ac:dyDescent="0.4">
      <c r="B323" s="5" t="s">
        <v>67</v>
      </c>
      <c r="C323" s="5" t="s">
        <v>57</v>
      </c>
      <c r="D323" s="5" t="s">
        <v>12</v>
      </c>
      <c r="E323" s="5" t="s">
        <v>61</v>
      </c>
      <c r="F323" s="6">
        <v>44075</v>
      </c>
      <c r="G323" s="6" t="str">
        <f>TEXT(datatable[[#This Row],[дата]],"ММ")</f>
        <v>09</v>
      </c>
      <c r="H323" s="8">
        <v>130.44899999999998</v>
      </c>
      <c r="I323" s="8">
        <v>60.378499999999995</v>
      </c>
      <c r="J323" s="8">
        <f>datatable[[#This Row],[продажи_]]-datatable[[#This Row],[себестоимость_]]</f>
        <v>70.070499999999981</v>
      </c>
      <c r="L323"/>
    </row>
    <row r="324" spans="2:12" x14ac:dyDescent="0.4">
      <c r="B324" s="5" t="s">
        <v>67</v>
      </c>
      <c r="C324" s="5" t="s">
        <v>57</v>
      </c>
      <c r="D324" s="5" t="s">
        <v>12</v>
      </c>
      <c r="E324" s="5" t="s">
        <v>61</v>
      </c>
      <c r="F324" s="6">
        <v>44105</v>
      </c>
      <c r="G324" s="6" t="str">
        <f>TEXT(datatable[[#This Row],[дата]],"ММ")</f>
        <v>10</v>
      </c>
      <c r="H324" s="8">
        <v>130.78065000000001</v>
      </c>
      <c r="I324" s="8">
        <v>71.591649999999987</v>
      </c>
      <c r="J324" s="8">
        <f>datatable[[#This Row],[продажи_]]-datatable[[#This Row],[себестоимость_]]</f>
        <v>59.189000000000021</v>
      </c>
      <c r="L324"/>
    </row>
    <row r="325" spans="2:12" x14ac:dyDescent="0.4">
      <c r="B325" s="5" t="s">
        <v>67</v>
      </c>
      <c r="C325" s="5" t="s">
        <v>57</v>
      </c>
      <c r="D325" s="5" t="s">
        <v>12</v>
      </c>
      <c r="E325" s="5" t="s">
        <v>61</v>
      </c>
      <c r="F325" s="6">
        <v>44136</v>
      </c>
      <c r="G325" s="6" t="str">
        <f>TEXT(datatable[[#This Row],[дата]],"ММ")</f>
        <v>11</v>
      </c>
      <c r="H325" s="8">
        <v>128.45910000000001</v>
      </c>
      <c r="I325" s="8">
        <v>84.529899999999998</v>
      </c>
      <c r="J325" s="8">
        <f>datatable[[#This Row],[продажи_]]-datatable[[#This Row],[себестоимость_]]</f>
        <v>43.929200000000009</v>
      </c>
      <c r="L325"/>
    </row>
    <row r="326" spans="2:12" x14ac:dyDescent="0.4">
      <c r="B326" s="5" t="s">
        <v>67</v>
      </c>
      <c r="C326" s="5" t="s">
        <v>57</v>
      </c>
      <c r="D326" s="5" t="s">
        <v>12</v>
      </c>
      <c r="E326" s="5" t="s">
        <v>61</v>
      </c>
      <c r="F326" s="6">
        <v>44166</v>
      </c>
      <c r="G326" s="6" t="str">
        <f>TEXT(datatable[[#This Row],[дата]],"ММ")</f>
        <v>12</v>
      </c>
      <c r="H326" s="8">
        <v>149.90579999999997</v>
      </c>
      <c r="I326" s="8">
        <v>65.288399999999996</v>
      </c>
      <c r="J326" s="8">
        <f>datatable[[#This Row],[продажи_]]-datatable[[#This Row],[себестоимость_]]</f>
        <v>84.617399999999975</v>
      </c>
      <c r="L326"/>
    </row>
    <row r="327" spans="2:12" x14ac:dyDescent="0.4">
      <c r="B327" s="5" t="s">
        <v>67</v>
      </c>
      <c r="C327" s="5" t="s">
        <v>57</v>
      </c>
      <c r="D327" s="5" t="s">
        <v>12</v>
      </c>
      <c r="E327" s="5" t="s">
        <v>62</v>
      </c>
      <c r="F327" s="6">
        <v>43831</v>
      </c>
      <c r="G327" s="6" t="str">
        <f>TEXT(datatable[[#This Row],[дата]],"ММ")</f>
        <v>01</v>
      </c>
      <c r="H327" s="8">
        <v>226.01249999999999</v>
      </c>
      <c r="I327" s="8">
        <v>136.44450000000001</v>
      </c>
      <c r="J327" s="8">
        <f>datatable[[#This Row],[продажи_]]-datatable[[#This Row],[себестоимость_]]</f>
        <v>89.567999999999984</v>
      </c>
      <c r="L327"/>
    </row>
    <row r="328" spans="2:12" x14ac:dyDescent="0.4">
      <c r="B328" s="5" t="s">
        <v>67</v>
      </c>
      <c r="C328" s="5" t="s">
        <v>57</v>
      </c>
      <c r="D328" s="5" t="s">
        <v>12</v>
      </c>
      <c r="E328" s="5" t="s">
        <v>62</v>
      </c>
      <c r="F328" s="6">
        <v>43862</v>
      </c>
      <c r="G328" s="6" t="str">
        <f>TEXT(datatable[[#This Row],[дата]],"ММ")</f>
        <v>02</v>
      </c>
      <c r="H328" s="8">
        <v>454.47500000000002</v>
      </c>
      <c r="I328" s="8">
        <v>226.39680000000001</v>
      </c>
      <c r="J328" s="8">
        <f>datatable[[#This Row],[продажи_]]-datatable[[#This Row],[себестоимость_]]</f>
        <v>228.07820000000001</v>
      </c>
      <c r="L328"/>
    </row>
    <row r="329" spans="2:12" x14ac:dyDescent="0.4">
      <c r="B329" s="5" t="s">
        <v>67</v>
      </c>
      <c r="C329" s="5" t="s">
        <v>57</v>
      </c>
      <c r="D329" s="5" t="s">
        <v>12</v>
      </c>
      <c r="E329" s="5" t="s">
        <v>62</v>
      </c>
      <c r="F329" s="6">
        <v>43891</v>
      </c>
      <c r="G329" s="6" t="str">
        <f>TEXT(datatable[[#This Row],[дата]],"ММ")</f>
        <v>03</v>
      </c>
      <c r="H329" s="8">
        <v>504.7</v>
      </c>
      <c r="I329" s="8">
        <v>285.69119999999998</v>
      </c>
      <c r="J329" s="8">
        <f>datatable[[#This Row],[продажи_]]-datatable[[#This Row],[себестоимость_]]</f>
        <v>219.00880000000001</v>
      </c>
      <c r="L329"/>
    </row>
    <row r="330" spans="2:12" x14ac:dyDescent="0.4">
      <c r="B330" s="5" t="s">
        <v>67</v>
      </c>
      <c r="C330" s="5" t="s">
        <v>57</v>
      </c>
      <c r="D330" s="5" t="s">
        <v>12</v>
      </c>
      <c r="E330" s="5" t="s">
        <v>62</v>
      </c>
      <c r="F330" s="6">
        <v>43922</v>
      </c>
      <c r="G330" s="6" t="str">
        <f>TEXT(datatable[[#This Row],[дата]],"ММ")</f>
        <v>04</v>
      </c>
      <c r="H330" s="8">
        <v>568.4</v>
      </c>
      <c r="I330" s="8">
        <v>304.55759999999992</v>
      </c>
      <c r="J330" s="8">
        <f>datatable[[#This Row],[продажи_]]-datatable[[#This Row],[себестоимость_]]</f>
        <v>263.84240000000005</v>
      </c>
      <c r="L330"/>
    </row>
    <row r="331" spans="2:12" x14ac:dyDescent="0.4">
      <c r="B331" s="5" t="s">
        <v>67</v>
      </c>
      <c r="C331" s="5" t="s">
        <v>57</v>
      </c>
      <c r="D331" s="5" t="s">
        <v>12</v>
      </c>
      <c r="E331" s="5" t="s">
        <v>62</v>
      </c>
      <c r="F331" s="6">
        <v>43952</v>
      </c>
      <c r="G331" s="6" t="str">
        <f>TEXT(datatable[[#This Row],[дата]],"ММ")</f>
        <v>05</v>
      </c>
      <c r="H331" s="8">
        <v>330.44374999999997</v>
      </c>
      <c r="I331" s="8">
        <v>247.45304999999999</v>
      </c>
      <c r="J331" s="8">
        <f>datatable[[#This Row],[продажи_]]-datatable[[#This Row],[себестоимость_]]</f>
        <v>82.990699999999975</v>
      </c>
      <c r="L331"/>
    </row>
    <row r="332" spans="2:12" x14ac:dyDescent="0.4">
      <c r="B332" s="5" t="s">
        <v>67</v>
      </c>
      <c r="C332" s="5" t="s">
        <v>57</v>
      </c>
      <c r="D332" s="5" t="s">
        <v>12</v>
      </c>
      <c r="E332" s="5" t="s">
        <v>62</v>
      </c>
      <c r="F332" s="6">
        <v>43983</v>
      </c>
      <c r="G332" s="6" t="str">
        <f>TEXT(datatable[[#This Row],[дата]],"ММ")</f>
        <v>06</v>
      </c>
      <c r="H332" s="8">
        <v>343.00000000000006</v>
      </c>
      <c r="I332" s="8">
        <v>168.45000000000002</v>
      </c>
      <c r="J332" s="8">
        <f>datatable[[#This Row],[продажи_]]-datatable[[#This Row],[себестоимость_]]</f>
        <v>174.55000000000004</v>
      </c>
      <c r="L332"/>
    </row>
    <row r="333" spans="2:12" x14ac:dyDescent="0.4">
      <c r="B333" s="5" t="s">
        <v>67</v>
      </c>
      <c r="C333" s="5" t="s">
        <v>57</v>
      </c>
      <c r="D333" s="5" t="s">
        <v>12</v>
      </c>
      <c r="E333" s="5" t="s">
        <v>62</v>
      </c>
      <c r="F333" s="6">
        <v>44013</v>
      </c>
      <c r="G333" s="6" t="str">
        <f>TEXT(datatable[[#This Row],[дата]],"ММ")</f>
        <v>07</v>
      </c>
      <c r="H333" s="8">
        <v>220.5</v>
      </c>
      <c r="I333" s="8">
        <v>163.73339999999999</v>
      </c>
      <c r="J333" s="8">
        <f>datatable[[#This Row],[продажи_]]-datatable[[#This Row],[себестоимость_]]</f>
        <v>56.766600000000011</v>
      </c>
      <c r="L333"/>
    </row>
    <row r="334" spans="2:12" x14ac:dyDescent="0.4">
      <c r="B334" s="5" t="s">
        <v>67</v>
      </c>
      <c r="C334" s="5" t="s">
        <v>57</v>
      </c>
      <c r="D334" s="5" t="s">
        <v>12</v>
      </c>
      <c r="E334" s="5" t="s">
        <v>62</v>
      </c>
      <c r="F334" s="6">
        <v>44044</v>
      </c>
      <c r="G334" s="6" t="str">
        <f>TEXT(datatable[[#This Row],[дата]],"ММ")</f>
        <v>08</v>
      </c>
      <c r="H334" s="8">
        <v>205.79999999999998</v>
      </c>
      <c r="I334" s="8">
        <v>144.19319999999999</v>
      </c>
      <c r="J334" s="8">
        <f>datatable[[#This Row],[продажи_]]-datatable[[#This Row],[себестоимость_]]</f>
        <v>61.606799999999993</v>
      </c>
      <c r="L334"/>
    </row>
    <row r="335" spans="2:12" x14ac:dyDescent="0.4">
      <c r="B335" s="5" t="s">
        <v>67</v>
      </c>
      <c r="C335" s="5" t="s">
        <v>57</v>
      </c>
      <c r="D335" s="5" t="s">
        <v>12</v>
      </c>
      <c r="E335" s="5" t="s">
        <v>62</v>
      </c>
      <c r="F335" s="6">
        <v>44075</v>
      </c>
      <c r="G335" s="6" t="str">
        <f>TEXT(datatable[[#This Row],[дата]],"ММ")</f>
        <v>09</v>
      </c>
      <c r="H335" s="8">
        <v>324.625</v>
      </c>
      <c r="I335" s="8">
        <v>151.60500000000002</v>
      </c>
      <c r="J335" s="8">
        <f>datatable[[#This Row],[продажи_]]-datatable[[#This Row],[себестоимость_]]</f>
        <v>173.01999999999998</v>
      </c>
      <c r="L335"/>
    </row>
    <row r="336" spans="2:12" x14ac:dyDescent="0.4">
      <c r="B336" s="5" t="s">
        <v>67</v>
      </c>
      <c r="C336" s="5" t="s">
        <v>57</v>
      </c>
      <c r="D336" s="5" t="s">
        <v>12</v>
      </c>
      <c r="E336" s="5" t="s">
        <v>62</v>
      </c>
      <c r="F336" s="6">
        <v>44105</v>
      </c>
      <c r="G336" s="6" t="str">
        <f>TEXT(datatable[[#This Row],[дата]],"ММ")</f>
        <v>10</v>
      </c>
      <c r="H336" s="8">
        <v>465.80624999999998</v>
      </c>
      <c r="I336" s="8">
        <v>175.18800000000002</v>
      </c>
      <c r="J336" s="8">
        <f>datatable[[#This Row],[продажи_]]-datatable[[#This Row],[себестоимость_]]</f>
        <v>290.61824999999999</v>
      </c>
      <c r="L336"/>
    </row>
    <row r="337" spans="2:12" x14ac:dyDescent="0.4">
      <c r="B337" s="5" t="s">
        <v>67</v>
      </c>
      <c r="C337" s="5" t="s">
        <v>57</v>
      </c>
      <c r="D337" s="5" t="s">
        <v>12</v>
      </c>
      <c r="E337" s="5" t="s">
        <v>62</v>
      </c>
      <c r="F337" s="6">
        <v>44136</v>
      </c>
      <c r="G337" s="6" t="str">
        <f>TEXT(datatable[[#This Row],[дата]],"ММ")</f>
        <v>11</v>
      </c>
      <c r="H337" s="8">
        <v>343</v>
      </c>
      <c r="I337" s="8">
        <v>224.0385</v>
      </c>
      <c r="J337" s="8">
        <f>datatable[[#This Row],[продажи_]]-datatable[[#This Row],[себестоимость_]]</f>
        <v>118.9615</v>
      </c>
      <c r="L337"/>
    </row>
    <row r="338" spans="2:12" x14ac:dyDescent="0.4">
      <c r="B338" s="5" t="s">
        <v>67</v>
      </c>
      <c r="C338" s="5" t="s">
        <v>57</v>
      </c>
      <c r="D338" s="5" t="s">
        <v>12</v>
      </c>
      <c r="E338" s="5" t="s">
        <v>62</v>
      </c>
      <c r="F338" s="6">
        <v>44166</v>
      </c>
      <c r="G338" s="6" t="str">
        <f>TEXT(datatable[[#This Row],[дата]],"ММ")</f>
        <v>12</v>
      </c>
      <c r="H338" s="8">
        <v>352.8</v>
      </c>
      <c r="I338" s="8">
        <v>190.01160000000002</v>
      </c>
      <c r="J338" s="8">
        <f>datatable[[#This Row],[продажи_]]-datatable[[#This Row],[себестоимость_]]</f>
        <v>162.7884</v>
      </c>
      <c r="L338"/>
    </row>
    <row r="339" spans="2:12" x14ac:dyDescent="0.4">
      <c r="B339" s="5" t="s">
        <v>67</v>
      </c>
      <c r="C339" s="5" t="s">
        <v>57</v>
      </c>
      <c r="D339" s="5" t="s">
        <v>12</v>
      </c>
      <c r="E339" s="5" t="s">
        <v>9</v>
      </c>
      <c r="F339" s="6">
        <v>43831</v>
      </c>
      <c r="G339" s="6" t="str">
        <f>TEXT(datatable[[#This Row],[дата]],"ММ")</f>
        <v>01</v>
      </c>
      <c r="H339" s="8">
        <v>191.142</v>
      </c>
      <c r="I339" s="8">
        <v>159.90660000000003</v>
      </c>
      <c r="J339" s="8">
        <f>datatable[[#This Row],[продажи_]]-datatable[[#This Row],[себестоимость_]]</f>
        <v>31.23539999999997</v>
      </c>
      <c r="L339"/>
    </row>
    <row r="340" spans="2:12" x14ac:dyDescent="0.4">
      <c r="B340" s="5" t="s">
        <v>67</v>
      </c>
      <c r="C340" s="5" t="s">
        <v>57</v>
      </c>
      <c r="D340" s="5" t="s">
        <v>12</v>
      </c>
      <c r="E340" s="5" t="s">
        <v>9</v>
      </c>
      <c r="F340" s="6">
        <v>43862</v>
      </c>
      <c r="G340" s="6" t="str">
        <f>TEXT(datatable[[#This Row],[дата]],"ММ")</f>
        <v>02</v>
      </c>
      <c r="H340" s="8">
        <v>395.23400000000004</v>
      </c>
      <c r="I340" s="8">
        <v>220.82339999999999</v>
      </c>
      <c r="J340" s="8">
        <f>datatable[[#This Row],[продажи_]]-datatable[[#This Row],[себестоимость_]]</f>
        <v>174.41060000000004</v>
      </c>
      <c r="L340"/>
    </row>
    <row r="341" spans="2:12" x14ac:dyDescent="0.4">
      <c r="B341" s="5" t="s">
        <v>67</v>
      </c>
      <c r="C341" s="5" t="s">
        <v>57</v>
      </c>
      <c r="D341" s="5" t="s">
        <v>12</v>
      </c>
      <c r="E341" s="5" t="s">
        <v>9</v>
      </c>
      <c r="F341" s="6">
        <v>43891</v>
      </c>
      <c r="G341" s="6" t="str">
        <f>TEXT(datatable[[#This Row],[дата]],"ММ")</f>
        <v>03</v>
      </c>
      <c r="H341" s="8">
        <v>372.96000000000004</v>
      </c>
      <c r="I341" s="8">
        <v>255.2704</v>
      </c>
      <c r="J341" s="8">
        <f>datatable[[#This Row],[продажи_]]-datatable[[#This Row],[себестоимость_]]</f>
        <v>117.68960000000004</v>
      </c>
      <c r="L341"/>
    </row>
    <row r="342" spans="2:12" x14ac:dyDescent="0.4">
      <c r="B342" s="5" t="s">
        <v>67</v>
      </c>
      <c r="C342" s="5" t="s">
        <v>57</v>
      </c>
      <c r="D342" s="5" t="s">
        <v>12</v>
      </c>
      <c r="E342" s="5" t="s">
        <v>9</v>
      </c>
      <c r="F342" s="6">
        <v>43922</v>
      </c>
      <c r="G342" s="6" t="str">
        <f>TEXT(datatable[[#This Row],[дата]],"ММ")</f>
        <v>04</v>
      </c>
      <c r="H342" s="8">
        <v>497.28000000000003</v>
      </c>
      <c r="I342" s="8">
        <v>237.86559999999997</v>
      </c>
      <c r="J342" s="8">
        <f>datatable[[#This Row],[продажи_]]-datatable[[#This Row],[себестоимость_]]</f>
        <v>259.41440000000006</v>
      </c>
      <c r="L342"/>
    </row>
    <row r="343" spans="2:12" x14ac:dyDescent="0.4">
      <c r="B343" s="5" t="s">
        <v>67</v>
      </c>
      <c r="C343" s="5" t="s">
        <v>57</v>
      </c>
      <c r="D343" s="5" t="s">
        <v>12</v>
      </c>
      <c r="E343" s="5" t="s">
        <v>9</v>
      </c>
      <c r="F343" s="6">
        <v>43952</v>
      </c>
      <c r="G343" s="6" t="str">
        <f>TEXT(datatable[[#This Row],[дата]],"ММ")</f>
        <v>05</v>
      </c>
      <c r="H343" s="8">
        <v>346.80099999999999</v>
      </c>
      <c r="I343" s="8">
        <v>261.61590000000001</v>
      </c>
      <c r="J343" s="8">
        <f>datatable[[#This Row],[продажи_]]-datatable[[#This Row],[себестоимость_]]</f>
        <v>85.185099999999977</v>
      </c>
      <c r="L343"/>
    </row>
    <row r="344" spans="2:12" x14ac:dyDescent="0.4">
      <c r="B344" s="5" t="s">
        <v>67</v>
      </c>
      <c r="C344" s="5" t="s">
        <v>57</v>
      </c>
      <c r="D344" s="5" t="s">
        <v>12</v>
      </c>
      <c r="E344" s="5" t="s">
        <v>9</v>
      </c>
      <c r="F344" s="6">
        <v>43983</v>
      </c>
      <c r="G344" s="6" t="str">
        <f>TEXT(datatable[[#This Row],[дата]],"ММ")</f>
        <v>06</v>
      </c>
      <c r="H344" s="8">
        <v>240.87</v>
      </c>
      <c r="I344" s="8">
        <v>204.869</v>
      </c>
      <c r="J344" s="8">
        <f>datatable[[#This Row],[продажи_]]-datatable[[#This Row],[себестоимость_]]</f>
        <v>36.001000000000005</v>
      </c>
      <c r="L344"/>
    </row>
    <row r="345" spans="2:12" x14ac:dyDescent="0.4">
      <c r="B345" s="5" t="s">
        <v>67</v>
      </c>
      <c r="C345" s="5" t="s">
        <v>57</v>
      </c>
      <c r="D345" s="5" t="s">
        <v>12</v>
      </c>
      <c r="E345" s="5" t="s">
        <v>9</v>
      </c>
      <c r="F345" s="6">
        <v>44013</v>
      </c>
      <c r="G345" s="6" t="str">
        <f>TEXT(datatable[[#This Row],[дата]],"ММ")</f>
        <v>07</v>
      </c>
      <c r="H345" s="8">
        <v>191.142</v>
      </c>
      <c r="I345" s="8">
        <v>181.11870000000005</v>
      </c>
      <c r="J345" s="8">
        <f>datatable[[#This Row],[продажи_]]-datatable[[#This Row],[себестоимость_]]</f>
        <v>10.023299999999949</v>
      </c>
      <c r="L345"/>
    </row>
    <row r="346" spans="2:12" x14ac:dyDescent="0.4">
      <c r="B346" s="5" t="s">
        <v>67</v>
      </c>
      <c r="C346" s="5" t="s">
        <v>57</v>
      </c>
      <c r="D346" s="5" t="s">
        <v>12</v>
      </c>
      <c r="E346" s="5" t="s">
        <v>9</v>
      </c>
      <c r="F346" s="6">
        <v>44044</v>
      </c>
      <c r="G346" s="6" t="str">
        <f>TEXT(datatable[[#This Row],[дата]],"ММ")</f>
        <v>08</v>
      </c>
      <c r="H346" s="8">
        <v>232.06400000000005</v>
      </c>
      <c r="I346" s="8">
        <v>117.4824</v>
      </c>
      <c r="J346" s="8">
        <f>datatable[[#This Row],[продажи_]]-datatable[[#This Row],[себестоимость_]]</f>
        <v>114.58160000000005</v>
      </c>
      <c r="L346"/>
    </row>
    <row r="347" spans="2:12" x14ac:dyDescent="0.4">
      <c r="B347" s="5" t="s">
        <v>67</v>
      </c>
      <c r="C347" s="5" t="s">
        <v>57</v>
      </c>
      <c r="D347" s="5" t="s">
        <v>12</v>
      </c>
      <c r="E347" s="5" t="s">
        <v>9</v>
      </c>
      <c r="F347" s="6">
        <v>44075</v>
      </c>
      <c r="G347" s="6" t="str">
        <f>TEXT(datatable[[#This Row],[дата]],"ММ")</f>
        <v>09</v>
      </c>
      <c r="H347" s="8">
        <v>269.36</v>
      </c>
      <c r="I347" s="8">
        <v>213.934</v>
      </c>
      <c r="J347" s="8">
        <f>datatable[[#This Row],[продажи_]]-datatable[[#This Row],[себестоимость_]]</f>
        <v>55.426000000000016</v>
      </c>
      <c r="L347"/>
    </row>
    <row r="348" spans="2:12" x14ac:dyDescent="0.4">
      <c r="B348" s="5" t="s">
        <v>67</v>
      </c>
      <c r="C348" s="5" t="s">
        <v>57</v>
      </c>
      <c r="D348" s="5" t="s">
        <v>12</v>
      </c>
      <c r="E348" s="5" t="s">
        <v>9</v>
      </c>
      <c r="F348" s="6">
        <v>44105</v>
      </c>
      <c r="G348" s="6" t="str">
        <f>TEXT(datatable[[#This Row],[дата]],"ММ")</f>
        <v>10</v>
      </c>
      <c r="H348" s="8">
        <v>276.09399999999999</v>
      </c>
      <c r="I348" s="8">
        <v>254.54520000000002</v>
      </c>
      <c r="J348" s="8">
        <f>datatable[[#This Row],[продажи_]]-datatable[[#This Row],[себестоимость_]]</f>
        <v>21.548799999999972</v>
      </c>
      <c r="L348"/>
    </row>
    <row r="349" spans="2:12" x14ac:dyDescent="0.4">
      <c r="B349" s="5" t="s">
        <v>67</v>
      </c>
      <c r="C349" s="5" t="s">
        <v>57</v>
      </c>
      <c r="D349" s="5" t="s">
        <v>12</v>
      </c>
      <c r="E349" s="5" t="s">
        <v>9</v>
      </c>
      <c r="F349" s="6">
        <v>44136</v>
      </c>
      <c r="G349" s="6" t="str">
        <f>TEXT(datatable[[#This Row],[дата]],"ММ")</f>
        <v>11</v>
      </c>
      <c r="H349" s="8">
        <v>333.59200000000004</v>
      </c>
      <c r="I349" s="8">
        <v>286.81659999999994</v>
      </c>
      <c r="J349" s="8">
        <f>datatable[[#This Row],[продажи_]]-datatable[[#This Row],[себестоимость_]]</f>
        <v>46.775400000000104</v>
      </c>
      <c r="L349"/>
    </row>
    <row r="350" spans="2:12" x14ac:dyDescent="0.4">
      <c r="B350" s="5" t="s">
        <v>67</v>
      </c>
      <c r="C350" s="5" t="s">
        <v>57</v>
      </c>
      <c r="D350" s="5" t="s">
        <v>12</v>
      </c>
      <c r="E350" s="5" t="s">
        <v>9</v>
      </c>
      <c r="F350" s="6">
        <v>44166</v>
      </c>
      <c r="G350" s="6" t="str">
        <f>TEXT(datatable[[#This Row],[дата]],"ММ")</f>
        <v>12</v>
      </c>
      <c r="H350" s="8">
        <v>276.61200000000002</v>
      </c>
      <c r="I350" s="8">
        <v>197.9796</v>
      </c>
      <c r="J350" s="8">
        <f>datatable[[#This Row],[продажи_]]-datatable[[#This Row],[себестоимость_]]</f>
        <v>78.632400000000018</v>
      </c>
      <c r="L350"/>
    </row>
    <row r="351" spans="2:12" x14ac:dyDescent="0.4">
      <c r="B351" s="5" t="s">
        <v>67</v>
      </c>
      <c r="C351" s="5" t="s">
        <v>57</v>
      </c>
      <c r="D351" s="5" t="s">
        <v>12</v>
      </c>
      <c r="E351" s="5" t="s">
        <v>61</v>
      </c>
      <c r="F351" s="6">
        <v>43831</v>
      </c>
      <c r="G351" s="6" t="str">
        <f>TEXT(datatable[[#This Row],[дата]],"ММ")</f>
        <v>01</v>
      </c>
      <c r="H351" s="8">
        <v>83.80980000000001</v>
      </c>
      <c r="I351" s="8">
        <v>55.034100000000002</v>
      </c>
      <c r="J351" s="8">
        <f>datatable[[#This Row],[продажи_]]-datatable[[#This Row],[себестоимость_]]</f>
        <v>28.775700000000008</v>
      </c>
      <c r="L351"/>
    </row>
    <row r="352" spans="2:12" x14ac:dyDescent="0.4">
      <c r="B352" s="5" t="s">
        <v>67</v>
      </c>
      <c r="C352" s="5" t="s">
        <v>57</v>
      </c>
      <c r="D352" s="5" t="s">
        <v>12</v>
      </c>
      <c r="E352" s="5" t="s">
        <v>61</v>
      </c>
      <c r="F352" s="6">
        <v>43862</v>
      </c>
      <c r="G352" s="6" t="str">
        <f>TEXT(datatable[[#This Row],[дата]],"ММ")</f>
        <v>02</v>
      </c>
      <c r="H352" s="8">
        <v>131.66160000000002</v>
      </c>
      <c r="I352" s="8">
        <v>83.090700000000012</v>
      </c>
      <c r="J352" s="8">
        <f>datatable[[#This Row],[продажи_]]-datatable[[#This Row],[себестоимость_]]</f>
        <v>48.570900000000009</v>
      </c>
      <c r="L352"/>
    </row>
    <row r="353" spans="2:12" x14ac:dyDescent="0.4">
      <c r="B353" s="5" t="s">
        <v>67</v>
      </c>
      <c r="C353" s="5" t="s">
        <v>57</v>
      </c>
      <c r="D353" s="5" t="s">
        <v>12</v>
      </c>
      <c r="E353" s="5" t="s">
        <v>61</v>
      </c>
      <c r="F353" s="6">
        <v>43891</v>
      </c>
      <c r="G353" s="6" t="str">
        <f>TEXT(datatable[[#This Row],[дата]],"ММ")</f>
        <v>03</v>
      </c>
      <c r="H353" s="8">
        <v>171.1232</v>
      </c>
      <c r="I353" s="8">
        <v>104.5528</v>
      </c>
      <c r="J353" s="8">
        <f>datatable[[#This Row],[продажи_]]-datatable[[#This Row],[себестоимость_]]</f>
        <v>66.570399999999992</v>
      </c>
      <c r="L353"/>
    </row>
    <row r="354" spans="2:12" x14ac:dyDescent="0.4">
      <c r="B354" s="5" t="s">
        <v>67</v>
      </c>
      <c r="C354" s="5" t="s">
        <v>57</v>
      </c>
      <c r="D354" s="5" t="s">
        <v>12</v>
      </c>
      <c r="E354" s="5" t="s">
        <v>61</v>
      </c>
      <c r="F354" s="6">
        <v>43922</v>
      </c>
      <c r="G354" s="6" t="str">
        <f>TEXT(datatable[[#This Row],[дата]],"ММ")</f>
        <v>04</v>
      </c>
      <c r="H354" s="8">
        <v>169.648</v>
      </c>
      <c r="I354" s="8">
        <v>77.6952</v>
      </c>
      <c r="J354" s="8">
        <f>datatable[[#This Row],[продажи_]]-datatable[[#This Row],[себестоимость_]]</f>
        <v>91.952799999999996</v>
      </c>
      <c r="L354"/>
    </row>
    <row r="355" spans="2:12" x14ac:dyDescent="0.4">
      <c r="B355" s="5" t="s">
        <v>67</v>
      </c>
      <c r="C355" s="5" t="s">
        <v>57</v>
      </c>
      <c r="D355" s="5" t="s">
        <v>12</v>
      </c>
      <c r="E355" s="5" t="s">
        <v>61</v>
      </c>
      <c r="F355" s="6">
        <v>43952</v>
      </c>
      <c r="G355" s="6" t="str">
        <f>TEXT(datatable[[#This Row],[дата]],"ММ")</f>
        <v>05</v>
      </c>
      <c r="H355" s="8">
        <v>100.6824</v>
      </c>
      <c r="I355" s="8">
        <v>84.949150000000003</v>
      </c>
      <c r="J355" s="8">
        <f>datatable[[#This Row],[продажи_]]-datatable[[#This Row],[себестоимость_]]</f>
        <v>15.733249999999998</v>
      </c>
      <c r="L355"/>
    </row>
    <row r="356" spans="2:12" x14ac:dyDescent="0.4">
      <c r="B356" s="5" t="s">
        <v>67</v>
      </c>
      <c r="C356" s="5" t="s">
        <v>57</v>
      </c>
      <c r="D356" s="5" t="s">
        <v>12</v>
      </c>
      <c r="E356" s="5" t="s">
        <v>61</v>
      </c>
      <c r="F356" s="6">
        <v>43983</v>
      </c>
      <c r="G356" s="6" t="str">
        <f>TEXT(datatable[[#This Row],[дата]],"ММ")</f>
        <v>06</v>
      </c>
      <c r="H356" s="8">
        <v>80.213999999999999</v>
      </c>
      <c r="I356" s="8">
        <v>71.340500000000006</v>
      </c>
      <c r="J356" s="8">
        <f>datatable[[#This Row],[продажи_]]-datatable[[#This Row],[себестоимость_]]</f>
        <v>8.8734999999999928</v>
      </c>
      <c r="L356"/>
    </row>
    <row r="357" spans="2:12" x14ac:dyDescent="0.4">
      <c r="B357" s="5" t="s">
        <v>67</v>
      </c>
      <c r="C357" s="5" t="s">
        <v>57</v>
      </c>
      <c r="D357" s="5" t="s">
        <v>12</v>
      </c>
      <c r="E357" s="5" t="s">
        <v>61</v>
      </c>
      <c r="F357" s="6">
        <v>44013</v>
      </c>
      <c r="G357" s="6" t="str">
        <f>TEXT(datatable[[#This Row],[дата]],"ММ")</f>
        <v>07</v>
      </c>
      <c r="H357" s="8">
        <v>96.256799999999998</v>
      </c>
      <c r="I357" s="8">
        <v>56.113199999999999</v>
      </c>
      <c r="J357" s="8">
        <f>datatable[[#This Row],[продажи_]]-datatable[[#This Row],[себестоимость_]]</f>
        <v>40.143599999999999</v>
      </c>
      <c r="L357"/>
    </row>
    <row r="358" spans="2:12" x14ac:dyDescent="0.4">
      <c r="B358" s="5" t="s">
        <v>67</v>
      </c>
      <c r="C358" s="5" t="s">
        <v>57</v>
      </c>
      <c r="D358" s="5" t="s">
        <v>12</v>
      </c>
      <c r="E358" s="5" t="s">
        <v>61</v>
      </c>
      <c r="F358" s="6">
        <v>44044</v>
      </c>
      <c r="G358" s="6" t="str">
        <f>TEXT(datatable[[#This Row],[дата]],"ММ")</f>
        <v>08</v>
      </c>
      <c r="H358" s="8">
        <v>73.022400000000005</v>
      </c>
      <c r="I358" s="8">
        <v>49.878399999999999</v>
      </c>
      <c r="J358" s="8">
        <f>datatable[[#This Row],[продажи_]]-datatable[[#This Row],[себестоимость_]]</f>
        <v>23.144000000000005</v>
      </c>
      <c r="L358"/>
    </row>
    <row r="359" spans="2:12" x14ac:dyDescent="0.4">
      <c r="B359" s="5" t="s">
        <v>67</v>
      </c>
      <c r="C359" s="5" t="s">
        <v>57</v>
      </c>
      <c r="D359" s="5" t="s">
        <v>12</v>
      </c>
      <c r="E359" s="5" t="s">
        <v>61</v>
      </c>
      <c r="F359" s="6">
        <v>44075</v>
      </c>
      <c r="G359" s="6" t="str">
        <f>TEXT(datatable[[#This Row],[дата]],"ММ")</f>
        <v>09</v>
      </c>
      <c r="H359" s="8">
        <v>78.37</v>
      </c>
      <c r="I359" s="8">
        <v>56.952500000000001</v>
      </c>
      <c r="J359" s="8">
        <f>datatable[[#This Row],[продажи_]]-datatable[[#This Row],[себестоимость_]]</f>
        <v>21.417500000000004</v>
      </c>
      <c r="L359"/>
    </row>
    <row r="360" spans="2:12" x14ac:dyDescent="0.4">
      <c r="B360" s="5" t="s">
        <v>67</v>
      </c>
      <c r="C360" s="5" t="s">
        <v>57</v>
      </c>
      <c r="D360" s="5" t="s">
        <v>12</v>
      </c>
      <c r="E360" s="5" t="s">
        <v>61</v>
      </c>
      <c r="F360" s="6">
        <v>44105</v>
      </c>
      <c r="G360" s="6" t="str">
        <f>TEXT(datatable[[#This Row],[дата]],"ММ")</f>
        <v>10</v>
      </c>
      <c r="H360" s="8">
        <v>133.0446</v>
      </c>
      <c r="I360" s="8">
        <v>81.052400000000006</v>
      </c>
      <c r="J360" s="8">
        <f>datatable[[#This Row],[продажи_]]-datatable[[#This Row],[себестоимость_]]</f>
        <v>51.992199999999997</v>
      </c>
      <c r="L360"/>
    </row>
    <row r="361" spans="2:12" x14ac:dyDescent="0.4">
      <c r="B361" s="5" t="s">
        <v>67</v>
      </c>
      <c r="C361" s="5" t="s">
        <v>57</v>
      </c>
      <c r="D361" s="5" t="s">
        <v>12</v>
      </c>
      <c r="E361" s="5" t="s">
        <v>61</v>
      </c>
      <c r="F361" s="6">
        <v>44136</v>
      </c>
      <c r="G361" s="6" t="str">
        <f>TEXT(datatable[[#This Row],[дата]],"ММ")</f>
        <v>11</v>
      </c>
      <c r="H361" s="8">
        <v>114.88120000000001</v>
      </c>
      <c r="I361" s="8">
        <v>67.983300000000014</v>
      </c>
      <c r="J361" s="8">
        <f>datatable[[#This Row],[продажи_]]-datatable[[#This Row],[себестоимость_]]</f>
        <v>46.897899999999993</v>
      </c>
      <c r="L361"/>
    </row>
    <row r="362" spans="2:12" x14ac:dyDescent="0.4">
      <c r="B362" s="5" t="s">
        <v>67</v>
      </c>
      <c r="C362" s="5" t="s">
        <v>57</v>
      </c>
      <c r="D362" s="5" t="s">
        <v>12</v>
      </c>
      <c r="E362" s="5" t="s">
        <v>61</v>
      </c>
      <c r="F362" s="6">
        <v>44166</v>
      </c>
      <c r="G362" s="6" t="str">
        <f>TEXT(datatable[[#This Row],[дата]],"ММ")</f>
        <v>12</v>
      </c>
      <c r="H362" s="8">
        <v>110.64</v>
      </c>
      <c r="I362" s="8">
        <v>68.342999999999989</v>
      </c>
      <c r="J362" s="8">
        <f>datatable[[#This Row],[продажи_]]-datatable[[#This Row],[себестоимость_]]</f>
        <v>42.297000000000011</v>
      </c>
      <c r="L362"/>
    </row>
    <row r="363" spans="2:12" x14ac:dyDescent="0.4">
      <c r="B363" s="5" t="s">
        <v>67</v>
      </c>
      <c r="C363" s="5" t="s">
        <v>57</v>
      </c>
      <c r="D363" s="5" t="s">
        <v>12</v>
      </c>
      <c r="E363" s="5" t="s">
        <v>7</v>
      </c>
      <c r="F363" s="6">
        <v>43831</v>
      </c>
      <c r="G363" s="6" t="str">
        <f>TEXT(datatable[[#This Row],[дата]],"ММ")</f>
        <v>01</v>
      </c>
      <c r="H363" s="8">
        <v>14.538150000000002</v>
      </c>
      <c r="I363" s="8">
        <v>4.5126000000000008</v>
      </c>
      <c r="J363" s="8">
        <f>datatable[[#This Row],[продажи_]]-datatable[[#This Row],[себестоимость_]]</f>
        <v>10.025550000000001</v>
      </c>
      <c r="L363"/>
    </row>
    <row r="364" spans="2:12" x14ac:dyDescent="0.4">
      <c r="B364" s="5" t="s">
        <v>67</v>
      </c>
      <c r="C364" s="5" t="s">
        <v>57</v>
      </c>
      <c r="D364" s="5" t="s">
        <v>12</v>
      </c>
      <c r="E364" s="5" t="s">
        <v>7</v>
      </c>
      <c r="F364" s="6">
        <v>43862</v>
      </c>
      <c r="G364" s="6" t="str">
        <f>TEXT(datatable[[#This Row],[дата]],"ММ")</f>
        <v>02</v>
      </c>
      <c r="H364" s="8">
        <v>24.393599999999999</v>
      </c>
      <c r="I364" s="8">
        <v>6.2565999999999997</v>
      </c>
      <c r="J364" s="8">
        <f>datatable[[#This Row],[продажи_]]-datatable[[#This Row],[себестоимость_]]</f>
        <v>18.137</v>
      </c>
      <c r="L364"/>
    </row>
    <row r="365" spans="2:12" x14ac:dyDescent="0.4">
      <c r="B365" s="5" t="s">
        <v>67</v>
      </c>
      <c r="C365" s="5" t="s">
        <v>57</v>
      </c>
      <c r="D365" s="5" t="s">
        <v>12</v>
      </c>
      <c r="E365" s="5" t="s">
        <v>7</v>
      </c>
      <c r="F365" s="6">
        <v>43891</v>
      </c>
      <c r="G365" s="6" t="str">
        <f>TEXT(datatable[[#This Row],[дата]],"ММ")</f>
        <v>03</v>
      </c>
      <c r="H365" s="8">
        <v>30.492000000000001</v>
      </c>
      <c r="I365" s="8">
        <v>8.1096000000000004</v>
      </c>
      <c r="J365" s="8">
        <f>datatable[[#This Row],[продажи_]]-datatable[[#This Row],[себестоимость_]]</f>
        <v>22.382400000000001</v>
      </c>
      <c r="L365"/>
    </row>
    <row r="366" spans="2:12" x14ac:dyDescent="0.4">
      <c r="B366" s="5" t="s">
        <v>67</v>
      </c>
      <c r="C366" s="5" t="s">
        <v>57</v>
      </c>
      <c r="D366" s="5" t="s">
        <v>12</v>
      </c>
      <c r="E366" s="5" t="s">
        <v>7</v>
      </c>
      <c r="F366" s="6">
        <v>43922</v>
      </c>
      <c r="G366" s="6" t="str">
        <f>TEXT(datatable[[#This Row],[дата]],"ММ")</f>
        <v>04</v>
      </c>
      <c r="H366" s="8">
        <v>30.492000000000001</v>
      </c>
      <c r="I366" s="8">
        <v>7.3248000000000006</v>
      </c>
      <c r="J366" s="8">
        <f>datatable[[#This Row],[продажи_]]-datatable[[#This Row],[себестоимость_]]</f>
        <v>23.167200000000001</v>
      </c>
      <c r="L366"/>
    </row>
    <row r="367" spans="2:12" x14ac:dyDescent="0.4">
      <c r="B367" s="5" t="s">
        <v>67</v>
      </c>
      <c r="C367" s="5" t="s">
        <v>57</v>
      </c>
      <c r="D367" s="5" t="s">
        <v>12</v>
      </c>
      <c r="E367" s="5" t="s">
        <v>7</v>
      </c>
      <c r="F367" s="6">
        <v>43952</v>
      </c>
      <c r="G367" s="6" t="str">
        <f>TEXT(datatable[[#This Row],[дата]],"ММ")</f>
        <v>05</v>
      </c>
      <c r="H367" s="8">
        <v>25.482600000000001</v>
      </c>
      <c r="I367" s="8">
        <v>5.7388500000000002</v>
      </c>
      <c r="J367" s="8">
        <f>datatable[[#This Row],[продажи_]]-datatable[[#This Row],[себестоимость_]]</f>
        <v>19.743750000000002</v>
      </c>
      <c r="L367"/>
    </row>
    <row r="368" spans="2:12" x14ac:dyDescent="0.4">
      <c r="B368" s="5" t="s">
        <v>67</v>
      </c>
      <c r="C368" s="5" t="s">
        <v>57</v>
      </c>
      <c r="D368" s="5" t="s">
        <v>12</v>
      </c>
      <c r="E368" s="5" t="s">
        <v>7</v>
      </c>
      <c r="F368" s="6">
        <v>43983</v>
      </c>
      <c r="G368" s="6" t="str">
        <f>TEXT(datatable[[#This Row],[дата]],"ММ")</f>
        <v>06</v>
      </c>
      <c r="H368" s="8">
        <v>20.509499999999999</v>
      </c>
      <c r="I368" s="8">
        <v>5.5590000000000002</v>
      </c>
      <c r="J368" s="8">
        <f>datatable[[#This Row],[продажи_]]-datatable[[#This Row],[себестоимость_]]</f>
        <v>14.950499999999998</v>
      </c>
      <c r="L368"/>
    </row>
    <row r="369" spans="2:12" x14ac:dyDescent="0.4">
      <c r="B369" s="5" t="s">
        <v>67</v>
      </c>
      <c r="C369" s="5" t="s">
        <v>57</v>
      </c>
      <c r="D369" s="5" t="s">
        <v>12</v>
      </c>
      <c r="E369" s="5" t="s">
        <v>7</v>
      </c>
      <c r="F369" s="6">
        <v>44013</v>
      </c>
      <c r="G369" s="6" t="str">
        <f>TEXT(datatable[[#This Row],[дата]],"ММ")</f>
        <v>07</v>
      </c>
      <c r="H369" s="8">
        <v>16.335000000000001</v>
      </c>
      <c r="I369" s="8">
        <v>4.1692499999999999</v>
      </c>
      <c r="J369" s="8">
        <f>datatable[[#This Row],[продажи_]]-datatable[[#This Row],[себестоимость_]]</f>
        <v>12.165750000000001</v>
      </c>
      <c r="L369"/>
    </row>
    <row r="370" spans="2:12" x14ac:dyDescent="0.4">
      <c r="B370" s="5" t="s">
        <v>67</v>
      </c>
      <c r="C370" s="5" t="s">
        <v>57</v>
      </c>
      <c r="D370" s="5" t="s">
        <v>12</v>
      </c>
      <c r="E370" s="5" t="s">
        <v>7</v>
      </c>
      <c r="F370" s="6">
        <v>44044</v>
      </c>
      <c r="G370" s="6" t="str">
        <f>TEXT(datatable[[#This Row],[дата]],"ММ")</f>
        <v>08</v>
      </c>
      <c r="H370" s="8">
        <v>12.341999999999999</v>
      </c>
      <c r="I370" s="8">
        <v>4.3600000000000003</v>
      </c>
      <c r="J370" s="8">
        <f>datatable[[#This Row],[продажи_]]-datatable[[#This Row],[себестоимость_]]</f>
        <v>7.9819999999999984</v>
      </c>
      <c r="L370"/>
    </row>
    <row r="371" spans="2:12" x14ac:dyDescent="0.4">
      <c r="B371" s="5" t="s">
        <v>67</v>
      </c>
      <c r="C371" s="5" t="s">
        <v>57</v>
      </c>
      <c r="D371" s="5" t="s">
        <v>12</v>
      </c>
      <c r="E371" s="5" t="s">
        <v>7</v>
      </c>
      <c r="F371" s="6">
        <v>44075</v>
      </c>
      <c r="G371" s="6" t="str">
        <f>TEXT(datatable[[#This Row],[дата]],"ММ")</f>
        <v>09</v>
      </c>
      <c r="H371" s="8">
        <v>14.701500000000003</v>
      </c>
      <c r="I371" s="8">
        <v>4.6325000000000003</v>
      </c>
      <c r="J371" s="8">
        <f>datatable[[#This Row],[продажи_]]-datatable[[#This Row],[себестоимость_]]</f>
        <v>10.069000000000003</v>
      </c>
      <c r="L371"/>
    </row>
    <row r="372" spans="2:12" x14ac:dyDescent="0.4">
      <c r="B372" s="5" t="s">
        <v>67</v>
      </c>
      <c r="C372" s="5" t="s">
        <v>57</v>
      </c>
      <c r="D372" s="5" t="s">
        <v>12</v>
      </c>
      <c r="E372" s="5" t="s">
        <v>7</v>
      </c>
      <c r="F372" s="6">
        <v>44105</v>
      </c>
      <c r="G372" s="6" t="str">
        <f>TEXT(datatable[[#This Row],[дата]],"ММ")</f>
        <v>10</v>
      </c>
      <c r="H372" s="8">
        <v>27.134249999999998</v>
      </c>
      <c r="I372" s="8">
        <v>6.2347999999999999</v>
      </c>
      <c r="J372" s="8">
        <f>datatable[[#This Row],[продажи_]]-datatable[[#This Row],[себестоимость_]]</f>
        <v>20.899449999999998</v>
      </c>
      <c r="L372"/>
    </row>
    <row r="373" spans="2:12" x14ac:dyDescent="0.4">
      <c r="B373" s="5" t="s">
        <v>67</v>
      </c>
      <c r="C373" s="5" t="s">
        <v>57</v>
      </c>
      <c r="D373" s="5" t="s">
        <v>12</v>
      </c>
      <c r="E373" s="5" t="s">
        <v>7</v>
      </c>
      <c r="F373" s="6">
        <v>44136</v>
      </c>
      <c r="G373" s="6" t="str">
        <f>TEXT(datatable[[#This Row],[дата]],"ММ")</f>
        <v>11</v>
      </c>
      <c r="H373" s="8">
        <v>28.205100000000002</v>
      </c>
      <c r="I373" s="8">
        <v>7.8589000000000002</v>
      </c>
      <c r="J373" s="8">
        <f>datatable[[#This Row],[продажи_]]-datatable[[#This Row],[себестоимость_]]</f>
        <v>20.346200000000003</v>
      </c>
      <c r="L373"/>
    </row>
    <row r="374" spans="2:12" x14ac:dyDescent="0.4">
      <c r="B374" s="5" t="s">
        <v>67</v>
      </c>
      <c r="C374" s="5" t="s">
        <v>57</v>
      </c>
      <c r="D374" s="5" t="s">
        <v>12</v>
      </c>
      <c r="E374" s="5" t="s">
        <v>7</v>
      </c>
      <c r="F374" s="6">
        <v>44166</v>
      </c>
      <c r="G374" s="6" t="str">
        <f>TEXT(datatable[[#This Row],[дата]],"ММ")</f>
        <v>12</v>
      </c>
      <c r="H374" s="8">
        <v>22.869000000000003</v>
      </c>
      <c r="I374" s="8">
        <v>6.7362000000000002</v>
      </c>
      <c r="J374" s="8">
        <f>datatable[[#This Row],[продажи_]]-datatable[[#This Row],[себестоимость_]]</f>
        <v>16.132800000000003</v>
      </c>
      <c r="L374"/>
    </row>
    <row r="375" spans="2:12" x14ac:dyDescent="0.4">
      <c r="B375" s="5" t="s">
        <v>67</v>
      </c>
      <c r="C375" s="5" t="s">
        <v>57</v>
      </c>
      <c r="D375" s="5" t="s">
        <v>12</v>
      </c>
      <c r="E375" s="5" t="s">
        <v>7</v>
      </c>
      <c r="F375" s="6">
        <v>43831</v>
      </c>
      <c r="G375" s="6" t="str">
        <f>TEXT(datatable[[#This Row],[дата]],"ММ")</f>
        <v>01</v>
      </c>
      <c r="H375" s="8">
        <v>14.904</v>
      </c>
      <c r="I375" s="8">
        <v>4.9760999999999997</v>
      </c>
      <c r="J375" s="8">
        <f>datatable[[#This Row],[продажи_]]-datatable[[#This Row],[себестоимость_]]</f>
        <v>9.9279000000000011</v>
      </c>
      <c r="L375"/>
    </row>
    <row r="376" spans="2:12" x14ac:dyDescent="0.4">
      <c r="B376" s="5" t="s">
        <v>67</v>
      </c>
      <c r="C376" s="5" t="s">
        <v>57</v>
      </c>
      <c r="D376" s="5" t="s">
        <v>12</v>
      </c>
      <c r="E376" s="5" t="s">
        <v>7</v>
      </c>
      <c r="F376" s="6">
        <v>43862</v>
      </c>
      <c r="G376" s="6" t="str">
        <f>TEXT(datatable[[#This Row],[дата]],"ММ")</f>
        <v>02</v>
      </c>
      <c r="H376" s="8">
        <v>17.581200000000003</v>
      </c>
      <c r="I376" s="8">
        <v>6.3147000000000002</v>
      </c>
      <c r="J376" s="8">
        <f>datatable[[#This Row],[продажи_]]-datatable[[#This Row],[себестоимость_]]</f>
        <v>11.266500000000002</v>
      </c>
      <c r="L376"/>
    </row>
    <row r="377" spans="2:12" x14ac:dyDescent="0.4">
      <c r="B377" s="5" t="s">
        <v>67</v>
      </c>
      <c r="C377" s="5" t="s">
        <v>57</v>
      </c>
      <c r="D377" s="5" t="s">
        <v>12</v>
      </c>
      <c r="E377" s="5" t="s">
        <v>7</v>
      </c>
      <c r="F377" s="6">
        <v>43891</v>
      </c>
      <c r="G377" s="6" t="str">
        <f>TEXT(datatable[[#This Row],[дата]],"ММ")</f>
        <v>03</v>
      </c>
      <c r="H377" s="8">
        <v>19.651200000000003</v>
      </c>
      <c r="I377" s="8">
        <v>7.0616000000000003</v>
      </c>
      <c r="J377" s="8">
        <f>datatable[[#This Row],[продажи_]]-datatable[[#This Row],[себестоимость_]]</f>
        <v>12.589600000000003</v>
      </c>
      <c r="L377"/>
    </row>
    <row r="378" spans="2:12" x14ac:dyDescent="0.4">
      <c r="B378" s="5" t="s">
        <v>67</v>
      </c>
      <c r="C378" s="5" t="s">
        <v>57</v>
      </c>
      <c r="D378" s="5" t="s">
        <v>12</v>
      </c>
      <c r="E378" s="5" t="s">
        <v>7</v>
      </c>
      <c r="F378" s="6">
        <v>43922</v>
      </c>
      <c r="G378" s="6" t="str">
        <f>TEXT(datatable[[#This Row],[дата]],"ММ")</f>
        <v>04</v>
      </c>
      <c r="H378" s="8">
        <v>24.508800000000004</v>
      </c>
      <c r="I378" s="8">
        <v>7.2168000000000001</v>
      </c>
      <c r="J378" s="8">
        <f>datatable[[#This Row],[продажи_]]-datatable[[#This Row],[себестоимость_]]</f>
        <v>17.292000000000005</v>
      </c>
      <c r="L378"/>
    </row>
    <row r="379" spans="2:12" x14ac:dyDescent="0.4">
      <c r="B379" s="5" t="s">
        <v>67</v>
      </c>
      <c r="C379" s="5" t="s">
        <v>57</v>
      </c>
      <c r="D379" s="5" t="s">
        <v>12</v>
      </c>
      <c r="E379" s="5" t="s">
        <v>7</v>
      </c>
      <c r="F379" s="6">
        <v>43952</v>
      </c>
      <c r="G379" s="6" t="str">
        <f>TEXT(datatable[[#This Row],[дата]],"ММ")</f>
        <v>05</v>
      </c>
      <c r="H379" s="8">
        <v>14.710800000000001</v>
      </c>
      <c r="I379" s="8">
        <v>5.8006000000000002</v>
      </c>
      <c r="J379" s="8">
        <f>datatable[[#This Row],[продажи_]]-datatable[[#This Row],[себестоимость_]]</f>
        <v>8.9101999999999997</v>
      </c>
      <c r="L379"/>
    </row>
    <row r="380" spans="2:12" x14ac:dyDescent="0.4">
      <c r="B380" s="5" t="s">
        <v>67</v>
      </c>
      <c r="C380" s="5" t="s">
        <v>57</v>
      </c>
      <c r="D380" s="5" t="s">
        <v>12</v>
      </c>
      <c r="E380" s="5" t="s">
        <v>7</v>
      </c>
      <c r="F380" s="6">
        <v>43983</v>
      </c>
      <c r="G380" s="6" t="str">
        <f>TEXT(datatable[[#This Row],[дата]],"ММ")</f>
        <v>06</v>
      </c>
      <c r="H380" s="8">
        <v>12.696000000000002</v>
      </c>
      <c r="I380" s="8">
        <v>4.3650000000000002</v>
      </c>
      <c r="J380" s="8">
        <f>datatable[[#This Row],[продажи_]]-datatable[[#This Row],[себестоимость_]]</f>
        <v>8.3310000000000013</v>
      </c>
      <c r="L380"/>
    </row>
    <row r="381" spans="2:12" x14ac:dyDescent="0.4">
      <c r="B381" s="5" t="s">
        <v>67</v>
      </c>
      <c r="C381" s="5" t="s">
        <v>57</v>
      </c>
      <c r="D381" s="5" t="s">
        <v>12</v>
      </c>
      <c r="E381" s="5" t="s">
        <v>7</v>
      </c>
      <c r="F381" s="6">
        <v>44013</v>
      </c>
      <c r="G381" s="6" t="str">
        <f>TEXT(datatable[[#This Row],[дата]],"ММ")</f>
        <v>07</v>
      </c>
      <c r="H381" s="8">
        <v>12.9168</v>
      </c>
      <c r="I381" s="8">
        <v>4.4086500000000006</v>
      </c>
      <c r="J381" s="8">
        <f>datatable[[#This Row],[продажи_]]-datatable[[#This Row],[себестоимость_]]</f>
        <v>8.5081500000000005</v>
      </c>
      <c r="L381"/>
    </row>
    <row r="382" spans="2:12" x14ac:dyDescent="0.4">
      <c r="B382" s="5" t="s">
        <v>67</v>
      </c>
      <c r="C382" s="5" t="s">
        <v>57</v>
      </c>
      <c r="D382" s="5" t="s">
        <v>12</v>
      </c>
      <c r="E382" s="5" t="s">
        <v>7</v>
      </c>
      <c r="F382" s="6">
        <v>44044</v>
      </c>
      <c r="G382" s="6" t="str">
        <f>TEXT(datatable[[#This Row],[дата]],"ММ")</f>
        <v>08</v>
      </c>
      <c r="H382" s="8">
        <v>12.033600000000002</v>
      </c>
      <c r="I382" s="8">
        <v>4.5395999999999992</v>
      </c>
      <c r="J382" s="8">
        <f>datatable[[#This Row],[продажи_]]-datatable[[#This Row],[себестоимость_]]</f>
        <v>7.4940000000000024</v>
      </c>
      <c r="L382"/>
    </row>
    <row r="383" spans="2:12" x14ac:dyDescent="0.4">
      <c r="B383" s="5" t="s">
        <v>67</v>
      </c>
      <c r="C383" s="5" t="s">
        <v>57</v>
      </c>
      <c r="D383" s="5" t="s">
        <v>12</v>
      </c>
      <c r="E383" s="5" t="s">
        <v>7</v>
      </c>
      <c r="F383" s="6">
        <v>44075</v>
      </c>
      <c r="G383" s="6" t="str">
        <f>TEXT(datatable[[#This Row],[дата]],"ММ")</f>
        <v>09</v>
      </c>
      <c r="H383" s="8">
        <v>13.386000000000001</v>
      </c>
      <c r="I383" s="8">
        <v>5.0925000000000011</v>
      </c>
      <c r="J383" s="8">
        <f>datatable[[#This Row],[продажи_]]-datatable[[#This Row],[себестоимость_]]</f>
        <v>8.2934999999999999</v>
      </c>
      <c r="L383"/>
    </row>
    <row r="384" spans="2:12" x14ac:dyDescent="0.4">
      <c r="B384" s="5" t="s">
        <v>67</v>
      </c>
      <c r="C384" s="5" t="s">
        <v>57</v>
      </c>
      <c r="D384" s="5" t="s">
        <v>12</v>
      </c>
      <c r="E384" s="5" t="s">
        <v>7</v>
      </c>
      <c r="F384" s="6">
        <v>44105</v>
      </c>
      <c r="G384" s="6" t="str">
        <f>TEXT(datatable[[#This Row],[дата]],"ММ")</f>
        <v>10</v>
      </c>
      <c r="H384" s="8">
        <v>14.8902</v>
      </c>
      <c r="I384" s="8">
        <v>6.1158499999999991</v>
      </c>
      <c r="J384" s="8">
        <f>datatable[[#This Row],[продажи_]]-datatable[[#This Row],[себестоимость_]]</f>
        <v>8.7743500000000019</v>
      </c>
      <c r="L384"/>
    </row>
    <row r="385" spans="2:12" x14ac:dyDescent="0.4">
      <c r="B385" s="5" t="s">
        <v>67</v>
      </c>
      <c r="C385" s="5" t="s">
        <v>57</v>
      </c>
      <c r="D385" s="5" t="s">
        <v>12</v>
      </c>
      <c r="E385" s="5" t="s">
        <v>7</v>
      </c>
      <c r="F385" s="6">
        <v>44136</v>
      </c>
      <c r="G385" s="6" t="str">
        <f>TEXT(datatable[[#This Row],[дата]],"ММ")</f>
        <v>11</v>
      </c>
      <c r="H385" s="8">
        <v>18.740400000000001</v>
      </c>
      <c r="I385" s="8">
        <v>6.5183999999999997</v>
      </c>
      <c r="J385" s="8">
        <f>datatable[[#This Row],[продажи_]]-datatable[[#This Row],[себестоимость_]]</f>
        <v>12.222000000000001</v>
      </c>
      <c r="L385"/>
    </row>
    <row r="386" spans="2:12" x14ac:dyDescent="0.4">
      <c r="B386" s="5" t="s">
        <v>67</v>
      </c>
      <c r="C386" s="5" t="s">
        <v>57</v>
      </c>
      <c r="D386" s="5" t="s">
        <v>12</v>
      </c>
      <c r="E386" s="5" t="s">
        <v>7</v>
      </c>
      <c r="F386" s="6">
        <v>44166</v>
      </c>
      <c r="G386" s="6" t="str">
        <f>TEXT(datatable[[#This Row],[дата]],"ММ")</f>
        <v>12</v>
      </c>
      <c r="H386" s="8">
        <v>15.4008</v>
      </c>
      <c r="I386" s="8">
        <v>6.0528000000000004</v>
      </c>
      <c r="J386" s="8">
        <f>datatable[[#This Row],[продажи_]]-datatable[[#This Row],[себестоимость_]]</f>
        <v>9.347999999999999</v>
      </c>
      <c r="L386"/>
    </row>
    <row r="387" spans="2:12" x14ac:dyDescent="0.4">
      <c r="B387" s="5" t="s">
        <v>67</v>
      </c>
      <c r="C387" s="5" t="s">
        <v>57</v>
      </c>
      <c r="D387" s="5" t="s">
        <v>12</v>
      </c>
      <c r="E387" s="5" t="s">
        <v>7</v>
      </c>
      <c r="F387" s="6">
        <v>43831</v>
      </c>
      <c r="G387" s="6" t="str">
        <f>TEXT(datatable[[#This Row],[дата]],"ММ")</f>
        <v>01</v>
      </c>
      <c r="H387" s="8">
        <v>0.83835000000000004</v>
      </c>
      <c r="I387" s="8">
        <v>0.43335000000000007</v>
      </c>
      <c r="J387" s="8">
        <f>datatable[[#This Row],[продажи_]]-datatable[[#This Row],[себестоимость_]]</f>
        <v>0.40499999999999997</v>
      </c>
      <c r="L387"/>
    </row>
    <row r="388" spans="2:12" x14ac:dyDescent="0.4">
      <c r="B388" s="5" t="s">
        <v>67</v>
      </c>
      <c r="C388" s="5" t="s">
        <v>57</v>
      </c>
      <c r="D388" s="5" t="s">
        <v>12</v>
      </c>
      <c r="E388" s="5" t="s">
        <v>7</v>
      </c>
      <c r="F388" s="6">
        <v>43862</v>
      </c>
      <c r="G388" s="6" t="str">
        <f>TEXT(datatable[[#This Row],[дата]],"ММ")</f>
        <v>02</v>
      </c>
      <c r="H388" s="8">
        <v>1.2880000000000003</v>
      </c>
      <c r="I388" s="8">
        <v>0.51030000000000009</v>
      </c>
      <c r="J388" s="8">
        <f>datatable[[#This Row],[продажи_]]-datatable[[#This Row],[себестоимость_]]</f>
        <v>0.77770000000000017</v>
      </c>
      <c r="L388"/>
    </row>
    <row r="389" spans="2:12" x14ac:dyDescent="0.4">
      <c r="B389" s="5" t="s">
        <v>67</v>
      </c>
      <c r="C389" s="5" t="s">
        <v>57</v>
      </c>
      <c r="D389" s="5" t="s">
        <v>12</v>
      </c>
      <c r="E389" s="5" t="s">
        <v>7</v>
      </c>
      <c r="F389" s="6">
        <v>43891</v>
      </c>
      <c r="G389" s="6" t="str">
        <f>TEXT(datatable[[#This Row],[дата]],"ММ")</f>
        <v>03</v>
      </c>
      <c r="H389" s="8">
        <v>1.7112000000000001</v>
      </c>
      <c r="I389" s="8">
        <v>0.75600000000000001</v>
      </c>
      <c r="J389" s="8">
        <f>datatable[[#This Row],[продажи_]]-datatable[[#This Row],[себестоимость_]]</f>
        <v>0.95520000000000005</v>
      </c>
      <c r="L389"/>
    </row>
    <row r="390" spans="2:12" x14ac:dyDescent="0.4">
      <c r="B390" s="5" t="s">
        <v>67</v>
      </c>
      <c r="C390" s="5" t="s">
        <v>57</v>
      </c>
      <c r="D390" s="5" t="s">
        <v>12</v>
      </c>
      <c r="E390" s="5" t="s">
        <v>7</v>
      </c>
      <c r="F390" s="6">
        <v>43922</v>
      </c>
      <c r="G390" s="6" t="str">
        <f>TEXT(datatable[[#This Row],[дата]],"ММ")</f>
        <v>04</v>
      </c>
      <c r="H390" s="8">
        <v>2.2080000000000002</v>
      </c>
      <c r="I390" s="8">
        <v>0.74880000000000002</v>
      </c>
      <c r="J390" s="8">
        <f>datatable[[#This Row],[продажи_]]-datatable[[#This Row],[себестоимость_]]</f>
        <v>1.4592000000000001</v>
      </c>
      <c r="L390"/>
    </row>
    <row r="391" spans="2:12" x14ac:dyDescent="0.4">
      <c r="B391" s="5" t="s">
        <v>67</v>
      </c>
      <c r="C391" s="5" t="s">
        <v>57</v>
      </c>
      <c r="D391" s="5" t="s">
        <v>12</v>
      </c>
      <c r="E391" s="5" t="s">
        <v>7</v>
      </c>
      <c r="F391" s="6">
        <v>43952</v>
      </c>
      <c r="G391" s="6" t="str">
        <f>TEXT(datatable[[#This Row],[дата]],"ММ")</f>
        <v>05</v>
      </c>
      <c r="H391" s="8">
        <v>1.7641</v>
      </c>
      <c r="I391" s="8">
        <v>0.68444999999999989</v>
      </c>
      <c r="J391" s="8">
        <f>datatable[[#This Row],[продажи_]]-datatable[[#This Row],[себестоимость_]]</f>
        <v>1.07965</v>
      </c>
      <c r="L391"/>
    </row>
    <row r="392" spans="2:12" x14ac:dyDescent="0.4">
      <c r="B392" s="5" t="s">
        <v>67</v>
      </c>
      <c r="C392" s="5" t="s">
        <v>57</v>
      </c>
      <c r="D392" s="5" t="s">
        <v>12</v>
      </c>
      <c r="E392" s="5" t="s">
        <v>7</v>
      </c>
      <c r="F392" s="6">
        <v>43983</v>
      </c>
      <c r="G392" s="6" t="str">
        <f>TEXT(datatable[[#This Row],[дата]],"ММ")</f>
        <v>06</v>
      </c>
      <c r="H392" s="8">
        <v>1.1960000000000002</v>
      </c>
      <c r="I392" s="8">
        <v>0.47250000000000003</v>
      </c>
      <c r="J392" s="8">
        <f>datatable[[#This Row],[продажи_]]-datatable[[#This Row],[себестоимость_]]</f>
        <v>0.72350000000000014</v>
      </c>
      <c r="L392"/>
    </row>
    <row r="393" spans="2:12" x14ac:dyDescent="0.4">
      <c r="B393" s="5" t="s">
        <v>67</v>
      </c>
      <c r="C393" s="5" t="s">
        <v>57</v>
      </c>
      <c r="D393" s="5" t="s">
        <v>12</v>
      </c>
      <c r="E393" s="5" t="s">
        <v>7</v>
      </c>
      <c r="F393" s="6">
        <v>44013</v>
      </c>
      <c r="G393" s="6" t="str">
        <f>TEXT(datatable[[#This Row],[дата]],"ММ")</f>
        <v>07</v>
      </c>
      <c r="H393" s="8">
        <v>0.94184999999999997</v>
      </c>
      <c r="I393" s="8">
        <v>0.42930000000000007</v>
      </c>
      <c r="J393" s="8">
        <f>datatable[[#This Row],[продажи_]]-datatable[[#This Row],[себестоимость_]]</f>
        <v>0.51254999999999984</v>
      </c>
      <c r="L393"/>
    </row>
    <row r="394" spans="2:12" x14ac:dyDescent="0.4">
      <c r="B394" s="5" t="s">
        <v>67</v>
      </c>
      <c r="C394" s="5" t="s">
        <v>57</v>
      </c>
      <c r="D394" s="5" t="s">
        <v>12</v>
      </c>
      <c r="E394" s="5" t="s">
        <v>7</v>
      </c>
      <c r="F394" s="6">
        <v>44044</v>
      </c>
      <c r="G394" s="6" t="str">
        <f>TEXT(datatable[[#This Row],[дата]],"ММ")</f>
        <v>08</v>
      </c>
      <c r="H394" s="8">
        <v>1.0304000000000002</v>
      </c>
      <c r="I394" s="8">
        <v>0.31319999999999998</v>
      </c>
      <c r="J394" s="8">
        <f>datatable[[#This Row],[продажи_]]-datatable[[#This Row],[себестоимость_]]</f>
        <v>0.71720000000000028</v>
      </c>
      <c r="L394"/>
    </row>
    <row r="395" spans="2:12" x14ac:dyDescent="0.4">
      <c r="B395" s="5" t="s">
        <v>67</v>
      </c>
      <c r="C395" s="5" t="s">
        <v>57</v>
      </c>
      <c r="D395" s="5" t="s">
        <v>12</v>
      </c>
      <c r="E395" s="5" t="s">
        <v>7</v>
      </c>
      <c r="F395" s="6">
        <v>44075</v>
      </c>
      <c r="G395" s="6" t="str">
        <f>TEXT(datatable[[#This Row],[дата]],"ММ")</f>
        <v>09</v>
      </c>
      <c r="H395" s="8">
        <v>1.0350000000000001</v>
      </c>
      <c r="I395" s="8">
        <v>0.4365</v>
      </c>
      <c r="J395" s="8">
        <f>datatable[[#This Row],[продажи_]]-datatable[[#This Row],[себестоимость_]]</f>
        <v>0.59850000000000014</v>
      </c>
      <c r="L395"/>
    </row>
    <row r="396" spans="2:12" x14ac:dyDescent="0.4">
      <c r="B396" s="5" t="s">
        <v>67</v>
      </c>
      <c r="C396" s="5" t="s">
        <v>57</v>
      </c>
      <c r="D396" s="5" t="s">
        <v>12</v>
      </c>
      <c r="E396" s="5" t="s">
        <v>7</v>
      </c>
      <c r="F396" s="6">
        <v>44105</v>
      </c>
      <c r="G396" s="6" t="str">
        <f>TEXT(datatable[[#This Row],[дата]],"ММ")</f>
        <v>10</v>
      </c>
      <c r="H396" s="8">
        <v>1.2857000000000001</v>
      </c>
      <c r="I396" s="8">
        <v>0.6552</v>
      </c>
      <c r="J396" s="8">
        <f>datatable[[#This Row],[продажи_]]-datatable[[#This Row],[себестоимость_]]</f>
        <v>0.63050000000000006</v>
      </c>
      <c r="L396"/>
    </row>
    <row r="397" spans="2:12" x14ac:dyDescent="0.4">
      <c r="B397" s="5" t="s">
        <v>67</v>
      </c>
      <c r="C397" s="5" t="s">
        <v>57</v>
      </c>
      <c r="D397" s="5" t="s">
        <v>12</v>
      </c>
      <c r="E397" s="5" t="s">
        <v>7</v>
      </c>
      <c r="F397" s="6">
        <v>44136</v>
      </c>
      <c r="G397" s="6" t="str">
        <f>TEXT(datatable[[#This Row],[дата]],"ММ")</f>
        <v>11</v>
      </c>
      <c r="H397" s="8">
        <v>1.6422000000000001</v>
      </c>
      <c r="I397" s="8">
        <v>0.63629999999999998</v>
      </c>
      <c r="J397" s="8">
        <f>datatable[[#This Row],[продажи_]]-datatable[[#This Row],[себестоимость_]]</f>
        <v>1.0059</v>
      </c>
      <c r="L397"/>
    </row>
    <row r="398" spans="2:12" x14ac:dyDescent="0.4">
      <c r="B398" s="5" t="s">
        <v>67</v>
      </c>
      <c r="C398" s="5" t="s">
        <v>57</v>
      </c>
      <c r="D398" s="5" t="s">
        <v>12</v>
      </c>
      <c r="E398" s="5" t="s">
        <v>7</v>
      </c>
      <c r="F398" s="6">
        <v>44166</v>
      </c>
      <c r="G398" s="6" t="str">
        <f>TEXT(datatable[[#This Row],[дата]],"ММ")</f>
        <v>12</v>
      </c>
      <c r="H398" s="8">
        <v>1.3386</v>
      </c>
      <c r="I398" s="8">
        <v>0.50760000000000005</v>
      </c>
      <c r="J398" s="8">
        <f>datatable[[#This Row],[продажи_]]-datatable[[#This Row],[себестоимость_]]</f>
        <v>0.83099999999999996</v>
      </c>
      <c r="L398"/>
    </row>
    <row r="399" spans="2:12" x14ac:dyDescent="0.4">
      <c r="B399" s="5" t="s">
        <v>67</v>
      </c>
      <c r="C399" s="5" t="s">
        <v>57</v>
      </c>
      <c r="D399" s="5" t="s">
        <v>12</v>
      </c>
      <c r="E399" s="5" t="s">
        <v>7</v>
      </c>
      <c r="F399" s="6">
        <v>43831</v>
      </c>
      <c r="G399" s="6" t="str">
        <f>TEXT(datatable[[#This Row],[дата]],"ММ")</f>
        <v>01</v>
      </c>
      <c r="H399" s="8">
        <v>22.77</v>
      </c>
      <c r="I399" s="8">
        <v>11.305349999999999</v>
      </c>
      <c r="J399" s="8">
        <f>datatable[[#This Row],[продажи_]]-datatable[[#This Row],[себестоимость_]]</f>
        <v>11.464650000000001</v>
      </c>
      <c r="L399"/>
    </row>
    <row r="400" spans="2:12" x14ac:dyDescent="0.4">
      <c r="B400" s="5" t="s">
        <v>67</v>
      </c>
      <c r="C400" s="5" t="s">
        <v>57</v>
      </c>
      <c r="D400" s="5" t="s">
        <v>12</v>
      </c>
      <c r="E400" s="5" t="s">
        <v>7</v>
      </c>
      <c r="F400" s="6">
        <v>43862</v>
      </c>
      <c r="G400" s="6" t="str">
        <f>TEXT(datatable[[#This Row],[дата]],"ММ")</f>
        <v>02</v>
      </c>
      <c r="H400" s="8">
        <v>34.212499999999999</v>
      </c>
      <c r="I400" s="8">
        <v>20.305600000000002</v>
      </c>
      <c r="J400" s="8">
        <f>datatable[[#This Row],[продажи_]]-datatable[[#This Row],[себестоимость_]]</f>
        <v>13.906899999999997</v>
      </c>
      <c r="L400"/>
    </row>
    <row r="401" spans="2:12" x14ac:dyDescent="0.4">
      <c r="B401" s="5" t="s">
        <v>67</v>
      </c>
      <c r="C401" s="5" t="s">
        <v>57</v>
      </c>
      <c r="D401" s="5" t="s">
        <v>12</v>
      </c>
      <c r="E401" s="5" t="s">
        <v>7</v>
      </c>
      <c r="F401" s="6">
        <v>43891</v>
      </c>
      <c r="G401" s="6" t="str">
        <f>TEXT(datatable[[#This Row],[дата]],"ММ")</f>
        <v>03</v>
      </c>
      <c r="H401" s="8">
        <v>51.52</v>
      </c>
      <c r="I401" s="8">
        <v>17.197599999999998</v>
      </c>
      <c r="J401" s="8">
        <f>datatable[[#This Row],[продажи_]]-datatable[[#This Row],[себестоимость_]]</f>
        <v>34.322400000000002</v>
      </c>
      <c r="L401"/>
    </row>
    <row r="402" spans="2:12" x14ac:dyDescent="0.4">
      <c r="B402" s="5" t="s">
        <v>67</v>
      </c>
      <c r="C402" s="5" t="s">
        <v>57</v>
      </c>
      <c r="D402" s="5" t="s">
        <v>12</v>
      </c>
      <c r="E402" s="5" t="s">
        <v>7</v>
      </c>
      <c r="F402" s="6">
        <v>43922</v>
      </c>
      <c r="G402" s="6" t="str">
        <f>TEXT(datatable[[#This Row],[дата]],"ММ")</f>
        <v>04</v>
      </c>
      <c r="H402" s="8">
        <v>51.06</v>
      </c>
      <c r="I402" s="8">
        <v>23.827999999999996</v>
      </c>
      <c r="J402" s="8">
        <f>datatable[[#This Row],[продажи_]]-datatable[[#This Row],[себестоимость_]]</f>
        <v>27.232000000000006</v>
      </c>
      <c r="L402"/>
    </row>
    <row r="403" spans="2:12" x14ac:dyDescent="0.4">
      <c r="B403" s="5" t="s">
        <v>67</v>
      </c>
      <c r="C403" s="5" t="s">
        <v>57</v>
      </c>
      <c r="D403" s="5" t="s">
        <v>12</v>
      </c>
      <c r="E403" s="5" t="s">
        <v>7</v>
      </c>
      <c r="F403" s="6">
        <v>43952</v>
      </c>
      <c r="G403" s="6" t="str">
        <f>TEXT(datatable[[#This Row],[дата]],"ММ")</f>
        <v>05</v>
      </c>
      <c r="H403" s="8">
        <v>37.001249999999999</v>
      </c>
      <c r="I403" s="8">
        <v>17.676750000000002</v>
      </c>
      <c r="J403" s="8">
        <f>datatable[[#This Row],[продажи_]]-datatable[[#This Row],[себестоимость_]]</f>
        <v>19.324499999999997</v>
      </c>
      <c r="L403"/>
    </row>
    <row r="404" spans="2:12" x14ac:dyDescent="0.4">
      <c r="B404" s="5" t="s">
        <v>67</v>
      </c>
      <c r="C404" s="5" t="s">
        <v>57</v>
      </c>
      <c r="D404" s="5" t="s">
        <v>12</v>
      </c>
      <c r="E404" s="5" t="s">
        <v>7</v>
      </c>
      <c r="F404" s="6">
        <v>43983</v>
      </c>
      <c r="G404" s="6" t="str">
        <f>TEXT(datatable[[#This Row],[дата]],"ММ")</f>
        <v>06</v>
      </c>
      <c r="H404" s="8">
        <v>30.1875</v>
      </c>
      <c r="I404" s="8">
        <v>10.878</v>
      </c>
      <c r="J404" s="8">
        <f>datatable[[#This Row],[продажи_]]-datatable[[#This Row],[себестоимость_]]</f>
        <v>19.3095</v>
      </c>
      <c r="L404"/>
    </row>
    <row r="405" spans="2:12" x14ac:dyDescent="0.4">
      <c r="B405" s="5" t="s">
        <v>67</v>
      </c>
      <c r="C405" s="5" t="s">
        <v>57</v>
      </c>
      <c r="D405" s="5" t="s">
        <v>12</v>
      </c>
      <c r="E405" s="5" t="s">
        <v>7</v>
      </c>
      <c r="F405" s="6">
        <v>44013</v>
      </c>
      <c r="G405" s="6" t="str">
        <f>TEXT(datatable[[#This Row],[дата]],"ММ")</f>
        <v>07</v>
      </c>
      <c r="H405" s="8">
        <v>31.049999999999997</v>
      </c>
      <c r="I405" s="8">
        <v>11.421899999999999</v>
      </c>
      <c r="J405" s="8">
        <f>datatable[[#This Row],[продажи_]]-datatable[[#This Row],[себестоимость_]]</f>
        <v>19.628099999999996</v>
      </c>
      <c r="L405"/>
    </row>
    <row r="406" spans="2:12" x14ac:dyDescent="0.4">
      <c r="B406" s="5" t="s">
        <v>67</v>
      </c>
      <c r="C406" s="5" t="s">
        <v>57</v>
      </c>
      <c r="D406" s="5" t="s">
        <v>12</v>
      </c>
      <c r="E406" s="5" t="s">
        <v>7</v>
      </c>
      <c r="F406" s="6">
        <v>44044</v>
      </c>
      <c r="G406" s="6" t="str">
        <f>TEXT(datatable[[#This Row],[дата]],"ММ")</f>
        <v>08</v>
      </c>
      <c r="H406" s="8">
        <v>25.07</v>
      </c>
      <c r="I406" s="8">
        <v>8.5987999999999989</v>
      </c>
      <c r="J406" s="8">
        <f>datatable[[#This Row],[продажи_]]-datatable[[#This Row],[себестоимость_]]</f>
        <v>16.471200000000003</v>
      </c>
      <c r="L406"/>
    </row>
    <row r="407" spans="2:12" x14ac:dyDescent="0.4">
      <c r="B407" s="5" t="s">
        <v>67</v>
      </c>
      <c r="C407" s="5" t="s">
        <v>57</v>
      </c>
      <c r="D407" s="5" t="s">
        <v>12</v>
      </c>
      <c r="E407" s="5" t="s">
        <v>7</v>
      </c>
      <c r="F407" s="6">
        <v>44075</v>
      </c>
      <c r="G407" s="6" t="str">
        <f>TEXT(datatable[[#This Row],[дата]],"ММ")</f>
        <v>09</v>
      </c>
      <c r="H407" s="8">
        <v>26.450000000000003</v>
      </c>
      <c r="I407" s="8">
        <v>10.360000000000001</v>
      </c>
      <c r="J407" s="8">
        <f>datatable[[#This Row],[продажи_]]-datatable[[#This Row],[себестоимость_]]</f>
        <v>16.090000000000003</v>
      </c>
      <c r="L407"/>
    </row>
    <row r="408" spans="2:12" x14ac:dyDescent="0.4">
      <c r="B408" s="5" t="s">
        <v>67</v>
      </c>
      <c r="C408" s="5" t="s">
        <v>57</v>
      </c>
      <c r="D408" s="5" t="s">
        <v>12</v>
      </c>
      <c r="E408" s="5" t="s">
        <v>7</v>
      </c>
      <c r="F408" s="6">
        <v>44105</v>
      </c>
      <c r="G408" s="6" t="str">
        <f>TEXT(datatable[[#This Row],[дата]],"ММ")</f>
        <v>10</v>
      </c>
      <c r="H408" s="8">
        <v>43.354999999999997</v>
      </c>
      <c r="I408" s="8">
        <v>16.32995</v>
      </c>
      <c r="J408" s="8">
        <f>datatable[[#This Row],[продажи_]]-datatable[[#This Row],[себестоимость_]]</f>
        <v>27.025049999999997</v>
      </c>
      <c r="L408"/>
    </row>
    <row r="409" spans="2:12" x14ac:dyDescent="0.4">
      <c r="B409" s="5" t="s">
        <v>67</v>
      </c>
      <c r="C409" s="5" t="s">
        <v>57</v>
      </c>
      <c r="D409" s="5" t="s">
        <v>12</v>
      </c>
      <c r="E409" s="5" t="s">
        <v>7</v>
      </c>
      <c r="F409" s="6">
        <v>44136</v>
      </c>
      <c r="G409" s="6" t="str">
        <f>TEXT(datatable[[#This Row],[дата]],"ММ")</f>
        <v>11</v>
      </c>
      <c r="H409" s="8">
        <v>46.287499999999994</v>
      </c>
      <c r="I409" s="8">
        <v>17.404799999999998</v>
      </c>
      <c r="J409" s="8">
        <f>datatable[[#This Row],[продажи_]]-datatable[[#This Row],[себестоимость_]]</f>
        <v>28.882699999999996</v>
      </c>
      <c r="L409"/>
    </row>
    <row r="410" spans="2:12" x14ac:dyDescent="0.4">
      <c r="B410" s="5" t="s">
        <v>67</v>
      </c>
      <c r="C410" s="5" t="s">
        <v>57</v>
      </c>
      <c r="D410" s="5" t="s">
        <v>12</v>
      </c>
      <c r="E410" s="5" t="s">
        <v>7</v>
      </c>
      <c r="F410" s="6">
        <v>44166</v>
      </c>
      <c r="G410" s="6" t="str">
        <f>TEXT(datatable[[#This Row],[дата]],"ММ")</f>
        <v>12</v>
      </c>
      <c r="H410" s="8">
        <v>39.33</v>
      </c>
      <c r="I410" s="8">
        <v>16.4724</v>
      </c>
      <c r="J410" s="8">
        <f>datatable[[#This Row],[продажи_]]-datatable[[#This Row],[себестоимость_]]</f>
        <v>22.857599999999998</v>
      </c>
      <c r="L410"/>
    </row>
    <row r="411" spans="2:12" x14ac:dyDescent="0.4">
      <c r="B411" s="5" t="s">
        <v>67</v>
      </c>
      <c r="C411" s="5" t="s">
        <v>57</v>
      </c>
      <c r="D411" s="5" t="s">
        <v>12</v>
      </c>
      <c r="E411" s="5" t="s">
        <v>7</v>
      </c>
      <c r="F411" s="6">
        <v>43831</v>
      </c>
      <c r="G411" s="6" t="str">
        <f>TEXT(datatable[[#This Row],[дата]],"ММ")</f>
        <v>01</v>
      </c>
      <c r="H411" s="8">
        <v>22.7529</v>
      </c>
      <c r="I411" s="8">
        <v>7.9834499999999995</v>
      </c>
      <c r="J411" s="8">
        <f>datatable[[#This Row],[продажи_]]-datatable[[#This Row],[себестоимость_]]</f>
        <v>14.769450000000001</v>
      </c>
      <c r="L411"/>
    </row>
    <row r="412" spans="2:12" x14ac:dyDescent="0.4">
      <c r="B412" s="5" t="s">
        <v>67</v>
      </c>
      <c r="C412" s="5" t="s">
        <v>57</v>
      </c>
      <c r="D412" s="5" t="s">
        <v>12</v>
      </c>
      <c r="E412" s="5" t="s">
        <v>7</v>
      </c>
      <c r="F412" s="6">
        <v>43862</v>
      </c>
      <c r="G412" s="6" t="str">
        <f>TEXT(datatable[[#This Row],[дата]],"ММ")</f>
        <v>02</v>
      </c>
      <c r="H412" s="8">
        <v>30.051000000000002</v>
      </c>
      <c r="I412" s="8">
        <v>11.0999</v>
      </c>
      <c r="J412" s="8">
        <f>datatable[[#This Row],[продажи_]]-datatable[[#This Row],[себестоимость_]]</f>
        <v>18.951100000000004</v>
      </c>
      <c r="L412"/>
    </row>
    <row r="413" spans="2:12" x14ac:dyDescent="0.4">
      <c r="B413" s="5" t="s">
        <v>67</v>
      </c>
      <c r="C413" s="5" t="s">
        <v>57</v>
      </c>
      <c r="D413" s="5" t="s">
        <v>12</v>
      </c>
      <c r="E413" s="5" t="s">
        <v>7</v>
      </c>
      <c r="F413" s="6">
        <v>43891</v>
      </c>
      <c r="G413" s="6" t="str">
        <f>TEXT(datatable[[#This Row],[дата]],"ММ")</f>
        <v>03</v>
      </c>
      <c r="H413" s="8">
        <v>31.672800000000002</v>
      </c>
      <c r="I413" s="8">
        <v>11.304</v>
      </c>
      <c r="J413" s="8">
        <f>datatable[[#This Row],[продажи_]]-datatable[[#This Row],[себестоимость_]]</f>
        <v>20.3688</v>
      </c>
      <c r="L413"/>
    </row>
    <row r="414" spans="2:12" x14ac:dyDescent="0.4">
      <c r="B414" s="5" t="s">
        <v>67</v>
      </c>
      <c r="C414" s="5" t="s">
        <v>57</v>
      </c>
      <c r="D414" s="5" t="s">
        <v>12</v>
      </c>
      <c r="E414" s="5" t="s">
        <v>7</v>
      </c>
      <c r="F414" s="6">
        <v>43922</v>
      </c>
      <c r="G414" s="6" t="str">
        <f>TEXT(datatable[[#This Row],[дата]],"ММ")</f>
        <v>04</v>
      </c>
      <c r="H414" s="8">
        <v>35.107200000000006</v>
      </c>
      <c r="I414" s="8">
        <v>10.676</v>
      </c>
      <c r="J414" s="8">
        <f>datatable[[#This Row],[продажи_]]-datatable[[#This Row],[себестоимость_]]</f>
        <v>24.431200000000004</v>
      </c>
      <c r="L414"/>
    </row>
    <row r="415" spans="2:12" x14ac:dyDescent="0.4">
      <c r="B415" s="5" t="s">
        <v>67</v>
      </c>
      <c r="C415" s="5" t="s">
        <v>57</v>
      </c>
      <c r="D415" s="5" t="s">
        <v>12</v>
      </c>
      <c r="E415" s="5" t="s">
        <v>7</v>
      </c>
      <c r="F415" s="6">
        <v>43952</v>
      </c>
      <c r="G415" s="6" t="str">
        <f>TEXT(datatable[[#This Row],[дата]],"ММ")</f>
        <v>05</v>
      </c>
      <c r="H415" s="8">
        <v>28.83465</v>
      </c>
      <c r="I415" s="8">
        <v>12.246</v>
      </c>
      <c r="J415" s="8">
        <f>datatable[[#This Row],[продажи_]]-datatable[[#This Row],[себестоимость_]]</f>
        <v>16.588650000000001</v>
      </c>
      <c r="L415"/>
    </row>
    <row r="416" spans="2:12" x14ac:dyDescent="0.4">
      <c r="B416" s="5" t="s">
        <v>67</v>
      </c>
      <c r="C416" s="5" t="s">
        <v>57</v>
      </c>
      <c r="D416" s="5" t="s">
        <v>12</v>
      </c>
      <c r="E416" s="5" t="s">
        <v>7</v>
      </c>
      <c r="F416" s="6">
        <v>43983</v>
      </c>
      <c r="G416" s="6" t="str">
        <f>TEXT(datatable[[#This Row],[дата]],"ММ")</f>
        <v>06</v>
      </c>
      <c r="H416" s="8">
        <v>21.465000000000003</v>
      </c>
      <c r="I416" s="8">
        <v>9.42</v>
      </c>
      <c r="J416" s="8">
        <f>datatable[[#This Row],[продажи_]]-datatable[[#This Row],[себестоимость_]]</f>
        <v>12.045000000000003</v>
      </c>
      <c r="L416"/>
    </row>
    <row r="417" spans="2:12" x14ac:dyDescent="0.4">
      <c r="B417" s="5" t="s">
        <v>67</v>
      </c>
      <c r="C417" s="5" t="s">
        <v>57</v>
      </c>
      <c r="D417" s="5" t="s">
        <v>12</v>
      </c>
      <c r="E417" s="5" t="s">
        <v>7</v>
      </c>
      <c r="F417" s="6">
        <v>44013</v>
      </c>
      <c r="G417" s="6" t="str">
        <f>TEXT(datatable[[#This Row],[дата]],"ММ")</f>
        <v>07</v>
      </c>
      <c r="H417" s="8">
        <v>20.606400000000001</v>
      </c>
      <c r="I417" s="8">
        <v>8.4073499999999992</v>
      </c>
      <c r="J417" s="8">
        <f>datatable[[#This Row],[продажи_]]-datatable[[#This Row],[себестоимость_]]</f>
        <v>12.199050000000002</v>
      </c>
      <c r="L417"/>
    </row>
    <row r="418" spans="2:12" x14ac:dyDescent="0.4">
      <c r="B418" s="5" t="s">
        <v>67</v>
      </c>
      <c r="C418" s="5" t="s">
        <v>57</v>
      </c>
      <c r="D418" s="5" t="s">
        <v>12</v>
      </c>
      <c r="E418" s="5" t="s">
        <v>7</v>
      </c>
      <c r="F418" s="6">
        <v>44044</v>
      </c>
      <c r="G418" s="6" t="str">
        <f>TEXT(datatable[[#This Row],[дата]],"ММ")</f>
        <v>08</v>
      </c>
      <c r="H418" s="8">
        <v>19.461600000000001</v>
      </c>
      <c r="I418" s="8">
        <v>6.2172000000000001</v>
      </c>
      <c r="J418" s="8">
        <f>datatable[[#This Row],[продажи_]]-datatable[[#This Row],[себестоимость_]]</f>
        <v>13.244400000000001</v>
      </c>
      <c r="L418"/>
    </row>
    <row r="419" spans="2:12" x14ac:dyDescent="0.4">
      <c r="B419" s="5" t="s">
        <v>67</v>
      </c>
      <c r="C419" s="5" t="s">
        <v>57</v>
      </c>
      <c r="D419" s="5" t="s">
        <v>12</v>
      </c>
      <c r="E419" s="5" t="s">
        <v>7</v>
      </c>
      <c r="F419" s="6">
        <v>44075</v>
      </c>
      <c r="G419" s="6" t="str">
        <f>TEXT(datatable[[#This Row],[дата]],"ММ")</f>
        <v>09</v>
      </c>
      <c r="H419" s="8">
        <v>19.080000000000002</v>
      </c>
      <c r="I419" s="8">
        <v>8.4780000000000015</v>
      </c>
      <c r="J419" s="8">
        <f>datatable[[#This Row],[продажи_]]-datatable[[#This Row],[себестоимость_]]</f>
        <v>10.602</v>
      </c>
      <c r="L419"/>
    </row>
    <row r="420" spans="2:12" x14ac:dyDescent="0.4">
      <c r="B420" s="5" t="s">
        <v>67</v>
      </c>
      <c r="C420" s="5" t="s">
        <v>57</v>
      </c>
      <c r="D420" s="5" t="s">
        <v>12</v>
      </c>
      <c r="E420" s="5" t="s">
        <v>7</v>
      </c>
      <c r="F420" s="6">
        <v>44105</v>
      </c>
      <c r="G420" s="6" t="str">
        <f>TEXT(datatable[[#This Row],[дата]],"ММ")</f>
        <v>10</v>
      </c>
      <c r="H420" s="8">
        <v>28.5246</v>
      </c>
      <c r="I420" s="8">
        <v>9.7967999999999993</v>
      </c>
      <c r="J420" s="8">
        <f>datatable[[#This Row],[продажи_]]-datatable[[#This Row],[себестоимость_]]</f>
        <v>18.727800000000002</v>
      </c>
      <c r="L420"/>
    </row>
    <row r="421" spans="2:12" x14ac:dyDescent="0.4">
      <c r="B421" s="5" t="s">
        <v>67</v>
      </c>
      <c r="C421" s="5" t="s">
        <v>57</v>
      </c>
      <c r="D421" s="5" t="s">
        <v>12</v>
      </c>
      <c r="E421" s="5" t="s">
        <v>7</v>
      </c>
      <c r="F421" s="6">
        <v>44136</v>
      </c>
      <c r="G421" s="6" t="str">
        <f>TEXT(datatable[[#This Row],[дата]],"ММ")</f>
        <v>11</v>
      </c>
      <c r="H421" s="8">
        <v>35.0595</v>
      </c>
      <c r="I421" s="8">
        <v>9.3414999999999999</v>
      </c>
      <c r="J421" s="8">
        <f>datatable[[#This Row],[продажи_]]-datatable[[#This Row],[себестоимость_]]</f>
        <v>25.718</v>
      </c>
      <c r="L421"/>
    </row>
    <row r="422" spans="2:12" x14ac:dyDescent="0.4">
      <c r="B422" s="5" t="s">
        <v>67</v>
      </c>
      <c r="C422" s="5" t="s">
        <v>57</v>
      </c>
      <c r="D422" s="5" t="s">
        <v>12</v>
      </c>
      <c r="E422" s="5" t="s">
        <v>7</v>
      </c>
      <c r="F422" s="6">
        <v>44166</v>
      </c>
      <c r="G422" s="6" t="str">
        <f>TEXT(datatable[[#This Row],[дата]],"ММ")</f>
        <v>12</v>
      </c>
      <c r="H422" s="8">
        <v>25.185600000000001</v>
      </c>
      <c r="I422" s="8">
        <v>9.6083999999999996</v>
      </c>
      <c r="J422" s="8">
        <f>datatable[[#This Row],[продажи_]]-datatable[[#This Row],[себестоимость_]]</f>
        <v>15.577200000000001</v>
      </c>
      <c r="L422"/>
    </row>
    <row r="423" spans="2:12" x14ac:dyDescent="0.4">
      <c r="B423" s="5" t="s">
        <v>67</v>
      </c>
      <c r="C423" s="5" t="s">
        <v>57</v>
      </c>
      <c r="D423" s="5" t="s">
        <v>12</v>
      </c>
      <c r="E423" s="5" t="s">
        <v>7</v>
      </c>
      <c r="F423" s="6">
        <v>43831</v>
      </c>
      <c r="G423" s="6" t="str">
        <f>TEXT(datatable[[#This Row],[дата]],"ММ")</f>
        <v>01</v>
      </c>
      <c r="H423" s="8">
        <v>6.9615000000000009</v>
      </c>
      <c r="I423" s="8">
        <v>2.8116000000000003</v>
      </c>
      <c r="J423" s="8">
        <f>datatable[[#This Row],[продажи_]]-datatable[[#This Row],[себестоимость_]]</f>
        <v>4.1499000000000006</v>
      </c>
      <c r="L423"/>
    </row>
    <row r="424" spans="2:12" x14ac:dyDescent="0.4">
      <c r="B424" s="5" t="s">
        <v>67</v>
      </c>
      <c r="C424" s="5" t="s">
        <v>57</v>
      </c>
      <c r="D424" s="5" t="s">
        <v>12</v>
      </c>
      <c r="E424" s="5" t="s">
        <v>7</v>
      </c>
      <c r="F424" s="6">
        <v>43862</v>
      </c>
      <c r="G424" s="6" t="str">
        <f>TEXT(datatable[[#This Row],[дата]],"ММ")</f>
        <v>02</v>
      </c>
      <c r="H424" s="8">
        <v>10.71</v>
      </c>
      <c r="I424" s="8">
        <v>4.0753999999999992</v>
      </c>
      <c r="J424" s="8">
        <f>datatable[[#This Row],[продажи_]]-datatable[[#This Row],[себестоимость_]]</f>
        <v>6.6346000000000016</v>
      </c>
      <c r="L424"/>
    </row>
    <row r="425" spans="2:12" x14ac:dyDescent="0.4">
      <c r="B425" s="5" t="s">
        <v>67</v>
      </c>
      <c r="C425" s="5" t="s">
        <v>57</v>
      </c>
      <c r="D425" s="5" t="s">
        <v>12</v>
      </c>
      <c r="E425" s="5" t="s">
        <v>7</v>
      </c>
      <c r="F425" s="6">
        <v>43891</v>
      </c>
      <c r="G425" s="6" t="str">
        <f>TEXT(datatable[[#This Row],[дата]],"ММ")</f>
        <v>03</v>
      </c>
      <c r="H425" s="8">
        <v>15.503999999999998</v>
      </c>
      <c r="I425" s="8">
        <v>6.702399999999999</v>
      </c>
      <c r="J425" s="8">
        <f>datatable[[#This Row],[продажи_]]-datatable[[#This Row],[себестоимость_]]</f>
        <v>8.8015999999999988</v>
      </c>
      <c r="L425"/>
    </row>
    <row r="426" spans="2:12" x14ac:dyDescent="0.4">
      <c r="B426" s="5" t="s">
        <v>67</v>
      </c>
      <c r="C426" s="5" t="s">
        <v>57</v>
      </c>
      <c r="D426" s="5" t="s">
        <v>12</v>
      </c>
      <c r="E426" s="5" t="s">
        <v>7</v>
      </c>
      <c r="F426" s="6">
        <v>43922</v>
      </c>
      <c r="G426" s="6" t="str">
        <f>TEXT(datatable[[#This Row],[дата]],"ММ")</f>
        <v>04</v>
      </c>
      <c r="H426" s="8">
        <v>13.872</v>
      </c>
      <c r="I426" s="8">
        <v>5.3391999999999991</v>
      </c>
      <c r="J426" s="8">
        <f>datatable[[#This Row],[продажи_]]-datatable[[#This Row],[себестоимость_]]</f>
        <v>8.5328000000000017</v>
      </c>
      <c r="L426"/>
    </row>
    <row r="427" spans="2:12" x14ac:dyDescent="0.4">
      <c r="B427" s="5" t="s">
        <v>67</v>
      </c>
      <c r="C427" s="5" t="s">
        <v>57</v>
      </c>
      <c r="D427" s="5" t="s">
        <v>12</v>
      </c>
      <c r="E427" s="5" t="s">
        <v>7</v>
      </c>
      <c r="F427" s="6">
        <v>43952</v>
      </c>
      <c r="G427" s="6" t="str">
        <f>TEXT(datatable[[#This Row],[дата]],"ММ")</f>
        <v>05</v>
      </c>
      <c r="H427" s="8">
        <v>13.1495</v>
      </c>
      <c r="I427" s="8">
        <v>4.0612000000000004</v>
      </c>
      <c r="J427" s="8">
        <f>datatable[[#This Row],[продажи_]]-datatable[[#This Row],[себестоимость_]]</f>
        <v>9.0883000000000003</v>
      </c>
      <c r="L427"/>
    </row>
    <row r="428" spans="2:12" x14ac:dyDescent="0.4">
      <c r="B428" s="5" t="s">
        <v>67</v>
      </c>
      <c r="C428" s="5" t="s">
        <v>57</v>
      </c>
      <c r="D428" s="5" t="s">
        <v>12</v>
      </c>
      <c r="E428" s="5" t="s">
        <v>7</v>
      </c>
      <c r="F428" s="6">
        <v>43983</v>
      </c>
      <c r="G428" s="6" t="str">
        <f>TEXT(datatable[[#This Row],[дата]],"ММ")</f>
        <v>06</v>
      </c>
      <c r="H428" s="8">
        <v>7.31</v>
      </c>
      <c r="I428" s="8">
        <v>3.3015000000000003</v>
      </c>
      <c r="J428" s="8">
        <f>datatable[[#This Row],[продажи_]]-datatable[[#This Row],[себестоимость_]]</f>
        <v>4.0084999999999997</v>
      </c>
      <c r="L428"/>
    </row>
    <row r="429" spans="2:12" x14ac:dyDescent="0.4">
      <c r="B429" s="5" t="s">
        <v>67</v>
      </c>
      <c r="C429" s="5" t="s">
        <v>57</v>
      </c>
      <c r="D429" s="5" t="s">
        <v>12</v>
      </c>
      <c r="E429" s="5" t="s">
        <v>7</v>
      </c>
      <c r="F429" s="6">
        <v>44013</v>
      </c>
      <c r="G429" s="6" t="str">
        <f>TEXT(datatable[[#This Row],[дата]],"ММ")</f>
        <v>07</v>
      </c>
      <c r="H429" s="8">
        <v>8.7974999999999994</v>
      </c>
      <c r="I429" s="8">
        <v>2.8435500000000005</v>
      </c>
      <c r="J429" s="8">
        <f>datatable[[#This Row],[продажи_]]-datatable[[#This Row],[себестоимость_]]</f>
        <v>5.953949999999999</v>
      </c>
      <c r="L429"/>
    </row>
    <row r="430" spans="2:12" x14ac:dyDescent="0.4">
      <c r="B430" s="5" t="s">
        <v>67</v>
      </c>
      <c r="C430" s="5" t="s">
        <v>57</v>
      </c>
      <c r="D430" s="5" t="s">
        <v>12</v>
      </c>
      <c r="E430" s="5" t="s">
        <v>7</v>
      </c>
      <c r="F430" s="6">
        <v>44044</v>
      </c>
      <c r="G430" s="6" t="str">
        <f>TEXT(datatable[[#This Row],[дата]],"ММ")</f>
        <v>08</v>
      </c>
      <c r="H430" s="8">
        <v>7.2759999999999998</v>
      </c>
      <c r="I430" s="8">
        <v>3.0672000000000001</v>
      </c>
      <c r="J430" s="8">
        <f>datatable[[#This Row],[продажи_]]-datatable[[#This Row],[себестоимость_]]</f>
        <v>4.2088000000000001</v>
      </c>
      <c r="L430"/>
    </row>
    <row r="431" spans="2:12" x14ac:dyDescent="0.4">
      <c r="B431" s="5" t="s">
        <v>67</v>
      </c>
      <c r="C431" s="5" t="s">
        <v>57</v>
      </c>
      <c r="D431" s="5" t="s">
        <v>12</v>
      </c>
      <c r="E431" s="5" t="s">
        <v>7</v>
      </c>
      <c r="F431" s="6">
        <v>44075</v>
      </c>
      <c r="G431" s="6" t="str">
        <f>TEXT(datatable[[#This Row],[дата]],"ММ")</f>
        <v>09</v>
      </c>
      <c r="H431" s="8">
        <v>9.9450000000000003</v>
      </c>
      <c r="I431" s="8">
        <v>3.9050000000000007</v>
      </c>
      <c r="J431" s="8">
        <f>datatable[[#This Row],[продажи_]]-datatable[[#This Row],[себестоимость_]]</f>
        <v>6.0399999999999991</v>
      </c>
      <c r="L431"/>
    </row>
    <row r="432" spans="2:12" x14ac:dyDescent="0.4">
      <c r="B432" s="5" t="s">
        <v>67</v>
      </c>
      <c r="C432" s="5" t="s">
        <v>57</v>
      </c>
      <c r="D432" s="5" t="s">
        <v>12</v>
      </c>
      <c r="E432" s="5" t="s">
        <v>7</v>
      </c>
      <c r="F432" s="6">
        <v>44105</v>
      </c>
      <c r="G432" s="6" t="str">
        <f>TEXT(datatable[[#This Row],[дата]],"ММ")</f>
        <v>10</v>
      </c>
      <c r="H432" s="8">
        <v>13.26</v>
      </c>
      <c r="I432" s="8">
        <v>4.2458</v>
      </c>
      <c r="J432" s="8">
        <f>datatable[[#This Row],[продажи_]]-datatable[[#This Row],[себестоимость_]]</f>
        <v>9.0141999999999989</v>
      </c>
      <c r="L432"/>
    </row>
    <row r="433" spans="2:12" x14ac:dyDescent="0.4">
      <c r="B433" s="5" t="s">
        <v>67</v>
      </c>
      <c r="C433" s="5" t="s">
        <v>57</v>
      </c>
      <c r="D433" s="5" t="s">
        <v>12</v>
      </c>
      <c r="E433" s="5" t="s">
        <v>7</v>
      </c>
      <c r="F433" s="6">
        <v>44136</v>
      </c>
      <c r="G433" s="6" t="str">
        <f>TEXT(datatable[[#This Row],[дата]],"ММ")</f>
        <v>11</v>
      </c>
      <c r="H433" s="8">
        <v>10.115</v>
      </c>
      <c r="I433" s="8">
        <v>5.1190999999999995</v>
      </c>
      <c r="J433" s="8">
        <f>datatable[[#This Row],[продажи_]]-datatable[[#This Row],[себестоимость_]]</f>
        <v>4.9959000000000007</v>
      </c>
      <c r="L433"/>
    </row>
    <row r="434" spans="2:12" x14ac:dyDescent="0.4">
      <c r="B434" s="5" t="s">
        <v>67</v>
      </c>
      <c r="C434" s="5" t="s">
        <v>57</v>
      </c>
      <c r="D434" s="5" t="s">
        <v>12</v>
      </c>
      <c r="E434" s="5" t="s">
        <v>7</v>
      </c>
      <c r="F434" s="6">
        <v>44166</v>
      </c>
      <c r="G434" s="6" t="str">
        <f>TEXT(datatable[[#This Row],[дата]],"ММ")</f>
        <v>12</v>
      </c>
      <c r="H434" s="8">
        <v>11.016000000000002</v>
      </c>
      <c r="I434" s="8">
        <v>4.9841999999999995</v>
      </c>
      <c r="J434" s="8">
        <f>datatable[[#This Row],[продажи_]]-datatable[[#This Row],[себестоимость_]]</f>
        <v>6.0318000000000023</v>
      </c>
      <c r="L434"/>
    </row>
    <row r="435" spans="2:12" x14ac:dyDescent="0.4">
      <c r="B435" s="5" t="s">
        <v>68</v>
      </c>
      <c r="C435" s="5" t="s">
        <v>56</v>
      </c>
      <c r="D435" s="5" t="s">
        <v>13</v>
      </c>
      <c r="E435" s="5" t="s">
        <v>60</v>
      </c>
      <c r="F435" s="6">
        <v>43831</v>
      </c>
      <c r="G435" s="6" t="str">
        <f>TEXT(datatable[[#This Row],[дата]],"ММ")</f>
        <v>01</v>
      </c>
      <c r="H435" s="8">
        <v>286.79039999999998</v>
      </c>
      <c r="I435" s="8">
        <v>115.80975000000001</v>
      </c>
      <c r="J435" s="8">
        <f>datatable[[#This Row],[продажи_]]-datatable[[#This Row],[себестоимость_]]</f>
        <v>170.98064999999997</v>
      </c>
      <c r="L435"/>
    </row>
    <row r="436" spans="2:12" x14ac:dyDescent="0.4">
      <c r="B436" s="5" t="s">
        <v>68</v>
      </c>
      <c r="C436" s="5" t="s">
        <v>56</v>
      </c>
      <c r="D436" s="5" t="s">
        <v>13</v>
      </c>
      <c r="E436" s="5" t="s">
        <v>60</v>
      </c>
      <c r="F436" s="6">
        <v>43862</v>
      </c>
      <c r="G436" s="6" t="str">
        <f>TEXT(datatable[[#This Row],[дата]],"ММ")</f>
        <v>02</v>
      </c>
      <c r="H436" s="8">
        <v>497.59359999999998</v>
      </c>
      <c r="I436" s="8">
        <v>176.71709999999999</v>
      </c>
      <c r="J436" s="8">
        <f>datatable[[#This Row],[продажи_]]-datatable[[#This Row],[себестоимость_]]</f>
        <v>320.87649999999996</v>
      </c>
      <c r="L436"/>
    </row>
    <row r="437" spans="2:12" x14ac:dyDescent="0.4">
      <c r="B437" s="5" t="s">
        <v>68</v>
      </c>
      <c r="C437" s="5" t="s">
        <v>56</v>
      </c>
      <c r="D437" s="5" t="s">
        <v>13</v>
      </c>
      <c r="E437" s="5" t="s">
        <v>60</v>
      </c>
      <c r="F437" s="6">
        <v>43891</v>
      </c>
      <c r="G437" s="6" t="str">
        <f>TEXT(datatable[[#This Row],[дата]],"ММ")</f>
        <v>03</v>
      </c>
      <c r="H437" s="8">
        <v>573.58079999999995</v>
      </c>
      <c r="I437" s="8">
        <v>158.82480000000001</v>
      </c>
      <c r="J437" s="8">
        <f>datatable[[#This Row],[продажи_]]-datatable[[#This Row],[себестоимость_]]</f>
        <v>414.75599999999997</v>
      </c>
      <c r="L437"/>
    </row>
    <row r="438" spans="2:12" x14ac:dyDescent="0.4">
      <c r="B438" s="5" t="s">
        <v>68</v>
      </c>
      <c r="C438" s="5" t="s">
        <v>56</v>
      </c>
      <c r="D438" s="5" t="s">
        <v>13</v>
      </c>
      <c r="E438" s="5" t="s">
        <v>60</v>
      </c>
      <c r="F438" s="6">
        <v>43922</v>
      </c>
      <c r="G438" s="6" t="str">
        <f>TEXT(datatable[[#This Row],[дата]],"ММ")</f>
        <v>04</v>
      </c>
      <c r="H438" s="8">
        <v>475.53280000000001</v>
      </c>
      <c r="I438" s="8">
        <v>164.7072</v>
      </c>
      <c r="J438" s="8">
        <f>datatable[[#This Row],[продажи_]]-datatable[[#This Row],[себестоимость_]]</f>
        <v>310.82560000000001</v>
      </c>
      <c r="L438"/>
    </row>
    <row r="439" spans="2:12" x14ac:dyDescent="0.4">
      <c r="B439" s="5" t="s">
        <v>68</v>
      </c>
      <c r="C439" s="5" t="s">
        <v>56</v>
      </c>
      <c r="D439" s="5" t="s">
        <v>13</v>
      </c>
      <c r="E439" s="5" t="s">
        <v>60</v>
      </c>
      <c r="F439" s="6">
        <v>43952</v>
      </c>
      <c r="G439" s="6" t="str">
        <f>TEXT(datatable[[#This Row],[дата]],"ММ")</f>
        <v>05</v>
      </c>
      <c r="H439" s="8">
        <v>462.05119999999994</v>
      </c>
      <c r="I439" s="8">
        <v>140.19720000000001</v>
      </c>
      <c r="J439" s="8">
        <f>datatable[[#This Row],[продажи_]]-datatable[[#This Row],[себестоимость_]]</f>
        <v>321.85399999999993</v>
      </c>
      <c r="L439"/>
    </row>
    <row r="440" spans="2:12" x14ac:dyDescent="0.4">
      <c r="B440" s="5" t="s">
        <v>68</v>
      </c>
      <c r="C440" s="5" t="s">
        <v>56</v>
      </c>
      <c r="D440" s="5" t="s">
        <v>13</v>
      </c>
      <c r="E440" s="5" t="s">
        <v>60</v>
      </c>
      <c r="F440" s="6">
        <v>43983</v>
      </c>
      <c r="G440" s="6" t="str">
        <f>TEXT(datatable[[#This Row],[дата]],"ММ")</f>
        <v>06</v>
      </c>
      <c r="H440" s="8">
        <v>337.04000000000008</v>
      </c>
      <c r="I440" s="8">
        <v>123.77549999999999</v>
      </c>
      <c r="J440" s="8">
        <f>datatable[[#This Row],[продажи_]]-datatable[[#This Row],[себестоимость_]]</f>
        <v>213.26450000000008</v>
      </c>
      <c r="L440"/>
    </row>
    <row r="441" spans="2:12" x14ac:dyDescent="0.4">
      <c r="B441" s="5" t="s">
        <v>68</v>
      </c>
      <c r="C441" s="5" t="s">
        <v>56</v>
      </c>
      <c r="D441" s="5" t="s">
        <v>13</v>
      </c>
      <c r="E441" s="5" t="s">
        <v>60</v>
      </c>
      <c r="F441" s="6">
        <v>44013</v>
      </c>
      <c r="G441" s="6" t="str">
        <f>TEXT(datatable[[#This Row],[дата]],"ММ")</f>
        <v>07</v>
      </c>
      <c r="H441" s="8">
        <v>297.82080000000002</v>
      </c>
      <c r="I441" s="8">
        <v>130.1481</v>
      </c>
      <c r="J441" s="8">
        <f>datatable[[#This Row],[продажи_]]-datatable[[#This Row],[себестоимость_]]</f>
        <v>167.67270000000002</v>
      </c>
      <c r="L441"/>
    </row>
    <row r="442" spans="2:12" x14ac:dyDescent="0.4">
      <c r="B442" s="5" t="s">
        <v>68</v>
      </c>
      <c r="C442" s="5" t="s">
        <v>56</v>
      </c>
      <c r="D442" s="5" t="s">
        <v>13</v>
      </c>
      <c r="E442" s="5" t="s">
        <v>60</v>
      </c>
      <c r="F442" s="6">
        <v>44044</v>
      </c>
      <c r="G442" s="6" t="str">
        <f>TEXT(datatable[[#This Row],[дата]],"ММ")</f>
        <v>08</v>
      </c>
      <c r="H442" s="8">
        <v>237.7664</v>
      </c>
      <c r="I442" s="8">
        <v>86.275200000000012</v>
      </c>
      <c r="J442" s="8">
        <f>datatable[[#This Row],[продажи_]]-datatable[[#This Row],[себестоимость_]]</f>
        <v>151.49119999999999</v>
      </c>
      <c r="L442"/>
    </row>
    <row r="443" spans="2:12" x14ac:dyDescent="0.4">
      <c r="B443" s="5" t="s">
        <v>68</v>
      </c>
      <c r="C443" s="5" t="s">
        <v>56</v>
      </c>
      <c r="D443" s="5" t="s">
        <v>13</v>
      </c>
      <c r="E443" s="5" t="s">
        <v>60</v>
      </c>
      <c r="F443" s="6">
        <v>44075</v>
      </c>
      <c r="G443" s="6" t="str">
        <f>TEXT(datatable[[#This Row],[дата]],"ММ")</f>
        <v>09</v>
      </c>
      <c r="H443" s="8">
        <v>337.04000000000008</v>
      </c>
      <c r="I443" s="8">
        <v>111.5205</v>
      </c>
      <c r="J443" s="8">
        <f>datatable[[#This Row],[продажи_]]-datatable[[#This Row],[себестоимость_]]</f>
        <v>225.51950000000008</v>
      </c>
      <c r="L443"/>
    </row>
    <row r="444" spans="2:12" x14ac:dyDescent="0.4">
      <c r="B444" s="5" t="s">
        <v>68</v>
      </c>
      <c r="C444" s="5" t="s">
        <v>56</v>
      </c>
      <c r="D444" s="5" t="s">
        <v>13</v>
      </c>
      <c r="E444" s="5" t="s">
        <v>60</v>
      </c>
      <c r="F444" s="6">
        <v>44105</v>
      </c>
      <c r="G444" s="6" t="str">
        <f>TEXT(datatable[[#This Row],[дата]],"ММ")</f>
        <v>10</v>
      </c>
      <c r="H444" s="8">
        <v>477.98399999999998</v>
      </c>
      <c r="I444" s="8">
        <v>141.79034999999999</v>
      </c>
      <c r="J444" s="8">
        <f>datatable[[#This Row],[продажи_]]-datatable[[#This Row],[себестоимость_]]</f>
        <v>336.19364999999999</v>
      </c>
      <c r="L444"/>
    </row>
    <row r="445" spans="2:12" x14ac:dyDescent="0.4">
      <c r="B445" s="5" t="s">
        <v>68</v>
      </c>
      <c r="C445" s="5" t="s">
        <v>56</v>
      </c>
      <c r="D445" s="5" t="s">
        <v>13</v>
      </c>
      <c r="E445" s="5" t="s">
        <v>60</v>
      </c>
      <c r="F445" s="6">
        <v>44136</v>
      </c>
      <c r="G445" s="6" t="str">
        <f>TEXT(datatable[[#This Row],[дата]],"ММ")</f>
        <v>11</v>
      </c>
      <c r="H445" s="8">
        <v>416.09120000000001</v>
      </c>
      <c r="I445" s="8">
        <v>178.43279999999999</v>
      </c>
      <c r="J445" s="8">
        <f>datatable[[#This Row],[продажи_]]-datatable[[#This Row],[себестоимость_]]</f>
        <v>237.65840000000003</v>
      </c>
      <c r="L445"/>
    </row>
    <row r="446" spans="2:12" x14ac:dyDescent="0.4">
      <c r="B446" s="5" t="s">
        <v>68</v>
      </c>
      <c r="C446" s="5" t="s">
        <v>56</v>
      </c>
      <c r="D446" s="5" t="s">
        <v>13</v>
      </c>
      <c r="E446" s="5" t="s">
        <v>60</v>
      </c>
      <c r="F446" s="6">
        <v>44166</v>
      </c>
      <c r="G446" s="6" t="str">
        <f>TEXT(datatable[[#This Row],[дата]],"ММ")</f>
        <v>12</v>
      </c>
      <c r="H446" s="8">
        <v>356.64960000000002</v>
      </c>
      <c r="I446" s="8">
        <v>125.001</v>
      </c>
      <c r="J446" s="8">
        <f>datatable[[#This Row],[продажи_]]-datatable[[#This Row],[себестоимость_]]</f>
        <v>231.64860000000002</v>
      </c>
      <c r="L446"/>
    </row>
    <row r="447" spans="2:12" x14ac:dyDescent="0.4">
      <c r="B447" s="5" t="s">
        <v>68</v>
      </c>
      <c r="C447" s="5" t="s">
        <v>56</v>
      </c>
      <c r="D447" s="5" t="s">
        <v>13</v>
      </c>
      <c r="E447" s="5" t="s">
        <v>7</v>
      </c>
      <c r="F447" s="6">
        <v>43831</v>
      </c>
      <c r="G447" s="6" t="str">
        <f>TEXT(datatable[[#This Row],[дата]],"ММ")</f>
        <v>01</v>
      </c>
      <c r="H447" s="8">
        <v>157.2192</v>
      </c>
      <c r="I447" s="8">
        <v>106.7985</v>
      </c>
      <c r="J447" s="8">
        <f>datatable[[#This Row],[продажи_]]-datatable[[#This Row],[себестоимость_]]</f>
        <v>50.420699999999997</v>
      </c>
      <c r="L447"/>
    </row>
    <row r="448" spans="2:12" x14ac:dyDescent="0.4">
      <c r="B448" s="5" t="s">
        <v>68</v>
      </c>
      <c r="C448" s="5" t="s">
        <v>56</v>
      </c>
      <c r="D448" s="5" t="s">
        <v>13</v>
      </c>
      <c r="E448" s="5" t="s">
        <v>7</v>
      </c>
      <c r="F448" s="6">
        <v>43862</v>
      </c>
      <c r="G448" s="6" t="str">
        <f>TEXT(datatable[[#This Row],[дата]],"ММ")</f>
        <v>02</v>
      </c>
      <c r="H448" s="8">
        <v>263.02079999999995</v>
      </c>
      <c r="I448" s="8">
        <v>214.12439999999998</v>
      </c>
      <c r="J448" s="8">
        <f>datatable[[#This Row],[продажи_]]-datatable[[#This Row],[себестоимость_]]</f>
        <v>48.896399999999971</v>
      </c>
      <c r="L448"/>
    </row>
    <row r="449" spans="2:12" x14ac:dyDescent="0.4">
      <c r="B449" s="5" t="s">
        <v>68</v>
      </c>
      <c r="C449" s="5" t="s">
        <v>56</v>
      </c>
      <c r="D449" s="5" t="s">
        <v>13</v>
      </c>
      <c r="E449" s="5" t="s">
        <v>7</v>
      </c>
      <c r="F449" s="6">
        <v>43891</v>
      </c>
      <c r="G449" s="6" t="str">
        <f>TEXT(datatable[[#This Row],[дата]],"ММ")</f>
        <v>03</v>
      </c>
      <c r="H449" s="8">
        <v>287.41120000000001</v>
      </c>
      <c r="I449" s="8">
        <v>177.2064</v>
      </c>
      <c r="J449" s="8">
        <f>datatable[[#This Row],[продажи_]]-datatable[[#This Row],[себестоимость_]]</f>
        <v>110.20480000000001</v>
      </c>
      <c r="L449"/>
    </row>
    <row r="450" spans="2:12" x14ac:dyDescent="0.4">
      <c r="B450" s="5" t="s">
        <v>68</v>
      </c>
      <c r="C450" s="5" t="s">
        <v>56</v>
      </c>
      <c r="D450" s="5" t="s">
        <v>13</v>
      </c>
      <c r="E450" s="5" t="s">
        <v>7</v>
      </c>
      <c r="F450" s="6">
        <v>43922</v>
      </c>
      <c r="G450" s="6" t="str">
        <f>TEXT(datatable[[#This Row],[дата]],"ММ")</f>
        <v>04</v>
      </c>
      <c r="H450" s="8">
        <v>313.7792</v>
      </c>
      <c r="I450" s="8">
        <v>198.30240000000001</v>
      </c>
      <c r="J450" s="8">
        <f>datatable[[#This Row],[продажи_]]-datatable[[#This Row],[себестоимость_]]</f>
        <v>115.4768</v>
      </c>
      <c r="L450"/>
    </row>
    <row r="451" spans="2:12" x14ac:dyDescent="0.4">
      <c r="B451" s="5" t="s">
        <v>68</v>
      </c>
      <c r="C451" s="5" t="s">
        <v>56</v>
      </c>
      <c r="D451" s="5" t="s">
        <v>13</v>
      </c>
      <c r="E451" s="5" t="s">
        <v>7</v>
      </c>
      <c r="F451" s="6">
        <v>43952</v>
      </c>
      <c r="G451" s="6" t="str">
        <f>TEXT(datatable[[#This Row],[дата]],"ММ")</f>
        <v>05</v>
      </c>
      <c r="H451" s="8">
        <v>254.94560000000001</v>
      </c>
      <c r="I451" s="8">
        <v>145.69425000000001</v>
      </c>
      <c r="J451" s="8">
        <f>datatable[[#This Row],[продажи_]]-datatable[[#This Row],[себестоимость_]]</f>
        <v>109.25135</v>
      </c>
      <c r="L451"/>
    </row>
    <row r="452" spans="2:12" x14ac:dyDescent="0.4">
      <c r="B452" s="5" t="s">
        <v>68</v>
      </c>
      <c r="C452" s="5" t="s">
        <v>56</v>
      </c>
      <c r="D452" s="5" t="s">
        <v>13</v>
      </c>
      <c r="E452" s="5" t="s">
        <v>7</v>
      </c>
      <c r="F452" s="6">
        <v>43983</v>
      </c>
      <c r="G452" s="6" t="str">
        <f>TEXT(datatable[[#This Row],[дата]],"ММ")</f>
        <v>06</v>
      </c>
      <c r="H452" s="8">
        <v>169.74400000000003</v>
      </c>
      <c r="I452" s="8">
        <v>106.7985</v>
      </c>
      <c r="J452" s="8">
        <f>datatable[[#This Row],[продажи_]]-datatable[[#This Row],[себестоимость_]]</f>
        <v>62.945500000000024</v>
      </c>
      <c r="L452"/>
    </row>
    <row r="453" spans="2:12" x14ac:dyDescent="0.4">
      <c r="B453" s="5" t="s">
        <v>68</v>
      </c>
      <c r="C453" s="5" t="s">
        <v>56</v>
      </c>
      <c r="D453" s="5" t="s">
        <v>13</v>
      </c>
      <c r="E453" s="5" t="s">
        <v>7</v>
      </c>
      <c r="F453" s="6">
        <v>44013</v>
      </c>
      <c r="G453" s="6" t="str">
        <f>TEXT(datatable[[#This Row],[дата]],"ММ")</f>
        <v>07</v>
      </c>
      <c r="H453" s="8">
        <v>143.87039999999999</v>
      </c>
      <c r="I453" s="8">
        <v>105.61185</v>
      </c>
      <c r="J453" s="8">
        <f>datatable[[#This Row],[продажи_]]-datatable[[#This Row],[себестоимость_]]</f>
        <v>38.258549999999985</v>
      </c>
      <c r="L453"/>
    </row>
    <row r="454" spans="2:12" x14ac:dyDescent="0.4">
      <c r="B454" s="5" t="s">
        <v>68</v>
      </c>
      <c r="C454" s="5" t="s">
        <v>56</v>
      </c>
      <c r="D454" s="5" t="s">
        <v>13</v>
      </c>
      <c r="E454" s="5" t="s">
        <v>7</v>
      </c>
      <c r="F454" s="6">
        <v>44044</v>
      </c>
      <c r="G454" s="6" t="str">
        <f>TEXT(datatable[[#This Row],[дата]],"ММ")</f>
        <v>08</v>
      </c>
      <c r="H454" s="8">
        <v>131.84</v>
      </c>
      <c r="I454" s="8">
        <v>126.57599999999999</v>
      </c>
      <c r="J454" s="8">
        <f>datatable[[#This Row],[продажи_]]-datatable[[#This Row],[себестоимость_]]</f>
        <v>5.26400000000001</v>
      </c>
      <c r="L454"/>
    </row>
    <row r="455" spans="2:12" x14ac:dyDescent="0.4">
      <c r="B455" s="5" t="s">
        <v>68</v>
      </c>
      <c r="C455" s="5" t="s">
        <v>56</v>
      </c>
      <c r="D455" s="5" t="s">
        <v>13</v>
      </c>
      <c r="E455" s="5" t="s">
        <v>7</v>
      </c>
      <c r="F455" s="6">
        <v>44075</v>
      </c>
      <c r="G455" s="6" t="str">
        <f>TEXT(datatable[[#This Row],[дата]],"ММ")</f>
        <v>09</v>
      </c>
      <c r="H455" s="8">
        <v>169.74400000000003</v>
      </c>
      <c r="I455" s="8">
        <v>105.48</v>
      </c>
      <c r="J455" s="8">
        <f>datatable[[#This Row],[продажи_]]-datatable[[#This Row],[себестоимость_]]</f>
        <v>64.264000000000024</v>
      </c>
      <c r="L455"/>
    </row>
    <row r="456" spans="2:12" x14ac:dyDescent="0.4">
      <c r="B456" s="5" t="s">
        <v>68</v>
      </c>
      <c r="C456" s="5" t="s">
        <v>56</v>
      </c>
      <c r="D456" s="5" t="s">
        <v>13</v>
      </c>
      <c r="E456" s="5" t="s">
        <v>7</v>
      </c>
      <c r="F456" s="6">
        <v>44105</v>
      </c>
      <c r="G456" s="6" t="str">
        <f>TEXT(datatable[[#This Row],[дата]],"ММ")</f>
        <v>10</v>
      </c>
      <c r="H456" s="8">
        <v>209.95520000000002</v>
      </c>
      <c r="I456" s="8">
        <v>193.68764999999999</v>
      </c>
      <c r="J456" s="8">
        <f>datatable[[#This Row],[продажи_]]-datatable[[#This Row],[себестоимость_]]</f>
        <v>16.267550000000028</v>
      </c>
      <c r="L456"/>
    </row>
    <row r="457" spans="2:12" x14ac:dyDescent="0.4">
      <c r="B457" s="5" t="s">
        <v>68</v>
      </c>
      <c r="C457" s="5" t="s">
        <v>56</v>
      </c>
      <c r="D457" s="5" t="s">
        <v>13</v>
      </c>
      <c r="E457" s="5" t="s">
        <v>7</v>
      </c>
      <c r="F457" s="6">
        <v>44136</v>
      </c>
      <c r="G457" s="6" t="str">
        <f>TEXT(datatable[[#This Row],[дата]],"ММ")</f>
        <v>11</v>
      </c>
      <c r="H457" s="8">
        <v>209.95520000000002</v>
      </c>
      <c r="I457" s="8">
        <v>214.12439999999998</v>
      </c>
      <c r="J457" s="8">
        <f>datatable[[#This Row],[продажи_]]-datatable[[#This Row],[себестоимость_]]</f>
        <v>-4.1691999999999609</v>
      </c>
      <c r="L457"/>
    </row>
    <row r="458" spans="2:12" x14ac:dyDescent="0.4">
      <c r="B458" s="5" t="s">
        <v>68</v>
      </c>
      <c r="C458" s="5" t="s">
        <v>56</v>
      </c>
      <c r="D458" s="5" t="s">
        <v>13</v>
      </c>
      <c r="E458" s="5" t="s">
        <v>7</v>
      </c>
      <c r="F458" s="6">
        <v>44166</v>
      </c>
      <c r="G458" s="6" t="str">
        <f>TEXT(datatable[[#This Row],[дата]],"ММ")</f>
        <v>12</v>
      </c>
      <c r="H458" s="8">
        <v>185.89439999999999</v>
      </c>
      <c r="I458" s="8">
        <v>174.042</v>
      </c>
      <c r="J458" s="8">
        <f>datatable[[#This Row],[продажи_]]-datatable[[#This Row],[себестоимость_]]</f>
        <v>11.852399999999989</v>
      </c>
      <c r="L458"/>
    </row>
    <row r="459" spans="2:12" x14ac:dyDescent="0.4">
      <c r="B459" s="5" t="s">
        <v>68</v>
      </c>
      <c r="C459" s="5" t="s">
        <v>56</v>
      </c>
      <c r="D459" s="5" t="s">
        <v>13</v>
      </c>
      <c r="E459" s="5" t="s">
        <v>7</v>
      </c>
      <c r="F459" s="6">
        <v>43831</v>
      </c>
      <c r="G459" s="6" t="str">
        <f>TEXT(datatable[[#This Row],[дата]],"ММ")</f>
        <v>01</v>
      </c>
      <c r="H459" s="8">
        <v>122.59934999999999</v>
      </c>
      <c r="I459" s="8">
        <v>69.021900000000002</v>
      </c>
      <c r="J459" s="8">
        <f>datatable[[#This Row],[продажи_]]-datatable[[#This Row],[себестоимость_]]</f>
        <v>53.577449999999985</v>
      </c>
      <c r="L459"/>
    </row>
    <row r="460" spans="2:12" x14ac:dyDescent="0.4">
      <c r="B460" s="5" t="s">
        <v>68</v>
      </c>
      <c r="C460" s="5" t="s">
        <v>56</v>
      </c>
      <c r="D460" s="5" t="s">
        <v>13</v>
      </c>
      <c r="E460" s="5" t="s">
        <v>7</v>
      </c>
      <c r="F460" s="6">
        <v>43862</v>
      </c>
      <c r="G460" s="6" t="str">
        <f>TEXT(datatable[[#This Row],[дата]],"ММ")</f>
        <v>02</v>
      </c>
      <c r="H460" s="8">
        <v>173.8331</v>
      </c>
      <c r="I460" s="8">
        <v>103.31580000000001</v>
      </c>
      <c r="J460" s="8">
        <f>datatable[[#This Row],[продажи_]]-datatable[[#This Row],[себестоимость_]]</f>
        <v>70.517299999999992</v>
      </c>
      <c r="L460"/>
    </row>
    <row r="461" spans="2:12" x14ac:dyDescent="0.4">
      <c r="B461" s="5" t="s">
        <v>68</v>
      </c>
      <c r="C461" s="5" t="s">
        <v>56</v>
      </c>
      <c r="D461" s="5" t="s">
        <v>13</v>
      </c>
      <c r="E461" s="5" t="s">
        <v>7</v>
      </c>
      <c r="F461" s="6">
        <v>43891</v>
      </c>
      <c r="G461" s="6" t="str">
        <f>TEXT(datatable[[#This Row],[дата]],"ММ")</f>
        <v>03</v>
      </c>
      <c r="H461" s="8">
        <v>227.59839999999997</v>
      </c>
      <c r="I461" s="8">
        <v>118.07520000000001</v>
      </c>
      <c r="J461" s="8">
        <f>datatable[[#This Row],[продажи_]]-datatable[[#This Row],[себестоимость_]]</f>
        <v>109.52319999999996</v>
      </c>
      <c r="L461"/>
    </row>
    <row r="462" spans="2:12" x14ac:dyDescent="0.4">
      <c r="B462" s="5" t="s">
        <v>68</v>
      </c>
      <c r="C462" s="5" t="s">
        <v>56</v>
      </c>
      <c r="D462" s="5" t="s">
        <v>13</v>
      </c>
      <c r="E462" s="5" t="s">
        <v>7</v>
      </c>
      <c r="F462" s="6">
        <v>43922</v>
      </c>
      <c r="G462" s="6" t="str">
        <f>TEXT(datatable[[#This Row],[дата]],"ММ")</f>
        <v>04</v>
      </c>
      <c r="H462" s="8">
        <v>179.3784</v>
      </c>
      <c r="I462" s="8">
        <v>127.33600000000001</v>
      </c>
      <c r="J462" s="8">
        <f>datatable[[#This Row],[продажи_]]-datatable[[#This Row],[себестоимость_]]</f>
        <v>52.042399999999986</v>
      </c>
      <c r="L462"/>
    </row>
    <row r="463" spans="2:12" x14ac:dyDescent="0.4">
      <c r="B463" s="5" t="s">
        <v>68</v>
      </c>
      <c r="C463" s="5" t="s">
        <v>56</v>
      </c>
      <c r="D463" s="5" t="s">
        <v>13</v>
      </c>
      <c r="E463" s="5" t="s">
        <v>7</v>
      </c>
      <c r="F463" s="6">
        <v>43952</v>
      </c>
      <c r="G463" s="6" t="str">
        <f>TEXT(datatable[[#This Row],[дата]],"ММ")</f>
        <v>05</v>
      </c>
      <c r="H463" s="8">
        <v>170.81935000000001</v>
      </c>
      <c r="I463" s="8">
        <v>104.40105000000001</v>
      </c>
      <c r="J463" s="8">
        <f>datatable[[#This Row],[продажи_]]-datatable[[#This Row],[себестоимость_]]</f>
        <v>66.418300000000002</v>
      </c>
      <c r="L463"/>
    </row>
    <row r="464" spans="2:12" x14ac:dyDescent="0.4">
      <c r="B464" s="5" t="s">
        <v>68</v>
      </c>
      <c r="C464" s="5" t="s">
        <v>56</v>
      </c>
      <c r="D464" s="5" t="s">
        <v>13</v>
      </c>
      <c r="E464" s="5" t="s">
        <v>7</v>
      </c>
      <c r="F464" s="6">
        <v>43983</v>
      </c>
      <c r="G464" s="6" t="str">
        <f>TEXT(datatable[[#This Row],[дата]],"ММ")</f>
        <v>06</v>
      </c>
      <c r="H464" s="8">
        <v>133.81050000000002</v>
      </c>
      <c r="I464" s="8">
        <v>58.603500000000011</v>
      </c>
      <c r="J464" s="8">
        <f>datatable[[#This Row],[продажи_]]-datatable[[#This Row],[себестоимость_]]</f>
        <v>75.207000000000008</v>
      </c>
      <c r="L464"/>
    </row>
    <row r="465" spans="2:12" x14ac:dyDescent="0.4">
      <c r="B465" s="5" t="s">
        <v>68</v>
      </c>
      <c r="C465" s="5" t="s">
        <v>56</v>
      </c>
      <c r="D465" s="5" t="s">
        <v>13</v>
      </c>
      <c r="E465" s="5" t="s">
        <v>7</v>
      </c>
      <c r="F465" s="6">
        <v>44013</v>
      </c>
      <c r="G465" s="6" t="str">
        <f>TEXT(datatable[[#This Row],[дата]],"ММ")</f>
        <v>07</v>
      </c>
      <c r="H465" s="8">
        <v>123.68429999999999</v>
      </c>
      <c r="I465" s="8">
        <v>70.975350000000006</v>
      </c>
      <c r="J465" s="8">
        <f>datatable[[#This Row],[продажи_]]-datatable[[#This Row],[себестоимость_]]</f>
        <v>52.708949999999987</v>
      </c>
      <c r="L465"/>
    </row>
    <row r="466" spans="2:12" x14ac:dyDescent="0.4">
      <c r="B466" s="5" t="s">
        <v>68</v>
      </c>
      <c r="C466" s="5" t="s">
        <v>56</v>
      </c>
      <c r="D466" s="5" t="s">
        <v>13</v>
      </c>
      <c r="E466" s="5" t="s">
        <v>7</v>
      </c>
      <c r="F466" s="6">
        <v>44044</v>
      </c>
      <c r="G466" s="6" t="str">
        <f>TEXT(datatable[[#This Row],[дата]],"ММ")</f>
        <v>08</v>
      </c>
      <c r="H466" s="8">
        <v>107.0484</v>
      </c>
      <c r="I466" s="8">
        <v>54.985999999999997</v>
      </c>
      <c r="J466" s="8">
        <f>datatable[[#This Row],[продажи_]]-datatable[[#This Row],[себестоимость_]]</f>
        <v>52.062400000000004</v>
      </c>
      <c r="L466"/>
    </row>
    <row r="467" spans="2:12" x14ac:dyDescent="0.4">
      <c r="B467" s="5" t="s">
        <v>68</v>
      </c>
      <c r="C467" s="5" t="s">
        <v>56</v>
      </c>
      <c r="D467" s="5" t="s">
        <v>13</v>
      </c>
      <c r="E467" s="5" t="s">
        <v>7</v>
      </c>
      <c r="F467" s="6">
        <v>44075</v>
      </c>
      <c r="G467" s="6" t="str">
        <f>TEXT(datatable[[#This Row],[дата]],"ММ")</f>
        <v>09</v>
      </c>
      <c r="H467" s="8">
        <v>118.139</v>
      </c>
      <c r="I467" s="8">
        <v>65.115000000000009</v>
      </c>
      <c r="J467" s="8">
        <f>datatable[[#This Row],[продажи_]]-datatable[[#This Row],[себестоимость_]]</f>
        <v>53.023999999999987</v>
      </c>
      <c r="L467"/>
    </row>
    <row r="468" spans="2:12" x14ac:dyDescent="0.4">
      <c r="B468" s="5" t="s">
        <v>68</v>
      </c>
      <c r="C468" s="5" t="s">
        <v>56</v>
      </c>
      <c r="D468" s="5" t="s">
        <v>13</v>
      </c>
      <c r="E468" s="5" t="s">
        <v>7</v>
      </c>
      <c r="F468" s="6">
        <v>44105</v>
      </c>
      <c r="G468" s="6" t="str">
        <f>TEXT(datatable[[#This Row],[дата]],"ММ")</f>
        <v>10</v>
      </c>
      <c r="H468" s="8">
        <v>126.93915000000001</v>
      </c>
      <c r="I468" s="8">
        <v>82.7684</v>
      </c>
      <c r="J468" s="8">
        <f>datatable[[#This Row],[продажи_]]-datatable[[#This Row],[себестоимость_]]</f>
        <v>44.170750000000012</v>
      </c>
      <c r="L468"/>
    </row>
    <row r="469" spans="2:12" x14ac:dyDescent="0.4">
      <c r="B469" s="5" t="s">
        <v>68</v>
      </c>
      <c r="C469" s="5" t="s">
        <v>56</v>
      </c>
      <c r="D469" s="5" t="s">
        <v>13</v>
      </c>
      <c r="E469" s="5" t="s">
        <v>7</v>
      </c>
      <c r="F469" s="6">
        <v>44136</v>
      </c>
      <c r="G469" s="6" t="str">
        <f>TEXT(datatable[[#This Row],[дата]],"ММ")</f>
        <v>11</v>
      </c>
      <c r="H469" s="8">
        <v>141.76679999999999</v>
      </c>
      <c r="I469" s="8">
        <v>98.251300000000001</v>
      </c>
      <c r="J469" s="8">
        <f>datatable[[#This Row],[продажи_]]-datatable[[#This Row],[себестоимость_]]</f>
        <v>43.515499999999989</v>
      </c>
      <c r="L469"/>
    </row>
    <row r="470" spans="2:12" x14ac:dyDescent="0.4">
      <c r="B470" s="5" t="s">
        <v>68</v>
      </c>
      <c r="C470" s="5" t="s">
        <v>56</v>
      </c>
      <c r="D470" s="5" t="s">
        <v>13</v>
      </c>
      <c r="E470" s="5" t="s">
        <v>7</v>
      </c>
      <c r="F470" s="6">
        <v>44166</v>
      </c>
      <c r="G470" s="6" t="str">
        <f>TEXT(datatable[[#This Row],[дата]],"ММ")</f>
        <v>12</v>
      </c>
      <c r="H470" s="8">
        <v>135.9804</v>
      </c>
      <c r="I470" s="8">
        <v>83.347200000000001</v>
      </c>
      <c r="J470" s="8">
        <f>datatable[[#This Row],[продажи_]]-datatable[[#This Row],[себестоимость_]]</f>
        <v>52.633200000000002</v>
      </c>
      <c r="L470"/>
    </row>
    <row r="471" spans="2:12" x14ac:dyDescent="0.4">
      <c r="B471" s="5" t="s">
        <v>68</v>
      </c>
      <c r="C471" s="5" t="s">
        <v>56</v>
      </c>
      <c r="D471" s="5" t="s">
        <v>13</v>
      </c>
      <c r="E471" s="5" t="s">
        <v>62</v>
      </c>
      <c r="F471" s="6">
        <v>43831</v>
      </c>
      <c r="G471" s="6" t="str">
        <f>TEXT(datatable[[#This Row],[дата]],"ММ")</f>
        <v>01</v>
      </c>
      <c r="H471" s="8">
        <v>284.88150000000002</v>
      </c>
      <c r="I471" s="8">
        <v>144.74655000000004</v>
      </c>
      <c r="J471" s="8">
        <f>datatable[[#This Row],[продажи_]]-datatable[[#This Row],[себестоимость_]]</f>
        <v>140.13494999999998</v>
      </c>
      <c r="L471"/>
    </row>
    <row r="472" spans="2:12" x14ac:dyDescent="0.4">
      <c r="B472" s="5" t="s">
        <v>68</v>
      </c>
      <c r="C472" s="5" t="s">
        <v>56</v>
      </c>
      <c r="D472" s="5" t="s">
        <v>13</v>
      </c>
      <c r="E472" s="5" t="s">
        <v>62</v>
      </c>
      <c r="F472" s="6">
        <v>43862</v>
      </c>
      <c r="G472" s="6" t="str">
        <f>TEXT(datatable[[#This Row],[дата]],"ММ")</f>
        <v>02</v>
      </c>
      <c r="H472" s="8">
        <v>337.995</v>
      </c>
      <c r="I472" s="8">
        <v>216.89850000000001</v>
      </c>
      <c r="J472" s="8">
        <f>datatable[[#This Row],[продажи_]]-datatable[[#This Row],[себестоимость_]]</f>
        <v>121.09649999999999</v>
      </c>
      <c r="L472"/>
    </row>
    <row r="473" spans="2:12" x14ac:dyDescent="0.4">
      <c r="B473" s="5" t="s">
        <v>68</v>
      </c>
      <c r="C473" s="5" t="s">
        <v>56</v>
      </c>
      <c r="D473" s="5" t="s">
        <v>13</v>
      </c>
      <c r="E473" s="5" t="s">
        <v>62</v>
      </c>
      <c r="F473" s="6">
        <v>43891</v>
      </c>
      <c r="G473" s="6" t="str">
        <f>TEXT(datatable[[#This Row],[дата]],"ММ")</f>
        <v>03</v>
      </c>
      <c r="H473" s="8">
        <v>424.90799999999996</v>
      </c>
      <c r="I473" s="8">
        <v>259.68800000000005</v>
      </c>
      <c r="J473" s="8">
        <f>datatable[[#This Row],[продажи_]]-datatable[[#This Row],[себестоимость_]]</f>
        <v>165.21999999999991</v>
      </c>
      <c r="L473"/>
    </row>
    <row r="474" spans="2:12" x14ac:dyDescent="0.4">
      <c r="B474" s="5" t="s">
        <v>68</v>
      </c>
      <c r="C474" s="5" t="s">
        <v>56</v>
      </c>
      <c r="D474" s="5" t="s">
        <v>13</v>
      </c>
      <c r="E474" s="5" t="s">
        <v>62</v>
      </c>
      <c r="F474" s="6">
        <v>43922</v>
      </c>
      <c r="G474" s="6" t="str">
        <f>TEXT(datatable[[#This Row],[дата]],"ММ")</f>
        <v>04</v>
      </c>
      <c r="H474" s="8">
        <v>506.45599999999996</v>
      </c>
      <c r="I474" s="8">
        <v>236.08</v>
      </c>
      <c r="J474" s="8">
        <f>datatable[[#This Row],[продажи_]]-datatable[[#This Row],[себестоимость_]]</f>
        <v>270.37599999999998</v>
      </c>
      <c r="L474"/>
    </row>
    <row r="475" spans="2:12" x14ac:dyDescent="0.4">
      <c r="B475" s="5" t="s">
        <v>68</v>
      </c>
      <c r="C475" s="5" t="s">
        <v>56</v>
      </c>
      <c r="D475" s="5" t="s">
        <v>13</v>
      </c>
      <c r="E475" s="5" t="s">
        <v>62</v>
      </c>
      <c r="F475" s="6">
        <v>43952</v>
      </c>
      <c r="G475" s="6" t="str">
        <f>TEXT(datatable[[#This Row],[дата]],"ММ")</f>
        <v>05</v>
      </c>
      <c r="H475" s="8">
        <v>380.11025000000006</v>
      </c>
      <c r="I475" s="8">
        <v>184.14239999999998</v>
      </c>
      <c r="J475" s="8">
        <f>datatable[[#This Row],[продажи_]]-datatable[[#This Row],[себестоимость_]]</f>
        <v>195.96785000000008</v>
      </c>
      <c r="L475"/>
    </row>
    <row r="476" spans="2:12" x14ac:dyDescent="0.4">
      <c r="B476" s="5" t="s">
        <v>68</v>
      </c>
      <c r="C476" s="5" t="s">
        <v>56</v>
      </c>
      <c r="D476" s="5" t="s">
        <v>13</v>
      </c>
      <c r="E476" s="5" t="s">
        <v>62</v>
      </c>
      <c r="F476" s="6">
        <v>43983</v>
      </c>
      <c r="G476" s="6" t="str">
        <f>TEXT(datatable[[#This Row],[дата]],"ММ")</f>
        <v>06</v>
      </c>
      <c r="H476" s="8">
        <v>246.79000000000002</v>
      </c>
      <c r="I476" s="8">
        <v>157.87850000000003</v>
      </c>
      <c r="J476" s="8">
        <f>datatable[[#This Row],[продажи_]]-datatable[[#This Row],[себестоимость_]]</f>
        <v>88.91149999999999</v>
      </c>
      <c r="L476"/>
    </row>
    <row r="477" spans="2:12" x14ac:dyDescent="0.4">
      <c r="B477" s="5" t="s">
        <v>68</v>
      </c>
      <c r="C477" s="5" t="s">
        <v>56</v>
      </c>
      <c r="D477" s="5" t="s">
        <v>13</v>
      </c>
      <c r="E477" s="5" t="s">
        <v>62</v>
      </c>
      <c r="F477" s="6">
        <v>44013</v>
      </c>
      <c r="G477" s="6" t="str">
        <f>TEXT(datatable[[#This Row],[дата]],"ММ")</f>
        <v>07</v>
      </c>
      <c r="H477" s="8">
        <v>234.18225000000001</v>
      </c>
      <c r="I477" s="8">
        <v>156.69810000000001</v>
      </c>
      <c r="J477" s="8">
        <f>datatable[[#This Row],[продажи_]]-datatable[[#This Row],[себестоимость_]]</f>
        <v>77.48415</v>
      </c>
      <c r="L477"/>
    </row>
    <row r="478" spans="2:12" x14ac:dyDescent="0.4">
      <c r="B478" s="5" t="s">
        <v>68</v>
      </c>
      <c r="C478" s="5" t="s">
        <v>56</v>
      </c>
      <c r="D478" s="5" t="s">
        <v>13</v>
      </c>
      <c r="E478" s="5" t="s">
        <v>62</v>
      </c>
      <c r="F478" s="6">
        <v>44044</v>
      </c>
      <c r="G478" s="6" t="str">
        <f>TEXT(datatable[[#This Row],[дата]],"ММ")</f>
        <v>08</v>
      </c>
      <c r="H478" s="8">
        <v>248.93599999999998</v>
      </c>
      <c r="I478" s="8">
        <v>125.12240000000001</v>
      </c>
      <c r="J478" s="8">
        <f>datatable[[#This Row],[продажи_]]-datatable[[#This Row],[себестоимость_]]</f>
        <v>123.81359999999997</v>
      </c>
      <c r="L478"/>
    </row>
    <row r="479" spans="2:12" x14ac:dyDescent="0.4">
      <c r="B479" s="5" t="s">
        <v>68</v>
      </c>
      <c r="C479" s="5" t="s">
        <v>56</v>
      </c>
      <c r="D479" s="5" t="s">
        <v>13</v>
      </c>
      <c r="E479" s="5" t="s">
        <v>62</v>
      </c>
      <c r="F479" s="6">
        <v>44075</v>
      </c>
      <c r="G479" s="6" t="str">
        <f>TEXT(datatable[[#This Row],[дата]],"ММ")</f>
        <v>09</v>
      </c>
      <c r="H479" s="8">
        <v>319.21749999999997</v>
      </c>
      <c r="I479" s="8">
        <v>156.40300000000002</v>
      </c>
      <c r="J479" s="8">
        <f>datatable[[#This Row],[продажи_]]-datatable[[#This Row],[себестоимость_]]</f>
        <v>162.81449999999995</v>
      </c>
      <c r="L479"/>
    </row>
    <row r="480" spans="2:12" x14ac:dyDescent="0.4">
      <c r="B480" s="5" t="s">
        <v>68</v>
      </c>
      <c r="C480" s="5" t="s">
        <v>56</v>
      </c>
      <c r="D480" s="5" t="s">
        <v>13</v>
      </c>
      <c r="E480" s="5" t="s">
        <v>62</v>
      </c>
      <c r="F480" s="6">
        <v>44105</v>
      </c>
      <c r="G480" s="6" t="str">
        <f>TEXT(datatable[[#This Row],[дата]],"ММ")</f>
        <v>10</v>
      </c>
      <c r="H480" s="8">
        <v>303.39075000000003</v>
      </c>
      <c r="I480" s="8">
        <v>207.1602</v>
      </c>
      <c r="J480" s="8">
        <f>datatable[[#This Row],[продажи_]]-datatable[[#This Row],[себестоимость_]]</f>
        <v>96.230550000000022</v>
      </c>
      <c r="L480"/>
    </row>
    <row r="481" spans="2:12" x14ac:dyDescent="0.4">
      <c r="B481" s="5" t="s">
        <v>68</v>
      </c>
      <c r="C481" s="5" t="s">
        <v>56</v>
      </c>
      <c r="D481" s="5" t="s">
        <v>13</v>
      </c>
      <c r="E481" s="5" t="s">
        <v>62</v>
      </c>
      <c r="F481" s="6">
        <v>44136</v>
      </c>
      <c r="G481" s="6" t="str">
        <f>TEXT(datatable[[#This Row],[дата]],"ММ")</f>
        <v>11</v>
      </c>
      <c r="H481" s="8">
        <v>375.55</v>
      </c>
      <c r="I481" s="8">
        <v>229.29270000000002</v>
      </c>
      <c r="J481" s="8">
        <f>datatable[[#This Row],[продажи_]]-datatable[[#This Row],[себестоимость_]]</f>
        <v>146.25729999999999</v>
      </c>
      <c r="L481"/>
    </row>
    <row r="482" spans="2:12" x14ac:dyDescent="0.4">
      <c r="B482" s="5" t="s">
        <v>68</v>
      </c>
      <c r="C482" s="5" t="s">
        <v>56</v>
      </c>
      <c r="D482" s="5" t="s">
        <v>13</v>
      </c>
      <c r="E482" s="5" t="s">
        <v>62</v>
      </c>
      <c r="F482" s="6">
        <v>44166</v>
      </c>
      <c r="G482" s="6" t="str">
        <f>TEXT(datatable[[#This Row],[дата]],"ММ")</f>
        <v>12</v>
      </c>
      <c r="H482" s="8">
        <v>363.74700000000001</v>
      </c>
      <c r="I482" s="8">
        <v>161.12460000000002</v>
      </c>
      <c r="J482" s="8">
        <f>datatable[[#This Row],[продажи_]]-datatable[[#This Row],[себестоимость_]]</f>
        <v>202.6224</v>
      </c>
      <c r="L482"/>
    </row>
    <row r="483" spans="2:12" x14ac:dyDescent="0.4">
      <c r="B483" s="5" t="s">
        <v>68</v>
      </c>
      <c r="C483" s="5" t="s">
        <v>56</v>
      </c>
      <c r="D483" s="5" t="s">
        <v>13</v>
      </c>
      <c r="E483" s="5" t="s">
        <v>7</v>
      </c>
      <c r="F483" s="6">
        <v>43831</v>
      </c>
      <c r="G483" s="6" t="str">
        <f>TEXT(datatable[[#This Row],[дата]],"ММ")</f>
        <v>01</v>
      </c>
      <c r="H483" s="8">
        <v>221.8869</v>
      </c>
      <c r="I483" s="8">
        <v>150.68970000000002</v>
      </c>
      <c r="J483" s="8">
        <f>datatable[[#This Row],[продажи_]]-datatable[[#This Row],[себестоимость_]]</f>
        <v>71.197199999999981</v>
      </c>
      <c r="L483"/>
    </row>
    <row r="484" spans="2:12" x14ac:dyDescent="0.4">
      <c r="B484" s="5" t="s">
        <v>68</v>
      </c>
      <c r="C484" s="5" t="s">
        <v>56</v>
      </c>
      <c r="D484" s="5" t="s">
        <v>13</v>
      </c>
      <c r="E484" s="5" t="s">
        <v>7</v>
      </c>
      <c r="F484" s="6">
        <v>43862</v>
      </c>
      <c r="G484" s="6" t="str">
        <f>TEXT(datatable[[#This Row],[дата]],"ММ")</f>
        <v>02</v>
      </c>
      <c r="H484" s="8">
        <v>273.392</v>
      </c>
      <c r="I484" s="8">
        <v>263.10900000000004</v>
      </c>
      <c r="J484" s="8">
        <f>datatable[[#This Row],[продажи_]]-datatable[[#This Row],[себестоимость_]]</f>
        <v>10.282999999999959</v>
      </c>
      <c r="L484"/>
    </row>
    <row r="485" spans="2:12" x14ac:dyDescent="0.4">
      <c r="B485" s="5" t="s">
        <v>68</v>
      </c>
      <c r="C485" s="5" t="s">
        <v>56</v>
      </c>
      <c r="D485" s="5" t="s">
        <v>13</v>
      </c>
      <c r="E485" s="5" t="s">
        <v>7</v>
      </c>
      <c r="F485" s="6">
        <v>43891</v>
      </c>
      <c r="G485" s="6" t="str">
        <f>TEXT(datatable[[#This Row],[дата]],"ММ")</f>
        <v>03</v>
      </c>
      <c r="H485" s="8">
        <v>390.56</v>
      </c>
      <c r="I485" s="8">
        <v>328.03199999999998</v>
      </c>
      <c r="J485" s="8">
        <f>datatable[[#This Row],[продажи_]]-datatable[[#This Row],[себестоимость_]]</f>
        <v>62.52800000000002</v>
      </c>
      <c r="L485"/>
    </row>
    <row r="486" spans="2:12" x14ac:dyDescent="0.4">
      <c r="B486" s="5" t="s">
        <v>68</v>
      </c>
      <c r="C486" s="5" t="s">
        <v>56</v>
      </c>
      <c r="D486" s="5" t="s">
        <v>13</v>
      </c>
      <c r="E486" s="5" t="s">
        <v>7</v>
      </c>
      <c r="F486" s="6">
        <v>43922</v>
      </c>
      <c r="G486" s="6" t="str">
        <f>TEXT(datatable[[#This Row],[дата]],"ММ")</f>
        <v>04</v>
      </c>
      <c r="H486" s="8">
        <v>433.52160000000003</v>
      </c>
      <c r="I486" s="8">
        <v>237.82320000000001</v>
      </c>
      <c r="J486" s="8">
        <f>datatable[[#This Row],[продажи_]]-datatable[[#This Row],[себестоимость_]]</f>
        <v>195.69840000000002</v>
      </c>
      <c r="L486"/>
    </row>
    <row r="487" spans="2:12" x14ac:dyDescent="0.4">
      <c r="B487" s="5" t="s">
        <v>68</v>
      </c>
      <c r="C487" s="5" t="s">
        <v>56</v>
      </c>
      <c r="D487" s="5" t="s">
        <v>13</v>
      </c>
      <c r="E487" s="5" t="s">
        <v>7</v>
      </c>
      <c r="F487" s="6">
        <v>43952</v>
      </c>
      <c r="G487" s="6" t="str">
        <f>TEXT(datatable[[#This Row],[дата]],"ММ")</f>
        <v>05</v>
      </c>
      <c r="H487" s="8">
        <v>263.38389999999998</v>
      </c>
      <c r="I487" s="8">
        <v>182.12610000000001</v>
      </c>
      <c r="J487" s="8">
        <f>datatable[[#This Row],[продажи_]]-datatable[[#This Row],[себестоимость_]]</f>
        <v>81.257799999999975</v>
      </c>
      <c r="L487"/>
    </row>
    <row r="488" spans="2:12" x14ac:dyDescent="0.4">
      <c r="B488" s="5" t="s">
        <v>68</v>
      </c>
      <c r="C488" s="5" t="s">
        <v>56</v>
      </c>
      <c r="D488" s="5" t="s">
        <v>13</v>
      </c>
      <c r="E488" s="5" t="s">
        <v>7</v>
      </c>
      <c r="F488" s="6">
        <v>43983</v>
      </c>
      <c r="G488" s="6" t="str">
        <f>TEXT(datatable[[#This Row],[дата]],"ММ")</f>
        <v>06</v>
      </c>
      <c r="H488" s="8">
        <v>200.16199999999998</v>
      </c>
      <c r="I488" s="8">
        <v>157.18199999999999</v>
      </c>
      <c r="J488" s="8">
        <f>datatable[[#This Row],[продажи_]]-datatable[[#This Row],[себестоимость_]]</f>
        <v>42.97999999999999</v>
      </c>
      <c r="L488"/>
    </row>
    <row r="489" spans="2:12" x14ac:dyDescent="0.4">
      <c r="B489" s="5" t="s">
        <v>68</v>
      </c>
      <c r="C489" s="5" t="s">
        <v>56</v>
      </c>
      <c r="D489" s="5" t="s">
        <v>13</v>
      </c>
      <c r="E489" s="5" t="s">
        <v>7</v>
      </c>
      <c r="F489" s="6">
        <v>44013</v>
      </c>
      <c r="G489" s="6" t="str">
        <f>TEXT(datatable[[#This Row],[дата]],"ММ")</f>
        <v>07</v>
      </c>
      <c r="H489" s="8">
        <v>226.2807</v>
      </c>
      <c r="I489" s="8">
        <v>143.00145000000003</v>
      </c>
      <c r="J489" s="8">
        <f>datatable[[#This Row],[продажи_]]-datatable[[#This Row],[себестоимость_]]</f>
        <v>83.279249999999962</v>
      </c>
      <c r="L489"/>
    </row>
    <row r="490" spans="2:12" x14ac:dyDescent="0.4">
      <c r="B490" s="5" t="s">
        <v>68</v>
      </c>
      <c r="C490" s="5" t="s">
        <v>56</v>
      </c>
      <c r="D490" s="5" t="s">
        <v>13</v>
      </c>
      <c r="E490" s="5" t="s">
        <v>7</v>
      </c>
      <c r="F490" s="6">
        <v>44044</v>
      </c>
      <c r="G490" s="6" t="str">
        <f>TEXT(datatable[[#This Row],[дата]],"ММ")</f>
        <v>08</v>
      </c>
      <c r="H490" s="8">
        <v>177.70480000000001</v>
      </c>
      <c r="I490" s="8">
        <v>131.21280000000002</v>
      </c>
      <c r="J490" s="8">
        <f>datatable[[#This Row],[продажи_]]-datatable[[#This Row],[себестоимость_]]</f>
        <v>46.49199999999999</v>
      </c>
      <c r="L490"/>
    </row>
    <row r="491" spans="2:12" x14ac:dyDescent="0.4">
      <c r="B491" s="5" t="s">
        <v>68</v>
      </c>
      <c r="C491" s="5" t="s">
        <v>56</v>
      </c>
      <c r="D491" s="5" t="s">
        <v>13</v>
      </c>
      <c r="E491" s="5" t="s">
        <v>7</v>
      </c>
      <c r="F491" s="6">
        <v>44075</v>
      </c>
      <c r="G491" s="6" t="str">
        <f>TEXT(datatable[[#This Row],[дата]],"ММ")</f>
        <v>09</v>
      </c>
      <c r="H491" s="8">
        <v>195.28</v>
      </c>
      <c r="I491" s="8">
        <v>140.09699999999998</v>
      </c>
      <c r="J491" s="8">
        <f>datatable[[#This Row],[продажи_]]-datatable[[#This Row],[себестоимость_]]</f>
        <v>55.183000000000021</v>
      </c>
      <c r="L491"/>
    </row>
    <row r="492" spans="2:12" x14ac:dyDescent="0.4">
      <c r="B492" s="5" t="s">
        <v>68</v>
      </c>
      <c r="C492" s="5" t="s">
        <v>56</v>
      </c>
      <c r="D492" s="5" t="s">
        <v>13</v>
      </c>
      <c r="E492" s="5" t="s">
        <v>7</v>
      </c>
      <c r="F492" s="6">
        <v>44105</v>
      </c>
      <c r="G492" s="6" t="str">
        <f>TEXT(datatable[[#This Row],[дата]],"ММ")</f>
        <v>10</v>
      </c>
      <c r="H492" s="8">
        <v>330.02319999999997</v>
      </c>
      <c r="I492" s="8">
        <v>250.97864999999999</v>
      </c>
      <c r="J492" s="8">
        <f>datatable[[#This Row],[продажи_]]-datatable[[#This Row],[себестоимость_]]</f>
        <v>79.044549999999987</v>
      </c>
      <c r="L492"/>
    </row>
    <row r="493" spans="2:12" x14ac:dyDescent="0.4">
      <c r="B493" s="5" t="s">
        <v>68</v>
      </c>
      <c r="C493" s="5" t="s">
        <v>56</v>
      </c>
      <c r="D493" s="5" t="s">
        <v>13</v>
      </c>
      <c r="E493" s="5" t="s">
        <v>7</v>
      </c>
      <c r="F493" s="6">
        <v>44136</v>
      </c>
      <c r="G493" s="6" t="str">
        <f>TEXT(datatable[[#This Row],[дата]],"ММ")</f>
        <v>11</v>
      </c>
      <c r="H493" s="8">
        <v>389.58359999999999</v>
      </c>
      <c r="I493" s="8">
        <v>248.7576</v>
      </c>
      <c r="J493" s="8">
        <f>datatable[[#This Row],[продажи_]]-datatable[[#This Row],[себестоимость_]]</f>
        <v>140.82599999999999</v>
      </c>
      <c r="L493"/>
    </row>
    <row r="494" spans="2:12" x14ac:dyDescent="0.4">
      <c r="B494" s="5" t="s">
        <v>68</v>
      </c>
      <c r="C494" s="5" t="s">
        <v>56</v>
      </c>
      <c r="D494" s="5" t="s">
        <v>13</v>
      </c>
      <c r="E494" s="5" t="s">
        <v>7</v>
      </c>
      <c r="F494" s="6">
        <v>44166</v>
      </c>
      <c r="G494" s="6" t="str">
        <f>TEXT(datatable[[#This Row],[дата]],"ММ")</f>
        <v>12</v>
      </c>
      <c r="H494" s="8">
        <v>289.99080000000004</v>
      </c>
      <c r="I494" s="8">
        <v>243.97380000000001</v>
      </c>
      <c r="J494" s="8">
        <f>datatable[[#This Row],[продажи_]]-datatable[[#This Row],[себестоимость_]]</f>
        <v>46.017000000000024</v>
      </c>
      <c r="L494"/>
    </row>
    <row r="495" spans="2:12" x14ac:dyDescent="0.4">
      <c r="B495" s="5" t="s">
        <v>68</v>
      </c>
      <c r="C495" s="5" t="s">
        <v>56</v>
      </c>
      <c r="D495" s="5" t="s">
        <v>13</v>
      </c>
      <c r="E495" s="5" t="s">
        <v>7</v>
      </c>
      <c r="F495" s="6">
        <v>43831</v>
      </c>
      <c r="G495" s="6" t="str">
        <f>TEXT(datatable[[#This Row],[дата]],"ММ")</f>
        <v>01</v>
      </c>
      <c r="H495" s="8">
        <v>102.03569999999999</v>
      </c>
      <c r="I495" s="8">
        <v>57.021300000000004</v>
      </c>
      <c r="J495" s="8">
        <f>datatable[[#This Row],[продажи_]]-datatable[[#This Row],[себестоимость_]]</f>
        <v>45.014399999999988</v>
      </c>
      <c r="L495"/>
    </row>
    <row r="496" spans="2:12" x14ac:dyDescent="0.4">
      <c r="B496" s="5" t="s">
        <v>68</v>
      </c>
      <c r="C496" s="5" t="s">
        <v>56</v>
      </c>
      <c r="D496" s="5" t="s">
        <v>13</v>
      </c>
      <c r="E496" s="5" t="s">
        <v>7</v>
      </c>
      <c r="F496" s="6">
        <v>43862</v>
      </c>
      <c r="G496" s="6" t="str">
        <f>TEXT(datatable[[#This Row],[дата]],"ММ")</f>
        <v>02</v>
      </c>
      <c r="H496" s="8">
        <v>129.48390000000001</v>
      </c>
      <c r="I496" s="8">
        <v>72.408000000000001</v>
      </c>
      <c r="J496" s="8">
        <f>datatable[[#This Row],[продажи_]]-datatable[[#This Row],[себестоимость_]]</f>
        <v>57.075900000000004</v>
      </c>
      <c r="L496"/>
    </row>
    <row r="497" spans="2:12" x14ac:dyDescent="0.4">
      <c r="B497" s="5" t="s">
        <v>68</v>
      </c>
      <c r="C497" s="5" t="s">
        <v>56</v>
      </c>
      <c r="D497" s="5" t="s">
        <v>13</v>
      </c>
      <c r="E497" s="5" t="s">
        <v>7</v>
      </c>
      <c r="F497" s="6">
        <v>43891</v>
      </c>
      <c r="G497" s="6" t="str">
        <f>TEXT(datatable[[#This Row],[дата]],"ММ")</f>
        <v>03</v>
      </c>
      <c r="H497" s="8">
        <v>140.0256</v>
      </c>
      <c r="I497" s="8">
        <v>93.096000000000004</v>
      </c>
      <c r="J497" s="8">
        <f>datatable[[#This Row],[продажи_]]-datatable[[#This Row],[себестоимость_]]</f>
        <v>46.929599999999994</v>
      </c>
      <c r="L497"/>
    </row>
    <row r="498" spans="2:12" x14ac:dyDescent="0.4">
      <c r="B498" s="5" t="s">
        <v>68</v>
      </c>
      <c r="C498" s="5" t="s">
        <v>56</v>
      </c>
      <c r="D498" s="5" t="s">
        <v>13</v>
      </c>
      <c r="E498" s="5" t="s">
        <v>7</v>
      </c>
      <c r="F498" s="6">
        <v>43922</v>
      </c>
      <c r="G498" s="6" t="str">
        <f>TEXT(datatable[[#This Row],[дата]],"ММ")</f>
        <v>04</v>
      </c>
      <c r="H498" s="8">
        <v>143.208</v>
      </c>
      <c r="I498" s="8">
        <v>100.3368</v>
      </c>
      <c r="J498" s="8">
        <f>datatable[[#This Row],[продажи_]]-datatable[[#This Row],[себестоимость_]]</f>
        <v>42.871200000000002</v>
      </c>
      <c r="L498"/>
    </row>
    <row r="499" spans="2:12" x14ac:dyDescent="0.4">
      <c r="B499" s="5" t="s">
        <v>68</v>
      </c>
      <c r="C499" s="5" t="s">
        <v>56</v>
      </c>
      <c r="D499" s="5" t="s">
        <v>13</v>
      </c>
      <c r="E499" s="5" t="s">
        <v>7</v>
      </c>
      <c r="F499" s="6">
        <v>43952</v>
      </c>
      <c r="G499" s="6" t="str">
        <f>TEXT(datatable[[#This Row],[дата]],"ММ")</f>
        <v>05</v>
      </c>
      <c r="H499" s="8">
        <v>127.99215</v>
      </c>
      <c r="I499" s="8">
        <v>70.597799999999992</v>
      </c>
      <c r="J499" s="8">
        <f>datatable[[#This Row],[продажи_]]-datatable[[#This Row],[себестоимость_]]</f>
        <v>57.394350000000003</v>
      </c>
      <c r="L499"/>
    </row>
    <row r="500" spans="2:12" x14ac:dyDescent="0.4">
      <c r="B500" s="5" t="s">
        <v>68</v>
      </c>
      <c r="C500" s="5" t="s">
        <v>56</v>
      </c>
      <c r="D500" s="5" t="s">
        <v>13</v>
      </c>
      <c r="E500" s="5" t="s">
        <v>7</v>
      </c>
      <c r="F500" s="6">
        <v>43983</v>
      </c>
      <c r="G500" s="6" t="str">
        <f>TEXT(datatable[[#This Row],[дата]],"ММ")</f>
        <v>06</v>
      </c>
      <c r="H500" s="8">
        <v>105.417</v>
      </c>
      <c r="I500" s="8">
        <v>64.650000000000006</v>
      </c>
      <c r="J500" s="8">
        <f>datatable[[#This Row],[продажи_]]-datatable[[#This Row],[себестоимость_]]</f>
        <v>40.766999999999996</v>
      </c>
      <c r="L500"/>
    </row>
    <row r="501" spans="2:12" x14ac:dyDescent="0.4">
      <c r="B501" s="5" t="s">
        <v>68</v>
      </c>
      <c r="C501" s="5" t="s">
        <v>56</v>
      </c>
      <c r="D501" s="5" t="s">
        <v>13</v>
      </c>
      <c r="E501" s="5" t="s">
        <v>7</v>
      </c>
      <c r="F501" s="6">
        <v>44013</v>
      </c>
      <c r="G501" s="6" t="str">
        <f>TEXT(datatable[[#This Row],[дата]],"ММ")</f>
        <v>07</v>
      </c>
      <c r="H501" s="8">
        <v>89.504999999999995</v>
      </c>
      <c r="I501" s="8">
        <v>60.512400000000007</v>
      </c>
      <c r="J501" s="8">
        <f>datatable[[#This Row],[продажи_]]-datatable[[#This Row],[себестоимость_]]</f>
        <v>28.992599999999989</v>
      </c>
      <c r="L501"/>
    </row>
    <row r="502" spans="2:12" x14ac:dyDescent="0.4">
      <c r="B502" s="5" t="s">
        <v>68</v>
      </c>
      <c r="C502" s="5" t="s">
        <v>56</v>
      </c>
      <c r="D502" s="5" t="s">
        <v>13</v>
      </c>
      <c r="E502" s="5" t="s">
        <v>7</v>
      </c>
      <c r="F502" s="6">
        <v>44044</v>
      </c>
      <c r="G502" s="6" t="str">
        <f>TEXT(datatable[[#This Row],[дата]],"ММ")</f>
        <v>08</v>
      </c>
      <c r="H502" s="8">
        <v>87.516000000000005</v>
      </c>
      <c r="I502" s="8">
        <v>49.133999999999993</v>
      </c>
      <c r="J502" s="8">
        <f>datatable[[#This Row],[продажи_]]-datatable[[#This Row],[себестоимость_]]</f>
        <v>38.382000000000012</v>
      </c>
      <c r="L502"/>
    </row>
    <row r="503" spans="2:12" x14ac:dyDescent="0.4">
      <c r="B503" s="5" t="s">
        <v>68</v>
      </c>
      <c r="C503" s="5" t="s">
        <v>56</v>
      </c>
      <c r="D503" s="5" t="s">
        <v>13</v>
      </c>
      <c r="E503" s="5" t="s">
        <v>7</v>
      </c>
      <c r="F503" s="6">
        <v>44075</v>
      </c>
      <c r="G503" s="6" t="str">
        <f>TEXT(datatable[[#This Row],[дата]],"ММ")</f>
        <v>09</v>
      </c>
      <c r="H503" s="8">
        <v>110.38950000000001</v>
      </c>
      <c r="I503" s="8">
        <v>54.952500000000001</v>
      </c>
      <c r="J503" s="8">
        <f>datatable[[#This Row],[продажи_]]-datatable[[#This Row],[себестоимость_]]</f>
        <v>55.437000000000012</v>
      </c>
      <c r="L503"/>
    </row>
    <row r="504" spans="2:12" x14ac:dyDescent="0.4">
      <c r="B504" s="5" t="s">
        <v>68</v>
      </c>
      <c r="C504" s="5" t="s">
        <v>56</v>
      </c>
      <c r="D504" s="5" t="s">
        <v>13</v>
      </c>
      <c r="E504" s="5" t="s">
        <v>7</v>
      </c>
      <c r="F504" s="6">
        <v>44105</v>
      </c>
      <c r="G504" s="6" t="str">
        <f>TEXT(datatable[[#This Row],[дата]],"ММ")</f>
        <v>10</v>
      </c>
      <c r="H504" s="8">
        <v>139.62780000000001</v>
      </c>
      <c r="I504" s="8">
        <v>84.045000000000002</v>
      </c>
      <c r="J504" s="8">
        <f>datatable[[#This Row],[продажи_]]-datatable[[#This Row],[себестоимость_]]</f>
        <v>55.582800000000006</v>
      </c>
      <c r="L504"/>
    </row>
    <row r="505" spans="2:12" x14ac:dyDescent="0.4">
      <c r="B505" s="5" t="s">
        <v>68</v>
      </c>
      <c r="C505" s="5" t="s">
        <v>56</v>
      </c>
      <c r="D505" s="5" t="s">
        <v>13</v>
      </c>
      <c r="E505" s="5" t="s">
        <v>7</v>
      </c>
      <c r="F505" s="6">
        <v>44136</v>
      </c>
      <c r="G505" s="6" t="str">
        <f>TEXT(datatable[[#This Row],[дата]],"ММ")</f>
        <v>11</v>
      </c>
      <c r="H505" s="8">
        <v>139.22999999999999</v>
      </c>
      <c r="I505" s="8">
        <v>82.364100000000008</v>
      </c>
      <c r="J505" s="8">
        <f>datatable[[#This Row],[продажи_]]-datatable[[#This Row],[себестоимость_]]</f>
        <v>56.865899999999982</v>
      </c>
      <c r="L505"/>
    </row>
    <row r="506" spans="2:12" x14ac:dyDescent="0.4">
      <c r="B506" s="5" t="s">
        <v>68</v>
      </c>
      <c r="C506" s="5" t="s">
        <v>56</v>
      </c>
      <c r="D506" s="5" t="s">
        <v>13</v>
      </c>
      <c r="E506" s="5" t="s">
        <v>7</v>
      </c>
      <c r="F506" s="6">
        <v>44166</v>
      </c>
      <c r="G506" s="6" t="str">
        <f>TEXT(datatable[[#This Row],[дата]],"ММ")</f>
        <v>12</v>
      </c>
      <c r="H506" s="8">
        <v>130.0806</v>
      </c>
      <c r="I506" s="8">
        <v>68.270399999999995</v>
      </c>
      <c r="J506" s="8">
        <f>datatable[[#This Row],[продажи_]]-datatable[[#This Row],[себестоимость_]]</f>
        <v>61.810200000000009</v>
      </c>
      <c r="L506"/>
    </row>
    <row r="507" spans="2:12" x14ac:dyDescent="0.4">
      <c r="B507" s="5" t="s">
        <v>68</v>
      </c>
      <c r="C507" s="5" t="s">
        <v>56</v>
      </c>
      <c r="D507" s="5" t="s">
        <v>13</v>
      </c>
      <c r="E507" s="5" t="s">
        <v>7</v>
      </c>
      <c r="F507" s="6">
        <v>43831</v>
      </c>
      <c r="G507" s="6" t="str">
        <f>TEXT(datatable[[#This Row],[дата]],"ММ")</f>
        <v>01</v>
      </c>
      <c r="H507" s="8">
        <v>16.761150000000001</v>
      </c>
      <c r="I507" s="8">
        <v>3.7647000000000004</v>
      </c>
      <c r="J507" s="8">
        <f>datatable[[#This Row],[продажи_]]-datatable[[#This Row],[себестоимость_]]</f>
        <v>12.996449999999999</v>
      </c>
      <c r="L507"/>
    </row>
    <row r="508" spans="2:12" x14ac:dyDescent="0.4">
      <c r="B508" s="5" t="s">
        <v>68</v>
      </c>
      <c r="C508" s="5" t="s">
        <v>56</v>
      </c>
      <c r="D508" s="5" t="s">
        <v>13</v>
      </c>
      <c r="E508" s="5" t="s">
        <v>7</v>
      </c>
      <c r="F508" s="6">
        <v>43862</v>
      </c>
      <c r="G508" s="6" t="str">
        <f>TEXT(datatable[[#This Row],[дата]],"ММ")</f>
        <v>02</v>
      </c>
      <c r="H508" s="8">
        <v>22.7864</v>
      </c>
      <c r="I508" s="8">
        <v>7.369600000000001</v>
      </c>
      <c r="J508" s="8">
        <f>datatable[[#This Row],[продажи_]]-datatable[[#This Row],[себестоимость_]]</f>
        <v>15.416799999999999</v>
      </c>
      <c r="L508"/>
    </row>
    <row r="509" spans="2:12" x14ac:dyDescent="0.4">
      <c r="B509" s="5" t="s">
        <v>68</v>
      </c>
      <c r="C509" s="5" t="s">
        <v>56</v>
      </c>
      <c r="D509" s="5" t="s">
        <v>13</v>
      </c>
      <c r="E509" s="5" t="s">
        <v>7</v>
      </c>
      <c r="F509" s="6">
        <v>43891</v>
      </c>
      <c r="G509" s="6" t="str">
        <f>TEXT(datatable[[#This Row],[дата]],"ММ")</f>
        <v>03</v>
      </c>
      <c r="H509" s="8">
        <v>23.036799999999999</v>
      </c>
      <c r="I509" s="8">
        <v>6.3167999999999997</v>
      </c>
      <c r="J509" s="8">
        <f>datatable[[#This Row],[продажи_]]-datatable[[#This Row],[себестоимость_]]</f>
        <v>16.72</v>
      </c>
      <c r="L509"/>
    </row>
    <row r="510" spans="2:12" x14ac:dyDescent="0.4">
      <c r="B510" s="5" t="s">
        <v>68</v>
      </c>
      <c r="C510" s="5" t="s">
        <v>56</v>
      </c>
      <c r="D510" s="5" t="s">
        <v>13</v>
      </c>
      <c r="E510" s="5" t="s">
        <v>7</v>
      </c>
      <c r="F510" s="6">
        <v>43922</v>
      </c>
      <c r="G510" s="6" t="str">
        <f>TEXT(datatable[[#This Row],[дата]],"ММ")</f>
        <v>04</v>
      </c>
      <c r="H510" s="8">
        <v>20.532799999999998</v>
      </c>
      <c r="I510" s="8">
        <v>8.6479999999999997</v>
      </c>
      <c r="J510" s="8">
        <f>datatable[[#This Row],[продажи_]]-datatable[[#This Row],[себестоимость_]]</f>
        <v>11.884799999999998</v>
      </c>
      <c r="L510"/>
    </row>
    <row r="511" spans="2:12" x14ac:dyDescent="0.4">
      <c r="B511" s="5" t="s">
        <v>68</v>
      </c>
      <c r="C511" s="5" t="s">
        <v>56</v>
      </c>
      <c r="D511" s="5" t="s">
        <v>13</v>
      </c>
      <c r="E511" s="5" t="s">
        <v>7</v>
      </c>
      <c r="F511" s="6">
        <v>43952</v>
      </c>
      <c r="G511" s="6" t="str">
        <f>TEXT(datatable[[#This Row],[дата]],"ММ")</f>
        <v>05</v>
      </c>
      <c r="H511" s="8">
        <v>21.76915</v>
      </c>
      <c r="I511" s="8">
        <v>5.5601000000000003</v>
      </c>
      <c r="J511" s="8">
        <f>datatable[[#This Row],[продажи_]]-datatable[[#This Row],[себестоимость_]]</f>
        <v>16.209049999999998</v>
      </c>
      <c r="L511"/>
    </row>
    <row r="512" spans="2:12" x14ac:dyDescent="0.4">
      <c r="B512" s="5" t="s">
        <v>68</v>
      </c>
      <c r="C512" s="5" t="s">
        <v>56</v>
      </c>
      <c r="D512" s="5" t="s">
        <v>13</v>
      </c>
      <c r="E512" s="5" t="s">
        <v>7</v>
      </c>
      <c r="F512" s="6">
        <v>43983</v>
      </c>
      <c r="G512" s="6" t="str">
        <f>TEXT(datatable[[#This Row],[дата]],"ММ")</f>
        <v>06</v>
      </c>
      <c r="H512" s="8">
        <v>15.8065</v>
      </c>
      <c r="I512" s="8">
        <v>5.4049999999999994</v>
      </c>
      <c r="J512" s="8">
        <f>datatable[[#This Row],[продажи_]]-datatable[[#This Row],[себестоимость_]]</f>
        <v>10.4015</v>
      </c>
      <c r="L512"/>
    </row>
    <row r="513" spans="2:12" x14ac:dyDescent="0.4">
      <c r="B513" s="5" t="s">
        <v>68</v>
      </c>
      <c r="C513" s="5" t="s">
        <v>56</v>
      </c>
      <c r="D513" s="5" t="s">
        <v>13</v>
      </c>
      <c r="E513" s="5" t="s">
        <v>7</v>
      </c>
      <c r="F513" s="6">
        <v>44013</v>
      </c>
      <c r="G513" s="6" t="str">
        <f>TEXT(datatable[[#This Row],[дата]],"ММ")</f>
        <v>07</v>
      </c>
      <c r="H513" s="8">
        <v>13.521600000000001</v>
      </c>
      <c r="I513" s="8">
        <v>4.8222000000000005</v>
      </c>
      <c r="J513" s="8">
        <f>datatable[[#This Row],[продажи_]]-datatable[[#This Row],[себестоимость_]]</f>
        <v>8.6994000000000007</v>
      </c>
      <c r="L513"/>
    </row>
    <row r="514" spans="2:12" x14ac:dyDescent="0.4">
      <c r="B514" s="5" t="s">
        <v>68</v>
      </c>
      <c r="C514" s="5" t="s">
        <v>56</v>
      </c>
      <c r="D514" s="5" t="s">
        <v>13</v>
      </c>
      <c r="E514" s="5" t="s">
        <v>7</v>
      </c>
      <c r="F514" s="6">
        <v>44044</v>
      </c>
      <c r="G514" s="6" t="str">
        <f>TEXT(datatable[[#This Row],[дата]],"ММ")</f>
        <v>08</v>
      </c>
      <c r="H514" s="8">
        <v>11.643600000000001</v>
      </c>
      <c r="I514" s="8">
        <v>3.2336</v>
      </c>
      <c r="J514" s="8">
        <f>datatable[[#This Row],[продажи_]]-datatable[[#This Row],[себестоимость_]]</f>
        <v>8.41</v>
      </c>
      <c r="L514"/>
    </row>
    <row r="515" spans="2:12" x14ac:dyDescent="0.4">
      <c r="B515" s="5" t="s">
        <v>68</v>
      </c>
      <c r="C515" s="5" t="s">
        <v>56</v>
      </c>
      <c r="D515" s="5" t="s">
        <v>13</v>
      </c>
      <c r="E515" s="5" t="s">
        <v>7</v>
      </c>
      <c r="F515" s="6">
        <v>44075</v>
      </c>
      <c r="G515" s="6" t="str">
        <f>TEXT(datatable[[#This Row],[дата]],"ММ")</f>
        <v>09</v>
      </c>
      <c r="H515" s="8">
        <v>14.398000000000001</v>
      </c>
      <c r="I515" s="8">
        <v>4.9820000000000002</v>
      </c>
      <c r="J515" s="8">
        <f>datatable[[#This Row],[продажи_]]-datatable[[#This Row],[себестоимость_]]</f>
        <v>9.4160000000000004</v>
      </c>
      <c r="L515"/>
    </row>
    <row r="516" spans="2:12" x14ac:dyDescent="0.4">
      <c r="B516" s="5" t="s">
        <v>68</v>
      </c>
      <c r="C516" s="5" t="s">
        <v>56</v>
      </c>
      <c r="D516" s="5" t="s">
        <v>13</v>
      </c>
      <c r="E516" s="5" t="s">
        <v>7</v>
      </c>
      <c r="F516" s="6">
        <v>44105</v>
      </c>
      <c r="G516" s="6" t="str">
        <f>TEXT(datatable[[#This Row],[дата]],"ММ")</f>
        <v>10</v>
      </c>
      <c r="H516" s="8">
        <v>21.36225</v>
      </c>
      <c r="I516" s="8">
        <v>5.7434000000000003</v>
      </c>
      <c r="J516" s="8">
        <f>datatable[[#This Row],[продажи_]]-datatable[[#This Row],[себестоимость_]]</f>
        <v>15.618849999999998</v>
      </c>
      <c r="L516"/>
    </row>
    <row r="517" spans="2:12" x14ac:dyDescent="0.4">
      <c r="B517" s="5" t="s">
        <v>68</v>
      </c>
      <c r="C517" s="5" t="s">
        <v>56</v>
      </c>
      <c r="D517" s="5" t="s">
        <v>13</v>
      </c>
      <c r="E517" s="5" t="s">
        <v>7</v>
      </c>
      <c r="F517" s="6">
        <v>44136</v>
      </c>
      <c r="G517" s="6" t="str">
        <f>TEXT(datatable[[#This Row],[дата]],"ММ")</f>
        <v>11</v>
      </c>
      <c r="H517" s="8">
        <v>24.977399999999999</v>
      </c>
      <c r="I517" s="8">
        <v>6.9748000000000001</v>
      </c>
      <c r="J517" s="8">
        <f>datatable[[#This Row],[продажи_]]-datatable[[#This Row],[себестоимость_]]</f>
        <v>18.002600000000001</v>
      </c>
      <c r="L517"/>
    </row>
    <row r="518" spans="2:12" x14ac:dyDescent="0.4">
      <c r="B518" s="5" t="s">
        <v>68</v>
      </c>
      <c r="C518" s="5" t="s">
        <v>56</v>
      </c>
      <c r="D518" s="5" t="s">
        <v>13</v>
      </c>
      <c r="E518" s="5" t="s">
        <v>7</v>
      </c>
      <c r="F518" s="6">
        <v>44166</v>
      </c>
      <c r="G518" s="6" t="str">
        <f>TEXT(datatable[[#This Row],[дата]],"ММ")</f>
        <v>12</v>
      </c>
      <c r="H518" s="8">
        <v>15.963000000000001</v>
      </c>
      <c r="I518" s="8">
        <v>4.9067999999999996</v>
      </c>
      <c r="J518" s="8">
        <f>datatable[[#This Row],[продажи_]]-datatable[[#This Row],[себестоимость_]]</f>
        <v>11.0562</v>
      </c>
      <c r="L518"/>
    </row>
    <row r="519" spans="2:12" x14ac:dyDescent="0.4">
      <c r="B519" s="5" t="s">
        <v>68</v>
      </c>
      <c r="C519" s="5" t="s">
        <v>56</v>
      </c>
      <c r="D519" s="5" t="s">
        <v>13</v>
      </c>
      <c r="E519" s="5" t="s">
        <v>7</v>
      </c>
      <c r="F519" s="6">
        <v>43831</v>
      </c>
      <c r="G519" s="6" t="str">
        <f>TEXT(datatable[[#This Row],[дата]],"ММ")</f>
        <v>01</v>
      </c>
      <c r="H519" s="8">
        <v>10.845000000000001</v>
      </c>
      <c r="I519" s="8">
        <v>3.7800000000000002</v>
      </c>
      <c r="J519" s="8">
        <f>datatable[[#This Row],[продажи_]]-datatable[[#This Row],[себестоимость_]]</f>
        <v>7.0650000000000004</v>
      </c>
      <c r="L519"/>
    </row>
    <row r="520" spans="2:12" x14ac:dyDescent="0.4">
      <c r="B520" s="5" t="s">
        <v>68</v>
      </c>
      <c r="C520" s="5" t="s">
        <v>56</v>
      </c>
      <c r="D520" s="5" t="s">
        <v>13</v>
      </c>
      <c r="E520" s="5" t="s">
        <v>7</v>
      </c>
      <c r="F520" s="6">
        <v>43862</v>
      </c>
      <c r="G520" s="6" t="str">
        <f>TEXT(datatable[[#This Row],[дата]],"ММ")</f>
        <v>02</v>
      </c>
      <c r="H520" s="8">
        <v>15.520400000000002</v>
      </c>
      <c r="I520" s="8">
        <v>5.7035999999999998</v>
      </c>
      <c r="J520" s="8">
        <f>datatable[[#This Row],[продажи_]]-datatable[[#This Row],[себестоимость_]]</f>
        <v>9.8168000000000024</v>
      </c>
      <c r="L520"/>
    </row>
    <row r="521" spans="2:12" x14ac:dyDescent="0.4">
      <c r="B521" s="5" t="s">
        <v>68</v>
      </c>
      <c r="C521" s="5" t="s">
        <v>56</v>
      </c>
      <c r="D521" s="5" t="s">
        <v>13</v>
      </c>
      <c r="E521" s="5" t="s">
        <v>7</v>
      </c>
      <c r="F521" s="6">
        <v>43891</v>
      </c>
      <c r="G521" s="6" t="str">
        <f>TEXT(datatable[[#This Row],[дата]],"ММ")</f>
        <v>03</v>
      </c>
      <c r="H521" s="8">
        <v>22.943200000000001</v>
      </c>
      <c r="I521" s="8">
        <v>5.9135999999999997</v>
      </c>
      <c r="J521" s="8">
        <f>datatable[[#This Row],[продажи_]]-datatable[[#This Row],[себестоимость_]]</f>
        <v>17.029600000000002</v>
      </c>
      <c r="L521"/>
    </row>
    <row r="522" spans="2:12" x14ac:dyDescent="0.4">
      <c r="B522" s="5" t="s">
        <v>68</v>
      </c>
      <c r="C522" s="5" t="s">
        <v>56</v>
      </c>
      <c r="D522" s="5" t="s">
        <v>13</v>
      </c>
      <c r="E522" s="5" t="s">
        <v>7</v>
      </c>
      <c r="F522" s="6">
        <v>43922</v>
      </c>
      <c r="G522" s="6" t="str">
        <f>TEXT(datatable[[#This Row],[дата]],"ММ")</f>
        <v>04</v>
      </c>
      <c r="H522" s="8">
        <v>19.087199999999999</v>
      </c>
      <c r="I522" s="8">
        <v>6.5855999999999995</v>
      </c>
      <c r="J522" s="8">
        <f>datatable[[#This Row],[продажи_]]-datatable[[#This Row],[себестоимость_]]</f>
        <v>12.5016</v>
      </c>
      <c r="L522"/>
    </row>
    <row r="523" spans="2:12" x14ac:dyDescent="0.4">
      <c r="B523" s="5" t="s">
        <v>68</v>
      </c>
      <c r="C523" s="5" t="s">
        <v>56</v>
      </c>
      <c r="D523" s="5" t="s">
        <v>13</v>
      </c>
      <c r="E523" s="5" t="s">
        <v>7</v>
      </c>
      <c r="F523" s="6">
        <v>43952</v>
      </c>
      <c r="G523" s="6" t="str">
        <f>TEXT(datatable[[#This Row],[дата]],"ММ")</f>
        <v>05</v>
      </c>
      <c r="H523" s="8">
        <v>14.568450000000002</v>
      </c>
      <c r="I523" s="8">
        <v>5.6783999999999999</v>
      </c>
      <c r="J523" s="8">
        <f>datatable[[#This Row],[продажи_]]-datatable[[#This Row],[себестоимость_]]</f>
        <v>8.8900500000000022</v>
      </c>
      <c r="L523"/>
    </row>
    <row r="524" spans="2:12" x14ac:dyDescent="0.4">
      <c r="B524" s="5" t="s">
        <v>68</v>
      </c>
      <c r="C524" s="5" t="s">
        <v>56</v>
      </c>
      <c r="D524" s="5" t="s">
        <v>13</v>
      </c>
      <c r="E524" s="5" t="s">
        <v>7</v>
      </c>
      <c r="F524" s="6">
        <v>43983</v>
      </c>
      <c r="G524" s="6" t="str">
        <f>TEXT(datatable[[#This Row],[дата]],"ММ")</f>
        <v>06</v>
      </c>
      <c r="H524" s="8">
        <v>11.327</v>
      </c>
      <c r="I524" s="8">
        <v>3.9060000000000006</v>
      </c>
      <c r="J524" s="8">
        <f>datatable[[#This Row],[продажи_]]-datatable[[#This Row],[себестоимость_]]</f>
        <v>7.4209999999999994</v>
      </c>
      <c r="L524"/>
    </row>
    <row r="525" spans="2:12" x14ac:dyDescent="0.4">
      <c r="B525" s="5" t="s">
        <v>68</v>
      </c>
      <c r="C525" s="5" t="s">
        <v>56</v>
      </c>
      <c r="D525" s="5" t="s">
        <v>13</v>
      </c>
      <c r="E525" s="5" t="s">
        <v>7</v>
      </c>
      <c r="F525" s="6">
        <v>44013</v>
      </c>
      <c r="G525" s="6" t="str">
        <f>TEXT(datatable[[#This Row],[дата]],"ММ")</f>
        <v>07</v>
      </c>
      <c r="H525" s="8">
        <v>12.7971</v>
      </c>
      <c r="I525" s="8">
        <v>3.7422000000000004</v>
      </c>
      <c r="J525" s="8">
        <f>datatable[[#This Row],[продажи_]]-datatable[[#This Row],[себестоимость_]]</f>
        <v>9.0548999999999999</v>
      </c>
      <c r="L525"/>
    </row>
    <row r="526" spans="2:12" x14ac:dyDescent="0.4">
      <c r="B526" s="5" t="s">
        <v>68</v>
      </c>
      <c r="C526" s="5" t="s">
        <v>56</v>
      </c>
      <c r="D526" s="5" t="s">
        <v>13</v>
      </c>
      <c r="E526" s="5" t="s">
        <v>7</v>
      </c>
      <c r="F526" s="6">
        <v>44044</v>
      </c>
      <c r="G526" s="6" t="str">
        <f>TEXT(datatable[[#This Row],[дата]],"ММ")</f>
        <v>08</v>
      </c>
      <c r="H526" s="8">
        <v>9.9292000000000016</v>
      </c>
      <c r="I526" s="8">
        <v>3.0575999999999999</v>
      </c>
      <c r="J526" s="8">
        <f>datatable[[#This Row],[продажи_]]-datatable[[#This Row],[себестоимость_]]</f>
        <v>6.8716000000000017</v>
      </c>
      <c r="L526"/>
    </row>
    <row r="527" spans="2:12" x14ac:dyDescent="0.4">
      <c r="B527" s="5" t="s">
        <v>68</v>
      </c>
      <c r="C527" s="5" t="s">
        <v>56</v>
      </c>
      <c r="D527" s="5" t="s">
        <v>13</v>
      </c>
      <c r="E527" s="5" t="s">
        <v>7</v>
      </c>
      <c r="F527" s="6">
        <v>44075</v>
      </c>
      <c r="G527" s="6" t="str">
        <f>TEXT(datatable[[#This Row],[дата]],"ММ")</f>
        <v>09</v>
      </c>
      <c r="H527" s="8">
        <v>12.05</v>
      </c>
      <c r="I527" s="8">
        <v>3.4859999999999998</v>
      </c>
      <c r="J527" s="8">
        <f>datatable[[#This Row],[продажи_]]-datatable[[#This Row],[себестоимость_]]</f>
        <v>8.5640000000000001</v>
      </c>
      <c r="L527"/>
    </row>
    <row r="528" spans="2:12" x14ac:dyDescent="0.4">
      <c r="B528" s="5" t="s">
        <v>68</v>
      </c>
      <c r="C528" s="5" t="s">
        <v>56</v>
      </c>
      <c r="D528" s="5" t="s">
        <v>13</v>
      </c>
      <c r="E528" s="5" t="s">
        <v>7</v>
      </c>
      <c r="F528" s="6">
        <v>44105</v>
      </c>
      <c r="G528" s="6" t="str">
        <f>TEXT(datatable[[#This Row],[дата]],"ММ")</f>
        <v>10</v>
      </c>
      <c r="H528" s="8">
        <v>17.074850000000001</v>
      </c>
      <c r="I528" s="8">
        <v>6.2243999999999993</v>
      </c>
      <c r="J528" s="8">
        <f>datatable[[#This Row],[продажи_]]-datatable[[#This Row],[себестоимость_]]</f>
        <v>10.850450000000002</v>
      </c>
      <c r="L528"/>
    </row>
    <row r="529" spans="2:12" x14ac:dyDescent="0.4">
      <c r="B529" s="5" t="s">
        <v>68</v>
      </c>
      <c r="C529" s="5" t="s">
        <v>56</v>
      </c>
      <c r="D529" s="5" t="s">
        <v>13</v>
      </c>
      <c r="E529" s="5" t="s">
        <v>7</v>
      </c>
      <c r="F529" s="6">
        <v>44136</v>
      </c>
      <c r="G529" s="6" t="str">
        <f>TEXT(datatable[[#This Row],[дата]],"ММ")</f>
        <v>11</v>
      </c>
      <c r="H529" s="8">
        <v>19.063099999999999</v>
      </c>
      <c r="I529" s="8">
        <v>5.3508000000000004</v>
      </c>
      <c r="J529" s="8">
        <f>datatable[[#This Row],[продажи_]]-datatable[[#This Row],[себестоимость_]]</f>
        <v>13.712299999999999</v>
      </c>
      <c r="L529"/>
    </row>
    <row r="530" spans="2:12" x14ac:dyDescent="0.4">
      <c r="B530" s="5" t="s">
        <v>68</v>
      </c>
      <c r="C530" s="5" t="s">
        <v>56</v>
      </c>
      <c r="D530" s="5" t="s">
        <v>13</v>
      </c>
      <c r="E530" s="5" t="s">
        <v>7</v>
      </c>
      <c r="F530" s="6">
        <v>44166</v>
      </c>
      <c r="G530" s="6" t="str">
        <f>TEXT(datatable[[#This Row],[дата]],"ММ")</f>
        <v>12</v>
      </c>
      <c r="H530" s="8">
        <v>17.352</v>
      </c>
      <c r="I530" s="8">
        <v>5.9471999999999996</v>
      </c>
      <c r="J530" s="8">
        <f>datatable[[#This Row],[продажи_]]-datatable[[#This Row],[себестоимость_]]</f>
        <v>11.404800000000002</v>
      </c>
      <c r="L530"/>
    </row>
    <row r="531" spans="2:12" x14ac:dyDescent="0.4">
      <c r="B531" s="5" t="s">
        <v>68</v>
      </c>
      <c r="C531" s="5" t="s">
        <v>56</v>
      </c>
      <c r="D531" s="5" t="s">
        <v>13</v>
      </c>
      <c r="E531" s="5" t="s">
        <v>7</v>
      </c>
      <c r="F531" s="6">
        <v>43831</v>
      </c>
      <c r="G531" s="6" t="str">
        <f>TEXT(datatable[[#This Row],[дата]],"ММ")</f>
        <v>01</v>
      </c>
      <c r="H531" s="8">
        <v>1.0912500000000001</v>
      </c>
      <c r="I531" s="8">
        <v>0.41850000000000004</v>
      </c>
      <c r="J531" s="8">
        <f>datatable[[#This Row],[продажи_]]-datatable[[#This Row],[себестоимость_]]</f>
        <v>0.67274999999999996</v>
      </c>
      <c r="L531"/>
    </row>
    <row r="532" spans="2:12" x14ac:dyDescent="0.4">
      <c r="B532" s="5" t="s">
        <v>68</v>
      </c>
      <c r="C532" s="5" t="s">
        <v>56</v>
      </c>
      <c r="D532" s="5" t="s">
        <v>13</v>
      </c>
      <c r="E532" s="5" t="s">
        <v>7</v>
      </c>
      <c r="F532" s="6">
        <v>43862</v>
      </c>
      <c r="G532" s="6" t="str">
        <f>TEXT(datatable[[#This Row],[дата]],"ММ")</f>
        <v>02</v>
      </c>
      <c r="H532" s="8">
        <v>1.75</v>
      </c>
      <c r="I532" s="8">
        <v>0.63700000000000012</v>
      </c>
      <c r="J532" s="8">
        <f>datatable[[#This Row],[продажи_]]-datatable[[#This Row],[себестоимость_]]</f>
        <v>1.113</v>
      </c>
      <c r="L532"/>
    </row>
    <row r="533" spans="2:12" x14ac:dyDescent="0.4">
      <c r="B533" s="5" t="s">
        <v>68</v>
      </c>
      <c r="C533" s="5" t="s">
        <v>56</v>
      </c>
      <c r="D533" s="5" t="s">
        <v>13</v>
      </c>
      <c r="E533" s="5" t="s">
        <v>7</v>
      </c>
      <c r="F533" s="6">
        <v>43891</v>
      </c>
      <c r="G533" s="6" t="str">
        <f>TEXT(datatable[[#This Row],[дата]],"ММ")</f>
        <v>03</v>
      </c>
      <c r="H533" s="8">
        <v>1.82</v>
      </c>
      <c r="I533" s="8">
        <v>0.70400000000000007</v>
      </c>
      <c r="J533" s="8">
        <f>datatable[[#This Row],[продажи_]]-datatable[[#This Row],[себестоимость_]]</f>
        <v>1.1160000000000001</v>
      </c>
      <c r="L533"/>
    </row>
    <row r="534" spans="2:12" x14ac:dyDescent="0.4">
      <c r="B534" s="5" t="s">
        <v>68</v>
      </c>
      <c r="C534" s="5" t="s">
        <v>56</v>
      </c>
      <c r="D534" s="5" t="s">
        <v>13</v>
      </c>
      <c r="E534" s="5" t="s">
        <v>7</v>
      </c>
      <c r="F534" s="6">
        <v>43922</v>
      </c>
      <c r="G534" s="6" t="str">
        <f>TEXT(datatable[[#This Row],[дата]],"ММ")</f>
        <v>04</v>
      </c>
      <c r="H534" s="8">
        <v>2.34</v>
      </c>
      <c r="I534" s="8">
        <v>0.8640000000000001</v>
      </c>
      <c r="J534" s="8">
        <f>datatable[[#This Row],[продажи_]]-datatable[[#This Row],[себестоимость_]]</f>
        <v>1.4759999999999998</v>
      </c>
      <c r="L534"/>
    </row>
    <row r="535" spans="2:12" x14ac:dyDescent="0.4">
      <c r="B535" s="5" t="s">
        <v>68</v>
      </c>
      <c r="C535" s="5" t="s">
        <v>56</v>
      </c>
      <c r="D535" s="5" t="s">
        <v>13</v>
      </c>
      <c r="E535" s="5" t="s">
        <v>7</v>
      </c>
      <c r="F535" s="6">
        <v>43952</v>
      </c>
      <c r="G535" s="6" t="str">
        <f>TEXT(datatable[[#This Row],[дата]],"ММ")</f>
        <v>05</v>
      </c>
      <c r="H535" s="8">
        <v>1.9175</v>
      </c>
      <c r="I535" s="8">
        <v>0.71500000000000008</v>
      </c>
      <c r="J535" s="8">
        <f>datatable[[#This Row],[продажи_]]-datatable[[#This Row],[себестоимость_]]</f>
        <v>1.2024999999999999</v>
      </c>
      <c r="L535"/>
    </row>
    <row r="536" spans="2:12" x14ac:dyDescent="0.4">
      <c r="B536" s="5" t="s">
        <v>68</v>
      </c>
      <c r="C536" s="5" t="s">
        <v>56</v>
      </c>
      <c r="D536" s="5" t="s">
        <v>13</v>
      </c>
      <c r="E536" s="5" t="s">
        <v>7</v>
      </c>
      <c r="F536" s="6">
        <v>43983</v>
      </c>
      <c r="G536" s="6" t="str">
        <f>TEXT(datatable[[#This Row],[дата]],"ММ")</f>
        <v>06</v>
      </c>
      <c r="H536" s="8">
        <v>1.2124999999999999</v>
      </c>
      <c r="I536" s="8">
        <v>0.57999999999999996</v>
      </c>
      <c r="J536" s="8">
        <f>datatable[[#This Row],[продажи_]]-datatable[[#This Row],[себестоимость_]]</f>
        <v>0.63249999999999995</v>
      </c>
      <c r="L536"/>
    </row>
    <row r="537" spans="2:12" x14ac:dyDescent="0.4">
      <c r="B537" s="5" t="s">
        <v>68</v>
      </c>
      <c r="C537" s="5" t="s">
        <v>56</v>
      </c>
      <c r="D537" s="5" t="s">
        <v>13</v>
      </c>
      <c r="E537" s="5" t="s">
        <v>7</v>
      </c>
      <c r="F537" s="6">
        <v>44013</v>
      </c>
      <c r="G537" s="6" t="str">
        <f>TEXT(datatable[[#This Row],[дата]],"ММ")</f>
        <v>07</v>
      </c>
      <c r="H537" s="8">
        <v>1.3387499999999999</v>
      </c>
      <c r="I537" s="8">
        <v>0.45</v>
      </c>
      <c r="J537" s="8">
        <f>datatable[[#This Row],[продажи_]]-datatable[[#This Row],[себестоимость_]]</f>
        <v>0.88874999999999993</v>
      </c>
      <c r="L537"/>
    </row>
    <row r="538" spans="2:12" x14ac:dyDescent="0.4">
      <c r="B538" s="5" t="s">
        <v>68</v>
      </c>
      <c r="C538" s="5" t="s">
        <v>56</v>
      </c>
      <c r="D538" s="5" t="s">
        <v>13</v>
      </c>
      <c r="E538" s="5" t="s">
        <v>7</v>
      </c>
      <c r="F538" s="6">
        <v>44044</v>
      </c>
      <c r="G538" s="6" t="str">
        <f>TEXT(datatable[[#This Row],[дата]],"ММ")</f>
        <v>08</v>
      </c>
      <c r="H538" s="8">
        <v>1.1499999999999999</v>
      </c>
      <c r="I538" s="8">
        <v>0.44400000000000006</v>
      </c>
      <c r="J538" s="8">
        <f>datatable[[#This Row],[продажи_]]-datatable[[#This Row],[себестоимость_]]</f>
        <v>0.70599999999999985</v>
      </c>
      <c r="L538"/>
    </row>
    <row r="539" spans="2:12" x14ac:dyDescent="0.4">
      <c r="B539" s="5" t="s">
        <v>68</v>
      </c>
      <c r="C539" s="5" t="s">
        <v>56</v>
      </c>
      <c r="D539" s="5" t="s">
        <v>13</v>
      </c>
      <c r="E539" s="5" t="s">
        <v>7</v>
      </c>
      <c r="F539" s="6">
        <v>44075</v>
      </c>
      <c r="G539" s="6" t="str">
        <f>TEXT(datatable[[#This Row],[дата]],"ММ")</f>
        <v>09</v>
      </c>
      <c r="H539" s="8">
        <v>1.4249999999999998</v>
      </c>
      <c r="I539" s="8">
        <v>0.58499999999999996</v>
      </c>
      <c r="J539" s="8">
        <f>datatable[[#This Row],[продажи_]]-datatable[[#This Row],[себестоимость_]]</f>
        <v>0.83999999999999986</v>
      </c>
      <c r="L539"/>
    </row>
    <row r="540" spans="2:12" x14ac:dyDescent="0.4">
      <c r="B540" s="5" t="s">
        <v>68</v>
      </c>
      <c r="C540" s="5" t="s">
        <v>56</v>
      </c>
      <c r="D540" s="5" t="s">
        <v>13</v>
      </c>
      <c r="E540" s="5" t="s">
        <v>7</v>
      </c>
      <c r="F540" s="6">
        <v>44105</v>
      </c>
      <c r="G540" s="6" t="str">
        <f>TEXT(datatable[[#This Row],[дата]],"ММ")</f>
        <v>10</v>
      </c>
      <c r="H540" s="8">
        <v>1.7225000000000001</v>
      </c>
      <c r="I540" s="8">
        <v>0.76700000000000002</v>
      </c>
      <c r="J540" s="8">
        <f>datatable[[#This Row],[продажи_]]-datatable[[#This Row],[себестоимость_]]</f>
        <v>0.95550000000000013</v>
      </c>
      <c r="L540"/>
    </row>
    <row r="541" spans="2:12" x14ac:dyDescent="0.4">
      <c r="B541" s="5" t="s">
        <v>68</v>
      </c>
      <c r="C541" s="5" t="s">
        <v>56</v>
      </c>
      <c r="D541" s="5" t="s">
        <v>13</v>
      </c>
      <c r="E541" s="5" t="s">
        <v>7</v>
      </c>
      <c r="F541" s="6">
        <v>44136</v>
      </c>
      <c r="G541" s="6" t="str">
        <f>TEXT(datatable[[#This Row],[дата]],"ММ")</f>
        <v>11</v>
      </c>
      <c r="H541" s="8">
        <v>1.54</v>
      </c>
      <c r="I541" s="8">
        <v>0.56000000000000005</v>
      </c>
      <c r="J541" s="8">
        <f>datatable[[#This Row],[продажи_]]-datatable[[#This Row],[себестоимость_]]</f>
        <v>0.98</v>
      </c>
      <c r="L541"/>
    </row>
    <row r="542" spans="2:12" x14ac:dyDescent="0.4">
      <c r="B542" s="5" t="s">
        <v>68</v>
      </c>
      <c r="C542" s="5" t="s">
        <v>56</v>
      </c>
      <c r="D542" s="5" t="s">
        <v>13</v>
      </c>
      <c r="E542" s="5" t="s">
        <v>7</v>
      </c>
      <c r="F542" s="6">
        <v>44166</v>
      </c>
      <c r="G542" s="6" t="str">
        <f>TEXT(datatable[[#This Row],[дата]],"ММ")</f>
        <v>12</v>
      </c>
      <c r="H542" s="8">
        <v>1.47</v>
      </c>
      <c r="I542" s="8">
        <v>0.54600000000000004</v>
      </c>
      <c r="J542" s="8">
        <f>datatable[[#This Row],[продажи_]]-datatable[[#This Row],[себестоимость_]]</f>
        <v>0.92399999999999993</v>
      </c>
      <c r="L542"/>
    </row>
    <row r="543" spans="2:12" x14ac:dyDescent="0.4">
      <c r="B543" s="5" t="s">
        <v>68</v>
      </c>
      <c r="C543" s="5" t="s">
        <v>56</v>
      </c>
      <c r="D543" s="5" t="s">
        <v>13</v>
      </c>
      <c r="E543" s="5" t="s">
        <v>7</v>
      </c>
      <c r="F543" s="6">
        <v>43831</v>
      </c>
      <c r="G543" s="6" t="str">
        <f>TEXT(datatable[[#This Row],[дата]],"ММ")</f>
        <v>01</v>
      </c>
      <c r="H543" s="8">
        <v>21.519449999999999</v>
      </c>
      <c r="I543" s="8">
        <v>9.3905999999999992</v>
      </c>
      <c r="J543" s="8">
        <f>datatable[[#This Row],[продажи_]]-datatable[[#This Row],[себестоимость_]]</f>
        <v>12.12885</v>
      </c>
      <c r="L543"/>
    </row>
    <row r="544" spans="2:12" x14ac:dyDescent="0.4">
      <c r="B544" s="5" t="s">
        <v>68</v>
      </c>
      <c r="C544" s="5" t="s">
        <v>56</v>
      </c>
      <c r="D544" s="5" t="s">
        <v>13</v>
      </c>
      <c r="E544" s="5" t="s">
        <v>7</v>
      </c>
      <c r="F544" s="6">
        <v>43862</v>
      </c>
      <c r="G544" s="6" t="str">
        <f>TEXT(datatable[[#This Row],[дата]],"ММ")</f>
        <v>02</v>
      </c>
      <c r="H544" s="8">
        <v>38.306100000000001</v>
      </c>
      <c r="I544" s="8">
        <v>17.404800000000002</v>
      </c>
      <c r="J544" s="8">
        <f>datatable[[#This Row],[продажи_]]-datatable[[#This Row],[себестоимость_]]</f>
        <v>20.901299999999999</v>
      </c>
      <c r="L544"/>
    </row>
    <row r="545" spans="2:12" x14ac:dyDescent="0.4">
      <c r="B545" s="5" t="s">
        <v>68</v>
      </c>
      <c r="C545" s="5" t="s">
        <v>56</v>
      </c>
      <c r="D545" s="5" t="s">
        <v>13</v>
      </c>
      <c r="E545" s="5" t="s">
        <v>7</v>
      </c>
      <c r="F545" s="6">
        <v>43891</v>
      </c>
      <c r="G545" s="6" t="str">
        <f>TEXT(datatable[[#This Row],[дата]],"ММ")</f>
        <v>03</v>
      </c>
      <c r="H545" s="8">
        <v>42.200800000000001</v>
      </c>
      <c r="I545" s="8">
        <v>17.937600000000003</v>
      </c>
      <c r="J545" s="8">
        <f>datatable[[#This Row],[продажи_]]-datatable[[#This Row],[себестоимость_]]</f>
        <v>24.263199999999998</v>
      </c>
      <c r="L545"/>
    </row>
    <row r="546" spans="2:12" x14ac:dyDescent="0.4">
      <c r="B546" s="5" t="s">
        <v>68</v>
      </c>
      <c r="C546" s="5" t="s">
        <v>56</v>
      </c>
      <c r="D546" s="5" t="s">
        <v>13</v>
      </c>
      <c r="E546" s="5" t="s">
        <v>7</v>
      </c>
      <c r="F546" s="6">
        <v>43922</v>
      </c>
      <c r="G546" s="6" t="str">
        <f>TEXT(datatable[[#This Row],[дата]],"ММ")</f>
        <v>04</v>
      </c>
      <c r="H546" s="8">
        <v>37.073599999999999</v>
      </c>
      <c r="I546" s="8">
        <v>18.292800000000003</v>
      </c>
      <c r="J546" s="8">
        <f>datatable[[#This Row],[продажи_]]-datatable[[#This Row],[себестоимость_]]</f>
        <v>18.780799999999996</v>
      </c>
      <c r="L546"/>
    </row>
    <row r="547" spans="2:12" x14ac:dyDescent="0.4">
      <c r="B547" s="5" t="s">
        <v>68</v>
      </c>
      <c r="C547" s="5" t="s">
        <v>56</v>
      </c>
      <c r="D547" s="5" t="s">
        <v>13</v>
      </c>
      <c r="E547" s="5" t="s">
        <v>7</v>
      </c>
      <c r="F547" s="6">
        <v>43952</v>
      </c>
      <c r="G547" s="6" t="str">
        <f>TEXT(datatable[[#This Row],[дата]],"ММ")</f>
        <v>05</v>
      </c>
      <c r="H547" s="8">
        <v>28.520050000000001</v>
      </c>
      <c r="I547" s="8">
        <v>16.1616</v>
      </c>
      <c r="J547" s="8">
        <f>datatable[[#This Row],[продажи_]]-datatable[[#This Row],[себестоимость_]]</f>
        <v>12.358450000000001</v>
      </c>
      <c r="L547"/>
    </row>
    <row r="548" spans="2:12" x14ac:dyDescent="0.4">
      <c r="B548" s="5" t="s">
        <v>68</v>
      </c>
      <c r="C548" s="5" t="s">
        <v>56</v>
      </c>
      <c r="D548" s="5" t="s">
        <v>13</v>
      </c>
      <c r="E548" s="5" t="s">
        <v>7</v>
      </c>
      <c r="F548" s="6">
        <v>43983</v>
      </c>
      <c r="G548" s="6" t="str">
        <f>TEXT(datatable[[#This Row],[дата]],"ММ")</f>
        <v>06</v>
      </c>
      <c r="H548" s="8">
        <v>24.896500000000003</v>
      </c>
      <c r="I548" s="8">
        <v>9.7679999999999989</v>
      </c>
      <c r="J548" s="8">
        <f>datatable[[#This Row],[продажи_]]-datatable[[#This Row],[себестоимость_]]</f>
        <v>15.128500000000004</v>
      </c>
      <c r="L548"/>
    </row>
    <row r="549" spans="2:12" x14ac:dyDescent="0.4">
      <c r="B549" s="5" t="s">
        <v>68</v>
      </c>
      <c r="C549" s="5" t="s">
        <v>56</v>
      </c>
      <c r="D549" s="5" t="s">
        <v>13</v>
      </c>
      <c r="E549" s="5" t="s">
        <v>7</v>
      </c>
      <c r="F549" s="6">
        <v>44013</v>
      </c>
      <c r="G549" s="6" t="str">
        <f>TEXT(datatable[[#This Row],[дата]],"ММ")</f>
        <v>07</v>
      </c>
      <c r="H549" s="8">
        <v>26.621999999999996</v>
      </c>
      <c r="I549" s="8">
        <v>11.5884</v>
      </c>
      <c r="J549" s="8">
        <f>datatable[[#This Row],[продажи_]]-datatable[[#This Row],[себестоимость_]]</f>
        <v>15.033599999999996</v>
      </c>
      <c r="L549"/>
    </row>
    <row r="550" spans="2:12" x14ac:dyDescent="0.4">
      <c r="B550" s="5" t="s">
        <v>68</v>
      </c>
      <c r="C550" s="5" t="s">
        <v>56</v>
      </c>
      <c r="D550" s="5" t="s">
        <v>13</v>
      </c>
      <c r="E550" s="5" t="s">
        <v>7</v>
      </c>
      <c r="F550" s="6">
        <v>44044</v>
      </c>
      <c r="G550" s="6" t="str">
        <f>TEXT(datatable[[#This Row],[дата]],"ММ")</f>
        <v>08</v>
      </c>
      <c r="H550" s="8">
        <v>16.170399999999997</v>
      </c>
      <c r="I550" s="8">
        <v>9.9456000000000024</v>
      </c>
      <c r="J550" s="8">
        <f>datatable[[#This Row],[продажи_]]-datatable[[#This Row],[себестоимость_]]</f>
        <v>6.2247999999999948</v>
      </c>
      <c r="L550"/>
    </row>
    <row r="551" spans="2:12" x14ac:dyDescent="0.4">
      <c r="B551" s="5" t="s">
        <v>68</v>
      </c>
      <c r="C551" s="5" t="s">
        <v>56</v>
      </c>
      <c r="D551" s="5" t="s">
        <v>13</v>
      </c>
      <c r="E551" s="5" t="s">
        <v>7</v>
      </c>
      <c r="F551" s="6">
        <v>44075</v>
      </c>
      <c r="G551" s="6" t="str">
        <f>TEXT(datatable[[#This Row],[дата]],"ММ")</f>
        <v>09</v>
      </c>
      <c r="H551" s="8">
        <v>24.896500000000003</v>
      </c>
      <c r="I551" s="8">
        <v>11.211</v>
      </c>
      <c r="J551" s="8">
        <f>datatable[[#This Row],[продажи_]]-datatable[[#This Row],[себестоимость_]]</f>
        <v>13.685500000000003</v>
      </c>
      <c r="L551"/>
    </row>
    <row r="552" spans="2:12" x14ac:dyDescent="0.4">
      <c r="B552" s="5" t="s">
        <v>68</v>
      </c>
      <c r="C552" s="5" t="s">
        <v>56</v>
      </c>
      <c r="D552" s="5" t="s">
        <v>13</v>
      </c>
      <c r="E552" s="5" t="s">
        <v>7</v>
      </c>
      <c r="F552" s="6">
        <v>44105</v>
      </c>
      <c r="G552" s="6" t="str">
        <f>TEXT(datatable[[#This Row],[дата]],"ММ")</f>
        <v>10</v>
      </c>
      <c r="H552" s="8">
        <v>28.1996</v>
      </c>
      <c r="I552" s="8">
        <v>12.987</v>
      </c>
      <c r="J552" s="8">
        <f>datatable[[#This Row],[продажи_]]-datatable[[#This Row],[себестоимость_]]</f>
        <v>15.2126</v>
      </c>
      <c r="L552"/>
    </row>
    <row r="553" spans="2:12" x14ac:dyDescent="0.4">
      <c r="B553" s="5" t="s">
        <v>68</v>
      </c>
      <c r="C553" s="5" t="s">
        <v>56</v>
      </c>
      <c r="D553" s="5" t="s">
        <v>13</v>
      </c>
      <c r="E553" s="5" t="s">
        <v>7</v>
      </c>
      <c r="F553" s="6">
        <v>44136</v>
      </c>
      <c r="G553" s="6" t="str">
        <f>TEXT(datatable[[#This Row],[дата]],"ММ")</f>
        <v>11</v>
      </c>
      <c r="H553" s="8">
        <v>40.031599999999997</v>
      </c>
      <c r="I553" s="8">
        <v>18.492599999999999</v>
      </c>
      <c r="J553" s="8">
        <f>datatable[[#This Row],[продажи_]]-datatable[[#This Row],[себестоимость_]]</f>
        <v>21.538999999999998</v>
      </c>
      <c r="L553"/>
    </row>
    <row r="554" spans="2:12" x14ac:dyDescent="0.4">
      <c r="B554" s="5" t="s">
        <v>68</v>
      </c>
      <c r="C554" s="5" t="s">
        <v>56</v>
      </c>
      <c r="D554" s="5" t="s">
        <v>13</v>
      </c>
      <c r="E554" s="5" t="s">
        <v>7</v>
      </c>
      <c r="F554" s="6">
        <v>44166</v>
      </c>
      <c r="G554" s="6" t="str">
        <f>TEXT(datatable[[#This Row],[дата]],"ММ")</f>
        <v>12</v>
      </c>
      <c r="H554" s="8">
        <v>25.438800000000001</v>
      </c>
      <c r="I554" s="8">
        <v>12.1212</v>
      </c>
      <c r="J554" s="8">
        <f>datatable[[#This Row],[продажи_]]-datatable[[#This Row],[себестоимость_]]</f>
        <v>13.317600000000001</v>
      </c>
      <c r="L554"/>
    </row>
    <row r="555" spans="2:12" x14ac:dyDescent="0.4">
      <c r="B555" s="5" t="s">
        <v>68</v>
      </c>
      <c r="C555" s="5" t="s">
        <v>56</v>
      </c>
      <c r="D555" s="5" t="s">
        <v>13</v>
      </c>
      <c r="E555" s="5" t="s">
        <v>7</v>
      </c>
      <c r="F555" s="6">
        <v>43831</v>
      </c>
      <c r="G555" s="6" t="str">
        <f>TEXT(datatable[[#This Row],[дата]],"ММ")</f>
        <v>01</v>
      </c>
      <c r="H555" s="8">
        <v>20.699100000000005</v>
      </c>
      <c r="I555" s="8">
        <v>7.5059999999999993</v>
      </c>
      <c r="J555" s="8">
        <f>datatable[[#This Row],[продажи_]]-datatable[[#This Row],[себестоимость_]]</f>
        <v>13.193100000000005</v>
      </c>
      <c r="L555"/>
    </row>
    <row r="556" spans="2:12" x14ac:dyDescent="0.4">
      <c r="B556" s="5" t="s">
        <v>68</v>
      </c>
      <c r="C556" s="5" t="s">
        <v>56</v>
      </c>
      <c r="D556" s="5" t="s">
        <v>13</v>
      </c>
      <c r="E556" s="5" t="s">
        <v>7</v>
      </c>
      <c r="F556" s="6">
        <v>43862</v>
      </c>
      <c r="G556" s="6" t="str">
        <f>TEXT(datatable[[#This Row],[дата]],"ММ")</f>
        <v>02</v>
      </c>
      <c r="H556" s="8">
        <v>27.472200000000001</v>
      </c>
      <c r="I556" s="8">
        <v>11.676</v>
      </c>
      <c r="J556" s="8">
        <f>datatable[[#This Row],[продажи_]]-datatable[[#This Row],[себестоимость_]]</f>
        <v>15.796200000000001</v>
      </c>
      <c r="L556"/>
    </row>
    <row r="557" spans="2:12" x14ac:dyDescent="0.4">
      <c r="B557" s="5" t="s">
        <v>68</v>
      </c>
      <c r="C557" s="5" t="s">
        <v>56</v>
      </c>
      <c r="D557" s="5" t="s">
        <v>13</v>
      </c>
      <c r="E557" s="5" t="s">
        <v>7</v>
      </c>
      <c r="F557" s="6">
        <v>43891</v>
      </c>
      <c r="G557" s="6" t="str">
        <f>TEXT(datatable[[#This Row],[дата]],"ММ")</f>
        <v>03</v>
      </c>
      <c r="H557" s="8">
        <v>36.123199999999997</v>
      </c>
      <c r="I557" s="8">
        <v>9.6744000000000003</v>
      </c>
      <c r="J557" s="8">
        <f>datatable[[#This Row],[продажи_]]-datatable[[#This Row],[себестоимость_]]</f>
        <v>26.448799999999999</v>
      </c>
      <c r="L557"/>
    </row>
    <row r="558" spans="2:12" x14ac:dyDescent="0.4">
      <c r="B558" s="5" t="s">
        <v>68</v>
      </c>
      <c r="C558" s="5" t="s">
        <v>56</v>
      </c>
      <c r="D558" s="5" t="s">
        <v>13</v>
      </c>
      <c r="E558" s="5" t="s">
        <v>7</v>
      </c>
      <c r="F558" s="6">
        <v>43922</v>
      </c>
      <c r="G558" s="6" t="str">
        <f>TEXT(datatable[[#This Row],[дата]],"ММ")</f>
        <v>04</v>
      </c>
      <c r="H558" s="8">
        <v>36.798400000000001</v>
      </c>
      <c r="I558" s="8">
        <v>9.8968000000000007</v>
      </c>
      <c r="J558" s="8">
        <f>datatable[[#This Row],[продажи_]]-datatable[[#This Row],[себестоимость_]]</f>
        <v>26.901600000000002</v>
      </c>
      <c r="L558"/>
    </row>
    <row r="559" spans="2:12" x14ac:dyDescent="0.4">
      <c r="B559" s="5" t="s">
        <v>68</v>
      </c>
      <c r="C559" s="5" t="s">
        <v>56</v>
      </c>
      <c r="D559" s="5" t="s">
        <v>13</v>
      </c>
      <c r="E559" s="5" t="s">
        <v>7</v>
      </c>
      <c r="F559" s="6">
        <v>43952</v>
      </c>
      <c r="G559" s="6" t="str">
        <f>TEXT(datatable[[#This Row],[дата]],"ММ")</f>
        <v>05</v>
      </c>
      <c r="H559" s="8">
        <v>23.3155</v>
      </c>
      <c r="I559" s="8">
        <v>7.5893999999999995</v>
      </c>
      <c r="J559" s="8">
        <f>datatable[[#This Row],[продажи_]]-datatable[[#This Row],[себестоимость_]]</f>
        <v>15.726100000000001</v>
      </c>
      <c r="L559"/>
    </row>
    <row r="560" spans="2:12" x14ac:dyDescent="0.4">
      <c r="B560" s="5" t="s">
        <v>68</v>
      </c>
      <c r="C560" s="5" t="s">
        <v>56</v>
      </c>
      <c r="D560" s="5" t="s">
        <v>13</v>
      </c>
      <c r="E560" s="5" t="s">
        <v>7</v>
      </c>
      <c r="F560" s="6">
        <v>43983</v>
      </c>
      <c r="G560" s="6" t="str">
        <f>TEXT(datatable[[#This Row],[дата]],"ММ")</f>
        <v>06</v>
      </c>
      <c r="H560" s="8">
        <v>17.513000000000002</v>
      </c>
      <c r="I560" s="8">
        <v>5.8380000000000001</v>
      </c>
      <c r="J560" s="8">
        <f>datatable[[#This Row],[продажи_]]-datatable[[#This Row],[себестоимость_]]</f>
        <v>11.675000000000001</v>
      </c>
      <c r="L560"/>
    </row>
    <row r="561" spans="2:12" x14ac:dyDescent="0.4">
      <c r="B561" s="5" t="s">
        <v>68</v>
      </c>
      <c r="C561" s="5" t="s">
        <v>56</v>
      </c>
      <c r="D561" s="5" t="s">
        <v>13</v>
      </c>
      <c r="E561" s="5" t="s">
        <v>7</v>
      </c>
      <c r="F561" s="6">
        <v>44013</v>
      </c>
      <c r="G561" s="6" t="str">
        <f>TEXT(datatable[[#This Row],[дата]],"ММ")</f>
        <v>07</v>
      </c>
      <c r="H561" s="8">
        <v>16.331400000000002</v>
      </c>
      <c r="I561" s="8">
        <v>6.6303000000000001</v>
      </c>
      <c r="J561" s="8">
        <f>datatable[[#This Row],[продажи_]]-datatable[[#This Row],[себестоимость_]]</f>
        <v>9.7011000000000021</v>
      </c>
      <c r="L561"/>
    </row>
    <row r="562" spans="2:12" x14ac:dyDescent="0.4">
      <c r="B562" s="5" t="s">
        <v>68</v>
      </c>
      <c r="C562" s="5" t="s">
        <v>56</v>
      </c>
      <c r="D562" s="5" t="s">
        <v>13</v>
      </c>
      <c r="E562" s="5" t="s">
        <v>7</v>
      </c>
      <c r="F562" s="6">
        <v>44044</v>
      </c>
      <c r="G562" s="6" t="str">
        <f>TEXT(datatable[[#This Row],[дата]],"ММ")</f>
        <v>08</v>
      </c>
      <c r="H562" s="8">
        <v>14.8544</v>
      </c>
      <c r="I562" s="8">
        <v>5.3376000000000001</v>
      </c>
      <c r="J562" s="8">
        <f>datatable[[#This Row],[продажи_]]-datatable[[#This Row],[себестоимость_]]</f>
        <v>9.5167999999999999</v>
      </c>
      <c r="L562"/>
    </row>
    <row r="563" spans="2:12" x14ac:dyDescent="0.4">
      <c r="B563" s="5" t="s">
        <v>68</v>
      </c>
      <c r="C563" s="5" t="s">
        <v>56</v>
      </c>
      <c r="D563" s="5" t="s">
        <v>13</v>
      </c>
      <c r="E563" s="5" t="s">
        <v>7</v>
      </c>
      <c r="F563" s="6">
        <v>44075</v>
      </c>
      <c r="G563" s="6" t="str">
        <f>TEXT(datatable[[#This Row],[дата]],"ММ")</f>
        <v>09</v>
      </c>
      <c r="H563" s="8">
        <v>22.577000000000002</v>
      </c>
      <c r="I563" s="8">
        <v>7.5755000000000008</v>
      </c>
      <c r="J563" s="8">
        <f>datatable[[#This Row],[продажи_]]-datatable[[#This Row],[себестоимость_]]</f>
        <v>15.0015</v>
      </c>
      <c r="L563"/>
    </row>
    <row r="564" spans="2:12" x14ac:dyDescent="0.4">
      <c r="B564" s="5" t="s">
        <v>68</v>
      </c>
      <c r="C564" s="5" t="s">
        <v>56</v>
      </c>
      <c r="D564" s="5" t="s">
        <v>13</v>
      </c>
      <c r="E564" s="5" t="s">
        <v>7</v>
      </c>
      <c r="F564" s="6">
        <v>44105</v>
      </c>
      <c r="G564" s="6" t="str">
        <f>TEXT(datatable[[#This Row],[дата]],"ММ")</f>
        <v>10</v>
      </c>
      <c r="H564" s="8">
        <v>25.509900000000002</v>
      </c>
      <c r="I564" s="8">
        <v>10.39025</v>
      </c>
      <c r="J564" s="8">
        <f>datatable[[#This Row],[продажи_]]-datatable[[#This Row],[себестоимость_]]</f>
        <v>15.119650000000002</v>
      </c>
      <c r="L564"/>
    </row>
    <row r="565" spans="2:12" x14ac:dyDescent="0.4">
      <c r="B565" s="5" t="s">
        <v>68</v>
      </c>
      <c r="C565" s="5" t="s">
        <v>56</v>
      </c>
      <c r="D565" s="5" t="s">
        <v>13</v>
      </c>
      <c r="E565" s="5" t="s">
        <v>7</v>
      </c>
      <c r="F565" s="6">
        <v>44136</v>
      </c>
      <c r="G565" s="6" t="str">
        <f>TEXT(datatable[[#This Row],[дата]],"ММ")</f>
        <v>11</v>
      </c>
      <c r="H565" s="8">
        <v>25.108999999999998</v>
      </c>
      <c r="I565" s="8">
        <v>9.73</v>
      </c>
      <c r="J565" s="8">
        <f>datatable[[#This Row],[продажи_]]-datatable[[#This Row],[себестоимость_]]</f>
        <v>15.378999999999998</v>
      </c>
      <c r="L565"/>
    </row>
    <row r="566" spans="2:12" x14ac:dyDescent="0.4">
      <c r="B566" s="5" t="s">
        <v>68</v>
      </c>
      <c r="C566" s="5" t="s">
        <v>56</v>
      </c>
      <c r="D566" s="5" t="s">
        <v>13</v>
      </c>
      <c r="E566" s="5" t="s">
        <v>7</v>
      </c>
      <c r="F566" s="6">
        <v>44166</v>
      </c>
      <c r="G566" s="6" t="str">
        <f>TEXT(datatable[[#This Row],[дата]],"ММ")</f>
        <v>12</v>
      </c>
      <c r="H566" s="8">
        <v>29.371199999999998</v>
      </c>
      <c r="I566" s="8">
        <v>6.7554000000000007</v>
      </c>
      <c r="J566" s="8">
        <f>datatable[[#This Row],[продажи_]]-datatable[[#This Row],[себестоимость_]]</f>
        <v>22.615799999999997</v>
      </c>
      <c r="L566"/>
    </row>
    <row r="567" spans="2:12" x14ac:dyDescent="0.4">
      <c r="B567" s="5" t="s">
        <v>68</v>
      </c>
      <c r="C567" s="5" t="s">
        <v>56</v>
      </c>
      <c r="D567" s="5" t="s">
        <v>13</v>
      </c>
      <c r="E567" s="5" t="s">
        <v>7</v>
      </c>
      <c r="F567" s="6">
        <v>43831</v>
      </c>
      <c r="G567" s="6" t="str">
        <f>TEXT(datatable[[#This Row],[дата]],"ММ")</f>
        <v>01</v>
      </c>
      <c r="H567" s="8">
        <v>7.4326499999999998</v>
      </c>
      <c r="I567" s="8">
        <v>4.5360000000000005</v>
      </c>
      <c r="J567" s="8">
        <f>datatable[[#This Row],[продажи_]]-datatable[[#This Row],[себестоимость_]]</f>
        <v>2.8966499999999993</v>
      </c>
      <c r="L567"/>
    </row>
    <row r="568" spans="2:12" x14ac:dyDescent="0.4">
      <c r="B568" s="5" t="s">
        <v>68</v>
      </c>
      <c r="C568" s="5" t="s">
        <v>56</v>
      </c>
      <c r="D568" s="5" t="s">
        <v>13</v>
      </c>
      <c r="E568" s="5" t="s">
        <v>7</v>
      </c>
      <c r="F568" s="6">
        <v>43862</v>
      </c>
      <c r="G568" s="6" t="str">
        <f>TEXT(datatable[[#This Row],[дата]],"ММ")</f>
        <v>02</v>
      </c>
      <c r="H568" s="8">
        <v>12.676299999999999</v>
      </c>
      <c r="I568" s="8">
        <v>4.7039999999999997</v>
      </c>
      <c r="J568" s="8">
        <f>datatable[[#This Row],[продажи_]]-datatable[[#This Row],[себестоимость_]]</f>
        <v>7.9722999999999997</v>
      </c>
      <c r="L568"/>
    </row>
    <row r="569" spans="2:12" x14ac:dyDescent="0.4">
      <c r="B569" s="5" t="s">
        <v>68</v>
      </c>
      <c r="C569" s="5" t="s">
        <v>56</v>
      </c>
      <c r="D569" s="5" t="s">
        <v>13</v>
      </c>
      <c r="E569" s="5" t="s">
        <v>7</v>
      </c>
      <c r="F569" s="6">
        <v>43891</v>
      </c>
      <c r="G569" s="6" t="str">
        <f>TEXT(datatable[[#This Row],[дата]],"ММ")</f>
        <v>03</v>
      </c>
      <c r="H569" s="8">
        <v>17.671200000000002</v>
      </c>
      <c r="I569" s="8">
        <v>5.9807999999999995</v>
      </c>
      <c r="J569" s="8">
        <f>datatable[[#This Row],[продажи_]]-datatable[[#This Row],[себестоимость_]]</f>
        <v>11.690400000000004</v>
      </c>
      <c r="L569"/>
    </row>
    <row r="570" spans="2:12" x14ac:dyDescent="0.4">
      <c r="B570" s="5" t="s">
        <v>68</v>
      </c>
      <c r="C570" s="5" t="s">
        <v>56</v>
      </c>
      <c r="D570" s="5" t="s">
        <v>13</v>
      </c>
      <c r="E570" s="5" t="s">
        <v>7</v>
      </c>
      <c r="F570" s="6">
        <v>43922</v>
      </c>
      <c r="G570" s="6" t="str">
        <f>TEXT(datatable[[#This Row],[дата]],"ММ")</f>
        <v>04</v>
      </c>
      <c r="H570" s="8">
        <v>15.7608</v>
      </c>
      <c r="I570" s="8">
        <v>7.3920000000000003</v>
      </c>
      <c r="J570" s="8">
        <f>datatable[[#This Row],[продажи_]]-datatable[[#This Row],[себестоимость_]]</f>
        <v>8.3688000000000002</v>
      </c>
      <c r="L570"/>
    </row>
    <row r="571" spans="2:12" x14ac:dyDescent="0.4">
      <c r="B571" s="5" t="s">
        <v>68</v>
      </c>
      <c r="C571" s="5" t="s">
        <v>56</v>
      </c>
      <c r="D571" s="5" t="s">
        <v>13</v>
      </c>
      <c r="E571" s="5" t="s">
        <v>7</v>
      </c>
      <c r="F571" s="6">
        <v>43952</v>
      </c>
      <c r="G571" s="6" t="str">
        <f>TEXT(datatable[[#This Row],[дата]],"ММ")</f>
        <v>05</v>
      </c>
      <c r="H571" s="8">
        <v>11.51215</v>
      </c>
      <c r="I571" s="8">
        <v>5.6783999999999999</v>
      </c>
      <c r="J571" s="8">
        <f>datatable[[#This Row],[продажи_]]-datatable[[#This Row],[себестоимость_]]</f>
        <v>5.8337500000000002</v>
      </c>
      <c r="L571"/>
    </row>
    <row r="572" spans="2:12" x14ac:dyDescent="0.4">
      <c r="B572" s="5" t="s">
        <v>68</v>
      </c>
      <c r="C572" s="5" t="s">
        <v>56</v>
      </c>
      <c r="D572" s="5" t="s">
        <v>13</v>
      </c>
      <c r="E572" s="5" t="s">
        <v>7</v>
      </c>
      <c r="F572" s="6">
        <v>43983</v>
      </c>
      <c r="G572" s="6" t="str">
        <f>TEXT(datatable[[#This Row],[дата]],"ММ")</f>
        <v>06</v>
      </c>
      <c r="H572" s="8">
        <v>8.4575000000000014</v>
      </c>
      <c r="I572" s="8">
        <v>3.3600000000000003</v>
      </c>
      <c r="J572" s="8">
        <f>datatable[[#This Row],[продажи_]]-datatable[[#This Row],[себестоимость_]]</f>
        <v>5.097500000000001</v>
      </c>
      <c r="L572"/>
    </row>
    <row r="573" spans="2:12" x14ac:dyDescent="0.4">
      <c r="B573" s="5" t="s">
        <v>68</v>
      </c>
      <c r="C573" s="5" t="s">
        <v>56</v>
      </c>
      <c r="D573" s="5" t="s">
        <v>13</v>
      </c>
      <c r="E573" s="5" t="s">
        <v>7</v>
      </c>
      <c r="F573" s="6">
        <v>44013</v>
      </c>
      <c r="G573" s="6" t="str">
        <f>TEXT(datatable[[#This Row],[дата]],"ММ")</f>
        <v>07</v>
      </c>
      <c r="H573" s="8">
        <v>9.7609500000000011</v>
      </c>
      <c r="I573" s="8">
        <v>3.8556000000000004</v>
      </c>
      <c r="J573" s="8">
        <f>datatable[[#This Row],[продажи_]]-datatable[[#This Row],[себестоимость_]]</f>
        <v>5.9053500000000003</v>
      </c>
      <c r="L573"/>
    </row>
    <row r="574" spans="2:12" x14ac:dyDescent="0.4">
      <c r="B574" s="5" t="s">
        <v>68</v>
      </c>
      <c r="C574" s="5" t="s">
        <v>56</v>
      </c>
      <c r="D574" s="5" t="s">
        <v>13</v>
      </c>
      <c r="E574" s="5" t="s">
        <v>7</v>
      </c>
      <c r="F574" s="6">
        <v>44044</v>
      </c>
      <c r="G574" s="6" t="str">
        <f>TEXT(datatable[[#This Row],[дата]],"ММ")</f>
        <v>08</v>
      </c>
      <c r="H574" s="8">
        <v>7.96</v>
      </c>
      <c r="I574" s="8">
        <v>2.6880000000000002</v>
      </c>
      <c r="J574" s="8">
        <f>datatable[[#This Row],[продажи_]]-datatable[[#This Row],[себестоимость_]]</f>
        <v>5.2720000000000002</v>
      </c>
      <c r="L574"/>
    </row>
    <row r="575" spans="2:12" x14ac:dyDescent="0.4">
      <c r="B575" s="5" t="s">
        <v>68</v>
      </c>
      <c r="C575" s="5" t="s">
        <v>56</v>
      </c>
      <c r="D575" s="5" t="s">
        <v>13</v>
      </c>
      <c r="E575" s="5" t="s">
        <v>7</v>
      </c>
      <c r="F575" s="6">
        <v>44075</v>
      </c>
      <c r="G575" s="6" t="str">
        <f>TEXT(datatable[[#This Row],[дата]],"ММ")</f>
        <v>09</v>
      </c>
      <c r="H575" s="8">
        <v>8.9550000000000018</v>
      </c>
      <c r="I575" s="8">
        <v>4.620000000000001</v>
      </c>
      <c r="J575" s="8">
        <f>datatable[[#This Row],[продажи_]]-datatable[[#This Row],[себестоимость_]]</f>
        <v>4.3350000000000009</v>
      </c>
      <c r="L575"/>
    </row>
    <row r="576" spans="2:12" x14ac:dyDescent="0.4">
      <c r="B576" s="5" t="s">
        <v>68</v>
      </c>
      <c r="C576" s="5" t="s">
        <v>56</v>
      </c>
      <c r="D576" s="5" t="s">
        <v>13</v>
      </c>
      <c r="E576" s="5" t="s">
        <v>7</v>
      </c>
      <c r="F576" s="6">
        <v>44105</v>
      </c>
      <c r="G576" s="6" t="str">
        <f>TEXT(datatable[[#This Row],[дата]],"ММ")</f>
        <v>10</v>
      </c>
      <c r="H576" s="8">
        <v>15.0046</v>
      </c>
      <c r="I576" s="8">
        <v>4.7501999999999995</v>
      </c>
      <c r="J576" s="8">
        <f>datatable[[#This Row],[продажи_]]-datatable[[#This Row],[себестоимость_]]</f>
        <v>10.2544</v>
      </c>
      <c r="L576"/>
    </row>
    <row r="577" spans="2:12" x14ac:dyDescent="0.4">
      <c r="B577" s="5" t="s">
        <v>68</v>
      </c>
      <c r="C577" s="5" t="s">
        <v>56</v>
      </c>
      <c r="D577" s="5" t="s">
        <v>13</v>
      </c>
      <c r="E577" s="5" t="s">
        <v>7</v>
      </c>
      <c r="F577" s="6">
        <v>44136</v>
      </c>
      <c r="G577" s="6" t="str">
        <f>TEXT(datatable[[#This Row],[дата]],"ММ")</f>
        <v>11</v>
      </c>
      <c r="H577" s="8">
        <v>11.283300000000001</v>
      </c>
      <c r="I577" s="8">
        <v>5.0568</v>
      </c>
      <c r="J577" s="8">
        <f>datatable[[#This Row],[продажи_]]-datatable[[#This Row],[себестоимость_]]</f>
        <v>6.2265000000000006</v>
      </c>
      <c r="L577"/>
    </row>
    <row r="578" spans="2:12" x14ac:dyDescent="0.4">
      <c r="B578" s="5" t="s">
        <v>68</v>
      </c>
      <c r="C578" s="5" t="s">
        <v>56</v>
      </c>
      <c r="D578" s="5" t="s">
        <v>13</v>
      </c>
      <c r="E578" s="5" t="s">
        <v>7</v>
      </c>
      <c r="F578" s="6">
        <v>44166</v>
      </c>
      <c r="G578" s="6" t="str">
        <f>TEXT(datatable[[#This Row],[дата]],"ММ")</f>
        <v>12</v>
      </c>
      <c r="H578" s="8">
        <v>11.820599999999999</v>
      </c>
      <c r="I578" s="8">
        <v>5.1912000000000003</v>
      </c>
      <c r="J578" s="8">
        <f>datatable[[#This Row],[продажи_]]-datatable[[#This Row],[себестоимость_]]</f>
        <v>6.6293999999999986</v>
      </c>
      <c r="L578"/>
    </row>
    <row r="579" spans="2:12" x14ac:dyDescent="0.4">
      <c r="B579" s="5" t="s">
        <v>69</v>
      </c>
      <c r="C579" s="5" t="s">
        <v>59</v>
      </c>
      <c r="D579" s="5" t="s">
        <v>14</v>
      </c>
      <c r="E579" s="5" t="s">
        <v>60</v>
      </c>
      <c r="F579" s="6">
        <v>43831</v>
      </c>
      <c r="G579" s="6" t="str">
        <f>TEXT(datatable[[#This Row],[дата]],"ММ")</f>
        <v>01</v>
      </c>
      <c r="H579" s="8">
        <v>344.76750000000004</v>
      </c>
      <c r="I579" s="8">
        <v>134.14590000000001</v>
      </c>
      <c r="J579" s="8">
        <f>datatable[[#This Row],[продажи_]]-datatable[[#This Row],[себестоимость_]]</f>
        <v>210.62160000000003</v>
      </c>
      <c r="L579"/>
    </row>
    <row r="580" spans="2:12" x14ac:dyDescent="0.4">
      <c r="B580" s="5" t="s">
        <v>69</v>
      </c>
      <c r="C580" s="5" t="s">
        <v>59</v>
      </c>
      <c r="D580" s="5" t="s">
        <v>14</v>
      </c>
      <c r="E580" s="5" t="s">
        <v>60</v>
      </c>
      <c r="F580" s="6">
        <v>43862</v>
      </c>
      <c r="G580" s="6" t="str">
        <f>TEXT(datatable[[#This Row],[дата]],"ММ")</f>
        <v>02</v>
      </c>
      <c r="H580" s="8">
        <v>575.30899999999997</v>
      </c>
      <c r="I580" s="8">
        <v>156.01600000000002</v>
      </c>
      <c r="J580" s="8">
        <f>datatable[[#This Row],[продажи_]]-datatable[[#This Row],[себестоимость_]]</f>
        <v>419.29299999999995</v>
      </c>
      <c r="L580"/>
    </row>
    <row r="581" spans="2:12" x14ac:dyDescent="0.4">
      <c r="B581" s="5" t="s">
        <v>69</v>
      </c>
      <c r="C581" s="5" t="s">
        <v>59</v>
      </c>
      <c r="D581" s="5" t="s">
        <v>14</v>
      </c>
      <c r="E581" s="5" t="s">
        <v>60</v>
      </c>
      <c r="F581" s="6">
        <v>43891</v>
      </c>
      <c r="G581" s="6" t="str">
        <f>TEXT(datatable[[#This Row],[дата]],"ММ")</f>
        <v>03</v>
      </c>
      <c r="H581" s="8">
        <v>640.78</v>
      </c>
      <c r="I581" s="8">
        <v>245.16800000000001</v>
      </c>
      <c r="J581" s="8">
        <f>datatable[[#This Row],[продажи_]]-datatable[[#This Row],[себестоимость_]]</f>
        <v>395.61199999999997</v>
      </c>
      <c r="L581"/>
    </row>
    <row r="582" spans="2:12" x14ac:dyDescent="0.4">
      <c r="B582" s="5" t="s">
        <v>69</v>
      </c>
      <c r="C582" s="5" t="s">
        <v>59</v>
      </c>
      <c r="D582" s="5" t="s">
        <v>14</v>
      </c>
      <c r="E582" s="5" t="s">
        <v>60</v>
      </c>
      <c r="F582" s="6">
        <v>43922</v>
      </c>
      <c r="G582" s="6" t="str">
        <f>TEXT(datatable[[#This Row],[дата]],"ММ")</f>
        <v>04</v>
      </c>
      <c r="H582" s="8">
        <v>646.35199999999998</v>
      </c>
      <c r="I582" s="8">
        <v>184.99039999999999</v>
      </c>
      <c r="J582" s="8">
        <f>datatable[[#This Row],[продажи_]]-datatable[[#This Row],[себестоимость_]]</f>
        <v>461.36159999999995</v>
      </c>
      <c r="L582"/>
    </row>
    <row r="583" spans="2:12" x14ac:dyDescent="0.4">
      <c r="B583" s="5" t="s">
        <v>69</v>
      </c>
      <c r="C583" s="5" t="s">
        <v>59</v>
      </c>
      <c r="D583" s="5" t="s">
        <v>14</v>
      </c>
      <c r="E583" s="5" t="s">
        <v>60</v>
      </c>
      <c r="F583" s="6">
        <v>43952</v>
      </c>
      <c r="G583" s="6" t="str">
        <f>TEXT(datatable[[#This Row],[дата]],"ММ")</f>
        <v>05</v>
      </c>
      <c r="H583" s="8">
        <v>520.63374999999996</v>
      </c>
      <c r="I583" s="8">
        <v>166.6028</v>
      </c>
      <c r="J583" s="8">
        <f>datatable[[#This Row],[продажи_]]-datatable[[#This Row],[себестоимость_]]</f>
        <v>354.03094999999996</v>
      </c>
      <c r="L583"/>
    </row>
    <row r="584" spans="2:12" x14ac:dyDescent="0.4">
      <c r="B584" s="5" t="s">
        <v>69</v>
      </c>
      <c r="C584" s="5" t="s">
        <v>59</v>
      </c>
      <c r="D584" s="5" t="s">
        <v>14</v>
      </c>
      <c r="E584" s="5" t="s">
        <v>60</v>
      </c>
      <c r="F584" s="6">
        <v>43983</v>
      </c>
      <c r="G584" s="6" t="str">
        <f>TEXT(datatable[[#This Row],[дата]],"ММ")</f>
        <v>06</v>
      </c>
      <c r="H584" s="8">
        <v>362.18</v>
      </c>
      <c r="I584" s="8">
        <v>128.15600000000001</v>
      </c>
      <c r="J584" s="8">
        <f>datatable[[#This Row],[продажи_]]-datatable[[#This Row],[себестоимость_]]</f>
        <v>234.024</v>
      </c>
      <c r="L584"/>
    </row>
    <row r="585" spans="2:12" x14ac:dyDescent="0.4">
      <c r="B585" s="5" t="s">
        <v>69</v>
      </c>
      <c r="C585" s="5" t="s">
        <v>59</v>
      </c>
      <c r="D585" s="5" t="s">
        <v>14</v>
      </c>
      <c r="E585" s="5" t="s">
        <v>60</v>
      </c>
      <c r="F585" s="6">
        <v>44013</v>
      </c>
      <c r="G585" s="6" t="str">
        <f>TEXT(datatable[[#This Row],[дата]],"ММ")</f>
        <v>07</v>
      </c>
      <c r="H585" s="8">
        <v>272.67975000000001</v>
      </c>
      <c r="I585" s="8">
        <v>115.3404</v>
      </c>
      <c r="J585" s="8">
        <f>datatable[[#This Row],[продажи_]]-datatable[[#This Row],[себестоимость_]]</f>
        <v>157.33935000000002</v>
      </c>
      <c r="L585"/>
    </row>
    <row r="586" spans="2:12" x14ac:dyDescent="0.4">
      <c r="B586" s="5" t="s">
        <v>69</v>
      </c>
      <c r="C586" s="5" t="s">
        <v>59</v>
      </c>
      <c r="D586" s="5" t="s">
        <v>14</v>
      </c>
      <c r="E586" s="5" t="s">
        <v>60</v>
      </c>
      <c r="F586" s="6">
        <v>44044</v>
      </c>
      <c r="G586" s="6" t="str">
        <f>TEXT(datatable[[#This Row],[дата]],"ММ")</f>
        <v>08</v>
      </c>
      <c r="H586" s="8">
        <v>320.39</v>
      </c>
      <c r="I586" s="8">
        <v>89.152000000000001</v>
      </c>
      <c r="J586" s="8">
        <f>datatable[[#This Row],[продажи_]]-datatable[[#This Row],[себестоимость_]]</f>
        <v>231.238</v>
      </c>
      <c r="L586"/>
    </row>
    <row r="587" spans="2:12" x14ac:dyDescent="0.4">
      <c r="B587" s="5" t="s">
        <v>69</v>
      </c>
      <c r="C587" s="5" t="s">
        <v>59</v>
      </c>
      <c r="D587" s="5" t="s">
        <v>14</v>
      </c>
      <c r="E587" s="5" t="s">
        <v>60</v>
      </c>
      <c r="F587" s="6">
        <v>44075</v>
      </c>
      <c r="G587" s="6" t="str">
        <f>TEXT(datatable[[#This Row],[дата]],"ММ")</f>
        <v>09</v>
      </c>
      <c r="H587" s="8">
        <v>306.45999999999998</v>
      </c>
      <c r="I587" s="8">
        <v>122.58400000000002</v>
      </c>
      <c r="J587" s="8">
        <f>datatable[[#This Row],[продажи_]]-datatable[[#This Row],[себестоимость_]]</f>
        <v>183.87599999999998</v>
      </c>
      <c r="L587"/>
    </row>
    <row r="588" spans="2:12" x14ac:dyDescent="0.4">
      <c r="B588" s="5" t="s">
        <v>69</v>
      </c>
      <c r="C588" s="5" t="s">
        <v>59</v>
      </c>
      <c r="D588" s="5" t="s">
        <v>14</v>
      </c>
      <c r="E588" s="5" t="s">
        <v>60</v>
      </c>
      <c r="F588" s="6">
        <v>44105</v>
      </c>
      <c r="G588" s="6" t="str">
        <f>TEXT(datatable[[#This Row],[дата]],"ММ")</f>
        <v>10</v>
      </c>
      <c r="H588" s="8">
        <v>421.03425000000004</v>
      </c>
      <c r="I588" s="8">
        <v>208.25349999999997</v>
      </c>
      <c r="J588" s="8">
        <f>datatable[[#This Row],[продажи_]]-datatable[[#This Row],[себестоимость_]]</f>
        <v>212.78075000000007</v>
      </c>
      <c r="L588"/>
    </row>
    <row r="589" spans="2:12" x14ac:dyDescent="0.4">
      <c r="B589" s="5" t="s">
        <v>69</v>
      </c>
      <c r="C589" s="5" t="s">
        <v>59</v>
      </c>
      <c r="D589" s="5" t="s">
        <v>14</v>
      </c>
      <c r="E589" s="5" t="s">
        <v>60</v>
      </c>
      <c r="F589" s="6">
        <v>44136</v>
      </c>
      <c r="G589" s="6" t="str">
        <f>TEXT(datatable[[#This Row],[дата]],"ММ")</f>
        <v>11</v>
      </c>
      <c r="H589" s="8">
        <v>468.048</v>
      </c>
      <c r="I589" s="8">
        <v>156.01600000000002</v>
      </c>
      <c r="J589" s="8">
        <f>datatable[[#This Row],[продажи_]]-datatable[[#This Row],[себестоимость_]]</f>
        <v>312.03199999999998</v>
      </c>
      <c r="L589"/>
    </row>
    <row r="590" spans="2:12" x14ac:dyDescent="0.4">
      <c r="B590" s="5" t="s">
        <v>69</v>
      </c>
      <c r="C590" s="5" t="s">
        <v>59</v>
      </c>
      <c r="D590" s="5" t="s">
        <v>14</v>
      </c>
      <c r="E590" s="5" t="s">
        <v>60</v>
      </c>
      <c r="F590" s="6">
        <v>44166</v>
      </c>
      <c r="G590" s="6" t="str">
        <f>TEXT(datatable[[#This Row],[дата]],"ММ")</f>
        <v>12</v>
      </c>
      <c r="H590" s="8">
        <v>351.036</v>
      </c>
      <c r="I590" s="8">
        <v>167.16</v>
      </c>
      <c r="J590" s="8">
        <f>datatable[[#This Row],[продажи_]]-datatable[[#This Row],[себестоимость_]]</f>
        <v>183.876</v>
      </c>
      <c r="L590"/>
    </row>
    <row r="591" spans="2:12" x14ac:dyDescent="0.4">
      <c r="B591" s="5" t="s">
        <v>69</v>
      </c>
      <c r="C591" s="5" t="s">
        <v>59</v>
      </c>
      <c r="D591" s="5" t="s">
        <v>14</v>
      </c>
      <c r="E591" s="5" t="s">
        <v>8</v>
      </c>
      <c r="F591" s="6">
        <v>43831</v>
      </c>
      <c r="G591" s="6" t="str">
        <f>TEXT(datatable[[#This Row],[дата]],"ММ")</f>
        <v>01</v>
      </c>
      <c r="H591" s="8">
        <v>166.6557</v>
      </c>
      <c r="I591" s="8">
        <v>123.68700000000001</v>
      </c>
      <c r="J591" s="8">
        <f>datatable[[#This Row],[продажи_]]-datatable[[#This Row],[себестоимость_]]</f>
        <v>42.968699999999984</v>
      </c>
      <c r="L591"/>
    </row>
    <row r="592" spans="2:12" x14ac:dyDescent="0.4">
      <c r="B592" s="5" t="s">
        <v>69</v>
      </c>
      <c r="C592" s="5" t="s">
        <v>59</v>
      </c>
      <c r="D592" s="5" t="s">
        <v>14</v>
      </c>
      <c r="E592" s="5" t="s">
        <v>8</v>
      </c>
      <c r="F592" s="6">
        <v>43862</v>
      </c>
      <c r="G592" s="6" t="str">
        <f>TEXT(datatable[[#This Row],[дата]],"ММ")</f>
        <v>02</v>
      </c>
      <c r="H592" s="8">
        <v>299.33120000000002</v>
      </c>
      <c r="I592" s="8">
        <v>254.3982</v>
      </c>
      <c r="J592" s="8">
        <f>datatable[[#This Row],[продажи_]]-datatable[[#This Row],[себестоимость_]]</f>
        <v>44.933000000000021</v>
      </c>
      <c r="L592"/>
    </row>
    <row r="593" spans="2:12" x14ac:dyDescent="0.4">
      <c r="B593" s="5" t="s">
        <v>69</v>
      </c>
      <c r="C593" s="5" t="s">
        <v>59</v>
      </c>
      <c r="D593" s="5" t="s">
        <v>14</v>
      </c>
      <c r="E593" s="5" t="s">
        <v>8</v>
      </c>
      <c r="F593" s="6">
        <v>43891</v>
      </c>
      <c r="G593" s="6" t="str">
        <f>TEXT(datatable[[#This Row],[дата]],"ММ")</f>
        <v>03</v>
      </c>
      <c r="H593" s="8">
        <v>317.6576</v>
      </c>
      <c r="I593" s="8">
        <v>205.22879999999998</v>
      </c>
      <c r="J593" s="8">
        <f>datatable[[#This Row],[продажи_]]-datatable[[#This Row],[себестоимость_]]</f>
        <v>112.42880000000002</v>
      </c>
      <c r="L593"/>
    </row>
    <row r="594" spans="2:12" x14ac:dyDescent="0.4">
      <c r="B594" s="5" t="s">
        <v>69</v>
      </c>
      <c r="C594" s="5" t="s">
        <v>59</v>
      </c>
      <c r="D594" s="5" t="s">
        <v>14</v>
      </c>
      <c r="E594" s="5" t="s">
        <v>8</v>
      </c>
      <c r="F594" s="6">
        <v>43922</v>
      </c>
      <c r="G594" s="6" t="str">
        <f>TEXT(datatable[[#This Row],[дата]],"ММ")</f>
        <v>04</v>
      </c>
      <c r="H594" s="8">
        <v>342.09280000000001</v>
      </c>
      <c r="I594" s="8">
        <v>254.09280000000001</v>
      </c>
      <c r="J594" s="8">
        <f>datatable[[#This Row],[продажи_]]-datatable[[#This Row],[себестоимость_]]</f>
        <v>88</v>
      </c>
      <c r="L594"/>
    </row>
    <row r="595" spans="2:12" x14ac:dyDescent="0.4">
      <c r="B595" s="5" t="s">
        <v>69</v>
      </c>
      <c r="C595" s="5" t="s">
        <v>59</v>
      </c>
      <c r="D595" s="5" t="s">
        <v>14</v>
      </c>
      <c r="E595" s="5" t="s">
        <v>8</v>
      </c>
      <c r="F595" s="6">
        <v>43952</v>
      </c>
      <c r="G595" s="6" t="str">
        <f>TEXT(datatable[[#This Row],[дата]],"ММ")</f>
        <v>05</v>
      </c>
      <c r="H595" s="8">
        <v>287.87720000000002</v>
      </c>
      <c r="I595" s="8">
        <v>212.4057</v>
      </c>
      <c r="J595" s="8">
        <f>datatable[[#This Row],[продажи_]]-datatable[[#This Row],[себестоимость_]]</f>
        <v>75.47150000000002</v>
      </c>
      <c r="L595"/>
    </row>
    <row r="596" spans="2:12" x14ac:dyDescent="0.4">
      <c r="B596" s="5" t="s">
        <v>69</v>
      </c>
      <c r="C596" s="5" t="s">
        <v>59</v>
      </c>
      <c r="D596" s="5" t="s">
        <v>14</v>
      </c>
      <c r="E596" s="5" t="s">
        <v>8</v>
      </c>
      <c r="F596" s="6">
        <v>43983</v>
      </c>
      <c r="G596" s="6" t="str">
        <f>TEXT(datatable[[#This Row],[дата]],"ММ")</f>
        <v>06</v>
      </c>
      <c r="H596" s="8">
        <v>204.26300000000001</v>
      </c>
      <c r="I596" s="8">
        <v>169.49700000000004</v>
      </c>
      <c r="J596" s="8">
        <f>datatable[[#This Row],[продажи_]]-datatable[[#This Row],[себестоимость_]]</f>
        <v>34.765999999999963</v>
      </c>
      <c r="L596"/>
    </row>
    <row r="597" spans="2:12" x14ac:dyDescent="0.4">
      <c r="B597" s="5" t="s">
        <v>69</v>
      </c>
      <c r="C597" s="5" t="s">
        <v>59</v>
      </c>
      <c r="D597" s="5" t="s">
        <v>14</v>
      </c>
      <c r="E597" s="5" t="s">
        <v>8</v>
      </c>
      <c r="F597" s="6">
        <v>44013</v>
      </c>
      <c r="G597" s="6" t="str">
        <f>TEXT(datatable[[#This Row],[дата]],"ММ")</f>
        <v>07</v>
      </c>
      <c r="H597" s="8">
        <v>183.83670000000001</v>
      </c>
      <c r="I597" s="8">
        <v>141.55290000000002</v>
      </c>
      <c r="J597" s="8">
        <f>datatable[[#This Row],[продажи_]]-datatable[[#This Row],[себестоимость_]]</f>
        <v>42.283799999999985</v>
      </c>
      <c r="L597"/>
    </row>
    <row r="598" spans="2:12" x14ac:dyDescent="0.4">
      <c r="B598" s="5" t="s">
        <v>69</v>
      </c>
      <c r="C598" s="5" t="s">
        <v>59</v>
      </c>
      <c r="D598" s="5" t="s">
        <v>14</v>
      </c>
      <c r="E598" s="5" t="s">
        <v>8</v>
      </c>
      <c r="F598" s="6">
        <v>44044</v>
      </c>
      <c r="G598" s="6" t="str">
        <f>TEXT(datatable[[#This Row],[дата]],"ММ")</f>
        <v>08</v>
      </c>
      <c r="H598" s="8">
        <v>167.99200000000002</v>
      </c>
      <c r="I598" s="8">
        <v>106.2792</v>
      </c>
      <c r="J598" s="8">
        <f>datatable[[#This Row],[продажи_]]-datatable[[#This Row],[себестоимость_]]</f>
        <v>61.712800000000016</v>
      </c>
      <c r="L598"/>
    </row>
    <row r="599" spans="2:12" x14ac:dyDescent="0.4">
      <c r="B599" s="5" t="s">
        <v>69</v>
      </c>
      <c r="C599" s="5" t="s">
        <v>59</v>
      </c>
      <c r="D599" s="5" t="s">
        <v>14</v>
      </c>
      <c r="E599" s="5" t="s">
        <v>8</v>
      </c>
      <c r="F599" s="6">
        <v>44075</v>
      </c>
      <c r="G599" s="6" t="str">
        <f>TEXT(datatable[[#This Row],[дата]],"ММ")</f>
        <v>09</v>
      </c>
      <c r="H599" s="8">
        <v>179.446</v>
      </c>
      <c r="I599" s="8">
        <v>138.95700000000002</v>
      </c>
      <c r="J599" s="8">
        <f>datatable[[#This Row],[продажи_]]-datatable[[#This Row],[себестоимость_]]</f>
        <v>40.488999999999976</v>
      </c>
      <c r="L599"/>
    </row>
    <row r="600" spans="2:12" x14ac:dyDescent="0.4">
      <c r="B600" s="5" t="s">
        <v>69</v>
      </c>
      <c r="C600" s="5" t="s">
        <v>59</v>
      </c>
      <c r="D600" s="5" t="s">
        <v>14</v>
      </c>
      <c r="E600" s="5" t="s">
        <v>8</v>
      </c>
      <c r="F600" s="6">
        <v>44105</v>
      </c>
      <c r="G600" s="6" t="str">
        <f>TEXT(datatable[[#This Row],[дата]],"ММ")</f>
        <v>10</v>
      </c>
      <c r="H600" s="8">
        <v>280.43209999999999</v>
      </c>
      <c r="I600" s="8">
        <v>174.68879999999999</v>
      </c>
      <c r="J600" s="8">
        <f>datatable[[#This Row],[продажи_]]-datatable[[#This Row],[себестоимость_]]</f>
        <v>105.7433</v>
      </c>
      <c r="L600"/>
    </row>
    <row r="601" spans="2:12" x14ac:dyDescent="0.4">
      <c r="B601" s="5" t="s">
        <v>69</v>
      </c>
      <c r="C601" s="5" t="s">
        <v>59</v>
      </c>
      <c r="D601" s="5" t="s">
        <v>14</v>
      </c>
      <c r="E601" s="5" t="s">
        <v>8</v>
      </c>
      <c r="F601" s="6">
        <v>44136</v>
      </c>
      <c r="G601" s="6" t="str">
        <f>TEXT(datatable[[#This Row],[дата]],"ММ")</f>
        <v>11</v>
      </c>
      <c r="H601" s="8">
        <v>277.9504</v>
      </c>
      <c r="I601" s="8">
        <v>222.3312</v>
      </c>
      <c r="J601" s="8">
        <f>datatable[[#This Row],[продажи_]]-datatable[[#This Row],[себестоимость_]]</f>
        <v>55.619200000000006</v>
      </c>
      <c r="L601"/>
    </row>
    <row r="602" spans="2:12" x14ac:dyDescent="0.4">
      <c r="B602" s="5" t="s">
        <v>69</v>
      </c>
      <c r="C602" s="5" t="s">
        <v>59</v>
      </c>
      <c r="D602" s="5" t="s">
        <v>14</v>
      </c>
      <c r="E602" s="5" t="s">
        <v>8</v>
      </c>
      <c r="F602" s="6">
        <v>44166</v>
      </c>
      <c r="G602" s="6" t="str">
        <f>TEXT(datatable[[#This Row],[дата]],"ММ")</f>
        <v>12</v>
      </c>
      <c r="H602" s="8">
        <v>187.84559999999999</v>
      </c>
      <c r="I602" s="8">
        <v>159.4188</v>
      </c>
      <c r="J602" s="8">
        <f>datatable[[#This Row],[продажи_]]-datatable[[#This Row],[себестоимость_]]</f>
        <v>28.426799999999986</v>
      </c>
      <c r="L602"/>
    </row>
    <row r="603" spans="2:12" x14ac:dyDescent="0.4">
      <c r="B603" s="5" t="s">
        <v>69</v>
      </c>
      <c r="C603" s="5" t="s">
        <v>59</v>
      </c>
      <c r="D603" s="5" t="s">
        <v>14</v>
      </c>
      <c r="E603" s="5" t="s">
        <v>61</v>
      </c>
      <c r="F603" s="6">
        <v>43831</v>
      </c>
      <c r="G603" s="6" t="str">
        <f>TEXT(datatable[[#This Row],[дата]],"ММ")</f>
        <v>01</v>
      </c>
      <c r="H603" s="8">
        <v>110.124</v>
      </c>
      <c r="I603" s="8">
        <v>80.7012</v>
      </c>
      <c r="J603" s="8">
        <f>datatable[[#This Row],[продажи_]]-datatable[[#This Row],[себестоимость_]]</f>
        <v>29.422799999999995</v>
      </c>
      <c r="L603"/>
    </row>
    <row r="604" spans="2:12" x14ac:dyDescent="0.4">
      <c r="B604" s="5" t="s">
        <v>69</v>
      </c>
      <c r="C604" s="5" t="s">
        <v>59</v>
      </c>
      <c r="D604" s="5" t="s">
        <v>14</v>
      </c>
      <c r="E604" s="5" t="s">
        <v>61</v>
      </c>
      <c r="F604" s="6">
        <v>43862</v>
      </c>
      <c r="G604" s="6" t="str">
        <f>TEXT(datatable[[#This Row],[дата]],"ММ")</f>
        <v>02</v>
      </c>
      <c r="H604" s="8">
        <v>174.91039999999998</v>
      </c>
      <c r="I604" s="8">
        <v>110.3844</v>
      </c>
      <c r="J604" s="8">
        <f>datatable[[#This Row],[продажи_]]-datatable[[#This Row],[себестоимость_]]</f>
        <v>64.525999999999982</v>
      </c>
      <c r="L604"/>
    </row>
    <row r="605" spans="2:12" x14ac:dyDescent="0.4">
      <c r="B605" s="5" t="s">
        <v>69</v>
      </c>
      <c r="C605" s="5" t="s">
        <v>59</v>
      </c>
      <c r="D605" s="5" t="s">
        <v>14</v>
      </c>
      <c r="E605" s="5" t="s">
        <v>61</v>
      </c>
      <c r="F605" s="6">
        <v>43891</v>
      </c>
      <c r="G605" s="6" t="str">
        <f>TEXT(datatable[[#This Row],[дата]],"ММ")</f>
        <v>03</v>
      </c>
      <c r="H605" s="8">
        <v>243.17439999999999</v>
      </c>
      <c r="I605" s="8">
        <v>138.52160000000003</v>
      </c>
      <c r="J605" s="8">
        <f>datatable[[#This Row],[продажи_]]-datatable[[#This Row],[себестоимость_]]</f>
        <v>104.65279999999996</v>
      </c>
      <c r="L605"/>
    </row>
    <row r="606" spans="2:12" x14ac:dyDescent="0.4">
      <c r="B606" s="5" t="s">
        <v>69</v>
      </c>
      <c r="C606" s="5" t="s">
        <v>59</v>
      </c>
      <c r="D606" s="5" t="s">
        <v>14</v>
      </c>
      <c r="E606" s="5" t="s">
        <v>61</v>
      </c>
      <c r="F606" s="6">
        <v>43922</v>
      </c>
      <c r="G606" s="6" t="str">
        <f>TEXT(datatable[[#This Row],[дата]],"ММ")</f>
        <v>04</v>
      </c>
      <c r="H606" s="8">
        <v>179.28960000000001</v>
      </c>
      <c r="I606" s="8">
        <v>133.57440000000003</v>
      </c>
      <c r="J606" s="8">
        <f>datatable[[#This Row],[продажи_]]-datatable[[#This Row],[себестоимость_]]</f>
        <v>45.715199999999982</v>
      </c>
      <c r="L606"/>
    </row>
    <row r="607" spans="2:12" x14ac:dyDescent="0.4">
      <c r="B607" s="5" t="s">
        <v>69</v>
      </c>
      <c r="C607" s="5" t="s">
        <v>59</v>
      </c>
      <c r="D607" s="5" t="s">
        <v>14</v>
      </c>
      <c r="E607" s="5" t="s">
        <v>61</v>
      </c>
      <c r="F607" s="6">
        <v>43952</v>
      </c>
      <c r="G607" s="6" t="str">
        <f>TEXT(datatable[[#This Row],[дата]],"ММ")</f>
        <v>05</v>
      </c>
      <c r="H607" s="8">
        <v>152.37039999999999</v>
      </c>
      <c r="I607" s="8">
        <v>80.39200000000001</v>
      </c>
      <c r="J607" s="8">
        <f>datatable[[#This Row],[продажи_]]-datatable[[#This Row],[себестоимость_]]</f>
        <v>71.978399999999979</v>
      </c>
      <c r="L607"/>
    </row>
    <row r="608" spans="2:12" x14ac:dyDescent="0.4">
      <c r="B608" s="5" t="s">
        <v>69</v>
      </c>
      <c r="C608" s="5" t="s">
        <v>59</v>
      </c>
      <c r="D608" s="5" t="s">
        <v>14</v>
      </c>
      <c r="E608" s="5" t="s">
        <v>61</v>
      </c>
      <c r="F608" s="6">
        <v>43983</v>
      </c>
      <c r="G608" s="6" t="str">
        <f>TEXT(datatable[[#This Row],[дата]],"ММ")</f>
        <v>06</v>
      </c>
      <c r="H608" s="8">
        <v>151.98400000000001</v>
      </c>
      <c r="I608" s="8">
        <v>64.158999999999992</v>
      </c>
      <c r="J608" s="8">
        <f>datatable[[#This Row],[продажи_]]-datatable[[#This Row],[себестоимость_]]</f>
        <v>87.825000000000017</v>
      </c>
      <c r="L608"/>
    </row>
    <row r="609" spans="2:12" x14ac:dyDescent="0.4">
      <c r="B609" s="5" t="s">
        <v>69</v>
      </c>
      <c r="C609" s="5" t="s">
        <v>59</v>
      </c>
      <c r="D609" s="5" t="s">
        <v>14</v>
      </c>
      <c r="E609" s="5" t="s">
        <v>61</v>
      </c>
      <c r="F609" s="6">
        <v>44013</v>
      </c>
      <c r="G609" s="6" t="str">
        <f>TEXT(datatable[[#This Row],[дата]],"ММ")</f>
        <v>07</v>
      </c>
      <c r="H609" s="8">
        <v>102.00960000000001</v>
      </c>
      <c r="I609" s="8">
        <v>73.048500000000004</v>
      </c>
      <c r="J609" s="8">
        <f>datatable[[#This Row],[продажи_]]-datatable[[#This Row],[себестоимость_]]</f>
        <v>28.961100000000002</v>
      </c>
      <c r="L609"/>
    </row>
    <row r="610" spans="2:12" x14ac:dyDescent="0.4">
      <c r="B610" s="5" t="s">
        <v>69</v>
      </c>
      <c r="C610" s="5" t="s">
        <v>59</v>
      </c>
      <c r="D610" s="5" t="s">
        <v>14</v>
      </c>
      <c r="E610" s="5" t="s">
        <v>61</v>
      </c>
      <c r="F610" s="6">
        <v>44044</v>
      </c>
      <c r="G610" s="6" t="str">
        <f>TEXT(datatable[[#This Row],[дата]],"ММ")</f>
        <v>08</v>
      </c>
      <c r="H610" s="8">
        <v>110.25280000000001</v>
      </c>
      <c r="I610" s="8">
        <v>71.734399999999994</v>
      </c>
      <c r="J610" s="8">
        <f>datatable[[#This Row],[продажи_]]-datatable[[#This Row],[себестоимость_]]</f>
        <v>38.518400000000014</v>
      </c>
      <c r="L610"/>
    </row>
    <row r="611" spans="2:12" x14ac:dyDescent="0.4">
      <c r="B611" s="5" t="s">
        <v>69</v>
      </c>
      <c r="C611" s="5" t="s">
        <v>59</v>
      </c>
      <c r="D611" s="5" t="s">
        <v>14</v>
      </c>
      <c r="E611" s="5" t="s">
        <v>61</v>
      </c>
      <c r="F611" s="6">
        <v>44075</v>
      </c>
      <c r="G611" s="6" t="str">
        <f>TEXT(datatable[[#This Row],[дата]],"ММ")</f>
        <v>09</v>
      </c>
      <c r="H611" s="8">
        <v>104.32800000000002</v>
      </c>
      <c r="I611" s="8">
        <v>70.343000000000004</v>
      </c>
      <c r="J611" s="8">
        <f>datatable[[#This Row],[продажи_]]-datatable[[#This Row],[себестоимость_]]</f>
        <v>33.985000000000014</v>
      </c>
      <c r="L611"/>
    </row>
    <row r="612" spans="2:12" x14ac:dyDescent="0.4">
      <c r="B612" s="5" t="s">
        <v>69</v>
      </c>
      <c r="C612" s="5" t="s">
        <v>59</v>
      </c>
      <c r="D612" s="5" t="s">
        <v>14</v>
      </c>
      <c r="E612" s="5" t="s">
        <v>61</v>
      </c>
      <c r="F612" s="6">
        <v>44105</v>
      </c>
      <c r="G612" s="6" t="str">
        <f>TEXT(datatable[[#This Row],[дата]],"ММ")</f>
        <v>10</v>
      </c>
      <c r="H612" s="8">
        <v>182.50960000000001</v>
      </c>
      <c r="I612" s="8">
        <v>84.411600000000007</v>
      </c>
      <c r="J612" s="8">
        <f>datatable[[#This Row],[продажи_]]-datatable[[#This Row],[себестоимость_]]</f>
        <v>98.097999999999999</v>
      </c>
      <c r="L612"/>
    </row>
    <row r="613" spans="2:12" x14ac:dyDescent="0.4">
      <c r="B613" s="5" t="s">
        <v>69</v>
      </c>
      <c r="C613" s="5" t="s">
        <v>59</v>
      </c>
      <c r="D613" s="5" t="s">
        <v>14</v>
      </c>
      <c r="E613" s="5" t="s">
        <v>61</v>
      </c>
      <c r="F613" s="6">
        <v>44136</v>
      </c>
      <c r="G613" s="6" t="str">
        <f>TEXT(datatable[[#This Row],[дата]],"ММ")</f>
        <v>11</v>
      </c>
      <c r="H613" s="8">
        <v>198.352</v>
      </c>
      <c r="I613" s="8">
        <v>120.12420000000002</v>
      </c>
      <c r="J613" s="8">
        <f>datatable[[#This Row],[продажи_]]-datatable[[#This Row],[себестоимость_]]</f>
        <v>78.227799999999988</v>
      </c>
      <c r="L613"/>
    </row>
    <row r="614" spans="2:12" x14ac:dyDescent="0.4">
      <c r="B614" s="5" t="s">
        <v>69</v>
      </c>
      <c r="C614" s="5" t="s">
        <v>59</v>
      </c>
      <c r="D614" s="5" t="s">
        <v>14</v>
      </c>
      <c r="E614" s="5" t="s">
        <v>61</v>
      </c>
      <c r="F614" s="6">
        <v>44166</v>
      </c>
      <c r="G614" s="6" t="str">
        <f>TEXT(datatable[[#This Row],[дата]],"ММ")</f>
        <v>12</v>
      </c>
      <c r="H614" s="8">
        <v>125.1936</v>
      </c>
      <c r="I614" s="8">
        <v>76.063199999999995</v>
      </c>
      <c r="J614" s="8">
        <f>datatable[[#This Row],[продажи_]]-datatable[[#This Row],[себестоимость_]]</f>
        <v>49.130400000000009</v>
      </c>
      <c r="L614"/>
    </row>
    <row r="615" spans="2:12" x14ac:dyDescent="0.4">
      <c r="B615" s="5" t="s">
        <v>69</v>
      </c>
      <c r="C615" s="5" t="s">
        <v>59</v>
      </c>
      <c r="D615" s="5" t="s">
        <v>14</v>
      </c>
      <c r="E615" s="5" t="s">
        <v>62</v>
      </c>
      <c r="F615" s="6">
        <v>43831</v>
      </c>
      <c r="G615" s="6" t="str">
        <f>TEXT(datatable[[#This Row],[дата]],"ММ")</f>
        <v>01</v>
      </c>
      <c r="H615" s="8">
        <v>298.94940000000003</v>
      </c>
      <c r="I615" s="8">
        <v>151.67250000000001</v>
      </c>
      <c r="J615" s="8">
        <f>datatable[[#This Row],[продажи_]]-datatable[[#This Row],[себестоимость_]]</f>
        <v>147.27690000000001</v>
      </c>
      <c r="L615"/>
    </row>
    <row r="616" spans="2:12" x14ac:dyDescent="0.4">
      <c r="B616" s="5" t="s">
        <v>69</v>
      </c>
      <c r="C616" s="5" t="s">
        <v>59</v>
      </c>
      <c r="D616" s="5" t="s">
        <v>14</v>
      </c>
      <c r="E616" s="5" t="s">
        <v>62</v>
      </c>
      <c r="F616" s="6">
        <v>43862</v>
      </c>
      <c r="G616" s="6" t="str">
        <f>TEXT(datatable[[#This Row],[дата]],"ММ")</f>
        <v>02</v>
      </c>
      <c r="H616" s="8">
        <v>368.81880000000001</v>
      </c>
      <c r="I616" s="8">
        <v>227.11500000000001</v>
      </c>
      <c r="J616" s="8">
        <f>datatable[[#This Row],[продажи_]]-datatable[[#This Row],[себестоимость_]]</f>
        <v>141.7038</v>
      </c>
      <c r="L616"/>
    </row>
    <row r="617" spans="2:12" x14ac:dyDescent="0.4">
      <c r="B617" s="5" t="s">
        <v>69</v>
      </c>
      <c r="C617" s="5" t="s">
        <v>59</v>
      </c>
      <c r="D617" s="5" t="s">
        <v>14</v>
      </c>
      <c r="E617" s="5" t="s">
        <v>62</v>
      </c>
      <c r="F617" s="6">
        <v>43891</v>
      </c>
      <c r="G617" s="6" t="str">
        <f>TEXT(datatable[[#This Row],[дата]],"ММ")</f>
        <v>03</v>
      </c>
      <c r="H617" s="8">
        <v>481.06800000000004</v>
      </c>
      <c r="I617" s="8">
        <v>209.16</v>
      </c>
      <c r="J617" s="8">
        <f>datatable[[#This Row],[продажи_]]-datatable[[#This Row],[себестоимость_]]</f>
        <v>271.90800000000002</v>
      </c>
      <c r="L617"/>
    </row>
    <row r="618" spans="2:12" x14ac:dyDescent="0.4">
      <c r="B618" s="5" t="s">
        <v>69</v>
      </c>
      <c r="C618" s="5" t="s">
        <v>59</v>
      </c>
      <c r="D618" s="5" t="s">
        <v>14</v>
      </c>
      <c r="E618" s="5" t="s">
        <v>62</v>
      </c>
      <c r="F618" s="6">
        <v>43922</v>
      </c>
      <c r="G618" s="6" t="str">
        <f>TEXT(datatable[[#This Row],[дата]],"ММ")</f>
        <v>04</v>
      </c>
      <c r="H618" s="8">
        <v>394.01760000000002</v>
      </c>
      <c r="I618" s="8">
        <v>226.8</v>
      </c>
      <c r="J618" s="8">
        <f>datatable[[#This Row],[продажи_]]-datatable[[#This Row],[себестоимость_]]</f>
        <v>167.2176</v>
      </c>
      <c r="L618"/>
    </row>
    <row r="619" spans="2:12" x14ac:dyDescent="0.4">
      <c r="B619" s="5" t="s">
        <v>69</v>
      </c>
      <c r="C619" s="5" t="s">
        <v>59</v>
      </c>
      <c r="D619" s="5" t="s">
        <v>14</v>
      </c>
      <c r="E619" s="5" t="s">
        <v>62</v>
      </c>
      <c r="F619" s="6">
        <v>43952</v>
      </c>
      <c r="G619" s="6" t="str">
        <f>TEXT(datatable[[#This Row],[дата]],"ММ")</f>
        <v>05</v>
      </c>
      <c r="H619" s="8">
        <v>368.53244999999998</v>
      </c>
      <c r="I619" s="8">
        <v>169.9425</v>
      </c>
      <c r="J619" s="8">
        <f>datatable[[#This Row],[продажи_]]-datatable[[#This Row],[себестоимость_]]</f>
        <v>198.58994999999999</v>
      </c>
      <c r="L619"/>
    </row>
    <row r="620" spans="2:12" x14ac:dyDescent="0.4">
      <c r="B620" s="5" t="s">
        <v>69</v>
      </c>
      <c r="C620" s="5" t="s">
        <v>59</v>
      </c>
      <c r="D620" s="5" t="s">
        <v>14</v>
      </c>
      <c r="E620" s="5" t="s">
        <v>62</v>
      </c>
      <c r="F620" s="6">
        <v>43983</v>
      </c>
      <c r="G620" s="6" t="str">
        <f>TEXT(datatable[[#This Row],[дата]],"ММ")</f>
        <v>06</v>
      </c>
      <c r="H620" s="8">
        <v>260.57850000000002</v>
      </c>
      <c r="I620" s="8">
        <v>182.7</v>
      </c>
      <c r="J620" s="8">
        <f>datatable[[#This Row],[продажи_]]-datatable[[#This Row],[себестоимость_]]</f>
        <v>77.878500000000031</v>
      </c>
      <c r="L620"/>
    </row>
    <row r="621" spans="2:12" x14ac:dyDescent="0.4">
      <c r="B621" s="5" t="s">
        <v>69</v>
      </c>
      <c r="C621" s="5" t="s">
        <v>59</v>
      </c>
      <c r="D621" s="5" t="s">
        <v>14</v>
      </c>
      <c r="E621" s="5" t="s">
        <v>62</v>
      </c>
      <c r="F621" s="6">
        <v>44013</v>
      </c>
      <c r="G621" s="6" t="str">
        <f>TEXT(datatable[[#This Row],[дата]],"ММ")</f>
        <v>07</v>
      </c>
      <c r="H621" s="8">
        <v>283.48650000000004</v>
      </c>
      <c r="I621" s="8">
        <v>144.58500000000001</v>
      </c>
      <c r="J621" s="8">
        <f>datatable[[#This Row],[продажи_]]-datatable[[#This Row],[себестоимость_]]</f>
        <v>138.90150000000003</v>
      </c>
      <c r="L621"/>
    </row>
    <row r="622" spans="2:12" x14ac:dyDescent="0.4">
      <c r="B622" s="5" t="s">
        <v>69</v>
      </c>
      <c r="C622" s="5" t="s">
        <v>59</v>
      </c>
      <c r="D622" s="5" t="s">
        <v>14</v>
      </c>
      <c r="E622" s="5" t="s">
        <v>62</v>
      </c>
      <c r="F622" s="6">
        <v>44044</v>
      </c>
      <c r="G622" s="6" t="str">
        <f>TEXT(datatable[[#This Row],[дата]],"ММ")</f>
        <v>08</v>
      </c>
      <c r="H622" s="8">
        <v>238.24320000000003</v>
      </c>
      <c r="I622" s="8">
        <v>118.44</v>
      </c>
      <c r="J622" s="8">
        <f>datatable[[#This Row],[продажи_]]-datatable[[#This Row],[себестоимость_]]</f>
        <v>119.80320000000003</v>
      </c>
      <c r="L622"/>
    </row>
    <row r="623" spans="2:12" x14ac:dyDescent="0.4">
      <c r="B623" s="5" t="s">
        <v>69</v>
      </c>
      <c r="C623" s="5" t="s">
        <v>59</v>
      </c>
      <c r="D623" s="5" t="s">
        <v>14</v>
      </c>
      <c r="E623" s="5" t="s">
        <v>62</v>
      </c>
      <c r="F623" s="6">
        <v>44075</v>
      </c>
      <c r="G623" s="6" t="str">
        <f>TEXT(datatable[[#This Row],[дата]],"ММ")</f>
        <v>09</v>
      </c>
      <c r="H623" s="8">
        <v>300.66750000000002</v>
      </c>
      <c r="I623" s="8">
        <v>189</v>
      </c>
      <c r="J623" s="8">
        <f>datatable[[#This Row],[продажи_]]-datatable[[#This Row],[себестоимость_]]</f>
        <v>111.66750000000002</v>
      </c>
      <c r="L623"/>
    </row>
    <row r="624" spans="2:12" x14ac:dyDescent="0.4">
      <c r="B624" s="5" t="s">
        <v>69</v>
      </c>
      <c r="C624" s="5" t="s">
        <v>59</v>
      </c>
      <c r="D624" s="5" t="s">
        <v>14</v>
      </c>
      <c r="E624" s="5" t="s">
        <v>62</v>
      </c>
      <c r="F624" s="6">
        <v>44105</v>
      </c>
      <c r="G624" s="6" t="str">
        <f>TEXT(datatable[[#This Row],[дата]],"ММ")</f>
        <v>10</v>
      </c>
      <c r="H624" s="8">
        <v>346.19715000000002</v>
      </c>
      <c r="I624" s="8">
        <v>237.51</v>
      </c>
      <c r="J624" s="8">
        <f>datatable[[#This Row],[продажи_]]-datatable[[#This Row],[себестоимость_]]</f>
        <v>108.68715000000003</v>
      </c>
      <c r="L624"/>
    </row>
    <row r="625" spans="2:12" x14ac:dyDescent="0.4">
      <c r="B625" s="5" t="s">
        <v>69</v>
      </c>
      <c r="C625" s="5" t="s">
        <v>59</v>
      </c>
      <c r="D625" s="5" t="s">
        <v>14</v>
      </c>
      <c r="E625" s="5" t="s">
        <v>62</v>
      </c>
      <c r="F625" s="6">
        <v>44136</v>
      </c>
      <c r="G625" s="6" t="str">
        <f>TEXT(datatable[[#This Row],[дата]],"ММ")</f>
        <v>11</v>
      </c>
      <c r="H625" s="8">
        <v>400.89</v>
      </c>
      <c r="I625" s="8">
        <v>251.36999999999998</v>
      </c>
      <c r="J625" s="8">
        <f>datatable[[#This Row],[продажи_]]-datatable[[#This Row],[себестоимость_]]</f>
        <v>149.52000000000001</v>
      </c>
      <c r="L625"/>
    </row>
    <row r="626" spans="2:12" x14ac:dyDescent="0.4">
      <c r="B626" s="5" t="s">
        <v>69</v>
      </c>
      <c r="C626" s="5" t="s">
        <v>59</v>
      </c>
      <c r="D626" s="5" t="s">
        <v>14</v>
      </c>
      <c r="E626" s="5" t="s">
        <v>62</v>
      </c>
      <c r="F626" s="6">
        <v>44166</v>
      </c>
      <c r="G626" s="6" t="str">
        <f>TEXT(datatable[[#This Row],[дата]],"ММ")</f>
        <v>12</v>
      </c>
      <c r="H626" s="8">
        <v>336.74759999999998</v>
      </c>
      <c r="I626" s="8">
        <v>196.56</v>
      </c>
      <c r="J626" s="8">
        <f>datatable[[#This Row],[продажи_]]-datatable[[#This Row],[себестоимость_]]</f>
        <v>140.18759999999997</v>
      </c>
      <c r="L626"/>
    </row>
    <row r="627" spans="2:12" x14ac:dyDescent="0.4">
      <c r="B627" s="5" t="s">
        <v>69</v>
      </c>
      <c r="C627" s="5" t="s">
        <v>59</v>
      </c>
      <c r="D627" s="5" t="s">
        <v>14</v>
      </c>
      <c r="E627" s="5" t="s">
        <v>9</v>
      </c>
      <c r="F627" s="6">
        <v>43831</v>
      </c>
      <c r="G627" s="6" t="str">
        <f>TEXT(datatable[[#This Row],[дата]],"ММ")</f>
        <v>01</v>
      </c>
      <c r="H627" s="8">
        <v>213.40260000000001</v>
      </c>
      <c r="I627" s="8">
        <v>142.47990000000001</v>
      </c>
      <c r="J627" s="8">
        <f>datatable[[#This Row],[продажи_]]-datatable[[#This Row],[себестоимость_]]</f>
        <v>70.922699999999992</v>
      </c>
      <c r="L627"/>
    </row>
    <row r="628" spans="2:12" x14ac:dyDescent="0.4">
      <c r="B628" s="5" t="s">
        <v>69</v>
      </c>
      <c r="C628" s="5" t="s">
        <v>59</v>
      </c>
      <c r="D628" s="5" t="s">
        <v>14</v>
      </c>
      <c r="E628" s="5" t="s">
        <v>9</v>
      </c>
      <c r="F628" s="6">
        <v>43862</v>
      </c>
      <c r="G628" s="6" t="str">
        <f>TEXT(datatable[[#This Row],[дата]],"ММ")</f>
        <v>02</v>
      </c>
      <c r="H628" s="8">
        <v>307.37</v>
      </c>
      <c r="I628" s="8">
        <v>197.96560000000002</v>
      </c>
      <c r="J628" s="8">
        <f>datatable[[#This Row],[продажи_]]-datatable[[#This Row],[себестоимость_]]</f>
        <v>109.40439999999998</v>
      </c>
      <c r="L628"/>
    </row>
    <row r="629" spans="2:12" x14ac:dyDescent="0.4">
      <c r="B629" s="5" t="s">
        <v>69</v>
      </c>
      <c r="C629" s="5" t="s">
        <v>59</v>
      </c>
      <c r="D629" s="5" t="s">
        <v>14</v>
      </c>
      <c r="E629" s="5" t="s">
        <v>9</v>
      </c>
      <c r="F629" s="6">
        <v>43891</v>
      </c>
      <c r="G629" s="6" t="str">
        <f>TEXT(datatable[[#This Row],[дата]],"ММ")</f>
        <v>03</v>
      </c>
      <c r="H629" s="8">
        <v>305.61360000000002</v>
      </c>
      <c r="I629" s="8">
        <v>223.78720000000001</v>
      </c>
      <c r="J629" s="8">
        <f>datatable[[#This Row],[продажи_]]-datatable[[#This Row],[себестоимость_]]</f>
        <v>81.826400000000007</v>
      </c>
      <c r="L629"/>
    </row>
    <row r="630" spans="2:12" x14ac:dyDescent="0.4">
      <c r="B630" s="5" t="s">
        <v>69</v>
      </c>
      <c r="C630" s="5" t="s">
        <v>59</v>
      </c>
      <c r="D630" s="5" t="s">
        <v>14</v>
      </c>
      <c r="E630" s="5" t="s">
        <v>9</v>
      </c>
      <c r="F630" s="6">
        <v>43922</v>
      </c>
      <c r="G630" s="6" t="str">
        <f>TEXT(datatable[[#This Row],[дата]],"ММ")</f>
        <v>04</v>
      </c>
      <c r="H630" s="8">
        <v>418.02320000000003</v>
      </c>
      <c r="I630" s="8">
        <v>248.37920000000003</v>
      </c>
      <c r="J630" s="8">
        <f>datatable[[#This Row],[продажи_]]-datatable[[#This Row],[себестоимость_]]</f>
        <v>169.64400000000001</v>
      </c>
      <c r="L630"/>
    </row>
    <row r="631" spans="2:12" x14ac:dyDescent="0.4">
      <c r="B631" s="5" t="s">
        <v>69</v>
      </c>
      <c r="C631" s="5" t="s">
        <v>59</v>
      </c>
      <c r="D631" s="5" t="s">
        <v>14</v>
      </c>
      <c r="E631" s="5" t="s">
        <v>9</v>
      </c>
      <c r="F631" s="6">
        <v>43952</v>
      </c>
      <c r="G631" s="6" t="str">
        <f>TEXT(datatable[[#This Row],[дата]],"ММ")</f>
        <v>05</v>
      </c>
      <c r="H631" s="8">
        <v>328.22725000000003</v>
      </c>
      <c r="I631" s="8">
        <v>173.8347</v>
      </c>
      <c r="J631" s="8">
        <f>datatable[[#This Row],[продажи_]]-datatable[[#This Row],[себестоимость_]]</f>
        <v>154.39255000000003</v>
      </c>
      <c r="L631"/>
    </row>
    <row r="632" spans="2:12" x14ac:dyDescent="0.4">
      <c r="B632" s="5" t="s">
        <v>69</v>
      </c>
      <c r="C632" s="5" t="s">
        <v>59</v>
      </c>
      <c r="D632" s="5" t="s">
        <v>14</v>
      </c>
      <c r="E632" s="5" t="s">
        <v>9</v>
      </c>
      <c r="F632" s="6">
        <v>43983</v>
      </c>
      <c r="G632" s="6" t="str">
        <f>TEXT(datatable[[#This Row],[дата]],"ММ")</f>
        <v>06</v>
      </c>
      <c r="H632" s="8">
        <v>191.0085</v>
      </c>
      <c r="I632" s="8">
        <v>126.03400000000001</v>
      </c>
      <c r="J632" s="8">
        <f>datatable[[#This Row],[продажи_]]-datatable[[#This Row],[себестоимость_]]</f>
        <v>64.974499999999992</v>
      </c>
      <c r="L632"/>
    </row>
    <row r="633" spans="2:12" x14ac:dyDescent="0.4">
      <c r="B633" s="5" t="s">
        <v>69</v>
      </c>
      <c r="C633" s="5" t="s">
        <v>59</v>
      </c>
      <c r="D633" s="5" t="s">
        <v>14</v>
      </c>
      <c r="E633" s="5" t="s">
        <v>9</v>
      </c>
      <c r="F633" s="6">
        <v>44013</v>
      </c>
      <c r="G633" s="6" t="str">
        <f>TEXT(datatable[[#This Row],[дата]],"ММ")</f>
        <v>07</v>
      </c>
      <c r="H633" s="8">
        <v>191.66714999999999</v>
      </c>
      <c r="I633" s="8">
        <v>157.6962</v>
      </c>
      <c r="J633" s="8">
        <f>datatable[[#This Row],[продажи_]]-datatable[[#This Row],[себестоимость_]]</f>
        <v>33.970949999999988</v>
      </c>
      <c r="L633"/>
    </row>
    <row r="634" spans="2:12" x14ac:dyDescent="0.4">
      <c r="B634" s="5" t="s">
        <v>69</v>
      </c>
      <c r="C634" s="5" t="s">
        <v>59</v>
      </c>
      <c r="D634" s="5" t="s">
        <v>14</v>
      </c>
      <c r="E634" s="5" t="s">
        <v>9</v>
      </c>
      <c r="F634" s="6">
        <v>44044</v>
      </c>
      <c r="G634" s="6" t="str">
        <f>TEXT(datatable[[#This Row],[дата]],"ММ")</f>
        <v>08</v>
      </c>
      <c r="H634" s="8">
        <v>158.07600000000002</v>
      </c>
      <c r="I634" s="8">
        <v>126.64880000000001</v>
      </c>
      <c r="J634" s="8">
        <f>datatable[[#This Row],[продажи_]]-datatable[[#This Row],[себестоимость_]]</f>
        <v>31.427200000000013</v>
      </c>
      <c r="L634"/>
    </row>
    <row r="635" spans="2:12" x14ac:dyDescent="0.4">
      <c r="B635" s="5" t="s">
        <v>69</v>
      </c>
      <c r="C635" s="5" t="s">
        <v>59</v>
      </c>
      <c r="D635" s="5" t="s">
        <v>14</v>
      </c>
      <c r="E635" s="5" t="s">
        <v>9</v>
      </c>
      <c r="F635" s="6">
        <v>44075</v>
      </c>
      <c r="G635" s="6" t="str">
        <f>TEXT(datatable[[#This Row],[дата]],"ММ")</f>
        <v>09</v>
      </c>
      <c r="H635" s="8">
        <v>232.72300000000001</v>
      </c>
      <c r="I635" s="8">
        <v>135.25600000000003</v>
      </c>
      <c r="J635" s="8">
        <f>datatable[[#This Row],[продажи_]]-datatable[[#This Row],[себестоимость_]]</f>
        <v>97.466999999999985</v>
      </c>
      <c r="L635"/>
    </row>
    <row r="636" spans="2:12" x14ac:dyDescent="0.4">
      <c r="B636" s="5" t="s">
        <v>69</v>
      </c>
      <c r="C636" s="5" t="s">
        <v>59</v>
      </c>
      <c r="D636" s="5" t="s">
        <v>14</v>
      </c>
      <c r="E636" s="5" t="s">
        <v>9</v>
      </c>
      <c r="F636" s="6">
        <v>44105</v>
      </c>
      <c r="G636" s="6" t="str">
        <f>TEXT(datatable[[#This Row],[дата]],"ММ")</f>
        <v>10</v>
      </c>
      <c r="H636" s="8">
        <v>336.78969999999998</v>
      </c>
      <c r="I636" s="8">
        <v>199.81</v>
      </c>
      <c r="J636" s="8">
        <f>datatable[[#This Row],[продажи_]]-datatable[[#This Row],[себестоимость_]]</f>
        <v>136.97969999999998</v>
      </c>
      <c r="L636"/>
    </row>
    <row r="637" spans="2:12" x14ac:dyDescent="0.4">
      <c r="B637" s="5" t="s">
        <v>69</v>
      </c>
      <c r="C637" s="5" t="s">
        <v>59</v>
      </c>
      <c r="D637" s="5" t="s">
        <v>14</v>
      </c>
      <c r="E637" s="5" t="s">
        <v>9</v>
      </c>
      <c r="F637" s="6">
        <v>44136</v>
      </c>
      <c r="G637" s="6" t="str">
        <f>TEXT(datatable[[#This Row],[дата]],"ММ")</f>
        <v>11</v>
      </c>
      <c r="H637" s="8">
        <v>353.47549999999995</v>
      </c>
      <c r="I637" s="8">
        <v>219.48360000000002</v>
      </c>
      <c r="J637" s="8">
        <f>datatable[[#This Row],[продажи_]]-datatable[[#This Row],[себестоимость_]]</f>
        <v>133.99189999999993</v>
      </c>
      <c r="L637"/>
    </row>
    <row r="638" spans="2:12" x14ac:dyDescent="0.4">
      <c r="B638" s="5" t="s">
        <v>69</v>
      </c>
      <c r="C638" s="5" t="s">
        <v>59</v>
      </c>
      <c r="D638" s="5" t="s">
        <v>14</v>
      </c>
      <c r="E638" s="5" t="s">
        <v>9</v>
      </c>
      <c r="F638" s="6">
        <v>44166</v>
      </c>
      <c r="G638" s="6" t="str">
        <f>TEXT(datatable[[#This Row],[дата]],"ММ")</f>
        <v>12</v>
      </c>
      <c r="H638" s="8">
        <v>316.15199999999999</v>
      </c>
      <c r="I638" s="8">
        <v>147.55199999999999</v>
      </c>
      <c r="J638" s="8">
        <f>datatable[[#This Row],[продажи_]]-datatable[[#This Row],[себестоимость_]]</f>
        <v>168.6</v>
      </c>
      <c r="L638"/>
    </row>
    <row r="639" spans="2:12" x14ac:dyDescent="0.4">
      <c r="B639" s="5" t="s">
        <v>69</v>
      </c>
      <c r="C639" s="5" t="s">
        <v>59</v>
      </c>
      <c r="D639" s="5" t="s">
        <v>14</v>
      </c>
      <c r="E639" s="5" t="s">
        <v>10</v>
      </c>
      <c r="F639" s="6">
        <v>43831</v>
      </c>
      <c r="G639" s="6" t="str">
        <f>TEXT(datatable[[#This Row],[дата]],"ММ")</f>
        <v>01</v>
      </c>
      <c r="H639" s="8">
        <v>86.082300000000004</v>
      </c>
      <c r="I639" s="8">
        <v>56.502900000000004</v>
      </c>
      <c r="J639" s="8">
        <f>datatable[[#This Row],[продажи_]]-datatable[[#This Row],[себестоимость_]]</f>
        <v>29.5794</v>
      </c>
      <c r="L639"/>
    </row>
    <row r="640" spans="2:12" x14ac:dyDescent="0.4">
      <c r="B640" s="5" t="s">
        <v>69</v>
      </c>
      <c r="C640" s="5" t="s">
        <v>59</v>
      </c>
      <c r="D640" s="5" t="s">
        <v>14</v>
      </c>
      <c r="E640" s="5" t="s">
        <v>10</v>
      </c>
      <c r="F640" s="6">
        <v>43862</v>
      </c>
      <c r="G640" s="6" t="str">
        <f>TEXT(datatable[[#This Row],[дата]],"ММ")</f>
        <v>02</v>
      </c>
      <c r="H640" s="8">
        <v>152.46700000000001</v>
      </c>
      <c r="I640" s="8">
        <v>102.5423</v>
      </c>
      <c r="J640" s="8">
        <f>datatable[[#This Row],[продажи_]]-datatable[[#This Row],[себестоимость_]]</f>
        <v>49.924700000000016</v>
      </c>
      <c r="L640"/>
    </row>
    <row r="641" spans="2:12" x14ac:dyDescent="0.4">
      <c r="B641" s="5" t="s">
        <v>69</v>
      </c>
      <c r="C641" s="5" t="s">
        <v>59</v>
      </c>
      <c r="D641" s="5" t="s">
        <v>14</v>
      </c>
      <c r="E641" s="5" t="s">
        <v>10</v>
      </c>
      <c r="F641" s="6">
        <v>43891</v>
      </c>
      <c r="G641" s="6" t="str">
        <f>TEXT(datatable[[#This Row],[дата]],"ММ")</f>
        <v>03</v>
      </c>
      <c r="H641" s="8">
        <v>162.12640000000002</v>
      </c>
      <c r="I641" s="8">
        <v>82.723200000000006</v>
      </c>
      <c r="J641" s="8">
        <f>datatable[[#This Row],[продажи_]]-datatable[[#This Row],[себестоимость_]]</f>
        <v>79.403200000000012</v>
      </c>
      <c r="L641"/>
    </row>
    <row r="642" spans="2:12" x14ac:dyDescent="0.4">
      <c r="B642" s="5" t="s">
        <v>69</v>
      </c>
      <c r="C642" s="5" t="s">
        <v>59</v>
      </c>
      <c r="D642" s="5" t="s">
        <v>14</v>
      </c>
      <c r="E642" s="5" t="s">
        <v>10</v>
      </c>
      <c r="F642" s="6">
        <v>43922</v>
      </c>
      <c r="G642" s="6" t="str">
        <f>TEXT(datatable[[#This Row],[дата]],"ММ")</f>
        <v>04</v>
      </c>
      <c r="H642" s="8">
        <v>178.7936</v>
      </c>
      <c r="I642" s="8">
        <v>86.662400000000005</v>
      </c>
      <c r="J642" s="8">
        <f>datatable[[#This Row],[продажи_]]-datatable[[#This Row],[себестоимость_]]</f>
        <v>92.131199999999993</v>
      </c>
      <c r="L642"/>
    </row>
    <row r="643" spans="2:12" x14ac:dyDescent="0.4">
      <c r="B643" s="5" t="s">
        <v>69</v>
      </c>
      <c r="C643" s="5" t="s">
        <v>59</v>
      </c>
      <c r="D643" s="5" t="s">
        <v>14</v>
      </c>
      <c r="E643" s="5" t="s">
        <v>10</v>
      </c>
      <c r="F643" s="6">
        <v>43952</v>
      </c>
      <c r="G643" s="6" t="str">
        <f>TEXT(datatable[[#This Row],[дата]],"ММ")</f>
        <v>05</v>
      </c>
      <c r="H643" s="8">
        <v>112.0301</v>
      </c>
      <c r="I643" s="8">
        <v>68.012749999999997</v>
      </c>
      <c r="J643" s="8">
        <f>datatable[[#This Row],[продажи_]]-datatable[[#This Row],[себестоимость_]]</f>
        <v>44.017350000000008</v>
      </c>
      <c r="L643"/>
    </row>
    <row r="644" spans="2:12" x14ac:dyDescent="0.4">
      <c r="B644" s="5" t="s">
        <v>69</v>
      </c>
      <c r="C644" s="5" t="s">
        <v>59</v>
      </c>
      <c r="D644" s="5" t="s">
        <v>14</v>
      </c>
      <c r="E644" s="5" t="s">
        <v>10</v>
      </c>
      <c r="F644" s="6">
        <v>43983</v>
      </c>
      <c r="G644" s="6" t="str">
        <f>TEXT(datatable[[#This Row],[дата]],"ММ")</f>
        <v>06</v>
      </c>
      <c r="H644" s="8">
        <v>81.442000000000007</v>
      </c>
      <c r="I644" s="8">
        <v>63.396500000000003</v>
      </c>
      <c r="J644" s="8">
        <f>datatable[[#This Row],[продажи_]]-datatable[[#This Row],[себестоимость_]]</f>
        <v>18.045500000000004</v>
      </c>
      <c r="L644"/>
    </row>
    <row r="645" spans="2:12" x14ac:dyDescent="0.4">
      <c r="B645" s="5" t="s">
        <v>69</v>
      </c>
      <c r="C645" s="5" t="s">
        <v>59</v>
      </c>
      <c r="D645" s="5" t="s">
        <v>14</v>
      </c>
      <c r="E645" s="5" t="s">
        <v>10</v>
      </c>
      <c r="F645" s="6">
        <v>44013</v>
      </c>
      <c r="G645" s="6" t="str">
        <f>TEXT(datatable[[#This Row],[дата]],"ММ")</f>
        <v>07</v>
      </c>
      <c r="H645" s="8">
        <v>81.820800000000006</v>
      </c>
      <c r="I645" s="8">
        <v>66.474000000000004</v>
      </c>
      <c r="J645" s="8">
        <f>datatable[[#This Row],[продажи_]]-datatable[[#This Row],[себестоимость_]]</f>
        <v>15.346800000000002</v>
      </c>
      <c r="L645"/>
    </row>
    <row r="646" spans="2:12" x14ac:dyDescent="0.4">
      <c r="B646" s="5" t="s">
        <v>69</v>
      </c>
      <c r="C646" s="5" t="s">
        <v>59</v>
      </c>
      <c r="D646" s="5" t="s">
        <v>14</v>
      </c>
      <c r="E646" s="5" t="s">
        <v>10</v>
      </c>
      <c r="F646" s="6">
        <v>44044</v>
      </c>
      <c r="G646" s="6" t="str">
        <f>TEXT(datatable[[#This Row],[дата]],"ММ")</f>
        <v>08</v>
      </c>
      <c r="H646" s="8">
        <v>78.790400000000005</v>
      </c>
      <c r="I646" s="8">
        <v>45.793200000000006</v>
      </c>
      <c r="J646" s="8">
        <f>datatable[[#This Row],[продажи_]]-datatable[[#This Row],[себестоимость_]]</f>
        <v>32.997199999999999</v>
      </c>
      <c r="L646"/>
    </row>
    <row r="647" spans="2:12" x14ac:dyDescent="0.4">
      <c r="B647" s="5" t="s">
        <v>69</v>
      </c>
      <c r="C647" s="5" t="s">
        <v>59</v>
      </c>
      <c r="D647" s="5" t="s">
        <v>14</v>
      </c>
      <c r="E647" s="5" t="s">
        <v>10</v>
      </c>
      <c r="F647" s="6">
        <v>44075</v>
      </c>
      <c r="G647" s="6" t="str">
        <f>TEXT(datatable[[#This Row],[дата]],"ММ")</f>
        <v>09</v>
      </c>
      <c r="H647" s="8">
        <v>80.495000000000005</v>
      </c>
      <c r="I647" s="8">
        <v>49.855500000000006</v>
      </c>
      <c r="J647" s="8">
        <f>datatable[[#This Row],[продажи_]]-datatable[[#This Row],[себестоимость_]]</f>
        <v>30.639499999999998</v>
      </c>
      <c r="L647"/>
    </row>
    <row r="648" spans="2:12" x14ac:dyDescent="0.4">
      <c r="B648" s="5" t="s">
        <v>69</v>
      </c>
      <c r="C648" s="5" t="s">
        <v>59</v>
      </c>
      <c r="D648" s="5" t="s">
        <v>14</v>
      </c>
      <c r="E648" s="5" t="s">
        <v>10</v>
      </c>
      <c r="F648" s="6">
        <v>44105</v>
      </c>
      <c r="G648" s="6" t="str">
        <f>TEXT(datatable[[#This Row],[дата]],"ММ")</f>
        <v>10</v>
      </c>
      <c r="H648" s="8">
        <v>113.2612</v>
      </c>
      <c r="I648" s="8">
        <v>75.214100000000002</v>
      </c>
      <c r="J648" s="8">
        <f>datatable[[#This Row],[продажи_]]-datatable[[#This Row],[себестоимость_]]</f>
        <v>38.0471</v>
      </c>
      <c r="L648"/>
    </row>
    <row r="649" spans="2:12" x14ac:dyDescent="0.4">
      <c r="B649" s="5" t="s">
        <v>69</v>
      </c>
      <c r="C649" s="5" t="s">
        <v>59</v>
      </c>
      <c r="D649" s="5" t="s">
        <v>14</v>
      </c>
      <c r="E649" s="5" t="s">
        <v>10</v>
      </c>
      <c r="F649" s="6">
        <v>44136</v>
      </c>
      <c r="G649" s="6" t="str">
        <f>TEXT(datatable[[#This Row],[дата]],"ММ")</f>
        <v>11</v>
      </c>
      <c r="H649" s="8">
        <v>117.99620000000002</v>
      </c>
      <c r="I649" s="8">
        <v>88.755099999999999</v>
      </c>
      <c r="J649" s="8">
        <f>datatable[[#This Row],[продажи_]]-datatable[[#This Row],[себестоимость_]]</f>
        <v>29.241100000000017</v>
      </c>
      <c r="L649"/>
    </row>
    <row r="650" spans="2:12" x14ac:dyDescent="0.4">
      <c r="B650" s="5" t="s">
        <v>69</v>
      </c>
      <c r="C650" s="5" t="s">
        <v>59</v>
      </c>
      <c r="D650" s="5" t="s">
        <v>14</v>
      </c>
      <c r="E650" s="5" t="s">
        <v>10</v>
      </c>
      <c r="F650" s="6">
        <v>44166</v>
      </c>
      <c r="G650" s="6" t="str">
        <f>TEXT(datatable[[#This Row],[дата]],"ММ")</f>
        <v>12</v>
      </c>
      <c r="H650" s="8">
        <v>112.50360000000001</v>
      </c>
      <c r="I650" s="8">
        <v>77.552999999999997</v>
      </c>
      <c r="J650" s="8">
        <f>datatable[[#This Row],[продажи_]]-datatable[[#This Row],[себестоимость_]]</f>
        <v>34.950600000000009</v>
      </c>
      <c r="L650"/>
    </row>
    <row r="651" spans="2:12" x14ac:dyDescent="0.4">
      <c r="B651" s="5" t="s">
        <v>69</v>
      </c>
      <c r="C651" s="5" t="s">
        <v>59</v>
      </c>
      <c r="D651" s="5" t="s">
        <v>14</v>
      </c>
      <c r="E651" s="5" t="s">
        <v>7</v>
      </c>
      <c r="F651" s="6">
        <v>43831</v>
      </c>
      <c r="G651" s="6" t="str">
        <f>TEXT(datatable[[#This Row],[дата]],"ММ")</f>
        <v>01</v>
      </c>
      <c r="H651" s="8">
        <v>15.191550000000001</v>
      </c>
      <c r="I651" s="8">
        <v>5.0949</v>
      </c>
      <c r="J651" s="8">
        <f>datatable[[#This Row],[продажи_]]-datatable[[#This Row],[себестоимость_]]</f>
        <v>10.09665</v>
      </c>
      <c r="L651"/>
    </row>
    <row r="652" spans="2:12" x14ac:dyDescent="0.4">
      <c r="B652" s="5" t="s">
        <v>69</v>
      </c>
      <c r="C652" s="5" t="s">
        <v>59</v>
      </c>
      <c r="D652" s="5" t="s">
        <v>14</v>
      </c>
      <c r="E652" s="5" t="s">
        <v>7</v>
      </c>
      <c r="F652" s="6">
        <v>43862</v>
      </c>
      <c r="G652" s="6" t="str">
        <f>TEXT(datatable[[#This Row],[дата]],"ММ")</f>
        <v>02</v>
      </c>
      <c r="H652" s="8">
        <v>23.87</v>
      </c>
      <c r="I652" s="8">
        <v>6.3546000000000005</v>
      </c>
      <c r="J652" s="8">
        <f>datatable[[#This Row],[продажи_]]-datatable[[#This Row],[себестоимость_]]</f>
        <v>17.5154</v>
      </c>
      <c r="L652"/>
    </row>
    <row r="653" spans="2:12" x14ac:dyDescent="0.4">
      <c r="B653" s="5" t="s">
        <v>69</v>
      </c>
      <c r="C653" s="5" t="s">
        <v>59</v>
      </c>
      <c r="D653" s="5" t="s">
        <v>14</v>
      </c>
      <c r="E653" s="5" t="s">
        <v>7</v>
      </c>
      <c r="F653" s="6">
        <v>43891</v>
      </c>
      <c r="G653" s="6" t="str">
        <f>TEXT(datatable[[#This Row],[дата]],"ММ")</f>
        <v>03</v>
      </c>
      <c r="H653" s="8">
        <v>28.098400000000002</v>
      </c>
      <c r="I653" s="8">
        <v>7.9151999999999996</v>
      </c>
      <c r="J653" s="8">
        <f>datatable[[#This Row],[продажи_]]-datatable[[#This Row],[себестоимость_]]</f>
        <v>20.183200000000003</v>
      </c>
      <c r="L653"/>
    </row>
    <row r="654" spans="2:12" x14ac:dyDescent="0.4">
      <c r="B654" s="5" t="s">
        <v>69</v>
      </c>
      <c r="C654" s="5" t="s">
        <v>59</v>
      </c>
      <c r="D654" s="5" t="s">
        <v>14</v>
      </c>
      <c r="E654" s="5" t="s">
        <v>7</v>
      </c>
      <c r="F654" s="6">
        <v>43922</v>
      </c>
      <c r="G654" s="6" t="str">
        <f>TEXT(datatable[[#This Row],[дата]],"ММ")</f>
        <v>04</v>
      </c>
      <c r="H654" s="8">
        <v>25.370400000000004</v>
      </c>
      <c r="I654" s="8">
        <v>8.4863999999999997</v>
      </c>
      <c r="J654" s="8">
        <f>datatable[[#This Row],[продажи_]]-datatable[[#This Row],[себестоимость_]]</f>
        <v>16.884000000000004</v>
      </c>
      <c r="L654"/>
    </row>
    <row r="655" spans="2:12" x14ac:dyDescent="0.4">
      <c r="B655" s="5" t="s">
        <v>69</v>
      </c>
      <c r="C655" s="5" t="s">
        <v>59</v>
      </c>
      <c r="D655" s="5" t="s">
        <v>14</v>
      </c>
      <c r="E655" s="5" t="s">
        <v>7</v>
      </c>
      <c r="F655" s="6">
        <v>43952</v>
      </c>
      <c r="G655" s="6" t="str">
        <f>TEXT(datatable[[#This Row],[дата]],"ММ")</f>
        <v>05</v>
      </c>
      <c r="H655" s="8">
        <v>19.283549999999998</v>
      </c>
      <c r="I655" s="8">
        <v>7.0278</v>
      </c>
      <c r="J655" s="8">
        <f>datatable[[#This Row],[продажи_]]-datatable[[#This Row],[себестоимость_]]</f>
        <v>12.255749999999999</v>
      </c>
      <c r="L655"/>
    </row>
    <row r="656" spans="2:12" x14ac:dyDescent="0.4">
      <c r="B656" s="5" t="s">
        <v>69</v>
      </c>
      <c r="C656" s="5" t="s">
        <v>59</v>
      </c>
      <c r="D656" s="5" t="s">
        <v>14</v>
      </c>
      <c r="E656" s="5" t="s">
        <v>7</v>
      </c>
      <c r="F656" s="6">
        <v>43983</v>
      </c>
      <c r="G656" s="6" t="str">
        <f>TEXT(datatable[[#This Row],[дата]],"ММ")</f>
        <v>06</v>
      </c>
      <c r="H656" s="8">
        <v>14.663</v>
      </c>
      <c r="I656" s="8">
        <v>4.335</v>
      </c>
      <c r="J656" s="8">
        <f>datatable[[#This Row],[продажи_]]-datatable[[#This Row],[себестоимость_]]</f>
        <v>10.327999999999999</v>
      </c>
      <c r="L656"/>
    </row>
    <row r="657" spans="2:12" x14ac:dyDescent="0.4">
      <c r="B657" s="5" t="s">
        <v>69</v>
      </c>
      <c r="C657" s="5" t="s">
        <v>59</v>
      </c>
      <c r="D657" s="5" t="s">
        <v>14</v>
      </c>
      <c r="E657" s="5" t="s">
        <v>7</v>
      </c>
      <c r="F657" s="6">
        <v>44013</v>
      </c>
      <c r="G657" s="6" t="str">
        <f>TEXT(datatable[[#This Row],[дата]],"ММ")</f>
        <v>07</v>
      </c>
      <c r="H657" s="8">
        <v>14.270850000000001</v>
      </c>
      <c r="I657" s="8">
        <v>4.4063999999999997</v>
      </c>
      <c r="J657" s="8">
        <f>datatable[[#This Row],[продажи_]]-datatable[[#This Row],[себестоимость_]]</f>
        <v>9.8644500000000015</v>
      </c>
      <c r="L657"/>
    </row>
    <row r="658" spans="2:12" x14ac:dyDescent="0.4">
      <c r="B658" s="5" t="s">
        <v>69</v>
      </c>
      <c r="C658" s="5" t="s">
        <v>59</v>
      </c>
      <c r="D658" s="5" t="s">
        <v>14</v>
      </c>
      <c r="E658" s="5" t="s">
        <v>7</v>
      </c>
      <c r="F658" s="6">
        <v>44044</v>
      </c>
      <c r="G658" s="6" t="str">
        <f>TEXT(datatable[[#This Row],[дата]],"ММ")</f>
        <v>08</v>
      </c>
      <c r="H658" s="8">
        <v>15.140400000000001</v>
      </c>
      <c r="I658" s="8">
        <v>3.7536</v>
      </c>
      <c r="J658" s="8">
        <f>datatable[[#This Row],[продажи_]]-datatable[[#This Row],[себестоимость_]]</f>
        <v>11.386800000000001</v>
      </c>
      <c r="L658"/>
    </row>
    <row r="659" spans="2:12" x14ac:dyDescent="0.4">
      <c r="B659" s="5" t="s">
        <v>69</v>
      </c>
      <c r="C659" s="5" t="s">
        <v>59</v>
      </c>
      <c r="D659" s="5" t="s">
        <v>14</v>
      </c>
      <c r="E659" s="5" t="s">
        <v>7</v>
      </c>
      <c r="F659" s="6">
        <v>44075</v>
      </c>
      <c r="G659" s="6" t="str">
        <f>TEXT(datatable[[#This Row],[дата]],"ММ")</f>
        <v>09</v>
      </c>
      <c r="H659" s="8">
        <v>15.515500000000001</v>
      </c>
      <c r="I659" s="8">
        <v>5.2020000000000008</v>
      </c>
      <c r="J659" s="8">
        <f>datatable[[#This Row],[продажи_]]-datatable[[#This Row],[себестоимость_]]</f>
        <v>10.313500000000001</v>
      </c>
      <c r="L659"/>
    </row>
    <row r="660" spans="2:12" x14ac:dyDescent="0.4">
      <c r="B660" s="5" t="s">
        <v>69</v>
      </c>
      <c r="C660" s="5" t="s">
        <v>59</v>
      </c>
      <c r="D660" s="5" t="s">
        <v>14</v>
      </c>
      <c r="E660" s="5" t="s">
        <v>7</v>
      </c>
      <c r="F660" s="6">
        <v>44105</v>
      </c>
      <c r="G660" s="6" t="str">
        <f>TEXT(datatable[[#This Row],[дата]],"ММ")</f>
        <v>10</v>
      </c>
      <c r="H660" s="8">
        <v>24.603150000000003</v>
      </c>
      <c r="I660" s="8">
        <v>6.5636999999999999</v>
      </c>
      <c r="J660" s="8">
        <f>datatable[[#This Row],[продажи_]]-datatable[[#This Row],[себестоимость_]]</f>
        <v>18.039450000000002</v>
      </c>
      <c r="L660"/>
    </row>
    <row r="661" spans="2:12" x14ac:dyDescent="0.4">
      <c r="B661" s="5" t="s">
        <v>69</v>
      </c>
      <c r="C661" s="5" t="s">
        <v>59</v>
      </c>
      <c r="D661" s="5" t="s">
        <v>14</v>
      </c>
      <c r="E661" s="5" t="s">
        <v>7</v>
      </c>
      <c r="F661" s="6">
        <v>44136</v>
      </c>
      <c r="G661" s="6" t="str">
        <f>TEXT(datatable[[#This Row],[дата]],"ММ")</f>
        <v>11</v>
      </c>
      <c r="H661" s="8">
        <v>23.1539</v>
      </c>
      <c r="I661" s="8">
        <v>6.640200000000001</v>
      </c>
      <c r="J661" s="8">
        <f>datatable[[#This Row],[продажи_]]-datatable[[#This Row],[себестоимость_]]</f>
        <v>16.5137</v>
      </c>
      <c r="L661"/>
    </row>
    <row r="662" spans="2:12" x14ac:dyDescent="0.4">
      <c r="B662" s="5" t="s">
        <v>69</v>
      </c>
      <c r="C662" s="5" t="s">
        <v>59</v>
      </c>
      <c r="D662" s="5" t="s">
        <v>14</v>
      </c>
      <c r="E662" s="5" t="s">
        <v>7</v>
      </c>
      <c r="F662" s="6">
        <v>44166</v>
      </c>
      <c r="G662" s="6" t="str">
        <f>TEXT(datatable[[#This Row],[дата]],"ММ")</f>
        <v>12</v>
      </c>
      <c r="H662" s="8">
        <v>21.483000000000001</v>
      </c>
      <c r="I662" s="8">
        <v>6.3648000000000007</v>
      </c>
      <c r="J662" s="8">
        <f>datatable[[#This Row],[продажи_]]-datatable[[#This Row],[себестоимость_]]</f>
        <v>15.1182</v>
      </c>
      <c r="L662"/>
    </row>
    <row r="663" spans="2:12" x14ac:dyDescent="0.4">
      <c r="B663" s="5" t="s">
        <v>69</v>
      </c>
      <c r="C663" s="5" t="s">
        <v>59</v>
      </c>
      <c r="D663" s="5" t="s">
        <v>14</v>
      </c>
      <c r="E663" s="5" t="s">
        <v>7</v>
      </c>
      <c r="F663" s="6">
        <v>43831</v>
      </c>
      <c r="G663" s="6" t="str">
        <f>TEXT(datatable[[#This Row],[дата]],"ММ")</f>
        <v>01</v>
      </c>
      <c r="H663" s="8">
        <v>10.021500000000001</v>
      </c>
      <c r="I663" s="8">
        <v>3.726</v>
      </c>
      <c r="J663" s="8">
        <f>datatable[[#This Row],[продажи_]]-datatable[[#This Row],[себестоимость_]]</f>
        <v>6.2955000000000014</v>
      </c>
      <c r="L663"/>
    </row>
    <row r="664" spans="2:12" x14ac:dyDescent="0.4">
      <c r="B664" s="5" t="s">
        <v>69</v>
      </c>
      <c r="C664" s="5" t="s">
        <v>59</v>
      </c>
      <c r="D664" s="5" t="s">
        <v>14</v>
      </c>
      <c r="E664" s="5" t="s">
        <v>7</v>
      </c>
      <c r="F664" s="6">
        <v>43862</v>
      </c>
      <c r="G664" s="6" t="str">
        <f>TEXT(datatable[[#This Row],[дата]],"ММ")</f>
        <v>02</v>
      </c>
      <c r="H664" s="8">
        <v>20.907599999999999</v>
      </c>
      <c r="I664" s="8">
        <v>5.6028000000000002</v>
      </c>
      <c r="J664" s="8">
        <f>datatable[[#This Row],[продажи_]]-datatable[[#This Row],[себестоимость_]]</f>
        <v>15.304799999999998</v>
      </c>
      <c r="L664"/>
    </row>
    <row r="665" spans="2:12" x14ac:dyDescent="0.4">
      <c r="B665" s="5" t="s">
        <v>69</v>
      </c>
      <c r="C665" s="5" t="s">
        <v>59</v>
      </c>
      <c r="D665" s="5" t="s">
        <v>14</v>
      </c>
      <c r="E665" s="5" t="s">
        <v>7</v>
      </c>
      <c r="F665" s="6">
        <v>43891</v>
      </c>
      <c r="G665" s="6" t="str">
        <f>TEXT(datatable[[#This Row],[дата]],"ММ")</f>
        <v>03</v>
      </c>
      <c r="H665" s="8">
        <v>19.073600000000003</v>
      </c>
      <c r="I665" s="8">
        <v>7.5072000000000001</v>
      </c>
      <c r="J665" s="8">
        <f>datatable[[#This Row],[продажи_]]-datatable[[#This Row],[себестоимость_]]</f>
        <v>11.566400000000002</v>
      </c>
      <c r="L665"/>
    </row>
    <row r="666" spans="2:12" x14ac:dyDescent="0.4">
      <c r="B666" s="5" t="s">
        <v>69</v>
      </c>
      <c r="C666" s="5" t="s">
        <v>59</v>
      </c>
      <c r="D666" s="5" t="s">
        <v>14</v>
      </c>
      <c r="E666" s="5" t="s">
        <v>7</v>
      </c>
      <c r="F666" s="6">
        <v>43922</v>
      </c>
      <c r="G666" s="6" t="str">
        <f>TEXT(datatable[[#This Row],[дата]],"ММ")</f>
        <v>04</v>
      </c>
      <c r="H666" s="8">
        <v>21.798400000000001</v>
      </c>
      <c r="I666" s="8">
        <v>8.2432000000000016</v>
      </c>
      <c r="J666" s="8">
        <f>datatable[[#This Row],[продажи_]]-datatable[[#This Row],[себестоимость_]]</f>
        <v>13.555199999999999</v>
      </c>
      <c r="L666"/>
    </row>
    <row r="667" spans="2:12" x14ac:dyDescent="0.4">
      <c r="B667" s="5" t="s">
        <v>69</v>
      </c>
      <c r="C667" s="5" t="s">
        <v>59</v>
      </c>
      <c r="D667" s="5" t="s">
        <v>14</v>
      </c>
      <c r="E667" s="5" t="s">
        <v>7</v>
      </c>
      <c r="F667" s="6">
        <v>43952</v>
      </c>
      <c r="G667" s="6" t="str">
        <f>TEXT(datatable[[#This Row],[дата]],"ММ")</f>
        <v>05</v>
      </c>
      <c r="H667" s="8">
        <v>16.008199999999999</v>
      </c>
      <c r="I667" s="8">
        <v>6.7573999999999996</v>
      </c>
      <c r="J667" s="8">
        <f>datatable[[#This Row],[продажи_]]-datatable[[#This Row],[себестоимость_]]</f>
        <v>9.2507999999999981</v>
      </c>
      <c r="L667"/>
    </row>
    <row r="668" spans="2:12" x14ac:dyDescent="0.4">
      <c r="B668" s="5" t="s">
        <v>69</v>
      </c>
      <c r="C668" s="5" t="s">
        <v>59</v>
      </c>
      <c r="D668" s="5" t="s">
        <v>14</v>
      </c>
      <c r="E668" s="5" t="s">
        <v>7</v>
      </c>
      <c r="F668" s="6">
        <v>43983</v>
      </c>
      <c r="G668" s="6" t="str">
        <f>TEXT(datatable[[#This Row],[дата]],"ММ")</f>
        <v>06</v>
      </c>
      <c r="H668" s="8">
        <v>13.755000000000001</v>
      </c>
      <c r="I668" s="8">
        <v>5.3360000000000003</v>
      </c>
      <c r="J668" s="8">
        <f>datatable[[#This Row],[продажи_]]-datatable[[#This Row],[себестоимость_]]</f>
        <v>8.4190000000000005</v>
      </c>
      <c r="L668"/>
    </row>
    <row r="669" spans="2:12" x14ac:dyDescent="0.4">
      <c r="B669" s="5" t="s">
        <v>69</v>
      </c>
      <c r="C669" s="5" t="s">
        <v>59</v>
      </c>
      <c r="D669" s="5" t="s">
        <v>14</v>
      </c>
      <c r="E669" s="5" t="s">
        <v>7</v>
      </c>
      <c r="F669" s="6">
        <v>44013</v>
      </c>
      <c r="G669" s="6" t="str">
        <f>TEXT(datatable[[#This Row],[дата]],"ММ")</f>
        <v>07</v>
      </c>
      <c r="H669" s="8">
        <v>11.6721</v>
      </c>
      <c r="I669" s="8">
        <v>4.9679999999999991</v>
      </c>
      <c r="J669" s="8">
        <f>datatable[[#This Row],[продажи_]]-datatable[[#This Row],[себестоимость_]]</f>
        <v>6.7041000000000013</v>
      </c>
      <c r="L669"/>
    </row>
    <row r="670" spans="2:12" x14ac:dyDescent="0.4">
      <c r="B670" s="5" t="s">
        <v>69</v>
      </c>
      <c r="C670" s="5" t="s">
        <v>59</v>
      </c>
      <c r="D670" s="5" t="s">
        <v>14</v>
      </c>
      <c r="E670" s="5" t="s">
        <v>7</v>
      </c>
      <c r="F670" s="6">
        <v>44044</v>
      </c>
      <c r="G670" s="6" t="str">
        <f>TEXT(datatable[[#This Row],[дата]],"ММ")</f>
        <v>08</v>
      </c>
      <c r="H670" s="8">
        <v>12.366400000000001</v>
      </c>
      <c r="I670" s="8">
        <v>4.4160000000000004</v>
      </c>
      <c r="J670" s="8">
        <f>datatable[[#This Row],[продажи_]]-datatable[[#This Row],[себестоимость_]]</f>
        <v>7.9504000000000001</v>
      </c>
      <c r="L670"/>
    </row>
    <row r="671" spans="2:12" x14ac:dyDescent="0.4">
      <c r="B671" s="5" t="s">
        <v>69</v>
      </c>
      <c r="C671" s="5" t="s">
        <v>59</v>
      </c>
      <c r="D671" s="5" t="s">
        <v>14</v>
      </c>
      <c r="E671" s="5" t="s">
        <v>7</v>
      </c>
      <c r="F671" s="6">
        <v>44075</v>
      </c>
      <c r="G671" s="6" t="str">
        <f>TEXT(datatable[[#This Row],[дата]],"ММ")</f>
        <v>09</v>
      </c>
      <c r="H671" s="8">
        <v>15.588999999999999</v>
      </c>
      <c r="I671" s="8">
        <v>4.8760000000000012</v>
      </c>
      <c r="J671" s="8">
        <f>datatable[[#This Row],[продажи_]]-datatable[[#This Row],[себестоимость_]]</f>
        <v>10.712999999999997</v>
      </c>
      <c r="L671"/>
    </row>
    <row r="672" spans="2:12" x14ac:dyDescent="0.4">
      <c r="B672" s="5" t="s">
        <v>69</v>
      </c>
      <c r="C672" s="5" t="s">
        <v>59</v>
      </c>
      <c r="D672" s="5" t="s">
        <v>14</v>
      </c>
      <c r="E672" s="5" t="s">
        <v>7</v>
      </c>
      <c r="F672" s="6">
        <v>44105</v>
      </c>
      <c r="G672" s="6" t="str">
        <f>TEXT(datatable[[#This Row],[дата]],"ММ")</f>
        <v>10</v>
      </c>
      <c r="H672" s="8">
        <v>14.645800000000001</v>
      </c>
      <c r="I672" s="8">
        <v>6.458400000000001</v>
      </c>
      <c r="J672" s="8">
        <f>datatable[[#This Row],[продажи_]]-datatable[[#This Row],[себестоимость_]]</f>
        <v>8.1874000000000002</v>
      </c>
      <c r="L672"/>
    </row>
    <row r="673" spans="2:12" x14ac:dyDescent="0.4">
      <c r="B673" s="5" t="s">
        <v>69</v>
      </c>
      <c r="C673" s="5" t="s">
        <v>59</v>
      </c>
      <c r="D673" s="5" t="s">
        <v>14</v>
      </c>
      <c r="E673" s="5" t="s">
        <v>7</v>
      </c>
      <c r="F673" s="6">
        <v>44136</v>
      </c>
      <c r="G673" s="6" t="str">
        <f>TEXT(datatable[[#This Row],[дата]],"ММ")</f>
        <v>11</v>
      </c>
      <c r="H673" s="8">
        <v>17.973199999999999</v>
      </c>
      <c r="I673" s="8">
        <v>7.0840000000000014</v>
      </c>
      <c r="J673" s="8">
        <f>datatable[[#This Row],[продажи_]]-datatable[[#This Row],[себестоимость_]]</f>
        <v>10.889199999999997</v>
      </c>
      <c r="L673"/>
    </row>
    <row r="674" spans="2:12" x14ac:dyDescent="0.4">
      <c r="B674" s="5" t="s">
        <v>69</v>
      </c>
      <c r="C674" s="5" t="s">
        <v>59</v>
      </c>
      <c r="D674" s="5" t="s">
        <v>14</v>
      </c>
      <c r="E674" s="5" t="s">
        <v>7</v>
      </c>
      <c r="F674" s="6">
        <v>44166</v>
      </c>
      <c r="G674" s="6" t="str">
        <f>TEXT(datatable[[#This Row],[дата]],"ММ")</f>
        <v>12</v>
      </c>
      <c r="H674" s="8">
        <v>13.9908</v>
      </c>
      <c r="I674" s="8">
        <v>6.3479999999999999</v>
      </c>
      <c r="J674" s="8">
        <f>datatable[[#This Row],[продажи_]]-datatable[[#This Row],[себестоимость_]]</f>
        <v>7.6428000000000003</v>
      </c>
      <c r="L674"/>
    </row>
    <row r="675" spans="2:12" x14ac:dyDescent="0.4">
      <c r="B675" s="5" t="s">
        <v>69</v>
      </c>
      <c r="C675" s="5" t="s">
        <v>59</v>
      </c>
      <c r="D675" s="5" t="s">
        <v>14</v>
      </c>
      <c r="E675" s="5" t="s">
        <v>7</v>
      </c>
      <c r="F675" s="6">
        <v>43831</v>
      </c>
      <c r="G675" s="6" t="str">
        <f>TEXT(datatable[[#This Row],[дата]],"ММ")</f>
        <v>01</v>
      </c>
      <c r="H675" s="8">
        <v>1.0331999999999999</v>
      </c>
      <c r="I675" s="8">
        <v>0.42569999999999997</v>
      </c>
      <c r="J675" s="8">
        <f>datatable[[#This Row],[продажи_]]-datatable[[#This Row],[себестоимость_]]</f>
        <v>0.60749999999999993</v>
      </c>
      <c r="L675"/>
    </row>
    <row r="676" spans="2:12" x14ac:dyDescent="0.4">
      <c r="B676" s="5" t="s">
        <v>69</v>
      </c>
      <c r="C676" s="5" t="s">
        <v>59</v>
      </c>
      <c r="D676" s="5" t="s">
        <v>14</v>
      </c>
      <c r="E676" s="5" t="s">
        <v>7</v>
      </c>
      <c r="F676" s="6">
        <v>43862</v>
      </c>
      <c r="G676" s="6" t="str">
        <f>TEXT(datatable[[#This Row],[дата]],"ММ")</f>
        <v>02</v>
      </c>
      <c r="H676" s="8">
        <v>1.9207999999999998</v>
      </c>
      <c r="I676" s="8">
        <v>0.80850000000000011</v>
      </c>
      <c r="J676" s="8">
        <f>datatable[[#This Row],[продажи_]]-datatable[[#This Row],[себестоимость_]]</f>
        <v>1.1122999999999998</v>
      </c>
      <c r="L676"/>
    </row>
    <row r="677" spans="2:12" x14ac:dyDescent="0.4">
      <c r="B677" s="5" t="s">
        <v>69</v>
      </c>
      <c r="C677" s="5" t="s">
        <v>59</v>
      </c>
      <c r="D677" s="5" t="s">
        <v>14</v>
      </c>
      <c r="E677" s="5" t="s">
        <v>7</v>
      </c>
      <c r="F677" s="6">
        <v>43891</v>
      </c>
      <c r="G677" s="6" t="str">
        <f>TEXT(datatable[[#This Row],[дата]],"ММ")</f>
        <v>03</v>
      </c>
      <c r="H677" s="8">
        <v>2.3520000000000003</v>
      </c>
      <c r="I677" s="8">
        <v>0.78320000000000001</v>
      </c>
      <c r="J677" s="8">
        <f>datatable[[#This Row],[продажи_]]-datatable[[#This Row],[себестоимость_]]</f>
        <v>1.5688000000000004</v>
      </c>
      <c r="L677"/>
    </row>
    <row r="678" spans="2:12" x14ac:dyDescent="0.4">
      <c r="B678" s="5" t="s">
        <v>69</v>
      </c>
      <c r="C678" s="5" t="s">
        <v>59</v>
      </c>
      <c r="D678" s="5" t="s">
        <v>14</v>
      </c>
      <c r="E678" s="5" t="s">
        <v>7</v>
      </c>
      <c r="F678" s="6">
        <v>43922</v>
      </c>
      <c r="G678" s="6" t="str">
        <f>TEXT(datatable[[#This Row],[дата]],"ММ")</f>
        <v>04</v>
      </c>
      <c r="H678" s="8">
        <v>1.8816000000000002</v>
      </c>
      <c r="I678" s="8">
        <v>0.77439999999999998</v>
      </c>
      <c r="J678" s="8">
        <f>datatable[[#This Row],[продажи_]]-datatable[[#This Row],[себестоимость_]]</f>
        <v>1.1072000000000002</v>
      </c>
      <c r="L678"/>
    </row>
    <row r="679" spans="2:12" x14ac:dyDescent="0.4">
      <c r="B679" s="5" t="s">
        <v>69</v>
      </c>
      <c r="C679" s="5" t="s">
        <v>59</v>
      </c>
      <c r="D679" s="5" t="s">
        <v>14</v>
      </c>
      <c r="E679" s="5" t="s">
        <v>7</v>
      </c>
      <c r="F679" s="6">
        <v>43952</v>
      </c>
      <c r="G679" s="6" t="str">
        <f>TEXT(datatable[[#This Row],[дата]],"ММ")</f>
        <v>05</v>
      </c>
      <c r="H679" s="8">
        <v>1.5105999999999999</v>
      </c>
      <c r="I679" s="8">
        <v>0.6863999999999999</v>
      </c>
      <c r="J679" s="8">
        <f>datatable[[#This Row],[продажи_]]-datatable[[#This Row],[себестоимость_]]</f>
        <v>0.82420000000000004</v>
      </c>
      <c r="L679"/>
    </row>
    <row r="680" spans="2:12" x14ac:dyDescent="0.4">
      <c r="B680" s="5" t="s">
        <v>69</v>
      </c>
      <c r="C680" s="5" t="s">
        <v>59</v>
      </c>
      <c r="D680" s="5" t="s">
        <v>14</v>
      </c>
      <c r="E680" s="5" t="s">
        <v>7</v>
      </c>
      <c r="F680" s="6">
        <v>43983</v>
      </c>
      <c r="G680" s="6" t="str">
        <f>TEXT(datatable[[#This Row],[дата]],"ММ")</f>
        <v>06</v>
      </c>
      <c r="H680" s="8">
        <v>1.5260000000000002</v>
      </c>
      <c r="I680" s="8">
        <v>0.49500000000000005</v>
      </c>
      <c r="J680" s="8">
        <f>datatable[[#This Row],[продажи_]]-datatable[[#This Row],[себестоимость_]]</f>
        <v>1.0310000000000001</v>
      </c>
      <c r="L680"/>
    </row>
    <row r="681" spans="2:12" x14ac:dyDescent="0.4">
      <c r="B681" s="5" t="s">
        <v>69</v>
      </c>
      <c r="C681" s="5" t="s">
        <v>59</v>
      </c>
      <c r="D681" s="5" t="s">
        <v>14</v>
      </c>
      <c r="E681" s="5" t="s">
        <v>7</v>
      </c>
      <c r="F681" s="6">
        <v>44013</v>
      </c>
      <c r="G681" s="6" t="str">
        <f>TEXT(datatable[[#This Row],[дата]],"ММ")</f>
        <v>07</v>
      </c>
      <c r="H681" s="8">
        <v>1.4363999999999999</v>
      </c>
      <c r="I681" s="8">
        <v>0.44055</v>
      </c>
      <c r="J681" s="8">
        <f>datatable[[#This Row],[продажи_]]-datatable[[#This Row],[себестоимость_]]</f>
        <v>0.9958499999999999</v>
      </c>
      <c r="L681"/>
    </row>
    <row r="682" spans="2:12" x14ac:dyDescent="0.4">
      <c r="B682" s="5" t="s">
        <v>69</v>
      </c>
      <c r="C682" s="5" t="s">
        <v>59</v>
      </c>
      <c r="D682" s="5" t="s">
        <v>14</v>
      </c>
      <c r="E682" s="5" t="s">
        <v>7</v>
      </c>
      <c r="F682" s="6">
        <v>44044</v>
      </c>
      <c r="G682" s="6" t="str">
        <f>TEXT(datatable[[#This Row],[дата]],"ММ")</f>
        <v>08</v>
      </c>
      <c r="H682" s="8">
        <v>1.1648000000000001</v>
      </c>
      <c r="I682" s="8">
        <v>0.36519999999999997</v>
      </c>
      <c r="J682" s="8">
        <f>datatable[[#This Row],[продажи_]]-datatable[[#This Row],[себестоимость_]]</f>
        <v>0.79960000000000009</v>
      </c>
      <c r="L682"/>
    </row>
    <row r="683" spans="2:12" x14ac:dyDescent="0.4">
      <c r="B683" s="5" t="s">
        <v>69</v>
      </c>
      <c r="C683" s="5" t="s">
        <v>59</v>
      </c>
      <c r="D683" s="5" t="s">
        <v>14</v>
      </c>
      <c r="E683" s="5" t="s">
        <v>7</v>
      </c>
      <c r="F683" s="6">
        <v>44075</v>
      </c>
      <c r="G683" s="6" t="str">
        <f>TEXT(datatable[[#This Row],[дата]],"ММ")</f>
        <v>09</v>
      </c>
      <c r="H683" s="8">
        <v>1.5540000000000003</v>
      </c>
      <c r="I683" s="8">
        <v>0.57200000000000006</v>
      </c>
      <c r="J683" s="8">
        <f>datatable[[#This Row],[продажи_]]-datatable[[#This Row],[себестоимость_]]</f>
        <v>0.98200000000000021</v>
      </c>
      <c r="L683"/>
    </row>
    <row r="684" spans="2:12" x14ac:dyDescent="0.4">
      <c r="B684" s="5" t="s">
        <v>69</v>
      </c>
      <c r="C684" s="5" t="s">
        <v>59</v>
      </c>
      <c r="D684" s="5" t="s">
        <v>14</v>
      </c>
      <c r="E684" s="5" t="s">
        <v>7</v>
      </c>
      <c r="F684" s="6">
        <v>44105</v>
      </c>
      <c r="G684" s="6" t="str">
        <f>TEXT(datatable[[#This Row],[дата]],"ММ")</f>
        <v>10</v>
      </c>
      <c r="H684" s="8">
        <v>1.5105999999999999</v>
      </c>
      <c r="I684" s="8">
        <v>0.81509999999999994</v>
      </c>
      <c r="J684" s="8">
        <f>datatable[[#This Row],[продажи_]]-datatable[[#This Row],[себестоимость_]]</f>
        <v>0.69550000000000001</v>
      </c>
      <c r="L684"/>
    </row>
    <row r="685" spans="2:12" x14ac:dyDescent="0.4">
      <c r="B685" s="5" t="s">
        <v>69</v>
      </c>
      <c r="C685" s="5" t="s">
        <v>59</v>
      </c>
      <c r="D685" s="5" t="s">
        <v>14</v>
      </c>
      <c r="E685" s="5" t="s">
        <v>7</v>
      </c>
      <c r="F685" s="6">
        <v>44136</v>
      </c>
      <c r="G685" s="6" t="str">
        <f>TEXT(datatable[[#This Row],[дата]],"ММ")</f>
        <v>11</v>
      </c>
      <c r="H685" s="8">
        <v>1.6072</v>
      </c>
      <c r="I685" s="8">
        <v>0.65449999999999997</v>
      </c>
      <c r="J685" s="8">
        <f>datatable[[#This Row],[продажи_]]-datatable[[#This Row],[себестоимость_]]</f>
        <v>0.95269999999999999</v>
      </c>
      <c r="L685"/>
    </row>
    <row r="686" spans="2:12" x14ac:dyDescent="0.4">
      <c r="B686" s="5" t="s">
        <v>69</v>
      </c>
      <c r="C686" s="5" t="s">
        <v>59</v>
      </c>
      <c r="D686" s="5" t="s">
        <v>14</v>
      </c>
      <c r="E686" s="5" t="s">
        <v>7</v>
      </c>
      <c r="F686" s="6">
        <v>44166</v>
      </c>
      <c r="G686" s="6" t="str">
        <f>TEXT(datatable[[#This Row],[дата]],"ММ")</f>
        <v>12</v>
      </c>
      <c r="H686" s="8">
        <v>1.6967999999999999</v>
      </c>
      <c r="I686" s="8">
        <v>0.78539999999999999</v>
      </c>
      <c r="J686" s="8">
        <f>datatable[[#This Row],[продажи_]]-datatable[[#This Row],[себестоимость_]]</f>
        <v>0.91139999999999988</v>
      </c>
      <c r="L686"/>
    </row>
    <row r="687" spans="2:12" x14ac:dyDescent="0.4">
      <c r="B687" s="5" t="s">
        <v>69</v>
      </c>
      <c r="C687" s="5" t="s">
        <v>59</v>
      </c>
      <c r="D687" s="5" t="s">
        <v>14</v>
      </c>
      <c r="E687" s="5" t="s">
        <v>7</v>
      </c>
      <c r="F687" s="6">
        <v>43831</v>
      </c>
      <c r="G687" s="6" t="str">
        <f>TEXT(datatable[[#This Row],[дата]],"ММ")</f>
        <v>01</v>
      </c>
      <c r="H687" s="8">
        <v>24.254999999999999</v>
      </c>
      <c r="I687" s="8">
        <v>12.793950000000001</v>
      </c>
      <c r="J687" s="8">
        <f>datatable[[#This Row],[продажи_]]-datatable[[#This Row],[себестоимость_]]</f>
        <v>11.461049999999998</v>
      </c>
      <c r="L687"/>
    </row>
    <row r="688" spans="2:12" x14ac:dyDescent="0.4">
      <c r="B688" s="5" t="s">
        <v>69</v>
      </c>
      <c r="C688" s="5" t="s">
        <v>59</v>
      </c>
      <c r="D688" s="5" t="s">
        <v>14</v>
      </c>
      <c r="E688" s="5" t="s">
        <v>7</v>
      </c>
      <c r="F688" s="6">
        <v>43862</v>
      </c>
      <c r="G688" s="6" t="str">
        <f>TEXT(datatable[[#This Row],[дата]],"ММ")</f>
        <v>02</v>
      </c>
      <c r="H688" s="8">
        <v>39.993800000000007</v>
      </c>
      <c r="I688" s="8">
        <v>14.118300000000001</v>
      </c>
      <c r="J688" s="8">
        <f>datatable[[#This Row],[продажи_]]-datatable[[#This Row],[себестоимость_]]</f>
        <v>25.875500000000006</v>
      </c>
      <c r="L688"/>
    </row>
    <row r="689" spans="2:12" x14ac:dyDescent="0.4">
      <c r="B689" s="5" t="s">
        <v>69</v>
      </c>
      <c r="C689" s="5" t="s">
        <v>59</v>
      </c>
      <c r="D689" s="5" t="s">
        <v>14</v>
      </c>
      <c r="E689" s="5" t="s">
        <v>7</v>
      </c>
      <c r="F689" s="6">
        <v>43891</v>
      </c>
      <c r="G689" s="6" t="str">
        <f>TEXT(datatable[[#This Row],[дата]],"ММ")</f>
        <v>03</v>
      </c>
      <c r="H689" s="8">
        <v>49.15679999999999</v>
      </c>
      <c r="I689" s="8">
        <v>18.273600000000002</v>
      </c>
      <c r="J689" s="8">
        <f>datatable[[#This Row],[продажи_]]-datatable[[#This Row],[себестоимость_]]</f>
        <v>30.883199999999988</v>
      </c>
      <c r="L689"/>
    </row>
    <row r="690" spans="2:12" x14ac:dyDescent="0.4">
      <c r="B690" s="5" t="s">
        <v>69</v>
      </c>
      <c r="C690" s="5" t="s">
        <v>59</v>
      </c>
      <c r="D690" s="5" t="s">
        <v>14</v>
      </c>
      <c r="E690" s="5" t="s">
        <v>7</v>
      </c>
      <c r="F690" s="6">
        <v>43922</v>
      </c>
      <c r="G690" s="6" t="str">
        <f>TEXT(datatable[[#This Row],[дата]],"ММ")</f>
        <v>04</v>
      </c>
      <c r="H690" s="8">
        <v>48.725599999999993</v>
      </c>
      <c r="I690" s="8">
        <v>17.884800000000002</v>
      </c>
      <c r="J690" s="8">
        <f>datatable[[#This Row],[продажи_]]-datatable[[#This Row],[себестоимость_]]</f>
        <v>30.840799999999991</v>
      </c>
      <c r="L690"/>
    </row>
    <row r="691" spans="2:12" x14ac:dyDescent="0.4">
      <c r="B691" s="5" t="s">
        <v>69</v>
      </c>
      <c r="C691" s="5" t="s">
        <v>59</v>
      </c>
      <c r="D691" s="5" t="s">
        <v>14</v>
      </c>
      <c r="E691" s="5" t="s">
        <v>7</v>
      </c>
      <c r="F691" s="6">
        <v>43952</v>
      </c>
      <c r="G691" s="6" t="str">
        <f>TEXT(datatable[[#This Row],[дата]],"ММ")</f>
        <v>05</v>
      </c>
      <c r="H691" s="8">
        <v>31.181150000000002</v>
      </c>
      <c r="I691" s="8">
        <v>13.267799999999999</v>
      </c>
      <c r="J691" s="8">
        <f>datatable[[#This Row],[продажи_]]-datatable[[#This Row],[себестоимость_]]</f>
        <v>17.913350000000001</v>
      </c>
      <c r="L691"/>
    </row>
    <row r="692" spans="2:12" x14ac:dyDescent="0.4">
      <c r="B692" s="5" t="s">
        <v>69</v>
      </c>
      <c r="C692" s="5" t="s">
        <v>59</v>
      </c>
      <c r="D692" s="5" t="s">
        <v>14</v>
      </c>
      <c r="E692" s="5" t="s">
        <v>7</v>
      </c>
      <c r="F692" s="6">
        <v>43983</v>
      </c>
      <c r="G692" s="6" t="str">
        <f>TEXT(datatable[[#This Row],[дата]],"ММ")</f>
        <v>06</v>
      </c>
      <c r="H692" s="8">
        <v>31.261999999999997</v>
      </c>
      <c r="I692" s="8">
        <v>11.2995</v>
      </c>
      <c r="J692" s="8">
        <f>datatable[[#This Row],[продажи_]]-datatable[[#This Row],[себестоимость_]]</f>
        <v>19.962499999999999</v>
      </c>
      <c r="L692"/>
    </row>
    <row r="693" spans="2:12" x14ac:dyDescent="0.4">
      <c r="B693" s="5" t="s">
        <v>69</v>
      </c>
      <c r="C693" s="5" t="s">
        <v>59</v>
      </c>
      <c r="D693" s="5" t="s">
        <v>14</v>
      </c>
      <c r="E693" s="5" t="s">
        <v>7</v>
      </c>
      <c r="F693" s="6">
        <v>44013</v>
      </c>
      <c r="G693" s="6" t="str">
        <f>TEXT(datatable[[#This Row],[дата]],"ММ")</f>
        <v>07</v>
      </c>
      <c r="H693" s="8">
        <v>27.893249999999998</v>
      </c>
      <c r="I693" s="8">
        <v>11.481750000000002</v>
      </c>
      <c r="J693" s="8">
        <f>datatable[[#This Row],[продажи_]]-datatable[[#This Row],[себестоимость_]]</f>
        <v>16.411499999999997</v>
      </c>
      <c r="L693"/>
    </row>
    <row r="694" spans="2:12" x14ac:dyDescent="0.4">
      <c r="B694" s="5" t="s">
        <v>69</v>
      </c>
      <c r="C694" s="5" t="s">
        <v>59</v>
      </c>
      <c r="D694" s="5" t="s">
        <v>14</v>
      </c>
      <c r="E694" s="5" t="s">
        <v>7</v>
      </c>
      <c r="F694" s="6">
        <v>44044</v>
      </c>
      <c r="G694" s="6" t="str">
        <f>TEXT(datatable[[#This Row],[дата]],"ММ")</f>
        <v>08</v>
      </c>
      <c r="H694" s="8">
        <v>18.757199999999997</v>
      </c>
      <c r="I694" s="8">
        <v>10.983599999999999</v>
      </c>
      <c r="J694" s="8">
        <f>datatable[[#This Row],[продажи_]]-datatable[[#This Row],[себестоимость_]]</f>
        <v>7.7735999999999983</v>
      </c>
      <c r="L694"/>
    </row>
    <row r="695" spans="2:12" x14ac:dyDescent="0.4">
      <c r="B695" s="5" t="s">
        <v>69</v>
      </c>
      <c r="C695" s="5" t="s">
        <v>59</v>
      </c>
      <c r="D695" s="5" t="s">
        <v>14</v>
      </c>
      <c r="E695" s="5" t="s">
        <v>7</v>
      </c>
      <c r="F695" s="6">
        <v>44075</v>
      </c>
      <c r="G695" s="6" t="str">
        <f>TEXT(datatable[[#This Row],[дата]],"ММ")</f>
        <v>09</v>
      </c>
      <c r="H695" s="8">
        <v>22.098999999999997</v>
      </c>
      <c r="I695" s="8">
        <v>12.028500000000001</v>
      </c>
      <c r="J695" s="8">
        <f>datatable[[#This Row],[продажи_]]-datatable[[#This Row],[себестоимость_]]</f>
        <v>10.070499999999996</v>
      </c>
      <c r="L695"/>
    </row>
    <row r="696" spans="2:12" x14ac:dyDescent="0.4">
      <c r="B696" s="5" t="s">
        <v>69</v>
      </c>
      <c r="C696" s="5" t="s">
        <v>59</v>
      </c>
      <c r="D696" s="5" t="s">
        <v>14</v>
      </c>
      <c r="E696" s="5" t="s">
        <v>7</v>
      </c>
      <c r="F696" s="6">
        <v>44105</v>
      </c>
      <c r="G696" s="6" t="str">
        <f>TEXT(datatable[[#This Row],[дата]],"ММ")</f>
        <v>10</v>
      </c>
      <c r="H696" s="8">
        <v>37.837800000000009</v>
      </c>
      <c r="I696" s="8">
        <v>15.1632</v>
      </c>
      <c r="J696" s="8">
        <f>datatable[[#This Row],[продажи_]]-datatable[[#This Row],[себестоимость_]]</f>
        <v>22.674600000000009</v>
      </c>
      <c r="L696"/>
    </row>
    <row r="697" spans="2:12" x14ac:dyDescent="0.4">
      <c r="B697" s="5" t="s">
        <v>69</v>
      </c>
      <c r="C697" s="5" t="s">
        <v>59</v>
      </c>
      <c r="D697" s="5" t="s">
        <v>14</v>
      </c>
      <c r="E697" s="5" t="s">
        <v>7</v>
      </c>
      <c r="F697" s="6">
        <v>44136</v>
      </c>
      <c r="G697" s="6" t="str">
        <f>TEXT(datatable[[#This Row],[дата]],"ММ")</f>
        <v>11</v>
      </c>
      <c r="H697" s="8">
        <v>40.748400000000004</v>
      </c>
      <c r="I697" s="8">
        <v>15.649200000000002</v>
      </c>
      <c r="J697" s="8">
        <f>datatable[[#This Row],[продажи_]]-datatable[[#This Row],[себестоимость_]]</f>
        <v>25.099200000000003</v>
      </c>
      <c r="L697"/>
    </row>
    <row r="698" spans="2:12" x14ac:dyDescent="0.4">
      <c r="B698" s="5" t="s">
        <v>69</v>
      </c>
      <c r="C698" s="5" t="s">
        <v>59</v>
      </c>
      <c r="D698" s="5" t="s">
        <v>14</v>
      </c>
      <c r="E698" s="5" t="s">
        <v>7</v>
      </c>
      <c r="F698" s="6">
        <v>44166</v>
      </c>
      <c r="G698" s="6" t="str">
        <f>TEXT(datatable[[#This Row],[дата]],"ММ")</f>
        <v>12</v>
      </c>
      <c r="H698" s="8">
        <v>26.518800000000002</v>
      </c>
      <c r="I698" s="8">
        <v>11.664000000000001</v>
      </c>
      <c r="J698" s="8">
        <f>datatable[[#This Row],[продажи_]]-datatable[[#This Row],[себестоимость_]]</f>
        <v>14.854800000000001</v>
      </c>
      <c r="L698"/>
    </row>
    <row r="699" spans="2:12" x14ac:dyDescent="0.4">
      <c r="B699" s="5" t="s">
        <v>69</v>
      </c>
      <c r="C699" s="5" t="s">
        <v>59</v>
      </c>
      <c r="D699" s="5" t="s">
        <v>14</v>
      </c>
      <c r="E699" s="5" t="s">
        <v>7</v>
      </c>
      <c r="F699" s="6">
        <v>43831</v>
      </c>
      <c r="G699" s="6" t="str">
        <f>TEXT(datatable[[#This Row],[дата]],"ММ")</f>
        <v>01</v>
      </c>
      <c r="H699" s="8">
        <v>17.8416</v>
      </c>
      <c r="I699" s="8">
        <v>5.6304000000000007</v>
      </c>
      <c r="J699" s="8">
        <f>datatable[[#This Row],[продажи_]]-datatable[[#This Row],[себестоимость_]]</f>
        <v>12.211199999999998</v>
      </c>
      <c r="L699"/>
    </row>
    <row r="700" spans="2:12" x14ac:dyDescent="0.4">
      <c r="B700" s="5" t="s">
        <v>69</v>
      </c>
      <c r="C700" s="5" t="s">
        <v>59</v>
      </c>
      <c r="D700" s="5" t="s">
        <v>14</v>
      </c>
      <c r="E700" s="5" t="s">
        <v>7</v>
      </c>
      <c r="F700" s="6">
        <v>43862</v>
      </c>
      <c r="G700" s="6" t="str">
        <f>TEXT(datatable[[#This Row],[дата]],"ММ")</f>
        <v>02</v>
      </c>
      <c r="H700" s="8">
        <v>28.0427</v>
      </c>
      <c r="I700" s="8">
        <v>9.7103999999999999</v>
      </c>
      <c r="J700" s="8">
        <f>datatable[[#This Row],[продажи_]]-datatable[[#This Row],[себестоимость_]]</f>
        <v>18.3323</v>
      </c>
      <c r="L700"/>
    </row>
    <row r="701" spans="2:12" x14ac:dyDescent="0.4">
      <c r="B701" s="5" t="s">
        <v>69</v>
      </c>
      <c r="C701" s="5" t="s">
        <v>59</v>
      </c>
      <c r="D701" s="5" t="s">
        <v>14</v>
      </c>
      <c r="E701" s="5" t="s">
        <v>7</v>
      </c>
      <c r="F701" s="6">
        <v>43891</v>
      </c>
      <c r="G701" s="6" t="str">
        <f>TEXT(datatable[[#This Row],[дата]],"ММ")</f>
        <v>03</v>
      </c>
      <c r="H701" s="8">
        <v>33.370399999999997</v>
      </c>
      <c r="I701" s="8">
        <v>10.7712</v>
      </c>
      <c r="J701" s="8">
        <f>datatable[[#This Row],[продажи_]]-datatable[[#This Row],[себестоимость_]]</f>
        <v>22.599199999999996</v>
      </c>
      <c r="L701"/>
    </row>
    <row r="702" spans="2:12" x14ac:dyDescent="0.4">
      <c r="B702" s="5" t="s">
        <v>69</v>
      </c>
      <c r="C702" s="5" t="s">
        <v>59</v>
      </c>
      <c r="D702" s="5" t="s">
        <v>14</v>
      </c>
      <c r="E702" s="5" t="s">
        <v>7</v>
      </c>
      <c r="F702" s="6">
        <v>43922</v>
      </c>
      <c r="G702" s="6" t="str">
        <f>TEXT(datatable[[#This Row],[дата]],"ММ")</f>
        <v>04</v>
      </c>
      <c r="H702" s="8">
        <v>36.674400000000006</v>
      </c>
      <c r="I702" s="8">
        <v>10.7712</v>
      </c>
      <c r="J702" s="8">
        <f>datatable[[#This Row],[продажи_]]-datatable[[#This Row],[себестоимость_]]</f>
        <v>25.903200000000005</v>
      </c>
      <c r="L702"/>
    </row>
    <row r="703" spans="2:12" x14ac:dyDescent="0.4">
      <c r="B703" s="5" t="s">
        <v>69</v>
      </c>
      <c r="C703" s="5" t="s">
        <v>59</v>
      </c>
      <c r="D703" s="5" t="s">
        <v>14</v>
      </c>
      <c r="E703" s="5" t="s">
        <v>7</v>
      </c>
      <c r="F703" s="6">
        <v>43952</v>
      </c>
      <c r="G703" s="6" t="str">
        <f>TEXT(datatable[[#This Row],[дата]],"ММ")</f>
        <v>05</v>
      </c>
      <c r="H703" s="8">
        <v>26.3081</v>
      </c>
      <c r="I703" s="8">
        <v>7.7792000000000003</v>
      </c>
      <c r="J703" s="8">
        <f>datatable[[#This Row],[продажи_]]-datatable[[#This Row],[себестоимость_]]</f>
        <v>18.5289</v>
      </c>
      <c r="L703"/>
    </row>
    <row r="704" spans="2:12" x14ac:dyDescent="0.4">
      <c r="B704" s="5" t="s">
        <v>69</v>
      </c>
      <c r="C704" s="5" t="s">
        <v>59</v>
      </c>
      <c r="D704" s="5" t="s">
        <v>14</v>
      </c>
      <c r="E704" s="5" t="s">
        <v>7</v>
      </c>
      <c r="F704" s="6">
        <v>43983</v>
      </c>
      <c r="G704" s="6" t="str">
        <f>TEXT(datatable[[#This Row],[дата]],"ММ")</f>
        <v>06</v>
      </c>
      <c r="H704" s="8">
        <v>18.585000000000001</v>
      </c>
      <c r="I704" s="8">
        <v>7.9559999999999995</v>
      </c>
      <c r="J704" s="8">
        <f>datatable[[#This Row],[продажи_]]-datatable[[#This Row],[себестоимость_]]</f>
        <v>10.629000000000001</v>
      </c>
      <c r="L704"/>
    </row>
    <row r="705" spans="2:12" x14ac:dyDescent="0.4">
      <c r="B705" s="5" t="s">
        <v>69</v>
      </c>
      <c r="C705" s="5" t="s">
        <v>59</v>
      </c>
      <c r="D705" s="5" t="s">
        <v>14</v>
      </c>
      <c r="E705" s="5" t="s">
        <v>7</v>
      </c>
      <c r="F705" s="6">
        <v>44013</v>
      </c>
      <c r="G705" s="6" t="str">
        <f>TEXT(datatable[[#This Row],[дата]],"ММ")</f>
        <v>07</v>
      </c>
      <c r="H705" s="8">
        <v>16.540649999999999</v>
      </c>
      <c r="I705" s="8">
        <v>5.7527999999999997</v>
      </c>
      <c r="J705" s="8">
        <f>datatable[[#This Row],[продажи_]]-datatable[[#This Row],[себестоимость_]]</f>
        <v>10.787849999999999</v>
      </c>
      <c r="L705"/>
    </row>
    <row r="706" spans="2:12" x14ac:dyDescent="0.4">
      <c r="B706" s="5" t="s">
        <v>69</v>
      </c>
      <c r="C706" s="5" t="s">
        <v>59</v>
      </c>
      <c r="D706" s="5" t="s">
        <v>14</v>
      </c>
      <c r="E706" s="5" t="s">
        <v>7</v>
      </c>
      <c r="F706" s="6">
        <v>44044</v>
      </c>
      <c r="G706" s="6" t="str">
        <f>TEXT(datatable[[#This Row],[дата]],"ММ")</f>
        <v>08</v>
      </c>
      <c r="H706" s="8">
        <v>18.502400000000002</v>
      </c>
      <c r="I706" s="8">
        <v>5.0048000000000004</v>
      </c>
      <c r="J706" s="8">
        <f>datatable[[#This Row],[продажи_]]-datatable[[#This Row],[себестоимость_]]</f>
        <v>13.497600000000002</v>
      </c>
      <c r="L706"/>
    </row>
    <row r="707" spans="2:12" x14ac:dyDescent="0.4">
      <c r="B707" s="5" t="s">
        <v>69</v>
      </c>
      <c r="C707" s="5" t="s">
        <v>59</v>
      </c>
      <c r="D707" s="5" t="s">
        <v>14</v>
      </c>
      <c r="E707" s="5" t="s">
        <v>7</v>
      </c>
      <c r="F707" s="6">
        <v>44075</v>
      </c>
      <c r="G707" s="6" t="str">
        <f>TEXT(datatable[[#This Row],[дата]],"ММ")</f>
        <v>09</v>
      </c>
      <c r="H707" s="8">
        <v>17.759</v>
      </c>
      <c r="I707" s="8">
        <v>6.8679999999999994</v>
      </c>
      <c r="J707" s="8">
        <f>datatable[[#This Row],[продажи_]]-datatable[[#This Row],[себестоимость_]]</f>
        <v>10.891000000000002</v>
      </c>
      <c r="L707"/>
    </row>
    <row r="708" spans="2:12" x14ac:dyDescent="0.4">
      <c r="B708" s="5" t="s">
        <v>69</v>
      </c>
      <c r="C708" s="5" t="s">
        <v>59</v>
      </c>
      <c r="D708" s="5" t="s">
        <v>14</v>
      </c>
      <c r="E708" s="5" t="s">
        <v>7</v>
      </c>
      <c r="F708" s="6">
        <v>44105</v>
      </c>
      <c r="G708" s="6" t="str">
        <f>TEXT(datatable[[#This Row],[дата]],"ММ")</f>
        <v>10</v>
      </c>
      <c r="H708" s="8">
        <v>23.086699999999997</v>
      </c>
      <c r="I708" s="8">
        <v>7.3371999999999993</v>
      </c>
      <c r="J708" s="8">
        <f>datatable[[#This Row],[продажи_]]-datatable[[#This Row],[себестоимость_]]</f>
        <v>15.749499999999998</v>
      </c>
      <c r="L708"/>
    </row>
    <row r="709" spans="2:12" x14ac:dyDescent="0.4">
      <c r="B709" s="5" t="s">
        <v>69</v>
      </c>
      <c r="C709" s="5" t="s">
        <v>59</v>
      </c>
      <c r="D709" s="5" t="s">
        <v>14</v>
      </c>
      <c r="E709" s="5" t="s">
        <v>7</v>
      </c>
      <c r="F709" s="6">
        <v>44136</v>
      </c>
      <c r="G709" s="6" t="str">
        <f>TEXT(datatable[[#This Row],[дата]],"ММ")</f>
        <v>11</v>
      </c>
      <c r="H709" s="8">
        <v>25.729900000000001</v>
      </c>
      <c r="I709" s="8">
        <v>9.9960000000000004</v>
      </c>
      <c r="J709" s="8">
        <f>datatable[[#This Row],[продажи_]]-datatable[[#This Row],[себестоимость_]]</f>
        <v>15.7339</v>
      </c>
      <c r="L709"/>
    </row>
    <row r="710" spans="2:12" x14ac:dyDescent="0.4">
      <c r="B710" s="5" t="s">
        <v>69</v>
      </c>
      <c r="C710" s="5" t="s">
        <v>59</v>
      </c>
      <c r="D710" s="5" t="s">
        <v>14</v>
      </c>
      <c r="E710" s="5" t="s">
        <v>7</v>
      </c>
      <c r="F710" s="6">
        <v>44166</v>
      </c>
      <c r="G710" s="6" t="str">
        <f>TEXT(datatable[[#This Row],[дата]],"ММ")</f>
        <v>12</v>
      </c>
      <c r="H710" s="8">
        <v>23.045400000000001</v>
      </c>
      <c r="I710" s="8">
        <v>6.8544</v>
      </c>
      <c r="J710" s="8">
        <f>datatable[[#This Row],[продажи_]]-datatable[[#This Row],[себестоимость_]]</f>
        <v>16.191000000000003</v>
      </c>
      <c r="L710"/>
    </row>
    <row r="711" spans="2:12" x14ac:dyDescent="0.4">
      <c r="B711" s="5" t="s">
        <v>69</v>
      </c>
      <c r="C711" s="5" t="s">
        <v>59</v>
      </c>
      <c r="D711" s="5" t="s">
        <v>14</v>
      </c>
      <c r="E711" s="5" t="s">
        <v>7</v>
      </c>
      <c r="F711" s="6">
        <v>43831</v>
      </c>
      <c r="G711" s="6" t="str">
        <f>TEXT(datatable[[#This Row],[дата]],"ММ")</f>
        <v>01</v>
      </c>
      <c r="H711" s="8">
        <v>9.4284000000000017</v>
      </c>
      <c r="I711" s="8">
        <v>3.3169500000000003</v>
      </c>
      <c r="J711" s="8">
        <f>datatable[[#This Row],[продажи_]]-datatable[[#This Row],[себестоимость_]]</f>
        <v>6.1114500000000014</v>
      </c>
      <c r="L711"/>
    </row>
    <row r="712" spans="2:12" x14ac:dyDescent="0.4">
      <c r="B712" s="5" t="s">
        <v>69</v>
      </c>
      <c r="C712" s="5" t="s">
        <v>59</v>
      </c>
      <c r="D712" s="5" t="s">
        <v>14</v>
      </c>
      <c r="E712" s="5" t="s">
        <v>7</v>
      </c>
      <c r="F712" s="6">
        <v>43862</v>
      </c>
      <c r="G712" s="6" t="str">
        <f>TEXT(datatable[[#This Row],[дата]],"ММ")</f>
        <v>02</v>
      </c>
      <c r="H712" s="8">
        <v>12.7652</v>
      </c>
      <c r="I712" s="8">
        <v>5.8967999999999998</v>
      </c>
      <c r="J712" s="8">
        <f>datatable[[#This Row],[продажи_]]-datatable[[#This Row],[себестоимость_]]</f>
        <v>6.8684000000000003</v>
      </c>
      <c r="L712"/>
    </row>
    <row r="713" spans="2:12" x14ac:dyDescent="0.4">
      <c r="B713" s="5" t="s">
        <v>69</v>
      </c>
      <c r="C713" s="5" t="s">
        <v>59</v>
      </c>
      <c r="D713" s="5" t="s">
        <v>14</v>
      </c>
      <c r="E713" s="5" t="s">
        <v>7</v>
      </c>
      <c r="F713" s="6">
        <v>43891</v>
      </c>
      <c r="G713" s="6" t="str">
        <f>TEXT(datatable[[#This Row],[дата]],"ММ")</f>
        <v>03</v>
      </c>
      <c r="H713" s="8">
        <v>13.968</v>
      </c>
      <c r="I713" s="8">
        <v>5.9616000000000007</v>
      </c>
      <c r="J713" s="8">
        <f>datatable[[#This Row],[продажи_]]-datatable[[#This Row],[себестоимость_]]</f>
        <v>8.0063999999999993</v>
      </c>
      <c r="L713"/>
    </row>
    <row r="714" spans="2:12" x14ac:dyDescent="0.4">
      <c r="B714" s="5" t="s">
        <v>69</v>
      </c>
      <c r="C714" s="5" t="s">
        <v>59</v>
      </c>
      <c r="D714" s="5" t="s">
        <v>14</v>
      </c>
      <c r="E714" s="5" t="s">
        <v>7</v>
      </c>
      <c r="F714" s="6">
        <v>43922</v>
      </c>
      <c r="G714" s="6" t="str">
        <f>TEXT(datatable[[#This Row],[дата]],"ММ")</f>
        <v>04</v>
      </c>
      <c r="H714" s="8">
        <v>16.606400000000001</v>
      </c>
      <c r="I714" s="8">
        <v>7.2576000000000009</v>
      </c>
      <c r="J714" s="8">
        <f>datatable[[#This Row],[продажи_]]-datatable[[#This Row],[себестоимость_]]</f>
        <v>9.3488000000000007</v>
      </c>
      <c r="L714"/>
    </row>
    <row r="715" spans="2:12" x14ac:dyDescent="0.4">
      <c r="B715" s="5" t="s">
        <v>69</v>
      </c>
      <c r="C715" s="5" t="s">
        <v>59</v>
      </c>
      <c r="D715" s="5" t="s">
        <v>14</v>
      </c>
      <c r="E715" s="5" t="s">
        <v>7</v>
      </c>
      <c r="F715" s="6">
        <v>43952</v>
      </c>
      <c r="G715" s="6" t="str">
        <f>TEXT(datatable[[#This Row],[дата]],"ММ")</f>
        <v>05</v>
      </c>
      <c r="H715" s="8">
        <v>12.61</v>
      </c>
      <c r="I715" s="8">
        <v>5.3176499999999995</v>
      </c>
      <c r="J715" s="8">
        <f>datatable[[#This Row],[продажи_]]-datatable[[#This Row],[себестоимость_]]</f>
        <v>7.2923499999999999</v>
      </c>
      <c r="L715"/>
    </row>
    <row r="716" spans="2:12" x14ac:dyDescent="0.4">
      <c r="B716" s="5" t="s">
        <v>69</v>
      </c>
      <c r="C716" s="5" t="s">
        <v>59</v>
      </c>
      <c r="D716" s="5" t="s">
        <v>14</v>
      </c>
      <c r="E716" s="5" t="s">
        <v>7</v>
      </c>
      <c r="F716" s="6">
        <v>43983</v>
      </c>
      <c r="G716" s="6" t="str">
        <f>TEXT(datatable[[#This Row],[дата]],"ММ")</f>
        <v>06</v>
      </c>
      <c r="H716" s="8">
        <v>10.088000000000001</v>
      </c>
      <c r="I716" s="8">
        <v>3.5234999999999999</v>
      </c>
      <c r="J716" s="8">
        <f>datatable[[#This Row],[продажи_]]-datatable[[#This Row],[себестоимость_]]</f>
        <v>6.5645000000000007</v>
      </c>
      <c r="L716"/>
    </row>
    <row r="717" spans="2:12" x14ac:dyDescent="0.4">
      <c r="B717" s="5" t="s">
        <v>69</v>
      </c>
      <c r="C717" s="5" t="s">
        <v>59</v>
      </c>
      <c r="D717" s="5" t="s">
        <v>14</v>
      </c>
      <c r="E717" s="5" t="s">
        <v>7</v>
      </c>
      <c r="F717" s="6">
        <v>44013</v>
      </c>
      <c r="G717" s="6" t="str">
        <f>TEXT(datatable[[#This Row],[дата]],"ММ")</f>
        <v>07</v>
      </c>
      <c r="H717" s="8">
        <v>10.0395</v>
      </c>
      <c r="I717" s="8">
        <v>3.02535</v>
      </c>
      <c r="J717" s="8">
        <f>datatable[[#This Row],[продажи_]]-datatable[[#This Row],[себестоимость_]]</f>
        <v>7.0141500000000008</v>
      </c>
      <c r="L717"/>
    </row>
    <row r="718" spans="2:12" x14ac:dyDescent="0.4">
      <c r="B718" s="5" t="s">
        <v>69</v>
      </c>
      <c r="C718" s="5" t="s">
        <v>59</v>
      </c>
      <c r="D718" s="5" t="s">
        <v>14</v>
      </c>
      <c r="E718" s="5" t="s">
        <v>7</v>
      </c>
      <c r="F718" s="6">
        <v>44044</v>
      </c>
      <c r="G718" s="6" t="str">
        <f>TEXT(datatable[[#This Row],[дата]],"ММ")</f>
        <v>08</v>
      </c>
      <c r="H718" s="8">
        <v>6.4407999999999994</v>
      </c>
      <c r="I718" s="8">
        <v>3.5640000000000005</v>
      </c>
      <c r="J718" s="8">
        <f>datatable[[#This Row],[продажи_]]-datatable[[#This Row],[себестоимость_]]</f>
        <v>2.8767999999999989</v>
      </c>
      <c r="L718"/>
    </row>
    <row r="719" spans="2:12" x14ac:dyDescent="0.4">
      <c r="B719" s="5" t="s">
        <v>69</v>
      </c>
      <c r="C719" s="5" t="s">
        <v>59</v>
      </c>
      <c r="D719" s="5" t="s">
        <v>14</v>
      </c>
      <c r="E719" s="5" t="s">
        <v>7</v>
      </c>
      <c r="F719" s="6">
        <v>44075</v>
      </c>
      <c r="G719" s="6" t="str">
        <f>TEXT(datatable[[#This Row],[дата]],"ММ")</f>
        <v>09</v>
      </c>
      <c r="H719" s="8">
        <v>10.379000000000001</v>
      </c>
      <c r="I719" s="8">
        <v>4.2119999999999997</v>
      </c>
      <c r="J719" s="8">
        <f>datatable[[#This Row],[продажи_]]-datatable[[#This Row],[себестоимость_]]</f>
        <v>6.1670000000000016</v>
      </c>
      <c r="L719"/>
    </row>
    <row r="720" spans="2:12" x14ac:dyDescent="0.4">
      <c r="B720" s="5" t="s">
        <v>69</v>
      </c>
      <c r="C720" s="5" t="s">
        <v>59</v>
      </c>
      <c r="D720" s="5" t="s">
        <v>14</v>
      </c>
      <c r="E720" s="5" t="s">
        <v>7</v>
      </c>
      <c r="F720" s="6">
        <v>44105</v>
      </c>
      <c r="G720" s="6" t="str">
        <f>TEXT(datatable[[#This Row],[дата]],"ММ")</f>
        <v>10</v>
      </c>
      <c r="H720" s="8">
        <v>13.6188</v>
      </c>
      <c r="I720" s="8">
        <v>4.8437999999999999</v>
      </c>
      <c r="J720" s="8">
        <f>datatable[[#This Row],[продажи_]]-datatable[[#This Row],[себестоимость_]]</f>
        <v>8.7750000000000004</v>
      </c>
      <c r="L720"/>
    </row>
    <row r="721" spans="2:12" x14ac:dyDescent="0.4">
      <c r="B721" s="5" t="s">
        <v>69</v>
      </c>
      <c r="C721" s="5" t="s">
        <v>59</v>
      </c>
      <c r="D721" s="5" t="s">
        <v>14</v>
      </c>
      <c r="E721" s="5" t="s">
        <v>7</v>
      </c>
      <c r="F721" s="6">
        <v>44136</v>
      </c>
      <c r="G721" s="6" t="str">
        <f>TEXT(datatable[[#This Row],[дата]],"ММ")</f>
        <v>11</v>
      </c>
      <c r="H721" s="8">
        <v>12.7652</v>
      </c>
      <c r="I721" s="8">
        <v>4.7627999999999995</v>
      </c>
      <c r="J721" s="8">
        <f>datatable[[#This Row],[продажи_]]-datatable[[#This Row],[себестоимость_]]</f>
        <v>8.0024000000000015</v>
      </c>
      <c r="L721"/>
    </row>
    <row r="722" spans="2:12" x14ac:dyDescent="0.4">
      <c r="B722" s="5" t="s">
        <v>69</v>
      </c>
      <c r="C722" s="5" t="s">
        <v>59</v>
      </c>
      <c r="D722" s="5" t="s">
        <v>14</v>
      </c>
      <c r="E722" s="5" t="s">
        <v>7</v>
      </c>
      <c r="F722" s="6">
        <v>44166</v>
      </c>
      <c r="G722" s="6" t="str">
        <f>TEXT(datatable[[#This Row],[дата]],"ММ")</f>
        <v>12</v>
      </c>
      <c r="H722" s="8">
        <v>11.5236</v>
      </c>
      <c r="I722" s="8">
        <v>4.0823999999999998</v>
      </c>
      <c r="J722" s="8">
        <f>datatable[[#This Row],[продажи_]]-datatable[[#This Row],[себестоимость_]]</f>
        <v>7.4412000000000003</v>
      </c>
      <c r="L722"/>
    </row>
    <row r="723" spans="2:12" x14ac:dyDescent="0.4">
      <c r="B723" s="5" t="s">
        <v>70</v>
      </c>
      <c r="C723" s="5" t="s">
        <v>55</v>
      </c>
      <c r="D723" s="5" t="s">
        <v>15</v>
      </c>
      <c r="E723" s="5" t="s">
        <v>60</v>
      </c>
      <c r="F723" s="6">
        <v>43831</v>
      </c>
      <c r="G723" s="6" t="str">
        <f>TEXT(datatable[[#This Row],[дата]],"ММ")</f>
        <v>01</v>
      </c>
      <c r="H723" s="8">
        <v>242.66295000000002</v>
      </c>
      <c r="I723" s="8">
        <v>101.4444</v>
      </c>
      <c r="J723" s="8">
        <f>datatable[[#This Row],[продажи_]]-datatable[[#This Row],[себестоимость_]]</f>
        <v>141.21855000000002</v>
      </c>
      <c r="L723"/>
    </row>
    <row r="724" spans="2:12" x14ac:dyDescent="0.4">
      <c r="B724" s="5" t="s">
        <v>70</v>
      </c>
      <c r="C724" s="5" t="s">
        <v>55</v>
      </c>
      <c r="D724" s="5" t="s">
        <v>15</v>
      </c>
      <c r="E724" s="5" t="s">
        <v>60</v>
      </c>
      <c r="F724" s="6">
        <v>43862</v>
      </c>
      <c r="G724" s="6" t="str">
        <f>TEXT(datatable[[#This Row],[дата]],"ММ")</f>
        <v>02</v>
      </c>
      <c r="H724" s="8">
        <v>453.81910000000005</v>
      </c>
      <c r="I724" s="8">
        <v>203.61600000000001</v>
      </c>
      <c r="J724" s="8">
        <f>datatable[[#This Row],[продажи_]]-datatable[[#This Row],[себестоимость_]]</f>
        <v>250.20310000000003</v>
      </c>
      <c r="L724"/>
    </row>
    <row r="725" spans="2:12" x14ac:dyDescent="0.4">
      <c r="B725" s="5" t="s">
        <v>70</v>
      </c>
      <c r="C725" s="5" t="s">
        <v>55</v>
      </c>
      <c r="D725" s="5" t="s">
        <v>15</v>
      </c>
      <c r="E725" s="5" t="s">
        <v>60</v>
      </c>
      <c r="F725" s="6">
        <v>43891</v>
      </c>
      <c r="G725" s="6" t="str">
        <f>TEXT(datatable[[#This Row],[дата]],"ММ")</f>
        <v>03</v>
      </c>
      <c r="H725" s="8">
        <v>421.70640000000003</v>
      </c>
      <c r="I725" s="8">
        <v>188.10240000000002</v>
      </c>
      <c r="J725" s="8">
        <f>datatable[[#This Row],[продажи_]]-datatable[[#This Row],[себестоимость_]]</f>
        <v>233.60400000000001</v>
      </c>
      <c r="L725"/>
    </row>
    <row r="726" spans="2:12" x14ac:dyDescent="0.4">
      <c r="B726" s="5" t="s">
        <v>70</v>
      </c>
      <c r="C726" s="5" t="s">
        <v>55</v>
      </c>
      <c r="D726" s="5" t="s">
        <v>15</v>
      </c>
      <c r="E726" s="5" t="s">
        <v>60</v>
      </c>
      <c r="F726" s="6">
        <v>43922</v>
      </c>
      <c r="G726" s="6" t="str">
        <f>TEXT(datatable[[#This Row],[дата]],"ММ")</f>
        <v>04</v>
      </c>
      <c r="H726" s="8">
        <v>489.56720000000001</v>
      </c>
      <c r="I726" s="8">
        <v>159.01439999999999</v>
      </c>
      <c r="J726" s="8">
        <f>datatable[[#This Row],[продажи_]]-datatable[[#This Row],[себестоимость_]]</f>
        <v>330.55280000000005</v>
      </c>
      <c r="L726"/>
    </row>
    <row r="727" spans="2:12" x14ac:dyDescent="0.4">
      <c r="B727" s="5" t="s">
        <v>70</v>
      </c>
      <c r="C727" s="5" t="s">
        <v>55</v>
      </c>
      <c r="D727" s="5" t="s">
        <v>15</v>
      </c>
      <c r="E727" s="5" t="s">
        <v>60</v>
      </c>
      <c r="F727" s="6">
        <v>43952</v>
      </c>
      <c r="G727" s="6" t="str">
        <f>TEXT(datatable[[#This Row],[дата]],"ММ")</f>
        <v>05</v>
      </c>
      <c r="H727" s="8">
        <v>464.7253</v>
      </c>
      <c r="I727" s="8">
        <v>148.10640000000001</v>
      </c>
      <c r="J727" s="8">
        <f>datatable[[#This Row],[продажи_]]-datatable[[#This Row],[себестоимость_]]</f>
        <v>316.6189</v>
      </c>
      <c r="L727"/>
    </row>
    <row r="728" spans="2:12" x14ac:dyDescent="0.4">
      <c r="B728" s="5" t="s">
        <v>70</v>
      </c>
      <c r="C728" s="5" t="s">
        <v>55</v>
      </c>
      <c r="D728" s="5" t="s">
        <v>15</v>
      </c>
      <c r="E728" s="5" t="s">
        <v>60</v>
      </c>
      <c r="F728" s="6">
        <v>43983</v>
      </c>
      <c r="G728" s="6" t="str">
        <f>TEXT(datatable[[#This Row],[дата]],"ММ")</f>
        <v>06</v>
      </c>
      <c r="H728" s="8">
        <v>263.56649999999996</v>
      </c>
      <c r="I728" s="8">
        <v>109.08</v>
      </c>
      <c r="J728" s="8">
        <f>datatable[[#This Row],[продажи_]]-datatable[[#This Row],[себестоимость_]]</f>
        <v>154.48649999999998</v>
      </c>
      <c r="L728"/>
    </row>
    <row r="729" spans="2:12" x14ac:dyDescent="0.4">
      <c r="B729" s="5" t="s">
        <v>70</v>
      </c>
      <c r="C729" s="5" t="s">
        <v>55</v>
      </c>
      <c r="D729" s="5" t="s">
        <v>15</v>
      </c>
      <c r="E729" s="5" t="s">
        <v>60</v>
      </c>
      <c r="F729" s="6">
        <v>44013</v>
      </c>
      <c r="G729" s="6" t="str">
        <f>TEXT(datatable[[#This Row],[дата]],"ММ")</f>
        <v>07</v>
      </c>
      <c r="H729" s="8">
        <v>229.03020000000001</v>
      </c>
      <c r="I729" s="8">
        <v>114.53400000000001</v>
      </c>
      <c r="J729" s="8">
        <f>datatable[[#This Row],[продажи_]]-datatable[[#This Row],[себестоимость_]]</f>
        <v>114.4962</v>
      </c>
      <c r="L729"/>
    </row>
    <row r="730" spans="2:12" x14ac:dyDescent="0.4">
      <c r="B730" s="5" t="s">
        <v>70</v>
      </c>
      <c r="C730" s="5" t="s">
        <v>55</v>
      </c>
      <c r="D730" s="5" t="s">
        <v>15</v>
      </c>
      <c r="E730" s="5" t="s">
        <v>60</v>
      </c>
      <c r="F730" s="6">
        <v>44044</v>
      </c>
      <c r="G730" s="6" t="str">
        <f>TEXT(datatable[[#This Row],[дата]],"ММ")</f>
        <v>08</v>
      </c>
      <c r="H730" s="8">
        <v>252.05440000000002</v>
      </c>
      <c r="I730" s="8">
        <v>110.53440000000001</v>
      </c>
      <c r="J730" s="8">
        <f>datatable[[#This Row],[продажи_]]-datatable[[#This Row],[себестоимость_]]</f>
        <v>141.52000000000001</v>
      </c>
      <c r="L730"/>
    </row>
    <row r="731" spans="2:12" x14ac:dyDescent="0.4">
      <c r="B731" s="5" t="s">
        <v>70</v>
      </c>
      <c r="C731" s="5" t="s">
        <v>55</v>
      </c>
      <c r="D731" s="5" t="s">
        <v>15</v>
      </c>
      <c r="E731" s="5" t="s">
        <v>60</v>
      </c>
      <c r="F731" s="6">
        <v>44075</v>
      </c>
      <c r="G731" s="6" t="str">
        <f>TEXT(datatable[[#This Row],[дата]],"ММ")</f>
        <v>09</v>
      </c>
      <c r="H731" s="8">
        <v>315.06799999999998</v>
      </c>
      <c r="I731" s="8">
        <v>119.988</v>
      </c>
      <c r="J731" s="8">
        <f>datatable[[#This Row],[продажи_]]-datatable[[#This Row],[себестоимость_]]</f>
        <v>195.07999999999998</v>
      </c>
      <c r="L731"/>
    </row>
    <row r="732" spans="2:12" x14ac:dyDescent="0.4">
      <c r="B732" s="5" t="s">
        <v>70</v>
      </c>
      <c r="C732" s="5" t="s">
        <v>55</v>
      </c>
      <c r="D732" s="5" t="s">
        <v>15</v>
      </c>
      <c r="E732" s="5" t="s">
        <v>60</v>
      </c>
      <c r="F732" s="6">
        <v>44105</v>
      </c>
      <c r="G732" s="6" t="str">
        <f>TEXT(datatable[[#This Row],[дата]],"ММ")</f>
        <v>10</v>
      </c>
      <c r="H732" s="8">
        <v>464.7253</v>
      </c>
      <c r="I732" s="8">
        <v>149.68199999999999</v>
      </c>
      <c r="J732" s="8">
        <f>datatable[[#This Row],[продажи_]]-datatable[[#This Row],[себестоимость_]]</f>
        <v>315.04330000000004</v>
      </c>
      <c r="L732"/>
    </row>
    <row r="733" spans="2:12" x14ac:dyDescent="0.4">
      <c r="B733" s="5" t="s">
        <v>70</v>
      </c>
      <c r="C733" s="5" t="s">
        <v>55</v>
      </c>
      <c r="D733" s="5" t="s">
        <v>15</v>
      </c>
      <c r="E733" s="5" t="s">
        <v>60</v>
      </c>
      <c r="F733" s="6">
        <v>44136</v>
      </c>
      <c r="G733" s="6" t="str">
        <f>TEXT(datatable[[#This Row],[дата]],"ММ")</f>
        <v>11</v>
      </c>
      <c r="H733" s="8">
        <v>347.78659999999996</v>
      </c>
      <c r="I733" s="8">
        <v>203.61600000000001</v>
      </c>
      <c r="J733" s="8">
        <f>datatable[[#This Row],[продажи_]]-datatable[[#This Row],[себестоимость_]]</f>
        <v>144.17059999999995</v>
      </c>
      <c r="L733"/>
    </row>
    <row r="734" spans="2:12" x14ac:dyDescent="0.4">
      <c r="B734" s="5" t="s">
        <v>70</v>
      </c>
      <c r="C734" s="5" t="s">
        <v>55</v>
      </c>
      <c r="D734" s="5" t="s">
        <v>15</v>
      </c>
      <c r="E734" s="5" t="s">
        <v>60</v>
      </c>
      <c r="F734" s="6">
        <v>44166</v>
      </c>
      <c r="G734" s="6" t="str">
        <f>TEXT(datatable[[#This Row],[дата]],"ММ")</f>
        <v>12</v>
      </c>
      <c r="H734" s="8">
        <v>356.26920000000001</v>
      </c>
      <c r="I734" s="8">
        <v>159.98400000000001</v>
      </c>
      <c r="J734" s="8">
        <f>datatable[[#This Row],[продажи_]]-datatable[[#This Row],[себестоимость_]]</f>
        <v>196.2852</v>
      </c>
      <c r="L734"/>
    </row>
    <row r="735" spans="2:12" x14ac:dyDescent="0.4">
      <c r="B735" s="5" t="s">
        <v>70</v>
      </c>
      <c r="C735" s="5" t="s">
        <v>55</v>
      </c>
      <c r="D735" s="5" t="s">
        <v>14</v>
      </c>
      <c r="E735" s="5" t="s">
        <v>8</v>
      </c>
      <c r="F735" s="6">
        <v>43831</v>
      </c>
      <c r="G735" s="6" t="str">
        <f>TEXT(datatable[[#This Row],[дата]],"ММ")</f>
        <v>01</v>
      </c>
      <c r="H735" s="8">
        <v>142.74224999999998</v>
      </c>
      <c r="I735" s="8">
        <v>140.62815000000001</v>
      </c>
      <c r="J735" s="8">
        <f>datatable[[#This Row],[продажи_]]-datatable[[#This Row],[себестоимость_]]</f>
        <v>2.1140999999999792</v>
      </c>
      <c r="L735"/>
    </row>
    <row r="736" spans="2:12" x14ac:dyDescent="0.4">
      <c r="B736" s="5" t="s">
        <v>70</v>
      </c>
      <c r="C736" s="5" t="s">
        <v>55</v>
      </c>
      <c r="D736" s="5" t="s">
        <v>14</v>
      </c>
      <c r="E736" s="5" t="s">
        <v>8</v>
      </c>
      <c r="F736" s="6">
        <v>43862</v>
      </c>
      <c r="G736" s="6" t="str">
        <f>TEXT(datatable[[#This Row],[дата]],"ММ")</f>
        <v>02</v>
      </c>
      <c r="H736" s="8">
        <v>264.11489999999998</v>
      </c>
      <c r="I736" s="8">
        <v>175.7518</v>
      </c>
      <c r="J736" s="8">
        <f>datatable[[#This Row],[продажи_]]-datatable[[#This Row],[себестоимость_]]</f>
        <v>88.363099999999974</v>
      </c>
      <c r="L736"/>
    </row>
    <row r="737" spans="2:12" x14ac:dyDescent="0.4">
      <c r="B737" s="5" t="s">
        <v>70</v>
      </c>
      <c r="C737" s="5" t="s">
        <v>55</v>
      </c>
      <c r="D737" s="5" t="s">
        <v>14</v>
      </c>
      <c r="E737" s="5" t="s">
        <v>8</v>
      </c>
      <c r="F737" s="6">
        <v>43891</v>
      </c>
      <c r="G737" s="6" t="str">
        <f>TEXT(datatable[[#This Row],[дата]],"ММ")</f>
        <v>03</v>
      </c>
      <c r="H737" s="8">
        <v>301.84559999999999</v>
      </c>
      <c r="I737" s="8">
        <v>247.86879999999999</v>
      </c>
      <c r="J737" s="8">
        <f>datatable[[#This Row],[продажи_]]-datatable[[#This Row],[себестоимость_]]</f>
        <v>53.976799999999997</v>
      </c>
      <c r="L737"/>
    </row>
    <row r="738" spans="2:12" x14ac:dyDescent="0.4">
      <c r="B738" s="5" t="s">
        <v>70</v>
      </c>
      <c r="C738" s="5" t="s">
        <v>55</v>
      </c>
      <c r="D738" s="5" t="s">
        <v>14</v>
      </c>
      <c r="E738" s="5" t="s">
        <v>8</v>
      </c>
      <c r="F738" s="6">
        <v>43922</v>
      </c>
      <c r="G738" s="6" t="str">
        <f>TEXT(datatable[[#This Row],[дата]],"ММ")</f>
        <v>04</v>
      </c>
      <c r="H738" s="8">
        <v>275.1336</v>
      </c>
      <c r="I738" s="8">
        <v>239.32160000000002</v>
      </c>
      <c r="J738" s="8">
        <f>datatable[[#This Row],[продажи_]]-datatable[[#This Row],[себестоимость_]]</f>
        <v>35.811999999999983</v>
      </c>
      <c r="L738"/>
    </row>
    <row r="739" spans="2:12" x14ac:dyDescent="0.4">
      <c r="B739" s="5" t="s">
        <v>70</v>
      </c>
      <c r="C739" s="5" t="s">
        <v>55</v>
      </c>
      <c r="D739" s="5" t="s">
        <v>14</v>
      </c>
      <c r="E739" s="5" t="s">
        <v>8</v>
      </c>
      <c r="F739" s="6">
        <v>43952</v>
      </c>
      <c r="G739" s="6" t="str">
        <f>TEXT(datatable[[#This Row],[дата]],"ММ")</f>
        <v>05</v>
      </c>
      <c r="H739" s="8">
        <v>251.76059999999998</v>
      </c>
      <c r="I739" s="8">
        <v>170.14270000000002</v>
      </c>
      <c r="J739" s="8">
        <f>datatable[[#This Row],[продажи_]]-datatable[[#This Row],[себестоимость_]]</f>
        <v>81.617899999999963</v>
      </c>
      <c r="L739"/>
    </row>
    <row r="740" spans="2:12" x14ac:dyDescent="0.4">
      <c r="B740" s="5" t="s">
        <v>70</v>
      </c>
      <c r="C740" s="5" t="s">
        <v>55</v>
      </c>
      <c r="D740" s="5" t="s">
        <v>14</v>
      </c>
      <c r="E740" s="5" t="s">
        <v>8</v>
      </c>
      <c r="F740" s="6">
        <v>43983</v>
      </c>
      <c r="G740" s="6" t="str">
        <f>TEXT(datatable[[#This Row],[дата]],"ММ")</f>
        <v>06</v>
      </c>
      <c r="H740" s="8">
        <v>150.25500000000002</v>
      </c>
      <c r="I740" s="8">
        <v>148.24050000000003</v>
      </c>
      <c r="J740" s="8">
        <f>datatable[[#This Row],[продажи_]]-datatable[[#This Row],[себестоимость_]]</f>
        <v>2.0144999999999982</v>
      </c>
      <c r="L740"/>
    </row>
    <row r="741" spans="2:12" x14ac:dyDescent="0.4">
      <c r="B741" s="5" t="s">
        <v>70</v>
      </c>
      <c r="C741" s="5" t="s">
        <v>55</v>
      </c>
      <c r="D741" s="5" t="s">
        <v>14</v>
      </c>
      <c r="E741" s="5" t="s">
        <v>8</v>
      </c>
      <c r="F741" s="6">
        <v>44013</v>
      </c>
      <c r="G741" s="6" t="str">
        <f>TEXT(datatable[[#This Row],[дата]],"ММ")</f>
        <v>07</v>
      </c>
      <c r="H741" s="8">
        <v>168.28560000000002</v>
      </c>
      <c r="I741" s="8">
        <v>144.23400000000001</v>
      </c>
      <c r="J741" s="8">
        <f>datatable[[#This Row],[продажи_]]-datatable[[#This Row],[себестоимость_]]</f>
        <v>24.051600000000008</v>
      </c>
      <c r="L741"/>
    </row>
    <row r="742" spans="2:12" x14ac:dyDescent="0.4">
      <c r="B742" s="5" t="s">
        <v>70</v>
      </c>
      <c r="C742" s="5" t="s">
        <v>55</v>
      </c>
      <c r="D742" s="5" t="s">
        <v>14</v>
      </c>
      <c r="E742" s="5" t="s">
        <v>8</v>
      </c>
      <c r="F742" s="6">
        <v>44044</v>
      </c>
      <c r="G742" s="6" t="str">
        <f>TEXT(datatable[[#This Row],[дата]],"ММ")</f>
        <v>08</v>
      </c>
      <c r="H742" s="8">
        <v>136.2312</v>
      </c>
      <c r="I742" s="8">
        <v>113.25040000000001</v>
      </c>
      <c r="J742" s="8">
        <f>datatable[[#This Row],[продажи_]]-datatable[[#This Row],[себестоимость_]]</f>
        <v>22.980799999999988</v>
      </c>
      <c r="L742"/>
    </row>
    <row r="743" spans="2:12" x14ac:dyDescent="0.4">
      <c r="B743" s="5" t="s">
        <v>70</v>
      </c>
      <c r="C743" s="5" t="s">
        <v>55</v>
      </c>
      <c r="D743" s="5" t="s">
        <v>14</v>
      </c>
      <c r="E743" s="5" t="s">
        <v>8</v>
      </c>
      <c r="F743" s="6">
        <v>44075</v>
      </c>
      <c r="G743" s="6" t="str">
        <f>TEXT(datatable[[#This Row],[дата]],"ММ")</f>
        <v>09</v>
      </c>
      <c r="H743" s="8">
        <v>151.92450000000002</v>
      </c>
      <c r="I743" s="8">
        <v>114.85300000000001</v>
      </c>
      <c r="J743" s="8">
        <f>datatable[[#This Row],[продажи_]]-datatable[[#This Row],[себестоимость_]]</f>
        <v>37.071500000000015</v>
      </c>
      <c r="L743"/>
    </row>
    <row r="744" spans="2:12" x14ac:dyDescent="0.4">
      <c r="B744" s="5" t="s">
        <v>70</v>
      </c>
      <c r="C744" s="5" t="s">
        <v>55</v>
      </c>
      <c r="D744" s="5" t="s">
        <v>14</v>
      </c>
      <c r="E744" s="5" t="s">
        <v>8</v>
      </c>
      <c r="F744" s="6">
        <v>44105</v>
      </c>
      <c r="G744" s="6" t="str">
        <f>TEXT(datatable[[#This Row],[дата]],"ММ")</f>
        <v>10</v>
      </c>
      <c r="H744" s="8">
        <v>245.24954999999997</v>
      </c>
      <c r="I744" s="8">
        <v>206.60185000000001</v>
      </c>
      <c r="J744" s="8">
        <f>datatable[[#This Row],[продажи_]]-datatable[[#This Row],[себестоимость_]]</f>
        <v>38.647699999999958</v>
      </c>
      <c r="L744"/>
    </row>
    <row r="745" spans="2:12" x14ac:dyDescent="0.4">
      <c r="B745" s="5" t="s">
        <v>70</v>
      </c>
      <c r="C745" s="5" t="s">
        <v>55</v>
      </c>
      <c r="D745" s="5" t="s">
        <v>14</v>
      </c>
      <c r="E745" s="5" t="s">
        <v>8</v>
      </c>
      <c r="F745" s="6">
        <v>44136</v>
      </c>
      <c r="G745" s="6" t="str">
        <f>TEXT(datatable[[#This Row],[дата]],"ММ")</f>
        <v>11</v>
      </c>
      <c r="H745" s="8">
        <v>196.33320000000001</v>
      </c>
      <c r="I745" s="8">
        <v>179.49119999999999</v>
      </c>
      <c r="J745" s="8">
        <f>datatable[[#This Row],[продажи_]]-datatable[[#This Row],[себестоимость_]]</f>
        <v>16.842000000000013</v>
      </c>
      <c r="L745"/>
    </row>
    <row r="746" spans="2:12" x14ac:dyDescent="0.4">
      <c r="B746" s="5" t="s">
        <v>70</v>
      </c>
      <c r="C746" s="5" t="s">
        <v>55</v>
      </c>
      <c r="D746" s="5" t="s">
        <v>14</v>
      </c>
      <c r="E746" s="5" t="s">
        <v>8</v>
      </c>
      <c r="F746" s="6">
        <v>44166</v>
      </c>
      <c r="G746" s="6" t="str">
        <f>TEXT(datatable[[#This Row],[дата]],"ММ")</f>
        <v>12</v>
      </c>
      <c r="H746" s="8">
        <v>230.39099999999999</v>
      </c>
      <c r="I746" s="8">
        <v>155.45219999999998</v>
      </c>
      <c r="J746" s="8">
        <f>datatable[[#This Row],[продажи_]]-datatable[[#This Row],[себестоимость_]]</f>
        <v>74.938800000000015</v>
      </c>
      <c r="L746"/>
    </row>
    <row r="747" spans="2:12" x14ac:dyDescent="0.4">
      <c r="B747" s="5" t="s">
        <v>70</v>
      </c>
      <c r="C747" s="5" t="s">
        <v>55</v>
      </c>
      <c r="D747" s="5" t="s">
        <v>15</v>
      </c>
      <c r="E747" s="5" t="s">
        <v>61</v>
      </c>
      <c r="F747" s="6">
        <v>43831</v>
      </c>
      <c r="G747" s="6" t="str">
        <f>TEXT(datatable[[#This Row],[дата]],"ММ")</f>
        <v>01</v>
      </c>
      <c r="H747" s="8">
        <v>97.726500000000016</v>
      </c>
      <c r="I747" s="8">
        <v>77.540399999999991</v>
      </c>
      <c r="J747" s="8">
        <f>datatable[[#This Row],[продажи_]]-datatable[[#This Row],[себестоимость_]]</f>
        <v>20.186100000000025</v>
      </c>
      <c r="L747"/>
    </row>
    <row r="748" spans="2:12" x14ac:dyDescent="0.4">
      <c r="B748" s="5" t="s">
        <v>70</v>
      </c>
      <c r="C748" s="5" t="s">
        <v>55</v>
      </c>
      <c r="D748" s="5" t="s">
        <v>15</v>
      </c>
      <c r="E748" s="5" t="s">
        <v>61</v>
      </c>
      <c r="F748" s="6">
        <v>43862</v>
      </c>
      <c r="G748" s="6" t="str">
        <f>TEXT(datatable[[#This Row],[дата]],"ММ")</f>
        <v>02</v>
      </c>
      <c r="H748" s="8">
        <v>152.01900000000001</v>
      </c>
      <c r="I748" s="8">
        <v>112.50960000000001</v>
      </c>
      <c r="J748" s="8">
        <f>datatable[[#This Row],[продажи_]]-datatable[[#This Row],[себестоимость_]]</f>
        <v>39.509399999999999</v>
      </c>
      <c r="L748"/>
    </row>
    <row r="749" spans="2:12" x14ac:dyDescent="0.4">
      <c r="B749" s="5" t="s">
        <v>70</v>
      </c>
      <c r="C749" s="5" t="s">
        <v>55</v>
      </c>
      <c r="D749" s="5" t="s">
        <v>15</v>
      </c>
      <c r="E749" s="5" t="s">
        <v>61</v>
      </c>
      <c r="F749" s="6">
        <v>43891</v>
      </c>
      <c r="G749" s="6" t="str">
        <f>TEXT(datatable[[#This Row],[дата]],"ММ")</f>
        <v>03</v>
      </c>
      <c r="H749" s="8">
        <v>204.6224</v>
      </c>
      <c r="I749" s="8">
        <v>94.988799999999998</v>
      </c>
      <c r="J749" s="8">
        <f>datatable[[#This Row],[продажи_]]-datatable[[#This Row],[себестоимость_]]</f>
        <v>109.6336</v>
      </c>
      <c r="L749"/>
    </row>
    <row r="750" spans="2:12" x14ac:dyDescent="0.4">
      <c r="B750" s="5" t="s">
        <v>70</v>
      </c>
      <c r="C750" s="5" t="s">
        <v>55</v>
      </c>
      <c r="D750" s="5" t="s">
        <v>15</v>
      </c>
      <c r="E750" s="5" t="s">
        <v>61</v>
      </c>
      <c r="F750" s="6">
        <v>43922</v>
      </c>
      <c r="G750" s="6" t="str">
        <f>TEXT(datatable[[#This Row],[дата]],"ММ")</f>
        <v>04</v>
      </c>
      <c r="H750" s="8">
        <v>164.08399999999997</v>
      </c>
      <c r="I750" s="8">
        <v>135.53280000000001</v>
      </c>
      <c r="J750" s="8">
        <f>datatable[[#This Row],[продажи_]]-datatable[[#This Row],[себестоимость_]]</f>
        <v>28.551199999999966</v>
      </c>
      <c r="L750"/>
    </row>
    <row r="751" spans="2:12" x14ac:dyDescent="0.4">
      <c r="B751" s="5" t="s">
        <v>70</v>
      </c>
      <c r="C751" s="5" t="s">
        <v>55</v>
      </c>
      <c r="D751" s="5" t="s">
        <v>15</v>
      </c>
      <c r="E751" s="5" t="s">
        <v>61</v>
      </c>
      <c r="F751" s="6">
        <v>43952</v>
      </c>
      <c r="G751" s="6" t="str">
        <f>TEXT(datatable[[#This Row],[дата]],"ММ")</f>
        <v>05</v>
      </c>
      <c r="H751" s="8">
        <v>170.96105</v>
      </c>
      <c r="I751" s="8">
        <v>112.944</v>
      </c>
      <c r="J751" s="8">
        <f>datatable[[#This Row],[продажи_]]-datatable[[#This Row],[себестоимость_]]</f>
        <v>58.017049999999998</v>
      </c>
      <c r="L751"/>
    </row>
    <row r="752" spans="2:12" x14ac:dyDescent="0.4">
      <c r="B752" s="5" t="s">
        <v>70</v>
      </c>
      <c r="C752" s="5" t="s">
        <v>55</v>
      </c>
      <c r="D752" s="5" t="s">
        <v>15</v>
      </c>
      <c r="E752" s="5" t="s">
        <v>61</v>
      </c>
      <c r="F752" s="6">
        <v>43983</v>
      </c>
      <c r="G752" s="6" t="str">
        <f>TEXT(datatable[[#This Row],[дата]],"ММ")</f>
        <v>06</v>
      </c>
      <c r="H752" s="8">
        <v>98.932999999999993</v>
      </c>
      <c r="I752" s="8">
        <v>58.644000000000005</v>
      </c>
      <c r="J752" s="8">
        <f>datatable[[#This Row],[продажи_]]-datatable[[#This Row],[себестоимость_]]</f>
        <v>40.288999999999987</v>
      </c>
      <c r="L752"/>
    </row>
    <row r="753" spans="2:12" x14ac:dyDescent="0.4">
      <c r="B753" s="5" t="s">
        <v>70</v>
      </c>
      <c r="C753" s="5" t="s">
        <v>55</v>
      </c>
      <c r="D753" s="5" t="s">
        <v>15</v>
      </c>
      <c r="E753" s="5" t="s">
        <v>61</v>
      </c>
      <c r="F753" s="6">
        <v>44013</v>
      </c>
      <c r="G753" s="6" t="str">
        <f>TEXT(datatable[[#This Row],[дата]],"ММ")</f>
        <v>07</v>
      </c>
      <c r="H753" s="8">
        <v>105.32745</v>
      </c>
      <c r="I753" s="8">
        <v>64.508399999999995</v>
      </c>
      <c r="J753" s="8">
        <f>datatable[[#This Row],[продажи_]]-datatable[[#This Row],[себестоимость_]]</f>
        <v>40.819050000000004</v>
      </c>
      <c r="L753"/>
    </row>
    <row r="754" spans="2:12" x14ac:dyDescent="0.4">
      <c r="B754" s="5" t="s">
        <v>70</v>
      </c>
      <c r="C754" s="5" t="s">
        <v>55</v>
      </c>
      <c r="D754" s="5" t="s">
        <v>15</v>
      </c>
      <c r="E754" s="5" t="s">
        <v>61</v>
      </c>
      <c r="F754" s="6">
        <v>44044</v>
      </c>
      <c r="G754" s="6" t="str">
        <f>TEXT(datatable[[#This Row],[дата]],"ММ")</f>
        <v>08</v>
      </c>
      <c r="H754" s="8">
        <v>87.833200000000005</v>
      </c>
      <c r="I754" s="8">
        <v>59.078400000000002</v>
      </c>
      <c r="J754" s="8">
        <f>datatable[[#This Row],[продажи_]]-datatable[[#This Row],[себестоимость_]]</f>
        <v>28.754800000000003</v>
      </c>
      <c r="L754"/>
    </row>
    <row r="755" spans="2:12" x14ac:dyDescent="0.4">
      <c r="B755" s="5" t="s">
        <v>70</v>
      </c>
      <c r="C755" s="5" t="s">
        <v>55</v>
      </c>
      <c r="D755" s="5" t="s">
        <v>15</v>
      </c>
      <c r="E755" s="5" t="s">
        <v>61</v>
      </c>
      <c r="F755" s="6">
        <v>44075</v>
      </c>
      <c r="G755" s="6" t="str">
        <f>TEXT(datatable[[#This Row],[дата]],"ММ")</f>
        <v>09</v>
      </c>
      <c r="H755" s="8">
        <v>131.50850000000003</v>
      </c>
      <c r="I755" s="8">
        <v>62.988000000000007</v>
      </c>
      <c r="J755" s="8">
        <f>datatable[[#This Row],[продажи_]]-datatable[[#This Row],[себестоимость_]]</f>
        <v>68.520500000000027</v>
      </c>
      <c r="L755"/>
    </row>
    <row r="756" spans="2:12" x14ac:dyDescent="0.4">
      <c r="B756" s="5" t="s">
        <v>70</v>
      </c>
      <c r="C756" s="5" t="s">
        <v>55</v>
      </c>
      <c r="D756" s="5" t="s">
        <v>15</v>
      </c>
      <c r="E756" s="5" t="s">
        <v>61</v>
      </c>
      <c r="F756" s="6">
        <v>44105</v>
      </c>
      <c r="G756" s="6" t="str">
        <f>TEXT(datatable[[#This Row],[дата]],"ММ")</f>
        <v>10</v>
      </c>
      <c r="H756" s="8">
        <v>163.11879999999999</v>
      </c>
      <c r="I756" s="8">
        <v>92.2376</v>
      </c>
      <c r="J756" s="8">
        <f>datatable[[#This Row],[продажи_]]-datatable[[#This Row],[себестоимость_]]</f>
        <v>70.881199999999993</v>
      </c>
      <c r="L756"/>
    </row>
    <row r="757" spans="2:12" x14ac:dyDescent="0.4">
      <c r="B757" s="5" t="s">
        <v>70</v>
      </c>
      <c r="C757" s="5" t="s">
        <v>55</v>
      </c>
      <c r="D757" s="5" t="s">
        <v>15</v>
      </c>
      <c r="E757" s="5" t="s">
        <v>61</v>
      </c>
      <c r="F757" s="6">
        <v>44136</v>
      </c>
      <c r="G757" s="6" t="str">
        <f>TEXT(datatable[[#This Row],[дата]],"ММ")</f>
        <v>11</v>
      </c>
      <c r="H757" s="8">
        <v>170.59909999999999</v>
      </c>
      <c r="I757" s="8">
        <v>95.278399999999991</v>
      </c>
      <c r="J757" s="8">
        <f>datatable[[#This Row],[продажи_]]-datatable[[#This Row],[себестоимость_]]</f>
        <v>75.320700000000002</v>
      </c>
      <c r="L757"/>
    </row>
    <row r="758" spans="2:12" x14ac:dyDescent="0.4">
      <c r="B758" s="5" t="s">
        <v>70</v>
      </c>
      <c r="C758" s="5" t="s">
        <v>55</v>
      </c>
      <c r="D758" s="5" t="s">
        <v>15</v>
      </c>
      <c r="E758" s="5" t="s">
        <v>61</v>
      </c>
      <c r="F758" s="6">
        <v>44166</v>
      </c>
      <c r="G758" s="6" t="str">
        <f>TEXT(datatable[[#This Row],[дата]],"ММ")</f>
        <v>12</v>
      </c>
      <c r="H758" s="8">
        <v>146.2278</v>
      </c>
      <c r="I758" s="8">
        <v>72.979199999999992</v>
      </c>
      <c r="J758" s="8">
        <f>datatable[[#This Row],[продажи_]]-datatable[[#This Row],[себестоимость_]]</f>
        <v>73.24860000000001</v>
      </c>
      <c r="L758"/>
    </row>
    <row r="759" spans="2:12" x14ac:dyDescent="0.4">
      <c r="B759" s="5" t="s">
        <v>70</v>
      </c>
      <c r="C759" s="5" t="s">
        <v>55</v>
      </c>
      <c r="D759" s="5" t="s">
        <v>15</v>
      </c>
      <c r="E759" s="5" t="s">
        <v>62</v>
      </c>
      <c r="F759" s="6">
        <v>43831</v>
      </c>
      <c r="G759" s="6" t="str">
        <f>TEXT(datatable[[#This Row],[дата]],"ММ")</f>
        <v>01</v>
      </c>
      <c r="H759" s="8">
        <v>205.11855</v>
      </c>
      <c r="I759" s="8">
        <v>102.89925000000001</v>
      </c>
      <c r="J759" s="8">
        <f>datatable[[#This Row],[продажи_]]-datatable[[#This Row],[себестоимость_]]</f>
        <v>102.21929999999999</v>
      </c>
      <c r="L759"/>
    </row>
    <row r="760" spans="2:12" x14ac:dyDescent="0.4">
      <c r="B760" s="5" t="s">
        <v>70</v>
      </c>
      <c r="C760" s="5" t="s">
        <v>55</v>
      </c>
      <c r="D760" s="5" t="s">
        <v>15</v>
      </c>
      <c r="E760" s="5" t="s">
        <v>62</v>
      </c>
      <c r="F760" s="6">
        <v>43862</v>
      </c>
      <c r="G760" s="6" t="str">
        <f>TEXT(datatable[[#This Row],[дата]],"ММ")</f>
        <v>02</v>
      </c>
      <c r="H760" s="8">
        <v>410.2371</v>
      </c>
      <c r="I760" s="8">
        <v>181.279</v>
      </c>
      <c r="J760" s="8">
        <f>datatable[[#This Row],[продажи_]]-datatable[[#This Row],[себестоимость_]]</f>
        <v>228.9581</v>
      </c>
      <c r="L760"/>
    </row>
    <row r="761" spans="2:12" x14ac:dyDescent="0.4">
      <c r="B761" s="5" t="s">
        <v>70</v>
      </c>
      <c r="C761" s="5" t="s">
        <v>55</v>
      </c>
      <c r="D761" s="5" t="s">
        <v>15</v>
      </c>
      <c r="E761" s="5" t="s">
        <v>62</v>
      </c>
      <c r="F761" s="6">
        <v>43891</v>
      </c>
      <c r="G761" s="6" t="str">
        <f>TEXT(datatable[[#This Row],[дата]],"ММ")</f>
        <v>03</v>
      </c>
      <c r="H761" s="8">
        <v>360.64800000000002</v>
      </c>
      <c r="I761" s="8">
        <v>231.42000000000002</v>
      </c>
      <c r="J761" s="8">
        <f>datatable[[#This Row],[продажи_]]-datatable[[#This Row],[себестоимость_]]</f>
        <v>129.22800000000001</v>
      </c>
      <c r="L761"/>
    </row>
    <row r="762" spans="2:12" x14ac:dyDescent="0.4">
      <c r="B762" s="5" t="s">
        <v>70</v>
      </c>
      <c r="C762" s="5" t="s">
        <v>55</v>
      </c>
      <c r="D762" s="5" t="s">
        <v>15</v>
      </c>
      <c r="E762" s="5" t="s">
        <v>62</v>
      </c>
      <c r="F762" s="6">
        <v>43922</v>
      </c>
      <c r="G762" s="6" t="str">
        <f>TEXT(datatable[[#This Row],[дата]],"ММ")</f>
        <v>04</v>
      </c>
      <c r="H762" s="8">
        <v>388.69839999999999</v>
      </c>
      <c r="I762" s="8">
        <v>229.21600000000001</v>
      </c>
      <c r="J762" s="8">
        <f>datatable[[#This Row],[продажи_]]-datatable[[#This Row],[себестоимость_]]</f>
        <v>159.48239999999998</v>
      </c>
      <c r="L762"/>
    </row>
    <row r="763" spans="2:12" x14ac:dyDescent="0.4">
      <c r="B763" s="5" t="s">
        <v>70</v>
      </c>
      <c r="C763" s="5" t="s">
        <v>55</v>
      </c>
      <c r="D763" s="5" t="s">
        <v>15</v>
      </c>
      <c r="E763" s="5" t="s">
        <v>62</v>
      </c>
      <c r="F763" s="6">
        <v>43952</v>
      </c>
      <c r="G763" s="6" t="str">
        <f>TEXT(datatable[[#This Row],[дата]],"ММ")</f>
        <v>05</v>
      </c>
      <c r="H763" s="8">
        <v>266.97969999999998</v>
      </c>
      <c r="I763" s="8">
        <v>171.91200000000001</v>
      </c>
      <c r="J763" s="8">
        <f>datatable[[#This Row],[продажи_]]-datatable[[#This Row],[себестоимость_]]</f>
        <v>95.067699999999974</v>
      </c>
      <c r="L763"/>
    </row>
    <row r="764" spans="2:12" x14ac:dyDescent="0.4">
      <c r="B764" s="5" t="s">
        <v>70</v>
      </c>
      <c r="C764" s="5" t="s">
        <v>55</v>
      </c>
      <c r="D764" s="5" t="s">
        <v>15</v>
      </c>
      <c r="E764" s="5" t="s">
        <v>62</v>
      </c>
      <c r="F764" s="6">
        <v>43983</v>
      </c>
      <c r="G764" s="6" t="str">
        <f>TEXT(datatable[[#This Row],[дата]],"ММ")</f>
        <v>06</v>
      </c>
      <c r="H764" s="8">
        <v>225.40500000000003</v>
      </c>
      <c r="I764" s="8">
        <v>134.995</v>
      </c>
      <c r="J764" s="8">
        <f>datatable[[#This Row],[продажи_]]-datatable[[#This Row],[себестоимость_]]</f>
        <v>90.410000000000025</v>
      </c>
      <c r="L764"/>
    </row>
    <row r="765" spans="2:12" x14ac:dyDescent="0.4">
      <c r="B765" s="5" t="s">
        <v>70</v>
      </c>
      <c r="C765" s="5" t="s">
        <v>55</v>
      </c>
      <c r="D765" s="5" t="s">
        <v>15</v>
      </c>
      <c r="E765" s="5" t="s">
        <v>62</v>
      </c>
      <c r="F765" s="6">
        <v>44013</v>
      </c>
      <c r="G765" s="6" t="str">
        <f>TEXT(datatable[[#This Row],[дата]],"ММ")</f>
        <v>07</v>
      </c>
      <c r="H765" s="8">
        <v>200.61045000000001</v>
      </c>
      <c r="I765" s="8">
        <v>141.33150000000001</v>
      </c>
      <c r="J765" s="8">
        <f>datatable[[#This Row],[продажи_]]-datatable[[#This Row],[себестоимость_]]</f>
        <v>59.278950000000009</v>
      </c>
      <c r="L765"/>
    </row>
    <row r="766" spans="2:12" x14ac:dyDescent="0.4">
      <c r="B766" s="5" t="s">
        <v>70</v>
      </c>
      <c r="C766" s="5" t="s">
        <v>55</v>
      </c>
      <c r="D766" s="5" t="s">
        <v>15</v>
      </c>
      <c r="E766" s="5" t="s">
        <v>62</v>
      </c>
      <c r="F766" s="6">
        <v>44044</v>
      </c>
      <c r="G766" s="6" t="str">
        <f>TEXT(datatable[[#This Row],[дата]],"ММ")</f>
        <v>08</v>
      </c>
      <c r="H766" s="8">
        <v>208.37440000000001</v>
      </c>
      <c r="I766" s="8">
        <v>95.873999999999995</v>
      </c>
      <c r="J766" s="8">
        <f>datatable[[#This Row],[продажи_]]-datatable[[#This Row],[себестоимость_]]</f>
        <v>112.50040000000001</v>
      </c>
      <c r="L766"/>
    </row>
    <row r="767" spans="2:12" x14ac:dyDescent="0.4">
      <c r="B767" s="5" t="s">
        <v>70</v>
      </c>
      <c r="C767" s="5" t="s">
        <v>55</v>
      </c>
      <c r="D767" s="5" t="s">
        <v>15</v>
      </c>
      <c r="E767" s="5" t="s">
        <v>62</v>
      </c>
      <c r="F767" s="6">
        <v>44075</v>
      </c>
      <c r="G767" s="6" t="str">
        <f>TEXT(datatable[[#This Row],[дата]],"ММ")</f>
        <v>09</v>
      </c>
      <c r="H767" s="8">
        <v>262.97250000000003</v>
      </c>
      <c r="I767" s="8">
        <v>114.3325</v>
      </c>
      <c r="J767" s="8">
        <f>datatable[[#This Row],[продажи_]]-datatable[[#This Row],[себестоимость_]]</f>
        <v>148.64000000000004</v>
      </c>
      <c r="L767"/>
    </row>
    <row r="768" spans="2:12" x14ac:dyDescent="0.4">
      <c r="B768" s="5" t="s">
        <v>70</v>
      </c>
      <c r="C768" s="5" t="s">
        <v>55</v>
      </c>
      <c r="D768" s="5" t="s">
        <v>15</v>
      </c>
      <c r="E768" s="5" t="s">
        <v>62</v>
      </c>
      <c r="F768" s="6">
        <v>44105</v>
      </c>
      <c r="G768" s="6" t="str">
        <f>TEXT(datatable[[#This Row],[дата]],"ММ")</f>
        <v>10</v>
      </c>
      <c r="H768" s="8">
        <v>283.25894999999997</v>
      </c>
      <c r="I768" s="8">
        <v>211.30850000000001</v>
      </c>
      <c r="J768" s="8">
        <f>datatable[[#This Row],[продажи_]]-datatable[[#This Row],[себестоимость_]]</f>
        <v>71.950449999999961</v>
      </c>
      <c r="L768"/>
    </row>
    <row r="769" spans="2:12" x14ac:dyDescent="0.4">
      <c r="B769" s="5" t="s">
        <v>70</v>
      </c>
      <c r="C769" s="5" t="s">
        <v>55</v>
      </c>
      <c r="D769" s="5" t="s">
        <v>15</v>
      </c>
      <c r="E769" s="5" t="s">
        <v>62</v>
      </c>
      <c r="F769" s="6">
        <v>44136</v>
      </c>
      <c r="G769" s="6" t="str">
        <f>TEXT(datatable[[#This Row],[дата]],"ММ")</f>
        <v>11</v>
      </c>
      <c r="H769" s="8">
        <v>298.03550000000001</v>
      </c>
      <c r="I769" s="8">
        <v>171.63649999999998</v>
      </c>
      <c r="J769" s="8">
        <f>datatable[[#This Row],[продажи_]]-datatable[[#This Row],[себестоимость_]]</f>
        <v>126.39900000000003</v>
      </c>
      <c r="L769"/>
    </row>
    <row r="770" spans="2:12" x14ac:dyDescent="0.4">
      <c r="B770" s="5" t="s">
        <v>70</v>
      </c>
      <c r="C770" s="5" t="s">
        <v>55</v>
      </c>
      <c r="D770" s="5" t="s">
        <v>15</v>
      </c>
      <c r="E770" s="5" t="s">
        <v>62</v>
      </c>
      <c r="F770" s="6">
        <v>44166</v>
      </c>
      <c r="G770" s="6" t="str">
        <f>TEXT(datatable[[#This Row],[дата]],"ММ")</f>
        <v>12</v>
      </c>
      <c r="H770" s="8">
        <v>285.51300000000003</v>
      </c>
      <c r="I770" s="8">
        <v>171.91200000000001</v>
      </c>
      <c r="J770" s="8">
        <f>datatable[[#This Row],[продажи_]]-datatable[[#This Row],[себестоимость_]]</f>
        <v>113.60100000000003</v>
      </c>
      <c r="L770"/>
    </row>
    <row r="771" spans="2:12" x14ac:dyDescent="0.4">
      <c r="B771" s="5" t="s">
        <v>70</v>
      </c>
      <c r="C771" s="5" t="s">
        <v>55</v>
      </c>
      <c r="D771" s="5" t="s">
        <v>15</v>
      </c>
      <c r="E771" s="5" t="s">
        <v>9</v>
      </c>
      <c r="F771" s="6">
        <v>43831</v>
      </c>
      <c r="G771" s="6" t="str">
        <f>TEXT(datatable[[#This Row],[дата]],"ММ")</f>
        <v>01</v>
      </c>
      <c r="H771" s="8">
        <v>220.20570000000001</v>
      </c>
      <c r="I771" s="8">
        <v>134.55404999999999</v>
      </c>
      <c r="J771" s="8">
        <f>datatable[[#This Row],[продажи_]]-datatable[[#This Row],[себестоимость_]]</f>
        <v>85.651650000000018</v>
      </c>
      <c r="L771"/>
    </row>
    <row r="772" spans="2:12" x14ac:dyDescent="0.4">
      <c r="B772" s="5" t="s">
        <v>70</v>
      </c>
      <c r="C772" s="5" t="s">
        <v>55</v>
      </c>
      <c r="D772" s="5" t="s">
        <v>15</v>
      </c>
      <c r="E772" s="5" t="s">
        <v>9</v>
      </c>
      <c r="F772" s="6">
        <v>43862</v>
      </c>
      <c r="G772" s="6" t="str">
        <f>TEXT(datatable[[#This Row],[дата]],"ММ")</f>
        <v>02</v>
      </c>
      <c r="H772" s="8">
        <v>249.64940000000001</v>
      </c>
      <c r="I772" s="8">
        <v>223.53100000000003</v>
      </c>
      <c r="J772" s="8">
        <f>datatable[[#This Row],[продажи_]]-datatable[[#This Row],[себестоимость_]]</f>
        <v>26.11839999999998</v>
      </c>
      <c r="L772"/>
    </row>
    <row r="773" spans="2:12" x14ac:dyDescent="0.4">
      <c r="B773" s="5" t="s">
        <v>70</v>
      </c>
      <c r="C773" s="5" t="s">
        <v>55</v>
      </c>
      <c r="D773" s="5" t="s">
        <v>15</v>
      </c>
      <c r="E773" s="5" t="s">
        <v>9</v>
      </c>
      <c r="F773" s="6">
        <v>43891</v>
      </c>
      <c r="G773" s="6" t="str">
        <f>TEXT(datatable[[#This Row],[дата]],"ММ")</f>
        <v>03</v>
      </c>
      <c r="H773" s="8">
        <v>295.26639999999998</v>
      </c>
      <c r="I773" s="8">
        <v>197.404</v>
      </c>
      <c r="J773" s="8">
        <f>datatable[[#This Row],[продажи_]]-datatable[[#This Row],[себестоимость_]]</f>
        <v>97.86239999999998</v>
      </c>
      <c r="L773"/>
    </row>
    <row r="774" spans="2:12" x14ac:dyDescent="0.4">
      <c r="B774" s="5" t="s">
        <v>70</v>
      </c>
      <c r="C774" s="5" t="s">
        <v>55</v>
      </c>
      <c r="D774" s="5" t="s">
        <v>15</v>
      </c>
      <c r="E774" s="5" t="s">
        <v>9</v>
      </c>
      <c r="F774" s="6">
        <v>43922</v>
      </c>
      <c r="G774" s="6" t="str">
        <f>TEXT(datatable[[#This Row],[дата]],"ММ")</f>
        <v>04</v>
      </c>
      <c r="H774" s="8">
        <v>364.93600000000004</v>
      </c>
      <c r="I774" s="8">
        <v>213.66080000000002</v>
      </c>
      <c r="J774" s="8">
        <f>datatable[[#This Row],[продажи_]]-datatable[[#This Row],[себестоимость_]]</f>
        <v>151.27520000000001</v>
      </c>
      <c r="L774"/>
    </row>
    <row r="775" spans="2:12" x14ac:dyDescent="0.4">
      <c r="B775" s="5" t="s">
        <v>70</v>
      </c>
      <c r="C775" s="5" t="s">
        <v>55</v>
      </c>
      <c r="D775" s="5" t="s">
        <v>15</v>
      </c>
      <c r="E775" s="5" t="s">
        <v>9</v>
      </c>
      <c r="F775" s="6">
        <v>43952</v>
      </c>
      <c r="G775" s="6" t="str">
        <f>TEXT(datatable[[#This Row],[дата]],"ММ")</f>
        <v>05</v>
      </c>
      <c r="H775" s="8">
        <v>309.98824999999999</v>
      </c>
      <c r="I775" s="8">
        <v>158.50379999999998</v>
      </c>
      <c r="J775" s="8">
        <f>datatable[[#This Row],[продажи_]]-datatable[[#This Row],[себестоимость_]]</f>
        <v>151.48445000000001</v>
      </c>
      <c r="L775"/>
    </row>
    <row r="776" spans="2:12" x14ac:dyDescent="0.4">
      <c r="B776" s="5" t="s">
        <v>70</v>
      </c>
      <c r="C776" s="5" t="s">
        <v>55</v>
      </c>
      <c r="D776" s="5" t="s">
        <v>15</v>
      </c>
      <c r="E776" s="5" t="s">
        <v>9</v>
      </c>
      <c r="F776" s="6">
        <v>43983</v>
      </c>
      <c r="G776" s="6" t="str">
        <f>TEXT(datatable[[#This Row],[дата]],"ММ")</f>
        <v>06</v>
      </c>
      <c r="H776" s="8">
        <v>184.54149999999998</v>
      </c>
      <c r="I776" s="8">
        <v>119.023</v>
      </c>
      <c r="J776" s="8">
        <f>datatable[[#This Row],[продажи_]]-datatable[[#This Row],[себестоимость_]]</f>
        <v>65.518499999999989</v>
      </c>
      <c r="L776"/>
    </row>
    <row r="777" spans="2:12" x14ac:dyDescent="0.4">
      <c r="B777" s="5" t="s">
        <v>70</v>
      </c>
      <c r="C777" s="5" t="s">
        <v>55</v>
      </c>
      <c r="D777" s="5" t="s">
        <v>15</v>
      </c>
      <c r="E777" s="5" t="s">
        <v>9</v>
      </c>
      <c r="F777" s="6">
        <v>44013</v>
      </c>
      <c r="G777" s="6" t="str">
        <f>TEXT(datatable[[#This Row],[дата]],"ММ")</f>
        <v>07</v>
      </c>
      <c r="H777" s="8">
        <v>203.41035000000002</v>
      </c>
      <c r="I777" s="8">
        <v>148.92389999999997</v>
      </c>
      <c r="J777" s="8">
        <f>datatable[[#This Row],[продажи_]]-datatable[[#This Row],[себестоимость_]]</f>
        <v>54.486450000000048</v>
      </c>
      <c r="L777"/>
    </row>
    <row r="778" spans="2:12" x14ac:dyDescent="0.4">
      <c r="B778" s="5" t="s">
        <v>70</v>
      </c>
      <c r="C778" s="5" t="s">
        <v>55</v>
      </c>
      <c r="D778" s="5" t="s">
        <v>15</v>
      </c>
      <c r="E778" s="5" t="s">
        <v>9</v>
      </c>
      <c r="F778" s="6">
        <v>44044</v>
      </c>
      <c r="G778" s="6" t="str">
        <f>TEXT(datatable[[#This Row],[дата]],"ММ")</f>
        <v>08</v>
      </c>
      <c r="H778" s="8">
        <v>150.95080000000002</v>
      </c>
      <c r="I778" s="8">
        <v>118.44240000000001</v>
      </c>
      <c r="J778" s="8">
        <f>datatable[[#This Row],[продажи_]]-datatable[[#This Row],[себестоимость_]]</f>
        <v>32.508400000000009</v>
      </c>
      <c r="L778"/>
    </row>
    <row r="779" spans="2:12" x14ac:dyDescent="0.4">
      <c r="B779" s="5" t="s">
        <v>70</v>
      </c>
      <c r="C779" s="5" t="s">
        <v>55</v>
      </c>
      <c r="D779" s="5" t="s">
        <v>15</v>
      </c>
      <c r="E779" s="5" t="s">
        <v>9</v>
      </c>
      <c r="F779" s="6">
        <v>44075</v>
      </c>
      <c r="G779" s="6" t="str">
        <f>TEXT(datatable[[#This Row],[дата]],"ММ")</f>
        <v>09</v>
      </c>
      <c r="H779" s="8">
        <v>248.82</v>
      </c>
      <c r="I779" s="8">
        <v>166.92249999999999</v>
      </c>
      <c r="J779" s="8">
        <f>datatable[[#This Row],[продажи_]]-datatable[[#This Row],[себестоимость_]]</f>
        <v>81.897500000000008</v>
      </c>
      <c r="L779"/>
    </row>
    <row r="780" spans="2:12" x14ac:dyDescent="0.4">
      <c r="B780" s="5" t="s">
        <v>70</v>
      </c>
      <c r="C780" s="5" t="s">
        <v>55</v>
      </c>
      <c r="D780" s="5" t="s">
        <v>15</v>
      </c>
      <c r="E780" s="5" t="s">
        <v>9</v>
      </c>
      <c r="F780" s="6">
        <v>44105</v>
      </c>
      <c r="G780" s="6" t="str">
        <f>TEXT(datatable[[#This Row],[дата]],"ММ")</f>
        <v>10</v>
      </c>
      <c r="H780" s="8">
        <v>288.42385000000002</v>
      </c>
      <c r="I780" s="8">
        <v>205.67755</v>
      </c>
      <c r="J780" s="8">
        <f>datatable[[#This Row],[продажи_]]-datatable[[#This Row],[себестоимость_]]</f>
        <v>82.746300000000019</v>
      </c>
      <c r="L780"/>
    </row>
    <row r="781" spans="2:12" x14ac:dyDescent="0.4">
      <c r="B781" s="5" t="s">
        <v>70</v>
      </c>
      <c r="C781" s="5" t="s">
        <v>55</v>
      </c>
      <c r="D781" s="5" t="s">
        <v>15</v>
      </c>
      <c r="E781" s="5" t="s">
        <v>9</v>
      </c>
      <c r="F781" s="6">
        <v>44136</v>
      </c>
      <c r="G781" s="6" t="str">
        <f>TEXT(datatable[[#This Row],[дата]],"ММ")</f>
        <v>11</v>
      </c>
      <c r="H781" s="8">
        <v>304.80450000000002</v>
      </c>
      <c r="I781" s="8">
        <v>213.37050000000002</v>
      </c>
      <c r="J781" s="8">
        <f>datatable[[#This Row],[продажи_]]-datatable[[#This Row],[себестоимость_]]</f>
        <v>91.433999999999997</v>
      </c>
      <c r="L781"/>
    </row>
    <row r="782" spans="2:12" x14ac:dyDescent="0.4">
      <c r="B782" s="5" t="s">
        <v>70</v>
      </c>
      <c r="C782" s="5" t="s">
        <v>55</v>
      </c>
      <c r="D782" s="5" t="s">
        <v>15</v>
      </c>
      <c r="E782" s="5" t="s">
        <v>9</v>
      </c>
      <c r="F782" s="6">
        <v>44166</v>
      </c>
      <c r="G782" s="6" t="str">
        <f>TEXT(datatable[[#This Row],[дата]],"ММ")</f>
        <v>12</v>
      </c>
      <c r="H782" s="8">
        <v>296.0958</v>
      </c>
      <c r="I782" s="8">
        <v>189.85620000000003</v>
      </c>
      <c r="J782" s="8">
        <f>datatable[[#This Row],[продажи_]]-datatable[[#This Row],[себестоимость_]]</f>
        <v>106.23959999999997</v>
      </c>
      <c r="L782"/>
    </row>
    <row r="783" spans="2:12" x14ac:dyDescent="0.4">
      <c r="B783" s="5" t="s">
        <v>70</v>
      </c>
      <c r="C783" s="5" t="s">
        <v>55</v>
      </c>
      <c r="D783" s="5" t="s">
        <v>15</v>
      </c>
      <c r="E783" s="5" t="s">
        <v>10</v>
      </c>
      <c r="F783" s="6">
        <v>43831</v>
      </c>
      <c r="G783" s="6" t="str">
        <f>TEXT(datatable[[#This Row],[дата]],"ММ")</f>
        <v>01</v>
      </c>
      <c r="H783" s="8">
        <v>61.084800000000001</v>
      </c>
      <c r="I783" s="8">
        <v>48.798900000000003</v>
      </c>
      <c r="J783" s="8">
        <f>datatable[[#This Row],[продажи_]]-datatable[[#This Row],[себестоимость_]]</f>
        <v>12.285899999999998</v>
      </c>
      <c r="L783"/>
    </row>
    <row r="784" spans="2:12" x14ac:dyDescent="0.4">
      <c r="B784" s="5" t="s">
        <v>70</v>
      </c>
      <c r="C784" s="5" t="s">
        <v>55</v>
      </c>
      <c r="D784" s="5" t="s">
        <v>15</v>
      </c>
      <c r="E784" s="5" t="s">
        <v>10</v>
      </c>
      <c r="F784" s="6">
        <v>43862</v>
      </c>
      <c r="G784" s="6" t="str">
        <f>TEXT(datatable[[#This Row],[дата]],"ММ")</f>
        <v>02</v>
      </c>
      <c r="H784" s="8">
        <v>102.93920000000001</v>
      </c>
      <c r="I784" s="8">
        <v>69.476399999999998</v>
      </c>
      <c r="J784" s="8">
        <f>datatable[[#This Row],[продажи_]]-datatable[[#This Row],[себестоимость_]]</f>
        <v>33.462800000000016</v>
      </c>
      <c r="L784"/>
    </row>
    <row r="785" spans="2:12" x14ac:dyDescent="0.4">
      <c r="B785" s="5" t="s">
        <v>70</v>
      </c>
      <c r="C785" s="5" t="s">
        <v>55</v>
      </c>
      <c r="D785" s="5" t="s">
        <v>15</v>
      </c>
      <c r="E785" s="5" t="s">
        <v>10</v>
      </c>
      <c r="F785" s="6">
        <v>43891</v>
      </c>
      <c r="G785" s="6" t="str">
        <f>TEXT(datatable[[#This Row],[дата]],"ММ")</f>
        <v>03</v>
      </c>
      <c r="H785" s="8">
        <v>109.7264</v>
      </c>
      <c r="I785" s="8">
        <v>87.488799999999998</v>
      </c>
      <c r="J785" s="8">
        <f>datatable[[#This Row],[продажи_]]-datatable[[#This Row],[себестоимость_]]</f>
        <v>22.2376</v>
      </c>
      <c r="L785"/>
    </row>
    <row r="786" spans="2:12" x14ac:dyDescent="0.4">
      <c r="B786" s="5" t="s">
        <v>70</v>
      </c>
      <c r="C786" s="5" t="s">
        <v>55</v>
      </c>
      <c r="D786" s="5" t="s">
        <v>15</v>
      </c>
      <c r="E786" s="5" t="s">
        <v>10</v>
      </c>
      <c r="F786" s="6">
        <v>43922</v>
      </c>
      <c r="G786" s="6" t="str">
        <f>TEXT(datatable[[#This Row],[дата]],"ММ")</f>
        <v>04</v>
      </c>
      <c r="H786" s="8">
        <v>102.93920000000001</v>
      </c>
      <c r="I786" s="8">
        <v>61.756799999999991</v>
      </c>
      <c r="J786" s="8">
        <f>datatable[[#This Row],[продажи_]]-datatable[[#This Row],[себестоимость_]]</f>
        <v>41.182400000000023</v>
      </c>
      <c r="L786"/>
    </row>
    <row r="787" spans="2:12" x14ac:dyDescent="0.4">
      <c r="B787" s="5" t="s">
        <v>70</v>
      </c>
      <c r="C787" s="5" t="s">
        <v>55</v>
      </c>
      <c r="D787" s="5" t="s">
        <v>15</v>
      </c>
      <c r="E787" s="5" t="s">
        <v>10</v>
      </c>
      <c r="F787" s="6">
        <v>43952</v>
      </c>
      <c r="G787" s="6" t="str">
        <f>TEXT(datatable[[#This Row],[дата]],"ММ")</f>
        <v>05</v>
      </c>
      <c r="H787" s="8">
        <v>96.505499999999998</v>
      </c>
      <c r="I787" s="8">
        <v>59.137650000000001</v>
      </c>
      <c r="J787" s="8">
        <f>datatable[[#This Row],[продажи_]]-datatable[[#This Row],[себестоимость_]]</f>
        <v>37.367849999999997</v>
      </c>
      <c r="L787"/>
    </row>
    <row r="788" spans="2:12" x14ac:dyDescent="0.4">
      <c r="B788" s="5" t="s">
        <v>70</v>
      </c>
      <c r="C788" s="5" t="s">
        <v>55</v>
      </c>
      <c r="D788" s="5" t="s">
        <v>15</v>
      </c>
      <c r="E788" s="5" t="s">
        <v>10</v>
      </c>
      <c r="F788" s="6">
        <v>43983</v>
      </c>
      <c r="G788" s="6" t="str">
        <f>TEXT(datatable[[#This Row],[дата]],"ММ")</f>
        <v>06</v>
      </c>
      <c r="H788" s="8">
        <v>65.751000000000005</v>
      </c>
      <c r="I788" s="8">
        <v>49.166500000000006</v>
      </c>
      <c r="J788" s="8">
        <f>datatable[[#This Row],[продажи_]]-datatable[[#This Row],[себестоимость_]]</f>
        <v>16.584499999999998</v>
      </c>
      <c r="L788"/>
    </row>
    <row r="789" spans="2:12" x14ac:dyDescent="0.4">
      <c r="B789" s="5" t="s">
        <v>70</v>
      </c>
      <c r="C789" s="5" t="s">
        <v>55</v>
      </c>
      <c r="D789" s="5" t="s">
        <v>15</v>
      </c>
      <c r="E789" s="5" t="s">
        <v>10</v>
      </c>
      <c r="F789" s="6">
        <v>44013</v>
      </c>
      <c r="G789" s="6" t="str">
        <f>TEXT(datatable[[#This Row],[дата]],"ММ")</f>
        <v>07</v>
      </c>
      <c r="H789" s="8">
        <v>67.447800000000001</v>
      </c>
      <c r="I789" s="8">
        <v>37.633050000000004</v>
      </c>
      <c r="J789" s="8">
        <f>datatable[[#This Row],[продажи_]]-datatable[[#This Row],[себестоимость_]]</f>
        <v>29.814749999999997</v>
      </c>
      <c r="L789"/>
    </row>
    <row r="790" spans="2:12" x14ac:dyDescent="0.4">
      <c r="B790" s="5" t="s">
        <v>70</v>
      </c>
      <c r="C790" s="5" t="s">
        <v>55</v>
      </c>
      <c r="D790" s="5" t="s">
        <v>15</v>
      </c>
      <c r="E790" s="5" t="s">
        <v>10</v>
      </c>
      <c r="F790" s="6">
        <v>44044</v>
      </c>
      <c r="G790" s="6" t="str">
        <f>TEXT(datatable[[#This Row],[дата]],"ММ")</f>
        <v>08</v>
      </c>
      <c r="H790" s="8">
        <v>49.2072</v>
      </c>
      <c r="I790" s="8">
        <v>32.7164</v>
      </c>
      <c r="J790" s="8">
        <f>datatable[[#This Row],[продажи_]]-datatable[[#This Row],[себестоимость_]]</f>
        <v>16.4908</v>
      </c>
      <c r="L790"/>
    </row>
    <row r="791" spans="2:12" x14ac:dyDescent="0.4">
      <c r="B791" s="5" t="s">
        <v>70</v>
      </c>
      <c r="C791" s="5" t="s">
        <v>55</v>
      </c>
      <c r="D791" s="5" t="s">
        <v>15</v>
      </c>
      <c r="E791" s="5" t="s">
        <v>10</v>
      </c>
      <c r="F791" s="6">
        <v>44075</v>
      </c>
      <c r="G791" s="6" t="str">
        <f>TEXT(datatable[[#This Row],[дата]],"ММ")</f>
        <v>09</v>
      </c>
      <c r="H791" s="8">
        <v>63.63</v>
      </c>
      <c r="I791" s="8">
        <v>51.004500000000007</v>
      </c>
      <c r="J791" s="8">
        <f>datatable[[#This Row],[продажи_]]-datatable[[#This Row],[себестоимость_]]</f>
        <v>12.625499999999995</v>
      </c>
      <c r="L791"/>
    </row>
    <row r="792" spans="2:12" x14ac:dyDescent="0.4">
      <c r="B792" s="5" t="s">
        <v>70</v>
      </c>
      <c r="C792" s="5" t="s">
        <v>55</v>
      </c>
      <c r="D792" s="5" t="s">
        <v>15</v>
      </c>
      <c r="E792" s="5" t="s">
        <v>10</v>
      </c>
      <c r="F792" s="6">
        <v>44105</v>
      </c>
      <c r="G792" s="6" t="str">
        <f>TEXT(datatable[[#This Row],[дата]],"ММ")</f>
        <v>10</v>
      </c>
      <c r="H792" s="8">
        <v>82.718999999999994</v>
      </c>
      <c r="I792" s="8">
        <v>64.513800000000003</v>
      </c>
      <c r="J792" s="8">
        <f>datatable[[#This Row],[продажи_]]-datatable[[#This Row],[себестоимость_]]</f>
        <v>18.205199999999991</v>
      </c>
      <c r="L792"/>
    </row>
    <row r="793" spans="2:12" x14ac:dyDescent="0.4">
      <c r="B793" s="5" t="s">
        <v>70</v>
      </c>
      <c r="C793" s="5" t="s">
        <v>55</v>
      </c>
      <c r="D793" s="5" t="s">
        <v>15</v>
      </c>
      <c r="E793" s="5" t="s">
        <v>10</v>
      </c>
      <c r="F793" s="6">
        <v>44136</v>
      </c>
      <c r="G793" s="6" t="str">
        <f>TEXT(datatable[[#This Row],[дата]],"ММ")</f>
        <v>11</v>
      </c>
      <c r="H793" s="8">
        <v>87.102400000000003</v>
      </c>
      <c r="I793" s="8">
        <v>59.826900000000002</v>
      </c>
      <c r="J793" s="8">
        <f>datatable[[#This Row],[продажи_]]-datatable[[#This Row],[себестоимость_]]</f>
        <v>27.275500000000001</v>
      </c>
      <c r="L793"/>
    </row>
    <row r="794" spans="2:12" x14ac:dyDescent="0.4">
      <c r="B794" s="5" t="s">
        <v>70</v>
      </c>
      <c r="C794" s="5" t="s">
        <v>55</v>
      </c>
      <c r="D794" s="5" t="s">
        <v>15</v>
      </c>
      <c r="E794" s="5" t="s">
        <v>10</v>
      </c>
      <c r="F794" s="6">
        <v>44166</v>
      </c>
      <c r="G794" s="6" t="str">
        <f>TEXT(datatable[[#This Row],[дата]],"ММ")</f>
        <v>12</v>
      </c>
      <c r="H794" s="8">
        <v>86.536799999999999</v>
      </c>
      <c r="I794" s="8">
        <v>52.934399999999997</v>
      </c>
      <c r="J794" s="8">
        <f>datatable[[#This Row],[продажи_]]-datatable[[#This Row],[себестоимость_]]</f>
        <v>33.602400000000003</v>
      </c>
      <c r="L794"/>
    </row>
    <row r="795" spans="2:12" x14ac:dyDescent="0.4">
      <c r="B795" s="5" t="s">
        <v>70</v>
      </c>
      <c r="C795" s="5" t="s">
        <v>55</v>
      </c>
      <c r="D795" s="5" t="s">
        <v>15</v>
      </c>
      <c r="E795" s="5" t="s">
        <v>7</v>
      </c>
      <c r="F795" s="6">
        <v>43831</v>
      </c>
      <c r="G795" s="6" t="str">
        <f>TEXT(datatable[[#This Row],[дата]],"ММ")</f>
        <v>01</v>
      </c>
      <c r="H795" s="8">
        <v>13.9077</v>
      </c>
      <c r="I795" s="8">
        <v>3.5626499999999997</v>
      </c>
      <c r="J795" s="8">
        <f>datatable[[#This Row],[продажи_]]-datatable[[#This Row],[себестоимость_]]</f>
        <v>10.345050000000001</v>
      </c>
      <c r="L795"/>
    </row>
    <row r="796" spans="2:12" x14ac:dyDescent="0.4">
      <c r="B796" s="5" t="s">
        <v>70</v>
      </c>
      <c r="C796" s="5" t="s">
        <v>55</v>
      </c>
      <c r="D796" s="5" t="s">
        <v>15</v>
      </c>
      <c r="E796" s="5" t="s">
        <v>7</v>
      </c>
      <c r="F796" s="6">
        <v>43862</v>
      </c>
      <c r="G796" s="6" t="str">
        <f>TEXT(datatable[[#This Row],[дата]],"ММ")</f>
        <v>02</v>
      </c>
      <c r="H796" s="8">
        <v>22.270500000000002</v>
      </c>
      <c r="I796" s="8">
        <v>6.4973999999999998</v>
      </c>
      <c r="J796" s="8">
        <f>datatable[[#This Row],[продажи_]]-datatable[[#This Row],[себестоимость_]]</f>
        <v>15.773100000000003</v>
      </c>
      <c r="L796"/>
    </row>
    <row r="797" spans="2:12" x14ac:dyDescent="0.4">
      <c r="B797" s="5" t="s">
        <v>70</v>
      </c>
      <c r="C797" s="5" t="s">
        <v>55</v>
      </c>
      <c r="D797" s="5" t="s">
        <v>15</v>
      </c>
      <c r="E797" s="5" t="s">
        <v>7</v>
      </c>
      <c r="F797" s="6">
        <v>43891</v>
      </c>
      <c r="G797" s="6" t="str">
        <f>TEXT(datatable[[#This Row],[дата]],"ММ")</f>
        <v>03</v>
      </c>
      <c r="H797" s="8">
        <v>23.028000000000002</v>
      </c>
      <c r="I797" s="8">
        <v>6.4792000000000005</v>
      </c>
      <c r="J797" s="8">
        <f>datatable[[#This Row],[продажи_]]-datatable[[#This Row],[себестоимость_]]</f>
        <v>16.5488</v>
      </c>
      <c r="L797"/>
    </row>
    <row r="798" spans="2:12" x14ac:dyDescent="0.4">
      <c r="B798" s="5" t="s">
        <v>70</v>
      </c>
      <c r="C798" s="5" t="s">
        <v>55</v>
      </c>
      <c r="D798" s="5" t="s">
        <v>15</v>
      </c>
      <c r="E798" s="5" t="s">
        <v>7</v>
      </c>
      <c r="F798" s="6">
        <v>43922</v>
      </c>
      <c r="G798" s="6" t="str">
        <f>TEXT(datatable[[#This Row],[дата]],"ММ")</f>
        <v>04</v>
      </c>
      <c r="H798" s="8">
        <v>25.694400000000002</v>
      </c>
      <c r="I798" s="8">
        <v>8.0080000000000009</v>
      </c>
      <c r="J798" s="8">
        <f>datatable[[#This Row],[продажи_]]-datatable[[#This Row],[себестоимость_]]</f>
        <v>17.686399999999999</v>
      </c>
      <c r="L798"/>
    </row>
    <row r="799" spans="2:12" x14ac:dyDescent="0.4">
      <c r="B799" s="5" t="s">
        <v>70</v>
      </c>
      <c r="C799" s="5" t="s">
        <v>55</v>
      </c>
      <c r="D799" s="5" t="s">
        <v>15</v>
      </c>
      <c r="E799" s="5" t="s">
        <v>7</v>
      </c>
      <c r="F799" s="6">
        <v>43952</v>
      </c>
      <c r="G799" s="6" t="str">
        <f>TEXT(datatable[[#This Row],[дата]],"ММ")</f>
        <v>05</v>
      </c>
      <c r="H799" s="8">
        <v>20.482800000000001</v>
      </c>
      <c r="I799" s="8">
        <v>4.9685999999999995</v>
      </c>
      <c r="J799" s="8">
        <f>datatable[[#This Row],[продажи_]]-datatable[[#This Row],[себестоимость_]]</f>
        <v>15.514200000000002</v>
      </c>
      <c r="L799"/>
    </row>
    <row r="800" spans="2:12" x14ac:dyDescent="0.4">
      <c r="B800" s="5" t="s">
        <v>70</v>
      </c>
      <c r="C800" s="5" t="s">
        <v>55</v>
      </c>
      <c r="D800" s="5" t="s">
        <v>15</v>
      </c>
      <c r="E800" s="5" t="s">
        <v>7</v>
      </c>
      <c r="F800" s="6">
        <v>43983</v>
      </c>
      <c r="G800" s="6" t="str">
        <f>TEXT(datatable[[#This Row],[дата]],"ММ")</f>
        <v>06</v>
      </c>
      <c r="H800" s="8">
        <v>17.7255</v>
      </c>
      <c r="I800" s="8">
        <v>5.4144999999999994</v>
      </c>
      <c r="J800" s="8">
        <f>datatable[[#This Row],[продажи_]]-datatable[[#This Row],[себестоимость_]]</f>
        <v>12.311</v>
      </c>
      <c r="L800"/>
    </row>
    <row r="801" spans="2:12" x14ac:dyDescent="0.4">
      <c r="B801" s="5" t="s">
        <v>70</v>
      </c>
      <c r="C801" s="5" t="s">
        <v>55</v>
      </c>
      <c r="D801" s="5" t="s">
        <v>15</v>
      </c>
      <c r="E801" s="5" t="s">
        <v>7</v>
      </c>
      <c r="F801" s="6">
        <v>44013</v>
      </c>
      <c r="G801" s="6" t="str">
        <f>TEXT(datatable[[#This Row],[дата]],"ММ")</f>
        <v>07</v>
      </c>
      <c r="H801" s="8">
        <v>14.589450000000001</v>
      </c>
      <c r="I801" s="8">
        <v>3.7264499999999998</v>
      </c>
      <c r="J801" s="8">
        <f>datatable[[#This Row],[продажи_]]-datatable[[#This Row],[себестоимость_]]</f>
        <v>10.863000000000001</v>
      </c>
      <c r="L801"/>
    </row>
    <row r="802" spans="2:12" x14ac:dyDescent="0.4">
      <c r="B802" s="5" t="s">
        <v>70</v>
      </c>
      <c r="C802" s="5" t="s">
        <v>55</v>
      </c>
      <c r="D802" s="5" t="s">
        <v>15</v>
      </c>
      <c r="E802" s="5" t="s">
        <v>7</v>
      </c>
      <c r="F802" s="6">
        <v>44044</v>
      </c>
      <c r="G802" s="6" t="str">
        <f>TEXT(datatable[[#This Row],[дата]],"ММ")</f>
        <v>08</v>
      </c>
      <c r="H802" s="8">
        <v>9.9383999999999997</v>
      </c>
      <c r="I802" s="8">
        <v>3.6764000000000001</v>
      </c>
      <c r="J802" s="8">
        <f>datatable[[#This Row],[продажи_]]-datatable[[#This Row],[себестоимость_]]</f>
        <v>6.2619999999999996</v>
      </c>
      <c r="L802"/>
    </row>
    <row r="803" spans="2:12" x14ac:dyDescent="0.4">
      <c r="B803" s="5" t="s">
        <v>70</v>
      </c>
      <c r="C803" s="5" t="s">
        <v>55</v>
      </c>
      <c r="D803" s="5" t="s">
        <v>15</v>
      </c>
      <c r="E803" s="5" t="s">
        <v>7</v>
      </c>
      <c r="F803" s="6">
        <v>44075</v>
      </c>
      <c r="G803" s="6" t="str">
        <f>TEXT(datatable[[#This Row],[дата]],"ММ")</f>
        <v>09</v>
      </c>
      <c r="H803" s="8">
        <v>15.453000000000001</v>
      </c>
      <c r="I803" s="8">
        <v>4.0039999999999996</v>
      </c>
      <c r="J803" s="8">
        <f>datatable[[#This Row],[продажи_]]-datatable[[#This Row],[себестоимость_]]</f>
        <v>11.449000000000002</v>
      </c>
      <c r="L803"/>
    </row>
    <row r="804" spans="2:12" x14ac:dyDescent="0.4">
      <c r="B804" s="5" t="s">
        <v>70</v>
      </c>
      <c r="C804" s="5" t="s">
        <v>55</v>
      </c>
      <c r="D804" s="5" t="s">
        <v>15</v>
      </c>
      <c r="E804" s="5" t="s">
        <v>7</v>
      </c>
      <c r="F804" s="6">
        <v>44105</v>
      </c>
      <c r="G804" s="6" t="str">
        <f>TEXT(datatable[[#This Row],[дата]],"ММ")</f>
        <v>10</v>
      </c>
      <c r="H804" s="8">
        <v>20.482800000000001</v>
      </c>
      <c r="I804" s="8">
        <v>5.6192500000000001</v>
      </c>
      <c r="J804" s="8">
        <f>datatable[[#This Row],[продажи_]]-datatable[[#This Row],[себестоимость_]]</f>
        <v>14.86355</v>
      </c>
      <c r="L804"/>
    </row>
    <row r="805" spans="2:12" x14ac:dyDescent="0.4">
      <c r="B805" s="5" t="s">
        <v>70</v>
      </c>
      <c r="C805" s="5" t="s">
        <v>55</v>
      </c>
      <c r="D805" s="5" t="s">
        <v>15</v>
      </c>
      <c r="E805" s="5" t="s">
        <v>7</v>
      </c>
      <c r="F805" s="6">
        <v>44136</v>
      </c>
      <c r="G805" s="6" t="str">
        <f>TEXT(datatable[[#This Row],[дата]],"ММ")</f>
        <v>11</v>
      </c>
      <c r="H805" s="8">
        <v>24.8157</v>
      </c>
      <c r="I805" s="8">
        <v>6.6248000000000005</v>
      </c>
      <c r="J805" s="8">
        <f>datatable[[#This Row],[продажи_]]-datatable[[#This Row],[себестоимость_]]</f>
        <v>18.190899999999999</v>
      </c>
      <c r="L805"/>
    </row>
    <row r="806" spans="2:12" x14ac:dyDescent="0.4">
      <c r="B806" s="5" t="s">
        <v>70</v>
      </c>
      <c r="C806" s="5" t="s">
        <v>55</v>
      </c>
      <c r="D806" s="5" t="s">
        <v>15</v>
      </c>
      <c r="E806" s="5" t="s">
        <v>7</v>
      </c>
      <c r="F806" s="6">
        <v>44166</v>
      </c>
      <c r="G806" s="6" t="str">
        <f>TEXT(datatable[[#This Row],[дата]],"ММ")</f>
        <v>12</v>
      </c>
      <c r="H806" s="8">
        <v>17.816399999999998</v>
      </c>
      <c r="I806" s="8">
        <v>5.2961999999999998</v>
      </c>
      <c r="J806" s="8">
        <f>datatable[[#This Row],[продажи_]]-datatable[[#This Row],[себестоимость_]]</f>
        <v>12.520199999999999</v>
      </c>
      <c r="L806"/>
    </row>
    <row r="807" spans="2:12" x14ac:dyDescent="0.4">
      <c r="B807" s="5" t="s">
        <v>70</v>
      </c>
      <c r="C807" s="5" t="s">
        <v>55</v>
      </c>
      <c r="D807" s="5" t="s">
        <v>15</v>
      </c>
      <c r="E807" s="5" t="s">
        <v>7</v>
      </c>
      <c r="F807" s="6">
        <v>43831</v>
      </c>
      <c r="G807" s="6" t="str">
        <f>TEXT(datatable[[#This Row],[дата]],"ММ")</f>
        <v>01</v>
      </c>
      <c r="H807" s="8">
        <v>11.23245</v>
      </c>
      <c r="I807" s="8">
        <v>3.8520000000000003</v>
      </c>
      <c r="J807" s="8">
        <f>datatable[[#This Row],[продажи_]]-datatable[[#This Row],[себестоимость_]]</f>
        <v>7.3804499999999997</v>
      </c>
      <c r="L807"/>
    </row>
    <row r="808" spans="2:12" x14ac:dyDescent="0.4">
      <c r="B808" s="5" t="s">
        <v>70</v>
      </c>
      <c r="C808" s="5" t="s">
        <v>55</v>
      </c>
      <c r="D808" s="5" t="s">
        <v>15</v>
      </c>
      <c r="E808" s="5" t="s">
        <v>7</v>
      </c>
      <c r="F808" s="6">
        <v>43862</v>
      </c>
      <c r="G808" s="6" t="str">
        <f>TEXT(datatable[[#This Row],[дата]],"ММ")</f>
        <v>02</v>
      </c>
      <c r="H808" s="8">
        <v>18.113900000000001</v>
      </c>
      <c r="I808" s="8">
        <v>5.2640000000000002</v>
      </c>
      <c r="J808" s="8">
        <f>datatable[[#This Row],[продажи_]]-datatable[[#This Row],[себестоимость_]]</f>
        <v>12.849900000000002</v>
      </c>
      <c r="L808"/>
    </row>
    <row r="809" spans="2:12" x14ac:dyDescent="0.4">
      <c r="B809" s="5" t="s">
        <v>70</v>
      </c>
      <c r="C809" s="5" t="s">
        <v>55</v>
      </c>
      <c r="D809" s="5" t="s">
        <v>15</v>
      </c>
      <c r="E809" s="5" t="s">
        <v>7</v>
      </c>
      <c r="F809" s="6">
        <v>43891</v>
      </c>
      <c r="G809" s="6" t="str">
        <f>TEXT(datatable[[#This Row],[дата]],"ММ")</f>
        <v>03</v>
      </c>
      <c r="H809" s="8">
        <v>21.4344</v>
      </c>
      <c r="I809" s="8">
        <v>6.1440000000000001</v>
      </c>
      <c r="J809" s="8">
        <f>datatable[[#This Row],[продажи_]]-datatable[[#This Row],[себестоимость_]]</f>
        <v>15.2904</v>
      </c>
      <c r="L809"/>
    </row>
    <row r="810" spans="2:12" x14ac:dyDescent="0.4">
      <c r="B810" s="5" t="s">
        <v>70</v>
      </c>
      <c r="C810" s="5" t="s">
        <v>55</v>
      </c>
      <c r="D810" s="5" t="s">
        <v>15</v>
      </c>
      <c r="E810" s="5" t="s">
        <v>7</v>
      </c>
      <c r="F810" s="6">
        <v>43922</v>
      </c>
      <c r="G810" s="6" t="str">
        <f>TEXT(datatable[[#This Row],[дата]],"ММ")</f>
        <v>04</v>
      </c>
      <c r="H810" s="8">
        <v>17.220800000000001</v>
      </c>
      <c r="I810" s="8">
        <v>6.2080000000000002</v>
      </c>
      <c r="J810" s="8">
        <f>datatable[[#This Row],[продажи_]]-datatable[[#This Row],[себестоимость_]]</f>
        <v>11.0128</v>
      </c>
      <c r="L810"/>
    </row>
    <row r="811" spans="2:12" x14ac:dyDescent="0.4">
      <c r="B811" s="5" t="s">
        <v>70</v>
      </c>
      <c r="C811" s="5" t="s">
        <v>55</v>
      </c>
      <c r="D811" s="5" t="s">
        <v>15</v>
      </c>
      <c r="E811" s="5" t="s">
        <v>7</v>
      </c>
      <c r="F811" s="6">
        <v>43952</v>
      </c>
      <c r="G811" s="6" t="str">
        <f>TEXT(datatable[[#This Row],[дата]],"ММ")</f>
        <v>05</v>
      </c>
      <c r="H811" s="8">
        <v>16.968899999999998</v>
      </c>
      <c r="I811" s="8">
        <v>5.5640000000000009</v>
      </c>
      <c r="J811" s="8">
        <f>datatable[[#This Row],[продажи_]]-datatable[[#This Row],[себестоимость_]]</f>
        <v>11.404899999999998</v>
      </c>
      <c r="L811"/>
    </row>
    <row r="812" spans="2:12" x14ac:dyDescent="0.4">
      <c r="B812" s="5" t="s">
        <v>70</v>
      </c>
      <c r="C812" s="5" t="s">
        <v>55</v>
      </c>
      <c r="D812" s="5" t="s">
        <v>15</v>
      </c>
      <c r="E812" s="5" t="s">
        <v>7</v>
      </c>
      <c r="F812" s="6">
        <v>43983</v>
      </c>
      <c r="G812" s="6" t="str">
        <f>TEXT(datatable[[#This Row],[дата]],"ММ")</f>
        <v>06</v>
      </c>
      <c r="H812" s="8">
        <v>11.908000000000001</v>
      </c>
      <c r="I812" s="8">
        <v>3.84</v>
      </c>
      <c r="J812" s="8">
        <f>datatable[[#This Row],[продажи_]]-datatable[[#This Row],[себестоимость_]]</f>
        <v>8.0680000000000014</v>
      </c>
      <c r="L812"/>
    </row>
    <row r="813" spans="2:12" x14ac:dyDescent="0.4">
      <c r="B813" s="5" t="s">
        <v>70</v>
      </c>
      <c r="C813" s="5" t="s">
        <v>55</v>
      </c>
      <c r="D813" s="5" t="s">
        <v>15</v>
      </c>
      <c r="E813" s="5" t="s">
        <v>7</v>
      </c>
      <c r="F813" s="6">
        <v>44013</v>
      </c>
      <c r="G813" s="6" t="str">
        <f>TEXT(datatable[[#This Row],[дата]],"ММ")</f>
        <v>07</v>
      </c>
      <c r="H813" s="8">
        <v>11.026350000000001</v>
      </c>
      <c r="I813" s="8">
        <v>3.3839999999999999</v>
      </c>
      <c r="J813" s="8">
        <f>datatable[[#This Row],[продажи_]]-datatable[[#This Row],[себестоимость_]]</f>
        <v>7.6423500000000004</v>
      </c>
      <c r="L813"/>
    </row>
    <row r="814" spans="2:12" x14ac:dyDescent="0.4">
      <c r="B814" s="5" t="s">
        <v>70</v>
      </c>
      <c r="C814" s="5" t="s">
        <v>55</v>
      </c>
      <c r="D814" s="5" t="s">
        <v>15</v>
      </c>
      <c r="E814" s="5" t="s">
        <v>7</v>
      </c>
      <c r="F814" s="6">
        <v>44044</v>
      </c>
      <c r="G814" s="6" t="str">
        <f>TEXT(datatable[[#This Row],[дата]],"ММ")</f>
        <v>08</v>
      </c>
      <c r="H814" s="8">
        <v>10.7172</v>
      </c>
      <c r="I814" s="8">
        <v>2.7840000000000003</v>
      </c>
      <c r="J814" s="8">
        <f>datatable[[#This Row],[продажи_]]-datatable[[#This Row],[себестоимость_]]</f>
        <v>7.9331999999999994</v>
      </c>
      <c r="L814"/>
    </row>
    <row r="815" spans="2:12" x14ac:dyDescent="0.4">
      <c r="B815" s="5" t="s">
        <v>70</v>
      </c>
      <c r="C815" s="5" t="s">
        <v>55</v>
      </c>
      <c r="D815" s="5" t="s">
        <v>15</v>
      </c>
      <c r="E815" s="5" t="s">
        <v>7</v>
      </c>
      <c r="F815" s="6">
        <v>44075</v>
      </c>
      <c r="G815" s="6" t="str">
        <f>TEXT(datatable[[#This Row],[дата]],"ММ")</f>
        <v>09</v>
      </c>
      <c r="H815" s="8">
        <v>10.992000000000001</v>
      </c>
      <c r="I815" s="8">
        <v>4.04</v>
      </c>
      <c r="J815" s="8">
        <f>datatable[[#This Row],[продажи_]]-datatable[[#This Row],[себестоимость_]]</f>
        <v>6.9520000000000008</v>
      </c>
      <c r="L815"/>
    </row>
    <row r="816" spans="2:12" x14ac:dyDescent="0.4">
      <c r="B816" s="5" t="s">
        <v>70</v>
      </c>
      <c r="C816" s="5" t="s">
        <v>55</v>
      </c>
      <c r="D816" s="5" t="s">
        <v>15</v>
      </c>
      <c r="E816" s="5" t="s">
        <v>7</v>
      </c>
      <c r="F816" s="6">
        <v>44105</v>
      </c>
      <c r="G816" s="6" t="str">
        <f>TEXT(datatable[[#This Row],[дата]],"ММ")</f>
        <v>10</v>
      </c>
      <c r="H816" s="8">
        <v>12.35455</v>
      </c>
      <c r="I816" s="8">
        <v>6.1360000000000001</v>
      </c>
      <c r="J816" s="8">
        <f>datatable[[#This Row],[продажи_]]-datatable[[#This Row],[себестоимость_]]</f>
        <v>6.2185499999999996</v>
      </c>
      <c r="L816"/>
    </row>
    <row r="817" spans="2:12" x14ac:dyDescent="0.4">
      <c r="B817" s="5" t="s">
        <v>70</v>
      </c>
      <c r="C817" s="5" t="s">
        <v>55</v>
      </c>
      <c r="D817" s="5" t="s">
        <v>15</v>
      </c>
      <c r="E817" s="5" t="s">
        <v>7</v>
      </c>
      <c r="F817" s="6">
        <v>44136</v>
      </c>
      <c r="G817" s="6" t="str">
        <f>TEXT(datatable[[#This Row],[дата]],"ММ")</f>
        <v>11</v>
      </c>
      <c r="H817" s="8">
        <v>16.991800000000001</v>
      </c>
      <c r="I817" s="8">
        <v>5.5440000000000005</v>
      </c>
      <c r="J817" s="8">
        <f>datatable[[#This Row],[продажи_]]-datatable[[#This Row],[себестоимость_]]</f>
        <v>11.447800000000001</v>
      </c>
      <c r="L817"/>
    </row>
    <row r="818" spans="2:12" x14ac:dyDescent="0.4">
      <c r="B818" s="5" t="s">
        <v>70</v>
      </c>
      <c r="C818" s="5" t="s">
        <v>55</v>
      </c>
      <c r="D818" s="5" t="s">
        <v>15</v>
      </c>
      <c r="E818" s="5" t="s">
        <v>7</v>
      </c>
      <c r="F818" s="6">
        <v>44166</v>
      </c>
      <c r="G818" s="6" t="str">
        <f>TEXT(datatable[[#This Row],[дата]],"ММ")</f>
        <v>12</v>
      </c>
      <c r="H818" s="8">
        <v>16.3506</v>
      </c>
      <c r="I818" s="8">
        <v>4.2720000000000002</v>
      </c>
      <c r="J818" s="8">
        <f>datatable[[#This Row],[продажи_]]-datatable[[#This Row],[себестоимость_]]</f>
        <v>12.0786</v>
      </c>
      <c r="L818"/>
    </row>
    <row r="819" spans="2:12" x14ac:dyDescent="0.4">
      <c r="B819" s="5" t="s">
        <v>70</v>
      </c>
      <c r="C819" s="5" t="s">
        <v>55</v>
      </c>
      <c r="D819" s="5" t="s">
        <v>15</v>
      </c>
      <c r="E819" s="5" t="s">
        <v>7</v>
      </c>
      <c r="F819" s="6">
        <v>43831</v>
      </c>
      <c r="G819" s="6" t="str">
        <f>TEXT(datatable[[#This Row],[дата]],"ММ")</f>
        <v>01</v>
      </c>
      <c r="H819" s="8">
        <v>1.2825</v>
      </c>
      <c r="I819" s="8">
        <v>0.42299999999999999</v>
      </c>
      <c r="J819" s="8">
        <f>datatable[[#This Row],[продажи_]]-datatable[[#This Row],[себестоимость_]]</f>
        <v>0.85949999999999993</v>
      </c>
      <c r="L819"/>
    </row>
    <row r="820" spans="2:12" x14ac:dyDescent="0.4">
      <c r="B820" s="5" t="s">
        <v>70</v>
      </c>
      <c r="C820" s="5" t="s">
        <v>55</v>
      </c>
      <c r="D820" s="5" t="s">
        <v>15</v>
      </c>
      <c r="E820" s="5" t="s">
        <v>7</v>
      </c>
      <c r="F820" s="6">
        <v>43862</v>
      </c>
      <c r="G820" s="6" t="str">
        <f>TEXT(datatable[[#This Row],[дата]],"ММ")</f>
        <v>02</v>
      </c>
      <c r="H820" s="8">
        <v>2.0474999999999999</v>
      </c>
      <c r="I820" s="8">
        <v>0.84000000000000008</v>
      </c>
      <c r="J820" s="8">
        <f>datatable[[#This Row],[продажи_]]-datatable[[#This Row],[себестоимость_]]</f>
        <v>1.2074999999999998</v>
      </c>
      <c r="L820"/>
    </row>
    <row r="821" spans="2:12" x14ac:dyDescent="0.4">
      <c r="B821" s="5" t="s">
        <v>70</v>
      </c>
      <c r="C821" s="5" t="s">
        <v>55</v>
      </c>
      <c r="D821" s="5" t="s">
        <v>15</v>
      </c>
      <c r="E821" s="5" t="s">
        <v>7</v>
      </c>
      <c r="F821" s="6">
        <v>43891</v>
      </c>
      <c r="G821" s="6" t="str">
        <f>TEXT(datatable[[#This Row],[дата]],"ММ")</f>
        <v>03</v>
      </c>
      <c r="H821" s="8">
        <v>2.06</v>
      </c>
      <c r="I821" s="8">
        <v>0.95199999999999996</v>
      </c>
      <c r="J821" s="8">
        <f>datatable[[#This Row],[продажи_]]-datatable[[#This Row],[себестоимость_]]</f>
        <v>1.1080000000000001</v>
      </c>
      <c r="L821"/>
    </row>
    <row r="822" spans="2:12" x14ac:dyDescent="0.4">
      <c r="B822" s="5" t="s">
        <v>70</v>
      </c>
      <c r="C822" s="5" t="s">
        <v>55</v>
      </c>
      <c r="D822" s="5" t="s">
        <v>15</v>
      </c>
      <c r="E822" s="5" t="s">
        <v>7</v>
      </c>
      <c r="F822" s="6">
        <v>43922</v>
      </c>
      <c r="G822" s="6" t="str">
        <f>TEXT(datatable[[#This Row],[дата]],"ММ")</f>
        <v>04</v>
      </c>
      <c r="H822" s="8">
        <v>2.12</v>
      </c>
      <c r="I822" s="8">
        <v>0.66400000000000003</v>
      </c>
      <c r="J822" s="8">
        <f>datatable[[#This Row],[продажи_]]-datatable[[#This Row],[себестоимость_]]</f>
        <v>1.456</v>
      </c>
      <c r="L822"/>
    </row>
    <row r="823" spans="2:12" x14ac:dyDescent="0.4">
      <c r="B823" s="5" t="s">
        <v>70</v>
      </c>
      <c r="C823" s="5" t="s">
        <v>55</v>
      </c>
      <c r="D823" s="5" t="s">
        <v>15</v>
      </c>
      <c r="E823" s="5" t="s">
        <v>7</v>
      </c>
      <c r="F823" s="6">
        <v>43952</v>
      </c>
      <c r="G823" s="6" t="str">
        <f>TEXT(datatable[[#This Row],[дата]],"ММ")</f>
        <v>05</v>
      </c>
      <c r="H823" s="8">
        <v>1.54375</v>
      </c>
      <c r="I823" s="8">
        <v>0.58500000000000008</v>
      </c>
      <c r="J823" s="8">
        <f>datatable[[#This Row],[продажи_]]-datatable[[#This Row],[себестоимость_]]</f>
        <v>0.95874999999999988</v>
      </c>
      <c r="L823"/>
    </row>
    <row r="824" spans="2:12" x14ac:dyDescent="0.4">
      <c r="B824" s="5" t="s">
        <v>70</v>
      </c>
      <c r="C824" s="5" t="s">
        <v>55</v>
      </c>
      <c r="D824" s="5" t="s">
        <v>15</v>
      </c>
      <c r="E824" s="5" t="s">
        <v>7</v>
      </c>
      <c r="F824" s="6">
        <v>43983</v>
      </c>
      <c r="G824" s="6" t="str">
        <f>TEXT(datatable[[#This Row],[дата]],"ММ")</f>
        <v>06</v>
      </c>
      <c r="H824" s="8">
        <v>1.05</v>
      </c>
      <c r="I824" s="8">
        <v>0.6</v>
      </c>
      <c r="J824" s="8">
        <f>datatable[[#This Row],[продажи_]]-datatable[[#This Row],[себестоимость_]]</f>
        <v>0.45000000000000007</v>
      </c>
      <c r="L824"/>
    </row>
    <row r="825" spans="2:12" x14ac:dyDescent="0.4">
      <c r="B825" s="5" t="s">
        <v>70</v>
      </c>
      <c r="C825" s="5" t="s">
        <v>55</v>
      </c>
      <c r="D825" s="5" t="s">
        <v>15</v>
      </c>
      <c r="E825" s="5" t="s">
        <v>7</v>
      </c>
      <c r="F825" s="6">
        <v>44013</v>
      </c>
      <c r="G825" s="6" t="str">
        <f>TEXT(datatable[[#This Row],[дата]],"ММ")</f>
        <v>07</v>
      </c>
      <c r="H825" s="8">
        <v>1.0912500000000001</v>
      </c>
      <c r="I825" s="8">
        <v>0.49950000000000006</v>
      </c>
      <c r="J825" s="8">
        <f>datatable[[#This Row],[продажи_]]-datatable[[#This Row],[себестоимость_]]</f>
        <v>0.59175</v>
      </c>
      <c r="L825"/>
    </row>
    <row r="826" spans="2:12" x14ac:dyDescent="0.4">
      <c r="B826" s="5" t="s">
        <v>70</v>
      </c>
      <c r="C826" s="5" t="s">
        <v>55</v>
      </c>
      <c r="D826" s="5" t="s">
        <v>15</v>
      </c>
      <c r="E826" s="5" t="s">
        <v>7</v>
      </c>
      <c r="F826" s="6">
        <v>44044</v>
      </c>
      <c r="G826" s="6" t="str">
        <f>TEXT(datatable[[#This Row],[дата]],"ММ")</f>
        <v>08</v>
      </c>
      <c r="H826" s="8">
        <v>1.18</v>
      </c>
      <c r="I826" s="8">
        <v>0.39200000000000002</v>
      </c>
      <c r="J826" s="8">
        <f>datatable[[#This Row],[продажи_]]-datatable[[#This Row],[себестоимость_]]</f>
        <v>0.78799999999999992</v>
      </c>
      <c r="L826"/>
    </row>
    <row r="827" spans="2:12" x14ac:dyDescent="0.4">
      <c r="B827" s="5" t="s">
        <v>70</v>
      </c>
      <c r="C827" s="5" t="s">
        <v>55</v>
      </c>
      <c r="D827" s="5" t="s">
        <v>15</v>
      </c>
      <c r="E827" s="5" t="s">
        <v>7</v>
      </c>
      <c r="F827" s="6">
        <v>44075</v>
      </c>
      <c r="G827" s="6" t="str">
        <f>TEXT(datatable[[#This Row],[дата]],"ММ")</f>
        <v>09</v>
      </c>
      <c r="H827" s="8">
        <v>1.1749999999999998</v>
      </c>
      <c r="I827" s="8">
        <v>0.48</v>
      </c>
      <c r="J827" s="8">
        <f>datatable[[#This Row],[продажи_]]-datatable[[#This Row],[себестоимость_]]</f>
        <v>0.69499999999999984</v>
      </c>
      <c r="L827"/>
    </row>
    <row r="828" spans="2:12" x14ac:dyDescent="0.4">
      <c r="B828" s="5" t="s">
        <v>70</v>
      </c>
      <c r="C828" s="5" t="s">
        <v>55</v>
      </c>
      <c r="D828" s="5" t="s">
        <v>15</v>
      </c>
      <c r="E828" s="5" t="s">
        <v>7</v>
      </c>
      <c r="F828" s="6">
        <v>44105</v>
      </c>
      <c r="G828" s="6" t="str">
        <f>TEXT(datatable[[#This Row],[дата]],"ММ")</f>
        <v>10</v>
      </c>
      <c r="H828" s="8">
        <v>1.3487499999999999</v>
      </c>
      <c r="I828" s="8">
        <v>0.67600000000000005</v>
      </c>
      <c r="J828" s="8">
        <f>datatable[[#This Row],[продажи_]]-datatable[[#This Row],[себестоимость_]]</f>
        <v>0.67274999999999985</v>
      </c>
      <c r="L828"/>
    </row>
    <row r="829" spans="2:12" x14ac:dyDescent="0.4">
      <c r="B829" s="5" t="s">
        <v>70</v>
      </c>
      <c r="C829" s="5" t="s">
        <v>55</v>
      </c>
      <c r="D829" s="5" t="s">
        <v>15</v>
      </c>
      <c r="E829" s="5" t="s">
        <v>7</v>
      </c>
      <c r="F829" s="6">
        <v>44136</v>
      </c>
      <c r="G829" s="6" t="str">
        <f>TEXT(datatable[[#This Row],[дата]],"ММ")</f>
        <v>11</v>
      </c>
      <c r="H829" s="8">
        <v>1.4000000000000001</v>
      </c>
      <c r="I829" s="8">
        <v>0.6160000000000001</v>
      </c>
      <c r="J829" s="8">
        <f>datatable[[#This Row],[продажи_]]-datatable[[#This Row],[себестоимость_]]</f>
        <v>0.78400000000000003</v>
      </c>
      <c r="L829"/>
    </row>
    <row r="830" spans="2:12" x14ac:dyDescent="0.4">
      <c r="B830" s="5" t="s">
        <v>70</v>
      </c>
      <c r="C830" s="5" t="s">
        <v>55</v>
      </c>
      <c r="D830" s="5" t="s">
        <v>15</v>
      </c>
      <c r="E830" s="5" t="s">
        <v>7</v>
      </c>
      <c r="F830" s="6">
        <v>44166</v>
      </c>
      <c r="G830" s="6" t="str">
        <f>TEXT(datatable[[#This Row],[дата]],"ММ")</f>
        <v>12</v>
      </c>
      <c r="H830" s="8">
        <v>1.2449999999999999</v>
      </c>
      <c r="I830" s="8">
        <v>0.56399999999999995</v>
      </c>
      <c r="J830" s="8">
        <f>datatable[[#This Row],[продажи_]]-datatable[[#This Row],[себестоимость_]]</f>
        <v>0.68099999999999994</v>
      </c>
      <c r="L830"/>
    </row>
    <row r="831" spans="2:12" x14ac:dyDescent="0.4">
      <c r="B831" s="5" t="s">
        <v>70</v>
      </c>
      <c r="C831" s="5" t="s">
        <v>55</v>
      </c>
      <c r="D831" s="5" t="s">
        <v>15</v>
      </c>
      <c r="E831" s="5" t="s">
        <v>7</v>
      </c>
      <c r="F831" s="6">
        <v>43831</v>
      </c>
      <c r="G831" s="6" t="str">
        <f>TEXT(datatable[[#This Row],[дата]],"ММ")</f>
        <v>01</v>
      </c>
      <c r="H831" s="8">
        <v>19.664549999999998</v>
      </c>
      <c r="I831" s="8">
        <v>11.43675</v>
      </c>
      <c r="J831" s="8">
        <f>datatable[[#This Row],[продажи_]]-datatable[[#This Row],[себестоимость_]]</f>
        <v>8.2277999999999984</v>
      </c>
      <c r="L831"/>
    </row>
    <row r="832" spans="2:12" x14ac:dyDescent="0.4">
      <c r="B832" s="5" t="s">
        <v>70</v>
      </c>
      <c r="C832" s="5" t="s">
        <v>55</v>
      </c>
      <c r="D832" s="5" t="s">
        <v>15</v>
      </c>
      <c r="E832" s="5" t="s">
        <v>7</v>
      </c>
      <c r="F832" s="6">
        <v>43862</v>
      </c>
      <c r="G832" s="6" t="str">
        <f>TEXT(datatable[[#This Row],[дата]],"ММ")</f>
        <v>02</v>
      </c>
      <c r="H832" s="8">
        <v>27.495999999999999</v>
      </c>
      <c r="I832" s="8">
        <v>17.171700000000001</v>
      </c>
      <c r="J832" s="8">
        <f>datatable[[#This Row],[продажи_]]-datatable[[#This Row],[себестоимость_]]</f>
        <v>10.324299999999997</v>
      </c>
      <c r="L832"/>
    </row>
    <row r="833" spans="2:12" x14ac:dyDescent="0.4">
      <c r="B833" s="5" t="s">
        <v>70</v>
      </c>
      <c r="C833" s="5" t="s">
        <v>55</v>
      </c>
      <c r="D833" s="5" t="s">
        <v>15</v>
      </c>
      <c r="E833" s="5" t="s">
        <v>7</v>
      </c>
      <c r="F833" s="6">
        <v>43891</v>
      </c>
      <c r="G833" s="6" t="str">
        <f>TEXT(datatable[[#This Row],[дата]],"ММ")</f>
        <v>03</v>
      </c>
      <c r="H833" s="8">
        <v>40.065600000000003</v>
      </c>
      <c r="I833" s="8">
        <v>19.6248</v>
      </c>
      <c r="J833" s="8">
        <f>datatable[[#This Row],[продажи_]]-datatable[[#This Row],[себестоимость_]]</f>
        <v>20.440800000000003</v>
      </c>
      <c r="L833"/>
    </row>
    <row r="834" spans="2:12" x14ac:dyDescent="0.4">
      <c r="B834" s="5" t="s">
        <v>70</v>
      </c>
      <c r="C834" s="5" t="s">
        <v>55</v>
      </c>
      <c r="D834" s="5" t="s">
        <v>15</v>
      </c>
      <c r="E834" s="5" t="s">
        <v>7</v>
      </c>
      <c r="F834" s="6">
        <v>43922</v>
      </c>
      <c r="G834" s="6" t="str">
        <f>TEXT(datatable[[#This Row],[дата]],"ММ")</f>
        <v>04</v>
      </c>
      <c r="H834" s="8">
        <v>45.564799999999998</v>
      </c>
      <c r="I834" s="8">
        <v>19.6248</v>
      </c>
      <c r="J834" s="8">
        <f>datatable[[#This Row],[продажи_]]-datatable[[#This Row],[себестоимость_]]</f>
        <v>25.939999999999998</v>
      </c>
      <c r="L834"/>
    </row>
    <row r="835" spans="2:12" x14ac:dyDescent="0.4">
      <c r="B835" s="5" t="s">
        <v>70</v>
      </c>
      <c r="C835" s="5" t="s">
        <v>55</v>
      </c>
      <c r="D835" s="5" t="s">
        <v>15</v>
      </c>
      <c r="E835" s="5" t="s">
        <v>7</v>
      </c>
      <c r="F835" s="6">
        <v>43952</v>
      </c>
      <c r="G835" s="6" t="str">
        <f>TEXT(datatable[[#This Row],[дата]],"ММ")</f>
        <v>05</v>
      </c>
      <c r="H835" s="8">
        <v>30.957549999999998</v>
      </c>
      <c r="I835" s="8">
        <v>12.78485</v>
      </c>
      <c r="J835" s="8">
        <f>datatable[[#This Row],[продажи_]]-datatable[[#This Row],[себестоимость_]]</f>
        <v>18.172699999999999</v>
      </c>
      <c r="L835"/>
    </row>
    <row r="836" spans="2:12" x14ac:dyDescent="0.4">
      <c r="B836" s="5" t="s">
        <v>70</v>
      </c>
      <c r="C836" s="5" t="s">
        <v>55</v>
      </c>
      <c r="D836" s="5" t="s">
        <v>15</v>
      </c>
      <c r="E836" s="5" t="s">
        <v>7</v>
      </c>
      <c r="F836" s="6">
        <v>43983</v>
      </c>
      <c r="G836" s="6" t="str">
        <f>TEXT(datatable[[#This Row],[дата]],"ММ")</f>
        <v>06</v>
      </c>
      <c r="H836" s="8">
        <v>28.968999999999998</v>
      </c>
      <c r="I836" s="8">
        <v>9.3925000000000001</v>
      </c>
      <c r="J836" s="8">
        <f>datatable[[#This Row],[продажи_]]-datatable[[#This Row],[себестоимость_]]</f>
        <v>19.576499999999996</v>
      </c>
      <c r="L836"/>
    </row>
    <row r="837" spans="2:12" x14ac:dyDescent="0.4">
      <c r="B837" s="5" t="s">
        <v>70</v>
      </c>
      <c r="C837" s="5" t="s">
        <v>55</v>
      </c>
      <c r="D837" s="5" t="s">
        <v>15</v>
      </c>
      <c r="E837" s="5" t="s">
        <v>7</v>
      </c>
      <c r="F837" s="6">
        <v>44013</v>
      </c>
      <c r="G837" s="6" t="str">
        <f>TEXT(datatable[[#This Row],[дата]],"ММ")</f>
        <v>07</v>
      </c>
      <c r="H837" s="8">
        <v>22.536899999999999</v>
      </c>
      <c r="I837" s="8">
        <v>8.2543500000000005</v>
      </c>
      <c r="J837" s="8">
        <f>datatable[[#This Row],[продажи_]]-datatable[[#This Row],[себестоимость_]]</f>
        <v>14.282549999999999</v>
      </c>
      <c r="L837"/>
    </row>
    <row r="838" spans="2:12" x14ac:dyDescent="0.4">
      <c r="B838" s="5" t="s">
        <v>70</v>
      </c>
      <c r="C838" s="5" t="s">
        <v>55</v>
      </c>
      <c r="D838" s="5" t="s">
        <v>15</v>
      </c>
      <c r="E838" s="5" t="s">
        <v>7</v>
      </c>
      <c r="F838" s="6">
        <v>44044</v>
      </c>
      <c r="G838" s="6" t="str">
        <f>TEXT(datatable[[#This Row],[дата]],"ММ")</f>
        <v>08</v>
      </c>
      <c r="H838" s="8">
        <v>21.014800000000001</v>
      </c>
      <c r="I838" s="8">
        <v>8.6631999999999998</v>
      </c>
      <c r="J838" s="8">
        <f>datatable[[#This Row],[продажи_]]-datatable[[#This Row],[себестоимость_]]</f>
        <v>12.351600000000001</v>
      </c>
      <c r="L838"/>
    </row>
    <row r="839" spans="2:12" x14ac:dyDescent="0.4">
      <c r="B839" s="5" t="s">
        <v>70</v>
      </c>
      <c r="C839" s="5" t="s">
        <v>55</v>
      </c>
      <c r="D839" s="5" t="s">
        <v>15</v>
      </c>
      <c r="E839" s="5" t="s">
        <v>7</v>
      </c>
      <c r="F839" s="6">
        <v>44075</v>
      </c>
      <c r="G839" s="6" t="str">
        <f>TEXT(datatable[[#This Row],[дата]],"ММ")</f>
        <v>09</v>
      </c>
      <c r="H839" s="8">
        <v>26.023000000000003</v>
      </c>
      <c r="I839" s="8">
        <v>9.7240000000000002</v>
      </c>
      <c r="J839" s="8">
        <f>datatable[[#This Row],[продажи_]]-datatable[[#This Row],[себестоимость_]]</f>
        <v>16.299000000000003</v>
      </c>
      <c r="L839"/>
    </row>
    <row r="840" spans="2:12" x14ac:dyDescent="0.4">
      <c r="B840" s="5" t="s">
        <v>70</v>
      </c>
      <c r="C840" s="5" t="s">
        <v>55</v>
      </c>
      <c r="D840" s="5" t="s">
        <v>15</v>
      </c>
      <c r="E840" s="5" t="s">
        <v>7</v>
      </c>
      <c r="F840" s="6">
        <v>44105</v>
      </c>
      <c r="G840" s="6" t="str">
        <f>TEXT(datatable[[#This Row],[дата]],"ММ")</f>
        <v>10</v>
      </c>
      <c r="H840" s="8">
        <v>30.319249999999997</v>
      </c>
      <c r="I840" s="8">
        <v>16.950699999999998</v>
      </c>
      <c r="J840" s="8">
        <f>datatable[[#This Row],[продажи_]]-datatable[[#This Row],[себестоимость_]]</f>
        <v>13.368549999999999</v>
      </c>
      <c r="L840"/>
    </row>
    <row r="841" spans="2:12" x14ac:dyDescent="0.4">
      <c r="B841" s="5" t="s">
        <v>70</v>
      </c>
      <c r="C841" s="5" t="s">
        <v>55</v>
      </c>
      <c r="D841" s="5" t="s">
        <v>15</v>
      </c>
      <c r="E841" s="5" t="s">
        <v>7</v>
      </c>
      <c r="F841" s="6">
        <v>44136</v>
      </c>
      <c r="G841" s="6" t="str">
        <f>TEXT(datatable[[#This Row],[дата]],"ММ")</f>
        <v>11</v>
      </c>
      <c r="H841" s="8">
        <v>33.338899999999995</v>
      </c>
      <c r="I841" s="8">
        <v>12.8401</v>
      </c>
      <c r="J841" s="8">
        <f>datatable[[#This Row],[продажи_]]-datatable[[#This Row],[себестоимость_]]</f>
        <v>20.498799999999996</v>
      </c>
      <c r="L841"/>
    </row>
    <row r="842" spans="2:12" x14ac:dyDescent="0.4">
      <c r="B842" s="5" t="s">
        <v>70</v>
      </c>
      <c r="C842" s="5" t="s">
        <v>55</v>
      </c>
      <c r="D842" s="5" t="s">
        <v>15</v>
      </c>
      <c r="E842" s="5" t="s">
        <v>7</v>
      </c>
      <c r="F842" s="6">
        <v>44166</v>
      </c>
      <c r="G842" s="6" t="str">
        <f>TEXT(datatable[[#This Row],[дата]],"ММ")</f>
        <v>12</v>
      </c>
      <c r="H842" s="8">
        <v>31.522200000000002</v>
      </c>
      <c r="I842" s="8">
        <v>12.7296</v>
      </c>
      <c r="J842" s="8">
        <f>datatable[[#This Row],[продажи_]]-datatable[[#This Row],[себестоимость_]]</f>
        <v>18.7926</v>
      </c>
      <c r="L842"/>
    </row>
    <row r="843" spans="2:12" x14ac:dyDescent="0.4">
      <c r="B843" s="5" t="s">
        <v>70</v>
      </c>
      <c r="C843" s="5" t="s">
        <v>55</v>
      </c>
      <c r="D843" s="5" t="s">
        <v>15</v>
      </c>
      <c r="E843" s="5" t="s">
        <v>7</v>
      </c>
      <c r="F843" s="6">
        <v>43831</v>
      </c>
      <c r="G843" s="6" t="str">
        <f>TEXT(datatable[[#This Row],[дата]],"ММ")</f>
        <v>01</v>
      </c>
      <c r="H843" s="8">
        <v>18.344700000000003</v>
      </c>
      <c r="I843" s="8">
        <v>5.1475500000000007</v>
      </c>
      <c r="J843" s="8">
        <f>datatable[[#This Row],[продажи_]]-datatable[[#This Row],[себестоимость_]]</f>
        <v>13.197150000000002</v>
      </c>
      <c r="L843"/>
    </row>
    <row r="844" spans="2:12" x14ac:dyDescent="0.4">
      <c r="B844" s="5" t="s">
        <v>70</v>
      </c>
      <c r="C844" s="5" t="s">
        <v>55</v>
      </c>
      <c r="D844" s="5" t="s">
        <v>15</v>
      </c>
      <c r="E844" s="5" t="s">
        <v>7</v>
      </c>
      <c r="F844" s="6">
        <v>43862</v>
      </c>
      <c r="G844" s="6" t="str">
        <f>TEXT(datatable[[#This Row],[дата]],"ММ")</f>
        <v>02</v>
      </c>
      <c r="H844" s="8">
        <v>21.2058</v>
      </c>
      <c r="I844" s="8">
        <v>8.0073000000000008</v>
      </c>
      <c r="J844" s="8">
        <f>datatable[[#This Row],[продажи_]]-datatable[[#This Row],[себестоимость_]]</f>
        <v>13.198499999999999</v>
      </c>
      <c r="L844"/>
    </row>
    <row r="845" spans="2:12" x14ac:dyDescent="0.4">
      <c r="B845" s="5" t="s">
        <v>70</v>
      </c>
      <c r="C845" s="5" t="s">
        <v>55</v>
      </c>
      <c r="D845" s="5" t="s">
        <v>15</v>
      </c>
      <c r="E845" s="5" t="s">
        <v>7</v>
      </c>
      <c r="F845" s="6">
        <v>43891</v>
      </c>
      <c r="G845" s="6" t="str">
        <f>TEXT(datatable[[#This Row],[дата]],"ММ")</f>
        <v>03</v>
      </c>
      <c r="H845" s="8">
        <v>28.723200000000002</v>
      </c>
      <c r="I845" s="8">
        <v>9.1512000000000011</v>
      </c>
      <c r="J845" s="8">
        <f>datatable[[#This Row],[продажи_]]-datatable[[#This Row],[себестоимость_]]</f>
        <v>19.572000000000003</v>
      </c>
      <c r="L845"/>
    </row>
    <row r="846" spans="2:12" x14ac:dyDescent="0.4">
      <c r="B846" s="5" t="s">
        <v>70</v>
      </c>
      <c r="C846" s="5" t="s">
        <v>55</v>
      </c>
      <c r="D846" s="5" t="s">
        <v>15</v>
      </c>
      <c r="E846" s="5" t="s">
        <v>7</v>
      </c>
      <c r="F846" s="6">
        <v>43922</v>
      </c>
      <c r="G846" s="6" t="str">
        <f>TEXT(datatable[[#This Row],[дата]],"ММ")</f>
        <v>04</v>
      </c>
      <c r="H846" s="8">
        <v>34.108800000000002</v>
      </c>
      <c r="I846" s="8">
        <v>11.7096</v>
      </c>
      <c r="J846" s="8">
        <f>datatable[[#This Row],[продажи_]]-datatable[[#This Row],[себестоимость_]]</f>
        <v>22.3992</v>
      </c>
      <c r="L846"/>
    </row>
    <row r="847" spans="2:12" x14ac:dyDescent="0.4">
      <c r="B847" s="5" t="s">
        <v>70</v>
      </c>
      <c r="C847" s="5" t="s">
        <v>55</v>
      </c>
      <c r="D847" s="5" t="s">
        <v>15</v>
      </c>
      <c r="E847" s="5" t="s">
        <v>7</v>
      </c>
      <c r="F847" s="6">
        <v>43952</v>
      </c>
      <c r="G847" s="6" t="str">
        <f>TEXT(datatable[[#This Row],[дата]],"ММ")</f>
        <v>05</v>
      </c>
      <c r="H847" s="8">
        <v>26.984100000000005</v>
      </c>
      <c r="I847" s="8">
        <v>6.9556500000000003</v>
      </c>
      <c r="J847" s="8">
        <f>datatable[[#This Row],[продажи_]]-datatable[[#This Row],[себестоимость_]]</f>
        <v>20.028450000000007</v>
      </c>
      <c r="L847"/>
    </row>
    <row r="848" spans="2:12" x14ac:dyDescent="0.4">
      <c r="B848" s="5" t="s">
        <v>70</v>
      </c>
      <c r="C848" s="5" t="s">
        <v>55</v>
      </c>
      <c r="D848" s="5" t="s">
        <v>15</v>
      </c>
      <c r="E848" s="5" t="s">
        <v>7</v>
      </c>
      <c r="F848" s="6">
        <v>43983</v>
      </c>
      <c r="G848" s="6" t="str">
        <f>TEXT(datatable[[#This Row],[дата]],"ММ")</f>
        <v>06</v>
      </c>
      <c r="H848" s="8">
        <v>22.065999999999999</v>
      </c>
      <c r="I848" s="8">
        <v>6.2115</v>
      </c>
      <c r="J848" s="8">
        <f>datatable[[#This Row],[продажи_]]-datatable[[#This Row],[себестоимость_]]</f>
        <v>15.854499999999998</v>
      </c>
      <c r="L848"/>
    </row>
    <row r="849" spans="2:12" x14ac:dyDescent="0.4">
      <c r="B849" s="5" t="s">
        <v>70</v>
      </c>
      <c r="C849" s="5" t="s">
        <v>55</v>
      </c>
      <c r="D849" s="5" t="s">
        <v>15</v>
      </c>
      <c r="E849" s="5" t="s">
        <v>7</v>
      </c>
      <c r="F849" s="6">
        <v>44013</v>
      </c>
      <c r="G849" s="6" t="str">
        <f>TEXT(datatable[[#This Row],[дата]],"ММ")</f>
        <v>07</v>
      </c>
      <c r="H849" s="8">
        <v>17.334900000000001</v>
      </c>
      <c r="I849" s="8">
        <v>5.5350000000000001</v>
      </c>
      <c r="J849" s="8">
        <f>datatable[[#This Row],[продажи_]]-datatable[[#This Row],[себестоимость_]]</f>
        <v>11.799900000000001</v>
      </c>
      <c r="L849"/>
    </row>
    <row r="850" spans="2:12" x14ac:dyDescent="0.4">
      <c r="B850" s="5" t="s">
        <v>70</v>
      </c>
      <c r="C850" s="5" t="s">
        <v>55</v>
      </c>
      <c r="D850" s="5" t="s">
        <v>15</v>
      </c>
      <c r="E850" s="5" t="s">
        <v>7</v>
      </c>
      <c r="F850" s="6">
        <v>44044</v>
      </c>
      <c r="G850" s="6" t="str">
        <f>TEXT(datatable[[#This Row],[дата]],"ММ")</f>
        <v>08</v>
      </c>
      <c r="H850" s="8">
        <v>17.3536</v>
      </c>
      <c r="I850" s="8">
        <v>4.4771999999999998</v>
      </c>
      <c r="J850" s="8">
        <f>datatable[[#This Row],[продажи_]]-datatable[[#This Row],[себестоимость_]]</f>
        <v>12.8764</v>
      </c>
      <c r="L850"/>
    </row>
    <row r="851" spans="2:12" x14ac:dyDescent="0.4">
      <c r="B851" s="5" t="s">
        <v>70</v>
      </c>
      <c r="C851" s="5" t="s">
        <v>55</v>
      </c>
      <c r="D851" s="5" t="s">
        <v>15</v>
      </c>
      <c r="E851" s="5" t="s">
        <v>7</v>
      </c>
      <c r="F851" s="6">
        <v>44075</v>
      </c>
      <c r="G851" s="6" t="str">
        <f>TEXT(datatable[[#This Row],[дата]],"ММ")</f>
        <v>09</v>
      </c>
      <c r="H851" s="8">
        <v>18.326000000000001</v>
      </c>
      <c r="I851" s="8">
        <v>7.1340000000000003</v>
      </c>
      <c r="J851" s="8">
        <f>datatable[[#This Row],[продажи_]]-datatable[[#This Row],[себестоимость_]]</f>
        <v>11.192</v>
      </c>
      <c r="L851"/>
    </row>
    <row r="852" spans="2:12" x14ac:dyDescent="0.4">
      <c r="B852" s="5" t="s">
        <v>70</v>
      </c>
      <c r="C852" s="5" t="s">
        <v>55</v>
      </c>
      <c r="D852" s="5" t="s">
        <v>15</v>
      </c>
      <c r="E852" s="5" t="s">
        <v>7</v>
      </c>
      <c r="F852" s="6">
        <v>44105</v>
      </c>
      <c r="G852" s="6" t="str">
        <f>TEXT(datatable[[#This Row],[дата]],"ММ")</f>
        <v>10</v>
      </c>
      <c r="H852" s="8">
        <v>20.663500000000003</v>
      </c>
      <c r="I852" s="8">
        <v>9.1942500000000003</v>
      </c>
      <c r="J852" s="8">
        <f>datatable[[#This Row],[продажи_]]-datatable[[#This Row],[себестоимость_]]</f>
        <v>11.469250000000002</v>
      </c>
      <c r="L852"/>
    </row>
    <row r="853" spans="2:12" x14ac:dyDescent="0.4">
      <c r="B853" s="5" t="s">
        <v>70</v>
      </c>
      <c r="C853" s="5" t="s">
        <v>55</v>
      </c>
      <c r="D853" s="5" t="s">
        <v>15</v>
      </c>
      <c r="E853" s="5" t="s">
        <v>7</v>
      </c>
      <c r="F853" s="6">
        <v>44136</v>
      </c>
      <c r="G853" s="6" t="str">
        <f>TEXT(datatable[[#This Row],[дата]],"ММ")</f>
        <v>11</v>
      </c>
      <c r="H853" s="8">
        <v>25.918199999999999</v>
      </c>
      <c r="I853" s="8">
        <v>8.1794999999999991</v>
      </c>
      <c r="J853" s="8">
        <f>datatable[[#This Row],[продажи_]]-datatable[[#This Row],[себестоимость_]]</f>
        <v>17.738700000000001</v>
      </c>
      <c r="L853"/>
    </row>
    <row r="854" spans="2:12" x14ac:dyDescent="0.4">
      <c r="B854" s="5" t="s">
        <v>70</v>
      </c>
      <c r="C854" s="5" t="s">
        <v>55</v>
      </c>
      <c r="D854" s="5" t="s">
        <v>15</v>
      </c>
      <c r="E854" s="5" t="s">
        <v>7</v>
      </c>
      <c r="F854" s="6">
        <v>44166</v>
      </c>
      <c r="G854" s="6" t="str">
        <f>TEXT(datatable[[#This Row],[дата]],"ММ")</f>
        <v>12</v>
      </c>
      <c r="H854" s="8">
        <v>22.44</v>
      </c>
      <c r="I854" s="8">
        <v>7.7490000000000006</v>
      </c>
      <c r="J854" s="8">
        <f>datatable[[#This Row],[продажи_]]-datatable[[#This Row],[себестоимость_]]</f>
        <v>14.691000000000001</v>
      </c>
      <c r="L854"/>
    </row>
    <row r="855" spans="2:12" x14ac:dyDescent="0.4">
      <c r="B855" s="5" t="s">
        <v>70</v>
      </c>
      <c r="C855" s="5" t="s">
        <v>55</v>
      </c>
      <c r="D855" s="5" t="s">
        <v>15</v>
      </c>
      <c r="E855" s="5" t="s">
        <v>7</v>
      </c>
      <c r="F855" s="6">
        <v>43831</v>
      </c>
      <c r="G855" s="6" t="str">
        <f>TEXT(datatable[[#This Row],[дата]],"ММ")</f>
        <v>01</v>
      </c>
      <c r="H855" s="8">
        <v>7.6077000000000004</v>
      </c>
      <c r="I855" s="8">
        <v>2.4057000000000004</v>
      </c>
      <c r="J855" s="8">
        <f>datatable[[#This Row],[продажи_]]-datatable[[#This Row],[себестоимость_]]</f>
        <v>5.202</v>
      </c>
      <c r="L855"/>
    </row>
    <row r="856" spans="2:12" x14ac:dyDescent="0.4">
      <c r="B856" s="5" t="s">
        <v>70</v>
      </c>
      <c r="C856" s="5" t="s">
        <v>55</v>
      </c>
      <c r="D856" s="5" t="s">
        <v>15</v>
      </c>
      <c r="E856" s="5" t="s">
        <v>7</v>
      </c>
      <c r="F856" s="6">
        <v>43862</v>
      </c>
      <c r="G856" s="6" t="str">
        <f>TEXT(datatable[[#This Row],[дата]],"ММ")</f>
        <v>02</v>
      </c>
      <c r="H856" s="8">
        <v>9.9540000000000006</v>
      </c>
      <c r="I856" s="8">
        <v>4.8972000000000007</v>
      </c>
      <c r="J856" s="8">
        <f>datatable[[#This Row],[продажи_]]-datatable[[#This Row],[себестоимость_]]</f>
        <v>5.0568</v>
      </c>
      <c r="L856"/>
    </row>
    <row r="857" spans="2:12" x14ac:dyDescent="0.4">
      <c r="B857" s="5" t="s">
        <v>70</v>
      </c>
      <c r="C857" s="5" t="s">
        <v>55</v>
      </c>
      <c r="D857" s="5" t="s">
        <v>15</v>
      </c>
      <c r="E857" s="5" t="s">
        <v>7</v>
      </c>
      <c r="F857" s="6">
        <v>43891</v>
      </c>
      <c r="G857" s="6" t="str">
        <f>TEXT(datatable[[#This Row],[дата]],"ММ")</f>
        <v>03</v>
      </c>
      <c r="H857" s="8">
        <v>12.5136</v>
      </c>
      <c r="I857" s="8">
        <v>5.8608000000000011</v>
      </c>
      <c r="J857" s="8">
        <f>datatable[[#This Row],[продажи_]]-datatable[[#This Row],[себестоимость_]]</f>
        <v>6.6527999999999992</v>
      </c>
      <c r="L857"/>
    </row>
    <row r="858" spans="2:12" x14ac:dyDescent="0.4">
      <c r="B858" s="5" t="s">
        <v>70</v>
      </c>
      <c r="C858" s="5" t="s">
        <v>55</v>
      </c>
      <c r="D858" s="5" t="s">
        <v>15</v>
      </c>
      <c r="E858" s="5" t="s">
        <v>7</v>
      </c>
      <c r="F858" s="6">
        <v>43922</v>
      </c>
      <c r="G858" s="6" t="str">
        <f>TEXT(datatable[[#This Row],[дата]],"ММ")</f>
        <v>04</v>
      </c>
      <c r="H858" s="8">
        <v>11.628800000000002</v>
      </c>
      <c r="I858" s="8">
        <v>4.9104000000000001</v>
      </c>
      <c r="J858" s="8">
        <f>datatable[[#This Row],[продажи_]]-datatable[[#This Row],[себестоимость_]]</f>
        <v>6.7184000000000017</v>
      </c>
      <c r="L858"/>
    </row>
    <row r="859" spans="2:12" x14ac:dyDescent="0.4">
      <c r="B859" s="5" t="s">
        <v>70</v>
      </c>
      <c r="C859" s="5" t="s">
        <v>55</v>
      </c>
      <c r="D859" s="5" t="s">
        <v>15</v>
      </c>
      <c r="E859" s="5" t="s">
        <v>7</v>
      </c>
      <c r="F859" s="6">
        <v>43952</v>
      </c>
      <c r="G859" s="6" t="str">
        <f>TEXT(datatable[[#This Row],[дата]],"ММ")</f>
        <v>05</v>
      </c>
      <c r="H859" s="8">
        <v>9.7564999999999991</v>
      </c>
      <c r="I859" s="8">
        <v>4.8906000000000001</v>
      </c>
      <c r="J859" s="8">
        <f>datatable[[#This Row],[продажи_]]-datatable[[#This Row],[себестоимость_]]</f>
        <v>4.865899999999999</v>
      </c>
      <c r="L859"/>
    </row>
    <row r="860" spans="2:12" x14ac:dyDescent="0.4">
      <c r="B860" s="5" t="s">
        <v>70</v>
      </c>
      <c r="C860" s="5" t="s">
        <v>55</v>
      </c>
      <c r="D860" s="5" t="s">
        <v>15</v>
      </c>
      <c r="E860" s="5" t="s">
        <v>7</v>
      </c>
      <c r="F860" s="6">
        <v>43983</v>
      </c>
      <c r="G860" s="6" t="str">
        <f>TEXT(datatable[[#This Row],[дата]],"ММ")</f>
        <v>06</v>
      </c>
      <c r="H860" s="8">
        <v>8.2949999999999999</v>
      </c>
      <c r="I860" s="8">
        <v>3.0360000000000005</v>
      </c>
      <c r="J860" s="8">
        <f>datatable[[#This Row],[продажи_]]-datatable[[#This Row],[себестоимость_]]</f>
        <v>5.2589999999999995</v>
      </c>
      <c r="L860"/>
    </row>
    <row r="861" spans="2:12" x14ac:dyDescent="0.4">
      <c r="B861" s="5" t="s">
        <v>70</v>
      </c>
      <c r="C861" s="5" t="s">
        <v>55</v>
      </c>
      <c r="D861" s="5" t="s">
        <v>15</v>
      </c>
      <c r="E861" s="5" t="s">
        <v>7</v>
      </c>
      <c r="F861" s="6">
        <v>44013</v>
      </c>
      <c r="G861" s="6" t="str">
        <f>TEXT(datatable[[#This Row],[дата]],"ММ")</f>
        <v>07</v>
      </c>
      <c r="H861" s="8">
        <v>7.6077000000000004</v>
      </c>
      <c r="I861" s="8">
        <v>2.4057000000000004</v>
      </c>
      <c r="J861" s="8">
        <f>datatable[[#This Row],[продажи_]]-datatable[[#This Row],[себестоимость_]]</f>
        <v>5.202</v>
      </c>
      <c r="L861"/>
    </row>
    <row r="862" spans="2:12" x14ac:dyDescent="0.4">
      <c r="B862" s="5" t="s">
        <v>70</v>
      </c>
      <c r="C862" s="5" t="s">
        <v>55</v>
      </c>
      <c r="D862" s="5" t="s">
        <v>15</v>
      </c>
      <c r="E862" s="5" t="s">
        <v>7</v>
      </c>
      <c r="F862" s="6">
        <v>44044</v>
      </c>
      <c r="G862" s="6" t="str">
        <f>TEXT(datatable[[#This Row],[дата]],"ММ")</f>
        <v>08</v>
      </c>
      <c r="H862" s="8">
        <v>5.5616000000000003</v>
      </c>
      <c r="I862" s="8">
        <v>3.1680000000000001</v>
      </c>
      <c r="J862" s="8">
        <f>datatable[[#This Row],[продажи_]]-datatable[[#This Row],[себестоимость_]]</f>
        <v>2.3936000000000002</v>
      </c>
      <c r="L862"/>
    </row>
    <row r="863" spans="2:12" x14ac:dyDescent="0.4">
      <c r="B863" s="5" t="s">
        <v>70</v>
      </c>
      <c r="C863" s="5" t="s">
        <v>55</v>
      </c>
      <c r="D863" s="5" t="s">
        <v>15</v>
      </c>
      <c r="E863" s="5" t="s">
        <v>7</v>
      </c>
      <c r="F863" s="6">
        <v>44075</v>
      </c>
      <c r="G863" s="6" t="str">
        <f>TEXT(datatable[[#This Row],[дата]],"ММ")</f>
        <v>09</v>
      </c>
      <c r="H863" s="8">
        <v>8.3740000000000006</v>
      </c>
      <c r="I863" s="8">
        <v>2.871</v>
      </c>
      <c r="J863" s="8">
        <f>datatable[[#This Row],[продажи_]]-datatable[[#This Row],[себестоимость_]]</f>
        <v>5.5030000000000001</v>
      </c>
      <c r="L863"/>
    </row>
    <row r="864" spans="2:12" x14ac:dyDescent="0.4">
      <c r="B864" s="5" t="s">
        <v>70</v>
      </c>
      <c r="C864" s="5" t="s">
        <v>55</v>
      </c>
      <c r="D864" s="5" t="s">
        <v>15</v>
      </c>
      <c r="E864" s="5" t="s">
        <v>7</v>
      </c>
      <c r="F864" s="6">
        <v>44105</v>
      </c>
      <c r="G864" s="6" t="str">
        <f>TEXT(datatable[[#This Row],[дата]],"ММ")</f>
        <v>10</v>
      </c>
      <c r="H864" s="8">
        <v>8.5240999999999989</v>
      </c>
      <c r="I864" s="8">
        <v>5.1479999999999997</v>
      </c>
      <c r="J864" s="8">
        <f>datatable[[#This Row],[продажи_]]-datatable[[#This Row],[себестоимость_]]</f>
        <v>3.3760999999999992</v>
      </c>
      <c r="L864"/>
    </row>
    <row r="865" spans="2:12" x14ac:dyDescent="0.4">
      <c r="B865" s="5" t="s">
        <v>70</v>
      </c>
      <c r="C865" s="5" t="s">
        <v>55</v>
      </c>
      <c r="D865" s="5" t="s">
        <v>15</v>
      </c>
      <c r="E865" s="5" t="s">
        <v>7</v>
      </c>
      <c r="F865" s="6">
        <v>44136</v>
      </c>
      <c r="G865" s="6" t="str">
        <f>TEXT(datatable[[#This Row],[дата]],"ММ")</f>
        <v>11</v>
      </c>
      <c r="H865" s="8">
        <v>8.9586000000000006</v>
      </c>
      <c r="I865" s="8">
        <v>4.2042000000000002</v>
      </c>
      <c r="J865" s="8">
        <f>datatable[[#This Row],[продажи_]]-datatable[[#This Row],[себестоимость_]]</f>
        <v>4.7544000000000004</v>
      </c>
      <c r="L865"/>
    </row>
    <row r="866" spans="2:12" x14ac:dyDescent="0.4">
      <c r="B866" s="5" t="s">
        <v>70</v>
      </c>
      <c r="C866" s="5" t="s">
        <v>55</v>
      </c>
      <c r="D866" s="5" t="s">
        <v>15</v>
      </c>
      <c r="E866" s="5" t="s">
        <v>7</v>
      </c>
      <c r="F866" s="6">
        <v>44166</v>
      </c>
      <c r="G866" s="6" t="str">
        <f>TEXT(datatable[[#This Row],[дата]],"ММ")</f>
        <v>12</v>
      </c>
      <c r="H866" s="8">
        <v>8.9111999999999991</v>
      </c>
      <c r="I866" s="8">
        <v>4.0788000000000002</v>
      </c>
      <c r="J866" s="8">
        <f>datatable[[#This Row],[продажи_]]-datatable[[#This Row],[себестоимость_]]</f>
        <v>4.8323999999999989</v>
      </c>
      <c r="L866"/>
    </row>
    <row r="867" spans="2:12" x14ac:dyDescent="0.4">
      <c r="B867" s="5" t="s">
        <v>70</v>
      </c>
      <c r="C867" s="5" t="s">
        <v>55</v>
      </c>
      <c r="D867" s="5" t="s">
        <v>64</v>
      </c>
      <c r="E867" s="5" t="s">
        <v>60</v>
      </c>
      <c r="F867" s="6">
        <v>43831</v>
      </c>
      <c r="G867" s="6" t="str">
        <f>TEXT(datatable[[#This Row],[дата]],"ММ")</f>
        <v>01</v>
      </c>
      <c r="H867" s="8">
        <v>299.0061</v>
      </c>
      <c r="I867" s="8">
        <v>105.39360000000001</v>
      </c>
      <c r="J867" s="8">
        <f>datatable[[#This Row],[продажи_]]-datatable[[#This Row],[себестоимость_]]</f>
        <v>193.61250000000001</v>
      </c>
      <c r="L867"/>
    </row>
    <row r="868" spans="2:12" x14ac:dyDescent="0.4">
      <c r="B868" s="5" t="s">
        <v>70</v>
      </c>
      <c r="C868" s="5" t="s">
        <v>55</v>
      </c>
      <c r="D868" s="5" t="s">
        <v>64</v>
      </c>
      <c r="E868" s="5" t="s">
        <v>60</v>
      </c>
      <c r="F868" s="6">
        <v>43862</v>
      </c>
      <c r="G868" s="6" t="str">
        <f>TEXT(datatable[[#This Row],[дата]],"ММ")</f>
        <v>02</v>
      </c>
      <c r="H868" s="8">
        <v>465.12059999999997</v>
      </c>
      <c r="I868" s="8">
        <v>152.91080000000002</v>
      </c>
      <c r="J868" s="8">
        <f>datatable[[#This Row],[продажи_]]-datatable[[#This Row],[себестоимость_]]</f>
        <v>312.20979999999997</v>
      </c>
      <c r="L868"/>
    </row>
    <row r="869" spans="2:12" x14ac:dyDescent="0.4">
      <c r="B869" s="5" t="s">
        <v>70</v>
      </c>
      <c r="C869" s="5" t="s">
        <v>55</v>
      </c>
      <c r="D869" s="5" t="s">
        <v>64</v>
      </c>
      <c r="E869" s="5" t="s">
        <v>60</v>
      </c>
      <c r="F869" s="6">
        <v>43891</v>
      </c>
      <c r="G869" s="6" t="str">
        <f>TEXT(datatable[[#This Row],[дата]],"ММ")</f>
        <v>03</v>
      </c>
      <c r="H869" s="8">
        <v>500.03280000000007</v>
      </c>
      <c r="I869" s="8">
        <v>189.16800000000001</v>
      </c>
      <c r="J869" s="8">
        <f>datatable[[#This Row],[продажи_]]-datatable[[#This Row],[себестоимость_]]</f>
        <v>310.86480000000006</v>
      </c>
      <c r="L869"/>
    </row>
    <row r="870" spans="2:12" x14ac:dyDescent="0.4">
      <c r="B870" s="5" t="s">
        <v>70</v>
      </c>
      <c r="C870" s="5" t="s">
        <v>55</v>
      </c>
      <c r="D870" s="5" t="s">
        <v>64</v>
      </c>
      <c r="E870" s="5" t="s">
        <v>60</v>
      </c>
      <c r="F870" s="6">
        <v>43922</v>
      </c>
      <c r="G870" s="6" t="str">
        <f>TEXT(datatable[[#This Row],[дата]],"ММ")</f>
        <v>04</v>
      </c>
      <c r="H870" s="8">
        <v>409.93680000000001</v>
      </c>
      <c r="I870" s="8">
        <v>151.33439999999999</v>
      </c>
      <c r="J870" s="8">
        <f>datatable[[#This Row],[продажи_]]-datatable[[#This Row],[себестоимость_]]</f>
        <v>258.60239999999999</v>
      </c>
      <c r="L870"/>
    </row>
    <row r="871" spans="2:12" x14ac:dyDescent="0.4">
      <c r="B871" s="5" t="s">
        <v>70</v>
      </c>
      <c r="C871" s="5" t="s">
        <v>55</v>
      </c>
      <c r="D871" s="5" t="s">
        <v>64</v>
      </c>
      <c r="E871" s="5" t="s">
        <v>60</v>
      </c>
      <c r="F871" s="6">
        <v>43952</v>
      </c>
      <c r="G871" s="6" t="str">
        <f>TEXT(datatable[[#This Row],[дата]],"ММ")</f>
        <v>05</v>
      </c>
      <c r="H871" s="8">
        <v>340.39395000000002</v>
      </c>
      <c r="I871" s="8">
        <v>139.06099999999998</v>
      </c>
      <c r="J871" s="8">
        <f>datatable[[#This Row],[продажи_]]-datatable[[#This Row],[себестоимость_]]</f>
        <v>201.33295000000004</v>
      </c>
      <c r="L871"/>
    </row>
    <row r="872" spans="2:12" x14ac:dyDescent="0.4">
      <c r="B872" s="5" t="s">
        <v>70</v>
      </c>
      <c r="C872" s="5" t="s">
        <v>55</v>
      </c>
      <c r="D872" s="5" t="s">
        <v>64</v>
      </c>
      <c r="E872" s="5" t="s">
        <v>60</v>
      </c>
      <c r="F872" s="6">
        <v>43983</v>
      </c>
      <c r="G872" s="6" t="str">
        <f>TEXT(datatable[[#This Row],[дата]],"ММ")</f>
        <v>06</v>
      </c>
      <c r="H872" s="8">
        <v>326.59800000000001</v>
      </c>
      <c r="I872" s="8">
        <v>93.457999999999998</v>
      </c>
      <c r="J872" s="8">
        <f>datatable[[#This Row],[продажи_]]-datatable[[#This Row],[себестоимость_]]</f>
        <v>233.14000000000001</v>
      </c>
      <c r="L872"/>
    </row>
    <row r="873" spans="2:12" x14ac:dyDescent="0.4">
      <c r="B873" s="5" t="s">
        <v>70</v>
      </c>
      <c r="C873" s="5" t="s">
        <v>55</v>
      </c>
      <c r="D873" s="5" t="s">
        <v>64</v>
      </c>
      <c r="E873" s="5" t="s">
        <v>60</v>
      </c>
      <c r="F873" s="6">
        <v>44013</v>
      </c>
      <c r="G873" s="6" t="str">
        <f>TEXT(datatable[[#This Row],[дата]],"ММ")</f>
        <v>07</v>
      </c>
      <c r="H873" s="8">
        <v>230.58945000000003</v>
      </c>
      <c r="I873" s="8">
        <v>111.47400000000002</v>
      </c>
      <c r="J873" s="8">
        <f>datatable[[#This Row],[продажи_]]-datatable[[#This Row],[себестоимость_]]</f>
        <v>119.11545000000001</v>
      </c>
      <c r="L873"/>
    </row>
    <row r="874" spans="2:12" x14ac:dyDescent="0.4">
      <c r="B874" s="5" t="s">
        <v>70</v>
      </c>
      <c r="C874" s="5" t="s">
        <v>55</v>
      </c>
      <c r="D874" s="5" t="s">
        <v>64</v>
      </c>
      <c r="E874" s="5" t="s">
        <v>60</v>
      </c>
      <c r="F874" s="6">
        <v>44044</v>
      </c>
      <c r="G874" s="6" t="str">
        <f>TEXT(datatable[[#This Row],[дата]],"ММ")</f>
        <v>08</v>
      </c>
      <c r="H874" s="8">
        <v>189.20160000000001</v>
      </c>
      <c r="I874" s="8">
        <v>75.667199999999994</v>
      </c>
      <c r="J874" s="8">
        <f>datatable[[#This Row],[продажи_]]-datatable[[#This Row],[себестоимость_]]</f>
        <v>113.53440000000002</v>
      </c>
      <c r="L874"/>
    </row>
    <row r="875" spans="2:12" x14ac:dyDescent="0.4">
      <c r="B875" s="5" t="s">
        <v>70</v>
      </c>
      <c r="C875" s="5" t="s">
        <v>55</v>
      </c>
      <c r="D875" s="5" t="s">
        <v>64</v>
      </c>
      <c r="E875" s="5" t="s">
        <v>60</v>
      </c>
      <c r="F875" s="6">
        <v>44075</v>
      </c>
      <c r="G875" s="6" t="str">
        <f>TEXT(datatable[[#This Row],[дата]],"ММ")</f>
        <v>09</v>
      </c>
      <c r="H875" s="8">
        <v>259.02600000000001</v>
      </c>
      <c r="I875" s="8">
        <v>117.10400000000001</v>
      </c>
      <c r="J875" s="8">
        <f>datatable[[#This Row],[продажи_]]-datatable[[#This Row],[себестоимость_]]</f>
        <v>141.922</v>
      </c>
      <c r="L875"/>
    </row>
    <row r="876" spans="2:12" x14ac:dyDescent="0.4">
      <c r="B876" s="5" t="s">
        <v>70</v>
      </c>
      <c r="C876" s="5" t="s">
        <v>55</v>
      </c>
      <c r="D876" s="5" t="s">
        <v>64</v>
      </c>
      <c r="E876" s="5" t="s">
        <v>60</v>
      </c>
      <c r="F876" s="6">
        <v>44105</v>
      </c>
      <c r="G876" s="6" t="str">
        <f>TEXT(datatable[[#This Row],[дата]],"ММ")</f>
        <v>10</v>
      </c>
      <c r="H876" s="8">
        <v>292.81200000000001</v>
      </c>
      <c r="I876" s="8">
        <v>153.69900000000001</v>
      </c>
      <c r="J876" s="8">
        <f>datatable[[#This Row],[продажи_]]-datatable[[#This Row],[себестоимость_]]</f>
        <v>139.113</v>
      </c>
      <c r="L876"/>
    </row>
    <row r="877" spans="2:12" x14ac:dyDescent="0.4">
      <c r="B877" s="5" t="s">
        <v>70</v>
      </c>
      <c r="C877" s="5" t="s">
        <v>55</v>
      </c>
      <c r="D877" s="5" t="s">
        <v>64</v>
      </c>
      <c r="E877" s="5" t="s">
        <v>60</v>
      </c>
      <c r="F877" s="6">
        <v>44136</v>
      </c>
      <c r="G877" s="6" t="str">
        <f>TEXT(datatable[[#This Row],[дата]],"ММ")</f>
        <v>11</v>
      </c>
      <c r="H877" s="8">
        <v>358.69470000000001</v>
      </c>
      <c r="I877" s="8">
        <v>186.01520000000002</v>
      </c>
      <c r="J877" s="8">
        <f>datatable[[#This Row],[продажи_]]-datatable[[#This Row],[себестоимость_]]</f>
        <v>172.67949999999999</v>
      </c>
      <c r="L877"/>
    </row>
    <row r="878" spans="2:12" x14ac:dyDescent="0.4">
      <c r="B878" s="5" t="s">
        <v>70</v>
      </c>
      <c r="C878" s="5" t="s">
        <v>55</v>
      </c>
      <c r="D878" s="5" t="s">
        <v>64</v>
      </c>
      <c r="E878" s="5" t="s">
        <v>60</v>
      </c>
      <c r="F878" s="6">
        <v>44166</v>
      </c>
      <c r="G878" s="6" t="str">
        <f>TEXT(datatable[[#This Row],[дата]],"ММ")</f>
        <v>12</v>
      </c>
      <c r="H878" s="8">
        <v>283.80239999999998</v>
      </c>
      <c r="I878" s="8">
        <v>122.95920000000001</v>
      </c>
      <c r="J878" s="8">
        <f>datatable[[#This Row],[продажи_]]-datatable[[#This Row],[себестоимость_]]</f>
        <v>160.84319999999997</v>
      </c>
      <c r="L878"/>
    </row>
    <row r="879" spans="2:12" x14ac:dyDescent="0.4">
      <c r="B879" s="5" t="s">
        <v>70</v>
      </c>
      <c r="C879" s="5" t="s">
        <v>55</v>
      </c>
      <c r="D879" s="5" t="s">
        <v>64</v>
      </c>
      <c r="E879" s="5" t="s">
        <v>8</v>
      </c>
      <c r="F879" s="6">
        <v>43831</v>
      </c>
      <c r="G879" s="6" t="str">
        <f>TEXT(datatable[[#This Row],[дата]],"ММ")</f>
        <v>01</v>
      </c>
      <c r="H879" s="8">
        <v>143.685</v>
      </c>
      <c r="I879" s="8">
        <v>126.108</v>
      </c>
      <c r="J879" s="8">
        <f>datatable[[#This Row],[продажи_]]-datatable[[#This Row],[себестоимость_]]</f>
        <v>17.576999999999998</v>
      </c>
      <c r="L879"/>
    </row>
    <row r="880" spans="2:12" x14ac:dyDescent="0.4">
      <c r="B880" s="5" t="s">
        <v>70</v>
      </c>
      <c r="C880" s="5" t="s">
        <v>55</v>
      </c>
      <c r="D880" s="5" t="s">
        <v>64</v>
      </c>
      <c r="E880" s="5" t="s">
        <v>8</v>
      </c>
      <c r="F880" s="6">
        <v>43862</v>
      </c>
      <c r="G880" s="6" t="str">
        <f>TEXT(datatable[[#This Row],[дата]],"ММ")</f>
        <v>02</v>
      </c>
      <c r="H880" s="8">
        <v>245.20999999999998</v>
      </c>
      <c r="I880" s="8">
        <v>194.43200000000002</v>
      </c>
      <c r="J880" s="8">
        <f>datatable[[#This Row],[продажи_]]-datatable[[#This Row],[себестоимость_]]</f>
        <v>50.777999999999963</v>
      </c>
      <c r="L880"/>
    </row>
    <row r="881" spans="2:12" x14ac:dyDescent="0.4">
      <c r="B881" s="5" t="s">
        <v>70</v>
      </c>
      <c r="C881" s="5" t="s">
        <v>55</v>
      </c>
      <c r="D881" s="5" t="s">
        <v>64</v>
      </c>
      <c r="E881" s="5" t="s">
        <v>8</v>
      </c>
      <c r="F881" s="6">
        <v>43891</v>
      </c>
      <c r="G881" s="6" t="str">
        <f>TEXT(datatable[[#This Row],[дата]],"ММ")</f>
        <v>03</v>
      </c>
      <c r="H881" s="8">
        <v>275.28000000000003</v>
      </c>
      <c r="I881" s="8">
        <v>186.49599999999998</v>
      </c>
      <c r="J881" s="8">
        <f>datatable[[#This Row],[продажи_]]-datatable[[#This Row],[себестоимость_]]</f>
        <v>88.784000000000049</v>
      </c>
      <c r="L881"/>
    </row>
    <row r="882" spans="2:12" x14ac:dyDescent="0.4">
      <c r="B882" s="5" t="s">
        <v>70</v>
      </c>
      <c r="C882" s="5" t="s">
        <v>55</v>
      </c>
      <c r="D882" s="5" t="s">
        <v>64</v>
      </c>
      <c r="E882" s="5" t="s">
        <v>8</v>
      </c>
      <c r="F882" s="6">
        <v>43922</v>
      </c>
      <c r="G882" s="6" t="str">
        <f>TEXT(datatable[[#This Row],[дата]],"ММ")</f>
        <v>04</v>
      </c>
      <c r="H882" s="8">
        <v>233.11999999999998</v>
      </c>
      <c r="I882" s="8">
        <v>214.27200000000002</v>
      </c>
      <c r="J882" s="8">
        <f>datatable[[#This Row],[продажи_]]-datatable[[#This Row],[себестоимость_]]</f>
        <v>18.847999999999956</v>
      </c>
      <c r="L882"/>
    </row>
    <row r="883" spans="2:12" x14ac:dyDescent="0.4">
      <c r="B883" s="5" t="s">
        <v>70</v>
      </c>
      <c r="C883" s="5" t="s">
        <v>55</v>
      </c>
      <c r="D883" s="5" t="s">
        <v>64</v>
      </c>
      <c r="E883" s="5" t="s">
        <v>8</v>
      </c>
      <c r="F883" s="6">
        <v>43952</v>
      </c>
      <c r="G883" s="6" t="str">
        <f>TEXT(datatable[[#This Row],[дата]],"ММ")</f>
        <v>05</v>
      </c>
      <c r="H883" s="8">
        <v>191.42499999999998</v>
      </c>
      <c r="I883" s="8">
        <v>157.97600000000003</v>
      </c>
      <c r="J883" s="8">
        <f>datatable[[#This Row],[продажи_]]-datatable[[#This Row],[себестоимость_]]</f>
        <v>33.448999999999955</v>
      </c>
      <c r="L883"/>
    </row>
    <row r="884" spans="2:12" x14ac:dyDescent="0.4">
      <c r="B884" s="5" t="s">
        <v>70</v>
      </c>
      <c r="C884" s="5" t="s">
        <v>55</v>
      </c>
      <c r="D884" s="5" t="s">
        <v>64</v>
      </c>
      <c r="E884" s="5" t="s">
        <v>8</v>
      </c>
      <c r="F884" s="6">
        <v>43983</v>
      </c>
      <c r="G884" s="6" t="str">
        <f>TEXT(datatable[[#This Row],[дата]],"ММ")</f>
        <v>06</v>
      </c>
      <c r="H884" s="8">
        <v>128.65</v>
      </c>
      <c r="I884" s="8">
        <v>137.64000000000001</v>
      </c>
      <c r="J884" s="8">
        <f>datatable[[#This Row],[продажи_]]-datatable[[#This Row],[себестоимость_]]</f>
        <v>-8.9900000000000091</v>
      </c>
      <c r="L884"/>
    </row>
    <row r="885" spans="2:12" x14ac:dyDescent="0.4">
      <c r="B885" s="5" t="s">
        <v>70</v>
      </c>
      <c r="C885" s="5" t="s">
        <v>55</v>
      </c>
      <c r="D885" s="5" t="s">
        <v>64</v>
      </c>
      <c r="E885" s="5" t="s">
        <v>8</v>
      </c>
      <c r="F885" s="6">
        <v>44013</v>
      </c>
      <c r="G885" s="6" t="str">
        <f>TEXT(datatable[[#This Row],[дата]],"ММ")</f>
        <v>07</v>
      </c>
      <c r="H885" s="8">
        <v>167.4</v>
      </c>
      <c r="I885" s="8">
        <v>127.224</v>
      </c>
      <c r="J885" s="8">
        <f>datatable[[#This Row],[продажи_]]-datatable[[#This Row],[себестоимость_]]</f>
        <v>40.176000000000002</v>
      </c>
      <c r="L885"/>
    </row>
    <row r="886" spans="2:12" x14ac:dyDescent="0.4">
      <c r="B886" s="5" t="s">
        <v>70</v>
      </c>
      <c r="C886" s="5" t="s">
        <v>55</v>
      </c>
      <c r="D886" s="5" t="s">
        <v>64</v>
      </c>
      <c r="E886" s="5" t="s">
        <v>8</v>
      </c>
      <c r="F886" s="6">
        <v>44044</v>
      </c>
      <c r="G886" s="6" t="str">
        <f>TEXT(datatable[[#This Row],[дата]],"ММ")</f>
        <v>08</v>
      </c>
      <c r="H886" s="8">
        <v>131.44</v>
      </c>
      <c r="I886" s="8">
        <v>109.12000000000002</v>
      </c>
      <c r="J886" s="8">
        <f>datatable[[#This Row],[продажи_]]-datatable[[#This Row],[себестоимость_]]</f>
        <v>22.319999999999979</v>
      </c>
      <c r="L886"/>
    </row>
    <row r="887" spans="2:12" x14ac:dyDescent="0.4">
      <c r="B887" s="5" t="s">
        <v>70</v>
      </c>
      <c r="C887" s="5" t="s">
        <v>55</v>
      </c>
      <c r="D887" s="5" t="s">
        <v>64</v>
      </c>
      <c r="E887" s="5" t="s">
        <v>8</v>
      </c>
      <c r="F887" s="6">
        <v>44075</v>
      </c>
      <c r="G887" s="6" t="str">
        <f>TEXT(datatable[[#This Row],[дата]],"ММ")</f>
        <v>09</v>
      </c>
      <c r="H887" s="8">
        <v>182.89999999999998</v>
      </c>
      <c r="I887" s="8">
        <v>136.4</v>
      </c>
      <c r="J887" s="8">
        <f>datatable[[#This Row],[продажи_]]-datatable[[#This Row],[себестоимость_]]</f>
        <v>46.499999999999972</v>
      </c>
      <c r="L887"/>
    </row>
    <row r="888" spans="2:12" x14ac:dyDescent="0.4">
      <c r="B888" s="5" t="s">
        <v>70</v>
      </c>
      <c r="C888" s="5" t="s">
        <v>55</v>
      </c>
      <c r="D888" s="5" t="s">
        <v>64</v>
      </c>
      <c r="E888" s="5" t="s">
        <v>8</v>
      </c>
      <c r="F888" s="6">
        <v>44105</v>
      </c>
      <c r="G888" s="6" t="str">
        <f>TEXT(datatable[[#This Row],[дата]],"ММ")</f>
        <v>10</v>
      </c>
      <c r="H888" s="8">
        <v>191.42499999999998</v>
      </c>
      <c r="I888" s="8">
        <v>167.64800000000002</v>
      </c>
      <c r="J888" s="8">
        <f>datatable[[#This Row],[продажи_]]-datatable[[#This Row],[себестоимость_]]</f>
        <v>23.776999999999958</v>
      </c>
      <c r="L888"/>
    </row>
    <row r="889" spans="2:12" x14ac:dyDescent="0.4">
      <c r="B889" s="5" t="s">
        <v>70</v>
      </c>
      <c r="C889" s="5" t="s">
        <v>55</v>
      </c>
      <c r="D889" s="5" t="s">
        <v>64</v>
      </c>
      <c r="E889" s="5" t="s">
        <v>8</v>
      </c>
      <c r="F889" s="6">
        <v>44136</v>
      </c>
      <c r="G889" s="6" t="str">
        <f>TEXT(datatable[[#This Row],[дата]],"ММ")</f>
        <v>11</v>
      </c>
      <c r="H889" s="8">
        <v>210.48999999999998</v>
      </c>
      <c r="I889" s="8">
        <v>184.01599999999999</v>
      </c>
      <c r="J889" s="8">
        <f>datatable[[#This Row],[продажи_]]-datatable[[#This Row],[себестоимость_]]</f>
        <v>26.47399999999999</v>
      </c>
      <c r="L889"/>
    </row>
    <row r="890" spans="2:12" x14ac:dyDescent="0.4">
      <c r="B890" s="5" t="s">
        <v>70</v>
      </c>
      <c r="C890" s="5" t="s">
        <v>55</v>
      </c>
      <c r="D890" s="5" t="s">
        <v>64</v>
      </c>
      <c r="E890" s="5" t="s">
        <v>8</v>
      </c>
      <c r="F890" s="6">
        <v>44166</v>
      </c>
      <c r="G890" s="6" t="str">
        <f>TEXT(datatable[[#This Row],[дата]],"ММ")</f>
        <v>12</v>
      </c>
      <c r="H890" s="8">
        <v>200.88000000000002</v>
      </c>
      <c r="I890" s="8">
        <v>178.56</v>
      </c>
      <c r="J890" s="8">
        <f>datatable[[#This Row],[продажи_]]-datatable[[#This Row],[себестоимость_]]</f>
        <v>22.320000000000022</v>
      </c>
      <c r="L890"/>
    </row>
    <row r="891" spans="2:12" x14ac:dyDescent="0.4">
      <c r="B891" s="5" t="s">
        <v>70</v>
      </c>
      <c r="C891" s="5" t="s">
        <v>55</v>
      </c>
      <c r="D891" s="5" t="s">
        <v>64</v>
      </c>
      <c r="E891" s="5" t="s">
        <v>61</v>
      </c>
      <c r="F891" s="6">
        <v>43831</v>
      </c>
      <c r="G891" s="6" t="str">
        <f>TEXT(datatable[[#This Row],[дата]],"ММ")</f>
        <v>01</v>
      </c>
      <c r="H891" s="8">
        <v>75.428999999999988</v>
      </c>
      <c r="I891" s="8">
        <v>62.817299999999996</v>
      </c>
      <c r="J891" s="8">
        <f>datatable[[#This Row],[продажи_]]-datatable[[#This Row],[себестоимость_]]</f>
        <v>12.611699999999992</v>
      </c>
      <c r="L891"/>
    </row>
    <row r="892" spans="2:12" x14ac:dyDescent="0.4">
      <c r="B892" s="5" t="s">
        <v>70</v>
      </c>
      <c r="C892" s="5" t="s">
        <v>55</v>
      </c>
      <c r="D892" s="5" t="s">
        <v>64</v>
      </c>
      <c r="E892" s="5" t="s">
        <v>61</v>
      </c>
      <c r="F892" s="6">
        <v>43862</v>
      </c>
      <c r="G892" s="6" t="str">
        <f>TEXT(datatable[[#This Row],[дата]],"ММ")</f>
        <v>02</v>
      </c>
      <c r="H892" s="8">
        <v>162.88719999999998</v>
      </c>
      <c r="I892" s="8">
        <v>75.357100000000003</v>
      </c>
      <c r="J892" s="8">
        <f>datatable[[#This Row],[продажи_]]-datatable[[#This Row],[себестоимость_]]</f>
        <v>87.530099999999976</v>
      </c>
      <c r="L892"/>
    </row>
    <row r="893" spans="2:12" x14ac:dyDescent="0.4">
      <c r="B893" s="5" t="s">
        <v>70</v>
      </c>
      <c r="C893" s="5" t="s">
        <v>55</v>
      </c>
      <c r="D893" s="5" t="s">
        <v>64</v>
      </c>
      <c r="E893" s="5" t="s">
        <v>61</v>
      </c>
      <c r="F893" s="6">
        <v>43891</v>
      </c>
      <c r="G893" s="6" t="str">
        <f>TEXT(datatable[[#This Row],[дата]],"ММ")</f>
        <v>03</v>
      </c>
      <c r="H893" s="8">
        <v>137.25119999999998</v>
      </c>
      <c r="I893" s="8">
        <v>80.444000000000003</v>
      </c>
      <c r="J893" s="8">
        <f>datatable[[#This Row],[продажи_]]-datatable[[#This Row],[себестоимость_]]</f>
        <v>56.80719999999998</v>
      </c>
      <c r="L893"/>
    </row>
    <row r="894" spans="2:12" x14ac:dyDescent="0.4">
      <c r="B894" s="5" t="s">
        <v>70</v>
      </c>
      <c r="C894" s="5" t="s">
        <v>55</v>
      </c>
      <c r="D894" s="5" t="s">
        <v>64</v>
      </c>
      <c r="E894" s="5" t="s">
        <v>61</v>
      </c>
      <c r="F894" s="6">
        <v>43922</v>
      </c>
      <c r="G894" s="6" t="str">
        <f>TEXT(datatable[[#This Row],[дата]],"ММ")</f>
        <v>04</v>
      </c>
      <c r="H894" s="8">
        <v>156.1824</v>
      </c>
      <c r="I894" s="8">
        <v>92.747199999999992</v>
      </c>
      <c r="J894" s="8">
        <f>datatable[[#This Row],[продажи_]]-datatable[[#This Row],[себестоимость_]]</f>
        <v>63.435200000000009</v>
      </c>
      <c r="L894"/>
    </row>
    <row r="895" spans="2:12" x14ac:dyDescent="0.4">
      <c r="B895" s="5" t="s">
        <v>70</v>
      </c>
      <c r="C895" s="5" t="s">
        <v>55</v>
      </c>
      <c r="D895" s="5" t="s">
        <v>64</v>
      </c>
      <c r="E895" s="5" t="s">
        <v>61</v>
      </c>
      <c r="F895" s="6">
        <v>43952</v>
      </c>
      <c r="G895" s="6" t="str">
        <f>TEXT(datatable[[#This Row],[дата]],"ММ")</f>
        <v>05</v>
      </c>
      <c r="H895" s="8">
        <v>138.43440000000001</v>
      </c>
      <c r="I895" s="8">
        <v>83.815550000000002</v>
      </c>
      <c r="J895" s="8">
        <f>datatable[[#This Row],[продажи_]]-datatable[[#This Row],[себестоимость_]]</f>
        <v>54.618850000000009</v>
      </c>
      <c r="L895"/>
    </row>
    <row r="896" spans="2:12" x14ac:dyDescent="0.4">
      <c r="B896" s="5" t="s">
        <v>70</v>
      </c>
      <c r="C896" s="5" t="s">
        <v>55</v>
      </c>
      <c r="D896" s="5" t="s">
        <v>64</v>
      </c>
      <c r="E896" s="5" t="s">
        <v>61</v>
      </c>
      <c r="F896" s="6">
        <v>43983</v>
      </c>
      <c r="G896" s="6" t="str">
        <f>TEXT(datatable[[#This Row],[дата]],"ММ")</f>
        <v>06</v>
      </c>
      <c r="H896" s="8">
        <v>80.852000000000004</v>
      </c>
      <c r="I896" s="8">
        <v>56.192499999999995</v>
      </c>
      <c r="J896" s="8">
        <f>datatable[[#This Row],[продажи_]]-datatable[[#This Row],[себестоимость_]]</f>
        <v>24.659500000000008</v>
      </c>
      <c r="L896"/>
    </row>
    <row r="897" spans="2:12" x14ac:dyDescent="0.4">
      <c r="B897" s="5" t="s">
        <v>70</v>
      </c>
      <c r="C897" s="5" t="s">
        <v>55</v>
      </c>
      <c r="D897" s="5" t="s">
        <v>64</v>
      </c>
      <c r="E897" s="5" t="s">
        <v>61</v>
      </c>
      <c r="F897" s="6">
        <v>44013</v>
      </c>
      <c r="G897" s="6" t="str">
        <f>TEXT(datatable[[#This Row],[дата]],"ММ")</f>
        <v>07</v>
      </c>
      <c r="H897" s="8">
        <v>75.428999999999988</v>
      </c>
      <c r="I897" s="8">
        <v>61.752599999999994</v>
      </c>
      <c r="J897" s="8">
        <f>datatable[[#This Row],[продажи_]]-datatable[[#This Row],[себестоимость_]]</f>
        <v>13.676399999999994</v>
      </c>
      <c r="L897"/>
    </row>
    <row r="898" spans="2:12" x14ac:dyDescent="0.4">
      <c r="B898" s="5" t="s">
        <v>70</v>
      </c>
      <c r="C898" s="5" t="s">
        <v>55</v>
      </c>
      <c r="D898" s="5" t="s">
        <v>64</v>
      </c>
      <c r="E898" s="5" t="s">
        <v>61</v>
      </c>
      <c r="F898" s="6">
        <v>44044</v>
      </c>
      <c r="G898" s="6" t="str">
        <f>TEXT(datatable[[#This Row],[дата]],"ММ")</f>
        <v>08</v>
      </c>
      <c r="H898" s="8">
        <v>78.88</v>
      </c>
      <c r="I898" s="8">
        <v>47.793199999999999</v>
      </c>
      <c r="J898" s="8">
        <f>datatable[[#This Row],[продажи_]]-datatable[[#This Row],[себестоимость_]]</f>
        <v>31.086799999999997</v>
      </c>
      <c r="L898"/>
    </row>
    <row r="899" spans="2:12" x14ac:dyDescent="0.4">
      <c r="B899" s="5" t="s">
        <v>70</v>
      </c>
      <c r="C899" s="5" t="s">
        <v>55</v>
      </c>
      <c r="D899" s="5" t="s">
        <v>64</v>
      </c>
      <c r="E899" s="5" t="s">
        <v>61</v>
      </c>
      <c r="F899" s="6">
        <v>44075</v>
      </c>
      <c r="G899" s="6" t="str">
        <f>TEXT(datatable[[#This Row],[дата]],"ММ")</f>
        <v>09</v>
      </c>
      <c r="H899" s="8">
        <v>101.55800000000001</v>
      </c>
      <c r="I899" s="8">
        <v>66.248000000000005</v>
      </c>
      <c r="J899" s="8">
        <f>datatable[[#This Row],[продажи_]]-datatable[[#This Row],[себестоимость_]]</f>
        <v>35.31</v>
      </c>
      <c r="L899"/>
    </row>
    <row r="900" spans="2:12" x14ac:dyDescent="0.4">
      <c r="B900" s="5" t="s">
        <v>70</v>
      </c>
      <c r="C900" s="5" t="s">
        <v>55</v>
      </c>
      <c r="D900" s="5" t="s">
        <v>64</v>
      </c>
      <c r="E900" s="5" t="s">
        <v>61</v>
      </c>
      <c r="F900" s="6">
        <v>44105</v>
      </c>
      <c r="G900" s="6" t="str">
        <f>TEXT(datatable[[#This Row],[дата]],"ММ")</f>
        <v>10</v>
      </c>
      <c r="H900" s="8">
        <v>111.51660000000001</v>
      </c>
      <c r="I900" s="8">
        <v>62.284950000000002</v>
      </c>
      <c r="J900" s="8">
        <f>datatable[[#This Row],[продажи_]]-datatable[[#This Row],[себестоимость_]]</f>
        <v>49.231650000000009</v>
      </c>
      <c r="L900"/>
    </row>
    <row r="901" spans="2:12" x14ac:dyDescent="0.4">
      <c r="B901" s="5" t="s">
        <v>70</v>
      </c>
      <c r="C901" s="5" t="s">
        <v>55</v>
      </c>
      <c r="D901" s="5" t="s">
        <v>64</v>
      </c>
      <c r="E901" s="5" t="s">
        <v>61</v>
      </c>
      <c r="F901" s="6">
        <v>44136</v>
      </c>
      <c r="G901" s="6" t="str">
        <f>TEXT(datatable[[#This Row],[дата]],"ММ")</f>
        <v>11</v>
      </c>
      <c r="H901" s="8">
        <v>153.2244</v>
      </c>
      <c r="I901" s="8">
        <v>82.81</v>
      </c>
      <c r="J901" s="8">
        <f>datatable[[#This Row],[продажи_]]-datatable[[#This Row],[себестоимость_]]</f>
        <v>70.414400000000001</v>
      </c>
      <c r="L901"/>
    </row>
    <row r="902" spans="2:12" x14ac:dyDescent="0.4">
      <c r="B902" s="5" t="s">
        <v>70</v>
      </c>
      <c r="C902" s="5" t="s">
        <v>55</v>
      </c>
      <c r="D902" s="5" t="s">
        <v>64</v>
      </c>
      <c r="E902" s="5" t="s">
        <v>61</v>
      </c>
      <c r="F902" s="6">
        <v>44166</v>
      </c>
      <c r="G902" s="6" t="str">
        <f>TEXT(datatable[[#This Row],[дата]],"ММ")</f>
        <v>12</v>
      </c>
      <c r="H902" s="8">
        <v>138.43440000000001</v>
      </c>
      <c r="I902" s="8">
        <v>61.752600000000001</v>
      </c>
      <c r="J902" s="8">
        <f>datatable[[#This Row],[продажи_]]-datatable[[#This Row],[себестоимость_]]</f>
        <v>76.68180000000001</v>
      </c>
      <c r="L902"/>
    </row>
    <row r="903" spans="2:12" x14ac:dyDescent="0.4">
      <c r="B903" s="5" t="s">
        <v>70</v>
      </c>
      <c r="C903" s="5" t="s">
        <v>55</v>
      </c>
      <c r="D903" s="5" t="s">
        <v>64</v>
      </c>
      <c r="E903" s="5" t="s">
        <v>62</v>
      </c>
      <c r="F903" s="6">
        <v>43831</v>
      </c>
      <c r="G903" s="6" t="str">
        <f>TEXT(datatable[[#This Row],[дата]],"ММ")</f>
        <v>01</v>
      </c>
      <c r="H903" s="8">
        <v>232.74809999999997</v>
      </c>
      <c r="I903" s="8">
        <v>90.942750000000004</v>
      </c>
      <c r="J903" s="8">
        <f>datatable[[#This Row],[продажи_]]-datatable[[#This Row],[себестоимость_]]</f>
        <v>141.80534999999998</v>
      </c>
      <c r="L903"/>
    </row>
    <row r="904" spans="2:12" x14ac:dyDescent="0.4">
      <c r="B904" s="5" t="s">
        <v>70</v>
      </c>
      <c r="C904" s="5" t="s">
        <v>55</v>
      </c>
      <c r="D904" s="5" t="s">
        <v>64</v>
      </c>
      <c r="E904" s="5" t="s">
        <v>62</v>
      </c>
      <c r="F904" s="6">
        <v>43862</v>
      </c>
      <c r="G904" s="6" t="str">
        <f>TEXT(datatable[[#This Row],[дата]],"ММ")</f>
        <v>02</v>
      </c>
      <c r="H904" s="8">
        <v>365.2285</v>
      </c>
      <c r="I904" s="8">
        <v>200.8475</v>
      </c>
      <c r="J904" s="8">
        <f>datatable[[#This Row],[продажи_]]-datatable[[#This Row],[себестоимость_]]</f>
        <v>164.381</v>
      </c>
      <c r="L904"/>
    </row>
    <row r="905" spans="2:12" x14ac:dyDescent="0.4">
      <c r="B905" s="5" t="s">
        <v>70</v>
      </c>
      <c r="C905" s="5" t="s">
        <v>55</v>
      </c>
      <c r="D905" s="5" t="s">
        <v>64</v>
      </c>
      <c r="E905" s="5" t="s">
        <v>62</v>
      </c>
      <c r="F905" s="6">
        <v>43891</v>
      </c>
      <c r="G905" s="6" t="str">
        <f>TEXT(datatable[[#This Row],[дата]],"ММ")</f>
        <v>03</v>
      </c>
      <c r="H905" s="8">
        <v>312.1456</v>
      </c>
      <c r="I905" s="8">
        <v>167.66399999999999</v>
      </c>
      <c r="J905" s="8">
        <f>datatable[[#This Row],[продажи_]]-datatable[[#This Row],[себестоимость_]]</f>
        <v>144.48160000000001</v>
      </c>
      <c r="L905"/>
    </row>
    <row r="906" spans="2:12" x14ac:dyDescent="0.4">
      <c r="B906" s="5" t="s">
        <v>70</v>
      </c>
      <c r="C906" s="5" t="s">
        <v>55</v>
      </c>
      <c r="D906" s="5" t="s">
        <v>64</v>
      </c>
      <c r="E906" s="5" t="s">
        <v>62</v>
      </c>
      <c r="F906" s="6">
        <v>43922</v>
      </c>
      <c r="G906" s="6" t="str">
        <f>TEXT(datatable[[#This Row],[дата]],"ММ")</f>
        <v>04</v>
      </c>
      <c r="H906" s="8">
        <v>348.44159999999999</v>
      </c>
      <c r="I906" s="8">
        <v>233.53199999999998</v>
      </c>
      <c r="J906" s="8">
        <f>datatable[[#This Row],[продажи_]]-datatable[[#This Row],[себестоимость_]]</f>
        <v>114.90960000000001</v>
      </c>
      <c r="L906"/>
    </row>
    <row r="907" spans="2:12" x14ac:dyDescent="0.4">
      <c r="B907" s="5" t="s">
        <v>70</v>
      </c>
      <c r="C907" s="5" t="s">
        <v>55</v>
      </c>
      <c r="D907" s="5" t="s">
        <v>64</v>
      </c>
      <c r="E907" s="5" t="s">
        <v>62</v>
      </c>
      <c r="F907" s="6">
        <v>43952</v>
      </c>
      <c r="G907" s="6" t="str">
        <f>TEXT(datatable[[#This Row],[дата]],"ММ")</f>
        <v>05</v>
      </c>
      <c r="H907" s="8">
        <v>262.46545000000003</v>
      </c>
      <c r="I907" s="8">
        <v>188.12299999999999</v>
      </c>
      <c r="J907" s="8">
        <f>datatable[[#This Row],[продажи_]]-datatable[[#This Row],[себестоимость_]]</f>
        <v>74.342450000000042</v>
      </c>
      <c r="L907"/>
    </row>
    <row r="908" spans="2:12" x14ac:dyDescent="0.4">
      <c r="B908" s="5" t="s">
        <v>70</v>
      </c>
      <c r="C908" s="5" t="s">
        <v>55</v>
      </c>
      <c r="D908" s="5" t="s">
        <v>64</v>
      </c>
      <c r="E908" s="5" t="s">
        <v>62</v>
      </c>
      <c r="F908" s="6">
        <v>43983</v>
      </c>
      <c r="G908" s="6" t="str">
        <f>TEXT(datatable[[#This Row],[дата]],"ММ")</f>
        <v>06</v>
      </c>
      <c r="H908" s="8">
        <v>269.95149999999995</v>
      </c>
      <c r="I908" s="8">
        <v>138.47250000000003</v>
      </c>
      <c r="J908" s="8">
        <f>datatable[[#This Row],[продажи_]]-datatable[[#This Row],[себестоимость_]]</f>
        <v>131.47899999999993</v>
      </c>
      <c r="L908"/>
    </row>
    <row r="909" spans="2:12" x14ac:dyDescent="0.4">
      <c r="B909" s="5" t="s">
        <v>70</v>
      </c>
      <c r="C909" s="5" t="s">
        <v>55</v>
      </c>
      <c r="D909" s="5" t="s">
        <v>64</v>
      </c>
      <c r="E909" s="5" t="s">
        <v>62</v>
      </c>
      <c r="F909" s="6">
        <v>44013</v>
      </c>
      <c r="G909" s="6" t="str">
        <f>TEXT(datatable[[#This Row],[дата]],"ММ")</f>
        <v>07</v>
      </c>
      <c r="H909" s="8">
        <v>191.9151</v>
      </c>
      <c r="I909" s="8">
        <v>130.239</v>
      </c>
      <c r="J909" s="8">
        <f>datatable[[#This Row],[продажи_]]-datatable[[#This Row],[себестоимость_]]</f>
        <v>61.676099999999991</v>
      </c>
      <c r="L909"/>
    </row>
    <row r="910" spans="2:12" x14ac:dyDescent="0.4">
      <c r="B910" s="5" t="s">
        <v>70</v>
      </c>
      <c r="C910" s="5" t="s">
        <v>55</v>
      </c>
      <c r="D910" s="5" t="s">
        <v>64</v>
      </c>
      <c r="E910" s="5" t="s">
        <v>62</v>
      </c>
      <c r="F910" s="6">
        <v>44044</v>
      </c>
      <c r="G910" s="6" t="str">
        <f>TEXT(datatable[[#This Row],[дата]],"ММ")</f>
        <v>08</v>
      </c>
      <c r="H910" s="8">
        <v>174.2208</v>
      </c>
      <c r="I910" s="8">
        <v>119.75999999999999</v>
      </c>
      <c r="J910" s="8">
        <f>datatable[[#This Row],[продажи_]]-datatable[[#This Row],[себестоимость_]]</f>
        <v>54.460800000000006</v>
      </c>
      <c r="L910"/>
    </row>
    <row r="911" spans="2:12" x14ac:dyDescent="0.4">
      <c r="B911" s="5" t="s">
        <v>70</v>
      </c>
      <c r="C911" s="5" t="s">
        <v>55</v>
      </c>
      <c r="D911" s="5" t="s">
        <v>64</v>
      </c>
      <c r="E911" s="5" t="s">
        <v>62</v>
      </c>
      <c r="F911" s="6">
        <v>44075</v>
      </c>
      <c r="G911" s="6" t="str">
        <f>TEXT(datatable[[#This Row],[дата]],"ММ")</f>
        <v>09</v>
      </c>
      <c r="H911" s="8">
        <v>244.99800000000002</v>
      </c>
      <c r="I911" s="8">
        <v>107.285</v>
      </c>
      <c r="J911" s="8">
        <f>datatable[[#This Row],[продажи_]]-datatable[[#This Row],[себестоимость_]]</f>
        <v>137.71300000000002</v>
      </c>
      <c r="L911"/>
    </row>
    <row r="912" spans="2:12" x14ac:dyDescent="0.4">
      <c r="B912" s="5" t="s">
        <v>70</v>
      </c>
      <c r="C912" s="5" t="s">
        <v>55</v>
      </c>
      <c r="D912" s="5" t="s">
        <v>64</v>
      </c>
      <c r="E912" s="5" t="s">
        <v>62</v>
      </c>
      <c r="F912" s="6">
        <v>44105</v>
      </c>
      <c r="G912" s="6" t="str">
        <f>TEXT(datatable[[#This Row],[дата]],"ММ")</f>
        <v>10</v>
      </c>
      <c r="H912" s="8">
        <v>309.65025000000003</v>
      </c>
      <c r="I912" s="8">
        <v>154.06625</v>
      </c>
      <c r="J912" s="8">
        <f>datatable[[#This Row],[продажи_]]-datatable[[#This Row],[себестоимость_]]</f>
        <v>155.58400000000003</v>
      </c>
      <c r="L912"/>
    </row>
    <row r="913" spans="2:12" x14ac:dyDescent="0.4">
      <c r="B913" s="5" t="s">
        <v>70</v>
      </c>
      <c r="C913" s="5" t="s">
        <v>55</v>
      </c>
      <c r="D913" s="5" t="s">
        <v>64</v>
      </c>
      <c r="E913" s="5" t="s">
        <v>62</v>
      </c>
      <c r="F913" s="6">
        <v>44136</v>
      </c>
      <c r="G913" s="6" t="str">
        <f>TEXT(datatable[[#This Row],[дата]],"ММ")</f>
        <v>11</v>
      </c>
      <c r="H913" s="8">
        <v>336.64540000000005</v>
      </c>
      <c r="I913" s="8">
        <v>206.08699999999999</v>
      </c>
      <c r="J913" s="8">
        <f>datatable[[#This Row],[продажи_]]-datatable[[#This Row],[себестоимость_]]</f>
        <v>130.55840000000006</v>
      </c>
      <c r="L913"/>
    </row>
    <row r="914" spans="2:12" x14ac:dyDescent="0.4">
      <c r="B914" s="5" t="s">
        <v>70</v>
      </c>
      <c r="C914" s="5" t="s">
        <v>55</v>
      </c>
      <c r="D914" s="5" t="s">
        <v>64</v>
      </c>
      <c r="E914" s="5" t="s">
        <v>62</v>
      </c>
      <c r="F914" s="6">
        <v>44166</v>
      </c>
      <c r="G914" s="6" t="str">
        <f>TEXT(datatable[[#This Row],[дата]],"ММ")</f>
        <v>12</v>
      </c>
      <c r="H914" s="8">
        <v>288.55320000000006</v>
      </c>
      <c r="I914" s="8">
        <v>178.143</v>
      </c>
      <c r="J914" s="8">
        <f>datatable[[#This Row],[продажи_]]-datatable[[#This Row],[себестоимость_]]</f>
        <v>110.41020000000006</v>
      </c>
      <c r="L914"/>
    </row>
    <row r="915" spans="2:12" x14ac:dyDescent="0.4">
      <c r="B915" s="5" t="s">
        <v>70</v>
      </c>
      <c r="C915" s="5" t="s">
        <v>55</v>
      </c>
      <c r="D915" s="5" t="s">
        <v>64</v>
      </c>
      <c r="E915" s="5" t="s">
        <v>9</v>
      </c>
      <c r="F915" s="6">
        <v>43831</v>
      </c>
      <c r="G915" s="6" t="str">
        <f>TEXT(datatable[[#This Row],[дата]],"ММ")</f>
        <v>01</v>
      </c>
      <c r="H915" s="8">
        <v>219.4452</v>
      </c>
      <c r="I915" s="8">
        <v>133.93620000000001</v>
      </c>
      <c r="J915" s="8">
        <f>datatable[[#This Row],[продажи_]]-datatable[[#This Row],[себестоимость_]]</f>
        <v>85.508999999999986</v>
      </c>
      <c r="L915"/>
    </row>
    <row r="916" spans="2:12" x14ac:dyDescent="0.4">
      <c r="B916" s="5" t="s">
        <v>70</v>
      </c>
      <c r="C916" s="5" t="s">
        <v>55</v>
      </c>
      <c r="D916" s="5" t="s">
        <v>64</v>
      </c>
      <c r="E916" s="5" t="s">
        <v>9</v>
      </c>
      <c r="F916" s="6">
        <v>43862</v>
      </c>
      <c r="G916" s="6" t="str">
        <f>TEXT(datatable[[#This Row],[дата]],"ММ")</f>
        <v>02</v>
      </c>
      <c r="H916" s="8">
        <v>300.51279999999997</v>
      </c>
      <c r="I916" s="8">
        <v>183.834</v>
      </c>
      <c r="J916" s="8">
        <f>datatable[[#This Row],[продажи_]]-datatable[[#This Row],[себестоимость_]]</f>
        <v>116.67879999999997</v>
      </c>
      <c r="L916"/>
    </row>
    <row r="917" spans="2:12" x14ac:dyDescent="0.4">
      <c r="B917" s="5" t="s">
        <v>70</v>
      </c>
      <c r="C917" s="5" t="s">
        <v>55</v>
      </c>
      <c r="D917" s="5" t="s">
        <v>64</v>
      </c>
      <c r="E917" s="5" t="s">
        <v>9</v>
      </c>
      <c r="F917" s="6">
        <v>43891</v>
      </c>
      <c r="G917" s="6" t="str">
        <f>TEXT(datatable[[#This Row],[дата]],"ММ")</f>
        <v>03</v>
      </c>
      <c r="H917" s="8">
        <v>266.75200000000001</v>
      </c>
      <c r="I917" s="8">
        <v>280.12799999999999</v>
      </c>
      <c r="J917" s="8">
        <f>datatable[[#This Row],[продажи_]]-datatable[[#This Row],[себестоимость_]]</f>
        <v>-13.375999999999976</v>
      </c>
      <c r="L917"/>
    </row>
    <row r="918" spans="2:12" x14ac:dyDescent="0.4">
      <c r="B918" s="5" t="s">
        <v>70</v>
      </c>
      <c r="C918" s="5" t="s">
        <v>55</v>
      </c>
      <c r="D918" s="5" t="s">
        <v>64</v>
      </c>
      <c r="E918" s="5" t="s">
        <v>9</v>
      </c>
      <c r="F918" s="6">
        <v>43922</v>
      </c>
      <c r="G918" s="6" t="str">
        <f>TEXT(datatable[[#This Row],[дата]],"ММ")</f>
        <v>04</v>
      </c>
      <c r="H918" s="8">
        <v>313.43359999999996</v>
      </c>
      <c r="I918" s="8">
        <v>259.11840000000001</v>
      </c>
      <c r="J918" s="8">
        <f>datatable[[#This Row],[продажи_]]-datatable[[#This Row],[себестоимость_]]</f>
        <v>54.315199999999948</v>
      </c>
      <c r="L918"/>
    </row>
    <row r="919" spans="2:12" x14ac:dyDescent="0.4">
      <c r="B919" s="5" t="s">
        <v>70</v>
      </c>
      <c r="C919" s="5" t="s">
        <v>55</v>
      </c>
      <c r="D919" s="5" t="s">
        <v>64</v>
      </c>
      <c r="E919" s="5" t="s">
        <v>9</v>
      </c>
      <c r="F919" s="6">
        <v>43952</v>
      </c>
      <c r="G919" s="6" t="str">
        <f>TEXT(datatable[[#This Row],[дата]],"ММ")</f>
        <v>05</v>
      </c>
      <c r="H919" s="8">
        <v>276.33840000000004</v>
      </c>
      <c r="I919" s="8">
        <v>212.43040000000005</v>
      </c>
      <c r="J919" s="8">
        <f>datatable[[#This Row],[продажи_]]-datatable[[#This Row],[себестоимость_]]</f>
        <v>63.907999999999987</v>
      </c>
      <c r="L919"/>
    </row>
    <row r="920" spans="2:12" x14ac:dyDescent="0.4">
      <c r="B920" s="5" t="s">
        <v>70</v>
      </c>
      <c r="C920" s="5" t="s">
        <v>55</v>
      </c>
      <c r="D920" s="5" t="s">
        <v>64</v>
      </c>
      <c r="E920" s="5" t="s">
        <v>9</v>
      </c>
      <c r="F920" s="6">
        <v>43983</v>
      </c>
      <c r="G920" s="6" t="str">
        <f>TEXT(datatable[[#This Row],[дата]],"ММ")</f>
        <v>06</v>
      </c>
      <c r="H920" s="8">
        <v>210.48400000000001</v>
      </c>
      <c r="I920" s="8">
        <v>172.16200000000001</v>
      </c>
      <c r="J920" s="8">
        <f>datatable[[#This Row],[продажи_]]-datatable[[#This Row],[себестоимость_]]</f>
        <v>38.322000000000003</v>
      </c>
      <c r="L920"/>
    </row>
    <row r="921" spans="2:12" x14ac:dyDescent="0.4">
      <c r="B921" s="5" t="s">
        <v>70</v>
      </c>
      <c r="C921" s="5" t="s">
        <v>55</v>
      </c>
      <c r="D921" s="5" t="s">
        <v>64</v>
      </c>
      <c r="E921" s="5" t="s">
        <v>9</v>
      </c>
      <c r="F921" s="6">
        <v>44013</v>
      </c>
      <c r="G921" s="6" t="str">
        <f>TEXT(datatable[[#This Row],[дата]],"ММ")</f>
        <v>07</v>
      </c>
      <c r="H921" s="8">
        <v>215.69399999999999</v>
      </c>
      <c r="I921" s="8">
        <v>126.05759999999999</v>
      </c>
      <c r="J921" s="8">
        <f>datatable[[#This Row],[продажи_]]-datatable[[#This Row],[себестоимость_]]</f>
        <v>89.636399999999995</v>
      </c>
      <c r="L921"/>
    </row>
    <row r="922" spans="2:12" x14ac:dyDescent="0.4">
      <c r="B922" s="5" t="s">
        <v>70</v>
      </c>
      <c r="C922" s="5" t="s">
        <v>55</v>
      </c>
      <c r="D922" s="5" t="s">
        <v>64</v>
      </c>
      <c r="E922" s="5" t="s">
        <v>9</v>
      </c>
      <c r="F922" s="6">
        <v>44044</v>
      </c>
      <c r="G922" s="6" t="str">
        <f>TEXT(datatable[[#This Row],[дата]],"ММ")</f>
        <v>08</v>
      </c>
      <c r="H922" s="8">
        <v>145.04640000000001</v>
      </c>
      <c r="I922" s="8">
        <v>106.2152</v>
      </c>
      <c r="J922" s="8">
        <f>datatable[[#This Row],[продажи_]]-datatable[[#This Row],[себестоимость_]]</f>
        <v>38.83120000000001</v>
      </c>
      <c r="L922"/>
    </row>
    <row r="923" spans="2:12" x14ac:dyDescent="0.4">
      <c r="B923" s="5" t="s">
        <v>70</v>
      </c>
      <c r="C923" s="5" t="s">
        <v>55</v>
      </c>
      <c r="D923" s="5" t="s">
        <v>64</v>
      </c>
      <c r="E923" s="5" t="s">
        <v>9</v>
      </c>
      <c r="F923" s="6">
        <v>44075</v>
      </c>
      <c r="G923" s="6" t="str">
        <f>TEXT(datatable[[#This Row],[дата]],"ММ")</f>
        <v>09</v>
      </c>
      <c r="H923" s="8">
        <v>241.744</v>
      </c>
      <c r="I923" s="8">
        <v>124.015</v>
      </c>
      <c r="J923" s="8">
        <f>datatable[[#This Row],[продажи_]]-datatable[[#This Row],[себестоимость_]]</f>
        <v>117.729</v>
      </c>
      <c r="L923"/>
    </row>
    <row r="924" spans="2:12" x14ac:dyDescent="0.4">
      <c r="B924" s="5" t="s">
        <v>70</v>
      </c>
      <c r="C924" s="5" t="s">
        <v>55</v>
      </c>
      <c r="D924" s="5" t="s">
        <v>64</v>
      </c>
      <c r="E924" s="5" t="s">
        <v>9</v>
      </c>
      <c r="F924" s="6">
        <v>44105</v>
      </c>
      <c r="G924" s="6" t="str">
        <f>TEXT(datatable[[#This Row],[дата]],"ММ")</f>
        <v>10</v>
      </c>
      <c r="H924" s="8">
        <v>246.53720000000001</v>
      </c>
      <c r="I924" s="8">
        <v>216.22380000000001</v>
      </c>
      <c r="J924" s="8">
        <f>datatable[[#This Row],[продажи_]]-datatable[[#This Row],[себестоимость_]]</f>
        <v>30.313400000000001</v>
      </c>
      <c r="L924"/>
    </row>
    <row r="925" spans="2:12" x14ac:dyDescent="0.4">
      <c r="B925" s="5" t="s">
        <v>70</v>
      </c>
      <c r="C925" s="5" t="s">
        <v>55</v>
      </c>
      <c r="D925" s="5" t="s">
        <v>64</v>
      </c>
      <c r="E925" s="5" t="s">
        <v>9</v>
      </c>
      <c r="F925" s="6">
        <v>44136</v>
      </c>
      <c r="G925" s="6" t="str">
        <f>TEXT(datatable[[#This Row],[дата]],"ММ")</f>
        <v>11</v>
      </c>
      <c r="H925" s="8">
        <v>280.08959999999996</v>
      </c>
      <c r="I925" s="8">
        <v>228.77120000000002</v>
      </c>
      <c r="J925" s="8">
        <f>datatable[[#This Row],[продажи_]]-datatable[[#This Row],[себестоимость_]]</f>
        <v>51.31839999999994</v>
      </c>
      <c r="L925"/>
    </row>
    <row r="926" spans="2:12" x14ac:dyDescent="0.4">
      <c r="B926" s="5" t="s">
        <v>70</v>
      </c>
      <c r="C926" s="5" t="s">
        <v>55</v>
      </c>
      <c r="D926" s="5" t="s">
        <v>64</v>
      </c>
      <c r="E926" s="5" t="s">
        <v>9</v>
      </c>
      <c r="F926" s="6">
        <v>44166</v>
      </c>
      <c r="G926" s="6" t="str">
        <f>TEXT(datatable[[#This Row],[дата]],"ММ")</f>
        <v>12</v>
      </c>
      <c r="H926" s="8">
        <v>220.07040000000001</v>
      </c>
      <c r="I926" s="8">
        <v>150.56880000000001</v>
      </c>
      <c r="J926" s="8">
        <f>datatable[[#This Row],[продажи_]]-datatable[[#This Row],[себестоимость_]]</f>
        <v>69.501599999999996</v>
      </c>
      <c r="L926"/>
    </row>
    <row r="927" spans="2:12" x14ac:dyDescent="0.4">
      <c r="B927" s="5" t="s">
        <v>70</v>
      </c>
      <c r="C927" s="5" t="s">
        <v>55</v>
      </c>
      <c r="D927" s="5" t="s">
        <v>64</v>
      </c>
      <c r="E927" s="5" t="s">
        <v>10</v>
      </c>
      <c r="F927" s="6">
        <v>43831</v>
      </c>
      <c r="G927" s="6" t="str">
        <f>TEXT(datatable[[#This Row],[дата]],"ММ")</f>
        <v>01</v>
      </c>
      <c r="H927" s="8">
        <v>52.103249999999996</v>
      </c>
      <c r="I927" s="8">
        <v>45.712800000000001</v>
      </c>
      <c r="J927" s="8">
        <f>datatable[[#This Row],[продажи_]]-datatable[[#This Row],[себестоимость_]]</f>
        <v>6.3904499999999942</v>
      </c>
      <c r="L927"/>
    </row>
    <row r="928" spans="2:12" x14ac:dyDescent="0.4">
      <c r="B928" s="5" t="s">
        <v>70</v>
      </c>
      <c r="C928" s="5" t="s">
        <v>55</v>
      </c>
      <c r="D928" s="5" t="s">
        <v>64</v>
      </c>
      <c r="E928" s="5" t="s">
        <v>10</v>
      </c>
      <c r="F928" s="6">
        <v>43862</v>
      </c>
      <c r="G928" s="6" t="str">
        <f>TEXT(datatable[[#This Row],[дата]],"ММ")</f>
        <v>02</v>
      </c>
      <c r="H928" s="8">
        <v>87.885000000000005</v>
      </c>
      <c r="I928" s="8">
        <v>55.871200000000002</v>
      </c>
      <c r="J928" s="8">
        <f>datatable[[#This Row],[продажи_]]-datatable[[#This Row],[себестоимость_]]</f>
        <v>32.013800000000003</v>
      </c>
      <c r="L928"/>
    </row>
    <row r="929" spans="2:12" x14ac:dyDescent="0.4">
      <c r="B929" s="5" t="s">
        <v>70</v>
      </c>
      <c r="C929" s="5" t="s">
        <v>55</v>
      </c>
      <c r="D929" s="5" t="s">
        <v>64</v>
      </c>
      <c r="E929" s="5" t="s">
        <v>10</v>
      </c>
      <c r="F929" s="6">
        <v>43891</v>
      </c>
      <c r="G929" s="6" t="str">
        <f>TEXT(datatable[[#This Row],[дата]],"ММ")</f>
        <v>03</v>
      </c>
      <c r="H929" s="8">
        <v>97.092000000000013</v>
      </c>
      <c r="I929" s="8">
        <v>63.852800000000002</v>
      </c>
      <c r="J929" s="8">
        <f>datatable[[#This Row],[продажи_]]-datatable[[#This Row],[себестоимость_]]</f>
        <v>33.239200000000011</v>
      </c>
      <c r="L929"/>
    </row>
    <row r="930" spans="2:12" x14ac:dyDescent="0.4">
      <c r="B930" s="5" t="s">
        <v>70</v>
      </c>
      <c r="C930" s="5" t="s">
        <v>55</v>
      </c>
      <c r="D930" s="5" t="s">
        <v>64</v>
      </c>
      <c r="E930" s="5" t="s">
        <v>10</v>
      </c>
      <c r="F930" s="6">
        <v>43922</v>
      </c>
      <c r="G930" s="6" t="str">
        <f>TEXT(datatable[[#This Row],[дата]],"ММ")</f>
        <v>04</v>
      </c>
      <c r="H930" s="8">
        <v>117.18</v>
      </c>
      <c r="I930" s="8">
        <v>65.304000000000002</v>
      </c>
      <c r="J930" s="8">
        <f>datatable[[#This Row],[продажи_]]-datatable[[#This Row],[себестоимость_]]</f>
        <v>51.876000000000005</v>
      </c>
      <c r="L930"/>
    </row>
    <row r="931" spans="2:12" x14ac:dyDescent="0.4">
      <c r="B931" s="5" t="s">
        <v>70</v>
      </c>
      <c r="C931" s="5" t="s">
        <v>55</v>
      </c>
      <c r="D931" s="5" t="s">
        <v>64</v>
      </c>
      <c r="E931" s="5" t="s">
        <v>10</v>
      </c>
      <c r="F931" s="6">
        <v>43952</v>
      </c>
      <c r="G931" s="6" t="str">
        <f>TEXT(datatable[[#This Row],[дата]],"ММ")</f>
        <v>05</v>
      </c>
      <c r="H931" s="8">
        <v>87.047999999999988</v>
      </c>
      <c r="I931" s="8">
        <v>64.850499999999997</v>
      </c>
      <c r="J931" s="8">
        <f>datatable[[#This Row],[продажи_]]-datatable[[#This Row],[себестоимость_]]</f>
        <v>22.197499999999991</v>
      </c>
      <c r="L931"/>
    </row>
    <row r="932" spans="2:12" x14ac:dyDescent="0.4">
      <c r="B932" s="5" t="s">
        <v>70</v>
      </c>
      <c r="C932" s="5" t="s">
        <v>55</v>
      </c>
      <c r="D932" s="5" t="s">
        <v>64</v>
      </c>
      <c r="E932" s="5" t="s">
        <v>10</v>
      </c>
      <c r="F932" s="6">
        <v>43983</v>
      </c>
      <c r="G932" s="6" t="str">
        <f>TEXT(datatable[[#This Row],[дата]],"ММ")</f>
        <v>06</v>
      </c>
      <c r="H932" s="8">
        <v>71.144999999999996</v>
      </c>
      <c r="I932" s="8">
        <v>41.268500000000003</v>
      </c>
      <c r="J932" s="8">
        <f>datatable[[#This Row],[продажи_]]-datatable[[#This Row],[себестоимость_]]</f>
        <v>29.876499999999993</v>
      </c>
      <c r="L932"/>
    </row>
    <row r="933" spans="2:12" x14ac:dyDescent="0.4">
      <c r="B933" s="5" t="s">
        <v>70</v>
      </c>
      <c r="C933" s="5" t="s">
        <v>55</v>
      </c>
      <c r="D933" s="5" t="s">
        <v>64</v>
      </c>
      <c r="E933" s="5" t="s">
        <v>10</v>
      </c>
      <c r="F933" s="6">
        <v>44013</v>
      </c>
      <c r="G933" s="6" t="str">
        <f>TEXT(datatable[[#This Row],[дата]],"ММ")</f>
        <v>07</v>
      </c>
      <c r="H933" s="8">
        <v>54.614249999999998</v>
      </c>
      <c r="I933" s="8">
        <v>44.488350000000004</v>
      </c>
      <c r="J933" s="8">
        <f>datatable[[#This Row],[продажи_]]-datatable[[#This Row],[себестоимость_]]</f>
        <v>10.125899999999994</v>
      </c>
      <c r="L933"/>
    </row>
    <row r="934" spans="2:12" x14ac:dyDescent="0.4">
      <c r="B934" s="5" t="s">
        <v>70</v>
      </c>
      <c r="C934" s="5" t="s">
        <v>55</v>
      </c>
      <c r="D934" s="5" t="s">
        <v>64</v>
      </c>
      <c r="E934" s="5" t="s">
        <v>10</v>
      </c>
      <c r="F934" s="6">
        <v>44044</v>
      </c>
      <c r="G934" s="6" t="str">
        <f>TEXT(datatable[[#This Row],[дата]],"ММ")</f>
        <v>08</v>
      </c>
      <c r="H934" s="8">
        <v>65.286000000000001</v>
      </c>
      <c r="I934" s="8">
        <v>33.740400000000001</v>
      </c>
      <c r="J934" s="8">
        <f>datatable[[#This Row],[продажи_]]-datatable[[#This Row],[себестоимость_]]</f>
        <v>31.5456</v>
      </c>
      <c r="L934"/>
    </row>
    <row r="935" spans="2:12" x14ac:dyDescent="0.4">
      <c r="B935" s="5" t="s">
        <v>70</v>
      </c>
      <c r="C935" s="5" t="s">
        <v>55</v>
      </c>
      <c r="D935" s="5" t="s">
        <v>64</v>
      </c>
      <c r="E935" s="5" t="s">
        <v>10</v>
      </c>
      <c r="F935" s="6">
        <v>44075</v>
      </c>
      <c r="G935" s="6" t="str">
        <f>TEXT(datatable[[#This Row],[дата]],"ММ")</f>
        <v>09</v>
      </c>
      <c r="H935" s="8">
        <v>79.514999999999986</v>
      </c>
      <c r="I935" s="8">
        <v>46.257000000000005</v>
      </c>
      <c r="J935" s="8">
        <f>datatable[[#This Row],[продажи_]]-datatable[[#This Row],[себестоимость_]]</f>
        <v>33.257999999999981</v>
      </c>
      <c r="L935"/>
    </row>
    <row r="936" spans="2:12" x14ac:dyDescent="0.4">
      <c r="B936" s="5" t="s">
        <v>70</v>
      </c>
      <c r="C936" s="5" t="s">
        <v>55</v>
      </c>
      <c r="D936" s="5" t="s">
        <v>64</v>
      </c>
      <c r="E936" s="5" t="s">
        <v>10</v>
      </c>
      <c r="F936" s="6">
        <v>44105</v>
      </c>
      <c r="G936" s="6" t="str">
        <f>TEXT(datatable[[#This Row],[дата]],"ММ")</f>
        <v>10</v>
      </c>
      <c r="H936" s="8">
        <v>106.08975</v>
      </c>
      <c r="I936" s="8">
        <v>67.798249999999996</v>
      </c>
      <c r="J936" s="8">
        <f>datatable[[#This Row],[продажи_]]-datatable[[#This Row],[себестоимость_]]</f>
        <v>38.291499999999999</v>
      </c>
      <c r="L936"/>
    </row>
    <row r="937" spans="2:12" x14ac:dyDescent="0.4">
      <c r="B937" s="5" t="s">
        <v>70</v>
      </c>
      <c r="C937" s="5" t="s">
        <v>55</v>
      </c>
      <c r="D937" s="5" t="s">
        <v>64</v>
      </c>
      <c r="E937" s="5" t="s">
        <v>10</v>
      </c>
      <c r="F937" s="6">
        <v>44136</v>
      </c>
      <c r="G937" s="6" t="str">
        <f>TEXT(datatable[[#This Row],[дата]],"ММ")</f>
        <v>11</v>
      </c>
      <c r="H937" s="8">
        <v>104.48550000000002</v>
      </c>
      <c r="I937" s="8">
        <v>55.871200000000002</v>
      </c>
      <c r="J937" s="8">
        <f>datatable[[#This Row],[продажи_]]-datatable[[#This Row],[себестоимость_]]</f>
        <v>48.614300000000014</v>
      </c>
      <c r="L937"/>
    </row>
    <row r="938" spans="2:12" x14ac:dyDescent="0.4">
      <c r="B938" s="5" t="s">
        <v>70</v>
      </c>
      <c r="C938" s="5" t="s">
        <v>55</v>
      </c>
      <c r="D938" s="5" t="s">
        <v>64</v>
      </c>
      <c r="E938" s="5" t="s">
        <v>10</v>
      </c>
      <c r="F938" s="6">
        <v>44166</v>
      </c>
      <c r="G938" s="6" t="str">
        <f>TEXT(datatable[[#This Row],[дата]],"ММ")</f>
        <v>12</v>
      </c>
      <c r="H938" s="8">
        <v>97.091999999999999</v>
      </c>
      <c r="I938" s="8">
        <v>56.052600000000005</v>
      </c>
      <c r="J938" s="8">
        <f>datatable[[#This Row],[продажи_]]-datatable[[#This Row],[себестоимость_]]</f>
        <v>41.039399999999993</v>
      </c>
      <c r="L938"/>
    </row>
    <row r="939" spans="2:12" x14ac:dyDescent="0.4">
      <c r="B939" s="5" t="s">
        <v>70</v>
      </c>
      <c r="C939" s="5" t="s">
        <v>55</v>
      </c>
      <c r="D939" s="5" t="s">
        <v>64</v>
      </c>
      <c r="E939" s="5" t="s">
        <v>7</v>
      </c>
      <c r="F939" s="6">
        <v>43831</v>
      </c>
      <c r="G939" s="6" t="str">
        <f>TEXT(datatable[[#This Row],[дата]],"ММ")</f>
        <v>01</v>
      </c>
      <c r="H939" s="8">
        <v>10.0845</v>
      </c>
      <c r="I939" s="8">
        <v>3.7543500000000001</v>
      </c>
      <c r="J939" s="8">
        <f>datatable[[#This Row],[продажи_]]-datatable[[#This Row],[себестоимость_]]</f>
        <v>6.3301499999999997</v>
      </c>
      <c r="L939"/>
    </row>
    <row r="940" spans="2:12" x14ac:dyDescent="0.4">
      <c r="B940" s="5" t="s">
        <v>70</v>
      </c>
      <c r="C940" s="5" t="s">
        <v>55</v>
      </c>
      <c r="D940" s="5" t="s">
        <v>64</v>
      </c>
      <c r="E940" s="5" t="s">
        <v>7</v>
      </c>
      <c r="F940" s="6">
        <v>43862</v>
      </c>
      <c r="G940" s="6" t="str">
        <f>TEXT(datatable[[#This Row],[дата]],"ММ")</f>
        <v>02</v>
      </c>
      <c r="H940" s="8">
        <v>17.388000000000002</v>
      </c>
      <c r="I940" s="8">
        <v>5.9535</v>
      </c>
      <c r="J940" s="8">
        <f>datatable[[#This Row],[продажи_]]-datatable[[#This Row],[себестоимость_]]</f>
        <v>11.434500000000002</v>
      </c>
      <c r="L940"/>
    </row>
    <row r="941" spans="2:12" x14ac:dyDescent="0.4">
      <c r="B941" s="5" t="s">
        <v>70</v>
      </c>
      <c r="C941" s="5" t="s">
        <v>55</v>
      </c>
      <c r="D941" s="5" t="s">
        <v>64</v>
      </c>
      <c r="E941" s="5" t="s">
        <v>7</v>
      </c>
      <c r="F941" s="6">
        <v>43891</v>
      </c>
      <c r="G941" s="6" t="str">
        <f>TEXT(datatable[[#This Row],[дата]],"ММ")</f>
        <v>03</v>
      </c>
      <c r="H941" s="8">
        <v>21.6</v>
      </c>
      <c r="I941" s="8">
        <v>6.4152000000000005</v>
      </c>
      <c r="J941" s="8">
        <f>datatable[[#This Row],[продажи_]]-datatable[[#This Row],[себестоимость_]]</f>
        <v>15.184800000000001</v>
      </c>
      <c r="L941"/>
    </row>
    <row r="942" spans="2:12" x14ac:dyDescent="0.4">
      <c r="B942" s="5" t="s">
        <v>70</v>
      </c>
      <c r="C942" s="5" t="s">
        <v>55</v>
      </c>
      <c r="D942" s="5" t="s">
        <v>64</v>
      </c>
      <c r="E942" s="5" t="s">
        <v>7</v>
      </c>
      <c r="F942" s="6">
        <v>43922</v>
      </c>
      <c r="G942" s="6" t="str">
        <f>TEXT(datatable[[#This Row],[дата]],"ММ")</f>
        <v>04</v>
      </c>
      <c r="H942" s="8">
        <v>20.52</v>
      </c>
      <c r="I942" s="8">
        <v>6.7392000000000003</v>
      </c>
      <c r="J942" s="8">
        <f>datatable[[#This Row],[продажи_]]-datatable[[#This Row],[себестоимость_]]</f>
        <v>13.780799999999999</v>
      </c>
      <c r="L942"/>
    </row>
    <row r="943" spans="2:12" x14ac:dyDescent="0.4">
      <c r="B943" s="5" t="s">
        <v>70</v>
      </c>
      <c r="C943" s="5" t="s">
        <v>55</v>
      </c>
      <c r="D943" s="5" t="s">
        <v>64</v>
      </c>
      <c r="E943" s="5" t="s">
        <v>7</v>
      </c>
      <c r="F943" s="6">
        <v>43952</v>
      </c>
      <c r="G943" s="6" t="str">
        <f>TEXT(datatable[[#This Row],[дата]],"ММ")</f>
        <v>05</v>
      </c>
      <c r="H943" s="8">
        <v>16.497</v>
      </c>
      <c r="I943" s="8">
        <v>5.1070499999999992</v>
      </c>
      <c r="J943" s="8">
        <f>datatable[[#This Row],[продажи_]]-datatable[[#This Row],[себестоимость_]]</f>
        <v>11.389950000000001</v>
      </c>
      <c r="L943"/>
    </row>
    <row r="944" spans="2:12" x14ac:dyDescent="0.4">
      <c r="B944" s="5" t="s">
        <v>70</v>
      </c>
      <c r="C944" s="5" t="s">
        <v>55</v>
      </c>
      <c r="D944" s="5" t="s">
        <v>64</v>
      </c>
      <c r="E944" s="5" t="s">
        <v>7</v>
      </c>
      <c r="F944" s="6">
        <v>43983</v>
      </c>
      <c r="G944" s="6" t="str">
        <f>TEXT(datatable[[#This Row],[дата]],"ММ")</f>
        <v>06</v>
      </c>
      <c r="H944" s="8">
        <v>13.5</v>
      </c>
      <c r="I944" s="8">
        <v>3.9284999999999997</v>
      </c>
      <c r="J944" s="8">
        <f>datatable[[#This Row],[продажи_]]-datatable[[#This Row],[себестоимость_]]</f>
        <v>9.5715000000000003</v>
      </c>
      <c r="L944"/>
    </row>
    <row r="945" spans="2:12" x14ac:dyDescent="0.4">
      <c r="B945" s="5" t="s">
        <v>70</v>
      </c>
      <c r="C945" s="5" t="s">
        <v>55</v>
      </c>
      <c r="D945" s="5" t="s">
        <v>64</v>
      </c>
      <c r="E945" s="5" t="s">
        <v>7</v>
      </c>
      <c r="F945" s="6">
        <v>44013</v>
      </c>
      <c r="G945" s="6" t="str">
        <f>TEXT(datatable[[#This Row],[дата]],"ММ")</f>
        <v>07</v>
      </c>
      <c r="H945" s="8">
        <v>10.327500000000001</v>
      </c>
      <c r="I945" s="8">
        <v>3.9730500000000002</v>
      </c>
      <c r="J945" s="8">
        <f>datatable[[#This Row],[продажи_]]-datatable[[#This Row],[себестоимость_]]</f>
        <v>6.3544499999999999</v>
      </c>
      <c r="L945"/>
    </row>
    <row r="946" spans="2:12" x14ac:dyDescent="0.4">
      <c r="B946" s="5" t="s">
        <v>70</v>
      </c>
      <c r="C946" s="5" t="s">
        <v>55</v>
      </c>
      <c r="D946" s="5" t="s">
        <v>64</v>
      </c>
      <c r="E946" s="5" t="s">
        <v>7</v>
      </c>
      <c r="F946" s="6">
        <v>44044</v>
      </c>
      <c r="G946" s="6" t="str">
        <f>TEXT(datatable[[#This Row],[дата]],"ММ")</f>
        <v>08</v>
      </c>
      <c r="H946" s="8">
        <v>9.7200000000000006</v>
      </c>
      <c r="I946" s="8">
        <v>3.2724000000000002</v>
      </c>
      <c r="J946" s="8">
        <f>datatable[[#This Row],[продажи_]]-datatable[[#This Row],[себестоимость_]]</f>
        <v>6.4476000000000004</v>
      </c>
      <c r="L946"/>
    </row>
    <row r="947" spans="2:12" x14ac:dyDescent="0.4">
      <c r="B947" s="5" t="s">
        <v>70</v>
      </c>
      <c r="C947" s="5" t="s">
        <v>55</v>
      </c>
      <c r="D947" s="5" t="s">
        <v>64</v>
      </c>
      <c r="E947" s="5" t="s">
        <v>7</v>
      </c>
      <c r="F947" s="6">
        <v>44075</v>
      </c>
      <c r="G947" s="6" t="str">
        <f>TEXT(datatable[[#This Row],[дата]],"ММ")</f>
        <v>09</v>
      </c>
      <c r="H947" s="8">
        <v>15.524999999999999</v>
      </c>
      <c r="I947" s="8">
        <v>4.7789999999999999</v>
      </c>
      <c r="J947" s="8">
        <f>datatable[[#This Row],[продажи_]]-datatable[[#This Row],[себестоимость_]]</f>
        <v>10.745999999999999</v>
      </c>
      <c r="L947"/>
    </row>
    <row r="948" spans="2:12" x14ac:dyDescent="0.4">
      <c r="B948" s="5" t="s">
        <v>70</v>
      </c>
      <c r="C948" s="5" t="s">
        <v>55</v>
      </c>
      <c r="D948" s="5" t="s">
        <v>64</v>
      </c>
      <c r="E948" s="5" t="s">
        <v>7</v>
      </c>
      <c r="F948" s="6">
        <v>44105</v>
      </c>
      <c r="G948" s="6" t="str">
        <f>TEXT(datatable[[#This Row],[дата]],"ММ")</f>
        <v>10</v>
      </c>
      <c r="H948" s="8">
        <v>19.305000000000003</v>
      </c>
      <c r="I948" s="8">
        <v>4.6858499999999994</v>
      </c>
      <c r="J948" s="8">
        <f>datatable[[#This Row],[продажи_]]-datatable[[#This Row],[себестоимость_]]</f>
        <v>14.619150000000005</v>
      </c>
      <c r="L948"/>
    </row>
    <row r="949" spans="2:12" x14ac:dyDescent="0.4">
      <c r="B949" s="5" t="s">
        <v>70</v>
      </c>
      <c r="C949" s="5" t="s">
        <v>55</v>
      </c>
      <c r="D949" s="5" t="s">
        <v>64</v>
      </c>
      <c r="E949" s="5" t="s">
        <v>7</v>
      </c>
      <c r="F949" s="6">
        <v>44136</v>
      </c>
      <c r="G949" s="6" t="str">
        <f>TEXT(datatable[[#This Row],[дата]],"ММ")</f>
        <v>11</v>
      </c>
      <c r="H949" s="8">
        <v>18.144000000000002</v>
      </c>
      <c r="I949" s="8">
        <v>5.1597</v>
      </c>
      <c r="J949" s="8">
        <f>datatable[[#This Row],[продажи_]]-datatable[[#This Row],[себестоимость_]]</f>
        <v>12.984300000000001</v>
      </c>
      <c r="L949"/>
    </row>
    <row r="950" spans="2:12" x14ac:dyDescent="0.4">
      <c r="B950" s="5" t="s">
        <v>70</v>
      </c>
      <c r="C950" s="5" t="s">
        <v>55</v>
      </c>
      <c r="D950" s="5" t="s">
        <v>64</v>
      </c>
      <c r="E950" s="5" t="s">
        <v>7</v>
      </c>
      <c r="F950" s="6">
        <v>44166</v>
      </c>
      <c r="G950" s="6" t="str">
        <f>TEXT(datatable[[#This Row],[дата]],"ММ")</f>
        <v>12</v>
      </c>
      <c r="H950" s="8">
        <v>16.686</v>
      </c>
      <c r="I950" s="8">
        <v>4.4226000000000001</v>
      </c>
      <c r="J950" s="8">
        <f>datatable[[#This Row],[продажи_]]-datatable[[#This Row],[себестоимость_]]</f>
        <v>12.263400000000001</v>
      </c>
      <c r="L950"/>
    </row>
    <row r="951" spans="2:12" x14ac:dyDescent="0.4">
      <c r="B951" s="5" t="s">
        <v>70</v>
      </c>
      <c r="C951" s="5" t="s">
        <v>55</v>
      </c>
      <c r="D951" s="5" t="s">
        <v>64</v>
      </c>
      <c r="E951" s="5" t="s">
        <v>7</v>
      </c>
      <c r="F951" s="6">
        <v>43831</v>
      </c>
      <c r="G951" s="6" t="str">
        <f>TEXT(datatable[[#This Row],[дата]],"ММ")</f>
        <v>01</v>
      </c>
      <c r="H951" s="8">
        <v>7.8623999999999992</v>
      </c>
      <c r="I951" s="8">
        <v>3.4164000000000003</v>
      </c>
      <c r="J951" s="8">
        <f>datatable[[#This Row],[продажи_]]-datatable[[#This Row],[себестоимость_]]</f>
        <v>4.4459999999999988</v>
      </c>
      <c r="L951"/>
    </row>
    <row r="952" spans="2:12" x14ac:dyDescent="0.4">
      <c r="B952" s="5" t="s">
        <v>70</v>
      </c>
      <c r="C952" s="5" t="s">
        <v>55</v>
      </c>
      <c r="D952" s="5" t="s">
        <v>64</v>
      </c>
      <c r="E952" s="5" t="s">
        <v>7</v>
      </c>
      <c r="F952" s="6">
        <v>43862</v>
      </c>
      <c r="G952" s="6" t="str">
        <f>TEXT(datatable[[#This Row],[дата]],"ММ")</f>
        <v>02</v>
      </c>
      <c r="H952" s="8">
        <v>12.375999999999999</v>
      </c>
      <c r="I952" s="8">
        <v>5.5188000000000006</v>
      </c>
      <c r="J952" s="8">
        <f>datatable[[#This Row],[продажи_]]-datatable[[#This Row],[себестоимость_]]</f>
        <v>6.8571999999999989</v>
      </c>
      <c r="L952"/>
    </row>
    <row r="953" spans="2:12" x14ac:dyDescent="0.4">
      <c r="B953" s="5" t="s">
        <v>70</v>
      </c>
      <c r="C953" s="5" t="s">
        <v>55</v>
      </c>
      <c r="D953" s="5" t="s">
        <v>64</v>
      </c>
      <c r="E953" s="5" t="s">
        <v>7</v>
      </c>
      <c r="F953" s="6">
        <v>43891</v>
      </c>
      <c r="G953" s="6" t="str">
        <f>TEXT(datatable[[#This Row],[дата]],"ММ")</f>
        <v>03</v>
      </c>
      <c r="H953" s="8">
        <v>16.307200000000002</v>
      </c>
      <c r="I953" s="8">
        <v>6.5991999999999988</v>
      </c>
      <c r="J953" s="8">
        <f>datatable[[#This Row],[продажи_]]-datatable[[#This Row],[себестоимость_]]</f>
        <v>9.708000000000002</v>
      </c>
      <c r="L953"/>
    </row>
    <row r="954" spans="2:12" x14ac:dyDescent="0.4">
      <c r="B954" s="5" t="s">
        <v>70</v>
      </c>
      <c r="C954" s="5" t="s">
        <v>55</v>
      </c>
      <c r="D954" s="5" t="s">
        <v>64</v>
      </c>
      <c r="E954" s="5" t="s">
        <v>7</v>
      </c>
      <c r="F954" s="6">
        <v>43922</v>
      </c>
      <c r="G954" s="6" t="str">
        <f>TEXT(datatable[[#This Row],[дата]],"ММ")</f>
        <v>04</v>
      </c>
      <c r="H954" s="8">
        <v>14.144</v>
      </c>
      <c r="I954" s="8">
        <v>6.0735999999999999</v>
      </c>
      <c r="J954" s="8">
        <f>datatable[[#This Row],[продажи_]]-datatable[[#This Row],[себестоимость_]]</f>
        <v>8.0703999999999994</v>
      </c>
      <c r="L954"/>
    </row>
    <row r="955" spans="2:12" x14ac:dyDescent="0.4">
      <c r="B955" s="5" t="s">
        <v>70</v>
      </c>
      <c r="C955" s="5" t="s">
        <v>55</v>
      </c>
      <c r="D955" s="5" t="s">
        <v>64</v>
      </c>
      <c r="E955" s="5" t="s">
        <v>7</v>
      </c>
      <c r="F955" s="6">
        <v>43952</v>
      </c>
      <c r="G955" s="6" t="str">
        <f>TEXT(datatable[[#This Row],[дата]],"ММ")</f>
        <v>05</v>
      </c>
      <c r="H955" s="8">
        <v>10.816000000000001</v>
      </c>
      <c r="I955" s="8">
        <v>4.0807000000000002</v>
      </c>
      <c r="J955" s="8">
        <f>datatable[[#This Row],[продажи_]]-datatable[[#This Row],[себестоимость_]]</f>
        <v>6.7353000000000005</v>
      </c>
      <c r="L955"/>
    </row>
    <row r="956" spans="2:12" x14ac:dyDescent="0.4">
      <c r="B956" s="5" t="s">
        <v>70</v>
      </c>
      <c r="C956" s="5" t="s">
        <v>55</v>
      </c>
      <c r="D956" s="5" t="s">
        <v>64</v>
      </c>
      <c r="E956" s="5" t="s">
        <v>7</v>
      </c>
      <c r="F956" s="6">
        <v>43983</v>
      </c>
      <c r="G956" s="6" t="str">
        <f>TEXT(datatable[[#This Row],[дата]],"ММ")</f>
        <v>06</v>
      </c>
      <c r="H956" s="8">
        <v>9.6720000000000006</v>
      </c>
      <c r="I956" s="8">
        <v>3.504</v>
      </c>
      <c r="J956" s="8">
        <f>datatable[[#This Row],[продажи_]]-datatable[[#This Row],[себестоимость_]]</f>
        <v>6.168000000000001</v>
      </c>
      <c r="L956"/>
    </row>
    <row r="957" spans="2:12" x14ac:dyDescent="0.4">
      <c r="B957" s="5" t="s">
        <v>70</v>
      </c>
      <c r="C957" s="5" t="s">
        <v>55</v>
      </c>
      <c r="D957" s="5" t="s">
        <v>64</v>
      </c>
      <c r="E957" s="5" t="s">
        <v>7</v>
      </c>
      <c r="F957" s="6">
        <v>44013</v>
      </c>
      <c r="G957" s="6" t="str">
        <f>TEXT(datatable[[#This Row],[дата]],"ММ")</f>
        <v>07</v>
      </c>
      <c r="H957" s="8">
        <v>10.670399999999999</v>
      </c>
      <c r="I957" s="8">
        <v>3.5149500000000002</v>
      </c>
      <c r="J957" s="8">
        <f>datatable[[#This Row],[продажи_]]-datatable[[#This Row],[себестоимость_]]</f>
        <v>7.1554499999999983</v>
      </c>
      <c r="L957"/>
    </row>
    <row r="958" spans="2:12" x14ac:dyDescent="0.4">
      <c r="B958" s="5" t="s">
        <v>70</v>
      </c>
      <c r="C958" s="5" t="s">
        <v>55</v>
      </c>
      <c r="D958" s="5" t="s">
        <v>64</v>
      </c>
      <c r="E958" s="5" t="s">
        <v>7</v>
      </c>
      <c r="F958" s="6">
        <v>44044</v>
      </c>
      <c r="G958" s="6" t="str">
        <f>TEXT(datatable[[#This Row],[дата]],"ММ")</f>
        <v>08</v>
      </c>
      <c r="H958" s="8">
        <v>8.4863999999999997</v>
      </c>
      <c r="I958" s="8">
        <v>3.1244000000000001</v>
      </c>
      <c r="J958" s="8">
        <f>datatable[[#This Row],[продажи_]]-datatable[[#This Row],[себестоимость_]]</f>
        <v>5.3620000000000001</v>
      </c>
      <c r="L958"/>
    </row>
    <row r="959" spans="2:12" x14ac:dyDescent="0.4">
      <c r="B959" s="5" t="s">
        <v>70</v>
      </c>
      <c r="C959" s="5" t="s">
        <v>55</v>
      </c>
      <c r="D959" s="5" t="s">
        <v>64</v>
      </c>
      <c r="E959" s="5" t="s">
        <v>7</v>
      </c>
      <c r="F959" s="6">
        <v>44075</v>
      </c>
      <c r="G959" s="6" t="str">
        <f>TEXT(datatable[[#This Row],[дата]],"ММ")</f>
        <v>09</v>
      </c>
      <c r="H959" s="8">
        <v>12.48</v>
      </c>
      <c r="I959" s="8">
        <v>3.5404999999999998</v>
      </c>
      <c r="J959" s="8">
        <f>datatable[[#This Row],[продажи_]]-datatable[[#This Row],[себестоимость_]]</f>
        <v>8.9395000000000007</v>
      </c>
      <c r="L959"/>
    </row>
    <row r="960" spans="2:12" x14ac:dyDescent="0.4">
      <c r="B960" s="5" t="s">
        <v>70</v>
      </c>
      <c r="C960" s="5" t="s">
        <v>55</v>
      </c>
      <c r="D960" s="5" t="s">
        <v>64</v>
      </c>
      <c r="E960" s="5" t="s">
        <v>7</v>
      </c>
      <c r="F960" s="6">
        <v>44105</v>
      </c>
      <c r="G960" s="6" t="str">
        <f>TEXT(datatable[[#This Row],[дата]],"ММ")</f>
        <v>10</v>
      </c>
      <c r="H960" s="8">
        <v>15.412799999999999</v>
      </c>
      <c r="I960" s="8">
        <v>4.5077499999999997</v>
      </c>
      <c r="J960" s="8">
        <f>datatable[[#This Row],[продажи_]]-datatable[[#This Row],[себестоимость_]]</f>
        <v>10.905049999999999</v>
      </c>
      <c r="L960"/>
    </row>
    <row r="961" spans="2:12" x14ac:dyDescent="0.4">
      <c r="B961" s="5" t="s">
        <v>70</v>
      </c>
      <c r="C961" s="5" t="s">
        <v>55</v>
      </c>
      <c r="D961" s="5" t="s">
        <v>64</v>
      </c>
      <c r="E961" s="5" t="s">
        <v>7</v>
      </c>
      <c r="F961" s="6">
        <v>44136</v>
      </c>
      <c r="G961" s="6" t="str">
        <f>TEXT(datatable[[#This Row],[дата]],"ММ")</f>
        <v>11</v>
      </c>
      <c r="H961" s="8">
        <v>14.268800000000001</v>
      </c>
      <c r="I961" s="8">
        <v>6.0297999999999998</v>
      </c>
      <c r="J961" s="8">
        <f>datatable[[#This Row],[продажи_]]-datatable[[#This Row],[себестоимость_]]</f>
        <v>8.2390000000000008</v>
      </c>
      <c r="L961"/>
    </row>
    <row r="962" spans="2:12" x14ac:dyDescent="0.4">
      <c r="B962" s="5" t="s">
        <v>70</v>
      </c>
      <c r="C962" s="5" t="s">
        <v>55</v>
      </c>
      <c r="D962" s="5" t="s">
        <v>64</v>
      </c>
      <c r="E962" s="5" t="s">
        <v>7</v>
      </c>
      <c r="F962" s="6">
        <v>44166</v>
      </c>
      <c r="G962" s="6" t="str">
        <f>TEXT(datatable[[#This Row],[дата]],"ММ")</f>
        <v>12</v>
      </c>
      <c r="H962" s="8">
        <v>14.7264</v>
      </c>
      <c r="I962" s="8">
        <v>5.1683999999999992</v>
      </c>
      <c r="J962" s="8">
        <f>datatable[[#This Row],[продажи_]]-datatable[[#This Row],[себестоимость_]]</f>
        <v>9.5579999999999998</v>
      </c>
      <c r="L962"/>
    </row>
    <row r="963" spans="2:12" x14ac:dyDescent="0.4">
      <c r="B963" s="5" t="s">
        <v>70</v>
      </c>
      <c r="C963" s="5" t="s">
        <v>55</v>
      </c>
      <c r="D963" s="5" t="s">
        <v>64</v>
      </c>
      <c r="E963" s="5" t="s">
        <v>7</v>
      </c>
      <c r="F963" s="6">
        <v>43831</v>
      </c>
      <c r="G963" s="6" t="str">
        <f>TEXT(datatable[[#This Row],[дата]],"ММ")</f>
        <v>01</v>
      </c>
      <c r="H963" s="8">
        <v>0.80190000000000006</v>
      </c>
      <c r="I963" s="8">
        <v>0.40905000000000002</v>
      </c>
      <c r="J963" s="8">
        <f>datatable[[#This Row],[продажи_]]-datatable[[#This Row],[себестоимость_]]</f>
        <v>0.39285000000000003</v>
      </c>
      <c r="L963"/>
    </row>
    <row r="964" spans="2:12" x14ac:dyDescent="0.4">
      <c r="B964" s="5" t="s">
        <v>70</v>
      </c>
      <c r="C964" s="5" t="s">
        <v>55</v>
      </c>
      <c r="D964" s="5" t="s">
        <v>64</v>
      </c>
      <c r="E964" s="5" t="s">
        <v>7</v>
      </c>
      <c r="F964" s="6">
        <v>43862</v>
      </c>
      <c r="G964" s="6" t="str">
        <f>TEXT(datatable[[#This Row],[дата]],"ММ")</f>
        <v>02</v>
      </c>
      <c r="H964" s="8">
        <v>1.7864</v>
      </c>
      <c r="I964" s="8">
        <v>0.54179999999999995</v>
      </c>
      <c r="J964" s="8">
        <f>datatable[[#This Row],[продажи_]]-datatable[[#This Row],[себестоимость_]]</f>
        <v>1.2446000000000002</v>
      </c>
      <c r="L964"/>
    </row>
    <row r="965" spans="2:12" x14ac:dyDescent="0.4">
      <c r="B965" s="5" t="s">
        <v>70</v>
      </c>
      <c r="C965" s="5" t="s">
        <v>55</v>
      </c>
      <c r="D965" s="5" t="s">
        <v>64</v>
      </c>
      <c r="E965" s="5" t="s">
        <v>7</v>
      </c>
      <c r="F965" s="6">
        <v>43891</v>
      </c>
      <c r="G965" s="6" t="str">
        <f>TEXT(datatable[[#This Row],[дата]],"ММ")</f>
        <v>03</v>
      </c>
      <c r="H965" s="8">
        <v>1.8480000000000001</v>
      </c>
      <c r="I965" s="8">
        <v>0.84239999999999993</v>
      </c>
      <c r="J965" s="8">
        <f>datatable[[#This Row],[продажи_]]-datatable[[#This Row],[себестоимость_]]</f>
        <v>1.0056000000000003</v>
      </c>
      <c r="L965"/>
    </row>
    <row r="966" spans="2:12" x14ac:dyDescent="0.4">
      <c r="B966" s="5" t="s">
        <v>70</v>
      </c>
      <c r="C966" s="5" t="s">
        <v>55</v>
      </c>
      <c r="D966" s="5" t="s">
        <v>64</v>
      </c>
      <c r="E966" s="5" t="s">
        <v>7</v>
      </c>
      <c r="F966" s="6">
        <v>43922</v>
      </c>
      <c r="G966" s="6" t="str">
        <f>TEXT(datatable[[#This Row],[дата]],"ММ")</f>
        <v>04</v>
      </c>
      <c r="H966" s="8">
        <v>1.9536000000000002</v>
      </c>
      <c r="I966" s="8">
        <v>0.79200000000000004</v>
      </c>
      <c r="J966" s="8">
        <f>datatable[[#This Row],[продажи_]]-datatable[[#This Row],[себестоимость_]]</f>
        <v>1.1616000000000002</v>
      </c>
      <c r="L966"/>
    </row>
    <row r="967" spans="2:12" x14ac:dyDescent="0.4">
      <c r="B967" s="5" t="s">
        <v>70</v>
      </c>
      <c r="C967" s="5" t="s">
        <v>55</v>
      </c>
      <c r="D967" s="5" t="s">
        <v>64</v>
      </c>
      <c r="E967" s="5" t="s">
        <v>7</v>
      </c>
      <c r="F967" s="6">
        <v>43952</v>
      </c>
      <c r="G967" s="6" t="str">
        <f>TEXT(datatable[[#This Row],[дата]],"ММ")</f>
        <v>05</v>
      </c>
      <c r="H967" s="8">
        <v>1.5873000000000002</v>
      </c>
      <c r="I967" s="8">
        <v>0.53820000000000001</v>
      </c>
      <c r="J967" s="8">
        <f>datatable[[#This Row],[продажи_]]-datatable[[#This Row],[себестоимость_]]</f>
        <v>1.0491000000000001</v>
      </c>
      <c r="L967"/>
    </row>
    <row r="968" spans="2:12" x14ac:dyDescent="0.4">
      <c r="B968" s="5" t="s">
        <v>70</v>
      </c>
      <c r="C968" s="5" t="s">
        <v>55</v>
      </c>
      <c r="D968" s="5" t="s">
        <v>64</v>
      </c>
      <c r="E968" s="5" t="s">
        <v>7</v>
      </c>
      <c r="F968" s="6">
        <v>43983</v>
      </c>
      <c r="G968" s="6" t="str">
        <f>TEXT(datatable[[#This Row],[дата]],"ММ")</f>
        <v>06</v>
      </c>
      <c r="H968" s="8">
        <v>1.2649999999999999</v>
      </c>
      <c r="I968" s="8">
        <v>0.42299999999999999</v>
      </c>
      <c r="J968" s="8">
        <f>datatable[[#This Row],[продажи_]]-datatable[[#This Row],[себестоимость_]]</f>
        <v>0.84199999999999986</v>
      </c>
      <c r="L968"/>
    </row>
    <row r="969" spans="2:12" x14ac:dyDescent="0.4">
      <c r="B969" s="5" t="s">
        <v>70</v>
      </c>
      <c r="C969" s="5" t="s">
        <v>55</v>
      </c>
      <c r="D969" s="5" t="s">
        <v>64</v>
      </c>
      <c r="E969" s="5" t="s">
        <v>7</v>
      </c>
      <c r="F969" s="6">
        <v>44013</v>
      </c>
      <c r="G969" s="6" t="str">
        <f>TEXT(datatable[[#This Row],[дата]],"ММ")</f>
        <v>07</v>
      </c>
      <c r="H969" s="8">
        <v>1.0791000000000002</v>
      </c>
      <c r="I969" s="8">
        <v>0.38069999999999998</v>
      </c>
      <c r="J969" s="8">
        <f>datatable[[#This Row],[продажи_]]-datatable[[#This Row],[себестоимость_]]</f>
        <v>0.69840000000000013</v>
      </c>
      <c r="L969"/>
    </row>
    <row r="970" spans="2:12" x14ac:dyDescent="0.4">
      <c r="B970" s="5" t="s">
        <v>70</v>
      </c>
      <c r="C970" s="5" t="s">
        <v>55</v>
      </c>
      <c r="D970" s="5" t="s">
        <v>64</v>
      </c>
      <c r="E970" s="5" t="s">
        <v>7</v>
      </c>
      <c r="F970" s="6">
        <v>44044</v>
      </c>
      <c r="G970" s="6" t="str">
        <f>TEXT(datatable[[#This Row],[дата]],"ММ")</f>
        <v>08</v>
      </c>
      <c r="H970" s="8">
        <v>0.75680000000000003</v>
      </c>
      <c r="I970" s="8">
        <v>0.29519999999999996</v>
      </c>
      <c r="J970" s="8">
        <f>datatable[[#This Row],[продажи_]]-datatable[[#This Row],[себестоимость_]]</f>
        <v>0.46160000000000007</v>
      </c>
      <c r="L970"/>
    </row>
    <row r="971" spans="2:12" x14ac:dyDescent="0.4">
      <c r="B971" s="5" t="s">
        <v>70</v>
      </c>
      <c r="C971" s="5" t="s">
        <v>55</v>
      </c>
      <c r="D971" s="5" t="s">
        <v>64</v>
      </c>
      <c r="E971" s="5" t="s">
        <v>7</v>
      </c>
      <c r="F971" s="6">
        <v>44075</v>
      </c>
      <c r="G971" s="6" t="str">
        <f>TEXT(datatable[[#This Row],[дата]],"ММ")</f>
        <v>09</v>
      </c>
      <c r="H971" s="8">
        <v>1.1770000000000003</v>
      </c>
      <c r="I971" s="8">
        <v>0.378</v>
      </c>
      <c r="J971" s="8">
        <f>datatable[[#This Row],[продажи_]]-datatable[[#This Row],[себестоимость_]]</f>
        <v>0.79900000000000027</v>
      </c>
      <c r="L971"/>
    </row>
    <row r="972" spans="2:12" x14ac:dyDescent="0.4">
      <c r="B972" s="5" t="s">
        <v>70</v>
      </c>
      <c r="C972" s="5" t="s">
        <v>55</v>
      </c>
      <c r="D972" s="5" t="s">
        <v>64</v>
      </c>
      <c r="E972" s="5" t="s">
        <v>7</v>
      </c>
      <c r="F972" s="6">
        <v>44105</v>
      </c>
      <c r="G972" s="6" t="str">
        <f>TEXT(datatable[[#This Row],[дата]],"ММ")</f>
        <v>10</v>
      </c>
      <c r="H972" s="8">
        <v>1.6873999999999998</v>
      </c>
      <c r="I972" s="8">
        <v>0.59670000000000001</v>
      </c>
      <c r="J972" s="8">
        <f>datatable[[#This Row],[продажи_]]-datatable[[#This Row],[себестоимость_]]</f>
        <v>1.0906999999999998</v>
      </c>
      <c r="L972"/>
    </row>
    <row r="973" spans="2:12" x14ac:dyDescent="0.4">
      <c r="B973" s="5" t="s">
        <v>70</v>
      </c>
      <c r="C973" s="5" t="s">
        <v>55</v>
      </c>
      <c r="D973" s="5" t="s">
        <v>64</v>
      </c>
      <c r="E973" s="5" t="s">
        <v>7</v>
      </c>
      <c r="F973" s="6">
        <v>44136</v>
      </c>
      <c r="G973" s="6" t="str">
        <f>TEXT(datatable[[#This Row],[дата]],"ММ")</f>
        <v>11</v>
      </c>
      <c r="H973" s="8">
        <v>1.3244</v>
      </c>
      <c r="I973" s="8">
        <v>0.59849999999999992</v>
      </c>
      <c r="J973" s="8">
        <f>datatable[[#This Row],[продажи_]]-datatable[[#This Row],[себестоимость_]]</f>
        <v>0.7259000000000001</v>
      </c>
      <c r="L973"/>
    </row>
    <row r="974" spans="2:12" x14ac:dyDescent="0.4">
      <c r="B974" s="5" t="s">
        <v>70</v>
      </c>
      <c r="C974" s="5" t="s">
        <v>55</v>
      </c>
      <c r="D974" s="5" t="s">
        <v>64</v>
      </c>
      <c r="E974" s="5" t="s">
        <v>7</v>
      </c>
      <c r="F974" s="6">
        <v>44166</v>
      </c>
      <c r="G974" s="6" t="str">
        <f>TEXT(datatable[[#This Row],[дата]],"ММ")</f>
        <v>12</v>
      </c>
      <c r="H974" s="8">
        <v>1.5708</v>
      </c>
      <c r="I974" s="8">
        <v>0.4536</v>
      </c>
      <c r="J974" s="8">
        <f>datatable[[#This Row],[продажи_]]-datatable[[#This Row],[себестоимость_]]</f>
        <v>1.1172</v>
      </c>
      <c r="L974"/>
    </row>
    <row r="975" spans="2:12" x14ac:dyDescent="0.4">
      <c r="B975" s="5" t="s">
        <v>70</v>
      </c>
      <c r="C975" s="5" t="s">
        <v>55</v>
      </c>
      <c r="D975" s="5" t="s">
        <v>64</v>
      </c>
      <c r="E975" s="5" t="s">
        <v>7</v>
      </c>
      <c r="F975" s="6">
        <v>43831</v>
      </c>
      <c r="G975" s="6" t="str">
        <f>TEXT(datatable[[#This Row],[дата]],"ММ")</f>
        <v>01</v>
      </c>
      <c r="H975" s="8">
        <v>21.655799999999999</v>
      </c>
      <c r="I975" s="8">
        <v>8.0784000000000002</v>
      </c>
      <c r="J975" s="8">
        <f>datatable[[#This Row],[продажи_]]-datatable[[#This Row],[себестоимость_]]</f>
        <v>13.577399999999999</v>
      </c>
      <c r="L975"/>
    </row>
    <row r="976" spans="2:12" x14ac:dyDescent="0.4">
      <c r="B976" s="5" t="s">
        <v>70</v>
      </c>
      <c r="C976" s="5" t="s">
        <v>55</v>
      </c>
      <c r="D976" s="5" t="s">
        <v>64</v>
      </c>
      <c r="E976" s="5" t="s">
        <v>7</v>
      </c>
      <c r="F976" s="6">
        <v>43862</v>
      </c>
      <c r="G976" s="6" t="str">
        <f>TEXT(datatable[[#This Row],[дата]],"ММ")</f>
        <v>02</v>
      </c>
      <c r="H976" s="8">
        <v>36.864799999999995</v>
      </c>
      <c r="I976" s="8">
        <v>13.137600000000001</v>
      </c>
      <c r="J976" s="8">
        <f>datatable[[#This Row],[продажи_]]-datatable[[#This Row],[себестоимость_]]</f>
        <v>23.727199999999996</v>
      </c>
      <c r="L976"/>
    </row>
    <row r="977" spans="2:12" x14ac:dyDescent="0.4">
      <c r="B977" s="5" t="s">
        <v>70</v>
      </c>
      <c r="C977" s="5" t="s">
        <v>55</v>
      </c>
      <c r="D977" s="5" t="s">
        <v>64</v>
      </c>
      <c r="E977" s="5" t="s">
        <v>7</v>
      </c>
      <c r="F977" s="6">
        <v>43891</v>
      </c>
      <c r="G977" s="6" t="str">
        <f>TEXT(datatable[[#This Row],[дата]],"ММ")</f>
        <v>03</v>
      </c>
      <c r="H977" s="8">
        <v>30.872</v>
      </c>
      <c r="I977" s="8">
        <v>17.299200000000003</v>
      </c>
      <c r="J977" s="8">
        <f>datatable[[#This Row],[продажи_]]-datatable[[#This Row],[себестоимость_]]</f>
        <v>13.572799999999997</v>
      </c>
      <c r="L977"/>
    </row>
    <row r="978" spans="2:12" x14ac:dyDescent="0.4">
      <c r="B978" s="5" t="s">
        <v>70</v>
      </c>
      <c r="C978" s="5" t="s">
        <v>55</v>
      </c>
      <c r="D978" s="5" t="s">
        <v>64</v>
      </c>
      <c r="E978" s="5" t="s">
        <v>7</v>
      </c>
      <c r="F978" s="6">
        <v>43922</v>
      </c>
      <c r="G978" s="6" t="str">
        <f>TEXT(datatable[[#This Row],[дата]],"ММ")</f>
        <v>04</v>
      </c>
      <c r="H978" s="8">
        <v>35.230399999999996</v>
      </c>
      <c r="I978" s="8">
        <v>14.8512</v>
      </c>
      <c r="J978" s="8">
        <f>datatable[[#This Row],[продажи_]]-datatable[[#This Row],[себестоимость_]]</f>
        <v>20.379199999999997</v>
      </c>
      <c r="L978"/>
    </row>
    <row r="979" spans="2:12" x14ac:dyDescent="0.4">
      <c r="B979" s="5" t="s">
        <v>70</v>
      </c>
      <c r="C979" s="5" t="s">
        <v>55</v>
      </c>
      <c r="D979" s="5" t="s">
        <v>64</v>
      </c>
      <c r="E979" s="5" t="s">
        <v>7</v>
      </c>
      <c r="F979" s="6">
        <v>43952</v>
      </c>
      <c r="G979" s="6" t="str">
        <f>TEXT(datatable[[#This Row],[дата]],"ММ")</f>
        <v>05</v>
      </c>
      <c r="H979" s="8">
        <v>33.051200000000001</v>
      </c>
      <c r="I979" s="8">
        <v>14.4534</v>
      </c>
      <c r="J979" s="8">
        <f>datatable[[#This Row],[продажи_]]-datatable[[#This Row],[себестоимость_]]</f>
        <v>18.597799999999999</v>
      </c>
      <c r="L979"/>
    </row>
    <row r="980" spans="2:12" x14ac:dyDescent="0.4">
      <c r="B980" s="5" t="s">
        <v>70</v>
      </c>
      <c r="C980" s="5" t="s">
        <v>55</v>
      </c>
      <c r="D980" s="5" t="s">
        <v>64</v>
      </c>
      <c r="E980" s="5" t="s">
        <v>7</v>
      </c>
      <c r="F980" s="6">
        <v>43983</v>
      </c>
      <c r="G980" s="6" t="str">
        <f>TEXT(datatable[[#This Row],[дата]],"ММ")</f>
        <v>06</v>
      </c>
      <c r="H980" s="8">
        <v>26.331999999999997</v>
      </c>
      <c r="I980" s="8">
        <v>11.832000000000001</v>
      </c>
      <c r="J980" s="8">
        <f>datatable[[#This Row],[продажи_]]-datatable[[#This Row],[себестоимость_]]</f>
        <v>14.499999999999996</v>
      </c>
      <c r="L980"/>
    </row>
    <row r="981" spans="2:12" x14ac:dyDescent="0.4">
      <c r="B981" s="5" t="s">
        <v>70</v>
      </c>
      <c r="C981" s="5" t="s">
        <v>55</v>
      </c>
      <c r="D981" s="5" t="s">
        <v>64</v>
      </c>
      <c r="E981" s="5" t="s">
        <v>7</v>
      </c>
      <c r="F981" s="6">
        <v>44013</v>
      </c>
      <c r="G981" s="6" t="str">
        <f>TEXT(datatable[[#This Row],[дата]],"ММ")</f>
        <v>07</v>
      </c>
      <c r="H981" s="8">
        <v>20.43</v>
      </c>
      <c r="I981" s="8">
        <v>9.0882000000000005</v>
      </c>
      <c r="J981" s="8">
        <f>datatable[[#This Row],[продажи_]]-datatable[[#This Row],[себестоимость_]]</f>
        <v>11.341799999999999</v>
      </c>
      <c r="L981"/>
    </row>
    <row r="982" spans="2:12" x14ac:dyDescent="0.4">
      <c r="B982" s="5" t="s">
        <v>70</v>
      </c>
      <c r="C982" s="5" t="s">
        <v>55</v>
      </c>
      <c r="D982" s="5" t="s">
        <v>64</v>
      </c>
      <c r="E982" s="5" t="s">
        <v>7</v>
      </c>
      <c r="F982" s="6">
        <v>44044</v>
      </c>
      <c r="G982" s="6" t="str">
        <f>TEXT(datatable[[#This Row],[дата]],"ММ")</f>
        <v>08</v>
      </c>
      <c r="H982" s="8">
        <v>20.883999999999997</v>
      </c>
      <c r="I982" s="8">
        <v>8.894400000000001</v>
      </c>
      <c r="J982" s="8">
        <f>datatable[[#This Row],[продажи_]]-datatable[[#This Row],[себестоимость_]]</f>
        <v>11.989599999999996</v>
      </c>
      <c r="L982"/>
    </row>
    <row r="983" spans="2:12" x14ac:dyDescent="0.4">
      <c r="B983" s="5" t="s">
        <v>70</v>
      </c>
      <c r="C983" s="5" t="s">
        <v>55</v>
      </c>
      <c r="D983" s="5" t="s">
        <v>64</v>
      </c>
      <c r="E983" s="5" t="s">
        <v>7</v>
      </c>
      <c r="F983" s="6">
        <v>44075</v>
      </c>
      <c r="G983" s="6" t="str">
        <f>TEXT(datatable[[#This Row],[дата]],"ММ")</f>
        <v>09</v>
      </c>
      <c r="H983" s="8">
        <v>27.24</v>
      </c>
      <c r="I983" s="8">
        <v>11.832000000000001</v>
      </c>
      <c r="J983" s="8">
        <f>datatable[[#This Row],[продажи_]]-datatable[[#This Row],[себестоимость_]]</f>
        <v>15.407999999999998</v>
      </c>
      <c r="L983"/>
    </row>
    <row r="984" spans="2:12" x14ac:dyDescent="0.4">
      <c r="B984" s="5" t="s">
        <v>70</v>
      </c>
      <c r="C984" s="5" t="s">
        <v>55</v>
      </c>
      <c r="D984" s="5" t="s">
        <v>64</v>
      </c>
      <c r="E984" s="5" t="s">
        <v>7</v>
      </c>
      <c r="F984" s="6">
        <v>44105</v>
      </c>
      <c r="G984" s="6" t="str">
        <f>TEXT(datatable[[#This Row],[дата]],"ММ")</f>
        <v>10</v>
      </c>
      <c r="H984" s="8">
        <v>35.116900000000001</v>
      </c>
      <c r="I984" s="8">
        <v>15.248999999999999</v>
      </c>
      <c r="J984" s="8">
        <f>datatable[[#This Row],[продажи_]]-datatable[[#This Row],[себестоимость_]]</f>
        <v>19.867900000000002</v>
      </c>
      <c r="L984"/>
    </row>
    <row r="985" spans="2:12" x14ac:dyDescent="0.4">
      <c r="B985" s="5" t="s">
        <v>70</v>
      </c>
      <c r="C985" s="5" t="s">
        <v>55</v>
      </c>
      <c r="D985" s="5" t="s">
        <v>64</v>
      </c>
      <c r="E985" s="5" t="s">
        <v>7</v>
      </c>
      <c r="F985" s="6">
        <v>44136</v>
      </c>
      <c r="G985" s="6" t="str">
        <f>TEXT(datatable[[#This Row],[дата]],"ММ")</f>
        <v>11</v>
      </c>
      <c r="H985" s="8">
        <v>26.0596</v>
      </c>
      <c r="I985" s="8">
        <v>15.993600000000002</v>
      </c>
      <c r="J985" s="8">
        <f>datatable[[#This Row],[продажи_]]-datatable[[#This Row],[себестоимость_]]</f>
        <v>10.065999999999997</v>
      </c>
      <c r="L985"/>
    </row>
    <row r="986" spans="2:12" x14ac:dyDescent="0.4">
      <c r="B986" s="5" t="s">
        <v>70</v>
      </c>
      <c r="C986" s="5" t="s">
        <v>55</v>
      </c>
      <c r="D986" s="5" t="s">
        <v>64</v>
      </c>
      <c r="E986" s="5" t="s">
        <v>7</v>
      </c>
      <c r="F986" s="6">
        <v>44166</v>
      </c>
      <c r="G986" s="6" t="str">
        <f>TEXT(datatable[[#This Row],[дата]],"ММ")</f>
        <v>12</v>
      </c>
      <c r="H986" s="8">
        <v>30.236400000000003</v>
      </c>
      <c r="I986" s="8">
        <v>10.404</v>
      </c>
      <c r="J986" s="8">
        <f>datatable[[#This Row],[продажи_]]-datatable[[#This Row],[себестоимость_]]</f>
        <v>19.832400000000003</v>
      </c>
      <c r="L986"/>
    </row>
    <row r="987" spans="2:12" x14ac:dyDescent="0.4">
      <c r="B987" s="5" t="s">
        <v>70</v>
      </c>
      <c r="C987" s="5" t="s">
        <v>55</v>
      </c>
      <c r="D987" s="5" t="s">
        <v>64</v>
      </c>
      <c r="E987" s="5" t="s">
        <v>7</v>
      </c>
      <c r="F987" s="6">
        <v>43831</v>
      </c>
      <c r="G987" s="6" t="str">
        <f>TEXT(datatable[[#This Row],[дата]],"ММ")</f>
        <v>01</v>
      </c>
      <c r="H987" s="8">
        <v>14.649749999999999</v>
      </c>
      <c r="I987" s="8">
        <v>6.4070999999999989</v>
      </c>
      <c r="J987" s="8">
        <f>datatable[[#This Row],[продажи_]]-datatable[[#This Row],[себестоимость_]]</f>
        <v>8.2426500000000011</v>
      </c>
      <c r="L987"/>
    </row>
    <row r="988" spans="2:12" x14ac:dyDescent="0.4">
      <c r="B988" s="5" t="s">
        <v>70</v>
      </c>
      <c r="C988" s="5" t="s">
        <v>55</v>
      </c>
      <c r="D988" s="5" t="s">
        <v>64</v>
      </c>
      <c r="E988" s="5" t="s">
        <v>7</v>
      </c>
      <c r="F988" s="6">
        <v>43862</v>
      </c>
      <c r="G988" s="6" t="str">
        <f>TEXT(datatable[[#This Row],[дата]],"ММ")</f>
        <v>02</v>
      </c>
      <c r="H988" s="8">
        <v>26.273800000000001</v>
      </c>
      <c r="I988" s="8">
        <v>9.9665999999999997</v>
      </c>
      <c r="J988" s="8">
        <f>datatable[[#This Row],[продажи_]]-datatable[[#This Row],[себестоимость_]]</f>
        <v>16.307200000000002</v>
      </c>
      <c r="L988"/>
    </row>
    <row r="989" spans="2:12" x14ac:dyDescent="0.4">
      <c r="B989" s="5" t="s">
        <v>70</v>
      </c>
      <c r="C989" s="5" t="s">
        <v>55</v>
      </c>
      <c r="D989" s="5" t="s">
        <v>64</v>
      </c>
      <c r="E989" s="5" t="s">
        <v>7</v>
      </c>
      <c r="F989" s="6">
        <v>43891</v>
      </c>
      <c r="G989" s="6" t="str">
        <f>TEXT(datatable[[#This Row],[дата]],"ММ")</f>
        <v>03</v>
      </c>
      <c r="H989" s="8">
        <v>27.882400000000001</v>
      </c>
      <c r="I989" s="8">
        <v>8.5679999999999996</v>
      </c>
      <c r="J989" s="8">
        <f>datatable[[#This Row],[продажи_]]-datatable[[#This Row],[себестоимость_]]</f>
        <v>19.314399999999999</v>
      </c>
      <c r="L989"/>
    </row>
    <row r="990" spans="2:12" x14ac:dyDescent="0.4">
      <c r="B990" s="5" t="s">
        <v>70</v>
      </c>
      <c r="C990" s="5" t="s">
        <v>55</v>
      </c>
      <c r="D990" s="5" t="s">
        <v>64</v>
      </c>
      <c r="E990" s="5" t="s">
        <v>7</v>
      </c>
      <c r="F990" s="6">
        <v>43922</v>
      </c>
      <c r="G990" s="6" t="str">
        <f>TEXT(datatable[[#This Row],[дата]],"ММ")</f>
        <v>04</v>
      </c>
      <c r="H990" s="8">
        <v>32.478400000000001</v>
      </c>
      <c r="I990" s="8">
        <v>10.785600000000001</v>
      </c>
      <c r="J990" s="8">
        <f>datatable[[#This Row],[продажи_]]-datatable[[#This Row],[себестоимость_]]</f>
        <v>21.692799999999998</v>
      </c>
      <c r="L990"/>
    </row>
    <row r="991" spans="2:12" x14ac:dyDescent="0.4">
      <c r="B991" s="5" t="s">
        <v>70</v>
      </c>
      <c r="C991" s="5" t="s">
        <v>55</v>
      </c>
      <c r="D991" s="5" t="s">
        <v>64</v>
      </c>
      <c r="E991" s="5" t="s">
        <v>7</v>
      </c>
      <c r="F991" s="6">
        <v>43952</v>
      </c>
      <c r="G991" s="6" t="str">
        <f>TEXT(datatable[[#This Row],[дата]],"ММ")</f>
        <v>05</v>
      </c>
      <c r="H991" s="8">
        <v>29.873999999999999</v>
      </c>
      <c r="I991" s="8">
        <v>8.0261999999999993</v>
      </c>
      <c r="J991" s="8">
        <f>datatable[[#This Row],[продажи_]]-datatable[[#This Row],[себестоимость_]]</f>
        <v>21.847799999999999</v>
      </c>
      <c r="L991"/>
    </row>
    <row r="992" spans="2:12" x14ac:dyDescent="0.4">
      <c r="B992" s="5" t="s">
        <v>70</v>
      </c>
      <c r="C992" s="5" t="s">
        <v>55</v>
      </c>
      <c r="D992" s="5" t="s">
        <v>64</v>
      </c>
      <c r="E992" s="5" t="s">
        <v>7</v>
      </c>
      <c r="F992" s="6">
        <v>43983</v>
      </c>
      <c r="G992" s="6" t="str">
        <f>TEXT(datatable[[#This Row],[дата]],"ММ")</f>
        <v>06</v>
      </c>
      <c r="H992" s="8">
        <v>17.426500000000001</v>
      </c>
      <c r="I992" s="8">
        <v>7.2449999999999992</v>
      </c>
      <c r="J992" s="8">
        <f>datatable[[#This Row],[продажи_]]-datatable[[#This Row],[себестоимость_]]</f>
        <v>10.181500000000002</v>
      </c>
      <c r="L992"/>
    </row>
    <row r="993" spans="2:12" x14ac:dyDescent="0.4">
      <c r="B993" s="5" t="s">
        <v>70</v>
      </c>
      <c r="C993" s="5" t="s">
        <v>55</v>
      </c>
      <c r="D993" s="5" t="s">
        <v>64</v>
      </c>
      <c r="E993" s="5" t="s">
        <v>7</v>
      </c>
      <c r="F993" s="6">
        <v>44013</v>
      </c>
      <c r="G993" s="6" t="str">
        <f>TEXT(datatable[[#This Row],[дата]],"ММ")</f>
        <v>07</v>
      </c>
      <c r="H993" s="8">
        <v>17.234999999999999</v>
      </c>
      <c r="I993" s="8">
        <v>5.4998999999999993</v>
      </c>
      <c r="J993" s="8">
        <f>datatable[[#This Row],[продажи_]]-datatable[[#This Row],[себестоимость_]]</f>
        <v>11.735099999999999</v>
      </c>
      <c r="L993"/>
    </row>
    <row r="994" spans="2:12" x14ac:dyDescent="0.4">
      <c r="B994" s="5" t="s">
        <v>70</v>
      </c>
      <c r="C994" s="5" t="s">
        <v>55</v>
      </c>
      <c r="D994" s="5" t="s">
        <v>64</v>
      </c>
      <c r="E994" s="5" t="s">
        <v>7</v>
      </c>
      <c r="F994" s="6">
        <v>44044</v>
      </c>
      <c r="G994" s="6" t="str">
        <f>TEXT(datatable[[#This Row],[дата]],"ММ")</f>
        <v>08</v>
      </c>
      <c r="H994" s="8">
        <v>13.022</v>
      </c>
      <c r="I994" s="8">
        <v>4.4855999999999998</v>
      </c>
      <c r="J994" s="8">
        <f>datatable[[#This Row],[продажи_]]-datatable[[#This Row],[себестоимость_]]</f>
        <v>8.5364000000000004</v>
      </c>
      <c r="L994"/>
    </row>
    <row r="995" spans="2:12" x14ac:dyDescent="0.4">
      <c r="B995" s="5" t="s">
        <v>70</v>
      </c>
      <c r="C995" s="5" t="s">
        <v>55</v>
      </c>
      <c r="D995" s="5" t="s">
        <v>64</v>
      </c>
      <c r="E995" s="5" t="s">
        <v>7</v>
      </c>
      <c r="F995" s="6">
        <v>44075</v>
      </c>
      <c r="G995" s="6" t="str">
        <f>TEXT(datatable[[#This Row],[дата]],"ММ")</f>
        <v>09</v>
      </c>
      <c r="H995" s="8">
        <v>22.98</v>
      </c>
      <c r="I995" s="8">
        <v>6.9300000000000006</v>
      </c>
      <c r="J995" s="8">
        <f>datatable[[#This Row],[продажи_]]-datatable[[#This Row],[себестоимость_]]</f>
        <v>16.05</v>
      </c>
      <c r="L995"/>
    </row>
    <row r="996" spans="2:12" x14ac:dyDescent="0.4">
      <c r="B996" s="5" t="s">
        <v>70</v>
      </c>
      <c r="C996" s="5" t="s">
        <v>55</v>
      </c>
      <c r="D996" s="5" t="s">
        <v>64</v>
      </c>
      <c r="E996" s="5" t="s">
        <v>7</v>
      </c>
      <c r="F996" s="6">
        <v>44105</v>
      </c>
      <c r="G996" s="6" t="str">
        <f>TEXT(datatable[[#This Row],[дата]],"ММ")</f>
        <v>10</v>
      </c>
      <c r="H996" s="8">
        <v>27.882400000000001</v>
      </c>
      <c r="I996" s="8">
        <v>9.7460999999999984</v>
      </c>
      <c r="J996" s="8">
        <f>datatable[[#This Row],[продажи_]]-datatable[[#This Row],[себестоимость_]]</f>
        <v>18.136300000000002</v>
      </c>
      <c r="L996"/>
    </row>
    <row r="997" spans="2:12" x14ac:dyDescent="0.4">
      <c r="B997" s="5" t="s">
        <v>70</v>
      </c>
      <c r="C997" s="5" t="s">
        <v>55</v>
      </c>
      <c r="D997" s="5" t="s">
        <v>64</v>
      </c>
      <c r="E997" s="5" t="s">
        <v>7</v>
      </c>
      <c r="F997" s="6">
        <v>44136</v>
      </c>
      <c r="G997" s="6" t="str">
        <f>TEXT(datatable[[#This Row],[дата]],"ММ")</f>
        <v>11</v>
      </c>
      <c r="H997" s="8">
        <v>22.520400000000002</v>
      </c>
      <c r="I997" s="8">
        <v>10.142999999999999</v>
      </c>
      <c r="J997" s="8">
        <f>datatable[[#This Row],[продажи_]]-datatable[[#This Row],[себестоимость_]]</f>
        <v>12.377400000000003</v>
      </c>
      <c r="L997"/>
    </row>
    <row r="998" spans="2:12" x14ac:dyDescent="0.4">
      <c r="B998" s="5" t="s">
        <v>70</v>
      </c>
      <c r="C998" s="5" t="s">
        <v>55</v>
      </c>
      <c r="D998" s="5" t="s">
        <v>64</v>
      </c>
      <c r="E998" s="5" t="s">
        <v>7</v>
      </c>
      <c r="F998" s="6">
        <v>44166</v>
      </c>
      <c r="G998" s="6" t="str">
        <f>TEXT(datatable[[#This Row],[дата]],"ММ")</f>
        <v>12</v>
      </c>
      <c r="H998" s="8">
        <v>26.656799999999997</v>
      </c>
      <c r="I998" s="8">
        <v>7.7868000000000004</v>
      </c>
      <c r="J998" s="8">
        <f>datatable[[#This Row],[продажи_]]-datatable[[#This Row],[себестоимость_]]</f>
        <v>18.869999999999997</v>
      </c>
      <c r="L998"/>
    </row>
    <row r="999" spans="2:12" x14ac:dyDescent="0.4">
      <c r="B999" s="5" t="s">
        <v>70</v>
      </c>
      <c r="C999" s="5" t="s">
        <v>55</v>
      </c>
      <c r="D999" s="5" t="s">
        <v>64</v>
      </c>
      <c r="E999" s="5" t="s">
        <v>7</v>
      </c>
      <c r="F999" s="6">
        <v>43831</v>
      </c>
      <c r="G999" s="6" t="str">
        <f>TEXT(datatable[[#This Row],[дата]],"ММ")</f>
        <v>01</v>
      </c>
      <c r="H999" s="8">
        <v>7.7107499999999991</v>
      </c>
      <c r="I999" s="8">
        <v>3.0901500000000004</v>
      </c>
      <c r="J999" s="8">
        <f>datatable[[#This Row],[продажи_]]-datatable[[#This Row],[себестоимость_]]</f>
        <v>4.6205999999999987</v>
      </c>
      <c r="L999"/>
    </row>
    <row r="1000" spans="2:12" x14ac:dyDescent="0.4">
      <c r="B1000" s="5" t="s">
        <v>70</v>
      </c>
      <c r="C1000" s="5" t="s">
        <v>55</v>
      </c>
      <c r="D1000" s="5" t="s">
        <v>64</v>
      </c>
      <c r="E1000" s="5" t="s">
        <v>7</v>
      </c>
      <c r="F1000" s="6">
        <v>43862</v>
      </c>
      <c r="G1000" s="6" t="str">
        <f>TEXT(datatable[[#This Row],[дата]],"ММ")</f>
        <v>02</v>
      </c>
      <c r="H1000" s="8">
        <v>8.3439999999999994</v>
      </c>
      <c r="I1000" s="8">
        <v>3.9690000000000003</v>
      </c>
      <c r="J1000" s="8">
        <f>datatable[[#This Row],[продажи_]]-datatable[[#This Row],[себестоимость_]]</f>
        <v>4.3749999999999991</v>
      </c>
      <c r="L1000"/>
    </row>
    <row r="1001" spans="2:12" x14ac:dyDescent="0.4">
      <c r="B1001" s="5" t="s">
        <v>70</v>
      </c>
      <c r="C1001" s="5" t="s">
        <v>55</v>
      </c>
      <c r="D1001" s="5" t="s">
        <v>64</v>
      </c>
      <c r="E1001" s="5" t="s">
        <v>7</v>
      </c>
      <c r="F1001" s="6">
        <v>43891</v>
      </c>
      <c r="G1001" s="6" t="str">
        <f>TEXT(datatable[[#This Row],[дата]],"ММ")</f>
        <v>03</v>
      </c>
      <c r="H1001" s="8">
        <v>13.3504</v>
      </c>
      <c r="I1001" s="8">
        <v>5.4432</v>
      </c>
      <c r="J1001" s="8">
        <f>datatable[[#This Row],[продажи_]]-datatable[[#This Row],[себестоимость_]]</f>
        <v>7.9072000000000005</v>
      </c>
      <c r="L1001"/>
    </row>
    <row r="1002" spans="2:12" x14ac:dyDescent="0.4">
      <c r="B1002" s="5" t="s">
        <v>70</v>
      </c>
      <c r="C1002" s="5" t="s">
        <v>55</v>
      </c>
      <c r="D1002" s="5" t="s">
        <v>64</v>
      </c>
      <c r="E1002" s="5" t="s">
        <v>7</v>
      </c>
      <c r="F1002" s="6">
        <v>43922</v>
      </c>
      <c r="G1002" s="6" t="str">
        <f>TEXT(datatable[[#This Row],[дата]],"ММ")</f>
        <v>04</v>
      </c>
      <c r="H1002" s="8">
        <v>10.6088</v>
      </c>
      <c r="I1002" s="8">
        <v>5.7959999999999994</v>
      </c>
      <c r="J1002" s="8">
        <f>datatable[[#This Row],[продажи_]]-datatable[[#This Row],[себестоимость_]]</f>
        <v>4.8128000000000011</v>
      </c>
      <c r="L1002"/>
    </row>
    <row r="1003" spans="2:12" x14ac:dyDescent="0.4">
      <c r="B1003" s="5" t="s">
        <v>70</v>
      </c>
      <c r="C1003" s="5" t="s">
        <v>55</v>
      </c>
      <c r="D1003" s="5" t="s">
        <v>64</v>
      </c>
      <c r="E1003" s="5" t="s">
        <v>7</v>
      </c>
      <c r="F1003" s="6">
        <v>43952</v>
      </c>
      <c r="G1003" s="6" t="str">
        <f>TEXT(datatable[[#This Row],[дата]],"ММ")</f>
        <v>05</v>
      </c>
      <c r="H1003" s="8">
        <v>9.1038999999999994</v>
      </c>
      <c r="I1003" s="8">
        <v>3.5626499999999997</v>
      </c>
      <c r="J1003" s="8">
        <f>datatable[[#This Row],[продажи_]]-datatable[[#This Row],[себестоимость_]]</f>
        <v>5.5412499999999998</v>
      </c>
      <c r="L1003"/>
    </row>
    <row r="1004" spans="2:12" x14ac:dyDescent="0.4">
      <c r="B1004" s="5" t="s">
        <v>70</v>
      </c>
      <c r="C1004" s="5" t="s">
        <v>55</v>
      </c>
      <c r="D1004" s="5" t="s">
        <v>64</v>
      </c>
      <c r="E1004" s="5" t="s">
        <v>7</v>
      </c>
      <c r="F1004" s="6">
        <v>43983</v>
      </c>
      <c r="G1004" s="6" t="str">
        <f>TEXT(datatable[[#This Row],[дата]],"ММ")</f>
        <v>06</v>
      </c>
      <c r="H1004" s="8">
        <v>6.258</v>
      </c>
      <c r="I1004" s="8">
        <v>3.6854999999999998</v>
      </c>
      <c r="J1004" s="8">
        <f>datatable[[#This Row],[продажи_]]-datatable[[#This Row],[себестоимость_]]</f>
        <v>2.5725000000000002</v>
      </c>
      <c r="L1004"/>
    </row>
    <row r="1005" spans="2:12" x14ac:dyDescent="0.4">
      <c r="B1005" s="5" t="s">
        <v>70</v>
      </c>
      <c r="C1005" s="5" t="s">
        <v>55</v>
      </c>
      <c r="D1005" s="5" t="s">
        <v>64</v>
      </c>
      <c r="E1005" s="5" t="s">
        <v>7</v>
      </c>
      <c r="F1005" s="6">
        <v>44013</v>
      </c>
      <c r="G1005" s="6" t="str">
        <f>TEXT(datatable[[#This Row],[дата]],"ММ")</f>
        <v>07</v>
      </c>
      <c r="H1005" s="8">
        <v>5.6992500000000001</v>
      </c>
      <c r="I1005" s="8">
        <v>2.5231500000000002</v>
      </c>
      <c r="J1005" s="8">
        <f>datatable[[#This Row],[продажи_]]-datatable[[#This Row],[себестоимость_]]</f>
        <v>3.1760999999999999</v>
      </c>
      <c r="L1005"/>
    </row>
    <row r="1006" spans="2:12" x14ac:dyDescent="0.4">
      <c r="B1006" s="5" t="s">
        <v>70</v>
      </c>
      <c r="C1006" s="5" t="s">
        <v>55</v>
      </c>
      <c r="D1006" s="5" t="s">
        <v>64</v>
      </c>
      <c r="E1006" s="5" t="s">
        <v>7</v>
      </c>
      <c r="F1006" s="6">
        <v>44044</v>
      </c>
      <c r="G1006" s="6" t="str">
        <f>TEXT(datatable[[#This Row],[дата]],"ММ")</f>
        <v>08</v>
      </c>
      <c r="H1006" s="8">
        <v>5.4236000000000004</v>
      </c>
      <c r="I1006" s="8">
        <v>2.4192</v>
      </c>
      <c r="J1006" s="8">
        <f>datatable[[#This Row],[продажи_]]-datatable[[#This Row],[себестоимость_]]</f>
        <v>3.0044000000000004</v>
      </c>
      <c r="L1006"/>
    </row>
    <row r="1007" spans="2:12" x14ac:dyDescent="0.4">
      <c r="B1007" s="5" t="s">
        <v>70</v>
      </c>
      <c r="C1007" s="5" t="s">
        <v>55</v>
      </c>
      <c r="D1007" s="5" t="s">
        <v>64</v>
      </c>
      <c r="E1007" s="5" t="s">
        <v>7</v>
      </c>
      <c r="F1007" s="6">
        <v>44075</v>
      </c>
      <c r="G1007" s="6" t="str">
        <f>TEXT(datatable[[#This Row],[дата]],"ММ")</f>
        <v>09</v>
      </c>
      <c r="H1007" s="8">
        <v>7.8970000000000002</v>
      </c>
      <c r="I1007" s="8">
        <v>2.7719999999999998</v>
      </c>
      <c r="J1007" s="8">
        <f>datatable[[#This Row],[продажи_]]-datatable[[#This Row],[себестоимость_]]</f>
        <v>5.125</v>
      </c>
      <c r="L1007"/>
    </row>
    <row r="1008" spans="2:12" x14ac:dyDescent="0.4">
      <c r="B1008" s="5" t="s">
        <v>70</v>
      </c>
      <c r="C1008" s="5" t="s">
        <v>55</v>
      </c>
      <c r="D1008" s="5" t="s">
        <v>64</v>
      </c>
      <c r="E1008" s="5" t="s">
        <v>7</v>
      </c>
      <c r="F1008" s="6">
        <v>44105</v>
      </c>
      <c r="G1008" s="6" t="str">
        <f>TEXT(datatable[[#This Row],[дата]],"ММ")</f>
        <v>10</v>
      </c>
      <c r="H1008" s="8">
        <v>9.7818500000000004</v>
      </c>
      <c r="I1008" s="8">
        <v>3.4807499999999996</v>
      </c>
      <c r="J1008" s="8">
        <f>datatable[[#This Row],[продажи_]]-datatable[[#This Row],[себестоимость_]]</f>
        <v>6.3011000000000008</v>
      </c>
      <c r="L1008"/>
    </row>
    <row r="1009" spans="2:12" x14ac:dyDescent="0.4">
      <c r="B1009" s="5" t="s">
        <v>70</v>
      </c>
      <c r="C1009" s="5" t="s">
        <v>55</v>
      </c>
      <c r="D1009" s="5" t="s">
        <v>64</v>
      </c>
      <c r="E1009" s="5" t="s">
        <v>7</v>
      </c>
      <c r="F1009" s="6">
        <v>44136</v>
      </c>
      <c r="G1009" s="6" t="str">
        <f>TEXT(datatable[[#This Row],[дата]],"ММ")</f>
        <v>11</v>
      </c>
      <c r="H1009" s="8">
        <v>10.012799999999999</v>
      </c>
      <c r="I1009" s="8">
        <v>4.4982000000000006</v>
      </c>
      <c r="J1009" s="8">
        <f>datatable[[#This Row],[продажи_]]-datatable[[#This Row],[себестоимость_]]</f>
        <v>5.5145999999999979</v>
      </c>
      <c r="L1009"/>
    </row>
    <row r="1010" spans="2:12" x14ac:dyDescent="0.4">
      <c r="B1010" s="5" t="s">
        <v>70</v>
      </c>
      <c r="C1010" s="5" t="s">
        <v>55</v>
      </c>
      <c r="D1010" s="5" t="s">
        <v>64</v>
      </c>
      <c r="E1010" s="5" t="s">
        <v>7</v>
      </c>
      <c r="F1010" s="6">
        <v>44166</v>
      </c>
      <c r="G1010" s="6" t="str">
        <f>TEXT(datatable[[#This Row],[дата]],"ММ")</f>
        <v>12</v>
      </c>
      <c r="H1010" s="8">
        <v>10.638599999999999</v>
      </c>
      <c r="I1010" s="8">
        <v>3.7800000000000002</v>
      </c>
      <c r="J1010" s="8">
        <f>datatable[[#This Row],[продажи_]]-datatable[[#This Row],[себестоимость_]]</f>
        <v>6.8585999999999983</v>
      </c>
      <c r="L1010"/>
    </row>
    <row r="1011" spans="2:12" x14ac:dyDescent="0.4">
      <c r="B1011" s="5" t="s">
        <v>65</v>
      </c>
      <c r="C1011" s="5" t="s">
        <v>58</v>
      </c>
      <c r="D1011" s="5" t="s">
        <v>16</v>
      </c>
      <c r="E1011" s="5" t="s">
        <v>60</v>
      </c>
      <c r="F1011" s="6">
        <v>43831</v>
      </c>
      <c r="G1011" s="6" t="str">
        <f>TEXT(datatable[[#This Row],[дата]],"ММ")</f>
        <v>01</v>
      </c>
      <c r="H1011" s="8">
        <v>293.71500000000003</v>
      </c>
      <c r="I1011" s="8">
        <v>99.918000000000006</v>
      </c>
      <c r="J1011" s="8">
        <f>datatable[[#This Row],[продажи_]]-datatable[[#This Row],[себестоимость_]]</f>
        <v>193.79700000000003</v>
      </c>
      <c r="L1011"/>
    </row>
    <row r="1012" spans="2:12" x14ac:dyDescent="0.4">
      <c r="B1012" s="5" t="s">
        <v>65</v>
      </c>
      <c r="C1012" s="5" t="s">
        <v>58</v>
      </c>
      <c r="D1012" s="5" t="s">
        <v>16</v>
      </c>
      <c r="E1012" s="5" t="s">
        <v>60</v>
      </c>
      <c r="F1012" s="6">
        <v>43862</v>
      </c>
      <c r="G1012" s="6" t="str">
        <f>TEXT(datatable[[#This Row],[дата]],"ММ")</f>
        <v>02</v>
      </c>
      <c r="H1012" s="8">
        <v>431.27</v>
      </c>
      <c r="I1012" s="8">
        <v>193.00399999999999</v>
      </c>
      <c r="J1012" s="8">
        <f>datatable[[#This Row],[продажи_]]-datatable[[#This Row],[себестоимость_]]</f>
        <v>238.26599999999999</v>
      </c>
      <c r="L1012"/>
    </row>
    <row r="1013" spans="2:12" x14ac:dyDescent="0.4">
      <c r="B1013" s="5" t="s">
        <v>65</v>
      </c>
      <c r="C1013" s="5" t="s">
        <v>58</v>
      </c>
      <c r="D1013" s="5" t="s">
        <v>16</v>
      </c>
      <c r="E1013" s="5" t="s">
        <v>60</v>
      </c>
      <c r="F1013" s="6">
        <v>43891</v>
      </c>
      <c r="G1013" s="6" t="str">
        <f>TEXT(datatable[[#This Row],[дата]],"ММ")</f>
        <v>03</v>
      </c>
      <c r="H1013" s="8">
        <v>585.6</v>
      </c>
      <c r="I1013" s="8">
        <v>179.58400000000003</v>
      </c>
      <c r="J1013" s="8">
        <f>datatable[[#This Row],[продажи_]]-datatable[[#This Row],[себестоимость_]]</f>
        <v>406.01599999999996</v>
      </c>
      <c r="L1013"/>
    </row>
    <row r="1014" spans="2:12" x14ac:dyDescent="0.4">
      <c r="B1014" s="5" t="s">
        <v>65</v>
      </c>
      <c r="C1014" s="5" t="s">
        <v>58</v>
      </c>
      <c r="D1014" s="5" t="s">
        <v>16</v>
      </c>
      <c r="E1014" s="5" t="s">
        <v>60</v>
      </c>
      <c r="F1014" s="6">
        <v>43922</v>
      </c>
      <c r="G1014" s="6" t="str">
        <f>TEXT(datatable[[#This Row],[дата]],"ММ")</f>
        <v>04</v>
      </c>
      <c r="H1014" s="8">
        <v>527.04000000000008</v>
      </c>
      <c r="I1014" s="8">
        <v>232.28800000000001</v>
      </c>
      <c r="J1014" s="8">
        <f>datatable[[#This Row],[продажи_]]-datatable[[#This Row],[себестоимость_]]</f>
        <v>294.75200000000007</v>
      </c>
      <c r="L1014"/>
    </row>
    <row r="1015" spans="2:12" x14ac:dyDescent="0.4">
      <c r="B1015" s="5" t="s">
        <v>65</v>
      </c>
      <c r="C1015" s="5" t="s">
        <v>58</v>
      </c>
      <c r="D1015" s="5" t="s">
        <v>16</v>
      </c>
      <c r="E1015" s="5" t="s">
        <v>60</v>
      </c>
      <c r="F1015" s="6">
        <v>43952</v>
      </c>
      <c r="G1015" s="6" t="str">
        <f>TEXT(datatable[[#This Row],[дата]],"ММ")</f>
        <v>05</v>
      </c>
      <c r="H1015" s="8">
        <v>325.13</v>
      </c>
      <c r="I1015" s="8">
        <v>133.22399999999999</v>
      </c>
      <c r="J1015" s="8">
        <f>datatable[[#This Row],[продажи_]]-datatable[[#This Row],[себестоимость_]]</f>
        <v>191.90600000000001</v>
      </c>
      <c r="L1015"/>
    </row>
    <row r="1016" spans="2:12" x14ac:dyDescent="0.4">
      <c r="B1016" s="5" t="s">
        <v>65</v>
      </c>
      <c r="C1016" s="5" t="s">
        <v>58</v>
      </c>
      <c r="D1016" s="5" t="s">
        <v>16</v>
      </c>
      <c r="E1016" s="5" t="s">
        <v>60</v>
      </c>
      <c r="F1016" s="6">
        <v>43983</v>
      </c>
      <c r="G1016" s="6" t="str">
        <f>TEXT(datatable[[#This Row],[дата]],"ММ")</f>
        <v>06</v>
      </c>
      <c r="H1016" s="8">
        <v>332.45000000000005</v>
      </c>
      <c r="I1016" s="8">
        <v>140.29999999999998</v>
      </c>
      <c r="J1016" s="8">
        <f>datatable[[#This Row],[продажи_]]-datatable[[#This Row],[себестоимость_]]</f>
        <v>192.15000000000006</v>
      </c>
      <c r="L1016"/>
    </row>
    <row r="1017" spans="2:12" x14ac:dyDescent="0.4">
      <c r="B1017" s="5" t="s">
        <v>65</v>
      </c>
      <c r="C1017" s="5" t="s">
        <v>58</v>
      </c>
      <c r="D1017" s="5" t="s">
        <v>16</v>
      </c>
      <c r="E1017" s="5" t="s">
        <v>60</v>
      </c>
      <c r="F1017" s="6">
        <v>44013</v>
      </c>
      <c r="G1017" s="6" t="str">
        <f>TEXT(datatable[[#This Row],[дата]],"ММ")</f>
        <v>07</v>
      </c>
      <c r="H1017" s="8">
        <v>301.95000000000005</v>
      </c>
      <c r="I1017" s="8">
        <v>114.19200000000001</v>
      </c>
      <c r="J1017" s="8">
        <f>datatable[[#This Row],[продажи_]]-datatable[[#This Row],[себестоимость_]]</f>
        <v>187.75800000000004</v>
      </c>
      <c r="L1017"/>
    </row>
    <row r="1018" spans="2:12" x14ac:dyDescent="0.4">
      <c r="B1018" s="5" t="s">
        <v>65</v>
      </c>
      <c r="C1018" s="5" t="s">
        <v>58</v>
      </c>
      <c r="D1018" s="5" t="s">
        <v>16</v>
      </c>
      <c r="E1018" s="5" t="s">
        <v>60</v>
      </c>
      <c r="F1018" s="6">
        <v>44044</v>
      </c>
      <c r="G1018" s="6" t="str">
        <f>TEXT(datatable[[#This Row],[дата]],"ММ")</f>
        <v>08</v>
      </c>
      <c r="H1018" s="8">
        <v>253.76000000000002</v>
      </c>
      <c r="I1018" s="8">
        <v>86.864000000000004</v>
      </c>
      <c r="J1018" s="8">
        <f>datatable[[#This Row],[продажи_]]-datatable[[#This Row],[себестоимость_]]</f>
        <v>166.89600000000002</v>
      </c>
      <c r="L1018"/>
    </row>
    <row r="1019" spans="2:12" x14ac:dyDescent="0.4">
      <c r="B1019" s="5" t="s">
        <v>65</v>
      </c>
      <c r="C1019" s="5" t="s">
        <v>58</v>
      </c>
      <c r="D1019" s="5" t="s">
        <v>16</v>
      </c>
      <c r="E1019" s="5" t="s">
        <v>60</v>
      </c>
      <c r="F1019" s="6">
        <v>44075</v>
      </c>
      <c r="G1019" s="6" t="str">
        <f>TEXT(datatable[[#This Row],[дата]],"ММ")</f>
        <v>09</v>
      </c>
      <c r="H1019" s="8">
        <v>250.1</v>
      </c>
      <c r="I1019" s="8">
        <v>125.66</v>
      </c>
      <c r="J1019" s="8">
        <f>datatable[[#This Row],[продажи_]]-datatable[[#This Row],[себестоимость_]]</f>
        <v>124.44</v>
      </c>
      <c r="L1019"/>
    </row>
    <row r="1020" spans="2:12" x14ac:dyDescent="0.4">
      <c r="B1020" s="5" t="s">
        <v>65</v>
      </c>
      <c r="C1020" s="5" t="s">
        <v>58</v>
      </c>
      <c r="D1020" s="5" t="s">
        <v>16</v>
      </c>
      <c r="E1020" s="5" t="s">
        <v>60</v>
      </c>
      <c r="F1020" s="6">
        <v>44105</v>
      </c>
      <c r="G1020" s="6" t="str">
        <f>TEXT(datatable[[#This Row],[дата]],"ММ")</f>
        <v>10</v>
      </c>
      <c r="H1020" s="8">
        <v>448.04499999999996</v>
      </c>
      <c r="I1020" s="8">
        <v>183.97599999999997</v>
      </c>
      <c r="J1020" s="8">
        <f>datatable[[#This Row],[продажи_]]-datatable[[#This Row],[себестоимость_]]</f>
        <v>264.06899999999996</v>
      </c>
      <c r="L1020"/>
    </row>
    <row r="1021" spans="2:12" x14ac:dyDescent="0.4">
      <c r="B1021" s="5" t="s">
        <v>65</v>
      </c>
      <c r="C1021" s="5" t="s">
        <v>58</v>
      </c>
      <c r="D1021" s="5" t="s">
        <v>16</v>
      </c>
      <c r="E1021" s="5" t="s">
        <v>60</v>
      </c>
      <c r="F1021" s="6">
        <v>44136</v>
      </c>
      <c r="G1021" s="6" t="str">
        <f>TEXT(datatable[[#This Row],[дата]],"ММ")</f>
        <v>11</v>
      </c>
      <c r="H1021" s="8">
        <v>375.76</v>
      </c>
      <c r="I1021" s="8">
        <v>158.84400000000002</v>
      </c>
      <c r="J1021" s="8">
        <f>datatable[[#This Row],[продажи_]]-datatable[[#This Row],[себестоимость_]]</f>
        <v>216.91599999999997</v>
      </c>
      <c r="L1021"/>
    </row>
    <row r="1022" spans="2:12" x14ac:dyDescent="0.4">
      <c r="B1022" s="5" t="s">
        <v>65</v>
      </c>
      <c r="C1022" s="5" t="s">
        <v>58</v>
      </c>
      <c r="D1022" s="5" t="s">
        <v>16</v>
      </c>
      <c r="E1022" s="5" t="s">
        <v>60</v>
      </c>
      <c r="F1022" s="6">
        <v>44166</v>
      </c>
      <c r="G1022" s="6" t="str">
        <f>TEXT(datatable[[#This Row],[дата]],"ММ")</f>
        <v>12</v>
      </c>
      <c r="H1022" s="8">
        <v>387.96000000000004</v>
      </c>
      <c r="I1022" s="8">
        <v>130.29600000000002</v>
      </c>
      <c r="J1022" s="8">
        <f>datatable[[#This Row],[продажи_]]-datatable[[#This Row],[себестоимость_]]</f>
        <v>257.66399999999999</v>
      </c>
      <c r="L1022"/>
    </row>
    <row r="1023" spans="2:12" x14ac:dyDescent="0.4">
      <c r="B1023" s="5" t="s">
        <v>65</v>
      </c>
      <c r="C1023" s="5" t="s">
        <v>58</v>
      </c>
      <c r="D1023" s="5" t="s">
        <v>16</v>
      </c>
      <c r="E1023" s="5" t="s">
        <v>8</v>
      </c>
      <c r="F1023" s="6">
        <v>43831</v>
      </c>
      <c r="G1023" s="6" t="str">
        <f>TEXT(datatable[[#This Row],[дата]],"ММ")</f>
        <v>01</v>
      </c>
      <c r="H1023" s="8">
        <v>141.49080000000001</v>
      </c>
      <c r="I1023" s="8">
        <v>104.05395</v>
      </c>
      <c r="J1023" s="8">
        <f>datatable[[#This Row],[продажи_]]-datatable[[#This Row],[себестоимость_]]</f>
        <v>37.436850000000007</v>
      </c>
      <c r="L1023"/>
    </row>
    <row r="1024" spans="2:12" x14ac:dyDescent="0.4">
      <c r="B1024" s="5" t="s">
        <v>65</v>
      </c>
      <c r="C1024" s="5" t="s">
        <v>58</v>
      </c>
      <c r="D1024" s="5" t="s">
        <v>16</v>
      </c>
      <c r="E1024" s="5" t="s">
        <v>8</v>
      </c>
      <c r="F1024" s="6">
        <v>43862</v>
      </c>
      <c r="G1024" s="6" t="str">
        <f>TEXT(datatable[[#This Row],[дата]],"ММ")</f>
        <v>02</v>
      </c>
      <c r="H1024" s="8">
        <v>213.4272</v>
      </c>
      <c r="I1024" s="8">
        <v>211.6653</v>
      </c>
      <c r="J1024" s="8">
        <f>datatable[[#This Row],[продажи_]]-datatable[[#This Row],[себестоимость_]]</f>
        <v>1.7618999999999971</v>
      </c>
      <c r="L1024"/>
    </row>
    <row r="1025" spans="2:12" x14ac:dyDescent="0.4">
      <c r="B1025" s="5" t="s">
        <v>65</v>
      </c>
      <c r="C1025" s="5" t="s">
        <v>58</v>
      </c>
      <c r="D1025" s="5" t="s">
        <v>16</v>
      </c>
      <c r="E1025" s="5" t="s">
        <v>8</v>
      </c>
      <c r="F1025" s="6">
        <v>43891</v>
      </c>
      <c r="G1025" s="6" t="str">
        <f>TEXT(datatable[[#This Row],[дата]],"ММ")</f>
        <v>03</v>
      </c>
      <c r="H1025" s="8">
        <v>294.7328</v>
      </c>
      <c r="I1025" s="8">
        <v>178.88640000000001</v>
      </c>
      <c r="J1025" s="8">
        <f>datatable[[#This Row],[продажи_]]-datatable[[#This Row],[себестоимость_]]</f>
        <v>115.84639999999999</v>
      </c>
      <c r="L1025"/>
    </row>
    <row r="1026" spans="2:12" x14ac:dyDescent="0.4">
      <c r="B1026" s="5" t="s">
        <v>65</v>
      </c>
      <c r="C1026" s="5" t="s">
        <v>58</v>
      </c>
      <c r="D1026" s="5" t="s">
        <v>16</v>
      </c>
      <c r="E1026" s="5" t="s">
        <v>8</v>
      </c>
      <c r="F1026" s="6">
        <v>43922</v>
      </c>
      <c r="G1026" s="6" t="str">
        <f>TEXT(datatable[[#This Row],[дата]],"ММ")</f>
        <v>04</v>
      </c>
      <c r="H1026" s="8">
        <v>276.94720000000001</v>
      </c>
      <c r="I1026" s="8">
        <v>239.87039999999999</v>
      </c>
      <c r="J1026" s="8">
        <f>datatable[[#This Row],[продажи_]]-datatable[[#This Row],[себестоимость_]]</f>
        <v>37.07680000000002</v>
      </c>
      <c r="L1026"/>
    </row>
    <row r="1027" spans="2:12" x14ac:dyDescent="0.4">
      <c r="B1027" s="5" t="s">
        <v>65</v>
      </c>
      <c r="C1027" s="5" t="s">
        <v>58</v>
      </c>
      <c r="D1027" s="5" t="s">
        <v>16</v>
      </c>
      <c r="E1027" s="5" t="s">
        <v>8</v>
      </c>
      <c r="F1027" s="6">
        <v>43952</v>
      </c>
      <c r="G1027" s="6" t="str">
        <f>TEXT(datatable[[#This Row],[дата]],"ММ")</f>
        <v>05</v>
      </c>
      <c r="H1027" s="8">
        <v>231.21280000000002</v>
      </c>
      <c r="I1027" s="8">
        <v>163.51335</v>
      </c>
      <c r="J1027" s="8">
        <f>datatable[[#This Row],[продажи_]]-datatable[[#This Row],[себестоимость_]]</f>
        <v>67.699450000000013</v>
      </c>
      <c r="L1027"/>
    </row>
    <row r="1028" spans="2:12" x14ac:dyDescent="0.4">
      <c r="B1028" s="5" t="s">
        <v>65</v>
      </c>
      <c r="C1028" s="5" t="s">
        <v>58</v>
      </c>
      <c r="D1028" s="5" t="s">
        <v>16</v>
      </c>
      <c r="E1028" s="5" t="s">
        <v>8</v>
      </c>
      <c r="F1028" s="6">
        <v>43983</v>
      </c>
      <c r="G1028" s="6" t="str">
        <f>TEXT(datatable[[#This Row],[дата]],"ММ")</f>
        <v>06</v>
      </c>
      <c r="H1028" s="8">
        <v>131.804</v>
      </c>
      <c r="I1028" s="8">
        <v>144.83699999999999</v>
      </c>
      <c r="J1028" s="8">
        <f>datatable[[#This Row],[продажи_]]-datatable[[#This Row],[себестоимость_]]</f>
        <v>-13.032999999999987</v>
      </c>
      <c r="L1028"/>
    </row>
    <row r="1029" spans="2:12" x14ac:dyDescent="0.4">
      <c r="B1029" s="5" t="s">
        <v>65</v>
      </c>
      <c r="C1029" s="5" t="s">
        <v>58</v>
      </c>
      <c r="D1029" s="5" t="s">
        <v>16</v>
      </c>
      <c r="E1029" s="5" t="s">
        <v>8</v>
      </c>
      <c r="F1029" s="6">
        <v>44013</v>
      </c>
      <c r="G1029" s="6" t="str">
        <f>TEXT(datatable[[#This Row],[дата]],"ММ")</f>
        <v>07</v>
      </c>
      <c r="H1029" s="8">
        <v>147.20760000000001</v>
      </c>
      <c r="I1029" s="8">
        <v>108.62774999999999</v>
      </c>
      <c r="J1029" s="8">
        <f>datatable[[#This Row],[продажи_]]-datatable[[#This Row],[себестоимость_]]</f>
        <v>38.579850000000022</v>
      </c>
      <c r="L1029"/>
    </row>
    <row r="1030" spans="2:12" x14ac:dyDescent="0.4">
      <c r="B1030" s="5" t="s">
        <v>65</v>
      </c>
      <c r="C1030" s="5" t="s">
        <v>58</v>
      </c>
      <c r="D1030" s="5" t="s">
        <v>16</v>
      </c>
      <c r="E1030" s="5" t="s">
        <v>8</v>
      </c>
      <c r="F1030" s="6">
        <v>44044</v>
      </c>
      <c r="G1030" s="6" t="str">
        <f>TEXT(datatable[[#This Row],[дата]],"ММ")</f>
        <v>08</v>
      </c>
      <c r="H1030" s="8">
        <v>120.688</v>
      </c>
      <c r="I1030" s="8">
        <v>106.72200000000001</v>
      </c>
      <c r="J1030" s="8">
        <f>datatable[[#This Row],[продажи_]]-datatable[[#This Row],[себестоимость_]]</f>
        <v>13.965999999999994</v>
      </c>
      <c r="L1030"/>
    </row>
    <row r="1031" spans="2:12" x14ac:dyDescent="0.4">
      <c r="B1031" s="5" t="s">
        <v>65</v>
      </c>
      <c r="C1031" s="5" t="s">
        <v>58</v>
      </c>
      <c r="D1031" s="5" t="s">
        <v>16</v>
      </c>
      <c r="E1031" s="5" t="s">
        <v>8</v>
      </c>
      <c r="F1031" s="6">
        <v>44075</v>
      </c>
      <c r="G1031" s="6" t="str">
        <f>TEXT(datatable[[#This Row],[дата]],"ММ")</f>
        <v>09</v>
      </c>
      <c r="H1031" s="8">
        <v>181.03200000000001</v>
      </c>
      <c r="I1031" s="8">
        <v>128.32050000000001</v>
      </c>
      <c r="J1031" s="8">
        <f>datatable[[#This Row],[продажи_]]-datatable[[#This Row],[себестоимость_]]</f>
        <v>52.711500000000001</v>
      </c>
      <c r="L1031"/>
    </row>
    <row r="1032" spans="2:12" x14ac:dyDescent="0.4">
      <c r="B1032" s="5" t="s">
        <v>65</v>
      </c>
      <c r="C1032" s="5" t="s">
        <v>58</v>
      </c>
      <c r="D1032" s="5" t="s">
        <v>16</v>
      </c>
      <c r="E1032" s="5" t="s">
        <v>8</v>
      </c>
      <c r="F1032" s="6">
        <v>44105</v>
      </c>
      <c r="G1032" s="6" t="str">
        <f>TEXT(datatable[[#This Row],[дата]],"ММ")</f>
        <v>10</v>
      </c>
      <c r="H1032" s="8">
        <v>191.98920000000001</v>
      </c>
      <c r="I1032" s="8">
        <v>143.69354999999999</v>
      </c>
      <c r="J1032" s="8">
        <f>datatable[[#This Row],[продажи_]]-datatable[[#This Row],[себестоимость_]]</f>
        <v>48.295650000000023</v>
      </c>
      <c r="L1032"/>
    </row>
    <row r="1033" spans="2:12" x14ac:dyDescent="0.4">
      <c r="B1033" s="5" t="s">
        <v>65</v>
      </c>
      <c r="C1033" s="5" t="s">
        <v>58</v>
      </c>
      <c r="D1033" s="5" t="s">
        <v>16</v>
      </c>
      <c r="E1033" s="5" t="s">
        <v>8</v>
      </c>
      <c r="F1033" s="6">
        <v>44136</v>
      </c>
      <c r="G1033" s="6" t="str">
        <f>TEXT(datatable[[#This Row],[дата]],"ММ")</f>
        <v>11</v>
      </c>
      <c r="H1033" s="8">
        <v>242.3288</v>
      </c>
      <c r="I1033" s="8">
        <v>184.98480000000001</v>
      </c>
      <c r="J1033" s="8">
        <f>datatable[[#This Row],[продажи_]]-datatable[[#This Row],[себестоимость_]]</f>
        <v>57.343999999999994</v>
      </c>
      <c r="L1033"/>
    </row>
    <row r="1034" spans="2:12" x14ac:dyDescent="0.4">
      <c r="B1034" s="5" t="s">
        <v>65</v>
      </c>
      <c r="C1034" s="5" t="s">
        <v>58</v>
      </c>
      <c r="D1034" s="5" t="s">
        <v>16</v>
      </c>
      <c r="E1034" s="5" t="s">
        <v>8</v>
      </c>
      <c r="F1034" s="6">
        <v>44166</v>
      </c>
      <c r="G1034" s="6" t="str">
        <f>TEXT(datatable[[#This Row],[дата]],"ММ")</f>
        <v>12</v>
      </c>
      <c r="H1034" s="8">
        <v>205.80480000000003</v>
      </c>
      <c r="I1034" s="8">
        <v>134.16480000000001</v>
      </c>
      <c r="J1034" s="8">
        <f>datatable[[#This Row],[продажи_]]-datatable[[#This Row],[себестоимость_]]</f>
        <v>71.640000000000015</v>
      </c>
      <c r="L1034"/>
    </row>
    <row r="1035" spans="2:12" x14ac:dyDescent="0.4">
      <c r="B1035" s="5" t="s">
        <v>65</v>
      </c>
      <c r="C1035" s="5" t="s">
        <v>58</v>
      </c>
      <c r="D1035" s="5" t="s">
        <v>16</v>
      </c>
      <c r="E1035" s="5" t="s">
        <v>61</v>
      </c>
      <c r="F1035" s="6">
        <v>43831</v>
      </c>
      <c r="G1035" s="6" t="str">
        <f>TEXT(datatable[[#This Row],[дата]],"ММ")</f>
        <v>01</v>
      </c>
      <c r="H1035" s="8">
        <v>71.895600000000002</v>
      </c>
      <c r="I1035" s="8">
        <v>47.237400000000001</v>
      </c>
      <c r="J1035" s="8">
        <f>datatable[[#This Row],[продажи_]]-datatable[[#This Row],[себестоимость_]]</f>
        <v>24.658200000000001</v>
      </c>
      <c r="L1035"/>
    </row>
    <row r="1036" spans="2:12" x14ac:dyDescent="0.4">
      <c r="B1036" s="5" t="s">
        <v>65</v>
      </c>
      <c r="C1036" s="5" t="s">
        <v>58</v>
      </c>
      <c r="D1036" s="5" t="s">
        <v>16</v>
      </c>
      <c r="E1036" s="5" t="s">
        <v>61</v>
      </c>
      <c r="F1036" s="6">
        <v>43862</v>
      </c>
      <c r="G1036" s="6" t="str">
        <f>TEXT(datatable[[#This Row],[дата]],"ММ")</f>
        <v>02</v>
      </c>
      <c r="H1036" s="8">
        <v>154.44240000000002</v>
      </c>
      <c r="I1036" s="8">
        <v>65.493399999999994</v>
      </c>
      <c r="J1036" s="8">
        <f>datatable[[#This Row],[продажи_]]-datatable[[#This Row],[себестоимость_]]</f>
        <v>88.949000000000026</v>
      </c>
      <c r="L1036"/>
    </row>
    <row r="1037" spans="2:12" x14ac:dyDescent="0.4">
      <c r="B1037" s="5" t="s">
        <v>65</v>
      </c>
      <c r="C1037" s="5" t="s">
        <v>58</v>
      </c>
      <c r="D1037" s="5" t="s">
        <v>16</v>
      </c>
      <c r="E1037" s="5" t="s">
        <v>61</v>
      </c>
      <c r="F1037" s="6">
        <v>43891</v>
      </c>
      <c r="G1037" s="6" t="str">
        <f>TEXT(datatable[[#This Row],[дата]],"ММ")</f>
        <v>03</v>
      </c>
      <c r="H1037" s="8">
        <v>173.46239999999997</v>
      </c>
      <c r="I1037" s="8">
        <v>76.675200000000004</v>
      </c>
      <c r="J1037" s="8">
        <f>datatable[[#This Row],[продажи_]]-datatable[[#This Row],[себестоимость_]]</f>
        <v>96.78719999999997</v>
      </c>
      <c r="L1037"/>
    </row>
    <row r="1038" spans="2:12" x14ac:dyDescent="0.4">
      <c r="B1038" s="5" t="s">
        <v>65</v>
      </c>
      <c r="C1038" s="5" t="s">
        <v>58</v>
      </c>
      <c r="D1038" s="5" t="s">
        <v>16</v>
      </c>
      <c r="E1038" s="5" t="s">
        <v>61</v>
      </c>
      <c r="F1038" s="6">
        <v>43922</v>
      </c>
      <c r="G1038" s="6" t="str">
        <f>TEXT(datatable[[#This Row],[дата]],"ММ")</f>
        <v>04</v>
      </c>
      <c r="H1038" s="8">
        <v>161.28960000000001</v>
      </c>
      <c r="I1038" s="8">
        <v>80.326400000000007</v>
      </c>
      <c r="J1038" s="8">
        <f>datatable[[#This Row],[продажи_]]-datatable[[#This Row],[себестоимость_]]</f>
        <v>80.963200000000001</v>
      </c>
      <c r="L1038"/>
    </row>
    <row r="1039" spans="2:12" x14ac:dyDescent="0.4">
      <c r="B1039" s="5" t="s">
        <v>65</v>
      </c>
      <c r="C1039" s="5" t="s">
        <v>58</v>
      </c>
      <c r="D1039" s="5" t="s">
        <v>16</v>
      </c>
      <c r="E1039" s="5" t="s">
        <v>61</v>
      </c>
      <c r="F1039" s="6">
        <v>43952</v>
      </c>
      <c r="G1039" s="6" t="str">
        <f>TEXT(datatable[[#This Row],[дата]],"ММ")</f>
        <v>05</v>
      </c>
      <c r="H1039" s="8">
        <v>113.73960000000001</v>
      </c>
      <c r="I1039" s="8">
        <v>63.781900000000007</v>
      </c>
      <c r="J1039" s="8">
        <f>datatable[[#This Row],[продажи_]]-datatable[[#This Row],[себестоимость_]]</f>
        <v>49.957700000000003</v>
      </c>
      <c r="L1039"/>
    </row>
    <row r="1040" spans="2:12" x14ac:dyDescent="0.4">
      <c r="B1040" s="5" t="s">
        <v>65</v>
      </c>
      <c r="C1040" s="5" t="s">
        <v>58</v>
      </c>
      <c r="D1040" s="5" t="s">
        <v>16</v>
      </c>
      <c r="E1040" s="5" t="s">
        <v>61</v>
      </c>
      <c r="F1040" s="6">
        <v>43983</v>
      </c>
      <c r="G1040" s="6" t="str">
        <f>TEXT(datatable[[#This Row],[дата]],"ММ")</f>
        <v>06</v>
      </c>
      <c r="H1040" s="8">
        <v>92.247</v>
      </c>
      <c r="I1040" s="8">
        <v>54.768000000000001</v>
      </c>
      <c r="J1040" s="8">
        <f>datatable[[#This Row],[продажи_]]-datatable[[#This Row],[себестоимость_]]</f>
        <v>37.478999999999999</v>
      </c>
      <c r="L1040"/>
    </row>
    <row r="1041" spans="2:12" x14ac:dyDescent="0.4">
      <c r="B1041" s="5" t="s">
        <v>65</v>
      </c>
      <c r="C1041" s="5" t="s">
        <v>58</v>
      </c>
      <c r="D1041" s="5" t="s">
        <v>16</v>
      </c>
      <c r="E1041" s="5" t="s">
        <v>61</v>
      </c>
      <c r="F1041" s="6">
        <v>44013</v>
      </c>
      <c r="G1041" s="6" t="str">
        <f>TEXT(datatable[[#This Row],[дата]],"ММ")</f>
        <v>07</v>
      </c>
      <c r="H1041" s="8">
        <v>75.319200000000009</v>
      </c>
      <c r="I1041" s="8">
        <v>48.777749999999997</v>
      </c>
      <c r="J1041" s="8">
        <f>datatable[[#This Row],[продажи_]]-datatable[[#This Row],[себестоимость_]]</f>
        <v>26.541450000000012</v>
      </c>
      <c r="L1041"/>
    </row>
    <row r="1042" spans="2:12" x14ac:dyDescent="0.4">
      <c r="B1042" s="5" t="s">
        <v>65</v>
      </c>
      <c r="C1042" s="5" t="s">
        <v>58</v>
      </c>
      <c r="D1042" s="5" t="s">
        <v>16</v>
      </c>
      <c r="E1042" s="5" t="s">
        <v>61</v>
      </c>
      <c r="F1042" s="6">
        <v>44044</v>
      </c>
      <c r="G1042" s="6" t="str">
        <f>TEXT(datatable[[#This Row],[дата]],"ММ")</f>
        <v>08</v>
      </c>
      <c r="H1042" s="8">
        <v>66.189599999999999</v>
      </c>
      <c r="I1042" s="8">
        <v>37.424799999999998</v>
      </c>
      <c r="J1042" s="8">
        <f>datatable[[#This Row],[продажи_]]-datatable[[#This Row],[себестоимость_]]</f>
        <v>28.764800000000001</v>
      </c>
      <c r="L1042"/>
    </row>
    <row r="1043" spans="2:12" x14ac:dyDescent="0.4">
      <c r="B1043" s="5" t="s">
        <v>65</v>
      </c>
      <c r="C1043" s="5" t="s">
        <v>58</v>
      </c>
      <c r="D1043" s="5" t="s">
        <v>16</v>
      </c>
      <c r="E1043" s="5" t="s">
        <v>61</v>
      </c>
      <c r="F1043" s="6">
        <v>44075</v>
      </c>
      <c r="G1043" s="6" t="str">
        <f>TEXT(datatable[[#This Row],[дата]],"ММ")</f>
        <v>09</v>
      </c>
      <c r="H1043" s="8">
        <v>83.688000000000002</v>
      </c>
      <c r="I1043" s="8">
        <v>68.460000000000008</v>
      </c>
      <c r="J1043" s="8">
        <f>datatable[[#This Row],[продажи_]]-datatable[[#This Row],[себестоимость_]]</f>
        <v>15.227999999999994</v>
      </c>
      <c r="L1043"/>
    </row>
    <row r="1044" spans="2:12" x14ac:dyDescent="0.4">
      <c r="B1044" s="5" t="s">
        <v>65</v>
      </c>
      <c r="C1044" s="5" t="s">
        <v>58</v>
      </c>
      <c r="D1044" s="5" t="s">
        <v>16</v>
      </c>
      <c r="E1044" s="5" t="s">
        <v>61</v>
      </c>
      <c r="F1044" s="6">
        <v>44105</v>
      </c>
      <c r="G1044" s="6" t="str">
        <f>TEXT(datatable[[#This Row],[дата]],"ММ")</f>
        <v>10</v>
      </c>
      <c r="H1044" s="8">
        <v>128.57520000000002</v>
      </c>
      <c r="I1044" s="8">
        <v>68.973450000000014</v>
      </c>
      <c r="J1044" s="8">
        <f>datatable[[#This Row],[продажи_]]-datatable[[#This Row],[себестоимость_]]</f>
        <v>59.60175000000001</v>
      </c>
      <c r="L1044"/>
    </row>
    <row r="1045" spans="2:12" x14ac:dyDescent="0.4">
      <c r="B1045" s="5" t="s">
        <v>65</v>
      </c>
      <c r="C1045" s="5" t="s">
        <v>58</v>
      </c>
      <c r="D1045" s="5" t="s">
        <v>16</v>
      </c>
      <c r="E1045" s="5" t="s">
        <v>61</v>
      </c>
      <c r="F1045" s="6">
        <v>44136</v>
      </c>
      <c r="G1045" s="6" t="str">
        <f>TEXT(datatable[[#This Row],[дата]],"ММ")</f>
        <v>11</v>
      </c>
      <c r="H1045" s="8">
        <v>129.14580000000001</v>
      </c>
      <c r="I1045" s="8">
        <v>73.480400000000003</v>
      </c>
      <c r="J1045" s="8">
        <f>datatable[[#This Row],[продажи_]]-datatable[[#This Row],[себестоимость_]]</f>
        <v>55.665400000000005</v>
      </c>
      <c r="L1045"/>
    </row>
    <row r="1046" spans="2:12" x14ac:dyDescent="0.4">
      <c r="B1046" s="5" t="s">
        <v>65</v>
      </c>
      <c r="C1046" s="5" t="s">
        <v>58</v>
      </c>
      <c r="D1046" s="5" t="s">
        <v>16</v>
      </c>
      <c r="E1046" s="5" t="s">
        <v>61</v>
      </c>
      <c r="F1046" s="6">
        <v>44166</v>
      </c>
      <c r="G1046" s="6" t="str">
        <f>TEXT(datatable[[#This Row],[дата]],"ММ")</f>
        <v>12</v>
      </c>
      <c r="H1046" s="8">
        <v>136.94399999999999</v>
      </c>
      <c r="I1046" s="8">
        <v>73.252200000000016</v>
      </c>
      <c r="J1046" s="8">
        <f>datatable[[#This Row],[продажи_]]-datatable[[#This Row],[себестоимость_]]</f>
        <v>63.691799999999972</v>
      </c>
      <c r="L1046"/>
    </row>
    <row r="1047" spans="2:12" x14ac:dyDescent="0.4">
      <c r="B1047" s="5" t="s">
        <v>65</v>
      </c>
      <c r="C1047" s="5" t="s">
        <v>58</v>
      </c>
      <c r="D1047" s="5" t="s">
        <v>16</v>
      </c>
      <c r="E1047" s="5" t="s">
        <v>62</v>
      </c>
      <c r="F1047" s="6">
        <v>43831</v>
      </c>
      <c r="G1047" s="6" t="str">
        <f>TEXT(datatable[[#This Row],[дата]],"ММ")</f>
        <v>01</v>
      </c>
      <c r="H1047" s="8">
        <v>221.32845000000003</v>
      </c>
      <c r="I1047" s="8">
        <v>99.795150000000007</v>
      </c>
      <c r="J1047" s="8">
        <f>datatable[[#This Row],[продажи_]]-datatable[[#This Row],[себестоимость_]]</f>
        <v>121.53330000000003</v>
      </c>
      <c r="L1047"/>
    </row>
    <row r="1048" spans="2:12" x14ac:dyDescent="0.4">
      <c r="B1048" s="5" t="s">
        <v>65</v>
      </c>
      <c r="C1048" s="5" t="s">
        <v>58</v>
      </c>
      <c r="D1048" s="5" t="s">
        <v>16</v>
      </c>
      <c r="E1048" s="5" t="s">
        <v>62</v>
      </c>
      <c r="F1048" s="6">
        <v>43862</v>
      </c>
      <c r="G1048" s="6" t="str">
        <f>TEXT(datatable[[#This Row],[дата]],"ММ")</f>
        <v>02</v>
      </c>
      <c r="H1048" s="8">
        <v>362.89889999999997</v>
      </c>
      <c r="I1048" s="8">
        <v>184.23720000000003</v>
      </c>
      <c r="J1048" s="8">
        <f>datatable[[#This Row],[продажи_]]-datatable[[#This Row],[себестоимость_]]</f>
        <v>178.66169999999994</v>
      </c>
      <c r="L1048"/>
    </row>
    <row r="1049" spans="2:12" x14ac:dyDescent="0.4">
      <c r="B1049" s="5" t="s">
        <v>65</v>
      </c>
      <c r="C1049" s="5" t="s">
        <v>58</v>
      </c>
      <c r="D1049" s="5" t="s">
        <v>16</v>
      </c>
      <c r="E1049" s="5" t="s">
        <v>62</v>
      </c>
      <c r="F1049" s="6">
        <v>43891</v>
      </c>
      <c r="G1049" s="6" t="str">
        <f>TEXT(datatable[[#This Row],[дата]],"ММ")</f>
        <v>03</v>
      </c>
      <c r="H1049" s="8">
        <v>326.12160000000006</v>
      </c>
      <c r="I1049" s="8">
        <v>194.96</v>
      </c>
      <c r="J1049" s="8">
        <f>datatable[[#This Row],[продажи_]]-datatable[[#This Row],[себестоимость_]]</f>
        <v>131.16160000000005</v>
      </c>
      <c r="L1049"/>
    </row>
    <row r="1050" spans="2:12" x14ac:dyDescent="0.4">
      <c r="B1050" s="5" t="s">
        <v>65</v>
      </c>
      <c r="C1050" s="5" t="s">
        <v>58</v>
      </c>
      <c r="D1050" s="5" t="s">
        <v>16</v>
      </c>
      <c r="E1050" s="5" t="s">
        <v>62</v>
      </c>
      <c r="F1050" s="6">
        <v>43922</v>
      </c>
      <c r="G1050" s="6" t="str">
        <f>TEXT(datatable[[#This Row],[дата]],"ММ")</f>
        <v>04</v>
      </c>
      <c r="H1050" s="8">
        <v>368.65920000000006</v>
      </c>
      <c r="I1050" s="8">
        <v>202.75840000000002</v>
      </c>
      <c r="J1050" s="8">
        <f>datatable[[#This Row],[продажи_]]-datatable[[#This Row],[себестоимость_]]</f>
        <v>165.90080000000003</v>
      </c>
      <c r="L1050"/>
    </row>
    <row r="1051" spans="2:12" x14ac:dyDescent="0.4">
      <c r="B1051" s="5" t="s">
        <v>65</v>
      </c>
      <c r="C1051" s="5" t="s">
        <v>58</v>
      </c>
      <c r="D1051" s="5" t="s">
        <v>16</v>
      </c>
      <c r="E1051" s="5" t="s">
        <v>62</v>
      </c>
      <c r="F1051" s="6">
        <v>43952</v>
      </c>
      <c r="G1051" s="6" t="str">
        <f>TEXT(datatable[[#This Row],[дата]],"ММ")</f>
        <v>05</v>
      </c>
      <c r="H1051" s="8">
        <v>319.69665000000003</v>
      </c>
      <c r="I1051" s="8">
        <v>161.57310000000001</v>
      </c>
      <c r="J1051" s="8">
        <f>datatable[[#This Row],[продажи_]]-datatable[[#This Row],[себестоимость_]]</f>
        <v>158.12355000000002</v>
      </c>
      <c r="L1051"/>
    </row>
    <row r="1052" spans="2:12" x14ac:dyDescent="0.4">
      <c r="B1052" s="5" t="s">
        <v>65</v>
      </c>
      <c r="C1052" s="5" t="s">
        <v>58</v>
      </c>
      <c r="D1052" s="5" t="s">
        <v>16</v>
      </c>
      <c r="E1052" s="5" t="s">
        <v>62</v>
      </c>
      <c r="F1052" s="6">
        <v>43983</v>
      </c>
      <c r="G1052" s="6" t="str">
        <f>TEXT(datatable[[#This Row],[дата]],"ММ")</f>
        <v>06</v>
      </c>
      <c r="H1052" s="8">
        <v>214.90350000000001</v>
      </c>
      <c r="I1052" s="8">
        <v>121.85000000000001</v>
      </c>
      <c r="J1052" s="8">
        <f>datatable[[#This Row],[продажи_]]-datatable[[#This Row],[себестоимость_]]</f>
        <v>93.0535</v>
      </c>
      <c r="L1052"/>
    </row>
    <row r="1053" spans="2:12" x14ac:dyDescent="0.4">
      <c r="B1053" s="5" t="s">
        <v>65</v>
      </c>
      <c r="C1053" s="5" t="s">
        <v>58</v>
      </c>
      <c r="D1053" s="5" t="s">
        <v>16</v>
      </c>
      <c r="E1053" s="5" t="s">
        <v>62</v>
      </c>
      <c r="F1053" s="6">
        <v>44013</v>
      </c>
      <c r="G1053" s="6" t="str">
        <f>TEXT(datatable[[#This Row],[дата]],"ММ")</f>
        <v>07</v>
      </c>
      <c r="H1053" s="8">
        <v>219.33450000000002</v>
      </c>
      <c r="I1053" s="8">
        <v>118.43820000000001</v>
      </c>
      <c r="J1053" s="8">
        <f>datatable[[#This Row],[продажи_]]-datatable[[#This Row],[себестоимость_]]</f>
        <v>100.89630000000001</v>
      </c>
      <c r="L1053"/>
    </row>
    <row r="1054" spans="2:12" x14ac:dyDescent="0.4">
      <c r="B1054" s="5" t="s">
        <v>65</v>
      </c>
      <c r="C1054" s="5" t="s">
        <v>58</v>
      </c>
      <c r="D1054" s="5" t="s">
        <v>16</v>
      </c>
      <c r="E1054" s="5" t="s">
        <v>62</v>
      </c>
      <c r="F1054" s="6">
        <v>44044</v>
      </c>
      <c r="G1054" s="6" t="str">
        <f>TEXT(datatable[[#This Row],[дата]],"ММ")</f>
        <v>08</v>
      </c>
      <c r="H1054" s="8">
        <v>154.19880000000001</v>
      </c>
      <c r="I1054" s="8">
        <v>100.40440000000001</v>
      </c>
      <c r="J1054" s="8">
        <f>datatable[[#This Row],[продажи_]]-datatable[[#This Row],[себестоимость_]]</f>
        <v>53.794399999999996</v>
      </c>
      <c r="L1054"/>
    </row>
    <row r="1055" spans="2:12" x14ac:dyDescent="0.4">
      <c r="B1055" s="5" t="s">
        <v>65</v>
      </c>
      <c r="C1055" s="5" t="s">
        <v>58</v>
      </c>
      <c r="D1055" s="5" t="s">
        <v>16</v>
      </c>
      <c r="E1055" s="5" t="s">
        <v>62</v>
      </c>
      <c r="F1055" s="6">
        <v>44075</v>
      </c>
      <c r="G1055" s="6" t="str">
        <f>TEXT(datatable[[#This Row],[дата]],"ММ")</f>
        <v>09</v>
      </c>
      <c r="H1055" s="8">
        <v>228.19650000000001</v>
      </c>
      <c r="I1055" s="8">
        <v>120.6315</v>
      </c>
      <c r="J1055" s="8">
        <f>datatable[[#This Row],[продажи_]]-datatable[[#This Row],[себестоимость_]]</f>
        <v>107.56500000000001</v>
      </c>
      <c r="L1055"/>
    </row>
    <row r="1056" spans="2:12" x14ac:dyDescent="0.4">
      <c r="B1056" s="5" t="s">
        <v>65</v>
      </c>
      <c r="C1056" s="5" t="s">
        <v>58</v>
      </c>
      <c r="D1056" s="5" t="s">
        <v>16</v>
      </c>
      <c r="E1056" s="5" t="s">
        <v>62</v>
      </c>
      <c r="F1056" s="6">
        <v>44105</v>
      </c>
      <c r="G1056" s="6" t="str">
        <f>TEXT(datatable[[#This Row],[дата]],"ММ")</f>
        <v>10</v>
      </c>
      <c r="H1056" s="8">
        <v>336.97754999999995</v>
      </c>
      <c r="I1056" s="8">
        <v>169.49335000000002</v>
      </c>
      <c r="J1056" s="8">
        <f>datatable[[#This Row],[продажи_]]-datatable[[#This Row],[себестоимость_]]</f>
        <v>167.48419999999993</v>
      </c>
      <c r="L1056"/>
    </row>
    <row r="1057" spans="2:12" x14ac:dyDescent="0.4">
      <c r="B1057" s="5" t="s">
        <v>65</v>
      </c>
      <c r="C1057" s="5" t="s">
        <v>58</v>
      </c>
      <c r="D1057" s="5" t="s">
        <v>16</v>
      </c>
      <c r="E1057" s="5" t="s">
        <v>62</v>
      </c>
      <c r="F1057" s="6">
        <v>44136</v>
      </c>
      <c r="G1057" s="6" t="str">
        <f>TEXT(datatable[[#This Row],[дата]],"ММ")</f>
        <v>11</v>
      </c>
      <c r="H1057" s="8">
        <v>263.64449999999999</v>
      </c>
      <c r="I1057" s="8">
        <v>170.59</v>
      </c>
      <c r="J1057" s="8">
        <f>datatable[[#This Row],[продажи_]]-datatable[[#This Row],[себестоимость_]]</f>
        <v>93.05449999999999</v>
      </c>
      <c r="L1057"/>
    </row>
    <row r="1058" spans="2:12" x14ac:dyDescent="0.4">
      <c r="B1058" s="5" t="s">
        <v>65</v>
      </c>
      <c r="C1058" s="5" t="s">
        <v>58</v>
      </c>
      <c r="D1058" s="5" t="s">
        <v>16</v>
      </c>
      <c r="E1058" s="5" t="s">
        <v>62</v>
      </c>
      <c r="F1058" s="6">
        <v>44166</v>
      </c>
      <c r="G1058" s="6" t="str">
        <f>TEXT(datatable[[#This Row],[дата]],"ММ")</f>
        <v>12</v>
      </c>
      <c r="H1058" s="8">
        <v>292.44600000000003</v>
      </c>
      <c r="I1058" s="8">
        <v>137.4468</v>
      </c>
      <c r="J1058" s="8">
        <f>datatable[[#This Row],[продажи_]]-datatable[[#This Row],[себестоимость_]]</f>
        <v>154.99920000000003</v>
      </c>
      <c r="L1058"/>
    </row>
    <row r="1059" spans="2:12" x14ac:dyDescent="0.4">
      <c r="B1059" s="5" t="s">
        <v>65</v>
      </c>
      <c r="C1059" s="5" t="s">
        <v>58</v>
      </c>
      <c r="D1059" s="5" t="s">
        <v>16</v>
      </c>
      <c r="E1059" s="5" t="s">
        <v>9</v>
      </c>
      <c r="F1059" s="6">
        <v>43831</v>
      </c>
      <c r="G1059" s="6" t="str">
        <f>TEXT(datatable[[#This Row],[дата]],"ММ")</f>
        <v>01</v>
      </c>
      <c r="H1059" s="8">
        <v>204.61500000000001</v>
      </c>
      <c r="I1059" s="8">
        <v>157.55850000000004</v>
      </c>
      <c r="J1059" s="8">
        <f>datatable[[#This Row],[продажи_]]-datatable[[#This Row],[себестоимость_]]</f>
        <v>47.056499999999971</v>
      </c>
      <c r="L1059"/>
    </row>
    <row r="1060" spans="2:12" x14ac:dyDescent="0.4">
      <c r="B1060" s="5" t="s">
        <v>65</v>
      </c>
      <c r="C1060" s="5" t="s">
        <v>58</v>
      </c>
      <c r="D1060" s="5" t="s">
        <v>16</v>
      </c>
      <c r="E1060" s="5" t="s">
        <v>9</v>
      </c>
      <c r="F1060" s="6">
        <v>43862</v>
      </c>
      <c r="G1060" s="6" t="str">
        <f>TEXT(datatable[[#This Row],[дата]],"ММ")</f>
        <v>02</v>
      </c>
      <c r="H1060" s="8">
        <v>366.0335</v>
      </c>
      <c r="I1060" s="8">
        <v>245.09100000000001</v>
      </c>
      <c r="J1060" s="8">
        <f>datatable[[#This Row],[продажи_]]-datatable[[#This Row],[себестоимость_]]</f>
        <v>120.9425</v>
      </c>
      <c r="L1060"/>
    </row>
    <row r="1061" spans="2:12" x14ac:dyDescent="0.4">
      <c r="B1061" s="5" t="s">
        <v>65</v>
      </c>
      <c r="C1061" s="5" t="s">
        <v>58</v>
      </c>
      <c r="D1061" s="5" t="s">
        <v>16</v>
      </c>
      <c r="E1061" s="5" t="s">
        <v>9</v>
      </c>
      <c r="F1061" s="6">
        <v>43891</v>
      </c>
      <c r="G1061" s="6" t="str">
        <f>TEXT(datatable[[#This Row],[дата]],"ММ")</f>
        <v>03</v>
      </c>
      <c r="H1061" s="8">
        <v>381.94799999999998</v>
      </c>
      <c r="I1061" s="8">
        <v>239.36160000000001</v>
      </c>
      <c r="J1061" s="8">
        <f>datatable[[#This Row],[продажи_]]-datatable[[#This Row],[себестоимость_]]</f>
        <v>142.58639999999997</v>
      </c>
      <c r="L1061"/>
    </row>
    <row r="1062" spans="2:12" x14ac:dyDescent="0.4">
      <c r="B1062" s="5" t="s">
        <v>65</v>
      </c>
      <c r="C1062" s="5" t="s">
        <v>58</v>
      </c>
      <c r="D1062" s="5" t="s">
        <v>16</v>
      </c>
      <c r="E1062" s="5" t="s">
        <v>9</v>
      </c>
      <c r="F1062" s="6">
        <v>43922</v>
      </c>
      <c r="G1062" s="6" t="str">
        <f>TEXT(datatable[[#This Row],[дата]],"ММ")</f>
        <v>04</v>
      </c>
      <c r="H1062" s="8">
        <v>418.32399999999996</v>
      </c>
      <c r="I1062" s="8">
        <v>297.92880000000002</v>
      </c>
      <c r="J1062" s="8">
        <f>datatable[[#This Row],[продажи_]]-datatable[[#This Row],[себестоимость_]]</f>
        <v>120.39519999999993</v>
      </c>
      <c r="L1062"/>
    </row>
    <row r="1063" spans="2:12" x14ac:dyDescent="0.4">
      <c r="B1063" s="5" t="s">
        <v>65</v>
      </c>
      <c r="C1063" s="5" t="s">
        <v>58</v>
      </c>
      <c r="D1063" s="5" t="s">
        <v>16</v>
      </c>
      <c r="E1063" s="5" t="s">
        <v>9</v>
      </c>
      <c r="F1063" s="6">
        <v>43952</v>
      </c>
      <c r="G1063" s="6" t="str">
        <f>TEXT(datatable[[#This Row],[дата]],"ММ")</f>
        <v>05</v>
      </c>
      <c r="H1063" s="8">
        <v>295.55500000000001</v>
      </c>
      <c r="I1063" s="8">
        <v>171.72284999999999</v>
      </c>
      <c r="J1063" s="8">
        <f>datatable[[#This Row],[продажи_]]-datatable[[#This Row],[себестоимость_]]</f>
        <v>123.83215000000001</v>
      </c>
      <c r="L1063"/>
    </row>
    <row r="1064" spans="2:12" x14ac:dyDescent="0.4">
      <c r="B1064" s="5" t="s">
        <v>65</v>
      </c>
      <c r="C1064" s="5" t="s">
        <v>58</v>
      </c>
      <c r="D1064" s="5" t="s">
        <v>16</v>
      </c>
      <c r="E1064" s="5" t="s">
        <v>9</v>
      </c>
      <c r="F1064" s="6">
        <v>43983</v>
      </c>
      <c r="G1064" s="6" t="str">
        <f>TEXT(datatable[[#This Row],[дата]],"ММ")</f>
        <v>06</v>
      </c>
      <c r="H1064" s="8">
        <v>225.07649999999998</v>
      </c>
      <c r="I1064" s="8">
        <v>155.96700000000001</v>
      </c>
      <c r="J1064" s="8">
        <f>datatable[[#This Row],[продажи_]]-datatable[[#This Row],[себестоимость_]]</f>
        <v>69.109499999999969</v>
      </c>
      <c r="L1064"/>
    </row>
    <row r="1065" spans="2:12" x14ac:dyDescent="0.4">
      <c r="B1065" s="5" t="s">
        <v>65</v>
      </c>
      <c r="C1065" s="5" t="s">
        <v>58</v>
      </c>
      <c r="D1065" s="5" t="s">
        <v>16</v>
      </c>
      <c r="E1065" s="5" t="s">
        <v>9</v>
      </c>
      <c r="F1065" s="6">
        <v>44013</v>
      </c>
      <c r="G1065" s="6" t="str">
        <f>TEXT(datatable[[#This Row],[дата]],"ММ")</f>
        <v>07</v>
      </c>
      <c r="H1065" s="8">
        <v>204.61500000000001</v>
      </c>
      <c r="I1065" s="8">
        <v>171.88200000000001</v>
      </c>
      <c r="J1065" s="8">
        <f>datatable[[#This Row],[продажи_]]-datatable[[#This Row],[себестоимость_]]</f>
        <v>32.733000000000004</v>
      </c>
      <c r="L1065"/>
    </row>
    <row r="1066" spans="2:12" x14ac:dyDescent="0.4">
      <c r="B1066" s="5" t="s">
        <v>65</v>
      </c>
      <c r="C1066" s="5" t="s">
        <v>58</v>
      </c>
      <c r="D1066" s="5" t="s">
        <v>16</v>
      </c>
      <c r="E1066" s="5" t="s">
        <v>9</v>
      </c>
      <c r="F1066" s="6">
        <v>44044</v>
      </c>
      <c r="G1066" s="6" t="str">
        <f>TEXT(datatable[[#This Row],[дата]],"ММ")</f>
        <v>08</v>
      </c>
      <c r="H1066" s="8">
        <v>147.3228</v>
      </c>
      <c r="I1066" s="8">
        <v>106.94880000000001</v>
      </c>
      <c r="J1066" s="8">
        <f>datatable[[#This Row],[продажи_]]-datatable[[#This Row],[себестоимость_]]</f>
        <v>40.373999999999995</v>
      </c>
      <c r="L1066"/>
    </row>
    <row r="1067" spans="2:12" x14ac:dyDescent="0.4">
      <c r="B1067" s="5" t="s">
        <v>65</v>
      </c>
      <c r="C1067" s="5" t="s">
        <v>58</v>
      </c>
      <c r="D1067" s="5" t="s">
        <v>16</v>
      </c>
      <c r="E1067" s="5" t="s">
        <v>9</v>
      </c>
      <c r="F1067" s="6">
        <v>44075</v>
      </c>
      <c r="G1067" s="6" t="str">
        <f>TEXT(datatable[[#This Row],[дата]],"ММ")</f>
        <v>09</v>
      </c>
      <c r="H1067" s="8">
        <v>272.82</v>
      </c>
      <c r="I1067" s="8">
        <v>165.51600000000002</v>
      </c>
      <c r="J1067" s="8">
        <f>datatable[[#This Row],[продажи_]]-datatable[[#This Row],[себестоимость_]]</f>
        <v>107.30399999999997</v>
      </c>
      <c r="L1067"/>
    </row>
    <row r="1068" spans="2:12" x14ac:dyDescent="0.4">
      <c r="B1068" s="5" t="s">
        <v>65</v>
      </c>
      <c r="C1068" s="5" t="s">
        <v>58</v>
      </c>
      <c r="D1068" s="5" t="s">
        <v>16</v>
      </c>
      <c r="E1068" s="5" t="s">
        <v>9</v>
      </c>
      <c r="F1068" s="6">
        <v>44105</v>
      </c>
      <c r="G1068" s="6" t="str">
        <f>TEXT(datatable[[#This Row],[дата]],"ММ")</f>
        <v>10</v>
      </c>
      <c r="H1068" s="8">
        <v>248.2662</v>
      </c>
      <c r="I1068" s="8">
        <v>204.82605000000001</v>
      </c>
      <c r="J1068" s="8">
        <f>datatable[[#This Row],[продажи_]]-datatable[[#This Row],[себестоимость_]]</f>
        <v>43.440149999999988</v>
      </c>
      <c r="L1068"/>
    </row>
    <row r="1069" spans="2:12" x14ac:dyDescent="0.4">
      <c r="B1069" s="5" t="s">
        <v>65</v>
      </c>
      <c r="C1069" s="5" t="s">
        <v>58</v>
      </c>
      <c r="D1069" s="5" t="s">
        <v>16</v>
      </c>
      <c r="E1069" s="5" t="s">
        <v>9</v>
      </c>
      <c r="F1069" s="6">
        <v>44136</v>
      </c>
      <c r="G1069" s="6" t="str">
        <f>TEXT(datatable[[#This Row],[дата]],"ММ")</f>
        <v>11</v>
      </c>
      <c r="H1069" s="8">
        <v>343.75320000000005</v>
      </c>
      <c r="I1069" s="8">
        <v>216.12569999999999</v>
      </c>
      <c r="J1069" s="8">
        <f>datatable[[#This Row],[продажи_]]-datatable[[#This Row],[себестоимость_]]</f>
        <v>127.62750000000005</v>
      </c>
      <c r="L1069"/>
    </row>
    <row r="1070" spans="2:12" x14ac:dyDescent="0.4">
      <c r="B1070" s="5" t="s">
        <v>65</v>
      </c>
      <c r="C1070" s="5" t="s">
        <v>58</v>
      </c>
      <c r="D1070" s="5" t="s">
        <v>16</v>
      </c>
      <c r="E1070" s="5" t="s">
        <v>9</v>
      </c>
      <c r="F1070" s="6">
        <v>44166</v>
      </c>
      <c r="G1070" s="6" t="str">
        <f>TEXT(datatable[[#This Row],[дата]],"ММ")</f>
        <v>12</v>
      </c>
      <c r="H1070" s="8">
        <v>261.90719999999999</v>
      </c>
      <c r="I1070" s="8">
        <v>227.2662</v>
      </c>
      <c r="J1070" s="8">
        <f>datatable[[#This Row],[продажи_]]-datatable[[#This Row],[себестоимость_]]</f>
        <v>34.640999999999991</v>
      </c>
      <c r="L1070"/>
    </row>
    <row r="1071" spans="2:12" x14ac:dyDescent="0.4">
      <c r="B1071" s="5" t="s">
        <v>65</v>
      </c>
      <c r="C1071" s="5" t="s">
        <v>58</v>
      </c>
      <c r="D1071" s="5" t="s">
        <v>16</v>
      </c>
      <c r="E1071" s="5" t="s">
        <v>10</v>
      </c>
      <c r="F1071" s="6">
        <v>43831</v>
      </c>
      <c r="G1071" s="6" t="str">
        <f>TEXT(datatable[[#This Row],[дата]],"ММ")</f>
        <v>01</v>
      </c>
      <c r="H1071" s="8">
        <v>76.469399999999993</v>
      </c>
      <c r="I1071" s="8">
        <v>54.095850000000006</v>
      </c>
      <c r="J1071" s="8">
        <f>datatable[[#This Row],[продажи_]]-datatable[[#This Row],[себестоимость_]]</f>
        <v>22.373549999999987</v>
      </c>
      <c r="L1071"/>
    </row>
    <row r="1072" spans="2:12" x14ac:dyDescent="0.4">
      <c r="B1072" s="5" t="s">
        <v>65</v>
      </c>
      <c r="C1072" s="5" t="s">
        <v>58</v>
      </c>
      <c r="D1072" s="5" t="s">
        <v>16</v>
      </c>
      <c r="E1072" s="5" t="s">
        <v>10</v>
      </c>
      <c r="F1072" s="6">
        <v>43862</v>
      </c>
      <c r="G1072" s="6" t="str">
        <f>TEXT(datatable[[#This Row],[дата]],"ММ")</f>
        <v>02</v>
      </c>
      <c r="H1072" s="8">
        <v>111.9552</v>
      </c>
      <c r="I1072" s="8">
        <v>77.3262</v>
      </c>
      <c r="J1072" s="8">
        <f>datatable[[#This Row],[продажи_]]-datatable[[#This Row],[себестоимость_]]</f>
        <v>34.629000000000005</v>
      </c>
      <c r="L1072"/>
    </row>
    <row r="1073" spans="2:12" x14ac:dyDescent="0.4">
      <c r="B1073" s="5" t="s">
        <v>65</v>
      </c>
      <c r="C1073" s="5" t="s">
        <v>58</v>
      </c>
      <c r="D1073" s="5" t="s">
        <v>16</v>
      </c>
      <c r="E1073" s="5" t="s">
        <v>10</v>
      </c>
      <c r="F1073" s="6">
        <v>43891</v>
      </c>
      <c r="G1073" s="6" t="str">
        <f>TEXT(datatable[[#This Row],[дата]],"ММ")</f>
        <v>03</v>
      </c>
      <c r="H1073" s="8">
        <v>138.6112</v>
      </c>
      <c r="I1073" s="8">
        <v>71.044799999999995</v>
      </c>
      <c r="J1073" s="8">
        <f>datatable[[#This Row],[продажи_]]-datatable[[#This Row],[себестоимость_]]</f>
        <v>67.566400000000002</v>
      </c>
      <c r="L1073"/>
    </row>
    <row r="1074" spans="2:12" x14ac:dyDescent="0.4">
      <c r="B1074" s="5" t="s">
        <v>65</v>
      </c>
      <c r="C1074" s="5" t="s">
        <v>58</v>
      </c>
      <c r="D1074" s="5" t="s">
        <v>16</v>
      </c>
      <c r="E1074" s="5" t="s">
        <v>10</v>
      </c>
      <c r="F1074" s="6">
        <v>43922</v>
      </c>
      <c r="G1074" s="6" t="str">
        <f>TEXT(datatable[[#This Row],[дата]],"ММ")</f>
        <v>04</v>
      </c>
      <c r="H1074" s="8">
        <v>146.608</v>
      </c>
      <c r="I1074" s="8">
        <v>97.903199999999998</v>
      </c>
      <c r="J1074" s="8">
        <f>datatable[[#This Row],[продажи_]]-datatable[[#This Row],[себестоимость_]]</f>
        <v>48.704800000000006</v>
      </c>
      <c r="L1074"/>
    </row>
    <row r="1075" spans="2:12" x14ac:dyDescent="0.4">
      <c r="B1075" s="5" t="s">
        <v>65</v>
      </c>
      <c r="C1075" s="5" t="s">
        <v>58</v>
      </c>
      <c r="D1075" s="5" t="s">
        <v>16</v>
      </c>
      <c r="E1075" s="5" t="s">
        <v>10</v>
      </c>
      <c r="F1075" s="6">
        <v>43952</v>
      </c>
      <c r="G1075" s="6" t="str">
        <f>TEXT(datatable[[#This Row],[дата]],"ММ")</f>
        <v>05</v>
      </c>
      <c r="H1075" s="8">
        <v>112.62160000000002</v>
      </c>
      <c r="I1075" s="8">
        <v>61.947599999999994</v>
      </c>
      <c r="J1075" s="8">
        <f>datatable[[#This Row],[продажи_]]-datatable[[#This Row],[себестоимость_]]</f>
        <v>50.674000000000021</v>
      </c>
      <c r="L1075"/>
    </row>
    <row r="1076" spans="2:12" x14ac:dyDescent="0.4">
      <c r="B1076" s="5" t="s">
        <v>65</v>
      </c>
      <c r="C1076" s="5" t="s">
        <v>58</v>
      </c>
      <c r="D1076" s="5" t="s">
        <v>16</v>
      </c>
      <c r="E1076" s="5" t="s">
        <v>10</v>
      </c>
      <c r="F1076" s="6">
        <v>43983</v>
      </c>
      <c r="G1076" s="6" t="str">
        <f>TEXT(datatable[[#This Row],[дата]],"ММ")</f>
        <v>06</v>
      </c>
      <c r="H1076" s="8">
        <v>72.471000000000004</v>
      </c>
      <c r="I1076" s="8">
        <v>56.857500000000002</v>
      </c>
      <c r="J1076" s="8">
        <f>datatable[[#This Row],[продажи_]]-datatable[[#This Row],[себестоимость_]]</f>
        <v>15.613500000000002</v>
      </c>
      <c r="L1076"/>
    </row>
    <row r="1077" spans="2:12" x14ac:dyDescent="0.4">
      <c r="B1077" s="5" t="s">
        <v>65</v>
      </c>
      <c r="C1077" s="5" t="s">
        <v>58</v>
      </c>
      <c r="D1077" s="5" t="s">
        <v>16</v>
      </c>
      <c r="E1077" s="5" t="s">
        <v>10</v>
      </c>
      <c r="F1077" s="6">
        <v>44013</v>
      </c>
      <c r="G1077" s="6" t="str">
        <f>TEXT(datatable[[#This Row],[дата]],"ММ")</f>
        <v>07</v>
      </c>
      <c r="H1077" s="8">
        <v>68.222700000000003</v>
      </c>
      <c r="I1077" s="8">
        <v>55.070549999999997</v>
      </c>
      <c r="J1077" s="8">
        <f>datatable[[#This Row],[продажи_]]-datatable[[#This Row],[себестоимость_]]</f>
        <v>13.152150000000006</v>
      </c>
      <c r="L1077"/>
    </row>
    <row r="1078" spans="2:12" x14ac:dyDescent="0.4">
      <c r="B1078" s="5" t="s">
        <v>65</v>
      </c>
      <c r="C1078" s="5" t="s">
        <v>58</v>
      </c>
      <c r="D1078" s="5" t="s">
        <v>16</v>
      </c>
      <c r="E1078" s="5" t="s">
        <v>10</v>
      </c>
      <c r="F1078" s="6">
        <v>44044</v>
      </c>
      <c r="G1078" s="6" t="str">
        <f>TEXT(datatable[[#This Row],[дата]],"ММ")</f>
        <v>08</v>
      </c>
      <c r="H1078" s="8">
        <v>73.970400000000012</v>
      </c>
      <c r="I1078" s="8">
        <v>49.384799999999998</v>
      </c>
      <c r="J1078" s="8">
        <f>datatable[[#This Row],[продажи_]]-datatable[[#This Row],[себестоимость_]]</f>
        <v>24.585600000000014</v>
      </c>
      <c r="L1078"/>
    </row>
    <row r="1079" spans="2:12" x14ac:dyDescent="0.4">
      <c r="B1079" s="5" t="s">
        <v>65</v>
      </c>
      <c r="C1079" s="5" t="s">
        <v>58</v>
      </c>
      <c r="D1079" s="5" t="s">
        <v>16</v>
      </c>
      <c r="E1079" s="5" t="s">
        <v>10</v>
      </c>
      <c r="F1079" s="6">
        <v>44075</v>
      </c>
      <c r="G1079" s="6" t="str">
        <f>TEXT(datatable[[#This Row],[дата]],"ММ")</f>
        <v>09</v>
      </c>
      <c r="H1079" s="8">
        <v>90.796999999999997</v>
      </c>
      <c r="I1079" s="8">
        <v>53.608499999999999</v>
      </c>
      <c r="J1079" s="8">
        <f>datatable[[#This Row],[продажи_]]-datatable[[#This Row],[себестоимость_]]</f>
        <v>37.188499999999998</v>
      </c>
      <c r="L1079"/>
    </row>
    <row r="1080" spans="2:12" x14ac:dyDescent="0.4">
      <c r="B1080" s="5" t="s">
        <v>65</v>
      </c>
      <c r="C1080" s="5" t="s">
        <v>58</v>
      </c>
      <c r="D1080" s="5" t="s">
        <v>16</v>
      </c>
      <c r="E1080" s="5" t="s">
        <v>10</v>
      </c>
      <c r="F1080" s="6">
        <v>44105</v>
      </c>
      <c r="G1080" s="6" t="str">
        <f>TEXT(datatable[[#This Row],[дата]],"ММ")</f>
        <v>10</v>
      </c>
      <c r="H1080" s="8">
        <v>120.20190000000002</v>
      </c>
      <c r="I1080" s="8">
        <v>70.394999999999996</v>
      </c>
      <c r="J1080" s="8">
        <f>datatable[[#This Row],[продажи_]]-datatable[[#This Row],[себестоимость_]]</f>
        <v>49.806900000000027</v>
      </c>
      <c r="L1080"/>
    </row>
    <row r="1081" spans="2:12" x14ac:dyDescent="0.4">
      <c r="B1081" s="5" t="s">
        <v>65</v>
      </c>
      <c r="C1081" s="5" t="s">
        <v>58</v>
      </c>
      <c r="D1081" s="5" t="s">
        <v>16</v>
      </c>
      <c r="E1081" s="5" t="s">
        <v>10</v>
      </c>
      <c r="F1081" s="6">
        <v>44136</v>
      </c>
      <c r="G1081" s="6" t="str">
        <f>TEXT(datatable[[#This Row],[дата]],"ММ")</f>
        <v>11</v>
      </c>
      <c r="H1081" s="8">
        <v>108.45660000000001</v>
      </c>
      <c r="I1081" s="8">
        <v>72.019499999999994</v>
      </c>
      <c r="J1081" s="8">
        <f>datatable[[#This Row],[продажи_]]-datatable[[#This Row],[себестоимость_]]</f>
        <v>36.437100000000015</v>
      </c>
      <c r="L1081"/>
    </row>
    <row r="1082" spans="2:12" x14ac:dyDescent="0.4">
      <c r="B1082" s="5" t="s">
        <v>65</v>
      </c>
      <c r="C1082" s="5" t="s">
        <v>58</v>
      </c>
      <c r="D1082" s="5" t="s">
        <v>16</v>
      </c>
      <c r="E1082" s="5" t="s">
        <v>10</v>
      </c>
      <c r="F1082" s="6">
        <v>44166</v>
      </c>
      <c r="G1082" s="6" t="str">
        <f>TEXT(datatable[[#This Row],[дата]],"ММ")</f>
        <v>12</v>
      </c>
      <c r="H1082" s="8">
        <v>108.95640000000002</v>
      </c>
      <c r="I1082" s="8">
        <v>60.431400000000004</v>
      </c>
      <c r="J1082" s="8">
        <f>datatable[[#This Row],[продажи_]]-datatable[[#This Row],[себестоимость_]]</f>
        <v>48.525000000000013</v>
      </c>
      <c r="L1082"/>
    </row>
    <row r="1083" spans="2:12" x14ac:dyDescent="0.4">
      <c r="B1083" s="5" t="s">
        <v>65</v>
      </c>
      <c r="C1083" s="5" t="s">
        <v>58</v>
      </c>
      <c r="D1083" s="5" t="s">
        <v>16</v>
      </c>
      <c r="E1083" s="5" t="s">
        <v>7</v>
      </c>
      <c r="F1083" s="6">
        <v>43831</v>
      </c>
      <c r="G1083" s="6" t="str">
        <f>TEXT(datatable[[#This Row],[дата]],"ММ")</f>
        <v>01</v>
      </c>
      <c r="H1083" s="8">
        <v>13.9932</v>
      </c>
      <c r="I1083" s="8">
        <v>3.645</v>
      </c>
      <c r="J1083" s="8">
        <f>datatable[[#This Row],[продажи_]]-datatable[[#This Row],[себестоимость_]]</f>
        <v>10.3482</v>
      </c>
      <c r="L1083"/>
    </row>
    <row r="1084" spans="2:12" x14ac:dyDescent="0.4">
      <c r="B1084" s="5" t="s">
        <v>65</v>
      </c>
      <c r="C1084" s="5" t="s">
        <v>58</v>
      </c>
      <c r="D1084" s="5" t="s">
        <v>16</v>
      </c>
      <c r="E1084" s="5" t="s">
        <v>7</v>
      </c>
      <c r="F1084" s="6">
        <v>43862</v>
      </c>
      <c r="G1084" s="6" t="str">
        <f>TEXT(datatable[[#This Row],[дата]],"ММ")</f>
        <v>02</v>
      </c>
      <c r="H1084" s="8">
        <v>17.3719</v>
      </c>
      <c r="I1084" s="8">
        <v>5.04</v>
      </c>
      <c r="J1084" s="8">
        <f>datatable[[#This Row],[продажи_]]-datatable[[#This Row],[себестоимость_]]</f>
        <v>12.331900000000001</v>
      </c>
      <c r="L1084"/>
    </row>
    <row r="1085" spans="2:12" x14ac:dyDescent="0.4">
      <c r="B1085" s="5" t="s">
        <v>65</v>
      </c>
      <c r="C1085" s="5" t="s">
        <v>58</v>
      </c>
      <c r="D1085" s="5" t="s">
        <v>16</v>
      </c>
      <c r="E1085" s="5" t="s">
        <v>7</v>
      </c>
      <c r="F1085" s="6">
        <v>43891</v>
      </c>
      <c r="G1085" s="6" t="str">
        <f>TEXT(datatable[[#This Row],[дата]],"ММ")</f>
        <v>03</v>
      </c>
      <c r="H1085" s="8">
        <v>21.049600000000002</v>
      </c>
      <c r="I1085" s="8">
        <v>6.6960000000000006</v>
      </c>
      <c r="J1085" s="8">
        <f>datatable[[#This Row],[продажи_]]-datatable[[#This Row],[себестоимость_]]</f>
        <v>14.3536</v>
      </c>
      <c r="L1085"/>
    </row>
    <row r="1086" spans="2:12" x14ac:dyDescent="0.4">
      <c r="B1086" s="5" t="s">
        <v>65</v>
      </c>
      <c r="C1086" s="5" t="s">
        <v>58</v>
      </c>
      <c r="D1086" s="5" t="s">
        <v>16</v>
      </c>
      <c r="E1086" s="5" t="s">
        <v>7</v>
      </c>
      <c r="F1086" s="6">
        <v>43922</v>
      </c>
      <c r="G1086" s="6" t="str">
        <f>TEXT(datatable[[#This Row],[дата]],"ММ")</f>
        <v>04</v>
      </c>
      <c r="H1086" s="8">
        <v>21.528000000000002</v>
      </c>
      <c r="I1086" s="8">
        <v>8.1359999999999992</v>
      </c>
      <c r="J1086" s="8">
        <f>datatable[[#This Row],[продажи_]]-datatable[[#This Row],[себестоимость_]]</f>
        <v>13.392000000000003</v>
      </c>
      <c r="L1086"/>
    </row>
    <row r="1087" spans="2:12" x14ac:dyDescent="0.4">
      <c r="B1087" s="5" t="s">
        <v>65</v>
      </c>
      <c r="C1087" s="5" t="s">
        <v>58</v>
      </c>
      <c r="D1087" s="5" t="s">
        <v>16</v>
      </c>
      <c r="E1087" s="5" t="s">
        <v>7</v>
      </c>
      <c r="F1087" s="6">
        <v>43952</v>
      </c>
      <c r="G1087" s="6" t="str">
        <f>TEXT(datatable[[#This Row],[дата]],"ММ")</f>
        <v>05</v>
      </c>
      <c r="H1087" s="8">
        <v>23.321999999999999</v>
      </c>
      <c r="I1087" s="8">
        <v>5.6745000000000001</v>
      </c>
      <c r="J1087" s="8">
        <f>datatable[[#This Row],[продажи_]]-datatable[[#This Row],[себестоимость_]]</f>
        <v>17.647500000000001</v>
      </c>
      <c r="L1087"/>
    </row>
    <row r="1088" spans="2:12" x14ac:dyDescent="0.4">
      <c r="B1088" s="5" t="s">
        <v>65</v>
      </c>
      <c r="C1088" s="5" t="s">
        <v>58</v>
      </c>
      <c r="D1088" s="5" t="s">
        <v>16</v>
      </c>
      <c r="E1088" s="5" t="s">
        <v>7</v>
      </c>
      <c r="F1088" s="6">
        <v>43983</v>
      </c>
      <c r="G1088" s="6" t="str">
        <f>TEXT(datatable[[#This Row],[дата]],"ММ")</f>
        <v>06</v>
      </c>
      <c r="H1088" s="8">
        <v>16.8935</v>
      </c>
      <c r="I1088" s="8">
        <v>5.1749999999999998</v>
      </c>
      <c r="J1088" s="8">
        <f>datatable[[#This Row],[продажи_]]-datatable[[#This Row],[себестоимость_]]</f>
        <v>11.718499999999999</v>
      </c>
      <c r="L1088"/>
    </row>
    <row r="1089" spans="2:12" x14ac:dyDescent="0.4">
      <c r="B1089" s="5" t="s">
        <v>65</v>
      </c>
      <c r="C1089" s="5" t="s">
        <v>58</v>
      </c>
      <c r="D1089" s="5" t="s">
        <v>16</v>
      </c>
      <c r="E1089" s="5" t="s">
        <v>7</v>
      </c>
      <c r="F1089" s="6">
        <v>44013</v>
      </c>
      <c r="G1089" s="6" t="str">
        <f>TEXT(datatable[[#This Row],[дата]],"ММ")</f>
        <v>07</v>
      </c>
      <c r="H1089" s="8">
        <v>14.66595</v>
      </c>
      <c r="I1089" s="8">
        <v>3.6044999999999998</v>
      </c>
      <c r="J1089" s="8">
        <f>datatable[[#This Row],[продажи_]]-datatable[[#This Row],[себестоимость_]]</f>
        <v>11.061450000000001</v>
      </c>
      <c r="L1089"/>
    </row>
    <row r="1090" spans="2:12" x14ac:dyDescent="0.4">
      <c r="B1090" s="5" t="s">
        <v>65</v>
      </c>
      <c r="C1090" s="5" t="s">
        <v>58</v>
      </c>
      <c r="D1090" s="5" t="s">
        <v>16</v>
      </c>
      <c r="E1090" s="5" t="s">
        <v>7</v>
      </c>
      <c r="F1090" s="6">
        <v>44044</v>
      </c>
      <c r="G1090" s="6" t="str">
        <f>TEXT(datatable[[#This Row],[дата]],"ММ")</f>
        <v>08</v>
      </c>
      <c r="H1090" s="8">
        <v>11.2424</v>
      </c>
      <c r="I1090" s="8">
        <v>3.42</v>
      </c>
      <c r="J1090" s="8">
        <f>datatable[[#This Row],[продажи_]]-datatable[[#This Row],[себестоимость_]]</f>
        <v>7.8224</v>
      </c>
      <c r="L1090"/>
    </row>
    <row r="1091" spans="2:12" x14ac:dyDescent="0.4">
      <c r="B1091" s="5" t="s">
        <v>65</v>
      </c>
      <c r="C1091" s="5" t="s">
        <v>58</v>
      </c>
      <c r="D1091" s="5" t="s">
        <v>16</v>
      </c>
      <c r="E1091" s="5" t="s">
        <v>7</v>
      </c>
      <c r="F1091" s="6">
        <v>44075</v>
      </c>
      <c r="G1091" s="6" t="str">
        <f>TEXT(datatable[[#This Row],[дата]],"ММ")</f>
        <v>09</v>
      </c>
      <c r="H1091" s="8">
        <v>15.249000000000001</v>
      </c>
      <c r="I1091" s="8">
        <v>4.95</v>
      </c>
      <c r="J1091" s="8">
        <f>datatable[[#This Row],[продажи_]]-datatable[[#This Row],[себестоимость_]]</f>
        <v>10.298999999999999</v>
      </c>
      <c r="L1091"/>
    </row>
    <row r="1092" spans="2:12" x14ac:dyDescent="0.4">
      <c r="B1092" s="5" t="s">
        <v>65</v>
      </c>
      <c r="C1092" s="5" t="s">
        <v>58</v>
      </c>
      <c r="D1092" s="5" t="s">
        <v>16</v>
      </c>
      <c r="E1092" s="5" t="s">
        <v>7</v>
      </c>
      <c r="F1092" s="6">
        <v>44105</v>
      </c>
      <c r="G1092" s="6" t="str">
        <f>TEXT(datatable[[#This Row],[дата]],"ММ")</f>
        <v>10</v>
      </c>
      <c r="H1092" s="8">
        <v>19.629349999999999</v>
      </c>
      <c r="I1092" s="8">
        <v>4.9725000000000001</v>
      </c>
      <c r="J1092" s="8">
        <f>datatable[[#This Row],[продажи_]]-datatable[[#This Row],[себестоимость_]]</f>
        <v>14.656849999999999</v>
      </c>
      <c r="L1092"/>
    </row>
    <row r="1093" spans="2:12" x14ac:dyDescent="0.4">
      <c r="B1093" s="5" t="s">
        <v>65</v>
      </c>
      <c r="C1093" s="5" t="s">
        <v>58</v>
      </c>
      <c r="D1093" s="5" t="s">
        <v>16</v>
      </c>
      <c r="E1093" s="5" t="s">
        <v>7</v>
      </c>
      <c r="F1093" s="6">
        <v>44136</v>
      </c>
      <c r="G1093" s="6" t="str">
        <f>TEXT(datatable[[#This Row],[дата]],"ММ")</f>
        <v>11</v>
      </c>
      <c r="H1093" s="8">
        <v>18.418399999999998</v>
      </c>
      <c r="I1093" s="8">
        <v>5.9219999999999997</v>
      </c>
      <c r="J1093" s="8">
        <f>datatable[[#This Row],[продажи_]]-datatable[[#This Row],[себестоимость_]]</f>
        <v>12.496399999999998</v>
      </c>
      <c r="L1093"/>
    </row>
    <row r="1094" spans="2:12" x14ac:dyDescent="0.4">
      <c r="B1094" s="5" t="s">
        <v>65</v>
      </c>
      <c r="C1094" s="5" t="s">
        <v>58</v>
      </c>
      <c r="D1094" s="5" t="s">
        <v>16</v>
      </c>
      <c r="E1094" s="5" t="s">
        <v>7</v>
      </c>
      <c r="F1094" s="6">
        <v>44166</v>
      </c>
      <c r="G1094" s="6" t="str">
        <f>TEXT(datatable[[#This Row],[дата]],"ММ")</f>
        <v>12</v>
      </c>
      <c r="H1094" s="8">
        <v>18.478200000000001</v>
      </c>
      <c r="I1094" s="8">
        <v>4.3740000000000006</v>
      </c>
      <c r="J1094" s="8">
        <f>datatable[[#This Row],[продажи_]]-datatable[[#This Row],[себестоимость_]]</f>
        <v>14.104200000000001</v>
      </c>
      <c r="L1094"/>
    </row>
    <row r="1095" spans="2:12" x14ac:dyDescent="0.4">
      <c r="B1095" s="5" t="s">
        <v>65</v>
      </c>
      <c r="C1095" s="5" t="s">
        <v>58</v>
      </c>
      <c r="D1095" s="5" t="s">
        <v>16</v>
      </c>
      <c r="E1095" s="5" t="s">
        <v>7</v>
      </c>
      <c r="F1095" s="6">
        <v>43831</v>
      </c>
      <c r="G1095" s="6" t="str">
        <f>TEXT(datatable[[#This Row],[дата]],"ММ")</f>
        <v>01</v>
      </c>
      <c r="H1095" s="8">
        <v>9.13185</v>
      </c>
      <c r="I1095" s="8">
        <v>4.1067</v>
      </c>
      <c r="J1095" s="8">
        <f>datatable[[#This Row],[продажи_]]-datatable[[#This Row],[себестоимость_]]</f>
        <v>5.02515</v>
      </c>
      <c r="L1095"/>
    </row>
    <row r="1096" spans="2:12" x14ac:dyDescent="0.4">
      <c r="B1096" s="5" t="s">
        <v>65</v>
      </c>
      <c r="C1096" s="5" t="s">
        <v>58</v>
      </c>
      <c r="D1096" s="5" t="s">
        <v>16</v>
      </c>
      <c r="E1096" s="5" t="s">
        <v>7</v>
      </c>
      <c r="F1096" s="6">
        <v>43862</v>
      </c>
      <c r="G1096" s="6" t="str">
        <f>TEXT(datatable[[#This Row],[дата]],"ММ")</f>
        <v>02</v>
      </c>
      <c r="H1096" s="8">
        <v>12.8002</v>
      </c>
      <c r="I1096" s="8">
        <v>5.5145999999999997</v>
      </c>
      <c r="J1096" s="8">
        <f>datatable[[#This Row],[продажи_]]-datatable[[#This Row],[себестоимость_]]</f>
        <v>7.2856000000000005</v>
      </c>
      <c r="L1096"/>
    </row>
    <row r="1097" spans="2:12" x14ac:dyDescent="0.4">
      <c r="B1097" s="5" t="s">
        <v>65</v>
      </c>
      <c r="C1097" s="5" t="s">
        <v>58</v>
      </c>
      <c r="D1097" s="5" t="s">
        <v>16</v>
      </c>
      <c r="E1097" s="5" t="s">
        <v>7</v>
      </c>
      <c r="F1097" s="6">
        <v>43891</v>
      </c>
      <c r="G1097" s="6" t="str">
        <f>TEXT(datatable[[#This Row],[дата]],"ММ")</f>
        <v>03</v>
      </c>
      <c r="H1097" s="8">
        <v>21.229599999999998</v>
      </c>
      <c r="I1097" s="8">
        <v>5.7408000000000001</v>
      </c>
      <c r="J1097" s="8">
        <f>datatable[[#This Row],[продажи_]]-datatable[[#This Row],[себестоимость_]]</f>
        <v>15.488799999999998</v>
      </c>
      <c r="L1097"/>
    </row>
    <row r="1098" spans="2:12" x14ac:dyDescent="0.4">
      <c r="B1098" s="5" t="s">
        <v>65</v>
      </c>
      <c r="C1098" s="5" t="s">
        <v>58</v>
      </c>
      <c r="D1098" s="5" t="s">
        <v>16</v>
      </c>
      <c r="E1098" s="5" t="s">
        <v>7</v>
      </c>
      <c r="F1098" s="6">
        <v>43922</v>
      </c>
      <c r="G1098" s="6" t="str">
        <f>TEXT(datatable[[#This Row],[дата]],"ММ")</f>
        <v>04</v>
      </c>
      <c r="H1098" s="8">
        <v>16.412800000000001</v>
      </c>
      <c r="I1098" s="8">
        <v>6.24</v>
      </c>
      <c r="J1098" s="8">
        <f>datatable[[#This Row],[продажи_]]-datatable[[#This Row],[себестоимость_]]</f>
        <v>10.172800000000001</v>
      </c>
      <c r="L1098"/>
    </row>
    <row r="1099" spans="2:12" x14ac:dyDescent="0.4">
      <c r="B1099" s="5" t="s">
        <v>65</v>
      </c>
      <c r="C1099" s="5" t="s">
        <v>58</v>
      </c>
      <c r="D1099" s="5" t="s">
        <v>16</v>
      </c>
      <c r="E1099" s="5" t="s">
        <v>7</v>
      </c>
      <c r="F1099" s="6">
        <v>43952</v>
      </c>
      <c r="G1099" s="6" t="str">
        <f>TEXT(datatable[[#This Row],[дата]],"ММ")</f>
        <v>05</v>
      </c>
      <c r="H1099" s="8">
        <v>16.959150000000001</v>
      </c>
      <c r="I1099" s="8">
        <v>5.9825999999999997</v>
      </c>
      <c r="J1099" s="8">
        <f>datatable[[#This Row],[продажи_]]-datatable[[#This Row],[себестоимость_]]</f>
        <v>10.976550000000001</v>
      </c>
      <c r="L1099"/>
    </row>
    <row r="1100" spans="2:12" x14ac:dyDescent="0.4">
      <c r="B1100" s="5" t="s">
        <v>65</v>
      </c>
      <c r="C1100" s="5" t="s">
        <v>58</v>
      </c>
      <c r="D1100" s="5" t="s">
        <v>16</v>
      </c>
      <c r="E1100" s="5" t="s">
        <v>7</v>
      </c>
      <c r="F1100" s="6">
        <v>43983</v>
      </c>
      <c r="G1100" s="6" t="str">
        <f>TEXT(datatable[[#This Row],[дата]],"ММ")</f>
        <v>06</v>
      </c>
      <c r="H1100" s="8">
        <v>11.373000000000001</v>
      </c>
      <c r="I1100" s="8">
        <v>3.1590000000000003</v>
      </c>
      <c r="J1100" s="8">
        <f>datatable[[#This Row],[продажи_]]-datatable[[#This Row],[себестоимость_]]</f>
        <v>8.2140000000000004</v>
      </c>
      <c r="L1100"/>
    </row>
    <row r="1101" spans="2:12" x14ac:dyDescent="0.4">
      <c r="B1101" s="5" t="s">
        <v>65</v>
      </c>
      <c r="C1101" s="5" t="s">
        <v>58</v>
      </c>
      <c r="D1101" s="5" t="s">
        <v>16</v>
      </c>
      <c r="E1101" s="5" t="s">
        <v>7</v>
      </c>
      <c r="F1101" s="6">
        <v>44013</v>
      </c>
      <c r="G1101" s="6" t="str">
        <f>TEXT(datatable[[#This Row],[дата]],"ММ")</f>
        <v>07</v>
      </c>
      <c r="H1101" s="8">
        <v>8.1283500000000011</v>
      </c>
      <c r="I1101" s="8">
        <v>4.1768999999999998</v>
      </c>
      <c r="J1101" s="8">
        <f>datatable[[#This Row],[продажи_]]-datatable[[#This Row],[себестоимость_]]</f>
        <v>3.9514500000000012</v>
      </c>
      <c r="L1101"/>
    </row>
    <row r="1102" spans="2:12" x14ac:dyDescent="0.4">
      <c r="B1102" s="5" t="s">
        <v>65</v>
      </c>
      <c r="C1102" s="5" t="s">
        <v>58</v>
      </c>
      <c r="D1102" s="5" t="s">
        <v>16</v>
      </c>
      <c r="E1102" s="5" t="s">
        <v>7</v>
      </c>
      <c r="F1102" s="6">
        <v>44044</v>
      </c>
      <c r="G1102" s="6" t="str">
        <f>TEXT(datatable[[#This Row],[дата]],"ММ")</f>
        <v>08</v>
      </c>
      <c r="H1102" s="8">
        <v>7.4036</v>
      </c>
      <c r="I1102" s="8">
        <v>3.4320000000000004</v>
      </c>
      <c r="J1102" s="8">
        <f>datatable[[#This Row],[продажи_]]-datatable[[#This Row],[себестоимость_]]</f>
        <v>3.9715999999999996</v>
      </c>
      <c r="L1102"/>
    </row>
    <row r="1103" spans="2:12" x14ac:dyDescent="0.4">
      <c r="B1103" s="5" t="s">
        <v>65</v>
      </c>
      <c r="C1103" s="5" t="s">
        <v>58</v>
      </c>
      <c r="D1103" s="5" t="s">
        <v>16</v>
      </c>
      <c r="E1103" s="5" t="s">
        <v>7</v>
      </c>
      <c r="F1103" s="6">
        <v>44075</v>
      </c>
      <c r="G1103" s="6" t="str">
        <f>TEXT(datatable[[#This Row],[дата]],"ММ")</f>
        <v>09</v>
      </c>
      <c r="H1103" s="8">
        <v>10.481</v>
      </c>
      <c r="I1103" s="8">
        <v>4.1340000000000003</v>
      </c>
      <c r="J1103" s="8">
        <f>datatable[[#This Row],[продажи_]]-datatable[[#This Row],[себестоимость_]]</f>
        <v>6.3469999999999995</v>
      </c>
      <c r="L1103"/>
    </row>
    <row r="1104" spans="2:12" x14ac:dyDescent="0.4">
      <c r="B1104" s="5" t="s">
        <v>65</v>
      </c>
      <c r="C1104" s="5" t="s">
        <v>58</v>
      </c>
      <c r="D1104" s="5" t="s">
        <v>16</v>
      </c>
      <c r="E1104" s="5" t="s">
        <v>7</v>
      </c>
      <c r="F1104" s="6">
        <v>44105</v>
      </c>
      <c r="G1104" s="6" t="str">
        <f>TEXT(datatable[[#This Row],[дата]],"ММ")</f>
        <v>10</v>
      </c>
      <c r="H1104" s="8">
        <v>16.959150000000001</v>
      </c>
      <c r="I1104" s="8">
        <v>4.7151000000000005</v>
      </c>
      <c r="J1104" s="8">
        <f>datatable[[#This Row],[продажи_]]-datatable[[#This Row],[себестоимость_]]</f>
        <v>12.244050000000001</v>
      </c>
      <c r="L1104"/>
    </row>
    <row r="1105" spans="2:12" x14ac:dyDescent="0.4">
      <c r="B1105" s="5" t="s">
        <v>65</v>
      </c>
      <c r="C1105" s="5" t="s">
        <v>58</v>
      </c>
      <c r="D1105" s="5" t="s">
        <v>16</v>
      </c>
      <c r="E1105" s="5" t="s">
        <v>7</v>
      </c>
      <c r="F1105" s="6">
        <v>44136</v>
      </c>
      <c r="G1105" s="6" t="str">
        <f>TEXT(datatable[[#This Row],[дата]],"ММ")</f>
        <v>11</v>
      </c>
      <c r="H1105" s="8">
        <v>15.610000000000001</v>
      </c>
      <c r="I1105" s="8">
        <v>6.3881999999999994</v>
      </c>
      <c r="J1105" s="8">
        <f>datatable[[#This Row],[продажи_]]-datatable[[#This Row],[себестоимость_]]</f>
        <v>9.2218000000000018</v>
      </c>
      <c r="L1105"/>
    </row>
    <row r="1106" spans="2:12" x14ac:dyDescent="0.4">
      <c r="B1106" s="5" t="s">
        <v>65</v>
      </c>
      <c r="C1106" s="5" t="s">
        <v>58</v>
      </c>
      <c r="D1106" s="5" t="s">
        <v>16</v>
      </c>
      <c r="E1106" s="5" t="s">
        <v>7</v>
      </c>
      <c r="F1106" s="6">
        <v>44166</v>
      </c>
      <c r="G1106" s="6" t="str">
        <f>TEXT(datatable[[#This Row],[дата]],"ММ")</f>
        <v>12</v>
      </c>
      <c r="H1106" s="8">
        <v>13.647600000000001</v>
      </c>
      <c r="I1106" s="8">
        <v>5.6159999999999997</v>
      </c>
      <c r="J1106" s="8">
        <f>datatable[[#This Row],[продажи_]]-datatable[[#This Row],[себестоимость_]]</f>
        <v>8.031600000000001</v>
      </c>
      <c r="L1106"/>
    </row>
    <row r="1107" spans="2:12" x14ac:dyDescent="0.4">
      <c r="B1107" s="5" t="s">
        <v>65</v>
      </c>
      <c r="C1107" s="5" t="s">
        <v>58</v>
      </c>
      <c r="D1107" s="5" t="s">
        <v>16</v>
      </c>
      <c r="E1107" s="5" t="s">
        <v>7</v>
      </c>
      <c r="F1107" s="6">
        <v>43831</v>
      </c>
      <c r="G1107" s="6" t="str">
        <f>TEXT(datatable[[#This Row],[дата]],"ММ")</f>
        <v>01</v>
      </c>
      <c r="H1107" s="8">
        <v>0.77805000000000002</v>
      </c>
      <c r="I1107" s="8">
        <v>0.31679999999999997</v>
      </c>
      <c r="J1107" s="8">
        <f>datatable[[#This Row],[продажи_]]-datatable[[#This Row],[себестоимость_]]</f>
        <v>0.46125000000000005</v>
      </c>
      <c r="L1107"/>
    </row>
    <row r="1108" spans="2:12" x14ac:dyDescent="0.4">
      <c r="B1108" s="5" t="s">
        <v>65</v>
      </c>
      <c r="C1108" s="5" t="s">
        <v>58</v>
      </c>
      <c r="D1108" s="5" t="s">
        <v>16</v>
      </c>
      <c r="E1108" s="5" t="s">
        <v>7</v>
      </c>
      <c r="F1108" s="6">
        <v>43862</v>
      </c>
      <c r="G1108" s="6" t="str">
        <f>TEXT(datatable[[#This Row],[дата]],"ММ")</f>
        <v>02</v>
      </c>
      <c r="H1108" s="8">
        <v>1.4896000000000003</v>
      </c>
      <c r="I1108" s="8">
        <v>0.52080000000000004</v>
      </c>
      <c r="J1108" s="8">
        <f>datatable[[#This Row],[продажи_]]-datatable[[#This Row],[себестоимость_]]</f>
        <v>0.96880000000000022</v>
      </c>
      <c r="L1108"/>
    </row>
    <row r="1109" spans="2:12" x14ac:dyDescent="0.4">
      <c r="B1109" s="5" t="s">
        <v>65</v>
      </c>
      <c r="C1109" s="5" t="s">
        <v>58</v>
      </c>
      <c r="D1109" s="5" t="s">
        <v>16</v>
      </c>
      <c r="E1109" s="5" t="s">
        <v>7</v>
      </c>
      <c r="F1109" s="6">
        <v>43891</v>
      </c>
      <c r="G1109" s="6" t="str">
        <f>TEXT(datatable[[#This Row],[дата]],"ММ")</f>
        <v>03</v>
      </c>
      <c r="H1109" s="8">
        <v>1.3376000000000001</v>
      </c>
      <c r="I1109" s="8">
        <v>0.64</v>
      </c>
      <c r="J1109" s="8">
        <f>datatable[[#This Row],[продажи_]]-datatable[[#This Row],[себестоимость_]]</f>
        <v>0.69760000000000011</v>
      </c>
      <c r="L1109"/>
    </row>
    <row r="1110" spans="2:12" x14ac:dyDescent="0.4">
      <c r="B1110" s="5" t="s">
        <v>65</v>
      </c>
      <c r="C1110" s="5" t="s">
        <v>58</v>
      </c>
      <c r="D1110" s="5" t="s">
        <v>16</v>
      </c>
      <c r="E1110" s="5" t="s">
        <v>7</v>
      </c>
      <c r="F1110" s="6">
        <v>43922</v>
      </c>
      <c r="G1110" s="6" t="str">
        <f>TEXT(datatable[[#This Row],[дата]],"ММ")</f>
        <v>04</v>
      </c>
      <c r="H1110" s="8">
        <v>1.6872000000000003</v>
      </c>
      <c r="I1110" s="8">
        <v>0.60160000000000002</v>
      </c>
      <c r="J1110" s="8">
        <f>datatable[[#This Row],[продажи_]]-datatable[[#This Row],[себестоимость_]]</f>
        <v>1.0856000000000003</v>
      </c>
      <c r="L1110"/>
    </row>
    <row r="1111" spans="2:12" x14ac:dyDescent="0.4">
      <c r="B1111" s="5" t="s">
        <v>65</v>
      </c>
      <c r="C1111" s="5" t="s">
        <v>58</v>
      </c>
      <c r="D1111" s="5" t="s">
        <v>16</v>
      </c>
      <c r="E1111" s="5" t="s">
        <v>7</v>
      </c>
      <c r="F1111" s="6">
        <v>43952</v>
      </c>
      <c r="G1111" s="6" t="str">
        <f>TEXT(datatable[[#This Row],[дата]],"ММ")</f>
        <v>05</v>
      </c>
      <c r="H1111" s="8">
        <v>1.2720500000000001</v>
      </c>
      <c r="I1111" s="8">
        <v>0.5252</v>
      </c>
      <c r="J1111" s="8">
        <f>datatable[[#This Row],[продажи_]]-datatable[[#This Row],[себестоимость_]]</f>
        <v>0.74685000000000012</v>
      </c>
      <c r="L1111"/>
    </row>
    <row r="1112" spans="2:12" x14ac:dyDescent="0.4">
      <c r="B1112" s="5" t="s">
        <v>65</v>
      </c>
      <c r="C1112" s="5" t="s">
        <v>58</v>
      </c>
      <c r="D1112" s="5" t="s">
        <v>16</v>
      </c>
      <c r="E1112" s="5" t="s">
        <v>7</v>
      </c>
      <c r="F1112" s="6">
        <v>43983</v>
      </c>
      <c r="G1112" s="6" t="str">
        <f>TEXT(datatable[[#This Row],[дата]],"ММ")</f>
        <v>06</v>
      </c>
      <c r="H1112" s="8">
        <v>0.85500000000000009</v>
      </c>
      <c r="I1112" s="8">
        <v>0.36000000000000004</v>
      </c>
      <c r="J1112" s="8">
        <f>datatable[[#This Row],[продажи_]]-datatable[[#This Row],[себестоимость_]]</f>
        <v>0.49500000000000005</v>
      </c>
      <c r="L1112"/>
    </row>
    <row r="1113" spans="2:12" x14ac:dyDescent="0.4">
      <c r="B1113" s="5" t="s">
        <v>65</v>
      </c>
      <c r="C1113" s="5" t="s">
        <v>58</v>
      </c>
      <c r="D1113" s="5" t="s">
        <v>16</v>
      </c>
      <c r="E1113" s="5" t="s">
        <v>7</v>
      </c>
      <c r="F1113" s="6">
        <v>44013</v>
      </c>
      <c r="G1113" s="6" t="str">
        <f>TEXT(datatable[[#This Row],[дата]],"ММ")</f>
        <v>07</v>
      </c>
      <c r="H1113" s="8">
        <v>0.88065000000000004</v>
      </c>
      <c r="I1113" s="8">
        <v>0.3276</v>
      </c>
      <c r="J1113" s="8">
        <f>datatable[[#This Row],[продажи_]]-datatable[[#This Row],[себестоимость_]]</f>
        <v>0.55305000000000004</v>
      </c>
      <c r="L1113"/>
    </row>
    <row r="1114" spans="2:12" x14ac:dyDescent="0.4">
      <c r="B1114" s="5" t="s">
        <v>65</v>
      </c>
      <c r="C1114" s="5" t="s">
        <v>58</v>
      </c>
      <c r="D1114" s="5" t="s">
        <v>16</v>
      </c>
      <c r="E1114" s="5" t="s">
        <v>7</v>
      </c>
      <c r="F1114" s="6">
        <v>44044</v>
      </c>
      <c r="G1114" s="6" t="str">
        <f>TEXT(datatable[[#This Row],[дата]],"ММ")</f>
        <v>08</v>
      </c>
      <c r="H1114" s="8">
        <v>0.63839999999999997</v>
      </c>
      <c r="I1114" s="8">
        <v>0.32319999999999999</v>
      </c>
      <c r="J1114" s="8">
        <f>datatable[[#This Row],[продажи_]]-datatable[[#This Row],[себестоимость_]]</f>
        <v>0.31519999999999998</v>
      </c>
      <c r="L1114"/>
    </row>
    <row r="1115" spans="2:12" x14ac:dyDescent="0.4">
      <c r="B1115" s="5" t="s">
        <v>65</v>
      </c>
      <c r="C1115" s="5" t="s">
        <v>58</v>
      </c>
      <c r="D1115" s="5" t="s">
        <v>16</v>
      </c>
      <c r="E1115" s="5" t="s">
        <v>7</v>
      </c>
      <c r="F1115" s="6">
        <v>44075</v>
      </c>
      <c r="G1115" s="6" t="str">
        <f>TEXT(datatable[[#This Row],[дата]],"ММ")</f>
        <v>09</v>
      </c>
      <c r="H1115" s="8">
        <v>1.121</v>
      </c>
      <c r="I1115" s="8">
        <v>0.43600000000000005</v>
      </c>
      <c r="J1115" s="8">
        <f>datatable[[#This Row],[продажи_]]-datatable[[#This Row],[себестоимость_]]</f>
        <v>0.68499999999999994</v>
      </c>
      <c r="L1115"/>
    </row>
    <row r="1116" spans="2:12" x14ac:dyDescent="0.4">
      <c r="B1116" s="5" t="s">
        <v>65</v>
      </c>
      <c r="C1116" s="5" t="s">
        <v>58</v>
      </c>
      <c r="D1116" s="5" t="s">
        <v>16</v>
      </c>
      <c r="E1116" s="5" t="s">
        <v>7</v>
      </c>
      <c r="F1116" s="6">
        <v>44105</v>
      </c>
      <c r="G1116" s="6" t="str">
        <f>TEXT(datatable[[#This Row],[дата]],"ММ")</f>
        <v>10</v>
      </c>
      <c r="H1116" s="8">
        <v>1.482</v>
      </c>
      <c r="I1116" s="8">
        <v>0.57200000000000006</v>
      </c>
      <c r="J1116" s="8">
        <f>datatable[[#This Row],[продажи_]]-datatable[[#This Row],[себестоимость_]]</f>
        <v>0.90999999999999992</v>
      </c>
      <c r="L1116"/>
    </row>
    <row r="1117" spans="2:12" x14ac:dyDescent="0.4">
      <c r="B1117" s="5" t="s">
        <v>65</v>
      </c>
      <c r="C1117" s="5" t="s">
        <v>58</v>
      </c>
      <c r="D1117" s="5" t="s">
        <v>16</v>
      </c>
      <c r="E1117" s="5" t="s">
        <v>7</v>
      </c>
      <c r="F1117" s="6">
        <v>44136</v>
      </c>
      <c r="G1117" s="6" t="str">
        <f>TEXT(datatable[[#This Row],[дата]],"ММ")</f>
        <v>11</v>
      </c>
      <c r="H1117" s="8">
        <v>1.0773000000000001</v>
      </c>
      <c r="I1117" s="8">
        <v>0.54320000000000002</v>
      </c>
      <c r="J1117" s="8">
        <f>datatable[[#This Row],[продажи_]]-datatable[[#This Row],[себестоимость_]]</f>
        <v>0.53410000000000013</v>
      </c>
      <c r="L1117"/>
    </row>
    <row r="1118" spans="2:12" x14ac:dyDescent="0.4">
      <c r="B1118" s="5" t="s">
        <v>65</v>
      </c>
      <c r="C1118" s="5" t="s">
        <v>58</v>
      </c>
      <c r="D1118" s="5" t="s">
        <v>16</v>
      </c>
      <c r="E1118" s="5" t="s">
        <v>7</v>
      </c>
      <c r="F1118" s="6">
        <v>44166</v>
      </c>
      <c r="G1118" s="6" t="str">
        <f>TEXT(datatable[[#This Row],[дата]],"ММ")</f>
        <v>12</v>
      </c>
      <c r="H1118" s="8">
        <v>1.1400000000000001</v>
      </c>
      <c r="I1118" s="8">
        <v>0.39839999999999998</v>
      </c>
      <c r="J1118" s="8">
        <f>datatable[[#This Row],[продажи_]]-datatable[[#This Row],[себестоимость_]]</f>
        <v>0.74160000000000015</v>
      </c>
      <c r="L1118"/>
    </row>
    <row r="1119" spans="2:12" x14ac:dyDescent="0.4">
      <c r="B1119" s="5" t="s">
        <v>65</v>
      </c>
      <c r="C1119" s="5" t="s">
        <v>58</v>
      </c>
      <c r="D1119" s="5" t="s">
        <v>16</v>
      </c>
      <c r="E1119" s="5" t="s">
        <v>7</v>
      </c>
      <c r="F1119" s="6">
        <v>43831</v>
      </c>
      <c r="G1119" s="6" t="str">
        <f>TEXT(datatable[[#This Row],[дата]],"ММ")</f>
        <v>01</v>
      </c>
      <c r="H1119" s="8">
        <v>21.49785</v>
      </c>
      <c r="I1119" s="8">
        <v>9.5850000000000009</v>
      </c>
      <c r="J1119" s="8">
        <f>datatable[[#This Row],[продажи_]]-datatable[[#This Row],[себестоимость_]]</f>
        <v>11.912849999999999</v>
      </c>
      <c r="L1119"/>
    </row>
    <row r="1120" spans="2:12" x14ac:dyDescent="0.4">
      <c r="B1120" s="5" t="s">
        <v>65</v>
      </c>
      <c r="C1120" s="5" t="s">
        <v>58</v>
      </c>
      <c r="D1120" s="5" t="s">
        <v>16</v>
      </c>
      <c r="E1120" s="5" t="s">
        <v>7</v>
      </c>
      <c r="F1120" s="6">
        <v>43862</v>
      </c>
      <c r="G1120" s="6" t="str">
        <f>TEXT(datatable[[#This Row],[дата]],"ММ")</f>
        <v>02</v>
      </c>
      <c r="H1120" s="8">
        <v>38.407599999999995</v>
      </c>
      <c r="I1120" s="8">
        <v>15.953700000000001</v>
      </c>
      <c r="J1120" s="8">
        <f>datatable[[#This Row],[продажи_]]-datatable[[#This Row],[себестоимость_]]</f>
        <v>22.453899999999994</v>
      </c>
      <c r="L1120"/>
    </row>
    <row r="1121" spans="2:12" x14ac:dyDescent="0.4">
      <c r="B1121" s="5" t="s">
        <v>65</v>
      </c>
      <c r="C1121" s="5" t="s">
        <v>58</v>
      </c>
      <c r="D1121" s="5" t="s">
        <v>16</v>
      </c>
      <c r="E1121" s="5" t="s">
        <v>7</v>
      </c>
      <c r="F1121" s="6">
        <v>43891</v>
      </c>
      <c r="G1121" s="6" t="str">
        <f>TEXT(datatable[[#This Row],[дата]],"ММ")</f>
        <v>03</v>
      </c>
      <c r="H1121" s="8">
        <v>32.164000000000001</v>
      </c>
      <c r="I1121" s="8">
        <v>14.483999999999998</v>
      </c>
      <c r="J1121" s="8">
        <f>datatable[[#This Row],[продажи_]]-datatable[[#This Row],[себестоимость_]]</f>
        <v>17.680000000000003</v>
      </c>
      <c r="L1121"/>
    </row>
    <row r="1122" spans="2:12" x14ac:dyDescent="0.4">
      <c r="B1122" s="5" t="s">
        <v>65</v>
      </c>
      <c r="C1122" s="5" t="s">
        <v>58</v>
      </c>
      <c r="D1122" s="5" t="s">
        <v>16</v>
      </c>
      <c r="E1122" s="5" t="s">
        <v>7</v>
      </c>
      <c r="F1122" s="6">
        <v>43922</v>
      </c>
      <c r="G1122" s="6" t="str">
        <f>TEXT(datatable[[#This Row],[дата]],"ММ")</f>
        <v>04</v>
      </c>
      <c r="H1122" s="8">
        <v>31.4072</v>
      </c>
      <c r="I1122" s="8">
        <v>19.766399999999997</v>
      </c>
      <c r="J1122" s="8">
        <f>datatable[[#This Row],[продажи_]]-datatable[[#This Row],[себестоимость_]]</f>
        <v>11.640800000000002</v>
      </c>
      <c r="L1122"/>
    </row>
    <row r="1123" spans="2:12" x14ac:dyDescent="0.4">
      <c r="B1123" s="5" t="s">
        <v>65</v>
      </c>
      <c r="C1123" s="5" t="s">
        <v>58</v>
      </c>
      <c r="D1123" s="5" t="s">
        <v>16</v>
      </c>
      <c r="E1123" s="5" t="s">
        <v>7</v>
      </c>
      <c r="F1123" s="6">
        <v>43952</v>
      </c>
      <c r="G1123" s="6" t="str">
        <f>TEXT(datatable[[#This Row],[дата]],"ММ")</f>
        <v>05</v>
      </c>
      <c r="H1123" s="8">
        <v>34.741849999999999</v>
      </c>
      <c r="I1123" s="8">
        <v>11.076000000000001</v>
      </c>
      <c r="J1123" s="8">
        <f>datatable[[#This Row],[продажи_]]-datatable[[#This Row],[себестоимость_]]</f>
        <v>23.665849999999999</v>
      </c>
      <c r="L1123"/>
    </row>
    <row r="1124" spans="2:12" x14ac:dyDescent="0.4">
      <c r="B1124" s="5" t="s">
        <v>65</v>
      </c>
      <c r="C1124" s="5" t="s">
        <v>58</v>
      </c>
      <c r="D1124" s="5" t="s">
        <v>16</v>
      </c>
      <c r="E1124" s="5" t="s">
        <v>7</v>
      </c>
      <c r="F1124" s="6">
        <v>43983</v>
      </c>
      <c r="G1124" s="6" t="str">
        <f>TEXT(datatable[[#This Row],[дата]],"ММ")</f>
        <v>06</v>
      </c>
      <c r="H1124" s="8">
        <v>20.575500000000002</v>
      </c>
      <c r="I1124" s="8">
        <v>10.863000000000001</v>
      </c>
      <c r="J1124" s="8">
        <f>datatable[[#This Row],[продажи_]]-datatable[[#This Row],[себестоимость_]]</f>
        <v>9.7125000000000004</v>
      </c>
      <c r="L1124"/>
    </row>
    <row r="1125" spans="2:12" x14ac:dyDescent="0.4">
      <c r="B1125" s="5" t="s">
        <v>65</v>
      </c>
      <c r="C1125" s="5" t="s">
        <v>58</v>
      </c>
      <c r="D1125" s="5" t="s">
        <v>16</v>
      </c>
      <c r="E1125" s="5" t="s">
        <v>7</v>
      </c>
      <c r="F1125" s="6">
        <v>44013</v>
      </c>
      <c r="G1125" s="6" t="str">
        <f>TEXT(datatable[[#This Row],[дата]],"ММ")</f>
        <v>07</v>
      </c>
      <c r="H1125" s="8">
        <v>22.349250000000001</v>
      </c>
      <c r="I1125" s="8">
        <v>7.7638500000000015</v>
      </c>
      <c r="J1125" s="8">
        <f>datatable[[#This Row],[продажи_]]-datatable[[#This Row],[себестоимость_]]</f>
        <v>14.5854</v>
      </c>
      <c r="L1125"/>
    </row>
    <row r="1126" spans="2:12" x14ac:dyDescent="0.4">
      <c r="B1126" s="5" t="s">
        <v>65</v>
      </c>
      <c r="C1126" s="5" t="s">
        <v>58</v>
      </c>
      <c r="D1126" s="5" t="s">
        <v>16</v>
      </c>
      <c r="E1126" s="5" t="s">
        <v>7</v>
      </c>
      <c r="F1126" s="6">
        <v>44044</v>
      </c>
      <c r="G1126" s="6" t="str">
        <f>TEXT(datatable[[#This Row],[дата]],"ММ")</f>
        <v>08</v>
      </c>
      <c r="H1126" s="8">
        <v>21.3796</v>
      </c>
      <c r="I1126" s="8">
        <v>9.5424000000000007</v>
      </c>
      <c r="J1126" s="8">
        <f>datatable[[#This Row],[продажи_]]-datatable[[#This Row],[себестоимость_]]</f>
        <v>11.837199999999999</v>
      </c>
      <c r="L1126"/>
    </row>
    <row r="1127" spans="2:12" x14ac:dyDescent="0.4">
      <c r="B1127" s="5" t="s">
        <v>65</v>
      </c>
      <c r="C1127" s="5" t="s">
        <v>58</v>
      </c>
      <c r="D1127" s="5" t="s">
        <v>16</v>
      </c>
      <c r="E1127" s="5" t="s">
        <v>7</v>
      </c>
      <c r="F1127" s="6">
        <v>44075</v>
      </c>
      <c r="G1127" s="6" t="str">
        <f>TEXT(datatable[[#This Row],[дата]],"ММ")</f>
        <v>09</v>
      </c>
      <c r="H1127" s="8">
        <v>23.177000000000003</v>
      </c>
      <c r="I1127" s="8">
        <v>8.6265000000000001</v>
      </c>
      <c r="J1127" s="8">
        <f>datatable[[#This Row],[продажи_]]-datatable[[#This Row],[себестоимость_]]</f>
        <v>14.550500000000003</v>
      </c>
      <c r="L1127"/>
    </row>
    <row r="1128" spans="2:12" x14ac:dyDescent="0.4">
      <c r="B1128" s="5" t="s">
        <v>65</v>
      </c>
      <c r="C1128" s="5" t="s">
        <v>58</v>
      </c>
      <c r="D1128" s="5" t="s">
        <v>16</v>
      </c>
      <c r="E1128" s="5" t="s">
        <v>7</v>
      </c>
      <c r="F1128" s="6">
        <v>44105</v>
      </c>
      <c r="G1128" s="6" t="str">
        <f>TEXT(datatable[[#This Row],[дата]],"ММ")</f>
        <v>10</v>
      </c>
      <c r="H1128" s="8">
        <v>26.4407</v>
      </c>
      <c r="I1128" s="8">
        <v>16.060199999999998</v>
      </c>
      <c r="J1128" s="8">
        <f>datatable[[#This Row],[продажи_]]-datatable[[#This Row],[себестоимость_]]</f>
        <v>10.380500000000001</v>
      </c>
      <c r="L1128"/>
    </row>
    <row r="1129" spans="2:12" x14ac:dyDescent="0.4">
      <c r="B1129" s="5" t="s">
        <v>65</v>
      </c>
      <c r="C1129" s="5" t="s">
        <v>58</v>
      </c>
      <c r="D1129" s="5" t="s">
        <v>16</v>
      </c>
      <c r="E1129" s="5" t="s">
        <v>7</v>
      </c>
      <c r="F1129" s="6">
        <v>44136</v>
      </c>
      <c r="G1129" s="6" t="str">
        <f>TEXT(datatable[[#This Row],[дата]],"ММ")</f>
        <v>11</v>
      </c>
      <c r="H1129" s="8">
        <v>36.0899</v>
      </c>
      <c r="I1129" s="8">
        <v>13.568100000000001</v>
      </c>
      <c r="J1129" s="8">
        <f>datatable[[#This Row],[продажи_]]-datatable[[#This Row],[себестоимость_]]</f>
        <v>22.521799999999999</v>
      </c>
      <c r="L1129"/>
    </row>
    <row r="1130" spans="2:12" x14ac:dyDescent="0.4">
      <c r="B1130" s="5" t="s">
        <v>65</v>
      </c>
      <c r="C1130" s="5" t="s">
        <v>58</v>
      </c>
      <c r="D1130" s="5" t="s">
        <v>16</v>
      </c>
      <c r="E1130" s="5" t="s">
        <v>7</v>
      </c>
      <c r="F1130" s="6">
        <v>44166</v>
      </c>
      <c r="G1130" s="6" t="str">
        <f>TEXT(datatable[[#This Row],[дата]],"ММ")</f>
        <v>12</v>
      </c>
      <c r="H1130" s="8">
        <v>26.960999999999999</v>
      </c>
      <c r="I1130" s="8">
        <v>11.374200000000002</v>
      </c>
      <c r="J1130" s="8">
        <f>datatable[[#This Row],[продажи_]]-datatable[[#This Row],[себестоимость_]]</f>
        <v>15.586799999999997</v>
      </c>
      <c r="L1130"/>
    </row>
    <row r="1131" spans="2:12" x14ac:dyDescent="0.4">
      <c r="B1131" s="5" t="s">
        <v>65</v>
      </c>
      <c r="C1131" s="5" t="s">
        <v>58</v>
      </c>
      <c r="D1131" s="5" t="s">
        <v>16</v>
      </c>
      <c r="E1131" s="5" t="s">
        <v>7</v>
      </c>
      <c r="F1131" s="6">
        <v>43831</v>
      </c>
      <c r="G1131" s="6" t="str">
        <f>TEXT(datatable[[#This Row],[дата]],"ММ")</f>
        <v>01</v>
      </c>
      <c r="H1131" s="8">
        <v>20.443499999999997</v>
      </c>
      <c r="I1131" s="8">
        <v>4.9148999999999994</v>
      </c>
      <c r="J1131" s="8">
        <f>datatable[[#This Row],[продажи_]]-datatable[[#This Row],[себестоимость_]]</f>
        <v>15.528599999999997</v>
      </c>
      <c r="L1131"/>
    </row>
    <row r="1132" spans="2:12" x14ac:dyDescent="0.4">
      <c r="B1132" s="5" t="s">
        <v>65</v>
      </c>
      <c r="C1132" s="5" t="s">
        <v>58</v>
      </c>
      <c r="D1132" s="5" t="s">
        <v>16</v>
      </c>
      <c r="E1132" s="5" t="s">
        <v>7</v>
      </c>
      <c r="F1132" s="6">
        <v>43862</v>
      </c>
      <c r="G1132" s="6" t="str">
        <f>TEXT(datatable[[#This Row],[дата]],"ММ")</f>
        <v>02</v>
      </c>
      <c r="H1132" s="8">
        <v>29.375500000000002</v>
      </c>
      <c r="I1132" s="8">
        <v>8.8010999999999999</v>
      </c>
      <c r="J1132" s="8">
        <f>datatable[[#This Row],[продажи_]]-datatable[[#This Row],[себестоимость_]]</f>
        <v>20.574400000000004</v>
      </c>
      <c r="L1132"/>
    </row>
    <row r="1133" spans="2:12" x14ac:dyDescent="0.4">
      <c r="B1133" s="5" t="s">
        <v>65</v>
      </c>
      <c r="C1133" s="5" t="s">
        <v>58</v>
      </c>
      <c r="D1133" s="5" t="s">
        <v>16</v>
      </c>
      <c r="E1133" s="5" t="s">
        <v>7</v>
      </c>
      <c r="F1133" s="6">
        <v>43891</v>
      </c>
      <c r="G1133" s="6" t="str">
        <f>TEXT(datatable[[#This Row],[дата]],"ММ")</f>
        <v>03</v>
      </c>
      <c r="H1133" s="8">
        <v>25.872</v>
      </c>
      <c r="I1133" s="8">
        <v>11.074400000000001</v>
      </c>
      <c r="J1133" s="8">
        <f>datatable[[#This Row],[продажи_]]-datatable[[#This Row],[себестоимость_]]</f>
        <v>14.797599999999999</v>
      </c>
      <c r="L1133"/>
    </row>
    <row r="1134" spans="2:12" x14ac:dyDescent="0.4">
      <c r="B1134" s="5" t="s">
        <v>65</v>
      </c>
      <c r="C1134" s="5" t="s">
        <v>58</v>
      </c>
      <c r="D1134" s="5" t="s">
        <v>16</v>
      </c>
      <c r="E1134" s="5" t="s">
        <v>7</v>
      </c>
      <c r="F1134" s="6">
        <v>43922</v>
      </c>
      <c r="G1134" s="6" t="str">
        <f>TEXT(datatable[[#This Row],[дата]],"ММ")</f>
        <v>04</v>
      </c>
      <c r="H1134" s="8">
        <v>32.956000000000003</v>
      </c>
      <c r="I1134" s="8">
        <v>8.6359999999999992</v>
      </c>
      <c r="J1134" s="8">
        <f>datatable[[#This Row],[продажи_]]-datatable[[#This Row],[себестоимость_]]</f>
        <v>24.320000000000004</v>
      </c>
      <c r="L1134"/>
    </row>
    <row r="1135" spans="2:12" x14ac:dyDescent="0.4">
      <c r="B1135" s="5" t="s">
        <v>65</v>
      </c>
      <c r="C1135" s="5" t="s">
        <v>58</v>
      </c>
      <c r="D1135" s="5" t="s">
        <v>16</v>
      </c>
      <c r="E1135" s="5" t="s">
        <v>7</v>
      </c>
      <c r="F1135" s="6">
        <v>43952</v>
      </c>
      <c r="G1135" s="6" t="str">
        <f>TEXT(datatable[[#This Row],[дата]],"ММ")</f>
        <v>05</v>
      </c>
      <c r="H1135" s="8">
        <v>28.27825</v>
      </c>
      <c r="I1135" s="8">
        <v>7.8422499999999999</v>
      </c>
      <c r="J1135" s="8">
        <f>datatable[[#This Row],[продажи_]]-datatable[[#This Row],[себестоимость_]]</f>
        <v>20.436</v>
      </c>
      <c r="L1135"/>
    </row>
    <row r="1136" spans="2:12" x14ac:dyDescent="0.4">
      <c r="B1136" s="5" t="s">
        <v>65</v>
      </c>
      <c r="C1136" s="5" t="s">
        <v>58</v>
      </c>
      <c r="D1136" s="5" t="s">
        <v>16</v>
      </c>
      <c r="E1136" s="5" t="s">
        <v>7</v>
      </c>
      <c r="F1136" s="6">
        <v>43983</v>
      </c>
      <c r="G1136" s="6" t="str">
        <f>TEXT(datatable[[#This Row],[дата]],"ММ")</f>
        <v>06</v>
      </c>
      <c r="H1136" s="8">
        <v>21.560000000000002</v>
      </c>
      <c r="I1136" s="8">
        <v>5.3975</v>
      </c>
      <c r="J1136" s="8">
        <f>datatable[[#This Row],[продажи_]]-datatable[[#This Row],[себестоимость_]]</f>
        <v>16.162500000000001</v>
      </c>
      <c r="L1136"/>
    </row>
    <row r="1137" spans="2:12" x14ac:dyDescent="0.4">
      <c r="B1137" s="5" t="s">
        <v>65</v>
      </c>
      <c r="C1137" s="5" t="s">
        <v>58</v>
      </c>
      <c r="D1137" s="5" t="s">
        <v>16</v>
      </c>
      <c r="E1137" s="5" t="s">
        <v>7</v>
      </c>
      <c r="F1137" s="6">
        <v>44013</v>
      </c>
      <c r="G1137" s="6" t="str">
        <f>TEXT(datatable[[#This Row],[дата]],"ММ")</f>
        <v>07</v>
      </c>
      <c r="H1137" s="8">
        <v>18.19125</v>
      </c>
      <c r="I1137" s="8">
        <v>5.3149500000000005</v>
      </c>
      <c r="J1137" s="8">
        <f>datatable[[#This Row],[продажи_]]-datatable[[#This Row],[себестоимость_]]</f>
        <v>12.876300000000001</v>
      </c>
      <c r="L1137"/>
    </row>
    <row r="1138" spans="2:12" x14ac:dyDescent="0.4">
      <c r="B1138" s="5" t="s">
        <v>65</v>
      </c>
      <c r="C1138" s="5" t="s">
        <v>58</v>
      </c>
      <c r="D1138" s="5" t="s">
        <v>16</v>
      </c>
      <c r="E1138" s="5" t="s">
        <v>7</v>
      </c>
      <c r="F1138" s="6">
        <v>44044</v>
      </c>
      <c r="G1138" s="6" t="str">
        <f>TEXT(datatable[[#This Row],[дата]],"ММ")</f>
        <v>08</v>
      </c>
      <c r="H1138" s="8">
        <v>12.474000000000002</v>
      </c>
      <c r="I1138" s="8">
        <v>5.08</v>
      </c>
      <c r="J1138" s="8">
        <f>datatable[[#This Row],[продажи_]]-datatable[[#This Row],[себестоимость_]]</f>
        <v>7.3940000000000019</v>
      </c>
      <c r="L1138"/>
    </row>
    <row r="1139" spans="2:12" x14ac:dyDescent="0.4">
      <c r="B1139" s="5" t="s">
        <v>65</v>
      </c>
      <c r="C1139" s="5" t="s">
        <v>58</v>
      </c>
      <c r="D1139" s="5" t="s">
        <v>16</v>
      </c>
      <c r="E1139" s="5" t="s">
        <v>7</v>
      </c>
      <c r="F1139" s="6">
        <v>44075</v>
      </c>
      <c r="G1139" s="6" t="str">
        <f>TEXT(datatable[[#This Row],[дата]],"ММ")</f>
        <v>09</v>
      </c>
      <c r="H1139" s="8">
        <v>22.137499999999999</v>
      </c>
      <c r="I1139" s="8">
        <v>7.2389999999999999</v>
      </c>
      <c r="J1139" s="8">
        <f>datatable[[#This Row],[продажи_]]-datatable[[#This Row],[себестоимость_]]</f>
        <v>14.898499999999999</v>
      </c>
      <c r="L1139"/>
    </row>
    <row r="1140" spans="2:12" x14ac:dyDescent="0.4">
      <c r="B1140" s="5" t="s">
        <v>65</v>
      </c>
      <c r="C1140" s="5" t="s">
        <v>58</v>
      </c>
      <c r="D1140" s="5" t="s">
        <v>16</v>
      </c>
      <c r="E1140" s="5" t="s">
        <v>7</v>
      </c>
      <c r="F1140" s="6">
        <v>44105</v>
      </c>
      <c r="G1140" s="6" t="str">
        <f>TEXT(datatable[[#This Row],[дата]],"ММ")</f>
        <v>10</v>
      </c>
      <c r="H1140" s="8">
        <v>25.775750000000002</v>
      </c>
      <c r="I1140" s="8">
        <v>9.575800000000001</v>
      </c>
      <c r="J1140" s="8">
        <f>datatable[[#This Row],[продажи_]]-datatable[[#This Row],[себестоимость_]]</f>
        <v>16.199950000000001</v>
      </c>
      <c r="L1140"/>
    </row>
    <row r="1141" spans="2:12" x14ac:dyDescent="0.4">
      <c r="B1141" s="5" t="s">
        <v>65</v>
      </c>
      <c r="C1141" s="5" t="s">
        <v>58</v>
      </c>
      <c r="D1141" s="5" t="s">
        <v>16</v>
      </c>
      <c r="E1141" s="5" t="s">
        <v>7</v>
      </c>
      <c r="F1141" s="6">
        <v>44136</v>
      </c>
      <c r="G1141" s="6" t="str">
        <f>TEXT(datatable[[#This Row],[дата]],"ММ")</f>
        <v>11</v>
      </c>
      <c r="H1141" s="8">
        <v>25.602499999999999</v>
      </c>
      <c r="I1141" s="8">
        <v>7.5565000000000007</v>
      </c>
      <c r="J1141" s="8">
        <f>datatable[[#This Row],[продажи_]]-datatable[[#This Row],[себестоимость_]]</f>
        <v>18.045999999999999</v>
      </c>
      <c r="L1141"/>
    </row>
    <row r="1142" spans="2:12" x14ac:dyDescent="0.4">
      <c r="B1142" s="5" t="s">
        <v>65</v>
      </c>
      <c r="C1142" s="5" t="s">
        <v>58</v>
      </c>
      <c r="D1142" s="5" t="s">
        <v>16</v>
      </c>
      <c r="E1142" s="5" t="s">
        <v>7</v>
      </c>
      <c r="F1142" s="6">
        <v>44166</v>
      </c>
      <c r="G1142" s="6" t="str">
        <f>TEXT(datatable[[#This Row],[дата]],"ММ")</f>
        <v>12</v>
      </c>
      <c r="H1142" s="8">
        <v>22.407</v>
      </c>
      <c r="I1142" s="8">
        <v>8.7629999999999999</v>
      </c>
      <c r="J1142" s="8">
        <f>datatable[[#This Row],[продажи_]]-datatable[[#This Row],[себестоимость_]]</f>
        <v>13.644</v>
      </c>
      <c r="L1142"/>
    </row>
    <row r="1143" spans="2:12" x14ac:dyDescent="0.4">
      <c r="B1143" s="5" t="s">
        <v>65</v>
      </c>
      <c r="C1143" s="5" t="s">
        <v>58</v>
      </c>
      <c r="D1143" s="5" t="s">
        <v>16</v>
      </c>
      <c r="E1143" s="5" t="s">
        <v>7</v>
      </c>
      <c r="F1143" s="6">
        <v>43831</v>
      </c>
      <c r="G1143" s="6" t="str">
        <f>TEXT(datatable[[#This Row],[дата]],"ММ")</f>
        <v>01</v>
      </c>
      <c r="H1143" s="8">
        <v>6.6482999999999999</v>
      </c>
      <c r="I1143" s="8">
        <v>2.7674999999999996</v>
      </c>
      <c r="J1143" s="8">
        <f>datatable[[#This Row],[продажи_]]-datatable[[#This Row],[себестоимость_]]</f>
        <v>3.8808000000000002</v>
      </c>
      <c r="L1143"/>
    </row>
    <row r="1144" spans="2:12" x14ac:dyDescent="0.4">
      <c r="B1144" s="5" t="s">
        <v>65</v>
      </c>
      <c r="C1144" s="5" t="s">
        <v>58</v>
      </c>
      <c r="D1144" s="5" t="s">
        <v>16</v>
      </c>
      <c r="E1144" s="5" t="s">
        <v>7</v>
      </c>
      <c r="F1144" s="6">
        <v>43862</v>
      </c>
      <c r="G1144" s="6" t="str">
        <f>TEXT(datatable[[#This Row],[дата]],"ММ")</f>
        <v>02</v>
      </c>
      <c r="H1144" s="8">
        <v>13.207600000000001</v>
      </c>
      <c r="I1144" s="8">
        <v>5.1449999999999996</v>
      </c>
      <c r="J1144" s="8">
        <f>datatable[[#This Row],[продажи_]]-datatable[[#This Row],[себестоимость_]]</f>
        <v>8.0626000000000015</v>
      </c>
      <c r="L1144"/>
    </row>
    <row r="1145" spans="2:12" x14ac:dyDescent="0.4">
      <c r="B1145" s="5" t="s">
        <v>65</v>
      </c>
      <c r="C1145" s="5" t="s">
        <v>58</v>
      </c>
      <c r="D1145" s="5" t="s">
        <v>16</v>
      </c>
      <c r="E1145" s="5" t="s">
        <v>7</v>
      </c>
      <c r="F1145" s="6">
        <v>43891</v>
      </c>
      <c r="G1145" s="6" t="str">
        <f>TEXT(datatable[[#This Row],[дата]],"ММ")</f>
        <v>03</v>
      </c>
      <c r="H1145" s="8">
        <v>14.952000000000002</v>
      </c>
      <c r="I1145" s="8">
        <v>5.76</v>
      </c>
      <c r="J1145" s="8">
        <f>datatable[[#This Row],[продажи_]]-datatable[[#This Row],[себестоимость_]]</f>
        <v>9.1920000000000019</v>
      </c>
      <c r="L1145"/>
    </row>
    <row r="1146" spans="2:12" x14ac:dyDescent="0.4">
      <c r="B1146" s="5" t="s">
        <v>65</v>
      </c>
      <c r="C1146" s="5" t="s">
        <v>58</v>
      </c>
      <c r="D1146" s="5" t="s">
        <v>16</v>
      </c>
      <c r="E1146" s="5" t="s">
        <v>7</v>
      </c>
      <c r="F1146" s="6">
        <v>43922</v>
      </c>
      <c r="G1146" s="6" t="str">
        <f>TEXT(datatable[[#This Row],[дата]],"ММ")</f>
        <v>04</v>
      </c>
      <c r="H1146" s="8">
        <v>16.233599999999999</v>
      </c>
      <c r="I1146" s="8">
        <v>5.9399999999999995</v>
      </c>
      <c r="J1146" s="8">
        <f>datatable[[#This Row],[продажи_]]-datatable[[#This Row],[себестоимость_]]</f>
        <v>10.2936</v>
      </c>
      <c r="L1146"/>
    </row>
    <row r="1147" spans="2:12" x14ac:dyDescent="0.4">
      <c r="B1147" s="5" t="s">
        <v>65</v>
      </c>
      <c r="C1147" s="5" t="s">
        <v>58</v>
      </c>
      <c r="D1147" s="5" t="s">
        <v>16</v>
      </c>
      <c r="E1147" s="5" t="s">
        <v>7</v>
      </c>
      <c r="F1147" s="6">
        <v>43952</v>
      </c>
      <c r="G1147" s="6" t="str">
        <f>TEXT(datatable[[#This Row],[дата]],"ММ")</f>
        <v>05</v>
      </c>
      <c r="H1147" s="8">
        <v>12.1485</v>
      </c>
      <c r="I1147" s="8">
        <v>4.5337500000000004</v>
      </c>
      <c r="J1147" s="8">
        <f>datatable[[#This Row],[продажи_]]-datatable[[#This Row],[себестоимость_]]</f>
        <v>7.6147499999999999</v>
      </c>
      <c r="L1147"/>
    </row>
    <row r="1148" spans="2:12" x14ac:dyDescent="0.4">
      <c r="B1148" s="5" t="s">
        <v>65</v>
      </c>
      <c r="C1148" s="5" t="s">
        <v>58</v>
      </c>
      <c r="D1148" s="5" t="s">
        <v>16</v>
      </c>
      <c r="E1148" s="5" t="s">
        <v>7</v>
      </c>
      <c r="F1148" s="6">
        <v>43983</v>
      </c>
      <c r="G1148" s="6" t="str">
        <f>TEXT(datatable[[#This Row],[дата]],"ММ")</f>
        <v>06</v>
      </c>
      <c r="H1148" s="8">
        <v>9.7900000000000009</v>
      </c>
      <c r="I1148" s="8">
        <v>3.5249999999999999</v>
      </c>
      <c r="J1148" s="8">
        <f>datatable[[#This Row],[продажи_]]-datatable[[#This Row],[себестоимость_]]</f>
        <v>6.2650000000000006</v>
      </c>
      <c r="L1148"/>
    </row>
    <row r="1149" spans="2:12" x14ac:dyDescent="0.4">
      <c r="B1149" s="5" t="s">
        <v>65</v>
      </c>
      <c r="C1149" s="5" t="s">
        <v>58</v>
      </c>
      <c r="D1149" s="5" t="s">
        <v>16</v>
      </c>
      <c r="E1149" s="5" t="s">
        <v>7</v>
      </c>
      <c r="F1149" s="6">
        <v>44013</v>
      </c>
      <c r="G1149" s="6" t="str">
        <f>TEXT(datatable[[#This Row],[дата]],"ММ")</f>
        <v>07</v>
      </c>
      <c r="H1149" s="8">
        <v>6.7283999999999997</v>
      </c>
      <c r="I1149" s="8">
        <v>3.3075000000000001</v>
      </c>
      <c r="J1149" s="8">
        <f>datatable[[#This Row],[продажи_]]-datatable[[#This Row],[себестоимость_]]</f>
        <v>3.4208999999999996</v>
      </c>
      <c r="L1149"/>
    </row>
    <row r="1150" spans="2:12" x14ac:dyDescent="0.4">
      <c r="B1150" s="5" t="s">
        <v>65</v>
      </c>
      <c r="C1150" s="5" t="s">
        <v>58</v>
      </c>
      <c r="D1150" s="5" t="s">
        <v>16</v>
      </c>
      <c r="E1150" s="5" t="s">
        <v>7</v>
      </c>
      <c r="F1150" s="6">
        <v>44044</v>
      </c>
      <c r="G1150" s="6" t="str">
        <f>TEXT(datatable[[#This Row],[дата]],"ММ")</f>
        <v>08</v>
      </c>
      <c r="H1150" s="8">
        <v>7.974400000000001</v>
      </c>
      <c r="I1150" s="8">
        <v>2.7600000000000002</v>
      </c>
      <c r="J1150" s="8">
        <f>datatable[[#This Row],[продажи_]]-datatable[[#This Row],[себестоимость_]]</f>
        <v>5.2144000000000013</v>
      </c>
      <c r="L1150"/>
    </row>
    <row r="1151" spans="2:12" x14ac:dyDescent="0.4">
      <c r="B1151" s="5" t="s">
        <v>65</v>
      </c>
      <c r="C1151" s="5" t="s">
        <v>58</v>
      </c>
      <c r="D1151" s="5" t="s">
        <v>16</v>
      </c>
      <c r="E1151" s="5" t="s">
        <v>7</v>
      </c>
      <c r="F1151" s="6">
        <v>44075</v>
      </c>
      <c r="G1151" s="6" t="str">
        <f>TEXT(datatable[[#This Row],[дата]],"ММ")</f>
        <v>09</v>
      </c>
      <c r="H1151" s="8">
        <v>8.01</v>
      </c>
      <c r="I1151" s="8">
        <v>3.15</v>
      </c>
      <c r="J1151" s="8">
        <f>datatable[[#This Row],[продажи_]]-datatable[[#This Row],[себестоимость_]]</f>
        <v>4.8599999999999994</v>
      </c>
      <c r="L1151"/>
    </row>
    <row r="1152" spans="2:12" x14ac:dyDescent="0.4">
      <c r="B1152" s="5" t="s">
        <v>65</v>
      </c>
      <c r="C1152" s="5" t="s">
        <v>58</v>
      </c>
      <c r="D1152" s="5" t="s">
        <v>16</v>
      </c>
      <c r="E1152" s="5" t="s">
        <v>7</v>
      </c>
      <c r="F1152" s="6">
        <v>44105</v>
      </c>
      <c r="G1152" s="6" t="str">
        <f>TEXT(datatable[[#This Row],[дата]],"ММ")</f>
        <v>10</v>
      </c>
      <c r="H1152" s="8">
        <v>12.842700000000001</v>
      </c>
      <c r="I1152" s="8">
        <v>4.4362500000000002</v>
      </c>
      <c r="J1152" s="8">
        <f>datatable[[#This Row],[продажи_]]-datatable[[#This Row],[себестоимость_]]</f>
        <v>8.4064499999999995</v>
      </c>
      <c r="L1152"/>
    </row>
    <row r="1153" spans="2:12" x14ac:dyDescent="0.4">
      <c r="B1153" s="5" t="s">
        <v>65</v>
      </c>
      <c r="C1153" s="5" t="s">
        <v>58</v>
      </c>
      <c r="D1153" s="5" t="s">
        <v>16</v>
      </c>
      <c r="E1153" s="5" t="s">
        <v>7</v>
      </c>
      <c r="F1153" s="6">
        <v>44136</v>
      </c>
      <c r="G1153" s="6" t="str">
        <f>TEXT(datatable[[#This Row],[дата]],"ММ")</f>
        <v>11</v>
      </c>
      <c r="H1153" s="8">
        <v>10.092600000000001</v>
      </c>
      <c r="I1153" s="8">
        <v>4.83</v>
      </c>
      <c r="J1153" s="8">
        <f>datatable[[#This Row],[продажи_]]-datatable[[#This Row],[себестоимость_]]</f>
        <v>5.2626000000000008</v>
      </c>
      <c r="L1153"/>
    </row>
    <row r="1154" spans="2:12" x14ac:dyDescent="0.4">
      <c r="B1154" s="5" t="s">
        <v>65</v>
      </c>
      <c r="C1154" s="5" t="s">
        <v>58</v>
      </c>
      <c r="D1154" s="5" t="s">
        <v>16</v>
      </c>
      <c r="E1154" s="5" t="s">
        <v>7</v>
      </c>
      <c r="F1154" s="6">
        <v>44166</v>
      </c>
      <c r="G1154" s="6" t="str">
        <f>TEXT(datatable[[#This Row],[дата]],"ММ")</f>
        <v>12</v>
      </c>
      <c r="H1154" s="8">
        <v>12.388799999999998</v>
      </c>
      <c r="I1154" s="8">
        <v>3.7349999999999999</v>
      </c>
      <c r="J1154" s="8">
        <f>datatable[[#This Row],[продажи_]]-datatable[[#This Row],[себестоимость_]]</f>
        <v>8.6537999999999986</v>
      </c>
      <c r="L1154"/>
    </row>
    <row r="1155" spans="2:12" x14ac:dyDescent="0.4">
      <c r="B1155" s="5" t="s">
        <v>65</v>
      </c>
      <c r="C1155" s="5" t="s">
        <v>58</v>
      </c>
      <c r="D1155" s="5" t="s">
        <v>17</v>
      </c>
      <c r="E1155" s="5" t="s">
        <v>60</v>
      </c>
      <c r="F1155" s="6">
        <v>43831</v>
      </c>
      <c r="G1155" s="6" t="str">
        <f>TEXT(datatable[[#This Row],[дата]],"ММ")</f>
        <v>01</v>
      </c>
      <c r="H1155" s="8">
        <v>226.00260000000003</v>
      </c>
      <c r="I1155" s="8">
        <v>78.453000000000003</v>
      </c>
      <c r="J1155" s="8">
        <f>datatable[[#This Row],[продажи_]]-datatable[[#This Row],[себестоимость_]]</f>
        <v>147.54960000000003</v>
      </c>
      <c r="L1155"/>
    </row>
    <row r="1156" spans="2:12" x14ac:dyDescent="0.4">
      <c r="B1156" s="5" t="s">
        <v>65</v>
      </c>
      <c r="C1156" s="5" t="s">
        <v>58</v>
      </c>
      <c r="D1156" s="5" t="s">
        <v>17</v>
      </c>
      <c r="E1156" s="5" t="s">
        <v>60</v>
      </c>
      <c r="F1156" s="6">
        <v>43862</v>
      </c>
      <c r="G1156" s="6" t="str">
        <f>TEXT(datatable[[#This Row],[дата]],"ММ")</f>
        <v>02</v>
      </c>
      <c r="H1156" s="8">
        <v>348.24300000000005</v>
      </c>
      <c r="I1156" s="8">
        <v>107.44650000000001</v>
      </c>
      <c r="J1156" s="8">
        <f>datatable[[#This Row],[продажи_]]-datatable[[#This Row],[себестоимость_]]</f>
        <v>240.79650000000004</v>
      </c>
      <c r="L1156"/>
    </row>
    <row r="1157" spans="2:12" x14ac:dyDescent="0.4">
      <c r="B1157" s="5" t="s">
        <v>65</v>
      </c>
      <c r="C1157" s="5" t="s">
        <v>58</v>
      </c>
      <c r="D1157" s="5" t="s">
        <v>17</v>
      </c>
      <c r="E1157" s="5" t="s">
        <v>60</v>
      </c>
      <c r="F1157" s="6">
        <v>43891</v>
      </c>
      <c r="G1157" s="6" t="str">
        <f>TEXT(datatable[[#This Row],[дата]],"ММ")</f>
        <v>03</v>
      </c>
      <c r="H1157" s="8">
        <v>341.13600000000002</v>
      </c>
      <c r="I1157" s="8">
        <v>175.85599999999999</v>
      </c>
      <c r="J1157" s="8">
        <f>datatable[[#This Row],[продажи_]]-datatable[[#This Row],[себестоимость_]]</f>
        <v>165.28000000000003</v>
      </c>
      <c r="L1157"/>
    </row>
    <row r="1158" spans="2:12" x14ac:dyDescent="0.4">
      <c r="B1158" s="5" t="s">
        <v>65</v>
      </c>
      <c r="C1158" s="5" t="s">
        <v>58</v>
      </c>
      <c r="D1158" s="5" t="s">
        <v>17</v>
      </c>
      <c r="E1158" s="5" t="s">
        <v>60</v>
      </c>
      <c r="F1158" s="6">
        <v>43922</v>
      </c>
      <c r="G1158" s="6" t="str">
        <f>TEXT(datatable[[#This Row],[дата]],"ММ")</f>
        <v>04</v>
      </c>
      <c r="H1158" s="8">
        <v>409.36320000000006</v>
      </c>
      <c r="I1158" s="8">
        <v>153.11599999999999</v>
      </c>
      <c r="J1158" s="8">
        <f>datatable[[#This Row],[продажи_]]-datatable[[#This Row],[себестоимость_]]</f>
        <v>256.24720000000008</v>
      </c>
      <c r="L1158"/>
    </row>
    <row r="1159" spans="2:12" x14ac:dyDescent="0.4">
      <c r="B1159" s="5" t="s">
        <v>65</v>
      </c>
      <c r="C1159" s="5" t="s">
        <v>58</v>
      </c>
      <c r="D1159" s="5" t="s">
        <v>17</v>
      </c>
      <c r="E1159" s="5" t="s">
        <v>60</v>
      </c>
      <c r="F1159" s="6">
        <v>43952</v>
      </c>
      <c r="G1159" s="6" t="str">
        <f>TEXT(datatable[[#This Row],[дата]],"ММ")</f>
        <v>05</v>
      </c>
      <c r="H1159" s="8">
        <v>320.28880000000004</v>
      </c>
      <c r="I1159" s="8">
        <v>109.62575</v>
      </c>
      <c r="J1159" s="8">
        <f>datatable[[#This Row],[продажи_]]-datatable[[#This Row],[себестоимость_]]</f>
        <v>210.66305000000006</v>
      </c>
      <c r="L1159"/>
    </row>
    <row r="1160" spans="2:12" x14ac:dyDescent="0.4">
      <c r="B1160" s="5" t="s">
        <v>65</v>
      </c>
      <c r="C1160" s="5" t="s">
        <v>58</v>
      </c>
      <c r="D1160" s="5" t="s">
        <v>17</v>
      </c>
      <c r="E1160" s="5" t="s">
        <v>60</v>
      </c>
      <c r="F1160" s="6">
        <v>43983</v>
      </c>
      <c r="G1160" s="6" t="str">
        <f>TEXT(datatable[[#This Row],[дата]],"ММ")</f>
        <v>06</v>
      </c>
      <c r="H1160" s="8">
        <v>267.697</v>
      </c>
      <c r="I1160" s="8">
        <v>84.327500000000001</v>
      </c>
      <c r="J1160" s="8">
        <f>datatable[[#This Row],[продажи_]]-datatable[[#This Row],[себестоимость_]]</f>
        <v>183.36950000000002</v>
      </c>
      <c r="L1160"/>
    </row>
    <row r="1161" spans="2:12" x14ac:dyDescent="0.4">
      <c r="B1161" s="5" t="s">
        <v>65</v>
      </c>
      <c r="C1161" s="5" t="s">
        <v>58</v>
      </c>
      <c r="D1161" s="5" t="s">
        <v>17</v>
      </c>
      <c r="E1161" s="5" t="s">
        <v>60</v>
      </c>
      <c r="F1161" s="6">
        <v>44013</v>
      </c>
      <c r="G1161" s="6" t="str">
        <f>TEXT(datatable[[#This Row],[дата]],"ММ")</f>
        <v>07</v>
      </c>
      <c r="H1161" s="8">
        <v>213.21</v>
      </c>
      <c r="I1161" s="8">
        <v>101.47725</v>
      </c>
      <c r="J1161" s="8">
        <f>datatable[[#This Row],[продажи_]]-datatable[[#This Row],[себестоимость_]]</f>
        <v>111.73275000000001</v>
      </c>
      <c r="L1161"/>
    </row>
    <row r="1162" spans="2:12" x14ac:dyDescent="0.4">
      <c r="B1162" s="5" t="s">
        <v>65</v>
      </c>
      <c r="C1162" s="5" t="s">
        <v>58</v>
      </c>
      <c r="D1162" s="5" t="s">
        <v>17</v>
      </c>
      <c r="E1162" s="5" t="s">
        <v>60</v>
      </c>
      <c r="F1162" s="6">
        <v>44044</v>
      </c>
      <c r="G1162" s="6" t="str">
        <f>TEXT(datatable[[#This Row],[дата]],"ММ")</f>
        <v>08</v>
      </c>
      <c r="H1162" s="8">
        <v>187.62480000000002</v>
      </c>
      <c r="I1162" s="8">
        <v>72.768000000000001</v>
      </c>
      <c r="J1162" s="8">
        <f>datatable[[#This Row],[продажи_]]-datatable[[#This Row],[себестоимость_]]</f>
        <v>114.85680000000002</v>
      </c>
      <c r="L1162"/>
    </row>
    <row r="1163" spans="2:12" x14ac:dyDescent="0.4">
      <c r="B1163" s="5" t="s">
        <v>65</v>
      </c>
      <c r="C1163" s="5" t="s">
        <v>58</v>
      </c>
      <c r="D1163" s="5" t="s">
        <v>17</v>
      </c>
      <c r="E1163" s="5" t="s">
        <v>60</v>
      </c>
      <c r="F1163" s="6">
        <v>44075</v>
      </c>
      <c r="G1163" s="6" t="str">
        <f>TEXT(datatable[[#This Row],[дата]],"ММ")</f>
        <v>09</v>
      </c>
      <c r="H1163" s="8">
        <v>253.48300000000003</v>
      </c>
      <c r="I1163" s="8">
        <v>107.0675</v>
      </c>
      <c r="J1163" s="8">
        <f>datatable[[#This Row],[продажи_]]-datatable[[#This Row],[себестоимость_]]</f>
        <v>146.41550000000004</v>
      </c>
      <c r="L1163"/>
    </row>
    <row r="1164" spans="2:12" x14ac:dyDescent="0.4">
      <c r="B1164" s="5" t="s">
        <v>65</v>
      </c>
      <c r="C1164" s="5" t="s">
        <v>58</v>
      </c>
      <c r="D1164" s="5" t="s">
        <v>17</v>
      </c>
      <c r="E1164" s="5" t="s">
        <v>60</v>
      </c>
      <c r="F1164" s="6">
        <v>44105</v>
      </c>
      <c r="G1164" s="6" t="str">
        <f>TEXT(datatable[[#This Row],[дата]],"ММ")</f>
        <v>10</v>
      </c>
      <c r="H1164" s="8">
        <v>335.68730000000005</v>
      </c>
      <c r="I1164" s="8">
        <v>112.08925000000001</v>
      </c>
      <c r="J1164" s="8">
        <f>datatable[[#This Row],[продажи_]]-datatable[[#This Row],[себестоимость_]]</f>
        <v>223.59805000000006</v>
      </c>
      <c r="L1164"/>
    </row>
    <row r="1165" spans="2:12" x14ac:dyDescent="0.4">
      <c r="B1165" s="5" t="s">
        <v>65</v>
      </c>
      <c r="C1165" s="5" t="s">
        <v>58</v>
      </c>
      <c r="D1165" s="5" t="s">
        <v>17</v>
      </c>
      <c r="E1165" s="5" t="s">
        <v>60</v>
      </c>
      <c r="F1165" s="6">
        <v>44136</v>
      </c>
      <c r="G1165" s="6" t="str">
        <f>TEXT(datatable[[#This Row],[дата]],"ММ")</f>
        <v>11</v>
      </c>
      <c r="H1165" s="8">
        <v>318.39359999999999</v>
      </c>
      <c r="I1165" s="8">
        <v>139.2825</v>
      </c>
      <c r="J1165" s="8">
        <f>datatable[[#This Row],[продажи_]]-datatable[[#This Row],[себестоимость_]]</f>
        <v>179.11109999999999</v>
      </c>
      <c r="L1165"/>
    </row>
    <row r="1166" spans="2:12" x14ac:dyDescent="0.4">
      <c r="B1166" s="5" t="s">
        <v>65</v>
      </c>
      <c r="C1166" s="5" t="s">
        <v>58</v>
      </c>
      <c r="D1166" s="5" t="s">
        <v>17</v>
      </c>
      <c r="E1166" s="5" t="s">
        <v>60</v>
      </c>
      <c r="F1166" s="6">
        <v>44166</v>
      </c>
      <c r="G1166" s="6" t="str">
        <f>TEXT(datatable[[#This Row],[дата]],"ММ")</f>
        <v>12</v>
      </c>
      <c r="H1166" s="8">
        <v>301.33680000000004</v>
      </c>
      <c r="I1166" s="8">
        <v>134.166</v>
      </c>
      <c r="J1166" s="8">
        <f>datatable[[#This Row],[продажи_]]-datatable[[#This Row],[себестоимость_]]</f>
        <v>167.17080000000004</v>
      </c>
      <c r="L1166"/>
    </row>
    <row r="1167" spans="2:12" x14ac:dyDescent="0.4">
      <c r="B1167" s="5" t="s">
        <v>65</v>
      </c>
      <c r="C1167" s="5" t="s">
        <v>58</v>
      </c>
      <c r="D1167" s="5" t="s">
        <v>17</v>
      </c>
      <c r="E1167" s="5" t="s">
        <v>8</v>
      </c>
      <c r="F1167" s="6">
        <v>43831</v>
      </c>
      <c r="G1167" s="6" t="str">
        <f>TEXT(datatable[[#This Row],[дата]],"ММ")</f>
        <v>01</v>
      </c>
      <c r="H1167" s="8">
        <v>107.145</v>
      </c>
      <c r="I1167" s="8">
        <v>72.866250000000008</v>
      </c>
      <c r="J1167" s="8">
        <f>datatable[[#This Row],[продажи_]]-datatable[[#This Row],[себестоимость_]]</f>
        <v>34.278749999999988</v>
      </c>
      <c r="L1167"/>
    </row>
    <row r="1168" spans="2:12" x14ac:dyDescent="0.4">
      <c r="B1168" s="5" t="s">
        <v>65</v>
      </c>
      <c r="C1168" s="5" t="s">
        <v>58</v>
      </c>
      <c r="D1168" s="5" t="s">
        <v>17</v>
      </c>
      <c r="E1168" s="5" t="s">
        <v>8</v>
      </c>
      <c r="F1168" s="6">
        <v>43862</v>
      </c>
      <c r="G1168" s="6" t="str">
        <f>TEXT(datatable[[#This Row],[дата]],"ММ")</f>
        <v>02</v>
      </c>
      <c r="H1168" s="8">
        <v>178.33690000000001</v>
      </c>
      <c r="I1168" s="8">
        <v>132.01649999999998</v>
      </c>
      <c r="J1168" s="8">
        <f>datatable[[#This Row],[продажи_]]-datatable[[#This Row],[себестоимость_]]</f>
        <v>46.320400000000035</v>
      </c>
      <c r="L1168"/>
    </row>
    <row r="1169" spans="2:12" x14ac:dyDescent="0.4">
      <c r="B1169" s="5" t="s">
        <v>65</v>
      </c>
      <c r="C1169" s="5" t="s">
        <v>58</v>
      </c>
      <c r="D1169" s="5" t="s">
        <v>17</v>
      </c>
      <c r="E1169" s="5" t="s">
        <v>8</v>
      </c>
      <c r="F1169" s="6">
        <v>43891</v>
      </c>
      <c r="G1169" s="6" t="str">
        <f>TEXT(datatable[[#This Row],[дата]],"ММ")</f>
        <v>03</v>
      </c>
      <c r="H1169" s="8">
        <v>190.48</v>
      </c>
      <c r="I1169" s="8">
        <v>170.68800000000002</v>
      </c>
      <c r="J1169" s="8">
        <f>datatable[[#This Row],[продажи_]]-datatable[[#This Row],[себестоимость_]]</f>
        <v>19.791999999999973</v>
      </c>
      <c r="L1169"/>
    </row>
    <row r="1170" spans="2:12" x14ac:dyDescent="0.4">
      <c r="B1170" s="5" t="s">
        <v>65</v>
      </c>
      <c r="C1170" s="5" t="s">
        <v>58</v>
      </c>
      <c r="D1170" s="5" t="s">
        <v>17</v>
      </c>
      <c r="E1170" s="5" t="s">
        <v>8</v>
      </c>
      <c r="F1170" s="6">
        <v>43922</v>
      </c>
      <c r="G1170" s="6" t="str">
        <f>TEXT(datatable[[#This Row],[дата]],"ММ")</f>
        <v>04</v>
      </c>
      <c r="H1170" s="8">
        <v>198.0992</v>
      </c>
      <c r="I1170" s="8">
        <v>134.11199999999999</v>
      </c>
      <c r="J1170" s="8">
        <f>datatable[[#This Row],[продажи_]]-datatable[[#This Row],[себестоимость_]]</f>
        <v>63.987200000000001</v>
      </c>
      <c r="L1170"/>
    </row>
    <row r="1171" spans="2:12" x14ac:dyDescent="0.4">
      <c r="B1171" s="5" t="s">
        <v>65</v>
      </c>
      <c r="C1171" s="5" t="s">
        <v>58</v>
      </c>
      <c r="D1171" s="5" t="s">
        <v>17</v>
      </c>
      <c r="E1171" s="5" t="s">
        <v>8</v>
      </c>
      <c r="F1171" s="6">
        <v>43952</v>
      </c>
      <c r="G1171" s="6" t="str">
        <f>TEXT(datatable[[#This Row],[дата]],"ММ")</f>
        <v>05</v>
      </c>
      <c r="H1171" s="8">
        <v>126.90730000000001</v>
      </c>
      <c r="I1171" s="8">
        <v>146.11349999999999</v>
      </c>
      <c r="J1171" s="8">
        <f>datatable[[#This Row],[продажи_]]-datatable[[#This Row],[себестоимость_]]</f>
        <v>-19.206199999999981</v>
      </c>
      <c r="L1171"/>
    </row>
    <row r="1172" spans="2:12" x14ac:dyDescent="0.4">
      <c r="B1172" s="5" t="s">
        <v>65</v>
      </c>
      <c r="C1172" s="5" t="s">
        <v>58</v>
      </c>
      <c r="D1172" s="5" t="s">
        <v>17</v>
      </c>
      <c r="E1172" s="5" t="s">
        <v>8</v>
      </c>
      <c r="F1172" s="6">
        <v>43983</v>
      </c>
      <c r="G1172" s="6" t="str">
        <f>TEXT(datatable[[#This Row],[дата]],"ММ")</f>
        <v>06</v>
      </c>
      <c r="H1172" s="8">
        <v>104.764</v>
      </c>
      <c r="I1172" s="8">
        <v>85.725000000000009</v>
      </c>
      <c r="J1172" s="8">
        <f>datatable[[#This Row],[продажи_]]-datatable[[#This Row],[себестоимость_]]</f>
        <v>19.038999999999987</v>
      </c>
      <c r="L1172"/>
    </row>
    <row r="1173" spans="2:12" x14ac:dyDescent="0.4">
      <c r="B1173" s="5" t="s">
        <v>65</v>
      </c>
      <c r="C1173" s="5" t="s">
        <v>58</v>
      </c>
      <c r="D1173" s="5" t="s">
        <v>17</v>
      </c>
      <c r="E1173" s="5" t="s">
        <v>8</v>
      </c>
      <c r="F1173" s="6">
        <v>44013</v>
      </c>
      <c r="G1173" s="6" t="str">
        <f>TEXT(datatable[[#This Row],[дата]],"ММ")</f>
        <v>07</v>
      </c>
      <c r="H1173" s="8">
        <v>113.5737</v>
      </c>
      <c r="I1173" s="8">
        <v>87.43950000000001</v>
      </c>
      <c r="J1173" s="8">
        <f>datatable[[#This Row],[продажи_]]-datatable[[#This Row],[себестоимость_]]</f>
        <v>26.134199999999993</v>
      </c>
      <c r="L1173"/>
    </row>
    <row r="1174" spans="2:12" x14ac:dyDescent="0.4">
      <c r="B1174" s="5" t="s">
        <v>65</v>
      </c>
      <c r="C1174" s="5" t="s">
        <v>58</v>
      </c>
      <c r="D1174" s="5" t="s">
        <v>17</v>
      </c>
      <c r="E1174" s="5" t="s">
        <v>8</v>
      </c>
      <c r="F1174" s="6">
        <v>44044</v>
      </c>
      <c r="G1174" s="6" t="str">
        <f>TEXT(datatable[[#This Row],[дата]],"ММ")</f>
        <v>08</v>
      </c>
      <c r="H1174" s="8">
        <v>78.096799999999988</v>
      </c>
      <c r="I1174" s="8">
        <v>82.296000000000006</v>
      </c>
      <c r="J1174" s="8">
        <f>datatable[[#This Row],[продажи_]]-datatable[[#This Row],[себестоимость_]]</f>
        <v>-4.1992000000000189</v>
      </c>
      <c r="L1174"/>
    </row>
    <row r="1175" spans="2:12" x14ac:dyDescent="0.4">
      <c r="B1175" s="5" t="s">
        <v>65</v>
      </c>
      <c r="C1175" s="5" t="s">
        <v>58</v>
      </c>
      <c r="D1175" s="5" t="s">
        <v>17</v>
      </c>
      <c r="E1175" s="5" t="s">
        <v>8</v>
      </c>
      <c r="F1175" s="6">
        <v>44075</v>
      </c>
      <c r="G1175" s="6" t="str">
        <f>TEXT(datatable[[#This Row],[дата]],"ММ")</f>
        <v>09</v>
      </c>
      <c r="H1175" s="8">
        <v>141.6695</v>
      </c>
      <c r="I1175" s="8">
        <v>103.82250000000001</v>
      </c>
      <c r="J1175" s="8">
        <f>datatable[[#This Row],[продажи_]]-datatable[[#This Row],[себестоимость_]]</f>
        <v>37.846999999999994</v>
      </c>
      <c r="L1175"/>
    </row>
    <row r="1176" spans="2:12" x14ac:dyDescent="0.4">
      <c r="B1176" s="5" t="s">
        <v>65</v>
      </c>
      <c r="C1176" s="5" t="s">
        <v>58</v>
      </c>
      <c r="D1176" s="5" t="s">
        <v>17</v>
      </c>
      <c r="E1176" s="5" t="s">
        <v>8</v>
      </c>
      <c r="F1176" s="6">
        <v>44105</v>
      </c>
      <c r="G1176" s="6" t="str">
        <f>TEXT(datatable[[#This Row],[дата]],"ММ")</f>
        <v>10</v>
      </c>
      <c r="H1176" s="8">
        <v>160.95560000000003</v>
      </c>
      <c r="I1176" s="8">
        <v>113.91900000000001</v>
      </c>
      <c r="J1176" s="8">
        <f>datatable[[#This Row],[продажи_]]-datatable[[#This Row],[себестоимость_]]</f>
        <v>47.036600000000021</v>
      </c>
      <c r="L1176"/>
    </row>
    <row r="1177" spans="2:12" x14ac:dyDescent="0.4">
      <c r="B1177" s="5" t="s">
        <v>65</v>
      </c>
      <c r="C1177" s="5" t="s">
        <v>58</v>
      </c>
      <c r="D1177" s="5" t="s">
        <v>17</v>
      </c>
      <c r="E1177" s="5" t="s">
        <v>8</v>
      </c>
      <c r="F1177" s="6">
        <v>44136</v>
      </c>
      <c r="G1177" s="6" t="str">
        <f>TEXT(datatable[[#This Row],[дата]],"ММ")</f>
        <v>11</v>
      </c>
      <c r="H1177" s="8">
        <v>190.00380000000001</v>
      </c>
      <c r="I1177" s="8">
        <v>146.685</v>
      </c>
      <c r="J1177" s="8">
        <f>datatable[[#This Row],[продажи_]]-datatable[[#This Row],[себестоимость_]]</f>
        <v>43.31880000000001</v>
      </c>
      <c r="L1177"/>
    </row>
    <row r="1178" spans="2:12" x14ac:dyDescent="0.4">
      <c r="B1178" s="5" t="s">
        <v>65</v>
      </c>
      <c r="C1178" s="5" t="s">
        <v>58</v>
      </c>
      <c r="D1178" s="5" t="s">
        <v>17</v>
      </c>
      <c r="E1178" s="5" t="s">
        <v>8</v>
      </c>
      <c r="F1178" s="6">
        <v>44166</v>
      </c>
      <c r="G1178" s="6" t="str">
        <f>TEXT(datatable[[#This Row],[дата]],"ММ")</f>
        <v>12</v>
      </c>
      <c r="H1178" s="8">
        <v>162.8604</v>
      </c>
      <c r="I1178" s="8">
        <v>101.727</v>
      </c>
      <c r="J1178" s="8">
        <f>datatable[[#This Row],[продажи_]]-datatable[[#This Row],[себестоимость_]]</f>
        <v>61.133399999999995</v>
      </c>
      <c r="L1178"/>
    </row>
    <row r="1179" spans="2:12" x14ac:dyDescent="0.4">
      <c r="B1179" s="5" t="s">
        <v>65</v>
      </c>
      <c r="C1179" s="5" t="s">
        <v>58</v>
      </c>
      <c r="D1179" s="5" t="s">
        <v>17</v>
      </c>
      <c r="E1179" s="5" t="s">
        <v>61</v>
      </c>
      <c r="F1179" s="6">
        <v>43831</v>
      </c>
      <c r="G1179" s="6" t="str">
        <f>TEXT(datatable[[#This Row],[дата]],"ММ")</f>
        <v>01</v>
      </c>
      <c r="H1179" s="8">
        <v>88.732349999999997</v>
      </c>
      <c r="I1179" s="8">
        <v>48.308400000000006</v>
      </c>
      <c r="J1179" s="8">
        <f>datatable[[#This Row],[продажи_]]-datatable[[#This Row],[себестоимость_]]</f>
        <v>40.423949999999991</v>
      </c>
      <c r="L1179"/>
    </row>
    <row r="1180" spans="2:12" x14ac:dyDescent="0.4">
      <c r="B1180" s="5" t="s">
        <v>65</v>
      </c>
      <c r="C1180" s="5" t="s">
        <v>58</v>
      </c>
      <c r="D1180" s="5" t="s">
        <v>17</v>
      </c>
      <c r="E1180" s="5" t="s">
        <v>61</v>
      </c>
      <c r="F1180" s="6">
        <v>43862</v>
      </c>
      <c r="G1180" s="6" t="str">
        <f>TEXT(datatable[[#This Row],[дата]],"ММ")</f>
        <v>02</v>
      </c>
      <c r="H1180" s="8">
        <v>103.23110000000001</v>
      </c>
      <c r="I1180" s="8">
        <v>73.058999999999997</v>
      </c>
      <c r="J1180" s="8">
        <f>datatable[[#This Row],[продажи_]]-datatable[[#This Row],[себестоимость_]]</f>
        <v>30.172100000000015</v>
      </c>
      <c r="L1180"/>
    </row>
    <row r="1181" spans="2:12" x14ac:dyDescent="0.4">
      <c r="B1181" s="5" t="s">
        <v>65</v>
      </c>
      <c r="C1181" s="5" t="s">
        <v>58</v>
      </c>
      <c r="D1181" s="5" t="s">
        <v>17</v>
      </c>
      <c r="E1181" s="5" t="s">
        <v>61</v>
      </c>
      <c r="F1181" s="6">
        <v>43891</v>
      </c>
      <c r="G1181" s="6" t="str">
        <f>TEXT(datatable[[#This Row],[дата]],"ММ")</f>
        <v>03</v>
      </c>
      <c r="H1181" s="8">
        <v>152.44399999999999</v>
      </c>
      <c r="I1181" s="8">
        <v>93.83359999999999</v>
      </c>
      <c r="J1181" s="8">
        <f>datatable[[#This Row],[продажи_]]-datatable[[#This Row],[себестоимость_]]</f>
        <v>58.610399999999998</v>
      </c>
      <c r="L1181"/>
    </row>
    <row r="1182" spans="2:12" x14ac:dyDescent="0.4">
      <c r="B1182" s="5" t="s">
        <v>65</v>
      </c>
      <c r="C1182" s="5" t="s">
        <v>58</v>
      </c>
      <c r="D1182" s="5" t="s">
        <v>17</v>
      </c>
      <c r="E1182" s="5" t="s">
        <v>61</v>
      </c>
      <c r="F1182" s="6">
        <v>43922</v>
      </c>
      <c r="G1182" s="6" t="str">
        <f>TEXT(datatable[[#This Row],[дата]],"ММ")</f>
        <v>04</v>
      </c>
      <c r="H1182" s="8">
        <v>140.5136</v>
      </c>
      <c r="I1182" s="8">
        <v>66.001599999999996</v>
      </c>
      <c r="J1182" s="8">
        <f>datatable[[#This Row],[продажи_]]-datatable[[#This Row],[себестоимость_]]</f>
        <v>74.512</v>
      </c>
      <c r="L1182"/>
    </row>
    <row r="1183" spans="2:12" x14ac:dyDescent="0.4">
      <c r="B1183" s="5" t="s">
        <v>65</v>
      </c>
      <c r="C1183" s="5" t="s">
        <v>58</v>
      </c>
      <c r="D1183" s="5" t="s">
        <v>17</v>
      </c>
      <c r="E1183" s="5" t="s">
        <v>61</v>
      </c>
      <c r="F1183" s="6">
        <v>43952</v>
      </c>
      <c r="G1183" s="6" t="str">
        <f>TEXT(datatable[[#This Row],[дата]],"ММ")</f>
        <v>05</v>
      </c>
      <c r="H1183" s="8">
        <v>117.39845000000001</v>
      </c>
      <c r="I1183" s="8">
        <v>73.009299999999996</v>
      </c>
      <c r="J1183" s="8">
        <f>datatable[[#This Row],[продажи_]]-datatable[[#This Row],[себестоимость_]]</f>
        <v>44.389150000000015</v>
      </c>
      <c r="L1183"/>
    </row>
    <row r="1184" spans="2:12" x14ac:dyDescent="0.4">
      <c r="B1184" s="5" t="s">
        <v>65</v>
      </c>
      <c r="C1184" s="5" t="s">
        <v>58</v>
      </c>
      <c r="D1184" s="5" t="s">
        <v>17</v>
      </c>
      <c r="E1184" s="5" t="s">
        <v>61</v>
      </c>
      <c r="F1184" s="6">
        <v>43983</v>
      </c>
      <c r="G1184" s="6" t="str">
        <f>TEXT(datatable[[#This Row],[дата]],"ММ")</f>
        <v>06</v>
      </c>
      <c r="H1184" s="8">
        <v>96.106000000000009</v>
      </c>
      <c r="I1184" s="8">
        <v>55.167000000000009</v>
      </c>
      <c r="J1184" s="8">
        <f>datatable[[#This Row],[продажи_]]-datatable[[#This Row],[себестоимость_]]</f>
        <v>40.939</v>
      </c>
      <c r="L1184"/>
    </row>
    <row r="1185" spans="2:12" x14ac:dyDescent="0.4">
      <c r="B1185" s="5" t="s">
        <v>65</v>
      </c>
      <c r="C1185" s="5" t="s">
        <v>58</v>
      </c>
      <c r="D1185" s="5" t="s">
        <v>17</v>
      </c>
      <c r="E1185" s="5" t="s">
        <v>61</v>
      </c>
      <c r="F1185" s="6">
        <v>44013</v>
      </c>
      <c r="G1185" s="6" t="str">
        <f>TEXT(datatable[[#This Row],[дата]],"ММ")</f>
        <v>07</v>
      </c>
      <c r="H1185" s="8">
        <v>67.854150000000004</v>
      </c>
      <c r="I1185" s="8">
        <v>49.650300000000009</v>
      </c>
      <c r="J1185" s="8">
        <f>datatable[[#This Row],[продажи_]]-datatable[[#This Row],[себестоимость_]]</f>
        <v>18.203849999999996</v>
      </c>
      <c r="L1185"/>
    </row>
    <row r="1186" spans="2:12" x14ac:dyDescent="0.4">
      <c r="B1186" s="5" t="s">
        <v>65</v>
      </c>
      <c r="C1186" s="5" t="s">
        <v>58</v>
      </c>
      <c r="D1186" s="5" t="s">
        <v>17</v>
      </c>
      <c r="E1186" s="5" t="s">
        <v>61</v>
      </c>
      <c r="F1186" s="6">
        <v>44044</v>
      </c>
      <c r="G1186" s="6" t="str">
        <f>TEXT(datatable[[#This Row],[дата]],"ММ")</f>
        <v>08</v>
      </c>
      <c r="H1186" s="8">
        <v>68.931200000000004</v>
      </c>
      <c r="I1186" s="8">
        <v>46.519199999999998</v>
      </c>
      <c r="J1186" s="8">
        <f>datatable[[#This Row],[продажи_]]-datatable[[#This Row],[себестоимость_]]</f>
        <v>22.412000000000006</v>
      </c>
      <c r="L1186"/>
    </row>
    <row r="1187" spans="2:12" x14ac:dyDescent="0.4">
      <c r="B1187" s="5" t="s">
        <v>65</v>
      </c>
      <c r="C1187" s="5" t="s">
        <v>58</v>
      </c>
      <c r="D1187" s="5" t="s">
        <v>17</v>
      </c>
      <c r="E1187" s="5" t="s">
        <v>61</v>
      </c>
      <c r="F1187" s="6">
        <v>44075</v>
      </c>
      <c r="G1187" s="6" t="str">
        <f>TEXT(datatable[[#This Row],[дата]],"ММ")</f>
        <v>09</v>
      </c>
      <c r="H1187" s="8">
        <v>75.393500000000017</v>
      </c>
      <c r="I1187" s="8">
        <v>40.753999999999998</v>
      </c>
      <c r="J1187" s="8">
        <f>datatable[[#This Row],[продажи_]]-datatable[[#This Row],[себестоимость_]]</f>
        <v>34.639500000000019</v>
      </c>
      <c r="L1187"/>
    </row>
    <row r="1188" spans="2:12" x14ac:dyDescent="0.4">
      <c r="B1188" s="5" t="s">
        <v>65</v>
      </c>
      <c r="C1188" s="5" t="s">
        <v>58</v>
      </c>
      <c r="D1188" s="5" t="s">
        <v>17</v>
      </c>
      <c r="E1188" s="5" t="s">
        <v>61</v>
      </c>
      <c r="F1188" s="6">
        <v>44105</v>
      </c>
      <c r="G1188" s="6" t="str">
        <f>TEXT(datatable[[#This Row],[дата]],"ММ")</f>
        <v>10</v>
      </c>
      <c r="H1188" s="8">
        <v>128.16895</v>
      </c>
      <c r="I1188" s="8">
        <v>56.8568</v>
      </c>
      <c r="J1188" s="8">
        <f>datatable[[#This Row],[продажи_]]-datatable[[#This Row],[себестоимость_]]</f>
        <v>71.312150000000003</v>
      </c>
      <c r="L1188"/>
    </row>
    <row r="1189" spans="2:12" x14ac:dyDescent="0.4">
      <c r="B1189" s="5" t="s">
        <v>65</v>
      </c>
      <c r="C1189" s="5" t="s">
        <v>58</v>
      </c>
      <c r="D1189" s="5" t="s">
        <v>17</v>
      </c>
      <c r="E1189" s="5" t="s">
        <v>61</v>
      </c>
      <c r="F1189" s="6">
        <v>44136</v>
      </c>
      <c r="G1189" s="6" t="str">
        <f>TEXT(datatable[[#This Row],[дата]],"ММ")</f>
        <v>11</v>
      </c>
      <c r="H1189" s="8">
        <v>136.8682</v>
      </c>
      <c r="I1189" s="8">
        <v>61.230399999999996</v>
      </c>
      <c r="J1189" s="8">
        <f>datatable[[#This Row],[продажи_]]-datatable[[#This Row],[себестоимость_]]</f>
        <v>75.637799999999999</v>
      </c>
      <c r="L1189"/>
    </row>
    <row r="1190" spans="2:12" x14ac:dyDescent="0.4">
      <c r="B1190" s="5" t="s">
        <v>65</v>
      </c>
      <c r="C1190" s="5" t="s">
        <v>58</v>
      </c>
      <c r="D1190" s="5" t="s">
        <v>17</v>
      </c>
      <c r="E1190" s="5" t="s">
        <v>61</v>
      </c>
      <c r="F1190" s="6">
        <v>44166</v>
      </c>
      <c r="G1190" s="6" t="str">
        <f>TEXT(datatable[[#This Row],[дата]],"ММ")</f>
        <v>12</v>
      </c>
      <c r="H1190" s="8">
        <v>80.530200000000008</v>
      </c>
      <c r="I1190" s="8">
        <v>63.814800000000005</v>
      </c>
      <c r="J1190" s="8">
        <f>datatable[[#This Row],[продажи_]]-datatable[[#This Row],[себестоимость_]]</f>
        <v>16.715400000000002</v>
      </c>
      <c r="L1190"/>
    </row>
    <row r="1191" spans="2:12" x14ac:dyDescent="0.4">
      <c r="B1191" s="5" t="s">
        <v>65</v>
      </c>
      <c r="C1191" s="5" t="s">
        <v>58</v>
      </c>
      <c r="D1191" s="5" t="s">
        <v>17</v>
      </c>
      <c r="E1191" s="5" t="s">
        <v>62</v>
      </c>
      <c r="F1191" s="6">
        <v>43831</v>
      </c>
      <c r="G1191" s="6" t="str">
        <f>TEXT(datatable[[#This Row],[дата]],"ММ")</f>
        <v>01</v>
      </c>
      <c r="H1191" s="8">
        <v>161.62739999999999</v>
      </c>
      <c r="I1191" s="8">
        <v>90.672750000000008</v>
      </c>
      <c r="J1191" s="8">
        <f>datatable[[#This Row],[продажи_]]-datatable[[#This Row],[себестоимость_]]</f>
        <v>70.954649999999987</v>
      </c>
      <c r="L1191"/>
    </row>
    <row r="1192" spans="2:12" x14ac:dyDescent="0.4">
      <c r="B1192" s="5" t="s">
        <v>65</v>
      </c>
      <c r="C1192" s="5" t="s">
        <v>58</v>
      </c>
      <c r="D1192" s="5" t="s">
        <v>17</v>
      </c>
      <c r="E1192" s="5" t="s">
        <v>62</v>
      </c>
      <c r="F1192" s="6">
        <v>43862</v>
      </c>
      <c r="G1192" s="6" t="str">
        <f>TEXT(datatable[[#This Row],[дата]],"ММ")</f>
        <v>02</v>
      </c>
      <c r="H1192" s="8">
        <v>248.88079999999999</v>
      </c>
      <c r="I1192" s="8">
        <v>145.23600000000002</v>
      </c>
      <c r="J1192" s="8">
        <f>datatable[[#This Row],[продажи_]]-datatable[[#This Row],[себестоимость_]]</f>
        <v>103.64479999999998</v>
      </c>
      <c r="L1192"/>
    </row>
    <row r="1193" spans="2:12" x14ac:dyDescent="0.4">
      <c r="B1193" s="5" t="s">
        <v>65</v>
      </c>
      <c r="C1193" s="5" t="s">
        <v>58</v>
      </c>
      <c r="D1193" s="5" t="s">
        <v>17</v>
      </c>
      <c r="E1193" s="5" t="s">
        <v>62</v>
      </c>
      <c r="F1193" s="6">
        <v>43891</v>
      </c>
      <c r="G1193" s="6" t="str">
        <f>TEXT(datatable[[#This Row],[дата]],"ММ")</f>
        <v>03</v>
      </c>
      <c r="H1193" s="8">
        <v>252.50880000000001</v>
      </c>
      <c r="I1193" s="8">
        <v>161.196</v>
      </c>
      <c r="J1193" s="8">
        <f>datatable[[#This Row],[продажи_]]-datatable[[#This Row],[себестоимость_]]</f>
        <v>91.31280000000001</v>
      </c>
      <c r="L1193"/>
    </row>
    <row r="1194" spans="2:12" x14ac:dyDescent="0.4">
      <c r="B1194" s="5" t="s">
        <v>65</v>
      </c>
      <c r="C1194" s="5" t="s">
        <v>58</v>
      </c>
      <c r="D1194" s="5" t="s">
        <v>17</v>
      </c>
      <c r="E1194" s="5" t="s">
        <v>62</v>
      </c>
      <c r="F1194" s="6">
        <v>43922</v>
      </c>
      <c r="G1194" s="6" t="str">
        <f>TEXT(datatable[[#This Row],[дата]],"ММ")</f>
        <v>04</v>
      </c>
      <c r="H1194" s="8">
        <v>333.77600000000001</v>
      </c>
      <c r="I1194" s="8">
        <v>134.06399999999999</v>
      </c>
      <c r="J1194" s="8">
        <f>datatable[[#This Row],[продажи_]]-datatable[[#This Row],[себестоимость_]]</f>
        <v>199.71200000000002</v>
      </c>
      <c r="L1194"/>
    </row>
    <row r="1195" spans="2:12" x14ac:dyDescent="0.4">
      <c r="B1195" s="5" t="s">
        <v>65</v>
      </c>
      <c r="C1195" s="5" t="s">
        <v>58</v>
      </c>
      <c r="D1195" s="5" t="s">
        <v>17</v>
      </c>
      <c r="E1195" s="5" t="s">
        <v>62</v>
      </c>
      <c r="F1195" s="6">
        <v>43952</v>
      </c>
      <c r="G1195" s="6" t="str">
        <f>TEXT(datatable[[#This Row],[дата]],"ММ")</f>
        <v>05</v>
      </c>
      <c r="H1195" s="8">
        <v>259.40199999999999</v>
      </c>
      <c r="I1195" s="8">
        <v>111.52050000000001</v>
      </c>
      <c r="J1195" s="8">
        <f>datatable[[#This Row],[продажи_]]-datatable[[#This Row],[себестоимость_]]</f>
        <v>147.88149999999996</v>
      </c>
      <c r="L1195"/>
    </row>
    <row r="1196" spans="2:12" x14ac:dyDescent="0.4">
      <c r="B1196" s="5" t="s">
        <v>65</v>
      </c>
      <c r="C1196" s="5" t="s">
        <v>58</v>
      </c>
      <c r="D1196" s="5" t="s">
        <v>17</v>
      </c>
      <c r="E1196" s="5" t="s">
        <v>62</v>
      </c>
      <c r="F1196" s="6">
        <v>43983</v>
      </c>
      <c r="G1196" s="6" t="str">
        <f>TEXT(datatable[[#This Row],[дата]],"ММ")</f>
        <v>06</v>
      </c>
      <c r="H1196" s="8">
        <v>201.35400000000001</v>
      </c>
      <c r="I1196" s="8">
        <v>107.73</v>
      </c>
      <c r="J1196" s="8">
        <f>datatable[[#This Row],[продажи_]]-datatable[[#This Row],[себестоимость_]]</f>
        <v>93.624000000000009</v>
      </c>
      <c r="L1196"/>
    </row>
    <row r="1197" spans="2:12" x14ac:dyDescent="0.4">
      <c r="B1197" s="5" t="s">
        <v>65</v>
      </c>
      <c r="C1197" s="5" t="s">
        <v>58</v>
      </c>
      <c r="D1197" s="5" t="s">
        <v>17</v>
      </c>
      <c r="E1197" s="5" t="s">
        <v>62</v>
      </c>
      <c r="F1197" s="6">
        <v>44013</v>
      </c>
      <c r="G1197" s="6" t="str">
        <f>TEXT(datatable[[#This Row],[дата]],"ММ")</f>
        <v>07</v>
      </c>
      <c r="H1197" s="8">
        <v>173.0556</v>
      </c>
      <c r="I1197" s="8">
        <v>83.490750000000006</v>
      </c>
      <c r="J1197" s="8">
        <f>datatable[[#This Row],[продажи_]]-datatable[[#This Row],[себестоимость_]]</f>
        <v>89.564849999999993</v>
      </c>
      <c r="L1197"/>
    </row>
    <row r="1198" spans="2:12" x14ac:dyDescent="0.4">
      <c r="B1198" s="5" t="s">
        <v>65</v>
      </c>
      <c r="C1198" s="5" t="s">
        <v>58</v>
      </c>
      <c r="D1198" s="5" t="s">
        <v>17</v>
      </c>
      <c r="E1198" s="5" t="s">
        <v>62</v>
      </c>
      <c r="F1198" s="6">
        <v>44044</v>
      </c>
      <c r="G1198" s="6" t="str">
        <f>TEXT(datatable[[#This Row],[дата]],"ММ")</f>
        <v>08</v>
      </c>
      <c r="H1198" s="8">
        <v>121.9008</v>
      </c>
      <c r="I1198" s="8">
        <v>93.365999999999985</v>
      </c>
      <c r="J1198" s="8">
        <f>datatable[[#This Row],[продажи_]]-datatable[[#This Row],[себестоимость_]]</f>
        <v>28.534800000000018</v>
      </c>
      <c r="L1198"/>
    </row>
    <row r="1199" spans="2:12" x14ac:dyDescent="0.4">
      <c r="B1199" s="5" t="s">
        <v>65</v>
      </c>
      <c r="C1199" s="5" t="s">
        <v>58</v>
      </c>
      <c r="D1199" s="5" t="s">
        <v>17</v>
      </c>
      <c r="E1199" s="5" t="s">
        <v>62</v>
      </c>
      <c r="F1199" s="6">
        <v>44075</v>
      </c>
      <c r="G1199" s="6" t="str">
        <f>TEXT(datatable[[#This Row],[дата]],"ММ")</f>
        <v>09</v>
      </c>
      <c r="H1199" s="8">
        <v>145.12</v>
      </c>
      <c r="I1199" s="8">
        <v>94.762499999999989</v>
      </c>
      <c r="J1199" s="8">
        <f>datatable[[#This Row],[продажи_]]-datatable[[#This Row],[себестоимость_]]</f>
        <v>50.357500000000016</v>
      </c>
      <c r="L1199"/>
    </row>
    <row r="1200" spans="2:12" x14ac:dyDescent="0.4">
      <c r="B1200" s="5" t="s">
        <v>65</v>
      </c>
      <c r="C1200" s="5" t="s">
        <v>58</v>
      </c>
      <c r="D1200" s="5" t="s">
        <v>17</v>
      </c>
      <c r="E1200" s="5" t="s">
        <v>62</v>
      </c>
      <c r="F1200" s="6">
        <v>44105</v>
      </c>
      <c r="G1200" s="6" t="str">
        <f>TEXT(datatable[[#This Row],[дата]],"ММ")</f>
        <v>10</v>
      </c>
      <c r="H1200" s="8">
        <v>257.04380000000003</v>
      </c>
      <c r="I1200" s="8">
        <v>143.93925000000002</v>
      </c>
      <c r="J1200" s="8">
        <f>datatable[[#This Row],[продажи_]]-datatable[[#This Row],[себестоимость_]]</f>
        <v>113.10455000000002</v>
      </c>
      <c r="L1200"/>
    </row>
    <row r="1201" spans="2:12" x14ac:dyDescent="0.4">
      <c r="B1201" s="5" t="s">
        <v>65</v>
      </c>
      <c r="C1201" s="5" t="s">
        <v>58</v>
      </c>
      <c r="D1201" s="5" t="s">
        <v>17</v>
      </c>
      <c r="E1201" s="5" t="s">
        <v>62</v>
      </c>
      <c r="F1201" s="6">
        <v>44136</v>
      </c>
      <c r="G1201" s="6" t="str">
        <f>TEXT(datatable[[#This Row],[дата]],"ММ")</f>
        <v>11</v>
      </c>
      <c r="H1201" s="8">
        <v>238.72239999999999</v>
      </c>
      <c r="I1201" s="8">
        <v>142.44300000000001</v>
      </c>
      <c r="J1201" s="8">
        <f>datatable[[#This Row],[продажи_]]-datatable[[#This Row],[себестоимость_]]</f>
        <v>96.279399999999981</v>
      </c>
      <c r="L1201"/>
    </row>
    <row r="1202" spans="2:12" x14ac:dyDescent="0.4">
      <c r="B1202" s="5" t="s">
        <v>65</v>
      </c>
      <c r="C1202" s="5" t="s">
        <v>58</v>
      </c>
      <c r="D1202" s="5" t="s">
        <v>17</v>
      </c>
      <c r="E1202" s="5" t="s">
        <v>62</v>
      </c>
      <c r="F1202" s="6">
        <v>44166</v>
      </c>
      <c r="G1202" s="6" t="str">
        <f>TEXT(datatable[[#This Row],[дата]],"ММ")</f>
        <v>12</v>
      </c>
      <c r="H1202" s="8">
        <v>261.21600000000001</v>
      </c>
      <c r="I1202" s="8">
        <v>135.261</v>
      </c>
      <c r="J1202" s="8">
        <f>datatable[[#This Row],[продажи_]]-datatable[[#This Row],[себестоимость_]]</f>
        <v>125.95500000000001</v>
      </c>
      <c r="L1202"/>
    </row>
    <row r="1203" spans="2:12" x14ac:dyDescent="0.4">
      <c r="B1203" s="5" t="s">
        <v>65</v>
      </c>
      <c r="C1203" s="5" t="s">
        <v>58</v>
      </c>
      <c r="D1203" s="5" t="s">
        <v>17</v>
      </c>
      <c r="E1203" s="5" t="s">
        <v>9</v>
      </c>
      <c r="F1203" s="6">
        <v>43831</v>
      </c>
      <c r="G1203" s="6" t="str">
        <f>TEXT(datatable[[#This Row],[дата]],"ММ")</f>
        <v>01</v>
      </c>
      <c r="H1203" s="8">
        <v>124.79579999999999</v>
      </c>
      <c r="I1203" s="8">
        <v>89.4726</v>
      </c>
      <c r="J1203" s="8">
        <f>datatable[[#This Row],[продажи_]]-datatable[[#This Row],[себестоимость_]]</f>
        <v>35.323199999999986</v>
      </c>
      <c r="L1203"/>
    </row>
    <row r="1204" spans="2:12" x14ac:dyDescent="0.4">
      <c r="B1204" s="5" t="s">
        <v>65</v>
      </c>
      <c r="C1204" s="5" t="s">
        <v>58</v>
      </c>
      <c r="D1204" s="5" t="s">
        <v>17</v>
      </c>
      <c r="E1204" s="5" t="s">
        <v>9</v>
      </c>
      <c r="F1204" s="6">
        <v>43862</v>
      </c>
      <c r="G1204" s="6" t="str">
        <f>TEXT(datatable[[#This Row],[дата]],"ММ")</f>
        <v>02</v>
      </c>
      <c r="H1204" s="8">
        <v>279.35320000000002</v>
      </c>
      <c r="I1204" s="8">
        <v>172.3176</v>
      </c>
      <c r="J1204" s="8">
        <f>datatable[[#This Row],[продажи_]]-datatable[[#This Row],[себестоимость_]]</f>
        <v>107.03560000000002</v>
      </c>
      <c r="L1204"/>
    </row>
    <row r="1205" spans="2:12" x14ac:dyDescent="0.4">
      <c r="B1205" s="5" t="s">
        <v>65</v>
      </c>
      <c r="C1205" s="5" t="s">
        <v>58</v>
      </c>
      <c r="D1205" s="5" t="s">
        <v>17</v>
      </c>
      <c r="E1205" s="5" t="s">
        <v>9</v>
      </c>
      <c r="F1205" s="6">
        <v>43891</v>
      </c>
      <c r="G1205" s="6" t="str">
        <f>TEXT(datatable[[#This Row],[дата]],"ММ")</f>
        <v>03</v>
      </c>
      <c r="H1205" s="8">
        <v>273.26560000000001</v>
      </c>
      <c r="I1205" s="8">
        <v>215.87039999999999</v>
      </c>
      <c r="J1205" s="8">
        <f>datatable[[#This Row],[продажи_]]-datatable[[#This Row],[себестоимость_]]</f>
        <v>57.395200000000017</v>
      </c>
      <c r="L1205"/>
    </row>
    <row r="1206" spans="2:12" x14ac:dyDescent="0.4">
      <c r="B1206" s="5" t="s">
        <v>65</v>
      </c>
      <c r="C1206" s="5" t="s">
        <v>58</v>
      </c>
      <c r="D1206" s="5" t="s">
        <v>17</v>
      </c>
      <c r="E1206" s="5" t="s">
        <v>9</v>
      </c>
      <c r="F1206" s="6">
        <v>43922</v>
      </c>
      <c r="G1206" s="6" t="str">
        <f>TEXT(datatable[[#This Row],[дата]],"ММ")</f>
        <v>04</v>
      </c>
      <c r="H1206" s="8">
        <v>219.15360000000001</v>
      </c>
      <c r="I1206" s="8">
        <v>172.31760000000003</v>
      </c>
      <c r="J1206" s="8">
        <f>datatable[[#This Row],[продажи_]]-datatable[[#This Row],[себестоимость_]]</f>
        <v>46.835999999999984</v>
      </c>
      <c r="L1206"/>
    </row>
    <row r="1207" spans="2:12" x14ac:dyDescent="0.4">
      <c r="B1207" s="5" t="s">
        <v>65</v>
      </c>
      <c r="C1207" s="5" t="s">
        <v>58</v>
      </c>
      <c r="D1207" s="5" t="s">
        <v>17</v>
      </c>
      <c r="E1207" s="5" t="s">
        <v>9</v>
      </c>
      <c r="F1207" s="6">
        <v>43952</v>
      </c>
      <c r="G1207" s="6" t="str">
        <f>TEXT(datatable[[#This Row],[дата]],"ММ")</f>
        <v>05</v>
      </c>
      <c r="H1207" s="8">
        <v>197.84700000000001</v>
      </c>
      <c r="I1207" s="8">
        <v>155.39355</v>
      </c>
      <c r="J1207" s="8">
        <f>datatable[[#This Row],[продажи_]]-datatable[[#This Row],[себестоимость_]]</f>
        <v>42.453450000000004</v>
      </c>
      <c r="L1207"/>
    </row>
    <row r="1208" spans="2:12" x14ac:dyDescent="0.4">
      <c r="B1208" s="5" t="s">
        <v>65</v>
      </c>
      <c r="C1208" s="5" t="s">
        <v>58</v>
      </c>
      <c r="D1208" s="5" t="s">
        <v>17</v>
      </c>
      <c r="E1208" s="5" t="s">
        <v>9</v>
      </c>
      <c r="F1208" s="6">
        <v>43983</v>
      </c>
      <c r="G1208" s="6" t="str">
        <f>TEXT(datatable[[#This Row],[дата]],"ММ")</f>
        <v>06</v>
      </c>
      <c r="H1208" s="8">
        <v>160.64499999999998</v>
      </c>
      <c r="I1208" s="8">
        <v>130.18500000000003</v>
      </c>
      <c r="J1208" s="8">
        <f>datatable[[#This Row],[продажи_]]-datatable[[#This Row],[себестоимость_]]</f>
        <v>30.459999999999951</v>
      </c>
      <c r="L1208"/>
    </row>
    <row r="1209" spans="2:12" x14ac:dyDescent="0.4">
      <c r="B1209" s="5" t="s">
        <v>65</v>
      </c>
      <c r="C1209" s="5" t="s">
        <v>58</v>
      </c>
      <c r="D1209" s="5" t="s">
        <v>17</v>
      </c>
      <c r="E1209" s="5" t="s">
        <v>9</v>
      </c>
      <c r="F1209" s="6">
        <v>44013</v>
      </c>
      <c r="G1209" s="6" t="str">
        <f>TEXT(datatable[[#This Row],[дата]],"ММ")</f>
        <v>07</v>
      </c>
      <c r="H1209" s="8">
        <v>138.49289999999999</v>
      </c>
      <c r="I1209" s="8">
        <v>85.212000000000003</v>
      </c>
      <c r="J1209" s="8">
        <f>datatable[[#This Row],[продажи_]]-datatable[[#This Row],[себестоимость_]]</f>
        <v>53.280899999999988</v>
      </c>
      <c r="L1209"/>
    </row>
    <row r="1210" spans="2:12" x14ac:dyDescent="0.4">
      <c r="B1210" s="5" t="s">
        <v>65</v>
      </c>
      <c r="C1210" s="5" t="s">
        <v>58</v>
      </c>
      <c r="D1210" s="5" t="s">
        <v>17</v>
      </c>
      <c r="E1210" s="5" t="s">
        <v>9</v>
      </c>
      <c r="F1210" s="6">
        <v>44044</v>
      </c>
      <c r="G1210" s="6" t="str">
        <f>TEXT(datatable[[#This Row],[дата]],"ММ")</f>
        <v>08</v>
      </c>
      <c r="H1210" s="8">
        <v>116.3408</v>
      </c>
      <c r="I1210" s="8">
        <v>107.93519999999999</v>
      </c>
      <c r="J1210" s="8">
        <f>datatable[[#This Row],[продажи_]]-datatable[[#This Row],[себестоимость_]]</f>
        <v>8.4056000000000068</v>
      </c>
      <c r="L1210"/>
    </row>
    <row r="1211" spans="2:12" x14ac:dyDescent="0.4">
      <c r="B1211" s="5" t="s">
        <v>65</v>
      </c>
      <c r="C1211" s="5" t="s">
        <v>58</v>
      </c>
      <c r="D1211" s="5" t="s">
        <v>17</v>
      </c>
      <c r="E1211" s="5" t="s">
        <v>9</v>
      </c>
      <c r="F1211" s="6">
        <v>44075</v>
      </c>
      <c r="G1211" s="6" t="str">
        <f>TEXT(datatable[[#This Row],[дата]],"ММ")</f>
        <v>09</v>
      </c>
      <c r="H1211" s="8">
        <v>184.31900000000002</v>
      </c>
      <c r="I1211" s="8">
        <v>101.78100000000001</v>
      </c>
      <c r="J1211" s="8">
        <f>datatable[[#This Row],[продажи_]]-datatable[[#This Row],[себестоимость_]]</f>
        <v>82.538000000000011</v>
      </c>
      <c r="L1211"/>
    </row>
    <row r="1212" spans="2:12" x14ac:dyDescent="0.4">
      <c r="B1212" s="5" t="s">
        <v>65</v>
      </c>
      <c r="C1212" s="5" t="s">
        <v>58</v>
      </c>
      <c r="D1212" s="5" t="s">
        <v>17</v>
      </c>
      <c r="E1212" s="5" t="s">
        <v>9</v>
      </c>
      <c r="F1212" s="6">
        <v>44105</v>
      </c>
      <c r="G1212" s="6" t="str">
        <f>TEXT(datatable[[#This Row],[дата]],"ММ")</f>
        <v>10</v>
      </c>
      <c r="H1212" s="8">
        <v>178.06230000000002</v>
      </c>
      <c r="I1212" s="8">
        <v>149.23934999999997</v>
      </c>
      <c r="J1212" s="8">
        <f>datatable[[#This Row],[продажи_]]-datatable[[#This Row],[себестоимость_]]</f>
        <v>28.822950000000048</v>
      </c>
      <c r="L1212"/>
    </row>
    <row r="1213" spans="2:12" x14ac:dyDescent="0.4">
      <c r="B1213" s="5" t="s">
        <v>65</v>
      </c>
      <c r="C1213" s="5" t="s">
        <v>58</v>
      </c>
      <c r="D1213" s="5" t="s">
        <v>17</v>
      </c>
      <c r="E1213" s="5" t="s">
        <v>9</v>
      </c>
      <c r="F1213" s="6">
        <v>44136</v>
      </c>
      <c r="G1213" s="6" t="str">
        <f>TEXT(datatable[[#This Row],[дата]],"ММ")</f>
        <v>11</v>
      </c>
      <c r="H1213" s="8">
        <v>239.10740000000001</v>
      </c>
      <c r="I1213" s="8">
        <v>160.7193</v>
      </c>
      <c r="J1213" s="8">
        <f>datatable[[#This Row],[продажи_]]-datatable[[#This Row],[себестоимость_]]</f>
        <v>78.388100000000009</v>
      </c>
      <c r="L1213"/>
    </row>
    <row r="1214" spans="2:12" x14ac:dyDescent="0.4">
      <c r="B1214" s="5" t="s">
        <v>65</v>
      </c>
      <c r="C1214" s="5" t="s">
        <v>58</v>
      </c>
      <c r="D1214" s="5" t="s">
        <v>17</v>
      </c>
      <c r="E1214" s="5" t="s">
        <v>9</v>
      </c>
      <c r="F1214" s="6">
        <v>44166</v>
      </c>
      <c r="G1214" s="6" t="str">
        <f>TEXT(datatable[[#This Row],[дата]],"ММ")</f>
        <v>12</v>
      </c>
      <c r="H1214" s="8">
        <v>192.774</v>
      </c>
      <c r="I1214" s="8">
        <v>134.91900000000001</v>
      </c>
      <c r="J1214" s="8">
        <f>datatable[[#This Row],[продажи_]]-datatable[[#This Row],[себестоимость_]]</f>
        <v>57.85499999999999</v>
      </c>
      <c r="L1214"/>
    </row>
    <row r="1215" spans="2:12" x14ac:dyDescent="0.4">
      <c r="B1215" s="5" t="s">
        <v>65</v>
      </c>
      <c r="C1215" s="5" t="s">
        <v>58</v>
      </c>
      <c r="D1215" s="5" t="s">
        <v>17</v>
      </c>
      <c r="E1215" s="5" t="s">
        <v>10</v>
      </c>
      <c r="F1215" s="6">
        <v>43831</v>
      </c>
      <c r="G1215" s="6" t="str">
        <f>TEXT(datatable[[#This Row],[дата]],"ММ")</f>
        <v>01</v>
      </c>
      <c r="H1215" s="8">
        <v>64.280250000000009</v>
      </c>
      <c r="I1215" s="8">
        <v>35.154000000000003</v>
      </c>
      <c r="J1215" s="8">
        <f>datatable[[#This Row],[продажи_]]-datatable[[#This Row],[себестоимость_]]</f>
        <v>29.126250000000006</v>
      </c>
      <c r="L1215"/>
    </row>
    <row r="1216" spans="2:12" x14ac:dyDescent="0.4">
      <c r="B1216" s="5" t="s">
        <v>65</v>
      </c>
      <c r="C1216" s="5" t="s">
        <v>58</v>
      </c>
      <c r="D1216" s="5" t="s">
        <v>17</v>
      </c>
      <c r="E1216" s="5" t="s">
        <v>10</v>
      </c>
      <c r="F1216" s="6">
        <v>43862</v>
      </c>
      <c r="G1216" s="6" t="str">
        <f>TEXT(datatable[[#This Row],[дата]],"ММ")</f>
        <v>02</v>
      </c>
      <c r="H1216" s="8">
        <v>79.432500000000005</v>
      </c>
      <c r="I1216" s="8">
        <v>57.114399999999996</v>
      </c>
      <c r="J1216" s="8">
        <f>datatable[[#This Row],[продажи_]]-datatable[[#This Row],[себестоимость_]]</f>
        <v>22.318100000000008</v>
      </c>
      <c r="L1216"/>
    </row>
    <row r="1217" spans="2:12" x14ac:dyDescent="0.4">
      <c r="B1217" s="5" t="s">
        <v>65</v>
      </c>
      <c r="C1217" s="5" t="s">
        <v>58</v>
      </c>
      <c r="D1217" s="5" t="s">
        <v>17</v>
      </c>
      <c r="E1217" s="5" t="s">
        <v>10</v>
      </c>
      <c r="F1217" s="6">
        <v>43891</v>
      </c>
      <c r="G1217" s="6" t="str">
        <f>TEXT(datatable[[#This Row],[дата]],"ММ")</f>
        <v>03</v>
      </c>
      <c r="H1217" s="8">
        <v>121.75199999999998</v>
      </c>
      <c r="I1217" s="8">
        <v>58.329599999999999</v>
      </c>
      <c r="J1217" s="8">
        <f>datatable[[#This Row],[продажи_]]-datatable[[#This Row],[себестоимость_]]</f>
        <v>63.422399999999982</v>
      </c>
      <c r="L1217"/>
    </row>
    <row r="1218" spans="2:12" x14ac:dyDescent="0.4">
      <c r="B1218" s="5" t="s">
        <v>65</v>
      </c>
      <c r="C1218" s="5" t="s">
        <v>58</v>
      </c>
      <c r="D1218" s="5" t="s">
        <v>17</v>
      </c>
      <c r="E1218" s="5" t="s">
        <v>10</v>
      </c>
      <c r="F1218" s="6">
        <v>43922</v>
      </c>
      <c r="G1218" s="6" t="str">
        <f>TEXT(datatable[[#This Row],[дата]],"ММ")</f>
        <v>04</v>
      </c>
      <c r="H1218" s="8">
        <v>124.95599999999999</v>
      </c>
      <c r="I1218" s="8">
        <v>55.552</v>
      </c>
      <c r="J1218" s="8">
        <f>datatable[[#This Row],[продажи_]]-datatable[[#This Row],[себестоимость_]]</f>
        <v>69.403999999999996</v>
      </c>
      <c r="L1218"/>
    </row>
    <row r="1219" spans="2:12" x14ac:dyDescent="0.4">
      <c r="B1219" s="5" t="s">
        <v>65</v>
      </c>
      <c r="C1219" s="5" t="s">
        <v>58</v>
      </c>
      <c r="D1219" s="5" t="s">
        <v>17</v>
      </c>
      <c r="E1219" s="5" t="s">
        <v>10</v>
      </c>
      <c r="F1219" s="6">
        <v>43952</v>
      </c>
      <c r="G1219" s="6" t="str">
        <f>TEXT(datatable[[#This Row],[дата]],"ММ")</f>
        <v>05</v>
      </c>
      <c r="H1219" s="8">
        <v>79.833000000000013</v>
      </c>
      <c r="I1219" s="8">
        <v>60.933600000000006</v>
      </c>
      <c r="J1219" s="8">
        <f>datatable[[#This Row],[продажи_]]-datatable[[#This Row],[себестоимость_]]</f>
        <v>18.899400000000007</v>
      </c>
      <c r="L1219"/>
    </row>
    <row r="1220" spans="2:12" x14ac:dyDescent="0.4">
      <c r="B1220" s="5" t="s">
        <v>65</v>
      </c>
      <c r="C1220" s="5" t="s">
        <v>58</v>
      </c>
      <c r="D1220" s="5" t="s">
        <v>17</v>
      </c>
      <c r="E1220" s="5" t="s">
        <v>10</v>
      </c>
      <c r="F1220" s="6">
        <v>43983</v>
      </c>
      <c r="G1220" s="6" t="str">
        <f>TEXT(datatable[[#This Row],[дата]],"ММ")</f>
        <v>06</v>
      </c>
      <c r="H1220" s="8">
        <v>69.42</v>
      </c>
      <c r="I1220" s="8">
        <v>49.475999999999992</v>
      </c>
      <c r="J1220" s="8">
        <f>datatable[[#This Row],[продажи_]]-datatable[[#This Row],[себестоимость_]]</f>
        <v>19.94400000000001</v>
      </c>
      <c r="L1220"/>
    </row>
    <row r="1221" spans="2:12" x14ac:dyDescent="0.4">
      <c r="B1221" s="5" t="s">
        <v>65</v>
      </c>
      <c r="C1221" s="5" t="s">
        <v>58</v>
      </c>
      <c r="D1221" s="5" t="s">
        <v>17</v>
      </c>
      <c r="E1221" s="5" t="s">
        <v>10</v>
      </c>
      <c r="F1221" s="6">
        <v>44013</v>
      </c>
      <c r="G1221" s="6" t="str">
        <f>TEXT(datatable[[#This Row],[дата]],"ММ")</f>
        <v>07</v>
      </c>
      <c r="H1221" s="8">
        <v>70.888499999999993</v>
      </c>
      <c r="I1221" s="8">
        <v>42.966000000000008</v>
      </c>
      <c r="J1221" s="8">
        <f>datatable[[#This Row],[продажи_]]-datatable[[#This Row],[себестоимость_]]</f>
        <v>27.922499999999985</v>
      </c>
      <c r="L1221"/>
    </row>
    <row r="1222" spans="2:12" x14ac:dyDescent="0.4">
      <c r="B1222" s="5" t="s">
        <v>65</v>
      </c>
      <c r="C1222" s="5" t="s">
        <v>58</v>
      </c>
      <c r="D1222" s="5" t="s">
        <v>17</v>
      </c>
      <c r="E1222" s="5" t="s">
        <v>10</v>
      </c>
      <c r="F1222" s="6">
        <v>44044</v>
      </c>
      <c r="G1222" s="6" t="str">
        <f>TEXT(datatable[[#This Row],[дата]],"ММ")</f>
        <v>08</v>
      </c>
      <c r="H1222" s="8">
        <v>56.603999999999999</v>
      </c>
      <c r="I1222" s="8">
        <v>38.539200000000001</v>
      </c>
      <c r="J1222" s="8">
        <f>datatable[[#This Row],[продажи_]]-datatable[[#This Row],[себестоимость_]]</f>
        <v>18.064799999999998</v>
      </c>
      <c r="L1222"/>
    </row>
    <row r="1223" spans="2:12" x14ac:dyDescent="0.4">
      <c r="B1223" s="5" t="s">
        <v>65</v>
      </c>
      <c r="C1223" s="5" t="s">
        <v>58</v>
      </c>
      <c r="D1223" s="5" t="s">
        <v>17</v>
      </c>
      <c r="E1223" s="5" t="s">
        <v>10</v>
      </c>
      <c r="F1223" s="6">
        <v>44075</v>
      </c>
      <c r="G1223" s="6" t="str">
        <f>TEXT(datatable[[#This Row],[дата]],"ММ")</f>
        <v>09</v>
      </c>
      <c r="H1223" s="8">
        <v>63.412499999999994</v>
      </c>
      <c r="I1223" s="8">
        <v>40.362000000000002</v>
      </c>
      <c r="J1223" s="8">
        <f>datatable[[#This Row],[продажи_]]-datatable[[#This Row],[себестоимость_]]</f>
        <v>23.050499999999992</v>
      </c>
      <c r="L1223"/>
    </row>
    <row r="1224" spans="2:12" x14ac:dyDescent="0.4">
      <c r="B1224" s="5" t="s">
        <v>65</v>
      </c>
      <c r="C1224" s="5" t="s">
        <v>58</v>
      </c>
      <c r="D1224" s="5" t="s">
        <v>17</v>
      </c>
      <c r="E1224" s="5" t="s">
        <v>10</v>
      </c>
      <c r="F1224" s="6">
        <v>44105</v>
      </c>
      <c r="G1224" s="6" t="str">
        <f>TEXT(datatable[[#This Row],[дата]],"ММ")</f>
        <v>10</v>
      </c>
      <c r="H1224" s="8">
        <v>96.320250000000016</v>
      </c>
      <c r="I1224" s="8">
        <v>47.392800000000001</v>
      </c>
      <c r="J1224" s="8">
        <f>datatable[[#This Row],[продажи_]]-datatable[[#This Row],[себестоимость_]]</f>
        <v>48.927450000000015</v>
      </c>
      <c r="L1224"/>
    </row>
    <row r="1225" spans="2:12" x14ac:dyDescent="0.4">
      <c r="B1225" s="5" t="s">
        <v>65</v>
      </c>
      <c r="C1225" s="5" t="s">
        <v>58</v>
      </c>
      <c r="D1225" s="5" t="s">
        <v>17</v>
      </c>
      <c r="E1225" s="5" t="s">
        <v>10</v>
      </c>
      <c r="F1225" s="6">
        <v>44136</v>
      </c>
      <c r="G1225" s="6" t="str">
        <f>TEXT(datatable[[#This Row],[дата]],"ММ")</f>
        <v>11</v>
      </c>
      <c r="H1225" s="8">
        <v>95.319000000000003</v>
      </c>
      <c r="I1225" s="8">
        <v>53.468800000000002</v>
      </c>
      <c r="J1225" s="8">
        <f>datatable[[#This Row],[продажи_]]-datatable[[#This Row],[себестоимость_]]</f>
        <v>41.850200000000001</v>
      </c>
      <c r="L1225"/>
    </row>
    <row r="1226" spans="2:12" x14ac:dyDescent="0.4">
      <c r="B1226" s="5" t="s">
        <v>65</v>
      </c>
      <c r="C1226" s="5" t="s">
        <v>58</v>
      </c>
      <c r="D1226" s="5" t="s">
        <v>17</v>
      </c>
      <c r="E1226" s="5" t="s">
        <v>10</v>
      </c>
      <c r="F1226" s="6">
        <v>44166</v>
      </c>
      <c r="G1226" s="6" t="str">
        <f>TEXT(datatable[[#This Row],[дата]],"ММ")</f>
        <v>12</v>
      </c>
      <c r="H1226" s="8">
        <v>68.88600000000001</v>
      </c>
      <c r="I1226" s="8">
        <v>48.955199999999998</v>
      </c>
      <c r="J1226" s="8">
        <f>datatable[[#This Row],[продажи_]]-datatable[[#This Row],[себестоимость_]]</f>
        <v>19.930800000000012</v>
      </c>
      <c r="L1226"/>
    </row>
    <row r="1227" spans="2:12" x14ac:dyDescent="0.4">
      <c r="B1227" s="5" t="s">
        <v>65</v>
      </c>
      <c r="C1227" s="5" t="s">
        <v>58</v>
      </c>
      <c r="D1227" s="5" t="s">
        <v>17</v>
      </c>
      <c r="E1227" s="5" t="s">
        <v>7</v>
      </c>
      <c r="F1227" s="6">
        <v>43831</v>
      </c>
      <c r="G1227" s="6" t="str">
        <f>TEXT(datatable[[#This Row],[дата]],"ММ")</f>
        <v>01</v>
      </c>
      <c r="H1227" s="8">
        <v>12.741300000000001</v>
      </c>
      <c r="I1227" s="8">
        <v>2.7593999999999999</v>
      </c>
      <c r="J1227" s="8">
        <f>datatable[[#This Row],[продажи_]]-datatable[[#This Row],[себестоимость_]]</f>
        <v>9.9819000000000013</v>
      </c>
      <c r="L1227"/>
    </row>
    <row r="1228" spans="2:12" x14ac:dyDescent="0.4">
      <c r="B1228" s="5" t="s">
        <v>65</v>
      </c>
      <c r="C1228" s="5" t="s">
        <v>58</v>
      </c>
      <c r="D1228" s="5" t="s">
        <v>17</v>
      </c>
      <c r="E1228" s="5" t="s">
        <v>7</v>
      </c>
      <c r="F1228" s="6">
        <v>43862</v>
      </c>
      <c r="G1228" s="6" t="str">
        <f>TEXT(datatable[[#This Row],[дата]],"ММ")</f>
        <v>02</v>
      </c>
      <c r="H1228" s="8">
        <v>18.464600000000004</v>
      </c>
      <c r="I1228" s="8">
        <v>4.2412999999999998</v>
      </c>
      <c r="J1228" s="8">
        <f>datatable[[#This Row],[продажи_]]-datatable[[#This Row],[себестоимость_]]</f>
        <v>14.223300000000005</v>
      </c>
      <c r="L1228"/>
    </row>
    <row r="1229" spans="2:12" x14ac:dyDescent="0.4">
      <c r="B1229" s="5" t="s">
        <v>65</v>
      </c>
      <c r="C1229" s="5" t="s">
        <v>58</v>
      </c>
      <c r="D1229" s="5" t="s">
        <v>17</v>
      </c>
      <c r="E1229" s="5" t="s">
        <v>7</v>
      </c>
      <c r="F1229" s="6">
        <v>43891</v>
      </c>
      <c r="G1229" s="6" t="str">
        <f>TEXT(datatable[[#This Row],[дата]],"ММ")</f>
        <v>03</v>
      </c>
      <c r="H1229" s="8">
        <v>22.263999999999999</v>
      </c>
      <c r="I1229" s="8">
        <v>6.2488000000000001</v>
      </c>
      <c r="J1229" s="8">
        <f>datatable[[#This Row],[продажи_]]-datatable[[#This Row],[себестоимость_]]</f>
        <v>16.0152</v>
      </c>
      <c r="L1229"/>
    </row>
    <row r="1230" spans="2:12" x14ac:dyDescent="0.4">
      <c r="B1230" s="5" t="s">
        <v>65</v>
      </c>
      <c r="C1230" s="5" t="s">
        <v>58</v>
      </c>
      <c r="D1230" s="5" t="s">
        <v>17</v>
      </c>
      <c r="E1230" s="5" t="s">
        <v>7</v>
      </c>
      <c r="F1230" s="6">
        <v>43922</v>
      </c>
      <c r="G1230" s="6" t="str">
        <f>TEXT(datatable[[#This Row],[дата]],"ММ")</f>
        <v>04</v>
      </c>
      <c r="H1230" s="8">
        <v>17.230399999999999</v>
      </c>
      <c r="I1230" s="8">
        <v>4.9639999999999995</v>
      </c>
      <c r="J1230" s="8">
        <f>datatable[[#This Row],[продажи_]]-datatable[[#This Row],[себестоимость_]]</f>
        <v>12.266400000000001</v>
      </c>
      <c r="L1230"/>
    </row>
    <row r="1231" spans="2:12" x14ac:dyDescent="0.4">
      <c r="B1231" s="5" t="s">
        <v>65</v>
      </c>
      <c r="C1231" s="5" t="s">
        <v>58</v>
      </c>
      <c r="D1231" s="5" t="s">
        <v>17</v>
      </c>
      <c r="E1231" s="5" t="s">
        <v>7</v>
      </c>
      <c r="F1231" s="6">
        <v>43952</v>
      </c>
      <c r="G1231" s="6" t="str">
        <f>TEXT(datatable[[#This Row],[дата]],"ММ")</f>
        <v>05</v>
      </c>
      <c r="H1231" s="8">
        <v>15.258100000000001</v>
      </c>
      <c r="I1231" s="8">
        <v>5.1720500000000005</v>
      </c>
      <c r="J1231" s="8">
        <f>datatable[[#This Row],[продажи_]]-datatable[[#This Row],[себестоимость_]]</f>
        <v>10.08605</v>
      </c>
      <c r="L1231"/>
    </row>
    <row r="1232" spans="2:12" x14ac:dyDescent="0.4">
      <c r="B1232" s="5" t="s">
        <v>65</v>
      </c>
      <c r="C1232" s="5" t="s">
        <v>58</v>
      </c>
      <c r="D1232" s="5" t="s">
        <v>17</v>
      </c>
      <c r="E1232" s="5" t="s">
        <v>7</v>
      </c>
      <c r="F1232" s="6">
        <v>43983</v>
      </c>
      <c r="G1232" s="6" t="str">
        <f>TEXT(datatable[[#This Row],[дата]],"ММ")</f>
        <v>06</v>
      </c>
      <c r="H1232" s="8">
        <v>12.826000000000001</v>
      </c>
      <c r="I1232" s="8">
        <v>3.6134999999999997</v>
      </c>
      <c r="J1232" s="8">
        <f>datatable[[#This Row],[продажи_]]-datatable[[#This Row],[себестоимость_]]</f>
        <v>9.2125000000000004</v>
      </c>
      <c r="L1232"/>
    </row>
    <row r="1233" spans="2:12" x14ac:dyDescent="0.4">
      <c r="B1233" s="5" t="s">
        <v>65</v>
      </c>
      <c r="C1233" s="5" t="s">
        <v>58</v>
      </c>
      <c r="D1233" s="5" t="s">
        <v>17</v>
      </c>
      <c r="E1233" s="5" t="s">
        <v>7</v>
      </c>
      <c r="F1233" s="6">
        <v>44013</v>
      </c>
      <c r="G1233" s="6" t="str">
        <f>TEXT(datatable[[#This Row],[дата]],"ММ")</f>
        <v>07</v>
      </c>
      <c r="H1233" s="8">
        <v>10.236599999999999</v>
      </c>
      <c r="I1233" s="8">
        <v>3.4492500000000001</v>
      </c>
      <c r="J1233" s="8">
        <f>datatable[[#This Row],[продажи_]]-datatable[[#This Row],[себестоимость_]]</f>
        <v>6.7873499999999991</v>
      </c>
      <c r="L1233"/>
    </row>
    <row r="1234" spans="2:12" x14ac:dyDescent="0.4">
      <c r="B1234" s="5" t="s">
        <v>65</v>
      </c>
      <c r="C1234" s="5" t="s">
        <v>58</v>
      </c>
      <c r="D1234" s="5" t="s">
        <v>17</v>
      </c>
      <c r="E1234" s="5" t="s">
        <v>7</v>
      </c>
      <c r="F1234" s="6">
        <v>44044</v>
      </c>
      <c r="G1234" s="6" t="str">
        <f>TEXT(datatable[[#This Row],[дата]],"ММ")</f>
        <v>08</v>
      </c>
      <c r="H1234" s="8">
        <v>10.2608</v>
      </c>
      <c r="I1234" s="8">
        <v>3.3871999999999995</v>
      </c>
      <c r="J1234" s="8">
        <f>datatable[[#This Row],[продажи_]]-datatable[[#This Row],[себестоимость_]]</f>
        <v>6.8735999999999997</v>
      </c>
      <c r="L1234"/>
    </row>
    <row r="1235" spans="2:12" x14ac:dyDescent="0.4">
      <c r="B1235" s="5" t="s">
        <v>65</v>
      </c>
      <c r="C1235" s="5" t="s">
        <v>58</v>
      </c>
      <c r="D1235" s="5" t="s">
        <v>17</v>
      </c>
      <c r="E1235" s="5" t="s">
        <v>7</v>
      </c>
      <c r="F1235" s="6">
        <v>44075</v>
      </c>
      <c r="G1235" s="6" t="str">
        <f>TEXT(datatable[[#This Row],[дата]],"ММ")</f>
        <v>09</v>
      </c>
      <c r="H1235" s="8">
        <v>14.52</v>
      </c>
      <c r="I1235" s="8">
        <v>3.8690000000000002</v>
      </c>
      <c r="J1235" s="8">
        <f>datatable[[#This Row],[продажи_]]-datatable[[#This Row],[себестоимость_]]</f>
        <v>10.651</v>
      </c>
      <c r="L1235"/>
    </row>
    <row r="1236" spans="2:12" x14ac:dyDescent="0.4">
      <c r="B1236" s="5" t="s">
        <v>65</v>
      </c>
      <c r="C1236" s="5" t="s">
        <v>58</v>
      </c>
      <c r="D1236" s="5" t="s">
        <v>17</v>
      </c>
      <c r="E1236" s="5" t="s">
        <v>7</v>
      </c>
      <c r="F1236" s="6">
        <v>44105</v>
      </c>
      <c r="G1236" s="6" t="str">
        <f>TEXT(datatable[[#This Row],[дата]],"ММ")</f>
        <v>10</v>
      </c>
      <c r="H1236" s="8">
        <v>15.1008</v>
      </c>
      <c r="I1236" s="8">
        <v>5.4093</v>
      </c>
      <c r="J1236" s="8">
        <f>datatable[[#This Row],[продажи_]]-datatable[[#This Row],[себестоимость_]]</f>
        <v>9.6914999999999996</v>
      </c>
      <c r="L1236"/>
    </row>
    <row r="1237" spans="2:12" x14ac:dyDescent="0.4">
      <c r="B1237" s="5" t="s">
        <v>65</v>
      </c>
      <c r="C1237" s="5" t="s">
        <v>58</v>
      </c>
      <c r="D1237" s="5" t="s">
        <v>17</v>
      </c>
      <c r="E1237" s="5" t="s">
        <v>7</v>
      </c>
      <c r="F1237" s="6">
        <v>44136</v>
      </c>
      <c r="G1237" s="6" t="str">
        <f>TEXT(datatable[[#This Row],[дата]],"ММ")</f>
        <v>11</v>
      </c>
      <c r="H1237" s="8">
        <v>15.9236</v>
      </c>
      <c r="I1237" s="8">
        <v>4.8033999999999999</v>
      </c>
      <c r="J1237" s="8">
        <f>datatable[[#This Row],[продажи_]]-datatable[[#This Row],[себестоимость_]]</f>
        <v>11.120200000000001</v>
      </c>
      <c r="L1237"/>
    </row>
    <row r="1238" spans="2:12" x14ac:dyDescent="0.4">
      <c r="B1238" s="5" t="s">
        <v>65</v>
      </c>
      <c r="C1238" s="5" t="s">
        <v>58</v>
      </c>
      <c r="D1238" s="5" t="s">
        <v>17</v>
      </c>
      <c r="E1238" s="5" t="s">
        <v>7</v>
      </c>
      <c r="F1238" s="6">
        <v>44166</v>
      </c>
      <c r="G1238" s="6" t="str">
        <f>TEXT(datatable[[#This Row],[дата]],"ММ")</f>
        <v>12</v>
      </c>
      <c r="H1238" s="8">
        <v>16.1172</v>
      </c>
      <c r="I1238" s="8">
        <v>5.0807999999999991</v>
      </c>
      <c r="J1238" s="8">
        <f>datatable[[#This Row],[продажи_]]-datatable[[#This Row],[себестоимость_]]</f>
        <v>11.0364</v>
      </c>
      <c r="L1238"/>
    </row>
    <row r="1239" spans="2:12" x14ac:dyDescent="0.4">
      <c r="B1239" s="5" t="s">
        <v>65</v>
      </c>
      <c r="C1239" s="5" t="s">
        <v>58</v>
      </c>
      <c r="D1239" s="5" t="s">
        <v>17</v>
      </c>
      <c r="E1239" s="5" t="s">
        <v>7</v>
      </c>
      <c r="F1239" s="6">
        <v>43831</v>
      </c>
      <c r="G1239" s="6" t="str">
        <f>TEXT(datatable[[#This Row],[дата]],"ММ")</f>
        <v>01</v>
      </c>
      <c r="H1239" s="8">
        <v>8.3393999999999995</v>
      </c>
      <c r="I1239" s="8">
        <v>2.5137</v>
      </c>
      <c r="J1239" s="8">
        <f>datatable[[#This Row],[продажи_]]-datatable[[#This Row],[себестоимость_]]</f>
        <v>5.8256999999999994</v>
      </c>
      <c r="L1239"/>
    </row>
    <row r="1240" spans="2:12" x14ac:dyDescent="0.4">
      <c r="B1240" s="5" t="s">
        <v>65</v>
      </c>
      <c r="C1240" s="5" t="s">
        <v>58</v>
      </c>
      <c r="D1240" s="5" t="s">
        <v>17</v>
      </c>
      <c r="E1240" s="5" t="s">
        <v>7</v>
      </c>
      <c r="F1240" s="6">
        <v>43862</v>
      </c>
      <c r="G1240" s="6" t="str">
        <f>TEXT(datatable[[#This Row],[дата]],"ММ")</f>
        <v>02</v>
      </c>
      <c r="H1240" s="8">
        <v>9.4136000000000006</v>
      </c>
      <c r="I1240" s="8">
        <v>3.99</v>
      </c>
      <c r="J1240" s="8">
        <f>datatable[[#This Row],[продажи_]]-datatable[[#This Row],[себестоимость_]]</f>
        <v>5.4236000000000004</v>
      </c>
      <c r="L1240"/>
    </row>
    <row r="1241" spans="2:12" x14ac:dyDescent="0.4">
      <c r="B1241" s="5" t="s">
        <v>65</v>
      </c>
      <c r="C1241" s="5" t="s">
        <v>58</v>
      </c>
      <c r="D1241" s="5" t="s">
        <v>17</v>
      </c>
      <c r="E1241" s="5" t="s">
        <v>7</v>
      </c>
      <c r="F1241" s="6">
        <v>43891</v>
      </c>
      <c r="G1241" s="6" t="str">
        <f>TEXT(datatable[[#This Row],[дата]],"ММ")</f>
        <v>03</v>
      </c>
      <c r="H1241" s="8">
        <v>10.627200000000002</v>
      </c>
      <c r="I1241" s="8">
        <v>3.8304000000000005</v>
      </c>
      <c r="J1241" s="8">
        <f>datatable[[#This Row],[продажи_]]-datatable[[#This Row],[себестоимость_]]</f>
        <v>6.7968000000000011</v>
      </c>
      <c r="L1241"/>
    </row>
    <row r="1242" spans="2:12" x14ac:dyDescent="0.4">
      <c r="B1242" s="5" t="s">
        <v>65</v>
      </c>
      <c r="C1242" s="5" t="s">
        <v>58</v>
      </c>
      <c r="D1242" s="5" t="s">
        <v>17</v>
      </c>
      <c r="E1242" s="5" t="s">
        <v>7</v>
      </c>
      <c r="F1242" s="6">
        <v>43922</v>
      </c>
      <c r="G1242" s="6" t="str">
        <f>TEXT(datatable[[#This Row],[дата]],"ММ")</f>
        <v>04</v>
      </c>
      <c r="H1242" s="8">
        <v>12.070400000000001</v>
      </c>
      <c r="I1242" s="8">
        <v>5.1984000000000004</v>
      </c>
      <c r="J1242" s="8">
        <f>datatable[[#This Row],[продажи_]]-datatable[[#This Row],[себестоимость_]]</f>
        <v>6.8720000000000008</v>
      </c>
      <c r="L1242"/>
    </row>
    <row r="1243" spans="2:12" x14ac:dyDescent="0.4">
      <c r="B1243" s="5" t="s">
        <v>65</v>
      </c>
      <c r="C1243" s="5" t="s">
        <v>58</v>
      </c>
      <c r="D1243" s="5" t="s">
        <v>17</v>
      </c>
      <c r="E1243" s="5" t="s">
        <v>7</v>
      </c>
      <c r="F1243" s="6">
        <v>43952</v>
      </c>
      <c r="G1243" s="6" t="str">
        <f>TEXT(datatable[[#This Row],[дата]],"ММ")</f>
        <v>05</v>
      </c>
      <c r="H1243" s="8">
        <v>10.340199999999999</v>
      </c>
      <c r="I1243" s="8">
        <v>3.7791000000000001</v>
      </c>
      <c r="J1243" s="8">
        <f>datatable[[#This Row],[продажи_]]-datatable[[#This Row],[себестоимость_]]</f>
        <v>6.5610999999999997</v>
      </c>
      <c r="L1243"/>
    </row>
    <row r="1244" spans="2:12" x14ac:dyDescent="0.4">
      <c r="B1244" s="5" t="s">
        <v>65</v>
      </c>
      <c r="C1244" s="5" t="s">
        <v>58</v>
      </c>
      <c r="D1244" s="5" t="s">
        <v>17</v>
      </c>
      <c r="E1244" s="5" t="s">
        <v>7</v>
      </c>
      <c r="F1244" s="6">
        <v>43983</v>
      </c>
      <c r="G1244" s="6" t="str">
        <f>TEXT(datatable[[#This Row],[дата]],"ММ")</f>
        <v>06</v>
      </c>
      <c r="H1244" s="8">
        <v>8.363999999999999</v>
      </c>
      <c r="I1244" s="8">
        <v>2.3940000000000001</v>
      </c>
      <c r="J1244" s="8">
        <f>datatable[[#This Row],[продажи_]]-datatable[[#This Row],[себестоимость_]]</f>
        <v>5.9699999999999989</v>
      </c>
      <c r="L1244"/>
    </row>
    <row r="1245" spans="2:12" x14ac:dyDescent="0.4">
      <c r="B1245" s="5" t="s">
        <v>65</v>
      </c>
      <c r="C1245" s="5" t="s">
        <v>58</v>
      </c>
      <c r="D1245" s="5" t="s">
        <v>17</v>
      </c>
      <c r="E1245" s="5" t="s">
        <v>7</v>
      </c>
      <c r="F1245" s="6">
        <v>44013</v>
      </c>
      <c r="G1245" s="6" t="str">
        <f>TEXT(datatable[[#This Row],[дата]],"ММ")</f>
        <v>07</v>
      </c>
      <c r="H1245" s="8">
        <v>5.9778000000000002</v>
      </c>
      <c r="I1245" s="8">
        <v>2.18025</v>
      </c>
      <c r="J1245" s="8">
        <f>datatable[[#This Row],[продажи_]]-datatable[[#This Row],[себестоимость_]]</f>
        <v>3.7975500000000002</v>
      </c>
      <c r="L1245"/>
    </row>
    <row r="1246" spans="2:12" x14ac:dyDescent="0.4">
      <c r="B1246" s="5" t="s">
        <v>65</v>
      </c>
      <c r="C1246" s="5" t="s">
        <v>58</v>
      </c>
      <c r="D1246" s="5" t="s">
        <v>17</v>
      </c>
      <c r="E1246" s="5" t="s">
        <v>7</v>
      </c>
      <c r="F1246" s="6">
        <v>44044</v>
      </c>
      <c r="G1246" s="6" t="str">
        <f>TEXT(datatable[[#This Row],[дата]],"ММ")</f>
        <v>08</v>
      </c>
      <c r="H1246" s="8">
        <v>6.756800000000001</v>
      </c>
      <c r="I1246" s="8">
        <v>2.3028000000000004</v>
      </c>
      <c r="J1246" s="8">
        <f>datatable[[#This Row],[продажи_]]-datatable[[#This Row],[себестоимость_]]</f>
        <v>4.4540000000000006</v>
      </c>
      <c r="L1246"/>
    </row>
    <row r="1247" spans="2:12" x14ac:dyDescent="0.4">
      <c r="B1247" s="5" t="s">
        <v>65</v>
      </c>
      <c r="C1247" s="5" t="s">
        <v>58</v>
      </c>
      <c r="D1247" s="5" t="s">
        <v>17</v>
      </c>
      <c r="E1247" s="5" t="s">
        <v>7</v>
      </c>
      <c r="F1247" s="6">
        <v>44075</v>
      </c>
      <c r="G1247" s="6" t="str">
        <f>TEXT(datatable[[#This Row],[дата]],"ММ")</f>
        <v>09</v>
      </c>
      <c r="H1247" s="8">
        <v>9.1020000000000003</v>
      </c>
      <c r="I1247" s="8">
        <v>2.6789999999999998</v>
      </c>
      <c r="J1247" s="8">
        <f>datatable[[#This Row],[продажи_]]-datatable[[#This Row],[себестоимость_]]</f>
        <v>6.423</v>
      </c>
      <c r="L1247"/>
    </row>
    <row r="1248" spans="2:12" x14ac:dyDescent="0.4">
      <c r="B1248" s="5" t="s">
        <v>65</v>
      </c>
      <c r="C1248" s="5" t="s">
        <v>58</v>
      </c>
      <c r="D1248" s="5" t="s">
        <v>17</v>
      </c>
      <c r="E1248" s="5" t="s">
        <v>7</v>
      </c>
      <c r="F1248" s="6">
        <v>44105</v>
      </c>
      <c r="G1248" s="6" t="str">
        <f>TEXT(datatable[[#This Row],[дата]],"ММ")</f>
        <v>10</v>
      </c>
      <c r="H1248" s="8">
        <v>11.193000000000001</v>
      </c>
      <c r="I1248" s="8">
        <v>3.4456500000000001</v>
      </c>
      <c r="J1248" s="8">
        <f>datatable[[#This Row],[продажи_]]-datatable[[#This Row],[себестоимость_]]</f>
        <v>7.7473500000000008</v>
      </c>
      <c r="L1248"/>
    </row>
    <row r="1249" spans="2:12" x14ac:dyDescent="0.4">
      <c r="B1249" s="5" t="s">
        <v>65</v>
      </c>
      <c r="C1249" s="5" t="s">
        <v>58</v>
      </c>
      <c r="D1249" s="5" t="s">
        <v>17</v>
      </c>
      <c r="E1249" s="5" t="s">
        <v>7</v>
      </c>
      <c r="F1249" s="6">
        <v>44136</v>
      </c>
      <c r="G1249" s="6" t="str">
        <f>TEXT(datatable[[#This Row],[дата]],"ММ")</f>
        <v>11</v>
      </c>
      <c r="H1249" s="8">
        <v>9.8727999999999998</v>
      </c>
      <c r="I1249" s="8">
        <v>3.7905000000000002</v>
      </c>
      <c r="J1249" s="8">
        <f>datatable[[#This Row],[продажи_]]-datatable[[#This Row],[себестоимость_]]</f>
        <v>6.0823</v>
      </c>
      <c r="L1249"/>
    </row>
    <row r="1250" spans="2:12" x14ac:dyDescent="0.4">
      <c r="B1250" s="5" t="s">
        <v>65</v>
      </c>
      <c r="C1250" s="5" t="s">
        <v>58</v>
      </c>
      <c r="D1250" s="5" t="s">
        <v>17</v>
      </c>
      <c r="E1250" s="5" t="s">
        <v>7</v>
      </c>
      <c r="F1250" s="6">
        <v>44166</v>
      </c>
      <c r="G1250" s="6" t="str">
        <f>TEXT(datatable[[#This Row],[дата]],"ММ")</f>
        <v>12</v>
      </c>
      <c r="H1250" s="8">
        <v>11.020800000000001</v>
      </c>
      <c r="I1250" s="8">
        <v>3.8645999999999994</v>
      </c>
      <c r="J1250" s="8">
        <f>datatable[[#This Row],[продажи_]]-datatable[[#This Row],[себестоимость_]]</f>
        <v>7.1562000000000019</v>
      </c>
      <c r="L1250"/>
    </row>
    <row r="1251" spans="2:12" x14ac:dyDescent="0.4">
      <c r="B1251" s="5" t="s">
        <v>65</v>
      </c>
      <c r="C1251" s="5" t="s">
        <v>58</v>
      </c>
      <c r="D1251" s="5" t="s">
        <v>17</v>
      </c>
      <c r="E1251" s="5" t="s">
        <v>7</v>
      </c>
      <c r="F1251" s="6">
        <v>43831</v>
      </c>
      <c r="G1251" s="6" t="str">
        <f>TEXT(datatable[[#This Row],[дата]],"ММ")</f>
        <v>01</v>
      </c>
      <c r="H1251" s="8">
        <v>0.97199999999999998</v>
      </c>
      <c r="I1251" s="8">
        <v>0.35909999999999997</v>
      </c>
      <c r="J1251" s="8">
        <f>datatable[[#This Row],[продажи_]]-datatable[[#This Row],[себестоимость_]]</f>
        <v>0.6129</v>
      </c>
      <c r="L1251"/>
    </row>
    <row r="1252" spans="2:12" x14ac:dyDescent="0.4">
      <c r="B1252" s="5" t="s">
        <v>65</v>
      </c>
      <c r="C1252" s="5" t="s">
        <v>58</v>
      </c>
      <c r="D1252" s="5" t="s">
        <v>17</v>
      </c>
      <c r="E1252" s="5" t="s">
        <v>7</v>
      </c>
      <c r="F1252" s="6">
        <v>43862</v>
      </c>
      <c r="G1252" s="6" t="str">
        <f>TEXT(datatable[[#This Row],[дата]],"ММ")</f>
        <v>02</v>
      </c>
      <c r="H1252" s="8">
        <v>1.1843999999999999</v>
      </c>
      <c r="I1252" s="8">
        <v>0.50960000000000005</v>
      </c>
      <c r="J1252" s="8">
        <f>datatable[[#This Row],[продажи_]]-datatable[[#This Row],[себестоимость_]]</f>
        <v>0.67479999999999984</v>
      </c>
      <c r="L1252"/>
    </row>
    <row r="1253" spans="2:12" x14ac:dyDescent="0.4">
      <c r="B1253" s="5" t="s">
        <v>65</v>
      </c>
      <c r="C1253" s="5" t="s">
        <v>58</v>
      </c>
      <c r="D1253" s="5" t="s">
        <v>17</v>
      </c>
      <c r="E1253" s="5" t="s">
        <v>7</v>
      </c>
      <c r="F1253" s="6">
        <v>43891</v>
      </c>
      <c r="G1253" s="6" t="str">
        <f>TEXT(datatable[[#This Row],[дата]],"ММ")</f>
        <v>03</v>
      </c>
      <c r="H1253" s="8">
        <v>1.3967999999999998</v>
      </c>
      <c r="I1253" s="8">
        <v>0.52080000000000004</v>
      </c>
      <c r="J1253" s="8">
        <f>datatable[[#This Row],[продажи_]]-datatable[[#This Row],[себестоимость_]]</f>
        <v>0.87599999999999978</v>
      </c>
      <c r="L1253"/>
    </row>
    <row r="1254" spans="2:12" x14ac:dyDescent="0.4">
      <c r="B1254" s="5" t="s">
        <v>65</v>
      </c>
      <c r="C1254" s="5" t="s">
        <v>58</v>
      </c>
      <c r="D1254" s="5" t="s">
        <v>17</v>
      </c>
      <c r="E1254" s="5" t="s">
        <v>7</v>
      </c>
      <c r="F1254" s="6">
        <v>43922</v>
      </c>
      <c r="G1254" s="6" t="str">
        <f>TEXT(datatable[[#This Row],[дата]],"ММ")</f>
        <v>04</v>
      </c>
      <c r="H1254" s="8">
        <v>1.6415999999999997</v>
      </c>
      <c r="I1254" s="8">
        <v>0.63280000000000003</v>
      </c>
      <c r="J1254" s="8">
        <f>datatable[[#This Row],[продажи_]]-datatable[[#This Row],[себестоимость_]]</f>
        <v>1.0087999999999997</v>
      </c>
      <c r="L1254"/>
    </row>
    <row r="1255" spans="2:12" x14ac:dyDescent="0.4">
      <c r="B1255" s="5" t="s">
        <v>65</v>
      </c>
      <c r="C1255" s="5" t="s">
        <v>58</v>
      </c>
      <c r="D1255" s="5" t="s">
        <v>17</v>
      </c>
      <c r="E1255" s="5" t="s">
        <v>7</v>
      </c>
      <c r="F1255" s="6">
        <v>43952</v>
      </c>
      <c r="G1255" s="6" t="str">
        <f>TEXT(datatable[[#This Row],[дата]],"ММ")</f>
        <v>05</v>
      </c>
      <c r="H1255" s="8">
        <v>1.1114999999999999</v>
      </c>
      <c r="I1255" s="8">
        <v>0.42315000000000003</v>
      </c>
      <c r="J1255" s="8">
        <f>datatable[[#This Row],[продажи_]]-datatable[[#This Row],[себестоимость_]]</f>
        <v>0.68834999999999991</v>
      </c>
      <c r="L1255"/>
    </row>
    <row r="1256" spans="2:12" x14ac:dyDescent="0.4">
      <c r="B1256" s="5" t="s">
        <v>65</v>
      </c>
      <c r="C1256" s="5" t="s">
        <v>58</v>
      </c>
      <c r="D1256" s="5" t="s">
        <v>17</v>
      </c>
      <c r="E1256" s="5" t="s">
        <v>7</v>
      </c>
      <c r="F1256" s="6">
        <v>43983</v>
      </c>
      <c r="G1256" s="6" t="str">
        <f>TEXT(datatable[[#This Row],[дата]],"ММ")</f>
        <v>06</v>
      </c>
      <c r="H1256" s="8">
        <v>0.81</v>
      </c>
      <c r="I1256" s="8">
        <v>0.34650000000000003</v>
      </c>
      <c r="J1256" s="8">
        <f>datatable[[#This Row],[продажи_]]-datatable[[#This Row],[себестоимость_]]</f>
        <v>0.46350000000000002</v>
      </c>
      <c r="L1256"/>
    </row>
    <row r="1257" spans="2:12" x14ac:dyDescent="0.4">
      <c r="B1257" s="5" t="s">
        <v>65</v>
      </c>
      <c r="C1257" s="5" t="s">
        <v>58</v>
      </c>
      <c r="D1257" s="5" t="s">
        <v>17</v>
      </c>
      <c r="E1257" s="5" t="s">
        <v>7</v>
      </c>
      <c r="F1257" s="6">
        <v>44013</v>
      </c>
      <c r="G1257" s="6" t="str">
        <f>TEXT(datatable[[#This Row],[дата]],"ММ")</f>
        <v>07</v>
      </c>
      <c r="H1257" s="8">
        <v>0.74520000000000008</v>
      </c>
      <c r="I1257" s="8">
        <v>0.29295000000000004</v>
      </c>
      <c r="J1257" s="8">
        <f>datatable[[#This Row],[продажи_]]-datatable[[#This Row],[себестоимость_]]</f>
        <v>0.45225000000000004</v>
      </c>
      <c r="L1257"/>
    </row>
    <row r="1258" spans="2:12" x14ac:dyDescent="0.4">
      <c r="B1258" s="5" t="s">
        <v>65</v>
      </c>
      <c r="C1258" s="5" t="s">
        <v>58</v>
      </c>
      <c r="D1258" s="5" t="s">
        <v>17</v>
      </c>
      <c r="E1258" s="5" t="s">
        <v>7</v>
      </c>
      <c r="F1258" s="6">
        <v>44044</v>
      </c>
      <c r="G1258" s="6" t="str">
        <f>TEXT(datatable[[#This Row],[дата]],"ММ")</f>
        <v>08</v>
      </c>
      <c r="H1258" s="8">
        <v>0.59759999999999991</v>
      </c>
      <c r="I1258" s="8">
        <v>0.29680000000000006</v>
      </c>
      <c r="J1258" s="8">
        <f>datatable[[#This Row],[продажи_]]-datatable[[#This Row],[себестоимость_]]</f>
        <v>0.30079999999999985</v>
      </c>
      <c r="L1258"/>
    </row>
    <row r="1259" spans="2:12" x14ac:dyDescent="0.4">
      <c r="B1259" s="5" t="s">
        <v>65</v>
      </c>
      <c r="C1259" s="5" t="s">
        <v>58</v>
      </c>
      <c r="D1259" s="5" t="s">
        <v>17</v>
      </c>
      <c r="E1259" s="5" t="s">
        <v>7</v>
      </c>
      <c r="F1259" s="6">
        <v>44075</v>
      </c>
      <c r="G1259" s="6" t="str">
        <f>TEXT(datatable[[#This Row],[дата]],"ММ")</f>
        <v>09</v>
      </c>
      <c r="H1259" s="8">
        <v>0.99900000000000011</v>
      </c>
      <c r="I1259" s="8">
        <v>0.38150000000000006</v>
      </c>
      <c r="J1259" s="8">
        <f>datatable[[#This Row],[продажи_]]-datatable[[#This Row],[себестоимость_]]</f>
        <v>0.61750000000000005</v>
      </c>
      <c r="L1259"/>
    </row>
    <row r="1260" spans="2:12" x14ac:dyDescent="0.4">
      <c r="B1260" s="5" t="s">
        <v>65</v>
      </c>
      <c r="C1260" s="5" t="s">
        <v>58</v>
      </c>
      <c r="D1260" s="5" t="s">
        <v>17</v>
      </c>
      <c r="E1260" s="5" t="s">
        <v>7</v>
      </c>
      <c r="F1260" s="6">
        <v>44105</v>
      </c>
      <c r="G1260" s="6" t="str">
        <f>TEXT(datatable[[#This Row],[дата]],"ММ")</f>
        <v>10</v>
      </c>
      <c r="H1260" s="8">
        <v>1.3337999999999999</v>
      </c>
      <c r="I1260" s="8">
        <v>0.49595000000000006</v>
      </c>
      <c r="J1260" s="8">
        <f>datatable[[#This Row],[продажи_]]-datatable[[#This Row],[себестоимость_]]</f>
        <v>0.83784999999999976</v>
      </c>
      <c r="L1260"/>
    </row>
    <row r="1261" spans="2:12" x14ac:dyDescent="0.4">
      <c r="B1261" s="5" t="s">
        <v>65</v>
      </c>
      <c r="C1261" s="5" t="s">
        <v>58</v>
      </c>
      <c r="D1261" s="5" t="s">
        <v>17</v>
      </c>
      <c r="E1261" s="5" t="s">
        <v>7</v>
      </c>
      <c r="F1261" s="6">
        <v>44136</v>
      </c>
      <c r="G1261" s="6" t="str">
        <f>TEXT(datatable[[#This Row],[дата]],"ММ")</f>
        <v>11</v>
      </c>
      <c r="H1261" s="8">
        <v>1.1340000000000001</v>
      </c>
      <c r="I1261" s="8">
        <v>0.5292</v>
      </c>
      <c r="J1261" s="8">
        <f>datatable[[#This Row],[продажи_]]-datatable[[#This Row],[себестоимость_]]</f>
        <v>0.60480000000000012</v>
      </c>
      <c r="L1261"/>
    </row>
    <row r="1262" spans="2:12" x14ac:dyDescent="0.4">
      <c r="B1262" s="5" t="s">
        <v>65</v>
      </c>
      <c r="C1262" s="5" t="s">
        <v>58</v>
      </c>
      <c r="D1262" s="5" t="s">
        <v>17</v>
      </c>
      <c r="E1262" s="5" t="s">
        <v>7</v>
      </c>
      <c r="F1262" s="6">
        <v>44166</v>
      </c>
      <c r="G1262" s="6" t="str">
        <f>TEXT(datatable[[#This Row],[дата]],"ММ")</f>
        <v>12</v>
      </c>
      <c r="H1262" s="8">
        <v>0.9396000000000001</v>
      </c>
      <c r="I1262" s="8">
        <v>0.4284</v>
      </c>
      <c r="J1262" s="8">
        <f>datatable[[#This Row],[продажи_]]-datatable[[#This Row],[себестоимость_]]</f>
        <v>0.5112000000000001</v>
      </c>
      <c r="L1262"/>
    </row>
    <row r="1263" spans="2:12" x14ac:dyDescent="0.4">
      <c r="B1263" s="5" t="s">
        <v>65</v>
      </c>
      <c r="C1263" s="5" t="s">
        <v>58</v>
      </c>
      <c r="D1263" s="5" t="s">
        <v>17</v>
      </c>
      <c r="E1263" s="5" t="s">
        <v>7</v>
      </c>
      <c r="F1263" s="6">
        <v>43831</v>
      </c>
      <c r="G1263" s="6" t="str">
        <f>TEXT(datatable[[#This Row],[дата]],"ММ")</f>
        <v>01</v>
      </c>
      <c r="H1263" s="8">
        <v>15.9732</v>
      </c>
      <c r="I1263" s="8">
        <v>6.7824</v>
      </c>
      <c r="J1263" s="8">
        <f>datatable[[#This Row],[продажи_]]-datatable[[#This Row],[себестоимость_]]</f>
        <v>9.1907999999999994</v>
      </c>
      <c r="L1263"/>
    </row>
    <row r="1264" spans="2:12" x14ac:dyDescent="0.4">
      <c r="B1264" s="5" t="s">
        <v>65</v>
      </c>
      <c r="C1264" s="5" t="s">
        <v>58</v>
      </c>
      <c r="D1264" s="5" t="s">
        <v>17</v>
      </c>
      <c r="E1264" s="5" t="s">
        <v>7</v>
      </c>
      <c r="F1264" s="6">
        <v>43862</v>
      </c>
      <c r="G1264" s="6" t="str">
        <f>TEXT(datatable[[#This Row],[дата]],"ММ")</f>
        <v>02</v>
      </c>
      <c r="H1264" s="8">
        <v>24.6036</v>
      </c>
      <c r="I1264" s="8">
        <v>12.638499999999999</v>
      </c>
      <c r="J1264" s="8">
        <f>datatable[[#This Row],[продажи_]]-datatable[[#This Row],[себестоимость_]]</f>
        <v>11.965100000000001</v>
      </c>
      <c r="L1264"/>
    </row>
    <row r="1265" spans="2:12" x14ac:dyDescent="0.4">
      <c r="B1265" s="5" t="s">
        <v>65</v>
      </c>
      <c r="C1265" s="5" t="s">
        <v>58</v>
      </c>
      <c r="D1265" s="5" t="s">
        <v>17</v>
      </c>
      <c r="E1265" s="5" t="s">
        <v>7</v>
      </c>
      <c r="F1265" s="6">
        <v>43891</v>
      </c>
      <c r="G1265" s="6" t="str">
        <f>TEXT(datatable[[#This Row],[дата]],"ММ")</f>
        <v>03</v>
      </c>
      <c r="H1265" s="8">
        <v>24.7776</v>
      </c>
      <c r="I1265" s="8">
        <v>14.067200000000001</v>
      </c>
      <c r="J1265" s="8">
        <f>datatable[[#This Row],[продажи_]]-datatable[[#This Row],[себестоимость_]]</f>
        <v>10.710399999999998</v>
      </c>
      <c r="L1265"/>
    </row>
    <row r="1266" spans="2:12" x14ac:dyDescent="0.4">
      <c r="B1266" s="5" t="s">
        <v>65</v>
      </c>
      <c r="C1266" s="5" t="s">
        <v>58</v>
      </c>
      <c r="D1266" s="5" t="s">
        <v>17</v>
      </c>
      <c r="E1266" s="5" t="s">
        <v>7</v>
      </c>
      <c r="F1266" s="6">
        <v>43922</v>
      </c>
      <c r="G1266" s="6" t="str">
        <f>TEXT(datatable[[#This Row],[дата]],"ММ")</f>
        <v>04</v>
      </c>
      <c r="H1266" s="8">
        <v>25.891200000000001</v>
      </c>
      <c r="I1266" s="8">
        <v>11.8064</v>
      </c>
      <c r="J1266" s="8">
        <f>datatable[[#This Row],[продажи_]]-datatable[[#This Row],[себестоимость_]]</f>
        <v>14.084800000000001</v>
      </c>
      <c r="L1266"/>
    </row>
    <row r="1267" spans="2:12" x14ac:dyDescent="0.4">
      <c r="B1267" s="5" t="s">
        <v>65</v>
      </c>
      <c r="C1267" s="5" t="s">
        <v>58</v>
      </c>
      <c r="D1267" s="5" t="s">
        <v>17</v>
      </c>
      <c r="E1267" s="5" t="s">
        <v>7</v>
      </c>
      <c r="F1267" s="6">
        <v>43952</v>
      </c>
      <c r="G1267" s="6" t="str">
        <f>TEXT(datatable[[#This Row],[дата]],"ММ")</f>
        <v>05</v>
      </c>
      <c r="H1267" s="8">
        <v>25.786799999999999</v>
      </c>
      <c r="I1267" s="8">
        <v>12.0419</v>
      </c>
      <c r="J1267" s="8">
        <f>datatable[[#This Row],[продажи_]]-datatable[[#This Row],[себестоимость_]]</f>
        <v>13.744899999999999</v>
      </c>
      <c r="L1267"/>
    </row>
    <row r="1268" spans="2:12" x14ac:dyDescent="0.4">
      <c r="B1268" s="5" t="s">
        <v>65</v>
      </c>
      <c r="C1268" s="5" t="s">
        <v>58</v>
      </c>
      <c r="D1268" s="5" t="s">
        <v>17</v>
      </c>
      <c r="E1268" s="5" t="s">
        <v>7</v>
      </c>
      <c r="F1268" s="6">
        <v>43983</v>
      </c>
      <c r="G1268" s="6" t="str">
        <f>TEXT(datatable[[#This Row],[дата]],"ММ")</f>
        <v>06</v>
      </c>
      <c r="H1268" s="8">
        <v>17.052000000000003</v>
      </c>
      <c r="I1268" s="8">
        <v>8.7920000000000016</v>
      </c>
      <c r="J1268" s="8">
        <f>datatable[[#This Row],[продажи_]]-datatable[[#This Row],[себестоимость_]]</f>
        <v>8.2600000000000016</v>
      </c>
      <c r="L1268"/>
    </row>
    <row r="1269" spans="2:12" x14ac:dyDescent="0.4">
      <c r="B1269" s="5" t="s">
        <v>65</v>
      </c>
      <c r="C1269" s="5" t="s">
        <v>58</v>
      </c>
      <c r="D1269" s="5" t="s">
        <v>17</v>
      </c>
      <c r="E1269" s="5" t="s">
        <v>7</v>
      </c>
      <c r="F1269" s="6">
        <v>44013</v>
      </c>
      <c r="G1269" s="6" t="str">
        <f>TEXT(datatable[[#This Row],[дата]],"ММ")</f>
        <v>07</v>
      </c>
      <c r="H1269" s="8">
        <v>15.816600000000001</v>
      </c>
      <c r="I1269" s="8">
        <v>6.8530500000000005</v>
      </c>
      <c r="J1269" s="8">
        <f>datatable[[#This Row],[продажи_]]-datatable[[#This Row],[себестоимость_]]</f>
        <v>8.9635500000000015</v>
      </c>
      <c r="L1269"/>
    </row>
    <row r="1270" spans="2:12" x14ac:dyDescent="0.4">
      <c r="B1270" s="5" t="s">
        <v>65</v>
      </c>
      <c r="C1270" s="5" t="s">
        <v>58</v>
      </c>
      <c r="D1270" s="5" t="s">
        <v>17</v>
      </c>
      <c r="E1270" s="5" t="s">
        <v>7</v>
      </c>
      <c r="F1270" s="6">
        <v>44044</v>
      </c>
      <c r="G1270" s="6" t="str">
        <f>TEXT(datatable[[#This Row],[дата]],"ММ")</f>
        <v>08</v>
      </c>
      <c r="H1270" s="8">
        <v>16.007999999999999</v>
      </c>
      <c r="I1270" s="8">
        <v>6.1543999999999999</v>
      </c>
      <c r="J1270" s="8">
        <f>datatable[[#This Row],[продажи_]]-datatable[[#This Row],[себестоимость_]]</f>
        <v>9.8536000000000001</v>
      </c>
      <c r="L1270"/>
    </row>
    <row r="1271" spans="2:12" x14ac:dyDescent="0.4">
      <c r="B1271" s="5" t="s">
        <v>65</v>
      </c>
      <c r="C1271" s="5" t="s">
        <v>58</v>
      </c>
      <c r="D1271" s="5" t="s">
        <v>17</v>
      </c>
      <c r="E1271" s="5" t="s">
        <v>7</v>
      </c>
      <c r="F1271" s="6">
        <v>44075</v>
      </c>
      <c r="G1271" s="6" t="str">
        <f>TEXT(datatable[[#This Row],[дата]],"ММ")</f>
        <v>09</v>
      </c>
      <c r="H1271" s="8">
        <v>17.748000000000001</v>
      </c>
      <c r="I1271" s="8">
        <v>8.7135000000000016</v>
      </c>
      <c r="J1271" s="8">
        <f>datatable[[#This Row],[продажи_]]-datatable[[#This Row],[себестоимость_]]</f>
        <v>9.0344999999999995</v>
      </c>
      <c r="L1271"/>
    </row>
    <row r="1272" spans="2:12" x14ac:dyDescent="0.4">
      <c r="B1272" s="5" t="s">
        <v>65</v>
      </c>
      <c r="C1272" s="5" t="s">
        <v>58</v>
      </c>
      <c r="D1272" s="5" t="s">
        <v>17</v>
      </c>
      <c r="E1272" s="5" t="s">
        <v>7</v>
      </c>
      <c r="F1272" s="6">
        <v>44105</v>
      </c>
      <c r="G1272" s="6" t="str">
        <f>TEXT(datatable[[#This Row],[дата]],"ММ")</f>
        <v>10</v>
      </c>
      <c r="H1272" s="8">
        <v>22.1676</v>
      </c>
      <c r="I1272" s="8">
        <v>11.735749999999999</v>
      </c>
      <c r="J1272" s="8">
        <f>datatable[[#This Row],[продажи_]]-datatable[[#This Row],[себестоимость_]]</f>
        <v>10.431850000000001</v>
      </c>
      <c r="L1272"/>
    </row>
    <row r="1273" spans="2:12" x14ac:dyDescent="0.4">
      <c r="B1273" s="5" t="s">
        <v>65</v>
      </c>
      <c r="C1273" s="5" t="s">
        <v>58</v>
      </c>
      <c r="D1273" s="5" t="s">
        <v>17</v>
      </c>
      <c r="E1273" s="5" t="s">
        <v>7</v>
      </c>
      <c r="F1273" s="6">
        <v>44136</v>
      </c>
      <c r="G1273" s="6" t="str">
        <f>TEXT(datatable[[#This Row],[дата]],"ММ")</f>
        <v>11</v>
      </c>
      <c r="H1273" s="8">
        <v>21.680399999999999</v>
      </c>
      <c r="I1273" s="8">
        <v>9.7811000000000003</v>
      </c>
      <c r="J1273" s="8">
        <f>datatable[[#This Row],[продажи_]]-datatable[[#This Row],[себестоимость_]]</f>
        <v>11.899299999999998</v>
      </c>
      <c r="L1273"/>
    </row>
    <row r="1274" spans="2:12" x14ac:dyDescent="0.4">
      <c r="B1274" s="5" t="s">
        <v>65</v>
      </c>
      <c r="C1274" s="5" t="s">
        <v>58</v>
      </c>
      <c r="D1274" s="5" t="s">
        <v>17</v>
      </c>
      <c r="E1274" s="5" t="s">
        <v>7</v>
      </c>
      <c r="F1274" s="6">
        <v>44166</v>
      </c>
      <c r="G1274" s="6" t="str">
        <f>TEXT(datatable[[#This Row],[дата]],"ММ")</f>
        <v>12</v>
      </c>
      <c r="H1274" s="8">
        <v>22.7592</v>
      </c>
      <c r="I1274" s="8">
        <v>9.3257999999999992</v>
      </c>
      <c r="J1274" s="8">
        <f>datatable[[#This Row],[продажи_]]-datatable[[#This Row],[себестоимость_]]</f>
        <v>13.433400000000001</v>
      </c>
      <c r="L1274"/>
    </row>
    <row r="1275" spans="2:12" x14ac:dyDescent="0.4">
      <c r="B1275" s="5" t="s">
        <v>65</v>
      </c>
      <c r="C1275" s="5" t="s">
        <v>58</v>
      </c>
      <c r="D1275" s="5" t="s">
        <v>17</v>
      </c>
      <c r="E1275" s="5" t="s">
        <v>7</v>
      </c>
      <c r="F1275" s="6">
        <v>43831</v>
      </c>
      <c r="G1275" s="6" t="str">
        <f>TEXT(datatable[[#This Row],[дата]],"ММ")</f>
        <v>01</v>
      </c>
      <c r="H1275" s="8">
        <v>10.774799999999999</v>
      </c>
      <c r="I1275" s="8">
        <v>3.8880000000000003</v>
      </c>
      <c r="J1275" s="8">
        <f>datatable[[#This Row],[продажи_]]-datatable[[#This Row],[себестоимость_]]</f>
        <v>6.8867999999999991</v>
      </c>
      <c r="L1275"/>
    </row>
    <row r="1276" spans="2:12" x14ac:dyDescent="0.4">
      <c r="B1276" s="5" t="s">
        <v>65</v>
      </c>
      <c r="C1276" s="5" t="s">
        <v>58</v>
      </c>
      <c r="D1276" s="5" t="s">
        <v>17</v>
      </c>
      <c r="E1276" s="5" t="s">
        <v>7</v>
      </c>
      <c r="F1276" s="6">
        <v>43862</v>
      </c>
      <c r="G1276" s="6" t="str">
        <f>TEXT(datatable[[#This Row],[дата]],"ММ")</f>
        <v>02</v>
      </c>
      <c r="H1276" s="8">
        <v>21.0532</v>
      </c>
      <c r="I1276" s="8">
        <v>5.4432</v>
      </c>
      <c r="J1276" s="8">
        <f>datatable[[#This Row],[продажи_]]-datatable[[#This Row],[себестоимость_]]</f>
        <v>15.61</v>
      </c>
      <c r="L1276"/>
    </row>
    <row r="1277" spans="2:12" x14ac:dyDescent="0.4">
      <c r="B1277" s="5" t="s">
        <v>65</v>
      </c>
      <c r="C1277" s="5" t="s">
        <v>58</v>
      </c>
      <c r="D1277" s="5" t="s">
        <v>17</v>
      </c>
      <c r="E1277" s="5" t="s">
        <v>7</v>
      </c>
      <c r="F1277" s="6">
        <v>43891</v>
      </c>
      <c r="G1277" s="6" t="str">
        <f>TEXT(datatable[[#This Row],[дата]],"ММ")</f>
        <v>03</v>
      </c>
      <c r="H1277" s="8">
        <v>21.491199999999999</v>
      </c>
      <c r="I1277" s="8">
        <v>6.3743999999999996</v>
      </c>
      <c r="J1277" s="8">
        <f>datatable[[#This Row],[продажи_]]-datatable[[#This Row],[себестоимость_]]</f>
        <v>15.1168</v>
      </c>
      <c r="L1277"/>
    </row>
    <row r="1278" spans="2:12" x14ac:dyDescent="0.4">
      <c r="B1278" s="5" t="s">
        <v>65</v>
      </c>
      <c r="C1278" s="5" t="s">
        <v>58</v>
      </c>
      <c r="D1278" s="5" t="s">
        <v>17</v>
      </c>
      <c r="E1278" s="5" t="s">
        <v>7</v>
      </c>
      <c r="F1278" s="6">
        <v>43922</v>
      </c>
      <c r="G1278" s="6" t="str">
        <f>TEXT(datatable[[#This Row],[дата]],"ММ")</f>
        <v>04</v>
      </c>
      <c r="H1278" s="8">
        <v>26.163200000000003</v>
      </c>
      <c r="I1278" s="8">
        <v>7.1424000000000003</v>
      </c>
      <c r="J1278" s="8">
        <f>datatable[[#This Row],[продажи_]]-datatable[[#This Row],[себестоимость_]]</f>
        <v>19.020800000000001</v>
      </c>
      <c r="L1278"/>
    </row>
    <row r="1279" spans="2:12" x14ac:dyDescent="0.4">
      <c r="B1279" s="5" t="s">
        <v>65</v>
      </c>
      <c r="C1279" s="5" t="s">
        <v>58</v>
      </c>
      <c r="D1279" s="5" t="s">
        <v>17</v>
      </c>
      <c r="E1279" s="5" t="s">
        <v>7</v>
      </c>
      <c r="F1279" s="6">
        <v>43952</v>
      </c>
      <c r="G1279" s="6" t="str">
        <f>TEXT(datatable[[#This Row],[дата]],"ММ")</f>
        <v>05</v>
      </c>
      <c r="H1279" s="8">
        <v>15.943199999999999</v>
      </c>
      <c r="I1279" s="8">
        <v>6.926400000000001</v>
      </c>
      <c r="J1279" s="8">
        <f>datatable[[#This Row],[продажи_]]-datatable[[#This Row],[себестоимость_]]</f>
        <v>9.0167999999999981</v>
      </c>
      <c r="L1279"/>
    </row>
    <row r="1280" spans="2:12" x14ac:dyDescent="0.4">
      <c r="B1280" s="5" t="s">
        <v>65</v>
      </c>
      <c r="C1280" s="5" t="s">
        <v>58</v>
      </c>
      <c r="D1280" s="5" t="s">
        <v>17</v>
      </c>
      <c r="E1280" s="5" t="s">
        <v>7</v>
      </c>
      <c r="F1280" s="6">
        <v>43983</v>
      </c>
      <c r="G1280" s="6" t="str">
        <f>TEXT(datatable[[#This Row],[дата]],"ММ")</f>
        <v>06</v>
      </c>
      <c r="H1280" s="8">
        <v>15.914000000000001</v>
      </c>
      <c r="I1280" s="8">
        <v>4.5119999999999996</v>
      </c>
      <c r="J1280" s="8">
        <f>datatable[[#This Row],[продажи_]]-datatable[[#This Row],[себестоимость_]]</f>
        <v>11.402000000000001</v>
      </c>
      <c r="L1280"/>
    </row>
    <row r="1281" spans="2:12" x14ac:dyDescent="0.4">
      <c r="B1281" s="5" t="s">
        <v>65</v>
      </c>
      <c r="C1281" s="5" t="s">
        <v>58</v>
      </c>
      <c r="D1281" s="5" t="s">
        <v>17</v>
      </c>
      <c r="E1281" s="5" t="s">
        <v>7</v>
      </c>
      <c r="F1281" s="6">
        <v>44013</v>
      </c>
      <c r="G1281" s="6" t="str">
        <f>TEXT(datatable[[#This Row],[дата]],"ММ")</f>
        <v>07</v>
      </c>
      <c r="H1281" s="8">
        <v>14.716800000000003</v>
      </c>
      <c r="I1281" s="8">
        <v>4.2768000000000006</v>
      </c>
      <c r="J1281" s="8">
        <f>datatable[[#This Row],[продажи_]]-datatable[[#This Row],[себестоимость_]]</f>
        <v>10.440000000000001</v>
      </c>
      <c r="L1281"/>
    </row>
    <row r="1282" spans="2:12" x14ac:dyDescent="0.4">
      <c r="B1282" s="5" t="s">
        <v>65</v>
      </c>
      <c r="C1282" s="5" t="s">
        <v>58</v>
      </c>
      <c r="D1282" s="5" t="s">
        <v>17</v>
      </c>
      <c r="E1282" s="5" t="s">
        <v>7</v>
      </c>
      <c r="F1282" s="6">
        <v>44044</v>
      </c>
      <c r="G1282" s="6" t="str">
        <f>TEXT(datatable[[#This Row],[дата]],"ММ")</f>
        <v>08</v>
      </c>
      <c r="H1282" s="8">
        <v>12.1472</v>
      </c>
      <c r="I1282" s="8">
        <v>3.7631999999999999</v>
      </c>
      <c r="J1282" s="8">
        <f>datatable[[#This Row],[продажи_]]-datatable[[#This Row],[себестоимость_]]</f>
        <v>8.3840000000000003</v>
      </c>
      <c r="L1282"/>
    </row>
    <row r="1283" spans="2:12" x14ac:dyDescent="0.4">
      <c r="B1283" s="5" t="s">
        <v>65</v>
      </c>
      <c r="C1283" s="5" t="s">
        <v>58</v>
      </c>
      <c r="D1283" s="5" t="s">
        <v>17</v>
      </c>
      <c r="E1283" s="5" t="s">
        <v>7</v>
      </c>
      <c r="F1283" s="6">
        <v>44075</v>
      </c>
      <c r="G1283" s="6" t="str">
        <f>TEXT(datatable[[#This Row],[дата]],"ММ")</f>
        <v>09</v>
      </c>
      <c r="H1283" s="8">
        <v>12.847999999999999</v>
      </c>
      <c r="I1283" s="8">
        <v>5.5679999999999996</v>
      </c>
      <c r="J1283" s="8">
        <f>datatable[[#This Row],[продажи_]]-datatable[[#This Row],[себестоимость_]]</f>
        <v>7.2799999999999994</v>
      </c>
      <c r="L1283"/>
    </row>
    <row r="1284" spans="2:12" x14ac:dyDescent="0.4">
      <c r="B1284" s="5" t="s">
        <v>65</v>
      </c>
      <c r="C1284" s="5" t="s">
        <v>58</v>
      </c>
      <c r="D1284" s="5" t="s">
        <v>17</v>
      </c>
      <c r="E1284" s="5" t="s">
        <v>7</v>
      </c>
      <c r="F1284" s="6">
        <v>44105</v>
      </c>
      <c r="G1284" s="6" t="str">
        <f>TEXT(datatable[[#This Row],[дата]],"ММ")</f>
        <v>10</v>
      </c>
      <c r="H1284" s="8">
        <v>21.826999999999998</v>
      </c>
      <c r="I1284" s="8">
        <v>5.3664000000000005</v>
      </c>
      <c r="J1284" s="8">
        <f>datatable[[#This Row],[продажи_]]-datatable[[#This Row],[себестоимость_]]</f>
        <v>16.460599999999999</v>
      </c>
      <c r="L1284"/>
    </row>
    <row r="1285" spans="2:12" x14ac:dyDescent="0.4">
      <c r="B1285" s="5" t="s">
        <v>65</v>
      </c>
      <c r="C1285" s="5" t="s">
        <v>58</v>
      </c>
      <c r="D1285" s="5" t="s">
        <v>17</v>
      </c>
      <c r="E1285" s="5" t="s">
        <v>7</v>
      </c>
      <c r="F1285" s="6">
        <v>44136</v>
      </c>
      <c r="G1285" s="6" t="str">
        <f>TEXT(datatable[[#This Row],[дата]],"ММ")</f>
        <v>11</v>
      </c>
      <c r="H1285" s="8">
        <v>18.396000000000001</v>
      </c>
      <c r="I1285" s="8">
        <v>5.8464</v>
      </c>
      <c r="J1285" s="8">
        <f>datatable[[#This Row],[продажи_]]-datatable[[#This Row],[себестоимость_]]</f>
        <v>12.549600000000002</v>
      </c>
      <c r="L1285"/>
    </row>
    <row r="1286" spans="2:12" x14ac:dyDescent="0.4">
      <c r="B1286" s="5" t="s">
        <v>65</v>
      </c>
      <c r="C1286" s="5" t="s">
        <v>58</v>
      </c>
      <c r="D1286" s="5" t="s">
        <v>17</v>
      </c>
      <c r="E1286" s="5" t="s">
        <v>7</v>
      </c>
      <c r="F1286" s="6">
        <v>44166</v>
      </c>
      <c r="G1286" s="6" t="str">
        <f>TEXT(datatable[[#This Row],[дата]],"ММ")</f>
        <v>12</v>
      </c>
      <c r="H1286" s="8">
        <v>20.848799999999997</v>
      </c>
      <c r="I1286" s="8">
        <v>6.7967999999999993</v>
      </c>
      <c r="J1286" s="8">
        <f>datatable[[#This Row],[продажи_]]-datatable[[#This Row],[себестоимость_]]</f>
        <v>14.051999999999998</v>
      </c>
      <c r="L1286"/>
    </row>
    <row r="1287" spans="2:12" x14ac:dyDescent="0.4">
      <c r="B1287" s="5" t="s">
        <v>65</v>
      </c>
      <c r="C1287" s="5" t="s">
        <v>58</v>
      </c>
      <c r="D1287" s="5" t="s">
        <v>17</v>
      </c>
      <c r="E1287" s="5" t="s">
        <v>7</v>
      </c>
      <c r="F1287" s="6">
        <v>43831</v>
      </c>
      <c r="G1287" s="6" t="str">
        <f>TEXT(datatable[[#This Row],[дата]],"ММ")</f>
        <v>01</v>
      </c>
      <c r="H1287" s="8">
        <v>6.3855000000000004</v>
      </c>
      <c r="I1287" s="8">
        <v>2.1870000000000003</v>
      </c>
      <c r="J1287" s="8">
        <f>datatable[[#This Row],[продажи_]]-datatable[[#This Row],[себестоимость_]]</f>
        <v>4.1985000000000001</v>
      </c>
      <c r="L1287"/>
    </row>
    <row r="1288" spans="2:12" x14ac:dyDescent="0.4">
      <c r="B1288" s="5" t="s">
        <v>65</v>
      </c>
      <c r="C1288" s="5" t="s">
        <v>58</v>
      </c>
      <c r="D1288" s="5" t="s">
        <v>17</v>
      </c>
      <c r="E1288" s="5" t="s">
        <v>7</v>
      </c>
      <c r="F1288" s="6">
        <v>43862</v>
      </c>
      <c r="G1288" s="6" t="str">
        <f>TEXT(datatable[[#This Row],[дата]],"ММ")</f>
        <v>02</v>
      </c>
      <c r="H1288" s="8">
        <v>9.4815000000000005</v>
      </c>
      <c r="I1288" s="8">
        <v>4.3469999999999995</v>
      </c>
      <c r="J1288" s="8">
        <f>datatable[[#This Row],[продажи_]]-datatable[[#This Row],[себестоимость_]]</f>
        <v>5.134500000000001</v>
      </c>
      <c r="L1288"/>
    </row>
    <row r="1289" spans="2:12" x14ac:dyDescent="0.4">
      <c r="B1289" s="5" t="s">
        <v>65</v>
      </c>
      <c r="C1289" s="5" t="s">
        <v>58</v>
      </c>
      <c r="D1289" s="5" t="s">
        <v>17</v>
      </c>
      <c r="E1289" s="5" t="s">
        <v>7</v>
      </c>
      <c r="F1289" s="6">
        <v>43891</v>
      </c>
      <c r="G1289" s="6" t="str">
        <f>TEXT(datatable[[#This Row],[дата]],"ММ")</f>
        <v>03</v>
      </c>
      <c r="H1289" s="8">
        <v>10.1136</v>
      </c>
      <c r="I1289" s="8">
        <v>4.9248000000000003</v>
      </c>
      <c r="J1289" s="8">
        <f>datatable[[#This Row],[продажи_]]-datatable[[#This Row],[себестоимость_]]</f>
        <v>5.1887999999999996</v>
      </c>
      <c r="L1289"/>
    </row>
    <row r="1290" spans="2:12" x14ac:dyDescent="0.4">
      <c r="B1290" s="5" t="s">
        <v>65</v>
      </c>
      <c r="C1290" s="5" t="s">
        <v>58</v>
      </c>
      <c r="D1290" s="5" t="s">
        <v>17</v>
      </c>
      <c r="E1290" s="5" t="s">
        <v>7</v>
      </c>
      <c r="F1290" s="6">
        <v>43922</v>
      </c>
      <c r="G1290" s="6" t="str">
        <f>TEXT(datatable[[#This Row],[дата]],"ММ")</f>
        <v>04</v>
      </c>
      <c r="H1290" s="8">
        <v>12.074399999999999</v>
      </c>
      <c r="I1290" s="8">
        <v>4.6224000000000007</v>
      </c>
      <c r="J1290" s="8">
        <f>datatable[[#This Row],[продажи_]]-datatable[[#This Row],[себестоимость_]]</f>
        <v>7.4519999999999982</v>
      </c>
      <c r="L1290"/>
    </row>
    <row r="1291" spans="2:12" x14ac:dyDescent="0.4">
      <c r="B1291" s="5" t="s">
        <v>65</v>
      </c>
      <c r="C1291" s="5" t="s">
        <v>58</v>
      </c>
      <c r="D1291" s="5" t="s">
        <v>17</v>
      </c>
      <c r="E1291" s="5" t="s">
        <v>7</v>
      </c>
      <c r="F1291" s="6">
        <v>43952</v>
      </c>
      <c r="G1291" s="6" t="str">
        <f>TEXT(datatable[[#This Row],[дата]],"ММ")</f>
        <v>05</v>
      </c>
      <c r="H1291" s="8">
        <v>6.7918500000000002</v>
      </c>
      <c r="I1291" s="8">
        <v>3.0888000000000004</v>
      </c>
      <c r="J1291" s="8">
        <f>datatable[[#This Row],[продажи_]]-datatable[[#This Row],[себестоимость_]]</f>
        <v>3.7030499999999997</v>
      </c>
      <c r="L1291"/>
    </row>
    <row r="1292" spans="2:12" x14ac:dyDescent="0.4">
      <c r="B1292" s="5" t="s">
        <v>65</v>
      </c>
      <c r="C1292" s="5" t="s">
        <v>58</v>
      </c>
      <c r="D1292" s="5" t="s">
        <v>17</v>
      </c>
      <c r="E1292" s="5" t="s">
        <v>7</v>
      </c>
      <c r="F1292" s="6">
        <v>43983</v>
      </c>
      <c r="G1292" s="6" t="str">
        <f>TEXT(datatable[[#This Row],[дата]],"ММ")</f>
        <v>06</v>
      </c>
      <c r="H1292" s="8">
        <v>6.2565</v>
      </c>
      <c r="I1292" s="8">
        <v>2.5110000000000001</v>
      </c>
      <c r="J1292" s="8">
        <f>datatable[[#This Row],[продажи_]]-datatable[[#This Row],[себестоимость_]]</f>
        <v>3.7454999999999998</v>
      </c>
      <c r="L1292"/>
    </row>
    <row r="1293" spans="2:12" x14ac:dyDescent="0.4">
      <c r="B1293" s="5" t="s">
        <v>65</v>
      </c>
      <c r="C1293" s="5" t="s">
        <v>58</v>
      </c>
      <c r="D1293" s="5" t="s">
        <v>17</v>
      </c>
      <c r="E1293" s="5" t="s">
        <v>7</v>
      </c>
      <c r="F1293" s="6">
        <v>44013</v>
      </c>
      <c r="G1293" s="6" t="str">
        <f>TEXT(datatable[[#This Row],[дата]],"ММ")</f>
        <v>07</v>
      </c>
      <c r="H1293" s="8">
        <v>5.8049999999999997</v>
      </c>
      <c r="I1293" s="8">
        <v>2.7702</v>
      </c>
      <c r="J1293" s="8">
        <f>datatable[[#This Row],[продажи_]]-datatable[[#This Row],[себестоимость_]]</f>
        <v>3.0347999999999997</v>
      </c>
      <c r="L1293"/>
    </row>
    <row r="1294" spans="2:12" x14ac:dyDescent="0.4">
      <c r="B1294" s="5" t="s">
        <v>65</v>
      </c>
      <c r="C1294" s="5" t="s">
        <v>58</v>
      </c>
      <c r="D1294" s="5" t="s">
        <v>17</v>
      </c>
      <c r="E1294" s="5" t="s">
        <v>7</v>
      </c>
      <c r="F1294" s="6">
        <v>44044</v>
      </c>
      <c r="G1294" s="6" t="str">
        <f>TEXT(datatable[[#This Row],[дата]],"ММ")</f>
        <v>08</v>
      </c>
      <c r="H1294" s="8">
        <v>6.1920000000000002</v>
      </c>
      <c r="I1294" s="8">
        <v>2.3544000000000005</v>
      </c>
      <c r="J1294" s="8">
        <f>datatable[[#This Row],[продажи_]]-datatable[[#This Row],[себестоимость_]]</f>
        <v>3.8375999999999997</v>
      </c>
      <c r="L1294"/>
    </row>
    <row r="1295" spans="2:12" x14ac:dyDescent="0.4">
      <c r="B1295" s="5" t="s">
        <v>65</v>
      </c>
      <c r="C1295" s="5" t="s">
        <v>58</v>
      </c>
      <c r="D1295" s="5" t="s">
        <v>17</v>
      </c>
      <c r="E1295" s="5" t="s">
        <v>7</v>
      </c>
      <c r="F1295" s="6">
        <v>44075</v>
      </c>
      <c r="G1295" s="6" t="str">
        <f>TEXT(datatable[[#This Row],[дата]],"ММ")</f>
        <v>09</v>
      </c>
      <c r="H1295" s="8">
        <v>6.0629999999999997</v>
      </c>
      <c r="I1295" s="8">
        <v>3.1589999999999998</v>
      </c>
      <c r="J1295" s="8">
        <f>datatable[[#This Row],[продажи_]]-datatable[[#This Row],[себестоимость_]]</f>
        <v>2.9039999999999999</v>
      </c>
      <c r="L1295"/>
    </row>
    <row r="1296" spans="2:12" x14ac:dyDescent="0.4">
      <c r="B1296" s="5" t="s">
        <v>65</v>
      </c>
      <c r="C1296" s="5" t="s">
        <v>58</v>
      </c>
      <c r="D1296" s="5" t="s">
        <v>17</v>
      </c>
      <c r="E1296" s="5" t="s">
        <v>7</v>
      </c>
      <c r="F1296" s="6">
        <v>44105</v>
      </c>
      <c r="G1296" s="6" t="str">
        <f>TEXT(datatable[[#This Row],[дата]],"ММ")</f>
        <v>10</v>
      </c>
      <c r="H1296" s="8">
        <v>9.1396499999999996</v>
      </c>
      <c r="I1296" s="8">
        <v>3.7908000000000004</v>
      </c>
      <c r="J1296" s="8">
        <f>datatable[[#This Row],[продажи_]]-datatable[[#This Row],[себестоимость_]]</f>
        <v>5.3488499999999988</v>
      </c>
      <c r="L1296"/>
    </row>
    <row r="1297" spans="2:12" x14ac:dyDescent="0.4">
      <c r="B1297" s="5" t="s">
        <v>65</v>
      </c>
      <c r="C1297" s="5" t="s">
        <v>58</v>
      </c>
      <c r="D1297" s="5" t="s">
        <v>17</v>
      </c>
      <c r="E1297" s="5" t="s">
        <v>7</v>
      </c>
      <c r="F1297" s="6">
        <v>44136</v>
      </c>
      <c r="G1297" s="6" t="str">
        <f>TEXT(datatable[[#This Row],[дата]],"ММ")</f>
        <v>11</v>
      </c>
      <c r="H1297" s="8">
        <v>10.203899999999999</v>
      </c>
      <c r="I1297" s="8">
        <v>3.3642000000000003</v>
      </c>
      <c r="J1297" s="8">
        <f>datatable[[#This Row],[продажи_]]-datatable[[#This Row],[себестоимость_]]</f>
        <v>6.8396999999999988</v>
      </c>
      <c r="L1297"/>
    </row>
    <row r="1298" spans="2:12" x14ac:dyDescent="0.4">
      <c r="B1298" s="5" t="s">
        <v>65</v>
      </c>
      <c r="C1298" s="5" t="s">
        <v>58</v>
      </c>
      <c r="D1298" s="5" t="s">
        <v>17</v>
      </c>
      <c r="E1298" s="5" t="s">
        <v>7</v>
      </c>
      <c r="F1298" s="6">
        <v>44166</v>
      </c>
      <c r="G1298" s="6" t="str">
        <f>TEXT(datatable[[#This Row],[дата]],"ММ")</f>
        <v>12</v>
      </c>
      <c r="H1298" s="8">
        <v>6.6563999999999997</v>
      </c>
      <c r="I1298" s="8">
        <v>2.5920000000000005</v>
      </c>
      <c r="J1298" s="8">
        <f>datatable[[#This Row],[продажи_]]-datatable[[#This Row],[себестоимость_]]</f>
        <v>4.0643999999999991</v>
      </c>
      <c r="L1298"/>
    </row>
    <row r="1299" spans="2:12" x14ac:dyDescent="0.4">
      <c r="B1299" s="5" t="s">
        <v>70</v>
      </c>
      <c r="C1299" s="5" t="s">
        <v>55</v>
      </c>
      <c r="D1299" s="5" t="s">
        <v>18</v>
      </c>
      <c r="E1299" s="5" t="s">
        <v>60</v>
      </c>
      <c r="F1299" s="6">
        <v>43831</v>
      </c>
      <c r="G1299" s="6" t="str">
        <f>TEXT(datatable[[#This Row],[дата]],"ММ")</f>
        <v>01</v>
      </c>
      <c r="H1299" s="8">
        <v>219.672</v>
      </c>
      <c r="I1299" s="8">
        <v>67.357800000000012</v>
      </c>
      <c r="J1299" s="8">
        <f>datatable[[#This Row],[продажи_]]-datatable[[#This Row],[себестоимость_]]</f>
        <v>152.31419999999997</v>
      </c>
      <c r="L1299"/>
    </row>
    <row r="1300" spans="2:12" x14ac:dyDescent="0.4">
      <c r="B1300" s="5" t="s">
        <v>70</v>
      </c>
      <c r="C1300" s="5" t="s">
        <v>55</v>
      </c>
      <c r="D1300" s="5" t="s">
        <v>18</v>
      </c>
      <c r="E1300" s="5" t="s">
        <v>60</v>
      </c>
      <c r="F1300" s="6">
        <v>43862</v>
      </c>
      <c r="G1300" s="6" t="str">
        <f>TEXT(datatable[[#This Row],[дата]],"ММ")</f>
        <v>02</v>
      </c>
      <c r="H1300" s="8">
        <v>264.82679999999999</v>
      </c>
      <c r="I1300" s="8">
        <v>101.3621</v>
      </c>
      <c r="J1300" s="8">
        <f>datatable[[#This Row],[продажи_]]-datatable[[#This Row],[себестоимость_]]</f>
        <v>163.46469999999999</v>
      </c>
      <c r="L1300"/>
    </row>
    <row r="1301" spans="2:12" x14ac:dyDescent="0.4">
      <c r="B1301" s="5" t="s">
        <v>70</v>
      </c>
      <c r="C1301" s="5" t="s">
        <v>55</v>
      </c>
      <c r="D1301" s="5" t="s">
        <v>18</v>
      </c>
      <c r="E1301" s="5" t="s">
        <v>60</v>
      </c>
      <c r="F1301" s="6">
        <v>43891</v>
      </c>
      <c r="G1301" s="6" t="str">
        <f>TEXT(datatable[[#This Row],[дата]],"ММ")</f>
        <v>03</v>
      </c>
      <c r="H1301" s="8">
        <v>367.74719999999996</v>
      </c>
      <c r="I1301" s="8">
        <v>117.14400000000001</v>
      </c>
      <c r="J1301" s="8">
        <f>datatable[[#This Row],[продажи_]]-datatable[[#This Row],[себестоимость_]]</f>
        <v>250.60319999999996</v>
      </c>
      <c r="L1301"/>
    </row>
    <row r="1302" spans="2:12" x14ac:dyDescent="0.4">
      <c r="B1302" s="5" t="s">
        <v>70</v>
      </c>
      <c r="C1302" s="5" t="s">
        <v>55</v>
      </c>
      <c r="D1302" s="5" t="s">
        <v>18</v>
      </c>
      <c r="E1302" s="5" t="s">
        <v>60</v>
      </c>
      <c r="F1302" s="6">
        <v>43922</v>
      </c>
      <c r="G1302" s="6" t="str">
        <f>TEXT(datatable[[#This Row],[дата]],"ММ")</f>
        <v>04</v>
      </c>
      <c r="H1302" s="8">
        <v>361.23840000000001</v>
      </c>
      <c r="I1302" s="8">
        <v>109.33439999999999</v>
      </c>
      <c r="J1302" s="8">
        <f>datatable[[#This Row],[продажи_]]-datatable[[#This Row],[себестоимость_]]</f>
        <v>251.90400000000002</v>
      </c>
      <c r="L1302"/>
    </row>
    <row r="1303" spans="2:12" x14ac:dyDescent="0.4">
      <c r="B1303" s="5" t="s">
        <v>70</v>
      </c>
      <c r="C1303" s="5" t="s">
        <v>55</v>
      </c>
      <c r="D1303" s="5" t="s">
        <v>18</v>
      </c>
      <c r="E1303" s="5" t="s">
        <v>60</v>
      </c>
      <c r="F1303" s="6">
        <v>43952</v>
      </c>
      <c r="G1303" s="6" t="str">
        <f>TEXT(datatable[[#This Row],[дата]],"ММ")</f>
        <v>05</v>
      </c>
      <c r="H1303" s="8">
        <v>282.92940000000004</v>
      </c>
      <c r="I1303" s="8">
        <v>117.38805000000001</v>
      </c>
      <c r="J1303" s="8">
        <f>datatable[[#This Row],[продажи_]]-datatable[[#This Row],[себестоимость_]]</f>
        <v>165.54135000000002</v>
      </c>
      <c r="L1303"/>
    </row>
    <row r="1304" spans="2:12" x14ac:dyDescent="0.4">
      <c r="B1304" s="5" t="s">
        <v>70</v>
      </c>
      <c r="C1304" s="5" t="s">
        <v>55</v>
      </c>
      <c r="D1304" s="5" t="s">
        <v>18</v>
      </c>
      <c r="E1304" s="5" t="s">
        <v>60</v>
      </c>
      <c r="F1304" s="6">
        <v>43983</v>
      </c>
      <c r="G1304" s="6" t="str">
        <f>TEXT(datatable[[#This Row],[дата]],"ММ")</f>
        <v>06</v>
      </c>
      <c r="H1304" s="8">
        <v>217.63800000000001</v>
      </c>
      <c r="I1304" s="8">
        <v>97.62</v>
      </c>
      <c r="J1304" s="8">
        <f>datatable[[#This Row],[продажи_]]-datatable[[#This Row],[себестоимость_]]</f>
        <v>120.018</v>
      </c>
      <c r="L1304"/>
    </row>
    <row r="1305" spans="2:12" x14ac:dyDescent="0.4">
      <c r="B1305" s="5" t="s">
        <v>70</v>
      </c>
      <c r="C1305" s="5" t="s">
        <v>55</v>
      </c>
      <c r="D1305" s="5" t="s">
        <v>18</v>
      </c>
      <c r="E1305" s="5" t="s">
        <v>60</v>
      </c>
      <c r="F1305" s="6">
        <v>44013</v>
      </c>
      <c r="G1305" s="6" t="str">
        <f>TEXT(datatable[[#This Row],[дата]],"ММ")</f>
        <v>07</v>
      </c>
      <c r="H1305" s="8">
        <v>179.39879999999999</v>
      </c>
      <c r="I1305" s="8">
        <v>67.357800000000012</v>
      </c>
      <c r="J1305" s="8">
        <f>datatable[[#This Row],[продажи_]]-datatable[[#This Row],[себестоимость_]]</f>
        <v>112.04099999999998</v>
      </c>
      <c r="L1305"/>
    </row>
    <row r="1306" spans="2:12" x14ac:dyDescent="0.4">
      <c r="B1306" s="5" t="s">
        <v>70</v>
      </c>
      <c r="C1306" s="5" t="s">
        <v>55</v>
      </c>
      <c r="D1306" s="5" t="s">
        <v>18</v>
      </c>
      <c r="E1306" s="5" t="s">
        <v>60</v>
      </c>
      <c r="F1306" s="6">
        <v>44044</v>
      </c>
      <c r="G1306" s="6" t="str">
        <f>TEXT(datatable[[#This Row],[дата]],"ММ")</f>
        <v>08</v>
      </c>
      <c r="H1306" s="8">
        <v>143.1936</v>
      </c>
      <c r="I1306" s="8">
        <v>70.2864</v>
      </c>
      <c r="J1306" s="8">
        <f>datatable[[#This Row],[продажи_]]-datatable[[#This Row],[себестоимость_]]</f>
        <v>72.907200000000003</v>
      </c>
      <c r="L1306"/>
    </row>
    <row r="1307" spans="2:12" x14ac:dyDescent="0.4">
      <c r="B1307" s="5" t="s">
        <v>70</v>
      </c>
      <c r="C1307" s="5" t="s">
        <v>55</v>
      </c>
      <c r="D1307" s="5" t="s">
        <v>18</v>
      </c>
      <c r="E1307" s="5" t="s">
        <v>60</v>
      </c>
      <c r="F1307" s="6">
        <v>44075</v>
      </c>
      <c r="G1307" s="6" t="str">
        <f>TEXT(datatable[[#This Row],[дата]],"ММ")</f>
        <v>09</v>
      </c>
      <c r="H1307" s="8">
        <v>166.78799999999998</v>
      </c>
      <c r="I1307" s="8">
        <v>74.028500000000008</v>
      </c>
      <c r="J1307" s="8">
        <f>datatable[[#This Row],[продажи_]]-datatable[[#This Row],[себестоимость_]]</f>
        <v>92.759499999999974</v>
      </c>
      <c r="L1307"/>
    </row>
    <row r="1308" spans="2:12" x14ac:dyDescent="0.4">
      <c r="B1308" s="5" t="s">
        <v>70</v>
      </c>
      <c r="C1308" s="5" t="s">
        <v>55</v>
      </c>
      <c r="D1308" s="5" t="s">
        <v>18</v>
      </c>
      <c r="E1308" s="5" t="s">
        <v>60</v>
      </c>
      <c r="F1308" s="6">
        <v>44105</v>
      </c>
      <c r="G1308" s="6" t="str">
        <f>TEXT(datatable[[#This Row],[дата]],"ММ")</f>
        <v>10</v>
      </c>
      <c r="H1308" s="8">
        <v>306.72719999999998</v>
      </c>
      <c r="I1308" s="8">
        <v>109.98520000000001</v>
      </c>
      <c r="J1308" s="8">
        <f>datatable[[#This Row],[продажи_]]-datatable[[#This Row],[себестоимость_]]</f>
        <v>196.74199999999996</v>
      </c>
      <c r="L1308"/>
    </row>
    <row r="1309" spans="2:12" x14ac:dyDescent="0.4">
      <c r="B1309" s="5" t="s">
        <v>70</v>
      </c>
      <c r="C1309" s="5" t="s">
        <v>55</v>
      </c>
      <c r="D1309" s="5" t="s">
        <v>18</v>
      </c>
      <c r="E1309" s="5" t="s">
        <v>60</v>
      </c>
      <c r="F1309" s="6">
        <v>44136</v>
      </c>
      <c r="G1309" s="6" t="str">
        <f>TEXT(datatable[[#This Row],[дата]],"ММ")</f>
        <v>11</v>
      </c>
      <c r="H1309" s="8">
        <v>250.58879999999999</v>
      </c>
      <c r="I1309" s="8">
        <v>113.89</v>
      </c>
      <c r="J1309" s="8">
        <f>datatable[[#This Row],[продажи_]]-datatable[[#This Row],[себестоимость_]]</f>
        <v>136.69880000000001</v>
      </c>
      <c r="L1309"/>
    </row>
    <row r="1310" spans="2:12" x14ac:dyDescent="0.4">
      <c r="B1310" s="5" t="s">
        <v>70</v>
      </c>
      <c r="C1310" s="5" t="s">
        <v>55</v>
      </c>
      <c r="D1310" s="5" t="s">
        <v>18</v>
      </c>
      <c r="E1310" s="5" t="s">
        <v>60</v>
      </c>
      <c r="F1310" s="6">
        <v>44166</v>
      </c>
      <c r="G1310" s="6" t="str">
        <f>TEXT(datatable[[#This Row],[дата]],"ММ")</f>
        <v>12</v>
      </c>
      <c r="H1310" s="8">
        <v>229.43520000000001</v>
      </c>
      <c r="I1310" s="8">
        <v>109.33440000000002</v>
      </c>
      <c r="J1310" s="8">
        <f>datatable[[#This Row],[продажи_]]-datatable[[#This Row],[себестоимость_]]</f>
        <v>120.10079999999999</v>
      </c>
      <c r="L1310"/>
    </row>
    <row r="1311" spans="2:12" x14ac:dyDescent="0.4">
      <c r="B1311" s="5" t="s">
        <v>70</v>
      </c>
      <c r="C1311" s="5" t="s">
        <v>55</v>
      </c>
      <c r="D1311" s="5" t="s">
        <v>14</v>
      </c>
      <c r="E1311" s="5" t="s">
        <v>8</v>
      </c>
      <c r="F1311" s="6">
        <v>43831</v>
      </c>
      <c r="G1311" s="6" t="str">
        <f>TEXT(datatable[[#This Row],[дата]],"ММ")</f>
        <v>01</v>
      </c>
      <c r="H1311" s="8">
        <v>76.284000000000006</v>
      </c>
      <c r="I1311" s="8">
        <v>61.02000000000001</v>
      </c>
      <c r="J1311" s="8">
        <f>datatable[[#This Row],[продажи_]]-datatable[[#This Row],[себестоимость_]]</f>
        <v>15.263999999999996</v>
      </c>
      <c r="L1311"/>
    </row>
    <row r="1312" spans="2:12" x14ac:dyDescent="0.4">
      <c r="B1312" s="5" t="s">
        <v>70</v>
      </c>
      <c r="C1312" s="5" t="s">
        <v>55</v>
      </c>
      <c r="D1312" s="5" t="s">
        <v>14</v>
      </c>
      <c r="E1312" s="5" t="s">
        <v>8</v>
      </c>
      <c r="F1312" s="6">
        <v>43862</v>
      </c>
      <c r="G1312" s="6" t="str">
        <f>TEXT(datatable[[#This Row],[дата]],"ММ")</f>
        <v>02</v>
      </c>
      <c r="H1312" s="8">
        <v>132.0137</v>
      </c>
      <c r="I1312" s="8">
        <v>132.88800000000001</v>
      </c>
      <c r="J1312" s="8">
        <f>datatable[[#This Row],[продажи_]]-datatable[[#This Row],[себестоимость_]]</f>
        <v>-0.87430000000000518</v>
      </c>
      <c r="L1312"/>
    </row>
    <row r="1313" spans="2:12" x14ac:dyDescent="0.4">
      <c r="B1313" s="5" t="s">
        <v>70</v>
      </c>
      <c r="C1313" s="5" t="s">
        <v>55</v>
      </c>
      <c r="D1313" s="5" t="s">
        <v>14</v>
      </c>
      <c r="E1313" s="5" t="s">
        <v>8</v>
      </c>
      <c r="F1313" s="6">
        <v>43891</v>
      </c>
      <c r="G1313" s="6" t="str">
        <f>TEXT(datatable[[#This Row],[дата]],"ММ")</f>
        <v>03</v>
      </c>
      <c r="H1313" s="8">
        <v>162.73920000000001</v>
      </c>
      <c r="I1313" s="8">
        <v>115.25999999999999</v>
      </c>
      <c r="J1313" s="8">
        <f>datatable[[#This Row],[продажи_]]-datatable[[#This Row],[себестоимость_]]</f>
        <v>47.47920000000002</v>
      </c>
      <c r="L1313"/>
    </row>
    <row r="1314" spans="2:12" x14ac:dyDescent="0.4">
      <c r="B1314" s="5" t="s">
        <v>70</v>
      </c>
      <c r="C1314" s="5" t="s">
        <v>55</v>
      </c>
      <c r="D1314" s="5" t="s">
        <v>14</v>
      </c>
      <c r="E1314" s="5" t="s">
        <v>8</v>
      </c>
      <c r="F1314" s="6">
        <v>43922</v>
      </c>
      <c r="G1314" s="6" t="str">
        <f>TEXT(datatable[[#This Row],[дата]],"ММ")</f>
        <v>04</v>
      </c>
      <c r="H1314" s="8">
        <v>167.82480000000001</v>
      </c>
      <c r="I1314" s="8">
        <v>132.88800000000001</v>
      </c>
      <c r="J1314" s="8">
        <f>datatable[[#This Row],[продажи_]]-datatable[[#This Row],[себестоимость_]]</f>
        <v>34.936800000000005</v>
      </c>
      <c r="L1314"/>
    </row>
    <row r="1315" spans="2:12" x14ac:dyDescent="0.4">
      <c r="B1315" s="5" t="s">
        <v>70</v>
      </c>
      <c r="C1315" s="5" t="s">
        <v>55</v>
      </c>
      <c r="D1315" s="5" t="s">
        <v>14</v>
      </c>
      <c r="E1315" s="5" t="s">
        <v>8</v>
      </c>
      <c r="F1315" s="6">
        <v>43952</v>
      </c>
      <c r="G1315" s="6" t="str">
        <f>TEXT(datatable[[#This Row],[дата]],"ММ")</f>
        <v>05</v>
      </c>
      <c r="H1315" s="8">
        <v>115.6974</v>
      </c>
      <c r="I1315" s="8">
        <v>109.07325</v>
      </c>
      <c r="J1315" s="8">
        <f>datatable[[#This Row],[продажи_]]-datatable[[#This Row],[себестоимость_]]</f>
        <v>6.6241500000000002</v>
      </c>
      <c r="L1315"/>
    </row>
    <row r="1316" spans="2:12" x14ac:dyDescent="0.4">
      <c r="B1316" s="5" t="s">
        <v>70</v>
      </c>
      <c r="C1316" s="5" t="s">
        <v>55</v>
      </c>
      <c r="D1316" s="5" t="s">
        <v>14</v>
      </c>
      <c r="E1316" s="5" t="s">
        <v>8</v>
      </c>
      <c r="F1316" s="6">
        <v>43983</v>
      </c>
      <c r="G1316" s="6" t="str">
        <f>TEXT(datatable[[#This Row],[дата]],"ММ")</f>
        <v>06</v>
      </c>
      <c r="H1316" s="8">
        <v>108.069</v>
      </c>
      <c r="I1316" s="8">
        <v>72.885000000000005</v>
      </c>
      <c r="J1316" s="8">
        <f>datatable[[#This Row],[продажи_]]-datatable[[#This Row],[себестоимость_]]</f>
        <v>35.183999999999997</v>
      </c>
      <c r="L1316"/>
    </row>
    <row r="1317" spans="2:12" x14ac:dyDescent="0.4">
      <c r="B1317" s="5" t="s">
        <v>70</v>
      </c>
      <c r="C1317" s="5" t="s">
        <v>55</v>
      </c>
      <c r="D1317" s="5" t="s">
        <v>14</v>
      </c>
      <c r="E1317" s="5" t="s">
        <v>8</v>
      </c>
      <c r="F1317" s="6">
        <v>44013</v>
      </c>
      <c r="G1317" s="6" t="str">
        <f>TEXT(datatable[[#This Row],[дата]],"ММ")</f>
        <v>07</v>
      </c>
      <c r="H1317" s="8">
        <v>105.84405000000001</v>
      </c>
      <c r="I1317" s="8">
        <v>91.53</v>
      </c>
      <c r="J1317" s="8">
        <f>datatable[[#This Row],[продажи_]]-datatable[[#This Row],[себестоимость_]]</f>
        <v>14.314050000000009</v>
      </c>
      <c r="L1317"/>
    </row>
    <row r="1318" spans="2:12" x14ac:dyDescent="0.4">
      <c r="B1318" s="5" t="s">
        <v>70</v>
      </c>
      <c r="C1318" s="5" t="s">
        <v>55</v>
      </c>
      <c r="D1318" s="5" t="s">
        <v>14</v>
      </c>
      <c r="E1318" s="5" t="s">
        <v>8</v>
      </c>
      <c r="F1318" s="6">
        <v>44044</v>
      </c>
      <c r="G1318" s="6" t="str">
        <f>TEXT(datatable[[#This Row],[дата]],"ММ")</f>
        <v>08</v>
      </c>
      <c r="H1318" s="8">
        <v>89.845600000000005</v>
      </c>
      <c r="I1318" s="8">
        <v>73.224000000000004</v>
      </c>
      <c r="J1318" s="8">
        <f>datatable[[#This Row],[продажи_]]-datatable[[#This Row],[себестоимость_]]</f>
        <v>16.621600000000001</v>
      </c>
      <c r="L1318"/>
    </row>
    <row r="1319" spans="2:12" x14ac:dyDescent="0.4">
      <c r="B1319" s="5" t="s">
        <v>70</v>
      </c>
      <c r="C1319" s="5" t="s">
        <v>55</v>
      </c>
      <c r="D1319" s="5" t="s">
        <v>14</v>
      </c>
      <c r="E1319" s="5" t="s">
        <v>8</v>
      </c>
      <c r="F1319" s="6">
        <v>44075</v>
      </c>
      <c r="G1319" s="6" t="str">
        <f>TEXT(datatable[[#This Row],[дата]],"ММ")</f>
        <v>09</v>
      </c>
      <c r="H1319" s="8">
        <v>100.6525</v>
      </c>
      <c r="I1319" s="8">
        <v>76.275000000000006</v>
      </c>
      <c r="J1319" s="8">
        <f>datatable[[#This Row],[продажи_]]-datatable[[#This Row],[себестоимость_]]</f>
        <v>24.377499999999998</v>
      </c>
      <c r="L1319"/>
    </row>
    <row r="1320" spans="2:12" x14ac:dyDescent="0.4">
      <c r="B1320" s="5" t="s">
        <v>70</v>
      </c>
      <c r="C1320" s="5" t="s">
        <v>55</v>
      </c>
      <c r="D1320" s="5" t="s">
        <v>14</v>
      </c>
      <c r="E1320" s="5" t="s">
        <v>8</v>
      </c>
      <c r="F1320" s="6">
        <v>44105</v>
      </c>
      <c r="G1320" s="6" t="str">
        <f>TEXT(datatable[[#This Row],[дата]],"ММ")</f>
        <v>10</v>
      </c>
      <c r="H1320" s="8">
        <v>122.58415000000001</v>
      </c>
      <c r="I1320" s="8">
        <v>117.88725000000001</v>
      </c>
      <c r="J1320" s="8">
        <f>datatable[[#This Row],[продажи_]]-datatable[[#This Row],[себестоимость_]]</f>
        <v>4.6968999999999994</v>
      </c>
      <c r="L1320"/>
    </row>
    <row r="1321" spans="2:12" x14ac:dyDescent="0.4">
      <c r="B1321" s="5" t="s">
        <v>70</v>
      </c>
      <c r="C1321" s="5" t="s">
        <v>55</v>
      </c>
      <c r="D1321" s="5" t="s">
        <v>14</v>
      </c>
      <c r="E1321" s="5" t="s">
        <v>8</v>
      </c>
      <c r="F1321" s="6">
        <v>44136</v>
      </c>
      <c r="G1321" s="6" t="str">
        <f>TEXT(datatable[[#This Row],[дата]],"ММ")</f>
        <v>11</v>
      </c>
      <c r="H1321" s="8">
        <v>166.12960000000004</v>
      </c>
      <c r="I1321" s="8">
        <v>99.665999999999997</v>
      </c>
      <c r="J1321" s="8">
        <f>datatable[[#This Row],[продажи_]]-datatable[[#This Row],[себестоимость_]]</f>
        <v>66.463600000000042</v>
      </c>
      <c r="L1321"/>
    </row>
    <row r="1322" spans="2:12" x14ac:dyDescent="0.4">
      <c r="B1322" s="5" t="s">
        <v>70</v>
      </c>
      <c r="C1322" s="5" t="s">
        <v>55</v>
      </c>
      <c r="D1322" s="5" t="s">
        <v>14</v>
      </c>
      <c r="E1322" s="5" t="s">
        <v>8</v>
      </c>
      <c r="F1322" s="6">
        <v>44166</v>
      </c>
      <c r="G1322" s="6" t="str">
        <f>TEXT(datatable[[#This Row],[дата]],"ММ")</f>
        <v>12</v>
      </c>
      <c r="H1322" s="8">
        <v>118.2402</v>
      </c>
      <c r="I1322" s="8">
        <v>97.632000000000005</v>
      </c>
      <c r="J1322" s="8">
        <f>datatable[[#This Row],[продажи_]]-datatable[[#This Row],[себестоимость_]]</f>
        <v>20.608199999999997</v>
      </c>
      <c r="L1322"/>
    </row>
    <row r="1323" spans="2:12" x14ac:dyDescent="0.4">
      <c r="B1323" s="5" t="s">
        <v>70</v>
      </c>
      <c r="C1323" s="5" t="s">
        <v>55</v>
      </c>
      <c r="D1323" s="5" t="s">
        <v>18</v>
      </c>
      <c r="E1323" s="5" t="s">
        <v>61</v>
      </c>
      <c r="F1323" s="6">
        <v>43831</v>
      </c>
      <c r="G1323" s="6" t="str">
        <f>TEXT(datatable[[#This Row],[дата]],"ММ")</f>
        <v>01</v>
      </c>
      <c r="H1323" s="8">
        <v>81.502199999999988</v>
      </c>
      <c r="I1323" s="8">
        <v>47.239649999999997</v>
      </c>
      <c r="J1323" s="8">
        <f>datatable[[#This Row],[продажи_]]-datatable[[#This Row],[себестоимость_]]</f>
        <v>34.26254999999999</v>
      </c>
      <c r="L1323"/>
    </row>
    <row r="1324" spans="2:12" x14ac:dyDescent="0.4">
      <c r="B1324" s="5" t="s">
        <v>70</v>
      </c>
      <c r="C1324" s="5" t="s">
        <v>55</v>
      </c>
      <c r="D1324" s="5" t="s">
        <v>18</v>
      </c>
      <c r="E1324" s="5" t="s">
        <v>61</v>
      </c>
      <c r="F1324" s="6">
        <v>43862</v>
      </c>
      <c r="G1324" s="6" t="str">
        <f>TEXT(datatable[[#This Row],[дата]],"ММ")</f>
        <v>02</v>
      </c>
      <c r="H1324" s="8">
        <v>114.86160000000001</v>
      </c>
      <c r="I1324" s="8">
        <v>61.778500000000001</v>
      </c>
      <c r="J1324" s="8">
        <f>datatable[[#This Row],[продажи_]]-datatable[[#This Row],[себестоимость_]]</f>
        <v>53.083100000000009</v>
      </c>
      <c r="L1324"/>
    </row>
    <row r="1325" spans="2:12" x14ac:dyDescent="0.4">
      <c r="B1325" s="5" t="s">
        <v>70</v>
      </c>
      <c r="C1325" s="5" t="s">
        <v>55</v>
      </c>
      <c r="D1325" s="5" t="s">
        <v>18</v>
      </c>
      <c r="E1325" s="5" t="s">
        <v>61</v>
      </c>
      <c r="F1325" s="6">
        <v>43891</v>
      </c>
      <c r="G1325" s="6" t="str">
        <f>TEXT(datatable[[#This Row],[дата]],"ММ")</f>
        <v>03</v>
      </c>
      <c r="H1325" s="8">
        <v>106.50239999999999</v>
      </c>
      <c r="I1325" s="8">
        <v>61.685600000000001</v>
      </c>
      <c r="J1325" s="8">
        <f>datatable[[#This Row],[продажи_]]-datatable[[#This Row],[себестоимость_]]</f>
        <v>44.816799999999994</v>
      </c>
      <c r="L1325"/>
    </row>
    <row r="1326" spans="2:12" x14ac:dyDescent="0.4">
      <c r="B1326" s="5" t="s">
        <v>70</v>
      </c>
      <c r="C1326" s="5" t="s">
        <v>55</v>
      </c>
      <c r="D1326" s="5" t="s">
        <v>18</v>
      </c>
      <c r="E1326" s="5" t="s">
        <v>61</v>
      </c>
      <c r="F1326" s="6">
        <v>43922</v>
      </c>
      <c r="G1326" s="6" t="str">
        <f>TEXT(datatable[[#This Row],[дата]],"ММ")</f>
        <v>04</v>
      </c>
      <c r="H1326" s="8">
        <v>110.2176</v>
      </c>
      <c r="I1326" s="8">
        <v>83.238400000000013</v>
      </c>
      <c r="J1326" s="8">
        <f>datatable[[#This Row],[продажи_]]-datatable[[#This Row],[себестоимость_]]</f>
        <v>26.979199999999992</v>
      </c>
      <c r="L1326"/>
    </row>
    <row r="1327" spans="2:12" x14ac:dyDescent="0.4">
      <c r="B1327" s="5" t="s">
        <v>70</v>
      </c>
      <c r="C1327" s="5" t="s">
        <v>55</v>
      </c>
      <c r="D1327" s="5" t="s">
        <v>18</v>
      </c>
      <c r="E1327" s="5" t="s">
        <v>61</v>
      </c>
      <c r="F1327" s="6">
        <v>43952</v>
      </c>
      <c r="G1327" s="6" t="str">
        <f>TEXT(datatable[[#This Row],[дата]],"ММ")</f>
        <v>05</v>
      </c>
      <c r="H1327" s="8">
        <v>82.508399999999995</v>
      </c>
      <c r="I1327" s="8">
        <v>57.365749999999998</v>
      </c>
      <c r="J1327" s="8">
        <f>datatable[[#This Row],[продажи_]]-datatable[[#This Row],[себестоимость_]]</f>
        <v>25.142649999999996</v>
      </c>
      <c r="L1327"/>
    </row>
    <row r="1328" spans="2:12" x14ac:dyDescent="0.4">
      <c r="B1328" s="5" t="s">
        <v>70</v>
      </c>
      <c r="C1328" s="5" t="s">
        <v>55</v>
      </c>
      <c r="D1328" s="5" t="s">
        <v>18</v>
      </c>
      <c r="E1328" s="5" t="s">
        <v>61</v>
      </c>
      <c r="F1328" s="6">
        <v>43983</v>
      </c>
      <c r="G1328" s="6" t="str">
        <f>TEXT(datatable[[#This Row],[дата]],"ММ")</f>
        <v>06</v>
      </c>
      <c r="H1328" s="8">
        <v>83.592000000000013</v>
      </c>
      <c r="I1328" s="8">
        <v>55.74</v>
      </c>
      <c r="J1328" s="8">
        <f>datatable[[#This Row],[продажи_]]-datatable[[#This Row],[себестоимость_]]</f>
        <v>27.852000000000011</v>
      </c>
      <c r="L1328"/>
    </row>
    <row r="1329" spans="2:12" x14ac:dyDescent="0.4">
      <c r="B1329" s="5" t="s">
        <v>70</v>
      </c>
      <c r="C1329" s="5" t="s">
        <v>55</v>
      </c>
      <c r="D1329" s="5" t="s">
        <v>18</v>
      </c>
      <c r="E1329" s="5" t="s">
        <v>61</v>
      </c>
      <c r="F1329" s="6">
        <v>44013</v>
      </c>
      <c r="G1329" s="6" t="str">
        <f>TEXT(datatable[[#This Row],[дата]],"ММ")</f>
        <v>07</v>
      </c>
      <c r="H1329" s="8">
        <v>80.805599999999984</v>
      </c>
      <c r="I1329" s="8">
        <v>40.968899999999998</v>
      </c>
      <c r="J1329" s="8">
        <f>datatable[[#This Row],[продажи_]]-datatable[[#This Row],[себестоимость_]]</f>
        <v>39.836699999999986</v>
      </c>
      <c r="L1329"/>
    </row>
    <row r="1330" spans="2:12" x14ac:dyDescent="0.4">
      <c r="B1330" s="5" t="s">
        <v>70</v>
      </c>
      <c r="C1330" s="5" t="s">
        <v>55</v>
      </c>
      <c r="D1330" s="5" t="s">
        <v>18</v>
      </c>
      <c r="E1330" s="5" t="s">
        <v>61</v>
      </c>
      <c r="F1330" s="6">
        <v>44044</v>
      </c>
      <c r="G1330" s="6" t="str">
        <f>TEXT(datatable[[#This Row],[дата]],"ММ")</f>
        <v>08</v>
      </c>
      <c r="H1330" s="8">
        <v>49.536000000000001</v>
      </c>
      <c r="I1330" s="8">
        <v>39.389600000000009</v>
      </c>
      <c r="J1330" s="8">
        <f>datatable[[#This Row],[продажи_]]-datatable[[#This Row],[себестоимость_]]</f>
        <v>10.146399999999993</v>
      </c>
      <c r="L1330"/>
    </row>
    <row r="1331" spans="2:12" x14ac:dyDescent="0.4">
      <c r="B1331" s="5" t="s">
        <v>70</v>
      </c>
      <c r="C1331" s="5" t="s">
        <v>55</v>
      </c>
      <c r="D1331" s="5" t="s">
        <v>18</v>
      </c>
      <c r="E1331" s="5" t="s">
        <v>61</v>
      </c>
      <c r="F1331" s="6">
        <v>44075</v>
      </c>
      <c r="G1331" s="6" t="str">
        <f>TEXT(datatable[[#This Row],[дата]],"ММ")</f>
        <v>09</v>
      </c>
      <c r="H1331" s="8">
        <v>89.01</v>
      </c>
      <c r="I1331" s="8">
        <v>43.198500000000003</v>
      </c>
      <c r="J1331" s="8">
        <f>datatable[[#This Row],[продажи_]]-datatable[[#This Row],[себестоимость_]]</f>
        <v>45.811500000000002</v>
      </c>
      <c r="L1331"/>
    </row>
    <row r="1332" spans="2:12" x14ac:dyDescent="0.4">
      <c r="B1332" s="5" t="s">
        <v>70</v>
      </c>
      <c r="C1332" s="5" t="s">
        <v>55</v>
      </c>
      <c r="D1332" s="5" t="s">
        <v>18</v>
      </c>
      <c r="E1332" s="5" t="s">
        <v>61</v>
      </c>
      <c r="F1332" s="6">
        <v>44105</v>
      </c>
      <c r="G1332" s="6" t="str">
        <f>TEXT(datatable[[#This Row],[дата]],"ММ")</f>
        <v>10</v>
      </c>
      <c r="H1332" s="8">
        <v>115.71299999999999</v>
      </c>
      <c r="I1332" s="8">
        <v>51.327249999999999</v>
      </c>
      <c r="J1332" s="8">
        <f>datatable[[#This Row],[продажи_]]-datatable[[#This Row],[себестоимость_]]</f>
        <v>64.385750000000002</v>
      </c>
      <c r="L1332"/>
    </row>
    <row r="1333" spans="2:12" x14ac:dyDescent="0.4">
      <c r="B1333" s="5" t="s">
        <v>70</v>
      </c>
      <c r="C1333" s="5" t="s">
        <v>55</v>
      </c>
      <c r="D1333" s="5" t="s">
        <v>18</v>
      </c>
      <c r="E1333" s="5" t="s">
        <v>61</v>
      </c>
      <c r="F1333" s="6">
        <v>44136</v>
      </c>
      <c r="G1333" s="6" t="str">
        <f>TEXT(datatable[[#This Row],[дата]],"ММ")</f>
        <v>11</v>
      </c>
      <c r="H1333" s="8">
        <v>106.19279999999999</v>
      </c>
      <c r="I1333" s="8">
        <v>54.6252</v>
      </c>
      <c r="J1333" s="8">
        <f>datatable[[#This Row],[продажи_]]-datatable[[#This Row],[себестоимость_]]</f>
        <v>51.567599999999992</v>
      </c>
      <c r="L1333"/>
    </row>
    <row r="1334" spans="2:12" x14ac:dyDescent="0.4">
      <c r="B1334" s="5" t="s">
        <v>70</v>
      </c>
      <c r="C1334" s="5" t="s">
        <v>55</v>
      </c>
      <c r="D1334" s="5" t="s">
        <v>18</v>
      </c>
      <c r="E1334" s="5" t="s">
        <v>61</v>
      </c>
      <c r="F1334" s="6">
        <v>44166</v>
      </c>
      <c r="G1334" s="6" t="str">
        <f>TEXT(datatable[[#This Row],[дата]],"ММ")</f>
        <v>12</v>
      </c>
      <c r="H1334" s="8">
        <v>102.16800000000001</v>
      </c>
      <c r="I1334" s="8">
        <v>62.42880000000001</v>
      </c>
      <c r="J1334" s="8">
        <f>datatable[[#This Row],[продажи_]]-datatable[[#This Row],[себестоимость_]]</f>
        <v>39.739199999999997</v>
      </c>
      <c r="L1334"/>
    </row>
    <row r="1335" spans="2:12" x14ac:dyDescent="0.4">
      <c r="B1335" s="5" t="s">
        <v>70</v>
      </c>
      <c r="C1335" s="5" t="s">
        <v>55</v>
      </c>
      <c r="D1335" s="5" t="s">
        <v>18</v>
      </c>
      <c r="E1335" s="5" t="s">
        <v>62</v>
      </c>
      <c r="F1335" s="6">
        <v>43831</v>
      </c>
      <c r="G1335" s="6" t="str">
        <f>TEXT(datatable[[#This Row],[дата]],"ММ")</f>
        <v>01</v>
      </c>
      <c r="H1335" s="8">
        <v>153.98775000000001</v>
      </c>
      <c r="I1335" s="8">
        <v>71.769599999999997</v>
      </c>
      <c r="J1335" s="8">
        <f>datatable[[#This Row],[продажи_]]-datatable[[#This Row],[себестоимость_]]</f>
        <v>82.218150000000009</v>
      </c>
      <c r="L1335"/>
    </row>
    <row r="1336" spans="2:12" x14ac:dyDescent="0.4">
      <c r="B1336" s="5" t="s">
        <v>70</v>
      </c>
      <c r="C1336" s="5" t="s">
        <v>55</v>
      </c>
      <c r="D1336" s="5" t="s">
        <v>18</v>
      </c>
      <c r="E1336" s="5" t="s">
        <v>62</v>
      </c>
      <c r="F1336" s="6">
        <v>43862</v>
      </c>
      <c r="G1336" s="6" t="str">
        <f>TEXT(datatable[[#This Row],[дата]],"ММ")</f>
        <v>02</v>
      </c>
      <c r="H1336" s="8">
        <v>269.1934</v>
      </c>
      <c r="I1336" s="8">
        <v>109.1328</v>
      </c>
      <c r="J1336" s="8">
        <f>datatable[[#This Row],[продажи_]]-datatable[[#This Row],[себестоимость_]]</f>
        <v>160.06059999999999</v>
      </c>
      <c r="L1336"/>
    </row>
    <row r="1337" spans="2:12" x14ac:dyDescent="0.4">
      <c r="B1337" s="5" t="s">
        <v>70</v>
      </c>
      <c r="C1337" s="5" t="s">
        <v>55</v>
      </c>
      <c r="D1337" s="5" t="s">
        <v>18</v>
      </c>
      <c r="E1337" s="5" t="s">
        <v>62</v>
      </c>
      <c r="F1337" s="6">
        <v>43891</v>
      </c>
      <c r="G1337" s="6" t="str">
        <f>TEXT(datatable[[#This Row],[дата]],"ММ")</f>
        <v>03</v>
      </c>
      <c r="H1337" s="8">
        <v>224.21920000000003</v>
      </c>
      <c r="I1337" s="8">
        <v>116.12160000000002</v>
      </c>
      <c r="J1337" s="8">
        <f>datatable[[#This Row],[продажи_]]-datatable[[#This Row],[себестоимость_]]</f>
        <v>108.09760000000001</v>
      </c>
      <c r="L1337"/>
    </row>
    <row r="1338" spans="2:12" x14ac:dyDescent="0.4">
      <c r="B1338" s="5" t="s">
        <v>70</v>
      </c>
      <c r="C1338" s="5" t="s">
        <v>55</v>
      </c>
      <c r="D1338" s="5" t="s">
        <v>18</v>
      </c>
      <c r="E1338" s="5" t="s">
        <v>62</v>
      </c>
      <c r="F1338" s="6">
        <v>43922</v>
      </c>
      <c r="G1338" s="6" t="str">
        <f>TEXT(datatable[[#This Row],[дата]],"ММ")</f>
        <v>04</v>
      </c>
      <c r="H1338" s="8">
        <v>232.04080000000002</v>
      </c>
      <c r="I1338" s="8">
        <v>154.82880000000003</v>
      </c>
      <c r="J1338" s="8">
        <f>datatable[[#This Row],[продажи_]]-datatable[[#This Row],[себестоимость_]]</f>
        <v>77.211999999999989</v>
      </c>
      <c r="L1338"/>
    </row>
    <row r="1339" spans="2:12" x14ac:dyDescent="0.4">
      <c r="B1339" s="5" t="s">
        <v>70</v>
      </c>
      <c r="C1339" s="5" t="s">
        <v>55</v>
      </c>
      <c r="D1339" s="5" t="s">
        <v>18</v>
      </c>
      <c r="E1339" s="5" t="s">
        <v>62</v>
      </c>
      <c r="F1339" s="6">
        <v>43952</v>
      </c>
      <c r="G1339" s="6" t="str">
        <f>TEXT(datatable[[#This Row],[дата]],"ММ")</f>
        <v>05</v>
      </c>
      <c r="H1339" s="8">
        <v>201.24324999999999</v>
      </c>
      <c r="I1339" s="8">
        <v>125.79840000000002</v>
      </c>
      <c r="J1339" s="8">
        <f>datatable[[#This Row],[продажи_]]-datatable[[#This Row],[себестоимость_]]</f>
        <v>75.444849999999974</v>
      </c>
      <c r="L1339"/>
    </row>
    <row r="1340" spans="2:12" x14ac:dyDescent="0.4">
      <c r="B1340" s="5" t="s">
        <v>70</v>
      </c>
      <c r="C1340" s="5" t="s">
        <v>55</v>
      </c>
      <c r="D1340" s="5" t="s">
        <v>18</v>
      </c>
      <c r="E1340" s="5" t="s">
        <v>62</v>
      </c>
      <c r="F1340" s="6">
        <v>43983</v>
      </c>
      <c r="G1340" s="6" t="str">
        <f>TEXT(datatable[[#This Row],[дата]],"ММ")</f>
        <v>06</v>
      </c>
      <c r="H1340" s="8">
        <v>146.65500000000003</v>
      </c>
      <c r="I1340" s="8">
        <v>77.952000000000012</v>
      </c>
      <c r="J1340" s="8">
        <f>datatable[[#This Row],[продажи_]]-datatable[[#This Row],[себестоимость_]]</f>
        <v>68.703000000000017</v>
      </c>
      <c r="L1340"/>
    </row>
    <row r="1341" spans="2:12" x14ac:dyDescent="0.4">
      <c r="B1341" s="5" t="s">
        <v>70</v>
      </c>
      <c r="C1341" s="5" t="s">
        <v>55</v>
      </c>
      <c r="D1341" s="5" t="s">
        <v>18</v>
      </c>
      <c r="E1341" s="5" t="s">
        <v>62</v>
      </c>
      <c r="F1341" s="6">
        <v>44013</v>
      </c>
      <c r="G1341" s="6" t="str">
        <f>TEXT(datatable[[#This Row],[дата]],"ММ")</f>
        <v>07</v>
      </c>
      <c r="H1341" s="8">
        <v>121.72364999999999</v>
      </c>
      <c r="I1341" s="8">
        <v>72.576000000000008</v>
      </c>
      <c r="J1341" s="8">
        <f>datatable[[#This Row],[продажи_]]-datatable[[#This Row],[себестоимость_]]</f>
        <v>49.147649999999985</v>
      </c>
      <c r="L1341"/>
    </row>
    <row r="1342" spans="2:12" x14ac:dyDescent="0.4">
      <c r="B1342" s="5" t="s">
        <v>70</v>
      </c>
      <c r="C1342" s="5" t="s">
        <v>55</v>
      </c>
      <c r="D1342" s="5" t="s">
        <v>18</v>
      </c>
      <c r="E1342" s="5" t="s">
        <v>62</v>
      </c>
      <c r="F1342" s="6">
        <v>44044</v>
      </c>
      <c r="G1342" s="6" t="str">
        <f>TEXT(datatable[[#This Row],[дата]],"ММ")</f>
        <v>08</v>
      </c>
      <c r="H1342" s="8">
        <v>139.48520000000002</v>
      </c>
      <c r="I1342" s="8">
        <v>63.078400000000009</v>
      </c>
      <c r="J1342" s="8">
        <f>datatable[[#This Row],[продажи_]]-datatable[[#This Row],[себестоимость_]]</f>
        <v>76.406800000000004</v>
      </c>
      <c r="L1342"/>
    </row>
    <row r="1343" spans="2:12" x14ac:dyDescent="0.4">
      <c r="B1343" s="5" t="s">
        <v>70</v>
      </c>
      <c r="C1343" s="5" t="s">
        <v>55</v>
      </c>
      <c r="D1343" s="5" t="s">
        <v>18</v>
      </c>
      <c r="E1343" s="5" t="s">
        <v>62</v>
      </c>
      <c r="F1343" s="6">
        <v>44075</v>
      </c>
      <c r="G1343" s="6" t="str">
        <f>TEXT(datatable[[#This Row],[дата]],"ММ")</f>
        <v>09</v>
      </c>
      <c r="H1343" s="8">
        <v>167.83850000000001</v>
      </c>
      <c r="I1343" s="8">
        <v>99.456000000000017</v>
      </c>
      <c r="J1343" s="8">
        <f>datatable[[#This Row],[продажи_]]-datatable[[#This Row],[себестоимость_]]</f>
        <v>68.382499999999993</v>
      </c>
      <c r="L1343"/>
    </row>
    <row r="1344" spans="2:12" x14ac:dyDescent="0.4">
      <c r="B1344" s="5" t="s">
        <v>70</v>
      </c>
      <c r="C1344" s="5" t="s">
        <v>55</v>
      </c>
      <c r="D1344" s="5" t="s">
        <v>18</v>
      </c>
      <c r="E1344" s="5" t="s">
        <v>62</v>
      </c>
      <c r="F1344" s="6">
        <v>44105</v>
      </c>
      <c r="G1344" s="6" t="str">
        <f>TEXT(datatable[[#This Row],[дата]],"ММ")</f>
        <v>10</v>
      </c>
      <c r="H1344" s="8">
        <v>169.46800000000002</v>
      </c>
      <c r="I1344" s="8">
        <v>118.8096</v>
      </c>
      <c r="J1344" s="8">
        <f>datatable[[#This Row],[продажи_]]-datatable[[#This Row],[себестоимость_]]</f>
        <v>50.658400000000015</v>
      </c>
      <c r="L1344"/>
    </row>
    <row r="1345" spans="2:12" x14ac:dyDescent="0.4">
      <c r="B1345" s="5" t="s">
        <v>70</v>
      </c>
      <c r="C1345" s="5" t="s">
        <v>55</v>
      </c>
      <c r="D1345" s="5" t="s">
        <v>18</v>
      </c>
      <c r="E1345" s="5" t="s">
        <v>62</v>
      </c>
      <c r="F1345" s="6">
        <v>44136</v>
      </c>
      <c r="G1345" s="6" t="str">
        <f>TEXT(datatable[[#This Row],[дата]],"ММ")</f>
        <v>11</v>
      </c>
      <c r="H1345" s="8">
        <v>193.91049999999998</v>
      </c>
      <c r="I1345" s="8">
        <v>116.6592</v>
      </c>
      <c r="J1345" s="8">
        <f>datatable[[#This Row],[продажи_]]-datatable[[#This Row],[себестоимость_]]</f>
        <v>77.251299999999986</v>
      </c>
      <c r="L1345"/>
    </row>
    <row r="1346" spans="2:12" x14ac:dyDescent="0.4">
      <c r="B1346" s="5" t="s">
        <v>70</v>
      </c>
      <c r="C1346" s="5" t="s">
        <v>55</v>
      </c>
      <c r="D1346" s="5" t="s">
        <v>18</v>
      </c>
      <c r="E1346" s="5" t="s">
        <v>62</v>
      </c>
      <c r="F1346" s="6">
        <v>44166</v>
      </c>
      <c r="G1346" s="6" t="str">
        <f>TEXT(datatable[[#This Row],[дата]],"ММ")</f>
        <v>12</v>
      </c>
      <c r="H1346" s="8">
        <v>177.94139999999999</v>
      </c>
      <c r="I1346" s="8">
        <v>123.64799999999998</v>
      </c>
      <c r="J1346" s="8">
        <f>datatable[[#This Row],[продажи_]]-datatable[[#This Row],[себестоимость_]]</f>
        <v>54.293400000000005</v>
      </c>
      <c r="L1346"/>
    </row>
    <row r="1347" spans="2:12" x14ac:dyDescent="0.4">
      <c r="B1347" s="5" t="s">
        <v>70</v>
      </c>
      <c r="C1347" s="5" t="s">
        <v>55</v>
      </c>
      <c r="D1347" s="5" t="s">
        <v>18</v>
      </c>
      <c r="E1347" s="5" t="s">
        <v>9</v>
      </c>
      <c r="F1347" s="6">
        <v>43831</v>
      </c>
      <c r="G1347" s="6" t="str">
        <f>TEXT(datatable[[#This Row],[дата]],"ММ")</f>
        <v>01</v>
      </c>
      <c r="H1347" s="8">
        <v>105.30405</v>
      </c>
      <c r="I1347" s="8">
        <v>93.719700000000003</v>
      </c>
      <c r="J1347" s="8">
        <f>datatable[[#This Row],[продажи_]]-datatable[[#This Row],[себестоимость_]]</f>
        <v>11.584350000000001</v>
      </c>
      <c r="L1347"/>
    </row>
    <row r="1348" spans="2:12" x14ac:dyDescent="0.4">
      <c r="B1348" s="5" t="s">
        <v>70</v>
      </c>
      <c r="C1348" s="5" t="s">
        <v>55</v>
      </c>
      <c r="D1348" s="5" t="s">
        <v>18</v>
      </c>
      <c r="E1348" s="5" t="s">
        <v>9</v>
      </c>
      <c r="F1348" s="6">
        <v>43862</v>
      </c>
      <c r="G1348" s="6" t="str">
        <f>TEXT(datatable[[#This Row],[дата]],"ММ")</f>
        <v>02</v>
      </c>
      <c r="H1348" s="8">
        <v>222.45300000000003</v>
      </c>
      <c r="I1348" s="8">
        <v>134.46299999999999</v>
      </c>
      <c r="J1348" s="8">
        <f>datatable[[#This Row],[продажи_]]-datatable[[#This Row],[себестоимость_]]</f>
        <v>87.990000000000038</v>
      </c>
      <c r="L1348"/>
    </row>
    <row r="1349" spans="2:12" x14ac:dyDescent="0.4">
      <c r="B1349" s="5" t="s">
        <v>70</v>
      </c>
      <c r="C1349" s="5" t="s">
        <v>55</v>
      </c>
      <c r="D1349" s="5" t="s">
        <v>18</v>
      </c>
      <c r="E1349" s="5" t="s">
        <v>9</v>
      </c>
      <c r="F1349" s="6">
        <v>43891</v>
      </c>
      <c r="G1349" s="6" t="str">
        <f>TEXT(datatable[[#This Row],[дата]],"ММ")</f>
        <v>03</v>
      </c>
      <c r="H1349" s="8">
        <v>212.63040000000001</v>
      </c>
      <c r="I1349" s="8">
        <v>174.70080000000002</v>
      </c>
      <c r="J1349" s="8">
        <f>datatable[[#This Row],[продажи_]]-datatable[[#This Row],[себестоимость_]]</f>
        <v>37.929599999999994</v>
      </c>
      <c r="L1349"/>
    </row>
    <row r="1350" spans="2:12" x14ac:dyDescent="0.4">
      <c r="B1350" s="5" t="s">
        <v>70</v>
      </c>
      <c r="C1350" s="5" t="s">
        <v>55</v>
      </c>
      <c r="D1350" s="5" t="s">
        <v>18</v>
      </c>
      <c r="E1350" s="5" t="s">
        <v>9</v>
      </c>
      <c r="F1350" s="6">
        <v>43922</v>
      </c>
      <c r="G1350" s="6" t="str">
        <f>TEXT(datatable[[#This Row],[дата]],"ММ")</f>
        <v>04</v>
      </c>
      <c r="H1350" s="8">
        <v>261.16559999999998</v>
      </c>
      <c r="I1350" s="8">
        <v>156.90719999999999</v>
      </c>
      <c r="J1350" s="8">
        <f>datatable[[#This Row],[продажи_]]-datatable[[#This Row],[себестоимость_]]</f>
        <v>104.25839999999999</v>
      </c>
      <c r="L1350"/>
    </row>
    <row r="1351" spans="2:12" x14ac:dyDescent="0.4">
      <c r="B1351" s="5" t="s">
        <v>70</v>
      </c>
      <c r="C1351" s="5" t="s">
        <v>55</v>
      </c>
      <c r="D1351" s="5" t="s">
        <v>18</v>
      </c>
      <c r="E1351" s="5" t="s">
        <v>9</v>
      </c>
      <c r="F1351" s="6">
        <v>43952</v>
      </c>
      <c r="G1351" s="6" t="str">
        <f>TEXT(datatable[[#This Row],[дата]],"ММ")</f>
        <v>05</v>
      </c>
      <c r="H1351" s="8">
        <v>169.00649999999999</v>
      </c>
      <c r="I1351" s="8">
        <v>151.14449999999999</v>
      </c>
      <c r="J1351" s="8">
        <f>datatable[[#This Row],[продажи_]]-datatable[[#This Row],[себестоимость_]]</f>
        <v>17.861999999999995</v>
      </c>
      <c r="L1351"/>
    </row>
    <row r="1352" spans="2:12" x14ac:dyDescent="0.4">
      <c r="B1352" s="5" t="s">
        <v>70</v>
      </c>
      <c r="C1352" s="5" t="s">
        <v>55</v>
      </c>
      <c r="D1352" s="5" t="s">
        <v>18</v>
      </c>
      <c r="E1352" s="5" t="s">
        <v>9</v>
      </c>
      <c r="F1352" s="6">
        <v>43983</v>
      </c>
      <c r="G1352" s="6" t="str">
        <f>TEXT(datatable[[#This Row],[дата]],"ММ")</f>
        <v>06</v>
      </c>
      <c r="H1352" s="8">
        <v>143.00550000000001</v>
      </c>
      <c r="I1352" s="8">
        <v>121.32000000000001</v>
      </c>
      <c r="J1352" s="8">
        <f>datatable[[#This Row],[продажи_]]-datatable[[#This Row],[себестоимость_]]</f>
        <v>21.685500000000005</v>
      </c>
      <c r="L1352"/>
    </row>
    <row r="1353" spans="2:12" x14ac:dyDescent="0.4">
      <c r="B1353" s="5" t="s">
        <v>70</v>
      </c>
      <c r="C1353" s="5" t="s">
        <v>55</v>
      </c>
      <c r="D1353" s="5" t="s">
        <v>18</v>
      </c>
      <c r="E1353" s="5" t="s">
        <v>9</v>
      </c>
      <c r="F1353" s="6">
        <v>44013</v>
      </c>
      <c r="G1353" s="6" t="str">
        <f>TEXT(datatable[[#This Row],[дата]],"ММ")</f>
        <v>07</v>
      </c>
      <c r="H1353" s="8">
        <v>146.90564999999998</v>
      </c>
      <c r="I1353" s="8">
        <v>100.99890000000001</v>
      </c>
      <c r="J1353" s="8">
        <f>datatable[[#This Row],[продажи_]]-datatable[[#This Row],[себестоимость_]]</f>
        <v>45.906749999999974</v>
      </c>
      <c r="L1353"/>
    </row>
    <row r="1354" spans="2:12" x14ac:dyDescent="0.4">
      <c r="B1354" s="5" t="s">
        <v>70</v>
      </c>
      <c r="C1354" s="5" t="s">
        <v>55</v>
      </c>
      <c r="D1354" s="5" t="s">
        <v>18</v>
      </c>
      <c r="E1354" s="5" t="s">
        <v>9</v>
      </c>
      <c r="F1354" s="6">
        <v>44044</v>
      </c>
      <c r="G1354" s="6" t="str">
        <f>TEXT(datatable[[#This Row],[дата]],"ММ")</f>
        <v>08</v>
      </c>
      <c r="H1354" s="8">
        <v>121.33800000000001</v>
      </c>
      <c r="I1354" s="8">
        <v>77.644799999999989</v>
      </c>
      <c r="J1354" s="8">
        <f>datatable[[#This Row],[продажи_]]-datatable[[#This Row],[себестоимость_]]</f>
        <v>43.693200000000019</v>
      </c>
      <c r="L1354"/>
    </row>
    <row r="1355" spans="2:12" x14ac:dyDescent="0.4">
      <c r="B1355" s="5" t="s">
        <v>70</v>
      </c>
      <c r="C1355" s="5" t="s">
        <v>55</v>
      </c>
      <c r="D1355" s="5" t="s">
        <v>18</v>
      </c>
      <c r="E1355" s="5" t="s">
        <v>9</v>
      </c>
      <c r="F1355" s="6">
        <v>44075</v>
      </c>
      <c r="G1355" s="6" t="str">
        <f>TEXT(datatable[[#This Row],[дата]],"ММ")</f>
        <v>09</v>
      </c>
      <c r="H1355" s="8">
        <v>164.673</v>
      </c>
      <c r="I1355" s="8">
        <v>103.12200000000001</v>
      </c>
      <c r="J1355" s="8">
        <f>datatable[[#This Row],[продажи_]]-datatable[[#This Row],[себестоимость_]]</f>
        <v>61.550999999999988</v>
      </c>
      <c r="L1355"/>
    </row>
    <row r="1356" spans="2:12" x14ac:dyDescent="0.4">
      <c r="B1356" s="5" t="s">
        <v>70</v>
      </c>
      <c r="C1356" s="5" t="s">
        <v>55</v>
      </c>
      <c r="D1356" s="5" t="s">
        <v>18</v>
      </c>
      <c r="E1356" s="5" t="s">
        <v>9</v>
      </c>
      <c r="F1356" s="6">
        <v>44105</v>
      </c>
      <c r="G1356" s="6" t="str">
        <f>TEXT(datatable[[#This Row],[дата]],"ММ")</f>
        <v>10</v>
      </c>
      <c r="H1356" s="8">
        <v>172.76220000000001</v>
      </c>
      <c r="I1356" s="8">
        <v>126.1728</v>
      </c>
      <c r="J1356" s="8">
        <f>datatable[[#This Row],[продажи_]]-datatable[[#This Row],[себестоимость_]]</f>
        <v>46.589400000000012</v>
      </c>
      <c r="L1356"/>
    </row>
    <row r="1357" spans="2:12" x14ac:dyDescent="0.4">
      <c r="B1357" s="5" t="s">
        <v>70</v>
      </c>
      <c r="C1357" s="5" t="s">
        <v>55</v>
      </c>
      <c r="D1357" s="5" t="s">
        <v>18</v>
      </c>
      <c r="E1357" s="5" t="s">
        <v>9</v>
      </c>
      <c r="F1357" s="6">
        <v>44136</v>
      </c>
      <c r="G1357" s="6" t="str">
        <f>TEXT(datatable[[#This Row],[дата]],"ММ")</f>
        <v>11</v>
      </c>
      <c r="H1357" s="8">
        <v>171.8955</v>
      </c>
      <c r="I1357" s="8">
        <v>145.78620000000001</v>
      </c>
      <c r="J1357" s="8">
        <f>datatable[[#This Row],[продажи_]]-datatable[[#This Row],[себестоимость_]]</f>
        <v>26.10929999999999</v>
      </c>
      <c r="L1357"/>
    </row>
    <row r="1358" spans="2:12" x14ac:dyDescent="0.4">
      <c r="B1358" s="5" t="s">
        <v>70</v>
      </c>
      <c r="C1358" s="5" t="s">
        <v>55</v>
      </c>
      <c r="D1358" s="5" t="s">
        <v>18</v>
      </c>
      <c r="E1358" s="5" t="s">
        <v>9</v>
      </c>
      <c r="F1358" s="6">
        <v>44166</v>
      </c>
      <c r="G1358" s="6" t="str">
        <f>TEXT(datatable[[#This Row],[дата]],"ММ")</f>
        <v>12</v>
      </c>
      <c r="H1358" s="8">
        <v>194.14080000000001</v>
      </c>
      <c r="I1358" s="8">
        <v>97.056000000000012</v>
      </c>
      <c r="J1358" s="8">
        <f>datatable[[#This Row],[продажи_]]-datatable[[#This Row],[себестоимость_]]</f>
        <v>97.084800000000001</v>
      </c>
      <c r="L1358"/>
    </row>
    <row r="1359" spans="2:12" x14ac:dyDescent="0.4">
      <c r="B1359" s="5" t="s">
        <v>70</v>
      </c>
      <c r="C1359" s="5" t="s">
        <v>55</v>
      </c>
      <c r="D1359" s="5" t="s">
        <v>18</v>
      </c>
      <c r="E1359" s="5" t="s">
        <v>10</v>
      </c>
      <c r="F1359" s="6">
        <v>43831</v>
      </c>
      <c r="G1359" s="6" t="str">
        <f>TEXT(datatable[[#This Row],[дата]],"ММ")</f>
        <v>01</v>
      </c>
      <c r="H1359" s="8">
        <v>60.339600000000004</v>
      </c>
      <c r="I1359" s="8">
        <v>28.9665</v>
      </c>
      <c r="J1359" s="8">
        <f>datatable[[#This Row],[продажи_]]-datatable[[#This Row],[себестоимость_]]</f>
        <v>31.373100000000004</v>
      </c>
      <c r="L1359"/>
    </row>
    <row r="1360" spans="2:12" x14ac:dyDescent="0.4">
      <c r="B1360" s="5" t="s">
        <v>70</v>
      </c>
      <c r="C1360" s="5" t="s">
        <v>55</v>
      </c>
      <c r="D1360" s="5" t="s">
        <v>18</v>
      </c>
      <c r="E1360" s="5" t="s">
        <v>10</v>
      </c>
      <c r="F1360" s="6">
        <v>43862</v>
      </c>
      <c r="G1360" s="6" t="str">
        <f>TEXT(datatable[[#This Row],[дата]],"ММ")</f>
        <v>02</v>
      </c>
      <c r="H1360" s="8">
        <v>71.876000000000005</v>
      </c>
      <c r="I1360" s="8">
        <v>54.400500000000001</v>
      </c>
      <c r="J1360" s="8">
        <f>datatable[[#This Row],[продажи_]]-datatable[[#This Row],[себестоимость_]]</f>
        <v>17.475500000000004</v>
      </c>
      <c r="L1360"/>
    </row>
    <row r="1361" spans="2:12" x14ac:dyDescent="0.4">
      <c r="B1361" s="5" t="s">
        <v>70</v>
      </c>
      <c r="C1361" s="5" t="s">
        <v>55</v>
      </c>
      <c r="D1361" s="5" t="s">
        <v>18</v>
      </c>
      <c r="E1361" s="5" t="s">
        <v>10</v>
      </c>
      <c r="F1361" s="6">
        <v>43891</v>
      </c>
      <c r="G1361" s="6" t="str">
        <f>TEXT(datatable[[#This Row],[дата]],"ММ")</f>
        <v>03</v>
      </c>
      <c r="H1361" s="8">
        <v>81.177599999999998</v>
      </c>
      <c r="I1361" s="8">
        <v>55.892000000000003</v>
      </c>
      <c r="J1361" s="8">
        <f>datatable[[#This Row],[продажи_]]-datatable[[#This Row],[себестоимость_]]</f>
        <v>25.285599999999995</v>
      </c>
      <c r="L1361"/>
    </row>
    <row r="1362" spans="2:12" x14ac:dyDescent="0.4">
      <c r="B1362" s="5" t="s">
        <v>70</v>
      </c>
      <c r="C1362" s="5" t="s">
        <v>55</v>
      </c>
      <c r="D1362" s="5" t="s">
        <v>18</v>
      </c>
      <c r="E1362" s="5" t="s">
        <v>10</v>
      </c>
      <c r="F1362" s="6">
        <v>43922</v>
      </c>
      <c r="G1362" s="6" t="str">
        <f>TEXT(datatable[[#This Row],[дата]],"ММ")</f>
        <v>04</v>
      </c>
      <c r="H1362" s="8">
        <v>90.8416</v>
      </c>
      <c r="I1362" s="8">
        <v>55.264000000000003</v>
      </c>
      <c r="J1362" s="8">
        <f>datatable[[#This Row],[продажи_]]-datatable[[#This Row],[себестоимость_]]</f>
        <v>35.577599999999997</v>
      </c>
      <c r="L1362"/>
    </row>
    <row r="1363" spans="2:12" x14ac:dyDescent="0.4">
      <c r="B1363" s="5" t="s">
        <v>70</v>
      </c>
      <c r="C1363" s="5" t="s">
        <v>55</v>
      </c>
      <c r="D1363" s="5" t="s">
        <v>18</v>
      </c>
      <c r="E1363" s="5" t="s">
        <v>10</v>
      </c>
      <c r="F1363" s="6">
        <v>43952</v>
      </c>
      <c r="G1363" s="6" t="str">
        <f>TEXT(datatable[[#This Row],[дата]],"ММ")</f>
        <v>05</v>
      </c>
      <c r="H1363" s="8">
        <v>76.164400000000001</v>
      </c>
      <c r="I1363" s="8">
        <v>53.066000000000003</v>
      </c>
      <c r="J1363" s="8">
        <f>datatable[[#This Row],[продажи_]]-datatable[[#This Row],[себестоимость_]]</f>
        <v>23.098399999999998</v>
      </c>
      <c r="L1363"/>
    </row>
    <row r="1364" spans="2:12" x14ac:dyDescent="0.4">
      <c r="B1364" s="5" t="s">
        <v>70</v>
      </c>
      <c r="C1364" s="5" t="s">
        <v>55</v>
      </c>
      <c r="D1364" s="5" t="s">
        <v>18</v>
      </c>
      <c r="E1364" s="5" t="s">
        <v>10</v>
      </c>
      <c r="F1364" s="6">
        <v>43983</v>
      </c>
      <c r="G1364" s="6" t="str">
        <f>TEXT(datatable[[#This Row],[дата]],"ММ")</f>
        <v>06</v>
      </c>
      <c r="H1364" s="8">
        <v>56.775999999999996</v>
      </c>
      <c r="I1364" s="8">
        <v>36.11</v>
      </c>
      <c r="J1364" s="8">
        <f>datatable[[#This Row],[продажи_]]-datatable[[#This Row],[себестоимость_]]</f>
        <v>20.665999999999997</v>
      </c>
      <c r="L1364"/>
    </row>
    <row r="1365" spans="2:12" x14ac:dyDescent="0.4">
      <c r="B1365" s="5" t="s">
        <v>70</v>
      </c>
      <c r="C1365" s="5" t="s">
        <v>55</v>
      </c>
      <c r="D1365" s="5" t="s">
        <v>18</v>
      </c>
      <c r="E1365" s="5" t="s">
        <v>10</v>
      </c>
      <c r="F1365" s="6">
        <v>44013</v>
      </c>
      <c r="G1365" s="6" t="str">
        <f>TEXT(datatable[[#This Row],[дата]],"ММ")</f>
        <v>07</v>
      </c>
      <c r="H1365" s="8">
        <v>50.011200000000002</v>
      </c>
      <c r="I1365" s="8">
        <v>31.792500000000004</v>
      </c>
      <c r="J1365" s="8">
        <f>datatable[[#This Row],[продажи_]]-datatable[[#This Row],[себестоимость_]]</f>
        <v>18.218699999999998</v>
      </c>
      <c r="L1365"/>
    </row>
    <row r="1366" spans="2:12" x14ac:dyDescent="0.4">
      <c r="B1366" s="5" t="s">
        <v>70</v>
      </c>
      <c r="C1366" s="5" t="s">
        <v>55</v>
      </c>
      <c r="D1366" s="5" t="s">
        <v>18</v>
      </c>
      <c r="E1366" s="5" t="s">
        <v>10</v>
      </c>
      <c r="F1366" s="6">
        <v>44044</v>
      </c>
      <c r="G1366" s="6" t="str">
        <f>TEXT(datatable[[#This Row],[дата]],"ММ")</f>
        <v>08</v>
      </c>
      <c r="H1366" s="8">
        <v>42.521599999999999</v>
      </c>
      <c r="I1366" s="8">
        <v>36.423999999999999</v>
      </c>
      <c r="J1366" s="8">
        <f>datatable[[#This Row],[продажи_]]-datatable[[#This Row],[себестоимость_]]</f>
        <v>6.0975999999999999</v>
      </c>
      <c r="L1366"/>
    </row>
    <row r="1367" spans="2:12" x14ac:dyDescent="0.4">
      <c r="B1367" s="5" t="s">
        <v>70</v>
      </c>
      <c r="C1367" s="5" t="s">
        <v>55</v>
      </c>
      <c r="D1367" s="5" t="s">
        <v>18</v>
      </c>
      <c r="E1367" s="5" t="s">
        <v>10</v>
      </c>
      <c r="F1367" s="6">
        <v>44075</v>
      </c>
      <c r="G1367" s="6" t="str">
        <f>TEXT(datatable[[#This Row],[дата]],"ММ")</f>
        <v>09</v>
      </c>
      <c r="H1367" s="8">
        <v>59.192</v>
      </c>
      <c r="I1367" s="8">
        <v>33.362499999999997</v>
      </c>
      <c r="J1367" s="8">
        <f>datatable[[#This Row],[продажи_]]-datatable[[#This Row],[себестоимость_]]</f>
        <v>25.829500000000003</v>
      </c>
      <c r="L1367"/>
    </row>
    <row r="1368" spans="2:12" x14ac:dyDescent="0.4">
      <c r="B1368" s="5" t="s">
        <v>70</v>
      </c>
      <c r="C1368" s="5" t="s">
        <v>55</v>
      </c>
      <c r="D1368" s="5" t="s">
        <v>18</v>
      </c>
      <c r="E1368" s="5" t="s">
        <v>10</v>
      </c>
      <c r="F1368" s="6">
        <v>44105</v>
      </c>
      <c r="G1368" s="6" t="str">
        <f>TEXT(datatable[[#This Row],[дата]],"ММ")</f>
        <v>10</v>
      </c>
      <c r="H1368" s="8">
        <v>85.586799999999997</v>
      </c>
      <c r="I1368" s="8">
        <v>50.514749999999999</v>
      </c>
      <c r="J1368" s="8">
        <f>datatable[[#This Row],[продажи_]]-datatable[[#This Row],[себестоимость_]]</f>
        <v>35.072049999999997</v>
      </c>
      <c r="L1368"/>
    </row>
    <row r="1369" spans="2:12" x14ac:dyDescent="0.4">
      <c r="B1369" s="5" t="s">
        <v>70</v>
      </c>
      <c r="C1369" s="5" t="s">
        <v>55</v>
      </c>
      <c r="D1369" s="5" t="s">
        <v>18</v>
      </c>
      <c r="E1369" s="5" t="s">
        <v>10</v>
      </c>
      <c r="F1369" s="6">
        <v>44136</v>
      </c>
      <c r="G1369" s="6" t="str">
        <f>TEXT(datatable[[#This Row],[дата]],"ММ")</f>
        <v>11</v>
      </c>
      <c r="H1369" s="8">
        <v>83.714399999999998</v>
      </c>
      <c r="I1369" s="8">
        <v>54.95</v>
      </c>
      <c r="J1369" s="8">
        <f>datatable[[#This Row],[продажи_]]-datatable[[#This Row],[себестоимость_]]</f>
        <v>28.764399999999995</v>
      </c>
      <c r="L1369"/>
    </row>
    <row r="1370" spans="2:12" x14ac:dyDescent="0.4">
      <c r="B1370" s="5" t="s">
        <v>70</v>
      </c>
      <c r="C1370" s="5" t="s">
        <v>55</v>
      </c>
      <c r="D1370" s="5" t="s">
        <v>18</v>
      </c>
      <c r="E1370" s="5" t="s">
        <v>10</v>
      </c>
      <c r="F1370" s="6">
        <v>44166</v>
      </c>
      <c r="G1370" s="6" t="str">
        <f>TEXT(datatable[[#This Row],[дата]],"ММ")</f>
        <v>12</v>
      </c>
      <c r="H1370" s="8">
        <v>70.305599999999998</v>
      </c>
      <c r="I1370" s="8">
        <v>46.628999999999998</v>
      </c>
      <c r="J1370" s="8">
        <f>datatable[[#This Row],[продажи_]]-datatable[[#This Row],[себестоимость_]]</f>
        <v>23.676600000000001</v>
      </c>
      <c r="L1370"/>
    </row>
    <row r="1371" spans="2:12" x14ac:dyDescent="0.4">
      <c r="B1371" s="5" t="s">
        <v>70</v>
      </c>
      <c r="C1371" s="5" t="s">
        <v>55</v>
      </c>
      <c r="D1371" s="5" t="s">
        <v>18</v>
      </c>
      <c r="E1371" s="5" t="s">
        <v>7</v>
      </c>
      <c r="F1371" s="6">
        <v>43831</v>
      </c>
      <c r="G1371" s="6" t="str">
        <f>TEXT(datatable[[#This Row],[дата]],"ММ")</f>
        <v>01</v>
      </c>
      <c r="H1371" s="8">
        <v>9.1260000000000012</v>
      </c>
      <c r="I1371" s="8">
        <v>2.2302</v>
      </c>
      <c r="J1371" s="8">
        <f>datatable[[#This Row],[продажи_]]-datatable[[#This Row],[себестоимость_]]</f>
        <v>6.8958000000000013</v>
      </c>
      <c r="L1371"/>
    </row>
    <row r="1372" spans="2:12" x14ac:dyDescent="0.4">
      <c r="B1372" s="5" t="s">
        <v>70</v>
      </c>
      <c r="C1372" s="5" t="s">
        <v>55</v>
      </c>
      <c r="D1372" s="5" t="s">
        <v>18</v>
      </c>
      <c r="E1372" s="5" t="s">
        <v>7</v>
      </c>
      <c r="F1372" s="6">
        <v>43862</v>
      </c>
      <c r="G1372" s="6" t="str">
        <f>TEXT(datatable[[#This Row],[дата]],"ММ")</f>
        <v>02</v>
      </c>
      <c r="H1372" s="8">
        <v>14.196000000000002</v>
      </c>
      <c r="I1372" s="8">
        <v>4.3365</v>
      </c>
      <c r="J1372" s="8">
        <f>datatable[[#This Row],[продажи_]]-datatable[[#This Row],[себестоимость_]]</f>
        <v>9.8595000000000006</v>
      </c>
      <c r="L1372"/>
    </row>
    <row r="1373" spans="2:12" x14ac:dyDescent="0.4">
      <c r="B1373" s="5" t="s">
        <v>70</v>
      </c>
      <c r="C1373" s="5" t="s">
        <v>55</v>
      </c>
      <c r="D1373" s="5" t="s">
        <v>18</v>
      </c>
      <c r="E1373" s="5" t="s">
        <v>7</v>
      </c>
      <c r="F1373" s="6">
        <v>43891</v>
      </c>
      <c r="G1373" s="6" t="str">
        <f>TEXT(datatable[[#This Row],[дата]],"ММ")</f>
        <v>03</v>
      </c>
      <c r="H1373" s="8">
        <v>17.316000000000003</v>
      </c>
      <c r="I1373" s="8">
        <v>3.9175999999999997</v>
      </c>
      <c r="J1373" s="8">
        <f>datatable[[#This Row],[продажи_]]-datatable[[#This Row],[себестоимость_]]</f>
        <v>13.398400000000002</v>
      </c>
      <c r="L1373"/>
    </row>
    <row r="1374" spans="2:12" x14ac:dyDescent="0.4">
      <c r="B1374" s="5" t="s">
        <v>70</v>
      </c>
      <c r="C1374" s="5" t="s">
        <v>55</v>
      </c>
      <c r="D1374" s="5" t="s">
        <v>18</v>
      </c>
      <c r="E1374" s="5" t="s">
        <v>7</v>
      </c>
      <c r="F1374" s="6">
        <v>43922</v>
      </c>
      <c r="G1374" s="6" t="str">
        <f>TEXT(datatable[[#This Row],[дата]],"ММ")</f>
        <v>04</v>
      </c>
      <c r="H1374" s="8">
        <v>12.792</v>
      </c>
      <c r="I1374" s="8">
        <v>4.9088000000000003</v>
      </c>
      <c r="J1374" s="8">
        <f>datatable[[#This Row],[продажи_]]-datatable[[#This Row],[себестоимость_]]</f>
        <v>7.8831999999999995</v>
      </c>
      <c r="L1374"/>
    </row>
    <row r="1375" spans="2:12" x14ac:dyDescent="0.4">
      <c r="B1375" s="5" t="s">
        <v>70</v>
      </c>
      <c r="C1375" s="5" t="s">
        <v>55</v>
      </c>
      <c r="D1375" s="5" t="s">
        <v>18</v>
      </c>
      <c r="E1375" s="5" t="s">
        <v>7</v>
      </c>
      <c r="F1375" s="6">
        <v>43952</v>
      </c>
      <c r="G1375" s="6" t="str">
        <f>TEXT(datatable[[#This Row],[дата]],"ММ")</f>
        <v>05</v>
      </c>
      <c r="H1375" s="8">
        <v>13.815750000000001</v>
      </c>
      <c r="I1375" s="8">
        <v>4.4485999999999999</v>
      </c>
      <c r="J1375" s="8">
        <f>datatable[[#This Row],[продажи_]]-datatable[[#This Row],[себестоимость_]]</f>
        <v>9.3671500000000023</v>
      </c>
      <c r="L1375"/>
    </row>
    <row r="1376" spans="2:12" x14ac:dyDescent="0.4">
      <c r="B1376" s="5" t="s">
        <v>70</v>
      </c>
      <c r="C1376" s="5" t="s">
        <v>55</v>
      </c>
      <c r="D1376" s="5" t="s">
        <v>18</v>
      </c>
      <c r="E1376" s="5" t="s">
        <v>7</v>
      </c>
      <c r="F1376" s="6">
        <v>43983</v>
      </c>
      <c r="G1376" s="6" t="str">
        <f>TEXT(datatable[[#This Row],[дата]],"ММ")</f>
        <v>06</v>
      </c>
      <c r="H1376" s="8">
        <v>8.7750000000000004</v>
      </c>
      <c r="I1376" s="8">
        <v>2.891</v>
      </c>
      <c r="J1376" s="8">
        <f>datatable[[#This Row],[продажи_]]-datatable[[#This Row],[себестоимость_]]</f>
        <v>5.8840000000000003</v>
      </c>
      <c r="L1376"/>
    </row>
    <row r="1377" spans="2:12" x14ac:dyDescent="0.4">
      <c r="B1377" s="5" t="s">
        <v>70</v>
      </c>
      <c r="C1377" s="5" t="s">
        <v>55</v>
      </c>
      <c r="D1377" s="5" t="s">
        <v>18</v>
      </c>
      <c r="E1377" s="5" t="s">
        <v>7</v>
      </c>
      <c r="F1377" s="6">
        <v>44013</v>
      </c>
      <c r="G1377" s="6" t="str">
        <f>TEXT(datatable[[#This Row],[дата]],"ММ")</f>
        <v>07</v>
      </c>
      <c r="H1377" s="8">
        <v>9.213750000000001</v>
      </c>
      <c r="I1377" s="8">
        <v>2.6019000000000001</v>
      </c>
      <c r="J1377" s="8">
        <f>datatable[[#This Row],[продажи_]]-datatable[[#This Row],[себестоимость_]]</f>
        <v>6.6118500000000004</v>
      </c>
      <c r="L1377"/>
    </row>
    <row r="1378" spans="2:12" x14ac:dyDescent="0.4">
      <c r="B1378" s="5" t="s">
        <v>70</v>
      </c>
      <c r="C1378" s="5" t="s">
        <v>55</v>
      </c>
      <c r="D1378" s="5" t="s">
        <v>18</v>
      </c>
      <c r="E1378" s="5" t="s">
        <v>7</v>
      </c>
      <c r="F1378" s="6">
        <v>44044</v>
      </c>
      <c r="G1378" s="6" t="str">
        <f>TEXT(datatable[[#This Row],[дата]],"ММ")</f>
        <v>08</v>
      </c>
      <c r="H1378" s="8">
        <v>8.7360000000000007</v>
      </c>
      <c r="I1378" s="8">
        <v>1.9116</v>
      </c>
      <c r="J1378" s="8">
        <f>datatable[[#This Row],[продажи_]]-datatable[[#This Row],[себестоимость_]]</f>
        <v>6.8244000000000007</v>
      </c>
      <c r="L1378"/>
    </row>
    <row r="1379" spans="2:12" x14ac:dyDescent="0.4">
      <c r="B1379" s="5" t="s">
        <v>70</v>
      </c>
      <c r="C1379" s="5" t="s">
        <v>55</v>
      </c>
      <c r="D1379" s="5" t="s">
        <v>18</v>
      </c>
      <c r="E1379" s="5" t="s">
        <v>7</v>
      </c>
      <c r="F1379" s="6">
        <v>44075</v>
      </c>
      <c r="G1379" s="6" t="str">
        <f>TEXT(datatable[[#This Row],[дата]],"ММ")</f>
        <v>09</v>
      </c>
      <c r="H1379" s="8">
        <v>10.627500000000001</v>
      </c>
      <c r="I1379" s="8">
        <v>3.0090000000000003</v>
      </c>
      <c r="J1379" s="8">
        <f>datatable[[#This Row],[продажи_]]-datatable[[#This Row],[себестоимость_]]</f>
        <v>7.6185000000000009</v>
      </c>
      <c r="L1379"/>
    </row>
    <row r="1380" spans="2:12" x14ac:dyDescent="0.4">
      <c r="B1380" s="5" t="s">
        <v>70</v>
      </c>
      <c r="C1380" s="5" t="s">
        <v>55</v>
      </c>
      <c r="D1380" s="5" t="s">
        <v>18</v>
      </c>
      <c r="E1380" s="5" t="s">
        <v>7</v>
      </c>
      <c r="F1380" s="6">
        <v>44105</v>
      </c>
      <c r="G1380" s="6" t="str">
        <f>TEXT(datatable[[#This Row],[дата]],"ММ")</f>
        <v>10</v>
      </c>
      <c r="H1380" s="8">
        <v>13.182</v>
      </c>
      <c r="I1380" s="8">
        <v>3.4898500000000001</v>
      </c>
      <c r="J1380" s="8">
        <f>datatable[[#This Row],[продажи_]]-datatable[[#This Row],[себестоимость_]]</f>
        <v>9.6921499999999998</v>
      </c>
      <c r="L1380"/>
    </row>
    <row r="1381" spans="2:12" x14ac:dyDescent="0.4">
      <c r="B1381" s="5" t="s">
        <v>70</v>
      </c>
      <c r="C1381" s="5" t="s">
        <v>55</v>
      </c>
      <c r="D1381" s="5" t="s">
        <v>18</v>
      </c>
      <c r="E1381" s="5" t="s">
        <v>7</v>
      </c>
      <c r="F1381" s="6">
        <v>44136</v>
      </c>
      <c r="G1381" s="6" t="str">
        <f>TEXT(datatable[[#This Row],[дата]],"ММ")</f>
        <v>11</v>
      </c>
      <c r="H1381" s="8">
        <v>14.196000000000002</v>
      </c>
      <c r="I1381" s="8">
        <v>4.4191000000000003</v>
      </c>
      <c r="J1381" s="8">
        <f>datatable[[#This Row],[продажи_]]-datatable[[#This Row],[себестоимость_]]</f>
        <v>9.7769000000000013</v>
      </c>
      <c r="L1381"/>
    </row>
    <row r="1382" spans="2:12" x14ac:dyDescent="0.4">
      <c r="B1382" s="5" t="s">
        <v>70</v>
      </c>
      <c r="C1382" s="5" t="s">
        <v>55</v>
      </c>
      <c r="D1382" s="5" t="s">
        <v>18</v>
      </c>
      <c r="E1382" s="5" t="s">
        <v>7</v>
      </c>
      <c r="F1382" s="6">
        <v>44166</v>
      </c>
      <c r="G1382" s="6" t="str">
        <f>TEXT(datatable[[#This Row],[дата]],"ММ")</f>
        <v>12</v>
      </c>
      <c r="H1382" s="8">
        <v>9.4770000000000021</v>
      </c>
      <c r="I1382" s="8">
        <v>4.2480000000000002</v>
      </c>
      <c r="J1382" s="8">
        <f>datatable[[#This Row],[продажи_]]-datatable[[#This Row],[себестоимость_]]</f>
        <v>5.2290000000000019</v>
      </c>
      <c r="L1382"/>
    </row>
    <row r="1383" spans="2:12" x14ac:dyDescent="0.4">
      <c r="B1383" s="5" t="s">
        <v>70</v>
      </c>
      <c r="C1383" s="5" t="s">
        <v>55</v>
      </c>
      <c r="D1383" s="5" t="s">
        <v>18</v>
      </c>
      <c r="E1383" s="5" t="s">
        <v>7</v>
      </c>
      <c r="F1383" s="6">
        <v>43831</v>
      </c>
      <c r="G1383" s="6" t="str">
        <f>TEXT(datatable[[#This Row],[дата]],"ММ")</f>
        <v>01</v>
      </c>
      <c r="H1383" s="8">
        <v>6.2415000000000003</v>
      </c>
      <c r="I1383" s="8">
        <v>2.1572999999999998</v>
      </c>
      <c r="J1383" s="8">
        <f>datatable[[#This Row],[продажи_]]-datatable[[#This Row],[себестоимость_]]</f>
        <v>4.0842000000000009</v>
      </c>
      <c r="L1383"/>
    </row>
    <row r="1384" spans="2:12" x14ac:dyDescent="0.4">
      <c r="B1384" s="5" t="s">
        <v>70</v>
      </c>
      <c r="C1384" s="5" t="s">
        <v>55</v>
      </c>
      <c r="D1384" s="5" t="s">
        <v>18</v>
      </c>
      <c r="E1384" s="5" t="s">
        <v>7</v>
      </c>
      <c r="F1384" s="6">
        <v>43862</v>
      </c>
      <c r="G1384" s="6" t="str">
        <f>TEXT(datatable[[#This Row],[дата]],"ММ")</f>
        <v>02</v>
      </c>
      <c r="H1384" s="8">
        <v>8.8914000000000009</v>
      </c>
      <c r="I1384" s="8">
        <v>3.7842000000000007</v>
      </c>
      <c r="J1384" s="8">
        <f>datatable[[#This Row],[продажи_]]-datatable[[#This Row],[себестоимость_]]</f>
        <v>5.1072000000000006</v>
      </c>
      <c r="L1384"/>
    </row>
    <row r="1385" spans="2:12" x14ac:dyDescent="0.4">
      <c r="B1385" s="5" t="s">
        <v>70</v>
      </c>
      <c r="C1385" s="5" t="s">
        <v>55</v>
      </c>
      <c r="D1385" s="5" t="s">
        <v>18</v>
      </c>
      <c r="E1385" s="5" t="s">
        <v>7</v>
      </c>
      <c r="F1385" s="6">
        <v>43891</v>
      </c>
      <c r="G1385" s="6" t="str">
        <f>TEXT(datatable[[#This Row],[дата]],"ММ")</f>
        <v>03</v>
      </c>
      <c r="H1385" s="8">
        <v>13.782399999999999</v>
      </c>
      <c r="I1385" s="8">
        <v>3.9575999999999998</v>
      </c>
      <c r="J1385" s="8">
        <f>datatable[[#This Row],[продажи_]]-datatable[[#This Row],[себестоимость_]]</f>
        <v>9.8247999999999998</v>
      </c>
      <c r="L1385"/>
    </row>
    <row r="1386" spans="2:12" x14ac:dyDescent="0.4">
      <c r="B1386" s="5" t="s">
        <v>70</v>
      </c>
      <c r="C1386" s="5" t="s">
        <v>55</v>
      </c>
      <c r="D1386" s="5" t="s">
        <v>18</v>
      </c>
      <c r="E1386" s="5" t="s">
        <v>7</v>
      </c>
      <c r="F1386" s="6">
        <v>43922</v>
      </c>
      <c r="G1386" s="6" t="str">
        <f>TEXT(datatable[[#This Row],[дата]],"ММ")</f>
        <v>04</v>
      </c>
      <c r="H1386" s="8">
        <v>10.395199999999999</v>
      </c>
      <c r="I1386" s="8">
        <v>4.1616</v>
      </c>
      <c r="J1386" s="8">
        <f>datatable[[#This Row],[продажи_]]-datatable[[#This Row],[себестоимость_]]</f>
        <v>6.2335999999999991</v>
      </c>
      <c r="L1386"/>
    </row>
    <row r="1387" spans="2:12" x14ac:dyDescent="0.4">
      <c r="B1387" s="5" t="s">
        <v>70</v>
      </c>
      <c r="C1387" s="5" t="s">
        <v>55</v>
      </c>
      <c r="D1387" s="5" t="s">
        <v>18</v>
      </c>
      <c r="E1387" s="5" t="s">
        <v>7</v>
      </c>
      <c r="F1387" s="6">
        <v>43952</v>
      </c>
      <c r="G1387" s="6" t="str">
        <f>TEXT(datatable[[#This Row],[дата]],"ММ")</f>
        <v>05</v>
      </c>
      <c r="H1387" s="8">
        <v>7.5920000000000005</v>
      </c>
      <c r="I1387" s="8">
        <v>2.6520000000000001</v>
      </c>
      <c r="J1387" s="8">
        <f>datatable[[#This Row],[продажи_]]-datatable[[#This Row],[себестоимость_]]</f>
        <v>4.9400000000000004</v>
      </c>
      <c r="L1387"/>
    </row>
    <row r="1388" spans="2:12" x14ac:dyDescent="0.4">
      <c r="B1388" s="5" t="s">
        <v>70</v>
      </c>
      <c r="C1388" s="5" t="s">
        <v>55</v>
      </c>
      <c r="D1388" s="5" t="s">
        <v>18</v>
      </c>
      <c r="E1388" s="5" t="s">
        <v>7</v>
      </c>
      <c r="F1388" s="6">
        <v>43983</v>
      </c>
      <c r="G1388" s="6" t="str">
        <f>TEXT(datatable[[#This Row],[дата]],"ММ")</f>
        <v>06</v>
      </c>
      <c r="H1388" s="8">
        <v>5.9859999999999998</v>
      </c>
      <c r="I1388" s="8">
        <v>2.0655000000000006</v>
      </c>
      <c r="J1388" s="8">
        <f>datatable[[#This Row],[продажи_]]-datatable[[#This Row],[себестоимость_]]</f>
        <v>3.9204999999999992</v>
      </c>
      <c r="L1388"/>
    </row>
    <row r="1389" spans="2:12" x14ac:dyDescent="0.4">
      <c r="B1389" s="5" t="s">
        <v>70</v>
      </c>
      <c r="C1389" s="5" t="s">
        <v>55</v>
      </c>
      <c r="D1389" s="5" t="s">
        <v>18</v>
      </c>
      <c r="E1389" s="5" t="s">
        <v>7</v>
      </c>
      <c r="F1389" s="6">
        <v>44013</v>
      </c>
      <c r="G1389" s="6" t="str">
        <f>TEXT(datatable[[#This Row],[дата]],"ММ")</f>
        <v>07</v>
      </c>
      <c r="H1389" s="8">
        <v>5.7816000000000001</v>
      </c>
      <c r="I1389" s="8">
        <v>1.8818999999999999</v>
      </c>
      <c r="J1389" s="8">
        <f>datatable[[#This Row],[продажи_]]-datatable[[#This Row],[себестоимость_]]</f>
        <v>3.8997000000000002</v>
      </c>
      <c r="L1389"/>
    </row>
    <row r="1390" spans="2:12" x14ac:dyDescent="0.4">
      <c r="B1390" s="5" t="s">
        <v>70</v>
      </c>
      <c r="C1390" s="5" t="s">
        <v>55</v>
      </c>
      <c r="D1390" s="5" t="s">
        <v>18</v>
      </c>
      <c r="E1390" s="5" t="s">
        <v>7</v>
      </c>
      <c r="F1390" s="6">
        <v>44044</v>
      </c>
      <c r="G1390" s="6" t="str">
        <f>TEXT(datatable[[#This Row],[дата]],"ММ")</f>
        <v>08</v>
      </c>
      <c r="H1390" s="8">
        <v>6.0735999999999999</v>
      </c>
      <c r="I1390" s="8">
        <v>2.4072</v>
      </c>
      <c r="J1390" s="8">
        <f>datatable[[#This Row],[продажи_]]-datatable[[#This Row],[себестоимость_]]</f>
        <v>3.6663999999999999</v>
      </c>
      <c r="L1390"/>
    </row>
    <row r="1391" spans="2:12" x14ac:dyDescent="0.4">
      <c r="B1391" s="5" t="s">
        <v>70</v>
      </c>
      <c r="C1391" s="5" t="s">
        <v>55</v>
      </c>
      <c r="D1391" s="5" t="s">
        <v>18</v>
      </c>
      <c r="E1391" s="5" t="s">
        <v>7</v>
      </c>
      <c r="F1391" s="6">
        <v>44075</v>
      </c>
      <c r="G1391" s="6" t="str">
        <f>TEXT(datatable[[#This Row],[дата]],"ММ")</f>
        <v>09</v>
      </c>
      <c r="H1391" s="8">
        <v>8.1029999999999998</v>
      </c>
      <c r="I1391" s="8">
        <v>2.7285000000000004</v>
      </c>
      <c r="J1391" s="8">
        <f>datatable[[#This Row],[продажи_]]-datatable[[#This Row],[себестоимость_]]</f>
        <v>5.3744999999999994</v>
      </c>
      <c r="L1391"/>
    </row>
    <row r="1392" spans="2:12" x14ac:dyDescent="0.4">
      <c r="B1392" s="5" t="s">
        <v>70</v>
      </c>
      <c r="C1392" s="5" t="s">
        <v>55</v>
      </c>
      <c r="D1392" s="5" t="s">
        <v>18</v>
      </c>
      <c r="E1392" s="5" t="s">
        <v>7</v>
      </c>
      <c r="F1392" s="6">
        <v>44105</v>
      </c>
      <c r="G1392" s="6" t="str">
        <f>TEXT(datatable[[#This Row],[дата]],"ММ")</f>
        <v>10</v>
      </c>
      <c r="H1392" s="8">
        <v>7.7817999999999996</v>
      </c>
      <c r="I1392" s="8">
        <v>3.8122499999999997</v>
      </c>
      <c r="J1392" s="8">
        <f>datatable[[#This Row],[продажи_]]-datatable[[#This Row],[себестоимость_]]</f>
        <v>3.9695499999999999</v>
      </c>
      <c r="L1392"/>
    </row>
    <row r="1393" spans="2:12" x14ac:dyDescent="0.4">
      <c r="B1393" s="5" t="s">
        <v>70</v>
      </c>
      <c r="C1393" s="5" t="s">
        <v>55</v>
      </c>
      <c r="D1393" s="5" t="s">
        <v>18</v>
      </c>
      <c r="E1393" s="5" t="s">
        <v>7</v>
      </c>
      <c r="F1393" s="6">
        <v>44136</v>
      </c>
      <c r="G1393" s="6" t="str">
        <f>TEXT(datatable[[#This Row],[дата]],"ММ")</f>
        <v>11</v>
      </c>
      <c r="H1393" s="8">
        <v>11.5486</v>
      </c>
      <c r="I1393" s="8">
        <v>2.8917000000000006</v>
      </c>
      <c r="J1393" s="8">
        <f>datatable[[#This Row],[продажи_]]-datatable[[#This Row],[себестоимость_]]</f>
        <v>8.6569000000000003</v>
      </c>
      <c r="L1393"/>
    </row>
    <row r="1394" spans="2:12" x14ac:dyDescent="0.4">
      <c r="B1394" s="5" t="s">
        <v>70</v>
      </c>
      <c r="C1394" s="5" t="s">
        <v>55</v>
      </c>
      <c r="D1394" s="5" t="s">
        <v>18</v>
      </c>
      <c r="E1394" s="5" t="s">
        <v>7</v>
      </c>
      <c r="F1394" s="6">
        <v>44166</v>
      </c>
      <c r="G1394" s="6" t="str">
        <f>TEXT(datatable[[#This Row],[дата]],"ММ")</f>
        <v>12</v>
      </c>
      <c r="H1394" s="8">
        <v>7.1831999999999994</v>
      </c>
      <c r="I1394" s="8">
        <v>3.5189999999999997</v>
      </c>
      <c r="J1394" s="8">
        <f>datatable[[#This Row],[продажи_]]-datatable[[#This Row],[себестоимость_]]</f>
        <v>3.6641999999999997</v>
      </c>
      <c r="L1394"/>
    </row>
    <row r="1395" spans="2:12" x14ac:dyDescent="0.4">
      <c r="B1395" s="5" t="s">
        <v>70</v>
      </c>
      <c r="C1395" s="5" t="s">
        <v>55</v>
      </c>
      <c r="D1395" s="5" t="s">
        <v>18</v>
      </c>
      <c r="E1395" s="5" t="s">
        <v>7</v>
      </c>
      <c r="F1395" s="6">
        <v>43831</v>
      </c>
      <c r="G1395" s="6" t="str">
        <f>TEXT(datatable[[#This Row],[дата]],"ММ")</f>
        <v>01</v>
      </c>
      <c r="H1395" s="8">
        <v>0.67679999999999996</v>
      </c>
      <c r="I1395" s="8">
        <v>0.23760000000000001</v>
      </c>
      <c r="J1395" s="8">
        <f>datatable[[#This Row],[продажи_]]-datatable[[#This Row],[себестоимость_]]</f>
        <v>0.43919999999999992</v>
      </c>
      <c r="L1395"/>
    </row>
    <row r="1396" spans="2:12" x14ac:dyDescent="0.4">
      <c r="B1396" s="5" t="s">
        <v>70</v>
      </c>
      <c r="C1396" s="5" t="s">
        <v>55</v>
      </c>
      <c r="D1396" s="5" t="s">
        <v>18</v>
      </c>
      <c r="E1396" s="5" t="s">
        <v>7</v>
      </c>
      <c r="F1396" s="6">
        <v>43862</v>
      </c>
      <c r="G1396" s="6" t="str">
        <f>TEXT(datatable[[#This Row],[дата]],"ММ")</f>
        <v>02</v>
      </c>
      <c r="H1396" s="8">
        <v>1.1984000000000001</v>
      </c>
      <c r="I1396" s="8">
        <v>0.4284</v>
      </c>
      <c r="J1396" s="8">
        <f>datatable[[#This Row],[продажи_]]-datatable[[#This Row],[себестоимость_]]</f>
        <v>0.77000000000000013</v>
      </c>
      <c r="L1396"/>
    </row>
    <row r="1397" spans="2:12" x14ac:dyDescent="0.4">
      <c r="B1397" s="5" t="s">
        <v>70</v>
      </c>
      <c r="C1397" s="5" t="s">
        <v>55</v>
      </c>
      <c r="D1397" s="5" t="s">
        <v>18</v>
      </c>
      <c r="E1397" s="5" t="s">
        <v>7</v>
      </c>
      <c r="F1397" s="6">
        <v>43891</v>
      </c>
      <c r="G1397" s="6" t="str">
        <f>TEXT(datatable[[#This Row],[дата]],"ММ")</f>
        <v>03</v>
      </c>
      <c r="H1397" s="8">
        <v>1.4463999999999999</v>
      </c>
      <c r="I1397" s="8">
        <v>0.53280000000000005</v>
      </c>
      <c r="J1397" s="8">
        <f>datatable[[#This Row],[продажи_]]-datatable[[#This Row],[себестоимость_]]</f>
        <v>0.91359999999999986</v>
      </c>
      <c r="L1397"/>
    </row>
    <row r="1398" spans="2:12" x14ac:dyDescent="0.4">
      <c r="B1398" s="5" t="s">
        <v>70</v>
      </c>
      <c r="C1398" s="5" t="s">
        <v>55</v>
      </c>
      <c r="D1398" s="5" t="s">
        <v>18</v>
      </c>
      <c r="E1398" s="5" t="s">
        <v>7</v>
      </c>
      <c r="F1398" s="6">
        <v>43922</v>
      </c>
      <c r="G1398" s="6" t="str">
        <f>TEXT(datatable[[#This Row],[дата]],"ММ")</f>
        <v>04</v>
      </c>
      <c r="H1398" s="8">
        <v>1.2544</v>
      </c>
      <c r="I1398" s="8">
        <v>0.56159999999999999</v>
      </c>
      <c r="J1398" s="8">
        <f>datatable[[#This Row],[продажи_]]-datatable[[#This Row],[себестоимость_]]</f>
        <v>0.69279999999999997</v>
      </c>
      <c r="L1398"/>
    </row>
    <row r="1399" spans="2:12" x14ac:dyDescent="0.4">
      <c r="B1399" s="5" t="s">
        <v>70</v>
      </c>
      <c r="C1399" s="5" t="s">
        <v>55</v>
      </c>
      <c r="D1399" s="5" t="s">
        <v>18</v>
      </c>
      <c r="E1399" s="5" t="s">
        <v>7</v>
      </c>
      <c r="F1399" s="6">
        <v>43952</v>
      </c>
      <c r="G1399" s="6" t="str">
        <f>TEXT(datatable[[#This Row],[дата]],"ММ")</f>
        <v>05</v>
      </c>
      <c r="H1399" s="8">
        <v>1.1648000000000001</v>
      </c>
      <c r="I1399" s="8">
        <v>0.36270000000000002</v>
      </c>
      <c r="J1399" s="8">
        <f>datatable[[#This Row],[продажи_]]-datatable[[#This Row],[себестоимость_]]</f>
        <v>0.80210000000000004</v>
      </c>
      <c r="L1399"/>
    </row>
    <row r="1400" spans="2:12" x14ac:dyDescent="0.4">
      <c r="B1400" s="5" t="s">
        <v>70</v>
      </c>
      <c r="C1400" s="5" t="s">
        <v>55</v>
      </c>
      <c r="D1400" s="5" t="s">
        <v>18</v>
      </c>
      <c r="E1400" s="5" t="s">
        <v>7</v>
      </c>
      <c r="F1400" s="6">
        <v>43983</v>
      </c>
      <c r="G1400" s="6" t="str">
        <f>TEXT(datatable[[#This Row],[дата]],"ММ")</f>
        <v>06</v>
      </c>
      <c r="H1400" s="8">
        <v>0.64800000000000013</v>
      </c>
      <c r="I1400" s="8">
        <v>0.35099999999999998</v>
      </c>
      <c r="J1400" s="8">
        <f>datatable[[#This Row],[продажи_]]-datatable[[#This Row],[себестоимость_]]</f>
        <v>0.29700000000000015</v>
      </c>
      <c r="L1400"/>
    </row>
    <row r="1401" spans="2:12" x14ac:dyDescent="0.4">
      <c r="B1401" s="5" t="s">
        <v>70</v>
      </c>
      <c r="C1401" s="5" t="s">
        <v>55</v>
      </c>
      <c r="D1401" s="5" t="s">
        <v>18</v>
      </c>
      <c r="E1401" s="5" t="s">
        <v>7</v>
      </c>
      <c r="F1401" s="6">
        <v>44013</v>
      </c>
      <c r="G1401" s="6" t="str">
        <f>TEXT(datatable[[#This Row],[дата]],"ММ")</f>
        <v>07</v>
      </c>
      <c r="H1401" s="8">
        <v>0.75600000000000001</v>
      </c>
      <c r="I1401" s="8">
        <v>0.25110000000000005</v>
      </c>
      <c r="J1401" s="8">
        <f>datatable[[#This Row],[продажи_]]-datatable[[#This Row],[себестоимость_]]</f>
        <v>0.5048999999999999</v>
      </c>
      <c r="L1401"/>
    </row>
    <row r="1402" spans="2:12" x14ac:dyDescent="0.4">
      <c r="B1402" s="5" t="s">
        <v>70</v>
      </c>
      <c r="C1402" s="5" t="s">
        <v>55</v>
      </c>
      <c r="D1402" s="5" t="s">
        <v>18</v>
      </c>
      <c r="E1402" s="5" t="s">
        <v>7</v>
      </c>
      <c r="F1402" s="6">
        <v>44044</v>
      </c>
      <c r="G1402" s="6" t="str">
        <f>TEXT(datatable[[#This Row],[дата]],"ММ")</f>
        <v>08</v>
      </c>
      <c r="H1402" s="8">
        <v>0.53759999999999997</v>
      </c>
      <c r="I1402" s="8">
        <v>0.26640000000000003</v>
      </c>
      <c r="J1402" s="8">
        <f>datatable[[#This Row],[продажи_]]-datatable[[#This Row],[себестоимость_]]</f>
        <v>0.27119999999999994</v>
      </c>
      <c r="L1402"/>
    </row>
    <row r="1403" spans="2:12" x14ac:dyDescent="0.4">
      <c r="B1403" s="5" t="s">
        <v>70</v>
      </c>
      <c r="C1403" s="5" t="s">
        <v>55</v>
      </c>
      <c r="D1403" s="5" t="s">
        <v>18</v>
      </c>
      <c r="E1403" s="5" t="s">
        <v>7</v>
      </c>
      <c r="F1403" s="6">
        <v>44075</v>
      </c>
      <c r="G1403" s="6" t="str">
        <f>TEXT(datatable[[#This Row],[дата]],"ММ")</f>
        <v>09</v>
      </c>
      <c r="H1403" s="8">
        <v>0.71200000000000008</v>
      </c>
      <c r="I1403" s="8">
        <v>0.29099999999999998</v>
      </c>
      <c r="J1403" s="8">
        <f>datatable[[#This Row],[продажи_]]-datatable[[#This Row],[себестоимость_]]</f>
        <v>0.4210000000000001</v>
      </c>
      <c r="L1403"/>
    </row>
    <row r="1404" spans="2:12" x14ac:dyDescent="0.4">
      <c r="B1404" s="5" t="s">
        <v>70</v>
      </c>
      <c r="C1404" s="5" t="s">
        <v>55</v>
      </c>
      <c r="D1404" s="5" t="s">
        <v>18</v>
      </c>
      <c r="E1404" s="5" t="s">
        <v>7</v>
      </c>
      <c r="F1404" s="6">
        <v>44105</v>
      </c>
      <c r="G1404" s="6" t="str">
        <f>TEXT(datatable[[#This Row],[дата]],"ММ")</f>
        <v>10</v>
      </c>
      <c r="H1404" s="8">
        <v>1.0608</v>
      </c>
      <c r="I1404" s="8">
        <v>0.40560000000000002</v>
      </c>
      <c r="J1404" s="8">
        <f>datatable[[#This Row],[продажи_]]-datatable[[#This Row],[себестоимость_]]</f>
        <v>0.6552</v>
      </c>
      <c r="L1404"/>
    </row>
    <row r="1405" spans="2:12" x14ac:dyDescent="0.4">
      <c r="B1405" s="5" t="s">
        <v>70</v>
      </c>
      <c r="C1405" s="5" t="s">
        <v>55</v>
      </c>
      <c r="D1405" s="5" t="s">
        <v>18</v>
      </c>
      <c r="E1405" s="5" t="s">
        <v>7</v>
      </c>
      <c r="F1405" s="6">
        <v>44136</v>
      </c>
      <c r="G1405" s="6" t="str">
        <f>TEXT(datatable[[#This Row],[дата]],"ММ")</f>
        <v>11</v>
      </c>
      <c r="H1405" s="8">
        <v>1.1984000000000001</v>
      </c>
      <c r="I1405" s="8">
        <v>0.441</v>
      </c>
      <c r="J1405" s="8">
        <f>datatable[[#This Row],[продажи_]]-datatable[[#This Row],[себестоимость_]]</f>
        <v>0.75740000000000007</v>
      </c>
      <c r="L1405"/>
    </row>
    <row r="1406" spans="2:12" x14ac:dyDescent="0.4">
      <c r="B1406" s="5" t="s">
        <v>70</v>
      </c>
      <c r="C1406" s="5" t="s">
        <v>55</v>
      </c>
      <c r="D1406" s="5" t="s">
        <v>18</v>
      </c>
      <c r="E1406" s="5" t="s">
        <v>7</v>
      </c>
      <c r="F1406" s="6">
        <v>44166</v>
      </c>
      <c r="G1406" s="6" t="str">
        <f>TEXT(datatable[[#This Row],[дата]],"ММ")</f>
        <v>12</v>
      </c>
      <c r="H1406" s="8">
        <v>1.1423999999999999</v>
      </c>
      <c r="I1406" s="8">
        <v>0.38880000000000003</v>
      </c>
      <c r="J1406" s="8">
        <f>datatable[[#This Row],[продажи_]]-datatable[[#This Row],[себестоимость_]]</f>
        <v>0.75359999999999983</v>
      </c>
      <c r="L1406"/>
    </row>
    <row r="1407" spans="2:12" x14ac:dyDescent="0.4">
      <c r="B1407" s="5" t="s">
        <v>70</v>
      </c>
      <c r="C1407" s="5" t="s">
        <v>55</v>
      </c>
      <c r="D1407" s="5" t="s">
        <v>18</v>
      </c>
      <c r="E1407" s="5" t="s">
        <v>7</v>
      </c>
      <c r="F1407" s="6">
        <v>43831</v>
      </c>
      <c r="G1407" s="6" t="str">
        <f>TEXT(datatable[[#This Row],[дата]],"ММ")</f>
        <v>01</v>
      </c>
      <c r="H1407" s="8">
        <v>17.232749999999999</v>
      </c>
      <c r="I1407" s="8">
        <v>7.8974999999999991</v>
      </c>
      <c r="J1407" s="8">
        <f>datatable[[#This Row],[продажи_]]-datatable[[#This Row],[себестоимость_]]</f>
        <v>9.3352500000000003</v>
      </c>
      <c r="L1407"/>
    </row>
    <row r="1408" spans="2:12" x14ac:dyDescent="0.4">
      <c r="B1408" s="5" t="s">
        <v>70</v>
      </c>
      <c r="C1408" s="5" t="s">
        <v>55</v>
      </c>
      <c r="D1408" s="5" t="s">
        <v>18</v>
      </c>
      <c r="E1408" s="5" t="s">
        <v>7</v>
      </c>
      <c r="F1408" s="6">
        <v>43862</v>
      </c>
      <c r="G1408" s="6" t="str">
        <f>TEXT(datatable[[#This Row],[дата]],"ММ")</f>
        <v>02</v>
      </c>
      <c r="H1408" s="8">
        <v>22.144499999999997</v>
      </c>
      <c r="I1408" s="8">
        <v>8.61</v>
      </c>
      <c r="J1408" s="8">
        <f>datatable[[#This Row],[продажи_]]-datatable[[#This Row],[себестоимость_]]</f>
        <v>13.534499999999998</v>
      </c>
      <c r="L1408"/>
    </row>
    <row r="1409" spans="2:12" x14ac:dyDescent="0.4">
      <c r="B1409" s="5" t="s">
        <v>70</v>
      </c>
      <c r="C1409" s="5" t="s">
        <v>55</v>
      </c>
      <c r="D1409" s="5" t="s">
        <v>18</v>
      </c>
      <c r="E1409" s="5" t="s">
        <v>7</v>
      </c>
      <c r="F1409" s="6">
        <v>43891</v>
      </c>
      <c r="G1409" s="6" t="str">
        <f>TEXT(datatable[[#This Row],[дата]],"ММ")</f>
        <v>03</v>
      </c>
      <c r="H1409" s="8">
        <v>22.1112</v>
      </c>
      <c r="I1409" s="8">
        <v>11.399999999999999</v>
      </c>
      <c r="J1409" s="8">
        <f>datatable[[#This Row],[продажи_]]-datatable[[#This Row],[себестоимость_]]</f>
        <v>10.711200000000002</v>
      </c>
      <c r="L1409"/>
    </row>
    <row r="1410" spans="2:12" x14ac:dyDescent="0.4">
      <c r="B1410" s="5" t="s">
        <v>70</v>
      </c>
      <c r="C1410" s="5" t="s">
        <v>55</v>
      </c>
      <c r="D1410" s="5" t="s">
        <v>18</v>
      </c>
      <c r="E1410" s="5" t="s">
        <v>7</v>
      </c>
      <c r="F1410" s="6">
        <v>43922</v>
      </c>
      <c r="G1410" s="6" t="str">
        <f>TEXT(datatable[[#This Row],[дата]],"ММ")</f>
        <v>04</v>
      </c>
      <c r="H1410" s="8">
        <v>30.103199999999998</v>
      </c>
      <c r="I1410" s="8">
        <v>11.28</v>
      </c>
      <c r="J1410" s="8">
        <f>datatable[[#This Row],[продажи_]]-datatable[[#This Row],[себестоимость_]]</f>
        <v>18.8232</v>
      </c>
      <c r="L1410"/>
    </row>
    <row r="1411" spans="2:12" x14ac:dyDescent="0.4">
      <c r="B1411" s="5" t="s">
        <v>70</v>
      </c>
      <c r="C1411" s="5" t="s">
        <v>55</v>
      </c>
      <c r="D1411" s="5" t="s">
        <v>18</v>
      </c>
      <c r="E1411" s="5" t="s">
        <v>7</v>
      </c>
      <c r="F1411" s="6">
        <v>43952</v>
      </c>
      <c r="G1411" s="6" t="str">
        <f>TEXT(datatable[[#This Row],[дата]],"ММ")</f>
        <v>05</v>
      </c>
      <c r="H1411" s="8">
        <v>22.727250000000002</v>
      </c>
      <c r="I1411" s="8">
        <v>10.530000000000001</v>
      </c>
      <c r="J1411" s="8">
        <f>datatable[[#This Row],[продажи_]]-datatable[[#This Row],[себестоимость_]]</f>
        <v>12.19725</v>
      </c>
      <c r="L1411"/>
    </row>
    <row r="1412" spans="2:12" x14ac:dyDescent="0.4">
      <c r="B1412" s="5" t="s">
        <v>70</v>
      </c>
      <c r="C1412" s="5" t="s">
        <v>55</v>
      </c>
      <c r="D1412" s="5" t="s">
        <v>18</v>
      </c>
      <c r="E1412" s="5" t="s">
        <v>7</v>
      </c>
      <c r="F1412" s="6">
        <v>43983</v>
      </c>
      <c r="G1412" s="6" t="str">
        <f>TEXT(datatable[[#This Row],[дата]],"ММ")</f>
        <v>06</v>
      </c>
      <c r="H1412" s="8">
        <v>15.817499999999997</v>
      </c>
      <c r="I1412" s="8">
        <v>6.6749999999999998</v>
      </c>
      <c r="J1412" s="8">
        <f>datatable[[#This Row],[продажи_]]-datatable[[#This Row],[себестоимость_]]</f>
        <v>9.1424999999999983</v>
      </c>
      <c r="L1412"/>
    </row>
    <row r="1413" spans="2:12" x14ac:dyDescent="0.4">
      <c r="B1413" s="5" t="s">
        <v>70</v>
      </c>
      <c r="C1413" s="5" t="s">
        <v>55</v>
      </c>
      <c r="D1413" s="5" t="s">
        <v>18</v>
      </c>
      <c r="E1413" s="5" t="s">
        <v>7</v>
      </c>
      <c r="F1413" s="6">
        <v>44013</v>
      </c>
      <c r="G1413" s="6" t="str">
        <f>TEXT(datatable[[#This Row],[дата]],"ММ")</f>
        <v>07</v>
      </c>
      <c r="H1413" s="8">
        <v>13.1868</v>
      </c>
      <c r="I1413" s="8">
        <v>6.4799999999999995</v>
      </c>
      <c r="J1413" s="8">
        <f>datatable[[#This Row],[продажи_]]-datatable[[#This Row],[себестоимость_]]</f>
        <v>6.7068000000000003</v>
      </c>
      <c r="L1413"/>
    </row>
    <row r="1414" spans="2:12" x14ac:dyDescent="0.4">
      <c r="B1414" s="5" t="s">
        <v>70</v>
      </c>
      <c r="C1414" s="5" t="s">
        <v>55</v>
      </c>
      <c r="D1414" s="5" t="s">
        <v>18</v>
      </c>
      <c r="E1414" s="5" t="s">
        <v>7</v>
      </c>
      <c r="F1414" s="6">
        <v>44044</v>
      </c>
      <c r="G1414" s="6" t="str">
        <f>TEXT(datatable[[#This Row],[дата]],"ММ")</f>
        <v>08</v>
      </c>
      <c r="H1414" s="8">
        <v>12.1212</v>
      </c>
      <c r="I1414" s="8">
        <v>6.36</v>
      </c>
      <c r="J1414" s="8">
        <f>datatable[[#This Row],[продажи_]]-datatable[[#This Row],[себестоимость_]]</f>
        <v>5.7611999999999997</v>
      </c>
      <c r="L1414"/>
    </row>
    <row r="1415" spans="2:12" x14ac:dyDescent="0.4">
      <c r="B1415" s="5" t="s">
        <v>70</v>
      </c>
      <c r="C1415" s="5" t="s">
        <v>55</v>
      </c>
      <c r="D1415" s="5" t="s">
        <v>18</v>
      </c>
      <c r="E1415" s="5" t="s">
        <v>7</v>
      </c>
      <c r="F1415" s="6">
        <v>44075</v>
      </c>
      <c r="G1415" s="6" t="str">
        <f>TEXT(datatable[[#This Row],[дата]],"ММ")</f>
        <v>09</v>
      </c>
      <c r="H1415" s="8">
        <v>14.152499999999998</v>
      </c>
      <c r="I1415" s="8">
        <v>6.6</v>
      </c>
      <c r="J1415" s="8">
        <f>datatable[[#This Row],[продажи_]]-datatable[[#This Row],[себестоимость_]]</f>
        <v>7.5524999999999984</v>
      </c>
      <c r="L1415"/>
    </row>
    <row r="1416" spans="2:12" x14ac:dyDescent="0.4">
      <c r="B1416" s="5" t="s">
        <v>70</v>
      </c>
      <c r="C1416" s="5" t="s">
        <v>55</v>
      </c>
      <c r="D1416" s="5" t="s">
        <v>18</v>
      </c>
      <c r="E1416" s="5" t="s">
        <v>7</v>
      </c>
      <c r="F1416" s="6">
        <v>44105</v>
      </c>
      <c r="G1416" s="6" t="str">
        <f>TEXT(datatable[[#This Row],[дата]],"ММ")</f>
        <v>10</v>
      </c>
      <c r="H1416" s="8">
        <v>20.995649999999998</v>
      </c>
      <c r="I1416" s="8">
        <v>10.920000000000002</v>
      </c>
      <c r="J1416" s="8">
        <f>datatable[[#This Row],[продажи_]]-datatable[[#This Row],[себестоимость_]]</f>
        <v>10.075649999999996</v>
      </c>
      <c r="L1416"/>
    </row>
    <row r="1417" spans="2:12" x14ac:dyDescent="0.4">
      <c r="B1417" s="5" t="s">
        <v>70</v>
      </c>
      <c r="C1417" s="5" t="s">
        <v>55</v>
      </c>
      <c r="D1417" s="5" t="s">
        <v>18</v>
      </c>
      <c r="E1417" s="5" t="s">
        <v>7</v>
      </c>
      <c r="F1417" s="6">
        <v>44136</v>
      </c>
      <c r="G1417" s="6" t="str">
        <f>TEXT(datatable[[#This Row],[дата]],"ММ")</f>
        <v>11</v>
      </c>
      <c r="H1417" s="8">
        <v>24.4755</v>
      </c>
      <c r="I1417" s="8">
        <v>8.61</v>
      </c>
      <c r="J1417" s="8">
        <f>datatable[[#This Row],[продажи_]]-datatable[[#This Row],[себестоимость_]]</f>
        <v>15.865500000000001</v>
      </c>
      <c r="L1417"/>
    </row>
    <row r="1418" spans="2:12" x14ac:dyDescent="0.4">
      <c r="B1418" s="5" t="s">
        <v>70</v>
      </c>
      <c r="C1418" s="5" t="s">
        <v>55</v>
      </c>
      <c r="D1418" s="5" t="s">
        <v>18</v>
      </c>
      <c r="E1418" s="5" t="s">
        <v>7</v>
      </c>
      <c r="F1418" s="6">
        <v>44166</v>
      </c>
      <c r="G1418" s="6" t="str">
        <f>TEXT(datatable[[#This Row],[дата]],"ММ")</f>
        <v>12</v>
      </c>
      <c r="H1418" s="8">
        <v>22.777199999999997</v>
      </c>
      <c r="I1418" s="8">
        <v>9.36</v>
      </c>
      <c r="J1418" s="8">
        <f>datatable[[#This Row],[продажи_]]-datatable[[#This Row],[себестоимость_]]</f>
        <v>13.417199999999998</v>
      </c>
      <c r="L1418"/>
    </row>
    <row r="1419" spans="2:12" x14ac:dyDescent="0.4">
      <c r="B1419" s="5" t="s">
        <v>70</v>
      </c>
      <c r="C1419" s="5" t="s">
        <v>55</v>
      </c>
      <c r="D1419" s="5" t="s">
        <v>18</v>
      </c>
      <c r="E1419" s="5" t="s">
        <v>7</v>
      </c>
      <c r="F1419" s="6">
        <v>43831</v>
      </c>
      <c r="G1419" s="6" t="str">
        <f>TEXT(datatable[[#This Row],[дата]],"ММ")</f>
        <v>01</v>
      </c>
      <c r="H1419" s="8">
        <v>13.50675</v>
      </c>
      <c r="I1419" s="8">
        <v>3.2894999999999999</v>
      </c>
      <c r="J1419" s="8">
        <f>datatable[[#This Row],[продажи_]]-datatable[[#This Row],[себестоимость_]]</f>
        <v>10.21725</v>
      </c>
      <c r="L1419"/>
    </row>
    <row r="1420" spans="2:12" x14ac:dyDescent="0.4">
      <c r="B1420" s="5" t="s">
        <v>70</v>
      </c>
      <c r="C1420" s="5" t="s">
        <v>55</v>
      </c>
      <c r="D1420" s="5" t="s">
        <v>18</v>
      </c>
      <c r="E1420" s="5" t="s">
        <v>7</v>
      </c>
      <c r="F1420" s="6">
        <v>43862</v>
      </c>
      <c r="G1420" s="6" t="str">
        <f>TEXT(datatable[[#This Row],[дата]],"ММ")</f>
        <v>02</v>
      </c>
      <c r="H1420" s="8">
        <v>15.164099999999999</v>
      </c>
      <c r="I1420" s="8">
        <v>6.8628</v>
      </c>
      <c r="J1420" s="8">
        <f>datatable[[#This Row],[продажи_]]-datatable[[#This Row],[себестоимость_]]</f>
        <v>8.3012999999999995</v>
      </c>
      <c r="L1420"/>
    </row>
    <row r="1421" spans="2:12" x14ac:dyDescent="0.4">
      <c r="B1421" s="5" t="s">
        <v>70</v>
      </c>
      <c r="C1421" s="5" t="s">
        <v>55</v>
      </c>
      <c r="D1421" s="5" t="s">
        <v>18</v>
      </c>
      <c r="E1421" s="5" t="s">
        <v>7</v>
      </c>
      <c r="F1421" s="6">
        <v>43891</v>
      </c>
      <c r="G1421" s="6" t="str">
        <f>TEXT(datatable[[#This Row],[дата]],"ММ")</f>
        <v>03</v>
      </c>
      <c r="H1421" s="8">
        <v>23.1768</v>
      </c>
      <c r="I1421" s="8">
        <v>7.9807999999999995</v>
      </c>
      <c r="J1421" s="8">
        <f>datatable[[#This Row],[продажи_]]-datatable[[#This Row],[себестоимость_]]</f>
        <v>15.196000000000002</v>
      </c>
      <c r="L1421"/>
    </row>
    <row r="1422" spans="2:12" x14ac:dyDescent="0.4">
      <c r="B1422" s="5" t="s">
        <v>70</v>
      </c>
      <c r="C1422" s="5" t="s">
        <v>55</v>
      </c>
      <c r="D1422" s="5" t="s">
        <v>18</v>
      </c>
      <c r="E1422" s="5" t="s">
        <v>7</v>
      </c>
      <c r="F1422" s="6">
        <v>43922</v>
      </c>
      <c r="G1422" s="6" t="str">
        <f>TEXT(datatable[[#This Row],[дата]],"ММ")</f>
        <v>04</v>
      </c>
      <c r="H1422" s="8">
        <v>19.627199999999998</v>
      </c>
      <c r="I1422" s="8">
        <v>8.0495999999999999</v>
      </c>
      <c r="J1422" s="8">
        <f>datatable[[#This Row],[продажи_]]-datatable[[#This Row],[себестоимость_]]</f>
        <v>11.577599999999999</v>
      </c>
      <c r="L1422"/>
    </row>
    <row r="1423" spans="2:12" x14ac:dyDescent="0.4">
      <c r="B1423" s="5" t="s">
        <v>70</v>
      </c>
      <c r="C1423" s="5" t="s">
        <v>55</v>
      </c>
      <c r="D1423" s="5" t="s">
        <v>18</v>
      </c>
      <c r="E1423" s="5" t="s">
        <v>7</v>
      </c>
      <c r="F1423" s="6">
        <v>43952</v>
      </c>
      <c r="G1423" s="6" t="str">
        <f>TEXT(datatable[[#This Row],[дата]],"ММ")</f>
        <v>05</v>
      </c>
      <c r="H1423" s="8">
        <v>17.81325</v>
      </c>
      <c r="I1423" s="8">
        <v>5.2545999999999999</v>
      </c>
      <c r="J1423" s="8">
        <f>datatable[[#This Row],[продажи_]]-datatable[[#This Row],[себестоимость_]]</f>
        <v>12.55865</v>
      </c>
      <c r="L1423"/>
    </row>
    <row r="1424" spans="2:12" x14ac:dyDescent="0.4">
      <c r="B1424" s="5" t="s">
        <v>70</v>
      </c>
      <c r="C1424" s="5" t="s">
        <v>55</v>
      </c>
      <c r="D1424" s="5" t="s">
        <v>18</v>
      </c>
      <c r="E1424" s="5" t="s">
        <v>7</v>
      </c>
      <c r="F1424" s="6">
        <v>43983</v>
      </c>
      <c r="G1424" s="6" t="str">
        <f>TEXT(datatable[[#This Row],[дата]],"ММ")</f>
        <v>06</v>
      </c>
      <c r="H1424" s="8">
        <v>11.092500000000001</v>
      </c>
      <c r="I1424" s="8">
        <v>4.601</v>
      </c>
      <c r="J1424" s="8">
        <f>datatable[[#This Row],[продажи_]]-datatable[[#This Row],[себестоимость_]]</f>
        <v>6.4915000000000012</v>
      </c>
      <c r="L1424"/>
    </row>
    <row r="1425" spans="2:12" x14ac:dyDescent="0.4">
      <c r="B1425" s="5" t="s">
        <v>70</v>
      </c>
      <c r="C1425" s="5" t="s">
        <v>55</v>
      </c>
      <c r="D1425" s="5" t="s">
        <v>18</v>
      </c>
      <c r="E1425" s="5" t="s">
        <v>7</v>
      </c>
      <c r="F1425" s="6">
        <v>44013</v>
      </c>
      <c r="G1425" s="6" t="str">
        <f>TEXT(datatable[[#This Row],[дата]],"ММ")</f>
        <v>07</v>
      </c>
      <c r="H1425" s="8">
        <v>13.6242</v>
      </c>
      <c r="I1425" s="8">
        <v>3.1734</v>
      </c>
      <c r="J1425" s="8">
        <f>datatable[[#This Row],[продажи_]]-datatable[[#This Row],[себестоимость_]]</f>
        <v>10.450800000000001</v>
      </c>
      <c r="L1425"/>
    </row>
    <row r="1426" spans="2:12" x14ac:dyDescent="0.4">
      <c r="B1426" s="5" t="s">
        <v>70</v>
      </c>
      <c r="C1426" s="5" t="s">
        <v>55</v>
      </c>
      <c r="D1426" s="5" t="s">
        <v>18</v>
      </c>
      <c r="E1426" s="5" t="s">
        <v>7</v>
      </c>
      <c r="F1426" s="6">
        <v>44044</v>
      </c>
      <c r="G1426" s="6" t="str">
        <f>TEXT(datatable[[#This Row],[дата]],"ММ")</f>
        <v>08</v>
      </c>
      <c r="H1426" s="8">
        <v>10.962</v>
      </c>
      <c r="I1426" s="8">
        <v>4.0247999999999999</v>
      </c>
      <c r="J1426" s="8">
        <f>datatable[[#This Row],[продажи_]]-datatable[[#This Row],[себестоимость_]]</f>
        <v>6.9371999999999998</v>
      </c>
      <c r="L1426"/>
    </row>
    <row r="1427" spans="2:12" x14ac:dyDescent="0.4">
      <c r="B1427" s="5" t="s">
        <v>70</v>
      </c>
      <c r="C1427" s="5" t="s">
        <v>55</v>
      </c>
      <c r="D1427" s="5" t="s">
        <v>18</v>
      </c>
      <c r="E1427" s="5" t="s">
        <v>7</v>
      </c>
      <c r="F1427" s="6">
        <v>44075</v>
      </c>
      <c r="G1427" s="6" t="str">
        <f>TEXT(datatable[[#This Row],[дата]],"ММ")</f>
        <v>09</v>
      </c>
      <c r="H1427" s="8">
        <v>14.355000000000002</v>
      </c>
      <c r="I1427" s="8">
        <v>4.8159999999999998</v>
      </c>
      <c r="J1427" s="8">
        <f>datatable[[#This Row],[продажи_]]-datatable[[#This Row],[себестоимость_]]</f>
        <v>9.5390000000000015</v>
      </c>
      <c r="L1427"/>
    </row>
    <row r="1428" spans="2:12" x14ac:dyDescent="0.4">
      <c r="B1428" s="5" t="s">
        <v>70</v>
      </c>
      <c r="C1428" s="5" t="s">
        <v>55</v>
      </c>
      <c r="D1428" s="5" t="s">
        <v>18</v>
      </c>
      <c r="E1428" s="5" t="s">
        <v>7</v>
      </c>
      <c r="F1428" s="6">
        <v>44105</v>
      </c>
      <c r="G1428" s="6" t="str">
        <f>TEXT(datatable[[#This Row],[дата]],"ММ")</f>
        <v>10</v>
      </c>
      <c r="H1428" s="8">
        <v>18.322200000000002</v>
      </c>
      <c r="I1428" s="8">
        <v>4.9751000000000003</v>
      </c>
      <c r="J1428" s="8">
        <f>datatable[[#This Row],[продажи_]]-datatable[[#This Row],[себестоимость_]]</f>
        <v>13.347100000000001</v>
      </c>
      <c r="L1428"/>
    </row>
    <row r="1429" spans="2:12" x14ac:dyDescent="0.4">
      <c r="B1429" s="5" t="s">
        <v>70</v>
      </c>
      <c r="C1429" s="5" t="s">
        <v>55</v>
      </c>
      <c r="D1429" s="5" t="s">
        <v>18</v>
      </c>
      <c r="E1429" s="5" t="s">
        <v>7</v>
      </c>
      <c r="F1429" s="6">
        <v>44136</v>
      </c>
      <c r="G1429" s="6" t="str">
        <f>TEXT(datatable[[#This Row],[дата]],"ММ")</f>
        <v>11</v>
      </c>
      <c r="H1429" s="8">
        <v>19.7316</v>
      </c>
      <c r="I1429" s="8">
        <v>7.1036000000000001</v>
      </c>
      <c r="J1429" s="8">
        <f>datatable[[#This Row],[продажи_]]-datatable[[#This Row],[себестоимость_]]</f>
        <v>12.628</v>
      </c>
      <c r="L1429"/>
    </row>
    <row r="1430" spans="2:12" x14ac:dyDescent="0.4">
      <c r="B1430" s="5" t="s">
        <v>70</v>
      </c>
      <c r="C1430" s="5" t="s">
        <v>55</v>
      </c>
      <c r="D1430" s="5" t="s">
        <v>18</v>
      </c>
      <c r="E1430" s="5" t="s">
        <v>7</v>
      </c>
      <c r="F1430" s="6">
        <v>44166</v>
      </c>
      <c r="G1430" s="6" t="str">
        <f>TEXT(datatable[[#This Row],[дата]],"ММ")</f>
        <v>12</v>
      </c>
      <c r="H1430" s="8">
        <v>13.9374</v>
      </c>
      <c r="I1430" s="8">
        <v>4.7472000000000003</v>
      </c>
      <c r="J1430" s="8">
        <f>datatable[[#This Row],[продажи_]]-datatable[[#This Row],[себестоимость_]]</f>
        <v>9.1902000000000008</v>
      </c>
      <c r="L1430"/>
    </row>
    <row r="1431" spans="2:12" x14ac:dyDescent="0.4">
      <c r="B1431" s="5" t="s">
        <v>70</v>
      </c>
      <c r="C1431" s="5" t="s">
        <v>55</v>
      </c>
      <c r="D1431" s="5" t="s">
        <v>18</v>
      </c>
      <c r="E1431" s="5" t="s">
        <v>7</v>
      </c>
      <c r="F1431" s="6">
        <v>43831</v>
      </c>
      <c r="G1431" s="6" t="str">
        <f>TEXT(datatable[[#This Row],[дата]],"ММ")</f>
        <v>01</v>
      </c>
      <c r="H1431" s="8">
        <v>4.4104500000000009</v>
      </c>
      <c r="I1431" s="8">
        <v>2.5704000000000002</v>
      </c>
      <c r="J1431" s="8">
        <f>datatable[[#This Row],[продажи_]]-datatable[[#This Row],[себестоимость_]]</f>
        <v>1.8400500000000006</v>
      </c>
      <c r="L1431"/>
    </row>
    <row r="1432" spans="2:12" x14ac:dyDescent="0.4">
      <c r="B1432" s="5" t="s">
        <v>70</v>
      </c>
      <c r="C1432" s="5" t="s">
        <v>55</v>
      </c>
      <c r="D1432" s="5" t="s">
        <v>18</v>
      </c>
      <c r="E1432" s="5" t="s">
        <v>7</v>
      </c>
      <c r="F1432" s="6">
        <v>43862</v>
      </c>
      <c r="G1432" s="6" t="str">
        <f>TEXT(datatable[[#This Row],[дата]],"ММ")</f>
        <v>02</v>
      </c>
      <c r="H1432" s="8">
        <v>10.0793</v>
      </c>
      <c r="I1432" s="8">
        <v>3.6771000000000003</v>
      </c>
      <c r="J1432" s="8">
        <f>datatable[[#This Row],[продажи_]]-datatable[[#This Row],[себестоимость_]]</f>
        <v>6.4021999999999997</v>
      </c>
      <c r="L1432"/>
    </row>
    <row r="1433" spans="2:12" x14ac:dyDescent="0.4">
      <c r="B1433" s="5" t="s">
        <v>70</v>
      </c>
      <c r="C1433" s="5" t="s">
        <v>55</v>
      </c>
      <c r="D1433" s="5" t="s">
        <v>18</v>
      </c>
      <c r="E1433" s="5" t="s">
        <v>7</v>
      </c>
      <c r="F1433" s="6">
        <v>43891</v>
      </c>
      <c r="G1433" s="6" t="str">
        <f>TEXT(datatable[[#This Row],[дата]],"ММ")</f>
        <v>03</v>
      </c>
      <c r="H1433" s="8">
        <v>11.035199999999998</v>
      </c>
      <c r="I1433" s="8">
        <v>3.8351999999999999</v>
      </c>
      <c r="J1433" s="8">
        <f>datatable[[#This Row],[продажи_]]-datatable[[#This Row],[себестоимость_]]</f>
        <v>7.1999999999999975</v>
      </c>
      <c r="L1433"/>
    </row>
    <row r="1434" spans="2:12" x14ac:dyDescent="0.4">
      <c r="B1434" s="5" t="s">
        <v>70</v>
      </c>
      <c r="C1434" s="5" t="s">
        <v>55</v>
      </c>
      <c r="D1434" s="5" t="s">
        <v>18</v>
      </c>
      <c r="E1434" s="5" t="s">
        <v>7</v>
      </c>
      <c r="F1434" s="6">
        <v>43922</v>
      </c>
      <c r="G1434" s="6" t="str">
        <f>TEXT(datatable[[#This Row],[дата]],"ММ")</f>
        <v>04</v>
      </c>
      <c r="H1434" s="8">
        <v>8.8087999999999997</v>
      </c>
      <c r="I1434" s="8">
        <v>4.8959999999999999</v>
      </c>
      <c r="J1434" s="8">
        <f>datatable[[#This Row],[продажи_]]-datatable[[#This Row],[себестоимость_]]</f>
        <v>3.9127999999999998</v>
      </c>
      <c r="L1434"/>
    </row>
    <row r="1435" spans="2:12" x14ac:dyDescent="0.4">
      <c r="B1435" s="5" t="s">
        <v>70</v>
      </c>
      <c r="C1435" s="5" t="s">
        <v>55</v>
      </c>
      <c r="D1435" s="5" t="s">
        <v>18</v>
      </c>
      <c r="E1435" s="5" t="s">
        <v>7</v>
      </c>
      <c r="F1435" s="6">
        <v>43952</v>
      </c>
      <c r="G1435" s="6" t="str">
        <f>TEXT(datatable[[#This Row],[дата]],"ММ")</f>
        <v>05</v>
      </c>
      <c r="H1435" s="8">
        <v>7.0785</v>
      </c>
      <c r="I1435" s="8">
        <v>3.7790999999999997</v>
      </c>
      <c r="J1435" s="8">
        <f>datatable[[#This Row],[продажи_]]-datatable[[#This Row],[себестоимость_]]</f>
        <v>3.2994000000000003</v>
      </c>
      <c r="L1435"/>
    </row>
    <row r="1436" spans="2:12" x14ac:dyDescent="0.4">
      <c r="B1436" s="5" t="s">
        <v>70</v>
      </c>
      <c r="C1436" s="5" t="s">
        <v>55</v>
      </c>
      <c r="D1436" s="5" t="s">
        <v>18</v>
      </c>
      <c r="E1436" s="5" t="s">
        <v>7</v>
      </c>
      <c r="F1436" s="6">
        <v>43983</v>
      </c>
      <c r="G1436" s="6" t="str">
        <f>TEXT(datatable[[#This Row],[дата]],"ММ")</f>
        <v>06</v>
      </c>
      <c r="H1436" s="8">
        <v>5.5054999999999996</v>
      </c>
      <c r="I1436" s="8">
        <v>3.06</v>
      </c>
      <c r="J1436" s="8">
        <f>datatable[[#This Row],[продажи_]]-datatable[[#This Row],[себестоимость_]]</f>
        <v>2.4454999999999996</v>
      </c>
      <c r="L1436"/>
    </row>
    <row r="1437" spans="2:12" x14ac:dyDescent="0.4">
      <c r="B1437" s="5" t="s">
        <v>70</v>
      </c>
      <c r="C1437" s="5" t="s">
        <v>55</v>
      </c>
      <c r="D1437" s="5" t="s">
        <v>18</v>
      </c>
      <c r="E1437" s="5" t="s">
        <v>7</v>
      </c>
      <c r="F1437" s="6">
        <v>44013</v>
      </c>
      <c r="G1437" s="6" t="str">
        <f>TEXT(datatable[[#This Row],[дата]],"ММ")</f>
        <v>07</v>
      </c>
      <c r="H1437" s="8">
        <v>5.7172500000000008</v>
      </c>
      <c r="I1437" s="8">
        <v>1.8818999999999999</v>
      </c>
      <c r="J1437" s="8">
        <f>datatable[[#This Row],[продажи_]]-datatable[[#This Row],[себестоимость_]]</f>
        <v>3.8353500000000009</v>
      </c>
      <c r="L1437"/>
    </row>
    <row r="1438" spans="2:12" x14ac:dyDescent="0.4">
      <c r="B1438" s="5" t="s">
        <v>70</v>
      </c>
      <c r="C1438" s="5" t="s">
        <v>55</v>
      </c>
      <c r="D1438" s="5" t="s">
        <v>18</v>
      </c>
      <c r="E1438" s="5" t="s">
        <v>7</v>
      </c>
      <c r="F1438" s="6">
        <v>44044</v>
      </c>
      <c r="G1438" s="6" t="str">
        <f>TEXT(datatable[[#This Row],[дата]],"ММ")</f>
        <v>08</v>
      </c>
      <c r="H1438" s="8">
        <v>4.6947999999999999</v>
      </c>
      <c r="I1438" s="8">
        <v>1.6932</v>
      </c>
      <c r="J1438" s="8">
        <f>datatable[[#This Row],[продажи_]]-datatable[[#This Row],[себестоимость_]]</f>
        <v>3.0015999999999998</v>
      </c>
      <c r="L1438"/>
    </row>
    <row r="1439" spans="2:12" x14ac:dyDescent="0.4">
      <c r="B1439" s="5" t="s">
        <v>70</v>
      </c>
      <c r="C1439" s="5" t="s">
        <v>55</v>
      </c>
      <c r="D1439" s="5" t="s">
        <v>18</v>
      </c>
      <c r="E1439" s="5" t="s">
        <v>7</v>
      </c>
      <c r="F1439" s="6">
        <v>44075</v>
      </c>
      <c r="G1439" s="6" t="str">
        <f>TEXT(datatable[[#This Row],[дата]],"ММ")</f>
        <v>09</v>
      </c>
      <c r="H1439" s="8">
        <v>5.9894999999999996</v>
      </c>
      <c r="I1439" s="8">
        <v>2.8050000000000006</v>
      </c>
      <c r="J1439" s="8">
        <f>datatable[[#This Row],[продажи_]]-datatable[[#This Row],[себестоимость_]]</f>
        <v>3.184499999999999</v>
      </c>
      <c r="L1439"/>
    </row>
    <row r="1440" spans="2:12" x14ac:dyDescent="0.4">
      <c r="B1440" s="5" t="s">
        <v>70</v>
      </c>
      <c r="C1440" s="5" t="s">
        <v>55</v>
      </c>
      <c r="D1440" s="5" t="s">
        <v>18</v>
      </c>
      <c r="E1440" s="5" t="s">
        <v>7</v>
      </c>
      <c r="F1440" s="6">
        <v>44105</v>
      </c>
      <c r="G1440" s="6" t="str">
        <f>TEXT(datatable[[#This Row],[дата]],"ММ")</f>
        <v>10</v>
      </c>
      <c r="H1440" s="8">
        <v>8.6515000000000004</v>
      </c>
      <c r="I1440" s="8">
        <v>3.0166500000000003</v>
      </c>
      <c r="J1440" s="8">
        <f>datatable[[#This Row],[продажи_]]-datatable[[#This Row],[себестоимость_]]</f>
        <v>5.6348500000000001</v>
      </c>
      <c r="L1440"/>
    </row>
    <row r="1441" spans="2:12" x14ac:dyDescent="0.4">
      <c r="B1441" s="5" t="s">
        <v>70</v>
      </c>
      <c r="C1441" s="5" t="s">
        <v>55</v>
      </c>
      <c r="D1441" s="5" t="s">
        <v>18</v>
      </c>
      <c r="E1441" s="5" t="s">
        <v>7</v>
      </c>
      <c r="F1441" s="6">
        <v>44136</v>
      </c>
      <c r="G1441" s="6" t="str">
        <f>TEXT(datatable[[#This Row],[дата]],"ММ")</f>
        <v>11</v>
      </c>
      <c r="H1441" s="8">
        <v>9.1476000000000006</v>
      </c>
      <c r="I1441" s="8">
        <v>3.1059000000000001</v>
      </c>
      <c r="J1441" s="8">
        <f>datatable[[#This Row],[продажи_]]-datatable[[#This Row],[себестоимость_]]</f>
        <v>6.0417000000000005</v>
      </c>
      <c r="L1441"/>
    </row>
    <row r="1442" spans="2:12" x14ac:dyDescent="0.4">
      <c r="B1442" s="5" t="s">
        <v>70</v>
      </c>
      <c r="C1442" s="5" t="s">
        <v>55</v>
      </c>
      <c r="D1442" s="5" t="s">
        <v>18</v>
      </c>
      <c r="E1442" s="5" t="s">
        <v>7</v>
      </c>
      <c r="F1442" s="6">
        <v>44166</v>
      </c>
      <c r="G1442" s="6" t="str">
        <f>TEXT(datatable[[#This Row],[дата]],"ММ")</f>
        <v>12</v>
      </c>
      <c r="H1442" s="8">
        <v>6.0983999999999998</v>
      </c>
      <c r="I1442" s="8">
        <v>3.1212</v>
      </c>
      <c r="J1442" s="8">
        <f>datatable[[#This Row],[продажи_]]-datatable[[#This Row],[себестоимость_]]</f>
        <v>2.9771999999999998</v>
      </c>
      <c r="L1442"/>
    </row>
    <row r="1443" spans="2:12" x14ac:dyDescent="0.4">
      <c r="B1443" s="5" t="s">
        <v>67</v>
      </c>
      <c r="C1443" s="5" t="s">
        <v>57</v>
      </c>
      <c r="D1443" s="5" t="s">
        <v>19</v>
      </c>
      <c r="E1443" s="5" t="s">
        <v>60</v>
      </c>
      <c r="F1443" s="6">
        <v>43831</v>
      </c>
      <c r="G1443" s="6" t="str">
        <f>TEXT(datatable[[#This Row],[дата]],"ММ")</f>
        <v>01</v>
      </c>
      <c r="H1443" s="8">
        <v>164.30400000000003</v>
      </c>
      <c r="I1443" s="8">
        <v>51.051600000000001</v>
      </c>
      <c r="J1443" s="8">
        <f>datatable[[#This Row],[продажи_]]-datatable[[#This Row],[себестоимость_]]</f>
        <v>113.25240000000002</v>
      </c>
      <c r="L1443"/>
    </row>
    <row r="1444" spans="2:12" x14ac:dyDescent="0.4">
      <c r="B1444" s="5" t="s">
        <v>67</v>
      </c>
      <c r="C1444" s="5" t="s">
        <v>57</v>
      </c>
      <c r="D1444" s="5" t="s">
        <v>19</v>
      </c>
      <c r="E1444" s="5" t="s">
        <v>60</v>
      </c>
      <c r="F1444" s="6">
        <v>43862</v>
      </c>
      <c r="G1444" s="6" t="str">
        <f>TEXT(datatable[[#This Row],[дата]],"ММ")</f>
        <v>02</v>
      </c>
      <c r="H1444" s="8">
        <v>196.25200000000001</v>
      </c>
      <c r="I1444" s="8">
        <v>96.756800000000013</v>
      </c>
      <c r="J1444" s="8">
        <f>datatable[[#This Row],[продажи_]]-datatable[[#This Row],[себестоимость_]]</f>
        <v>99.495199999999997</v>
      </c>
      <c r="L1444"/>
    </row>
    <row r="1445" spans="2:12" x14ac:dyDescent="0.4">
      <c r="B1445" s="5" t="s">
        <v>67</v>
      </c>
      <c r="C1445" s="5" t="s">
        <v>57</v>
      </c>
      <c r="D1445" s="5" t="s">
        <v>19</v>
      </c>
      <c r="E1445" s="5" t="s">
        <v>60</v>
      </c>
      <c r="F1445" s="6">
        <v>43891</v>
      </c>
      <c r="G1445" s="6" t="str">
        <f>TEXT(datatable[[#This Row],[дата]],"ММ")</f>
        <v>03</v>
      </c>
      <c r="H1445" s="8">
        <v>221.68</v>
      </c>
      <c r="I1445" s="8">
        <v>104.32000000000001</v>
      </c>
      <c r="J1445" s="8">
        <f>datatable[[#This Row],[продажи_]]-datatable[[#This Row],[себестоимость_]]</f>
        <v>117.36</v>
      </c>
      <c r="L1445"/>
    </row>
    <row r="1446" spans="2:12" x14ac:dyDescent="0.4">
      <c r="B1446" s="5" t="s">
        <v>67</v>
      </c>
      <c r="C1446" s="5" t="s">
        <v>57</v>
      </c>
      <c r="D1446" s="5" t="s">
        <v>19</v>
      </c>
      <c r="E1446" s="5" t="s">
        <v>60</v>
      </c>
      <c r="F1446" s="6">
        <v>43922</v>
      </c>
      <c r="G1446" s="6" t="str">
        <f>TEXT(datatable[[#This Row],[дата]],"ММ")</f>
        <v>04</v>
      </c>
      <c r="H1446" s="8">
        <v>310.35199999999998</v>
      </c>
      <c r="I1446" s="8">
        <v>93.888000000000005</v>
      </c>
      <c r="J1446" s="8">
        <f>datatable[[#This Row],[продажи_]]-datatable[[#This Row],[себестоимость_]]</f>
        <v>216.46399999999997</v>
      </c>
      <c r="L1446"/>
    </row>
    <row r="1447" spans="2:12" x14ac:dyDescent="0.4">
      <c r="B1447" s="5" t="s">
        <v>67</v>
      </c>
      <c r="C1447" s="5" t="s">
        <v>57</v>
      </c>
      <c r="D1447" s="5" t="s">
        <v>19</v>
      </c>
      <c r="E1447" s="5" t="s">
        <v>60</v>
      </c>
      <c r="F1447" s="6">
        <v>43952</v>
      </c>
      <c r="G1447" s="6" t="str">
        <f>TEXT(datatable[[#This Row],[дата]],"ММ")</f>
        <v>05</v>
      </c>
      <c r="H1447" s="8">
        <v>169.52</v>
      </c>
      <c r="I1447" s="8">
        <v>92.388400000000019</v>
      </c>
      <c r="J1447" s="8">
        <f>datatable[[#This Row],[продажи_]]-datatable[[#This Row],[себестоимость_]]</f>
        <v>77.131599999999992</v>
      </c>
      <c r="L1447"/>
    </row>
    <row r="1448" spans="2:12" x14ac:dyDescent="0.4">
      <c r="B1448" s="5" t="s">
        <v>67</v>
      </c>
      <c r="C1448" s="5" t="s">
        <v>57</v>
      </c>
      <c r="D1448" s="5" t="s">
        <v>19</v>
      </c>
      <c r="E1448" s="5" t="s">
        <v>60</v>
      </c>
      <c r="F1448" s="6">
        <v>43983</v>
      </c>
      <c r="G1448" s="6" t="str">
        <f>TEXT(datatable[[#This Row],[дата]],"ММ")</f>
        <v>06</v>
      </c>
      <c r="H1448" s="8">
        <v>176.04000000000002</v>
      </c>
      <c r="I1448" s="8">
        <v>56.724000000000004</v>
      </c>
      <c r="J1448" s="8">
        <f>datatable[[#This Row],[продажи_]]-datatable[[#This Row],[себестоимость_]]</f>
        <v>119.31600000000002</v>
      </c>
      <c r="L1448"/>
    </row>
    <row r="1449" spans="2:12" x14ac:dyDescent="0.4">
      <c r="B1449" s="5" t="s">
        <v>67</v>
      </c>
      <c r="C1449" s="5" t="s">
        <v>57</v>
      </c>
      <c r="D1449" s="5" t="s">
        <v>19</v>
      </c>
      <c r="E1449" s="5" t="s">
        <v>60</v>
      </c>
      <c r="F1449" s="6">
        <v>44013</v>
      </c>
      <c r="G1449" s="6" t="str">
        <f>TEXT(datatable[[#This Row],[дата]],"ММ")</f>
        <v>07</v>
      </c>
      <c r="H1449" s="8">
        <v>143.76600000000002</v>
      </c>
      <c r="I1449" s="8">
        <v>53.398800000000001</v>
      </c>
      <c r="J1449" s="8">
        <f>datatable[[#This Row],[продажи_]]-datatable[[#This Row],[себестоимость_]]</f>
        <v>90.367200000000025</v>
      </c>
      <c r="L1449"/>
    </row>
    <row r="1450" spans="2:12" x14ac:dyDescent="0.4">
      <c r="B1450" s="5" t="s">
        <v>67</v>
      </c>
      <c r="C1450" s="5" t="s">
        <v>57</v>
      </c>
      <c r="D1450" s="5" t="s">
        <v>19</v>
      </c>
      <c r="E1450" s="5" t="s">
        <v>60</v>
      </c>
      <c r="F1450" s="6">
        <v>44044</v>
      </c>
      <c r="G1450" s="6" t="str">
        <f>TEXT(datatable[[#This Row],[дата]],"ММ")</f>
        <v>08</v>
      </c>
      <c r="H1450" s="8">
        <v>116.05600000000001</v>
      </c>
      <c r="I1450" s="8">
        <v>58.419200000000011</v>
      </c>
      <c r="J1450" s="8">
        <f>datatable[[#This Row],[продажи_]]-datatable[[#This Row],[себестоимость_]]</f>
        <v>57.636800000000001</v>
      </c>
      <c r="L1450"/>
    </row>
    <row r="1451" spans="2:12" x14ac:dyDescent="0.4">
      <c r="B1451" s="5" t="s">
        <v>67</v>
      </c>
      <c r="C1451" s="5" t="s">
        <v>57</v>
      </c>
      <c r="D1451" s="5" t="s">
        <v>19</v>
      </c>
      <c r="E1451" s="5" t="s">
        <v>60</v>
      </c>
      <c r="F1451" s="6">
        <v>44075</v>
      </c>
      <c r="G1451" s="6" t="str">
        <f>TEXT(datatable[[#This Row],[дата]],"ММ")</f>
        <v>09</v>
      </c>
      <c r="H1451" s="8">
        <v>143.44</v>
      </c>
      <c r="I1451" s="8">
        <v>59.984000000000002</v>
      </c>
      <c r="J1451" s="8">
        <f>datatable[[#This Row],[продажи_]]-datatable[[#This Row],[себестоимость_]]</f>
        <v>83.455999999999989</v>
      </c>
      <c r="L1451"/>
    </row>
    <row r="1452" spans="2:12" x14ac:dyDescent="0.4">
      <c r="B1452" s="5" t="s">
        <v>67</v>
      </c>
      <c r="C1452" s="5" t="s">
        <v>57</v>
      </c>
      <c r="D1452" s="5" t="s">
        <v>19</v>
      </c>
      <c r="E1452" s="5" t="s">
        <v>60</v>
      </c>
      <c r="F1452" s="6">
        <v>44105</v>
      </c>
      <c r="G1452" s="6" t="str">
        <f>TEXT(datatable[[#This Row],[дата]],"ММ")</f>
        <v>10</v>
      </c>
      <c r="H1452" s="8">
        <v>250.042</v>
      </c>
      <c r="I1452" s="8">
        <v>72.046000000000006</v>
      </c>
      <c r="J1452" s="8">
        <f>datatable[[#This Row],[продажи_]]-datatable[[#This Row],[себестоимость_]]</f>
        <v>177.99599999999998</v>
      </c>
      <c r="L1452"/>
    </row>
    <row r="1453" spans="2:12" x14ac:dyDescent="0.4">
      <c r="B1453" s="5" t="s">
        <v>67</v>
      </c>
      <c r="C1453" s="5" t="s">
        <v>57</v>
      </c>
      <c r="D1453" s="5" t="s">
        <v>19</v>
      </c>
      <c r="E1453" s="5" t="s">
        <v>60</v>
      </c>
      <c r="F1453" s="6">
        <v>44136</v>
      </c>
      <c r="G1453" s="6" t="str">
        <f>TEXT(datatable[[#This Row],[дата]],"ММ")</f>
        <v>11</v>
      </c>
      <c r="H1453" s="8">
        <v>200.816</v>
      </c>
      <c r="I1453" s="8">
        <v>104.05919999999999</v>
      </c>
      <c r="J1453" s="8">
        <f>datatable[[#This Row],[продажи_]]-datatable[[#This Row],[себестоимость_]]</f>
        <v>96.756800000000013</v>
      </c>
      <c r="L1453"/>
    </row>
    <row r="1454" spans="2:12" x14ac:dyDescent="0.4">
      <c r="B1454" s="5" t="s">
        <v>67</v>
      </c>
      <c r="C1454" s="5" t="s">
        <v>57</v>
      </c>
      <c r="D1454" s="5" t="s">
        <v>19</v>
      </c>
      <c r="E1454" s="5" t="s">
        <v>60</v>
      </c>
      <c r="F1454" s="6">
        <v>44166</v>
      </c>
      <c r="G1454" s="6" t="str">
        <f>TEXT(datatable[[#This Row],[дата]],"ММ")</f>
        <v>12</v>
      </c>
      <c r="H1454" s="8">
        <v>217.11600000000001</v>
      </c>
      <c r="I1454" s="8">
        <v>68.068799999999996</v>
      </c>
      <c r="J1454" s="8">
        <f>datatable[[#This Row],[продажи_]]-datatable[[#This Row],[себестоимость_]]</f>
        <v>149.04720000000003</v>
      </c>
      <c r="L1454"/>
    </row>
    <row r="1455" spans="2:12" x14ac:dyDescent="0.4">
      <c r="B1455" s="5" t="s">
        <v>67</v>
      </c>
      <c r="C1455" s="5" t="s">
        <v>57</v>
      </c>
      <c r="D1455" s="5" t="s">
        <v>14</v>
      </c>
      <c r="E1455" s="5" t="s">
        <v>8</v>
      </c>
      <c r="F1455" s="6">
        <v>43831</v>
      </c>
      <c r="G1455" s="6" t="str">
        <f>TEXT(datatable[[#This Row],[дата]],"ММ")</f>
        <v>01</v>
      </c>
      <c r="H1455" s="8">
        <v>79.957800000000006</v>
      </c>
      <c r="I1455" s="8">
        <v>75.275999999999996</v>
      </c>
      <c r="J1455" s="8">
        <f>datatable[[#This Row],[продажи_]]-datatable[[#This Row],[себестоимость_]]</f>
        <v>4.6818000000000097</v>
      </c>
      <c r="L1455"/>
    </row>
    <row r="1456" spans="2:12" x14ac:dyDescent="0.4">
      <c r="B1456" s="5" t="s">
        <v>67</v>
      </c>
      <c r="C1456" s="5" t="s">
        <v>57</v>
      </c>
      <c r="D1456" s="5" t="s">
        <v>14</v>
      </c>
      <c r="E1456" s="5" t="s">
        <v>8</v>
      </c>
      <c r="F1456" s="6">
        <v>43862</v>
      </c>
      <c r="G1456" s="6" t="str">
        <f>TEXT(datatable[[#This Row],[дата]],"ММ")</f>
        <v>02</v>
      </c>
      <c r="H1456" s="8">
        <v>98.7714</v>
      </c>
      <c r="I1456" s="8">
        <v>86.846199999999996</v>
      </c>
      <c r="J1456" s="8">
        <f>datatable[[#This Row],[продажи_]]-datatable[[#This Row],[себестоимость_]]</f>
        <v>11.925200000000004</v>
      </c>
      <c r="L1456"/>
    </row>
    <row r="1457" spans="2:12" x14ac:dyDescent="0.4">
      <c r="B1457" s="5" t="s">
        <v>67</v>
      </c>
      <c r="C1457" s="5" t="s">
        <v>57</v>
      </c>
      <c r="D1457" s="5" t="s">
        <v>14</v>
      </c>
      <c r="E1457" s="5" t="s">
        <v>8</v>
      </c>
      <c r="F1457" s="6">
        <v>43891</v>
      </c>
      <c r="G1457" s="6" t="str">
        <f>TEXT(datatable[[#This Row],[дата]],"ММ")</f>
        <v>03</v>
      </c>
      <c r="H1457" s="8">
        <v>115.6688</v>
      </c>
      <c r="I1457" s="8">
        <v>126.01759999999999</v>
      </c>
      <c r="J1457" s="8">
        <f>datatable[[#This Row],[продажи_]]-datatable[[#This Row],[себестоимость_]]</f>
        <v>-10.348799999999983</v>
      </c>
      <c r="L1457"/>
    </row>
    <row r="1458" spans="2:12" x14ac:dyDescent="0.4">
      <c r="B1458" s="5" t="s">
        <v>67</v>
      </c>
      <c r="C1458" s="5" t="s">
        <v>57</v>
      </c>
      <c r="D1458" s="5" t="s">
        <v>14</v>
      </c>
      <c r="E1458" s="5" t="s">
        <v>8</v>
      </c>
      <c r="F1458" s="6">
        <v>43922</v>
      </c>
      <c r="G1458" s="6" t="str">
        <f>TEXT(datatable[[#This Row],[дата]],"ММ")</f>
        <v>04</v>
      </c>
      <c r="H1458" s="8">
        <v>137.96640000000002</v>
      </c>
      <c r="I1458" s="8">
        <v>102.5984</v>
      </c>
      <c r="J1458" s="8">
        <f>datatable[[#This Row],[продажи_]]-datatable[[#This Row],[себестоимость_]]</f>
        <v>35.368000000000023</v>
      </c>
      <c r="L1458"/>
    </row>
    <row r="1459" spans="2:12" x14ac:dyDescent="0.4">
      <c r="B1459" s="5" t="s">
        <v>67</v>
      </c>
      <c r="C1459" s="5" t="s">
        <v>57</v>
      </c>
      <c r="D1459" s="5" t="s">
        <v>14</v>
      </c>
      <c r="E1459" s="5" t="s">
        <v>8</v>
      </c>
      <c r="F1459" s="6">
        <v>43952</v>
      </c>
      <c r="G1459" s="6" t="str">
        <f>TEXT(datatable[[#This Row],[дата]],"ММ")</f>
        <v>05</v>
      </c>
      <c r="H1459" s="8">
        <v>99.642400000000009</v>
      </c>
      <c r="I1459" s="8">
        <v>79.736800000000002</v>
      </c>
      <c r="J1459" s="8">
        <f>datatable[[#This Row],[продажи_]]-datatable[[#This Row],[себестоимость_]]</f>
        <v>19.905600000000007</v>
      </c>
      <c r="L1459"/>
    </row>
    <row r="1460" spans="2:12" x14ac:dyDescent="0.4">
      <c r="B1460" s="5" t="s">
        <v>67</v>
      </c>
      <c r="C1460" s="5" t="s">
        <v>57</v>
      </c>
      <c r="D1460" s="5" t="s">
        <v>14</v>
      </c>
      <c r="E1460" s="5" t="s">
        <v>8</v>
      </c>
      <c r="F1460" s="6">
        <v>43983</v>
      </c>
      <c r="G1460" s="6" t="str">
        <f>TEXT(datatable[[#This Row],[дата]],"ММ")</f>
        <v>06</v>
      </c>
      <c r="H1460" s="8">
        <v>75.777000000000001</v>
      </c>
      <c r="I1460" s="8">
        <v>68.305999999999997</v>
      </c>
      <c r="J1460" s="8">
        <f>datatable[[#This Row],[продажи_]]-datatable[[#This Row],[себестоимость_]]</f>
        <v>7.4710000000000036</v>
      </c>
      <c r="L1460"/>
    </row>
    <row r="1461" spans="2:12" x14ac:dyDescent="0.4">
      <c r="B1461" s="5" t="s">
        <v>67</v>
      </c>
      <c r="C1461" s="5" t="s">
        <v>57</v>
      </c>
      <c r="D1461" s="5" t="s">
        <v>14</v>
      </c>
      <c r="E1461" s="5" t="s">
        <v>8</v>
      </c>
      <c r="F1461" s="6">
        <v>44013</v>
      </c>
      <c r="G1461" s="6" t="str">
        <f>TEXT(datatable[[#This Row],[дата]],"ММ")</f>
        <v>07</v>
      </c>
      <c r="H1461" s="8">
        <v>82.3095</v>
      </c>
      <c r="I1461" s="8">
        <v>75.275999999999996</v>
      </c>
      <c r="J1461" s="8">
        <f>datatable[[#This Row],[продажи_]]-datatable[[#This Row],[себестоимость_]]</f>
        <v>7.0335000000000036</v>
      </c>
      <c r="L1461"/>
    </row>
    <row r="1462" spans="2:12" x14ac:dyDescent="0.4">
      <c r="B1462" s="5" t="s">
        <v>67</v>
      </c>
      <c r="C1462" s="5" t="s">
        <v>57</v>
      </c>
      <c r="D1462" s="5" t="s">
        <v>14</v>
      </c>
      <c r="E1462" s="5" t="s">
        <v>8</v>
      </c>
      <c r="F1462" s="6">
        <v>44044</v>
      </c>
      <c r="G1462" s="6" t="str">
        <f>TEXT(datatable[[#This Row],[дата]],"ММ")</f>
        <v>08</v>
      </c>
      <c r="H1462" s="8">
        <v>60.621600000000008</v>
      </c>
      <c r="I1462" s="8">
        <v>55.76</v>
      </c>
      <c r="J1462" s="8">
        <f>datatable[[#This Row],[продажи_]]-datatable[[#This Row],[себестоимость_]]</f>
        <v>4.8616000000000099</v>
      </c>
      <c r="L1462"/>
    </row>
    <row r="1463" spans="2:12" x14ac:dyDescent="0.4">
      <c r="B1463" s="5" t="s">
        <v>67</v>
      </c>
      <c r="C1463" s="5" t="s">
        <v>57</v>
      </c>
      <c r="D1463" s="5" t="s">
        <v>14</v>
      </c>
      <c r="E1463" s="5" t="s">
        <v>8</v>
      </c>
      <c r="F1463" s="6">
        <v>44075</v>
      </c>
      <c r="G1463" s="6" t="str">
        <f>TEXT(datatable[[#This Row],[дата]],"ММ")</f>
        <v>09</v>
      </c>
      <c r="H1463" s="8">
        <v>74.906000000000006</v>
      </c>
      <c r="I1463" s="8">
        <v>68.305999999999997</v>
      </c>
      <c r="J1463" s="8">
        <f>datatable[[#This Row],[продажи_]]-datatable[[#This Row],[себестоимость_]]</f>
        <v>6.6000000000000085</v>
      </c>
      <c r="L1463"/>
    </row>
    <row r="1464" spans="2:12" x14ac:dyDescent="0.4">
      <c r="B1464" s="5" t="s">
        <v>67</v>
      </c>
      <c r="C1464" s="5" t="s">
        <v>57</v>
      </c>
      <c r="D1464" s="5" t="s">
        <v>14</v>
      </c>
      <c r="E1464" s="5" t="s">
        <v>8</v>
      </c>
      <c r="F1464" s="6">
        <v>44105</v>
      </c>
      <c r="G1464" s="6" t="str">
        <f>TEXT(datatable[[#This Row],[дата]],"ММ")</f>
        <v>10</v>
      </c>
      <c r="H1464" s="8">
        <v>131.3468</v>
      </c>
      <c r="I1464" s="8">
        <v>95.140500000000003</v>
      </c>
      <c r="J1464" s="8">
        <f>datatable[[#This Row],[продажи_]]-datatable[[#This Row],[себестоимость_]]</f>
        <v>36.206299999999999</v>
      </c>
      <c r="L1464"/>
    </row>
    <row r="1465" spans="2:12" x14ac:dyDescent="0.4">
      <c r="B1465" s="5" t="s">
        <v>67</v>
      </c>
      <c r="C1465" s="5" t="s">
        <v>57</v>
      </c>
      <c r="D1465" s="5" t="s">
        <v>14</v>
      </c>
      <c r="E1465" s="5" t="s">
        <v>8</v>
      </c>
      <c r="F1465" s="6">
        <v>44136</v>
      </c>
      <c r="G1465" s="6" t="str">
        <f>TEXT(datatable[[#This Row],[дата]],"ММ")</f>
        <v>11</v>
      </c>
      <c r="H1465" s="8">
        <v>97.552000000000007</v>
      </c>
      <c r="I1465" s="8">
        <v>98.555800000000005</v>
      </c>
      <c r="J1465" s="8">
        <f>datatable[[#This Row],[продажи_]]-datatable[[#This Row],[себестоимость_]]</f>
        <v>-1.0037999999999982</v>
      </c>
      <c r="L1465"/>
    </row>
    <row r="1466" spans="2:12" x14ac:dyDescent="0.4">
      <c r="B1466" s="5" t="s">
        <v>67</v>
      </c>
      <c r="C1466" s="5" t="s">
        <v>57</v>
      </c>
      <c r="D1466" s="5" t="s">
        <v>14</v>
      </c>
      <c r="E1466" s="5" t="s">
        <v>8</v>
      </c>
      <c r="F1466" s="6">
        <v>44166</v>
      </c>
      <c r="G1466" s="6" t="str">
        <f>TEXT(datatable[[#This Row],[дата]],"ММ")</f>
        <v>12</v>
      </c>
      <c r="H1466" s="8">
        <v>87.79679999999999</v>
      </c>
      <c r="I1466" s="8">
        <v>73.603200000000001</v>
      </c>
      <c r="J1466" s="8">
        <f>datatable[[#This Row],[продажи_]]-datatable[[#This Row],[себестоимость_]]</f>
        <v>14.193599999999989</v>
      </c>
      <c r="L1466"/>
    </row>
    <row r="1467" spans="2:12" x14ac:dyDescent="0.4">
      <c r="B1467" s="5" t="s">
        <v>67</v>
      </c>
      <c r="C1467" s="5" t="s">
        <v>57</v>
      </c>
      <c r="D1467" s="5" t="s">
        <v>19</v>
      </c>
      <c r="E1467" s="5" t="s">
        <v>61</v>
      </c>
      <c r="F1467" s="6">
        <v>43831</v>
      </c>
      <c r="G1467" s="6" t="str">
        <f>TEXT(datatable[[#This Row],[дата]],"ММ")</f>
        <v>01</v>
      </c>
      <c r="H1467" s="8">
        <v>57.002400000000002</v>
      </c>
      <c r="I1467" s="8">
        <v>38.158200000000001</v>
      </c>
      <c r="J1467" s="8">
        <f>datatable[[#This Row],[продажи_]]-datatable[[#This Row],[себестоимость_]]</f>
        <v>18.844200000000001</v>
      </c>
      <c r="L1467"/>
    </row>
    <row r="1468" spans="2:12" x14ac:dyDescent="0.4">
      <c r="B1468" s="5" t="s">
        <v>67</v>
      </c>
      <c r="C1468" s="5" t="s">
        <v>57</v>
      </c>
      <c r="D1468" s="5" t="s">
        <v>19</v>
      </c>
      <c r="E1468" s="5" t="s">
        <v>61</v>
      </c>
      <c r="F1468" s="6">
        <v>43862</v>
      </c>
      <c r="G1468" s="6" t="str">
        <f>TEXT(datatable[[#This Row],[дата]],"ММ")</f>
        <v>02</v>
      </c>
      <c r="H1468" s="8">
        <v>100.60680000000001</v>
      </c>
      <c r="I1468" s="8">
        <v>55.775300000000009</v>
      </c>
      <c r="J1468" s="8">
        <f>datatable[[#This Row],[продажи_]]-datatable[[#This Row],[себестоимость_]]</f>
        <v>44.831499999999998</v>
      </c>
      <c r="L1468"/>
    </row>
    <row r="1469" spans="2:12" x14ac:dyDescent="0.4">
      <c r="B1469" s="5" t="s">
        <v>67</v>
      </c>
      <c r="C1469" s="5" t="s">
        <v>57</v>
      </c>
      <c r="D1469" s="5" t="s">
        <v>19</v>
      </c>
      <c r="E1469" s="5" t="s">
        <v>61</v>
      </c>
      <c r="F1469" s="6">
        <v>43891</v>
      </c>
      <c r="G1469" s="6" t="str">
        <f>TEXT(datatable[[#This Row],[дата]],"ММ")</f>
        <v>03</v>
      </c>
      <c r="H1469" s="8">
        <v>109.1328</v>
      </c>
      <c r="I1469" s="8">
        <v>63.743200000000009</v>
      </c>
      <c r="J1469" s="8">
        <f>datatable[[#This Row],[продажи_]]-datatable[[#This Row],[себестоимость_]]</f>
        <v>45.389599999999994</v>
      </c>
      <c r="L1469"/>
    </row>
    <row r="1470" spans="2:12" x14ac:dyDescent="0.4">
      <c r="B1470" s="5" t="s">
        <v>67</v>
      </c>
      <c r="C1470" s="5" t="s">
        <v>57</v>
      </c>
      <c r="D1470" s="5" t="s">
        <v>19</v>
      </c>
      <c r="E1470" s="5" t="s">
        <v>61</v>
      </c>
      <c r="F1470" s="6">
        <v>43922</v>
      </c>
      <c r="G1470" s="6" t="str">
        <f>TEXT(datatable[[#This Row],[дата]],"ММ")</f>
        <v>04</v>
      </c>
      <c r="H1470" s="8">
        <v>79.90079999999999</v>
      </c>
      <c r="I1470" s="8">
        <v>53.216800000000006</v>
      </c>
      <c r="J1470" s="8">
        <f>datatable[[#This Row],[продажи_]]-datatable[[#This Row],[себестоимость_]]</f>
        <v>26.683999999999983</v>
      </c>
      <c r="L1470"/>
    </row>
    <row r="1471" spans="2:12" x14ac:dyDescent="0.4">
      <c r="B1471" s="5" t="s">
        <v>67</v>
      </c>
      <c r="C1471" s="5" t="s">
        <v>57</v>
      </c>
      <c r="D1471" s="5" t="s">
        <v>19</v>
      </c>
      <c r="E1471" s="5" t="s">
        <v>61</v>
      </c>
      <c r="F1471" s="6">
        <v>43952</v>
      </c>
      <c r="G1471" s="6" t="str">
        <f>TEXT(datatable[[#This Row],[дата]],"ММ")</f>
        <v>05</v>
      </c>
      <c r="H1471" s="8">
        <v>77.586600000000004</v>
      </c>
      <c r="I1471" s="8">
        <v>50.841050000000003</v>
      </c>
      <c r="J1471" s="8">
        <f>datatable[[#This Row],[продажи_]]-datatable[[#This Row],[себестоимость_]]</f>
        <v>26.745550000000001</v>
      </c>
      <c r="L1471"/>
    </row>
    <row r="1472" spans="2:12" x14ac:dyDescent="0.4">
      <c r="B1472" s="5" t="s">
        <v>67</v>
      </c>
      <c r="C1472" s="5" t="s">
        <v>57</v>
      </c>
      <c r="D1472" s="5" t="s">
        <v>19</v>
      </c>
      <c r="E1472" s="5" t="s">
        <v>61</v>
      </c>
      <c r="F1472" s="6">
        <v>43983</v>
      </c>
      <c r="G1472" s="6" t="str">
        <f>TEXT(datatable[[#This Row],[дата]],"ММ")</f>
        <v>06</v>
      </c>
      <c r="H1472" s="8">
        <v>53.591999999999999</v>
      </c>
      <c r="I1472" s="8">
        <v>39.474000000000004</v>
      </c>
      <c r="J1472" s="8">
        <f>datatable[[#This Row],[продажи_]]-datatable[[#This Row],[себестоимость_]]</f>
        <v>14.117999999999995</v>
      </c>
      <c r="L1472"/>
    </row>
    <row r="1473" spans="2:12" x14ac:dyDescent="0.4">
      <c r="B1473" s="5" t="s">
        <v>67</v>
      </c>
      <c r="C1473" s="5" t="s">
        <v>57</v>
      </c>
      <c r="D1473" s="5" t="s">
        <v>19</v>
      </c>
      <c r="E1473" s="5" t="s">
        <v>61</v>
      </c>
      <c r="F1473" s="6">
        <v>44013</v>
      </c>
      <c r="G1473" s="6" t="str">
        <f>TEXT(datatable[[#This Row],[дата]],"ММ")</f>
        <v>07</v>
      </c>
      <c r="H1473" s="8">
        <v>55.906200000000005</v>
      </c>
      <c r="I1473" s="8">
        <v>33.552900000000001</v>
      </c>
      <c r="J1473" s="8">
        <f>datatable[[#This Row],[продажи_]]-datatable[[#This Row],[себестоимость_]]</f>
        <v>22.353300000000004</v>
      </c>
      <c r="L1473"/>
    </row>
    <row r="1474" spans="2:12" x14ac:dyDescent="0.4">
      <c r="B1474" s="5" t="s">
        <v>67</v>
      </c>
      <c r="C1474" s="5" t="s">
        <v>57</v>
      </c>
      <c r="D1474" s="5" t="s">
        <v>19</v>
      </c>
      <c r="E1474" s="5" t="s">
        <v>61</v>
      </c>
      <c r="F1474" s="6">
        <v>44044</v>
      </c>
      <c r="G1474" s="6" t="str">
        <f>TEXT(datatable[[#This Row],[дата]],"ММ")</f>
        <v>08</v>
      </c>
      <c r="H1474" s="8">
        <v>40.924799999999998</v>
      </c>
      <c r="I1474" s="8">
        <v>33.333599999999997</v>
      </c>
      <c r="J1474" s="8">
        <f>datatable[[#This Row],[продажи_]]-datatable[[#This Row],[себестоимость_]]</f>
        <v>7.5912000000000006</v>
      </c>
      <c r="L1474"/>
    </row>
    <row r="1475" spans="2:12" x14ac:dyDescent="0.4">
      <c r="B1475" s="5" t="s">
        <v>67</v>
      </c>
      <c r="C1475" s="5" t="s">
        <v>57</v>
      </c>
      <c r="D1475" s="5" t="s">
        <v>19</v>
      </c>
      <c r="E1475" s="5" t="s">
        <v>61</v>
      </c>
      <c r="F1475" s="6">
        <v>44075</v>
      </c>
      <c r="G1475" s="6" t="str">
        <f>TEXT(datatable[[#This Row],[дата]],"ММ")</f>
        <v>09</v>
      </c>
      <c r="H1475" s="8">
        <v>59.681999999999995</v>
      </c>
      <c r="I1475" s="8">
        <v>40.57050000000001</v>
      </c>
      <c r="J1475" s="8">
        <f>datatable[[#This Row],[продажи_]]-datatable[[#This Row],[себестоимость_]]</f>
        <v>19.111499999999985</v>
      </c>
      <c r="L1475"/>
    </row>
    <row r="1476" spans="2:12" x14ac:dyDescent="0.4">
      <c r="B1476" s="5" t="s">
        <v>67</v>
      </c>
      <c r="C1476" s="5" t="s">
        <v>57</v>
      </c>
      <c r="D1476" s="5" t="s">
        <v>19</v>
      </c>
      <c r="E1476" s="5" t="s">
        <v>61</v>
      </c>
      <c r="F1476" s="6">
        <v>44105</v>
      </c>
      <c r="G1476" s="6" t="str">
        <f>TEXT(datatable[[#This Row],[дата]],"ММ")</f>
        <v>10</v>
      </c>
      <c r="H1476" s="8">
        <v>79.17</v>
      </c>
      <c r="I1476" s="8">
        <v>42.763500000000001</v>
      </c>
      <c r="J1476" s="8">
        <f>datatable[[#This Row],[продажи_]]-datatable[[#This Row],[себестоимость_]]</f>
        <v>36.406500000000001</v>
      </c>
      <c r="L1476"/>
    </row>
    <row r="1477" spans="2:12" x14ac:dyDescent="0.4">
      <c r="B1477" s="5" t="s">
        <v>67</v>
      </c>
      <c r="C1477" s="5" t="s">
        <v>57</v>
      </c>
      <c r="D1477" s="5" t="s">
        <v>19</v>
      </c>
      <c r="E1477" s="5" t="s">
        <v>61</v>
      </c>
      <c r="F1477" s="6">
        <v>44136</v>
      </c>
      <c r="G1477" s="6" t="str">
        <f>TEXT(datatable[[#This Row],[дата]],"ММ")</f>
        <v>11</v>
      </c>
      <c r="H1477" s="8">
        <v>86.1126</v>
      </c>
      <c r="I1477" s="8">
        <v>59.357199999999999</v>
      </c>
      <c r="J1477" s="8">
        <f>datatable[[#This Row],[продажи_]]-datatable[[#This Row],[себестоимость_]]</f>
        <v>26.755400000000002</v>
      </c>
      <c r="L1477"/>
    </row>
    <row r="1478" spans="2:12" x14ac:dyDescent="0.4">
      <c r="B1478" s="5" t="s">
        <v>67</v>
      </c>
      <c r="C1478" s="5" t="s">
        <v>57</v>
      </c>
      <c r="D1478" s="5" t="s">
        <v>19</v>
      </c>
      <c r="E1478" s="5" t="s">
        <v>61</v>
      </c>
      <c r="F1478" s="6">
        <v>44166</v>
      </c>
      <c r="G1478" s="6" t="str">
        <f>TEXT(datatable[[#This Row],[дата]],"ММ")</f>
        <v>12</v>
      </c>
      <c r="H1478" s="8">
        <v>87.695999999999998</v>
      </c>
      <c r="I1478" s="8">
        <v>36.842399999999998</v>
      </c>
      <c r="J1478" s="8">
        <f>datatable[[#This Row],[продажи_]]-datatable[[#This Row],[себестоимость_]]</f>
        <v>50.8536</v>
      </c>
      <c r="L1478"/>
    </row>
    <row r="1479" spans="2:12" x14ac:dyDescent="0.4">
      <c r="B1479" s="5" t="s">
        <v>67</v>
      </c>
      <c r="C1479" s="5" t="s">
        <v>57</v>
      </c>
      <c r="D1479" s="5" t="s">
        <v>19</v>
      </c>
      <c r="E1479" s="5" t="s">
        <v>62</v>
      </c>
      <c r="F1479" s="6">
        <v>43831</v>
      </c>
      <c r="G1479" s="6" t="str">
        <f>TEXT(datatable[[#This Row],[дата]],"ММ")</f>
        <v>01</v>
      </c>
      <c r="H1479" s="8">
        <v>107.0091</v>
      </c>
      <c r="I1479" s="8">
        <v>64.795050000000003</v>
      </c>
      <c r="J1479" s="8">
        <f>datatable[[#This Row],[продажи_]]-datatable[[#This Row],[себестоимость_]]</f>
        <v>42.21405</v>
      </c>
      <c r="L1479"/>
    </row>
    <row r="1480" spans="2:12" x14ac:dyDescent="0.4">
      <c r="B1480" s="5" t="s">
        <v>67</v>
      </c>
      <c r="C1480" s="5" t="s">
        <v>57</v>
      </c>
      <c r="D1480" s="5" t="s">
        <v>19</v>
      </c>
      <c r="E1480" s="5" t="s">
        <v>62</v>
      </c>
      <c r="F1480" s="6">
        <v>43862</v>
      </c>
      <c r="G1480" s="6" t="str">
        <f>TEXT(datatable[[#This Row],[дата]],"ММ")</f>
        <v>02</v>
      </c>
      <c r="H1480" s="8">
        <v>173.18420000000003</v>
      </c>
      <c r="I1480" s="8">
        <v>104.49109999999999</v>
      </c>
      <c r="J1480" s="8">
        <f>datatable[[#This Row],[продажи_]]-datatable[[#This Row],[себестоимость_]]</f>
        <v>68.693100000000044</v>
      </c>
      <c r="L1480"/>
    </row>
    <row r="1481" spans="2:12" x14ac:dyDescent="0.4">
      <c r="B1481" s="5" t="s">
        <v>67</v>
      </c>
      <c r="C1481" s="5" t="s">
        <v>57</v>
      </c>
      <c r="D1481" s="5" t="s">
        <v>19</v>
      </c>
      <c r="E1481" s="5" t="s">
        <v>62</v>
      </c>
      <c r="F1481" s="6">
        <v>43891</v>
      </c>
      <c r="G1481" s="6" t="str">
        <f>TEXT(datatable[[#This Row],[дата]],"ММ")</f>
        <v>03</v>
      </c>
      <c r="H1481" s="8">
        <v>215.21920000000003</v>
      </c>
      <c r="I1481" s="8">
        <v>100.396</v>
      </c>
      <c r="J1481" s="8">
        <f>datatable[[#This Row],[продажи_]]-datatable[[#This Row],[себестоимость_]]</f>
        <v>114.82320000000003</v>
      </c>
      <c r="L1481"/>
    </row>
    <row r="1482" spans="2:12" x14ac:dyDescent="0.4">
      <c r="B1482" s="5" t="s">
        <v>67</v>
      </c>
      <c r="C1482" s="5" t="s">
        <v>57</v>
      </c>
      <c r="D1482" s="5" t="s">
        <v>19</v>
      </c>
      <c r="E1482" s="5" t="s">
        <v>62</v>
      </c>
      <c r="F1482" s="6">
        <v>43922</v>
      </c>
      <c r="G1482" s="6" t="str">
        <f>TEXT(datatable[[#This Row],[дата]],"ММ")</f>
        <v>04</v>
      </c>
      <c r="H1482" s="8">
        <v>224.82719999999998</v>
      </c>
      <c r="I1482" s="8">
        <v>110.96400000000001</v>
      </c>
      <c r="J1482" s="8">
        <f>datatable[[#This Row],[продажи_]]-datatable[[#This Row],[себестоимость_]]</f>
        <v>113.86319999999996</v>
      </c>
      <c r="L1482"/>
    </row>
    <row r="1483" spans="2:12" x14ac:dyDescent="0.4">
      <c r="B1483" s="5" t="s">
        <v>67</v>
      </c>
      <c r="C1483" s="5" t="s">
        <v>57</v>
      </c>
      <c r="D1483" s="5" t="s">
        <v>19</v>
      </c>
      <c r="E1483" s="5" t="s">
        <v>62</v>
      </c>
      <c r="F1483" s="6">
        <v>43952</v>
      </c>
      <c r="G1483" s="6" t="str">
        <f>TEXT(datatable[[#This Row],[дата]],"ММ")</f>
        <v>05</v>
      </c>
      <c r="H1483" s="8">
        <v>138.95570000000001</v>
      </c>
      <c r="I1483" s="8">
        <v>71.267949999999999</v>
      </c>
      <c r="J1483" s="8">
        <f>datatable[[#This Row],[продажи_]]-datatable[[#This Row],[себестоимость_]]</f>
        <v>67.687750000000008</v>
      </c>
      <c r="L1483"/>
    </row>
    <row r="1484" spans="2:12" x14ac:dyDescent="0.4">
      <c r="B1484" s="5" t="s">
        <v>67</v>
      </c>
      <c r="C1484" s="5" t="s">
        <v>57</v>
      </c>
      <c r="D1484" s="5" t="s">
        <v>19</v>
      </c>
      <c r="E1484" s="5" t="s">
        <v>62</v>
      </c>
      <c r="F1484" s="6">
        <v>43983</v>
      </c>
      <c r="G1484" s="6" t="str">
        <f>TEXT(datatable[[#This Row],[дата]],"ММ")</f>
        <v>06</v>
      </c>
      <c r="H1484" s="8">
        <v>139.316</v>
      </c>
      <c r="I1484" s="8">
        <v>78.599499999999992</v>
      </c>
      <c r="J1484" s="8">
        <f>datatable[[#This Row],[продажи_]]-datatable[[#This Row],[себестоимость_]]</f>
        <v>60.716500000000011</v>
      </c>
      <c r="L1484"/>
    </row>
    <row r="1485" spans="2:12" x14ac:dyDescent="0.4">
      <c r="B1485" s="5" t="s">
        <v>67</v>
      </c>
      <c r="C1485" s="5" t="s">
        <v>57</v>
      </c>
      <c r="D1485" s="5" t="s">
        <v>19</v>
      </c>
      <c r="E1485" s="5" t="s">
        <v>62</v>
      </c>
      <c r="F1485" s="6">
        <v>44013</v>
      </c>
      <c r="G1485" s="6" t="str">
        <f>TEXT(datatable[[#This Row],[дата]],"ММ")</f>
        <v>07</v>
      </c>
      <c r="H1485" s="8">
        <v>102.6855</v>
      </c>
      <c r="I1485" s="8">
        <v>56.472749999999998</v>
      </c>
      <c r="J1485" s="8">
        <f>datatable[[#This Row],[продажи_]]-datatable[[#This Row],[себестоимость_]]</f>
        <v>46.212750000000007</v>
      </c>
      <c r="L1485"/>
    </row>
    <row r="1486" spans="2:12" x14ac:dyDescent="0.4">
      <c r="B1486" s="5" t="s">
        <v>67</v>
      </c>
      <c r="C1486" s="5" t="s">
        <v>57</v>
      </c>
      <c r="D1486" s="5" t="s">
        <v>19</v>
      </c>
      <c r="E1486" s="5" t="s">
        <v>62</v>
      </c>
      <c r="F1486" s="6">
        <v>44044</v>
      </c>
      <c r="G1486" s="6" t="str">
        <f>TEXT(datatable[[#This Row],[дата]],"ММ")</f>
        <v>08</v>
      </c>
      <c r="H1486" s="8">
        <v>83.589600000000004</v>
      </c>
      <c r="I1486" s="8">
        <v>45.970800000000004</v>
      </c>
      <c r="J1486" s="8">
        <f>datatable[[#This Row],[продажи_]]-datatable[[#This Row],[себестоимость_]]</f>
        <v>37.6188</v>
      </c>
      <c r="L1486"/>
    </row>
    <row r="1487" spans="2:12" x14ac:dyDescent="0.4">
      <c r="B1487" s="5" t="s">
        <v>67</v>
      </c>
      <c r="C1487" s="5" t="s">
        <v>57</v>
      </c>
      <c r="D1487" s="5" t="s">
        <v>19</v>
      </c>
      <c r="E1487" s="5" t="s">
        <v>62</v>
      </c>
      <c r="F1487" s="6">
        <v>44075</v>
      </c>
      <c r="G1487" s="6" t="str">
        <f>TEXT(datatable[[#This Row],[дата]],"ММ")</f>
        <v>09</v>
      </c>
      <c r="H1487" s="8">
        <v>128.50700000000001</v>
      </c>
      <c r="I1487" s="8">
        <v>79.259999999999991</v>
      </c>
      <c r="J1487" s="8">
        <f>datatable[[#This Row],[продажи_]]-datatable[[#This Row],[себестоимость_]]</f>
        <v>49.247000000000014</v>
      </c>
      <c r="L1487"/>
    </row>
    <row r="1488" spans="2:12" x14ac:dyDescent="0.4">
      <c r="B1488" s="5" t="s">
        <v>67</v>
      </c>
      <c r="C1488" s="5" t="s">
        <v>57</v>
      </c>
      <c r="D1488" s="5" t="s">
        <v>19</v>
      </c>
      <c r="E1488" s="5" t="s">
        <v>62</v>
      </c>
      <c r="F1488" s="6">
        <v>44105</v>
      </c>
      <c r="G1488" s="6" t="str">
        <f>TEXT(datatable[[#This Row],[дата]],"ММ")</f>
        <v>10</v>
      </c>
      <c r="H1488" s="8">
        <v>148.3235</v>
      </c>
      <c r="I1488" s="8">
        <v>86.723649999999992</v>
      </c>
      <c r="J1488" s="8">
        <f>datatable[[#This Row],[продажи_]]-datatable[[#This Row],[себестоимость_]]</f>
        <v>61.599850000000004</v>
      </c>
      <c r="L1488"/>
    </row>
    <row r="1489" spans="2:12" x14ac:dyDescent="0.4">
      <c r="B1489" s="5" t="s">
        <v>67</v>
      </c>
      <c r="C1489" s="5" t="s">
        <v>57</v>
      </c>
      <c r="D1489" s="5" t="s">
        <v>19</v>
      </c>
      <c r="E1489" s="5" t="s">
        <v>62</v>
      </c>
      <c r="F1489" s="6">
        <v>44136</v>
      </c>
      <c r="G1489" s="6" t="str">
        <f>TEXT(datatable[[#This Row],[дата]],"ММ")</f>
        <v>11</v>
      </c>
      <c r="H1489" s="8">
        <v>189.9982</v>
      </c>
      <c r="I1489" s="8">
        <v>100.79230000000001</v>
      </c>
      <c r="J1489" s="8">
        <f>datatable[[#This Row],[продажи_]]-datatable[[#This Row],[себестоимость_]]</f>
        <v>89.205899999999986</v>
      </c>
      <c r="L1489"/>
    </row>
    <row r="1490" spans="2:12" x14ac:dyDescent="0.4">
      <c r="B1490" s="5" t="s">
        <v>67</v>
      </c>
      <c r="C1490" s="5" t="s">
        <v>57</v>
      </c>
      <c r="D1490" s="5" t="s">
        <v>19</v>
      </c>
      <c r="E1490" s="5" t="s">
        <v>62</v>
      </c>
      <c r="F1490" s="6">
        <v>44166</v>
      </c>
      <c r="G1490" s="6" t="str">
        <f>TEXT(datatable[[#This Row],[дата]],"ММ")</f>
        <v>12</v>
      </c>
      <c r="H1490" s="8">
        <v>139.79640000000001</v>
      </c>
      <c r="I1490" s="8">
        <v>69.748800000000003</v>
      </c>
      <c r="J1490" s="8">
        <f>datatable[[#This Row],[продажи_]]-datatable[[#This Row],[себестоимость_]]</f>
        <v>70.047600000000003</v>
      </c>
      <c r="L1490"/>
    </row>
    <row r="1491" spans="2:12" x14ac:dyDescent="0.4">
      <c r="B1491" s="5" t="s">
        <v>67</v>
      </c>
      <c r="C1491" s="5" t="s">
        <v>57</v>
      </c>
      <c r="D1491" s="5" t="s">
        <v>19</v>
      </c>
      <c r="E1491" s="5" t="s">
        <v>9</v>
      </c>
      <c r="F1491" s="6">
        <v>43831</v>
      </c>
      <c r="G1491" s="6" t="str">
        <f>TEXT(datatable[[#This Row],[дата]],"ММ")</f>
        <v>01</v>
      </c>
      <c r="H1491" s="8">
        <v>110.41920000000002</v>
      </c>
      <c r="I1491" s="8">
        <v>75.127499999999998</v>
      </c>
      <c r="J1491" s="8">
        <f>datatable[[#This Row],[продажи_]]-datatable[[#This Row],[себестоимость_]]</f>
        <v>35.29170000000002</v>
      </c>
      <c r="L1491"/>
    </row>
    <row r="1492" spans="2:12" x14ac:dyDescent="0.4">
      <c r="B1492" s="5" t="s">
        <v>67</v>
      </c>
      <c r="C1492" s="5" t="s">
        <v>57</v>
      </c>
      <c r="D1492" s="5" t="s">
        <v>19</v>
      </c>
      <c r="E1492" s="5" t="s">
        <v>9</v>
      </c>
      <c r="F1492" s="6">
        <v>43862</v>
      </c>
      <c r="G1492" s="6" t="str">
        <f>TEXT(datatable[[#This Row],[дата]],"ММ")</f>
        <v>02</v>
      </c>
      <c r="H1492" s="8">
        <v>189.25759999999997</v>
      </c>
      <c r="I1492" s="8">
        <v>99.057000000000002</v>
      </c>
      <c r="J1492" s="8">
        <f>datatable[[#This Row],[продажи_]]-datatable[[#This Row],[себестоимость_]]</f>
        <v>90.200599999999966</v>
      </c>
      <c r="L1492"/>
    </row>
    <row r="1493" spans="2:12" x14ac:dyDescent="0.4">
      <c r="B1493" s="5" t="s">
        <v>67</v>
      </c>
      <c r="C1493" s="5" t="s">
        <v>57</v>
      </c>
      <c r="D1493" s="5" t="s">
        <v>19</v>
      </c>
      <c r="E1493" s="5" t="s">
        <v>9</v>
      </c>
      <c r="F1493" s="6">
        <v>43891</v>
      </c>
      <c r="G1493" s="6" t="str">
        <f>TEXT(datatable[[#This Row],[дата]],"ММ")</f>
        <v>03</v>
      </c>
      <c r="H1493" s="8">
        <v>214.47679999999997</v>
      </c>
      <c r="I1493" s="8">
        <v>133.56</v>
      </c>
      <c r="J1493" s="8">
        <f>datatable[[#This Row],[продажи_]]-datatable[[#This Row],[себестоимость_]]</f>
        <v>80.916799999999967</v>
      </c>
      <c r="L1493"/>
    </row>
    <row r="1494" spans="2:12" x14ac:dyDescent="0.4">
      <c r="B1494" s="5" t="s">
        <v>67</v>
      </c>
      <c r="C1494" s="5" t="s">
        <v>57</v>
      </c>
      <c r="D1494" s="5" t="s">
        <v>19</v>
      </c>
      <c r="E1494" s="5" t="s">
        <v>9</v>
      </c>
      <c r="F1494" s="6">
        <v>43922</v>
      </c>
      <c r="G1494" s="6" t="str">
        <f>TEXT(datatable[[#This Row],[дата]],"ММ")</f>
        <v>04</v>
      </c>
      <c r="H1494" s="8">
        <v>156.31359999999998</v>
      </c>
      <c r="I1494" s="8">
        <v>131.01600000000002</v>
      </c>
      <c r="J1494" s="8">
        <f>datatable[[#This Row],[продажи_]]-datatable[[#This Row],[себестоимость_]]</f>
        <v>25.29759999999996</v>
      </c>
      <c r="L1494"/>
    </row>
    <row r="1495" spans="2:12" x14ac:dyDescent="0.4">
      <c r="B1495" s="5" t="s">
        <v>67</v>
      </c>
      <c r="C1495" s="5" t="s">
        <v>57</v>
      </c>
      <c r="D1495" s="5" t="s">
        <v>19</v>
      </c>
      <c r="E1495" s="5" t="s">
        <v>9</v>
      </c>
      <c r="F1495" s="6">
        <v>43952</v>
      </c>
      <c r="G1495" s="6" t="str">
        <f>TEXT(datatable[[#This Row],[дата]],"ММ")</f>
        <v>05</v>
      </c>
      <c r="H1495" s="8">
        <v>147.68</v>
      </c>
      <c r="I1495" s="8">
        <v>111.61800000000002</v>
      </c>
      <c r="J1495" s="8">
        <f>datatable[[#This Row],[продажи_]]-datatable[[#This Row],[себестоимость_]]</f>
        <v>36.061999999999983</v>
      </c>
      <c r="L1495"/>
    </row>
    <row r="1496" spans="2:12" x14ac:dyDescent="0.4">
      <c r="B1496" s="5" t="s">
        <v>67</v>
      </c>
      <c r="C1496" s="5" t="s">
        <v>57</v>
      </c>
      <c r="D1496" s="5" t="s">
        <v>19</v>
      </c>
      <c r="E1496" s="5" t="s">
        <v>9</v>
      </c>
      <c r="F1496" s="6">
        <v>43983</v>
      </c>
      <c r="G1496" s="6" t="str">
        <f>TEXT(datatable[[#This Row],[дата]],"ММ")</f>
        <v>06</v>
      </c>
      <c r="H1496" s="8">
        <v>106.78400000000001</v>
      </c>
      <c r="I1496" s="8">
        <v>75.524999999999991</v>
      </c>
      <c r="J1496" s="8">
        <f>datatable[[#This Row],[продажи_]]-datatable[[#This Row],[себестоимость_]]</f>
        <v>31.259000000000015</v>
      </c>
      <c r="L1496"/>
    </row>
    <row r="1497" spans="2:12" x14ac:dyDescent="0.4">
      <c r="B1497" s="5" t="s">
        <v>67</v>
      </c>
      <c r="C1497" s="5" t="s">
        <v>57</v>
      </c>
      <c r="D1497" s="5" t="s">
        <v>19</v>
      </c>
      <c r="E1497" s="5" t="s">
        <v>9</v>
      </c>
      <c r="F1497" s="6">
        <v>44013</v>
      </c>
      <c r="G1497" s="6" t="str">
        <f>TEXT(datatable[[#This Row],[дата]],"ММ")</f>
        <v>07</v>
      </c>
      <c r="H1497" s="8">
        <v>111.44160000000002</v>
      </c>
      <c r="I1497" s="8">
        <v>72.265500000000003</v>
      </c>
      <c r="J1497" s="8">
        <f>datatable[[#This Row],[продажи_]]-datatable[[#This Row],[себестоимость_]]</f>
        <v>39.176100000000019</v>
      </c>
      <c r="L1497"/>
    </row>
    <row r="1498" spans="2:12" x14ac:dyDescent="0.4">
      <c r="B1498" s="5" t="s">
        <v>67</v>
      </c>
      <c r="C1498" s="5" t="s">
        <v>57</v>
      </c>
      <c r="D1498" s="5" t="s">
        <v>19</v>
      </c>
      <c r="E1498" s="5" t="s">
        <v>9</v>
      </c>
      <c r="F1498" s="6">
        <v>44044</v>
      </c>
      <c r="G1498" s="6" t="str">
        <f>TEXT(datatable[[#This Row],[дата]],"ММ")</f>
        <v>08</v>
      </c>
      <c r="H1498" s="8">
        <v>88.153599999999997</v>
      </c>
      <c r="I1498" s="8">
        <v>75.683999999999997</v>
      </c>
      <c r="J1498" s="8">
        <f>datatable[[#This Row],[продажи_]]-datatable[[#This Row],[себестоимость_]]</f>
        <v>12.4696</v>
      </c>
      <c r="L1498"/>
    </row>
    <row r="1499" spans="2:12" x14ac:dyDescent="0.4">
      <c r="B1499" s="5" t="s">
        <v>67</v>
      </c>
      <c r="C1499" s="5" t="s">
        <v>57</v>
      </c>
      <c r="D1499" s="5" t="s">
        <v>19</v>
      </c>
      <c r="E1499" s="5" t="s">
        <v>9</v>
      </c>
      <c r="F1499" s="6">
        <v>44075</v>
      </c>
      <c r="G1499" s="6" t="str">
        <f>TEXT(datatable[[#This Row],[дата]],"ММ")</f>
        <v>09</v>
      </c>
      <c r="H1499" s="8">
        <v>97.696000000000012</v>
      </c>
      <c r="I1499" s="8">
        <v>86.655000000000001</v>
      </c>
      <c r="J1499" s="8">
        <f>datatable[[#This Row],[продажи_]]-datatable[[#This Row],[себестоимость_]]</f>
        <v>11.041000000000011</v>
      </c>
      <c r="L1499"/>
    </row>
    <row r="1500" spans="2:12" x14ac:dyDescent="0.4">
      <c r="B1500" s="5" t="s">
        <v>67</v>
      </c>
      <c r="C1500" s="5" t="s">
        <v>57</v>
      </c>
      <c r="D1500" s="5" t="s">
        <v>19</v>
      </c>
      <c r="E1500" s="5" t="s">
        <v>9</v>
      </c>
      <c r="F1500" s="6">
        <v>44105</v>
      </c>
      <c r="G1500" s="6" t="str">
        <f>TEXT(datatable[[#This Row],[дата]],"ММ")</f>
        <v>10</v>
      </c>
      <c r="H1500" s="8">
        <v>138.8192</v>
      </c>
      <c r="I1500" s="8">
        <v>104.38350000000001</v>
      </c>
      <c r="J1500" s="8">
        <f>datatable[[#This Row],[продажи_]]-datatable[[#This Row],[себестоимость_]]</f>
        <v>34.435699999999983</v>
      </c>
      <c r="L1500"/>
    </row>
    <row r="1501" spans="2:12" x14ac:dyDescent="0.4">
      <c r="B1501" s="5" t="s">
        <v>67</v>
      </c>
      <c r="C1501" s="5" t="s">
        <v>57</v>
      </c>
      <c r="D1501" s="5" t="s">
        <v>19</v>
      </c>
      <c r="E1501" s="5" t="s">
        <v>9</v>
      </c>
      <c r="F1501" s="6">
        <v>44136</v>
      </c>
      <c r="G1501" s="6" t="str">
        <f>TEXT(datatable[[#This Row],[дата]],"ММ")</f>
        <v>11</v>
      </c>
      <c r="H1501" s="8">
        <v>147.90719999999999</v>
      </c>
      <c r="I1501" s="8">
        <v>121.31700000000001</v>
      </c>
      <c r="J1501" s="8">
        <f>datatable[[#This Row],[продажи_]]-datatable[[#This Row],[себестоимость_]]</f>
        <v>26.590199999999982</v>
      </c>
      <c r="L1501"/>
    </row>
    <row r="1502" spans="2:12" x14ac:dyDescent="0.4">
      <c r="B1502" s="5" t="s">
        <v>67</v>
      </c>
      <c r="C1502" s="5" t="s">
        <v>57</v>
      </c>
      <c r="D1502" s="5" t="s">
        <v>19</v>
      </c>
      <c r="E1502" s="5" t="s">
        <v>9</v>
      </c>
      <c r="F1502" s="6">
        <v>44166</v>
      </c>
      <c r="G1502" s="6" t="str">
        <f>TEXT(datatable[[#This Row],[дата]],"ММ")</f>
        <v>12</v>
      </c>
      <c r="H1502" s="8">
        <v>134.95679999999999</v>
      </c>
      <c r="I1502" s="8">
        <v>104.94000000000001</v>
      </c>
      <c r="J1502" s="8">
        <f>datatable[[#This Row],[продажи_]]-datatable[[#This Row],[себестоимость_]]</f>
        <v>30.016799999999975</v>
      </c>
      <c r="L1502"/>
    </row>
    <row r="1503" spans="2:12" x14ac:dyDescent="0.4">
      <c r="B1503" s="5" t="s">
        <v>67</v>
      </c>
      <c r="C1503" s="5" t="s">
        <v>57</v>
      </c>
      <c r="D1503" s="5" t="s">
        <v>19</v>
      </c>
      <c r="E1503" s="5" t="s">
        <v>61</v>
      </c>
      <c r="F1503" s="6">
        <v>43831</v>
      </c>
      <c r="G1503" s="6" t="str">
        <f>TEXT(datatable[[#This Row],[дата]],"ММ")</f>
        <v>01</v>
      </c>
      <c r="H1503" s="8">
        <v>40.775400000000005</v>
      </c>
      <c r="I1503" s="8">
        <v>24.525000000000002</v>
      </c>
      <c r="J1503" s="8">
        <f>datatable[[#This Row],[продажи_]]-datatable[[#This Row],[себестоимость_]]</f>
        <v>16.250400000000003</v>
      </c>
      <c r="L1503"/>
    </row>
    <row r="1504" spans="2:12" x14ac:dyDescent="0.4">
      <c r="B1504" s="5" t="s">
        <v>67</v>
      </c>
      <c r="C1504" s="5" t="s">
        <v>57</v>
      </c>
      <c r="D1504" s="5" t="s">
        <v>19</v>
      </c>
      <c r="E1504" s="5" t="s">
        <v>61</v>
      </c>
      <c r="F1504" s="6">
        <v>43862</v>
      </c>
      <c r="G1504" s="6" t="str">
        <f>TEXT(datatable[[#This Row],[дата]],"ММ")</f>
        <v>02</v>
      </c>
      <c r="H1504" s="8">
        <v>66.952200000000005</v>
      </c>
      <c r="I1504" s="8">
        <v>37.387</v>
      </c>
      <c r="J1504" s="8">
        <f>datatable[[#This Row],[продажи_]]-datatable[[#This Row],[себестоимость_]]</f>
        <v>29.565200000000004</v>
      </c>
      <c r="L1504"/>
    </row>
    <row r="1505" spans="2:12" x14ac:dyDescent="0.4">
      <c r="B1505" s="5" t="s">
        <v>67</v>
      </c>
      <c r="C1505" s="5" t="s">
        <v>57</v>
      </c>
      <c r="D1505" s="5" t="s">
        <v>19</v>
      </c>
      <c r="E1505" s="5" t="s">
        <v>61</v>
      </c>
      <c r="F1505" s="6">
        <v>43891</v>
      </c>
      <c r="G1505" s="6" t="str">
        <f>TEXT(datatable[[#This Row],[дата]],"ММ")</f>
        <v>03</v>
      </c>
      <c r="H1505" s="8">
        <v>57.723200000000006</v>
      </c>
      <c r="I1505" s="8">
        <v>35.316000000000003</v>
      </c>
      <c r="J1505" s="8">
        <f>datatable[[#This Row],[продажи_]]-datatable[[#This Row],[себестоимость_]]</f>
        <v>22.407200000000003</v>
      </c>
      <c r="L1505"/>
    </row>
    <row r="1506" spans="2:12" x14ac:dyDescent="0.4">
      <c r="B1506" s="5" t="s">
        <v>67</v>
      </c>
      <c r="C1506" s="5" t="s">
        <v>57</v>
      </c>
      <c r="D1506" s="5" t="s">
        <v>19</v>
      </c>
      <c r="E1506" s="5" t="s">
        <v>61</v>
      </c>
      <c r="F1506" s="6">
        <v>43922</v>
      </c>
      <c r="G1506" s="6" t="str">
        <f>TEXT(datatable[[#This Row],[дата]],"ММ")</f>
        <v>04</v>
      </c>
      <c r="H1506" s="8">
        <v>80.543999999999997</v>
      </c>
      <c r="I1506" s="8">
        <v>45.344000000000001</v>
      </c>
      <c r="J1506" s="8">
        <f>datatable[[#This Row],[продажи_]]-datatable[[#This Row],[себестоимость_]]</f>
        <v>35.199999999999996</v>
      </c>
      <c r="L1506"/>
    </row>
    <row r="1507" spans="2:12" x14ac:dyDescent="0.4">
      <c r="B1507" s="5" t="s">
        <v>67</v>
      </c>
      <c r="C1507" s="5" t="s">
        <v>57</v>
      </c>
      <c r="D1507" s="5" t="s">
        <v>19</v>
      </c>
      <c r="E1507" s="5" t="s">
        <v>61</v>
      </c>
      <c r="F1507" s="6">
        <v>43952</v>
      </c>
      <c r="G1507" s="6" t="str">
        <f>TEXT(datatable[[#This Row],[дата]],"ММ")</f>
        <v>05</v>
      </c>
      <c r="H1507" s="8">
        <v>64.351299999999995</v>
      </c>
      <c r="I1507" s="8">
        <v>39.321750000000009</v>
      </c>
      <c r="J1507" s="8">
        <f>datatable[[#This Row],[продажи_]]-datatable[[#This Row],[себестоимость_]]</f>
        <v>25.029549999999986</v>
      </c>
      <c r="L1507"/>
    </row>
    <row r="1508" spans="2:12" x14ac:dyDescent="0.4">
      <c r="B1508" s="5" t="s">
        <v>67</v>
      </c>
      <c r="C1508" s="5" t="s">
        <v>57</v>
      </c>
      <c r="D1508" s="5" t="s">
        <v>19</v>
      </c>
      <c r="E1508" s="5" t="s">
        <v>61</v>
      </c>
      <c r="F1508" s="6">
        <v>43983</v>
      </c>
      <c r="G1508" s="6" t="str">
        <f>TEXT(datatable[[#This Row],[дата]],"ММ")</f>
        <v>06</v>
      </c>
      <c r="H1508" s="8">
        <v>46.56450000000001</v>
      </c>
      <c r="I1508" s="8">
        <v>27.522500000000001</v>
      </c>
      <c r="J1508" s="8">
        <f>datatable[[#This Row],[продажи_]]-datatable[[#This Row],[себестоимость_]]</f>
        <v>19.042000000000009</v>
      </c>
      <c r="L1508"/>
    </row>
    <row r="1509" spans="2:12" x14ac:dyDescent="0.4">
      <c r="B1509" s="5" t="s">
        <v>67</v>
      </c>
      <c r="C1509" s="5" t="s">
        <v>57</v>
      </c>
      <c r="D1509" s="5" t="s">
        <v>19</v>
      </c>
      <c r="E1509" s="5" t="s">
        <v>61</v>
      </c>
      <c r="F1509" s="6">
        <v>44013</v>
      </c>
      <c r="G1509" s="6" t="str">
        <f>TEXT(datatable[[#This Row],[дата]],"ММ")</f>
        <v>07</v>
      </c>
      <c r="H1509" s="8">
        <v>38.510100000000001</v>
      </c>
      <c r="I1509" s="8">
        <v>26.241750000000003</v>
      </c>
      <c r="J1509" s="8">
        <f>datatable[[#This Row],[продажи_]]-datatable[[#This Row],[себестоимость_]]</f>
        <v>12.268349999999998</v>
      </c>
      <c r="L1509"/>
    </row>
    <row r="1510" spans="2:12" x14ac:dyDescent="0.4">
      <c r="B1510" s="5" t="s">
        <v>67</v>
      </c>
      <c r="C1510" s="5" t="s">
        <v>57</v>
      </c>
      <c r="D1510" s="5" t="s">
        <v>19</v>
      </c>
      <c r="E1510" s="5" t="s">
        <v>61</v>
      </c>
      <c r="F1510" s="6">
        <v>44044</v>
      </c>
      <c r="G1510" s="6" t="str">
        <f>TEXT(datatable[[#This Row],[дата]],"ММ")</f>
        <v>08</v>
      </c>
      <c r="H1510" s="8">
        <v>32.217600000000004</v>
      </c>
      <c r="I1510" s="8">
        <v>23.980000000000004</v>
      </c>
      <c r="J1510" s="8">
        <f>datatable[[#This Row],[продажи_]]-datatable[[#This Row],[себестоимость_]]</f>
        <v>8.2376000000000005</v>
      </c>
      <c r="L1510"/>
    </row>
    <row r="1511" spans="2:12" x14ac:dyDescent="0.4">
      <c r="B1511" s="5" t="s">
        <v>67</v>
      </c>
      <c r="C1511" s="5" t="s">
        <v>57</v>
      </c>
      <c r="D1511" s="5" t="s">
        <v>19</v>
      </c>
      <c r="E1511" s="5" t="s">
        <v>61</v>
      </c>
      <c r="F1511" s="6">
        <v>44075</v>
      </c>
      <c r="G1511" s="6" t="str">
        <f>TEXT(datatable[[#This Row],[дата]],"ММ")</f>
        <v>09</v>
      </c>
      <c r="H1511" s="8">
        <v>46.14500000000001</v>
      </c>
      <c r="I1511" s="8">
        <v>28.067499999999999</v>
      </c>
      <c r="J1511" s="8">
        <f>datatable[[#This Row],[продажи_]]-datatable[[#This Row],[себестоимость_]]</f>
        <v>18.077500000000011</v>
      </c>
      <c r="L1511"/>
    </row>
    <row r="1512" spans="2:12" x14ac:dyDescent="0.4">
      <c r="B1512" s="5" t="s">
        <v>67</v>
      </c>
      <c r="C1512" s="5" t="s">
        <v>57</v>
      </c>
      <c r="D1512" s="5" t="s">
        <v>19</v>
      </c>
      <c r="E1512" s="5" t="s">
        <v>61</v>
      </c>
      <c r="F1512" s="6">
        <v>44105</v>
      </c>
      <c r="G1512" s="6" t="str">
        <f>TEXT(datatable[[#This Row],[дата]],"ММ")</f>
        <v>10</v>
      </c>
      <c r="H1512" s="8">
        <v>49.081500000000005</v>
      </c>
      <c r="I1512" s="8">
        <v>29.757000000000001</v>
      </c>
      <c r="J1512" s="8">
        <f>datatable[[#This Row],[продажи_]]-datatable[[#This Row],[себестоимость_]]</f>
        <v>19.324500000000004</v>
      </c>
      <c r="L1512"/>
    </row>
    <row r="1513" spans="2:12" x14ac:dyDescent="0.4">
      <c r="B1513" s="5" t="s">
        <v>67</v>
      </c>
      <c r="C1513" s="5" t="s">
        <v>57</v>
      </c>
      <c r="D1513" s="5" t="s">
        <v>19</v>
      </c>
      <c r="E1513" s="5" t="s">
        <v>61</v>
      </c>
      <c r="F1513" s="6">
        <v>44136</v>
      </c>
      <c r="G1513" s="6" t="str">
        <f>TEXT(datatable[[#This Row],[дата]],"ММ")</f>
        <v>11</v>
      </c>
      <c r="H1513" s="8">
        <v>53.444300000000005</v>
      </c>
      <c r="I1513" s="8">
        <v>30.52</v>
      </c>
      <c r="J1513" s="8">
        <f>datatable[[#This Row],[продажи_]]-datatable[[#This Row],[себестоимость_]]</f>
        <v>22.924300000000006</v>
      </c>
      <c r="L1513"/>
    </row>
    <row r="1514" spans="2:12" x14ac:dyDescent="0.4">
      <c r="B1514" s="5" t="s">
        <v>67</v>
      </c>
      <c r="C1514" s="5" t="s">
        <v>57</v>
      </c>
      <c r="D1514" s="5" t="s">
        <v>19</v>
      </c>
      <c r="E1514" s="5" t="s">
        <v>61</v>
      </c>
      <c r="F1514" s="6">
        <v>44166</v>
      </c>
      <c r="G1514" s="6" t="str">
        <f>TEXT(datatable[[#This Row],[дата]],"ММ")</f>
        <v>12</v>
      </c>
      <c r="H1514" s="8">
        <v>50.34</v>
      </c>
      <c r="I1514" s="8">
        <v>32.045999999999999</v>
      </c>
      <c r="J1514" s="8">
        <f>datatable[[#This Row],[продажи_]]-datatable[[#This Row],[себестоимость_]]</f>
        <v>18.294000000000004</v>
      </c>
      <c r="L1514"/>
    </row>
    <row r="1515" spans="2:12" x14ac:dyDescent="0.4">
      <c r="B1515" s="5" t="s">
        <v>67</v>
      </c>
      <c r="C1515" s="5" t="s">
        <v>57</v>
      </c>
      <c r="D1515" s="5" t="s">
        <v>19</v>
      </c>
      <c r="E1515" s="5" t="s">
        <v>7</v>
      </c>
      <c r="F1515" s="6">
        <v>43831</v>
      </c>
      <c r="G1515" s="6" t="str">
        <f>TEXT(datatable[[#This Row],[дата]],"ММ")</f>
        <v>01</v>
      </c>
      <c r="H1515" s="8">
        <v>7.1882999999999999</v>
      </c>
      <c r="I1515" s="8">
        <v>1.8301499999999999</v>
      </c>
      <c r="J1515" s="8">
        <f>datatable[[#This Row],[продажи_]]-datatable[[#This Row],[себестоимость_]]</f>
        <v>5.3581500000000002</v>
      </c>
      <c r="L1515"/>
    </row>
    <row r="1516" spans="2:12" x14ac:dyDescent="0.4">
      <c r="B1516" s="5" t="s">
        <v>67</v>
      </c>
      <c r="C1516" s="5" t="s">
        <v>57</v>
      </c>
      <c r="D1516" s="5" t="s">
        <v>19</v>
      </c>
      <c r="E1516" s="5" t="s">
        <v>7</v>
      </c>
      <c r="F1516" s="6">
        <v>43862</v>
      </c>
      <c r="G1516" s="6" t="str">
        <f>TEXT(datatable[[#This Row],[дата]],"ММ")</f>
        <v>02</v>
      </c>
      <c r="H1516" s="8">
        <v>10.1549</v>
      </c>
      <c r="I1516" s="8">
        <v>2.8469000000000002</v>
      </c>
      <c r="J1516" s="8">
        <f>datatable[[#This Row],[продажи_]]-datatable[[#This Row],[себестоимость_]]</f>
        <v>7.3079999999999998</v>
      </c>
      <c r="L1516"/>
    </row>
    <row r="1517" spans="2:12" x14ac:dyDescent="0.4">
      <c r="B1517" s="5" t="s">
        <v>67</v>
      </c>
      <c r="C1517" s="5" t="s">
        <v>57</v>
      </c>
      <c r="D1517" s="5" t="s">
        <v>19</v>
      </c>
      <c r="E1517" s="5" t="s">
        <v>7</v>
      </c>
      <c r="F1517" s="6">
        <v>43891</v>
      </c>
      <c r="G1517" s="6" t="str">
        <f>TEXT(datatable[[#This Row],[дата]],"ММ")</f>
        <v>03</v>
      </c>
      <c r="H1517" s="8">
        <v>11.866400000000001</v>
      </c>
      <c r="I1517" s="8">
        <v>3.2143999999999999</v>
      </c>
      <c r="J1517" s="8">
        <f>datatable[[#This Row],[продажи_]]-datatable[[#This Row],[себестоимость_]]</f>
        <v>8.652000000000001</v>
      </c>
      <c r="L1517"/>
    </row>
    <row r="1518" spans="2:12" x14ac:dyDescent="0.4">
      <c r="B1518" s="5" t="s">
        <v>67</v>
      </c>
      <c r="C1518" s="5" t="s">
        <v>57</v>
      </c>
      <c r="D1518" s="5" t="s">
        <v>19</v>
      </c>
      <c r="E1518" s="5" t="s">
        <v>7</v>
      </c>
      <c r="F1518" s="6">
        <v>43922</v>
      </c>
      <c r="G1518" s="6" t="str">
        <f>TEXT(datatable[[#This Row],[дата]],"ММ")</f>
        <v>04</v>
      </c>
      <c r="H1518" s="8">
        <v>10.432000000000002</v>
      </c>
      <c r="I1518" s="8">
        <v>3.7631999999999999</v>
      </c>
      <c r="J1518" s="8">
        <f>datatable[[#This Row],[продажи_]]-datatable[[#This Row],[себестоимость_]]</f>
        <v>6.6688000000000027</v>
      </c>
      <c r="L1518"/>
    </row>
    <row r="1519" spans="2:12" x14ac:dyDescent="0.4">
      <c r="B1519" s="5" t="s">
        <v>67</v>
      </c>
      <c r="C1519" s="5" t="s">
        <v>57</v>
      </c>
      <c r="D1519" s="5" t="s">
        <v>19</v>
      </c>
      <c r="E1519" s="5" t="s">
        <v>7</v>
      </c>
      <c r="F1519" s="6">
        <v>43952</v>
      </c>
      <c r="G1519" s="6" t="str">
        <f>TEXT(datatable[[#This Row],[дата]],"ММ")</f>
        <v>05</v>
      </c>
      <c r="H1519" s="8">
        <v>10.595000000000001</v>
      </c>
      <c r="I1519" s="8">
        <v>3.7582999999999998</v>
      </c>
      <c r="J1519" s="8">
        <f>datatable[[#This Row],[продажи_]]-datatable[[#This Row],[себестоимость_]]</f>
        <v>6.8367000000000004</v>
      </c>
      <c r="L1519"/>
    </row>
    <row r="1520" spans="2:12" x14ac:dyDescent="0.4">
      <c r="B1520" s="5" t="s">
        <v>67</v>
      </c>
      <c r="C1520" s="5" t="s">
        <v>57</v>
      </c>
      <c r="D1520" s="5" t="s">
        <v>19</v>
      </c>
      <c r="E1520" s="5" t="s">
        <v>7</v>
      </c>
      <c r="F1520" s="6">
        <v>43983</v>
      </c>
      <c r="G1520" s="6" t="str">
        <f>TEXT(datatable[[#This Row],[дата]],"ММ")</f>
        <v>06</v>
      </c>
      <c r="H1520" s="8">
        <v>9.6169999999999991</v>
      </c>
      <c r="I1520" s="8">
        <v>2.3519999999999999</v>
      </c>
      <c r="J1520" s="8">
        <f>datatable[[#This Row],[продажи_]]-datatable[[#This Row],[себестоимость_]]</f>
        <v>7.2649999999999988</v>
      </c>
      <c r="L1520"/>
    </row>
    <row r="1521" spans="2:12" x14ac:dyDescent="0.4">
      <c r="B1521" s="5" t="s">
        <v>67</v>
      </c>
      <c r="C1521" s="5" t="s">
        <v>57</v>
      </c>
      <c r="D1521" s="5" t="s">
        <v>19</v>
      </c>
      <c r="E1521" s="5" t="s">
        <v>7</v>
      </c>
      <c r="F1521" s="6">
        <v>44013</v>
      </c>
      <c r="G1521" s="6" t="str">
        <f>TEXT(datatable[[#This Row],[дата]],"ММ")</f>
        <v>07</v>
      </c>
      <c r="H1521" s="8">
        <v>7.4817</v>
      </c>
      <c r="I1521" s="8">
        <v>2.5357499999999997</v>
      </c>
      <c r="J1521" s="8">
        <f>datatable[[#This Row],[продажи_]]-datatable[[#This Row],[себестоимость_]]</f>
        <v>4.9459499999999998</v>
      </c>
      <c r="L1521"/>
    </row>
    <row r="1522" spans="2:12" x14ac:dyDescent="0.4">
      <c r="B1522" s="5" t="s">
        <v>67</v>
      </c>
      <c r="C1522" s="5" t="s">
        <v>57</v>
      </c>
      <c r="D1522" s="5" t="s">
        <v>19</v>
      </c>
      <c r="E1522" s="5" t="s">
        <v>7</v>
      </c>
      <c r="F1522" s="6">
        <v>44044</v>
      </c>
      <c r="G1522" s="6" t="str">
        <f>TEXT(datatable[[#This Row],[дата]],"ММ")</f>
        <v>08</v>
      </c>
      <c r="H1522" s="8">
        <v>6.6504000000000003</v>
      </c>
      <c r="I1522" s="8">
        <v>1.8619999999999999</v>
      </c>
      <c r="J1522" s="8">
        <f>datatable[[#This Row],[продажи_]]-datatable[[#This Row],[себестоимость_]]</f>
        <v>4.7884000000000002</v>
      </c>
      <c r="L1522"/>
    </row>
    <row r="1523" spans="2:12" x14ac:dyDescent="0.4">
      <c r="B1523" s="5" t="s">
        <v>67</v>
      </c>
      <c r="C1523" s="5" t="s">
        <v>57</v>
      </c>
      <c r="D1523" s="5" t="s">
        <v>19</v>
      </c>
      <c r="E1523" s="5" t="s">
        <v>7</v>
      </c>
      <c r="F1523" s="6">
        <v>44075</v>
      </c>
      <c r="G1523" s="6" t="str">
        <f>TEXT(datatable[[#This Row],[дата]],"ММ")</f>
        <v>09</v>
      </c>
      <c r="H1523" s="8">
        <v>9.6984999999999992</v>
      </c>
      <c r="I1523" s="8">
        <v>2.94</v>
      </c>
      <c r="J1523" s="8">
        <f>datatable[[#This Row],[продажи_]]-datatable[[#This Row],[себестоимость_]]</f>
        <v>6.7584999999999997</v>
      </c>
      <c r="L1523"/>
    </row>
    <row r="1524" spans="2:12" x14ac:dyDescent="0.4">
      <c r="B1524" s="5" t="s">
        <v>67</v>
      </c>
      <c r="C1524" s="5" t="s">
        <v>57</v>
      </c>
      <c r="D1524" s="5" t="s">
        <v>19</v>
      </c>
      <c r="E1524" s="5" t="s">
        <v>7</v>
      </c>
      <c r="F1524" s="6">
        <v>44105</v>
      </c>
      <c r="G1524" s="6" t="str">
        <f>TEXT(datatable[[#This Row],[дата]],"ММ")</f>
        <v>10</v>
      </c>
      <c r="H1524" s="8">
        <v>9.8533500000000007</v>
      </c>
      <c r="I1524" s="8">
        <v>3.3761000000000001</v>
      </c>
      <c r="J1524" s="8">
        <f>datatable[[#This Row],[продажи_]]-datatable[[#This Row],[себестоимость_]]</f>
        <v>6.4772500000000006</v>
      </c>
      <c r="L1524"/>
    </row>
    <row r="1525" spans="2:12" x14ac:dyDescent="0.4">
      <c r="B1525" s="5" t="s">
        <v>67</v>
      </c>
      <c r="C1525" s="5" t="s">
        <v>57</v>
      </c>
      <c r="D1525" s="5" t="s">
        <v>19</v>
      </c>
      <c r="E1525" s="5" t="s">
        <v>7</v>
      </c>
      <c r="F1525" s="6">
        <v>44136</v>
      </c>
      <c r="G1525" s="6" t="str">
        <f>TEXT(datatable[[#This Row],[дата]],"ММ")</f>
        <v>11</v>
      </c>
      <c r="H1525" s="8">
        <v>10.839499999999999</v>
      </c>
      <c r="I1525" s="8">
        <v>3.5329000000000002</v>
      </c>
      <c r="J1525" s="8">
        <f>datatable[[#This Row],[продажи_]]-datatable[[#This Row],[себестоимость_]]</f>
        <v>7.3065999999999995</v>
      </c>
      <c r="L1525"/>
    </row>
    <row r="1526" spans="2:12" x14ac:dyDescent="0.4">
      <c r="B1526" s="5" t="s">
        <v>67</v>
      </c>
      <c r="C1526" s="5" t="s">
        <v>57</v>
      </c>
      <c r="D1526" s="5" t="s">
        <v>19</v>
      </c>
      <c r="E1526" s="5" t="s">
        <v>7</v>
      </c>
      <c r="F1526" s="6">
        <v>44166</v>
      </c>
      <c r="G1526" s="6" t="str">
        <f>TEXT(datatable[[#This Row],[дата]],"ММ")</f>
        <v>12</v>
      </c>
      <c r="H1526" s="8">
        <v>11.540399999999998</v>
      </c>
      <c r="I1526" s="8">
        <v>3.1457999999999999</v>
      </c>
      <c r="J1526" s="8">
        <f>datatable[[#This Row],[продажи_]]-datatable[[#This Row],[себестоимость_]]</f>
        <v>8.3945999999999987</v>
      </c>
      <c r="L1526"/>
    </row>
    <row r="1527" spans="2:12" x14ac:dyDescent="0.4">
      <c r="B1527" s="5" t="s">
        <v>67</v>
      </c>
      <c r="C1527" s="5" t="s">
        <v>57</v>
      </c>
      <c r="D1527" s="5" t="s">
        <v>19</v>
      </c>
      <c r="E1527" s="5" t="s">
        <v>7</v>
      </c>
      <c r="F1527" s="6">
        <v>43831</v>
      </c>
      <c r="G1527" s="6" t="str">
        <f>TEXT(datatable[[#This Row],[дата]],"ММ")</f>
        <v>01</v>
      </c>
      <c r="H1527" s="8">
        <v>5.2874999999999996</v>
      </c>
      <c r="I1527" s="8">
        <v>1.7225999999999999</v>
      </c>
      <c r="J1527" s="8">
        <f>datatable[[#This Row],[продажи_]]-datatable[[#This Row],[себестоимость_]]</f>
        <v>3.5648999999999997</v>
      </c>
      <c r="L1527"/>
    </row>
    <row r="1528" spans="2:12" x14ac:dyDescent="0.4">
      <c r="B1528" s="5" t="s">
        <v>67</v>
      </c>
      <c r="C1528" s="5" t="s">
        <v>57</v>
      </c>
      <c r="D1528" s="5" t="s">
        <v>19</v>
      </c>
      <c r="E1528" s="5" t="s">
        <v>7</v>
      </c>
      <c r="F1528" s="6">
        <v>43862</v>
      </c>
      <c r="G1528" s="6" t="str">
        <f>TEXT(datatable[[#This Row],[дата]],"ММ")</f>
        <v>02</v>
      </c>
      <c r="H1528" s="8">
        <v>8.6624999999999996</v>
      </c>
      <c r="I1528" s="8">
        <v>2.6796000000000002</v>
      </c>
      <c r="J1528" s="8">
        <f>datatable[[#This Row],[продажи_]]-datatable[[#This Row],[себестоимость_]]</f>
        <v>5.982899999999999</v>
      </c>
      <c r="L1528"/>
    </row>
    <row r="1529" spans="2:12" x14ac:dyDescent="0.4">
      <c r="B1529" s="5" t="s">
        <v>67</v>
      </c>
      <c r="C1529" s="5" t="s">
        <v>57</v>
      </c>
      <c r="D1529" s="5" t="s">
        <v>19</v>
      </c>
      <c r="E1529" s="5" t="s">
        <v>7</v>
      </c>
      <c r="F1529" s="6">
        <v>43891</v>
      </c>
      <c r="G1529" s="6" t="str">
        <f>TEXT(datatable[[#This Row],[дата]],"ММ")</f>
        <v>03</v>
      </c>
      <c r="H1529" s="8">
        <v>9.5</v>
      </c>
      <c r="I1529" s="8">
        <v>3.8720000000000003</v>
      </c>
      <c r="J1529" s="8">
        <f>datatable[[#This Row],[продажи_]]-datatable[[#This Row],[себестоимость_]]</f>
        <v>5.6280000000000001</v>
      </c>
      <c r="L1529"/>
    </row>
    <row r="1530" spans="2:12" x14ac:dyDescent="0.4">
      <c r="B1530" s="5" t="s">
        <v>67</v>
      </c>
      <c r="C1530" s="5" t="s">
        <v>57</v>
      </c>
      <c r="D1530" s="5" t="s">
        <v>19</v>
      </c>
      <c r="E1530" s="5" t="s">
        <v>7</v>
      </c>
      <c r="F1530" s="6">
        <v>43922</v>
      </c>
      <c r="G1530" s="6" t="str">
        <f>TEXT(datatable[[#This Row],[дата]],"ММ")</f>
        <v>04</v>
      </c>
      <c r="H1530" s="8">
        <v>10.4</v>
      </c>
      <c r="I1530" s="8">
        <v>4.048</v>
      </c>
      <c r="J1530" s="8">
        <f>datatable[[#This Row],[продажи_]]-datatable[[#This Row],[себестоимость_]]</f>
        <v>6.3520000000000003</v>
      </c>
      <c r="L1530"/>
    </row>
    <row r="1531" spans="2:12" x14ac:dyDescent="0.4">
      <c r="B1531" s="5" t="s">
        <v>67</v>
      </c>
      <c r="C1531" s="5" t="s">
        <v>57</v>
      </c>
      <c r="D1531" s="5" t="s">
        <v>19</v>
      </c>
      <c r="E1531" s="5" t="s">
        <v>7</v>
      </c>
      <c r="F1531" s="6">
        <v>43952</v>
      </c>
      <c r="G1531" s="6" t="str">
        <f>TEXT(datatable[[#This Row],[дата]],"ММ")</f>
        <v>05</v>
      </c>
      <c r="H1531" s="8">
        <v>7.15</v>
      </c>
      <c r="I1531" s="8">
        <v>3.3175999999999997</v>
      </c>
      <c r="J1531" s="8">
        <f>datatable[[#This Row],[продажи_]]-datatable[[#This Row],[себестоимость_]]</f>
        <v>3.8324000000000007</v>
      </c>
      <c r="L1531"/>
    </row>
    <row r="1532" spans="2:12" x14ac:dyDescent="0.4">
      <c r="B1532" s="5" t="s">
        <v>67</v>
      </c>
      <c r="C1532" s="5" t="s">
        <v>57</v>
      </c>
      <c r="D1532" s="5" t="s">
        <v>19</v>
      </c>
      <c r="E1532" s="5" t="s">
        <v>7</v>
      </c>
      <c r="F1532" s="6">
        <v>43983</v>
      </c>
      <c r="G1532" s="6" t="str">
        <f>TEXT(datatable[[#This Row],[дата]],"ММ")</f>
        <v>06</v>
      </c>
      <c r="H1532" s="8">
        <v>5.8125</v>
      </c>
      <c r="I1532" s="8">
        <v>1.7820000000000003</v>
      </c>
      <c r="J1532" s="8">
        <f>datatable[[#This Row],[продажи_]]-datatable[[#This Row],[себестоимость_]]</f>
        <v>4.0305</v>
      </c>
      <c r="L1532"/>
    </row>
    <row r="1533" spans="2:12" x14ac:dyDescent="0.4">
      <c r="B1533" s="5" t="s">
        <v>67</v>
      </c>
      <c r="C1533" s="5" t="s">
        <v>57</v>
      </c>
      <c r="D1533" s="5" t="s">
        <v>19</v>
      </c>
      <c r="E1533" s="5" t="s">
        <v>7</v>
      </c>
      <c r="F1533" s="6">
        <v>44013</v>
      </c>
      <c r="G1533" s="6" t="str">
        <f>TEXT(datatable[[#This Row],[дата]],"ММ")</f>
        <v>07</v>
      </c>
      <c r="H1533" s="8">
        <v>5.7374999999999998</v>
      </c>
      <c r="I1533" s="8">
        <v>1.9007999999999998</v>
      </c>
      <c r="J1533" s="8">
        <f>datatable[[#This Row],[продажи_]]-datatable[[#This Row],[себестоимость_]]</f>
        <v>3.8367</v>
      </c>
      <c r="L1533"/>
    </row>
    <row r="1534" spans="2:12" x14ac:dyDescent="0.4">
      <c r="B1534" s="5" t="s">
        <v>67</v>
      </c>
      <c r="C1534" s="5" t="s">
        <v>57</v>
      </c>
      <c r="D1534" s="5" t="s">
        <v>19</v>
      </c>
      <c r="E1534" s="5" t="s">
        <v>7</v>
      </c>
      <c r="F1534" s="6">
        <v>44044</v>
      </c>
      <c r="G1534" s="6" t="str">
        <f>TEXT(datatable[[#This Row],[дата]],"ММ")</f>
        <v>08</v>
      </c>
      <c r="H1534" s="8">
        <v>5.15</v>
      </c>
      <c r="I1534" s="8">
        <v>1.496</v>
      </c>
      <c r="J1534" s="8">
        <f>datatable[[#This Row],[продажи_]]-datatable[[#This Row],[себестоимость_]]</f>
        <v>3.6540000000000004</v>
      </c>
      <c r="L1534"/>
    </row>
    <row r="1535" spans="2:12" x14ac:dyDescent="0.4">
      <c r="B1535" s="5" t="s">
        <v>67</v>
      </c>
      <c r="C1535" s="5" t="s">
        <v>57</v>
      </c>
      <c r="D1535" s="5" t="s">
        <v>19</v>
      </c>
      <c r="E1535" s="5" t="s">
        <v>7</v>
      </c>
      <c r="F1535" s="6">
        <v>44075</v>
      </c>
      <c r="G1535" s="6" t="str">
        <f>TEXT(datatable[[#This Row],[дата]],"ММ")</f>
        <v>09</v>
      </c>
      <c r="H1535" s="8">
        <v>7.375</v>
      </c>
      <c r="I1535" s="8">
        <v>1.9580000000000002</v>
      </c>
      <c r="J1535" s="8">
        <f>datatable[[#This Row],[продажи_]]-datatable[[#This Row],[себестоимость_]]</f>
        <v>5.4169999999999998</v>
      </c>
      <c r="L1535"/>
    </row>
    <row r="1536" spans="2:12" x14ac:dyDescent="0.4">
      <c r="B1536" s="5" t="s">
        <v>67</v>
      </c>
      <c r="C1536" s="5" t="s">
        <v>57</v>
      </c>
      <c r="D1536" s="5" t="s">
        <v>19</v>
      </c>
      <c r="E1536" s="5" t="s">
        <v>7</v>
      </c>
      <c r="F1536" s="6">
        <v>44105</v>
      </c>
      <c r="G1536" s="6" t="str">
        <f>TEXT(datatable[[#This Row],[дата]],"ММ")</f>
        <v>10</v>
      </c>
      <c r="H1536" s="8">
        <v>8.8562500000000011</v>
      </c>
      <c r="I1536" s="8">
        <v>2.86</v>
      </c>
      <c r="J1536" s="8">
        <f>datatable[[#This Row],[продажи_]]-datatable[[#This Row],[себестоимость_]]</f>
        <v>5.9962500000000016</v>
      </c>
      <c r="L1536"/>
    </row>
    <row r="1537" spans="2:12" x14ac:dyDescent="0.4">
      <c r="B1537" s="5" t="s">
        <v>67</v>
      </c>
      <c r="C1537" s="5" t="s">
        <v>57</v>
      </c>
      <c r="D1537" s="5" t="s">
        <v>19</v>
      </c>
      <c r="E1537" s="5" t="s">
        <v>7</v>
      </c>
      <c r="F1537" s="6">
        <v>44136</v>
      </c>
      <c r="G1537" s="6" t="str">
        <f>TEXT(datatable[[#This Row],[дата]],"ММ")</f>
        <v>11</v>
      </c>
      <c r="H1537" s="8">
        <v>9.1875</v>
      </c>
      <c r="I1537" s="8">
        <v>2.9876</v>
      </c>
      <c r="J1537" s="8">
        <f>datatable[[#This Row],[продажи_]]-datatable[[#This Row],[себестоимость_]]</f>
        <v>6.1998999999999995</v>
      </c>
      <c r="L1537"/>
    </row>
    <row r="1538" spans="2:12" x14ac:dyDescent="0.4">
      <c r="B1538" s="5" t="s">
        <v>67</v>
      </c>
      <c r="C1538" s="5" t="s">
        <v>57</v>
      </c>
      <c r="D1538" s="5" t="s">
        <v>19</v>
      </c>
      <c r="E1538" s="5" t="s">
        <v>7</v>
      </c>
      <c r="F1538" s="6">
        <v>44166</v>
      </c>
      <c r="G1538" s="6" t="str">
        <f>TEXT(datatable[[#This Row],[дата]],"ММ")</f>
        <v>12</v>
      </c>
      <c r="H1538" s="8">
        <v>7.1999999999999993</v>
      </c>
      <c r="I1538" s="8">
        <v>2.7456</v>
      </c>
      <c r="J1538" s="8">
        <f>datatable[[#This Row],[продажи_]]-datatable[[#This Row],[себестоимость_]]</f>
        <v>4.4543999999999997</v>
      </c>
      <c r="L1538"/>
    </row>
    <row r="1539" spans="2:12" x14ac:dyDescent="0.4">
      <c r="B1539" s="5" t="s">
        <v>67</v>
      </c>
      <c r="C1539" s="5" t="s">
        <v>57</v>
      </c>
      <c r="D1539" s="5" t="s">
        <v>19</v>
      </c>
      <c r="E1539" s="5" t="s">
        <v>7</v>
      </c>
      <c r="F1539" s="6">
        <v>43831</v>
      </c>
      <c r="G1539" s="6" t="str">
        <f>TEXT(datatable[[#This Row],[дата]],"ММ")</f>
        <v>01</v>
      </c>
      <c r="H1539" s="8">
        <v>0.63</v>
      </c>
      <c r="I1539" s="8">
        <v>0.22409999999999999</v>
      </c>
      <c r="J1539" s="8">
        <f>datatable[[#This Row],[продажи_]]-datatable[[#This Row],[себестоимость_]]</f>
        <v>0.40590000000000004</v>
      </c>
      <c r="L1539"/>
    </row>
    <row r="1540" spans="2:12" x14ac:dyDescent="0.4">
      <c r="B1540" s="5" t="s">
        <v>67</v>
      </c>
      <c r="C1540" s="5" t="s">
        <v>57</v>
      </c>
      <c r="D1540" s="5" t="s">
        <v>19</v>
      </c>
      <c r="E1540" s="5" t="s">
        <v>7</v>
      </c>
      <c r="F1540" s="6">
        <v>43862</v>
      </c>
      <c r="G1540" s="6" t="str">
        <f>TEXT(datatable[[#This Row],[дата]],"ММ")</f>
        <v>02</v>
      </c>
      <c r="H1540" s="8">
        <v>0.94079999999999997</v>
      </c>
      <c r="I1540" s="8">
        <v>0.4284</v>
      </c>
      <c r="J1540" s="8">
        <f>datatable[[#This Row],[продажи_]]-datatable[[#This Row],[себестоимость_]]</f>
        <v>0.51239999999999997</v>
      </c>
      <c r="L1540"/>
    </row>
    <row r="1541" spans="2:12" x14ac:dyDescent="0.4">
      <c r="B1541" s="5" t="s">
        <v>67</v>
      </c>
      <c r="C1541" s="5" t="s">
        <v>57</v>
      </c>
      <c r="D1541" s="5" t="s">
        <v>19</v>
      </c>
      <c r="E1541" s="5" t="s">
        <v>7</v>
      </c>
      <c r="F1541" s="6">
        <v>43891</v>
      </c>
      <c r="G1541" s="6" t="str">
        <f>TEXT(datatable[[#This Row],[дата]],"ММ")</f>
        <v>03</v>
      </c>
      <c r="H1541" s="8">
        <v>0.89600000000000013</v>
      </c>
      <c r="I1541" s="8">
        <v>0.45119999999999993</v>
      </c>
      <c r="J1541" s="8">
        <f>datatable[[#This Row],[продажи_]]-datatable[[#This Row],[себестоимость_]]</f>
        <v>0.4448000000000002</v>
      </c>
      <c r="L1541"/>
    </row>
    <row r="1542" spans="2:12" x14ac:dyDescent="0.4">
      <c r="B1542" s="5" t="s">
        <v>67</v>
      </c>
      <c r="C1542" s="5" t="s">
        <v>57</v>
      </c>
      <c r="D1542" s="5" t="s">
        <v>19</v>
      </c>
      <c r="E1542" s="5" t="s">
        <v>7</v>
      </c>
      <c r="F1542" s="6">
        <v>43922</v>
      </c>
      <c r="G1542" s="6" t="str">
        <f>TEXT(datatable[[#This Row],[дата]],"ММ")</f>
        <v>04</v>
      </c>
      <c r="H1542" s="8">
        <v>1.3216000000000001</v>
      </c>
      <c r="I1542" s="8">
        <v>0.40799999999999997</v>
      </c>
      <c r="J1542" s="8">
        <f>datatable[[#This Row],[продажи_]]-datatable[[#This Row],[себестоимость_]]</f>
        <v>0.91360000000000019</v>
      </c>
      <c r="L1542"/>
    </row>
    <row r="1543" spans="2:12" x14ac:dyDescent="0.4">
      <c r="B1543" s="5" t="s">
        <v>67</v>
      </c>
      <c r="C1543" s="5" t="s">
        <v>57</v>
      </c>
      <c r="D1543" s="5" t="s">
        <v>19</v>
      </c>
      <c r="E1543" s="5" t="s">
        <v>7</v>
      </c>
      <c r="F1543" s="6">
        <v>43952</v>
      </c>
      <c r="G1543" s="6" t="str">
        <f>TEXT(datatable[[#This Row],[дата]],"ММ")</f>
        <v>05</v>
      </c>
      <c r="H1543" s="8">
        <v>0.93730000000000002</v>
      </c>
      <c r="I1543" s="8">
        <v>0.32369999999999999</v>
      </c>
      <c r="J1543" s="8">
        <f>datatable[[#This Row],[продажи_]]-datatable[[#This Row],[себестоимость_]]</f>
        <v>0.61360000000000003</v>
      </c>
      <c r="L1543"/>
    </row>
    <row r="1544" spans="2:12" x14ac:dyDescent="0.4">
      <c r="B1544" s="5" t="s">
        <v>67</v>
      </c>
      <c r="C1544" s="5" t="s">
        <v>57</v>
      </c>
      <c r="D1544" s="5" t="s">
        <v>19</v>
      </c>
      <c r="E1544" s="5" t="s">
        <v>7</v>
      </c>
      <c r="F1544" s="6">
        <v>43983</v>
      </c>
      <c r="G1544" s="6" t="str">
        <f>TEXT(datatable[[#This Row],[дата]],"ММ")</f>
        <v>06</v>
      </c>
      <c r="H1544" s="8">
        <v>0.67900000000000005</v>
      </c>
      <c r="I1544" s="8">
        <v>0.27</v>
      </c>
      <c r="J1544" s="8">
        <f>datatable[[#This Row],[продажи_]]-datatable[[#This Row],[себестоимость_]]</f>
        <v>0.40900000000000003</v>
      </c>
      <c r="L1544"/>
    </row>
    <row r="1545" spans="2:12" x14ac:dyDescent="0.4">
      <c r="B1545" s="5" t="s">
        <v>67</v>
      </c>
      <c r="C1545" s="5" t="s">
        <v>57</v>
      </c>
      <c r="D1545" s="5" t="s">
        <v>19</v>
      </c>
      <c r="E1545" s="5" t="s">
        <v>7</v>
      </c>
      <c r="F1545" s="6">
        <v>44013</v>
      </c>
      <c r="G1545" s="6" t="str">
        <f>TEXT(datatable[[#This Row],[дата]],"ММ")</f>
        <v>07</v>
      </c>
      <c r="H1545" s="8">
        <v>0.61739999999999995</v>
      </c>
      <c r="I1545" s="8">
        <v>0.25110000000000005</v>
      </c>
      <c r="J1545" s="8">
        <f>datatable[[#This Row],[продажи_]]-datatable[[#This Row],[себестоимость_]]</f>
        <v>0.3662999999999999</v>
      </c>
      <c r="L1545"/>
    </row>
    <row r="1546" spans="2:12" x14ac:dyDescent="0.4">
      <c r="B1546" s="5" t="s">
        <v>67</v>
      </c>
      <c r="C1546" s="5" t="s">
        <v>57</v>
      </c>
      <c r="D1546" s="5" t="s">
        <v>19</v>
      </c>
      <c r="E1546" s="5" t="s">
        <v>7</v>
      </c>
      <c r="F1546" s="6">
        <v>44044</v>
      </c>
      <c r="G1546" s="6" t="str">
        <f>TEXT(datatable[[#This Row],[дата]],"ММ")</f>
        <v>08</v>
      </c>
      <c r="H1546" s="8">
        <v>0.64400000000000002</v>
      </c>
      <c r="I1546" s="8">
        <v>0.2424</v>
      </c>
      <c r="J1546" s="8">
        <f>datatable[[#This Row],[продажи_]]-datatable[[#This Row],[себестоимость_]]</f>
        <v>0.40160000000000001</v>
      </c>
      <c r="L1546"/>
    </row>
    <row r="1547" spans="2:12" x14ac:dyDescent="0.4">
      <c r="B1547" s="5" t="s">
        <v>67</v>
      </c>
      <c r="C1547" s="5" t="s">
        <v>57</v>
      </c>
      <c r="D1547" s="5" t="s">
        <v>19</v>
      </c>
      <c r="E1547" s="5" t="s">
        <v>7</v>
      </c>
      <c r="F1547" s="6">
        <v>44075</v>
      </c>
      <c r="G1547" s="6" t="str">
        <f>TEXT(datatable[[#This Row],[дата]],"ММ")</f>
        <v>09</v>
      </c>
      <c r="H1547" s="8">
        <v>0.60200000000000009</v>
      </c>
      <c r="I1547" s="8">
        <v>0.29699999999999999</v>
      </c>
      <c r="J1547" s="8">
        <f>datatable[[#This Row],[продажи_]]-datatable[[#This Row],[себестоимость_]]</f>
        <v>0.3050000000000001</v>
      </c>
      <c r="L1547"/>
    </row>
    <row r="1548" spans="2:12" x14ac:dyDescent="0.4">
      <c r="B1548" s="5" t="s">
        <v>67</v>
      </c>
      <c r="C1548" s="5" t="s">
        <v>57</v>
      </c>
      <c r="D1548" s="5" t="s">
        <v>19</v>
      </c>
      <c r="E1548" s="5" t="s">
        <v>7</v>
      </c>
      <c r="F1548" s="6">
        <v>44105</v>
      </c>
      <c r="G1548" s="6" t="str">
        <f>TEXT(datatable[[#This Row],[дата]],"ММ")</f>
        <v>10</v>
      </c>
      <c r="H1548" s="8">
        <v>0.85539999999999994</v>
      </c>
      <c r="I1548" s="8">
        <v>0.31979999999999997</v>
      </c>
      <c r="J1548" s="8">
        <f>datatable[[#This Row],[продажи_]]-datatable[[#This Row],[себестоимость_]]</f>
        <v>0.53559999999999997</v>
      </c>
      <c r="L1548"/>
    </row>
    <row r="1549" spans="2:12" x14ac:dyDescent="0.4">
      <c r="B1549" s="5" t="s">
        <v>67</v>
      </c>
      <c r="C1549" s="5" t="s">
        <v>57</v>
      </c>
      <c r="D1549" s="5" t="s">
        <v>19</v>
      </c>
      <c r="E1549" s="5" t="s">
        <v>7</v>
      </c>
      <c r="F1549" s="6">
        <v>44136</v>
      </c>
      <c r="G1549" s="6" t="str">
        <f>TEXT(datatable[[#This Row],[дата]],"ММ")</f>
        <v>11</v>
      </c>
      <c r="H1549" s="8">
        <v>0.91139999999999999</v>
      </c>
      <c r="I1549" s="8">
        <v>0.43259999999999998</v>
      </c>
      <c r="J1549" s="8">
        <f>datatable[[#This Row],[продажи_]]-datatable[[#This Row],[себестоимость_]]</f>
        <v>0.4788</v>
      </c>
      <c r="L1549"/>
    </row>
    <row r="1550" spans="2:12" x14ac:dyDescent="0.4">
      <c r="B1550" s="5" t="s">
        <v>67</v>
      </c>
      <c r="C1550" s="5" t="s">
        <v>57</v>
      </c>
      <c r="D1550" s="5" t="s">
        <v>19</v>
      </c>
      <c r="E1550" s="5" t="s">
        <v>7</v>
      </c>
      <c r="F1550" s="6">
        <v>44166</v>
      </c>
      <c r="G1550" s="6" t="str">
        <f>TEXT(datatable[[#This Row],[дата]],"ММ")</f>
        <v>12</v>
      </c>
      <c r="H1550" s="8">
        <v>0.68879999999999997</v>
      </c>
      <c r="I1550" s="8">
        <v>0.29160000000000003</v>
      </c>
      <c r="J1550" s="8">
        <f>datatable[[#This Row],[продажи_]]-datatable[[#This Row],[себестоимость_]]</f>
        <v>0.39719999999999994</v>
      </c>
      <c r="L1550"/>
    </row>
    <row r="1551" spans="2:12" x14ac:dyDescent="0.4">
      <c r="B1551" s="5" t="s">
        <v>67</v>
      </c>
      <c r="C1551" s="5" t="s">
        <v>57</v>
      </c>
      <c r="D1551" s="5" t="s">
        <v>19</v>
      </c>
      <c r="E1551" s="5" t="s">
        <v>7</v>
      </c>
      <c r="F1551" s="6">
        <v>43831</v>
      </c>
      <c r="G1551" s="6" t="str">
        <f>TEXT(datatable[[#This Row],[дата]],"ММ")</f>
        <v>01</v>
      </c>
      <c r="H1551" s="8">
        <v>9.077399999999999</v>
      </c>
      <c r="I1551" s="8">
        <v>5.5444500000000003</v>
      </c>
      <c r="J1551" s="8">
        <f>datatable[[#This Row],[продажи_]]-datatable[[#This Row],[себестоимость_]]</f>
        <v>3.5329499999999987</v>
      </c>
      <c r="L1551"/>
    </row>
    <row r="1552" spans="2:12" x14ac:dyDescent="0.4">
      <c r="B1552" s="5" t="s">
        <v>67</v>
      </c>
      <c r="C1552" s="5" t="s">
        <v>57</v>
      </c>
      <c r="D1552" s="5" t="s">
        <v>19</v>
      </c>
      <c r="E1552" s="5" t="s">
        <v>7</v>
      </c>
      <c r="F1552" s="6">
        <v>43862</v>
      </c>
      <c r="G1552" s="6" t="str">
        <f>TEXT(datatable[[#This Row],[дата]],"ММ")</f>
        <v>02</v>
      </c>
      <c r="H1552" s="8">
        <v>20.319599999999998</v>
      </c>
      <c r="I1552" s="8">
        <v>7.7700000000000005</v>
      </c>
      <c r="J1552" s="8">
        <f>datatable[[#This Row],[продажи_]]-datatable[[#This Row],[себестоимость_]]</f>
        <v>12.549599999999998</v>
      </c>
      <c r="L1552"/>
    </row>
    <row r="1553" spans="2:12" x14ac:dyDescent="0.4">
      <c r="B1553" s="5" t="s">
        <v>67</v>
      </c>
      <c r="C1553" s="5" t="s">
        <v>57</v>
      </c>
      <c r="D1553" s="5" t="s">
        <v>19</v>
      </c>
      <c r="E1553" s="5" t="s">
        <v>7</v>
      </c>
      <c r="F1553" s="6">
        <v>43891</v>
      </c>
      <c r="G1553" s="6" t="str">
        <f>TEXT(datatable[[#This Row],[дата]],"ММ")</f>
        <v>03</v>
      </c>
      <c r="H1553" s="8">
        <v>18.892799999999998</v>
      </c>
      <c r="I1553" s="8">
        <v>9.1464000000000016</v>
      </c>
      <c r="J1553" s="8">
        <f>datatable[[#This Row],[продажи_]]-datatable[[#This Row],[себестоимость_]]</f>
        <v>9.746399999999996</v>
      </c>
      <c r="L1553"/>
    </row>
    <row r="1554" spans="2:12" x14ac:dyDescent="0.4">
      <c r="B1554" s="5" t="s">
        <v>67</v>
      </c>
      <c r="C1554" s="5" t="s">
        <v>57</v>
      </c>
      <c r="D1554" s="5" t="s">
        <v>19</v>
      </c>
      <c r="E1554" s="5" t="s">
        <v>7</v>
      </c>
      <c r="F1554" s="6">
        <v>43922</v>
      </c>
      <c r="G1554" s="6" t="str">
        <f>TEXT(datatable[[#This Row],[дата]],"ММ")</f>
        <v>04</v>
      </c>
      <c r="H1554" s="8">
        <v>15.940800000000001</v>
      </c>
      <c r="I1554" s="8">
        <v>7.7256000000000009</v>
      </c>
      <c r="J1554" s="8">
        <f>datatable[[#This Row],[продажи_]]-datatable[[#This Row],[себестоимость_]]</f>
        <v>8.2151999999999994</v>
      </c>
      <c r="L1554"/>
    </row>
    <row r="1555" spans="2:12" x14ac:dyDescent="0.4">
      <c r="B1555" s="5" t="s">
        <v>67</v>
      </c>
      <c r="C1555" s="5" t="s">
        <v>57</v>
      </c>
      <c r="D1555" s="5" t="s">
        <v>19</v>
      </c>
      <c r="E1555" s="5" t="s">
        <v>7</v>
      </c>
      <c r="F1555" s="6">
        <v>43952</v>
      </c>
      <c r="G1555" s="6" t="str">
        <f>TEXT(datatable[[#This Row],[дата]],"ММ")</f>
        <v>05</v>
      </c>
      <c r="H1555" s="8">
        <v>13.111799999999999</v>
      </c>
      <c r="I1555" s="8">
        <v>7.2149999999999999</v>
      </c>
      <c r="J1555" s="8">
        <f>datatable[[#This Row],[продажи_]]-datatable[[#This Row],[себестоимость_]]</f>
        <v>5.8967999999999989</v>
      </c>
      <c r="L1555"/>
    </row>
    <row r="1556" spans="2:12" x14ac:dyDescent="0.4">
      <c r="B1556" s="5" t="s">
        <v>67</v>
      </c>
      <c r="C1556" s="5" t="s">
        <v>57</v>
      </c>
      <c r="D1556" s="5" t="s">
        <v>19</v>
      </c>
      <c r="E1556" s="5" t="s">
        <v>7</v>
      </c>
      <c r="F1556" s="6">
        <v>43983</v>
      </c>
      <c r="G1556" s="6" t="str">
        <f>TEXT(datatable[[#This Row],[дата]],"ММ")</f>
        <v>06</v>
      </c>
      <c r="H1556" s="8">
        <v>10.086</v>
      </c>
      <c r="I1556" s="8">
        <v>4.9394999999999998</v>
      </c>
      <c r="J1556" s="8">
        <f>datatable[[#This Row],[продажи_]]-datatable[[#This Row],[себестоимость_]]</f>
        <v>5.1465000000000005</v>
      </c>
      <c r="L1556"/>
    </row>
    <row r="1557" spans="2:12" x14ac:dyDescent="0.4">
      <c r="B1557" s="5" t="s">
        <v>67</v>
      </c>
      <c r="C1557" s="5" t="s">
        <v>57</v>
      </c>
      <c r="D1557" s="5" t="s">
        <v>19</v>
      </c>
      <c r="E1557" s="5" t="s">
        <v>7</v>
      </c>
      <c r="F1557" s="6">
        <v>44013</v>
      </c>
      <c r="G1557" s="6" t="str">
        <f>TEXT(datatable[[#This Row],[дата]],"ММ")</f>
        <v>07</v>
      </c>
      <c r="H1557" s="8">
        <v>10.848599999999999</v>
      </c>
      <c r="I1557" s="8">
        <v>5.5944000000000003</v>
      </c>
      <c r="J1557" s="8">
        <f>datatable[[#This Row],[продажи_]]-datatable[[#This Row],[себестоимость_]]</f>
        <v>5.2541999999999991</v>
      </c>
      <c r="L1557"/>
    </row>
    <row r="1558" spans="2:12" x14ac:dyDescent="0.4">
      <c r="B1558" s="5" t="s">
        <v>67</v>
      </c>
      <c r="C1558" s="5" t="s">
        <v>57</v>
      </c>
      <c r="D1558" s="5" t="s">
        <v>19</v>
      </c>
      <c r="E1558" s="5" t="s">
        <v>7</v>
      </c>
      <c r="F1558" s="6">
        <v>44044</v>
      </c>
      <c r="G1558" s="6" t="str">
        <f>TEXT(datatable[[#This Row],[дата]],"ММ")</f>
        <v>08</v>
      </c>
      <c r="H1558" s="8">
        <v>9.6432000000000002</v>
      </c>
      <c r="I1558" s="8">
        <v>4.1292000000000009</v>
      </c>
      <c r="J1558" s="8">
        <f>datatable[[#This Row],[продажи_]]-datatable[[#This Row],[себестоимость_]]</f>
        <v>5.5139999999999993</v>
      </c>
      <c r="L1558"/>
    </row>
    <row r="1559" spans="2:12" x14ac:dyDescent="0.4">
      <c r="B1559" s="5" t="s">
        <v>67</v>
      </c>
      <c r="C1559" s="5" t="s">
        <v>57</v>
      </c>
      <c r="D1559" s="5" t="s">
        <v>19</v>
      </c>
      <c r="E1559" s="5" t="s">
        <v>7</v>
      </c>
      <c r="F1559" s="6">
        <v>44075</v>
      </c>
      <c r="G1559" s="6" t="str">
        <f>TEXT(datatable[[#This Row],[дата]],"ММ")</f>
        <v>09</v>
      </c>
      <c r="H1559" s="8">
        <v>14.022</v>
      </c>
      <c r="I1559" s="8">
        <v>5.3279999999999994</v>
      </c>
      <c r="J1559" s="8">
        <f>datatable[[#This Row],[продажи_]]-datatable[[#This Row],[себестоимость_]]</f>
        <v>8.6940000000000008</v>
      </c>
      <c r="L1559"/>
    </row>
    <row r="1560" spans="2:12" x14ac:dyDescent="0.4">
      <c r="B1560" s="5" t="s">
        <v>67</v>
      </c>
      <c r="C1560" s="5" t="s">
        <v>57</v>
      </c>
      <c r="D1560" s="5" t="s">
        <v>19</v>
      </c>
      <c r="E1560" s="5" t="s">
        <v>7</v>
      </c>
      <c r="F1560" s="6">
        <v>44105</v>
      </c>
      <c r="G1560" s="6" t="str">
        <f>TEXT(datatable[[#This Row],[дата]],"ММ")</f>
        <v>10</v>
      </c>
      <c r="H1560" s="8">
        <v>18.708299999999998</v>
      </c>
      <c r="I1560" s="8">
        <v>7.0706999999999995</v>
      </c>
      <c r="J1560" s="8">
        <f>datatable[[#This Row],[продажи_]]-datatable[[#This Row],[себестоимость_]]</f>
        <v>11.637599999999999</v>
      </c>
      <c r="L1560"/>
    </row>
    <row r="1561" spans="2:12" x14ac:dyDescent="0.4">
      <c r="B1561" s="5" t="s">
        <v>67</v>
      </c>
      <c r="C1561" s="5" t="s">
        <v>57</v>
      </c>
      <c r="D1561" s="5" t="s">
        <v>19</v>
      </c>
      <c r="E1561" s="5" t="s">
        <v>7</v>
      </c>
      <c r="F1561" s="6">
        <v>44136</v>
      </c>
      <c r="G1561" s="6" t="str">
        <f>TEXT(datatable[[#This Row],[дата]],"ММ")</f>
        <v>11</v>
      </c>
      <c r="H1561" s="8">
        <v>14.981399999999999</v>
      </c>
      <c r="I1561" s="8">
        <v>6.7599</v>
      </c>
      <c r="J1561" s="8">
        <f>datatable[[#This Row],[продажи_]]-datatable[[#This Row],[себестоимость_]]</f>
        <v>8.2214999999999989</v>
      </c>
      <c r="L1561"/>
    </row>
    <row r="1562" spans="2:12" x14ac:dyDescent="0.4">
      <c r="B1562" s="5" t="s">
        <v>67</v>
      </c>
      <c r="C1562" s="5" t="s">
        <v>57</v>
      </c>
      <c r="D1562" s="5" t="s">
        <v>19</v>
      </c>
      <c r="E1562" s="5" t="s">
        <v>7</v>
      </c>
      <c r="F1562" s="6">
        <v>44166</v>
      </c>
      <c r="G1562" s="6" t="str">
        <f>TEXT(datatable[[#This Row],[дата]],"ММ")</f>
        <v>12</v>
      </c>
      <c r="H1562" s="8">
        <v>16.236000000000001</v>
      </c>
      <c r="I1562" s="8">
        <v>5.7275999999999998</v>
      </c>
      <c r="J1562" s="8">
        <f>datatable[[#This Row],[продажи_]]-datatable[[#This Row],[себестоимость_]]</f>
        <v>10.508400000000002</v>
      </c>
      <c r="L1562"/>
    </row>
    <row r="1563" spans="2:12" x14ac:dyDescent="0.4">
      <c r="B1563" s="5" t="s">
        <v>67</v>
      </c>
      <c r="C1563" s="5" t="s">
        <v>57</v>
      </c>
      <c r="D1563" s="5" t="s">
        <v>19</v>
      </c>
      <c r="E1563" s="5" t="s">
        <v>7</v>
      </c>
      <c r="F1563" s="6">
        <v>43831</v>
      </c>
      <c r="G1563" s="6" t="str">
        <f>TEXT(datatable[[#This Row],[дата]],"ММ")</f>
        <v>01</v>
      </c>
      <c r="H1563" s="8">
        <v>9.5337000000000014</v>
      </c>
      <c r="I1563" s="8">
        <v>3.4825500000000007</v>
      </c>
      <c r="J1563" s="8">
        <f>datatable[[#This Row],[продажи_]]-datatable[[#This Row],[себестоимость_]]</f>
        <v>6.0511500000000007</v>
      </c>
      <c r="L1563"/>
    </row>
    <row r="1564" spans="2:12" x14ac:dyDescent="0.4">
      <c r="B1564" s="5" t="s">
        <v>67</v>
      </c>
      <c r="C1564" s="5" t="s">
        <v>57</v>
      </c>
      <c r="D1564" s="5" t="s">
        <v>19</v>
      </c>
      <c r="E1564" s="5" t="s">
        <v>7</v>
      </c>
      <c r="F1564" s="6">
        <v>43862</v>
      </c>
      <c r="G1564" s="6" t="str">
        <f>TEXT(datatable[[#This Row],[дата]],"ММ")</f>
        <v>02</v>
      </c>
      <c r="H1564" s="8">
        <v>17.526599999999998</v>
      </c>
      <c r="I1564" s="8">
        <v>4.6220999999999997</v>
      </c>
      <c r="J1564" s="8">
        <f>datatable[[#This Row],[продажи_]]-datatable[[#This Row],[себестоимость_]]</f>
        <v>12.904499999999999</v>
      </c>
      <c r="L1564"/>
    </row>
    <row r="1565" spans="2:12" x14ac:dyDescent="0.4">
      <c r="B1565" s="5" t="s">
        <v>67</v>
      </c>
      <c r="C1565" s="5" t="s">
        <v>57</v>
      </c>
      <c r="D1565" s="5" t="s">
        <v>19</v>
      </c>
      <c r="E1565" s="5" t="s">
        <v>7</v>
      </c>
      <c r="F1565" s="6">
        <v>43891</v>
      </c>
      <c r="G1565" s="6" t="str">
        <f>TEXT(datatable[[#This Row],[дата]],"ММ")</f>
        <v>03</v>
      </c>
      <c r="H1565" s="8">
        <v>19.687999999999999</v>
      </c>
      <c r="I1565" s="8">
        <v>6.0776000000000003</v>
      </c>
      <c r="J1565" s="8">
        <f>datatable[[#This Row],[продажи_]]-datatable[[#This Row],[себестоимость_]]</f>
        <v>13.610399999999998</v>
      </c>
      <c r="L1565"/>
    </row>
    <row r="1566" spans="2:12" x14ac:dyDescent="0.4">
      <c r="B1566" s="5" t="s">
        <v>67</v>
      </c>
      <c r="C1566" s="5" t="s">
        <v>57</v>
      </c>
      <c r="D1566" s="5" t="s">
        <v>19</v>
      </c>
      <c r="E1566" s="5" t="s">
        <v>7</v>
      </c>
      <c r="F1566" s="6">
        <v>43922</v>
      </c>
      <c r="G1566" s="6" t="str">
        <f>TEXT(datatable[[#This Row],[дата]],"ММ")</f>
        <v>04</v>
      </c>
      <c r="H1566" s="8">
        <v>15.065600000000002</v>
      </c>
      <c r="I1566" s="8">
        <v>6.1912000000000003</v>
      </c>
      <c r="J1566" s="8">
        <f>datatable[[#This Row],[продажи_]]-datatable[[#This Row],[себестоимость_]]</f>
        <v>8.8744000000000014</v>
      </c>
      <c r="L1566"/>
    </row>
    <row r="1567" spans="2:12" x14ac:dyDescent="0.4">
      <c r="B1567" s="5" t="s">
        <v>67</v>
      </c>
      <c r="C1567" s="5" t="s">
        <v>57</v>
      </c>
      <c r="D1567" s="5" t="s">
        <v>19</v>
      </c>
      <c r="E1567" s="5" t="s">
        <v>7</v>
      </c>
      <c r="F1567" s="6">
        <v>43952</v>
      </c>
      <c r="G1567" s="6" t="str">
        <f>TEXT(datatable[[#This Row],[дата]],"ММ")</f>
        <v>05</v>
      </c>
      <c r="H1567" s="8">
        <v>14.049100000000001</v>
      </c>
      <c r="I1567" s="8">
        <v>5.3995499999999996</v>
      </c>
      <c r="J1567" s="8">
        <f>datatable[[#This Row],[продажи_]]-datatable[[#This Row],[себестоимость_]]</f>
        <v>8.6495500000000014</v>
      </c>
      <c r="L1567"/>
    </row>
    <row r="1568" spans="2:12" x14ac:dyDescent="0.4">
      <c r="B1568" s="5" t="s">
        <v>67</v>
      </c>
      <c r="C1568" s="5" t="s">
        <v>57</v>
      </c>
      <c r="D1568" s="5" t="s">
        <v>19</v>
      </c>
      <c r="E1568" s="5" t="s">
        <v>7</v>
      </c>
      <c r="F1568" s="6">
        <v>43983</v>
      </c>
      <c r="G1568" s="6" t="str">
        <f>TEXT(datatable[[#This Row],[дата]],"ММ")</f>
        <v>06</v>
      </c>
      <c r="H1568" s="8">
        <v>9.9510000000000023</v>
      </c>
      <c r="I1568" s="8">
        <v>3.5500000000000003</v>
      </c>
      <c r="J1568" s="8">
        <f>datatable[[#This Row],[продажи_]]-datatable[[#This Row],[себестоимость_]]</f>
        <v>6.4010000000000016</v>
      </c>
      <c r="L1568"/>
    </row>
    <row r="1569" spans="2:12" x14ac:dyDescent="0.4">
      <c r="B1569" s="5" t="s">
        <v>67</v>
      </c>
      <c r="C1569" s="5" t="s">
        <v>57</v>
      </c>
      <c r="D1569" s="5" t="s">
        <v>19</v>
      </c>
      <c r="E1569" s="5" t="s">
        <v>7</v>
      </c>
      <c r="F1569" s="6">
        <v>44013</v>
      </c>
      <c r="G1569" s="6" t="str">
        <f>TEXT(datatable[[#This Row],[дата]],"ММ")</f>
        <v>07</v>
      </c>
      <c r="H1569" s="8">
        <v>8.5707000000000004</v>
      </c>
      <c r="I1569" s="8">
        <v>2.5879500000000002</v>
      </c>
      <c r="J1569" s="8">
        <f>datatable[[#This Row],[продажи_]]-datatable[[#This Row],[себестоимость_]]</f>
        <v>5.9827500000000002</v>
      </c>
      <c r="L1569"/>
    </row>
    <row r="1570" spans="2:12" x14ac:dyDescent="0.4">
      <c r="B1570" s="5" t="s">
        <v>67</v>
      </c>
      <c r="C1570" s="5" t="s">
        <v>57</v>
      </c>
      <c r="D1570" s="5" t="s">
        <v>19</v>
      </c>
      <c r="E1570" s="5" t="s">
        <v>7</v>
      </c>
      <c r="F1570" s="6">
        <v>44044</v>
      </c>
      <c r="G1570" s="6" t="str">
        <f>TEXT(datatable[[#This Row],[дата]],"ММ")</f>
        <v>08</v>
      </c>
      <c r="H1570" s="8">
        <v>9.2448000000000015</v>
      </c>
      <c r="I1570" s="8">
        <v>3.4079999999999999</v>
      </c>
      <c r="J1570" s="8">
        <f>datatable[[#This Row],[продажи_]]-datatable[[#This Row],[себестоимость_]]</f>
        <v>5.836800000000002</v>
      </c>
      <c r="L1570"/>
    </row>
    <row r="1571" spans="2:12" x14ac:dyDescent="0.4">
      <c r="B1571" s="5" t="s">
        <v>67</v>
      </c>
      <c r="C1571" s="5" t="s">
        <v>57</v>
      </c>
      <c r="D1571" s="5" t="s">
        <v>19</v>
      </c>
      <c r="E1571" s="5" t="s">
        <v>7</v>
      </c>
      <c r="F1571" s="6">
        <v>44075</v>
      </c>
      <c r="G1571" s="6" t="str">
        <f>TEXT(datatable[[#This Row],[дата]],"ММ")</f>
        <v>09</v>
      </c>
      <c r="H1571" s="8">
        <v>10.486000000000001</v>
      </c>
      <c r="I1571" s="8">
        <v>3.3725000000000001</v>
      </c>
      <c r="J1571" s="8">
        <f>datatable[[#This Row],[продажи_]]-datatable[[#This Row],[себестоимость_]]</f>
        <v>7.1135000000000002</v>
      </c>
      <c r="L1571"/>
    </row>
    <row r="1572" spans="2:12" x14ac:dyDescent="0.4">
      <c r="B1572" s="5" t="s">
        <v>67</v>
      </c>
      <c r="C1572" s="5" t="s">
        <v>57</v>
      </c>
      <c r="D1572" s="5" t="s">
        <v>19</v>
      </c>
      <c r="E1572" s="5" t="s">
        <v>7</v>
      </c>
      <c r="F1572" s="6">
        <v>44105</v>
      </c>
      <c r="G1572" s="6" t="str">
        <f>TEXT(datatable[[#This Row],[дата]],"ММ")</f>
        <v>10</v>
      </c>
      <c r="H1572" s="8">
        <v>13.6318</v>
      </c>
      <c r="I1572" s="8">
        <v>4.4303999999999997</v>
      </c>
      <c r="J1572" s="8">
        <f>datatable[[#This Row],[продажи_]]-datatable[[#This Row],[себестоимость_]]</f>
        <v>9.2013999999999996</v>
      </c>
      <c r="L1572"/>
    </row>
    <row r="1573" spans="2:12" x14ac:dyDescent="0.4">
      <c r="B1573" s="5" t="s">
        <v>67</v>
      </c>
      <c r="C1573" s="5" t="s">
        <v>57</v>
      </c>
      <c r="D1573" s="5" t="s">
        <v>19</v>
      </c>
      <c r="E1573" s="5" t="s">
        <v>7</v>
      </c>
      <c r="F1573" s="6">
        <v>44136</v>
      </c>
      <c r="G1573" s="6" t="str">
        <f>TEXT(datatable[[#This Row],[дата]],"ММ")</f>
        <v>11</v>
      </c>
      <c r="H1573" s="8">
        <v>14.8302</v>
      </c>
      <c r="I1573" s="8">
        <v>5.5664000000000007</v>
      </c>
      <c r="J1573" s="8">
        <f>datatable[[#This Row],[продажи_]]-datatable[[#This Row],[себестоимость_]]</f>
        <v>9.2637999999999998</v>
      </c>
      <c r="L1573"/>
    </row>
    <row r="1574" spans="2:12" x14ac:dyDescent="0.4">
      <c r="B1574" s="5" t="s">
        <v>67</v>
      </c>
      <c r="C1574" s="5" t="s">
        <v>57</v>
      </c>
      <c r="D1574" s="5" t="s">
        <v>19</v>
      </c>
      <c r="E1574" s="5" t="s">
        <v>7</v>
      </c>
      <c r="F1574" s="6">
        <v>44166</v>
      </c>
      <c r="G1574" s="6" t="str">
        <f>TEXT(datatable[[#This Row],[дата]],"ММ")</f>
        <v>12</v>
      </c>
      <c r="H1574" s="8">
        <v>10.6572</v>
      </c>
      <c r="I1574" s="8">
        <v>4.8989999999999991</v>
      </c>
      <c r="J1574" s="8">
        <f>datatable[[#This Row],[продажи_]]-datatable[[#This Row],[себестоимость_]]</f>
        <v>5.7582000000000004</v>
      </c>
      <c r="L1574"/>
    </row>
    <row r="1575" spans="2:12" x14ac:dyDescent="0.4">
      <c r="B1575" s="5" t="s">
        <v>67</v>
      </c>
      <c r="C1575" s="5" t="s">
        <v>57</v>
      </c>
      <c r="D1575" s="5" t="s">
        <v>19</v>
      </c>
      <c r="E1575" s="5" t="s">
        <v>7</v>
      </c>
      <c r="F1575" s="6">
        <v>43831</v>
      </c>
      <c r="G1575" s="6" t="str">
        <f>TEXT(datatable[[#This Row],[дата]],"ММ")</f>
        <v>01</v>
      </c>
      <c r="H1575" s="8">
        <v>3.5640000000000001</v>
      </c>
      <c r="I1575" s="8">
        <v>1.6758</v>
      </c>
      <c r="J1575" s="8">
        <f>datatable[[#This Row],[продажи_]]-datatable[[#This Row],[себестоимость_]]</f>
        <v>1.8882000000000001</v>
      </c>
      <c r="L1575"/>
    </row>
    <row r="1576" spans="2:12" x14ac:dyDescent="0.4">
      <c r="B1576" s="5" t="s">
        <v>67</v>
      </c>
      <c r="C1576" s="5" t="s">
        <v>57</v>
      </c>
      <c r="D1576" s="5" t="s">
        <v>19</v>
      </c>
      <c r="E1576" s="5" t="s">
        <v>7</v>
      </c>
      <c r="F1576" s="6">
        <v>43862</v>
      </c>
      <c r="G1576" s="6" t="str">
        <f>TEXT(datatable[[#This Row],[дата]],"ММ")</f>
        <v>02</v>
      </c>
      <c r="H1576" s="8">
        <v>6.4889999999999999</v>
      </c>
      <c r="I1576" s="8">
        <v>2.4206000000000003</v>
      </c>
      <c r="J1576" s="8">
        <f>datatable[[#This Row],[продажи_]]-datatable[[#This Row],[себестоимость_]]</f>
        <v>4.0683999999999996</v>
      </c>
      <c r="L1576"/>
    </row>
    <row r="1577" spans="2:12" x14ac:dyDescent="0.4">
      <c r="B1577" s="5" t="s">
        <v>67</v>
      </c>
      <c r="C1577" s="5" t="s">
        <v>57</v>
      </c>
      <c r="D1577" s="5" t="s">
        <v>19</v>
      </c>
      <c r="E1577" s="5" t="s">
        <v>7</v>
      </c>
      <c r="F1577" s="6">
        <v>43891</v>
      </c>
      <c r="G1577" s="6" t="str">
        <f>TEXT(datatable[[#This Row],[дата]],"ММ")</f>
        <v>03</v>
      </c>
      <c r="H1577" s="8">
        <v>7.7760000000000007</v>
      </c>
      <c r="I1577" s="8">
        <v>2.4624000000000001</v>
      </c>
      <c r="J1577" s="8">
        <f>datatable[[#This Row],[продажи_]]-datatable[[#This Row],[себестоимость_]]</f>
        <v>5.313600000000001</v>
      </c>
      <c r="L1577"/>
    </row>
    <row r="1578" spans="2:12" x14ac:dyDescent="0.4">
      <c r="B1578" s="5" t="s">
        <v>67</v>
      </c>
      <c r="C1578" s="5" t="s">
        <v>57</v>
      </c>
      <c r="D1578" s="5" t="s">
        <v>19</v>
      </c>
      <c r="E1578" s="5" t="s">
        <v>7</v>
      </c>
      <c r="F1578" s="6">
        <v>43922</v>
      </c>
      <c r="G1578" s="6" t="str">
        <f>TEXT(datatable[[#This Row],[дата]],"ММ")</f>
        <v>04</v>
      </c>
      <c r="H1578" s="8">
        <v>7.2720000000000002</v>
      </c>
      <c r="I1578" s="8">
        <v>3.1312000000000002</v>
      </c>
      <c r="J1578" s="8">
        <f>datatable[[#This Row],[продажи_]]-datatable[[#This Row],[себестоимость_]]</f>
        <v>4.1408000000000005</v>
      </c>
      <c r="L1578"/>
    </row>
    <row r="1579" spans="2:12" x14ac:dyDescent="0.4">
      <c r="B1579" s="5" t="s">
        <v>67</v>
      </c>
      <c r="C1579" s="5" t="s">
        <v>57</v>
      </c>
      <c r="D1579" s="5" t="s">
        <v>19</v>
      </c>
      <c r="E1579" s="5" t="s">
        <v>7</v>
      </c>
      <c r="F1579" s="6">
        <v>43952</v>
      </c>
      <c r="G1579" s="6" t="str">
        <f>TEXT(datatable[[#This Row],[дата]],"ММ")</f>
        <v>05</v>
      </c>
      <c r="H1579" s="8">
        <v>6.6689999999999996</v>
      </c>
      <c r="I1579" s="8">
        <v>2.0748000000000002</v>
      </c>
      <c r="J1579" s="8">
        <f>datatable[[#This Row],[продажи_]]-datatable[[#This Row],[себестоимость_]]</f>
        <v>4.594199999999999</v>
      </c>
      <c r="L1579"/>
    </row>
    <row r="1580" spans="2:12" x14ac:dyDescent="0.4">
      <c r="B1580" s="5" t="s">
        <v>67</v>
      </c>
      <c r="C1580" s="5" t="s">
        <v>57</v>
      </c>
      <c r="D1580" s="5" t="s">
        <v>19</v>
      </c>
      <c r="E1580" s="5" t="s">
        <v>7</v>
      </c>
      <c r="F1580" s="6">
        <v>43983</v>
      </c>
      <c r="G1580" s="6" t="str">
        <f>TEXT(datatable[[#This Row],[дата]],"ММ")</f>
        <v>06</v>
      </c>
      <c r="H1580" s="8">
        <v>3.6</v>
      </c>
      <c r="I1580" s="8">
        <v>2.2610000000000001</v>
      </c>
      <c r="J1580" s="8">
        <f>datatable[[#This Row],[продажи_]]-datatable[[#This Row],[себестоимость_]]</f>
        <v>1.339</v>
      </c>
      <c r="L1580"/>
    </row>
    <row r="1581" spans="2:12" x14ac:dyDescent="0.4">
      <c r="B1581" s="5" t="s">
        <v>67</v>
      </c>
      <c r="C1581" s="5" t="s">
        <v>57</v>
      </c>
      <c r="D1581" s="5" t="s">
        <v>19</v>
      </c>
      <c r="E1581" s="5" t="s">
        <v>7</v>
      </c>
      <c r="F1581" s="6">
        <v>44013</v>
      </c>
      <c r="G1581" s="6" t="str">
        <f>TEXT(datatable[[#This Row],[дата]],"ММ")</f>
        <v>07</v>
      </c>
      <c r="H1581" s="8">
        <v>3.5234999999999999</v>
      </c>
      <c r="I1581" s="8">
        <v>1.5047999999999999</v>
      </c>
      <c r="J1581" s="8">
        <f>datatable[[#This Row],[продажи_]]-datatable[[#This Row],[себестоимость_]]</f>
        <v>2.0186999999999999</v>
      </c>
      <c r="L1581"/>
    </row>
    <row r="1582" spans="2:12" x14ac:dyDescent="0.4">
      <c r="B1582" s="5" t="s">
        <v>67</v>
      </c>
      <c r="C1582" s="5" t="s">
        <v>57</v>
      </c>
      <c r="D1582" s="5" t="s">
        <v>19</v>
      </c>
      <c r="E1582" s="5" t="s">
        <v>7</v>
      </c>
      <c r="F1582" s="6">
        <v>44044</v>
      </c>
      <c r="G1582" s="6" t="str">
        <f>TEXT(datatable[[#This Row],[дата]],"ММ")</f>
        <v>08</v>
      </c>
      <c r="H1582" s="8">
        <v>3.42</v>
      </c>
      <c r="I1582" s="8">
        <v>1.3071999999999999</v>
      </c>
      <c r="J1582" s="8">
        <f>datatable[[#This Row],[продажи_]]-datatable[[#This Row],[себестоимость_]]</f>
        <v>2.1128</v>
      </c>
      <c r="L1582"/>
    </row>
    <row r="1583" spans="2:12" x14ac:dyDescent="0.4">
      <c r="B1583" s="5" t="s">
        <v>67</v>
      </c>
      <c r="C1583" s="5" t="s">
        <v>57</v>
      </c>
      <c r="D1583" s="5" t="s">
        <v>19</v>
      </c>
      <c r="E1583" s="5" t="s">
        <v>7</v>
      </c>
      <c r="F1583" s="6">
        <v>44075</v>
      </c>
      <c r="G1583" s="6" t="str">
        <f>TEXT(datatable[[#This Row],[дата]],"ММ")</f>
        <v>09</v>
      </c>
      <c r="H1583" s="8">
        <v>5.3999999999999995</v>
      </c>
      <c r="I1583" s="8">
        <v>2.1090000000000004</v>
      </c>
      <c r="J1583" s="8">
        <f>datatable[[#This Row],[продажи_]]-datatable[[#This Row],[себестоимость_]]</f>
        <v>3.290999999999999</v>
      </c>
      <c r="L1583"/>
    </row>
    <row r="1584" spans="2:12" x14ac:dyDescent="0.4">
      <c r="B1584" s="5" t="s">
        <v>67</v>
      </c>
      <c r="C1584" s="5" t="s">
        <v>57</v>
      </c>
      <c r="D1584" s="5" t="s">
        <v>19</v>
      </c>
      <c r="E1584" s="5" t="s">
        <v>7</v>
      </c>
      <c r="F1584" s="6">
        <v>44105</v>
      </c>
      <c r="G1584" s="6" t="str">
        <f>TEXT(datatable[[#This Row],[дата]],"ММ")</f>
        <v>10</v>
      </c>
      <c r="H1584" s="8">
        <v>5.440500000000001</v>
      </c>
      <c r="I1584" s="8">
        <v>2.0994999999999999</v>
      </c>
      <c r="J1584" s="8">
        <f>datatable[[#This Row],[продажи_]]-datatable[[#This Row],[себестоимость_]]</f>
        <v>3.3410000000000011</v>
      </c>
      <c r="L1584"/>
    </row>
    <row r="1585" spans="2:12" x14ac:dyDescent="0.4">
      <c r="B1585" s="5" t="s">
        <v>67</v>
      </c>
      <c r="C1585" s="5" t="s">
        <v>57</v>
      </c>
      <c r="D1585" s="5" t="s">
        <v>19</v>
      </c>
      <c r="E1585" s="5" t="s">
        <v>7</v>
      </c>
      <c r="F1585" s="6">
        <v>44136</v>
      </c>
      <c r="G1585" s="6" t="str">
        <f>TEXT(datatable[[#This Row],[дата]],"ММ")</f>
        <v>11</v>
      </c>
      <c r="H1585" s="8">
        <v>5.9219999999999997</v>
      </c>
      <c r="I1585" s="8">
        <v>2.8728000000000002</v>
      </c>
      <c r="J1585" s="8">
        <f>datatable[[#This Row],[продажи_]]-datatable[[#This Row],[себестоимость_]]</f>
        <v>3.0491999999999995</v>
      </c>
      <c r="L1585"/>
    </row>
    <row r="1586" spans="2:12" x14ac:dyDescent="0.4">
      <c r="B1586" s="5" t="s">
        <v>67</v>
      </c>
      <c r="C1586" s="5" t="s">
        <v>57</v>
      </c>
      <c r="D1586" s="5" t="s">
        <v>19</v>
      </c>
      <c r="E1586" s="5" t="s">
        <v>7</v>
      </c>
      <c r="F1586" s="6">
        <v>44166</v>
      </c>
      <c r="G1586" s="6" t="str">
        <f>TEXT(datatable[[#This Row],[дата]],"ММ")</f>
        <v>12</v>
      </c>
      <c r="H1586" s="8">
        <v>4.6440000000000001</v>
      </c>
      <c r="I1586" s="8">
        <v>2.1888000000000001</v>
      </c>
      <c r="J1586" s="8">
        <f>datatable[[#This Row],[продажи_]]-datatable[[#This Row],[себестоимость_]]</f>
        <v>2.4552</v>
      </c>
      <c r="L1586"/>
    </row>
    <row r="1587" spans="2:12" x14ac:dyDescent="0.4">
      <c r="B1587" s="5" t="s">
        <v>66</v>
      </c>
      <c r="C1587" s="5" t="s">
        <v>54</v>
      </c>
      <c r="D1587" s="5" t="s">
        <v>20</v>
      </c>
      <c r="E1587" s="5" t="s">
        <v>60</v>
      </c>
      <c r="F1587" s="6">
        <v>43831</v>
      </c>
      <c r="G1587" s="6" t="str">
        <f>TEXT(datatable[[#This Row],[дата]],"ММ")</f>
        <v>01</v>
      </c>
      <c r="H1587" s="8">
        <v>113.6835</v>
      </c>
      <c r="I1587" s="8">
        <v>57.104549999999996</v>
      </c>
      <c r="J1587" s="8">
        <f>datatable[[#This Row],[продажи_]]-datatable[[#This Row],[себестоимость_]]</f>
        <v>56.578949999999999</v>
      </c>
      <c r="L1587"/>
    </row>
    <row r="1588" spans="2:12" x14ac:dyDescent="0.4">
      <c r="B1588" s="5" t="s">
        <v>66</v>
      </c>
      <c r="C1588" s="5" t="s">
        <v>54</v>
      </c>
      <c r="D1588" s="5" t="s">
        <v>20</v>
      </c>
      <c r="E1588" s="5" t="s">
        <v>60</v>
      </c>
      <c r="F1588" s="6">
        <v>43862</v>
      </c>
      <c r="G1588" s="6" t="str">
        <f>TEXT(datatable[[#This Row],[дата]],"ММ")</f>
        <v>02</v>
      </c>
      <c r="H1588" s="8">
        <v>170.94630000000001</v>
      </c>
      <c r="I1588" s="8">
        <v>66.032399999999996</v>
      </c>
      <c r="J1588" s="8">
        <f>datatable[[#This Row],[продажи_]]-datatable[[#This Row],[себестоимость_]]</f>
        <v>104.91390000000001</v>
      </c>
      <c r="L1588"/>
    </row>
    <row r="1589" spans="2:12" x14ac:dyDescent="0.4">
      <c r="B1589" s="5" t="s">
        <v>66</v>
      </c>
      <c r="C1589" s="5" t="s">
        <v>54</v>
      </c>
      <c r="D1589" s="5" t="s">
        <v>20</v>
      </c>
      <c r="E1589" s="5" t="s">
        <v>60</v>
      </c>
      <c r="F1589" s="6">
        <v>43891</v>
      </c>
      <c r="G1589" s="6" t="str">
        <f>TEXT(datatable[[#This Row],[дата]],"ММ")</f>
        <v>03</v>
      </c>
      <c r="H1589" s="8">
        <v>215.57759999999999</v>
      </c>
      <c r="I1589" s="8">
        <v>72.770400000000009</v>
      </c>
      <c r="J1589" s="8">
        <f>datatable[[#This Row],[продажи_]]-datatable[[#This Row],[себестоимость_]]</f>
        <v>142.80719999999997</v>
      </c>
      <c r="L1589"/>
    </row>
    <row r="1590" spans="2:12" x14ac:dyDescent="0.4">
      <c r="B1590" s="5" t="s">
        <v>66</v>
      </c>
      <c r="C1590" s="5" t="s">
        <v>54</v>
      </c>
      <c r="D1590" s="5" t="s">
        <v>20</v>
      </c>
      <c r="E1590" s="5" t="s">
        <v>60</v>
      </c>
      <c r="F1590" s="6">
        <v>43922</v>
      </c>
      <c r="G1590" s="6" t="str">
        <f>TEXT(datatable[[#This Row],[дата]],"ММ")</f>
        <v>04</v>
      </c>
      <c r="H1590" s="8">
        <v>247.01600000000002</v>
      </c>
      <c r="I1590" s="8">
        <v>94.332000000000008</v>
      </c>
      <c r="J1590" s="8">
        <f>datatable[[#This Row],[продажи_]]-datatable[[#This Row],[себестоимость_]]</f>
        <v>152.68400000000003</v>
      </c>
      <c r="L1590"/>
    </row>
    <row r="1591" spans="2:12" x14ac:dyDescent="0.4">
      <c r="B1591" s="5" t="s">
        <v>66</v>
      </c>
      <c r="C1591" s="5" t="s">
        <v>54</v>
      </c>
      <c r="D1591" s="5" t="s">
        <v>20</v>
      </c>
      <c r="E1591" s="5" t="s">
        <v>60</v>
      </c>
      <c r="F1591" s="6">
        <v>43952</v>
      </c>
      <c r="G1591" s="6" t="str">
        <f>TEXT(datatable[[#This Row],[дата]],"ММ")</f>
        <v>05</v>
      </c>
      <c r="H1591" s="8">
        <v>151.43764999999999</v>
      </c>
      <c r="I1591" s="8">
        <v>79.564550000000011</v>
      </c>
      <c r="J1591" s="8">
        <f>datatable[[#This Row],[продажи_]]-datatable[[#This Row],[себестоимость_]]</f>
        <v>71.87309999999998</v>
      </c>
      <c r="L1591"/>
    </row>
    <row r="1592" spans="2:12" x14ac:dyDescent="0.4">
      <c r="B1592" s="5" t="s">
        <v>66</v>
      </c>
      <c r="C1592" s="5" t="s">
        <v>54</v>
      </c>
      <c r="D1592" s="5" t="s">
        <v>20</v>
      </c>
      <c r="E1592" s="5" t="s">
        <v>60</v>
      </c>
      <c r="F1592" s="6">
        <v>43983</v>
      </c>
      <c r="G1592" s="6" t="str">
        <f>TEXT(datatable[[#This Row],[дата]],"ММ")</f>
        <v>06</v>
      </c>
      <c r="H1592" s="8">
        <v>112.28</v>
      </c>
      <c r="I1592" s="8">
        <v>58.396000000000001</v>
      </c>
      <c r="J1592" s="8">
        <f>datatable[[#This Row],[продажи_]]-datatable[[#This Row],[себестоимость_]]</f>
        <v>53.884</v>
      </c>
      <c r="L1592"/>
    </row>
    <row r="1593" spans="2:12" x14ac:dyDescent="0.4">
      <c r="B1593" s="5" t="s">
        <v>66</v>
      </c>
      <c r="C1593" s="5" t="s">
        <v>54</v>
      </c>
      <c r="D1593" s="5" t="s">
        <v>20</v>
      </c>
      <c r="E1593" s="5" t="s">
        <v>60</v>
      </c>
      <c r="F1593" s="6">
        <v>44013</v>
      </c>
      <c r="G1593" s="6" t="str">
        <f>TEXT(datatable[[#This Row],[дата]],"ММ")</f>
        <v>07</v>
      </c>
      <c r="H1593" s="8">
        <v>151.578</v>
      </c>
      <c r="I1593" s="8">
        <v>49.524300000000004</v>
      </c>
      <c r="J1593" s="8">
        <f>datatable[[#This Row],[продажи_]]-datatable[[#This Row],[себестоимость_]]</f>
        <v>102.05369999999999</v>
      </c>
      <c r="L1593"/>
    </row>
    <row r="1594" spans="2:12" x14ac:dyDescent="0.4">
      <c r="B1594" s="5" t="s">
        <v>66</v>
      </c>
      <c r="C1594" s="5" t="s">
        <v>54</v>
      </c>
      <c r="D1594" s="5" t="s">
        <v>20</v>
      </c>
      <c r="E1594" s="5" t="s">
        <v>60</v>
      </c>
      <c r="F1594" s="6">
        <v>44044</v>
      </c>
      <c r="G1594" s="6" t="str">
        <f>TEXT(datatable[[#This Row],[дата]],"ММ")</f>
        <v>08</v>
      </c>
      <c r="H1594" s="8">
        <v>93.192399999999992</v>
      </c>
      <c r="I1594" s="8">
        <v>47.166000000000004</v>
      </c>
      <c r="J1594" s="8">
        <f>datatable[[#This Row],[продажи_]]-datatable[[#This Row],[себестоимость_]]</f>
        <v>46.026399999999988</v>
      </c>
      <c r="L1594"/>
    </row>
    <row r="1595" spans="2:12" x14ac:dyDescent="0.4">
      <c r="B1595" s="5" t="s">
        <v>66</v>
      </c>
      <c r="C1595" s="5" t="s">
        <v>54</v>
      </c>
      <c r="D1595" s="5" t="s">
        <v>20</v>
      </c>
      <c r="E1595" s="5" t="s">
        <v>60</v>
      </c>
      <c r="F1595" s="6">
        <v>44075</v>
      </c>
      <c r="G1595" s="6" t="str">
        <f>TEXT(datatable[[#This Row],[дата]],"ММ")</f>
        <v>09</v>
      </c>
      <c r="H1595" s="8">
        <v>124.9115</v>
      </c>
      <c r="I1595" s="8">
        <v>52.219500000000004</v>
      </c>
      <c r="J1595" s="8">
        <f>datatable[[#This Row],[продажи_]]-datatable[[#This Row],[себестоимость_]]</f>
        <v>72.692000000000007</v>
      </c>
      <c r="L1595"/>
    </row>
    <row r="1596" spans="2:12" x14ac:dyDescent="0.4">
      <c r="B1596" s="5" t="s">
        <v>66</v>
      </c>
      <c r="C1596" s="5" t="s">
        <v>54</v>
      </c>
      <c r="D1596" s="5" t="s">
        <v>20</v>
      </c>
      <c r="E1596" s="5" t="s">
        <v>60</v>
      </c>
      <c r="F1596" s="6">
        <v>44105</v>
      </c>
      <c r="G1596" s="6" t="str">
        <f>TEXT(datatable[[#This Row],[дата]],"ММ")</f>
        <v>10</v>
      </c>
      <c r="H1596" s="8">
        <v>175.1568</v>
      </c>
      <c r="I1596" s="8">
        <v>66.425450000000012</v>
      </c>
      <c r="J1596" s="8">
        <f>datatable[[#This Row],[продажи_]]-datatable[[#This Row],[себестоимость_]]</f>
        <v>108.73134999999999</v>
      </c>
      <c r="L1596"/>
    </row>
    <row r="1597" spans="2:12" x14ac:dyDescent="0.4">
      <c r="B1597" s="5" t="s">
        <v>66</v>
      </c>
      <c r="C1597" s="5" t="s">
        <v>54</v>
      </c>
      <c r="D1597" s="5" t="s">
        <v>20</v>
      </c>
      <c r="E1597" s="5" t="s">
        <v>60</v>
      </c>
      <c r="F1597" s="6">
        <v>44136</v>
      </c>
      <c r="G1597" s="6" t="str">
        <f>TEXT(datatable[[#This Row],[дата]],"ММ")</f>
        <v>11</v>
      </c>
      <c r="H1597" s="8">
        <v>194.52510000000001</v>
      </c>
      <c r="I1597" s="8">
        <v>77.037800000000004</v>
      </c>
      <c r="J1597" s="8">
        <f>datatable[[#This Row],[продажи_]]-datatable[[#This Row],[себестоимость_]]</f>
        <v>117.4873</v>
      </c>
      <c r="L1597"/>
    </row>
    <row r="1598" spans="2:12" x14ac:dyDescent="0.4">
      <c r="B1598" s="5" t="s">
        <v>66</v>
      </c>
      <c r="C1598" s="5" t="s">
        <v>54</v>
      </c>
      <c r="D1598" s="5" t="s">
        <v>20</v>
      </c>
      <c r="E1598" s="5" t="s">
        <v>60</v>
      </c>
      <c r="F1598" s="6">
        <v>44166</v>
      </c>
      <c r="G1598" s="6" t="str">
        <f>TEXT(datatable[[#This Row],[дата]],"ММ")</f>
        <v>12</v>
      </c>
      <c r="H1598" s="8">
        <v>185.26200000000003</v>
      </c>
      <c r="I1598" s="8">
        <v>57.946799999999996</v>
      </c>
      <c r="J1598" s="8">
        <f>datatable[[#This Row],[продажи_]]-datatable[[#This Row],[себестоимость_]]</f>
        <v>127.31520000000003</v>
      </c>
      <c r="L1598"/>
    </row>
    <row r="1599" spans="2:12" x14ac:dyDescent="0.4">
      <c r="B1599" s="5" t="s">
        <v>66</v>
      </c>
      <c r="C1599" s="5" t="s">
        <v>54</v>
      </c>
      <c r="D1599" s="5" t="s">
        <v>20</v>
      </c>
      <c r="E1599" s="5" t="s">
        <v>8</v>
      </c>
      <c r="F1599" s="6">
        <v>43831</v>
      </c>
      <c r="G1599" s="6" t="str">
        <f>TEXT(datatable[[#This Row],[дата]],"ММ")</f>
        <v>01</v>
      </c>
      <c r="H1599" s="8">
        <v>67.94550000000001</v>
      </c>
      <c r="I1599" s="8">
        <v>62.099999999999994</v>
      </c>
      <c r="J1599" s="8">
        <f>datatable[[#This Row],[продажи_]]-datatable[[#This Row],[себестоимость_]]</f>
        <v>5.8455000000000155</v>
      </c>
      <c r="L1599"/>
    </row>
    <row r="1600" spans="2:12" x14ac:dyDescent="0.4">
      <c r="B1600" s="5" t="s">
        <v>66</v>
      </c>
      <c r="C1600" s="5" t="s">
        <v>54</v>
      </c>
      <c r="D1600" s="5" t="s">
        <v>20</v>
      </c>
      <c r="E1600" s="5" t="s">
        <v>8</v>
      </c>
      <c r="F1600" s="6">
        <v>43862</v>
      </c>
      <c r="G1600" s="6" t="str">
        <f>TEXT(datatable[[#This Row],[дата]],"ММ")</f>
        <v>02</v>
      </c>
      <c r="H1600" s="8">
        <v>85.560999999999993</v>
      </c>
      <c r="I1600" s="8">
        <v>83.72</v>
      </c>
      <c r="J1600" s="8">
        <f>datatable[[#This Row],[продажи_]]-datatable[[#This Row],[себестоимость_]]</f>
        <v>1.840999999999994</v>
      </c>
      <c r="L1600"/>
    </row>
    <row r="1601" spans="2:12" x14ac:dyDescent="0.4">
      <c r="B1601" s="5" t="s">
        <v>66</v>
      </c>
      <c r="C1601" s="5" t="s">
        <v>54</v>
      </c>
      <c r="D1601" s="5" t="s">
        <v>20</v>
      </c>
      <c r="E1601" s="5" t="s">
        <v>8</v>
      </c>
      <c r="F1601" s="6">
        <v>43891</v>
      </c>
      <c r="G1601" s="6" t="str">
        <f>TEXT(datatable[[#This Row],[дата]],"ММ")</f>
        <v>03</v>
      </c>
      <c r="H1601" s="8">
        <v>136.89760000000001</v>
      </c>
      <c r="I1601" s="8">
        <v>103.96</v>
      </c>
      <c r="J1601" s="8">
        <f>datatable[[#This Row],[продажи_]]-datatable[[#This Row],[себестоимость_]]</f>
        <v>32.937600000000018</v>
      </c>
      <c r="L1601"/>
    </row>
    <row r="1602" spans="2:12" x14ac:dyDescent="0.4">
      <c r="B1602" s="5" t="s">
        <v>66</v>
      </c>
      <c r="C1602" s="5" t="s">
        <v>54</v>
      </c>
      <c r="D1602" s="5" t="s">
        <v>20</v>
      </c>
      <c r="E1602" s="5" t="s">
        <v>8</v>
      </c>
      <c r="F1602" s="6">
        <v>43922</v>
      </c>
      <c r="G1602" s="6" t="str">
        <f>TEXT(datatable[[#This Row],[дата]],"ММ")</f>
        <v>04</v>
      </c>
      <c r="H1602" s="8">
        <v>124.24320000000002</v>
      </c>
      <c r="I1602" s="8">
        <v>90.16</v>
      </c>
      <c r="J1602" s="8">
        <f>datatable[[#This Row],[продажи_]]-datatable[[#This Row],[себестоимость_]]</f>
        <v>34.083200000000019</v>
      </c>
      <c r="L1602"/>
    </row>
    <row r="1603" spans="2:12" x14ac:dyDescent="0.4">
      <c r="B1603" s="5" t="s">
        <v>66</v>
      </c>
      <c r="C1603" s="5" t="s">
        <v>54</v>
      </c>
      <c r="D1603" s="5" t="s">
        <v>20</v>
      </c>
      <c r="E1603" s="5" t="s">
        <v>8</v>
      </c>
      <c r="F1603" s="6">
        <v>43952</v>
      </c>
      <c r="G1603" s="6" t="str">
        <f>TEXT(datatable[[#This Row],[дата]],"ММ")</f>
        <v>05</v>
      </c>
      <c r="H1603" s="8">
        <v>96.274100000000004</v>
      </c>
      <c r="I1603" s="8">
        <v>74.002499999999998</v>
      </c>
      <c r="J1603" s="8">
        <f>datatable[[#This Row],[продажи_]]-datatable[[#This Row],[себестоимость_]]</f>
        <v>22.271600000000007</v>
      </c>
      <c r="L1603"/>
    </row>
    <row r="1604" spans="2:12" x14ac:dyDescent="0.4">
      <c r="B1604" s="5" t="s">
        <v>66</v>
      </c>
      <c r="C1604" s="5" t="s">
        <v>54</v>
      </c>
      <c r="D1604" s="5" t="s">
        <v>20</v>
      </c>
      <c r="E1604" s="5" t="s">
        <v>8</v>
      </c>
      <c r="F1604" s="6">
        <v>43983</v>
      </c>
      <c r="G1604" s="6" t="str">
        <f>TEXT(datatable[[#This Row],[дата]],"ММ")</f>
        <v>06</v>
      </c>
      <c r="H1604" s="8">
        <v>61.834000000000003</v>
      </c>
      <c r="I1604" s="8">
        <v>64.974999999999994</v>
      </c>
      <c r="J1604" s="8">
        <f>datatable[[#This Row],[продажи_]]-datatable[[#This Row],[себестоимость_]]</f>
        <v>-3.1409999999999911</v>
      </c>
      <c r="L1604"/>
    </row>
    <row r="1605" spans="2:12" x14ac:dyDescent="0.4">
      <c r="B1605" s="5" t="s">
        <v>66</v>
      </c>
      <c r="C1605" s="5" t="s">
        <v>54</v>
      </c>
      <c r="D1605" s="5" t="s">
        <v>20</v>
      </c>
      <c r="E1605" s="5" t="s">
        <v>8</v>
      </c>
      <c r="F1605" s="6">
        <v>44013</v>
      </c>
      <c r="G1605" s="6" t="str">
        <f>TEXT(datatable[[#This Row],[дата]],"ММ")</f>
        <v>07</v>
      </c>
      <c r="H1605" s="8">
        <v>68.592600000000019</v>
      </c>
      <c r="I1605" s="8">
        <v>55.89</v>
      </c>
      <c r="J1605" s="8">
        <f>datatable[[#This Row],[продажи_]]-datatable[[#This Row],[себестоимость_]]</f>
        <v>12.702600000000018</v>
      </c>
      <c r="L1605"/>
    </row>
    <row r="1606" spans="2:12" x14ac:dyDescent="0.4">
      <c r="B1606" s="5" t="s">
        <v>66</v>
      </c>
      <c r="C1606" s="5" t="s">
        <v>54</v>
      </c>
      <c r="D1606" s="5" t="s">
        <v>20</v>
      </c>
      <c r="E1606" s="5" t="s">
        <v>8</v>
      </c>
      <c r="F1606" s="6">
        <v>44044</v>
      </c>
      <c r="G1606" s="6" t="str">
        <f>TEXT(datatable[[#This Row],[дата]],"ММ")</f>
        <v>08</v>
      </c>
      <c r="H1606" s="8">
        <v>63.847200000000008</v>
      </c>
      <c r="I1606" s="8">
        <v>40.020000000000003</v>
      </c>
      <c r="J1606" s="8">
        <f>datatable[[#This Row],[продажи_]]-datatable[[#This Row],[себестоимость_]]</f>
        <v>23.827200000000005</v>
      </c>
      <c r="L1606"/>
    </row>
    <row r="1607" spans="2:12" x14ac:dyDescent="0.4">
      <c r="B1607" s="5" t="s">
        <v>66</v>
      </c>
      <c r="C1607" s="5" t="s">
        <v>54</v>
      </c>
      <c r="D1607" s="5" t="s">
        <v>20</v>
      </c>
      <c r="E1607" s="5" t="s">
        <v>8</v>
      </c>
      <c r="F1607" s="6">
        <v>44075</v>
      </c>
      <c r="G1607" s="6" t="str">
        <f>TEXT(datatable[[#This Row],[дата]],"ММ")</f>
        <v>09</v>
      </c>
      <c r="H1607" s="8">
        <v>81.965999999999994</v>
      </c>
      <c r="I1607" s="8">
        <v>61.525000000000006</v>
      </c>
      <c r="J1607" s="8">
        <f>datatable[[#This Row],[продажи_]]-datatable[[#This Row],[себестоимость_]]</f>
        <v>20.440999999999988</v>
      </c>
      <c r="L1607"/>
    </row>
    <row r="1608" spans="2:12" x14ac:dyDescent="0.4">
      <c r="B1608" s="5" t="s">
        <v>66</v>
      </c>
      <c r="C1608" s="5" t="s">
        <v>54</v>
      </c>
      <c r="D1608" s="5" t="s">
        <v>20</v>
      </c>
      <c r="E1608" s="5" t="s">
        <v>8</v>
      </c>
      <c r="F1608" s="6">
        <v>44105</v>
      </c>
      <c r="G1608" s="6" t="str">
        <f>TEXT(datatable[[#This Row],[дата]],"ММ")</f>
        <v>10</v>
      </c>
      <c r="H1608" s="8">
        <v>105.62109999999998</v>
      </c>
      <c r="I1608" s="8">
        <v>77.740000000000009</v>
      </c>
      <c r="J1608" s="8">
        <f>datatable[[#This Row],[продажи_]]-datatable[[#This Row],[себестоимость_]]</f>
        <v>27.881099999999975</v>
      </c>
      <c r="L1608"/>
    </row>
    <row r="1609" spans="2:12" x14ac:dyDescent="0.4">
      <c r="B1609" s="5" t="s">
        <v>66</v>
      </c>
      <c r="C1609" s="5" t="s">
        <v>54</v>
      </c>
      <c r="D1609" s="5" t="s">
        <v>20</v>
      </c>
      <c r="E1609" s="5" t="s">
        <v>8</v>
      </c>
      <c r="F1609" s="6">
        <v>44136</v>
      </c>
      <c r="G1609" s="6" t="str">
        <f>TEXT(datatable[[#This Row],[дата]],"ММ")</f>
        <v>11</v>
      </c>
      <c r="H1609" s="8">
        <v>117.77219999999998</v>
      </c>
      <c r="I1609" s="8">
        <v>65.204999999999998</v>
      </c>
      <c r="J1609" s="8">
        <f>datatable[[#This Row],[продажи_]]-datatable[[#This Row],[себестоимость_]]</f>
        <v>52.567199999999985</v>
      </c>
      <c r="L1609"/>
    </row>
    <row r="1610" spans="2:12" x14ac:dyDescent="0.4">
      <c r="B1610" s="5" t="s">
        <v>66</v>
      </c>
      <c r="C1610" s="5" t="s">
        <v>54</v>
      </c>
      <c r="D1610" s="5" t="s">
        <v>20</v>
      </c>
      <c r="E1610" s="5" t="s">
        <v>8</v>
      </c>
      <c r="F1610" s="6">
        <v>44166</v>
      </c>
      <c r="G1610" s="6" t="str">
        <f>TEXT(datatable[[#This Row],[дата]],"ММ")</f>
        <v>12</v>
      </c>
      <c r="H1610" s="8">
        <v>99.221999999999994</v>
      </c>
      <c r="I1610" s="8">
        <v>80.039999999999992</v>
      </c>
      <c r="J1610" s="8">
        <f>datatable[[#This Row],[продажи_]]-datatable[[#This Row],[себестоимость_]]</f>
        <v>19.182000000000002</v>
      </c>
      <c r="L1610"/>
    </row>
    <row r="1611" spans="2:12" x14ac:dyDescent="0.4">
      <c r="B1611" s="5" t="s">
        <v>66</v>
      </c>
      <c r="C1611" s="5" t="s">
        <v>54</v>
      </c>
      <c r="D1611" s="5" t="s">
        <v>20</v>
      </c>
      <c r="E1611" s="5" t="s">
        <v>61</v>
      </c>
      <c r="F1611" s="6">
        <v>43831</v>
      </c>
      <c r="G1611" s="6" t="str">
        <f>TEXT(datatable[[#This Row],[дата]],"ММ")</f>
        <v>01</v>
      </c>
      <c r="H1611" s="8">
        <v>43.294050000000006</v>
      </c>
      <c r="I1611" s="8">
        <v>25.700400000000002</v>
      </c>
      <c r="J1611" s="8">
        <f>datatable[[#This Row],[продажи_]]-datatable[[#This Row],[себестоимость_]]</f>
        <v>17.593650000000004</v>
      </c>
      <c r="L1611"/>
    </row>
    <row r="1612" spans="2:12" x14ac:dyDescent="0.4">
      <c r="B1612" s="5" t="s">
        <v>66</v>
      </c>
      <c r="C1612" s="5" t="s">
        <v>54</v>
      </c>
      <c r="D1612" s="5" t="s">
        <v>20</v>
      </c>
      <c r="E1612" s="5" t="s">
        <v>61</v>
      </c>
      <c r="F1612" s="6">
        <v>43862</v>
      </c>
      <c r="G1612" s="6" t="str">
        <f>TEXT(datatable[[#This Row],[дата]],"ММ")</f>
        <v>02</v>
      </c>
      <c r="H1612" s="8">
        <v>74.913300000000007</v>
      </c>
      <c r="I1612" s="8">
        <v>50.881600000000006</v>
      </c>
      <c r="J1612" s="8">
        <f>datatable[[#This Row],[продажи_]]-datatable[[#This Row],[себестоимость_]]</f>
        <v>24.031700000000001</v>
      </c>
      <c r="L1612"/>
    </row>
    <row r="1613" spans="2:12" x14ac:dyDescent="0.4">
      <c r="B1613" s="5" t="s">
        <v>66</v>
      </c>
      <c r="C1613" s="5" t="s">
        <v>54</v>
      </c>
      <c r="D1613" s="5" t="s">
        <v>20</v>
      </c>
      <c r="E1613" s="5" t="s">
        <v>61</v>
      </c>
      <c r="F1613" s="6">
        <v>43891</v>
      </c>
      <c r="G1613" s="6" t="str">
        <f>TEXT(datatable[[#This Row],[дата]],"ММ")</f>
        <v>03</v>
      </c>
      <c r="H1613" s="8">
        <v>100.3168</v>
      </c>
      <c r="I1613" s="8">
        <v>55.554400000000008</v>
      </c>
      <c r="J1613" s="8">
        <f>datatable[[#This Row],[продажи_]]-datatable[[#This Row],[себестоимость_]]</f>
        <v>44.762399999999992</v>
      </c>
      <c r="L1613"/>
    </row>
    <row r="1614" spans="2:12" x14ac:dyDescent="0.4">
      <c r="B1614" s="5" t="s">
        <v>66</v>
      </c>
      <c r="C1614" s="5" t="s">
        <v>54</v>
      </c>
      <c r="D1614" s="5" t="s">
        <v>20</v>
      </c>
      <c r="E1614" s="5" t="s">
        <v>61</v>
      </c>
      <c r="F1614" s="6">
        <v>43922</v>
      </c>
      <c r="G1614" s="6" t="str">
        <f>TEXT(datatable[[#This Row],[дата]],"ММ")</f>
        <v>04</v>
      </c>
      <c r="H1614" s="8">
        <v>86.48</v>
      </c>
      <c r="I1614" s="8">
        <v>46.728000000000002</v>
      </c>
      <c r="J1614" s="8">
        <f>datatable[[#This Row],[продажи_]]-datatable[[#This Row],[себестоимость_]]</f>
        <v>39.752000000000002</v>
      </c>
      <c r="L1614"/>
    </row>
    <row r="1615" spans="2:12" x14ac:dyDescent="0.4">
      <c r="B1615" s="5" t="s">
        <v>66</v>
      </c>
      <c r="C1615" s="5" t="s">
        <v>54</v>
      </c>
      <c r="D1615" s="5" t="s">
        <v>20</v>
      </c>
      <c r="E1615" s="5" t="s">
        <v>61</v>
      </c>
      <c r="F1615" s="6">
        <v>43952</v>
      </c>
      <c r="G1615" s="6" t="str">
        <f>TEXT(datatable[[#This Row],[дата]],"ММ")</f>
        <v>05</v>
      </c>
      <c r="H1615" s="8">
        <v>70.967650000000006</v>
      </c>
      <c r="I1615" s="8">
        <v>34.169850000000004</v>
      </c>
      <c r="J1615" s="8">
        <f>datatable[[#This Row],[продажи_]]-datatable[[#This Row],[себестоимость_]]</f>
        <v>36.797800000000002</v>
      </c>
      <c r="L1615"/>
    </row>
    <row r="1616" spans="2:12" x14ac:dyDescent="0.4">
      <c r="B1616" s="5" t="s">
        <v>66</v>
      </c>
      <c r="C1616" s="5" t="s">
        <v>54</v>
      </c>
      <c r="D1616" s="5" t="s">
        <v>20</v>
      </c>
      <c r="E1616" s="5" t="s">
        <v>61</v>
      </c>
      <c r="F1616" s="6">
        <v>43983</v>
      </c>
      <c r="G1616" s="6" t="str">
        <f>TEXT(datatable[[#This Row],[дата]],"ММ")</f>
        <v>06</v>
      </c>
      <c r="H1616" s="8">
        <v>55.131000000000007</v>
      </c>
      <c r="I1616" s="8">
        <v>26.933500000000002</v>
      </c>
      <c r="J1616" s="8">
        <f>datatable[[#This Row],[продажи_]]-datatable[[#This Row],[себестоимость_]]</f>
        <v>28.197500000000005</v>
      </c>
      <c r="L1616"/>
    </row>
    <row r="1617" spans="2:12" x14ac:dyDescent="0.4">
      <c r="B1617" s="5" t="s">
        <v>66</v>
      </c>
      <c r="C1617" s="5" t="s">
        <v>54</v>
      </c>
      <c r="D1617" s="5" t="s">
        <v>20</v>
      </c>
      <c r="E1617" s="5" t="s">
        <v>61</v>
      </c>
      <c r="F1617" s="6">
        <v>44013</v>
      </c>
      <c r="G1617" s="6" t="str">
        <f>TEXT(datatable[[#This Row],[дата]],"ММ")</f>
        <v>07</v>
      </c>
      <c r="H1617" s="8">
        <v>52.050150000000009</v>
      </c>
      <c r="I1617" s="8">
        <v>31.833450000000003</v>
      </c>
      <c r="J1617" s="8">
        <f>datatable[[#This Row],[продажи_]]-datatable[[#This Row],[себестоимость_]]</f>
        <v>20.216700000000007</v>
      </c>
      <c r="L1617"/>
    </row>
    <row r="1618" spans="2:12" x14ac:dyDescent="0.4">
      <c r="B1618" s="5" t="s">
        <v>66</v>
      </c>
      <c r="C1618" s="5" t="s">
        <v>54</v>
      </c>
      <c r="D1618" s="5" t="s">
        <v>20</v>
      </c>
      <c r="E1618" s="5" t="s">
        <v>61</v>
      </c>
      <c r="F1618" s="6">
        <v>44044</v>
      </c>
      <c r="G1618" s="6" t="str">
        <f>TEXT(datatable[[#This Row],[дата]],"ММ")</f>
        <v>08</v>
      </c>
      <c r="H1618" s="8">
        <v>42.3752</v>
      </c>
      <c r="I1618" s="8">
        <v>24.142800000000001</v>
      </c>
      <c r="J1618" s="8">
        <f>datatable[[#This Row],[продажи_]]-datatable[[#This Row],[себестоимость_]]</f>
        <v>18.232399999999998</v>
      </c>
      <c r="L1618"/>
    </row>
    <row r="1619" spans="2:12" x14ac:dyDescent="0.4">
      <c r="B1619" s="5" t="s">
        <v>66</v>
      </c>
      <c r="C1619" s="5" t="s">
        <v>54</v>
      </c>
      <c r="D1619" s="5" t="s">
        <v>20</v>
      </c>
      <c r="E1619" s="5" t="s">
        <v>61</v>
      </c>
      <c r="F1619" s="6">
        <v>44075</v>
      </c>
      <c r="G1619" s="6" t="str">
        <f>TEXT(datatable[[#This Row],[дата]],"ММ")</f>
        <v>09</v>
      </c>
      <c r="H1619" s="8">
        <v>43.780500000000004</v>
      </c>
      <c r="I1619" s="8">
        <v>34.072500000000005</v>
      </c>
      <c r="J1619" s="8">
        <f>datatable[[#This Row],[продажи_]]-datatable[[#This Row],[себестоимость_]]</f>
        <v>9.7079999999999984</v>
      </c>
      <c r="L1619"/>
    </row>
    <row r="1620" spans="2:12" x14ac:dyDescent="0.4">
      <c r="B1620" s="5" t="s">
        <v>66</v>
      </c>
      <c r="C1620" s="5" t="s">
        <v>54</v>
      </c>
      <c r="D1620" s="5" t="s">
        <v>20</v>
      </c>
      <c r="E1620" s="5" t="s">
        <v>61</v>
      </c>
      <c r="F1620" s="6">
        <v>44105</v>
      </c>
      <c r="G1620" s="6" t="str">
        <f>TEXT(datatable[[#This Row],[дата]],"ММ")</f>
        <v>10</v>
      </c>
      <c r="H1620" s="8">
        <v>62.535850000000003</v>
      </c>
      <c r="I1620" s="8">
        <v>49.778300000000002</v>
      </c>
      <c r="J1620" s="8">
        <f>datatable[[#This Row],[продажи_]]-datatable[[#This Row],[себестоимость_]]</f>
        <v>12.757550000000002</v>
      </c>
      <c r="L1620"/>
    </row>
    <row r="1621" spans="2:12" x14ac:dyDescent="0.4">
      <c r="B1621" s="5" t="s">
        <v>66</v>
      </c>
      <c r="C1621" s="5" t="s">
        <v>54</v>
      </c>
      <c r="D1621" s="5" t="s">
        <v>20</v>
      </c>
      <c r="E1621" s="5" t="s">
        <v>61</v>
      </c>
      <c r="F1621" s="6">
        <v>44136</v>
      </c>
      <c r="G1621" s="6" t="str">
        <f>TEXT(datatable[[#This Row],[дата]],"ММ")</f>
        <v>11</v>
      </c>
      <c r="H1621" s="8">
        <v>68.103000000000009</v>
      </c>
      <c r="I1621" s="8">
        <v>45.43</v>
      </c>
      <c r="J1621" s="8">
        <f>datatable[[#This Row],[продажи_]]-datatable[[#This Row],[себестоимость_]]</f>
        <v>22.673000000000009</v>
      </c>
      <c r="L1621"/>
    </row>
    <row r="1622" spans="2:12" x14ac:dyDescent="0.4">
      <c r="B1622" s="5" t="s">
        <v>66</v>
      </c>
      <c r="C1622" s="5" t="s">
        <v>54</v>
      </c>
      <c r="D1622" s="5" t="s">
        <v>20</v>
      </c>
      <c r="E1622" s="5" t="s">
        <v>61</v>
      </c>
      <c r="F1622" s="6">
        <v>44166</v>
      </c>
      <c r="G1622" s="6" t="str">
        <f>TEXT(datatable[[#This Row],[дата]],"ММ")</f>
        <v>12</v>
      </c>
      <c r="H1622" s="8">
        <v>55.779600000000002</v>
      </c>
      <c r="I1622" s="8">
        <v>43.223399999999998</v>
      </c>
      <c r="J1622" s="8">
        <f>datatable[[#This Row],[продажи_]]-datatable[[#This Row],[себестоимость_]]</f>
        <v>12.556200000000004</v>
      </c>
      <c r="L1622"/>
    </row>
    <row r="1623" spans="2:12" x14ac:dyDescent="0.4">
      <c r="B1623" s="5" t="s">
        <v>66</v>
      </c>
      <c r="C1623" s="5" t="s">
        <v>54</v>
      </c>
      <c r="D1623" s="5" t="s">
        <v>20</v>
      </c>
      <c r="E1623" s="5" t="s">
        <v>7</v>
      </c>
      <c r="F1623" s="6">
        <v>43831</v>
      </c>
      <c r="G1623" s="6" t="str">
        <f>TEXT(datatable[[#This Row],[дата]],"ММ")</f>
        <v>01</v>
      </c>
      <c r="H1623" s="8">
        <v>122.202</v>
      </c>
      <c r="I1623" s="8">
        <v>52.663499999999999</v>
      </c>
      <c r="J1623" s="8">
        <f>datatable[[#This Row],[продажи_]]-datatable[[#This Row],[себестоимость_]]</f>
        <v>69.538499999999999</v>
      </c>
      <c r="L1623"/>
    </row>
    <row r="1624" spans="2:12" x14ac:dyDescent="0.4">
      <c r="B1624" s="5" t="s">
        <v>66</v>
      </c>
      <c r="C1624" s="5" t="s">
        <v>54</v>
      </c>
      <c r="D1624" s="5" t="s">
        <v>20</v>
      </c>
      <c r="E1624" s="5" t="s">
        <v>7</v>
      </c>
      <c r="F1624" s="6">
        <v>43862</v>
      </c>
      <c r="G1624" s="6" t="str">
        <f>TEXT(datatable[[#This Row],[дата]],"ММ")</f>
        <v>02</v>
      </c>
      <c r="H1624" s="8">
        <v>153.65770000000001</v>
      </c>
      <c r="I1624" s="8">
        <v>75.82050000000001</v>
      </c>
      <c r="J1624" s="8">
        <f>datatable[[#This Row],[продажи_]]-datatable[[#This Row],[себестоимость_]]</f>
        <v>77.837199999999996</v>
      </c>
      <c r="L1624"/>
    </row>
    <row r="1625" spans="2:12" x14ac:dyDescent="0.4">
      <c r="B1625" s="5" t="s">
        <v>66</v>
      </c>
      <c r="C1625" s="5" t="s">
        <v>54</v>
      </c>
      <c r="D1625" s="5" t="s">
        <v>20</v>
      </c>
      <c r="E1625" s="5" t="s">
        <v>7</v>
      </c>
      <c r="F1625" s="6">
        <v>43891</v>
      </c>
      <c r="G1625" s="6" t="str">
        <f>TEXT(datatable[[#This Row],[дата]],"ММ")</f>
        <v>03</v>
      </c>
      <c r="H1625" s="8">
        <v>206.38559999999998</v>
      </c>
      <c r="I1625" s="8">
        <v>93.624000000000009</v>
      </c>
      <c r="J1625" s="8">
        <f>datatable[[#This Row],[продажи_]]-datatable[[#This Row],[себестоимость_]]</f>
        <v>112.76159999999997</v>
      </c>
      <c r="L1625"/>
    </row>
    <row r="1626" spans="2:12" x14ac:dyDescent="0.4">
      <c r="B1626" s="5" t="s">
        <v>66</v>
      </c>
      <c r="C1626" s="5" t="s">
        <v>54</v>
      </c>
      <c r="D1626" s="5" t="s">
        <v>20</v>
      </c>
      <c r="E1626" s="5" t="s">
        <v>7</v>
      </c>
      <c r="F1626" s="6">
        <v>43922</v>
      </c>
      <c r="G1626" s="6" t="str">
        <f>TEXT(datatable[[#This Row],[дата]],"ММ")</f>
        <v>04</v>
      </c>
      <c r="H1626" s="8">
        <v>211.81679999999997</v>
      </c>
      <c r="I1626" s="8">
        <v>82.668000000000006</v>
      </c>
      <c r="J1626" s="8">
        <f>datatable[[#This Row],[продажи_]]-datatable[[#This Row],[себестоимость_]]</f>
        <v>129.14879999999997</v>
      </c>
      <c r="L1626"/>
    </row>
    <row r="1627" spans="2:12" x14ac:dyDescent="0.4">
      <c r="B1627" s="5" t="s">
        <v>66</v>
      </c>
      <c r="C1627" s="5" t="s">
        <v>54</v>
      </c>
      <c r="D1627" s="5" t="s">
        <v>20</v>
      </c>
      <c r="E1627" s="5" t="s">
        <v>7</v>
      </c>
      <c r="F1627" s="6">
        <v>43952</v>
      </c>
      <c r="G1627" s="6" t="str">
        <f>TEXT(datatable[[#This Row],[дата]],"ММ")</f>
        <v>05</v>
      </c>
      <c r="H1627" s="8">
        <v>160.33355</v>
      </c>
      <c r="I1627" s="8">
        <v>76.069499999999991</v>
      </c>
      <c r="J1627" s="8">
        <f>datatable[[#This Row],[продажи_]]-datatable[[#This Row],[себестоимость_]]</f>
        <v>84.264050000000012</v>
      </c>
      <c r="L1627"/>
    </row>
    <row r="1628" spans="2:12" x14ac:dyDescent="0.4">
      <c r="B1628" s="5" t="s">
        <v>66</v>
      </c>
      <c r="C1628" s="5" t="s">
        <v>54</v>
      </c>
      <c r="D1628" s="5" t="s">
        <v>20</v>
      </c>
      <c r="E1628" s="5" t="s">
        <v>7</v>
      </c>
      <c r="F1628" s="6">
        <v>43983</v>
      </c>
      <c r="G1628" s="6" t="str">
        <f>TEXT(datatable[[#This Row],[дата]],"ММ")</f>
        <v>06</v>
      </c>
      <c r="H1628" s="8">
        <v>118.8075</v>
      </c>
      <c r="I1628" s="8">
        <v>65.984999999999999</v>
      </c>
      <c r="J1628" s="8">
        <f>datatable[[#This Row],[продажи_]]-datatable[[#This Row],[себестоимость_]]</f>
        <v>52.822500000000005</v>
      </c>
      <c r="L1628"/>
    </row>
    <row r="1629" spans="2:12" x14ac:dyDescent="0.4">
      <c r="B1629" s="5" t="s">
        <v>66</v>
      </c>
      <c r="C1629" s="5" t="s">
        <v>54</v>
      </c>
      <c r="D1629" s="5" t="s">
        <v>20</v>
      </c>
      <c r="E1629" s="5" t="s">
        <v>7</v>
      </c>
      <c r="F1629" s="6">
        <v>44013</v>
      </c>
      <c r="G1629" s="6" t="str">
        <f>TEXT(datatable[[#This Row],[дата]],"ММ")</f>
        <v>07</v>
      </c>
      <c r="H1629" s="8">
        <v>113.03685000000002</v>
      </c>
      <c r="I1629" s="8">
        <v>50.422499999999999</v>
      </c>
      <c r="J1629" s="8">
        <f>datatable[[#This Row],[продажи_]]-datatable[[#This Row],[себестоимость_]]</f>
        <v>62.614350000000016</v>
      </c>
      <c r="L1629"/>
    </row>
    <row r="1630" spans="2:12" x14ac:dyDescent="0.4">
      <c r="B1630" s="5" t="s">
        <v>66</v>
      </c>
      <c r="C1630" s="5" t="s">
        <v>54</v>
      </c>
      <c r="D1630" s="5" t="s">
        <v>20</v>
      </c>
      <c r="E1630" s="5" t="s">
        <v>7</v>
      </c>
      <c r="F1630" s="6">
        <v>44044</v>
      </c>
      <c r="G1630" s="6" t="str">
        <f>TEXT(datatable[[#This Row],[дата]],"ММ")</f>
        <v>08</v>
      </c>
      <c r="H1630" s="8">
        <v>92.330399999999997</v>
      </c>
      <c r="I1630" s="8">
        <v>55.278000000000013</v>
      </c>
      <c r="J1630" s="8">
        <f>datatable[[#This Row],[продажи_]]-datatable[[#This Row],[себестоимость_]]</f>
        <v>37.052399999999984</v>
      </c>
      <c r="L1630"/>
    </row>
    <row r="1631" spans="2:12" x14ac:dyDescent="0.4">
      <c r="B1631" s="5" t="s">
        <v>66</v>
      </c>
      <c r="C1631" s="5" t="s">
        <v>54</v>
      </c>
      <c r="D1631" s="5" t="s">
        <v>20</v>
      </c>
      <c r="E1631" s="5" t="s">
        <v>7</v>
      </c>
      <c r="F1631" s="6">
        <v>44075</v>
      </c>
      <c r="G1631" s="6" t="str">
        <f>TEXT(datatable[[#This Row],[дата]],"ММ")</f>
        <v>09</v>
      </c>
      <c r="H1631" s="8">
        <v>112.0185</v>
      </c>
      <c r="I1631" s="8">
        <v>67.852500000000006</v>
      </c>
      <c r="J1631" s="8">
        <f>datatable[[#This Row],[продажи_]]-datatable[[#This Row],[себестоимость_]]</f>
        <v>44.165999999999997</v>
      </c>
      <c r="L1631"/>
    </row>
    <row r="1632" spans="2:12" x14ac:dyDescent="0.4">
      <c r="B1632" s="5" t="s">
        <v>66</v>
      </c>
      <c r="C1632" s="5" t="s">
        <v>54</v>
      </c>
      <c r="D1632" s="5" t="s">
        <v>20</v>
      </c>
      <c r="E1632" s="5" t="s">
        <v>7</v>
      </c>
      <c r="F1632" s="6">
        <v>44105</v>
      </c>
      <c r="G1632" s="6" t="str">
        <f>TEXT(datatable[[#This Row],[дата]],"ММ")</f>
        <v>10</v>
      </c>
      <c r="H1632" s="8">
        <v>157.39165</v>
      </c>
      <c r="I1632" s="8">
        <v>78.497249999999994</v>
      </c>
      <c r="J1632" s="8">
        <f>datatable[[#This Row],[продажи_]]-datatable[[#This Row],[себестоимость_]]</f>
        <v>78.894400000000005</v>
      </c>
      <c r="L1632"/>
    </row>
    <row r="1633" spans="2:12" x14ac:dyDescent="0.4">
      <c r="B1633" s="5" t="s">
        <v>66</v>
      </c>
      <c r="C1633" s="5" t="s">
        <v>54</v>
      </c>
      <c r="D1633" s="5" t="s">
        <v>20</v>
      </c>
      <c r="E1633" s="5" t="s">
        <v>7</v>
      </c>
      <c r="F1633" s="6">
        <v>44136</v>
      </c>
      <c r="G1633" s="6" t="str">
        <f>TEXT(datatable[[#This Row],[дата]],"ММ")</f>
        <v>11</v>
      </c>
      <c r="H1633" s="8">
        <v>150.48949999999999</v>
      </c>
      <c r="I1633" s="8">
        <v>73.206000000000003</v>
      </c>
      <c r="J1633" s="8">
        <f>datatable[[#This Row],[продажи_]]-datatable[[#This Row],[себестоимость_]]</f>
        <v>77.283499999999989</v>
      </c>
      <c r="L1633"/>
    </row>
    <row r="1634" spans="2:12" x14ac:dyDescent="0.4">
      <c r="B1634" s="5" t="s">
        <v>66</v>
      </c>
      <c r="C1634" s="5" t="s">
        <v>54</v>
      </c>
      <c r="D1634" s="5" t="s">
        <v>20</v>
      </c>
      <c r="E1634" s="5" t="s">
        <v>7</v>
      </c>
      <c r="F1634" s="6">
        <v>44166</v>
      </c>
      <c r="G1634" s="6" t="str">
        <f>TEXT(datatable[[#This Row],[дата]],"ММ")</f>
        <v>12</v>
      </c>
      <c r="H1634" s="8">
        <v>114.0552</v>
      </c>
      <c r="I1634" s="8">
        <v>63.494999999999997</v>
      </c>
      <c r="J1634" s="8">
        <f>datatable[[#This Row],[продажи_]]-datatable[[#This Row],[себестоимость_]]</f>
        <v>50.560200000000002</v>
      </c>
      <c r="L1634"/>
    </row>
    <row r="1635" spans="2:12" x14ac:dyDescent="0.4">
      <c r="B1635" s="5" t="s">
        <v>66</v>
      </c>
      <c r="C1635" s="5" t="s">
        <v>54</v>
      </c>
      <c r="D1635" s="5" t="s">
        <v>20</v>
      </c>
      <c r="E1635" s="5" t="s">
        <v>9</v>
      </c>
      <c r="F1635" s="6">
        <v>43831</v>
      </c>
      <c r="G1635" s="6" t="str">
        <f>TEXT(datatable[[#This Row],[дата]],"ММ")</f>
        <v>01</v>
      </c>
      <c r="H1635" s="8">
        <v>93.777750000000012</v>
      </c>
      <c r="I1635" s="8">
        <v>72.299700000000001</v>
      </c>
      <c r="J1635" s="8">
        <f>datatable[[#This Row],[продажи_]]-datatable[[#This Row],[себестоимость_]]</f>
        <v>21.47805000000001</v>
      </c>
      <c r="L1635"/>
    </row>
    <row r="1636" spans="2:12" x14ac:dyDescent="0.4">
      <c r="B1636" s="5" t="s">
        <v>66</v>
      </c>
      <c r="C1636" s="5" t="s">
        <v>54</v>
      </c>
      <c r="D1636" s="5" t="s">
        <v>20</v>
      </c>
      <c r="E1636" s="5" t="s">
        <v>9</v>
      </c>
      <c r="F1636" s="6">
        <v>43862</v>
      </c>
      <c r="G1636" s="6" t="str">
        <f>TEXT(datatable[[#This Row],[дата]],"ММ")</f>
        <v>02</v>
      </c>
      <c r="H1636" s="8">
        <v>139.98249999999999</v>
      </c>
      <c r="I1636" s="8">
        <v>84.607600000000005</v>
      </c>
      <c r="J1636" s="8">
        <f>datatable[[#This Row],[продажи_]]-datatable[[#This Row],[себестоимость_]]</f>
        <v>55.374899999999982</v>
      </c>
      <c r="L1636"/>
    </row>
    <row r="1637" spans="2:12" x14ac:dyDescent="0.4">
      <c r="B1637" s="5" t="s">
        <v>66</v>
      </c>
      <c r="C1637" s="5" t="s">
        <v>54</v>
      </c>
      <c r="D1637" s="5" t="s">
        <v>20</v>
      </c>
      <c r="E1637" s="5" t="s">
        <v>9</v>
      </c>
      <c r="F1637" s="6">
        <v>43891</v>
      </c>
      <c r="G1637" s="6" t="str">
        <f>TEXT(datatable[[#This Row],[дата]],"ММ")</f>
        <v>03</v>
      </c>
      <c r="H1637" s="8">
        <v>165.03200000000001</v>
      </c>
      <c r="I1637" s="8">
        <v>117.92</v>
      </c>
      <c r="J1637" s="8">
        <f>datatable[[#This Row],[продажи_]]-datatable[[#This Row],[себестоимость_]]</f>
        <v>47.112000000000009</v>
      </c>
      <c r="L1637"/>
    </row>
    <row r="1638" spans="2:12" x14ac:dyDescent="0.4">
      <c r="B1638" s="5" t="s">
        <v>66</v>
      </c>
      <c r="C1638" s="5" t="s">
        <v>54</v>
      </c>
      <c r="D1638" s="5" t="s">
        <v>20</v>
      </c>
      <c r="E1638" s="5" t="s">
        <v>9</v>
      </c>
      <c r="F1638" s="6">
        <v>43922</v>
      </c>
      <c r="G1638" s="6" t="str">
        <f>TEXT(datatable[[#This Row],[дата]],"ММ")</f>
        <v>04</v>
      </c>
      <c r="H1638" s="8">
        <v>136.40400000000002</v>
      </c>
      <c r="I1638" s="8">
        <v>134.4288</v>
      </c>
      <c r="J1638" s="8">
        <f>datatable[[#This Row],[продажи_]]-datatable[[#This Row],[себестоимость_]]</f>
        <v>1.9752000000000294</v>
      </c>
      <c r="L1638"/>
    </row>
    <row r="1639" spans="2:12" x14ac:dyDescent="0.4">
      <c r="B1639" s="5" t="s">
        <v>66</v>
      </c>
      <c r="C1639" s="5" t="s">
        <v>54</v>
      </c>
      <c r="D1639" s="5" t="s">
        <v>20</v>
      </c>
      <c r="E1639" s="5" t="s">
        <v>9</v>
      </c>
      <c r="F1639" s="6">
        <v>43952</v>
      </c>
      <c r="G1639" s="6" t="str">
        <f>TEXT(datatable[[#This Row],[дата]],"ММ")</f>
        <v>05</v>
      </c>
      <c r="H1639" s="8">
        <v>143.66624999999999</v>
      </c>
      <c r="I1639" s="8">
        <v>111.1396</v>
      </c>
      <c r="J1639" s="8">
        <f>datatable[[#This Row],[продажи_]]-datatable[[#This Row],[себестоимость_]]</f>
        <v>32.526649999999989</v>
      </c>
      <c r="L1639"/>
    </row>
    <row r="1640" spans="2:12" x14ac:dyDescent="0.4">
      <c r="B1640" s="5" t="s">
        <v>66</v>
      </c>
      <c r="C1640" s="5" t="s">
        <v>54</v>
      </c>
      <c r="D1640" s="5" t="s">
        <v>20</v>
      </c>
      <c r="E1640" s="5" t="s">
        <v>9</v>
      </c>
      <c r="F1640" s="6">
        <v>43983</v>
      </c>
      <c r="G1640" s="6" t="str">
        <f>TEXT(datatable[[#This Row],[дата]],"ММ")</f>
        <v>06</v>
      </c>
      <c r="H1640" s="8">
        <v>102.0925</v>
      </c>
      <c r="I1640" s="8">
        <v>80.333000000000013</v>
      </c>
      <c r="J1640" s="8">
        <f>datatable[[#This Row],[продажи_]]-datatable[[#This Row],[себестоимость_]]</f>
        <v>21.759499999999989</v>
      </c>
      <c r="L1640"/>
    </row>
    <row r="1641" spans="2:12" x14ac:dyDescent="0.4">
      <c r="B1641" s="5" t="s">
        <v>66</v>
      </c>
      <c r="C1641" s="5" t="s">
        <v>54</v>
      </c>
      <c r="D1641" s="5" t="s">
        <v>20</v>
      </c>
      <c r="E1641" s="5" t="s">
        <v>9</v>
      </c>
      <c r="F1641" s="6">
        <v>44013</v>
      </c>
      <c r="G1641" s="6" t="str">
        <f>TEXT(datatable[[#This Row],[дата]],"ММ")</f>
        <v>07</v>
      </c>
      <c r="H1641" s="8">
        <v>83.358000000000004</v>
      </c>
      <c r="I1641" s="8">
        <v>61.686900000000001</v>
      </c>
      <c r="J1641" s="8">
        <f>datatable[[#This Row],[продажи_]]-datatable[[#This Row],[себестоимость_]]</f>
        <v>21.671100000000003</v>
      </c>
      <c r="L1641"/>
    </row>
    <row r="1642" spans="2:12" x14ac:dyDescent="0.4">
      <c r="B1642" s="5" t="s">
        <v>66</v>
      </c>
      <c r="C1642" s="5" t="s">
        <v>54</v>
      </c>
      <c r="D1642" s="5" t="s">
        <v>20</v>
      </c>
      <c r="E1642" s="5" t="s">
        <v>9</v>
      </c>
      <c r="F1642" s="6">
        <v>44044</v>
      </c>
      <c r="G1642" s="6" t="str">
        <f>TEXT(datatable[[#This Row],[дата]],"ММ")</f>
        <v>08</v>
      </c>
      <c r="H1642" s="8">
        <v>86.725999999999999</v>
      </c>
      <c r="I1642" s="8">
        <v>53.064</v>
      </c>
      <c r="J1642" s="8">
        <f>datatable[[#This Row],[продажи_]]-datatable[[#This Row],[себестоимость_]]</f>
        <v>33.661999999999999</v>
      </c>
      <c r="L1642"/>
    </row>
    <row r="1643" spans="2:12" x14ac:dyDescent="0.4">
      <c r="B1643" s="5" t="s">
        <v>66</v>
      </c>
      <c r="C1643" s="5" t="s">
        <v>54</v>
      </c>
      <c r="D1643" s="5" t="s">
        <v>20</v>
      </c>
      <c r="E1643" s="5" t="s">
        <v>9</v>
      </c>
      <c r="F1643" s="6">
        <v>44075</v>
      </c>
      <c r="G1643" s="6" t="str">
        <f>TEXT(datatable[[#This Row],[дата]],"ММ")</f>
        <v>09</v>
      </c>
      <c r="H1643" s="8">
        <v>119.98499999999999</v>
      </c>
      <c r="I1643" s="8">
        <v>71.489000000000004</v>
      </c>
      <c r="J1643" s="8">
        <f>datatable[[#This Row],[продажи_]]-datatable[[#This Row],[себестоимость_]]</f>
        <v>48.495999999999981</v>
      </c>
      <c r="L1643"/>
    </row>
    <row r="1644" spans="2:12" x14ac:dyDescent="0.4">
      <c r="B1644" s="5" t="s">
        <v>66</v>
      </c>
      <c r="C1644" s="5" t="s">
        <v>54</v>
      </c>
      <c r="D1644" s="5" t="s">
        <v>20</v>
      </c>
      <c r="E1644" s="5" t="s">
        <v>9</v>
      </c>
      <c r="F1644" s="6">
        <v>44105</v>
      </c>
      <c r="G1644" s="6" t="str">
        <f>TEXT(datatable[[#This Row],[дата]],"ММ")</f>
        <v>10</v>
      </c>
      <c r="H1644" s="8">
        <v>142.298</v>
      </c>
      <c r="I1644" s="8">
        <v>113.05579999999999</v>
      </c>
      <c r="J1644" s="8">
        <f>datatable[[#This Row],[продажи_]]-datatable[[#This Row],[себестоимость_]]</f>
        <v>29.242200000000011</v>
      </c>
      <c r="L1644"/>
    </row>
    <row r="1645" spans="2:12" x14ac:dyDescent="0.4">
      <c r="B1645" s="5" t="s">
        <v>66</v>
      </c>
      <c r="C1645" s="5" t="s">
        <v>54</v>
      </c>
      <c r="D1645" s="5" t="s">
        <v>20</v>
      </c>
      <c r="E1645" s="5" t="s">
        <v>9</v>
      </c>
      <c r="F1645" s="6">
        <v>44136</v>
      </c>
      <c r="G1645" s="6" t="str">
        <f>TEXT(datatable[[#This Row],[дата]],"ММ")</f>
        <v>11</v>
      </c>
      <c r="H1645" s="8">
        <v>156.191</v>
      </c>
      <c r="I1645" s="8">
        <v>98.021000000000001</v>
      </c>
      <c r="J1645" s="8">
        <f>datatable[[#This Row],[продажи_]]-datatable[[#This Row],[себестоимость_]]</f>
        <v>58.17</v>
      </c>
      <c r="L1645"/>
    </row>
    <row r="1646" spans="2:12" x14ac:dyDescent="0.4">
      <c r="B1646" s="5" t="s">
        <v>66</v>
      </c>
      <c r="C1646" s="5" t="s">
        <v>54</v>
      </c>
      <c r="D1646" s="5" t="s">
        <v>20</v>
      </c>
      <c r="E1646" s="5" t="s">
        <v>9</v>
      </c>
      <c r="F1646" s="6">
        <v>44166</v>
      </c>
      <c r="G1646" s="6" t="str">
        <f>TEXT(datatable[[#This Row],[дата]],"ММ")</f>
        <v>12</v>
      </c>
      <c r="H1646" s="8">
        <v>106.092</v>
      </c>
      <c r="I1646" s="8">
        <v>94.630800000000008</v>
      </c>
      <c r="J1646" s="8">
        <f>datatable[[#This Row],[продажи_]]-datatable[[#This Row],[себестоимость_]]</f>
        <v>11.461199999999991</v>
      </c>
      <c r="L1646"/>
    </row>
    <row r="1647" spans="2:12" x14ac:dyDescent="0.4">
      <c r="B1647" s="5" t="s">
        <v>66</v>
      </c>
      <c r="C1647" s="5" t="s">
        <v>54</v>
      </c>
      <c r="D1647" s="5" t="s">
        <v>20</v>
      </c>
      <c r="E1647" s="5" t="s">
        <v>10</v>
      </c>
      <c r="F1647" s="6">
        <v>43831</v>
      </c>
      <c r="G1647" s="6" t="str">
        <f>TEXT(datatable[[#This Row],[дата]],"ММ")</f>
        <v>01</v>
      </c>
      <c r="H1647" s="8">
        <v>37.125</v>
      </c>
      <c r="I1647" s="8">
        <v>22.672799999999999</v>
      </c>
      <c r="J1647" s="8">
        <f>datatable[[#This Row],[продажи_]]-datatable[[#This Row],[себестоимость_]]</f>
        <v>14.452200000000001</v>
      </c>
      <c r="L1647"/>
    </row>
    <row r="1648" spans="2:12" x14ac:dyDescent="0.4">
      <c r="B1648" s="5" t="s">
        <v>66</v>
      </c>
      <c r="C1648" s="5" t="s">
        <v>54</v>
      </c>
      <c r="D1648" s="5" t="s">
        <v>20</v>
      </c>
      <c r="E1648" s="5" t="s">
        <v>10</v>
      </c>
      <c r="F1648" s="6">
        <v>43862</v>
      </c>
      <c r="G1648" s="6" t="str">
        <f>TEXT(datatable[[#This Row],[дата]],"ММ")</f>
        <v>02</v>
      </c>
      <c r="H1648" s="8">
        <v>66.412499999999994</v>
      </c>
      <c r="I1648" s="8">
        <v>31.1416</v>
      </c>
      <c r="J1648" s="8">
        <f>datatable[[#This Row],[продажи_]]-datatable[[#This Row],[себестоимость_]]</f>
        <v>35.270899999999997</v>
      </c>
      <c r="L1648"/>
    </row>
    <row r="1649" spans="2:12" x14ac:dyDescent="0.4">
      <c r="B1649" s="5" t="s">
        <v>66</v>
      </c>
      <c r="C1649" s="5" t="s">
        <v>54</v>
      </c>
      <c r="D1649" s="5" t="s">
        <v>20</v>
      </c>
      <c r="E1649" s="5" t="s">
        <v>10</v>
      </c>
      <c r="F1649" s="6">
        <v>43891</v>
      </c>
      <c r="G1649" s="6" t="str">
        <f>TEXT(datatable[[#This Row],[дата]],"ММ")</f>
        <v>03</v>
      </c>
      <c r="H1649" s="8">
        <v>55.44</v>
      </c>
      <c r="I1649" s="8">
        <v>34.732800000000005</v>
      </c>
      <c r="J1649" s="8">
        <f>datatable[[#This Row],[продажи_]]-datatable[[#This Row],[себестоимость_]]</f>
        <v>20.707199999999993</v>
      </c>
      <c r="L1649"/>
    </row>
    <row r="1650" spans="2:12" x14ac:dyDescent="0.4">
      <c r="B1650" s="5" t="s">
        <v>66</v>
      </c>
      <c r="C1650" s="5" t="s">
        <v>54</v>
      </c>
      <c r="D1650" s="5" t="s">
        <v>20</v>
      </c>
      <c r="E1650" s="5" t="s">
        <v>10</v>
      </c>
      <c r="F1650" s="6">
        <v>43922</v>
      </c>
      <c r="G1650" s="6" t="str">
        <f>TEXT(datatable[[#This Row],[дата]],"ММ")</f>
        <v>04</v>
      </c>
      <c r="H1650" s="8">
        <v>78.539999999999992</v>
      </c>
      <c r="I1650" s="8">
        <v>36.448</v>
      </c>
      <c r="J1650" s="8">
        <f>datatable[[#This Row],[продажи_]]-datatable[[#This Row],[себестоимость_]]</f>
        <v>42.091999999999992</v>
      </c>
      <c r="L1650"/>
    </row>
    <row r="1651" spans="2:12" x14ac:dyDescent="0.4">
      <c r="B1651" s="5" t="s">
        <v>66</v>
      </c>
      <c r="C1651" s="5" t="s">
        <v>54</v>
      </c>
      <c r="D1651" s="5" t="s">
        <v>20</v>
      </c>
      <c r="E1651" s="5" t="s">
        <v>10</v>
      </c>
      <c r="F1651" s="6">
        <v>43952</v>
      </c>
      <c r="G1651" s="6" t="str">
        <f>TEXT(datatable[[#This Row],[дата]],"ММ")</f>
        <v>05</v>
      </c>
      <c r="H1651" s="8">
        <v>64.349999999999994</v>
      </c>
      <c r="I1651" s="8">
        <v>36.582000000000008</v>
      </c>
      <c r="J1651" s="8">
        <f>datatable[[#This Row],[продажи_]]-datatable[[#This Row],[себестоимость_]]</f>
        <v>27.767999999999986</v>
      </c>
      <c r="L1651"/>
    </row>
    <row r="1652" spans="2:12" x14ac:dyDescent="0.4">
      <c r="B1652" s="5" t="s">
        <v>66</v>
      </c>
      <c r="C1652" s="5" t="s">
        <v>54</v>
      </c>
      <c r="D1652" s="5" t="s">
        <v>20</v>
      </c>
      <c r="E1652" s="5" t="s">
        <v>10</v>
      </c>
      <c r="F1652" s="6">
        <v>43983</v>
      </c>
      <c r="G1652" s="6" t="str">
        <f>TEXT(datatable[[#This Row],[дата]],"ММ")</f>
        <v>06</v>
      </c>
      <c r="H1652" s="8">
        <v>43.3125</v>
      </c>
      <c r="I1652" s="8">
        <v>23.852</v>
      </c>
      <c r="J1652" s="8">
        <f>datatable[[#This Row],[продажи_]]-datatable[[#This Row],[себестоимость_]]</f>
        <v>19.4605</v>
      </c>
      <c r="L1652"/>
    </row>
    <row r="1653" spans="2:12" x14ac:dyDescent="0.4">
      <c r="B1653" s="5" t="s">
        <v>66</v>
      </c>
      <c r="C1653" s="5" t="s">
        <v>54</v>
      </c>
      <c r="D1653" s="5" t="s">
        <v>20</v>
      </c>
      <c r="E1653" s="5" t="s">
        <v>10</v>
      </c>
      <c r="F1653" s="6">
        <v>44013</v>
      </c>
      <c r="G1653" s="6" t="str">
        <f>TEXT(datatable[[#This Row],[дата]],"ММ")</f>
        <v>07</v>
      </c>
      <c r="H1653" s="8">
        <v>37.125</v>
      </c>
      <c r="I1653" s="8">
        <v>19.778400000000001</v>
      </c>
      <c r="J1653" s="8">
        <f>datatable[[#This Row],[продажи_]]-datatable[[#This Row],[себестоимость_]]</f>
        <v>17.346599999999999</v>
      </c>
      <c r="L1653"/>
    </row>
    <row r="1654" spans="2:12" x14ac:dyDescent="0.4">
      <c r="B1654" s="5" t="s">
        <v>66</v>
      </c>
      <c r="C1654" s="5" t="s">
        <v>54</v>
      </c>
      <c r="D1654" s="5" t="s">
        <v>20</v>
      </c>
      <c r="E1654" s="5" t="s">
        <v>10</v>
      </c>
      <c r="F1654" s="6">
        <v>44044</v>
      </c>
      <c r="G1654" s="6" t="str">
        <f>TEXT(datatable[[#This Row],[дата]],"ММ")</f>
        <v>08</v>
      </c>
      <c r="H1654" s="8">
        <v>30.03</v>
      </c>
      <c r="I1654" s="8">
        <v>19.081600000000002</v>
      </c>
      <c r="J1654" s="8">
        <f>datatable[[#This Row],[продажи_]]-datatable[[#This Row],[себестоимость_]]</f>
        <v>10.948399999999999</v>
      </c>
      <c r="L1654"/>
    </row>
    <row r="1655" spans="2:12" x14ac:dyDescent="0.4">
      <c r="B1655" s="5" t="s">
        <v>66</v>
      </c>
      <c r="C1655" s="5" t="s">
        <v>54</v>
      </c>
      <c r="D1655" s="5" t="s">
        <v>20</v>
      </c>
      <c r="E1655" s="5" t="s">
        <v>10</v>
      </c>
      <c r="F1655" s="6">
        <v>44075</v>
      </c>
      <c r="G1655" s="6" t="str">
        <f>TEXT(datatable[[#This Row],[дата]],"ММ")</f>
        <v>09</v>
      </c>
      <c r="H1655" s="8">
        <v>49.087499999999999</v>
      </c>
      <c r="I1655" s="8">
        <v>21.44</v>
      </c>
      <c r="J1655" s="8">
        <f>datatable[[#This Row],[продажи_]]-datatable[[#This Row],[себестоимость_]]</f>
        <v>27.647499999999997</v>
      </c>
      <c r="L1655"/>
    </row>
    <row r="1656" spans="2:12" x14ac:dyDescent="0.4">
      <c r="B1656" s="5" t="s">
        <v>66</v>
      </c>
      <c r="C1656" s="5" t="s">
        <v>54</v>
      </c>
      <c r="D1656" s="5" t="s">
        <v>20</v>
      </c>
      <c r="E1656" s="5" t="s">
        <v>10</v>
      </c>
      <c r="F1656" s="6">
        <v>44105</v>
      </c>
      <c r="G1656" s="6" t="str">
        <f>TEXT(datatable[[#This Row],[дата]],"ММ")</f>
        <v>10</v>
      </c>
      <c r="H1656" s="8">
        <v>52.016249999999999</v>
      </c>
      <c r="I1656" s="8">
        <v>32.749600000000001</v>
      </c>
      <c r="J1656" s="8">
        <f>datatable[[#This Row],[продажи_]]-datatable[[#This Row],[себестоимость_]]</f>
        <v>19.266649999999998</v>
      </c>
      <c r="L1656"/>
    </row>
    <row r="1657" spans="2:12" x14ac:dyDescent="0.4">
      <c r="B1657" s="5" t="s">
        <v>66</v>
      </c>
      <c r="C1657" s="5" t="s">
        <v>54</v>
      </c>
      <c r="D1657" s="5" t="s">
        <v>20</v>
      </c>
      <c r="E1657" s="5" t="s">
        <v>10</v>
      </c>
      <c r="F1657" s="6">
        <v>44136</v>
      </c>
      <c r="G1657" s="6" t="str">
        <f>TEXT(datatable[[#This Row],[дата]],"ММ")</f>
        <v>11</v>
      </c>
      <c r="H1657" s="8">
        <v>51.975000000000001</v>
      </c>
      <c r="I1657" s="8">
        <v>37.144800000000004</v>
      </c>
      <c r="J1657" s="8">
        <f>datatable[[#This Row],[продажи_]]-datatable[[#This Row],[себестоимость_]]</f>
        <v>14.830199999999998</v>
      </c>
      <c r="L1657"/>
    </row>
    <row r="1658" spans="2:12" x14ac:dyDescent="0.4">
      <c r="B1658" s="5" t="s">
        <v>66</v>
      </c>
      <c r="C1658" s="5" t="s">
        <v>54</v>
      </c>
      <c r="D1658" s="5" t="s">
        <v>20</v>
      </c>
      <c r="E1658" s="5" t="s">
        <v>10</v>
      </c>
      <c r="F1658" s="6">
        <v>44166</v>
      </c>
      <c r="G1658" s="6" t="str">
        <f>TEXT(datatable[[#This Row],[дата]],"ММ")</f>
        <v>12</v>
      </c>
      <c r="H1658" s="8">
        <v>44.550000000000004</v>
      </c>
      <c r="I1658" s="8">
        <v>37.305599999999998</v>
      </c>
      <c r="J1658" s="8">
        <f>datatable[[#This Row],[продажи_]]-datatable[[#This Row],[себестоимость_]]</f>
        <v>7.2444000000000059</v>
      </c>
      <c r="L1658"/>
    </row>
    <row r="1659" spans="2:12" x14ac:dyDescent="0.4">
      <c r="B1659" s="5" t="s">
        <v>66</v>
      </c>
      <c r="C1659" s="5" t="s">
        <v>54</v>
      </c>
      <c r="D1659" s="5" t="s">
        <v>20</v>
      </c>
      <c r="E1659" s="5" t="s">
        <v>7</v>
      </c>
      <c r="F1659" s="6">
        <v>43831</v>
      </c>
      <c r="G1659" s="6" t="str">
        <f>TEXT(datatable[[#This Row],[дата]],"ММ")</f>
        <v>01</v>
      </c>
      <c r="H1659" s="8">
        <v>6.3449999999999998</v>
      </c>
      <c r="I1659" s="8">
        <v>1.7388000000000001</v>
      </c>
      <c r="J1659" s="8">
        <f>datatable[[#This Row],[продажи_]]-datatable[[#This Row],[себестоимость_]]</f>
        <v>4.6061999999999994</v>
      </c>
      <c r="L1659"/>
    </row>
    <row r="1660" spans="2:12" x14ac:dyDescent="0.4">
      <c r="B1660" s="5" t="s">
        <v>66</v>
      </c>
      <c r="C1660" s="5" t="s">
        <v>54</v>
      </c>
      <c r="D1660" s="5" t="s">
        <v>20</v>
      </c>
      <c r="E1660" s="5" t="s">
        <v>7</v>
      </c>
      <c r="F1660" s="6">
        <v>43862</v>
      </c>
      <c r="G1660" s="6" t="str">
        <f>TEXT(datatable[[#This Row],[дата]],"ММ")</f>
        <v>02</v>
      </c>
      <c r="H1660" s="8">
        <v>9.1791000000000018</v>
      </c>
      <c r="I1660" s="8">
        <v>2.3519999999999999</v>
      </c>
      <c r="J1660" s="8">
        <f>datatable[[#This Row],[продажи_]]-datatable[[#This Row],[себестоимость_]]</f>
        <v>6.8271000000000015</v>
      </c>
      <c r="L1660"/>
    </row>
    <row r="1661" spans="2:12" x14ac:dyDescent="0.4">
      <c r="B1661" s="5" t="s">
        <v>66</v>
      </c>
      <c r="C1661" s="5" t="s">
        <v>54</v>
      </c>
      <c r="D1661" s="5" t="s">
        <v>20</v>
      </c>
      <c r="E1661" s="5" t="s">
        <v>7</v>
      </c>
      <c r="F1661" s="6">
        <v>43891</v>
      </c>
      <c r="G1661" s="6" t="str">
        <f>TEXT(datatable[[#This Row],[дата]],"ММ")</f>
        <v>03</v>
      </c>
      <c r="H1661" s="8">
        <v>13.310399999999998</v>
      </c>
      <c r="I1661" s="8">
        <v>3.36</v>
      </c>
      <c r="J1661" s="8">
        <f>datatable[[#This Row],[продажи_]]-datatable[[#This Row],[себестоимость_]]</f>
        <v>9.9503999999999984</v>
      </c>
      <c r="L1661"/>
    </row>
    <row r="1662" spans="2:12" x14ac:dyDescent="0.4">
      <c r="B1662" s="5" t="s">
        <v>66</v>
      </c>
      <c r="C1662" s="5" t="s">
        <v>54</v>
      </c>
      <c r="D1662" s="5" t="s">
        <v>20</v>
      </c>
      <c r="E1662" s="5" t="s">
        <v>7</v>
      </c>
      <c r="F1662" s="6">
        <v>43922</v>
      </c>
      <c r="G1662" s="6" t="str">
        <f>TEXT(datatable[[#This Row],[дата]],"ММ")</f>
        <v>04</v>
      </c>
      <c r="H1662" s="8">
        <v>11.167199999999999</v>
      </c>
      <c r="I1662" s="8">
        <v>3.2927999999999997</v>
      </c>
      <c r="J1662" s="8">
        <f>datatable[[#This Row],[продажи_]]-datatable[[#This Row],[себестоимость_]]</f>
        <v>7.8743999999999996</v>
      </c>
      <c r="L1662"/>
    </row>
    <row r="1663" spans="2:12" x14ac:dyDescent="0.4">
      <c r="B1663" s="5" t="s">
        <v>66</v>
      </c>
      <c r="C1663" s="5" t="s">
        <v>54</v>
      </c>
      <c r="D1663" s="5" t="s">
        <v>20</v>
      </c>
      <c r="E1663" s="5" t="s">
        <v>7</v>
      </c>
      <c r="F1663" s="6">
        <v>43952</v>
      </c>
      <c r="G1663" s="6" t="str">
        <f>TEXT(datatable[[#This Row],[дата]],"ММ")</f>
        <v>05</v>
      </c>
      <c r="H1663" s="8">
        <v>9.3483000000000018</v>
      </c>
      <c r="I1663" s="8">
        <v>2.3750999999999998</v>
      </c>
      <c r="J1663" s="8">
        <f>datatable[[#This Row],[продажи_]]-datatable[[#This Row],[себестоимость_]]</f>
        <v>6.9732000000000021</v>
      </c>
      <c r="L1663"/>
    </row>
    <row r="1664" spans="2:12" x14ac:dyDescent="0.4">
      <c r="B1664" s="5" t="s">
        <v>66</v>
      </c>
      <c r="C1664" s="5" t="s">
        <v>54</v>
      </c>
      <c r="D1664" s="5" t="s">
        <v>20</v>
      </c>
      <c r="E1664" s="5" t="s">
        <v>7</v>
      </c>
      <c r="F1664" s="6">
        <v>43983</v>
      </c>
      <c r="G1664" s="6" t="str">
        <f>TEXT(datatable[[#This Row],[дата]],"ММ")</f>
        <v>06</v>
      </c>
      <c r="H1664" s="8">
        <v>5.7809999999999997</v>
      </c>
      <c r="I1664" s="8">
        <v>1.7010000000000003</v>
      </c>
      <c r="J1664" s="8">
        <f>datatable[[#This Row],[продажи_]]-datatable[[#This Row],[себестоимость_]]</f>
        <v>4.0799999999999992</v>
      </c>
      <c r="L1664"/>
    </row>
    <row r="1665" spans="2:12" x14ac:dyDescent="0.4">
      <c r="B1665" s="5" t="s">
        <v>66</v>
      </c>
      <c r="C1665" s="5" t="s">
        <v>54</v>
      </c>
      <c r="D1665" s="5" t="s">
        <v>20</v>
      </c>
      <c r="E1665" s="5" t="s">
        <v>7</v>
      </c>
      <c r="F1665" s="6">
        <v>44013</v>
      </c>
      <c r="G1665" s="6" t="str">
        <f>TEXT(datatable[[#This Row],[дата]],"ММ")</f>
        <v>07</v>
      </c>
      <c r="H1665" s="8">
        <v>5.7104999999999997</v>
      </c>
      <c r="I1665" s="8">
        <v>1.5498000000000001</v>
      </c>
      <c r="J1665" s="8">
        <f>datatable[[#This Row],[продажи_]]-datatable[[#This Row],[себестоимость_]]</f>
        <v>4.1606999999999994</v>
      </c>
      <c r="L1665"/>
    </row>
    <row r="1666" spans="2:12" x14ac:dyDescent="0.4">
      <c r="B1666" s="5" t="s">
        <v>66</v>
      </c>
      <c r="C1666" s="5" t="s">
        <v>54</v>
      </c>
      <c r="D1666" s="5" t="s">
        <v>20</v>
      </c>
      <c r="E1666" s="5" t="s">
        <v>7</v>
      </c>
      <c r="F1666" s="6">
        <v>44044</v>
      </c>
      <c r="G1666" s="6" t="str">
        <f>TEXT(datatable[[#This Row],[дата]],"ММ")</f>
        <v>08</v>
      </c>
      <c r="H1666" s="8">
        <v>5.8655999999999997</v>
      </c>
      <c r="I1666" s="8">
        <v>1.7136</v>
      </c>
      <c r="J1666" s="8">
        <f>datatable[[#This Row],[продажи_]]-datatable[[#This Row],[себестоимость_]]</f>
        <v>4.1519999999999992</v>
      </c>
      <c r="L1666"/>
    </row>
    <row r="1667" spans="2:12" x14ac:dyDescent="0.4">
      <c r="B1667" s="5" t="s">
        <v>66</v>
      </c>
      <c r="C1667" s="5" t="s">
        <v>54</v>
      </c>
      <c r="D1667" s="5" t="s">
        <v>20</v>
      </c>
      <c r="E1667" s="5" t="s">
        <v>7</v>
      </c>
      <c r="F1667" s="6">
        <v>44075</v>
      </c>
      <c r="G1667" s="6" t="str">
        <f>TEXT(datatable[[#This Row],[дата]],"ММ")</f>
        <v>09</v>
      </c>
      <c r="H1667" s="8">
        <v>5.7809999999999997</v>
      </c>
      <c r="I1667" s="8">
        <v>1.722</v>
      </c>
      <c r="J1667" s="8">
        <f>datatable[[#This Row],[продажи_]]-datatable[[#This Row],[себестоимость_]]</f>
        <v>4.0589999999999993</v>
      </c>
      <c r="L1667"/>
    </row>
    <row r="1668" spans="2:12" x14ac:dyDescent="0.4">
      <c r="B1668" s="5" t="s">
        <v>66</v>
      </c>
      <c r="C1668" s="5" t="s">
        <v>54</v>
      </c>
      <c r="D1668" s="5" t="s">
        <v>20</v>
      </c>
      <c r="E1668" s="5" t="s">
        <v>7</v>
      </c>
      <c r="F1668" s="6">
        <v>44105</v>
      </c>
      <c r="G1668" s="6" t="str">
        <f>TEXT(datatable[[#This Row],[дата]],"ММ")</f>
        <v>10</v>
      </c>
      <c r="H1668" s="8">
        <v>10.264800000000003</v>
      </c>
      <c r="I1668" s="8">
        <v>2.6208</v>
      </c>
      <c r="J1668" s="8">
        <f>datatable[[#This Row],[продажи_]]-datatable[[#This Row],[себестоимость_]]</f>
        <v>7.6440000000000028</v>
      </c>
      <c r="L1668"/>
    </row>
    <row r="1669" spans="2:12" x14ac:dyDescent="0.4">
      <c r="B1669" s="5" t="s">
        <v>66</v>
      </c>
      <c r="C1669" s="5" t="s">
        <v>54</v>
      </c>
      <c r="D1669" s="5" t="s">
        <v>20</v>
      </c>
      <c r="E1669" s="5" t="s">
        <v>7</v>
      </c>
      <c r="F1669" s="6">
        <v>44136</v>
      </c>
      <c r="G1669" s="6" t="str">
        <f>TEXT(datatable[[#This Row],[дата]],"ММ")</f>
        <v>11</v>
      </c>
      <c r="H1669" s="8">
        <v>7.9947000000000017</v>
      </c>
      <c r="I1669" s="8">
        <v>3.3809999999999998</v>
      </c>
      <c r="J1669" s="8">
        <f>datatable[[#This Row],[продажи_]]-datatable[[#This Row],[себестоимость_]]</f>
        <v>4.6137000000000015</v>
      </c>
      <c r="L1669"/>
    </row>
    <row r="1670" spans="2:12" x14ac:dyDescent="0.4">
      <c r="B1670" s="5" t="s">
        <v>66</v>
      </c>
      <c r="C1670" s="5" t="s">
        <v>54</v>
      </c>
      <c r="D1670" s="5" t="s">
        <v>20</v>
      </c>
      <c r="E1670" s="5" t="s">
        <v>7</v>
      </c>
      <c r="F1670" s="6">
        <v>44166</v>
      </c>
      <c r="G1670" s="6" t="str">
        <f>TEXT(datatable[[#This Row],[дата]],"ММ")</f>
        <v>12</v>
      </c>
      <c r="H1670" s="8">
        <v>7.3602000000000007</v>
      </c>
      <c r="I1670" s="8">
        <v>2.0663999999999998</v>
      </c>
      <c r="J1670" s="8">
        <f>datatable[[#This Row],[продажи_]]-datatable[[#This Row],[себестоимость_]]</f>
        <v>5.2938000000000009</v>
      </c>
      <c r="L1670"/>
    </row>
    <row r="1671" spans="2:12" x14ac:dyDescent="0.4">
      <c r="B1671" s="5" t="s">
        <v>66</v>
      </c>
      <c r="C1671" s="5" t="s">
        <v>54</v>
      </c>
      <c r="D1671" s="5" t="s">
        <v>20</v>
      </c>
      <c r="E1671" s="5" t="s">
        <v>7</v>
      </c>
      <c r="F1671" s="6">
        <v>43831</v>
      </c>
      <c r="G1671" s="6" t="str">
        <f>TEXT(datatable[[#This Row],[дата]],"ММ")</f>
        <v>01</v>
      </c>
      <c r="H1671" s="8">
        <v>4.9801500000000001</v>
      </c>
      <c r="I1671" s="8">
        <v>1.23255</v>
      </c>
      <c r="J1671" s="8">
        <f>datatable[[#This Row],[продажи_]]-datatable[[#This Row],[себестоимость_]]</f>
        <v>3.7476000000000003</v>
      </c>
      <c r="L1671"/>
    </row>
    <row r="1672" spans="2:12" x14ac:dyDescent="0.4">
      <c r="B1672" s="5" t="s">
        <v>66</v>
      </c>
      <c r="C1672" s="5" t="s">
        <v>54</v>
      </c>
      <c r="D1672" s="5" t="s">
        <v>20</v>
      </c>
      <c r="E1672" s="5" t="s">
        <v>7</v>
      </c>
      <c r="F1672" s="6">
        <v>43862</v>
      </c>
      <c r="G1672" s="6" t="str">
        <f>TEXT(datatable[[#This Row],[дата]],"ММ")</f>
        <v>02</v>
      </c>
      <c r="H1672" s="8">
        <v>6.9005999999999998</v>
      </c>
      <c r="I1672" s="8">
        <v>1.8711000000000002</v>
      </c>
      <c r="J1672" s="8">
        <f>datatable[[#This Row],[продажи_]]-datatable[[#This Row],[себестоимость_]]</f>
        <v>5.0294999999999996</v>
      </c>
      <c r="L1672"/>
    </row>
    <row r="1673" spans="2:12" x14ac:dyDescent="0.4">
      <c r="B1673" s="5" t="s">
        <v>66</v>
      </c>
      <c r="C1673" s="5" t="s">
        <v>54</v>
      </c>
      <c r="D1673" s="5" t="s">
        <v>20</v>
      </c>
      <c r="E1673" s="5" t="s">
        <v>7</v>
      </c>
      <c r="F1673" s="6">
        <v>43891</v>
      </c>
      <c r="G1673" s="6" t="str">
        <f>TEXT(datatable[[#This Row],[дата]],"ММ")</f>
        <v>03</v>
      </c>
      <c r="H1673" s="8">
        <v>8.1096000000000004</v>
      </c>
      <c r="I1673" s="8">
        <v>2.9832000000000001</v>
      </c>
      <c r="J1673" s="8">
        <f>datatable[[#This Row],[продажи_]]-datatable[[#This Row],[себестоимость_]]</f>
        <v>5.1264000000000003</v>
      </c>
      <c r="L1673"/>
    </row>
    <row r="1674" spans="2:12" x14ac:dyDescent="0.4">
      <c r="B1674" s="5" t="s">
        <v>66</v>
      </c>
      <c r="C1674" s="5" t="s">
        <v>54</v>
      </c>
      <c r="D1674" s="5" t="s">
        <v>20</v>
      </c>
      <c r="E1674" s="5" t="s">
        <v>7</v>
      </c>
      <c r="F1674" s="6">
        <v>43922</v>
      </c>
      <c r="G1674" s="6" t="str">
        <f>TEXT(datatable[[#This Row],[дата]],"ММ")</f>
        <v>04</v>
      </c>
      <c r="H1674" s="8">
        <v>8.1096000000000004</v>
      </c>
      <c r="I1674" s="8">
        <v>2.7984000000000004</v>
      </c>
      <c r="J1674" s="8">
        <f>datatable[[#This Row],[продажи_]]-datatable[[#This Row],[себестоимость_]]</f>
        <v>5.3111999999999995</v>
      </c>
      <c r="L1674"/>
    </row>
    <row r="1675" spans="2:12" x14ac:dyDescent="0.4">
      <c r="B1675" s="5" t="s">
        <v>66</v>
      </c>
      <c r="C1675" s="5" t="s">
        <v>54</v>
      </c>
      <c r="D1675" s="5" t="s">
        <v>20</v>
      </c>
      <c r="E1675" s="5" t="s">
        <v>7</v>
      </c>
      <c r="F1675" s="6">
        <v>43952</v>
      </c>
      <c r="G1675" s="6" t="str">
        <f>TEXT(datatable[[#This Row],[дата]],"ММ")</f>
        <v>05</v>
      </c>
      <c r="H1675" s="8">
        <v>5.9241000000000001</v>
      </c>
      <c r="I1675" s="8">
        <v>2.1879</v>
      </c>
      <c r="J1675" s="8">
        <f>datatable[[#This Row],[продажи_]]-datatable[[#This Row],[себестоимость_]]</f>
        <v>3.7362000000000002</v>
      </c>
      <c r="L1675"/>
    </row>
    <row r="1676" spans="2:12" x14ac:dyDescent="0.4">
      <c r="B1676" s="5" t="s">
        <v>66</v>
      </c>
      <c r="C1676" s="5" t="s">
        <v>54</v>
      </c>
      <c r="D1676" s="5" t="s">
        <v>20</v>
      </c>
      <c r="E1676" s="5" t="s">
        <v>7</v>
      </c>
      <c r="F1676" s="6">
        <v>43983</v>
      </c>
      <c r="G1676" s="6" t="str">
        <f>TEXT(datatable[[#This Row],[дата]],"ММ")</f>
        <v>06</v>
      </c>
      <c r="H1676" s="8">
        <v>4.7430000000000003</v>
      </c>
      <c r="I1676" s="8">
        <v>1.6335000000000002</v>
      </c>
      <c r="J1676" s="8">
        <f>datatable[[#This Row],[продажи_]]-datatable[[#This Row],[себестоимость_]]</f>
        <v>3.1095000000000002</v>
      </c>
      <c r="L1676"/>
    </row>
    <row r="1677" spans="2:12" x14ac:dyDescent="0.4">
      <c r="B1677" s="5" t="s">
        <v>66</v>
      </c>
      <c r="C1677" s="5" t="s">
        <v>54</v>
      </c>
      <c r="D1677" s="5" t="s">
        <v>20</v>
      </c>
      <c r="E1677" s="5" t="s">
        <v>7</v>
      </c>
      <c r="F1677" s="6">
        <v>44013</v>
      </c>
      <c r="G1677" s="6" t="str">
        <f>TEXT(datatable[[#This Row],[дата]],"ММ")</f>
        <v>07</v>
      </c>
      <c r="H1677" s="8">
        <v>4.1013000000000002</v>
      </c>
      <c r="I1677" s="8">
        <v>1.2919500000000002</v>
      </c>
      <c r="J1677" s="8">
        <f>datatable[[#This Row],[продажи_]]-datatable[[#This Row],[себестоимость_]]</f>
        <v>2.8093500000000002</v>
      </c>
      <c r="L1677"/>
    </row>
    <row r="1678" spans="2:12" x14ac:dyDescent="0.4">
      <c r="B1678" s="5" t="s">
        <v>66</v>
      </c>
      <c r="C1678" s="5" t="s">
        <v>54</v>
      </c>
      <c r="D1678" s="5" t="s">
        <v>20</v>
      </c>
      <c r="E1678" s="5" t="s">
        <v>7</v>
      </c>
      <c r="F1678" s="6">
        <v>44044</v>
      </c>
      <c r="G1678" s="6" t="str">
        <f>TEXT(datatable[[#This Row],[дата]],"ММ")</f>
        <v>08</v>
      </c>
      <c r="H1678" s="8">
        <v>3.7944000000000004</v>
      </c>
      <c r="I1678" s="8">
        <v>1.4388000000000001</v>
      </c>
      <c r="J1678" s="8">
        <f>datatable[[#This Row],[продажи_]]-datatable[[#This Row],[себестоимость_]]</f>
        <v>2.3556000000000004</v>
      </c>
      <c r="L1678"/>
    </row>
    <row r="1679" spans="2:12" x14ac:dyDescent="0.4">
      <c r="B1679" s="5" t="s">
        <v>66</v>
      </c>
      <c r="C1679" s="5" t="s">
        <v>54</v>
      </c>
      <c r="D1679" s="5" t="s">
        <v>20</v>
      </c>
      <c r="E1679" s="5" t="s">
        <v>7</v>
      </c>
      <c r="F1679" s="6">
        <v>44075</v>
      </c>
      <c r="G1679" s="6" t="str">
        <f>TEXT(datatable[[#This Row],[дата]],"ММ")</f>
        <v>09</v>
      </c>
      <c r="H1679" s="8">
        <v>3.9525000000000001</v>
      </c>
      <c r="I1679" s="8">
        <v>1.7820000000000003</v>
      </c>
      <c r="J1679" s="8">
        <f>datatable[[#This Row],[продажи_]]-datatable[[#This Row],[себестоимость_]]</f>
        <v>2.1704999999999997</v>
      </c>
      <c r="L1679"/>
    </row>
    <row r="1680" spans="2:12" x14ac:dyDescent="0.4">
      <c r="B1680" s="5" t="s">
        <v>66</v>
      </c>
      <c r="C1680" s="5" t="s">
        <v>54</v>
      </c>
      <c r="D1680" s="5" t="s">
        <v>20</v>
      </c>
      <c r="E1680" s="5" t="s">
        <v>7</v>
      </c>
      <c r="F1680" s="6">
        <v>44105</v>
      </c>
      <c r="G1680" s="6" t="str">
        <f>TEXT(datatable[[#This Row],[дата]],"ММ")</f>
        <v>10</v>
      </c>
      <c r="H1680" s="8">
        <v>7.2539999999999996</v>
      </c>
      <c r="I1680" s="8">
        <v>2.1235499999999998</v>
      </c>
      <c r="J1680" s="8">
        <f>datatable[[#This Row],[продажи_]]-datatable[[#This Row],[себестоимость_]]</f>
        <v>5.1304499999999997</v>
      </c>
      <c r="L1680"/>
    </row>
    <row r="1681" spans="2:12" x14ac:dyDescent="0.4">
      <c r="B1681" s="5" t="s">
        <v>66</v>
      </c>
      <c r="C1681" s="5" t="s">
        <v>54</v>
      </c>
      <c r="D1681" s="5" t="s">
        <v>20</v>
      </c>
      <c r="E1681" s="5" t="s">
        <v>7</v>
      </c>
      <c r="F1681" s="6">
        <v>44136</v>
      </c>
      <c r="G1681" s="6" t="str">
        <f>TEXT(datatable[[#This Row],[дата]],"ММ")</f>
        <v>11</v>
      </c>
      <c r="H1681" s="8">
        <v>5.6636999999999995</v>
      </c>
      <c r="I1681" s="8">
        <v>2.5179</v>
      </c>
      <c r="J1681" s="8">
        <f>datatable[[#This Row],[продажи_]]-datatable[[#This Row],[себестоимость_]]</f>
        <v>3.1457999999999995</v>
      </c>
      <c r="L1681"/>
    </row>
    <row r="1682" spans="2:12" x14ac:dyDescent="0.4">
      <c r="B1682" s="5" t="s">
        <v>66</v>
      </c>
      <c r="C1682" s="5" t="s">
        <v>54</v>
      </c>
      <c r="D1682" s="5" t="s">
        <v>20</v>
      </c>
      <c r="E1682" s="5" t="s">
        <v>7</v>
      </c>
      <c r="F1682" s="6">
        <v>44166</v>
      </c>
      <c r="G1682" s="6" t="str">
        <f>TEXT(datatable[[#This Row],[дата]],"ММ")</f>
        <v>12</v>
      </c>
      <c r="H1682" s="8">
        <v>6.0822000000000003</v>
      </c>
      <c r="I1682" s="8">
        <v>2.2769999999999997</v>
      </c>
      <c r="J1682" s="8">
        <f>datatable[[#This Row],[продажи_]]-datatable[[#This Row],[себестоимость_]]</f>
        <v>3.8052000000000006</v>
      </c>
      <c r="L1682"/>
    </row>
    <row r="1683" spans="2:12" x14ac:dyDescent="0.4">
      <c r="B1683" s="5" t="s">
        <v>66</v>
      </c>
      <c r="C1683" s="5" t="s">
        <v>54</v>
      </c>
      <c r="D1683" s="5" t="s">
        <v>20</v>
      </c>
      <c r="E1683" s="5" t="s">
        <v>7</v>
      </c>
      <c r="F1683" s="6">
        <v>43831</v>
      </c>
      <c r="G1683" s="6" t="str">
        <f>TEXT(datatable[[#This Row],[дата]],"ММ")</f>
        <v>01</v>
      </c>
      <c r="H1683" s="8">
        <v>0.49004999999999999</v>
      </c>
      <c r="I1683" s="8">
        <v>0.1908</v>
      </c>
      <c r="J1683" s="8">
        <f>datatable[[#This Row],[продажи_]]-datatable[[#This Row],[себестоимость_]]</f>
        <v>0.29925000000000002</v>
      </c>
      <c r="L1683"/>
    </row>
    <row r="1684" spans="2:12" x14ac:dyDescent="0.4">
      <c r="B1684" s="5" t="s">
        <v>66</v>
      </c>
      <c r="C1684" s="5" t="s">
        <v>54</v>
      </c>
      <c r="D1684" s="5" t="s">
        <v>20</v>
      </c>
      <c r="E1684" s="5" t="s">
        <v>7</v>
      </c>
      <c r="F1684" s="6">
        <v>43862</v>
      </c>
      <c r="G1684" s="6" t="str">
        <f>TEXT(datatable[[#This Row],[дата]],"ММ")</f>
        <v>02</v>
      </c>
      <c r="H1684" s="8">
        <v>0.6391</v>
      </c>
      <c r="I1684" s="8">
        <v>0.2296</v>
      </c>
      <c r="J1684" s="8">
        <f>datatable[[#This Row],[продажи_]]-datatable[[#This Row],[себестоимость_]]</f>
        <v>0.40949999999999998</v>
      </c>
      <c r="L1684"/>
    </row>
    <row r="1685" spans="2:12" x14ac:dyDescent="0.4">
      <c r="B1685" s="5" t="s">
        <v>66</v>
      </c>
      <c r="C1685" s="5" t="s">
        <v>54</v>
      </c>
      <c r="D1685" s="5" t="s">
        <v>20</v>
      </c>
      <c r="E1685" s="5" t="s">
        <v>7</v>
      </c>
      <c r="F1685" s="6">
        <v>43891</v>
      </c>
      <c r="G1685" s="6" t="str">
        <f>TEXT(datatable[[#This Row],[дата]],"ММ")</f>
        <v>03</v>
      </c>
      <c r="H1685" s="8">
        <v>0.78320000000000001</v>
      </c>
      <c r="I1685" s="8">
        <v>0.31680000000000003</v>
      </c>
      <c r="J1685" s="8">
        <f>datatable[[#This Row],[продажи_]]-datatable[[#This Row],[себестоимость_]]</f>
        <v>0.46639999999999998</v>
      </c>
      <c r="L1685"/>
    </row>
    <row r="1686" spans="2:12" x14ac:dyDescent="0.4">
      <c r="B1686" s="5" t="s">
        <v>66</v>
      </c>
      <c r="C1686" s="5" t="s">
        <v>54</v>
      </c>
      <c r="D1686" s="5" t="s">
        <v>20</v>
      </c>
      <c r="E1686" s="5" t="s">
        <v>7</v>
      </c>
      <c r="F1686" s="6">
        <v>43922</v>
      </c>
      <c r="G1686" s="6" t="str">
        <f>TEXT(datatable[[#This Row],[дата]],"ММ")</f>
        <v>04</v>
      </c>
      <c r="H1686" s="8">
        <v>0.75680000000000003</v>
      </c>
      <c r="I1686" s="8">
        <v>0.37440000000000001</v>
      </c>
      <c r="J1686" s="8">
        <f>datatable[[#This Row],[продажи_]]-datatable[[#This Row],[себестоимость_]]</f>
        <v>0.38240000000000002</v>
      </c>
      <c r="L1686"/>
    </row>
    <row r="1687" spans="2:12" x14ac:dyDescent="0.4">
      <c r="B1687" s="5" t="s">
        <v>66</v>
      </c>
      <c r="C1687" s="5" t="s">
        <v>54</v>
      </c>
      <c r="D1687" s="5" t="s">
        <v>20</v>
      </c>
      <c r="E1687" s="5" t="s">
        <v>7</v>
      </c>
      <c r="F1687" s="6">
        <v>43952</v>
      </c>
      <c r="G1687" s="6" t="str">
        <f>TEXT(datatable[[#This Row],[дата]],"ММ")</f>
        <v>05</v>
      </c>
      <c r="H1687" s="8">
        <v>0.64349999999999996</v>
      </c>
      <c r="I1687" s="8">
        <v>0.2782</v>
      </c>
      <c r="J1687" s="8">
        <f>datatable[[#This Row],[продажи_]]-datatable[[#This Row],[себестоимость_]]</f>
        <v>0.36529999999999996</v>
      </c>
      <c r="L1687"/>
    </row>
    <row r="1688" spans="2:12" x14ac:dyDescent="0.4">
      <c r="B1688" s="5" t="s">
        <v>66</v>
      </c>
      <c r="C1688" s="5" t="s">
        <v>54</v>
      </c>
      <c r="D1688" s="5" t="s">
        <v>20</v>
      </c>
      <c r="E1688" s="5" t="s">
        <v>7</v>
      </c>
      <c r="F1688" s="6">
        <v>43983</v>
      </c>
      <c r="G1688" s="6" t="str">
        <f>TEXT(datatable[[#This Row],[дата]],"ММ")</f>
        <v>06</v>
      </c>
      <c r="H1688" s="8">
        <v>0.54449999999999998</v>
      </c>
      <c r="I1688" s="8">
        <v>0.18600000000000003</v>
      </c>
      <c r="J1688" s="8">
        <f>datatable[[#This Row],[продажи_]]-datatable[[#This Row],[себестоимость_]]</f>
        <v>0.35849999999999993</v>
      </c>
      <c r="L1688"/>
    </row>
    <row r="1689" spans="2:12" x14ac:dyDescent="0.4">
      <c r="B1689" s="5" t="s">
        <v>66</v>
      </c>
      <c r="C1689" s="5" t="s">
        <v>54</v>
      </c>
      <c r="D1689" s="5" t="s">
        <v>20</v>
      </c>
      <c r="E1689" s="5" t="s">
        <v>7</v>
      </c>
      <c r="F1689" s="6">
        <v>44013</v>
      </c>
      <c r="G1689" s="6" t="str">
        <f>TEXT(datatable[[#This Row],[дата]],"ММ")</f>
        <v>07</v>
      </c>
      <c r="H1689" s="8">
        <v>0.44550000000000001</v>
      </c>
      <c r="I1689" s="8">
        <v>0.17099999999999999</v>
      </c>
      <c r="J1689" s="8">
        <f>datatable[[#This Row],[продажи_]]-datatable[[#This Row],[себестоимость_]]</f>
        <v>0.27450000000000002</v>
      </c>
      <c r="L1689"/>
    </row>
    <row r="1690" spans="2:12" x14ac:dyDescent="0.4">
      <c r="B1690" s="5" t="s">
        <v>66</v>
      </c>
      <c r="C1690" s="5" t="s">
        <v>54</v>
      </c>
      <c r="D1690" s="5" t="s">
        <v>20</v>
      </c>
      <c r="E1690" s="5" t="s">
        <v>7</v>
      </c>
      <c r="F1690" s="6">
        <v>44044</v>
      </c>
      <c r="G1690" s="6" t="str">
        <f>TEXT(datatable[[#This Row],[дата]],"ММ")</f>
        <v>08</v>
      </c>
      <c r="H1690" s="8">
        <v>0.44</v>
      </c>
      <c r="I1690" s="8">
        <v>0.13439999999999999</v>
      </c>
      <c r="J1690" s="8">
        <f>datatable[[#This Row],[продажи_]]-datatable[[#This Row],[себестоимость_]]</f>
        <v>0.30559999999999998</v>
      </c>
      <c r="L1690"/>
    </row>
    <row r="1691" spans="2:12" x14ac:dyDescent="0.4">
      <c r="B1691" s="5" t="s">
        <v>66</v>
      </c>
      <c r="C1691" s="5" t="s">
        <v>54</v>
      </c>
      <c r="D1691" s="5" t="s">
        <v>20</v>
      </c>
      <c r="E1691" s="5" t="s">
        <v>7</v>
      </c>
      <c r="F1691" s="6">
        <v>44075</v>
      </c>
      <c r="G1691" s="6" t="str">
        <f>TEXT(datatable[[#This Row],[дата]],"ММ")</f>
        <v>09</v>
      </c>
      <c r="H1691" s="8">
        <v>0.59400000000000008</v>
      </c>
      <c r="I1691" s="8">
        <v>0.18200000000000002</v>
      </c>
      <c r="J1691" s="8">
        <f>datatable[[#This Row],[продажи_]]-datatable[[#This Row],[себестоимость_]]</f>
        <v>0.41200000000000003</v>
      </c>
      <c r="L1691"/>
    </row>
    <row r="1692" spans="2:12" x14ac:dyDescent="0.4">
      <c r="B1692" s="5" t="s">
        <v>66</v>
      </c>
      <c r="C1692" s="5" t="s">
        <v>54</v>
      </c>
      <c r="D1692" s="5" t="s">
        <v>20</v>
      </c>
      <c r="E1692" s="5" t="s">
        <v>7</v>
      </c>
      <c r="F1692" s="6">
        <v>44105</v>
      </c>
      <c r="G1692" s="6" t="str">
        <f>TEXT(datatable[[#This Row],[дата]],"ММ")</f>
        <v>10</v>
      </c>
      <c r="H1692" s="8">
        <v>0.62204999999999999</v>
      </c>
      <c r="I1692" s="8">
        <v>0.20800000000000002</v>
      </c>
      <c r="J1692" s="8">
        <f>datatable[[#This Row],[продажи_]]-datatable[[#This Row],[себестоимость_]]</f>
        <v>0.41404999999999997</v>
      </c>
      <c r="L1692"/>
    </row>
    <row r="1693" spans="2:12" x14ac:dyDescent="0.4">
      <c r="B1693" s="5" t="s">
        <v>66</v>
      </c>
      <c r="C1693" s="5" t="s">
        <v>54</v>
      </c>
      <c r="D1693" s="5" t="s">
        <v>20</v>
      </c>
      <c r="E1693" s="5" t="s">
        <v>7</v>
      </c>
      <c r="F1693" s="6">
        <v>44136</v>
      </c>
      <c r="G1693" s="6" t="str">
        <f>TEXT(datatable[[#This Row],[дата]],"ММ")</f>
        <v>11</v>
      </c>
      <c r="H1693" s="8">
        <v>0.69300000000000006</v>
      </c>
      <c r="I1693" s="8">
        <v>0.29400000000000004</v>
      </c>
      <c r="J1693" s="8">
        <f>datatable[[#This Row],[продажи_]]-datatable[[#This Row],[себестоимость_]]</f>
        <v>0.39900000000000002</v>
      </c>
      <c r="L1693"/>
    </row>
    <row r="1694" spans="2:12" x14ac:dyDescent="0.4">
      <c r="B1694" s="5" t="s">
        <v>66</v>
      </c>
      <c r="C1694" s="5" t="s">
        <v>54</v>
      </c>
      <c r="D1694" s="5" t="s">
        <v>20</v>
      </c>
      <c r="E1694" s="5" t="s">
        <v>7</v>
      </c>
      <c r="F1694" s="6">
        <v>44166</v>
      </c>
      <c r="G1694" s="6" t="str">
        <f>TEXT(datatable[[#This Row],[дата]],"ММ")</f>
        <v>12</v>
      </c>
      <c r="H1694" s="8">
        <v>0.52800000000000002</v>
      </c>
      <c r="I1694" s="8">
        <v>0.20879999999999999</v>
      </c>
      <c r="J1694" s="8">
        <f>datatable[[#This Row],[продажи_]]-datatable[[#This Row],[себестоимость_]]</f>
        <v>0.31920000000000004</v>
      </c>
      <c r="L1694"/>
    </row>
    <row r="1695" spans="2:12" x14ac:dyDescent="0.4">
      <c r="B1695" s="5" t="s">
        <v>66</v>
      </c>
      <c r="C1695" s="5" t="s">
        <v>54</v>
      </c>
      <c r="D1695" s="5" t="s">
        <v>20</v>
      </c>
      <c r="E1695" s="5" t="s">
        <v>7</v>
      </c>
      <c r="F1695" s="6">
        <v>43831</v>
      </c>
      <c r="G1695" s="6" t="str">
        <f>TEXT(datatable[[#This Row],[дата]],"ММ")</f>
        <v>01</v>
      </c>
      <c r="H1695" s="8">
        <v>8.6278499999999987</v>
      </c>
      <c r="I1695" s="8">
        <v>3.7907999999999999</v>
      </c>
      <c r="J1695" s="8">
        <f>datatable[[#This Row],[продажи_]]-datatable[[#This Row],[себестоимость_]]</f>
        <v>4.8370499999999987</v>
      </c>
      <c r="L1695"/>
    </row>
    <row r="1696" spans="2:12" x14ac:dyDescent="0.4">
      <c r="B1696" s="5" t="s">
        <v>66</v>
      </c>
      <c r="C1696" s="5" t="s">
        <v>54</v>
      </c>
      <c r="D1696" s="5" t="s">
        <v>20</v>
      </c>
      <c r="E1696" s="5" t="s">
        <v>7</v>
      </c>
      <c r="F1696" s="6">
        <v>43862</v>
      </c>
      <c r="G1696" s="6" t="str">
        <f>TEXT(datatable[[#This Row],[дата]],"ММ")</f>
        <v>02</v>
      </c>
      <c r="H1696" s="8">
        <v>17.625300000000003</v>
      </c>
      <c r="I1696" s="8">
        <v>5.8968000000000007</v>
      </c>
      <c r="J1696" s="8">
        <f>datatable[[#This Row],[продажи_]]-datatable[[#This Row],[себестоимость_]]</f>
        <v>11.728500000000002</v>
      </c>
      <c r="L1696"/>
    </row>
    <row r="1697" spans="2:12" x14ac:dyDescent="0.4">
      <c r="B1697" s="5" t="s">
        <v>66</v>
      </c>
      <c r="C1697" s="5" t="s">
        <v>54</v>
      </c>
      <c r="D1697" s="5" t="s">
        <v>20</v>
      </c>
      <c r="E1697" s="5" t="s">
        <v>7</v>
      </c>
      <c r="F1697" s="6">
        <v>43891</v>
      </c>
      <c r="G1697" s="6" t="str">
        <f>TEXT(datatable[[#This Row],[дата]],"ММ")</f>
        <v>03</v>
      </c>
      <c r="H1697" s="8">
        <v>18.48</v>
      </c>
      <c r="I1697" s="8">
        <v>9.6511999999999993</v>
      </c>
      <c r="J1697" s="8">
        <f>datatable[[#This Row],[продажи_]]-datatable[[#This Row],[себестоимость_]]</f>
        <v>8.8288000000000011</v>
      </c>
      <c r="L1697"/>
    </row>
    <row r="1698" spans="2:12" x14ac:dyDescent="0.4">
      <c r="B1698" s="5" t="s">
        <v>66</v>
      </c>
      <c r="C1698" s="5" t="s">
        <v>54</v>
      </c>
      <c r="D1698" s="5" t="s">
        <v>20</v>
      </c>
      <c r="E1698" s="5" t="s">
        <v>7</v>
      </c>
      <c r="F1698" s="6">
        <v>43922</v>
      </c>
      <c r="G1698" s="6" t="str">
        <f>TEXT(datatable[[#This Row],[дата]],"ММ")</f>
        <v>04</v>
      </c>
      <c r="H1698" s="8">
        <v>21.251999999999999</v>
      </c>
      <c r="I1698" s="8">
        <v>9.0688000000000013</v>
      </c>
      <c r="J1698" s="8">
        <f>datatable[[#This Row],[продажи_]]-datatable[[#This Row],[себестоимость_]]</f>
        <v>12.183199999999998</v>
      </c>
      <c r="L1698"/>
    </row>
    <row r="1699" spans="2:12" x14ac:dyDescent="0.4">
      <c r="B1699" s="5" t="s">
        <v>66</v>
      </c>
      <c r="C1699" s="5" t="s">
        <v>54</v>
      </c>
      <c r="D1699" s="5" t="s">
        <v>20</v>
      </c>
      <c r="E1699" s="5" t="s">
        <v>7</v>
      </c>
      <c r="F1699" s="6">
        <v>43952</v>
      </c>
      <c r="G1699" s="6" t="str">
        <f>TEXT(datatable[[#This Row],[дата]],"ММ")</f>
        <v>05</v>
      </c>
      <c r="H1699" s="8">
        <v>17.567550000000001</v>
      </c>
      <c r="I1699" s="8">
        <v>7.9091999999999993</v>
      </c>
      <c r="J1699" s="8">
        <f>datatable[[#This Row],[продажи_]]-datatable[[#This Row],[себестоимость_]]</f>
        <v>9.6583500000000022</v>
      </c>
      <c r="L1699"/>
    </row>
    <row r="1700" spans="2:12" x14ac:dyDescent="0.4">
      <c r="B1700" s="5" t="s">
        <v>66</v>
      </c>
      <c r="C1700" s="5" t="s">
        <v>54</v>
      </c>
      <c r="D1700" s="5" t="s">
        <v>20</v>
      </c>
      <c r="E1700" s="5" t="s">
        <v>7</v>
      </c>
      <c r="F1700" s="6">
        <v>43983</v>
      </c>
      <c r="G1700" s="6" t="str">
        <f>TEXT(datatable[[#This Row],[дата]],"ММ")</f>
        <v>06</v>
      </c>
      <c r="H1700" s="8">
        <v>11.55</v>
      </c>
      <c r="I1700" s="8">
        <v>6.1879999999999997</v>
      </c>
      <c r="J1700" s="8">
        <f>datatable[[#This Row],[продажи_]]-datatable[[#This Row],[себестоимость_]]</f>
        <v>5.362000000000001</v>
      </c>
      <c r="L1700"/>
    </row>
    <row r="1701" spans="2:12" x14ac:dyDescent="0.4">
      <c r="B1701" s="5" t="s">
        <v>66</v>
      </c>
      <c r="C1701" s="5" t="s">
        <v>54</v>
      </c>
      <c r="D1701" s="5" t="s">
        <v>20</v>
      </c>
      <c r="E1701" s="5" t="s">
        <v>7</v>
      </c>
      <c r="F1701" s="6">
        <v>44013</v>
      </c>
      <c r="G1701" s="6" t="str">
        <f>TEXT(datatable[[#This Row],[дата]],"ММ")</f>
        <v>07</v>
      </c>
      <c r="H1701" s="8">
        <v>12.266099999999998</v>
      </c>
      <c r="I1701" s="8">
        <v>4.5863999999999994</v>
      </c>
      <c r="J1701" s="8">
        <f>datatable[[#This Row],[продажи_]]-datatable[[#This Row],[себестоимость_]]</f>
        <v>7.6796999999999986</v>
      </c>
      <c r="L1701"/>
    </row>
    <row r="1702" spans="2:12" x14ac:dyDescent="0.4">
      <c r="B1702" s="5" t="s">
        <v>66</v>
      </c>
      <c r="C1702" s="5" t="s">
        <v>54</v>
      </c>
      <c r="D1702" s="5" t="s">
        <v>20</v>
      </c>
      <c r="E1702" s="5" t="s">
        <v>7</v>
      </c>
      <c r="F1702" s="6">
        <v>44044</v>
      </c>
      <c r="G1702" s="6" t="str">
        <f>TEXT(datatable[[#This Row],[дата]],"ММ")</f>
        <v>08</v>
      </c>
      <c r="H1702" s="8">
        <v>10.5336</v>
      </c>
      <c r="I1702" s="8">
        <v>4.3680000000000003</v>
      </c>
      <c r="J1702" s="8">
        <f>datatable[[#This Row],[продажи_]]-datatable[[#This Row],[себестоимость_]]</f>
        <v>6.1655999999999995</v>
      </c>
      <c r="L1702"/>
    </row>
    <row r="1703" spans="2:12" x14ac:dyDescent="0.4">
      <c r="B1703" s="5" t="s">
        <v>66</v>
      </c>
      <c r="C1703" s="5" t="s">
        <v>54</v>
      </c>
      <c r="D1703" s="5" t="s">
        <v>20</v>
      </c>
      <c r="E1703" s="5" t="s">
        <v>7</v>
      </c>
      <c r="F1703" s="6">
        <v>44075</v>
      </c>
      <c r="G1703" s="6" t="str">
        <f>TEXT(datatable[[#This Row],[дата]],"ММ")</f>
        <v>09</v>
      </c>
      <c r="H1703" s="8">
        <v>12.705000000000002</v>
      </c>
      <c r="I1703" s="8">
        <v>5.0439999999999996</v>
      </c>
      <c r="J1703" s="8">
        <f>datatable[[#This Row],[продажи_]]-datatable[[#This Row],[себестоимость_]]</f>
        <v>7.6610000000000023</v>
      </c>
      <c r="L1703"/>
    </row>
    <row r="1704" spans="2:12" x14ac:dyDescent="0.4">
      <c r="B1704" s="5" t="s">
        <v>66</v>
      </c>
      <c r="C1704" s="5" t="s">
        <v>54</v>
      </c>
      <c r="D1704" s="5" t="s">
        <v>20</v>
      </c>
      <c r="E1704" s="5" t="s">
        <v>7</v>
      </c>
      <c r="F1704" s="6">
        <v>44105</v>
      </c>
      <c r="G1704" s="6" t="str">
        <f>TEXT(datatable[[#This Row],[дата]],"ММ")</f>
        <v>10</v>
      </c>
      <c r="H1704" s="8">
        <v>15.165150000000001</v>
      </c>
      <c r="I1704" s="8">
        <v>5.5431999999999997</v>
      </c>
      <c r="J1704" s="8">
        <f>datatable[[#This Row],[продажи_]]-datatable[[#This Row],[себестоимость_]]</f>
        <v>9.6219500000000018</v>
      </c>
      <c r="L1704"/>
    </row>
    <row r="1705" spans="2:12" x14ac:dyDescent="0.4">
      <c r="B1705" s="5" t="s">
        <v>66</v>
      </c>
      <c r="C1705" s="5" t="s">
        <v>54</v>
      </c>
      <c r="D1705" s="5" t="s">
        <v>20</v>
      </c>
      <c r="E1705" s="5" t="s">
        <v>7</v>
      </c>
      <c r="F1705" s="6">
        <v>44136</v>
      </c>
      <c r="G1705" s="6" t="str">
        <f>TEXT(datatable[[#This Row],[дата]],"ММ")</f>
        <v>11</v>
      </c>
      <c r="H1705" s="8">
        <v>16.978500000000004</v>
      </c>
      <c r="I1705" s="8">
        <v>7.28</v>
      </c>
      <c r="J1705" s="8">
        <f>datatable[[#This Row],[продажи_]]-datatable[[#This Row],[себестоимость_]]</f>
        <v>9.6985000000000028</v>
      </c>
      <c r="L1705"/>
    </row>
    <row r="1706" spans="2:12" x14ac:dyDescent="0.4">
      <c r="B1706" s="5" t="s">
        <v>66</v>
      </c>
      <c r="C1706" s="5" t="s">
        <v>54</v>
      </c>
      <c r="D1706" s="5" t="s">
        <v>20</v>
      </c>
      <c r="E1706" s="5" t="s">
        <v>7</v>
      </c>
      <c r="F1706" s="6">
        <v>44166</v>
      </c>
      <c r="G1706" s="6" t="str">
        <f>TEXT(datatable[[#This Row],[дата]],"ММ")</f>
        <v>12</v>
      </c>
      <c r="H1706" s="8">
        <v>12.1968</v>
      </c>
      <c r="I1706" s="8">
        <v>7.2383999999999995</v>
      </c>
      <c r="J1706" s="8">
        <f>datatable[[#This Row],[продажи_]]-datatable[[#This Row],[себестоимость_]]</f>
        <v>4.9584000000000001</v>
      </c>
      <c r="L1706"/>
    </row>
    <row r="1707" spans="2:12" x14ac:dyDescent="0.4">
      <c r="B1707" s="5" t="s">
        <v>66</v>
      </c>
      <c r="C1707" s="5" t="s">
        <v>54</v>
      </c>
      <c r="D1707" s="5" t="s">
        <v>20</v>
      </c>
      <c r="E1707" s="5" t="s">
        <v>7</v>
      </c>
      <c r="F1707" s="6">
        <v>43831</v>
      </c>
      <c r="G1707" s="6" t="str">
        <f>TEXT(datatable[[#This Row],[дата]],"ММ")</f>
        <v>01</v>
      </c>
      <c r="H1707" s="8">
        <v>8.5175999999999998</v>
      </c>
      <c r="I1707" s="8">
        <v>2.7810000000000001</v>
      </c>
      <c r="J1707" s="8">
        <f>datatable[[#This Row],[продажи_]]-datatable[[#This Row],[себестоимость_]]</f>
        <v>5.7365999999999993</v>
      </c>
      <c r="L1707"/>
    </row>
    <row r="1708" spans="2:12" x14ac:dyDescent="0.4">
      <c r="B1708" s="5" t="s">
        <v>66</v>
      </c>
      <c r="C1708" s="5" t="s">
        <v>54</v>
      </c>
      <c r="D1708" s="5" t="s">
        <v>20</v>
      </c>
      <c r="E1708" s="5" t="s">
        <v>7</v>
      </c>
      <c r="F1708" s="6">
        <v>43862</v>
      </c>
      <c r="G1708" s="6" t="str">
        <f>TEXT(datatable[[#This Row],[дата]],"ММ")</f>
        <v>02</v>
      </c>
      <c r="H1708" s="8">
        <v>14.651</v>
      </c>
      <c r="I1708" s="8">
        <v>3.4020000000000006</v>
      </c>
      <c r="J1708" s="8">
        <f>datatable[[#This Row],[продажи_]]-datatable[[#This Row],[себестоимость_]]</f>
        <v>11.248999999999999</v>
      </c>
      <c r="L1708"/>
    </row>
    <row r="1709" spans="2:12" x14ac:dyDescent="0.4">
      <c r="B1709" s="5" t="s">
        <v>66</v>
      </c>
      <c r="C1709" s="5" t="s">
        <v>54</v>
      </c>
      <c r="D1709" s="5" t="s">
        <v>20</v>
      </c>
      <c r="E1709" s="5" t="s">
        <v>7</v>
      </c>
      <c r="F1709" s="6">
        <v>43891</v>
      </c>
      <c r="G1709" s="6" t="str">
        <f>TEXT(datatable[[#This Row],[дата]],"ММ")</f>
        <v>03</v>
      </c>
      <c r="H1709" s="8">
        <v>16.016000000000002</v>
      </c>
      <c r="I1709" s="8">
        <v>4.8479999999999999</v>
      </c>
      <c r="J1709" s="8">
        <f>datatable[[#This Row],[продажи_]]-datatable[[#This Row],[себестоимость_]]</f>
        <v>11.168000000000003</v>
      </c>
      <c r="L1709"/>
    </row>
    <row r="1710" spans="2:12" x14ac:dyDescent="0.4">
      <c r="B1710" s="5" t="s">
        <v>66</v>
      </c>
      <c r="C1710" s="5" t="s">
        <v>54</v>
      </c>
      <c r="D1710" s="5" t="s">
        <v>20</v>
      </c>
      <c r="E1710" s="5" t="s">
        <v>7</v>
      </c>
      <c r="F1710" s="6">
        <v>43922</v>
      </c>
      <c r="G1710" s="6" t="str">
        <f>TEXT(datatable[[#This Row],[дата]],"ММ")</f>
        <v>04</v>
      </c>
      <c r="H1710" s="8">
        <v>14.56</v>
      </c>
      <c r="I1710" s="8">
        <v>5.6639999999999997</v>
      </c>
      <c r="J1710" s="8">
        <f>datatable[[#This Row],[продажи_]]-datatable[[#This Row],[себестоимость_]]</f>
        <v>8.8960000000000008</v>
      </c>
      <c r="L1710"/>
    </row>
    <row r="1711" spans="2:12" x14ac:dyDescent="0.4">
      <c r="B1711" s="5" t="s">
        <v>66</v>
      </c>
      <c r="C1711" s="5" t="s">
        <v>54</v>
      </c>
      <c r="D1711" s="5" t="s">
        <v>20</v>
      </c>
      <c r="E1711" s="5" t="s">
        <v>7</v>
      </c>
      <c r="F1711" s="6">
        <v>43952</v>
      </c>
      <c r="G1711" s="6" t="str">
        <f>TEXT(datatable[[#This Row],[дата]],"ММ")</f>
        <v>05</v>
      </c>
      <c r="H1711" s="8">
        <v>9.8188999999999993</v>
      </c>
      <c r="I1711" s="8">
        <v>3.9390000000000001</v>
      </c>
      <c r="J1711" s="8">
        <f>datatable[[#This Row],[продажи_]]-datatable[[#This Row],[себестоимость_]]</f>
        <v>5.8798999999999992</v>
      </c>
      <c r="L1711"/>
    </row>
    <row r="1712" spans="2:12" x14ac:dyDescent="0.4">
      <c r="B1712" s="5" t="s">
        <v>66</v>
      </c>
      <c r="C1712" s="5" t="s">
        <v>54</v>
      </c>
      <c r="D1712" s="5" t="s">
        <v>20</v>
      </c>
      <c r="E1712" s="5" t="s">
        <v>7</v>
      </c>
      <c r="F1712" s="6">
        <v>43983</v>
      </c>
      <c r="G1712" s="6" t="str">
        <f>TEXT(datatable[[#This Row],[дата]],"ММ")</f>
        <v>06</v>
      </c>
      <c r="H1712" s="8">
        <v>9.1</v>
      </c>
      <c r="I1712" s="8">
        <v>3.51</v>
      </c>
      <c r="J1712" s="8">
        <f>datatable[[#This Row],[продажи_]]-datatable[[#This Row],[себестоимость_]]</f>
        <v>5.59</v>
      </c>
      <c r="L1712"/>
    </row>
    <row r="1713" spans="2:12" x14ac:dyDescent="0.4">
      <c r="B1713" s="5" t="s">
        <v>66</v>
      </c>
      <c r="C1713" s="5" t="s">
        <v>54</v>
      </c>
      <c r="D1713" s="5" t="s">
        <v>20</v>
      </c>
      <c r="E1713" s="5" t="s">
        <v>7</v>
      </c>
      <c r="F1713" s="6">
        <v>44013</v>
      </c>
      <c r="G1713" s="6" t="str">
        <f>TEXT(datatable[[#This Row],[дата]],"ММ")</f>
        <v>07</v>
      </c>
      <c r="H1713" s="8">
        <v>7.2071999999999994</v>
      </c>
      <c r="I1713" s="8">
        <v>2.3490000000000002</v>
      </c>
      <c r="J1713" s="8">
        <f>datatable[[#This Row],[продажи_]]-datatable[[#This Row],[себестоимость_]]</f>
        <v>4.8581999999999992</v>
      </c>
      <c r="L1713"/>
    </row>
    <row r="1714" spans="2:12" x14ac:dyDescent="0.4">
      <c r="B1714" s="5" t="s">
        <v>66</v>
      </c>
      <c r="C1714" s="5" t="s">
        <v>54</v>
      </c>
      <c r="D1714" s="5" t="s">
        <v>20</v>
      </c>
      <c r="E1714" s="5" t="s">
        <v>7</v>
      </c>
      <c r="F1714" s="6">
        <v>44044</v>
      </c>
      <c r="G1714" s="6" t="str">
        <f>TEXT(datatable[[#This Row],[дата]],"ММ")</f>
        <v>08</v>
      </c>
      <c r="H1714" s="8">
        <v>8.444799999999999</v>
      </c>
      <c r="I1714" s="8">
        <v>2.7359999999999998</v>
      </c>
      <c r="J1714" s="8">
        <f>datatable[[#This Row],[продажи_]]-datatable[[#This Row],[себестоимость_]]</f>
        <v>5.7087999999999992</v>
      </c>
      <c r="L1714"/>
    </row>
    <row r="1715" spans="2:12" x14ac:dyDescent="0.4">
      <c r="B1715" s="5" t="s">
        <v>66</v>
      </c>
      <c r="C1715" s="5" t="s">
        <v>54</v>
      </c>
      <c r="D1715" s="5" t="s">
        <v>20</v>
      </c>
      <c r="E1715" s="5" t="s">
        <v>7</v>
      </c>
      <c r="F1715" s="6">
        <v>44075</v>
      </c>
      <c r="G1715" s="6" t="str">
        <f>TEXT(datatable[[#This Row],[дата]],"ММ")</f>
        <v>09</v>
      </c>
      <c r="H1715" s="8">
        <v>9.282</v>
      </c>
      <c r="I1715" s="8">
        <v>2.5499999999999998</v>
      </c>
      <c r="J1715" s="8">
        <f>datatable[[#This Row],[продажи_]]-datatable[[#This Row],[себестоимость_]]</f>
        <v>6.7320000000000002</v>
      </c>
      <c r="L1715"/>
    </row>
    <row r="1716" spans="2:12" x14ac:dyDescent="0.4">
      <c r="B1716" s="5" t="s">
        <v>66</v>
      </c>
      <c r="C1716" s="5" t="s">
        <v>54</v>
      </c>
      <c r="D1716" s="5" t="s">
        <v>20</v>
      </c>
      <c r="E1716" s="5" t="s">
        <v>7</v>
      </c>
      <c r="F1716" s="6">
        <v>44105</v>
      </c>
      <c r="G1716" s="6" t="str">
        <f>TEXT(datatable[[#This Row],[дата]],"ММ")</f>
        <v>10</v>
      </c>
      <c r="H1716" s="8">
        <v>14.0777</v>
      </c>
      <c r="I1716" s="8">
        <v>3.8609999999999998</v>
      </c>
      <c r="J1716" s="8">
        <f>datatable[[#This Row],[продажи_]]-datatable[[#This Row],[себестоимость_]]</f>
        <v>10.216699999999999</v>
      </c>
      <c r="L1716"/>
    </row>
    <row r="1717" spans="2:12" x14ac:dyDescent="0.4">
      <c r="B1717" s="5" t="s">
        <v>66</v>
      </c>
      <c r="C1717" s="5" t="s">
        <v>54</v>
      </c>
      <c r="D1717" s="5" t="s">
        <v>20</v>
      </c>
      <c r="E1717" s="5" t="s">
        <v>7</v>
      </c>
      <c r="F1717" s="6">
        <v>44136</v>
      </c>
      <c r="G1717" s="6" t="str">
        <f>TEXT(datatable[[#This Row],[дата]],"ММ")</f>
        <v>11</v>
      </c>
      <c r="H1717" s="8">
        <v>11.466000000000001</v>
      </c>
      <c r="I1717" s="8">
        <v>4.0739999999999998</v>
      </c>
      <c r="J1717" s="8">
        <f>datatable[[#This Row],[продажи_]]-datatable[[#This Row],[себестоимость_]]</f>
        <v>7.3920000000000012</v>
      </c>
      <c r="L1717"/>
    </row>
    <row r="1718" spans="2:12" x14ac:dyDescent="0.4">
      <c r="B1718" s="5" t="s">
        <v>66</v>
      </c>
      <c r="C1718" s="5" t="s">
        <v>54</v>
      </c>
      <c r="D1718" s="5" t="s">
        <v>20</v>
      </c>
      <c r="E1718" s="5" t="s">
        <v>7</v>
      </c>
      <c r="F1718" s="6">
        <v>44166</v>
      </c>
      <c r="G1718" s="6" t="str">
        <f>TEXT(datatable[[#This Row],[дата]],"ММ")</f>
        <v>12</v>
      </c>
      <c r="H1718" s="8">
        <v>9.3911999999999995</v>
      </c>
      <c r="I1718" s="8">
        <v>3.024</v>
      </c>
      <c r="J1718" s="8">
        <f>datatable[[#This Row],[продажи_]]-datatable[[#This Row],[себестоимость_]]</f>
        <v>6.3671999999999995</v>
      </c>
      <c r="L1718"/>
    </row>
    <row r="1719" spans="2:12" x14ac:dyDescent="0.4">
      <c r="B1719" s="5" t="s">
        <v>66</v>
      </c>
      <c r="C1719" s="5" t="s">
        <v>54</v>
      </c>
      <c r="D1719" s="5" t="s">
        <v>20</v>
      </c>
      <c r="E1719" s="5" t="s">
        <v>7</v>
      </c>
      <c r="F1719" s="6">
        <v>43831</v>
      </c>
      <c r="G1719" s="6" t="str">
        <f>TEXT(datatable[[#This Row],[дата]],"ММ")</f>
        <v>01</v>
      </c>
      <c r="H1719" s="8">
        <v>3.6976499999999999</v>
      </c>
      <c r="I1719" s="8">
        <v>1.37025</v>
      </c>
      <c r="J1719" s="8">
        <f>datatable[[#This Row],[продажи_]]-datatable[[#This Row],[себестоимость_]]</f>
        <v>2.3273999999999999</v>
      </c>
      <c r="L1719"/>
    </row>
    <row r="1720" spans="2:12" x14ac:dyDescent="0.4">
      <c r="B1720" s="5" t="s">
        <v>66</v>
      </c>
      <c r="C1720" s="5" t="s">
        <v>54</v>
      </c>
      <c r="D1720" s="5" t="s">
        <v>20</v>
      </c>
      <c r="E1720" s="5" t="s">
        <v>7</v>
      </c>
      <c r="F1720" s="6">
        <v>43862</v>
      </c>
      <c r="G1720" s="6" t="str">
        <f>TEXT(datatable[[#This Row],[дата]],"ММ")</f>
        <v>02</v>
      </c>
      <c r="H1720" s="8">
        <v>5.2871000000000006</v>
      </c>
      <c r="I1720" s="8">
        <v>2.0089999999999999</v>
      </c>
      <c r="J1720" s="8">
        <f>datatable[[#This Row],[продажи_]]-datatable[[#This Row],[себестоимость_]]</f>
        <v>3.2781000000000007</v>
      </c>
      <c r="L1720"/>
    </row>
    <row r="1721" spans="2:12" x14ac:dyDescent="0.4">
      <c r="B1721" s="5" t="s">
        <v>66</v>
      </c>
      <c r="C1721" s="5" t="s">
        <v>54</v>
      </c>
      <c r="D1721" s="5" t="s">
        <v>20</v>
      </c>
      <c r="E1721" s="5" t="s">
        <v>7</v>
      </c>
      <c r="F1721" s="6">
        <v>43891</v>
      </c>
      <c r="G1721" s="6" t="str">
        <f>TEXT(datatable[[#This Row],[дата]],"ММ")</f>
        <v>03</v>
      </c>
      <c r="H1721" s="8">
        <v>7.9016000000000002</v>
      </c>
      <c r="I1721" s="8">
        <v>2.9960000000000004</v>
      </c>
      <c r="J1721" s="8">
        <f>datatable[[#This Row],[продажи_]]-datatable[[#This Row],[себестоимость_]]</f>
        <v>4.9055999999999997</v>
      </c>
      <c r="L1721"/>
    </row>
    <row r="1722" spans="2:12" x14ac:dyDescent="0.4">
      <c r="B1722" s="5" t="s">
        <v>66</v>
      </c>
      <c r="C1722" s="5" t="s">
        <v>54</v>
      </c>
      <c r="D1722" s="5" t="s">
        <v>20</v>
      </c>
      <c r="E1722" s="5" t="s">
        <v>7</v>
      </c>
      <c r="F1722" s="6">
        <v>43922</v>
      </c>
      <c r="G1722" s="6" t="str">
        <f>TEXT(datatable[[#This Row],[дата]],"ММ")</f>
        <v>04</v>
      </c>
      <c r="H1722" s="8">
        <v>7.4368000000000016</v>
      </c>
      <c r="I1722" s="8">
        <v>2.3800000000000003</v>
      </c>
      <c r="J1722" s="8">
        <f>datatable[[#This Row],[продажи_]]-datatable[[#This Row],[себестоимость_]]</f>
        <v>5.0568000000000008</v>
      </c>
      <c r="L1722"/>
    </row>
    <row r="1723" spans="2:12" x14ac:dyDescent="0.4">
      <c r="B1723" s="5" t="s">
        <v>66</v>
      </c>
      <c r="C1723" s="5" t="s">
        <v>54</v>
      </c>
      <c r="D1723" s="5" t="s">
        <v>20</v>
      </c>
      <c r="E1723" s="5" t="s">
        <v>7</v>
      </c>
      <c r="F1723" s="6">
        <v>43952</v>
      </c>
      <c r="G1723" s="6" t="str">
        <f>TEXT(datatable[[#This Row],[дата]],"ММ")</f>
        <v>05</v>
      </c>
      <c r="H1723" s="8">
        <v>5.5029000000000003</v>
      </c>
      <c r="I1723" s="8">
        <v>2.2294999999999998</v>
      </c>
      <c r="J1723" s="8">
        <f>datatable[[#This Row],[продажи_]]-datatable[[#This Row],[себестоимость_]]</f>
        <v>3.2734000000000005</v>
      </c>
      <c r="L1723"/>
    </row>
    <row r="1724" spans="2:12" x14ac:dyDescent="0.4">
      <c r="B1724" s="5" t="s">
        <v>66</v>
      </c>
      <c r="C1724" s="5" t="s">
        <v>54</v>
      </c>
      <c r="D1724" s="5" t="s">
        <v>20</v>
      </c>
      <c r="E1724" s="5" t="s">
        <v>7</v>
      </c>
      <c r="F1724" s="6">
        <v>43983</v>
      </c>
      <c r="G1724" s="6" t="str">
        <f>TEXT(datatable[[#This Row],[дата]],"ММ")</f>
        <v>06</v>
      </c>
      <c r="H1724" s="8">
        <v>4.6480000000000006</v>
      </c>
      <c r="I1724" s="8">
        <v>1.7675000000000001</v>
      </c>
      <c r="J1724" s="8">
        <f>datatable[[#This Row],[продажи_]]-datatable[[#This Row],[себестоимость_]]</f>
        <v>2.8805000000000005</v>
      </c>
      <c r="L1724"/>
    </row>
    <row r="1725" spans="2:12" x14ac:dyDescent="0.4">
      <c r="B1725" s="5" t="s">
        <v>66</v>
      </c>
      <c r="C1725" s="5" t="s">
        <v>54</v>
      </c>
      <c r="D1725" s="5" t="s">
        <v>20</v>
      </c>
      <c r="E1725" s="5" t="s">
        <v>7</v>
      </c>
      <c r="F1725" s="6">
        <v>44013</v>
      </c>
      <c r="G1725" s="6" t="str">
        <f>TEXT(datatable[[#This Row],[дата]],"ММ")</f>
        <v>07</v>
      </c>
      <c r="H1725" s="8">
        <v>3.4735499999999999</v>
      </c>
      <c r="I1725" s="8">
        <v>1.2914999999999999</v>
      </c>
      <c r="J1725" s="8">
        <f>datatable[[#This Row],[продажи_]]-datatable[[#This Row],[себестоимость_]]</f>
        <v>2.1820500000000003</v>
      </c>
      <c r="L1725"/>
    </row>
    <row r="1726" spans="2:12" x14ac:dyDescent="0.4">
      <c r="B1726" s="5" t="s">
        <v>66</v>
      </c>
      <c r="C1726" s="5" t="s">
        <v>54</v>
      </c>
      <c r="D1726" s="5" t="s">
        <v>20</v>
      </c>
      <c r="E1726" s="5" t="s">
        <v>7</v>
      </c>
      <c r="F1726" s="6">
        <v>44044</v>
      </c>
      <c r="G1726" s="6" t="str">
        <f>TEXT(datatable[[#This Row],[дата]],"ММ")</f>
        <v>08</v>
      </c>
      <c r="H1726" s="8">
        <v>2.7888000000000002</v>
      </c>
      <c r="I1726" s="8">
        <v>1.4980000000000002</v>
      </c>
      <c r="J1726" s="8">
        <f>datatable[[#This Row],[продажи_]]-datatable[[#This Row],[себестоимость_]]</f>
        <v>1.2907999999999999</v>
      </c>
      <c r="L1726"/>
    </row>
    <row r="1727" spans="2:12" x14ac:dyDescent="0.4">
      <c r="B1727" s="5" t="s">
        <v>66</v>
      </c>
      <c r="C1727" s="5" t="s">
        <v>54</v>
      </c>
      <c r="D1727" s="5" t="s">
        <v>20</v>
      </c>
      <c r="E1727" s="5" t="s">
        <v>7</v>
      </c>
      <c r="F1727" s="6">
        <v>44075</v>
      </c>
      <c r="G1727" s="6" t="str">
        <f>TEXT(datatable[[#This Row],[дата]],"ММ")</f>
        <v>09</v>
      </c>
      <c r="H1727" s="8">
        <v>4.9800000000000004</v>
      </c>
      <c r="I1727" s="8">
        <v>1.82</v>
      </c>
      <c r="J1727" s="8">
        <f>datatable[[#This Row],[продажи_]]-datatable[[#This Row],[себестоимость_]]</f>
        <v>3.16</v>
      </c>
      <c r="L1727"/>
    </row>
    <row r="1728" spans="2:12" x14ac:dyDescent="0.4">
      <c r="B1728" s="5" t="s">
        <v>66</v>
      </c>
      <c r="C1728" s="5" t="s">
        <v>54</v>
      </c>
      <c r="D1728" s="5" t="s">
        <v>20</v>
      </c>
      <c r="E1728" s="5" t="s">
        <v>7</v>
      </c>
      <c r="F1728" s="6">
        <v>44105</v>
      </c>
      <c r="G1728" s="6" t="str">
        <f>TEXT(datatable[[#This Row],[дата]],"ММ")</f>
        <v>10</v>
      </c>
      <c r="H1728" s="8">
        <v>5.8805500000000013</v>
      </c>
      <c r="I1728" s="8">
        <v>2.3432499999999998</v>
      </c>
      <c r="J1728" s="8">
        <f>datatable[[#This Row],[продажи_]]-datatable[[#This Row],[себестоимость_]]</f>
        <v>3.5373000000000014</v>
      </c>
      <c r="L1728"/>
    </row>
    <row r="1729" spans="2:12" x14ac:dyDescent="0.4">
      <c r="B1729" s="5" t="s">
        <v>66</v>
      </c>
      <c r="C1729" s="5" t="s">
        <v>54</v>
      </c>
      <c r="D1729" s="5" t="s">
        <v>20</v>
      </c>
      <c r="E1729" s="5" t="s">
        <v>7</v>
      </c>
      <c r="F1729" s="6">
        <v>44136</v>
      </c>
      <c r="G1729" s="6" t="str">
        <f>TEXT(datatable[[#This Row],[дата]],"ММ")</f>
        <v>11</v>
      </c>
      <c r="H1729" s="8">
        <v>5.4033000000000007</v>
      </c>
      <c r="I1729" s="8">
        <v>2.7685</v>
      </c>
      <c r="J1729" s="8">
        <f>datatable[[#This Row],[продажи_]]-datatable[[#This Row],[себестоимость_]]</f>
        <v>2.6348000000000007</v>
      </c>
      <c r="L1729"/>
    </row>
    <row r="1730" spans="2:12" x14ac:dyDescent="0.4">
      <c r="B1730" s="5" t="s">
        <v>66</v>
      </c>
      <c r="C1730" s="5" t="s">
        <v>54</v>
      </c>
      <c r="D1730" s="5" t="s">
        <v>20</v>
      </c>
      <c r="E1730" s="5" t="s">
        <v>7</v>
      </c>
      <c r="F1730" s="6">
        <v>44166</v>
      </c>
      <c r="G1730" s="6" t="str">
        <f>TEXT(datatable[[#This Row],[дата]],"ММ")</f>
        <v>12</v>
      </c>
      <c r="H1730" s="8">
        <v>4.6812000000000005</v>
      </c>
      <c r="I1730" s="8">
        <v>1.8900000000000001</v>
      </c>
      <c r="J1730" s="8">
        <f>datatable[[#This Row],[продажи_]]-datatable[[#This Row],[себестоимость_]]</f>
        <v>2.7912000000000003</v>
      </c>
      <c r="L1730"/>
    </row>
    <row r="1731" spans="2:12" x14ac:dyDescent="0.4">
      <c r="B1731" s="5" t="s">
        <v>69</v>
      </c>
      <c r="C1731" s="5" t="s">
        <v>59</v>
      </c>
      <c r="D1731" s="5" t="s">
        <v>21</v>
      </c>
      <c r="E1731" s="5" t="s">
        <v>60</v>
      </c>
      <c r="F1731" s="6">
        <v>43831</v>
      </c>
      <c r="G1731" s="6" t="str">
        <f>TEXT(datatable[[#This Row],[дата]],"ММ")</f>
        <v>01</v>
      </c>
      <c r="H1731" s="8">
        <v>121.73039999999999</v>
      </c>
      <c r="I1731" s="8">
        <v>43.244550000000004</v>
      </c>
      <c r="J1731" s="8">
        <f>datatable[[#This Row],[продажи_]]-datatable[[#This Row],[себестоимость_]]</f>
        <v>78.485849999999985</v>
      </c>
      <c r="L1731"/>
    </row>
    <row r="1732" spans="2:12" x14ac:dyDescent="0.4">
      <c r="B1732" s="5" t="s">
        <v>69</v>
      </c>
      <c r="C1732" s="5" t="s">
        <v>59</v>
      </c>
      <c r="D1732" s="5" t="s">
        <v>21</v>
      </c>
      <c r="E1732" s="5" t="s">
        <v>60</v>
      </c>
      <c r="F1732" s="6">
        <v>43862</v>
      </c>
      <c r="G1732" s="6" t="str">
        <f>TEXT(datatable[[#This Row],[дата]],"ММ")</f>
        <v>02</v>
      </c>
      <c r="H1732" s="8">
        <v>142.0188</v>
      </c>
      <c r="I1732" s="8">
        <v>65.963099999999997</v>
      </c>
      <c r="J1732" s="8">
        <f>datatable[[#This Row],[продажи_]]-datatable[[#This Row],[себестоимость_]]</f>
        <v>76.055700000000002</v>
      </c>
      <c r="L1732"/>
    </row>
    <row r="1733" spans="2:12" x14ac:dyDescent="0.4">
      <c r="B1733" s="5" t="s">
        <v>69</v>
      </c>
      <c r="C1733" s="5" t="s">
        <v>59</v>
      </c>
      <c r="D1733" s="5" t="s">
        <v>21</v>
      </c>
      <c r="E1733" s="5" t="s">
        <v>60</v>
      </c>
      <c r="F1733" s="6">
        <v>43891</v>
      </c>
      <c r="G1733" s="6" t="str">
        <f>TEXT(datatable[[#This Row],[дата]],"ММ")</f>
        <v>03</v>
      </c>
      <c r="H1733" s="8">
        <v>201.48480000000001</v>
      </c>
      <c r="I1733" s="8">
        <v>68.668800000000005</v>
      </c>
      <c r="J1733" s="8">
        <f>datatable[[#This Row],[продажи_]]-datatable[[#This Row],[себестоимость_]]</f>
        <v>132.816</v>
      </c>
      <c r="L1733"/>
    </row>
    <row r="1734" spans="2:12" x14ac:dyDescent="0.4">
      <c r="B1734" s="5" t="s">
        <v>69</v>
      </c>
      <c r="C1734" s="5" t="s">
        <v>59</v>
      </c>
      <c r="D1734" s="5" t="s">
        <v>21</v>
      </c>
      <c r="E1734" s="5" t="s">
        <v>60</v>
      </c>
      <c r="F1734" s="6">
        <v>43922</v>
      </c>
      <c r="G1734" s="6" t="str">
        <f>TEXT(datatable[[#This Row],[дата]],"ММ")</f>
        <v>04</v>
      </c>
      <c r="H1734" s="8">
        <v>175.3664</v>
      </c>
      <c r="I1734" s="8">
        <v>85.835999999999999</v>
      </c>
      <c r="J1734" s="8">
        <f>datatable[[#This Row],[продажи_]]-datatable[[#This Row],[себестоимость_]]</f>
        <v>89.5304</v>
      </c>
      <c r="L1734"/>
    </row>
    <row r="1735" spans="2:12" x14ac:dyDescent="0.4">
      <c r="B1735" s="5" t="s">
        <v>69</v>
      </c>
      <c r="C1735" s="5" t="s">
        <v>59</v>
      </c>
      <c r="D1735" s="5" t="s">
        <v>21</v>
      </c>
      <c r="E1735" s="5" t="s">
        <v>60</v>
      </c>
      <c r="F1735" s="6">
        <v>43952</v>
      </c>
      <c r="G1735" s="6" t="str">
        <f>TEXT(datatable[[#This Row],[дата]],"ММ")</f>
        <v>05</v>
      </c>
      <c r="H1735" s="8">
        <v>175.83279999999999</v>
      </c>
      <c r="I1735" s="8">
        <v>49.728900000000003</v>
      </c>
      <c r="J1735" s="8">
        <f>datatable[[#This Row],[продажи_]]-datatable[[#This Row],[себестоимость_]]</f>
        <v>126.10389999999998</v>
      </c>
      <c r="L1735"/>
    </row>
    <row r="1736" spans="2:12" x14ac:dyDescent="0.4">
      <c r="B1736" s="5" t="s">
        <v>69</v>
      </c>
      <c r="C1736" s="5" t="s">
        <v>59</v>
      </c>
      <c r="D1736" s="5" t="s">
        <v>21</v>
      </c>
      <c r="E1736" s="5" t="s">
        <v>60</v>
      </c>
      <c r="F1736" s="6">
        <v>43983</v>
      </c>
      <c r="G1736" s="6" t="str">
        <f>TEXT(datatable[[#This Row],[дата]],"ММ")</f>
        <v>06</v>
      </c>
      <c r="H1736" s="8">
        <v>138.75399999999999</v>
      </c>
      <c r="I1736" s="8">
        <v>55.046999999999997</v>
      </c>
      <c r="J1736" s="8">
        <f>datatable[[#This Row],[продажи_]]-datatable[[#This Row],[себестоимость_]]</f>
        <v>83.706999999999994</v>
      </c>
      <c r="L1736"/>
    </row>
    <row r="1737" spans="2:12" x14ac:dyDescent="0.4">
      <c r="B1737" s="5" t="s">
        <v>69</v>
      </c>
      <c r="C1737" s="5" t="s">
        <v>59</v>
      </c>
      <c r="D1737" s="5" t="s">
        <v>21</v>
      </c>
      <c r="E1737" s="5" t="s">
        <v>60</v>
      </c>
      <c r="F1737" s="6">
        <v>44013</v>
      </c>
      <c r="G1737" s="6" t="str">
        <f>TEXT(datatable[[#This Row],[дата]],"ММ")</f>
        <v>07</v>
      </c>
      <c r="H1737" s="8">
        <v>87.100200000000001</v>
      </c>
      <c r="I1737" s="8">
        <v>47.023200000000003</v>
      </c>
      <c r="J1737" s="8">
        <f>datatable[[#This Row],[продажи_]]-datatable[[#This Row],[себестоимость_]]</f>
        <v>40.076999999999998</v>
      </c>
      <c r="L1737"/>
    </row>
    <row r="1738" spans="2:12" x14ac:dyDescent="0.4">
      <c r="B1738" s="5" t="s">
        <v>69</v>
      </c>
      <c r="C1738" s="5" t="s">
        <v>59</v>
      </c>
      <c r="D1738" s="5" t="s">
        <v>21</v>
      </c>
      <c r="E1738" s="5" t="s">
        <v>60</v>
      </c>
      <c r="F1738" s="6">
        <v>44044</v>
      </c>
      <c r="G1738" s="6" t="str">
        <f>TEXT(datatable[[#This Row],[дата]],"ММ")</f>
        <v>08</v>
      </c>
      <c r="H1738" s="8">
        <v>89.5488</v>
      </c>
      <c r="I1738" s="8">
        <v>32.468400000000003</v>
      </c>
      <c r="J1738" s="8">
        <f>datatable[[#This Row],[продажи_]]-datatable[[#This Row],[себестоимость_]]</f>
        <v>57.080399999999997</v>
      </c>
      <c r="L1738"/>
    </row>
    <row r="1739" spans="2:12" x14ac:dyDescent="0.4">
      <c r="B1739" s="5" t="s">
        <v>69</v>
      </c>
      <c r="C1739" s="5" t="s">
        <v>59</v>
      </c>
      <c r="D1739" s="5" t="s">
        <v>21</v>
      </c>
      <c r="E1739" s="5" t="s">
        <v>60</v>
      </c>
      <c r="F1739" s="6">
        <v>44075</v>
      </c>
      <c r="G1739" s="6" t="str">
        <f>TEXT(datatable[[#This Row],[дата]],"ММ")</f>
        <v>09</v>
      </c>
      <c r="H1739" s="8">
        <v>97.944000000000003</v>
      </c>
      <c r="I1739" s="8">
        <v>53.18099999999999</v>
      </c>
      <c r="J1739" s="8">
        <f>datatable[[#This Row],[продажи_]]-datatable[[#This Row],[себестоимость_]]</f>
        <v>44.763000000000012</v>
      </c>
      <c r="L1739"/>
    </row>
    <row r="1740" spans="2:12" x14ac:dyDescent="0.4">
      <c r="B1740" s="5" t="s">
        <v>69</v>
      </c>
      <c r="C1740" s="5" t="s">
        <v>59</v>
      </c>
      <c r="D1740" s="5" t="s">
        <v>21</v>
      </c>
      <c r="E1740" s="5" t="s">
        <v>60</v>
      </c>
      <c r="F1740" s="6">
        <v>44105</v>
      </c>
      <c r="G1740" s="6" t="str">
        <f>TEXT(datatable[[#This Row],[дата]],"ММ")</f>
        <v>10</v>
      </c>
      <c r="H1740" s="8">
        <v>159.15900000000002</v>
      </c>
      <c r="I1740" s="8">
        <v>53.974050000000005</v>
      </c>
      <c r="J1740" s="8">
        <f>datatable[[#This Row],[продажи_]]-datatable[[#This Row],[себестоимость_]]</f>
        <v>105.18495000000001</v>
      </c>
      <c r="L1740"/>
    </row>
    <row r="1741" spans="2:12" x14ac:dyDescent="0.4">
      <c r="B1741" s="5" t="s">
        <v>69</v>
      </c>
      <c r="C1741" s="5" t="s">
        <v>59</v>
      </c>
      <c r="D1741" s="5" t="s">
        <v>21</v>
      </c>
      <c r="E1741" s="5" t="s">
        <v>60</v>
      </c>
      <c r="F1741" s="6">
        <v>44136</v>
      </c>
      <c r="G1741" s="6" t="str">
        <f>TEXT(datatable[[#This Row],[дата]],"ММ")</f>
        <v>11</v>
      </c>
      <c r="H1741" s="8">
        <v>179.56400000000002</v>
      </c>
      <c r="I1741" s="8">
        <v>65.963099999999997</v>
      </c>
      <c r="J1741" s="8">
        <f>datatable[[#This Row],[продажи_]]-datatable[[#This Row],[себестоимость_]]</f>
        <v>113.60090000000002</v>
      </c>
      <c r="L1741"/>
    </row>
    <row r="1742" spans="2:12" x14ac:dyDescent="0.4">
      <c r="B1742" s="5" t="s">
        <v>69</v>
      </c>
      <c r="C1742" s="5" t="s">
        <v>59</v>
      </c>
      <c r="D1742" s="5" t="s">
        <v>21</v>
      </c>
      <c r="E1742" s="5" t="s">
        <v>60</v>
      </c>
      <c r="F1742" s="6">
        <v>44166</v>
      </c>
      <c r="G1742" s="6" t="str">
        <f>TEXT(datatable[[#This Row],[дата]],"ММ")</f>
        <v>12</v>
      </c>
      <c r="H1742" s="8">
        <v>131.5248</v>
      </c>
      <c r="I1742" s="8">
        <v>61.018200000000007</v>
      </c>
      <c r="J1742" s="8">
        <f>datatable[[#This Row],[продажи_]]-datatable[[#This Row],[себестоимость_]]</f>
        <v>70.506599999999992</v>
      </c>
      <c r="L1742"/>
    </row>
    <row r="1743" spans="2:12" x14ac:dyDescent="0.4">
      <c r="B1743" s="5" t="s">
        <v>69</v>
      </c>
      <c r="C1743" s="5" t="s">
        <v>59</v>
      </c>
      <c r="D1743" s="5" t="s">
        <v>20</v>
      </c>
      <c r="E1743" s="5" t="s">
        <v>8</v>
      </c>
      <c r="F1743" s="6">
        <v>43831</v>
      </c>
      <c r="G1743" s="6" t="str">
        <f>TEXT(datatable[[#This Row],[дата]],"ММ")</f>
        <v>01</v>
      </c>
      <c r="H1743" s="8">
        <v>74.105999999999995</v>
      </c>
      <c r="I1743" s="8">
        <v>59.821199999999997</v>
      </c>
      <c r="J1743" s="8">
        <f>datatable[[#This Row],[продажи_]]-datatable[[#This Row],[себестоимость_]]</f>
        <v>14.284799999999997</v>
      </c>
      <c r="L1743"/>
    </row>
    <row r="1744" spans="2:12" x14ac:dyDescent="0.4">
      <c r="B1744" s="5" t="s">
        <v>69</v>
      </c>
      <c r="C1744" s="5" t="s">
        <v>59</v>
      </c>
      <c r="D1744" s="5" t="s">
        <v>20</v>
      </c>
      <c r="E1744" s="5" t="s">
        <v>8</v>
      </c>
      <c r="F1744" s="6">
        <v>43862</v>
      </c>
      <c r="G1744" s="6" t="str">
        <f>TEXT(datatable[[#This Row],[дата]],"ММ")</f>
        <v>02</v>
      </c>
      <c r="H1744" s="8">
        <v>111.26640000000002</v>
      </c>
      <c r="I1744" s="8">
        <v>80.22</v>
      </c>
      <c r="J1744" s="8">
        <f>datatable[[#This Row],[продажи_]]-datatable[[#This Row],[себестоимость_]]</f>
        <v>31.04640000000002</v>
      </c>
      <c r="L1744"/>
    </row>
    <row r="1745" spans="2:12" x14ac:dyDescent="0.4">
      <c r="B1745" s="5" t="s">
        <v>69</v>
      </c>
      <c r="C1745" s="5" t="s">
        <v>59</v>
      </c>
      <c r="D1745" s="5" t="s">
        <v>20</v>
      </c>
      <c r="E1745" s="5" t="s">
        <v>8</v>
      </c>
      <c r="F1745" s="6">
        <v>43891</v>
      </c>
      <c r="G1745" s="6" t="str">
        <f>TEXT(datatable[[#This Row],[дата]],"ММ")</f>
        <v>03</v>
      </c>
      <c r="H1745" s="8">
        <v>123.72480000000002</v>
      </c>
      <c r="I1745" s="8">
        <v>75.177599999999998</v>
      </c>
      <c r="J1745" s="8">
        <f>datatable[[#This Row],[продажи_]]-datatable[[#This Row],[себестоимость_]]</f>
        <v>48.547200000000018</v>
      </c>
      <c r="L1745"/>
    </row>
    <row r="1746" spans="2:12" x14ac:dyDescent="0.4">
      <c r="B1746" s="5" t="s">
        <v>69</v>
      </c>
      <c r="C1746" s="5" t="s">
        <v>59</v>
      </c>
      <c r="D1746" s="5" t="s">
        <v>20</v>
      </c>
      <c r="E1746" s="5" t="s">
        <v>8</v>
      </c>
      <c r="F1746" s="6">
        <v>43922</v>
      </c>
      <c r="G1746" s="6" t="str">
        <f>TEXT(datatable[[#This Row],[дата]],"ММ")</f>
        <v>04</v>
      </c>
      <c r="H1746" s="8">
        <v>108.83199999999999</v>
      </c>
      <c r="I1746" s="8">
        <v>106.3488</v>
      </c>
      <c r="J1746" s="8">
        <f>datatable[[#This Row],[продажи_]]-datatable[[#This Row],[себестоимость_]]</f>
        <v>2.4831999999999965</v>
      </c>
      <c r="L1746"/>
    </row>
    <row r="1747" spans="2:12" x14ac:dyDescent="0.4">
      <c r="B1747" s="5" t="s">
        <v>69</v>
      </c>
      <c r="C1747" s="5" t="s">
        <v>59</v>
      </c>
      <c r="D1747" s="5" t="s">
        <v>20</v>
      </c>
      <c r="E1747" s="5" t="s">
        <v>8</v>
      </c>
      <c r="F1747" s="6">
        <v>43952</v>
      </c>
      <c r="G1747" s="6" t="str">
        <f>TEXT(datatable[[#This Row],[дата]],"ММ")</f>
        <v>05</v>
      </c>
      <c r="H1747" s="8">
        <v>92.149199999999993</v>
      </c>
      <c r="I1747" s="8">
        <v>79.704300000000003</v>
      </c>
      <c r="J1747" s="8">
        <f>datatable[[#This Row],[продажи_]]-datatable[[#This Row],[себестоимость_]]</f>
        <v>12.44489999999999</v>
      </c>
      <c r="L1747"/>
    </row>
    <row r="1748" spans="2:12" x14ac:dyDescent="0.4">
      <c r="B1748" s="5" t="s">
        <v>69</v>
      </c>
      <c r="C1748" s="5" t="s">
        <v>59</v>
      </c>
      <c r="D1748" s="5" t="s">
        <v>20</v>
      </c>
      <c r="E1748" s="5" t="s">
        <v>8</v>
      </c>
      <c r="F1748" s="6">
        <v>43983</v>
      </c>
      <c r="G1748" s="6" t="str">
        <f>TEXT(datatable[[#This Row],[дата]],"ММ")</f>
        <v>06</v>
      </c>
      <c r="H1748" s="8">
        <v>77.328000000000017</v>
      </c>
      <c r="I1748" s="8">
        <v>60.165000000000006</v>
      </c>
      <c r="J1748" s="8">
        <f>datatable[[#This Row],[продажи_]]-datatable[[#This Row],[себестоимость_]]</f>
        <v>17.163000000000011</v>
      </c>
      <c r="L1748"/>
    </row>
    <row r="1749" spans="2:12" x14ac:dyDescent="0.4">
      <c r="B1749" s="5" t="s">
        <v>69</v>
      </c>
      <c r="C1749" s="5" t="s">
        <v>59</v>
      </c>
      <c r="D1749" s="5" t="s">
        <v>20</v>
      </c>
      <c r="E1749" s="5" t="s">
        <v>8</v>
      </c>
      <c r="F1749" s="6">
        <v>44013</v>
      </c>
      <c r="G1749" s="6" t="str">
        <f>TEXT(datatable[[#This Row],[дата]],"ММ")</f>
        <v>07</v>
      </c>
      <c r="H1749" s="8">
        <v>70.884</v>
      </c>
      <c r="I1749" s="8">
        <v>51.054299999999998</v>
      </c>
      <c r="J1749" s="8">
        <f>datatable[[#This Row],[продажи_]]-datatable[[#This Row],[себестоимость_]]</f>
        <v>19.829700000000003</v>
      </c>
      <c r="L1749"/>
    </row>
    <row r="1750" spans="2:12" x14ac:dyDescent="0.4">
      <c r="B1750" s="5" t="s">
        <v>69</v>
      </c>
      <c r="C1750" s="5" t="s">
        <v>59</v>
      </c>
      <c r="D1750" s="5" t="s">
        <v>20</v>
      </c>
      <c r="E1750" s="5" t="s">
        <v>8</v>
      </c>
      <c r="F1750" s="6">
        <v>44044</v>
      </c>
      <c r="G1750" s="6" t="str">
        <f>TEXT(datatable[[#This Row],[дата]],"ММ")</f>
        <v>08</v>
      </c>
      <c r="H1750" s="8">
        <v>51.552</v>
      </c>
      <c r="I1750" s="8">
        <v>37.130400000000009</v>
      </c>
      <c r="J1750" s="8">
        <f>datatable[[#This Row],[продажи_]]-datatable[[#This Row],[себестоимость_]]</f>
        <v>14.421599999999991</v>
      </c>
      <c r="L1750"/>
    </row>
    <row r="1751" spans="2:12" x14ac:dyDescent="0.4">
      <c r="B1751" s="5" t="s">
        <v>69</v>
      </c>
      <c r="C1751" s="5" t="s">
        <v>59</v>
      </c>
      <c r="D1751" s="5" t="s">
        <v>20</v>
      </c>
      <c r="E1751" s="5" t="s">
        <v>8</v>
      </c>
      <c r="F1751" s="6">
        <v>44075</v>
      </c>
      <c r="G1751" s="6" t="str">
        <f>TEXT(datatable[[#This Row],[дата]],"ММ")</f>
        <v>09</v>
      </c>
      <c r="H1751" s="8">
        <v>76.612000000000009</v>
      </c>
      <c r="I1751" s="8">
        <v>59.592000000000006</v>
      </c>
      <c r="J1751" s="8">
        <f>datatable[[#This Row],[продажи_]]-datatable[[#This Row],[себестоимость_]]</f>
        <v>17.020000000000003</v>
      </c>
      <c r="L1751"/>
    </row>
    <row r="1752" spans="2:12" x14ac:dyDescent="0.4">
      <c r="B1752" s="5" t="s">
        <v>69</v>
      </c>
      <c r="C1752" s="5" t="s">
        <v>59</v>
      </c>
      <c r="D1752" s="5" t="s">
        <v>20</v>
      </c>
      <c r="E1752" s="5" t="s">
        <v>8</v>
      </c>
      <c r="F1752" s="6">
        <v>44105</v>
      </c>
      <c r="G1752" s="6" t="str">
        <f>TEXT(datatable[[#This Row],[дата]],"ММ")</f>
        <v>10</v>
      </c>
      <c r="H1752" s="8">
        <v>85.633600000000001</v>
      </c>
      <c r="I1752" s="8">
        <v>80.449200000000005</v>
      </c>
      <c r="J1752" s="8">
        <f>datatable[[#This Row],[продажи_]]-datatable[[#This Row],[себестоимость_]]</f>
        <v>5.1843999999999966</v>
      </c>
      <c r="L1752"/>
    </row>
    <row r="1753" spans="2:12" x14ac:dyDescent="0.4">
      <c r="B1753" s="5" t="s">
        <v>69</v>
      </c>
      <c r="C1753" s="5" t="s">
        <v>59</v>
      </c>
      <c r="D1753" s="5" t="s">
        <v>20</v>
      </c>
      <c r="E1753" s="5" t="s">
        <v>8</v>
      </c>
      <c r="F1753" s="6">
        <v>44136</v>
      </c>
      <c r="G1753" s="6" t="str">
        <f>TEXT(datatable[[#This Row],[дата]],"ММ")</f>
        <v>11</v>
      </c>
      <c r="H1753" s="8">
        <v>97.232800000000012</v>
      </c>
      <c r="I1753" s="8">
        <v>64.978200000000001</v>
      </c>
      <c r="J1753" s="8">
        <f>datatable[[#This Row],[продажи_]]-datatable[[#This Row],[себестоимость_]]</f>
        <v>32.254600000000011</v>
      </c>
      <c r="L1753"/>
    </row>
    <row r="1754" spans="2:12" x14ac:dyDescent="0.4">
      <c r="B1754" s="5" t="s">
        <v>69</v>
      </c>
      <c r="C1754" s="5" t="s">
        <v>59</v>
      </c>
      <c r="D1754" s="5" t="s">
        <v>20</v>
      </c>
      <c r="E1754" s="5" t="s">
        <v>8</v>
      </c>
      <c r="F1754" s="6">
        <v>44166</v>
      </c>
      <c r="G1754" s="6" t="str">
        <f>TEXT(datatable[[#This Row],[дата]],"ММ")</f>
        <v>12</v>
      </c>
      <c r="H1754" s="8">
        <v>73.891199999999998</v>
      </c>
      <c r="I1754" s="8">
        <v>70.135200000000012</v>
      </c>
      <c r="J1754" s="8">
        <f>datatable[[#This Row],[продажи_]]-datatable[[#This Row],[себестоимость_]]</f>
        <v>3.755999999999986</v>
      </c>
      <c r="L1754"/>
    </row>
    <row r="1755" spans="2:12" x14ac:dyDescent="0.4">
      <c r="B1755" s="5" t="s">
        <v>69</v>
      </c>
      <c r="C1755" s="5" t="s">
        <v>59</v>
      </c>
      <c r="D1755" s="5" t="s">
        <v>21</v>
      </c>
      <c r="E1755" s="5" t="s">
        <v>61</v>
      </c>
      <c r="F1755" s="6">
        <v>43831</v>
      </c>
      <c r="G1755" s="6" t="str">
        <f>TEXT(datatable[[#This Row],[дата]],"ММ")</f>
        <v>01</v>
      </c>
      <c r="H1755" s="8">
        <v>40.887450000000008</v>
      </c>
      <c r="I1755" s="8">
        <v>28.743300000000005</v>
      </c>
      <c r="J1755" s="8">
        <f>datatable[[#This Row],[продажи_]]-datatable[[#This Row],[себестоимость_]]</f>
        <v>12.144150000000003</v>
      </c>
      <c r="L1755"/>
    </row>
    <row r="1756" spans="2:12" x14ac:dyDescent="0.4">
      <c r="B1756" s="5" t="s">
        <v>69</v>
      </c>
      <c r="C1756" s="5" t="s">
        <v>59</v>
      </c>
      <c r="D1756" s="5" t="s">
        <v>21</v>
      </c>
      <c r="E1756" s="5" t="s">
        <v>61</v>
      </c>
      <c r="F1756" s="6">
        <v>43862</v>
      </c>
      <c r="G1756" s="6" t="str">
        <f>TEXT(datatable[[#This Row],[дата]],"ММ")</f>
        <v>02</v>
      </c>
      <c r="H1756" s="8">
        <v>71.125600000000006</v>
      </c>
      <c r="I1756" s="8">
        <v>32.816000000000003</v>
      </c>
      <c r="J1756" s="8">
        <f>datatable[[#This Row],[продажи_]]-datatable[[#This Row],[себестоимость_]]</f>
        <v>38.309600000000003</v>
      </c>
      <c r="L1756"/>
    </row>
    <row r="1757" spans="2:12" x14ac:dyDescent="0.4">
      <c r="B1757" s="5" t="s">
        <v>69</v>
      </c>
      <c r="C1757" s="5" t="s">
        <v>59</v>
      </c>
      <c r="D1757" s="5" t="s">
        <v>21</v>
      </c>
      <c r="E1757" s="5" t="s">
        <v>61</v>
      </c>
      <c r="F1757" s="6">
        <v>43891</v>
      </c>
      <c r="G1757" s="6" t="str">
        <f>TEXT(datatable[[#This Row],[дата]],"ММ")</f>
        <v>03</v>
      </c>
      <c r="H1757" s="8">
        <v>87.539200000000008</v>
      </c>
      <c r="I1757" s="8">
        <v>41.723200000000006</v>
      </c>
      <c r="J1757" s="8">
        <f>datatable[[#This Row],[продажи_]]-datatable[[#This Row],[себестоимость_]]</f>
        <v>45.816000000000003</v>
      </c>
      <c r="L1757"/>
    </row>
    <row r="1758" spans="2:12" x14ac:dyDescent="0.4">
      <c r="B1758" s="5" t="s">
        <v>69</v>
      </c>
      <c r="C1758" s="5" t="s">
        <v>59</v>
      </c>
      <c r="D1758" s="5" t="s">
        <v>21</v>
      </c>
      <c r="E1758" s="5" t="s">
        <v>61</v>
      </c>
      <c r="F1758" s="6">
        <v>43922</v>
      </c>
      <c r="G1758" s="6" t="str">
        <f>TEXT(datatable[[#This Row],[дата]],"ММ")</f>
        <v>04</v>
      </c>
      <c r="H1758" s="8">
        <v>78.16</v>
      </c>
      <c r="I1758" s="8">
        <v>37.504000000000005</v>
      </c>
      <c r="J1758" s="8">
        <f>datatable[[#This Row],[продажи_]]-datatable[[#This Row],[себестоимость_]]</f>
        <v>40.655999999999992</v>
      </c>
      <c r="L1758"/>
    </row>
    <row r="1759" spans="2:12" x14ac:dyDescent="0.4">
      <c r="B1759" s="5" t="s">
        <v>69</v>
      </c>
      <c r="C1759" s="5" t="s">
        <v>59</v>
      </c>
      <c r="D1759" s="5" t="s">
        <v>21</v>
      </c>
      <c r="E1759" s="5" t="s">
        <v>61</v>
      </c>
      <c r="F1759" s="6">
        <v>43952</v>
      </c>
      <c r="G1759" s="6" t="str">
        <f>TEXT(datatable[[#This Row],[дата]],"ММ")</f>
        <v>05</v>
      </c>
      <c r="H1759" s="8">
        <v>74.935900000000004</v>
      </c>
      <c r="I1759" s="8">
        <v>43.8035</v>
      </c>
      <c r="J1759" s="8">
        <f>datatable[[#This Row],[продажи_]]-datatable[[#This Row],[себестоимость_]]</f>
        <v>31.132400000000004</v>
      </c>
      <c r="L1759"/>
    </row>
    <row r="1760" spans="2:12" x14ac:dyDescent="0.4">
      <c r="B1760" s="5" t="s">
        <v>69</v>
      </c>
      <c r="C1760" s="5" t="s">
        <v>59</v>
      </c>
      <c r="D1760" s="5" t="s">
        <v>21</v>
      </c>
      <c r="E1760" s="5" t="s">
        <v>61</v>
      </c>
      <c r="F1760" s="6">
        <v>43983</v>
      </c>
      <c r="G1760" s="6" t="str">
        <f>TEXT(datatable[[#This Row],[дата]],"ММ")</f>
        <v>06</v>
      </c>
      <c r="H1760" s="8">
        <v>44.453500000000005</v>
      </c>
      <c r="I1760" s="8">
        <v>24.611999999999998</v>
      </c>
      <c r="J1760" s="8">
        <f>datatable[[#This Row],[продажи_]]-datatable[[#This Row],[себестоимость_]]</f>
        <v>19.841500000000007</v>
      </c>
      <c r="L1760"/>
    </row>
    <row r="1761" spans="2:12" x14ac:dyDescent="0.4">
      <c r="B1761" s="5" t="s">
        <v>69</v>
      </c>
      <c r="C1761" s="5" t="s">
        <v>59</v>
      </c>
      <c r="D1761" s="5" t="s">
        <v>21</v>
      </c>
      <c r="E1761" s="5" t="s">
        <v>61</v>
      </c>
      <c r="F1761" s="6">
        <v>44013</v>
      </c>
      <c r="G1761" s="6" t="str">
        <f>TEXT(datatable[[#This Row],[дата]],"ММ")</f>
        <v>07</v>
      </c>
      <c r="H1761" s="8">
        <v>52.758000000000003</v>
      </c>
      <c r="I1761" s="8">
        <v>22.6782</v>
      </c>
      <c r="J1761" s="8">
        <f>datatable[[#This Row],[продажи_]]-datatable[[#This Row],[себестоимость_]]</f>
        <v>30.079800000000002</v>
      </c>
      <c r="L1761"/>
    </row>
    <row r="1762" spans="2:12" x14ac:dyDescent="0.4">
      <c r="B1762" s="5" t="s">
        <v>69</v>
      </c>
      <c r="C1762" s="5" t="s">
        <v>59</v>
      </c>
      <c r="D1762" s="5" t="s">
        <v>21</v>
      </c>
      <c r="E1762" s="5" t="s">
        <v>61</v>
      </c>
      <c r="F1762" s="6">
        <v>44044</v>
      </c>
      <c r="G1762" s="6" t="str">
        <f>TEXT(datatable[[#This Row],[дата]],"ММ")</f>
        <v>08</v>
      </c>
      <c r="H1762" s="8">
        <v>34.3904</v>
      </c>
      <c r="I1762" s="8">
        <v>27.424800000000001</v>
      </c>
      <c r="J1762" s="8">
        <f>datatable[[#This Row],[продажи_]]-datatable[[#This Row],[себестоимость_]]</f>
        <v>6.9655999999999985</v>
      </c>
      <c r="L1762"/>
    </row>
    <row r="1763" spans="2:12" x14ac:dyDescent="0.4">
      <c r="B1763" s="5" t="s">
        <v>69</v>
      </c>
      <c r="C1763" s="5" t="s">
        <v>59</v>
      </c>
      <c r="D1763" s="5" t="s">
        <v>21</v>
      </c>
      <c r="E1763" s="5" t="s">
        <v>61</v>
      </c>
      <c r="F1763" s="6">
        <v>44075</v>
      </c>
      <c r="G1763" s="6" t="str">
        <f>TEXT(datatable[[#This Row],[дата]],"ММ")</f>
        <v>09</v>
      </c>
      <c r="H1763" s="8">
        <v>54.223500000000008</v>
      </c>
      <c r="I1763" s="8">
        <v>33.108999999999995</v>
      </c>
      <c r="J1763" s="8">
        <f>datatable[[#This Row],[продажи_]]-datatable[[#This Row],[себестоимость_]]</f>
        <v>21.114500000000014</v>
      </c>
      <c r="L1763"/>
    </row>
    <row r="1764" spans="2:12" x14ac:dyDescent="0.4">
      <c r="B1764" s="5" t="s">
        <v>69</v>
      </c>
      <c r="C1764" s="5" t="s">
        <v>59</v>
      </c>
      <c r="D1764" s="5" t="s">
        <v>21</v>
      </c>
      <c r="E1764" s="5" t="s">
        <v>61</v>
      </c>
      <c r="F1764" s="6">
        <v>44105</v>
      </c>
      <c r="G1764" s="6" t="str">
        <f>TEXT(datatable[[#This Row],[дата]],"ММ")</f>
        <v>10</v>
      </c>
      <c r="H1764" s="8">
        <v>60.329749999999997</v>
      </c>
      <c r="I1764" s="8">
        <v>30.852900000000005</v>
      </c>
      <c r="J1764" s="8">
        <f>datatable[[#This Row],[продажи_]]-datatable[[#This Row],[себестоимость_]]</f>
        <v>29.476849999999992</v>
      </c>
      <c r="L1764"/>
    </row>
    <row r="1765" spans="2:12" x14ac:dyDescent="0.4">
      <c r="B1765" s="5" t="s">
        <v>69</v>
      </c>
      <c r="C1765" s="5" t="s">
        <v>59</v>
      </c>
      <c r="D1765" s="5" t="s">
        <v>21</v>
      </c>
      <c r="E1765" s="5" t="s">
        <v>61</v>
      </c>
      <c r="F1765" s="6">
        <v>44136</v>
      </c>
      <c r="G1765" s="6" t="str">
        <f>TEXT(datatable[[#This Row],[дата]],"ММ")</f>
        <v>11</v>
      </c>
      <c r="H1765" s="8">
        <v>67.022199999999998</v>
      </c>
      <c r="I1765" s="8">
        <v>49.224000000000004</v>
      </c>
      <c r="J1765" s="8">
        <f>datatable[[#This Row],[продажи_]]-datatable[[#This Row],[себестоимость_]]</f>
        <v>17.798199999999994</v>
      </c>
      <c r="L1765"/>
    </row>
    <row r="1766" spans="2:12" x14ac:dyDescent="0.4">
      <c r="B1766" s="5" t="s">
        <v>69</v>
      </c>
      <c r="C1766" s="5" t="s">
        <v>59</v>
      </c>
      <c r="D1766" s="5" t="s">
        <v>21</v>
      </c>
      <c r="E1766" s="5" t="s">
        <v>61</v>
      </c>
      <c r="F1766" s="6">
        <v>44166</v>
      </c>
      <c r="G1766" s="6" t="str">
        <f>TEXT(datatable[[#This Row],[дата]],"ММ")</f>
        <v>12</v>
      </c>
      <c r="H1766" s="8">
        <v>61.551000000000009</v>
      </c>
      <c r="I1766" s="8">
        <v>31.644000000000005</v>
      </c>
      <c r="J1766" s="8">
        <f>datatable[[#This Row],[продажи_]]-datatable[[#This Row],[себестоимость_]]</f>
        <v>29.907000000000004</v>
      </c>
      <c r="L1766"/>
    </row>
    <row r="1767" spans="2:12" x14ac:dyDescent="0.4">
      <c r="B1767" s="5" t="s">
        <v>69</v>
      </c>
      <c r="C1767" s="5" t="s">
        <v>59</v>
      </c>
      <c r="D1767" s="5" t="s">
        <v>21</v>
      </c>
      <c r="E1767" s="5" t="s">
        <v>62</v>
      </c>
      <c r="F1767" s="6">
        <v>43831</v>
      </c>
      <c r="G1767" s="6" t="str">
        <f>TEXT(datatable[[#This Row],[дата]],"ММ")</f>
        <v>01</v>
      </c>
      <c r="H1767" s="8">
        <v>88.554600000000008</v>
      </c>
      <c r="I1767" s="8">
        <v>56.046600000000005</v>
      </c>
      <c r="J1767" s="8">
        <f>datatable[[#This Row],[продажи_]]-datatable[[#This Row],[себестоимость_]]</f>
        <v>32.508000000000003</v>
      </c>
      <c r="L1767"/>
    </row>
    <row r="1768" spans="2:12" x14ac:dyDescent="0.4">
      <c r="B1768" s="5" t="s">
        <v>69</v>
      </c>
      <c r="C1768" s="5" t="s">
        <v>59</v>
      </c>
      <c r="D1768" s="5" t="s">
        <v>21</v>
      </c>
      <c r="E1768" s="5" t="s">
        <v>62</v>
      </c>
      <c r="F1768" s="6">
        <v>43862</v>
      </c>
      <c r="G1768" s="6" t="str">
        <f>TEXT(datatable[[#This Row],[дата]],"ММ")</f>
        <v>02</v>
      </c>
      <c r="H1768" s="8">
        <v>127.3832</v>
      </c>
      <c r="I1768" s="8">
        <v>93.701999999999998</v>
      </c>
      <c r="J1768" s="8">
        <f>datatable[[#This Row],[продажи_]]-datatable[[#This Row],[себестоимость_]]</f>
        <v>33.681200000000004</v>
      </c>
      <c r="L1768"/>
    </row>
    <row r="1769" spans="2:12" x14ac:dyDescent="0.4">
      <c r="B1769" s="5" t="s">
        <v>69</v>
      </c>
      <c r="C1769" s="5" t="s">
        <v>59</v>
      </c>
      <c r="D1769" s="5" t="s">
        <v>21</v>
      </c>
      <c r="E1769" s="5" t="s">
        <v>62</v>
      </c>
      <c r="F1769" s="6">
        <v>43891</v>
      </c>
      <c r="G1769" s="6" t="str">
        <f>TEXT(datatable[[#This Row],[дата]],"ММ")</f>
        <v>03</v>
      </c>
      <c r="H1769" s="8">
        <v>198.05759999999998</v>
      </c>
      <c r="I1769" s="8">
        <v>80.083200000000005</v>
      </c>
      <c r="J1769" s="8">
        <f>datatable[[#This Row],[продажи_]]-datatable[[#This Row],[себестоимость_]]</f>
        <v>117.97439999999997</v>
      </c>
      <c r="L1769"/>
    </row>
    <row r="1770" spans="2:12" x14ac:dyDescent="0.4">
      <c r="B1770" s="5" t="s">
        <v>69</v>
      </c>
      <c r="C1770" s="5" t="s">
        <v>59</v>
      </c>
      <c r="D1770" s="5" t="s">
        <v>21</v>
      </c>
      <c r="E1770" s="5" t="s">
        <v>62</v>
      </c>
      <c r="F1770" s="6">
        <v>43922</v>
      </c>
      <c r="G1770" s="6" t="str">
        <f>TEXT(datatable[[#This Row],[дата]],"ММ")</f>
        <v>04</v>
      </c>
      <c r="H1770" s="8">
        <v>198.05759999999998</v>
      </c>
      <c r="I1770" s="8">
        <v>111.744</v>
      </c>
      <c r="J1770" s="8">
        <f>datatable[[#This Row],[продажи_]]-datatable[[#This Row],[себестоимость_]]</f>
        <v>86.31359999999998</v>
      </c>
      <c r="L1770"/>
    </row>
    <row r="1771" spans="2:12" x14ac:dyDescent="0.4">
      <c r="B1771" s="5" t="s">
        <v>69</v>
      </c>
      <c r="C1771" s="5" t="s">
        <v>59</v>
      </c>
      <c r="D1771" s="5" t="s">
        <v>21</v>
      </c>
      <c r="E1771" s="5" t="s">
        <v>62</v>
      </c>
      <c r="F1771" s="6">
        <v>43952</v>
      </c>
      <c r="G1771" s="6" t="str">
        <f>TEXT(datatable[[#This Row],[дата]],"ММ")</f>
        <v>05</v>
      </c>
      <c r="H1771" s="8">
        <v>110.032</v>
      </c>
      <c r="I1771" s="8">
        <v>79.442999999999998</v>
      </c>
      <c r="J1771" s="8">
        <f>datatable[[#This Row],[продажи_]]-datatable[[#This Row],[себестоимость_]]</f>
        <v>30.588999999999999</v>
      </c>
      <c r="L1771"/>
    </row>
    <row r="1772" spans="2:12" x14ac:dyDescent="0.4">
      <c r="B1772" s="5" t="s">
        <v>69</v>
      </c>
      <c r="C1772" s="5" t="s">
        <v>59</v>
      </c>
      <c r="D1772" s="5" t="s">
        <v>21</v>
      </c>
      <c r="E1772" s="5" t="s">
        <v>62</v>
      </c>
      <c r="F1772" s="6">
        <v>43983</v>
      </c>
      <c r="G1772" s="6" t="str">
        <f>TEXT(datatable[[#This Row],[дата]],"ММ")</f>
        <v>06</v>
      </c>
      <c r="H1772" s="8">
        <v>123.78599999999999</v>
      </c>
      <c r="I1772" s="8">
        <v>54.707999999999998</v>
      </c>
      <c r="J1772" s="8">
        <f>datatable[[#This Row],[продажи_]]-datatable[[#This Row],[себестоимость_]]</f>
        <v>69.077999999999989</v>
      </c>
      <c r="L1772"/>
    </row>
    <row r="1773" spans="2:12" x14ac:dyDescent="0.4">
      <c r="B1773" s="5" t="s">
        <v>69</v>
      </c>
      <c r="C1773" s="5" t="s">
        <v>59</v>
      </c>
      <c r="D1773" s="5" t="s">
        <v>21</v>
      </c>
      <c r="E1773" s="5" t="s">
        <v>62</v>
      </c>
      <c r="F1773" s="6">
        <v>44013</v>
      </c>
      <c r="G1773" s="6" t="str">
        <f>TEXT(datatable[[#This Row],[дата]],"ММ")</f>
        <v>07</v>
      </c>
      <c r="H1773" s="8">
        <v>90.458999999999989</v>
      </c>
      <c r="I1773" s="8">
        <v>45.570599999999999</v>
      </c>
      <c r="J1773" s="8">
        <f>datatable[[#This Row],[продажи_]]-datatable[[#This Row],[себестоимость_]]</f>
        <v>44.88839999999999</v>
      </c>
      <c r="L1773"/>
    </row>
    <row r="1774" spans="2:12" x14ac:dyDescent="0.4">
      <c r="B1774" s="5" t="s">
        <v>69</v>
      </c>
      <c r="C1774" s="5" t="s">
        <v>59</v>
      </c>
      <c r="D1774" s="5" t="s">
        <v>21</v>
      </c>
      <c r="E1774" s="5" t="s">
        <v>62</v>
      </c>
      <c r="F1774" s="6">
        <v>44044</v>
      </c>
      <c r="G1774" s="6" t="str">
        <f>TEXT(datatable[[#This Row],[дата]],"ММ")</f>
        <v>08</v>
      </c>
      <c r="H1774" s="8">
        <v>75.329599999999999</v>
      </c>
      <c r="I1774" s="8">
        <v>47.491200000000006</v>
      </c>
      <c r="J1774" s="8">
        <f>datatable[[#This Row],[продажи_]]-datatable[[#This Row],[себестоимость_]]</f>
        <v>27.838399999999993</v>
      </c>
      <c r="L1774"/>
    </row>
    <row r="1775" spans="2:12" x14ac:dyDescent="0.4">
      <c r="B1775" s="5" t="s">
        <v>69</v>
      </c>
      <c r="C1775" s="5" t="s">
        <v>59</v>
      </c>
      <c r="D1775" s="5" t="s">
        <v>21</v>
      </c>
      <c r="E1775" s="5" t="s">
        <v>62</v>
      </c>
      <c r="F1775" s="6">
        <v>44075</v>
      </c>
      <c r="G1775" s="6" t="str">
        <f>TEXT(datatable[[#This Row],[дата]],"ММ")</f>
        <v>09</v>
      </c>
      <c r="H1775" s="8">
        <v>101.568</v>
      </c>
      <c r="I1775" s="8">
        <v>68.093999999999994</v>
      </c>
      <c r="J1775" s="8">
        <f>datatable[[#This Row],[продажи_]]-datatable[[#This Row],[себестоимость_]]</f>
        <v>33.474000000000004</v>
      </c>
      <c r="L1775"/>
    </row>
    <row r="1776" spans="2:12" x14ac:dyDescent="0.4">
      <c r="B1776" s="5" t="s">
        <v>69</v>
      </c>
      <c r="C1776" s="5" t="s">
        <v>59</v>
      </c>
      <c r="D1776" s="5" t="s">
        <v>21</v>
      </c>
      <c r="E1776" s="5" t="s">
        <v>62</v>
      </c>
      <c r="F1776" s="6">
        <v>44105</v>
      </c>
      <c r="G1776" s="6" t="str">
        <f>TEXT(datatable[[#This Row],[дата]],"ММ")</f>
        <v>10</v>
      </c>
      <c r="H1776" s="8">
        <v>122.41059999999999</v>
      </c>
      <c r="I1776" s="8">
        <v>67.337400000000002</v>
      </c>
      <c r="J1776" s="8">
        <f>datatable[[#This Row],[продажи_]]-datatable[[#This Row],[себестоимость_]]</f>
        <v>55.073199999999986</v>
      </c>
      <c r="L1776"/>
    </row>
    <row r="1777" spans="2:12" x14ac:dyDescent="0.4">
      <c r="B1777" s="5" t="s">
        <v>69</v>
      </c>
      <c r="C1777" s="5" t="s">
        <v>59</v>
      </c>
      <c r="D1777" s="5" t="s">
        <v>21</v>
      </c>
      <c r="E1777" s="5" t="s">
        <v>62</v>
      </c>
      <c r="F1777" s="6">
        <v>44136</v>
      </c>
      <c r="G1777" s="6" t="str">
        <f>TEXT(datatable[[#This Row],[дата]],"ММ")</f>
        <v>11</v>
      </c>
      <c r="H1777" s="8">
        <v>155.52600000000001</v>
      </c>
      <c r="I1777" s="8">
        <v>79.850400000000008</v>
      </c>
      <c r="J1777" s="8">
        <f>datatable[[#This Row],[продажи_]]-datatable[[#This Row],[себестоимость_]]</f>
        <v>75.675600000000003</v>
      </c>
      <c r="L1777"/>
    </row>
    <row r="1778" spans="2:12" x14ac:dyDescent="0.4">
      <c r="B1778" s="5" t="s">
        <v>69</v>
      </c>
      <c r="C1778" s="5" t="s">
        <v>59</v>
      </c>
      <c r="D1778" s="5" t="s">
        <v>21</v>
      </c>
      <c r="E1778" s="5" t="s">
        <v>62</v>
      </c>
      <c r="F1778" s="6">
        <v>44166</v>
      </c>
      <c r="G1778" s="6" t="str">
        <f>TEXT(datatable[[#This Row],[дата]],"ММ")</f>
        <v>12</v>
      </c>
      <c r="H1778" s="8">
        <v>151.08240000000001</v>
      </c>
      <c r="I1778" s="8">
        <v>76.824000000000012</v>
      </c>
      <c r="J1778" s="8">
        <f>datatable[[#This Row],[продажи_]]-datatable[[#This Row],[себестоимость_]]</f>
        <v>74.258399999999995</v>
      </c>
      <c r="L1778"/>
    </row>
    <row r="1779" spans="2:12" x14ac:dyDescent="0.4">
      <c r="B1779" s="5" t="s">
        <v>69</v>
      </c>
      <c r="C1779" s="5" t="s">
        <v>59</v>
      </c>
      <c r="D1779" s="5" t="s">
        <v>21</v>
      </c>
      <c r="E1779" s="5" t="s">
        <v>9</v>
      </c>
      <c r="F1779" s="6">
        <v>43831</v>
      </c>
      <c r="G1779" s="6" t="str">
        <f>TEXT(datatable[[#This Row],[дата]],"ММ")</f>
        <v>01</v>
      </c>
      <c r="H1779" s="8">
        <v>89.81280000000001</v>
      </c>
      <c r="I1779" s="8">
        <v>52.748100000000001</v>
      </c>
      <c r="J1779" s="8">
        <f>datatable[[#This Row],[продажи_]]-datatable[[#This Row],[себестоимость_]]</f>
        <v>37.064700000000009</v>
      </c>
      <c r="L1779"/>
    </row>
    <row r="1780" spans="2:12" x14ac:dyDescent="0.4">
      <c r="B1780" s="5" t="s">
        <v>69</v>
      </c>
      <c r="C1780" s="5" t="s">
        <v>59</v>
      </c>
      <c r="D1780" s="5" t="s">
        <v>21</v>
      </c>
      <c r="E1780" s="5" t="s">
        <v>9</v>
      </c>
      <c r="F1780" s="6">
        <v>43862</v>
      </c>
      <c r="G1780" s="6" t="str">
        <f>TEXT(datatable[[#This Row],[дата]],"ММ")</f>
        <v>02</v>
      </c>
      <c r="H1780" s="8">
        <v>111.01860000000001</v>
      </c>
      <c r="I1780" s="8">
        <v>93.400300000000016</v>
      </c>
      <c r="J1780" s="8">
        <f>datatable[[#This Row],[продажи_]]-datatable[[#This Row],[себестоимость_]]</f>
        <v>17.618299999999991</v>
      </c>
      <c r="L1780"/>
    </row>
    <row r="1781" spans="2:12" x14ac:dyDescent="0.4">
      <c r="B1781" s="5" t="s">
        <v>69</v>
      </c>
      <c r="C1781" s="5" t="s">
        <v>59</v>
      </c>
      <c r="D1781" s="5" t="s">
        <v>21</v>
      </c>
      <c r="E1781" s="5" t="s">
        <v>9</v>
      </c>
      <c r="F1781" s="6">
        <v>43891</v>
      </c>
      <c r="G1781" s="6" t="str">
        <f>TEXT(datatable[[#This Row],[дата]],"ММ")</f>
        <v>03</v>
      </c>
      <c r="H1781" s="8">
        <v>163.94399999999999</v>
      </c>
      <c r="I1781" s="8">
        <v>86.791200000000003</v>
      </c>
      <c r="J1781" s="8">
        <f>datatable[[#This Row],[продажи_]]-datatable[[#This Row],[себестоимость_]]</f>
        <v>77.152799999999985</v>
      </c>
      <c r="L1781"/>
    </row>
    <row r="1782" spans="2:12" x14ac:dyDescent="0.4">
      <c r="B1782" s="5" t="s">
        <v>69</v>
      </c>
      <c r="C1782" s="5" t="s">
        <v>59</v>
      </c>
      <c r="D1782" s="5" t="s">
        <v>21</v>
      </c>
      <c r="E1782" s="5" t="s">
        <v>9</v>
      </c>
      <c r="F1782" s="6">
        <v>43922</v>
      </c>
      <c r="G1782" s="6" t="str">
        <f>TEXT(datatable[[#This Row],[дата]],"ММ")</f>
        <v>04</v>
      </c>
      <c r="H1782" s="8">
        <v>153.96480000000003</v>
      </c>
      <c r="I1782" s="8">
        <v>90.781600000000012</v>
      </c>
      <c r="J1782" s="8">
        <f>datatable[[#This Row],[продажи_]]-datatable[[#This Row],[себестоимость_]]</f>
        <v>63.183200000000014</v>
      </c>
      <c r="L1782"/>
    </row>
    <row r="1783" spans="2:12" x14ac:dyDescent="0.4">
      <c r="B1783" s="5" t="s">
        <v>69</v>
      </c>
      <c r="C1783" s="5" t="s">
        <v>59</v>
      </c>
      <c r="D1783" s="5" t="s">
        <v>21</v>
      </c>
      <c r="E1783" s="5" t="s">
        <v>9</v>
      </c>
      <c r="F1783" s="6">
        <v>43952</v>
      </c>
      <c r="G1783" s="6" t="str">
        <f>TEXT(datatable[[#This Row],[дата]],"ММ")</f>
        <v>05</v>
      </c>
      <c r="H1783" s="8">
        <v>129.7296</v>
      </c>
      <c r="I1783" s="8">
        <v>88.349950000000007</v>
      </c>
      <c r="J1783" s="8">
        <f>datatable[[#This Row],[продажи_]]-datatable[[#This Row],[себестоимость_]]</f>
        <v>41.379649999999998</v>
      </c>
      <c r="L1783"/>
    </row>
    <row r="1784" spans="2:12" x14ac:dyDescent="0.4">
      <c r="B1784" s="5" t="s">
        <v>69</v>
      </c>
      <c r="C1784" s="5" t="s">
        <v>59</v>
      </c>
      <c r="D1784" s="5" t="s">
        <v>21</v>
      </c>
      <c r="E1784" s="5" t="s">
        <v>9</v>
      </c>
      <c r="F1784" s="6">
        <v>43983</v>
      </c>
      <c r="G1784" s="6" t="str">
        <f>TEXT(datatable[[#This Row],[дата]],"ММ")</f>
        <v>06</v>
      </c>
      <c r="H1784" s="8">
        <v>80.190000000000012</v>
      </c>
      <c r="I1784" s="8">
        <v>73.572999999999993</v>
      </c>
      <c r="J1784" s="8">
        <f>datatable[[#This Row],[продажи_]]-datatable[[#This Row],[себестоимость_]]</f>
        <v>6.6170000000000186</v>
      </c>
      <c r="L1784"/>
    </row>
    <row r="1785" spans="2:12" x14ac:dyDescent="0.4">
      <c r="B1785" s="5" t="s">
        <v>69</v>
      </c>
      <c r="C1785" s="5" t="s">
        <v>59</v>
      </c>
      <c r="D1785" s="5" t="s">
        <v>21</v>
      </c>
      <c r="E1785" s="5" t="s">
        <v>9</v>
      </c>
      <c r="F1785" s="6">
        <v>44013</v>
      </c>
      <c r="G1785" s="6" t="str">
        <f>TEXT(datatable[[#This Row],[дата]],"ММ")</f>
        <v>07</v>
      </c>
      <c r="H1785" s="8">
        <v>72.171000000000006</v>
      </c>
      <c r="I1785" s="8">
        <v>54.992699999999999</v>
      </c>
      <c r="J1785" s="8">
        <f>datatable[[#This Row],[продажи_]]-datatable[[#This Row],[себестоимость_]]</f>
        <v>17.178300000000007</v>
      </c>
      <c r="L1785"/>
    </row>
    <row r="1786" spans="2:12" x14ac:dyDescent="0.4">
      <c r="B1786" s="5" t="s">
        <v>69</v>
      </c>
      <c r="C1786" s="5" t="s">
        <v>59</v>
      </c>
      <c r="D1786" s="5" t="s">
        <v>21</v>
      </c>
      <c r="E1786" s="5" t="s">
        <v>9</v>
      </c>
      <c r="F1786" s="6">
        <v>44044</v>
      </c>
      <c r="G1786" s="6" t="str">
        <f>TEXT(datatable[[#This Row],[дата]],"ММ")</f>
        <v>08</v>
      </c>
      <c r="H1786" s="8">
        <v>68.428799999999995</v>
      </c>
      <c r="I1786" s="8">
        <v>40.402800000000006</v>
      </c>
      <c r="J1786" s="8">
        <f>datatable[[#This Row],[продажи_]]-datatable[[#This Row],[себестоимость_]]</f>
        <v>28.025999999999989</v>
      </c>
      <c r="L1786"/>
    </row>
    <row r="1787" spans="2:12" x14ac:dyDescent="0.4">
      <c r="B1787" s="5" t="s">
        <v>69</v>
      </c>
      <c r="C1787" s="5" t="s">
        <v>59</v>
      </c>
      <c r="D1787" s="5" t="s">
        <v>21</v>
      </c>
      <c r="E1787" s="5" t="s">
        <v>9</v>
      </c>
      <c r="F1787" s="6">
        <v>44075</v>
      </c>
      <c r="G1787" s="6" t="str">
        <f>TEXT(datatable[[#This Row],[дата]],"ММ")</f>
        <v>09</v>
      </c>
      <c r="H1787" s="8">
        <v>89.100000000000009</v>
      </c>
      <c r="I1787" s="8">
        <v>66.091000000000008</v>
      </c>
      <c r="J1787" s="8">
        <f>datatable[[#This Row],[продажи_]]-datatable[[#This Row],[себестоимость_]]</f>
        <v>23.009</v>
      </c>
      <c r="L1787"/>
    </row>
    <row r="1788" spans="2:12" x14ac:dyDescent="0.4">
      <c r="B1788" s="5" t="s">
        <v>69</v>
      </c>
      <c r="C1788" s="5" t="s">
        <v>59</v>
      </c>
      <c r="D1788" s="5" t="s">
        <v>21</v>
      </c>
      <c r="E1788" s="5" t="s">
        <v>9</v>
      </c>
      <c r="F1788" s="6">
        <v>44105</v>
      </c>
      <c r="G1788" s="6" t="str">
        <f>TEXT(datatable[[#This Row],[дата]],"ММ")</f>
        <v>10</v>
      </c>
      <c r="H1788" s="8">
        <v>110.0385</v>
      </c>
      <c r="I1788" s="8">
        <v>94.023800000000008</v>
      </c>
      <c r="J1788" s="8">
        <f>datatable[[#This Row],[продажи_]]-datatable[[#This Row],[себестоимость_]]</f>
        <v>16.014699999999991</v>
      </c>
      <c r="L1788"/>
    </row>
    <row r="1789" spans="2:12" x14ac:dyDescent="0.4">
      <c r="B1789" s="5" t="s">
        <v>69</v>
      </c>
      <c r="C1789" s="5" t="s">
        <v>59</v>
      </c>
      <c r="D1789" s="5" t="s">
        <v>21</v>
      </c>
      <c r="E1789" s="5" t="s">
        <v>9</v>
      </c>
      <c r="F1789" s="6">
        <v>44136</v>
      </c>
      <c r="G1789" s="6" t="str">
        <f>TEXT(datatable[[#This Row],[дата]],"ММ")</f>
        <v>11</v>
      </c>
      <c r="H1789" s="8">
        <v>111.01860000000001</v>
      </c>
      <c r="I1789" s="8">
        <v>101.2564</v>
      </c>
      <c r="J1789" s="8">
        <f>datatable[[#This Row],[продажи_]]-datatable[[#This Row],[себестоимость_]]</f>
        <v>9.7622000000000071</v>
      </c>
      <c r="L1789"/>
    </row>
    <row r="1790" spans="2:12" x14ac:dyDescent="0.4">
      <c r="B1790" s="5" t="s">
        <v>69</v>
      </c>
      <c r="C1790" s="5" t="s">
        <v>59</v>
      </c>
      <c r="D1790" s="5" t="s">
        <v>21</v>
      </c>
      <c r="E1790" s="5" t="s">
        <v>9</v>
      </c>
      <c r="F1790" s="6">
        <v>44166</v>
      </c>
      <c r="G1790" s="6" t="str">
        <f>TEXT(datatable[[#This Row],[дата]],"ММ")</f>
        <v>12</v>
      </c>
      <c r="H1790" s="8">
        <v>113.33520000000001</v>
      </c>
      <c r="I1790" s="8">
        <v>84.546599999999998</v>
      </c>
      <c r="J1790" s="8">
        <f>datatable[[#This Row],[продажи_]]-datatable[[#This Row],[себестоимость_]]</f>
        <v>28.788600000000017</v>
      </c>
      <c r="L1790"/>
    </row>
    <row r="1791" spans="2:12" x14ac:dyDescent="0.4">
      <c r="B1791" s="5" t="s">
        <v>69</v>
      </c>
      <c r="C1791" s="5" t="s">
        <v>59</v>
      </c>
      <c r="D1791" s="5" t="s">
        <v>21</v>
      </c>
      <c r="E1791" s="5" t="s">
        <v>10</v>
      </c>
      <c r="F1791" s="6">
        <v>43831</v>
      </c>
      <c r="G1791" s="6" t="str">
        <f>TEXT(datatable[[#This Row],[дата]],"ММ")</f>
        <v>01</v>
      </c>
      <c r="H1791" s="8">
        <v>21.999149999999997</v>
      </c>
      <c r="I1791" s="8">
        <v>15.33915</v>
      </c>
      <c r="J1791" s="8">
        <f>datatable[[#This Row],[продажи_]]-datatable[[#This Row],[себестоимость_]]</f>
        <v>6.6599999999999966</v>
      </c>
      <c r="L1791"/>
    </row>
    <row r="1792" spans="2:12" x14ac:dyDescent="0.4">
      <c r="B1792" s="5" t="s">
        <v>69</v>
      </c>
      <c r="C1792" s="5" t="s">
        <v>59</v>
      </c>
      <c r="D1792" s="5" t="s">
        <v>21</v>
      </c>
      <c r="E1792" s="5" t="s">
        <v>10</v>
      </c>
      <c r="F1792" s="6">
        <v>43862</v>
      </c>
      <c r="G1792" s="6" t="str">
        <f>TEXT(datatable[[#This Row],[дата]],"ММ")</f>
        <v>02</v>
      </c>
      <c r="H1792" s="8">
        <v>35.045500000000004</v>
      </c>
      <c r="I1792" s="8">
        <v>28.150500000000005</v>
      </c>
      <c r="J1792" s="8">
        <f>datatable[[#This Row],[продажи_]]-datatable[[#This Row],[себестоимость_]]</f>
        <v>6.8949999999999996</v>
      </c>
      <c r="L1792"/>
    </row>
    <row r="1793" spans="2:12" x14ac:dyDescent="0.4">
      <c r="B1793" s="5" t="s">
        <v>69</v>
      </c>
      <c r="C1793" s="5" t="s">
        <v>59</v>
      </c>
      <c r="D1793" s="5" t="s">
        <v>21</v>
      </c>
      <c r="E1793" s="5" t="s">
        <v>10</v>
      </c>
      <c r="F1793" s="6">
        <v>43891</v>
      </c>
      <c r="G1793" s="6" t="str">
        <f>TEXT(datatable[[#This Row],[дата]],"ММ")</f>
        <v>03</v>
      </c>
      <c r="H1793" s="8">
        <v>55.601599999999991</v>
      </c>
      <c r="I1793" s="8">
        <v>32.172000000000004</v>
      </c>
      <c r="J1793" s="8">
        <f>datatable[[#This Row],[продажи_]]-datatable[[#This Row],[себестоимость_]]</f>
        <v>23.429599999999986</v>
      </c>
      <c r="L1793"/>
    </row>
    <row r="1794" spans="2:12" x14ac:dyDescent="0.4">
      <c r="B1794" s="5" t="s">
        <v>69</v>
      </c>
      <c r="C1794" s="5" t="s">
        <v>59</v>
      </c>
      <c r="D1794" s="5" t="s">
        <v>21</v>
      </c>
      <c r="E1794" s="5" t="s">
        <v>10</v>
      </c>
      <c r="F1794" s="6">
        <v>43922</v>
      </c>
      <c r="G1794" s="6" t="str">
        <f>TEXT(datatable[[#This Row],[дата]],"ММ")</f>
        <v>04</v>
      </c>
      <c r="H1794" s="8">
        <v>50.418399999999998</v>
      </c>
      <c r="I1794" s="8">
        <v>33.091200000000001</v>
      </c>
      <c r="J1794" s="8">
        <f>datatable[[#This Row],[продажи_]]-datatable[[#This Row],[себестоимость_]]</f>
        <v>17.327199999999998</v>
      </c>
      <c r="L1794"/>
    </row>
    <row r="1795" spans="2:12" x14ac:dyDescent="0.4">
      <c r="B1795" s="5" t="s">
        <v>69</v>
      </c>
      <c r="C1795" s="5" t="s">
        <v>59</v>
      </c>
      <c r="D1795" s="5" t="s">
        <v>21</v>
      </c>
      <c r="E1795" s="5" t="s">
        <v>10</v>
      </c>
      <c r="F1795" s="6">
        <v>43952</v>
      </c>
      <c r="G1795" s="6" t="str">
        <f>TEXT(datatable[[#This Row],[дата]],"ММ")</f>
        <v>05</v>
      </c>
      <c r="H1795" s="8">
        <v>36.753599999999999</v>
      </c>
      <c r="I1795" s="8">
        <v>24.646049999999999</v>
      </c>
      <c r="J1795" s="8">
        <f>datatable[[#This Row],[продажи_]]-datatable[[#This Row],[себестоимость_]]</f>
        <v>12.10755</v>
      </c>
      <c r="L1795"/>
    </row>
    <row r="1796" spans="2:12" x14ac:dyDescent="0.4">
      <c r="B1796" s="5" t="s">
        <v>69</v>
      </c>
      <c r="C1796" s="5" t="s">
        <v>59</v>
      </c>
      <c r="D1796" s="5" t="s">
        <v>21</v>
      </c>
      <c r="E1796" s="5" t="s">
        <v>10</v>
      </c>
      <c r="F1796" s="6">
        <v>43983</v>
      </c>
      <c r="G1796" s="6" t="str">
        <f>TEXT(datatable[[#This Row],[дата]],"ММ")</f>
        <v>06</v>
      </c>
      <c r="H1796" s="8">
        <v>25.621499999999997</v>
      </c>
      <c r="I1796" s="8">
        <v>19.724500000000003</v>
      </c>
      <c r="J1796" s="8">
        <f>datatable[[#This Row],[продажи_]]-datatable[[#This Row],[себестоимость_]]</f>
        <v>5.8969999999999949</v>
      </c>
      <c r="L1796"/>
    </row>
    <row r="1797" spans="2:12" x14ac:dyDescent="0.4">
      <c r="B1797" s="5" t="s">
        <v>69</v>
      </c>
      <c r="C1797" s="5" t="s">
        <v>59</v>
      </c>
      <c r="D1797" s="5" t="s">
        <v>21</v>
      </c>
      <c r="E1797" s="5" t="s">
        <v>10</v>
      </c>
      <c r="F1797" s="6">
        <v>44013</v>
      </c>
      <c r="G1797" s="6" t="str">
        <f>TEXT(datatable[[#This Row],[дата]],"ММ")</f>
        <v>07</v>
      </c>
      <c r="H1797" s="8">
        <v>24.11955</v>
      </c>
      <c r="I1797" s="8">
        <v>17.234999999999999</v>
      </c>
      <c r="J1797" s="8">
        <f>datatable[[#This Row],[продажи_]]-datatable[[#This Row],[себестоимость_]]</f>
        <v>6.8845500000000008</v>
      </c>
      <c r="L1797"/>
    </row>
    <row r="1798" spans="2:12" x14ac:dyDescent="0.4">
      <c r="B1798" s="5" t="s">
        <v>69</v>
      </c>
      <c r="C1798" s="5" t="s">
        <v>59</v>
      </c>
      <c r="D1798" s="5" t="s">
        <v>21</v>
      </c>
      <c r="E1798" s="5" t="s">
        <v>10</v>
      </c>
      <c r="F1798" s="6">
        <v>44044</v>
      </c>
      <c r="G1798" s="6" t="str">
        <f>TEXT(datatable[[#This Row],[дата]],"ММ")</f>
        <v>08</v>
      </c>
      <c r="H1798" s="8">
        <v>20.497199999999999</v>
      </c>
      <c r="I1798" s="8">
        <v>12.7156</v>
      </c>
      <c r="J1798" s="8">
        <f>datatable[[#This Row],[продажи_]]-datatable[[#This Row],[себестоимость_]]</f>
        <v>7.7815999999999992</v>
      </c>
      <c r="L1798"/>
    </row>
    <row r="1799" spans="2:12" x14ac:dyDescent="0.4">
      <c r="B1799" s="5" t="s">
        <v>69</v>
      </c>
      <c r="C1799" s="5" t="s">
        <v>59</v>
      </c>
      <c r="D1799" s="5" t="s">
        <v>21</v>
      </c>
      <c r="E1799" s="5" t="s">
        <v>10</v>
      </c>
      <c r="F1799" s="6">
        <v>44075</v>
      </c>
      <c r="G1799" s="6" t="str">
        <f>TEXT(datatable[[#This Row],[дата]],"ММ")</f>
        <v>09</v>
      </c>
      <c r="H1799" s="8">
        <v>24.148999999999997</v>
      </c>
      <c r="I1799" s="8">
        <v>22.597000000000001</v>
      </c>
      <c r="J1799" s="8">
        <f>datatable[[#This Row],[продажи_]]-datatable[[#This Row],[себестоимость_]]</f>
        <v>1.551999999999996</v>
      </c>
      <c r="L1799"/>
    </row>
    <row r="1800" spans="2:12" x14ac:dyDescent="0.4">
      <c r="B1800" s="5" t="s">
        <v>69</v>
      </c>
      <c r="C1800" s="5" t="s">
        <v>59</v>
      </c>
      <c r="D1800" s="5" t="s">
        <v>21</v>
      </c>
      <c r="E1800" s="5" t="s">
        <v>10</v>
      </c>
      <c r="F1800" s="6">
        <v>44105</v>
      </c>
      <c r="G1800" s="6" t="str">
        <f>TEXT(datatable[[#This Row],[дата]],"ММ")</f>
        <v>10</v>
      </c>
      <c r="H1800" s="8">
        <v>42.496350000000007</v>
      </c>
      <c r="I1800" s="8">
        <v>22.4055</v>
      </c>
      <c r="J1800" s="8">
        <f>datatable[[#This Row],[продажи_]]-datatable[[#This Row],[себестоимость_]]</f>
        <v>20.090850000000007</v>
      </c>
      <c r="L1800"/>
    </row>
    <row r="1801" spans="2:12" x14ac:dyDescent="0.4">
      <c r="B1801" s="5" t="s">
        <v>69</v>
      </c>
      <c r="C1801" s="5" t="s">
        <v>59</v>
      </c>
      <c r="D1801" s="5" t="s">
        <v>21</v>
      </c>
      <c r="E1801" s="5" t="s">
        <v>10</v>
      </c>
      <c r="F1801" s="6">
        <v>44136</v>
      </c>
      <c r="G1801" s="6" t="str">
        <f>TEXT(datatable[[#This Row],[дата]],"ММ")</f>
        <v>11</v>
      </c>
      <c r="H1801" s="8">
        <v>37.931600000000003</v>
      </c>
      <c r="I1801" s="8">
        <v>25.4695</v>
      </c>
      <c r="J1801" s="8">
        <f>datatable[[#This Row],[продажи_]]-datatable[[#This Row],[себестоимость_]]</f>
        <v>12.462100000000003</v>
      </c>
      <c r="L1801"/>
    </row>
    <row r="1802" spans="2:12" x14ac:dyDescent="0.4">
      <c r="B1802" s="5" t="s">
        <v>69</v>
      </c>
      <c r="C1802" s="5" t="s">
        <v>59</v>
      </c>
      <c r="D1802" s="5" t="s">
        <v>21</v>
      </c>
      <c r="E1802" s="5" t="s">
        <v>10</v>
      </c>
      <c r="F1802" s="6">
        <v>44166</v>
      </c>
      <c r="G1802" s="6" t="str">
        <f>TEXT(datatable[[#This Row],[дата]],"ММ")</f>
        <v>12</v>
      </c>
      <c r="H1802" s="8">
        <v>33.573</v>
      </c>
      <c r="I1802" s="8">
        <v>22.0608</v>
      </c>
      <c r="J1802" s="8">
        <f>datatable[[#This Row],[продажи_]]-datatable[[#This Row],[себестоимость_]]</f>
        <v>11.5122</v>
      </c>
      <c r="L1802"/>
    </row>
    <row r="1803" spans="2:12" x14ac:dyDescent="0.4">
      <c r="B1803" s="5" t="s">
        <v>69</v>
      </c>
      <c r="C1803" s="5" t="s">
        <v>59</v>
      </c>
      <c r="D1803" s="5" t="s">
        <v>21</v>
      </c>
      <c r="E1803" s="5" t="s">
        <v>7</v>
      </c>
      <c r="F1803" s="6">
        <v>43831</v>
      </c>
      <c r="G1803" s="6" t="str">
        <f>TEXT(datatable[[#This Row],[дата]],"ММ")</f>
        <v>01</v>
      </c>
      <c r="H1803" s="8">
        <v>5.7149999999999999</v>
      </c>
      <c r="I1803" s="8">
        <v>1.8126</v>
      </c>
      <c r="J1803" s="8">
        <f>datatable[[#This Row],[продажи_]]-datatable[[#This Row],[себестоимость_]]</f>
        <v>3.9024000000000001</v>
      </c>
      <c r="L1803"/>
    </row>
    <row r="1804" spans="2:12" x14ac:dyDescent="0.4">
      <c r="B1804" s="5" t="s">
        <v>69</v>
      </c>
      <c r="C1804" s="5" t="s">
        <v>59</v>
      </c>
      <c r="D1804" s="5" t="s">
        <v>21</v>
      </c>
      <c r="E1804" s="5" t="s">
        <v>7</v>
      </c>
      <c r="F1804" s="6">
        <v>43862</v>
      </c>
      <c r="G1804" s="6" t="str">
        <f>TEXT(datatable[[#This Row],[дата]],"ММ")</f>
        <v>02</v>
      </c>
      <c r="H1804" s="8">
        <v>8.2677000000000014</v>
      </c>
      <c r="I1804" s="8">
        <v>2.5802</v>
      </c>
      <c r="J1804" s="8">
        <f>datatable[[#This Row],[продажи_]]-datatable[[#This Row],[себестоимость_]]</f>
        <v>5.6875000000000018</v>
      </c>
      <c r="L1804"/>
    </row>
    <row r="1805" spans="2:12" x14ac:dyDescent="0.4">
      <c r="B1805" s="5" t="s">
        <v>69</v>
      </c>
      <c r="C1805" s="5" t="s">
        <v>59</v>
      </c>
      <c r="D1805" s="5" t="s">
        <v>21</v>
      </c>
      <c r="E1805" s="5" t="s">
        <v>7</v>
      </c>
      <c r="F1805" s="6">
        <v>43891</v>
      </c>
      <c r="G1805" s="6" t="str">
        <f>TEXT(datatable[[#This Row],[дата]],"ММ")</f>
        <v>03</v>
      </c>
      <c r="H1805" s="8">
        <v>8.1280000000000001</v>
      </c>
      <c r="I1805" s="8">
        <v>3.4048000000000003</v>
      </c>
      <c r="J1805" s="8">
        <f>datatable[[#This Row],[продажи_]]-datatable[[#This Row],[себестоимость_]]</f>
        <v>4.7232000000000003</v>
      </c>
      <c r="L1805"/>
    </row>
    <row r="1806" spans="2:12" x14ac:dyDescent="0.4">
      <c r="B1806" s="5" t="s">
        <v>69</v>
      </c>
      <c r="C1806" s="5" t="s">
        <v>59</v>
      </c>
      <c r="D1806" s="5" t="s">
        <v>21</v>
      </c>
      <c r="E1806" s="5" t="s">
        <v>7</v>
      </c>
      <c r="F1806" s="6">
        <v>43922</v>
      </c>
      <c r="G1806" s="6" t="str">
        <f>TEXT(datatable[[#This Row],[дата]],"ММ")</f>
        <v>04</v>
      </c>
      <c r="H1806" s="8">
        <v>10.16</v>
      </c>
      <c r="I1806" s="8">
        <v>3.04</v>
      </c>
      <c r="J1806" s="8">
        <f>datatable[[#This Row],[продажи_]]-datatable[[#This Row],[себестоимость_]]</f>
        <v>7.12</v>
      </c>
      <c r="L1806"/>
    </row>
    <row r="1807" spans="2:12" x14ac:dyDescent="0.4">
      <c r="B1807" s="5" t="s">
        <v>69</v>
      </c>
      <c r="C1807" s="5" t="s">
        <v>59</v>
      </c>
      <c r="D1807" s="5" t="s">
        <v>21</v>
      </c>
      <c r="E1807" s="5" t="s">
        <v>7</v>
      </c>
      <c r="F1807" s="6">
        <v>43952</v>
      </c>
      <c r="G1807" s="6" t="str">
        <f>TEXT(datatable[[#This Row],[дата]],"ММ")</f>
        <v>05</v>
      </c>
      <c r="H1807" s="8">
        <v>9.9060000000000006</v>
      </c>
      <c r="I1807" s="8">
        <v>2.0253999999999999</v>
      </c>
      <c r="J1807" s="8">
        <f>datatable[[#This Row],[продажи_]]-datatable[[#This Row],[себестоимость_]]</f>
        <v>7.8806000000000012</v>
      </c>
      <c r="L1807"/>
    </row>
    <row r="1808" spans="2:12" x14ac:dyDescent="0.4">
      <c r="B1808" s="5" t="s">
        <v>69</v>
      </c>
      <c r="C1808" s="5" t="s">
        <v>59</v>
      </c>
      <c r="D1808" s="5" t="s">
        <v>21</v>
      </c>
      <c r="E1808" s="5" t="s">
        <v>7</v>
      </c>
      <c r="F1808" s="6">
        <v>43983</v>
      </c>
      <c r="G1808" s="6" t="str">
        <f>TEXT(datatable[[#This Row],[дата]],"ММ")</f>
        <v>06</v>
      </c>
      <c r="H1808" s="8">
        <v>6.2230000000000008</v>
      </c>
      <c r="I1808" s="8">
        <v>1.577</v>
      </c>
      <c r="J1808" s="8">
        <f>datatable[[#This Row],[продажи_]]-datatable[[#This Row],[себестоимость_]]</f>
        <v>4.6460000000000008</v>
      </c>
      <c r="L1808"/>
    </row>
    <row r="1809" spans="2:12" x14ac:dyDescent="0.4">
      <c r="B1809" s="5" t="s">
        <v>69</v>
      </c>
      <c r="C1809" s="5" t="s">
        <v>59</v>
      </c>
      <c r="D1809" s="5" t="s">
        <v>21</v>
      </c>
      <c r="E1809" s="5" t="s">
        <v>7</v>
      </c>
      <c r="F1809" s="6">
        <v>44013</v>
      </c>
      <c r="G1809" s="6" t="str">
        <f>TEXT(datatable[[#This Row],[дата]],"ММ")</f>
        <v>07</v>
      </c>
      <c r="H1809" s="8">
        <v>6.00075</v>
      </c>
      <c r="I1809" s="8">
        <v>1.6928999999999998</v>
      </c>
      <c r="J1809" s="8">
        <f>datatable[[#This Row],[продажи_]]-datatable[[#This Row],[себестоимость_]]</f>
        <v>4.3078500000000002</v>
      </c>
      <c r="L1809"/>
    </row>
    <row r="1810" spans="2:12" x14ac:dyDescent="0.4">
      <c r="B1810" s="5" t="s">
        <v>69</v>
      </c>
      <c r="C1810" s="5" t="s">
        <v>59</v>
      </c>
      <c r="D1810" s="5" t="s">
        <v>21</v>
      </c>
      <c r="E1810" s="5" t="s">
        <v>7</v>
      </c>
      <c r="F1810" s="6">
        <v>44044</v>
      </c>
      <c r="G1810" s="6" t="str">
        <f>TEXT(datatable[[#This Row],[дата]],"ММ")</f>
        <v>08</v>
      </c>
      <c r="H1810" s="8">
        <v>4.3688000000000002</v>
      </c>
      <c r="I1810" s="8">
        <v>1.6872000000000003</v>
      </c>
      <c r="J1810" s="8">
        <f>datatable[[#This Row],[продажи_]]-datatable[[#This Row],[себестоимость_]]</f>
        <v>2.6816</v>
      </c>
      <c r="L1810"/>
    </row>
    <row r="1811" spans="2:12" x14ac:dyDescent="0.4">
      <c r="B1811" s="5" t="s">
        <v>69</v>
      </c>
      <c r="C1811" s="5" t="s">
        <v>59</v>
      </c>
      <c r="D1811" s="5" t="s">
        <v>21</v>
      </c>
      <c r="E1811" s="5" t="s">
        <v>7</v>
      </c>
      <c r="F1811" s="6">
        <v>44075</v>
      </c>
      <c r="G1811" s="6" t="str">
        <f>TEXT(datatable[[#This Row],[дата]],"ММ")</f>
        <v>09</v>
      </c>
      <c r="H1811" s="8">
        <v>6.0325000000000006</v>
      </c>
      <c r="I1811" s="8">
        <v>1.9000000000000001</v>
      </c>
      <c r="J1811" s="8">
        <f>datatable[[#This Row],[продажи_]]-datatable[[#This Row],[себестоимость_]]</f>
        <v>4.1325000000000003</v>
      </c>
      <c r="L1811"/>
    </row>
    <row r="1812" spans="2:12" x14ac:dyDescent="0.4">
      <c r="B1812" s="5" t="s">
        <v>69</v>
      </c>
      <c r="C1812" s="5" t="s">
        <v>59</v>
      </c>
      <c r="D1812" s="5" t="s">
        <v>21</v>
      </c>
      <c r="E1812" s="5" t="s">
        <v>7</v>
      </c>
      <c r="F1812" s="6">
        <v>44105</v>
      </c>
      <c r="G1812" s="6" t="str">
        <f>TEXT(datatable[[#This Row],[дата]],"ММ")</f>
        <v>10</v>
      </c>
      <c r="H1812" s="8">
        <v>8.2550000000000008</v>
      </c>
      <c r="I1812" s="8">
        <v>2.4453</v>
      </c>
      <c r="J1812" s="8">
        <f>datatable[[#This Row],[продажи_]]-datatable[[#This Row],[себестоимость_]]</f>
        <v>5.8097000000000012</v>
      </c>
      <c r="L1812"/>
    </row>
    <row r="1813" spans="2:12" x14ac:dyDescent="0.4">
      <c r="B1813" s="5" t="s">
        <v>69</v>
      </c>
      <c r="C1813" s="5" t="s">
        <v>59</v>
      </c>
      <c r="D1813" s="5" t="s">
        <v>21</v>
      </c>
      <c r="E1813" s="5" t="s">
        <v>7</v>
      </c>
      <c r="F1813" s="6">
        <v>44136</v>
      </c>
      <c r="G1813" s="6" t="str">
        <f>TEXT(datatable[[#This Row],[дата]],"ММ")</f>
        <v>11</v>
      </c>
      <c r="H1813" s="8">
        <v>8.2677000000000014</v>
      </c>
      <c r="I1813" s="8">
        <v>2.2876000000000003</v>
      </c>
      <c r="J1813" s="8">
        <f>datatable[[#This Row],[продажи_]]-datatable[[#This Row],[себестоимость_]]</f>
        <v>5.9801000000000011</v>
      </c>
      <c r="L1813"/>
    </row>
    <row r="1814" spans="2:12" x14ac:dyDescent="0.4">
      <c r="B1814" s="5" t="s">
        <v>69</v>
      </c>
      <c r="C1814" s="5" t="s">
        <v>59</v>
      </c>
      <c r="D1814" s="5" t="s">
        <v>21</v>
      </c>
      <c r="E1814" s="5" t="s">
        <v>7</v>
      </c>
      <c r="F1814" s="6">
        <v>44166</v>
      </c>
      <c r="G1814" s="6" t="str">
        <f>TEXT(datatable[[#This Row],[дата]],"ММ")</f>
        <v>12</v>
      </c>
      <c r="H1814" s="8">
        <v>6.8580000000000005</v>
      </c>
      <c r="I1814" s="8">
        <v>1.8924000000000001</v>
      </c>
      <c r="J1814" s="8">
        <f>datatable[[#This Row],[продажи_]]-datatable[[#This Row],[себестоимость_]]</f>
        <v>4.9656000000000002</v>
      </c>
      <c r="L1814"/>
    </row>
    <row r="1815" spans="2:12" x14ac:dyDescent="0.4">
      <c r="B1815" s="5" t="s">
        <v>69</v>
      </c>
      <c r="C1815" s="5" t="s">
        <v>59</v>
      </c>
      <c r="D1815" s="5" t="s">
        <v>21</v>
      </c>
      <c r="E1815" s="5" t="s">
        <v>7</v>
      </c>
      <c r="F1815" s="6">
        <v>43831</v>
      </c>
      <c r="G1815" s="6" t="str">
        <f>TEXT(datatable[[#This Row],[дата]],"ММ")</f>
        <v>01</v>
      </c>
      <c r="H1815" s="8">
        <v>3.8083499999999999</v>
      </c>
      <c r="I1815" s="8">
        <v>1.3823999999999999</v>
      </c>
      <c r="J1815" s="8">
        <f>datatable[[#This Row],[продажи_]]-datatable[[#This Row],[себестоимость_]]</f>
        <v>2.4259500000000003</v>
      </c>
      <c r="L1815"/>
    </row>
    <row r="1816" spans="2:12" x14ac:dyDescent="0.4">
      <c r="B1816" s="5" t="s">
        <v>69</v>
      </c>
      <c r="C1816" s="5" t="s">
        <v>59</v>
      </c>
      <c r="D1816" s="5" t="s">
        <v>21</v>
      </c>
      <c r="E1816" s="5" t="s">
        <v>7</v>
      </c>
      <c r="F1816" s="6">
        <v>43862</v>
      </c>
      <c r="G1816" s="6" t="str">
        <f>TEXT(datatable[[#This Row],[дата]],"ММ")</f>
        <v>02</v>
      </c>
      <c r="H1816" s="8">
        <v>6.8159000000000001</v>
      </c>
      <c r="I1816" s="8">
        <v>2.1952000000000003</v>
      </c>
      <c r="J1816" s="8">
        <f>datatable[[#This Row],[продажи_]]-datatable[[#This Row],[себестоимость_]]</f>
        <v>4.6206999999999994</v>
      </c>
      <c r="L1816"/>
    </row>
    <row r="1817" spans="2:12" x14ac:dyDescent="0.4">
      <c r="B1817" s="5" t="s">
        <v>69</v>
      </c>
      <c r="C1817" s="5" t="s">
        <v>59</v>
      </c>
      <c r="D1817" s="5" t="s">
        <v>21</v>
      </c>
      <c r="E1817" s="5" t="s">
        <v>7</v>
      </c>
      <c r="F1817" s="6">
        <v>43891</v>
      </c>
      <c r="G1817" s="6" t="str">
        <f>TEXT(datatable[[#This Row],[дата]],"ММ")</f>
        <v>03</v>
      </c>
      <c r="H1817" s="8">
        <v>8.0080000000000009</v>
      </c>
      <c r="I1817" s="8">
        <v>2.6112000000000002</v>
      </c>
      <c r="J1817" s="8">
        <f>datatable[[#This Row],[продажи_]]-datatable[[#This Row],[себестоимость_]]</f>
        <v>5.3968000000000007</v>
      </c>
      <c r="L1817"/>
    </row>
    <row r="1818" spans="2:12" x14ac:dyDescent="0.4">
      <c r="B1818" s="5" t="s">
        <v>69</v>
      </c>
      <c r="C1818" s="5" t="s">
        <v>59</v>
      </c>
      <c r="D1818" s="5" t="s">
        <v>21</v>
      </c>
      <c r="E1818" s="5" t="s">
        <v>7</v>
      </c>
      <c r="F1818" s="6">
        <v>43922</v>
      </c>
      <c r="G1818" s="6" t="str">
        <f>TEXT(datatable[[#This Row],[дата]],"ММ")</f>
        <v>04</v>
      </c>
      <c r="H1818" s="8">
        <v>8.0080000000000009</v>
      </c>
      <c r="I1818" s="8">
        <v>2.3808000000000002</v>
      </c>
      <c r="J1818" s="8">
        <f>datatable[[#This Row],[продажи_]]-datatable[[#This Row],[себестоимость_]]</f>
        <v>5.6272000000000002</v>
      </c>
      <c r="L1818"/>
    </row>
    <row r="1819" spans="2:12" x14ac:dyDescent="0.4">
      <c r="B1819" s="5" t="s">
        <v>69</v>
      </c>
      <c r="C1819" s="5" t="s">
        <v>59</v>
      </c>
      <c r="D1819" s="5" t="s">
        <v>21</v>
      </c>
      <c r="E1819" s="5" t="s">
        <v>7</v>
      </c>
      <c r="F1819" s="6">
        <v>43952</v>
      </c>
      <c r="G1819" s="6" t="str">
        <f>TEXT(datatable[[#This Row],[дата]],"ММ")</f>
        <v>05</v>
      </c>
      <c r="H1819" s="8">
        <v>6.5656500000000007</v>
      </c>
      <c r="I1819" s="8">
        <v>1.9967999999999999</v>
      </c>
      <c r="J1819" s="8">
        <f>datatable[[#This Row],[продажи_]]-datatable[[#This Row],[себестоимость_]]</f>
        <v>4.5688500000000012</v>
      </c>
      <c r="L1819"/>
    </row>
    <row r="1820" spans="2:12" x14ac:dyDescent="0.4">
      <c r="B1820" s="5" t="s">
        <v>69</v>
      </c>
      <c r="C1820" s="5" t="s">
        <v>59</v>
      </c>
      <c r="D1820" s="5" t="s">
        <v>21</v>
      </c>
      <c r="E1820" s="5" t="s">
        <v>7</v>
      </c>
      <c r="F1820" s="6">
        <v>43983</v>
      </c>
      <c r="G1820" s="6" t="str">
        <f>TEXT(datatable[[#This Row],[дата]],"ММ")</f>
        <v>06</v>
      </c>
      <c r="H1820" s="8">
        <v>5.1869999999999994</v>
      </c>
      <c r="I1820" s="8">
        <v>1.3440000000000001</v>
      </c>
      <c r="J1820" s="8">
        <f>datatable[[#This Row],[продажи_]]-datatable[[#This Row],[себестоимость_]]</f>
        <v>3.8429999999999991</v>
      </c>
      <c r="L1820"/>
    </row>
    <row r="1821" spans="2:12" x14ac:dyDescent="0.4">
      <c r="B1821" s="5" t="s">
        <v>69</v>
      </c>
      <c r="C1821" s="5" t="s">
        <v>59</v>
      </c>
      <c r="D1821" s="5" t="s">
        <v>21</v>
      </c>
      <c r="E1821" s="5" t="s">
        <v>7</v>
      </c>
      <c r="F1821" s="6">
        <v>44013</v>
      </c>
      <c r="G1821" s="6" t="str">
        <f>TEXT(datatable[[#This Row],[дата]],"ММ")</f>
        <v>07</v>
      </c>
      <c r="H1821" s="8">
        <v>4.3407</v>
      </c>
      <c r="I1821" s="8">
        <v>1.2383999999999999</v>
      </c>
      <c r="J1821" s="8">
        <f>datatable[[#This Row],[продажи_]]-datatable[[#This Row],[себестоимость_]]</f>
        <v>3.1023000000000001</v>
      </c>
      <c r="L1821"/>
    </row>
    <row r="1822" spans="2:12" x14ac:dyDescent="0.4">
      <c r="B1822" s="5" t="s">
        <v>69</v>
      </c>
      <c r="C1822" s="5" t="s">
        <v>59</v>
      </c>
      <c r="D1822" s="5" t="s">
        <v>21</v>
      </c>
      <c r="E1822" s="5" t="s">
        <v>7</v>
      </c>
      <c r="F1822" s="6">
        <v>44044</v>
      </c>
      <c r="G1822" s="6" t="str">
        <f>TEXT(datatable[[#This Row],[дата]],"ММ")</f>
        <v>08</v>
      </c>
      <c r="H1822" s="8">
        <v>3.0575999999999999</v>
      </c>
      <c r="I1822" s="8">
        <v>1.3056000000000001</v>
      </c>
      <c r="J1822" s="8">
        <f>datatable[[#This Row],[продажи_]]-datatable[[#This Row],[себестоимость_]]</f>
        <v>1.7519999999999998</v>
      </c>
      <c r="L1822"/>
    </row>
    <row r="1823" spans="2:12" x14ac:dyDescent="0.4">
      <c r="B1823" s="5" t="s">
        <v>69</v>
      </c>
      <c r="C1823" s="5" t="s">
        <v>59</v>
      </c>
      <c r="D1823" s="5" t="s">
        <v>21</v>
      </c>
      <c r="E1823" s="5" t="s">
        <v>7</v>
      </c>
      <c r="F1823" s="6">
        <v>44075</v>
      </c>
      <c r="G1823" s="6" t="str">
        <f>TEXT(datatable[[#This Row],[дата]],"ММ")</f>
        <v>09</v>
      </c>
      <c r="H1823" s="8">
        <v>4.55</v>
      </c>
      <c r="I1823" s="8">
        <v>1.536</v>
      </c>
      <c r="J1823" s="8">
        <f>datatable[[#This Row],[продажи_]]-datatable[[#This Row],[себестоимость_]]</f>
        <v>3.0139999999999998</v>
      </c>
      <c r="L1823"/>
    </row>
    <row r="1824" spans="2:12" x14ac:dyDescent="0.4">
      <c r="B1824" s="5" t="s">
        <v>69</v>
      </c>
      <c r="C1824" s="5" t="s">
        <v>59</v>
      </c>
      <c r="D1824" s="5" t="s">
        <v>21</v>
      </c>
      <c r="E1824" s="5" t="s">
        <v>7</v>
      </c>
      <c r="F1824" s="6">
        <v>44105</v>
      </c>
      <c r="G1824" s="6" t="str">
        <f>TEXT(datatable[[#This Row],[дата]],"ММ")</f>
        <v>10</v>
      </c>
      <c r="H1824" s="8">
        <v>5.5009500000000005</v>
      </c>
      <c r="I1824" s="8">
        <v>1.7472000000000001</v>
      </c>
      <c r="J1824" s="8">
        <f>datatable[[#This Row],[продажи_]]-datatable[[#This Row],[себестоимость_]]</f>
        <v>3.7537500000000001</v>
      </c>
      <c r="L1824"/>
    </row>
    <row r="1825" spans="2:12" x14ac:dyDescent="0.4">
      <c r="B1825" s="5" t="s">
        <v>69</v>
      </c>
      <c r="C1825" s="5" t="s">
        <v>59</v>
      </c>
      <c r="D1825" s="5" t="s">
        <v>21</v>
      </c>
      <c r="E1825" s="5" t="s">
        <v>7</v>
      </c>
      <c r="F1825" s="6">
        <v>44136</v>
      </c>
      <c r="G1825" s="6" t="str">
        <f>TEXT(datatable[[#This Row],[дата]],"ММ")</f>
        <v>11</v>
      </c>
      <c r="H1825" s="8">
        <v>6.2426000000000004</v>
      </c>
      <c r="I1825" s="8">
        <v>2.5088000000000004</v>
      </c>
      <c r="J1825" s="8">
        <f>datatable[[#This Row],[продажи_]]-datatable[[#This Row],[себестоимость_]]</f>
        <v>3.7338</v>
      </c>
      <c r="L1825"/>
    </row>
    <row r="1826" spans="2:12" x14ac:dyDescent="0.4">
      <c r="B1826" s="5" t="s">
        <v>69</v>
      </c>
      <c r="C1826" s="5" t="s">
        <v>59</v>
      </c>
      <c r="D1826" s="5" t="s">
        <v>21</v>
      </c>
      <c r="E1826" s="5" t="s">
        <v>7</v>
      </c>
      <c r="F1826" s="6">
        <v>44166</v>
      </c>
      <c r="G1826" s="6" t="str">
        <f>TEXT(datatable[[#This Row],[дата]],"ММ")</f>
        <v>12</v>
      </c>
      <c r="H1826" s="8">
        <v>6.0606000000000009</v>
      </c>
      <c r="I1826" s="8">
        <v>2.2271999999999998</v>
      </c>
      <c r="J1826" s="8">
        <f>datatable[[#This Row],[продажи_]]-datatable[[#This Row],[себестоимость_]]</f>
        <v>3.833400000000001</v>
      </c>
      <c r="L1826"/>
    </row>
    <row r="1827" spans="2:12" x14ac:dyDescent="0.4">
      <c r="B1827" s="5" t="s">
        <v>69</v>
      </c>
      <c r="C1827" s="5" t="s">
        <v>59</v>
      </c>
      <c r="D1827" s="5" t="s">
        <v>21</v>
      </c>
      <c r="E1827" s="5" t="s">
        <v>7</v>
      </c>
      <c r="F1827" s="6">
        <v>43831</v>
      </c>
      <c r="G1827" s="6" t="str">
        <f>TEXT(datatable[[#This Row],[дата]],"ММ")</f>
        <v>01</v>
      </c>
      <c r="H1827" s="8">
        <v>0.40905000000000002</v>
      </c>
      <c r="I1827" s="8">
        <v>0.21239999999999998</v>
      </c>
      <c r="J1827" s="8">
        <f>datatable[[#This Row],[продажи_]]-datatable[[#This Row],[себестоимость_]]</f>
        <v>0.19665000000000005</v>
      </c>
      <c r="L1827"/>
    </row>
    <row r="1828" spans="2:12" x14ac:dyDescent="0.4">
      <c r="B1828" s="5" t="s">
        <v>69</v>
      </c>
      <c r="C1828" s="5" t="s">
        <v>59</v>
      </c>
      <c r="D1828" s="5" t="s">
        <v>21</v>
      </c>
      <c r="E1828" s="5" t="s">
        <v>7</v>
      </c>
      <c r="F1828" s="6">
        <v>43862</v>
      </c>
      <c r="G1828" s="6" t="str">
        <f>TEXT(datatable[[#This Row],[дата]],"ММ")</f>
        <v>02</v>
      </c>
      <c r="H1828" s="8">
        <v>0.59219999999999995</v>
      </c>
      <c r="I1828" s="8">
        <v>0.30800000000000005</v>
      </c>
      <c r="J1828" s="8">
        <f>datatable[[#This Row],[продажи_]]-datatable[[#This Row],[себестоимость_]]</f>
        <v>0.2841999999999999</v>
      </c>
      <c r="L1828"/>
    </row>
    <row r="1829" spans="2:12" x14ac:dyDescent="0.4">
      <c r="B1829" s="5" t="s">
        <v>69</v>
      </c>
      <c r="C1829" s="5" t="s">
        <v>59</v>
      </c>
      <c r="D1829" s="5" t="s">
        <v>21</v>
      </c>
      <c r="E1829" s="5" t="s">
        <v>7</v>
      </c>
      <c r="F1829" s="6">
        <v>43891</v>
      </c>
      <c r="G1829" s="6" t="str">
        <f>TEXT(datatable[[#This Row],[дата]],"ММ")</f>
        <v>03</v>
      </c>
      <c r="H1829" s="8">
        <v>0.61199999999999999</v>
      </c>
      <c r="I1829" s="8">
        <v>0.31040000000000001</v>
      </c>
      <c r="J1829" s="8">
        <f>datatable[[#This Row],[продажи_]]-datatable[[#This Row],[себестоимость_]]</f>
        <v>0.30159999999999998</v>
      </c>
      <c r="L1829"/>
    </row>
    <row r="1830" spans="2:12" x14ac:dyDescent="0.4">
      <c r="B1830" s="5" t="s">
        <v>69</v>
      </c>
      <c r="C1830" s="5" t="s">
        <v>59</v>
      </c>
      <c r="D1830" s="5" t="s">
        <v>21</v>
      </c>
      <c r="E1830" s="5" t="s">
        <v>7</v>
      </c>
      <c r="F1830" s="6">
        <v>43922</v>
      </c>
      <c r="G1830" s="6" t="str">
        <f>TEXT(datatable[[#This Row],[дата]],"ММ")</f>
        <v>04</v>
      </c>
      <c r="H1830" s="8">
        <v>0.63359999999999994</v>
      </c>
      <c r="I1830" s="8">
        <v>0.37440000000000001</v>
      </c>
      <c r="J1830" s="8">
        <f>datatable[[#This Row],[продажи_]]-datatable[[#This Row],[себестоимость_]]</f>
        <v>0.25919999999999993</v>
      </c>
      <c r="L1830"/>
    </row>
    <row r="1831" spans="2:12" x14ac:dyDescent="0.4">
      <c r="B1831" s="5" t="s">
        <v>69</v>
      </c>
      <c r="C1831" s="5" t="s">
        <v>59</v>
      </c>
      <c r="D1831" s="5" t="s">
        <v>21</v>
      </c>
      <c r="E1831" s="5" t="s">
        <v>7</v>
      </c>
      <c r="F1831" s="6">
        <v>43952</v>
      </c>
      <c r="G1831" s="6" t="str">
        <f>TEXT(datatable[[#This Row],[дата]],"ММ")</f>
        <v>05</v>
      </c>
      <c r="H1831" s="8">
        <v>0.49724999999999997</v>
      </c>
      <c r="I1831" s="8">
        <v>0.25219999999999998</v>
      </c>
      <c r="J1831" s="8">
        <f>datatable[[#This Row],[продажи_]]-datatable[[#This Row],[себестоимость_]]</f>
        <v>0.24504999999999999</v>
      </c>
      <c r="L1831"/>
    </row>
    <row r="1832" spans="2:12" x14ac:dyDescent="0.4">
      <c r="B1832" s="5" t="s">
        <v>69</v>
      </c>
      <c r="C1832" s="5" t="s">
        <v>59</v>
      </c>
      <c r="D1832" s="5" t="s">
        <v>21</v>
      </c>
      <c r="E1832" s="5" t="s">
        <v>7</v>
      </c>
      <c r="F1832" s="6">
        <v>43983</v>
      </c>
      <c r="G1832" s="6" t="str">
        <f>TEXT(datatable[[#This Row],[дата]],"ММ")</f>
        <v>06</v>
      </c>
      <c r="H1832" s="8">
        <v>0.50849999999999995</v>
      </c>
      <c r="I1832" s="8">
        <v>0.16600000000000001</v>
      </c>
      <c r="J1832" s="8">
        <f>datatable[[#This Row],[продажи_]]-datatable[[#This Row],[себестоимость_]]</f>
        <v>0.34249999999999992</v>
      </c>
      <c r="L1832"/>
    </row>
    <row r="1833" spans="2:12" x14ac:dyDescent="0.4">
      <c r="B1833" s="5" t="s">
        <v>69</v>
      </c>
      <c r="C1833" s="5" t="s">
        <v>59</v>
      </c>
      <c r="D1833" s="5" t="s">
        <v>21</v>
      </c>
      <c r="E1833" s="5" t="s">
        <v>7</v>
      </c>
      <c r="F1833" s="6">
        <v>44013</v>
      </c>
      <c r="G1833" s="6" t="str">
        <f>TEXT(datatable[[#This Row],[дата]],"ММ")</f>
        <v>07</v>
      </c>
      <c r="H1833" s="8">
        <v>0.44955000000000006</v>
      </c>
      <c r="I1833" s="8">
        <v>0.19980000000000001</v>
      </c>
      <c r="J1833" s="8">
        <f>datatable[[#This Row],[продажи_]]-datatable[[#This Row],[себестоимость_]]</f>
        <v>0.24975000000000006</v>
      </c>
      <c r="L1833"/>
    </row>
    <row r="1834" spans="2:12" x14ac:dyDescent="0.4">
      <c r="B1834" s="5" t="s">
        <v>69</v>
      </c>
      <c r="C1834" s="5" t="s">
        <v>59</v>
      </c>
      <c r="D1834" s="5" t="s">
        <v>21</v>
      </c>
      <c r="E1834" s="5" t="s">
        <v>7</v>
      </c>
      <c r="F1834" s="6">
        <v>44044</v>
      </c>
      <c r="G1834" s="6" t="str">
        <f>TEXT(datatable[[#This Row],[дата]],"ММ")</f>
        <v>08</v>
      </c>
      <c r="H1834" s="8">
        <v>0.432</v>
      </c>
      <c r="I1834" s="8">
        <v>0.13439999999999999</v>
      </c>
      <c r="J1834" s="8">
        <f>datatable[[#This Row],[продажи_]]-datatable[[#This Row],[себестоимость_]]</f>
        <v>0.29759999999999998</v>
      </c>
      <c r="L1834"/>
    </row>
    <row r="1835" spans="2:12" x14ac:dyDescent="0.4">
      <c r="B1835" s="5" t="s">
        <v>69</v>
      </c>
      <c r="C1835" s="5" t="s">
        <v>59</v>
      </c>
      <c r="D1835" s="5" t="s">
        <v>21</v>
      </c>
      <c r="E1835" s="5" t="s">
        <v>7</v>
      </c>
      <c r="F1835" s="6">
        <v>44075</v>
      </c>
      <c r="G1835" s="6" t="str">
        <f>TEXT(datatable[[#This Row],[дата]],"ММ")</f>
        <v>09</v>
      </c>
      <c r="H1835" s="8">
        <v>0.53100000000000003</v>
      </c>
      <c r="I1835" s="8">
        <v>0.23199999999999998</v>
      </c>
      <c r="J1835" s="8">
        <f>datatable[[#This Row],[продажи_]]-datatable[[#This Row],[себестоимость_]]</f>
        <v>0.29900000000000004</v>
      </c>
      <c r="L1835"/>
    </row>
    <row r="1836" spans="2:12" x14ac:dyDescent="0.4">
      <c r="B1836" s="5" t="s">
        <v>69</v>
      </c>
      <c r="C1836" s="5" t="s">
        <v>59</v>
      </c>
      <c r="D1836" s="5" t="s">
        <v>21</v>
      </c>
      <c r="E1836" s="5" t="s">
        <v>7</v>
      </c>
      <c r="F1836" s="6">
        <v>44105</v>
      </c>
      <c r="G1836" s="6" t="str">
        <f>TEXT(datatable[[#This Row],[дата]],"ММ")</f>
        <v>10</v>
      </c>
      <c r="H1836" s="8">
        <v>0.53234999999999999</v>
      </c>
      <c r="I1836" s="8">
        <v>0.23920000000000002</v>
      </c>
      <c r="J1836" s="8">
        <f>datatable[[#This Row],[продажи_]]-datatable[[#This Row],[себестоимость_]]</f>
        <v>0.29314999999999997</v>
      </c>
      <c r="L1836"/>
    </row>
    <row r="1837" spans="2:12" x14ac:dyDescent="0.4">
      <c r="B1837" s="5" t="s">
        <v>69</v>
      </c>
      <c r="C1837" s="5" t="s">
        <v>59</v>
      </c>
      <c r="D1837" s="5" t="s">
        <v>21</v>
      </c>
      <c r="E1837" s="5" t="s">
        <v>7</v>
      </c>
      <c r="F1837" s="6">
        <v>44136</v>
      </c>
      <c r="G1837" s="6" t="str">
        <f>TEXT(datatable[[#This Row],[дата]],"ММ")</f>
        <v>11</v>
      </c>
      <c r="H1837" s="8">
        <v>0.74339999999999995</v>
      </c>
      <c r="I1837" s="8">
        <v>0.3332</v>
      </c>
      <c r="J1837" s="8">
        <f>datatable[[#This Row],[продажи_]]-datatable[[#This Row],[себестоимость_]]</f>
        <v>0.41019999999999995</v>
      </c>
      <c r="L1837"/>
    </row>
    <row r="1838" spans="2:12" x14ac:dyDescent="0.4">
      <c r="B1838" s="5" t="s">
        <v>69</v>
      </c>
      <c r="C1838" s="5" t="s">
        <v>59</v>
      </c>
      <c r="D1838" s="5" t="s">
        <v>21</v>
      </c>
      <c r="E1838" s="5" t="s">
        <v>7</v>
      </c>
      <c r="F1838" s="6">
        <v>44166</v>
      </c>
      <c r="G1838" s="6" t="str">
        <f>TEXT(datatable[[#This Row],[дата]],"ММ")</f>
        <v>12</v>
      </c>
      <c r="H1838" s="8">
        <v>0.48600000000000004</v>
      </c>
      <c r="I1838" s="8">
        <v>0.25680000000000003</v>
      </c>
      <c r="J1838" s="8">
        <f>datatable[[#This Row],[продажи_]]-datatable[[#This Row],[себестоимость_]]</f>
        <v>0.22920000000000001</v>
      </c>
      <c r="L1838"/>
    </row>
    <row r="1839" spans="2:12" x14ac:dyDescent="0.4">
      <c r="B1839" s="5" t="s">
        <v>69</v>
      </c>
      <c r="C1839" s="5" t="s">
        <v>59</v>
      </c>
      <c r="D1839" s="5" t="s">
        <v>21</v>
      </c>
      <c r="E1839" s="5" t="s">
        <v>7</v>
      </c>
      <c r="F1839" s="6">
        <v>43831</v>
      </c>
      <c r="G1839" s="6" t="str">
        <f>TEXT(datatable[[#This Row],[дата]],"ММ")</f>
        <v>01</v>
      </c>
      <c r="H1839" s="8">
        <v>10.687949999999999</v>
      </c>
      <c r="I1839" s="8">
        <v>3.8083499999999999</v>
      </c>
      <c r="J1839" s="8">
        <f>datatable[[#This Row],[продажи_]]-datatable[[#This Row],[себестоимость_]]</f>
        <v>6.879599999999999</v>
      </c>
      <c r="L1839"/>
    </row>
    <row r="1840" spans="2:12" x14ac:dyDescent="0.4">
      <c r="B1840" s="5" t="s">
        <v>69</v>
      </c>
      <c r="C1840" s="5" t="s">
        <v>59</v>
      </c>
      <c r="D1840" s="5" t="s">
        <v>21</v>
      </c>
      <c r="E1840" s="5" t="s">
        <v>7</v>
      </c>
      <c r="F1840" s="6">
        <v>43862</v>
      </c>
      <c r="G1840" s="6" t="str">
        <f>TEXT(datatable[[#This Row],[дата]],"ММ")</f>
        <v>02</v>
      </c>
      <c r="H1840" s="8">
        <v>15.915200000000002</v>
      </c>
      <c r="I1840" s="8">
        <v>5.7967000000000004</v>
      </c>
      <c r="J1840" s="8">
        <f>datatable[[#This Row],[продажи_]]-datatable[[#This Row],[себестоимость_]]</f>
        <v>10.118500000000001</v>
      </c>
      <c r="L1840"/>
    </row>
    <row r="1841" spans="2:12" x14ac:dyDescent="0.4">
      <c r="B1841" s="5" t="s">
        <v>69</v>
      </c>
      <c r="C1841" s="5" t="s">
        <v>59</v>
      </c>
      <c r="D1841" s="5" t="s">
        <v>21</v>
      </c>
      <c r="E1841" s="5" t="s">
        <v>7</v>
      </c>
      <c r="F1841" s="6">
        <v>43891</v>
      </c>
      <c r="G1841" s="6" t="str">
        <f>TEXT(datatable[[#This Row],[дата]],"ММ")</f>
        <v>03</v>
      </c>
      <c r="H1841" s="8">
        <v>15.752800000000002</v>
      </c>
      <c r="I1841" s="8">
        <v>6.2607999999999997</v>
      </c>
      <c r="J1841" s="8">
        <f>datatable[[#This Row],[продажи_]]-datatable[[#This Row],[себестоимость_]]</f>
        <v>9.4920000000000027</v>
      </c>
      <c r="L1841"/>
    </row>
    <row r="1842" spans="2:12" x14ac:dyDescent="0.4">
      <c r="B1842" s="5" t="s">
        <v>69</v>
      </c>
      <c r="C1842" s="5" t="s">
        <v>59</v>
      </c>
      <c r="D1842" s="5" t="s">
        <v>21</v>
      </c>
      <c r="E1842" s="5" t="s">
        <v>7</v>
      </c>
      <c r="F1842" s="6">
        <v>43922</v>
      </c>
      <c r="G1842" s="6" t="str">
        <f>TEXT(datatable[[#This Row],[дата]],"ММ")</f>
        <v>04</v>
      </c>
      <c r="H1842" s="8">
        <v>14.128800000000002</v>
      </c>
      <c r="I1842" s="8">
        <v>6.8431999999999995</v>
      </c>
      <c r="J1842" s="8">
        <f>datatable[[#This Row],[продажи_]]-datatable[[#This Row],[себестоимость_]]</f>
        <v>7.2856000000000023</v>
      </c>
      <c r="L1842"/>
    </row>
    <row r="1843" spans="2:12" x14ac:dyDescent="0.4">
      <c r="B1843" s="5" t="s">
        <v>69</v>
      </c>
      <c r="C1843" s="5" t="s">
        <v>59</v>
      </c>
      <c r="D1843" s="5" t="s">
        <v>21</v>
      </c>
      <c r="E1843" s="5" t="s">
        <v>7</v>
      </c>
      <c r="F1843" s="6">
        <v>43952</v>
      </c>
      <c r="G1843" s="6" t="str">
        <f>TEXT(datatable[[#This Row],[дата]],"ММ")</f>
        <v>05</v>
      </c>
      <c r="H1843" s="8">
        <v>12.667199999999999</v>
      </c>
      <c r="I1843" s="8">
        <v>7.0979999999999999</v>
      </c>
      <c r="J1843" s="8">
        <f>datatable[[#This Row],[продажи_]]-datatable[[#This Row],[себестоимость_]]</f>
        <v>5.5691999999999995</v>
      </c>
      <c r="L1843"/>
    </row>
    <row r="1844" spans="2:12" x14ac:dyDescent="0.4">
      <c r="B1844" s="5" t="s">
        <v>69</v>
      </c>
      <c r="C1844" s="5" t="s">
        <v>59</v>
      </c>
      <c r="D1844" s="5" t="s">
        <v>21</v>
      </c>
      <c r="E1844" s="5" t="s">
        <v>7</v>
      </c>
      <c r="F1844" s="6">
        <v>43983</v>
      </c>
      <c r="G1844" s="6" t="str">
        <f>TEXT(datatable[[#This Row],[дата]],"ММ")</f>
        <v>06</v>
      </c>
      <c r="H1844" s="8">
        <v>11.773999999999999</v>
      </c>
      <c r="I1844" s="8">
        <v>5.2779999999999996</v>
      </c>
      <c r="J1844" s="8">
        <f>datatable[[#This Row],[продажи_]]-datatable[[#This Row],[себестоимость_]]</f>
        <v>6.4959999999999996</v>
      </c>
      <c r="L1844"/>
    </row>
    <row r="1845" spans="2:12" x14ac:dyDescent="0.4">
      <c r="B1845" s="5" t="s">
        <v>69</v>
      </c>
      <c r="C1845" s="5" t="s">
        <v>59</v>
      </c>
      <c r="D1845" s="5" t="s">
        <v>21</v>
      </c>
      <c r="E1845" s="5" t="s">
        <v>7</v>
      </c>
      <c r="F1845" s="6">
        <v>44013</v>
      </c>
      <c r="G1845" s="6" t="str">
        <f>TEXT(datatable[[#This Row],[дата]],"ММ")</f>
        <v>07</v>
      </c>
      <c r="H1845" s="8">
        <v>10.596599999999999</v>
      </c>
      <c r="I1845" s="8">
        <v>4.0540500000000002</v>
      </c>
      <c r="J1845" s="8">
        <f>datatable[[#This Row],[продажи_]]-datatable[[#This Row],[себестоимость_]]</f>
        <v>6.5425499999999985</v>
      </c>
      <c r="L1845"/>
    </row>
    <row r="1846" spans="2:12" x14ac:dyDescent="0.4">
      <c r="B1846" s="5" t="s">
        <v>69</v>
      </c>
      <c r="C1846" s="5" t="s">
        <v>59</v>
      </c>
      <c r="D1846" s="5" t="s">
        <v>21</v>
      </c>
      <c r="E1846" s="5" t="s">
        <v>7</v>
      </c>
      <c r="F1846" s="6">
        <v>44044</v>
      </c>
      <c r="G1846" s="6" t="str">
        <f>TEXT(datatable[[#This Row],[дата]],"ММ")</f>
        <v>08</v>
      </c>
      <c r="H1846" s="8">
        <v>6.983200000000001</v>
      </c>
      <c r="I1846" s="8">
        <v>3.1668000000000003</v>
      </c>
      <c r="J1846" s="8">
        <f>datatable[[#This Row],[продажи_]]-datatable[[#This Row],[себестоимость_]]</f>
        <v>3.8164000000000007</v>
      </c>
      <c r="L1846"/>
    </row>
    <row r="1847" spans="2:12" x14ac:dyDescent="0.4">
      <c r="B1847" s="5" t="s">
        <v>69</v>
      </c>
      <c r="C1847" s="5" t="s">
        <v>59</v>
      </c>
      <c r="D1847" s="5" t="s">
        <v>21</v>
      </c>
      <c r="E1847" s="5" t="s">
        <v>7</v>
      </c>
      <c r="F1847" s="6">
        <v>44075</v>
      </c>
      <c r="G1847" s="6" t="str">
        <f>TEXT(datatable[[#This Row],[дата]],"ММ")</f>
        <v>09</v>
      </c>
      <c r="H1847" s="8">
        <v>8.4245000000000001</v>
      </c>
      <c r="I1847" s="8">
        <v>5.4144999999999994</v>
      </c>
      <c r="J1847" s="8">
        <f>datatable[[#This Row],[продажи_]]-datatable[[#This Row],[себестоимость_]]</f>
        <v>3.0100000000000007</v>
      </c>
      <c r="L1847"/>
    </row>
    <row r="1848" spans="2:12" x14ac:dyDescent="0.4">
      <c r="B1848" s="5" t="s">
        <v>69</v>
      </c>
      <c r="C1848" s="5" t="s">
        <v>59</v>
      </c>
      <c r="D1848" s="5" t="s">
        <v>21</v>
      </c>
      <c r="E1848" s="5" t="s">
        <v>7</v>
      </c>
      <c r="F1848" s="6">
        <v>44105</v>
      </c>
      <c r="G1848" s="6" t="str">
        <f>TEXT(datatable[[#This Row],[дата]],"ММ")</f>
        <v>10</v>
      </c>
      <c r="H1848" s="8">
        <v>12.4033</v>
      </c>
      <c r="I1848" s="8">
        <v>6.0333000000000006</v>
      </c>
      <c r="J1848" s="8">
        <f>datatable[[#This Row],[продажи_]]-datatable[[#This Row],[себестоимость_]]</f>
        <v>6.3699999999999992</v>
      </c>
      <c r="L1848"/>
    </row>
    <row r="1849" spans="2:12" x14ac:dyDescent="0.4">
      <c r="B1849" s="5" t="s">
        <v>69</v>
      </c>
      <c r="C1849" s="5" t="s">
        <v>59</v>
      </c>
      <c r="D1849" s="5" t="s">
        <v>21</v>
      </c>
      <c r="E1849" s="5" t="s">
        <v>7</v>
      </c>
      <c r="F1849" s="6">
        <v>44136</v>
      </c>
      <c r="G1849" s="6" t="str">
        <f>TEXT(datatable[[#This Row],[дата]],"ММ")</f>
        <v>11</v>
      </c>
      <c r="H1849" s="8">
        <v>12.220600000000001</v>
      </c>
      <c r="I1849" s="8">
        <v>7.0707000000000004</v>
      </c>
      <c r="J1849" s="8">
        <f>datatable[[#This Row],[продажи_]]-datatable[[#This Row],[себестоимость_]]</f>
        <v>5.1499000000000006</v>
      </c>
      <c r="L1849"/>
    </row>
    <row r="1850" spans="2:12" x14ac:dyDescent="0.4">
      <c r="B1850" s="5" t="s">
        <v>69</v>
      </c>
      <c r="C1850" s="5" t="s">
        <v>59</v>
      </c>
      <c r="D1850" s="5" t="s">
        <v>21</v>
      </c>
      <c r="E1850" s="5" t="s">
        <v>7</v>
      </c>
      <c r="F1850" s="6">
        <v>44166</v>
      </c>
      <c r="G1850" s="6" t="str">
        <f>TEXT(datatable[[#This Row],[дата]],"ММ")</f>
        <v>12</v>
      </c>
      <c r="H1850" s="8">
        <v>12.4236</v>
      </c>
      <c r="I1850" s="8">
        <v>6.2789999999999999</v>
      </c>
      <c r="J1850" s="8">
        <f>datatable[[#This Row],[продажи_]]-datatable[[#This Row],[себестоимость_]]</f>
        <v>6.1446000000000005</v>
      </c>
      <c r="L1850"/>
    </row>
    <row r="1851" spans="2:12" x14ac:dyDescent="0.4">
      <c r="B1851" s="5" t="s">
        <v>69</v>
      </c>
      <c r="C1851" s="5" t="s">
        <v>59</v>
      </c>
      <c r="D1851" s="5" t="s">
        <v>21</v>
      </c>
      <c r="E1851" s="5" t="s">
        <v>7</v>
      </c>
      <c r="F1851" s="6">
        <v>43831</v>
      </c>
      <c r="G1851" s="6" t="str">
        <f>TEXT(datatable[[#This Row],[дата]],"ММ")</f>
        <v>01</v>
      </c>
      <c r="H1851" s="8">
        <v>7.5923999999999996</v>
      </c>
      <c r="I1851" s="8">
        <v>2.5137</v>
      </c>
      <c r="J1851" s="8">
        <f>datatable[[#This Row],[продажи_]]-datatable[[#This Row],[себестоимость_]]</f>
        <v>5.0786999999999995</v>
      </c>
      <c r="L1851"/>
    </row>
    <row r="1852" spans="2:12" x14ac:dyDescent="0.4">
      <c r="B1852" s="5" t="s">
        <v>69</v>
      </c>
      <c r="C1852" s="5" t="s">
        <v>59</v>
      </c>
      <c r="D1852" s="5" t="s">
        <v>21</v>
      </c>
      <c r="E1852" s="5" t="s">
        <v>7</v>
      </c>
      <c r="F1852" s="6">
        <v>43862</v>
      </c>
      <c r="G1852" s="6" t="str">
        <f>TEXT(datatable[[#This Row],[дата]],"ММ")</f>
        <v>02</v>
      </c>
      <c r="H1852" s="8">
        <v>10.6708</v>
      </c>
      <c r="I1852" s="8">
        <v>3.2242000000000002</v>
      </c>
      <c r="J1852" s="8">
        <f>datatable[[#This Row],[продажи_]]-datatable[[#This Row],[себестоимость_]]</f>
        <v>7.4466000000000001</v>
      </c>
      <c r="L1852"/>
    </row>
    <row r="1853" spans="2:12" x14ac:dyDescent="0.4">
      <c r="B1853" s="5" t="s">
        <v>69</v>
      </c>
      <c r="C1853" s="5" t="s">
        <v>59</v>
      </c>
      <c r="D1853" s="5" t="s">
        <v>21</v>
      </c>
      <c r="E1853" s="5" t="s">
        <v>7</v>
      </c>
      <c r="F1853" s="6">
        <v>43891</v>
      </c>
      <c r="G1853" s="6" t="str">
        <f>TEXT(datatable[[#This Row],[дата]],"ММ")</f>
        <v>03</v>
      </c>
      <c r="H1853" s="8">
        <v>11.958399999999999</v>
      </c>
      <c r="I1853" s="8">
        <v>4.2336</v>
      </c>
      <c r="J1853" s="8">
        <f>datatable[[#This Row],[продажи_]]-datatable[[#This Row],[себестоимость_]]</f>
        <v>7.7247999999999992</v>
      </c>
      <c r="L1853"/>
    </row>
    <row r="1854" spans="2:12" x14ac:dyDescent="0.4">
      <c r="B1854" s="5" t="s">
        <v>69</v>
      </c>
      <c r="C1854" s="5" t="s">
        <v>59</v>
      </c>
      <c r="D1854" s="5" t="s">
        <v>21</v>
      </c>
      <c r="E1854" s="5" t="s">
        <v>7</v>
      </c>
      <c r="F1854" s="6">
        <v>43922</v>
      </c>
      <c r="G1854" s="6" t="str">
        <f>TEXT(datatable[[#This Row],[дата]],"ММ")</f>
        <v>04</v>
      </c>
      <c r="H1854" s="8">
        <v>9.9455999999999989</v>
      </c>
      <c r="I1854" s="8">
        <v>4.3120000000000003</v>
      </c>
      <c r="J1854" s="8">
        <f>datatable[[#This Row],[продажи_]]-datatable[[#This Row],[себестоимость_]]</f>
        <v>5.6335999999999986</v>
      </c>
      <c r="L1854"/>
    </row>
    <row r="1855" spans="2:12" x14ac:dyDescent="0.4">
      <c r="B1855" s="5" t="s">
        <v>69</v>
      </c>
      <c r="C1855" s="5" t="s">
        <v>59</v>
      </c>
      <c r="D1855" s="5" t="s">
        <v>21</v>
      </c>
      <c r="E1855" s="5" t="s">
        <v>7</v>
      </c>
      <c r="F1855" s="6">
        <v>43952</v>
      </c>
      <c r="G1855" s="6" t="str">
        <f>TEXT(datatable[[#This Row],[дата]],"ММ")</f>
        <v>05</v>
      </c>
      <c r="H1855" s="8">
        <v>7.9846000000000004</v>
      </c>
      <c r="I1855" s="8">
        <v>3.2486999999999999</v>
      </c>
      <c r="J1855" s="8">
        <f>datatable[[#This Row],[продажи_]]-datatable[[#This Row],[себестоимость_]]</f>
        <v>4.7359000000000009</v>
      </c>
      <c r="L1855"/>
    </row>
    <row r="1856" spans="2:12" x14ac:dyDescent="0.4">
      <c r="B1856" s="5" t="s">
        <v>69</v>
      </c>
      <c r="C1856" s="5" t="s">
        <v>59</v>
      </c>
      <c r="D1856" s="5" t="s">
        <v>21</v>
      </c>
      <c r="E1856" s="5" t="s">
        <v>7</v>
      </c>
      <c r="F1856" s="6">
        <v>43983</v>
      </c>
      <c r="G1856" s="6" t="str">
        <f>TEXT(datatable[[#This Row],[дата]],"ММ")</f>
        <v>06</v>
      </c>
      <c r="H1856" s="8">
        <v>7.3260000000000005</v>
      </c>
      <c r="I1856" s="8">
        <v>2.8420000000000001</v>
      </c>
      <c r="J1856" s="8">
        <f>datatable[[#This Row],[продажи_]]-datatable[[#This Row],[себестоимость_]]</f>
        <v>4.484</v>
      </c>
      <c r="L1856"/>
    </row>
    <row r="1857" spans="2:12" x14ac:dyDescent="0.4">
      <c r="B1857" s="5" t="s">
        <v>69</v>
      </c>
      <c r="C1857" s="5" t="s">
        <v>59</v>
      </c>
      <c r="D1857" s="5" t="s">
        <v>21</v>
      </c>
      <c r="E1857" s="5" t="s">
        <v>7</v>
      </c>
      <c r="F1857" s="6">
        <v>44013</v>
      </c>
      <c r="G1857" s="6" t="str">
        <f>TEXT(datatable[[#This Row],[дата]],"ММ")</f>
        <v>07</v>
      </c>
      <c r="H1857" s="8">
        <v>6.4602000000000004</v>
      </c>
      <c r="I1857" s="8">
        <v>2.0947499999999999</v>
      </c>
      <c r="J1857" s="8">
        <f>datatable[[#This Row],[продажи_]]-datatable[[#This Row],[себестоимость_]]</f>
        <v>4.3654500000000009</v>
      </c>
      <c r="L1857"/>
    </row>
    <row r="1858" spans="2:12" x14ac:dyDescent="0.4">
      <c r="B1858" s="5" t="s">
        <v>69</v>
      </c>
      <c r="C1858" s="5" t="s">
        <v>59</v>
      </c>
      <c r="D1858" s="5" t="s">
        <v>21</v>
      </c>
      <c r="E1858" s="5" t="s">
        <v>7</v>
      </c>
      <c r="F1858" s="6">
        <v>44044</v>
      </c>
      <c r="G1858" s="6" t="str">
        <f>TEXT(datatable[[#This Row],[дата]],"ММ")</f>
        <v>08</v>
      </c>
      <c r="H1858" s="8">
        <v>4.7952000000000004</v>
      </c>
      <c r="I1858" s="8">
        <v>2.0775999999999999</v>
      </c>
      <c r="J1858" s="8">
        <f>datatable[[#This Row],[продажи_]]-datatable[[#This Row],[себестоимость_]]</f>
        <v>2.7176000000000005</v>
      </c>
      <c r="L1858"/>
    </row>
    <row r="1859" spans="2:12" x14ac:dyDescent="0.4">
      <c r="B1859" s="5" t="s">
        <v>69</v>
      </c>
      <c r="C1859" s="5" t="s">
        <v>59</v>
      </c>
      <c r="D1859" s="5" t="s">
        <v>21</v>
      </c>
      <c r="E1859" s="5" t="s">
        <v>7</v>
      </c>
      <c r="F1859" s="6">
        <v>44075</v>
      </c>
      <c r="G1859" s="6" t="str">
        <f>TEXT(datatable[[#This Row],[дата]],"ММ")</f>
        <v>09</v>
      </c>
      <c r="H1859" s="8">
        <v>5.9940000000000007</v>
      </c>
      <c r="I1859" s="8">
        <v>2.3519999999999999</v>
      </c>
      <c r="J1859" s="8">
        <f>datatable[[#This Row],[продажи_]]-datatable[[#This Row],[себестоимость_]]</f>
        <v>3.6420000000000008</v>
      </c>
      <c r="L1859"/>
    </row>
    <row r="1860" spans="2:12" x14ac:dyDescent="0.4">
      <c r="B1860" s="5" t="s">
        <v>69</v>
      </c>
      <c r="C1860" s="5" t="s">
        <v>59</v>
      </c>
      <c r="D1860" s="5" t="s">
        <v>21</v>
      </c>
      <c r="E1860" s="5" t="s">
        <v>7</v>
      </c>
      <c r="F1860" s="6">
        <v>44105</v>
      </c>
      <c r="G1860" s="6" t="str">
        <f>TEXT(datatable[[#This Row],[дата]],"ММ")</f>
        <v>10</v>
      </c>
      <c r="H1860" s="8">
        <v>8.6580000000000013</v>
      </c>
      <c r="I1860" s="8">
        <v>2.77095</v>
      </c>
      <c r="J1860" s="8">
        <f>datatable[[#This Row],[продажи_]]-datatable[[#This Row],[себестоимость_]]</f>
        <v>5.8870500000000012</v>
      </c>
      <c r="L1860"/>
    </row>
    <row r="1861" spans="2:12" x14ac:dyDescent="0.4">
      <c r="B1861" s="5" t="s">
        <v>69</v>
      </c>
      <c r="C1861" s="5" t="s">
        <v>59</v>
      </c>
      <c r="D1861" s="5" t="s">
        <v>21</v>
      </c>
      <c r="E1861" s="5" t="s">
        <v>7</v>
      </c>
      <c r="F1861" s="6">
        <v>44136</v>
      </c>
      <c r="G1861" s="6" t="str">
        <f>TEXT(datatable[[#This Row],[дата]],"ММ")</f>
        <v>11</v>
      </c>
      <c r="H1861" s="8">
        <v>10.152799999999999</v>
      </c>
      <c r="I1861" s="8">
        <v>3.2242000000000002</v>
      </c>
      <c r="J1861" s="8">
        <f>datatable[[#This Row],[продажи_]]-datatable[[#This Row],[себестоимость_]]</f>
        <v>6.9285999999999994</v>
      </c>
      <c r="L1861"/>
    </row>
    <row r="1862" spans="2:12" x14ac:dyDescent="0.4">
      <c r="B1862" s="5" t="s">
        <v>69</v>
      </c>
      <c r="C1862" s="5" t="s">
        <v>59</v>
      </c>
      <c r="D1862" s="5" t="s">
        <v>21</v>
      </c>
      <c r="E1862" s="5" t="s">
        <v>7</v>
      </c>
      <c r="F1862" s="6">
        <v>44166</v>
      </c>
      <c r="G1862" s="6" t="str">
        <f>TEXT(datatable[[#This Row],[дата]],"ММ")</f>
        <v>12</v>
      </c>
      <c r="H1862" s="8">
        <v>8.4359999999999999</v>
      </c>
      <c r="I1862" s="8">
        <v>2.6166</v>
      </c>
      <c r="J1862" s="8">
        <f>datatable[[#This Row],[продажи_]]-datatable[[#This Row],[себестоимость_]]</f>
        <v>5.8193999999999999</v>
      </c>
      <c r="L1862"/>
    </row>
    <row r="1863" spans="2:12" x14ac:dyDescent="0.4">
      <c r="B1863" s="5" t="s">
        <v>69</v>
      </c>
      <c r="C1863" s="5" t="s">
        <v>59</v>
      </c>
      <c r="D1863" s="5" t="s">
        <v>21</v>
      </c>
      <c r="E1863" s="5" t="s">
        <v>7</v>
      </c>
      <c r="F1863" s="6">
        <v>43831</v>
      </c>
      <c r="G1863" s="6" t="str">
        <f>TEXT(datatable[[#This Row],[дата]],"ММ")</f>
        <v>01</v>
      </c>
      <c r="H1863" s="8">
        <v>2.7081000000000004</v>
      </c>
      <c r="I1863" s="8">
        <v>1.3387499999999999</v>
      </c>
      <c r="J1863" s="8">
        <f>datatable[[#This Row],[продажи_]]-datatable[[#This Row],[себестоимость_]]</f>
        <v>1.3693500000000005</v>
      </c>
      <c r="L1863"/>
    </row>
    <row r="1864" spans="2:12" x14ac:dyDescent="0.4">
      <c r="B1864" s="5" t="s">
        <v>69</v>
      </c>
      <c r="C1864" s="5" t="s">
        <v>59</v>
      </c>
      <c r="D1864" s="5" t="s">
        <v>21</v>
      </c>
      <c r="E1864" s="5" t="s">
        <v>7</v>
      </c>
      <c r="F1864" s="6">
        <v>43862</v>
      </c>
      <c r="G1864" s="6" t="str">
        <f>TEXT(datatable[[#This Row],[дата]],"ММ")</f>
        <v>02</v>
      </c>
      <c r="H1864" s="8">
        <v>4.4191000000000003</v>
      </c>
      <c r="I1864" s="8">
        <v>1.68</v>
      </c>
      <c r="J1864" s="8">
        <f>datatable[[#This Row],[продажи_]]-datatable[[#This Row],[себестоимость_]]</f>
        <v>2.7391000000000005</v>
      </c>
      <c r="L1864"/>
    </row>
    <row r="1865" spans="2:12" x14ac:dyDescent="0.4">
      <c r="B1865" s="5" t="s">
        <v>69</v>
      </c>
      <c r="C1865" s="5" t="s">
        <v>59</v>
      </c>
      <c r="D1865" s="5" t="s">
        <v>21</v>
      </c>
      <c r="E1865" s="5" t="s">
        <v>7</v>
      </c>
      <c r="F1865" s="6">
        <v>43891</v>
      </c>
      <c r="G1865" s="6" t="str">
        <f>TEXT(datatable[[#This Row],[дата]],"ММ")</f>
        <v>03</v>
      </c>
      <c r="H1865" s="8">
        <v>4.8144</v>
      </c>
      <c r="I1865" s="8">
        <v>2.2200000000000002</v>
      </c>
      <c r="J1865" s="8">
        <f>datatable[[#This Row],[продажи_]]-datatable[[#This Row],[себестоимость_]]</f>
        <v>2.5943999999999998</v>
      </c>
      <c r="L1865"/>
    </row>
    <row r="1866" spans="2:12" x14ac:dyDescent="0.4">
      <c r="B1866" s="5" t="s">
        <v>69</v>
      </c>
      <c r="C1866" s="5" t="s">
        <v>59</v>
      </c>
      <c r="D1866" s="5" t="s">
        <v>21</v>
      </c>
      <c r="E1866" s="5" t="s">
        <v>7</v>
      </c>
      <c r="F1866" s="6">
        <v>43922</v>
      </c>
      <c r="G1866" s="6" t="str">
        <f>TEXT(datatable[[#This Row],[дата]],"ММ")</f>
        <v>04</v>
      </c>
      <c r="H1866" s="8">
        <v>5.0031999999999996</v>
      </c>
      <c r="I1866" s="8">
        <v>2</v>
      </c>
      <c r="J1866" s="8">
        <f>datatable[[#This Row],[продажи_]]-datatable[[#This Row],[себестоимость_]]</f>
        <v>3.0031999999999996</v>
      </c>
      <c r="L1866"/>
    </row>
    <row r="1867" spans="2:12" x14ac:dyDescent="0.4">
      <c r="B1867" s="5" t="s">
        <v>69</v>
      </c>
      <c r="C1867" s="5" t="s">
        <v>59</v>
      </c>
      <c r="D1867" s="5" t="s">
        <v>21</v>
      </c>
      <c r="E1867" s="5" t="s">
        <v>7</v>
      </c>
      <c r="F1867" s="6">
        <v>43952</v>
      </c>
      <c r="G1867" s="6" t="str">
        <f>TEXT(datatable[[#This Row],[дата]],"ММ")</f>
        <v>05</v>
      </c>
      <c r="H1867" s="8">
        <v>4.6019999999999994</v>
      </c>
      <c r="I1867" s="8">
        <v>1.70625</v>
      </c>
      <c r="J1867" s="8">
        <f>datatable[[#This Row],[продажи_]]-datatable[[#This Row],[себестоимость_]]</f>
        <v>2.8957499999999996</v>
      </c>
      <c r="L1867"/>
    </row>
    <row r="1868" spans="2:12" x14ac:dyDescent="0.4">
      <c r="B1868" s="5" t="s">
        <v>69</v>
      </c>
      <c r="C1868" s="5" t="s">
        <v>59</v>
      </c>
      <c r="D1868" s="5" t="s">
        <v>21</v>
      </c>
      <c r="E1868" s="5" t="s">
        <v>7</v>
      </c>
      <c r="F1868" s="6">
        <v>43983</v>
      </c>
      <c r="G1868" s="6" t="str">
        <f>TEXT(datatable[[#This Row],[дата]],"ММ")</f>
        <v>06</v>
      </c>
      <c r="H1868" s="8">
        <v>2.7140000000000004</v>
      </c>
      <c r="I1868" s="8">
        <v>1.2749999999999999</v>
      </c>
      <c r="J1868" s="8">
        <f>datatable[[#This Row],[продажи_]]-datatable[[#This Row],[себестоимость_]]</f>
        <v>1.4390000000000005</v>
      </c>
      <c r="L1868"/>
    </row>
    <row r="1869" spans="2:12" x14ac:dyDescent="0.4">
      <c r="B1869" s="5" t="s">
        <v>69</v>
      </c>
      <c r="C1869" s="5" t="s">
        <v>59</v>
      </c>
      <c r="D1869" s="5" t="s">
        <v>21</v>
      </c>
      <c r="E1869" s="5" t="s">
        <v>7</v>
      </c>
      <c r="F1869" s="6">
        <v>44013</v>
      </c>
      <c r="G1869" s="6" t="str">
        <f>TEXT(datatable[[#This Row],[дата]],"ММ")</f>
        <v>07</v>
      </c>
      <c r="H1869" s="8">
        <v>2.3364000000000003</v>
      </c>
      <c r="I1869" s="8">
        <v>1.2375</v>
      </c>
      <c r="J1869" s="8">
        <f>datatable[[#This Row],[продажи_]]-datatable[[#This Row],[себестоимость_]]</f>
        <v>1.0989000000000002</v>
      </c>
      <c r="L1869"/>
    </row>
    <row r="1870" spans="2:12" x14ac:dyDescent="0.4">
      <c r="B1870" s="5" t="s">
        <v>69</v>
      </c>
      <c r="C1870" s="5" t="s">
        <v>59</v>
      </c>
      <c r="D1870" s="5" t="s">
        <v>21</v>
      </c>
      <c r="E1870" s="5" t="s">
        <v>7</v>
      </c>
      <c r="F1870" s="6">
        <v>44044</v>
      </c>
      <c r="G1870" s="6" t="str">
        <f>TEXT(datatable[[#This Row],[дата]],"ММ")</f>
        <v>08</v>
      </c>
      <c r="H1870" s="8">
        <v>2.0531999999999999</v>
      </c>
      <c r="I1870" s="8">
        <v>1.1499999999999999</v>
      </c>
      <c r="J1870" s="8">
        <f>datatable[[#This Row],[продажи_]]-datatable[[#This Row],[себестоимость_]]</f>
        <v>0.9032</v>
      </c>
      <c r="L1870"/>
    </row>
    <row r="1871" spans="2:12" x14ac:dyDescent="0.4">
      <c r="B1871" s="5" t="s">
        <v>69</v>
      </c>
      <c r="C1871" s="5" t="s">
        <v>59</v>
      </c>
      <c r="D1871" s="5" t="s">
        <v>21</v>
      </c>
      <c r="E1871" s="5" t="s">
        <v>7</v>
      </c>
      <c r="F1871" s="6">
        <v>44075</v>
      </c>
      <c r="G1871" s="6" t="str">
        <f>TEXT(datatable[[#This Row],[дата]],"ММ")</f>
        <v>09</v>
      </c>
      <c r="H1871" s="8">
        <v>2.5665</v>
      </c>
      <c r="I1871" s="8">
        <v>1.1749999999999998</v>
      </c>
      <c r="J1871" s="8">
        <f>datatable[[#This Row],[продажи_]]-datatable[[#This Row],[себестоимость_]]</f>
        <v>1.3915000000000002</v>
      </c>
      <c r="L1871"/>
    </row>
    <row r="1872" spans="2:12" x14ac:dyDescent="0.4">
      <c r="B1872" s="5" t="s">
        <v>69</v>
      </c>
      <c r="C1872" s="5" t="s">
        <v>59</v>
      </c>
      <c r="D1872" s="5" t="s">
        <v>21</v>
      </c>
      <c r="E1872" s="5" t="s">
        <v>7</v>
      </c>
      <c r="F1872" s="6">
        <v>44105</v>
      </c>
      <c r="G1872" s="6" t="str">
        <f>TEXT(datatable[[#This Row],[дата]],"ММ")</f>
        <v>10</v>
      </c>
      <c r="H1872" s="8">
        <v>3.6816</v>
      </c>
      <c r="I1872" s="8">
        <v>1.8037500000000002</v>
      </c>
      <c r="J1872" s="8">
        <f>datatable[[#This Row],[продажи_]]-datatable[[#This Row],[себестоимость_]]</f>
        <v>1.8778499999999998</v>
      </c>
      <c r="L1872"/>
    </row>
    <row r="1873" spans="2:12" x14ac:dyDescent="0.4">
      <c r="B1873" s="5" t="s">
        <v>69</v>
      </c>
      <c r="C1873" s="5" t="s">
        <v>59</v>
      </c>
      <c r="D1873" s="5" t="s">
        <v>21</v>
      </c>
      <c r="E1873" s="5" t="s">
        <v>7</v>
      </c>
      <c r="F1873" s="6">
        <v>44136</v>
      </c>
      <c r="G1873" s="6" t="str">
        <f>TEXT(datatable[[#This Row],[дата]],"ММ")</f>
        <v>11</v>
      </c>
      <c r="H1873" s="8">
        <v>4.4603999999999999</v>
      </c>
      <c r="I1873" s="8">
        <v>1.6275000000000002</v>
      </c>
      <c r="J1873" s="8">
        <f>datatable[[#This Row],[продажи_]]-datatable[[#This Row],[себестоимость_]]</f>
        <v>2.8328999999999995</v>
      </c>
      <c r="L1873"/>
    </row>
    <row r="1874" spans="2:12" x14ac:dyDescent="0.4">
      <c r="B1874" s="5" t="s">
        <v>69</v>
      </c>
      <c r="C1874" s="5" t="s">
        <v>59</v>
      </c>
      <c r="D1874" s="5" t="s">
        <v>21</v>
      </c>
      <c r="E1874" s="5" t="s">
        <v>7</v>
      </c>
      <c r="F1874" s="6">
        <v>44166</v>
      </c>
      <c r="G1874" s="6" t="str">
        <f>TEXT(datatable[[#This Row],[дата]],"ММ")</f>
        <v>12</v>
      </c>
      <c r="H1874" s="8">
        <v>3.8232000000000004</v>
      </c>
      <c r="I1874" s="8">
        <v>1.29</v>
      </c>
      <c r="J1874" s="8">
        <f>datatable[[#This Row],[продажи_]]-datatable[[#This Row],[себестоимость_]]</f>
        <v>2.5332000000000003</v>
      </c>
      <c r="L1874"/>
    </row>
    <row r="1875" spans="2:12" x14ac:dyDescent="0.4">
      <c r="B1875" s="5" t="s">
        <v>65</v>
      </c>
      <c r="C1875" s="5" t="s">
        <v>58</v>
      </c>
      <c r="D1875" s="5" t="s">
        <v>22</v>
      </c>
      <c r="E1875" s="5" t="s">
        <v>60</v>
      </c>
      <c r="F1875" s="6">
        <v>43831</v>
      </c>
      <c r="G1875" s="6" t="str">
        <f>TEXT(datatable[[#This Row],[дата]],"ММ")</f>
        <v>01</v>
      </c>
      <c r="H1875" s="8">
        <v>75.034350000000003</v>
      </c>
      <c r="I1875" s="8">
        <v>25.077600000000004</v>
      </c>
      <c r="J1875" s="8">
        <f>datatable[[#This Row],[продажи_]]-datatable[[#This Row],[себестоимость_]]</f>
        <v>49.95675</v>
      </c>
      <c r="L1875"/>
    </row>
    <row r="1876" spans="2:12" x14ac:dyDescent="0.4">
      <c r="B1876" s="5" t="s">
        <v>65</v>
      </c>
      <c r="C1876" s="5" t="s">
        <v>58</v>
      </c>
      <c r="D1876" s="5" t="s">
        <v>22</v>
      </c>
      <c r="E1876" s="5" t="s">
        <v>60</v>
      </c>
      <c r="F1876" s="6">
        <v>43862</v>
      </c>
      <c r="G1876" s="6" t="str">
        <f>TEXT(datatable[[#This Row],[дата]],"ММ")</f>
        <v>02</v>
      </c>
      <c r="H1876" s="8">
        <v>108.297</v>
      </c>
      <c r="I1876" s="8">
        <v>43.344000000000001</v>
      </c>
      <c r="J1876" s="8">
        <f>datatable[[#This Row],[продажи_]]-datatable[[#This Row],[себестоимость_]]</f>
        <v>64.953000000000003</v>
      </c>
      <c r="L1876"/>
    </row>
    <row r="1877" spans="2:12" x14ac:dyDescent="0.4">
      <c r="B1877" s="5" t="s">
        <v>65</v>
      </c>
      <c r="C1877" s="5" t="s">
        <v>58</v>
      </c>
      <c r="D1877" s="5" t="s">
        <v>22</v>
      </c>
      <c r="E1877" s="5" t="s">
        <v>60</v>
      </c>
      <c r="F1877" s="6">
        <v>43891</v>
      </c>
      <c r="G1877" s="6" t="str">
        <f>TEXT(datatable[[#This Row],[дата]],"ММ")</f>
        <v>03</v>
      </c>
      <c r="H1877" s="8">
        <v>138.89520000000002</v>
      </c>
      <c r="I1877" s="8">
        <v>62.745599999999996</v>
      </c>
      <c r="J1877" s="8">
        <f>datatable[[#This Row],[продажи_]]-datatable[[#This Row],[себестоимость_]]</f>
        <v>76.149600000000021</v>
      </c>
      <c r="L1877"/>
    </row>
    <row r="1878" spans="2:12" x14ac:dyDescent="0.4">
      <c r="B1878" s="5" t="s">
        <v>65</v>
      </c>
      <c r="C1878" s="5" t="s">
        <v>58</v>
      </c>
      <c r="D1878" s="5" t="s">
        <v>22</v>
      </c>
      <c r="E1878" s="5" t="s">
        <v>60</v>
      </c>
      <c r="F1878" s="6">
        <v>43922</v>
      </c>
      <c r="G1878" s="6" t="str">
        <f>TEXT(datatable[[#This Row],[дата]],"ММ")</f>
        <v>04</v>
      </c>
      <c r="H1878" s="8">
        <v>147.14640000000003</v>
      </c>
      <c r="I1878" s="8">
        <v>50.636800000000001</v>
      </c>
      <c r="J1878" s="8">
        <f>datatable[[#This Row],[продажи_]]-datatable[[#This Row],[себестоимость_]]</f>
        <v>96.509600000000034</v>
      </c>
      <c r="L1878"/>
    </row>
    <row r="1879" spans="2:12" x14ac:dyDescent="0.4">
      <c r="B1879" s="5" t="s">
        <v>65</v>
      </c>
      <c r="C1879" s="5" t="s">
        <v>58</v>
      </c>
      <c r="D1879" s="5" t="s">
        <v>22</v>
      </c>
      <c r="E1879" s="5" t="s">
        <v>60</v>
      </c>
      <c r="F1879" s="6">
        <v>43952</v>
      </c>
      <c r="G1879" s="6" t="str">
        <f>TEXT(datatable[[#This Row],[дата]],"ММ")</f>
        <v>05</v>
      </c>
      <c r="H1879" s="8">
        <v>126.26054999999998</v>
      </c>
      <c r="I1879" s="8">
        <v>35.776000000000003</v>
      </c>
      <c r="J1879" s="8">
        <f>datatable[[#This Row],[продажи_]]-datatable[[#This Row],[себестоимость_]]</f>
        <v>90.484549999999984</v>
      </c>
      <c r="L1879"/>
    </row>
    <row r="1880" spans="2:12" x14ac:dyDescent="0.4">
      <c r="B1880" s="5" t="s">
        <v>65</v>
      </c>
      <c r="C1880" s="5" t="s">
        <v>58</v>
      </c>
      <c r="D1880" s="5" t="s">
        <v>22</v>
      </c>
      <c r="E1880" s="5" t="s">
        <v>60</v>
      </c>
      <c r="F1880" s="6">
        <v>43983</v>
      </c>
      <c r="G1880" s="6" t="str">
        <f>TEXT(datatable[[#This Row],[дата]],"ММ")</f>
        <v>06</v>
      </c>
      <c r="H1880" s="8">
        <v>80.792999999999992</v>
      </c>
      <c r="I1880" s="8">
        <v>35.432000000000002</v>
      </c>
      <c r="J1880" s="8">
        <f>datatable[[#This Row],[продажи_]]-datatable[[#This Row],[себестоимость_]]</f>
        <v>45.36099999999999</v>
      </c>
      <c r="L1880"/>
    </row>
    <row r="1881" spans="2:12" x14ac:dyDescent="0.4">
      <c r="B1881" s="5" t="s">
        <v>65</v>
      </c>
      <c r="C1881" s="5" t="s">
        <v>58</v>
      </c>
      <c r="D1881" s="5" t="s">
        <v>22</v>
      </c>
      <c r="E1881" s="5" t="s">
        <v>60</v>
      </c>
      <c r="F1881" s="6">
        <v>44013</v>
      </c>
      <c r="G1881" s="6" t="str">
        <f>TEXT(datatable[[#This Row],[дата]],"ММ")</f>
        <v>07</v>
      </c>
      <c r="H1881" s="8">
        <v>61.884000000000007</v>
      </c>
      <c r="I1881" s="8">
        <v>31.888800000000003</v>
      </c>
      <c r="J1881" s="8">
        <f>datatable[[#This Row],[продажи_]]-datatable[[#This Row],[себестоимость_]]</f>
        <v>29.995200000000004</v>
      </c>
      <c r="L1881"/>
    </row>
    <row r="1882" spans="2:12" x14ac:dyDescent="0.4">
      <c r="B1882" s="5" t="s">
        <v>65</v>
      </c>
      <c r="C1882" s="5" t="s">
        <v>58</v>
      </c>
      <c r="D1882" s="5" t="s">
        <v>22</v>
      </c>
      <c r="E1882" s="5" t="s">
        <v>60</v>
      </c>
      <c r="F1882" s="6">
        <v>44044</v>
      </c>
      <c r="G1882" s="6" t="str">
        <f>TEXT(datatable[[#This Row],[дата]],"ММ")</f>
        <v>08</v>
      </c>
      <c r="H1882" s="8">
        <v>65.322000000000003</v>
      </c>
      <c r="I1882" s="8">
        <v>31.097599999999996</v>
      </c>
      <c r="J1882" s="8">
        <f>datatable[[#This Row],[продажи_]]-datatable[[#This Row],[себестоимость_]]</f>
        <v>34.224400000000003</v>
      </c>
      <c r="L1882"/>
    </row>
    <row r="1883" spans="2:12" x14ac:dyDescent="0.4">
      <c r="B1883" s="5" t="s">
        <v>65</v>
      </c>
      <c r="C1883" s="5" t="s">
        <v>58</v>
      </c>
      <c r="D1883" s="5" t="s">
        <v>22</v>
      </c>
      <c r="E1883" s="5" t="s">
        <v>60</v>
      </c>
      <c r="F1883" s="6">
        <v>44075</v>
      </c>
      <c r="G1883" s="6" t="str">
        <f>TEXT(datatable[[#This Row],[дата]],"ММ")</f>
        <v>09</v>
      </c>
      <c r="H1883" s="8">
        <v>78.214500000000001</v>
      </c>
      <c r="I1883" s="8">
        <v>36.463999999999999</v>
      </c>
      <c r="J1883" s="8">
        <f>datatable[[#This Row],[продажи_]]-datatable[[#This Row],[себестоимость_]]</f>
        <v>41.750500000000002</v>
      </c>
      <c r="L1883"/>
    </row>
    <row r="1884" spans="2:12" x14ac:dyDescent="0.4">
      <c r="B1884" s="5" t="s">
        <v>65</v>
      </c>
      <c r="C1884" s="5" t="s">
        <v>58</v>
      </c>
      <c r="D1884" s="5" t="s">
        <v>22</v>
      </c>
      <c r="E1884" s="5" t="s">
        <v>60</v>
      </c>
      <c r="F1884" s="6">
        <v>44105</v>
      </c>
      <c r="G1884" s="6" t="str">
        <f>TEXT(datatable[[#This Row],[дата]],"ММ")</f>
        <v>10</v>
      </c>
      <c r="H1884" s="8">
        <v>89.388000000000005</v>
      </c>
      <c r="I1884" s="8">
        <v>53.216799999999999</v>
      </c>
      <c r="J1884" s="8">
        <f>datatable[[#This Row],[продажи_]]-datatable[[#This Row],[себестоимость_]]</f>
        <v>36.171200000000006</v>
      </c>
      <c r="L1884"/>
    </row>
    <row r="1885" spans="2:12" x14ac:dyDescent="0.4">
      <c r="B1885" s="5" t="s">
        <v>65</v>
      </c>
      <c r="C1885" s="5" t="s">
        <v>58</v>
      </c>
      <c r="D1885" s="5" t="s">
        <v>22</v>
      </c>
      <c r="E1885" s="5" t="s">
        <v>60</v>
      </c>
      <c r="F1885" s="6">
        <v>44136</v>
      </c>
      <c r="G1885" s="6" t="str">
        <f>TEXT(datatable[[#This Row],[дата]],"ММ")</f>
        <v>11</v>
      </c>
      <c r="H1885" s="8">
        <v>104.6871</v>
      </c>
      <c r="I1885" s="8">
        <v>48.641600000000004</v>
      </c>
      <c r="J1885" s="8">
        <f>datatable[[#This Row],[продажи_]]-datatable[[#This Row],[себестоимость_]]</f>
        <v>56.045499999999997</v>
      </c>
      <c r="L1885"/>
    </row>
    <row r="1886" spans="2:12" x14ac:dyDescent="0.4">
      <c r="B1886" s="5" t="s">
        <v>65</v>
      </c>
      <c r="C1886" s="5" t="s">
        <v>58</v>
      </c>
      <c r="D1886" s="5" t="s">
        <v>22</v>
      </c>
      <c r="E1886" s="5" t="s">
        <v>60</v>
      </c>
      <c r="F1886" s="6">
        <v>44166</v>
      </c>
      <c r="G1886" s="6" t="str">
        <f>TEXT(datatable[[#This Row],[дата]],"ММ")</f>
        <v>12</v>
      </c>
      <c r="H1886" s="8">
        <v>90.763199999999998</v>
      </c>
      <c r="I1886" s="8">
        <v>49.536000000000001</v>
      </c>
      <c r="J1886" s="8">
        <f>datatable[[#This Row],[продажи_]]-datatable[[#This Row],[себестоимость_]]</f>
        <v>41.227199999999996</v>
      </c>
      <c r="L1886"/>
    </row>
    <row r="1887" spans="2:12" x14ac:dyDescent="0.4">
      <c r="B1887" s="5" t="s">
        <v>65</v>
      </c>
      <c r="C1887" s="5" t="s">
        <v>58</v>
      </c>
      <c r="D1887" s="5" t="s">
        <v>22</v>
      </c>
      <c r="E1887" s="5" t="s">
        <v>8</v>
      </c>
      <c r="F1887" s="6">
        <v>43831</v>
      </c>
      <c r="G1887" s="6" t="str">
        <f>TEXT(datatable[[#This Row],[дата]],"ММ")</f>
        <v>01</v>
      </c>
      <c r="H1887" s="8">
        <v>42.854399999999998</v>
      </c>
      <c r="I1887" s="8">
        <v>36.087300000000006</v>
      </c>
      <c r="J1887" s="8">
        <f>datatable[[#This Row],[продажи_]]-datatable[[#This Row],[себестоимость_]]</f>
        <v>6.7670999999999921</v>
      </c>
      <c r="L1887"/>
    </row>
    <row r="1888" spans="2:12" x14ac:dyDescent="0.4">
      <c r="B1888" s="5" t="s">
        <v>65</v>
      </c>
      <c r="C1888" s="5" t="s">
        <v>58</v>
      </c>
      <c r="D1888" s="5" t="s">
        <v>22</v>
      </c>
      <c r="E1888" s="5" t="s">
        <v>8</v>
      </c>
      <c r="F1888" s="6">
        <v>43862</v>
      </c>
      <c r="G1888" s="6" t="str">
        <f>TEXT(datatable[[#This Row],[дата]],"ММ")</f>
        <v>02</v>
      </c>
      <c r="H1888" s="8">
        <v>59.718399999999995</v>
      </c>
      <c r="I1888" s="8">
        <v>46.687199999999997</v>
      </c>
      <c r="J1888" s="8">
        <f>datatable[[#This Row],[продажи_]]-datatable[[#This Row],[себестоимость_]]</f>
        <v>13.031199999999998</v>
      </c>
      <c r="L1888"/>
    </row>
    <row r="1889" spans="2:12" x14ac:dyDescent="0.4">
      <c r="B1889" s="5" t="s">
        <v>65</v>
      </c>
      <c r="C1889" s="5" t="s">
        <v>58</v>
      </c>
      <c r="D1889" s="5" t="s">
        <v>22</v>
      </c>
      <c r="E1889" s="5" t="s">
        <v>8</v>
      </c>
      <c r="F1889" s="6">
        <v>43891</v>
      </c>
      <c r="G1889" s="6" t="str">
        <f>TEXT(datatable[[#This Row],[дата]],"ММ")</f>
        <v>03</v>
      </c>
      <c r="H1889" s="8">
        <v>75.391999999999996</v>
      </c>
      <c r="I1889" s="8">
        <v>57.803200000000004</v>
      </c>
      <c r="J1889" s="8">
        <f>datatable[[#This Row],[продажи_]]-datatable[[#This Row],[себестоимость_]]</f>
        <v>17.588799999999992</v>
      </c>
      <c r="L1889"/>
    </row>
    <row r="1890" spans="2:12" x14ac:dyDescent="0.4">
      <c r="B1890" s="5" t="s">
        <v>65</v>
      </c>
      <c r="C1890" s="5" t="s">
        <v>58</v>
      </c>
      <c r="D1890" s="5" t="s">
        <v>22</v>
      </c>
      <c r="E1890" s="5" t="s">
        <v>8</v>
      </c>
      <c r="F1890" s="6">
        <v>43922</v>
      </c>
      <c r="G1890" s="6" t="str">
        <f>TEXT(datatable[[#This Row],[дата]],"ММ")</f>
        <v>04</v>
      </c>
      <c r="H1890" s="8">
        <v>63.488</v>
      </c>
      <c r="I1890" s="8">
        <v>72.412800000000004</v>
      </c>
      <c r="J1890" s="8">
        <f>datatable[[#This Row],[продажи_]]-datatable[[#This Row],[себестоимость_]]</f>
        <v>-8.9248000000000047</v>
      </c>
      <c r="L1890"/>
    </row>
    <row r="1891" spans="2:12" x14ac:dyDescent="0.4">
      <c r="B1891" s="5" t="s">
        <v>65</v>
      </c>
      <c r="C1891" s="5" t="s">
        <v>58</v>
      </c>
      <c r="D1891" s="5" t="s">
        <v>22</v>
      </c>
      <c r="E1891" s="5" t="s">
        <v>8</v>
      </c>
      <c r="F1891" s="6">
        <v>43952</v>
      </c>
      <c r="G1891" s="6" t="str">
        <f>TEXT(datatable[[#This Row],[дата]],"ММ")</f>
        <v>05</v>
      </c>
      <c r="H1891" s="8">
        <v>72.217600000000004</v>
      </c>
      <c r="I1891" s="8">
        <v>45.932900000000004</v>
      </c>
      <c r="J1891" s="8">
        <f>datatable[[#This Row],[продажи_]]-datatable[[#This Row],[себестоимость_]]</f>
        <v>26.284700000000001</v>
      </c>
      <c r="L1891"/>
    </row>
    <row r="1892" spans="2:12" x14ac:dyDescent="0.4">
      <c r="B1892" s="5" t="s">
        <v>65</v>
      </c>
      <c r="C1892" s="5" t="s">
        <v>58</v>
      </c>
      <c r="D1892" s="5" t="s">
        <v>22</v>
      </c>
      <c r="E1892" s="5" t="s">
        <v>8</v>
      </c>
      <c r="F1892" s="6">
        <v>43983</v>
      </c>
      <c r="G1892" s="6" t="str">
        <f>TEXT(datatable[[#This Row],[дата]],"ММ")</f>
        <v>06</v>
      </c>
      <c r="H1892" s="8">
        <v>58.031999999999996</v>
      </c>
      <c r="I1892" s="8">
        <v>40.097000000000001</v>
      </c>
      <c r="J1892" s="8">
        <f>datatable[[#This Row],[продажи_]]-datatable[[#This Row],[себестоимость_]]</f>
        <v>17.934999999999995</v>
      </c>
      <c r="L1892"/>
    </row>
    <row r="1893" spans="2:12" x14ac:dyDescent="0.4">
      <c r="B1893" s="5" t="s">
        <v>65</v>
      </c>
      <c r="C1893" s="5" t="s">
        <v>58</v>
      </c>
      <c r="D1893" s="5" t="s">
        <v>22</v>
      </c>
      <c r="E1893" s="5" t="s">
        <v>8</v>
      </c>
      <c r="F1893" s="6">
        <v>44013</v>
      </c>
      <c r="G1893" s="6" t="str">
        <f>TEXT(datatable[[#This Row],[дата]],"ММ")</f>
        <v>07</v>
      </c>
      <c r="H1893" s="8">
        <v>37.497599999999998</v>
      </c>
      <c r="I1893" s="8">
        <v>39.660300000000007</v>
      </c>
      <c r="J1893" s="8">
        <f>datatable[[#This Row],[продажи_]]-datatable[[#This Row],[себестоимость_]]</f>
        <v>-2.1627000000000081</v>
      </c>
      <c r="L1893"/>
    </row>
    <row r="1894" spans="2:12" x14ac:dyDescent="0.4">
      <c r="B1894" s="5" t="s">
        <v>65</v>
      </c>
      <c r="C1894" s="5" t="s">
        <v>58</v>
      </c>
      <c r="D1894" s="5" t="s">
        <v>22</v>
      </c>
      <c r="E1894" s="5" t="s">
        <v>8</v>
      </c>
      <c r="F1894" s="6">
        <v>44044</v>
      </c>
      <c r="G1894" s="6" t="str">
        <f>TEXT(datatable[[#This Row],[дата]],"ММ")</f>
        <v>08</v>
      </c>
      <c r="H1894" s="8">
        <v>47.219200000000001</v>
      </c>
      <c r="I1894" s="8">
        <v>30.172000000000001</v>
      </c>
      <c r="J1894" s="8">
        <f>datatable[[#This Row],[продажи_]]-datatable[[#This Row],[себестоимость_]]</f>
        <v>17.0472</v>
      </c>
      <c r="L1894"/>
    </row>
    <row r="1895" spans="2:12" x14ac:dyDescent="0.4">
      <c r="B1895" s="5" t="s">
        <v>65</v>
      </c>
      <c r="C1895" s="5" t="s">
        <v>58</v>
      </c>
      <c r="D1895" s="5" t="s">
        <v>22</v>
      </c>
      <c r="E1895" s="5" t="s">
        <v>8</v>
      </c>
      <c r="F1895" s="6">
        <v>44075</v>
      </c>
      <c r="G1895" s="6" t="str">
        <f>TEXT(datatable[[#This Row],[дата]],"ММ")</f>
        <v>09</v>
      </c>
      <c r="H1895" s="8">
        <v>47.12</v>
      </c>
      <c r="I1895" s="8">
        <v>39.700000000000003</v>
      </c>
      <c r="J1895" s="8">
        <f>datatable[[#This Row],[продажи_]]-datatable[[#This Row],[себестоимость_]]</f>
        <v>7.4199999999999946</v>
      </c>
      <c r="L1895"/>
    </row>
    <row r="1896" spans="2:12" x14ac:dyDescent="0.4">
      <c r="B1896" s="5" t="s">
        <v>65</v>
      </c>
      <c r="C1896" s="5" t="s">
        <v>58</v>
      </c>
      <c r="D1896" s="5" t="s">
        <v>22</v>
      </c>
      <c r="E1896" s="5" t="s">
        <v>8</v>
      </c>
      <c r="F1896" s="6">
        <v>44105</v>
      </c>
      <c r="G1896" s="6" t="str">
        <f>TEXT(datatable[[#This Row],[дата]],"ММ")</f>
        <v>10</v>
      </c>
      <c r="H1896" s="8">
        <v>74.152000000000001</v>
      </c>
      <c r="I1896" s="8">
        <v>46.448999999999998</v>
      </c>
      <c r="J1896" s="8">
        <f>datatable[[#This Row],[продажи_]]-datatable[[#This Row],[себестоимость_]]</f>
        <v>27.703000000000003</v>
      </c>
      <c r="L1896"/>
    </row>
    <row r="1897" spans="2:12" x14ac:dyDescent="0.4">
      <c r="B1897" s="5" t="s">
        <v>65</v>
      </c>
      <c r="C1897" s="5" t="s">
        <v>58</v>
      </c>
      <c r="D1897" s="5" t="s">
        <v>22</v>
      </c>
      <c r="E1897" s="5" t="s">
        <v>8</v>
      </c>
      <c r="F1897" s="6">
        <v>44136</v>
      </c>
      <c r="G1897" s="6" t="str">
        <f>TEXT(datatable[[#This Row],[дата]],"ММ")</f>
        <v>11</v>
      </c>
      <c r="H1897" s="8">
        <v>64.5792</v>
      </c>
      <c r="I1897" s="8">
        <v>51.133600000000001</v>
      </c>
      <c r="J1897" s="8">
        <f>datatable[[#This Row],[продажи_]]-datatable[[#This Row],[себестоимость_]]</f>
        <v>13.445599999999999</v>
      </c>
      <c r="L1897"/>
    </row>
    <row r="1898" spans="2:12" x14ac:dyDescent="0.4">
      <c r="B1898" s="5" t="s">
        <v>65</v>
      </c>
      <c r="C1898" s="5" t="s">
        <v>58</v>
      </c>
      <c r="D1898" s="5" t="s">
        <v>22</v>
      </c>
      <c r="E1898" s="5" t="s">
        <v>8</v>
      </c>
      <c r="F1898" s="6">
        <v>44166</v>
      </c>
      <c r="G1898" s="6" t="str">
        <f>TEXT(datatable[[#This Row],[дата]],"ММ")</f>
        <v>12</v>
      </c>
      <c r="H1898" s="8">
        <v>51.782400000000003</v>
      </c>
      <c r="I1898" s="8">
        <v>42.876000000000005</v>
      </c>
      <c r="J1898" s="8">
        <f>datatable[[#This Row],[продажи_]]-datatable[[#This Row],[себестоимость_]]</f>
        <v>8.9063999999999979</v>
      </c>
      <c r="L1898"/>
    </row>
    <row r="1899" spans="2:12" x14ac:dyDescent="0.4">
      <c r="B1899" s="5" t="s">
        <v>65</v>
      </c>
      <c r="C1899" s="5" t="s">
        <v>58</v>
      </c>
      <c r="D1899" s="5" t="s">
        <v>22</v>
      </c>
      <c r="E1899" s="5" t="s">
        <v>61</v>
      </c>
      <c r="F1899" s="6">
        <v>43831</v>
      </c>
      <c r="G1899" s="6" t="str">
        <f>TEXT(datatable[[#This Row],[дата]],"ММ")</f>
        <v>01</v>
      </c>
      <c r="H1899" s="8">
        <v>29.52495</v>
      </c>
      <c r="I1899" s="8">
        <v>14.095800000000001</v>
      </c>
      <c r="J1899" s="8">
        <f>datatable[[#This Row],[продажи_]]-datatable[[#This Row],[себестоимость_]]</f>
        <v>15.42915</v>
      </c>
      <c r="L1899"/>
    </row>
    <row r="1900" spans="2:12" x14ac:dyDescent="0.4">
      <c r="B1900" s="5" t="s">
        <v>65</v>
      </c>
      <c r="C1900" s="5" t="s">
        <v>58</v>
      </c>
      <c r="D1900" s="5" t="s">
        <v>22</v>
      </c>
      <c r="E1900" s="5" t="s">
        <v>61</v>
      </c>
      <c r="F1900" s="6">
        <v>43862</v>
      </c>
      <c r="G1900" s="6" t="str">
        <f>TEXT(datatable[[#This Row],[дата]],"ММ")</f>
        <v>02</v>
      </c>
      <c r="H1900" s="8">
        <v>37.901499999999999</v>
      </c>
      <c r="I1900" s="8">
        <v>23.263800000000003</v>
      </c>
      <c r="J1900" s="8">
        <f>datatable[[#This Row],[продажи_]]-datatable[[#This Row],[себестоимость_]]</f>
        <v>14.637699999999995</v>
      </c>
      <c r="L1900"/>
    </row>
    <row r="1901" spans="2:12" x14ac:dyDescent="0.4">
      <c r="B1901" s="5" t="s">
        <v>65</v>
      </c>
      <c r="C1901" s="5" t="s">
        <v>58</v>
      </c>
      <c r="D1901" s="5" t="s">
        <v>22</v>
      </c>
      <c r="E1901" s="5" t="s">
        <v>61</v>
      </c>
      <c r="F1901" s="6">
        <v>43891</v>
      </c>
      <c r="G1901" s="6" t="str">
        <f>TEXT(datatable[[#This Row],[дата]],"ММ")</f>
        <v>03</v>
      </c>
      <c r="H1901" s="8">
        <v>52.998400000000004</v>
      </c>
      <c r="I1901" s="8">
        <v>33.004800000000003</v>
      </c>
      <c r="J1901" s="8">
        <f>datatable[[#This Row],[продажи_]]-datatable[[#This Row],[себестоимость_]]</f>
        <v>19.993600000000001</v>
      </c>
      <c r="L1901"/>
    </row>
    <row r="1902" spans="2:12" x14ac:dyDescent="0.4">
      <c r="B1902" s="5" t="s">
        <v>65</v>
      </c>
      <c r="C1902" s="5" t="s">
        <v>58</v>
      </c>
      <c r="D1902" s="5" t="s">
        <v>22</v>
      </c>
      <c r="E1902" s="5" t="s">
        <v>61</v>
      </c>
      <c r="F1902" s="6">
        <v>43922</v>
      </c>
      <c r="G1902" s="6" t="str">
        <f>TEXT(datatable[[#This Row],[дата]],"ММ")</f>
        <v>04</v>
      </c>
      <c r="H1902" s="8">
        <v>56.565600000000003</v>
      </c>
      <c r="I1902" s="8">
        <v>35.755200000000002</v>
      </c>
      <c r="J1902" s="8">
        <f>datatable[[#This Row],[продажи_]]-datatable[[#This Row],[себестоимость_]]</f>
        <v>20.810400000000001</v>
      </c>
      <c r="L1902"/>
    </row>
    <row r="1903" spans="2:12" x14ac:dyDescent="0.4">
      <c r="B1903" s="5" t="s">
        <v>65</v>
      </c>
      <c r="C1903" s="5" t="s">
        <v>58</v>
      </c>
      <c r="D1903" s="5" t="s">
        <v>22</v>
      </c>
      <c r="E1903" s="5" t="s">
        <v>61</v>
      </c>
      <c r="F1903" s="6">
        <v>43952</v>
      </c>
      <c r="G1903" s="6" t="str">
        <f>TEXT(datatable[[#This Row],[дата]],"ММ")</f>
        <v>05</v>
      </c>
      <c r="H1903" s="8">
        <v>38.092600000000004</v>
      </c>
      <c r="I1903" s="8">
        <v>28.554500000000001</v>
      </c>
      <c r="J1903" s="8">
        <f>datatable[[#This Row],[продажи_]]-datatable[[#This Row],[себестоимость_]]</f>
        <v>9.5381000000000036</v>
      </c>
      <c r="L1903"/>
    </row>
    <row r="1904" spans="2:12" x14ac:dyDescent="0.4">
      <c r="B1904" s="5" t="s">
        <v>65</v>
      </c>
      <c r="C1904" s="5" t="s">
        <v>58</v>
      </c>
      <c r="D1904" s="5" t="s">
        <v>22</v>
      </c>
      <c r="E1904" s="5" t="s">
        <v>61</v>
      </c>
      <c r="F1904" s="6">
        <v>43983</v>
      </c>
      <c r="G1904" s="6" t="str">
        <f>TEXT(datatable[[#This Row],[дата]],"ММ")</f>
        <v>06</v>
      </c>
      <c r="H1904" s="8">
        <v>25.480000000000004</v>
      </c>
      <c r="I1904" s="8">
        <v>22.347000000000001</v>
      </c>
      <c r="J1904" s="8">
        <f>datatable[[#This Row],[продажи_]]-datatable[[#This Row],[себестоимость_]]</f>
        <v>3.1330000000000027</v>
      </c>
      <c r="L1904"/>
    </row>
    <row r="1905" spans="2:12" x14ac:dyDescent="0.4">
      <c r="B1905" s="5" t="s">
        <v>65</v>
      </c>
      <c r="C1905" s="5" t="s">
        <v>58</v>
      </c>
      <c r="D1905" s="5" t="s">
        <v>22</v>
      </c>
      <c r="E1905" s="5" t="s">
        <v>61</v>
      </c>
      <c r="F1905" s="6">
        <v>44013</v>
      </c>
      <c r="G1905" s="6" t="str">
        <f>TEXT(datatable[[#This Row],[дата]],"ММ")</f>
        <v>07</v>
      </c>
      <c r="H1905" s="8">
        <v>23.791949999999996</v>
      </c>
      <c r="I1905" s="8">
        <v>14.095800000000001</v>
      </c>
      <c r="J1905" s="8">
        <f>datatable[[#This Row],[продажи_]]-datatable[[#This Row],[себестоимость_]]</f>
        <v>9.6961499999999958</v>
      </c>
      <c r="L1905"/>
    </row>
    <row r="1906" spans="2:12" x14ac:dyDescent="0.4">
      <c r="B1906" s="5" t="s">
        <v>65</v>
      </c>
      <c r="C1906" s="5" t="s">
        <v>58</v>
      </c>
      <c r="D1906" s="5" t="s">
        <v>22</v>
      </c>
      <c r="E1906" s="5" t="s">
        <v>61</v>
      </c>
      <c r="F1906" s="6">
        <v>44044</v>
      </c>
      <c r="G1906" s="6" t="str">
        <f>TEXT(datatable[[#This Row],[дата]],"ММ")</f>
        <v>08</v>
      </c>
      <c r="H1906" s="8">
        <v>20.893599999999999</v>
      </c>
      <c r="I1906" s="8">
        <v>12.988000000000001</v>
      </c>
      <c r="J1906" s="8">
        <f>datatable[[#This Row],[продажи_]]-datatable[[#This Row],[себестоимость_]]</f>
        <v>7.905599999999998</v>
      </c>
      <c r="L1906"/>
    </row>
    <row r="1907" spans="2:12" x14ac:dyDescent="0.4">
      <c r="B1907" s="5" t="s">
        <v>65</v>
      </c>
      <c r="C1907" s="5" t="s">
        <v>58</v>
      </c>
      <c r="D1907" s="5" t="s">
        <v>22</v>
      </c>
      <c r="E1907" s="5" t="s">
        <v>61</v>
      </c>
      <c r="F1907" s="6">
        <v>44075</v>
      </c>
      <c r="G1907" s="6" t="str">
        <f>TEXT(datatable[[#This Row],[дата]],"ММ")</f>
        <v>09</v>
      </c>
      <c r="H1907" s="8">
        <v>37.901499999999999</v>
      </c>
      <c r="I1907" s="8">
        <v>18.718</v>
      </c>
      <c r="J1907" s="8">
        <f>datatable[[#This Row],[продажи_]]-datatable[[#This Row],[себестоимость_]]</f>
        <v>19.183499999999999</v>
      </c>
      <c r="L1907"/>
    </row>
    <row r="1908" spans="2:12" x14ac:dyDescent="0.4">
      <c r="B1908" s="5" t="s">
        <v>65</v>
      </c>
      <c r="C1908" s="5" t="s">
        <v>58</v>
      </c>
      <c r="D1908" s="5" t="s">
        <v>22</v>
      </c>
      <c r="E1908" s="5" t="s">
        <v>61</v>
      </c>
      <c r="F1908" s="6">
        <v>44105</v>
      </c>
      <c r="G1908" s="6" t="str">
        <f>TEXT(datatable[[#This Row],[дата]],"ММ")</f>
        <v>10</v>
      </c>
      <c r="H1908" s="8">
        <v>44.303350000000002</v>
      </c>
      <c r="I1908" s="8">
        <v>23.5885</v>
      </c>
      <c r="J1908" s="8">
        <f>datatable[[#This Row],[продажи_]]-datatable[[#This Row],[себестоимость_]]</f>
        <v>20.714850000000002</v>
      </c>
      <c r="L1908"/>
    </row>
    <row r="1909" spans="2:12" x14ac:dyDescent="0.4">
      <c r="B1909" s="5" t="s">
        <v>65</v>
      </c>
      <c r="C1909" s="5" t="s">
        <v>58</v>
      </c>
      <c r="D1909" s="5" t="s">
        <v>22</v>
      </c>
      <c r="E1909" s="5" t="s">
        <v>61</v>
      </c>
      <c r="F1909" s="6">
        <v>44136</v>
      </c>
      <c r="G1909" s="6" t="str">
        <f>TEXT(datatable[[#This Row],[дата]],"ММ")</f>
        <v>11</v>
      </c>
      <c r="H1909" s="8">
        <v>53.062100000000001</v>
      </c>
      <c r="I1909" s="8">
        <v>28.611800000000002</v>
      </c>
      <c r="J1909" s="8">
        <f>datatable[[#This Row],[продажи_]]-datatable[[#This Row],[себестоимость_]]</f>
        <v>24.450299999999999</v>
      </c>
      <c r="L1909"/>
    </row>
    <row r="1910" spans="2:12" x14ac:dyDescent="0.4">
      <c r="B1910" s="5" t="s">
        <v>65</v>
      </c>
      <c r="C1910" s="5" t="s">
        <v>58</v>
      </c>
      <c r="D1910" s="5" t="s">
        <v>22</v>
      </c>
      <c r="E1910" s="5" t="s">
        <v>61</v>
      </c>
      <c r="F1910" s="6">
        <v>44166</v>
      </c>
      <c r="G1910" s="6" t="str">
        <f>TEXT(datatable[[#This Row],[дата]],"ММ")</f>
        <v>12</v>
      </c>
      <c r="H1910" s="8">
        <v>40.131</v>
      </c>
      <c r="I1910" s="8">
        <v>18.336000000000002</v>
      </c>
      <c r="J1910" s="8">
        <f>datatable[[#This Row],[продажи_]]-datatable[[#This Row],[себестоимость_]]</f>
        <v>21.794999999999998</v>
      </c>
      <c r="L1910"/>
    </row>
    <row r="1911" spans="2:12" x14ac:dyDescent="0.4">
      <c r="B1911" s="5" t="s">
        <v>65</v>
      </c>
      <c r="C1911" s="5" t="s">
        <v>58</v>
      </c>
      <c r="D1911" s="5" t="s">
        <v>22</v>
      </c>
      <c r="E1911" s="5" t="s">
        <v>62</v>
      </c>
      <c r="F1911" s="6">
        <v>43831</v>
      </c>
      <c r="G1911" s="6" t="str">
        <f>TEXT(datatable[[#This Row],[дата]],"ММ")</f>
        <v>01</v>
      </c>
      <c r="H1911" s="8">
        <v>55.041749999999993</v>
      </c>
      <c r="I1911" s="8">
        <v>42.002099999999999</v>
      </c>
      <c r="J1911" s="8">
        <f>datatable[[#This Row],[продажи_]]-datatable[[#This Row],[себестоимость_]]</f>
        <v>13.039649999999995</v>
      </c>
      <c r="L1911"/>
    </row>
    <row r="1912" spans="2:12" x14ac:dyDescent="0.4">
      <c r="B1912" s="5" t="s">
        <v>65</v>
      </c>
      <c r="C1912" s="5" t="s">
        <v>58</v>
      </c>
      <c r="D1912" s="5" t="s">
        <v>22</v>
      </c>
      <c r="E1912" s="5" t="s">
        <v>62</v>
      </c>
      <c r="F1912" s="6">
        <v>43862</v>
      </c>
      <c r="G1912" s="6" t="str">
        <f>TEXT(datatable[[#This Row],[дата]],"ММ")</f>
        <v>02</v>
      </c>
      <c r="H1912" s="8">
        <v>93.678900000000013</v>
      </c>
      <c r="I1912" s="8">
        <v>59.245900000000006</v>
      </c>
      <c r="J1912" s="8">
        <f>datatable[[#This Row],[продажи_]]-datatable[[#This Row],[себестоимость_]]</f>
        <v>34.433000000000007</v>
      </c>
      <c r="L1912"/>
    </row>
    <row r="1913" spans="2:12" x14ac:dyDescent="0.4">
      <c r="B1913" s="5" t="s">
        <v>65</v>
      </c>
      <c r="C1913" s="5" t="s">
        <v>58</v>
      </c>
      <c r="D1913" s="5" t="s">
        <v>22</v>
      </c>
      <c r="E1913" s="5" t="s">
        <v>62</v>
      </c>
      <c r="F1913" s="6">
        <v>43891</v>
      </c>
      <c r="G1913" s="6" t="str">
        <f>TEXT(datatable[[#This Row],[дата]],"ММ")</f>
        <v>03</v>
      </c>
      <c r="H1913" s="8">
        <v>134.69040000000001</v>
      </c>
      <c r="I1913" s="8">
        <v>75.935999999999993</v>
      </c>
      <c r="J1913" s="8">
        <f>datatable[[#This Row],[продажи_]]-datatable[[#This Row],[себестоимость_]]</f>
        <v>58.754400000000018</v>
      </c>
      <c r="L1913"/>
    </row>
    <row r="1914" spans="2:12" x14ac:dyDescent="0.4">
      <c r="B1914" s="5" t="s">
        <v>65</v>
      </c>
      <c r="C1914" s="5" t="s">
        <v>58</v>
      </c>
      <c r="D1914" s="5" t="s">
        <v>22</v>
      </c>
      <c r="E1914" s="5" t="s">
        <v>62</v>
      </c>
      <c r="F1914" s="6">
        <v>43922</v>
      </c>
      <c r="G1914" s="6" t="str">
        <f>TEXT(datatable[[#This Row],[дата]],"ММ")</f>
        <v>04</v>
      </c>
      <c r="H1914" s="8">
        <v>113.9688</v>
      </c>
      <c r="I1914" s="8">
        <v>75.935999999999993</v>
      </c>
      <c r="J1914" s="8">
        <f>datatable[[#This Row],[продажи_]]-datatable[[#This Row],[себестоимость_]]</f>
        <v>38.032800000000009</v>
      </c>
      <c r="L1914"/>
    </row>
    <row r="1915" spans="2:12" x14ac:dyDescent="0.4">
      <c r="B1915" s="5" t="s">
        <v>65</v>
      </c>
      <c r="C1915" s="5" t="s">
        <v>58</v>
      </c>
      <c r="D1915" s="5" t="s">
        <v>22</v>
      </c>
      <c r="E1915" s="5" t="s">
        <v>62</v>
      </c>
      <c r="F1915" s="6">
        <v>43952</v>
      </c>
      <c r="G1915" s="6" t="str">
        <f>TEXT(datatable[[#This Row],[дата]],"ММ")</f>
        <v>05</v>
      </c>
      <c r="H1915" s="8">
        <v>111.30664999999999</v>
      </c>
      <c r="I1915" s="8">
        <v>61.697999999999993</v>
      </c>
      <c r="J1915" s="8">
        <f>datatable[[#This Row],[продажи_]]-datatable[[#This Row],[себестоимость_]]</f>
        <v>49.608649999999997</v>
      </c>
      <c r="L1915"/>
    </row>
    <row r="1916" spans="2:12" x14ac:dyDescent="0.4">
      <c r="B1916" s="5" t="s">
        <v>65</v>
      </c>
      <c r="C1916" s="5" t="s">
        <v>58</v>
      </c>
      <c r="D1916" s="5" t="s">
        <v>22</v>
      </c>
      <c r="E1916" s="5" t="s">
        <v>62</v>
      </c>
      <c r="F1916" s="6">
        <v>43983</v>
      </c>
      <c r="G1916" s="6" t="str">
        <f>TEXT(datatable[[#This Row],[дата]],"ММ")</f>
        <v>06</v>
      </c>
      <c r="H1916" s="8">
        <v>59.718499999999999</v>
      </c>
      <c r="I1916" s="8">
        <v>35.990500000000004</v>
      </c>
      <c r="J1916" s="8">
        <f>datatable[[#This Row],[продажи_]]-datatable[[#This Row],[себестоимость_]]</f>
        <v>23.727999999999994</v>
      </c>
      <c r="L1916"/>
    </row>
    <row r="1917" spans="2:12" x14ac:dyDescent="0.4">
      <c r="B1917" s="5" t="s">
        <v>65</v>
      </c>
      <c r="C1917" s="5" t="s">
        <v>58</v>
      </c>
      <c r="D1917" s="5" t="s">
        <v>22</v>
      </c>
      <c r="E1917" s="5" t="s">
        <v>62</v>
      </c>
      <c r="F1917" s="6">
        <v>44013</v>
      </c>
      <c r="G1917" s="6" t="str">
        <f>TEXT(datatable[[#This Row],[дата]],"ММ")</f>
        <v>07</v>
      </c>
      <c r="H1917" s="8">
        <v>63.459899999999998</v>
      </c>
      <c r="I1917" s="8">
        <v>28.475999999999999</v>
      </c>
      <c r="J1917" s="8">
        <f>datatable[[#This Row],[продажи_]]-datatable[[#This Row],[себестоимость_]]</f>
        <v>34.983899999999998</v>
      </c>
      <c r="L1917"/>
    </row>
    <row r="1918" spans="2:12" x14ac:dyDescent="0.4">
      <c r="B1918" s="5" t="s">
        <v>65</v>
      </c>
      <c r="C1918" s="5" t="s">
        <v>58</v>
      </c>
      <c r="D1918" s="5" t="s">
        <v>22</v>
      </c>
      <c r="E1918" s="5" t="s">
        <v>62</v>
      </c>
      <c r="F1918" s="6">
        <v>44044</v>
      </c>
      <c r="G1918" s="6" t="str">
        <f>TEXT(datatable[[#This Row],[дата]],"ММ")</f>
        <v>08</v>
      </c>
      <c r="H1918" s="8">
        <v>54.682000000000002</v>
      </c>
      <c r="I1918" s="8">
        <v>31.64</v>
      </c>
      <c r="J1918" s="8">
        <f>datatable[[#This Row],[продажи_]]-datatable[[#This Row],[себестоимость_]]</f>
        <v>23.042000000000002</v>
      </c>
      <c r="L1918"/>
    </row>
    <row r="1919" spans="2:12" x14ac:dyDescent="0.4">
      <c r="B1919" s="5" t="s">
        <v>65</v>
      </c>
      <c r="C1919" s="5" t="s">
        <v>58</v>
      </c>
      <c r="D1919" s="5" t="s">
        <v>22</v>
      </c>
      <c r="E1919" s="5" t="s">
        <v>62</v>
      </c>
      <c r="F1919" s="6">
        <v>44075</v>
      </c>
      <c r="G1919" s="6" t="str">
        <f>TEXT(datatable[[#This Row],[дата]],"ММ")</f>
        <v>09</v>
      </c>
      <c r="H1919" s="8">
        <v>70.510999999999996</v>
      </c>
      <c r="I1919" s="8">
        <v>35.199500000000008</v>
      </c>
      <c r="J1919" s="8">
        <f>datatable[[#This Row],[продажи_]]-datatable[[#This Row],[себестоимость_]]</f>
        <v>35.311499999999988</v>
      </c>
      <c r="L1919"/>
    </row>
    <row r="1920" spans="2:12" x14ac:dyDescent="0.4">
      <c r="B1920" s="5" t="s">
        <v>65</v>
      </c>
      <c r="C1920" s="5" t="s">
        <v>58</v>
      </c>
      <c r="D1920" s="5" t="s">
        <v>22</v>
      </c>
      <c r="E1920" s="5" t="s">
        <v>62</v>
      </c>
      <c r="F1920" s="6">
        <v>44105</v>
      </c>
      <c r="G1920" s="6" t="str">
        <f>TEXT(datatable[[#This Row],[дата]],"ММ")</f>
        <v>10</v>
      </c>
      <c r="H1920" s="8">
        <v>111.30664999999999</v>
      </c>
      <c r="I1920" s="8">
        <v>41.132000000000005</v>
      </c>
      <c r="J1920" s="8">
        <f>datatable[[#This Row],[продажи_]]-datatable[[#This Row],[себестоимость_]]</f>
        <v>70.174649999999986</v>
      </c>
      <c r="L1920"/>
    </row>
    <row r="1921" spans="2:12" x14ac:dyDescent="0.4">
      <c r="B1921" s="5" t="s">
        <v>65</v>
      </c>
      <c r="C1921" s="5" t="s">
        <v>58</v>
      </c>
      <c r="D1921" s="5" t="s">
        <v>22</v>
      </c>
      <c r="E1921" s="5" t="s">
        <v>62</v>
      </c>
      <c r="F1921" s="6">
        <v>44136</v>
      </c>
      <c r="G1921" s="6" t="str">
        <f>TEXT(datatable[[#This Row],[дата]],"ММ")</f>
        <v>11</v>
      </c>
      <c r="H1921" s="8">
        <v>89.64970000000001</v>
      </c>
      <c r="I1921" s="8">
        <v>51.49410000000001</v>
      </c>
      <c r="J1921" s="8">
        <f>datatable[[#This Row],[продажи_]]-datatable[[#This Row],[себестоимость_]]</f>
        <v>38.1556</v>
      </c>
      <c r="L1921"/>
    </row>
    <row r="1922" spans="2:12" x14ac:dyDescent="0.4">
      <c r="B1922" s="5" t="s">
        <v>65</v>
      </c>
      <c r="C1922" s="5" t="s">
        <v>58</v>
      </c>
      <c r="D1922" s="5" t="s">
        <v>22</v>
      </c>
      <c r="E1922" s="5" t="s">
        <v>62</v>
      </c>
      <c r="F1922" s="6">
        <v>44166</v>
      </c>
      <c r="G1922" s="6" t="str">
        <f>TEXT(datatable[[#This Row],[дата]],"ММ")</f>
        <v>12</v>
      </c>
      <c r="H1922" s="8">
        <v>86.34</v>
      </c>
      <c r="I1922" s="8">
        <v>52.680600000000005</v>
      </c>
      <c r="J1922" s="8">
        <f>datatable[[#This Row],[продажи_]]-datatable[[#This Row],[себестоимость_]]</f>
        <v>33.659399999999998</v>
      </c>
      <c r="L1922"/>
    </row>
    <row r="1923" spans="2:12" x14ac:dyDescent="0.4">
      <c r="B1923" s="5" t="s">
        <v>65</v>
      </c>
      <c r="C1923" s="5" t="s">
        <v>58</v>
      </c>
      <c r="D1923" s="5" t="s">
        <v>22</v>
      </c>
      <c r="E1923" s="5" t="s">
        <v>9</v>
      </c>
      <c r="F1923" s="6">
        <v>43831</v>
      </c>
      <c r="G1923" s="6" t="str">
        <f>TEXT(datatable[[#This Row],[дата]],"ММ")</f>
        <v>01</v>
      </c>
      <c r="H1923" s="8">
        <v>56.439450000000001</v>
      </c>
      <c r="I1923" s="8">
        <v>37.467000000000006</v>
      </c>
      <c r="J1923" s="8">
        <f>datatable[[#This Row],[продажи_]]-datatable[[#This Row],[себестоимость_]]</f>
        <v>18.972449999999995</v>
      </c>
      <c r="L1923"/>
    </row>
    <row r="1924" spans="2:12" x14ac:dyDescent="0.4">
      <c r="B1924" s="5" t="s">
        <v>65</v>
      </c>
      <c r="C1924" s="5" t="s">
        <v>58</v>
      </c>
      <c r="D1924" s="5" t="s">
        <v>22</v>
      </c>
      <c r="E1924" s="5" t="s">
        <v>9</v>
      </c>
      <c r="F1924" s="6">
        <v>43862</v>
      </c>
      <c r="G1924" s="6" t="str">
        <f>TEXT(datatable[[#This Row],[дата]],"ММ")</f>
        <v>02</v>
      </c>
      <c r="H1924" s="8">
        <v>76.028400000000005</v>
      </c>
      <c r="I1924" s="8">
        <v>53.213999999999999</v>
      </c>
      <c r="J1924" s="8">
        <f>datatable[[#This Row],[продажи_]]-datatable[[#This Row],[себестоимость_]]</f>
        <v>22.814400000000006</v>
      </c>
      <c r="L1924"/>
    </row>
    <row r="1925" spans="2:12" x14ac:dyDescent="0.4">
      <c r="B1925" s="5" t="s">
        <v>65</v>
      </c>
      <c r="C1925" s="5" t="s">
        <v>58</v>
      </c>
      <c r="D1925" s="5" t="s">
        <v>22</v>
      </c>
      <c r="E1925" s="5" t="s">
        <v>9</v>
      </c>
      <c r="F1925" s="6">
        <v>43891</v>
      </c>
      <c r="G1925" s="6" t="str">
        <f>TEXT(datatable[[#This Row],[дата]],"ММ")</f>
        <v>03</v>
      </c>
      <c r="H1925" s="8">
        <v>94.130399999999995</v>
      </c>
      <c r="I1925" s="8">
        <v>65.884</v>
      </c>
      <c r="J1925" s="8">
        <f>datatable[[#This Row],[продажи_]]-datatable[[#This Row],[себестоимость_]]</f>
        <v>28.246399999999994</v>
      </c>
      <c r="L1925"/>
    </row>
    <row r="1926" spans="2:12" x14ac:dyDescent="0.4">
      <c r="B1926" s="5" t="s">
        <v>65</v>
      </c>
      <c r="C1926" s="5" t="s">
        <v>58</v>
      </c>
      <c r="D1926" s="5" t="s">
        <v>22</v>
      </c>
      <c r="E1926" s="5" t="s">
        <v>9</v>
      </c>
      <c r="F1926" s="6">
        <v>43922</v>
      </c>
      <c r="G1926" s="6" t="str">
        <f>TEXT(datatable[[#This Row],[дата]],"ММ")</f>
        <v>04</v>
      </c>
      <c r="H1926" s="8">
        <v>84.820799999999991</v>
      </c>
      <c r="I1926" s="8">
        <v>64.436000000000007</v>
      </c>
      <c r="J1926" s="8">
        <f>datatable[[#This Row],[продажи_]]-datatable[[#This Row],[себестоимость_]]</f>
        <v>20.384799999999984</v>
      </c>
      <c r="L1926"/>
    </row>
    <row r="1927" spans="2:12" x14ac:dyDescent="0.4">
      <c r="B1927" s="5" t="s">
        <v>65</v>
      </c>
      <c r="C1927" s="5" t="s">
        <v>58</v>
      </c>
      <c r="D1927" s="5" t="s">
        <v>22</v>
      </c>
      <c r="E1927" s="5" t="s">
        <v>9</v>
      </c>
      <c r="F1927" s="6">
        <v>43952</v>
      </c>
      <c r="G1927" s="6" t="str">
        <f>TEXT(datatable[[#This Row],[дата]],"ММ")</f>
        <v>05</v>
      </c>
      <c r="H1927" s="8">
        <v>68.076450000000008</v>
      </c>
      <c r="I1927" s="8">
        <v>51.766000000000005</v>
      </c>
      <c r="J1927" s="8">
        <f>datatable[[#This Row],[продажи_]]-datatable[[#This Row],[себестоимость_]]</f>
        <v>16.310450000000003</v>
      </c>
      <c r="L1927"/>
    </row>
    <row r="1928" spans="2:12" x14ac:dyDescent="0.4">
      <c r="B1928" s="5" t="s">
        <v>65</v>
      </c>
      <c r="C1928" s="5" t="s">
        <v>58</v>
      </c>
      <c r="D1928" s="5" t="s">
        <v>22</v>
      </c>
      <c r="E1928" s="5" t="s">
        <v>9</v>
      </c>
      <c r="F1928" s="6">
        <v>43983</v>
      </c>
      <c r="G1928" s="6" t="str">
        <f>TEXT(datatable[[#This Row],[дата]],"ММ")</f>
        <v>06</v>
      </c>
      <c r="H1928" s="8">
        <v>68.529000000000011</v>
      </c>
      <c r="I1928" s="8">
        <v>49.322500000000005</v>
      </c>
      <c r="J1928" s="8">
        <f>datatable[[#This Row],[продажи_]]-datatable[[#This Row],[себестоимость_]]</f>
        <v>19.206500000000005</v>
      </c>
      <c r="L1928"/>
    </row>
    <row r="1929" spans="2:12" x14ac:dyDescent="0.4">
      <c r="B1929" s="5" t="s">
        <v>65</v>
      </c>
      <c r="C1929" s="5" t="s">
        <v>58</v>
      </c>
      <c r="D1929" s="5" t="s">
        <v>22</v>
      </c>
      <c r="E1929" s="5" t="s">
        <v>9</v>
      </c>
      <c r="F1929" s="6">
        <v>44013</v>
      </c>
      <c r="G1929" s="6" t="str">
        <f>TEXT(datatable[[#This Row],[дата]],"ММ")</f>
        <v>07</v>
      </c>
      <c r="H1929" s="8">
        <v>49.457250000000002</v>
      </c>
      <c r="I1929" s="8">
        <v>43.168500000000002</v>
      </c>
      <c r="J1929" s="8">
        <f>datatable[[#This Row],[продажи_]]-datatable[[#This Row],[себестоимость_]]</f>
        <v>6.2887500000000003</v>
      </c>
      <c r="L1929"/>
    </row>
    <row r="1930" spans="2:12" x14ac:dyDescent="0.4">
      <c r="B1930" s="5" t="s">
        <v>65</v>
      </c>
      <c r="C1930" s="5" t="s">
        <v>58</v>
      </c>
      <c r="D1930" s="5" t="s">
        <v>22</v>
      </c>
      <c r="E1930" s="5" t="s">
        <v>9</v>
      </c>
      <c r="F1930" s="6">
        <v>44044</v>
      </c>
      <c r="G1930" s="6" t="str">
        <f>TEXT(datatable[[#This Row],[дата]],"ММ")</f>
        <v>08</v>
      </c>
      <c r="H1930" s="8">
        <v>53.271599999999999</v>
      </c>
      <c r="I1930" s="8">
        <v>41.63</v>
      </c>
      <c r="J1930" s="8">
        <f>datatable[[#This Row],[продажи_]]-datatable[[#This Row],[себестоимость_]]</f>
        <v>11.641599999999997</v>
      </c>
      <c r="L1930"/>
    </row>
    <row r="1931" spans="2:12" x14ac:dyDescent="0.4">
      <c r="B1931" s="5" t="s">
        <v>65</v>
      </c>
      <c r="C1931" s="5" t="s">
        <v>58</v>
      </c>
      <c r="D1931" s="5" t="s">
        <v>22</v>
      </c>
      <c r="E1931" s="5" t="s">
        <v>9</v>
      </c>
      <c r="F1931" s="6">
        <v>44075</v>
      </c>
      <c r="G1931" s="6" t="str">
        <f>TEXT(datatable[[#This Row],[дата]],"ММ")</f>
        <v>09</v>
      </c>
      <c r="H1931" s="8">
        <v>71.115000000000009</v>
      </c>
      <c r="I1931" s="8">
        <v>44.797499999999999</v>
      </c>
      <c r="J1931" s="8">
        <f>datatable[[#This Row],[продажи_]]-datatable[[#This Row],[себестоимость_]]</f>
        <v>26.31750000000001</v>
      </c>
      <c r="L1931"/>
    </row>
    <row r="1932" spans="2:12" x14ac:dyDescent="0.4">
      <c r="B1932" s="5" t="s">
        <v>65</v>
      </c>
      <c r="C1932" s="5" t="s">
        <v>58</v>
      </c>
      <c r="D1932" s="5" t="s">
        <v>22</v>
      </c>
      <c r="E1932" s="5" t="s">
        <v>9</v>
      </c>
      <c r="F1932" s="6">
        <v>44105</v>
      </c>
      <c r="G1932" s="6" t="str">
        <f>TEXT(datatable[[#This Row],[дата]],"ММ")</f>
        <v>10</v>
      </c>
      <c r="H1932" s="8">
        <v>97.492199999999997</v>
      </c>
      <c r="I1932" s="8">
        <v>56.472000000000001</v>
      </c>
      <c r="J1932" s="8">
        <f>datatable[[#This Row],[продажи_]]-datatable[[#This Row],[себестоимость_]]</f>
        <v>41.020199999999996</v>
      </c>
      <c r="L1932"/>
    </row>
    <row r="1933" spans="2:12" x14ac:dyDescent="0.4">
      <c r="B1933" s="5" t="s">
        <v>65</v>
      </c>
      <c r="C1933" s="5" t="s">
        <v>58</v>
      </c>
      <c r="D1933" s="5" t="s">
        <v>22</v>
      </c>
      <c r="E1933" s="5" t="s">
        <v>9</v>
      </c>
      <c r="F1933" s="6">
        <v>44136</v>
      </c>
      <c r="G1933" s="6" t="str">
        <f>TEXT(datatable[[#This Row],[дата]],"ММ")</f>
        <v>11</v>
      </c>
      <c r="H1933" s="8">
        <v>101.37120000000002</v>
      </c>
      <c r="I1933" s="8">
        <v>63.983499999999999</v>
      </c>
      <c r="J1933" s="8">
        <f>datatable[[#This Row],[продажи_]]-datatable[[#This Row],[себестоимость_]]</f>
        <v>37.387700000000017</v>
      </c>
      <c r="L1933"/>
    </row>
    <row r="1934" spans="2:12" x14ac:dyDescent="0.4">
      <c r="B1934" s="5" t="s">
        <v>65</v>
      </c>
      <c r="C1934" s="5" t="s">
        <v>58</v>
      </c>
      <c r="D1934" s="5" t="s">
        <v>22</v>
      </c>
      <c r="E1934" s="5" t="s">
        <v>9</v>
      </c>
      <c r="F1934" s="6">
        <v>44166</v>
      </c>
      <c r="G1934" s="6" t="str">
        <f>TEXT(datatable[[#This Row],[дата]],"ММ")</f>
        <v>12</v>
      </c>
      <c r="H1934" s="8">
        <v>72.1494</v>
      </c>
      <c r="I1934" s="8">
        <v>53.757000000000005</v>
      </c>
      <c r="J1934" s="8">
        <f>datatable[[#This Row],[продажи_]]-datatable[[#This Row],[себестоимость_]]</f>
        <v>18.392399999999995</v>
      </c>
      <c r="L1934"/>
    </row>
    <row r="1935" spans="2:12" x14ac:dyDescent="0.4">
      <c r="B1935" s="5" t="s">
        <v>65</v>
      </c>
      <c r="C1935" s="5" t="s">
        <v>58</v>
      </c>
      <c r="D1935" s="5" t="s">
        <v>22</v>
      </c>
      <c r="E1935" s="5" t="s">
        <v>10</v>
      </c>
      <c r="F1935" s="6">
        <v>43831</v>
      </c>
      <c r="G1935" s="6" t="str">
        <f>TEXT(datatable[[#This Row],[дата]],"ММ")</f>
        <v>01</v>
      </c>
      <c r="H1935" s="8">
        <v>19.556999999999999</v>
      </c>
      <c r="I1935" s="8">
        <v>11.65455</v>
      </c>
      <c r="J1935" s="8">
        <f>datatable[[#This Row],[продажи_]]-datatable[[#This Row],[себестоимость_]]</f>
        <v>7.9024499999999982</v>
      </c>
      <c r="L1935"/>
    </row>
    <row r="1936" spans="2:12" x14ac:dyDescent="0.4">
      <c r="B1936" s="5" t="s">
        <v>65</v>
      </c>
      <c r="C1936" s="5" t="s">
        <v>58</v>
      </c>
      <c r="D1936" s="5" t="s">
        <v>22</v>
      </c>
      <c r="E1936" s="5" t="s">
        <v>10</v>
      </c>
      <c r="F1936" s="6">
        <v>43862</v>
      </c>
      <c r="G1936" s="6" t="str">
        <f>TEXT(datatable[[#This Row],[дата]],"ММ")</f>
        <v>02</v>
      </c>
      <c r="H1936" s="8">
        <v>25.256</v>
      </c>
      <c r="I1936" s="8">
        <v>20.745900000000002</v>
      </c>
      <c r="J1936" s="8">
        <f>datatable[[#This Row],[продажи_]]-datatable[[#This Row],[себестоимость_]]</f>
        <v>4.5100999999999978</v>
      </c>
      <c r="L1936"/>
    </row>
    <row r="1937" spans="2:12" x14ac:dyDescent="0.4">
      <c r="B1937" s="5" t="s">
        <v>65</v>
      </c>
      <c r="C1937" s="5" t="s">
        <v>58</v>
      </c>
      <c r="D1937" s="5" t="s">
        <v>22</v>
      </c>
      <c r="E1937" s="5" t="s">
        <v>10</v>
      </c>
      <c r="F1937" s="6">
        <v>43891</v>
      </c>
      <c r="G1937" s="6" t="str">
        <f>TEXT(datatable[[#This Row],[дата]],"ММ")</f>
        <v>03</v>
      </c>
      <c r="H1937" s="8">
        <v>36.08</v>
      </c>
      <c r="I1937" s="8">
        <v>17.5152</v>
      </c>
      <c r="J1937" s="8">
        <f>datatable[[#This Row],[продажи_]]-datatable[[#This Row],[себестоимость_]]</f>
        <v>18.564799999999998</v>
      </c>
      <c r="L1937"/>
    </row>
    <row r="1938" spans="2:12" x14ac:dyDescent="0.4">
      <c r="B1938" s="5" t="s">
        <v>65</v>
      </c>
      <c r="C1938" s="5" t="s">
        <v>58</v>
      </c>
      <c r="D1938" s="5" t="s">
        <v>22</v>
      </c>
      <c r="E1938" s="5" t="s">
        <v>10</v>
      </c>
      <c r="F1938" s="6">
        <v>43922</v>
      </c>
      <c r="G1938" s="6" t="str">
        <f>TEXT(datatable[[#This Row],[дата]],"ММ")</f>
        <v>04</v>
      </c>
      <c r="H1938" s="8">
        <v>38.703999999999994</v>
      </c>
      <c r="I1938" s="8">
        <v>21.787199999999999</v>
      </c>
      <c r="J1938" s="8">
        <f>datatable[[#This Row],[продажи_]]-datatable[[#This Row],[себестоимость_]]</f>
        <v>16.916799999999995</v>
      </c>
      <c r="L1938"/>
    </row>
    <row r="1939" spans="2:12" x14ac:dyDescent="0.4">
      <c r="B1939" s="5" t="s">
        <v>65</v>
      </c>
      <c r="C1939" s="5" t="s">
        <v>58</v>
      </c>
      <c r="D1939" s="5" t="s">
        <v>22</v>
      </c>
      <c r="E1939" s="5" t="s">
        <v>10</v>
      </c>
      <c r="F1939" s="6">
        <v>43952</v>
      </c>
      <c r="G1939" s="6" t="str">
        <f>TEXT(datatable[[#This Row],[дата]],"ММ")</f>
        <v>05</v>
      </c>
      <c r="H1939" s="8">
        <v>26.383500000000002</v>
      </c>
      <c r="I1939" s="8">
        <v>19.95825</v>
      </c>
      <c r="J1939" s="8">
        <f>datatable[[#This Row],[продажи_]]-datatable[[#This Row],[себестоимость_]]</f>
        <v>6.4252500000000019</v>
      </c>
      <c r="L1939"/>
    </row>
    <row r="1940" spans="2:12" x14ac:dyDescent="0.4">
      <c r="B1940" s="5" t="s">
        <v>65</v>
      </c>
      <c r="C1940" s="5" t="s">
        <v>58</v>
      </c>
      <c r="D1940" s="5" t="s">
        <v>22</v>
      </c>
      <c r="E1940" s="5" t="s">
        <v>10</v>
      </c>
      <c r="F1940" s="6">
        <v>43983</v>
      </c>
      <c r="G1940" s="6" t="str">
        <f>TEXT(datatable[[#This Row],[дата]],"ММ")</f>
        <v>06</v>
      </c>
      <c r="H1940" s="8">
        <v>20.705000000000002</v>
      </c>
      <c r="I1940" s="8">
        <v>12.815999999999999</v>
      </c>
      <c r="J1940" s="8">
        <f>datatable[[#This Row],[продажи_]]-datatable[[#This Row],[себестоимость_]]</f>
        <v>7.8890000000000029</v>
      </c>
      <c r="L1940"/>
    </row>
    <row r="1941" spans="2:12" x14ac:dyDescent="0.4">
      <c r="B1941" s="5" t="s">
        <v>65</v>
      </c>
      <c r="C1941" s="5" t="s">
        <v>58</v>
      </c>
      <c r="D1941" s="5" t="s">
        <v>22</v>
      </c>
      <c r="E1941" s="5" t="s">
        <v>10</v>
      </c>
      <c r="F1941" s="6">
        <v>44013</v>
      </c>
      <c r="G1941" s="6" t="str">
        <f>TEXT(datatable[[#This Row],[дата]],"ММ")</f>
        <v>07</v>
      </c>
      <c r="H1941" s="8">
        <v>20.295000000000002</v>
      </c>
      <c r="I1941" s="8">
        <v>12.015000000000001</v>
      </c>
      <c r="J1941" s="8">
        <f>datatable[[#This Row],[продажи_]]-datatable[[#This Row],[себестоимость_]]</f>
        <v>8.2800000000000011</v>
      </c>
      <c r="L1941"/>
    </row>
    <row r="1942" spans="2:12" x14ac:dyDescent="0.4">
      <c r="B1942" s="5" t="s">
        <v>65</v>
      </c>
      <c r="C1942" s="5" t="s">
        <v>58</v>
      </c>
      <c r="D1942" s="5" t="s">
        <v>22</v>
      </c>
      <c r="E1942" s="5" t="s">
        <v>10</v>
      </c>
      <c r="F1942" s="6">
        <v>44044</v>
      </c>
      <c r="G1942" s="6" t="str">
        <f>TEXT(datatable[[#This Row],[дата]],"ММ")</f>
        <v>08</v>
      </c>
      <c r="H1942" s="8">
        <v>16.891999999999999</v>
      </c>
      <c r="I1942" s="8">
        <v>11.4276</v>
      </c>
      <c r="J1942" s="8">
        <f>datatable[[#This Row],[продажи_]]-datatable[[#This Row],[себестоимость_]]</f>
        <v>5.4643999999999995</v>
      </c>
      <c r="L1942"/>
    </row>
    <row r="1943" spans="2:12" x14ac:dyDescent="0.4">
      <c r="B1943" s="5" t="s">
        <v>65</v>
      </c>
      <c r="C1943" s="5" t="s">
        <v>58</v>
      </c>
      <c r="D1943" s="5" t="s">
        <v>22</v>
      </c>
      <c r="E1943" s="5" t="s">
        <v>10</v>
      </c>
      <c r="F1943" s="6">
        <v>44075</v>
      </c>
      <c r="G1943" s="6" t="str">
        <f>TEXT(datatable[[#This Row],[дата]],"ММ")</f>
        <v>09</v>
      </c>
      <c r="H1943" s="8">
        <v>17.425000000000001</v>
      </c>
      <c r="I1943" s="8">
        <v>14.551500000000001</v>
      </c>
      <c r="J1943" s="8">
        <f>datatable[[#This Row],[продажи_]]-datatable[[#This Row],[себестоимость_]]</f>
        <v>2.8734999999999999</v>
      </c>
      <c r="L1943"/>
    </row>
    <row r="1944" spans="2:12" x14ac:dyDescent="0.4">
      <c r="B1944" s="5" t="s">
        <v>65</v>
      </c>
      <c r="C1944" s="5" t="s">
        <v>58</v>
      </c>
      <c r="D1944" s="5" t="s">
        <v>22</v>
      </c>
      <c r="E1944" s="5" t="s">
        <v>10</v>
      </c>
      <c r="F1944" s="6">
        <v>44105</v>
      </c>
      <c r="G1944" s="6" t="str">
        <f>TEXT(datatable[[#This Row],[дата]],"ММ")</f>
        <v>10</v>
      </c>
      <c r="H1944" s="8">
        <v>26.650000000000002</v>
      </c>
      <c r="I1944" s="8">
        <v>17.87565</v>
      </c>
      <c r="J1944" s="8">
        <f>datatable[[#This Row],[продажи_]]-datatable[[#This Row],[себестоимость_]]</f>
        <v>8.7743500000000019</v>
      </c>
      <c r="L1944"/>
    </row>
    <row r="1945" spans="2:12" x14ac:dyDescent="0.4">
      <c r="B1945" s="5" t="s">
        <v>65</v>
      </c>
      <c r="C1945" s="5" t="s">
        <v>58</v>
      </c>
      <c r="D1945" s="5" t="s">
        <v>22</v>
      </c>
      <c r="E1945" s="5" t="s">
        <v>10</v>
      </c>
      <c r="F1945" s="6">
        <v>44136</v>
      </c>
      <c r="G1945" s="6" t="str">
        <f>TEXT(datatable[[#This Row],[дата]],"ММ")</f>
        <v>11</v>
      </c>
      <c r="H1945" s="8">
        <v>23.247</v>
      </c>
      <c r="I1945" s="8">
        <v>18.876900000000003</v>
      </c>
      <c r="J1945" s="8">
        <f>datatable[[#This Row],[продажи_]]-datatable[[#This Row],[себестоимость_]]</f>
        <v>4.3700999999999972</v>
      </c>
      <c r="L1945"/>
    </row>
    <row r="1946" spans="2:12" x14ac:dyDescent="0.4">
      <c r="B1946" s="5" t="s">
        <v>65</v>
      </c>
      <c r="C1946" s="5" t="s">
        <v>58</v>
      </c>
      <c r="D1946" s="5" t="s">
        <v>22</v>
      </c>
      <c r="E1946" s="5" t="s">
        <v>10</v>
      </c>
      <c r="F1946" s="6">
        <v>44166</v>
      </c>
      <c r="G1946" s="6" t="str">
        <f>TEXT(datatable[[#This Row],[дата]],"ММ")</f>
        <v>12</v>
      </c>
      <c r="H1946" s="8">
        <v>20.172000000000001</v>
      </c>
      <c r="I1946" s="8">
        <v>16.821000000000002</v>
      </c>
      <c r="J1946" s="8">
        <f>datatable[[#This Row],[продажи_]]-datatable[[#This Row],[себестоимость_]]</f>
        <v>3.3509999999999991</v>
      </c>
      <c r="L1946"/>
    </row>
    <row r="1947" spans="2:12" x14ac:dyDescent="0.4">
      <c r="B1947" s="5" t="s">
        <v>65</v>
      </c>
      <c r="C1947" s="5" t="s">
        <v>58</v>
      </c>
      <c r="D1947" s="5" t="s">
        <v>22</v>
      </c>
      <c r="E1947" s="5" t="s">
        <v>7</v>
      </c>
      <c r="F1947" s="6">
        <v>43831</v>
      </c>
      <c r="G1947" s="6" t="str">
        <f>TEXT(datatable[[#This Row],[дата]],"ММ")</f>
        <v>01</v>
      </c>
      <c r="H1947" s="8">
        <v>4.3883999999999999</v>
      </c>
      <c r="I1947" s="8">
        <v>1.4742</v>
      </c>
      <c r="J1947" s="8">
        <f>datatable[[#This Row],[продажи_]]-datatable[[#This Row],[себестоимость_]]</f>
        <v>2.9142000000000001</v>
      </c>
      <c r="L1947"/>
    </row>
    <row r="1948" spans="2:12" x14ac:dyDescent="0.4">
      <c r="B1948" s="5" t="s">
        <v>65</v>
      </c>
      <c r="C1948" s="5" t="s">
        <v>58</v>
      </c>
      <c r="D1948" s="5" t="s">
        <v>22</v>
      </c>
      <c r="E1948" s="5" t="s">
        <v>7</v>
      </c>
      <c r="F1948" s="6">
        <v>43862</v>
      </c>
      <c r="G1948" s="6" t="str">
        <f>TEXT(datatable[[#This Row],[дата]],"ММ")</f>
        <v>02</v>
      </c>
      <c r="H1948" s="8">
        <v>5.8604000000000003</v>
      </c>
      <c r="I1948" s="8">
        <v>1.7836000000000001</v>
      </c>
      <c r="J1948" s="8">
        <f>datatable[[#This Row],[продажи_]]-datatable[[#This Row],[себестоимость_]]</f>
        <v>4.0768000000000004</v>
      </c>
      <c r="L1948"/>
    </row>
    <row r="1949" spans="2:12" x14ac:dyDescent="0.4">
      <c r="B1949" s="5" t="s">
        <v>65</v>
      </c>
      <c r="C1949" s="5" t="s">
        <v>58</v>
      </c>
      <c r="D1949" s="5" t="s">
        <v>22</v>
      </c>
      <c r="E1949" s="5" t="s">
        <v>7</v>
      </c>
      <c r="F1949" s="6">
        <v>43891</v>
      </c>
      <c r="G1949" s="6" t="str">
        <f>TEXT(datatable[[#This Row],[дата]],"ММ")</f>
        <v>03</v>
      </c>
      <c r="H1949" s="8">
        <v>7.5808000000000009</v>
      </c>
      <c r="I1949" s="8">
        <v>1.9936000000000003</v>
      </c>
      <c r="J1949" s="8">
        <f>datatable[[#This Row],[продажи_]]-datatable[[#This Row],[себестоимость_]]</f>
        <v>5.5872000000000011</v>
      </c>
      <c r="L1949"/>
    </row>
    <row r="1950" spans="2:12" x14ac:dyDescent="0.4">
      <c r="B1950" s="5" t="s">
        <v>65</v>
      </c>
      <c r="C1950" s="5" t="s">
        <v>58</v>
      </c>
      <c r="D1950" s="5" t="s">
        <v>22</v>
      </c>
      <c r="E1950" s="5" t="s">
        <v>7</v>
      </c>
      <c r="F1950" s="6">
        <v>43922</v>
      </c>
      <c r="G1950" s="6" t="str">
        <f>TEXT(datatable[[#This Row],[дата]],"ММ")</f>
        <v>04</v>
      </c>
      <c r="H1950" s="8">
        <v>8.5375999999999994</v>
      </c>
      <c r="I1950" s="8">
        <v>1.7920000000000003</v>
      </c>
      <c r="J1950" s="8">
        <f>datatable[[#This Row],[продажи_]]-datatable[[#This Row],[себестоимость_]]</f>
        <v>6.7455999999999996</v>
      </c>
      <c r="L1950"/>
    </row>
    <row r="1951" spans="2:12" x14ac:dyDescent="0.4">
      <c r="B1951" s="5" t="s">
        <v>65</v>
      </c>
      <c r="C1951" s="5" t="s">
        <v>58</v>
      </c>
      <c r="D1951" s="5" t="s">
        <v>22</v>
      </c>
      <c r="E1951" s="5" t="s">
        <v>7</v>
      </c>
      <c r="F1951" s="6">
        <v>43952</v>
      </c>
      <c r="G1951" s="6" t="str">
        <f>TEXT(datatable[[#This Row],[дата]],"ММ")</f>
        <v>05</v>
      </c>
      <c r="H1951" s="8">
        <v>6.398600000000001</v>
      </c>
      <c r="I1951" s="8">
        <v>1.9474000000000002</v>
      </c>
      <c r="J1951" s="8">
        <f>datatable[[#This Row],[продажи_]]-datatable[[#This Row],[себестоимость_]]</f>
        <v>4.4512000000000009</v>
      </c>
      <c r="L1951"/>
    </row>
    <row r="1952" spans="2:12" x14ac:dyDescent="0.4">
      <c r="B1952" s="5" t="s">
        <v>65</v>
      </c>
      <c r="C1952" s="5" t="s">
        <v>58</v>
      </c>
      <c r="D1952" s="5" t="s">
        <v>22</v>
      </c>
      <c r="E1952" s="5" t="s">
        <v>7</v>
      </c>
      <c r="F1952" s="6">
        <v>43983</v>
      </c>
      <c r="G1952" s="6" t="str">
        <f>TEXT(datatable[[#This Row],[дата]],"ММ")</f>
        <v>06</v>
      </c>
      <c r="H1952" s="8">
        <v>5.3820000000000006</v>
      </c>
      <c r="I1952" s="8">
        <v>1.2600000000000002</v>
      </c>
      <c r="J1952" s="8">
        <f>datatable[[#This Row],[продажи_]]-datatable[[#This Row],[себестоимость_]]</f>
        <v>4.1219999999999999</v>
      </c>
      <c r="L1952"/>
    </row>
    <row r="1953" spans="2:12" x14ac:dyDescent="0.4">
      <c r="B1953" s="5" t="s">
        <v>65</v>
      </c>
      <c r="C1953" s="5" t="s">
        <v>58</v>
      </c>
      <c r="D1953" s="5" t="s">
        <v>22</v>
      </c>
      <c r="E1953" s="5" t="s">
        <v>7</v>
      </c>
      <c r="F1953" s="6">
        <v>44013</v>
      </c>
      <c r="G1953" s="6" t="str">
        <f>TEXT(datatable[[#This Row],[дата]],"ММ")</f>
        <v>07</v>
      </c>
      <c r="H1953" s="8">
        <v>3.3534000000000002</v>
      </c>
      <c r="I1953" s="8">
        <v>1.3230000000000002</v>
      </c>
      <c r="J1953" s="8">
        <f>datatable[[#This Row],[продажи_]]-datatable[[#This Row],[себестоимость_]]</f>
        <v>2.0304000000000002</v>
      </c>
      <c r="L1953"/>
    </row>
    <row r="1954" spans="2:12" x14ac:dyDescent="0.4">
      <c r="B1954" s="5" t="s">
        <v>65</v>
      </c>
      <c r="C1954" s="5" t="s">
        <v>58</v>
      </c>
      <c r="D1954" s="5" t="s">
        <v>22</v>
      </c>
      <c r="E1954" s="5" t="s">
        <v>7</v>
      </c>
      <c r="F1954" s="6">
        <v>44044</v>
      </c>
      <c r="G1954" s="6" t="str">
        <f>TEXT(datatable[[#This Row],[дата]],"ММ")</f>
        <v>08</v>
      </c>
      <c r="H1954" s="8">
        <v>4.3792</v>
      </c>
      <c r="I1954" s="8">
        <v>1.3104</v>
      </c>
      <c r="J1954" s="8">
        <f>datatable[[#This Row],[продажи_]]-datatable[[#This Row],[себестоимость_]]</f>
        <v>3.0688</v>
      </c>
      <c r="L1954"/>
    </row>
    <row r="1955" spans="2:12" x14ac:dyDescent="0.4">
      <c r="B1955" s="5" t="s">
        <v>65</v>
      </c>
      <c r="C1955" s="5" t="s">
        <v>58</v>
      </c>
      <c r="D1955" s="5" t="s">
        <v>22</v>
      </c>
      <c r="E1955" s="5" t="s">
        <v>7</v>
      </c>
      <c r="F1955" s="6">
        <v>44075</v>
      </c>
      <c r="G1955" s="6" t="str">
        <f>TEXT(datatable[[#This Row],[дата]],"ММ")</f>
        <v>09</v>
      </c>
      <c r="H1955" s="8">
        <v>3.7720000000000002</v>
      </c>
      <c r="I1955" s="8">
        <v>1.5260000000000002</v>
      </c>
      <c r="J1955" s="8">
        <f>datatable[[#This Row],[продажи_]]-datatable[[#This Row],[себестоимость_]]</f>
        <v>2.246</v>
      </c>
      <c r="L1955"/>
    </row>
    <row r="1956" spans="2:12" x14ac:dyDescent="0.4">
      <c r="B1956" s="5" t="s">
        <v>65</v>
      </c>
      <c r="C1956" s="5" t="s">
        <v>58</v>
      </c>
      <c r="D1956" s="5" t="s">
        <v>22</v>
      </c>
      <c r="E1956" s="5" t="s">
        <v>7</v>
      </c>
      <c r="F1956" s="6">
        <v>44105</v>
      </c>
      <c r="G1956" s="6" t="str">
        <f>TEXT(datatable[[#This Row],[дата]],"ММ")</f>
        <v>10</v>
      </c>
      <c r="H1956" s="8">
        <v>5.9202000000000004</v>
      </c>
      <c r="I1956" s="8">
        <v>2.0747999999999998</v>
      </c>
      <c r="J1956" s="8">
        <f>datatable[[#This Row],[продажи_]]-datatable[[#This Row],[себестоимость_]]</f>
        <v>3.8454000000000006</v>
      </c>
      <c r="L1956"/>
    </row>
    <row r="1957" spans="2:12" x14ac:dyDescent="0.4">
      <c r="B1957" s="5" t="s">
        <v>65</v>
      </c>
      <c r="C1957" s="5" t="s">
        <v>58</v>
      </c>
      <c r="D1957" s="5" t="s">
        <v>22</v>
      </c>
      <c r="E1957" s="5" t="s">
        <v>7</v>
      </c>
      <c r="F1957" s="6">
        <v>44136</v>
      </c>
      <c r="G1957" s="6" t="str">
        <f>TEXT(datatable[[#This Row],[дата]],"ММ")</f>
        <v>11</v>
      </c>
      <c r="H1957" s="8">
        <v>6.6976000000000004</v>
      </c>
      <c r="I1957" s="8">
        <v>2.0579999999999998</v>
      </c>
      <c r="J1957" s="8">
        <f>datatable[[#This Row],[продажи_]]-datatable[[#This Row],[себестоимость_]]</f>
        <v>4.6396000000000006</v>
      </c>
      <c r="L1957"/>
    </row>
    <row r="1958" spans="2:12" x14ac:dyDescent="0.4">
      <c r="B1958" s="5" t="s">
        <v>65</v>
      </c>
      <c r="C1958" s="5" t="s">
        <v>58</v>
      </c>
      <c r="D1958" s="5" t="s">
        <v>22</v>
      </c>
      <c r="E1958" s="5" t="s">
        <v>7</v>
      </c>
      <c r="F1958" s="6">
        <v>44166</v>
      </c>
      <c r="G1958" s="6" t="str">
        <f>TEXT(datatable[[#This Row],[дата]],"ММ")</f>
        <v>12</v>
      </c>
      <c r="H1958" s="8">
        <v>5.6856000000000009</v>
      </c>
      <c r="I1958" s="8">
        <v>1.8983999999999996</v>
      </c>
      <c r="J1958" s="8">
        <f>datatable[[#This Row],[продажи_]]-datatable[[#This Row],[себестоимость_]]</f>
        <v>3.7872000000000012</v>
      </c>
      <c r="L1958"/>
    </row>
    <row r="1959" spans="2:12" x14ac:dyDescent="0.4">
      <c r="B1959" s="5" t="s">
        <v>65</v>
      </c>
      <c r="C1959" s="5" t="s">
        <v>58</v>
      </c>
      <c r="D1959" s="5" t="s">
        <v>22</v>
      </c>
      <c r="E1959" s="5" t="s">
        <v>7</v>
      </c>
      <c r="F1959" s="6">
        <v>43831</v>
      </c>
      <c r="G1959" s="6" t="str">
        <f>TEXT(datatable[[#This Row],[дата]],"ММ")</f>
        <v>01</v>
      </c>
      <c r="H1959" s="8">
        <v>3.3466500000000003</v>
      </c>
      <c r="I1959" s="8">
        <v>1.1798999999999997</v>
      </c>
      <c r="J1959" s="8">
        <f>datatable[[#This Row],[продажи_]]-datatable[[#This Row],[себестоимость_]]</f>
        <v>2.1667500000000004</v>
      </c>
      <c r="L1959"/>
    </row>
    <row r="1960" spans="2:12" x14ac:dyDescent="0.4">
      <c r="B1960" s="5" t="s">
        <v>65</v>
      </c>
      <c r="C1960" s="5" t="s">
        <v>58</v>
      </c>
      <c r="D1960" s="5" t="s">
        <v>22</v>
      </c>
      <c r="E1960" s="5" t="s">
        <v>7</v>
      </c>
      <c r="F1960" s="6">
        <v>43862</v>
      </c>
      <c r="G1960" s="6" t="str">
        <f>TEXT(datatable[[#This Row],[дата]],"ММ")</f>
        <v>02</v>
      </c>
      <c r="H1960" s="8">
        <v>4.1741000000000001</v>
      </c>
      <c r="I1960" s="8">
        <v>1.4973000000000001</v>
      </c>
      <c r="J1960" s="8">
        <f>datatable[[#This Row],[продажи_]]-datatable[[#This Row],[себестоимость_]]</f>
        <v>2.6768000000000001</v>
      </c>
      <c r="L1960"/>
    </row>
    <row r="1961" spans="2:12" x14ac:dyDescent="0.4">
      <c r="B1961" s="5" t="s">
        <v>65</v>
      </c>
      <c r="C1961" s="5" t="s">
        <v>58</v>
      </c>
      <c r="D1961" s="5" t="s">
        <v>22</v>
      </c>
      <c r="E1961" s="5" t="s">
        <v>7</v>
      </c>
      <c r="F1961" s="6">
        <v>43891</v>
      </c>
      <c r="G1961" s="6" t="str">
        <f>TEXT(datatable[[#This Row],[дата]],"ММ")</f>
        <v>03</v>
      </c>
      <c r="H1961" s="8">
        <v>4.9848000000000008</v>
      </c>
      <c r="I1961" s="8">
        <v>1.7664</v>
      </c>
      <c r="J1961" s="8">
        <f>datatable[[#This Row],[продажи_]]-datatable[[#This Row],[себестоимость_]]</f>
        <v>3.2184000000000008</v>
      </c>
      <c r="L1961"/>
    </row>
    <row r="1962" spans="2:12" x14ac:dyDescent="0.4">
      <c r="B1962" s="5" t="s">
        <v>65</v>
      </c>
      <c r="C1962" s="5" t="s">
        <v>58</v>
      </c>
      <c r="D1962" s="5" t="s">
        <v>22</v>
      </c>
      <c r="E1962" s="5" t="s">
        <v>7</v>
      </c>
      <c r="F1962" s="6">
        <v>43922</v>
      </c>
      <c r="G1962" s="6" t="str">
        <f>TEXT(datatable[[#This Row],[дата]],"ММ")</f>
        <v>04</v>
      </c>
      <c r="H1962" s="8">
        <v>4.3416000000000006</v>
      </c>
      <c r="I1962" s="8">
        <v>1.9320000000000002</v>
      </c>
      <c r="J1962" s="8">
        <f>datatable[[#This Row],[продажи_]]-datatable[[#This Row],[себестоимость_]]</f>
        <v>2.4096000000000002</v>
      </c>
      <c r="L1962"/>
    </row>
    <row r="1963" spans="2:12" x14ac:dyDescent="0.4">
      <c r="B1963" s="5" t="s">
        <v>65</v>
      </c>
      <c r="C1963" s="5" t="s">
        <v>58</v>
      </c>
      <c r="D1963" s="5" t="s">
        <v>22</v>
      </c>
      <c r="E1963" s="5" t="s">
        <v>7</v>
      </c>
      <c r="F1963" s="6">
        <v>43952</v>
      </c>
      <c r="G1963" s="6" t="str">
        <f>TEXT(datatable[[#This Row],[дата]],"ММ")</f>
        <v>05</v>
      </c>
      <c r="H1963" s="8">
        <v>4.2243500000000003</v>
      </c>
      <c r="I1963" s="8">
        <v>1.4800500000000001</v>
      </c>
      <c r="J1963" s="8">
        <f>datatable[[#This Row],[продажи_]]-datatable[[#This Row],[себестоимость_]]</f>
        <v>2.7443</v>
      </c>
      <c r="L1963"/>
    </row>
    <row r="1964" spans="2:12" x14ac:dyDescent="0.4">
      <c r="B1964" s="5" t="s">
        <v>65</v>
      </c>
      <c r="C1964" s="5" t="s">
        <v>58</v>
      </c>
      <c r="D1964" s="5" t="s">
        <v>22</v>
      </c>
      <c r="E1964" s="5" t="s">
        <v>7</v>
      </c>
      <c r="F1964" s="6">
        <v>43983</v>
      </c>
      <c r="G1964" s="6" t="str">
        <f>TEXT(datatable[[#This Row],[дата]],"ММ")</f>
        <v>06</v>
      </c>
      <c r="H1964" s="8">
        <v>3.5510000000000002</v>
      </c>
      <c r="I1964" s="8">
        <v>1.2765000000000002</v>
      </c>
      <c r="J1964" s="8">
        <f>datatable[[#This Row],[продажи_]]-datatable[[#This Row],[себестоимость_]]</f>
        <v>2.2744999999999997</v>
      </c>
      <c r="L1964"/>
    </row>
    <row r="1965" spans="2:12" x14ac:dyDescent="0.4">
      <c r="B1965" s="5" t="s">
        <v>65</v>
      </c>
      <c r="C1965" s="5" t="s">
        <v>58</v>
      </c>
      <c r="D1965" s="5" t="s">
        <v>22</v>
      </c>
      <c r="E1965" s="5" t="s">
        <v>7</v>
      </c>
      <c r="F1965" s="6">
        <v>44013</v>
      </c>
      <c r="G1965" s="6" t="str">
        <f>TEXT(datatable[[#This Row],[дата]],"ММ")</f>
        <v>07</v>
      </c>
      <c r="H1965" s="8">
        <v>3.2863500000000005</v>
      </c>
      <c r="I1965" s="8">
        <v>1.1592</v>
      </c>
      <c r="J1965" s="8">
        <f>datatable[[#This Row],[продажи_]]-datatable[[#This Row],[себестоимость_]]</f>
        <v>2.1271500000000003</v>
      </c>
      <c r="L1965"/>
    </row>
    <row r="1966" spans="2:12" x14ac:dyDescent="0.4">
      <c r="B1966" s="5" t="s">
        <v>65</v>
      </c>
      <c r="C1966" s="5" t="s">
        <v>58</v>
      </c>
      <c r="D1966" s="5" t="s">
        <v>22</v>
      </c>
      <c r="E1966" s="5" t="s">
        <v>7</v>
      </c>
      <c r="F1966" s="6">
        <v>44044</v>
      </c>
      <c r="G1966" s="6" t="str">
        <f>TEXT(datatable[[#This Row],[дата]],"ММ")</f>
        <v>08</v>
      </c>
      <c r="H1966" s="8">
        <v>2.9480000000000004</v>
      </c>
      <c r="I1966" s="8">
        <v>0.89239999999999997</v>
      </c>
      <c r="J1966" s="8">
        <f>datatable[[#This Row],[продажи_]]-datatable[[#This Row],[себестоимость_]]</f>
        <v>2.0556000000000005</v>
      </c>
      <c r="L1966"/>
    </row>
    <row r="1967" spans="2:12" x14ac:dyDescent="0.4">
      <c r="B1967" s="5" t="s">
        <v>65</v>
      </c>
      <c r="C1967" s="5" t="s">
        <v>58</v>
      </c>
      <c r="D1967" s="5" t="s">
        <v>22</v>
      </c>
      <c r="E1967" s="5" t="s">
        <v>7</v>
      </c>
      <c r="F1967" s="6">
        <v>44075</v>
      </c>
      <c r="G1967" s="6" t="str">
        <f>TEXT(datatable[[#This Row],[дата]],"ММ")</f>
        <v>09</v>
      </c>
      <c r="H1967" s="8">
        <v>3.4505000000000003</v>
      </c>
      <c r="I1967" s="8">
        <v>1.1960000000000002</v>
      </c>
      <c r="J1967" s="8">
        <f>datatable[[#This Row],[продажи_]]-datatable[[#This Row],[себестоимость_]]</f>
        <v>2.2545000000000002</v>
      </c>
      <c r="L1967"/>
    </row>
    <row r="1968" spans="2:12" x14ac:dyDescent="0.4">
      <c r="B1968" s="5" t="s">
        <v>65</v>
      </c>
      <c r="C1968" s="5" t="s">
        <v>58</v>
      </c>
      <c r="D1968" s="5" t="s">
        <v>22</v>
      </c>
      <c r="E1968" s="5" t="s">
        <v>7</v>
      </c>
      <c r="F1968" s="6">
        <v>44105</v>
      </c>
      <c r="G1968" s="6" t="str">
        <f>TEXT(datatable[[#This Row],[дата]],"ММ")</f>
        <v>10</v>
      </c>
      <c r="H1968" s="8">
        <v>4.2243500000000003</v>
      </c>
      <c r="I1968" s="8">
        <v>1.3604500000000002</v>
      </c>
      <c r="J1968" s="8">
        <f>datatable[[#This Row],[продажи_]]-datatable[[#This Row],[себестоимость_]]</f>
        <v>2.8639000000000001</v>
      </c>
      <c r="L1968"/>
    </row>
    <row r="1969" spans="2:12" x14ac:dyDescent="0.4">
      <c r="B1969" s="5" t="s">
        <v>65</v>
      </c>
      <c r="C1969" s="5" t="s">
        <v>58</v>
      </c>
      <c r="D1969" s="5" t="s">
        <v>22</v>
      </c>
      <c r="E1969" s="5" t="s">
        <v>7</v>
      </c>
      <c r="F1969" s="6">
        <v>44136</v>
      </c>
      <c r="G1969" s="6" t="str">
        <f>TEXT(datatable[[#This Row],[дата]],"ММ")</f>
        <v>11</v>
      </c>
      <c r="H1969" s="8">
        <v>4.2679000000000009</v>
      </c>
      <c r="I1969" s="8">
        <v>1.2880000000000003</v>
      </c>
      <c r="J1969" s="8">
        <f>datatable[[#This Row],[продажи_]]-datatable[[#This Row],[себестоимость_]]</f>
        <v>2.9799000000000007</v>
      </c>
      <c r="L1969"/>
    </row>
    <row r="1970" spans="2:12" x14ac:dyDescent="0.4">
      <c r="B1970" s="5" t="s">
        <v>65</v>
      </c>
      <c r="C1970" s="5" t="s">
        <v>58</v>
      </c>
      <c r="D1970" s="5" t="s">
        <v>22</v>
      </c>
      <c r="E1970" s="5" t="s">
        <v>7</v>
      </c>
      <c r="F1970" s="6">
        <v>44166</v>
      </c>
      <c r="G1970" s="6" t="str">
        <f>TEXT(datatable[[#This Row],[дата]],"ММ")</f>
        <v>12</v>
      </c>
      <c r="H1970" s="8">
        <v>3.6984000000000008</v>
      </c>
      <c r="I1970" s="8">
        <v>1.4214000000000002</v>
      </c>
      <c r="J1970" s="8">
        <f>datatable[[#This Row],[продажи_]]-datatable[[#This Row],[себестоимость_]]</f>
        <v>2.2770000000000006</v>
      </c>
      <c r="L1970"/>
    </row>
    <row r="1971" spans="2:12" x14ac:dyDescent="0.4">
      <c r="B1971" s="5" t="s">
        <v>65</v>
      </c>
      <c r="C1971" s="5" t="s">
        <v>58</v>
      </c>
      <c r="D1971" s="5" t="s">
        <v>22</v>
      </c>
      <c r="E1971" s="5" t="s">
        <v>7</v>
      </c>
      <c r="F1971" s="6">
        <v>43831</v>
      </c>
      <c r="G1971" s="6" t="str">
        <f>TEXT(datatable[[#This Row],[дата]],"ММ")</f>
        <v>01</v>
      </c>
      <c r="H1971" s="8">
        <v>0.29160000000000003</v>
      </c>
      <c r="I1971" s="8">
        <v>7.4699999999999989E-2</v>
      </c>
      <c r="J1971" s="8">
        <f>datatable[[#This Row],[продажи_]]-datatable[[#This Row],[себестоимость_]]</f>
        <v>0.21690000000000004</v>
      </c>
      <c r="L1971"/>
    </row>
    <row r="1972" spans="2:12" x14ac:dyDescent="0.4">
      <c r="B1972" s="5" t="s">
        <v>65</v>
      </c>
      <c r="C1972" s="5" t="s">
        <v>58</v>
      </c>
      <c r="D1972" s="5" t="s">
        <v>22</v>
      </c>
      <c r="E1972" s="5" t="s">
        <v>7</v>
      </c>
      <c r="F1972" s="6">
        <v>43862</v>
      </c>
      <c r="G1972" s="6" t="str">
        <f>TEXT(datatable[[#This Row],[дата]],"ММ")</f>
        <v>02</v>
      </c>
      <c r="H1972" s="8">
        <v>0.504</v>
      </c>
      <c r="I1972" s="8">
        <v>0.1666</v>
      </c>
      <c r="J1972" s="8">
        <f>datatable[[#This Row],[продажи_]]-datatable[[#This Row],[себестоимость_]]</f>
        <v>0.33740000000000003</v>
      </c>
      <c r="L1972"/>
    </row>
    <row r="1973" spans="2:12" x14ac:dyDescent="0.4">
      <c r="B1973" s="5" t="s">
        <v>65</v>
      </c>
      <c r="C1973" s="5" t="s">
        <v>58</v>
      </c>
      <c r="D1973" s="5" t="s">
        <v>22</v>
      </c>
      <c r="E1973" s="5" t="s">
        <v>7</v>
      </c>
      <c r="F1973" s="6">
        <v>43891</v>
      </c>
      <c r="G1973" s="6" t="str">
        <f>TEXT(datatable[[#This Row],[дата]],"ММ")</f>
        <v>03</v>
      </c>
      <c r="H1973" s="8">
        <v>0.38400000000000001</v>
      </c>
      <c r="I1973" s="8">
        <v>0.1424</v>
      </c>
      <c r="J1973" s="8">
        <f>datatable[[#This Row],[продажи_]]-datatable[[#This Row],[себестоимость_]]</f>
        <v>0.24160000000000001</v>
      </c>
      <c r="L1973"/>
    </row>
    <row r="1974" spans="2:12" x14ac:dyDescent="0.4">
      <c r="B1974" s="5" t="s">
        <v>65</v>
      </c>
      <c r="C1974" s="5" t="s">
        <v>58</v>
      </c>
      <c r="D1974" s="5" t="s">
        <v>22</v>
      </c>
      <c r="E1974" s="5" t="s">
        <v>7</v>
      </c>
      <c r="F1974" s="6">
        <v>43922</v>
      </c>
      <c r="G1974" s="6" t="str">
        <f>TEXT(datatable[[#This Row],[дата]],"ММ")</f>
        <v>04</v>
      </c>
      <c r="H1974" s="8">
        <v>0.54719999999999991</v>
      </c>
      <c r="I1974" s="8">
        <v>0.1424</v>
      </c>
      <c r="J1974" s="8">
        <f>datatable[[#This Row],[продажи_]]-datatable[[#This Row],[себестоимость_]]</f>
        <v>0.40479999999999994</v>
      </c>
      <c r="L1974"/>
    </row>
    <row r="1975" spans="2:12" x14ac:dyDescent="0.4">
      <c r="B1975" s="5" t="s">
        <v>65</v>
      </c>
      <c r="C1975" s="5" t="s">
        <v>58</v>
      </c>
      <c r="D1975" s="5" t="s">
        <v>22</v>
      </c>
      <c r="E1975" s="5" t="s">
        <v>7</v>
      </c>
      <c r="F1975" s="6">
        <v>43952</v>
      </c>
      <c r="G1975" s="6" t="str">
        <f>TEXT(datatable[[#This Row],[дата]],"ММ")</f>
        <v>05</v>
      </c>
      <c r="H1975" s="8">
        <v>0.41730000000000006</v>
      </c>
      <c r="I1975" s="8">
        <v>0.1222</v>
      </c>
      <c r="J1975" s="8">
        <f>datatable[[#This Row],[продажи_]]-datatable[[#This Row],[себестоимость_]]</f>
        <v>0.29510000000000003</v>
      </c>
      <c r="L1975"/>
    </row>
    <row r="1976" spans="2:12" x14ac:dyDescent="0.4">
      <c r="B1976" s="5" t="s">
        <v>65</v>
      </c>
      <c r="C1976" s="5" t="s">
        <v>58</v>
      </c>
      <c r="D1976" s="5" t="s">
        <v>22</v>
      </c>
      <c r="E1976" s="5" t="s">
        <v>7</v>
      </c>
      <c r="F1976" s="6">
        <v>43983</v>
      </c>
      <c r="G1976" s="6" t="str">
        <f>TEXT(datatable[[#This Row],[дата]],"ММ")</f>
        <v>06</v>
      </c>
      <c r="H1976" s="8">
        <v>0.35099999999999998</v>
      </c>
      <c r="I1976" s="8">
        <v>0.11100000000000002</v>
      </c>
      <c r="J1976" s="8">
        <f>datatable[[#This Row],[продажи_]]-datatable[[#This Row],[себестоимость_]]</f>
        <v>0.23999999999999996</v>
      </c>
      <c r="L1976"/>
    </row>
    <row r="1977" spans="2:12" x14ac:dyDescent="0.4">
      <c r="B1977" s="5" t="s">
        <v>65</v>
      </c>
      <c r="C1977" s="5" t="s">
        <v>58</v>
      </c>
      <c r="D1977" s="5" t="s">
        <v>22</v>
      </c>
      <c r="E1977" s="5" t="s">
        <v>7</v>
      </c>
      <c r="F1977" s="6">
        <v>44013</v>
      </c>
      <c r="G1977" s="6" t="str">
        <f>TEXT(datatable[[#This Row],[дата]],"ММ")</f>
        <v>07</v>
      </c>
      <c r="H1977" s="8">
        <v>0.30780000000000002</v>
      </c>
      <c r="I1977" s="8">
        <v>7.9199999999999993E-2</v>
      </c>
      <c r="J1977" s="8">
        <f>datatable[[#This Row],[продажи_]]-datatable[[#This Row],[себестоимость_]]</f>
        <v>0.22860000000000003</v>
      </c>
      <c r="L1977"/>
    </row>
    <row r="1978" spans="2:12" x14ac:dyDescent="0.4">
      <c r="B1978" s="5" t="s">
        <v>65</v>
      </c>
      <c r="C1978" s="5" t="s">
        <v>58</v>
      </c>
      <c r="D1978" s="5" t="s">
        <v>22</v>
      </c>
      <c r="E1978" s="5" t="s">
        <v>7</v>
      </c>
      <c r="F1978" s="6">
        <v>44044</v>
      </c>
      <c r="G1978" s="6" t="str">
        <f>TEXT(datatable[[#This Row],[дата]],"ММ")</f>
        <v>08</v>
      </c>
      <c r="H1978" s="8">
        <v>0.27839999999999998</v>
      </c>
      <c r="I1978" s="8">
        <v>8.7200000000000014E-2</v>
      </c>
      <c r="J1978" s="8">
        <f>datatable[[#This Row],[продажи_]]-datatable[[#This Row],[себестоимость_]]</f>
        <v>0.19119999999999998</v>
      </c>
      <c r="L1978"/>
    </row>
    <row r="1979" spans="2:12" x14ac:dyDescent="0.4">
      <c r="B1979" s="5" t="s">
        <v>65</v>
      </c>
      <c r="C1979" s="5" t="s">
        <v>58</v>
      </c>
      <c r="D1979" s="5" t="s">
        <v>22</v>
      </c>
      <c r="E1979" s="5" t="s">
        <v>7</v>
      </c>
      <c r="F1979" s="6">
        <v>44075</v>
      </c>
      <c r="G1979" s="6" t="str">
        <f>TEXT(datatable[[#This Row],[дата]],"ММ")</f>
        <v>09</v>
      </c>
      <c r="H1979" s="8">
        <v>0.34799999999999998</v>
      </c>
      <c r="I1979" s="8">
        <v>9.4E-2</v>
      </c>
      <c r="J1979" s="8">
        <f>datatable[[#This Row],[продажи_]]-datatable[[#This Row],[себестоимость_]]</f>
        <v>0.254</v>
      </c>
      <c r="L1979"/>
    </row>
    <row r="1980" spans="2:12" x14ac:dyDescent="0.4">
      <c r="B1980" s="5" t="s">
        <v>65</v>
      </c>
      <c r="C1980" s="5" t="s">
        <v>58</v>
      </c>
      <c r="D1980" s="5" t="s">
        <v>22</v>
      </c>
      <c r="E1980" s="5" t="s">
        <v>7</v>
      </c>
      <c r="F1980" s="6">
        <v>44105</v>
      </c>
      <c r="G1980" s="6" t="str">
        <f>TEXT(datatable[[#This Row],[дата]],"ММ")</f>
        <v>10</v>
      </c>
      <c r="H1980" s="8">
        <v>0.35490000000000005</v>
      </c>
      <c r="I1980" s="8">
        <v>0.14300000000000002</v>
      </c>
      <c r="J1980" s="8">
        <f>datatable[[#This Row],[продажи_]]-datatable[[#This Row],[себестоимость_]]</f>
        <v>0.21190000000000003</v>
      </c>
      <c r="L1980"/>
    </row>
    <row r="1981" spans="2:12" x14ac:dyDescent="0.4">
      <c r="B1981" s="5" t="s">
        <v>65</v>
      </c>
      <c r="C1981" s="5" t="s">
        <v>58</v>
      </c>
      <c r="D1981" s="5" t="s">
        <v>22</v>
      </c>
      <c r="E1981" s="5" t="s">
        <v>7</v>
      </c>
      <c r="F1981" s="6">
        <v>44136</v>
      </c>
      <c r="G1981" s="6" t="str">
        <f>TEXT(datatable[[#This Row],[дата]],"ММ")</f>
        <v>11</v>
      </c>
      <c r="H1981" s="8">
        <v>0.44940000000000002</v>
      </c>
      <c r="I1981" s="8">
        <v>0.11900000000000001</v>
      </c>
      <c r="J1981" s="8">
        <f>datatable[[#This Row],[продажи_]]-datatable[[#This Row],[себестоимость_]]</f>
        <v>0.33040000000000003</v>
      </c>
      <c r="L1981"/>
    </row>
    <row r="1982" spans="2:12" x14ac:dyDescent="0.4">
      <c r="B1982" s="5" t="s">
        <v>65</v>
      </c>
      <c r="C1982" s="5" t="s">
        <v>58</v>
      </c>
      <c r="D1982" s="5" t="s">
        <v>22</v>
      </c>
      <c r="E1982" s="5" t="s">
        <v>7</v>
      </c>
      <c r="F1982" s="6">
        <v>44166</v>
      </c>
      <c r="G1982" s="6" t="str">
        <f>TEXT(datatable[[#This Row],[дата]],"ММ")</f>
        <v>12</v>
      </c>
      <c r="H1982" s="8">
        <v>0.39240000000000003</v>
      </c>
      <c r="I1982" s="8">
        <v>0.11639999999999999</v>
      </c>
      <c r="J1982" s="8">
        <f>datatable[[#This Row],[продажи_]]-datatable[[#This Row],[себестоимость_]]</f>
        <v>0.27600000000000002</v>
      </c>
      <c r="L1982"/>
    </row>
    <row r="1983" spans="2:12" x14ac:dyDescent="0.4">
      <c r="B1983" s="5" t="s">
        <v>65</v>
      </c>
      <c r="C1983" s="5" t="s">
        <v>58</v>
      </c>
      <c r="D1983" s="5" t="s">
        <v>22</v>
      </c>
      <c r="E1983" s="5" t="s">
        <v>7</v>
      </c>
      <c r="F1983" s="6">
        <v>43831</v>
      </c>
      <c r="G1983" s="6" t="str">
        <f>TEXT(datatable[[#This Row],[дата]],"ММ")</f>
        <v>01</v>
      </c>
      <c r="H1983" s="8">
        <v>6.4449000000000005</v>
      </c>
      <c r="I1983" s="8">
        <v>2.9186999999999999</v>
      </c>
      <c r="J1983" s="8">
        <f>datatable[[#This Row],[продажи_]]-datatable[[#This Row],[себестоимость_]]</f>
        <v>3.5262000000000007</v>
      </c>
      <c r="L1983"/>
    </row>
    <row r="1984" spans="2:12" x14ac:dyDescent="0.4">
      <c r="B1984" s="5" t="s">
        <v>65</v>
      </c>
      <c r="C1984" s="5" t="s">
        <v>58</v>
      </c>
      <c r="D1984" s="5" t="s">
        <v>22</v>
      </c>
      <c r="E1984" s="5" t="s">
        <v>7</v>
      </c>
      <c r="F1984" s="6">
        <v>43862</v>
      </c>
      <c r="G1984" s="6" t="str">
        <f>TEXT(datatable[[#This Row],[дата]],"ММ")</f>
        <v>02</v>
      </c>
      <c r="H1984" s="8">
        <v>10.241</v>
      </c>
      <c r="I1984" s="8">
        <v>4.0571999999999999</v>
      </c>
      <c r="J1984" s="8">
        <f>datatable[[#This Row],[продажи_]]-datatable[[#This Row],[себестоимость_]]</f>
        <v>6.1837999999999997</v>
      </c>
      <c r="L1984"/>
    </row>
    <row r="1985" spans="2:12" x14ac:dyDescent="0.4">
      <c r="B1985" s="5" t="s">
        <v>65</v>
      </c>
      <c r="C1985" s="5" t="s">
        <v>58</v>
      </c>
      <c r="D1985" s="5" t="s">
        <v>22</v>
      </c>
      <c r="E1985" s="5" t="s">
        <v>7</v>
      </c>
      <c r="F1985" s="6">
        <v>43891</v>
      </c>
      <c r="G1985" s="6" t="str">
        <f>TEXT(datatable[[#This Row],[дата]],"ММ")</f>
        <v>03</v>
      </c>
      <c r="H1985" s="8">
        <v>13.428800000000001</v>
      </c>
      <c r="I1985" s="8">
        <v>5.6304000000000007</v>
      </c>
      <c r="J1985" s="8">
        <f>datatable[[#This Row],[продажи_]]-datatable[[#This Row],[себестоимость_]]</f>
        <v>7.7984</v>
      </c>
      <c r="L1985"/>
    </row>
    <row r="1986" spans="2:12" x14ac:dyDescent="0.4">
      <c r="B1986" s="5" t="s">
        <v>65</v>
      </c>
      <c r="C1986" s="5" t="s">
        <v>58</v>
      </c>
      <c r="D1986" s="5" t="s">
        <v>22</v>
      </c>
      <c r="E1986" s="5" t="s">
        <v>7</v>
      </c>
      <c r="F1986" s="6">
        <v>43922</v>
      </c>
      <c r="G1986" s="6" t="str">
        <f>TEXT(datatable[[#This Row],[дата]],"ММ")</f>
        <v>04</v>
      </c>
      <c r="H1986" s="8">
        <v>10.2256</v>
      </c>
      <c r="I1986" s="8">
        <v>4.7472000000000003</v>
      </c>
      <c r="J1986" s="8">
        <f>datatable[[#This Row],[продажи_]]-datatable[[#This Row],[себестоимость_]]</f>
        <v>5.4783999999999997</v>
      </c>
      <c r="L1986"/>
    </row>
    <row r="1987" spans="2:12" x14ac:dyDescent="0.4">
      <c r="B1987" s="5" t="s">
        <v>65</v>
      </c>
      <c r="C1987" s="5" t="s">
        <v>58</v>
      </c>
      <c r="D1987" s="5" t="s">
        <v>22</v>
      </c>
      <c r="E1987" s="5" t="s">
        <v>7</v>
      </c>
      <c r="F1987" s="6">
        <v>43952</v>
      </c>
      <c r="G1987" s="6" t="str">
        <f>TEXT(datatable[[#This Row],[дата]],"ММ")</f>
        <v>05</v>
      </c>
      <c r="H1987" s="8">
        <v>8.3082999999999991</v>
      </c>
      <c r="I1987" s="8">
        <v>5.3371500000000003</v>
      </c>
      <c r="J1987" s="8">
        <f>datatable[[#This Row],[продажи_]]-datatable[[#This Row],[себестоимость_]]</f>
        <v>2.9711499999999988</v>
      </c>
      <c r="L1987"/>
    </row>
    <row r="1988" spans="2:12" x14ac:dyDescent="0.4">
      <c r="B1988" s="5" t="s">
        <v>65</v>
      </c>
      <c r="C1988" s="5" t="s">
        <v>58</v>
      </c>
      <c r="D1988" s="5" t="s">
        <v>22</v>
      </c>
      <c r="E1988" s="5" t="s">
        <v>7</v>
      </c>
      <c r="F1988" s="6">
        <v>43983</v>
      </c>
      <c r="G1988" s="6" t="str">
        <f>TEXT(datatable[[#This Row],[дата]],"ММ")</f>
        <v>06</v>
      </c>
      <c r="H1988" s="8">
        <v>6.5449999999999999</v>
      </c>
      <c r="I1988" s="8">
        <v>3.9329999999999998</v>
      </c>
      <c r="J1988" s="8">
        <f>datatable[[#This Row],[продажи_]]-datatable[[#This Row],[себестоимость_]]</f>
        <v>2.6120000000000001</v>
      </c>
      <c r="L1988"/>
    </row>
    <row r="1989" spans="2:12" x14ac:dyDescent="0.4">
      <c r="B1989" s="5" t="s">
        <v>65</v>
      </c>
      <c r="C1989" s="5" t="s">
        <v>58</v>
      </c>
      <c r="D1989" s="5" t="s">
        <v>22</v>
      </c>
      <c r="E1989" s="5" t="s">
        <v>7</v>
      </c>
      <c r="F1989" s="6">
        <v>44013</v>
      </c>
      <c r="G1989" s="6" t="str">
        <f>TEXT(datatable[[#This Row],[дата]],"ММ")</f>
        <v>07</v>
      </c>
      <c r="H1989" s="8">
        <v>6.3756000000000004</v>
      </c>
      <c r="I1989" s="8">
        <v>2.5461</v>
      </c>
      <c r="J1989" s="8">
        <f>datatable[[#This Row],[продажи_]]-datatable[[#This Row],[себестоимость_]]</f>
        <v>3.8295000000000003</v>
      </c>
      <c r="L1989"/>
    </row>
    <row r="1990" spans="2:12" x14ac:dyDescent="0.4">
      <c r="B1990" s="5" t="s">
        <v>65</v>
      </c>
      <c r="C1990" s="5" t="s">
        <v>58</v>
      </c>
      <c r="D1990" s="5" t="s">
        <v>22</v>
      </c>
      <c r="E1990" s="5" t="s">
        <v>7</v>
      </c>
      <c r="F1990" s="6">
        <v>44044</v>
      </c>
      <c r="G1990" s="6" t="str">
        <f>TEXT(datatable[[#This Row],[дата]],"ММ")</f>
        <v>08</v>
      </c>
      <c r="H1990" s="8">
        <v>5.1128</v>
      </c>
      <c r="I1990" s="8">
        <v>2.5392000000000001</v>
      </c>
      <c r="J1990" s="8">
        <f>datatable[[#This Row],[продажи_]]-datatable[[#This Row],[себестоимость_]]</f>
        <v>2.5735999999999999</v>
      </c>
      <c r="L1990"/>
    </row>
    <row r="1991" spans="2:12" x14ac:dyDescent="0.4">
      <c r="B1991" s="5" t="s">
        <v>65</v>
      </c>
      <c r="C1991" s="5" t="s">
        <v>58</v>
      </c>
      <c r="D1991" s="5" t="s">
        <v>22</v>
      </c>
      <c r="E1991" s="5" t="s">
        <v>7</v>
      </c>
      <c r="F1991" s="6">
        <v>44075</v>
      </c>
      <c r="G1991" s="6" t="str">
        <f>TEXT(datatable[[#This Row],[дата]],"ММ")</f>
        <v>09</v>
      </c>
      <c r="H1991" s="8">
        <v>6.3140000000000001</v>
      </c>
      <c r="I1991" s="8">
        <v>3.2774999999999999</v>
      </c>
      <c r="J1991" s="8">
        <f>datatable[[#This Row],[продажи_]]-datatable[[#This Row],[себестоимость_]]</f>
        <v>3.0365000000000002</v>
      </c>
      <c r="L1991"/>
    </row>
    <row r="1992" spans="2:12" x14ac:dyDescent="0.4">
      <c r="B1992" s="5" t="s">
        <v>65</v>
      </c>
      <c r="C1992" s="5" t="s">
        <v>58</v>
      </c>
      <c r="D1992" s="5" t="s">
        <v>22</v>
      </c>
      <c r="E1992" s="5" t="s">
        <v>7</v>
      </c>
      <c r="F1992" s="6">
        <v>44105</v>
      </c>
      <c r="G1992" s="6" t="str">
        <f>TEXT(datatable[[#This Row],[дата]],"ММ")</f>
        <v>10</v>
      </c>
      <c r="H1992" s="8">
        <v>9.0090000000000003</v>
      </c>
      <c r="I1992" s="8">
        <v>4.0813500000000005</v>
      </c>
      <c r="J1992" s="8">
        <f>datatable[[#This Row],[продажи_]]-datatable[[#This Row],[себестоимость_]]</f>
        <v>4.9276499999999999</v>
      </c>
      <c r="L1992"/>
    </row>
    <row r="1993" spans="2:12" x14ac:dyDescent="0.4">
      <c r="B1993" s="5" t="s">
        <v>65</v>
      </c>
      <c r="C1993" s="5" t="s">
        <v>58</v>
      </c>
      <c r="D1993" s="5" t="s">
        <v>22</v>
      </c>
      <c r="E1993" s="5" t="s">
        <v>7</v>
      </c>
      <c r="F1993" s="6">
        <v>44136</v>
      </c>
      <c r="G1993" s="6" t="str">
        <f>TEXT(datatable[[#This Row],[дата]],"ММ")</f>
        <v>11</v>
      </c>
      <c r="H1993" s="8">
        <v>12.289199999999997</v>
      </c>
      <c r="I1993" s="8">
        <v>4.3953000000000007</v>
      </c>
      <c r="J1993" s="8">
        <f>datatable[[#This Row],[продажи_]]-datatable[[#This Row],[себестоимость_]]</f>
        <v>7.8938999999999968</v>
      </c>
      <c r="L1993"/>
    </row>
    <row r="1994" spans="2:12" x14ac:dyDescent="0.4">
      <c r="B1994" s="5" t="s">
        <v>65</v>
      </c>
      <c r="C1994" s="5" t="s">
        <v>58</v>
      </c>
      <c r="D1994" s="5" t="s">
        <v>22</v>
      </c>
      <c r="E1994" s="5" t="s">
        <v>7</v>
      </c>
      <c r="F1994" s="6">
        <v>44166</v>
      </c>
      <c r="G1994" s="6" t="str">
        <f>TEXT(datatable[[#This Row],[дата]],"ММ")</f>
        <v>12</v>
      </c>
      <c r="H1994" s="8">
        <v>8.1311999999999998</v>
      </c>
      <c r="I1994" s="8">
        <v>3.6431999999999998</v>
      </c>
      <c r="J1994" s="8">
        <f>datatable[[#This Row],[продажи_]]-datatable[[#This Row],[себестоимость_]]</f>
        <v>4.4879999999999995</v>
      </c>
      <c r="L1994"/>
    </row>
    <row r="1995" spans="2:12" x14ac:dyDescent="0.4">
      <c r="B1995" s="5" t="s">
        <v>65</v>
      </c>
      <c r="C1995" s="5" t="s">
        <v>58</v>
      </c>
      <c r="D1995" s="5" t="s">
        <v>22</v>
      </c>
      <c r="E1995" s="5" t="s">
        <v>7</v>
      </c>
      <c r="F1995" s="6">
        <v>43831</v>
      </c>
      <c r="G1995" s="6" t="str">
        <f>TEXT(datatable[[#This Row],[дата]],"ММ")</f>
        <v>01</v>
      </c>
      <c r="H1995" s="8">
        <v>4.9490999999999996</v>
      </c>
      <c r="I1995" s="8">
        <v>1.7725500000000001</v>
      </c>
      <c r="J1995" s="8">
        <f>datatable[[#This Row],[продажи_]]-datatable[[#This Row],[себестоимость_]]</f>
        <v>3.1765499999999998</v>
      </c>
      <c r="L1995"/>
    </row>
    <row r="1996" spans="2:12" x14ac:dyDescent="0.4">
      <c r="B1996" s="5" t="s">
        <v>65</v>
      </c>
      <c r="C1996" s="5" t="s">
        <v>58</v>
      </c>
      <c r="D1996" s="5" t="s">
        <v>22</v>
      </c>
      <c r="E1996" s="5" t="s">
        <v>7</v>
      </c>
      <c r="F1996" s="6">
        <v>43862</v>
      </c>
      <c r="G1996" s="6" t="str">
        <f>TEXT(datatable[[#This Row],[дата]],"ММ")</f>
        <v>02</v>
      </c>
      <c r="H1996" s="8">
        <v>7.3709999999999996</v>
      </c>
      <c r="I1996" s="8">
        <v>2.4569999999999999</v>
      </c>
      <c r="J1996" s="8">
        <f>datatable[[#This Row],[продажи_]]-datatable[[#This Row],[себестоимость_]]</f>
        <v>4.9139999999999997</v>
      </c>
      <c r="L1996"/>
    </row>
    <row r="1997" spans="2:12" x14ac:dyDescent="0.4">
      <c r="B1997" s="5" t="s">
        <v>65</v>
      </c>
      <c r="C1997" s="5" t="s">
        <v>58</v>
      </c>
      <c r="D1997" s="5" t="s">
        <v>22</v>
      </c>
      <c r="E1997" s="5" t="s">
        <v>7</v>
      </c>
      <c r="F1997" s="6">
        <v>43891</v>
      </c>
      <c r="G1997" s="6" t="str">
        <f>TEXT(datatable[[#This Row],[дата]],"ММ")</f>
        <v>03</v>
      </c>
      <c r="H1997" s="8">
        <v>11.231999999999999</v>
      </c>
      <c r="I1997" s="8">
        <v>3.3072000000000004</v>
      </c>
      <c r="J1997" s="8">
        <f>datatable[[#This Row],[продажи_]]-datatable[[#This Row],[себестоимость_]]</f>
        <v>7.9247999999999994</v>
      </c>
      <c r="L1997"/>
    </row>
    <row r="1998" spans="2:12" x14ac:dyDescent="0.4">
      <c r="B1998" s="5" t="s">
        <v>65</v>
      </c>
      <c r="C1998" s="5" t="s">
        <v>58</v>
      </c>
      <c r="D1998" s="5" t="s">
        <v>22</v>
      </c>
      <c r="E1998" s="5" t="s">
        <v>7</v>
      </c>
      <c r="F1998" s="6">
        <v>43922</v>
      </c>
      <c r="G1998" s="6" t="str">
        <f>TEXT(datatable[[#This Row],[дата]],"ММ")</f>
        <v>04</v>
      </c>
      <c r="H1998" s="8">
        <v>8.0495999999999999</v>
      </c>
      <c r="I1998" s="8">
        <v>3.2448000000000001</v>
      </c>
      <c r="J1998" s="8">
        <f>datatable[[#This Row],[продажи_]]-datatable[[#This Row],[себестоимость_]]</f>
        <v>4.8048000000000002</v>
      </c>
      <c r="L1998"/>
    </row>
    <row r="1999" spans="2:12" x14ac:dyDescent="0.4">
      <c r="B1999" s="5" t="s">
        <v>65</v>
      </c>
      <c r="C1999" s="5" t="s">
        <v>58</v>
      </c>
      <c r="D1999" s="5" t="s">
        <v>22</v>
      </c>
      <c r="E1999" s="5" t="s">
        <v>7</v>
      </c>
      <c r="F1999" s="6">
        <v>43952</v>
      </c>
      <c r="G1999" s="6" t="str">
        <f>TEXT(datatable[[#This Row],[дата]],"ММ")</f>
        <v>05</v>
      </c>
      <c r="H1999" s="8">
        <v>7.6050000000000004</v>
      </c>
      <c r="I1999" s="8">
        <v>2.7631500000000004</v>
      </c>
      <c r="J1999" s="8">
        <f>datatable[[#This Row],[продажи_]]-datatable[[#This Row],[себестоимость_]]</f>
        <v>4.84185</v>
      </c>
      <c r="L1999"/>
    </row>
    <row r="2000" spans="2:12" x14ac:dyDescent="0.4">
      <c r="B2000" s="5" t="s">
        <v>65</v>
      </c>
      <c r="C2000" s="5" t="s">
        <v>58</v>
      </c>
      <c r="D2000" s="5" t="s">
        <v>22</v>
      </c>
      <c r="E2000" s="5" t="s">
        <v>7</v>
      </c>
      <c r="F2000" s="6">
        <v>43983</v>
      </c>
      <c r="G2000" s="6" t="str">
        <f>TEXT(datatable[[#This Row],[дата]],"ММ")</f>
        <v>06</v>
      </c>
      <c r="H2000" s="8">
        <v>6.3765000000000009</v>
      </c>
      <c r="I2000" s="8">
        <v>2.2034999999999996</v>
      </c>
      <c r="J2000" s="8">
        <f>datatable[[#This Row],[продажи_]]-datatable[[#This Row],[себестоимость_]]</f>
        <v>4.1730000000000018</v>
      </c>
      <c r="L2000"/>
    </row>
    <row r="2001" spans="2:12" x14ac:dyDescent="0.4">
      <c r="B2001" s="5" t="s">
        <v>65</v>
      </c>
      <c r="C2001" s="5" t="s">
        <v>58</v>
      </c>
      <c r="D2001" s="5" t="s">
        <v>22</v>
      </c>
      <c r="E2001" s="5" t="s">
        <v>7</v>
      </c>
      <c r="F2001" s="6">
        <v>44013</v>
      </c>
      <c r="G2001" s="6" t="str">
        <f>TEXT(datatable[[#This Row],[дата]],"ММ")</f>
        <v>07</v>
      </c>
      <c r="H2001" s="8">
        <v>6.1600499999999991</v>
      </c>
      <c r="I2001" s="8">
        <v>1.8252000000000002</v>
      </c>
      <c r="J2001" s="8">
        <f>datatable[[#This Row],[продажи_]]-datatable[[#This Row],[себестоимость_]]</f>
        <v>4.3348499999999994</v>
      </c>
      <c r="L2001"/>
    </row>
    <row r="2002" spans="2:12" x14ac:dyDescent="0.4">
      <c r="B2002" s="5" t="s">
        <v>65</v>
      </c>
      <c r="C2002" s="5" t="s">
        <v>58</v>
      </c>
      <c r="D2002" s="5" t="s">
        <v>22</v>
      </c>
      <c r="E2002" s="5" t="s">
        <v>7</v>
      </c>
      <c r="F2002" s="6">
        <v>44044</v>
      </c>
      <c r="G2002" s="6" t="str">
        <f>TEXT(datatable[[#This Row],[дата]],"ММ")</f>
        <v>08</v>
      </c>
      <c r="H2002" s="8">
        <v>4.7736000000000001</v>
      </c>
      <c r="I2002" s="8">
        <v>1.3728</v>
      </c>
      <c r="J2002" s="8">
        <f>datatable[[#This Row],[продажи_]]-datatable[[#This Row],[себестоимость_]]</f>
        <v>3.4008000000000003</v>
      </c>
      <c r="L2002"/>
    </row>
    <row r="2003" spans="2:12" x14ac:dyDescent="0.4">
      <c r="B2003" s="5" t="s">
        <v>65</v>
      </c>
      <c r="C2003" s="5" t="s">
        <v>58</v>
      </c>
      <c r="D2003" s="5" t="s">
        <v>22</v>
      </c>
      <c r="E2003" s="5" t="s">
        <v>7</v>
      </c>
      <c r="F2003" s="6">
        <v>44075</v>
      </c>
      <c r="G2003" s="6" t="str">
        <f>TEXT(datatable[[#This Row],[дата]],"ММ")</f>
        <v>09</v>
      </c>
      <c r="H2003" s="8">
        <v>5.4990000000000006</v>
      </c>
      <c r="I2003" s="8">
        <v>1.794</v>
      </c>
      <c r="J2003" s="8">
        <f>datatable[[#This Row],[продажи_]]-datatable[[#This Row],[себестоимость_]]</f>
        <v>3.7050000000000005</v>
      </c>
      <c r="L2003"/>
    </row>
    <row r="2004" spans="2:12" x14ac:dyDescent="0.4">
      <c r="B2004" s="5" t="s">
        <v>65</v>
      </c>
      <c r="C2004" s="5" t="s">
        <v>58</v>
      </c>
      <c r="D2004" s="5" t="s">
        <v>22</v>
      </c>
      <c r="E2004" s="5" t="s">
        <v>7</v>
      </c>
      <c r="F2004" s="6">
        <v>44105</v>
      </c>
      <c r="G2004" s="6" t="str">
        <f>TEXT(datatable[[#This Row],[дата]],"ММ")</f>
        <v>10</v>
      </c>
      <c r="H2004" s="8">
        <v>6.9966000000000008</v>
      </c>
      <c r="I2004" s="8">
        <v>2.7631500000000004</v>
      </c>
      <c r="J2004" s="8">
        <f>datatable[[#This Row],[продажи_]]-datatable[[#This Row],[себестоимость_]]</f>
        <v>4.2334500000000004</v>
      </c>
      <c r="L2004"/>
    </row>
    <row r="2005" spans="2:12" x14ac:dyDescent="0.4">
      <c r="B2005" s="5" t="s">
        <v>65</v>
      </c>
      <c r="C2005" s="5" t="s">
        <v>58</v>
      </c>
      <c r="D2005" s="5" t="s">
        <v>22</v>
      </c>
      <c r="E2005" s="5" t="s">
        <v>7</v>
      </c>
      <c r="F2005" s="6">
        <v>44136</v>
      </c>
      <c r="G2005" s="6" t="str">
        <f>TEXT(datatable[[#This Row],[дата]],"ММ")</f>
        <v>11</v>
      </c>
      <c r="H2005" s="8">
        <v>9.1728000000000005</v>
      </c>
      <c r="I2005" s="8">
        <v>3.0848999999999998</v>
      </c>
      <c r="J2005" s="8">
        <f>datatable[[#This Row],[продажи_]]-datatable[[#This Row],[себестоимость_]]</f>
        <v>6.0879000000000012</v>
      </c>
      <c r="L2005"/>
    </row>
    <row r="2006" spans="2:12" x14ac:dyDescent="0.4">
      <c r="B2006" s="5" t="s">
        <v>65</v>
      </c>
      <c r="C2006" s="5" t="s">
        <v>58</v>
      </c>
      <c r="D2006" s="5" t="s">
        <v>22</v>
      </c>
      <c r="E2006" s="5" t="s">
        <v>7</v>
      </c>
      <c r="F2006" s="6">
        <v>44166</v>
      </c>
      <c r="G2006" s="6" t="str">
        <f>TEXT(datatable[[#This Row],[дата]],"ММ")</f>
        <v>12</v>
      </c>
      <c r="H2006" s="8">
        <v>7.511400000000001</v>
      </c>
      <c r="I2006" s="8">
        <v>1.9655999999999998</v>
      </c>
      <c r="J2006" s="8">
        <f>datatable[[#This Row],[продажи_]]-datatable[[#This Row],[себестоимость_]]</f>
        <v>5.5458000000000016</v>
      </c>
      <c r="L2006"/>
    </row>
    <row r="2007" spans="2:12" x14ac:dyDescent="0.4">
      <c r="B2007" s="5" t="s">
        <v>65</v>
      </c>
      <c r="C2007" s="5" t="s">
        <v>58</v>
      </c>
      <c r="D2007" s="5" t="s">
        <v>22</v>
      </c>
      <c r="E2007" s="5" t="s">
        <v>7</v>
      </c>
      <c r="F2007" s="6">
        <v>43831</v>
      </c>
      <c r="G2007" s="6" t="str">
        <f>TEXT(datatable[[#This Row],[дата]],"ММ")</f>
        <v>01</v>
      </c>
      <c r="H2007" s="8">
        <v>2.2680000000000002</v>
      </c>
      <c r="I2007" s="8">
        <v>0.70469999999999999</v>
      </c>
      <c r="J2007" s="8">
        <f>datatable[[#This Row],[продажи_]]-datatable[[#This Row],[себестоимость_]]</f>
        <v>1.5633000000000004</v>
      </c>
      <c r="L2007"/>
    </row>
    <row r="2008" spans="2:12" x14ac:dyDescent="0.4">
      <c r="B2008" s="5" t="s">
        <v>65</v>
      </c>
      <c r="C2008" s="5" t="s">
        <v>58</v>
      </c>
      <c r="D2008" s="5" t="s">
        <v>22</v>
      </c>
      <c r="E2008" s="5" t="s">
        <v>7</v>
      </c>
      <c r="F2008" s="6">
        <v>43862</v>
      </c>
      <c r="G2008" s="6" t="str">
        <f>TEXT(datatable[[#This Row],[дата]],"ММ")</f>
        <v>02</v>
      </c>
      <c r="H2008" s="8">
        <v>3.0575999999999999</v>
      </c>
      <c r="I2008" s="8">
        <v>1.3230000000000002</v>
      </c>
      <c r="J2008" s="8">
        <f>datatable[[#This Row],[продажи_]]-datatable[[#This Row],[себестоимость_]]</f>
        <v>1.7345999999999997</v>
      </c>
      <c r="L2008"/>
    </row>
    <row r="2009" spans="2:12" x14ac:dyDescent="0.4">
      <c r="B2009" s="5" t="s">
        <v>65</v>
      </c>
      <c r="C2009" s="5" t="s">
        <v>58</v>
      </c>
      <c r="D2009" s="5" t="s">
        <v>22</v>
      </c>
      <c r="E2009" s="5" t="s">
        <v>7</v>
      </c>
      <c r="F2009" s="6">
        <v>43891</v>
      </c>
      <c r="G2009" s="6" t="str">
        <f>TEXT(datatable[[#This Row],[дата]],"ММ")</f>
        <v>03</v>
      </c>
      <c r="H2009" s="8">
        <v>3.2591999999999999</v>
      </c>
      <c r="I2009" s="8">
        <v>1.44</v>
      </c>
      <c r="J2009" s="8">
        <f>datatable[[#This Row],[продажи_]]-datatable[[#This Row],[себестоимость_]]</f>
        <v>1.8191999999999999</v>
      </c>
      <c r="L2009"/>
    </row>
    <row r="2010" spans="2:12" x14ac:dyDescent="0.4">
      <c r="B2010" s="5" t="s">
        <v>65</v>
      </c>
      <c r="C2010" s="5" t="s">
        <v>58</v>
      </c>
      <c r="D2010" s="5" t="s">
        <v>22</v>
      </c>
      <c r="E2010" s="5" t="s">
        <v>7</v>
      </c>
      <c r="F2010" s="6">
        <v>43922</v>
      </c>
      <c r="G2010" s="6" t="str">
        <f>TEXT(datatable[[#This Row],[дата]],"ММ")</f>
        <v>04</v>
      </c>
      <c r="H2010" s="8">
        <v>3.6288</v>
      </c>
      <c r="I2010" s="8">
        <v>1.1664000000000001</v>
      </c>
      <c r="J2010" s="8">
        <f>datatable[[#This Row],[продажи_]]-datatable[[#This Row],[себестоимость_]]</f>
        <v>2.4623999999999997</v>
      </c>
      <c r="L2010"/>
    </row>
    <row r="2011" spans="2:12" x14ac:dyDescent="0.4">
      <c r="B2011" s="5" t="s">
        <v>65</v>
      </c>
      <c r="C2011" s="5" t="s">
        <v>58</v>
      </c>
      <c r="D2011" s="5" t="s">
        <v>22</v>
      </c>
      <c r="E2011" s="5" t="s">
        <v>7</v>
      </c>
      <c r="F2011" s="6">
        <v>43952</v>
      </c>
      <c r="G2011" s="6" t="str">
        <f>TEXT(datatable[[#This Row],[дата]],"ММ")</f>
        <v>05</v>
      </c>
      <c r="H2011" s="8">
        <v>2.2385999999999999</v>
      </c>
      <c r="I2011" s="8">
        <v>1.3454999999999999</v>
      </c>
      <c r="J2011" s="8">
        <f>datatable[[#This Row],[продажи_]]-datatable[[#This Row],[себестоимость_]]</f>
        <v>0.8931</v>
      </c>
      <c r="L2011"/>
    </row>
    <row r="2012" spans="2:12" x14ac:dyDescent="0.4">
      <c r="B2012" s="5" t="s">
        <v>65</v>
      </c>
      <c r="C2012" s="5" t="s">
        <v>58</v>
      </c>
      <c r="D2012" s="5" t="s">
        <v>22</v>
      </c>
      <c r="E2012" s="5" t="s">
        <v>7</v>
      </c>
      <c r="F2012" s="6">
        <v>43983</v>
      </c>
      <c r="G2012" s="6" t="str">
        <f>TEXT(datatable[[#This Row],[дата]],"ММ")</f>
        <v>06</v>
      </c>
      <c r="H2012" s="8">
        <v>2.52</v>
      </c>
      <c r="I2012" s="8">
        <v>0.94500000000000006</v>
      </c>
      <c r="J2012" s="8">
        <f>datatable[[#This Row],[продажи_]]-datatable[[#This Row],[себестоимость_]]</f>
        <v>1.575</v>
      </c>
      <c r="L2012"/>
    </row>
    <row r="2013" spans="2:12" x14ac:dyDescent="0.4">
      <c r="B2013" s="5" t="s">
        <v>65</v>
      </c>
      <c r="C2013" s="5" t="s">
        <v>58</v>
      </c>
      <c r="D2013" s="5" t="s">
        <v>22</v>
      </c>
      <c r="E2013" s="5" t="s">
        <v>7</v>
      </c>
      <c r="F2013" s="6">
        <v>44013</v>
      </c>
      <c r="G2013" s="6" t="str">
        <f>TEXT(datatable[[#This Row],[дата]],"ММ")</f>
        <v>07</v>
      </c>
      <c r="H2013" s="8">
        <v>1.5120000000000002</v>
      </c>
      <c r="I2013" s="8">
        <v>0.94769999999999999</v>
      </c>
      <c r="J2013" s="8">
        <f>datatable[[#This Row],[продажи_]]-datatable[[#This Row],[себестоимость_]]</f>
        <v>0.56430000000000025</v>
      </c>
      <c r="L2013"/>
    </row>
    <row r="2014" spans="2:12" x14ac:dyDescent="0.4">
      <c r="B2014" s="5" t="s">
        <v>65</v>
      </c>
      <c r="C2014" s="5" t="s">
        <v>58</v>
      </c>
      <c r="D2014" s="5" t="s">
        <v>22</v>
      </c>
      <c r="E2014" s="5" t="s">
        <v>7</v>
      </c>
      <c r="F2014" s="6">
        <v>44044</v>
      </c>
      <c r="G2014" s="6" t="str">
        <f>TEXT(datatable[[#This Row],[дата]],"ММ")</f>
        <v>08</v>
      </c>
      <c r="H2014" s="8">
        <v>1.9319999999999997</v>
      </c>
      <c r="I2014" s="8">
        <v>0.64800000000000002</v>
      </c>
      <c r="J2014" s="8">
        <f>datatable[[#This Row],[продажи_]]-datatable[[#This Row],[себестоимость_]]</f>
        <v>1.2839999999999998</v>
      </c>
      <c r="L2014"/>
    </row>
    <row r="2015" spans="2:12" x14ac:dyDescent="0.4">
      <c r="B2015" s="5" t="s">
        <v>65</v>
      </c>
      <c r="C2015" s="5" t="s">
        <v>58</v>
      </c>
      <c r="D2015" s="5" t="s">
        <v>22</v>
      </c>
      <c r="E2015" s="5" t="s">
        <v>7</v>
      </c>
      <c r="F2015" s="6">
        <v>44075</v>
      </c>
      <c r="G2015" s="6" t="str">
        <f>TEXT(datatable[[#This Row],[дата]],"ММ")</f>
        <v>09</v>
      </c>
      <c r="H2015" s="8">
        <v>1.764</v>
      </c>
      <c r="I2015" s="8">
        <v>0.76500000000000001</v>
      </c>
      <c r="J2015" s="8">
        <f>datatable[[#This Row],[продажи_]]-datatable[[#This Row],[себестоимость_]]</f>
        <v>0.999</v>
      </c>
      <c r="L2015"/>
    </row>
    <row r="2016" spans="2:12" x14ac:dyDescent="0.4">
      <c r="B2016" s="5" t="s">
        <v>65</v>
      </c>
      <c r="C2016" s="5" t="s">
        <v>58</v>
      </c>
      <c r="D2016" s="5" t="s">
        <v>22</v>
      </c>
      <c r="E2016" s="5" t="s">
        <v>7</v>
      </c>
      <c r="F2016" s="6">
        <v>44105</v>
      </c>
      <c r="G2016" s="6" t="str">
        <f>TEXT(datatable[[#This Row],[дата]],"ММ")</f>
        <v>10</v>
      </c>
      <c r="H2016" s="8">
        <v>2.4297</v>
      </c>
      <c r="I2016" s="8">
        <v>1.0062</v>
      </c>
      <c r="J2016" s="8">
        <f>datatable[[#This Row],[продажи_]]-datatable[[#This Row],[себестоимость_]]</f>
        <v>1.4235</v>
      </c>
      <c r="L2016"/>
    </row>
    <row r="2017" spans="2:12" x14ac:dyDescent="0.4">
      <c r="B2017" s="5" t="s">
        <v>65</v>
      </c>
      <c r="C2017" s="5" t="s">
        <v>58</v>
      </c>
      <c r="D2017" s="5" t="s">
        <v>22</v>
      </c>
      <c r="E2017" s="5" t="s">
        <v>7</v>
      </c>
      <c r="F2017" s="6">
        <v>44136</v>
      </c>
      <c r="G2017" s="6" t="str">
        <f>TEXT(datatable[[#This Row],[дата]],"ММ")</f>
        <v>11</v>
      </c>
      <c r="H2017" s="8">
        <v>3.0575999999999999</v>
      </c>
      <c r="I2017" s="8">
        <v>1.4993999999999998</v>
      </c>
      <c r="J2017" s="8">
        <f>datatable[[#This Row],[продажи_]]-datatable[[#This Row],[себестоимость_]]</f>
        <v>1.5582</v>
      </c>
      <c r="L2017"/>
    </row>
    <row r="2018" spans="2:12" x14ac:dyDescent="0.4">
      <c r="B2018" s="5" t="s">
        <v>65</v>
      </c>
      <c r="C2018" s="5" t="s">
        <v>58</v>
      </c>
      <c r="D2018" s="5" t="s">
        <v>22</v>
      </c>
      <c r="E2018" s="5" t="s">
        <v>7</v>
      </c>
      <c r="F2018" s="6">
        <v>44166</v>
      </c>
      <c r="G2018" s="6" t="str">
        <f>TEXT(datatable[[#This Row],[дата]],"ММ")</f>
        <v>12</v>
      </c>
      <c r="H2018" s="8">
        <v>2.6712000000000002</v>
      </c>
      <c r="I2018" s="8">
        <v>1.2203999999999999</v>
      </c>
      <c r="J2018" s="8">
        <f>datatable[[#This Row],[продажи_]]-datatable[[#This Row],[себестоимость_]]</f>
        <v>1.4508000000000003</v>
      </c>
      <c r="L2018"/>
    </row>
    <row r="2019" spans="2:12" x14ac:dyDescent="0.4">
      <c r="B2019" s="5" t="s">
        <v>67</v>
      </c>
      <c r="C2019" s="5" t="s">
        <v>57</v>
      </c>
      <c r="D2019" s="5" t="s">
        <v>23</v>
      </c>
      <c r="E2019" s="5" t="s">
        <v>60</v>
      </c>
      <c r="F2019" s="6">
        <v>43831</v>
      </c>
      <c r="G2019" s="6" t="str">
        <f>TEXT(datatable[[#This Row],[дата]],"ММ")</f>
        <v>01</v>
      </c>
      <c r="H2019" s="8">
        <v>73.145250000000004</v>
      </c>
      <c r="I2019" s="8">
        <v>28.009800000000002</v>
      </c>
      <c r="J2019" s="8">
        <f>datatable[[#This Row],[продажи_]]-datatable[[#This Row],[себестоимость_]]</f>
        <v>45.135450000000006</v>
      </c>
      <c r="L2019"/>
    </row>
    <row r="2020" spans="2:12" x14ac:dyDescent="0.4">
      <c r="B2020" s="5" t="s">
        <v>67</v>
      </c>
      <c r="C2020" s="5" t="s">
        <v>57</v>
      </c>
      <c r="D2020" s="5" t="s">
        <v>23</v>
      </c>
      <c r="E2020" s="5" t="s">
        <v>60</v>
      </c>
      <c r="F2020" s="6">
        <v>43862</v>
      </c>
      <c r="G2020" s="6" t="str">
        <f>TEXT(datatable[[#This Row],[дата]],"ММ")</f>
        <v>02</v>
      </c>
      <c r="H2020" s="8">
        <v>128.15389999999999</v>
      </c>
      <c r="I2020" s="8">
        <v>41.6556</v>
      </c>
      <c r="J2020" s="8">
        <f>datatable[[#This Row],[продажи_]]-datatable[[#This Row],[себестоимость_]]</f>
        <v>86.4983</v>
      </c>
      <c r="L2020"/>
    </row>
    <row r="2021" spans="2:12" x14ac:dyDescent="0.4">
      <c r="B2021" s="5" t="s">
        <v>67</v>
      </c>
      <c r="C2021" s="5" t="s">
        <v>57</v>
      </c>
      <c r="D2021" s="5" t="s">
        <v>23</v>
      </c>
      <c r="E2021" s="5" t="s">
        <v>60</v>
      </c>
      <c r="F2021" s="6">
        <v>43891</v>
      </c>
      <c r="G2021" s="6" t="str">
        <f>TEXT(datatable[[#This Row],[дата]],"ММ")</f>
        <v>03</v>
      </c>
      <c r="H2021" s="8">
        <v>114.97919999999999</v>
      </c>
      <c r="I2021" s="8">
        <v>51.436799999999998</v>
      </c>
      <c r="J2021" s="8">
        <f>datatable[[#This Row],[продажи_]]-datatable[[#This Row],[себестоимость_]]</f>
        <v>63.542399999999994</v>
      </c>
      <c r="L2021"/>
    </row>
    <row r="2022" spans="2:12" x14ac:dyDescent="0.4">
      <c r="B2022" s="5" t="s">
        <v>67</v>
      </c>
      <c r="C2022" s="5" t="s">
        <v>57</v>
      </c>
      <c r="D2022" s="5" t="s">
        <v>23</v>
      </c>
      <c r="E2022" s="5" t="s">
        <v>60</v>
      </c>
      <c r="F2022" s="6">
        <v>43922</v>
      </c>
      <c r="G2022" s="6" t="str">
        <f>TEXT(datatable[[#This Row],[дата]],"ММ")</f>
        <v>04</v>
      </c>
      <c r="H2022" s="8">
        <v>121.8232</v>
      </c>
      <c r="I2022" s="8">
        <v>60.739200000000004</v>
      </c>
      <c r="J2022" s="8">
        <f>datatable[[#This Row],[продажи_]]-datatable[[#This Row],[себестоимость_]]</f>
        <v>61.083999999999996</v>
      </c>
      <c r="L2022"/>
    </row>
    <row r="2023" spans="2:12" x14ac:dyDescent="0.4">
      <c r="B2023" s="5" t="s">
        <v>67</v>
      </c>
      <c r="C2023" s="5" t="s">
        <v>57</v>
      </c>
      <c r="D2023" s="5" t="s">
        <v>23</v>
      </c>
      <c r="E2023" s="5" t="s">
        <v>60</v>
      </c>
      <c r="F2023" s="6">
        <v>43952</v>
      </c>
      <c r="G2023" s="6" t="str">
        <f>TEXT(datatable[[#This Row],[дата]],"ММ")</f>
        <v>05</v>
      </c>
      <c r="H2023" s="8">
        <v>117.88790000000002</v>
      </c>
      <c r="I2023" s="8">
        <v>42.681599999999996</v>
      </c>
      <c r="J2023" s="8">
        <f>datatable[[#This Row],[продажи_]]-datatable[[#This Row],[себестоимость_]]</f>
        <v>75.206300000000027</v>
      </c>
      <c r="L2023"/>
    </row>
    <row r="2024" spans="2:12" x14ac:dyDescent="0.4">
      <c r="B2024" s="5" t="s">
        <v>67</v>
      </c>
      <c r="C2024" s="5" t="s">
        <v>57</v>
      </c>
      <c r="D2024" s="5" t="s">
        <v>23</v>
      </c>
      <c r="E2024" s="5" t="s">
        <v>60</v>
      </c>
      <c r="F2024" s="6">
        <v>43983</v>
      </c>
      <c r="G2024" s="6" t="str">
        <f>TEXT(datatable[[#This Row],[дата]],"ММ")</f>
        <v>06</v>
      </c>
      <c r="H2024" s="8">
        <v>76.139499999999998</v>
      </c>
      <c r="I2024" s="8">
        <v>30.096000000000004</v>
      </c>
      <c r="J2024" s="8">
        <f>datatable[[#This Row],[продажи_]]-datatable[[#This Row],[себестоимость_]]</f>
        <v>46.043499999999995</v>
      </c>
      <c r="L2024"/>
    </row>
    <row r="2025" spans="2:12" x14ac:dyDescent="0.4">
      <c r="B2025" s="5" t="s">
        <v>67</v>
      </c>
      <c r="C2025" s="5" t="s">
        <v>57</v>
      </c>
      <c r="D2025" s="5" t="s">
        <v>23</v>
      </c>
      <c r="E2025" s="5" t="s">
        <v>60</v>
      </c>
      <c r="F2025" s="6">
        <v>44013</v>
      </c>
      <c r="G2025" s="6" t="str">
        <f>TEXT(datatable[[#This Row],[дата]],"ММ")</f>
        <v>07</v>
      </c>
      <c r="H2025" s="8">
        <v>68.52555000000001</v>
      </c>
      <c r="I2025" s="8">
        <v>27.394200000000001</v>
      </c>
      <c r="J2025" s="8">
        <f>datatable[[#This Row],[продажи_]]-datatable[[#This Row],[себестоимость_]]</f>
        <v>41.131350000000012</v>
      </c>
      <c r="L2025"/>
    </row>
    <row r="2026" spans="2:12" x14ac:dyDescent="0.4">
      <c r="B2026" s="5" t="s">
        <v>67</v>
      </c>
      <c r="C2026" s="5" t="s">
        <v>57</v>
      </c>
      <c r="D2026" s="5" t="s">
        <v>23</v>
      </c>
      <c r="E2026" s="5" t="s">
        <v>60</v>
      </c>
      <c r="F2026" s="6">
        <v>44044</v>
      </c>
      <c r="G2026" s="6" t="str">
        <f>TEXT(datatable[[#This Row],[дата]],"ММ")</f>
        <v>08</v>
      </c>
      <c r="H2026" s="8">
        <v>63.6492</v>
      </c>
      <c r="I2026" s="8">
        <v>30.643200000000004</v>
      </c>
      <c r="J2026" s="8">
        <f>datatable[[#This Row],[продажи_]]-datatable[[#This Row],[себестоимость_]]</f>
        <v>33.006</v>
      </c>
      <c r="L2026"/>
    </row>
    <row r="2027" spans="2:12" x14ac:dyDescent="0.4">
      <c r="B2027" s="5" t="s">
        <v>67</v>
      </c>
      <c r="C2027" s="5" t="s">
        <v>57</v>
      </c>
      <c r="D2027" s="5" t="s">
        <v>23</v>
      </c>
      <c r="E2027" s="5" t="s">
        <v>60</v>
      </c>
      <c r="F2027" s="6">
        <v>44075</v>
      </c>
      <c r="G2027" s="6" t="str">
        <f>TEXT(datatable[[#This Row],[дата]],"ММ")</f>
        <v>09</v>
      </c>
      <c r="H2027" s="8">
        <v>94.105000000000004</v>
      </c>
      <c r="I2027" s="8">
        <v>34.884</v>
      </c>
      <c r="J2027" s="8">
        <f>datatable[[#This Row],[продажи_]]-datatable[[#This Row],[себестоимость_]]</f>
        <v>59.221000000000004</v>
      </c>
      <c r="L2027"/>
    </row>
    <row r="2028" spans="2:12" x14ac:dyDescent="0.4">
      <c r="B2028" s="5" t="s">
        <v>67</v>
      </c>
      <c r="C2028" s="5" t="s">
        <v>57</v>
      </c>
      <c r="D2028" s="5" t="s">
        <v>23</v>
      </c>
      <c r="E2028" s="5" t="s">
        <v>60</v>
      </c>
      <c r="F2028" s="6">
        <v>44105</v>
      </c>
      <c r="G2028" s="6" t="str">
        <f>TEXT(datatable[[#This Row],[дата]],"ММ")</f>
        <v>10</v>
      </c>
      <c r="H2028" s="8">
        <v>97.869200000000006</v>
      </c>
      <c r="I2028" s="8">
        <v>38.680199999999999</v>
      </c>
      <c r="J2028" s="8">
        <f>datatable[[#This Row],[продажи_]]-datatable[[#This Row],[себестоимость_]]</f>
        <v>59.189000000000007</v>
      </c>
      <c r="L2028"/>
    </row>
    <row r="2029" spans="2:12" x14ac:dyDescent="0.4">
      <c r="B2029" s="5" t="s">
        <v>67</v>
      </c>
      <c r="C2029" s="5" t="s">
        <v>57</v>
      </c>
      <c r="D2029" s="5" t="s">
        <v>23</v>
      </c>
      <c r="E2029" s="5" t="s">
        <v>60</v>
      </c>
      <c r="F2029" s="6">
        <v>44136</v>
      </c>
      <c r="G2029" s="6" t="str">
        <f>TEXT(datatable[[#This Row],[дата]],"ММ")</f>
        <v>11</v>
      </c>
      <c r="H2029" s="8">
        <v>98.211399999999998</v>
      </c>
      <c r="I2029" s="8">
        <v>49.795200000000001</v>
      </c>
      <c r="J2029" s="8">
        <f>datatable[[#This Row],[продажи_]]-datatable[[#This Row],[себестоимость_]]</f>
        <v>48.416199999999996</v>
      </c>
      <c r="L2029"/>
    </row>
    <row r="2030" spans="2:12" x14ac:dyDescent="0.4">
      <c r="B2030" s="5" t="s">
        <v>67</v>
      </c>
      <c r="C2030" s="5" t="s">
        <v>57</v>
      </c>
      <c r="D2030" s="5" t="s">
        <v>23</v>
      </c>
      <c r="E2030" s="5" t="s">
        <v>60</v>
      </c>
      <c r="F2030" s="6">
        <v>44166</v>
      </c>
      <c r="G2030" s="6" t="str">
        <f>TEXT(datatable[[#This Row],[дата]],"ММ")</f>
        <v>12</v>
      </c>
      <c r="H2030" s="8">
        <v>102.66</v>
      </c>
      <c r="I2030" s="8">
        <v>41.860799999999998</v>
      </c>
      <c r="J2030" s="8">
        <f>datatable[[#This Row],[продажи_]]-datatable[[#This Row],[себестоимость_]]</f>
        <v>60.799199999999999</v>
      </c>
      <c r="L2030"/>
    </row>
    <row r="2031" spans="2:12" x14ac:dyDescent="0.4">
      <c r="B2031" s="5" t="s">
        <v>67</v>
      </c>
      <c r="C2031" s="5" t="s">
        <v>57</v>
      </c>
      <c r="D2031" s="5" t="s">
        <v>23</v>
      </c>
      <c r="E2031" s="5" t="s">
        <v>8</v>
      </c>
      <c r="F2031" s="6">
        <v>43831</v>
      </c>
      <c r="G2031" s="6" t="str">
        <f>TEXT(datatable[[#This Row],[дата]],"ММ")</f>
        <v>01</v>
      </c>
      <c r="H2031" s="8">
        <v>47.052900000000008</v>
      </c>
      <c r="I2031" s="8">
        <v>38.340899999999998</v>
      </c>
      <c r="J2031" s="8">
        <f>datatable[[#This Row],[продажи_]]-datatable[[#This Row],[себестоимость_]]</f>
        <v>8.7120000000000104</v>
      </c>
      <c r="L2031"/>
    </row>
    <row r="2032" spans="2:12" x14ac:dyDescent="0.4">
      <c r="B2032" s="5" t="s">
        <v>67</v>
      </c>
      <c r="C2032" s="5" t="s">
        <v>57</v>
      </c>
      <c r="D2032" s="5" t="s">
        <v>23</v>
      </c>
      <c r="E2032" s="5" t="s">
        <v>8</v>
      </c>
      <c r="F2032" s="6">
        <v>43862</v>
      </c>
      <c r="G2032" s="6" t="str">
        <f>TEXT(datatable[[#This Row],[дата]],"ММ")</f>
        <v>02</v>
      </c>
      <c r="H2032" s="8">
        <v>62.642999999999994</v>
      </c>
      <c r="I2032" s="8">
        <v>47.502000000000002</v>
      </c>
      <c r="J2032" s="8">
        <f>datatable[[#This Row],[продажи_]]-datatable[[#This Row],[себестоимость_]]</f>
        <v>15.140999999999991</v>
      </c>
      <c r="L2032"/>
    </row>
    <row r="2033" spans="2:12" x14ac:dyDescent="0.4">
      <c r="B2033" s="5" t="s">
        <v>67</v>
      </c>
      <c r="C2033" s="5" t="s">
        <v>57</v>
      </c>
      <c r="D2033" s="5" t="s">
        <v>23</v>
      </c>
      <c r="E2033" s="5" t="s">
        <v>8</v>
      </c>
      <c r="F2033" s="6">
        <v>43891</v>
      </c>
      <c r="G2033" s="6" t="str">
        <f>TEXT(datatable[[#This Row],[дата]],"ММ")</f>
        <v>03</v>
      </c>
      <c r="H2033" s="8">
        <v>80.635199999999998</v>
      </c>
      <c r="I2033" s="8">
        <v>59.716799999999999</v>
      </c>
      <c r="J2033" s="8">
        <f>datatable[[#This Row],[продажи_]]-datatable[[#This Row],[себестоимость_]]</f>
        <v>20.918399999999998</v>
      </c>
      <c r="L2033"/>
    </row>
    <row r="2034" spans="2:12" x14ac:dyDescent="0.4">
      <c r="B2034" s="5" t="s">
        <v>67</v>
      </c>
      <c r="C2034" s="5" t="s">
        <v>57</v>
      </c>
      <c r="D2034" s="5" t="s">
        <v>23</v>
      </c>
      <c r="E2034" s="5" t="s">
        <v>8</v>
      </c>
      <c r="F2034" s="6">
        <v>43922</v>
      </c>
      <c r="G2034" s="6" t="str">
        <f>TEXT(datatable[[#This Row],[дата]],"ММ")</f>
        <v>04</v>
      </c>
      <c r="H2034" s="8">
        <v>68.577600000000004</v>
      </c>
      <c r="I2034" s="8">
        <v>50.065599999999996</v>
      </c>
      <c r="J2034" s="8">
        <f>datatable[[#This Row],[продажи_]]-datatable[[#This Row],[себестоимость_]]</f>
        <v>18.512000000000008</v>
      </c>
      <c r="L2034"/>
    </row>
    <row r="2035" spans="2:12" x14ac:dyDescent="0.4">
      <c r="B2035" s="5" t="s">
        <v>67</v>
      </c>
      <c r="C2035" s="5" t="s">
        <v>57</v>
      </c>
      <c r="D2035" s="5" t="s">
        <v>23</v>
      </c>
      <c r="E2035" s="5" t="s">
        <v>8</v>
      </c>
      <c r="F2035" s="6">
        <v>43952</v>
      </c>
      <c r="G2035" s="6" t="str">
        <f>TEXT(datatable[[#This Row],[дата]],"ММ")</f>
        <v>05</v>
      </c>
      <c r="H2035" s="8">
        <v>58.780799999999999</v>
      </c>
      <c r="I2035" s="8">
        <v>55.871399999999994</v>
      </c>
      <c r="J2035" s="8">
        <f>datatable[[#This Row],[продажи_]]-datatable[[#This Row],[себестоимость_]]</f>
        <v>2.9094000000000051</v>
      </c>
      <c r="L2035"/>
    </row>
    <row r="2036" spans="2:12" x14ac:dyDescent="0.4">
      <c r="B2036" s="5" t="s">
        <v>67</v>
      </c>
      <c r="C2036" s="5" t="s">
        <v>57</v>
      </c>
      <c r="D2036" s="5" t="s">
        <v>23</v>
      </c>
      <c r="E2036" s="5" t="s">
        <v>8</v>
      </c>
      <c r="F2036" s="6">
        <v>43983</v>
      </c>
      <c r="G2036" s="6" t="str">
        <f>TEXT(datatable[[#This Row],[дата]],"ММ")</f>
        <v>06</v>
      </c>
      <c r="H2036" s="8">
        <v>45.686999999999998</v>
      </c>
      <c r="I2036" s="8">
        <v>45.24</v>
      </c>
      <c r="J2036" s="8">
        <f>datatable[[#This Row],[продажи_]]-datatable[[#This Row],[себестоимость_]]</f>
        <v>0.44699999999999562</v>
      </c>
      <c r="L2036"/>
    </row>
    <row r="2037" spans="2:12" x14ac:dyDescent="0.4">
      <c r="B2037" s="5" t="s">
        <v>67</v>
      </c>
      <c r="C2037" s="5" t="s">
        <v>57</v>
      </c>
      <c r="D2037" s="5" t="s">
        <v>23</v>
      </c>
      <c r="E2037" s="5" t="s">
        <v>8</v>
      </c>
      <c r="F2037" s="6">
        <v>44013</v>
      </c>
      <c r="G2037" s="6" t="str">
        <f>TEXT(datatable[[#This Row],[дата]],"ММ")</f>
        <v>07</v>
      </c>
      <c r="H2037" s="8">
        <v>48.324599999999997</v>
      </c>
      <c r="I2037" s="8">
        <v>35.965800000000002</v>
      </c>
      <c r="J2037" s="8">
        <f>datatable[[#This Row],[продажи_]]-datatable[[#This Row],[себестоимость_]]</f>
        <v>12.358799999999995</v>
      </c>
      <c r="L2037"/>
    </row>
    <row r="2038" spans="2:12" x14ac:dyDescent="0.4">
      <c r="B2038" s="5" t="s">
        <v>67</v>
      </c>
      <c r="C2038" s="5" t="s">
        <v>57</v>
      </c>
      <c r="D2038" s="5" t="s">
        <v>23</v>
      </c>
      <c r="E2038" s="5" t="s">
        <v>8</v>
      </c>
      <c r="F2038" s="6">
        <v>44044</v>
      </c>
      <c r="G2038" s="6" t="str">
        <f>TEXT(datatable[[#This Row],[дата]],"ММ")</f>
        <v>08</v>
      </c>
      <c r="H2038" s="8">
        <v>36.172799999999995</v>
      </c>
      <c r="I2038" s="8">
        <v>30.16</v>
      </c>
      <c r="J2038" s="8">
        <f>datatable[[#This Row],[продажи_]]-datatable[[#This Row],[себестоимость_]]</f>
        <v>6.012799999999995</v>
      </c>
      <c r="L2038"/>
    </row>
    <row r="2039" spans="2:12" x14ac:dyDescent="0.4">
      <c r="B2039" s="5" t="s">
        <v>67</v>
      </c>
      <c r="C2039" s="5" t="s">
        <v>57</v>
      </c>
      <c r="D2039" s="5" t="s">
        <v>23</v>
      </c>
      <c r="E2039" s="5" t="s">
        <v>8</v>
      </c>
      <c r="F2039" s="6">
        <v>44075</v>
      </c>
      <c r="G2039" s="6" t="str">
        <f>TEXT(datatable[[#This Row],[дата]],"ММ")</f>
        <v>09</v>
      </c>
      <c r="H2039" s="8">
        <v>55.106999999999999</v>
      </c>
      <c r="I2039" s="8">
        <v>41.470000000000006</v>
      </c>
      <c r="J2039" s="8">
        <f>datatable[[#This Row],[продажи_]]-datatable[[#This Row],[себестоимость_]]</f>
        <v>13.636999999999993</v>
      </c>
      <c r="L2039"/>
    </row>
    <row r="2040" spans="2:12" x14ac:dyDescent="0.4">
      <c r="B2040" s="5" t="s">
        <v>67</v>
      </c>
      <c r="C2040" s="5" t="s">
        <v>57</v>
      </c>
      <c r="D2040" s="5" t="s">
        <v>23</v>
      </c>
      <c r="E2040" s="5" t="s">
        <v>8</v>
      </c>
      <c r="F2040" s="6">
        <v>44105</v>
      </c>
      <c r="G2040" s="6" t="str">
        <f>TEXT(datatable[[#This Row],[дата]],"ММ")</f>
        <v>10</v>
      </c>
      <c r="H2040" s="8">
        <v>51.433199999999999</v>
      </c>
      <c r="I2040" s="8">
        <v>52.4407</v>
      </c>
      <c r="J2040" s="8">
        <f>datatable[[#This Row],[продажи_]]-datatable[[#This Row],[себестоимость_]]</f>
        <v>-1.0075000000000003</v>
      </c>
      <c r="L2040"/>
    </row>
    <row r="2041" spans="2:12" x14ac:dyDescent="0.4">
      <c r="B2041" s="5" t="s">
        <v>67</v>
      </c>
      <c r="C2041" s="5" t="s">
        <v>57</v>
      </c>
      <c r="D2041" s="5" t="s">
        <v>23</v>
      </c>
      <c r="E2041" s="5" t="s">
        <v>8</v>
      </c>
      <c r="F2041" s="6">
        <v>44136</v>
      </c>
      <c r="G2041" s="6" t="str">
        <f>TEXT(datatable[[#This Row],[дата]],"ММ")</f>
        <v>11</v>
      </c>
      <c r="H2041" s="8">
        <v>53.4114</v>
      </c>
      <c r="I2041" s="8">
        <v>54.891200000000005</v>
      </c>
      <c r="J2041" s="8">
        <f>datatable[[#This Row],[продажи_]]-datatable[[#This Row],[себестоимость_]]</f>
        <v>-1.4798000000000044</v>
      </c>
      <c r="L2041"/>
    </row>
    <row r="2042" spans="2:12" x14ac:dyDescent="0.4">
      <c r="B2042" s="5" t="s">
        <v>67</v>
      </c>
      <c r="C2042" s="5" t="s">
        <v>57</v>
      </c>
      <c r="D2042" s="5" t="s">
        <v>23</v>
      </c>
      <c r="E2042" s="5" t="s">
        <v>8</v>
      </c>
      <c r="F2042" s="6">
        <v>44166</v>
      </c>
      <c r="G2042" s="6" t="str">
        <f>TEXT(datatable[[#This Row],[дата]],"ММ")</f>
        <v>12</v>
      </c>
      <c r="H2042" s="8">
        <v>51.998400000000004</v>
      </c>
      <c r="I2042" s="8">
        <v>49.311600000000006</v>
      </c>
      <c r="J2042" s="8">
        <f>datatable[[#This Row],[продажи_]]-datatable[[#This Row],[себестоимость_]]</f>
        <v>2.6867999999999981</v>
      </c>
      <c r="L2042"/>
    </row>
    <row r="2043" spans="2:12" x14ac:dyDescent="0.4">
      <c r="B2043" s="5" t="s">
        <v>67</v>
      </c>
      <c r="C2043" s="5" t="s">
        <v>57</v>
      </c>
      <c r="D2043" s="5" t="s">
        <v>23</v>
      </c>
      <c r="E2043" s="5" t="s">
        <v>61</v>
      </c>
      <c r="F2043" s="6">
        <v>43831</v>
      </c>
      <c r="G2043" s="6" t="str">
        <f>TEXT(datatable[[#This Row],[дата]],"ММ")</f>
        <v>01</v>
      </c>
      <c r="H2043" s="8">
        <v>27.3888</v>
      </c>
      <c r="I2043" s="8">
        <v>17.100000000000001</v>
      </c>
      <c r="J2043" s="8">
        <f>datatable[[#This Row],[продажи_]]-datatable[[#This Row],[себестоимость_]]</f>
        <v>10.288799999999998</v>
      </c>
      <c r="L2043"/>
    </row>
    <row r="2044" spans="2:12" x14ac:dyDescent="0.4">
      <c r="B2044" s="5" t="s">
        <v>67</v>
      </c>
      <c r="C2044" s="5" t="s">
        <v>57</v>
      </c>
      <c r="D2044" s="5" t="s">
        <v>23</v>
      </c>
      <c r="E2044" s="5" t="s">
        <v>61</v>
      </c>
      <c r="F2044" s="6">
        <v>43862</v>
      </c>
      <c r="G2044" s="6" t="str">
        <f>TEXT(datatable[[#This Row],[дата]],"ММ")</f>
        <v>02</v>
      </c>
      <c r="H2044" s="8">
        <v>35.947800000000008</v>
      </c>
      <c r="I2044" s="8">
        <v>25.27</v>
      </c>
      <c r="J2044" s="8">
        <f>datatable[[#This Row],[продажи_]]-datatable[[#This Row],[себестоимость_]]</f>
        <v>10.677800000000008</v>
      </c>
      <c r="L2044"/>
    </row>
    <row r="2045" spans="2:12" x14ac:dyDescent="0.4">
      <c r="B2045" s="5" t="s">
        <v>67</v>
      </c>
      <c r="C2045" s="5" t="s">
        <v>57</v>
      </c>
      <c r="D2045" s="5" t="s">
        <v>23</v>
      </c>
      <c r="E2045" s="5" t="s">
        <v>61</v>
      </c>
      <c r="F2045" s="6">
        <v>43891</v>
      </c>
      <c r="G2045" s="6" t="str">
        <f>TEXT(datatable[[#This Row],[дата]],"ММ")</f>
        <v>03</v>
      </c>
      <c r="H2045" s="8">
        <v>48.691199999999995</v>
      </c>
      <c r="I2045" s="8">
        <v>24.928000000000001</v>
      </c>
      <c r="J2045" s="8">
        <f>datatable[[#This Row],[продажи_]]-datatable[[#This Row],[себестоимость_]]</f>
        <v>23.763199999999994</v>
      </c>
      <c r="L2045"/>
    </row>
    <row r="2046" spans="2:12" x14ac:dyDescent="0.4">
      <c r="B2046" s="5" t="s">
        <v>67</v>
      </c>
      <c r="C2046" s="5" t="s">
        <v>57</v>
      </c>
      <c r="D2046" s="5" t="s">
        <v>23</v>
      </c>
      <c r="E2046" s="5" t="s">
        <v>61</v>
      </c>
      <c r="F2046" s="6">
        <v>43922</v>
      </c>
      <c r="G2046" s="6" t="str">
        <f>TEXT(datatable[[#This Row],[дата]],"ММ")</f>
        <v>04</v>
      </c>
      <c r="H2046" s="8">
        <v>59.342399999999998</v>
      </c>
      <c r="I2046" s="8">
        <v>25.84</v>
      </c>
      <c r="J2046" s="8">
        <f>datatable[[#This Row],[продажи_]]-datatable[[#This Row],[себестоимость_]]</f>
        <v>33.502399999999994</v>
      </c>
      <c r="L2046"/>
    </row>
    <row r="2047" spans="2:12" x14ac:dyDescent="0.4">
      <c r="B2047" s="5" t="s">
        <v>67</v>
      </c>
      <c r="C2047" s="5" t="s">
        <v>57</v>
      </c>
      <c r="D2047" s="5" t="s">
        <v>23</v>
      </c>
      <c r="E2047" s="5" t="s">
        <v>61</v>
      </c>
      <c r="F2047" s="6">
        <v>43952</v>
      </c>
      <c r="G2047" s="6" t="str">
        <f>TEXT(datatable[[#This Row],[дата]],"ММ")</f>
        <v>05</v>
      </c>
      <c r="H2047" s="8">
        <v>49.451999999999998</v>
      </c>
      <c r="I2047" s="8">
        <v>28.898999999999997</v>
      </c>
      <c r="J2047" s="8">
        <f>datatable[[#This Row],[продажи_]]-datatable[[#This Row],[себестоимость_]]</f>
        <v>20.553000000000001</v>
      </c>
      <c r="L2047"/>
    </row>
    <row r="2048" spans="2:12" x14ac:dyDescent="0.4">
      <c r="B2048" s="5" t="s">
        <v>67</v>
      </c>
      <c r="C2048" s="5" t="s">
        <v>57</v>
      </c>
      <c r="D2048" s="5" t="s">
        <v>23</v>
      </c>
      <c r="E2048" s="5" t="s">
        <v>61</v>
      </c>
      <c r="F2048" s="6">
        <v>43983</v>
      </c>
      <c r="G2048" s="6" t="str">
        <f>TEXT(datatable[[#This Row],[дата]],"ММ")</f>
        <v>06</v>
      </c>
      <c r="H2048" s="8">
        <v>29.481000000000002</v>
      </c>
      <c r="I2048" s="8">
        <v>17.100000000000001</v>
      </c>
      <c r="J2048" s="8">
        <f>datatable[[#This Row],[продажи_]]-datatable[[#This Row],[себестоимость_]]</f>
        <v>12.381</v>
      </c>
      <c r="L2048"/>
    </row>
    <row r="2049" spans="2:12" x14ac:dyDescent="0.4">
      <c r="B2049" s="5" t="s">
        <v>67</v>
      </c>
      <c r="C2049" s="5" t="s">
        <v>57</v>
      </c>
      <c r="D2049" s="5" t="s">
        <v>23</v>
      </c>
      <c r="E2049" s="5" t="s">
        <v>61</v>
      </c>
      <c r="F2049" s="6">
        <v>44013</v>
      </c>
      <c r="G2049" s="6" t="str">
        <f>TEXT(datatable[[#This Row],[дата]],"ММ")</f>
        <v>07</v>
      </c>
      <c r="H2049" s="8">
        <v>23.965199999999999</v>
      </c>
      <c r="I2049" s="8">
        <v>17.955000000000002</v>
      </c>
      <c r="J2049" s="8">
        <f>datatable[[#This Row],[продажи_]]-datatable[[#This Row],[себестоимость_]]</f>
        <v>6.0101999999999975</v>
      </c>
      <c r="L2049"/>
    </row>
    <row r="2050" spans="2:12" x14ac:dyDescent="0.4">
      <c r="B2050" s="5" t="s">
        <v>67</v>
      </c>
      <c r="C2050" s="5" t="s">
        <v>57</v>
      </c>
      <c r="D2050" s="5" t="s">
        <v>23</v>
      </c>
      <c r="E2050" s="5" t="s">
        <v>61</v>
      </c>
      <c r="F2050" s="6">
        <v>44044</v>
      </c>
      <c r="G2050" s="6" t="str">
        <f>TEXT(datatable[[#This Row],[дата]],"ММ")</f>
        <v>08</v>
      </c>
      <c r="H2050" s="8">
        <v>23.331199999999999</v>
      </c>
      <c r="I2050" s="8">
        <v>14.44</v>
      </c>
      <c r="J2050" s="8">
        <f>datatable[[#This Row],[продажи_]]-datatable[[#This Row],[себестоимость_]]</f>
        <v>8.8911999999999995</v>
      </c>
      <c r="L2050"/>
    </row>
    <row r="2051" spans="2:12" x14ac:dyDescent="0.4">
      <c r="B2051" s="5" t="s">
        <v>67</v>
      </c>
      <c r="C2051" s="5" t="s">
        <v>57</v>
      </c>
      <c r="D2051" s="5" t="s">
        <v>23</v>
      </c>
      <c r="E2051" s="5" t="s">
        <v>61</v>
      </c>
      <c r="F2051" s="6">
        <v>44075</v>
      </c>
      <c r="G2051" s="6" t="str">
        <f>TEXT(datatable[[#This Row],[дата]],"ММ")</f>
        <v>09</v>
      </c>
      <c r="H2051" s="8">
        <v>29.797999999999998</v>
      </c>
      <c r="I2051" s="8">
        <v>17.670000000000002</v>
      </c>
      <c r="J2051" s="8">
        <f>datatable[[#This Row],[продажи_]]-datatable[[#This Row],[себестоимость_]]</f>
        <v>12.127999999999997</v>
      </c>
      <c r="L2051"/>
    </row>
    <row r="2052" spans="2:12" x14ac:dyDescent="0.4">
      <c r="B2052" s="5" t="s">
        <v>67</v>
      </c>
      <c r="C2052" s="5" t="s">
        <v>57</v>
      </c>
      <c r="D2052" s="5" t="s">
        <v>23</v>
      </c>
      <c r="E2052" s="5" t="s">
        <v>61</v>
      </c>
      <c r="F2052" s="6">
        <v>44105</v>
      </c>
      <c r="G2052" s="6" t="str">
        <f>TEXT(datatable[[#This Row],[дата]],"ММ")</f>
        <v>10</v>
      </c>
      <c r="H2052" s="8">
        <v>44.918900000000001</v>
      </c>
      <c r="I2052" s="8">
        <v>29.639999999999997</v>
      </c>
      <c r="J2052" s="8">
        <f>datatable[[#This Row],[продажи_]]-datatable[[#This Row],[себестоимость_]]</f>
        <v>15.278900000000004</v>
      </c>
      <c r="L2052"/>
    </row>
    <row r="2053" spans="2:12" x14ac:dyDescent="0.4">
      <c r="B2053" s="5" t="s">
        <v>67</v>
      </c>
      <c r="C2053" s="5" t="s">
        <v>57</v>
      </c>
      <c r="D2053" s="5" t="s">
        <v>23</v>
      </c>
      <c r="E2053" s="5" t="s">
        <v>61</v>
      </c>
      <c r="F2053" s="6">
        <v>44136</v>
      </c>
      <c r="G2053" s="6" t="str">
        <f>TEXT(datatable[[#This Row],[дата]],"ММ")</f>
        <v>11</v>
      </c>
      <c r="H2053" s="8">
        <v>51.036999999999999</v>
      </c>
      <c r="I2053" s="8">
        <v>23.674000000000003</v>
      </c>
      <c r="J2053" s="8">
        <f>datatable[[#This Row],[продажи_]]-datatable[[#This Row],[себестоимость_]]</f>
        <v>27.362999999999996</v>
      </c>
      <c r="L2053"/>
    </row>
    <row r="2054" spans="2:12" x14ac:dyDescent="0.4">
      <c r="B2054" s="5" t="s">
        <v>67</v>
      </c>
      <c r="C2054" s="5" t="s">
        <v>57</v>
      </c>
      <c r="D2054" s="5" t="s">
        <v>23</v>
      </c>
      <c r="E2054" s="5" t="s">
        <v>61</v>
      </c>
      <c r="F2054" s="6">
        <v>44166</v>
      </c>
      <c r="G2054" s="6" t="str">
        <f>TEXT(datatable[[#This Row],[дата]],"ММ")</f>
        <v>12</v>
      </c>
      <c r="H2054" s="8">
        <v>38.04</v>
      </c>
      <c r="I2054" s="8">
        <v>27.36</v>
      </c>
      <c r="J2054" s="8">
        <f>datatable[[#This Row],[продажи_]]-datatable[[#This Row],[себестоимость_]]</f>
        <v>10.68</v>
      </c>
      <c r="L2054"/>
    </row>
    <row r="2055" spans="2:12" x14ac:dyDescent="0.4">
      <c r="B2055" s="5" t="s">
        <v>67</v>
      </c>
      <c r="C2055" s="5" t="s">
        <v>57</v>
      </c>
      <c r="D2055" s="5" t="s">
        <v>23</v>
      </c>
      <c r="E2055" s="5" t="s">
        <v>62</v>
      </c>
      <c r="F2055" s="6">
        <v>43831</v>
      </c>
      <c r="G2055" s="6" t="str">
        <f>TEXT(datatable[[#This Row],[дата]],"ММ")</f>
        <v>01</v>
      </c>
      <c r="H2055" s="8">
        <v>73.111500000000007</v>
      </c>
      <c r="I2055" s="8">
        <v>30.693599999999996</v>
      </c>
      <c r="J2055" s="8">
        <f>datatable[[#This Row],[продажи_]]-datatable[[#This Row],[себестоимость_]]</f>
        <v>42.41790000000001</v>
      </c>
      <c r="L2055"/>
    </row>
    <row r="2056" spans="2:12" x14ac:dyDescent="0.4">
      <c r="B2056" s="5" t="s">
        <v>67</v>
      </c>
      <c r="C2056" s="5" t="s">
        <v>57</v>
      </c>
      <c r="D2056" s="5" t="s">
        <v>23</v>
      </c>
      <c r="E2056" s="5" t="s">
        <v>62</v>
      </c>
      <c r="F2056" s="6">
        <v>43862</v>
      </c>
      <c r="G2056" s="6" t="str">
        <f>TEXT(datatable[[#This Row],[дата]],"ММ")</f>
        <v>02</v>
      </c>
      <c r="H2056" s="8">
        <v>105.45780000000001</v>
      </c>
      <c r="I2056" s="8">
        <v>52.861200000000004</v>
      </c>
      <c r="J2056" s="8">
        <f>datatable[[#This Row],[продажи_]]-datatable[[#This Row],[себестоимость_]]</f>
        <v>52.596600000000002</v>
      </c>
      <c r="L2056"/>
    </row>
    <row r="2057" spans="2:12" x14ac:dyDescent="0.4">
      <c r="B2057" s="5" t="s">
        <v>67</v>
      </c>
      <c r="C2057" s="5" t="s">
        <v>57</v>
      </c>
      <c r="D2057" s="5" t="s">
        <v>23</v>
      </c>
      <c r="E2057" s="5" t="s">
        <v>62</v>
      </c>
      <c r="F2057" s="6">
        <v>43891</v>
      </c>
      <c r="G2057" s="6" t="str">
        <f>TEXT(datatable[[#This Row],[дата]],"ММ")</f>
        <v>03</v>
      </c>
      <c r="H2057" s="8">
        <v>126.4312</v>
      </c>
      <c r="I2057" s="8">
        <v>68.857600000000005</v>
      </c>
      <c r="J2057" s="8">
        <f>datatable[[#This Row],[продажи_]]-datatable[[#This Row],[себестоимость_]]</f>
        <v>57.573599999999999</v>
      </c>
      <c r="L2057"/>
    </row>
    <row r="2058" spans="2:12" x14ac:dyDescent="0.4">
      <c r="B2058" s="5" t="s">
        <v>67</v>
      </c>
      <c r="C2058" s="5" t="s">
        <v>57</v>
      </c>
      <c r="D2058" s="5" t="s">
        <v>23</v>
      </c>
      <c r="E2058" s="5" t="s">
        <v>62</v>
      </c>
      <c r="F2058" s="6">
        <v>43922</v>
      </c>
      <c r="G2058" s="6" t="str">
        <f>TEXT(datatable[[#This Row],[дата]],"ММ")</f>
        <v>04</v>
      </c>
      <c r="H2058" s="8">
        <v>116.97839999999999</v>
      </c>
      <c r="I2058" s="8">
        <v>77.952000000000012</v>
      </c>
      <c r="J2058" s="8">
        <f>datatable[[#This Row],[продажи_]]-datatable[[#This Row],[себестоимость_]]</f>
        <v>39.026399999999981</v>
      </c>
      <c r="L2058"/>
    </row>
    <row r="2059" spans="2:12" x14ac:dyDescent="0.4">
      <c r="B2059" s="5" t="s">
        <v>67</v>
      </c>
      <c r="C2059" s="5" t="s">
        <v>57</v>
      </c>
      <c r="D2059" s="5" t="s">
        <v>23</v>
      </c>
      <c r="E2059" s="5" t="s">
        <v>62</v>
      </c>
      <c r="F2059" s="6">
        <v>43952</v>
      </c>
      <c r="G2059" s="6" t="str">
        <f>TEXT(datatable[[#This Row],[дата]],"ММ")</f>
        <v>05</v>
      </c>
      <c r="H2059" s="8">
        <v>115.20599999999999</v>
      </c>
      <c r="I2059" s="8">
        <v>59.641399999999997</v>
      </c>
      <c r="J2059" s="8">
        <f>datatable[[#This Row],[продажи_]]-datatable[[#This Row],[себестоимость_]]</f>
        <v>55.564599999999992</v>
      </c>
      <c r="L2059"/>
    </row>
    <row r="2060" spans="2:12" x14ac:dyDescent="0.4">
      <c r="B2060" s="5" t="s">
        <v>67</v>
      </c>
      <c r="C2060" s="5" t="s">
        <v>57</v>
      </c>
      <c r="D2060" s="5" t="s">
        <v>23</v>
      </c>
      <c r="E2060" s="5" t="s">
        <v>62</v>
      </c>
      <c r="F2060" s="6">
        <v>43983</v>
      </c>
      <c r="G2060" s="6" t="str">
        <f>TEXT(datatable[[#This Row],[дата]],"ММ")</f>
        <v>06</v>
      </c>
      <c r="H2060" s="8">
        <v>80.496500000000012</v>
      </c>
      <c r="I2060" s="8">
        <v>33.698</v>
      </c>
      <c r="J2060" s="8">
        <f>datatable[[#This Row],[продажи_]]-datatable[[#This Row],[себестоимость_]]</f>
        <v>46.798500000000011</v>
      </c>
      <c r="L2060"/>
    </row>
    <row r="2061" spans="2:12" x14ac:dyDescent="0.4">
      <c r="B2061" s="5" t="s">
        <v>67</v>
      </c>
      <c r="C2061" s="5" t="s">
        <v>57</v>
      </c>
      <c r="D2061" s="5" t="s">
        <v>23</v>
      </c>
      <c r="E2061" s="5" t="s">
        <v>62</v>
      </c>
      <c r="F2061" s="6">
        <v>44013</v>
      </c>
      <c r="G2061" s="6" t="str">
        <f>TEXT(datatable[[#This Row],[дата]],"ММ")</f>
        <v>07</v>
      </c>
      <c r="H2061" s="8">
        <v>73.111500000000007</v>
      </c>
      <c r="I2061" s="8">
        <v>29.962799999999998</v>
      </c>
      <c r="J2061" s="8">
        <f>datatable[[#This Row],[продажи_]]-datatable[[#This Row],[себестоимость_]]</f>
        <v>43.148700000000005</v>
      </c>
      <c r="L2061"/>
    </row>
    <row r="2062" spans="2:12" x14ac:dyDescent="0.4">
      <c r="B2062" s="5" t="s">
        <v>67</v>
      </c>
      <c r="C2062" s="5" t="s">
        <v>57</v>
      </c>
      <c r="D2062" s="5" t="s">
        <v>23</v>
      </c>
      <c r="E2062" s="5" t="s">
        <v>62</v>
      </c>
      <c r="F2062" s="6">
        <v>44044</v>
      </c>
      <c r="G2062" s="6" t="str">
        <f>TEXT(datatable[[#This Row],[дата]],"ММ")</f>
        <v>08</v>
      </c>
      <c r="H2062" s="8">
        <v>48.445599999999999</v>
      </c>
      <c r="I2062" s="8">
        <v>37.6768</v>
      </c>
      <c r="J2062" s="8">
        <f>datatable[[#This Row],[продажи_]]-datatable[[#This Row],[себестоимость_]]</f>
        <v>10.768799999999999</v>
      </c>
      <c r="L2062"/>
    </row>
    <row r="2063" spans="2:12" x14ac:dyDescent="0.4">
      <c r="B2063" s="5" t="s">
        <v>67</v>
      </c>
      <c r="C2063" s="5" t="s">
        <v>57</v>
      </c>
      <c r="D2063" s="5" t="s">
        <v>23</v>
      </c>
      <c r="E2063" s="5" t="s">
        <v>62</v>
      </c>
      <c r="F2063" s="6">
        <v>44075</v>
      </c>
      <c r="G2063" s="6" t="str">
        <f>TEXT(datatable[[#This Row],[дата]],"ММ")</f>
        <v>09</v>
      </c>
      <c r="H2063" s="8">
        <v>70.896000000000001</v>
      </c>
      <c r="I2063" s="8">
        <v>43.848000000000006</v>
      </c>
      <c r="J2063" s="8">
        <f>datatable[[#This Row],[продажи_]]-datatable[[#This Row],[себестоимость_]]</f>
        <v>27.047999999999995</v>
      </c>
      <c r="L2063"/>
    </row>
    <row r="2064" spans="2:12" x14ac:dyDescent="0.4">
      <c r="B2064" s="5" t="s">
        <v>67</v>
      </c>
      <c r="C2064" s="5" t="s">
        <v>57</v>
      </c>
      <c r="D2064" s="5" t="s">
        <v>23</v>
      </c>
      <c r="E2064" s="5" t="s">
        <v>62</v>
      </c>
      <c r="F2064" s="6">
        <v>44105</v>
      </c>
      <c r="G2064" s="6" t="str">
        <f>TEXT(datatable[[#This Row],[дата]],"ММ")</f>
        <v>10</v>
      </c>
      <c r="H2064" s="8">
        <v>82.564299999999989</v>
      </c>
      <c r="I2064" s="8">
        <v>54.891200000000005</v>
      </c>
      <c r="J2064" s="8">
        <f>datatable[[#This Row],[продажи_]]-datatable[[#This Row],[себестоимость_]]</f>
        <v>27.673099999999984</v>
      </c>
      <c r="L2064"/>
    </row>
    <row r="2065" spans="2:12" x14ac:dyDescent="0.4">
      <c r="B2065" s="5" t="s">
        <v>67</v>
      </c>
      <c r="C2065" s="5" t="s">
        <v>57</v>
      </c>
      <c r="D2065" s="5" t="s">
        <v>23</v>
      </c>
      <c r="E2065" s="5" t="s">
        <v>62</v>
      </c>
      <c r="F2065" s="6">
        <v>44136</v>
      </c>
      <c r="G2065" s="6" t="str">
        <f>TEXT(datatable[[#This Row],[дата]],"ММ")</f>
        <v>11</v>
      </c>
      <c r="H2065" s="8">
        <v>102.3561</v>
      </c>
      <c r="I2065" s="8">
        <v>46.608800000000002</v>
      </c>
      <c r="J2065" s="8">
        <f>datatable[[#This Row],[продажи_]]-datatable[[#This Row],[себестоимость_]]</f>
        <v>55.747299999999996</v>
      </c>
      <c r="L2065"/>
    </row>
    <row r="2066" spans="2:12" x14ac:dyDescent="0.4">
      <c r="B2066" s="5" t="s">
        <v>67</v>
      </c>
      <c r="C2066" s="5" t="s">
        <v>57</v>
      </c>
      <c r="D2066" s="5" t="s">
        <v>23</v>
      </c>
      <c r="E2066" s="5" t="s">
        <v>62</v>
      </c>
      <c r="F2066" s="6">
        <v>44166</v>
      </c>
      <c r="G2066" s="6" t="str">
        <f>TEXT(datatable[[#This Row],[дата]],"ММ")</f>
        <v>12</v>
      </c>
      <c r="H2066" s="8">
        <v>94.823400000000007</v>
      </c>
      <c r="I2066" s="8">
        <v>41.8992</v>
      </c>
      <c r="J2066" s="8">
        <f>datatable[[#This Row],[продажи_]]-datatable[[#This Row],[себестоимость_]]</f>
        <v>52.924200000000006</v>
      </c>
      <c r="L2066"/>
    </row>
    <row r="2067" spans="2:12" x14ac:dyDescent="0.4">
      <c r="B2067" s="5" t="s">
        <v>67</v>
      </c>
      <c r="C2067" s="5" t="s">
        <v>57</v>
      </c>
      <c r="D2067" s="5" t="s">
        <v>23</v>
      </c>
      <c r="E2067" s="5" t="s">
        <v>9</v>
      </c>
      <c r="F2067" s="6">
        <v>43831</v>
      </c>
      <c r="G2067" s="6" t="str">
        <f>TEXT(datatable[[#This Row],[дата]],"ММ")</f>
        <v>01</v>
      </c>
      <c r="H2067" s="8">
        <v>58.146300000000004</v>
      </c>
      <c r="I2067" s="8">
        <v>38.001149999999996</v>
      </c>
      <c r="J2067" s="8">
        <f>datatable[[#This Row],[продажи_]]-datatable[[#This Row],[себестоимость_]]</f>
        <v>20.145150000000008</v>
      </c>
      <c r="L2067"/>
    </row>
    <row r="2068" spans="2:12" x14ac:dyDescent="0.4">
      <c r="B2068" s="5" t="s">
        <v>67</v>
      </c>
      <c r="C2068" s="5" t="s">
        <v>57</v>
      </c>
      <c r="D2068" s="5" t="s">
        <v>23</v>
      </c>
      <c r="E2068" s="5" t="s">
        <v>9</v>
      </c>
      <c r="F2068" s="6">
        <v>43862</v>
      </c>
      <c r="G2068" s="6" t="str">
        <f>TEXT(datatable[[#This Row],[дата]],"ММ")</f>
        <v>02</v>
      </c>
      <c r="H2068" s="8">
        <v>93.863</v>
      </c>
      <c r="I2068" s="8">
        <v>65.0839</v>
      </c>
      <c r="J2068" s="8">
        <f>datatable[[#This Row],[продажи_]]-datatable[[#This Row],[себестоимость_]]</f>
        <v>28.7791</v>
      </c>
      <c r="L2068"/>
    </row>
    <row r="2069" spans="2:12" x14ac:dyDescent="0.4">
      <c r="B2069" s="5" t="s">
        <v>67</v>
      </c>
      <c r="C2069" s="5" t="s">
        <v>57</v>
      </c>
      <c r="D2069" s="5" t="s">
        <v>23</v>
      </c>
      <c r="E2069" s="5" t="s">
        <v>9</v>
      </c>
      <c r="F2069" s="6">
        <v>43891</v>
      </c>
      <c r="G2069" s="6" t="str">
        <f>TEXT(datatable[[#This Row],[дата]],"ММ")</f>
        <v>03</v>
      </c>
      <c r="H2069" s="8">
        <v>96.544799999999995</v>
      </c>
      <c r="I2069" s="8">
        <v>62.780799999999999</v>
      </c>
      <c r="J2069" s="8">
        <f>datatable[[#This Row],[продажи_]]-datatable[[#This Row],[себестоимость_]]</f>
        <v>33.763999999999996</v>
      </c>
      <c r="L2069"/>
    </row>
    <row r="2070" spans="2:12" x14ac:dyDescent="0.4">
      <c r="B2070" s="5" t="s">
        <v>67</v>
      </c>
      <c r="C2070" s="5" t="s">
        <v>57</v>
      </c>
      <c r="D2070" s="5" t="s">
        <v>23</v>
      </c>
      <c r="E2070" s="5" t="s">
        <v>9</v>
      </c>
      <c r="F2070" s="6">
        <v>43922</v>
      </c>
      <c r="G2070" s="6" t="str">
        <f>TEXT(datatable[[#This Row],[дата]],"ММ")</f>
        <v>04</v>
      </c>
      <c r="H2070" s="8">
        <v>86.7928</v>
      </c>
      <c r="I2070" s="8">
        <v>61.415999999999997</v>
      </c>
      <c r="J2070" s="8">
        <f>datatable[[#This Row],[продажи_]]-datatable[[#This Row],[себестоимость_]]</f>
        <v>25.376800000000003</v>
      </c>
      <c r="L2070"/>
    </row>
    <row r="2071" spans="2:12" x14ac:dyDescent="0.4">
      <c r="B2071" s="5" t="s">
        <v>67</v>
      </c>
      <c r="C2071" s="5" t="s">
        <v>57</v>
      </c>
      <c r="D2071" s="5" t="s">
        <v>23</v>
      </c>
      <c r="E2071" s="5" t="s">
        <v>9</v>
      </c>
      <c r="F2071" s="6">
        <v>43952</v>
      </c>
      <c r="G2071" s="6" t="str">
        <f>TEXT(datatable[[#This Row],[дата]],"ММ")</f>
        <v>05</v>
      </c>
      <c r="H2071" s="8">
        <v>77.650300000000001</v>
      </c>
      <c r="I2071" s="8">
        <v>52.118299999999998</v>
      </c>
      <c r="J2071" s="8">
        <f>datatable[[#This Row],[продажи_]]-datatable[[#This Row],[себестоимость_]]</f>
        <v>25.532000000000004</v>
      </c>
      <c r="L2071"/>
    </row>
    <row r="2072" spans="2:12" x14ac:dyDescent="0.4">
      <c r="B2072" s="5" t="s">
        <v>67</v>
      </c>
      <c r="C2072" s="5" t="s">
        <v>57</v>
      </c>
      <c r="D2072" s="5" t="s">
        <v>23</v>
      </c>
      <c r="E2072" s="5" t="s">
        <v>9</v>
      </c>
      <c r="F2072" s="6">
        <v>43983</v>
      </c>
      <c r="G2072" s="6" t="str">
        <f>TEXT(datatable[[#This Row],[дата]],"ММ")</f>
        <v>06</v>
      </c>
      <c r="H2072" s="8">
        <v>73.14</v>
      </c>
      <c r="I2072" s="8">
        <v>40.090999999999994</v>
      </c>
      <c r="J2072" s="8">
        <f>datatable[[#This Row],[продажи_]]-datatable[[#This Row],[себестоимость_]]</f>
        <v>33.049000000000007</v>
      </c>
      <c r="L2072"/>
    </row>
    <row r="2073" spans="2:12" x14ac:dyDescent="0.4">
      <c r="B2073" s="5" t="s">
        <v>67</v>
      </c>
      <c r="C2073" s="5" t="s">
        <v>57</v>
      </c>
      <c r="D2073" s="5" t="s">
        <v>23</v>
      </c>
      <c r="E2073" s="5" t="s">
        <v>9</v>
      </c>
      <c r="F2073" s="6">
        <v>44013</v>
      </c>
      <c r="G2073" s="6" t="str">
        <f>TEXT(datatable[[#This Row],[дата]],"ММ")</f>
        <v>07</v>
      </c>
      <c r="H2073" s="8">
        <v>58.69485000000001</v>
      </c>
      <c r="I2073" s="8">
        <v>44.910449999999997</v>
      </c>
      <c r="J2073" s="8">
        <f>datatable[[#This Row],[продажи_]]-datatable[[#This Row],[себестоимость_]]</f>
        <v>13.784400000000012</v>
      </c>
      <c r="L2073"/>
    </row>
    <row r="2074" spans="2:12" x14ac:dyDescent="0.4">
      <c r="B2074" s="5" t="s">
        <v>67</v>
      </c>
      <c r="C2074" s="5" t="s">
        <v>57</v>
      </c>
      <c r="D2074" s="5" t="s">
        <v>23</v>
      </c>
      <c r="E2074" s="5" t="s">
        <v>9</v>
      </c>
      <c r="F2074" s="6">
        <v>44044</v>
      </c>
      <c r="G2074" s="6" t="str">
        <f>TEXT(datatable[[#This Row],[дата]],"ММ")</f>
        <v>08</v>
      </c>
      <c r="H2074" s="8">
        <v>39.983199999999997</v>
      </c>
      <c r="I2074" s="8">
        <v>32.755199999999995</v>
      </c>
      <c r="J2074" s="8">
        <f>datatable[[#This Row],[продажи_]]-datatable[[#This Row],[себестоимость_]]</f>
        <v>7.2280000000000015</v>
      </c>
      <c r="L2074"/>
    </row>
    <row r="2075" spans="2:12" x14ac:dyDescent="0.4">
      <c r="B2075" s="5" t="s">
        <v>67</v>
      </c>
      <c r="C2075" s="5" t="s">
        <v>57</v>
      </c>
      <c r="D2075" s="5" t="s">
        <v>23</v>
      </c>
      <c r="E2075" s="5" t="s">
        <v>9</v>
      </c>
      <c r="F2075" s="6">
        <v>44075</v>
      </c>
      <c r="G2075" s="6" t="str">
        <f>TEXT(datatable[[#This Row],[дата]],"ММ")</f>
        <v>09</v>
      </c>
      <c r="H2075" s="8">
        <v>54.2455</v>
      </c>
      <c r="I2075" s="8">
        <v>49.473999999999997</v>
      </c>
      <c r="J2075" s="8">
        <f>datatable[[#This Row],[продажи_]]-datatable[[#This Row],[себестоимость_]]</f>
        <v>4.7715000000000032</v>
      </c>
      <c r="L2075"/>
    </row>
    <row r="2076" spans="2:12" x14ac:dyDescent="0.4">
      <c r="B2076" s="5" t="s">
        <v>67</v>
      </c>
      <c r="C2076" s="5" t="s">
        <v>57</v>
      </c>
      <c r="D2076" s="5" t="s">
        <v>23</v>
      </c>
      <c r="E2076" s="5" t="s">
        <v>9</v>
      </c>
      <c r="F2076" s="6">
        <v>44105</v>
      </c>
      <c r="G2076" s="6" t="str">
        <f>TEXT(datatable[[#This Row],[дата]],"ММ")</f>
        <v>10</v>
      </c>
      <c r="H2076" s="8">
        <v>74.480899999999991</v>
      </c>
      <c r="I2076" s="8">
        <v>49.900500000000001</v>
      </c>
      <c r="J2076" s="8">
        <f>datatable[[#This Row],[продажи_]]-datatable[[#This Row],[себестоимость_]]</f>
        <v>24.58039999999999</v>
      </c>
      <c r="L2076"/>
    </row>
    <row r="2077" spans="2:12" x14ac:dyDescent="0.4">
      <c r="B2077" s="5" t="s">
        <v>67</v>
      </c>
      <c r="C2077" s="5" t="s">
        <v>57</v>
      </c>
      <c r="D2077" s="5" t="s">
        <v>23</v>
      </c>
      <c r="E2077" s="5" t="s">
        <v>9</v>
      </c>
      <c r="F2077" s="6">
        <v>44136</v>
      </c>
      <c r="G2077" s="6" t="str">
        <f>TEXT(datatable[[#This Row],[дата]],"ММ")</f>
        <v>11</v>
      </c>
      <c r="H2077" s="8">
        <v>98.982799999999997</v>
      </c>
      <c r="I2077" s="8">
        <v>67.47229999999999</v>
      </c>
      <c r="J2077" s="8">
        <f>datatable[[#This Row],[продажи_]]-datatable[[#This Row],[себестоимость_]]</f>
        <v>31.510500000000008</v>
      </c>
      <c r="L2077"/>
    </row>
    <row r="2078" spans="2:12" x14ac:dyDescent="0.4">
      <c r="B2078" s="5" t="s">
        <v>67</v>
      </c>
      <c r="C2078" s="5" t="s">
        <v>57</v>
      </c>
      <c r="D2078" s="5" t="s">
        <v>23</v>
      </c>
      <c r="E2078" s="5" t="s">
        <v>9</v>
      </c>
      <c r="F2078" s="6">
        <v>44166</v>
      </c>
      <c r="G2078" s="6" t="str">
        <f>TEXT(datatable[[#This Row],[дата]],"ММ")</f>
        <v>12</v>
      </c>
      <c r="H2078" s="8">
        <v>75.334199999999996</v>
      </c>
      <c r="I2078" s="8">
        <v>45.038400000000003</v>
      </c>
      <c r="J2078" s="8">
        <f>datatable[[#This Row],[продажи_]]-datatable[[#This Row],[себестоимость_]]</f>
        <v>30.295799999999993</v>
      </c>
      <c r="L2078"/>
    </row>
    <row r="2079" spans="2:12" x14ac:dyDescent="0.4">
      <c r="B2079" s="5" t="s">
        <v>67</v>
      </c>
      <c r="C2079" s="5" t="s">
        <v>57</v>
      </c>
      <c r="D2079" s="5" t="s">
        <v>23</v>
      </c>
      <c r="E2079" s="5" t="s">
        <v>61</v>
      </c>
      <c r="F2079" s="6">
        <v>43831</v>
      </c>
      <c r="G2079" s="6" t="str">
        <f>TEXT(datatable[[#This Row],[дата]],"ММ")</f>
        <v>01</v>
      </c>
      <c r="H2079" s="8">
        <v>24.894000000000002</v>
      </c>
      <c r="I2079" s="8">
        <v>14.580000000000002</v>
      </c>
      <c r="J2079" s="8">
        <f>datatable[[#This Row],[продажи_]]-datatable[[#This Row],[себестоимость_]]</f>
        <v>10.314</v>
      </c>
      <c r="L2079"/>
    </row>
    <row r="2080" spans="2:12" x14ac:dyDescent="0.4">
      <c r="B2080" s="5" t="s">
        <v>67</v>
      </c>
      <c r="C2080" s="5" t="s">
        <v>57</v>
      </c>
      <c r="D2080" s="5" t="s">
        <v>23</v>
      </c>
      <c r="E2080" s="5" t="s">
        <v>61</v>
      </c>
      <c r="F2080" s="6">
        <v>43862</v>
      </c>
      <c r="G2080" s="6" t="str">
        <f>TEXT(datatable[[#This Row],[дата]],"ММ")</f>
        <v>02</v>
      </c>
      <c r="H2080" s="8">
        <v>29.365700000000004</v>
      </c>
      <c r="I2080" s="8">
        <v>25.2</v>
      </c>
      <c r="J2080" s="8">
        <f>datatable[[#This Row],[продажи_]]-datatable[[#This Row],[себестоимость_]]</f>
        <v>4.1657000000000046</v>
      </c>
      <c r="L2080"/>
    </row>
    <row r="2081" spans="2:12" x14ac:dyDescent="0.4">
      <c r="B2081" s="5" t="s">
        <v>67</v>
      </c>
      <c r="C2081" s="5" t="s">
        <v>57</v>
      </c>
      <c r="D2081" s="5" t="s">
        <v>23</v>
      </c>
      <c r="E2081" s="5" t="s">
        <v>61</v>
      </c>
      <c r="F2081" s="6">
        <v>43891</v>
      </c>
      <c r="G2081" s="6" t="str">
        <f>TEXT(datatable[[#This Row],[дата]],"ММ")</f>
        <v>03</v>
      </c>
      <c r="H2081" s="8">
        <v>36.880000000000003</v>
      </c>
      <c r="I2081" s="8">
        <v>25.92</v>
      </c>
      <c r="J2081" s="8">
        <f>datatable[[#This Row],[продажи_]]-datatable[[#This Row],[себестоимость_]]</f>
        <v>10.96</v>
      </c>
      <c r="L2081"/>
    </row>
    <row r="2082" spans="2:12" x14ac:dyDescent="0.4">
      <c r="B2082" s="5" t="s">
        <v>67</v>
      </c>
      <c r="C2082" s="5" t="s">
        <v>57</v>
      </c>
      <c r="D2082" s="5" t="s">
        <v>23</v>
      </c>
      <c r="E2082" s="5" t="s">
        <v>61</v>
      </c>
      <c r="F2082" s="6">
        <v>43922</v>
      </c>
      <c r="G2082" s="6" t="str">
        <f>TEXT(datatable[[#This Row],[дата]],"ММ")</f>
        <v>04</v>
      </c>
      <c r="H2082" s="8">
        <v>39.092800000000004</v>
      </c>
      <c r="I2082" s="8">
        <v>22.799999999999997</v>
      </c>
      <c r="J2082" s="8">
        <f>datatable[[#This Row],[продажи_]]-datatable[[#This Row],[себестоимость_]]</f>
        <v>16.292800000000007</v>
      </c>
      <c r="L2082"/>
    </row>
    <row r="2083" spans="2:12" x14ac:dyDescent="0.4">
      <c r="B2083" s="5" t="s">
        <v>67</v>
      </c>
      <c r="C2083" s="5" t="s">
        <v>57</v>
      </c>
      <c r="D2083" s="5" t="s">
        <v>23</v>
      </c>
      <c r="E2083" s="5" t="s">
        <v>61</v>
      </c>
      <c r="F2083" s="6">
        <v>43952</v>
      </c>
      <c r="G2083" s="6" t="str">
        <f>TEXT(datatable[[#This Row],[дата]],"ММ")</f>
        <v>05</v>
      </c>
      <c r="H2083" s="8">
        <v>28.167099999999998</v>
      </c>
      <c r="I2083" s="8">
        <v>22.814999999999998</v>
      </c>
      <c r="J2083" s="8">
        <f>datatable[[#This Row],[продажи_]]-datatable[[#This Row],[себестоимость_]]</f>
        <v>5.3521000000000001</v>
      </c>
      <c r="L2083"/>
    </row>
    <row r="2084" spans="2:12" x14ac:dyDescent="0.4">
      <c r="B2084" s="5" t="s">
        <v>67</v>
      </c>
      <c r="C2084" s="5" t="s">
        <v>57</v>
      </c>
      <c r="D2084" s="5" t="s">
        <v>23</v>
      </c>
      <c r="E2084" s="5" t="s">
        <v>61</v>
      </c>
      <c r="F2084" s="6">
        <v>43983</v>
      </c>
      <c r="G2084" s="6" t="str">
        <f>TEXT(datatable[[#This Row],[дата]],"ММ")</f>
        <v>06</v>
      </c>
      <c r="H2084" s="8">
        <v>20.284000000000002</v>
      </c>
      <c r="I2084" s="8">
        <v>12.45</v>
      </c>
      <c r="J2084" s="8">
        <f>datatable[[#This Row],[продажи_]]-datatable[[#This Row],[себестоимость_]]</f>
        <v>7.8340000000000032</v>
      </c>
      <c r="L2084"/>
    </row>
    <row r="2085" spans="2:12" x14ac:dyDescent="0.4">
      <c r="B2085" s="5" t="s">
        <v>67</v>
      </c>
      <c r="C2085" s="5" t="s">
        <v>57</v>
      </c>
      <c r="D2085" s="5" t="s">
        <v>23</v>
      </c>
      <c r="E2085" s="5" t="s">
        <v>61</v>
      </c>
      <c r="F2085" s="6">
        <v>44013</v>
      </c>
      <c r="G2085" s="6" t="str">
        <f>TEXT(datatable[[#This Row],[дата]],"ММ")</f>
        <v>07</v>
      </c>
      <c r="H2085" s="8">
        <v>19.707750000000001</v>
      </c>
      <c r="I2085" s="8">
        <v>12.959999999999999</v>
      </c>
      <c r="J2085" s="8">
        <f>datatable[[#This Row],[продажи_]]-datatable[[#This Row],[себестоимость_]]</f>
        <v>6.7477500000000017</v>
      </c>
      <c r="L2085"/>
    </row>
    <row r="2086" spans="2:12" x14ac:dyDescent="0.4">
      <c r="B2086" s="5" t="s">
        <v>67</v>
      </c>
      <c r="C2086" s="5" t="s">
        <v>57</v>
      </c>
      <c r="D2086" s="5" t="s">
        <v>23</v>
      </c>
      <c r="E2086" s="5" t="s">
        <v>61</v>
      </c>
      <c r="F2086" s="6">
        <v>44044</v>
      </c>
      <c r="G2086" s="6" t="str">
        <f>TEXT(datatable[[#This Row],[дата]],"ММ")</f>
        <v>08</v>
      </c>
      <c r="H2086" s="8">
        <v>18.808800000000002</v>
      </c>
      <c r="I2086" s="8">
        <v>10.56</v>
      </c>
      <c r="J2086" s="8">
        <f>datatable[[#This Row],[продажи_]]-datatable[[#This Row],[себестоимость_]]</f>
        <v>8.248800000000001</v>
      </c>
      <c r="L2086"/>
    </row>
    <row r="2087" spans="2:12" x14ac:dyDescent="0.4">
      <c r="B2087" s="5" t="s">
        <v>67</v>
      </c>
      <c r="C2087" s="5" t="s">
        <v>57</v>
      </c>
      <c r="D2087" s="5" t="s">
        <v>23</v>
      </c>
      <c r="E2087" s="5" t="s">
        <v>61</v>
      </c>
      <c r="F2087" s="6">
        <v>44075</v>
      </c>
      <c r="G2087" s="6" t="str">
        <f>TEXT(datatable[[#This Row],[дата]],"ММ")</f>
        <v>09</v>
      </c>
      <c r="H2087" s="8">
        <v>20.0535</v>
      </c>
      <c r="I2087" s="8">
        <v>14.7</v>
      </c>
      <c r="J2087" s="8">
        <f>datatable[[#This Row],[продажи_]]-datatable[[#This Row],[себестоимость_]]</f>
        <v>5.3535000000000004</v>
      </c>
      <c r="L2087"/>
    </row>
    <row r="2088" spans="2:12" x14ac:dyDescent="0.4">
      <c r="B2088" s="5" t="s">
        <v>67</v>
      </c>
      <c r="C2088" s="5" t="s">
        <v>57</v>
      </c>
      <c r="D2088" s="5" t="s">
        <v>23</v>
      </c>
      <c r="E2088" s="5" t="s">
        <v>61</v>
      </c>
      <c r="F2088" s="6">
        <v>44105</v>
      </c>
      <c r="G2088" s="6" t="str">
        <f>TEXT(datatable[[#This Row],[дата]],"ММ")</f>
        <v>10</v>
      </c>
      <c r="H2088" s="8">
        <v>35.957999999999998</v>
      </c>
      <c r="I2088" s="8">
        <v>15.989999999999998</v>
      </c>
      <c r="J2088" s="8">
        <f>datatable[[#This Row],[продажи_]]-datatable[[#This Row],[себестоимость_]]</f>
        <v>19.968</v>
      </c>
      <c r="L2088"/>
    </row>
    <row r="2089" spans="2:12" x14ac:dyDescent="0.4">
      <c r="B2089" s="5" t="s">
        <v>67</v>
      </c>
      <c r="C2089" s="5" t="s">
        <v>57</v>
      </c>
      <c r="D2089" s="5" t="s">
        <v>23</v>
      </c>
      <c r="E2089" s="5" t="s">
        <v>61</v>
      </c>
      <c r="F2089" s="6">
        <v>44136</v>
      </c>
      <c r="G2089" s="6" t="str">
        <f>TEXT(datatable[[#This Row],[дата]],"ММ")</f>
        <v>11</v>
      </c>
      <c r="H2089" s="8">
        <v>28.074900000000003</v>
      </c>
      <c r="I2089" s="8">
        <v>17.22</v>
      </c>
      <c r="J2089" s="8">
        <f>datatable[[#This Row],[продажи_]]-datatable[[#This Row],[себестоимость_]]</f>
        <v>10.854900000000004</v>
      </c>
      <c r="L2089"/>
    </row>
    <row r="2090" spans="2:12" x14ac:dyDescent="0.4">
      <c r="B2090" s="5" t="s">
        <v>67</v>
      </c>
      <c r="C2090" s="5" t="s">
        <v>57</v>
      </c>
      <c r="D2090" s="5" t="s">
        <v>23</v>
      </c>
      <c r="E2090" s="5" t="s">
        <v>61</v>
      </c>
      <c r="F2090" s="6">
        <v>44166</v>
      </c>
      <c r="G2090" s="6" t="str">
        <f>TEXT(datatable[[#This Row],[дата]],"ММ")</f>
        <v>12</v>
      </c>
      <c r="H2090" s="8">
        <v>32.915399999999998</v>
      </c>
      <c r="I2090" s="8">
        <v>21.24</v>
      </c>
      <c r="J2090" s="8">
        <f>datatable[[#This Row],[продажи_]]-datatable[[#This Row],[себестоимость_]]</f>
        <v>11.6754</v>
      </c>
      <c r="L2090"/>
    </row>
    <row r="2091" spans="2:12" x14ac:dyDescent="0.4">
      <c r="B2091" s="5" t="s">
        <v>67</v>
      </c>
      <c r="C2091" s="5" t="s">
        <v>57</v>
      </c>
      <c r="D2091" s="5" t="s">
        <v>23</v>
      </c>
      <c r="E2091" s="5" t="s">
        <v>7</v>
      </c>
      <c r="F2091" s="6">
        <v>43831</v>
      </c>
      <c r="G2091" s="6" t="str">
        <f>TEXT(datatable[[#This Row],[дата]],"ММ")</f>
        <v>01</v>
      </c>
      <c r="H2091" s="8">
        <v>4.1715</v>
      </c>
      <c r="I2091" s="8">
        <v>1.0084500000000001</v>
      </c>
      <c r="J2091" s="8">
        <f>datatable[[#This Row],[продажи_]]-datatable[[#This Row],[себестоимость_]]</f>
        <v>3.1630500000000001</v>
      </c>
      <c r="L2091"/>
    </row>
    <row r="2092" spans="2:12" x14ac:dyDescent="0.4">
      <c r="B2092" s="5" t="s">
        <v>67</v>
      </c>
      <c r="C2092" s="5" t="s">
        <v>57</v>
      </c>
      <c r="D2092" s="5" t="s">
        <v>23</v>
      </c>
      <c r="E2092" s="5" t="s">
        <v>7</v>
      </c>
      <c r="F2092" s="6">
        <v>43862</v>
      </c>
      <c r="G2092" s="6" t="str">
        <f>TEXT(datatable[[#This Row],[дата]],"ММ")</f>
        <v>02</v>
      </c>
      <c r="H2092" s="8">
        <v>6.8040000000000003</v>
      </c>
      <c r="I2092" s="8">
        <v>1.6821000000000002</v>
      </c>
      <c r="J2092" s="8">
        <f>datatable[[#This Row],[продажи_]]-datatable[[#This Row],[себестоимость_]]</f>
        <v>5.1219000000000001</v>
      </c>
      <c r="L2092"/>
    </row>
    <row r="2093" spans="2:12" x14ac:dyDescent="0.4">
      <c r="B2093" s="5" t="s">
        <v>67</v>
      </c>
      <c r="C2093" s="5" t="s">
        <v>57</v>
      </c>
      <c r="D2093" s="5" t="s">
        <v>23</v>
      </c>
      <c r="E2093" s="5" t="s">
        <v>7</v>
      </c>
      <c r="F2093" s="6">
        <v>43891</v>
      </c>
      <c r="G2093" s="6" t="str">
        <f>TEXT(datatable[[#This Row],[дата]],"ММ")</f>
        <v>03</v>
      </c>
      <c r="H2093" s="8">
        <v>7.2720000000000002</v>
      </c>
      <c r="I2093" s="8">
        <v>2.5920000000000001</v>
      </c>
      <c r="J2093" s="8">
        <f>datatable[[#This Row],[продажи_]]-datatable[[#This Row],[себестоимость_]]</f>
        <v>4.68</v>
      </c>
      <c r="L2093"/>
    </row>
    <row r="2094" spans="2:12" x14ac:dyDescent="0.4">
      <c r="B2094" s="5" t="s">
        <v>67</v>
      </c>
      <c r="C2094" s="5" t="s">
        <v>57</v>
      </c>
      <c r="D2094" s="5" t="s">
        <v>23</v>
      </c>
      <c r="E2094" s="5" t="s">
        <v>7</v>
      </c>
      <c r="F2094" s="6">
        <v>43922</v>
      </c>
      <c r="G2094" s="6" t="str">
        <f>TEXT(datatable[[#This Row],[дата]],"ММ")</f>
        <v>04</v>
      </c>
      <c r="H2094" s="8">
        <v>7.5600000000000005</v>
      </c>
      <c r="I2094" s="8">
        <v>1.7496000000000003</v>
      </c>
      <c r="J2094" s="8">
        <f>datatable[[#This Row],[продажи_]]-datatable[[#This Row],[себестоимость_]]</f>
        <v>5.8104000000000005</v>
      </c>
      <c r="L2094"/>
    </row>
    <row r="2095" spans="2:12" x14ac:dyDescent="0.4">
      <c r="B2095" s="5" t="s">
        <v>67</v>
      </c>
      <c r="C2095" s="5" t="s">
        <v>57</v>
      </c>
      <c r="D2095" s="5" t="s">
        <v>23</v>
      </c>
      <c r="E2095" s="5" t="s">
        <v>7</v>
      </c>
      <c r="F2095" s="6">
        <v>43952</v>
      </c>
      <c r="G2095" s="6" t="str">
        <f>TEXT(datatable[[#This Row],[дата]],"ММ")</f>
        <v>05</v>
      </c>
      <c r="H2095" s="8">
        <v>5.8500000000000005</v>
      </c>
      <c r="I2095" s="8">
        <v>1.9129500000000004</v>
      </c>
      <c r="J2095" s="8">
        <f>datatable[[#This Row],[продажи_]]-datatable[[#This Row],[себестоимость_]]</f>
        <v>3.9370500000000002</v>
      </c>
      <c r="L2095"/>
    </row>
    <row r="2096" spans="2:12" x14ac:dyDescent="0.4">
      <c r="B2096" s="5" t="s">
        <v>67</v>
      </c>
      <c r="C2096" s="5" t="s">
        <v>57</v>
      </c>
      <c r="D2096" s="5" t="s">
        <v>23</v>
      </c>
      <c r="E2096" s="5" t="s">
        <v>7</v>
      </c>
      <c r="F2096" s="6">
        <v>43983</v>
      </c>
      <c r="G2096" s="6" t="str">
        <f>TEXT(datatable[[#This Row],[дата]],"ММ")</f>
        <v>06</v>
      </c>
      <c r="H2096" s="8">
        <v>5.13</v>
      </c>
      <c r="I2096" s="8">
        <v>1.35</v>
      </c>
      <c r="J2096" s="8">
        <f>datatable[[#This Row],[продажи_]]-datatable[[#This Row],[себестоимость_]]</f>
        <v>3.78</v>
      </c>
      <c r="L2096"/>
    </row>
    <row r="2097" spans="2:12" x14ac:dyDescent="0.4">
      <c r="B2097" s="5" t="s">
        <v>67</v>
      </c>
      <c r="C2097" s="5" t="s">
        <v>57</v>
      </c>
      <c r="D2097" s="5" t="s">
        <v>23</v>
      </c>
      <c r="E2097" s="5" t="s">
        <v>7</v>
      </c>
      <c r="F2097" s="6">
        <v>44013</v>
      </c>
      <c r="G2097" s="6" t="str">
        <f>TEXT(datatable[[#This Row],[дата]],"ММ")</f>
        <v>07</v>
      </c>
      <c r="H2097" s="8">
        <v>3.9284999999999997</v>
      </c>
      <c r="I2097" s="8">
        <v>1.1178000000000001</v>
      </c>
      <c r="J2097" s="8">
        <f>datatable[[#This Row],[продажи_]]-datatable[[#This Row],[себестоимость_]]</f>
        <v>2.8106999999999998</v>
      </c>
      <c r="L2097"/>
    </row>
    <row r="2098" spans="2:12" x14ac:dyDescent="0.4">
      <c r="B2098" s="5" t="s">
        <v>67</v>
      </c>
      <c r="C2098" s="5" t="s">
        <v>57</v>
      </c>
      <c r="D2098" s="5" t="s">
        <v>23</v>
      </c>
      <c r="E2098" s="5" t="s">
        <v>7</v>
      </c>
      <c r="F2098" s="6">
        <v>44044</v>
      </c>
      <c r="G2098" s="6" t="str">
        <f>TEXT(datatable[[#This Row],[дата]],"ММ")</f>
        <v>08</v>
      </c>
      <c r="H2098" s="8">
        <v>3.7440000000000002</v>
      </c>
      <c r="I2098" s="8">
        <v>1.1340000000000001</v>
      </c>
      <c r="J2098" s="8">
        <f>datatable[[#This Row],[продажи_]]-datatable[[#This Row],[себестоимость_]]</f>
        <v>2.6100000000000003</v>
      </c>
      <c r="L2098"/>
    </row>
    <row r="2099" spans="2:12" x14ac:dyDescent="0.4">
      <c r="B2099" s="5" t="s">
        <v>67</v>
      </c>
      <c r="C2099" s="5" t="s">
        <v>57</v>
      </c>
      <c r="D2099" s="5" t="s">
        <v>23</v>
      </c>
      <c r="E2099" s="5" t="s">
        <v>7</v>
      </c>
      <c r="F2099" s="6">
        <v>44075</v>
      </c>
      <c r="G2099" s="6" t="str">
        <f>TEXT(datatable[[#This Row],[дата]],"ММ")</f>
        <v>09</v>
      </c>
      <c r="H2099" s="8">
        <v>3.7349999999999999</v>
      </c>
      <c r="I2099" s="8">
        <v>1.2555000000000001</v>
      </c>
      <c r="J2099" s="8">
        <f>datatable[[#This Row],[продажи_]]-datatable[[#This Row],[себестоимость_]]</f>
        <v>2.4794999999999998</v>
      </c>
      <c r="L2099"/>
    </row>
    <row r="2100" spans="2:12" x14ac:dyDescent="0.4">
      <c r="B2100" s="5" t="s">
        <v>67</v>
      </c>
      <c r="C2100" s="5" t="s">
        <v>57</v>
      </c>
      <c r="D2100" s="5" t="s">
        <v>23</v>
      </c>
      <c r="E2100" s="5" t="s">
        <v>7</v>
      </c>
      <c r="F2100" s="6">
        <v>44105</v>
      </c>
      <c r="G2100" s="6" t="str">
        <f>TEXT(datatable[[#This Row],[дата]],"ММ")</f>
        <v>10</v>
      </c>
      <c r="H2100" s="8">
        <v>5.4990000000000006</v>
      </c>
      <c r="I2100" s="8">
        <v>1.8778500000000002</v>
      </c>
      <c r="J2100" s="8">
        <f>datatable[[#This Row],[продажи_]]-datatable[[#This Row],[себестоимость_]]</f>
        <v>3.6211500000000001</v>
      </c>
      <c r="L2100"/>
    </row>
    <row r="2101" spans="2:12" x14ac:dyDescent="0.4">
      <c r="B2101" s="5" t="s">
        <v>67</v>
      </c>
      <c r="C2101" s="5" t="s">
        <v>57</v>
      </c>
      <c r="D2101" s="5" t="s">
        <v>23</v>
      </c>
      <c r="E2101" s="5" t="s">
        <v>7</v>
      </c>
      <c r="F2101" s="6">
        <v>44136</v>
      </c>
      <c r="G2101" s="6" t="str">
        <f>TEXT(datatable[[#This Row],[дата]],"ММ")</f>
        <v>11</v>
      </c>
      <c r="H2101" s="8">
        <v>5.2919999999999998</v>
      </c>
      <c r="I2101" s="8">
        <v>1.9467000000000001</v>
      </c>
      <c r="J2101" s="8">
        <f>datatable[[#This Row],[продажи_]]-datatable[[#This Row],[себестоимость_]]</f>
        <v>3.3452999999999999</v>
      </c>
      <c r="L2101"/>
    </row>
    <row r="2102" spans="2:12" x14ac:dyDescent="0.4">
      <c r="B2102" s="5" t="s">
        <v>67</v>
      </c>
      <c r="C2102" s="5" t="s">
        <v>57</v>
      </c>
      <c r="D2102" s="5" t="s">
        <v>23</v>
      </c>
      <c r="E2102" s="5" t="s">
        <v>7</v>
      </c>
      <c r="F2102" s="6">
        <v>44166</v>
      </c>
      <c r="G2102" s="6" t="str">
        <f>TEXT(datatable[[#This Row],[дата]],"ММ")</f>
        <v>12</v>
      </c>
      <c r="H2102" s="8">
        <v>4.8600000000000003</v>
      </c>
      <c r="I2102" s="8">
        <v>1.7334000000000003</v>
      </c>
      <c r="J2102" s="8">
        <f>datatable[[#This Row],[продажи_]]-datatable[[#This Row],[себестоимость_]]</f>
        <v>3.1265999999999998</v>
      </c>
      <c r="L2102"/>
    </row>
    <row r="2103" spans="2:12" x14ac:dyDescent="0.4">
      <c r="B2103" s="5" t="s">
        <v>67</v>
      </c>
      <c r="C2103" s="5" t="s">
        <v>57</v>
      </c>
      <c r="D2103" s="5" t="s">
        <v>23</v>
      </c>
      <c r="E2103" s="5" t="s">
        <v>7</v>
      </c>
      <c r="F2103" s="6">
        <v>43831</v>
      </c>
      <c r="G2103" s="6" t="str">
        <f>TEXT(datatable[[#This Row],[дата]],"ММ")</f>
        <v>01</v>
      </c>
      <c r="H2103" s="8">
        <v>2.7621000000000002</v>
      </c>
      <c r="I2103" s="8">
        <v>1.0867499999999999</v>
      </c>
      <c r="J2103" s="8">
        <f>datatable[[#This Row],[продажи_]]-datatable[[#This Row],[себестоимость_]]</f>
        <v>1.6753500000000003</v>
      </c>
      <c r="L2103"/>
    </row>
    <row r="2104" spans="2:12" x14ac:dyDescent="0.4">
      <c r="B2104" s="5" t="s">
        <v>67</v>
      </c>
      <c r="C2104" s="5" t="s">
        <v>57</v>
      </c>
      <c r="D2104" s="5" t="s">
        <v>23</v>
      </c>
      <c r="E2104" s="5" t="s">
        <v>7</v>
      </c>
      <c r="F2104" s="6">
        <v>43862</v>
      </c>
      <c r="G2104" s="6" t="str">
        <f>TEXT(datatable[[#This Row],[дата]],"ММ")</f>
        <v>02</v>
      </c>
      <c r="H2104" s="8">
        <v>5.3129999999999997</v>
      </c>
      <c r="I2104" s="8">
        <v>1.8836999999999999</v>
      </c>
      <c r="J2104" s="8">
        <f>datatable[[#This Row],[продажи_]]-datatable[[#This Row],[себестоимость_]]</f>
        <v>3.4292999999999996</v>
      </c>
      <c r="L2104"/>
    </row>
    <row r="2105" spans="2:12" x14ac:dyDescent="0.4">
      <c r="B2105" s="5" t="s">
        <v>67</v>
      </c>
      <c r="C2105" s="5" t="s">
        <v>57</v>
      </c>
      <c r="D2105" s="5" t="s">
        <v>23</v>
      </c>
      <c r="E2105" s="5" t="s">
        <v>7</v>
      </c>
      <c r="F2105" s="6">
        <v>43891</v>
      </c>
      <c r="G2105" s="6" t="str">
        <f>TEXT(datatable[[#This Row],[дата]],"ММ")</f>
        <v>03</v>
      </c>
      <c r="H2105" s="8">
        <v>5.28</v>
      </c>
      <c r="I2105" s="8">
        <v>2.0791999999999997</v>
      </c>
      <c r="J2105" s="8">
        <f>datatable[[#This Row],[продажи_]]-datatable[[#This Row],[себестоимость_]]</f>
        <v>3.2008000000000005</v>
      </c>
      <c r="L2105"/>
    </row>
    <row r="2106" spans="2:12" x14ac:dyDescent="0.4">
      <c r="B2106" s="5" t="s">
        <v>67</v>
      </c>
      <c r="C2106" s="5" t="s">
        <v>57</v>
      </c>
      <c r="D2106" s="5" t="s">
        <v>23</v>
      </c>
      <c r="E2106" s="5" t="s">
        <v>7</v>
      </c>
      <c r="F2106" s="6">
        <v>43922</v>
      </c>
      <c r="G2106" s="6" t="str">
        <f>TEXT(datatable[[#This Row],[дата]],"ММ")</f>
        <v>04</v>
      </c>
      <c r="H2106" s="8">
        <v>6.0720000000000001</v>
      </c>
      <c r="I2106" s="8">
        <v>1.8216000000000001</v>
      </c>
      <c r="J2106" s="8">
        <f>datatable[[#This Row],[продажи_]]-datatable[[#This Row],[себестоимость_]]</f>
        <v>4.2504</v>
      </c>
      <c r="L2106"/>
    </row>
    <row r="2107" spans="2:12" x14ac:dyDescent="0.4">
      <c r="B2107" s="5" t="s">
        <v>67</v>
      </c>
      <c r="C2107" s="5" t="s">
        <v>57</v>
      </c>
      <c r="D2107" s="5" t="s">
        <v>23</v>
      </c>
      <c r="E2107" s="5" t="s">
        <v>7</v>
      </c>
      <c r="F2107" s="6">
        <v>43952</v>
      </c>
      <c r="G2107" s="6" t="str">
        <f>TEXT(datatable[[#This Row],[дата]],"ММ")</f>
        <v>05</v>
      </c>
      <c r="H2107" s="8">
        <v>4.9763999999999999</v>
      </c>
      <c r="I2107" s="8">
        <v>1.2857000000000001</v>
      </c>
      <c r="J2107" s="8">
        <f>datatable[[#This Row],[продажи_]]-datatable[[#This Row],[себестоимость_]]</f>
        <v>3.6906999999999996</v>
      </c>
      <c r="L2107"/>
    </row>
    <row r="2108" spans="2:12" x14ac:dyDescent="0.4">
      <c r="B2108" s="5" t="s">
        <v>67</v>
      </c>
      <c r="C2108" s="5" t="s">
        <v>57</v>
      </c>
      <c r="D2108" s="5" t="s">
        <v>23</v>
      </c>
      <c r="E2108" s="5" t="s">
        <v>7</v>
      </c>
      <c r="F2108" s="6">
        <v>43983</v>
      </c>
      <c r="G2108" s="6" t="str">
        <f>TEXT(datatable[[#This Row],[дата]],"ММ")</f>
        <v>06</v>
      </c>
      <c r="H2108" s="8">
        <v>3.3330000000000002</v>
      </c>
      <c r="I2108" s="8">
        <v>1.1730000000000003</v>
      </c>
      <c r="J2108" s="8">
        <f>datatable[[#This Row],[продажи_]]-datatable[[#This Row],[себестоимость_]]</f>
        <v>2.16</v>
      </c>
      <c r="L2108"/>
    </row>
    <row r="2109" spans="2:12" x14ac:dyDescent="0.4">
      <c r="B2109" s="5" t="s">
        <v>67</v>
      </c>
      <c r="C2109" s="5" t="s">
        <v>57</v>
      </c>
      <c r="D2109" s="5" t="s">
        <v>23</v>
      </c>
      <c r="E2109" s="5" t="s">
        <v>7</v>
      </c>
      <c r="F2109" s="6">
        <v>44013</v>
      </c>
      <c r="G2109" s="6" t="str">
        <f>TEXT(datatable[[#This Row],[дата]],"ММ")</f>
        <v>07</v>
      </c>
      <c r="H2109" s="8">
        <v>2.9403000000000001</v>
      </c>
      <c r="I2109" s="8">
        <v>0.85904999999999987</v>
      </c>
      <c r="J2109" s="8">
        <f>datatable[[#This Row],[продажи_]]-datatable[[#This Row],[себестоимость_]]</f>
        <v>2.0812500000000003</v>
      </c>
      <c r="L2109"/>
    </row>
    <row r="2110" spans="2:12" x14ac:dyDescent="0.4">
      <c r="B2110" s="5" t="s">
        <v>67</v>
      </c>
      <c r="C2110" s="5" t="s">
        <v>57</v>
      </c>
      <c r="D2110" s="5" t="s">
        <v>23</v>
      </c>
      <c r="E2110" s="5" t="s">
        <v>7</v>
      </c>
      <c r="F2110" s="6">
        <v>44044</v>
      </c>
      <c r="G2110" s="6" t="str">
        <f>TEXT(datatable[[#This Row],[дата]],"ММ")</f>
        <v>08</v>
      </c>
      <c r="H2110" s="8">
        <v>2.1648000000000001</v>
      </c>
      <c r="I2110" s="8">
        <v>1.0304000000000002</v>
      </c>
      <c r="J2110" s="8">
        <f>datatable[[#This Row],[продажи_]]-datatable[[#This Row],[себестоимость_]]</f>
        <v>1.1343999999999999</v>
      </c>
      <c r="L2110"/>
    </row>
    <row r="2111" spans="2:12" x14ac:dyDescent="0.4">
      <c r="B2111" s="5" t="s">
        <v>67</v>
      </c>
      <c r="C2111" s="5" t="s">
        <v>57</v>
      </c>
      <c r="D2111" s="5" t="s">
        <v>23</v>
      </c>
      <c r="E2111" s="5" t="s">
        <v>7</v>
      </c>
      <c r="F2111" s="6">
        <v>44075</v>
      </c>
      <c r="G2111" s="6" t="str">
        <f>TEXT(datatable[[#This Row],[дата]],"ММ")</f>
        <v>09</v>
      </c>
      <c r="H2111" s="8">
        <v>2.9040000000000004</v>
      </c>
      <c r="I2111" s="8">
        <v>1.2765000000000002</v>
      </c>
      <c r="J2111" s="8">
        <f>datatable[[#This Row],[продажи_]]-datatable[[#This Row],[себестоимость_]]</f>
        <v>1.6275000000000002</v>
      </c>
      <c r="L2111"/>
    </row>
    <row r="2112" spans="2:12" x14ac:dyDescent="0.4">
      <c r="B2112" s="5" t="s">
        <v>67</v>
      </c>
      <c r="C2112" s="5" t="s">
        <v>57</v>
      </c>
      <c r="D2112" s="5" t="s">
        <v>23</v>
      </c>
      <c r="E2112" s="5" t="s">
        <v>7</v>
      </c>
      <c r="F2112" s="6">
        <v>44105</v>
      </c>
      <c r="G2112" s="6" t="str">
        <f>TEXT(datatable[[#This Row],[дата]],"ММ")</f>
        <v>10</v>
      </c>
      <c r="H2112" s="8">
        <v>4.4615999999999998</v>
      </c>
      <c r="I2112" s="8">
        <v>1.6146000000000003</v>
      </c>
      <c r="J2112" s="8">
        <f>datatable[[#This Row],[продажи_]]-datatable[[#This Row],[себестоимость_]]</f>
        <v>2.8469999999999995</v>
      </c>
      <c r="L2112"/>
    </row>
    <row r="2113" spans="2:12" x14ac:dyDescent="0.4">
      <c r="B2113" s="5" t="s">
        <v>67</v>
      </c>
      <c r="C2113" s="5" t="s">
        <v>57</v>
      </c>
      <c r="D2113" s="5" t="s">
        <v>23</v>
      </c>
      <c r="E2113" s="5" t="s">
        <v>7</v>
      </c>
      <c r="F2113" s="6">
        <v>44136</v>
      </c>
      <c r="G2113" s="6" t="str">
        <f>TEXT(datatable[[#This Row],[дата]],"ММ")</f>
        <v>11</v>
      </c>
      <c r="H2113" s="8">
        <v>4.0194000000000001</v>
      </c>
      <c r="I2113" s="8">
        <v>1.6905000000000001</v>
      </c>
      <c r="J2113" s="8">
        <f>datatable[[#This Row],[продажи_]]-datatable[[#This Row],[себестоимость_]]</f>
        <v>2.3289</v>
      </c>
      <c r="L2113"/>
    </row>
    <row r="2114" spans="2:12" x14ac:dyDescent="0.4">
      <c r="B2114" s="5" t="s">
        <v>67</v>
      </c>
      <c r="C2114" s="5" t="s">
        <v>57</v>
      </c>
      <c r="D2114" s="5" t="s">
        <v>23</v>
      </c>
      <c r="E2114" s="5" t="s">
        <v>7</v>
      </c>
      <c r="F2114" s="6">
        <v>44166</v>
      </c>
      <c r="G2114" s="6" t="str">
        <f>TEXT(datatable[[#This Row],[дата]],"ММ")</f>
        <v>12</v>
      </c>
      <c r="H2114" s="8">
        <v>3.96</v>
      </c>
      <c r="I2114" s="8">
        <v>1.1040000000000001</v>
      </c>
      <c r="J2114" s="8">
        <f>datatable[[#This Row],[продажи_]]-datatable[[#This Row],[себестоимость_]]</f>
        <v>2.8559999999999999</v>
      </c>
      <c r="L2114"/>
    </row>
    <row r="2115" spans="2:12" x14ac:dyDescent="0.4">
      <c r="B2115" s="5" t="s">
        <v>67</v>
      </c>
      <c r="C2115" s="5" t="s">
        <v>57</v>
      </c>
      <c r="D2115" s="5" t="s">
        <v>23</v>
      </c>
      <c r="E2115" s="5" t="s">
        <v>7</v>
      </c>
      <c r="F2115" s="6">
        <v>43831</v>
      </c>
      <c r="G2115" s="6" t="str">
        <f>TEXT(datatable[[#This Row],[дата]],"ММ")</f>
        <v>01</v>
      </c>
      <c r="H2115" s="8">
        <v>0.2898</v>
      </c>
      <c r="I2115" s="8">
        <v>0.10935000000000002</v>
      </c>
      <c r="J2115" s="8">
        <f>datatable[[#This Row],[продажи_]]-datatable[[#This Row],[себестоимость_]]</f>
        <v>0.18045</v>
      </c>
      <c r="L2115"/>
    </row>
    <row r="2116" spans="2:12" x14ac:dyDescent="0.4">
      <c r="B2116" s="5" t="s">
        <v>67</v>
      </c>
      <c r="C2116" s="5" t="s">
        <v>57</v>
      </c>
      <c r="D2116" s="5" t="s">
        <v>23</v>
      </c>
      <c r="E2116" s="5" t="s">
        <v>7</v>
      </c>
      <c r="F2116" s="6">
        <v>43862</v>
      </c>
      <c r="G2116" s="6" t="str">
        <f>TEXT(datatable[[#This Row],[дата]],"ММ")</f>
        <v>02</v>
      </c>
      <c r="H2116" s="8">
        <v>0.49490000000000001</v>
      </c>
      <c r="I2116" s="8">
        <v>0.19109999999999999</v>
      </c>
      <c r="J2116" s="8">
        <f>datatable[[#This Row],[продажи_]]-datatable[[#This Row],[себестоимость_]]</f>
        <v>0.30380000000000001</v>
      </c>
      <c r="L2116"/>
    </row>
    <row r="2117" spans="2:12" x14ac:dyDescent="0.4">
      <c r="B2117" s="5" t="s">
        <v>67</v>
      </c>
      <c r="C2117" s="5" t="s">
        <v>57</v>
      </c>
      <c r="D2117" s="5" t="s">
        <v>23</v>
      </c>
      <c r="E2117" s="5" t="s">
        <v>7</v>
      </c>
      <c r="F2117" s="6">
        <v>43891</v>
      </c>
      <c r="G2117" s="6" t="str">
        <f>TEXT(datatable[[#This Row],[дата]],"ММ")</f>
        <v>03</v>
      </c>
      <c r="H2117" s="8">
        <v>0.54880000000000007</v>
      </c>
      <c r="I2117" s="8">
        <v>0.23759999999999998</v>
      </c>
      <c r="J2117" s="8">
        <f>datatable[[#This Row],[продажи_]]-datatable[[#This Row],[себестоимость_]]</f>
        <v>0.31120000000000009</v>
      </c>
      <c r="L2117"/>
    </row>
    <row r="2118" spans="2:12" x14ac:dyDescent="0.4">
      <c r="B2118" s="5" t="s">
        <v>67</v>
      </c>
      <c r="C2118" s="5" t="s">
        <v>57</v>
      </c>
      <c r="D2118" s="5" t="s">
        <v>23</v>
      </c>
      <c r="E2118" s="5" t="s">
        <v>7</v>
      </c>
      <c r="F2118" s="6">
        <v>43922</v>
      </c>
      <c r="G2118" s="6" t="str">
        <f>TEXT(datatable[[#This Row],[дата]],"ММ")</f>
        <v>04</v>
      </c>
      <c r="H2118" s="8">
        <v>0.63839999999999997</v>
      </c>
      <c r="I2118" s="8">
        <v>0.2616</v>
      </c>
      <c r="J2118" s="8">
        <f>datatable[[#This Row],[продажи_]]-datatable[[#This Row],[себестоимость_]]</f>
        <v>0.37679999999999997</v>
      </c>
      <c r="L2118"/>
    </row>
    <row r="2119" spans="2:12" x14ac:dyDescent="0.4">
      <c r="B2119" s="5" t="s">
        <v>67</v>
      </c>
      <c r="C2119" s="5" t="s">
        <v>57</v>
      </c>
      <c r="D2119" s="5" t="s">
        <v>23</v>
      </c>
      <c r="E2119" s="5" t="s">
        <v>7</v>
      </c>
      <c r="F2119" s="6">
        <v>43952</v>
      </c>
      <c r="G2119" s="6" t="str">
        <f>TEXT(datatable[[#This Row],[дата]],"ММ")</f>
        <v>05</v>
      </c>
      <c r="H2119" s="8">
        <v>0.45045000000000002</v>
      </c>
      <c r="I2119" s="8">
        <v>0.20865000000000003</v>
      </c>
      <c r="J2119" s="8">
        <f>datatable[[#This Row],[продажи_]]-datatable[[#This Row],[себестоимость_]]</f>
        <v>0.24179999999999999</v>
      </c>
      <c r="L2119"/>
    </row>
    <row r="2120" spans="2:12" x14ac:dyDescent="0.4">
      <c r="B2120" s="5" t="s">
        <v>67</v>
      </c>
      <c r="C2120" s="5" t="s">
        <v>57</v>
      </c>
      <c r="D2120" s="5" t="s">
        <v>23</v>
      </c>
      <c r="E2120" s="5" t="s">
        <v>7</v>
      </c>
      <c r="F2120" s="6">
        <v>43983</v>
      </c>
      <c r="G2120" s="6" t="str">
        <f>TEXT(datatable[[#This Row],[дата]],"ММ")</f>
        <v>06</v>
      </c>
      <c r="H2120" s="8">
        <v>0.41300000000000003</v>
      </c>
      <c r="I2120" s="8">
        <v>0.16650000000000001</v>
      </c>
      <c r="J2120" s="8">
        <f>datatable[[#This Row],[продажи_]]-datatable[[#This Row],[себестоимость_]]</f>
        <v>0.24650000000000002</v>
      </c>
      <c r="L2120"/>
    </row>
    <row r="2121" spans="2:12" x14ac:dyDescent="0.4">
      <c r="B2121" s="5" t="s">
        <v>67</v>
      </c>
      <c r="C2121" s="5" t="s">
        <v>57</v>
      </c>
      <c r="D2121" s="5" t="s">
        <v>23</v>
      </c>
      <c r="E2121" s="5" t="s">
        <v>7</v>
      </c>
      <c r="F2121" s="6">
        <v>44013</v>
      </c>
      <c r="G2121" s="6" t="str">
        <f>TEXT(datatable[[#This Row],[дата]],"ММ")</f>
        <v>07</v>
      </c>
      <c r="H2121" s="8">
        <v>0.378</v>
      </c>
      <c r="I2121" s="8">
        <v>0.11610000000000001</v>
      </c>
      <c r="J2121" s="8">
        <f>datatable[[#This Row],[продажи_]]-datatable[[#This Row],[себестоимость_]]</f>
        <v>0.26190000000000002</v>
      </c>
      <c r="L2121"/>
    </row>
    <row r="2122" spans="2:12" x14ac:dyDescent="0.4">
      <c r="B2122" s="5" t="s">
        <v>67</v>
      </c>
      <c r="C2122" s="5" t="s">
        <v>57</v>
      </c>
      <c r="D2122" s="5" t="s">
        <v>23</v>
      </c>
      <c r="E2122" s="5" t="s">
        <v>7</v>
      </c>
      <c r="F2122" s="6">
        <v>44044</v>
      </c>
      <c r="G2122" s="6" t="str">
        <f>TEXT(datatable[[#This Row],[дата]],"ММ")</f>
        <v>08</v>
      </c>
      <c r="H2122" s="8">
        <v>0.33040000000000003</v>
      </c>
      <c r="I2122" s="8">
        <v>0.10199999999999999</v>
      </c>
      <c r="J2122" s="8">
        <f>datatable[[#This Row],[продажи_]]-datatable[[#This Row],[себестоимость_]]</f>
        <v>0.22840000000000005</v>
      </c>
      <c r="L2122"/>
    </row>
    <row r="2123" spans="2:12" x14ac:dyDescent="0.4">
      <c r="B2123" s="5" t="s">
        <v>67</v>
      </c>
      <c r="C2123" s="5" t="s">
        <v>57</v>
      </c>
      <c r="D2123" s="5" t="s">
        <v>23</v>
      </c>
      <c r="E2123" s="5" t="s">
        <v>7</v>
      </c>
      <c r="F2123" s="6">
        <v>44075</v>
      </c>
      <c r="G2123" s="6" t="str">
        <f>TEXT(datatable[[#This Row],[дата]],"ММ")</f>
        <v>09</v>
      </c>
      <c r="H2123" s="8">
        <v>0.28350000000000003</v>
      </c>
      <c r="I2123" s="8">
        <v>0.13950000000000001</v>
      </c>
      <c r="J2123" s="8">
        <f>datatable[[#This Row],[продажи_]]-datatable[[#This Row],[себестоимость_]]</f>
        <v>0.14400000000000002</v>
      </c>
      <c r="L2123"/>
    </row>
    <row r="2124" spans="2:12" x14ac:dyDescent="0.4">
      <c r="B2124" s="5" t="s">
        <v>67</v>
      </c>
      <c r="C2124" s="5" t="s">
        <v>57</v>
      </c>
      <c r="D2124" s="5" t="s">
        <v>23</v>
      </c>
      <c r="E2124" s="5" t="s">
        <v>7</v>
      </c>
      <c r="F2124" s="6">
        <v>44105</v>
      </c>
      <c r="G2124" s="6" t="str">
        <f>TEXT(datatable[[#This Row],[дата]],"ММ")</f>
        <v>10</v>
      </c>
      <c r="H2124" s="8">
        <v>0.46865000000000001</v>
      </c>
      <c r="I2124" s="8">
        <v>0.18720000000000001</v>
      </c>
      <c r="J2124" s="8">
        <f>datatable[[#This Row],[продажи_]]-datatable[[#This Row],[себестоимость_]]</f>
        <v>0.28144999999999998</v>
      </c>
      <c r="L2124"/>
    </row>
    <row r="2125" spans="2:12" x14ac:dyDescent="0.4">
      <c r="B2125" s="5" t="s">
        <v>67</v>
      </c>
      <c r="C2125" s="5" t="s">
        <v>57</v>
      </c>
      <c r="D2125" s="5" t="s">
        <v>23</v>
      </c>
      <c r="E2125" s="5" t="s">
        <v>7</v>
      </c>
      <c r="F2125" s="6">
        <v>44136</v>
      </c>
      <c r="G2125" s="6" t="str">
        <f>TEXT(datatable[[#This Row],[дата]],"ММ")</f>
        <v>11</v>
      </c>
      <c r="H2125" s="8">
        <v>0.44590000000000002</v>
      </c>
      <c r="I2125" s="8">
        <v>0.21209999999999998</v>
      </c>
      <c r="J2125" s="8">
        <f>datatable[[#This Row],[продажи_]]-datatable[[#This Row],[себестоимость_]]</f>
        <v>0.23380000000000004</v>
      </c>
      <c r="L2125"/>
    </row>
    <row r="2126" spans="2:12" x14ac:dyDescent="0.4">
      <c r="B2126" s="5" t="s">
        <v>67</v>
      </c>
      <c r="C2126" s="5" t="s">
        <v>57</v>
      </c>
      <c r="D2126" s="5" t="s">
        <v>23</v>
      </c>
      <c r="E2126" s="5" t="s">
        <v>7</v>
      </c>
      <c r="F2126" s="6">
        <v>44166</v>
      </c>
      <c r="G2126" s="6" t="str">
        <f>TEXT(datatable[[#This Row],[дата]],"ММ")</f>
        <v>12</v>
      </c>
      <c r="H2126" s="8">
        <v>0.3654</v>
      </c>
      <c r="I2126" s="8">
        <v>0.18720000000000001</v>
      </c>
      <c r="J2126" s="8">
        <f>datatable[[#This Row],[продажи_]]-datatable[[#This Row],[себестоимость_]]</f>
        <v>0.1782</v>
      </c>
      <c r="L2126"/>
    </row>
    <row r="2127" spans="2:12" x14ac:dyDescent="0.4">
      <c r="B2127" s="5" t="s">
        <v>67</v>
      </c>
      <c r="C2127" s="5" t="s">
        <v>57</v>
      </c>
      <c r="D2127" s="5" t="s">
        <v>23</v>
      </c>
      <c r="E2127" s="5" t="s">
        <v>7</v>
      </c>
      <c r="F2127" s="6">
        <v>43831</v>
      </c>
      <c r="G2127" s="6" t="str">
        <f>TEXT(datatable[[#This Row],[дата]],"ММ")</f>
        <v>01</v>
      </c>
      <c r="H2127" s="8">
        <v>7.0667999999999997</v>
      </c>
      <c r="I2127" s="8">
        <v>3.4577999999999998</v>
      </c>
      <c r="J2127" s="8">
        <f>datatable[[#This Row],[продажи_]]-datatable[[#This Row],[себестоимость_]]</f>
        <v>3.609</v>
      </c>
      <c r="L2127"/>
    </row>
    <row r="2128" spans="2:12" x14ac:dyDescent="0.4">
      <c r="B2128" s="5" t="s">
        <v>67</v>
      </c>
      <c r="C2128" s="5" t="s">
        <v>57</v>
      </c>
      <c r="D2128" s="5" t="s">
        <v>23</v>
      </c>
      <c r="E2128" s="5" t="s">
        <v>7</v>
      </c>
      <c r="F2128" s="6">
        <v>43862</v>
      </c>
      <c r="G2128" s="6" t="str">
        <f>TEXT(datatable[[#This Row],[дата]],"ММ")</f>
        <v>02</v>
      </c>
      <c r="H2128" s="8">
        <v>9.0901999999999994</v>
      </c>
      <c r="I2128" s="8">
        <v>4.0935999999999995</v>
      </c>
      <c r="J2128" s="8">
        <f>datatable[[#This Row],[продажи_]]-datatable[[#This Row],[себестоимость_]]</f>
        <v>4.9965999999999999</v>
      </c>
      <c r="L2128"/>
    </row>
    <row r="2129" spans="2:12" x14ac:dyDescent="0.4">
      <c r="B2129" s="5" t="s">
        <v>67</v>
      </c>
      <c r="C2129" s="5" t="s">
        <v>57</v>
      </c>
      <c r="D2129" s="5" t="s">
        <v>23</v>
      </c>
      <c r="E2129" s="5" t="s">
        <v>7</v>
      </c>
      <c r="F2129" s="6">
        <v>43891</v>
      </c>
      <c r="G2129" s="6" t="str">
        <f>TEXT(datatable[[#This Row],[дата]],"ММ")</f>
        <v>03</v>
      </c>
      <c r="H2129" s="8">
        <v>13.650399999999999</v>
      </c>
      <c r="I2129" s="8">
        <v>5.9840000000000009</v>
      </c>
      <c r="J2129" s="8">
        <f>datatable[[#This Row],[продажи_]]-datatable[[#This Row],[себестоимость_]]</f>
        <v>7.6663999999999985</v>
      </c>
      <c r="L2129"/>
    </row>
    <row r="2130" spans="2:12" x14ac:dyDescent="0.4">
      <c r="B2130" s="5" t="s">
        <v>67</v>
      </c>
      <c r="C2130" s="5" t="s">
        <v>57</v>
      </c>
      <c r="D2130" s="5" t="s">
        <v>23</v>
      </c>
      <c r="E2130" s="5" t="s">
        <v>7</v>
      </c>
      <c r="F2130" s="6">
        <v>43922</v>
      </c>
      <c r="G2130" s="6" t="str">
        <f>TEXT(datatable[[#This Row],[дата]],"ММ")</f>
        <v>04</v>
      </c>
      <c r="H2130" s="8">
        <v>12.684000000000001</v>
      </c>
      <c r="I2130" s="8">
        <v>5.1680000000000001</v>
      </c>
      <c r="J2130" s="8">
        <f>datatable[[#This Row],[продажи_]]-datatable[[#This Row],[себестоимость_]]</f>
        <v>7.5160000000000009</v>
      </c>
      <c r="L2130"/>
    </row>
    <row r="2131" spans="2:12" x14ac:dyDescent="0.4">
      <c r="B2131" s="5" t="s">
        <v>67</v>
      </c>
      <c r="C2131" s="5" t="s">
        <v>57</v>
      </c>
      <c r="D2131" s="5" t="s">
        <v>23</v>
      </c>
      <c r="E2131" s="5" t="s">
        <v>7</v>
      </c>
      <c r="F2131" s="6">
        <v>43952</v>
      </c>
      <c r="G2131" s="6" t="str">
        <f>TEXT(datatable[[#This Row],[дата]],"ММ")</f>
        <v>05</v>
      </c>
      <c r="H2131" s="8">
        <v>10.0113</v>
      </c>
      <c r="I2131" s="8">
        <v>3.7127999999999997</v>
      </c>
      <c r="J2131" s="8">
        <f>datatable[[#This Row],[продажи_]]-datatable[[#This Row],[себестоимость_]]</f>
        <v>6.2985000000000007</v>
      </c>
      <c r="L2131"/>
    </row>
    <row r="2132" spans="2:12" x14ac:dyDescent="0.4">
      <c r="B2132" s="5" t="s">
        <v>67</v>
      </c>
      <c r="C2132" s="5" t="s">
        <v>57</v>
      </c>
      <c r="D2132" s="5" t="s">
        <v>23</v>
      </c>
      <c r="E2132" s="5" t="s">
        <v>7</v>
      </c>
      <c r="F2132" s="6">
        <v>43983</v>
      </c>
      <c r="G2132" s="6" t="str">
        <f>TEXT(datatable[[#This Row],[дата]],"ММ")</f>
        <v>06</v>
      </c>
      <c r="H2132" s="8">
        <v>7.8520000000000003</v>
      </c>
      <c r="I2132" s="8">
        <v>3.468</v>
      </c>
      <c r="J2132" s="8">
        <f>datatable[[#This Row],[продажи_]]-datatable[[#This Row],[себестоимость_]]</f>
        <v>4.3840000000000003</v>
      </c>
      <c r="L2132"/>
    </row>
    <row r="2133" spans="2:12" x14ac:dyDescent="0.4">
      <c r="B2133" s="5" t="s">
        <v>67</v>
      </c>
      <c r="C2133" s="5" t="s">
        <v>57</v>
      </c>
      <c r="D2133" s="5" t="s">
        <v>23</v>
      </c>
      <c r="E2133" s="5" t="s">
        <v>7</v>
      </c>
      <c r="F2133" s="6">
        <v>44013</v>
      </c>
      <c r="G2133" s="6" t="str">
        <f>TEXT(datatable[[#This Row],[дата]],"ММ")</f>
        <v>07</v>
      </c>
      <c r="H2133" s="8">
        <v>7.4065500000000002</v>
      </c>
      <c r="I2133" s="8">
        <v>3.0906000000000002</v>
      </c>
      <c r="J2133" s="8">
        <f>datatable[[#This Row],[продажи_]]-datatable[[#This Row],[себестоимость_]]</f>
        <v>4.31595</v>
      </c>
      <c r="L2133"/>
    </row>
    <row r="2134" spans="2:12" x14ac:dyDescent="0.4">
      <c r="B2134" s="5" t="s">
        <v>67</v>
      </c>
      <c r="C2134" s="5" t="s">
        <v>57</v>
      </c>
      <c r="D2134" s="5" t="s">
        <v>23</v>
      </c>
      <c r="E2134" s="5" t="s">
        <v>7</v>
      </c>
      <c r="F2134" s="6">
        <v>44044</v>
      </c>
      <c r="G2134" s="6" t="str">
        <f>TEXT(datatable[[#This Row],[дата]],"ММ")</f>
        <v>08</v>
      </c>
      <c r="H2134" s="8">
        <v>5.1339999999999995</v>
      </c>
      <c r="I2134" s="8">
        <v>2.2032000000000003</v>
      </c>
      <c r="J2134" s="8">
        <f>datatable[[#This Row],[продажи_]]-datatable[[#This Row],[себестоимость_]]</f>
        <v>2.9307999999999992</v>
      </c>
      <c r="L2134"/>
    </row>
    <row r="2135" spans="2:12" x14ac:dyDescent="0.4">
      <c r="B2135" s="5" t="s">
        <v>67</v>
      </c>
      <c r="C2135" s="5" t="s">
        <v>57</v>
      </c>
      <c r="D2135" s="5" t="s">
        <v>23</v>
      </c>
      <c r="E2135" s="5" t="s">
        <v>7</v>
      </c>
      <c r="F2135" s="6">
        <v>44075</v>
      </c>
      <c r="G2135" s="6" t="str">
        <f>TEXT(datatable[[#This Row],[дата]],"ММ")</f>
        <v>09</v>
      </c>
      <c r="H2135" s="8">
        <v>6.04</v>
      </c>
      <c r="I2135" s="8">
        <v>3.6379999999999999</v>
      </c>
      <c r="J2135" s="8">
        <f>datatable[[#This Row],[продажи_]]-datatable[[#This Row],[себестоимость_]]</f>
        <v>2.4020000000000001</v>
      </c>
      <c r="L2135"/>
    </row>
    <row r="2136" spans="2:12" x14ac:dyDescent="0.4">
      <c r="B2136" s="5" t="s">
        <v>67</v>
      </c>
      <c r="C2136" s="5" t="s">
        <v>57</v>
      </c>
      <c r="D2136" s="5" t="s">
        <v>23</v>
      </c>
      <c r="E2136" s="5" t="s">
        <v>7</v>
      </c>
      <c r="F2136" s="6">
        <v>44105</v>
      </c>
      <c r="G2136" s="6" t="str">
        <f>TEXT(datatable[[#This Row],[дата]],"ММ")</f>
        <v>10</v>
      </c>
      <c r="H2136" s="8">
        <v>8.1464499999999997</v>
      </c>
      <c r="I2136" s="8">
        <v>4.8620000000000001</v>
      </c>
      <c r="J2136" s="8">
        <f>datatable[[#This Row],[продажи_]]-datatable[[#This Row],[себестоимость_]]</f>
        <v>3.2844499999999996</v>
      </c>
      <c r="L2136"/>
    </row>
    <row r="2137" spans="2:12" x14ac:dyDescent="0.4">
      <c r="B2137" s="5" t="s">
        <v>67</v>
      </c>
      <c r="C2137" s="5" t="s">
        <v>57</v>
      </c>
      <c r="D2137" s="5" t="s">
        <v>23</v>
      </c>
      <c r="E2137" s="5" t="s">
        <v>7</v>
      </c>
      <c r="F2137" s="6">
        <v>44136</v>
      </c>
      <c r="G2137" s="6" t="str">
        <f>TEXT(datatable[[#This Row],[дата]],"ММ")</f>
        <v>11</v>
      </c>
      <c r="H2137" s="8">
        <v>8.8788</v>
      </c>
      <c r="I2137" s="8">
        <v>4.4268000000000001</v>
      </c>
      <c r="J2137" s="8">
        <f>datatable[[#This Row],[продажи_]]-datatable[[#This Row],[себестоимость_]]</f>
        <v>4.452</v>
      </c>
      <c r="L2137"/>
    </row>
    <row r="2138" spans="2:12" x14ac:dyDescent="0.4">
      <c r="B2138" s="5" t="s">
        <v>67</v>
      </c>
      <c r="C2138" s="5" t="s">
        <v>57</v>
      </c>
      <c r="D2138" s="5" t="s">
        <v>23</v>
      </c>
      <c r="E2138" s="5" t="s">
        <v>7</v>
      </c>
      <c r="F2138" s="6">
        <v>44166</v>
      </c>
      <c r="G2138" s="6" t="str">
        <f>TEXT(datatable[[#This Row],[дата]],"ММ")</f>
        <v>12</v>
      </c>
      <c r="H2138" s="8">
        <v>7.2480000000000011</v>
      </c>
      <c r="I2138" s="8">
        <v>3.2640000000000002</v>
      </c>
      <c r="J2138" s="8">
        <f>datatable[[#This Row],[продажи_]]-datatable[[#This Row],[себестоимость_]]</f>
        <v>3.9840000000000009</v>
      </c>
      <c r="L2138"/>
    </row>
    <row r="2139" spans="2:12" x14ac:dyDescent="0.4">
      <c r="B2139" s="5" t="s">
        <v>67</v>
      </c>
      <c r="C2139" s="5" t="s">
        <v>57</v>
      </c>
      <c r="D2139" s="5" t="s">
        <v>23</v>
      </c>
      <c r="E2139" s="5" t="s">
        <v>7</v>
      </c>
      <c r="F2139" s="6">
        <v>43831</v>
      </c>
      <c r="G2139" s="6" t="str">
        <f>TEXT(datatable[[#This Row],[дата]],"ММ")</f>
        <v>01</v>
      </c>
      <c r="H2139" s="8">
        <v>6.0020999999999995</v>
      </c>
      <c r="I2139" s="8">
        <v>1.4040000000000001</v>
      </c>
      <c r="J2139" s="8">
        <f>datatable[[#This Row],[продажи_]]-datatable[[#This Row],[себестоимость_]]</f>
        <v>4.5980999999999996</v>
      </c>
      <c r="L2139"/>
    </row>
    <row r="2140" spans="2:12" x14ac:dyDescent="0.4">
      <c r="B2140" s="5" t="s">
        <v>67</v>
      </c>
      <c r="C2140" s="5" t="s">
        <v>57</v>
      </c>
      <c r="D2140" s="5" t="s">
        <v>23</v>
      </c>
      <c r="E2140" s="5" t="s">
        <v>7</v>
      </c>
      <c r="F2140" s="6">
        <v>43862</v>
      </c>
      <c r="G2140" s="6" t="str">
        <f>TEXT(datatable[[#This Row],[дата]],"ММ")</f>
        <v>02</v>
      </c>
      <c r="H2140" s="8">
        <v>9.5822999999999983</v>
      </c>
      <c r="I2140" s="8">
        <v>2.3205</v>
      </c>
      <c r="J2140" s="8">
        <f>datatable[[#This Row],[продажи_]]-datatable[[#This Row],[себестоимость_]]</f>
        <v>7.2617999999999983</v>
      </c>
      <c r="L2140"/>
    </row>
    <row r="2141" spans="2:12" x14ac:dyDescent="0.4">
      <c r="B2141" s="5" t="s">
        <v>67</v>
      </c>
      <c r="C2141" s="5" t="s">
        <v>57</v>
      </c>
      <c r="D2141" s="5" t="s">
        <v>23</v>
      </c>
      <c r="E2141" s="5" t="s">
        <v>7</v>
      </c>
      <c r="F2141" s="6">
        <v>43891</v>
      </c>
      <c r="G2141" s="6" t="str">
        <f>TEXT(datatable[[#This Row],[дата]],"ММ")</f>
        <v>03</v>
      </c>
      <c r="H2141" s="8">
        <v>10.1088</v>
      </c>
      <c r="I2141" s="8">
        <v>3.5879999999999996</v>
      </c>
      <c r="J2141" s="8">
        <f>datatable[[#This Row],[продажи_]]-datatable[[#This Row],[себестоимость_]]</f>
        <v>6.5208000000000013</v>
      </c>
      <c r="L2141"/>
    </row>
    <row r="2142" spans="2:12" x14ac:dyDescent="0.4">
      <c r="B2142" s="5" t="s">
        <v>67</v>
      </c>
      <c r="C2142" s="5" t="s">
        <v>57</v>
      </c>
      <c r="D2142" s="5" t="s">
        <v>23</v>
      </c>
      <c r="E2142" s="5" t="s">
        <v>7</v>
      </c>
      <c r="F2142" s="6">
        <v>43922</v>
      </c>
      <c r="G2142" s="6" t="str">
        <f>TEXT(datatable[[#This Row],[дата]],"ММ")</f>
        <v>04</v>
      </c>
      <c r="H2142" s="8">
        <v>9.4535999999999998</v>
      </c>
      <c r="I2142" s="8">
        <v>3.6816</v>
      </c>
      <c r="J2142" s="8">
        <f>datatable[[#This Row],[продажи_]]-datatable[[#This Row],[себестоимость_]]</f>
        <v>5.7720000000000002</v>
      </c>
      <c r="L2142"/>
    </row>
    <row r="2143" spans="2:12" x14ac:dyDescent="0.4">
      <c r="B2143" s="5" t="s">
        <v>67</v>
      </c>
      <c r="C2143" s="5" t="s">
        <v>57</v>
      </c>
      <c r="D2143" s="5" t="s">
        <v>23</v>
      </c>
      <c r="E2143" s="5" t="s">
        <v>7</v>
      </c>
      <c r="F2143" s="6">
        <v>43952</v>
      </c>
      <c r="G2143" s="6" t="str">
        <f>TEXT(datatable[[#This Row],[дата]],"ММ")</f>
        <v>05</v>
      </c>
      <c r="H2143" s="8">
        <v>6.3882000000000003</v>
      </c>
      <c r="I2143" s="8">
        <v>2.2815000000000003</v>
      </c>
      <c r="J2143" s="8">
        <f>datatable[[#This Row],[продажи_]]-datatable[[#This Row],[себестоимость_]]</f>
        <v>4.1067</v>
      </c>
      <c r="L2143"/>
    </row>
    <row r="2144" spans="2:12" x14ac:dyDescent="0.4">
      <c r="B2144" s="5" t="s">
        <v>67</v>
      </c>
      <c r="C2144" s="5" t="s">
        <v>57</v>
      </c>
      <c r="D2144" s="5" t="s">
        <v>23</v>
      </c>
      <c r="E2144" s="5" t="s">
        <v>7</v>
      </c>
      <c r="F2144" s="6">
        <v>43983</v>
      </c>
      <c r="G2144" s="6" t="str">
        <f>TEXT(datatable[[#This Row],[дата]],"ММ")</f>
        <v>06</v>
      </c>
      <c r="H2144" s="8">
        <v>5.440500000000001</v>
      </c>
      <c r="I2144" s="8">
        <v>1.7549999999999999</v>
      </c>
      <c r="J2144" s="8">
        <f>datatable[[#This Row],[продажи_]]-datatable[[#This Row],[себестоимость_]]</f>
        <v>3.6855000000000011</v>
      </c>
      <c r="L2144"/>
    </row>
    <row r="2145" spans="2:12" x14ac:dyDescent="0.4">
      <c r="B2145" s="5" t="s">
        <v>67</v>
      </c>
      <c r="C2145" s="5" t="s">
        <v>57</v>
      </c>
      <c r="D2145" s="5" t="s">
        <v>23</v>
      </c>
      <c r="E2145" s="5" t="s">
        <v>7</v>
      </c>
      <c r="F2145" s="6">
        <v>44013</v>
      </c>
      <c r="G2145" s="6" t="str">
        <f>TEXT(datatable[[#This Row],[дата]],"ММ")</f>
        <v>07</v>
      </c>
      <c r="H2145" s="8">
        <v>5.7388500000000002</v>
      </c>
      <c r="I2145" s="8">
        <v>1.9656000000000002</v>
      </c>
      <c r="J2145" s="8">
        <f>datatable[[#This Row],[продажи_]]-datatable[[#This Row],[себестоимость_]]</f>
        <v>3.77325</v>
      </c>
      <c r="L2145"/>
    </row>
    <row r="2146" spans="2:12" x14ac:dyDescent="0.4">
      <c r="B2146" s="5" t="s">
        <v>67</v>
      </c>
      <c r="C2146" s="5" t="s">
        <v>57</v>
      </c>
      <c r="D2146" s="5" t="s">
        <v>23</v>
      </c>
      <c r="E2146" s="5" t="s">
        <v>7</v>
      </c>
      <c r="F2146" s="6">
        <v>44044</v>
      </c>
      <c r="G2146" s="6" t="str">
        <f>TEXT(datatable[[#This Row],[дата]],"ММ")</f>
        <v>08</v>
      </c>
      <c r="H2146" s="8">
        <v>3.9311999999999996</v>
      </c>
      <c r="I2146" s="8">
        <v>1.2791999999999999</v>
      </c>
      <c r="J2146" s="8">
        <f>datatable[[#This Row],[продажи_]]-datatable[[#This Row],[себестоимость_]]</f>
        <v>2.6519999999999997</v>
      </c>
      <c r="L2146"/>
    </row>
    <row r="2147" spans="2:12" x14ac:dyDescent="0.4">
      <c r="B2147" s="5" t="s">
        <v>67</v>
      </c>
      <c r="C2147" s="5" t="s">
        <v>57</v>
      </c>
      <c r="D2147" s="5" t="s">
        <v>23</v>
      </c>
      <c r="E2147" s="5" t="s">
        <v>7</v>
      </c>
      <c r="F2147" s="6">
        <v>44075</v>
      </c>
      <c r="G2147" s="6" t="str">
        <f>TEXT(datatable[[#This Row],[дата]],"ММ")</f>
        <v>09</v>
      </c>
      <c r="H2147" s="8">
        <v>5.4990000000000006</v>
      </c>
      <c r="I2147" s="8">
        <v>2.0865</v>
      </c>
      <c r="J2147" s="8">
        <f>datatable[[#This Row],[продажи_]]-datatable[[#This Row],[себестоимость_]]</f>
        <v>3.4125000000000005</v>
      </c>
      <c r="L2147"/>
    </row>
    <row r="2148" spans="2:12" x14ac:dyDescent="0.4">
      <c r="B2148" s="5" t="s">
        <v>67</v>
      </c>
      <c r="C2148" s="5" t="s">
        <v>57</v>
      </c>
      <c r="D2148" s="5" t="s">
        <v>23</v>
      </c>
      <c r="E2148" s="5" t="s">
        <v>7</v>
      </c>
      <c r="F2148" s="6">
        <v>44105</v>
      </c>
      <c r="G2148" s="6" t="str">
        <f>TEXT(datatable[[#This Row],[дата]],"ММ")</f>
        <v>10</v>
      </c>
      <c r="H2148" s="8">
        <v>8.061300000000001</v>
      </c>
      <c r="I2148" s="8">
        <v>2.7885000000000004</v>
      </c>
      <c r="J2148" s="8">
        <f>datatable[[#This Row],[продажи_]]-datatable[[#This Row],[себестоимость_]]</f>
        <v>5.2728000000000002</v>
      </c>
      <c r="L2148"/>
    </row>
    <row r="2149" spans="2:12" x14ac:dyDescent="0.4">
      <c r="B2149" s="5" t="s">
        <v>67</v>
      </c>
      <c r="C2149" s="5" t="s">
        <v>57</v>
      </c>
      <c r="D2149" s="5" t="s">
        <v>23</v>
      </c>
      <c r="E2149" s="5" t="s">
        <v>7</v>
      </c>
      <c r="F2149" s="6">
        <v>44136</v>
      </c>
      <c r="G2149" s="6" t="str">
        <f>TEXT(datatable[[#This Row],[дата]],"ММ")</f>
        <v>11</v>
      </c>
      <c r="H2149" s="8">
        <v>9.7460999999999984</v>
      </c>
      <c r="I2149" s="8">
        <v>3.2486999999999999</v>
      </c>
      <c r="J2149" s="8">
        <f>datatable[[#This Row],[продажи_]]-datatable[[#This Row],[себестоимость_]]</f>
        <v>6.497399999999999</v>
      </c>
      <c r="L2149"/>
    </row>
    <row r="2150" spans="2:12" x14ac:dyDescent="0.4">
      <c r="B2150" s="5" t="s">
        <v>67</v>
      </c>
      <c r="C2150" s="5" t="s">
        <v>57</v>
      </c>
      <c r="D2150" s="5" t="s">
        <v>23</v>
      </c>
      <c r="E2150" s="5" t="s">
        <v>7</v>
      </c>
      <c r="F2150" s="6">
        <v>44166</v>
      </c>
      <c r="G2150" s="6" t="str">
        <f>TEXT(datatable[[#This Row],[дата]],"ММ")</f>
        <v>12</v>
      </c>
      <c r="H2150" s="8">
        <v>5.7564000000000002</v>
      </c>
      <c r="I2150" s="8">
        <v>2.2931999999999997</v>
      </c>
      <c r="J2150" s="8">
        <f>datatable[[#This Row],[продажи_]]-datatable[[#This Row],[себестоимость_]]</f>
        <v>3.4632000000000005</v>
      </c>
      <c r="L2150"/>
    </row>
    <row r="2151" spans="2:12" x14ac:dyDescent="0.4">
      <c r="B2151" s="5" t="s">
        <v>67</v>
      </c>
      <c r="C2151" s="5" t="s">
        <v>57</v>
      </c>
      <c r="D2151" s="5" t="s">
        <v>23</v>
      </c>
      <c r="E2151" s="5" t="s">
        <v>7</v>
      </c>
      <c r="F2151" s="6">
        <v>43831</v>
      </c>
      <c r="G2151" s="6" t="str">
        <f>TEXT(datatable[[#This Row],[дата]],"ММ")</f>
        <v>01</v>
      </c>
      <c r="H2151" s="8">
        <v>2.754</v>
      </c>
      <c r="I2151" s="8">
        <v>1.0300500000000001</v>
      </c>
      <c r="J2151" s="8">
        <f>datatable[[#This Row],[продажи_]]-datatable[[#This Row],[себестоимость_]]</f>
        <v>1.7239499999999999</v>
      </c>
      <c r="L2151"/>
    </row>
    <row r="2152" spans="2:12" x14ac:dyDescent="0.4">
      <c r="B2152" s="5" t="s">
        <v>67</v>
      </c>
      <c r="C2152" s="5" t="s">
        <v>57</v>
      </c>
      <c r="D2152" s="5" t="s">
        <v>23</v>
      </c>
      <c r="E2152" s="5" t="s">
        <v>7</v>
      </c>
      <c r="F2152" s="6">
        <v>43862</v>
      </c>
      <c r="G2152" s="6" t="str">
        <f>TEXT(datatable[[#This Row],[дата]],"ММ")</f>
        <v>02</v>
      </c>
      <c r="H2152" s="8">
        <v>4.2839999999999998</v>
      </c>
      <c r="I2152" s="8">
        <v>1.2936000000000001</v>
      </c>
      <c r="J2152" s="8">
        <f>datatable[[#This Row],[продажи_]]-datatable[[#This Row],[себестоимость_]]</f>
        <v>2.9903999999999997</v>
      </c>
      <c r="L2152"/>
    </row>
    <row r="2153" spans="2:12" x14ac:dyDescent="0.4">
      <c r="B2153" s="5" t="s">
        <v>67</v>
      </c>
      <c r="C2153" s="5" t="s">
        <v>57</v>
      </c>
      <c r="D2153" s="5" t="s">
        <v>23</v>
      </c>
      <c r="E2153" s="5" t="s">
        <v>7</v>
      </c>
      <c r="F2153" s="6">
        <v>43891</v>
      </c>
      <c r="G2153" s="6" t="str">
        <f>TEXT(datatable[[#This Row],[дата]],"ММ")</f>
        <v>03</v>
      </c>
      <c r="H2153" s="8">
        <v>3.9167999999999998</v>
      </c>
      <c r="I2153" s="8">
        <v>1.7472000000000001</v>
      </c>
      <c r="J2153" s="8">
        <f>datatable[[#This Row],[продажи_]]-datatable[[#This Row],[себестоимость_]]</f>
        <v>2.1696</v>
      </c>
      <c r="L2153"/>
    </row>
    <row r="2154" spans="2:12" x14ac:dyDescent="0.4">
      <c r="B2154" s="5" t="s">
        <v>67</v>
      </c>
      <c r="C2154" s="5" t="s">
        <v>57</v>
      </c>
      <c r="D2154" s="5" t="s">
        <v>23</v>
      </c>
      <c r="E2154" s="5" t="s">
        <v>7</v>
      </c>
      <c r="F2154" s="6">
        <v>43922</v>
      </c>
      <c r="G2154" s="6" t="str">
        <f>TEXT(datatable[[#This Row],[дата]],"ММ")</f>
        <v>04</v>
      </c>
      <c r="H2154" s="8">
        <v>4.5696000000000003</v>
      </c>
      <c r="I2154" s="8">
        <v>1.8144</v>
      </c>
      <c r="J2154" s="8">
        <f>datatable[[#This Row],[продажи_]]-datatable[[#This Row],[себестоимость_]]</f>
        <v>2.7552000000000003</v>
      </c>
      <c r="L2154"/>
    </row>
    <row r="2155" spans="2:12" x14ac:dyDescent="0.4">
      <c r="B2155" s="5" t="s">
        <v>67</v>
      </c>
      <c r="C2155" s="5" t="s">
        <v>57</v>
      </c>
      <c r="D2155" s="5" t="s">
        <v>23</v>
      </c>
      <c r="E2155" s="5" t="s">
        <v>7</v>
      </c>
      <c r="F2155" s="6">
        <v>43952</v>
      </c>
      <c r="G2155" s="6" t="str">
        <f>TEXT(datatable[[#This Row],[дата]],"ММ")</f>
        <v>05</v>
      </c>
      <c r="H2155" s="8">
        <v>3.8453999999999997</v>
      </c>
      <c r="I2155" s="8">
        <v>1.5151500000000002</v>
      </c>
      <c r="J2155" s="8">
        <f>datatable[[#This Row],[продажи_]]-datatable[[#This Row],[себестоимость_]]</f>
        <v>2.3302499999999995</v>
      </c>
      <c r="L2155"/>
    </row>
    <row r="2156" spans="2:12" x14ac:dyDescent="0.4">
      <c r="B2156" s="5" t="s">
        <v>67</v>
      </c>
      <c r="C2156" s="5" t="s">
        <v>57</v>
      </c>
      <c r="D2156" s="5" t="s">
        <v>23</v>
      </c>
      <c r="E2156" s="5" t="s">
        <v>7</v>
      </c>
      <c r="F2156" s="6">
        <v>43983</v>
      </c>
      <c r="G2156" s="6" t="str">
        <f>TEXT(datatable[[#This Row],[дата]],"ММ")</f>
        <v>06</v>
      </c>
      <c r="H2156" s="8">
        <v>2.3715000000000002</v>
      </c>
      <c r="I2156" s="8">
        <v>0.85050000000000014</v>
      </c>
      <c r="J2156" s="8">
        <f>datatable[[#This Row],[продажи_]]-datatable[[#This Row],[себестоимость_]]</f>
        <v>1.5209999999999999</v>
      </c>
      <c r="L2156"/>
    </row>
    <row r="2157" spans="2:12" x14ac:dyDescent="0.4">
      <c r="B2157" s="5" t="s">
        <v>67</v>
      </c>
      <c r="C2157" s="5" t="s">
        <v>57</v>
      </c>
      <c r="D2157" s="5" t="s">
        <v>23</v>
      </c>
      <c r="E2157" s="5" t="s">
        <v>7</v>
      </c>
      <c r="F2157" s="6">
        <v>44013</v>
      </c>
      <c r="G2157" s="6" t="str">
        <f>TEXT(datatable[[#This Row],[дата]],"ММ")</f>
        <v>07</v>
      </c>
      <c r="H2157" s="8">
        <v>1.9278</v>
      </c>
      <c r="I2157" s="8">
        <v>0.78434999999999999</v>
      </c>
      <c r="J2157" s="8">
        <f>datatable[[#This Row],[продажи_]]-datatable[[#This Row],[себестоимость_]]</f>
        <v>1.1434500000000001</v>
      </c>
      <c r="L2157"/>
    </row>
    <row r="2158" spans="2:12" x14ac:dyDescent="0.4">
      <c r="B2158" s="5" t="s">
        <v>67</v>
      </c>
      <c r="C2158" s="5" t="s">
        <v>57</v>
      </c>
      <c r="D2158" s="5" t="s">
        <v>23</v>
      </c>
      <c r="E2158" s="5" t="s">
        <v>7</v>
      </c>
      <c r="F2158" s="6">
        <v>44044</v>
      </c>
      <c r="G2158" s="6" t="str">
        <f>TEXT(datatable[[#This Row],[дата]],"ММ")</f>
        <v>08</v>
      </c>
      <c r="H2158" s="8">
        <v>1.8156000000000001</v>
      </c>
      <c r="I2158" s="8">
        <v>0.99959999999999993</v>
      </c>
      <c r="J2158" s="8">
        <f>datatable[[#This Row],[продажи_]]-datatable[[#This Row],[себестоимость_]]</f>
        <v>0.81600000000000017</v>
      </c>
      <c r="L2158"/>
    </row>
    <row r="2159" spans="2:12" x14ac:dyDescent="0.4">
      <c r="B2159" s="5" t="s">
        <v>67</v>
      </c>
      <c r="C2159" s="5" t="s">
        <v>57</v>
      </c>
      <c r="D2159" s="5" t="s">
        <v>23</v>
      </c>
      <c r="E2159" s="5" t="s">
        <v>7</v>
      </c>
      <c r="F2159" s="6">
        <v>44075</v>
      </c>
      <c r="G2159" s="6" t="str">
        <f>TEXT(datatable[[#This Row],[дата]],"ММ")</f>
        <v>09</v>
      </c>
      <c r="H2159" s="8">
        <v>2.907</v>
      </c>
      <c r="I2159" s="8">
        <v>0.84000000000000008</v>
      </c>
      <c r="J2159" s="8">
        <f>datatable[[#This Row],[продажи_]]-datatable[[#This Row],[себестоимость_]]</f>
        <v>2.0670000000000002</v>
      </c>
      <c r="L2159"/>
    </row>
    <row r="2160" spans="2:12" x14ac:dyDescent="0.4">
      <c r="B2160" s="5" t="s">
        <v>67</v>
      </c>
      <c r="C2160" s="5" t="s">
        <v>57</v>
      </c>
      <c r="D2160" s="5" t="s">
        <v>23</v>
      </c>
      <c r="E2160" s="5" t="s">
        <v>7</v>
      </c>
      <c r="F2160" s="6">
        <v>44105</v>
      </c>
      <c r="G2160" s="6" t="str">
        <f>TEXT(datatable[[#This Row],[дата]],"ММ")</f>
        <v>10</v>
      </c>
      <c r="H2160" s="8">
        <v>2.6851500000000001</v>
      </c>
      <c r="I2160" s="8">
        <v>1.6106999999999998</v>
      </c>
      <c r="J2160" s="8">
        <f>datatable[[#This Row],[продажи_]]-datatable[[#This Row],[себестоимость_]]</f>
        <v>1.0744500000000003</v>
      </c>
      <c r="L2160"/>
    </row>
    <row r="2161" spans="2:12" x14ac:dyDescent="0.4">
      <c r="B2161" s="5" t="s">
        <v>67</v>
      </c>
      <c r="C2161" s="5" t="s">
        <v>57</v>
      </c>
      <c r="D2161" s="5" t="s">
        <v>23</v>
      </c>
      <c r="E2161" s="5" t="s">
        <v>7</v>
      </c>
      <c r="F2161" s="6">
        <v>44136</v>
      </c>
      <c r="G2161" s="6" t="str">
        <f>TEXT(datatable[[#This Row],[дата]],"ММ")</f>
        <v>11</v>
      </c>
      <c r="H2161" s="8">
        <v>2.9988000000000001</v>
      </c>
      <c r="I2161" s="8">
        <v>1.5729</v>
      </c>
      <c r="J2161" s="8">
        <f>datatable[[#This Row],[продажи_]]-datatable[[#This Row],[себестоимость_]]</f>
        <v>1.4259000000000002</v>
      </c>
      <c r="L2161"/>
    </row>
    <row r="2162" spans="2:12" x14ac:dyDescent="0.4">
      <c r="B2162" s="5" t="s">
        <v>67</v>
      </c>
      <c r="C2162" s="5" t="s">
        <v>57</v>
      </c>
      <c r="D2162" s="5" t="s">
        <v>23</v>
      </c>
      <c r="E2162" s="5" t="s">
        <v>7</v>
      </c>
      <c r="F2162" s="6">
        <v>44166</v>
      </c>
      <c r="G2162" s="6" t="str">
        <f>TEXT(datatable[[#This Row],[дата]],"ММ")</f>
        <v>12</v>
      </c>
      <c r="H2162" s="8">
        <v>3.3354000000000004</v>
      </c>
      <c r="I2162" s="8">
        <v>1.4742</v>
      </c>
      <c r="J2162" s="8">
        <f>datatable[[#This Row],[продажи_]]-datatable[[#This Row],[себестоимость_]]</f>
        <v>1.8612000000000004</v>
      </c>
      <c r="L2162"/>
    </row>
    <row r="2163" spans="2:12" x14ac:dyDescent="0.4">
      <c r="B2163" s="5" t="s">
        <v>79</v>
      </c>
      <c r="C2163" s="5" t="s">
        <v>54</v>
      </c>
      <c r="D2163" s="5" t="s">
        <v>24</v>
      </c>
      <c r="E2163" s="5" t="s">
        <v>60</v>
      </c>
      <c r="F2163" s="6">
        <v>43831</v>
      </c>
      <c r="G2163" s="6" t="str">
        <f>TEXT(datatable[[#This Row],[дата]],"ММ")</f>
        <v>01</v>
      </c>
      <c r="H2163" s="8">
        <v>66.082499999999996</v>
      </c>
      <c r="I2163" s="8">
        <v>27.324000000000002</v>
      </c>
      <c r="J2163" s="8">
        <f>datatable[[#This Row],[продажи_]]-datatable[[#This Row],[себестоимость_]]</f>
        <v>38.758499999999998</v>
      </c>
      <c r="L2163"/>
    </row>
    <row r="2164" spans="2:12" x14ac:dyDescent="0.4">
      <c r="B2164" s="5" t="s">
        <v>79</v>
      </c>
      <c r="C2164" s="5" t="s">
        <v>54</v>
      </c>
      <c r="D2164" s="5" t="s">
        <v>24</v>
      </c>
      <c r="E2164" s="5" t="s">
        <v>60</v>
      </c>
      <c r="F2164" s="6">
        <v>43862</v>
      </c>
      <c r="G2164" s="6" t="str">
        <f>TEXT(datatable[[#This Row],[дата]],"ММ")</f>
        <v>02</v>
      </c>
      <c r="H2164" s="8">
        <v>105.105</v>
      </c>
      <c r="I2164" s="8">
        <v>50.358000000000004</v>
      </c>
      <c r="J2164" s="8">
        <f>datatable[[#This Row],[продажи_]]-datatable[[#This Row],[себестоимость_]]</f>
        <v>54.747</v>
      </c>
      <c r="L2164"/>
    </row>
    <row r="2165" spans="2:12" x14ac:dyDescent="0.4">
      <c r="B2165" s="5" t="s">
        <v>79</v>
      </c>
      <c r="C2165" s="5" t="s">
        <v>54</v>
      </c>
      <c r="D2165" s="5" t="s">
        <v>24</v>
      </c>
      <c r="E2165" s="5" t="s">
        <v>60</v>
      </c>
      <c r="F2165" s="6">
        <v>43891</v>
      </c>
      <c r="G2165" s="6" t="str">
        <f>TEXT(datatable[[#This Row],[дата]],"ММ")</f>
        <v>03</v>
      </c>
      <c r="H2165" s="8">
        <v>132</v>
      </c>
      <c r="I2165" s="8">
        <v>59.13600000000001</v>
      </c>
      <c r="J2165" s="8">
        <f>datatable[[#This Row],[продажи_]]-datatable[[#This Row],[себестоимость_]]</f>
        <v>72.86399999999999</v>
      </c>
      <c r="L2165"/>
    </row>
    <row r="2166" spans="2:12" x14ac:dyDescent="0.4">
      <c r="B2166" s="5" t="s">
        <v>79</v>
      </c>
      <c r="C2166" s="5" t="s">
        <v>54</v>
      </c>
      <c r="D2166" s="5" t="s">
        <v>24</v>
      </c>
      <c r="E2166" s="5" t="s">
        <v>60</v>
      </c>
      <c r="F2166" s="6">
        <v>43922</v>
      </c>
      <c r="G2166" s="6" t="str">
        <f>TEXT(datatable[[#This Row],[дата]],"ММ")</f>
        <v>04</v>
      </c>
      <c r="H2166" s="8">
        <v>158.4</v>
      </c>
      <c r="I2166" s="8">
        <v>47.52</v>
      </c>
      <c r="J2166" s="8">
        <f>datatable[[#This Row],[продажи_]]-datatable[[#This Row],[себестоимость_]]</f>
        <v>110.88</v>
      </c>
      <c r="L2166"/>
    </row>
    <row r="2167" spans="2:12" x14ac:dyDescent="0.4">
      <c r="B2167" s="5" t="s">
        <v>79</v>
      </c>
      <c r="C2167" s="5" t="s">
        <v>54</v>
      </c>
      <c r="D2167" s="5" t="s">
        <v>24</v>
      </c>
      <c r="E2167" s="5" t="s">
        <v>60</v>
      </c>
      <c r="F2167" s="6">
        <v>43952</v>
      </c>
      <c r="G2167" s="6" t="str">
        <f>TEXT(datatable[[#This Row],[дата]],"ММ")</f>
        <v>05</v>
      </c>
      <c r="H2167" s="8">
        <v>95.452500000000001</v>
      </c>
      <c r="I2167" s="8">
        <v>45.474000000000004</v>
      </c>
      <c r="J2167" s="8">
        <f>datatable[[#This Row],[продажи_]]-datatable[[#This Row],[себестоимость_]]</f>
        <v>49.978499999999997</v>
      </c>
      <c r="L2167"/>
    </row>
    <row r="2168" spans="2:12" x14ac:dyDescent="0.4">
      <c r="B2168" s="5" t="s">
        <v>79</v>
      </c>
      <c r="C2168" s="5" t="s">
        <v>54</v>
      </c>
      <c r="D2168" s="5" t="s">
        <v>24</v>
      </c>
      <c r="E2168" s="5" t="s">
        <v>60</v>
      </c>
      <c r="F2168" s="6">
        <v>43983</v>
      </c>
      <c r="G2168" s="6" t="str">
        <f>TEXT(datatable[[#This Row],[дата]],"ММ")</f>
        <v>06</v>
      </c>
      <c r="H2168" s="8">
        <v>98.174999999999997</v>
      </c>
      <c r="I2168" s="8">
        <v>30.360000000000003</v>
      </c>
      <c r="J2168" s="8">
        <f>datatable[[#This Row],[продажи_]]-datatable[[#This Row],[себестоимость_]]</f>
        <v>67.814999999999998</v>
      </c>
      <c r="L2168"/>
    </row>
    <row r="2169" spans="2:12" x14ac:dyDescent="0.4">
      <c r="B2169" s="5" t="s">
        <v>79</v>
      </c>
      <c r="C2169" s="5" t="s">
        <v>54</v>
      </c>
      <c r="D2169" s="5" t="s">
        <v>24</v>
      </c>
      <c r="E2169" s="5" t="s">
        <v>60</v>
      </c>
      <c r="F2169" s="6">
        <v>44013</v>
      </c>
      <c r="G2169" s="6" t="str">
        <f>TEXT(datatable[[#This Row],[дата]],"ММ")</f>
        <v>07</v>
      </c>
      <c r="H2169" s="8">
        <v>86.872499999999988</v>
      </c>
      <c r="I2169" s="8">
        <v>35.64</v>
      </c>
      <c r="J2169" s="8">
        <f>datatable[[#This Row],[продажи_]]-datatable[[#This Row],[себестоимость_]]</f>
        <v>51.232499999999987</v>
      </c>
      <c r="L2169"/>
    </row>
    <row r="2170" spans="2:12" x14ac:dyDescent="0.4">
      <c r="B2170" s="5" t="s">
        <v>79</v>
      </c>
      <c r="C2170" s="5" t="s">
        <v>54</v>
      </c>
      <c r="D2170" s="5" t="s">
        <v>24</v>
      </c>
      <c r="E2170" s="5" t="s">
        <v>60</v>
      </c>
      <c r="F2170" s="6">
        <v>44044</v>
      </c>
      <c r="G2170" s="6" t="str">
        <f>TEXT(datatable[[#This Row],[дата]],"ММ")</f>
        <v>08</v>
      </c>
      <c r="H2170" s="8">
        <v>54.12</v>
      </c>
      <c r="I2170" s="8">
        <v>27.720000000000002</v>
      </c>
      <c r="J2170" s="8">
        <f>datatable[[#This Row],[продажи_]]-datatable[[#This Row],[себестоимость_]]</f>
        <v>26.399999999999995</v>
      </c>
      <c r="L2170"/>
    </row>
    <row r="2171" spans="2:12" x14ac:dyDescent="0.4">
      <c r="B2171" s="5" t="s">
        <v>79</v>
      </c>
      <c r="C2171" s="5" t="s">
        <v>54</v>
      </c>
      <c r="D2171" s="5" t="s">
        <v>24</v>
      </c>
      <c r="E2171" s="5" t="s">
        <v>60</v>
      </c>
      <c r="F2171" s="6">
        <v>44075</v>
      </c>
      <c r="G2171" s="6" t="str">
        <f>TEXT(datatable[[#This Row],[дата]],"ММ")</f>
        <v>09</v>
      </c>
      <c r="H2171" s="8">
        <v>95.699999999999989</v>
      </c>
      <c r="I2171" s="8">
        <v>36.300000000000004</v>
      </c>
      <c r="J2171" s="8">
        <f>datatable[[#This Row],[продажи_]]-datatable[[#This Row],[себестоимость_]]</f>
        <v>59.399999999999984</v>
      </c>
      <c r="L2171"/>
    </row>
    <row r="2172" spans="2:12" x14ac:dyDescent="0.4">
      <c r="B2172" s="5" t="s">
        <v>79</v>
      </c>
      <c r="C2172" s="5" t="s">
        <v>54</v>
      </c>
      <c r="D2172" s="5" t="s">
        <v>24</v>
      </c>
      <c r="E2172" s="5" t="s">
        <v>60</v>
      </c>
      <c r="F2172" s="6">
        <v>44105</v>
      </c>
      <c r="G2172" s="6" t="str">
        <f>TEXT(datatable[[#This Row],[дата]],"ММ")</f>
        <v>10</v>
      </c>
      <c r="H2172" s="8">
        <v>113.685</v>
      </c>
      <c r="I2172" s="8">
        <v>39.468000000000004</v>
      </c>
      <c r="J2172" s="8">
        <f>datatable[[#This Row],[продажи_]]-datatable[[#This Row],[себестоимость_]]</f>
        <v>74.216999999999999</v>
      </c>
      <c r="L2172"/>
    </row>
    <row r="2173" spans="2:12" x14ac:dyDescent="0.4">
      <c r="B2173" s="5" t="s">
        <v>79</v>
      </c>
      <c r="C2173" s="5" t="s">
        <v>54</v>
      </c>
      <c r="D2173" s="5" t="s">
        <v>24</v>
      </c>
      <c r="E2173" s="5" t="s">
        <v>60</v>
      </c>
      <c r="F2173" s="6">
        <v>44136</v>
      </c>
      <c r="G2173" s="6" t="str">
        <f>TEXT(datatable[[#This Row],[дата]],"ММ")</f>
        <v>11</v>
      </c>
      <c r="H2173" s="8">
        <v>121.27500000000001</v>
      </c>
      <c r="I2173" s="8">
        <v>43.427999999999997</v>
      </c>
      <c r="J2173" s="8">
        <f>datatable[[#This Row],[продажи_]]-datatable[[#This Row],[себестоимость_]]</f>
        <v>77.847000000000008</v>
      </c>
      <c r="L2173"/>
    </row>
    <row r="2174" spans="2:12" x14ac:dyDescent="0.4">
      <c r="B2174" s="5" t="s">
        <v>79</v>
      </c>
      <c r="C2174" s="5" t="s">
        <v>54</v>
      </c>
      <c r="D2174" s="5" t="s">
        <v>24</v>
      </c>
      <c r="E2174" s="5" t="s">
        <v>60</v>
      </c>
      <c r="F2174" s="6">
        <v>44166</v>
      </c>
      <c r="G2174" s="6" t="str">
        <f>TEXT(datatable[[#This Row],[дата]],"ММ")</f>
        <v>12</v>
      </c>
      <c r="H2174" s="8">
        <v>114.83999999999999</v>
      </c>
      <c r="I2174" s="8">
        <v>43.164000000000001</v>
      </c>
      <c r="J2174" s="8">
        <f>datatable[[#This Row],[продажи_]]-datatable[[#This Row],[себестоимость_]]</f>
        <v>71.675999999999988</v>
      </c>
      <c r="L2174"/>
    </row>
    <row r="2175" spans="2:12" x14ac:dyDescent="0.4">
      <c r="B2175" s="5" t="s">
        <v>79</v>
      </c>
      <c r="C2175" s="5" t="s">
        <v>54</v>
      </c>
      <c r="D2175" s="5" t="s">
        <v>24</v>
      </c>
      <c r="E2175" s="5" t="s">
        <v>8</v>
      </c>
      <c r="F2175" s="6">
        <v>43831</v>
      </c>
      <c r="G2175" s="6" t="str">
        <f>TEXT(datatable[[#This Row],[дата]],"ММ")</f>
        <v>01</v>
      </c>
      <c r="H2175" s="8">
        <v>45.66555000000001</v>
      </c>
      <c r="I2175" s="8">
        <v>35.871749999999999</v>
      </c>
      <c r="J2175" s="8">
        <f>datatable[[#This Row],[продажи_]]-datatable[[#This Row],[себестоимость_]]</f>
        <v>9.7938000000000116</v>
      </c>
      <c r="L2175"/>
    </row>
    <row r="2176" spans="2:12" x14ac:dyDescent="0.4">
      <c r="B2176" s="5" t="s">
        <v>79</v>
      </c>
      <c r="C2176" s="5" t="s">
        <v>54</v>
      </c>
      <c r="D2176" s="5" t="s">
        <v>24</v>
      </c>
      <c r="E2176" s="5" t="s">
        <v>8</v>
      </c>
      <c r="F2176" s="6">
        <v>43862</v>
      </c>
      <c r="G2176" s="6" t="str">
        <f>TEXT(datatable[[#This Row],[дата]],"ММ")</f>
        <v>02</v>
      </c>
      <c r="H2176" s="8">
        <v>54.091099999999997</v>
      </c>
      <c r="I2176" s="8">
        <v>53.192999999999998</v>
      </c>
      <c r="J2176" s="8">
        <f>datatable[[#This Row],[продажи_]]-datatable[[#This Row],[себестоимость_]]</f>
        <v>0.89809999999999945</v>
      </c>
      <c r="L2176"/>
    </row>
    <row r="2177" spans="2:12" x14ac:dyDescent="0.4">
      <c r="B2177" s="5" t="s">
        <v>79</v>
      </c>
      <c r="C2177" s="5" t="s">
        <v>54</v>
      </c>
      <c r="D2177" s="5" t="s">
        <v>24</v>
      </c>
      <c r="E2177" s="5" t="s">
        <v>8</v>
      </c>
      <c r="F2177" s="6">
        <v>43891</v>
      </c>
      <c r="G2177" s="6" t="str">
        <f>TEXT(datatable[[#This Row],[дата]],"ММ")</f>
        <v>03</v>
      </c>
      <c r="H2177" s="8">
        <v>75.9696</v>
      </c>
      <c r="I2177" s="8">
        <v>49.467999999999996</v>
      </c>
      <c r="J2177" s="8">
        <f>datatable[[#This Row],[продажи_]]-datatable[[#This Row],[себестоимость_]]</f>
        <v>26.501600000000003</v>
      </c>
      <c r="L2177"/>
    </row>
    <row r="2178" spans="2:12" x14ac:dyDescent="0.4">
      <c r="B2178" s="5" t="s">
        <v>79</v>
      </c>
      <c r="C2178" s="5" t="s">
        <v>54</v>
      </c>
      <c r="D2178" s="5" t="s">
        <v>24</v>
      </c>
      <c r="E2178" s="5" t="s">
        <v>8</v>
      </c>
      <c r="F2178" s="6">
        <v>43922</v>
      </c>
      <c r="G2178" s="6" t="str">
        <f>TEXT(datatable[[#This Row],[дата]],"ММ")</f>
        <v>04</v>
      </c>
      <c r="H2178" s="8">
        <v>87.886399999999995</v>
      </c>
      <c r="I2178" s="8">
        <v>54.832000000000001</v>
      </c>
      <c r="J2178" s="8">
        <f>datatable[[#This Row],[продажи_]]-datatable[[#This Row],[себестоимость_]]</f>
        <v>33.054399999999994</v>
      </c>
      <c r="L2178"/>
    </row>
    <row r="2179" spans="2:12" x14ac:dyDescent="0.4">
      <c r="B2179" s="5" t="s">
        <v>79</v>
      </c>
      <c r="C2179" s="5" t="s">
        <v>54</v>
      </c>
      <c r="D2179" s="5" t="s">
        <v>24</v>
      </c>
      <c r="E2179" s="5" t="s">
        <v>8</v>
      </c>
      <c r="F2179" s="6">
        <v>43952</v>
      </c>
      <c r="G2179" s="6" t="str">
        <f>TEXT(datatable[[#This Row],[дата]],"ММ")</f>
        <v>05</v>
      </c>
      <c r="H2179" s="8">
        <v>52.042900000000003</v>
      </c>
      <c r="I2179" s="8">
        <v>55.688749999999999</v>
      </c>
      <c r="J2179" s="8">
        <f>datatable[[#This Row],[продажи_]]-datatable[[#This Row],[себестоимость_]]</f>
        <v>-3.6458499999999958</v>
      </c>
      <c r="L2179"/>
    </row>
    <row r="2180" spans="2:12" x14ac:dyDescent="0.4">
      <c r="B2180" s="5" t="s">
        <v>79</v>
      </c>
      <c r="C2180" s="5" t="s">
        <v>54</v>
      </c>
      <c r="D2180" s="5" t="s">
        <v>24</v>
      </c>
      <c r="E2180" s="5" t="s">
        <v>8</v>
      </c>
      <c r="F2180" s="6">
        <v>43983</v>
      </c>
      <c r="G2180" s="6" t="str">
        <f>TEXT(datatable[[#This Row],[дата]],"ММ")</f>
        <v>06</v>
      </c>
      <c r="H2180" s="8">
        <v>47.481000000000002</v>
      </c>
      <c r="I2180" s="8">
        <v>40.602500000000006</v>
      </c>
      <c r="J2180" s="8">
        <f>datatable[[#This Row],[продажи_]]-datatable[[#This Row],[себестоимость_]]</f>
        <v>6.8784999999999954</v>
      </c>
      <c r="L2180"/>
    </row>
    <row r="2181" spans="2:12" x14ac:dyDescent="0.4">
      <c r="B2181" s="5" t="s">
        <v>79</v>
      </c>
      <c r="C2181" s="5" t="s">
        <v>54</v>
      </c>
      <c r="D2181" s="5" t="s">
        <v>24</v>
      </c>
      <c r="E2181" s="5" t="s">
        <v>8</v>
      </c>
      <c r="F2181" s="6">
        <v>44013</v>
      </c>
      <c r="G2181" s="6" t="str">
        <f>TEXT(datatable[[#This Row],[дата]],"ММ")</f>
        <v>07</v>
      </c>
      <c r="H2181" s="8">
        <v>43.989750000000008</v>
      </c>
      <c r="I2181" s="8">
        <v>32.183999999999997</v>
      </c>
      <c r="J2181" s="8">
        <f>datatable[[#This Row],[продажи_]]-datatable[[#This Row],[себестоимость_]]</f>
        <v>11.80575000000001</v>
      </c>
      <c r="L2181"/>
    </row>
    <row r="2182" spans="2:12" x14ac:dyDescent="0.4">
      <c r="B2182" s="5" t="s">
        <v>79</v>
      </c>
      <c r="C2182" s="5" t="s">
        <v>54</v>
      </c>
      <c r="D2182" s="5" t="s">
        <v>24</v>
      </c>
      <c r="E2182" s="5" t="s">
        <v>8</v>
      </c>
      <c r="F2182" s="6">
        <v>44044</v>
      </c>
      <c r="G2182" s="6" t="str">
        <f>TEXT(datatable[[#This Row],[дата]],"ММ")</f>
        <v>08</v>
      </c>
      <c r="H2182" s="8">
        <v>43.198399999999999</v>
      </c>
      <c r="I2182" s="8">
        <v>31.290000000000003</v>
      </c>
      <c r="J2182" s="8">
        <f>datatable[[#This Row],[продажи_]]-datatable[[#This Row],[себестоимость_]]</f>
        <v>11.908399999999997</v>
      </c>
      <c r="L2182"/>
    </row>
    <row r="2183" spans="2:12" x14ac:dyDescent="0.4">
      <c r="B2183" s="5" t="s">
        <v>79</v>
      </c>
      <c r="C2183" s="5" t="s">
        <v>54</v>
      </c>
      <c r="D2183" s="5" t="s">
        <v>24</v>
      </c>
      <c r="E2183" s="5" t="s">
        <v>8</v>
      </c>
      <c r="F2183" s="6">
        <v>44075</v>
      </c>
      <c r="G2183" s="6" t="str">
        <f>TEXT(datatable[[#This Row],[дата]],"ММ")</f>
        <v>09</v>
      </c>
      <c r="H2183" s="8">
        <v>42.826000000000008</v>
      </c>
      <c r="I2183" s="8">
        <v>30.544999999999998</v>
      </c>
      <c r="J2183" s="8">
        <f>datatable[[#This Row],[продажи_]]-datatable[[#This Row],[себестоимость_]]</f>
        <v>12.281000000000009</v>
      </c>
      <c r="L2183"/>
    </row>
    <row r="2184" spans="2:12" x14ac:dyDescent="0.4">
      <c r="B2184" s="5" t="s">
        <v>79</v>
      </c>
      <c r="C2184" s="5" t="s">
        <v>54</v>
      </c>
      <c r="D2184" s="5" t="s">
        <v>24</v>
      </c>
      <c r="E2184" s="5" t="s">
        <v>8</v>
      </c>
      <c r="F2184" s="6">
        <v>44105</v>
      </c>
      <c r="G2184" s="6" t="str">
        <f>TEXT(datatable[[#This Row],[дата]],"ММ")</f>
        <v>10</v>
      </c>
      <c r="H2184" s="8">
        <v>70.197400000000002</v>
      </c>
      <c r="I2184" s="8">
        <v>56.657250000000005</v>
      </c>
      <c r="J2184" s="8">
        <f>datatable[[#This Row],[продажи_]]-datatable[[#This Row],[себестоимость_]]</f>
        <v>13.540149999999997</v>
      </c>
      <c r="L2184"/>
    </row>
    <row r="2185" spans="2:12" x14ac:dyDescent="0.4">
      <c r="B2185" s="5" t="s">
        <v>79</v>
      </c>
      <c r="C2185" s="5" t="s">
        <v>54</v>
      </c>
      <c r="D2185" s="5" t="s">
        <v>24</v>
      </c>
      <c r="E2185" s="5" t="s">
        <v>8</v>
      </c>
      <c r="F2185" s="6">
        <v>44136</v>
      </c>
      <c r="G2185" s="6" t="str">
        <f>TEXT(datatable[[#This Row],[дата]],"ММ")</f>
        <v>11</v>
      </c>
      <c r="H2185" s="8">
        <v>59.956400000000002</v>
      </c>
      <c r="I2185" s="8">
        <v>58.408000000000001</v>
      </c>
      <c r="J2185" s="8">
        <f>datatable[[#This Row],[продажи_]]-datatable[[#This Row],[себестоимость_]]</f>
        <v>1.5484000000000009</v>
      </c>
      <c r="L2185"/>
    </row>
    <row r="2186" spans="2:12" x14ac:dyDescent="0.4">
      <c r="B2186" s="5" t="s">
        <v>79</v>
      </c>
      <c r="C2186" s="5" t="s">
        <v>54</v>
      </c>
      <c r="D2186" s="5" t="s">
        <v>24</v>
      </c>
      <c r="E2186" s="5" t="s">
        <v>8</v>
      </c>
      <c r="F2186" s="6">
        <v>44166</v>
      </c>
      <c r="G2186" s="6" t="str">
        <f>TEXT(datatable[[#This Row],[дата]],"ММ")</f>
        <v>12</v>
      </c>
      <c r="H2186" s="8">
        <v>62.004600000000003</v>
      </c>
      <c r="I2186" s="8">
        <v>40.230000000000004</v>
      </c>
      <c r="J2186" s="8">
        <f>datatable[[#This Row],[продажи_]]-datatable[[#This Row],[себестоимость_]]</f>
        <v>21.7746</v>
      </c>
      <c r="L2186"/>
    </row>
    <row r="2187" spans="2:12" x14ac:dyDescent="0.4">
      <c r="B2187" s="5" t="s">
        <v>79</v>
      </c>
      <c r="C2187" s="5" t="s">
        <v>54</v>
      </c>
      <c r="D2187" s="5" t="s">
        <v>24</v>
      </c>
      <c r="E2187" s="5" t="s">
        <v>61</v>
      </c>
      <c r="F2187" s="6">
        <v>43831</v>
      </c>
      <c r="G2187" s="6" t="str">
        <f>TEXT(datatable[[#This Row],[дата]],"ММ")</f>
        <v>01</v>
      </c>
      <c r="H2187" s="8">
        <v>32.2074</v>
      </c>
      <c r="I2187" s="8">
        <v>13.652999999999999</v>
      </c>
      <c r="J2187" s="8">
        <f>datatable[[#This Row],[продажи_]]-datatable[[#This Row],[себестоимость_]]</f>
        <v>18.554400000000001</v>
      </c>
      <c r="L2187"/>
    </row>
    <row r="2188" spans="2:12" x14ac:dyDescent="0.4">
      <c r="B2188" s="5" t="s">
        <v>79</v>
      </c>
      <c r="C2188" s="5" t="s">
        <v>54</v>
      </c>
      <c r="D2188" s="5" t="s">
        <v>24</v>
      </c>
      <c r="E2188" s="5" t="s">
        <v>61</v>
      </c>
      <c r="F2188" s="6">
        <v>43862</v>
      </c>
      <c r="G2188" s="6" t="str">
        <f>TEXT(datatable[[#This Row],[дата]],"ММ")</f>
        <v>02</v>
      </c>
      <c r="H2188" s="8">
        <v>37.575299999999999</v>
      </c>
      <c r="I2188" s="8">
        <v>21.756</v>
      </c>
      <c r="J2188" s="8">
        <f>datatable[[#This Row],[продажи_]]-datatable[[#This Row],[себестоимость_]]</f>
        <v>15.819299999999998</v>
      </c>
      <c r="L2188"/>
    </row>
    <row r="2189" spans="2:12" x14ac:dyDescent="0.4">
      <c r="B2189" s="5" t="s">
        <v>79</v>
      </c>
      <c r="C2189" s="5" t="s">
        <v>54</v>
      </c>
      <c r="D2189" s="5" t="s">
        <v>24</v>
      </c>
      <c r="E2189" s="5" t="s">
        <v>61</v>
      </c>
      <c r="F2189" s="6">
        <v>43891</v>
      </c>
      <c r="G2189" s="6" t="str">
        <f>TEXT(datatable[[#This Row],[дата]],"ММ")</f>
        <v>03</v>
      </c>
      <c r="H2189" s="8">
        <v>42.943199999999997</v>
      </c>
      <c r="I2189" s="8">
        <v>28.12</v>
      </c>
      <c r="J2189" s="8">
        <f>datatable[[#This Row],[продажи_]]-datatable[[#This Row],[себестоимость_]]</f>
        <v>14.823199999999996</v>
      </c>
      <c r="L2189"/>
    </row>
    <row r="2190" spans="2:12" x14ac:dyDescent="0.4">
      <c r="B2190" s="5" t="s">
        <v>79</v>
      </c>
      <c r="C2190" s="5" t="s">
        <v>54</v>
      </c>
      <c r="D2190" s="5" t="s">
        <v>24</v>
      </c>
      <c r="E2190" s="5" t="s">
        <v>61</v>
      </c>
      <c r="F2190" s="6">
        <v>43922</v>
      </c>
      <c r="G2190" s="6" t="str">
        <f>TEXT(datatable[[#This Row],[дата]],"ММ")</f>
        <v>04</v>
      </c>
      <c r="H2190" s="8">
        <v>48.372799999999998</v>
      </c>
      <c r="I2190" s="8">
        <v>27.528000000000002</v>
      </c>
      <c r="J2190" s="8">
        <f>datatable[[#This Row],[продажи_]]-datatable[[#This Row],[себестоимость_]]</f>
        <v>20.844799999999996</v>
      </c>
      <c r="L2190"/>
    </row>
    <row r="2191" spans="2:12" x14ac:dyDescent="0.4">
      <c r="B2191" s="5" t="s">
        <v>79</v>
      </c>
      <c r="C2191" s="5" t="s">
        <v>54</v>
      </c>
      <c r="D2191" s="5" t="s">
        <v>24</v>
      </c>
      <c r="E2191" s="5" t="s">
        <v>61</v>
      </c>
      <c r="F2191" s="6">
        <v>43952</v>
      </c>
      <c r="G2191" s="6" t="str">
        <f>TEXT(datatable[[#This Row],[дата]],"ММ")</f>
        <v>05</v>
      </c>
      <c r="H2191" s="8">
        <v>37.698700000000002</v>
      </c>
      <c r="I2191" s="8">
        <v>25.974000000000004</v>
      </c>
      <c r="J2191" s="8">
        <f>datatable[[#This Row],[продажи_]]-datatable[[#This Row],[себестоимость_]]</f>
        <v>11.724699999999999</v>
      </c>
      <c r="L2191"/>
    </row>
    <row r="2192" spans="2:12" x14ac:dyDescent="0.4">
      <c r="B2192" s="5" t="s">
        <v>79</v>
      </c>
      <c r="C2192" s="5" t="s">
        <v>54</v>
      </c>
      <c r="D2192" s="5" t="s">
        <v>24</v>
      </c>
      <c r="E2192" s="5" t="s">
        <v>61</v>
      </c>
      <c r="F2192" s="6">
        <v>43983</v>
      </c>
      <c r="G2192" s="6" t="str">
        <f>TEXT(datatable[[#This Row],[дата]],"ММ")</f>
        <v>06</v>
      </c>
      <c r="H2192" s="8">
        <v>28.998999999999999</v>
      </c>
      <c r="I2192" s="8">
        <v>15.354999999999999</v>
      </c>
      <c r="J2192" s="8">
        <f>datatable[[#This Row],[продажи_]]-datatable[[#This Row],[себестоимость_]]</f>
        <v>13.644</v>
      </c>
      <c r="L2192"/>
    </row>
    <row r="2193" spans="2:12" x14ac:dyDescent="0.4">
      <c r="B2193" s="5" t="s">
        <v>79</v>
      </c>
      <c r="C2193" s="5" t="s">
        <v>54</v>
      </c>
      <c r="D2193" s="5" t="s">
        <v>24</v>
      </c>
      <c r="E2193" s="5" t="s">
        <v>61</v>
      </c>
      <c r="F2193" s="6">
        <v>44013</v>
      </c>
      <c r="G2193" s="6" t="str">
        <f>TEXT(datatable[[#This Row],[дата]],"ММ")</f>
        <v>07</v>
      </c>
      <c r="H2193" s="8">
        <v>31.096800000000005</v>
      </c>
      <c r="I2193" s="8">
        <v>15.817499999999997</v>
      </c>
      <c r="J2193" s="8">
        <f>datatable[[#This Row],[продажи_]]-datatable[[#This Row],[себестоимость_]]</f>
        <v>15.279300000000008</v>
      </c>
      <c r="L2193"/>
    </row>
    <row r="2194" spans="2:12" x14ac:dyDescent="0.4">
      <c r="B2194" s="5" t="s">
        <v>79</v>
      </c>
      <c r="C2194" s="5" t="s">
        <v>54</v>
      </c>
      <c r="D2194" s="5" t="s">
        <v>24</v>
      </c>
      <c r="E2194" s="5" t="s">
        <v>61</v>
      </c>
      <c r="F2194" s="6">
        <v>44044</v>
      </c>
      <c r="G2194" s="6" t="str">
        <f>TEXT(datatable[[#This Row],[дата]],"ММ")</f>
        <v>08</v>
      </c>
      <c r="H2194" s="8">
        <v>20.484399999999997</v>
      </c>
      <c r="I2194" s="8">
        <v>17.02</v>
      </c>
      <c r="J2194" s="8">
        <f>datatable[[#This Row],[продажи_]]-datatable[[#This Row],[себестоимость_]]</f>
        <v>3.4643999999999977</v>
      </c>
      <c r="L2194"/>
    </row>
    <row r="2195" spans="2:12" x14ac:dyDescent="0.4">
      <c r="B2195" s="5" t="s">
        <v>79</v>
      </c>
      <c r="C2195" s="5" t="s">
        <v>54</v>
      </c>
      <c r="D2195" s="5" t="s">
        <v>24</v>
      </c>
      <c r="E2195" s="5" t="s">
        <v>61</v>
      </c>
      <c r="F2195" s="6">
        <v>44075</v>
      </c>
      <c r="G2195" s="6" t="str">
        <f>TEXT(datatable[[#This Row],[дата]],"ММ")</f>
        <v>09</v>
      </c>
      <c r="H2195" s="8">
        <v>35.786000000000001</v>
      </c>
      <c r="I2195" s="8">
        <v>16.650000000000002</v>
      </c>
      <c r="J2195" s="8">
        <f>datatable[[#This Row],[продажи_]]-datatable[[#This Row],[себестоимость_]]</f>
        <v>19.135999999999999</v>
      </c>
      <c r="L2195"/>
    </row>
    <row r="2196" spans="2:12" x14ac:dyDescent="0.4">
      <c r="B2196" s="5" t="s">
        <v>79</v>
      </c>
      <c r="C2196" s="5" t="s">
        <v>54</v>
      </c>
      <c r="D2196" s="5" t="s">
        <v>24</v>
      </c>
      <c r="E2196" s="5" t="s">
        <v>61</v>
      </c>
      <c r="F2196" s="6">
        <v>44105</v>
      </c>
      <c r="G2196" s="6" t="str">
        <f>TEXT(datatable[[#This Row],[дата]],"ММ")</f>
        <v>10</v>
      </c>
      <c r="H2196" s="8">
        <v>44.516550000000009</v>
      </c>
      <c r="I2196" s="8">
        <v>22.8475</v>
      </c>
      <c r="J2196" s="8">
        <f>datatable[[#This Row],[продажи_]]-datatable[[#This Row],[себестоимость_]]</f>
        <v>21.669050000000009</v>
      </c>
      <c r="L2196"/>
    </row>
    <row r="2197" spans="2:12" x14ac:dyDescent="0.4">
      <c r="B2197" s="5" t="s">
        <v>79</v>
      </c>
      <c r="C2197" s="5" t="s">
        <v>54</v>
      </c>
      <c r="D2197" s="5" t="s">
        <v>24</v>
      </c>
      <c r="E2197" s="5" t="s">
        <v>61</v>
      </c>
      <c r="F2197" s="6">
        <v>44136</v>
      </c>
      <c r="G2197" s="6" t="str">
        <f>TEXT(datatable[[#This Row],[дата]],"ММ")</f>
        <v>11</v>
      </c>
      <c r="H2197" s="8">
        <v>40.166699999999999</v>
      </c>
      <c r="I2197" s="8">
        <v>29.785</v>
      </c>
      <c r="J2197" s="8">
        <f>datatable[[#This Row],[продажи_]]-datatable[[#This Row],[себестоимость_]]</f>
        <v>10.381699999999999</v>
      </c>
      <c r="L2197"/>
    </row>
    <row r="2198" spans="2:12" x14ac:dyDescent="0.4">
      <c r="B2198" s="5" t="s">
        <v>79</v>
      </c>
      <c r="C2198" s="5" t="s">
        <v>54</v>
      </c>
      <c r="D2198" s="5" t="s">
        <v>24</v>
      </c>
      <c r="E2198" s="5" t="s">
        <v>61</v>
      </c>
      <c r="F2198" s="6">
        <v>44166</v>
      </c>
      <c r="G2198" s="6" t="str">
        <f>TEXT(datatable[[#This Row],[дата]],"ММ")</f>
        <v>12</v>
      </c>
      <c r="H2198" s="8">
        <v>29.986200000000004</v>
      </c>
      <c r="I2198" s="8">
        <v>23.088000000000001</v>
      </c>
      <c r="J2198" s="8">
        <f>datatable[[#This Row],[продажи_]]-datatable[[#This Row],[себестоимость_]]</f>
        <v>6.8982000000000028</v>
      </c>
      <c r="L2198"/>
    </row>
    <row r="2199" spans="2:12" x14ac:dyDescent="0.4">
      <c r="B2199" s="5" t="s">
        <v>79</v>
      </c>
      <c r="C2199" s="5" t="s">
        <v>54</v>
      </c>
      <c r="D2199" s="5" t="s">
        <v>24</v>
      </c>
      <c r="E2199" s="5" t="s">
        <v>7</v>
      </c>
      <c r="F2199" s="6">
        <v>43831</v>
      </c>
      <c r="G2199" s="6" t="str">
        <f>TEXT(datatable[[#This Row],[дата]],"ММ")</f>
        <v>01</v>
      </c>
      <c r="H2199" s="8">
        <v>64.921499999999995</v>
      </c>
      <c r="I2199" s="8">
        <v>31.638600000000004</v>
      </c>
      <c r="J2199" s="8">
        <f>datatable[[#This Row],[продажи_]]-datatable[[#This Row],[себестоимость_]]</f>
        <v>33.282899999999991</v>
      </c>
      <c r="L2199"/>
    </row>
    <row r="2200" spans="2:12" x14ac:dyDescent="0.4">
      <c r="B2200" s="5" t="s">
        <v>79</v>
      </c>
      <c r="C2200" s="5" t="s">
        <v>54</v>
      </c>
      <c r="D2200" s="5" t="s">
        <v>24</v>
      </c>
      <c r="E2200" s="5" t="s">
        <v>7</v>
      </c>
      <c r="F2200" s="6">
        <v>43862</v>
      </c>
      <c r="G2200" s="6" t="str">
        <f>TEXT(datatable[[#This Row],[дата]],"ММ")</f>
        <v>02</v>
      </c>
      <c r="H2200" s="8">
        <v>98.103600000000014</v>
      </c>
      <c r="I2200" s="8">
        <v>47.098800000000004</v>
      </c>
      <c r="J2200" s="8">
        <f>datatable[[#This Row],[продажи_]]-datatable[[#This Row],[себестоимость_]]</f>
        <v>51.00480000000001</v>
      </c>
      <c r="L2200"/>
    </row>
    <row r="2201" spans="2:12" x14ac:dyDescent="0.4">
      <c r="B2201" s="5" t="s">
        <v>79</v>
      </c>
      <c r="C2201" s="5" t="s">
        <v>54</v>
      </c>
      <c r="D2201" s="5" t="s">
        <v>24</v>
      </c>
      <c r="E2201" s="5" t="s">
        <v>7</v>
      </c>
      <c r="F2201" s="6">
        <v>43891</v>
      </c>
      <c r="G2201" s="6" t="str">
        <f>TEXT(datatable[[#This Row],[дата]],"ММ")</f>
        <v>03</v>
      </c>
      <c r="H2201" s="8">
        <v>92.332799999999992</v>
      </c>
      <c r="I2201" s="8">
        <v>72.576000000000008</v>
      </c>
      <c r="J2201" s="8">
        <f>datatable[[#This Row],[продажи_]]-datatable[[#This Row],[себестоимость_]]</f>
        <v>19.756799999999984</v>
      </c>
      <c r="L2201"/>
    </row>
    <row r="2202" spans="2:12" x14ac:dyDescent="0.4">
      <c r="B2202" s="5" t="s">
        <v>79</v>
      </c>
      <c r="C2202" s="5" t="s">
        <v>54</v>
      </c>
      <c r="D2202" s="5" t="s">
        <v>24</v>
      </c>
      <c r="E2202" s="5" t="s">
        <v>7</v>
      </c>
      <c r="F2202" s="6">
        <v>43922</v>
      </c>
      <c r="G2202" s="6" t="str">
        <f>TEXT(datatable[[#This Row],[дата]],"ММ")</f>
        <v>04</v>
      </c>
      <c r="H2202" s="8">
        <v>127.5072</v>
      </c>
      <c r="I2202" s="8">
        <v>67.737600000000015</v>
      </c>
      <c r="J2202" s="8">
        <f>datatable[[#This Row],[продажи_]]-datatable[[#This Row],[себестоимость_]]</f>
        <v>59.769599999999983</v>
      </c>
      <c r="L2202"/>
    </row>
    <row r="2203" spans="2:12" x14ac:dyDescent="0.4">
      <c r="B2203" s="5" t="s">
        <v>79</v>
      </c>
      <c r="C2203" s="5" t="s">
        <v>54</v>
      </c>
      <c r="D2203" s="5" t="s">
        <v>24</v>
      </c>
      <c r="E2203" s="5" t="s">
        <v>7</v>
      </c>
      <c r="F2203" s="6">
        <v>43952</v>
      </c>
      <c r="G2203" s="6" t="str">
        <f>TEXT(datatable[[#This Row],[дата]],"ММ")</f>
        <v>05</v>
      </c>
      <c r="H2203" s="8">
        <v>75.913499999999999</v>
      </c>
      <c r="I2203" s="8">
        <v>54.054000000000002</v>
      </c>
      <c r="J2203" s="8">
        <f>datatable[[#This Row],[продажи_]]-datatable[[#This Row],[себестоимость_]]</f>
        <v>21.859499999999997</v>
      </c>
      <c r="L2203"/>
    </row>
    <row r="2204" spans="2:12" x14ac:dyDescent="0.4">
      <c r="B2204" s="5" t="s">
        <v>79</v>
      </c>
      <c r="C2204" s="5" t="s">
        <v>54</v>
      </c>
      <c r="D2204" s="5" t="s">
        <v>24</v>
      </c>
      <c r="E2204" s="5" t="s">
        <v>7</v>
      </c>
      <c r="F2204" s="6">
        <v>43983</v>
      </c>
      <c r="G2204" s="6" t="str">
        <f>TEXT(datatable[[#This Row],[дата]],"ММ")</f>
        <v>06</v>
      </c>
      <c r="H2204" s="8">
        <v>80.379000000000005</v>
      </c>
      <c r="I2204" s="8">
        <v>40.446000000000005</v>
      </c>
      <c r="J2204" s="8">
        <f>datatable[[#This Row],[продажи_]]-datatable[[#This Row],[себестоимость_]]</f>
        <v>39.933</v>
      </c>
      <c r="L2204"/>
    </row>
    <row r="2205" spans="2:12" x14ac:dyDescent="0.4">
      <c r="B2205" s="5" t="s">
        <v>79</v>
      </c>
      <c r="C2205" s="5" t="s">
        <v>54</v>
      </c>
      <c r="D2205" s="5" t="s">
        <v>24</v>
      </c>
      <c r="E2205" s="5" t="s">
        <v>7</v>
      </c>
      <c r="F2205" s="6">
        <v>44013</v>
      </c>
      <c r="G2205" s="6" t="str">
        <f>TEXT(datatable[[#This Row],[дата]],"ММ")</f>
        <v>07</v>
      </c>
      <c r="H2205" s="8">
        <v>69.249600000000001</v>
      </c>
      <c r="I2205" s="8">
        <v>27.8964</v>
      </c>
      <c r="J2205" s="8">
        <f>datatable[[#This Row],[продажи_]]-datatable[[#This Row],[себестоимость_]]</f>
        <v>41.353200000000001</v>
      </c>
      <c r="L2205"/>
    </row>
    <row r="2206" spans="2:12" x14ac:dyDescent="0.4">
      <c r="B2206" s="5" t="s">
        <v>79</v>
      </c>
      <c r="C2206" s="5" t="s">
        <v>54</v>
      </c>
      <c r="D2206" s="5" t="s">
        <v>24</v>
      </c>
      <c r="E2206" s="5" t="s">
        <v>7</v>
      </c>
      <c r="F2206" s="6">
        <v>44044</v>
      </c>
      <c r="G2206" s="6" t="str">
        <f>TEXT(datatable[[#This Row],[дата]],"ММ")</f>
        <v>08</v>
      </c>
      <c r="H2206" s="8">
        <v>65.951999999999998</v>
      </c>
      <c r="I2206" s="8">
        <v>29.0304</v>
      </c>
      <c r="J2206" s="8">
        <f>datatable[[#This Row],[продажи_]]-datatable[[#This Row],[себестоимость_]]</f>
        <v>36.921599999999998</v>
      </c>
      <c r="L2206"/>
    </row>
    <row r="2207" spans="2:12" x14ac:dyDescent="0.4">
      <c r="B2207" s="5" t="s">
        <v>79</v>
      </c>
      <c r="C2207" s="5" t="s">
        <v>54</v>
      </c>
      <c r="D2207" s="5" t="s">
        <v>24</v>
      </c>
      <c r="E2207" s="5" t="s">
        <v>7</v>
      </c>
      <c r="F2207" s="6">
        <v>44075</v>
      </c>
      <c r="G2207" s="6" t="str">
        <f>TEXT(datatable[[#This Row],[дата]],"ММ")</f>
        <v>09</v>
      </c>
      <c r="H2207" s="8">
        <v>65.265000000000001</v>
      </c>
      <c r="I2207" s="8">
        <v>43.091999999999999</v>
      </c>
      <c r="J2207" s="8">
        <f>datatable[[#This Row],[продажи_]]-datatable[[#This Row],[себестоимость_]]</f>
        <v>22.173000000000002</v>
      </c>
      <c r="L2207"/>
    </row>
    <row r="2208" spans="2:12" x14ac:dyDescent="0.4">
      <c r="B2208" s="5" t="s">
        <v>79</v>
      </c>
      <c r="C2208" s="5" t="s">
        <v>54</v>
      </c>
      <c r="D2208" s="5" t="s">
        <v>24</v>
      </c>
      <c r="E2208" s="5" t="s">
        <v>7</v>
      </c>
      <c r="F2208" s="6">
        <v>44105</v>
      </c>
      <c r="G2208" s="6" t="str">
        <f>TEXT(datatable[[#This Row],[дата]],"ММ")</f>
        <v>10</v>
      </c>
      <c r="H2208" s="8">
        <v>99.134100000000018</v>
      </c>
      <c r="I2208" s="8">
        <v>39.803400000000003</v>
      </c>
      <c r="J2208" s="8">
        <f>datatable[[#This Row],[продажи_]]-datatable[[#This Row],[себестоимость_]]</f>
        <v>59.330700000000014</v>
      </c>
      <c r="L2208"/>
    </row>
    <row r="2209" spans="2:12" x14ac:dyDescent="0.4">
      <c r="B2209" s="5" t="s">
        <v>79</v>
      </c>
      <c r="C2209" s="5" t="s">
        <v>54</v>
      </c>
      <c r="D2209" s="5" t="s">
        <v>24</v>
      </c>
      <c r="E2209" s="5" t="s">
        <v>7</v>
      </c>
      <c r="F2209" s="6">
        <v>44136</v>
      </c>
      <c r="G2209" s="6" t="str">
        <f>TEXT(datatable[[#This Row],[дата]],"ММ")</f>
        <v>11</v>
      </c>
      <c r="H2209" s="8">
        <v>101.95080000000002</v>
      </c>
      <c r="I2209" s="8">
        <v>61.3872</v>
      </c>
      <c r="J2209" s="8">
        <f>datatable[[#This Row],[продажи_]]-datatable[[#This Row],[себестоимость_]]</f>
        <v>40.563600000000015</v>
      </c>
      <c r="L2209"/>
    </row>
    <row r="2210" spans="2:12" x14ac:dyDescent="0.4">
      <c r="B2210" s="5" t="s">
        <v>79</v>
      </c>
      <c r="C2210" s="5" t="s">
        <v>54</v>
      </c>
      <c r="D2210" s="5" t="s">
        <v>24</v>
      </c>
      <c r="E2210" s="5" t="s">
        <v>7</v>
      </c>
      <c r="F2210" s="6">
        <v>44166</v>
      </c>
      <c r="G2210" s="6" t="str">
        <f>TEXT(datatable[[#This Row],[дата]],"ММ")</f>
        <v>12</v>
      </c>
      <c r="H2210" s="8">
        <v>87.386400000000009</v>
      </c>
      <c r="I2210" s="8">
        <v>48.988800000000005</v>
      </c>
      <c r="J2210" s="8">
        <f>datatable[[#This Row],[продажи_]]-datatable[[#This Row],[себестоимость_]]</f>
        <v>38.397600000000004</v>
      </c>
      <c r="L2210"/>
    </row>
    <row r="2211" spans="2:12" x14ac:dyDescent="0.4">
      <c r="B2211" s="5" t="s">
        <v>79</v>
      </c>
      <c r="C2211" s="5" t="s">
        <v>54</v>
      </c>
      <c r="D2211" s="5" t="s">
        <v>24</v>
      </c>
      <c r="E2211" s="5" t="s">
        <v>9</v>
      </c>
      <c r="F2211" s="6">
        <v>43831</v>
      </c>
      <c r="G2211" s="6" t="str">
        <f>TEXT(datatable[[#This Row],[дата]],"ММ")</f>
        <v>01</v>
      </c>
      <c r="H2211" s="8">
        <v>48.934800000000003</v>
      </c>
      <c r="I2211" s="8">
        <v>42.4251</v>
      </c>
      <c r="J2211" s="8">
        <f>datatable[[#This Row],[продажи_]]-datatable[[#This Row],[себестоимость_]]</f>
        <v>6.5097000000000023</v>
      </c>
      <c r="L2211"/>
    </row>
    <row r="2212" spans="2:12" x14ac:dyDescent="0.4">
      <c r="B2212" s="5" t="s">
        <v>79</v>
      </c>
      <c r="C2212" s="5" t="s">
        <v>54</v>
      </c>
      <c r="D2212" s="5" t="s">
        <v>24</v>
      </c>
      <c r="E2212" s="5" t="s">
        <v>9</v>
      </c>
      <c r="F2212" s="6">
        <v>43862</v>
      </c>
      <c r="G2212" s="6" t="str">
        <f>TEXT(datatable[[#This Row],[дата]],"ММ")</f>
        <v>02</v>
      </c>
      <c r="H2212" s="8">
        <v>86.876999999999995</v>
      </c>
      <c r="I2212" s="8">
        <v>47.469799999999999</v>
      </c>
      <c r="J2212" s="8">
        <f>datatable[[#This Row],[продажи_]]-datatable[[#This Row],[себестоимость_]]</f>
        <v>39.407199999999996</v>
      </c>
      <c r="L2212"/>
    </row>
    <row r="2213" spans="2:12" x14ac:dyDescent="0.4">
      <c r="B2213" s="5" t="s">
        <v>79</v>
      </c>
      <c r="C2213" s="5" t="s">
        <v>54</v>
      </c>
      <c r="D2213" s="5" t="s">
        <v>24</v>
      </c>
      <c r="E2213" s="5" t="s">
        <v>9</v>
      </c>
      <c r="F2213" s="6">
        <v>43891</v>
      </c>
      <c r="G2213" s="6" t="str">
        <f>TEXT(datatable[[#This Row],[дата]],"ММ")</f>
        <v>03</v>
      </c>
      <c r="H2213" s="8">
        <v>102.12480000000001</v>
      </c>
      <c r="I2213" s="8">
        <v>60.867199999999997</v>
      </c>
      <c r="J2213" s="8">
        <f>datatable[[#This Row],[продажи_]]-datatable[[#This Row],[себестоимость_]]</f>
        <v>41.257600000000011</v>
      </c>
      <c r="L2213"/>
    </row>
    <row r="2214" spans="2:12" x14ac:dyDescent="0.4">
      <c r="B2214" s="5" t="s">
        <v>79</v>
      </c>
      <c r="C2214" s="5" t="s">
        <v>54</v>
      </c>
      <c r="D2214" s="5" t="s">
        <v>24</v>
      </c>
      <c r="E2214" s="5" t="s">
        <v>9</v>
      </c>
      <c r="F2214" s="6">
        <v>43922</v>
      </c>
      <c r="G2214" s="6" t="str">
        <f>TEXT(datatable[[#This Row],[дата]],"ММ")</f>
        <v>04</v>
      </c>
      <c r="H2214" s="8">
        <v>109.6896</v>
      </c>
      <c r="I2214" s="8">
        <v>58.220799999999997</v>
      </c>
      <c r="J2214" s="8">
        <f>datatable[[#This Row],[продажи_]]-datatable[[#This Row],[себестоимость_]]</f>
        <v>51.468800000000002</v>
      </c>
      <c r="L2214"/>
    </row>
    <row r="2215" spans="2:12" x14ac:dyDescent="0.4">
      <c r="B2215" s="5" t="s">
        <v>79</v>
      </c>
      <c r="C2215" s="5" t="s">
        <v>54</v>
      </c>
      <c r="D2215" s="5" t="s">
        <v>24</v>
      </c>
      <c r="E2215" s="5" t="s">
        <v>9</v>
      </c>
      <c r="F2215" s="6">
        <v>43952</v>
      </c>
      <c r="G2215" s="6" t="str">
        <f>TEXT(datatable[[#This Row],[дата]],"ММ")</f>
        <v>05</v>
      </c>
      <c r="H2215" s="8">
        <v>75.293399999999991</v>
      </c>
      <c r="I2215" s="8">
        <v>56.442750000000004</v>
      </c>
      <c r="J2215" s="8">
        <f>datatable[[#This Row],[продажи_]]-datatable[[#This Row],[себестоимость_]]</f>
        <v>18.850649999999987</v>
      </c>
      <c r="L2215"/>
    </row>
    <row r="2216" spans="2:12" x14ac:dyDescent="0.4">
      <c r="B2216" s="5" t="s">
        <v>79</v>
      </c>
      <c r="C2216" s="5" t="s">
        <v>54</v>
      </c>
      <c r="D2216" s="5" t="s">
        <v>24</v>
      </c>
      <c r="E2216" s="5" t="s">
        <v>9</v>
      </c>
      <c r="F2216" s="6">
        <v>43983</v>
      </c>
      <c r="G2216" s="6" t="str">
        <f>TEXT(datatable[[#This Row],[дата]],"ММ")</f>
        <v>06</v>
      </c>
      <c r="H2216" s="8">
        <v>47.871000000000002</v>
      </c>
      <c r="I2216" s="8">
        <v>43.004000000000005</v>
      </c>
      <c r="J2216" s="8">
        <f>datatable[[#This Row],[продажи_]]-datatable[[#This Row],[себестоимость_]]</f>
        <v>4.8669999999999973</v>
      </c>
      <c r="L2216"/>
    </row>
    <row r="2217" spans="2:12" x14ac:dyDescent="0.4">
      <c r="B2217" s="5" t="s">
        <v>79</v>
      </c>
      <c r="C2217" s="5" t="s">
        <v>54</v>
      </c>
      <c r="D2217" s="5" t="s">
        <v>24</v>
      </c>
      <c r="E2217" s="5" t="s">
        <v>9</v>
      </c>
      <c r="F2217" s="6">
        <v>44013</v>
      </c>
      <c r="G2217" s="6" t="str">
        <f>TEXT(datatable[[#This Row],[дата]],"ММ")</f>
        <v>07</v>
      </c>
      <c r="H2217" s="8">
        <v>53.19</v>
      </c>
      <c r="I2217" s="8">
        <v>40.936500000000009</v>
      </c>
      <c r="J2217" s="8">
        <f>datatable[[#This Row],[продажи_]]-datatable[[#This Row],[себестоимость_]]</f>
        <v>12.253499999999988</v>
      </c>
      <c r="L2217"/>
    </row>
    <row r="2218" spans="2:12" x14ac:dyDescent="0.4">
      <c r="B2218" s="5" t="s">
        <v>79</v>
      </c>
      <c r="C2218" s="5" t="s">
        <v>54</v>
      </c>
      <c r="D2218" s="5" t="s">
        <v>24</v>
      </c>
      <c r="E2218" s="5" t="s">
        <v>9</v>
      </c>
      <c r="F2218" s="6">
        <v>44044</v>
      </c>
      <c r="G2218" s="6" t="str">
        <f>TEXT(datatable[[#This Row],[дата]],"ММ")</f>
        <v>08</v>
      </c>
      <c r="H2218" s="8">
        <v>50.116800000000005</v>
      </c>
      <c r="I2218" s="8">
        <v>39.365199999999994</v>
      </c>
      <c r="J2218" s="8">
        <f>datatable[[#This Row],[продажи_]]-datatable[[#This Row],[себестоимость_]]</f>
        <v>10.75160000000001</v>
      </c>
      <c r="L2218"/>
    </row>
    <row r="2219" spans="2:12" x14ac:dyDescent="0.4">
      <c r="B2219" s="5" t="s">
        <v>79</v>
      </c>
      <c r="C2219" s="5" t="s">
        <v>54</v>
      </c>
      <c r="D2219" s="5" t="s">
        <v>24</v>
      </c>
      <c r="E2219" s="5" t="s">
        <v>9</v>
      </c>
      <c r="F2219" s="6">
        <v>44075</v>
      </c>
      <c r="G2219" s="6" t="str">
        <f>TEXT(datatable[[#This Row],[дата]],"ММ")</f>
        <v>09</v>
      </c>
      <c r="H2219" s="8">
        <v>49.052999999999997</v>
      </c>
      <c r="I2219" s="8">
        <v>36.801500000000004</v>
      </c>
      <c r="J2219" s="8">
        <f>datatable[[#This Row],[продажи_]]-datatable[[#This Row],[себестоимость_]]</f>
        <v>12.251499999999993</v>
      </c>
      <c r="L2219"/>
    </row>
    <row r="2220" spans="2:12" x14ac:dyDescent="0.4">
      <c r="B2220" s="5" t="s">
        <v>79</v>
      </c>
      <c r="C2220" s="5" t="s">
        <v>54</v>
      </c>
      <c r="D2220" s="5" t="s">
        <v>24</v>
      </c>
      <c r="E2220" s="5" t="s">
        <v>9</v>
      </c>
      <c r="F2220" s="6">
        <v>44105</v>
      </c>
      <c r="G2220" s="6" t="str">
        <f>TEXT(datatable[[#This Row],[дата]],"ММ")</f>
        <v>10</v>
      </c>
      <c r="H2220" s="8">
        <v>81.439800000000005</v>
      </c>
      <c r="I2220" s="8">
        <v>63.968449999999997</v>
      </c>
      <c r="J2220" s="8">
        <f>datatable[[#This Row],[продажи_]]-datatable[[#This Row],[себестоимость_]]</f>
        <v>17.471350000000008</v>
      </c>
      <c r="L2220"/>
    </row>
    <row r="2221" spans="2:12" x14ac:dyDescent="0.4">
      <c r="B2221" s="5" t="s">
        <v>79</v>
      </c>
      <c r="C2221" s="5" t="s">
        <v>54</v>
      </c>
      <c r="D2221" s="5" t="s">
        <v>24</v>
      </c>
      <c r="E2221" s="5" t="s">
        <v>9</v>
      </c>
      <c r="F2221" s="6">
        <v>44136</v>
      </c>
      <c r="G2221" s="6" t="str">
        <f>TEXT(datatable[[#This Row],[дата]],"ММ")</f>
        <v>11</v>
      </c>
      <c r="H2221" s="8">
        <v>99.287999999999997</v>
      </c>
      <c r="I2221" s="8">
        <v>46.890900000000002</v>
      </c>
      <c r="J2221" s="8">
        <f>datatable[[#This Row],[продажи_]]-datatable[[#This Row],[себестоимость_]]</f>
        <v>52.397099999999995</v>
      </c>
      <c r="L2221"/>
    </row>
    <row r="2222" spans="2:12" x14ac:dyDescent="0.4">
      <c r="B2222" s="5" t="s">
        <v>79</v>
      </c>
      <c r="C2222" s="5" t="s">
        <v>54</v>
      </c>
      <c r="D2222" s="5" t="s">
        <v>24</v>
      </c>
      <c r="E2222" s="5" t="s">
        <v>9</v>
      </c>
      <c r="F2222" s="6">
        <v>44166</v>
      </c>
      <c r="G2222" s="6" t="str">
        <f>TEXT(datatable[[#This Row],[дата]],"ММ")</f>
        <v>12</v>
      </c>
      <c r="H2222" s="8">
        <v>79.430400000000006</v>
      </c>
      <c r="I2222" s="8">
        <v>48.131400000000006</v>
      </c>
      <c r="J2222" s="8">
        <f>datatable[[#This Row],[продажи_]]-datatable[[#This Row],[себестоимость_]]</f>
        <v>31.298999999999999</v>
      </c>
      <c r="L2222"/>
    </row>
    <row r="2223" spans="2:12" x14ac:dyDescent="0.4">
      <c r="B2223" s="5" t="s">
        <v>79</v>
      </c>
      <c r="C2223" s="5" t="s">
        <v>54</v>
      </c>
      <c r="D2223" s="5" t="s">
        <v>24</v>
      </c>
      <c r="E2223" s="5" t="s">
        <v>10</v>
      </c>
      <c r="F2223" s="6">
        <v>43831</v>
      </c>
      <c r="G2223" s="6" t="str">
        <f>TEXT(datatable[[#This Row],[дата]],"ММ")</f>
        <v>01</v>
      </c>
      <c r="H2223" s="8">
        <v>26.111699999999999</v>
      </c>
      <c r="I2223" s="8">
        <v>12.213899999999999</v>
      </c>
      <c r="J2223" s="8">
        <f>datatable[[#This Row],[продажи_]]-datatable[[#This Row],[себестоимость_]]</f>
        <v>13.8978</v>
      </c>
      <c r="L2223"/>
    </row>
    <row r="2224" spans="2:12" x14ac:dyDescent="0.4">
      <c r="B2224" s="5" t="s">
        <v>79</v>
      </c>
      <c r="C2224" s="5" t="s">
        <v>54</v>
      </c>
      <c r="D2224" s="5" t="s">
        <v>24</v>
      </c>
      <c r="E2224" s="5" t="s">
        <v>10</v>
      </c>
      <c r="F2224" s="6">
        <v>43862</v>
      </c>
      <c r="G2224" s="6" t="str">
        <f>TEXT(datatable[[#This Row],[дата]],"ММ")</f>
        <v>02</v>
      </c>
      <c r="H2224" s="8">
        <v>42.043399999999998</v>
      </c>
      <c r="I2224" s="8">
        <v>19.231100000000001</v>
      </c>
      <c r="J2224" s="8">
        <f>datatable[[#This Row],[продажи_]]-datatable[[#This Row],[себестоимость_]]</f>
        <v>22.812299999999997</v>
      </c>
      <c r="L2224"/>
    </row>
    <row r="2225" spans="2:12" x14ac:dyDescent="0.4">
      <c r="B2225" s="5" t="s">
        <v>79</v>
      </c>
      <c r="C2225" s="5" t="s">
        <v>54</v>
      </c>
      <c r="D2225" s="5" t="s">
        <v>24</v>
      </c>
      <c r="E2225" s="5" t="s">
        <v>10</v>
      </c>
      <c r="F2225" s="6">
        <v>43891</v>
      </c>
      <c r="G2225" s="6" t="str">
        <f>TEXT(datatable[[#This Row],[дата]],"ММ")</f>
        <v>03</v>
      </c>
      <c r="H2225" s="8">
        <v>34.204799999999999</v>
      </c>
      <c r="I2225" s="8">
        <v>21.7136</v>
      </c>
      <c r="J2225" s="8">
        <f>datatable[[#This Row],[продажи_]]-datatable[[#This Row],[себестоимость_]]</f>
        <v>12.491199999999999</v>
      </c>
      <c r="L2225"/>
    </row>
    <row r="2226" spans="2:12" x14ac:dyDescent="0.4">
      <c r="B2226" s="5" t="s">
        <v>79</v>
      </c>
      <c r="C2226" s="5" t="s">
        <v>54</v>
      </c>
      <c r="D2226" s="5" t="s">
        <v>24</v>
      </c>
      <c r="E2226" s="5" t="s">
        <v>10</v>
      </c>
      <c r="F2226" s="6">
        <v>43922</v>
      </c>
      <c r="G2226" s="6" t="str">
        <f>TEXT(datatable[[#This Row],[дата]],"ММ")</f>
        <v>04</v>
      </c>
      <c r="H2226" s="8">
        <v>39.9056</v>
      </c>
      <c r="I2226" s="8">
        <v>26.215199999999999</v>
      </c>
      <c r="J2226" s="8">
        <f>datatable[[#This Row],[продажи_]]-datatable[[#This Row],[себестоимость_]]</f>
        <v>13.6904</v>
      </c>
      <c r="L2226"/>
    </row>
    <row r="2227" spans="2:12" x14ac:dyDescent="0.4">
      <c r="B2227" s="5" t="s">
        <v>79</v>
      </c>
      <c r="C2227" s="5" t="s">
        <v>54</v>
      </c>
      <c r="D2227" s="5" t="s">
        <v>24</v>
      </c>
      <c r="E2227" s="5" t="s">
        <v>10</v>
      </c>
      <c r="F2227" s="6">
        <v>43952</v>
      </c>
      <c r="G2227" s="6" t="str">
        <f>TEXT(datatable[[#This Row],[дата]],"ММ")</f>
        <v>05</v>
      </c>
      <c r="H2227" s="8">
        <v>28.453099999999999</v>
      </c>
      <c r="I2227" s="8">
        <v>24.742249999999999</v>
      </c>
      <c r="J2227" s="8">
        <f>datatable[[#This Row],[продажи_]]-datatable[[#This Row],[себестоимость_]]</f>
        <v>3.7108500000000006</v>
      </c>
      <c r="L2227"/>
    </row>
    <row r="2228" spans="2:12" x14ac:dyDescent="0.4">
      <c r="B2228" s="5" t="s">
        <v>79</v>
      </c>
      <c r="C2228" s="5" t="s">
        <v>54</v>
      </c>
      <c r="D2228" s="5" t="s">
        <v>24</v>
      </c>
      <c r="E2228" s="5" t="s">
        <v>10</v>
      </c>
      <c r="F2228" s="6">
        <v>43983</v>
      </c>
      <c r="G2228" s="6" t="str">
        <f>TEXT(datatable[[#This Row],[дата]],"ММ")</f>
        <v>06</v>
      </c>
      <c r="H2228" s="8">
        <v>28.249500000000001</v>
      </c>
      <c r="I2228" s="8">
        <v>15.557</v>
      </c>
      <c r="J2228" s="8">
        <f>datatable[[#This Row],[продажи_]]-datatable[[#This Row],[себестоимость_]]</f>
        <v>12.692500000000001</v>
      </c>
      <c r="L2228"/>
    </row>
    <row r="2229" spans="2:12" x14ac:dyDescent="0.4">
      <c r="B2229" s="5" t="s">
        <v>79</v>
      </c>
      <c r="C2229" s="5" t="s">
        <v>54</v>
      </c>
      <c r="D2229" s="5" t="s">
        <v>24</v>
      </c>
      <c r="E2229" s="5" t="s">
        <v>10</v>
      </c>
      <c r="F2229" s="6">
        <v>44013</v>
      </c>
      <c r="G2229" s="6" t="str">
        <f>TEXT(datatable[[#This Row],[дата]],"ММ")</f>
        <v>07</v>
      </c>
      <c r="H2229" s="8">
        <v>24.279300000000003</v>
      </c>
      <c r="I2229" s="8">
        <v>14.597099999999999</v>
      </c>
      <c r="J2229" s="8">
        <f>datatable[[#This Row],[продажи_]]-datatable[[#This Row],[себестоимость_]]</f>
        <v>9.6822000000000035</v>
      </c>
      <c r="L2229"/>
    </row>
    <row r="2230" spans="2:12" x14ac:dyDescent="0.4">
      <c r="B2230" s="5" t="s">
        <v>79</v>
      </c>
      <c r="C2230" s="5" t="s">
        <v>54</v>
      </c>
      <c r="D2230" s="5" t="s">
        <v>24</v>
      </c>
      <c r="E2230" s="5" t="s">
        <v>10</v>
      </c>
      <c r="F2230" s="6">
        <v>44044</v>
      </c>
      <c r="G2230" s="6" t="str">
        <f>TEXT(datatable[[#This Row],[дата]],"ММ")</f>
        <v>08</v>
      </c>
      <c r="H2230" s="8">
        <v>19.749199999999998</v>
      </c>
      <c r="I2230" s="8">
        <v>14.299200000000001</v>
      </c>
      <c r="J2230" s="8">
        <f>datatable[[#This Row],[продажи_]]-datatable[[#This Row],[себестоимость_]]</f>
        <v>5.4499999999999975</v>
      </c>
      <c r="L2230"/>
    </row>
    <row r="2231" spans="2:12" x14ac:dyDescent="0.4">
      <c r="B2231" s="5" t="s">
        <v>79</v>
      </c>
      <c r="C2231" s="5" t="s">
        <v>54</v>
      </c>
      <c r="D2231" s="5" t="s">
        <v>24</v>
      </c>
      <c r="E2231" s="5" t="s">
        <v>10</v>
      </c>
      <c r="F2231" s="6">
        <v>44075</v>
      </c>
      <c r="G2231" s="6" t="str">
        <f>TEXT(datatable[[#This Row],[дата]],"ММ")</f>
        <v>09</v>
      </c>
      <c r="H2231" s="8">
        <v>21.6325</v>
      </c>
      <c r="I2231" s="8">
        <v>15.060500000000001</v>
      </c>
      <c r="J2231" s="8">
        <f>datatable[[#This Row],[продажи_]]-datatable[[#This Row],[себестоимость_]]</f>
        <v>6.5719999999999992</v>
      </c>
      <c r="L2231"/>
    </row>
    <row r="2232" spans="2:12" x14ac:dyDescent="0.4">
      <c r="B2232" s="5" t="s">
        <v>79</v>
      </c>
      <c r="C2232" s="5" t="s">
        <v>54</v>
      </c>
      <c r="D2232" s="5" t="s">
        <v>24</v>
      </c>
      <c r="E2232" s="5" t="s">
        <v>10</v>
      </c>
      <c r="F2232" s="6">
        <v>44105</v>
      </c>
      <c r="G2232" s="6" t="str">
        <f>TEXT(datatable[[#This Row],[дата]],"ММ")</f>
        <v>10</v>
      </c>
      <c r="H2232" s="8">
        <v>27.1297</v>
      </c>
      <c r="I2232" s="8">
        <v>25.60285</v>
      </c>
      <c r="J2232" s="8">
        <f>datatable[[#This Row],[продажи_]]-datatable[[#This Row],[себестоимость_]]</f>
        <v>1.5268499999999996</v>
      </c>
      <c r="L2232"/>
    </row>
    <row r="2233" spans="2:12" x14ac:dyDescent="0.4">
      <c r="B2233" s="5" t="s">
        <v>79</v>
      </c>
      <c r="C2233" s="5" t="s">
        <v>54</v>
      </c>
      <c r="D2233" s="5" t="s">
        <v>24</v>
      </c>
      <c r="E2233" s="5" t="s">
        <v>10</v>
      </c>
      <c r="F2233" s="6">
        <v>44136</v>
      </c>
      <c r="G2233" s="6" t="str">
        <f>TEXT(datatable[[#This Row],[дата]],"ММ")</f>
        <v>11</v>
      </c>
      <c r="H2233" s="8">
        <v>29.2166</v>
      </c>
      <c r="I2233" s="8">
        <v>22.474900000000002</v>
      </c>
      <c r="J2233" s="8">
        <f>datatable[[#This Row],[продажи_]]-datatable[[#This Row],[себестоимость_]]</f>
        <v>6.741699999999998</v>
      </c>
      <c r="L2233"/>
    </row>
    <row r="2234" spans="2:12" x14ac:dyDescent="0.4">
      <c r="B2234" s="5" t="s">
        <v>79</v>
      </c>
      <c r="C2234" s="5" t="s">
        <v>54</v>
      </c>
      <c r="D2234" s="5" t="s">
        <v>24</v>
      </c>
      <c r="E2234" s="5" t="s">
        <v>10</v>
      </c>
      <c r="F2234" s="6">
        <v>44166</v>
      </c>
      <c r="G2234" s="6" t="str">
        <f>TEXT(datatable[[#This Row],[дата]],"ММ")</f>
        <v>12</v>
      </c>
      <c r="H2234" s="8">
        <v>31.1508</v>
      </c>
      <c r="I2234" s="8">
        <v>19.0656</v>
      </c>
      <c r="J2234" s="8">
        <f>datatable[[#This Row],[продажи_]]-datatable[[#This Row],[себестоимость_]]</f>
        <v>12.0852</v>
      </c>
      <c r="L2234"/>
    </row>
    <row r="2235" spans="2:12" x14ac:dyDescent="0.4">
      <c r="B2235" s="5" t="s">
        <v>79</v>
      </c>
      <c r="C2235" s="5" t="s">
        <v>54</v>
      </c>
      <c r="D2235" s="5" t="s">
        <v>24</v>
      </c>
      <c r="E2235" s="5" t="s">
        <v>7</v>
      </c>
      <c r="F2235" s="6">
        <v>43831</v>
      </c>
      <c r="G2235" s="6" t="str">
        <f>TEXT(datatable[[#This Row],[дата]],"ММ")</f>
        <v>01</v>
      </c>
      <c r="H2235" s="8">
        <v>3.456</v>
      </c>
      <c r="I2235" s="8">
        <v>1.242</v>
      </c>
      <c r="J2235" s="8">
        <f>datatable[[#This Row],[продажи_]]-datatable[[#This Row],[себестоимость_]]</f>
        <v>2.214</v>
      </c>
      <c r="L2235"/>
    </row>
    <row r="2236" spans="2:12" x14ac:dyDescent="0.4">
      <c r="B2236" s="5" t="s">
        <v>79</v>
      </c>
      <c r="C2236" s="5" t="s">
        <v>54</v>
      </c>
      <c r="D2236" s="5" t="s">
        <v>24</v>
      </c>
      <c r="E2236" s="5" t="s">
        <v>7</v>
      </c>
      <c r="F2236" s="6">
        <v>43862</v>
      </c>
      <c r="G2236" s="6" t="str">
        <f>TEXT(datatable[[#This Row],[дата]],"ММ")</f>
        <v>02</v>
      </c>
      <c r="H2236" s="8">
        <v>5.8800000000000008</v>
      </c>
      <c r="I2236" s="8">
        <v>1.8983999999999996</v>
      </c>
      <c r="J2236" s="8">
        <f>datatable[[#This Row],[продажи_]]-datatable[[#This Row],[себестоимость_]]</f>
        <v>3.9816000000000011</v>
      </c>
      <c r="L2236"/>
    </row>
    <row r="2237" spans="2:12" x14ac:dyDescent="0.4">
      <c r="B2237" s="5" t="s">
        <v>79</v>
      </c>
      <c r="C2237" s="5" t="s">
        <v>54</v>
      </c>
      <c r="D2237" s="5" t="s">
        <v>24</v>
      </c>
      <c r="E2237" s="5" t="s">
        <v>7</v>
      </c>
      <c r="F2237" s="6">
        <v>43891</v>
      </c>
      <c r="G2237" s="6" t="str">
        <f>TEXT(datatable[[#This Row],[дата]],"ММ")</f>
        <v>03</v>
      </c>
      <c r="H2237" s="8">
        <v>6.5920000000000005</v>
      </c>
      <c r="I2237" s="8">
        <v>1.6512</v>
      </c>
      <c r="J2237" s="8">
        <f>datatable[[#This Row],[продажи_]]-datatable[[#This Row],[себестоимость_]]</f>
        <v>4.9408000000000003</v>
      </c>
      <c r="L2237"/>
    </row>
    <row r="2238" spans="2:12" x14ac:dyDescent="0.4">
      <c r="B2238" s="5" t="s">
        <v>79</v>
      </c>
      <c r="C2238" s="5" t="s">
        <v>54</v>
      </c>
      <c r="D2238" s="5" t="s">
        <v>24</v>
      </c>
      <c r="E2238" s="5" t="s">
        <v>7</v>
      </c>
      <c r="F2238" s="6">
        <v>43922</v>
      </c>
      <c r="G2238" s="6" t="str">
        <f>TEXT(datatable[[#This Row],[дата]],"ММ")</f>
        <v>04</v>
      </c>
      <c r="H2238" s="8">
        <v>6.3360000000000003</v>
      </c>
      <c r="I2238" s="8">
        <v>1.8815999999999999</v>
      </c>
      <c r="J2238" s="8">
        <f>datatable[[#This Row],[продажи_]]-datatable[[#This Row],[себестоимость_]]</f>
        <v>4.4544000000000006</v>
      </c>
      <c r="L2238"/>
    </row>
    <row r="2239" spans="2:12" x14ac:dyDescent="0.4">
      <c r="B2239" s="5" t="s">
        <v>79</v>
      </c>
      <c r="C2239" s="5" t="s">
        <v>54</v>
      </c>
      <c r="D2239" s="5" t="s">
        <v>24</v>
      </c>
      <c r="E2239" s="5" t="s">
        <v>7</v>
      </c>
      <c r="F2239" s="6">
        <v>43952</v>
      </c>
      <c r="G2239" s="6" t="str">
        <f>TEXT(datatable[[#This Row],[дата]],"ММ")</f>
        <v>05</v>
      </c>
      <c r="H2239" s="8">
        <v>5.7720000000000011</v>
      </c>
      <c r="I2239" s="8">
        <v>1.4976</v>
      </c>
      <c r="J2239" s="8">
        <f>datatable[[#This Row],[продажи_]]-datatable[[#This Row],[себестоимость_]]</f>
        <v>4.2744000000000009</v>
      </c>
      <c r="L2239"/>
    </row>
    <row r="2240" spans="2:12" x14ac:dyDescent="0.4">
      <c r="B2240" s="5" t="s">
        <v>79</v>
      </c>
      <c r="C2240" s="5" t="s">
        <v>54</v>
      </c>
      <c r="D2240" s="5" t="s">
        <v>24</v>
      </c>
      <c r="E2240" s="5" t="s">
        <v>7</v>
      </c>
      <c r="F2240" s="6">
        <v>43983</v>
      </c>
      <c r="G2240" s="6" t="str">
        <f>TEXT(datatable[[#This Row],[дата]],"ММ")</f>
        <v>06</v>
      </c>
      <c r="H2240" s="8">
        <v>3.68</v>
      </c>
      <c r="I2240" s="8">
        <v>1.296</v>
      </c>
      <c r="J2240" s="8">
        <f>datatable[[#This Row],[продажи_]]-datatable[[#This Row],[себестоимость_]]</f>
        <v>2.3840000000000003</v>
      </c>
      <c r="L2240"/>
    </row>
    <row r="2241" spans="2:12" x14ac:dyDescent="0.4">
      <c r="B2241" s="5" t="s">
        <v>79</v>
      </c>
      <c r="C2241" s="5" t="s">
        <v>54</v>
      </c>
      <c r="D2241" s="5" t="s">
        <v>24</v>
      </c>
      <c r="E2241" s="5" t="s">
        <v>7</v>
      </c>
      <c r="F2241" s="6">
        <v>44013</v>
      </c>
      <c r="G2241" s="6" t="str">
        <f>TEXT(datatable[[#This Row],[дата]],"ММ")</f>
        <v>07</v>
      </c>
      <c r="H2241" s="8">
        <v>3.0960000000000001</v>
      </c>
      <c r="I2241" s="8">
        <v>1.2636000000000001</v>
      </c>
      <c r="J2241" s="8">
        <f>datatable[[#This Row],[продажи_]]-datatable[[#This Row],[себестоимость_]]</f>
        <v>1.8324</v>
      </c>
      <c r="L2241"/>
    </row>
    <row r="2242" spans="2:12" x14ac:dyDescent="0.4">
      <c r="B2242" s="5" t="s">
        <v>79</v>
      </c>
      <c r="C2242" s="5" t="s">
        <v>54</v>
      </c>
      <c r="D2242" s="5" t="s">
        <v>24</v>
      </c>
      <c r="E2242" s="5" t="s">
        <v>7</v>
      </c>
      <c r="F2242" s="6">
        <v>44044</v>
      </c>
      <c r="G2242" s="6" t="str">
        <f>TEXT(datatable[[#This Row],[дата]],"ММ")</f>
        <v>08</v>
      </c>
      <c r="H2242" s="8">
        <v>2.5920000000000005</v>
      </c>
      <c r="I2242" s="8">
        <v>1.0752000000000002</v>
      </c>
      <c r="J2242" s="8">
        <f>datatable[[#This Row],[продажи_]]-datatable[[#This Row],[себестоимость_]]</f>
        <v>1.5168000000000004</v>
      </c>
      <c r="L2242"/>
    </row>
    <row r="2243" spans="2:12" x14ac:dyDescent="0.4">
      <c r="B2243" s="5" t="s">
        <v>79</v>
      </c>
      <c r="C2243" s="5" t="s">
        <v>54</v>
      </c>
      <c r="D2243" s="5" t="s">
        <v>24</v>
      </c>
      <c r="E2243" s="5" t="s">
        <v>7</v>
      </c>
      <c r="F2243" s="6">
        <v>44075</v>
      </c>
      <c r="G2243" s="6" t="str">
        <f>TEXT(datatable[[#This Row],[дата]],"ММ")</f>
        <v>09</v>
      </c>
      <c r="H2243" s="8">
        <v>4.08</v>
      </c>
      <c r="I2243" s="8">
        <v>1.272</v>
      </c>
      <c r="J2243" s="8">
        <f>datatable[[#This Row],[продажи_]]-datatable[[#This Row],[себестоимость_]]</f>
        <v>2.8079999999999998</v>
      </c>
      <c r="L2243"/>
    </row>
    <row r="2244" spans="2:12" x14ac:dyDescent="0.4">
      <c r="B2244" s="5" t="s">
        <v>79</v>
      </c>
      <c r="C2244" s="5" t="s">
        <v>54</v>
      </c>
      <c r="D2244" s="5" t="s">
        <v>24</v>
      </c>
      <c r="E2244" s="5" t="s">
        <v>7</v>
      </c>
      <c r="F2244" s="6">
        <v>44105</v>
      </c>
      <c r="G2244" s="6" t="str">
        <f>TEXT(datatable[[#This Row],[дата]],"ММ")</f>
        <v>10</v>
      </c>
      <c r="H2244" s="8">
        <v>6.032</v>
      </c>
      <c r="I2244" s="8">
        <v>1.8408</v>
      </c>
      <c r="J2244" s="8">
        <f>datatable[[#This Row],[продажи_]]-datatable[[#This Row],[себестоимость_]]</f>
        <v>4.1912000000000003</v>
      </c>
      <c r="L2244"/>
    </row>
    <row r="2245" spans="2:12" x14ac:dyDescent="0.4">
      <c r="B2245" s="5" t="s">
        <v>79</v>
      </c>
      <c r="C2245" s="5" t="s">
        <v>54</v>
      </c>
      <c r="D2245" s="5" t="s">
        <v>24</v>
      </c>
      <c r="E2245" s="5" t="s">
        <v>7</v>
      </c>
      <c r="F2245" s="6">
        <v>44136</v>
      </c>
      <c r="G2245" s="6" t="str">
        <f>TEXT(datatable[[#This Row],[дата]],"ММ")</f>
        <v>11</v>
      </c>
      <c r="H2245" s="8">
        <v>6.3280000000000003</v>
      </c>
      <c r="I2245" s="8">
        <v>1.5287999999999999</v>
      </c>
      <c r="J2245" s="8">
        <f>datatable[[#This Row],[продажи_]]-datatable[[#This Row],[себестоимость_]]</f>
        <v>4.7992000000000008</v>
      </c>
      <c r="L2245"/>
    </row>
    <row r="2246" spans="2:12" x14ac:dyDescent="0.4">
      <c r="B2246" s="5" t="s">
        <v>79</v>
      </c>
      <c r="C2246" s="5" t="s">
        <v>54</v>
      </c>
      <c r="D2246" s="5" t="s">
        <v>24</v>
      </c>
      <c r="E2246" s="5" t="s">
        <v>7</v>
      </c>
      <c r="F2246" s="6">
        <v>44166</v>
      </c>
      <c r="G2246" s="6" t="str">
        <f>TEXT(datatable[[#This Row],[дата]],"ММ")</f>
        <v>12</v>
      </c>
      <c r="H2246" s="8">
        <v>3.9839999999999995</v>
      </c>
      <c r="I2246" s="8">
        <v>1.5552000000000001</v>
      </c>
      <c r="J2246" s="8">
        <f>datatable[[#This Row],[продажи_]]-datatable[[#This Row],[себестоимость_]]</f>
        <v>2.4287999999999994</v>
      </c>
      <c r="L2246"/>
    </row>
    <row r="2247" spans="2:12" x14ac:dyDescent="0.4">
      <c r="B2247" s="5" t="s">
        <v>79</v>
      </c>
      <c r="C2247" s="5" t="s">
        <v>54</v>
      </c>
      <c r="D2247" s="5" t="s">
        <v>24</v>
      </c>
      <c r="E2247" s="5" t="s">
        <v>7</v>
      </c>
      <c r="F2247" s="6">
        <v>43831</v>
      </c>
      <c r="G2247" s="6" t="str">
        <f>TEXT(datatable[[#This Row],[дата]],"ММ")</f>
        <v>01</v>
      </c>
      <c r="H2247" s="8">
        <v>2.3615999999999997</v>
      </c>
      <c r="I2247" s="8">
        <v>0.93059999999999998</v>
      </c>
      <c r="J2247" s="8">
        <f>datatable[[#This Row],[продажи_]]-datatable[[#This Row],[себестоимость_]]</f>
        <v>1.4309999999999996</v>
      </c>
      <c r="L2247"/>
    </row>
    <row r="2248" spans="2:12" x14ac:dyDescent="0.4">
      <c r="B2248" s="5" t="s">
        <v>79</v>
      </c>
      <c r="C2248" s="5" t="s">
        <v>54</v>
      </c>
      <c r="D2248" s="5" t="s">
        <v>24</v>
      </c>
      <c r="E2248" s="5" t="s">
        <v>7</v>
      </c>
      <c r="F2248" s="6">
        <v>43862</v>
      </c>
      <c r="G2248" s="6" t="str">
        <f>TEXT(datatable[[#This Row],[дата]],"ММ")</f>
        <v>02</v>
      </c>
      <c r="H2248" s="8">
        <v>4.2560000000000002</v>
      </c>
      <c r="I2248" s="8">
        <v>1.7094000000000003</v>
      </c>
      <c r="J2248" s="8">
        <f>datatable[[#This Row],[продажи_]]-datatable[[#This Row],[себестоимость_]]</f>
        <v>2.5465999999999998</v>
      </c>
      <c r="L2248"/>
    </row>
    <row r="2249" spans="2:12" x14ac:dyDescent="0.4">
      <c r="B2249" s="5" t="s">
        <v>79</v>
      </c>
      <c r="C2249" s="5" t="s">
        <v>54</v>
      </c>
      <c r="D2249" s="5" t="s">
        <v>24</v>
      </c>
      <c r="E2249" s="5" t="s">
        <v>7</v>
      </c>
      <c r="F2249" s="6">
        <v>43891</v>
      </c>
      <c r="G2249" s="6" t="str">
        <f>TEXT(datatable[[#This Row],[дата]],"ММ")</f>
        <v>03</v>
      </c>
      <c r="H2249" s="8">
        <v>4.1472000000000007</v>
      </c>
      <c r="I2249" s="8">
        <v>1.6192</v>
      </c>
      <c r="J2249" s="8">
        <f>datatable[[#This Row],[продажи_]]-datatable[[#This Row],[себестоимость_]]</f>
        <v>2.5280000000000005</v>
      </c>
      <c r="L2249"/>
    </row>
    <row r="2250" spans="2:12" x14ac:dyDescent="0.4">
      <c r="B2250" s="5" t="s">
        <v>79</v>
      </c>
      <c r="C2250" s="5" t="s">
        <v>54</v>
      </c>
      <c r="D2250" s="5" t="s">
        <v>24</v>
      </c>
      <c r="E2250" s="5" t="s">
        <v>7</v>
      </c>
      <c r="F2250" s="6">
        <v>43922</v>
      </c>
      <c r="G2250" s="6" t="str">
        <f>TEXT(datatable[[#This Row],[дата]],"ММ")</f>
        <v>04</v>
      </c>
      <c r="H2250" s="8">
        <v>5.9904000000000002</v>
      </c>
      <c r="I2250" s="8">
        <v>1.8656000000000001</v>
      </c>
      <c r="J2250" s="8">
        <f>datatable[[#This Row],[продажи_]]-datatable[[#This Row],[себестоимость_]]</f>
        <v>4.1248000000000005</v>
      </c>
      <c r="L2250"/>
    </row>
    <row r="2251" spans="2:12" x14ac:dyDescent="0.4">
      <c r="B2251" s="5" t="s">
        <v>79</v>
      </c>
      <c r="C2251" s="5" t="s">
        <v>54</v>
      </c>
      <c r="D2251" s="5" t="s">
        <v>24</v>
      </c>
      <c r="E2251" s="5" t="s">
        <v>7</v>
      </c>
      <c r="F2251" s="6">
        <v>43952</v>
      </c>
      <c r="G2251" s="6" t="str">
        <f>TEXT(datatable[[#This Row],[дата]],"ММ")</f>
        <v>05</v>
      </c>
      <c r="H2251" s="8">
        <v>4.7839999999999998</v>
      </c>
      <c r="I2251" s="8">
        <v>1.6444999999999999</v>
      </c>
      <c r="J2251" s="8">
        <f>datatable[[#This Row],[продажи_]]-datatable[[#This Row],[себестоимость_]]</f>
        <v>3.1395</v>
      </c>
      <c r="L2251"/>
    </row>
    <row r="2252" spans="2:12" x14ac:dyDescent="0.4">
      <c r="B2252" s="5" t="s">
        <v>79</v>
      </c>
      <c r="C2252" s="5" t="s">
        <v>54</v>
      </c>
      <c r="D2252" s="5" t="s">
        <v>24</v>
      </c>
      <c r="E2252" s="5" t="s">
        <v>7</v>
      </c>
      <c r="F2252" s="6">
        <v>43983</v>
      </c>
      <c r="G2252" s="6" t="str">
        <f>TEXT(datatable[[#This Row],[дата]],"ММ")</f>
        <v>06</v>
      </c>
      <c r="H2252" s="8">
        <v>3.84</v>
      </c>
      <c r="I2252" s="8">
        <v>1.254</v>
      </c>
      <c r="J2252" s="8">
        <f>datatable[[#This Row],[продажи_]]-datatable[[#This Row],[себестоимость_]]</f>
        <v>2.5859999999999999</v>
      </c>
      <c r="L2252"/>
    </row>
    <row r="2253" spans="2:12" x14ac:dyDescent="0.4">
      <c r="B2253" s="5" t="s">
        <v>79</v>
      </c>
      <c r="C2253" s="5" t="s">
        <v>54</v>
      </c>
      <c r="D2253" s="5" t="s">
        <v>24</v>
      </c>
      <c r="E2253" s="5" t="s">
        <v>7</v>
      </c>
      <c r="F2253" s="6">
        <v>44013</v>
      </c>
      <c r="G2253" s="6" t="str">
        <f>TEXT(datatable[[#This Row],[дата]],"ММ")</f>
        <v>07</v>
      </c>
      <c r="H2253" s="8">
        <v>3.3695999999999997</v>
      </c>
      <c r="I2253" s="8">
        <v>0.99</v>
      </c>
      <c r="J2253" s="8">
        <f>datatable[[#This Row],[продажи_]]-datatable[[#This Row],[себестоимость_]]</f>
        <v>2.3795999999999999</v>
      </c>
      <c r="L2253"/>
    </row>
    <row r="2254" spans="2:12" x14ac:dyDescent="0.4">
      <c r="B2254" s="5" t="s">
        <v>79</v>
      </c>
      <c r="C2254" s="5" t="s">
        <v>54</v>
      </c>
      <c r="D2254" s="5" t="s">
        <v>24</v>
      </c>
      <c r="E2254" s="5" t="s">
        <v>7</v>
      </c>
      <c r="F2254" s="6">
        <v>44044</v>
      </c>
      <c r="G2254" s="6" t="str">
        <f>TEXT(datatable[[#This Row],[дата]],"ММ")</f>
        <v>08</v>
      </c>
      <c r="H2254" s="8">
        <v>2.9183999999999997</v>
      </c>
      <c r="I2254" s="8">
        <v>0.81840000000000002</v>
      </c>
      <c r="J2254" s="8">
        <f>datatable[[#This Row],[продажи_]]-datatable[[#This Row],[себестоимость_]]</f>
        <v>2.0999999999999996</v>
      </c>
      <c r="L2254"/>
    </row>
    <row r="2255" spans="2:12" x14ac:dyDescent="0.4">
      <c r="B2255" s="5" t="s">
        <v>79</v>
      </c>
      <c r="C2255" s="5" t="s">
        <v>54</v>
      </c>
      <c r="D2255" s="5" t="s">
        <v>24</v>
      </c>
      <c r="E2255" s="5" t="s">
        <v>7</v>
      </c>
      <c r="F2255" s="6">
        <v>44075</v>
      </c>
      <c r="G2255" s="6" t="str">
        <f>TEXT(datatable[[#This Row],[дата]],"ММ")</f>
        <v>09</v>
      </c>
      <c r="H2255" s="8">
        <v>3.5200000000000005</v>
      </c>
      <c r="I2255" s="8">
        <v>0.9900000000000001</v>
      </c>
      <c r="J2255" s="8">
        <f>datatable[[#This Row],[продажи_]]-datatable[[#This Row],[себестоимость_]]</f>
        <v>2.5300000000000002</v>
      </c>
      <c r="L2255"/>
    </row>
    <row r="2256" spans="2:12" x14ac:dyDescent="0.4">
      <c r="B2256" s="5" t="s">
        <v>79</v>
      </c>
      <c r="C2256" s="5" t="s">
        <v>54</v>
      </c>
      <c r="D2256" s="5" t="s">
        <v>24</v>
      </c>
      <c r="E2256" s="5" t="s">
        <v>7</v>
      </c>
      <c r="F2256" s="6">
        <v>44105</v>
      </c>
      <c r="G2256" s="6" t="str">
        <f>TEXT(datatable[[#This Row],[дата]],"ММ")</f>
        <v>10</v>
      </c>
      <c r="H2256" s="8">
        <v>4.3680000000000003</v>
      </c>
      <c r="I2256" s="8">
        <v>1.5301</v>
      </c>
      <c r="J2256" s="8">
        <f>datatable[[#This Row],[продажи_]]-datatable[[#This Row],[себестоимость_]]</f>
        <v>2.8379000000000003</v>
      </c>
      <c r="L2256"/>
    </row>
    <row r="2257" spans="2:12" x14ac:dyDescent="0.4">
      <c r="B2257" s="5" t="s">
        <v>79</v>
      </c>
      <c r="C2257" s="5" t="s">
        <v>54</v>
      </c>
      <c r="D2257" s="5" t="s">
        <v>24</v>
      </c>
      <c r="E2257" s="5" t="s">
        <v>7</v>
      </c>
      <c r="F2257" s="6">
        <v>44136</v>
      </c>
      <c r="G2257" s="6" t="str">
        <f>TEXT(datatable[[#This Row],[дата]],"ММ")</f>
        <v>11</v>
      </c>
      <c r="H2257" s="8">
        <v>4.9728000000000012</v>
      </c>
      <c r="I2257" s="8">
        <v>1.4783999999999999</v>
      </c>
      <c r="J2257" s="8">
        <f>datatable[[#This Row],[продажи_]]-datatable[[#This Row],[себестоимость_]]</f>
        <v>3.4944000000000015</v>
      </c>
      <c r="L2257"/>
    </row>
    <row r="2258" spans="2:12" x14ac:dyDescent="0.4">
      <c r="B2258" s="5" t="s">
        <v>79</v>
      </c>
      <c r="C2258" s="5" t="s">
        <v>54</v>
      </c>
      <c r="D2258" s="5" t="s">
        <v>24</v>
      </c>
      <c r="E2258" s="5" t="s">
        <v>7</v>
      </c>
      <c r="F2258" s="6">
        <v>44166</v>
      </c>
      <c r="G2258" s="6" t="str">
        <f>TEXT(datatable[[#This Row],[дата]],"ММ")</f>
        <v>12</v>
      </c>
      <c r="H2258" s="8">
        <v>3.84</v>
      </c>
      <c r="I2258" s="8">
        <v>1.2276</v>
      </c>
      <c r="J2258" s="8">
        <f>datatable[[#This Row],[продажи_]]-datatable[[#This Row],[себестоимость_]]</f>
        <v>2.6124000000000001</v>
      </c>
      <c r="L2258"/>
    </row>
    <row r="2259" spans="2:12" x14ac:dyDescent="0.4">
      <c r="B2259" s="5" t="s">
        <v>79</v>
      </c>
      <c r="C2259" s="5" t="s">
        <v>54</v>
      </c>
      <c r="D2259" s="5" t="s">
        <v>24</v>
      </c>
      <c r="E2259" s="5" t="s">
        <v>7</v>
      </c>
      <c r="F2259" s="6">
        <v>43831</v>
      </c>
      <c r="G2259" s="6" t="str">
        <f>TEXT(datatable[[#This Row],[дата]],"ММ")</f>
        <v>01</v>
      </c>
      <c r="H2259" s="8">
        <v>0.31814999999999999</v>
      </c>
      <c r="I2259" s="8">
        <v>0.14580000000000001</v>
      </c>
      <c r="J2259" s="8">
        <f>datatable[[#This Row],[продажи_]]-datatable[[#This Row],[себестоимость_]]</f>
        <v>0.17234999999999998</v>
      </c>
      <c r="L2259"/>
    </row>
    <row r="2260" spans="2:12" x14ac:dyDescent="0.4">
      <c r="B2260" s="5" t="s">
        <v>79</v>
      </c>
      <c r="C2260" s="5" t="s">
        <v>54</v>
      </c>
      <c r="D2260" s="5" t="s">
        <v>24</v>
      </c>
      <c r="E2260" s="5" t="s">
        <v>7</v>
      </c>
      <c r="F2260" s="6">
        <v>43862</v>
      </c>
      <c r="G2260" s="6" t="str">
        <f>TEXT(datatable[[#This Row],[дата]],"ММ")</f>
        <v>02</v>
      </c>
      <c r="H2260" s="8">
        <v>0.53410000000000002</v>
      </c>
      <c r="I2260" s="8">
        <v>0.189</v>
      </c>
      <c r="J2260" s="8">
        <f>datatable[[#This Row],[продажи_]]-datatable[[#This Row],[себестоимость_]]</f>
        <v>0.34510000000000002</v>
      </c>
      <c r="L2260"/>
    </row>
    <row r="2261" spans="2:12" x14ac:dyDescent="0.4">
      <c r="B2261" s="5" t="s">
        <v>79</v>
      </c>
      <c r="C2261" s="5" t="s">
        <v>54</v>
      </c>
      <c r="D2261" s="5" t="s">
        <v>24</v>
      </c>
      <c r="E2261" s="5" t="s">
        <v>7</v>
      </c>
      <c r="F2261" s="6">
        <v>43891</v>
      </c>
      <c r="G2261" s="6" t="str">
        <f>TEXT(datatable[[#This Row],[дата]],"ММ")</f>
        <v>03</v>
      </c>
      <c r="H2261" s="8">
        <v>0.44800000000000006</v>
      </c>
      <c r="I2261" s="8">
        <v>0.24959999999999999</v>
      </c>
      <c r="J2261" s="8">
        <f>datatable[[#This Row],[продажи_]]-datatable[[#This Row],[себестоимость_]]</f>
        <v>0.19840000000000008</v>
      </c>
      <c r="L2261"/>
    </row>
    <row r="2262" spans="2:12" x14ac:dyDescent="0.4">
      <c r="B2262" s="5" t="s">
        <v>79</v>
      </c>
      <c r="C2262" s="5" t="s">
        <v>54</v>
      </c>
      <c r="D2262" s="5" t="s">
        <v>24</v>
      </c>
      <c r="E2262" s="5" t="s">
        <v>7</v>
      </c>
      <c r="F2262" s="6">
        <v>43922</v>
      </c>
      <c r="G2262" s="6" t="str">
        <f>TEXT(datatable[[#This Row],[дата]],"ММ")</f>
        <v>04</v>
      </c>
      <c r="H2262" s="8">
        <v>0.59360000000000013</v>
      </c>
      <c r="I2262" s="8">
        <v>0.27119999999999994</v>
      </c>
      <c r="J2262" s="8">
        <f>datatable[[#This Row],[продажи_]]-datatable[[#This Row],[себестоимость_]]</f>
        <v>0.32240000000000019</v>
      </c>
      <c r="L2262"/>
    </row>
    <row r="2263" spans="2:12" x14ac:dyDescent="0.4">
      <c r="B2263" s="5" t="s">
        <v>79</v>
      </c>
      <c r="C2263" s="5" t="s">
        <v>54</v>
      </c>
      <c r="D2263" s="5" t="s">
        <v>24</v>
      </c>
      <c r="E2263" s="5" t="s">
        <v>7</v>
      </c>
      <c r="F2263" s="6">
        <v>43952</v>
      </c>
      <c r="G2263" s="6" t="str">
        <f>TEXT(datatable[[#This Row],[дата]],"ММ")</f>
        <v>05</v>
      </c>
      <c r="H2263" s="8">
        <v>0.53690000000000004</v>
      </c>
      <c r="I2263" s="8">
        <v>0.1638</v>
      </c>
      <c r="J2263" s="8">
        <f>datatable[[#This Row],[продажи_]]-datatable[[#This Row],[себестоимость_]]</f>
        <v>0.37310000000000004</v>
      </c>
      <c r="L2263"/>
    </row>
    <row r="2264" spans="2:12" x14ac:dyDescent="0.4">
      <c r="B2264" s="5" t="s">
        <v>79</v>
      </c>
      <c r="C2264" s="5" t="s">
        <v>54</v>
      </c>
      <c r="D2264" s="5" t="s">
        <v>24</v>
      </c>
      <c r="E2264" s="5" t="s">
        <v>7</v>
      </c>
      <c r="F2264" s="6">
        <v>43983</v>
      </c>
      <c r="G2264" s="6" t="str">
        <f>TEXT(datatable[[#This Row],[дата]],"ММ")</f>
        <v>06</v>
      </c>
      <c r="H2264" s="8">
        <v>0.30100000000000005</v>
      </c>
      <c r="I2264" s="8">
        <v>0.13950000000000001</v>
      </c>
      <c r="J2264" s="8">
        <f>datatable[[#This Row],[продажи_]]-datatable[[#This Row],[себестоимость_]]</f>
        <v>0.16150000000000003</v>
      </c>
      <c r="L2264"/>
    </row>
    <row r="2265" spans="2:12" x14ac:dyDescent="0.4">
      <c r="B2265" s="5" t="s">
        <v>79</v>
      </c>
      <c r="C2265" s="5" t="s">
        <v>54</v>
      </c>
      <c r="D2265" s="5" t="s">
        <v>24</v>
      </c>
      <c r="E2265" s="5" t="s">
        <v>7</v>
      </c>
      <c r="F2265" s="6">
        <v>44013</v>
      </c>
      <c r="G2265" s="6" t="str">
        <f>TEXT(datatable[[#This Row],[дата]],"ММ")</f>
        <v>07</v>
      </c>
      <c r="H2265" s="8">
        <v>0.3024</v>
      </c>
      <c r="I2265" s="8">
        <v>0.15120000000000003</v>
      </c>
      <c r="J2265" s="8">
        <f>datatable[[#This Row],[продажи_]]-datatable[[#This Row],[себестоимость_]]</f>
        <v>0.15119999999999997</v>
      </c>
      <c r="L2265"/>
    </row>
    <row r="2266" spans="2:12" x14ac:dyDescent="0.4">
      <c r="B2266" s="5" t="s">
        <v>79</v>
      </c>
      <c r="C2266" s="5" t="s">
        <v>54</v>
      </c>
      <c r="D2266" s="5" t="s">
        <v>24</v>
      </c>
      <c r="E2266" s="5" t="s">
        <v>7</v>
      </c>
      <c r="F2266" s="6">
        <v>44044</v>
      </c>
      <c r="G2266" s="6" t="str">
        <f>TEXT(datatable[[#This Row],[дата]],"ММ")</f>
        <v>08</v>
      </c>
      <c r="H2266" s="8">
        <v>0.24640000000000004</v>
      </c>
      <c r="I2266" s="8">
        <v>0.14399999999999999</v>
      </c>
      <c r="J2266" s="8">
        <f>datatable[[#This Row],[продажи_]]-datatable[[#This Row],[себестоимость_]]</f>
        <v>0.10240000000000005</v>
      </c>
      <c r="L2266"/>
    </row>
    <row r="2267" spans="2:12" x14ac:dyDescent="0.4">
      <c r="B2267" s="5" t="s">
        <v>79</v>
      </c>
      <c r="C2267" s="5" t="s">
        <v>54</v>
      </c>
      <c r="D2267" s="5" t="s">
        <v>24</v>
      </c>
      <c r="E2267" s="5" t="s">
        <v>7</v>
      </c>
      <c r="F2267" s="6">
        <v>44075</v>
      </c>
      <c r="G2267" s="6" t="str">
        <f>TEXT(datatable[[#This Row],[дата]],"ММ")</f>
        <v>09</v>
      </c>
      <c r="H2267" s="8">
        <v>0.28350000000000003</v>
      </c>
      <c r="I2267" s="8">
        <v>0.14549999999999999</v>
      </c>
      <c r="J2267" s="8">
        <f>datatable[[#This Row],[продажи_]]-datatable[[#This Row],[себестоимость_]]</f>
        <v>0.13800000000000004</v>
      </c>
      <c r="L2267"/>
    </row>
    <row r="2268" spans="2:12" x14ac:dyDescent="0.4">
      <c r="B2268" s="5" t="s">
        <v>79</v>
      </c>
      <c r="C2268" s="5" t="s">
        <v>54</v>
      </c>
      <c r="D2268" s="5" t="s">
        <v>24</v>
      </c>
      <c r="E2268" s="5" t="s">
        <v>7</v>
      </c>
      <c r="F2268" s="6">
        <v>44105</v>
      </c>
      <c r="G2268" s="6" t="str">
        <f>TEXT(datatable[[#This Row],[дата]],"ММ")</f>
        <v>10</v>
      </c>
      <c r="H2268" s="8">
        <v>0.45500000000000002</v>
      </c>
      <c r="I2268" s="8">
        <v>0.20085</v>
      </c>
      <c r="J2268" s="8">
        <f>datatable[[#This Row],[продажи_]]-datatable[[#This Row],[себестоимость_]]</f>
        <v>0.25414999999999999</v>
      </c>
      <c r="L2268"/>
    </row>
    <row r="2269" spans="2:12" x14ac:dyDescent="0.4">
      <c r="B2269" s="5" t="s">
        <v>79</v>
      </c>
      <c r="C2269" s="5" t="s">
        <v>54</v>
      </c>
      <c r="D2269" s="5" t="s">
        <v>24</v>
      </c>
      <c r="E2269" s="5" t="s">
        <v>7</v>
      </c>
      <c r="F2269" s="6">
        <v>44136</v>
      </c>
      <c r="G2269" s="6" t="str">
        <f>TEXT(datatable[[#This Row],[дата]],"ММ")</f>
        <v>11</v>
      </c>
      <c r="H2269" s="8">
        <v>0.53900000000000003</v>
      </c>
      <c r="I2269" s="8">
        <v>0.24359999999999998</v>
      </c>
      <c r="J2269" s="8">
        <f>datatable[[#This Row],[продажи_]]-datatable[[#This Row],[себестоимость_]]</f>
        <v>0.29540000000000005</v>
      </c>
      <c r="L2269"/>
    </row>
    <row r="2270" spans="2:12" x14ac:dyDescent="0.4">
      <c r="B2270" s="5" t="s">
        <v>79</v>
      </c>
      <c r="C2270" s="5" t="s">
        <v>54</v>
      </c>
      <c r="D2270" s="5" t="s">
        <v>24</v>
      </c>
      <c r="E2270" s="5" t="s">
        <v>7</v>
      </c>
      <c r="F2270" s="6">
        <v>44166</v>
      </c>
      <c r="G2270" s="6" t="str">
        <f>TEXT(datatable[[#This Row],[дата]],"ММ")</f>
        <v>12</v>
      </c>
      <c r="H2270" s="8">
        <v>0.38640000000000002</v>
      </c>
      <c r="I2270" s="8">
        <v>0.1764</v>
      </c>
      <c r="J2270" s="8">
        <f>datatable[[#This Row],[продажи_]]-datatable[[#This Row],[себестоимость_]]</f>
        <v>0.21000000000000002</v>
      </c>
      <c r="L2270"/>
    </row>
    <row r="2271" spans="2:12" x14ac:dyDescent="0.4">
      <c r="B2271" s="5" t="s">
        <v>79</v>
      </c>
      <c r="C2271" s="5" t="s">
        <v>54</v>
      </c>
      <c r="D2271" s="5" t="s">
        <v>24</v>
      </c>
      <c r="E2271" s="5" t="s">
        <v>7</v>
      </c>
      <c r="F2271" s="6">
        <v>43831</v>
      </c>
      <c r="G2271" s="6" t="str">
        <f>TEXT(datatable[[#This Row],[дата]],"ММ")</f>
        <v>01</v>
      </c>
      <c r="H2271" s="8">
        <v>5.9642999999999997</v>
      </c>
      <c r="I2271" s="8">
        <v>3.1468500000000001</v>
      </c>
      <c r="J2271" s="8">
        <f>datatable[[#This Row],[продажи_]]-datatable[[#This Row],[себестоимость_]]</f>
        <v>2.8174499999999996</v>
      </c>
      <c r="L2271"/>
    </row>
    <row r="2272" spans="2:12" x14ac:dyDescent="0.4">
      <c r="B2272" s="5" t="s">
        <v>79</v>
      </c>
      <c r="C2272" s="5" t="s">
        <v>54</v>
      </c>
      <c r="D2272" s="5" t="s">
        <v>24</v>
      </c>
      <c r="E2272" s="5" t="s">
        <v>7</v>
      </c>
      <c r="F2272" s="6">
        <v>43862</v>
      </c>
      <c r="G2272" s="6" t="str">
        <f>TEXT(datatable[[#This Row],[дата]],"ММ")</f>
        <v>02</v>
      </c>
      <c r="H2272" s="8">
        <v>11.5479</v>
      </c>
      <c r="I2272" s="8">
        <v>3.7044000000000001</v>
      </c>
      <c r="J2272" s="8">
        <f>datatable[[#This Row],[продажи_]]-datatable[[#This Row],[себестоимость_]]</f>
        <v>7.8435000000000006</v>
      </c>
      <c r="L2272"/>
    </row>
    <row r="2273" spans="2:12" x14ac:dyDescent="0.4">
      <c r="B2273" s="5" t="s">
        <v>79</v>
      </c>
      <c r="C2273" s="5" t="s">
        <v>54</v>
      </c>
      <c r="D2273" s="5" t="s">
        <v>24</v>
      </c>
      <c r="E2273" s="5" t="s">
        <v>7</v>
      </c>
      <c r="F2273" s="6">
        <v>43891</v>
      </c>
      <c r="G2273" s="6" t="str">
        <f>TEXT(datatable[[#This Row],[дата]],"ММ")</f>
        <v>03</v>
      </c>
      <c r="H2273" s="8">
        <v>11.505599999999999</v>
      </c>
      <c r="I2273" s="8">
        <v>4.9896000000000003</v>
      </c>
      <c r="J2273" s="8">
        <f>datatable[[#This Row],[продажи_]]-datatable[[#This Row],[себестоимость_]]</f>
        <v>6.5159999999999991</v>
      </c>
      <c r="L2273"/>
    </row>
    <row r="2274" spans="2:12" x14ac:dyDescent="0.4">
      <c r="B2274" s="5" t="s">
        <v>79</v>
      </c>
      <c r="C2274" s="5" t="s">
        <v>54</v>
      </c>
      <c r="D2274" s="5" t="s">
        <v>24</v>
      </c>
      <c r="E2274" s="5" t="s">
        <v>7</v>
      </c>
      <c r="F2274" s="6">
        <v>43922</v>
      </c>
      <c r="G2274" s="6" t="str">
        <f>TEXT(datatable[[#This Row],[дата]],"ММ")</f>
        <v>04</v>
      </c>
      <c r="H2274" s="8">
        <v>11.618399999999999</v>
      </c>
      <c r="I2274" s="8">
        <v>4.0824000000000007</v>
      </c>
      <c r="J2274" s="8">
        <f>datatable[[#This Row],[продажи_]]-datatable[[#This Row],[себестоимость_]]</f>
        <v>7.5359999999999987</v>
      </c>
      <c r="L2274"/>
    </row>
    <row r="2275" spans="2:12" x14ac:dyDescent="0.4">
      <c r="B2275" s="5" t="s">
        <v>79</v>
      </c>
      <c r="C2275" s="5" t="s">
        <v>54</v>
      </c>
      <c r="D2275" s="5" t="s">
        <v>24</v>
      </c>
      <c r="E2275" s="5" t="s">
        <v>7</v>
      </c>
      <c r="F2275" s="6">
        <v>43952</v>
      </c>
      <c r="G2275" s="6" t="str">
        <f>TEXT(datatable[[#This Row],[дата]],"ММ")</f>
        <v>05</v>
      </c>
      <c r="H2275" s="8">
        <v>8.0652000000000008</v>
      </c>
      <c r="I2275" s="8">
        <v>4.5045000000000002</v>
      </c>
      <c r="J2275" s="8">
        <f>datatable[[#This Row],[продажи_]]-datatable[[#This Row],[себестоимость_]]</f>
        <v>3.5607000000000006</v>
      </c>
      <c r="L2275"/>
    </row>
    <row r="2276" spans="2:12" x14ac:dyDescent="0.4">
      <c r="B2276" s="5" t="s">
        <v>79</v>
      </c>
      <c r="C2276" s="5" t="s">
        <v>54</v>
      </c>
      <c r="D2276" s="5" t="s">
        <v>24</v>
      </c>
      <c r="E2276" s="5" t="s">
        <v>7</v>
      </c>
      <c r="F2276" s="6">
        <v>43983</v>
      </c>
      <c r="G2276" s="6" t="str">
        <f>TEXT(datatable[[#This Row],[дата]],"ММ")</f>
        <v>06</v>
      </c>
      <c r="H2276" s="8">
        <v>5.7105000000000006</v>
      </c>
      <c r="I2276" s="8">
        <v>2.9295</v>
      </c>
      <c r="J2276" s="8">
        <f>datatable[[#This Row],[продажи_]]-datatable[[#This Row],[себестоимость_]]</f>
        <v>2.7810000000000006</v>
      </c>
      <c r="L2276"/>
    </row>
    <row r="2277" spans="2:12" x14ac:dyDescent="0.4">
      <c r="B2277" s="5" t="s">
        <v>79</v>
      </c>
      <c r="C2277" s="5" t="s">
        <v>54</v>
      </c>
      <c r="D2277" s="5" t="s">
        <v>24</v>
      </c>
      <c r="E2277" s="5" t="s">
        <v>7</v>
      </c>
      <c r="F2277" s="6">
        <v>44013</v>
      </c>
      <c r="G2277" s="6" t="str">
        <f>TEXT(datatable[[#This Row],[дата]],"ММ")</f>
        <v>07</v>
      </c>
      <c r="H2277" s="8">
        <v>7.487099999999999</v>
      </c>
      <c r="I2277" s="8">
        <v>2.5231500000000002</v>
      </c>
      <c r="J2277" s="8">
        <f>datatable[[#This Row],[продажи_]]-datatable[[#This Row],[себестоимость_]]</f>
        <v>4.9639499999999988</v>
      </c>
      <c r="L2277"/>
    </row>
    <row r="2278" spans="2:12" x14ac:dyDescent="0.4">
      <c r="B2278" s="5" t="s">
        <v>79</v>
      </c>
      <c r="C2278" s="5" t="s">
        <v>54</v>
      </c>
      <c r="D2278" s="5" t="s">
        <v>24</v>
      </c>
      <c r="E2278" s="5" t="s">
        <v>7</v>
      </c>
      <c r="F2278" s="6">
        <v>44044</v>
      </c>
      <c r="G2278" s="6" t="str">
        <f>TEXT(datatable[[#This Row],[дата]],"ММ")</f>
        <v>08</v>
      </c>
      <c r="H2278" s="8">
        <v>6.3731999999999989</v>
      </c>
      <c r="I2278" s="8">
        <v>2.9483999999999999</v>
      </c>
      <c r="J2278" s="8">
        <f>datatable[[#This Row],[продажи_]]-datatable[[#This Row],[себестоимость_]]</f>
        <v>3.424799999999999</v>
      </c>
      <c r="L2278"/>
    </row>
    <row r="2279" spans="2:12" x14ac:dyDescent="0.4">
      <c r="B2279" s="5" t="s">
        <v>79</v>
      </c>
      <c r="C2279" s="5" t="s">
        <v>54</v>
      </c>
      <c r="D2279" s="5" t="s">
        <v>24</v>
      </c>
      <c r="E2279" s="5" t="s">
        <v>7</v>
      </c>
      <c r="F2279" s="6">
        <v>44075</v>
      </c>
      <c r="G2279" s="6" t="str">
        <f>TEXT(datatable[[#This Row],[дата]],"ММ")</f>
        <v>09</v>
      </c>
      <c r="H2279" s="8">
        <v>7.5434999999999999</v>
      </c>
      <c r="I2279" s="8">
        <v>3.2130000000000001</v>
      </c>
      <c r="J2279" s="8">
        <f>datatable[[#This Row],[продажи_]]-datatable[[#This Row],[себестоимость_]]</f>
        <v>4.3304999999999998</v>
      </c>
      <c r="L2279"/>
    </row>
    <row r="2280" spans="2:12" x14ac:dyDescent="0.4">
      <c r="B2280" s="5" t="s">
        <v>79</v>
      </c>
      <c r="C2280" s="5" t="s">
        <v>54</v>
      </c>
      <c r="D2280" s="5" t="s">
        <v>24</v>
      </c>
      <c r="E2280" s="5" t="s">
        <v>7</v>
      </c>
      <c r="F2280" s="6">
        <v>44105</v>
      </c>
      <c r="G2280" s="6" t="str">
        <f>TEXT(datatable[[#This Row],[дата]],"ММ")</f>
        <v>10</v>
      </c>
      <c r="H2280" s="8">
        <v>10.081500000000002</v>
      </c>
      <c r="I2280" s="8">
        <v>3.6035999999999997</v>
      </c>
      <c r="J2280" s="8">
        <f>datatable[[#This Row],[продажи_]]-datatable[[#This Row],[себестоимость_]]</f>
        <v>6.4779000000000018</v>
      </c>
      <c r="L2280"/>
    </row>
    <row r="2281" spans="2:12" x14ac:dyDescent="0.4">
      <c r="B2281" s="5" t="s">
        <v>79</v>
      </c>
      <c r="C2281" s="5" t="s">
        <v>54</v>
      </c>
      <c r="D2281" s="5" t="s">
        <v>24</v>
      </c>
      <c r="E2281" s="5" t="s">
        <v>7</v>
      </c>
      <c r="F2281" s="6">
        <v>44136</v>
      </c>
      <c r="G2281" s="6" t="str">
        <f>TEXT(datatable[[#This Row],[дата]],"ММ")</f>
        <v>11</v>
      </c>
      <c r="H2281" s="8">
        <v>8.7843000000000018</v>
      </c>
      <c r="I2281" s="8">
        <v>3.7926000000000002</v>
      </c>
      <c r="J2281" s="8">
        <f>datatable[[#This Row],[продажи_]]-datatable[[#This Row],[себестоимость_]]</f>
        <v>4.9917000000000016</v>
      </c>
      <c r="L2281"/>
    </row>
    <row r="2282" spans="2:12" x14ac:dyDescent="0.4">
      <c r="B2282" s="5" t="s">
        <v>79</v>
      </c>
      <c r="C2282" s="5" t="s">
        <v>54</v>
      </c>
      <c r="D2282" s="5" t="s">
        <v>24</v>
      </c>
      <c r="E2282" s="5" t="s">
        <v>7</v>
      </c>
      <c r="F2282" s="6">
        <v>44166</v>
      </c>
      <c r="G2282" s="6" t="str">
        <f>TEXT(datatable[[#This Row],[дата]],"ММ")</f>
        <v>12</v>
      </c>
      <c r="H2282" s="8">
        <v>9.813600000000001</v>
      </c>
      <c r="I2282" s="8">
        <v>4.2336000000000009</v>
      </c>
      <c r="J2282" s="8">
        <f>datatable[[#This Row],[продажи_]]-datatable[[#This Row],[себестоимость_]]</f>
        <v>5.58</v>
      </c>
      <c r="L2282"/>
    </row>
    <row r="2283" spans="2:12" x14ac:dyDescent="0.4">
      <c r="B2283" s="5" t="s">
        <v>79</v>
      </c>
      <c r="C2283" s="5" t="s">
        <v>54</v>
      </c>
      <c r="D2283" s="5" t="s">
        <v>24</v>
      </c>
      <c r="E2283" s="5" t="s">
        <v>7</v>
      </c>
      <c r="F2283" s="6">
        <v>43831</v>
      </c>
      <c r="G2283" s="6" t="str">
        <f>TEXT(datatable[[#This Row],[дата]],"ММ")</f>
        <v>01</v>
      </c>
      <c r="H2283" s="8">
        <v>4.7187000000000001</v>
      </c>
      <c r="I2283" s="8">
        <v>1.87425</v>
      </c>
      <c r="J2283" s="8">
        <f>datatable[[#This Row],[продажи_]]-datatable[[#This Row],[себестоимость_]]</f>
        <v>2.8444500000000001</v>
      </c>
      <c r="L2283"/>
    </row>
    <row r="2284" spans="2:12" x14ac:dyDescent="0.4">
      <c r="B2284" s="5" t="s">
        <v>79</v>
      </c>
      <c r="C2284" s="5" t="s">
        <v>54</v>
      </c>
      <c r="D2284" s="5" t="s">
        <v>24</v>
      </c>
      <c r="E2284" s="5" t="s">
        <v>7</v>
      </c>
      <c r="F2284" s="6">
        <v>43862</v>
      </c>
      <c r="G2284" s="6" t="str">
        <f>TEXT(datatable[[#This Row],[дата]],"ММ")</f>
        <v>02</v>
      </c>
      <c r="H2284" s="8">
        <v>6.7410000000000005</v>
      </c>
      <c r="I2284" s="8">
        <v>2.4990000000000001</v>
      </c>
      <c r="J2284" s="8">
        <f>datatable[[#This Row],[продажи_]]-datatable[[#This Row],[себестоимость_]]</f>
        <v>4.2420000000000009</v>
      </c>
      <c r="L2284"/>
    </row>
    <row r="2285" spans="2:12" x14ac:dyDescent="0.4">
      <c r="B2285" s="5" t="s">
        <v>79</v>
      </c>
      <c r="C2285" s="5" t="s">
        <v>54</v>
      </c>
      <c r="D2285" s="5" t="s">
        <v>24</v>
      </c>
      <c r="E2285" s="5" t="s">
        <v>7</v>
      </c>
      <c r="F2285" s="6">
        <v>43891</v>
      </c>
      <c r="G2285" s="6" t="str">
        <f>TEXT(datatable[[#This Row],[дата]],"ММ")</f>
        <v>03</v>
      </c>
      <c r="H2285" s="8">
        <v>7.4472000000000005</v>
      </c>
      <c r="I2285" s="8">
        <v>2.3520000000000003</v>
      </c>
      <c r="J2285" s="8">
        <f>datatable[[#This Row],[продажи_]]-datatable[[#This Row],[себестоимость_]]</f>
        <v>5.0952000000000002</v>
      </c>
      <c r="L2285"/>
    </row>
    <row r="2286" spans="2:12" x14ac:dyDescent="0.4">
      <c r="B2286" s="5" t="s">
        <v>79</v>
      </c>
      <c r="C2286" s="5" t="s">
        <v>54</v>
      </c>
      <c r="D2286" s="5" t="s">
        <v>24</v>
      </c>
      <c r="E2286" s="5" t="s">
        <v>7</v>
      </c>
      <c r="F2286" s="6">
        <v>43922</v>
      </c>
      <c r="G2286" s="6" t="str">
        <f>TEXT(datatable[[#This Row],[дата]],"ММ")</f>
        <v>04</v>
      </c>
      <c r="H2286" s="8">
        <v>8.9880000000000013</v>
      </c>
      <c r="I2286" s="8">
        <v>3.0520000000000005</v>
      </c>
      <c r="J2286" s="8">
        <f>datatable[[#This Row],[продажи_]]-datatable[[#This Row],[себестоимость_]]</f>
        <v>5.9360000000000008</v>
      </c>
      <c r="L2286"/>
    </row>
    <row r="2287" spans="2:12" x14ac:dyDescent="0.4">
      <c r="B2287" s="5" t="s">
        <v>79</v>
      </c>
      <c r="C2287" s="5" t="s">
        <v>54</v>
      </c>
      <c r="D2287" s="5" t="s">
        <v>24</v>
      </c>
      <c r="E2287" s="5" t="s">
        <v>7</v>
      </c>
      <c r="F2287" s="6">
        <v>43952</v>
      </c>
      <c r="G2287" s="6" t="str">
        <f>TEXT(datatable[[#This Row],[дата]],"ММ")</f>
        <v>05</v>
      </c>
      <c r="H2287" s="8">
        <v>7.650500000000001</v>
      </c>
      <c r="I2287" s="8">
        <v>2.6844999999999999</v>
      </c>
      <c r="J2287" s="8">
        <f>datatable[[#This Row],[продажи_]]-datatable[[#This Row],[себестоимость_]]</f>
        <v>4.9660000000000011</v>
      </c>
      <c r="L2287"/>
    </row>
    <row r="2288" spans="2:12" x14ac:dyDescent="0.4">
      <c r="B2288" s="5" t="s">
        <v>79</v>
      </c>
      <c r="C2288" s="5" t="s">
        <v>54</v>
      </c>
      <c r="D2288" s="5" t="s">
        <v>24</v>
      </c>
      <c r="E2288" s="5" t="s">
        <v>7</v>
      </c>
      <c r="F2288" s="6">
        <v>43983</v>
      </c>
      <c r="G2288" s="6" t="str">
        <f>TEXT(datatable[[#This Row],[дата]],"ММ")</f>
        <v>06</v>
      </c>
      <c r="H2288" s="8">
        <v>5.2430000000000003</v>
      </c>
      <c r="I2288" s="8">
        <v>1.575</v>
      </c>
      <c r="J2288" s="8">
        <f>datatable[[#This Row],[продажи_]]-datatable[[#This Row],[себестоимость_]]</f>
        <v>3.6680000000000001</v>
      </c>
      <c r="L2288"/>
    </row>
    <row r="2289" spans="2:12" x14ac:dyDescent="0.4">
      <c r="B2289" s="5" t="s">
        <v>79</v>
      </c>
      <c r="C2289" s="5" t="s">
        <v>54</v>
      </c>
      <c r="D2289" s="5" t="s">
        <v>24</v>
      </c>
      <c r="E2289" s="5" t="s">
        <v>7</v>
      </c>
      <c r="F2289" s="6">
        <v>44013</v>
      </c>
      <c r="G2289" s="6" t="str">
        <f>TEXT(datatable[[#This Row],[дата]],"ММ")</f>
        <v>07</v>
      </c>
      <c r="H2289" s="8">
        <v>4.2372000000000005</v>
      </c>
      <c r="I2289" s="8">
        <v>1.4804999999999999</v>
      </c>
      <c r="J2289" s="8">
        <f>datatable[[#This Row],[продажи_]]-datatable[[#This Row],[себестоимость_]]</f>
        <v>2.7567000000000004</v>
      </c>
      <c r="L2289"/>
    </row>
    <row r="2290" spans="2:12" x14ac:dyDescent="0.4">
      <c r="B2290" s="5" t="s">
        <v>79</v>
      </c>
      <c r="C2290" s="5" t="s">
        <v>54</v>
      </c>
      <c r="D2290" s="5" t="s">
        <v>24</v>
      </c>
      <c r="E2290" s="5" t="s">
        <v>7</v>
      </c>
      <c r="F2290" s="6">
        <v>44044</v>
      </c>
      <c r="G2290" s="6" t="str">
        <f>TEXT(datatable[[#This Row],[дата]],"ММ")</f>
        <v>08</v>
      </c>
      <c r="H2290" s="8">
        <v>4.0232000000000001</v>
      </c>
      <c r="I2290" s="8">
        <v>1.2740000000000002</v>
      </c>
      <c r="J2290" s="8">
        <f>datatable[[#This Row],[продажи_]]-datatable[[#This Row],[себестоимость_]]</f>
        <v>2.7492000000000001</v>
      </c>
      <c r="L2290"/>
    </row>
    <row r="2291" spans="2:12" x14ac:dyDescent="0.4">
      <c r="B2291" s="5" t="s">
        <v>79</v>
      </c>
      <c r="C2291" s="5" t="s">
        <v>54</v>
      </c>
      <c r="D2291" s="5" t="s">
        <v>24</v>
      </c>
      <c r="E2291" s="5" t="s">
        <v>7</v>
      </c>
      <c r="F2291" s="6">
        <v>44075</v>
      </c>
      <c r="G2291" s="6" t="str">
        <f>TEXT(datatable[[#This Row],[дата]],"ММ")</f>
        <v>09</v>
      </c>
      <c r="H2291" s="8">
        <v>4.601</v>
      </c>
      <c r="I2291" s="8">
        <v>2.0299999999999998</v>
      </c>
      <c r="J2291" s="8">
        <f>datatable[[#This Row],[продажи_]]-datatable[[#This Row],[себестоимость_]]</f>
        <v>2.5710000000000002</v>
      </c>
      <c r="L2291"/>
    </row>
    <row r="2292" spans="2:12" x14ac:dyDescent="0.4">
      <c r="B2292" s="5" t="s">
        <v>79</v>
      </c>
      <c r="C2292" s="5" t="s">
        <v>54</v>
      </c>
      <c r="D2292" s="5" t="s">
        <v>24</v>
      </c>
      <c r="E2292" s="5" t="s">
        <v>7</v>
      </c>
      <c r="F2292" s="6">
        <v>44105</v>
      </c>
      <c r="G2292" s="6" t="str">
        <f>TEXT(datatable[[#This Row],[дата]],"ММ")</f>
        <v>10</v>
      </c>
      <c r="H2292" s="8">
        <v>8.2068999999999992</v>
      </c>
      <c r="I2292" s="8">
        <v>2.3660000000000001</v>
      </c>
      <c r="J2292" s="8">
        <f>datatable[[#This Row],[продажи_]]-datatable[[#This Row],[себестоимость_]]</f>
        <v>5.8408999999999995</v>
      </c>
      <c r="L2292"/>
    </row>
    <row r="2293" spans="2:12" x14ac:dyDescent="0.4">
      <c r="B2293" s="5" t="s">
        <v>79</v>
      </c>
      <c r="C2293" s="5" t="s">
        <v>54</v>
      </c>
      <c r="D2293" s="5" t="s">
        <v>24</v>
      </c>
      <c r="E2293" s="5" t="s">
        <v>7</v>
      </c>
      <c r="F2293" s="6">
        <v>44136</v>
      </c>
      <c r="G2293" s="6" t="str">
        <f>TEXT(datatable[[#This Row],[дата]],"ММ")</f>
        <v>11</v>
      </c>
      <c r="H2293" s="8">
        <v>6.6661000000000001</v>
      </c>
      <c r="I2293" s="8">
        <v>2.6215000000000002</v>
      </c>
      <c r="J2293" s="8">
        <f>datatable[[#This Row],[продажи_]]-datatable[[#This Row],[себестоимость_]]</f>
        <v>4.0446</v>
      </c>
      <c r="L2293"/>
    </row>
    <row r="2294" spans="2:12" x14ac:dyDescent="0.4">
      <c r="B2294" s="5" t="s">
        <v>79</v>
      </c>
      <c r="C2294" s="5" t="s">
        <v>54</v>
      </c>
      <c r="D2294" s="5" t="s">
        <v>24</v>
      </c>
      <c r="E2294" s="5" t="s">
        <v>7</v>
      </c>
      <c r="F2294" s="6">
        <v>44166</v>
      </c>
      <c r="G2294" s="6" t="str">
        <f>TEXT(datatable[[#This Row],[дата]],"ММ")</f>
        <v>12</v>
      </c>
      <c r="H2294" s="8">
        <v>6.8694000000000006</v>
      </c>
      <c r="I2294" s="8">
        <v>2.2050000000000001</v>
      </c>
      <c r="J2294" s="8">
        <f>datatable[[#This Row],[продажи_]]-datatable[[#This Row],[себестоимость_]]</f>
        <v>4.6644000000000005</v>
      </c>
      <c r="L2294"/>
    </row>
    <row r="2295" spans="2:12" x14ac:dyDescent="0.4">
      <c r="B2295" s="5" t="s">
        <v>79</v>
      </c>
      <c r="C2295" s="5" t="s">
        <v>54</v>
      </c>
      <c r="D2295" s="5" t="s">
        <v>24</v>
      </c>
      <c r="E2295" s="5" t="s">
        <v>7</v>
      </c>
      <c r="F2295" s="6">
        <v>43831</v>
      </c>
      <c r="G2295" s="6" t="str">
        <f>TEXT(datatable[[#This Row],[дата]],"ММ")</f>
        <v>01</v>
      </c>
      <c r="H2295" s="8">
        <v>2.2932000000000001</v>
      </c>
      <c r="I2295" s="8">
        <v>0.87885000000000013</v>
      </c>
      <c r="J2295" s="8">
        <f>datatable[[#This Row],[продажи_]]-datatable[[#This Row],[себестоимость_]]</f>
        <v>1.41435</v>
      </c>
      <c r="L2295"/>
    </row>
    <row r="2296" spans="2:12" x14ac:dyDescent="0.4">
      <c r="B2296" s="5" t="s">
        <v>79</v>
      </c>
      <c r="C2296" s="5" t="s">
        <v>54</v>
      </c>
      <c r="D2296" s="5" t="s">
        <v>24</v>
      </c>
      <c r="E2296" s="5" t="s">
        <v>7</v>
      </c>
      <c r="F2296" s="6">
        <v>43862</v>
      </c>
      <c r="G2296" s="6" t="str">
        <f>TEXT(datatable[[#This Row],[дата]],"ММ")</f>
        <v>02</v>
      </c>
      <c r="H2296" s="8">
        <v>4.1159999999999997</v>
      </c>
      <c r="I2296" s="8">
        <v>1.4258999999999999</v>
      </c>
      <c r="J2296" s="8">
        <f>datatable[[#This Row],[продажи_]]-datatable[[#This Row],[себестоимость_]]</f>
        <v>2.6900999999999997</v>
      </c>
      <c r="L2296"/>
    </row>
    <row r="2297" spans="2:12" x14ac:dyDescent="0.4">
      <c r="B2297" s="5" t="s">
        <v>79</v>
      </c>
      <c r="C2297" s="5" t="s">
        <v>54</v>
      </c>
      <c r="D2297" s="5" t="s">
        <v>24</v>
      </c>
      <c r="E2297" s="5" t="s">
        <v>7</v>
      </c>
      <c r="F2297" s="6">
        <v>43891</v>
      </c>
      <c r="G2297" s="6" t="str">
        <f>TEXT(datatable[[#This Row],[дата]],"ММ")</f>
        <v>03</v>
      </c>
      <c r="H2297" s="8">
        <v>3.4104000000000001</v>
      </c>
      <c r="I2297" s="8">
        <v>1.4783999999999999</v>
      </c>
      <c r="J2297" s="8">
        <f>datatable[[#This Row],[продажи_]]-datatable[[#This Row],[себестоимость_]]</f>
        <v>1.9320000000000002</v>
      </c>
      <c r="L2297"/>
    </row>
    <row r="2298" spans="2:12" x14ac:dyDescent="0.4">
      <c r="B2298" s="5" t="s">
        <v>79</v>
      </c>
      <c r="C2298" s="5" t="s">
        <v>54</v>
      </c>
      <c r="D2298" s="5" t="s">
        <v>24</v>
      </c>
      <c r="E2298" s="5" t="s">
        <v>7</v>
      </c>
      <c r="F2298" s="6">
        <v>43922</v>
      </c>
      <c r="G2298" s="6" t="str">
        <f>TEXT(datatable[[#This Row],[дата]],"ММ")</f>
        <v>04</v>
      </c>
      <c r="H2298" s="8">
        <v>4.0376000000000003</v>
      </c>
      <c r="I2298" s="8">
        <v>1.3943999999999999</v>
      </c>
      <c r="J2298" s="8">
        <f>datatable[[#This Row],[продажи_]]-datatable[[#This Row],[себестоимость_]]</f>
        <v>2.6432000000000002</v>
      </c>
      <c r="L2298"/>
    </row>
    <row r="2299" spans="2:12" x14ac:dyDescent="0.4">
      <c r="B2299" s="5" t="s">
        <v>79</v>
      </c>
      <c r="C2299" s="5" t="s">
        <v>54</v>
      </c>
      <c r="D2299" s="5" t="s">
        <v>24</v>
      </c>
      <c r="E2299" s="5" t="s">
        <v>7</v>
      </c>
      <c r="F2299" s="6">
        <v>43952</v>
      </c>
      <c r="G2299" s="6" t="str">
        <f>TEXT(datatable[[#This Row],[дата]],"ММ")</f>
        <v>05</v>
      </c>
      <c r="H2299" s="8">
        <v>3.21685</v>
      </c>
      <c r="I2299" s="8">
        <v>1.365</v>
      </c>
      <c r="J2299" s="8">
        <f>datatable[[#This Row],[продажи_]]-datatable[[#This Row],[себестоимость_]]</f>
        <v>1.85185</v>
      </c>
      <c r="L2299"/>
    </row>
    <row r="2300" spans="2:12" x14ac:dyDescent="0.4">
      <c r="B2300" s="5" t="s">
        <v>79</v>
      </c>
      <c r="C2300" s="5" t="s">
        <v>54</v>
      </c>
      <c r="D2300" s="5" t="s">
        <v>24</v>
      </c>
      <c r="E2300" s="5" t="s">
        <v>7</v>
      </c>
      <c r="F2300" s="6">
        <v>43983</v>
      </c>
      <c r="G2300" s="6" t="str">
        <f>TEXT(datatable[[#This Row],[дата]],"ММ")</f>
        <v>06</v>
      </c>
      <c r="H2300" s="8">
        <v>2.4990000000000001</v>
      </c>
      <c r="I2300" s="8">
        <v>0.85050000000000014</v>
      </c>
      <c r="J2300" s="8">
        <f>datatable[[#This Row],[продажи_]]-datatable[[#This Row],[себестоимость_]]</f>
        <v>1.6484999999999999</v>
      </c>
      <c r="L2300"/>
    </row>
    <row r="2301" spans="2:12" x14ac:dyDescent="0.4">
      <c r="B2301" s="5" t="s">
        <v>79</v>
      </c>
      <c r="C2301" s="5" t="s">
        <v>54</v>
      </c>
      <c r="D2301" s="5" t="s">
        <v>24</v>
      </c>
      <c r="E2301" s="5" t="s">
        <v>7</v>
      </c>
      <c r="F2301" s="6">
        <v>44013</v>
      </c>
      <c r="G2301" s="6" t="str">
        <f>TEXT(datatable[[#This Row],[дата]],"ММ")</f>
        <v>07</v>
      </c>
      <c r="H2301" s="8">
        <v>2.0286</v>
      </c>
      <c r="I2301" s="8">
        <v>0.76545000000000007</v>
      </c>
      <c r="J2301" s="8">
        <f>datatable[[#This Row],[продажи_]]-datatable[[#This Row],[себестоимость_]]</f>
        <v>1.26315</v>
      </c>
      <c r="L2301"/>
    </row>
    <row r="2302" spans="2:12" x14ac:dyDescent="0.4">
      <c r="B2302" s="5" t="s">
        <v>79</v>
      </c>
      <c r="C2302" s="5" t="s">
        <v>54</v>
      </c>
      <c r="D2302" s="5" t="s">
        <v>24</v>
      </c>
      <c r="E2302" s="5" t="s">
        <v>7</v>
      </c>
      <c r="F2302" s="6">
        <v>44044</v>
      </c>
      <c r="G2302" s="6" t="str">
        <f>TEXT(datatable[[#This Row],[дата]],"ММ")</f>
        <v>08</v>
      </c>
      <c r="H2302" s="8">
        <v>2.3127999999999997</v>
      </c>
      <c r="I2302" s="8">
        <v>0.78120000000000001</v>
      </c>
      <c r="J2302" s="8">
        <f>datatable[[#This Row],[продажи_]]-datatable[[#This Row],[себестоимость_]]</f>
        <v>1.5315999999999996</v>
      </c>
      <c r="L2302"/>
    </row>
    <row r="2303" spans="2:12" x14ac:dyDescent="0.4">
      <c r="B2303" s="5" t="s">
        <v>79</v>
      </c>
      <c r="C2303" s="5" t="s">
        <v>54</v>
      </c>
      <c r="D2303" s="5" t="s">
        <v>24</v>
      </c>
      <c r="E2303" s="5" t="s">
        <v>7</v>
      </c>
      <c r="F2303" s="6">
        <v>44075</v>
      </c>
      <c r="G2303" s="6" t="str">
        <f>TEXT(datatable[[#This Row],[дата]],"ММ")</f>
        <v>09</v>
      </c>
      <c r="H2303" s="8">
        <v>2.1315</v>
      </c>
      <c r="I2303" s="8">
        <v>1.0395000000000001</v>
      </c>
      <c r="J2303" s="8">
        <f>datatable[[#This Row],[продажи_]]-datatable[[#This Row],[себестоимость_]]</f>
        <v>1.0919999999999999</v>
      </c>
      <c r="L2303"/>
    </row>
    <row r="2304" spans="2:12" x14ac:dyDescent="0.4">
      <c r="B2304" s="5" t="s">
        <v>79</v>
      </c>
      <c r="C2304" s="5" t="s">
        <v>54</v>
      </c>
      <c r="D2304" s="5" t="s">
        <v>24</v>
      </c>
      <c r="E2304" s="5" t="s">
        <v>7</v>
      </c>
      <c r="F2304" s="6">
        <v>44105</v>
      </c>
      <c r="G2304" s="6" t="str">
        <f>TEXT(datatable[[#This Row],[дата]],"ММ")</f>
        <v>10</v>
      </c>
      <c r="H2304" s="8">
        <v>2.6753999999999998</v>
      </c>
      <c r="I2304" s="8">
        <v>1.4196</v>
      </c>
      <c r="J2304" s="8">
        <f>datatable[[#This Row],[продажи_]]-datatable[[#This Row],[себестоимость_]]</f>
        <v>1.2557999999999998</v>
      </c>
      <c r="L2304"/>
    </row>
    <row r="2305" spans="2:12" x14ac:dyDescent="0.4">
      <c r="B2305" s="5" t="s">
        <v>79</v>
      </c>
      <c r="C2305" s="5" t="s">
        <v>54</v>
      </c>
      <c r="D2305" s="5" t="s">
        <v>24</v>
      </c>
      <c r="E2305" s="5" t="s">
        <v>7</v>
      </c>
      <c r="F2305" s="6">
        <v>44136</v>
      </c>
      <c r="G2305" s="6" t="str">
        <f>TEXT(datatable[[#This Row],[дата]],"ММ")</f>
        <v>11</v>
      </c>
      <c r="H2305" s="8">
        <v>3.4986000000000002</v>
      </c>
      <c r="I2305" s="8">
        <v>1.2788999999999999</v>
      </c>
      <c r="J2305" s="8">
        <f>datatable[[#This Row],[продажи_]]-datatable[[#This Row],[себестоимость_]]</f>
        <v>2.2197000000000005</v>
      </c>
      <c r="L2305"/>
    </row>
    <row r="2306" spans="2:12" x14ac:dyDescent="0.4">
      <c r="B2306" s="5" t="s">
        <v>79</v>
      </c>
      <c r="C2306" s="5" t="s">
        <v>54</v>
      </c>
      <c r="D2306" s="5" t="s">
        <v>24</v>
      </c>
      <c r="E2306" s="5" t="s">
        <v>7</v>
      </c>
      <c r="F2306" s="6">
        <v>44166</v>
      </c>
      <c r="G2306" s="6" t="str">
        <f>TEXT(datatable[[#This Row],[дата]],"ММ")</f>
        <v>12</v>
      </c>
      <c r="H2306" s="8">
        <v>2.9693999999999998</v>
      </c>
      <c r="I2306" s="8">
        <v>1.1969999999999998</v>
      </c>
      <c r="J2306" s="8">
        <f>datatable[[#This Row],[продажи_]]-datatable[[#This Row],[себестоимость_]]</f>
        <v>1.7724</v>
      </c>
      <c r="L2306"/>
    </row>
    <row r="2307" spans="2:12" x14ac:dyDescent="0.4">
      <c r="B2307" s="5" t="s">
        <v>65</v>
      </c>
      <c r="C2307" s="5" t="s">
        <v>58</v>
      </c>
      <c r="D2307" s="5" t="s">
        <v>32</v>
      </c>
      <c r="E2307" s="5" t="s">
        <v>60</v>
      </c>
      <c r="F2307" s="6">
        <v>43831</v>
      </c>
      <c r="G2307" s="6" t="str">
        <f>TEXT(datatable[[#This Row],[дата]],"ММ")</f>
        <v>01</v>
      </c>
      <c r="H2307" s="8">
        <v>77.178600000000003</v>
      </c>
      <c r="I2307" s="8">
        <v>25.038900000000002</v>
      </c>
      <c r="J2307" s="8">
        <f>datatable[[#This Row],[продажи_]]-datatable[[#This Row],[себестоимость_]]</f>
        <v>52.139700000000005</v>
      </c>
      <c r="L2307"/>
    </row>
    <row r="2308" spans="2:12" x14ac:dyDescent="0.4">
      <c r="B2308" s="5" t="s">
        <v>65</v>
      </c>
      <c r="C2308" s="5" t="s">
        <v>58</v>
      </c>
      <c r="D2308" s="5" t="s">
        <v>32</v>
      </c>
      <c r="E2308" s="5" t="s">
        <v>60</v>
      </c>
      <c r="F2308" s="6">
        <v>43862</v>
      </c>
      <c r="G2308" s="6" t="str">
        <f>TEXT(datatable[[#This Row],[дата]],"ММ")</f>
        <v>02</v>
      </c>
      <c r="H2308" s="8">
        <v>129.1164</v>
      </c>
      <c r="I2308" s="8">
        <v>40.308100000000003</v>
      </c>
      <c r="J2308" s="8">
        <f>datatable[[#This Row],[продажи_]]-datatable[[#This Row],[себестоимость_]]</f>
        <v>88.808300000000003</v>
      </c>
      <c r="L2308"/>
    </row>
    <row r="2309" spans="2:12" x14ac:dyDescent="0.4">
      <c r="B2309" s="5" t="s">
        <v>65</v>
      </c>
      <c r="C2309" s="5" t="s">
        <v>58</v>
      </c>
      <c r="D2309" s="5" t="s">
        <v>32</v>
      </c>
      <c r="E2309" s="5" t="s">
        <v>60</v>
      </c>
      <c r="F2309" s="6">
        <v>43891</v>
      </c>
      <c r="G2309" s="6" t="str">
        <f>TEXT(datatable[[#This Row],[дата]],"ММ")</f>
        <v>03</v>
      </c>
      <c r="H2309" s="8">
        <v>141.08960000000002</v>
      </c>
      <c r="I2309" s="8">
        <v>51.76</v>
      </c>
      <c r="J2309" s="8">
        <f>datatable[[#This Row],[продажи_]]-datatable[[#This Row],[себестоимость_]]</f>
        <v>89.329600000000028</v>
      </c>
      <c r="L2309"/>
    </row>
    <row r="2310" spans="2:12" x14ac:dyDescent="0.4">
      <c r="B2310" s="5" t="s">
        <v>65</v>
      </c>
      <c r="C2310" s="5" t="s">
        <v>58</v>
      </c>
      <c r="D2310" s="5" t="s">
        <v>32</v>
      </c>
      <c r="E2310" s="5" t="s">
        <v>60</v>
      </c>
      <c r="F2310" s="6">
        <v>43922</v>
      </c>
      <c r="G2310" s="6" t="str">
        <f>TEXT(datatable[[#This Row],[дата]],"ММ")</f>
        <v>04</v>
      </c>
      <c r="H2310" s="8">
        <v>130.73439999999999</v>
      </c>
      <c r="I2310" s="8">
        <v>60.041599999999995</v>
      </c>
      <c r="J2310" s="8">
        <f>datatable[[#This Row],[продажи_]]-datatable[[#This Row],[себестоимость_]]</f>
        <v>70.692800000000005</v>
      </c>
      <c r="L2310"/>
    </row>
    <row r="2311" spans="2:12" x14ac:dyDescent="0.4">
      <c r="B2311" s="5" t="s">
        <v>65</v>
      </c>
      <c r="C2311" s="5" t="s">
        <v>58</v>
      </c>
      <c r="D2311" s="5" t="s">
        <v>32</v>
      </c>
      <c r="E2311" s="5" t="s">
        <v>60</v>
      </c>
      <c r="F2311" s="6">
        <v>43952</v>
      </c>
      <c r="G2311" s="6" t="str">
        <f>TEXT(datatable[[#This Row],[дата]],"ММ")</f>
        <v>05</v>
      </c>
      <c r="H2311" s="8">
        <v>105.17</v>
      </c>
      <c r="I2311" s="8">
        <v>35.3262</v>
      </c>
      <c r="J2311" s="8">
        <f>datatable[[#This Row],[продажи_]]-datatable[[#This Row],[себестоимость_]]</f>
        <v>69.843800000000002</v>
      </c>
      <c r="L2311"/>
    </row>
    <row r="2312" spans="2:12" x14ac:dyDescent="0.4">
      <c r="B2312" s="5" t="s">
        <v>65</v>
      </c>
      <c r="C2312" s="5" t="s">
        <v>58</v>
      </c>
      <c r="D2312" s="5" t="s">
        <v>32</v>
      </c>
      <c r="E2312" s="5" t="s">
        <v>60</v>
      </c>
      <c r="F2312" s="6">
        <v>43983</v>
      </c>
      <c r="G2312" s="6" t="str">
        <f>TEXT(datatable[[#This Row],[дата]],"ММ")</f>
        <v>06</v>
      </c>
      <c r="H2312" s="8">
        <v>84.13600000000001</v>
      </c>
      <c r="I2312" s="8">
        <v>35.908500000000004</v>
      </c>
      <c r="J2312" s="8">
        <f>datatable[[#This Row],[продажи_]]-datatable[[#This Row],[себестоимость_]]</f>
        <v>48.227500000000006</v>
      </c>
      <c r="L2312"/>
    </row>
    <row r="2313" spans="2:12" x14ac:dyDescent="0.4">
      <c r="B2313" s="5" t="s">
        <v>65</v>
      </c>
      <c r="C2313" s="5" t="s">
        <v>58</v>
      </c>
      <c r="D2313" s="5" t="s">
        <v>32</v>
      </c>
      <c r="E2313" s="5" t="s">
        <v>60</v>
      </c>
      <c r="F2313" s="6">
        <v>44013</v>
      </c>
      <c r="G2313" s="6" t="str">
        <f>TEXT(datatable[[#This Row],[дата]],"ММ")</f>
        <v>07</v>
      </c>
      <c r="H2313" s="8">
        <v>68.441400000000002</v>
      </c>
      <c r="I2313" s="8">
        <v>30.570750000000004</v>
      </c>
      <c r="J2313" s="8">
        <f>datatable[[#This Row],[продажи_]]-datatable[[#This Row],[себестоимость_]]</f>
        <v>37.870649999999998</v>
      </c>
      <c r="L2313"/>
    </row>
    <row r="2314" spans="2:12" x14ac:dyDescent="0.4">
      <c r="B2314" s="5" t="s">
        <v>65</v>
      </c>
      <c r="C2314" s="5" t="s">
        <v>58</v>
      </c>
      <c r="D2314" s="5" t="s">
        <v>32</v>
      </c>
      <c r="E2314" s="5" t="s">
        <v>60</v>
      </c>
      <c r="F2314" s="6">
        <v>44044</v>
      </c>
      <c r="G2314" s="6" t="str">
        <f>TEXT(datatable[[#This Row],[дата]],"ММ")</f>
        <v>08</v>
      </c>
      <c r="H2314" s="8">
        <v>73.780799999999999</v>
      </c>
      <c r="I2314" s="8">
        <v>26.656400000000001</v>
      </c>
      <c r="J2314" s="8">
        <f>datatable[[#This Row],[продажи_]]-datatable[[#This Row],[себестоимость_]]</f>
        <v>47.124399999999994</v>
      </c>
      <c r="L2314"/>
    </row>
    <row r="2315" spans="2:12" x14ac:dyDescent="0.4">
      <c r="B2315" s="5" t="s">
        <v>65</v>
      </c>
      <c r="C2315" s="5" t="s">
        <v>58</v>
      </c>
      <c r="D2315" s="5" t="s">
        <v>32</v>
      </c>
      <c r="E2315" s="5" t="s">
        <v>60</v>
      </c>
      <c r="F2315" s="6">
        <v>44075</v>
      </c>
      <c r="G2315" s="6" t="str">
        <f>TEXT(datatable[[#This Row],[дата]],"ММ")</f>
        <v>09</v>
      </c>
      <c r="H2315" s="8">
        <v>67.956000000000003</v>
      </c>
      <c r="I2315" s="8">
        <v>26.8505</v>
      </c>
      <c r="J2315" s="8">
        <f>datatable[[#This Row],[продажи_]]-datatable[[#This Row],[себестоимость_]]</f>
        <v>41.105500000000006</v>
      </c>
      <c r="L2315"/>
    </row>
    <row r="2316" spans="2:12" x14ac:dyDescent="0.4">
      <c r="B2316" s="5" t="s">
        <v>65</v>
      </c>
      <c r="C2316" s="5" t="s">
        <v>58</v>
      </c>
      <c r="D2316" s="5" t="s">
        <v>32</v>
      </c>
      <c r="E2316" s="5" t="s">
        <v>60</v>
      </c>
      <c r="F2316" s="6">
        <v>44105</v>
      </c>
      <c r="G2316" s="6" t="str">
        <f>TEXT(datatable[[#This Row],[дата]],"ММ")</f>
        <v>10</v>
      </c>
      <c r="H2316" s="8">
        <v>113.5836</v>
      </c>
      <c r="I2316" s="8">
        <v>47.101600000000005</v>
      </c>
      <c r="J2316" s="8">
        <f>datatable[[#This Row],[продажи_]]-datatable[[#This Row],[себестоимость_]]</f>
        <v>66.481999999999999</v>
      </c>
      <c r="L2316"/>
    </row>
    <row r="2317" spans="2:12" x14ac:dyDescent="0.4">
      <c r="B2317" s="5" t="s">
        <v>65</v>
      </c>
      <c r="C2317" s="5" t="s">
        <v>58</v>
      </c>
      <c r="D2317" s="5" t="s">
        <v>32</v>
      </c>
      <c r="E2317" s="5" t="s">
        <v>60</v>
      </c>
      <c r="F2317" s="6">
        <v>44136</v>
      </c>
      <c r="G2317" s="6" t="str">
        <f>TEXT(datatable[[#This Row],[дата]],"ММ")</f>
        <v>11</v>
      </c>
      <c r="H2317" s="8">
        <v>101.93400000000001</v>
      </c>
      <c r="I2317" s="8">
        <v>48.913200000000003</v>
      </c>
      <c r="J2317" s="8">
        <f>datatable[[#This Row],[продажи_]]-datatable[[#This Row],[себестоимость_]]</f>
        <v>53.020800000000008</v>
      </c>
      <c r="L2317"/>
    </row>
    <row r="2318" spans="2:12" x14ac:dyDescent="0.4">
      <c r="B2318" s="5" t="s">
        <v>65</v>
      </c>
      <c r="C2318" s="5" t="s">
        <v>58</v>
      </c>
      <c r="D2318" s="5" t="s">
        <v>32</v>
      </c>
      <c r="E2318" s="5" t="s">
        <v>60</v>
      </c>
      <c r="F2318" s="6">
        <v>44166</v>
      </c>
      <c r="G2318" s="6" t="str">
        <f>TEXT(datatable[[#This Row],[дата]],"ММ")</f>
        <v>12</v>
      </c>
      <c r="H2318" s="8">
        <v>116.496</v>
      </c>
      <c r="I2318" s="8">
        <v>45.807600000000001</v>
      </c>
      <c r="J2318" s="8">
        <f>datatable[[#This Row],[продажи_]]-datatable[[#This Row],[себестоимость_]]</f>
        <v>70.688400000000001</v>
      </c>
      <c r="L2318"/>
    </row>
    <row r="2319" spans="2:12" x14ac:dyDescent="0.4">
      <c r="B2319" s="5" t="s">
        <v>65</v>
      </c>
      <c r="C2319" s="5" t="s">
        <v>58</v>
      </c>
      <c r="D2319" s="5" t="s">
        <v>14</v>
      </c>
      <c r="E2319" s="5" t="s">
        <v>8</v>
      </c>
      <c r="F2319" s="6">
        <v>43831</v>
      </c>
      <c r="G2319" s="6" t="str">
        <f>TEXT(datatable[[#This Row],[дата]],"ММ")</f>
        <v>01</v>
      </c>
      <c r="H2319" s="8">
        <v>41.012999999999998</v>
      </c>
      <c r="I2319" s="8">
        <v>39.841200000000001</v>
      </c>
      <c r="J2319" s="8">
        <f>datatable[[#This Row],[продажи_]]-datatable[[#This Row],[себестоимость_]]</f>
        <v>1.1717999999999975</v>
      </c>
      <c r="L2319"/>
    </row>
    <row r="2320" spans="2:12" x14ac:dyDescent="0.4">
      <c r="B2320" s="5" t="s">
        <v>65</v>
      </c>
      <c r="C2320" s="5" t="s">
        <v>58</v>
      </c>
      <c r="D2320" s="5" t="s">
        <v>14</v>
      </c>
      <c r="E2320" s="5" t="s">
        <v>8</v>
      </c>
      <c r="F2320" s="6">
        <v>43862</v>
      </c>
      <c r="G2320" s="6" t="str">
        <f>TEXT(datatable[[#This Row],[дата]],"ММ")</f>
        <v>02</v>
      </c>
      <c r="H2320" s="8">
        <v>77.468999999999994</v>
      </c>
      <c r="I2320" s="8">
        <v>52.6008</v>
      </c>
      <c r="J2320" s="8">
        <f>datatable[[#This Row],[продажи_]]-datatable[[#This Row],[себестоимость_]]</f>
        <v>24.868199999999995</v>
      </c>
      <c r="L2320"/>
    </row>
    <row r="2321" spans="2:12" x14ac:dyDescent="0.4">
      <c r="B2321" s="5" t="s">
        <v>65</v>
      </c>
      <c r="C2321" s="5" t="s">
        <v>58</v>
      </c>
      <c r="D2321" s="5" t="s">
        <v>14</v>
      </c>
      <c r="E2321" s="5" t="s">
        <v>8</v>
      </c>
      <c r="F2321" s="6">
        <v>43891</v>
      </c>
      <c r="G2321" s="6" t="str">
        <f>TEXT(datatable[[#This Row],[дата]],"ММ")</f>
        <v>03</v>
      </c>
      <c r="H2321" s="8">
        <v>82.584000000000017</v>
      </c>
      <c r="I2321" s="8">
        <v>65.472000000000008</v>
      </c>
      <c r="J2321" s="8">
        <f>datatable[[#This Row],[продажи_]]-datatable[[#This Row],[себестоимость_]]</f>
        <v>17.112000000000009</v>
      </c>
      <c r="L2321"/>
    </row>
    <row r="2322" spans="2:12" x14ac:dyDescent="0.4">
      <c r="B2322" s="5" t="s">
        <v>65</v>
      </c>
      <c r="C2322" s="5" t="s">
        <v>58</v>
      </c>
      <c r="D2322" s="5" t="s">
        <v>14</v>
      </c>
      <c r="E2322" s="5" t="s">
        <v>8</v>
      </c>
      <c r="F2322" s="6">
        <v>43922</v>
      </c>
      <c r="G2322" s="6" t="str">
        <f>TEXT(datatable[[#This Row],[дата]],"ММ")</f>
        <v>04</v>
      </c>
      <c r="H2322" s="8">
        <v>60.26400000000001</v>
      </c>
      <c r="I2322" s="8">
        <v>64.281600000000012</v>
      </c>
      <c r="J2322" s="8">
        <f>datatable[[#This Row],[продажи_]]-datatable[[#This Row],[себестоимость_]]</f>
        <v>-4.0176000000000016</v>
      </c>
      <c r="L2322"/>
    </row>
    <row r="2323" spans="2:12" x14ac:dyDescent="0.4">
      <c r="B2323" s="5" t="s">
        <v>65</v>
      </c>
      <c r="C2323" s="5" t="s">
        <v>58</v>
      </c>
      <c r="D2323" s="5" t="s">
        <v>14</v>
      </c>
      <c r="E2323" s="5" t="s">
        <v>8</v>
      </c>
      <c r="F2323" s="6">
        <v>43952</v>
      </c>
      <c r="G2323" s="6" t="str">
        <f>TEXT(datatable[[#This Row],[дата]],"ММ")</f>
        <v>05</v>
      </c>
      <c r="H2323" s="8">
        <v>60.45</v>
      </c>
      <c r="I2323" s="8">
        <v>42.556800000000003</v>
      </c>
      <c r="J2323" s="8">
        <f>datatable[[#This Row],[продажи_]]-datatable[[#This Row],[себестоимость_]]</f>
        <v>17.8932</v>
      </c>
      <c r="L2323"/>
    </row>
    <row r="2324" spans="2:12" x14ac:dyDescent="0.4">
      <c r="B2324" s="5" t="s">
        <v>65</v>
      </c>
      <c r="C2324" s="5" t="s">
        <v>58</v>
      </c>
      <c r="D2324" s="5" t="s">
        <v>14</v>
      </c>
      <c r="E2324" s="5" t="s">
        <v>8</v>
      </c>
      <c r="F2324" s="6">
        <v>43983</v>
      </c>
      <c r="G2324" s="6" t="str">
        <f>TEXT(datatable[[#This Row],[дата]],"ММ")</f>
        <v>06</v>
      </c>
      <c r="H2324" s="8">
        <v>39.059999999999995</v>
      </c>
      <c r="I2324" s="8">
        <v>38.688000000000002</v>
      </c>
      <c r="J2324" s="8">
        <f>datatable[[#This Row],[продажи_]]-datatable[[#This Row],[себестоимость_]]</f>
        <v>0.37199999999999278</v>
      </c>
      <c r="L2324"/>
    </row>
    <row r="2325" spans="2:12" x14ac:dyDescent="0.4">
      <c r="B2325" s="5" t="s">
        <v>65</v>
      </c>
      <c r="C2325" s="5" t="s">
        <v>58</v>
      </c>
      <c r="D2325" s="5" t="s">
        <v>14</v>
      </c>
      <c r="E2325" s="5" t="s">
        <v>8</v>
      </c>
      <c r="F2325" s="6">
        <v>44013</v>
      </c>
      <c r="G2325" s="6" t="str">
        <f>TEXT(datatable[[#This Row],[дата]],"ММ")</f>
        <v>07</v>
      </c>
      <c r="H2325" s="8">
        <v>40.176000000000002</v>
      </c>
      <c r="I2325" s="8">
        <v>27.453600000000002</v>
      </c>
      <c r="J2325" s="8">
        <f>datatable[[#This Row],[продажи_]]-datatable[[#This Row],[себестоимость_]]</f>
        <v>12.7224</v>
      </c>
      <c r="L2325"/>
    </row>
    <row r="2326" spans="2:12" x14ac:dyDescent="0.4">
      <c r="B2326" s="5" t="s">
        <v>65</v>
      </c>
      <c r="C2326" s="5" t="s">
        <v>58</v>
      </c>
      <c r="D2326" s="5" t="s">
        <v>14</v>
      </c>
      <c r="E2326" s="5" t="s">
        <v>8</v>
      </c>
      <c r="F2326" s="6">
        <v>44044</v>
      </c>
      <c r="G2326" s="6" t="str">
        <f>TEXT(datatable[[#This Row],[дата]],"ММ")</f>
        <v>08</v>
      </c>
      <c r="H2326" s="8">
        <v>41.664000000000009</v>
      </c>
      <c r="I2326" s="8">
        <v>32.438400000000001</v>
      </c>
      <c r="J2326" s="8">
        <f>datatable[[#This Row],[продажи_]]-datatable[[#This Row],[себестоимость_]]</f>
        <v>9.2256000000000071</v>
      </c>
      <c r="L2326"/>
    </row>
    <row r="2327" spans="2:12" x14ac:dyDescent="0.4">
      <c r="B2327" s="5" t="s">
        <v>65</v>
      </c>
      <c r="C2327" s="5" t="s">
        <v>58</v>
      </c>
      <c r="D2327" s="5" t="s">
        <v>14</v>
      </c>
      <c r="E2327" s="5" t="s">
        <v>8</v>
      </c>
      <c r="F2327" s="6">
        <v>44075</v>
      </c>
      <c r="G2327" s="6" t="str">
        <f>TEXT(datatable[[#This Row],[дата]],"ММ")</f>
        <v>09</v>
      </c>
      <c r="H2327" s="8">
        <v>50.685000000000002</v>
      </c>
      <c r="I2327" s="8">
        <v>34.224000000000004</v>
      </c>
      <c r="J2327" s="8">
        <f>datatable[[#This Row],[продажи_]]-datatable[[#This Row],[себестоимость_]]</f>
        <v>16.460999999999999</v>
      </c>
      <c r="L2327"/>
    </row>
    <row r="2328" spans="2:12" x14ac:dyDescent="0.4">
      <c r="B2328" s="5" t="s">
        <v>65</v>
      </c>
      <c r="C2328" s="5" t="s">
        <v>58</v>
      </c>
      <c r="D2328" s="5" t="s">
        <v>14</v>
      </c>
      <c r="E2328" s="5" t="s">
        <v>8</v>
      </c>
      <c r="F2328" s="6">
        <v>44105</v>
      </c>
      <c r="G2328" s="6" t="str">
        <f>TEXT(datatable[[#This Row],[дата]],"ММ")</f>
        <v>10</v>
      </c>
      <c r="H2328" s="8">
        <v>65.890500000000003</v>
      </c>
      <c r="I2328" s="8">
        <v>57.064799999999998</v>
      </c>
      <c r="J2328" s="8">
        <f>datatable[[#This Row],[продажи_]]-datatable[[#This Row],[себестоимость_]]</f>
        <v>8.8257000000000048</v>
      </c>
      <c r="L2328"/>
    </row>
    <row r="2329" spans="2:12" x14ac:dyDescent="0.4">
      <c r="B2329" s="5" t="s">
        <v>65</v>
      </c>
      <c r="C2329" s="5" t="s">
        <v>58</v>
      </c>
      <c r="D2329" s="5" t="s">
        <v>14</v>
      </c>
      <c r="E2329" s="5" t="s">
        <v>8</v>
      </c>
      <c r="F2329" s="6">
        <v>44136</v>
      </c>
      <c r="G2329" s="6" t="str">
        <f>TEXT(datatable[[#This Row],[дата]],"ММ")</f>
        <v>11</v>
      </c>
      <c r="H2329" s="8">
        <v>74.213999999999984</v>
      </c>
      <c r="I2329" s="8">
        <v>46.351199999999999</v>
      </c>
      <c r="J2329" s="8">
        <f>datatable[[#This Row],[продажи_]]-datatable[[#This Row],[себестоимость_]]</f>
        <v>27.862799999999986</v>
      </c>
      <c r="L2329"/>
    </row>
    <row r="2330" spans="2:12" x14ac:dyDescent="0.4">
      <c r="B2330" s="5" t="s">
        <v>65</v>
      </c>
      <c r="C2330" s="5" t="s">
        <v>58</v>
      </c>
      <c r="D2330" s="5" t="s">
        <v>14</v>
      </c>
      <c r="E2330" s="5" t="s">
        <v>8</v>
      </c>
      <c r="F2330" s="6">
        <v>44166</v>
      </c>
      <c r="G2330" s="6" t="str">
        <f>TEXT(datatable[[#This Row],[дата]],"ММ")</f>
        <v>12</v>
      </c>
      <c r="H2330" s="8">
        <v>64.17</v>
      </c>
      <c r="I2330" s="8">
        <v>41.961599999999997</v>
      </c>
      <c r="J2330" s="8">
        <f>datatable[[#This Row],[продажи_]]-datatable[[#This Row],[себестоимость_]]</f>
        <v>22.208400000000005</v>
      </c>
      <c r="L2330"/>
    </row>
    <row r="2331" spans="2:12" x14ac:dyDescent="0.4">
      <c r="B2331" s="5" t="s">
        <v>65</v>
      </c>
      <c r="C2331" s="5" t="s">
        <v>58</v>
      </c>
      <c r="D2331" s="5" t="s">
        <v>32</v>
      </c>
      <c r="E2331" s="5" t="s">
        <v>61</v>
      </c>
      <c r="F2331" s="6">
        <v>43831</v>
      </c>
      <c r="G2331" s="6" t="str">
        <f>TEXT(datatable[[#This Row],[дата]],"ММ")</f>
        <v>01</v>
      </c>
      <c r="H2331" s="8">
        <v>25.173450000000003</v>
      </c>
      <c r="I2331" s="8">
        <v>16.8489</v>
      </c>
      <c r="J2331" s="8">
        <f>datatable[[#This Row],[продажи_]]-datatable[[#This Row],[себестоимость_]]</f>
        <v>8.3245500000000021</v>
      </c>
      <c r="L2331"/>
    </row>
    <row r="2332" spans="2:12" x14ac:dyDescent="0.4">
      <c r="B2332" s="5" t="s">
        <v>65</v>
      </c>
      <c r="C2332" s="5" t="s">
        <v>58</v>
      </c>
      <c r="D2332" s="5" t="s">
        <v>32</v>
      </c>
      <c r="E2332" s="5" t="s">
        <v>61</v>
      </c>
      <c r="F2332" s="6">
        <v>43862</v>
      </c>
      <c r="G2332" s="6" t="str">
        <f>TEXT(datatable[[#This Row],[дата]],"ММ")</f>
        <v>02</v>
      </c>
      <c r="H2332" s="8">
        <v>38.258499999999998</v>
      </c>
      <c r="I2332" s="8">
        <v>24.588200000000001</v>
      </c>
      <c r="J2332" s="8">
        <f>datatable[[#This Row],[продажи_]]-datatable[[#This Row],[себестоимость_]]</f>
        <v>13.670299999999997</v>
      </c>
      <c r="L2332"/>
    </row>
    <row r="2333" spans="2:12" x14ac:dyDescent="0.4">
      <c r="B2333" s="5" t="s">
        <v>65</v>
      </c>
      <c r="C2333" s="5" t="s">
        <v>58</v>
      </c>
      <c r="D2333" s="5" t="s">
        <v>32</v>
      </c>
      <c r="E2333" s="5" t="s">
        <v>61</v>
      </c>
      <c r="F2333" s="6">
        <v>43891</v>
      </c>
      <c r="G2333" s="6" t="str">
        <f>TEXT(datatable[[#This Row],[дата]],"ММ")</f>
        <v>03</v>
      </c>
      <c r="H2333" s="8">
        <v>59.155999999999992</v>
      </c>
      <c r="I2333" s="8">
        <v>29.953599999999998</v>
      </c>
      <c r="J2333" s="8">
        <f>datatable[[#This Row],[продажи_]]-datatable[[#This Row],[себестоимость_]]</f>
        <v>29.202399999999994</v>
      </c>
      <c r="L2333"/>
    </row>
    <row r="2334" spans="2:12" x14ac:dyDescent="0.4">
      <c r="B2334" s="5" t="s">
        <v>65</v>
      </c>
      <c r="C2334" s="5" t="s">
        <v>58</v>
      </c>
      <c r="D2334" s="5" t="s">
        <v>32</v>
      </c>
      <c r="E2334" s="5" t="s">
        <v>61</v>
      </c>
      <c r="F2334" s="6">
        <v>43922</v>
      </c>
      <c r="G2334" s="6" t="str">
        <f>TEXT(datatable[[#This Row],[дата]],"ММ")</f>
        <v>04</v>
      </c>
      <c r="H2334" s="8">
        <v>59.670399999999994</v>
      </c>
      <c r="I2334" s="8">
        <v>32.423999999999999</v>
      </c>
      <c r="J2334" s="8">
        <f>datatable[[#This Row],[продажи_]]-datatable[[#This Row],[себестоимость_]]</f>
        <v>27.246399999999994</v>
      </c>
      <c r="L2334"/>
    </row>
    <row r="2335" spans="2:12" x14ac:dyDescent="0.4">
      <c r="B2335" s="5" t="s">
        <v>65</v>
      </c>
      <c r="C2335" s="5" t="s">
        <v>58</v>
      </c>
      <c r="D2335" s="5" t="s">
        <v>32</v>
      </c>
      <c r="E2335" s="5" t="s">
        <v>61</v>
      </c>
      <c r="F2335" s="6">
        <v>43952</v>
      </c>
      <c r="G2335" s="6" t="str">
        <f>TEXT(datatable[[#This Row],[дата]],"ММ")</f>
        <v>05</v>
      </c>
      <c r="H2335" s="8">
        <v>45.138600000000004</v>
      </c>
      <c r="I2335" s="8">
        <v>24.839099999999998</v>
      </c>
      <c r="J2335" s="8">
        <f>datatable[[#This Row],[продажи_]]-datatable[[#This Row],[себестоимость_]]</f>
        <v>20.299500000000005</v>
      </c>
      <c r="L2335"/>
    </row>
    <row r="2336" spans="2:12" x14ac:dyDescent="0.4">
      <c r="B2336" s="5" t="s">
        <v>65</v>
      </c>
      <c r="C2336" s="5" t="s">
        <v>58</v>
      </c>
      <c r="D2336" s="5" t="s">
        <v>32</v>
      </c>
      <c r="E2336" s="5" t="s">
        <v>61</v>
      </c>
      <c r="F2336" s="6">
        <v>43983</v>
      </c>
      <c r="G2336" s="6" t="str">
        <f>TEXT(datatable[[#This Row],[дата]],"ММ")</f>
        <v>06</v>
      </c>
      <c r="H2336" s="8">
        <v>36.329499999999996</v>
      </c>
      <c r="I2336" s="8">
        <v>16.212</v>
      </c>
      <c r="J2336" s="8">
        <f>datatable[[#This Row],[продажи_]]-datatable[[#This Row],[себестоимость_]]</f>
        <v>20.117499999999996</v>
      </c>
      <c r="L2336"/>
    </row>
    <row r="2337" spans="2:12" x14ac:dyDescent="0.4">
      <c r="B2337" s="5" t="s">
        <v>65</v>
      </c>
      <c r="C2337" s="5" t="s">
        <v>58</v>
      </c>
      <c r="D2337" s="5" t="s">
        <v>32</v>
      </c>
      <c r="E2337" s="5" t="s">
        <v>61</v>
      </c>
      <c r="F2337" s="6">
        <v>44013</v>
      </c>
      <c r="G2337" s="6" t="str">
        <f>TEXT(datatable[[#This Row],[дата]],"ММ")</f>
        <v>07</v>
      </c>
      <c r="H2337" s="8">
        <v>28.935000000000002</v>
      </c>
      <c r="I2337" s="8">
        <v>19.9755</v>
      </c>
      <c r="J2337" s="8">
        <f>datatable[[#This Row],[продажи_]]-datatable[[#This Row],[себестоимость_]]</f>
        <v>8.959500000000002</v>
      </c>
      <c r="L2337"/>
    </row>
    <row r="2338" spans="2:12" x14ac:dyDescent="0.4">
      <c r="B2338" s="5" t="s">
        <v>65</v>
      </c>
      <c r="C2338" s="5" t="s">
        <v>58</v>
      </c>
      <c r="D2338" s="5" t="s">
        <v>32</v>
      </c>
      <c r="E2338" s="5" t="s">
        <v>61</v>
      </c>
      <c r="F2338" s="6">
        <v>44044</v>
      </c>
      <c r="G2338" s="6" t="str">
        <f>TEXT(datatable[[#This Row],[дата]],"ММ")</f>
        <v>08</v>
      </c>
      <c r="H2338" s="8">
        <v>24.691199999999998</v>
      </c>
      <c r="I2338" s="8">
        <v>14.0504</v>
      </c>
      <c r="J2338" s="8">
        <f>datatable[[#This Row],[продажи_]]-datatable[[#This Row],[себестоимость_]]</f>
        <v>10.640799999999999</v>
      </c>
      <c r="L2338"/>
    </row>
    <row r="2339" spans="2:12" x14ac:dyDescent="0.4">
      <c r="B2339" s="5" t="s">
        <v>65</v>
      </c>
      <c r="C2339" s="5" t="s">
        <v>58</v>
      </c>
      <c r="D2339" s="5" t="s">
        <v>32</v>
      </c>
      <c r="E2339" s="5" t="s">
        <v>61</v>
      </c>
      <c r="F2339" s="6">
        <v>44075</v>
      </c>
      <c r="G2339" s="6" t="str">
        <f>TEXT(datatable[[#This Row],[дата]],"ММ")</f>
        <v>09</v>
      </c>
      <c r="H2339" s="8">
        <v>26.684499999999996</v>
      </c>
      <c r="I2339" s="8">
        <v>23.16</v>
      </c>
      <c r="J2339" s="8">
        <f>datatable[[#This Row],[продажи_]]-datatable[[#This Row],[себестоимость_]]</f>
        <v>3.5244999999999962</v>
      </c>
      <c r="L2339"/>
    </row>
    <row r="2340" spans="2:12" x14ac:dyDescent="0.4">
      <c r="B2340" s="5" t="s">
        <v>65</v>
      </c>
      <c r="C2340" s="5" t="s">
        <v>58</v>
      </c>
      <c r="D2340" s="5" t="s">
        <v>32</v>
      </c>
      <c r="E2340" s="5" t="s">
        <v>61</v>
      </c>
      <c r="F2340" s="6">
        <v>44105</v>
      </c>
      <c r="G2340" s="6" t="str">
        <f>TEXT(datatable[[#This Row],[дата]],"ММ")</f>
        <v>10</v>
      </c>
      <c r="H2340" s="8">
        <v>45.974500000000006</v>
      </c>
      <c r="I2340" s="8">
        <v>26.595400000000001</v>
      </c>
      <c r="J2340" s="8">
        <f>datatable[[#This Row],[продажи_]]-datatable[[#This Row],[себестоимость_]]</f>
        <v>19.379100000000005</v>
      </c>
      <c r="L2340"/>
    </row>
    <row r="2341" spans="2:12" x14ac:dyDescent="0.4">
      <c r="B2341" s="5" t="s">
        <v>65</v>
      </c>
      <c r="C2341" s="5" t="s">
        <v>58</v>
      </c>
      <c r="D2341" s="5" t="s">
        <v>32</v>
      </c>
      <c r="E2341" s="5" t="s">
        <v>61</v>
      </c>
      <c r="F2341" s="6">
        <v>44136</v>
      </c>
      <c r="G2341" s="6" t="str">
        <f>TEXT(datatable[[#This Row],[дата]],"ММ")</f>
        <v>11</v>
      </c>
      <c r="H2341" s="8">
        <v>54.011999999999993</v>
      </c>
      <c r="I2341" s="8">
        <v>30.532599999999995</v>
      </c>
      <c r="J2341" s="8">
        <f>datatable[[#This Row],[продажи_]]-datatable[[#This Row],[себестоимость_]]</f>
        <v>23.479399999999998</v>
      </c>
      <c r="L2341"/>
    </row>
    <row r="2342" spans="2:12" x14ac:dyDescent="0.4">
      <c r="B2342" s="5" t="s">
        <v>65</v>
      </c>
      <c r="C2342" s="5" t="s">
        <v>58</v>
      </c>
      <c r="D2342" s="5" t="s">
        <v>32</v>
      </c>
      <c r="E2342" s="5" t="s">
        <v>61</v>
      </c>
      <c r="F2342" s="6">
        <v>44166</v>
      </c>
      <c r="G2342" s="6" t="str">
        <f>TEXT(datatable[[#This Row],[дата]],"ММ")</f>
        <v>12</v>
      </c>
      <c r="H2342" s="8">
        <v>46.295999999999999</v>
      </c>
      <c r="I2342" s="8">
        <v>26.865599999999997</v>
      </c>
      <c r="J2342" s="8">
        <f>datatable[[#This Row],[продажи_]]-datatable[[#This Row],[себестоимость_]]</f>
        <v>19.430400000000002</v>
      </c>
      <c r="L2342"/>
    </row>
    <row r="2343" spans="2:12" x14ac:dyDescent="0.4">
      <c r="B2343" s="5" t="s">
        <v>65</v>
      </c>
      <c r="C2343" s="5" t="s">
        <v>58</v>
      </c>
      <c r="D2343" s="5" t="s">
        <v>32</v>
      </c>
      <c r="E2343" s="5" t="s">
        <v>62</v>
      </c>
      <c r="F2343" s="6">
        <v>43831</v>
      </c>
      <c r="G2343" s="6" t="str">
        <f>TEXT(datatable[[#This Row],[дата]],"ММ")</f>
        <v>01</v>
      </c>
      <c r="H2343" s="8">
        <v>63.648000000000003</v>
      </c>
      <c r="I2343" s="8">
        <v>30.294000000000004</v>
      </c>
      <c r="J2343" s="8">
        <f>datatable[[#This Row],[продажи_]]-datatable[[#This Row],[себестоимость_]]</f>
        <v>33.353999999999999</v>
      </c>
      <c r="L2343"/>
    </row>
    <row r="2344" spans="2:12" x14ac:dyDescent="0.4">
      <c r="B2344" s="5" t="s">
        <v>65</v>
      </c>
      <c r="C2344" s="5" t="s">
        <v>58</v>
      </c>
      <c r="D2344" s="5" t="s">
        <v>32</v>
      </c>
      <c r="E2344" s="5" t="s">
        <v>62</v>
      </c>
      <c r="F2344" s="6">
        <v>43862</v>
      </c>
      <c r="G2344" s="6" t="str">
        <f>TEXT(datatable[[#This Row],[дата]],"ММ")</f>
        <v>02</v>
      </c>
      <c r="H2344" s="8">
        <v>102.81600000000002</v>
      </c>
      <c r="I2344" s="8">
        <v>59.690399999999997</v>
      </c>
      <c r="J2344" s="8">
        <f>datatable[[#This Row],[продажи_]]-datatable[[#This Row],[себестоимость_]]</f>
        <v>43.12560000000002</v>
      </c>
      <c r="L2344"/>
    </row>
    <row r="2345" spans="2:12" x14ac:dyDescent="0.4">
      <c r="B2345" s="5" t="s">
        <v>65</v>
      </c>
      <c r="C2345" s="5" t="s">
        <v>58</v>
      </c>
      <c r="D2345" s="5" t="s">
        <v>32</v>
      </c>
      <c r="E2345" s="5" t="s">
        <v>62</v>
      </c>
      <c r="F2345" s="6">
        <v>43891</v>
      </c>
      <c r="G2345" s="6" t="str">
        <f>TEXT(datatable[[#This Row],[дата]],"ММ")</f>
        <v>03</v>
      </c>
      <c r="H2345" s="8">
        <v>91.391999999999996</v>
      </c>
      <c r="I2345" s="8">
        <v>56.847999999999999</v>
      </c>
      <c r="J2345" s="8">
        <f>datatable[[#This Row],[продажи_]]-datatable[[#This Row],[себестоимость_]]</f>
        <v>34.543999999999997</v>
      </c>
      <c r="L2345"/>
    </row>
    <row r="2346" spans="2:12" x14ac:dyDescent="0.4">
      <c r="B2346" s="5" t="s">
        <v>65</v>
      </c>
      <c r="C2346" s="5" t="s">
        <v>58</v>
      </c>
      <c r="D2346" s="5" t="s">
        <v>32</v>
      </c>
      <c r="E2346" s="5" t="s">
        <v>62</v>
      </c>
      <c r="F2346" s="6">
        <v>43922</v>
      </c>
      <c r="G2346" s="6" t="str">
        <f>TEXT(datatable[[#This Row],[дата]],"ММ")</f>
        <v>04</v>
      </c>
      <c r="H2346" s="8">
        <v>110.976</v>
      </c>
      <c r="I2346" s="8">
        <v>64.028800000000004</v>
      </c>
      <c r="J2346" s="8">
        <f>datatable[[#This Row],[продажи_]]-datatable[[#This Row],[себестоимость_]]</f>
        <v>46.947199999999995</v>
      </c>
      <c r="L2346"/>
    </row>
    <row r="2347" spans="2:12" x14ac:dyDescent="0.4">
      <c r="B2347" s="5" t="s">
        <v>65</v>
      </c>
      <c r="C2347" s="5" t="s">
        <v>58</v>
      </c>
      <c r="D2347" s="5" t="s">
        <v>32</v>
      </c>
      <c r="E2347" s="5" t="s">
        <v>62</v>
      </c>
      <c r="F2347" s="6">
        <v>43952</v>
      </c>
      <c r="G2347" s="6" t="str">
        <f>TEXT(datatable[[#This Row],[дата]],"ММ")</f>
        <v>05</v>
      </c>
      <c r="H2347" s="8">
        <v>87.516000000000005</v>
      </c>
      <c r="I2347" s="8">
        <v>46.189</v>
      </c>
      <c r="J2347" s="8">
        <f>datatable[[#This Row],[продажи_]]-datatable[[#This Row],[себестоимость_]]</f>
        <v>41.327000000000005</v>
      </c>
      <c r="L2347"/>
    </row>
    <row r="2348" spans="2:12" x14ac:dyDescent="0.4">
      <c r="B2348" s="5" t="s">
        <v>65</v>
      </c>
      <c r="C2348" s="5" t="s">
        <v>58</v>
      </c>
      <c r="D2348" s="5" t="s">
        <v>32</v>
      </c>
      <c r="E2348" s="5" t="s">
        <v>62</v>
      </c>
      <c r="F2348" s="6">
        <v>43983</v>
      </c>
      <c r="G2348" s="6" t="str">
        <f>TEXT(datatable[[#This Row],[дата]],"ММ")</f>
        <v>06</v>
      </c>
      <c r="H2348" s="8">
        <v>70.040000000000006</v>
      </c>
      <c r="I2348" s="8">
        <v>39.270000000000003</v>
      </c>
      <c r="J2348" s="8">
        <f>datatable[[#This Row],[продажи_]]-datatable[[#This Row],[себестоимость_]]</f>
        <v>30.770000000000003</v>
      </c>
      <c r="L2348"/>
    </row>
    <row r="2349" spans="2:12" x14ac:dyDescent="0.4">
      <c r="B2349" s="5" t="s">
        <v>65</v>
      </c>
      <c r="C2349" s="5" t="s">
        <v>58</v>
      </c>
      <c r="D2349" s="5" t="s">
        <v>32</v>
      </c>
      <c r="E2349" s="5" t="s">
        <v>62</v>
      </c>
      <c r="F2349" s="6">
        <v>44013</v>
      </c>
      <c r="G2349" s="6" t="str">
        <f>TEXT(datatable[[#This Row],[дата]],"ММ")</f>
        <v>07</v>
      </c>
      <c r="H2349" s="8">
        <v>59.364000000000004</v>
      </c>
      <c r="I2349" s="8">
        <v>38.035800000000002</v>
      </c>
      <c r="J2349" s="8">
        <f>datatable[[#This Row],[продажи_]]-datatable[[#This Row],[себестоимость_]]</f>
        <v>21.328200000000002</v>
      </c>
      <c r="L2349"/>
    </row>
    <row r="2350" spans="2:12" x14ac:dyDescent="0.4">
      <c r="B2350" s="5" t="s">
        <v>65</v>
      </c>
      <c r="C2350" s="5" t="s">
        <v>58</v>
      </c>
      <c r="D2350" s="5" t="s">
        <v>32</v>
      </c>
      <c r="E2350" s="5" t="s">
        <v>62</v>
      </c>
      <c r="F2350" s="6">
        <v>44044</v>
      </c>
      <c r="G2350" s="6" t="str">
        <f>TEXT(datatable[[#This Row],[дата]],"ММ")</f>
        <v>08</v>
      </c>
      <c r="H2350" s="8">
        <v>47.872</v>
      </c>
      <c r="I2350" s="8">
        <v>33.510400000000004</v>
      </c>
      <c r="J2350" s="8">
        <f>datatable[[#This Row],[продажи_]]-datatable[[#This Row],[себестоимость_]]</f>
        <v>14.361599999999996</v>
      </c>
      <c r="L2350"/>
    </row>
    <row r="2351" spans="2:12" x14ac:dyDescent="0.4">
      <c r="B2351" s="5" t="s">
        <v>65</v>
      </c>
      <c r="C2351" s="5" t="s">
        <v>58</v>
      </c>
      <c r="D2351" s="5" t="s">
        <v>32</v>
      </c>
      <c r="E2351" s="5" t="s">
        <v>62</v>
      </c>
      <c r="F2351" s="6">
        <v>44075</v>
      </c>
      <c r="G2351" s="6" t="str">
        <f>TEXT(datatable[[#This Row],[дата]],"ММ")</f>
        <v>09</v>
      </c>
      <c r="H2351" s="8">
        <v>74.12</v>
      </c>
      <c r="I2351" s="8">
        <v>31.415999999999997</v>
      </c>
      <c r="J2351" s="8">
        <f>datatable[[#This Row],[продажи_]]-datatable[[#This Row],[себестоимость_]]</f>
        <v>42.704000000000008</v>
      </c>
      <c r="L2351"/>
    </row>
    <row r="2352" spans="2:12" x14ac:dyDescent="0.4">
      <c r="B2352" s="5" t="s">
        <v>65</v>
      </c>
      <c r="C2352" s="5" t="s">
        <v>58</v>
      </c>
      <c r="D2352" s="5" t="s">
        <v>32</v>
      </c>
      <c r="E2352" s="5" t="s">
        <v>62</v>
      </c>
      <c r="F2352" s="6">
        <v>44105</v>
      </c>
      <c r="G2352" s="6" t="str">
        <f>TEXT(datatable[[#This Row],[дата]],"ММ")</f>
        <v>10</v>
      </c>
      <c r="H2352" s="8">
        <v>88.4</v>
      </c>
      <c r="I2352" s="8">
        <v>48.620000000000005</v>
      </c>
      <c r="J2352" s="8">
        <f>datatable[[#This Row],[продажи_]]-datatable[[#This Row],[себестоимость_]]</f>
        <v>39.78</v>
      </c>
      <c r="L2352"/>
    </row>
    <row r="2353" spans="2:12" x14ac:dyDescent="0.4">
      <c r="B2353" s="5" t="s">
        <v>65</v>
      </c>
      <c r="C2353" s="5" t="s">
        <v>58</v>
      </c>
      <c r="D2353" s="5" t="s">
        <v>32</v>
      </c>
      <c r="E2353" s="5" t="s">
        <v>62</v>
      </c>
      <c r="F2353" s="6">
        <v>44136</v>
      </c>
      <c r="G2353" s="6" t="str">
        <f>TEXT(datatable[[#This Row],[дата]],"ММ")</f>
        <v>11</v>
      </c>
      <c r="H2353" s="8">
        <v>108.52799999999999</v>
      </c>
      <c r="I2353" s="8">
        <v>61.784799999999997</v>
      </c>
      <c r="J2353" s="8">
        <f>datatable[[#This Row],[продажи_]]-datatable[[#This Row],[себестоимость_]]</f>
        <v>46.743199999999995</v>
      </c>
      <c r="L2353"/>
    </row>
    <row r="2354" spans="2:12" x14ac:dyDescent="0.4">
      <c r="B2354" s="5" t="s">
        <v>65</v>
      </c>
      <c r="C2354" s="5" t="s">
        <v>58</v>
      </c>
      <c r="D2354" s="5" t="s">
        <v>32</v>
      </c>
      <c r="E2354" s="5" t="s">
        <v>62</v>
      </c>
      <c r="F2354" s="6">
        <v>44166</v>
      </c>
      <c r="G2354" s="6" t="str">
        <f>TEXT(datatable[[#This Row],[дата]],"ММ")</f>
        <v>12</v>
      </c>
      <c r="H2354" s="8">
        <v>93.024000000000001</v>
      </c>
      <c r="I2354" s="8">
        <v>35.904000000000003</v>
      </c>
      <c r="J2354" s="8">
        <f>datatable[[#This Row],[продажи_]]-datatable[[#This Row],[себестоимость_]]</f>
        <v>57.12</v>
      </c>
      <c r="L2354"/>
    </row>
    <row r="2355" spans="2:12" x14ac:dyDescent="0.4">
      <c r="B2355" s="5" t="s">
        <v>65</v>
      </c>
      <c r="C2355" s="5" t="s">
        <v>58</v>
      </c>
      <c r="D2355" s="5" t="s">
        <v>32</v>
      </c>
      <c r="E2355" s="5" t="s">
        <v>9</v>
      </c>
      <c r="F2355" s="6">
        <v>43831</v>
      </c>
      <c r="G2355" s="6" t="str">
        <f>TEXT(datatable[[#This Row],[дата]],"ММ")</f>
        <v>01</v>
      </c>
      <c r="H2355" s="8">
        <v>54.60615</v>
      </c>
      <c r="I2355" s="8">
        <v>32.718600000000002</v>
      </c>
      <c r="J2355" s="8">
        <f>datatable[[#This Row],[продажи_]]-datatable[[#This Row],[себестоимость_]]</f>
        <v>21.887549999999997</v>
      </c>
      <c r="L2355"/>
    </row>
    <row r="2356" spans="2:12" x14ac:dyDescent="0.4">
      <c r="B2356" s="5" t="s">
        <v>65</v>
      </c>
      <c r="C2356" s="5" t="s">
        <v>58</v>
      </c>
      <c r="D2356" s="5" t="s">
        <v>32</v>
      </c>
      <c r="E2356" s="5" t="s">
        <v>9</v>
      </c>
      <c r="F2356" s="6">
        <v>43862</v>
      </c>
      <c r="G2356" s="6" t="str">
        <f>TEXT(datatable[[#This Row],[дата]],"ММ")</f>
        <v>02</v>
      </c>
      <c r="H2356" s="8">
        <v>97.202700000000021</v>
      </c>
      <c r="I2356" s="8">
        <v>71.744399999999999</v>
      </c>
      <c r="J2356" s="8">
        <f>datatable[[#This Row],[продажи_]]-datatable[[#This Row],[себестоимость_]]</f>
        <v>25.458300000000023</v>
      </c>
      <c r="L2356"/>
    </row>
    <row r="2357" spans="2:12" x14ac:dyDescent="0.4">
      <c r="B2357" s="5" t="s">
        <v>65</v>
      </c>
      <c r="C2357" s="5" t="s">
        <v>58</v>
      </c>
      <c r="D2357" s="5" t="s">
        <v>32</v>
      </c>
      <c r="E2357" s="5" t="s">
        <v>9</v>
      </c>
      <c r="F2357" s="6">
        <v>43891</v>
      </c>
      <c r="G2357" s="6" t="str">
        <f>TEXT(datatable[[#This Row],[дата]],"ММ")</f>
        <v>03</v>
      </c>
      <c r="H2357" s="8">
        <v>98.078400000000002</v>
      </c>
      <c r="I2357" s="8">
        <v>61.670400000000001</v>
      </c>
      <c r="J2357" s="8">
        <f>datatable[[#This Row],[продажи_]]-datatable[[#This Row],[себестоимость_]]</f>
        <v>36.408000000000001</v>
      </c>
      <c r="L2357"/>
    </row>
    <row r="2358" spans="2:12" x14ac:dyDescent="0.4">
      <c r="B2358" s="5" t="s">
        <v>65</v>
      </c>
      <c r="C2358" s="5" t="s">
        <v>58</v>
      </c>
      <c r="D2358" s="5" t="s">
        <v>32</v>
      </c>
      <c r="E2358" s="5" t="s">
        <v>9</v>
      </c>
      <c r="F2358" s="6">
        <v>43922</v>
      </c>
      <c r="G2358" s="6" t="str">
        <f>TEXT(datatable[[#This Row],[дата]],"ММ")</f>
        <v>04</v>
      </c>
      <c r="H2358" s="8">
        <v>104.08320000000001</v>
      </c>
      <c r="I2358" s="8">
        <v>71.4816</v>
      </c>
      <c r="J2358" s="8">
        <f>datatable[[#This Row],[продажи_]]-datatable[[#This Row],[себестоимость_]]</f>
        <v>32.601600000000005</v>
      </c>
      <c r="L2358"/>
    </row>
    <row r="2359" spans="2:12" x14ac:dyDescent="0.4">
      <c r="B2359" s="5" t="s">
        <v>65</v>
      </c>
      <c r="C2359" s="5" t="s">
        <v>58</v>
      </c>
      <c r="D2359" s="5" t="s">
        <v>32</v>
      </c>
      <c r="E2359" s="5" t="s">
        <v>9</v>
      </c>
      <c r="F2359" s="6">
        <v>43952</v>
      </c>
      <c r="G2359" s="6" t="str">
        <f>TEXT(datatable[[#This Row],[дата]],"ММ")</f>
        <v>05</v>
      </c>
      <c r="H2359" s="8">
        <v>83.754450000000006</v>
      </c>
      <c r="I2359" s="8">
        <v>47.829599999999999</v>
      </c>
      <c r="J2359" s="8">
        <f>datatable[[#This Row],[продажи_]]-datatable[[#This Row],[себестоимость_]]</f>
        <v>35.924850000000006</v>
      </c>
      <c r="L2359"/>
    </row>
    <row r="2360" spans="2:12" x14ac:dyDescent="0.4">
      <c r="B2360" s="5" t="s">
        <v>65</v>
      </c>
      <c r="C2360" s="5" t="s">
        <v>58</v>
      </c>
      <c r="D2360" s="5" t="s">
        <v>32</v>
      </c>
      <c r="E2360" s="5" t="s">
        <v>9</v>
      </c>
      <c r="F2360" s="6">
        <v>43983</v>
      </c>
      <c r="G2360" s="6" t="str">
        <f>TEXT(datatable[[#This Row],[дата]],"ММ")</f>
        <v>06</v>
      </c>
      <c r="H2360" s="8">
        <v>53.167500000000004</v>
      </c>
      <c r="I2360" s="8">
        <v>41.61</v>
      </c>
      <c r="J2360" s="8">
        <f>datatable[[#This Row],[продажи_]]-datatable[[#This Row],[себестоимость_]]</f>
        <v>11.557500000000005</v>
      </c>
      <c r="L2360"/>
    </row>
    <row r="2361" spans="2:12" x14ac:dyDescent="0.4">
      <c r="B2361" s="5" t="s">
        <v>65</v>
      </c>
      <c r="C2361" s="5" t="s">
        <v>58</v>
      </c>
      <c r="D2361" s="5" t="s">
        <v>32</v>
      </c>
      <c r="E2361" s="5" t="s">
        <v>9</v>
      </c>
      <c r="F2361" s="6">
        <v>44013</v>
      </c>
      <c r="G2361" s="6" t="str">
        <f>TEXT(datatable[[#This Row],[дата]],"ММ")</f>
        <v>07</v>
      </c>
      <c r="H2361" s="8">
        <v>63.613349999999997</v>
      </c>
      <c r="I2361" s="8">
        <v>35.478000000000002</v>
      </c>
      <c r="J2361" s="8">
        <f>datatable[[#This Row],[продажи_]]-datatable[[#This Row],[себестоимость_]]</f>
        <v>28.135349999999995</v>
      </c>
      <c r="L2361"/>
    </row>
    <row r="2362" spans="2:12" x14ac:dyDescent="0.4">
      <c r="B2362" s="5" t="s">
        <v>65</v>
      </c>
      <c r="C2362" s="5" t="s">
        <v>58</v>
      </c>
      <c r="D2362" s="5" t="s">
        <v>32</v>
      </c>
      <c r="E2362" s="5" t="s">
        <v>9</v>
      </c>
      <c r="F2362" s="6">
        <v>44044</v>
      </c>
      <c r="G2362" s="6" t="str">
        <f>TEXT(datatable[[#This Row],[дата]],"ММ")</f>
        <v>08</v>
      </c>
      <c r="H2362" s="8">
        <v>59.047199999999997</v>
      </c>
      <c r="I2362" s="8">
        <v>28.732799999999997</v>
      </c>
      <c r="J2362" s="8">
        <f>datatable[[#This Row],[продажи_]]-datatable[[#This Row],[себестоимость_]]</f>
        <v>30.314399999999999</v>
      </c>
      <c r="L2362"/>
    </row>
    <row r="2363" spans="2:12" x14ac:dyDescent="0.4">
      <c r="B2363" s="5" t="s">
        <v>65</v>
      </c>
      <c r="C2363" s="5" t="s">
        <v>58</v>
      </c>
      <c r="D2363" s="5" t="s">
        <v>32</v>
      </c>
      <c r="E2363" s="5" t="s">
        <v>9</v>
      </c>
      <c r="F2363" s="6">
        <v>44075</v>
      </c>
      <c r="G2363" s="6" t="str">
        <f>TEXT(datatable[[#This Row],[дата]],"ММ")</f>
        <v>09</v>
      </c>
      <c r="H2363" s="8">
        <v>54.418500000000002</v>
      </c>
      <c r="I2363" s="8">
        <v>47.304000000000009</v>
      </c>
      <c r="J2363" s="8">
        <f>datatable[[#This Row],[продажи_]]-datatable[[#This Row],[себестоимость_]]</f>
        <v>7.1144999999999925</v>
      </c>
      <c r="L2363"/>
    </row>
    <row r="2364" spans="2:12" x14ac:dyDescent="0.4">
      <c r="B2364" s="5" t="s">
        <v>65</v>
      </c>
      <c r="C2364" s="5" t="s">
        <v>58</v>
      </c>
      <c r="D2364" s="5" t="s">
        <v>32</v>
      </c>
      <c r="E2364" s="5" t="s">
        <v>9</v>
      </c>
      <c r="F2364" s="6">
        <v>44105</v>
      </c>
      <c r="G2364" s="6" t="str">
        <f>TEXT(datatable[[#This Row],[дата]],"ММ")</f>
        <v>10</v>
      </c>
      <c r="H2364" s="8">
        <v>89.4465</v>
      </c>
      <c r="I2364" s="8">
        <v>52.384799999999998</v>
      </c>
      <c r="J2364" s="8">
        <f>datatable[[#This Row],[продажи_]]-datatable[[#This Row],[себестоимость_]]</f>
        <v>37.061700000000002</v>
      </c>
      <c r="L2364"/>
    </row>
    <row r="2365" spans="2:12" x14ac:dyDescent="0.4">
      <c r="B2365" s="5" t="s">
        <v>65</v>
      </c>
      <c r="C2365" s="5" t="s">
        <v>58</v>
      </c>
      <c r="D2365" s="5" t="s">
        <v>32</v>
      </c>
      <c r="E2365" s="5" t="s">
        <v>9</v>
      </c>
      <c r="F2365" s="6">
        <v>44136</v>
      </c>
      <c r="G2365" s="6" t="str">
        <f>TEXT(datatable[[#This Row],[дата]],"ММ")</f>
        <v>11</v>
      </c>
      <c r="H2365" s="8">
        <v>77.937300000000008</v>
      </c>
      <c r="I2365" s="8">
        <v>60.093600000000002</v>
      </c>
      <c r="J2365" s="8">
        <f>datatable[[#This Row],[продажи_]]-datatable[[#This Row],[себестоимость_]]</f>
        <v>17.843700000000005</v>
      </c>
      <c r="L2365"/>
    </row>
    <row r="2366" spans="2:12" x14ac:dyDescent="0.4">
      <c r="B2366" s="5" t="s">
        <v>65</v>
      </c>
      <c r="C2366" s="5" t="s">
        <v>58</v>
      </c>
      <c r="D2366" s="5" t="s">
        <v>32</v>
      </c>
      <c r="E2366" s="5" t="s">
        <v>9</v>
      </c>
      <c r="F2366" s="6">
        <v>44166</v>
      </c>
      <c r="G2366" s="6" t="str">
        <f>TEXT(datatable[[#This Row],[дата]],"ММ")</f>
        <v>12</v>
      </c>
      <c r="H2366" s="8">
        <v>84.817799999999991</v>
      </c>
      <c r="I2366" s="8">
        <v>62.020800000000001</v>
      </c>
      <c r="J2366" s="8">
        <f>datatable[[#This Row],[продажи_]]-datatable[[#This Row],[себестоимость_]]</f>
        <v>22.79699999999999</v>
      </c>
      <c r="L2366"/>
    </row>
    <row r="2367" spans="2:12" x14ac:dyDescent="0.4">
      <c r="B2367" s="5" t="s">
        <v>65</v>
      </c>
      <c r="C2367" s="5" t="s">
        <v>58</v>
      </c>
      <c r="D2367" s="5" t="s">
        <v>32</v>
      </c>
      <c r="E2367" s="5" t="s">
        <v>10</v>
      </c>
      <c r="F2367" s="6">
        <v>43831</v>
      </c>
      <c r="G2367" s="6" t="str">
        <f>TEXT(datatable[[#This Row],[дата]],"ММ")</f>
        <v>01</v>
      </c>
      <c r="H2367" s="8">
        <v>19.117799999999999</v>
      </c>
      <c r="I2367" s="8">
        <v>17.189550000000001</v>
      </c>
      <c r="J2367" s="8">
        <f>datatable[[#This Row],[продажи_]]-datatable[[#This Row],[себестоимость_]]</f>
        <v>1.9282499999999985</v>
      </c>
      <c r="L2367"/>
    </row>
    <row r="2368" spans="2:12" x14ac:dyDescent="0.4">
      <c r="B2368" s="5" t="s">
        <v>65</v>
      </c>
      <c r="C2368" s="5" t="s">
        <v>58</v>
      </c>
      <c r="D2368" s="5" t="s">
        <v>32</v>
      </c>
      <c r="E2368" s="5" t="s">
        <v>10</v>
      </c>
      <c r="F2368" s="6">
        <v>43862</v>
      </c>
      <c r="G2368" s="6" t="str">
        <f>TEXT(datatable[[#This Row],[дата]],"ММ")</f>
        <v>02</v>
      </c>
      <c r="H2368" s="8">
        <v>38.729600000000005</v>
      </c>
      <c r="I2368" s="8">
        <v>18.650099999999998</v>
      </c>
      <c r="J2368" s="8">
        <f>datatable[[#This Row],[продажи_]]-datatable[[#This Row],[себестоимость_]]</f>
        <v>20.079500000000007</v>
      </c>
      <c r="L2368"/>
    </row>
    <row r="2369" spans="2:12" x14ac:dyDescent="0.4">
      <c r="B2369" s="5" t="s">
        <v>65</v>
      </c>
      <c r="C2369" s="5" t="s">
        <v>58</v>
      </c>
      <c r="D2369" s="5" t="s">
        <v>32</v>
      </c>
      <c r="E2369" s="5" t="s">
        <v>10</v>
      </c>
      <c r="F2369" s="6">
        <v>43891</v>
      </c>
      <c r="G2369" s="6" t="str">
        <f>TEXT(datatable[[#This Row],[дата]],"ММ")</f>
        <v>03</v>
      </c>
      <c r="H2369" s="8">
        <v>46.633600000000001</v>
      </c>
      <c r="I2369" s="8">
        <v>24.652799999999999</v>
      </c>
      <c r="J2369" s="8">
        <f>datatable[[#This Row],[продажи_]]-datatable[[#This Row],[себестоимость_]]</f>
        <v>21.980800000000002</v>
      </c>
      <c r="L2369"/>
    </row>
    <row r="2370" spans="2:12" x14ac:dyDescent="0.4">
      <c r="B2370" s="5" t="s">
        <v>65</v>
      </c>
      <c r="C2370" s="5" t="s">
        <v>58</v>
      </c>
      <c r="D2370" s="5" t="s">
        <v>32</v>
      </c>
      <c r="E2370" s="5" t="s">
        <v>10</v>
      </c>
      <c r="F2370" s="6">
        <v>43922</v>
      </c>
      <c r="G2370" s="6" t="str">
        <f>TEXT(datatable[[#This Row],[дата]],"ММ")</f>
        <v>04</v>
      </c>
      <c r="H2370" s="8">
        <v>43.867200000000004</v>
      </c>
      <c r="I2370" s="8">
        <v>26.7072</v>
      </c>
      <c r="J2370" s="8">
        <f>datatable[[#This Row],[продажи_]]-datatable[[#This Row],[себестоимость_]]</f>
        <v>17.160000000000004</v>
      </c>
      <c r="L2370"/>
    </row>
    <row r="2371" spans="2:12" x14ac:dyDescent="0.4">
      <c r="B2371" s="5" t="s">
        <v>65</v>
      </c>
      <c r="C2371" s="5" t="s">
        <v>58</v>
      </c>
      <c r="D2371" s="5" t="s">
        <v>32</v>
      </c>
      <c r="E2371" s="5" t="s">
        <v>10</v>
      </c>
      <c r="F2371" s="6">
        <v>43952</v>
      </c>
      <c r="G2371" s="6" t="str">
        <f>TEXT(datatable[[#This Row],[дата]],"ММ")</f>
        <v>05</v>
      </c>
      <c r="H2371" s="8">
        <v>37.5687</v>
      </c>
      <c r="I2371" s="8">
        <v>17.735250000000001</v>
      </c>
      <c r="J2371" s="8">
        <f>datatable[[#This Row],[продажи_]]-datatable[[#This Row],[себестоимость_]]</f>
        <v>19.833449999999999</v>
      </c>
      <c r="L2371"/>
    </row>
    <row r="2372" spans="2:12" x14ac:dyDescent="0.4">
      <c r="B2372" s="5" t="s">
        <v>65</v>
      </c>
      <c r="C2372" s="5" t="s">
        <v>58</v>
      </c>
      <c r="D2372" s="5" t="s">
        <v>32</v>
      </c>
      <c r="E2372" s="5" t="s">
        <v>10</v>
      </c>
      <c r="F2372" s="6">
        <v>43983</v>
      </c>
      <c r="G2372" s="6" t="str">
        <f>TEXT(datatable[[#This Row],[дата]],"ММ")</f>
        <v>06</v>
      </c>
      <c r="H2372" s="8">
        <v>27.417000000000002</v>
      </c>
      <c r="I2372" s="8">
        <v>14.926500000000001</v>
      </c>
      <c r="J2372" s="8">
        <f>datatable[[#This Row],[продажи_]]-datatable[[#This Row],[себестоимость_]]</f>
        <v>12.490500000000001</v>
      </c>
      <c r="L2372"/>
    </row>
    <row r="2373" spans="2:12" x14ac:dyDescent="0.4">
      <c r="B2373" s="5" t="s">
        <v>65</v>
      </c>
      <c r="C2373" s="5" t="s">
        <v>58</v>
      </c>
      <c r="D2373" s="5" t="s">
        <v>32</v>
      </c>
      <c r="E2373" s="5" t="s">
        <v>10</v>
      </c>
      <c r="F2373" s="6">
        <v>44013</v>
      </c>
      <c r="G2373" s="6" t="str">
        <f>TEXT(datatable[[#This Row],[дата]],"ММ")</f>
        <v>07</v>
      </c>
      <c r="H2373" s="8">
        <v>26.675999999999998</v>
      </c>
      <c r="I2373" s="8">
        <v>15.456150000000001</v>
      </c>
      <c r="J2373" s="8">
        <f>datatable[[#This Row],[продажи_]]-datatable[[#This Row],[себестоимость_]]</f>
        <v>11.219849999999997</v>
      </c>
      <c r="L2373"/>
    </row>
    <row r="2374" spans="2:12" x14ac:dyDescent="0.4">
      <c r="B2374" s="5" t="s">
        <v>65</v>
      </c>
      <c r="C2374" s="5" t="s">
        <v>58</v>
      </c>
      <c r="D2374" s="5" t="s">
        <v>32</v>
      </c>
      <c r="E2374" s="5" t="s">
        <v>10</v>
      </c>
      <c r="F2374" s="6">
        <v>44044</v>
      </c>
      <c r="G2374" s="6" t="str">
        <f>TEXT(datatable[[#This Row],[дата]],"ММ")</f>
        <v>08</v>
      </c>
      <c r="H2374" s="8">
        <v>19.957600000000003</v>
      </c>
      <c r="I2374" s="8">
        <v>11.812800000000001</v>
      </c>
      <c r="J2374" s="8">
        <f>datatable[[#This Row],[продажи_]]-datatable[[#This Row],[себестоимость_]]</f>
        <v>8.1448000000000018</v>
      </c>
      <c r="L2374"/>
    </row>
    <row r="2375" spans="2:12" x14ac:dyDescent="0.4">
      <c r="B2375" s="5" t="s">
        <v>65</v>
      </c>
      <c r="C2375" s="5" t="s">
        <v>58</v>
      </c>
      <c r="D2375" s="5" t="s">
        <v>32</v>
      </c>
      <c r="E2375" s="5" t="s">
        <v>10</v>
      </c>
      <c r="F2375" s="6">
        <v>44075</v>
      </c>
      <c r="G2375" s="6" t="str">
        <f>TEXT(datatable[[#This Row],[дата]],"ММ")</f>
        <v>09</v>
      </c>
      <c r="H2375" s="8">
        <v>28.898999999999997</v>
      </c>
      <c r="I2375" s="8">
        <v>15.729000000000001</v>
      </c>
      <c r="J2375" s="8">
        <f>datatable[[#This Row],[продажи_]]-datatable[[#This Row],[себестоимость_]]</f>
        <v>13.169999999999996</v>
      </c>
      <c r="L2375"/>
    </row>
    <row r="2376" spans="2:12" x14ac:dyDescent="0.4">
      <c r="B2376" s="5" t="s">
        <v>65</v>
      </c>
      <c r="C2376" s="5" t="s">
        <v>58</v>
      </c>
      <c r="D2376" s="5" t="s">
        <v>32</v>
      </c>
      <c r="E2376" s="5" t="s">
        <v>10</v>
      </c>
      <c r="F2376" s="6">
        <v>44105</v>
      </c>
      <c r="G2376" s="6" t="str">
        <f>TEXT(datatable[[#This Row],[дата]],"ММ")</f>
        <v>10</v>
      </c>
      <c r="H2376" s="8">
        <v>31.146699999999999</v>
      </c>
      <c r="I2376" s="8">
        <v>20.0304</v>
      </c>
      <c r="J2376" s="8">
        <f>datatable[[#This Row],[продажи_]]-datatable[[#This Row],[себестоимость_]]</f>
        <v>11.116299999999999</v>
      </c>
      <c r="L2376"/>
    </row>
    <row r="2377" spans="2:12" x14ac:dyDescent="0.4">
      <c r="B2377" s="5" t="s">
        <v>65</v>
      </c>
      <c r="C2377" s="5" t="s">
        <v>58</v>
      </c>
      <c r="D2377" s="5" t="s">
        <v>32</v>
      </c>
      <c r="E2377" s="5" t="s">
        <v>10</v>
      </c>
      <c r="F2377" s="6">
        <v>44136</v>
      </c>
      <c r="G2377" s="6" t="str">
        <f>TEXT(datatable[[#This Row],[дата]],"ММ")</f>
        <v>11</v>
      </c>
      <c r="H2377" s="8">
        <v>29.738799999999998</v>
      </c>
      <c r="I2377" s="8">
        <v>21.121799999999997</v>
      </c>
      <c r="J2377" s="8">
        <f>datatable[[#This Row],[продажи_]]-datatable[[#This Row],[себестоимость_]]</f>
        <v>8.6170000000000009</v>
      </c>
      <c r="L2377"/>
    </row>
    <row r="2378" spans="2:12" x14ac:dyDescent="0.4">
      <c r="B2378" s="5" t="s">
        <v>65</v>
      </c>
      <c r="C2378" s="5" t="s">
        <v>58</v>
      </c>
      <c r="D2378" s="5" t="s">
        <v>32</v>
      </c>
      <c r="E2378" s="5" t="s">
        <v>10</v>
      </c>
      <c r="F2378" s="6">
        <v>44166</v>
      </c>
      <c r="G2378" s="6" t="str">
        <f>TEXT(datatable[[#This Row],[дата]],"ММ")</f>
        <v>12</v>
      </c>
      <c r="H2378" s="8">
        <v>29.64</v>
      </c>
      <c r="I2378" s="8">
        <v>19.837800000000001</v>
      </c>
      <c r="J2378" s="8">
        <f>datatable[[#This Row],[продажи_]]-datatable[[#This Row],[себестоимость_]]</f>
        <v>9.8021999999999991</v>
      </c>
      <c r="L2378"/>
    </row>
    <row r="2379" spans="2:12" x14ac:dyDescent="0.4">
      <c r="B2379" s="5" t="s">
        <v>65</v>
      </c>
      <c r="C2379" s="5" t="s">
        <v>58</v>
      </c>
      <c r="D2379" s="5" t="s">
        <v>32</v>
      </c>
      <c r="E2379" s="5" t="s">
        <v>7</v>
      </c>
      <c r="F2379" s="6">
        <v>43831</v>
      </c>
      <c r="G2379" s="6" t="str">
        <f>TEXT(datatable[[#This Row],[дата]],"ММ")</f>
        <v>01</v>
      </c>
      <c r="H2379" s="8">
        <v>4.1067</v>
      </c>
      <c r="I2379" s="8">
        <v>0.90044999999999997</v>
      </c>
      <c r="J2379" s="8">
        <f>datatable[[#This Row],[продажи_]]-datatable[[#This Row],[себестоимость_]]</f>
        <v>3.2062499999999998</v>
      </c>
      <c r="L2379"/>
    </row>
    <row r="2380" spans="2:12" x14ac:dyDescent="0.4">
      <c r="B2380" s="5" t="s">
        <v>65</v>
      </c>
      <c r="C2380" s="5" t="s">
        <v>58</v>
      </c>
      <c r="D2380" s="5" t="s">
        <v>32</v>
      </c>
      <c r="E2380" s="5" t="s">
        <v>7</v>
      </c>
      <c r="F2380" s="6">
        <v>43862</v>
      </c>
      <c r="G2380" s="6" t="str">
        <f>TEXT(datatable[[#This Row],[дата]],"ММ")</f>
        <v>02</v>
      </c>
      <c r="H2380" s="8">
        <v>5.1869999999999994</v>
      </c>
      <c r="I2380" s="8">
        <v>1.4812000000000001</v>
      </c>
      <c r="J2380" s="8">
        <f>datatable[[#This Row],[продажи_]]-datatable[[#This Row],[себестоимость_]]</f>
        <v>3.7057999999999991</v>
      </c>
      <c r="L2380"/>
    </row>
    <row r="2381" spans="2:12" x14ac:dyDescent="0.4">
      <c r="B2381" s="5" t="s">
        <v>65</v>
      </c>
      <c r="C2381" s="5" t="s">
        <v>58</v>
      </c>
      <c r="D2381" s="5" t="s">
        <v>32</v>
      </c>
      <c r="E2381" s="5" t="s">
        <v>7</v>
      </c>
      <c r="F2381" s="6">
        <v>43891</v>
      </c>
      <c r="G2381" s="6" t="str">
        <f>TEXT(datatable[[#This Row],[дата]],"ММ")</f>
        <v>03</v>
      </c>
      <c r="H2381" s="8">
        <v>6.8640000000000008</v>
      </c>
      <c r="I2381" s="8">
        <v>1.84</v>
      </c>
      <c r="J2381" s="8">
        <f>datatable[[#This Row],[продажи_]]-datatable[[#This Row],[себестоимость_]]</f>
        <v>5.0240000000000009</v>
      </c>
      <c r="L2381"/>
    </row>
    <row r="2382" spans="2:12" x14ac:dyDescent="0.4">
      <c r="B2382" s="5" t="s">
        <v>65</v>
      </c>
      <c r="C2382" s="5" t="s">
        <v>58</v>
      </c>
      <c r="D2382" s="5" t="s">
        <v>32</v>
      </c>
      <c r="E2382" s="5" t="s">
        <v>7</v>
      </c>
      <c r="F2382" s="6">
        <v>43922</v>
      </c>
      <c r="G2382" s="6" t="str">
        <f>TEXT(datatable[[#This Row],[дата]],"ММ")</f>
        <v>04</v>
      </c>
      <c r="H2382" s="8">
        <v>5.8655999999999997</v>
      </c>
      <c r="I2382" s="8">
        <v>2.0240000000000005</v>
      </c>
      <c r="J2382" s="8">
        <f>datatable[[#This Row],[продажи_]]-datatable[[#This Row],[себестоимость_]]</f>
        <v>3.8415999999999992</v>
      </c>
      <c r="L2382"/>
    </row>
    <row r="2383" spans="2:12" x14ac:dyDescent="0.4">
      <c r="B2383" s="5" t="s">
        <v>65</v>
      </c>
      <c r="C2383" s="5" t="s">
        <v>58</v>
      </c>
      <c r="D2383" s="5" t="s">
        <v>32</v>
      </c>
      <c r="E2383" s="5" t="s">
        <v>7</v>
      </c>
      <c r="F2383" s="6">
        <v>43952</v>
      </c>
      <c r="G2383" s="6" t="str">
        <f>TEXT(datatable[[#This Row],[дата]],"ММ")</f>
        <v>05</v>
      </c>
      <c r="H2383" s="8">
        <v>5.374200000000001</v>
      </c>
      <c r="I2383" s="8">
        <v>1.5249000000000001</v>
      </c>
      <c r="J2383" s="8">
        <f>datatable[[#This Row],[продажи_]]-datatable[[#This Row],[себестоимость_]]</f>
        <v>3.8493000000000008</v>
      </c>
      <c r="L2383"/>
    </row>
    <row r="2384" spans="2:12" x14ac:dyDescent="0.4">
      <c r="B2384" s="5" t="s">
        <v>65</v>
      </c>
      <c r="C2384" s="5" t="s">
        <v>58</v>
      </c>
      <c r="D2384" s="5" t="s">
        <v>32</v>
      </c>
      <c r="E2384" s="5" t="s">
        <v>7</v>
      </c>
      <c r="F2384" s="6">
        <v>43983</v>
      </c>
      <c r="G2384" s="6" t="str">
        <f>TEXT(datatable[[#This Row],[дата]],"ММ")</f>
        <v>06</v>
      </c>
      <c r="H2384" s="8">
        <v>3.7439999999999998</v>
      </c>
      <c r="I2384" s="8">
        <v>1.3225</v>
      </c>
      <c r="J2384" s="8">
        <f>datatable[[#This Row],[продажи_]]-datatable[[#This Row],[себестоимость_]]</f>
        <v>2.4215</v>
      </c>
      <c r="L2384"/>
    </row>
    <row r="2385" spans="2:12" x14ac:dyDescent="0.4">
      <c r="B2385" s="5" t="s">
        <v>65</v>
      </c>
      <c r="C2385" s="5" t="s">
        <v>58</v>
      </c>
      <c r="D2385" s="5" t="s">
        <v>32</v>
      </c>
      <c r="E2385" s="5" t="s">
        <v>7</v>
      </c>
      <c r="F2385" s="6">
        <v>44013</v>
      </c>
      <c r="G2385" s="6" t="str">
        <f>TEXT(datatable[[#This Row],[дата]],"ММ")</f>
        <v>07</v>
      </c>
      <c r="H2385" s="8">
        <v>2.9483999999999999</v>
      </c>
      <c r="I2385" s="8">
        <v>1.0764</v>
      </c>
      <c r="J2385" s="8">
        <f>datatable[[#This Row],[продажи_]]-datatable[[#This Row],[себестоимость_]]</f>
        <v>1.8719999999999999</v>
      </c>
      <c r="L2385"/>
    </row>
    <row r="2386" spans="2:12" x14ac:dyDescent="0.4">
      <c r="B2386" s="5" t="s">
        <v>65</v>
      </c>
      <c r="C2386" s="5" t="s">
        <v>58</v>
      </c>
      <c r="D2386" s="5" t="s">
        <v>32</v>
      </c>
      <c r="E2386" s="5" t="s">
        <v>7</v>
      </c>
      <c r="F2386" s="6">
        <v>44044</v>
      </c>
      <c r="G2386" s="6" t="str">
        <f>TEXT(datatable[[#This Row],[дата]],"ММ")</f>
        <v>08</v>
      </c>
      <c r="H2386" s="8">
        <v>3.3072000000000004</v>
      </c>
      <c r="I2386" s="8">
        <v>0.75439999999999996</v>
      </c>
      <c r="J2386" s="8">
        <f>datatable[[#This Row],[продажи_]]-datatable[[#This Row],[себестоимость_]]</f>
        <v>2.5528000000000004</v>
      </c>
      <c r="L2386"/>
    </row>
    <row r="2387" spans="2:12" x14ac:dyDescent="0.4">
      <c r="B2387" s="5" t="s">
        <v>65</v>
      </c>
      <c r="C2387" s="5" t="s">
        <v>58</v>
      </c>
      <c r="D2387" s="5" t="s">
        <v>32</v>
      </c>
      <c r="E2387" s="5" t="s">
        <v>7</v>
      </c>
      <c r="F2387" s="6">
        <v>44075</v>
      </c>
      <c r="G2387" s="6" t="str">
        <f>TEXT(datatable[[#This Row],[дата]],"ММ")</f>
        <v>09</v>
      </c>
      <c r="H2387" s="8">
        <v>4.3680000000000003</v>
      </c>
      <c r="I2387" s="8">
        <v>1.1155000000000002</v>
      </c>
      <c r="J2387" s="8">
        <f>datatable[[#This Row],[продажи_]]-datatable[[#This Row],[себестоимость_]]</f>
        <v>3.2525000000000004</v>
      </c>
      <c r="L2387"/>
    </row>
    <row r="2388" spans="2:12" x14ac:dyDescent="0.4">
      <c r="B2388" s="5" t="s">
        <v>65</v>
      </c>
      <c r="C2388" s="5" t="s">
        <v>58</v>
      </c>
      <c r="D2388" s="5" t="s">
        <v>32</v>
      </c>
      <c r="E2388" s="5" t="s">
        <v>7</v>
      </c>
      <c r="F2388" s="6">
        <v>44105</v>
      </c>
      <c r="G2388" s="6" t="str">
        <f>TEXT(datatable[[#This Row],[дата]],"ММ")</f>
        <v>10</v>
      </c>
      <c r="H2388" s="8">
        <v>4.2081</v>
      </c>
      <c r="I2388" s="8">
        <v>1.7192499999999999</v>
      </c>
      <c r="J2388" s="8">
        <f>datatable[[#This Row],[продажи_]]-datatable[[#This Row],[себестоимость_]]</f>
        <v>2.4888500000000002</v>
      </c>
      <c r="L2388"/>
    </row>
    <row r="2389" spans="2:12" x14ac:dyDescent="0.4">
      <c r="B2389" s="5" t="s">
        <v>65</v>
      </c>
      <c r="C2389" s="5" t="s">
        <v>58</v>
      </c>
      <c r="D2389" s="5" t="s">
        <v>32</v>
      </c>
      <c r="E2389" s="5" t="s">
        <v>7</v>
      </c>
      <c r="F2389" s="6">
        <v>44136</v>
      </c>
      <c r="G2389" s="6" t="str">
        <f>TEXT(datatable[[#This Row],[дата]],"ММ")</f>
        <v>11</v>
      </c>
      <c r="H2389" s="8">
        <v>5.6783999999999999</v>
      </c>
      <c r="I2389" s="8">
        <v>1.5134000000000001</v>
      </c>
      <c r="J2389" s="8">
        <f>datatable[[#This Row],[продажи_]]-datatable[[#This Row],[себестоимость_]]</f>
        <v>4.165</v>
      </c>
      <c r="L2389"/>
    </row>
    <row r="2390" spans="2:12" x14ac:dyDescent="0.4">
      <c r="B2390" s="5" t="s">
        <v>65</v>
      </c>
      <c r="C2390" s="5" t="s">
        <v>58</v>
      </c>
      <c r="D2390" s="5" t="s">
        <v>32</v>
      </c>
      <c r="E2390" s="5" t="s">
        <v>7</v>
      </c>
      <c r="F2390" s="6">
        <v>44166</v>
      </c>
      <c r="G2390" s="6" t="str">
        <f>TEXT(datatable[[#This Row],[дата]],"ММ")</f>
        <v>12</v>
      </c>
      <c r="H2390" s="8">
        <v>4.5863999999999994</v>
      </c>
      <c r="I2390" s="8">
        <v>1.2282000000000002</v>
      </c>
      <c r="J2390" s="8">
        <f>datatable[[#This Row],[продажи_]]-datatable[[#This Row],[себестоимость_]]</f>
        <v>3.3581999999999992</v>
      </c>
      <c r="L2390"/>
    </row>
    <row r="2391" spans="2:12" x14ac:dyDescent="0.4">
      <c r="B2391" s="5" t="s">
        <v>65</v>
      </c>
      <c r="C2391" s="5" t="s">
        <v>58</v>
      </c>
      <c r="D2391" s="5" t="s">
        <v>32</v>
      </c>
      <c r="E2391" s="5" t="s">
        <v>7</v>
      </c>
      <c r="F2391" s="6">
        <v>43831</v>
      </c>
      <c r="G2391" s="6" t="str">
        <f>TEXT(datatable[[#This Row],[дата]],"ММ")</f>
        <v>01</v>
      </c>
      <c r="H2391" s="8">
        <v>3.4335</v>
      </c>
      <c r="I2391" s="8">
        <v>1.1025</v>
      </c>
      <c r="J2391" s="8">
        <f>datatable[[#This Row],[продажи_]]-datatable[[#This Row],[себестоимость_]]</f>
        <v>2.331</v>
      </c>
      <c r="L2391"/>
    </row>
    <row r="2392" spans="2:12" x14ac:dyDescent="0.4">
      <c r="B2392" s="5" t="s">
        <v>65</v>
      </c>
      <c r="C2392" s="5" t="s">
        <v>58</v>
      </c>
      <c r="D2392" s="5" t="s">
        <v>32</v>
      </c>
      <c r="E2392" s="5" t="s">
        <v>7</v>
      </c>
      <c r="F2392" s="6">
        <v>43862</v>
      </c>
      <c r="G2392" s="6" t="str">
        <f>TEXT(datatable[[#This Row],[дата]],"ММ")</f>
        <v>02</v>
      </c>
      <c r="H2392" s="8">
        <v>5.1940000000000008</v>
      </c>
      <c r="I2392" s="8">
        <v>1.9250000000000003</v>
      </c>
      <c r="J2392" s="8">
        <f>datatable[[#This Row],[продажи_]]-datatable[[#This Row],[себестоимость_]]</f>
        <v>3.2690000000000006</v>
      </c>
      <c r="L2392"/>
    </row>
    <row r="2393" spans="2:12" x14ac:dyDescent="0.4">
      <c r="B2393" s="5" t="s">
        <v>65</v>
      </c>
      <c r="C2393" s="5" t="s">
        <v>58</v>
      </c>
      <c r="D2393" s="5" t="s">
        <v>32</v>
      </c>
      <c r="E2393" s="5" t="s">
        <v>7</v>
      </c>
      <c r="F2393" s="6">
        <v>43891</v>
      </c>
      <c r="G2393" s="6" t="str">
        <f>TEXT(datatable[[#This Row],[дата]],"ММ")</f>
        <v>03</v>
      </c>
      <c r="H2393" s="8">
        <v>6.0480000000000009</v>
      </c>
      <c r="I2393" s="8">
        <v>1.62</v>
      </c>
      <c r="J2393" s="8">
        <f>datatable[[#This Row],[продажи_]]-datatable[[#This Row],[себестоимость_]]</f>
        <v>4.4280000000000008</v>
      </c>
      <c r="L2393"/>
    </row>
    <row r="2394" spans="2:12" x14ac:dyDescent="0.4">
      <c r="B2394" s="5" t="s">
        <v>65</v>
      </c>
      <c r="C2394" s="5" t="s">
        <v>58</v>
      </c>
      <c r="D2394" s="5" t="s">
        <v>32</v>
      </c>
      <c r="E2394" s="5" t="s">
        <v>7</v>
      </c>
      <c r="F2394" s="6">
        <v>43922</v>
      </c>
      <c r="G2394" s="6" t="str">
        <f>TEXT(datatable[[#This Row],[дата]],"ММ")</f>
        <v>04</v>
      </c>
      <c r="H2394" s="8">
        <v>5.096000000000001</v>
      </c>
      <c r="I2394" s="8">
        <v>2.12</v>
      </c>
      <c r="J2394" s="8">
        <f>datatable[[#This Row],[продажи_]]-datatable[[#This Row],[себестоимость_]]</f>
        <v>2.9760000000000009</v>
      </c>
      <c r="L2394"/>
    </row>
    <row r="2395" spans="2:12" x14ac:dyDescent="0.4">
      <c r="B2395" s="5" t="s">
        <v>65</v>
      </c>
      <c r="C2395" s="5" t="s">
        <v>58</v>
      </c>
      <c r="D2395" s="5" t="s">
        <v>32</v>
      </c>
      <c r="E2395" s="5" t="s">
        <v>7</v>
      </c>
      <c r="F2395" s="6">
        <v>43952</v>
      </c>
      <c r="G2395" s="6" t="str">
        <f>TEXT(datatable[[#This Row],[дата]],"ММ")</f>
        <v>05</v>
      </c>
      <c r="H2395" s="8">
        <v>4.9139999999999997</v>
      </c>
      <c r="I2395" s="8">
        <v>1.5274999999999999</v>
      </c>
      <c r="J2395" s="8">
        <f>datatable[[#This Row],[продажи_]]-datatable[[#This Row],[себестоимость_]]</f>
        <v>3.3864999999999998</v>
      </c>
      <c r="L2395"/>
    </row>
    <row r="2396" spans="2:12" x14ac:dyDescent="0.4">
      <c r="B2396" s="5" t="s">
        <v>65</v>
      </c>
      <c r="C2396" s="5" t="s">
        <v>58</v>
      </c>
      <c r="D2396" s="5" t="s">
        <v>32</v>
      </c>
      <c r="E2396" s="5" t="s">
        <v>7</v>
      </c>
      <c r="F2396" s="6">
        <v>43983</v>
      </c>
      <c r="G2396" s="6" t="str">
        <f>TEXT(datatable[[#This Row],[дата]],"ММ")</f>
        <v>06</v>
      </c>
      <c r="H2396" s="8">
        <v>3.71</v>
      </c>
      <c r="I2396" s="8">
        <v>1.375</v>
      </c>
      <c r="J2396" s="8">
        <f>datatable[[#This Row],[продажи_]]-datatable[[#This Row],[себестоимость_]]</f>
        <v>2.335</v>
      </c>
      <c r="L2396"/>
    </row>
    <row r="2397" spans="2:12" x14ac:dyDescent="0.4">
      <c r="B2397" s="5" t="s">
        <v>65</v>
      </c>
      <c r="C2397" s="5" t="s">
        <v>58</v>
      </c>
      <c r="D2397" s="5" t="s">
        <v>32</v>
      </c>
      <c r="E2397" s="5" t="s">
        <v>7</v>
      </c>
      <c r="F2397" s="6">
        <v>44013</v>
      </c>
      <c r="G2397" s="6" t="str">
        <f>TEXT(datatable[[#This Row],[дата]],"ММ")</f>
        <v>07</v>
      </c>
      <c r="H2397" s="8">
        <v>3.6224999999999996</v>
      </c>
      <c r="I2397" s="8">
        <v>0.9</v>
      </c>
      <c r="J2397" s="8">
        <f>datatable[[#This Row],[продажи_]]-datatable[[#This Row],[себестоимость_]]</f>
        <v>2.7224999999999997</v>
      </c>
      <c r="L2397"/>
    </row>
    <row r="2398" spans="2:12" x14ac:dyDescent="0.4">
      <c r="B2398" s="5" t="s">
        <v>65</v>
      </c>
      <c r="C2398" s="5" t="s">
        <v>58</v>
      </c>
      <c r="D2398" s="5" t="s">
        <v>32</v>
      </c>
      <c r="E2398" s="5" t="s">
        <v>7</v>
      </c>
      <c r="F2398" s="6">
        <v>44044</v>
      </c>
      <c r="G2398" s="6" t="str">
        <f>TEXT(datatable[[#This Row],[дата]],"ММ")</f>
        <v>08</v>
      </c>
      <c r="H2398" s="8">
        <v>3.1640000000000001</v>
      </c>
      <c r="I2398" s="8">
        <v>1.17</v>
      </c>
      <c r="J2398" s="8">
        <f>datatable[[#This Row],[продажи_]]-datatable[[#This Row],[себестоимость_]]</f>
        <v>1.9940000000000002</v>
      </c>
      <c r="L2398"/>
    </row>
    <row r="2399" spans="2:12" x14ac:dyDescent="0.4">
      <c r="B2399" s="5" t="s">
        <v>65</v>
      </c>
      <c r="C2399" s="5" t="s">
        <v>58</v>
      </c>
      <c r="D2399" s="5" t="s">
        <v>32</v>
      </c>
      <c r="E2399" s="5" t="s">
        <v>7</v>
      </c>
      <c r="F2399" s="6">
        <v>44075</v>
      </c>
      <c r="G2399" s="6" t="str">
        <f>TEXT(datatable[[#This Row],[дата]],"ММ")</f>
        <v>09</v>
      </c>
      <c r="H2399" s="8">
        <v>3.08</v>
      </c>
      <c r="I2399" s="8">
        <v>1.1625000000000001</v>
      </c>
      <c r="J2399" s="8">
        <f>datatable[[#This Row],[продажи_]]-datatable[[#This Row],[себестоимость_]]</f>
        <v>1.9175</v>
      </c>
      <c r="L2399"/>
    </row>
    <row r="2400" spans="2:12" x14ac:dyDescent="0.4">
      <c r="B2400" s="5" t="s">
        <v>65</v>
      </c>
      <c r="C2400" s="5" t="s">
        <v>58</v>
      </c>
      <c r="D2400" s="5" t="s">
        <v>32</v>
      </c>
      <c r="E2400" s="5" t="s">
        <v>7</v>
      </c>
      <c r="F2400" s="6">
        <v>44105</v>
      </c>
      <c r="G2400" s="6" t="str">
        <f>TEXT(datatable[[#This Row],[дата]],"ММ")</f>
        <v>10</v>
      </c>
      <c r="H2400" s="8">
        <v>3.8219999999999996</v>
      </c>
      <c r="I2400" s="8">
        <v>1.47875</v>
      </c>
      <c r="J2400" s="8">
        <f>datatable[[#This Row],[продажи_]]-datatable[[#This Row],[себестоимость_]]</f>
        <v>2.3432499999999994</v>
      </c>
      <c r="L2400"/>
    </row>
    <row r="2401" spans="2:12" x14ac:dyDescent="0.4">
      <c r="B2401" s="5" t="s">
        <v>65</v>
      </c>
      <c r="C2401" s="5" t="s">
        <v>58</v>
      </c>
      <c r="D2401" s="5" t="s">
        <v>32</v>
      </c>
      <c r="E2401" s="5" t="s">
        <v>7</v>
      </c>
      <c r="F2401" s="6">
        <v>44136</v>
      </c>
      <c r="G2401" s="6" t="str">
        <f>TEXT(datatable[[#This Row],[дата]],"ММ")</f>
        <v>11</v>
      </c>
      <c r="H2401" s="8">
        <v>5.4880000000000013</v>
      </c>
      <c r="I2401" s="8">
        <v>1.4000000000000001</v>
      </c>
      <c r="J2401" s="8">
        <f>datatable[[#This Row],[продажи_]]-datatable[[#This Row],[себестоимость_]]</f>
        <v>4.088000000000001</v>
      </c>
      <c r="L2401"/>
    </row>
    <row r="2402" spans="2:12" x14ac:dyDescent="0.4">
      <c r="B2402" s="5" t="s">
        <v>65</v>
      </c>
      <c r="C2402" s="5" t="s">
        <v>58</v>
      </c>
      <c r="D2402" s="5" t="s">
        <v>32</v>
      </c>
      <c r="E2402" s="5" t="s">
        <v>7</v>
      </c>
      <c r="F2402" s="6">
        <v>44166</v>
      </c>
      <c r="G2402" s="6" t="str">
        <f>TEXT(datatable[[#This Row],[дата]],"ММ")</f>
        <v>12</v>
      </c>
      <c r="H2402" s="8">
        <v>4.41</v>
      </c>
      <c r="I2402" s="8">
        <v>1.47</v>
      </c>
      <c r="J2402" s="8">
        <f>datatable[[#This Row],[продажи_]]-datatable[[#This Row],[себестоимость_]]</f>
        <v>2.9400000000000004</v>
      </c>
      <c r="L2402"/>
    </row>
    <row r="2403" spans="2:12" x14ac:dyDescent="0.4">
      <c r="B2403" s="5" t="s">
        <v>65</v>
      </c>
      <c r="C2403" s="5" t="s">
        <v>58</v>
      </c>
      <c r="D2403" s="5" t="s">
        <v>32</v>
      </c>
      <c r="E2403" s="5" t="s">
        <v>7</v>
      </c>
      <c r="F2403" s="6">
        <v>43831</v>
      </c>
      <c r="G2403" s="6" t="str">
        <f>TEXT(datatable[[#This Row],[дата]],"ММ")</f>
        <v>01</v>
      </c>
      <c r="H2403" s="8">
        <v>0.315</v>
      </c>
      <c r="I2403" s="8">
        <v>0.13095000000000001</v>
      </c>
      <c r="J2403" s="8">
        <f>datatable[[#This Row],[продажи_]]-datatable[[#This Row],[себестоимость_]]</f>
        <v>0.18404999999999999</v>
      </c>
      <c r="L2403"/>
    </row>
    <row r="2404" spans="2:12" x14ac:dyDescent="0.4">
      <c r="B2404" s="5" t="s">
        <v>65</v>
      </c>
      <c r="C2404" s="5" t="s">
        <v>58</v>
      </c>
      <c r="D2404" s="5" t="s">
        <v>32</v>
      </c>
      <c r="E2404" s="5" t="s">
        <v>7</v>
      </c>
      <c r="F2404" s="6">
        <v>43862</v>
      </c>
      <c r="G2404" s="6" t="str">
        <f>TEXT(datatable[[#This Row],[дата]],"ММ")</f>
        <v>02</v>
      </c>
      <c r="H2404" s="8">
        <v>0.55859999999999999</v>
      </c>
      <c r="I2404" s="8">
        <v>0.19320000000000001</v>
      </c>
      <c r="J2404" s="8">
        <f>datatable[[#This Row],[продажи_]]-datatable[[#This Row],[себестоимость_]]</f>
        <v>0.36539999999999995</v>
      </c>
      <c r="L2404"/>
    </row>
    <row r="2405" spans="2:12" x14ac:dyDescent="0.4">
      <c r="B2405" s="5" t="s">
        <v>65</v>
      </c>
      <c r="C2405" s="5" t="s">
        <v>58</v>
      </c>
      <c r="D2405" s="5" t="s">
        <v>32</v>
      </c>
      <c r="E2405" s="5" t="s">
        <v>7</v>
      </c>
      <c r="F2405" s="6">
        <v>43891</v>
      </c>
      <c r="G2405" s="6" t="str">
        <f>TEXT(datatable[[#This Row],[дата]],"ММ")</f>
        <v>03</v>
      </c>
      <c r="H2405" s="8">
        <v>0.54320000000000002</v>
      </c>
      <c r="I2405" s="8">
        <v>0.28559999999999997</v>
      </c>
      <c r="J2405" s="8">
        <f>datatable[[#This Row],[продажи_]]-datatable[[#This Row],[себестоимость_]]</f>
        <v>0.25760000000000005</v>
      </c>
      <c r="L2405"/>
    </row>
    <row r="2406" spans="2:12" x14ac:dyDescent="0.4">
      <c r="B2406" s="5" t="s">
        <v>65</v>
      </c>
      <c r="C2406" s="5" t="s">
        <v>58</v>
      </c>
      <c r="D2406" s="5" t="s">
        <v>32</v>
      </c>
      <c r="E2406" s="5" t="s">
        <v>7</v>
      </c>
      <c r="F2406" s="6">
        <v>43922</v>
      </c>
      <c r="G2406" s="6" t="str">
        <f>TEXT(datatable[[#This Row],[дата]],"ММ")</f>
        <v>04</v>
      </c>
      <c r="H2406" s="8">
        <v>0.44800000000000006</v>
      </c>
      <c r="I2406" s="8">
        <v>0.24479999999999999</v>
      </c>
      <c r="J2406" s="8">
        <f>datatable[[#This Row],[продажи_]]-datatable[[#This Row],[себестоимость_]]</f>
        <v>0.20320000000000008</v>
      </c>
      <c r="L2406"/>
    </row>
    <row r="2407" spans="2:12" x14ac:dyDescent="0.4">
      <c r="B2407" s="5" t="s">
        <v>65</v>
      </c>
      <c r="C2407" s="5" t="s">
        <v>58</v>
      </c>
      <c r="D2407" s="5" t="s">
        <v>32</v>
      </c>
      <c r="E2407" s="5" t="s">
        <v>7</v>
      </c>
      <c r="F2407" s="6">
        <v>43952</v>
      </c>
      <c r="G2407" s="6" t="str">
        <f>TEXT(datatable[[#This Row],[дата]],"ММ")</f>
        <v>05</v>
      </c>
      <c r="H2407" s="8">
        <v>0.39585000000000004</v>
      </c>
      <c r="I2407" s="8">
        <v>0.21060000000000001</v>
      </c>
      <c r="J2407" s="8">
        <f>datatable[[#This Row],[продажи_]]-datatable[[#This Row],[себестоимость_]]</f>
        <v>0.18525000000000003</v>
      </c>
      <c r="L2407"/>
    </row>
    <row r="2408" spans="2:12" x14ac:dyDescent="0.4">
      <c r="B2408" s="5" t="s">
        <v>65</v>
      </c>
      <c r="C2408" s="5" t="s">
        <v>58</v>
      </c>
      <c r="D2408" s="5" t="s">
        <v>32</v>
      </c>
      <c r="E2408" s="5" t="s">
        <v>7</v>
      </c>
      <c r="F2408" s="6">
        <v>43983</v>
      </c>
      <c r="G2408" s="6" t="str">
        <f>TEXT(datatable[[#This Row],[дата]],"ММ")</f>
        <v>06</v>
      </c>
      <c r="H2408" s="8">
        <v>0.39900000000000002</v>
      </c>
      <c r="I2408" s="8">
        <v>0.1545</v>
      </c>
      <c r="J2408" s="8">
        <f>datatable[[#This Row],[продажи_]]-datatable[[#This Row],[себестоимость_]]</f>
        <v>0.24450000000000002</v>
      </c>
      <c r="L2408"/>
    </row>
    <row r="2409" spans="2:12" x14ac:dyDescent="0.4">
      <c r="B2409" s="5" t="s">
        <v>65</v>
      </c>
      <c r="C2409" s="5" t="s">
        <v>58</v>
      </c>
      <c r="D2409" s="5" t="s">
        <v>32</v>
      </c>
      <c r="E2409" s="5" t="s">
        <v>7</v>
      </c>
      <c r="F2409" s="6">
        <v>44013</v>
      </c>
      <c r="G2409" s="6" t="str">
        <f>TEXT(datatable[[#This Row],[дата]],"ММ")</f>
        <v>07</v>
      </c>
      <c r="H2409" s="8">
        <v>0.28350000000000003</v>
      </c>
      <c r="I2409" s="8">
        <v>0.11070000000000001</v>
      </c>
      <c r="J2409" s="8">
        <f>datatable[[#This Row],[продажи_]]-datatable[[#This Row],[себестоимость_]]</f>
        <v>0.17280000000000001</v>
      </c>
      <c r="L2409"/>
    </row>
    <row r="2410" spans="2:12" x14ac:dyDescent="0.4">
      <c r="B2410" s="5" t="s">
        <v>65</v>
      </c>
      <c r="C2410" s="5" t="s">
        <v>58</v>
      </c>
      <c r="D2410" s="5" t="s">
        <v>32</v>
      </c>
      <c r="E2410" s="5" t="s">
        <v>7</v>
      </c>
      <c r="F2410" s="6">
        <v>44044</v>
      </c>
      <c r="G2410" s="6" t="str">
        <f>TEXT(datatable[[#This Row],[дата]],"ММ")</f>
        <v>08</v>
      </c>
      <c r="H2410" s="8">
        <v>0.30240000000000006</v>
      </c>
      <c r="I2410" s="8">
        <v>0.11639999999999999</v>
      </c>
      <c r="J2410" s="8">
        <f>datatable[[#This Row],[продажи_]]-datatable[[#This Row],[себестоимость_]]</f>
        <v>0.18600000000000005</v>
      </c>
      <c r="L2410"/>
    </row>
    <row r="2411" spans="2:12" x14ac:dyDescent="0.4">
      <c r="B2411" s="5" t="s">
        <v>65</v>
      </c>
      <c r="C2411" s="5" t="s">
        <v>58</v>
      </c>
      <c r="D2411" s="5" t="s">
        <v>32</v>
      </c>
      <c r="E2411" s="5" t="s">
        <v>7</v>
      </c>
      <c r="F2411" s="6">
        <v>44075</v>
      </c>
      <c r="G2411" s="6" t="str">
        <f>TEXT(datatable[[#This Row],[дата]],"ММ")</f>
        <v>09</v>
      </c>
      <c r="H2411" s="8">
        <v>0.41650000000000004</v>
      </c>
      <c r="I2411" s="8">
        <v>0.18</v>
      </c>
      <c r="J2411" s="8">
        <f>datatable[[#This Row],[продажи_]]-datatable[[#This Row],[себестоимость_]]</f>
        <v>0.23650000000000004</v>
      </c>
      <c r="L2411"/>
    </row>
    <row r="2412" spans="2:12" x14ac:dyDescent="0.4">
      <c r="B2412" s="5" t="s">
        <v>65</v>
      </c>
      <c r="C2412" s="5" t="s">
        <v>58</v>
      </c>
      <c r="D2412" s="5" t="s">
        <v>32</v>
      </c>
      <c r="E2412" s="5" t="s">
        <v>7</v>
      </c>
      <c r="F2412" s="6">
        <v>44105</v>
      </c>
      <c r="G2412" s="6" t="str">
        <f>TEXT(datatable[[#This Row],[дата]],"ММ")</f>
        <v>10</v>
      </c>
      <c r="H2412" s="8">
        <v>0.48685000000000006</v>
      </c>
      <c r="I2412" s="8">
        <v>0.17355000000000001</v>
      </c>
      <c r="J2412" s="8">
        <f>datatable[[#This Row],[продажи_]]-datatable[[#This Row],[себестоимость_]]</f>
        <v>0.31330000000000002</v>
      </c>
      <c r="L2412"/>
    </row>
    <row r="2413" spans="2:12" x14ac:dyDescent="0.4">
      <c r="B2413" s="5" t="s">
        <v>65</v>
      </c>
      <c r="C2413" s="5" t="s">
        <v>58</v>
      </c>
      <c r="D2413" s="5" t="s">
        <v>32</v>
      </c>
      <c r="E2413" s="5" t="s">
        <v>7</v>
      </c>
      <c r="F2413" s="6">
        <v>44136</v>
      </c>
      <c r="G2413" s="6" t="str">
        <f>TEXT(datatable[[#This Row],[дата]],"ММ")</f>
        <v>11</v>
      </c>
      <c r="H2413" s="8">
        <v>0.5635</v>
      </c>
      <c r="I2413" s="8">
        <v>0.2205</v>
      </c>
      <c r="J2413" s="8">
        <f>datatable[[#This Row],[продажи_]]-datatable[[#This Row],[себестоимость_]]</f>
        <v>0.34299999999999997</v>
      </c>
      <c r="L2413"/>
    </row>
    <row r="2414" spans="2:12" x14ac:dyDescent="0.4">
      <c r="B2414" s="5" t="s">
        <v>65</v>
      </c>
      <c r="C2414" s="5" t="s">
        <v>58</v>
      </c>
      <c r="D2414" s="5" t="s">
        <v>32</v>
      </c>
      <c r="E2414" s="5" t="s">
        <v>7</v>
      </c>
      <c r="F2414" s="6">
        <v>44166</v>
      </c>
      <c r="G2414" s="6" t="str">
        <f>TEXT(datatable[[#This Row],[дата]],"ММ")</f>
        <v>12</v>
      </c>
      <c r="H2414" s="8">
        <v>0.4284</v>
      </c>
      <c r="I2414" s="8">
        <v>0.15479999999999999</v>
      </c>
      <c r="J2414" s="8">
        <f>datatable[[#This Row],[продажи_]]-datatable[[#This Row],[себестоимость_]]</f>
        <v>0.27360000000000001</v>
      </c>
      <c r="L2414"/>
    </row>
    <row r="2415" spans="2:12" x14ac:dyDescent="0.4">
      <c r="B2415" s="5" t="s">
        <v>65</v>
      </c>
      <c r="C2415" s="5" t="s">
        <v>58</v>
      </c>
      <c r="D2415" s="5" t="s">
        <v>32</v>
      </c>
      <c r="E2415" s="5" t="s">
        <v>7</v>
      </c>
      <c r="F2415" s="6">
        <v>43831</v>
      </c>
      <c r="G2415" s="6" t="str">
        <f>TEXT(datatable[[#This Row],[дата]],"ММ")</f>
        <v>01</v>
      </c>
      <c r="H2415" s="8">
        <v>5.8751999999999995</v>
      </c>
      <c r="I2415" s="8">
        <v>2.1960000000000002</v>
      </c>
      <c r="J2415" s="8">
        <f>datatable[[#This Row],[продажи_]]-datatable[[#This Row],[себестоимость_]]</f>
        <v>3.6791999999999994</v>
      </c>
      <c r="L2415"/>
    </row>
    <row r="2416" spans="2:12" x14ac:dyDescent="0.4">
      <c r="B2416" s="5" t="s">
        <v>65</v>
      </c>
      <c r="C2416" s="5" t="s">
        <v>58</v>
      </c>
      <c r="D2416" s="5" t="s">
        <v>32</v>
      </c>
      <c r="E2416" s="5" t="s">
        <v>7</v>
      </c>
      <c r="F2416" s="6">
        <v>43862</v>
      </c>
      <c r="G2416" s="6" t="str">
        <f>TEXT(datatable[[#This Row],[дата]],"ММ")</f>
        <v>02</v>
      </c>
      <c r="H2416" s="8">
        <v>8.9487999999999985</v>
      </c>
      <c r="I2416" s="8">
        <v>4.2700000000000005</v>
      </c>
      <c r="J2416" s="8">
        <f>datatable[[#This Row],[продажи_]]-datatable[[#This Row],[себестоимость_]]</f>
        <v>4.6787999999999981</v>
      </c>
      <c r="L2416"/>
    </row>
    <row r="2417" spans="2:12" x14ac:dyDescent="0.4">
      <c r="B2417" s="5" t="s">
        <v>65</v>
      </c>
      <c r="C2417" s="5" t="s">
        <v>58</v>
      </c>
      <c r="D2417" s="5" t="s">
        <v>32</v>
      </c>
      <c r="E2417" s="5" t="s">
        <v>7</v>
      </c>
      <c r="F2417" s="6">
        <v>43891</v>
      </c>
      <c r="G2417" s="6" t="str">
        <f>TEXT(datatable[[#This Row],[дата]],"ММ")</f>
        <v>03</v>
      </c>
      <c r="H2417" s="8">
        <v>8.9215999999999998</v>
      </c>
      <c r="I2417" s="8">
        <v>4.3432000000000004</v>
      </c>
      <c r="J2417" s="8">
        <f>datatable[[#This Row],[продажи_]]-datatable[[#This Row],[себестоимость_]]</f>
        <v>4.5783999999999994</v>
      </c>
      <c r="L2417"/>
    </row>
    <row r="2418" spans="2:12" x14ac:dyDescent="0.4">
      <c r="B2418" s="5" t="s">
        <v>65</v>
      </c>
      <c r="C2418" s="5" t="s">
        <v>58</v>
      </c>
      <c r="D2418" s="5" t="s">
        <v>32</v>
      </c>
      <c r="E2418" s="5" t="s">
        <v>7</v>
      </c>
      <c r="F2418" s="6">
        <v>43922</v>
      </c>
      <c r="G2418" s="6" t="str">
        <f>TEXT(datatable[[#This Row],[дата]],"ММ")</f>
        <v>04</v>
      </c>
      <c r="H2418" s="8">
        <v>12.2944</v>
      </c>
      <c r="I2418" s="8">
        <v>4.3432000000000004</v>
      </c>
      <c r="J2418" s="8">
        <f>datatable[[#This Row],[продажи_]]-datatable[[#This Row],[себестоимость_]]</f>
        <v>7.9511999999999992</v>
      </c>
      <c r="L2418"/>
    </row>
    <row r="2419" spans="2:12" x14ac:dyDescent="0.4">
      <c r="B2419" s="5" t="s">
        <v>65</v>
      </c>
      <c r="C2419" s="5" t="s">
        <v>58</v>
      </c>
      <c r="D2419" s="5" t="s">
        <v>32</v>
      </c>
      <c r="E2419" s="5" t="s">
        <v>7</v>
      </c>
      <c r="F2419" s="6">
        <v>43952</v>
      </c>
      <c r="G2419" s="6" t="str">
        <f>TEXT(datatable[[#This Row],[дата]],"ММ")</f>
        <v>05</v>
      </c>
      <c r="H2419" s="8">
        <v>10.607999999999999</v>
      </c>
      <c r="I2419" s="8">
        <v>3.5685000000000002</v>
      </c>
      <c r="J2419" s="8">
        <f>datatable[[#This Row],[продажи_]]-datatable[[#This Row],[себестоимость_]]</f>
        <v>7.0394999999999985</v>
      </c>
      <c r="L2419"/>
    </row>
    <row r="2420" spans="2:12" x14ac:dyDescent="0.4">
      <c r="B2420" s="5" t="s">
        <v>65</v>
      </c>
      <c r="C2420" s="5" t="s">
        <v>58</v>
      </c>
      <c r="D2420" s="5" t="s">
        <v>32</v>
      </c>
      <c r="E2420" s="5" t="s">
        <v>7</v>
      </c>
      <c r="F2420" s="6">
        <v>43983</v>
      </c>
      <c r="G2420" s="6" t="str">
        <f>TEXT(datatable[[#This Row],[дата]],"ММ")</f>
        <v>06</v>
      </c>
      <c r="H2420" s="8">
        <v>6.12</v>
      </c>
      <c r="I2420" s="8">
        <v>3.4769999999999999</v>
      </c>
      <c r="J2420" s="8">
        <f>datatable[[#This Row],[продажи_]]-datatable[[#This Row],[себестоимость_]]</f>
        <v>2.6430000000000002</v>
      </c>
      <c r="L2420"/>
    </row>
    <row r="2421" spans="2:12" x14ac:dyDescent="0.4">
      <c r="B2421" s="5" t="s">
        <v>65</v>
      </c>
      <c r="C2421" s="5" t="s">
        <v>58</v>
      </c>
      <c r="D2421" s="5" t="s">
        <v>32</v>
      </c>
      <c r="E2421" s="5" t="s">
        <v>7</v>
      </c>
      <c r="F2421" s="6">
        <v>44013</v>
      </c>
      <c r="G2421" s="6" t="str">
        <f>TEXT(datatable[[#This Row],[дата]],"ММ")</f>
        <v>07</v>
      </c>
      <c r="H2421" s="8">
        <v>5.508</v>
      </c>
      <c r="I2421" s="8">
        <v>3.0469500000000003</v>
      </c>
      <c r="J2421" s="8">
        <f>datatable[[#This Row],[продажи_]]-datatable[[#This Row],[себестоимость_]]</f>
        <v>2.4610499999999997</v>
      </c>
      <c r="L2421"/>
    </row>
    <row r="2422" spans="2:12" x14ac:dyDescent="0.4">
      <c r="B2422" s="5" t="s">
        <v>65</v>
      </c>
      <c r="C2422" s="5" t="s">
        <v>58</v>
      </c>
      <c r="D2422" s="5" t="s">
        <v>32</v>
      </c>
      <c r="E2422" s="5" t="s">
        <v>7</v>
      </c>
      <c r="F2422" s="6">
        <v>44044</v>
      </c>
      <c r="G2422" s="6" t="str">
        <f>TEXT(datatable[[#This Row],[дата]],"ММ")</f>
        <v>08</v>
      </c>
      <c r="H2422" s="8">
        <v>5.7120000000000006</v>
      </c>
      <c r="I2422" s="8">
        <v>2.3668</v>
      </c>
      <c r="J2422" s="8">
        <f>datatable[[#This Row],[продажи_]]-datatable[[#This Row],[себестоимость_]]</f>
        <v>3.3452000000000006</v>
      </c>
      <c r="L2422"/>
    </row>
    <row r="2423" spans="2:12" x14ac:dyDescent="0.4">
      <c r="B2423" s="5" t="s">
        <v>65</v>
      </c>
      <c r="C2423" s="5" t="s">
        <v>58</v>
      </c>
      <c r="D2423" s="5" t="s">
        <v>32</v>
      </c>
      <c r="E2423" s="5" t="s">
        <v>7</v>
      </c>
      <c r="F2423" s="6">
        <v>44075</v>
      </c>
      <c r="G2423" s="6" t="str">
        <f>TEXT(datatable[[#This Row],[дата]],"ММ")</f>
        <v>09</v>
      </c>
      <c r="H2423" s="8">
        <v>7.2080000000000002</v>
      </c>
      <c r="I2423" s="8">
        <v>2.867</v>
      </c>
      <c r="J2423" s="8">
        <f>datatable[[#This Row],[продажи_]]-datatable[[#This Row],[себестоимость_]]</f>
        <v>4.3410000000000002</v>
      </c>
      <c r="L2423"/>
    </row>
    <row r="2424" spans="2:12" x14ac:dyDescent="0.4">
      <c r="B2424" s="5" t="s">
        <v>65</v>
      </c>
      <c r="C2424" s="5" t="s">
        <v>58</v>
      </c>
      <c r="D2424" s="5" t="s">
        <v>32</v>
      </c>
      <c r="E2424" s="5" t="s">
        <v>7</v>
      </c>
      <c r="F2424" s="6">
        <v>44105</v>
      </c>
      <c r="G2424" s="6" t="str">
        <f>TEXT(datatable[[#This Row],[дата]],"ММ")</f>
        <v>10</v>
      </c>
      <c r="H2424" s="8">
        <v>7.5139999999999993</v>
      </c>
      <c r="I2424" s="8">
        <v>3.29095</v>
      </c>
      <c r="J2424" s="8">
        <f>datatable[[#This Row],[продажи_]]-datatable[[#This Row],[себестоимость_]]</f>
        <v>4.2230499999999989</v>
      </c>
      <c r="L2424"/>
    </row>
    <row r="2425" spans="2:12" x14ac:dyDescent="0.4">
      <c r="B2425" s="5" t="s">
        <v>65</v>
      </c>
      <c r="C2425" s="5" t="s">
        <v>58</v>
      </c>
      <c r="D2425" s="5" t="s">
        <v>32</v>
      </c>
      <c r="E2425" s="5" t="s">
        <v>7</v>
      </c>
      <c r="F2425" s="6">
        <v>44136</v>
      </c>
      <c r="G2425" s="6" t="str">
        <f>TEXT(datatable[[#This Row],[дата]],"ММ")</f>
        <v>11</v>
      </c>
      <c r="H2425" s="8">
        <v>9.6151999999999997</v>
      </c>
      <c r="I2425" s="8">
        <v>3.4160000000000004</v>
      </c>
      <c r="J2425" s="8">
        <f>datatable[[#This Row],[продажи_]]-datatable[[#This Row],[себестоимость_]]</f>
        <v>6.1991999999999994</v>
      </c>
      <c r="L2425"/>
    </row>
    <row r="2426" spans="2:12" x14ac:dyDescent="0.4">
      <c r="B2426" s="5" t="s">
        <v>65</v>
      </c>
      <c r="C2426" s="5" t="s">
        <v>58</v>
      </c>
      <c r="D2426" s="5" t="s">
        <v>32</v>
      </c>
      <c r="E2426" s="5" t="s">
        <v>7</v>
      </c>
      <c r="F2426" s="6">
        <v>44166</v>
      </c>
      <c r="G2426" s="6" t="str">
        <f>TEXT(datatable[[#This Row],[дата]],"ММ")</f>
        <v>12</v>
      </c>
      <c r="H2426" s="8">
        <v>9.0576000000000008</v>
      </c>
      <c r="I2426" s="8">
        <v>4.2455999999999996</v>
      </c>
      <c r="J2426" s="8">
        <f>datatable[[#This Row],[продажи_]]-datatable[[#This Row],[себестоимость_]]</f>
        <v>4.8120000000000012</v>
      </c>
      <c r="L2426"/>
    </row>
    <row r="2427" spans="2:12" x14ac:dyDescent="0.4">
      <c r="B2427" s="5" t="s">
        <v>65</v>
      </c>
      <c r="C2427" s="5" t="s">
        <v>58</v>
      </c>
      <c r="D2427" s="5" t="s">
        <v>32</v>
      </c>
      <c r="E2427" s="5" t="s">
        <v>7</v>
      </c>
      <c r="F2427" s="6">
        <v>43831</v>
      </c>
      <c r="G2427" s="6" t="str">
        <f>TEXT(datatable[[#This Row],[дата]],"ММ")</f>
        <v>01</v>
      </c>
      <c r="H2427" s="8">
        <v>5.3631000000000002</v>
      </c>
      <c r="I2427" s="8">
        <v>1.7550000000000001</v>
      </c>
      <c r="J2427" s="8">
        <f>datatable[[#This Row],[продажи_]]-datatable[[#This Row],[себестоимость_]]</f>
        <v>3.6081000000000003</v>
      </c>
      <c r="L2427"/>
    </row>
    <row r="2428" spans="2:12" x14ac:dyDescent="0.4">
      <c r="B2428" s="5" t="s">
        <v>65</v>
      </c>
      <c r="C2428" s="5" t="s">
        <v>58</v>
      </c>
      <c r="D2428" s="5" t="s">
        <v>32</v>
      </c>
      <c r="E2428" s="5" t="s">
        <v>7</v>
      </c>
      <c r="F2428" s="6">
        <v>43862</v>
      </c>
      <c r="G2428" s="6" t="str">
        <f>TEXT(datatable[[#This Row],[дата]],"ММ")</f>
        <v>02</v>
      </c>
      <c r="H2428" s="8">
        <v>7.3513999999999999</v>
      </c>
      <c r="I2428" s="8">
        <v>3.1667999999999998</v>
      </c>
      <c r="J2428" s="8">
        <f>datatable[[#This Row],[продажи_]]-datatable[[#This Row],[себестоимость_]]</f>
        <v>4.1845999999999997</v>
      </c>
      <c r="L2428"/>
    </row>
    <row r="2429" spans="2:12" x14ac:dyDescent="0.4">
      <c r="B2429" s="5" t="s">
        <v>65</v>
      </c>
      <c r="C2429" s="5" t="s">
        <v>58</v>
      </c>
      <c r="D2429" s="5" t="s">
        <v>32</v>
      </c>
      <c r="E2429" s="5" t="s">
        <v>7</v>
      </c>
      <c r="F2429" s="6">
        <v>43891</v>
      </c>
      <c r="G2429" s="6" t="str">
        <f>TEXT(datatable[[#This Row],[дата]],"ММ")</f>
        <v>03</v>
      </c>
      <c r="H2429" s="8">
        <v>8.0239999999999991</v>
      </c>
      <c r="I2429" s="8">
        <v>2.5583999999999998</v>
      </c>
      <c r="J2429" s="8">
        <f>datatable[[#This Row],[продажи_]]-datatable[[#This Row],[себестоимость_]]</f>
        <v>5.4655999999999993</v>
      </c>
      <c r="L2429"/>
    </row>
    <row r="2430" spans="2:12" x14ac:dyDescent="0.4">
      <c r="B2430" s="5" t="s">
        <v>65</v>
      </c>
      <c r="C2430" s="5" t="s">
        <v>58</v>
      </c>
      <c r="D2430" s="5" t="s">
        <v>32</v>
      </c>
      <c r="E2430" s="5" t="s">
        <v>7</v>
      </c>
      <c r="F2430" s="6">
        <v>43922</v>
      </c>
      <c r="G2430" s="6" t="str">
        <f>TEXT(datatable[[#This Row],[дата]],"ММ")</f>
        <v>04</v>
      </c>
      <c r="H2430" s="8">
        <v>10.2896</v>
      </c>
      <c r="I2430" s="8">
        <v>2.8392000000000004</v>
      </c>
      <c r="J2430" s="8">
        <f>datatable[[#This Row],[продажи_]]-datatable[[#This Row],[себестоимость_]]</f>
        <v>7.4504000000000001</v>
      </c>
      <c r="L2430"/>
    </row>
    <row r="2431" spans="2:12" x14ac:dyDescent="0.4">
      <c r="B2431" s="5" t="s">
        <v>65</v>
      </c>
      <c r="C2431" s="5" t="s">
        <v>58</v>
      </c>
      <c r="D2431" s="5" t="s">
        <v>32</v>
      </c>
      <c r="E2431" s="5" t="s">
        <v>7</v>
      </c>
      <c r="F2431" s="6">
        <v>43952</v>
      </c>
      <c r="G2431" s="6" t="str">
        <f>TEXT(datatable[[#This Row],[дата]],"ММ")</f>
        <v>05</v>
      </c>
      <c r="H2431" s="8">
        <v>7.5165999999999995</v>
      </c>
      <c r="I2431" s="8">
        <v>2.2308000000000003</v>
      </c>
      <c r="J2431" s="8">
        <f>datatable[[#This Row],[продажи_]]-datatable[[#This Row],[себестоимость_]]</f>
        <v>5.2857999999999992</v>
      </c>
      <c r="L2431"/>
    </row>
    <row r="2432" spans="2:12" x14ac:dyDescent="0.4">
      <c r="B2432" s="5" t="s">
        <v>65</v>
      </c>
      <c r="C2432" s="5" t="s">
        <v>58</v>
      </c>
      <c r="D2432" s="5" t="s">
        <v>32</v>
      </c>
      <c r="E2432" s="5" t="s">
        <v>7</v>
      </c>
      <c r="F2432" s="6">
        <v>43983</v>
      </c>
      <c r="G2432" s="6" t="str">
        <f>TEXT(datatable[[#This Row],[дата]],"ММ")</f>
        <v>06</v>
      </c>
      <c r="H2432" s="8">
        <v>6.2540000000000004</v>
      </c>
      <c r="I2432" s="8">
        <v>1.9304999999999999</v>
      </c>
      <c r="J2432" s="8">
        <f>datatable[[#This Row],[продажи_]]-datatable[[#This Row],[себестоимость_]]</f>
        <v>4.323500000000001</v>
      </c>
      <c r="L2432"/>
    </row>
    <row r="2433" spans="2:12" x14ac:dyDescent="0.4">
      <c r="B2433" s="5" t="s">
        <v>65</v>
      </c>
      <c r="C2433" s="5" t="s">
        <v>58</v>
      </c>
      <c r="D2433" s="5" t="s">
        <v>32</v>
      </c>
      <c r="E2433" s="5" t="s">
        <v>7</v>
      </c>
      <c r="F2433" s="6">
        <v>44013</v>
      </c>
      <c r="G2433" s="6" t="str">
        <f>TEXT(datatable[[#This Row],[дата]],"ММ")</f>
        <v>07</v>
      </c>
      <c r="H2433" s="8">
        <v>6.1596000000000002</v>
      </c>
      <c r="I2433" s="8">
        <v>1.5444000000000002</v>
      </c>
      <c r="J2433" s="8">
        <f>datatable[[#This Row],[продажи_]]-datatable[[#This Row],[себестоимость_]]</f>
        <v>4.6151999999999997</v>
      </c>
      <c r="L2433"/>
    </row>
    <row r="2434" spans="2:12" x14ac:dyDescent="0.4">
      <c r="B2434" s="5" t="s">
        <v>65</v>
      </c>
      <c r="C2434" s="5" t="s">
        <v>58</v>
      </c>
      <c r="D2434" s="5" t="s">
        <v>32</v>
      </c>
      <c r="E2434" s="5" t="s">
        <v>7</v>
      </c>
      <c r="F2434" s="6">
        <v>44044</v>
      </c>
      <c r="G2434" s="6" t="str">
        <f>TEXT(datatable[[#This Row],[дата]],"ММ")</f>
        <v>08</v>
      </c>
      <c r="H2434" s="8">
        <v>4.9559999999999995</v>
      </c>
      <c r="I2434" s="8">
        <v>1.8564000000000001</v>
      </c>
      <c r="J2434" s="8">
        <f>datatable[[#This Row],[продажи_]]-datatable[[#This Row],[себестоимость_]]</f>
        <v>3.0995999999999997</v>
      </c>
      <c r="L2434"/>
    </row>
    <row r="2435" spans="2:12" x14ac:dyDescent="0.4">
      <c r="B2435" s="5" t="s">
        <v>65</v>
      </c>
      <c r="C2435" s="5" t="s">
        <v>58</v>
      </c>
      <c r="D2435" s="5" t="s">
        <v>32</v>
      </c>
      <c r="E2435" s="5" t="s">
        <v>7</v>
      </c>
      <c r="F2435" s="6">
        <v>44075</v>
      </c>
      <c r="G2435" s="6" t="str">
        <f>TEXT(datatable[[#This Row],[дата]],"ММ")</f>
        <v>09</v>
      </c>
      <c r="H2435" s="8">
        <v>6.4310000000000009</v>
      </c>
      <c r="I2435" s="8">
        <v>1.6379999999999999</v>
      </c>
      <c r="J2435" s="8">
        <f>datatable[[#This Row],[продажи_]]-datatable[[#This Row],[себестоимость_]]</f>
        <v>4.793000000000001</v>
      </c>
      <c r="L2435"/>
    </row>
    <row r="2436" spans="2:12" x14ac:dyDescent="0.4">
      <c r="B2436" s="5" t="s">
        <v>65</v>
      </c>
      <c r="C2436" s="5" t="s">
        <v>58</v>
      </c>
      <c r="D2436" s="5" t="s">
        <v>32</v>
      </c>
      <c r="E2436" s="5" t="s">
        <v>7</v>
      </c>
      <c r="F2436" s="6">
        <v>44105</v>
      </c>
      <c r="G2436" s="6" t="str">
        <f>TEXT(datatable[[#This Row],[дата]],"ММ")</f>
        <v>10</v>
      </c>
      <c r="H2436" s="8">
        <v>7.1331000000000007</v>
      </c>
      <c r="I2436" s="8">
        <v>2.7631500000000004</v>
      </c>
      <c r="J2436" s="8">
        <f>datatable[[#This Row],[продажи_]]-datatable[[#This Row],[себестоимость_]]</f>
        <v>4.3699500000000002</v>
      </c>
      <c r="L2436"/>
    </row>
    <row r="2437" spans="2:12" x14ac:dyDescent="0.4">
      <c r="B2437" s="5" t="s">
        <v>65</v>
      </c>
      <c r="C2437" s="5" t="s">
        <v>58</v>
      </c>
      <c r="D2437" s="5" t="s">
        <v>32</v>
      </c>
      <c r="E2437" s="5" t="s">
        <v>7</v>
      </c>
      <c r="F2437" s="6">
        <v>44136</v>
      </c>
      <c r="G2437" s="6" t="str">
        <f>TEXT(datatable[[#This Row],[дата]],"ММ")</f>
        <v>11</v>
      </c>
      <c r="H2437" s="8">
        <v>8.7555999999999994</v>
      </c>
      <c r="I2437" s="8">
        <v>2.4024000000000001</v>
      </c>
      <c r="J2437" s="8">
        <f>datatable[[#This Row],[продажи_]]-datatable[[#This Row],[себестоимость_]]</f>
        <v>6.3531999999999993</v>
      </c>
      <c r="L2437"/>
    </row>
    <row r="2438" spans="2:12" x14ac:dyDescent="0.4">
      <c r="B2438" s="5" t="s">
        <v>65</v>
      </c>
      <c r="C2438" s="5" t="s">
        <v>58</v>
      </c>
      <c r="D2438" s="5" t="s">
        <v>32</v>
      </c>
      <c r="E2438" s="5" t="s">
        <v>7</v>
      </c>
      <c r="F2438" s="6">
        <v>44166</v>
      </c>
      <c r="G2438" s="6" t="str">
        <f>TEXT(datatable[[#This Row],[дата]],"ММ")</f>
        <v>12</v>
      </c>
      <c r="H2438" s="8">
        <v>6.4428000000000001</v>
      </c>
      <c r="I2438" s="8">
        <v>2.3868</v>
      </c>
      <c r="J2438" s="8">
        <f>datatable[[#This Row],[продажи_]]-datatable[[#This Row],[себестоимость_]]</f>
        <v>4.056</v>
      </c>
      <c r="L2438"/>
    </row>
    <row r="2439" spans="2:12" x14ac:dyDescent="0.4">
      <c r="B2439" s="5" t="s">
        <v>65</v>
      </c>
      <c r="C2439" s="5" t="s">
        <v>58</v>
      </c>
      <c r="D2439" s="5" t="s">
        <v>32</v>
      </c>
      <c r="E2439" s="5" t="s">
        <v>7</v>
      </c>
      <c r="F2439" s="6">
        <v>43831</v>
      </c>
      <c r="G2439" s="6" t="str">
        <f>TEXT(datatable[[#This Row],[дата]],"ММ")</f>
        <v>01</v>
      </c>
      <c r="H2439" s="8">
        <v>2.2725</v>
      </c>
      <c r="I2439" s="8">
        <v>0.82215000000000005</v>
      </c>
      <c r="J2439" s="8">
        <f>datatable[[#This Row],[продажи_]]-datatable[[#This Row],[себестоимость_]]</f>
        <v>1.4503499999999998</v>
      </c>
      <c r="L2439"/>
    </row>
    <row r="2440" spans="2:12" x14ac:dyDescent="0.4">
      <c r="B2440" s="5" t="s">
        <v>65</v>
      </c>
      <c r="C2440" s="5" t="s">
        <v>58</v>
      </c>
      <c r="D2440" s="5" t="s">
        <v>32</v>
      </c>
      <c r="E2440" s="5" t="s">
        <v>7</v>
      </c>
      <c r="F2440" s="6">
        <v>43862</v>
      </c>
      <c r="G2440" s="6" t="str">
        <f>TEXT(datatable[[#This Row],[дата]],"ММ")</f>
        <v>02</v>
      </c>
      <c r="H2440" s="8">
        <v>3.5700000000000003</v>
      </c>
      <c r="I2440" s="8">
        <v>1.6757999999999997</v>
      </c>
      <c r="J2440" s="8">
        <f>datatable[[#This Row],[продажи_]]-datatable[[#This Row],[себестоимость_]]</f>
        <v>1.8942000000000005</v>
      </c>
      <c r="L2440"/>
    </row>
    <row r="2441" spans="2:12" x14ac:dyDescent="0.4">
      <c r="B2441" s="5" t="s">
        <v>65</v>
      </c>
      <c r="C2441" s="5" t="s">
        <v>58</v>
      </c>
      <c r="D2441" s="5" t="s">
        <v>32</v>
      </c>
      <c r="E2441" s="5" t="s">
        <v>7</v>
      </c>
      <c r="F2441" s="6">
        <v>43891</v>
      </c>
      <c r="G2441" s="6" t="str">
        <f>TEXT(datatable[[#This Row],[дата]],"ММ")</f>
        <v>03</v>
      </c>
      <c r="H2441" s="8">
        <v>3.88</v>
      </c>
      <c r="I2441" s="8">
        <v>1.4111999999999998</v>
      </c>
      <c r="J2441" s="8">
        <f>datatable[[#This Row],[продажи_]]-datatable[[#This Row],[себестоимость_]]</f>
        <v>2.4687999999999999</v>
      </c>
      <c r="L2441"/>
    </row>
    <row r="2442" spans="2:12" x14ac:dyDescent="0.4">
      <c r="B2442" s="5" t="s">
        <v>65</v>
      </c>
      <c r="C2442" s="5" t="s">
        <v>58</v>
      </c>
      <c r="D2442" s="5" t="s">
        <v>32</v>
      </c>
      <c r="E2442" s="5" t="s">
        <v>7</v>
      </c>
      <c r="F2442" s="6">
        <v>43922</v>
      </c>
      <c r="G2442" s="6" t="str">
        <f>TEXT(datatable[[#This Row],[дата]],"ММ")</f>
        <v>04</v>
      </c>
      <c r="H2442" s="8">
        <v>4.4000000000000004</v>
      </c>
      <c r="I2442" s="8">
        <v>1.4783999999999999</v>
      </c>
      <c r="J2442" s="8">
        <f>datatable[[#This Row],[продажи_]]-datatable[[#This Row],[себестоимость_]]</f>
        <v>2.9216000000000006</v>
      </c>
      <c r="L2442"/>
    </row>
    <row r="2443" spans="2:12" x14ac:dyDescent="0.4">
      <c r="B2443" s="5" t="s">
        <v>65</v>
      </c>
      <c r="C2443" s="5" t="s">
        <v>58</v>
      </c>
      <c r="D2443" s="5" t="s">
        <v>32</v>
      </c>
      <c r="E2443" s="5" t="s">
        <v>7</v>
      </c>
      <c r="F2443" s="6">
        <v>43952</v>
      </c>
      <c r="G2443" s="6" t="str">
        <f>TEXT(datatable[[#This Row],[дата]],"ММ")</f>
        <v>05</v>
      </c>
      <c r="H2443" s="8">
        <v>2.7949999999999999</v>
      </c>
      <c r="I2443" s="8">
        <v>1.21485</v>
      </c>
      <c r="J2443" s="8">
        <f>datatable[[#This Row],[продажи_]]-datatable[[#This Row],[себестоимость_]]</f>
        <v>1.5801499999999999</v>
      </c>
      <c r="L2443"/>
    </row>
    <row r="2444" spans="2:12" x14ac:dyDescent="0.4">
      <c r="B2444" s="5" t="s">
        <v>65</v>
      </c>
      <c r="C2444" s="5" t="s">
        <v>58</v>
      </c>
      <c r="D2444" s="5" t="s">
        <v>32</v>
      </c>
      <c r="E2444" s="5" t="s">
        <v>7</v>
      </c>
      <c r="F2444" s="6">
        <v>43983</v>
      </c>
      <c r="G2444" s="6" t="str">
        <f>TEXT(datatable[[#This Row],[дата]],"ММ")</f>
        <v>06</v>
      </c>
      <c r="H2444" s="8">
        <v>2.5750000000000002</v>
      </c>
      <c r="I2444" s="8">
        <v>0.92400000000000004</v>
      </c>
      <c r="J2444" s="8">
        <f>datatable[[#This Row],[продажи_]]-datatable[[#This Row],[себестоимость_]]</f>
        <v>1.6510000000000002</v>
      </c>
      <c r="L2444"/>
    </row>
    <row r="2445" spans="2:12" x14ac:dyDescent="0.4">
      <c r="B2445" s="5" t="s">
        <v>65</v>
      </c>
      <c r="C2445" s="5" t="s">
        <v>58</v>
      </c>
      <c r="D2445" s="5" t="s">
        <v>32</v>
      </c>
      <c r="E2445" s="5" t="s">
        <v>7</v>
      </c>
      <c r="F2445" s="6">
        <v>44013</v>
      </c>
      <c r="G2445" s="6" t="str">
        <f>TEXT(datatable[[#This Row],[дата]],"ММ")</f>
        <v>07</v>
      </c>
      <c r="H2445" s="8">
        <v>2.1149999999999998</v>
      </c>
      <c r="I2445" s="8">
        <v>0.99225000000000008</v>
      </c>
      <c r="J2445" s="8">
        <f>datatable[[#This Row],[продажи_]]-datatable[[#This Row],[себестоимость_]]</f>
        <v>1.1227499999999997</v>
      </c>
      <c r="L2445"/>
    </row>
    <row r="2446" spans="2:12" x14ac:dyDescent="0.4">
      <c r="B2446" s="5" t="s">
        <v>65</v>
      </c>
      <c r="C2446" s="5" t="s">
        <v>58</v>
      </c>
      <c r="D2446" s="5" t="s">
        <v>32</v>
      </c>
      <c r="E2446" s="5" t="s">
        <v>7</v>
      </c>
      <c r="F2446" s="6">
        <v>44044</v>
      </c>
      <c r="G2446" s="6" t="str">
        <f>TEXT(datatable[[#This Row],[дата]],"ММ")</f>
        <v>08</v>
      </c>
      <c r="H2446" s="8">
        <v>1.74</v>
      </c>
      <c r="I2446" s="8">
        <v>0.86519999999999997</v>
      </c>
      <c r="J2446" s="8">
        <f>datatable[[#This Row],[продажи_]]-datatable[[#This Row],[себестоимость_]]</f>
        <v>0.87480000000000002</v>
      </c>
      <c r="L2446"/>
    </row>
    <row r="2447" spans="2:12" x14ac:dyDescent="0.4">
      <c r="B2447" s="5" t="s">
        <v>65</v>
      </c>
      <c r="C2447" s="5" t="s">
        <v>58</v>
      </c>
      <c r="D2447" s="5" t="s">
        <v>32</v>
      </c>
      <c r="E2447" s="5" t="s">
        <v>7</v>
      </c>
      <c r="F2447" s="6">
        <v>44075</v>
      </c>
      <c r="G2447" s="6" t="str">
        <f>TEXT(datatable[[#This Row],[дата]],"ММ")</f>
        <v>09</v>
      </c>
      <c r="H2447" s="8">
        <v>2.0250000000000004</v>
      </c>
      <c r="I2447" s="8">
        <v>1.2284999999999999</v>
      </c>
      <c r="J2447" s="8">
        <f>datatable[[#This Row],[продажи_]]-datatable[[#This Row],[себестоимость_]]</f>
        <v>0.79650000000000043</v>
      </c>
      <c r="L2447"/>
    </row>
    <row r="2448" spans="2:12" x14ac:dyDescent="0.4">
      <c r="B2448" s="5" t="s">
        <v>65</v>
      </c>
      <c r="C2448" s="5" t="s">
        <v>58</v>
      </c>
      <c r="D2448" s="5" t="s">
        <v>32</v>
      </c>
      <c r="E2448" s="5" t="s">
        <v>7</v>
      </c>
      <c r="F2448" s="6">
        <v>44105</v>
      </c>
      <c r="G2448" s="6" t="str">
        <f>TEXT(datatable[[#This Row],[дата]],"ММ")</f>
        <v>10</v>
      </c>
      <c r="H2448" s="8">
        <v>3.3149999999999999</v>
      </c>
      <c r="I2448" s="8">
        <v>1.5970499999999999</v>
      </c>
      <c r="J2448" s="8">
        <f>datatable[[#This Row],[продажи_]]-datatable[[#This Row],[себестоимость_]]</f>
        <v>1.7179500000000001</v>
      </c>
      <c r="L2448"/>
    </row>
    <row r="2449" spans="2:12" x14ac:dyDescent="0.4">
      <c r="B2449" s="5" t="s">
        <v>65</v>
      </c>
      <c r="C2449" s="5" t="s">
        <v>58</v>
      </c>
      <c r="D2449" s="5" t="s">
        <v>32</v>
      </c>
      <c r="E2449" s="5" t="s">
        <v>7</v>
      </c>
      <c r="F2449" s="6">
        <v>44136</v>
      </c>
      <c r="G2449" s="6" t="str">
        <f>TEXT(datatable[[#This Row],[дата]],"ММ")</f>
        <v>11</v>
      </c>
      <c r="H2449" s="8">
        <v>3.0449999999999999</v>
      </c>
      <c r="I2449" s="8">
        <v>1.3964999999999999</v>
      </c>
      <c r="J2449" s="8">
        <f>datatable[[#This Row],[продажи_]]-datatable[[#This Row],[себестоимость_]]</f>
        <v>1.6485000000000001</v>
      </c>
      <c r="L2449"/>
    </row>
    <row r="2450" spans="2:12" x14ac:dyDescent="0.4">
      <c r="B2450" s="5" t="s">
        <v>65</v>
      </c>
      <c r="C2450" s="5" t="s">
        <v>58</v>
      </c>
      <c r="D2450" s="5" t="s">
        <v>32</v>
      </c>
      <c r="E2450" s="5" t="s">
        <v>7</v>
      </c>
      <c r="F2450" s="6">
        <v>44166</v>
      </c>
      <c r="G2450" s="6" t="str">
        <f>TEXT(datatable[[#This Row],[дата]],"ММ")</f>
        <v>12</v>
      </c>
      <c r="H2450" s="8">
        <v>2.73</v>
      </c>
      <c r="I2450" s="8">
        <v>1.1718000000000002</v>
      </c>
      <c r="J2450" s="8">
        <f>datatable[[#This Row],[продажи_]]-datatable[[#This Row],[себестоимость_]]</f>
        <v>1.5581999999999998</v>
      </c>
      <c r="L2450"/>
    </row>
    <row r="2451" spans="2:12" x14ac:dyDescent="0.4">
      <c r="B2451" s="5" t="s">
        <v>78</v>
      </c>
      <c r="C2451" s="5" t="s">
        <v>55</v>
      </c>
      <c r="D2451" s="5" t="s">
        <v>25</v>
      </c>
      <c r="E2451" s="5" t="s">
        <v>60</v>
      </c>
      <c r="F2451" s="6">
        <v>43831</v>
      </c>
      <c r="G2451" s="6" t="str">
        <f>TEXT(datatable[[#This Row],[дата]],"ММ")</f>
        <v>01</v>
      </c>
      <c r="H2451" s="8">
        <v>65.8125</v>
      </c>
      <c r="I2451" s="8">
        <v>23.400000000000002</v>
      </c>
      <c r="J2451" s="8">
        <f>datatable[[#This Row],[продажи_]]-datatable[[#This Row],[себестоимость_]]</f>
        <v>42.412499999999994</v>
      </c>
      <c r="L2451"/>
    </row>
    <row r="2452" spans="2:12" x14ac:dyDescent="0.4">
      <c r="B2452" s="5" t="s">
        <v>78</v>
      </c>
      <c r="C2452" s="5" t="s">
        <v>55</v>
      </c>
      <c r="D2452" s="5" t="s">
        <v>25</v>
      </c>
      <c r="E2452" s="5" t="s">
        <v>60</v>
      </c>
      <c r="F2452" s="6">
        <v>43862</v>
      </c>
      <c r="G2452" s="6" t="str">
        <f>TEXT(datatable[[#This Row],[дата]],"ММ")</f>
        <v>02</v>
      </c>
      <c r="H2452" s="8">
        <v>118.3</v>
      </c>
      <c r="I2452" s="8">
        <v>43.225000000000001</v>
      </c>
      <c r="J2452" s="8">
        <f>datatable[[#This Row],[продажи_]]-datatable[[#This Row],[себестоимость_]]</f>
        <v>75.074999999999989</v>
      </c>
      <c r="L2452"/>
    </row>
    <row r="2453" spans="2:12" x14ac:dyDescent="0.4">
      <c r="B2453" s="5" t="s">
        <v>78</v>
      </c>
      <c r="C2453" s="5" t="s">
        <v>55</v>
      </c>
      <c r="D2453" s="5" t="s">
        <v>25</v>
      </c>
      <c r="E2453" s="5" t="s">
        <v>60</v>
      </c>
      <c r="F2453" s="6">
        <v>43891</v>
      </c>
      <c r="G2453" s="6" t="str">
        <f>TEXT(datatable[[#This Row],[дата]],"ММ")</f>
        <v>03</v>
      </c>
      <c r="H2453" s="8">
        <v>109.2</v>
      </c>
      <c r="I2453" s="8">
        <v>50.44</v>
      </c>
      <c r="J2453" s="8">
        <f>datatable[[#This Row],[продажи_]]-datatable[[#This Row],[себестоимость_]]</f>
        <v>58.760000000000005</v>
      </c>
      <c r="L2453"/>
    </row>
    <row r="2454" spans="2:12" x14ac:dyDescent="0.4">
      <c r="B2454" s="5" t="s">
        <v>78</v>
      </c>
      <c r="C2454" s="5" t="s">
        <v>55</v>
      </c>
      <c r="D2454" s="5" t="s">
        <v>25</v>
      </c>
      <c r="E2454" s="5" t="s">
        <v>60</v>
      </c>
      <c r="F2454" s="6">
        <v>43922</v>
      </c>
      <c r="G2454" s="6" t="str">
        <f>TEXT(datatable[[#This Row],[дата]],"ММ")</f>
        <v>04</v>
      </c>
      <c r="H2454" s="8">
        <v>115.7</v>
      </c>
      <c r="I2454" s="8">
        <v>44.199999999999996</v>
      </c>
      <c r="J2454" s="8">
        <f>datatable[[#This Row],[продажи_]]-datatable[[#This Row],[себестоимость_]]</f>
        <v>71.5</v>
      </c>
      <c r="L2454"/>
    </row>
    <row r="2455" spans="2:12" x14ac:dyDescent="0.4">
      <c r="B2455" s="5" t="s">
        <v>78</v>
      </c>
      <c r="C2455" s="5" t="s">
        <v>55</v>
      </c>
      <c r="D2455" s="5" t="s">
        <v>25</v>
      </c>
      <c r="E2455" s="5" t="s">
        <v>60</v>
      </c>
      <c r="F2455" s="6">
        <v>43952</v>
      </c>
      <c r="G2455" s="6" t="str">
        <f>TEXT(datatable[[#This Row],[дата]],"ММ")</f>
        <v>05</v>
      </c>
      <c r="H2455" s="8">
        <v>122.52499999999999</v>
      </c>
      <c r="I2455" s="8">
        <v>40.137499999999996</v>
      </c>
      <c r="J2455" s="8">
        <f>datatable[[#This Row],[продажи_]]-datatable[[#This Row],[себестоимость_]]</f>
        <v>82.387499999999989</v>
      </c>
      <c r="L2455"/>
    </row>
    <row r="2456" spans="2:12" x14ac:dyDescent="0.4">
      <c r="B2456" s="5" t="s">
        <v>78</v>
      </c>
      <c r="C2456" s="5" t="s">
        <v>55</v>
      </c>
      <c r="D2456" s="5" t="s">
        <v>25</v>
      </c>
      <c r="E2456" s="5" t="s">
        <v>60</v>
      </c>
      <c r="F2456" s="6">
        <v>43983</v>
      </c>
      <c r="G2456" s="6" t="str">
        <f>TEXT(datatable[[#This Row],[дата]],"ММ")</f>
        <v>06</v>
      </c>
      <c r="H2456" s="8">
        <v>77.1875</v>
      </c>
      <c r="I2456" s="8">
        <v>36.400000000000006</v>
      </c>
      <c r="J2456" s="8">
        <f>datatable[[#This Row],[продажи_]]-datatable[[#This Row],[себестоимость_]]</f>
        <v>40.787499999999994</v>
      </c>
      <c r="L2456"/>
    </row>
    <row r="2457" spans="2:12" x14ac:dyDescent="0.4">
      <c r="B2457" s="5" t="s">
        <v>78</v>
      </c>
      <c r="C2457" s="5" t="s">
        <v>55</v>
      </c>
      <c r="D2457" s="5" t="s">
        <v>25</v>
      </c>
      <c r="E2457" s="5" t="s">
        <v>60</v>
      </c>
      <c r="F2457" s="6">
        <v>44013</v>
      </c>
      <c r="G2457" s="6" t="str">
        <f>TEXT(datatable[[#This Row],[дата]],"ММ")</f>
        <v>07</v>
      </c>
      <c r="H2457" s="8">
        <v>81.168750000000003</v>
      </c>
      <c r="I2457" s="8">
        <v>34.222499999999997</v>
      </c>
      <c r="J2457" s="8">
        <f>datatable[[#This Row],[продажи_]]-datatable[[#This Row],[себестоимость_]]</f>
        <v>46.946250000000006</v>
      </c>
      <c r="L2457"/>
    </row>
    <row r="2458" spans="2:12" x14ac:dyDescent="0.4">
      <c r="B2458" s="5" t="s">
        <v>78</v>
      </c>
      <c r="C2458" s="5" t="s">
        <v>55</v>
      </c>
      <c r="D2458" s="5" t="s">
        <v>25</v>
      </c>
      <c r="E2458" s="5" t="s">
        <v>60</v>
      </c>
      <c r="F2458" s="6">
        <v>44044</v>
      </c>
      <c r="G2458" s="6" t="str">
        <f>TEXT(datatable[[#This Row],[дата]],"ММ")</f>
        <v>08</v>
      </c>
      <c r="H2458" s="8">
        <v>65</v>
      </c>
      <c r="I2458" s="8">
        <v>26</v>
      </c>
      <c r="J2458" s="8">
        <f>datatable[[#This Row],[продажи_]]-datatable[[#This Row],[себестоимость_]]</f>
        <v>39</v>
      </c>
      <c r="L2458"/>
    </row>
    <row r="2459" spans="2:12" x14ac:dyDescent="0.4">
      <c r="B2459" s="5" t="s">
        <v>78</v>
      </c>
      <c r="C2459" s="5" t="s">
        <v>55</v>
      </c>
      <c r="D2459" s="5" t="s">
        <v>25</v>
      </c>
      <c r="E2459" s="5" t="s">
        <v>60</v>
      </c>
      <c r="F2459" s="6">
        <v>44075</v>
      </c>
      <c r="G2459" s="6" t="str">
        <f>TEXT(datatable[[#This Row],[дата]],"ММ")</f>
        <v>09</v>
      </c>
      <c r="H2459" s="8">
        <v>67.4375</v>
      </c>
      <c r="I2459" s="8">
        <v>30.875</v>
      </c>
      <c r="J2459" s="8">
        <f>datatable[[#This Row],[продажи_]]-datatable[[#This Row],[себестоимость_]]</f>
        <v>36.5625</v>
      </c>
      <c r="L2459"/>
    </row>
    <row r="2460" spans="2:12" x14ac:dyDescent="0.4">
      <c r="B2460" s="5" t="s">
        <v>78</v>
      </c>
      <c r="C2460" s="5" t="s">
        <v>55</v>
      </c>
      <c r="D2460" s="5" t="s">
        <v>25</v>
      </c>
      <c r="E2460" s="5" t="s">
        <v>60</v>
      </c>
      <c r="F2460" s="6">
        <v>44105</v>
      </c>
      <c r="G2460" s="6" t="str">
        <f>TEXT(datatable[[#This Row],[дата]],"ММ")</f>
        <v>10</v>
      </c>
      <c r="H2460" s="8">
        <v>126.75</v>
      </c>
      <c r="I2460" s="8">
        <v>41.405000000000001</v>
      </c>
      <c r="J2460" s="8">
        <f>datatable[[#This Row],[продажи_]]-datatable[[#This Row],[себестоимость_]]</f>
        <v>85.344999999999999</v>
      </c>
      <c r="L2460"/>
    </row>
    <row r="2461" spans="2:12" x14ac:dyDescent="0.4">
      <c r="B2461" s="5" t="s">
        <v>78</v>
      </c>
      <c r="C2461" s="5" t="s">
        <v>55</v>
      </c>
      <c r="D2461" s="5" t="s">
        <v>25</v>
      </c>
      <c r="E2461" s="5" t="s">
        <v>60</v>
      </c>
      <c r="F2461" s="6">
        <v>44136</v>
      </c>
      <c r="G2461" s="6" t="str">
        <f>TEXT(datatable[[#This Row],[дата]],"ММ")</f>
        <v>11</v>
      </c>
      <c r="H2461" s="8">
        <v>92.137500000000003</v>
      </c>
      <c r="I2461" s="8">
        <v>45.045000000000002</v>
      </c>
      <c r="J2461" s="8">
        <f>datatable[[#This Row],[продажи_]]-datatable[[#This Row],[себестоимость_]]</f>
        <v>47.092500000000001</v>
      </c>
      <c r="L2461"/>
    </row>
    <row r="2462" spans="2:12" x14ac:dyDescent="0.4">
      <c r="B2462" s="5" t="s">
        <v>78</v>
      </c>
      <c r="C2462" s="5" t="s">
        <v>55</v>
      </c>
      <c r="D2462" s="5" t="s">
        <v>25</v>
      </c>
      <c r="E2462" s="5" t="s">
        <v>60</v>
      </c>
      <c r="F2462" s="6">
        <v>44166</v>
      </c>
      <c r="G2462" s="6" t="str">
        <f>TEXT(datatable[[#This Row],[дата]],"ММ")</f>
        <v>12</v>
      </c>
      <c r="H2462" s="8">
        <v>102.375</v>
      </c>
      <c r="I2462" s="8">
        <v>31.979999999999997</v>
      </c>
      <c r="J2462" s="8">
        <f>datatable[[#This Row],[продажи_]]-datatable[[#This Row],[себестоимость_]]</f>
        <v>70.39500000000001</v>
      </c>
      <c r="L2462"/>
    </row>
    <row r="2463" spans="2:12" x14ac:dyDescent="0.4">
      <c r="B2463" s="5" t="s">
        <v>70</v>
      </c>
      <c r="C2463" s="5" t="s">
        <v>55</v>
      </c>
      <c r="D2463" s="5" t="s">
        <v>20</v>
      </c>
      <c r="E2463" s="5" t="s">
        <v>8</v>
      </c>
      <c r="F2463" s="6">
        <v>43831</v>
      </c>
      <c r="G2463" s="6" t="str">
        <f>TEXT(datatable[[#This Row],[дата]],"ММ")</f>
        <v>01</v>
      </c>
      <c r="H2463" s="8">
        <v>31.347000000000005</v>
      </c>
      <c r="I2463" s="8">
        <v>24.768000000000001</v>
      </c>
      <c r="J2463" s="8">
        <f>datatable[[#This Row],[продажи_]]-datatable[[#This Row],[себестоимость_]]</f>
        <v>6.5790000000000042</v>
      </c>
      <c r="L2463"/>
    </row>
    <row r="2464" spans="2:12" x14ac:dyDescent="0.4">
      <c r="B2464" s="5" t="s">
        <v>70</v>
      </c>
      <c r="C2464" s="5" t="s">
        <v>55</v>
      </c>
      <c r="D2464" s="5" t="s">
        <v>20</v>
      </c>
      <c r="E2464" s="5" t="s">
        <v>8</v>
      </c>
      <c r="F2464" s="6">
        <v>43862</v>
      </c>
      <c r="G2464" s="6" t="str">
        <f>TEXT(datatable[[#This Row],[дата]],"ММ")</f>
        <v>02</v>
      </c>
      <c r="H2464" s="8">
        <v>57.19</v>
      </c>
      <c r="I2464" s="8">
        <v>48.160000000000004</v>
      </c>
      <c r="J2464" s="8">
        <f>datatable[[#This Row],[продажи_]]-datatable[[#This Row],[себестоимость_]]</f>
        <v>9.029999999999994</v>
      </c>
      <c r="L2464"/>
    </row>
    <row r="2465" spans="2:12" x14ac:dyDescent="0.4">
      <c r="B2465" s="5" t="s">
        <v>70</v>
      </c>
      <c r="C2465" s="5" t="s">
        <v>55</v>
      </c>
      <c r="D2465" s="5" t="s">
        <v>20</v>
      </c>
      <c r="E2465" s="5" t="s">
        <v>8</v>
      </c>
      <c r="F2465" s="6">
        <v>43891</v>
      </c>
      <c r="G2465" s="6" t="str">
        <f>TEXT(datatable[[#This Row],[дата]],"ММ")</f>
        <v>03</v>
      </c>
      <c r="H2465" s="8">
        <v>78.431999999999988</v>
      </c>
      <c r="I2465" s="8">
        <v>63.846399999999996</v>
      </c>
      <c r="J2465" s="8">
        <f>datatable[[#This Row],[продажи_]]-datatable[[#This Row],[себестоимость_]]</f>
        <v>14.585599999999992</v>
      </c>
      <c r="L2465"/>
    </row>
    <row r="2466" spans="2:12" x14ac:dyDescent="0.4">
      <c r="B2466" s="5" t="s">
        <v>70</v>
      </c>
      <c r="C2466" s="5" t="s">
        <v>55</v>
      </c>
      <c r="D2466" s="5" t="s">
        <v>20</v>
      </c>
      <c r="E2466" s="5" t="s">
        <v>8</v>
      </c>
      <c r="F2466" s="6">
        <v>43922</v>
      </c>
      <c r="G2466" s="6" t="str">
        <f>TEXT(datatable[[#This Row],[дата]],"ММ")</f>
        <v>04</v>
      </c>
      <c r="H2466" s="8">
        <v>72.927999999999997</v>
      </c>
      <c r="I2466" s="8">
        <v>56.691200000000002</v>
      </c>
      <c r="J2466" s="8">
        <f>datatable[[#This Row],[продажи_]]-datatable[[#This Row],[себестоимость_]]</f>
        <v>16.236799999999995</v>
      </c>
      <c r="L2466"/>
    </row>
    <row r="2467" spans="2:12" x14ac:dyDescent="0.4">
      <c r="B2467" s="5" t="s">
        <v>70</v>
      </c>
      <c r="C2467" s="5" t="s">
        <v>55</v>
      </c>
      <c r="D2467" s="5" t="s">
        <v>20</v>
      </c>
      <c r="E2467" s="5" t="s">
        <v>8</v>
      </c>
      <c r="F2467" s="6">
        <v>43952</v>
      </c>
      <c r="G2467" s="6" t="str">
        <f>TEXT(datatable[[#This Row],[дата]],"ММ")</f>
        <v>05</v>
      </c>
      <c r="H2467" s="8">
        <v>57.576999999999998</v>
      </c>
      <c r="I2467" s="8">
        <v>52.322399999999995</v>
      </c>
      <c r="J2467" s="8">
        <f>datatable[[#This Row],[продажи_]]-datatable[[#This Row],[себестоимость_]]</f>
        <v>5.2546000000000035</v>
      </c>
      <c r="L2467"/>
    </row>
    <row r="2468" spans="2:12" x14ac:dyDescent="0.4">
      <c r="B2468" s="5" t="s">
        <v>70</v>
      </c>
      <c r="C2468" s="5" t="s">
        <v>55</v>
      </c>
      <c r="D2468" s="5" t="s">
        <v>20</v>
      </c>
      <c r="E2468" s="5" t="s">
        <v>8</v>
      </c>
      <c r="F2468" s="6">
        <v>43983</v>
      </c>
      <c r="G2468" s="6" t="str">
        <f>TEXT(datatable[[#This Row],[дата]],"ММ")</f>
        <v>06</v>
      </c>
      <c r="H2468" s="8">
        <v>51.6</v>
      </c>
      <c r="I2468" s="8">
        <v>27.52</v>
      </c>
      <c r="J2468" s="8">
        <f>datatable[[#This Row],[продажи_]]-datatable[[#This Row],[себестоимость_]]</f>
        <v>24.080000000000002</v>
      </c>
      <c r="L2468"/>
    </row>
    <row r="2469" spans="2:12" x14ac:dyDescent="0.4">
      <c r="B2469" s="5" t="s">
        <v>70</v>
      </c>
      <c r="C2469" s="5" t="s">
        <v>55</v>
      </c>
      <c r="D2469" s="5" t="s">
        <v>20</v>
      </c>
      <c r="E2469" s="5" t="s">
        <v>8</v>
      </c>
      <c r="F2469" s="6">
        <v>44013</v>
      </c>
      <c r="G2469" s="6" t="str">
        <f>TEXT(datatable[[#This Row],[дата]],"ММ")</f>
        <v>07</v>
      </c>
      <c r="H2469" s="8">
        <v>42.183000000000007</v>
      </c>
      <c r="I2469" s="8">
        <v>35.913599999999995</v>
      </c>
      <c r="J2469" s="8">
        <f>datatable[[#This Row],[продажи_]]-datatable[[#This Row],[себестоимость_]]</f>
        <v>6.2694000000000116</v>
      </c>
      <c r="L2469"/>
    </row>
    <row r="2470" spans="2:12" x14ac:dyDescent="0.4">
      <c r="B2470" s="5" t="s">
        <v>70</v>
      </c>
      <c r="C2470" s="5" t="s">
        <v>55</v>
      </c>
      <c r="D2470" s="5" t="s">
        <v>20</v>
      </c>
      <c r="E2470" s="5" t="s">
        <v>8</v>
      </c>
      <c r="F2470" s="6">
        <v>44044</v>
      </c>
      <c r="G2470" s="6" t="str">
        <f>TEXT(datatable[[#This Row],[дата]],"ММ")</f>
        <v>08</v>
      </c>
      <c r="H2470" s="8">
        <v>28.895999999999997</v>
      </c>
      <c r="I2470" s="8">
        <v>28.345600000000001</v>
      </c>
      <c r="J2470" s="8">
        <f>datatable[[#This Row],[продажи_]]-datatable[[#This Row],[себестоимость_]]</f>
        <v>0.55039999999999623</v>
      </c>
      <c r="L2470"/>
    </row>
    <row r="2471" spans="2:12" x14ac:dyDescent="0.4">
      <c r="B2471" s="5" t="s">
        <v>70</v>
      </c>
      <c r="C2471" s="5" t="s">
        <v>55</v>
      </c>
      <c r="D2471" s="5" t="s">
        <v>20</v>
      </c>
      <c r="E2471" s="5" t="s">
        <v>8</v>
      </c>
      <c r="F2471" s="6">
        <v>44075</v>
      </c>
      <c r="G2471" s="6" t="str">
        <f>TEXT(datatable[[#This Row],[дата]],"ММ")</f>
        <v>09</v>
      </c>
      <c r="H2471" s="8">
        <v>49.019999999999996</v>
      </c>
      <c r="I2471" s="8">
        <v>38.527999999999999</v>
      </c>
      <c r="J2471" s="8">
        <f>datatable[[#This Row],[продажи_]]-datatable[[#This Row],[себестоимость_]]</f>
        <v>10.491999999999997</v>
      </c>
      <c r="L2471"/>
    </row>
    <row r="2472" spans="2:12" x14ac:dyDescent="0.4">
      <c r="B2472" s="5" t="s">
        <v>70</v>
      </c>
      <c r="C2472" s="5" t="s">
        <v>55</v>
      </c>
      <c r="D2472" s="5" t="s">
        <v>20</v>
      </c>
      <c r="E2472" s="5" t="s">
        <v>8</v>
      </c>
      <c r="F2472" s="6">
        <v>44105</v>
      </c>
      <c r="G2472" s="6" t="str">
        <f>TEXT(datatable[[#This Row],[дата]],"ММ")</f>
        <v>10</v>
      </c>
      <c r="H2472" s="8">
        <v>58.695</v>
      </c>
      <c r="I2472" s="8">
        <v>42.931199999999997</v>
      </c>
      <c r="J2472" s="8">
        <f>datatable[[#This Row],[продажи_]]-datatable[[#This Row],[себестоимость_]]</f>
        <v>15.763800000000003</v>
      </c>
      <c r="L2472"/>
    </row>
    <row r="2473" spans="2:12" x14ac:dyDescent="0.4">
      <c r="B2473" s="5" t="s">
        <v>70</v>
      </c>
      <c r="C2473" s="5" t="s">
        <v>55</v>
      </c>
      <c r="D2473" s="5" t="s">
        <v>20</v>
      </c>
      <c r="E2473" s="5" t="s">
        <v>8</v>
      </c>
      <c r="F2473" s="6">
        <v>44136</v>
      </c>
      <c r="G2473" s="6" t="str">
        <f>TEXT(datatable[[#This Row],[дата]],"ММ")</f>
        <v>11</v>
      </c>
      <c r="H2473" s="8">
        <v>61.404000000000003</v>
      </c>
      <c r="I2473" s="8">
        <v>48.641600000000004</v>
      </c>
      <c r="J2473" s="8">
        <f>datatable[[#This Row],[продажи_]]-datatable[[#This Row],[себестоимость_]]</f>
        <v>12.7624</v>
      </c>
      <c r="L2473"/>
    </row>
    <row r="2474" spans="2:12" x14ac:dyDescent="0.4">
      <c r="B2474" s="5" t="s">
        <v>70</v>
      </c>
      <c r="C2474" s="5" t="s">
        <v>55</v>
      </c>
      <c r="D2474" s="5" t="s">
        <v>20</v>
      </c>
      <c r="E2474" s="5" t="s">
        <v>8</v>
      </c>
      <c r="F2474" s="6">
        <v>44166</v>
      </c>
      <c r="G2474" s="6" t="str">
        <f>TEXT(datatable[[#This Row],[дата]],"ММ")</f>
        <v>12</v>
      </c>
      <c r="H2474" s="8">
        <v>54.696000000000005</v>
      </c>
      <c r="I2474" s="8">
        <v>39.216000000000001</v>
      </c>
      <c r="J2474" s="8">
        <f>datatable[[#This Row],[продажи_]]-datatable[[#This Row],[себестоимость_]]</f>
        <v>15.480000000000004</v>
      </c>
      <c r="L2474"/>
    </row>
    <row r="2475" spans="2:12" x14ac:dyDescent="0.4">
      <c r="B2475" s="5" t="s">
        <v>78</v>
      </c>
      <c r="C2475" s="5" t="s">
        <v>55</v>
      </c>
      <c r="D2475" s="5" t="s">
        <v>25</v>
      </c>
      <c r="E2475" s="5" t="s">
        <v>61</v>
      </c>
      <c r="F2475" s="6">
        <v>43831</v>
      </c>
      <c r="G2475" s="6" t="str">
        <f>TEXT(datatable[[#This Row],[дата]],"ММ")</f>
        <v>01</v>
      </c>
      <c r="H2475" s="8">
        <v>27.060300000000002</v>
      </c>
      <c r="I2475" s="8">
        <v>16.074900000000003</v>
      </c>
      <c r="J2475" s="8">
        <f>datatable[[#This Row],[продажи_]]-datatable[[#This Row],[себестоимость_]]</f>
        <v>10.985399999999998</v>
      </c>
      <c r="L2475"/>
    </row>
    <row r="2476" spans="2:12" x14ac:dyDescent="0.4">
      <c r="B2476" s="5" t="s">
        <v>78</v>
      </c>
      <c r="C2476" s="5" t="s">
        <v>55</v>
      </c>
      <c r="D2476" s="5" t="s">
        <v>25</v>
      </c>
      <c r="E2476" s="5" t="s">
        <v>61</v>
      </c>
      <c r="F2476" s="6">
        <v>43862</v>
      </c>
      <c r="G2476" s="6" t="str">
        <f>TEXT(datatable[[#This Row],[дата]],"ММ")</f>
        <v>02</v>
      </c>
      <c r="H2476" s="8">
        <v>45.634399999999999</v>
      </c>
      <c r="I2476" s="8">
        <v>21.938700000000001</v>
      </c>
      <c r="J2476" s="8">
        <f>datatable[[#This Row],[продажи_]]-datatable[[#This Row],[себестоимость_]]</f>
        <v>23.695699999999999</v>
      </c>
      <c r="L2476"/>
    </row>
    <row r="2477" spans="2:12" x14ac:dyDescent="0.4">
      <c r="B2477" s="5" t="s">
        <v>78</v>
      </c>
      <c r="C2477" s="5" t="s">
        <v>55</v>
      </c>
      <c r="D2477" s="5" t="s">
        <v>25</v>
      </c>
      <c r="E2477" s="5" t="s">
        <v>61</v>
      </c>
      <c r="F2477" s="6">
        <v>43891</v>
      </c>
      <c r="G2477" s="6" t="str">
        <f>TEXT(datatable[[#This Row],[дата]],"ММ")</f>
        <v>03</v>
      </c>
      <c r="H2477" s="8">
        <v>50.804799999999993</v>
      </c>
      <c r="I2477" s="8">
        <v>26.151199999999999</v>
      </c>
      <c r="J2477" s="8">
        <f>datatable[[#This Row],[продажи_]]-datatable[[#This Row],[себестоимость_]]</f>
        <v>24.653599999999994</v>
      </c>
      <c r="L2477"/>
    </row>
    <row r="2478" spans="2:12" x14ac:dyDescent="0.4">
      <c r="B2478" s="5" t="s">
        <v>78</v>
      </c>
      <c r="C2478" s="5" t="s">
        <v>55</v>
      </c>
      <c r="D2478" s="5" t="s">
        <v>25</v>
      </c>
      <c r="E2478" s="5" t="s">
        <v>61</v>
      </c>
      <c r="F2478" s="6">
        <v>43922</v>
      </c>
      <c r="G2478" s="6" t="str">
        <f>TEXT(datatable[[#This Row],[дата]],"ММ")</f>
        <v>04</v>
      </c>
      <c r="H2478" s="8">
        <v>40.913600000000002</v>
      </c>
      <c r="I2478" s="8">
        <v>28.577600000000004</v>
      </c>
      <c r="J2478" s="8">
        <f>datatable[[#This Row],[продажи_]]-datatable[[#This Row],[себестоимость_]]</f>
        <v>12.335999999999999</v>
      </c>
      <c r="L2478"/>
    </row>
    <row r="2479" spans="2:12" x14ac:dyDescent="0.4">
      <c r="B2479" s="5" t="s">
        <v>78</v>
      </c>
      <c r="C2479" s="5" t="s">
        <v>55</v>
      </c>
      <c r="D2479" s="5" t="s">
        <v>25</v>
      </c>
      <c r="E2479" s="5" t="s">
        <v>61</v>
      </c>
      <c r="F2479" s="6">
        <v>43952</v>
      </c>
      <c r="G2479" s="6" t="str">
        <f>TEXT(datatable[[#This Row],[дата]],"ММ")</f>
        <v>05</v>
      </c>
      <c r="H2479" s="8">
        <v>34.338200000000001</v>
      </c>
      <c r="I2479" s="8">
        <v>19.276400000000002</v>
      </c>
      <c r="J2479" s="8">
        <f>datatable[[#This Row],[продажи_]]-datatable[[#This Row],[себестоимость_]]</f>
        <v>15.061799999999998</v>
      </c>
      <c r="L2479"/>
    </row>
    <row r="2480" spans="2:12" x14ac:dyDescent="0.4">
      <c r="B2480" s="5" t="s">
        <v>78</v>
      </c>
      <c r="C2480" s="5" t="s">
        <v>55</v>
      </c>
      <c r="D2480" s="5" t="s">
        <v>25</v>
      </c>
      <c r="E2480" s="5" t="s">
        <v>61</v>
      </c>
      <c r="F2480" s="6">
        <v>43983</v>
      </c>
      <c r="G2480" s="6" t="str">
        <f>TEXT(datatable[[#This Row],[дата]],"ММ")</f>
        <v>06</v>
      </c>
      <c r="H2480" s="8">
        <v>23.603999999999999</v>
      </c>
      <c r="I2480" s="8">
        <v>15.670500000000002</v>
      </c>
      <c r="J2480" s="8">
        <f>datatable[[#This Row],[продажи_]]-datatable[[#This Row],[себестоимость_]]</f>
        <v>7.9334999999999969</v>
      </c>
      <c r="L2480"/>
    </row>
    <row r="2481" spans="2:12" x14ac:dyDescent="0.4">
      <c r="B2481" s="5" t="s">
        <v>78</v>
      </c>
      <c r="C2481" s="5" t="s">
        <v>55</v>
      </c>
      <c r="D2481" s="5" t="s">
        <v>25</v>
      </c>
      <c r="E2481" s="5" t="s">
        <v>61</v>
      </c>
      <c r="F2481" s="6">
        <v>44013</v>
      </c>
      <c r="G2481" s="6" t="str">
        <f>TEXT(datatable[[#This Row],[дата]],"ММ")</f>
        <v>07</v>
      </c>
      <c r="H2481" s="8">
        <v>22.255199999999999</v>
      </c>
      <c r="I2481" s="8">
        <v>12.4353</v>
      </c>
      <c r="J2481" s="8">
        <f>datatable[[#This Row],[продажи_]]-datatable[[#This Row],[себестоимость_]]</f>
        <v>9.8198999999999987</v>
      </c>
      <c r="L2481"/>
    </row>
    <row r="2482" spans="2:12" x14ac:dyDescent="0.4">
      <c r="B2482" s="5" t="s">
        <v>78</v>
      </c>
      <c r="C2482" s="5" t="s">
        <v>55</v>
      </c>
      <c r="D2482" s="5" t="s">
        <v>25</v>
      </c>
      <c r="E2482" s="5" t="s">
        <v>61</v>
      </c>
      <c r="F2482" s="6">
        <v>44044</v>
      </c>
      <c r="G2482" s="6" t="str">
        <f>TEXT(datatable[[#This Row],[дата]],"ММ")</f>
        <v>08</v>
      </c>
      <c r="H2482" s="8">
        <v>20.6816</v>
      </c>
      <c r="I2482" s="8">
        <v>15.367199999999999</v>
      </c>
      <c r="J2482" s="8">
        <f>datatable[[#This Row],[продажи_]]-datatable[[#This Row],[себестоимость_]]</f>
        <v>5.3144000000000009</v>
      </c>
      <c r="L2482"/>
    </row>
    <row r="2483" spans="2:12" x14ac:dyDescent="0.4">
      <c r="B2483" s="5" t="s">
        <v>78</v>
      </c>
      <c r="C2483" s="5" t="s">
        <v>55</v>
      </c>
      <c r="D2483" s="5" t="s">
        <v>25</v>
      </c>
      <c r="E2483" s="5" t="s">
        <v>61</v>
      </c>
      <c r="F2483" s="6">
        <v>44075</v>
      </c>
      <c r="G2483" s="6" t="str">
        <f>TEXT(datatable[[#This Row],[дата]],"ММ")</f>
        <v>09</v>
      </c>
      <c r="H2483" s="8">
        <v>27.538</v>
      </c>
      <c r="I2483" s="8">
        <v>16.0075</v>
      </c>
      <c r="J2483" s="8">
        <f>datatable[[#This Row],[продажи_]]-datatable[[#This Row],[себестоимость_]]</f>
        <v>11.5305</v>
      </c>
      <c r="L2483"/>
    </row>
    <row r="2484" spans="2:12" x14ac:dyDescent="0.4">
      <c r="B2484" s="5" t="s">
        <v>78</v>
      </c>
      <c r="C2484" s="5" t="s">
        <v>55</v>
      </c>
      <c r="D2484" s="5" t="s">
        <v>25</v>
      </c>
      <c r="E2484" s="5" t="s">
        <v>61</v>
      </c>
      <c r="F2484" s="6">
        <v>44105</v>
      </c>
      <c r="G2484" s="6" t="str">
        <f>TEXT(datatable[[#This Row],[дата]],"ММ")</f>
        <v>10</v>
      </c>
      <c r="H2484" s="8">
        <v>35.799399999999999</v>
      </c>
      <c r="I2484" s="8">
        <v>20.371650000000002</v>
      </c>
      <c r="J2484" s="8">
        <f>datatable[[#This Row],[продажи_]]-datatable[[#This Row],[себестоимость_]]</f>
        <v>15.427749999999996</v>
      </c>
      <c r="L2484"/>
    </row>
    <row r="2485" spans="2:12" x14ac:dyDescent="0.4">
      <c r="B2485" s="5" t="s">
        <v>78</v>
      </c>
      <c r="C2485" s="5" t="s">
        <v>55</v>
      </c>
      <c r="D2485" s="5" t="s">
        <v>25</v>
      </c>
      <c r="E2485" s="5" t="s">
        <v>61</v>
      </c>
      <c r="F2485" s="6">
        <v>44136</v>
      </c>
      <c r="G2485" s="6" t="str">
        <f>TEXT(datatable[[#This Row],[дата]],"ММ")</f>
        <v>11</v>
      </c>
      <c r="H2485" s="8">
        <v>34.2258</v>
      </c>
      <c r="I2485" s="8">
        <v>23.59</v>
      </c>
      <c r="J2485" s="8">
        <f>datatable[[#This Row],[продажи_]]-datatable[[#This Row],[себестоимость_]]</f>
        <v>10.6358</v>
      </c>
      <c r="L2485"/>
    </row>
    <row r="2486" spans="2:12" x14ac:dyDescent="0.4">
      <c r="B2486" s="5" t="s">
        <v>78</v>
      </c>
      <c r="C2486" s="5" t="s">
        <v>55</v>
      </c>
      <c r="D2486" s="5" t="s">
        <v>25</v>
      </c>
      <c r="E2486" s="5" t="s">
        <v>61</v>
      </c>
      <c r="F2486" s="6">
        <v>44166</v>
      </c>
      <c r="G2486" s="6" t="str">
        <f>TEXT(datatable[[#This Row],[дата]],"ММ")</f>
        <v>12</v>
      </c>
      <c r="H2486" s="8">
        <v>30.347999999999999</v>
      </c>
      <c r="I2486" s="8">
        <v>22.848599999999998</v>
      </c>
      <c r="J2486" s="8">
        <f>datatable[[#This Row],[продажи_]]-datatable[[#This Row],[себестоимость_]]</f>
        <v>7.4994000000000014</v>
      </c>
      <c r="L2486"/>
    </row>
    <row r="2487" spans="2:12" x14ac:dyDescent="0.4">
      <c r="B2487" s="5" t="s">
        <v>78</v>
      </c>
      <c r="C2487" s="5" t="s">
        <v>55</v>
      </c>
      <c r="D2487" s="5" t="s">
        <v>25</v>
      </c>
      <c r="E2487" s="5" t="s">
        <v>62</v>
      </c>
      <c r="F2487" s="6">
        <v>43831</v>
      </c>
      <c r="G2487" s="6" t="str">
        <f>TEXT(datatable[[#This Row],[дата]],"ММ")</f>
        <v>01</v>
      </c>
      <c r="H2487" s="8">
        <v>54.221850000000003</v>
      </c>
      <c r="I2487" s="8">
        <v>31.586400000000001</v>
      </c>
      <c r="J2487" s="8">
        <f>datatable[[#This Row],[продажи_]]-datatable[[#This Row],[себестоимость_]]</f>
        <v>22.635450000000002</v>
      </c>
      <c r="L2487"/>
    </row>
    <row r="2488" spans="2:12" x14ac:dyDescent="0.4">
      <c r="B2488" s="5" t="s">
        <v>78</v>
      </c>
      <c r="C2488" s="5" t="s">
        <v>55</v>
      </c>
      <c r="D2488" s="5" t="s">
        <v>25</v>
      </c>
      <c r="E2488" s="5" t="s">
        <v>62</v>
      </c>
      <c r="F2488" s="6">
        <v>43862</v>
      </c>
      <c r="G2488" s="6" t="str">
        <f>TEXT(datatable[[#This Row],[дата]],"ММ")</f>
        <v>02</v>
      </c>
      <c r="H2488" s="8">
        <v>94.366299999999995</v>
      </c>
      <c r="I2488" s="8">
        <v>52.808</v>
      </c>
      <c r="J2488" s="8">
        <f>datatable[[#This Row],[продажи_]]-datatable[[#This Row],[себестоимость_]]</f>
        <v>41.558299999999996</v>
      </c>
      <c r="L2488"/>
    </row>
    <row r="2489" spans="2:12" x14ac:dyDescent="0.4">
      <c r="B2489" s="5" t="s">
        <v>78</v>
      </c>
      <c r="C2489" s="5" t="s">
        <v>55</v>
      </c>
      <c r="D2489" s="5" t="s">
        <v>25</v>
      </c>
      <c r="E2489" s="5" t="s">
        <v>62</v>
      </c>
      <c r="F2489" s="6">
        <v>43891</v>
      </c>
      <c r="G2489" s="6" t="str">
        <f>TEXT(datatable[[#This Row],[дата]],"ММ")</f>
        <v>03</v>
      </c>
      <c r="H2489" s="8">
        <v>113.5736</v>
      </c>
      <c r="I2489" s="8">
        <v>45.132800000000003</v>
      </c>
      <c r="J2489" s="8">
        <f>datatable[[#This Row],[продажи_]]-datatable[[#This Row],[себестоимость_]]</f>
        <v>68.440799999999996</v>
      </c>
      <c r="L2489"/>
    </row>
    <row r="2490" spans="2:12" x14ac:dyDescent="0.4">
      <c r="B2490" s="5" t="s">
        <v>78</v>
      </c>
      <c r="C2490" s="5" t="s">
        <v>55</v>
      </c>
      <c r="D2490" s="5" t="s">
        <v>25</v>
      </c>
      <c r="E2490" s="5" t="s">
        <v>62</v>
      </c>
      <c r="F2490" s="6">
        <v>43922</v>
      </c>
      <c r="G2490" s="6" t="str">
        <f>TEXT(datatable[[#This Row],[дата]],"ММ")</f>
        <v>04</v>
      </c>
      <c r="H2490" s="8">
        <v>101.1664</v>
      </c>
      <c r="I2490" s="8">
        <v>58.777600000000007</v>
      </c>
      <c r="J2490" s="8">
        <f>datatable[[#This Row],[продажи_]]-datatable[[#This Row],[себестоимость_]]</f>
        <v>42.388799999999989</v>
      </c>
      <c r="L2490"/>
    </row>
    <row r="2491" spans="2:12" x14ac:dyDescent="0.4">
      <c r="B2491" s="5" t="s">
        <v>78</v>
      </c>
      <c r="C2491" s="5" t="s">
        <v>55</v>
      </c>
      <c r="D2491" s="5" t="s">
        <v>25</v>
      </c>
      <c r="E2491" s="5" t="s">
        <v>62</v>
      </c>
      <c r="F2491" s="6">
        <v>43952</v>
      </c>
      <c r="G2491" s="6" t="str">
        <f>TEXT(datatable[[#This Row],[дата]],"ММ")</f>
        <v>05</v>
      </c>
      <c r="H2491" s="8">
        <v>72.116849999999999</v>
      </c>
      <c r="I2491" s="8">
        <v>45.198399999999999</v>
      </c>
      <c r="J2491" s="8">
        <f>datatable[[#This Row],[продажи_]]-datatable[[#This Row],[себестоимость_]]</f>
        <v>26.91845</v>
      </c>
      <c r="L2491"/>
    </row>
    <row r="2492" spans="2:12" x14ac:dyDescent="0.4">
      <c r="B2492" s="5" t="s">
        <v>78</v>
      </c>
      <c r="C2492" s="5" t="s">
        <v>55</v>
      </c>
      <c r="D2492" s="5" t="s">
        <v>25</v>
      </c>
      <c r="E2492" s="5" t="s">
        <v>62</v>
      </c>
      <c r="F2492" s="6">
        <v>43983</v>
      </c>
      <c r="G2492" s="6" t="str">
        <f>TEXT(datatable[[#This Row],[дата]],"ММ")</f>
        <v>06</v>
      </c>
      <c r="H2492" s="8">
        <v>63.825500000000005</v>
      </c>
      <c r="I2492" s="8">
        <v>33.455999999999996</v>
      </c>
      <c r="J2492" s="8">
        <f>datatable[[#This Row],[продажи_]]-datatable[[#This Row],[себестоимость_]]</f>
        <v>30.369500000000009</v>
      </c>
      <c r="L2492"/>
    </row>
    <row r="2493" spans="2:12" x14ac:dyDescent="0.4">
      <c r="B2493" s="5" t="s">
        <v>78</v>
      </c>
      <c r="C2493" s="5" t="s">
        <v>55</v>
      </c>
      <c r="D2493" s="5" t="s">
        <v>25</v>
      </c>
      <c r="E2493" s="5" t="s">
        <v>62</v>
      </c>
      <c r="F2493" s="6">
        <v>44013</v>
      </c>
      <c r="G2493" s="6" t="str">
        <f>TEXT(datatable[[#This Row],[дата]],"ММ")</f>
        <v>07</v>
      </c>
      <c r="H2493" s="8">
        <v>53.685000000000002</v>
      </c>
      <c r="I2493" s="8">
        <v>33.357599999999998</v>
      </c>
      <c r="J2493" s="8">
        <f>datatable[[#This Row],[продажи_]]-datatable[[#This Row],[себестоимость_]]</f>
        <v>20.327400000000004</v>
      </c>
      <c r="L2493"/>
    </row>
    <row r="2494" spans="2:12" x14ac:dyDescent="0.4">
      <c r="B2494" s="5" t="s">
        <v>78</v>
      </c>
      <c r="C2494" s="5" t="s">
        <v>55</v>
      </c>
      <c r="D2494" s="5" t="s">
        <v>25</v>
      </c>
      <c r="E2494" s="5" t="s">
        <v>62</v>
      </c>
      <c r="F2494" s="6">
        <v>44044</v>
      </c>
      <c r="G2494" s="6" t="str">
        <f>TEXT(datatable[[#This Row],[дата]],"ММ")</f>
        <v>08</v>
      </c>
      <c r="H2494" s="8">
        <v>46.288399999999996</v>
      </c>
      <c r="I2494" s="8">
        <v>28.864000000000004</v>
      </c>
      <c r="J2494" s="8">
        <f>datatable[[#This Row],[продажи_]]-datatable[[#This Row],[себестоимость_]]</f>
        <v>17.424399999999991</v>
      </c>
      <c r="L2494"/>
    </row>
    <row r="2495" spans="2:12" x14ac:dyDescent="0.4">
      <c r="B2495" s="5" t="s">
        <v>78</v>
      </c>
      <c r="C2495" s="5" t="s">
        <v>55</v>
      </c>
      <c r="D2495" s="5" t="s">
        <v>25</v>
      </c>
      <c r="E2495" s="5" t="s">
        <v>62</v>
      </c>
      <c r="F2495" s="6">
        <v>44075</v>
      </c>
      <c r="G2495" s="6" t="str">
        <f>TEXT(datatable[[#This Row],[дата]],"ММ")</f>
        <v>09</v>
      </c>
      <c r="H2495" s="8">
        <v>58.457000000000001</v>
      </c>
      <c r="I2495" s="8">
        <v>28.863999999999997</v>
      </c>
      <c r="J2495" s="8">
        <f>datatable[[#This Row],[продажи_]]-datatable[[#This Row],[себестоимость_]]</f>
        <v>29.593000000000004</v>
      </c>
      <c r="L2495"/>
    </row>
    <row r="2496" spans="2:12" x14ac:dyDescent="0.4">
      <c r="B2496" s="5" t="s">
        <v>78</v>
      </c>
      <c r="C2496" s="5" t="s">
        <v>55</v>
      </c>
      <c r="D2496" s="5" t="s">
        <v>25</v>
      </c>
      <c r="E2496" s="5" t="s">
        <v>62</v>
      </c>
      <c r="F2496" s="6">
        <v>44105</v>
      </c>
      <c r="G2496" s="6" t="str">
        <f>TEXT(datatable[[#This Row],[дата]],"ММ")</f>
        <v>10</v>
      </c>
      <c r="H2496" s="8">
        <v>88.401299999999992</v>
      </c>
      <c r="I2496" s="8">
        <v>40.081600000000002</v>
      </c>
      <c r="J2496" s="8">
        <f>datatable[[#This Row],[продажи_]]-datatable[[#This Row],[себестоимость_]]</f>
        <v>48.31969999999999</v>
      </c>
      <c r="L2496"/>
    </row>
    <row r="2497" spans="2:12" x14ac:dyDescent="0.4">
      <c r="B2497" s="5" t="s">
        <v>78</v>
      </c>
      <c r="C2497" s="5" t="s">
        <v>55</v>
      </c>
      <c r="D2497" s="5" t="s">
        <v>25</v>
      </c>
      <c r="E2497" s="5" t="s">
        <v>62</v>
      </c>
      <c r="F2497" s="6">
        <v>44136</v>
      </c>
      <c r="G2497" s="6" t="str">
        <f>TEXT(datatable[[#This Row],[дата]],"ММ")</f>
        <v>11</v>
      </c>
      <c r="H2497" s="8">
        <v>91.025900000000007</v>
      </c>
      <c r="I2497" s="8">
        <v>47.756800000000005</v>
      </c>
      <c r="J2497" s="8">
        <f>datatable[[#This Row],[продажи_]]-datatable[[#This Row],[себестоимость_]]</f>
        <v>43.269100000000002</v>
      </c>
      <c r="L2497"/>
    </row>
    <row r="2498" spans="2:12" x14ac:dyDescent="0.4">
      <c r="B2498" s="5" t="s">
        <v>78</v>
      </c>
      <c r="C2498" s="5" t="s">
        <v>55</v>
      </c>
      <c r="D2498" s="5" t="s">
        <v>25</v>
      </c>
      <c r="E2498" s="5" t="s">
        <v>62</v>
      </c>
      <c r="F2498" s="6">
        <v>44166</v>
      </c>
      <c r="G2498" s="6" t="str">
        <f>TEXT(datatable[[#This Row],[дата]],"ММ")</f>
        <v>12</v>
      </c>
      <c r="H2498" s="8">
        <v>77.306399999999996</v>
      </c>
      <c r="I2498" s="8">
        <v>35.0304</v>
      </c>
      <c r="J2498" s="8">
        <f>datatable[[#This Row],[продажи_]]-datatable[[#This Row],[себестоимость_]]</f>
        <v>42.275999999999996</v>
      </c>
      <c r="L2498"/>
    </row>
    <row r="2499" spans="2:12" x14ac:dyDescent="0.4">
      <c r="B2499" s="5" t="s">
        <v>78</v>
      </c>
      <c r="C2499" s="5" t="s">
        <v>55</v>
      </c>
      <c r="D2499" s="5" t="s">
        <v>25</v>
      </c>
      <c r="E2499" s="5" t="s">
        <v>9</v>
      </c>
      <c r="F2499" s="6">
        <v>43831</v>
      </c>
      <c r="G2499" s="6" t="str">
        <f>TEXT(datatable[[#This Row],[дата]],"ММ")</f>
        <v>01</v>
      </c>
      <c r="H2499" s="8">
        <v>60.026400000000002</v>
      </c>
      <c r="I2499" s="8">
        <v>39.406500000000001</v>
      </c>
      <c r="J2499" s="8">
        <f>datatable[[#This Row],[продажи_]]-datatable[[#This Row],[себестоимость_]]</f>
        <v>20.619900000000001</v>
      </c>
      <c r="L2499"/>
    </row>
    <row r="2500" spans="2:12" x14ac:dyDescent="0.4">
      <c r="B2500" s="5" t="s">
        <v>78</v>
      </c>
      <c r="C2500" s="5" t="s">
        <v>55</v>
      </c>
      <c r="D2500" s="5" t="s">
        <v>25</v>
      </c>
      <c r="E2500" s="5" t="s">
        <v>9</v>
      </c>
      <c r="F2500" s="6">
        <v>43862</v>
      </c>
      <c r="G2500" s="6" t="str">
        <f>TEXT(datatable[[#This Row],[дата]],"ММ")</f>
        <v>02</v>
      </c>
      <c r="H2500" s="8">
        <v>99.210300000000004</v>
      </c>
      <c r="I2500" s="8">
        <v>46.704000000000008</v>
      </c>
      <c r="J2500" s="8">
        <f>datatable[[#This Row],[продажи_]]-datatable[[#This Row],[себестоимость_]]</f>
        <v>52.506299999999996</v>
      </c>
      <c r="L2500"/>
    </row>
    <row r="2501" spans="2:12" x14ac:dyDescent="0.4">
      <c r="B2501" s="5" t="s">
        <v>78</v>
      </c>
      <c r="C2501" s="5" t="s">
        <v>55</v>
      </c>
      <c r="D2501" s="5" t="s">
        <v>25</v>
      </c>
      <c r="E2501" s="5" t="s">
        <v>9</v>
      </c>
      <c r="F2501" s="6">
        <v>43891</v>
      </c>
      <c r="G2501" s="6" t="str">
        <f>TEXT(datatable[[#This Row],[дата]],"ММ")</f>
        <v>03</v>
      </c>
      <c r="H2501" s="8">
        <v>99.091200000000001</v>
      </c>
      <c r="I2501" s="8">
        <v>71.3904</v>
      </c>
      <c r="J2501" s="8">
        <f>datatable[[#This Row],[продажи_]]-datatable[[#This Row],[себестоимость_]]</f>
        <v>27.700800000000001</v>
      </c>
      <c r="L2501"/>
    </row>
    <row r="2502" spans="2:12" x14ac:dyDescent="0.4">
      <c r="B2502" s="5" t="s">
        <v>78</v>
      </c>
      <c r="C2502" s="5" t="s">
        <v>55</v>
      </c>
      <c r="D2502" s="5" t="s">
        <v>25</v>
      </c>
      <c r="E2502" s="5" t="s">
        <v>9</v>
      </c>
      <c r="F2502" s="6">
        <v>43922</v>
      </c>
      <c r="G2502" s="6" t="str">
        <f>TEXT(datatable[[#This Row],[дата]],"ММ")</f>
        <v>04</v>
      </c>
      <c r="H2502" s="8">
        <v>111.4776</v>
      </c>
      <c r="I2502" s="8">
        <v>71.3904</v>
      </c>
      <c r="J2502" s="8">
        <f>datatable[[#This Row],[продажи_]]-datatable[[#This Row],[себестоимость_]]</f>
        <v>40.087199999999996</v>
      </c>
      <c r="L2502"/>
    </row>
    <row r="2503" spans="2:12" x14ac:dyDescent="0.4">
      <c r="B2503" s="5" t="s">
        <v>78</v>
      </c>
      <c r="C2503" s="5" t="s">
        <v>55</v>
      </c>
      <c r="D2503" s="5" t="s">
        <v>25</v>
      </c>
      <c r="E2503" s="5" t="s">
        <v>9</v>
      </c>
      <c r="F2503" s="6">
        <v>43952</v>
      </c>
      <c r="G2503" s="6" t="str">
        <f>TEXT(datatable[[#This Row],[дата]],"ММ")</f>
        <v>05</v>
      </c>
      <c r="H2503" s="8">
        <v>70.44765000000001</v>
      </c>
      <c r="I2503" s="8">
        <v>60.173100000000005</v>
      </c>
      <c r="J2503" s="8">
        <f>datatable[[#This Row],[продажи_]]-datatable[[#This Row],[себестоимость_]]</f>
        <v>10.274550000000005</v>
      </c>
      <c r="L2503"/>
    </row>
    <row r="2504" spans="2:12" x14ac:dyDescent="0.4">
      <c r="B2504" s="5" t="s">
        <v>78</v>
      </c>
      <c r="C2504" s="5" t="s">
        <v>55</v>
      </c>
      <c r="D2504" s="5" t="s">
        <v>25</v>
      </c>
      <c r="E2504" s="5" t="s">
        <v>9</v>
      </c>
      <c r="F2504" s="6">
        <v>43983</v>
      </c>
      <c r="G2504" s="6" t="str">
        <f>TEXT(datatable[[#This Row],[дата]],"ММ")</f>
        <v>06</v>
      </c>
      <c r="H2504" s="8">
        <v>50.021999999999998</v>
      </c>
      <c r="I2504" s="8">
        <v>44.619000000000007</v>
      </c>
      <c r="J2504" s="8">
        <f>datatable[[#This Row],[продажи_]]-datatable[[#This Row],[себестоимость_]]</f>
        <v>5.4029999999999916</v>
      </c>
      <c r="L2504"/>
    </row>
    <row r="2505" spans="2:12" x14ac:dyDescent="0.4">
      <c r="B2505" s="5" t="s">
        <v>78</v>
      </c>
      <c r="C2505" s="5" t="s">
        <v>55</v>
      </c>
      <c r="D2505" s="5" t="s">
        <v>25</v>
      </c>
      <c r="E2505" s="5" t="s">
        <v>9</v>
      </c>
      <c r="F2505" s="6">
        <v>44013</v>
      </c>
      <c r="G2505" s="6" t="str">
        <f>TEXT(datatable[[#This Row],[дата]],"ММ")</f>
        <v>07</v>
      </c>
      <c r="H2505" s="8">
        <v>43.947899999999997</v>
      </c>
      <c r="I2505" s="8">
        <v>40.157100000000007</v>
      </c>
      <c r="J2505" s="8">
        <f>datatable[[#This Row],[продажи_]]-datatable[[#This Row],[себестоимость_]]</f>
        <v>3.7907999999999902</v>
      </c>
      <c r="L2505"/>
    </row>
    <row r="2506" spans="2:12" x14ac:dyDescent="0.4">
      <c r="B2506" s="5" t="s">
        <v>78</v>
      </c>
      <c r="C2506" s="5" t="s">
        <v>55</v>
      </c>
      <c r="D2506" s="5" t="s">
        <v>25</v>
      </c>
      <c r="E2506" s="5" t="s">
        <v>9</v>
      </c>
      <c r="F2506" s="6">
        <v>44044</v>
      </c>
      <c r="G2506" s="6" t="str">
        <f>TEXT(datatable[[#This Row],[дата]],"ММ")</f>
        <v>08</v>
      </c>
      <c r="H2506" s="8">
        <v>50.022000000000006</v>
      </c>
      <c r="I2506" s="8">
        <v>26.688000000000002</v>
      </c>
      <c r="J2506" s="8">
        <f>datatable[[#This Row],[продажи_]]-datatable[[#This Row],[себестоимость_]]</f>
        <v>23.334000000000003</v>
      </c>
      <c r="L2506"/>
    </row>
    <row r="2507" spans="2:12" x14ac:dyDescent="0.4">
      <c r="B2507" s="5" t="s">
        <v>78</v>
      </c>
      <c r="C2507" s="5" t="s">
        <v>55</v>
      </c>
      <c r="D2507" s="5" t="s">
        <v>25</v>
      </c>
      <c r="E2507" s="5" t="s">
        <v>9</v>
      </c>
      <c r="F2507" s="6">
        <v>44075</v>
      </c>
      <c r="G2507" s="6" t="str">
        <f>TEXT(datatable[[#This Row],[дата]],"ММ")</f>
        <v>09</v>
      </c>
      <c r="H2507" s="8">
        <v>61.932000000000009</v>
      </c>
      <c r="I2507" s="8">
        <v>47.121000000000002</v>
      </c>
      <c r="J2507" s="8">
        <f>datatable[[#This Row],[продажи_]]-datatable[[#This Row],[себестоимость_]]</f>
        <v>14.811000000000007</v>
      </c>
      <c r="L2507"/>
    </row>
    <row r="2508" spans="2:12" x14ac:dyDescent="0.4">
      <c r="B2508" s="5" t="s">
        <v>78</v>
      </c>
      <c r="C2508" s="5" t="s">
        <v>55</v>
      </c>
      <c r="D2508" s="5" t="s">
        <v>25</v>
      </c>
      <c r="E2508" s="5" t="s">
        <v>9</v>
      </c>
      <c r="F2508" s="6">
        <v>44105</v>
      </c>
      <c r="G2508" s="6" t="str">
        <f>TEXT(datatable[[#This Row],[дата]],"ММ")</f>
        <v>10</v>
      </c>
      <c r="H2508" s="8">
        <v>71.995950000000008</v>
      </c>
      <c r="I2508" s="8">
        <v>65.051999999999992</v>
      </c>
      <c r="J2508" s="8">
        <f>datatable[[#This Row],[продажи_]]-datatable[[#This Row],[себестоимость_]]</f>
        <v>6.9439500000000152</v>
      </c>
      <c r="L2508"/>
    </row>
    <row r="2509" spans="2:12" x14ac:dyDescent="0.4">
      <c r="B2509" s="5" t="s">
        <v>78</v>
      </c>
      <c r="C2509" s="5" t="s">
        <v>55</v>
      </c>
      <c r="D2509" s="5" t="s">
        <v>25</v>
      </c>
      <c r="E2509" s="5" t="s">
        <v>9</v>
      </c>
      <c r="F2509" s="6">
        <v>44136</v>
      </c>
      <c r="G2509" s="6" t="str">
        <f>TEXT(datatable[[#This Row],[дата]],"ММ")</f>
        <v>11</v>
      </c>
      <c r="H2509" s="8">
        <v>100.044</v>
      </c>
      <c r="I2509" s="8">
        <v>68.888400000000004</v>
      </c>
      <c r="J2509" s="8">
        <f>datatable[[#This Row],[продажи_]]-datatable[[#This Row],[себестоимость_]]</f>
        <v>31.155599999999993</v>
      </c>
      <c r="L2509"/>
    </row>
    <row r="2510" spans="2:12" x14ac:dyDescent="0.4">
      <c r="B2510" s="5" t="s">
        <v>78</v>
      </c>
      <c r="C2510" s="5" t="s">
        <v>55</v>
      </c>
      <c r="D2510" s="5" t="s">
        <v>25</v>
      </c>
      <c r="E2510" s="5" t="s">
        <v>9</v>
      </c>
      <c r="F2510" s="6">
        <v>44166</v>
      </c>
      <c r="G2510" s="6" t="str">
        <f>TEXT(datatable[[#This Row],[дата]],"ММ")</f>
        <v>12</v>
      </c>
      <c r="H2510" s="8">
        <v>80.749800000000008</v>
      </c>
      <c r="I2510" s="8">
        <v>44.535600000000002</v>
      </c>
      <c r="J2510" s="8">
        <f>datatable[[#This Row],[продажи_]]-datatable[[#This Row],[себестоимость_]]</f>
        <v>36.214200000000005</v>
      </c>
      <c r="L2510"/>
    </row>
    <row r="2511" spans="2:12" x14ac:dyDescent="0.4">
      <c r="B2511" s="5" t="s">
        <v>78</v>
      </c>
      <c r="C2511" s="5" t="s">
        <v>55</v>
      </c>
      <c r="D2511" s="5" t="s">
        <v>25</v>
      </c>
      <c r="E2511" s="5" t="s">
        <v>10</v>
      </c>
      <c r="F2511" s="6">
        <v>43831</v>
      </c>
      <c r="G2511" s="6" t="str">
        <f>TEXT(datatable[[#This Row],[дата]],"ММ")</f>
        <v>01</v>
      </c>
      <c r="H2511" s="8">
        <v>19.32255</v>
      </c>
      <c r="I2511" s="8">
        <v>10.3248</v>
      </c>
      <c r="J2511" s="8">
        <f>datatable[[#This Row],[продажи_]]-datatable[[#This Row],[себестоимость_]]</f>
        <v>8.9977499999999999</v>
      </c>
      <c r="L2511"/>
    </row>
    <row r="2512" spans="2:12" x14ac:dyDescent="0.4">
      <c r="B2512" s="5" t="s">
        <v>78</v>
      </c>
      <c r="C2512" s="5" t="s">
        <v>55</v>
      </c>
      <c r="D2512" s="5" t="s">
        <v>25</v>
      </c>
      <c r="E2512" s="5" t="s">
        <v>10</v>
      </c>
      <c r="F2512" s="6">
        <v>43862</v>
      </c>
      <c r="G2512" s="6" t="str">
        <f>TEXT(datatable[[#This Row],[дата]],"ММ")</f>
        <v>02</v>
      </c>
      <c r="H2512" s="8">
        <v>30.3142</v>
      </c>
      <c r="I2512" s="8">
        <v>17.566500000000001</v>
      </c>
      <c r="J2512" s="8">
        <f>datatable[[#This Row],[продажи_]]-datatable[[#This Row],[себестоимость_]]</f>
        <v>12.747699999999998</v>
      </c>
      <c r="L2512"/>
    </row>
    <row r="2513" spans="2:12" x14ac:dyDescent="0.4">
      <c r="B2513" s="5" t="s">
        <v>78</v>
      </c>
      <c r="C2513" s="5" t="s">
        <v>55</v>
      </c>
      <c r="D2513" s="5" t="s">
        <v>25</v>
      </c>
      <c r="E2513" s="5" t="s">
        <v>10</v>
      </c>
      <c r="F2513" s="6">
        <v>43891</v>
      </c>
      <c r="G2513" s="6" t="str">
        <f>TEXT(datatable[[#This Row],[дата]],"ММ")</f>
        <v>03</v>
      </c>
      <c r="H2513" s="8">
        <v>33.176799999999993</v>
      </c>
      <c r="I2513" s="8">
        <v>17.3992</v>
      </c>
      <c r="J2513" s="8">
        <f>datatable[[#This Row],[продажи_]]-datatable[[#This Row],[себестоимость_]]</f>
        <v>15.777599999999993</v>
      </c>
      <c r="L2513"/>
    </row>
    <row r="2514" spans="2:12" x14ac:dyDescent="0.4">
      <c r="B2514" s="5" t="s">
        <v>78</v>
      </c>
      <c r="C2514" s="5" t="s">
        <v>55</v>
      </c>
      <c r="D2514" s="5" t="s">
        <v>25</v>
      </c>
      <c r="E2514" s="5" t="s">
        <v>10</v>
      </c>
      <c r="F2514" s="6">
        <v>43922</v>
      </c>
      <c r="G2514" s="6" t="str">
        <f>TEXT(datatable[[#This Row],[дата]],"ММ")</f>
        <v>04</v>
      </c>
      <c r="H2514" s="8">
        <v>26.130400000000002</v>
      </c>
      <c r="I2514" s="8">
        <v>20.267200000000003</v>
      </c>
      <c r="J2514" s="8">
        <f>datatable[[#This Row],[продажи_]]-datatable[[#This Row],[себестоимость_]]</f>
        <v>5.8631999999999991</v>
      </c>
      <c r="L2514"/>
    </row>
    <row r="2515" spans="2:12" x14ac:dyDescent="0.4">
      <c r="B2515" s="5" t="s">
        <v>78</v>
      </c>
      <c r="C2515" s="5" t="s">
        <v>55</v>
      </c>
      <c r="D2515" s="5" t="s">
        <v>25</v>
      </c>
      <c r="E2515" s="5" t="s">
        <v>10</v>
      </c>
      <c r="F2515" s="6">
        <v>43952</v>
      </c>
      <c r="G2515" s="6" t="str">
        <f>TEXT(datatable[[#This Row],[дата]],"ММ")</f>
        <v>05</v>
      </c>
      <c r="H2515" s="8">
        <v>20.27675</v>
      </c>
      <c r="I2515" s="8">
        <v>12.89405</v>
      </c>
      <c r="J2515" s="8">
        <f>datatable[[#This Row],[продажи_]]-datatable[[#This Row],[себестоимость_]]</f>
        <v>7.3826999999999998</v>
      </c>
      <c r="L2515"/>
    </row>
    <row r="2516" spans="2:12" x14ac:dyDescent="0.4">
      <c r="B2516" s="5" t="s">
        <v>78</v>
      </c>
      <c r="C2516" s="5" t="s">
        <v>55</v>
      </c>
      <c r="D2516" s="5" t="s">
        <v>25</v>
      </c>
      <c r="E2516" s="5" t="s">
        <v>10</v>
      </c>
      <c r="F2516" s="6">
        <v>43983</v>
      </c>
      <c r="G2516" s="6" t="str">
        <f>TEXT(datatable[[#This Row],[дата]],"ММ")</f>
        <v>06</v>
      </c>
      <c r="H2516" s="8">
        <v>20.919</v>
      </c>
      <c r="I2516" s="8">
        <v>12.786500000000002</v>
      </c>
      <c r="J2516" s="8">
        <f>datatable[[#This Row],[продажи_]]-datatable[[#This Row],[себестоимость_]]</f>
        <v>8.1324999999999985</v>
      </c>
      <c r="L2516"/>
    </row>
    <row r="2517" spans="2:12" x14ac:dyDescent="0.4">
      <c r="B2517" s="5" t="s">
        <v>78</v>
      </c>
      <c r="C2517" s="5" t="s">
        <v>55</v>
      </c>
      <c r="D2517" s="5" t="s">
        <v>25</v>
      </c>
      <c r="E2517" s="5" t="s">
        <v>10</v>
      </c>
      <c r="F2517" s="6">
        <v>44013</v>
      </c>
      <c r="G2517" s="6" t="str">
        <f>TEXT(datatable[[#This Row],[дата]],"ММ")</f>
        <v>07</v>
      </c>
      <c r="H2517" s="8">
        <v>16.34985</v>
      </c>
      <c r="I2517" s="8">
        <v>10.9701</v>
      </c>
      <c r="J2517" s="8">
        <f>datatable[[#This Row],[продажи_]]-datatable[[#This Row],[себестоимость_]]</f>
        <v>5.3797499999999996</v>
      </c>
      <c r="L2517"/>
    </row>
    <row r="2518" spans="2:12" x14ac:dyDescent="0.4">
      <c r="B2518" s="5" t="s">
        <v>78</v>
      </c>
      <c r="C2518" s="5" t="s">
        <v>55</v>
      </c>
      <c r="D2518" s="5" t="s">
        <v>25</v>
      </c>
      <c r="E2518" s="5" t="s">
        <v>10</v>
      </c>
      <c r="F2518" s="6">
        <v>44044</v>
      </c>
      <c r="G2518" s="6" t="str">
        <f>TEXT(datatable[[#This Row],[дата]],"ММ")</f>
        <v>08</v>
      </c>
      <c r="H2518" s="8">
        <v>15.1204</v>
      </c>
      <c r="I2518" s="8">
        <v>8.6996000000000002</v>
      </c>
      <c r="J2518" s="8">
        <f>datatable[[#This Row],[продажи_]]-datatable[[#This Row],[себестоимость_]]</f>
        <v>6.4207999999999998</v>
      </c>
      <c r="L2518"/>
    </row>
    <row r="2519" spans="2:12" x14ac:dyDescent="0.4">
      <c r="B2519" s="5" t="s">
        <v>78</v>
      </c>
      <c r="C2519" s="5" t="s">
        <v>55</v>
      </c>
      <c r="D2519" s="5" t="s">
        <v>25</v>
      </c>
      <c r="E2519" s="5" t="s">
        <v>10</v>
      </c>
      <c r="F2519" s="6">
        <v>44075</v>
      </c>
      <c r="G2519" s="6" t="str">
        <f>TEXT(datatable[[#This Row],[дата]],"ММ")</f>
        <v>09</v>
      </c>
      <c r="H2519" s="8">
        <v>14.863500000000002</v>
      </c>
      <c r="I2519" s="8">
        <v>10.755000000000001</v>
      </c>
      <c r="J2519" s="8">
        <f>datatable[[#This Row],[продажи_]]-datatable[[#This Row],[себестоимость_]]</f>
        <v>4.1085000000000012</v>
      </c>
      <c r="L2519"/>
    </row>
    <row r="2520" spans="2:12" x14ac:dyDescent="0.4">
      <c r="B2520" s="5" t="s">
        <v>78</v>
      </c>
      <c r="C2520" s="5" t="s">
        <v>55</v>
      </c>
      <c r="D2520" s="5" t="s">
        <v>25</v>
      </c>
      <c r="E2520" s="5" t="s">
        <v>10</v>
      </c>
      <c r="F2520" s="6">
        <v>44105</v>
      </c>
      <c r="G2520" s="6" t="str">
        <f>TEXT(datatable[[#This Row],[дата]],"ММ")</f>
        <v>10</v>
      </c>
      <c r="H2520" s="8">
        <v>25.763400000000001</v>
      </c>
      <c r="I2520" s="8">
        <v>16.31175</v>
      </c>
      <c r="J2520" s="8">
        <f>datatable[[#This Row],[продажи_]]-datatable[[#This Row],[себестоимость_]]</f>
        <v>9.4516500000000008</v>
      </c>
      <c r="L2520"/>
    </row>
    <row r="2521" spans="2:12" x14ac:dyDescent="0.4">
      <c r="B2521" s="5" t="s">
        <v>78</v>
      </c>
      <c r="C2521" s="5" t="s">
        <v>55</v>
      </c>
      <c r="D2521" s="5" t="s">
        <v>25</v>
      </c>
      <c r="E2521" s="5" t="s">
        <v>10</v>
      </c>
      <c r="F2521" s="6">
        <v>44136</v>
      </c>
      <c r="G2521" s="6" t="str">
        <f>TEXT(datatable[[#This Row],[дата]],"ММ")</f>
        <v>11</v>
      </c>
      <c r="H2521" s="8">
        <v>26.974500000000003</v>
      </c>
      <c r="I2521" s="8">
        <v>17.2319</v>
      </c>
      <c r="J2521" s="8">
        <f>datatable[[#This Row],[продажи_]]-datatable[[#This Row],[себестоимость_]]</f>
        <v>9.742600000000003</v>
      </c>
      <c r="L2521"/>
    </row>
    <row r="2522" spans="2:12" x14ac:dyDescent="0.4">
      <c r="B2522" s="5" t="s">
        <v>78</v>
      </c>
      <c r="C2522" s="5" t="s">
        <v>55</v>
      </c>
      <c r="D2522" s="5" t="s">
        <v>25</v>
      </c>
      <c r="E2522" s="5" t="s">
        <v>10</v>
      </c>
      <c r="F2522" s="6">
        <v>44166</v>
      </c>
      <c r="G2522" s="6" t="str">
        <f>TEXT(datatable[[#This Row],[дата]],"ММ")</f>
        <v>12</v>
      </c>
      <c r="H2522" s="8">
        <v>25.543199999999999</v>
      </c>
      <c r="I2522" s="8">
        <v>13.766399999999999</v>
      </c>
      <c r="J2522" s="8">
        <f>datatable[[#This Row],[продажи_]]-datatable[[#This Row],[себестоимость_]]</f>
        <v>11.7768</v>
      </c>
      <c r="L2522"/>
    </row>
    <row r="2523" spans="2:12" x14ac:dyDescent="0.4">
      <c r="B2523" s="5" t="s">
        <v>78</v>
      </c>
      <c r="C2523" s="5" t="s">
        <v>55</v>
      </c>
      <c r="D2523" s="5" t="s">
        <v>25</v>
      </c>
      <c r="E2523" s="5" t="s">
        <v>7</v>
      </c>
      <c r="F2523" s="6">
        <v>43831</v>
      </c>
      <c r="G2523" s="6" t="str">
        <f>TEXT(datatable[[#This Row],[дата]],"ММ")</f>
        <v>01</v>
      </c>
      <c r="H2523" s="8">
        <v>3.8610000000000007</v>
      </c>
      <c r="I2523" s="8">
        <v>1.12815</v>
      </c>
      <c r="J2523" s="8">
        <f>datatable[[#This Row],[продажи_]]-datatable[[#This Row],[себестоимость_]]</f>
        <v>2.7328500000000009</v>
      </c>
      <c r="L2523"/>
    </row>
    <row r="2524" spans="2:12" x14ac:dyDescent="0.4">
      <c r="B2524" s="5" t="s">
        <v>78</v>
      </c>
      <c r="C2524" s="5" t="s">
        <v>55</v>
      </c>
      <c r="D2524" s="5" t="s">
        <v>25</v>
      </c>
      <c r="E2524" s="5" t="s">
        <v>7</v>
      </c>
      <c r="F2524" s="6">
        <v>43862</v>
      </c>
      <c r="G2524" s="6" t="str">
        <f>TEXT(datatable[[#This Row],[дата]],"ММ")</f>
        <v>02</v>
      </c>
      <c r="H2524" s="8">
        <v>5.0232000000000001</v>
      </c>
      <c r="I2524" s="8">
        <v>1.4168000000000001</v>
      </c>
      <c r="J2524" s="8">
        <f>datatable[[#This Row],[продажи_]]-datatable[[#This Row],[себестоимость_]]</f>
        <v>3.6063999999999998</v>
      </c>
      <c r="L2524"/>
    </row>
    <row r="2525" spans="2:12" x14ac:dyDescent="0.4">
      <c r="B2525" s="5" t="s">
        <v>78</v>
      </c>
      <c r="C2525" s="5" t="s">
        <v>55</v>
      </c>
      <c r="D2525" s="5" t="s">
        <v>25</v>
      </c>
      <c r="E2525" s="5" t="s">
        <v>7</v>
      </c>
      <c r="F2525" s="6">
        <v>43891</v>
      </c>
      <c r="G2525" s="6" t="str">
        <f>TEXT(datatable[[#This Row],[дата]],"ММ")</f>
        <v>03</v>
      </c>
      <c r="H2525" s="8">
        <v>5.1167999999999996</v>
      </c>
      <c r="I2525" s="8">
        <v>1.7112000000000001</v>
      </c>
      <c r="J2525" s="8">
        <f>datatable[[#This Row],[продажи_]]-datatable[[#This Row],[себестоимость_]]</f>
        <v>3.4055999999999997</v>
      </c>
      <c r="L2525"/>
    </row>
    <row r="2526" spans="2:12" x14ac:dyDescent="0.4">
      <c r="B2526" s="5" t="s">
        <v>78</v>
      </c>
      <c r="C2526" s="5" t="s">
        <v>55</v>
      </c>
      <c r="D2526" s="5" t="s">
        <v>25</v>
      </c>
      <c r="E2526" s="5" t="s">
        <v>7</v>
      </c>
      <c r="F2526" s="6">
        <v>43922</v>
      </c>
      <c r="G2526" s="6" t="str">
        <f>TEXT(datatable[[#This Row],[дата]],"ММ")</f>
        <v>04</v>
      </c>
      <c r="H2526" s="8">
        <v>7.2383999999999995</v>
      </c>
      <c r="I2526" s="8">
        <v>1.6744000000000001</v>
      </c>
      <c r="J2526" s="8">
        <f>datatable[[#This Row],[продажи_]]-datatable[[#This Row],[себестоимость_]]</f>
        <v>5.5639999999999992</v>
      </c>
      <c r="L2526"/>
    </row>
    <row r="2527" spans="2:12" x14ac:dyDescent="0.4">
      <c r="B2527" s="5" t="s">
        <v>78</v>
      </c>
      <c r="C2527" s="5" t="s">
        <v>55</v>
      </c>
      <c r="D2527" s="5" t="s">
        <v>25</v>
      </c>
      <c r="E2527" s="5" t="s">
        <v>7</v>
      </c>
      <c r="F2527" s="6">
        <v>43952</v>
      </c>
      <c r="G2527" s="6" t="str">
        <f>TEXT(datatable[[#This Row],[дата]],"ММ")</f>
        <v>05</v>
      </c>
      <c r="H2527" s="8">
        <v>5.9318999999999997</v>
      </c>
      <c r="I2527" s="8">
        <v>1.3156000000000001</v>
      </c>
      <c r="J2527" s="8">
        <f>datatable[[#This Row],[продажи_]]-datatable[[#This Row],[себестоимость_]]</f>
        <v>4.6162999999999998</v>
      </c>
      <c r="L2527"/>
    </row>
    <row r="2528" spans="2:12" x14ac:dyDescent="0.4">
      <c r="B2528" s="5" t="s">
        <v>78</v>
      </c>
      <c r="C2528" s="5" t="s">
        <v>55</v>
      </c>
      <c r="D2528" s="5" t="s">
        <v>25</v>
      </c>
      <c r="E2528" s="5" t="s">
        <v>7</v>
      </c>
      <c r="F2528" s="6">
        <v>43983</v>
      </c>
      <c r="G2528" s="6" t="str">
        <f>TEXT(datatable[[#This Row],[дата]],"ММ")</f>
        <v>06</v>
      </c>
      <c r="H2528" s="8">
        <v>3.4710000000000001</v>
      </c>
      <c r="I2528" s="8">
        <v>1.1500000000000001</v>
      </c>
      <c r="J2528" s="8">
        <f>datatable[[#This Row],[продажи_]]-datatable[[#This Row],[себестоимость_]]</f>
        <v>2.3209999999999997</v>
      </c>
      <c r="L2528"/>
    </row>
    <row r="2529" spans="2:12" x14ac:dyDescent="0.4">
      <c r="B2529" s="5" t="s">
        <v>78</v>
      </c>
      <c r="C2529" s="5" t="s">
        <v>55</v>
      </c>
      <c r="D2529" s="5" t="s">
        <v>25</v>
      </c>
      <c r="E2529" s="5" t="s">
        <v>7</v>
      </c>
      <c r="F2529" s="6">
        <v>44013</v>
      </c>
      <c r="G2529" s="6" t="str">
        <f>TEXT(datatable[[#This Row],[дата]],"ММ")</f>
        <v>07</v>
      </c>
      <c r="H2529" s="8">
        <v>3.1239000000000003</v>
      </c>
      <c r="I2529" s="8">
        <v>0.83835000000000004</v>
      </c>
      <c r="J2529" s="8">
        <f>datatable[[#This Row],[продажи_]]-datatable[[#This Row],[себестоимость_]]</f>
        <v>2.2855500000000002</v>
      </c>
      <c r="L2529"/>
    </row>
    <row r="2530" spans="2:12" x14ac:dyDescent="0.4">
      <c r="B2530" s="5" t="s">
        <v>78</v>
      </c>
      <c r="C2530" s="5" t="s">
        <v>55</v>
      </c>
      <c r="D2530" s="5" t="s">
        <v>25</v>
      </c>
      <c r="E2530" s="5" t="s">
        <v>7</v>
      </c>
      <c r="F2530" s="6">
        <v>44044</v>
      </c>
      <c r="G2530" s="6" t="str">
        <f>TEXT(datatable[[#This Row],[дата]],"ММ")</f>
        <v>08</v>
      </c>
      <c r="H2530" s="8">
        <v>3.4632000000000005</v>
      </c>
      <c r="I2530" s="8">
        <v>1.0671999999999999</v>
      </c>
      <c r="J2530" s="8">
        <f>datatable[[#This Row],[продажи_]]-datatable[[#This Row],[себестоимость_]]</f>
        <v>2.3960000000000008</v>
      </c>
      <c r="L2530"/>
    </row>
    <row r="2531" spans="2:12" x14ac:dyDescent="0.4">
      <c r="B2531" s="5" t="s">
        <v>78</v>
      </c>
      <c r="C2531" s="5" t="s">
        <v>55</v>
      </c>
      <c r="D2531" s="5" t="s">
        <v>25</v>
      </c>
      <c r="E2531" s="5" t="s">
        <v>7</v>
      </c>
      <c r="F2531" s="6">
        <v>44075</v>
      </c>
      <c r="G2531" s="6" t="str">
        <f>TEXT(datatable[[#This Row],[дата]],"ММ")</f>
        <v>09</v>
      </c>
      <c r="H2531" s="8">
        <v>4.2510000000000003</v>
      </c>
      <c r="I2531" s="8">
        <v>1.127</v>
      </c>
      <c r="J2531" s="8">
        <f>datatable[[#This Row],[продажи_]]-datatable[[#This Row],[себестоимость_]]</f>
        <v>3.1240000000000006</v>
      </c>
      <c r="L2531"/>
    </row>
    <row r="2532" spans="2:12" x14ac:dyDescent="0.4">
      <c r="B2532" s="5" t="s">
        <v>78</v>
      </c>
      <c r="C2532" s="5" t="s">
        <v>55</v>
      </c>
      <c r="D2532" s="5" t="s">
        <v>25</v>
      </c>
      <c r="E2532" s="5" t="s">
        <v>7</v>
      </c>
      <c r="F2532" s="6">
        <v>44105</v>
      </c>
      <c r="G2532" s="6" t="str">
        <f>TEXT(datatable[[#This Row],[дата]],"ММ")</f>
        <v>10</v>
      </c>
      <c r="H2532" s="8">
        <v>5.1714000000000002</v>
      </c>
      <c r="I2532" s="8">
        <v>1.1960000000000002</v>
      </c>
      <c r="J2532" s="8">
        <f>datatable[[#This Row],[продажи_]]-datatable[[#This Row],[себестоимость_]]</f>
        <v>3.9754</v>
      </c>
      <c r="L2532"/>
    </row>
    <row r="2533" spans="2:12" x14ac:dyDescent="0.4">
      <c r="B2533" s="5" t="s">
        <v>78</v>
      </c>
      <c r="C2533" s="5" t="s">
        <v>55</v>
      </c>
      <c r="D2533" s="5" t="s">
        <v>25</v>
      </c>
      <c r="E2533" s="5" t="s">
        <v>7</v>
      </c>
      <c r="F2533" s="6">
        <v>44136</v>
      </c>
      <c r="G2533" s="6" t="str">
        <f>TEXT(datatable[[#This Row],[дата]],"ММ")</f>
        <v>11</v>
      </c>
      <c r="H2533" s="8">
        <v>4.641</v>
      </c>
      <c r="I2533" s="8">
        <v>1.6583000000000001</v>
      </c>
      <c r="J2533" s="8">
        <f>datatable[[#This Row],[продажи_]]-datatable[[#This Row],[себестоимость_]]</f>
        <v>2.9826999999999999</v>
      </c>
      <c r="L2533"/>
    </row>
    <row r="2534" spans="2:12" x14ac:dyDescent="0.4">
      <c r="B2534" s="5" t="s">
        <v>78</v>
      </c>
      <c r="C2534" s="5" t="s">
        <v>55</v>
      </c>
      <c r="D2534" s="5" t="s">
        <v>25</v>
      </c>
      <c r="E2534" s="5" t="s">
        <v>7</v>
      </c>
      <c r="F2534" s="6">
        <v>44166</v>
      </c>
      <c r="G2534" s="6" t="str">
        <f>TEXT(datatable[[#This Row],[дата]],"ММ")</f>
        <v>12</v>
      </c>
      <c r="H2534" s="8">
        <v>5.1479999999999997</v>
      </c>
      <c r="I2534" s="8">
        <v>1.5318000000000003</v>
      </c>
      <c r="J2534" s="8">
        <f>datatable[[#This Row],[продажи_]]-datatable[[#This Row],[себестоимость_]]</f>
        <v>3.6161999999999992</v>
      </c>
      <c r="L2534"/>
    </row>
    <row r="2535" spans="2:12" x14ac:dyDescent="0.4">
      <c r="B2535" s="5" t="s">
        <v>78</v>
      </c>
      <c r="C2535" s="5" t="s">
        <v>55</v>
      </c>
      <c r="D2535" s="5" t="s">
        <v>25</v>
      </c>
      <c r="E2535" s="5" t="s">
        <v>7</v>
      </c>
      <c r="F2535" s="6">
        <v>43831</v>
      </c>
      <c r="G2535" s="6" t="str">
        <f>TEXT(datatable[[#This Row],[дата]],"ММ")</f>
        <v>01</v>
      </c>
      <c r="H2535" s="8">
        <v>3.0195000000000003</v>
      </c>
      <c r="I2535" s="8">
        <v>0.83160000000000001</v>
      </c>
      <c r="J2535" s="8">
        <f>datatable[[#This Row],[продажи_]]-datatable[[#This Row],[себестоимость_]]</f>
        <v>2.1879000000000004</v>
      </c>
      <c r="L2535"/>
    </row>
    <row r="2536" spans="2:12" x14ac:dyDescent="0.4">
      <c r="B2536" s="5" t="s">
        <v>78</v>
      </c>
      <c r="C2536" s="5" t="s">
        <v>55</v>
      </c>
      <c r="D2536" s="5" t="s">
        <v>25</v>
      </c>
      <c r="E2536" s="5" t="s">
        <v>7</v>
      </c>
      <c r="F2536" s="6">
        <v>43862</v>
      </c>
      <c r="G2536" s="6" t="str">
        <f>TEXT(datatable[[#This Row],[дата]],"ММ")</f>
        <v>02</v>
      </c>
      <c r="H2536" s="8">
        <v>4.4408000000000003</v>
      </c>
      <c r="I2536" s="8">
        <v>1.764</v>
      </c>
      <c r="J2536" s="8">
        <f>datatable[[#This Row],[продажи_]]-datatable[[#This Row],[себестоимость_]]</f>
        <v>2.6768000000000001</v>
      </c>
      <c r="L2536"/>
    </row>
    <row r="2537" spans="2:12" x14ac:dyDescent="0.4">
      <c r="B2537" s="5" t="s">
        <v>78</v>
      </c>
      <c r="C2537" s="5" t="s">
        <v>55</v>
      </c>
      <c r="D2537" s="5" t="s">
        <v>25</v>
      </c>
      <c r="E2537" s="5" t="s">
        <v>7</v>
      </c>
      <c r="F2537" s="6">
        <v>43891</v>
      </c>
      <c r="G2537" s="6" t="str">
        <f>TEXT(datatable[[#This Row],[дата]],"ММ")</f>
        <v>03</v>
      </c>
      <c r="H2537" s="8">
        <v>4.8311999999999999</v>
      </c>
      <c r="I2537" s="8">
        <v>1.5287999999999999</v>
      </c>
      <c r="J2537" s="8">
        <f>datatable[[#This Row],[продажи_]]-datatable[[#This Row],[себестоимость_]]</f>
        <v>3.3024</v>
      </c>
      <c r="L2537"/>
    </row>
    <row r="2538" spans="2:12" x14ac:dyDescent="0.4">
      <c r="B2538" s="5" t="s">
        <v>78</v>
      </c>
      <c r="C2538" s="5" t="s">
        <v>55</v>
      </c>
      <c r="D2538" s="5" t="s">
        <v>25</v>
      </c>
      <c r="E2538" s="5" t="s">
        <v>7</v>
      </c>
      <c r="F2538" s="6">
        <v>43922</v>
      </c>
      <c r="G2538" s="6" t="str">
        <f>TEXT(datatable[[#This Row],[дата]],"ММ")</f>
        <v>04</v>
      </c>
      <c r="H2538" s="8">
        <v>4.3432000000000004</v>
      </c>
      <c r="I2538" s="8">
        <v>1.68</v>
      </c>
      <c r="J2538" s="8">
        <f>datatable[[#This Row],[продажи_]]-datatable[[#This Row],[себестоимость_]]</f>
        <v>2.6632000000000007</v>
      </c>
      <c r="L2538"/>
    </row>
    <row r="2539" spans="2:12" x14ac:dyDescent="0.4">
      <c r="B2539" s="5" t="s">
        <v>78</v>
      </c>
      <c r="C2539" s="5" t="s">
        <v>55</v>
      </c>
      <c r="D2539" s="5" t="s">
        <v>25</v>
      </c>
      <c r="E2539" s="5" t="s">
        <v>7</v>
      </c>
      <c r="F2539" s="6">
        <v>43952</v>
      </c>
      <c r="G2539" s="6" t="str">
        <f>TEXT(datatable[[#This Row],[дата]],"ММ")</f>
        <v>05</v>
      </c>
      <c r="H2539" s="8">
        <v>3.5288500000000003</v>
      </c>
      <c r="I2539" s="8">
        <v>1.10565</v>
      </c>
      <c r="J2539" s="8">
        <f>datatable[[#This Row],[продажи_]]-datatable[[#This Row],[себестоимость_]]</f>
        <v>2.4232000000000005</v>
      </c>
      <c r="L2539"/>
    </row>
    <row r="2540" spans="2:12" x14ac:dyDescent="0.4">
      <c r="B2540" s="5" t="s">
        <v>78</v>
      </c>
      <c r="C2540" s="5" t="s">
        <v>55</v>
      </c>
      <c r="D2540" s="5" t="s">
        <v>25</v>
      </c>
      <c r="E2540" s="5" t="s">
        <v>7</v>
      </c>
      <c r="F2540" s="6">
        <v>43983</v>
      </c>
      <c r="G2540" s="6" t="str">
        <f>TEXT(datatable[[#This Row],[дата]],"ММ")</f>
        <v>06</v>
      </c>
      <c r="H2540" s="8">
        <v>2.4400000000000004</v>
      </c>
      <c r="I2540" s="8">
        <v>1.1760000000000002</v>
      </c>
      <c r="J2540" s="8">
        <f>datatable[[#This Row],[продажи_]]-datatable[[#This Row],[себестоимость_]]</f>
        <v>1.2640000000000002</v>
      </c>
      <c r="L2540"/>
    </row>
    <row r="2541" spans="2:12" x14ac:dyDescent="0.4">
      <c r="B2541" s="5" t="s">
        <v>78</v>
      </c>
      <c r="C2541" s="5" t="s">
        <v>55</v>
      </c>
      <c r="D2541" s="5" t="s">
        <v>25</v>
      </c>
      <c r="E2541" s="5" t="s">
        <v>7</v>
      </c>
      <c r="F2541" s="6">
        <v>44013</v>
      </c>
      <c r="G2541" s="6" t="str">
        <f>TEXT(datatable[[#This Row],[дата]],"ММ")</f>
        <v>07</v>
      </c>
      <c r="H2541" s="8">
        <v>2.8822500000000004</v>
      </c>
      <c r="I2541" s="8">
        <v>1.0111500000000002</v>
      </c>
      <c r="J2541" s="8">
        <f>datatable[[#This Row],[продажи_]]-datatable[[#This Row],[себестоимость_]]</f>
        <v>1.8711000000000002</v>
      </c>
      <c r="L2541"/>
    </row>
    <row r="2542" spans="2:12" x14ac:dyDescent="0.4">
      <c r="B2542" s="5" t="s">
        <v>78</v>
      </c>
      <c r="C2542" s="5" t="s">
        <v>55</v>
      </c>
      <c r="D2542" s="5" t="s">
        <v>25</v>
      </c>
      <c r="E2542" s="5" t="s">
        <v>7</v>
      </c>
      <c r="F2542" s="6">
        <v>44044</v>
      </c>
      <c r="G2542" s="6" t="str">
        <f>TEXT(datatable[[#This Row],[дата]],"ММ")</f>
        <v>08</v>
      </c>
      <c r="H2542" s="8">
        <v>2.0739999999999998</v>
      </c>
      <c r="I2542" s="8">
        <v>0.78959999999999997</v>
      </c>
      <c r="J2542" s="8">
        <f>datatable[[#This Row],[продажи_]]-datatable[[#This Row],[себестоимость_]]</f>
        <v>1.2843999999999998</v>
      </c>
      <c r="L2542"/>
    </row>
    <row r="2543" spans="2:12" x14ac:dyDescent="0.4">
      <c r="B2543" s="5" t="s">
        <v>78</v>
      </c>
      <c r="C2543" s="5" t="s">
        <v>55</v>
      </c>
      <c r="D2543" s="5" t="s">
        <v>25</v>
      </c>
      <c r="E2543" s="5" t="s">
        <v>7</v>
      </c>
      <c r="F2543" s="6">
        <v>44075</v>
      </c>
      <c r="G2543" s="6" t="str">
        <f>TEXT(datatable[[#This Row],[дата]],"ММ")</f>
        <v>09</v>
      </c>
      <c r="H2543" s="8">
        <v>3.5380000000000003</v>
      </c>
      <c r="I2543" s="8">
        <v>1.1130000000000002</v>
      </c>
      <c r="J2543" s="8">
        <f>datatable[[#This Row],[продажи_]]-datatable[[#This Row],[себестоимость_]]</f>
        <v>2.4249999999999998</v>
      </c>
      <c r="L2543"/>
    </row>
    <row r="2544" spans="2:12" x14ac:dyDescent="0.4">
      <c r="B2544" s="5" t="s">
        <v>78</v>
      </c>
      <c r="C2544" s="5" t="s">
        <v>55</v>
      </c>
      <c r="D2544" s="5" t="s">
        <v>25</v>
      </c>
      <c r="E2544" s="5" t="s">
        <v>7</v>
      </c>
      <c r="F2544" s="6">
        <v>44105</v>
      </c>
      <c r="G2544" s="6" t="str">
        <f>TEXT(datatable[[#This Row],[дата]],"ММ")</f>
        <v>10</v>
      </c>
      <c r="H2544" s="8">
        <v>4.758</v>
      </c>
      <c r="I2544" s="8">
        <v>1.5151500000000002</v>
      </c>
      <c r="J2544" s="8">
        <f>datatable[[#This Row],[продажи_]]-datatable[[#This Row],[себестоимость_]]</f>
        <v>3.2428499999999998</v>
      </c>
      <c r="L2544"/>
    </row>
    <row r="2545" spans="2:12" x14ac:dyDescent="0.4">
      <c r="B2545" s="5" t="s">
        <v>78</v>
      </c>
      <c r="C2545" s="5" t="s">
        <v>55</v>
      </c>
      <c r="D2545" s="5" t="s">
        <v>25</v>
      </c>
      <c r="E2545" s="5" t="s">
        <v>7</v>
      </c>
      <c r="F2545" s="6">
        <v>44136</v>
      </c>
      <c r="G2545" s="6" t="str">
        <f>TEXT(datatable[[#This Row],[дата]],"ММ")</f>
        <v>11</v>
      </c>
      <c r="H2545" s="8">
        <v>4.9531999999999998</v>
      </c>
      <c r="I2545" s="8">
        <v>1.2642</v>
      </c>
      <c r="J2545" s="8">
        <f>datatable[[#This Row],[продажи_]]-datatable[[#This Row],[себестоимость_]]</f>
        <v>3.6890000000000001</v>
      </c>
      <c r="L2545"/>
    </row>
    <row r="2546" spans="2:12" x14ac:dyDescent="0.4">
      <c r="B2546" s="5" t="s">
        <v>78</v>
      </c>
      <c r="C2546" s="5" t="s">
        <v>55</v>
      </c>
      <c r="D2546" s="5" t="s">
        <v>25</v>
      </c>
      <c r="E2546" s="5" t="s">
        <v>7</v>
      </c>
      <c r="F2546" s="6">
        <v>44166</v>
      </c>
      <c r="G2546" s="6" t="str">
        <f>TEXT(datatable[[#This Row],[дата]],"ММ")</f>
        <v>12</v>
      </c>
      <c r="H2546" s="8">
        <v>4.2089999999999996</v>
      </c>
      <c r="I2546" s="8">
        <v>1.3356000000000001</v>
      </c>
      <c r="J2546" s="8">
        <f>datatable[[#This Row],[продажи_]]-datatable[[#This Row],[себестоимость_]]</f>
        <v>2.8733999999999993</v>
      </c>
      <c r="L2546"/>
    </row>
    <row r="2547" spans="2:12" x14ac:dyDescent="0.4">
      <c r="B2547" s="5" t="s">
        <v>78</v>
      </c>
      <c r="C2547" s="5" t="s">
        <v>55</v>
      </c>
      <c r="D2547" s="5" t="s">
        <v>25</v>
      </c>
      <c r="E2547" s="5" t="s">
        <v>7</v>
      </c>
      <c r="F2547" s="6">
        <v>43831</v>
      </c>
      <c r="G2547" s="6" t="str">
        <f>TEXT(datatable[[#This Row],[дата]],"ММ")</f>
        <v>01</v>
      </c>
      <c r="H2547" s="8">
        <v>0.29970000000000002</v>
      </c>
      <c r="I2547" s="8">
        <v>9.9000000000000005E-2</v>
      </c>
      <c r="J2547" s="8">
        <f>datatable[[#This Row],[продажи_]]-datatable[[#This Row],[себестоимость_]]</f>
        <v>0.20070000000000002</v>
      </c>
      <c r="L2547"/>
    </row>
    <row r="2548" spans="2:12" x14ac:dyDescent="0.4">
      <c r="B2548" s="5" t="s">
        <v>78</v>
      </c>
      <c r="C2548" s="5" t="s">
        <v>55</v>
      </c>
      <c r="D2548" s="5" t="s">
        <v>25</v>
      </c>
      <c r="E2548" s="5" t="s">
        <v>7</v>
      </c>
      <c r="F2548" s="6">
        <v>43862</v>
      </c>
      <c r="G2548" s="6" t="str">
        <f>TEXT(datatable[[#This Row],[дата]],"ММ")</f>
        <v>02</v>
      </c>
      <c r="H2548" s="8">
        <v>0.4284</v>
      </c>
      <c r="I2548" s="8">
        <v>0.12040000000000001</v>
      </c>
      <c r="J2548" s="8">
        <f>datatable[[#This Row],[продажи_]]-datatable[[#This Row],[себестоимость_]]</f>
        <v>0.308</v>
      </c>
      <c r="L2548"/>
    </row>
    <row r="2549" spans="2:12" x14ac:dyDescent="0.4">
      <c r="B2549" s="5" t="s">
        <v>78</v>
      </c>
      <c r="C2549" s="5" t="s">
        <v>55</v>
      </c>
      <c r="D2549" s="5" t="s">
        <v>25</v>
      </c>
      <c r="E2549" s="5" t="s">
        <v>7</v>
      </c>
      <c r="F2549" s="6">
        <v>43891</v>
      </c>
      <c r="G2549" s="6" t="str">
        <f>TEXT(datatable[[#This Row],[дата]],"ММ")</f>
        <v>03</v>
      </c>
      <c r="H2549" s="8">
        <v>0.43680000000000002</v>
      </c>
      <c r="I2549" s="8">
        <v>0.13600000000000001</v>
      </c>
      <c r="J2549" s="8">
        <f>datatable[[#This Row],[продажи_]]-datatable[[#This Row],[себестоимость_]]</f>
        <v>0.30080000000000001</v>
      </c>
      <c r="L2549"/>
    </row>
    <row r="2550" spans="2:12" x14ac:dyDescent="0.4">
      <c r="B2550" s="5" t="s">
        <v>78</v>
      </c>
      <c r="C2550" s="5" t="s">
        <v>55</v>
      </c>
      <c r="D2550" s="5" t="s">
        <v>25</v>
      </c>
      <c r="E2550" s="5" t="s">
        <v>7</v>
      </c>
      <c r="F2550" s="6">
        <v>43922</v>
      </c>
      <c r="G2550" s="6" t="str">
        <f>TEXT(datatable[[#This Row],[дата]],"ММ")</f>
        <v>04</v>
      </c>
      <c r="H2550" s="8">
        <v>0.47039999999999998</v>
      </c>
      <c r="I2550" s="8">
        <v>0.14880000000000002</v>
      </c>
      <c r="J2550" s="8">
        <f>datatable[[#This Row],[продажи_]]-datatable[[#This Row],[себестоимость_]]</f>
        <v>0.3216</v>
      </c>
      <c r="L2550"/>
    </row>
    <row r="2551" spans="2:12" x14ac:dyDescent="0.4">
      <c r="B2551" s="5" t="s">
        <v>78</v>
      </c>
      <c r="C2551" s="5" t="s">
        <v>55</v>
      </c>
      <c r="D2551" s="5" t="s">
        <v>25</v>
      </c>
      <c r="E2551" s="5" t="s">
        <v>7</v>
      </c>
      <c r="F2551" s="6">
        <v>43952</v>
      </c>
      <c r="G2551" s="6" t="str">
        <f>TEXT(datatable[[#This Row],[дата]],"ММ")</f>
        <v>05</v>
      </c>
      <c r="H2551" s="8">
        <v>0.43290000000000006</v>
      </c>
      <c r="I2551" s="8">
        <v>0.14170000000000002</v>
      </c>
      <c r="J2551" s="8">
        <f>datatable[[#This Row],[продажи_]]-datatable[[#This Row],[себестоимость_]]</f>
        <v>0.29120000000000001</v>
      </c>
      <c r="L2551"/>
    </row>
    <row r="2552" spans="2:12" x14ac:dyDescent="0.4">
      <c r="B2552" s="5" t="s">
        <v>78</v>
      </c>
      <c r="C2552" s="5" t="s">
        <v>55</v>
      </c>
      <c r="D2552" s="5" t="s">
        <v>25</v>
      </c>
      <c r="E2552" s="5" t="s">
        <v>7</v>
      </c>
      <c r="F2552" s="6">
        <v>43983</v>
      </c>
      <c r="G2552" s="6" t="str">
        <f>TEXT(datatable[[#This Row],[дата]],"ММ")</f>
        <v>06</v>
      </c>
      <c r="H2552" s="8">
        <v>0.33899999999999997</v>
      </c>
      <c r="I2552" s="8">
        <v>0.10200000000000001</v>
      </c>
      <c r="J2552" s="8">
        <f>datatable[[#This Row],[продажи_]]-datatable[[#This Row],[себестоимость_]]</f>
        <v>0.23699999999999996</v>
      </c>
      <c r="L2552"/>
    </row>
    <row r="2553" spans="2:12" x14ac:dyDescent="0.4">
      <c r="B2553" s="5" t="s">
        <v>78</v>
      </c>
      <c r="C2553" s="5" t="s">
        <v>55</v>
      </c>
      <c r="D2553" s="5" t="s">
        <v>25</v>
      </c>
      <c r="E2553" s="5" t="s">
        <v>7</v>
      </c>
      <c r="F2553" s="6">
        <v>44013</v>
      </c>
      <c r="G2553" s="6" t="str">
        <f>TEXT(datatable[[#This Row],[дата]],"ММ")</f>
        <v>07</v>
      </c>
      <c r="H2553" s="8">
        <v>0.23490000000000003</v>
      </c>
      <c r="I2553" s="8">
        <v>8.7299999999999989E-2</v>
      </c>
      <c r="J2553" s="8">
        <f>datatable[[#This Row],[продажи_]]-datatable[[#This Row],[себестоимость_]]</f>
        <v>0.14760000000000004</v>
      </c>
      <c r="L2553"/>
    </row>
    <row r="2554" spans="2:12" x14ac:dyDescent="0.4">
      <c r="B2554" s="5" t="s">
        <v>78</v>
      </c>
      <c r="C2554" s="5" t="s">
        <v>55</v>
      </c>
      <c r="D2554" s="5" t="s">
        <v>25</v>
      </c>
      <c r="E2554" s="5" t="s">
        <v>7</v>
      </c>
      <c r="F2554" s="6">
        <v>44044</v>
      </c>
      <c r="G2554" s="6" t="str">
        <f>TEXT(datatable[[#This Row],[дата]],"ММ")</f>
        <v>08</v>
      </c>
      <c r="H2554" s="8">
        <v>0.23759999999999998</v>
      </c>
      <c r="I2554" s="8">
        <v>8.2400000000000001E-2</v>
      </c>
      <c r="J2554" s="8">
        <f>datatable[[#This Row],[продажи_]]-datatable[[#This Row],[себестоимость_]]</f>
        <v>0.15519999999999998</v>
      </c>
      <c r="L2554"/>
    </row>
    <row r="2555" spans="2:12" x14ac:dyDescent="0.4">
      <c r="B2555" s="5" t="s">
        <v>78</v>
      </c>
      <c r="C2555" s="5" t="s">
        <v>55</v>
      </c>
      <c r="D2555" s="5" t="s">
        <v>25</v>
      </c>
      <c r="E2555" s="5" t="s">
        <v>7</v>
      </c>
      <c r="F2555" s="6">
        <v>44075</v>
      </c>
      <c r="G2555" s="6" t="str">
        <f>TEXT(datatable[[#This Row],[дата]],"ММ")</f>
        <v>09</v>
      </c>
      <c r="H2555" s="8">
        <v>0.32400000000000001</v>
      </c>
      <c r="I2555" s="8">
        <v>0.11200000000000002</v>
      </c>
      <c r="J2555" s="8">
        <f>datatable[[#This Row],[продажи_]]-datatable[[#This Row],[себестоимость_]]</f>
        <v>0.21199999999999999</v>
      </c>
      <c r="L2555"/>
    </row>
    <row r="2556" spans="2:12" x14ac:dyDescent="0.4">
      <c r="B2556" s="5" t="s">
        <v>78</v>
      </c>
      <c r="C2556" s="5" t="s">
        <v>55</v>
      </c>
      <c r="D2556" s="5" t="s">
        <v>25</v>
      </c>
      <c r="E2556" s="5" t="s">
        <v>7</v>
      </c>
      <c r="F2556" s="6">
        <v>44105</v>
      </c>
      <c r="G2556" s="6" t="str">
        <f>TEXT(datatable[[#This Row],[дата]],"ММ")</f>
        <v>10</v>
      </c>
      <c r="H2556" s="8">
        <v>0.35880000000000001</v>
      </c>
      <c r="I2556" s="8">
        <v>0.12609999999999999</v>
      </c>
      <c r="J2556" s="8">
        <f>datatable[[#This Row],[продажи_]]-datatable[[#This Row],[себестоимость_]]</f>
        <v>0.23270000000000002</v>
      </c>
      <c r="L2556"/>
    </row>
    <row r="2557" spans="2:12" x14ac:dyDescent="0.4">
      <c r="B2557" s="5" t="s">
        <v>78</v>
      </c>
      <c r="C2557" s="5" t="s">
        <v>55</v>
      </c>
      <c r="D2557" s="5" t="s">
        <v>25</v>
      </c>
      <c r="E2557" s="5" t="s">
        <v>7</v>
      </c>
      <c r="F2557" s="6">
        <v>44136</v>
      </c>
      <c r="G2557" s="6" t="str">
        <f>TEXT(datatable[[#This Row],[дата]],"ММ")</f>
        <v>11</v>
      </c>
      <c r="H2557" s="8">
        <v>0.4536</v>
      </c>
      <c r="I2557" s="8">
        <v>0.15680000000000002</v>
      </c>
      <c r="J2557" s="8">
        <f>datatable[[#This Row],[продажи_]]-datatable[[#This Row],[себестоимость_]]</f>
        <v>0.29679999999999995</v>
      </c>
      <c r="L2557"/>
    </row>
    <row r="2558" spans="2:12" x14ac:dyDescent="0.4">
      <c r="B2558" s="5" t="s">
        <v>78</v>
      </c>
      <c r="C2558" s="5" t="s">
        <v>55</v>
      </c>
      <c r="D2558" s="5" t="s">
        <v>25</v>
      </c>
      <c r="E2558" s="5" t="s">
        <v>7</v>
      </c>
      <c r="F2558" s="6">
        <v>44166</v>
      </c>
      <c r="G2558" s="6" t="str">
        <f>TEXT(datatable[[#This Row],[дата]],"ММ")</f>
        <v>12</v>
      </c>
      <c r="H2558" s="8">
        <v>0.39960000000000001</v>
      </c>
      <c r="I2558" s="8">
        <v>0.1032</v>
      </c>
      <c r="J2558" s="8">
        <f>datatable[[#This Row],[продажи_]]-datatable[[#This Row],[себестоимость_]]</f>
        <v>0.2964</v>
      </c>
      <c r="L2558"/>
    </row>
    <row r="2559" spans="2:12" x14ac:dyDescent="0.4">
      <c r="B2559" s="5" t="s">
        <v>78</v>
      </c>
      <c r="C2559" s="5" t="s">
        <v>55</v>
      </c>
      <c r="D2559" s="5" t="s">
        <v>25</v>
      </c>
      <c r="E2559" s="5" t="s">
        <v>7</v>
      </c>
      <c r="F2559" s="6">
        <v>43831</v>
      </c>
      <c r="G2559" s="6" t="str">
        <f>TEXT(datatable[[#This Row],[дата]],"ММ")</f>
        <v>01</v>
      </c>
      <c r="H2559" s="8">
        <v>6.1631999999999998</v>
      </c>
      <c r="I2559" s="8">
        <v>2.9492999999999996</v>
      </c>
      <c r="J2559" s="8">
        <f>datatable[[#This Row],[продажи_]]-datatable[[#This Row],[себестоимость_]]</f>
        <v>3.2139000000000002</v>
      </c>
      <c r="L2559"/>
    </row>
    <row r="2560" spans="2:12" x14ac:dyDescent="0.4">
      <c r="B2560" s="5" t="s">
        <v>78</v>
      </c>
      <c r="C2560" s="5" t="s">
        <v>55</v>
      </c>
      <c r="D2560" s="5" t="s">
        <v>25</v>
      </c>
      <c r="E2560" s="5" t="s">
        <v>7</v>
      </c>
      <c r="F2560" s="6">
        <v>43862</v>
      </c>
      <c r="G2560" s="6" t="str">
        <f>TEXT(datatable[[#This Row],[дата]],"ММ")</f>
        <v>02</v>
      </c>
      <c r="H2560" s="8">
        <v>8.6016000000000012</v>
      </c>
      <c r="I2560" s="8">
        <v>3.2886000000000006</v>
      </c>
      <c r="J2560" s="8">
        <f>datatable[[#This Row],[продажи_]]-datatable[[#This Row],[себестоимость_]]</f>
        <v>5.3130000000000006</v>
      </c>
      <c r="L2560"/>
    </row>
    <row r="2561" spans="2:12" x14ac:dyDescent="0.4">
      <c r="B2561" s="5" t="s">
        <v>78</v>
      </c>
      <c r="C2561" s="5" t="s">
        <v>55</v>
      </c>
      <c r="D2561" s="5" t="s">
        <v>25</v>
      </c>
      <c r="E2561" s="5" t="s">
        <v>7</v>
      </c>
      <c r="F2561" s="6">
        <v>43891</v>
      </c>
      <c r="G2561" s="6" t="str">
        <f>TEXT(datatable[[#This Row],[дата]],"ММ")</f>
        <v>03</v>
      </c>
      <c r="H2561" s="8">
        <v>8.6015999999999995</v>
      </c>
      <c r="I2561" s="8">
        <v>3.9903999999999997</v>
      </c>
      <c r="J2561" s="8">
        <f>datatable[[#This Row],[продажи_]]-datatable[[#This Row],[себестоимость_]]</f>
        <v>4.6112000000000002</v>
      </c>
      <c r="L2561"/>
    </row>
    <row r="2562" spans="2:12" x14ac:dyDescent="0.4">
      <c r="B2562" s="5" t="s">
        <v>78</v>
      </c>
      <c r="C2562" s="5" t="s">
        <v>55</v>
      </c>
      <c r="D2562" s="5" t="s">
        <v>25</v>
      </c>
      <c r="E2562" s="5" t="s">
        <v>7</v>
      </c>
      <c r="F2562" s="6">
        <v>43922</v>
      </c>
      <c r="G2562" s="6" t="str">
        <f>TEXT(datatable[[#This Row],[дата]],"ММ")</f>
        <v>04</v>
      </c>
      <c r="H2562" s="8">
        <v>9.0112000000000005</v>
      </c>
      <c r="I2562" s="8">
        <v>4.9184000000000001</v>
      </c>
      <c r="J2562" s="8">
        <f>datatable[[#This Row],[продажи_]]-datatable[[#This Row],[себестоимость_]]</f>
        <v>4.0928000000000004</v>
      </c>
      <c r="L2562"/>
    </row>
    <row r="2563" spans="2:12" x14ac:dyDescent="0.4">
      <c r="B2563" s="5" t="s">
        <v>78</v>
      </c>
      <c r="C2563" s="5" t="s">
        <v>55</v>
      </c>
      <c r="D2563" s="5" t="s">
        <v>25</v>
      </c>
      <c r="E2563" s="5" t="s">
        <v>7</v>
      </c>
      <c r="F2563" s="6">
        <v>43952</v>
      </c>
      <c r="G2563" s="6" t="str">
        <f>TEXT(datatable[[#This Row],[дата]],"ММ")</f>
        <v>05</v>
      </c>
      <c r="H2563" s="8">
        <v>8.9856000000000016</v>
      </c>
      <c r="I2563" s="8">
        <v>3.1667999999999998</v>
      </c>
      <c r="J2563" s="8">
        <f>datatable[[#This Row],[продажи_]]-datatable[[#This Row],[себестоимость_]]</f>
        <v>5.8188000000000013</v>
      </c>
      <c r="L2563"/>
    </row>
    <row r="2564" spans="2:12" x14ac:dyDescent="0.4">
      <c r="B2564" s="5" t="s">
        <v>78</v>
      </c>
      <c r="C2564" s="5" t="s">
        <v>55</v>
      </c>
      <c r="D2564" s="5" t="s">
        <v>25</v>
      </c>
      <c r="E2564" s="5" t="s">
        <v>7</v>
      </c>
      <c r="F2564" s="6">
        <v>43983</v>
      </c>
      <c r="G2564" s="6" t="str">
        <f>TEXT(datatable[[#This Row],[дата]],"ММ")</f>
        <v>06</v>
      </c>
      <c r="H2564" s="8">
        <v>5.8880000000000008</v>
      </c>
      <c r="I2564" s="8">
        <v>3.19</v>
      </c>
      <c r="J2564" s="8">
        <f>datatable[[#This Row],[продажи_]]-datatable[[#This Row],[себестоимость_]]</f>
        <v>2.6980000000000008</v>
      </c>
      <c r="L2564"/>
    </row>
    <row r="2565" spans="2:12" x14ac:dyDescent="0.4">
      <c r="B2565" s="5" t="s">
        <v>78</v>
      </c>
      <c r="C2565" s="5" t="s">
        <v>55</v>
      </c>
      <c r="D2565" s="5" t="s">
        <v>25</v>
      </c>
      <c r="E2565" s="5" t="s">
        <v>7</v>
      </c>
      <c r="F2565" s="6">
        <v>44013</v>
      </c>
      <c r="G2565" s="6" t="str">
        <f>TEXT(datatable[[#This Row],[дата]],"ММ")</f>
        <v>07</v>
      </c>
      <c r="H2565" s="8">
        <v>5.1264000000000003</v>
      </c>
      <c r="I2565" s="8">
        <v>2.5316999999999998</v>
      </c>
      <c r="J2565" s="8">
        <f>datatable[[#This Row],[продажи_]]-datatable[[#This Row],[себестоимость_]]</f>
        <v>2.5947000000000005</v>
      </c>
      <c r="L2565"/>
    </row>
    <row r="2566" spans="2:12" x14ac:dyDescent="0.4">
      <c r="B2566" s="5" t="s">
        <v>78</v>
      </c>
      <c r="C2566" s="5" t="s">
        <v>55</v>
      </c>
      <c r="D2566" s="5" t="s">
        <v>25</v>
      </c>
      <c r="E2566" s="5" t="s">
        <v>7</v>
      </c>
      <c r="F2566" s="6">
        <v>44044</v>
      </c>
      <c r="G2566" s="6" t="str">
        <f>TEXT(datatable[[#This Row],[дата]],"ММ")</f>
        <v>08</v>
      </c>
      <c r="H2566" s="8">
        <v>5.8879999999999999</v>
      </c>
      <c r="I2566" s="8">
        <v>2.6215999999999995</v>
      </c>
      <c r="J2566" s="8">
        <f>datatable[[#This Row],[продажи_]]-datatable[[#This Row],[себестоимость_]]</f>
        <v>3.2664000000000004</v>
      </c>
      <c r="L2566"/>
    </row>
    <row r="2567" spans="2:12" x14ac:dyDescent="0.4">
      <c r="B2567" s="5" t="s">
        <v>78</v>
      </c>
      <c r="C2567" s="5" t="s">
        <v>55</v>
      </c>
      <c r="D2567" s="5" t="s">
        <v>25</v>
      </c>
      <c r="E2567" s="5" t="s">
        <v>7</v>
      </c>
      <c r="F2567" s="6">
        <v>44075</v>
      </c>
      <c r="G2567" s="6" t="str">
        <f>TEXT(datatable[[#This Row],[дата]],"ММ")</f>
        <v>09</v>
      </c>
      <c r="H2567" s="8">
        <v>5.3760000000000003</v>
      </c>
      <c r="I2567" s="8">
        <v>3.2480000000000002</v>
      </c>
      <c r="J2567" s="8">
        <f>datatable[[#This Row],[продажи_]]-datatable[[#This Row],[себестоимость_]]</f>
        <v>2.1280000000000001</v>
      </c>
      <c r="L2567"/>
    </row>
    <row r="2568" spans="2:12" x14ac:dyDescent="0.4">
      <c r="B2568" s="5" t="s">
        <v>78</v>
      </c>
      <c r="C2568" s="5" t="s">
        <v>55</v>
      </c>
      <c r="D2568" s="5" t="s">
        <v>25</v>
      </c>
      <c r="E2568" s="5" t="s">
        <v>7</v>
      </c>
      <c r="F2568" s="6">
        <v>44105</v>
      </c>
      <c r="G2568" s="6" t="str">
        <f>TEXT(datatable[[#This Row],[дата]],"ММ")</f>
        <v>10</v>
      </c>
      <c r="H2568" s="8">
        <v>9.5679999999999996</v>
      </c>
      <c r="I2568" s="8">
        <v>4.2224000000000004</v>
      </c>
      <c r="J2568" s="8">
        <f>datatable[[#This Row],[продажи_]]-datatable[[#This Row],[себестоимость_]]</f>
        <v>5.3455999999999992</v>
      </c>
      <c r="L2568"/>
    </row>
    <row r="2569" spans="2:12" x14ac:dyDescent="0.4">
      <c r="B2569" s="5" t="s">
        <v>78</v>
      </c>
      <c r="C2569" s="5" t="s">
        <v>55</v>
      </c>
      <c r="D2569" s="5" t="s">
        <v>25</v>
      </c>
      <c r="E2569" s="5" t="s">
        <v>7</v>
      </c>
      <c r="F2569" s="6">
        <v>44136</v>
      </c>
      <c r="G2569" s="6" t="str">
        <f>TEXT(datatable[[#This Row],[дата]],"ММ")</f>
        <v>11</v>
      </c>
      <c r="H2569" s="8">
        <v>7.8848000000000011</v>
      </c>
      <c r="I2569" s="8">
        <v>4.7096</v>
      </c>
      <c r="J2569" s="8">
        <f>datatable[[#This Row],[продажи_]]-datatable[[#This Row],[себестоимость_]]</f>
        <v>3.1752000000000011</v>
      </c>
      <c r="L2569"/>
    </row>
    <row r="2570" spans="2:12" x14ac:dyDescent="0.4">
      <c r="B2570" s="5" t="s">
        <v>78</v>
      </c>
      <c r="C2570" s="5" t="s">
        <v>55</v>
      </c>
      <c r="D2570" s="5" t="s">
        <v>25</v>
      </c>
      <c r="E2570" s="5" t="s">
        <v>7</v>
      </c>
      <c r="F2570" s="6">
        <v>44166</v>
      </c>
      <c r="G2570" s="6" t="str">
        <f>TEXT(datatable[[#This Row],[дата]],"ММ")</f>
        <v>12</v>
      </c>
      <c r="H2570" s="8">
        <v>8.7551999999999985</v>
      </c>
      <c r="I2570" s="8">
        <v>3.3755999999999999</v>
      </c>
      <c r="J2570" s="8">
        <f>datatable[[#This Row],[продажи_]]-datatable[[#This Row],[себестоимость_]]</f>
        <v>5.3795999999999982</v>
      </c>
      <c r="L2570"/>
    </row>
    <row r="2571" spans="2:12" x14ac:dyDescent="0.4">
      <c r="B2571" s="5" t="s">
        <v>78</v>
      </c>
      <c r="C2571" s="5" t="s">
        <v>55</v>
      </c>
      <c r="D2571" s="5" t="s">
        <v>25</v>
      </c>
      <c r="E2571" s="5" t="s">
        <v>7</v>
      </c>
      <c r="F2571" s="6">
        <v>43831</v>
      </c>
      <c r="G2571" s="6" t="str">
        <f>TEXT(datatable[[#This Row],[дата]],"ММ")</f>
        <v>01</v>
      </c>
      <c r="H2571" s="8">
        <v>5.6862000000000004</v>
      </c>
      <c r="I2571" s="8">
        <v>1.6686000000000001</v>
      </c>
      <c r="J2571" s="8">
        <f>datatable[[#This Row],[продажи_]]-datatable[[#This Row],[себестоимость_]]</f>
        <v>4.0175999999999998</v>
      </c>
      <c r="L2571"/>
    </row>
    <row r="2572" spans="2:12" x14ac:dyDescent="0.4">
      <c r="B2572" s="5" t="s">
        <v>78</v>
      </c>
      <c r="C2572" s="5" t="s">
        <v>55</v>
      </c>
      <c r="D2572" s="5" t="s">
        <v>25</v>
      </c>
      <c r="E2572" s="5" t="s">
        <v>7</v>
      </c>
      <c r="F2572" s="6">
        <v>43862</v>
      </c>
      <c r="G2572" s="6" t="str">
        <f>TEXT(datatable[[#This Row],[дата]],"ММ")</f>
        <v>02</v>
      </c>
      <c r="H2572" s="8">
        <v>7.1820000000000004</v>
      </c>
      <c r="I2572" s="8">
        <v>2.2176</v>
      </c>
      <c r="J2572" s="8">
        <f>datatable[[#This Row],[продажи_]]-datatable[[#This Row],[себестоимость_]]</f>
        <v>4.9644000000000004</v>
      </c>
      <c r="L2572"/>
    </row>
    <row r="2573" spans="2:12" x14ac:dyDescent="0.4">
      <c r="B2573" s="5" t="s">
        <v>78</v>
      </c>
      <c r="C2573" s="5" t="s">
        <v>55</v>
      </c>
      <c r="D2573" s="5" t="s">
        <v>25</v>
      </c>
      <c r="E2573" s="5" t="s">
        <v>7</v>
      </c>
      <c r="F2573" s="6">
        <v>43891</v>
      </c>
      <c r="G2573" s="6" t="str">
        <f>TEXT(datatable[[#This Row],[дата]],"ММ")</f>
        <v>03</v>
      </c>
      <c r="H2573" s="8">
        <v>8.3808000000000007</v>
      </c>
      <c r="I2573" s="8">
        <v>3.3119999999999998</v>
      </c>
      <c r="J2573" s="8">
        <f>datatable[[#This Row],[продажи_]]-datatable[[#This Row],[себестоимость_]]</f>
        <v>5.0688000000000013</v>
      </c>
      <c r="L2573"/>
    </row>
    <row r="2574" spans="2:12" x14ac:dyDescent="0.4">
      <c r="B2574" s="5" t="s">
        <v>78</v>
      </c>
      <c r="C2574" s="5" t="s">
        <v>55</v>
      </c>
      <c r="D2574" s="5" t="s">
        <v>25</v>
      </c>
      <c r="E2574" s="5" t="s">
        <v>7</v>
      </c>
      <c r="F2574" s="6">
        <v>43922</v>
      </c>
      <c r="G2574" s="6" t="str">
        <f>TEXT(datatable[[#This Row],[дата]],"ММ")</f>
        <v>04</v>
      </c>
      <c r="H2574" s="8">
        <v>6.9984000000000011</v>
      </c>
      <c r="I2574" s="8">
        <v>3.2543999999999995</v>
      </c>
      <c r="J2574" s="8">
        <f>datatable[[#This Row],[продажи_]]-datatable[[#This Row],[себестоимость_]]</f>
        <v>3.7440000000000015</v>
      </c>
      <c r="L2574"/>
    </row>
    <row r="2575" spans="2:12" x14ac:dyDescent="0.4">
      <c r="B2575" s="5" t="s">
        <v>78</v>
      </c>
      <c r="C2575" s="5" t="s">
        <v>55</v>
      </c>
      <c r="D2575" s="5" t="s">
        <v>25</v>
      </c>
      <c r="E2575" s="5" t="s">
        <v>7</v>
      </c>
      <c r="F2575" s="6">
        <v>43952</v>
      </c>
      <c r="G2575" s="6" t="str">
        <f>TEXT(datatable[[#This Row],[дата]],"ММ")</f>
        <v>05</v>
      </c>
      <c r="H2575" s="8">
        <v>6.0372000000000003</v>
      </c>
      <c r="I2575" s="8">
        <v>2.1528</v>
      </c>
      <c r="J2575" s="8">
        <f>datatable[[#This Row],[продажи_]]-datatable[[#This Row],[себестоимость_]]</f>
        <v>3.8844000000000003</v>
      </c>
      <c r="L2575"/>
    </row>
    <row r="2576" spans="2:12" x14ac:dyDescent="0.4">
      <c r="B2576" s="5" t="s">
        <v>78</v>
      </c>
      <c r="C2576" s="5" t="s">
        <v>55</v>
      </c>
      <c r="D2576" s="5" t="s">
        <v>25</v>
      </c>
      <c r="E2576" s="5" t="s">
        <v>7</v>
      </c>
      <c r="F2576" s="6">
        <v>43983</v>
      </c>
      <c r="G2576" s="6" t="str">
        <f>TEXT(datatable[[#This Row],[дата]],"ММ")</f>
        <v>06</v>
      </c>
      <c r="H2576" s="8">
        <v>5.13</v>
      </c>
      <c r="I2576" s="8">
        <v>2.0160000000000005</v>
      </c>
      <c r="J2576" s="8">
        <f>datatable[[#This Row],[продажи_]]-datatable[[#This Row],[себестоимость_]]</f>
        <v>3.1139999999999994</v>
      </c>
      <c r="L2576"/>
    </row>
    <row r="2577" spans="2:12" x14ac:dyDescent="0.4">
      <c r="B2577" s="5" t="s">
        <v>78</v>
      </c>
      <c r="C2577" s="5" t="s">
        <v>55</v>
      </c>
      <c r="D2577" s="5" t="s">
        <v>25</v>
      </c>
      <c r="E2577" s="5" t="s">
        <v>7</v>
      </c>
      <c r="F2577" s="6">
        <v>44013</v>
      </c>
      <c r="G2577" s="6" t="str">
        <f>TEXT(datatable[[#This Row],[дата]],"ММ")</f>
        <v>07</v>
      </c>
      <c r="H2577" s="8">
        <v>5.6375999999999999</v>
      </c>
      <c r="I2577" s="8">
        <v>1.5552000000000001</v>
      </c>
      <c r="J2577" s="8">
        <f>datatable[[#This Row],[продажи_]]-datatable[[#This Row],[себестоимость_]]</f>
        <v>4.0823999999999998</v>
      </c>
      <c r="L2577"/>
    </row>
    <row r="2578" spans="2:12" x14ac:dyDescent="0.4">
      <c r="B2578" s="5" t="s">
        <v>78</v>
      </c>
      <c r="C2578" s="5" t="s">
        <v>55</v>
      </c>
      <c r="D2578" s="5" t="s">
        <v>25</v>
      </c>
      <c r="E2578" s="5" t="s">
        <v>7</v>
      </c>
      <c r="F2578" s="6">
        <v>44044</v>
      </c>
      <c r="G2578" s="6" t="str">
        <f>TEXT(datatable[[#This Row],[дата]],"ММ")</f>
        <v>08</v>
      </c>
      <c r="H2578" s="8">
        <v>5.0975999999999999</v>
      </c>
      <c r="I2578" s="8">
        <v>1.6703999999999999</v>
      </c>
      <c r="J2578" s="8">
        <f>datatable[[#This Row],[продажи_]]-datatable[[#This Row],[себестоимость_]]</f>
        <v>3.4272</v>
      </c>
      <c r="L2578"/>
    </row>
    <row r="2579" spans="2:12" x14ac:dyDescent="0.4">
      <c r="B2579" s="5" t="s">
        <v>78</v>
      </c>
      <c r="C2579" s="5" t="s">
        <v>55</v>
      </c>
      <c r="D2579" s="5" t="s">
        <v>25</v>
      </c>
      <c r="E2579" s="5" t="s">
        <v>7</v>
      </c>
      <c r="F2579" s="6">
        <v>44075</v>
      </c>
      <c r="G2579" s="6" t="str">
        <f>TEXT(datatable[[#This Row],[дата]],"ММ")</f>
        <v>09</v>
      </c>
      <c r="H2579" s="8">
        <v>4.6440000000000001</v>
      </c>
      <c r="I2579" s="8">
        <v>1.8180000000000001</v>
      </c>
      <c r="J2579" s="8">
        <f>datatable[[#This Row],[продажи_]]-datatable[[#This Row],[себестоимость_]]</f>
        <v>2.8260000000000001</v>
      </c>
      <c r="L2579"/>
    </row>
    <row r="2580" spans="2:12" x14ac:dyDescent="0.4">
      <c r="B2580" s="5" t="s">
        <v>78</v>
      </c>
      <c r="C2580" s="5" t="s">
        <v>55</v>
      </c>
      <c r="D2580" s="5" t="s">
        <v>25</v>
      </c>
      <c r="E2580" s="5" t="s">
        <v>7</v>
      </c>
      <c r="F2580" s="6">
        <v>44105</v>
      </c>
      <c r="G2580" s="6" t="str">
        <f>TEXT(datatable[[#This Row],[дата]],"ММ")</f>
        <v>10</v>
      </c>
      <c r="H2580" s="8">
        <v>7.5816000000000008</v>
      </c>
      <c r="I2580" s="8">
        <v>2.6441999999999997</v>
      </c>
      <c r="J2580" s="8">
        <f>datatable[[#This Row],[продажи_]]-datatable[[#This Row],[себестоимость_]]</f>
        <v>4.9374000000000011</v>
      </c>
      <c r="L2580"/>
    </row>
    <row r="2581" spans="2:12" x14ac:dyDescent="0.4">
      <c r="B2581" s="5" t="s">
        <v>78</v>
      </c>
      <c r="C2581" s="5" t="s">
        <v>55</v>
      </c>
      <c r="D2581" s="5" t="s">
        <v>25</v>
      </c>
      <c r="E2581" s="5" t="s">
        <v>7</v>
      </c>
      <c r="F2581" s="6">
        <v>44136</v>
      </c>
      <c r="G2581" s="6" t="str">
        <f>TEXT(datatable[[#This Row],[дата]],"ММ")</f>
        <v>11</v>
      </c>
      <c r="H2581" s="8">
        <v>8.6939999999999991</v>
      </c>
      <c r="I2581" s="8">
        <v>2.52</v>
      </c>
      <c r="J2581" s="8">
        <f>datatable[[#This Row],[продажи_]]-datatable[[#This Row],[себестоимость_]]</f>
        <v>6.1739999999999995</v>
      </c>
      <c r="L2581"/>
    </row>
    <row r="2582" spans="2:12" x14ac:dyDescent="0.4">
      <c r="B2582" s="5" t="s">
        <v>78</v>
      </c>
      <c r="C2582" s="5" t="s">
        <v>55</v>
      </c>
      <c r="D2582" s="5" t="s">
        <v>25</v>
      </c>
      <c r="E2582" s="5" t="s">
        <v>7</v>
      </c>
      <c r="F2582" s="6">
        <v>44166</v>
      </c>
      <c r="G2582" s="6" t="str">
        <f>TEXT(datatable[[#This Row],[дата]],"ММ")</f>
        <v>12</v>
      </c>
      <c r="H2582" s="8">
        <v>5.5728</v>
      </c>
      <c r="I2582" s="8">
        <v>2.0304000000000002</v>
      </c>
      <c r="J2582" s="8">
        <f>datatable[[#This Row],[продажи_]]-datatable[[#This Row],[себестоимость_]]</f>
        <v>3.5423999999999998</v>
      </c>
      <c r="L2582"/>
    </row>
    <row r="2583" spans="2:12" x14ac:dyDescent="0.4">
      <c r="B2583" s="5" t="s">
        <v>78</v>
      </c>
      <c r="C2583" s="5" t="s">
        <v>55</v>
      </c>
      <c r="D2583" s="5" t="s">
        <v>25</v>
      </c>
      <c r="E2583" s="5" t="s">
        <v>7</v>
      </c>
      <c r="F2583" s="6">
        <v>43831</v>
      </c>
      <c r="G2583" s="6" t="str">
        <f>TEXT(datatable[[#This Row],[дата]],"ММ")</f>
        <v>01</v>
      </c>
      <c r="H2583" s="8">
        <v>1.6020000000000001</v>
      </c>
      <c r="I2583" s="8">
        <v>0.72675000000000001</v>
      </c>
      <c r="J2583" s="8">
        <f>datatable[[#This Row],[продажи_]]-datatable[[#This Row],[себестоимость_]]</f>
        <v>0.87525000000000008</v>
      </c>
      <c r="L2583"/>
    </row>
    <row r="2584" spans="2:12" x14ac:dyDescent="0.4">
      <c r="B2584" s="5" t="s">
        <v>78</v>
      </c>
      <c r="C2584" s="5" t="s">
        <v>55</v>
      </c>
      <c r="D2584" s="5" t="s">
        <v>25</v>
      </c>
      <c r="E2584" s="5" t="s">
        <v>7</v>
      </c>
      <c r="F2584" s="6">
        <v>43862</v>
      </c>
      <c r="G2584" s="6" t="str">
        <f>TEXT(datatable[[#This Row],[дата]],"ММ")</f>
        <v>02</v>
      </c>
      <c r="H2584" s="8">
        <v>3.22</v>
      </c>
      <c r="I2584" s="8">
        <v>1.0233999999999999</v>
      </c>
      <c r="J2584" s="8">
        <f>datatable[[#This Row],[продажи_]]-datatable[[#This Row],[себестоимость_]]</f>
        <v>2.1966000000000001</v>
      </c>
      <c r="L2584"/>
    </row>
    <row r="2585" spans="2:12" x14ac:dyDescent="0.4">
      <c r="B2585" s="5" t="s">
        <v>78</v>
      </c>
      <c r="C2585" s="5" t="s">
        <v>55</v>
      </c>
      <c r="D2585" s="5" t="s">
        <v>25</v>
      </c>
      <c r="E2585" s="5" t="s">
        <v>7</v>
      </c>
      <c r="F2585" s="6">
        <v>43891</v>
      </c>
      <c r="G2585" s="6" t="str">
        <f>TEXT(datatable[[#This Row],[дата]],"ММ")</f>
        <v>03</v>
      </c>
      <c r="H2585" s="8">
        <v>3.3280000000000003</v>
      </c>
      <c r="I2585" s="8">
        <v>1.6320000000000001</v>
      </c>
      <c r="J2585" s="8">
        <f>datatable[[#This Row],[продажи_]]-datatable[[#This Row],[себестоимость_]]</f>
        <v>1.6960000000000002</v>
      </c>
      <c r="L2585"/>
    </row>
    <row r="2586" spans="2:12" x14ac:dyDescent="0.4">
      <c r="B2586" s="5" t="s">
        <v>78</v>
      </c>
      <c r="C2586" s="5" t="s">
        <v>55</v>
      </c>
      <c r="D2586" s="5" t="s">
        <v>25</v>
      </c>
      <c r="E2586" s="5" t="s">
        <v>7</v>
      </c>
      <c r="F2586" s="6">
        <v>43922</v>
      </c>
      <c r="G2586" s="6" t="str">
        <f>TEXT(datatable[[#This Row],[дата]],"ММ")</f>
        <v>04</v>
      </c>
      <c r="H2586" s="8">
        <v>2.6240000000000001</v>
      </c>
      <c r="I2586" s="8">
        <v>1.3328</v>
      </c>
      <c r="J2586" s="8">
        <f>datatable[[#This Row],[продажи_]]-datatable[[#This Row],[себестоимость_]]</f>
        <v>1.2912000000000001</v>
      </c>
      <c r="L2586"/>
    </row>
    <row r="2587" spans="2:12" x14ac:dyDescent="0.4">
      <c r="B2587" s="5" t="s">
        <v>78</v>
      </c>
      <c r="C2587" s="5" t="s">
        <v>55</v>
      </c>
      <c r="D2587" s="5" t="s">
        <v>25</v>
      </c>
      <c r="E2587" s="5" t="s">
        <v>7</v>
      </c>
      <c r="F2587" s="6">
        <v>43952</v>
      </c>
      <c r="G2587" s="6" t="str">
        <f>TEXT(datatable[[#This Row],[дата]],"ММ")</f>
        <v>05</v>
      </c>
      <c r="H2587" s="8">
        <v>3.0939999999999999</v>
      </c>
      <c r="I2587" s="8">
        <v>1.13815</v>
      </c>
      <c r="J2587" s="8">
        <f>datatable[[#This Row],[продажи_]]-datatable[[#This Row],[себестоимость_]]</f>
        <v>1.9558499999999999</v>
      </c>
      <c r="L2587"/>
    </row>
    <row r="2588" spans="2:12" x14ac:dyDescent="0.4">
      <c r="B2588" s="5" t="s">
        <v>78</v>
      </c>
      <c r="C2588" s="5" t="s">
        <v>55</v>
      </c>
      <c r="D2588" s="5" t="s">
        <v>25</v>
      </c>
      <c r="E2588" s="5" t="s">
        <v>7</v>
      </c>
      <c r="F2588" s="6">
        <v>43983</v>
      </c>
      <c r="G2588" s="6" t="str">
        <f>TEXT(datatable[[#This Row],[дата]],"ММ")</f>
        <v>06</v>
      </c>
      <c r="H2588" s="8">
        <v>2.04</v>
      </c>
      <c r="I2588" s="8">
        <v>0.84150000000000003</v>
      </c>
      <c r="J2588" s="8">
        <f>datatable[[#This Row],[продажи_]]-datatable[[#This Row],[себестоимость_]]</f>
        <v>1.1985000000000001</v>
      </c>
      <c r="L2588"/>
    </row>
    <row r="2589" spans="2:12" x14ac:dyDescent="0.4">
      <c r="B2589" s="5" t="s">
        <v>78</v>
      </c>
      <c r="C2589" s="5" t="s">
        <v>55</v>
      </c>
      <c r="D2589" s="5" t="s">
        <v>25</v>
      </c>
      <c r="E2589" s="5" t="s">
        <v>7</v>
      </c>
      <c r="F2589" s="6">
        <v>44013</v>
      </c>
      <c r="G2589" s="6" t="str">
        <f>TEXT(datatable[[#This Row],[дата]],"ММ")</f>
        <v>07</v>
      </c>
      <c r="H2589" s="8">
        <v>1.9980000000000002</v>
      </c>
      <c r="I2589" s="8">
        <v>0.68085000000000007</v>
      </c>
      <c r="J2589" s="8">
        <f>datatable[[#This Row],[продажи_]]-datatable[[#This Row],[себестоимость_]]</f>
        <v>1.3171500000000003</v>
      </c>
      <c r="L2589"/>
    </row>
    <row r="2590" spans="2:12" x14ac:dyDescent="0.4">
      <c r="B2590" s="5" t="s">
        <v>78</v>
      </c>
      <c r="C2590" s="5" t="s">
        <v>55</v>
      </c>
      <c r="D2590" s="5" t="s">
        <v>25</v>
      </c>
      <c r="E2590" s="5" t="s">
        <v>7</v>
      </c>
      <c r="F2590" s="6">
        <v>44044</v>
      </c>
      <c r="G2590" s="6" t="str">
        <f>TEXT(datatable[[#This Row],[дата]],"ММ")</f>
        <v>08</v>
      </c>
      <c r="H2590" s="8">
        <v>1.36</v>
      </c>
      <c r="I2590" s="8">
        <v>0.80920000000000003</v>
      </c>
      <c r="J2590" s="8">
        <f>datatable[[#This Row],[продажи_]]-datatable[[#This Row],[себестоимость_]]</f>
        <v>0.55080000000000007</v>
      </c>
      <c r="L2590"/>
    </row>
    <row r="2591" spans="2:12" x14ac:dyDescent="0.4">
      <c r="B2591" s="5" t="s">
        <v>78</v>
      </c>
      <c r="C2591" s="5" t="s">
        <v>55</v>
      </c>
      <c r="D2591" s="5" t="s">
        <v>25</v>
      </c>
      <c r="E2591" s="5" t="s">
        <v>7</v>
      </c>
      <c r="F2591" s="6">
        <v>44075</v>
      </c>
      <c r="G2591" s="6" t="str">
        <f>TEXT(datatable[[#This Row],[дата]],"ММ")</f>
        <v>09</v>
      </c>
      <c r="H2591" s="8">
        <v>1.96</v>
      </c>
      <c r="I2591" s="8">
        <v>0.92649999999999999</v>
      </c>
      <c r="J2591" s="8">
        <f>datatable[[#This Row],[продажи_]]-datatable[[#This Row],[себестоимость_]]</f>
        <v>1.0335000000000001</v>
      </c>
      <c r="L2591"/>
    </row>
    <row r="2592" spans="2:12" x14ac:dyDescent="0.4">
      <c r="B2592" s="5" t="s">
        <v>78</v>
      </c>
      <c r="C2592" s="5" t="s">
        <v>55</v>
      </c>
      <c r="D2592" s="5" t="s">
        <v>25</v>
      </c>
      <c r="E2592" s="5" t="s">
        <v>7</v>
      </c>
      <c r="F2592" s="6">
        <v>44105</v>
      </c>
      <c r="G2592" s="6" t="str">
        <f>TEXT(datatable[[#This Row],[дата]],"ММ")</f>
        <v>10</v>
      </c>
      <c r="H2592" s="8">
        <v>3.0419999999999998</v>
      </c>
      <c r="I2592" s="8">
        <v>1.1713</v>
      </c>
      <c r="J2592" s="8">
        <f>datatable[[#This Row],[продажи_]]-datatable[[#This Row],[себестоимость_]]</f>
        <v>1.8706999999999998</v>
      </c>
      <c r="L2592"/>
    </row>
    <row r="2593" spans="2:12" x14ac:dyDescent="0.4">
      <c r="B2593" s="5" t="s">
        <v>78</v>
      </c>
      <c r="C2593" s="5" t="s">
        <v>55</v>
      </c>
      <c r="D2593" s="5" t="s">
        <v>25</v>
      </c>
      <c r="E2593" s="5" t="s">
        <v>7</v>
      </c>
      <c r="F2593" s="6">
        <v>44136</v>
      </c>
      <c r="G2593" s="6" t="str">
        <f>TEXT(datatable[[#This Row],[дата]],"ММ")</f>
        <v>11</v>
      </c>
      <c r="H2593" s="8">
        <v>2.5760000000000005</v>
      </c>
      <c r="I2593" s="8">
        <v>0.96389999999999998</v>
      </c>
      <c r="J2593" s="8">
        <f>datatable[[#This Row],[продажи_]]-datatable[[#This Row],[себестоимость_]]</f>
        <v>1.6121000000000005</v>
      </c>
      <c r="L2593"/>
    </row>
    <row r="2594" spans="2:12" x14ac:dyDescent="0.4">
      <c r="B2594" s="5" t="s">
        <v>78</v>
      </c>
      <c r="C2594" s="5" t="s">
        <v>55</v>
      </c>
      <c r="D2594" s="5" t="s">
        <v>25</v>
      </c>
      <c r="E2594" s="5" t="s">
        <v>7</v>
      </c>
      <c r="F2594" s="6">
        <v>44166</v>
      </c>
      <c r="G2594" s="6" t="str">
        <f>TEXT(datatable[[#This Row],[дата]],"ММ")</f>
        <v>12</v>
      </c>
      <c r="H2594" s="8">
        <v>1.9679999999999997</v>
      </c>
      <c r="I2594" s="8">
        <v>1.1016000000000001</v>
      </c>
      <c r="J2594" s="8">
        <f>datatable[[#This Row],[продажи_]]-datatable[[#This Row],[себестоимость_]]</f>
        <v>0.86639999999999961</v>
      </c>
      <c r="L2594"/>
    </row>
    <row r="2595" spans="2:12" x14ac:dyDescent="0.4">
      <c r="B2595" s="5" t="s">
        <v>67</v>
      </c>
      <c r="C2595" s="5" t="s">
        <v>57</v>
      </c>
      <c r="D2595" s="5" t="s">
        <v>26</v>
      </c>
      <c r="E2595" s="5" t="s">
        <v>60</v>
      </c>
      <c r="F2595" s="6">
        <v>43831</v>
      </c>
      <c r="G2595" s="6" t="str">
        <f>TEXT(datatable[[#This Row],[дата]],"ММ")</f>
        <v>01</v>
      </c>
      <c r="H2595" s="8">
        <v>61.71705</v>
      </c>
      <c r="I2595" s="8">
        <v>29.106000000000002</v>
      </c>
      <c r="J2595" s="8">
        <f>datatable[[#This Row],[продажи_]]-datatable[[#This Row],[себестоимость_]]</f>
        <v>32.611049999999999</v>
      </c>
      <c r="L2595"/>
    </row>
    <row r="2596" spans="2:12" x14ac:dyDescent="0.4">
      <c r="B2596" s="5" t="s">
        <v>67</v>
      </c>
      <c r="C2596" s="5" t="s">
        <v>57</v>
      </c>
      <c r="D2596" s="5" t="s">
        <v>26</v>
      </c>
      <c r="E2596" s="5" t="s">
        <v>60</v>
      </c>
      <c r="F2596" s="6">
        <v>43862</v>
      </c>
      <c r="G2596" s="6" t="str">
        <f>TEXT(datatable[[#This Row],[дата]],"ММ")</f>
        <v>02</v>
      </c>
      <c r="H2596" s="8">
        <v>122.97179999999999</v>
      </c>
      <c r="I2596" s="8">
        <v>47.432000000000002</v>
      </c>
      <c r="J2596" s="8">
        <f>datatable[[#This Row],[продажи_]]-datatable[[#This Row],[себестоимость_]]</f>
        <v>75.539799999999985</v>
      </c>
      <c r="L2596"/>
    </row>
    <row r="2597" spans="2:12" x14ac:dyDescent="0.4">
      <c r="B2597" s="5" t="s">
        <v>67</v>
      </c>
      <c r="C2597" s="5" t="s">
        <v>57</v>
      </c>
      <c r="D2597" s="5" t="s">
        <v>26</v>
      </c>
      <c r="E2597" s="5" t="s">
        <v>60</v>
      </c>
      <c r="F2597" s="6">
        <v>43891</v>
      </c>
      <c r="G2597" s="6" t="str">
        <f>TEXT(datatable[[#This Row],[дата]],"ММ")</f>
        <v>03</v>
      </c>
      <c r="H2597" s="8">
        <v>128.21120000000002</v>
      </c>
      <c r="I2597" s="8">
        <v>45.830400000000004</v>
      </c>
      <c r="J2597" s="8">
        <f>datatable[[#This Row],[продажи_]]-datatable[[#This Row],[себестоимость_]]</f>
        <v>82.380800000000022</v>
      </c>
      <c r="L2597"/>
    </row>
    <row r="2598" spans="2:12" x14ac:dyDescent="0.4">
      <c r="B2598" s="5" t="s">
        <v>67</v>
      </c>
      <c r="C2598" s="5" t="s">
        <v>57</v>
      </c>
      <c r="D2598" s="5" t="s">
        <v>26</v>
      </c>
      <c r="E2598" s="5" t="s">
        <v>60</v>
      </c>
      <c r="F2598" s="6">
        <v>43922</v>
      </c>
      <c r="G2598" s="6" t="str">
        <f>TEXT(datatable[[#This Row],[дата]],"ММ")</f>
        <v>04</v>
      </c>
      <c r="H2598" s="8">
        <v>141.77199999999999</v>
      </c>
      <c r="I2598" s="8">
        <v>47.308799999999998</v>
      </c>
      <c r="J2598" s="8">
        <f>datatable[[#This Row],[продажи_]]-datatable[[#This Row],[себестоимость_]]</f>
        <v>94.463200000000001</v>
      </c>
      <c r="L2598"/>
    </row>
    <row r="2599" spans="2:12" x14ac:dyDescent="0.4">
      <c r="B2599" s="5" t="s">
        <v>67</v>
      </c>
      <c r="C2599" s="5" t="s">
        <v>57</v>
      </c>
      <c r="D2599" s="5" t="s">
        <v>26</v>
      </c>
      <c r="E2599" s="5" t="s">
        <v>60</v>
      </c>
      <c r="F2599" s="6">
        <v>43952</v>
      </c>
      <c r="G2599" s="6" t="str">
        <f>TEXT(datatable[[#This Row],[дата]],"ММ")</f>
        <v>05</v>
      </c>
      <c r="H2599" s="8">
        <v>88.145200000000003</v>
      </c>
      <c r="I2599" s="8">
        <v>36.036000000000001</v>
      </c>
      <c r="J2599" s="8">
        <f>datatable[[#This Row],[продажи_]]-datatable[[#This Row],[себестоимость_]]</f>
        <v>52.109200000000001</v>
      </c>
      <c r="L2599"/>
    </row>
    <row r="2600" spans="2:12" x14ac:dyDescent="0.4">
      <c r="B2600" s="5" t="s">
        <v>67</v>
      </c>
      <c r="C2600" s="5" t="s">
        <v>57</v>
      </c>
      <c r="D2600" s="5" t="s">
        <v>26</v>
      </c>
      <c r="E2600" s="5" t="s">
        <v>60</v>
      </c>
      <c r="F2600" s="6">
        <v>43983</v>
      </c>
      <c r="G2600" s="6" t="str">
        <f>TEXT(datatable[[#This Row],[дата]],"ММ")</f>
        <v>06</v>
      </c>
      <c r="H2600" s="8">
        <v>72.426999999999992</v>
      </c>
      <c r="I2600" s="8">
        <v>32.648000000000003</v>
      </c>
      <c r="J2600" s="8">
        <f>datatable[[#This Row],[продажи_]]-datatable[[#This Row],[себестоимость_]]</f>
        <v>39.778999999999989</v>
      </c>
      <c r="L2600"/>
    </row>
    <row r="2601" spans="2:12" x14ac:dyDescent="0.4">
      <c r="B2601" s="5" t="s">
        <v>67</v>
      </c>
      <c r="C2601" s="5" t="s">
        <v>57</v>
      </c>
      <c r="D2601" s="5" t="s">
        <v>26</v>
      </c>
      <c r="E2601" s="5" t="s">
        <v>60</v>
      </c>
      <c r="F2601" s="6">
        <v>44013</v>
      </c>
      <c r="G2601" s="6" t="str">
        <f>TEXT(datatable[[#This Row],[дата]],"ММ")</f>
        <v>07</v>
      </c>
      <c r="H2601" s="8">
        <v>69.344999999999999</v>
      </c>
      <c r="I2601" s="8">
        <v>32.709599999999995</v>
      </c>
      <c r="J2601" s="8">
        <f>datatable[[#This Row],[продажи_]]-datatable[[#This Row],[себестоимость_]]</f>
        <v>36.635400000000004</v>
      </c>
      <c r="L2601"/>
    </row>
    <row r="2602" spans="2:12" x14ac:dyDescent="0.4">
      <c r="B2602" s="5" t="s">
        <v>67</v>
      </c>
      <c r="C2602" s="5" t="s">
        <v>57</v>
      </c>
      <c r="D2602" s="5" t="s">
        <v>26</v>
      </c>
      <c r="E2602" s="5" t="s">
        <v>60</v>
      </c>
      <c r="F2602" s="6">
        <v>44044</v>
      </c>
      <c r="G2602" s="6" t="str">
        <f>TEXT(datatable[[#This Row],[дата]],"ММ")</f>
        <v>08</v>
      </c>
      <c r="H2602" s="8">
        <v>59.790799999999997</v>
      </c>
      <c r="I2602" s="8">
        <v>29.567999999999998</v>
      </c>
      <c r="J2602" s="8">
        <f>datatable[[#This Row],[продажи_]]-datatable[[#This Row],[себестоимость_]]</f>
        <v>30.222799999999999</v>
      </c>
      <c r="L2602"/>
    </row>
    <row r="2603" spans="2:12" x14ac:dyDescent="0.4">
      <c r="B2603" s="5" t="s">
        <v>67</v>
      </c>
      <c r="C2603" s="5" t="s">
        <v>57</v>
      </c>
      <c r="D2603" s="5" t="s">
        <v>26</v>
      </c>
      <c r="E2603" s="5" t="s">
        <v>60</v>
      </c>
      <c r="F2603" s="6">
        <v>44075</v>
      </c>
      <c r="G2603" s="6" t="str">
        <f>TEXT(datatable[[#This Row],[дата]],"ММ")</f>
        <v>09</v>
      </c>
      <c r="H2603" s="8">
        <v>69.344999999999999</v>
      </c>
      <c r="I2603" s="8">
        <v>28.028000000000002</v>
      </c>
      <c r="J2603" s="8">
        <f>datatable[[#This Row],[продажи_]]-datatable[[#This Row],[себестоимость_]]</f>
        <v>41.316999999999993</v>
      </c>
      <c r="L2603"/>
    </row>
    <row r="2604" spans="2:12" x14ac:dyDescent="0.4">
      <c r="B2604" s="5" t="s">
        <v>67</v>
      </c>
      <c r="C2604" s="5" t="s">
        <v>57</v>
      </c>
      <c r="D2604" s="5" t="s">
        <v>26</v>
      </c>
      <c r="E2604" s="5" t="s">
        <v>60</v>
      </c>
      <c r="F2604" s="6">
        <v>44105</v>
      </c>
      <c r="G2604" s="6" t="str">
        <f>TEXT(datatable[[#This Row],[дата]],"ММ")</f>
        <v>10</v>
      </c>
      <c r="H2604" s="8">
        <v>117.19305</v>
      </c>
      <c r="I2604" s="8">
        <v>40.04</v>
      </c>
      <c r="J2604" s="8">
        <f>datatable[[#This Row],[продажи_]]-datatable[[#This Row],[себестоимость_]]</f>
        <v>77.153050000000007</v>
      </c>
      <c r="L2604"/>
    </row>
    <row r="2605" spans="2:12" x14ac:dyDescent="0.4">
      <c r="B2605" s="5" t="s">
        <v>67</v>
      </c>
      <c r="C2605" s="5" t="s">
        <v>57</v>
      </c>
      <c r="D2605" s="5" t="s">
        <v>26</v>
      </c>
      <c r="E2605" s="5" t="s">
        <v>60</v>
      </c>
      <c r="F2605" s="6">
        <v>44136</v>
      </c>
      <c r="G2605" s="6" t="str">
        <f>TEXT(datatable[[#This Row],[дата]],"ММ")</f>
        <v>11</v>
      </c>
      <c r="H2605" s="8">
        <v>106.79130000000001</v>
      </c>
      <c r="I2605" s="8">
        <v>43.12</v>
      </c>
      <c r="J2605" s="8">
        <f>datatable[[#This Row],[продажи_]]-datatable[[#This Row],[себестоимость_]]</f>
        <v>63.671300000000009</v>
      </c>
      <c r="L2605"/>
    </row>
    <row r="2606" spans="2:12" x14ac:dyDescent="0.4">
      <c r="B2606" s="5" t="s">
        <v>67</v>
      </c>
      <c r="C2606" s="5" t="s">
        <v>57</v>
      </c>
      <c r="D2606" s="5" t="s">
        <v>26</v>
      </c>
      <c r="E2606" s="5" t="s">
        <v>60</v>
      </c>
      <c r="F2606" s="6">
        <v>44166</v>
      </c>
      <c r="G2606" s="6" t="str">
        <f>TEXT(datatable[[#This Row],[дата]],"ММ")</f>
        <v>12</v>
      </c>
      <c r="H2606" s="8">
        <v>92.460000000000008</v>
      </c>
      <c r="I2606" s="8">
        <v>40.2864</v>
      </c>
      <c r="J2606" s="8">
        <f>datatable[[#This Row],[продажи_]]-datatable[[#This Row],[себестоимость_]]</f>
        <v>52.173600000000008</v>
      </c>
      <c r="L2606"/>
    </row>
    <row r="2607" spans="2:12" x14ac:dyDescent="0.4">
      <c r="B2607" s="5" t="s">
        <v>67</v>
      </c>
      <c r="C2607" s="5" t="s">
        <v>57</v>
      </c>
      <c r="D2607" s="5" t="s">
        <v>26</v>
      </c>
      <c r="E2607" s="5" t="s">
        <v>8</v>
      </c>
      <c r="F2607" s="6">
        <v>43831</v>
      </c>
      <c r="G2607" s="6" t="str">
        <f>TEXT(datatable[[#This Row],[дата]],"ММ")</f>
        <v>01</v>
      </c>
      <c r="H2607" s="8">
        <v>46.053900000000006</v>
      </c>
      <c r="I2607" s="8">
        <v>28.2285</v>
      </c>
      <c r="J2607" s="8">
        <f>datatable[[#This Row],[продажи_]]-datatable[[#This Row],[себестоимость_]]</f>
        <v>17.825400000000005</v>
      </c>
      <c r="L2607"/>
    </row>
    <row r="2608" spans="2:12" x14ac:dyDescent="0.4">
      <c r="B2608" s="5" t="s">
        <v>67</v>
      </c>
      <c r="C2608" s="5" t="s">
        <v>57</v>
      </c>
      <c r="D2608" s="5" t="s">
        <v>26</v>
      </c>
      <c r="E2608" s="5" t="s">
        <v>8</v>
      </c>
      <c r="F2608" s="6">
        <v>43862</v>
      </c>
      <c r="G2608" s="6" t="str">
        <f>TEXT(datatable[[#This Row],[дата]],"ММ")</f>
        <v>02</v>
      </c>
      <c r="H2608" s="8">
        <v>60.6676</v>
      </c>
      <c r="I2608" s="8">
        <v>48.043800000000005</v>
      </c>
      <c r="J2608" s="8">
        <f>datatable[[#This Row],[продажи_]]-datatable[[#This Row],[себестоимость_]]</f>
        <v>12.623799999999996</v>
      </c>
      <c r="L2608"/>
    </row>
    <row r="2609" spans="2:12" x14ac:dyDescent="0.4">
      <c r="B2609" s="5" t="s">
        <v>67</v>
      </c>
      <c r="C2609" s="5" t="s">
        <v>57</v>
      </c>
      <c r="D2609" s="5" t="s">
        <v>26</v>
      </c>
      <c r="E2609" s="5" t="s">
        <v>8</v>
      </c>
      <c r="F2609" s="6">
        <v>43891</v>
      </c>
      <c r="G2609" s="6" t="str">
        <f>TEXT(datatable[[#This Row],[дата]],"ММ")</f>
        <v>03</v>
      </c>
      <c r="H2609" s="8">
        <v>70.809600000000003</v>
      </c>
      <c r="I2609" s="8">
        <v>51.364800000000002</v>
      </c>
      <c r="J2609" s="8">
        <f>datatable[[#This Row],[продажи_]]-datatable[[#This Row],[себестоимость_]]</f>
        <v>19.444800000000001</v>
      </c>
      <c r="L2609"/>
    </row>
    <row r="2610" spans="2:12" x14ac:dyDescent="0.4">
      <c r="B2610" s="5" t="s">
        <v>67</v>
      </c>
      <c r="C2610" s="5" t="s">
        <v>57</v>
      </c>
      <c r="D2610" s="5" t="s">
        <v>26</v>
      </c>
      <c r="E2610" s="5" t="s">
        <v>8</v>
      </c>
      <c r="F2610" s="6">
        <v>43922</v>
      </c>
      <c r="G2610" s="6" t="str">
        <f>TEXT(datatable[[#This Row],[дата]],"ММ")</f>
        <v>04</v>
      </c>
      <c r="H2610" s="8">
        <v>60.483200000000004</v>
      </c>
      <c r="I2610" s="8">
        <v>62.5824</v>
      </c>
      <c r="J2610" s="8">
        <f>datatable[[#This Row],[продажи_]]-datatable[[#This Row],[себестоимость_]]</f>
        <v>-2.0991999999999962</v>
      </c>
      <c r="L2610"/>
    </row>
    <row r="2611" spans="2:12" x14ac:dyDescent="0.4">
      <c r="B2611" s="5" t="s">
        <v>67</v>
      </c>
      <c r="C2611" s="5" t="s">
        <v>57</v>
      </c>
      <c r="D2611" s="5" t="s">
        <v>26</v>
      </c>
      <c r="E2611" s="5" t="s">
        <v>8</v>
      </c>
      <c r="F2611" s="6">
        <v>43952</v>
      </c>
      <c r="G2611" s="6" t="str">
        <f>TEXT(datatable[[#This Row],[дата]],"ММ")</f>
        <v>05</v>
      </c>
      <c r="H2611" s="8">
        <v>61.727899999999998</v>
      </c>
      <c r="I2611" s="8">
        <v>51.3279</v>
      </c>
      <c r="J2611" s="8">
        <f>datatable[[#This Row],[продажи_]]-datatable[[#This Row],[себестоимость_]]</f>
        <v>10.399999999999999</v>
      </c>
      <c r="L2611"/>
    </row>
    <row r="2612" spans="2:12" x14ac:dyDescent="0.4">
      <c r="B2612" s="5" t="s">
        <v>67</v>
      </c>
      <c r="C2612" s="5" t="s">
        <v>57</v>
      </c>
      <c r="D2612" s="5" t="s">
        <v>26</v>
      </c>
      <c r="E2612" s="5" t="s">
        <v>8</v>
      </c>
      <c r="F2612" s="6">
        <v>43983</v>
      </c>
      <c r="G2612" s="6" t="str">
        <f>TEXT(datatable[[#This Row],[дата]],"ММ")</f>
        <v>06</v>
      </c>
      <c r="H2612" s="8">
        <v>50.710000000000008</v>
      </c>
      <c r="I2612" s="8">
        <v>43.172999999999995</v>
      </c>
      <c r="J2612" s="8">
        <f>datatable[[#This Row],[продажи_]]-datatable[[#This Row],[себестоимость_]]</f>
        <v>7.5370000000000132</v>
      </c>
      <c r="L2612"/>
    </row>
    <row r="2613" spans="2:12" x14ac:dyDescent="0.4">
      <c r="B2613" s="5" t="s">
        <v>67</v>
      </c>
      <c r="C2613" s="5" t="s">
        <v>57</v>
      </c>
      <c r="D2613" s="5" t="s">
        <v>26</v>
      </c>
      <c r="E2613" s="5" t="s">
        <v>8</v>
      </c>
      <c r="F2613" s="6">
        <v>44013</v>
      </c>
      <c r="G2613" s="6" t="str">
        <f>TEXT(datatable[[#This Row],[дата]],"ММ")</f>
        <v>07</v>
      </c>
      <c r="H2613" s="8">
        <v>39.415500000000002</v>
      </c>
      <c r="I2613" s="8">
        <v>32.877900000000004</v>
      </c>
      <c r="J2613" s="8">
        <f>datatable[[#This Row],[продажи_]]-datatable[[#This Row],[себестоимость_]]</f>
        <v>6.5375999999999976</v>
      </c>
      <c r="L2613"/>
    </row>
    <row r="2614" spans="2:12" x14ac:dyDescent="0.4">
      <c r="B2614" s="5" t="s">
        <v>67</v>
      </c>
      <c r="C2614" s="5" t="s">
        <v>57</v>
      </c>
      <c r="D2614" s="5" t="s">
        <v>26</v>
      </c>
      <c r="E2614" s="5" t="s">
        <v>8</v>
      </c>
      <c r="F2614" s="6">
        <v>44044</v>
      </c>
      <c r="G2614" s="6" t="str">
        <f>TEXT(datatable[[#This Row],[дата]],"ММ")</f>
        <v>08</v>
      </c>
      <c r="H2614" s="8">
        <v>40.568000000000005</v>
      </c>
      <c r="I2614" s="8">
        <v>31.586400000000001</v>
      </c>
      <c r="J2614" s="8">
        <f>datatable[[#This Row],[продажи_]]-datatable[[#This Row],[себестоимость_]]</f>
        <v>8.9816000000000038</v>
      </c>
      <c r="L2614"/>
    </row>
    <row r="2615" spans="2:12" x14ac:dyDescent="0.4">
      <c r="B2615" s="5" t="s">
        <v>67</v>
      </c>
      <c r="C2615" s="5" t="s">
        <v>57</v>
      </c>
      <c r="D2615" s="5" t="s">
        <v>26</v>
      </c>
      <c r="E2615" s="5" t="s">
        <v>8</v>
      </c>
      <c r="F2615" s="6">
        <v>44075</v>
      </c>
      <c r="G2615" s="6" t="str">
        <f>TEXT(datatable[[#This Row],[дата]],"ММ")</f>
        <v>09</v>
      </c>
      <c r="H2615" s="8">
        <v>38.262999999999998</v>
      </c>
      <c r="I2615" s="8">
        <v>42.434999999999995</v>
      </c>
      <c r="J2615" s="8">
        <f>datatable[[#This Row],[продажи_]]-datatable[[#This Row],[себестоимость_]]</f>
        <v>-4.171999999999997</v>
      </c>
      <c r="L2615"/>
    </row>
    <row r="2616" spans="2:12" x14ac:dyDescent="0.4">
      <c r="B2616" s="5" t="s">
        <v>67</v>
      </c>
      <c r="C2616" s="5" t="s">
        <v>57</v>
      </c>
      <c r="D2616" s="5" t="s">
        <v>26</v>
      </c>
      <c r="E2616" s="5" t="s">
        <v>8</v>
      </c>
      <c r="F2616" s="6">
        <v>44105</v>
      </c>
      <c r="G2616" s="6" t="str">
        <f>TEXT(datatable[[#This Row],[дата]],"ММ")</f>
        <v>10</v>
      </c>
      <c r="H2616" s="8">
        <v>61.128599999999999</v>
      </c>
      <c r="I2616" s="8">
        <v>44.612099999999998</v>
      </c>
      <c r="J2616" s="8">
        <f>datatable[[#This Row],[продажи_]]-datatable[[#This Row],[себестоимость_]]</f>
        <v>16.516500000000001</v>
      </c>
      <c r="L2616"/>
    </row>
    <row r="2617" spans="2:12" x14ac:dyDescent="0.4">
      <c r="B2617" s="5" t="s">
        <v>67</v>
      </c>
      <c r="C2617" s="5" t="s">
        <v>57</v>
      </c>
      <c r="D2617" s="5" t="s">
        <v>26</v>
      </c>
      <c r="E2617" s="5" t="s">
        <v>8</v>
      </c>
      <c r="F2617" s="6">
        <v>44136</v>
      </c>
      <c r="G2617" s="6" t="str">
        <f>TEXT(datatable[[#This Row],[дата]],"ММ")</f>
        <v>11</v>
      </c>
      <c r="H2617" s="8">
        <v>60.022200000000012</v>
      </c>
      <c r="I2617" s="8">
        <v>44.427600000000005</v>
      </c>
      <c r="J2617" s="8">
        <f>datatable[[#This Row],[продажи_]]-datatable[[#This Row],[себестоимость_]]</f>
        <v>15.594600000000007</v>
      </c>
      <c r="L2617"/>
    </row>
    <row r="2618" spans="2:12" x14ac:dyDescent="0.4">
      <c r="B2618" s="5" t="s">
        <v>67</v>
      </c>
      <c r="C2618" s="5" t="s">
        <v>57</v>
      </c>
      <c r="D2618" s="5" t="s">
        <v>26</v>
      </c>
      <c r="E2618" s="5" t="s">
        <v>8</v>
      </c>
      <c r="F2618" s="6">
        <v>44166</v>
      </c>
      <c r="G2618" s="6" t="str">
        <f>TEXT(datatable[[#This Row],[дата]],"ММ")</f>
        <v>12</v>
      </c>
      <c r="H2618" s="8">
        <v>62.511599999999994</v>
      </c>
      <c r="I2618" s="8">
        <v>38.080800000000004</v>
      </c>
      <c r="J2618" s="8">
        <f>datatable[[#This Row],[продажи_]]-datatable[[#This Row],[себестоимость_]]</f>
        <v>24.430799999999991</v>
      </c>
      <c r="L2618"/>
    </row>
    <row r="2619" spans="2:12" x14ac:dyDescent="0.4">
      <c r="B2619" s="5" t="s">
        <v>67</v>
      </c>
      <c r="C2619" s="5" t="s">
        <v>57</v>
      </c>
      <c r="D2619" s="5" t="s">
        <v>26</v>
      </c>
      <c r="E2619" s="5" t="s">
        <v>61</v>
      </c>
      <c r="F2619" s="6">
        <v>43831</v>
      </c>
      <c r="G2619" s="6" t="str">
        <f>TEXT(datatable[[#This Row],[дата]],"ММ")</f>
        <v>01</v>
      </c>
      <c r="H2619" s="8">
        <v>28.083600000000001</v>
      </c>
      <c r="I2619" s="8">
        <v>12.790800000000001</v>
      </c>
      <c r="J2619" s="8">
        <f>datatable[[#This Row],[продажи_]]-datatable[[#This Row],[себестоимость_]]</f>
        <v>15.2928</v>
      </c>
      <c r="L2619"/>
    </row>
    <row r="2620" spans="2:12" x14ac:dyDescent="0.4">
      <c r="B2620" s="5" t="s">
        <v>67</v>
      </c>
      <c r="C2620" s="5" t="s">
        <v>57</v>
      </c>
      <c r="D2620" s="5" t="s">
        <v>26</v>
      </c>
      <c r="E2620" s="5" t="s">
        <v>61</v>
      </c>
      <c r="F2620" s="6">
        <v>43862</v>
      </c>
      <c r="G2620" s="6" t="str">
        <f>TEXT(datatable[[#This Row],[дата]],"ММ")</f>
        <v>02</v>
      </c>
      <c r="H2620" s="8">
        <v>41.802600000000005</v>
      </c>
      <c r="I2620" s="8">
        <v>24.192700000000002</v>
      </c>
      <c r="J2620" s="8">
        <f>datatable[[#This Row],[продажи_]]-datatable[[#This Row],[себестоимость_]]</f>
        <v>17.609900000000003</v>
      </c>
      <c r="L2620"/>
    </row>
    <row r="2621" spans="2:12" x14ac:dyDescent="0.4">
      <c r="B2621" s="5" t="s">
        <v>67</v>
      </c>
      <c r="C2621" s="5" t="s">
        <v>57</v>
      </c>
      <c r="D2621" s="5" t="s">
        <v>26</v>
      </c>
      <c r="E2621" s="5" t="s">
        <v>61</v>
      </c>
      <c r="F2621" s="6">
        <v>43891</v>
      </c>
      <c r="G2621" s="6" t="str">
        <f>TEXT(datatable[[#This Row],[дата]],"ММ")</f>
        <v>03</v>
      </c>
      <c r="H2621" s="8">
        <v>43.900799999999997</v>
      </c>
      <c r="I2621" s="8">
        <v>29.457599999999996</v>
      </c>
      <c r="J2621" s="8">
        <f>datatable[[#This Row],[продажи_]]-datatable[[#This Row],[себестоимость_]]</f>
        <v>14.443200000000001</v>
      </c>
      <c r="L2621"/>
    </row>
    <row r="2622" spans="2:12" x14ac:dyDescent="0.4">
      <c r="B2622" s="5" t="s">
        <v>67</v>
      </c>
      <c r="C2622" s="5" t="s">
        <v>57</v>
      </c>
      <c r="D2622" s="5" t="s">
        <v>26</v>
      </c>
      <c r="E2622" s="5" t="s">
        <v>61</v>
      </c>
      <c r="F2622" s="6">
        <v>43922</v>
      </c>
      <c r="G2622" s="6" t="str">
        <f>TEXT(datatable[[#This Row],[дата]],"ММ")</f>
        <v>04</v>
      </c>
      <c r="H2622" s="8">
        <v>42.6096</v>
      </c>
      <c r="I2622" s="8">
        <v>22.997599999999998</v>
      </c>
      <c r="J2622" s="8">
        <f>datatable[[#This Row],[продажи_]]-datatable[[#This Row],[себестоимость_]]</f>
        <v>19.612000000000002</v>
      </c>
      <c r="L2622"/>
    </row>
    <row r="2623" spans="2:12" x14ac:dyDescent="0.4">
      <c r="B2623" s="5" t="s">
        <v>67</v>
      </c>
      <c r="C2623" s="5" t="s">
        <v>57</v>
      </c>
      <c r="D2623" s="5" t="s">
        <v>26</v>
      </c>
      <c r="E2623" s="5" t="s">
        <v>61</v>
      </c>
      <c r="F2623" s="6">
        <v>43952</v>
      </c>
      <c r="G2623" s="6" t="str">
        <f>TEXT(datatable[[#This Row],[дата]],"ММ")</f>
        <v>05</v>
      </c>
      <c r="H2623" s="8">
        <v>34.270600000000002</v>
      </c>
      <c r="I2623" s="8">
        <v>17.6358</v>
      </c>
      <c r="J2623" s="8">
        <f>datatable[[#This Row],[продажи_]]-datatable[[#This Row],[себестоимость_]]</f>
        <v>16.634800000000002</v>
      </c>
      <c r="L2623"/>
    </row>
    <row r="2624" spans="2:12" x14ac:dyDescent="0.4">
      <c r="B2624" s="5" t="s">
        <v>67</v>
      </c>
      <c r="C2624" s="5" t="s">
        <v>57</v>
      </c>
      <c r="D2624" s="5" t="s">
        <v>26</v>
      </c>
      <c r="E2624" s="5" t="s">
        <v>61</v>
      </c>
      <c r="F2624" s="6">
        <v>43983</v>
      </c>
      <c r="G2624" s="6" t="str">
        <f>TEXT(datatable[[#This Row],[дата]],"ММ")</f>
        <v>06</v>
      </c>
      <c r="H2624" s="8">
        <v>23.672000000000001</v>
      </c>
      <c r="I2624" s="8">
        <v>18.088000000000001</v>
      </c>
      <c r="J2624" s="8">
        <f>datatable[[#This Row],[продажи_]]-datatable[[#This Row],[себестоимость_]]</f>
        <v>5.5839999999999996</v>
      </c>
      <c r="L2624"/>
    </row>
    <row r="2625" spans="2:12" x14ac:dyDescent="0.4">
      <c r="B2625" s="5" t="s">
        <v>67</v>
      </c>
      <c r="C2625" s="5" t="s">
        <v>57</v>
      </c>
      <c r="D2625" s="5" t="s">
        <v>26</v>
      </c>
      <c r="E2625" s="5" t="s">
        <v>61</v>
      </c>
      <c r="F2625" s="6">
        <v>44013</v>
      </c>
      <c r="G2625" s="6" t="str">
        <f>TEXT(datatable[[#This Row],[дата]],"ММ")</f>
        <v>07</v>
      </c>
      <c r="H2625" s="8">
        <v>19.368000000000002</v>
      </c>
      <c r="I2625" s="8">
        <v>17.151299999999999</v>
      </c>
      <c r="J2625" s="8">
        <f>datatable[[#This Row],[продажи_]]-datatable[[#This Row],[себестоимость_]]</f>
        <v>2.216700000000003</v>
      </c>
      <c r="L2625"/>
    </row>
    <row r="2626" spans="2:12" x14ac:dyDescent="0.4">
      <c r="B2626" s="5" t="s">
        <v>67</v>
      </c>
      <c r="C2626" s="5" t="s">
        <v>57</v>
      </c>
      <c r="D2626" s="5" t="s">
        <v>26</v>
      </c>
      <c r="E2626" s="5" t="s">
        <v>61</v>
      </c>
      <c r="F2626" s="6">
        <v>44044</v>
      </c>
      <c r="G2626" s="6" t="str">
        <f>TEXT(datatable[[#This Row],[дата]],"ММ")</f>
        <v>08</v>
      </c>
      <c r="H2626" s="8">
        <v>24.532799999999998</v>
      </c>
      <c r="I2626" s="8">
        <v>10.723599999999999</v>
      </c>
      <c r="J2626" s="8">
        <f>datatable[[#This Row],[продажи_]]-datatable[[#This Row],[себестоимость_]]</f>
        <v>13.809199999999999</v>
      </c>
      <c r="L2626"/>
    </row>
    <row r="2627" spans="2:12" x14ac:dyDescent="0.4">
      <c r="B2627" s="5" t="s">
        <v>67</v>
      </c>
      <c r="C2627" s="5" t="s">
        <v>57</v>
      </c>
      <c r="D2627" s="5" t="s">
        <v>26</v>
      </c>
      <c r="E2627" s="5" t="s">
        <v>61</v>
      </c>
      <c r="F2627" s="6">
        <v>44075</v>
      </c>
      <c r="G2627" s="6" t="str">
        <f>TEXT(datatable[[#This Row],[дата]],"ММ")</f>
        <v>09</v>
      </c>
      <c r="H2627" s="8">
        <v>26.093</v>
      </c>
      <c r="I2627" s="8">
        <v>15.019499999999999</v>
      </c>
      <c r="J2627" s="8">
        <f>datatable[[#This Row],[продажи_]]-datatable[[#This Row],[себестоимость_]]</f>
        <v>11.073500000000001</v>
      </c>
      <c r="L2627"/>
    </row>
    <row r="2628" spans="2:12" x14ac:dyDescent="0.4">
      <c r="B2628" s="5" t="s">
        <v>67</v>
      </c>
      <c r="C2628" s="5" t="s">
        <v>57</v>
      </c>
      <c r="D2628" s="5" t="s">
        <v>26</v>
      </c>
      <c r="E2628" s="5" t="s">
        <v>61</v>
      </c>
      <c r="F2628" s="6">
        <v>44105</v>
      </c>
      <c r="G2628" s="6" t="str">
        <f>TEXT(datatable[[#This Row],[дата]],"ММ")</f>
        <v>10</v>
      </c>
      <c r="H2628" s="8">
        <v>37.767600000000002</v>
      </c>
      <c r="I2628" s="8">
        <v>23.514400000000002</v>
      </c>
      <c r="J2628" s="8">
        <f>datatable[[#This Row],[продажи_]]-datatable[[#This Row],[себестоимость_]]</f>
        <v>14.2532</v>
      </c>
      <c r="L2628"/>
    </row>
    <row r="2629" spans="2:12" x14ac:dyDescent="0.4">
      <c r="B2629" s="5" t="s">
        <v>67</v>
      </c>
      <c r="C2629" s="5" t="s">
        <v>57</v>
      </c>
      <c r="D2629" s="5" t="s">
        <v>26</v>
      </c>
      <c r="E2629" s="5" t="s">
        <v>61</v>
      </c>
      <c r="F2629" s="6">
        <v>44136</v>
      </c>
      <c r="G2629" s="6" t="str">
        <f>TEXT(datatable[[#This Row],[дата]],"ММ")</f>
        <v>11</v>
      </c>
      <c r="H2629" s="8">
        <v>39.543000000000006</v>
      </c>
      <c r="I2629" s="8">
        <v>26.453699999999998</v>
      </c>
      <c r="J2629" s="8">
        <f>datatable[[#This Row],[продажи_]]-datatable[[#This Row],[себестоимость_]]</f>
        <v>13.089300000000009</v>
      </c>
      <c r="L2629"/>
    </row>
    <row r="2630" spans="2:12" x14ac:dyDescent="0.4">
      <c r="B2630" s="5" t="s">
        <v>67</v>
      </c>
      <c r="C2630" s="5" t="s">
        <v>57</v>
      </c>
      <c r="D2630" s="5" t="s">
        <v>26</v>
      </c>
      <c r="E2630" s="5" t="s">
        <v>61</v>
      </c>
      <c r="F2630" s="6">
        <v>44166</v>
      </c>
      <c r="G2630" s="6" t="str">
        <f>TEXT(datatable[[#This Row],[дата]],"ММ")</f>
        <v>12</v>
      </c>
      <c r="H2630" s="8">
        <v>35.185200000000002</v>
      </c>
      <c r="I2630" s="8">
        <v>19.767599999999998</v>
      </c>
      <c r="J2630" s="8">
        <f>datatable[[#This Row],[продажи_]]-datatable[[#This Row],[себестоимость_]]</f>
        <v>15.417600000000004</v>
      </c>
      <c r="L2630"/>
    </row>
    <row r="2631" spans="2:12" x14ac:dyDescent="0.4">
      <c r="B2631" s="5" t="s">
        <v>67</v>
      </c>
      <c r="C2631" s="5" t="s">
        <v>57</v>
      </c>
      <c r="D2631" s="5" t="s">
        <v>26</v>
      </c>
      <c r="E2631" s="5" t="s">
        <v>62</v>
      </c>
      <c r="F2631" s="6">
        <v>43831</v>
      </c>
      <c r="G2631" s="6" t="str">
        <f>TEXT(datatable[[#This Row],[дата]],"ММ")</f>
        <v>01</v>
      </c>
      <c r="H2631" s="8">
        <v>70.52940000000001</v>
      </c>
      <c r="I2631" s="8">
        <v>31.118850000000002</v>
      </c>
      <c r="J2631" s="8">
        <f>datatable[[#This Row],[продажи_]]-datatable[[#This Row],[себестоимость_]]</f>
        <v>39.410550000000008</v>
      </c>
      <c r="L2631"/>
    </row>
    <row r="2632" spans="2:12" x14ac:dyDescent="0.4">
      <c r="B2632" s="5" t="s">
        <v>67</v>
      </c>
      <c r="C2632" s="5" t="s">
        <v>57</v>
      </c>
      <c r="D2632" s="5" t="s">
        <v>26</v>
      </c>
      <c r="E2632" s="5" t="s">
        <v>62</v>
      </c>
      <c r="F2632" s="6">
        <v>43862</v>
      </c>
      <c r="G2632" s="6" t="str">
        <f>TEXT(datatable[[#This Row],[дата]],"ММ")</f>
        <v>02</v>
      </c>
      <c r="H2632" s="8">
        <v>117.61960000000001</v>
      </c>
      <c r="I2632" s="8">
        <v>63.636299999999999</v>
      </c>
      <c r="J2632" s="8">
        <f>datatable[[#This Row],[продажи_]]-datatable[[#This Row],[себестоимость_]]</f>
        <v>53.983300000000007</v>
      </c>
      <c r="L2632"/>
    </row>
    <row r="2633" spans="2:12" x14ac:dyDescent="0.4">
      <c r="B2633" s="5" t="s">
        <v>67</v>
      </c>
      <c r="C2633" s="5" t="s">
        <v>57</v>
      </c>
      <c r="D2633" s="5" t="s">
        <v>26</v>
      </c>
      <c r="E2633" s="5" t="s">
        <v>62</v>
      </c>
      <c r="F2633" s="6">
        <v>43891</v>
      </c>
      <c r="G2633" s="6" t="str">
        <f>TEXT(datatable[[#This Row],[дата]],"ММ")</f>
        <v>03</v>
      </c>
      <c r="H2633" s="8">
        <v>93.756799999999998</v>
      </c>
      <c r="I2633" s="8">
        <v>72.727199999999996</v>
      </c>
      <c r="J2633" s="8">
        <f>datatable[[#This Row],[продажи_]]-datatable[[#This Row],[себестоимость_]]</f>
        <v>21.029600000000002</v>
      </c>
      <c r="L2633"/>
    </row>
    <row r="2634" spans="2:12" x14ac:dyDescent="0.4">
      <c r="B2634" s="5" t="s">
        <v>67</v>
      </c>
      <c r="C2634" s="5" t="s">
        <v>57</v>
      </c>
      <c r="D2634" s="5" t="s">
        <v>26</v>
      </c>
      <c r="E2634" s="5" t="s">
        <v>62</v>
      </c>
      <c r="F2634" s="6">
        <v>43922</v>
      </c>
      <c r="G2634" s="6" t="str">
        <f>TEXT(datatable[[#This Row],[дата]],"ММ")</f>
        <v>04</v>
      </c>
      <c r="H2634" s="8">
        <v>111.83040000000001</v>
      </c>
      <c r="I2634" s="8">
        <v>55.944000000000003</v>
      </c>
      <c r="J2634" s="8">
        <f>datatable[[#This Row],[продажи_]]-datatable[[#This Row],[себестоимость_]]</f>
        <v>55.886400000000009</v>
      </c>
      <c r="L2634"/>
    </row>
    <row r="2635" spans="2:12" x14ac:dyDescent="0.4">
      <c r="B2635" s="5" t="s">
        <v>67</v>
      </c>
      <c r="C2635" s="5" t="s">
        <v>57</v>
      </c>
      <c r="D2635" s="5" t="s">
        <v>26</v>
      </c>
      <c r="E2635" s="5" t="s">
        <v>62</v>
      </c>
      <c r="F2635" s="6">
        <v>43952</v>
      </c>
      <c r="G2635" s="6" t="str">
        <f>TEXT(datatable[[#This Row],[дата]],"ММ")</f>
        <v>05</v>
      </c>
      <c r="H2635" s="8">
        <v>74.341800000000006</v>
      </c>
      <c r="I2635" s="8">
        <v>55.555500000000009</v>
      </c>
      <c r="J2635" s="8">
        <f>datatable[[#This Row],[продажи_]]-datatable[[#This Row],[себестоимость_]]</f>
        <v>18.786299999999997</v>
      </c>
      <c r="L2635"/>
    </row>
    <row r="2636" spans="2:12" x14ac:dyDescent="0.4">
      <c r="B2636" s="5" t="s">
        <v>67</v>
      </c>
      <c r="C2636" s="5" t="s">
        <v>57</v>
      </c>
      <c r="D2636" s="5" t="s">
        <v>26</v>
      </c>
      <c r="E2636" s="5" t="s">
        <v>62</v>
      </c>
      <c r="F2636" s="6">
        <v>43983</v>
      </c>
      <c r="G2636" s="6" t="str">
        <f>TEXT(datatable[[#This Row],[дата]],"ММ")</f>
        <v>06</v>
      </c>
      <c r="H2636" s="8">
        <v>56.480000000000011</v>
      </c>
      <c r="I2636" s="8">
        <v>40.792500000000004</v>
      </c>
      <c r="J2636" s="8">
        <f>datatable[[#This Row],[продажи_]]-datatable[[#This Row],[себестоимость_]]</f>
        <v>15.687500000000007</v>
      </c>
      <c r="L2636"/>
    </row>
    <row r="2637" spans="2:12" x14ac:dyDescent="0.4">
      <c r="B2637" s="5" t="s">
        <v>67</v>
      </c>
      <c r="C2637" s="5" t="s">
        <v>57</v>
      </c>
      <c r="D2637" s="5" t="s">
        <v>26</v>
      </c>
      <c r="E2637" s="5" t="s">
        <v>62</v>
      </c>
      <c r="F2637" s="6">
        <v>44013</v>
      </c>
      <c r="G2637" s="6" t="str">
        <f>TEXT(datatable[[#This Row],[дата]],"ММ")</f>
        <v>07</v>
      </c>
      <c r="H2637" s="8">
        <v>73.070999999999998</v>
      </c>
      <c r="I2637" s="8">
        <v>33.916050000000006</v>
      </c>
      <c r="J2637" s="8">
        <f>datatable[[#This Row],[продажи_]]-datatable[[#This Row],[себестоимость_]]</f>
        <v>39.154949999999992</v>
      </c>
      <c r="L2637"/>
    </row>
    <row r="2638" spans="2:12" x14ac:dyDescent="0.4">
      <c r="B2638" s="5" t="s">
        <v>67</v>
      </c>
      <c r="C2638" s="5" t="s">
        <v>57</v>
      </c>
      <c r="D2638" s="5" t="s">
        <v>26</v>
      </c>
      <c r="E2638" s="5" t="s">
        <v>62</v>
      </c>
      <c r="F2638" s="6">
        <v>44044</v>
      </c>
      <c r="G2638" s="6" t="str">
        <f>TEXT(datatable[[#This Row],[дата]],"ММ")</f>
        <v>08</v>
      </c>
      <c r="H2638" s="8">
        <v>46.313600000000001</v>
      </c>
      <c r="I2638" s="8">
        <v>25.485600000000002</v>
      </c>
      <c r="J2638" s="8">
        <f>datatable[[#This Row],[продажи_]]-datatable[[#This Row],[себестоимость_]]</f>
        <v>20.827999999999999</v>
      </c>
      <c r="L2638"/>
    </row>
    <row r="2639" spans="2:12" x14ac:dyDescent="0.4">
      <c r="B2639" s="5" t="s">
        <v>67</v>
      </c>
      <c r="C2639" s="5" t="s">
        <v>57</v>
      </c>
      <c r="D2639" s="5" t="s">
        <v>26</v>
      </c>
      <c r="E2639" s="5" t="s">
        <v>62</v>
      </c>
      <c r="F2639" s="6">
        <v>44075</v>
      </c>
      <c r="G2639" s="6" t="str">
        <f>TEXT(datatable[[#This Row],[дата]],"ММ")</f>
        <v>09</v>
      </c>
      <c r="H2639" s="8">
        <v>80.484000000000009</v>
      </c>
      <c r="I2639" s="8">
        <v>33.799500000000002</v>
      </c>
      <c r="J2639" s="8">
        <f>datatable[[#This Row],[продажи_]]-datatable[[#This Row],[себестоимость_]]</f>
        <v>46.684500000000007</v>
      </c>
      <c r="L2639"/>
    </row>
    <row r="2640" spans="2:12" x14ac:dyDescent="0.4">
      <c r="B2640" s="5" t="s">
        <v>67</v>
      </c>
      <c r="C2640" s="5" t="s">
        <v>57</v>
      </c>
      <c r="D2640" s="5" t="s">
        <v>26</v>
      </c>
      <c r="E2640" s="5" t="s">
        <v>62</v>
      </c>
      <c r="F2640" s="6">
        <v>44105</v>
      </c>
      <c r="G2640" s="6" t="str">
        <f>TEXT(datatable[[#This Row],[дата]],"ММ")</f>
        <v>10</v>
      </c>
      <c r="H2640" s="8">
        <v>104.6292</v>
      </c>
      <c r="I2640" s="8">
        <v>43.939350000000005</v>
      </c>
      <c r="J2640" s="8">
        <f>datatable[[#This Row],[продажи_]]-datatable[[#This Row],[себестоимость_]]</f>
        <v>60.689849999999993</v>
      </c>
      <c r="L2640"/>
    </row>
    <row r="2641" spans="2:12" x14ac:dyDescent="0.4">
      <c r="B2641" s="5" t="s">
        <v>67</v>
      </c>
      <c r="C2641" s="5" t="s">
        <v>57</v>
      </c>
      <c r="D2641" s="5" t="s">
        <v>26</v>
      </c>
      <c r="E2641" s="5" t="s">
        <v>62</v>
      </c>
      <c r="F2641" s="6">
        <v>44136</v>
      </c>
      <c r="G2641" s="6" t="str">
        <f>TEXT(datatable[[#This Row],[дата]],"ММ")</f>
        <v>11</v>
      </c>
      <c r="H2641" s="8">
        <v>98.84</v>
      </c>
      <c r="I2641" s="8">
        <v>50.038800000000002</v>
      </c>
      <c r="J2641" s="8">
        <f>datatable[[#This Row],[продажи_]]-datatable[[#This Row],[себестоимость_]]</f>
        <v>48.801200000000001</v>
      </c>
      <c r="L2641"/>
    </row>
    <row r="2642" spans="2:12" x14ac:dyDescent="0.4">
      <c r="B2642" s="5" t="s">
        <v>67</v>
      </c>
      <c r="C2642" s="5" t="s">
        <v>57</v>
      </c>
      <c r="D2642" s="5" t="s">
        <v>26</v>
      </c>
      <c r="E2642" s="5" t="s">
        <v>62</v>
      </c>
      <c r="F2642" s="6">
        <v>44166</v>
      </c>
      <c r="G2642" s="6" t="str">
        <f>TEXT(datatable[[#This Row],[дата]],"ММ")</f>
        <v>12</v>
      </c>
      <c r="H2642" s="8">
        <v>76.248000000000005</v>
      </c>
      <c r="I2642" s="8">
        <v>39.626999999999995</v>
      </c>
      <c r="J2642" s="8">
        <f>datatable[[#This Row],[продажи_]]-datatable[[#This Row],[себестоимость_]]</f>
        <v>36.621000000000009</v>
      </c>
      <c r="L2642"/>
    </row>
    <row r="2643" spans="2:12" x14ac:dyDescent="0.4">
      <c r="B2643" s="5" t="s">
        <v>67</v>
      </c>
      <c r="C2643" s="5" t="s">
        <v>57</v>
      </c>
      <c r="D2643" s="5" t="s">
        <v>26</v>
      </c>
      <c r="E2643" s="5" t="s">
        <v>9</v>
      </c>
      <c r="F2643" s="6">
        <v>43831</v>
      </c>
      <c r="G2643" s="6" t="str">
        <f>TEXT(datatable[[#This Row],[дата]],"ММ")</f>
        <v>01</v>
      </c>
      <c r="H2643" s="8">
        <v>59.46074999999999</v>
      </c>
      <c r="I2643" s="8">
        <v>32.200200000000002</v>
      </c>
      <c r="J2643" s="8">
        <f>datatable[[#This Row],[продажи_]]-datatable[[#This Row],[себестоимость_]]</f>
        <v>27.260549999999988</v>
      </c>
      <c r="L2643"/>
    </row>
    <row r="2644" spans="2:12" x14ac:dyDescent="0.4">
      <c r="B2644" s="5" t="s">
        <v>67</v>
      </c>
      <c r="C2644" s="5" t="s">
        <v>57</v>
      </c>
      <c r="D2644" s="5" t="s">
        <v>26</v>
      </c>
      <c r="E2644" s="5" t="s">
        <v>9</v>
      </c>
      <c r="F2644" s="6">
        <v>43862</v>
      </c>
      <c r="G2644" s="6" t="str">
        <f>TEXT(datatable[[#This Row],[дата]],"ММ")</f>
        <v>02</v>
      </c>
      <c r="H2644" s="8">
        <v>69.974100000000007</v>
      </c>
      <c r="I2644" s="8">
        <v>65.28479999999999</v>
      </c>
      <c r="J2644" s="8">
        <f>datatable[[#This Row],[продажи_]]-datatable[[#This Row],[себестоимость_]]</f>
        <v>4.6893000000000171</v>
      </c>
      <c r="L2644"/>
    </row>
    <row r="2645" spans="2:12" x14ac:dyDescent="0.4">
      <c r="B2645" s="5" t="s">
        <v>67</v>
      </c>
      <c r="C2645" s="5" t="s">
        <v>57</v>
      </c>
      <c r="D2645" s="5" t="s">
        <v>26</v>
      </c>
      <c r="E2645" s="5" t="s">
        <v>9</v>
      </c>
      <c r="F2645" s="6">
        <v>43891</v>
      </c>
      <c r="G2645" s="6" t="str">
        <f>TEXT(datatable[[#This Row],[дата]],"ММ")</f>
        <v>03</v>
      </c>
      <c r="H2645" s="8">
        <v>102.03120000000001</v>
      </c>
      <c r="I2645" s="8">
        <v>61.104000000000006</v>
      </c>
      <c r="J2645" s="8">
        <f>datatable[[#This Row],[продажи_]]-datatable[[#This Row],[себестоимость_]]</f>
        <v>40.927200000000006</v>
      </c>
      <c r="L2645"/>
    </row>
    <row r="2646" spans="2:12" x14ac:dyDescent="0.4">
      <c r="B2646" s="5" t="s">
        <v>67</v>
      </c>
      <c r="C2646" s="5" t="s">
        <v>57</v>
      </c>
      <c r="D2646" s="5" t="s">
        <v>26</v>
      </c>
      <c r="E2646" s="5" t="s">
        <v>9</v>
      </c>
      <c r="F2646" s="6">
        <v>43922</v>
      </c>
      <c r="G2646" s="6" t="str">
        <f>TEXT(datatable[[#This Row],[дата]],"ММ")</f>
        <v>04</v>
      </c>
      <c r="H2646" s="8">
        <v>96.516000000000005</v>
      </c>
      <c r="I2646" s="8">
        <v>57.244800000000005</v>
      </c>
      <c r="J2646" s="8">
        <f>datatable[[#This Row],[продажи_]]-datatable[[#This Row],[себестоимость_]]</f>
        <v>39.2712</v>
      </c>
      <c r="L2646"/>
    </row>
    <row r="2647" spans="2:12" x14ac:dyDescent="0.4">
      <c r="B2647" s="5" t="s">
        <v>67</v>
      </c>
      <c r="C2647" s="5" t="s">
        <v>57</v>
      </c>
      <c r="D2647" s="5" t="s">
        <v>26</v>
      </c>
      <c r="E2647" s="5" t="s">
        <v>9</v>
      </c>
      <c r="F2647" s="6">
        <v>43952</v>
      </c>
      <c r="G2647" s="6" t="str">
        <f>TEXT(datatable[[#This Row],[дата]],"ММ")</f>
        <v>05</v>
      </c>
      <c r="H2647" s="8">
        <v>61.241700000000002</v>
      </c>
      <c r="I2647" s="8">
        <v>50.6922</v>
      </c>
      <c r="J2647" s="8">
        <f>datatable[[#This Row],[продажи_]]-datatable[[#This Row],[себестоимость_]]</f>
        <v>10.549500000000002</v>
      </c>
      <c r="L2647"/>
    </row>
    <row r="2648" spans="2:12" x14ac:dyDescent="0.4">
      <c r="B2648" s="5" t="s">
        <v>67</v>
      </c>
      <c r="C2648" s="5" t="s">
        <v>57</v>
      </c>
      <c r="D2648" s="5" t="s">
        <v>26</v>
      </c>
      <c r="E2648" s="5" t="s">
        <v>9</v>
      </c>
      <c r="F2648" s="6">
        <v>43983</v>
      </c>
      <c r="G2648" s="6" t="str">
        <f>TEXT(datatable[[#This Row],[дата]],"ММ")</f>
        <v>06</v>
      </c>
      <c r="H2648" s="8">
        <v>56.301000000000002</v>
      </c>
      <c r="I2648" s="8">
        <v>41.808000000000007</v>
      </c>
      <c r="J2648" s="8">
        <f>datatable[[#This Row],[продажи_]]-datatable[[#This Row],[себестоимость_]]</f>
        <v>14.492999999999995</v>
      </c>
      <c r="L2648"/>
    </row>
    <row r="2649" spans="2:12" x14ac:dyDescent="0.4">
      <c r="B2649" s="5" t="s">
        <v>67</v>
      </c>
      <c r="C2649" s="5" t="s">
        <v>57</v>
      </c>
      <c r="D2649" s="5" t="s">
        <v>26</v>
      </c>
      <c r="E2649" s="5" t="s">
        <v>9</v>
      </c>
      <c r="F2649" s="6">
        <v>44013</v>
      </c>
      <c r="G2649" s="6" t="str">
        <f>TEXT(datatable[[#This Row],[дата]],"ММ")</f>
        <v>07</v>
      </c>
      <c r="H2649" s="8">
        <v>55.8414</v>
      </c>
      <c r="I2649" s="8">
        <v>41.245199999999997</v>
      </c>
      <c r="J2649" s="8">
        <f>datatable[[#This Row],[продажи_]]-datatable[[#This Row],[себестоимость_]]</f>
        <v>14.596200000000003</v>
      </c>
      <c r="L2649"/>
    </row>
    <row r="2650" spans="2:12" x14ac:dyDescent="0.4">
      <c r="B2650" s="5" t="s">
        <v>67</v>
      </c>
      <c r="C2650" s="5" t="s">
        <v>57</v>
      </c>
      <c r="D2650" s="5" t="s">
        <v>26</v>
      </c>
      <c r="E2650" s="5" t="s">
        <v>9</v>
      </c>
      <c r="F2650" s="6">
        <v>44044</v>
      </c>
      <c r="G2650" s="6" t="str">
        <f>TEXT(datatable[[#This Row],[дата]],"ММ")</f>
        <v>08</v>
      </c>
      <c r="H2650" s="8">
        <v>40.444800000000001</v>
      </c>
      <c r="I2650" s="8">
        <v>31.195200000000003</v>
      </c>
      <c r="J2650" s="8">
        <f>datatable[[#This Row],[продажи_]]-datatable[[#This Row],[себестоимость_]]</f>
        <v>9.2495999999999974</v>
      </c>
      <c r="L2650"/>
    </row>
    <row r="2651" spans="2:12" x14ac:dyDescent="0.4">
      <c r="B2651" s="5" t="s">
        <v>67</v>
      </c>
      <c r="C2651" s="5" t="s">
        <v>57</v>
      </c>
      <c r="D2651" s="5" t="s">
        <v>26</v>
      </c>
      <c r="E2651" s="5" t="s">
        <v>9</v>
      </c>
      <c r="F2651" s="6">
        <v>44075</v>
      </c>
      <c r="G2651" s="6" t="str">
        <f>TEXT(datatable[[#This Row],[дата]],"ММ")</f>
        <v>09</v>
      </c>
      <c r="H2651" s="8">
        <v>59.173500000000004</v>
      </c>
      <c r="I2651" s="8">
        <v>43.416000000000004</v>
      </c>
      <c r="J2651" s="8">
        <f>datatable[[#This Row],[продажи_]]-datatable[[#This Row],[себестоимость_]]</f>
        <v>15.7575</v>
      </c>
      <c r="L2651"/>
    </row>
    <row r="2652" spans="2:12" x14ac:dyDescent="0.4">
      <c r="B2652" s="5" t="s">
        <v>67</v>
      </c>
      <c r="C2652" s="5" t="s">
        <v>57</v>
      </c>
      <c r="D2652" s="5" t="s">
        <v>26</v>
      </c>
      <c r="E2652" s="5" t="s">
        <v>9</v>
      </c>
      <c r="F2652" s="6">
        <v>44105</v>
      </c>
      <c r="G2652" s="6" t="str">
        <f>TEXT(datatable[[#This Row],[дата]],"ММ")</f>
        <v>10</v>
      </c>
      <c r="H2652" s="8">
        <v>72.444450000000003</v>
      </c>
      <c r="I2652" s="8">
        <v>58.531200000000005</v>
      </c>
      <c r="J2652" s="8">
        <f>datatable[[#This Row],[продажи_]]-datatable[[#This Row],[себестоимость_]]</f>
        <v>13.913249999999998</v>
      </c>
      <c r="L2652"/>
    </row>
    <row r="2653" spans="2:12" x14ac:dyDescent="0.4">
      <c r="B2653" s="5" t="s">
        <v>67</v>
      </c>
      <c r="C2653" s="5" t="s">
        <v>57</v>
      </c>
      <c r="D2653" s="5" t="s">
        <v>26</v>
      </c>
      <c r="E2653" s="5" t="s">
        <v>9</v>
      </c>
      <c r="F2653" s="6">
        <v>44136</v>
      </c>
      <c r="G2653" s="6" t="str">
        <f>TEXT(datatable[[#This Row],[дата]],"ММ")</f>
        <v>11</v>
      </c>
      <c r="H2653" s="8">
        <v>82.038600000000002</v>
      </c>
      <c r="I2653" s="8">
        <v>67.536000000000001</v>
      </c>
      <c r="J2653" s="8">
        <f>datatable[[#This Row],[продажи_]]-datatable[[#This Row],[себестоимость_]]</f>
        <v>14.502600000000001</v>
      </c>
      <c r="L2653"/>
    </row>
    <row r="2654" spans="2:12" x14ac:dyDescent="0.4">
      <c r="B2654" s="5" t="s">
        <v>67</v>
      </c>
      <c r="C2654" s="5" t="s">
        <v>57</v>
      </c>
      <c r="D2654" s="5" t="s">
        <v>26</v>
      </c>
      <c r="E2654" s="5" t="s">
        <v>9</v>
      </c>
      <c r="F2654" s="6">
        <v>44166</v>
      </c>
      <c r="G2654" s="6" t="str">
        <f>TEXT(datatable[[#This Row],[дата]],"ММ")</f>
        <v>12</v>
      </c>
      <c r="H2654" s="8">
        <v>59.288399999999996</v>
      </c>
      <c r="I2654" s="8">
        <v>40.521599999999999</v>
      </c>
      <c r="J2654" s="8">
        <f>datatable[[#This Row],[продажи_]]-datatable[[#This Row],[себестоимость_]]</f>
        <v>18.766799999999996</v>
      </c>
      <c r="L2654"/>
    </row>
    <row r="2655" spans="2:12" x14ac:dyDescent="0.4">
      <c r="B2655" s="5" t="s">
        <v>67</v>
      </c>
      <c r="C2655" s="5" t="s">
        <v>57</v>
      </c>
      <c r="D2655" s="5" t="s">
        <v>26</v>
      </c>
      <c r="E2655" s="5" t="s">
        <v>61</v>
      </c>
      <c r="F2655" s="6">
        <v>43831</v>
      </c>
      <c r="G2655" s="6" t="str">
        <f>TEXT(datatable[[#This Row],[дата]],"ММ")</f>
        <v>01</v>
      </c>
      <c r="H2655" s="8">
        <v>24.040800000000001</v>
      </c>
      <c r="I2655" s="8">
        <v>16.974</v>
      </c>
      <c r="J2655" s="8">
        <f>datatable[[#This Row],[продажи_]]-datatable[[#This Row],[себестоимость_]]</f>
        <v>7.0668000000000006</v>
      </c>
      <c r="L2655"/>
    </row>
    <row r="2656" spans="2:12" x14ac:dyDescent="0.4">
      <c r="B2656" s="5" t="s">
        <v>67</v>
      </c>
      <c r="C2656" s="5" t="s">
        <v>57</v>
      </c>
      <c r="D2656" s="5" t="s">
        <v>26</v>
      </c>
      <c r="E2656" s="5" t="s">
        <v>61</v>
      </c>
      <c r="F2656" s="6">
        <v>43862</v>
      </c>
      <c r="G2656" s="6" t="str">
        <f>TEXT(datatable[[#This Row],[дата]],"ММ")</f>
        <v>02</v>
      </c>
      <c r="H2656" s="8">
        <v>39.513600000000004</v>
      </c>
      <c r="I2656" s="8">
        <v>26.633599999999998</v>
      </c>
      <c r="J2656" s="8">
        <f>datatable[[#This Row],[продажи_]]-datatable[[#This Row],[себестоимость_]]</f>
        <v>12.880000000000006</v>
      </c>
      <c r="L2656"/>
    </row>
    <row r="2657" spans="2:12" x14ac:dyDescent="0.4">
      <c r="B2657" s="5" t="s">
        <v>67</v>
      </c>
      <c r="C2657" s="5" t="s">
        <v>57</v>
      </c>
      <c r="D2657" s="5" t="s">
        <v>26</v>
      </c>
      <c r="E2657" s="5" t="s">
        <v>61</v>
      </c>
      <c r="F2657" s="6">
        <v>43891</v>
      </c>
      <c r="G2657" s="6" t="str">
        <f>TEXT(datatable[[#This Row],[дата]],"ММ")</f>
        <v>03</v>
      </c>
      <c r="H2657" s="8">
        <v>33.465600000000002</v>
      </c>
      <c r="I2657" s="8">
        <v>24.403200000000002</v>
      </c>
      <c r="J2657" s="8">
        <f>datatable[[#This Row],[продажи_]]-datatable[[#This Row],[себестоимость_]]</f>
        <v>9.0624000000000002</v>
      </c>
      <c r="L2657"/>
    </row>
    <row r="2658" spans="2:12" x14ac:dyDescent="0.4">
      <c r="B2658" s="5" t="s">
        <v>67</v>
      </c>
      <c r="C2658" s="5" t="s">
        <v>57</v>
      </c>
      <c r="D2658" s="5" t="s">
        <v>26</v>
      </c>
      <c r="E2658" s="5" t="s">
        <v>61</v>
      </c>
      <c r="F2658" s="6">
        <v>43922</v>
      </c>
      <c r="G2658" s="6" t="str">
        <f>TEXT(datatable[[#This Row],[дата]],"ММ")</f>
        <v>04</v>
      </c>
      <c r="H2658" s="8">
        <v>42.739200000000004</v>
      </c>
      <c r="I2658" s="8">
        <v>29.388800000000003</v>
      </c>
      <c r="J2658" s="8">
        <f>datatable[[#This Row],[продажи_]]-datatable[[#This Row],[себестоимость_]]</f>
        <v>13.3504</v>
      </c>
      <c r="L2658"/>
    </row>
    <row r="2659" spans="2:12" x14ac:dyDescent="0.4">
      <c r="B2659" s="5" t="s">
        <v>67</v>
      </c>
      <c r="C2659" s="5" t="s">
        <v>57</v>
      </c>
      <c r="D2659" s="5" t="s">
        <v>26</v>
      </c>
      <c r="E2659" s="5" t="s">
        <v>61</v>
      </c>
      <c r="F2659" s="6">
        <v>43952</v>
      </c>
      <c r="G2659" s="6" t="str">
        <f>TEXT(datatable[[#This Row],[дата]],"ММ")</f>
        <v>05</v>
      </c>
      <c r="H2659" s="8">
        <v>29.156399999999998</v>
      </c>
      <c r="I2659" s="8">
        <v>17.695599999999999</v>
      </c>
      <c r="J2659" s="8">
        <f>datatable[[#This Row],[продажи_]]-datatable[[#This Row],[себестоимость_]]</f>
        <v>11.460799999999999</v>
      </c>
      <c r="L2659"/>
    </row>
    <row r="2660" spans="2:12" x14ac:dyDescent="0.4">
      <c r="B2660" s="5" t="s">
        <v>67</v>
      </c>
      <c r="C2660" s="5" t="s">
        <v>57</v>
      </c>
      <c r="D2660" s="5" t="s">
        <v>26</v>
      </c>
      <c r="E2660" s="5" t="s">
        <v>61</v>
      </c>
      <c r="F2660" s="6">
        <v>43983</v>
      </c>
      <c r="G2660" s="6" t="str">
        <f>TEXT(datatable[[#This Row],[дата]],"ММ")</f>
        <v>06</v>
      </c>
      <c r="H2660" s="8">
        <v>24.948</v>
      </c>
      <c r="I2660" s="8">
        <v>16.727999999999998</v>
      </c>
      <c r="J2660" s="8">
        <f>datatable[[#This Row],[продажи_]]-datatable[[#This Row],[себестоимость_]]</f>
        <v>8.2200000000000024</v>
      </c>
      <c r="L2660"/>
    </row>
    <row r="2661" spans="2:12" x14ac:dyDescent="0.4">
      <c r="B2661" s="5" t="s">
        <v>67</v>
      </c>
      <c r="C2661" s="5" t="s">
        <v>57</v>
      </c>
      <c r="D2661" s="5" t="s">
        <v>26</v>
      </c>
      <c r="E2661" s="5" t="s">
        <v>61</v>
      </c>
      <c r="F2661" s="6">
        <v>44013</v>
      </c>
      <c r="G2661" s="6" t="str">
        <f>TEXT(datatable[[#This Row],[дата]],"ММ")</f>
        <v>07</v>
      </c>
      <c r="H2661" s="8">
        <v>24.267600000000002</v>
      </c>
      <c r="I2661" s="8">
        <v>14.9076</v>
      </c>
      <c r="J2661" s="8">
        <f>datatable[[#This Row],[продажи_]]-datatable[[#This Row],[себестоимость_]]</f>
        <v>9.3600000000000012</v>
      </c>
      <c r="L2661"/>
    </row>
    <row r="2662" spans="2:12" x14ac:dyDescent="0.4">
      <c r="B2662" s="5" t="s">
        <v>67</v>
      </c>
      <c r="C2662" s="5" t="s">
        <v>57</v>
      </c>
      <c r="D2662" s="5" t="s">
        <v>26</v>
      </c>
      <c r="E2662" s="5" t="s">
        <v>61</v>
      </c>
      <c r="F2662" s="6">
        <v>44044</v>
      </c>
      <c r="G2662" s="6" t="str">
        <f>TEXT(datatable[[#This Row],[дата]],"ММ")</f>
        <v>08</v>
      </c>
      <c r="H2662" s="8">
        <v>19.958400000000001</v>
      </c>
      <c r="I2662" s="8">
        <v>11.414400000000001</v>
      </c>
      <c r="J2662" s="8">
        <f>datatable[[#This Row],[продажи_]]-datatable[[#This Row],[себестоимость_]]</f>
        <v>8.5440000000000005</v>
      </c>
      <c r="L2662"/>
    </row>
    <row r="2663" spans="2:12" x14ac:dyDescent="0.4">
      <c r="B2663" s="5" t="s">
        <v>67</v>
      </c>
      <c r="C2663" s="5" t="s">
        <v>57</v>
      </c>
      <c r="D2663" s="5" t="s">
        <v>26</v>
      </c>
      <c r="E2663" s="5" t="s">
        <v>61</v>
      </c>
      <c r="F2663" s="6">
        <v>44075</v>
      </c>
      <c r="G2663" s="6" t="str">
        <f>TEXT(datatable[[#This Row],[дата]],"ММ")</f>
        <v>09</v>
      </c>
      <c r="H2663" s="8">
        <v>29.735999999999997</v>
      </c>
      <c r="I2663" s="8">
        <v>13.283999999999999</v>
      </c>
      <c r="J2663" s="8">
        <f>datatable[[#This Row],[продажи_]]-datatable[[#This Row],[себестоимость_]]</f>
        <v>16.451999999999998</v>
      </c>
      <c r="L2663"/>
    </row>
    <row r="2664" spans="2:12" x14ac:dyDescent="0.4">
      <c r="B2664" s="5" t="s">
        <v>67</v>
      </c>
      <c r="C2664" s="5" t="s">
        <v>57</v>
      </c>
      <c r="D2664" s="5" t="s">
        <v>26</v>
      </c>
      <c r="E2664" s="5" t="s">
        <v>61</v>
      </c>
      <c r="F2664" s="6">
        <v>44105</v>
      </c>
      <c r="G2664" s="6" t="str">
        <f>TEXT(datatable[[#This Row],[дата]],"ММ")</f>
        <v>10</v>
      </c>
      <c r="H2664" s="8">
        <v>31.777199999999997</v>
      </c>
      <c r="I2664" s="8">
        <v>18.122</v>
      </c>
      <c r="J2664" s="8">
        <f>datatable[[#This Row],[продажи_]]-datatable[[#This Row],[себестоимость_]]</f>
        <v>13.655199999999997</v>
      </c>
      <c r="L2664"/>
    </row>
    <row r="2665" spans="2:12" x14ac:dyDescent="0.4">
      <c r="B2665" s="5" t="s">
        <v>67</v>
      </c>
      <c r="C2665" s="5" t="s">
        <v>57</v>
      </c>
      <c r="D2665" s="5" t="s">
        <v>26</v>
      </c>
      <c r="E2665" s="5" t="s">
        <v>61</v>
      </c>
      <c r="F2665" s="6">
        <v>44136</v>
      </c>
      <c r="G2665" s="6" t="str">
        <f>TEXT(datatable[[#This Row],[дата]],"ММ")</f>
        <v>11</v>
      </c>
      <c r="H2665" s="8">
        <v>41.630400000000002</v>
      </c>
      <c r="I2665" s="8">
        <v>21.352800000000002</v>
      </c>
      <c r="J2665" s="8">
        <f>datatable[[#This Row],[продажи_]]-datatable[[#This Row],[себестоимость_]]</f>
        <v>20.2776</v>
      </c>
      <c r="L2665"/>
    </row>
    <row r="2666" spans="2:12" x14ac:dyDescent="0.4">
      <c r="B2666" s="5" t="s">
        <v>67</v>
      </c>
      <c r="C2666" s="5" t="s">
        <v>57</v>
      </c>
      <c r="D2666" s="5" t="s">
        <v>26</v>
      </c>
      <c r="E2666" s="5" t="s">
        <v>61</v>
      </c>
      <c r="F2666" s="6">
        <v>44166</v>
      </c>
      <c r="G2666" s="6" t="str">
        <f>TEXT(datatable[[#This Row],[дата]],"ММ")</f>
        <v>12</v>
      </c>
      <c r="H2666" s="8">
        <v>26.913600000000002</v>
      </c>
      <c r="I2666" s="8">
        <v>19.2864</v>
      </c>
      <c r="J2666" s="8">
        <f>datatable[[#This Row],[продажи_]]-datatable[[#This Row],[себестоимость_]]</f>
        <v>7.627200000000002</v>
      </c>
      <c r="L2666"/>
    </row>
    <row r="2667" spans="2:12" x14ac:dyDescent="0.4">
      <c r="B2667" s="5" t="s">
        <v>67</v>
      </c>
      <c r="C2667" s="5" t="s">
        <v>57</v>
      </c>
      <c r="D2667" s="5" t="s">
        <v>26</v>
      </c>
      <c r="E2667" s="5" t="s">
        <v>7</v>
      </c>
      <c r="F2667" s="6">
        <v>43831</v>
      </c>
      <c r="G2667" s="6" t="str">
        <f>TEXT(datatable[[#This Row],[дата]],"ММ")</f>
        <v>01</v>
      </c>
      <c r="H2667" s="8">
        <v>4.1202000000000005</v>
      </c>
      <c r="I2667" s="8">
        <v>1.2600000000000002</v>
      </c>
      <c r="J2667" s="8">
        <f>datatable[[#This Row],[продажи_]]-datatable[[#This Row],[себестоимость_]]</f>
        <v>2.8602000000000003</v>
      </c>
      <c r="L2667"/>
    </row>
    <row r="2668" spans="2:12" x14ac:dyDescent="0.4">
      <c r="B2668" s="5" t="s">
        <v>67</v>
      </c>
      <c r="C2668" s="5" t="s">
        <v>57</v>
      </c>
      <c r="D2668" s="5" t="s">
        <v>26</v>
      </c>
      <c r="E2668" s="5" t="s">
        <v>7</v>
      </c>
      <c r="F2668" s="6">
        <v>43862</v>
      </c>
      <c r="G2668" s="6" t="str">
        <f>TEXT(datatable[[#This Row],[дата]],"ММ")</f>
        <v>02</v>
      </c>
      <c r="H2668" s="8">
        <v>6.5856000000000003</v>
      </c>
      <c r="I2668" s="8">
        <v>1.6624999999999999</v>
      </c>
      <c r="J2668" s="8">
        <f>datatable[[#This Row],[продажи_]]-datatable[[#This Row],[себестоимость_]]</f>
        <v>4.9231000000000007</v>
      </c>
      <c r="L2668"/>
    </row>
    <row r="2669" spans="2:12" x14ac:dyDescent="0.4">
      <c r="B2669" s="5" t="s">
        <v>67</v>
      </c>
      <c r="C2669" s="5" t="s">
        <v>57</v>
      </c>
      <c r="D2669" s="5" t="s">
        <v>26</v>
      </c>
      <c r="E2669" s="5" t="s">
        <v>7</v>
      </c>
      <c r="F2669" s="6">
        <v>43891</v>
      </c>
      <c r="G2669" s="6" t="str">
        <f>TEXT(datatable[[#This Row],[дата]],"ММ")</f>
        <v>03</v>
      </c>
      <c r="H2669" s="8">
        <v>5.6447999999999992</v>
      </c>
      <c r="I2669" s="8">
        <v>1.74</v>
      </c>
      <c r="J2669" s="8">
        <f>datatable[[#This Row],[продажи_]]-datatable[[#This Row],[себестоимость_]]</f>
        <v>3.9047999999999989</v>
      </c>
      <c r="L2669"/>
    </row>
    <row r="2670" spans="2:12" x14ac:dyDescent="0.4">
      <c r="B2670" s="5" t="s">
        <v>67</v>
      </c>
      <c r="C2670" s="5" t="s">
        <v>57</v>
      </c>
      <c r="D2670" s="5" t="s">
        <v>26</v>
      </c>
      <c r="E2670" s="5" t="s">
        <v>7</v>
      </c>
      <c r="F2670" s="6">
        <v>43922</v>
      </c>
      <c r="G2670" s="6" t="str">
        <f>TEXT(datatable[[#This Row],[дата]],"ММ")</f>
        <v>04</v>
      </c>
      <c r="H2670" s="8">
        <v>6.3839999999999995</v>
      </c>
      <c r="I2670" s="8">
        <v>1.78</v>
      </c>
      <c r="J2670" s="8">
        <f>datatable[[#This Row],[продажи_]]-datatable[[#This Row],[себестоимость_]]</f>
        <v>4.6039999999999992</v>
      </c>
      <c r="L2670"/>
    </row>
    <row r="2671" spans="2:12" x14ac:dyDescent="0.4">
      <c r="B2671" s="5" t="s">
        <v>67</v>
      </c>
      <c r="C2671" s="5" t="s">
        <v>57</v>
      </c>
      <c r="D2671" s="5" t="s">
        <v>26</v>
      </c>
      <c r="E2671" s="5" t="s">
        <v>7</v>
      </c>
      <c r="F2671" s="6">
        <v>43952</v>
      </c>
      <c r="G2671" s="6" t="str">
        <f>TEXT(datatable[[#This Row],[дата]],"ММ")</f>
        <v>05</v>
      </c>
      <c r="H2671" s="8">
        <v>6.2789999999999999</v>
      </c>
      <c r="I2671" s="8">
        <v>1.4950000000000001</v>
      </c>
      <c r="J2671" s="8">
        <f>datatable[[#This Row],[продажи_]]-datatable[[#This Row],[себестоимость_]]</f>
        <v>4.7839999999999998</v>
      </c>
      <c r="L2671"/>
    </row>
    <row r="2672" spans="2:12" x14ac:dyDescent="0.4">
      <c r="B2672" s="5" t="s">
        <v>67</v>
      </c>
      <c r="C2672" s="5" t="s">
        <v>57</v>
      </c>
      <c r="D2672" s="5" t="s">
        <v>26</v>
      </c>
      <c r="E2672" s="5" t="s">
        <v>7</v>
      </c>
      <c r="F2672" s="6">
        <v>43983</v>
      </c>
      <c r="G2672" s="6" t="str">
        <f>TEXT(datatable[[#This Row],[дата]],"ММ")</f>
        <v>06</v>
      </c>
      <c r="H2672" s="8">
        <v>4.5780000000000003</v>
      </c>
      <c r="I2672" s="8">
        <v>1.0874999999999999</v>
      </c>
      <c r="J2672" s="8">
        <f>datatable[[#This Row],[продажи_]]-datatable[[#This Row],[себестоимость_]]</f>
        <v>3.4905000000000004</v>
      </c>
      <c r="L2672"/>
    </row>
    <row r="2673" spans="2:12" x14ac:dyDescent="0.4">
      <c r="B2673" s="5" t="s">
        <v>67</v>
      </c>
      <c r="C2673" s="5" t="s">
        <v>57</v>
      </c>
      <c r="D2673" s="5" t="s">
        <v>26</v>
      </c>
      <c r="E2673" s="5" t="s">
        <v>7</v>
      </c>
      <c r="F2673" s="6">
        <v>44013</v>
      </c>
      <c r="G2673" s="6" t="str">
        <f>TEXT(datatable[[#This Row],[дата]],"ММ")</f>
        <v>07</v>
      </c>
      <c r="H2673" s="8">
        <v>4.1958000000000011</v>
      </c>
      <c r="I2673" s="8">
        <v>1.2825</v>
      </c>
      <c r="J2673" s="8">
        <f>datatable[[#This Row],[продажи_]]-datatable[[#This Row],[себестоимость_]]</f>
        <v>2.9133000000000013</v>
      </c>
      <c r="L2673"/>
    </row>
    <row r="2674" spans="2:12" x14ac:dyDescent="0.4">
      <c r="B2674" s="5" t="s">
        <v>67</v>
      </c>
      <c r="C2674" s="5" t="s">
        <v>57</v>
      </c>
      <c r="D2674" s="5" t="s">
        <v>26</v>
      </c>
      <c r="E2674" s="5" t="s">
        <v>7</v>
      </c>
      <c r="F2674" s="6">
        <v>44044</v>
      </c>
      <c r="G2674" s="6" t="str">
        <f>TEXT(datatable[[#This Row],[дата]],"ММ")</f>
        <v>08</v>
      </c>
      <c r="H2674" s="8">
        <v>3.9311999999999996</v>
      </c>
      <c r="I2674" s="8">
        <v>0.95</v>
      </c>
      <c r="J2674" s="8">
        <f>datatable[[#This Row],[продажи_]]-datatable[[#This Row],[себестоимость_]]</f>
        <v>2.9811999999999994</v>
      </c>
      <c r="L2674"/>
    </row>
    <row r="2675" spans="2:12" x14ac:dyDescent="0.4">
      <c r="B2675" s="5" t="s">
        <v>67</v>
      </c>
      <c r="C2675" s="5" t="s">
        <v>57</v>
      </c>
      <c r="D2675" s="5" t="s">
        <v>26</v>
      </c>
      <c r="E2675" s="5" t="s">
        <v>7</v>
      </c>
      <c r="F2675" s="6">
        <v>44075</v>
      </c>
      <c r="G2675" s="6" t="str">
        <f>TEXT(datatable[[#This Row],[дата]],"ММ")</f>
        <v>09</v>
      </c>
      <c r="H2675" s="8">
        <v>4.41</v>
      </c>
      <c r="I2675" s="8">
        <v>1.2375</v>
      </c>
      <c r="J2675" s="8">
        <f>datatable[[#This Row],[продажи_]]-datatable[[#This Row],[себестоимость_]]</f>
        <v>3.1725000000000003</v>
      </c>
      <c r="L2675"/>
    </row>
    <row r="2676" spans="2:12" x14ac:dyDescent="0.4">
      <c r="B2676" s="5" t="s">
        <v>67</v>
      </c>
      <c r="C2676" s="5" t="s">
        <v>57</v>
      </c>
      <c r="D2676" s="5" t="s">
        <v>26</v>
      </c>
      <c r="E2676" s="5" t="s">
        <v>7</v>
      </c>
      <c r="F2676" s="6">
        <v>44105</v>
      </c>
      <c r="G2676" s="6" t="str">
        <f>TEXT(datatable[[#This Row],[дата]],"ММ")</f>
        <v>10</v>
      </c>
      <c r="H2676" s="8">
        <v>5.7330000000000005</v>
      </c>
      <c r="I2676" s="8">
        <v>1.4137500000000001</v>
      </c>
      <c r="J2676" s="8">
        <f>datatable[[#This Row],[продажи_]]-datatable[[#This Row],[себестоимость_]]</f>
        <v>4.3192500000000003</v>
      </c>
      <c r="L2676"/>
    </row>
    <row r="2677" spans="2:12" x14ac:dyDescent="0.4">
      <c r="B2677" s="5" t="s">
        <v>67</v>
      </c>
      <c r="C2677" s="5" t="s">
        <v>57</v>
      </c>
      <c r="D2677" s="5" t="s">
        <v>26</v>
      </c>
      <c r="E2677" s="5" t="s">
        <v>7</v>
      </c>
      <c r="F2677" s="6">
        <v>44136</v>
      </c>
      <c r="G2677" s="6" t="str">
        <f>TEXT(datatable[[#This Row],[дата]],"ММ")</f>
        <v>11</v>
      </c>
      <c r="H2677" s="8">
        <v>6.3504000000000005</v>
      </c>
      <c r="I2677" s="8">
        <v>1.6975</v>
      </c>
      <c r="J2677" s="8">
        <f>datatable[[#This Row],[продажи_]]-datatable[[#This Row],[себестоимость_]]</f>
        <v>4.6529000000000007</v>
      </c>
      <c r="L2677"/>
    </row>
    <row r="2678" spans="2:12" x14ac:dyDescent="0.4">
      <c r="B2678" s="5" t="s">
        <v>67</v>
      </c>
      <c r="C2678" s="5" t="s">
        <v>57</v>
      </c>
      <c r="D2678" s="5" t="s">
        <v>26</v>
      </c>
      <c r="E2678" s="5" t="s">
        <v>7</v>
      </c>
      <c r="F2678" s="6">
        <v>44166</v>
      </c>
      <c r="G2678" s="6" t="str">
        <f>TEXT(datatable[[#This Row],[дата]],"ММ")</f>
        <v>12</v>
      </c>
      <c r="H2678" s="8">
        <v>4.7879999999999994</v>
      </c>
      <c r="I2678" s="8">
        <v>1.4849999999999999</v>
      </c>
      <c r="J2678" s="8">
        <f>datatable[[#This Row],[продажи_]]-datatable[[#This Row],[себестоимость_]]</f>
        <v>3.3029999999999995</v>
      </c>
      <c r="L2678"/>
    </row>
    <row r="2679" spans="2:12" x14ac:dyDescent="0.4">
      <c r="B2679" s="5" t="s">
        <v>67</v>
      </c>
      <c r="C2679" s="5" t="s">
        <v>57</v>
      </c>
      <c r="D2679" s="5" t="s">
        <v>26</v>
      </c>
      <c r="E2679" s="5" t="s">
        <v>7</v>
      </c>
      <c r="F2679" s="6">
        <v>43831</v>
      </c>
      <c r="G2679" s="6" t="str">
        <f>TEXT(datatable[[#This Row],[дата]],"ММ")</f>
        <v>01</v>
      </c>
      <c r="H2679" s="8">
        <v>2.5920000000000001</v>
      </c>
      <c r="I2679" s="8">
        <v>0.79200000000000004</v>
      </c>
      <c r="J2679" s="8">
        <f>datatable[[#This Row],[продажи_]]-datatable[[#This Row],[себестоимость_]]</f>
        <v>1.8</v>
      </c>
      <c r="L2679"/>
    </row>
    <row r="2680" spans="2:12" x14ac:dyDescent="0.4">
      <c r="B2680" s="5" t="s">
        <v>67</v>
      </c>
      <c r="C2680" s="5" t="s">
        <v>57</v>
      </c>
      <c r="D2680" s="5" t="s">
        <v>26</v>
      </c>
      <c r="E2680" s="5" t="s">
        <v>7</v>
      </c>
      <c r="F2680" s="6">
        <v>43862</v>
      </c>
      <c r="G2680" s="6" t="str">
        <f>TEXT(datatable[[#This Row],[дата]],"ММ")</f>
        <v>02</v>
      </c>
      <c r="H2680" s="8">
        <v>5.0176000000000007</v>
      </c>
      <c r="I2680" s="8">
        <v>1.7555999999999998</v>
      </c>
      <c r="J2680" s="8">
        <f>datatable[[#This Row],[продажи_]]-datatable[[#This Row],[себестоимость_]]</f>
        <v>3.2620000000000009</v>
      </c>
      <c r="L2680"/>
    </row>
    <row r="2681" spans="2:12" x14ac:dyDescent="0.4">
      <c r="B2681" s="5" t="s">
        <v>67</v>
      </c>
      <c r="C2681" s="5" t="s">
        <v>57</v>
      </c>
      <c r="D2681" s="5" t="s">
        <v>26</v>
      </c>
      <c r="E2681" s="5" t="s">
        <v>7</v>
      </c>
      <c r="F2681" s="6">
        <v>43891</v>
      </c>
      <c r="G2681" s="6" t="str">
        <f>TEXT(datatable[[#This Row],[дата]],"ММ")</f>
        <v>03</v>
      </c>
      <c r="H2681" s="8">
        <v>4.3007999999999997</v>
      </c>
      <c r="I2681" s="8">
        <v>1.5664</v>
      </c>
      <c r="J2681" s="8">
        <f>datatable[[#This Row],[продажи_]]-datatable[[#This Row],[себестоимость_]]</f>
        <v>2.7343999999999999</v>
      </c>
      <c r="L2681"/>
    </row>
    <row r="2682" spans="2:12" x14ac:dyDescent="0.4">
      <c r="B2682" s="5" t="s">
        <v>67</v>
      </c>
      <c r="C2682" s="5" t="s">
        <v>57</v>
      </c>
      <c r="D2682" s="5" t="s">
        <v>26</v>
      </c>
      <c r="E2682" s="5" t="s">
        <v>7</v>
      </c>
      <c r="F2682" s="6">
        <v>43922</v>
      </c>
      <c r="G2682" s="6" t="str">
        <f>TEXT(datatable[[#This Row],[дата]],"ММ")</f>
        <v>04</v>
      </c>
      <c r="H2682" s="8">
        <v>4.9664000000000001</v>
      </c>
      <c r="I2682" s="8">
        <v>1.9360000000000002</v>
      </c>
      <c r="J2682" s="8">
        <f>datatable[[#This Row],[продажи_]]-datatable[[#This Row],[себестоимость_]]</f>
        <v>3.0304000000000002</v>
      </c>
      <c r="L2682"/>
    </row>
    <row r="2683" spans="2:12" x14ac:dyDescent="0.4">
      <c r="B2683" s="5" t="s">
        <v>67</v>
      </c>
      <c r="C2683" s="5" t="s">
        <v>57</v>
      </c>
      <c r="D2683" s="5" t="s">
        <v>26</v>
      </c>
      <c r="E2683" s="5" t="s">
        <v>7</v>
      </c>
      <c r="F2683" s="6">
        <v>43952</v>
      </c>
      <c r="G2683" s="6" t="str">
        <f>TEXT(datatable[[#This Row],[дата]],"ММ")</f>
        <v>05</v>
      </c>
      <c r="H2683" s="8">
        <v>3.4944000000000002</v>
      </c>
      <c r="I2683" s="8">
        <v>1.3441999999999998</v>
      </c>
      <c r="J2683" s="8">
        <f>datatable[[#This Row],[продажи_]]-datatable[[#This Row],[себестоимость_]]</f>
        <v>2.1502000000000003</v>
      </c>
      <c r="L2683"/>
    </row>
    <row r="2684" spans="2:12" x14ac:dyDescent="0.4">
      <c r="B2684" s="5" t="s">
        <v>67</v>
      </c>
      <c r="C2684" s="5" t="s">
        <v>57</v>
      </c>
      <c r="D2684" s="5" t="s">
        <v>26</v>
      </c>
      <c r="E2684" s="5" t="s">
        <v>7</v>
      </c>
      <c r="F2684" s="6">
        <v>43983</v>
      </c>
      <c r="G2684" s="6" t="str">
        <f>TEXT(datatable[[#This Row],[дата]],"ММ")</f>
        <v>06</v>
      </c>
      <c r="H2684" s="8">
        <v>3.1680000000000001</v>
      </c>
      <c r="I2684" s="8">
        <v>1.32</v>
      </c>
      <c r="J2684" s="8">
        <f>datatable[[#This Row],[продажи_]]-datatable[[#This Row],[себестоимость_]]</f>
        <v>1.8480000000000001</v>
      </c>
      <c r="L2684"/>
    </row>
    <row r="2685" spans="2:12" x14ac:dyDescent="0.4">
      <c r="B2685" s="5" t="s">
        <v>67</v>
      </c>
      <c r="C2685" s="5" t="s">
        <v>57</v>
      </c>
      <c r="D2685" s="5" t="s">
        <v>26</v>
      </c>
      <c r="E2685" s="5" t="s">
        <v>7</v>
      </c>
      <c r="F2685" s="6">
        <v>44013</v>
      </c>
      <c r="G2685" s="6" t="str">
        <f>TEXT(datatable[[#This Row],[дата]],"ММ")</f>
        <v>07</v>
      </c>
      <c r="H2685" s="8">
        <v>3.3695999999999997</v>
      </c>
      <c r="I2685" s="8">
        <v>0.98009999999999997</v>
      </c>
      <c r="J2685" s="8">
        <f>datatable[[#This Row],[продажи_]]-datatable[[#This Row],[себестоимость_]]</f>
        <v>2.3895</v>
      </c>
      <c r="L2685"/>
    </row>
    <row r="2686" spans="2:12" x14ac:dyDescent="0.4">
      <c r="B2686" s="5" t="s">
        <v>67</v>
      </c>
      <c r="C2686" s="5" t="s">
        <v>57</v>
      </c>
      <c r="D2686" s="5" t="s">
        <v>26</v>
      </c>
      <c r="E2686" s="5" t="s">
        <v>7</v>
      </c>
      <c r="F2686" s="6">
        <v>44044</v>
      </c>
      <c r="G2686" s="6" t="str">
        <f>TEXT(datatable[[#This Row],[дата]],"ММ")</f>
        <v>08</v>
      </c>
      <c r="H2686" s="8">
        <v>2.3040000000000003</v>
      </c>
      <c r="I2686" s="8">
        <v>0.82719999999999994</v>
      </c>
      <c r="J2686" s="8">
        <f>datatable[[#This Row],[продажи_]]-datatable[[#This Row],[себестоимость_]]</f>
        <v>1.4768000000000003</v>
      </c>
      <c r="L2686"/>
    </row>
    <row r="2687" spans="2:12" x14ac:dyDescent="0.4">
      <c r="B2687" s="5" t="s">
        <v>67</v>
      </c>
      <c r="C2687" s="5" t="s">
        <v>57</v>
      </c>
      <c r="D2687" s="5" t="s">
        <v>26</v>
      </c>
      <c r="E2687" s="5" t="s">
        <v>7</v>
      </c>
      <c r="F2687" s="6">
        <v>44075</v>
      </c>
      <c r="G2687" s="6" t="str">
        <f>TEXT(datatable[[#This Row],[дата]],"ММ")</f>
        <v>09</v>
      </c>
      <c r="H2687" s="8">
        <v>3.2</v>
      </c>
      <c r="I2687" s="8">
        <v>0.88000000000000012</v>
      </c>
      <c r="J2687" s="8">
        <f>datatable[[#This Row],[продажи_]]-datatable[[#This Row],[себестоимость_]]</f>
        <v>2.3200000000000003</v>
      </c>
      <c r="L2687"/>
    </row>
    <row r="2688" spans="2:12" x14ac:dyDescent="0.4">
      <c r="B2688" s="5" t="s">
        <v>67</v>
      </c>
      <c r="C2688" s="5" t="s">
        <v>57</v>
      </c>
      <c r="D2688" s="5" t="s">
        <v>26</v>
      </c>
      <c r="E2688" s="5" t="s">
        <v>7</v>
      </c>
      <c r="F2688" s="6">
        <v>44105</v>
      </c>
      <c r="G2688" s="6" t="str">
        <f>TEXT(datatable[[#This Row],[дата]],"ММ")</f>
        <v>10</v>
      </c>
      <c r="H2688" s="8">
        <v>4.9088000000000003</v>
      </c>
      <c r="I2688" s="8">
        <v>1.4872000000000001</v>
      </c>
      <c r="J2688" s="8">
        <f>datatable[[#This Row],[продажи_]]-datatable[[#This Row],[себестоимость_]]</f>
        <v>3.4216000000000002</v>
      </c>
      <c r="L2688"/>
    </row>
    <row r="2689" spans="2:12" x14ac:dyDescent="0.4">
      <c r="B2689" s="5" t="s">
        <v>67</v>
      </c>
      <c r="C2689" s="5" t="s">
        <v>57</v>
      </c>
      <c r="D2689" s="5" t="s">
        <v>26</v>
      </c>
      <c r="E2689" s="5" t="s">
        <v>7</v>
      </c>
      <c r="F2689" s="6">
        <v>44136</v>
      </c>
      <c r="G2689" s="6" t="str">
        <f>TEXT(datatable[[#This Row],[дата]],"ММ")</f>
        <v>11</v>
      </c>
      <c r="H2689" s="8">
        <v>4.4800000000000004</v>
      </c>
      <c r="I2689" s="8">
        <v>1.8326</v>
      </c>
      <c r="J2689" s="8">
        <f>datatable[[#This Row],[продажи_]]-datatable[[#This Row],[себестоимость_]]</f>
        <v>2.6474000000000002</v>
      </c>
      <c r="L2689"/>
    </row>
    <row r="2690" spans="2:12" x14ac:dyDescent="0.4">
      <c r="B2690" s="5" t="s">
        <v>67</v>
      </c>
      <c r="C2690" s="5" t="s">
        <v>57</v>
      </c>
      <c r="D2690" s="5" t="s">
        <v>26</v>
      </c>
      <c r="E2690" s="5" t="s">
        <v>7</v>
      </c>
      <c r="F2690" s="6">
        <v>44166</v>
      </c>
      <c r="G2690" s="6" t="str">
        <f>TEXT(datatable[[#This Row],[дата]],"ММ")</f>
        <v>12</v>
      </c>
      <c r="H2690" s="8">
        <v>4.2624000000000004</v>
      </c>
      <c r="I2690" s="8">
        <v>1.1616</v>
      </c>
      <c r="J2690" s="8">
        <f>datatable[[#This Row],[продажи_]]-datatable[[#This Row],[себестоимость_]]</f>
        <v>3.1008000000000004</v>
      </c>
      <c r="L2690"/>
    </row>
    <row r="2691" spans="2:12" x14ac:dyDescent="0.4">
      <c r="B2691" s="5" t="s">
        <v>67</v>
      </c>
      <c r="C2691" s="5" t="s">
        <v>57</v>
      </c>
      <c r="D2691" s="5" t="s">
        <v>26</v>
      </c>
      <c r="E2691" s="5" t="s">
        <v>7</v>
      </c>
      <c r="F2691" s="6">
        <v>43831</v>
      </c>
      <c r="G2691" s="6" t="str">
        <f>TEXT(datatable[[#This Row],[дата]],"ММ")</f>
        <v>01</v>
      </c>
      <c r="H2691" s="8">
        <v>0.26730000000000004</v>
      </c>
      <c r="I2691" s="8">
        <v>9.9900000000000003E-2</v>
      </c>
      <c r="J2691" s="8">
        <f>datatable[[#This Row],[продажи_]]-datatable[[#This Row],[себестоимость_]]</f>
        <v>0.16740000000000005</v>
      </c>
      <c r="L2691"/>
    </row>
    <row r="2692" spans="2:12" x14ac:dyDescent="0.4">
      <c r="B2692" s="5" t="s">
        <v>67</v>
      </c>
      <c r="C2692" s="5" t="s">
        <v>57</v>
      </c>
      <c r="D2692" s="5" t="s">
        <v>26</v>
      </c>
      <c r="E2692" s="5" t="s">
        <v>7</v>
      </c>
      <c r="F2692" s="6">
        <v>43862</v>
      </c>
      <c r="G2692" s="6" t="str">
        <f>TEXT(datatable[[#This Row],[дата]],"ММ")</f>
        <v>02</v>
      </c>
      <c r="H2692" s="8">
        <v>0.40739999999999998</v>
      </c>
      <c r="I2692" s="8">
        <v>0.15680000000000002</v>
      </c>
      <c r="J2692" s="8">
        <f>datatable[[#This Row],[продажи_]]-datatable[[#This Row],[себестоимость_]]</f>
        <v>0.25059999999999993</v>
      </c>
      <c r="L2692"/>
    </row>
    <row r="2693" spans="2:12" x14ac:dyDescent="0.4">
      <c r="B2693" s="5" t="s">
        <v>67</v>
      </c>
      <c r="C2693" s="5" t="s">
        <v>57</v>
      </c>
      <c r="D2693" s="5" t="s">
        <v>26</v>
      </c>
      <c r="E2693" s="5" t="s">
        <v>7</v>
      </c>
      <c r="F2693" s="6">
        <v>43891</v>
      </c>
      <c r="G2693" s="6" t="str">
        <f>TEXT(datatable[[#This Row],[дата]],"ММ")</f>
        <v>03</v>
      </c>
      <c r="H2693" s="8">
        <v>0.38400000000000001</v>
      </c>
      <c r="I2693" s="8">
        <v>0.16640000000000002</v>
      </c>
      <c r="J2693" s="8">
        <f>datatable[[#This Row],[продажи_]]-datatable[[#This Row],[себестоимость_]]</f>
        <v>0.21759999999999999</v>
      </c>
      <c r="L2693"/>
    </row>
    <row r="2694" spans="2:12" x14ac:dyDescent="0.4">
      <c r="B2694" s="5" t="s">
        <v>67</v>
      </c>
      <c r="C2694" s="5" t="s">
        <v>57</v>
      </c>
      <c r="D2694" s="5" t="s">
        <v>26</v>
      </c>
      <c r="E2694" s="5" t="s">
        <v>7</v>
      </c>
      <c r="F2694" s="6">
        <v>43922</v>
      </c>
      <c r="G2694" s="6" t="str">
        <f>TEXT(datatable[[#This Row],[дата]],"ММ")</f>
        <v>04</v>
      </c>
      <c r="H2694" s="8">
        <v>0.432</v>
      </c>
      <c r="I2694" s="8">
        <v>0.13600000000000001</v>
      </c>
      <c r="J2694" s="8">
        <f>datatable[[#This Row],[продажи_]]-datatable[[#This Row],[себестоимость_]]</f>
        <v>0.29599999999999999</v>
      </c>
      <c r="L2694"/>
    </row>
    <row r="2695" spans="2:12" x14ac:dyDescent="0.4">
      <c r="B2695" s="5" t="s">
        <v>67</v>
      </c>
      <c r="C2695" s="5" t="s">
        <v>57</v>
      </c>
      <c r="D2695" s="5" t="s">
        <v>26</v>
      </c>
      <c r="E2695" s="5" t="s">
        <v>7</v>
      </c>
      <c r="F2695" s="6">
        <v>43952</v>
      </c>
      <c r="G2695" s="6" t="str">
        <f>TEXT(datatable[[#This Row],[дата]],"ММ")</f>
        <v>05</v>
      </c>
      <c r="H2695" s="8">
        <v>0.41730000000000006</v>
      </c>
      <c r="I2695" s="8">
        <v>0.13</v>
      </c>
      <c r="J2695" s="8">
        <f>datatable[[#This Row],[продажи_]]-datatable[[#This Row],[себестоимость_]]</f>
        <v>0.28730000000000006</v>
      </c>
      <c r="L2695"/>
    </row>
    <row r="2696" spans="2:12" x14ac:dyDescent="0.4">
      <c r="B2696" s="5" t="s">
        <v>67</v>
      </c>
      <c r="C2696" s="5" t="s">
        <v>57</v>
      </c>
      <c r="D2696" s="5" t="s">
        <v>26</v>
      </c>
      <c r="E2696" s="5" t="s">
        <v>7</v>
      </c>
      <c r="F2696" s="6">
        <v>43983</v>
      </c>
      <c r="G2696" s="6" t="str">
        <f>TEXT(datatable[[#This Row],[дата]],"ММ")</f>
        <v>06</v>
      </c>
      <c r="H2696" s="8">
        <v>0.32100000000000001</v>
      </c>
      <c r="I2696" s="8">
        <v>0.11799999999999999</v>
      </c>
      <c r="J2696" s="8">
        <f>datatable[[#This Row],[продажи_]]-datatable[[#This Row],[себестоимость_]]</f>
        <v>0.20300000000000001</v>
      </c>
      <c r="L2696"/>
    </row>
    <row r="2697" spans="2:12" x14ac:dyDescent="0.4">
      <c r="B2697" s="5" t="s">
        <v>67</v>
      </c>
      <c r="C2697" s="5" t="s">
        <v>57</v>
      </c>
      <c r="D2697" s="5" t="s">
        <v>26</v>
      </c>
      <c r="E2697" s="5" t="s">
        <v>7</v>
      </c>
      <c r="F2697" s="6">
        <v>44013</v>
      </c>
      <c r="G2697" s="6" t="str">
        <f>TEXT(datatable[[#This Row],[дата]],"ММ")</f>
        <v>07</v>
      </c>
      <c r="H2697" s="8">
        <v>0.28890000000000005</v>
      </c>
      <c r="I2697" s="8">
        <v>8.1900000000000001E-2</v>
      </c>
      <c r="J2697" s="8">
        <f>datatable[[#This Row],[продажи_]]-datatable[[#This Row],[себестоимость_]]</f>
        <v>0.20700000000000005</v>
      </c>
      <c r="L2697"/>
    </row>
    <row r="2698" spans="2:12" x14ac:dyDescent="0.4">
      <c r="B2698" s="5" t="s">
        <v>67</v>
      </c>
      <c r="C2698" s="5" t="s">
        <v>57</v>
      </c>
      <c r="D2698" s="5" t="s">
        <v>26</v>
      </c>
      <c r="E2698" s="5" t="s">
        <v>7</v>
      </c>
      <c r="F2698" s="6">
        <v>44044</v>
      </c>
      <c r="G2698" s="6" t="str">
        <f>TEXT(datatable[[#This Row],[дата]],"ММ")</f>
        <v>08</v>
      </c>
      <c r="H2698" s="8">
        <v>0.27359999999999995</v>
      </c>
      <c r="I2698" s="8">
        <v>9.4399999999999998E-2</v>
      </c>
      <c r="J2698" s="8">
        <f>datatable[[#This Row],[продажи_]]-datatable[[#This Row],[себестоимость_]]</f>
        <v>0.17919999999999997</v>
      </c>
      <c r="L2698"/>
    </row>
    <row r="2699" spans="2:12" x14ac:dyDescent="0.4">
      <c r="B2699" s="5" t="s">
        <v>67</v>
      </c>
      <c r="C2699" s="5" t="s">
        <v>57</v>
      </c>
      <c r="D2699" s="5" t="s">
        <v>26</v>
      </c>
      <c r="E2699" s="5" t="s">
        <v>7</v>
      </c>
      <c r="F2699" s="6">
        <v>44075</v>
      </c>
      <c r="G2699" s="6" t="str">
        <f>TEXT(datatable[[#This Row],[дата]],"ММ")</f>
        <v>09</v>
      </c>
      <c r="H2699" s="8">
        <v>0.33600000000000002</v>
      </c>
      <c r="I2699" s="8">
        <v>9.6000000000000002E-2</v>
      </c>
      <c r="J2699" s="8">
        <f>datatable[[#This Row],[продажи_]]-datatable[[#This Row],[себестоимость_]]</f>
        <v>0.24000000000000002</v>
      </c>
      <c r="L2699"/>
    </row>
    <row r="2700" spans="2:12" x14ac:dyDescent="0.4">
      <c r="B2700" s="5" t="s">
        <v>67</v>
      </c>
      <c r="C2700" s="5" t="s">
        <v>57</v>
      </c>
      <c r="D2700" s="5" t="s">
        <v>26</v>
      </c>
      <c r="E2700" s="5" t="s">
        <v>7</v>
      </c>
      <c r="F2700" s="6">
        <v>44105</v>
      </c>
      <c r="G2700" s="6" t="str">
        <f>TEXT(datatable[[#This Row],[дата]],"ММ")</f>
        <v>10</v>
      </c>
      <c r="H2700" s="8">
        <v>0.31979999999999997</v>
      </c>
      <c r="I2700" s="8">
        <v>0.14560000000000001</v>
      </c>
      <c r="J2700" s="8">
        <f>datatable[[#This Row],[продажи_]]-datatable[[#This Row],[себестоимость_]]</f>
        <v>0.17419999999999997</v>
      </c>
      <c r="L2700"/>
    </row>
    <row r="2701" spans="2:12" x14ac:dyDescent="0.4">
      <c r="B2701" s="5" t="s">
        <v>67</v>
      </c>
      <c r="C2701" s="5" t="s">
        <v>57</v>
      </c>
      <c r="D2701" s="5" t="s">
        <v>26</v>
      </c>
      <c r="E2701" s="5" t="s">
        <v>7</v>
      </c>
      <c r="F2701" s="6">
        <v>44136</v>
      </c>
      <c r="G2701" s="6" t="str">
        <f>TEXT(datatable[[#This Row],[дата]],"ММ")</f>
        <v>11</v>
      </c>
      <c r="H2701" s="8">
        <v>0.34859999999999997</v>
      </c>
      <c r="I2701" s="8">
        <v>0.1666</v>
      </c>
      <c r="J2701" s="8">
        <f>datatable[[#This Row],[продажи_]]-datatable[[#This Row],[себестоимость_]]</f>
        <v>0.18199999999999997</v>
      </c>
      <c r="L2701"/>
    </row>
    <row r="2702" spans="2:12" x14ac:dyDescent="0.4">
      <c r="B2702" s="5" t="s">
        <v>67</v>
      </c>
      <c r="C2702" s="5" t="s">
        <v>57</v>
      </c>
      <c r="D2702" s="5" t="s">
        <v>26</v>
      </c>
      <c r="E2702" s="5" t="s">
        <v>7</v>
      </c>
      <c r="F2702" s="6">
        <v>44166</v>
      </c>
      <c r="G2702" s="6" t="str">
        <f>TEXT(datatable[[#This Row],[дата]],"ММ")</f>
        <v>12</v>
      </c>
      <c r="H2702" s="8">
        <v>0.30599999999999999</v>
      </c>
      <c r="I2702" s="8">
        <v>0.11639999999999999</v>
      </c>
      <c r="J2702" s="8">
        <f>datatable[[#This Row],[продажи_]]-datatable[[#This Row],[себестоимость_]]</f>
        <v>0.18959999999999999</v>
      </c>
      <c r="L2702"/>
    </row>
    <row r="2703" spans="2:12" x14ac:dyDescent="0.4">
      <c r="B2703" s="5" t="s">
        <v>67</v>
      </c>
      <c r="C2703" s="5" t="s">
        <v>57</v>
      </c>
      <c r="D2703" s="5" t="s">
        <v>26</v>
      </c>
      <c r="E2703" s="5" t="s">
        <v>7</v>
      </c>
      <c r="F2703" s="6">
        <v>43831</v>
      </c>
      <c r="G2703" s="6" t="str">
        <f>TEXT(datatable[[#This Row],[дата]],"ММ")</f>
        <v>01</v>
      </c>
      <c r="H2703" s="8">
        <v>7.0622999999999996</v>
      </c>
      <c r="I2703" s="8">
        <v>3.2130000000000001</v>
      </c>
      <c r="J2703" s="8">
        <f>datatable[[#This Row],[продажи_]]-datatable[[#This Row],[себестоимость_]]</f>
        <v>3.8492999999999995</v>
      </c>
      <c r="L2703"/>
    </row>
    <row r="2704" spans="2:12" x14ac:dyDescent="0.4">
      <c r="B2704" s="5" t="s">
        <v>67</v>
      </c>
      <c r="C2704" s="5" t="s">
        <v>57</v>
      </c>
      <c r="D2704" s="5" t="s">
        <v>26</v>
      </c>
      <c r="E2704" s="5" t="s">
        <v>7</v>
      </c>
      <c r="F2704" s="6">
        <v>43862</v>
      </c>
      <c r="G2704" s="6" t="str">
        <f>TEXT(datatable[[#This Row],[дата]],"ММ")</f>
        <v>02</v>
      </c>
      <c r="H2704" s="8">
        <v>8.7514000000000003</v>
      </c>
      <c r="I2704" s="8">
        <v>4.7459999999999996</v>
      </c>
      <c r="J2704" s="8">
        <f>datatable[[#This Row],[продажи_]]-datatable[[#This Row],[себестоимость_]]</f>
        <v>4.0054000000000007</v>
      </c>
      <c r="L2704"/>
    </row>
    <row r="2705" spans="2:12" x14ac:dyDescent="0.4">
      <c r="B2705" s="5" t="s">
        <v>67</v>
      </c>
      <c r="C2705" s="5" t="s">
        <v>57</v>
      </c>
      <c r="D2705" s="5" t="s">
        <v>26</v>
      </c>
      <c r="E2705" s="5" t="s">
        <v>7</v>
      </c>
      <c r="F2705" s="6">
        <v>43891</v>
      </c>
      <c r="G2705" s="6" t="str">
        <f>TEXT(datatable[[#This Row],[дата]],"ММ")</f>
        <v>03</v>
      </c>
      <c r="H2705" s="8">
        <v>11.491200000000001</v>
      </c>
      <c r="I2705" s="8">
        <v>4.7519999999999998</v>
      </c>
      <c r="J2705" s="8">
        <f>datatable[[#This Row],[продажи_]]-datatable[[#This Row],[себестоимость_]]</f>
        <v>6.7392000000000012</v>
      </c>
      <c r="L2705"/>
    </row>
    <row r="2706" spans="2:12" x14ac:dyDescent="0.4">
      <c r="B2706" s="5" t="s">
        <v>67</v>
      </c>
      <c r="C2706" s="5" t="s">
        <v>57</v>
      </c>
      <c r="D2706" s="5" t="s">
        <v>26</v>
      </c>
      <c r="E2706" s="5" t="s">
        <v>7</v>
      </c>
      <c r="F2706" s="6">
        <v>43922</v>
      </c>
      <c r="G2706" s="6" t="str">
        <f>TEXT(datatable[[#This Row],[дата]],"ММ")</f>
        <v>04</v>
      </c>
      <c r="H2706" s="8">
        <v>12.6616</v>
      </c>
      <c r="I2706" s="8">
        <v>4.5599999999999996</v>
      </c>
      <c r="J2706" s="8">
        <f>datatable[[#This Row],[продажи_]]-datatable[[#This Row],[себестоимость_]]</f>
        <v>8.1016000000000012</v>
      </c>
      <c r="L2706"/>
    </row>
    <row r="2707" spans="2:12" x14ac:dyDescent="0.4">
      <c r="B2707" s="5" t="s">
        <v>67</v>
      </c>
      <c r="C2707" s="5" t="s">
        <v>57</v>
      </c>
      <c r="D2707" s="5" t="s">
        <v>26</v>
      </c>
      <c r="E2707" s="5" t="s">
        <v>7</v>
      </c>
      <c r="F2707" s="6">
        <v>43952</v>
      </c>
      <c r="G2707" s="6" t="str">
        <f>TEXT(datatable[[#This Row],[дата]],"ММ")</f>
        <v>05</v>
      </c>
      <c r="H2707" s="8">
        <v>9.2501499999999997</v>
      </c>
      <c r="I2707" s="8">
        <v>3.9</v>
      </c>
      <c r="J2707" s="8">
        <f>datatable[[#This Row],[продажи_]]-datatable[[#This Row],[себестоимость_]]</f>
        <v>5.3501499999999993</v>
      </c>
      <c r="L2707"/>
    </row>
    <row r="2708" spans="2:12" x14ac:dyDescent="0.4">
      <c r="B2708" s="5" t="s">
        <v>67</v>
      </c>
      <c r="C2708" s="5" t="s">
        <v>57</v>
      </c>
      <c r="D2708" s="5" t="s">
        <v>26</v>
      </c>
      <c r="E2708" s="5" t="s">
        <v>7</v>
      </c>
      <c r="F2708" s="6">
        <v>43983</v>
      </c>
      <c r="G2708" s="6" t="str">
        <f>TEXT(datatable[[#This Row],[дата]],"ММ")</f>
        <v>06</v>
      </c>
      <c r="H2708" s="8">
        <v>5.32</v>
      </c>
      <c r="I2708" s="8">
        <v>3.3899999999999997</v>
      </c>
      <c r="J2708" s="8">
        <f>datatable[[#This Row],[продажи_]]-datatable[[#This Row],[себестоимость_]]</f>
        <v>1.9300000000000006</v>
      </c>
      <c r="L2708"/>
    </row>
    <row r="2709" spans="2:12" x14ac:dyDescent="0.4">
      <c r="B2709" s="5" t="s">
        <v>67</v>
      </c>
      <c r="C2709" s="5" t="s">
        <v>57</v>
      </c>
      <c r="D2709" s="5" t="s">
        <v>26</v>
      </c>
      <c r="E2709" s="5" t="s">
        <v>7</v>
      </c>
      <c r="F2709" s="6">
        <v>44013</v>
      </c>
      <c r="G2709" s="6" t="str">
        <f>TEXT(datatable[[#This Row],[дата]],"ММ")</f>
        <v>07</v>
      </c>
      <c r="H2709" s="8">
        <v>5.1471</v>
      </c>
      <c r="I2709" s="8">
        <v>2.4840000000000004</v>
      </c>
      <c r="J2709" s="8">
        <f>datatable[[#This Row],[продажи_]]-datatable[[#This Row],[себестоимость_]]</f>
        <v>2.6630999999999996</v>
      </c>
      <c r="L2709"/>
    </row>
    <row r="2710" spans="2:12" x14ac:dyDescent="0.4">
      <c r="B2710" s="5" t="s">
        <v>67</v>
      </c>
      <c r="C2710" s="5" t="s">
        <v>57</v>
      </c>
      <c r="D2710" s="5" t="s">
        <v>26</v>
      </c>
      <c r="E2710" s="5" t="s">
        <v>7</v>
      </c>
      <c r="F2710" s="6">
        <v>44044</v>
      </c>
      <c r="G2710" s="6" t="str">
        <f>TEXT(datatable[[#This Row],[дата]],"ММ")</f>
        <v>08</v>
      </c>
      <c r="H2710" s="8">
        <v>4.8412000000000006</v>
      </c>
      <c r="I2710" s="8">
        <v>2.8079999999999998</v>
      </c>
      <c r="J2710" s="8">
        <f>datatable[[#This Row],[продажи_]]-datatable[[#This Row],[себестоимость_]]</f>
        <v>2.0332000000000008</v>
      </c>
      <c r="L2710"/>
    </row>
    <row r="2711" spans="2:12" x14ac:dyDescent="0.4">
      <c r="B2711" s="5" t="s">
        <v>67</v>
      </c>
      <c r="C2711" s="5" t="s">
        <v>57</v>
      </c>
      <c r="D2711" s="5" t="s">
        <v>26</v>
      </c>
      <c r="E2711" s="5" t="s">
        <v>7</v>
      </c>
      <c r="F2711" s="6">
        <v>44075</v>
      </c>
      <c r="G2711" s="6" t="str">
        <f>TEXT(datatable[[#This Row],[дата]],"ММ")</f>
        <v>09</v>
      </c>
      <c r="H2711" s="8">
        <v>6.2510000000000003</v>
      </c>
      <c r="I2711" s="8">
        <v>3.09</v>
      </c>
      <c r="J2711" s="8">
        <f>datatable[[#This Row],[продажи_]]-datatable[[#This Row],[себестоимость_]]</f>
        <v>3.1610000000000005</v>
      </c>
      <c r="L2711"/>
    </row>
    <row r="2712" spans="2:12" x14ac:dyDescent="0.4">
      <c r="B2712" s="5" t="s">
        <v>67</v>
      </c>
      <c r="C2712" s="5" t="s">
        <v>57</v>
      </c>
      <c r="D2712" s="5" t="s">
        <v>26</v>
      </c>
      <c r="E2712" s="5" t="s">
        <v>7</v>
      </c>
      <c r="F2712" s="6">
        <v>44105</v>
      </c>
      <c r="G2712" s="6" t="str">
        <f>TEXT(datatable[[#This Row],[дата]],"ММ")</f>
        <v>10</v>
      </c>
      <c r="H2712" s="8">
        <v>8.7314499999999988</v>
      </c>
      <c r="I2712" s="8">
        <v>3.8220000000000001</v>
      </c>
      <c r="J2712" s="8">
        <f>datatable[[#This Row],[продажи_]]-datatable[[#This Row],[себестоимость_]]</f>
        <v>4.9094499999999988</v>
      </c>
      <c r="L2712"/>
    </row>
    <row r="2713" spans="2:12" x14ac:dyDescent="0.4">
      <c r="B2713" s="5" t="s">
        <v>67</v>
      </c>
      <c r="C2713" s="5" t="s">
        <v>57</v>
      </c>
      <c r="D2713" s="5" t="s">
        <v>26</v>
      </c>
      <c r="E2713" s="5" t="s">
        <v>7</v>
      </c>
      <c r="F2713" s="6">
        <v>44136</v>
      </c>
      <c r="G2713" s="6" t="str">
        <f>TEXT(datatable[[#This Row],[дата]],"ММ")</f>
        <v>11</v>
      </c>
      <c r="H2713" s="8">
        <v>10.520299999999999</v>
      </c>
      <c r="I2713" s="8">
        <v>4.0739999999999998</v>
      </c>
      <c r="J2713" s="8">
        <f>datatable[[#This Row],[продажи_]]-datatable[[#This Row],[себестоимость_]]</f>
        <v>6.446299999999999</v>
      </c>
      <c r="L2713"/>
    </row>
    <row r="2714" spans="2:12" x14ac:dyDescent="0.4">
      <c r="B2714" s="5" t="s">
        <v>67</v>
      </c>
      <c r="C2714" s="5" t="s">
        <v>57</v>
      </c>
      <c r="D2714" s="5" t="s">
        <v>26</v>
      </c>
      <c r="E2714" s="5" t="s">
        <v>7</v>
      </c>
      <c r="F2714" s="6">
        <v>44166</v>
      </c>
      <c r="G2714" s="6" t="str">
        <f>TEXT(datatable[[#This Row],[дата]],"ММ")</f>
        <v>12</v>
      </c>
      <c r="H2714" s="8">
        <v>9.1769999999999996</v>
      </c>
      <c r="I2714" s="8">
        <v>3.2760000000000002</v>
      </c>
      <c r="J2714" s="8">
        <f>datatable[[#This Row],[продажи_]]-datatable[[#This Row],[себестоимость_]]</f>
        <v>5.9009999999999998</v>
      </c>
      <c r="L2714"/>
    </row>
    <row r="2715" spans="2:12" x14ac:dyDescent="0.4">
      <c r="B2715" s="5" t="s">
        <v>67</v>
      </c>
      <c r="C2715" s="5" t="s">
        <v>57</v>
      </c>
      <c r="D2715" s="5" t="s">
        <v>26</v>
      </c>
      <c r="E2715" s="5" t="s">
        <v>7</v>
      </c>
      <c r="F2715" s="6">
        <v>43831</v>
      </c>
      <c r="G2715" s="6" t="str">
        <f>TEXT(datatable[[#This Row],[дата]],"ММ")</f>
        <v>01</v>
      </c>
      <c r="H2715" s="8">
        <v>4.8671999999999995</v>
      </c>
      <c r="I2715" s="8">
        <v>1.4229000000000001</v>
      </c>
      <c r="J2715" s="8">
        <f>datatable[[#This Row],[продажи_]]-datatable[[#This Row],[себестоимость_]]</f>
        <v>3.4442999999999993</v>
      </c>
      <c r="L2715"/>
    </row>
    <row r="2716" spans="2:12" x14ac:dyDescent="0.4">
      <c r="B2716" s="5" t="s">
        <v>67</v>
      </c>
      <c r="C2716" s="5" t="s">
        <v>57</v>
      </c>
      <c r="D2716" s="5" t="s">
        <v>26</v>
      </c>
      <c r="E2716" s="5" t="s">
        <v>7</v>
      </c>
      <c r="F2716" s="6">
        <v>43862</v>
      </c>
      <c r="G2716" s="6" t="str">
        <f>TEXT(datatable[[#This Row],[дата]],"ММ")</f>
        <v>02</v>
      </c>
      <c r="H2716" s="8">
        <v>7.4984000000000002</v>
      </c>
      <c r="I2716" s="8">
        <v>2.1181999999999999</v>
      </c>
      <c r="J2716" s="8">
        <f>datatable[[#This Row],[продажи_]]-datatable[[#This Row],[себестоимость_]]</f>
        <v>5.3802000000000003</v>
      </c>
      <c r="L2716"/>
    </row>
    <row r="2717" spans="2:12" x14ac:dyDescent="0.4">
      <c r="B2717" s="5" t="s">
        <v>67</v>
      </c>
      <c r="C2717" s="5" t="s">
        <v>57</v>
      </c>
      <c r="D2717" s="5" t="s">
        <v>26</v>
      </c>
      <c r="E2717" s="5" t="s">
        <v>7</v>
      </c>
      <c r="F2717" s="6">
        <v>43891</v>
      </c>
      <c r="G2717" s="6" t="str">
        <f>TEXT(datatable[[#This Row],[дата]],"ММ")</f>
        <v>03</v>
      </c>
      <c r="H2717" s="8">
        <v>7.9871999999999996</v>
      </c>
      <c r="I2717" s="8">
        <v>2.3936000000000002</v>
      </c>
      <c r="J2717" s="8">
        <f>datatable[[#This Row],[продажи_]]-datatable[[#This Row],[себестоимость_]]</f>
        <v>5.5935999999999995</v>
      </c>
      <c r="L2717"/>
    </row>
    <row r="2718" spans="2:12" x14ac:dyDescent="0.4">
      <c r="B2718" s="5" t="s">
        <v>67</v>
      </c>
      <c r="C2718" s="5" t="s">
        <v>57</v>
      </c>
      <c r="D2718" s="5" t="s">
        <v>26</v>
      </c>
      <c r="E2718" s="5" t="s">
        <v>7</v>
      </c>
      <c r="F2718" s="6">
        <v>43922</v>
      </c>
      <c r="G2718" s="6" t="str">
        <f>TEXT(datatable[[#This Row],[дата]],"ММ")</f>
        <v>04</v>
      </c>
      <c r="H2718" s="8">
        <v>8.1536000000000008</v>
      </c>
      <c r="I2718" s="8">
        <v>2.3391999999999999</v>
      </c>
      <c r="J2718" s="8">
        <f>datatable[[#This Row],[продажи_]]-datatable[[#This Row],[себестоимость_]]</f>
        <v>5.8144000000000009</v>
      </c>
      <c r="L2718"/>
    </row>
    <row r="2719" spans="2:12" x14ac:dyDescent="0.4">
      <c r="B2719" s="5" t="s">
        <v>67</v>
      </c>
      <c r="C2719" s="5" t="s">
        <v>57</v>
      </c>
      <c r="D2719" s="5" t="s">
        <v>26</v>
      </c>
      <c r="E2719" s="5" t="s">
        <v>7</v>
      </c>
      <c r="F2719" s="6">
        <v>43952</v>
      </c>
      <c r="G2719" s="6" t="str">
        <f>TEXT(datatable[[#This Row],[дата]],"ММ")</f>
        <v>05</v>
      </c>
      <c r="H2719" s="8">
        <v>6.3543999999999992</v>
      </c>
      <c r="I2719" s="8">
        <v>1.8342999999999998</v>
      </c>
      <c r="J2719" s="8">
        <f>datatable[[#This Row],[продажи_]]-datatable[[#This Row],[себестоимость_]]</f>
        <v>4.5200999999999993</v>
      </c>
      <c r="L2719"/>
    </row>
    <row r="2720" spans="2:12" x14ac:dyDescent="0.4">
      <c r="B2720" s="5" t="s">
        <v>67</v>
      </c>
      <c r="C2720" s="5" t="s">
        <v>57</v>
      </c>
      <c r="D2720" s="5" t="s">
        <v>26</v>
      </c>
      <c r="E2720" s="5" t="s">
        <v>7</v>
      </c>
      <c r="F2720" s="6">
        <v>43983</v>
      </c>
      <c r="G2720" s="6" t="str">
        <f>TEXT(datatable[[#This Row],[дата]],"ММ")</f>
        <v>06</v>
      </c>
      <c r="H2720" s="8">
        <v>6.24</v>
      </c>
      <c r="I2720" s="8">
        <v>1.649</v>
      </c>
      <c r="J2720" s="8">
        <f>datatable[[#This Row],[продажи_]]-datatable[[#This Row],[себестоимость_]]</f>
        <v>4.5910000000000002</v>
      </c>
      <c r="L2720"/>
    </row>
    <row r="2721" spans="2:12" x14ac:dyDescent="0.4">
      <c r="B2721" s="5" t="s">
        <v>67</v>
      </c>
      <c r="C2721" s="5" t="s">
        <v>57</v>
      </c>
      <c r="D2721" s="5" t="s">
        <v>26</v>
      </c>
      <c r="E2721" s="5" t="s">
        <v>7</v>
      </c>
      <c r="F2721" s="6">
        <v>44013</v>
      </c>
      <c r="G2721" s="6" t="str">
        <f>TEXT(datatable[[#This Row],[дата]],"ММ")</f>
        <v>07</v>
      </c>
      <c r="H2721" s="8">
        <v>4.68</v>
      </c>
      <c r="I2721" s="8">
        <v>1.6524000000000001</v>
      </c>
      <c r="J2721" s="8">
        <f>datatable[[#This Row],[продажи_]]-datatable[[#This Row],[себестоимость_]]</f>
        <v>3.0275999999999996</v>
      </c>
      <c r="L2721"/>
    </row>
    <row r="2722" spans="2:12" x14ac:dyDescent="0.4">
      <c r="B2722" s="5" t="s">
        <v>67</v>
      </c>
      <c r="C2722" s="5" t="s">
        <v>57</v>
      </c>
      <c r="D2722" s="5" t="s">
        <v>26</v>
      </c>
      <c r="E2722" s="5" t="s">
        <v>7</v>
      </c>
      <c r="F2722" s="6">
        <v>44044</v>
      </c>
      <c r="G2722" s="6" t="str">
        <f>TEXT(datatable[[#This Row],[дата]],"ММ")</f>
        <v>08</v>
      </c>
      <c r="H2722" s="8">
        <v>4.992</v>
      </c>
      <c r="I2722" s="8">
        <v>1.1560000000000001</v>
      </c>
      <c r="J2722" s="8">
        <f>datatable[[#This Row],[продажи_]]-datatable[[#This Row],[себестоимость_]]</f>
        <v>3.8359999999999999</v>
      </c>
      <c r="L2722"/>
    </row>
    <row r="2723" spans="2:12" x14ac:dyDescent="0.4">
      <c r="B2723" s="5" t="s">
        <v>67</v>
      </c>
      <c r="C2723" s="5" t="s">
        <v>57</v>
      </c>
      <c r="D2723" s="5" t="s">
        <v>26</v>
      </c>
      <c r="E2723" s="5" t="s">
        <v>7</v>
      </c>
      <c r="F2723" s="6">
        <v>44075</v>
      </c>
      <c r="G2723" s="6" t="str">
        <f>TEXT(datatable[[#This Row],[дата]],"ММ")</f>
        <v>09</v>
      </c>
      <c r="H2723" s="8">
        <v>5.5120000000000005</v>
      </c>
      <c r="I2723" s="8">
        <v>1.7509999999999999</v>
      </c>
      <c r="J2723" s="8">
        <f>datatable[[#This Row],[продажи_]]-datatable[[#This Row],[себестоимость_]]</f>
        <v>3.7610000000000006</v>
      </c>
      <c r="L2723"/>
    </row>
    <row r="2724" spans="2:12" x14ac:dyDescent="0.4">
      <c r="B2724" s="5" t="s">
        <v>67</v>
      </c>
      <c r="C2724" s="5" t="s">
        <v>57</v>
      </c>
      <c r="D2724" s="5" t="s">
        <v>26</v>
      </c>
      <c r="E2724" s="5" t="s">
        <v>7</v>
      </c>
      <c r="F2724" s="6">
        <v>44105</v>
      </c>
      <c r="G2724" s="6" t="str">
        <f>TEXT(datatable[[#This Row],[дата]],"ММ")</f>
        <v>10</v>
      </c>
      <c r="H2724" s="8">
        <v>6.76</v>
      </c>
      <c r="I2724" s="8">
        <v>1.8784999999999998</v>
      </c>
      <c r="J2724" s="8">
        <f>datatable[[#This Row],[продажи_]]-datatable[[#This Row],[себестоимость_]]</f>
        <v>4.8815</v>
      </c>
      <c r="L2724"/>
    </row>
    <row r="2725" spans="2:12" x14ac:dyDescent="0.4">
      <c r="B2725" s="5" t="s">
        <v>67</v>
      </c>
      <c r="C2725" s="5" t="s">
        <v>57</v>
      </c>
      <c r="D2725" s="5" t="s">
        <v>26</v>
      </c>
      <c r="E2725" s="5" t="s">
        <v>7</v>
      </c>
      <c r="F2725" s="6">
        <v>44136</v>
      </c>
      <c r="G2725" s="6" t="str">
        <f>TEXT(datatable[[#This Row],[дата]],"ММ")</f>
        <v>11</v>
      </c>
      <c r="H2725" s="8">
        <v>6.9159999999999995</v>
      </c>
      <c r="I2725" s="8">
        <v>2.4276</v>
      </c>
      <c r="J2725" s="8">
        <f>datatable[[#This Row],[продажи_]]-datatable[[#This Row],[себестоимость_]]</f>
        <v>4.4883999999999995</v>
      </c>
      <c r="L2725"/>
    </row>
    <row r="2726" spans="2:12" x14ac:dyDescent="0.4">
      <c r="B2726" s="5" t="s">
        <v>67</v>
      </c>
      <c r="C2726" s="5" t="s">
        <v>57</v>
      </c>
      <c r="D2726" s="5" t="s">
        <v>26</v>
      </c>
      <c r="E2726" s="5" t="s">
        <v>7</v>
      </c>
      <c r="F2726" s="6">
        <v>44166</v>
      </c>
      <c r="G2726" s="6" t="str">
        <f>TEXT(datatable[[#This Row],[дата]],"ММ")</f>
        <v>12</v>
      </c>
      <c r="H2726" s="8">
        <v>7.0511999999999997</v>
      </c>
      <c r="I2726" s="8">
        <v>1.9379999999999999</v>
      </c>
      <c r="J2726" s="8">
        <f>datatable[[#This Row],[продажи_]]-datatable[[#This Row],[себестоимость_]]</f>
        <v>5.1132</v>
      </c>
      <c r="L2726"/>
    </row>
    <row r="2727" spans="2:12" x14ac:dyDescent="0.4">
      <c r="B2727" s="5" t="s">
        <v>67</v>
      </c>
      <c r="C2727" s="5" t="s">
        <v>57</v>
      </c>
      <c r="D2727" s="5" t="s">
        <v>26</v>
      </c>
      <c r="E2727" s="5" t="s">
        <v>7</v>
      </c>
      <c r="F2727" s="6">
        <v>43831</v>
      </c>
      <c r="G2727" s="6" t="str">
        <f>TEXT(datatable[[#This Row],[дата]],"ММ")</f>
        <v>01</v>
      </c>
      <c r="H2727" s="8">
        <v>2.4543000000000004</v>
      </c>
      <c r="I2727" s="8">
        <v>1.1177999999999999</v>
      </c>
      <c r="J2727" s="8">
        <f>datatable[[#This Row],[продажи_]]-datatable[[#This Row],[себестоимость_]]</f>
        <v>1.3365000000000005</v>
      </c>
      <c r="L2727"/>
    </row>
    <row r="2728" spans="2:12" x14ac:dyDescent="0.4">
      <c r="B2728" s="5" t="s">
        <v>67</v>
      </c>
      <c r="C2728" s="5" t="s">
        <v>57</v>
      </c>
      <c r="D2728" s="5" t="s">
        <v>26</v>
      </c>
      <c r="E2728" s="5" t="s">
        <v>7</v>
      </c>
      <c r="F2728" s="6">
        <v>43862</v>
      </c>
      <c r="G2728" s="6" t="str">
        <f>TEXT(datatable[[#This Row],[дата]],"ММ")</f>
        <v>02</v>
      </c>
      <c r="H2728" s="8">
        <v>3.4398000000000004</v>
      </c>
      <c r="I2728" s="8">
        <v>1.8675999999999999</v>
      </c>
      <c r="J2728" s="8">
        <f>datatable[[#This Row],[продажи_]]-datatable[[#This Row],[себестоимость_]]</f>
        <v>1.5722000000000005</v>
      </c>
      <c r="L2728"/>
    </row>
    <row r="2729" spans="2:12" x14ac:dyDescent="0.4">
      <c r="B2729" s="5" t="s">
        <v>67</v>
      </c>
      <c r="C2729" s="5" t="s">
        <v>57</v>
      </c>
      <c r="D2729" s="5" t="s">
        <v>26</v>
      </c>
      <c r="E2729" s="5" t="s">
        <v>7</v>
      </c>
      <c r="F2729" s="6">
        <v>43891</v>
      </c>
      <c r="G2729" s="6" t="str">
        <f>TEXT(datatable[[#This Row],[дата]],"ММ")</f>
        <v>03</v>
      </c>
      <c r="H2729" s="8">
        <v>5.0111999999999997</v>
      </c>
      <c r="I2729" s="8">
        <v>1.6928000000000001</v>
      </c>
      <c r="J2729" s="8">
        <f>datatable[[#This Row],[продажи_]]-datatable[[#This Row],[себестоимость_]]</f>
        <v>3.3183999999999996</v>
      </c>
      <c r="L2729"/>
    </row>
    <row r="2730" spans="2:12" x14ac:dyDescent="0.4">
      <c r="B2730" s="5" t="s">
        <v>67</v>
      </c>
      <c r="C2730" s="5" t="s">
        <v>57</v>
      </c>
      <c r="D2730" s="5" t="s">
        <v>26</v>
      </c>
      <c r="E2730" s="5" t="s">
        <v>7</v>
      </c>
      <c r="F2730" s="6">
        <v>43922</v>
      </c>
      <c r="G2730" s="6" t="str">
        <f>TEXT(datatable[[#This Row],[дата]],"ММ")</f>
        <v>04</v>
      </c>
      <c r="H2730" s="8">
        <v>4.4496000000000002</v>
      </c>
      <c r="I2730" s="8">
        <v>2.0056000000000003</v>
      </c>
      <c r="J2730" s="8">
        <f>datatable[[#This Row],[продажи_]]-datatable[[#This Row],[себестоимость_]]</f>
        <v>2.444</v>
      </c>
      <c r="L2730"/>
    </row>
    <row r="2731" spans="2:12" x14ac:dyDescent="0.4">
      <c r="B2731" s="5" t="s">
        <v>67</v>
      </c>
      <c r="C2731" s="5" t="s">
        <v>57</v>
      </c>
      <c r="D2731" s="5" t="s">
        <v>26</v>
      </c>
      <c r="E2731" s="5" t="s">
        <v>7</v>
      </c>
      <c r="F2731" s="6">
        <v>43952</v>
      </c>
      <c r="G2731" s="6" t="str">
        <f>TEXT(datatable[[#This Row],[дата]],"ММ")</f>
        <v>05</v>
      </c>
      <c r="H2731" s="8">
        <v>3.1941000000000002</v>
      </c>
      <c r="I2731" s="8">
        <v>1.5697500000000002</v>
      </c>
      <c r="J2731" s="8">
        <f>datatable[[#This Row],[продажи_]]-datatable[[#This Row],[себестоимость_]]</f>
        <v>1.62435</v>
      </c>
      <c r="L2731"/>
    </row>
    <row r="2732" spans="2:12" x14ac:dyDescent="0.4">
      <c r="B2732" s="5" t="s">
        <v>67</v>
      </c>
      <c r="C2732" s="5" t="s">
        <v>57</v>
      </c>
      <c r="D2732" s="5" t="s">
        <v>26</v>
      </c>
      <c r="E2732" s="5" t="s">
        <v>7</v>
      </c>
      <c r="F2732" s="6">
        <v>43983</v>
      </c>
      <c r="G2732" s="6" t="str">
        <f>TEXT(datatable[[#This Row],[дата]],"ММ")</f>
        <v>06</v>
      </c>
      <c r="H2732" s="8">
        <v>2.7270000000000003</v>
      </c>
      <c r="I2732" s="8">
        <v>1.2995000000000001</v>
      </c>
      <c r="J2732" s="8">
        <f>datatable[[#This Row],[продажи_]]-datatable[[#This Row],[себестоимость_]]</f>
        <v>1.4275000000000002</v>
      </c>
      <c r="L2732"/>
    </row>
    <row r="2733" spans="2:12" x14ac:dyDescent="0.4">
      <c r="B2733" s="5" t="s">
        <v>67</v>
      </c>
      <c r="C2733" s="5" t="s">
        <v>57</v>
      </c>
      <c r="D2733" s="5" t="s">
        <v>26</v>
      </c>
      <c r="E2733" s="5" t="s">
        <v>7</v>
      </c>
      <c r="F2733" s="6">
        <v>44013</v>
      </c>
      <c r="G2733" s="6" t="str">
        <f>TEXT(datatable[[#This Row],[дата]],"ММ")</f>
        <v>07</v>
      </c>
      <c r="H2733" s="8">
        <v>2.6001000000000003</v>
      </c>
      <c r="I2733" s="8">
        <v>1.0349999999999999</v>
      </c>
      <c r="J2733" s="8">
        <f>datatable[[#This Row],[продажи_]]-datatable[[#This Row],[себестоимость_]]</f>
        <v>1.5651000000000004</v>
      </c>
      <c r="L2733"/>
    </row>
    <row r="2734" spans="2:12" x14ac:dyDescent="0.4">
      <c r="B2734" s="5" t="s">
        <v>67</v>
      </c>
      <c r="C2734" s="5" t="s">
        <v>57</v>
      </c>
      <c r="D2734" s="5" t="s">
        <v>26</v>
      </c>
      <c r="E2734" s="5" t="s">
        <v>7</v>
      </c>
      <c r="F2734" s="6">
        <v>44044</v>
      </c>
      <c r="G2734" s="6" t="str">
        <f>TEXT(datatable[[#This Row],[дата]],"ММ")</f>
        <v>08</v>
      </c>
      <c r="H2734" s="8">
        <v>2.3112000000000004</v>
      </c>
      <c r="I2734" s="8">
        <v>0.874</v>
      </c>
      <c r="J2734" s="8">
        <f>datatable[[#This Row],[продажи_]]-datatable[[#This Row],[себестоимость_]]</f>
        <v>1.4372000000000003</v>
      </c>
      <c r="L2734"/>
    </row>
    <row r="2735" spans="2:12" x14ac:dyDescent="0.4">
      <c r="B2735" s="5" t="s">
        <v>67</v>
      </c>
      <c r="C2735" s="5" t="s">
        <v>57</v>
      </c>
      <c r="D2735" s="5" t="s">
        <v>26</v>
      </c>
      <c r="E2735" s="5" t="s">
        <v>7</v>
      </c>
      <c r="F2735" s="6">
        <v>44075</v>
      </c>
      <c r="G2735" s="6" t="str">
        <f>TEXT(datatable[[#This Row],[дата]],"ММ")</f>
        <v>09</v>
      </c>
      <c r="H2735" s="8">
        <v>3.0240000000000005</v>
      </c>
      <c r="I2735" s="8">
        <v>1.2535000000000003</v>
      </c>
      <c r="J2735" s="8">
        <f>datatable[[#This Row],[продажи_]]-datatable[[#This Row],[себестоимость_]]</f>
        <v>1.7705000000000002</v>
      </c>
      <c r="L2735"/>
    </row>
    <row r="2736" spans="2:12" x14ac:dyDescent="0.4">
      <c r="B2736" s="5" t="s">
        <v>67</v>
      </c>
      <c r="C2736" s="5" t="s">
        <v>57</v>
      </c>
      <c r="D2736" s="5" t="s">
        <v>26</v>
      </c>
      <c r="E2736" s="5" t="s">
        <v>7</v>
      </c>
      <c r="F2736" s="6">
        <v>44105</v>
      </c>
      <c r="G2736" s="6" t="str">
        <f>TEXT(datatable[[#This Row],[дата]],"ММ")</f>
        <v>10</v>
      </c>
      <c r="H2736" s="8">
        <v>4.2119999999999997</v>
      </c>
      <c r="I2736" s="8">
        <v>1.6295500000000003</v>
      </c>
      <c r="J2736" s="8">
        <f>datatable[[#This Row],[продажи_]]-datatable[[#This Row],[себестоимость_]]</f>
        <v>2.5824499999999997</v>
      </c>
      <c r="L2736"/>
    </row>
    <row r="2737" spans="2:12" x14ac:dyDescent="0.4">
      <c r="B2737" s="5" t="s">
        <v>67</v>
      </c>
      <c r="C2737" s="5" t="s">
        <v>57</v>
      </c>
      <c r="D2737" s="5" t="s">
        <v>26</v>
      </c>
      <c r="E2737" s="5" t="s">
        <v>7</v>
      </c>
      <c r="F2737" s="6">
        <v>44136</v>
      </c>
      <c r="G2737" s="6" t="str">
        <f>TEXT(datatable[[#This Row],[дата]],"ММ")</f>
        <v>11</v>
      </c>
      <c r="H2737" s="8">
        <v>3.0240000000000005</v>
      </c>
      <c r="I2737" s="8">
        <v>1.7549000000000001</v>
      </c>
      <c r="J2737" s="8">
        <f>datatable[[#This Row],[продажи_]]-datatable[[#This Row],[себестоимость_]]</f>
        <v>1.2691000000000003</v>
      </c>
      <c r="L2737"/>
    </row>
    <row r="2738" spans="2:12" x14ac:dyDescent="0.4">
      <c r="B2738" s="5" t="s">
        <v>67</v>
      </c>
      <c r="C2738" s="5" t="s">
        <v>57</v>
      </c>
      <c r="D2738" s="5" t="s">
        <v>26</v>
      </c>
      <c r="E2738" s="5" t="s">
        <v>7</v>
      </c>
      <c r="F2738" s="6">
        <v>44166</v>
      </c>
      <c r="G2738" s="6" t="str">
        <f>TEXT(datatable[[#This Row],[дата]],"ММ")</f>
        <v>12</v>
      </c>
      <c r="H2738" s="8">
        <v>3.3048000000000002</v>
      </c>
      <c r="I2738" s="8">
        <v>1.4076000000000002</v>
      </c>
      <c r="J2738" s="8">
        <f>datatable[[#This Row],[продажи_]]-datatable[[#This Row],[себестоимость_]]</f>
        <v>1.8972</v>
      </c>
      <c r="L2738"/>
    </row>
    <row r="2739" spans="2:12" x14ac:dyDescent="0.4">
      <c r="B2739" s="5" t="s">
        <v>68</v>
      </c>
      <c r="C2739" s="5" t="s">
        <v>56</v>
      </c>
      <c r="D2739" s="5" t="s">
        <v>27</v>
      </c>
      <c r="E2739" s="5" t="s">
        <v>60</v>
      </c>
      <c r="F2739" s="6">
        <v>43831</v>
      </c>
      <c r="G2739" s="6" t="str">
        <f>TEXT(datatable[[#This Row],[дата]],"ММ")</f>
        <v>01</v>
      </c>
      <c r="H2739" s="8">
        <v>75.782250000000005</v>
      </c>
      <c r="I2739" s="8">
        <v>34.727399999999996</v>
      </c>
      <c r="J2739" s="8">
        <f>datatable[[#This Row],[продажи_]]-datatable[[#This Row],[себестоимость_]]</f>
        <v>41.054850000000009</v>
      </c>
      <c r="L2739"/>
    </row>
    <row r="2740" spans="2:12" x14ac:dyDescent="0.4">
      <c r="B2740" s="5" t="s">
        <v>68</v>
      </c>
      <c r="C2740" s="5" t="s">
        <v>56</v>
      </c>
      <c r="D2740" s="5" t="s">
        <v>27</v>
      </c>
      <c r="E2740" s="5" t="s">
        <v>60</v>
      </c>
      <c r="F2740" s="6">
        <v>43862</v>
      </c>
      <c r="G2740" s="6" t="str">
        <f>TEXT(datatable[[#This Row],[дата]],"ММ")</f>
        <v>02</v>
      </c>
      <c r="H2740" s="8">
        <v>124.75050000000002</v>
      </c>
      <c r="I2740" s="8">
        <v>43.491</v>
      </c>
      <c r="J2740" s="8">
        <f>datatable[[#This Row],[продажи_]]-datatable[[#This Row],[себестоимость_]]</f>
        <v>81.259500000000017</v>
      </c>
      <c r="L2740"/>
    </row>
    <row r="2741" spans="2:12" x14ac:dyDescent="0.4">
      <c r="B2741" s="5" t="s">
        <v>68</v>
      </c>
      <c r="C2741" s="5" t="s">
        <v>56</v>
      </c>
      <c r="D2741" s="5" t="s">
        <v>27</v>
      </c>
      <c r="E2741" s="5" t="s">
        <v>60</v>
      </c>
      <c r="F2741" s="6">
        <v>43891</v>
      </c>
      <c r="G2741" s="6" t="str">
        <f>TEXT(datatable[[#This Row],[дата]],"ММ")</f>
        <v>03</v>
      </c>
      <c r="H2741" s="8">
        <v>122.952</v>
      </c>
      <c r="I2741" s="8">
        <v>52.32</v>
      </c>
      <c r="J2741" s="8">
        <f>datatable[[#This Row],[продажи_]]-datatable[[#This Row],[себестоимость_]]</f>
        <v>70.632000000000005</v>
      </c>
      <c r="L2741"/>
    </row>
    <row r="2742" spans="2:12" x14ac:dyDescent="0.4">
      <c r="B2742" s="5" t="s">
        <v>68</v>
      </c>
      <c r="C2742" s="5" t="s">
        <v>56</v>
      </c>
      <c r="D2742" s="5" t="s">
        <v>27</v>
      </c>
      <c r="E2742" s="5" t="s">
        <v>60</v>
      </c>
      <c r="F2742" s="6">
        <v>43922</v>
      </c>
      <c r="G2742" s="6" t="str">
        <f>TEXT(datatable[[#This Row],[дата]],"ММ")</f>
        <v>04</v>
      </c>
      <c r="H2742" s="8">
        <v>134.72400000000002</v>
      </c>
      <c r="I2742" s="8">
        <v>60.691199999999995</v>
      </c>
      <c r="J2742" s="8">
        <f>datatable[[#This Row],[продажи_]]-datatable[[#This Row],[себестоимость_]]</f>
        <v>74.032800000000023</v>
      </c>
      <c r="L2742"/>
    </row>
    <row r="2743" spans="2:12" x14ac:dyDescent="0.4">
      <c r="B2743" s="5" t="s">
        <v>68</v>
      </c>
      <c r="C2743" s="5" t="s">
        <v>56</v>
      </c>
      <c r="D2743" s="5" t="s">
        <v>27</v>
      </c>
      <c r="E2743" s="5" t="s">
        <v>60</v>
      </c>
      <c r="F2743" s="6">
        <v>43952</v>
      </c>
      <c r="G2743" s="6" t="str">
        <f>TEXT(datatable[[#This Row],[дата]],"ММ")</f>
        <v>05</v>
      </c>
      <c r="H2743" s="8">
        <v>124.34175</v>
      </c>
      <c r="I2743" s="8">
        <v>41.659799999999997</v>
      </c>
      <c r="J2743" s="8">
        <f>datatable[[#This Row],[продажи_]]-datatable[[#This Row],[себестоимость_]]</f>
        <v>82.681950000000001</v>
      </c>
      <c r="L2743"/>
    </row>
    <row r="2744" spans="2:12" x14ac:dyDescent="0.4">
      <c r="B2744" s="5" t="s">
        <v>68</v>
      </c>
      <c r="C2744" s="5" t="s">
        <v>56</v>
      </c>
      <c r="D2744" s="5" t="s">
        <v>27</v>
      </c>
      <c r="E2744" s="5" t="s">
        <v>60</v>
      </c>
      <c r="F2744" s="6">
        <v>43983</v>
      </c>
      <c r="G2744" s="6" t="str">
        <f>TEXT(datatable[[#This Row],[дата]],"ММ")</f>
        <v>06</v>
      </c>
      <c r="H2744" s="8">
        <v>67.034999999999997</v>
      </c>
      <c r="I2744" s="8">
        <v>36.624000000000009</v>
      </c>
      <c r="J2744" s="8">
        <f>datatable[[#This Row],[продажи_]]-datatable[[#This Row],[себестоимость_]]</f>
        <v>30.410999999999987</v>
      </c>
      <c r="L2744"/>
    </row>
    <row r="2745" spans="2:12" x14ac:dyDescent="0.4">
      <c r="B2745" s="5" t="s">
        <v>68</v>
      </c>
      <c r="C2745" s="5" t="s">
        <v>56</v>
      </c>
      <c r="D2745" s="5" t="s">
        <v>27</v>
      </c>
      <c r="E2745" s="5" t="s">
        <v>60</v>
      </c>
      <c r="F2745" s="6">
        <v>44013</v>
      </c>
      <c r="G2745" s="6" t="str">
        <f>TEXT(datatable[[#This Row],[дата]],"ММ")</f>
        <v>07</v>
      </c>
      <c r="H2745" s="8">
        <v>63.274500000000003</v>
      </c>
      <c r="I2745" s="8">
        <v>25.898399999999999</v>
      </c>
      <c r="J2745" s="8">
        <f>datatable[[#This Row],[продажи_]]-datatable[[#This Row],[себестоимость_]]</f>
        <v>37.376100000000008</v>
      </c>
      <c r="L2745"/>
    </row>
    <row r="2746" spans="2:12" x14ac:dyDescent="0.4">
      <c r="B2746" s="5" t="s">
        <v>68</v>
      </c>
      <c r="C2746" s="5" t="s">
        <v>56</v>
      </c>
      <c r="D2746" s="5" t="s">
        <v>27</v>
      </c>
      <c r="E2746" s="5" t="s">
        <v>60</v>
      </c>
      <c r="F2746" s="6">
        <v>44044</v>
      </c>
      <c r="G2746" s="6" t="str">
        <f>TEXT(datatable[[#This Row],[дата]],"ММ")</f>
        <v>08</v>
      </c>
      <c r="H2746" s="8">
        <v>77.826000000000008</v>
      </c>
      <c r="I2746" s="8">
        <v>22.497599999999998</v>
      </c>
      <c r="J2746" s="8">
        <f>datatable[[#This Row],[продажи_]]-datatable[[#This Row],[себестоимость_]]</f>
        <v>55.328400000000009</v>
      </c>
      <c r="L2746"/>
    </row>
    <row r="2747" spans="2:12" x14ac:dyDescent="0.4">
      <c r="B2747" s="5" t="s">
        <v>68</v>
      </c>
      <c r="C2747" s="5" t="s">
        <v>56</v>
      </c>
      <c r="D2747" s="5" t="s">
        <v>27</v>
      </c>
      <c r="E2747" s="5" t="s">
        <v>60</v>
      </c>
      <c r="F2747" s="6">
        <v>44075</v>
      </c>
      <c r="G2747" s="6" t="str">
        <f>TEXT(datatable[[#This Row],[дата]],"ММ")</f>
        <v>09</v>
      </c>
      <c r="H2747" s="8">
        <v>94.012499999999989</v>
      </c>
      <c r="I2747" s="8">
        <v>26.487000000000005</v>
      </c>
      <c r="J2747" s="8">
        <f>datatable[[#This Row],[продажи_]]-datatable[[#This Row],[себестоимость_]]</f>
        <v>67.52549999999998</v>
      </c>
      <c r="L2747"/>
    </row>
    <row r="2748" spans="2:12" x14ac:dyDescent="0.4">
      <c r="B2748" s="5" t="s">
        <v>68</v>
      </c>
      <c r="C2748" s="5" t="s">
        <v>56</v>
      </c>
      <c r="D2748" s="5" t="s">
        <v>27</v>
      </c>
      <c r="E2748" s="5" t="s">
        <v>60</v>
      </c>
      <c r="F2748" s="6">
        <v>44105</v>
      </c>
      <c r="G2748" s="6" t="str">
        <f>TEXT(datatable[[#This Row],[дата]],"ММ")</f>
        <v>10</v>
      </c>
      <c r="H2748" s="8">
        <v>104.1495</v>
      </c>
      <c r="I2748" s="8">
        <v>46.335900000000002</v>
      </c>
      <c r="J2748" s="8">
        <f>datatable[[#This Row],[продажи_]]-datatable[[#This Row],[себестоимость_]]</f>
        <v>57.813600000000001</v>
      </c>
      <c r="L2748"/>
    </row>
    <row r="2749" spans="2:12" x14ac:dyDescent="0.4">
      <c r="B2749" s="5" t="s">
        <v>68</v>
      </c>
      <c r="C2749" s="5" t="s">
        <v>56</v>
      </c>
      <c r="D2749" s="5" t="s">
        <v>27</v>
      </c>
      <c r="E2749" s="5" t="s">
        <v>60</v>
      </c>
      <c r="F2749" s="6">
        <v>44136</v>
      </c>
      <c r="G2749" s="6" t="str">
        <f>TEXT(datatable[[#This Row],[дата]],"ММ")</f>
        <v>11</v>
      </c>
      <c r="H2749" s="8">
        <v>117.88350000000001</v>
      </c>
      <c r="I2749" s="8">
        <v>41.659800000000004</v>
      </c>
      <c r="J2749" s="8">
        <f>datatable[[#This Row],[продажи_]]-datatable[[#This Row],[себестоимость_]]</f>
        <v>76.223700000000008</v>
      </c>
      <c r="L2749"/>
    </row>
    <row r="2750" spans="2:12" x14ac:dyDescent="0.4">
      <c r="B2750" s="5" t="s">
        <v>68</v>
      </c>
      <c r="C2750" s="5" t="s">
        <v>56</v>
      </c>
      <c r="D2750" s="5" t="s">
        <v>27</v>
      </c>
      <c r="E2750" s="5" t="s">
        <v>60</v>
      </c>
      <c r="F2750" s="6">
        <v>44166</v>
      </c>
      <c r="G2750" s="6" t="str">
        <f>TEXT(datatable[[#This Row],[дата]],"ММ")</f>
        <v>12</v>
      </c>
      <c r="H2750" s="8">
        <v>110.85299999999999</v>
      </c>
      <c r="I2750" s="8">
        <v>43.948800000000006</v>
      </c>
      <c r="J2750" s="8">
        <f>datatable[[#This Row],[продажи_]]-datatable[[#This Row],[себестоимость_]]</f>
        <v>66.904199999999989</v>
      </c>
      <c r="L2750"/>
    </row>
    <row r="2751" spans="2:12" x14ac:dyDescent="0.4">
      <c r="B2751" s="5" t="s">
        <v>68</v>
      </c>
      <c r="C2751" s="5" t="s">
        <v>56</v>
      </c>
      <c r="D2751" s="5" t="s">
        <v>27</v>
      </c>
      <c r="E2751" s="5" t="s">
        <v>7</v>
      </c>
      <c r="F2751" s="6">
        <v>43831</v>
      </c>
      <c r="G2751" s="6" t="str">
        <f>TEXT(datatable[[#This Row],[дата]],"ММ")</f>
        <v>01</v>
      </c>
      <c r="H2751" s="8">
        <v>34.684650000000005</v>
      </c>
      <c r="I2751" s="8">
        <v>34.476300000000002</v>
      </c>
      <c r="J2751" s="8">
        <f>datatable[[#This Row],[продажи_]]-datatable[[#This Row],[себестоимость_]]</f>
        <v>0.20835000000000292</v>
      </c>
      <c r="L2751"/>
    </row>
    <row r="2752" spans="2:12" x14ac:dyDescent="0.4">
      <c r="B2752" s="5" t="s">
        <v>68</v>
      </c>
      <c r="C2752" s="5" t="s">
        <v>56</v>
      </c>
      <c r="D2752" s="5" t="s">
        <v>27</v>
      </c>
      <c r="E2752" s="5" t="s">
        <v>7</v>
      </c>
      <c r="F2752" s="6">
        <v>43862</v>
      </c>
      <c r="G2752" s="6" t="str">
        <f>TEXT(datatable[[#This Row],[дата]],"ММ")</f>
        <v>02</v>
      </c>
      <c r="H2752" s="8">
        <v>49.803599999999996</v>
      </c>
      <c r="I2752" s="8">
        <v>45.086999999999996</v>
      </c>
      <c r="J2752" s="8">
        <f>datatable[[#This Row],[продажи_]]-datatable[[#This Row],[себестоимость_]]</f>
        <v>4.7165999999999997</v>
      </c>
      <c r="L2752"/>
    </row>
    <row r="2753" spans="2:12" x14ac:dyDescent="0.4">
      <c r="B2753" s="5" t="s">
        <v>68</v>
      </c>
      <c r="C2753" s="5" t="s">
        <v>56</v>
      </c>
      <c r="D2753" s="5" t="s">
        <v>27</v>
      </c>
      <c r="E2753" s="5" t="s">
        <v>7</v>
      </c>
      <c r="F2753" s="6">
        <v>43891</v>
      </c>
      <c r="G2753" s="6" t="str">
        <f>TEXT(datatable[[#This Row],[дата]],"ММ")</f>
        <v>03</v>
      </c>
      <c r="H2753" s="8">
        <v>61.661600000000007</v>
      </c>
      <c r="I2753" s="8">
        <v>43.392000000000003</v>
      </c>
      <c r="J2753" s="8">
        <f>datatable[[#This Row],[продажи_]]-datatable[[#This Row],[себестоимость_]]</f>
        <v>18.269600000000004</v>
      </c>
      <c r="L2753"/>
    </row>
    <row r="2754" spans="2:12" x14ac:dyDescent="0.4">
      <c r="B2754" s="5" t="s">
        <v>68</v>
      </c>
      <c r="C2754" s="5" t="s">
        <v>56</v>
      </c>
      <c r="D2754" s="5" t="s">
        <v>27</v>
      </c>
      <c r="E2754" s="5" t="s">
        <v>7</v>
      </c>
      <c r="F2754" s="6">
        <v>43922</v>
      </c>
      <c r="G2754" s="6" t="str">
        <f>TEXT(datatable[[#This Row],[дата]],"ММ")</f>
        <v>04</v>
      </c>
      <c r="H2754" s="8">
        <v>60.306400000000004</v>
      </c>
      <c r="I2754" s="8">
        <v>64.003199999999993</v>
      </c>
      <c r="J2754" s="8">
        <f>datatable[[#This Row],[продажи_]]-datatable[[#This Row],[себестоимость_]]</f>
        <v>-3.696799999999989</v>
      </c>
      <c r="L2754"/>
    </row>
    <row r="2755" spans="2:12" x14ac:dyDescent="0.4">
      <c r="B2755" s="5" t="s">
        <v>68</v>
      </c>
      <c r="C2755" s="5" t="s">
        <v>56</v>
      </c>
      <c r="D2755" s="5" t="s">
        <v>27</v>
      </c>
      <c r="E2755" s="5" t="s">
        <v>7</v>
      </c>
      <c r="F2755" s="6">
        <v>43952</v>
      </c>
      <c r="G2755" s="6" t="str">
        <f>TEXT(datatable[[#This Row],[дата]],"ММ")</f>
        <v>05</v>
      </c>
      <c r="H2755" s="8">
        <v>57.257200000000005</v>
      </c>
      <c r="I2755" s="8">
        <v>52.002600000000001</v>
      </c>
      <c r="J2755" s="8">
        <f>datatable[[#This Row],[продажи_]]-datatable[[#This Row],[себестоимость_]]</f>
        <v>5.2546000000000035</v>
      </c>
      <c r="L2755"/>
    </row>
    <row r="2756" spans="2:12" x14ac:dyDescent="0.4">
      <c r="B2756" s="5" t="s">
        <v>68</v>
      </c>
      <c r="C2756" s="5" t="s">
        <v>56</v>
      </c>
      <c r="D2756" s="5" t="s">
        <v>27</v>
      </c>
      <c r="E2756" s="5" t="s">
        <v>7</v>
      </c>
      <c r="F2756" s="6">
        <v>43983</v>
      </c>
      <c r="G2756" s="6" t="str">
        <f>TEXT(datatable[[#This Row],[дата]],"ММ")</f>
        <v>06</v>
      </c>
      <c r="H2756" s="8">
        <v>44.044000000000004</v>
      </c>
      <c r="I2756" s="8">
        <v>27.797999999999998</v>
      </c>
      <c r="J2756" s="8">
        <f>datatable[[#This Row],[продажи_]]-datatable[[#This Row],[себестоимость_]]</f>
        <v>16.246000000000006</v>
      </c>
      <c r="L2756"/>
    </row>
    <row r="2757" spans="2:12" x14ac:dyDescent="0.4">
      <c r="B2757" s="5" t="s">
        <v>68</v>
      </c>
      <c r="C2757" s="5" t="s">
        <v>56</v>
      </c>
      <c r="D2757" s="5" t="s">
        <v>27</v>
      </c>
      <c r="E2757" s="5" t="s">
        <v>7</v>
      </c>
      <c r="F2757" s="6">
        <v>44013</v>
      </c>
      <c r="G2757" s="6" t="str">
        <f>TEXT(datatable[[#This Row],[дата]],"ММ")</f>
        <v>07</v>
      </c>
      <c r="H2757" s="8">
        <v>34.684650000000005</v>
      </c>
      <c r="I2757" s="8">
        <v>34.171200000000006</v>
      </c>
      <c r="J2757" s="8">
        <f>datatable[[#This Row],[продажи_]]-datatable[[#This Row],[себестоимость_]]</f>
        <v>0.51344999999999885</v>
      </c>
      <c r="L2757"/>
    </row>
    <row r="2758" spans="2:12" x14ac:dyDescent="0.4">
      <c r="B2758" s="5" t="s">
        <v>68</v>
      </c>
      <c r="C2758" s="5" t="s">
        <v>56</v>
      </c>
      <c r="D2758" s="5" t="s">
        <v>27</v>
      </c>
      <c r="E2758" s="5" t="s">
        <v>7</v>
      </c>
      <c r="F2758" s="6">
        <v>44044</v>
      </c>
      <c r="G2758" s="6" t="str">
        <f>TEXT(datatable[[#This Row],[дата]],"ММ")</f>
        <v>08</v>
      </c>
      <c r="H2758" s="8">
        <v>29.136800000000001</v>
      </c>
      <c r="I2758" s="8">
        <v>32.272799999999997</v>
      </c>
      <c r="J2758" s="8">
        <f>datatable[[#This Row],[продажи_]]-datatable[[#This Row],[себестоимость_]]</f>
        <v>-3.1359999999999957</v>
      </c>
      <c r="L2758"/>
    </row>
    <row r="2759" spans="2:12" x14ac:dyDescent="0.4">
      <c r="B2759" s="5" t="s">
        <v>68</v>
      </c>
      <c r="C2759" s="5" t="s">
        <v>56</v>
      </c>
      <c r="D2759" s="5" t="s">
        <v>27</v>
      </c>
      <c r="E2759" s="5" t="s">
        <v>7</v>
      </c>
      <c r="F2759" s="6">
        <v>44075</v>
      </c>
      <c r="G2759" s="6" t="str">
        <f>TEXT(datatable[[#This Row],[дата]],"ММ")</f>
        <v>09</v>
      </c>
      <c r="H2759" s="8">
        <v>47.008500000000005</v>
      </c>
      <c r="I2759" s="8">
        <v>28.136999999999997</v>
      </c>
      <c r="J2759" s="8">
        <f>datatable[[#This Row],[продажи_]]-datatable[[#This Row],[себестоимость_]]</f>
        <v>18.871500000000008</v>
      </c>
      <c r="L2759"/>
    </row>
    <row r="2760" spans="2:12" x14ac:dyDescent="0.4">
      <c r="B2760" s="5" t="s">
        <v>68</v>
      </c>
      <c r="C2760" s="5" t="s">
        <v>56</v>
      </c>
      <c r="D2760" s="5" t="s">
        <v>27</v>
      </c>
      <c r="E2760" s="5" t="s">
        <v>7</v>
      </c>
      <c r="F2760" s="6">
        <v>44105</v>
      </c>
      <c r="G2760" s="6" t="str">
        <f>TEXT(datatable[[#This Row],[дата]],"ММ")</f>
        <v>10</v>
      </c>
      <c r="H2760" s="8">
        <v>63.313249999999996</v>
      </c>
      <c r="I2760" s="8">
        <v>35.256</v>
      </c>
      <c r="J2760" s="8">
        <f>datatable[[#This Row],[продажи_]]-datatable[[#This Row],[себестоимость_]]</f>
        <v>28.057249999999996</v>
      </c>
      <c r="L2760"/>
    </row>
    <row r="2761" spans="2:12" x14ac:dyDescent="0.4">
      <c r="B2761" s="5" t="s">
        <v>68</v>
      </c>
      <c r="C2761" s="5" t="s">
        <v>56</v>
      </c>
      <c r="D2761" s="5" t="s">
        <v>27</v>
      </c>
      <c r="E2761" s="5" t="s">
        <v>7</v>
      </c>
      <c r="F2761" s="6">
        <v>44136</v>
      </c>
      <c r="G2761" s="6" t="str">
        <f>TEXT(datatable[[#This Row],[дата]],"ММ")</f>
        <v>11</v>
      </c>
      <c r="H2761" s="8">
        <v>48.617799999999995</v>
      </c>
      <c r="I2761" s="8">
        <v>52.206000000000003</v>
      </c>
      <c r="J2761" s="8">
        <f>datatable[[#This Row],[продажи_]]-datatable[[#This Row],[себестоимость_]]</f>
        <v>-3.5882000000000076</v>
      </c>
      <c r="L2761"/>
    </row>
    <row r="2762" spans="2:12" x14ac:dyDescent="0.4">
      <c r="B2762" s="5" t="s">
        <v>68</v>
      </c>
      <c r="C2762" s="5" t="s">
        <v>56</v>
      </c>
      <c r="D2762" s="5" t="s">
        <v>27</v>
      </c>
      <c r="E2762" s="5" t="s">
        <v>7</v>
      </c>
      <c r="F2762" s="6">
        <v>44166</v>
      </c>
      <c r="G2762" s="6" t="str">
        <f>TEXT(datatable[[#This Row],[дата]],"ММ")</f>
        <v>12</v>
      </c>
      <c r="H2762" s="8">
        <v>59.967599999999997</v>
      </c>
      <c r="I2762" s="8">
        <v>37.018799999999999</v>
      </c>
      <c r="J2762" s="8">
        <f>datatable[[#This Row],[продажи_]]-datatable[[#This Row],[себестоимость_]]</f>
        <v>22.948799999999999</v>
      </c>
      <c r="L2762"/>
    </row>
    <row r="2763" spans="2:12" x14ac:dyDescent="0.4">
      <c r="B2763" s="5" t="s">
        <v>68</v>
      </c>
      <c r="C2763" s="5" t="s">
        <v>56</v>
      </c>
      <c r="D2763" s="5" t="s">
        <v>27</v>
      </c>
      <c r="E2763" s="5" t="s">
        <v>7</v>
      </c>
      <c r="F2763" s="6">
        <v>43831</v>
      </c>
      <c r="G2763" s="6" t="str">
        <f>TEXT(datatable[[#This Row],[дата]],"ММ")</f>
        <v>01</v>
      </c>
      <c r="H2763" s="8">
        <v>22.902749999999997</v>
      </c>
      <c r="I2763" s="8">
        <v>13.5837</v>
      </c>
      <c r="J2763" s="8">
        <f>datatable[[#This Row],[продажи_]]-datatable[[#This Row],[себестоимость_]]</f>
        <v>9.3190499999999972</v>
      </c>
      <c r="L2763"/>
    </row>
    <row r="2764" spans="2:12" x14ac:dyDescent="0.4">
      <c r="B2764" s="5" t="s">
        <v>68</v>
      </c>
      <c r="C2764" s="5" t="s">
        <v>56</v>
      </c>
      <c r="D2764" s="5" t="s">
        <v>27</v>
      </c>
      <c r="E2764" s="5" t="s">
        <v>7</v>
      </c>
      <c r="F2764" s="6">
        <v>43862</v>
      </c>
      <c r="G2764" s="6" t="str">
        <f>TEXT(datatable[[#This Row],[дата]],"ММ")</f>
        <v>02</v>
      </c>
      <c r="H2764" s="8">
        <v>43.407000000000004</v>
      </c>
      <c r="I2764" s="8">
        <v>28.009799999999998</v>
      </c>
      <c r="J2764" s="8">
        <f>datatable[[#This Row],[продажи_]]-datatable[[#This Row],[себестоимость_]]</f>
        <v>15.397200000000005</v>
      </c>
      <c r="L2764"/>
    </row>
    <row r="2765" spans="2:12" x14ac:dyDescent="0.4">
      <c r="B2765" s="5" t="s">
        <v>68</v>
      </c>
      <c r="C2765" s="5" t="s">
        <v>56</v>
      </c>
      <c r="D2765" s="5" t="s">
        <v>27</v>
      </c>
      <c r="E2765" s="5" t="s">
        <v>7</v>
      </c>
      <c r="F2765" s="6">
        <v>43891</v>
      </c>
      <c r="G2765" s="6" t="str">
        <f>TEXT(datatable[[#This Row],[дата]],"ММ")</f>
        <v>03</v>
      </c>
      <c r="H2765" s="8">
        <v>51.480000000000011</v>
      </c>
      <c r="I2765" s="8">
        <v>29.484000000000002</v>
      </c>
      <c r="J2765" s="8">
        <f>datatable[[#This Row],[продажи_]]-datatable[[#This Row],[себестоимость_]]</f>
        <v>21.996000000000009</v>
      </c>
      <c r="L2765"/>
    </row>
    <row r="2766" spans="2:12" x14ac:dyDescent="0.4">
      <c r="B2766" s="5" t="s">
        <v>68</v>
      </c>
      <c r="C2766" s="5" t="s">
        <v>56</v>
      </c>
      <c r="D2766" s="5" t="s">
        <v>27</v>
      </c>
      <c r="E2766" s="5" t="s">
        <v>7</v>
      </c>
      <c r="F2766" s="6">
        <v>43922</v>
      </c>
      <c r="G2766" s="6" t="str">
        <f>TEXT(datatable[[#This Row],[дата]],"ММ")</f>
        <v>04</v>
      </c>
      <c r="H2766" s="8">
        <v>50.544000000000011</v>
      </c>
      <c r="I2766" s="8">
        <v>26.676000000000002</v>
      </c>
      <c r="J2766" s="8">
        <f>datatable[[#This Row],[продажи_]]-datatable[[#This Row],[себестоимость_]]</f>
        <v>23.868000000000009</v>
      </c>
      <c r="L2766"/>
    </row>
    <row r="2767" spans="2:12" x14ac:dyDescent="0.4">
      <c r="B2767" s="5" t="s">
        <v>68</v>
      </c>
      <c r="C2767" s="5" t="s">
        <v>56</v>
      </c>
      <c r="D2767" s="5" t="s">
        <v>27</v>
      </c>
      <c r="E2767" s="5" t="s">
        <v>7</v>
      </c>
      <c r="F2767" s="6">
        <v>43952</v>
      </c>
      <c r="G2767" s="6" t="str">
        <f>TEXT(datatable[[#This Row],[дата]],"ММ")</f>
        <v>05</v>
      </c>
      <c r="H2767" s="8">
        <v>31.940999999999999</v>
      </c>
      <c r="I2767" s="8">
        <v>25.096500000000002</v>
      </c>
      <c r="J2767" s="8">
        <f>datatable[[#This Row],[продажи_]]-datatable[[#This Row],[себестоимость_]]</f>
        <v>6.8444999999999965</v>
      </c>
      <c r="L2767"/>
    </row>
    <row r="2768" spans="2:12" x14ac:dyDescent="0.4">
      <c r="B2768" s="5" t="s">
        <v>68</v>
      </c>
      <c r="C2768" s="5" t="s">
        <v>56</v>
      </c>
      <c r="D2768" s="5" t="s">
        <v>27</v>
      </c>
      <c r="E2768" s="5" t="s">
        <v>7</v>
      </c>
      <c r="F2768" s="6">
        <v>43983</v>
      </c>
      <c r="G2768" s="6" t="str">
        <f>TEXT(datatable[[#This Row],[дата]],"ММ")</f>
        <v>06</v>
      </c>
      <c r="H2768" s="8">
        <v>31.005000000000003</v>
      </c>
      <c r="I2768" s="8">
        <v>15.268500000000001</v>
      </c>
      <c r="J2768" s="8">
        <f>datatable[[#This Row],[продажи_]]-datatable[[#This Row],[себестоимость_]]</f>
        <v>15.736500000000001</v>
      </c>
      <c r="L2768"/>
    </row>
    <row r="2769" spans="2:12" x14ac:dyDescent="0.4">
      <c r="B2769" s="5" t="s">
        <v>68</v>
      </c>
      <c r="C2769" s="5" t="s">
        <v>56</v>
      </c>
      <c r="D2769" s="5" t="s">
        <v>27</v>
      </c>
      <c r="E2769" s="5" t="s">
        <v>7</v>
      </c>
      <c r="F2769" s="6">
        <v>44013</v>
      </c>
      <c r="G2769" s="6" t="str">
        <f>TEXT(datatable[[#This Row],[дата]],"ММ")</f>
        <v>07</v>
      </c>
      <c r="H2769" s="8">
        <v>30.536999999999995</v>
      </c>
      <c r="I2769" s="8">
        <v>14.37345</v>
      </c>
      <c r="J2769" s="8">
        <f>datatable[[#This Row],[продажи_]]-datatable[[#This Row],[себестоимость_]]</f>
        <v>16.163549999999994</v>
      </c>
      <c r="L2769"/>
    </row>
    <row r="2770" spans="2:12" x14ac:dyDescent="0.4">
      <c r="B2770" s="5" t="s">
        <v>68</v>
      </c>
      <c r="C2770" s="5" t="s">
        <v>56</v>
      </c>
      <c r="D2770" s="5" t="s">
        <v>27</v>
      </c>
      <c r="E2770" s="5" t="s">
        <v>7</v>
      </c>
      <c r="F2770" s="6">
        <v>44044</v>
      </c>
      <c r="G2770" s="6" t="str">
        <f>TEXT(datatable[[#This Row],[дата]],"ММ")</f>
        <v>08</v>
      </c>
      <c r="H2770" s="8">
        <v>24.570000000000004</v>
      </c>
      <c r="I2770" s="8">
        <v>16.707599999999999</v>
      </c>
      <c r="J2770" s="8">
        <f>datatable[[#This Row],[продажи_]]-datatable[[#This Row],[себестоимость_]]</f>
        <v>7.8624000000000045</v>
      </c>
      <c r="L2770"/>
    </row>
    <row r="2771" spans="2:12" x14ac:dyDescent="0.4">
      <c r="B2771" s="5" t="s">
        <v>68</v>
      </c>
      <c r="C2771" s="5" t="s">
        <v>56</v>
      </c>
      <c r="D2771" s="5" t="s">
        <v>27</v>
      </c>
      <c r="E2771" s="5" t="s">
        <v>7</v>
      </c>
      <c r="F2771" s="6">
        <v>44075</v>
      </c>
      <c r="G2771" s="6" t="str">
        <f>TEXT(datatable[[#This Row],[дата]],"ММ")</f>
        <v>09</v>
      </c>
      <c r="H2771" s="8">
        <v>26.032499999999999</v>
      </c>
      <c r="I2771" s="8">
        <v>19.831499999999998</v>
      </c>
      <c r="J2771" s="8">
        <f>datatable[[#This Row],[продажи_]]-datatable[[#This Row],[себестоимость_]]</f>
        <v>6.2010000000000005</v>
      </c>
      <c r="L2771"/>
    </row>
    <row r="2772" spans="2:12" x14ac:dyDescent="0.4">
      <c r="B2772" s="5" t="s">
        <v>68</v>
      </c>
      <c r="C2772" s="5" t="s">
        <v>56</v>
      </c>
      <c r="D2772" s="5" t="s">
        <v>27</v>
      </c>
      <c r="E2772" s="5" t="s">
        <v>7</v>
      </c>
      <c r="F2772" s="6">
        <v>44105</v>
      </c>
      <c r="G2772" s="6" t="str">
        <f>TEXT(datatable[[#This Row],[дата]],"ММ")</f>
        <v>10</v>
      </c>
      <c r="H2772" s="8">
        <v>41.067</v>
      </c>
      <c r="I2772" s="8">
        <v>22.815000000000001</v>
      </c>
      <c r="J2772" s="8">
        <f>datatable[[#This Row],[продажи_]]-datatable[[#This Row],[себестоимость_]]</f>
        <v>18.251999999999999</v>
      </c>
      <c r="L2772"/>
    </row>
    <row r="2773" spans="2:12" x14ac:dyDescent="0.4">
      <c r="B2773" s="5" t="s">
        <v>68</v>
      </c>
      <c r="C2773" s="5" t="s">
        <v>56</v>
      </c>
      <c r="D2773" s="5" t="s">
        <v>27</v>
      </c>
      <c r="E2773" s="5" t="s">
        <v>7</v>
      </c>
      <c r="F2773" s="6">
        <v>44136</v>
      </c>
      <c r="G2773" s="6" t="str">
        <f>TEXT(datatable[[#This Row],[дата]],"ММ")</f>
        <v>11</v>
      </c>
      <c r="H2773" s="8">
        <v>33.169500000000006</v>
      </c>
      <c r="I2773" s="8">
        <v>21.8673</v>
      </c>
      <c r="J2773" s="8">
        <f>datatable[[#This Row],[продажи_]]-datatable[[#This Row],[себестоимость_]]</f>
        <v>11.302200000000006</v>
      </c>
      <c r="L2773"/>
    </row>
    <row r="2774" spans="2:12" x14ac:dyDescent="0.4">
      <c r="B2774" s="5" t="s">
        <v>68</v>
      </c>
      <c r="C2774" s="5" t="s">
        <v>56</v>
      </c>
      <c r="D2774" s="5" t="s">
        <v>27</v>
      </c>
      <c r="E2774" s="5" t="s">
        <v>7</v>
      </c>
      <c r="F2774" s="6">
        <v>44166</v>
      </c>
      <c r="G2774" s="6" t="str">
        <f>TEXT(datatable[[#This Row],[дата]],"ММ")</f>
        <v>12</v>
      </c>
      <c r="H2774" s="8">
        <v>31.941000000000003</v>
      </c>
      <c r="I2774" s="8">
        <v>18.743399999999998</v>
      </c>
      <c r="J2774" s="8">
        <f>datatable[[#This Row],[продажи_]]-datatable[[#This Row],[себестоимость_]]</f>
        <v>13.197600000000005</v>
      </c>
      <c r="L2774"/>
    </row>
    <row r="2775" spans="2:12" x14ac:dyDescent="0.4">
      <c r="B2775" s="5" t="s">
        <v>68</v>
      </c>
      <c r="C2775" s="5" t="s">
        <v>56</v>
      </c>
      <c r="D2775" s="5" t="s">
        <v>27</v>
      </c>
      <c r="E2775" s="5" t="s">
        <v>62</v>
      </c>
      <c r="F2775" s="6">
        <v>43831</v>
      </c>
      <c r="G2775" s="6" t="str">
        <f>TEXT(datatable[[#This Row],[дата]],"ММ")</f>
        <v>01</v>
      </c>
      <c r="H2775" s="8">
        <v>44.7453</v>
      </c>
      <c r="I2775" s="8">
        <v>27.875699999999998</v>
      </c>
      <c r="J2775" s="8">
        <f>datatable[[#This Row],[продажи_]]-datatable[[#This Row],[себестоимость_]]</f>
        <v>16.869600000000002</v>
      </c>
      <c r="L2775"/>
    </row>
    <row r="2776" spans="2:12" x14ac:dyDescent="0.4">
      <c r="B2776" s="5" t="s">
        <v>68</v>
      </c>
      <c r="C2776" s="5" t="s">
        <v>56</v>
      </c>
      <c r="D2776" s="5" t="s">
        <v>27</v>
      </c>
      <c r="E2776" s="5" t="s">
        <v>62</v>
      </c>
      <c r="F2776" s="6">
        <v>43862</v>
      </c>
      <c r="G2776" s="6" t="str">
        <f>TEXT(datatable[[#This Row],[дата]],"ММ")</f>
        <v>02</v>
      </c>
      <c r="H2776" s="8">
        <v>67.088000000000008</v>
      </c>
      <c r="I2776" s="8">
        <v>46.591300000000004</v>
      </c>
      <c r="J2776" s="8">
        <f>datatable[[#This Row],[продажи_]]-datatable[[#This Row],[себестоимость_]]</f>
        <v>20.496700000000004</v>
      </c>
      <c r="L2776"/>
    </row>
    <row r="2777" spans="2:12" x14ac:dyDescent="0.4">
      <c r="B2777" s="5" t="s">
        <v>68</v>
      </c>
      <c r="C2777" s="5" t="s">
        <v>56</v>
      </c>
      <c r="D2777" s="5" t="s">
        <v>27</v>
      </c>
      <c r="E2777" s="5" t="s">
        <v>62</v>
      </c>
      <c r="F2777" s="6">
        <v>43891</v>
      </c>
      <c r="G2777" s="6" t="str">
        <f>TEXT(datatable[[#This Row],[дата]],"ММ")</f>
        <v>03</v>
      </c>
      <c r="H2777" s="8">
        <v>102.54880000000001</v>
      </c>
      <c r="I2777" s="8">
        <v>46.9208</v>
      </c>
      <c r="J2777" s="8">
        <f>datatable[[#This Row],[продажи_]]-datatable[[#This Row],[себестоимость_]]</f>
        <v>55.628000000000014</v>
      </c>
      <c r="L2777"/>
    </row>
    <row r="2778" spans="2:12" x14ac:dyDescent="0.4">
      <c r="B2778" s="5" t="s">
        <v>68</v>
      </c>
      <c r="C2778" s="5" t="s">
        <v>56</v>
      </c>
      <c r="D2778" s="5" t="s">
        <v>27</v>
      </c>
      <c r="E2778" s="5" t="s">
        <v>62</v>
      </c>
      <c r="F2778" s="6">
        <v>43922</v>
      </c>
      <c r="G2778" s="6" t="str">
        <f>TEXT(datatable[[#This Row],[дата]],"ММ")</f>
        <v>04</v>
      </c>
      <c r="H2778" s="8">
        <v>81.463999999999999</v>
      </c>
      <c r="I2778" s="8">
        <v>52.72</v>
      </c>
      <c r="J2778" s="8">
        <f>datatable[[#This Row],[продажи_]]-datatable[[#This Row],[себестоимость_]]</f>
        <v>28.744</v>
      </c>
      <c r="L2778"/>
    </row>
    <row r="2779" spans="2:12" x14ac:dyDescent="0.4">
      <c r="B2779" s="5" t="s">
        <v>68</v>
      </c>
      <c r="C2779" s="5" t="s">
        <v>56</v>
      </c>
      <c r="D2779" s="5" t="s">
        <v>27</v>
      </c>
      <c r="E2779" s="5" t="s">
        <v>62</v>
      </c>
      <c r="F2779" s="6">
        <v>43952</v>
      </c>
      <c r="G2779" s="6" t="str">
        <f>TEXT(datatable[[#This Row],[дата]],"ММ")</f>
        <v>05</v>
      </c>
      <c r="H2779" s="8">
        <v>84.87830000000001</v>
      </c>
      <c r="I2779" s="8">
        <v>35.553049999999999</v>
      </c>
      <c r="J2779" s="8">
        <f>datatable[[#This Row],[продажи_]]-datatable[[#This Row],[себестоимость_]]</f>
        <v>49.325250000000011</v>
      </c>
      <c r="L2779"/>
    </row>
    <row r="2780" spans="2:12" x14ac:dyDescent="0.4">
      <c r="B2780" s="5" t="s">
        <v>68</v>
      </c>
      <c r="C2780" s="5" t="s">
        <v>56</v>
      </c>
      <c r="D2780" s="5" t="s">
        <v>27</v>
      </c>
      <c r="E2780" s="5" t="s">
        <v>62</v>
      </c>
      <c r="F2780" s="6">
        <v>43983</v>
      </c>
      <c r="G2780" s="6" t="str">
        <f>TEXT(datatable[[#This Row],[дата]],"ММ")</f>
        <v>06</v>
      </c>
      <c r="H2780" s="8">
        <v>59.9</v>
      </c>
      <c r="I2780" s="8">
        <v>37.563000000000002</v>
      </c>
      <c r="J2780" s="8">
        <f>datatable[[#This Row],[продажи_]]-datatable[[#This Row],[себестоимость_]]</f>
        <v>22.336999999999996</v>
      </c>
      <c r="L2780"/>
    </row>
    <row r="2781" spans="2:12" x14ac:dyDescent="0.4">
      <c r="B2781" s="5" t="s">
        <v>68</v>
      </c>
      <c r="C2781" s="5" t="s">
        <v>56</v>
      </c>
      <c r="D2781" s="5" t="s">
        <v>27</v>
      </c>
      <c r="E2781" s="5" t="s">
        <v>62</v>
      </c>
      <c r="F2781" s="6">
        <v>44013</v>
      </c>
      <c r="G2781" s="6" t="str">
        <f>TEXT(datatable[[#This Row],[дата]],"ММ")</f>
        <v>07</v>
      </c>
      <c r="H2781" s="8">
        <v>53.910000000000004</v>
      </c>
      <c r="I2781" s="8">
        <v>35.289450000000002</v>
      </c>
      <c r="J2781" s="8">
        <f>datatable[[#This Row],[продажи_]]-datatable[[#This Row],[себестоимость_]]</f>
        <v>18.620550000000001</v>
      </c>
      <c r="L2781"/>
    </row>
    <row r="2782" spans="2:12" x14ac:dyDescent="0.4">
      <c r="B2782" s="5" t="s">
        <v>68</v>
      </c>
      <c r="C2782" s="5" t="s">
        <v>56</v>
      </c>
      <c r="D2782" s="5" t="s">
        <v>27</v>
      </c>
      <c r="E2782" s="5" t="s">
        <v>62</v>
      </c>
      <c r="F2782" s="6">
        <v>44044</v>
      </c>
      <c r="G2782" s="6" t="str">
        <f>TEXT(datatable[[#This Row],[дата]],"ММ")</f>
        <v>08</v>
      </c>
      <c r="H2782" s="8">
        <v>46.961600000000004</v>
      </c>
      <c r="I2782" s="8">
        <v>21.351600000000001</v>
      </c>
      <c r="J2782" s="8">
        <f>datatable[[#This Row],[продажи_]]-datatable[[#This Row],[себестоимость_]]</f>
        <v>25.610000000000003</v>
      </c>
      <c r="L2782"/>
    </row>
    <row r="2783" spans="2:12" x14ac:dyDescent="0.4">
      <c r="B2783" s="5" t="s">
        <v>68</v>
      </c>
      <c r="C2783" s="5" t="s">
        <v>56</v>
      </c>
      <c r="D2783" s="5" t="s">
        <v>27</v>
      </c>
      <c r="E2783" s="5" t="s">
        <v>62</v>
      </c>
      <c r="F2783" s="6">
        <v>44075</v>
      </c>
      <c r="G2783" s="6" t="str">
        <f>TEXT(datatable[[#This Row],[дата]],"ММ")</f>
        <v>09</v>
      </c>
      <c r="H2783" s="8">
        <v>56.305999999999997</v>
      </c>
      <c r="I2783" s="8">
        <v>38.551500000000004</v>
      </c>
      <c r="J2783" s="8">
        <f>datatable[[#This Row],[продажи_]]-datatable[[#This Row],[себестоимость_]]</f>
        <v>17.754499999999993</v>
      </c>
      <c r="L2783"/>
    </row>
    <row r="2784" spans="2:12" x14ac:dyDescent="0.4">
      <c r="B2784" s="5" t="s">
        <v>68</v>
      </c>
      <c r="C2784" s="5" t="s">
        <v>56</v>
      </c>
      <c r="D2784" s="5" t="s">
        <v>27</v>
      </c>
      <c r="E2784" s="5" t="s">
        <v>62</v>
      </c>
      <c r="F2784" s="6">
        <v>44105</v>
      </c>
      <c r="G2784" s="6" t="str">
        <f>TEXT(datatable[[#This Row],[дата]],"ММ")</f>
        <v>10</v>
      </c>
      <c r="H2784" s="8">
        <v>71.640400000000014</v>
      </c>
      <c r="I2784" s="8">
        <v>47.975200000000008</v>
      </c>
      <c r="J2784" s="8">
        <f>datatable[[#This Row],[продажи_]]-datatable[[#This Row],[себестоимость_]]</f>
        <v>23.665200000000006</v>
      </c>
      <c r="L2784"/>
    </row>
    <row r="2785" spans="2:12" x14ac:dyDescent="0.4">
      <c r="B2785" s="5" t="s">
        <v>68</v>
      </c>
      <c r="C2785" s="5" t="s">
        <v>56</v>
      </c>
      <c r="D2785" s="5" t="s">
        <v>27</v>
      </c>
      <c r="E2785" s="5" t="s">
        <v>62</v>
      </c>
      <c r="F2785" s="6">
        <v>44136</v>
      </c>
      <c r="G2785" s="6" t="str">
        <f>TEXT(datatable[[#This Row],[дата]],"ММ")</f>
        <v>11</v>
      </c>
      <c r="H2785" s="8">
        <v>100.63199999999999</v>
      </c>
      <c r="I2785" s="8">
        <v>38.2879</v>
      </c>
      <c r="J2785" s="8">
        <f>datatable[[#This Row],[продажи_]]-datatable[[#This Row],[себестоимость_]]</f>
        <v>62.34409999999999</v>
      </c>
      <c r="L2785"/>
    </row>
    <row r="2786" spans="2:12" x14ac:dyDescent="0.4">
      <c r="B2786" s="5" t="s">
        <v>68</v>
      </c>
      <c r="C2786" s="5" t="s">
        <v>56</v>
      </c>
      <c r="D2786" s="5" t="s">
        <v>27</v>
      </c>
      <c r="E2786" s="5" t="s">
        <v>62</v>
      </c>
      <c r="F2786" s="6">
        <v>44166</v>
      </c>
      <c r="G2786" s="6" t="str">
        <f>TEXT(datatable[[#This Row],[дата]],"ММ")</f>
        <v>12</v>
      </c>
      <c r="H2786" s="8">
        <v>71.161199999999994</v>
      </c>
      <c r="I2786" s="8">
        <v>41.121600000000001</v>
      </c>
      <c r="J2786" s="8">
        <f>datatable[[#This Row],[продажи_]]-datatable[[#This Row],[себестоимость_]]</f>
        <v>30.039599999999993</v>
      </c>
      <c r="L2786"/>
    </row>
    <row r="2787" spans="2:12" x14ac:dyDescent="0.4">
      <c r="B2787" s="5" t="s">
        <v>68</v>
      </c>
      <c r="C2787" s="5" t="s">
        <v>56</v>
      </c>
      <c r="D2787" s="5" t="s">
        <v>27</v>
      </c>
      <c r="E2787" s="5" t="s">
        <v>7</v>
      </c>
      <c r="F2787" s="6">
        <v>43831</v>
      </c>
      <c r="G2787" s="6" t="str">
        <f>TEXT(datatable[[#This Row],[дата]],"ММ")</f>
        <v>01</v>
      </c>
      <c r="H2787" s="8">
        <v>48.903750000000002</v>
      </c>
      <c r="I2787" s="8">
        <v>36.213750000000005</v>
      </c>
      <c r="J2787" s="8">
        <f>datatable[[#This Row],[продажи_]]-datatable[[#This Row],[себестоимость_]]</f>
        <v>12.689999999999998</v>
      </c>
      <c r="L2787"/>
    </row>
    <row r="2788" spans="2:12" x14ac:dyDescent="0.4">
      <c r="B2788" s="5" t="s">
        <v>68</v>
      </c>
      <c r="C2788" s="5" t="s">
        <v>56</v>
      </c>
      <c r="D2788" s="5" t="s">
        <v>27</v>
      </c>
      <c r="E2788" s="5" t="s">
        <v>7</v>
      </c>
      <c r="F2788" s="6">
        <v>43862</v>
      </c>
      <c r="G2788" s="6" t="str">
        <f>TEXT(datatable[[#This Row],[дата]],"ММ")</f>
        <v>02</v>
      </c>
      <c r="H2788" s="8">
        <v>84.042000000000002</v>
      </c>
      <c r="I2788" s="8">
        <v>55.317500000000003</v>
      </c>
      <c r="J2788" s="8">
        <f>datatable[[#This Row],[продажи_]]-datatable[[#This Row],[себестоимость_]]</f>
        <v>28.724499999999999</v>
      </c>
      <c r="L2788"/>
    </row>
    <row r="2789" spans="2:12" x14ac:dyDescent="0.4">
      <c r="B2789" s="5" t="s">
        <v>68</v>
      </c>
      <c r="C2789" s="5" t="s">
        <v>56</v>
      </c>
      <c r="D2789" s="5" t="s">
        <v>27</v>
      </c>
      <c r="E2789" s="5" t="s">
        <v>7</v>
      </c>
      <c r="F2789" s="6">
        <v>43891</v>
      </c>
      <c r="G2789" s="6" t="str">
        <f>TEXT(datatable[[#This Row],[дата]],"ММ")</f>
        <v>03</v>
      </c>
      <c r="H2789" s="8">
        <v>82.8</v>
      </c>
      <c r="I2789" s="8">
        <v>66.11999999999999</v>
      </c>
      <c r="J2789" s="8">
        <f>datatable[[#This Row],[продажи_]]-datatable[[#This Row],[себестоимость_]]</f>
        <v>16.680000000000007</v>
      </c>
      <c r="L2789"/>
    </row>
    <row r="2790" spans="2:12" x14ac:dyDescent="0.4">
      <c r="B2790" s="5" t="s">
        <v>68</v>
      </c>
      <c r="C2790" s="5" t="s">
        <v>56</v>
      </c>
      <c r="D2790" s="5" t="s">
        <v>27</v>
      </c>
      <c r="E2790" s="5" t="s">
        <v>7</v>
      </c>
      <c r="F2790" s="6">
        <v>43922</v>
      </c>
      <c r="G2790" s="6" t="str">
        <f>TEXT(datatable[[#This Row],[дата]],"ММ")</f>
        <v>04</v>
      </c>
      <c r="H2790" s="8">
        <v>89.424000000000007</v>
      </c>
      <c r="I2790" s="8">
        <v>59.74</v>
      </c>
      <c r="J2790" s="8">
        <f>datatable[[#This Row],[продажи_]]-datatable[[#This Row],[себестоимость_]]</f>
        <v>29.684000000000005</v>
      </c>
      <c r="L2790"/>
    </row>
    <row r="2791" spans="2:12" x14ac:dyDescent="0.4">
      <c r="B2791" s="5" t="s">
        <v>68</v>
      </c>
      <c r="C2791" s="5" t="s">
        <v>56</v>
      </c>
      <c r="D2791" s="5" t="s">
        <v>27</v>
      </c>
      <c r="E2791" s="5" t="s">
        <v>7</v>
      </c>
      <c r="F2791" s="6">
        <v>43952</v>
      </c>
      <c r="G2791" s="6" t="str">
        <f>TEXT(datatable[[#This Row],[дата]],"ММ")</f>
        <v>05</v>
      </c>
      <c r="H2791" s="8">
        <v>80.057249999999996</v>
      </c>
      <c r="I2791" s="8">
        <v>55.136249999999997</v>
      </c>
      <c r="J2791" s="8">
        <f>datatable[[#This Row],[продажи_]]-datatable[[#This Row],[себестоимость_]]</f>
        <v>24.920999999999999</v>
      </c>
      <c r="L2791"/>
    </row>
    <row r="2792" spans="2:12" x14ac:dyDescent="0.4">
      <c r="B2792" s="5" t="s">
        <v>68</v>
      </c>
      <c r="C2792" s="5" t="s">
        <v>56</v>
      </c>
      <c r="D2792" s="5" t="s">
        <v>27</v>
      </c>
      <c r="E2792" s="5" t="s">
        <v>7</v>
      </c>
      <c r="F2792" s="6">
        <v>43983</v>
      </c>
      <c r="G2792" s="6" t="str">
        <f>TEXT(datatable[[#This Row],[дата]],"ММ")</f>
        <v>06</v>
      </c>
      <c r="H2792" s="8">
        <v>55.372500000000002</v>
      </c>
      <c r="I2792" s="8">
        <v>31.175000000000001</v>
      </c>
      <c r="J2792" s="8">
        <f>datatable[[#This Row],[продажи_]]-datatable[[#This Row],[себестоимость_]]</f>
        <v>24.197500000000002</v>
      </c>
      <c r="L2792"/>
    </row>
    <row r="2793" spans="2:12" x14ac:dyDescent="0.4">
      <c r="B2793" s="5" t="s">
        <v>68</v>
      </c>
      <c r="C2793" s="5" t="s">
        <v>56</v>
      </c>
      <c r="D2793" s="5" t="s">
        <v>27</v>
      </c>
      <c r="E2793" s="5" t="s">
        <v>7</v>
      </c>
      <c r="F2793" s="6">
        <v>44013</v>
      </c>
      <c r="G2793" s="6" t="str">
        <f>TEXT(datatable[[#This Row],[дата]],"ММ")</f>
        <v>07</v>
      </c>
      <c r="H2793" s="8">
        <v>48.438000000000002</v>
      </c>
      <c r="I2793" s="8">
        <v>33.93</v>
      </c>
      <c r="J2793" s="8">
        <f>datatable[[#This Row],[продажи_]]-datatable[[#This Row],[себестоимость_]]</f>
        <v>14.508000000000003</v>
      </c>
      <c r="L2793"/>
    </row>
    <row r="2794" spans="2:12" x14ac:dyDescent="0.4">
      <c r="B2794" s="5" t="s">
        <v>68</v>
      </c>
      <c r="C2794" s="5" t="s">
        <v>56</v>
      </c>
      <c r="D2794" s="5" t="s">
        <v>27</v>
      </c>
      <c r="E2794" s="5" t="s">
        <v>7</v>
      </c>
      <c r="F2794" s="6">
        <v>44044</v>
      </c>
      <c r="G2794" s="6" t="str">
        <f>TEXT(datatable[[#This Row],[дата]],"ММ")</f>
        <v>08</v>
      </c>
      <c r="H2794" s="8">
        <v>40.571999999999996</v>
      </c>
      <c r="I2794" s="8">
        <v>30.450000000000003</v>
      </c>
      <c r="J2794" s="8">
        <f>datatable[[#This Row],[продажи_]]-datatable[[#This Row],[себестоимость_]]</f>
        <v>10.121999999999993</v>
      </c>
      <c r="L2794"/>
    </row>
    <row r="2795" spans="2:12" x14ac:dyDescent="0.4">
      <c r="B2795" s="5" t="s">
        <v>68</v>
      </c>
      <c r="C2795" s="5" t="s">
        <v>56</v>
      </c>
      <c r="D2795" s="5" t="s">
        <v>27</v>
      </c>
      <c r="E2795" s="5" t="s">
        <v>7</v>
      </c>
      <c r="F2795" s="6">
        <v>44075</v>
      </c>
      <c r="G2795" s="6" t="str">
        <f>TEXT(datatable[[#This Row],[дата]],"ММ")</f>
        <v>09</v>
      </c>
      <c r="H2795" s="8">
        <v>54.855000000000004</v>
      </c>
      <c r="I2795" s="8">
        <v>34.799999999999997</v>
      </c>
      <c r="J2795" s="8">
        <f>datatable[[#This Row],[продажи_]]-datatable[[#This Row],[себестоимость_]]</f>
        <v>20.055000000000007</v>
      </c>
      <c r="L2795"/>
    </row>
    <row r="2796" spans="2:12" x14ac:dyDescent="0.4">
      <c r="B2796" s="5" t="s">
        <v>68</v>
      </c>
      <c r="C2796" s="5" t="s">
        <v>56</v>
      </c>
      <c r="D2796" s="5" t="s">
        <v>27</v>
      </c>
      <c r="E2796" s="5" t="s">
        <v>7</v>
      </c>
      <c r="F2796" s="6">
        <v>44105</v>
      </c>
      <c r="G2796" s="6" t="str">
        <f>TEXT(datatable[[#This Row],[дата]],"ММ")</f>
        <v>10</v>
      </c>
      <c r="H2796" s="8">
        <v>74.002500000000012</v>
      </c>
      <c r="I2796" s="8">
        <v>41.47</v>
      </c>
      <c r="J2796" s="8">
        <f>datatable[[#This Row],[продажи_]]-datatable[[#This Row],[себестоимость_]]</f>
        <v>32.532500000000013</v>
      </c>
      <c r="L2796"/>
    </row>
    <row r="2797" spans="2:12" x14ac:dyDescent="0.4">
      <c r="B2797" s="5" t="s">
        <v>68</v>
      </c>
      <c r="C2797" s="5" t="s">
        <v>56</v>
      </c>
      <c r="D2797" s="5" t="s">
        <v>27</v>
      </c>
      <c r="E2797" s="5" t="s">
        <v>7</v>
      </c>
      <c r="F2797" s="6">
        <v>44136</v>
      </c>
      <c r="G2797" s="6" t="str">
        <f>TEXT(datatable[[#This Row],[дата]],"ММ")</f>
        <v>11</v>
      </c>
      <c r="H2797" s="8">
        <v>57.960000000000008</v>
      </c>
      <c r="I2797" s="8">
        <v>47.197500000000005</v>
      </c>
      <c r="J2797" s="8">
        <f>datatable[[#This Row],[продажи_]]-datatable[[#This Row],[себестоимость_]]</f>
        <v>10.762500000000003</v>
      </c>
      <c r="L2797"/>
    </row>
    <row r="2798" spans="2:12" x14ac:dyDescent="0.4">
      <c r="B2798" s="5" t="s">
        <v>68</v>
      </c>
      <c r="C2798" s="5" t="s">
        <v>56</v>
      </c>
      <c r="D2798" s="5" t="s">
        <v>27</v>
      </c>
      <c r="E2798" s="5" t="s">
        <v>7</v>
      </c>
      <c r="F2798" s="6">
        <v>44166</v>
      </c>
      <c r="G2798" s="6" t="str">
        <f>TEXT(datatable[[#This Row],[дата]],"ММ")</f>
        <v>12</v>
      </c>
      <c r="H2798" s="8">
        <v>50.921999999999997</v>
      </c>
      <c r="I2798" s="8">
        <v>35.669999999999995</v>
      </c>
      <c r="J2798" s="8">
        <f>datatable[[#This Row],[продажи_]]-datatable[[#This Row],[себестоимость_]]</f>
        <v>15.252000000000002</v>
      </c>
      <c r="L2798"/>
    </row>
    <row r="2799" spans="2:12" x14ac:dyDescent="0.4">
      <c r="B2799" s="5" t="s">
        <v>68</v>
      </c>
      <c r="C2799" s="5" t="s">
        <v>56</v>
      </c>
      <c r="D2799" s="5" t="s">
        <v>27</v>
      </c>
      <c r="E2799" s="5" t="s">
        <v>7</v>
      </c>
      <c r="F2799" s="6">
        <v>43831</v>
      </c>
      <c r="G2799" s="6" t="str">
        <f>TEXT(datatable[[#This Row],[дата]],"ММ")</f>
        <v>01</v>
      </c>
      <c r="H2799" s="8">
        <v>15.916499999999999</v>
      </c>
      <c r="I2799" s="8">
        <v>12.852</v>
      </c>
      <c r="J2799" s="8">
        <f>datatable[[#This Row],[продажи_]]-datatable[[#This Row],[себестоимость_]]</f>
        <v>3.0644999999999989</v>
      </c>
      <c r="L2799"/>
    </row>
    <row r="2800" spans="2:12" x14ac:dyDescent="0.4">
      <c r="B2800" s="5" t="s">
        <v>68</v>
      </c>
      <c r="C2800" s="5" t="s">
        <v>56</v>
      </c>
      <c r="D2800" s="5" t="s">
        <v>27</v>
      </c>
      <c r="E2800" s="5" t="s">
        <v>7</v>
      </c>
      <c r="F2800" s="6">
        <v>43862</v>
      </c>
      <c r="G2800" s="6" t="str">
        <f>TEXT(datatable[[#This Row],[дата]],"ММ")</f>
        <v>02</v>
      </c>
      <c r="H2800" s="8">
        <v>32.736899999999999</v>
      </c>
      <c r="I2800" s="8">
        <v>14.994</v>
      </c>
      <c r="J2800" s="8">
        <f>datatable[[#This Row],[продажи_]]-datatable[[#This Row],[себестоимость_]]</f>
        <v>17.742899999999999</v>
      </c>
      <c r="L2800"/>
    </row>
    <row r="2801" spans="2:12" x14ac:dyDescent="0.4">
      <c r="B2801" s="5" t="s">
        <v>68</v>
      </c>
      <c r="C2801" s="5" t="s">
        <v>56</v>
      </c>
      <c r="D2801" s="5" t="s">
        <v>27</v>
      </c>
      <c r="E2801" s="5" t="s">
        <v>7</v>
      </c>
      <c r="F2801" s="6">
        <v>43891</v>
      </c>
      <c r="G2801" s="6" t="str">
        <f>TEXT(datatable[[#This Row],[дата]],"ММ")</f>
        <v>03</v>
      </c>
      <c r="H2801" s="8">
        <v>26.095199999999998</v>
      </c>
      <c r="I2801" s="8">
        <v>21.42</v>
      </c>
      <c r="J2801" s="8">
        <f>datatable[[#This Row],[продажи_]]-datatable[[#This Row],[себестоимость_]]</f>
        <v>4.6751999999999967</v>
      </c>
      <c r="L2801"/>
    </row>
    <row r="2802" spans="2:12" x14ac:dyDescent="0.4">
      <c r="B2802" s="5" t="s">
        <v>68</v>
      </c>
      <c r="C2802" s="5" t="s">
        <v>56</v>
      </c>
      <c r="D2802" s="5" t="s">
        <v>27</v>
      </c>
      <c r="E2802" s="5" t="s">
        <v>7</v>
      </c>
      <c r="F2802" s="6">
        <v>43922</v>
      </c>
      <c r="G2802" s="6" t="str">
        <f>TEXT(datatable[[#This Row],[дата]],"ММ")</f>
        <v>04</v>
      </c>
      <c r="H2802" s="8">
        <v>28.610400000000002</v>
      </c>
      <c r="I2802" s="8">
        <v>19.788</v>
      </c>
      <c r="J2802" s="8">
        <f>datatable[[#This Row],[продажи_]]-datatable[[#This Row],[себестоимость_]]</f>
        <v>8.8224000000000018</v>
      </c>
      <c r="L2802"/>
    </row>
    <row r="2803" spans="2:12" x14ac:dyDescent="0.4">
      <c r="B2803" s="5" t="s">
        <v>68</v>
      </c>
      <c r="C2803" s="5" t="s">
        <v>56</v>
      </c>
      <c r="D2803" s="5" t="s">
        <v>27</v>
      </c>
      <c r="E2803" s="5" t="s">
        <v>7</v>
      </c>
      <c r="F2803" s="6">
        <v>43952</v>
      </c>
      <c r="G2803" s="6" t="str">
        <f>TEXT(datatable[[#This Row],[дата]],"ММ")</f>
        <v>05</v>
      </c>
      <c r="H2803" s="8">
        <v>22.479600000000001</v>
      </c>
      <c r="I2803" s="8">
        <v>19.392749999999999</v>
      </c>
      <c r="J2803" s="8">
        <f>datatable[[#This Row],[продажи_]]-datatable[[#This Row],[себестоимость_]]</f>
        <v>3.0868500000000019</v>
      </c>
      <c r="L2803"/>
    </row>
    <row r="2804" spans="2:12" x14ac:dyDescent="0.4">
      <c r="B2804" s="5" t="s">
        <v>68</v>
      </c>
      <c r="C2804" s="5" t="s">
        <v>56</v>
      </c>
      <c r="D2804" s="5" t="s">
        <v>27</v>
      </c>
      <c r="E2804" s="5" t="s">
        <v>7</v>
      </c>
      <c r="F2804" s="6">
        <v>43983</v>
      </c>
      <c r="G2804" s="6" t="str">
        <f>TEXT(datatable[[#This Row],[дата]],"ММ")</f>
        <v>06</v>
      </c>
      <c r="H2804" s="8">
        <v>19.453500000000002</v>
      </c>
      <c r="I2804" s="8">
        <v>15.299999999999999</v>
      </c>
      <c r="J2804" s="8">
        <f>datatable[[#This Row],[продажи_]]-datatable[[#This Row],[себестоимость_]]</f>
        <v>4.1535000000000029</v>
      </c>
      <c r="L2804"/>
    </row>
    <row r="2805" spans="2:12" x14ac:dyDescent="0.4">
      <c r="B2805" s="5" t="s">
        <v>68</v>
      </c>
      <c r="C2805" s="5" t="s">
        <v>56</v>
      </c>
      <c r="D2805" s="5" t="s">
        <v>27</v>
      </c>
      <c r="E2805" s="5" t="s">
        <v>7</v>
      </c>
      <c r="F2805" s="6">
        <v>44013</v>
      </c>
      <c r="G2805" s="6" t="str">
        <f>TEXT(datatable[[#This Row],[дата]],"ММ")</f>
        <v>07</v>
      </c>
      <c r="H2805" s="8">
        <v>16.447050000000001</v>
      </c>
      <c r="I2805" s="8">
        <v>12.6225</v>
      </c>
      <c r="J2805" s="8">
        <f>datatable[[#This Row],[продажи_]]-datatable[[#This Row],[себестоимость_]]</f>
        <v>3.8245500000000003</v>
      </c>
      <c r="L2805"/>
    </row>
    <row r="2806" spans="2:12" x14ac:dyDescent="0.4">
      <c r="B2806" s="5" t="s">
        <v>68</v>
      </c>
      <c r="C2806" s="5" t="s">
        <v>56</v>
      </c>
      <c r="D2806" s="5" t="s">
        <v>27</v>
      </c>
      <c r="E2806" s="5" t="s">
        <v>7</v>
      </c>
      <c r="F2806" s="6">
        <v>44044</v>
      </c>
      <c r="G2806" s="6" t="str">
        <f>TEXT(datatable[[#This Row],[дата]],"ММ")</f>
        <v>08</v>
      </c>
      <c r="H2806" s="8">
        <v>15.562800000000001</v>
      </c>
      <c r="I2806" s="8">
        <v>8.2620000000000022</v>
      </c>
      <c r="J2806" s="8">
        <f>datatable[[#This Row],[продажи_]]-datatable[[#This Row],[себестоимость_]]</f>
        <v>7.3007999999999988</v>
      </c>
      <c r="L2806"/>
    </row>
    <row r="2807" spans="2:12" x14ac:dyDescent="0.4">
      <c r="B2807" s="5" t="s">
        <v>68</v>
      </c>
      <c r="C2807" s="5" t="s">
        <v>56</v>
      </c>
      <c r="D2807" s="5" t="s">
        <v>27</v>
      </c>
      <c r="E2807" s="5" t="s">
        <v>7</v>
      </c>
      <c r="F2807" s="6">
        <v>44075</v>
      </c>
      <c r="G2807" s="6" t="str">
        <f>TEXT(datatable[[#This Row],[дата]],"ММ")</f>
        <v>09</v>
      </c>
      <c r="H2807" s="8">
        <v>15.916500000000003</v>
      </c>
      <c r="I2807" s="8">
        <v>10.455</v>
      </c>
      <c r="J2807" s="8">
        <f>datatable[[#This Row],[продажи_]]-datatable[[#This Row],[себестоимость_]]</f>
        <v>5.4615000000000027</v>
      </c>
      <c r="L2807"/>
    </row>
    <row r="2808" spans="2:12" x14ac:dyDescent="0.4">
      <c r="B2808" s="5" t="s">
        <v>68</v>
      </c>
      <c r="C2808" s="5" t="s">
        <v>56</v>
      </c>
      <c r="D2808" s="5" t="s">
        <v>27</v>
      </c>
      <c r="E2808" s="5" t="s">
        <v>7</v>
      </c>
      <c r="F2808" s="6">
        <v>44105</v>
      </c>
      <c r="G2808" s="6" t="str">
        <f>TEXT(datatable[[#This Row],[дата]],"ММ")</f>
        <v>10</v>
      </c>
      <c r="H2808" s="8">
        <v>24.778650000000003</v>
      </c>
      <c r="I2808" s="8">
        <v>18.066749999999999</v>
      </c>
      <c r="J2808" s="8">
        <f>datatable[[#This Row],[продажи_]]-datatable[[#This Row],[себестоимость_]]</f>
        <v>6.7119000000000035</v>
      </c>
      <c r="L2808"/>
    </row>
    <row r="2809" spans="2:12" x14ac:dyDescent="0.4">
      <c r="B2809" s="5" t="s">
        <v>68</v>
      </c>
      <c r="C2809" s="5" t="s">
        <v>56</v>
      </c>
      <c r="D2809" s="5" t="s">
        <v>27</v>
      </c>
      <c r="E2809" s="5" t="s">
        <v>7</v>
      </c>
      <c r="F2809" s="6">
        <v>44136</v>
      </c>
      <c r="G2809" s="6" t="str">
        <f>TEXT(datatable[[#This Row],[дата]],"ММ")</f>
        <v>11</v>
      </c>
      <c r="H2809" s="8">
        <v>25.309200000000004</v>
      </c>
      <c r="I2809" s="8">
        <v>15.351000000000001</v>
      </c>
      <c r="J2809" s="8">
        <f>datatable[[#This Row],[продажи_]]-datatable[[#This Row],[себестоимость_]]</f>
        <v>9.9582000000000033</v>
      </c>
      <c r="L2809"/>
    </row>
    <row r="2810" spans="2:12" x14ac:dyDescent="0.4">
      <c r="B2810" s="5" t="s">
        <v>68</v>
      </c>
      <c r="C2810" s="5" t="s">
        <v>56</v>
      </c>
      <c r="D2810" s="5" t="s">
        <v>27</v>
      </c>
      <c r="E2810" s="5" t="s">
        <v>7</v>
      </c>
      <c r="F2810" s="6">
        <v>44166</v>
      </c>
      <c r="G2810" s="6" t="str">
        <f>TEXT(datatable[[#This Row],[дата]],"ММ")</f>
        <v>12</v>
      </c>
      <c r="H2810" s="8">
        <v>25.466400000000004</v>
      </c>
      <c r="I2810" s="8">
        <v>13.311</v>
      </c>
      <c r="J2810" s="8">
        <f>datatable[[#This Row],[продажи_]]-datatable[[#This Row],[себестоимость_]]</f>
        <v>12.155400000000004</v>
      </c>
      <c r="L2810"/>
    </row>
    <row r="2811" spans="2:12" x14ac:dyDescent="0.4">
      <c r="B2811" s="5" t="s">
        <v>68</v>
      </c>
      <c r="C2811" s="5" t="s">
        <v>56</v>
      </c>
      <c r="D2811" s="5" t="s">
        <v>27</v>
      </c>
      <c r="E2811" s="5" t="s">
        <v>7</v>
      </c>
      <c r="F2811" s="6">
        <v>43831</v>
      </c>
      <c r="G2811" s="6" t="str">
        <f>TEXT(datatable[[#This Row],[дата]],"ММ")</f>
        <v>01</v>
      </c>
      <c r="H2811" s="8">
        <v>3.6666000000000003</v>
      </c>
      <c r="I2811" s="8">
        <v>1.1025</v>
      </c>
      <c r="J2811" s="8">
        <f>datatable[[#This Row],[продажи_]]-datatable[[#This Row],[себестоимость_]]</f>
        <v>2.5641000000000003</v>
      </c>
      <c r="L2811"/>
    </row>
    <row r="2812" spans="2:12" x14ac:dyDescent="0.4">
      <c r="B2812" s="5" t="s">
        <v>68</v>
      </c>
      <c r="C2812" s="5" t="s">
        <v>56</v>
      </c>
      <c r="D2812" s="5" t="s">
        <v>27</v>
      </c>
      <c r="E2812" s="5" t="s">
        <v>7</v>
      </c>
      <c r="F2812" s="6">
        <v>43862</v>
      </c>
      <c r="G2812" s="6" t="str">
        <f>TEXT(datatable[[#This Row],[дата]],"ММ")</f>
        <v>02</v>
      </c>
      <c r="H2812" s="8">
        <v>6.2328000000000001</v>
      </c>
      <c r="I2812" s="8">
        <v>2.0649999999999999</v>
      </c>
      <c r="J2812" s="8">
        <f>datatable[[#This Row],[продажи_]]-datatable[[#This Row],[себестоимость_]]</f>
        <v>4.1677999999999997</v>
      </c>
      <c r="L2812"/>
    </row>
    <row r="2813" spans="2:12" x14ac:dyDescent="0.4">
      <c r="B2813" s="5" t="s">
        <v>68</v>
      </c>
      <c r="C2813" s="5" t="s">
        <v>56</v>
      </c>
      <c r="D2813" s="5" t="s">
        <v>27</v>
      </c>
      <c r="E2813" s="5" t="s">
        <v>7</v>
      </c>
      <c r="F2813" s="6">
        <v>43891</v>
      </c>
      <c r="G2813" s="6" t="str">
        <f>TEXT(datatable[[#This Row],[дата]],"ММ")</f>
        <v>03</v>
      </c>
      <c r="H2813" s="8">
        <v>7.056</v>
      </c>
      <c r="I2813" s="8">
        <v>1.64</v>
      </c>
      <c r="J2813" s="8">
        <f>datatable[[#This Row],[продажи_]]-datatable[[#This Row],[себестоимость_]]</f>
        <v>5.4160000000000004</v>
      </c>
      <c r="L2813"/>
    </row>
    <row r="2814" spans="2:12" x14ac:dyDescent="0.4">
      <c r="B2814" s="5" t="s">
        <v>68</v>
      </c>
      <c r="C2814" s="5" t="s">
        <v>56</v>
      </c>
      <c r="D2814" s="5" t="s">
        <v>27</v>
      </c>
      <c r="E2814" s="5" t="s">
        <v>7</v>
      </c>
      <c r="F2814" s="6">
        <v>43922</v>
      </c>
      <c r="G2814" s="6" t="str">
        <f>TEXT(datatable[[#This Row],[дата]],"ММ")</f>
        <v>04</v>
      </c>
      <c r="H2814" s="8">
        <v>5.4432</v>
      </c>
      <c r="I2814" s="8">
        <v>2.16</v>
      </c>
      <c r="J2814" s="8">
        <f>datatable[[#This Row],[продажи_]]-datatable[[#This Row],[себестоимость_]]</f>
        <v>3.2831999999999999</v>
      </c>
      <c r="L2814"/>
    </row>
    <row r="2815" spans="2:12" x14ac:dyDescent="0.4">
      <c r="B2815" s="5" t="s">
        <v>68</v>
      </c>
      <c r="C2815" s="5" t="s">
        <v>56</v>
      </c>
      <c r="D2815" s="5" t="s">
        <v>27</v>
      </c>
      <c r="E2815" s="5" t="s">
        <v>7</v>
      </c>
      <c r="F2815" s="6">
        <v>43952</v>
      </c>
      <c r="G2815" s="6" t="str">
        <f>TEXT(datatable[[#This Row],[дата]],"ММ")</f>
        <v>05</v>
      </c>
      <c r="H2815" s="8">
        <v>6.3335999999999997</v>
      </c>
      <c r="I2815" s="8">
        <v>1.69</v>
      </c>
      <c r="J2815" s="8">
        <f>datatable[[#This Row],[продажи_]]-datatable[[#This Row],[себестоимость_]]</f>
        <v>4.6435999999999993</v>
      </c>
      <c r="L2815"/>
    </row>
    <row r="2816" spans="2:12" x14ac:dyDescent="0.4">
      <c r="B2816" s="5" t="s">
        <v>68</v>
      </c>
      <c r="C2816" s="5" t="s">
        <v>56</v>
      </c>
      <c r="D2816" s="5" t="s">
        <v>27</v>
      </c>
      <c r="E2816" s="5" t="s">
        <v>7</v>
      </c>
      <c r="F2816" s="6">
        <v>43983</v>
      </c>
      <c r="G2816" s="6" t="str">
        <f>TEXT(datatable[[#This Row],[дата]],"ММ")</f>
        <v>06</v>
      </c>
      <c r="H2816" s="8">
        <v>3.4859999999999998</v>
      </c>
      <c r="I2816" s="8">
        <v>1.1125</v>
      </c>
      <c r="J2816" s="8">
        <f>datatable[[#This Row],[продажи_]]-datatable[[#This Row],[себестоимость_]]</f>
        <v>2.3734999999999999</v>
      </c>
      <c r="L2816"/>
    </row>
    <row r="2817" spans="2:12" x14ac:dyDescent="0.4">
      <c r="B2817" s="5" t="s">
        <v>68</v>
      </c>
      <c r="C2817" s="5" t="s">
        <v>56</v>
      </c>
      <c r="D2817" s="5" t="s">
        <v>27</v>
      </c>
      <c r="E2817" s="5" t="s">
        <v>7</v>
      </c>
      <c r="F2817" s="6">
        <v>44013</v>
      </c>
      <c r="G2817" s="6" t="str">
        <f>TEXT(datatable[[#This Row],[дата]],"ММ")</f>
        <v>07</v>
      </c>
      <c r="H2817" s="8">
        <v>3.4020000000000001</v>
      </c>
      <c r="I2817" s="8">
        <v>0.95624999999999993</v>
      </c>
      <c r="J2817" s="8">
        <f>datatable[[#This Row],[продажи_]]-datatable[[#This Row],[себестоимость_]]</f>
        <v>2.4457500000000003</v>
      </c>
      <c r="L2817"/>
    </row>
    <row r="2818" spans="2:12" x14ac:dyDescent="0.4">
      <c r="B2818" s="5" t="s">
        <v>68</v>
      </c>
      <c r="C2818" s="5" t="s">
        <v>56</v>
      </c>
      <c r="D2818" s="5" t="s">
        <v>27</v>
      </c>
      <c r="E2818" s="5" t="s">
        <v>7</v>
      </c>
      <c r="F2818" s="6">
        <v>44044</v>
      </c>
      <c r="G2818" s="6" t="str">
        <f>TEXT(datatable[[#This Row],[дата]],"ММ")</f>
        <v>08</v>
      </c>
      <c r="H2818" s="8">
        <v>2.8895999999999997</v>
      </c>
      <c r="I2818" s="8">
        <v>1.18</v>
      </c>
      <c r="J2818" s="8">
        <f>datatable[[#This Row],[продажи_]]-datatable[[#This Row],[себестоимость_]]</f>
        <v>1.7095999999999998</v>
      </c>
      <c r="L2818"/>
    </row>
    <row r="2819" spans="2:12" x14ac:dyDescent="0.4">
      <c r="B2819" s="5" t="s">
        <v>68</v>
      </c>
      <c r="C2819" s="5" t="s">
        <v>56</v>
      </c>
      <c r="D2819" s="5" t="s">
        <v>27</v>
      </c>
      <c r="E2819" s="5" t="s">
        <v>7</v>
      </c>
      <c r="F2819" s="6">
        <v>44075</v>
      </c>
      <c r="G2819" s="6" t="str">
        <f>TEXT(datatable[[#This Row],[дата]],"ММ")</f>
        <v>09</v>
      </c>
      <c r="H2819" s="8">
        <v>4.9139999999999997</v>
      </c>
      <c r="I2819" s="8">
        <v>1.1875</v>
      </c>
      <c r="J2819" s="8">
        <f>datatable[[#This Row],[продажи_]]-datatable[[#This Row],[себестоимость_]]</f>
        <v>3.7264999999999997</v>
      </c>
      <c r="L2819"/>
    </row>
    <row r="2820" spans="2:12" x14ac:dyDescent="0.4">
      <c r="B2820" s="5" t="s">
        <v>68</v>
      </c>
      <c r="C2820" s="5" t="s">
        <v>56</v>
      </c>
      <c r="D2820" s="5" t="s">
        <v>27</v>
      </c>
      <c r="E2820" s="5" t="s">
        <v>7</v>
      </c>
      <c r="F2820" s="6">
        <v>44105</v>
      </c>
      <c r="G2820" s="6" t="str">
        <f>TEXT(datatable[[#This Row],[дата]],"ММ")</f>
        <v>10</v>
      </c>
      <c r="H2820" s="8">
        <v>5.8968000000000007</v>
      </c>
      <c r="I2820" s="8">
        <v>1.7550000000000001</v>
      </c>
      <c r="J2820" s="8">
        <f>datatable[[#This Row],[продажи_]]-datatable[[#This Row],[себестоимость_]]</f>
        <v>4.1418000000000008</v>
      </c>
      <c r="L2820"/>
    </row>
    <row r="2821" spans="2:12" x14ac:dyDescent="0.4">
      <c r="B2821" s="5" t="s">
        <v>68</v>
      </c>
      <c r="C2821" s="5" t="s">
        <v>56</v>
      </c>
      <c r="D2821" s="5" t="s">
        <v>27</v>
      </c>
      <c r="E2821" s="5" t="s">
        <v>7</v>
      </c>
      <c r="F2821" s="6">
        <v>44136</v>
      </c>
      <c r="G2821" s="6" t="str">
        <f>TEXT(datatable[[#This Row],[дата]],"ММ")</f>
        <v>11</v>
      </c>
      <c r="H2821" s="8">
        <v>4.8803999999999998</v>
      </c>
      <c r="I2821" s="8">
        <v>1.9075000000000002</v>
      </c>
      <c r="J2821" s="8">
        <f>datatable[[#This Row],[продажи_]]-datatable[[#This Row],[себестоимость_]]</f>
        <v>2.9728999999999997</v>
      </c>
      <c r="L2821"/>
    </row>
    <row r="2822" spans="2:12" x14ac:dyDescent="0.4">
      <c r="B2822" s="5" t="s">
        <v>68</v>
      </c>
      <c r="C2822" s="5" t="s">
        <v>56</v>
      </c>
      <c r="D2822" s="5" t="s">
        <v>27</v>
      </c>
      <c r="E2822" s="5" t="s">
        <v>7</v>
      </c>
      <c r="F2822" s="6">
        <v>44166</v>
      </c>
      <c r="G2822" s="6" t="str">
        <f>TEXT(datatable[[#This Row],[дата]],"ММ")</f>
        <v>12</v>
      </c>
      <c r="H2822" s="8">
        <v>5.6951999999999998</v>
      </c>
      <c r="I2822" s="8">
        <v>1.335</v>
      </c>
      <c r="J2822" s="8">
        <f>datatable[[#This Row],[продажи_]]-datatable[[#This Row],[себестоимость_]]</f>
        <v>4.3601999999999999</v>
      </c>
      <c r="L2822"/>
    </row>
    <row r="2823" spans="2:12" x14ac:dyDescent="0.4">
      <c r="B2823" s="5" t="s">
        <v>68</v>
      </c>
      <c r="C2823" s="5" t="s">
        <v>56</v>
      </c>
      <c r="D2823" s="5" t="s">
        <v>27</v>
      </c>
      <c r="E2823" s="5" t="s">
        <v>7</v>
      </c>
      <c r="F2823" s="6">
        <v>43831</v>
      </c>
      <c r="G2823" s="6" t="str">
        <f>TEXT(datatable[[#This Row],[дата]],"ММ")</f>
        <v>01</v>
      </c>
      <c r="H2823" s="8">
        <v>2.4750000000000001</v>
      </c>
      <c r="I2823" s="8">
        <v>0.76949999999999996</v>
      </c>
      <c r="J2823" s="8">
        <f>datatable[[#This Row],[продажи_]]-datatable[[#This Row],[себестоимость_]]</f>
        <v>1.7055000000000002</v>
      </c>
      <c r="L2823"/>
    </row>
    <row r="2824" spans="2:12" x14ac:dyDescent="0.4">
      <c r="B2824" s="5" t="s">
        <v>68</v>
      </c>
      <c r="C2824" s="5" t="s">
        <v>56</v>
      </c>
      <c r="D2824" s="5" t="s">
        <v>27</v>
      </c>
      <c r="E2824" s="5" t="s">
        <v>7</v>
      </c>
      <c r="F2824" s="6">
        <v>43862</v>
      </c>
      <c r="G2824" s="6" t="str">
        <f>TEXT(datatable[[#This Row],[дата]],"ММ")</f>
        <v>02</v>
      </c>
      <c r="H2824" s="8">
        <v>4.0040000000000004</v>
      </c>
      <c r="I2824" s="8">
        <v>1.3566</v>
      </c>
      <c r="J2824" s="8">
        <f>datatable[[#This Row],[продажи_]]-datatable[[#This Row],[себестоимость_]]</f>
        <v>2.6474000000000002</v>
      </c>
      <c r="L2824"/>
    </row>
    <row r="2825" spans="2:12" x14ac:dyDescent="0.4">
      <c r="B2825" s="5" t="s">
        <v>68</v>
      </c>
      <c r="C2825" s="5" t="s">
        <v>56</v>
      </c>
      <c r="D2825" s="5" t="s">
        <v>27</v>
      </c>
      <c r="E2825" s="5" t="s">
        <v>7</v>
      </c>
      <c r="F2825" s="6">
        <v>43891</v>
      </c>
      <c r="G2825" s="6" t="str">
        <f>TEXT(datatable[[#This Row],[дата]],"ММ")</f>
        <v>03</v>
      </c>
      <c r="H2825" s="8">
        <v>5.1040000000000001</v>
      </c>
      <c r="I2825" s="8">
        <v>1.6872000000000003</v>
      </c>
      <c r="J2825" s="8">
        <f>datatable[[#This Row],[продажи_]]-datatable[[#This Row],[себестоимость_]]</f>
        <v>3.4167999999999998</v>
      </c>
      <c r="L2825"/>
    </row>
    <row r="2826" spans="2:12" x14ac:dyDescent="0.4">
      <c r="B2826" s="5" t="s">
        <v>68</v>
      </c>
      <c r="C2826" s="5" t="s">
        <v>56</v>
      </c>
      <c r="D2826" s="5" t="s">
        <v>27</v>
      </c>
      <c r="E2826" s="5" t="s">
        <v>7</v>
      </c>
      <c r="F2826" s="6">
        <v>43922</v>
      </c>
      <c r="G2826" s="6" t="str">
        <f>TEXT(datatable[[#This Row],[дата]],"ММ")</f>
        <v>04</v>
      </c>
      <c r="H2826" s="8">
        <v>4.8400000000000007</v>
      </c>
      <c r="I2826" s="8">
        <v>1.3984000000000001</v>
      </c>
      <c r="J2826" s="8">
        <f>datatable[[#This Row],[продажи_]]-datatable[[#This Row],[себестоимость_]]</f>
        <v>3.4416000000000007</v>
      </c>
      <c r="L2826"/>
    </row>
    <row r="2827" spans="2:12" x14ac:dyDescent="0.4">
      <c r="B2827" s="5" t="s">
        <v>68</v>
      </c>
      <c r="C2827" s="5" t="s">
        <v>56</v>
      </c>
      <c r="D2827" s="5" t="s">
        <v>27</v>
      </c>
      <c r="E2827" s="5" t="s">
        <v>7</v>
      </c>
      <c r="F2827" s="6">
        <v>43952</v>
      </c>
      <c r="G2827" s="6" t="str">
        <f>TEXT(datatable[[#This Row],[дата]],"ММ")</f>
        <v>05</v>
      </c>
      <c r="H2827" s="8">
        <v>4.2542499999999999</v>
      </c>
      <c r="I2827" s="8">
        <v>1.1979500000000001</v>
      </c>
      <c r="J2827" s="8">
        <f>datatable[[#This Row],[продажи_]]-datatable[[#This Row],[себестоимость_]]</f>
        <v>3.0562999999999998</v>
      </c>
      <c r="L2827"/>
    </row>
    <row r="2828" spans="2:12" x14ac:dyDescent="0.4">
      <c r="B2828" s="5" t="s">
        <v>68</v>
      </c>
      <c r="C2828" s="5" t="s">
        <v>56</v>
      </c>
      <c r="D2828" s="5" t="s">
        <v>27</v>
      </c>
      <c r="E2828" s="5" t="s">
        <v>7</v>
      </c>
      <c r="F2828" s="6">
        <v>43983</v>
      </c>
      <c r="G2828" s="6" t="str">
        <f>TEXT(datatable[[#This Row],[дата]],"ММ")</f>
        <v>06</v>
      </c>
      <c r="H2828" s="8">
        <v>3.2174999999999998</v>
      </c>
      <c r="I2828" s="8">
        <v>0.85500000000000009</v>
      </c>
      <c r="J2828" s="8">
        <f>datatable[[#This Row],[продажи_]]-datatable[[#This Row],[себестоимость_]]</f>
        <v>2.3624999999999998</v>
      </c>
      <c r="L2828"/>
    </row>
    <row r="2829" spans="2:12" x14ac:dyDescent="0.4">
      <c r="B2829" s="5" t="s">
        <v>68</v>
      </c>
      <c r="C2829" s="5" t="s">
        <v>56</v>
      </c>
      <c r="D2829" s="5" t="s">
        <v>27</v>
      </c>
      <c r="E2829" s="5" t="s">
        <v>7</v>
      </c>
      <c r="F2829" s="6">
        <v>44013</v>
      </c>
      <c r="G2829" s="6" t="str">
        <f>TEXT(datatable[[#This Row],[дата]],"ММ")</f>
        <v>07</v>
      </c>
      <c r="H2829" s="8">
        <v>2.0790000000000002</v>
      </c>
      <c r="I2829" s="8">
        <v>0.70965</v>
      </c>
      <c r="J2829" s="8">
        <f>datatable[[#This Row],[продажи_]]-datatable[[#This Row],[себестоимость_]]</f>
        <v>1.3693500000000003</v>
      </c>
      <c r="L2829"/>
    </row>
    <row r="2830" spans="2:12" x14ac:dyDescent="0.4">
      <c r="B2830" s="5" t="s">
        <v>68</v>
      </c>
      <c r="C2830" s="5" t="s">
        <v>56</v>
      </c>
      <c r="D2830" s="5" t="s">
        <v>27</v>
      </c>
      <c r="E2830" s="5" t="s">
        <v>7</v>
      </c>
      <c r="F2830" s="6">
        <v>44044</v>
      </c>
      <c r="G2830" s="6" t="str">
        <f>TEXT(datatable[[#This Row],[дата]],"ММ")</f>
        <v>08</v>
      </c>
      <c r="H2830" s="8">
        <v>2.5739999999999998</v>
      </c>
      <c r="I2830" s="8">
        <v>0.6764</v>
      </c>
      <c r="J2830" s="8">
        <f>datatable[[#This Row],[продажи_]]-datatable[[#This Row],[себестоимость_]]</f>
        <v>1.8975999999999997</v>
      </c>
      <c r="L2830"/>
    </row>
    <row r="2831" spans="2:12" x14ac:dyDescent="0.4">
      <c r="B2831" s="5" t="s">
        <v>68</v>
      </c>
      <c r="C2831" s="5" t="s">
        <v>56</v>
      </c>
      <c r="D2831" s="5" t="s">
        <v>27</v>
      </c>
      <c r="E2831" s="5" t="s">
        <v>7</v>
      </c>
      <c r="F2831" s="6">
        <v>44075</v>
      </c>
      <c r="G2831" s="6" t="str">
        <f>TEXT(datatable[[#This Row],[дата]],"ММ")</f>
        <v>09</v>
      </c>
      <c r="H2831" s="8">
        <v>2.6949999999999998</v>
      </c>
      <c r="I2831" s="8">
        <v>1.0450000000000002</v>
      </c>
      <c r="J2831" s="8">
        <f>datatable[[#This Row],[продажи_]]-datatable[[#This Row],[себестоимость_]]</f>
        <v>1.6499999999999997</v>
      </c>
      <c r="L2831"/>
    </row>
    <row r="2832" spans="2:12" x14ac:dyDescent="0.4">
      <c r="B2832" s="5" t="s">
        <v>68</v>
      </c>
      <c r="C2832" s="5" t="s">
        <v>56</v>
      </c>
      <c r="D2832" s="5" t="s">
        <v>27</v>
      </c>
      <c r="E2832" s="5" t="s">
        <v>7</v>
      </c>
      <c r="F2832" s="6">
        <v>44105</v>
      </c>
      <c r="G2832" s="6" t="str">
        <f>TEXT(datatable[[#This Row],[дата]],"ММ")</f>
        <v>10</v>
      </c>
      <c r="H2832" s="8">
        <v>3.2890000000000001</v>
      </c>
      <c r="I2832" s="8">
        <v>1.2597</v>
      </c>
      <c r="J2832" s="8">
        <f>datatable[[#This Row],[продажи_]]-datatable[[#This Row],[себестоимость_]]</f>
        <v>2.0293000000000001</v>
      </c>
      <c r="L2832"/>
    </row>
    <row r="2833" spans="2:12" x14ac:dyDescent="0.4">
      <c r="B2833" s="5" t="s">
        <v>68</v>
      </c>
      <c r="C2833" s="5" t="s">
        <v>56</v>
      </c>
      <c r="D2833" s="5" t="s">
        <v>27</v>
      </c>
      <c r="E2833" s="5" t="s">
        <v>7</v>
      </c>
      <c r="F2833" s="6">
        <v>44136</v>
      </c>
      <c r="G2833" s="6" t="str">
        <f>TEXT(datatable[[#This Row],[дата]],"ММ")</f>
        <v>11</v>
      </c>
      <c r="H2833" s="8">
        <v>3.1185000000000005</v>
      </c>
      <c r="I2833" s="8">
        <v>1.2103000000000002</v>
      </c>
      <c r="J2833" s="8">
        <f>datatable[[#This Row],[продажи_]]-datatable[[#This Row],[себестоимость_]]</f>
        <v>1.9082000000000003</v>
      </c>
      <c r="L2833"/>
    </row>
    <row r="2834" spans="2:12" x14ac:dyDescent="0.4">
      <c r="B2834" s="5" t="s">
        <v>68</v>
      </c>
      <c r="C2834" s="5" t="s">
        <v>56</v>
      </c>
      <c r="D2834" s="5" t="s">
        <v>27</v>
      </c>
      <c r="E2834" s="5" t="s">
        <v>7</v>
      </c>
      <c r="F2834" s="6">
        <v>44166</v>
      </c>
      <c r="G2834" s="6" t="str">
        <f>TEXT(datatable[[#This Row],[дата]],"ММ")</f>
        <v>12</v>
      </c>
      <c r="H2834" s="8">
        <v>2.871</v>
      </c>
      <c r="I2834" s="8">
        <v>1.083</v>
      </c>
      <c r="J2834" s="8">
        <f>datatable[[#This Row],[продажи_]]-datatable[[#This Row],[себестоимость_]]</f>
        <v>1.788</v>
      </c>
      <c r="L2834"/>
    </row>
    <row r="2835" spans="2:12" x14ac:dyDescent="0.4">
      <c r="B2835" s="5" t="s">
        <v>68</v>
      </c>
      <c r="C2835" s="5" t="s">
        <v>56</v>
      </c>
      <c r="D2835" s="5" t="s">
        <v>27</v>
      </c>
      <c r="E2835" s="5" t="s">
        <v>7</v>
      </c>
      <c r="F2835" s="6">
        <v>43831</v>
      </c>
      <c r="G2835" s="6" t="str">
        <f>TEXT(datatable[[#This Row],[дата]],"ММ")</f>
        <v>01</v>
      </c>
      <c r="H2835" s="8">
        <v>0.37169999999999997</v>
      </c>
      <c r="I2835" s="8">
        <v>0.13365000000000002</v>
      </c>
      <c r="J2835" s="8">
        <f>datatable[[#This Row],[продажи_]]-datatable[[#This Row],[себестоимость_]]</f>
        <v>0.23804999999999996</v>
      </c>
      <c r="L2835"/>
    </row>
    <row r="2836" spans="2:12" x14ac:dyDescent="0.4">
      <c r="B2836" s="5" t="s">
        <v>68</v>
      </c>
      <c r="C2836" s="5" t="s">
        <v>56</v>
      </c>
      <c r="D2836" s="5" t="s">
        <v>27</v>
      </c>
      <c r="E2836" s="5" t="s">
        <v>7</v>
      </c>
      <c r="F2836" s="6">
        <v>43862</v>
      </c>
      <c r="G2836" s="6" t="str">
        <f>TEXT(datatable[[#This Row],[дата]],"ММ")</f>
        <v>02</v>
      </c>
      <c r="H2836" s="8">
        <v>0.41159999999999997</v>
      </c>
      <c r="I2836" s="8">
        <v>0.19739999999999999</v>
      </c>
      <c r="J2836" s="8">
        <f>datatable[[#This Row],[продажи_]]-datatable[[#This Row],[себестоимость_]]</f>
        <v>0.21419999999999997</v>
      </c>
      <c r="L2836"/>
    </row>
    <row r="2837" spans="2:12" x14ac:dyDescent="0.4">
      <c r="B2837" s="5" t="s">
        <v>68</v>
      </c>
      <c r="C2837" s="5" t="s">
        <v>56</v>
      </c>
      <c r="D2837" s="5" t="s">
        <v>27</v>
      </c>
      <c r="E2837" s="5" t="s">
        <v>7</v>
      </c>
      <c r="F2837" s="6">
        <v>43891</v>
      </c>
      <c r="G2837" s="6" t="str">
        <f>TEXT(datatable[[#This Row],[дата]],"ММ")</f>
        <v>03</v>
      </c>
      <c r="H2837" s="8">
        <v>0.52080000000000004</v>
      </c>
      <c r="I2837" s="8">
        <v>0.27599999999999997</v>
      </c>
      <c r="J2837" s="8">
        <f>datatable[[#This Row],[продажи_]]-datatable[[#This Row],[себестоимость_]]</f>
        <v>0.24480000000000007</v>
      </c>
      <c r="L2837"/>
    </row>
    <row r="2838" spans="2:12" x14ac:dyDescent="0.4">
      <c r="B2838" s="5" t="s">
        <v>68</v>
      </c>
      <c r="C2838" s="5" t="s">
        <v>56</v>
      </c>
      <c r="D2838" s="5" t="s">
        <v>27</v>
      </c>
      <c r="E2838" s="5" t="s">
        <v>7</v>
      </c>
      <c r="F2838" s="6">
        <v>43922</v>
      </c>
      <c r="G2838" s="6" t="str">
        <f>TEXT(datatable[[#This Row],[дата]],"ММ")</f>
        <v>04</v>
      </c>
      <c r="H2838" s="8">
        <v>0.6552</v>
      </c>
      <c r="I2838" s="8">
        <v>0.24479999999999999</v>
      </c>
      <c r="J2838" s="8">
        <f>datatable[[#This Row],[продажи_]]-datatable[[#This Row],[себестоимость_]]</f>
        <v>0.41039999999999999</v>
      </c>
      <c r="L2838"/>
    </row>
    <row r="2839" spans="2:12" x14ac:dyDescent="0.4">
      <c r="B2839" s="5" t="s">
        <v>68</v>
      </c>
      <c r="C2839" s="5" t="s">
        <v>56</v>
      </c>
      <c r="D2839" s="5" t="s">
        <v>27</v>
      </c>
      <c r="E2839" s="5" t="s">
        <v>7</v>
      </c>
      <c r="F2839" s="6">
        <v>43952</v>
      </c>
      <c r="G2839" s="6" t="str">
        <f>TEXT(datatable[[#This Row],[дата]],"ММ")</f>
        <v>05</v>
      </c>
      <c r="H2839" s="8">
        <v>0.54144999999999999</v>
      </c>
      <c r="I2839" s="8">
        <v>0.20475000000000002</v>
      </c>
      <c r="J2839" s="8">
        <f>datatable[[#This Row],[продажи_]]-datatable[[#This Row],[себестоимость_]]</f>
        <v>0.3367</v>
      </c>
      <c r="L2839"/>
    </row>
    <row r="2840" spans="2:12" x14ac:dyDescent="0.4">
      <c r="B2840" s="5" t="s">
        <v>68</v>
      </c>
      <c r="C2840" s="5" t="s">
        <v>56</v>
      </c>
      <c r="D2840" s="5" t="s">
        <v>27</v>
      </c>
      <c r="E2840" s="5" t="s">
        <v>7</v>
      </c>
      <c r="F2840" s="6">
        <v>43983</v>
      </c>
      <c r="G2840" s="6" t="str">
        <f>TEXT(datatable[[#This Row],[дата]],"ММ")</f>
        <v>06</v>
      </c>
      <c r="H2840" s="8">
        <v>0.34300000000000003</v>
      </c>
      <c r="I2840" s="8">
        <v>0.159</v>
      </c>
      <c r="J2840" s="8">
        <f>datatable[[#This Row],[продажи_]]-datatable[[#This Row],[себестоимость_]]</f>
        <v>0.18400000000000002</v>
      </c>
      <c r="L2840"/>
    </row>
    <row r="2841" spans="2:12" x14ac:dyDescent="0.4">
      <c r="B2841" s="5" t="s">
        <v>68</v>
      </c>
      <c r="C2841" s="5" t="s">
        <v>56</v>
      </c>
      <c r="D2841" s="5" t="s">
        <v>27</v>
      </c>
      <c r="E2841" s="5" t="s">
        <v>7</v>
      </c>
      <c r="F2841" s="6">
        <v>44013</v>
      </c>
      <c r="G2841" s="6" t="str">
        <f>TEXT(datatable[[#This Row],[дата]],"ММ")</f>
        <v>07</v>
      </c>
      <c r="H2841" s="8">
        <v>0.3654</v>
      </c>
      <c r="I2841" s="8">
        <v>0.11205</v>
      </c>
      <c r="J2841" s="8">
        <f>datatable[[#This Row],[продажи_]]-datatable[[#This Row],[себестоимость_]]</f>
        <v>0.25335000000000002</v>
      </c>
      <c r="L2841"/>
    </row>
    <row r="2842" spans="2:12" x14ac:dyDescent="0.4">
      <c r="B2842" s="5" t="s">
        <v>68</v>
      </c>
      <c r="C2842" s="5" t="s">
        <v>56</v>
      </c>
      <c r="D2842" s="5" t="s">
        <v>27</v>
      </c>
      <c r="E2842" s="5" t="s">
        <v>7</v>
      </c>
      <c r="F2842" s="6">
        <v>44044</v>
      </c>
      <c r="G2842" s="6" t="str">
        <f>TEXT(datatable[[#This Row],[дата]],"ММ")</f>
        <v>08</v>
      </c>
      <c r="H2842" s="8">
        <v>0.24080000000000001</v>
      </c>
      <c r="I2842" s="8">
        <v>0.13320000000000001</v>
      </c>
      <c r="J2842" s="8">
        <f>datatable[[#This Row],[продажи_]]-datatable[[#This Row],[себестоимость_]]</f>
        <v>0.1076</v>
      </c>
      <c r="L2842"/>
    </row>
    <row r="2843" spans="2:12" x14ac:dyDescent="0.4">
      <c r="B2843" s="5" t="s">
        <v>68</v>
      </c>
      <c r="C2843" s="5" t="s">
        <v>56</v>
      </c>
      <c r="D2843" s="5" t="s">
        <v>27</v>
      </c>
      <c r="E2843" s="5" t="s">
        <v>7</v>
      </c>
      <c r="F2843" s="6">
        <v>44075</v>
      </c>
      <c r="G2843" s="6" t="str">
        <f>TEXT(datatable[[#This Row],[дата]],"ММ")</f>
        <v>09</v>
      </c>
      <c r="H2843" s="8">
        <v>0.35700000000000004</v>
      </c>
      <c r="I2843" s="8">
        <v>0.1305</v>
      </c>
      <c r="J2843" s="8">
        <f>datatable[[#This Row],[продажи_]]-datatable[[#This Row],[себестоимость_]]</f>
        <v>0.22650000000000003</v>
      </c>
      <c r="L2843"/>
    </row>
    <row r="2844" spans="2:12" x14ac:dyDescent="0.4">
      <c r="B2844" s="5" t="s">
        <v>68</v>
      </c>
      <c r="C2844" s="5" t="s">
        <v>56</v>
      </c>
      <c r="D2844" s="5" t="s">
        <v>27</v>
      </c>
      <c r="E2844" s="5" t="s">
        <v>7</v>
      </c>
      <c r="F2844" s="6">
        <v>44105</v>
      </c>
      <c r="G2844" s="6" t="str">
        <f>TEXT(datatable[[#This Row],[дата]],"ММ")</f>
        <v>10</v>
      </c>
      <c r="H2844" s="8">
        <v>0.54144999999999999</v>
      </c>
      <c r="I2844" s="8">
        <v>0.23399999999999999</v>
      </c>
      <c r="J2844" s="8">
        <f>datatable[[#This Row],[продажи_]]-datatable[[#This Row],[себестоимость_]]</f>
        <v>0.30745</v>
      </c>
      <c r="L2844"/>
    </row>
    <row r="2845" spans="2:12" x14ac:dyDescent="0.4">
      <c r="B2845" s="5" t="s">
        <v>68</v>
      </c>
      <c r="C2845" s="5" t="s">
        <v>56</v>
      </c>
      <c r="D2845" s="5" t="s">
        <v>27</v>
      </c>
      <c r="E2845" s="5" t="s">
        <v>7</v>
      </c>
      <c r="F2845" s="6">
        <v>44136</v>
      </c>
      <c r="G2845" s="6" t="str">
        <f>TEXT(datatable[[#This Row],[дата]],"ММ")</f>
        <v>11</v>
      </c>
      <c r="H2845" s="8">
        <v>0.48509999999999998</v>
      </c>
      <c r="I2845" s="8">
        <v>0.1701</v>
      </c>
      <c r="J2845" s="8">
        <f>datatable[[#This Row],[продажи_]]-datatable[[#This Row],[себестоимость_]]</f>
        <v>0.31499999999999995</v>
      </c>
      <c r="L2845"/>
    </row>
    <row r="2846" spans="2:12" x14ac:dyDescent="0.4">
      <c r="B2846" s="5" t="s">
        <v>68</v>
      </c>
      <c r="C2846" s="5" t="s">
        <v>56</v>
      </c>
      <c r="D2846" s="5" t="s">
        <v>27</v>
      </c>
      <c r="E2846" s="5" t="s">
        <v>7</v>
      </c>
      <c r="F2846" s="6">
        <v>44166</v>
      </c>
      <c r="G2846" s="6" t="str">
        <f>TEXT(datatable[[#This Row],[дата]],"ММ")</f>
        <v>12</v>
      </c>
      <c r="H2846" s="8">
        <v>0.4536</v>
      </c>
      <c r="I2846" s="8">
        <v>0.19620000000000001</v>
      </c>
      <c r="J2846" s="8">
        <f>datatable[[#This Row],[продажи_]]-datatable[[#This Row],[себестоимость_]]</f>
        <v>0.25739999999999996</v>
      </c>
      <c r="L2846"/>
    </row>
    <row r="2847" spans="2:12" x14ac:dyDescent="0.4">
      <c r="B2847" s="5" t="s">
        <v>68</v>
      </c>
      <c r="C2847" s="5" t="s">
        <v>56</v>
      </c>
      <c r="D2847" s="5" t="s">
        <v>27</v>
      </c>
      <c r="E2847" s="5" t="s">
        <v>7</v>
      </c>
      <c r="F2847" s="6">
        <v>43831</v>
      </c>
      <c r="G2847" s="6" t="str">
        <f>TEXT(datatable[[#This Row],[дата]],"ММ")</f>
        <v>01</v>
      </c>
      <c r="H2847" s="8">
        <v>5.0111999999999997</v>
      </c>
      <c r="I2847" s="8">
        <v>2.871</v>
      </c>
      <c r="J2847" s="8">
        <f>datatable[[#This Row],[продажи_]]-datatable[[#This Row],[себестоимость_]]</f>
        <v>2.1401999999999997</v>
      </c>
      <c r="L2847"/>
    </row>
    <row r="2848" spans="2:12" x14ac:dyDescent="0.4">
      <c r="B2848" s="5" t="s">
        <v>68</v>
      </c>
      <c r="C2848" s="5" t="s">
        <v>56</v>
      </c>
      <c r="D2848" s="5" t="s">
        <v>27</v>
      </c>
      <c r="E2848" s="5" t="s">
        <v>7</v>
      </c>
      <c r="F2848" s="6">
        <v>43862</v>
      </c>
      <c r="G2848" s="6" t="str">
        <f>TEXT(datatable[[#This Row],[дата]],"ММ")</f>
        <v>02</v>
      </c>
      <c r="H2848" s="8">
        <v>8.8704000000000001</v>
      </c>
      <c r="I2848" s="8">
        <v>4.1412000000000004</v>
      </c>
      <c r="J2848" s="8">
        <f>datatable[[#This Row],[продажи_]]-datatable[[#This Row],[себестоимость_]]</f>
        <v>4.7291999999999996</v>
      </c>
      <c r="L2848"/>
    </row>
    <row r="2849" spans="2:12" x14ac:dyDescent="0.4">
      <c r="B2849" s="5" t="s">
        <v>68</v>
      </c>
      <c r="C2849" s="5" t="s">
        <v>56</v>
      </c>
      <c r="D2849" s="5" t="s">
        <v>27</v>
      </c>
      <c r="E2849" s="5" t="s">
        <v>7</v>
      </c>
      <c r="F2849" s="6">
        <v>43891</v>
      </c>
      <c r="G2849" s="6" t="str">
        <f>TEXT(datatable[[#This Row],[дата]],"ММ")</f>
        <v>03</v>
      </c>
      <c r="H2849" s="8">
        <v>9.523200000000001</v>
      </c>
      <c r="I2849" s="8">
        <v>4.5935999999999995</v>
      </c>
      <c r="J2849" s="8">
        <f>datatable[[#This Row],[продажи_]]-datatable[[#This Row],[себестоимость_]]</f>
        <v>4.9296000000000015</v>
      </c>
      <c r="L2849"/>
    </row>
    <row r="2850" spans="2:12" x14ac:dyDescent="0.4">
      <c r="B2850" s="5" t="s">
        <v>68</v>
      </c>
      <c r="C2850" s="5" t="s">
        <v>56</v>
      </c>
      <c r="D2850" s="5" t="s">
        <v>27</v>
      </c>
      <c r="E2850" s="5" t="s">
        <v>7</v>
      </c>
      <c r="F2850" s="6">
        <v>43922</v>
      </c>
      <c r="G2850" s="6" t="str">
        <f>TEXT(datatable[[#This Row],[дата]],"ММ")</f>
        <v>04</v>
      </c>
      <c r="H2850" s="8">
        <v>10.649600000000001</v>
      </c>
      <c r="I2850" s="8">
        <v>3.8975999999999997</v>
      </c>
      <c r="J2850" s="8">
        <f>datatable[[#This Row],[продажи_]]-datatable[[#This Row],[себестоимость_]]</f>
        <v>6.7520000000000016</v>
      </c>
      <c r="L2850"/>
    </row>
    <row r="2851" spans="2:12" x14ac:dyDescent="0.4">
      <c r="B2851" s="5" t="s">
        <v>68</v>
      </c>
      <c r="C2851" s="5" t="s">
        <v>56</v>
      </c>
      <c r="D2851" s="5" t="s">
        <v>27</v>
      </c>
      <c r="E2851" s="5" t="s">
        <v>7</v>
      </c>
      <c r="F2851" s="6">
        <v>43952</v>
      </c>
      <c r="G2851" s="6" t="str">
        <f>TEXT(datatable[[#This Row],[дата]],"ММ")</f>
        <v>05</v>
      </c>
      <c r="H2851" s="8">
        <v>7.4048000000000007</v>
      </c>
      <c r="I2851" s="8">
        <v>3.5437999999999996</v>
      </c>
      <c r="J2851" s="8">
        <f>datatable[[#This Row],[продажи_]]-datatable[[#This Row],[себестоимость_]]</f>
        <v>3.8610000000000011</v>
      </c>
      <c r="L2851"/>
    </row>
    <row r="2852" spans="2:12" x14ac:dyDescent="0.4">
      <c r="B2852" s="5" t="s">
        <v>68</v>
      </c>
      <c r="C2852" s="5" t="s">
        <v>56</v>
      </c>
      <c r="D2852" s="5" t="s">
        <v>27</v>
      </c>
      <c r="E2852" s="5" t="s">
        <v>7</v>
      </c>
      <c r="F2852" s="6">
        <v>43983</v>
      </c>
      <c r="G2852" s="6" t="str">
        <f>TEXT(datatable[[#This Row],[дата]],"ММ")</f>
        <v>06</v>
      </c>
      <c r="H2852" s="8">
        <v>7.5519999999999996</v>
      </c>
      <c r="I2852" s="8">
        <v>2.8420000000000001</v>
      </c>
      <c r="J2852" s="8">
        <f>datatable[[#This Row],[продажи_]]-datatable[[#This Row],[себестоимость_]]</f>
        <v>4.7099999999999991</v>
      </c>
      <c r="L2852"/>
    </row>
    <row r="2853" spans="2:12" x14ac:dyDescent="0.4">
      <c r="B2853" s="5" t="s">
        <v>68</v>
      </c>
      <c r="C2853" s="5" t="s">
        <v>56</v>
      </c>
      <c r="D2853" s="5" t="s">
        <v>27</v>
      </c>
      <c r="E2853" s="5" t="s">
        <v>7</v>
      </c>
      <c r="F2853" s="6">
        <v>44013</v>
      </c>
      <c r="G2853" s="6" t="str">
        <f>TEXT(datatable[[#This Row],[дата]],"ММ")</f>
        <v>07</v>
      </c>
      <c r="H2853" s="8">
        <v>4.7231999999999994</v>
      </c>
      <c r="I2853" s="8">
        <v>3.1058999999999997</v>
      </c>
      <c r="J2853" s="8">
        <f>datatable[[#This Row],[продажи_]]-datatable[[#This Row],[себестоимость_]]</f>
        <v>1.6172999999999997</v>
      </c>
      <c r="L2853"/>
    </row>
    <row r="2854" spans="2:12" x14ac:dyDescent="0.4">
      <c r="B2854" s="5" t="s">
        <v>68</v>
      </c>
      <c r="C2854" s="5" t="s">
        <v>56</v>
      </c>
      <c r="D2854" s="5" t="s">
        <v>27</v>
      </c>
      <c r="E2854" s="5" t="s">
        <v>7</v>
      </c>
      <c r="F2854" s="6">
        <v>44044</v>
      </c>
      <c r="G2854" s="6" t="str">
        <f>TEXT(datatable[[#This Row],[дата]],"ММ")</f>
        <v>08</v>
      </c>
      <c r="H2854" s="8">
        <v>5.0175999999999998</v>
      </c>
      <c r="I2854" s="8">
        <v>2.0415999999999999</v>
      </c>
      <c r="J2854" s="8">
        <f>datatable[[#This Row],[продажи_]]-datatable[[#This Row],[себестоимость_]]</f>
        <v>2.976</v>
      </c>
      <c r="L2854"/>
    </row>
    <row r="2855" spans="2:12" x14ac:dyDescent="0.4">
      <c r="B2855" s="5" t="s">
        <v>68</v>
      </c>
      <c r="C2855" s="5" t="s">
        <v>56</v>
      </c>
      <c r="D2855" s="5" t="s">
        <v>27</v>
      </c>
      <c r="E2855" s="5" t="s">
        <v>7</v>
      </c>
      <c r="F2855" s="6">
        <v>44075</v>
      </c>
      <c r="G2855" s="6" t="str">
        <f>TEXT(datatable[[#This Row],[дата]],"ММ")</f>
        <v>09</v>
      </c>
      <c r="H2855" s="8">
        <v>7.104000000000001</v>
      </c>
      <c r="I2855" s="8">
        <v>2.7839999999999998</v>
      </c>
      <c r="J2855" s="8">
        <f>datatable[[#This Row],[продажи_]]-datatable[[#This Row],[себестоимость_]]</f>
        <v>4.3200000000000012</v>
      </c>
      <c r="L2855"/>
    </row>
    <row r="2856" spans="2:12" x14ac:dyDescent="0.4">
      <c r="B2856" s="5" t="s">
        <v>68</v>
      </c>
      <c r="C2856" s="5" t="s">
        <v>56</v>
      </c>
      <c r="D2856" s="5" t="s">
        <v>27</v>
      </c>
      <c r="E2856" s="5" t="s">
        <v>7</v>
      </c>
      <c r="F2856" s="6">
        <v>44105</v>
      </c>
      <c r="G2856" s="6" t="str">
        <f>TEXT(datatable[[#This Row],[дата]],"ММ")</f>
        <v>10</v>
      </c>
      <c r="H2856" s="8">
        <v>9.2352000000000007</v>
      </c>
      <c r="I2856" s="8">
        <v>3.6568999999999998</v>
      </c>
      <c r="J2856" s="8">
        <f>datatable[[#This Row],[продажи_]]-datatable[[#This Row],[себестоимость_]]</f>
        <v>5.5783000000000005</v>
      </c>
      <c r="L2856"/>
    </row>
    <row r="2857" spans="2:12" x14ac:dyDescent="0.4">
      <c r="B2857" s="5" t="s">
        <v>68</v>
      </c>
      <c r="C2857" s="5" t="s">
        <v>56</v>
      </c>
      <c r="D2857" s="5" t="s">
        <v>27</v>
      </c>
      <c r="E2857" s="5" t="s">
        <v>7</v>
      </c>
      <c r="F2857" s="6">
        <v>44136</v>
      </c>
      <c r="G2857" s="6" t="str">
        <f>TEXT(datatable[[#This Row],[дата]],"ММ")</f>
        <v>11</v>
      </c>
      <c r="H2857" s="8">
        <v>10.572800000000001</v>
      </c>
      <c r="I2857" s="8">
        <v>4.7907999999999999</v>
      </c>
      <c r="J2857" s="8">
        <f>datatable[[#This Row],[продажи_]]-datatable[[#This Row],[себестоимость_]]</f>
        <v>5.7820000000000009</v>
      </c>
      <c r="L2857"/>
    </row>
    <row r="2858" spans="2:12" x14ac:dyDescent="0.4">
      <c r="B2858" s="5" t="s">
        <v>68</v>
      </c>
      <c r="C2858" s="5" t="s">
        <v>56</v>
      </c>
      <c r="D2858" s="5" t="s">
        <v>27</v>
      </c>
      <c r="E2858" s="5" t="s">
        <v>7</v>
      </c>
      <c r="F2858" s="6">
        <v>44166</v>
      </c>
      <c r="G2858" s="6" t="str">
        <f>TEXT(datatable[[#This Row],[дата]],"ММ")</f>
        <v>12</v>
      </c>
      <c r="H2858" s="8">
        <v>8.6783999999999981</v>
      </c>
      <c r="I2858" s="8">
        <v>3.1668000000000003</v>
      </c>
      <c r="J2858" s="8">
        <f>datatable[[#This Row],[продажи_]]-datatable[[#This Row],[себестоимость_]]</f>
        <v>5.5115999999999978</v>
      </c>
      <c r="L2858"/>
    </row>
    <row r="2859" spans="2:12" x14ac:dyDescent="0.4">
      <c r="B2859" s="5" t="s">
        <v>68</v>
      </c>
      <c r="C2859" s="5" t="s">
        <v>56</v>
      </c>
      <c r="D2859" s="5" t="s">
        <v>27</v>
      </c>
      <c r="E2859" s="5" t="s">
        <v>7</v>
      </c>
      <c r="F2859" s="6">
        <v>43831</v>
      </c>
      <c r="G2859" s="6" t="str">
        <f>TEXT(datatable[[#This Row],[дата]],"ММ")</f>
        <v>01</v>
      </c>
      <c r="H2859" s="8">
        <v>5.508</v>
      </c>
      <c r="I2859" s="8">
        <v>1.3464</v>
      </c>
      <c r="J2859" s="8">
        <f>datatable[[#This Row],[продажи_]]-datatable[[#This Row],[себестоимость_]]</f>
        <v>4.1616</v>
      </c>
      <c r="L2859"/>
    </row>
    <row r="2860" spans="2:12" x14ac:dyDescent="0.4">
      <c r="B2860" s="5" t="s">
        <v>68</v>
      </c>
      <c r="C2860" s="5" t="s">
        <v>56</v>
      </c>
      <c r="D2860" s="5" t="s">
        <v>27</v>
      </c>
      <c r="E2860" s="5" t="s">
        <v>7</v>
      </c>
      <c r="F2860" s="6">
        <v>43862</v>
      </c>
      <c r="G2860" s="6" t="str">
        <f>TEXT(datatable[[#This Row],[дата]],"ММ")</f>
        <v>02</v>
      </c>
      <c r="H2860" s="8">
        <v>8.2110000000000003</v>
      </c>
      <c r="I2860" s="8">
        <v>2.5704000000000002</v>
      </c>
      <c r="J2860" s="8">
        <f>datatable[[#This Row],[продажи_]]-datatable[[#This Row],[себестоимость_]]</f>
        <v>5.6406000000000001</v>
      </c>
      <c r="L2860"/>
    </row>
    <row r="2861" spans="2:12" x14ac:dyDescent="0.4">
      <c r="B2861" s="5" t="s">
        <v>68</v>
      </c>
      <c r="C2861" s="5" t="s">
        <v>56</v>
      </c>
      <c r="D2861" s="5" t="s">
        <v>27</v>
      </c>
      <c r="E2861" s="5" t="s">
        <v>7</v>
      </c>
      <c r="F2861" s="6">
        <v>43891</v>
      </c>
      <c r="G2861" s="6" t="str">
        <f>TEXT(datatable[[#This Row],[дата]],"ММ")</f>
        <v>03</v>
      </c>
      <c r="H2861" s="8">
        <v>8.6496000000000013</v>
      </c>
      <c r="I2861" s="8">
        <v>2.9648000000000003</v>
      </c>
      <c r="J2861" s="8">
        <f>datatable[[#This Row],[продажи_]]-datatable[[#This Row],[себестоимость_]]</f>
        <v>5.684800000000001</v>
      </c>
      <c r="L2861"/>
    </row>
    <row r="2862" spans="2:12" x14ac:dyDescent="0.4">
      <c r="B2862" s="5" t="s">
        <v>68</v>
      </c>
      <c r="C2862" s="5" t="s">
        <v>56</v>
      </c>
      <c r="D2862" s="5" t="s">
        <v>27</v>
      </c>
      <c r="E2862" s="5" t="s">
        <v>7</v>
      </c>
      <c r="F2862" s="6">
        <v>43922</v>
      </c>
      <c r="G2862" s="6" t="str">
        <f>TEXT(datatable[[#This Row],[дата]],"ММ")</f>
        <v>04</v>
      </c>
      <c r="H2862" s="8">
        <v>8.5680000000000014</v>
      </c>
      <c r="I2862" s="8">
        <v>2.5840000000000001</v>
      </c>
      <c r="J2862" s="8">
        <f>datatable[[#This Row],[продажи_]]-datatable[[#This Row],[себестоимость_]]</f>
        <v>5.9840000000000018</v>
      </c>
      <c r="L2862"/>
    </row>
    <row r="2863" spans="2:12" x14ac:dyDescent="0.4">
      <c r="B2863" s="5" t="s">
        <v>68</v>
      </c>
      <c r="C2863" s="5" t="s">
        <v>56</v>
      </c>
      <c r="D2863" s="5" t="s">
        <v>27</v>
      </c>
      <c r="E2863" s="5" t="s">
        <v>7</v>
      </c>
      <c r="F2863" s="6">
        <v>43952</v>
      </c>
      <c r="G2863" s="6" t="str">
        <f>TEXT(datatable[[#This Row],[дата]],"ММ")</f>
        <v>05</v>
      </c>
      <c r="H2863" s="8">
        <v>7.2930000000000001</v>
      </c>
      <c r="I2863" s="8">
        <v>2.6519999999999997</v>
      </c>
      <c r="J2863" s="8">
        <f>datatable[[#This Row],[продажи_]]-datatable[[#This Row],[себестоимость_]]</f>
        <v>4.641</v>
      </c>
      <c r="L2863"/>
    </row>
    <row r="2864" spans="2:12" x14ac:dyDescent="0.4">
      <c r="B2864" s="5" t="s">
        <v>68</v>
      </c>
      <c r="C2864" s="5" t="s">
        <v>56</v>
      </c>
      <c r="D2864" s="5" t="s">
        <v>27</v>
      </c>
      <c r="E2864" s="5" t="s">
        <v>7</v>
      </c>
      <c r="F2864" s="6">
        <v>43983</v>
      </c>
      <c r="G2864" s="6" t="str">
        <f>TEXT(datatable[[#This Row],[дата]],"ММ")</f>
        <v>06</v>
      </c>
      <c r="H2864" s="8">
        <v>5.3040000000000012</v>
      </c>
      <c r="I2864" s="8">
        <v>1.9209999999999998</v>
      </c>
      <c r="J2864" s="8">
        <f>datatable[[#This Row],[продажи_]]-datatable[[#This Row],[себестоимость_]]</f>
        <v>3.3830000000000013</v>
      </c>
      <c r="L2864"/>
    </row>
    <row r="2865" spans="2:12" x14ac:dyDescent="0.4">
      <c r="B2865" s="5" t="s">
        <v>68</v>
      </c>
      <c r="C2865" s="5" t="s">
        <v>56</v>
      </c>
      <c r="D2865" s="5" t="s">
        <v>27</v>
      </c>
      <c r="E2865" s="5" t="s">
        <v>7</v>
      </c>
      <c r="F2865" s="6">
        <v>44013</v>
      </c>
      <c r="G2865" s="6" t="str">
        <f>TEXT(datatable[[#This Row],[дата]],"ММ")</f>
        <v>07</v>
      </c>
      <c r="H2865" s="8">
        <v>4.6818</v>
      </c>
      <c r="I2865" s="8">
        <v>1.6983000000000001</v>
      </c>
      <c r="J2865" s="8">
        <f>datatable[[#This Row],[продажи_]]-datatable[[#This Row],[себестоимость_]]</f>
        <v>2.9834999999999998</v>
      </c>
      <c r="L2865"/>
    </row>
    <row r="2866" spans="2:12" x14ac:dyDescent="0.4">
      <c r="B2866" s="5" t="s">
        <v>68</v>
      </c>
      <c r="C2866" s="5" t="s">
        <v>56</v>
      </c>
      <c r="D2866" s="5" t="s">
        <v>27</v>
      </c>
      <c r="E2866" s="5" t="s">
        <v>7</v>
      </c>
      <c r="F2866" s="6">
        <v>44044</v>
      </c>
      <c r="G2866" s="6" t="str">
        <f>TEXT(datatable[[#This Row],[дата]],"ММ")</f>
        <v>08</v>
      </c>
      <c r="H2866" s="8">
        <v>3.9167999999999998</v>
      </c>
      <c r="I2866" s="8">
        <v>1.4416000000000002</v>
      </c>
      <c r="J2866" s="8">
        <f>datatable[[#This Row],[продажи_]]-datatable[[#This Row],[себестоимость_]]</f>
        <v>2.4751999999999996</v>
      </c>
      <c r="L2866"/>
    </row>
    <row r="2867" spans="2:12" x14ac:dyDescent="0.4">
      <c r="B2867" s="5" t="s">
        <v>68</v>
      </c>
      <c r="C2867" s="5" t="s">
        <v>56</v>
      </c>
      <c r="D2867" s="5" t="s">
        <v>27</v>
      </c>
      <c r="E2867" s="5" t="s">
        <v>7</v>
      </c>
      <c r="F2867" s="6">
        <v>44075</v>
      </c>
      <c r="G2867" s="6" t="str">
        <f>TEXT(datatable[[#This Row],[дата]],"ММ")</f>
        <v>09</v>
      </c>
      <c r="H2867" s="8">
        <v>5.1510000000000007</v>
      </c>
      <c r="I2867" s="8">
        <v>1.887</v>
      </c>
      <c r="J2867" s="8">
        <f>datatable[[#This Row],[продажи_]]-datatable[[#This Row],[себестоимость_]]</f>
        <v>3.2640000000000007</v>
      </c>
      <c r="L2867"/>
    </row>
    <row r="2868" spans="2:12" x14ac:dyDescent="0.4">
      <c r="B2868" s="5" t="s">
        <v>68</v>
      </c>
      <c r="C2868" s="5" t="s">
        <v>56</v>
      </c>
      <c r="D2868" s="5" t="s">
        <v>27</v>
      </c>
      <c r="E2868" s="5" t="s">
        <v>7</v>
      </c>
      <c r="F2868" s="6">
        <v>44105</v>
      </c>
      <c r="G2868" s="6" t="str">
        <f>TEXT(datatable[[#This Row],[дата]],"ММ")</f>
        <v>10</v>
      </c>
      <c r="H2868" s="8">
        <v>6.0333000000000006</v>
      </c>
      <c r="I2868" s="8">
        <v>1.9226999999999999</v>
      </c>
      <c r="J2868" s="8">
        <f>datatable[[#This Row],[продажи_]]-datatable[[#This Row],[себестоимость_]]</f>
        <v>4.1106000000000007</v>
      </c>
      <c r="L2868"/>
    </row>
    <row r="2869" spans="2:12" x14ac:dyDescent="0.4">
      <c r="B2869" s="5" t="s">
        <v>68</v>
      </c>
      <c r="C2869" s="5" t="s">
        <v>56</v>
      </c>
      <c r="D2869" s="5" t="s">
        <v>27</v>
      </c>
      <c r="E2869" s="5" t="s">
        <v>7</v>
      </c>
      <c r="F2869" s="6">
        <v>44136</v>
      </c>
      <c r="G2869" s="6" t="str">
        <f>TEXT(datatable[[#This Row],[дата]],"ММ")</f>
        <v>11</v>
      </c>
      <c r="H2869" s="8">
        <v>6.9972000000000003</v>
      </c>
      <c r="I2869" s="8">
        <v>2.2134</v>
      </c>
      <c r="J2869" s="8">
        <f>datatable[[#This Row],[продажи_]]-datatable[[#This Row],[себестоимость_]]</f>
        <v>4.7838000000000003</v>
      </c>
      <c r="L2869"/>
    </row>
    <row r="2870" spans="2:12" x14ac:dyDescent="0.4">
      <c r="B2870" s="5" t="s">
        <v>68</v>
      </c>
      <c r="C2870" s="5" t="s">
        <v>56</v>
      </c>
      <c r="D2870" s="5" t="s">
        <v>27</v>
      </c>
      <c r="E2870" s="5" t="s">
        <v>7</v>
      </c>
      <c r="F2870" s="6">
        <v>44166</v>
      </c>
      <c r="G2870" s="6" t="str">
        <f>TEXT(datatable[[#This Row],[дата]],"ММ")</f>
        <v>12</v>
      </c>
      <c r="H2870" s="8">
        <v>5.8140000000000001</v>
      </c>
      <c r="I2870" s="8">
        <v>2.0604</v>
      </c>
      <c r="J2870" s="8">
        <f>datatable[[#This Row],[продажи_]]-datatable[[#This Row],[себестоимость_]]</f>
        <v>3.7536</v>
      </c>
      <c r="L2870"/>
    </row>
    <row r="2871" spans="2:12" x14ac:dyDescent="0.4">
      <c r="B2871" s="5" t="s">
        <v>68</v>
      </c>
      <c r="C2871" s="5" t="s">
        <v>56</v>
      </c>
      <c r="D2871" s="5" t="s">
        <v>27</v>
      </c>
      <c r="E2871" s="5" t="s">
        <v>7</v>
      </c>
      <c r="F2871" s="6">
        <v>43831</v>
      </c>
      <c r="G2871" s="6" t="str">
        <f>TEXT(datatable[[#This Row],[дата]],"ММ")</f>
        <v>01</v>
      </c>
      <c r="H2871" s="8">
        <v>1.8778500000000002</v>
      </c>
      <c r="I2871" s="8">
        <v>0.68399999999999994</v>
      </c>
      <c r="J2871" s="8">
        <f>datatable[[#This Row],[продажи_]]-datatable[[#This Row],[себестоимость_]]</f>
        <v>1.1938500000000003</v>
      </c>
      <c r="L2871"/>
    </row>
    <row r="2872" spans="2:12" x14ac:dyDescent="0.4">
      <c r="B2872" s="5" t="s">
        <v>68</v>
      </c>
      <c r="C2872" s="5" t="s">
        <v>56</v>
      </c>
      <c r="D2872" s="5" t="s">
        <v>27</v>
      </c>
      <c r="E2872" s="5" t="s">
        <v>7</v>
      </c>
      <c r="F2872" s="6">
        <v>43862</v>
      </c>
      <c r="G2872" s="6" t="str">
        <f>TEXT(datatable[[#This Row],[дата]],"ММ")</f>
        <v>02</v>
      </c>
      <c r="H2872" s="8">
        <v>3.1121999999999996</v>
      </c>
      <c r="I2872" s="8">
        <v>1.0752000000000002</v>
      </c>
      <c r="J2872" s="8">
        <f>datatable[[#This Row],[продажи_]]-datatable[[#This Row],[себестоимость_]]</f>
        <v>2.0369999999999995</v>
      </c>
      <c r="L2872"/>
    </row>
    <row r="2873" spans="2:12" x14ac:dyDescent="0.4">
      <c r="B2873" s="5" t="s">
        <v>68</v>
      </c>
      <c r="C2873" s="5" t="s">
        <v>56</v>
      </c>
      <c r="D2873" s="5" t="s">
        <v>27</v>
      </c>
      <c r="E2873" s="5" t="s">
        <v>7</v>
      </c>
      <c r="F2873" s="6">
        <v>43891</v>
      </c>
      <c r="G2873" s="6" t="str">
        <f>TEXT(datatable[[#This Row],[дата]],"ММ")</f>
        <v>03</v>
      </c>
      <c r="H2873" s="8">
        <v>3.3384000000000005</v>
      </c>
      <c r="I2873" s="8">
        <v>1.3952000000000002</v>
      </c>
      <c r="J2873" s="8">
        <f>datatable[[#This Row],[продажи_]]-datatable[[#This Row],[себестоимость_]]</f>
        <v>1.9432000000000003</v>
      </c>
      <c r="L2873"/>
    </row>
    <row r="2874" spans="2:12" x14ac:dyDescent="0.4">
      <c r="B2874" s="5" t="s">
        <v>68</v>
      </c>
      <c r="C2874" s="5" t="s">
        <v>56</v>
      </c>
      <c r="D2874" s="5" t="s">
        <v>27</v>
      </c>
      <c r="E2874" s="5" t="s">
        <v>7</v>
      </c>
      <c r="F2874" s="6">
        <v>43922</v>
      </c>
      <c r="G2874" s="6" t="str">
        <f>TEXT(datatable[[#This Row],[дата]],"ММ")</f>
        <v>04</v>
      </c>
      <c r="H2874" s="8">
        <v>3.4320000000000004</v>
      </c>
      <c r="I2874" s="8">
        <v>1.4336000000000002</v>
      </c>
      <c r="J2874" s="8">
        <f>datatable[[#This Row],[продажи_]]-datatable[[#This Row],[себестоимость_]]</f>
        <v>1.9984000000000002</v>
      </c>
      <c r="L2874"/>
    </row>
    <row r="2875" spans="2:12" x14ac:dyDescent="0.4">
      <c r="B2875" s="5" t="s">
        <v>68</v>
      </c>
      <c r="C2875" s="5" t="s">
        <v>56</v>
      </c>
      <c r="D2875" s="5" t="s">
        <v>27</v>
      </c>
      <c r="E2875" s="5" t="s">
        <v>7</v>
      </c>
      <c r="F2875" s="6">
        <v>43952</v>
      </c>
      <c r="G2875" s="6" t="str">
        <f>TEXT(datatable[[#This Row],[дата]],"ММ")</f>
        <v>05</v>
      </c>
      <c r="H2875" s="8">
        <v>2.4589500000000002</v>
      </c>
      <c r="I2875" s="8">
        <v>0.89439999999999997</v>
      </c>
      <c r="J2875" s="8">
        <f>datatable[[#This Row],[продажи_]]-datatable[[#This Row],[себестоимость_]]</f>
        <v>1.5645500000000001</v>
      </c>
      <c r="L2875"/>
    </row>
    <row r="2876" spans="2:12" x14ac:dyDescent="0.4">
      <c r="B2876" s="5" t="s">
        <v>68</v>
      </c>
      <c r="C2876" s="5" t="s">
        <v>56</v>
      </c>
      <c r="D2876" s="5" t="s">
        <v>27</v>
      </c>
      <c r="E2876" s="5" t="s">
        <v>7</v>
      </c>
      <c r="F2876" s="6">
        <v>43983</v>
      </c>
      <c r="G2876" s="6" t="str">
        <f>TEXT(datatable[[#This Row],[дата]],"ММ")</f>
        <v>06</v>
      </c>
      <c r="H2876" s="8">
        <v>2.1840000000000002</v>
      </c>
      <c r="I2876" s="8">
        <v>0.81600000000000006</v>
      </c>
      <c r="J2876" s="8">
        <f>datatable[[#This Row],[продажи_]]-datatable[[#This Row],[себестоимость_]]</f>
        <v>1.3680000000000001</v>
      </c>
      <c r="L2876"/>
    </row>
    <row r="2877" spans="2:12" x14ac:dyDescent="0.4">
      <c r="B2877" s="5" t="s">
        <v>68</v>
      </c>
      <c r="C2877" s="5" t="s">
        <v>56</v>
      </c>
      <c r="D2877" s="5" t="s">
        <v>27</v>
      </c>
      <c r="E2877" s="5" t="s">
        <v>7</v>
      </c>
      <c r="F2877" s="6">
        <v>44013</v>
      </c>
      <c r="G2877" s="6" t="str">
        <f>TEXT(datatable[[#This Row],[дата]],"ММ")</f>
        <v>07</v>
      </c>
      <c r="H2877" s="8">
        <v>1.7725500000000001</v>
      </c>
      <c r="I2877" s="8">
        <v>0.72719999999999996</v>
      </c>
      <c r="J2877" s="8">
        <f>datatable[[#This Row],[продажи_]]-datatable[[#This Row],[себестоимость_]]</f>
        <v>1.04535</v>
      </c>
      <c r="L2877"/>
    </row>
    <row r="2878" spans="2:12" x14ac:dyDescent="0.4">
      <c r="B2878" s="5" t="s">
        <v>68</v>
      </c>
      <c r="C2878" s="5" t="s">
        <v>56</v>
      </c>
      <c r="D2878" s="5" t="s">
        <v>27</v>
      </c>
      <c r="E2878" s="5" t="s">
        <v>7</v>
      </c>
      <c r="F2878" s="6">
        <v>44044</v>
      </c>
      <c r="G2878" s="6" t="str">
        <f>TEXT(datatable[[#This Row],[дата]],"ММ")</f>
        <v>08</v>
      </c>
      <c r="H2878" s="8">
        <v>1.7004000000000001</v>
      </c>
      <c r="I2878" s="8">
        <v>0.55679999999999996</v>
      </c>
      <c r="J2878" s="8">
        <f>datatable[[#This Row],[продажи_]]-datatable[[#This Row],[себестоимость_]]</f>
        <v>1.1436000000000002</v>
      </c>
      <c r="L2878"/>
    </row>
    <row r="2879" spans="2:12" x14ac:dyDescent="0.4">
      <c r="B2879" s="5" t="s">
        <v>68</v>
      </c>
      <c r="C2879" s="5" t="s">
        <v>56</v>
      </c>
      <c r="D2879" s="5" t="s">
        <v>27</v>
      </c>
      <c r="E2879" s="5" t="s">
        <v>7</v>
      </c>
      <c r="F2879" s="6">
        <v>44075</v>
      </c>
      <c r="G2879" s="6" t="str">
        <f>TEXT(datatable[[#This Row],[дата]],"ММ")</f>
        <v>09</v>
      </c>
      <c r="H2879" s="8">
        <v>1.8915</v>
      </c>
      <c r="I2879" s="8">
        <v>0.89600000000000013</v>
      </c>
      <c r="J2879" s="8">
        <f>datatable[[#This Row],[продажи_]]-datatable[[#This Row],[себестоимость_]]</f>
        <v>0.99549999999999983</v>
      </c>
      <c r="L2879"/>
    </row>
    <row r="2880" spans="2:12" x14ac:dyDescent="0.4">
      <c r="B2880" s="5" t="s">
        <v>68</v>
      </c>
      <c r="C2880" s="5" t="s">
        <v>56</v>
      </c>
      <c r="D2880" s="5" t="s">
        <v>27</v>
      </c>
      <c r="E2880" s="5" t="s">
        <v>7</v>
      </c>
      <c r="F2880" s="6">
        <v>44105</v>
      </c>
      <c r="G2880" s="6" t="str">
        <f>TEXT(datatable[[#This Row],[дата]],"ММ")</f>
        <v>10</v>
      </c>
      <c r="H2880" s="8">
        <v>2.5350000000000001</v>
      </c>
      <c r="I2880" s="8">
        <v>0.99839999999999995</v>
      </c>
      <c r="J2880" s="8">
        <f>datatable[[#This Row],[продажи_]]-datatable[[#This Row],[себестоимость_]]</f>
        <v>1.5366000000000002</v>
      </c>
      <c r="L2880"/>
    </row>
    <row r="2881" spans="2:12" x14ac:dyDescent="0.4">
      <c r="B2881" s="5" t="s">
        <v>68</v>
      </c>
      <c r="C2881" s="5" t="s">
        <v>56</v>
      </c>
      <c r="D2881" s="5" t="s">
        <v>27</v>
      </c>
      <c r="E2881" s="5" t="s">
        <v>7</v>
      </c>
      <c r="F2881" s="6">
        <v>44136</v>
      </c>
      <c r="G2881" s="6" t="str">
        <f>TEXT(datatable[[#This Row],[дата]],"ММ")</f>
        <v>11</v>
      </c>
      <c r="H2881" s="8">
        <v>2.73</v>
      </c>
      <c r="I2881" s="8">
        <v>0.96320000000000006</v>
      </c>
      <c r="J2881" s="8">
        <f>datatable[[#This Row],[продажи_]]-datatable[[#This Row],[себестоимость_]]</f>
        <v>1.7667999999999999</v>
      </c>
      <c r="L2881"/>
    </row>
    <row r="2882" spans="2:12" x14ac:dyDescent="0.4">
      <c r="B2882" s="5" t="s">
        <v>68</v>
      </c>
      <c r="C2882" s="5" t="s">
        <v>56</v>
      </c>
      <c r="D2882" s="5" t="s">
        <v>27</v>
      </c>
      <c r="E2882" s="5" t="s">
        <v>7</v>
      </c>
      <c r="F2882" s="6">
        <v>44166</v>
      </c>
      <c r="G2882" s="6" t="str">
        <f>TEXT(datatable[[#This Row],[дата]],"ММ")</f>
        <v>12</v>
      </c>
      <c r="H2882" s="8">
        <v>2.7143999999999995</v>
      </c>
      <c r="I2882" s="8">
        <v>1.0367999999999999</v>
      </c>
      <c r="J2882" s="8">
        <f>datatable[[#This Row],[продажи_]]-datatable[[#This Row],[себестоимость_]]</f>
        <v>1.6775999999999995</v>
      </c>
      <c r="L2882"/>
    </row>
    <row r="2883" spans="2:12" x14ac:dyDescent="0.4">
      <c r="B2883" s="5" t="s">
        <v>68</v>
      </c>
      <c r="C2883" s="5" t="s">
        <v>56</v>
      </c>
      <c r="D2883" s="5" t="s">
        <v>28</v>
      </c>
      <c r="E2883" s="5" t="s">
        <v>60</v>
      </c>
      <c r="F2883" s="6">
        <v>43831</v>
      </c>
      <c r="G2883" s="6" t="str">
        <f>TEXT(datatable[[#This Row],[дата]],"ММ")</f>
        <v>01</v>
      </c>
      <c r="H2883" s="8">
        <v>62.888400000000011</v>
      </c>
      <c r="I2883" s="8">
        <v>27.039599999999997</v>
      </c>
      <c r="J2883" s="8">
        <f>datatable[[#This Row],[продажи_]]-datatable[[#This Row],[себестоимость_]]</f>
        <v>35.848800000000011</v>
      </c>
      <c r="L2883"/>
    </row>
    <row r="2884" spans="2:12" x14ac:dyDescent="0.4">
      <c r="B2884" s="5" t="s">
        <v>68</v>
      </c>
      <c r="C2884" s="5" t="s">
        <v>56</v>
      </c>
      <c r="D2884" s="5" t="s">
        <v>28</v>
      </c>
      <c r="E2884" s="5" t="s">
        <v>60</v>
      </c>
      <c r="F2884" s="6">
        <v>43862</v>
      </c>
      <c r="G2884" s="6" t="str">
        <f>TEXT(datatable[[#This Row],[дата]],"ММ")</f>
        <v>02</v>
      </c>
      <c r="H2884" s="8">
        <v>76.992999999999995</v>
      </c>
      <c r="I2884" s="8">
        <v>35.897399999999998</v>
      </c>
      <c r="J2884" s="8">
        <f>datatable[[#This Row],[продажи_]]-datatable[[#This Row],[себестоимость_]]</f>
        <v>41.095599999999997</v>
      </c>
      <c r="L2884"/>
    </row>
    <row r="2885" spans="2:12" x14ac:dyDescent="0.4">
      <c r="B2885" s="5" t="s">
        <v>68</v>
      </c>
      <c r="C2885" s="5" t="s">
        <v>56</v>
      </c>
      <c r="D2885" s="5" t="s">
        <v>28</v>
      </c>
      <c r="E2885" s="5" t="s">
        <v>60</v>
      </c>
      <c r="F2885" s="6">
        <v>43891</v>
      </c>
      <c r="G2885" s="6" t="str">
        <f>TEXT(datatable[[#This Row],[дата]],"ММ")</f>
        <v>03</v>
      </c>
      <c r="H2885" s="8">
        <v>120.08319999999999</v>
      </c>
      <c r="I2885" s="8">
        <v>34.395199999999996</v>
      </c>
      <c r="J2885" s="8">
        <f>datatable[[#This Row],[продажи_]]-datatable[[#This Row],[себестоимость_]]</f>
        <v>85.687999999999988</v>
      </c>
      <c r="L2885"/>
    </row>
    <row r="2886" spans="2:12" x14ac:dyDescent="0.4">
      <c r="B2886" s="5" t="s">
        <v>68</v>
      </c>
      <c r="C2886" s="5" t="s">
        <v>56</v>
      </c>
      <c r="D2886" s="5" t="s">
        <v>28</v>
      </c>
      <c r="E2886" s="5" t="s">
        <v>60</v>
      </c>
      <c r="F2886" s="6">
        <v>43922</v>
      </c>
      <c r="G2886" s="6" t="str">
        <f>TEXT(datatable[[#This Row],[дата]],"ММ")</f>
        <v>04</v>
      </c>
      <c r="H2886" s="8">
        <v>113.872</v>
      </c>
      <c r="I2886" s="8">
        <v>47.241599999999991</v>
      </c>
      <c r="J2886" s="8">
        <f>datatable[[#This Row],[продажи_]]-datatable[[#This Row],[себестоимость_]]</f>
        <v>66.630400000000009</v>
      </c>
      <c r="L2886"/>
    </row>
    <row r="2887" spans="2:12" x14ac:dyDescent="0.4">
      <c r="B2887" s="5" t="s">
        <v>68</v>
      </c>
      <c r="C2887" s="5" t="s">
        <v>56</v>
      </c>
      <c r="D2887" s="5" t="s">
        <v>28</v>
      </c>
      <c r="E2887" s="5" t="s">
        <v>60</v>
      </c>
      <c r="F2887" s="6">
        <v>43952</v>
      </c>
      <c r="G2887" s="6" t="str">
        <f>TEXT(datatable[[#This Row],[дата]],"ММ")</f>
        <v>05</v>
      </c>
      <c r="H2887" s="8">
        <v>75.698999999999998</v>
      </c>
      <c r="I2887" s="8">
        <v>27.609400000000001</v>
      </c>
      <c r="J2887" s="8">
        <f>datatable[[#This Row],[продажи_]]-datatable[[#This Row],[себестоимость_]]</f>
        <v>48.089599999999997</v>
      </c>
      <c r="L2887"/>
    </row>
    <row r="2888" spans="2:12" x14ac:dyDescent="0.4">
      <c r="B2888" s="5" t="s">
        <v>68</v>
      </c>
      <c r="C2888" s="5" t="s">
        <v>56</v>
      </c>
      <c r="D2888" s="5" t="s">
        <v>28</v>
      </c>
      <c r="E2888" s="5" t="s">
        <v>60</v>
      </c>
      <c r="F2888" s="6">
        <v>43983</v>
      </c>
      <c r="G2888" s="6" t="str">
        <f>TEXT(datatable[[#This Row],[дата]],"ММ")</f>
        <v>06</v>
      </c>
      <c r="H2888" s="8">
        <v>64.7</v>
      </c>
      <c r="I2888" s="8">
        <v>31.080000000000002</v>
      </c>
      <c r="J2888" s="8">
        <f>datatable[[#This Row],[продажи_]]-datatable[[#This Row],[себестоимость_]]</f>
        <v>33.620000000000005</v>
      </c>
      <c r="L2888"/>
    </row>
    <row r="2889" spans="2:12" x14ac:dyDescent="0.4">
      <c r="B2889" s="5" t="s">
        <v>68</v>
      </c>
      <c r="C2889" s="5" t="s">
        <v>56</v>
      </c>
      <c r="D2889" s="5" t="s">
        <v>28</v>
      </c>
      <c r="E2889" s="5" t="s">
        <v>60</v>
      </c>
      <c r="F2889" s="6">
        <v>44013</v>
      </c>
      <c r="G2889" s="6" t="str">
        <f>TEXT(datatable[[#This Row],[дата]],"ММ")</f>
        <v>07</v>
      </c>
      <c r="H2889" s="8">
        <v>54.153900000000007</v>
      </c>
      <c r="I2889" s="8">
        <v>20.279699999999998</v>
      </c>
      <c r="J2889" s="8">
        <f>datatable[[#This Row],[продажи_]]-datatable[[#This Row],[себестоимость_]]</f>
        <v>33.874200000000009</v>
      </c>
      <c r="L2889"/>
    </row>
    <row r="2890" spans="2:12" x14ac:dyDescent="0.4">
      <c r="B2890" s="5" t="s">
        <v>68</v>
      </c>
      <c r="C2890" s="5" t="s">
        <v>56</v>
      </c>
      <c r="D2890" s="5" t="s">
        <v>28</v>
      </c>
      <c r="E2890" s="5" t="s">
        <v>60</v>
      </c>
      <c r="F2890" s="6">
        <v>44044</v>
      </c>
      <c r="G2890" s="6" t="str">
        <f>TEXT(datatable[[#This Row],[дата]],"ММ")</f>
        <v>08</v>
      </c>
      <c r="H2890" s="8">
        <v>59.523999999999994</v>
      </c>
      <c r="I2890" s="8">
        <v>23.413599999999995</v>
      </c>
      <c r="J2890" s="8">
        <f>datatable[[#This Row],[продажи_]]-datatable[[#This Row],[себестоимость_]]</f>
        <v>36.110399999999998</v>
      </c>
      <c r="L2890"/>
    </row>
    <row r="2891" spans="2:12" x14ac:dyDescent="0.4">
      <c r="B2891" s="5" t="s">
        <v>68</v>
      </c>
      <c r="C2891" s="5" t="s">
        <v>56</v>
      </c>
      <c r="D2891" s="5" t="s">
        <v>28</v>
      </c>
      <c r="E2891" s="5" t="s">
        <v>60</v>
      </c>
      <c r="F2891" s="6">
        <v>44075</v>
      </c>
      <c r="G2891" s="6" t="str">
        <f>TEXT(datatable[[#This Row],[дата]],"ММ")</f>
        <v>09</v>
      </c>
      <c r="H2891" s="8">
        <v>65.994</v>
      </c>
      <c r="I2891" s="8">
        <v>23.310000000000002</v>
      </c>
      <c r="J2891" s="8">
        <f>datatable[[#This Row],[продажи_]]-datatable[[#This Row],[себестоимость_]]</f>
        <v>42.683999999999997</v>
      </c>
      <c r="L2891"/>
    </row>
    <row r="2892" spans="2:12" x14ac:dyDescent="0.4">
      <c r="B2892" s="5" t="s">
        <v>68</v>
      </c>
      <c r="C2892" s="5" t="s">
        <v>56</v>
      </c>
      <c r="D2892" s="5" t="s">
        <v>28</v>
      </c>
      <c r="E2892" s="5" t="s">
        <v>60</v>
      </c>
      <c r="F2892" s="6">
        <v>44105</v>
      </c>
      <c r="G2892" s="6" t="str">
        <f>TEXT(datatable[[#This Row],[дата]],"ММ")</f>
        <v>10</v>
      </c>
      <c r="H2892" s="8">
        <v>81.586699999999993</v>
      </c>
      <c r="I2892" s="8">
        <v>40.067300000000003</v>
      </c>
      <c r="J2892" s="8">
        <f>datatable[[#This Row],[продажи_]]-datatable[[#This Row],[себестоимость_]]</f>
        <v>41.51939999999999</v>
      </c>
      <c r="L2892"/>
    </row>
    <row r="2893" spans="2:12" x14ac:dyDescent="0.4">
      <c r="B2893" s="5" t="s">
        <v>68</v>
      </c>
      <c r="C2893" s="5" t="s">
        <v>56</v>
      </c>
      <c r="D2893" s="5" t="s">
        <v>28</v>
      </c>
      <c r="E2893" s="5" t="s">
        <v>60</v>
      </c>
      <c r="F2893" s="6">
        <v>44136</v>
      </c>
      <c r="G2893" s="6" t="str">
        <f>TEXT(datatable[[#This Row],[дата]],"ММ")</f>
        <v>11</v>
      </c>
      <c r="H2893" s="8">
        <v>73.369799999999998</v>
      </c>
      <c r="I2893" s="8">
        <v>43.149399999999993</v>
      </c>
      <c r="J2893" s="8">
        <f>datatable[[#This Row],[продажи_]]-datatable[[#This Row],[себестоимость_]]</f>
        <v>30.220400000000005</v>
      </c>
      <c r="L2893"/>
    </row>
    <row r="2894" spans="2:12" x14ac:dyDescent="0.4">
      <c r="B2894" s="5" t="s">
        <v>68</v>
      </c>
      <c r="C2894" s="5" t="s">
        <v>56</v>
      </c>
      <c r="D2894" s="5" t="s">
        <v>28</v>
      </c>
      <c r="E2894" s="5" t="s">
        <v>60</v>
      </c>
      <c r="F2894" s="6">
        <v>44166</v>
      </c>
      <c r="G2894" s="6" t="str">
        <f>TEXT(datatable[[#This Row],[дата]],"ММ")</f>
        <v>12</v>
      </c>
      <c r="H2894" s="8">
        <v>65.217600000000004</v>
      </c>
      <c r="I2894" s="8">
        <v>31.080000000000002</v>
      </c>
      <c r="J2894" s="8">
        <f>datatable[[#This Row],[продажи_]]-datatable[[#This Row],[себестоимость_]]</f>
        <v>34.137600000000006</v>
      </c>
      <c r="L2894"/>
    </row>
    <row r="2895" spans="2:12" x14ac:dyDescent="0.4">
      <c r="B2895" s="5" t="s">
        <v>68</v>
      </c>
      <c r="C2895" s="5" t="s">
        <v>56</v>
      </c>
      <c r="D2895" s="5" t="s">
        <v>28</v>
      </c>
      <c r="E2895" s="5" t="s">
        <v>7</v>
      </c>
      <c r="F2895" s="6">
        <v>43831</v>
      </c>
      <c r="G2895" s="6" t="str">
        <f>TEXT(datatable[[#This Row],[дата]],"ММ")</f>
        <v>01</v>
      </c>
      <c r="H2895" s="8">
        <v>26.779949999999999</v>
      </c>
      <c r="I2895" s="8">
        <v>27.896400000000003</v>
      </c>
      <c r="J2895" s="8">
        <f>datatable[[#This Row],[продажи_]]-datatable[[#This Row],[себестоимость_]]</f>
        <v>-1.1164500000000039</v>
      </c>
      <c r="L2895"/>
    </row>
    <row r="2896" spans="2:12" x14ac:dyDescent="0.4">
      <c r="B2896" s="5" t="s">
        <v>68</v>
      </c>
      <c r="C2896" s="5" t="s">
        <v>56</v>
      </c>
      <c r="D2896" s="5" t="s">
        <v>28</v>
      </c>
      <c r="E2896" s="5" t="s">
        <v>7</v>
      </c>
      <c r="F2896" s="6">
        <v>43862</v>
      </c>
      <c r="G2896" s="6" t="str">
        <f>TEXT(datatable[[#This Row],[дата]],"ММ")</f>
        <v>02</v>
      </c>
      <c r="H2896" s="8">
        <v>40.152000000000001</v>
      </c>
      <c r="I2896" s="8">
        <v>45.001600000000003</v>
      </c>
      <c r="J2896" s="8">
        <f>datatable[[#This Row],[продажи_]]-datatable[[#This Row],[себестоимость_]]</f>
        <v>-4.8496000000000024</v>
      </c>
      <c r="L2896"/>
    </row>
    <row r="2897" spans="2:12" x14ac:dyDescent="0.4">
      <c r="B2897" s="5" t="s">
        <v>68</v>
      </c>
      <c r="C2897" s="5" t="s">
        <v>56</v>
      </c>
      <c r="D2897" s="5" t="s">
        <v>28</v>
      </c>
      <c r="E2897" s="5" t="s">
        <v>7</v>
      </c>
      <c r="F2897" s="6">
        <v>43891</v>
      </c>
      <c r="G2897" s="6" t="str">
        <f>TEXT(datatable[[#This Row],[дата]],"ММ")</f>
        <v>03</v>
      </c>
      <c r="H2897" s="8">
        <v>50.476799999999997</v>
      </c>
      <c r="I2897" s="8">
        <v>53.726399999999998</v>
      </c>
      <c r="J2897" s="8">
        <f>datatable[[#This Row],[продажи_]]-datatable[[#This Row],[себестоимость_]]</f>
        <v>-3.2496000000000009</v>
      </c>
      <c r="L2897"/>
    </row>
    <row r="2898" spans="2:12" x14ac:dyDescent="0.4">
      <c r="B2898" s="5" t="s">
        <v>68</v>
      </c>
      <c r="C2898" s="5" t="s">
        <v>56</v>
      </c>
      <c r="D2898" s="5" t="s">
        <v>28</v>
      </c>
      <c r="E2898" s="5" t="s">
        <v>7</v>
      </c>
      <c r="F2898" s="6">
        <v>43922</v>
      </c>
      <c r="G2898" s="6" t="str">
        <f>TEXT(datatable[[#This Row],[дата]],"ММ")</f>
        <v>04</v>
      </c>
      <c r="H2898" s="8">
        <v>55.639199999999995</v>
      </c>
      <c r="I2898" s="8">
        <v>49.593600000000002</v>
      </c>
      <c r="J2898" s="8">
        <f>datatable[[#This Row],[продажи_]]-datatable[[#This Row],[себестоимость_]]</f>
        <v>6.0455999999999932</v>
      </c>
      <c r="L2898"/>
    </row>
    <row r="2899" spans="2:12" x14ac:dyDescent="0.4">
      <c r="B2899" s="5" t="s">
        <v>68</v>
      </c>
      <c r="C2899" s="5" t="s">
        <v>56</v>
      </c>
      <c r="D2899" s="5" t="s">
        <v>28</v>
      </c>
      <c r="E2899" s="5" t="s">
        <v>7</v>
      </c>
      <c r="F2899" s="6">
        <v>43952</v>
      </c>
      <c r="G2899" s="6" t="str">
        <f>TEXT(datatable[[#This Row],[дата]],"ММ")</f>
        <v>05</v>
      </c>
      <c r="H2899" s="8">
        <v>41.012400000000007</v>
      </c>
      <c r="I2899" s="8">
        <v>30.221100000000003</v>
      </c>
      <c r="J2899" s="8">
        <f>datatable[[#This Row],[продажи_]]-datatable[[#This Row],[себестоимость_]]</f>
        <v>10.791300000000003</v>
      </c>
      <c r="L2899"/>
    </row>
    <row r="2900" spans="2:12" x14ac:dyDescent="0.4">
      <c r="B2900" s="5" t="s">
        <v>68</v>
      </c>
      <c r="C2900" s="5" t="s">
        <v>56</v>
      </c>
      <c r="D2900" s="5" t="s">
        <v>28</v>
      </c>
      <c r="E2900" s="5" t="s">
        <v>7</v>
      </c>
      <c r="F2900" s="6">
        <v>43983</v>
      </c>
      <c r="G2900" s="6" t="str">
        <f>TEXT(datatable[[#This Row],[дата]],"ММ")</f>
        <v>06</v>
      </c>
      <c r="H2900" s="8">
        <v>34.057499999999997</v>
      </c>
      <c r="I2900" s="8">
        <v>33.866</v>
      </c>
      <c r="J2900" s="8">
        <f>datatable[[#This Row],[продажи_]]-datatable[[#This Row],[себестоимость_]]</f>
        <v>0.19149999999999778</v>
      </c>
      <c r="L2900"/>
    </row>
    <row r="2901" spans="2:12" x14ac:dyDescent="0.4">
      <c r="B2901" s="5" t="s">
        <v>68</v>
      </c>
      <c r="C2901" s="5" t="s">
        <v>56</v>
      </c>
      <c r="D2901" s="5" t="s">
        <v>28</v>
      </c>
      <c r="E2901" s="5" t="s">
        <v>7</v>
      </c>
      <c r="F2901" s="6">
        <v>44013</v>
      </c>
      <c r="G2901" s="6" t="str">
        <f>TEXT(datatable[[#This Row],[дата]],"ММ")</f>
        <v>07</v>
      </c>
      <c r="H2901" s="8">
        <v>26.4573</v>
      </c>
      <c r="I2901" s="8">
        <v>20.664000000000001</v>
      </c>
      <c r="J2901" s="8">
        <f>datatable[[#This Row],[продажи_]]-datatable[[#This Row],[себестоимость_]]</f>
        <v>5.7932999999999986</v>
      </c>
      <c r="L2901"/>
    </row>
    <row r="2902" spans="2:12" x14ac:dyDescent="0.4">
      <c r="B2902" s="5" t="s">
        <v>68</v>
      </c>
      <c r="C2902" s="5" t="s">
        <v>56</v>
      </c>
      <c r="D2902" s="5" t="s">
        <v>28</v>
      </c>
      <c r="E2902" s="5" t="s">
        <v>7</v>
      </c>
      <c r="F2902" s="6">
        <v>44044</v>
      </c>
      <c r="G2902" s="6" t="str">
        <f>TEXT(datatable[[#This Row],[дата]],"ММ")</f>
        <v>08</v>
      </c>
      <c r="H2902" s="8">
        <v>26.6724</v>
      </c>
      <c r="I2902" s="8">
        <v>20.664000000000001</v>
      </c>
      <c r="J2902" s="8">
        <f>datatable[[#This Row],[продажи_]]-datatable[[#This Row],[себестоимость_]]</f>
        <v>6.0083999999999982</v>
      </c>
      <c r="L2902"/>
    </row>
    <row r="2903" spans="2:12" x14ac:dyDescent="0.4">
      <c r="B2903" s="5" t="s">
        <v>68</v>
      </c>
      <c r="C2903" s="5" t="s">
        <v>56</v>
      </c>
      <c r="D2903" s="5" t="s">
        <v>28</v>
      </c>
      <c r="E2903" s="5" t="s">
        <v>7</v>
      </c>
      <c r="F2903" s="6">
        <v>44075</v>
      </c>
      <c r="G2903" s="6" t="str">
        <f>TEXT(datatable[[#This Row],[дата]],"ММ")</f>
        <v>09</v>
      </c>
      <c r="H2903" s="8">
        <v>37.284000000000006</v>
      </c>
      <c r="I2903" s="8">
        <v>23.533999999999999</v>
      </c>
      <c r="J2903" s="8">
        <f>datatable[[#This Row],[продажи_]]-datatable[[#This Row],[себестоимость_]]</f>
        <v>13.750000000000007</v>
      </c>
      <c r="L2903"/>
    </row>
    <row r="2904" spans="2:12" x14ac:dyDescent="0.4">
      <c r="B2904" s="5" t="s">
        <v>68</v>
      </c>
      <c r="C2904" s="5" t="s">
        <v>56</v>
      </c>
      <c r="D2904" s="5" t="s">
        <v>28</v>
      </c>
      <c r="E2904" s="5" t="s">
        <v>7</v>
      </c>
      <c r="F2904" s="6">
        <v>44105</v>
      </c>
      <c r="G2904" s="6" t="str">
        <f>TEXT(datatable[[#This Row],[дата]],"ММ")</f>
        <v>10</v>
      </c>
      <c r="H2904" s="8">
        <v>49.401300000000006</v>
      </c>
      <c r="I2904" s="8">
        <v>36.936900000000001</v>
      </c>
      <c r="J2904" s="8">
        <f>datatable[[#This Row],[продажи_]]-datatable[[#This Row],[себестоимость_]]</f>
        <v>12.464400000000005</v>
      </c>
      <c r="L2904"/>
    </row>
    <row r="2905" spans="2:12" x14ac:dyDescent="0.4">
      <c r="B2905" s="5" t="s">
        <v>68</v>
      </c>
      <c r="C2905" s="5" t="s">
        <v>56</v>
      </c>
      <c r="D2905" s="5" t="s">
        <v>28</v>
      </c>
      <c r="E2905" s="5" t="s">
        <v>7</v>
      </c>
      <c r="F2905" s="6">
        <v>44136</v>
      </c>
      <c r="G2905" s="6" t="str">
        <f>TEXT(datatable[[#This Row],[дата]],"ММ")</f>
        <v>11</v>
      </c>
      <c r="H2905" s="8">
        <v>49.186199999999999</v>
      </c>
      <c r="I2905" s="8">
        <v>34.152999999999999</v>
      </c>
      <c r="J2905" s="8">
        <f>datatable[[#This Row],[продажи_]]-datatable[[#This Row],[себестоимость_]]</f>
        <v>15.033200000000001</v>
      </c>
      <c r="L2905"/>
    </row>
    <row r="2906" spans="2:12" x14ac:dyDescent="0.4">
      <c r="B2906" s="5" t="s">
        <v>68</v>
      </c>
      <c r="C2906" s="5" t="s">
        <v>56</v>
      </c>
      <c r="D2906" s="5" t="s">
        <v>28</v>
      </c>
      <c r="E2906" s="5" t="s">
        <v>7</v>
      </c>
      <c r="F2906" s="6">
        <v>44166</v>
      </c>
      <c r="G2906" s="6" t="str">
        <f>TEXT(datatable[[#This Row],[дата]],"ММ")</f>
        <v>12</v>
      </c>
      <c r="H2906" s="8">
        <v>50.333399999999997</v>
      </c>
      <c r="I2906" s="8">
        <v>32.717999999999996</v>
      </c>
      <c r="J2906" s="8">
        <f>datatable[[#This Row],[продажи_]]-datatable[[#This Row],[себестоимость_]]</f>
        <v>17.615400000000001</v>
      </c>
      <c r="L2906"/>
    </row>
    <row r="2907" spans="2:12" x14ac:dyDescent="0.4">
      <c r="B2907" s="5" t="s">
        <v>68</v>
      </c>
      <c r="C2907" s="5" t="s">
        <v>56</v>
      </c>
      <c r="D2907" s="5" t="s">
        <v>28</v>
      </c>
      <c r="E2907" s="5" t="s">
        <v>7</v>
      </c>
      <c r="F2907" s="6">
        <v>43831</v>
      </c>
      <c r="G2907" s="6" t="str">
        <f>TEXT(datatable[[#This Row],[дата]],"ММ")</f>
        <v>01</v>
      </c>
      <c r="H2907" s="8">
        <v>25.084800000000001</v>
      </c>
      <c r="I2907" s="8">
        <v>12.1716</v>
      </c>
      <c r="J2907" s="8">
        <f>datatable[[#This Row],[продажи_]]-datatable[[#This Row],[себестоимость_]]</f>
        <v>12.913200000000002</v>
      </c>
      <c r="L2907"/>
    </row>
    <row r="2908" spans="2:12" x14ac:dyDescent="0.4">
      <c r="B2908" s="5" t="s">
        <v>68</v>
      </c>
      <c r="C2908" s="5" t="s">
        <v>56</v>
      </c>
      <c r="D2908" s="5" t="s">
        <v>28</v>
      </c>
      <c r="E2908" s="5" t="s">
        <v>7</v>
      </c>
      <c r="F2908" s="6">
        <v>43862</v>
      </c>
      <c r="G2908" s="6" t="str">
        <f>TEXT(datatable[[#This Row],[дата]],"ММ")</f>
        <v>02</v>
      </c>
      <c r="H2908" s="8">
        <v>35.268799999999999</v>
      </c>
      <c r="I2908" s="8">
        <v>18.708199999999998</v>
      </c>
      <c r="J2908" s="8">
        <f>datatable[[#This Row],[продажи_]]-datatable[[#This Row],[себестоимость_]]</f>
        <v>16.560600000000001</v>
      </c>
      <c r="L2908"/>
    </row>
    <row r="2909" spans="2:12" x14ac:dyDescent="0.4">
      <c r="B2909" s="5" t="s">
        <v>68</v>
      </c>
      <c r="C2909" s="5" t="s">
        <v>56</v>
      </c>
      <c r="D2909" s="5" t="s">
        <v>28</v>
      </c>
      <c r="E2909" s="5" t="s">
        <v>7</v>
      </c>
      <c r="F2909" s="6">
        <v>43891</v>
      </c>
      <c r="G2909" s="6" t="str">
        <f>TEXT(datatable[[#This Row],[дата]],"ММ")</f>
        <v>03</v>
      </c>
      <c r="H2909" s="8">
        <v>39.449600000000004</v>
      </c>
      <c r="I2909" s="8">
        <v>26.275200000000002</v>
      </c>
      <c r="J2909" s="8">
        <f>datatable[[#This Row],[продажи_]]-datatable[[#This Row],[себестоимость_]]</f>
        <v>13.174400000000002</v>
      </c>
      <c r="L2909"/>
    </row>
    <row r="2910" spans="2:12" x14ac:dyDescent="0.4">
      <c r="B2910" s="5" t="s">
        <v>68</v>
      </c>
      <c r="C2910" s="5" t="s">
        <v>56</v>
      </c>
      <c r="D2910" s="5" t="s">
        <v>28</v>
      </c>
      <c r="E2910" s="5" t="s">
        <v>7</v>
      </c>
      <c r="F2910" s="6">
        <v>43922</v>
      </c>
      <c r="G2910" s="6" t="str">
        <f>TEXT(datatable[[#This Row],[дата]],"ММ")</f>
        <v>04</v>
      </c>
      <c r="H2910" s="8">
        <v>41.1648</v>
      </c>
      <c r="I2910" s="8">
        <v>26.790400000000002</v>
      </c>
      <c r="J2910" s="8">
        <f>datatable[[#This Row],[продажи_]]-datatable[[#This Row],[себестоимость_]]</f>
        <v>14.374399999999998</v>
      </c>
      <c r="L2910"/>
    </row>
    <row r="2911" spans="2:12" x14ac:dyDescent="0.4">
      <c r="B2911" s="5" t="s">
        <v>68</v>
      </c>
      <c r="C2911" s="5" t="s">
        <v>56</v>
      </c>
      <c r="D2911" s="5" t="s">
        <v>28</v>
      </c>
      <c r="E2911" s="5" t="s">
        <v>7</v>
      </c>
      <c r="F2911" s="6">
        <v>43952</v>
      </c>
      <c r="G2911" s="6" t="str">
        <f>TEXT(datatable[[#This Row],[дата]],"ММ")</f>
        <v>05</v>
      </c>
      <c r="H2911" s="8">
        <v>30.310800000000004</v>
      </c>
      <c r="I2911" s="8">
        <v>23.860199999999999</v>
      </c>
      <c r="J2911" s="8">
        <f>datatable[[#This Row],[продажи_]]-datatable[[#This Row],[себестоимость_]]</f>
        <v>6.450600000000005</v>
      </c>
      <c r="L2911"/>
    </row>
    <row r="2912" spans="2:12" x14ac:dyDescent="0.4">
      <c r="B2912" s="5" t="s">
        <v>68</v>
      </c>
      <c r="C2912" s="5" t="s">
        <v>56</v>
      </c>
      <c r="D2912" s="5" t="s">
        <v>28</v>
      </c>
      <c r="E2912" s="5" t="s">
        <v>7</v>
      </c>
      <c r="F2912" s="6">
        <v>43983</v>
      </c>
      <c r="G2912" s="6" t="str">
        <f>TEXT(datatable[[#This Row],[дата]],"ММ")</f>
        <v>06</v>
      </c>
      <c r="H2912" s="8">
        <v>23.584</v>
      </c>
      <c r="I2912" s="8">
        <v>13.363000000000001</v>
      </c>
      <c r="J2912" s="8">
        <f>datatable[[#This Row],[продажи_]]-datatable[[#This Row],[себестоимость_]]</f>
        <v>10.220999999999998</v>
      </c>
      <c r="L2912"/>
    </row>
    <row r="2913" spans="2:12" x14ac:dyDescent="0.4">
      <c r="B2913" s="5" t="s">
        <v>68</v>
      </c>
      <c r="C2913" s="5" t="s">
        <v>56</v>
      </c>
      <c r="D2913" s="5" t="s">
        <v>28</v>
      </c>
      <c r="E2913" s="5" t="s">
        <v>7</v>
      </c>
      <c r="F2913" s="6">
        <v>44013</v>
      </c>
      <c r="G2913" s="6" t="str">
        <f>TEXT(datatable[[#This Row],[дата]],"ММ")</f>
        <v>07</v>
      </c>
      <c r="H2913" s="8">
        <v>25.808400000000002</v>
      </c>
      <c r="I2913" s="8">
        <v>16.083900000000003</v>
      </c>
      <c r="J2913" s="8">
        <f>datatable[[#This Row],[продажи_]]-datatable[[#This Row],[себестоимость_]]</f>
        <v>9.724499999999999</v>
      </c>
      <c r="L2913"/>
    </row>
    <row r="2914" spans="2:12" x14ac:dyDescent="0.4">
      <c r="B2914" s="5" t="s">
        <v>68</v>
      </c>
      <c r="C2914" s="5" t="s">
        <v>56</v>
      </c>
      <c r="D2914" s="5" t="s">
        <v>28</v>
      </c>
      <c r="E2914" s="5" t="s">
        <v>7</v>
      </c>
      <c r="F2914" s="6">
        <v>44044</v>
      </c>
      <c r="G2914" s="6" t="str">
        <f>TEXT(datatable[[#This Row],[дата]],"ММ")</f>
        <v>08</v>
      </c>
      <c r="H2914" s="8">
        <v>18.224</v>
      </c>
      <c r="I2914" s="8">
        <v>10.304000000000002</v>
      </c>
      <c r="J2914" s="8">
        <f>datatable[[#This Row],[продажи_]]-datatable[[#This Row],[себестоимость_]]</f>
        <v>7.9199999999999982</v>
      </c>
      <c r="L2914"/>
    </row>
    <row r="2915" spans="2:12" x14ac:dyDescent="0.4">
      <c r="B2915" s="5" t="s">
        <v>68</v>
      </c>
      <c r="C2915" s="5" t="s">
        <v>56</v>
      </c>
      <c r="D2915" s="5" t="s">
        <v>28</v>
      </c>
      <c r="E2915" s="5" t="s">
        <v>7</v>
      </c>
      <c r="F2915" s="6">
        <v>44075</v>
      </c>
      <c r="G2915" s="6" t="str">
        <f>TEXT(datatable[[#This Row],[дата]],"ММ")</f>
        <v>09</v>
      </c>
      <c r="H2915" s="8">
        <v>26.8</v>
      </c>
      <c r="I2915" s="8">
        <v>17.710000000000004</v>
      </c>
      <c r="J2915" s="8">
        <f>datatable[[#This Row],[продажи_]]-datatable[[#This Row],[себестоимость_]]</f>
        <v>9.0899999999999963</v>
      </c>
      <c r="L2915"/>
    </row>
    <row r="2916" spans="2:12" x14ac:dyDescent="0.4">
      <c r="B2916" s="5" t="s">
        <v>68</v>
      </c>
      <c r="C2916" s="5" t="s">
        <v>56</v>
      </c>
      <c r="D2916" s="5" t="s">
        <v>28</v>
      </c>
      <c r="E2916" s="5" t="s">
        <v>7</v>
      </c>
      <c r="F2916" s="6">
        <v>44105</v>
      </c>
      <c r="G2916" s="6" t="str">
        <f>TEXT(datatable[[#This Row],[дата]],"ММ")</f>
        <v>10</v>
      </c>
      <c r="H2916" s="8">
        <v>37.278800000000004</v>
      </c>
      <c r="I2916" s="8">
        <v>23.232300000000002</v>
      </c>
      <c r="J2916" s="8">
        <f>datatable[[#This Row],[продажи_]]-datatable[[#This Row],[себестоимость_]]</f>
        <v>14.046500000000002</v>
      </c>
      <c r="L2916"/>
    </row>
    <row r="2917" spans="2:12" x14ac:dyDescent="0.4">
      <c r="B2917" s="5" t="s">
        <v>68</v>
      </c>
      <c r="C2917" s="5" t="s">
        <v>56</v>
      </c>
      <c r="D2917" s="5" t="s">
        <v>28</v>
      </c>
      <c r="E2917" s="5" t="s">
        <v>7</v>
      </c>
      <c r="F2917" s="6">
        <v>44136</v>
      </c>
      <c r="G2917" s="6" t="str">
        <f>TEXT(datatable[[#This Row],[дата]],"ММ")</f>
        <v>11</v>
      </c>
      <c r="H2917" s="8">
        <v>33.392800000000001</v>
      </c>
      <c r="I2917" s="8">
        <v>26.371799999999997</v>
      </c>
      <c r="J2917" s="8">
        <f>datatable[[#This Row],[продажи_]]-datatable[[#This Row],[себестоимость_]]</f>
        <v>7.0210000000000043</v>
      </c>
      <c r="L2917"/>
    </row>
    <row r="2918" spans="2:12" x14ac:dyDescent="0.4">
      <c r="B2918" s="5" t="s">
        <v>68</v>
      </c>
      <c r="C2918" s="5" t="s">
        <v>56</v>
      </c>
      <c r="D2918" s="5" t="s">
        <v>28</v>
      </c>
      <c r="E2918" s="5" t="s">
        <v>7</v>
      </c>
      <c r="F2918" s="6">
        <v>44166</v>
      </c>
      <c r="G2918" s="6" t="str">
        <f>TEXT(datatable[[#This Row],[дата]],"ММ")</f>
        <v>12</v>
      </c>
      <c r="H2918" s="8">
        <v>25.728000000000005</v>
      </c>
      <c r="I2918" s="8">
        <v>17.967600000000001</v>
      </c>
      <c r="J2918" s="8">
        <f>datatable[[#This Row],[продажи_]]-datatable[[#This Row],[себестоимость_]]</f>
        <v>7.7604000000000042</v>
      </c>
      <c r="L2918"/>
    </row>
    <row r="2919" spans="2:12" x14ac:dyDescent="0.4">
      <c r="B2919" s="5" t="s">
        <v>68</v>
      </c>
      <c r="C2919" s="5" t="s">
        <v>56</v>
      </c>
      <c r="D2919" s="5" t="s">
        <v>28</v>
      </c>
      <c r="E2919" s="5" t="s">
        <v>62</v>
      </c>
      <c r="F2919" s="6">
        <v>43831</v>
      </c>
      <c r="G2919" s="6" t="str">
        <f>TEXT(datatable[[#This Row],[дата]],"ММ")</f>
        <v>01</v>
      </c>
      <c r="H2919" s="8">
        <v>64.941299999999998</v>
      </c>
      <c r="I2919" s="8">
        <v>32.1021</v>
      </c>
      <c r="J2919" s="8">
        <f>datatable[[#This Row],[продажи_]]-datatable[[#This Row],[себестоимость_]]</f>
        <v>32.839199999999998</v>
      </c>
      <c r="L2919"/>
    </row>
    <row r="2920" spans="2:12" x14ac:dyDescent="0.4">
      <c r="B2920" s="5" t="s">
        <v>68</v>
      </c>
      <c r="C2920" s="5" t="s">
        <v>56</v>
      </c>
      <c r="D2920" s="5" t="s">
        <v>28</v>
      </c>
      <c r="E2920" s="5" t="s">
        <v>62</v>
      </c>
      <c r="F2920" s="6">
        <v>43862</v>
      </c>
      <c r="G2920" s="6" t="str">
        <f>TEXT(datatable[[#This Row],[дата]],"ММ")</f>
        <v>02</v>
      </c>
      <c r="H2920" s="8">
        <v>70.200199999999995</v>
      </c>
      <c r="I2920" s="8">
        <v>44.2834</v>
      </c>
      <c r="J2920" s="8">
        <f>datatable[[#This Row],[продажи_]]-datatable[[#This Row],[себестоимость_]]</f>
        <v>25.916799999999995</v>
      </c>
      <c r="L2920"/>
    </row>
    <row r="2921" spans="2:12" x14ac:dyDescent="0.4">
      <c r="B2921" s="5" t="s">
        <v>68</v>
      </c>
      <c r="C2921" s="5" t="s">
        <v>56</v>
      </c>
      <c r="D2921" s="5" t="s">
        <v>28</v>
      </c>
      <c r="E2921" s="5" t="s">
        <v>62</v>
      </c>
      <c r="F2921" s="6">
        <v>43891</v>
      </c>
      <c r="G2921" s="6" t="str">
        <f>TEXT(datatable[[#This Row],[дата]],"ММ")</f>
        <v>03</v>
      </c>
      <c r="H2921" s="8">
        <v>96.861599999999996</v>
      </c>
      <c r="I2921" s="8">
        <v>47.379200000000004</v>
      </c>
      <c r="J2921" s="8">
        <f>datatable[[#This Row],[продажи_]]-datatable[[#This Row],[себестоимость_]]</f>
        <v>49.482399999999991</v>
      </c>
      <c r="L2921"/>
    </row>
    <row r="2922" spans="2:12" x14ac:dyDescent="0.4">
      <c r="B2922" s="5" t="s">
        <v>68</v>
      </c>
      <c r="C2922" s="5" t="s">
        <v>56</v>
      </c>
      <c r="D2922" s="5" t="s">
        <v>28</v>
      </c>
      <c r="E2922" s="5" t="s">
        <v>62</v>
      </c>
      <c r="F2922" s="6">
        <v>43922</v>
      </c>
      <c r="G2922" s="6" t="str">
        <f>TEXT(datatable[[#This Row],[дата]],"ММ")</f>
        <v>04</v>
      </c>
      <c r="H2922" s="8">
        <v>103.71040000000001</v>
      </c>
      <c r="I2922" s="8">
        <v>64.069599999999994</v>
      </c>
      <c r="J2922" s="8">
        <f>datatable[[#This Row],[продажи_]]-datatable[[#This Row],[себестоимость_]]</f>
        <v>39.640800000000013</v>
      </c>
      <c r="L2922"/>
    </row>
    <row r="2923" spans="2:12" x14ac:dyDescent="0.4">
      <c r="B2923" s="5" t="s">
        <v>68</v>
      </c>
      <c r="C2923" s="5" t="s">
        <v>56</v>
      </c>
      <c r="D2923" s="5" t="s">
        <v>28</v>
      </c>
      <c r="E2923" s="5" t="s">
        <v>62</v>
      </c>
      <c r="F2923" s="6">
        <v>43952</v>
      </c>
      <c r="G2923" s="6" t="str">
        <f>TEXT(datatable[[#This Row],[дата]],"ММ")</f>
        <v>05</v>
      </c>
      <c r="H2923" s="8">
        <v>89.034400000000019</v>
      </c>
      <c r="I2923" s="8">
        <v>49.43184999999999</v>
      </c>
      <c r="J2923" s="8">
        <f>datatable[[#This Row],[продажи_]]-datatable[[#This Row],[себестоимость_]]</f>
        <v>39.602550000000029</v>
      </c>
      <c r="L2923"/>
    </row>
    <row r="2924" spans="2:12" x14ac:dyDescent="0.4">
      <c r="B2924" s="5" t="s">
        <v>68</v>
      </c>
      <c r="C2924" s="5" t="s">
        <v>56</v>
      </c>
      <c r="D2924" s="5" t="s">
        <v>28</v>
      </c>
      <c r="E2924" s="5" t="s">
        <v>62</v>
      </c>
      <c r="F2924" s="6">
        <v>43983</v>
      </c>
      <c r="G2924" s="6" t="str">
        <f>TEXT(datatable[[#This Row],[дата]],"ММ")</f>
        <v>06</v>
      </c>
      <c r="H2924" s="8">
        <v>58.092499999999994</v>
      </c>
      <c r="I2924" s="8">
        <v>33.313499999999998</v>
      </c>
      <c r="J2924" s="8">
        <f>datatable[[#This Row],[продажи_]]-datatable[[#This Row],[себестоимость_]]</f>
        <v>24.778999999999996</v>
      </c>
      <c r="L2924"/>
    </row>
    <row r="2925" spans="2:12" x14ac:dyDescent="0.4">
      <c r="B2925" s="5" t="s">
        <v>68</v>
      </c>
      <c r="C2925" s="5" t="s">
        <v>56</v>
      </c>
      <c r="D2925" s="5" t="s">
        <v>28</v>
      </c>
      <c r="E2925" s="5" t="s">
        <v>62</v>
      </c>
      <c r="F2925" s="6">
        <v>44013</v>
      </c>
      <c r="G2925" s="6" t="str">
        <f>TEXT(datatable[[#This Row],[дата]],"ММ")</f>
        <v>07</v>
      </c>
      <c r="H2925" s="8">
        <v>52.283250000000002</v>
      </c>
      <c r="I2925" s="8">
        <v>27.256499999999999</v>
      </c>
      <c r="J2925" s="8">
        <f>datatable[[#This Row],[продажи_]]-datatable[[#This Row],[себестоимость_]]</f>
        <v>25.026750000000003</v>
      </c>
      <c r="L2925"/>
    </row>
    <row r="2926" spans="2:12" x14ac:dyDescent="0.4">
      <c r="B2926" s="5" t="s">
        <v>68</v>
      </c>
      <c r="C2926" s="5" t="s">
        <v>56</v>
      </c>
      <c r="D2926" s="5" t="s">
        <v>28</v>
      </c>
      <c r="E2926" s="5" t="s">
        <v>62</v>
      </c>
      <c r="F2926" s="6">
        <v>44044</v>
      </c>
      <c r="G2926" s="6" t="str">
        <f>TEXT(datatable[[#This Row],[дата]],"ММ")</f>
        <v>08</v>
      </c>
      <c r="H2926" s="8">
        <v>53.812000000000005</v>
      </c>
      <c r="I2926" s="8">
        <v>30.150400000000005</v>
      </c>
      <c r="J2926" s="8">
        <f>datatable[[#This Row],[продажи_]]-datatable[[#This Row],[себестоимость_]]</f>
        <v>23.6616</v>
      </c>
      <c r="L2926"/>
    </row>
    <row r="2927" spans="2:12" x14ac:dyDescent="0.4">
      <c r="B2927" s="5" t="s">
        <v>68</v>
      </c>
      <c r="C2927" s="5" t="s">
        <v>56</v>
      </c>
      <c r="D2927" s="5" t="s">
        <v>28</v>
      </c>
      <c r="E2927" s="5" t="s">
        <v>62</v>
      </c>
      <c r="F2927" s="6">
        <v>44075</v>
      </c>
      <c r="G2927" s="6" t="str">
        <f>TEXT(datatable[[#This Row],[дата]],"ММ")</f>
        <v>09</v>
      </c>
      <c r="H2927" s="8">
        <v>55.646500000000003</v>
      </c>
      <c r="I2927" s="8">
        <v>30.957999999999998</v>
      </c>
      <c r="J2927" s="8">
        <f>datatable[[#This Row],[продажи_]]-datatable[[#This Row],[себестоимость_]]</f>
        <v>24.688500000000005</v>
      </c>
      <c r="L2927"/>
    </row>
    <row r="2928" spans="2:12" x14ac:dyDescent="0.4">
      <c r="B2928" s="5" t="s">
        <v>68</v>
      </c>
      <c r="C2928" s="5" t="s">
        <v>56</v>
      </c>
      <c r="D2928" s="5" t="s">
        <v>28</v>
      </c>
      <c r="E2928" s="5" t="s">
        <v>62</v>
      </c>
      <c r="F2928" s="6">
        <v>44105</v>
      </c>
      <c r="G2928" s="6" t="str">
        <f>TEXT(datatable[[#This Row],[дата]],"ММ")</f>
        <v>10</v>
      </c>
      <c r="H2928" s="8">
        <v>87.444500000000005</v>
      </c>
      <c r="I2928" s="8">
        <v>38.495599999999996</v>
      </c>
      <c r="J2928" s="8">
        <f>datatable[[#This Row],[продажи_]]-datatable[[#This Row],[себестоимость_]]</f>
        <v>48.948900000000009</v>
      </c>
      <c r="L2928"/>
    </row>
    <row r="2929" spans="2:12" x14ac:dyDescent="0.4">
      <c r="B2929" s="5" t="s">
        <v>68</v>
      </c>
      <c r="C2929" s="5" t="s">
        <v>56</v>
      </c>
      <c r="D2929" s="5" t="s">
        <v>28</v>
      </c>
      <c r="E2929" s="5" t="s">
        <v>62</v>
      </c>
      <c r="F2929" s="6">
        <v>44136</v>
      </c>
      <c r="G2929" s="6" t="str">
        <f>TEXT(datatable[[#This Row],[дата]],"ММ")</f>
        <v>11</v>
      </c>
      <c r="H2929" s="8">
        <v>88.178300000000007</v>
      </c>
      <c r="I2929" s="8">
        <v>47.11</v>
      </c>
      <c r="J2929" s="8">
        <f>datatable[[#This Row],[продажи_]]-datatable[[#This Row],[себестоимость_]]</f>
        <v>41.068300000000008</v>
      </c>
      <c r="L2929"/>
    </row>
    <row r="2930" spans="2:12" x14ac:dyDescent="0.4">
      <c r="B2930" s="5" t="s">
        <v>68</v>
      </c>
      <c r="C2930" s="5" t="s">
        <v>56</v>
      </c>
      <c r="D2930" s="5" t="s">
        <v>28</v>
      </c>
      <c r="E2930" s="5" t="s">
        <v>62</v>
      </c>
      <c r="F2930" s="6">
        <v>44166</v>
      </c>
      <c r="G2930" s="6" t="str">
        <f>TEXT(datatable[[#This Row],[дата]],"ММ")</f>
        <v>12</v>
      </c>
      <c r="H2930" s="8">
        <v>88.055999999999997</v>
      </c>
      <c r="I2930" s="8">
        <v>46.436999999999998</v>
      </c>
      <c r="J2930" s="8">
        <f>datatable[[#This Row],[продажи_]]-datatable[[#This Row],[себестоимость_]]</f>
        <v>41.619</v>
      </c>
      <c r="L2930"/>
    </row>
    <row r="2931" spans="2:12" x14ac:dyDescent="0.4">
      <c r="B2931" s="5" t="s">
        <v>68</v>
      </c>
      <c r="C2931" s="5" t="s">
        <v>56</v>
      </c>
      <c r="D2931" s="5" t="s">
        <v>28</v>
      </c>
      <c r="E2931" s="5" t="s">
        <v>7</v>
      </c>
      <c r="F2931" s="6">
        <v>43831</v>
      </c>
      <c r="G2931" s="6" t="str">
        <f>TEXT(datatable[[#This Row],[дата]],"ММ")</f>
        <v>01</v>
      </c>
      <c r="H2931" s="8">
        <v>58.05</v>
      </c>
      <c r="I2931" s="8">
        <v>32.529599999999995</v>
      </c>
      <c r="J2931" s="8">
        <f>datatable[[#This Row],[продажи_]]-datatable[[#This Row],[себестоимость_]]</f>
        <v>25.520400000000002</v>
      </c>
      <c r="L2931"/>
    </row>
    <row r="2932" spans="2:12" x14ac:dyDescent="0.4">
      <c r="B2932" s="5" t="s">
        <v>68</v>
      </c>
      <c r="C2932" s="5" t="s">
        <v>56</v>
      </c>
      <c r="D2932" s="5" t="s">
        <v>28</v>
      </c>
      <c r="E2932" s="5" t="s">
        <v>7</v>
      </c>
      <c r="F2932" s="6">
        <v>43862</v>
      </c>
      <c r="G2932" s="6" t="str">
        <f>TEXT(datatable[[#This Row],[дата]],"ММ")</f>
        <v>02</v>
      </c>
      <c r="H2932" s="8">
        <v>76.002499999999998</v>
      </c>
      <c r="I2932" s="8">
        <v>62.197800000000001</v>
      </c>
      <c r="J2932" s="8">
        <f>datatable[[#This Row],[продажи_]]-datatable[[#This Row],[себестоимость_]]</f>
        <v>13.804699999999997</v>
      </c>
      <c r="L2932"/>
    </row>
    <row r="2933" spans="2:12" x14ac:dyDescent="0.4">
      <c r="B2933" s="5" t="s">
        <v>68</v>
      </c>
      <c r="C2933" s="5" t="s">
        <v>56</v>
      </c>
      <c r="D2933" s="5" t="s">
        <v>28</v>
      </c>
      <c r="E2933" s="5" t="s">
        <v>7</v>
      </c>
      <c r="F2933" s="6">
        <v>43891</v>
      </c>
      <c r="G2933" s="6" t="str">
        <f>TEXT(datatable[[#This Row],[дата]],"ММ")</f>
        <v>03</v>
      </c>
      <c r="H2933" s="8">
        <v>81.7</v>
      </c>
      <c r="I2933" s="8">
        <v>66.26400000000001</v>
      </c>
      <c r="J2933" s="8">
        <f>datatable[[#This Row],[продажи_]]-datatable[[#This Row],[себестоимость_]]</f>
        <v>15.435999999999993</v>
      </c>
      <c r="L2933"/>
    </row>
    <row r="2934" spans="2:12" x14ac:dyDescent="0.4">
      <c r="B2934" s="5" t="s">
        <v>68</v>
      </c>
      <c r="C2934" s="5" t="s">
        <v>56</v>
      </c>
      <c r="D2934" s="5" t="s">
        <v>28</v>
      </c>
      <c r="E2934" s="5" t="s">
        <v>7</v>
      </c>
      <c r="F2934" s="6">
        <v>43922</v>
      </c>
      <c r="G2934" s="6" t="str">
        <f>TEXT(datatable[[#This Row],[дата]],"ММ")</f>
        <v>04</v>
      </c>
      <c r="H2934" s="8">
        <v>83.42</v>
      </c>
      <c r="I2934" s="8">
        <v>54.216000000000001</v>
      </c>
      <c r="J2934" s="8">
        <f>datatable[[#This Row],[продажи_]]-datatable[[#This Row],[себестоимость_]]</f>
        <v>29.204000000000001</v>
      </c>
      <c r="L2934"/>
    </row>
    <row r="2935" spans="2:12" x14ac:dyDescent="0.4">
      <c r="B2935" s="5" t="s">
        <v>68</v>
      </c>
      <c r="C2935" s="5" t="s">
        <v>56</v>
      </c>
      <c r="D2935" s="5" t="s">
        <v>28</v>
      </c>
      <c r="E2935" s="5" t="s">
        <v>7</v>
      </c>
      <c r="F2935" s="6">
        <v>43952</v>
      </c>
      <c r="G2935" s="6" t="str">
        <f>TEXT(datatable[[#This Row],[дата]],"ММ")</f>
        <v>05</v>
      </c>
      <c r="H2935" s="8">
        <v>67.08</v>
      </c>
      <c r="I2935" s="8">
        <v>50.902799999999999</v>
      </c>
      <c r="J2935" s="8">
        <f>datatable[[#This Row],[продажи_]]-datatable[[#This Row],[себестоимость_]]</f>
        <v>16.177199999999999</v>
      </c>
      <c r="L2935"/>
    </row>
    <row r="2936" spans="2:12" x14ac:dyDescent="0.4">
      <c r="B2936" s="5" t="s">
        <v>68</v>
      </c>
      <c r="C2936" s="5" t="s">
        <v>56</v>
      </c>
      <c r="D2936" s="5" t="s">
        <v>28</v>
      </c>
      <c r="E2936" s="5" t="s">
        <v>7</v>
      </c>
      <c r="F2936" s="6">
        <v>43983</v>
      </c>
      <c r="G2936" s="6" t="str">
        <f>TEXT(datatable[[#This Row],[дата]],"ММ")</f>
        <v>06</v>
      </c>
      <c r="H2936" s="8">
        <v>60.2</v>
      </c>
      <c r="I2936" s="8">
        <v>33.884999999999998</v>
      </c>
      <c r="J2936" s="8">
        <f>datatable[[#This Row],[продажи_]]-datatable[[#This Row],[себестоимость_]]</f>
        <v>26.315000000000005</v>
      </c>
      <c r="L2936"/>
    </row>
    <row r="2937" spans="2:12" x14ac:dyDescent="0.4">
      <c r="B2937" s="5" t="s">
        <v>68</v>
      </c>
      <c r="C2937" s="5" t="s">
        <v>56</v>
      </c>
      <c r="D2937" s="5" t="s">
        <v>28</v>
      </c>
      <c r="E2937" s="5" t="s">
        <v>7</v>
      </c>
      <c r="F2937" s="6">
        <v>44013</v>
      </c>
      <c r="G2937" s="6" t="str">
        <f>TEXT(datatable[[#This Row],[дата]],"ММ")</f>
        <v>07</v>
      </c>
      <c r="H2937" s="8">
        <v>53.696250000000006</v>
      </c>
      <c r="I2937" s="8">
        <v>35.240400000000001</v>
      </c>
      <c r="J2937" s="8">
        <f>datatable[[#This Row],[продажи_]]-datatable[[#This Row],[себестоимость_]]</f>
        <v>18.455850000000005</v>
      </c>
      <c r="L2937"/>
    </row>
    <row r="2938" spans="2:12" x14ac:dyDescent="0.4">
      <c r="B2938" s="5" t="s">
        <v>68</v>
      </c>
      <c r="C2938" s="5" t="s">
        <v>56</v>
      </c>
      <c r="D2938" s="5" t="s">
        <v>28</v>
      </c>
      <c r="E2938" s="5" t="s">
        <v>7</v>
      </c>
      <c r="F2938" s="6">
        <v>44044</v>
      </c>
      <c r="G2938" s="6" t="str">
        <f>TEXT(datatable[[#This Row],[дата]],"ММ")</f>
        <v>08</v>
      </c>
      <c r="H2938" s="8">
        <v>34.4</v>
      </c>
      <c r="I2938" s="8">
        <v>34.9392</v>
      </c>
      <c r="J2938" s="8">
        <f>datatable[[#This Row],[продажи_]]-datatable[[#This Row],[себестоимость_]]</f>
        <v>-0.53920000000000101</v>
      </c>
      <c r="L2938"/>
    </row>
    <row r="2939" spans="2:12" x14ac:dyDescent="0.4">
      <c r="B2939" s="5" t="s">
        <v>68</v>
      </c>
      <c r="C2939" s="5" t="s">
        <v>56</v>
      </c>
      <c r="D2939" s="5" t="s">
        <v>28</v>
      </c>
      <c r="E2939" s="5" t="s">
        <v>7</v>
      </c>
      <c r="F2939" s="6">
        <v>44075</v>
      </c>
      <c r="G2939" s="6" t="str">
        <f>TEXT(datatable[[#This Row],[дата]],"ММ")</f>
        <v>09</v>
      </c>
      <c r="H2939" s="8">
        <v>49.45</v>
      </c>
      <c r="I2939" s="8">
        <v>30.496500000000001</v>
      </c>
      <c r="J2939" s="8">
        <f>datatable[[#This Row],[продажи_]]-datatable[[#This Row],[себестоимость_]]</f>
        <v>18.953500000000002</v>
      </c>
      <c r="L2939"/>
    </row>
    <row r="2940" spans="2:12" x14ac:dyDescent="0.4">
      <c r="B2940" s="5" t="s">
        <v>68</v>
      </c>
      <c r="C2940" s="5" t="s">
        <v>56</v>
      </c>
      <c r="D2940" s="5" t="s">
        <v>28</v>
      </c>
      <c r="E2940" s="5" t="s">
        <v>7</v>
      </c>
      <c r="F2940" s="6">
        <v>44105</v>
      </c>
      <c r="G2940" s="6" t="str">
        <f>TEXT(datatable[[#This Row],[дата]],"ММ")</f>
        <v>10</v>
      </c>
      <c r="H2940" s="8">
        <v>62.887500000000003</v>
      </c>
      <c r="I2940" s="8">
        <v>40.134899999999995</v>
      </c>
      <c r="J2940" s="8">
        <f>datatable[[#This Row],[продажи_]]-datatable[[#This Row],[себестоимость_]]</f>
        <v>22.752600000000008</v>
      </c>
      <c r="L2940"/>
    </row>
    <row r="2941" spans="2:12" x14ac:dyDescent="0.4">
      <c r="B2941" s="5" t="s">
        <v>68</v>
      </c>
      <c r="C2941" s="5" t="s">
        <v>56</v>
      </c>
      <c r="D2941" s="5" t="s">
        <v>28</v>
      </c>
      <c r="E2941" s="5" t="s">
        <v>7</v>
      </c>
      <c r="F2941" s="6">
        <v>44136</v>
      </c>
      <c r="G2941" s="6" t="str">
        <f>TEXT(datatable[[#This Row],[дата]],"ММ")</f>
        <v>11</v>
      </c>
      <c r="H2941" s="8">
        <v>86.537499999999994</v>
      </c>
      <c r="I2941" s="8">
        <v>57.453900000000004</v>
      </c>
      <c r="J2941" s="8">
        <f>datatable[[#This Row],[продажи_]]-datatable[[#This Row],[себестоимость_]]</f>
        <v>29.08359999999999</v>
      </c>
      <c r="L2941"/>
    </row>
    <row r="2942" spans="2:12" x14ac:dyDescent="0.4">
      <c r="B2942" s="5" t="s">
        <v>68</v>
      </c>
      <c r="C2942" s="5" t="s">
        <v>56</v>
      </c>
      <c r="D2942" s="5" t="s">
        <v>28</v>
      </c>
      <c r="E2942" s="5" t="s">
        <v>7</v>
      </c>
      <c r="F2942" s="6">
        <v>44166</v>
      </c>
      <c r="G2942" s="6" t="str">
        <f>TEXT(datatable[[#This Row],[дата]],"ММ")</f>
        <v>12</v>
      </c>
      <c r="H2942" s="8">
        <v>65.144999999999996</v>
      </c>
      <c r="I2942" s="8">
        <v>41.113799999999998</v>
      </c>
      <c r="J2942" s="8">
        <f>datatable[[#This Row],[продажи_]]-datatable[[#This Row],[себестоимость_]]</f>
        <v>24.031199999999998</v>
      </c>
      <c r="L2942"/>
    </row>
    <row r="2943" spans="2:12" x14ac:dyDescent="0.4">
      <c r="B2943" s="5" t="s">
        <v>68</v>
      </c>
      <c r="C2943" s="5" t="s">
        <v>56</v>
      </c>
      <c r="D2943" s="5" t="s">
        <v>28</v>
      </c>
      <c r="E2943" s="5" t="s">
        <v>7</v>
      </c>
      <c r="F2943" s="6">
        <v>43831</v>
      </c>
      <c r="G2943" s="6" t="str">
        <f>TEXT(datatable[[#This Row],[дата]],"ММ")</f>
        <v>01</v>
      </c>
      <c r="H2943" s="8">
        <v>13.858650000000001</v>
      </c>
      <c r="I2943" s="8">
        <v>7.5951000000000004</v>
      </c>
      <c r="J2943" s="8">
        <f>datatable[[#This Row],[продажи_]]-datatable[[#This Row],[себестоимость_]]</f>
        <v>6.2635500000000004</v>
      </c>
      <c r="L2943"/>
    </row>
    <row r="2944" spans="2:12" x14ac:dyDescent="0.4">
      <c r="B2944" s="5" t="s">
        <v>68</v>
      </c>
      <c r="C2944" s="5" t="s">
        <v>56</v>
      </c>
      <c r="D2944" s="5" t="s">
        <v>28</v>
      </c>
      <c r="E2944" s="5" t="s">
        <v>7</v>
      </c>
      <c r="F2944" s="6">
        <v>43862</v>
      </c>
      <c r="G2944" s="6" t="str">
        <f>TEXT(datatable[[#This Row],[дата]],"ММ")</f>
        <v>02</v>
      </c>
      <c r="H2944" s="8">
        <v>24.488099999999999</v>
      </c>
      <c r="I2944" s="8">
        <v>13.7158</v>
      </c>
      <c r="J2944" s="8">
        <f>datatable[[#This Row],[продажи_]]-datatable[[#This Row],[себестоимость_]]</f>
        <v>10.7723</v>
      </c>
      <c r="L2944"/>
    </row>
    <row r="2945" spans="2:12" x14ac:dyDescent="0.4">
      <c r="B2945" s="5" t="s">
        <v>68</v>
      </c>
      <c r="C2945" s="5" t="s">
        <v>56</v>
      </c>
      <c r="D2945" s="5" t="s">
        <v>28</v>
      </c>
      <c r="E2945" s="5" t="s">
        <v>7</v>
      </c>
      <c r="F2945" s="6">
        <v>43891</v>
      </c>
      <c r="G2945" s="6" t="str">
        <f>TEXT(datatable[[#This Row],[дата]],"ММ")</f>
        <v>03</v>
      </c>
      <c r="H2945" s="8">
        <v>22.4848</v>
      </c>
      <c r="I2945" s="8">
        <v>14.2784</v>
      </c>
      <c r="J2945" s="8">
        <f>datatable[[#This Row],[продажи_]]-datatable[[#This Row],[себестоимость_]]</f>
        <v>8.2064000000000004</v>
      </c>
      <c r="L2945"/>
    </row>
    <row r="2946" spans="2:12" x14ac:dyDescent="0.4">
      <c r="B2946" s="5" t="s">
        <v>68</v>
      </c>
      <c r="C2946" s="5" t="s">
        <v>56</v>
      </c>
      <c r="D2946" s="5" t="s">
        <v>28</v>
      </c>
      <c r="E2946" s="5" t="s">
        <v>7</v>
      </c>
      <c r="F2946" s="6">
        <v>43922</v>
      </c>
      <c r="G2946" s="6" t="str">
        <f>TEXT(datatable[[#This Row],[дата]],"ММ")</f>
        <v>04</v>
      </c>
      <c r="H2946" s="8">
        <v>22.245600000000003</v>
      </c>
      <c r="I2946" s="8">
        <v>18.313599999999997</v>
      </c>
      <c r="J2946" s="8">
        <f>datatable[[#This Row],[продажи_]]-datatable[[#This Row],[себестоимость_]]</f>
        <v>3.9320000000000057</v>
      </c>
      <c r="L2946"/>
    </row>
    <row r="2947" spans="2:12" x14ac:dyDescent="0.4">
      <c r="B2947" s="5" t="s">
        <v>68</v>
      </c>
      <c r="C2947" s="5" t="s">
        <v>56</v>
      </c>
      <c r="D2947" s="5" t="s">
        <v>28</v>
      </c>
      <c r="E2947" s="5" t="s">
        <v>7</v>
      </c>
      <c r="F2947" s="6">
        <v>43952</v>
      </c>
      <c r="G2947" s="6" t="str">
        <f>TEXT(datatable[[#This Row],[дата]],"ММ")</f>
        <v>05</v>
      </c>
      <c r="H2947" s="8">
        <v>20.018049999999999</v>
      </c>
      <c r="I2947" s="8">
        <v>10.340199999999999</v>
      </c>
      <c r="J2947" s="8">
        <f>datatable[[#This Row],[продажи_]]-datatable[[#This Row],[себестоимость_]]</f>
        <v>9.6778499999999994</v>
      </c>
      <c r="L2947"/>
    </row>
    <row r="2948" spans="2:12" x14ac:dyDescent="0.4">
      <c r="B2948" s="5" t="s">
        <v>68</v>
      </c>
      <c r="C2948" s="5" t="s">
        <v>56</v>
      </c>
      <c r="D2948" s="5" t="s">
        <v>28</v>
      </c>
      <c r="E2948" s="5" t="s">
        <v>7</v>
      </c>
      <c r="F2948" s="6">
        <v>43983</v>
      </c>
      <c r="G2948" s="6" t="str">
        <f>TEXT(datatable[[#This Row],[дата]],"ММ")</f>
        <v>06</v>
      </c>
      <c r="H2948" s="8">
        <v>17.491499999999998</v>
      </c>
      <c r="I2948" s="8">
        <v>9.0210000000000008</v>
      </c>
      <c r="J2948" s="8">
        <f>datatable[[#This Row],[продажи_]]-datatable[[#This Row],[себестоимость_]]</f>
        <v>8.4704999999999977</v>
      </c>
      <c r="L2948"/>
    </row>
    <row r="2949" spans="2:12" x14ac:dyDescent="0.4">
      <c r="B2949" s="5" t="s">
        <v>68</v>
      </c>
      <c r="C2949" s="5" t="s">
        <v>56</v>
      </c>
      <c r="D2949" s="5" t="s">
        <v>28</v>
      </c>
      <c r="E2949" s="5" t="s">
        <v>7</v>
      </c>
      <c r="F2949" s="6">
        <v>44013</v>
      </c>
      <c r="G2949" s="6" t="str">
        <f>TEXT(datatable[[#This Row],[дата]],"ММ")</f>
        <v>07</v>
      </c>
      <c r="H2949" s="8">
        <v>11.97495</v>
      </c>
      <c r="I2949" s="8">
        <v>9.9521999999999995</v>
      </c>
      <c r="J2949" s="8">
        <f>datatable[[#This Row],[продажи_]]-datatable[[#This Row],[себестоимость_]]</f>
        <v>2.0227500000000003</v>
      </c>
      <c r="L2949"/>
    </row>
    <row r="2950" spans="2:12" x14ac:dyDescent="0.4">
      <c r="B2950" s="5" t="s">
        <v>68</v>
      </c>
      <c r="C2950" s="5" t="s">
        <v>56</v>
      </c>
      <c r="D2950" s="5" t="s">
        <v>28</v>
      </c>
      <c r="E2950" s="5" t="s">
        <v>7</v>
      </c>
      <c r="F2950" s="6">
        <v>44044</v>
      </c>
      <c r="G2950" s="6" t="str">
        <f>TEXT(datatable[[#This Row],[дата]],"ММ")</f>
        <v>08</v>
      </c>
      <c r="H2950" s="8">
        <v>12.199200000000001</v>
      </c>
      <c r="I2950" s="8">
        <v>8.0703999999999994</v>
      </c>
      <c r="J2950" s="8">
        <f>datatable[[#This Row],[продажи_]]-datatable[[#This Row],[себестоимость_]]</f>
        <v>4.1288000000000018</v>
      </c>
      <c r="L2950"/>
    </row>
    <row r="2951" spans="2:12" x14ac:dyDescent="0.4">
      <c r="B2951" s="5" t="s">
        <v>68</v>
      </c>
      <c r="C2951" s="5" t="s">
        <v>56</v>
      </c>
      <c r="D2951" s="5" t="s">
        <v>28</v>
      </c>
      <c r="E2951" s="5" t="s">
        <v>7</v>
      </c>
      <c r="F2951" s="6">
        <v>44075</v>
      </c>
      <c r="G2951" s="6" t="str">
        <f>TEXT(datatable[[#This Row],[дата]],"ММ")</f>
        <v>09</v>
      </c>
      <c r="H2951" s="8">
        <v>12.4085</v>
      </c>
      <c r="I2951" s="8">
        <v>8.0510000000000002</v>
      </c>
      <c r="J2951" s="8">
        <f>datatable[[#This Row],[продажи_]]-datatable[[#This Row],[себестоимость_]]</f>
        <v>4.3574999999999999</v>
      </c>
      <c r="L2951"/>
    </row>
    <row r="2952" spans="2:12" x14ac:dyDescent="0.4">
      <c r="B2952" s="5" t="s">
        <v>68</v>
      </c>
      <c r="C2952" s="5" t="s">
        <v>56</v>
      </c>
      <c r="D2952" s="5" t="s">
        <v>28</v>
      </c>
      <c r="E2952" s="5" t="s">
        <v>7</v>
      </c>
      <c r="F2952" s="6">
        <v>44105</v>
      </c>
      <c r="G2952" s="6" t="str">
        <f>TEXT(datatable[[#This Row],[дата]],"ММ")</f>
        <v>10</v>
      </c>
      <c r="H2952" s="8">
        <v>22.155899999999995</v>
      </c>
      <c r="I2952" s="8">
        <v>12.7361</v>
      </c>
      <c r="J2952" s="8">
        <f>datatable[[#This Row],[продажи_]]-datatable[[#This Row],[себестоимость_]]</f>
        <v>9.4197999999999951</v>
      </c>
      <c r="L2952"/>
    </row>
    <row r="2953" spans="2:12" x14ac:dyDescent="0.4">
      <c r="B2953" s="5" t="s">
        <v>68</v>
      </c>
      <c r="C2953" s="5" t="s">
        <v>56</v>
      </c>
      <c r="D2953" s="5" t="s">
        <v>28</v>
      </c>
      <c r="E2953" s="5" t="s">
        <v>7</v>
      </c>
      <c r="F2953" s="6">
        <v>44136</v>
      </c>
      <c r="G2953" s="6" t="str">
        <f>TEXT(datatable[[#This Row],[дата]],"ММ")</f>
        <v>11</v>
      </c>
      <c r="H2953" s="8">
        <v>17.162599999999998</v>
      </c>
      <c r="I2953" s="8">
        <v>15.345399999999998</v>
      </c>
      <c r="J2953" s="8">
        <f>datatable[[#This Row],[продажи_]]-datatable[[#This Row],[себестоимость_]]</f>
        <v>1.8171999999999997</v>
      </c>
      <c r="L2953"/>
    </row>
    <row r="2954" spans="2:12" x14ac:dyDescent="0.4">
      <c r="B2954" s="5" t="s">
        <v>68</v>
      </c>
      <c r="C2954" s="5" t="s">
        <v>56</v>
      </c>
      <c r="D2954" s="5" t="s">
        <v>28</v>
      </c>
      <c r="E2954" s="5" t="s">
        <v>7</v>
      </c>
      <c r="F2954" s="6">
        <v>44166</v>
      </c>
      <c r="G2954" s="6" t="str">
        <f>TEXT(datatable[[#This Row],[дата]],"ММ")</f>
        <v>12</v>
      </c>
      <c r="H2954" s="8">
        <v>17.940000000000001</v>
      </c>
      <c r="I2954" s="8">
        <v>13.269599999999999</v>
      </c>
      <c r="J2954" s="8">
        <f>datatable[[#This Row],[продажи_]]-datatable[[#This Row],[себестоимость_]]</f>
        <v>4.6704000000000025</v>
      </c>
      <c r="L2954"/>
    </row>
    <row r="2955" spans="2:12" x14ac:dyDescent="0.4">
      <c r="B2955" s="5" t="s">
        <v>68</v>
      </c>
      <c r="C2955" s="5" t="s">
        <v>56</v>
      </c>
      <c r="D2955" s="5" t="s">
        <v>28</v>
      </c>
      <c r="E2955" s="5" t="s">
        <v>7</v>
      </c>
      <c r="F2955" s="6">
        <v>43831</v>
      </c>
      <c r="G2955" s="6" t="str">
        <f>TEXT(datatable[[#This Row],[дата]],"ММ")</f>
        <v>01</v>
      </c>
      <c r="H2955" s="8">
        <v>2.5398000000000001</v>
      </c>
      <c r="I2955" s="8">
        <v>1.044</v>
      </c>
      <c r="J2955" s="8">
        <f>datatable[[#This Row],[продажи_]]-datatable[[#This Row],[себестоимость_]]</f>
        <v>1.4958</v>
      </c>
      <c r="L2955"/>
    </row>
    <row r="2956" spans="2:12" x14ac:dyDescent="0.4">
      <c r="B2956" s="5" t="s">
        <v>68</v>
      </c>
      <c r="C2956" s="5" t="s">
        <v>56</v>
      </c>
      <c r="D2956" s="5" t="s">
        <v>28</v>
      </c>
      <c r="E2956" s="5" t="s">
        <v>7</v>
      </c>
      <c r="F2956" s="6">
        <v>43862</v>
      </c>
      <c r="G2956" s="6" t="str">
        <f>TEXT(datatable[[#This Row],[дата]],"ММ")</f>
        <v>02</v>
      </c>
      <c r="H2956" s="8">
        <v>4.6647999999999996</v>
      </c>
      <c r="I2956" s="8">
        <v>1.2740000000000002</v>
      </c>
      <c r="J2956" s="8">
        <f>datatable[[#This Row],[продажи_]]-datatable[[#This Row],[себестоимость_]]</f>
        <v>3.3907999999999996</v>
      </c>
      <c r="L2956"/>
    </row>
    <row r="2957" spans="2:12" x14ac:dyDescent="0.4">
      <c r="B2957" s="5" t="s">
        <v>68</v>
      </c>
      <c r="C2957" s="5" t="s">
        <v>56</v>
      </c>
      <c r="D2957" s="5" t="s">
        <v>28</v>
      </c>
      <c r="E2957" s="5" t="s">
        <v>7</v>
      </c>
      <c r="F2957" s="6">
        <v>43891</v>
      </c>
      <c r="G2957" s="6" t="str">
        <f>TEXT(datatable[[#This Row],[дата]],"ММ")</f>
        <v>03</v>
      </c>
      <c r="H2957" s="8">
        <v>6.4736000000000002</v>
      </c>
      <c r="I2957" s="8">
        <v>1.92</v>
      </c>
      <c r="J2957" s="8">
        <f>datatable[[#This Row],[продажи_]]-datatable[[#This Row],[себестоимость_]]</f>
        <v>4.5536000000000003</v>
      </c>
      <c r="L2957"/>
    </row>
    <row r="2958" spans="2:12" x14ac:dyDescent="0.4">
      <c r="B2958" s="5" t="s">
        <v>68</v>
      </c>
      <c r="C2958" s="5" t="s">
        <v>56</v>
      </c>
      <c r="D2958" s="5" t="s">
        <v>28</v>
      </c>
      <c r="E2958" s="5" t="s">
        <v>7</v>
      </c>
      <c r="F2958" s="6">
        <v>43922</v>
      </c>
      <c r="G2958" s="6" t="str">
        <f>TEXT(datatable[[#This Row],[дата]],"ММ")</f>
        <v>04</v>
      </c>
      <c r="H2958" s="8">
        <v>4.4607999999999999</v>
      </c>
      <c r="I2958" s="8">
        <v>1.6480000000000001</v>
      </c>
      <c r="J2958" s="8">
        <f>datatable[[#This Row],[продажи_]]-datatable[[#This Row],[себестоимость_]]</f>
        <v>2.8127999999999997</v>
      </c>
      <c r="L2958"/>
    </row>
    <row r="2959" spans="2:12" x14ac:dyDescent="0.4">
      <c r="B2959" s="5" t="s">
        <v>68</v>
      </c>
      <c r="C2959" s="5" t="s">
        <v>56</v>
      </c>
      <c r="D2959" s="5" t="s">
        <v>28</v>
      </c>
      <c r="E2959" s="5" t="s">
        <v>7</v>
      </c>
      <c r="F2959" s="6">
        <v>43952</v>
      </c>
      <c r="G2959" s="6" t="str">
        <f>TEXT(datatable[[#This Row],[дата]],"ММ")</f>
        <v>05</v>
      </c>
      <c r="H2959" s="8">
        <v>4.0221999999999998</v>
      </c>
      <c r="I2959" s="8">
        <v>1.2609999999999999</v>
      </c>
      <c r="J2959" s="8">
        <f>datatable[[#This Row],[продажи_]]-datatable[[#This Row],[себестоимость_]]</f>
        <v>2.7611999999999997</v>
      </c>
      <c r="L2959"/>
    </row>
    <row r="2960" spans="2:12" x14ac:dyDescent="0.4">
      <c r="B2960" s="5" t="s">
        <v>68</v>
      </c>
      <c r="C2960" s="5" t="s">
        <v>56</v>
      </c>
      <c r="D2960" s="5" t="s">
        <v>28</v>
      </c>
      <c r="E2960" s="5" t="s">
        <v>7</v>
      </c>
      <c r="F2960" s="6">
        <v>43983</v>
      </c>
      <c r="G2960" s="6" t="str">
        <f>TEXT(datatable[[#This Row],[дата]],"ММ")</f>
        <v>06</v>
      </c>
      <c r="H2960" s="8">
        <v>3.706</v>
      </c>
      <c r="I2960" s="8">
        <v>1.1399999999999999</v>
      </c>
      <c r="J2960" s="8">
        <f>datatable[[#This Row],[продажи_]]-datatable[[#This Row],[себестоимость_]]</f>
        <v>2.5659999999999998</v>
      </c>
      <c r="L2960"/>
    </row>
    <row r="2961" spans="2:12" x14ac:dyDescent="0.4">
      <c r="B2961" s="5" t="s">
        <v>68</v>
      </c>
      <c r="C2961" s="5" t="s">
        <v>56</v>
      </c>
      <c r="D2961" s="5" t="s">
        <v>28</v>
      </c>
      <c r="E2961" s="5" t="s">
        <v>7</v>
      </c>
      <c r="F2961" s="6">
        <v>44013</v>
      </c>
      <c r="G2961" s="6" t="str">
        <f>TEXT(datatable[[#This Row],[дата]],"ММ")</f>
        <v>07</v>
      </c>
      <c r="H2961" s="8">
        <v>2.9988000000000001</v>
      </c>
      <c r="I2961" s="8">
        <v>1.071</v>
      </c>
      <c r="J2961" s="8">
        <f>datatable[[#This Row],[продажи_]]-datatable[[#This Row],[себестоимость_]]</f>
        <v>1.9278000000000002</v>
      </c>
      <c r="L2961"/>
    </row>
    <row r="2962" spans="2:12" x14ac:dyDescent="0.4">
      <c r="B2962" s="5" t="s">
        <v>68</v>
      </c>
      <c r="C2962" s="5" t="s">
        <v>56</v>
      </c>
      <c r="D2962" s="5" t="s">
        <v>28</v>
      </c>
      <c r="E2962" s="5" t="s">
        <v>7</v>
      </c>
      <c r="F2962" s="6">
        <v>44044</v>
      </c>
      <c r="G2962" s="6" t="str">
        <f>TEXT(datatable[[#This Row],[дата]],"ММ")</f>
        <v>08</v>
      </c>
      <c r="H2962" s="8">
        <v>2.3664000000000001</v>
      </c>
      <c r="I2962" s="8">
        <v>0.7360000000000001</v>
      </c>
      <c r="J2962" s="8">
        <f>datatable[[#This Row],[продажи_]]-datatable[[#This Row],[себестоимость_]]</f>
        <v>1.6303999999999998</v>
      </c>
      <c r="L2962"/>
    </row>
    <row r="2963" spans="2:12" x14ac:dyDescent="0.4">
      <c r="B2963" s="5" t="s">
        <v>68</v>
      </c>
      <c r="C2963" s="5" t="s">
        <v>56</v>
      </c>
      <c r="D2963" s="5" t="s">
        <v>28</v>
      </c>
      <c r="E2963" s="5" t="s">
        <v>7</v>
      </c>
      <c r="F2963" s="6">
        <v>44075</v>
      </c>
      <c r="G2963" s="6" t="str">
        <f>TEXT(datatable[[#This Row],[дата]],"ММ")</f>
        <v>09</v>
      </c>
      <c r="H2963" s="8">
        <v>3.57</v>
      </c>
      <c r="I2963" s="8">
        <v>1.1399999999999999</v>
      </c>
      <c r="J2963" s="8">
        <f>datatable[[#This Row],[продажи_]]-datatable[[#This Row],[себестоимость_]]</f>
        <v>2.4299999999999997</v>
      </c>
      <c r="L2963"/>
    </row>
    <row r="2964" spans="2:12" x14ac:dyDescent="0.4">
      <c r="B2964" s="5" t="s">
        <v>68</v>
      </c>
      <c r="C2964" s="5" t="s">
        <v>56</v>
      </c>
      <c r="D2964" s="5" t="s">
        <v>28</v>
      </c>
      <c r="E2964" s="5" t="s">
        <v>7</v>
      </c>
      <c r="F2964" s="6">
        <v>44105</v>
      </c>
      <c r="G2964" s="6" t="str">
        <f>TEXT(datatable[[#This Row],[дата]],"ММ")</f>
        <v>10</v>
      </c>
      <c r="H2964" s="8">
        <v>4.1989999999999998</v>
      </c>
      <c r="I2964" s="8">
        <v>1.3780000000000001</v>
      </c>
      <c r="J2964" s="8">
        <f>datatable[[#This Row],[продажи_]]-datatable[[#This Row],[себестоимость_]]</f>
        <v>2.8209999999999997</v>
      </c>
      <c r="L2964"/>
    </row>
    <row r="2965" spans="2:12" x14ac:dyDescent="0.4">
      <c r="B2965" s="5" t="s">
        <v>68</v>
      </c>
      <c r="C2965" s="5" t="s">
        <v>56</v>
      </c>
      <c r="D2965" s="5" t="s">
        <v>28</v>
      </c>
      <c r="E2965" s="5" t="s">
        <v>7</v>
      </c>
      <c r="F2965" s="6">
        <v>44136</v>
      </c>
      <c r="G2965" s="6" t="str">
        <f>TEXT(datatable[[#This Row],[дата]],"ММ")</f>
        <v>11</v>
      </c>
      <c r="H2965" s="8">
        <v>5.6643999999999997</v>
      </c>
      <c r="I2965" s="8">
        <v>1.5960000000000001</v>
      </c>
      <c r="J2965" s="8">
        <f>datatable[[#This Row],[продажи_]]-datatable[[#This Row],[себестоимость_]]</f>
        <v>4.0683999999999996</v>
      </c>
      <c r="L2965"/>
    </row>
    <row r="2966" spans="2:12" x14ac:dyDescent="0.4">
      <c r="B2966" s="5" t="s">
        <v>68</v>
      </c>
      <c r="C2966" s="5" t="s">
        <v>56</v>
      </c>
      <c r="D2966" s="5" t="s">
        <v>28</v>
      </c>
      <c r="E2966" s="5" t="s">
        <v>7</v>
      </c>
      <c r="F2966" s="6">
        <v>44166</v>
      </c>
      <c r="G2966" s="6" t="str">
        <f>TEXT(datatable[[#This Row],[дата]],"ММ")</f>
        <v>12</v>
      </c>
      <c r="H2966" s="8">
        <v>4.1208</v>
      </c>
      <c r="I2966" s="8">
        <v>1.26</v>
      </c>
      <c r="J2966" s="8">
        <f>datatable[[#This Row],[продажи_]]-datatable[[#This Row],[себестоимость_]]</f>
        <v>2.8608000000000002</v>
      </c>
      <c r="L2966"/>
    </row>
    <row r="2967" spans="2:12" x14ac:dyDescent="0.4">
      <c r="B2967" s="5" t="s">
        <v>68</v>
      </c>
      <c r="C2967" s="5" t="s">
        <v>56</v>
      </c>
      <c r="D2967" s="5" t="s">
        <v>28</v>
      </c>
      <c r="E2967" s="5" t="s">
        <v>7</v>
      </c>
      <c r="F2967" s="6">
        <v>43831</v>
      </c>
      <c r="G2967" s="6" t="str">
        <f>TEXT(datatable[[#This Row],[дата]],"ММ")</f>
        <v>01</v>
      </c>
      <c r="H2967" s="8">
        <v>2.4695999999999998</v>
      </c>
      <c r="I2967" s="8">
        <v>0.86399999999999999</v>
      </c>
      <c r="J2967" s="8">
        <f>datatable[[#This Row],[продажи_]]-datatable[[#This Row],[себестоимость_]]</f>
        <v>1.6055999999999999</v>
      </c>
      <c r="L2967"/>
    </row>
    <row r="2968" spans="2:12" x14ac:dyDescent="0.4">
      <c r="B2968" s="5" t="s">
        <v>68</v>
      </c>
      <c r="C2968" s="5" t="s">
        <v>56</v>
      </c>
      <c r="D2968" s="5" t="s">
        <v>28</v>
      </c>
      <c r="E2968" s="5" t="s">
        <v>7</v>
      </c>
      <c r="F2968" s="6">
        <v>43862</v>
      </c>
      <c r="G2968" s="6" t="str">
        <f>TEXT(datatable[[#This Row],[дата]],"ММ")</f>
        <v>02</v>
      </c>
      <c r="H2968" s="8">
        <v>3.92</v>
      </c>
      <c r="I2968" s="8">
        <v>1.6660000000000001</v>
      </c>
      <c r="J2968" s="8">
        <f>datatable[[#This Row],[продажи_]]-datatable[[#This Row],[себестоимость_]]</f>
        <v>2.2539999999999996</v>
      </c>
      <c r="L2968"/>
    </row>
    <row r="2969" spans="2:12" x14ac:dyDescent="0.4">
      <c r="B2969" s="5" t="s">
        <v>68</v>
      </c>
      <c r="C2969" s="5" t="s">
        <v>56</v>
      </c>
      <c r="D2969" s="5" t="s">
        <v>28</v>
      </c>
      <c r="E2969" s="5" t="s">
        <v>7</v>
      </c>
      <c r="F2969" s="6">
        <v>43891</v>
      </c>
      <c r="G2969" s="6" t="str">
        <f>TEXT(datatable[[#This Row],[дата]],"ММ")</f>
        <v>03</v>
      </c>
      <c r="H2969" s="8">
        <v>4.9280000000000008</v>
      </c>
      <c r="I2969" s="8">
        <v>1.8079999999999998</v>
      </c>
      <c r="J2969" s="8">
        <f>datatable[[#This Row],[продажи_]]-datatable[[#This Row],[себестоимость_]]</f>
        <v>3.120000000000001</v>
      </c>
      <c r="L2969"/>
    </row>
    <row r="2970" spans="2:12" x14ac:dyDescent="0.4">
      <c r="B2970" s="5" t="s">
        <v>68</v>
      </c>
      <c r="C2970" s="5" t="s">
        <v>56</v>
      </c>
      <c r="D2970" s="5" t="s">
        <v>28</v>
      </c>
      <c r="E2970" s="5" t="s">
        <v>7</v>
      </c>
      <c r="F2970" s="6">
        <v>43922</v>
      </c>
      <c r="G2970" s="6" t="str">
        <f>TEXT(datatable[[#This Row],[дата]],"ММ")</f>
        <v>04</v>
      </c>
      <c r="H2970" s="8">
        <v>3.6736</v>
      </c>
      <c r="I2970" s="8">
        <v>1.8399999999999999</v>
      </c>
      <c r="J2970" s="8">
        <f>datatable[[#This Row],[продажи_]]-datatable[[#This Row],[себестоимость_]]</f>
        <v>1.8336000000000001</v>
      </c>
      <c r="L2970"/>
    </row>
    <row r="2971" spans="2:12" x14ac:dyDescent="0.4">
      <c r="B2971" s="5" t="s">
        <v>68</v>
      </c>
      <c r="C2971" s="5" t="s">
        <v>56</v>
      </c>
      <c r="D2971" s="5" t="s">
        <v>28</v>
      </c>
      <c r="E2971" s="5" t="s">
        <v>7</v>
      </c>
      <c r="F2971" s="6">
        <v>43952</v>
      </c>
      <c r="G2971" s="6" t="str">
        <f>TEXT(datatable[[#This Row],[дата]],"ММ")</f>
        <v>05</v>
      </c>
      <c r="H2971" s="8">
        <v>3.0575999999999999</v>
      </c>
      <c r="I2971" s="8">
        <v>1.3520000000000001</v>
      </c>
      <c r="J2971" s="8">
        <f>datatable[[#This Row],[продажи_]]-datatable[[#This Row],[себестоимость_]]</f>
        <v>1.7055999999999998</v>
      </c>
      <c r="L2971"/>
    </row>
    <row r="2972" spans="2:12" x14ac:dyDescent="0.4">
      <c r="B2972" s="5" t="s">
        <v>68</v>
      </c>
      <c r="C2972" s="5" t="s">
        <v>56</v>
      </c>
      <c r="D2972" s="5" t="s">
        <v>28</v>
      </c>
      <c r="E2972" s="5" t="s">
        <v>7</v>
      </c>
      <c r="F2972" s="6">
        <v>43983</v>
      </c>
      <c r="G2972" s="6" t="str">
        <f>TEXT(datatable[[#This Row],[дата]],"ММ")</f>
        <v>06</v>
      </c>
      <c r="H2972" s="8">
        <v>2.5200000000000005</v>
      </c>
      <c r="I2972" s="8">
        <v>1.02</v>
      </c>
      <c r="J2972" s="8">
        <f>datatable[[#This Row],[продажи_]]-datatable[[#This Row],[себестоимость_]]</f>
        <v>1.5000000000000004</v>
      </c>
      <c r="L2972"/>
    </row>
    <row r="2973" spans="2:12" x14ac:dyDescent="0.4">
      <c r="B2973" s="5" t="s">
        <v>68</v>
      </c>
      <c r="C2973" s="5" t="s">
        <v>56</v>
      </c>
      <c r="D2973" s="5" t="s">
        <v>28</v>
      </c>
      <c r="E2973" s="5" t="s">
        <v>7</v>
      </c>
      <c r="F2973" s="6">
        <v>44013</v>
      </c>
      <c r="G2973" s="6" t="str">
        <f>TEXT(datatable[[#This Row],[дата]],"ММ")</f>
        <v>07</v>
      </c>
      <c r="H2973" s="8">
        <v>2.1168</v>
      </c>
      <c r="I2973" s="8">
        <v>0.80100000000000005</v>
      </c>
      <c r="J2973" s="8">
        <f>datatable[[#This Row],[продажи_]]-datatable[[#This Row],[себестоимость_]]</f>
        <v>1.3157999999999999</v>
      </c>
      <c r="L2973"/>
    </row>
    <row r="2974" spans="2:12" x14ac:dyDescent="0.4">
      <c r="B2974" s="5" t="s">
        <v>68</v>
      </c>
      <c r="C2974" s="5" t="s">
        <v>56</v>
      </c>
      <c r="D2974" s="5" t="s">
        <v>28</v>
      </c>
      <c r="E2974" s="5" t="s">
        <v>7</v>
      </c>
      <c r="F2974" s="6">
        <v>44044</v>
      </c>
      <c r="G2974" s="6" t="str">
        <f>TEXT(datatable[[#This Row],[дата]],"ММ")</f>
        <v>08</v>
      </c>
      <c r="H2974" s="8">
        <v>2.6656</v>
      </c>
      <c r="I2974" s="8">
        <v>0.80800000000000005</v>
      </c>
      <c r="J2974" s="8">
        <f>datatable[[#This Row],[продажи_]]-datatable[[#This Row],[себестоимость_]]</f>
        <v>1.8575999999999999</v>
      </c>
      <c r="L2974"/>
    </row>
    <row r="2975" spans="2:12" x14ac:dyDescent="0.4">
      <c r="B2975" s="5" t="s">
        <v>68</v>
      </c>
      <c r="C2975" s="5" t="s">
        <v>56</v>
      </c>
      <c r="D2975" s="5" t="s">
        <v>28</v>
      </c>
      <c r="E2975" s="5" t="s">
        <v>7</v>
      </c>
      <c r="F2975" s="6">
        <v>44075</v>
      </c>
      <c r="G2975" s="6" t="str">
        <f>TEXT(datatable[[#This Row],[дата]],"ММ")</f>
        <v>09</v>
      </c>
      <c r="H2975" s="8">
        <v>3.3320000000000003</v>
      </c>
      <c r="I2975" s="8">
        <v>1.18</v>
      </c>
      <c r="J2975" s="8">
        <f>datatable[[#This Row],[продажи_]]-datatable[[#This Row],[себестоимость_]]</f>
        <v>2.1520000000000001</v>
      </c>
      <c r="L2975"/>
    </row>
    <row r="2976" spans="2:12" x14ac:dyDescent="0.4">
      <c r="B2976" s="5" t="s">
        <v>68</v>
      </c>
      <c r="C2976" s="5" t="s">
        <v>56</v>
      </c>
      <c r="D2976" s="5" t="s">
        <v>28</v>
      </c>
      <c r="E2976" s="5" t="s">
        <v>7</v>
      </c>
      <c r="F2976" s="6">
        <v>44105</v>
      </c>
      <c r="G2976" s="6" t="str">
        <f>TEXT(datatable[[#This Row],[дата]],"ММ")</f>
        <v>10</v>
      </c>
      <c r="H2976" s="8">
        <v>3.4944000000000002</v>
      </c>
      <c r="I2976" s="8">
        <v>1.4170000000000003</v>
      </c>
      <c r="J2976" s="8">
        <f>datatable[[#This Row],[продажи_]]-datatable[[#This Row],[себестоимость_]]</f>
        <v>2.0773999999999999</v>
      </c>
      <c r="L2976"/>
    </row>
    <row r="2977" spans="2:12" x14ac:dyDescent="0.4">
      <c r="B2977" s="5" t="s">
        <v>68</v>
      </c>
      <c r="C2977" s="5" t="s">
        <v>56</v>
      </c>
      <c r="D2977" s="5" t="s">
        <v>28</v>
      </c>
      <c r="E2977" s="5" t="s">
        <v>7</v>
      </c>
      <c r="F2977" s="6">
        <v>44136</v>
      </c>
      <c r="G2977" s="6" t="str">
        <f>TEXT(datatable[[#This Row],[дата]],"ММ")</f>
        <v>11</v>
      </c>
      <c r="H2977" s="8">
        <v>4.3904000000000005</v>
      </c>
      <c r="I2977" s="8">
        <v>1.3020000000000003</v>
      </c>
      <c r="J2977" s="8">
        <f>datatable[[#This Row],[продажи_]]-datatable[[#This Row],[себестоимость_]]</f>
        <v>3.0884</v>
      </c>
      <c r="L2977"/>
    </row>
    <row r="2978" spans="2:12" x14ac:dyDescent="0.4">
      <c r="B2978" s="5" t="s">
        <v>68</v>
      </c>
      <c r="C2978" s="5" t="s">
        <v>56</v>
      </c>
      <c r="D2978" s="5" t="s">
        <v>28</v>
      </c>
      <c r="E2978" s="5" t="s">
        <v>7</v>
      </c>
      <c r="F2978" s="6">
        <v>44166</v>
      </c>
      <c r="G2978" s="6" t="str">
        <f>TEXT(datatable[[#This Row],[дата]],"ММ")</f>
        <v>12</v>
      </c>
      <c r="H2978" s="8">
        <v>2.6880000000000002</v>
      </c>
      <c r="I2978" s="8">
        <v>1.044</v>
      </c>
      <c r="J2978" s="8">
        <f>datatable[[#This Row],[продажи_]]-datatable[[#This Row],[себестоимость_]]</f>
        <v>1.6440000000000001</v>
      </c>
      <c r="L2978"/>
    </row>
    <row r="2979" spans="2:12" x14ac:dyDescent="0.4">
      <c r="B2979" s="5" t="s">
        <v>68</v>
      </c>
      <c r="C2979" s="5" t="s">
        <v>56</v>
      </c>
      <c r="D2979" s="5" t="s">
        <v>28</v>
      </c>
      <c r="E2979" s="5" t="s">
        <v>7</v>
      </c>
      <c r="F2979" s="6">
        <v>43831</v>
      </c>
      <c r="G2979" s="6" t="str">
        <f>TEXT(datatable[[#This Row],[дата]],"ММ")</f>
        <v>01</v>
      </c>
      <c r="H2979" s="8">
        <v>0.30509999999999998</v>
      </c>
      <c r="I2979" s="8">
        <v>7.1999999999999995E-2</v>
      </c>
      <c r="J2979" s="8">
        <f>datatable[[#This Row],[продажи_]]-datatable[[#This Row],[себестоимость_]]</f>
        <v>0.23309999999999997</v>
      </c>
      <c r="L2979"/>
    </row>
    <row r="2980" spans="2:12" x14ac:dyDescent="0.4">
      <c r="B2980" s="5" t="s">
        <v>68</v>
      </c>
      <c r="C2980" s="5" t="s">
        <v>56</v>
      </c>
      <c r="D2980" s="5" t="s">
        <v>28</v>
      </c>
      <c r="E2980" s="5" t="s">
        <v>7</v>
      </c>
      <c r="F2980" s="6">
        <v>43862</v>
      </c>
      <c r="G2980" s="6" t="str">
        <f>TEXT(datatable[[#This Row],[дата]],"ММ")</f>
        <v>02</v>
      </c>
      <c r="H2980" s="8">
        <v>0.42</v>
      </c>
      <c r="I2980" s="8">
        <v>0.14840000000000003</v>
      </c>
      <c r="J2980" s="8">
        <f>datatable[[#This Row],[продажи_]]-datatable[[#This Row],[себестоимость_]]</f>
        <v>0.27159999999999995</v>
      </c>
      <c r="L2980"/>
    </row>
    <row r="2981" spans="2:12" x14ac:dyDescent="0.4">
      <c r="B2981" s="5" t="s">
        <v>68</v>
      </c>
      <c r="C2981" s="5" t="s">
        <v>56</v>
      </c>
      <c r="D2981" s="5" t="s">
        <v>28</v>
      </c>
      <c r="E2981" s="5" t="s">
        <v>7</v>
      </c>
      <c r="F2981" s="6">
        <v>43891</v>
      </c>
      <c r="G2981" s="6" t="str">
        <f>TEXT(datatable[[#This Row],[дата]],"ММ")</f>
        <v>03</v>
      </c>
      <c r="H2981" s="8">
        <v>0.57119999999999993</v>
      </c>
      <c r="I2981" s="8">
        <v>0.15040000000000001</v>
      </c>
      <c r="J2981" s="8">
        <f>datatable[[#This Row],[продажи_]]-datatable[[#This Row],[себестоимость_]]</f>
        <v>0.42079999999999995</v>
      </c>
      <c r="L2981"/>
    </row>
    <row r="2982" spans="2:12" x14ac:dyDescent="0.4">
      <c r="B2982" s="5" t="s">
        <v>68</v>
      </c>
      <c r="C2982" s="5" t="s">
        <v>56</v>
      </c>
      <c r="D2982" s="5" t="s">
        <v>28</v>
      </c>
      <c r="E2982" s="5" t="s">
        <v>7</v>
      </c>
      <c r="F2982" s="6">
        <v>43922</v>
      </c>
      <c r="G2982" s="6" t="str">
        <f>TEXT(datatable[[#This Row],[дата]],"ММ")</f>
        <v>04</v>
      </c>
      <c r="H2982" s="8">
        <v>0.55199999999999994</v>
      </c>
      <c r="I2982" s="8">
        <v>0.16</v>
      </c>
      <c r="J2982" s="8">
        <f>datatable[[#This Row],[продажи_]]-datatable[[#This Row],[себестоимость_]]</f>
        <v>0.3919999999999999</v>
      </c>
      <c r="L2982"/>
    </row>
    <row r="2983" spans="2:12" x14ac:dyDescent="0.4">
      <c r="B2983" s="5" t="s">
        <v>68</v>
      </c>
      <c r="C2983" s="5" t="s">
        <v>56</v>
      </c>
      <c r="D2983" s="5" t="s">
        <v>28</v>
      </c>
      <c r="E2983" s="5" t="s">
        <v>7</v>
      </c>
      <c r="F2983" s="6">
        <v>43952</v>
      </c>
      <c r="G2983" s="6" t="str">
        <f>TEXT(datatable[[#This Row],[дата]],"ММ")</f>
        <v>05</v>
      </c>
      <c r="H2983" s="8">
        <v>0.36270000000000002</v>
      </c>
      <c r="I2983" s="8">
        <v>0.12870000000000001</v>
      </c>
      <c r="J2983" s="8">
        <f>datatable[[#This Row],[продажи_]]-datatable[[#This Row],[себестоимость_]]</f>
        <v>0.23400000000000001</v>
      </c>
      <c r="L2983"/>
    </row>
    <row r="2984" spans="2:12" x14ac:dyDescent="0.4">
      <c r="B2984" s="5" t="s">
        <v>68</v>
      </c>
      <c r="C2984" s="5" t="s">
        <v>56</v>
      </c>
      <c r="D2984" s="5" t="s">
        <v>28</v>
      </c>
      <c r="E2984" s="5" t="s">
        <v>7</v>
      </c>
      <c r="F2984" s="6">
        <v>43983</v>
      </c>
      <c r="G2984" s="6" t="str">
        <f>TEXT(datatable[[#This Row],[дата]],"ММ")</f>
        <v>06</v>
      </c>
      <c r="H2984" s="8">
        <v>0.25800000000000001</v>
      </c>
      <c r="I2984" s="8">
        <v>9.7000000000000003E-2</v>
      </c>
      <c r="J2984" s="8">
        <f>datatable[[#This Row],[продажи_]]-datatable[[#This Row],[себестоимость_]]</f>
        <v>0.161</v>
      </c>
      <c r="L2984"/>
    </row>
    <row r="2985" spans="2:12" x14ac:dyDescent="0.4">
      <c r="B2985" s="5" t="s">
        <v>68</v>
      </c>
      <c r="C2985" s="5" t="s">
        <v>56</v>
      </c>
      <c r="D2985" s="5" t="s">
        <v>28</v>
      </c>
      <c r="E2985" s="5" t="s">
        <v>7</v>
      </c>
      <c r="F2985" s="6">
        <v>44013</v>
      </c>
      <c r="G2985" s="6" t="str">
        <f>TEXT(datatable[[#This Row],[дата]],"ММ")</f>
        <v>07</v>
      </c>
      <c r="H2985" s="8">
        <v>0.25380000000000003</v>
      </c>
      <c r="I2985" s="8">
        <v>8.7299999999999989E-2</v>
      </c>
      <c r="J2985" s="8">
        <f>datatable[[#This Row],[продажи_]]-datatable[[#This Row],[себестоимость_]]</f>
        <v>0.16650000000000004</v>
      </c>
      <c r="L2985"/>
    </row>
    <row r="2986" spans="2:12" x14ac:dyDescent="0.4">
      <c r="B2986" s="5" t="s">
        <v>68</v>
      </c>
      <c r="C2986" s="5" t="s">
        <v>56</v>
      </c>
      <c r="D2986" s="5" t="s">
        <v>28</v>
      </c>
      <c r="E2986" s="5" t="s">
        <v>7</v>
      </c>
      <c r="F2986" s="6">
        <v>44044</v>
      </c>
      <c r="G2986" s="6" t="str">
        <f>TEXT(datatable[[#This Row],[дата]],"ММ")</f>
        <v>08</v>
      </c>
      <c r="H2986" s="8">
        <v>0.28079999999999999</v>
      </c>
      <c r="I2986" s="8">
        <v>6.88E-2</v>
      </c>
      <c r="J2986" s="8">
        <f>datatable[[#This Row],[продажи_]]-datatable[[#This Row],[себестоимость_]]</f>
        <v>0.21199999999999999</v>
      </c>
      <c r="L2986"/>
    </row>
    <row r="2987" spans="2:12" x14ac:dyDescent="0.4">
      <c r="B2987" s="5" t="s">
        <v>68</v>
      </c>
      <c r="C2987" s="5" t="s">
        <v>56</v>
      </c>
      <c r="D2987" s="5" t="s">
        <v>28</v>
      </c>
      <c r="E2987" s="5" t="s">
        <v>7</v>
      </c>
      <c r="F2987" s="6">
        <v>44075</v>
      </c>
      <c r="G2987" s="6" t="str">
        <f>TEXT(datatable[[#This Row],[дата]],"ММ")</f>
        <v>09</v>
      </c>
      <c r="H2987" s="8">
        <v>0.35399999999999998</v>
      </c>
      <c r="I2987" s="8">
        <v>8.2000000000000003E-2</v>
      </c>
      <c r="J2987" s="8">
        <f>datatable[[#This Row],[продажи_]]-datatable[[#This Row],[себестоимость_]]</f>
        <v>0.27199999999999996</v>
      </c>
      <c r="L2987"/>
    </row>
    <row r="2988" spans="2:12" x14ac:dyDescent="0.4">
      <c r="B2988" s="5" t="s">
        <v>68</v>
      </c>
      <c r="C2988" s="5" t="s">
        <v>56</v>
      </c>
      <c r="D2988" s="5" t="s">
        <v>28</v>
      </c>
      <c r="E2988" s="5" t="s">
        <v>7</v>
      </c>
      <c r="F2988" s="6">
        <v>44105</v>
      </c>
      <c r="G2988" s="6" t="str">
        <f>TEXT(datatable[[#This Row],[дата]],"ММ")</f>
        <v>10</v>
      </c>
      <c r="H2988" s="8">
        <v>0.43290000000000006</v>
      </c>
      <c r="I2988" s="8">
        <v>0.1105</v>
      </c>
      <c r="J2988" s="8">
        <f>datatable[[#This Row],[продажи_]]-datatable[[#This Row],[себестоимость_]]</f>
        <v>0.32240000000000008</v>
      </c>
      <c r="L2988"/>
    </row>
    <row r="2989" spans="2:12" x14ac:dyDescent="0.4">
      <c r="B2989" s="5" t="s">
        <v>68</v>
      </c>
      <c r="C2989" s="5" t="s">
        <v>56</v>
      </c>
      <c r="D2989" s="5" t="s">
        <v>28</v>
      </c>
      <c r="E2989" s="5" t="s">
        <v>7</v>
      </c>
      <c r="F2989" s="6">
        <v>44136</v>
      </c>
      <c r="G2989" s="6" t="str">
        <f>TEXT(datatable[[#This Row],[дата]],"ММ")</f>
        <v>11</v>
      </c>
      <c r="H2989" s="8">
        <v>0.36119999999999997</v>
      </c>
      <c r="I2989" s="8">
        <v>0.15959999999999999</v>
      </c>
      <c r="J2989" s="8">
        <f>datatable[[#This Row],[продажи_]]-datatable[[#This Row],[себестоимость_]]</f>
        <v>0.20159999999999997</v>
      </c>
      <c r="L2989"/>
    </row>
    <row r="2990" spans="2:12" x14ac:dyDescent="0.4">
      <c r="B2990" s="5" t="s">
        <v>68</v>
      </c>
      <c r="C2990" s="5" t="s">
        <v>56</v>
      </c>
      <c r="D2990" s="5" t="s">
        <v>28</v>
      </c>
      <c r="E2990" s="5" t="s">
        <v>7</v>
      </c>
      <c r="F2990" s="6">
        <v>44166</v>
      </c>
      <c r="G2990" s="6" t="str">
        <f>TEXT(datatable[[#This Row],[дата]],"ММ")</f>
        <v>12</v>
      </c>
      <c r="H2990" s="8">
        <v>0.4032</v>
      </c>
      <c r="I2990" s="8">
        <v>0.12720000000000001</v>
      </c>
      <c r="J2990" s="8">
        <f>datatable[[#This Row],[продажи_]]-datatable[[#This Row],[себестоимость_]]</f>
        <v>0.27600000000000002</v>
      </c>
      <c r="L2990"/>
    </row>
    <row r="2991" spans="2:12" x14ac:dyDescent="0.4">
      <c r="B2991" s="5" t="s">
        <v>68</v>
      </c>
      <c r="C2991" s="5" t="s">
        <v>56</v>
      </c>
      <c r="D2991" s="5" t="s">
        <v>28</v>
      </c>
      <c r="E2991" s="5" t="s">
        <v>7</v>
      </c>
      <c r="F2991" s="6">
        <v>43831</v>
      </c>
      <c r="G2991" s="6" t="str">
        <f>TEXT(datatable[[#This Row],[дата]],"ММ")</f>
        <v>01</v>
      </c>
      <c r="H2991" s="8">
        <v>5.1187500000000004</v>
      </c>
      <c r="I2991" s="8">
        <v>2.3184</v>
      </c>
      <c r="J2991" s="8">
        <f>datatable[[#This Row],[продажи_]]-datatable[[#This Row],[себестоимость_]]</f>
        <v>2.8003500000000003</v>
      </c>
      <c r="L2991"/>
    </row>
    <row r="2992" spans="2:12" x14ac:dyDescent="0.4">
      <c r="B2992" s="5" t="s">
        <v>68</v>
      </c>
      <c r="C2992" s="5" t="s">
        <v>56</v>
      </c>
      <c r="D2992" s="5" t="s">
        <v>28</v>
      </c>
      <c r="E2992" s="5" t="s">
        <v>7</v>
      </c>
      <c r="F2992" s="6">
        <v>43862</v>
      </c>
      <c r="G2992" s="6" t="str">
        <f>TEXT(datatable[[#This Row],[дата]],"ММ")</f>
        <v>02</v>
      </c>
      <c r="H2992" s="8">
        <v>7</v>
      </c>
      <c r="I2992" s="8">
        <v>4.3512000000000004</v>
      </c>
      <c r="J2992" s="8">
        <f>datatable[[#This Row],[продажи_]]-datatable[[#This Row],[себестоимость_]]</f>
        <v>2.6487999999999996</v>
      </c>
      <c r="L2992"/>
    </row>
    <row r="2993" spans="2:12" x14ac:dyDescent="0.4">
      <c r="B2993" s="5" t="s">
        <v>68</v>
      </c>
      <c r="C2993" s="5" t="s">
        <v>56</v>
      </c>
      <c r="D2993" s="5" t="s">
        <v>28</v>
      </c>
      <c r="E2993" s="5" t="s">
        <v>7</v>
      </c>
      <c r="F2993" s="6">
        <v>43891</v>
      </c>
      <c r="G2993" s="6" t="str">
        <f>TEXT(datatable[[#This Row],[дата]],"ММ")</f>
        <v>03</v>
      </c>
      <c r="H2993" s="8">
        <v>8.4</v>
      </c>
      <c r="I2993" s="8">
        <v>4.5248000000000008</v>
      </c>
      <c r="J2993" s="8">
        <f>datatable[[#This Row],[продажи_]]-datatable[[#This Row],[себестоимость_]]</f>
        <v>3.8751999999999995</v>
      </c>
      <c r="L2993"/>
    </row>
    <row r="2994" spans="2:12" x14ac:dyDescent="0.4">
      <c r="B2994" s="5" t="s">
        <v>68</v>
      </c>
      <c r="C2994" s="5" t="s">
        <v>56</v>
      </c>
      <c r="D2994" s="5" t="s">
        <v>28</v>
      </c>
      <c r="E2994" s="5" t="s">
        <v>7</v>
      </c>
      <c r="F2994" s="6">
        <v>43922</v>
      </c>
      <c r="G2994" s="6" t="str">
        <f>TEXT(datatable[[#This Row],[дата]],"ММ")</f>
        <v>04</v>
      </c>
      <c r="H2994" s="8">
        <v>10.1</v>
      </c>
      <c r="I2994" s="8">
        <v>5.0624000000000002</v>
      </c>
      <c r="J2994" s="8">
        <f>datatable[[#This Row],[продажи_]]-datatable[[#This Row],[себестоимость_]]</f>
        <v>5.0375999999999994</v>
      </c>
      <c r="L2994"/>
    </row>
    <row r="2995" spans="2:12" x14ac:dyDescent="0.4">
      <c r="B2995" s="5" t="s">
        <v>68</v>
      </c>
      <c r="C2995" s="5" t="s">
        <v>56</v>
      </c>
      <c r="D2995" s="5" t="s">
        <v>28</v>
      </c>
      <c r="E2995" s="5" t="s">
        <v>7</v>
      </c>
      <c r="F2995" s="6">
        <v>43952</v>
      </c>
      <c r="G2995" s="6" t="str">
        <f>TEXT(datatable[[#This Row],[дата]],"ММ")</f>
        <v>05</v>
      </c>
      <c r="H2995" s="8">
        <v>9.5062499999999996</v>
      </c>
      <c r="I2995" s="8">
        <v>3.9676000000000005</v>
      </c>
      <c r="J2995" s="8">
        <f>datatable[[#This Row],[продажи_]]-datatable[[#This Row],[себестоимость_]]</f>
        <v>5.5386499999999987</v>
      </c>
      <c r="L2995"/>
    </row>
    <row r="2996" spans="2:12" x14ac:dyDescent="0.4">
      <c r="B2996" s="5" t="s">
        <v>68</v>
      </c>
      <c r="C2996" s="5" t="s">
        <v>56</v>
      </c>
      <c r="D2996" s="5" t="s">
        <v>28</v>
      </c>
      <c r="E2996" s="5" t="s">
        <v>7</v>
      </c>
      <c r="F2996" s="6">
        <v>43983</v>
      </c>
      <c r="G2996" s="6" t="str">
        <f>TEXT(datatable[[#This Row],[дата]],"ММ")</f>
        <v>06</v>
      </c>
      <c r="H2996" s="8">
        <v>6.8750000000000009</v>
      </c>
      <c r="I2996" s="8">
        <v>2.3520000000000003</v>
      </c>
      <c r="J2996" s="8">
        <f>datatable[[#This Row],[продажи_]]-datatable[[#This Row],[себестоимость_]]</f>
        <v>4.5230000000000006</v>
      </c>
      <c r="L2996"/>
    </row>
    <row r="2997" spans="2:12" x14ac:dyDescent="0.4">
      <c r="B2997" s="5" t="s">
        <v>68</v>
      </c>
      <c r="C2997" s="5" t="s">
        <v>56</v>
      </c>
      <c r="D2997" s="5" t="s">
        <v>28</v>
      </c>
      <c r="E2997" s="5" t="s">
        <v>7</v>
      </c>
      <c r="F2997" s="6">
        <v>44013</v>
      </c>
      <c r="G2997" s="6" t="str">
        <f>TEXT(datatable[[#This Row],[дата]],"ММ")</f>
        <v>07</v>
      </c>
      <c r="H2997" s="8">
        <v>5.1187500000000004</v>
      </c>
      <c r="I2997" s="8">
        <v>2.1671999999999998</v>
      </c>
      <c r="J2997" s="8">
        <f>datatable[[#This Row],[продажи_]]-datatable[[#This Row],[себестоимость_]]</f>
        <v>2.9515500000000006</v>
      </c>
      <c r="L2997"/>
    </row>
    <row r="2998" spans="2:12" x14ac:dyDescent="0.4">
      <c r="B2998" s="5" t="s">
        <v>68</v>
      </c>
      <c r="C2998" s="5" t="s">
        <v>56</v>
      </c>
      <c r="D2998" s="5" t="s">
        <v>28</v>
      </c>
      <c r="E2998" s="5" t="s">
        <v>7</v>
      </c>
      <c r="F2998" s="6">
        <v>44044</v>
      </c>
      <c r="G2998" s="6" t="str">
        <f>TEXT(datatable[[#This Row],[дата]],"ММ")</f>
        <v>08</v>
      </c>
      <c r="H2998" s="8">
        <v>4.25</v>
      </c>
      <c r="I2998" s="8">
        <v>1.9264000000000001</v>
      </c>
      <c r="J2998" s="8">
        <f>datatable[[#This Row],[продажи_]]-datatable[[#This Row],[себестоимость_]]</f>
        <v>2.3235999999999999</v>
      </c>
      <c r="L2998"/>
    </row>
    <row r="2999" spans="2:12" x14ac:dyDescent="0.4">
      <c r="B2999" s="5" t="s">
        <v>68</v>
      </c>
      <c r="C2999" s="5" t="s">
        <v>56</v>
      </c>
      <c r="D2999" s="5" t="s">
        <v>28</v>
      </c>
      <c r="E2999" s="5" t="s">
        <v>7</v>
      </c>
      <c r="F2999" s="6">
        <v>44075</v>
      </c>
      <c r="G2999" s="6" t="str">
        <f>TEXT(datatable[[#This Row],[дата]],"ММ")</f>
        <v>09</v>
      </c>
      <c r="H2999" s="8">
        <v>5.8125</v>
      </c>
      <c r="I2999" s="8">
        <v>2.9680000000000004</v>
      </c>
      <c r="J2999" s="8">
        <f>datatable[[#This Row],[продажи_]]-datatable[[#This Row],[себестоимость_]]</f>
        <v>2.8444999999999996</v>
      </c>
      <c r="L2999"/>
    </row>
    <row r="3000" spans="2:12" x14ac:dyDescent="0.4">
      <c r="B3000" s="5" t="s">
        <v>68</v>
      </c>
      <c r="C3000" s="5" t="s">
        <v>56</v>
      </c>
      <c r="D3000" s="5" t="s">
        <v>28</v>
      </c>
      <c r="E3000" s="5" t="s">
        <v>7</v>
      </c>
      <c r="F3000" s="6">
        <v>44105</v>
      </c>
      <c r="G3000" s="6" t="str">
        <f>TEXT(datatable[[#This Row],[дата]],"ММ")</f>
        <v>10</v>
      </c>
      <c r="H3000" s="8">
        <v>7.8</v>
      </c>
      <c r="I3000" s="8">
        <v>3.1668000000000003</v>
      </c>
      <c r="J3000" s="8">
        <f>datatable[[#This Row],[продажи_]]-datatable[[#This Row],[себестоимость_]]</f>
        <v>4.6331999999999995</v>
      </c>
      <c r="L3000"/>
    </row>
    <row r="3001" spans="2:12" x14ac:dyDescent="0.4">
      <c r="B3001" s="5" t="s">
        <v>68</v>
      </c>
      <c r="C3001" s="5" t="s">
        <v>56</v>
      </c>
      <c r="D3001" s="5" t="s">
        <v>28</v>
      </c>
      <c r="E3001" s="5" t="s">
        <v>7</v>
      </c>
      <c r="F3001" s="6">
        <v>44136</v>
      </c>
      <c r="G3001" s="6" t="str">
        <f>TEXT(datatable[[#This Row],[дата]],"ММ")</f>
        <v>11</v>
      </c>
      <c r="H3001" s="8">
        <v>8.8375000000000004</v>
      </c>
      <c r="I3001" s="8">
        <v>3.6064000000000003</v>
      </c>
      <c r="J3001" s="8">
        <f>datatable[[#This Row],[продажи_]]-datatable[[#This Row],[себестоимость_]]</f>
        <v>5.2310999999999996</v>
      </c>
      <c r="L3001"/>
    </row>
    <row r="3002" spans="2:12" x14ac:dyDescent="0.4">
      <c r="B3002" s="5" t="s">
        <v>68</v>
      </c>
      <c r="C3002" s="5" t="s">
        <v>56</v>
      </c>
      <c r="D3002" s="5" t="s">
        <v>28</v>
      </c>
      <c r="E3002" s="5" t="s">
        <v>7</v>
      </c>
      <c r="F3002" s="6">
        <v>44166</v>
      </c>
      <c r="G3002" s="6" t="str">
        <f>TEXT(datatable[[#This Row],[дата]],"ММ")</f>
        <v>12</v>
      </c>
      <c r="H3002" s="8">
        <v>8.1750000000000007</v>
      </c>
      <c r="I3002" s="8">
        <v>2.7216</v>
      </c>
      <c r="J3002" s="8">
        <f>datatable[[#This Row],[продажи_]]-datatable[[#This Row],[себестоимость_]]</f>
        <v>5.4534000000000002</v>
      </c>
      <c r="L3002"/>
    </row>
    <row r="3003" spans="2:12" x14ac:dyDescent="0.4">
      <c r="B3003" s="5" t="s">
        <v>68</v>
      </c>
      <c r="C3003" s="5" t="s">
        <v>56</v>
      </c>
      <c r="D3003" s="5" t="s">
        <v>28</v>
      </c>
      <c r="E3003" s="5" t="s">
        <v>7</v>
      </c>
      <c r="F3003" s="6">
        <v>43831</v>
      </c>
      <c r="G3003" s="6" t="str">
        <f>TEXT(datatable[[#This Row],[дата]],"ММ")</f>
        <v>01</v>
      </c>
      <c r="H3003" s="8">
        <v>4.6574999999999998</v>
      </c>
      <c r="I3003" s="8">
        <v>1.1205000000000001</v>
      </c>
      <c r="J3003" s="8">
        <f>datatable[[#This Row],[продажи_]]-datatable[[#This Row],[себестоимость_]]</f>
        <v>3.5369999999999999</v>
      </c>
      <c r="L3003"/>
    </row>
    <row r="3004" spans="2:12" x14ac:dyDescent="0.4">
      <c r="B3004" s="5" t="s">
        <v>68</v>
      </c>
      <c r="C3004" s="5" t="s">
        <v>56</v>
      </c>
      <c r="D3004" s="5" t="s">
        <v>28</v>
      </c>
      <c r="E3004" s="5" t="s">
        <v>7</v>
      </c>
      <c r="F3004" s="6">
        <v>43862</v>
      </c>
      <c r="G3004" s="6" t="str">
        <f>TEXT(datatable[[#This Row],[дата]],"ММ")</f>
        <v>02</v>
      </c>
      <c r="H3004" s="8">
        <v>6.8040000000000003</v>
      </c>
      <c r="I3004" s="8">
        <v>1.7010000000000003</v>
      </c>
      <c r="J3004" s="8">
        <f>datatable[[#This Row],[продажи_]]-datatable[[#This Row],[себестоимость_]]</f>
        <v>5.1029999999999998</v>
      </c>
      <c r="L3004"/>
    </row>
    <row r="3005" spans="2:12" x14ac:dyDescent="0.4">
      <c r="B3005" s="5" t="s">
        <v>68</v>
      </c>
      <c r="C3005" s="5" t="s">
        <v>56</v>
      </c>
      <c r="D3005" s="5" t="s">
        <v>28</v>
      </c>
      <c r="E3005" s="5" t="s">
        <v>7</v>
      </c>
      <c r="F3005" s="6">
        <v>43891</v>
      </c>
      <c r="G3005" s="6" t="str">
        <f>TEXT(datatable[[#This Row],[дата]],"ММ")</f>
        <v>03</v>
      </c>
      <c r="H3005" s="8">
        <v>7.7040000000000006</v>
      </c>
      <c r="I3005" s="8">
        <v>2.2559999999999998</v>
      </c>
      <c r="J3005" s="8">
        <f>datatable[[#This Row],[продажи_]]-datatable[[#This Row],[себестоимость_]]</f>
        <v>5.4480000000000004</v>
      </c>
      <c r="L3005"/>
    </row>
    <row r="3006" spans="2:12" x14ac:dyDescent="0.4">
      <c r="B3006" s="5" t="s">
        <v>68</v>
      </c>
      <c r="C3006" s="5" t="s">
        <v>56</v>
      </c>
      <c r="D3006" s="5" t="s">
        <v>28</v>
      </c>
      <c r="E3006" s="5" t="s">
        <v>7</v>
      </c>
      <c r="F3006" s="6">
        <v>43922</v>
      </c>
      <c r="G3006" s="6" t="str">
        <f>TEXT(datatable[[#This Row],[дата]],"ММ")</f>
        <v>04</v>
      </c>
      <c r="H3006" s="8">
        <v>7.5600000000000005</v>
      </c>
      <c r="I3006" s="8">
        <v>2.64</v>
      </c>
      <c r="J3006" s="8">
        <f>datatable[[#This Row],[продажи_]]-datatable[[#This Row],[себестоимость_]]</f>
        <v>4.92</v>
      </c>
      <c r="L3006"/>
    </row>
    <row r="3007" spans="2:12" x14ac:dyDescent="0.4">
      <c r="B3007" s="5" t="s">
        <v>68</v>
      </c>
      <c r="C3007" s="5" t="s">
        <v>56</v>
      </c>
      <c r="D3007" s="5" t="s">
        <v>28</v>
      </c>
      <c r="E3007" s="5" t="s">
        <v>7</v>
      </c>
      <c r="F3007" s="6">
        <v>43952</v>
      </c>
      <c r="G3007" s="6" t="str">
        <f>TEXT(datatable[[#This Row],[дата]],"ММ")</f>
        <v>05</v>
      </c>
      <c r="H3007" s="8">
        <v>6.3765000000000009</v>
      </c>
      <c r="I3007" s="8">
        <v>1.794</v>
      </c>
      <c r="J3007" s="8">
        <f>datatable[[#This Row],[продажи_]]-datatable[[#This Row],[себестоимость_]]</f>
        <v>4.5825000000000014</v>
      </c>
      <c r="L3007"/>
    </row>
    <row r="3008" spans="2:12" x14ac:dyDescent="0.4">
      <c r="B3008" s="5" t="s">
        <v>68</v>
      </c>
      <c r="C3008" s="5" t="s">
        <v>56</v>
      </c>
      <c r="D3008" s="5" t="s">
        <v>28</v>
      </c>
      <c r="E3008" s="5" t="s">
        <v>7</v>
      </c>
      <c r="F3008" s="6">
        <v>43983</v>
      </c>
      <c r="G3008" s="6" t="str">
        <f>TEXT(datatable[[#This Row],[дата]],"ММ")</f>
        <v>06</v>
      </c>
      <c r="H3008" s="8">
        <v>4.0949999999999998</v>
      </c>
      <c r="I3008" s="8">
        <v>1.44</v>
      </c>
      <c r="J3008" s="8">
        <f>datatable[[#This Row],[продажи_]]-datatable[[#This Row],[себестоимость_]]</f>
        <v>2.6549999999999998</v>
      </c>
      <c r="L3008"/>
    </row>
    <row r="3009" spans="2:12" x14ac:dyDescent="0.4">
      <c r="B3009" s="5" t="s">
        <v>68</v>
      </c>
      <c r="C3009" s="5" t="s">
        <v>56</v>
      </c>
      <c r="D3009" s="5" t="s">
        <v>28</v>
      </c>
      <c r="E3009" s="5" t="s">
        <v>7</v>
      </c>
      <c r="F3009" s="6">
        <v>44013</v>
      </c>
      <c r="G3009" s="6" t="str">
        <f>TEXT(datatable[[#This Row],[дата]],"ММ")</f>
        <v>07</v>
      </c>
      <c r="H3009" s="8">
        <v>3.4019999999999997</v>
      </c>
      <c r="I3009" s="8">
        <v>1.4985000000000002</v>
      </c>
      <c r="J3009" s="8">
        <f>datatable[[#This Row],[продажи_]]-datatable[[#This Row],[себестоимость_]]</f>
        <v>1.9034999999999995</v>
      </c>
      <c r="L3009"/>
    </row>
    <row r="3010" spans="2:12" x14ac:dyDescent="0.4">
      <c r="B3010" s="5" t="s">
        <v>68</v>
      </c>
      <c r="C3010" s="5" t="s">
        <v>56</v>
      </c>
      <c r="D3010" s="5" t="s">
        <v>28</v>
      </c>
      <c r="E3010" s="5" t="s">
        <v>7</v>
      </c>
      <c r="F3010" s="6">
        <v>44044</v>
      </c>
      <c r="G3010" s="6" t="str">
        <f>TEXT(datatable[[#This Row],[дата]],"ММ")</f>
        <v>08</v>
      </c>
      <c r="H3010" s="8">
        <v>2.8800000000000003</v>
      </c>
      <c r="I3010" s="8">
        <v>1.4039999999999999</v>
      </c>
      <c r="J3010" s="8">
        <f>datatable[[#This Row],[продажи_]]-datatable[[#This Row],[себестоимость_]]</f>
        <v>1.4760000000000004</v>
      </c>
      <c r="L3010"/>
    </row>
    <row r="3011" spans="2:12" x14ac:dyDescent="0.4">
      <c r="B3011" s="5" t="s">
        <v>68</v>
      </c>
      <c r="C3011" s="5" t="s">
        <v>56</v>
      </c>
      <c r="D3011" s="5" t="s">
        <v>28</v>
      </c>
      <c r="E3011" s="5" t="s">
        <v>7</v>
      </c>
      <c r="F3011" s="6">
        <v>44075</v>
      </c>
      <c r="G3011" s="6" t="str">
        <f>TEXT(datatable[[#This Row],[дата]],"ММ")</f>
        <v>09</v>
      </c>
      <c r="H3011" s="8">
        <v>5.0849999999999991</v>
      </c>
      <c r="I3011" s="8">
        <v>1.23</v>
      </c>
      <c r="J3011" s="8">
        <f>datatable[[#This Row],[продажи_]]-datatable[[#This Row],[себестоимость_]]</f>
        <v>3.8549999999999991</v>
      </c>
      <c r="L3011"/>
    </row>
    <row r="3012" spans="2:12" x14ac:dyDescent="0.4">
      <c r="B3012" s="5" t="s">
        <v>68</v>
      </c>
      <c r="C3012" s="5" t="s">
        <v>56</v>
      </c>
      <c r="D3012" s="5" t="s">
        <v>28</v>
      </c>
      <c r="E3012" s="5" t="s">
        <v>7</v>
      </c>
      <c r="F3012" s="6">
        <v>44105</v>
      </c>
      <c r="G3012" s="6" t="str">
        <f>TEXT(datatable[[#This Row],[дата]],"ММ")</f>
        <v>10</v>
      </c>
      <c r="H3012" s="8">
        <v>5.2065000000000001</v>
      </c>
      <c r="I3012" s="8">
        <v>1.716</v>
      </c>
      <c r="J3012" s="8">
        <f>datatable[[#This Row],[продажи_]]-datatable[[#This Row],[себестоимость_]]</f>
        <v>3.4904999999999999</v>
      </c>
      <c r="L3012"/>
    </row>
    <row r="3013" spans="2:12" x14ac:dyDescent="0.4">
      <c r="B3013" s="5" t="s">
        <v>68</v>
      </c>
      <c r="C3013" s="5" t="s">
        <v>56</v>
      </c>
      <c r="D3013" s="5" t="s">
        <v>28</v>
      </c>
      <c r="E3013" s="5" t="s">
        <v>7</v>
      </c>
      <c r="F3013" s="6">
        <v>44136</v>
      </c>
      <c r="G3013" s="6" t="str">
        <f>TEXT(datatable[[#This Row],[дата]],"ММ")</f>
        <v>11</v>
      </c>
      <c r="H3013" s="8">
        <v>5.7960000000000003</v>
      </c>
      <c r="I3013" s="8">
        <v>2.121</v>
      </c>
      <c r="J3013" s="8">
        <f>datatable[[#This Row],[продажи_]]-datatable[[#This Row],[себестоимость_]]</f>
        <v>3.6750000000000003</v>
      </c>
      <c r="L3013"/>
    </row>
    <row r="3014" spans="2:12" x14ac:dyDescent="0.4">
      <c r="B3014" s="5" t="s">
        <v>68</v>
      </c>
      <c r="C3014" s="5" t="s">
        <v>56</v>
      </c>
      <c r="D3014" s="5" t="s">
        <v>28</v>
      </c>
      <c r="E3014" s="5" t="s">
        <v>7</v>
      </c>
      <c r="F3014" s="6">
        <v>44166</v>
      </c>
      <c r="G3014" s="6" t="str">
        <f>TEXT(datatable[[#This Row],[дата]],"ММ")</f>
        <v>12</v>
      </c>
      <c r="H3014" s="8">
        <v>5.0220000000000002</v>
      </c>
      <c r="I3014" s="8">
        <v>1.728</v>
      </c>
      <c r="J3014" s="8">
        <f>datatable[[#This Row],[продажи_]]-datatable[[#This Row],[себестоимость_]]</f>
        <v>3.2940000000000005</v>
      </c>
      <c r="L3014"/>
    </row>
    <row r="3015" spans="2:12" x14ac:dyDescent="0.4">
      <c r="B3015" s="5" t="s">
        <v>68</v>
      </c>
      <c r="C3015" s="5" t="s">
        <v>56</v>
      </c>
      <c r="D3015" s="5" t="s">
        <v>28</v>
      </c>
      <c r="E3015" s="5" t="s">
        <v>7</v>
      </c>
      <c r="F3015" s="6">
        <v>43831</v>
      </c>
      <c r="G3015" s="6" t="str">
        <f>TEXT(datatable[[#This Row],[дата]],"ММ")</f>
        <v>01</v>
      </c>
      <c r="H3015" s="8">
        <v>1.29735</v>
      </c>
      <c r="I3015" s="8">
        <v>0.60839999999999994</v>
      </c>
      <c r="J3015" s="8">
        <f>datatable[[#This Row],[продажи_]]-datatable[[#This Row],[себестоимость_]]</f>
        <v>0.68895000000000006</v>
      </c>
      <c r="L3015"/>
    </row>
    <row r="3016" spans="2:12" x14ac:dyDescent="0.4">
      <c r="B3016" s="5" t="s">
        <v>68</v>
      </c>
      <c r="C3016" s="5" t="s">
        <v>56</v>
      </c>
      <c r="D3016" s="5" t="s">
        <v>28</v>
      </c>
      <c r="E3016" s="5" t="s">
        <v>7</v>
      </c>
      <c r="F3016" s="6">
        <v>43862</v>
      </c>
      <c r="G3016" s="6" t="str">
        <f>TEXT(datatable[[#This Row],[дата]],"ММ")</f>
        <v>02</v>
      </c>
      <c r="H3016" s="8">
        <v>1.8661999999999999</v>
      </c>
      <c r="I3016" s="8">
        <v>1.0920000000000001</v>
      </c>
      <c r="J3016" s="8">
        <f>datatable[[#This Row],[продажи_]]-datatable[[#This Row],[себестоимость_]]</f>
        <v>0.77419999999999978</v>
      </c>
      <c r="L3016"/>
    </row>
    <row r="3017" spans="2:12" x14ac:dyDescent="0.4">
      <c r="B3017" s="5" t="s">
        <v>68</v>
      </c>
      <c r="C3017" s="5" t="s">
        <v>56</v>
      </c>
      <c r="D3017" s="5" t="s">
        <v>28</v>
      </c>
      <c r="E3017" s="5" t="s">
        <v>7</v>
      </c>
      <c r="F3017" s="6">
        <v>43891</v>
      </c>
      <c r="G3017" s="6" t="str">
        <f>TEXT(datatable[[#This Row],[дата]],"ММ")</f>
        <v>03</v>
      </c>
      <c r="H3017" s="8">
        <v>2.6040000000000001</v>
      </c>
      <c r="I3017" s="8">
        <v>1.1024</v>
      </c>
      <c r="J3017" s="8">
        <f>datatable[[#This Row],[продажи_]]-datatable[[#This Row],[себестоимость_]]</f>
        <v>1.5016</v>
      </c>
      <c r="L3017"/>
    </row>
    <row r="3018" spans="2:12" x14ac:dyDescent="0.4">
      <c r="B3018" s="5" t="s">
        <v>68</v>
      </c>
      <c r="C3018" s="5" t="s">
        <v>56</v>
      </c>
      <c r="D3018" s="5" t="s">
        <v>28</v>
      </c>
      <c r="E3018" s="5" t="s">
        <v>7</v>
      </c>
      <c r="F3018" s="6">
        <v>43922</v>
      </c>
      <c r="G3018" s="6" t="str">
        <f>TEXT(datatable[[#This Row],[дата]],"ММ")</f>
        <v>04</v>
      </c>
      <c r="H3018" s="8">
        <v>2.0335999999999999</v>
      </c>
      <c r="I3018" s="8">
        <v>0.97760000000000002</v>
      </c>
      <c r="J3018" s="8">
        <f>datatable[[#This Row],[продажи_]]-datatable[[#This Row],[себестоимость_]]</f>
        <v>1.0559999999999998</v>
      </c>
      <c r="L3018"/>
    </row>
    <row r="3019" spans="2:12" x14ac:dyDescent="0.4">
      <c r="B3019" s="5" t="s">
        <v>68</v>
      </c>
      <c r="C3019" s="5" t="s">
        <v>56</v>
      </c>
      <c r="D3019" s="5" t="s">
        <v>28</v>
      </c>
      <c r="E3019" s="5" t="s">
        <v>7</v>
      </c>
      <c r="F3019" s="6">
        <v>43952</v>
      </c>
      <c r="G3019" s="6" t="str">
        <f>TEXT(datatable[[#This Row],[дата]],"ММ")</f>
        <v>05</v>
      </c>
      <c r="H3019" s="8">
        <v>2.1963500000000002</v>
      </c>
      <c r="I3019" s="8">
        <v>0.91260000000000008</v>
      </c>
      <c r="J3019" s="8">
        <f>datatable[[#This Row],[продажи_]]-datatable[[#This Row],[себестоимость_]]</f>
        <v>1.2837500000000002</v>
      </c>
      <c r="L3019"/>
    </row>
    <row r="3020" spans="2:12" x14ac:dyDescent="0.4">
      <c r="B3020" s="5" t="s">
        <v>68</v>
      </c>
      <c r="C3020" s="5" t="s">
        <v>56</v>
      </c>
      <c r="D3020" s="5" t="s">
        <v>28</v>
      </c>
      <c r="E3020" s="5" t="s">
        <v>7</v>
      </c>
      <c r="F3020" s="6">
        <v>43983</v>
      </c>
      <c r="G3020" s="6" t="str">
        <f>TEXT(datatable[[#This Row],[дата]],"ММ")</f>
        <v>06</v>
      </c>
      <c r="H3020" s="8">
        <v>1.7050000000000003</v>
      </c>
      <c r="I3020" s="8">
        <v>0.76700000000000002</v>
      </c>
      <c r="J3020" s="8">
        <f>datatable[[#This Row],[продажи_]]-datatable[[#This Row],[себестоимость_]]</f>
        <v>0.93800000000000028</v>
      </c>
      <c r="L3020"/>
    </row>
    <row r="3021" spans="2:12" x14ac:dyDescent="0.4">
      <c r="B3021" s="5" t="s">
        <v>68</v>
      </c>
      <c r="C3021" s="5" t="s">
        <v>56</v>
      </c>
      <c r="D3021" s="5" t="s">
        <v>28</v>
      </c>
      <c r="E3021" s="5" t="s">
        <v>7</v>
      </c>
      <c r="F3021" s="6">
        <v>44013</v>
      </c>
      <c r="G3021" s="6" t="str">
        <f>TEXT(datatable[[#This Row],[дата]],"ММ")</f>
        <v>07</v>
      </c>
      <c r="H3021" s="8">
        <v>1.29735</v>
      </c>
      <c r="I3021" s="8">
        <v>0.63180000000000003</v>
      </c>
      <c r="J3021" s="8">
        <f>datatable[[#This Row],[продажи_]]-datatable[[#This Row],[себестоимость_]]</f>
        <v>0.66554999999999997</v>
      </c>
      <c r="L3021"/>
    </row>
    <row r="3022" spans="2:12" x14ac:dyDescent="0.4">
      <c r="B3022" s="5" t="s">
        <v>68</v>
      </c>
      <c r="C3022" s="5" t="s">
        <v>56</v>
      </c>
      <c r="D3022" s="5" t="s">
        <v>28</v>
      </c>
      <c r="E3022" s="5" t="s">
        <v>7</v>
      </c>
      <c r="F3022" s="6">
        <v>44044</v>
      </c>
      <c r="G3022" s="6" t="str">
        <f>TEXT(datatable[[#This Row],[дата]],"ММ")</f>
        <v>08</v>
      </c>
      <c r="H3022" s="8">
        <v>1.2524</v>
      </c>
      <c r="I3022" s="8">
        <v>0.50960000000000005</v>
      </c>
      <c r="J3022" s="8">
        <f>datatable[[#This Row],[продажи_]]-datatable[[#This Row],[себестоимость_]]</f>
        <v>0.7427999999999999</v>
      </c>
      <c r="L3022"/>
    </row>
    <row r="3023" spans="2:12" x14ac:dyDescent="0.4">
      <c r="B3023" s="5" t="s">
        <v>68</v>
      </c>
      <c r="C3023" s="5" t="s">
        <v>56</v>
      </c>
      <c r="D3023" s="5" t="s">
        <v>28</v>
      </c>
      <c r="E3023" s="5" t="s">
        <v>7</v>
      </c>
      <c r="F3023" s="6">
        <v>44075</v>
      </c>
      <c r="G3023" s="6" t="str">
        <f>TEXT(datatable[[#This Row],[дата]],"ММ")</f>
        <v>09</v>
      </c>
      <c r="H3023" s="8">
        <v>1.5189999999999999</v>
      </c>
      <c r="I3023" s="8">
        <v>0.77349999999999997</v>
      </c>
      <c r="J3023" s="8">
        <f>datatable[[#This Row],[продажи_]]-datatable[[#This Row],[себестоимость_]]</f>
        <v>0.74549999999999994</v>
      </c>
      <c r="L3023"/>
    </row>
    <row r="3024" spans="2:12" x14ac:dyDescent="0.4">
      <c r="B3024" s="5" t="s">
        <v>68</v>
      </c>
      <c r="C3024" s="5" t="s">
        <v>56</v>
      </c>
      <c r="D3024" s="5" t="s">
        <v>28</v>
      </c>
      <c r="E3024" s="5" t="s">
        <v>7</v>
      </c>
      <c r="F3024" s="6">
        <v>44105</v>
      </c>
      <c r="G3024" s="6" t="str">
        <f>TEXT(datatable[[#This Row],[дата]],"ММ")</f>
        <v>10</v>
      </c>
      <c r="H3024" s="8">
        <v>1.7732000000000001</v>
      </c>
      <c r="I3024" s="8">
        <v>0.8619</v>
      </c>
      <c r="J3024" s="8">
        <f>datatable[[#This Row],[продажи_]]-datatable[[#This Row],[себестоимость_]]</f>
        <v>0.91130000000000011</v>
      </c>
      <c r="L3024"/>
    </row>
    <row r="3025" spans="2:12" x14ac:dyDescent="0.4">
      <c r="B3025" s="5" t="s">
        <v>68</v>
      </c>
      <c r="C3025" s="5" t="s">
        <v>56</v>
      </c>
      <c r="D3025" s="5" t="s">
        <v>28</v>
      </c>
      <c r="E3025" s="5" t="s">
        <v>7</v>
      </c>
      <c r="F3025" s="6">
        <v>44136</v>
      </c>
      <c r="G3025" s="6" t="str">
        <f>TEXT(datatable[[#This Row],[дата]],"ММ")</f>
        <v>11</v>
      </c>
      <c r="H3025" s="8">
        <v>2.0831999999999997</v>
      </c>
      <c r="I3025" s="8">
        <v>0.86449999999999994</v>
      </c>
      <c r="J3025" s="8">
        <f>datatable[[#This Row],[продажи_]]-datatable[[#This Row],[себестоимость_]]</f>
        <v>1.2186999999999997</v>
      </c>
      <c r="L3025"/>
    </row>
    <row r="3026" spans="2:12" x14ac:dyDescent="0.4">
      <c r="B3026" s="5" t="s">
        <v>68</v>
      </c>
      <c r="C3026" s="5" t="s">
        <v>56</v>
      </c>
      <c r="D3026" s="5" t="s">
        <v>28</v>
      </c>
      <c r="E3026" s="5" t="s">
        <v>7</v>
      </c>
      <c r="F3026" s="6">
        <v>44166</v>
      </c>
      <c r="G3026" s="6" t="str">
        <f>TEXT(datatable[[#This Row],[дата]],"ММ")</f>
        <v>12</v>
      </c>
      <c r="H3026" s="8">
        <v>1.9530000000000003</v>
      </c>
      <c r="I3026" s="8">
        <v>0.72540000000000004</v>
      </c>
      <c r="J3026" s="8">
        <f>datatable[[#This Row],[продажи_]]-datatable[[#This Row],[себестоимость_]]</f>
        <v>1.2276000000000002</v>
      </c>
      <c r="L3026"/>
    </row>
    <row r="3027" spans="2:12" x14ac:dyDescent="0.4">
      <c r="B3027" s="5" t="s">
        <v>70</v>
      </c>
      <c r="C3027" s="5" t="s">
        <v>55</v>
      </c>
      <c r="D3027" s="5" t="s">
        <v>29</v>
      </c>
      <c r="E3027" s="5" t="s">
        <v>60</v>
      </c>
      <c r="F3027" s="6">
        <v>43831</v>
      </c>
      <c r="G3027" s="6" t="str">
        <f>TEXT(datatable[[#This Row],[дата]],"ММ")</f>
        <v>01</v>
      </c>
      <c r="H3027" s="8">
        <v>48.525750000000002</v>
      </c>
      <c r="I3027" s="8">
        <v>25.3827</v>
      </c>
      <c r="J3027" s="8">
        <f>datatable[[#This Row],[продажи_]]-datatable[[#This Row],[себестоимость_]]</f>
        <v>23.143050000000002</v>
      </c>
      <c r="L3027"/>
    </row>
    <row r="3028" spans="2:12" x14ac:dyDescent="0.4">
      <c r="B3028" s="5" t="s">
        <v>70</v>
      </c>
      <c r="C3028" s="5" t="s">
        <v>55</v>
      </c>
      <c r="D3028" s="5" t="s">
        <v>29</v>
      </c>
      <c r="E3028" s="5" t="s">
        <v>60</v>
      </c>
      <c r="F3028" s="6">
        <v>43862</v>
      </c>
      <c r="G3028" s="6" t="str">
        <f>TEXT(datatable[[#This Row],[дата]],"ММ")</f>
        <v>02</v>
      </c>
      <c r="H3028" s="8">
        <v>95.392499999999998</v>
      </c>
      <c r="I3028" s="8">
        <v>32.848199999999999</v>
      </c>
      <c r="J3028" s="8">
        <f>datatable[[#This Row],[продажи_]]-datatable[[#This Row],[себестоимость_]]</f>
        <v>62.5443</v>
      </c>
      <c r="L3028"/>
    </row>
    <row r="3029" spans="2:12" x14ac:dyDescent="0.4">
      <c r="B3029" s="5" t="s">
        <v>70</v>
      </c>
      <c r="C3029" s="5" t="s">
        <v>55</v>
      </c>
      <c r="D3029" s="5" t="s">
        <v>29</v>
      </c>
      <c r="E3029" s="5" t="s">
        <v>60</v>
      </c>
      <c r="F3029" s="6">
        <v>43891</v>
      </c>
      <c r="G3029" s="6" t="str">
        <f>TEXT(datatable[[#This Row],[дата]],"ММ")</f>
        <v>03</v>
      </c>
      <c r="H3029" s="8">
        <v>101.43600000000001</v>
      </c>
      <c r="I3029" s="8">
        <v>30.336000000000002</v>
      </c>
      <c r="J3029" s="8">
        <f>datatable[[#This Row],[продажи_]]-datatable[[#This Row],[себестоимость_]]</f>
        <v>71.100000000000009</v>
      </c>
      <c r="L3029"/>
    </row>
    <row r="3030" spans="2:12" x14ac:dyDescent="0.4">
      <c r="B3030" s="5" t="s">
        <v>70</v>
      </c>
      <c r="C3030" s="5" t="s">
        <v>55</v>
      </c>
      <c r="D3030" s="5" t="s">
        <v>29</v>
      </c>
      <c r="E3030" s="5" t="s">
        <v>60</v>
      </c>
      <c r="F3030" s="6">
        <v>43922</v>
      </c>
      <c r="G3030" s="6" t="str">
        <f>TEXT(datatable[[#This Row],[дата]],"ММ")</f>
        <v>04</v>
      </c>
      <c r="H3030" s="8">
        <v>112.812</v>
      </c>
      <c r="I3030" s="8">
        <v>43.2288</v>
      </c>
      <c r="J3030" s="8">
        <f>datatable[[#This Row],[продажи_]]-datatable[[#This Row],[себестоимость_]]</f>
        <v>69.583200000000005</v>
      </c>
      <c r="L3030"/>
    </row>
    <row r="3031" spans="2:12" x14ac:dyDescent="0.4">
      <c r="B3031" s="5" t="s">
        <v>70</v>
      </c>
      <c r="C3031" s="5" t="s">
        <v>55</v>
      </c>
      <c r="D3031" s="5" t="s">
        <v>29</v>
      </c>
      <c r="E3031" s="5" t="s">
        <v>60</v>
      </c>
      <c r="F3031" s="6">
        <v>43952</v>
      </c>
      <c r="G3031" s="6" t="str">
        <f>TEXT(datatable[[#This Row],[дата]],"ММ")</f>
        <v>05</v>
      </c>
      <c r="H3031" s="8">
        <v>74.714250000000007</v>
      </c>
      <c r="I3031" s="8">
        <v>32.658600000000007</v>
      </c>
      <c r="J3031" s="8">
        <f>datatable[[#This Row],[продажи_]]-datatable[[#This Row],[себестоимость_]]</f>
        <v>42.05565</v>
      </c>
      <c r="L3031"/>
    </row>
    <row r="3032" spans="2:12" x14ac:dyDescent="0.4">
      <c r="B3032" s="5" t="s">
        <v>70</v>
      </c>
      <c r="C3032" s="5" t="s">
        <v>55</v>
      </c>
      <c r="D3032" s="5" t="s">
        <v>29</v>
      </c>
      <c r="E3032" s="5" t="s">
        <v>60</v>
      </c>
      <c r="F3032" s="6">
        <v>43983</v>
      </c>
      <c r="G3032" s="6" t="str">
        <f>TEXT(datatable[[#This Row],[дата]],"ММ")</f>
        <v>06</v>
      </c>
      <c r="H3032" s="8">
        <v>52.14</v>
      </c>
      <c r="I3032" s="8">
        <v>23.937000000000001</v>
      </c>
      <c r="J3032" s="8">
        <f>datatable[[#This Row],[продажи_]]-datatable[[#This Row],[себестоимость_]]</f>
        <v>28.202999999999999</v>
      </c>
      <c r="L3032"/>
    </row>
    <row r="3033" spans="2:12" x14ac:dyDescent="0.4">
      <c r="B3033" s="5" t="s">
        <v>70</v>
      </c>
      <c r="C3033" s="5" t="s">
        <v>55</v>
      </c>
      <c r="D3033" s="5" t="s">
        <v>29</v>
      </c>
      <c r="E3033" s="5" t="s">
        <v>60</v>
      </c>
      <c r="F3033" s="6">
        <v>44013</v>
      </c>
      <c r="G3033" s="6" t="str">
        <f>TEXT(datatable[[#This Row],[дата]],"ММ")</f>
        <v>07</v>
      </c>
      <c r="H3033" s="8">
        <v>45.859500000000004</v>
      </c>
      <c r="I3033" s="8">
        <v>17.490600000000001</v>
      </c>
      <c r="J3033" s="8">
        <f>datatable[[#This Row],[продажи_]]-datatable[[#This Row],[себестоимость_]]</f>
        <v>28.368900000000004</v>
      </c>
      <c r="L3033"/>
    </row>
    <row r="3034" spans="2:12" x14ac:dyDescent="0.4">
      <c r="B3034" s="5" t="s">
        <v>70</v>
      </c>
      <c r="C3034" s="5" t="s">
        <v>55</v>
      </c>
      <c r="D3034" s="5" t="s">
        <v>29</v>
      </c>
      <c r="E3034" s="5" t="s">
        <v>60</v>
      </c>
      <c r="F3034" s="6">
        <v>44044</v>
      </c>
      <c r="G3034" s="6" t="str">
        <f>TEXT(datatable[[#This Row],[дата]],"ММ")</f>
        <v>08</v>
      </c>
      <c r="H3034" s="8">
        <v>54.509999999999991</v>
      </c>
      <c r="I3034" s="8">
        <v>16.305600000000002</v>
      </c>
      <c r="J3034" s="8">
        <f>datatable[[#This Row],[продажи_]]-datatable[[#This Row],[себестоимость_]]</f>
        <v>38.204399999999993</v>
      </c>
      <c r="L3034"/>
    </row>
    <row r="3035" spans="2:12" x14ac:dyDescent="0.4">
      <c r="B3035" s="5" t="s">
        <v>70</v>
      </c>
      <c r="C3035" s="5" t="s">
        <v>55</v>
      </c>
      <c r="D3035" s="5" t="s">
        <v>29</v>
      </c>
      <c r="E3035" s="5" t="s">
        <v>60</v>
      </c>
      <c r="F3035" s="6">
        <v>44075</v>
      </c>
      <c r="G3035" s="6" t="str">
        <f>TEXT(datatable[[#This Row],[дата]],"ММ")</f>
        <v>09</v>
      </c>
      <c r="H3035" s="8">
        <v>67.544999999999987</v>
      </c>
      <c r="I3035" s="8">
        <v>21.093</v>
      </c>
      <c r="J3035" s="8">
        <f>datatable[[#This Row],[продажи_]]-datatable[[#This Row],[себестоимость_]]</f>
        <v>46.451999999999984</v>
      </c>
      <c r="L3035"/>
    </row>
    <row r="3036" spans="2:12" x14ac:dyDescent="0.4">
      <c r="B3036" s="5" t="s">
        <v>70</v>
      </c>
      <c r="C3036" s="5" t="s">
        <v>55</v>
      </c>
      <c r="D3036" s="5" t="s">
        <v>29</v>
      </c>
      <c r="E3036" s="5" t="s">
        <v>60</v>
      </c>
      <c r="F3036" s="6">
        <v>44105</v>
      </c>
      <c r="G3036" s="6" t="str">
        <f>TEXT(datatable[[#This Row],[дата]],"ММ")</f>
        <v>10</v>
      </c>
      <c r="H3036" s="8">
        <v>69.322500000000005</v>
      </c>
      <c r="I3036" s="8">
        <v>24.648000000000003</v>
      </c>
      <c r="J3036" s="8">
        <f>datatable[[#This Row],[продажи_]]-datatable[[#This Row],[себестоимость_]]</f>
        <v>44.674500000000002</v>
      </c>
      <c r="L3036"/>
    </row>
    <row r="3037" spans="2:12" x14ac:dyDescent="0.4">
      <c r="B3037" s="5" t="s">
        <v>70</v>
      </c>
      <c r="C3037" s="5" t="s">
        <v>55</v>
      </c>
      <c r="D3037" s="5" t="s">
        <v>29</v>
      </c>
      <c r="E3037" s="5" t="s">
        <v>60</v>
      </c>
      <c r="F3037" s="6">
        <v>44136</v>
      </c>
      <c r="G3037" s="6" t="str">
        <f>TEXT(datatable[[#This Row],[дата]],"ММ")</f>
        <v>11</v>
      </c>
      <c r="H3037" s="8">
        <v>92.904000000000011</v>
      </c>
      <c r="I3037" s="8">
        <v>27.207599999999999</v>
      </c>
      <c r="J3037" s="8">
        <f>datatable[[#This Row],[продажи_]]-datatable[[#This Row],[себестоимость_]]</f>
        <v>65.696400000000011</v>
      </c>
      <c r="L3037"/>
    </row>
    <row r="3038" spans="2:12" x14ac:dyDescent="0.4">
      <c r="B3038" s="5" t="s">
        <v>70</v>
      </c>
      <c r="C3038" s="5" t="s">
        <v>55</v>
      </c>
      <c r="D3038" s="5" t="s">
        <v>29</v>
      </c>
      <c r="E3038" s="5" t="s">
        <v>60</v>
      </c>
      <c r="F3038" s="6">
        <v>44166</v>
      </c>
      <c r="G3038" s="6" t="str">
        <f>TEXT(datatable[[#This Row],[дата]],"ММ")</f>
        <v>12</v>
      </c>
      <c r="H3038" s="8">
        <v>83.89800000000001</v>
      </c>
      <c r="I3038" s="8">
        <v>22.752000000000002</v>
      </c>
      <c r="J3038" s="8">
        <f>datatable[[#This Row],[продажи_]]-datatable[[#This Row],[себестоимость_]]</f>
        <v>61.146000000000008</v>
      </c>
      <c r="L3038"/>
    </row>
    <row r="3039" spans="2:12" x14ac:dyDescent="0.4">
      <c r="B3039" s="5" t="s">
        <v>70</v>
      </c>
      <c r="C3039" s="5" t="s">
        <v>55</v>
      </c>
      <c r="D3039" s="5" t="s">
        <v>29</v>
      </c>
      <c r="E3039" s="5" t="s">
        <v>8</v>
      </c>
      <c r="F3039" s="6">
        <v>43831</v>
      </c>
      <c r="G3039" s="6" t="str">
        <f>TEXT(datatable[[#This Row],[дата]],"ММ")</f>
        <v>01</v>
      </c>
      <c r="H3039" s="8">
        <v>30.286350000000002</v>
      </c>
      <c r="I3039" s="8">
        <v>25.803899999999999</v>
      </c>
      <c r="J3039" s="8">
        <f>datatable[[#This Row],[продажи_]]-datatable[[#This Row],[себестоимость_]]</f>
        <v>4.4824500000000036</v>
      </c>
      <c r="L3039"/>
    </row>
    <row r="3040" spans="2:12" x14ac:dyDescent="0.4">
      <c r="B3040" s="5" t="s">
        <v>70</v>
      </c>
      <c r="C3040" s="5" t="s">
        <v>55</v>
      </c>
      <c r="D3040" s="5" t="s">
        <v>29</v>
      </c>
      <c r="E3040" s="5" t="s">
        <v>8</v>
      </c>
      <c r="F3040" s="6">
        <v>43862</v>
      </c>
      <c r="G3040" s="6" t="str">
        <f>TEXT(datatable[[#This Row],[дата]],"ММ")</f>
        <v>02</v>
      </c>
      <c r="H3040" s="8">
        <v>47.552400000000006</v>
      </c>
      <c r="I3040" s="8">
        <v>30.6327</v>
      </c>
      <c r="J3040" s="8">
        <f>datatable[[#This Row],[продажи_]]-datatable[[#This Row],[себестоимость_]]</f>
        <v>16.919700000000006</v>
      </c>
      <c r="L3040"/>
    </row>
    <row r="3041" spans="2:12" x14ac:dyDescent="0.4">
      <c r="B3041" s="5" t="s">
        <v>70</v>
      </c>
      <c r="C3041" s="5" t="s">
        <v>55</v>
      </c>
      <c r="D3041" s="5" t="s">
        <v>29</v>
      </c>
      <c r="E3041" s="5" t="s">
        <v>8</v>
      </c>
      <c r="F3041" s="6">
        <v>43891</v>
      </c>
      <c r="G3041" s="6" t="str">
        <f>TEXT(datatable[[#This Row],[дата]],"ММ")</f>
        <v>03</v>
      </c>
      <c r="H3041" s="8">
        <v>52.836000000000006</v>
      </c>
      <c r="I3041" s="8">
        <v>44.264000000000003</v>
      </c>
      <c r="J3041" s="8">
        <f>datatable[[#This Row],[продажи_]]-datatable[[#This Row],[себестоимость_]]</f>
        <v>8.5720000000000027</v>
      </c>
      <c r="L3041"/>
    </row>
    <row r="3042" spans="2:12" x14ac:dyDescent="0.4">
      <c r="B3042" s="5" t="s">
        <v>70</v>
      </c>
      <c r="C3042" s="5" t="s">
        <v>55</v>
      </c>
      <c r="D3042" s="5" t="s">
        <v>29</v>
      </c>
      <c r="E3042" s="5" t="s">
        <v>8</v>
      </c>
      <c r="F3042" s="6">
        <v>43922</v>
      </c>
      <c r="G3042" s="6" t="str">
        <f>TEXT(datatable[[#This Row],[дата]],"ММ")</f>
        <v>04</v>
      </c>
      <c r="H3042" s="8">
        <v>48.307200000000002</v>
      </c>
      <c r="I3042" s="8">
        <v>38.228000000000002</v>
      </c>
      <c r="J3042" s="8">
        <f>datatable[[#This Row],[продажи_]]-datatable[[#This Row],[себестоимость_]]</f>
        <v>10.0792</v>
      </c>
      <c r="L3042"/>
    </row>
    <row r="3043" spans="2:12" x14ac:dyDescent="0.4">
      <c r="B3043" s="5" t="s">
        <v>70</v>
      </c>
      <c r="C3043" s="5" t="s">
        <v>55</v>
      </c>
      <c r="D3043" s="5" t="s">
        <v>29</v>
      </c>
      <c r="E3043" s="5" t="s">
        <v>8</v>
      </c>
      <c r="F3043" s="6">
        <v>43952</v>
      </c>
      <c r="G3043" s="6" t="str">
        <f>TEXT(datatable[[#This Row],[дата]],"ММ")</f>
        <v>05</v>
      </c>
      <c r="H3043" s="8">
        <v>43.746949999999998</v>
      </c>
      <c r="I3043" s="8">
        <v>30.406350000000003</v>
      </c>
      <c r="J3043" s="8">
        <f>datatable[[#This Row],[продажи_]]-datatable[[#This Row],[себестоимость_]]</f>
        <v>13.340599999999995</v>
      </c>
      <c r="L3043"/>
    </row>
    <row r="3044" spans="2:12" x14ac:dyDescent="0.4">
      <c r="B3044" s="5" t="s">
        <v>70</v>
      </c>
      <c r="C3044" s="5" t="s">
        <v>55</v>
      </c>
      <c r="D3044" s="5" t="s">
        <v>29</v>
      </c>
      <c r="E3044" s="5" t="s">
        <v>8</v>
      </c>
      <c r="F3044" s="6">
        <v>43983</v>
      </c>
      <c r="G3044" s="6" t="str">
        <f>TEXT(datatable[[#This Row],[дата]],"ММ")</f>
        <v>06</v>
      </c>
      <c r="H3044" s="8">
        <v>32.079000000000001</v>
      </c>
      <c r="I3044" s="8">
        <v>20.623000000000001</v>
      </c>
      <c r="J3044" s="8">
        <f>datatable[[#This Row],[продажи_]]-datatable[[#This Row],[себестоимость_]]</f>
        <v>11.456</v>
      </c>
      <c r="L3044"/>
    </row>
    <row r="3045" spans="2:12" x14ac:dyDescent="0.4">
      <c r="B3045" s="5" t="s">
        <v>70</v>
      </c>
      <c r="C3045" s="5" t="s">
        <v>55</v>
      </c>
      <c r="D3045" s="5" t="s">
        <v>29</v>
      </c>
      <c r="E3045" s="5" t="s">
        <v>8</v>
      </c>
      <c r="F3045" s="6">
        <v>44013</v>
      </c>
      <c r="G3045" s="6" t="str">
        <f>TEXT(datatable[[#This Row],[дата]],"ММ")</f>
        <v>07</v>
      </c>
      <c r="H3045" s="8">
        <v>32.267699999999998</v>
      </c>
      <c r="I3045" s="8">
        <v>19.692450000000001</v>
      </c>
      <c r="J3045" s="8">
        <f>datatable[[#This Row],[продажи_]]-datatable[[#This Row],[себестоимость_]]</f>
        <v>12.575249999999997</v>
      </c>
      <c r="L3045"/>
    </row>
    <row r="3046" spans="2:12" x14ac:dyDescent="0.4">
      <c r="B3046" s="5" t="s">
        <v>70</v>
      </c>
      <c r="C3046" s="5" t="s">
        <v>55</v>
      </c>
      <c r="D3046" s="5" t="s">
        <v>29</v>
      </c>
      <c r="E3046" s="5" t="s">
        <v>8</v>
      </c>
      <c r="F3046" s="6">
        <v>44044</v>
      </c>
      <c r="G3046" s="6" t="str">
        <f>TEXT(datatable[[#This Row],[дата]],"ММ")</f>
        <v>08</v>
      </c>
      <c r="H3046" s="8">
        <v>25.6632</v>
      </c>
      <c r="I3046" s="8">
        <v>22.333200000000001</v>
      </c>
      <c r="J3046" s="8">
        <f>datatable[[#This Row],[продажи_]]-datatable[[#This Row],[себестоимость_]]</f>
        <v>3.3299999999999983</v>
      </c>
      <c r="L3046"/>
    </row>
    <row r="3047" spans="2:12" x14ac:dyDescent="0.4">
      <c r="B3047" s="5" t="s">
        <v>70</v>
      </c>
      <c r="C3047" s="5" t="s">
        <v>55</v>
      </c>
      <c r="D3047" s="5" t="s">
        <v>29</v>
      </c>
      <c r="E3047" s="5" t="s">
        <v>8</v>
      </c>
      <c r="F3047" s="6">
        <v>44075</v>
      </c>
      <c r="G3047" s="6" t="str">
        <f>TEXT(datatable[[#This Row],[дата]],"ММ")</f>
        <v>09</v>
      </c>
      <c r="H3047" s="8">
        <v>33.337000000000003</v>
      </c>
      <c r="I3047" s="8">
        <v>25.401500000000002</v>
      </c>
      <c r="J3047" s="8">
        <f>datatable[[#This Row],[продажи_]]-datatable[[#This Row],[себестоимость_]]</f>
        <v>7.9355000000000011</v>
      </c>
      <c r="L3047"/>
    </row>
    <row r="3048" spans="2:12" x14ac:dyDescent="0.4">
      <c r="B3048" s="5" t="s">
        <v>70</v>
      </c>
      <c r="C3048" s="5" t="s">
        <v>55</v>
      </c>
      <c r="D3048" s="5" t="s">
        <v>29</v>
      </c>
      <c r="E3048" s="5" t="s">
        <v>8</v>
      </c>
      <c r="F3048" s="6">
        <v>44105</v>
      </c>
      <c r="G3048" s="6" t="str">
        <f>TEXT(datatable[[#This Row],[дата]],"ММ")</f>
        <v>10</v>
      </c>
      <c r="H3048" s="8">
        <v>37.614199999999997</v>
      </c>
      <c r="I3048" s="8">
        <v>33.021950000000004</v>
      </c>
      <c r="J3048" s="8">
        <f>datatable[[#This Row],[продажи_]]-datatable[[#This Row],[себестоимость_]]</f>
        <v>4.5922499999999928</v>
      </c>
      <c r="L3048"/>
    </row>
    <row r="3049" spans="2:12" x14ac:dyDescent="0.4">
      <c r="B3049" s="5" t="s">
        <v>70</v>
      </c>
      <c r="C3049" s="5" t="s">
        <v>55</v>
      </c>
      <c r="D3049" s="5" t="s">
        <v>29</v>
      </c>
      <c r="E3049" s="5" t="s">
        <v>8</v>
      </c>
      <c r="F3049" s="6">
        <v>44136</v>
      </c>
      <c r="G3049" s="6" t="str">
        <f>TEXT(datatable[[#This Row],[дата]],"ММ")</f>
        <v>11</v>
      </c>
      <c r="H3049" s="8">
        <v>37.4255</v>
      </c>
      <c r="I3049" s="8">
        <v>40.843599999999995</v>
      </c>
      <c r="J3049" s="8">
        <f>datatable[[#This Row],[продажи_]]-datatable[[#This Row],[себестоимость_]]</f>
        <v>-3.4180999999999955</v>
      </c>
      <c r="L3049"/>
    </row>
    <row r="3050" spans="2:12" x14ac:dyDescent="0.4">
      <c r="B3050" s="5" t="s">
        <v>70</v>
      </c>
      <c r="C3050" s="5" t="s">
        <v>55</v>
      </c>
      <c r="D3050" s="5" t="s">
        <v>29</v>
      </c>
      <c r="E3050" s="5" t="s">
        <v>8</v>
      </c>
      <c r="F3050" s="6">
        <v>44166</v>
      </c>
      <c r="G3050" s="6" t="str">
        <f>TEXT(datatable[[#This Row],[дата]],"ММ")</f>
        <v>12</v>
      </c>
      <c r="H3050" s="8">
        <v>38.494800000000005</v>
      </c>
      <c r="I3050" s="8">
        <v>26.860199999999999</v>
      </c>
      <c r="J3050" s="8">
        <f>datatable[[#This Row],[продажи_]]-datatable[[#This Row],[себестоимость_]]</f>
        <v>11.634600000000006</v>
      </c>
      <c r="L3050"/>
    </row>
    <row r="3051" spans="2:12" x14ac:dyDescent="0.4">
      <c r="B3051" s="5" t="s">
        <v>70</v>
      </c>
      <c r="C3051" s="5" t="s">
        <v>55</v>
      </c>
      <c r="D3051" s="5" t="s">
        <v>29</v>
      </c>
      <c r="E3051" s="5" t="s">
        <v>61</v>
      </c>
      <c r="F3051" s="6">
        <v>43831</v>
      </c>
      <c r="G3051" s="6" t="str">
        <f>TEXT(datatable[[#This Row],[дата]],"ММ")</f>
        <v>01</v>
      </c>
      <c r="H3051" s="8">
        <v>22.827150000000003</v>
      </c>
      <c r="I3051" s="8">
        <v>10.6038</v>
      </c>
      <c r="J3051" s="8">
        <f>datatable[[#This Row],[продажи_]]-datatable[[#This Row],[себестоимость_]]</f>
        <v>12.223350000000003</v>
      </c>
      <c r="L3051"/>
    </row>
    <row r="3052" spans="2:12" x14ac:dyDescent="0.4">
      <c r="B3052" s="5" t="s">
        <v>70</v>
      </c>
      <c r="C3052" s="5" t="s">
        <v>55</v>
      </c>
      <c r="D3052" s="5" t="s">
        <v>29</v>
      </c>
      <c r="E3052" s="5" t="s">
        <v>61</v>
      </c>
      <c r="F3052" s="6">
        <v>43862</v>
      </c>
      <c r="G3052" s="6" t="str">
        <f>TEXT(datatable[[#This Row],[дата]],"ММ")</f>
        <v>02</v>
      </c>
      <c r="H3052" s="8">
        <v>27.831300000000002</v>
      </c>
      <c r="I3052" s="8">
        <v>22.056999999999999</v>
      </c>
      <c r="J3052" s="8">
        <f>datatable[[#This Row],[продажи_]]-datatable[[#This Row],[себестоимость_]]</f>
        <v>5.7743000000000038</v>
      </c>
      <c r="L3052"/>
    </row>
    <row r="3053" spans="2:12" x14ac:dyDescent="0.4">
      <c r="B3053" s="5" t="s">
        <v>70</v>
      </c>
      <c r="C3053" s="5" t="s">
        <v>55</v>
      </c>
      <c r="D3053" s="5" t="s">
        <v>29</v>
      </c>
      <c r="E3053" s="5" t="s">
        <v>61</v>
      </c>
      <c r="F3053" s="6">
        <v>43891</v>
      </c>
      <c r="G3053" s="6" t="str">
        <f>TEXT(datatable[[#This Row],[дата]],"ММ")</f>
        <v>03</v>
      </c>
      <c r="H3053" s="8">
        <v>34.731999999999999</v>
      </c>
      <c r="I3053" s="8">
        <v>25.427199999999999</v>
      </c>
      <c r="J3053" s="8">
        <f>datatable[[#This Row],[продажи_]]-datatable[[#This Row],[себестоимость_]]</f>
        <v>9.3048000000000002</v>
      </c>
      <c r="L3053"/>
    </row>
    <row r="3054" spans="2:12" x14ac:dyDescent="0.4">
      <c r="B3054" s="5" t="s">
        <v>70</v>
      </c>
      <c r="C3054" s="5" t="s">
        <v>55</v>
      </c>
      <c r="D3054" s="5" t="s">
        <v>29</v>
      </c>
      <c r="E3054" s="5" t="s">
        <v>61</v>
      </c>
      <c r="F3054" s="6">
        <v>43922</v>
      </c>
      <c r="G3054" s="6" t="str">
        <f>TEXT(datatable[[#This Row],[дата]],"ММ")</f>
        <v>04</v>
      </c>
      <c r="H3054" s="8">
        <v>34.000800000000005</v>
      </c>
      <c r="I3054" s="8">
        <v>19.947200000000002</v>
      </c>
      <c r="J3054" s="8">
        <f>datatable[[#This Row],[продажи_]]-datatable[[#This Row],[себестоимость_]]</f>
        <v>14.053600000000003</v>
      </c>
      <c r="L3054"/>
    </row>
    <row r="3055" spans="2:12" x14ac:dyDescent="0.4">
      <c r="B3055" s="5" t="s">
        <v>70</v>
      </c>
      <c r="C3055" s="5" t="s">
        <v>55</v>
      </c>
      <c r="D3055" s="5" t="s">
        <v>29</v>
      </c>
      <c r="E3055" s="5" t="s">
        <v>61</v>
      </c>
      <c r="F3055" s="6">
        <v>43952</v>
      </c>
      <c r="G3055" s="6" t="str">
        <f>TEXT(datatable[[#This Row],[дата]],"ММ")</f>
        <v>05</v>
      </c>
      <c r="H3055" s="8">
        <v>32.972550000000005</v>
      </c>
      <c r="I3055" s="8">
        <v>21.193899999999999</v>
      </c>
      <c r="J3055" s="8">
        <f>datatable[[#This Row],[продажи_]]-datatable[[#This Row],[себестоимость_]]</f>
        <v>11.778650000000006</v>
      </c>
      <c r="L3055"/>
    </row>
    <row r="3056" spans="2:12" x14ac:dyDescent="0.4">
      <c r="B3056" s="5" t="s">
        <v>70</v>
      </c>
      <c r="C3056" s="5" t="s">
        <v>55</v>
      </c>
      <c r="D3056" s="5" t="s">
        <v>29</v>
      </c>
      <c r="E3056" s="5" t="s">
        <v>61</v>
      </c>
      <c r="F3056" s="6">
        <v>43983</v>
      </c>
      <c r="G3056" s="6" t="str">
        <f>TEXT(datatable[[#This Row],[дата]],"ММ")</f>
        <v>06</v>
      </c>
      <c r="H3056" s="8">
        <v>21.022000000000002</v>
      </c>
      <c r="I3056" s="8">
        <v>13.837000000000002</v>
      </c>
      <c r="J3056" s="8">
        <f>datatable[[#This Row],[продажи_]]-datatable[[#This Row],[себестоимость_]]</f>
        <v>7.1850000000000005</v>
      </c>
      <c r="L3056"/>
    </row>
    <row r="3057" spans="2:12" x14ac:dyDescent="0.4">
      <c r="B3057" s="5" t="s">
        <v>70</v>
      </c>
      <c r="C3057" s="5" t="s">
        <v>55</v>
      </c>
      <c r="D3057" s="5" t="s">
        <v>29</v>
      </c>
      <c r="E3057" s="5" t="s">
        <v>61</v>
      </c>
      <c r="F3057" s="6">
        <v>44013</v>
      </c>
      <c r="G3057" s="6" t="str">
        <f>TEXT(datatable[[#This Row],[дата]],"ММ")</f>
        <v>07</v>
      </c>
      <c r="H3057" s="8">
        <v>20.976300000000002</v>
      </c>
      <c r="I3057" s="8">
        <v>11.3436</v>
      </c>
      <c r="J3057" s="8">
        <f>datatable[[#This Row],[продажи_]]-datatable[[#This Row],[себестоимость_]]</f>
        <v>9.6327000000000016</v>
      </c>
      <c r="L3057"/>
    </row>
    <row r="3058" spans="2:12" x14ac:dyDescent="0.4">
      <c r="B3058" s="5" t="s">
        <v>70</v>
      </c>
      <c r="C3058" s="5" t="s">
        <v>55</v>
      </c>
      <c r="D3058" s="5" t="s">
        <v>29</v>
      </c>
      <c r="E3058" s="5" t="s">
        <v>61</v>
      </c>
      <c r="F3058" s="6">
        <v>44044</v>
      </c>
      <c r="G3058" s="6" t="str">
        <f>TEXT(datatable[[#This Row],[дата]],"ММ")</f>
        <v>08</v>
      </c>
      <c r="H3058" s="8">
        <v>19.376800000000003</v>
      </c>
      <c r="I3058" s="8">
        <v>11.946400000000002</v>
      </c>
      <c r="J3058" s="8">
        <f>datatable[[#This Row],[продажи_]]-datatable[[#This Row],[себестоимость_]]</f>
        <v>7.4304000000000006</v>
      </c>
      <c r="L3058"/>
    </row>
    <row r="3059" spans="2:12" x14ac:dyDescent="0.4">
      <c r="B3059" s="5" t="s">
        <v>70</v>
      </c>
      <c r="C3059" s="5" t="s">
        <v>55</v>
      </c>
      <c r="D3059" s="5" t="s">
        <v>29</v>
      </c>
      <c r="E3059" s="5" t="s">
        <v>61</v>
      </c>
      <c r="F3059" s="6">
        <v>44075</v>
      </c>
      <c r="G3059" s="6" t="str">
        <f>TEXT(datatable[[#This Row],[дата]],"ММ")</f>
        <v>09</v>
      </c>
      <c r="H3059" s="8">
        <v>18.736999999999998</v>
      </c>
      <c r="I3059" s="8">
        <v>13.974000000000002</v>
      </c>
      <c r="J3059" s="8">
        <f>datatable[[#This Row],[продажи_]]-datatable[[#This Row],[себестоимость_]]</f>
        <v>4.7629999999999963</v>
      </c>
      <c r="L3059"/>
    </row>
    <row r="3060" spans="2:12" x14ac:dyDescent="0.4">
      <c r="B3060" s="5" t="s">
        <v>70</v>
      </c>
      <c r="C3060" s="5" t="s">
        <v>55</v>
      </c>
      <c r="D3060" s="5" t="s">
        <v>29</v>
      </c>
      <c r="E3060" s="5" t="s">
        <v>61</v>
      </c>
      <c r="F3060" s="6">
        <v>44105</v>
      </c>
      <c r="G3060" s="6" t="str">
        <f>TEXT(datatable[[#This Row],[дата]],"ММ")</f>
        <v>10</v>
      </c>
      <c r="H3060" s="8">
        <v>32.675500000000007</v>
      </c>
      <c r="I3060" s="8">
        <v>21.015799999999999</v>
      </c>
      <c r="J3060" s="8">
        <f>datatable[[#This Row],[продажи_]]-datatable[[#This Row],[себестоимость_]]</f>
        <v>11.659700000000008</v>
      </c>
      <c r="L3060"/>
    </row>
    <row r="3061" spans="2:12" x14ac:dyDescent="0.4">
      <c r="B3061" s="5" t="s">
        <v>70</v>
      </c>
      <c r="C3061" s="5" t="s">
        <v>55</v>
      </c>
      <c r="D3061" s="5" t="s">
        <v>29</v>
      </c>
      <c r="E3061" s="5" t="s">
        <v>61</v>
      </c>
      <c r="F3061" s="6">
        <v>44136</v>
      </c>
      <c r="G3061" s="6" t="str">
        <f>TEXT(datatable[[#This Row],[дата]],"ММ")</f>
        <v>11</v>
      </c>
      <c r="H3061" s="8">
        <v>32.629800000000003</v>
      </c>
      <c r="I3061" s="8">
        <v>21.098000000000003</v>
      </c>
      <c r="J3061" s="8">
        <f>datatable[[#This Row],[продажи_]]-datatable[[#This Row],[себестоимость_]]</f>
        <v>11.5318</v>
      </c>
      <c r="L3061"/>
    </row>
    <row r="3062" spans="2:12" x14ac:dyDescent="0.4">
      <c r="B3062" s="5" t="s">
        <v>70</v>
      </c>
      <c r="C3062" s="5" t="s">
        <v>55</v>
      </c>
      <c r="D3062" s="5" t="s">
        <v>29</v>
      </c>
      <c r="E3062" s="5" t="s">
        <v>61</v>
      </c>
      <c r="F3062" s="6">
        <v>44166</v>
      </c>
      <c r="G3062" s="6" t="str">
        <f>TEXT(datatable[[#This Row],[дата]],"ММ")</f>
        <v>12</v>
      </c>
      <c r="H3062" s="8">
        <v>27.42</v>
      </c>
      <c r="I3062" s="8">
        <v>18.577200000000001</v>
      </c>
      <c r="J3062" s="8">
        <f>datatable[[#This Row],[продажи_]]-datatable[[#This Row],[себестоимость_]]</f>
        <v>8.8428000000000004</v>
      </c>
      <c r="L3062"/>
    </row>
    <row r="3063" spans="2:12" x14ac:dyDescent="0.4">
      <c r="B3063" s="5" t="s">
        <v>70</v>
      </c>
      <c r="C3063" s="5" t="s">
        <v>55</v>
      </c>
      <c r="D3063" s="5" t="s">
        <v>29</v>
      </c>
      <c r="E3063" s="5" t="s">
        <v>62</v>
      </c>
      <c r="F3063" s="6">
        <v>43831</v>
      </c>
      <c r="G3063" s="6" t="str">
        <f>TEXT(datatable[[#This Row],[дата]],"ММ")</f>
        <v>01</v>
      </c>
      <c r="H3063" s="8">
        <v>58.5837</v>
      </c>
      <c r="I3063" s="8">
        <v>31.966199999999997</v>
      </c>
      <c r="J3063" s="8">
        <f>datatable[[#This Row],[продажи_]]-datatable[[#This Row],[себестоимость_]]</f>
        <v>26.617500000000003</v>
      </c>
      <c r="L3063"/>
    </row>
    <row r="3064" spans="2:12" x14ac:dyDescent="0.4">
      <c r="B3064" s="5" t="s">
        <v>70</v>
      </c>
      <c r="C3064" s="5" t="s">
        <v>55</v>
      </c>
      <c r="D3064" s="5" t="s">
        <v>29</v>
      </c>
      <c r="E3064" s="5" t="s">
        <v>62</v>
      </c>
      <c r="F3064" s="6">
        <v>43862</v>
      </c>
      <c r="G3064" s="6" t="str">
        <f>TEXT(datatable[[#This Row],[дата]],"ММ")</f>
        <v>02</v>
      </c>
      <c r="H3064" s="8">
        <v>61.264000000000003</v>
      </c>
      <c r="I3064" s="8">
        <v>49.725200000000001</v>
      </c>
      <c r="J3064" s="8">
        <f>datatable[[#This Row],[продажи_]]-datatable[[#This Row],[себестоимость_]]</f>
        <v>11.538800000000002</v>
      </c>
      <c r="L3064"/>
    </row>
    <row r="3065" spans="2:12" x14ac:dyDescent="0.4">
      <c r="B3065" s="5" t="s">
        <v>70</v>
      </c>
      <c r="C3065" s="5" t="s">
        <v>55</v>
      </c>
      <c r="D3065" s="5" t="s">
        <v>29</v>
      </c>
      <c r="E3065" s="5" t="s">
        <v>62</v>
      </c>
      <c r="F3065" s="6">
        <v>43891</v>
      </c>
      <c r="G3065" s="6" t="str">
        <f>TEXT(datatable[[#This Row],[дата]],"ММ")</f>
        <v>03</v>
      </c>
      <c r="H3065" s="8">
        <v>96.272000000000006</v>
      </c>
      <c r="I3065" s="8">
        <v>47.196800000000003</v>
      </c>
      <c r="J3065" s="8">
        <f>datatable[[#This Row],[продажи_]]-datatable[[#This Row],[себестоимость_]]</f>
        <v>49.075200000000002</v>
      </c>
      <c r="L3065"/>
    </row>
    <row r="3066" spans="2:12" x14ac:dyDescent="0.4">
      <c r="B3066" s="5" t="s">
        <v>70</v>
      </c>
      <c r="C3066" s="5" t="s">
        <v>55</v>
      </c>
      <c r="D3066" s="5" t="s">
        <v>29</v>
      </c>
      <c r="E3066" s="5" t="s">
        <v>62</v>
      </c>
      <c r="F3066" s="6">
        <v>43922</v>
      </c>
      <c r="G3066" s="6" t="str">
        <f>TEXT(datatable[[#This Row],[дата]],"ММ")</f>
        <v>04</v>
      </c>
      <c r="H3066" s="8">
        <v>92.771200000000007</v>
      </c>
      <c r="I3066" s="8">
        <v>45.270400000000002</v>
      </c>
      <c r="J3066" s="8">
        <f>datatable[[#This Row],[продажи_]]-datatable[[#This Row],[себестоимость_]]</f>
        <v>47.500800000000005</v>
      </c>
      <c r="L3066"/>
    </row>
    <row r="3067" spans="2:12" x14ac:dyDescent="0.4">
      <c r="B3067" s="5" t="s">
        <v>70</v>
      </c>
      <c r="C3067" s="5" t="s">
        <v>55</v>
      </c>
      <c r="D3067" s="5" t="s">
        <v>29</v>
      </c>
      <c r="E3067" s="5" t="s">
        <v>62</v>
      </c>
      <c r="F3067" s="6">
        <v>43952</v>
      </c>
      <c r="G3067" s="6" t="str">
        <f>TEXT(datatable[[#This Row],[дата]],"ММ")</f>
        <v>05</v>
      </c>
      <c r="H3067" s="8">
        <v>78.221000000000004</v>
      </c>
      <c r="I3067" s="8">
        <v>45.7821</v>
      </c>
      <c r="J3067" s="8">
        <f>datatable[[#This Row],[продажи_]]-datatable[[#This Row],[себестоимость_]]</f>
        <v>32.438900000000004</v>
      </c>
      <c r="L3067"/>
    </row>
    <row r="3068" spans="2:12" x14ac:dyDescent="0.4">
      <c r="B3068" s="5" t="s">
        <v>70</v>
      </c>
      <c r="C3068" s="5" t="s">
        <v>55</v>
      </c>
      <c r="D3068" s="5" t="s">
        <v>29</v>
      </c>
      <c r="E3068" s="5" t="s">
        <v>62</v>
      </c>
      <c r="F3068" s="6">
        <v>43983</v>
      </c>
      <c r="G3068" s="6" t="str">
        <f>TEXT(datatable[[#This Row],[дата]],"ММ")</f>
        <v>06</v>
      </c>
      <c r="H3068" s="8">
        <v>55.247</v>
      </c>
      <c r="I3068" s="8">
        <v>27.090000000000003</v>
      </c>
      <c r="J3068" s="8">
        <f>datatable[[#This Row],[продажи_]]-datatable[[#This Row],[себестоимость_]]</f>
        <v>28.156999999999996</v>
      </c>
      <c r="L3068"/>
    </row>
    <row r="3069" spans="2:12" x14ac:dyDescent="0.4">
      <c r="B3069" s="5" t="s">
        <v>70</v>
      </c>
      <c r="C3069" s="5" t="s">
        <v>55</v>
      </c>
      <c r="D3069" s="5" t="s">
        <v>29</v>
      </c>
      <c r="E3069" s="5" t="s">
        <v>62</v>
      </c>
      <c r="F3069" s="6">
        <v>44013</v>
      </c>
      <c r="G3069" s="6" t="str">
        <f>TEXT(datatable[[#This Row],[дата]],"ММ")</f>
        <v>07</v>
      </c>
      <c r="H3069" s="8">
        <v>58.5837</v>
      </c>
      <c r="I3069" s="8">
        <v>22.4847</v>
      </c>
      <c r="J3069" s="8">
        <f>datatable[[#This Row],[продажи_]]-datatable[[#This Row],[себестоимость_]]</f>
        <v>36.099000000000004</v>
      </c>
      <c r="L3069"/>
    </row>
    <row r="3070" spans="2:12" x14ac:dyDescent="0.4">
      <c r="B3070" s="5" t="s">
        <v>70</v>
      </c>
      <c r="C3070" s="5" t="s">
        <v>55</v>
      </c>
      <c r="D3070" s="5" t="s">
        <v>29</v>
      </c>
      <c r="E3070" s="5" t="s">
        <v>62</v>
      </c>
      <c r="F3070" s="6">
        <v>44044</v>
      </c>
      <c r="G3070" s="6" t="str">
        <f>TEXT(datatable[[#This Row],[дата]],"ММ")</f>
        <v>08</v>
      </c>
      <c r="H3070" s="8">
        <v>35.445599999999999</v>
      </c>
      <c r="I3070" s="8">
        <v>22.876000000000001</v>
      </c>
      <c r="J3070" s="8">
        <f>datatable[[#This Row],[продажи_]]-datatable[[#This Row],[себестоимость_]]</f>
        <v>12.569599999999998</v>
      </c>
      <c r="L3070"/>
    </row>
    <row r="3071" spans="2:12" x14ac:dyDescent="0.4">
      <c r="B3071" s="5" t="s">
        <v>70</v>
      </c>
      <c r="C3071" s="5" t="s">
        <v>55</v>
      </c>
      <c r="D3071" s="5" t="s">
        <v>29</v>
      </c>
      <c r="E3071" s="5" t="s">
        <v>62</v>
      </c>
      <c r="F3071" s="6">
        <v>44075</v>
      </c>
      <c r="G3071" s="6" t="str">
        <f>TEXT(datatable[[#This Row],[дата]],"ММ")</f>
        <v>09</v>
      </c>
      <c r="H3071" s="8">
        <v>57.982000000000006</v>
      </c>
      <c r="I3071" s="8">
        <v>28.594999999999999</v>
      </c>
      <c r="J3071" s="8">
        <f>datatable[[#This Row],[продажи_]]-datatable[[#This Row],[себестоимость_]]</f>
        <v>29.387000000000008</v>
      </c>
      <c r="L3071"/>
    </row>
    <row r="3072" spans="2:12" x14ac:dyDescent="0.4">
      <c r="B3072" s="5" t="s">
        <v>70</v>
      </c>
      <c r="C3072" s="5" t="s">
        <v>55</v>
      </c>
      <c r="D3072" s="5" t="s">
        <v>29</v>
      </c>
      <c r="E3072" s="5" t="s">
        <v>62</v>
      </c>
      <c r="F3072" s="6">
        <v>44105</v>
      </c>
      <c r="G3072" s="6" t="str">
        <f>TEXT(datatable[[#This Row],[дата]],"ММ")</f>
        <v>10</v>
      </c>
      <c r="H3072" s="8">
        <v>82.4876</v>
      </c>
      <c r="I3072" s="8">
        <v>41.086500000000001</v>
      </c>
      <c r="J3072" s="8">
        <f>datatable[[#This Row],[продажи_]]-datatable[[#This Row],[себестоимость_]]</f>
        <v>41.4011</v>
      </c>
      <c r="L3072"/>
    </row>
    <row r="3073" spans="2:12" x14ac:dyDescent="0.4">
      <c r="B3073" s="5" t="s">
        <v>70</v>
      </c>
      <c r="C3073" s="5" t="s">
        <v>55</v>
      </c>
      <c r="D3073" s="5" t="s">
        <v>29</v>
      </c>
      <c r="E3073" s="5" t="s">
        <v>62</v>
      </c>
      <c r="F3073" s="6">
        <v>44136</v>
      </c>
      <c r="G3073" s="6" t="str">
        <f>TEXT(datatable[[#This Row],[дата]],"ММ")</f>
        <v>11</v>
      </c>
      <c r="H3073" s="8">
        <v>85.003800000000012</v>
      </c>
      <c r="I3073" s="8">
        <v>42.14</v>
      </c>
      <c r="J3073" s="8">
        <f>datatable[[#This Row],[продажи_]]-datatable[[#This Row],[себестоимость_]]</f>
        <v>42.863800000000012</v>
      </c>
      <c r="L3073"/>
    </row>
    <row r="3074" spans="2:12" x14ac:dyDescent="0.4">
      <c r="B3074" s="5" t="s">
        <v>70</v>
      </c>
      <c r="C3074" s="5" t="s">
        <v>55</v>
      </c>
      <c r="D3074" s="5" t="s">
        <v>29</v>
      </c>
      <c r="E3074" s="5" t="s">
        <v>62</v>
      </c>
      <c r="F3074" s="6">
        <v>44166</v>
      </c>
      <c r="G3074" s="6" t="str">
        <f>TEXT(datatable[[#This Row],[дата]],"ММ")</f>
        <v>12</v>
      </c>
      <c r="H3074" s="8">
        <v>61.701599999999999</v>
      </c>
      <c r="I3074" s="8">
        <v>41.537999999999997</v>
      </c>
      <c r="J3074" s="8">
        <f>datatable[[#This Row],[продажи_]]-datatable[[#This Row],[себестоимость_]]</f>
        <v>20.163600000000002</v>
      </c>
      <c r="L3074"/>
    </row>
    <row r="3075" spans="2:12" x14ac:dyDescent="0.4">
      <c r="B3075" s="5" t="s">
        <v>70</v>
      </c>
      <c r="C3075" s="5" t="s">
        <v>55</v>
      </c>
      <c r="D3075" s="5" t="s">
        <v>29</v>
      </c>
      <c r="E3075" s="5" t="s">
        <v>9</v>
      </c>
      <c r="F3075" s="6">
        <v>43831</v>
      </c>
      <c r="G3075" s="6" t="str">
        <f>TEXT(datatable[[#This Row],[дата]],"ММ")</f>
        <v>01</v>
      </c>
      <c r="H3075" s="8">
        <v>38.332799999999999</v>
      </c>
      <c r="I3075" s="8">
        <v>28.374300000000002</v>
      </c>
      <c r="J3075" s="8">
        <f>datatable[[#This Row],[продажи_]]-datatable[[#This Row],[себестоимость_]]</f>
        <v>9.9584999999999972</v>
      </c>
      <c r="L3075"/>
    </row>
    <row r="3076" spans="2:12" x14ac:dyDescent="0.4">
      <c r="B3076" s="5" t="s">
        <v>70</v>
      </c>
      <c r="C3076" s="5" t="s">
        <v>55</v>
      </c>
      <c r="D3076" s="5" t="s">
        <v>29</v>
      </c>
      <c r="E3076" s="5" t="s">
        <v>9</v>
      </c>
      <c r="F3076" s="6">
        <v>43862</v>
      </c>
      <c r="G3076" s="6" t="str">
        <f>TEXT(datatable[[#This Row],[дата]],"ММ")</f>
        <v>02</v>
      </c>
      <c r="H3076" s="8">
        <v>66.404800000000009</v>
      </c>
      <c r="I3076" s="8">
        <v>40.815600000000003</v>
      </c>
      <c r="J3076" s="8">
        <f>datatable[[#This Row],[продажи_]]-datatable[[#This Row],[себестоимость_]]</f>
        <v>25.589200000000005</v>
      </c>
      <c r="L3076"/>
    </row>
    <row r="3077" spans="2:12" x14ac:dyDescent="0.4">
      <c r="B3077" s="5" t="s">
        <v>70</v>
      </c>
      <c r="C3077" s="5" t="s">
        <v>55</v>
      </c>
      <c r="D3077" s="5" t="s">
        <v>29</v>
      </c>
      <c r="E3077" s="5" t="s">
        <v>9</v>
      </c>
      <c r="F3077" s="6">
        <v>43891</v>
      </c>
      <c r="G3077" s="6" t="str">
        <f>TEXT(datatable[[#This Row],[дата]],"ММ")</f>
        <v>03</v>
      </c>
      <c r="H3077" s="8">
        <v>63.500799999999991</v>
      </c>
      <c r="I3077" s="8">
        <v>61.291199999999996</v>
      </c>
      <c r="J3077" s="8">
        <f>datatable[[#This Row],[продажи_]]-datatable[[#This Row],[себестоимость_]]</f>
        <v>2.2095999999999947</v>
      </c>
      <c r="L3077"/>
    </row>
    <row r="3078" spans="2:12" x14ac:dyDescent="0.4">
      <c r="B3078" s="5" t="s">
        <v>70</v>
      </c>
      <c r="C3078" s="5" t="s">
        <v>55</v>
      </c>
      <c r="D3078" s="5" t="s">
        <v>29</v>
      </c>
      <c r="E3078" s="5" t="s">
        <v>9</v>
      </c>
      <c r="F3078" s="6">
        <v>43922</v>
      </c>
      <c r="G3078" s="6" t="str">
        <f>TEXT(datatable[[#This Row],[дата]],"ММ")</f>
        <v>04</v>
      </c>
      <c r="H3078" s="8">
        <v>70.470399999999998</v>
      </c>
      <c r="I3078" s="8">
        <v>46.103999999999999</v>
      </c>
      <c r="J3078" s="8">
        <f>datatable[[#This Row],[продажи_]]-datatable[[#This Row],[себестоимость_]]</f>
        <v>24.366399999999999</v>
      </c>
      <c r="L3078"/>
    </row>
    <row r="3079" spans="2:12" x14ac:dyDescent="0.4">
      <c r="B3079" s="5" t="s">
        <v>70</v>
      </c>
      <c r="C3079" s="5" t="s">
        <v>55</v>
      </c>
      <c r="D3079" s="5" t="s">
        <v>29</v>
      </c>
      <c r="E3079" s="5" t="s">
        <v>9</v>
      </c>
      <c r="F3079" s="6">
        <v>43952</v>
      </c>
      <c r="G3079" s="6" t="str">
        <f>TEXT(datatable[[#This Row],[дата]],"ММ")</f>
        <v>05</v>
      </c>
      <c r="H3079" s="8">
        <v>73.616399999999999</v>
      </c>
      <c r="I3079" s="8">
        <v>46.273500000000006</v>
      </c>
      <c r="J3079" s="8">
        <f>datatable[[#This Row],[продажи_]]-datatable[[#This Row],[себестоимость_]]</f>
        <v>27.342899999999993</v>
      </c>
      <c r="L3079"/>
    </row>
    <row r="3080" spans="2:12" x14ac:dyDescent="0.4">
      <c r="B3080" s="5" t="s">
        <v>70</v>
      </c>
      <c r="C3080" s="5" t="s">
        <v>55</v>
      </c>
      <c r="D3080" s="5" t="s">
        <v>29</v>
      </c>
      <c r="E3080" s="5" t="s">
        <v>9</v>
      </c>
      <c r="F3080" s="6">
        <v>43983</v>
      </c>
      <c r="G3080" s="6" t="str">
        <f>TEXT(datatable[[#This Row],[дата]],"ММ")</f>
        <v>06</v>
      </c>
      <c r="H3080" s="8">
        <v>40.171999999999997</v>
      </c>
      <c r="I3080" s="8">
        <v>36.612000000000002</v>
      </c>
      <c r="J3080" s="8">
        <f>datatable[[#This Row],[продажи_]]-datatable[[#This Row],[себестоимость_]]</f>
        <v>3.5599999999999952</v>
      </c>
      <c r="L3080"/>
    </row>
    <row r="3081" spans="2:12" x14ac:dyDescent="0.4">
      <c r="B3081" s="5" t="s">
        <v>70</v>
      </c>
      <c r="C3081" s="5" t="s">
        <v>55</v>
      </c>
      <c r="D3081" s="5" t="s">
        <v>29</v>
      </c>
      <c r="E3081" s="5" t="s">
        <v>9</v>
      </c>
      <c r="F3081" s="6">
        <v>44013</v>
      </c>
      <c r="G3081" s="6" t="str">
        <f>TEXT(datatable[[#This Row],[дата]],"ММ")</f>
        <v>07</v>
      </c>
      <c r="H3081" s="8">
        <v>39.639600000000002</v>
      </c>
      <c r="I3081" s="8">
        <v>31.120200000000001</v>
      </c>
      <c r="J3081" s="8">
        <f>datatable[[#This Row],[продажи_]]-datatable[[#This Row],[себестоимость_]]</f>
        <v>8.519400000000001</v>
      </c>
      <c r="L3081"/>
    </row>
    <row r="3082" spans="2:12" x14ac:dyDescent="0.4">
      <c r="B3082" s="5" t="s">
        <v>70</v>
      </c>
      <c r="C3082" s="5" t="s">
        <v>55</v>
      </c>
      <c r="D3082" s="5" t="s">
        <v>29</v>
      </c>
      <c r="E3082" s="5" t="s">
        <v>9</v>
      </c>
      <c r="F3082" s="6">
        <v>44044</v>
      </c>
      <c r="G3082" s="6" t="str">
        <f>TEXT(datatable[[#This Row],[дата]],"ММ")</f>
        <v>08</v>
      </c>
      <c r="H3082" s="8">
        <v>32.911999999999999</v>
      </c>
      <c r="I3082" s="8">
        <v>31.187999999999999</v>
      </c>
      <c r="J3082" s="8">
        <f>datatable[[#This Row],[продажи_]]-datatable[[#This Row],[себестоимость_]]</f>
        <v>1.7240000000000002</v>
      </c>
      <c r="L3082"/>
    </row>
    <row r="3083" spans="2:12" x14ac:dyDescent="0.4">
      <c r="B3083" s="5" t="s">
        <v>70</v>
      </c>
      <c r="C3083" s="5" t="s">
        <v>55</v>
      </c>
      <c r="D3083" s="5" t="s">
        <v>29</v>
      </c>
      <c r="E3083" s="5" t="s">
        <v>9</v>
      </c>
      <c r="F3083" s="6">
        <v>44075</v>
      </c>
      <c r="G3083" s="6" t="str">
        <f>TEXT(datatable[[#This Row],[дата]],"ММ")</f>
        <v>09</v>
      </c>
      <c r="H3083" s="8">
        <v>44.527999999999999</v>
      </c>
      <c r="I3083" s="8">
        <v>30.170999999999999</v>
      </c>
      <c r="J3083" s="8">
        <f>datatable[[#This Row],[продажи_]]-datatable[[#This Row],[себестоимость_]]</f>
        <v>14.356999999999999</v>
      </c>
      <c r="L3083"/>
    </row>
    <row r="3084" spans="2:12" x14ac:dyDescent="0.4">
      <c r="B3084" s="5" t="s">
        <v>70</v>
      </c>
      <c r="C3084" s="5" t="s">
        <v>55</v>
      </c>
      <c r="D3084" s="5" t="s">
        <v>29</v>
      </c>
      <c r="E3084" s="5" t="s">
        <v>9</v>
      </c>
      <c r="F3084" s="6">
        <v>44105</v>
      </c>
      <c r="G3084" s="6" t="str">
        <f>TEXT(datatable[[#This Row],[дата]],"ММ")</f>
        <v>10</v>
      </c>
      <c r="H3084" s="8">
        <v>64.807600000000008</v>
      </c>
      <c r="I3084" s="8">
        <v>40.103700000000003</v>
      </c>
      <c r="J3084" s="8">
        <f>datatable[[#This Row],[продажи_]]-datatable[[#This Row],[себестоимость_]]</f>
        <v>24.703900000000004</v>
      </c>
      <c r="L3084"/>
    </row>
    <row r="3085" spans="2:12" x14ac:dyDescent="0.4">
      <c r="B3085" s="5" t="s">
        <v>70</v>
      </c>
      <c r="C3085" s="5" t="s">
        <v>55</v>
      </c>
      <c r="D3085" s="5" t="s">
        <v>29</v>
      </c>
      <c r="E3085" s="5" t="s">
        <v>9</v>
      </c>
      <c r="F3085" s="6">
        <v>44136</v>
      </c>
      <c r="G3085" s="6" t="str">
        <f>TEXT(datatable[[#This Row],[дата]],"ММ")</f>
        <v>11</v>
      </c>
      <c r="H3085" s="8">
        <v>73.180800000000005</v>
      </c>
      <c r="I3085" s="8">
        <v>47.46</v>
      </c>
      <c r="J3085" s="8">
        <f>datatable[[#This Row],[продажи_]]-datatable[[#This Row],[себестоимость_]]</f>
        <v>25.720800000000004</v>
      </c>
      <c r="L3085"/>
    </row>
    <row r="3086" spans="2:12" x14ac:dyDescent="0.4">
      <c r="B3086" s="5" t="s">
        <v>70</v>
      </c>
      <c r="C3086" s="5" t="s">
        <v>55</v>
      </c>
      <c r="D3086" s="5" t="s">
        <v>29</v>
      </c>
      <c r="E3086" s="5" t="s">
        <v>9</v>
      </c>
      <c r="F3086" s="6">
        <v>44166</v>
      </c>
      <c r="G3086" s="6" t="str">
        <f>TEXT(datatable[[#This Row],[дата]],"ММ")</f>
        <v>12</v>
      </c>
      <c r="H3086" s="8">
        <v>65.630399999999995</v>
      </c>
      <c r="I3086" s="8">
        <v>43.5276</v>
      </c>
      <c r="J3086" s="8">
        <f>datatable[[#This Row],[продажи_]]-datatable[[#This Row],[себестоимость_]]</f>
        <v>22.102799999999995</v>
      </c>
      <c r="L3086"/>
    </row>
    <row r="3087" spans="2:12" x14ac:dyDescent="0.4">
      <c r="B3087" s="5" t="s">
        <v>70</v>
      </c>
      <c r="C3087" s="5" t="s">
        <v>55</v>
      </c>
      <c r="D3087" s="5" t="s">
        <v>29</v>
      </c>
      <c r="E3087" s="5" t="s">
        <v>10</v>
      </c>
      <c r="F3087" s="6">
        <v>43831</v>
      </c>
      <c r="G3087" s="6" t="str">
        <f>TEXT(datatable[[#This Row],[дата]],"ММ")</f>
        <v>01</v>
      </c>
      <c r="H3087" s="8">
        <v>13.74165</v>
      </c>
      <c r="I3087" s="8">
        <v>9.4815000000000005</v>
      </c>
      <c r="J3087" s="8">
        <f>datatable[[#This Row],[продажи_]]-datatable[[#This Row],[себестоимость_]]</f>
        <v>4.2601499999999994</v>
      </c>
      <c r="L3087"/>
    </row>
    <row r="3088" spans="2:12" x14ac:dyDescent="0.4">
      <c r="B3088" s="5" t="s">
        <v>70</v>
      </c>
      <c r="C3088" s="5" t="s">
        <v>55</v>
      </c>
      <c r="D3088" s="5" t="s">
        <v>29</v>
      </c>
      <c r="E3088" s="5" t="s">
        <v>10</v>
      </c>
      <c r="F3088" s="6">
        <v>43862</v>
      </c>
      <c r="G3088" s="6" t="str">
        <f>TEXT(datatable[[#This Row],[дата]],"ММ")</f>
        <v>02</v>
      </c>
      <c r="H3088" s="8">
        <v>23.751000000000001</v>
      </c>
      <c r="I3088" s="8">
        <v>15.435000000000002</v>
      </c>
      <c r="J3088" s="8">
        <f>datatable[[#This Row],[продажи_]]-datatable[[#This Row],[себестоимость_]]</f>
        <v>8.3159999999999989</v>
      </c>
      <c r="L3088"/>
    </row>
    <row r="3089" spans="2:12" x14ac:dyDescent="0.4">
      <c r="B3089" s="5" t="s">
        <v>70</v>
      </c>
      <c r="C3089" s="5" t="s">
        <v>55</v>
      </c>
      <c r="D3089" s="5" t="s">
        <v>29</v>
      </c>
      <c r="E3089" s="5" t="s">
        <v>10</v>
      </c>
      <c r="F3089" s="6">
        <v>43891</v>
      </c>
      <c r="G3089" s="6" t="str">
        <f>TEXT(datatable[[#This Row],[дата]],"ММ")</f>
        <v>03</v>
      </c>
      <c r="H3089" s="8">
        <v>27.747200000000003</v>
      </c>
      <c r="I3089" s="8">
        <v>19.208000000000002</v>
      </c>
      <c r="J3089" s="8">
        <f>datatable[[#This Row],[продажи_]]-datatable[[#This Row],[себестоимость_]]</f>
        <v>8.539200000000001</v>
      </c>
      <c r="L3089"/>
    </row>
    <row r="3090" spans="2:12" x14ac:dyDescent="0.4">
      <c r="B3090" s="5" t="s">
        <v>70</v>
      </c>
      <c r="C3090" s="5" t="s">
        <v>55</v>
      </c>
      <c r="D3090" s="5" t="s">
        <v>29</v>
      </c>
      <c r="E3090" s="5" t="s">
        <v>10</v>
      </c>
      <c r="F3090" s="6">
        <v>43922</v>
      </c>
      <c r="G3090" s="6" t="str">
        <f>TEXT(datatable[[#This Row],[дата]],"ММ")</f>
        <v>04</v>
      </c>
      <c r="H3090" s="8">
        <v>33.779200000000003</v>
      </c>
      <c r="I3090" s="8">
        <v>19.404</v>
      </c>
      <c r="J3090" s="8">
        <f>datatable[[#This Row],[продажи_]]-datatable[[#This Row],[себестоимость_]]</f>
        <v>14.375200000000003</v>
      </c>
      <c r="L3090"/>
    </row>
    <row r="3091" spans="2:12" x14ac:dyDescent="0.4">
      <c r="B3091" s="5" t="s">
        <v>70</v>
      </c>
      <c r="C3091" s="5" t="s">
        <v>55</v>
      </c>
      <c r="D3091" s="5" t="s">
        <v>29</v>
      </c>
      <c r="E3091" s="5" t="s">
        <v>10</v>
      </c>
      <c r="F3091" s="6">
        <v>43952</v>
      </c>
      <c r="G3091" s="6" t="str">
        <f>TEXT(datatable[[#This Row],[дата]],"ММ")</f>
        <v>05</v>
      </c>
      <c r="H3091" s="8">
        <v>25.975300000000001</v>
      </c>
      <c r="I3091" s="8">
        <v>16.562000000000001</v>
      </c>
      <c r="J3091" s="8">
        <f>datatable[[#This Row],[продажи_]]-datatable[[#This Row],[себестоимость_]]</f>
        <v>9.4132999999999996</v>
      </c>
      <c r="L3091"/>
    </row>
    <row r="3092" spans="2:12" x14ac:dyDescent="0.4">
      <c r="B3092" s="5" t="s">
        <v>70</v>
      </c>
      <c r="C3092" s="5" t="s">
        <v>55</v>
      </c>
      <c r="D3092" s="5" t="s">
        <v>29</v>
      </c>
      <c r="E3092" s="5" t="s">
        <v>10</v>
      </c>
      <c r="F3092" s="6">
        <v>43983</v>
      </c>
      <c r="G3092" s="6" t="str">
        <f>TEXT(datatable[[#This Row],[дата]],"ММ")</f>
        <v>06</v>
      </c>
      <c r="H3092" s="8">
        <v>21.677499999999998</v>
      </c>
      <c r="I3092" s="8">
        <v>12.004999999999999</v>
      </c>
      <c r="J3092" s="8">
        <f>datatable[[#This Row],[продажи_]]-datatable[[#This Row],[себестоимость_]]</f>
        <v>9.6724999999999994</v>
      </c>
      <c r="L3092"/>
    </row>
    <row r="3093" spans="2:12" x14ac:dyDescent="0.4">
      <c r="B3093" s="5" t="s">
        <v>70</v>
      </c>
      <c r="C3093" s="5" t="s">
        <v>55</v>
      </c>
      <c r="D3093" s="5" t="s">
        <v>29</v>
      </c>
      <c r="E3093" s="5" t="s">
        <v>10</v>
      </c>
      <c r="F3093" s="6">
        <v>44013</v>
      </c>
      <c r="G3093" s="6" t="str">
        <f>TEXT(datatable[[#This Row],[дата]],"ММ")</f>
        <v>07</v>
      </c>
      <c r="H3093" s="8">
        <v>20.018699999999999</v>
      </c>
      <c r="I3093" s="8">
        <v>9.1507500000000004</v>
      </c>
      <c r="J3093" s="8">
        <f>datatable[[#This Row],[продажи_]]-datatable[[#This Row],[себестоимость_]]</f>
        <v>10.867949999999999</v>
      </c>
      <c r="L3093"/>
    </row>
    <row r="3094" spans="2:12" x14ac:dyDescent="0.4">
      <c r="B3094" s="5" t="s">
        <v>70</v>
      </c>
      <c r="C3094" s="5" t="s">
        <v>55</v>
      </c>
      <c r="D3094" s="5" t="s">
        <v>29</v>
      </c>
      <c r="E3094" s="5" t="s">
        <v>10</v>
      </c>
      <c r="F3094" s="6">
        <v>44044</v>
      </c>
      <c r="G3094" s="6" t="str">
        <f>TEXT(datatable[[#This Row],[дата]],"ММ")</f>
        <v>08</v>
      </c>
      <c r="H3094" s="8">
        <v>15.984800000000002</v>
      </c>
      <c r="I3094" s="8">
        <v>10.290000000000001</v>
      </c>
      <c r="J3094" s="8">
        <f>datatable[[#This Row],[продажи_]]-datatable[[#This Row],[себестоимость_]]</f>
        <v>5.6948000000000008</v>
      </c>
      <c r="L3094"/>
    </row>
    <row r="3095" spans="2:12" x14ac:dyDescent="0.4">
      <c r="B3095" s="5" t="s">
        <v>70</v>
      </c>
      <c r="C3095" s="5" t="s">
        <v>55</v>
      </c>
      <c r="D3095" s="5" t="s">
        <v>29</v>
      </c>
      <c r="E3095" s="5" t="s">
        <v>10</v>
      </c>
      <c r="F3095" s="6">
        <v>44075</v>
      </c>
      <c r="G3095" s="6" t="str">
        <f>TEXT(datatable[[#This Row],[дата]],"ММ")</f>
        <v>09</v>
      </c>
      <c r="H3095" s="8">
        <v>17.530500000000004</v>
      </c>
      <c r="I3095" s="8">
        <v>11.147500000000001</v>
      </c>
      <c r="J3095" s="8">
        <f>datatable[[#This Row],[продажи_]]-datatable[[#This Row],[себестоимость_]]</f>
        <v>6.3830000000000027</v>
      </c>
      <c r="L3095"/>
    </row>
    <row r="3096" spans="2:12" x14ac:dyDescent="0.4">
      <c r="B3096" s="5" t="s">
        <v>70</v>
      </c>
      <c r="C3096" s="5" t="s">
        <v>55</v>
      </c>
      <c r="D3096" s="5" t="s">
        <v>29</v>
      </c>
      <c r="E3096" s="5" t="s">
        <v>10</v>
      </c>
      <c r="F3096" s="6">
        <v>44105</v>
      </c>
      <c r="G3096" s="6" t="str">
        <f>TEXT(datatable[[#This Row],[дата]],"ММ")</f>
        <v>10</v>
      </c>
      <c r="H3096" s="8">
        <v>27.935699999999997</v>
      </c>
      <c r="I3096" s="8">
        <v>14.9695</v>
      </c>
      <c r="J3096" s="8">
        <f>datatable[[#This Row],[продажи_]]-datatable[[#This Row],[себестоимость_]]</f>
        <v>12.966199999999997</v>
      </c>
      <c r="L3096"/>
    </row>
    <row r="3097" spans="2:12" x14ac:dyDescent="0.4">
      <c r="B3097" s="5" t="s">
        <v>70</v>
      </c>
      <c r="C3097" s="5" t="s">
        <v>55</v>
      </c>
      <c r="D3097" s="5" t="s">
        <v>29</v>
      </c>
      <c r="E3097" s="5" t="s">
        <v>10</v>
      </c>
      <c r="F3097" s="6">
        <v>44136</v>
      </c>
      <c r="G3097" s="6" t="str">
        <f>TEXT(datatable[[#This Row],[дата]],"ММ")</f>
        <v>11</v>
      </c>
      <c r="H3097" s="8">
        <v>27.445600000000002</v>
      </c>
      <c r="I3097" s="8">
        <v>16.9785</v>
      </c>
      <c r="J3097" s="8">
        <f>datatable[[#This Row],[продажи_]]-datatable[[#This Row],[себестоимость_]]</f>
        <v>10.467100000000002</v>
      </c>
      <c r="L3097"/>
    </row>
    <row r="3098" spans="2:12" x14ac:dyDescent="0.4">
      <c r="B3098" s="5" t="s">
        <v>70</v>
      </c>
      <c r="C3098" s="5" t="s">
        <v>55</v>
      </c>
      <c r="D3098" s="5" t="s">
        <v>29</v>
      </c>
      <c r="E3098" s="5" t="s">
        <v>10</v>
      </c>
      <c r="F3098" s="6">
        <v>44166</v>
      </c>
      <c r="G3098" s="6" t="str">
        <f>TEXT(datatable[[#This Row],[дата]],"ММ")</f>
        <v>12</v>
      </c>
      <c r="H3098" s="8">
        <v>22.393800000000002</v>
      </c>
      <c r="I3098" s="8">
        <v>11.907000000000002</v>
      </c>
      <c r="J3098" s="8">
        <f>datatable[[#This Row],[продажи_]]-datatable[[#This Row],[себестоимость_]]</f>
        <v>10.486800000000001</v>
      </c>
      <c r="L3098"/>
    </row>
    <row r="3099" spans="2:12" x14ac:dyDescent="0.4">
      <c r="B3099" s="5" t="s">
        <v>70</v>
      </c>
      <c r="C3099" s="5" t="s">
        <v>55</v>
      </c>
      <c r="D3099" s="5" t="s">
        <v>29</v>
      </c>
      <c r="E3099" s="5" t="s">
        <v>7</v>
      </c>
      <c r="F3099" s="6">
        <v>43831</v>
      </c>
      <c r="G3099" s="6" t="str">
        <f>TEXT(datatable[[#This Row],[дата]],"ММ")</f>
        <v>01</v>
      </c>
      <c r="H3099" s="8">
        <v>2.7202500000000005</v>
      </c>
      <c r="I3099" s="8">
        <v>0.84599999999999997</v>
      </c>
      <c r="J3099" s="8">
        <f>datatable[[#This Row],[продажи_]]-datatable[[#This Row],[себестоимость_]]</f>
        <v>1.8742500000000004</v>
      </c>
      <c r="L3099"/>
    </row>
    <row r="3100" spans="2:12" x14ac:dyDescent="0.4">
      <c r="B3100" s="5" t="s">
        <v>70</v>
      </c>
      <c r="C3100" s="5" t="s">
        <v>55</v>
      </c>
      <c r="D3100" s="5" t="s">
        <v>29</v>
      </c>
      <c r="E3100" s="5" t="s">
        <v>7</v>
      </c>
      <c r="F3100" s="6">
        <v>43862</v>
      </c>
      <c r="G3100" s="6" t="str">
        <f>TEXT(datatable[[#This Row],[дата]],"ММ")</f>
        <v>02</v>
      </c>
      <c r="H3100" s="8">
        <v>4.5045000000000002</v>
      </c>
      <c r="I3100" s="8">
        <v>1.5680000000000003</v>
      </c>
      <c r="J3100" s="8">
        <f>datatable[[#This Row],[продажи_]]-datatable[[#This Row],[себестоимость_]]</f>
        <v>2.9364999999999997</v>
      </c>
      <c r="L3100"/>
    </row>
    <row r="3101" spans="2:12" x14ac:dyDescent="0.4">
      <c r="B3101" s="5" t="s">
        <v>70</v>
      </c>
      <c r="C3101" s="5" t="s">
        <v>55</v>
      </c>
      <c r="D3101" s="5" t="s">
        <v>29</v>
      </c>
      <c r="E3101" s="5" t="s">
        <v>7</v>
      </c>
      <c r="F3101" s="6">
        <v>43891</v>
      </c>
      <c r="G3101" s="6" t="str">
        <f>TEXT(datatable[[#This Row],[дата]],"ММ")</f>
        <v>03</v>
      </c>
      <c r="H3101" s="8">
        <v>5.7200000000000006</v>
      </c>
      <c r="I3101" s="8">
        <v>1.6160000000000001</v>
      </c>
      <c r="J3101" s="8">
        <f>datatable[[#This Row],[продажи_]]-datatable[[#This Row],[себестоимость_]]</f>
        <v>4.104000000000001</v>
      </c>
      <c r="L3101"/>
    </row>
    <row r="3102" spans="2:12" x14ac:dyDescent="0.4">
      <c r="B3102" s="5" t="s">
        <v>70</v>
      </c>
      <c r="C3102" s="5" t="s">
        <v>55</v>
      </c>
      <c r="D3102" s="5" t="s">
        <v>29</v>
      </c>
      <c r="E3102" s="5" t="s">
        <v>7</v>
      </c>
      <c r="F3102" s="6">
        <v>43922</v>
      </c>
      <c r="G3102" s="6" t="str">
        <f>TEXT(datatable[[#This Row],[дата]],"ММ")</f>
        <v>04</v>
      </c>
      <c r="H3102" s="8">
        <v>4.524</v>
      </c>
      <c r="I3102" s="8">
        <v>1.7280000000000002</v>
      </c>
      <c r="J3102" s="8">
        <f>datatable[[#This Row],[продажи_]]-datatable[[#This Row],[себестоимость_]]</f>
        <v>2.7959999999999998</v>
      </c>
      <c r="L3102"/>
    </row>
    <row r="3103" spans="2:12" x14ac:dyDescent="0.4">
      <c r="B3103" s="5" t="s">
        <v>70</v>
      </c>
      <c r="C3103" s="5" t="s">
        <v>55</v>
      </c>
      <c r="D3103" s="5" t="s">
        <v>29</v>
      </c>
      <c r="E3103" s="5" t="s">
        <v>7</v>
      </c>
      <c r="F3103" s="6">
        <v>43952</v>
      </c>
      <c r="G3103" s="6" t="str">
        <f>TEXT(datatable[[#This Row],[дата]],"ММ")</f>
        <v>05</v>
      </c>
      <c r="H3103" s="8">
        <v>3.6334999999999997</v>
      </c>
      <c r="I3103" s="8">
        <v>1.5469999999999999</v>
      </c>
      <c r="J3103" s="8">
        <f>datatable[[#This Row],[продажи_]]-datatable[[#This Row],[себестоимость_]]</f>
        <v>2.0865</v>
      </c>
      <c r="L3103"/>
    </row>
    <row r="3104" spans="2:12" x14ac:dyDescent="0.4">
      <c r="B3104" s="5" t="s">
        <v>70</v>
      </c>
      <c r="C3104" s="5" t="s">
        <v>55</v>
      </c>
      <c r="D3104" s="5" t="s">
        <v>29</v>
      </c>
      <c r="E3104" s="5" t="s">
        <v>7</v>
      </c>
      <c r="F3104" s="6">
        <v>43983</v>
      </c>
      <c r="G3104" s="6" t="str">
        <f>TEXT(datatable[[#This Row],[дата]],"ММ")</f>
        <v>06</v>
      </c>
      <c r="H3104" s="8">
        <v>3.6075000000000004</v>
      </c>
      <c r="I3104" s="8">
        <v>1.18</v>
      </c>
      <c r="J3104" s="8">
        <f>datatable[[#This Row],[продажи_]]-datatable[[#This Row],[себестоимость_]]</f>
        <v>2.4275000000000002</v>
      </c>
      <c r="L3104"/>
    </row>
    <row r="3105" spans="2:12" x14ac:dyDescent="0.4">
      <c r="B3105" s="5" t="s">
        <v>70</v>
      </c>
      <c r="C3105" s="5" t="s">
        <v>55</v>
      </c>
      <c r="D3105" s="5" t="s">
        <v>29</v>
      </c>
      <c r="E3105" s="5" t="s">
        <v>7</v>
      </c>
      <c r="F3105" s="6">
        <v>44013</v>
      </c>
      <c r="G3105" s="6" t="str">
        <f>TEXT(datatable[[#This Row],[дата]],"ММ")</f>
        <v>07</v>
      </c>
      <c r="H3105" s="8">
        <v>2.6617500000000005</v>
      </c>
      <c r="I3105" s="8">
        <v>0.873</v>
      </c>
      <c r="J3105" s="8">
        <f>datatable[[#This Row],[продажи_]]-datatable[[#This Row],[себестоимость_]]</f>
        <v>1.7887500000000005</v>
      </c>
      <c r="L3105"/>
    </row>
    <row r="3106" spans="2:12" x14ac:dyDescent="0.4">
      <c r="B3106" s="5" t="s">
        <v>70</v>
      </c>
      <c r="C3106" s="5" t="s">
        <v>55</v>
      </c>
      <c r="D3106" s="5" t="s">
        <v>29</v>
      </c>
      <c r="E3106" s="5" t="s">
        <v>7</v>
      </c>
      <c r="F3106" s="6">
        <v>44044</v>
      </c>
      <c r="G3106" s="6" t="str">
        <f>TEXT(datatable[[#This Row],[дата]],"ММ")</f>
        <v>08</v>
      </c>
      <c r="H3106" s="8">
        <v>2.2360000000000002</v>
      </c>
      <c r="I3106" s="8">
        <v>0.752</v>
      </c>
      <c r="J3106" s="8">
        <f>datatable[[#This Row],[продажи_]]-datatable[[#This Row],[себестоимость_]]</f>
        <v>1.4840000000000002</v>
      </c>
      <c r="L3106"/>
    </row>
    <row r="3107" spans="2:12" x14ac:dyDescent="0.4">
      <c r="B3107" s="5" t="s">
        <v>70</v>
      </c>
      <c r="C3107" s="5" t="s">
        <v>55</v>
      </c>
      <c r="D3107" s="5" t="s">
        <v>29</v>
      </c>
      <c r="E3107" s="5" t="s">
        <v>7</v>
      </c>
      <c r="F3107" s="6">
        <v>44075</v>
      </c>
      <c r="G3107" s="6" t="str">
        <f>TEXT(datatable[[#This Row],[дата]],"ММ")</f>
        <v>09</v>
      </c>
      <c r="H3107" s="8">
        <v>3.0549999999999997</v>
      </c>
      <c r="I3107" s="8">
        <v>1.02</v>
      </c>
      <c r="J3107" s="8">
        <f>datatable[[#This Row],[продажи_]]-datatable[[#This Row],[себестоимость_]]</f>
        <v>2.0349999999999997</v>
      </c>
      <c r="L3107"/>
    </row>
    <row r="3108" spans="2:12" x14ac:dyDescent="0.4">
      <c r="B3108" s="5" t="s">
        <v>70</v>
      </c>
      <c r="C3108" s="5" t="s">
        <v>55</v>
      </c>
      <c r="D3108" s="5" t="s">
        <v>29</v>
      </c>
      <c r="E3108" s="5" t="s">
        <v>7</v>
      </c>
      <c r="F3108" s="6">
        <v>44105</v>
      </c>
      <c r="G3108" s="6" t="str">
        <f>TEXT(datatable[[#This Row],[дата]],"ММ")</f>
        <v>10</v>
      </c>
      <c r="H3108" s="8">
        <v>4.4362500000000002</v>
      </c>
      <c r="I3108" s="8">
        <v>1.105</v>
      </c>
      <c r="J3108" s="8">
        <f>datatable[[#This Row],[продажи_]]-datatable[[#This Row],[себестоимость_]]</f>
        <v>3.3312500000000003</v>
      </c>
      <c r="L3108"/>
    </row>
    <row r="3109" spans="2:12" x14ac:dyDescent="0.4">
      <c r="B3109" s="5" t="s">
        <v>70</v>
      </c>
      <c r="C3109" s="5" t="s">
        <v>55</v>
      </c>
      <c r="D3109" s="5" t="s">
        <v>29</v>
      </c>
      <c r="E3109" s="5" t="s">
        <v>7</v>
      </c>
      <c r="F3109" s="6">
        <v>44136</v>
      </c>
      <c r="G3109" s="6" t="str">
        <f>TEXT(datatable[[#This Row],[дата]],"ММ")</f>
        <v>11</v>
      </c>
      <c r="H3109" s="8">
        <v>4.0495000000000001</v>
      </c>
      <c r="I3109" s="8">
        <v>1.2600000000000002</v>
      </c>
      <c r="J3109" s="8">
        <f>datatable[[#This Row],[продажи_]]-datatable[[#This Row],[себестоимость_]]</f>
        <v>2.7894999999999999</v>
      </c>
      <c r="L3109"/>
    </row>
    <row r="3110" spans="2:12" x14ac:dyDescent="0.4">
      <c r="B3110" s="5" t="s">
        <v>70</v>
      </c>
      <c r="C3110" s="5" t="s">
        <v>55</v>
      </c>
      <c r="D3110" s="5" t="s">
        <v>29</v>
      </c>
      <c r="E3110" s="5" t="s">
        <v>7</v>
      </c>
      <c r="F3110" s="6">
        <v>44166</v>
      </c>
      <c r="G3110" s="6" t="str">
        <f>TEXT(datatable[[#This Row],[дата]],"ММ")</f>
        <v>12</v>
      </c>
      <c r="H3110" s="8">
        <v>3.6659999999999999</v>
      </c>
      <c r="I3110" s="8">
        <v>1.44</v>
      </c>
      <c r="J3110" s="8">
        <f>datatable[[#This Row],[продажи_]]-datatable[[#This Row],[себестоимость_]]</f>
        <v>2.226</v>
      </c>
      <c r="L3110"/>
    </row>
    <row r="3111" spans="2:12" x14ac:dyDescent="0.4">
      <c r="B3111" s="5" t="s">
        <v>70</v>
      </c>
      <c r="C3111" s="5" t="s">
        <v>55</v>
      </c>
      <c r="D3111" s="5" t="s">
        <v>29</v>
      </c>
      <c r="E3111" s="5" t="s">
        <v>7</v>
      </c>
      <c r="F3111" s="6">
        <v>43831</v>
      </c>
      <c r="G3111" s="6" t="str">
        <f>TEXT(datatable[[#This Row],[дата]],"ММ")</f>
        <v>01</v>
      </c>
      <c r="H3111" s="8">
        <v>2.4322500000000002</v>
      </c>
      <c r="I3111" s="8">
        <v>0.62639999999999996</v>
      </c>
      <c r="J3111" s="8">
        <f>datatable[[#This Row],[продажи_]]-datatable[[#This Row],[себестоимость_]]</f>
        <v>1.8058500000000004</v>
      </c>
      <c r="L3111"/>
    </row>
    <row r="3112" spans="2:12" x14ac:dyDescent="0.4">
      <c r="B3112" s="5" t="s">
        <v>70</v>
      </c>
      <c r="C3112" s="5" t="s">
        <v>55</v>
      </c>
      <c r="D3112" s="5" t="s">
        <v>29</v>
      </c>
      <c r="E3112" s="5" t="s">
        <v>7</v>
      </c>
      <c r="F3112" s="6">
        <v>43862</v>
      </c>
      <c r="G3112" s="6" t="str">
        <f>TEXT(datatable[[#This Row],[дата]],"ММ")</f>
        <v>02</v>
      </c>
      <c r="H3112" s="8">
        <v>3.3557999999999999</v>
      </c>
      <c r="I3112" s="8">
        <v>1.1984000000000001</v>
      </c>
      <c r="J3112" s="8">
        <f>datatable[[#This Row],[продажи_]]-datatable[[#This Row],[себестоимость_]]</f>
        <v>2.1574</v>
      </c>
      <c r="L3112"/>
    </row>
    <row r="3113" spans="2:12" x14ac:dyDescent="0.4">
      <c r="B3113" s="5" t="s">
        <v>70</v>
      </c>
      <c r="C3113" s="5" t="s">
        <v>55</v>
      </c>
      <c r="D3113" s="5" t="s">
        <v>29</v>
      </c>
      <c r="E3113" s="5" t="s">
        <v>7</v>
      </c>
      <c r="F3113" s="6">
        <v>43891</v>
      </c>
      <c r="G3113" s="6" t="str">
        <f>TEXT(datatable[[#This Row],[дата]],"ММ")</f>
        <v>03</v>
      </c>
      <c r="H3113" s="8">
        <v>3.3840000000000003</v>
      </c>
      <c r="I3113" s="8">
        <v>1.536</v>
      </c>
      <c r="J3113" s="8">
        <f>datatable[[#This Row],[продажи_]]-datatable[[#This Row],[себестоимость_]]</f>
        <v>1.8480000000000003</v>
      </c>
      <c r="L3113"/>
    </row>
    <row r="3114" spans="2:12" x14ac:dyDescent="0.4">
      <c r="B3114" s="5" t="s">
        <v>70</v>
      </c>
      <c r="C3114" s="5" t="s">
        <v>55</v>
      </c>
      <c r="D3114" s="5" t="s">
        <v>29</v>
      </c>
      <c r="E3114" s="5" t="s">
        <v>7</v>
      </c>
      <c r="F3114" s="6">
        <v>43922</v>
      </c>
      <c r="G3114" s="6" t="str">
        <f>TEXT(datatable[[#This Row],[дата]],"ММ")</f>
        <v>04</v>
      </c>
      <c r="H3114" s="8">
        <v>3.1208</v>
      </c>
      <c r="I3114" s="8">
        <v>1.4080000000000001</v>
      </c>
      <c r="J3114" s="8">
        <f>datatable[[#This Row],[продажи_]]-datatable[[#This Row],[себестоимость_]]</f>
        <v>1.7127999999999999</v>
      </c>
      <c r="L3114"/>
    </row>
    <row r="3115" spans="2:12" x14ac:dyDescent="0.4">
      <c r="B3115" s="5" t="s">
        <v>70</v>
      </c>
      <c r="C3115" s="5" t="s">
        <v>55</v>
      </c>
      <c r="D3115" s="5" t="s">
        <v>29</v>
      </c>
      <c r="E3115" s="5" t="s">
        <v>7</v>
      </c>
      <c r="F3115" s="6">
        <v>43952</v>
      </c>
      <c r="G3115" s="6" t="str">
        <f>TEXT(datatable[[#This Row],[дата]],"ММ")</f>
        <v>05</v>
      </c>
      <c r="H3115" s="8">
        <v>3.4826999999999999</v>
      </c>
      <c r="I3115" s="8">
        <v>0.95680000000000009</v>
      </c>
      <c r="J3115" s="8">
        <f>datatable[[#This Row],[продажи_]]-datatable[[#This Row],[себестоимость_]]</f>
        <v>2.5259</v>
      </c>
      <c r="L3115"/>
    </row>
    <row r="3116" spans="2:12" x14ac:dyDescent="0.4">
      <c r="B3116" s="5" t="s">
        <v>70</v>
      </c>
      <c r="C3116" s="5" t="s">
        <v>55</v>
      </c>
      <c r="D3116" s="5" t="s">
        <v>29</v>
      </c>
      <c r="E3116" s="5" t="s">
        <v>7</v>
      </c>
      <c r="F3116" s="6">
        <v>43983</v>
      </c>
      <c r="G3116" s="6" t="str">
        <f>TEXT(datatable[[#This Row],[дата]],"ММ")</f>
        <v>06</v>
      </c>
      <c r="H3116" s="8">
        <v>2.2559999999999998</v>
      </c>
      <c r="I3116" s="8">
        <v>0.64000000000000012</v>
      </c>
      <c r="J3116" s="8">
        <f>datatable[[#This Row],[продажи_]]-datatable[[#This Row],[себестоимость_]]</f>
        <v>1.6159999999999997</v>
      </c>
      <c r="L3116"/>
    </row>
    <row r="3117" spans="2:12" x14ac:dyDescent="0.4">
      <c r="B3117" s="5" t="s">
        <v>70</v>
      </c>
      <c r="C3117" s="5" t="s">
        <v>55</v>
      </c>
      <c r="D3117" s="5" t="s">
        <v>29</v>
      </c>
      <c r="E3117" s="5" t="s">
        <v>7</v>
      </c>
      <c r="F3117" s="6">
        <v>44013</v>
      </c>
      <c r="G3117" s="6" t="str">
        <f>TEXT(datatable[[#This Row],[дата]],"ММ")</f>
        <v>07</v>
      </c>
      <c r="H3117" s="8">
        <v>1.9881</v>
      </c>
      <c r="I3117" s="8">
        <v>0.80640000000000001</v>
      </c>
      <c r="J3117" s="8">
        <f>datatable[[#This Row],[продажи_]]-datatable[[#This Row],[себестоимость_]]</f>
        <v>1.1817</v>
      </c>
      <c r="L3117"/>
    </row>
    <row r="3118" spans="2:12" x14ac:dyDescent="0.4">
      <c r="B3118" s="5" t="s">
        <v>70</v>
      </c>
      <c r="C3118" s="5" t="s">
        <v>55</v>
      </c>
      <c r="D3118" s="5" t="s">
        <v>29</v>
      </c>
      <c r="E3118" s="5" t="s">
        <v>7</v>
      </c>
      <c r="F3118" s="6">
        <v>44044</v>
      </c>
      <c r="G3118" s="6" t="str">
        <f>TEXT(datatable[[#This Row],[дата]],"ММ")</f>
        <v>08</v>
      </c>
      <c r="H3118" s="8">
        <v>1.7672000000000001</v>
      </c>
      <c r="I3118" s="8">
        <v>0.74880000000000002</v>
      </c>
      <c r="J3118" s="8">
        <f>datatable[[#This Row],[продажи_]]-datatable[[#This Row],[себестоимость_]]</f>
        <v>1.0184000000000002</v>
      </c>
      <c r="L3118"/>
    </row>
    <row r="3119" spans="2:12" x14ac:dyDescent="0.4">
      <c r="B3119" s="5" t="s">
        <v>70</v>
      </c>
      <c r="C3119" s="5" t="s">
        <v>55</v>
      </c>
      <c r="D3119" s="5" t="s">
        <v>29</v>
      </c>
      <c r="E3119" s="5" t="s">
        <v>7</v>
      </c>
      <c r="F3119" s="6">
        <v>44075</v>
      </c>
      <c r="G3119" s="6" t="str">
        <f>TEXT(datatable[[#This Row],[дата]],"ММ")</f>
        <v>09</v>
      </c>
      <c r="H3119" s="8">
        <v>2.3265000000000002</v>
      </c>
      <c r="I3119" s="8">
        <v>0.88800000000000012</v>
      </c>
      <c r="J3119" s="8">
        <f>datatable[[#This Row],[продажи_]]-datatable[[#This Row],[себестоимость_]]</f>
        <v>1.4385000000000001</v>
      </c>
      <c r="L3119"/>
    </row>
    <row r="3120" spans="2:12" x14ac:dyDescent="0.4">
      <c r="B3120" s="5" t="s">
        <v>70</v>
      </c>
      <c r="C3120" s="5" t="s">
        <v>55</v>
      </c>
      <c r="D3120" s="5" t="s">
        <v>29</v>
      </c>
      <c r="E3120" s="5" t="s">
        <v>7</v>
      </c>
      <c r="F3120" s="6">
        <v>44105</v>
      </c>
      <c r="G3120" s="6" t="str">
        <f>TEXT(datatable[[#This Row],[дата]],"ММ")</f>
        <v>10</v>
      </c>
      <c r="H3120" s="8">
        <v>3.5438000000000001</v>
      </c>
      <c r="I3120" s="8">
        <v>0.92560000000000009</v>
      </c>
      <c r="J3120" s="8">
        <f>datatable[[#This Row],[продажи_]]-datatable[[#This Row],[себестоимость_]]</f>
        <v>2.6181999999999999</v>
      </c>
      <c r="L3120"/>
    </row>
    <row r="3121" spans="2:12" x14ac:dyDescent="0.4">
      <c r="B3121" s="5" t="s">
        <v>70</v>
      </c>
      <c r="C3121" s="5" t="s">
        <v>55</v>
      </c>
      <c r="D3121" s="5" t="s">
        <v>29</v>
      </c>
      <c r="E3121" s="5" t="s">
        <v>7</v>
      </c>
      <c r="F3121" s="6">
        <v>44136</v>
      </c>
      <c r="G3121" s="6" t="str">
        <f>TEXT(datatable[[#This Row],[дата]],"ММ")</f>
        <v>11</v>
      </c>
      <c r="H3121" s="8">
        <v>2.8294000000000001</v>
      </c>
      <c r="I3121" s="8">
        <v>0.95200000000000007</v>
      </c>
      <c r="J3121" s="8">
        <f>datatable[[#This Row],[продажи_]]-datatable[[#This Row],[себестоимость_]]</f>
        <v>1.8774000000000002</v>
      </c>
      <c r="L3121"/>
    </row>
    <row r="3122" spans="2:12" x14ac:dyDescent="0.4">
      <c r="B3122" s="5" t="s">
        <v>70</v>
      </c>
      <c r="C3122" s="5" t="s">
        <v>55</v>
      </c>
      <c r="D3122" s="5" t="s">
        <v>29</v>
      </c>
      <c r="E3122" s="5" t="s">
        <v>7</v>
      </c>
      <c r="F3122" s="6">
        <v>44166</v>
      </c>
      <c r="G3122" s="6" t="str">
        <f>TEXT(datatable[[#This Row],[дата]],"ММ")</f>
        <v>12</v>
      </c>
      <c r="H3122" s="8">
        <v>2.7071999999999998</v>
      </c>
      <c r="I3122" s="8">
        <v>0.93119999999999992</v>
      </c>
      <c r="J3122" s="8">
        <f>datatable[[#This Row],[продажи_]]-datatable[[#This Row],[себестоимость_]]</f>
        <v>1.7759999999999998</v>
      </c>
      <c r="L3122"/>
    </row>
    <row r="3123" spans="2:12" x14ac:dyDescent="0.4">
      <c r="B3123" s="5" t="s">
        <v>70</v>
      </c>
      <c r="C3123" s="5" t="s">
        <v>55</v>
      </c>
      <c r="D3123" s="5" t="s">
        <v>29</v>
      </c>
      <c r="E3123" s="5" t="s">
        <v>7</v>
      </c>
      <c r="F3123" s="6">
        <v>43831</v>
      </c>
      <c r="G3123" s="6" t="str">
        <f>TEXT(datatable[[#This Row],[дата]],"ММ")</f>
        <v>01</v>
      </c>
      <c r="H3123" s="8">
        <v>0.18000000000000002</v>
      </c>
      <c r="I3123" s="8">
        <v>8.3699999999999997E-2</v>
      </c>
      <c r="J3123" s="8">
        <f>datatable[[#This Row],[продажи_]]-datatable[[#This Row],[себестоимость_]]</f>
        <v>9.6300000000000024E-2</v>
      </c>
      <c r="L3123"/>
    </row>
    <row r="3124" spans="2:12" x14ac:dyDescent="0.4">
      <c r="B3124" s="5" t="s">
        <v>70</v>
      </c>
      <c r="C3124" s="5" t="s">
        <v>55</v>
      </c>
      <c r="D3124" s="5" t="s">
        <v>29</v>
      </c>
      <c r="E3124" s="5" t="s">
        <v>7</v>
      </c>
      <c r="F3124" s="6">
        <v>43862</v>
      </c>
      <c r="G3124" s="6" t="str">
        <f>TEXT(datatable[[#This Row],[дата]],"ММ")</f>
        <v>02</v>
      </c>
      <c r="H3124" s="8">
        <v>0.33600000000000002</v>
      </c>
      <c r="I3124" s="8">
        <v>0.15680000000000002</v>
      </c>
      <c r="J3124" s="8">
        <f>datatable[[#This Row],[продажи_]]-datatable[[#This Row],[себестоимость_]]</f>
        <v>0.1792</v>
      </c>
      <c r="L3124"/>
    </row>
    <row r="3125" spans="2:12" x14ac:dyDescent="0.4">
      <c r="B3125" s="5" t="s">
        <v>70</v>
      </c>
      <c r="C3125" s="5" t="s">
        <v>55</v>
      </c>
      <c r="D3125" s="5" t="s">
        <v>29</v>
      </c>
      <c r="E3125" s="5" t="s">
        <v>7</v>
      </c>
      <c r="F3125" s="6">
        <v>43891</v>
      </c>
      <c r="G3125" s="6" t="str">
        <f>TEXT(datatable[[#This Row],[дата]],"ММ")</f>
        <v>03</v>
      </c>
      <c r="H3125" s="8">
        <v>0.44000000000000006</v>
      </c>
      <c r="I3125" s="8">
        <v>0.152</v>
      </c>
      <c r="J3125" s="8">
        <f>datatable[[#This Row],[продажи_]]-datatable[[#This Row],[себестоимость_]]</f>
        <v>0.28800000000000003</v>
      </c>
      <c r="L3125"/>
    </row>
    <row r="3126" spans="2:12" x14ac:dyDescent="0.4">
      <c r="B3126" s="5" t="s">
        <v>70</v>
      </c>
      <c r="C3126" s="5" t="s">
        <v>55</v>
      </c>
      <c r="D3126" s="5" t="s">
        <v>29</v>
      </c>
      <c r="E3126" s="5" t="s">
        <v>7</v>
      </c>
      <c r="F3126" s="6">
        <v>43922</v>
      </c>
      <c r="G3126" s="6" t="str">
        <f>TEXT(datatable[[#This Row],[дата]],"ММ")</f>
        <v>04</v>
      </c>
      <c r="H3126" s="8">
        <v>0.44800000000000006</v>
      </c>
      <c r="I3126" s="8">
        <v>0.15359999999999999</v>
      </c>
      <c r="J3126" s="8">
        <f>datatable[[#This Row],[продажи_]]-datatable[[#This Row],[себестоимость_]]</f>
        <v>0.29440000000000011</v>
      </c>
      <c r="L3126"/>
    </row>
    <row r="3127" spans="2:12" x14ac:dyDescent="0.4">
      <c r="B3127" s="5" t="s">
        <v>70</v>
      </c>
      <c r="C3127" s="5" t="s">
        <v>55</v>
      </c>
      <c r="D3127" s="5" t="s">
        <v>29</v>
      </c>
      <c r="E3127" s="5" t="s">
        <v>7</v>
      </c>
      <c r="F3127" s="6">
        <v>43952</v>
      </c>
      <c r="G3127" s="6" t="str">
        <f>TEXT(datatable[[#This Row],[дата]],"ММ")</f>
        <v>05</v>
      </c>
      <c r="H3127" s="8">
        <v>0.37374999999999997</v>
      </c>
      <c r="I3127" s="8">
        <v>0.14560000000000001</v>
      </c>
      <c r="J3127" s="8">
        <f>datatable[[#This Row],[продажи_]]-datatable[[#This Row],[себестоимость_]]</f>
        <v>0.22814999999999996</v>
      </c>
      <c r="L3127"/>
    </row>
    <row r="3128" spans="2:12" x14ac:dyDescent="0.4">
      <c r="B3128" s="5" t="s">
        <v>70</v>
      </c>
      <c r="C3128" s="5" t="s">
        <v>55</v>
      </c>
      <c r="D3128" s="5" t="s">
        <v>29</v>
      </c>
      <c r="E3128" s="5" t="s">
        <v>7</v>
      </c>
      <c r="F3128" s="6">
        <v>43983</v>
      </c>
      <c r="G3128" s="6" t="str">
        <f>TEXT(datatable[[#This Row],[дата]],"ММ")</f>
        <v>06</v>
      </c>
      <c r="H3128" s="8">
        <v>0.215</v>
      </c>
      <c r="I3128" s="8">
        <v>8.7000000000000008E-2</v>
      </c>
      <c r="J3128" s="8">
        <f>datatable[[#This Row],[продажи_]]-datatable[[#This Row],[себестоимость_]]</f>
        <v>0.128</v>
      </c>
      <c r="L3128"/>
    </row>
    <row r="3129" spans="2:12" x14ac:dyDescent="0.4">
      <c r="B3129" s="5" t="s">
        <v>70</v>
      </c>
      <c r="C3129" s="5" t="s">
        <v>55</v>
      </c>
      <c r="D3129" s="5" t="s">
        <v>29</v>
      </c>
      <c r="E3129" s="5" t="s">
        <v>7</v>
      </c>
      <c r="F3129" s="6">
        <v>44013</v>
      </c>
      <c r="G3129" s="6" t="str">
        <f>TEXT(datatable[[#This Row],[дата]],"ММ")</f>
        <v>07</v>
      </c>
      <c r="H3129" s="8">
        <v>0.23850000000000002</v>
      </c>
      <c r="I3129" s="8">
        <v>8.3699999999999997E-2</v>
      </c>
      <c r="J3129" s="8">
        <f>datatable[[#This Row],[продажи_]]-datatable[[#This Row],[себестоимость_]]</f>
        <v>0.15480000000000002</v>
      </c>
      <c r="L3129"/>
    </row>
    <row r="3130" spans="2:12" x14ac:dyDescent="0.4">
      <c r="B3130" s="5" t="s">
        <v>70</v>
      </c>
      <c r="C3130" s="5" t="s">
        <v>55</v>
      </c>
      <c r="D3130" s="5" t="s">
        <v>29</v>
      </c>
      <c r="E3130" s="5" t="s">
        <v>7</v>
      </c>
      <c r="F3130" s="6">
        <v>44044</v>
      </c>
      <c r="G3130" s="6" t="str">
        <f>TEXT(datatable[[#This Row],[дата]],"ММ")</f>
        <v>08</v>
      </c>
      <c r="H3130" s="8">
        <v>0.18400000000000002</v>
      </c>
      <c r="I3130" s="8">
        <v>7.9200000000000007E-2</v>
      </c>
      <c r="J3130" s="8">
        <f>datatable[[#This Row],[продажи_]]-datatable[[#This Row],[себестоимость_]]</f>
        <v>0.10480000000000002</v>
      </c>
      <c r="L3130"/>
    </row>
    <row r="3131" spans="2:12" x14ac:dyDescent="0.4">
      <c r="B3131" s="5" t="s">
        <v>70</v>
      </c>
      <c r="C3131" s="5" t="s">
        <v>55</v>
      </c>
      <c r="D3131" s="5" t="s">
        <v>29</v>
      </c>
      <c r="E3131" s="5" t="s">
        <v>7</v>
      </c>
      <c r="F3131" s="6">
        <v>44075</v>
      </c>
      <c r="G3131" s="6" t="str">
        <f>TEXT(datatable[[#This Row],[дата]],"ММ")</f>
        <v>09</v>
      </c>
      <c r="H3131" s="8">
        <v>0.23499999999999999</v>
      </c>
      <c r="I3131" s="8">
        <v>9.0000000000000011E-2</v>
      </c>
      <c r="J3131" s="8">
        <f>datatable[[#This Row],[продажи_]]-datatable[[#This Row],[себестоимость_]]</f>
        <v>0.14499999999999996</v>
      </c>
      <c r="L3131"/>
    </row>
    <row r="3132" spans="2:12" x14ac:dyDescent="0.4">
      <c r="B3132" s="5" t="s">
        <v>70</v>
      </c>
      <c r="C3132" s="5" t="s">
        <v>55</v>
      </c>
      <c r="D3132" s="5" t="s">
        <v>29</v>
      </c>
      <c r="E3132" s="5" t="s">
        <v>7</v>
      </c>
      <c r="F3132" s="6">
        <v>44105</v>
      </c>
      <c r="G3132" s="6" t="str">
        <f>TEXT(datatable[[#This Row],[дата]],"ММ")</f>
        <v>10</v>
      </c>
      <c r="H3132" s="8">
        <v>0.35750000000000004</v>
      </c>
      <c r="I3132" s="8">
        <v>0.11570000000000001</v>
      </c>
      <c r="J3132" s="8">
        <f>datatable[[#This Row],[продажи_]]-datatable[[#This Row],[себестоимость_]]</f>
        <v>0.24180000000000001</v>
      </c>
      <c r="L3132"/>
    </row>
    <row r="3133" spans="2:12" x14ac:dyDescent="0.4">
      <c r="B3133" s="5" t="s">
        <v>70</v>
      </c>
      <c r="C3133" s="5" t="s">
        <v>55</v>
      </c>
      <c r="D3133" s="5" t="s">
        <v>29</v>
      </c>
      <c r="E3133" s="5" t="s">
        <v>7</v>
      </c>
      <c r="F3133" s="6">
        <v>44136</v>
      </c>
      <c r="G3133" s="6" t="str">
        <f>TEXT(datatable[[#This Row],[дата]],"ММ")</f>
        <v>11</v>
      </c>
      <c r="H3133" s="8">
        <v>0.33950000000000002</v>
      </c>
      <c r="I3133" s="8">
        <v>0.12320000000000002</v>
      </c>
      <c r="J3133" s="8">
        <f>datatable[[#This Row],[продажи_]]-datatable[[#This Row],[себестоимость_]]</f>
        <v>0.21629999999999999</v>
      </c>
      <c r="L3133"/>
    </row>
    <row r="3134" spans="2:12" x14ac:dyDescent="0.4">
      <c r="B3134" s="5" t="s">
        <v>70</v>
      </c>
      <c r="C3134" s="5" t="s">
        <v>55</v>
      </c>
      <c r="D3134" s="5" t="s">
        <v>29</v>
      </c>
      <c r="E3134" s="5" t="s">
        <v>7</v>
      </c>
      <c r="F3134" s="6">
        <v>44166</v>
      </c>
      <c r="G3134" s="6" t="str">
        <f>TEXT(datatable[[#This Row],[дата]],"ММ")</f>
        <v>12</v>
      </c>
      <c r="H3134" s="8">
        <v>0.35099999999999998</v>
      </c>
      <c r="I3134" s="8">
        <v>0.13440000000000002</v>
      </c>
      <c r="J3134" s="8">
        <f>datatable[[#This Row],[продажи_]]-datatable[[#This Row],[себестоимость_]]</f>
        <v>0.21659999999999996</v>
      </c>
      <c r="L3134"/>
    </row>
    <row r="3135" spans="2:12" x14ac:dyDescent="0.4">
      <c r="B3135" s="5" t="s">
        <v>70</v>
      </c>
      <c r="C3135" s="5" t="s">
        <v>55</v>
      </c>
      <c r="D3135" s="5" t="s">
        <v>29</v>
      </c>
      <c r="E3135" s="5" t="s">
        <v>7</v>
      </c>
      <c r="F3135" s="6">
        <v>43831</v>
      </c>
      <c r="G3135" s="6" t="str">
        <f>TEXT(datatable[[#This Row],[дата]],"ММ")</f>
        <v>01</v>
      </c>
      <c r="H3135" s="8">
        <v>5.8967999999999998</v>
      </c>
      <c r="I3135" s="8">
        <v>2.0249999999999999</v>
      </c>
      <c r="J3135" s="8">
        <f>datatable[[#This Row],[продажи_]]-datatable[[#This Row],[себестоимость_]]</f>
        <v>3.8717999999999999</v>
      </c>
      <c r="L3135"/>
    </row>
    <row r="3136" spans="2:12" x14ac:dyDescent="0.4">
      <c r="B3136" s="5" t="s">
        <v>70</v>
      </c>
      <c r="C3136" s="5" t="s">
        <v>55</v>
      </c>
      <c r="D3136" s="5" t="s">
        <v>29</v>
      </c>
      <c r="E3136" s="5" t="s">
        <v>7</v>
      </c>
      <c r="F3136" s="6">
        <v>43862</v>
      </c>
      <c r="G3136" s="6" t="str">
        <f>TEXT(datatable[[#This Row],[дата]],"ММ")</f>
        <v>02</v>
      </c>
      <c r="H3136" s="8">
        <v>7.2911999999999999</v>
      </c>
      <c r="I3136" s="8">
        <v>3.2550000000000003</v>
      </c>
      <c r="J3136" s="8">
        <f>datatable[[#This Row],[продажи_]]-datatable[[#This Row],[себестоимость_]]</f>
        <v>4.0361999999999991</v>
      </c>
      <c r="L3136"/>
    </row>
    <row r="3137" spans="2:12" x14ac:dyDescent="0.4">
      <c r="B3137" s="5" t="s">
        <v>70</v>
      </c>
      <c r="C3137" s="5" t="s">
        <v>55</v>
      </c>
      <c r="D3137" s="5" t="s">
        <v>29</v>
      </c>
      <c r="E3137" s="5" t="s">
        <v>7</v>
      </c>
      <c r="F3137" s="6">
        <v>43891</v>
      </c>
      <c r="G3137" s="6" t="str">
        <f>TEXT(datatable[[#This Row],[дата]],"ММ")</f>
        <v>03</v>
      </c>
      <c r="H3137" s="8">
        <v>8.780800000000001</v>
      </c>
      <c r="I3137" s="8">
        <v>3.6</v>
      </c>
      <c r="J3137" s="8">
        <f>datatable[[#This Row],[продажи_]]-datatable[[#This Row],[себестоимость_]]</f>
        <v>5.1808000000000014</v>
      </c>
      <c r="L3137"/>
    </row>
    <row r="3138" spans="2:12" x14ac:dyDescent="0.4">
      <c r="B3138" s="5" t="s">
        <v>70</v>
      </c>
      <c r="C3138" s="5" t="s">
        <v>55</v>
      </c>
      <c r="D3138" s="5" t="s">
        <v>29</v>
      </c>
      <c r="E3138" s="5" t="s">
        <v>7</v>
      </c>
      <c r="F3138" s="6">
        <v>43922</v>
      </c>
      <c r="G3138" s="6" t="str">
        <f>TEXT(datatable[[#This Row],[дата]],"ММ")</f>
        <v>04</v>
      </c>
      <c r="H3138" s="8">
        <v>8.3328000000000007</v>
      </c>
      <c r="I3138" s="8">
        <v>4.5999999999999996</v>
      </c>
      <c r="J3138" s="8">
        <f>datatable[[#This Row],[продажи_]]-datatable[[#This Row],[себестоимость_]]</f>
        <v>3.732800000000001</v>
      </c>
      <c r="L3138"/>
    </row>
    <row r="3139" spans="2:12" x14ac:dyDescent="0.4">
      <c r="B3139" s="5" t="s">
        <v>70</v>
      </c>
      <c r="C3139" s="5" t="s">
        <v>55</v>
      </c>
      <c r="D3139" s="5" t="s">
        <v>29</v>
      </c>
      <c r="E3139" s="5" t="s">
        <v>7</v>
      </c>
      <c r="F3139" s="6">
        <v>43952</v>
      </c>
      <c r="G3139" s="6" t="str">
        <f>TEXT(datatable[[#This Row],[дата]],"ММ")</f>
        <v>05</v>
      </c>
      <c r="H3139" s="8">
        <v>7.28</v>
      </c>
      <c r="I3139" s="8">
        <v>2.6</v>
      </c>
      <c r="J3139" s="8">
        <f>datatable[[#This Row],[продажи_]]-datatable[[#This Row],[себестоимость_]]</f>
        <v>4.68</v>
      </c>
      <c r="L3139"/>
    </row>
    <row r="3140" spans="2:12" x14ac:dyDescent="0.4">
      <c r="B3140" s="5" t="s">
        <v>70</v>
      </c>
      <c r="C3140" s="5" t="s">
        <v>55</v>
      </c>
      <c r="D3140" s="5" t="s">
        <v>29</v>
      </c>
      <c r="E3140" s="5" t="s">
        <v>7</v>
      </c>
      <c r="F3140" s="6">
        <v>43983</v>
      </c>
      <c r="G3140" s="6" t="str">
        <f>TEXT(datatable[[#This Row],[дата]],"ММ")</f>
        <v>06</v>
      </c>
      <c r="H3140" s="8">
        <v>5.3760000000000003</v>
      </c>
      <c r="I3140" s="8">
        <v>2.8000000000000003</v>
      </c>
      <c r="J3140" s="8">
        <f>datatable[[#This Row],[продажи_]]-datatable[[#This Row],[себестоимость_]]</f>
        <v>2.5760000000000001</v>
      </c>
      <c r="L3140"/>
    </row>
    <row r="3141" spans="2:12" x14ac:dyDescent="0.4">
      <c r="B3141" s="5" t="s">
        <v>70</v>
      </c>
      <c r="C3141" s="5" t="s">
        <v>55</v>
      </c>
      <c r="D3141" s="5" t="s">
        <v>29</v>
      </c>
      <c r="E3141" s="5" t="s">
        <v>7</v>
      </c>
      <c r="F3141" s="6">
        <v>44013</v>
      </c>
      <c r="G3141" s="6" t="str">
        <f>TEXT(datatable[[#This Row],[дата]],"ММ")</f>
        <v>07</v>
      </c>
      <c r="H3141" s="8">
        <v>4.8384</v>
      </c>
      <c r="I3141" s="8">
        <v>2.5874999999999999</v>
      </c>
      <c r="J3141" s="8">
        <f>datatable[[#This Row],[продажи_]]-datatable[[#This Row],[себестоимость_]]</f>
        <v>2.2509000000000001</v>
      </c>
      <c r="L3141"/>
    </row>
    <row r="3142" spans="2:12" x14ac:dyDescent="0.4">
      <c r="B3142" s="5" t="s">
        <v>70</v>
      </c>
      <c r="C3142" s="5" t="s">
        <v>55</v>
      </c>
      <c r="D3142" s="5" t="s">
        <v>29</v>
      </c>
      <c r="E3142" s="5" t="s">
        <v>7</v>
      </c>
      <c r="F3142" s="6">
        <v>44044</v>
      </c>
      <c r="G3142" s="6" t="str">
        <f>TEXT(datatable[[#This Row],[дата]],"ММ")</f>
        <v>08</v>
      </c>
      <c r="H3142" s="8">
        <v>3.9424000000000006</v>
      </c>
      <c r="I3142" s="8">
        <v>2.2000000000000002</v>
      </c>
      <c r="J3142" s="8">
        <f>datatable[[#This Row],[продажи_]]-datatable[[#This Row],[себестоимость_]]</f>
        <v>1.7424000000000004</v>
      </c>
      <c r="L3142"/>
    </row>
    <row r="3143" spans="2:12" x14ac:dyDescent="0.4">
      <c r="B3143" s="5" t="s">
        <v>70</v>
      </c>
      <c r="C3143" s="5" t="s">
        <v>55</v>
      </c>
      <c r="D3143" s="5" t="s">
        <v>29</v>
      </c>
      <c r="E3143" s="5" t="s">
        <v>7</v>
      </c>
      <c r="F3143" s="6">
        <v>44075</v>
      </c>
      <c r="G3143" s="6" t="str">
        <f>TEXT(datatable[[#This Row],[дата]],"ММ")</f>
        <v>09</v>
      </c>
      <c r="H3143" s="8">
        <v>5.5440000000000005</v>
      </c>
      <c r="I3143" s="8">
        <v>2.75</v>
      </c>
      <c r="J3143" s="8">
        <f>datatable[[#This Row],[продажи_]]-datatable[[#This Row],[себестоимость_]]</f>
        <v>2.7940000000000005</v>
      </c>
      <c r="L3143"/>
    </row>
    <row r="3144" spans="2:12" x14ac:dyDescent="0.4">
      <c r="B3144" s="5" t="s">
        <v>70</v>
      </c>
      <c r="C3144" s="5" t="s">
        <v>55</v>
      </c>
      <c r="D3144" s="5" t="s">
        <v>29</v>
      </c>
      <c r="E3144" s="5" t="s">
        <v>7</v>
      </c>
      <c r="F3144" s="6">
        <v>44105</v>
      </c>
      <c r="G3144" s="6" t="str">
        <f>TEXT(datatable[[#This Row],[дата]],"ММ")</f>
        <v>10</v>
      </c>
      <c r="H3144" s="8">
        <v>6.9159999999999995</v>
      </c>
      <c r="I3144" s="8">
        <v>3.3475000000000001</v>
      </c>
      <c r="J3144" s="8">
        <f>datatable[[#This Row],[продажи_]]-datatable[[#This Row],[себестоимость_]]</f>
        <v>3.5684999999999993</v>
      </c>
      <c r="L3144"/>
    </row>
    <row r="3145" spans="2:12" x14ac:dyDescent="0.4">
      <c r="B3145" s="5" t="s">
        <v>70</v>
      </c>
      <c r="C3145" s="5" t="s">
        <v>55</v>
      </c>
      <c r="D3145" s="5" t="s">
        <v>29</v>
      </c>
      <c r="E3145" s="5" t="s">
        <v>7</v>
      </c>
      <c r="F3145" s="6">
        <v>44136</v>
      </c>
      <c r="G3145" s="6" t="str">
        <f>TEXT(datatable[[#This Row],[дата]],"ММ")</f>
        <v>11</v>
      </c>
      <c r="H3145" s="8">
        <v>6.5855999999999995</v>
      </c>
      <c r="I3145" s="8">
        <v>2.8000000000000003</v>
      </c>
      <c r="J3145" s="8">
        <f>datatable[[#This Row],[продажи_]]-datatable[[#This Row],[себестоимость_]]</f>
        <v>3.7855999999999992</v>
      </c>
      <c r="L3145"/>
    </row>
    <row r="3146" spans="2:12" x14ac:dyDescent="0.4">
      <c r="B3146" s="5" t="s">
        <v>70</v>
      </c>
      <c r="C3146" s="5" t="s">
        <v>55</v>
      </c>
      <c r="D3146" s="5" t="s">
        <v>29</v>
      </c>
      <c r="E3146" s="5" t="s">
        <v>7</v>
      </c>
      <c r="F3146" s="6">
        <v>44166</v>
      </c>
      <c r="G3146" s="6" t="str">
        <f>TEXT(datatable[[#This Row],[дата]],"ММ")</f>
        <v>12</v>
      </c>
      <c r="H3146" s="8">
        <v>5.5103999999999997</v>
      </c>
      <c r="I3146" s="8">
        <v>2.46</v>
      </c>
      <c r="J3146" s="8">
        <f>datatable[[#This Row],[продажи_]]-datatable[[#This Row],[себестоимость_]]</f>
        <v>3.0503999999999998</v>
      </c>
      <c r="L3146"/>
    </row>
    <row r="3147" spans="2:12" x14ac:dyDescent="0.4">
      <c r="B3147" s="5" t="s">
        <v>70</v>
      </c>
      <c r="C3147" s="5" t="s">
        <v>55</v>
      </c>
      <c r="D3147" s="5" t="s">
        <v>29</v>
      </c>
      <c r="E3147" s="5" t="s">
        <v>7</v>
      </c>
      <c r="F3147" s="6">
        <v>43831</v>
      </c>
      <c r="G3147" s="6" t="str">
        <f>TEXT(datatable[[#This Row],[дата]],"ММ")</f>
        <v>01</v>
      </c>
      <c r="H3147" s="8">
        <v>3.7683000000000004</v>
      </c>
      <c r="I3147" s="8">
        <v>1.3688999999999998</v>
      </c>
      <c r="J3147" s="8">
        <f>datatable[[#This Row],[продажи_]]-datatable[[#This Row],[себестоимость_]]</f>
        <v>2.3994000000000009</v>
      </c>
      <c r="L3147"/>
    </row>
    <row r="3148" spans="2:12" x14ac:dyDescent="0.4">
      <c r="B3148" s="5" t="s">
        <v>70</v>
      </c>
      <c r="C3148" s="5" t="s">
        <v>55</v>
      </c>
      <c r="D3148" s="5" t="s">
        <v>29</v>
      </c>
      <c r="E3148" s="5" t="s">
        <v>7</v>
      </c>
      <c r="F3148" s="6">
        <v>43862</v>
      </c>
      <c r="G3148" s="6" t="str">
        <f>TEXT(datatable[[#This Row],[дата]],"ММ")</f>
        <v>02</v>
      </c>
      <c r="H3148" s="8">
        <v>5.3087999999999997</v>
      </c>
      <c r="I3148" s="8">
        <v>1.7472000000000001</v>
      </c>
      <c r="J3148" s="8">
        <f>datatable[[#This Row],[продажи_]]-datatable[[#This Row],[себестоимость_]]</f>
        <v>3.5615999999999994</v>
      </c>
      <c r="L3148"/>
    </row>
    <row r="3149" spans="2:12" x14ac:dyDescent="0.4">
      <c r="B3149" s="5" t="s">
        <v>70</v>
      </c>
      <c r="C3149" s="5" t="s">
        <v>55</v>
      </c>
      <c r="D3149" s="5" t="s">
        <v>29</v>
      </c>
      <c r="E3149" s="5" t="s">
        <v>7</v>
      </c>
      <c r="F3149" s="6">
        <v>43891</v>
      </c>
      <c r="G3149" s="6" t="str">
        <f>TEXT(datatable[[#This Row],[дата]],"ММ")</f>
        <v>03</v>
      </c>
      <c r="H3149" s="8">
        <v>6.6992000000000003</v>
      </c>
      <c r="I3149" s="8">
        <v>1.768</v>
      </c>
      <c r="J3149" s="8">
        <f>datatable[[#This Row],[продажи_]]-datatable[[#This Row],[себестоимость_]]</f>
        <v>4.9312000000000005</v>
      </c>
      <c r="L3149"/>
    </row>
    <row r="3150" spans="2:12" x14ac:dyDescent="0.4">
      <c r="B3150" s="5" t="s">
        <v>70</v>
      </c>
      <c r="C3150" s="5" t="s">
        <v>55</v>
      </c>
      <c r="D3150" s="5" t="s">
        <v>29</v>
      </c>
      <c r="E3150" s="5" t="s">
        <v>7</v>
      </c>
      <c r="F3150" s="6">
        <v>43922</v>
      </c>
      <c r="G3150" s="6" t="str">
        <f>TEXT(datatable[[#This Row],[дата]],"ММ")</f>
        <v>04</v>
      </c>
      <c r="H3150" s="8">
        <v>6.6992000000000003</v>
      </c>
      <c r="I3150" s="8">
        <v>1.7887999999999999</v>
      </c>
      <c r="J3150" s="8">
        <f>datatable[[#This Row],[продажи_]]-datatable[[#This Row],[себестоимость_]]</f>
        <v>4.9104000000000001</v>
      </c>
      <c r="L3150"/>
    </row>
    <row r="3151" spans="2:12" x14ac:dyDescent="0.4">
      <c r="B3151" s="5" t="s">
        <v>70</v>
      </c>
      <c r="C3151" s="5" t="s">
        <v>55</v>
      </c>
      <c r="D3151" s="5" t="s">
        <v>29</v>
      </c>
      <c r="E3151" s="5" t="s">
        <v>7</v>
      </c>
      <c r="F3151" s="6">
        <v>43952</v>
      </c>
      <c r="G3151" s="6" t="str">
        <f>TEXT(datatable[[#This Row],[дата]],"ММ")</f>
        <v>05</v>
      </c>
      <c r="H3151" s="8">
        <v>4.5701499999999999</v>
      </c>
      <c r="I3151" s="8">
        <v>2.0110999999999999</v>
      </c>
      <c r="J3151" s="8">
        <f>datatable[[#This Row],[продажи_]]-datatable[[#This Row],[себестоимость_]]</f>
        <v>2.55905</v>
      </c>
      <c r="L3151"/>
    </row>
    <row r="3152" spans="2:12" x14ac:dyDescent="0.4">
      <c r="B3152" s="5" t="s">
        <v>70</v>
      </c>
      <c r="C3152" s="5" t="s">
        <v>55</v>
      </c>
      <c r="D3152" s="5" t="s">
        <v>29</v>
      </c>
      <c r="E3152" s="5" t="s">
        <v>7</v>
      </c>
      <c r="F3152" s="6">
        <v>43983</v>
      </c>
      <c r="G3152" s="6" t="str">
        <f>TEXT(datatable[[#This Row],[дата]],"ММ")</f>
        <v>06</v>
      </c>
      <c r="H3152" s="8">
        <v>4.2265000000000006</v>
      </c>
      <c r="I3152" s="8">
        <v>1.3650000000000002</v>
      </c>
      <c r="J3152" s="8">
        <f>datatable[[#This Row],[продажи_]]-datatable[[#This Row],[себестоимость_]]</f>
        <v>2.8615000000000004</v>
      </c>
      <c r="L3152"/>
    </row>
    <row r="3153" spans="2:12" x14ac:dyDescent="0.4">
      <c r="B3153" s="5" t="s">
        <v>70</v>
      </c>
      <c r="C3153" s="5" t="s">
        <v>55</v>
      </c>
      <c r="D3153" s="5" t="s">
        <v>29</v>
      </c>
      <c r="E3153" s="5" t="s">
        <v>7</v>
      </c>
      <c r="F3153" s="6">
        <v>44013</v>
      </c>
      <c r="G3153" s="6" t="str">
        <f>TEXT(datatable[[#This Row],[дата]],"ММ")</f>
        <v>07</v>
      </c>
      <c r="H3153" s="8">
        <v>4.1238000000000001</v>
      </c>
      <c r="I3153" s="8">
        <v>1.2284999999999999</v>
      </c>
      <c r="J3153" s="8">
        <f>datatable[[#This Row],[продажи_]]-datatable[[#This Row],[себестоимость_]]</f>
        <v>2.8953000000000002</v>
      </c>
      <c r="L3153"/>
    </row>
    <row r="3154" spans="2:12" x14ac:dyDescent="0.4">
      <c r="B3154" s="5" t="s">
        <v>70</v>
      </c>
      <c r="C3154" s="5" t="s">
        <v>55</v>
      </c>
      <c r="D3154" s="5" t="s">
        <v>29</v>
      </c>
      <c r="E3154" s="5" t="s">
        <v>7</v>
      </c>
      <c r="F3154" s="6">
        <v>44044</v>
      </c>
      <c r="G3154" s="6" t="str">
        <f>TEXT(datatable[[#This Row],[дата]],"ММ")</f>
        <v>08</v>
      </c>
      <c r="H3154" s="8">
        <v>2.7808000000000002</v>
      </c>
      <c r="I3154" s="8">
        <v>1.2167999999999999</v>
      </c>
      <c r="J3154" s="8">
        <f>datatable[[#This Row],[продажи_]]-datatable[[#This Row],[себестоимость_]]</f>
        <v>1.5640000000000003</v>
      </c>
      <c r="L3154"/>
    </row>
    <row r="3155" spans="2:12" x14ac:dyDescent="0.4">
      <c r="B3155" s="5" t="s">
        <v>70</v>
      </c>
      <c r="C3155" s="5" t="s">
        <v>55</v>
      </c>
      <c r="D3155" s="5" t="s">
        <v>29</v>
      </c>
      <c r="E3155" s="5" t="s">
        <v>7</v>
      </c>
      <c r="F3155" s="6">
        <v>44075</v>
      </c>
      <c r="G3155" s="6" t="str">
        <f>TEXT(datatable[[#This Row],[дата]],"ММ")</f>
        <v>09</v>
      </c>
      <c r="H3155" s="8">
        <v>3.8315000000000001</v>
      </c>
      <c r="I3155" s="8">
        <v>1.3260000000000001</v>
      </c>
      <c r="J3155" s="8">
        <f>datatable[[#This Row],[продажи_]]-datatable[[#This Row],[себестоимость_]]</f>
        <v>2.5055000000000001</v>
      </c>
      <c r="L3155"/>
    </row>
    <row r="3156" spans="2:12" x14ac:dyDescent="0.4">
      <c r="B3156" s="5" t="s">
        <v>70</v>
      </c>
      <c r="C3156" s="5" t="s">
        <v>55</v>
      </c>
      <c r="D3156" s="5" t="s">
        <v>29</v>
      </c>
      <c r="E3156" s="5" t="s">
        <v>7</v>
      </c>
      <c r="F3156" s="6">
        <v>44105</v>
      </c>
      <c r="G3156" s="6" t="str">
        <f>TEXT(datatable[[#This Row],[дата]],"ММ")</f>
        <v>10</v>
      </c>
      <c r="H3156" s="8">
        <v>4.2106999999999992</v>
      </c>
      <c r="I3156" s="8">
        <v>1.8421000000000001</v>
      </c>
      <c r="J3156" s="8">
        <f>datatable[[#This Row],[продажи_]]-datatable[[#This Row],[себестоимость_]]</f>
        <v>2.3685999999999989</v>
      </c>
      <c r="L3156"/>
    </row>
    <row r="3157" spans="2:12" x14ac:dyDescent="0.4">
      <c r="B3157" s="5" t="s">
        <v>70</v>
      </c>
      <c r="C3157" s="5" t="s">
        <v>55</v>
      </c>
      <c r="D3157" s="5" t="s">
        <v>29</v>
      </c>
      <c r="E3157" s="5" t="s">
        <v>7</v>
      </c>
      <c r="F3157" s="6">
        <v>44136</v>
      </c>
      <c r="G3157" s="6" t="str">
        <f>TEXT(datatable[[#This Row],[дата]],"ММ")</f>
        <v>11</v>
      </c>
      <c r="H3157" s="8">
        <v>6.6360000000000001</v>
      </c>
      <c r="I3157" s="8">
        <v>2.1657999999999999</v>
      </c>
      <c r="J3157" s="8">
        <f>datatable[[#This Row],[продажи_]]-datatable[[#This Row],[себестоимость_]]</f>
        <v>4.4702000000000002</v>
      </c>
      <c r="L3157"/>
    </row>
    <row r="3158" spans="2:12" x14ac:dyDescent="0.4">
      <c r="B3158" s="5" t="s">
        <v>70</v>
      </c>
      <c r="C3158" s="5" t="s">
        <v>55</v>
      </c>
      <c r="D3158" s="5" t="s">
        <v>29</v>
      </c>
      <c r="E3158" s="5" t="s">
        <v>7</v>
      </c>
      <c r="F3158" s="6">
        <v>44166</v>
      </c>
      <c r="G3158" s="6" t="str">
        <f>TEXT(datatable[[#This Row],[дата]],"ММ")</f>
        <v>12</v>
      </c>
      <c r="H3158" s="8">
        <v>5.4509999999999996</v>
      </c>
      <c r="I3158" s="8">
        <v>1.8251999999999999</v>
      </c>
      <c r="J3158" s="8">
        <f>datatable[[#This Row],[продажи_]]-datatable[[#This Row],[себестоимость_]]</f>
        <v>3.6257999999999999</v>
      </c>
      <c r="L3158"/>
    </row>
    <row r="3159" spans="2:12" x14ac:dyDescent="0.4">
      <c r="B3159" s="5" t="s">
        <v>70</v>
      </c>
      <c r="C3159" s="5" t="s">
        <v>55</v>
      </c>
      <c r="D3159" s="5" t="s">
        <v>29</v>
      </c>
      <c r="E3159" s="5" t="s">
        <v>7</v>
      </c>
      <c r="F3159" s="6">
        <v>43831</v>
      </c>
      <c r="G3159" s="6" t="str">
        <f>TEXT(datatable[[#This Row],[дата]],"ММ")</f>
        <v>01</v>
      </c>
      <c r="H3159" s="8">
        <v>1.8252000000000002</v>
      </c>
      <c r="I3159" s="8">
        <v>0.69119999999999993</v>
      </c>
      <c r="J3159" s="8">
        <f>datatable[[#This Row],[продажи_]]-datatable[[#This Row],[себестоимость_]]</f>
        <v>1.1340000000000003</v>
      </c>
      <c r="L3159"/>
    </row>
    <row r="3160" spans="2:12" x14ac:dyDescent="0.4">
      <c r="B3160" s="5" t="s">
        <v>70</v>
      </c>
      <c r="C3160" s="5" t="s">
        <v>55</v>
      </c>
      <c r="D3160" s="5" t="s">
        <v>29</v>
      </c>
      <c r="E3160" s="5" t="s">
        <v>7</v>
      </c>
      <c r="F3160" s="6">
        <v>43862</v>
      </c>
      <c r="G3160" s="6" t="str">
        <f>TEXT(datatable[[#This Row],[дата]],"ММ")</f>
        <v>02</v>
      </c>
      <c r="H3160" s="8">
        <v>2.9757000000000002</v>
      </c>
      <c r="I3160" s="8">
        <v>1.1312000000000002</v>
      </c>
      <c r="J3160" s="8">
        <f>datatable[[#This Row],[продажи_]]-datatable[[#This Row],[себестоимость_]]</f>
        <v>1.8445</v>
      </c>
      <c r="L3160"/>
    </row>
    <row r="3161" spans="2:12" x14ac:dyDescent="0.4">
      <c r="B3161" s="5" t="s">
        <v>70</v>
      </c>
      <c r="C3161" s="5" t="s">
        <v>55</v>
      </c>
      <c r="D3161" s="5" t="s">
        <v>29</v>
      </c>
      <c r="E3161" s="5" t="s">
        <v>7</v>
      </c>
      <c r="F3161" s="6">
        <v>43891</v>
      </c>
      <c r="G3161" s="6" t="str">
        <f>TEXT(datatable[[#This Row],[дата]],"ММ")</f>
        <v>03</v>
      </c>
      <c r="H3161" s="8">
        <v>2.7456</v>
      </c>
      <c r="I3161" s="8">
        <v>1.0495999999999999</v>
      </c>
      <c r="J3161" s="8">
        <f>datatable[[#This Row],[продажи_]]-datatable[[#This Row],[себестоимость_]]</f>
        <v>1.6960000000000002</v>
      </c>
      <c r="L3161"/>
    </row>
    <row r="3162" spans="2:12" x14ac:dyDescent="0.4">
      <c r="B3162" s="5" t="s">
        <v>70</v>
      </c>
      <c r="C3162" s="5" t="s">
        <v>55</v>
      </c>
      <c r="D3162" s="5" t="s">
        <v>29</v>
      </c>
      <c r="E3162" s="5" t="s">
        <v>7</v>
      </c>
      <c r="F3162" s="6">
        <v>43922</v>
      </c>
      <c r="G3162" s="6" t="str">
        <f>TEXT(datatable[[#This Row],[дата]],"ММ")</f>
        <v>04</v>
      </c>
      <c r="H3162" s="8">
        <v>3.3696000000000002</v>
      </c>
      <c r="I3162" s="8">
        <v>1.1520000000000001</v>
      </c>
      <c r="J3162" s="8">
        <f>datatable[[#This Row],[продажи_]]-datatable[[#This Row],[себестоимость_]]</f>
        <v>2.2176</v>
      </c>
      <c r="L3162"/>
    </row>
    <row r="3163" spans="2:12" x14ac:dyDescent="0.4">
      <c r="B3163" s="5" t="s">
        <v>70</v>
      </c>
      <c r="C3163" s="5" t="s">
        <v>55</v>
      </c>
      <c r="D3163" s="5" t="s">
        <v>29</v>
      </c>
      <c r="E3163" s="5" t="s">
        <v>7</v>
      </c>
      <c r="F3163" s="6">
        <v>43952</v>
      </c>
      <c r="G3163" s="6" t="str">
        <f>TEXT(datatable[[#This Row],[дата]],"ММ")</f>
        <v>05</v>
      </c>
      <c r="H3163" s="8">
        <v>2.3322000000000003</v>
      </c>
      <c r="I3163" s="8">
        <v>1.2167999999999999</v>
      </c>
      <c r="J3163" s="8">
        <f>datatable[[#This Row],[продажи_]]-datatable[[#This Row],[себестоимость_]]</f>
        <v>1.1154000000000004</v>
      </c>
      <c r="L3163"/>
    </row>
    <row r="3164" spans="2:12" x14ac:dyDescent="0.4">
      <c r="B3164" s="5" t="s">
        <v>70</v>
      </c>
      <c r="C3164" s="5" t="s">
        <v>55</v>
      </c>
      <c r="D3164" s="5" t="s">
        <v>29</v>
      </c>
      <c r="E3164" s="5" t="s">
        <v>7</v>
      </c>
      <c r="F3164" s="6">
        <v>43983</v>
      </c>
      <c r="G3164" s="6" t="str">
        <f>TEXT(datatable[[#This Row],[дата]],"ММ")</f>
        <v>06</v>
      </c>
      <c r="H3164" s="8">
        <v>2.3009999999999997</v>
      </c>
      <c r="I3164" s="8">
        <v>0.68800000000000006</v>
      </c>
      <c r="J3164" s="8">
        <f>datatable[[#This Row],[продажи_]]-datatable[[#This Row],[себестоимость_]]</f>
        <v>1.6129999999999995</v>
      </c>
      <c r="L3164"/>
    </row>
    <row r="3165" spans="2:12" x14ac:dyDescent="0.4">
      <c r="B3165" s="5" t="s">
        <v>70</v>
      </c>
      <c r="C3165" s="5" t="s">
        <v>55</v>
      </c>
      <c r="D3165" s="5" t="s">
        <v>29</v>
      </c>
      <c r="E3165" s="5" t="s">
        <v>7</v>
      </c>
      <c r="F3165" s="6">
        <v>44013</v>
      </c>
      <c r="G3165" s="6" t="str">
        <f>TEXT(datatable[[#This Row],[дата]],"ММ")</f>
        <v>07</v>
      </c>
      <c r="H3165" s="8">
        <v>1.4742</v>
      </c>
      <c r="I3165" s="8">
        <v>0.78480000000000005</v>
      </c>
      <c r="J3165" s="8">
        <f>datatable[[#This Row],[продажи_]]-datatable[[#This Row],[себестоимость_]]</f>
        <v>0.6893999999999999</v>
      </c>
      <c r="L3165"/>
    </row>
    <row r="3166" spans="2:12" x14ac:dyDescent="0.4">
      <c r="B3166" s="5" t="s">
        <v>70</v>
      </c>
      <c r="C3166" s="5" t="s">
        <v>55</v>
      </c>
      <c r="D3166" s="5" t="s">
        <v>29</v>
      </c>
      <c r="E3166" s="5" t="s">
        <v>7</v>
      </c>
      <c r="F3166" s="6">
        <v>44044</v>
      </c>
      <c r="G3166" s="6" t="str">
        <f>TEXT(datatable[[#This Row],[дата]],"ММ")</f>
        <v>08</v>
      </c>
      <c r="H3166" s="8">
        <v>1.5287999999999999</v>
      </c>
      <c r="I3166" s="8">
        <v>0.75519999999999998</v>
      </c>
      <c r="J3166" s="8">
        <f>datatable[[#This Row],[продажи_]]-datatable[[#This Row],[себестоимость_]]</f>
        <v>0.77359999999999995</v>
      </c>
      <c r="L3166"/>
    </row>
    <row r="3167" spans="2:12" x14ac:dyDescent="0.4">
      <c r="B3167" s="5" t="s">
        <v>70</v>
      </c>
      <c r="C3167" s="5" t="s">
        <v>55</v>
      </c>
      <c r="D3167" s="5" t="s">
        <v>29</v>
      </c>
      <c r="E3167" s="5" t="s">
        <v>7</v>
      </c>
      <c r="F3167" s="6">
        <v>44075</v>
      </c>
      <c r="G3167" s="6" t="str">
        <f>TEXT(datatable[[#This Row],[дата]],"ММ")</f>
        <v>09</v>
      </c>
      <c r="H3167" s="8">
        <v>2.0865</v>
      </c>
      <c r="I3167" s="8">
        <v>0.68800000000000006</v>
      </c>
      <c r="J3167" s="8">
        <f>datatable[[#This Row],[продажи_]]-datatable[[#This Row],[себестоимость_]]</f>
        <v>1.3984999999999999</v>
      </c>
      <c r="L3167"/>
    </row>
    <row r="3168" spans="2:12" x14ac:dyDescent="0.4">
      <c r="B3168" s="5" t="s">
        <v>70</v>
      </c>
      <c r="C3168" s="5" t="s">
        <v>55</v>
      </c>
      <c r="D3168" s="5" t="s">
        <v>29</v>
      </c>
      <c r="E3168" s="5" t="s">
        <v>7</v>
      </c>
      <c r="F3168" s="6">
        <v>44105</v>
      </c>
      <c r="G3168" s="6" t="str">
        <f>TEXT(datatable[[#This Row],[дата]],"ММ")</f>
        <v>10</v>
      </c>
      <c r="H3168" s="8">
        <v>2.4082500000000002</v>
      </c>
      <c r="I3168" s="8">
        <v>0.87360000000000004</v>
      </c>
      <c r="J3168" s="8">
        <f>datatable[[#This Row],[продажи_]]-datatable[[#This Row],[себестоимость_]]</f>
        <v>1.5346500000000001</v>
      </c>
      <c r="L3168"/>
    </row>
    <row r="3169" spans="2:12" x14ac:dyDescent="0.4">
      <c r="B3169" s="5" t="s">
        <v>70</v>
      </c>
      <c r="C3169" s="5" t="s">
        <v>55</v>
      </c>
      <c r="D3169" s="5" t="s">
        <v>29</v>
      </c>
      <c r="E3169" s="5" t="s">
        <v>7</v>
      </c>
      <c r="F3169" s="6">
        <v>44136</v>
      </c>
      <c r="G3169" s="6" t="str">
        <f>TEXT(datatable[[#This Row],[дата]],"ММ")</f>
        <v>11</v>
      </c>
      <c r="H3169" s="8">
        <v>2.6208</v>
      </c>
      <c r="I3169" s="8">
        <v>1.0192000000000001</v>
      </c>
      <c r="J3169" s="8">
        <f>datatable[[#This Row],[продажи_]]-datatable[[#This Row],[себестоимость_]]</f>
        <v>1.6015999999999999</v>
      </c>
      <c r="L3169"/>
    </row>
    <row r="3170" spans="2:12" x14ac:dyDescent="0.4">
      <c r="B3170" s="5" t="s">
        <v>70</v>
      </c>
      <c r="C3170" s="5" t="s">
        <v>55</v>
      </c>
      <c r="D3170" s="5" t="s">
        <v>29</v>
      </c>
      <c r="E3170" s="5" t="s">
        <v>7</v>
      </c>
      <c r="F3170" s="6">
        <v>44166</v>
      </c>
      <c r="G3170" s="6" t="str">
        <f>TEXT(datatable[[#This Row],[дата]],"ММ")</f>
        <v>12</v>
      </c>
      <c r="H3170" s="8">
        <v>1.9655999999999998</v>
      </c>
      <c r="I3170" s="8">
        <v>1.008</v>
      </c>
      <c r="J3170" s="8">
        <f>datatable[[#This Row],[продажи_]]-datatable[[#This Row],[себестоимость_]]</f>
        <v>0.95759999999999978</v>
      </c>
      <c r="L3170"/>
    </row>
    <row r="3171" spans="2:12" x14ac:dyDescent="0.4">
      <c r="B3171" s="5" t="s">
        <v>67</v>
      </c>
      <c r="C3171" s="5" t="s">
        <v>57</v>
      </c>
      <c r="D3171" s="5" t="s">
        <v>30</v>
      </c>
      <c r="E3171" s="5" t="s">
        <v>60</v>
      </c>
      <c r="F3171" s="6">
        <v>43831</v>
      </c>
      <c r="G3171" s="6" t="str">
        <f>TEXT(datatable[[#This Row],[дата]],"ММ")</f>
        <v>01</v>
      </c>
      <c r="H3171" s="8">
        <v>59.896799999999992</v>
      </c>
      <c r="I3171" s="8">
        <v>17.453700000000001</v>
      </c>
      <c r="J3171" s="8">
        <f>datatable[[#This Row],[продажи_]]-datatable[[#This Row],[себестоимость_]]</f>
        <v>42.443099999999987</v>
      </c>
      <c r="L3171"/>
    </row>
    <row r="3172" spans="2:12" x14ac:dyDescent="0.4">
      <c r="B3172" s="5" t="s">
        <v>67</v>
      </c>
      <c r="C3172" s="5" t="s">
        <v>57</v>
      </c>
      <c r="D3172" s="5" t="s">
        <v>30</v>
      </c>
      <c r="E3172" s="5" t="s">
        <v>60</v>
      </c>
      <c r="F3172" s="6">
        <v>43862</v>
      </c>
      <c r="G3172" s="6" t="str">
        <f>TEXT(datatable[[#This Row],[дата]],"ММ")</f>
        <v>02</v>
      </c>
      <c r="H3172" s="8">
        <v>82.908000000000015</v>
      </c>
      <c r="I3172" s="8">
        <v>33.464200000000005</v>
      </c>
      <c r="J3172" s="8">
        <f>datatable[[#This Row],[продажи_]]-datatable[[#This Row],[себестоимость_]]</f>
        <v>49.44380000000001</v>
      </c>
      <c r="L3172"/>
    </row>
    <row r="3173" spans="2:12" x14ac:dyDescent="0.4">
      <c r="B3173" s="5" t="s">
        <v>67</v>
      </c>
      <c r="C3173" s="5" t="s">
        <v>57</v>
      </c>
      <c r="D3173" s="5" t="s">
        <v>30</v>
      </c>
      <c r="E3173" s="5" t="s">
        <v>60</v>
      </c>
      <c r="F3173" s="6">
        <v>43891</v>
      </c>
      <c r="G3173" s="6" t="str">
        <f>TEXT(datatable[[#This Row],[дата]],"ММ")</f>
        <v>03</v>
      </c>
      <c r="H3173" s="8">
        <v>95.654399999999995</v>
      </c>
      <c r="I3173" s="8">
        <v>39.327199999999998</v>
      </c>
      <c r="J3173" s="8">
        <f>datatable[[#This Row],[продажи_]]-datatable[[#This Row],[себестоимость_]]</f>
        <v>56.327199999999998</v>
      </c>
      <c r="L3173"/>
    </row>
    <row r="3174" spans="2:12" x14ac:dyDescent="0.4">
      <c r="B3174" s="5" t="s">
        <v>67</v>
      </c>
      <c r="C3174" s="5" t="s">
        <v>57</v>
      </c>
      <c r="D3174" s="5" t="s">
        <v>30</v>
      </c>
      <c r="E3174" s="5" t="s">
        <v>60</v>
      </c>
      <c r="F3174" s="6">
        <v>43922</v>
      </c>
      <c r="G3174" s="6" t="str">
        <f>TEXT(datatable[[#This Row],[дата]],"ММ")</f>
        <v>04</v>
      </c>
      <c r="H3174" s="8">
        <v>91.142399999999995</v>
      </c>
      <c r="I3174" s="8">
        <v>32.832799999999999</v>
      </c>
      <c r="J3174" s="8">
        <f>datatable[[#This Row],[продажи_]]-datatable[[#This Row],[себестоимость_]]</f>
        <v>58.309599999999996</v>
      </c>
      <c r="L3174"/>
    </row>
    <row r="3175" spans="2:12" x14ac:dyDescent="0.4">
      <c r="B3175" s="5" t="s">
        <v>67</v>
      </c>
      <c r="C3175" s="5" t="s">
        <v>57</v>
      </c>
      <c r="D3175" s="5" t="s">
        <v>30</v>
      </c>
      <c r="E3175" s="5" t="s">
        <v>60</v>
      </c>
      <c r="F3175" s="6">
        <v>43952</v>
      </c>
      <c r="G3175" s="6" t="str">
        <f>TEXT(datatable[[#This Row],[дата]],"ММ")</f>
        <v>05</v>
      </c>
      <c r="H3175" s="8">
        <v>68.187600000000018</v>
      </c>
      <c r="I3175" s="8">
        <v>29.901300000000003</v>
      </c>
      <c r="J3175" s="8">
        <f>datatable[[#This Row],[продажи_]]-datatable[[#This Row],[себестоимость_]]</f>
        <v>38.286300000000011</v>
      </c>
      <c r="L3175"/>
    </row>
    <row r="3176" spans="2:12" x14ac:dyDescent="0.4">
      <c r="B3176" s="5" t="s">
        <v>67</v>
      </c>
      <c r="C3176" s="5" t="s">
        <v>57</v>
      </c>
      <c r="D3176" s="5" t="s">
        <v>30</v>
      </c>
      <c r="E3176" s="5" t="s">
        <v>60</v>
      </c>
      <c r="F3176" s="6">
        <v>43983</v>
      </c>
      <c r="G3176" s="6" t="str">
        <f>TEXT(datatable[[#This Row],[дата]],"ММ")</f>
        <v>06</v>
      </c>
      <c r="H3176" s="8">
        <v>64.86</v>
      </c>
      <c r="I3176" s="8">
        <v>25.256000000000004</v>
      </c>
      <c r="J3176" s="8">
        <f>datatable[[#This Row],[продажи_]]-datatable[[#This Row],[себестоимость_]]</f>
        <v>39.603999999999999</v>
      </c>
      <c r="L3176"/>
    </row>
    <row r="3177" spans="2:12" x14ac:dyDescent="0.4">
      <c r="B3177" s="5" t="s">
        <v>67</v>
      </c>
      <c r="C3177" s="5" t="s">
        <v>57</v>
      </c>
      <c r="D3177" s="5" t="s">
        <v>30</v>
      </c>
      <c r="E3177" s="5" t="s">
        <v>60</v>
      </c>
      <c r="F3177" s="6">
        <v>44013</v>
      </c>
      <c r="G3177" s="6" t="str">
        <f>TEXT(datatable[[#This Row],[дата]],"ММ")</f>
        <v>07</v>
      </c>
      <c r="H3177" s="8">
        <v>54.820799999999998</v>
      </c>
      <c r="I3177" s="8">
        <v>19.077300000000001</v>
      </c>
      <c r="J3177" s="8">
        <f>datatable[[#This Row],[продажи_]]-datatable[[#This Row],[себестоимость_]]</f>
        <v>35.743499999999997</v>
      </c>
      <c r="L3177"/>
    </row>
    <row r="3178" spans="2:12" x14ac:dyDescent="0.4">
      <c r="B3178" s="5" t="s">
        <v>67</v>
      </c>
      <c r="C3178" s="5" t="s">
        <v>57</v>
      </c>
      <c r="D3178" s="5" t="s">
        <v>30</v>
      </c>
      <c r="E3178" s="5" t="s">
        <v>60</v>
      </c>
      <c r="F3178" s="6">
        <v>44044</v>
      </c>
      <c r="G3178" s="6" t="str">
        <f>TEXT(datatable[[#This Row],[дата]],"ММ")</f>
        <v>08</v>
      </c>
      <c r="H3178" s="8">
        <v>40.156799999999997</v>
      </c>
      <c r="I3178" s="8">
        <v>17.318399999999997</v>
      </c>
      <c r="J3178" s="8">
        <f>datatable[[#This Row],[продажи_]]-datatable[[#This Row],[себестоимость_]]</f>
        <v>22.8384</v>
      </c>
      <c r="L3178"/>
    </row>
    <row r="3179" spans="2:12" x14ac:dyDescent="0.4">
      <c r="B3179" s="5" t="s">
        <v>67</v>
      </c>
      <c r="C3179" s="5" t="s">
        <v>57</v>
      </c>
      <c r="D3179" s="5" t="s">
        <v>30</v>
      </c>
      <c r="E3179" s="5" t="s">
        <v>60</v>
      </c>
      <c r="F3179" s="6">
        <v>44075</v>
      </c>
      <c r="G3179" s="6" t="str">
        <f>TEXT(datatable[[#This Row],[дата]],"ММ")</f>
        <v>09</v>
      </c>
      <c r="H3179" s="8">
        <v>56.963999999999999</v>
      </c>
      <c r="I3179" s="8">
        <v>19.393000000000001</v>
      </c>
      <c r="J3179" s="8">
        <f>datatable[[#This Row],[продажи_]]-datatable[[#This Row],[себестоимость_]]</f>
        <v>37.570999999999998</v>
      </c>
      <c r="L3179"/>
    </row>
    <row r="3180" spans="2:12" x14ac:dyDescent="0.4">
      <c r="B3180" s="5" t="s">
        <v>67</v>
      </c>
      <c r="C3180" s="5" t="s">
        <v>57</v>
      </c>
      <c r="D3180" s="5" t="s">
        <v>30</v>
      </c>
      <c r="E3180" s="5" t="s">
        <v>60</v>
      </c>
      <c r="F3180" s="6">
        <v>44105</v>
      </c>
      <c r="G3180" s="6" t="str">
        <f>TEXT(datatable[[#This Row],[дата]],"ММ")</f>
        <v>10</v>
      </c>
      <c r="H3180" s="8">
        <v>67.454400000000007</v>
      </c>
      <c r="I3180" s="8">
        <v>25.210900000000002</v>
      </c>
      <c r="J3180" s="8">
        <f>datatable[[#This Row],[продажи_]]-datatable[[#This Row],[себестоимость_]]</f>
        <v>42.243500000000004</v>
      </c>
      <c r="L3180"/>
    </row>
    <row r="3181" spans="2:12" x14ac:dyDescent="0.4">
      <c r="B3181" s="5" t="s">
        <v>67</v>
      </c>
      <c r="C3181" s="5" t="s">
        <v>57</v>
      </c>
      <c r="D3181" s="5" t="s">
        <v>30</v>
      </c>
      <c r="E3181" s="5" t="s">
        <v>60</v>
      </c>
      <c r="F3181" s="6">
        <v>44136</v>
      </c>
      <c r="G3181" s="6" t="str">
        <f>TEXT(datatable[[#This Row],[дата]],"ММ")</f>
        <v>11</v>
      </c>
      <c r="H3181" s="8">
        <v>71.064000000000007</v>
      </c>
      <c r="I3181" s="8">
        <v>36.305499999999995</v>
      </c>
      <c r="J3181" s="8">
        <f>datatable[[#This Row],[продажи_]]-datatable[[#This Row],[себестоимость_]]</f>
        <v>34.758500000000012</v>
      </c>
      <c r="L3181"/>
    </row>
    <row r="3182" spans="2:12" x14ac:dyDescent="0.4">
      <c r="B3182" s="5" t="s">
        <v>67</v>
      </c>
      <c r="C3182" s="5" t="s">
        <v>57</v>
      </c>
      <c r="D3182" s="5" t="s">
        <v>30</v>
      </c>
      <c r="E3182" s="5" t="s">
        <v>60</v>
      </c>
      <c r="F3182" s="6">
        <v>44166</v>
      </c>
      <c r="G3182" s="6" t="str">
        <f>TEXT(datatable[[#This Row],[дата]],"ММ")</f>
        <v>12</v>
      </c>
      <c r="H3182" s="8">
        <v>66.326400000000007</v>
      </c>
      <c r="I3182" s="8">
        <v>31.930800000000001</v>
      </c>
      <c r="J3182" s="8">
        <f>datatable[[#This Row],[продажи_]]-datatable[[#This Row],[себестоимость_]]</f>
        <v>34.395600000000002</v>
      </c>
      <c r="L3182"/>
    </row>
    <row r="3183" spans="2:12" x14ac:dyDescent="0.4">
      <c r="B3183" s="5" t="s">
        <v>67</v>
      </c>
      <c r="C3183" s="5" t="s">
        <v>57</v>
      </c>
      <c r="D3183" s="5" t="s">
        <v>30</v>
      </c>
      <c r="E3183" s="5" t="s">
        <v>8</v>
      </c>
      <c r="F3183" s="6">
        <v>43831</v>
      </c>
      <c r="G3183" s="6" t="str">
        <f>TEXT(datatable[[#This Row],[дата]],"ММ")</f>
        <v>01</v>
      </c>
      <c r="H3183" s="8">
        <v>35.014950000000006</v>
      </c>
      <c r="I3183" s="8">
        <v>26.002350000000003</v>
      </c>
      <c r="J3183" s="8">
        <f>datatable[[#This Row],[продажи_]]-datatable[[#This Row],[себестоимость_]]</f>
        <v>9.0126000000000026</v>
      </c>
      <c r="L3183"/>
    </row>
    <row r="3184" spans="2:12" x14ac:dyDescent="0.4">
      <c r="B3184" s="5" t="s">
        <v>67</v>
      </c>
      <c r="C3184" s="5" t="s">
        <v>57</v>
      </c>
      <c r="D3184" s="5" t="s">
        <v>30</v>
      </c>
      <c r="E3184" s="5" t="s">
        <v>8</v>
      </c>
      <c r="F3184" s="6">
        <v>43862</v>
      </c>
      <c r="G3184" s="6" t="str">
        <f>TEXT(datatable[[#This Row],[дата]],"ММ")</f>
        <v>02</v>
      </c>
      <c r="H3184" s="8">
        <v>53.977000000000004</v>
      </c>
      <c r="I3184" s="8">
        <v>40.448100000000004</v>
      </c>
      <c r="J3184" s="8">
        <f>datatable[[#This Row],[продажи_]]-datatable[[#This Row],[себестоимость_]]</f>
        <v>13.5289</v>
      </c>
      <c r="L3184"/>
    </row>
    <row r="3185" spans="2:12" x14ac:dyDescent="0.4">
      <c r="B3185" s="5" t="s">
        <v>67</v>
      </c>
      <c r="C3185" s="5" t="s">
        <v>57</v>
      </c>
      <c r="D3185" s="5" t="s">
        <v>30</v>
      </c>
      <c r="E3185" s="5" t="s">
        <v>8</v>
      </c>
      <c r="F3185" s="6">
        <v>43891</v>
      </c>
      <c r="G3185" s="6" t="str">
        <f>TEXT(datatable[[#This Row],[дата]],"ММ")</f>
        <v>03</v>
      </c>
      <c r="H3185" s="8">
        <v>47.107199999999999</v>
      </c>
      <c r="I3185" s="8">
        <v>40.392000000000003</v>
      </c>
      <c r="J3185" s="8">
        <f>datatable[[#This Row],[продажи_]]-datatable[[#This Row],[себестоимость_]]</f>
        <v>6.7151999999999958</v>
      </c>
      <c r="L3185"/>
    </row>
    <row r="3186" spans="2:12" x14ac:dyDescent="0.4">
      <c r="B3186" s="5" t="s">
        <v>67</v>
      </c>
      <c r="C3186" s="5" t="s">
        <v>57</v>
      </c>
      <c r="D3186" s="5" t="s">
        <v>30</v>
      </c>
      <c r="E3186" s="5" t="s">
        <v>8</v>
      </c>
      <c r="F3186" s="6">
        <v>43922</v>
      </c>
      <c r="G3186" s="6" t="str">
        <f>TEXT(datatable[[#This Row],[дата]],"ММ")</f>
        <v>04</v>
      </c>
      <c r="H3186" s="8">
        <v>45.424800000000005</v>
      </c>
      <c r="I3186" s="8">
        <v>51.163199999999996</v>
      </c>
      <c r="J3186" s="8">
        <f>datatable[[#This Row],[продажи_]]-datatable[[#This Row],[себестоимость_]]</f>
        <v>-5.7383999999999915</v>
      </c>
      <c r="L3186"/>
    </row>
    <row r="3187" spans="2:12" x14ac:dyDescent="0.4">
      <c r="B3187" s="5" t="s">
        <v>67</v>
      </c>
      <c r="C3187" s="5" t="s">
        <v>57</v>
      </c>
      <c r="D3187" s="5" t="s">
        <v>30</v>
      </c>
      <c r="E3187" s="5" t="s">
        <v>8</v>
      </c>
      <c r="F3187" s="6">
        <v>43952</v>
      </c>
      <c r="G3187" s="6" t="str">
        <f>TEXT(datatable[[#This Row],[дата]],"ММ")</f>
        <v>05</v>
      </c>
      <c r="H3187" s="8">
        <v>52.855399999999996</v>
      </c>
      <c r="I3187" s="8">
        <v>32.089200000000005</v>
      </c>
      <c r="J3187" s="8">
        <f>datatable[[#This Row],[продажи_]]-datatable[[#This Row],[себестоимость_]]</f>
        <v>20.766199999999991</v>
      </c>
      <c r="L3187"/>
    </row>
    <row r="3188" spans="2:12" x14ac:dyDescent="0.4">
      <c r="B3188" s="5" t="s">
        <v>67</v>
      </c>
      <c r="C3188" s="5" t="s">
        <v>57</v>
      </c>
      <c r="D3188" s="5" t="s">
        <v>30</v>
      </c>
      <c r="E3188" s="5" t="s">
        <v>8</v>
      </c>
      <c r="F3188" s="6">
        <v>43983</v>
      </c>
      <c r="G3188" s="6" t="str">
        <f>TEXT(datatable[[#This Row],[дата]],"ММ")</f>
        <v>06</v>
      </c>
      <c r="H3188" s="8">
        <v>29.091500000000003</v>
      </c>
      <c r="I3188" s="8">
        <v>31.696499999999997</v>
      </c>
      <c r="J3188" s="8">
        <f>datatable[[#This Row],[продажи_]]-datatable[[#This Row],[себестоимость_]]</f>
        <v>-2.6049999999999933</v>
      </c>
      <c r="L3188"/>
    </row>
    <row r="3189" spans="2:12" x14ac:dyDescent="0.4">
      <c r="B3189" s="5" t="s">
        <v>67</v>
      </c>
      <c r="C3189" s="5" t="s">
        <v>57</v>
      </c>
      <c r="D3189" s="5" t="s">
        <v>30</v>
      </c>
      <c r="E3189" s="5" t="s">
        <v>8</v>
      </c>
      <c r="F3189" s="6">
        <v>44013</v>
      </c>
      <c r="G3189" s="6" t="str">
        <f>TEXT(datatable[[#This Row],[дата]],"ММ")</f>
        <v>07</v>
      </c>
      <c r="H3189" s="8">
        <v>29.021400000000003</v>
      </c>
      <c r="I3189" s="8">
        <v>29.284199999999998</v>
      </c>
      <c r="J3189" s="8">
        <f>datatable[[#This Row],[продажи_]]-datatable[[#This Row],[себестоимость_]]</f>
        <v>-0.26279999999999504</v>
      </c>
      <c r="L3189"/>
    </row>
    <row r="3190" spans="2:12" x14ac:dyDescent="0.4">
      <c r="B3190" s="5" t="s">
        <v>67</v>
      </c>
      <c r="C3190" s="5" t="s">
        <v>57</v>
      </c>
      <c r="D3190" s="5" t="s">
        <v>30</v>
      </c>
      <c r="E3190" s="5" t="s">
        <v>8</v>
      </c>
      <c r="F3190" s="6">
        <v>44044</v>
      </c>
      <c r="G3190" s="6" t="str">
        <f>TEXT(datatable[[#This Row],[дата]],"ММ")</f>
        <v>08</v>
      </c>
      <c r="H3190" s="8">
        <v>27.479199999999999</v>
      </c>
      <c r="I3190" s="8">
        <v>18.176400000000001</v>
      </c>
      <c r="J3190" s="8">
        <f>datatable[[#This Row],[продажи_]]-datatable[[#This Row],[себестоимость_]]</f>
        <v>9.3027999999999977</v>
      </c>
      <c r="L3190"/>
    </row>
    <row r="3191" spans="2:12" x14ac:dyDescent="0.4">
      <c r="B3191" s="5" t="s">
        <v>67</v>
      </c>
      <c r="C3191" s="5" t="s">
        <v>57</v>
      </c>
      <c r="D3191" s="5" t="s">
        <v>30</v>
      </c>
      <c r="E3191" s="5" t="s">
        <v>8</v>
      </c>
      <c r="F3191" s="6">
        <v>44075</v>
      </c>
      <c r="G3191" s="6" t="str">
        <f>TEXT(datatable[[#This Row],[дата]],"ММ")</f>
        <v>09</v>
      </c>
      <c r="H3191" s="8">
        <v>35.050000000000004</v>
      </c>
      <c r="I3191" s="8">
        <v>24.403500000000001</v>
      </c>
      <c r="J3191" s="8">
        <f>datatable[[#This Row],[продажи_]]-datatable[[#This Row],[себестоимость_]]</f>
        <v>10.646500000000003</v>
      </c>
      <c r="L3191"/>
    </row>
    <row r="3192" spans="2:12" x14ac:dyDescent="0.4">
      <c r="B3192" s="5" t="s">
        <v>67</v>
      </c>
      <c r="C3192" s="5" t="s">
        <v>57</v>
      </c>
      <c r="D3192" s="5" t="s">
        <v>30</v>
      </c>
      <c r="E3192" s="5" t="s">
        <v>8</v>
      </c>
      <c r="F3192" s="6">
        <v>44105</v>
      </c>
      <c r="G3192" s="6" t="str">
        <f>TEXT(datatable[[#This Row],[дата]],"ММ")</f>
        <v>10</v>
      </c>
      <c r="H3192" s="8">
        <v>43.742399999999996</v>
      </c>
      <c r="I3192" s="8">
        <v>43.758000000000003</v>
      </c>
      <c r="J3192" s="8">
        <f>datatable[[#This Row],[продажи_]]-datatable[[#This Row],[себестоимость_]]</f>
        <v>-1.5600000000006276E-2</v>
      </c>
      <c r="L3192"/>
    </row>
    <row r="3193" spans="2:12" x14ac:dyDescent="0.4">
      <c r="B3193" s="5" t="s">
        <v>67</v>
      </c>
      <c r="C3193" s="5" t="s">
        <v>57</v>
      </c>
      <c r="D3193" s="5" t="s">
        <v>30</v>
      </c>
      <c r="E3193" s="5" t="s">
        <v>8</v>
      </c>
      <c r="F3193" s="6">
        <v>44136</v>
      </c>
      <c r="G3193" s="6" t="str">
        <f>TEXT(datatable[[#This Row],[дата]],"ММ")</f>
        <v>11</v>
      </c>
      <c r="H3193" s="8">
        <v>39.256</v>
      </c>
      <c r="I3193" s="8">
        <v>37.3065</v>
      </c>
      <c r="J3193" s="8">
        <f>datatable[[#This Row],[продажи_]]-datatable[[#This Row],[себестоимость_]]</f>
        <v>1.9495000000000005</v>
      </c>
      <c r="L3193"/>
    </row>
    <row r="3194" spans="2:12" x14ac:dyDescent="0.4">
      <c r="B3194" s="5" t="s">
        <v>67</v>
      </c>
      <c r="C3194" s="5" t="s">
        <v>57</v>
      </c>
      <c r="D3194" s="5" t="s">
        <v>30</v>
      </c>
      <c r="E3194" s="5" t="s">
        <v>8</v>
      </c>
      <c r="F3194" s="6">
        <v>44166</v>
      </c>
      <c r="G3194" s="6" t="str">
        <f>TEXT(datatable[[#This Row],[дата]],"ММ")</f>
        <v>12</v>
      </c>
      <c r="H3194" s="8">
        <v>42.901200000000003</v>
      </c>
      <c r="I3194" s="8">
        <v>29.620800000000003</v>
      </c>
      <c r="J3194" s="8">
        <f>datatable[[#This Row],[продажи_]]-datatable[[#This Row],[себестоимость_]]</f>
        <v>13.2804</v>
      </c>
      <c r="L3194"/>
    </row>
    <row r="3195" spans="2:12" x14ac:dyDescent="0.4">
      <c r="B3195" s="5" t="s">
        <v>67</v>
      </c>
      <c r="C3195" s="5" t="s">
        <v>57</v>
      </c>
      <c r="D3195" s="5" t="s">
        <v>30</v>
      </c>
      <c r="E3195" s="5" t="s">
        <v>61</v>
      </c>
      <c r="F3195" s="6">
        <v>43831</v>
      </c>
      <c r="G3195" s="6" t="str">
        <f>TEXT(datatable[[#This Row],[дата]],"ММ")</f>
        <v>01</v>
      </c>
      <c r="H3195" s="8">
        <v>15.126750000000001</v>
      </c>
      <c r="I3195" s="8">
        <v>9.5134500000000006</v>
      </c>
      <c r="J3195" s="8">
        <f>datatable[[#This Row],[продажи_]]-datatable[[#This Row],[себестоимость_]]</f>
        <v>5.6133000000000006</v>
      </c>
      <c r="L3195"/>
    </row>
    <row r="3196" spans="2:12" x14ac:dyDescent="0.4">
      <c r="B3196" s="5" t="s">
        <v>67</v>
      </c>
      <c r="C3196" s="5" t="s">
        <v>57</v>
      </c>
      <c r="D3196" s="5" t="s">
        <v>30</v>
      </c>
      <c r="E3196" s="5" t="s">
        <v>61</v>
      </c>
      <c r="F3196" s="6">
        <v>43862</v>
      </c>
      <c r="G3196" s="6" t="str">
        <f>TEXT(datatable[[#This Row],[дата]],"ММ")</f>
        <v>02</v>
      </c>
      <c r="H3196" s="8">
        <v>28.35</v>
      </c>
      <c r="I3196" s="8">
        <v>15.309000000000001</v>
      </c>
      <c r="J3196" s="8">
        <f>datatable[[#This Row],[продажи_]]-datatable[[#This Row],[себестоимость_]]</f>
        <v>13.041</v>
      </c>
      <c r="L3196"/>
    </row>
    <row r="3197" spans="2:12" x14ac:dyDescent="0.4">
      <c r="B3197" s="5" t="s">
        <v>67</v>
      </c>
      <c r="C3197" s="5" t="s">
        <v>57</v>
      </c>
      <c r="D3197" s="5" t="s">
        <v>30</v>
      </c>
      <c r="E3197" s="5" t="s">
        <v>61</v>
      </c>
      <c r="F3197" s="6">
        <v>43891</v>
      </c>
      <c r="G3197" s="6" t="str">
        <f>TEXT(datatable[[#This Row],[дата]],"ММ")</f>
        <v>03</v>
      </c>
      <c r="H3197" s="8">
        <v>25.92</v>
      </c>
      <c r="I3197" s="8">
        <v>19.828800000000001</v>
      </c>
      <c r="J3197" s="8">
        <f>datatable[[#This Row],[продажи_]]-datatable[[#This Row],[себестоимость_]]</f>
        <v>6.0912000000000006</v>
      </c>
      <c r="L3197"/>
    </row>
    <row r="3198" spans="2:12" x14ac:dyDescent="0.4">
      <c r="B3198" s="5" t="s">
        <v>67</v>
      </c>
      <c r="C3198" s="5" t="s">
        <v>57</v>
      </c>
      <c r="D3198" s="5" t="s">
        <v>30</v>
      </c>
      <c r="E3198" s="5" t="s">
        <v>61</v>
      </c>
      <c r="F3198" s="6">
        <v>43922</v>
      </c>
      <c r="G3198" s="6" t="str">
        <f>TEXT(datatable[[#This Row],[дата]],"ММ")</f>
        <v>04</v>
      </c>
      <c r="H3198" s="8">
        <v>35.963999999999999</v>
      </c>
      <c r="I3198" s="8">
        <v>22.9392</v>
      </c>
      <c r="J3198" s="8">
        <f>datatable[[#This Row],[продажи_]]-datatable[[#This Row],[себестоимость_]]</f>
        <v>13.024799999999999</v>
      </c>
      <c r="L3198"/>
    </row>
    <row r="3199" spans="2:12" x14ac:dyDescent="0.4">
      <c r="B3199" s="5" t="s">
        <v>67</v>
      </c>
      <c r="C3199" s="5" t="s">
        <v>57</v>
      </c>
      <c r="D3199" s="5" t="s">
        <v>30</v>
      </c>
      <c r="E3199" s="5" t="s">
        <v>61</v>
      </c>
      <c r="F3199" s="6">
        <v>43952</v>
      </c>
      <c r="G3199" s="6" t="str">
        <f>TEXT(datatable[[#This Row],[дата]],"ММ")</f>
        <v>05</v>
      </c>
      <c r="H3199" s="8">
        <v>28.431000000000001</v>
      </c>
      <c r="I3199" s="8">
        <v>16.110900000000001</v>
      </c>
      <c r="J3199" s="8">
        <f>datatable[[#This Row],[продажи_]]-datatable[[#This Row],[себестоимость_]]</f>
        <v>12.3201</v>
      </c>
      <c r="L3199"/>
    </row>
    <row r="3200" spans="2:12" x14ac:dyDescent="0.4">
      <c r="B3200" s="5" t="s">
        <v>67</v>
      </c>
      <c r="C3200" s="5" t="s">
        <v>57</v>
      </c>
      <c r="D3200" s="5" t="s">
        <v>30</v>
      </c>
      <c r="E3200" s="5" t="s">
        <v>61</v>
      </c>
      <c r="F3200" s="6">
        <v>43983</v>
      </c>
      <c r="G3200" s="6" t="str">
        <f>TEXT(datatable[[#This Row],[дата]],"ММ")</f>
        <v>06</v>
      </c>
      <c r="H3200" s="8">
        <v>21.87</v>
      </c>
      <c r="I3200" s="8">
        <v>13.608000000000002</v>
      </c>
      <c r="J3200" s="8">
        <f>datatable[[#This Row],[продажи_]]-datatable[[#This Row],[себестоимость_]]</f>
        <v>8.2619999999999987</v>
      </c>
      <c r="L3200"/>
    </row>
    <row r="3201" spans="2:12" x14ac:dyDescent="0.4">
      <c r="B3201" s="5" t="s">
        <v>67</v>
      </c>
      <c r="C3201" s="5" t="s">
        <v>57</v>
      </c>
      <c r="D3201" s="5" t="s">
        <v>30</v>
      </c>
      <c r="E3201" s="5" t="s">
        <v>61</v>
      </c>
      <c r="F3201" s="6">
        <v>44013</v>
      </c>
      <c r="G3201" s="6" t="str">
        <f>TEXT(datatable[[#This Row],[дата]],"ММ")</f>
        <v>07</v>
      </c>
      <c r="H3201" s="8">
        <v>20.229750000000003</v>
      </c>
      <c r="I3201" s="8">
        <v>9.1853999999999996</v>
      </c>
      <c r="J3201" s="8">
        <f>datatable[[#This Row],[продажи_]]-datatable[[#This Row],[себестоимость_]]</f>
        <v>11.044350000000003</v>
      </c>
      <c r="L3201"/>
    </row>
    <row r="3202" spans="2:12" x14ac:dyDescent="0.4">
      <c r="B3202" s="5" t="s">
        <v>67</v>
      </c>
      <c r="C3202" s="5" t="s">
        <v>57</v>
      </c>
      <c r="D3202" s="5" t="s">
        <v>30</v>
      </c>
      <c r="E3202" s="5" t="s">
        <v>61</v>
      </c>
      <c r="F3202" s="6">
        <v>44044</v>
      </c>
      <c r="G3202" s="6" t="str">
        <f>TEXT(datatable[[#This Row],[дата]],"ММ")</f>
        <v>08</v>
      </c>
      <c r="H3202" s="8">
        <v>18.791999999999998</v>
      </c>
      <c r="I3202" s="8">
        <v>7.9703999999999997</v>
      </c>
      <c r="J3202" s="8">
        <f>datatable[[#This Row],[продажи_]]-datatable[[#This Row],[себестоимость_]]</f>
        <v>10.821599999999998</v>
      </c>
      <c r="L3202"/>
    </row>
    <row r="3203" spans="2:12" x14ac:dyDescent="0.4">
      <c r="B3203" s="5" t="s">
        <v>67</v>
      </c>
      <c r="C3203" s="5" t="s">
        <v>57</v>
      </c>
      <c r="D3203" s="5" t="s">
        <v>30</v>
      </c>
      <c r="E3203" s="5" t="s">
        <v>61</v>
      </c>
      <c r="F3203" s="6">
        <v>44075</v>
      </c>
      <c r="G3203" s="6" t="str">
        <f>TEXT(datatable[[#This Row],[дата]],"ММ")</f>
        <v>09</v>
      </c>
      <c r="H3203" s="8">
        <v>22.275000000000002</v>
      </c>
      <c r="I3203" s="8">
        <v>10.692</v>
      </c>
      <c r="J3203" s="8">
        <f>datatable[[#This Row],[продажи_]]-datatable[[#This Row],[себестоимость_]]</f>
        <v>11.583000000000002</v>
      </c>
      <c r="L3203"/>
    </row>
    <row r="3204" spans="2:12" x14ac:dyDescent="0.4">
      <c r="B3204" s="5" t="s">
        <v>67</v>
      </c>
      <c r="C3204" s="5" t="s">
        <v>57</v>
      </c>
      <c r="D3204" s="5" t="s">
        <v>30</v>
      </c>
      <c r="E3204" s="5" t="s">
        <v>61</v>
      </c>
      <c r="F3204" s="6">
        <v>44105</v>
      </c>
      <c r="G3204" s="6" t="str">
        <f>TEXT(datatable[[#This Row],[дата]],"ММ")</f>
        <v>10</v>
      </c>
      <c r="H3204" s="8">
        <v>24.482250000000001</v>
      </c>
      <c r="I3204" s="8">
        <v>12.793950000000001</v>
      </c>
      <c r="J3204" s="8">
        <f>datatable[[#This Row],[продажи_]]-datatable[[#This Row],[себестоимость_]]</f>
        <v>11.6883</v>
      </c>
      <c r="L3204"/>
    </row>
    <row r="3205" spans="2:12" x14ac:dyDescent="0.4">
      <c r="B3205" s="5" t="s">
        <v>67</v>
      </c>
      <c r="C3205" s="5" t="s">
        <v>57</v>
      </c>
      <c r="D3205" s="5" t="s">
        <v>30</v>
      </c>
      <c r="E3205" s="5" t="s">
        <v>61</v>
      </c>
      <c r="F3205" s="6">
        <v>44136</v>
      </c>
      <c r="G3205" s="6" t="str">
        <f>TEXT(datatable[[#This Row],[дата]],"ММ")</f>
        <v>11</v>
      </c>
      <c r="H3205" s="8">
        <v>27.783000000000001</v>
      </c>
      <c r="I3205" s="8">
        <v>17.350200000000001</v>
      </c>
      <c r="J3205" s="8">
        <f>datatable[[#This Row],[продажи_]]-datatable[[#This Row],[себестоимость_]]</f>
        <v>10.4328</v>
      </c>
      <c r="L3205"/>
    </row>
    <row r="3206" spans="2:12" x14ac:dyDescent="0.4">
      <c r="B3206" s="5" t="s">
        <v>67</v>
      </c>
      <c r="C3206" s="5" t="s">
        <v>57</v>
      </c>
      <c r="D3206" s="5" t="s">
        <v>30</v>
      </c>
      <c r="E3206" s="5" t="s">
        <v>61</v>
      </c>
      <c r="F3206" s="6">
        <v>44166</v>
      </c>
      <c r="G3206" s="6" t="str">
        <f>TEXT(datatable[[#This Row],[дата]],"ММ")</f>
        <v>12</v>
      </c>
      <c r="H3206" s="8">
        <v>19.925999999999998</v>
      </c>
      <c r="I3206" s="8">
        <v>11.955599999999999</v>
      </c>
      <c r="J3206" s="8">
        <f>datatable[[#This Row],[продажи_]]-datatable[[#This Row],[себестоимость_]]</f>
        <v>7.9703999999999997</v>
      </c>
      <c r="L3206"/>
    </row>
    <row r="3207" spans="2:12" x14ac:dyDescent="0.4">
      <c r="B3207" s="5" t="s">
        <v>67</v>
      </c>
      <c r="C3207" s="5" t="s">
        <v>57</v>
      </c>
      <c r="D3207" s="5" t="s">
        <v>30</v>
      </c>
      <c r="E3207" s="5" t="s">
        <v>62</v>
      </c>
      <c r="F3207" s="6">
        <v>43831</v>
      </c>
      <c r="G3207" s="6" t="str">
        <f>TEXT(datatable[[#This Row],[дата]],"ММ")</f>
        <v>01</v>
      </c>
      <c r="H3207" s="8">
        <v>53.513999999999996</v>
      </c>
      <c r="I3207" s="8">
        <v>29.184750000000001</v>
      </c>
      <c r="J3207" s="8">
        <f>datatable[[#This Row],[продажи_]]-datatable[[#This Row],[себестоимость_]]</f>
        <v>24.329249999999995</v>
      </c>
      <c r="L3207"/>
    </row>
    <row r="3208" spans="2:12" x14ac:dyDescent="0.4">
      <c r="B3208" s="5" t="s">
        <v>67</v>
      </c>
      <c r="C3208" s="5" t="s">
        <v>57</v>
      </c>
      <c r="D3208" s="5" t="s">
        <v>30</v>
      </c>
      <c r="E3208" s="5" t="s">
        <v>62</v>
      </c>
      <c r="F3208" s="6">
        <v>43862</v>
      </c>
      <c r="G3208" s="6" t="str">
        <f>TEXT(datatable[[#This Row],[дата]],"ММ")</f>
        <v>02</v>
      </c>
      <c r="H3208" s="8">
        <v>76.307000000000016</v>
      </c>
      <c r="I3208" s="8">
        <v>32.045999999999999</v>
      </c>
      <c r="J3208" s="8">
        <f>datatable[[#This Row],[продажи_]]-datatable[[#This Row],[себестоимость_]]</f>
        <v>44.261000000000017</v>
      </c>
      <c r="L3208"/>
    </row>
    <row r="3209" spans="2:12" x14ac:dyDescent="0.4">
      <c r="B3209" s="5" t="s">
        <v>67</v>
      </c>
      <c r="C3209" s="5" t="s">
        <v>57</v>
      </c>
      <c r="D3209" s="5" t="s">
        <v>30</v>
      </c>
      <c r="E3209" s="5" t="s">
        <v>62</v>
      </c>
      <c r="F3209" s="6">
        <v>43891</v>
      </c>
      <c r="G3209" s="6" t="str">
        <f>TEXT(datatable[[#This Row],[дата]],"ММ")</f>
        <v>03</v>
      </c>
      <c r="H3209" s="8">
        <v>91.171999999999997</v>
      </c>
      <c r="I3209" s="8">
        <v>43.164000000000001</v>
      </c>
      <c r="J3209" s="8">
        <f>datatable[[#This Row],[продажи_]]-datatable[[#This Row],[себестоимость_]]</f>
        <v>48.007999999999996</v>
      </c>
      <c r="L3209"/>
    </row>
    <row r="3210" spans="2:12" x14ac:dyDescent="0.4">
      <c r="B3210" s="5" t="s">
        <v>67</v>
      </c>
      <c r="C3210" s="5" t="s">
        <v>57</v>
      </c>
      <c r="D3210" s="5" t="s">
        <v>30</v>
      </c>
      <c r="E3210" s="5" t="s">
        <v>62</v>
      </c>
      <c r="F3210" s="6">
        <v>43922</v>
      </c>
      <c r="G3210" s="6" t="str">
        <f>TEXT(datatable[[#This Row],[дата]],"ММ")</f>
        <v>04</v>
      </c>
      <c r="H3210" s="8">
        <v>91.964799999999997</v>
      </c>
      <c r="I3210" s="8">
        <v>47.960000000000008</v>
      </c>
      <c r="J3210" s="8">
        <f>datatable[[#This Row],[продажи_]]-datatable[[#This Row],[себестоимость_]]</f>
        <v>44.004799999999989</v>
      </c>
      <c r="L3210"/>
    </row>
    <row r="3211" spans="2:12" x14ac:dyDescent="0.4">
      <c r="B3211" s="5" t="s">
        <v>67</v>
      </c>
      <c r="C3211" s="5" t="s">
        <v>57</v>
      </c>
      <c r="D3211" s="5" t="s">
        <v>30</v>
      </c>
      <c r="E3211" s="5" t="s">
        <v>62</v>
      </c>
      <c r="F3211" s="6">
        <v>43952</v>
      </c>
      <c r="G3211" s="6" t="str">
        <f>TEXT(datatable[[#This Row],[дата]],"ММ")</f>
        <v>05</v>
      </c>
      <c r="H3211" s="8">
        <v>67.635750000000016</v>
      </c>
      <c r="I3211" s="8">
        <v>28.694250000000004</v>
      </c>
      <c r="J3211" s="8">
        <f>datatable[[#This Row],[продажи_]]-datatable[[#This Row],[себестоимость_]]</f>
        <v>38.941500000000012</v>
      </c>
      <c r="L3211"/>
    </row>
    <row r="3212" spans="2:12" x14ac:dyDescent="0.4">
      <c r="B3212" s="5" t="s">
        <v>67</v>
      </c>
      <c r="C3212" s="5" t="s">
        <v>57</v>
      </c>
      <c r="D3212" s="5" t="s">
        <v>30</v>
      </c>
      <c r="E3212" s="5" t="s">
        <v>62</v>
      </c>
      <c r="F3212" s="6">
        <v>43983</v>
      </c>
      <c r="G3212" s="6" t="str">
        <f>TEXT(datatable[[#This Row],[дата]],"ММ")</f>
        <v>06</v>
      </c>
      <c r="H3212" s="8">
        <v>42.613</v>
      </c>
      <c r="I3212" s="8">
        <v>25.614999999999998</v>
      </c>
      <c r="J3212" s="8">
        <f>datatable[[#This Row],[продажи_]]-datatable[[#This Row],[себестоимость_]]</f>
        <v>16.998000000000001</v>
      </c>
      <c r="L3212"/>
    </row>
    <row r="3213" spans="2:12" x14ac:dyDescent="0.4">
      <c r="B3213" s="5" t="s">
        <v>67</v>
      </c>
      <c r="C3213" s="5" t="s">
        <v>57</v>
      </c>
      <c r="D3213" s="5" t="s">
        <v>30</v>
      </c>
      <c r="E3213" s="5" t="s">
        <v>62</v>
      </c>
      <c r="F3213" s="6">
        <v>44013</v>
      </c>
      <c r="G3213" s="6" t="str">
        <f>TEXT(datatable[[#This Row],[дата]],"ММ")</f>
        <v>07</v>
      </c>
      <c r="H3213" s="8">
        <v>43.703099999999999</v>
      </c>
      <c r="I3213" s="8">
        <v>26.487000000000005</v>
      </c>
      <c r="J3213" s="8">
        <f>datatable[[#This Row],[продажи_]]-datatable[[#This Row],[себестоимость_]]</f>
        <v>17.216099999999994</v>
      </c>
      <c r="L3213"/>
    </row>
    <row r="3214" spans="2:12" x14ac:dyDescent="0.4">
      <c r="B3214" s="5" t="s">
        <v>67</v>
      </c>
      <c r="C3214" s="5" t="s">
        <v>57</v>
      </c>
      <c r="D3214" s="5" t="s">
        <v>30</v>
      </c>
      <c r="E3214" s="5" t="s">
        <v>62</v>
      </c>
      <c r="F3214" s="6">
        <v>44044</v>
      </c>
      <c r="G3214" s="6" t="str">
        <f>TEXT(datatable[[#This Row],[дата]],"ММ")</f>
        <v>08</v>
      </c>
      <c r="H3214" s="8">
        <v>40.8292</v>
      </c>
      <c r="I3214" s="8">
        <v>22.236000000000001</v>
      </c>
      <c r="J3214" s="8">
        <f>datatable[[#This Row],[продажи_]]-datatable[[#This Row],[себестоимость_]]</f>
        <v>18.5932</v>
      </c>
      <c r="L3214"/>
    </row>
    <row r="3215" spans="2:12" x14ac:dyDescent="0.4">
      <c r="B3215" s="5" t="s">
        <v>67</v>
      </c>
      <c r="C3215" s="5" t="s">
        <v>57</v>
      </c>
      <c r="D3215" s="5" t="s">
        <v>30</v>
      </c>
      <c r="E3215" s="5" t="s">
        <v>62</v>
      </c>
      <c r="F3215" s="6">
        <v>44075</v>
      </c>
      <c r="G3215" s="6" t="str">
        <f>TEXT(datatable[[#This Row],[дата]],"ММ")</f>
        <v>09</v>
      </c>
      <c r="H3215" s="8">
        <v>42.613</v>
      </c>
      <c r="I3215" s="8">
        <v>29.157500000000002</v>
      </c>
      <c r="J3215" s="8">
        <f>datatable[[#This Row],[продажи_]]-datatable[[#This Row],[себестоимость_]]</f>
        <v>13.455499999999997</v>
      </c>
      <c r="L3215"/>
    </row>
    <row r="3216" spans="2:12" x14ac:dyDescent="0.4">
      <c r="B3216" s="5" t="s">
        <v>67</v>
      </c>
      <c r="C3216" s="5" t="s">
        <v>57</v>
      </c>
      <c r="D3216" s="5" t="s">
        <v>30</v>
      </c>
      <c r="E3216" s="5" t="s">
        <v>62</v>
      </c>
      <c r="F3216" s="6">
        <v>44105</v>
      </c>
      <c r="G3216" s="6" t="str">
        <f>TEXT(datatable[[#This Row],[дата]],"ММ")</f>
        <v>10</v>
      </c>
      <c r="H3216" s="8">
        <v>65.059150000000002</v>
      </c>
      <c r="I3216" s="8">
        <v>33.299500000000002</v>
      </c>
      <c r="J3216" s="8">
        <f>datatable[[#This Row],[продажи_]]-datatable[[#This Row],[себестоимость_]]</f>
        <v>31.759650000000001</v>
      </c>
      <c r="L3216"/>
    </row>
    <row r="3217" spans="2:12" x14ac:dyDescent="0.4">
      <c r="B3217" s="5" t="s">
        <v>67</v>
      </c>
      <c r="C3217" s="5" t="s">
        <v>57</v>
      </c>
      <c r="D3217" s="5" t="s">
        <v>30</v>
      </c>
      <c r="E3217" s="5" t="s">
        <v>62</v>
      </c>
      <c r="F3217" s="6">
        <v>44136</v>
      </c>
      <c r="G3217" s="6" t="str">
        <f>TEXT(datatable[[#This Row],[дата]],"ММ")</f>
        <v>11</v>
      </c>
      <c r="H3217" s="8">
        <v>56.189700000000009</v>
      </c>
      <c r="I3217" s="8">
        <v>41.965000000000003</v>
      </c>
      <c r="J3217" s="8">
        <f>datatable[[#This Row],[продажи_]]-datatable[[#This Row],[себестоимость_]]</f>
        <v>14.224700000000006</v>
      </c>
      <c r="L3217"/>
    </row>
    <row r="3218" spans="2:12" x14ac:dyDescent="0.4">
      <c r="B3218" s="5" t="s">
        <v>67</v>
      </c>
      <c r="C3218" s="5" t="s">
        <v>57</v>
      </c>
      <c r="D3218" s="5" t="s">
        <v>30</v>
      </c>
      <c r="E3218" s="5" t="s">
        <v>62</v>
      </c>
      <c r="F3218" s="6">
        <v>44166</v>
      </c>
      <c r="G3218" s="6" t="str">
        <f>TEXT(datatable[[#This Row],[дата]],"ММ")</f>
        <v>12</v>
      </c>
      <c r="H3218" s="8">
        <v>56.486999999999995</v>
      </c>
      <c r="I3218" s="8">
        <v>36.297000000000004</v>
      </c>
      <c r="J3218" s="8">
        <f>datatable[[#This Row],[продажи_]]-datatable[[#This Row],[себестоимость_]]</f>
        <v>20.189999999999991</v>
      </c>
      <c r="L3218"/>
    </row>
    <row r="3219" spans="2:12" x14ac:dyDescent="0.4">
      <c r="B3219" s="5" t="s">
        <v>67</v>
      </c>
      <c r="C3219" s="5" t="s">
        <v>57</v>
      </c>
      <c r="D3219" s="5" t="s">
        <v>30</v>
      </c>
      <c r="E3219" s="5" t="s">
        <v>9</v>
      </c>
      <c r="F3219" s="6">
        <v>43831</v>
      </c>
      <c r="G3219" s="6" t="str">
        <f>TEXT(datatable[[#This Row],[дата]],"ММ")</f>
        <v>01</v>
      </c>
      <c r="H3219" s="8">
        <v>40.578299999999999</v>
      </c>
      <c r="I3219" s="8">
        <v>29.417399999999997</v>
      </c>
      <c r="J3219" s="8">
        <f>datatable[[#This Row],[продажи_]]-datatable[[#This Row],[себестоимость_]]</f>
        <v>11.160900000000002</v>
      </c>
      <c r="L3219"/>
    </row>
    <row r="3220" spans="2:12" x14ac:dyDescent="0.4">
      <c r="B3220" s="5" t="s">
        <v>67</v>
      </c>
      <c r="C3220" s="5" t="s">
        <v>57</v>
      </c>
      <c r="D3220" s="5" t="s">
        <v>30</v>
      </c>
      <c r="E3220" s="5" t="s">
        <v>9</v>
      </c>
      <c r="F3220" s="6">
        <v>43862</v>
      </c>
      <c r="G3220" s="6" t="str">
        <f>TEXT(datatable[[#This Row],[дата]],"ММ")</f>
        <v>02</v>
      </c>
      <c r="H3220" s="8">
        <v>65.336600000000004</v>
      </c>
      <c r="I3220" s="8">
        <v>41.1068</v>
      </c>
      <c r="J3220" s="8">
        <f>datatable[[#This Row],[продажи_]]-datatable[[#This Row],[себестоимость_]]</f>
        <v>24.229800000000004</v>
      </c>
      <c r="L3220"/>
    </row>
    <row r="3221" spans="2:12" x14ac:dyDescent="0.4">
      <c r="B3221" s="5" t="s">
        <v>67</v>
      </c>
      <c r="C3221" s="5" t="s">
        <v>57</v>
      </c>
      <c r="D3221" s="5" t="s">
        <v>30</v>
      </c>
      <c r="E3221" s="5" t="s">
        <v>9</v>
      </c>
      <c r="F3221" s="6">
        <v>43891</v>
      </c>
      <c r="G3221" s="6" t="str">
        <f>TEXT(datatable[[#This Row],[дата]],"ММ")</f>
        <v>03</v>
      </c>
      <c r="H3221" s="8">
        <v>62.014400000000002</v>
      </c>
      <c r="I3221" s="8">
        <v>43.433599999999998</v>
      </c>
      <c r="J3221" s="8">
        <f>datatable[[#This Row],[продажи_]]-datatable[[#This Row],[себестоимость_]]</f>
        <v>18.580800000000004</v>
      </c>
      <c r="L3221"/>
    </row>
    <row r="3222" spans="2:12" x14ac:dyDescent="0.4">
      <c r="B3222" s="5" t="s">
        <v>67</v>
      </c>
      <c r="C3222" s="5" t="s">
        <v>57</v>
      </c>
      <c r="D3222" s="5" t="s">
        <v>30</v>
      </c>
      <c r="E3222" s="5" t="s">
        <v>9</v>
      </c>
      <c r="F3222" s="6">
        <v>43922</v>
      </c>
      <c r="G3222" s="6" t="str">
        <f>TEXT(datatable[[#This Row],[дата]],"ММ")</f>
        <v>04</v>
      </c>
      <c r="H3222" s="8">
        <v>69.608000000000004</v>
      </c>
      <c r="I3222" s="8">
        <v>46.536000000000001</v>
      </c>
      <c r="J3222" s="8">
        <f>datatable[[#This Row],[продажи_]]-datatable[[#This Row],[себестоимость_]]</f>
        <v>23.072000000000003</v>
      </c>
      <c r="L3222"/>
    </row>
    <row r="3223" spans="2:12" x14ac:dyDescent="0.4">
      <c r="B3223" s="5" t="s">
        <v>67</v>
      </c>
      <c r="C3223" s="5" t="s">
        <v>57</v>
      </c>
      <c r="D3223" s="5" t="s">
        <v>30</v>
      </c>
      <c r="E3223" s="5" t="s">
        <v>9</v>
      </c>
      <c r="F3223" s="6">
        <v>43952</v>
      </c>
      <c r="G3223" s="6" t="str">
        <f>TEXT(datatable[[#This Row],[дата]],"ММ")</f>
        <v>05</v>
      </c>
      <c r="H3223" s="8">
        <v>54.499900000000004</v>
      </c>
      <c r="I3223" s="8">
        <v>31.688799999999997</v>
      </c>
      <c r="J3223" s="8">
        <f>datatable[[#This Row],[продажи_]]-datatable[[#This Row],[себестоимость_]]</f>
        <v>22.811100000000007</v>
      </c>
      <c r="L3223"/>
    </row>
    <row r="3224" spans="2:12" x14ac:dyDescent="0.4">
      <c r="B3224" s="5" t="s">
        <v>67</v>
      </c>
      <c r="C3224" s="5" t="s">
        <v>57</v>
      </c>
      <c r="D3224" s="5" t="s">
        <v>30</v>
      </c>
      <c r="E3224" s="5" t="s">
        <v>9</v>
      </c>
      <c r="F3224" s="6">
        <v>43983</v>
      </c>
      <c r="G3224" s="6" t="str">
        <f>TEXT(datatable[[#This Row],[дата]],"ММ")</f>
        <v>06</v>
      </c>
      <c r="H3224" s="8">
        <v>43.900500000000008</v>
      </c>
      <c r="I3224" s="8">
        <v>31.854999999999997</v>
      </c>
      <c r="J3224" s="8">
        <f>datatable[[#This Row],[продажи_]]-datatable[[#This Row],[себестоимость_]]</f>
        <v>12.045500000000011</v>
      </c>
      <c r="L3224"/>
    </row>
    <row r="3225" spans="2:12" x14ac:dyDescent="0.4">
      <c r="B3225" s="5" t="s">
        <v>67</v>
      </c>
      <c r="C3225" s="5" t="s">
        <v>57</v>
      </c>
      <c r="D3225" s="5" t="s">
        <v>30</v>
      </c>
      <c r="E3225" s="5" t="s">
        <v>9</v>
      </c>
      <c r="F3225" s="6">
        <v>44013</v>
      </c>
      <c r="G3225" s="6" t="str">
        <f>TEXT(datatable[[#This Row],[дата]],"ММ")</f>
        <v>07</v>
      </c>
      <c r="H3225" s="8">
        <v>40.222349999999992</v>
      </c>
      <c r="I3225" s="8">
        <v>26.425800000000002</v>
      </c>
      <c r="J3225" s="8">
        <f>datatable[[#This Row],[продажи_]]-datatable[[#This Row],[себестоимость_]]</f>
        <v>13.796549999999989</v>
      </c>
      <c r="L3225"/>
    </row>
    <row r="3226" spans="2:12" x14ac:dyDescent="0.4">
      <c r="B3226" s="5" t="s">
        <v>67</v>
      </c>
      <c r="C3226" s="5" t="s">
        <v>57</v>
      </c>
      <c r="D3226" s="5" t="s">
        <v>30</v>
      </c>
      <c r="E3226" s="5" t="s">
        <v>9</v>
      </c>
      <c r="F3226" s="6">
        <v>44044</v>
      </c>
      <c r="G3226" s="6" t="str">
        <f>TEXT(datatable[[#This Row],[дата]],"ММ")</f>
        <v>08</v>
      </c>
      <c r="H3226" s="8">
        <v>25.312000000000001</v>
      </c>
      <c r="I3226" s="8">
        <v>23.9328</v>
      </c>
      <c r="J3226" s="8">
        <f>datatable[[#This Row],[продажи_]]-datatable[[#This Row],[себестоимость_]]</f>
        <v>1.3792000000000009</v>
      </c>
      <c r="L3226"/>
    </row>
    <row r="3227" spans="2:12" x14ac:dyDescent="0.4">
      <c r="B3227" s="5" t="s">
        <v>67</v>
      </c>
      <c r="C3227" s="5" t="s">
        <v>57</v>
      </c>
      <c r="D3227" s="5" t="s">
        <v>30</v>
      </c>
      <c r="E3227" s="5" t="s">
        <v>9</v>
      </c>
      <c r="F3227" s="6">
        <v>44075</v>
      </c>
      <c r="G3227" s="6" t="str">
        <f>TEXT(datatable[[#This Row],[дата]],"ММ")</f>
        <v>09</v>
      </c>
      <c r="H3227" s="8">
        <v>33.6175</v>
      </c>
      <c r="I3227" s="8">
        <v>22.991</v>
      </c>
      <c r="J3227" s="8">
        <f>datatable[[#This Row],[продажи_]]-datatable[[#This Row],[себестоимость_]]</f>
        <v>10.6265</v>
      </c>
      <c r="L3227"/>
    </row>
    <row r="3228" spans="2:12" x14ac:dyDescent="0.4">
      <c r="B3228" s="5" t="s">
        <v>67</v>
      </c>
      <c r="C3228" s="5" t="s">
        <v>57</v>
      </c>
      <c r="D3228" s="5" t="s">
        <v>30</v>
      </c>
      <c r="E3228" s="5" t="s">
        <v>9</v>
      </c>
      <c r="F3228" s="6">
        <v>44105</v>
      </c>
      <c r="G3228" s="6" t="str">
        <f>TEXT(datatable[[#This Row],[дата]],"ММ")</f>
        <v>10</v>
      </c>
      <c r="H3228" s="8">
        <v>60.155549999999998</v>
      </c>
      <c r="I3228" s="8">
        <v>40.331200000000003</v>
      </c>
      <c r="J3228" s="8">
        <f>datatable[[#This Row],[продажи_]]-datatable[[#This Row],[себестоимость_]]</f>
        <v>19.824349999999995</v>
      </c>
      <c r="L3228"/>
    </row>
    <row r="3229" spans="2:12" x14ac:dyDescent="0.4">
      <c r="B3229" s="5" t="s">
        <v>67</v>
      </c>
      <c r="C3229" s="5" t="s">
        <v>57</v>
      </c>
      <c r="D3229" s="5" t="s">
        <v>30</v>
      </c>
      <c r="E3229" s="5" t="s">
        <v>9</v>
      </c>
      <c r="F3229" s="6">
        <v>44136</v>
      </c>
      <c r="G3229" s="6" t="str">
        <f>TEXT(datatable[[#This Row],[дата]],"ММ")</f>
        <v>11</v>
      </c>
      <c r="H3229" s="8">
        <v>61.46070000000001</v>
      </c>
      <c r="I3229" s="8">
        <v>38.392200000000003</v>
      </c>
      <c r="J3229" s="8">
        <f>datatable[[#This Row],[продажи_]]-datatable[[#This Row],[себестоимость_]]</f>
        <v>23.068500000000007</v>
      </c>
      <c r="L3229"/>
    </row>
    <row r="3230" spans="2:12" x14ac:dyDescent="0.4">
      <c r="B3230" s="5" t="s">
        <v>67</v>
      </c>
      <c r="C3230" s="5" t="s">
        <v>57</v>
      </c>
      <c r="D3230" s="5" t="s">
        <v>30</v>
      </c>
      <c r="E3230" s="5" t="s">
        <v>9</v>
      </c>
      <c r="F3230" s="6">
        <v>44166</v>
      </c>
      <c r="G3230" s="6" t="str">
        <f>TEXT(datatable[[#This Row],[дата]],"ММ")</f>
        <v>12</v>
      </c>
      <c r="H3230" s="8">
        <v>44.612400000000001</v>
      </c>
      <c r="I3230" s="8">
        <v>30.580800000000004</v>
      </c>
      <c r="J3230" s="8">
        <f>datatable[[#This Row],[продажи_]]-datatable[[#This Row],[себестоимость_]]</f>
        <v>14.031599999999997</v>
      </c>
      <c r="L3230"/>
    </row>
    <row r="3231" spans="2:12" x14ac:dyDescent="0.4">
      <c r="B3231" s="5" t="s">
        <v>67</v>
      </c>
      <c r="C3231" s="5" t="s">
        <v>57</v>
      </c>
      <c r="D3231" s="5" t="s">
        <v>30</v>
      </c>
      <c r="E3231" s="5" t="s">
        <v>61</v>
      </c>
      <c r="F3231" s="6">
        <v>43831</v>
      </c>
      <c r="G3231" s="6" t="str">
        <f>TEXT(datatable[[#This Row],[дата]],"ММ")</f>
        <v>01</v>
      </c>
      <c r="H3231" s="8">
        <v>14.7735</v>
      </c>
      <c r="I3231" s="8">
        <v>10.1043</v>
      </c>
      <c r="J3231" s="8">
        <f>datatable[[#This Row],[продажи_]]-datatable[[#This Row],[себестоимость_]]</f>
        <v>4.6692</v>
      </c>
      <c r="L3231"/>
    </row>
    <row r="3232" spans="2:12" x14ac:dyDescent="0.4">
      <c r="B3232" s="5" t="s">
        <v>67</v>
      </c>
      <c r="C3232" s="5" t="s">
        <v>57</v>
      </c>
      <c r="D3232" s="5" t="s">
        <v>30</v>
      </c>
      <c r="E3232" s="5" t="s">
        <v>61</v>
      </c>
      <c r="F3232" s="6">
        <v>43862</v>
      </c>
      <c r="G3232" s="6" t="str">
        <f>TEXT(datatable[[#This Row],[дата]],"ММ")</f>
        <v>02</v>
      </c>
      <c r="H3232" s="8">
        <v>18.994500000000002</v>
      </c>
      <c r="I3232" s="8">
        <v>18.006799999999998</v>
      </c>
      <c r="J3232" s="8">
        <f>datatable[[#This Row],[продажи_]]-datatable[[#This Row],[себестоимость_]]</f>
        <v>0.9877000000000038</v>
      </c>
      <c r="L3232"/>
    </row>
    <row r="3233" spans="2:12" x14ac:dyDescent="0.4">
      <c r="B3233" s="5" t="s">
        <v>67</v>
      </c>
      <c r="C3233" s="5" t="s">
        <v>57</v>
      </c>
      <c r="D3233" s="5" t="s">
        <v>30</v>
      </c>
      <c r="E3233" s="5" t="s">
        <v>61</v>
      </c>
      <c r="F3233" s="6">
        <v>43891</v>
      </c>
      <c r="G3233" s="6" t="str">
        <f>TEXT(datatable[[#This Row],[дата]],"ММ")</f>
        <v>03</v>
      </c>
      <c r="H3233" s="8">
        <v>31.623999999999999</v>
      </c>
      <c r="I3233" s="8">
        <v>19.881599999999999</v>
      </c>
      <c r="J3233" s="8">
        <f>datatable[[#This Row],[продажи_]]-datatable[[#This Row],[себестоимость_]]</f>
        <v>11.7424</v>
      </c>
      <c r="L3233"/>
    </row>
    <row r="3234" spans="2:12" x14ac:dyDescent="0.4">
      <c r="B3234" s="5" t="s">
        <v>67</v>
      </c>
      <c r="C3234" s="5" t="s">
        <v>57</v>
      </c>
      <c r="D3234" s="5" t="s">
        <v>30</v>
      </c>
      <c r="E3234" s="5" t="s">
        <v>61</v>
      </c>
      <c r="F3234" s="6">
        <v>43922</v>
      </c>
      <c r="G3234" s="6" t="str">
        <f>TEXT(datatable[[#This Row],[дата]],"ММ")</f>
        <v>04</v>
      </c>
      <c r="H3234" s="8">
        <v>25.46</v>
      </c>
      <c r="I3234" s="8">
        <v>14.649600000000001</v>
      </c>
      <c r="J3234" s="8">
        <f>datatable[[#This Row],[продажи_]]-datatable[[#This Row],[себестоимость_]]</f>
        <v>10.8104</v>
      </c>
      <c r="L3234"/>
    </row>
    <row r="3235" spans="2:12" x14ac:dyDescent="0.4">
      <c r="B3235" s="5" t="s">
        <v>67</v>
      </c>
      <c r="C3235" s="5" t="s">
        <v>57</v>
      </c>
      <c r="D3235" s="5" t="s">
        <v>30</v>
      </c>
      <c r="E3235" s="5" t="s">
        <v>61</v>
      </c>
      <c r="F3235" s="6">
        <v>43952</v>
      </c>
      <c r="G3235" s="6" t="str">
        <f>TEXT(datatable[[#This Row],[дата]],"ММ")</f>
        <v>05</v>
      </c>
      <c r="H3235" s="8">
        <v>26.130000000000003</v>
      </c>
      <c r="I3235" s="8">
        <v>14.17</v>
      </c>
      <c r="J3235" s="8">
        <f>datatable[[#This Row],[продажи_]]-datatable[[#This Row],[себестоимость_]]</f>
        <v>11.960000000000003</v>
      </c>
      <c r="L3235"/>
    </row>
    <row r="3236" spans="2:12" x14ac:dyDescent="0.4">
      <c r="B3236" s="5" t="s">
        <v>67</v>
      </c>
      <c r="C3236" s="5" t="s">
        <v>57</v>
      </c>
      <c r="D3236" s="5" t="s">
        <v>30</v>
      </c>
      <c r="E3236" s="5" t="s">
        <v>61</v>
      </c>
      <c r="F3236" s="6">
        <v>43983</v>
      </c>
      <c r="G3236" s="6" t="str">
        <f>TEXT(datatable[[#This Row],[дата]],"ММ")</f>
        <v>06</v>
      </c>
      <c r="H3236" s="8">
        <v>13.734999999999999</v>
      </c>
      <c r="I3236" s="8">
        <v>11.445</v>
      </c>
      <c r="J3236" s="8">
        <f>datatable[[#This Row],[продажи_]]-datatable[[#This Row],[себестоимость_]]</f>
        <v>2.2899999999999991</v>
      </c>
      <c r="L3236"/>
    </row>
    <row r="3237" spans="2:12" x14ac:dyDescent="0.4">
      <c r="B3237" s="5" t="s">
        <v>67</v>
      </c>
      <c r="C3237" s="5" t="s">
        <v>57</v>
      </c>
      <c r="D3237" s="5" t="s">
        <v>30</v>
      </c>
      <c r="E3237" s="5" t="s">
        <v>61</v>
      </c>
      <c r="F3237" s="6">
        <v>44013</v>
      </c>
      <c r="G3237" s="6" t="str">
        <f>TEXT(datatable[[#This Row],[дата]],"ММ")</f>
        <v>07</v>
      </c>
      <c r="H3237" s="8">
        <v>17.486999999999998</v>
      </c>
      <c r="I3237" s="8">
        <v>10.300500000000001</v>
      </c>
      <c r="J3237" s="8">
        <f>datatable[[#This Row],[продажи_]]-datatable[[#This Row],[себестоимость_]]</f>
        <v>7.186499999999997</v>
      </c>
      <c r="L3237"/>
    </row>
    <row r="3238" spans="2:12" x14ac:dyDescent="0.4">
      <c r="B3238" s="5" t="s">
        <v>67</v>
      </c>
      <c r="C3238" s="5" t="s">
        <v>57</v>
      </c>
      <c r="D3238" s="5" t="s">
        <v>30</v>
      </c>
      <c r="E3238" s="5" t="s">
        <v>61</v>
      </c>
      <c r="F3238" s="6">
        <v>44044</v>
      </c>
      <c r="G3238" s="6" t="str">
        <f>TEXT(datatable[[#This Row],[дата]],"ММ")</f>
        <v>08</v>
      </c>
      <c r="H3238" s="8">
        <v>13.266</v>
      </c>
      <c r="I3238" s="8">
        <v>7.2376000000000005</v>
      </c>
      <c r="J3238" s="8">
        <f>datatable[[#This Row],[продажи_]]-datatable[[#This Row],[себестоимость_]]</f>
        <v>6.0283999999999995</v>
      </c>
      <c r="L3238"/>
    </row>
    <row r="3239" spans="2:12" x14ac:dyDescent="0.4">
      <c r="B3239" s="5" t="s">
        <v>67</v>
      </c>
      <c r="C3239" s="5" t="s">
        <v>57</v>
      </c>
      <c r="D3239" s="5" t="s">
        <v>30</v>
      </c>
      <c r="E3239" s="5" t="s">
        <v>61</v>
      </c>
      <c r="F3239" s="6">
        <v>44075</v>
      </c>
      <c r="G3239" s="6" t="str">
        <f>TEXT(datatable[[#This Row],[дата]],"ММ")</f>
        <v>09</v>
      </c>
      <c r="H3239" s="8">
        <v>16.414999999999999</v>
      </c>
      <c r="I3239" s="8">
        <v>8.8290000000000006</v>
      </c>
      <c r="J3239" s="8">
        <f>datatable[[#This Row],[продажи_]]-datatable[[#This Row],[себестоимость_]]</f>
        <v>7.5859999999999985</v>
      </c>
      <c r="L3239"/>
    </row>
    <row r="3240" spans="2:12" x14ac:dyDescent="0.4">
      <c r="B3240" s="5" t="s">
        <v>67</v>
      </c>
      <c r="C3240" s="5" t="s">
        <v>57</v>
      </c>
      <c r="D3240" s="5" t="s">
        <v>30</v>
      </c>
      <c r="E3240" s="5" t="s">
        <v>61</v>
      </c>
      <c r="F3240" s="6">
        <v>44105</v>
      </c>
      <c r="G3240" s="6" t="str">
        <f>TEXT(datatable[[#This Row],[дата]],"ММ")</f>
        <v>10</v>
      </c>
      <c r="H3240" s="8">
        <v>26.130000000000003</v>
      </c>
      <c r="I3240" s="8">
        <v>16.862299999999998</v>
      </c>
      <c r="J3240" s="8">
        <f>datatable[[#This Row],[продажи_]]-datatable[[#This Row],[себестоимость_]]</f>
        <v>9.2677000000000049</v>
      </c>
      <c r="L3240"/>
    </row>
    <row r="3241" spans="2:12" x14ac:dyDescent="0.4">
      <c r="B3241" s="5" t="s">
        <v>67</v>
      </c>
      <c r="C3241" s="5" t="s">
        <v>57</v>
      </c>
      <c r="D3241" s="5" t="s">
        <v>30</v>
      </c>
      <c r="E3241" s="5" t="s">
        <v>61</v>
      </c>
      <c r="F3241" s="6">
        <v>44136</v>
      </c>
      <c r="G3241" s="6" t="str">
        <f>TEXT(datatable[[#This Row],[дата]],"ММ")</f>
        <v>11</v>
      </c>
      <c r="H3241" s="8">
        <v>20.635999999999999</v>
      </c>
      <c r="I3241" s="8">
        <v>12.818399999999999</v>
      </c>
      <c r="J3241" s="8">
        <f>datatable[[#This Row],[продажи_]]-datatable[[#This Row],[себестоимость_]]</f>
        <v>7.8176000000000005</v>
      </c>
      <c r="L3241"/>
    </row>
    <row r="3242" spans="2:12" x14ac:dyDescent="0.4">
      <c r="B3242" s="5" t="s">
        <v>67</v>
      </c>
      <c r="C3242" s="5" t="s">
        <v>57</v>
      </c>
      <c r="D3242" s="5" t="s">
        <v>30</v>
      </c>
      <c r="E3242" s="5" t="s">
        <v>61</v>
      </c>
      <c r="F3242" s="6">
        <v>44166</v>
      </c>
      <c r="G3242" s="6" t="str">
        <f>TEXT(datatable[[#This Row],[дата]],"ММ")</f>
        <v>12</v>
      </c>
      <c r="H3242" s="8">
        <v>22.311000000000003</v>
      </c>
      <c r="I3242" s="8">
        <v>13.210800000000001</v>
      </c>
      <c r="J3242" s="8">
        <f>datatable[[#This Row],[продажи_]]-datatable[[#This Row],[себестоимость_]]</f>
        <v>9.1002000000000027</v>
      </c>
      <c r="L3242"/>
    </row>
    <row r="3243" spans="2:12" x14ac:dyDescent="0.4">
      <c r="B3243" s="5" t="s">
        <v>67</v>
      </c>
      <c r="C3243" s="5" t="s">
        <v>57</v>
      </c>
      <c r="D3243" s="5" t="s">
        <v>30</v>
      </c>
      <c r="E3243" s="5" t="s">
        <v>7</v>
      </c>
      <c r="F3243" s="6">
        <v>43831</v>
      </c>
      <c r="G3243" s="6" t="str">
        <f>TEXT(datatable[[#This Row],[дата]],"ММ")</f>
        <v>01</v>
      </c>
      <c r="H3243" s="8">
        <v>2.1240000000000001</v>
      </c>
      <c r="I3243" s="8">
        <v>0.65610000000000013</v>
      </c>
      <c r="J3243" s="8">
        <f>datatable[[#This Row],[продажи_]]-datatable[[#This Row],[себестоимость_]]</f>
        <v>1.4679</v>
      </c>
      <c r="L3243"/>
    </row>
    <row r="3244" spans="2:12" x14ac:dyDescent="0.4">
      <c r="B3244" s="5" t="s">
        <v>67</v>
      </c>
      <c r="C3244" s="5" t="s">
        <v>57</v>
      </c>
      <c r="D3244" s="5" t="s">
        <v>30</v>
      </c>
      <c r="E3244" s="5" t="s">
        <v>7</v>
      </c>
      <c r="F3244" s="6">
        <v>43862</v>
      </c>
      <c r="G3244" s="6" t="str">
        <f>TEXT(datatable[[#This Row],[дата]],"ММ")</f>
        <v>02</v>
      </c>
      <c r="H3244" s="8">
        <v>3.5105</v>
      </c>
      <c r="I3244" s="8">
        <v>1.3608</v>
      </c>
      <c r="J3244" s="8">
        <f>datatable[[#This Row],[продажи_]]-datatable[[#This Row],[себестоимость_]]</f>
        <v>2.1497000000000002</v>
      </c>
      <c r="L3244"/>
    </row>
    <row r="3245" spans="2:12" x14ac:dyDescent="0.4">
      <c r="B3245" s="5" t="s">
        <v>67</v>
      </c>
      <c r="C3245" s="5" t="s">
        <v>57</v>
      </c>
      <c r="D3245" s="5" t="s">
        <v>30</v>
      </c>
      <c r="E3245" s="5" t="s">
        <v>7</v>
      </c>
      <c r="F3245" s="6">
        <v>43891</v>
      </c>
      <c r="G3245" s="6" t="str">
        <f>TEXT(datatable[[#This Row],[дата]],"ММ")</f>
        <v>03</v>
      </c>
      <c r="H3245" s="8">
        <v>4.1063999999999998</v>
      </c>
      <c r="I3245" s="8">
        <v>1.5840000000000001</v>
      </c>
      <c r="J3245" s="8">
        <f>datatable[[#This Row],[продажи_]]-datatable[[#This Row],[себестоимость_]]</f>
        <v>2.5223999999999998</v>
      </c>
      <c r="L3245"/>
    </row>
    <row r="3246" spans="2:12" x14ac:dyDescent="0.4">
      <c r="B3246" s="5" t="s">
        <v>67</v>
      </c>
      <c r="C3246" s="5" t="s">
        <v>57</v>
      </c>
      <c r="D3246" s="5" t="s">
        <v>30</v>
      </c>
      <c r="E3246" s="5" t="s">
        <v>7</v>
      </c>
      <c r="F3246" s="6">
        <v>43922</v>
      </c>
      <c r="G3246" s="6" t="str">
        <f>TEXT(datatable[[#This Row],[дата]],"ММ")</f>
        <v>04</v>
      </c>
      <c r="H3246" s="8">
        <v>4.5311999999999992</v>
      </c>
      <c r="I3246" s="8">
        <v>1.224</v>
      </c>
      <c r="J3246" s="8">
        <f>datatable[[#This Row],[продажи_]]-datatable[[#This Row],[себестоимость_]]</f>
        <v>3.307199999999999</v>
      </c>
      <c r="L3246"/>
    </row>
    <row r="3247" spans="2:12" x14ac:dyDescent="0.4">
      <c r="B3247" s="5" t="s">
        <v>67</v>
      </c>
      <c r="C3247" s="5" t="s">
        <v>57</v>
      </c>
      <c r="D3247" s="5" t="s">
        <v>30</v>
      </c>
      <c r="E3247" s="5" t="s">
        <v>7</v>
      </c>
      <c r="F3247" s="6">
        <v>43952</v>
      </c>
      <c r="G3247" s="6" t="str">
        <f>TEXT(datatable[[#This Row],[дата]],"ММ")</f>
        <v>05</v>
      </c>
      <c r="H3247" s="8">
        <v>3.1830499999999997</v>
      </c>
      <c r="I3247" s="8">
        <v>1.2753000000000001</v>
      </c>
      <c r="J3247" s="8">
        <f>datatable[[#This Row],[продажи_]]-datatable[[#This Row],[себестоимость_]]</f>
        <v>1.9077499999999996</v>
      </c>
      <c r="L3247"/>
    </row>
    <row r="3248" spans="2:12" x14ac:dyDescent="0.4">
      <c r="B3248" s="5" t="s">
        <v>67</v>
      </c>
      <c r="C3248" s="5" t="s">
        <v>57</v>
      </c>
      <c r="D3248" s="5" t="s">
        <v>30</v>
      </c>
      <c r="E3248" s="5" t="s">
        <v>7</v>
      </c>
      <c r="F3248" s="6">
        <v>43983</v>
      </c>
      <c r="G3248" s="6" t="str">
        <f>TEXT(datatable[[#This Row],[дата]],"ММ")</f>
        <v>06</v>
      </c>
      <c r="H3248" s="8">
        <v>3.0680000000000005</v>
      </c>
      <c r="I3248" s="8">
        <v>1.0080000000000002</v>
      </c>
      <c r="J3248" s="8">
        <f>datatable[[#This Row],[продажи_]]-datatable[[#This Row],[себестоимость_]]</f>
        <v>2.0600000000000005</v>
      </c>
      <c r="L3248"/>
    </row>
    <row r="3249" spans="2:12" x14ac:dyDescent="0.4">
      <c r="B3249" s="5" t="s">
        <v>67</v>
      </c>
      <c r="C3249" s="5" t="s">
        <v>57</v>
      </c>
      <c r="D3249" s="5" t="s">
        <v>30</v>
      </c>
      <c r="E3249" s="5" t="s">
        <v>7</v>
      </c>
      <c r="F3249" s="6">
        <v>44013</v>
      </c>
      <c r="G3249" s="6" t="str">
        <f>TEXT(datatable[[#This Row],[дата]],"ММ")</f>
        <v>07</v>
      </c>
      <c r="H3249" s="8">
        <v>2.1771000000000003</v>
      </c>
      <c r="I3249" s="8">
        <v>0.66420000000000001</v>
      </c>
      <c r="J3249" s="8">
        <f>datatable[[#This Row],[продажи_]]-datatable[[#This Row],[себестоимость_]]</f>
        <v>1.5129000000000001</v>
      </c>
      <c r="L3249"/>
    </row>
    <row r="3250" spans="2:12" x14ac:dyDescent="0.4">
      <c r="B3250" s="5" t="s">
        <v>67</v>
      </c>
      <c r="C3250" s="5" t="s">
        <v>57</v>
      </c>
      <c r="D3250" s="5" t="s">
        <v>30</v>
      </c>
      <c r="E3250" s="5" t="s">
        <v>7</v>
      </c>
      <c r="F3250" s="6">
        <v>44044</v>
      </c>
      <c r="G3250" s="6" t="str">
        <f>TEXT(datatable[[#This Row],[дата]],"ММ")</f>
        <v>08</v>
      </c>
      <c r="H3250" s="8">
        <v>2.4072</v>
      </c>
      <c r="I3250" s="8">
        <v>0.78480000000000005</v>
      </c>
      <c r="J3250" s="8">
        <f>datatable[[#This Row],[продажи_]]-datatable[[#This Row],[себестоимость_]]</f>
        <v>1.6223999999999998</v>
      </c>
      <c r="L3250"/>
    </row>
    <row r="3251" spans="2:12" x14ac:dyDescent="0.4">
      <c r="B3251" s="5" t="s">
        <v>67</v>
      </c>
      <c r="C3251" s="5" t="s">
        <v>57</v>
      </c>
      <c r="D3251" s="5" t="s">
        <v>30</v>
      </c>
      <c r="E3251" s="5" t="s">
        <v>7</v>
      </c>
      <c r="F3251" s="6">
        <v>44075</v>
      </c>
      <c r="G3251" s="6" t="str">
        <f>TEXT(datatable[[#This Row],[дата]],"ММ")</f>
        <v>09</v>
      </c>
      <c r="H3251" s="8">
        <v>3.4514999999999998</v>
      </c>
      <c r="I3251" s="8">
        <v>1.044</v>
      </c>
      <c r="J3251" s="8">
        <f>datatable[[#This Row],[продажи_]]-datatable[[#This Row],[себестоимость_]]</f>
        <v>2.4074999999999998</v>
      </c>
      <c r="L3251"/>
    </row>
    <row r="3252" spans="2:12" x14ac:dyDescent="0.4">
      <c r="B3252" s="5" t="s">
        <v>67</v>
      </c>
      <c r="C3252" s="5" t="s">
        <v>57</v>
      </c>
      <c r="D3252" s="5" t="s">
        <v>30</v>
      </c>
      <c r="E3252" s="5" t="s">
        <v>7</v>
      </c>
      <c r="F3252" s="6">
        <v>44105</v>
      </c>
      <c r="G3252" s="6" t="str">
        <f>TEXT(datatable[[#This Row],[дата]],"ММ")</f>
        <v>10</v>
      </c>
      <c r="H3252" s="8">
        <v>4.3718999999999992</v>
      </c>
      <c r="I3252" s="8">
        <v>1.3688999999999998</v>
      </c>
      <c r="J3252" s="8">
        <f>datatable[[#This Row],[продажи_]]-datatable[[#This Row],[себестоимость_]]</f>
        <v>3.0029999999999992</v>
      </c>
      <c r="L3252"/>
    </row>
    <row r="3253" spans="2:12" x14ac:dyDescent="0.4">
      <c r="B3253" s="5" t="s">
        <v>67</v>
      </c>
      <c r="C3253" s="5" t="s">
        <v>57</v>
      </c>
      <c r="D3253" s="5" t="s">
        <v>30</v>
      </c>
      <c r="E3253" s="5" t="s">
        <v>7</v>
      </c>
      <c r="F3253" s="6">
        <v>44136</v>
      </c>
      <c r="G3253" s="6" t="str">
        <f>TEXT(datatable[[#This Row],[дата]],"ММ")</f>
        <v>11</v>
      </c>
      <c r="H3253" s="8">
        <v>4.8733999999999993</v>
      </c>
      <c r="I3253" s="8">
        <v>1.4238</v>
      </c>
      <c r="J3253" s="8">
        <f>datatable[[#This Row],[продажи_]]-datatable[[#This Row],[себестоимость_]]</f>
        <v>3.4495999999999993</v>
      </c>
      <c r="L3253"/>
    </row>
    <row r="3254" spans="2:12" x14ac:dyDescent="0.4">
      <c r="B3254" s="5" t="s">
        <v>67</v>
      </c>
      <c r="C3254" s="5" t="s">
        <v>57</v>
      </c>
      <c r="D3254" s="5" t="s">
        <v>30</v>
      </c>
      <c r="E3254" s="5" t="s">
        <v>7</v>
      </c>
      <c r="F3254" s="6">
        <v>44166</v>
      </c>
      <c r="G3254" s="6" t="str">
        <f>TEXT(datatable[[#This Row],[дата]],"ММ")</f>
        <v>12</v>
      </c>
      <c r="H3254" s="8">
        <v>2.9735999999999998</v>
      </c>
      <c r="I3254" s="8">
        <v>1.1340000000000001</v>
      </c>
      <c r="J3254" s="8">
        <f>datatable[[#This Row],[продажи_]]-datatable[[#This Row],[себестоимость_]]</f>
        <v>1.8395999999999997</v>
      </c>
      <c r="L3254"/>
    </row>
    <row r="3255" spans="2:12" x14ac:dyDescent="0.4">
      <c r="B3255" s="5" t="s">
        <v>67</v>
      </c>
      <c r="C3255" s="5" t="s">
        <v>57</v>
      </c>
      <c r="D3255" s="5" t="s">
        <v>30</v>
      </c>
      <c r="E3255" s="5" t="s">
        <v>7</v>
      </c>
      <c r="F3255" s="6">
        <v>43831</v>
      </c>
      <c r="G3255" s="6" t="str">
        <f>TEXT(datatable[[#This Row],[дата]],"ММ")</f>
        <v>01</v>
      </c>
      <c r="H3255" s="8">
        <v>2.0749500000000003</v>
      </c>
      <c r="I3255" s="8">
        <v>0.95760000000000012</v>
      </c>
      <c r="J3255" s="8">
        <f>datatable[[#This Row],[продажи_]]-datatable[[#This Row],[себестоимость_]]</f>
        <v>1.1173500000000001</v>
      </c>
      <c r="L3255"/>
    </row>
    <row r="3256" spans="2:12" x14ac:dyDescent="0.4">
      <c r="B3256" s="5" t="s">
        <v>67</v>
      </c>
      <c r="C3256" s="5" t="s">
        <v>57</v>
      </c>
      <c r="D3256" s="5" t="s">
        <v>30</v>
      </c>
      <c r="E3256" s="5" t="s">
        <v>7</v>
      </c>
      <c r="F3256" s="6">
        <v>43862</v>
      </c>
      <c r="G3256" s="6" t="str">
        <f>TEXT(datatable[[#This Row],[дата]],"ММ")</f>
        <v>02</v>
      </c>
      <c r="H3256" s="8">
        <v>4.452</v>
      </c>
      <c r="I3256" s="8">
        <v>1.3034000000000001</v>
      </c>
      <c r="J3256" s="8">
        <f>datatable[[#This Row],[продажи_]]-datatable[[#This Row],[себестоимость_]]</f>
        <v>3.1486000000000001</v>
      </c>
      <c r="L3256"/>
    </row>
    <row r="3257" spans="2:12" x14ac:dyDescent="0.4">
      <c r="B3257" s="5" t="s">
        <v>67</v>
      </c>
      <c r="C3257" s="5" t="s">
        <v>57</v>
      </c>
      <c r="D3257" s="5" t="s">
        <v>30</v>
      </c>
      <c r="E3257" s="5" t="s">
        <v>7</v>
      </c>
      <c r="F3257" s="6">
        <v>43891</v>
      </c>
      <c r="G3257" s="6" t="str">
        <f>TEXT(datatable[[#This Row],[дата]],"ММ")</f>
        <v>03</v>
      </c>
      <c r="H3257" s="8">
        <v>3.7736000000000001</v>
      </c>
      <c r="I3257" s="8">
        <v>1.8239999999999998</v>
      </c>
      <c r="J3257" s="8">
        <f>datatable[[#This Row],[продажи_]]-datatable[[#This Row],[себестоимость_]]</f>
        <v>1.9496000000000002</v>
      </c>
      <c r="L3257"/>
    </row>
    <row r="3258" spans="2:12" x14ac:dyDescent="0.4">
      <c r="B3258" s="5" t="s">
        <v>67</v>
      </c>
      <c r="C3258" s="5" t="s">
        <v>57</v>
      </c>
      <c r="D3258" s="5" t="s">
        <v>30</v>
      </c>
      <c r="E3258" s="5" t="s">
        <v>7</v>
      </c>
      <c r="F3258" s="6">
        <v>43922</v>
      </c>
      <c r="G3258" s="6" t="str">
        <f>TEXT(datatable[[#This Row],[дата]],"ММ")</f>
        <v>04</v>
      </c>
      <c r="H3258" s="8">
        <v>4.5792000000000002</v>
      </c>
      <c r="I3258" s="8">
        <v>1.5352000000000001</v>
      </c>
      <c r="J3258" s="8">
        <f>datatable[[#This Row],[продажи_]]-datatable[[#This Row],[себестоимость_]]</f>
        <v>3.044</v>
      </c>
      <c r="L3258"/>
    </row>
    <row r="3259" spans="2:12" x14ac:dyDescent="0.4">
      <c r="B3259" s="5" t="s">
        <v>67</v>
      </c>
      <c r="C3259" s="5" t="s">
        <v>57</v>
      </c>
      <c r="D3259" s="5" t="s">
        <v>30</v>
      </c>
      <c r="E3259" s="5" t="s">
        <v>7</v>
      </c>
      <c r="F3259" s="6">
        <v>43952</v>
      </c>
      <c r="G3259" s="6" t="str">
        <f>TEXT(datatable[[#This Row],[дата]],"ММ")</f>
        <v>05</v>
      </c>
      <c r="H3259" s="8">
        <v>3.3761000000000001</v>
      </c>
      <c r="I3259" s="8">
        <v>1.0744500000000001</v>
      </c>
      <c r="J3259" s="8">
        <f>datatable[[#This Row],[продажи_]]-datatable[[#This Row],[себестоимость_]]</f>
        <v>2.30165</v>
      </c>
      <c r="L3259"/>
    </row>
    <row r="3260" spans="2:12" x14ac:dyDescent="0.4">
      <c r="B3260" s="5" t="s">
        <v>67</v>
      </c>
      <c r="C3260" s="5" t="s">
        <v>57</v>
      </c>
      <c r="D3260" s="5" t="s">
        <v>30</v>
      </c>
      <c r="E3260" s="5" t="s">
        <v>7</v>
      </c>
      <c r="F3260" s="6">
        <v>43983</v>
      </c>
      <c r="G3260" s="6" t="str">
        <f>TEXT(datatable[[#This Row],[дата]],"ММ")</f>
        <v>06</v>
      </c>
      <c r="H3260" s="8">
        <v>2.7294999999999998</v>
      </c>
      <c r="I3260" s="8">
        <v>1.0450000000000002</v>
      </c>
      <c r="J3260" s="8">
        <f>datatable[[#This Row],[продажи_]]-datatable[[#This Row],[себестоимость_]]</f>
        <v>1.6844999999999997</v>
      </c>
      <c r="L3260"/>
    </row>
    <row r="3261" spans="2:12" x14ac:dyDescent="0.4">
      <c r="B3261" s="5" t="s">
        <v>67</v>
      </c>
      <c r="C3261" s="5" t="s">
        <v>57</v>
      </c>
      <c r="D3261" s="5" t="s">
        <v>30</v>
      </c>
      <c r="E3261" s="5" t="s">
        <v>7</v>
      </c>
      <c r="F3261" s="6">
        <v>44013</v>
      </c>
      <c r="G3261" s="6" t="str">
        <f>TEXT(datatable[[#This Row],[дата]],"ММ")</f>
        <v>07</v>
      </c>
      <c r="H3261" s="8">
        <v>2.6712000000000007</v>
      </c>
      <c r="I3261" s="8">
        <v>0.80369999999999997</v>
      </c>
      <c r="J3261" s="8">
        <f>datatable[[#This Row],[продажи_]]-datatable[[#This Row],[себестоимость_]]</f>
        <v>1.8675000000000006</v>
      </c>
      <c r="L3261"/>
    </row>
    <row r="3262" spans="2:12" x14ac:dyDescent="0.4">
      <c r="B3262" s="5" t="s">
        <v>67</v>
      </c>
      <c r="C3262" s="5" t="s">
        <v>57</v>
      </c>
      <c r="D3262" s="5" t="s">
        <v>30</v>
      </c>
      <c r="E3262" s="5" t="s">
        <v>7</v>
      </c>
      <c r="F3262" s="6">
        <v>44044</v>
      </c>
      <c r="G3262" s="6" t="str">
        <f>TEXT(datatable[[#This Row],[дата]],"ММ")</f>
        <v>08</v>
      </c>
      <c r="H3262" s="8">
        <v>2.0352000000000001</v>
      </c>
      <c r="I3262" s="8">
        <v>0.79039999999999999</v>
      </c>
      <c r="J3262" s="8">
        <f>datatable[[#This Row],[продажи_]]-datatable[[#This Row],[себестоимость_]]</f>
        <v>1.2448000000000001</v>
      </c>
      <c r="L3262"/>
    </row>
    <row r="3263" spans="2:12" x14ac:dyDescent="0.4">
      <c r="B3263" s="5" t="s">
        <v>67</v>
      </c>
      <c r="C3263" s="5" t="s">
        <v>57</v>
      </c>
      <c r="D3263" s="5" t="s">
        <v>30</v>
      </c>
      <c r="E3263" s="5" t="s">
        <v>7</v>
      </c>
      <c r="F3263" s="6">
        <v>44075</v>
      </c>
      <c r="G3263" s="6" t="str">
        <f>TEXT(datatable[[#This Row],[дата]],"ММ")</f>
        <v>09</v>
      </c>
      <c r="H3263" s="8">
        <v>2.597</v>
      </c>
      <c r="I3263" s="8">
        <v>0.93100000000000005</v>
      </c>
      <c r="J3263" s="8">
        <f>datatable[[#This Row],[продажи_]]-datatable[[#This Row],[себестоимость_]]</f>
        <v>1.6659999999999999</v>
      </c>
      <c r="L3263"/>
    </row>
    <row r="3264" spans="2:12" x14ac:dyDescent="0.4">
      <c r="B3264" s="5" t="s">
        <v>67</v>
      </c>
      <c r="C3264" s="5" t="s">
        <v>57</v>
      </c>
      <c r="D3264" s="5" t="s">
        <v>30</v>
      </c>
      <c r="E3264" s="5" t="s">
        <v>7</v>
      </c>
      <c r="F3264" s="6">
        <v>44105</v>
      </c>
      <c r="G3264" s="6" t="str">
        <f>TEXT(datatable[[#This Row],[дата]],"ММ")</f>
        <v>10</v>
      </c>
      <c r="H3264" s="8">
        <v>4.0995499999999998</v>
      </c>
      <c r="I3264" s="8">
        <v>1.3585000000000003</v>
      </c>
      <c r="J3264" s="8">
        <f>datatable[[#This Row],[продажи_]]-datatable[[#This Row],[себестоимость_]]</f>
        <v>2.7410499999999995</v>
      </c>
      <c r="L3264"/>
    </row>
    <row r="3265" spans="2:12" x14ac:dyDescent="0.4">
      <c r="B3265" s="5" t="s">
        <v>67</v>
      </c>
      <c r="C3265" s="5" t="s">
        <v>57</v>
      </c>
      <c r="D3265" s="5" t="s">
        <v>30</v>
      </c>
      <c r="E3265" s="5" t="s">
        <v>7</v>
      </c>
      <c r="F3265" s="6">
        <v>44136</v>
      </c>
      <c r="G3265" s="6" t="str">
        <f>TEXT(datatable[[#This Row],[дата]],"ММ")</f>
        <v>11</v>
      </c>
      <c r="H3265" s="8">
        <v>3.0792999999999999</v>
      </c>
      <c r="I3265" s="8">
        <v>1.3034000000000001</v>
      </c>
      <c r="J3265" s="8">
        <f>datatable[[#This Row],[продажи_]]-datatable[[#This Row],[себестоимость_]]</f>
        <v>1.7758999999999998</v>
      </c>
      <c r="L3265"/>
    </row>
    <row r="3266" spans="2:12" x14ac:dyDescent="0.4">
      <c r="B3266" s="5" t="s">
        <v>67</v>
      </c>
      <c r="C3266" s="5" t="s">
        <v>57</v>
      </c>
      <c r="D3266" s="5" t="s">
        <v>30</v>
      </c>
      <c r="E3266" s="5" t="s">
        <v>7</v>
      </c>
      <c r="F3266" s="6">
        <v>44166</v>
      </c>
      <c r="G3266" s="6" t="str">
        <f>TEXT(datatable[[#This Row],[дата]],"ММ")</f>
        <v>12</v>
      </c>
      <c r="H3266" s="8">
        <v>3.7524000000000002</v>
      </c>
      <c r="I3266" s="8">
        <v>1.2198000000000002</v>
      </c>
      <c r="J3266" s="8">
        <f>datatable[[#This Row],[продажи_]]-datatable[[#This Row],[себестоимость_]]</f>
        <v>2.5326</v>
      </c>
      <c r="L3266"/>
    </row>
    <row r="3267" spans="2:12" x14ac:dyDescent="0.4">
      <c r="B3267" s="5" t="s">
        <v>67</v>
      </c>
      <c r="C3267" s="5" t="s">
        <v>57</v>
      </c>
      <c r="D3267" s="5" t="s">
        <v>30</v>
      </c>
      <c r="E3267" s="5" t="s">
        <v>7</v>
      </c>
      <c r="F3267" s="6">
        <v>43831</v>
      </c>
      <c r="G3267" s="6" t="str">
        <f>TEXT(datatable[[#This Row],[дата]],"ММ")</f>
        <v>01</v>
      </c>
      <c r="H3267" s="8">
        <v>0.21419999999999997</v>
      </c>
      <c r="I3267" s="8">
        <v>9.2700000000000005E-2</v>
      </c>
      <c r="J3267" s="8">
        <f>datatable[[#This Row],[продажи_]]-datatable[[#This Row],[себестоимость_]]</f>
        <v>0.12149999999999997</v>
      </c>
      <c r="L3267"/>
    </row>
    <row r="3268" spans="2:12" x14ac:dyDescent="0.4">
      <c r="B3268" s="5" t="s">
        <v>67</v>
      </c>
      <c r="C3268" s="5" t="s">
        <v>57</v>
      </c>
      <c r="D3268" s="5" t="s">
        <v>30</v>
      </c>
      <c r="E3268" s="5" t="s">
        <v>7</v>
      </c>
      <c r="F3268" s="6">
        <v>43862</v>
      </c>
      <c r="G3268" s="6" t="str">
        <f>TEXT(datatable[[#This Row],[дата]],"ММ")</f>
        <v>02</v>
      </c>
      <c r="H3268" s="8">
        <v>0.22680000000000003</v>
      </c>
      <c r="I3268" s="8">
        <v>0.11340000000000001</v>
      </c>
      <c r="J3268" s="8">
        <f>datatable[[#This Row],[продажи_]]-datatable[[#This Row],[себестоимость_]]</f>
        <v>0.11340000000000001</v>
      </c>
      <c r="L3268"/>
    </row>
    <row r="3269" spans="2:12" x14ac:dyDescent="0.4">
      <c r="B3269" s="5" t="s">
        <v>67</v>
      </c>
      <c r="C3269" s="5" t="s">
        <v>57</v>
      </c>
      <c r="D3269" s="5" t="s">
        <v>30</v>
      </c>
      <c r="E3269" s="5" t="s">
        <v>7</v>
      </c>
      <c r="F3269" s="6">
        <v>43891</v>
      </c>
      <c r="G3269" s="6" t="str">
        <f>TEXT(datatable[[#This Row],[дата]],"ММ")</f>
        <v>03</v>
      </c>
      <c r="H3269" s="8">
        <v>0.33280000000000004</v>
      </c>
      <c r="I3269" s="8">
        <v>0.18239999999999998</v>
      </c>
      <c r="J3269" s="8">
        <f>datatable[[#This Row],[продажи_]]-datatable[[#This Row],[себестоимость_]]</f>
        <v>0.15040000000000006</v>
      </c>
      <c r="L3269"/>
    </row>
    <row r="3270" spans="2:12" x14ac:dyDescent="0.4">
      <c r="B3270" s="5" t="s">
        <v>67</v>
      </c>
      <c r="C3270" s="5" t="s">
        <v>57</v>
      </c>
      <c r="D3270" s="5" t="s">
        <v>30</v>
      </c>
      <c r="E3270" s="5" t="s">
        <v>7</v>
      </c>
      <c r="F3270" s="6">
        <v>43922</v>
      </c>
      <c r="G3270" s="6" t="str">
        <f>TEXT(datatable[[#This Row],[дата]],"ММ")</f>
        <v>04</v>
      </c>
      <c r="H3270" s="8">
        <v>0.35200000000000004</v>
      </c>
      <c r="I3270" s="8">
        <v>0.17280000000000001</v>
      </c>
      <c r="J3270" s="8">
        <f>datatable[[#This Row],[продажи_]]-datatable[[#This Row],[себестоимость_]]</f>
        <v>0.17920000000000003</v>
      </c>
      <c r="L3270"/>
    </row>
    <row r="3271" spans="2:12" x14ac:dyDescent="0.4">
      <c r="B3271" s="5" t="s">
        <v>67</v>
      </c>
      <c r="C3271" s="5" t="s">
        <v>57</v>
      </c>
      <c r="D3271" s="5" t="s">
        <v>30</v>
      </c>
      <c r="E3271" s="5" t="s">
        <v>7</v>
      </c>
      <c r="F3271" s="6">
        <v>43952</v>
      </c>
      <c r="G3271" s="6" t="str">
        <f>TEXT(datatable[[#This Row],[дата]],"ММ")</f>
        <v>05</v>
      </c>
      <c r="H3271" s="8">
        <v>0.2782</v>
      </c>
      <c r="I3271" s="8">
        <v>0.14300000000000002</v>
      </c>
      <c r="J3271" s="8">
        <f>datatable[[#This Row],[продажи_]]-datatable[[#This Row],[себестоимость_]]</f>
        <v>0.13519999999999999</v>
      </c>
      <c r="L3271"/>
    </row>
    <row r="3272" spans="2:12" x14ac:dyDescent="0.4">
      <c r="B3272" s="5" t="s">
        <v>67</v>
      </c>
      <c r="C3272" s="5" t="s">
        <v>57</v>
      </c>
      <c r="D3272" s="5" t="s">
        <v>30</v>
      </c>
      <c r="E3272" s="5" t="s">
        <v>7</v>
      </c>
      <c r="F3272" s="6">
        <v>43983</v>
      </c>
      <c r="G3272" s="6" t="str">
        <f>TEXT(datatable[[#This Row],[дата]],"ММ")</f>
        <v>06</v>
      </c>
      <c r="H3272" s="8">
        <v>0.18200000000000002</v>
      </c>
      <c r="I3272" s="8">
        <v>0.10700000000000001</v>
      </c>
      <c r="J3272" s="8">
        <f>datatable[[#This Row],[продажи_]]-datatable[[#This Row],[себестоимость_]]</f>
        <v>7.5000000000000011E-2</v>
      </c>
      <c r="L3272"/>
    </row>
    <row r="3273" spans="2:12" x14ac:dyDescent="0.4">
      <c r="B3273" s="5" t="s">
        <v>67</v>
      </c>
      <c r="C3273" s="5" t="s">
        <v>57</v>
      </c>
      <c r="D3273" s="5" t="s">
        <v>30</v>
      </c>
      <c r="E3273" s="5" t="s">
        <v>7</v>
      </c>
      <c r="F3273" s="6">
        <v>44013</v>
      </c>
      <c r="G3273" s="6" t="str">
        <f>TEXT(datatable[[#This Row],[дата]],"ММ")</f>
        <v>07</v>
      </c>
      <c r="H3273" s="8">
        <v>0.18179999999999999</v>
      </c>
      <c r="I3273" s="8">
        <v>8.0100000000000005E-2</v>
      </c>
      <c r="J3273" s="8">
        <f>datatable[[#This Row],[продажи_]]-datatable[[#This Row],[себестоимость_]]</f>
        <v>0.10169999999999998</v>
      </c>
      <c r="L3273"/>
    </row>
    <row r="3274" spans="2:12" x14ac:dyDescent="0.4">
      <c r="B3274" s="5" t="s">
        <v>67</v>
      </c>
      <c r="C3274" s="5" t="s">
        <v>57</v>
      </c>
      <c r="D3274" s="5" t="s">
        <v>30</v>
      </c>
      <c r="E3274" s="5" t="s">
        <v>7</v>
      </c>
      <c r="F3274" s="6">
        <v>44044</v>
      </c>
      <c r="G3274" s="6" t="str">
        <f>TEXT(datatable[[#This Row],[дата]],"ММ")</f>
        <v>08</v>
      </c>
      <c r="H3274" s="8">
        <v>0.18239999999999998</v>
      </c>
      <c r="I3274" s="8">
        <v>7.6799999999999993E-2</v>
      </c>
      <c r="J3274" s="8">
        <f>datatable[[#This Row],[продажи_]]-datatable[[#This Row],[себестоимость_]]</f>
        <v>0.10559999999999999</v>
      </c>
      <c r="L3274"/>
    </row>
    <row r="3275" spans="2:12" x14ac:dyDescent="0.4">
      <c r="B3275" s="5" t="s">
        <v>67</v>
      </c>
      <c r="C3275" s="5" t="s">
        <v>57</v>
      </c>
      <c r="D3275" s="5" t="s">
        <v>30</v>
      </c>
      <c r="E3275" s="5" t="s">
        <v>7</v>
      </c>
      <c r="F3275" s="6">
        <v>44075</v>
      </c>
      <c r="G3275" s="6" t="str">
        <f>TEXT(datatable[[#This Row],[дата]],"ММ")</f>
        <v>09</v>
      </c>
      <c r="H3275" s="8">
        <v>0.20800000000000002</v>
      </c>
      <c r="I3275" s="8">
        <v>0.11699999999999999</v>
      </c>
      <c r="J3275" s="8">
        <f>datatable[[#This Row],[продажи_]]-datatable[[#This Row],[себестоимость_]]</f>
        <v>9.1000000000000025E-2</v>
      </c>
      <c r="L3275"/>
    </row>
    <row r="3276" spans="2:12" x14ac:dyDescent="0.4">
      <c r="B3276" s="5" t="s">
        <v>67</v>
      </c>
      <c r="C3276" s="5" t="s">
        <v>57</v>
      </c>
      <c r="D3276" s="5" t="s">
        <v>30</v>
      </c>
      <c r="E3276" s="5" t="s">
        <v>7</v>
      </c>
      <c r="F3276" s="6">
        <v>44105</v>
      </c>
      <c r="G3276" s="6" t="str">
        <f>TEXT(datatable[[#This Row],[дата]],"ММ")</f>
        <v>10</v>
      </c>
      <c r="H3276" s="8">
        <v>0.30680000000000002</v>
      </c>
      <c r="I3276" s="8">
        <v>0.14560000000000001</v>
      </c>
      <c r="J3276" s="8">
        <f>datatable[[#This Row],[продажи_]]-datatable[[#This Row],[себестоимость_]]</f>
        <v>0.16120000000000001</v>
      </c>
      <c r="L3276"/>
    </row>
    <row r="3277" spans="2:12" x14ac:dyDescent="0.4">
      <c r="B3277" s="5" t="s">
        <v>67</v>
      </c>
      <c r="C3277" s="5" t="s">
        <v>57</v>
      </c>
      <c r="D3277" s="5" t="s">
        <v>30</v>
      </c>
      <c r="E3277" s="5" t="s">
        <v>7</v>
      </c>
      <c r="F3277" s="6">
        <v>44136</v>
      </c>
      <c r="G3277" s="6" t="str">
        <f>TEXT(datatable[[#This Row],[дата]],"ММ")</f>
        <v>11</v>
      </c>
      <c r="H3277" s="8">
        <v>0.31360000000000005</v>
      </c>
      <c r="I3277" s="8">
        <v>0.1666</v>
      </c>
      <c r="J3277" s="8">
        <f>datatable[[#This Row],[продажи_]]-datatable[[#This Row],[себестоимость_]]</f>
        <v>0.14700000000000005</v>
      </c>
      <c r="L3277"/>
    </row>
    <row r="3278" spans="2:12" x14ac:dyDescent="0.4">
      <c r="B3278" s="5" t="s">
        <v>67</v>
      </c>
      <c r="C3278" s="5" t="s">
        <v>57</v>
      </c>
      <c r="D3278" s="5" t="s">
        <v>30</v>
      </c>
      <c r="E3278" s="5" t="s">
        <v>7</v>
      </c>
      <c r="F3278" s="6">
        <v>44166</v>
      </c>
      <c r="G3278" s="6" t="str">
        <f>TEXT(datatable[[#This Row],[дата]],"ММ")</f>
        <v>12</v>
      </c>
      <c r="H3278" s="8">
        <v>0.26640000000000003</v>
      </c>
      <c r="I3278" s="8">
        <v>0.1212</v>
      </c>
      <c r="J3278" s="8">
        <f>datatable[[#This Row],[продажи_]]-datatable[[#This Row],[себестоимость_]]</f>
        <v>0.14520000000000002</v>
      </c>
      <c r="L3278"/>
    </row>
    <row r="3279" spans="2:12" x14ac:dyDescent="0.4">
      <c r="B3279" s="5" t="s">
        <v>67</v>
      </c>
      <c r="C3279" s="5" t="s">
        <v>57</v>
      </c>
      <c r="D3279" s="5" t="s">
        <v>30</v>
      </c>
      <c r="E3279" s="5" t="s">
        <v>7</v>
      </c>
      <c r="F3279" s="6">
        <v>43831</v>
      </c>
      <c r="G3279" s="6" t="str">
        <f>TEXT(datatable[[#This Row],[дата]],"ММ")</f>
        <v>01</v>
      </c>
      <c r="H3279" s="8">
        <v>3.8375999999999997</v>
      </c>
      <c r="I3279" s="8">
        <v>2.1996000000000002</v>
      </c>
      <c r="J3279" s="8">
        <f>datatable[[#This Row],[продажи_]]-datatable[[#This Row],[себестоимость_]]</f>
        <v>1.6379999999999995</v>
      </c>
      <c r="L3279"/>
    </row>
    <row r="3280" spans="2:12" x14ac:dyDescent="0.4">
      <c r="B3280" s="5" t="s">
        <v>67</v>
      </c>
      <c r="C3280" s="5" t="s">
        <v>57</v>
      </c>
      <c r="D3280" s="5" t="s">
        <v>30</v>
      </c>
      <c r="E3280" s="5" t="s">
        <v>7</v>
      </c>
      <c r="F3280" s="6">
        <v>43862</v>
      </c>
      <c r="G3280" s="6" t="str">
        <f>TEXT(datatable[[#This Row],[дата]],"ММ")</f>
        <v>02</v>
      </c>
      <c r="H3280" s="8">
        <v>7.3528000000000002</v>
      </c>
      <c r="I3280" s="8">
        <v>3.7505999999999999</v>
      </c>
      <c r="J3280" s="8">
        <f>datatable[[#This Row],[продажи_]]-datatable[[#This Row],[себестоимость_]]</f>
        <v>3.6022000000000003</v>
      </c>
      <c r="L3280"/>
    </row>
    <row r="3281" spans="2:12" x14ac:dyDescent="0.4">
      <c r="B3281" s="5" t="s">
        <v>67</v>
      </c>
      <c r="C3281" s="5" t="s">
        <v>57</v>
      </c>
      <c r="D3281" s="5" t="s">
        <v>30</v>
      </c>
      <c r="E3281" s="5" t="s">
        <v>7</v>
      </c>
      <c r="F3281" s="6">
        <v>43891</v>
      </c>
      <c r="G3281" s="6" t="str">
        <f>TEXT(datatable[[#This Row],[дата]],"ММ")</f>
        <v>03</v>
      </c>
      <c r="H3281" s="8">
        <v>8.0703999999999994</v>
      </c>
      <c r="I3281" s="8">
        <v>4.4367999999999999</v>
      </c>
      <c r="J3281" s="8">
        <f>datatable[[#This Row],[продажи_]]-datatable[[#This Row],[себестоимость_]]</f>
        <v>3.6335999999999995</v>
      </c>
      <c r="L3281"/>
    </row>
    <row r="3282" spans="2:12" x14ac:dyDescent="0.4">
      <c r="B3282" s="5" t="s">
        <v>67</v>
      </c>
      <c r="C3282" s="5" t="s">
        <v>57</v>
      </c>
      <c r="D3282" s="5" t="s">
        <v>30</v>
      </c>
      <c r="E3282" s="5" t="s">
        <v>7</v>
      </c>
      <c r="F3282" s="6">
        <v>43922</v>
      </c>
      <c r="G3282" s="6" t="str">
        <f>TEXT(datatable[[#This Row],[дата]],"ММ")</f>
        <v>04</v>
      </c>
      <c r="H3282" s="8">
        <v>6.9055999999999997</v>
      </c>
      <c r="I3282" s="8">
        <v>4.2863999999999995</v>
      </c>
      <c r="J3282" s="8">
        <f>datatable[[#This Row],[продажи_]]-datatable[[#This Row],[себестоимость_]]</f>
        <v>2.6192000000000002</v>
      </c>
      <c r="L3282"/>
    </row>
    <row r="3283" spans="2:12" x14ac:dyDescent="0.4">
      <c r="B3283" s="5" t="s">
        <v>67</v>
      </c>
      <c r="C3283" s="5" t="s">
        <v>57</v>
      </c>
      <c r="D3283" s="5" t="s">
        <v>30</v>
      </c>
      <c r="E3283" s="5" t="s">
        <v>7</v>
      </c>
      <c r="F3283" s="6">
        <v>43952</v>
      </c>
      <c r="G3283" s="6" t="str">
        <f>TEXT(datatable[[#This Row],[дата]],"ММ")</f>
        <v>05</v>
      </c>
      <c r="H3283" s="8">
        <v>7.0304000000000002</v>
      </c>
      <c r="I3283" s="8">
        <v>3.0244500000000003</v>
      </c>
      <c r="J3283" s="8">
        <f>datatable[[#This Row],[продажи_]]-datatable[[#This Row],[себестоимость_]]</f>
        <v>4.0059500000000003</v>
      </c>
      <c r="L3283"/>
    </row>
    <row r="3284" spans="2:12" x14ac:dyDescent="0.4">
      <c r="B3284" s="5" t="s">
        <v>67</v>
      </c>
      <c r="C3284" s="5" t="s">
        <v>57</v>
      </c>
      <c r="D3284" s="5" t="s">
        <v>30</v>
      </c>
      <c r="E3284" s="5" t="s">
        <v>7</v>
      </c>
      <c r="F3284" s="6">
        <v>43983</v>
      </c>
      <c r="G3284" s="6" t="str">
        <f>TEXT(datatable[[#This Row],[дата]],"ММ")</f>
        <v>06</v>
      </c>
      <c r="H3284" s="8">
        <v>6.032</v>
      </c>
      <c r="I3284" s="8">
        <v>2.3265000000000002</v>
      </c>
      <c r="J3284" s="8">
        <f>datatable[[#This Row],[продажи_]]-datatable[[#This Row],[себестоимость_]]</f>
        <v>3.7054999999999998</v>
      </c>
      <c r="L3284"/>
    </row>
    <row r="3285" spans="2:12" x14ac:dyDescent="0.4">
      <c r="B3285" s="5" t="s">
        <v>67</v>
      </c>
      <c r="C3285" s="5" t="s">
        <v>57</v>
      </c>
      <c r="D3285" s="5" t="s">
        <v>30</v>
      </c>
      <c r="E3285" s="5" t="s">
        <v>7</v>
      </c>
      <c r="F3285" s="6">
        <v>44013</v>
      </c>
      <c r="G3285" s="6" t="str">
        <f>TEXT(datatable[[#This Row],[дата]],"ММ")</f>
        <v>07</v>
      </c>
      <c r="H3285" s="8">
        <v>4.5395999999999992</v>
      </c>
      <c r="I3285" s="8">
        <v>2.0304000000000002</v>
      </c>
      <c r="J3285" s="8">
        <f>datatable[[#This Row],[продажи_]]-datatable[[#This Row],[себестоимость_]]</f>
        <v>2.509199999999999</v>
      </c>
      <c r="L3285"/>
    </row>
    <row r="3286" spans="2:12" x14ac:dyDescent="0.4">
      <c r="B3286" s="5" t="s">
        <v>67</v>
      </c>
      <c r="C3286" s="5" t="s">
        <v>57</v>
      </c>
      <c r="D3286" s="5" t="s">
        <v>30</v>
      </c>
      <c r="E3286" s="5" t="s">
        <v>7</v>
      </c>
      <c r="F3286" s="6">
        <v>44044</v>
      </c>
      <c r="G3286" s="6" t="str">
        <f>TEXT(datatable[[#This Row],[дата]],"ММ")</f>
        <v>08</v>
      </c>
      <c r="H3286" s="8">
        <v>4.2848000000000006</v>
      </c>
      <c r="I3286" s="8">
        <v>2.0680000000000005</v>
      </c>
      <c r="J3286" s="8">
        <f>datatable[[#This Row],[продажи_]]-datatable[[#This Row],[себестоимость_]]</f>
        <v>2.2168000000000001</v>
      </c>
      <c r="L3286"/>
    </row>
    <row r="3287" spans="2:12" x14ac:dyDescent="0.4">
      <c r="B3287" s="5" t="s">
        <v>67</v>
      </c>
      <c r="C3287" s="5" t="s">
        <v>57</v>
      </c>
      <c r="D3287" s="5" t="s">
        <v>30</v>
      </c>
      <c r="E3287" s="5" t="s">
        <v>7</v>
      </c>
      <c r="F3287" s="6">
        <v>44075</v>
      </c>
      <c r="G3287" s="6" t="str">
        <f>TEXT(datatable[[#This Row],[дата]],"ММ")</f>
        <v>09</v>
      </c>
      <c r="H3287" s="8">
        <v>6.1360000000000001</v>
      </c>
      <c r="I3287" s="8">
        <v>2.3970000000000002</v>
      </c>
      <c r="J3287" s="8">
        <f>datatable[[#This Row],[продажи_]]-datatable[[#This Row],[себестоимость_]]</f>
        <v>3.7389999999999999</v>
      </c>
      <c r="L3287"/>
    </row>
    <row r="3288" spans="2:12" x14ac:dyDescent="0.4">
      <c r="B3288" s="5" t="s">
        <v>67</v>
      </c>
      <c r="C3288" s="5" t="s">
        <v>57</v>
      </c>
      <c r="D3288" s="5" t="s">
        <v>30</v>
      </c>
      <c r="E3288" s="5" t="s">
        <v>7</v>
      </c>
      <c r="F3288" s="6">
        <v>44105</v>
      </c>
      <c r="G3288" s="6" t="str">
        <f>TEXT(datatable[[#This Row],[дата]],"ММ")</f>
        <v>10</v>
      </c>
      <c r="H3288" s="8">
        <v>7.0979999999999999</v>
      </c>
      <c r="I3288" s="8">
        <v>2.9633500000000002</v>
      </c>
      <c r="J3288" s="8">
        <f>datatable[[#This Row],[продажи_]]-datatable[[#This Row],[себестоимость_]]</f>
        <v>4.1346499999999997</v>
      </c>
      <c r="L3288"/>
    </row>
    <row r="3289" spans="2:12" x14ac:dyDescent="0.4">
      <c r="B3289" s="5" t="s">
        <v>67</v>
      </c>
      <c r="C3289" s="5" t="s">
        <v>57</v>
      </c>
      <c r="D3289" s="5" t="s">
        <v>30</v>
      </c>
      <c r="E3289" s="5" t="s">
        <v>7</v>
      </c>
      <c r="F3289" s="6">
        <v>44136</v>
      </c>
      <c r="G3289" s="6" t="str">
        <f>TEXT(datatable[[#This Row],[дата]],"ММ")</f>
        <v>11</v>
      </c>
      <c r="H3289" s="8">
        <v>5.8240000000000007</v>
      </c>
      <c r="I3289" s="8">
        <v>3.8821999999999997</v>
      </c>
      <c r="J3289" s="8">
        <f>datatable[[#This Row],[продажи_]]-datatable[[#This Row],[себестоимость_]]</f>
        <v>1.9418000000000011</v>
      </c>
      <c r="L3289"/>
    </row>
    <row r="3290" spans="2:12" x14ac:dyDescent="0.4">
      <c r="B3290" s="5" t="s">
        <v>67</v>
      </c>
      <c r="C3290" s="5" t="s">
        <v>57</v>
      </c>
      <c r="D3290" s="5" t="s">
        <v>30</v>
      </c>
      <c r="E3290" s="5" t="s">
        <v>7</v>
      </c>
      <c r="F3290" s="6">
        <v>44166</v>
      </c>
      <c r="G3290" s="6" t="str">
        <f>TEXT(datatable[[#This Row],[дата]],"ММ")</f>
        <v>12</v>
      </c>
      <c r="H3290" s="8">
        <v>5.0544000000000002</v>
      </c>
      <c r="I3290" s="8">
        <v>2.3687999999999998</v>
      </c>
      <c r="J3290" s="8">
        <f>datatable[[#This Row],[продажи_]]-datatable[[#This Row],[себестоимость_]]</f>
        <v>2.6856000000000004</v>
      </c>
      <c r="L3290"/>
    </row>
    <row r="3291" spans="2:12" x14ac:dyDescent="0.4">
      <c r="B3291" s="5" t="s">
        <v>67</v>
      </c>
      <c r="C3291" s="5" t="s">
        <v>57</v>
      </c>
      <c r="D3291" s="5" t="s">
        <v>30</v>
      </c>
      <c r="E3291" s="5" t="s">
        <v>7</v>
      </c>
      <c r="F3291" s="6">
        <v>43831</v>
      </c>
      <c r="G3291" s="6" t="str">
        <f>TEXT(datatable[[#This Row],[дата]],"ММ")</f>
        <v>01</v>
      </c>
      <c r="H3291" s="8">
        <v>4.2119999999999997</v>
      </c>
      <c r="I3291" s="8">
        <v>1.3104</v>
      </c>
      <c r="J3291" s="8">
        <f>datatable[[#This Row],[продажи_]]-datatable[[#This Row],[себестоимость_]]</f>
        <v>2.9015999999999997</v>
      </c>
      <c r="L3291"/>
    </row>
    <row r="3292" spans="2:12" x14ac:dyDescent="0.4">
      <c r="B3292" s="5" t="s">
        <v>67</v>
      </c>
      <c r="C3292" s="5" t="s">
        <v>57</v>
      </c>
      <c r="D3292" s="5" t="s">
        <v>30</v>
      </c>
      <c r="E3292" s="5" t="s">
        <v>7</v>
      </c>
      <c r="F3292" s="6">
        <v>43862</v>
      </c>
      <c r="G3292" s="6" t="str">
        <f>TEXT(datatable[[#This Row],[дата]],"ММ")</f>
        <v>02</v>
      </c>
      <c r="H3292" s="8">
        <v>6.3335999999999997</v>
      </c>
      <c r="I3292" s="8">
        <v>1.9838000000000002</v>
      </c>
      <c r="J3292" s="8">
        <f>datatable[[#This Row],[продажи_]]-datatable[[#This Row],[себестоимость_]]</f>
        <v>4.3497999999999992</v>
      </c>
      <c r="L3292"/>
    </row>
    <row r="3293" spans="2:12" x14ac:dyDescent="0.4">
      <c r="B3293" s="5" t="s">
        <v>67</v>
      </c>
      <c r="C3293" s="5" t="s">
        <v>57</v>
      </c>
      <c r="D3293" s="5" t="s">
        <v>30</v>
      </c>
      <c r="E3293" s="5" t="s">
        <v>7</v>
      </c>
      <c r="F3293" s="6">
        <v>43891</v>
      </c>
      <c r="G3293" s="6" t="str">
        <f>TEXT(datatable[[#This Row],[дата]],"ММ")</f>
        <v>03</v>
      </c>
      <c r="H3293" s="8">
        <v>6.0528000000000004</v>
      </c>
      <c r="I3293" s="8">
        <v>1.7263999999999999</v>
      </c>
      <c r="J3293" s="8">
        <f>datatable[[#This Row],[продажи_]]-datatable[[#This Row],[себестоимость_]]</f>
        <v>4.3264000000000005</v>
      </c>
      <c r="L3293"/>
    </row>
    <row r="3294" spans="2:12" x14ac:dyDescent="0.4">
      <c r="B3294" s="5" t="s">
        <v>67</v>
      </c>
      <c r="C3294" s="5" t="s">
        <v>57</v>
      </c>
      <c r="D3294" s="5" t="s">
        <v>30</v>
      </c>
      <c r="E3294" s="5" t="s">
        <v>7</v>
      </c>
      <c r="F3294" s="6">
        <v>43922</v>
      </c>
      <c r="G3294" s="6" t="str">
        <f>TEXT(datatable[[#This Row],[дата]],"ММ")</f>
        <v>04</v>
      </c>
      <c r="H3294" s="8">
        <v>5.6160000000000005</v>
      </c>
      <c r="I3294" s="8">
        <v>2.496</v>
      </c>
      <c r="J3294" s="8">
        <f>datatable[[#This Row],[продажи_]]-datatable[[#This Row],[себестоимость_]]</f>
        <v>3.1200000000000006</v>
      </c>
      <c r="L3294"/>
    </row>
    <row r="3295" spans="2:12" x14ac:dyDescent="0.4">
      <c r="B3295" s="5" t="s">
        <v>67</v>
      </c>
      <c r="C3295" s="5" t="s">
        <v>57</v>
      </c>
      <c r="D3295" s="5" t="s">
        <v>30</v>
      </c>
      <c r="E3295" s="5" t="s">
        <v>7</v>
      </c>
      <c r="F3295" s="6">
        <v>43952</v>
      </c>
      <c r="G3295" s="6" t="str">
        <f>TEXT(datatable[[#This Row],[дата]],"ММ")</f>
        <v>05</v>
      </c>
      <c r="H3295" s="8">
        <v>4.4108999999999998</v>
      </c>
      <c r="I3295" s="8">
        <v>1.7406999999999999</v>
      </c>
      <c r="J3295" s="8">
        <f>datatable[[#This Row],[продажи_]]-datatable[[#This Row],[себестоимость_]]</f>
        <v>2.6701999999999999</v>
      </c>
      <c r="L3295"/>
    </row>
    <row r="3296" spans="2:12" x14ac:dyDescent="0.4">
      <c r="B3296" s="5" t="s">
        <v>67</v>
      </c>
      <c r="C3296" s="5" t="s">
        <v>57</v>
      </c>
      <c r="D3296" s="5" t="s">
        <v>30</v>
      </c>
      <c r="E3296" s="5" t="s">
        <v>7</v>
      </c>
      <c r="F3296" s="6">
        <v>43983</v>
      </c>
      <c r="G3296" s="6" t="str">
        <f>TEXT(datatable[[#This Row],[дата]],"ММ")</f>
        <v>06</v>
      </c>
      <c r="H3296" s="8">
        <v>3.8609999999999998</v>
      </c>
      <c r="I3296" s="8">
        <v>1.56</v>
      </c>
      <c r="J3296" s="8">
        <f>datatable[[#This Row],[продажи_]]-datatable[[#This Row],[себестоимость_]]</f>
        <v>2.3009999999999997</v>
      </c>
      <c r="L3296"/>
    </row>
    <row r="3297" spans="2:12" x14ac:dyDescent="0.4">
      <c r="B3297" s="5" t="s">
        <v>67</v>
      </c>
      <c r="C3297" s="5" t="s">
        <v>57</v>
      </c>
      <c r="D3297" s="5" t="s">
        <v>30</v>
      </c>
      <c r="E3297" s="5" t="s">
        <v>7</v>
      </c>
      <c r="F3297" s="6">
        <v>44013</v>
      </c>
      <c r="G3297" s="6" t="str">
        <f>TEXT(datatable[[#This Row],[дата]],"ММ")</f>
        <v>07</v>
      </c>
      <c r="H3297" s="8">
        <v>3.7557000000000005</v>
      </c>
      <c r="I3297" s="8">
        <v>1.3220999999999998</v>
      </c>
      <c r="J3297" s="8">
        <f>datatable[[#This Row],[продажи_]]-datatable[[#This Row],[себестоимость_]]</f>
        <v>2.4336000000000007</v>
      </c>
      <c r="L3297"/>
    </row>
    <row r="3298" spans="2:12" x14ac:dyDescent="0.4">
      <c r="B3298" s="5" t="s">
        <v>67</v>
      </c>
      <c r="C3298" s="5" t="s">
        <v>57</v>
      </c>
      <c r="D3298" s="5" t="s">
        <v>30</v>
      </c>
      <c r="E3298" s="5" t="s">
        <v>7</v>
      </c>
      <c r="F3298" s="6">
        <v>44044</v>
      </c>
      <c r="G3298" s="6" t="str">
        <f>TEXT(datatable[[#This Row],[дата]],"ММ")</f>
        <v>08</v>
      </c>
      <c r="H3298" s="8">
        <v>2.8080000000000003</v>
      </c>
      <c r="I3298" s="8">
        <v>0.99839999999999995</v>
      </c>
      <c r="J3298" s="8">
        <f>datatable[[#This Row],[продажи_]]-datatable[[#This Row],[себестоимость_]]</f>
        <v>1.8096000000000003</v>
      </c>
      <c r="L3298"/>
    </row>
    <row r="3299" spans="2:12" x14ac:dyDescent="0.4">
      <c r="B3299" s="5" t="s">
        <v>67</v>
      </c>
      <c r="C3299" s="5" t="s">
        <v>57</v>
      </c>
      <c r="D3299" s="5" t="s">
        <v>30</v>
      </c>
      <c r="E3299" s="5" t="s">
        <v>7</v>
      </c>
      <c r="F3299" s="6">
        <v>44075</v>
      </c>
      <c r="G3299" s="6" t="str">
        <f>TEXT(datatable[[#This Row],[дата]],"ММ")</f>
        <v>09</v>
      </c>
      <c r="H3299" s="8">
        <v>3.7439999999999998</v>
      </c>
      <c r="I3299" s="8">
        <v>1.3650000000000002</v>
      </c>
      <c r="J3299" s="8">
        <f>datatable[[#This Row],[продажи_]]-datatable[[#This Row],[себестоимость_]]</f>
        <v>2.3789999999999996</v>
      </c>
      <c r="L3299"/>
    </row>
    <row r="3300" spans="2:12" x14ac:dyDescent="0.4">
      <c r="B3300" s="5" t="s">
        <v>67</v>
      </c>
      <c r="C3300" s="5" t="s">
        <v>57</v>
      </c>
      <c r="D3300" s="5" t="s">
        <v>30</v>
      </c>
      <c r="E3300" s="5" t="s">
        <v>7</v>
      </c>
      <c r="F3300" s="6">
        <v>44105</v>
      </c>
      <c r="G3300" s="6" t="str">
        <f>TEXT(datatable[[#This Row],[дата]],"ММ")</f>
        <v>10</v>
      </c>
      <c r="H3300" s="8">
        <v>6.0332999999999997</v>
      </c>
      <c r="I3300" s="8">
        <v>1.9941999999999998</v>
      </c>
      <c r="J3300" s="8">
        <f>datatable[[#This Row],[продажи_]]-datatable[[#This Row],[себестоимость_]]</f>
        <v>4.0390999999999995</v>
      </c>
      <c r="L3300"/>
    </row>
    <row r="3301" spans="2:12" x14ac:dyDescent="0.4">
      <c r="B3301" s="5" t="s">
        <v>67</v>
      </c>
      <c r="C3301" s="5" t="s">
        <v>57</v>
      </c>
      <c r="D3301" s="5" t="s">
        <v>30</v>
      </c>
      <c r="E3301" s="5" t="s">
        <v>7</v>
      </c>
      <c r="F3301" s="6">
        <v>44136</v>
      </c>
      <c r="G3301" s="6" t="str">
        <f>TEXT(datatable[[#This Row],[дата]],"ММ")</f>
        <v>11</v>
      </c>
      <c r="H3301" s="8">
        <v>4.9686000000000003</v>
      </c>
      <c r="I3301" s="8">
        <v>1.9838000000000002</v>
      </c>
      <c r="J3301" s="8">
        <f>datatable[[#This Row],[продажи_]]-datatable[[#This Row],[себестоимость_]]</f>
        <v>2.9847999999999999</v>
      </c>
      <c r="L3301"/>
    </row>
    <row r="3302" spans="2:12" x14ac:dyDescent="0.4">
      <c r="B3302" s="5" t="s">
        <v>67</v>
      </c>
      <c r="C3302" s="5" t="s">
        <v>57</v>
      </c>
      <c r="D3302" s="5" t="s">
        <v>30</v>
      </c>
      <c r="E3302" s="5" t="s">
        <v>7</v>
      </c>
      <c r="F3302" s="6">
        <v>44166</v>
      </c>
      <c r="G3302" s="6" t="str">
        <f>TEXT(datatable[[#This Row],[дата]],"ММ")</f>
        <v>12</v>
      </c>
      <c r="H3302" s="8">
        <v>5.6159999999999997</v>
      </c>
      <c r="I3302" s="8">
        <v>1.4663999999999999</v>
      </c>
      <c r="J3302" s="8">
        <f>datatable[[#This Row],[продажи_]]-datatable[[#This Row],[себестоимость_]]</f>
        <v>4.1495999999999995</v>
      </c>
      <c r="L3302"/>
    </row>
    <row r="3303" spans="2:12" x14ac:dyDescent="0.4">
      <c r="B3303" s="5" t="s">
        <v>67</v>
      </c>
      <c r="C3303" s="5" t="s">
        <v>57</v>
      </c>
      <c r="D3303" s="5" t="s">
        <v>30</v>
      </c>
      <c r="E3303" s="5" t="s">
        <v>7</v>
      </c>
      <c r="F3303" s="6">
        <v>43831</v>
      </c>
      <c r="G3303" s="6" t="str">
        <f>TEXT(datatable[[#This Row],[дата]],"ММ")</f>
        <v>01</v>
      </c>
      <c r="H3303" s="8">
        <v>1.2622500000000001</v>
      </c>
      <c r="I3303" s="8">
        <v>0.68670000000000009</v>
      </c>
      <c r="J3303" s="8">
        <f>datatable[[#This Row],[продажи_]]-datatable[[#This Row],[себестоимость_]]</f>
        <v>0.57555000000000001</v>
      </c>
      <c r="L3303"/>
    </row>
    <row r="3304" spans="2:12" x14ac:dyDescent="0.4">
      <c r="B3304" s="5" t="s">
        <v>67</v>
      </c>
      <c r="C3304" s="5" t="s">
        <v>57</v>
      </c>
      <c r="D3304" s="5" t="s">
        <v>30</v>
      </c>
      <c r="E3304" s="5" t="s">
        <v>7</v>
      </c>
      <c r="F3304" s="6">
        <v>43862</v>
      </c>
      <c r="G3304" s="6" t="str">
        <f>TEXT(datatable[[#This Row],[дата]],"ММ")</f>
        <v>02</v>
      </c>
      <c r="H3304" s="8">
        <v>2.2637999999999998</v>
      </c>
      <c r="I3304" s="8">
        <v>0.94079999999999997</v>
      </c>
      <c r="J3304" s="8">
        <f>datatable[[#This Row],[продажи_]]-datatable[[#This Row],[себестоимость_]]</f>
        <v>1.323</v>
      </c>
      <c r="L3304"/>
    </row>
    <row r="3305" spans="2:12" x14ac:dyDescent="0.4">
      <c r="B3305" s="5" t="s">
        <v>67</v>
      </c>
      <c r="C3305" s="5" t="s">
        <v>57</v>
      </c>
      <c r="D3305" s="5" t="s">
        <v>30</v>
      </c>
      <c r="E3305" s="5" t="s">
        <v>7</v>
      </c>
      <c r="F3305" s="6">
        <v>43891</v>
      </c>
      <c r="G3305" s="6" t="str">
        <f>TEXT(datatable[[#This Row],[дата]],"ММ")</f>
        <v>03</v>
      </c>
      <c r="H3305" s="8">
        <v>2.2968000000000002</v>
      </c>
      <c r="I3305" s="8">
        <v>1.0528</v>
      </c>
      <c r="J3305" s="8">
        <f>datatable[[#This Row],[продажи_]]-datatable[[#This Row],[себестоимость_]]</f>
        <v>1.2440000000000002</v>
      </c>
      <c r="L3305"/>
    </row>
    <row r="3306" spans="2:12" x14ac:dyDescent="0.4">
      <c r="B3306" s="5" t="s">
        <v>67</v>
      </c>
      <c r="C3306" s="5" t="s">
        <v>57</v>
      </c>
      <c r="D3306" s="5" t="s">
        <v>30</v>
      </c>
      <c r="E3306" s="5" t="s">
        <v>7</v>
      </c>
      <c r="F3306" s="6">
        <v>43922</v>
      </c>
      <c r="G3306" s="6" t="str">
        <f>TEXT(datatable[[#This Row],[дата]],"ММ")</f>
        <v>04</v>
      </c>
      <c r="H3306" s="8">
        <v>2.2440000000000002</v>
      </c>
      <c r="I3306" s="8">
        <v>1.3328</v>
      </c>
      <c r="J3306" s="8">
        <f>datatable[[#This Row],[продажи_]]-datatable[[#This Row],[себестоимость_]]</f>
        <v>0.91120000000000023</v>
      </c>
      <c r="L3306"/>
    </row>
    <row r="3307" spans="2:12" x14ac:dyDescent="0.4">
      <c r="B3307" s="5" t="s">
        <v>67</v>
      </c>
      <c r="C3307" s="5" t="s">
        <v>57</v>
      </c>
      <c r="D3307" s="5" t="s">
        <v>30</v>
      </c>
      <c r="E3307" s="5" t="s">
        <v>7</v>
      </c>
      <c r="F3307" s="6">
        <v>43952</v>
      </c>
      <c r="G3307" s="6" t="str">
        <f>TEXT(datatable[[#This Row],[дата]],"ММ")</f>
        <v>05</v>
      </c>
      <c r="H3307" s="8">
        <v>2.0162999999999998</v>
      </c>
      <c r="I3307" s="8">
        <v>0.92820000000000003</v>
      </c>
      <c r="J3307" s="8">
        <f>datatable[[#This Row],[продажи_]]-datatable[[#This Row],[себестоимость_]]</f>
        <v>1.0880999999999998</v>
      </c>
      <c r="L3307"/>
    </row>
    <row r="3308" spans="2:12" x14ac:dyDescent="0.4">
      <c r="B3308" s="5" t="s">
        <v>67</v>
      </c>
      <c r="C3308" s="5" t="s">
        <v>57</v>
      </c>
      <c r="D3308" s="5" t="s">
        <v>30</v>
      </c>
      <c r="E3308" s="5" t="s">
        <v>7</v>
      </c>
      <c r="F3308" s="6">
        <v>43983</v>
      </c>
      <c r="G3308" s="6" t="str">
        <f>TEXT(datatable[[#This Row],[дата]],"ММ")</f>
        <v>06</v>
      </c>
      <c r="H3308" s="8">
        <v>1.8975</v>
      </c>
      <c r="I3308" s="8">
        <v>0.65100000000000013</v>
      </c>
      <c r="J3308" s="8">
        <f>datatable[[#This Row],[продажи_]]-datatable[[#This Row],[себестоимость_]]</f>
        <v>1.2464999999999997</v>
      </c>
      <c r="L3308"/>
    </row>
    <row r="3309" spans="2:12" x14ac:dyDescent="0.4">
      <c r="B3309" s="5" t="s">
        <v>67</v>
      </c>
      <c r="C3309" s="5" t="s">
        <v>57</v>
      </c>
      <c r="D3309" s="5" t="s">
        <v>30</v>
      </c>
      <c r="E3309" s="5" t="s">
        <v>7</v>
      </c>
      <c r="F3309" s="6">
        <v>44013</v>
      </c>
      <c r="G3309" s="6" t="str">
        <f>TEXT(datatable[[#This Row],[дата]],"ММ")</f>
        <v>07</v>
      </c>
      <c r="H3309" s="8">
        <v>1.6632000000000002</v>
      </c>
      <c r="I3309" s="8">
        <v>0.74969999999999992</v>
      </c>
      <c r="J3309" s="8">
        <f>datatable[[#This Row],[продажи_]]-datatable[[#This Row],[себестоимость_]]</f>
        <v>0.91350000000000031</v>
      </c>
      <c r="L3309"/>
    </row>
    <row r="3310" spans="2:12" x14ac:dyDescent="0.4">
      <c r="B3310" s="5" t="s">
        <v>67</v>
      </c>
      <c r="C3310" s="5" t="s">
        <v>57</v>
      </c>
      <c r="D3310" s="5" t="s">
        <v>30</v>
      </c>
      <c r="E3310" s="5" t="s">
        <v>7</v>
      </c>
      <c r="F3310" s="6">
        <v>44044</v>
      </c>
      <c r="G3310" s="6" t="str">
        <f>TEXT(datatable[[#This Row],[дата]],"ММ")</f>
        <v>08</v>
      </c>
      <c r="H3310" s="8">
        <v>1.056</v>
      </c>
      <c r="I3310" s="8">
        <v>0.52080000000000004</v>
      </c>
      <c r="J3310" s="8">
        <f>datatable[[#This Row],[продажи_]]-datatable[[#This Row],[себестоимость_]]</f>
        <v>0.53520000000000001</v>
      </c>
      <c r="L3310"/>
    </row>
    <row r="3311" spans="2:12" x14ac:dyDescent="0.4">
      <c r="B3311" s="5" t="s">
        <v>67</v>
      </c>
      <c r="C3311" s="5" t="s">
        <v>57</v>
      </c>
      <c r="D3311" s="5" t="s">
        <v>30</v>
      </c>
      <c r="E3311" s="5" t="s">
        <v>7</v>
      </c>
      <c r="F3311" s="6">
        <v>44075</v>
      </c>
      <c r="G3311" s="6" t="str">
        <f>TEXT(datatable[[#This Row],[дата]],"ММ")</f>
        <v>09</v>
      </c>
      <c r="H3311" s="8">
        <v>1.8645</v>
      </c>
      <c r="I3311" s="8">
        <v>0.79800000000000004</v>
      </c>
      <c r="J3311" s="8">
        <f>datatable[[#This Row],[продажи_]]-datatable[[#This Row],[себестоимость_]]</f>
        <v>1.0665</v>
      </c>
      <c r="L3311"/>
    </row>
    <row r="3312" spans="2:12" x14ac:dyDescent="0.4">
      <c r="B3312" s="5" t="s">
        <v>67</v>
      </c>
      <c r="C3312" s="5" t="s">
        <v>57</v>
      </c>
      <c r="D3312" s="5" t="s">
        <v>30</v>
      </c>
      <c r="E3312" s="5" t="s">
        <v>7</v>
      </c>
      <c r="F3312" s="6">
        <v>44105</v>
      </c>
      <c r="G3312" s="6" t="str">
        <f>TEXT(datatable[[#This Row],[дата]],"ММ")</f>
        <v>10</v>
      </c>
      <c r="H3312" s="8">
        <v>1.9090500000000001</v>
      </c>
      <c r="I3312" s="8">
        <v>0.84630000000000005</v>
      </c>
      <c r="J3312" s="8">
        <f>datatable[[#This Row],[продажи_]]-datatable[[#This Row],[себестоимость_]]</f>
        <v>1.0627500000000001</v>
      </c>
      <c r="L3312"/>
    </row>
    <row r="3313" spans="2:12" x14ac:dyDescent="0.4">
      <c r="B3313" s="5" t="s">
        <v>67</v>
      </c>
      <c r="C3313" s="5" t="s">
        <v>57</v>
      </c>
      <c r="D3313" s="5" t="s">
        <v>30</v>
      </c>
      <c r="E3313" s="5" t="s">
        <v>7</v>
      </c>
      <c r="F3313" s="6">
        <v>44136</v>
      </c>
      <c r="G3313" s="6" t="str">
        <f>TEXT(datatable[[#This Row],[дата]],"ММ")</f>
        <v>11</v>
      </c>
      <c r="H3313" s="8">
        <v>2.4717000000000002</v>
      </c>
      <c r="I3313" s="8">
        <v>1.1759999999999999</v>
      </c>
      <c r="J3313" s="8">
        <f>datatable[[#This Row],[продажи_]]-datatable[[#This Row],[себестоимость_]]</f>
        <v>1.2957000000000003</v>
      </c>
      <c r="L3313"/>
    </row>
    <row r="3314" spans="2:12" x14ac:dyDescent="0.4">
      <c r="B3314" s="5" t="s">
        <v>67</v>
      </c>
      <c r="C3314" s="5" t="s">
        <v>57</v>
      </c>
      <c r="D3314" s="5" t="s">
        <v>30</v>
      </c>
      <c r="E3314" s="5" t="s">
        <v>7</v>
      </c>
      <c r="F3314" s="6">
        <v>44166</v>
      </c>
      <c r="G3314" s="6" t="str">
        <f>TEXT(datatable[[#This Row],[дата]],"ММ")</f>
        <v>12</v>
      </c>
      <c r="H3314" s="8">
        <v>2.3363999999999998</v>
      </c>
      <c r="I3314" s="8">
        <v>0.69719999999999993</v>
      </c>
      <c r="J3314" s="8">
        <f>datatable[[#This Row],[продажи_]]-datatable[[#This Row],[себестоимость_]]</f>
        <v>1.6391999999999998</v>
      </c>
      <c r="L3314"/>
    </row>
    <row r="3315" spans="2:12" x14ac:dyDescent="0.4">
      <c r="B3315" s="5" t="s">
        <v>69</v>
      </c>
      <c r="C3315" s="5" t="s">
        <v>59</v>
      </c>
      <c r="D3315" s="5" t="s">
        <v>31</v>
      </c>
      <c r="E3315" s="5" t="s">
        <v>60</v>
      </c>
      <c r="F3315" s="6">
        <v>43831</v>
      </c>
      <c r="G3315" s="6" t="str">
        <f>TEXT(datatable[[#This Row],[дата]],"ММ")</f>
        <v>01</v>
      </c>
      <c r="H3315" s="8">
        <v>42.660000000000004</v>
      </c>
      <c r="I3315" s="8">
        <v>15.17895</v>
      </c>
      <c r="J3315" s="8">
        <f>datatable[[#This Row],[продажи_]]-datatable[[#This Row],[себестоимость_]]</f>
        <v>27.481050000000003</v>
      </c>
      <c r="L3315"/>
    </row>
    <row r="3316" spans="2:12" x14ac:dyDescent="0.4">
      <c r="B3316" s="5" t="s">
        <v>69</v>
      </c>
      <c r="C3316" s="5" t="s">
        <v>59</v>
      </c>
      <c r="D3316" s="5" t="s">
        <v>31</v>
      </c>
      <c r="E3316" s="5" t="s">
        <v>60</v>
      </c>
      <c r="F3316" s="6">
        <v>43862</v>
      </c>
      <c r="G3316" s="6" t="str">
        <f>TEXT(datatable[[#This Row],[дата]],"ММ")</f>
        <v>02</v>
      </c>
      <c r="H3316" s="8">
        <v>53.751600000000003</v>
      </c>
      <c r="I3316" s="8">
        <v>27.856500000000004</v>
      </c>
      <c r="J3316" s="8">
        <f>datatable[[#This Row],[продажи_]]-datatable[[#This Row],[себестоимость_]]</f>
        <v>25.895099999999999</v>
      </c>
      <c r="L3316"/>
    </row>
    <row r="3317" spans="2:12" x14ac:dyDescent="0.4">
      <c r="B3317" s="5" t="s">
        <v>69</v>
      </c>
      <c r="C3317" s="5" t="s">
        <v>59</v>
      </c>
      <c r="D3317" s="5" t="s">
        <v>31</v>
      </c>
      <c r="E3317" s="5" t="s">
        <v>60</v>
      </c>
      <c r="F3317" s="6">
        <v>43891</v>
      </c>
      <c r="G3317" s="6" t="str">
        <f>TEXT(datatable[[#This Row],[дата]],"ММ")</f>
        <v>03</v>
      </c>
      <c r="H3317" s="8">
        <v>74.3232</v>
      </c>
      <c r="I3317" s="8">
        <v>33.958400000000005</v>
      </c>
      <c r="J3317" s="8">
        <f>datatable[[#This Row],[продажи_]]-datatable[[#This Row],[себестоимость_]]</f>
        <v>40.364799999999995</v>
      </c>
      <c r="L3317"/>
    </row>
    <row r="3318" spans="2:12" x14ac:dyDescent="0.4">
      <c r="B3318" s="5" t="s">
        <v>69</v>
      </c>
      <c r="C3318" s="5" t="s">
        <v>59</v>
      </c>
      <c r="D3318" s="5" t="s">
        <v>31</v>
      </c>
      <c r="E3318" s="5" t="s">
        <v>60</v>
      </c>
      <c r="F3318" s="6">
        <v>43922</v>
      </c>
      <c r="G3318" s="6" t="str">
        <f>TEXT(datatable[[#This Row],[дата]],"ММ")</f>
        <v>04</v>
      </c>
      <c r="H3318" s="8">
        <v>83.424000000000007</v>
      </c>
      <c r="I3318" s="8">
        <v>26.075199999999999</v>
      </c>
      <c r="J3318" s="8">
        <f>datatable[[#This Row],[продажи_]]-datatable[[#This Row],[себестоимость_]]</f>
        <v>57.348800000000011</v>
      </c>
      <c r="L3318"/>
    </row>
    <row r="3319" spans="2:12" x14ac:dyDescent="0.4">
      <c r="B3319" s="5" t="s">
        <v>69</v>
      </c>
      <c r="C3319" s="5" t="s">
        <v>59</v>
      </c>
      <c r="D3319" s="5" t="s">
        <v>31</v>
      </c>
      <c r="E3319" s="5" t="s">
        <v>60</v>
      </c>
      <c r="F3319" s="6">
        <v>43952</v>
      </c>
      <c r="G3319" s="6" t="str">
        <f>TEXT(datatable[[#This Row],[дата]],"ММ")</f>
        <v>05</v>
      </c>
      <c r="H3319" s="8">
        <v>54.225600000000007</v>
      </c>
      <c r="I3319" s="8">
        <v>23.6496</v>
      </c>
      <c r="J3319" s="8">
        <f>datatable[[#This Row],[продажи_]]-datatable[[#This Row],[себестоимость_]]</f>
        <v>30.576000000000008</v>
      </c>
      <c r="L3319"/>
    </row>
    <row r="3320" spans="2:12" x14ac:dyDescent="0.4">
      <c r="B3320" s="5" t="s">
        <v>69</v>
      </c>
      <c r="C3320" s="5" t="s">
        <v>59</v>
      </c>
      <c r="D3320" s="5" t="s">
        <v>31</v>
      </c>
      <c r="E3320" s="5" t="s">
        <v>60</v>
      </c>
      <c r="F3320" s="6">
        <v>43983</v>
      </c>
      <c r="G3320" s="6" t="str">
        <f>TEXT(datatable[[#This Row],[дата]],"ММ")</f>
        <v>06</v>
      </c>
      <c r="H3320" s="8">
        <v>50.244</v>
      </c>
      <c r="I3320" s="8">
        <v>22.171499999999998</v>
      </c>
      <c r="J3320" s="8">
        <f>datatable[[#This Row],[продажи_]]-datatable[[#This Row],[себестоимость_]]</f>
        <v>28.072500000000002</v>
      </c>
      <c r="L3320"/>
    </row>
    <row r="3321" spans="2:12" x14ac:dyDescent="0.4">
      <c r="B3321" s="5" t="s">
        <v>69</v>
      </c>
      <c r="C3321" s="5" t="s">
        <v>59</v>
      </c>
      <c r="D3321" s="5" t="s">
        <v>31</v>
      </c>
      <c r="E3321" s="5" t="s">
        <v>60</v>
      </c>
      <c r="F3321" s="6">
        <v>44013</v>
      </c>
      <c r="G3321" s="6" t="str">
        <f>TEXT(datatable[[#This Row],[дата]],"ММ")</f>
        <v>07</v>
      </c>
      <c r="H3321" s="8">
        <v>38.820600000000006</v>
      </c>
      <c r="I3321" s="8">
        <v>14.15565</v>
      </c>
      <c r="J3321" s="8">
        <f>datatable[[#This Row],[продажи_]]-datatable[[#This Row],[себестоимость_]]</f>
        <v>24.664950000000005</v>
      </c>
      <c r="L3321"/>
    </row>
    <row r="3322" spans="2:12" x14ac:dyDescent="0.4">
      <c r="B3322" s="5" t="s">
        <v>69</v>
      </c>
      <c r="C3322" s="5" t="s">
        <v>59</v>
      </c>
      <c r="D3322" s="5" t="s">
        <v>31</v>
      </c>
      <c r="E3322" s="5" t="s">
        <v>60</v>
      </c>
      <c r="F3322" s="6">
        <v>44044</v>
      </c>
      <c r="G3322" s="6" t="str">
        <f>TEXT(datatable[[#This Row],[дата]],"ММ")</f>
        <v>08</v>
      </c>
      <c r="H3322" s="8">
        <v>32.990400000000001</v>
      </c>
      <c r="I3322" s="8">
        <v>17.433999999999997</v>
      </c>
      <c r="J3322" s="8">
        <f>datatable[[#This Row],[продажи_]]-datatable[[#This Row],[себестоимость_]]</f>
        <v>15.556400000000004</v>
      </c>
      <c r="L3322"/>
    </row>
    <row r="3323" spans="2:12" x14ac:dyDescent="0.4">
      <c r="B3323" s="5" t="s">
        <v>69</v>
      </c>
      <c r="C3323" s="5" t="s">
        <v>59</v>
      </c>
      <c r="D3323" s="5" t="s">
        <v>31</v>
      </c>
      <c r="E3323" s="5" t="s">
        <v>60</v>
      </c>
      <c r="F3323" s="6">
        <v>44075</v>
      </c>
      <c r="G3323" s="6" t="str">
        <f>TEXT(datatable[[#This Row],[дата]],"ММ")</f>
        <v>09</v>
      </c>
      <c r="H3323" s="8">
        <v>54.983999999999995</v>
      </c>
      <c r="I3323" s="8">
        <v>18.381499999999999</v>
      </c>
      <c r="J3323" s="8">
        <f>datatable[[#This Row],[продажи_]]-datatable[[#This Row],[себестоимость_]]</f>
        <v>36.602499999999992</v>
      </c>
      <c r="L3323"/>
    </row>
    <row r="3324" spans="2:12" x14ac:dyDescent="0.4">
      <c r="B3324" s="5" t="s">
        <v>69</v>
      </c>
      <c r="C3324" s="5" t="s">
        <v>59</v>
      </c>
      <c r="D3324" s="5" t="s">
        <v>31</v>
      </c>
      <c r="E3324" s="5" t="s">
        <v>60</v>
      </c>
      <c r="F3324" s="6">
        <v>44105</v>
      </c>
      <c r="G3324" s="6" t="str">
        <f>TEXT(datatable[[#This Row],[дата]],"ММ")</f>
        <v>10</v>
      </c>
      <c r="H3324" s="8">
        <v>69.014400000000009</v>
      </c>
      <c r="I3324" s="8">
        <v>29.069300000000002</v>
      </c>
      <c r="J3324" s="8">
        <f>datatable[[#This Row],[продажи_]]-datatable[[#This Row],[себестоимость_]]</f>
        <v>39.945100000000011</v>
      </c>
      <c r="L3324"/>
    </row>
    <row r="3325" spans="2:12" x14ac:dyDescent="0.4">
      <c r="B3325" s="5" t="s">
        <v>69</v>
      </c>
      <c r="C3325" s="5" t="s">
        <v>59</v>
      </c>
      <c r="D3325" s="5" t="s">
        <v>31</v>
      </c>
      <c r="E3325" s="5" t="s">
        <v>60</v>
      </c>
      <c r="F3325" s="6">
        <v>44136</v>
      </c>
      <c r="G3325" s="6" t="str">
        <f>TEXT(datatable[[#This Row],[дата]],"ММ")</f>
        <v>11</v>
      </c>
      <c r="H3325" s="8">
        <v>68.350800000000007</v>
      </c>
      <c r="I3325" s="8">
        <v>22.815799999999999</v>
      </c>
      <c r="J3325" s="8">
        <f>datatable[[#This Row],[продажи_]]-datatable[[#This Row],[себестоимость_]]</f>
        <v>45.535000000000011</v>
      </c>
      <c r="L3325"/>
    </row>
    <row r="3326" spans="2:12" x14ac:dyDescent="0.4">
      <c r="B3326" s="5" t="s">
        <v>69</v>
      </c>
      <c r="C3326" s="5" t="s">
        <v>59</v>
      </c>
      <c r="D3326" s="5" t="s">
        <v>31</v>
      </c>
      <c r="E3326" s="5" t="s">
        <v>60</v>
      </c>
      <c r="F3326" s="6">
        <v>44166</v>
      </c>
      <c r="G3326" s="6" t="str">
        <f>TEXT(datatable[[#This Row],[дата]],"ММ")</f>
        <v>12</v>
      </c>
      <c r="H3326" s="8">
        <v>68.256</v>
      </c>
      <c r="I3326" s="8">
        <v>24.559200000000004</v>
      </c>
      <c r="J3326" s="8">
        <f>datatable[[#This Row],[продажи_]]-datatable[[#This Row],[себестоимость_]]</f>
        <v>43.696799999999996</v>
      </c>
      <c r="L3326"/>
    </row>
    <row r="3327" spans="2:12" x14ac:dyDescent="0.4">
      <c r="B3327" s="5" t="s">
        <v>69</v>
      </c>
      <c r="C3327" s="5" t="s">
        <v>59</v>
      </c>
      <c r="D3327" s="5" t="s">
        <v>20</v>
      </c>
      <c r="E3327" s="5" t="s">
        <v>8</v>
      </c>
      <c r="F3327" s="6">
        <v>43831</v>
      </c>
      <c r="G3327" s="6" t="str">
        <f>TEXT(datatable[[#This Row],[дата]],"ММ")</f>
        <v>01</v>
      </c>
      <c r="H3327" s="8">
        <v>18.623250000000002</v>
      </c>
      <c r="I3327" s="8">
        <v>14.563800000000002</v>
      </c>
      <c r="J3327" s="8">
        <f>datatable[[#This Row],[продажи_]]-datatable[[#This Row],[себестоимость_]]</f>
        <v>4.05945</v>
      </c>
      <c r="L3327"/>
    </row>
    <row r="3328" spans="2:12" x14ac:dyDescent="0.4">
      <c r="B3328" s="5" t="s">
        <v>69</v>
      </c>
      <c r="C3328" s="5" t="s">
        <v>59</v>
      </c>
      <c r="D3328" s="5" t="s">
        <v>20</v>
      </c>
      <c r="E3328" s="5" t="s">
        <v>8</v>
      </c>
      <c r="F3328" s="6">
        <v>43862</v>
      </c>
      <c r="G3328" s="6" t="str">
        <f>TEXT(datatable[[#This Row],[дата]],"ММ")</f>
        <v>02</v>
      </c>
      <c r="H3328" s="8">
        <v>35.153999999999996</v>
      </c>
      <c r="I3328" s="8">
        <v>26.3004</v>
      </c>
      <c r="J3328" s="8">
        <f>datatable[[#This Row],[продажи_]]-datatable[[#This Row],[себестоимость_]]</f>
        <v>8.8535999999999966</v>
      </c>
      <c r="L3328"/>
    </row>
    <row r="3329" spans="2:12" x14ac:dyDescent="0.4">
      <c r="B3329" s="5" t="s">
        <v>69</v>
      </c>
      <c r="C3329" s="5" t="s">
        <v>59</v>
      </c>
      <c r="D3329" s="5" t="s">
        <v>20</v>
      </c>
      <c r="E3329" s="5" t="s">
        <v>8</v>
      </c>
      <c r="F3329" s="6">
        <v>43891</v>
      </c>
      <c r="G3329" s="6" t="str">
        <f>TEXT(datatable[[#This Row],[дата]],"ММ")</f>
        <v>03</v>
      </c>
      <c r="H3329" s="8">
        <v>31.62</v>
      </c>
      <c r="I3329" s="8">
        <v>31.248000000000005</v>
      </c>
      <c r="J3329" s="8">
        <f>datatable[[#This Row],[продажи_]]-datatable[[#This Row],[себестоимость_]]</f>
        <v>0.37199999999999633</v>
      </c>
      <c r="L3329"/>
    </row>
    <row r="3330" spans="2:12" x14ac:dyDescent="0.4">
      <c r="B3330" s="5" t="s">
        <v>69</v>
      </c>
      <c r="C3330" s="5" t="s">
        <v>59</v>
      </c>
      <c r="D3330" s="5" t="s">
        <v>20</v>
      </c>
      <c r="E3330" s="5" t="s">
        <v>8</v>
      </c>
      <c r="F3330" s="6">
        <v>43922</v>
      </c>
      <c r="G3330" s="6" t="str">
        <f>TEXT(datatable[[#This Row],[дата]],"ММ")</f>
        <v>04</v>
      </c>
      <c r="H3330" s="8">
        <v>33.108000000000004</v>
      </c>
      <c r="I3330" s="8">
        <v>34.223999999999997</v>
      </c>
      <c r="J3330" s="8">
        <f>datatable[[#This Row],[продажи_]]-datatable[[#This Row],[себестоимость_]]</f>
        <v>-1.1159999999999926</v>
      </c>
      <c r="L3330"/>
    </row>
    <row r="3331" spans="2:12" x14ac:dyDescent="0.4">
      <c r="B3331" s="5" t="s">
        <v>69</v>
      </c>
      <c r="C3331" s="5" t="s">
        <v>59</v>
      </c>
      <c r="D3331" s="5" t="s">
        <v>20</v>
      </c>
      <c r="E3331" s="5" t="s">
        <v>8</v>
      </c>
      <c r="F3331" s="6">
        <v>43952</v>
      </c>
      <c r="G3331" s="6" t="str">
        <f>TEXT(datatable[[#This Row],[дата]],"ММ")</f>
        <v>05</v>
      </c>
      <c r="H3331" s="8">
        <v>30.527250000000002</v>
      </c>
      <c r="I3331" s="8">
        <v>24.663599999999999</v>
      </c>
      <c r="J3331" s="8">
        <f>datatable[[#This Row],[продажи_]]-datatable[[#This Row],[себестоимость_]]</f>
        <v>5.8636500000000034</v>
      </c>
      <c r="L3331"/>
    </row>
    <row r="3332" spans="2:12" x14ac:dyDescent="0.4">
      <c r="B3332" s="5" t="s">
        <v>69</v>
      </c>
      <c r="C3332" s="5" t="s">
        <v>59</v>
      </c>
      <c r="D3332" s="5" t="s">
        <v>20</v>
      </c>
      <c r="E3332" s="5" t="s">
        <v>8</v>
      </c>
      <c r="F3332" s="6">
        <v>43983</v>
      </c>
      <c r="G3332" s="6" t="str">
        <f>TEXT(datatable[[#This Row],[дата]],"ММ")</f>
        <v>06</v>
      </c>
      <c r="H3332" s="8">
        <v>25.807500000000001</v>
      </c>
      <c r="I3332" s="8">
        <v>19.344000000000001</v>
      </c>
      <c r="J3332" s="8">
        <f>datatable[[#This Row],[продажи_]]-datatable[[#This Row],[себестоимость_]]</f>
        <v>6.4634999999999998</v>
      </c>
      <c r="L3332"/>
    </row>
    <row r="3333" spans="2:12" x14ac:dyDescent="0.4">
      <c r="B3333" s="5" t="s">
        <v>69</v>
      </c>
      <c r="C3333" s="5" t="s">
        <v>59</v>
      </c>
      <c r="D3333" s="5" t="s">
        <v>20</v>
      </c>
      <c r="E3333" s="5" t="s">
        <v>8</v>
      </c>
      <c r="F3333" s="6">
        <v>44013</v>
      </c>
      <c r="G3333" s="6" t="str">
        <f>TEXT(datatable[[#This Row],[дата]],"ММ")</f>
        <v>07</v>
      </c>
      <c r="H3333" s="8">
        <v>24.063749999999999</v>
      </c>
      <c r="I3333" s="8">
        <v>17.074800000000003</v>
      </c>
      <c r="J3333" s="8">
        <f>datatable[[#This Row],[продажи_]]-datatable[[#This Row],[себестоимость_]]</f>
        <v>6.9889499999999956</v>
      </c>
      <c r="L3333"/>
    </row>
    <row r="3334" spans="2:12" x14ac:dyDescent="0.4">
      <c r="B3334" s="5" t="s">
        <v>69</v>
      </c>
      <c r="C3334" s="5" t="s">
        <v>59</v>
      </c>
      <c r="D3334" s="5" t="s">
        <v>20</v>
      </c>
      <c r="E3334" s="5" t="s">
        <v>8</v>
      </c>
      <c r="F3334" s="6">
        <v>44044</v>
      </c>
      <c r="G3334" s="6" t="str">
        <f>TEXT(datatable[[#This Row],[дата]],"ММ")</f>
        <v>08</v>
      </c>
      <c r="H3334" s="8">
        <v>17.484000000000002</v>
      </c>
      <c r="I3334" s="8">
        <v>12.945600000000001</v>
      </c>
      <c r="J3334" s="8">
        <f>datatable[[#This Row],[продажи_]]-datatable[[#This Row],[себестоимость_]]</f>
        <v>4.5384000000000011</v>
      </c>
      <c r="L3334"/>
    </row>
    <row r="3335" spans="2:12" x14ac:dyDescent="0.4">
      <c r="B3335" s="5" t="s">
        <v>69</v>
      </c>
      <c r="C3335" s="5" t="s">
        <v>59</v>
      </c>
      <c r="D3335" s="5" t="s">
        <v>20</v>
      </c>
      <c r="E3335" s="5" t="s">
        <v>8</v>
      </c>
      <c r="F3335" s="6">
        <v>44075</v>
      </c>
      <c r="G3335" s="6" t="str">
        <f>TEXT(datatable[[#This Row],[дата]],"ММ")</f>
        <v>09</v>
      </c>
      <c r="H3335" s="8">
        <v>23.482500000000002</v>
      </c>
      <c r="I3335" s="8">
        <v>18.414000000000001</v>
      </c>
      <c r="J3335" s="8">
        <f>datatable[[#This Row],[продажи_]]-datatable[[#This Row],[себестоимость_]]</f>
        <v>5.0685000000000002</v>
      </c>
      <c r="L3335"/>
    </row>
    <row r="3336" spans="2:12" x14ac:dyDescent="0.4">
      <c r="B3336" s="5" t="s">
        <v>69</v>
      </c>
      <c r="C3336" s="5" t="s">
        <v>59</v>
      </c>
      <c r="D3336" s="5" t="s">
        <v>20</v>
      </c>
      <c r="E3336" s="5" t="s">
        <v>8</v>
      </c>
      <c r="F3336" s="6">
        <v>44105</v>
      </c>
      <c r="G3336" s="6" t="str">
        <f>TEXT(datatable[[#This Row],[дата]],"ММ")</f>
        <v>10</v>
      </c>
      <c r="H3336" s="8">
        <v>27.202500000000001</v>
      </c>
      <c r="I3336" s="8">
        <v>20.553000000000001</v>
      </c>
      <c r="J3336" s="8">
        <f>datatable[[#This Row],[продажи_]]-datatable[[#This Row],[себестоимость_]]</f>
        <v>6.6494999999999997</v>
      </c>
      <c r="L3336"/>
    </row>
    <row r="3337" spans="2:12" x14ac:dyDescent="0.4">
      <c r="B3337" s="5" t="s">
        <v>69</v>
      </c>
      <c r="C3337" s="5" t="s">
        <v>59</v>
      </c>
      <c r="D3337" s="5" t="s">
        <v>20</v>
      </c>
      <c r="E3337" s="5" t="s">
        <v>8</v>
      </c>
      <c r="F3337" s="6">
        <v>44136</v>
      </c>
      <c r="G3337" s="6" t="str">
        <f>TEXT(datatable[[#This Row],[дата]],"ММ")</f>
        <v>11</v>
      </c>
      <c r="H3337" s="8">
        <v>32.875499999999995</v>
      </c>
      <c r="I3337" s="8">
        <v>27.8628</v>
      </c>
      <c r="J3337" s="8">
        <f>datatable[[#This Row],[продажи_]]-datatable[[#This Row],[себестоимость_]]</f>
        <v>5.0126999999999953</v>
      </c>
      <c r="L3337"/>
    </row>
    <row r="3338" spans="2:12" x14ac:dyDescent="0.4">
      <c r="B3338" s="5" t="s">
        <v>69</v>
      </c>
      <c r="C3338" s="5" t="s">
        <v>59</v>
      </c>
      <c r="D3338" s="5" t="s">
        <v>20</v>
      </c>
      <c r="E3338" s="5" t="s">
        <v>8</v>
      </c>
      <c r="F3338" s="6">
        <v>44166</v>
      </c>
      <c r="G3338" s="6" t="str">
        <f>TEXT(datatable[[#This Row],[дата]],"ММ")</f>
        <v>12</v>
      </c>
      <c r="H3338" s="8">
        <v>25.668000000000003</v>
      </c>
      <c r="I3338" s="8">
        <v>24.998400000000004</v>
      </c>
      <c r="J3338" s="8">
        <f>datatable[[#This Row],[продажи_]]-datatable[[#This Row],[себестоимость_]]</f>
        <v>0.66959999999999908</v>
      </c>
      <c r="L3338"/>
    </row>
    <row r="3339" spans="2:12" x14ac:dyDescent="0.4">
      <c r="B3339" s="5" t="s">
        <v>69</v>
      </c>
      <c r="C3339" s="5" t="s">
        <v>59</v>
      </c>
      <c r="D3339" s="5" t="s">
        <v>31</v>
      </c>
      <c r="E3339" s="5" t="s">
        <v>61</v>
      </c>
      <c r="F3339" s="6">
        <v>43831</v>
      </c>
      <c r="G3339" s="6" t="str">
        <f>TEXT(datatable[[#This Row],[дата]],"ММ")</f>
        <v>01</v>
      </c>
      <c r="H3339" s="8">
        <v>18.211499999999997</v>
      </c>
      <c r="I3339" s="8">
        <v>8.051400000000001</v>
      </c>
      <c r="J3339" s="8">
        <f>datatable[[#This Row],[продажи_]]-datatable[[#This Row],[себестоимость_]]</f>
        <v>10.160099999999996</v>
      </c>
      <c r="L3339"/>
    </row>
    <row r="3340" spans="2:12" x14ac:dyDescent="0.4">
      <c r="B3340" s="5" t="s">
        <v>69</v>
      </c>
      <c r="C3340" s="5" t="s">
        <v>59</v>
      </c>
      <c r="D3340" s="5" t="s">
        <v>31</v>
      </c>
      <c r="E3340" s="5" t="s">
        <v>61</v>
      </c>
      <c r="F3340" s="6">
        <v>43862</v>
      </c>
      <c r="G3340" s="6" t="str">
        <f>TEXT(datatable[[#This Row],[дата]],"ММ")</f>
        <v>02</v>
      </c>
      <c r="H3340" s="8">
        <v>21.371000000000002</v>
      </c>
      <c r="I3340" s="8">
        <v>16.251900000000003</v>
      </c>
      <c r="J3340" s="8">
        <f>datatable[[#This Row],[продажи_]]-datatable[[#This Row],[себестоимость_]]</f>
        <v>5.1190999999999995</v>
      </c>
      <c r="L3340"/>
    </row>
    <row r="3341" spans="2:12" x14ac:dyDescent="0.4">
      <c r="B3341" s="5" t="s">
        <v>69</v>
      </c>
      <c r="C3341" s="5" t="s">
        <v>59</v>
      </c>
      <c r="D3341" s="5" t="s">
        <v>31</v>
      </c>
      <c r="E3341" s="5" t="s">
        <v>61</v>
      </c>
      <c r="F3341" s="6">
        <v>43891</v>
      </c>
      <c r="G3341" s="6" t="str">
        <f>TEXT(datatable[[#This Row],[дата]],"ММ")</f>
        <v>03</v>
      </c>
      <c r="H3341" s="8">
        <v>33.228000000000002</v>
      </c>
      <c r="I3341" s="8">
        <v>18.232800000000001</v>
      </c>
      <c r="J3341" s="8">
        <f>datatable[[#This Row],[продажи_]]-datatable[[#This Row],[себестоимость_]]</f>
        <v>14.995200000000001</v>
      </c>
      <c r="L3341"/>
    </row>
    <row r="3342" spans="2:12" x14ac:dyDescent="0.4">
      <c r="B3342" s="5" t="s">
        <v>69</v>
      </c>
      <c r="C3342" s="5" t="s">
        <v>59</v>
      </c>
      <c r="D3342" s="5" t="s">
        <v>31</v>
      </c>
      <c r="E3342" s="5" t="s">
        <v>61</v>
      </c>
      <c r="F3342" s="6">
        <v>43922</v>
      </c>
      <c r="G3342" s="6" t="str">
        <f>TEXT(datatable[[#This Row],[дата]],"ММ")</f>
        <v>04</v>
      </c>
      <c r="H3342" s="8">
        <v>24.14</v>
      </c>
      <c r="I3342" s="8">
        <v>18.744</v>
      </c>
      <c r="J3342" s="8">
        <f>datatable[[#This Row],[продажи_]]-datatable[[#This Row],[себестоимость_]]</f>
        <v>5.3960000000000008</v>
      </c>
      <c r="L3342"/>
    </row>
    <row r="3343" spans="2:12" x14ac:dyDescent="0.4">
      <c r="B3343" s="5" t="s">
        <v>69</v>
      </c>
      <c r="C3343" s="5" t="s">
        <v>59</v>
      </c>
      <c r="D3343" s="5" t="s">
        <v>31</v>
      </c>
      <c r="E3343" s="5" t="s">
        <v>61</v>
      </c>
      <c r="F3343" s="6">
        <v>43952</v>
      </c>
      <c r="G3343" s="6" t="str">
        <f>TEXT(datatable[[#This Row],[дата]],"ММ")</f>
        <v>05</v>
      </c>
      <c r="H3343" s="8">
        <v>25.844000000000001</v>
      </c>
      <c r="I3343" s="8">
        <v>16.614000000000001</v>
      </c>
      <c r="J3343" s="8">
        <f>datatable[[#This Row],[продажи_]]-datatable[[#This Row],[себестоимость_]]</f>
        <v>9.23</v>
      </c>
      <c r="L3343"/>
    </row>
    <row r="3344" spans="2:12" x14ac:dyDescent="0.4">
      <c r="B3344" s="5" t="s">
        <v>69</v>
      </c>
      <c r="C3344" s="5" t="s">
        <v>59</v>
      </c>
      <c r="D3344" s="5" t="s">
        <v>31</v>
      </c>
      <c r="E3344" s="5" t="s">
        <v>61</v>
      </c>
      <c r="F3344" s="6">
        <v>43983</v>
      </c>
      <c r="G3344" s="6" t="str">
        <f>TEXT(datatable[[#This Row],[дата]],"ММ")</f>
        <v>06</v>
      </c>
      <c r="H3344" s="8">
        <v>14.377500000000001</v>
      </c>
      <c r="I3344" s="8">
        <v>8.7330000000000005</v>
      </c>
      <c r="J3344" s="8">
        <f>datatable[[#This Row],[продажи_]]-datatable[[#This Row],[себестоимость_]]</f>
        <v>5.6445000000000007</v>
      </c>
      <c r="L3344"/>
    </row>
    <row r="3345" spans="2:12" x14ac:dyDescent="0.4">
      <c r="B3345" s="5" t="s">
        <v>69</v>
      </c>
      <c r="C3345" s="5" t="s">
        <v>59</v>
      </c>
      <c r="D3345" s="5" t="s">
        <v>31</v>
      </c>
      <c r="E3345" s="5" t="s">
        <v>61</v>
      </c>
      <c r="F3345" s="6">
        <v>44013</v>
      </c>
      <c r="G3345" s="6" t="str">
        <f>TEXT(datatable[[#This Row],[дата]],"ММ")</f>
        <v>07</v>
      </c>
      <c r="H3345" s="8">
        <v>19.010249999999999</v>
      </c>
      <c r="I3345" s="8">
        <v>8.5306500000000014</v>
      </c>
      <c r="J3345" s="8">
        <f>datatable[[#This Row],[продажи_]]-datatable[[#This Row],[себестоимость_]]</f>
        <v>10.479599999999998</v>
      </c>
      <c r="L3345"/>
    </row>
    <row r="3346" spans="2:12" x14ac:dyDescent="0.4">
      <c r="B3346" s="5" t="s">
        <v>69</v>
      </c>
      <c r="C3346" s="5" t="s">
        <v>59</v>
      </c>
      <c r="D3346" s="5" t="s">
        <v>31</v>
      </c>
      <c r="E3346" s="5" t="s">
        <v>61</v>
      </c>
      <c r="F3346" s="6">
        <v>44044</v>
      </c>
      <c r="G3346" s="6" t="str">
        <f>TEXT(datatable[[#This Row],[дата]],"ММ")</f>
        <v>08</v>
      </c>
      <c r="H3346" s="8">
        <v>11.360000000000001</v>
      </c>
      <c r="I3346" s="8">
        <v>10.223999999999998</v>
      </c>
      <c r="J3346" s="8">
        <f>datatable[[#This Row],[продажи_]]-datatable[[#This Row],[себестоимость_]]</f>
        <v>1.1360000000000028</v>
      </c>
      <c r="L3346"/>
    </row>
    <row r="3347" spans="2:12" x14ac:dyDescent="0.4">
      <c r="B3347" s="5" t="s">
        <v>69</v>
      </c>
      <c r="C3347" s="5" t="s">
        <v>59</v>
      </c>
      <c r="D3347" s="5" t="s">
        <v>31</v>
      </c>
      <c r="E3347" s="5" t="s">
        <v>61</v>
      </c>
      <c r="F3347" s="6">
        <v>44075</v>
      </c>
      <c r="G3347" s="6" t="str">
        <f>TEXT(datatable[[#This Row],[дата]],"ММ")</f>
        <v>09</v>
      </c>
      <c r="H3347" s="8">
        <v>19.525000000000002</v>
      </c>
      <c r="I3347" s="8">
        <v>9.5850000000000009</v>
      </c>
      <c r="J3347" s="8">
        <f>datatable[[#This Row],[продажи_]]-datatable[[#This Row],[себестоимость_]]</f>
        <v>9.9400000000000013</v>
      </c>
      <c r="L3347"/>
    </row>
    <row r="3348" spans="2:12" x14ac:dyDescent="0.4">
      <c r="B3348" s="5" t="s">
        <v>69</v>
      </c>
      <c r="C3348" s="5" t="s">
        <v>59</v>
      </c>
      <c r="D3348" s="5" t="s">
        <v>31</v>
      </c>
      <c r="E3348" s="5" t="s">
        <v>61</v>
      </c>
      <c r="F3348" s="6">
        <v>44105</v>
      </c>
      <c r="G3348" s="6" t="str">
        <f>TEXT(datatable[[#This Row],[дата]],"ММ")</f>
        <v>10</v>
      </c>
      <c r="H3348" s="8">
        <v>27.689999999999998</v>
      </c>
      <c r="I3348" s="8">
        <v>13.429650000000001</v>
      </c>
      <c r="J3348" s="8">
        <f>datatable[[#This Row],[продажи_]]-datatable[[#This Row],[себестоимость_]]</f>
        <v>14.260349999999997</v>
      </c>
      <c r="L3348"/>
    </row>
    <row r="3349" spans="2:12" x14ac:dyDescent="0.4">
      <c r="B3349" s="5" t="s">
        <v>69</v>
      </c>
      <c r="C3349" s="5" t="s">
        <v>59</v>
      </c>
      <c r="D3349" s="5" t="s">
        <v>31</v>
      </c>
      <c r="E3349" s="5" t="s">
        <v>61</v>
      </c>
      <c r="F3349" s="6">
        <v>44136</v>
      </c>
      <c r="G3349" s="6" t="str">
        <f>TEXT(datatable[[#This Row],[дата]],"ММ")</f>
        <v>11</v>
      </c>
      <c r="H3349" s="8">
        <v>24.353000000000002</v>
      </c>
      <c r="I3349" s="8">
        <v>17.742899999999999</v>
      </c>
      <c r="J3349" s="8">
        <f>datatable[[#This Row],[продажи_]]-datatable[[#This Row],[себестоимость_]]</f>
        <v>6.6101000000000028</v>
      </c>
      <c r="L3349"/>
    </row>
    <row r="3350" spans="2:12" x14ac:dyDescent="0.4">
      <c r="B3350" s="5" t="s">
        <v>69</v>
      </c>
      <c r="C3350" s="5" t="s">
        <v>59</v>
      </c>
      <c r="D3350" s="5" t="s">
        <v>31</v>
      </c>
      <c r="E3350" s="5" t="s">
        <v>61</v>
      </c>
      <c r="F3350" s="6">
        <v>44166</v>
      </c>
      <c r="G3350" s="6" t="str">
        <f>TEXT(datatable[[#This Row],[дата]],"ММ")</f>
        <v>12</v>
      </c>
      <c r="H3350" s="8">
        <v>17.891999999999999</v>
      </c>
      <c r="I3350" s="8">
        <v>14.8248</v>
      </c>
      <c r="J3350" s="8">
        <f>datatable[[#This Row],[продажи_]]-datatable[[#This Row],[себестоимость_]]</f>
        <v>3.0671999999999997</v>
      </c>
      <c r="L3350"/>
    </row>
    <row r="3351" spans="2:12" x14ac:dyDescent="0.4">
      <c r="B3351" s="5" t="s">
        <v>69</v>
      </c>
      <c r="C3351" s="5" t="s">
        <v>59</v>
      </c>
      <c r="D3351" s="5" t="s">
        <v>31</v>
      </c>
      <c r="E3351" s="5" t="s">
        <v>62</v>
      </c>
      <c r="F3351" s="6">
        <v>43831</v>
      </c>
      <c r="G3351" s="6" t="str">
        <f>TEXT(datatable[[#This Row],[дата]],"ММ")</f>
        <v>01</v>
      </c>
      <c r="H3351" s="8">
        <v>39.220199999999998</v>
      </c>
      <c r="I3351" s="8">
        <v>16.183800000000002</v>
      </c>
      <c r="J3351" s="8">
        <f>datatable[[#This Row],[продажи_]]-datatable[[#This Row],[себестоимость_]]</f>
        <v>23.036399999999997</v>
      </c>
      <c r="L3351"/>
    </row>
    <row r="3352" spans="2:12" x14ac:dyDescent="0.4">
      <c r="B3352" s="5" t="s">
        <v>69</v>
      </c>
      <c r="C3352" s="5" t="s">
        <v>59</v>
      </c>
      <c r="D3352" s="5" t="s">
        <v>31</v>
      </c>
      <c r="E3352" s="5" t="s">
        <v>62</v>
      </c>
      <c r="F3352" s="6">
        <v>43862</v>
      </c>
      <c r="G3352" s="6" t="str">
        <f>TEXT(datatable[[#This Row],[дата]],"ММ")</f>
        <v>02</v>
      </c>
      <c r="H3352" s="8">
        <v>54.230400000000003</v>
      </c>
      <c r="I3352" s="8">
        <v>26.107199999999999</v>
      </c>
      <c r="J3352" s="8">
        <f>datatable[[#This Row],[продажи_]]-datatable[[#This Row],[себестоимость_]]</f>
        <v>28.123200000000004</v>
      </c>
      <c r="L3352"/>
    </row>
    <row r="3353" spans="2:12" x14ac:dyDescent="0.4">
      <c r="B3353" s="5" t="s">
        <v>69</v>
      </c>
      <c r="C3353" s="5" t="s">
        <v>59</v>
      </c>
      <c r="D3353" s="5" t="s">
        <v>31</v>
      </c>
      <c r="E3353" s="5" t="s">
        <v>62</v>
      </c>
      <c r="F3353" s="6">
        <v>43891</v>
      </c>
      <c r="G3353" s="6" t="str">
        <f>TEXT(datatable[[#This Row],[дата]],"ММ")</f>
        <v>03</v>
      </c>
      <c r="H3353" s="8">
        <v>68.433600000000013</v>
      </c>
      <c r="I3353" s="8">
        <v>31.612800000000004</v>
      </c>
      <c r="J3353" s="8">
        <f>datatable[[#This Row],[продажи_]]-datatable[[#This Row],[себестоимость_]]</f>
        <v>36.820800000000006</v>
      </c>
      <c r="L3353"/>
    </row>
    <row r="3354" spans="2:12" x14ac:dyDescent="0.4">
      <c r="B3354" s="5" t="s">
        <v>69</v>
      </c>
      <c r="C3354" s="5" t="s">
        <v>59</v>
      </c>
      <c r="D3354" s="5" t="s">
        <v>31</v>
      </c>
      <c r="E3354" s="5" t="s">
        <v>62</v>
      </c>
      <c r="F3354" s="6">
        <v>43922</v>
      </c>
      <c r="G3354" s="6" t="str">
        <f>TEXT(datatable[[#This Row],[дата]],"ММ")</f>
        <v>04</v>
      </c>
      <c r="H3354" s="8">
        <v>60.040800000000004</v>
      </c>
      <c r="I3354" s="8">
        <v>34.809600000000003</v>
      </c>
      <c r="J3354" s="8">
        <f>datatable[[#This Row],[продажи_]]-datatable[[#This Row],[себестоимость_]]</f>
        <v>25.231200000000001</v>
      </c>
      <c r="L3354"/>
    </row>
    <row r="3355" spans="2:12" x14ac:dyDescent="0.4">
      <c r="B3355" s="5" t="s">
        <v>69</v>
      </c>
      <c r="C3355" s="5" t="s">
        <v>59</v>
      </c>
      <c r="D3355" s="5" t="s">
        <v>31</v>
      </c>
      <c r="E3355" s="5" t="s">
        <v>62</v>
      </c>
      <c r="F3355" s="6">
        <v>43952</v>
      </c>
      <c r="G3355" s="6" t="str">
        <f>TEXT(datatable[[#This Row],[дата]],"ММ")</f>
        <v>05</v>
      </c>
      <c r="H3355" s="8">
        <v>61.896899999999995</v>
      </c>
      <c r="I3355" s="8">
        <v>34.631999999999998</v>
      </c>
      <c r="J3355" s="8">
        <f>datatable[[#This Row],[продажи_]]-datatable[[#This Row],[себестоимость_]]</f>
        <v>27.264899999999997</v>
      </c>
      <c r="L3355"/>
    </row>
    <row r="3356" spans="2:12" x14ac:dyDescent="0.4">
      <c r="B3356" s="5" t="s">
        <v>69</v>
      </c>
      <c r="C3356" s="5" t="s">
        <v>59</v>
      </c>
      <c r="D3356" s="5" t="s">
        <v>31</v>
      </c>
      <c r="E3356" s="5" t="s">
        <v>62</v>
      </c>
      <c r="F3356" s="6">
        <v>43983</v>
      </c>
      <c r="G3356" s="6" t="str">
        <f>TEXT(datatable[[#This Row],[дата]],"ММ")</f>
        <v>06</v>
      </c>
      <c r="H3356" s="8">
        <v>40.753500000000003</v>
      </c>
      <c r="I3356" s="8">
        <v>21.311999999999998</v>
      </c>
      <c r="J3356" s="8">
        <f>datatable[[#This Row],[продажи_]]-datatable[[#This Row],[себестоимость_]]</f>
        <v>19.441500000000005</v>
      </c>
      <c r="L3356"/>
    </row>
    <row r="3357" spans="2:12" x14ac:dyDescent="0.4">
      <c r="B3357" s="5" t="s">
        <v>69</v>
      </c>
      <c r="C3357" s="5" t="s">
        <v>59</v>
      </c>
      <c r="D3357" s="5" t="s">
        <v>31</v>
      </c>
      <c r="E3357" s="5" t="s">
        <v>62</v>
      </c>
      <c r="F3357" s="6">
        <v>44013</v>
      </c>
      <c r="G3357" s="6" t="str">
        <f>TEXT(datatable[[#This Row],[дата]],"ММ")</f>
        <v>07</v>
      </c>
      <c r="H3357" s="8">
        <v>37.0413</v>
      </c>
      <c r="I3357" s="8">
        <v>21.578400000000002</v>
      </c>
      <c r="J3357" s="8">
        <f>datatable[[#This Row],[продажи_]]-datatable[[#This Row],[себестоимость_]]</f>
        <v>15.462899999999998</v>
      </c>
      <c r="L3357"/>
    </row>
    <row r="3358" spans="2:12" x14ac:dyDescent="0.4">
      <c r="B3358" s="5" t="s">
        <v>69</v>
      </c>
      <c r="C3358" s="5" t="s">
        <v>59</v>
      </c>
      <c r="D3358" s="5" t="s">
        <v>31</v>
      </c>
      <c r="E3358" s="5" t="s">
        <v>62</v>
      </c>
      <c r="F3358" s="6">
        <v>44044</v>
      </c>
      <c r="G3358" s="6" t="str">
        <f>TEXT(datatable[[#This Row],[дата]],"ММ")</f>
        <v>08</v>
      </c>
      <c r="H3358" s="8">
        <v>25.824000000000002</v>
      </c>
      <c r="I3358" s="8">
        <v>19.536000000000005</v>
      </c>
      <c r="J3358" s="8">
        <f>datatable[[#This Row],[продажи_]]-datatable[[#This Row],[себестоимость_]]</f>
        <v>6.2879999999999967</v>
      </c>
      <c r="L3358"/>
    </row>
    <row r="3359" spans="2:12" x14ac:dyDescent="0.4">
      <c r="B3359" s="5" t="s">
        <v>69</v>
      </c>
      <c r="C3359" s="5" t="s">
        <v>59</v>
      </c>
      <c r="D3359" s="5" t="s">
        <v>31</v>
      </c>
      <c r="E3359" s="5" t="s">
        <v>62</v>
      </c>
      <c r="F3359" s="6">
        <v>44075</v>
      </c>
      <c r="G3359" s="6" t="str">
        <f>TEXT(datatable[[#This Row],[дата]],"ММ")</f>
        <v>09</v>
      </c>
      <c r="H3359" s="8">
        <v>45.192000000000007</v>
      </c>
      <c r="I3359" s="8">
        <v>18.648</v>
      </c>
      <c r="J3359" s="8">
        <f>datatable[[#This Row],[продажи_]]-datatable[[#This Row],[себестоимость_]]</f>
        <v>26.544000000000008</v>
      </c>
      <c r="L3359"/>
    </row>
    <row r="3360" spans="2:12" x14ac:dyDescent="0.4">
      <c r="B3360" s="5" t="s">
        <v>69</v>
      </c>
      <c r="C3360" s="5" t="s">
        <v>59</v>
      </c>
      <c r="D3360" s="5" t="s">
        <v>31</v>
      </c>
      <c r="E3360" s="5" t="s">
        <v>62</v>
      </c>
      <c r="F3360" s="6">
        <v>44105</v>
      </c>
      <c r="G3360" s="6" t="str">
        <f>TEXT(datatable[[#This Row],[дата]],"ММ")</f>
        <v>10</v>
      </c>
      <c r="H3360" s="8">
        <v>58.225050000000003</v>
      </c>
      <c r="I3360" s="8">
        <v>27.994199999999999</v>
      </c>
      <c r="J3360" s="8">
        <f>datatable[[#This Row],[продажи_]]-datatable[[#This Row],[себестоимость_]]</f>
        <v>30.230850000000004</v>
      </c>
      <c r="L3360"/>
    </row>
    <row r="3361" spans="2:12" x14ac:dyDescent="0.4">
      <c r="B3361" s="5" t="s">
        <v>69</v>
      </c>
      <c r="C3361" s="5" t="s">
        <v>59</v>
      </c>
      <c r="D3361" s="5" t="s">
        <v>31</v>
      </c>
      <c r="E3361" s="5" t="s">
        <v>62</v>
      </c>
      <c r="F3361" s="6">
        <v>44136</v>
      </c>
      <c r="G3361" s="6" t="str">
        <f>TEXT(datatable[[#This Row],[дата]],"ММ")</f>
        <v>11</v>
      </c>
      <c r="H3361" s="8">
        <v>60.444300000000005</v>
      </c>
      <c r="I3361" s="8">
        <v>30.769200000000001</v>
      </c>
      <c r="J3361" s="8">
        <f>datatable[[#This Row],[продажи_]]-datatable[[#This Row],[себестоимость_]]</f>
        <v>29.675100000000004</v>
      </c>
      <c r="L3361"/>
    </row>
    <row r="3362" spans="2:12" x14ac:dyDescent="0.4">
      <c r="B3362" s="5" t="s">
        <v>69</v>
      </c>
      <c r="C3362" s="5" t="s">
        <v>59</v>
      </c>
      <c r="D3362" s="5" t="s">
        <v>31</v>
      </c>
      <c r="E3362" s="5" t="s">
        <v>62</v>
      </c>
      <c r="F3362" s="6">
        <v>44166</v>
      </c>
      <c r="G3362" s="6" t="str">
        <f>TEXT(datatable[[#This Row],[дата]],"ММ")</f>
        <v>12</v>
      </c>
      <c r="H3362" s="8">
        <v>46.967399999999998</v>
      </c>
      <c r="I3362" s="8">
        <v>28.504800000000003</v>
      </c>
      <c r="J3362" s="8">
        <f>datatable[[#This Row],[продажи_]]-datatable[[#This Row],[себестоимость_]]</f>
        <v>18.462599999999995</v>
      </c>
      <c r="L3362"/>
    </row>
    <row r="3363" spans="2:12" x14ac:dyDescent="0.4">
      <c r="B3363" s="5" t="s">
        <v>69</v>
      </c>
      <c r="C3363" s="5" t="s">
        <v>59</v>
      </c>
      <c r="D3363" s="5" t="s">
        <v>31</v>
      </c>
      <c r="E3363" s="5" t="s">
        <v>9</v>
      </c>
      <c r="F3363" s="6">
        <v>43831</v>
      </c>
      <c r="G3363" s="6" t="str">
        <f>TEXT(datatable[[#This Row],[дата]],"ММ")</f>
        <v>01</v>
      </c>
      <c r="H3363" s="8">
        <v>33.066000000000003</v>
      </c>
      <c r="I3363" s="8">
        <v>21.06</v>
      </c>
      <c r="J3363" s="8">
        <f>datatable[[#This Row],[продажи_]]-datatable[[#This Row],[себестоимость_]]</f>
        <v>12.006000000000004</v>
      </c>
      <c r="L3363"/>
    </row>
    <row r="3364" spans="2:12" x14ac:dyDescent="0.4">
      <c r="B3364" s="5" t="s">
        <v>69</v>
      </c>
      <c r="C3364" s="5" t="s">
        <v>59</v>
      </c>
      <c r="D3364" s="5" t="s">
        <v>31</v>
      </c>
      <c r="E3364" s="5" t="s">
        <v>9</v>
      </c>
      <c r="F3364" s="6">
        <v>43862</v>
      </c>
      <c r="G3364" s="6" t="str">
        <f>TEXT(datatable[[#This Row],[дата]],"ММ")</f>
        <v>02</v>
      </c>
      <c r="H3364" s="8">
        <v>38.343199999999996</v>
      </c>
      <c r="I3364" s="8">
        <v>28.173599999999997</v>
      </c>
      <c r="J3364" s="8">
        <f>datatable[[#This Row],[продажи_]]-datatable[[#This Row],[себестоимость_]]</f>
        <v>10.169599999999999</v>
      </c>
      <c r="L3364"/>
    </row>
    <row r="3365" spans="2:12" x14ac:dyDescent="0.4">
      <c r="B3365" s="5" t="s">
        <v>69</v>
      </c>
      <c r="C3365" s="5" t="s">
        <v>59</v>
      </c>
      <c r="D3365" s="5" t="s">
        <v>31</v>
      </c>
      <c r="E3365" s="5" t="s">
        <v>9</v>
      </c>
      <c r="F3365" s="6">
        <v>43891</v>
      </c>
      <c r="G3365" s="6" t="str">
        <f>TEXT(datatable[[#This Row],[дата]],"ММ")</f>
        <v>03</v>
      </c>
      <c r="H3365" s="8">
        <v>45.423999999999999</v>
      </c>
      <c r="I3365" s="8">
        <v>32.947199999999995</v>
      </c>
      <c r="J3365" s="8">
        <f>datatable[[#This Row],[продажи_]]-datatable[[#This Row],[себестоимость_]]</f>
        <v>12.476800000000004</v>
      </c>
      <c r="L3365"/>
    </row>
    <row r="3366" spans="2:12" x14ac:dyDescent="0.4">
      <c r="B3366" s="5" t="s">
        <v>69</v>
      </c>
      <c r="C3366" s="5" t="s">
        <v>59</v>
      </c>
      <c r="D3366" s="5" t="s">
        <v>31</v>
      </c>
      <c r="E3366" s="5" t="s">
        <v>9</v>
      </c>
      <c r="F3366" s="6">
        <v>43922</v>
      </c>
      <c r="G3366" s="6" t="str">
        <f>TEXT(datatable[[#This Row],[дата]],"ММ")</f>
        <v>04</v>
      </c>
      <c r="H3366" s="8">
        <v>54.508800000000001</v>
      </c>
      <c r="I3366" s="8">
        <v>34.070399999999999</v>
      </c>
      <c r="J3366" s="8">
        <f>datatable[[#This Row],[продажи_]]-datatable[[#This Row],[себестоимость_]]</f>
        <v>20.438400000000001</v>
      </c>
      <c r="L3366"/>
    </row>
    <row r="3367" spans="2:12" x14ac:dyDescent="0.4">
      <c r="B3367" s="5" t="s">
        <v>69</v>
      </c>
      <c r="C3367" s="5" t="s">
        <v>59</v>
      </c>
      <c r="D3367" s="5" t="s">
        <v>31</v>
      </c>
      <c r="E3367" s="5" t="s">
        <v>9</v>
      </c>
      <c r="F3367" s="6">
        <v>43952</v>
      </c>
      <c r="G3367" s="6" t="str">
        <f>TEXT(datatable[[#This Row],[дата]],"ММ")</f>
        <v>05</v>
      </c>
      <c r="H3367" s="8">
        <v>44.7226</v>
      </c>
      <c r="I3367" s="8">
        <v>33.462000000000003</v>
      </c>
      <c r="J3367" s="8">
        <f>datatable[[#This Row],[продажи_]]-datatable[[#This Row],[себестоимость_]]</f>
        <v>11.260599999999997</v>
      </c>
      <c r="L3367"/>
    </row>
    <row r="3368" spans="2:12" x14ac:dyDescent="0.4">
      <c r="B3368" s="5" t="s">
        <v>69</v>
      </c>
      <c r="C3368" s="5" t="s">
        <v>59</v>
      </c>
      <c r="D3368" s="5" t="s">
        <v>31</v>
      </c>
      <c r="E3368" s="5" t="s">
        <v>9</v>
      </c>
      <c r="F3368" s="6">
        <v>43983</v>
      </c>
      <c r="G3368" s="6" t="str">
        <f>TEXT(datatable[[#This Row],[дата]],"ММ")</f>
        <v>06</v>
      </c>
      <c r="H3368" s="8">
        <v>33.4</v>
      </c>
      <c r="I3368" s="8">
        <v>23.634000000000004</v>
      </c>
      <c r="J3368" s="8">
        <f>datatable[[#This Row],[продажи_]]-datatable[[#This Row],[себестоимость_]]</f>
        <v>9.7659999999999947</v>
      </c>
      <c r="L3368"/>
    </row>
    <row r="3369" spans="2:12" x14ac:dyDescent="0.4">
      <c r="B3369" s="5" t="s">
        <v>69</v>
      </c>
      <c r="C3369" s="5" t="s">
        <v>59</v>
      </c>
      <c r="D3369" s="5" t="s">
        <v>31</v>
      </c>
      <c r="E3369" s="5" t="s">
        <v>9</v>
      </c>
      <c r="F3369" s="6">
        <v>44013</v>
      </c>
      <c r="G3369" s="6" t="str">
        <f>TEXT(datatable[[#This Row],[дата]],"ММ")</f>
        <v>07</v>
      </c>
      <c r="H3369" s="8">
        <v>34.569000000000003</v>
      </c>
      <c r="I3369" s="8">
        <v>19.3752</v>
      </c>
      <c r="J3369" s="8">
        <f>datatable[[#This Row],[продажи_]]-datatable[[#This Row],[себестоимость_]]</f>
        <v>15.193800000000003</v>
      </c>
      <c r="L3369"/>
    </row>
    <row r="3370" spans="2:12" x14ac:dyDescent="0.4">
      <c r="B3370" s="5" t="s">
        <v>69</v>
      </c>
      <c r="C3370" s="5" t="s">
        <v>59</v>
      </c>
      <c r="D3370" s="5" t="s">
        <v>31</v>
      </c>
      <c r="E3370" s="5" t="s">
        <v>9</v>
      </c>
      <c r="F3370" s="6">
        <v>44044</v>
      </c>
      <c r="G3370" s="6" t="str">
        <f>TEXT(datatable[[#This Row],[дата]],"ММ")</f>
        <v>08</v>
      </c>
      <c r="H3370" s="8">
        <v>24.315200000000001</v>
      </c>
      <c r="I3370" s="8">
        <v>22.089599999999997</v>
      </c>
      <c r="J3370" s="8">
        <f>datatable[[#This Row],[продажи_]]-datatable[[#This Row],[себестоимость_]]</f>
        <v>2.2256000000000036</v>
      </c>
      <c r="L3370"/>
    </row>
    <row r="3371" spans="2:12" x14ac:dyDescent="0.4">
      <c r="B3371" s="5" t="s">
        <v>69</v>
      </c>
      <c r="C3371" s="5" t="s">
        <v>59</v>
      </c>
      <c r="D3371" s="5" t="s">
        <v>31</v>
      </c>
      <c r="E3371" s="5" t="s">
        <v>9</v>
      </c>
      <c r="F3371" s="6">
        <v>44075</v>
      </c>
      <c r="G3371" s="6" t="str">
        <f>TEXT(datatable[[#This Row],[дата]],"ММ")</f>
        <v>09</v>
      </c>
      <c r="H3371" s="8">
        <v>36.072000000000003</v>
      </c>
      <c r="I3371" s="8">
        <v>20.826000000000001</v>
      </c>
      <c r="J3371" s="8">
        <f>datatable[[#This Row],[продажи_]]-datatable[[#This Row],[себестоимость_]]</f>
        <v>15.246000000000002</v>
      </c>
      <c r="L3371"/>
    </row>
    <row r="3372" spans="2:12" x14ac:dyDescent="0.4">
      <c r="B3372" s="5" t="s">
        <v>69</v>
      </c>
      <c r="C3372" s="5" t="s">
        <v>59</v>
      </c>
      <c r="D3372" s="5" t="s">
        <v>31</v>
      </c>
      <c r="E3372" s="5" t="s">
        <v>9</v>
      </c>
      <c r="F3372" s="6">
        <v>44105</v>
      </c>
      <c r="G3372" s="6" t="str">
        <f>TEXT(datatable[[#This Row],[дата]],"ММ")</f>
        <v>10</v>
      </c>
      <c r="H3372" s="8">
        <v>45.591000000000001</v>
      </c>
      <c r="I3372" s="8">
        <v>31.332600000000003</v>
      </c>
      <c r="J3372" s="8">
        <f>datatable[[#This Row],[продажи_]]-datatable[[#This Row],[себестоимость_]]</f>
        <v>14.258399999999998</v>
      </c>
      <c r="L3372"/>
    </row>
    <row r="3373" spans="2:12" x14ac:dyDescent="0.4">
      <c r="B3373" s="5" t="s">
        <v>69</v>
      </c>
      <c r="C3373" s="5" t="s">
        <v>59</v>
      </c>
      <c r="D3373" s="5" t="s">
        <v>31</v>
      </c>
      <c r="E3373" s="5" t="s">
        <v>9</v>
      </c>
      <c r="F3373" s="6">
        <v>44136</v>
      </c>
      <c r="G3373" s="6" t="str">
        <f>TEXT(datatable[[#This Row],[дата]],"ММ")</f>
        <v>11</v>
      </c>
      <c r="H3373" s="8">
        <v>54.241599999999991</v>
      </c>
      <c r="I3373" s="8">
        <v>30.139199999999999</v>
      </c>
      <c r="J3373" s="8">
        <f>datatable[[#This Row],[продажи_]]-datatable[[#This Row],[себестоимость_]]</f>
        <v>24.102399999999992</v>
      </c>
      <c r="L3373"/>
    </row>
    <row r="3374" spans="2:12" x14ac:dyDescent="0.4">
      <c r="B3374" s="5" t="s">
        <v>69</v>
      </c>
      <c r="C3374" s="5" t="s">
        <v>59</v>
      </c>
      <c r="D3374" s="5" t="s">
        <v>31</v>
      </c>
      <c r="E3374" s="5" t="s">
        <v>9</v>
      </c>
      <c r="F3374" s="6">
        <v>44166</v>
      </c>
      <c r="G3374" s="6" t="str">
        <f>TEXT(datatable[[#This Row],[дата]],"ММ")</f>
        <v>12</v>
      </c>
      <c r="H3374" s="8">
        <v>34.067999999999998</v>
      </c>
      <c r="I3374" s="8">
        <v>23.868000000000002</v>
      </c>
      <c r="J3374" s="8">
        <f>datatable[[#This Row],[продажи_]]-datatable[[#This Row],[себестоимость_]]</f>
        <v>10.199999999999996</v>
      </c>
      <c r="L3374"/>
    </row>
    <row r="3375" spans="2:12" x14ac:dyDescent="0.4">
      <c r="B3375" s="5" t="s">
        <v>69</v>
      </c>
      <c r="C3375" s="5" t="s">
        <v>59</v>
      </c>
      <c r="D3375" s="5" t="s">
        <v>31</v>
      </c>
      <c r="E3375" s="5" t="s">
        <v>10</v>
      </c>
      <c r="F3375" s="6">
        <v>43831</v>
      </c>
      <c r="G3375" s="6" t="str">
        <f>TEXT(datatable[[#This Row],[дата]],"ММ")</f>
        <v>01</v>
      </c>
      <c r="H3375" s="8">
        <v>14.136749999999999</v>
      </c>
      <c r="I3375" s="8">
        <v>10.4247</v>
      </c>
      <c r="J3375" s="8">
        <f>datatable[[#This Row],[продажи_]]-datatable[[#This Row],[себестоимость_]]</f>
        <v>3.7120499999999996</v>
      </c>
      <c r="L3375"/>
    </row>
    <row r="3376" spans="2:12" x14ac:dyDescent="0.4">
      <c r="B3376" s="5" t="s">
        <v>69</v>
      </c>
      <c r="C3376" s="5" t="s">
        <v>59</v>
      </c>
      <c r="D3376" s="5" t="s">
        <v>31</v>
      </c>
      <c r="E3376" s="5" t="s">
        <v>10</v>
      </c>
      <c r="F3376" s="6">
        <v>43862</v>
      </c>
      <c r="G3376" s="6" t="str">
        <f>TEXT(datatable[[#This Row],[дата]],"ММ")</f>
        <v>02</v>
      </c>
      <c r="H3376" s="8">
        <v>20.709500000000002</v>
      </c>
      <c r="I3376" s="8">
        <v>13.721399999999999</v>
      </c>
      <c r="J3376" s="8">
        <f>datatable[[#This Row],[продажи_]]-datatable[[#This Row],[себестоимость_]]</f>
        <v>6.9881000000000029</v>
      </c>
      <c r="L3376"/>
    </row>
    <row r="3377" spans="2:12" x14ac:dyDescent="0.4">
      <c r="B3377" s="5" t="s">
        <v>69</v>
      </c>
      <c r="C3377" s="5" t="s">
        <v>59</v>
      </c>
      <c r="D3377" s="5" t="s">
        <v>31</v>
      </c>
      <c r="E3377" s="5" t="s">
        <v>10</v>
      </c>
      <c r="F3377" s="6">
        <v>43891</v>
      </c>
      <c r="G3377" s="6" t="str">
        <f>TEXT(datatable[[#This Row],[дата]],"ММ")</f>
        <v>03</v>
      </c>
      <c r="H3377" s="8">
        <v>25.620000000000005</v>
      </c>
      <c r="I3377" s="8">
        <v>16.1568</v>
      </c>
      <c r="J3377" s="8">
        <f>datatable[[#This Row],[продажи_]]-datatable[[#This Row],[себестоимость_]]</f>
        <v>9.4632000000000041</v>
      </c>
      <c r="L3377"/>
    </row>
    <row r="3378" spans="2:12" x14ac:dyDescent="0.4">
      <c r="B3378" s="5" t="s">
        <v>69</v>
      </c>
      <c r="C3378" s="5" t="s">
        <v>59</v>
      </c>
      <c r="D3378" s="5" t="s">
        <v>31</v>
      </c>
      <c r="E3378" s="5" t="s">
        <v>10</v>
      </c>
      <c r="F3378" s="6">
        <v>43922</v>
      </c>
      <c r="G3378" s="6" t="str">
        <f>TEXT(datatable[[#This Row],[дата]],"ММ")</f>
        <v>04</v>
      </c>
      <c r="H3378" s="8">
        <v>23.423999999999999</v>
      </c>
      <c r="I3378" s="8">
        <v>17.265600000000003</v>
      </c>
      <c r="J3378" s="8">
        <f>datatable[[#This Row],[продажи_]]-datatable[[#This Row],[себестоимость_]]</f>
        <v>6.1583999999999968</v>
      </c>
      <c r="L3378"/>
    </row>
    <row r="3379" spans="2:12" x14ac:dyDescent="0.4">
      <c r="B3379" s="5" t="s">
        <v>69</v>
      </c>
      <c r="C3379" s="5" t="s">
        <v>59</v>
      </c>
      <c r="D3379" s="5" t="s">
        <v>31</v>
      </c>
      <c r="E3379" s="5" t="s">
        <v>10</v>
      </c>
      <c r="F3379" s="6">
        <v>43952</v>
      </c>
      <c r="G3379" s="6" t="str">
        <f>TEXT(datatable[[#This Row],[дата]],"ММ")</f>
        <v>05</v>
      </c>
      <c r="H3379" s="8">
        <v>16.85125</v>
      </c>
      <c r="I3379" s="8">
        <v>12.097799999999999</v>
      </c>
      <c r="J3379" s="8">
        <f>datatable[[#This Row],[продажи_]]-datatable[[#This Row],[себестоимость_]]</f>
        <v>4.7534500000000008</v>
      </c>
      <c r="L3379"/>
    </row>
    <row r="3380" spans="2:12" x14ac:dyDescent="0.4">
      <c r="B3380" s="5" t="s">
        <v>69</v>
      </c>
      <c r="C3380" s="5" t="s">
        <v>59</v>
      </c>
      <c r="D3380" s="5" t="s">
        <v>31</v>
      </c>
      <c r="E3380" s="5" t="s">
        <v>10</v>
      </c>
      <c r="F3380" s="6">
        <v>43983</v>
      </c>
      <c r="G3380" s="6" t="str">
        <f>TEXT(datatable[[#This Row],[дата]],"ММ")</f>
        <v>06</v>
      </c>
      <c r="H3380" s="8">
        <v>13.5725</v>
      </c>
      <c r="I3380" s="8">
        <v>11.88</v>
      </c>
      <c r="J3380" s="8">
        <f>datatable[[#This Row],[продажи_]]-datatable[[#This Row],[себестоимость_]]</f>
        <v>1.692499999999999</v>
      </c>
      <c r="L3380"/>
    </row>
    <row r="3381" spans="2:12" x14ac:dyDescent="0.4">
      <c r="B3381" s="5" t="s">
        <v>69</v>
      </c>
      <c r="C3381" s="5" t="s">
        <v>59</v>
      </c>
      <c r="D3381" s="5" t="s">
        <v>31</v>
      </c>
      <c r="E3381" s="5" t="s">
        <v>10</v>
      </c>
      <c r="F3381" s="6">
        <v>44013</v>
      </c>
      <c r="G3381" s="6" t="str">
        <f>TEXT(datatable[[#This Row],[дата]],"ММ")</f>
        <v>07</v>
      </c>
      <c r="H3381" s="8">
        <v>12.489750000000001</v>
      </c>
      <c r="I3381" s="8">
        <v>7.3061999999999996</v>
      </c>
      <c r="J3381" s="8">
        <f>datatable[[#This Row],[продажи_]]-datatable[[#This Row],[себестоимость_]]</f>
        <v>5.1835500000000012</v>
      </c>
      <c r="L3381"/>
    </row>
    <row r="3382" spans="2:12" x14ac:dyDescent="0.4">
      <c r="B3382" s="5" t="s">
        <v>69</v>
      </c>
      <c r="C3382" s="5" t="s">
        <v>59</v>
      </c>
      <c r="D3382" s="5" t="s">
        <v>31</v>
      </c>
      <c r="E3382" s="5" t="s">
        <v>10</v>
      </c>
      <c r="F3382" s="6">
        <v>44044</v>
      </c>
      <c r="G3382" s="6" t="str">
        <f>TEXT(datatable[[#This Row],[дата]],"ММ")</f>
        <v>08</v>
      </c>
      <c r="H3382" s="8">
        <v>10.248000000000001</v>
      </c>
      <c r="I3382" s="8">
        <v>7.4447999999999999</v>
      </c>
      <c r="J3382" s="8">
        <f>datatable[[#This Row],[продажи_]]-datatable[[#This Row],[себестоимость_]]</f>
        <v>2.8032000000000012</v>
      </c>
      <c r="L3382"/>
    </row>
    <row r="3383" spans="2:12" x14ac:dyDescent="0.4">
      <c r="B3383" s="5" t="s">
        <v>69</v>
      </c>
      <c r="C3383" s="5" t="s">
        <v>59</v>
      </c>
      <c r="D3383" s="5" t="s">
        <v>31</v>
      </c>
      <c r="E3383" s="5" t="s">
        <v>10</v>
      </c>
      <c r="F3383" s="6">
        <v>44075</v>
      </c>
      <c r="G3383" s="6" t="str">
        <f>TEXT(datatable[[#This Row],[дата]],"ММ")</f>
        <v>09</v>
      </c>
      <c r="H3383" s="8">
        <v>13.115</v>
      </c>
      <c r="I3383" s="8">
        <v>8.8109999999999999</v>
      </c>
      <c r="J3383" s="8">
        <f>datatable[[#This Row],[продажи_]]-datatable[[#This Row],[себестоимость_]]</f>
        <v>4.3040000000000003</v>
      </c>
      <c r="L3383"/>
    </row>
    <row r="3384" spans="2:12" x14ac:dyDescent="0.4">
      <c r="B3384" s="5" t="s">
        <v>69</v>
      </c>
      <c r="C3384" s="5" t="s">
        <v>59</v>
      </c>
      <c r="D3384" s="5" t="s">
        <v>31</v>
      </c>
      <c r="E3384" s="5" t="s">
        <v>10</v>
      </c>
      <c r="F3384" s="6">
        <v>44105</v>
      </c>
      <c r="G3384" s="6" t="str">
        <f>TEXT(datatable[[#This Row],[дата]],"ММ")</f>
        <v>10</v>
      </c>
      <c r="H3384" s="8">
        <v>20.81625</v>
      </c>
      <c r="I3384" s="8">
        <v>11.325600000000001</v>
      </c>
      <c r="J3384" s="8">
        <f>datatable[[#This Row],[продажи_]]-datatable[[#This Row],[себестоимость_]]</f>
        <v>9.4906499999999987</v>
      </c>
      <c r="L3384"/>
    </row>
    <row r="3385" spans="2:12" x14ac:dyDescent="0.4">
      <c r="B3385" s="5" t="s">
        <v>69</v>
      </c>
      <c r="C3385" s="5" t="s">
        <v>59</v>
      </c>
      <c r="D3385" s="5" t="s">
        <v>31</v>
      </c>
      <c r="E3385" s="5" t="s">
        <v>10</v>
      </c>
      <c r="F3385" s="6">
        <v>44136</v>
      </c>
      <c r="G3385" s="6" t="str">
        <f>TEXT(datatable[[#This Row],[дата]],"ММ")</f>
        <v>11</v>
      </c>
      <c r="H3385" s="8">
        <v>21.990500000000001</v>
      </c>
      <c r="I3385" s="8">
        <v>14.9688</v>
      </c>
      <c r="J3385" s="8">
        <f>datatable[[#This Row],[продажи_]]-datatable[[#This Row],[себестоимость_]]</f>
        <v>7.0217000000000009</v>
      </c>
      <c r="L3385"/>
    </row>
    <row r="3386" spans="2:12" x14ac:dyDescent="0.4">
      <c r="B3386" s="5" t="s">
        <v>69</v>
      </c>
      <c r="C3386" s="5" t="s">
        <v>59</v>
      </c>
      <c r="D3386" s="5" t="s">
        <v>31</v>
      </c>
      <c r="E3386" s="5" t="s">
        <v>10</v>
      </c>
      <c r="F3386" s="6">
        <v>44166</v>
      </c>
      <c r="G3386" s="6" t="str">
        <f>TEXT(datatable[[#This Row],[дата]],"ММ")</f>
        <v>12</v>
      </c>
      <c r="H3386" s="8">
        <v>20.130000000000003</v>
      </c>
      <c r="I3386" s="8">
        <v>9.7416</v>
      </c>
      <c r="J3386" s="8">
        <f>datatable[[#This Row],[продажи_]]-datatable[[#This Row],[себестоимость_]]</f>
        <v>10.388400000000003</v>
      </c>
      <c r="L3386"/>
    </row>
    <row r="3387" spans="2:12" x14ac:dyDescent="0.4">
      <c r="B3387" s="5" t="s">
        <v>69</v>
      </c>
      <c r="C3387" s="5" t="s">
        <v>59</v>
      </c>
      <c r="D3387" s="5" t="s">
        <v>31</v>
      </c>
      <c r="E3387" s="5" t="s">
        <v>7</v>
      </c>
      <c r="F3387" s="6">
        <v>43831</v>
      </c>
      <c r="G3387" s="6" t="str">
        <f>TEXT(datatable[[#This Row],[дата]],"ММ")</f>
        <v>01</v>
      </c>
      <c r="H3387" s="8">
        <v>2.4525000000000001</v>
      </c>
      <c r="I3387" s="8">
        <v>0.54</v>
      </c>
      <c r="J3387" s="8">
        <f>datatable[[#This Row],[продажи_]]-datatable[[#This Row],[себестоимость_]]</f>
        <v>1.9125000000000001</v>
      </c>
      <c r="L3387"/>
    </row>
    <row r="3388" spans="2:12" x14ac:dyDescent="0.4">
      <c r="B3388" s="5" t="s">
        <v>69</v>
      </c>
      <c r="C3388" s="5" t="s">
        <v>59</v>
      </c>
      <c r="D3388" s="5" t="s">
        <v>31</v>
      </c>
      <c r="E3388" s="5" t="s">
        <v>7</v>
      </c>
      <c r="F3388" s="6">
        <v>43862</v>
      </c>
      <c r="G3388" s="6" t="str">
        <f>TEXT(datatable[[#This Row],[дата]],"ММ")</f>
        <v>02</v>
      </c>
      <c r="H3388" s="8">
        <v>3.3249999999999997</v>
      </c>
      <c r="I3388" s="8">
        <v>0.87149999999999994</v>
      </c>
      <c r="J3388" s="8">
        <f>datatable[[#This Row],[продажи_]]-datatable[[#This Row],[себестоимость_]]</f>
        <v>2.4535</v>
      </c>
      <c r="L3388"/>
    </row>
    <row r="3389" spans="2:12" x14ac:dyDescent="0.4">
      <c r="B3389" s="5" t="s">
        <v>69</v>
      </c>
      <c r="C3389" s="5" t="s">
        <v>59</v>
      </c>
      <c r="D3389" s="5" t="s">
        <v>31</v>
      </c>
      <c r="E3389" s="5" t="s">
        <v>7</v>
      </c>
      <c r="F3389" s="6">
        <v>43891</v>
      </c>
      <c r="G3389" s="6" t="str">
        <f>TEXT(datatable[[#This Row],[дата]],"ММ")</f>
        <v>03</v>
      </c>
      <c r="H3389" s="8">
        <v>3.64</v>
      </c>
      <c r="I3389" s="8">
        <v>1.0920000000000001</v>
      </c>
      <c r="J3389" s="8">
        <f>datatable[[#This Row],[продажи_]]-datatable[[#This Row],[себестоимость_]]</f>
        <v>2.548</v>
      </c>
      <c r="L3389"/>
    </row>
    <row r="3390" spans="2:12" x14ac:dyDescent="0.4">
      <c r="B3390" s="5" t="s">
        <v>69</v>
      </c>
      <c r="C3390" s="5" t="s">
        <v>59</v>
      </c>
      <c r="D3390" s="5" t="s">
        <v>31</v>
      </c>
      <c r="E3390" s="5" t="s">
        <v>7</v>
      </c>
      <c r="F3390" s="6">
        <v>43922</v>
      </c>
      <c r="G3390" s="6" t="str">
        <f>TEXT(datatable[[#This Row],[дата]],"ММ")</f>
        <v>04</v>
      </c>
      <c r="H3390" s="8">
        <v>3.96</v>
      </c>
      <c r="I3390" s="8">
        <v>1.26</v>
      </c>
      <c r="J3390" s="8">
        <f>datatable[[#This Row],[продажи_]]-datatable[[#This Row],[себестоимость_]]</f>
        <v>2.7</v>
      </c>
      <c r="L3390"/>
    </row>
    <row r="3391" spans="2:12" x14ac:dyDescent="0.4">
      <c r="B3391" s="5" t="s">
        <v>69</v>
      </c>
      <c r="C3391" s="5" t="s">
        <v>59</v>
      </c>
      <c r="D3391" s="5" t="s">
        <v>31</v>
      </c>
      <c r="E3391" s="5" t="s">
        <v>7</v>
      </c>
      <c r="F3391" s="6">
        <v>43952</v>
      </c>
      <c r="G3391" s="6" t="str">
        <f>TEXT(datatable[[#This Row],[дата]],"ММ")</f>
        <v>05</v>
      </c>
      <c r="H3391" s="8">
        <v>3.0874999999999999</v>
      </c>
      <c r="I3391" s="8">
        <v>0.88724999999999998</v>
      </c>
      <c r="J3391" s="8">
        <f>datatable[[#This Row],[продажи_]]-datatable[[#This Row],[себестоимость_]]</f>
        <v>2.20025</v>
      </c>
      <c r="L3391"/>
    </row>
    <row r="3392" spans="2:12" x14ac:dyDescent="0.4">
      <c r="B3392" s="5" t="s">
        <v>69</v>
      </c>
      <c r="C3392" s="5" t="s">
        <v>59</v>
      </c>
      <c r="D3392" s="5" t="s">
        <v>31</v>
      </c>
      <c r="E3392" s="5" t="s">
        <v>7</v>
      </c>
      <c r="F3392" s="6">
        <v>43983</v>
      </c>
      <c r="G3392" s="6" t="str">
        <f>TEXT(datatable[[#This Row],[дата]],"ММ")</f>
        <v>06</v>
      </c>
      <c r="H3392" s="8">
        <v>2.3000000000000003</v>
      </c>
      <c r="I3392" s="8">
        <v>0.84000000000000008</v>
      </c>
      <c r="J3392" s="8">
        <f>datatable[[#This Row],[продажи_]]-datatable[[#This Row],[себестоимость_]]</f>
        <v>1.4600000000000002</v>
      </c>
      <c r="L3392"/>
    </row>
    <row r="3393" spans="2:12" x14ac:dyDescent="0.4">
      <c r="B3393" s="5" t="s">
        <v>69</v>
      </c>
      <c r="C3393" s="5" t="s">
        <v>59</v>
      </c>
      <c r="D3393" s="5" t="s">
        <v>31</v>
      </c>
      <c r="E3393" s="5" t="s">
        <v>7</v>
      </c>
      <c r="F3393" s="6">
        <v>44013</v>
      </c>
      <c r="G3393" s="6" t="str">
        <f>TEXT(datatable[[#This Row],[дата]],"ММ")</f>
        <v>07</v>
      </c>
      <c r="H3393" s="8">
        <v>2.25</v>
      </c>
      <c r="I3393" s="8">
        <v>0.72900000000000009</v>
      </c>
      <c r="J3393" s="8">
        <f>datatable[[#This Row],[продажи_]]-datatable[[#This Row],[себестоимость_]]</f>
        <v>1.5209999999999999</v>
      </c>
      <c r="L3393"/>
    </row>
    <row r="3394" spans="2:12" x14ac:dyDescent="0.4">
      <c r="B3394" s="5" t="s">
        <v>69</v>
      </c>
      <c r="C3394" s="5" t="s">
        <v>59</v>
      </c>
      <c r="D3394" s="5" t="s">
        <v>31</v>
      </c>
      <c r="E3394" s="5" t="s">
        <v>7</v>
      </c>
      <c r="F3394" s="6">
        <v>44044</v>
      </c>
      <c r="G3394" s="6" t="str">
        <f>TEXT(datatable[[#This Row],[дата]],"ММ")</f>
        <v>08</v>
      </c>
      <c r="H3394" s="8">
        <v>1.94</v>
      </c>
      <c r="I3394" s="8">
        <v>0.67200000000000004</v>
      </c>
      <c r="J3394" s="8">
        <f>datatable[[#This Row],[продажи_]]-datatable[[#This Row],[себестоимость_]]</f>
        <v>1.2679999999999998</v>
      </c>
      <c r="L3394"/>
    </row>
    <row r="3395" spans="2:12" x14ac:dyDescent="0.4">
      <c r="B3395" s="5" t="s">
        <v>69</v>
      </c>
      <c r="C3395" s="5" t="s">
        <v>59</v>
      </c>
      <c r="D3395" s="5" t="s">
        <v>31</v>
      </c>
      <c r="E3395" s="5" t="s">
        <v>7</v>
      </c>
      <c r="F3395" s="6">
        <v>44075</v>
      </c>
      <c r="G3395" s="6" t="str">
        <f>TEXT(datatable[[#This Row],[дата]],"ММ")</f>
        <v>09</v>
      </c>
      <c r="H3395" s="8">
        <v>2.375</v>
      </c>
      <c r="I3395" s="8">
        <v>0.75</v>
      </c>
      <c r="J3395" s="8">
        <f>datatable[[#This Row],[продажи_]]-datatable[[#This Row],[себестоимость_]]</f>
        <v>1.625</v>
      </c>
      <c r="L3395"/>
    </row>
    <row r="3396" spans="2:12" x14ac:dyDescent="0.4">
      <c r="B3396" s="5" t="s">
        <v>69</v>
      </c>
      <c r="C3396" s="5" t="s">
        <v>59</v>
      </c>
      <c r="D3396" s="5" t="s">
        <v>31</v>
      </c>
      <c r="E3396" s="5" t="s">
        <v>7</v>
      </c>
      <c r="F3396" s="6">
        <v>44105</v>
      </c>
      <c r="G3396" s="6" t="str">
        <f>TEXT(datatable[[#This Row],[дата]],"ММ")</f>
        <v>10</v>
      </c>
      <c r="H3396" s="8">
        <v>2.9250000000000003</v>
      </c>
      <c r="I3396" s="8">
        <v>1.0822500000000002</v>
      </c>
      <c r="J3396" s="8">
        <f>datatable[[#This Row],[продажи_]]-datatable[[#This Row],[себестоимость_]]</f>
        <v>1.8427500000000001</v>
      </c>
      <c r="L3396"/>
    </row>
    <row r="3397" spans="2:12" x14ac:dyDescent="0.4">
      <c r="B3397" s="5" t="s">
        <v>69</v>
      </c>
      <c r="C3397" s="5" t="s">
        <v>59</v>
      </c>
      <c r="D3397" s="5" t="s">
        <v>31</v>
      </c>
      <c r="E3397" s="5" t="s">
        <v>7</v>
      </c>
      <c r="F3397" s="6">
        <v>44136</v>
      </c>
      <c r="G3397" s="6" t="str">
        <f>TEXT(datatable[[#This Row],[дата]],"ММ")</f>
        <v>11</v>
      </c>
      <c r="H3397" s="8">
        <v>3.7450000000000001</v>
      </c>
      <c r="I3397" s="8">
        <v>1.2495000000000001</v>
      </c>
      <c r="J3397" s="8">
        <f>datatable[[#This Row],[продажи_]]-datatable[[#This Row],[себестоимость_]]</f>
        <v>2.4954999999999998</v>
      </c>
      <c r="L3397"/>
    </row>
    <row r="3398" spans="2:12" x14ac:dyDescent="0.4">
      <c r="B3398" s="5" t="s">
        <v>69</v>
      </c>
      <c r="C3398" s="5" t="s">
        <v>59</v>
      </c>
      <c r="D3398" s="5" t="s">
        <v>31</v>
      </c>
      <c r="E3398" s="5" t="s">
        <v>7</v>
      </c>
      <c r="F3398" s="6">
        <v>44166</v>
      </c>
      <c r="G3398" s="6" t="str">
        <f>TEXT(datatable[[#This Row],[дата]],"ММ")</f>
        <v>12</v>
      </c>
      <c r="H3398" s="8">
        <v>3.24</v>
      </c>
      <c r="I3398" s="8">
        <v>0.91800000000000004</v>
      </c>
      <c r="J3398" s="8">
        <f>datatable[[#This Row],[продажи_]]-datatable[[#This Row],[себестоимость_]]</f>
        <v>2.3220000000000001</v>
      </c>
      <c r="L3398"/>
    </row>
    <row r="3399" spans="2:12" x14ac:dyDescent="0.4">
      <c r="B3399" s="5" t="s">
        <v>69</v>
      </c>
      <c r="C3399" s="5" t="s">
        <v>59</v>
      </c>
      <c r="D3399" s="5" t="s">
        <v>31</v>
      </c>
      <c r="E3399" s="5" t="s">
        <v>7</v>
      </c>
      <c r="F3399" s="6">
        <v>43831</v>
      </c>
      <c r="G3399" s="6" t="str">
        <f>TEXT(datatable[[#This Row],[дата]],"ММ")</f>
        <v>01</v>
      </c>
      <c r="H3399" s="8">
        <v>1.512</v>
      </c>
      <c r="I3399" s="8">
        <v>0.621</v>
      </c>
      <c r="J3399" s="8">
        <f>datatable[[#This Row],[продажи_]]-datatable[[#This Row],[себестоимость_]]</f>
        <v>0.89100000000000001</v>
      </c>
      <c r="L3399"/>
    </row>
    <row r="3400" spans="2:12" x14ac:dyDescent="0.4">
      <c r="B3400" s="5" t="s">
        <v>69</v>
      </c>
      <c r="C3400" s="5" t="s">
        <v>59</v>
      </c>
      <c r="D3400" s="5" t="s">
        <v>31</v>
      </c>
      <c r="E3400" s="5" t="s">
        <v>7</v>
      </c>
      <c r="F3400" s="6">
        <v>43862</v>
      </c>
      <c r="G3400" s="6" t="str">
        <f>TEXT(datatable[[#This Row],[дата]],"ММ")</f>
        <v>02</v>
      </c>
      <c r="H3400" s="8">
        <v>2.1315</v>
      </c>
      <c r="I3400" s="8">
        <v>0.67200000000000004</v>
      </c>
      <c r="J3400" s="8">
        <f>datatable[[#This Row],[продажи_]]-datatable[[#This Row],[себестоимость_]]</f>
        <v>1.4594999999999998</v>
      </c>
      <c r="L3400"/>
    </row>
    <row r="3401" spans="2:12" x14ac:dyDescent="0.4">
      <c r="B3401" s="5" t="s">
        <v>69</v>
      </c>
      <c r="C3401" s="5" t="s">
        <v>59</v>
      </c>
      <c r="D3401" s="5" t="s">
        <v>31</v>
      </c>
      <c r="E3401" s="5" t="s">
        <v>7</v>
      </c>
      <c r="F3401" s="6">
        <v>43891</v>
      </c>
      <c r="G3401" s="6" t="str">
        <f>TEXT(datatable[[#This Row],[дата]],"ММ")</f>
        <v>03</v>
      </c>
      <c r="H3401" s="8">
        <v>2.7720000000000002</v>
      </c>
      <c r="I3401" s="8">
        <v>1.0943999999999998</v>
      </c>
      <c r="J3401" s="8">
        <f>datatable[[#This Row],[продажи_]]-datatable[[#This Row],[себестоимость_]]</f>
        <v>1.6776000000000004</v>
      </c>
      <c r="L3401"/>
    </row>
    <row r="3402" spans="2:12" x14ac:dyDescent="0.4">
      <c r="B3402" s="5" t="s">
        <v>69</v>
      </c>
      <c r="C3402" s="5" t="s">
        <v>59</v>
      </c>
      <c r="D3402" s="5" t="s">
        <v>31</v>
      </c>
      <c r="E3402" s="5" t="s">
        <v>7</v>
      </c>
      <c r="F3402" s="6">
        <v>43922</v>
      </c>
      <c r="G3402" s="6" t="str">
        <f>TEXT(datatable[[#This Row],[дата]],"ММ")</f>
        <v>04</v>
      </c>
      <c r="H3402" s="8">
        <v>2.7440000000000002</v>
      </c>
      <c r="I3402" s="8">
        <v>1.1039999999999999</v>
      </c>
      <c r="J3402" s="8">
        <f>datatable[[#This Row],[продажи_]]-datatable[[#This Row],[себестоимость_]]</f>
        <v>1.6400000000000003</v>
      </c>
      <c r="L3402"/>
    </row>
    <row r="3403" spans="2:12" x14ac:dyDescent="0.4">
      <c r="B3403" s="5" t="s">
        <v>69</v>
      </c>
      <c r="C3403" s="5" t="s">
        <v>59</v>
      </c>
      <c r="D3403" s="5" t="s">
        <v>31</v>
      </c>
      <c r="E3403" s="5" t="s">
        <v>7</v>
      </c>
      <c r="F3403" s="6">
        <v>43952</v>
      </c>
      <c r="G3403" s="6" t="str">
        <f>TEXT(datatable[[#This Row],[дата]],"ММ")</f>
        <v>05</v>
      </c>
      <c r="H3403" s="8">
        <v>2.1157500000000002</v>
      </c>
      <c r="I3403" s="8">
        <v>0.8580000000000001</v>
      </c>
      <c r="J3403" s="8">
        <f>datatable[[#This Row],[продажи_]]-datatable[[#This Row],[себестоимость_]]</f>
        <v>1.2577500000000001</v>
      </c>
      <c r="L3403"/>
    </row>
    <row r="3404" spans="2:12" x14ac:dyDescent="0.4">
      <c r="B3404" s="5" t="s">
        <v>69</v>
      </c>
      <c r="C3404" s="5" t="s">
        <v>59</v>
      </c>
      <c r="D3404" s="5" t="s">
        <v>31</v>
      </c>
      <c r="E3404" s="5" t="s">
        <v>7</v>
      </c>
      <c r="F3404" s="6">
        <v>43983</v>
      </c>
      <c r="G3404" s="6" t="str">
        <f>TEXT(datatable[[#This Row],[дата]],"ММ")</f>
        <v>06</v>
      </c>
      <c r="H3404" s="8">
        <v>1.7850000000000001</v>
      </c>
      <c r="I3404" s="8">
        <v>0.53400000000000003</v>
      </c>
      <c r="J3404" s="8">
        <f>datatable[[#This Row],[продажи_]]-datatable[[#This Row],[себестоимость_]]</f>
        <v>1.2510000000000001</v>
      </c>
      <c r="L3404"/>
    </row>
    <row r="3405" spans="2:12" x14ac:dyDescent="0.4">
      <c r="B3405" s="5" t="s">
        <v>69</v>
      </c>
      <c r="C3405" s="5" t="s">
        <v>59</v>
      </c>
      <c r="D3405" s="5" t="s">
        <v>31</v>
      </c>
      <c r="E3405" s="5" t="s">
        <v>7</v>
      </c>
      <c r="F3405" s="6">
        <v>44013</v>
      </c>
      <c r="G3405" s="6" t="str">
        <f>TEXT(datatable[[#This Row],[дата]],"ММ")</f>
        <v>07</v>
      </c>
      <c r="H3405" s="8">
        <v>1.5907499999999999</v>
      </c>
      <c r="I3405" s="8">
        <v>0.5454</v>
      </c>
      <c r="J3405" s="8">
        <f>datatable[[#This Row],[продажи_]]-datatable[[#This Row],[себестоимость_]]</f>
        <v>1.04535</v>
      </c>
      <c r="L3405"/>
    </row>
    <row r="3406" spans="2:12" x14ac:dyDescent="0.4">
      <c r="B3406" s="5" t="s">
        <v>69</v>
      </c>
      <c r="C3406" s="5" t="s">
        <v>59</v>
      </c>
      <c r="D3406" s="5" t="s">
        <v>31</v>
      </c>
      <c r="E3406" s="5" t="s">
        <v>7</v>
      </c>
      <c r="F3406" s="6">
        <v>44044</v>
      </c>
      <c r="G3406" s="6" t="str">
        <f>TEXT(datatable[[#This Row],[дата]],"ММ")</f>
        <v>08</v>
      </c>
      <c r="H3406" s="8">
        <v>1.2740000000000002</v>
      </c>
      <c r="I3406" s="8">
        <v>0.54239999999999988</v>
      </c>
      <c r="J3406" s="8">
        <f>datatable[[#This Row],[продажи_]]-datatable[[#This Row],[себестоимость_]]</f>
        <v>0.73160000000000036</v>
      </c>
      <c r="L3406"/>
    </row>
    <row r="3407" spans="2:12" x14ac:dyDescent="0.4">
      <c r="B3407" s="5" t="s">
        <v>69</v>
      </c>
      <c r="C3407" s="5" t="s">
        <v>59</v>
      </c>
      <c r="D3407" s="5" t="s">
        <v>31</v>
      </c>
      <c r="E3407" s="5" t="s">
        <v>7</v>
      </c>
      <c r="F3407" s="6">
        <v>44075</v>
      </c>
      <c r="G3407" s="6" t="str">
        <f>TEXT(datatable[[#This Row],[дата]],"ММ")</f>
        <v>09</v>
      </c>
      <c r="H3407" s="8">
        <v>1.9774999999999998</v>
      </c>
      <c r="I3407" s="8">
        <v>0.61199999999999999</v>
      </c>
      <c r="J3407" s="8">
        <f>datatable[[#This Row],[продажи_]]-datatable[[#This Row],[себестоимость_]]</f>
        <v>1.3654999999999999</v>
      </c>
      <c r="L3407"/>
    </row>
    <row r="3408" spans="2:12" x14ac:dyDescent="0.4">
      <c r="B3408" s="5" t="s">
        <v>69</v>
      </c>
      <c r="C3408" s="5" t="s">
        <v>59</v>
      </c>
      <c r="D3408" s="5" t="s">
        <v>31</v>
      </c>
      <c r="E3408" s="5" t="s">
        <v>7</v>
      </c>
      <c r="F3408" s="6">
        <v>44105</v>
      </c>
      <c r="G3408" s="6" t="str">
        <f>TEXT(datatable[[#This Row],[дата]],"ММ")</f>
        <v>10</v>
      </c>
      <c r="H3408" s="8">
        <v>2.3205</v>
      </c>
      <c r="I3408" s="8">
        <v>0.6552</v>
      </c>
      <c r="J3408" s="8">
        <f>datatable[[#This Row],[продажи_]]-datatable[[#This Row],[себестоимость_]]</f>
        <v>1.6653</v>
      </c>
      <c r="L3408"/>
    </row>
    <row r="3409" spans="2:12" x14ac:dyDescent="0.4">
      <c r="B3409" s="5" t="s">
        <v>69</v>
      </c>
      <c r="C3409" s="5" t="s">
        <v>59</v>
      </c>
      <c r="D3409" s="5" t="s">
        <v>31</v>
      </c>
      <c r="E3409" s="5" t="s">
        <v>7</v>
      </c>
      <c r="F3409" s="6">
        <v>44136</v>
      </c>
      <c r="G3409" s="6" t="str">
        <f>TEXT(datatable[[#This Row],[дата]],"ММ")</f>
        <v>11</v>
      </c>
      <c r="H3409" s="8">
        <v>2.8420000000000001</v>
      </c>
      <c r="I3409" s="8">
        <v>0.72239999999999993</v>
      </c>
      <c r="J3409" s="8">
        <f>datatable[[#This Row],[продажи_]]-datatable[[#This Row],[себестоимость_]]</f>
        <v>2.1196000000000002</v>
      </c>
      <c r="L3409"/>
    </row>
    <row r="3410" spans="2:12" x14ac:dyDescent="0.4">
      <c r="B3410" s="5" t="s">
        <v>69</v>
      </c>
      <c r="C3410" s="5" t="s">
        <v>59</v>
      </c>
      <c r="D3410" s="5" t="s">
        <v>31</v>
      </c>
      <c r="E3410" s="5" t="s">
        <v>7</v>
      </c>
      <c r="F3410" s="6">
        <v>44166</v>
      </c>
      <c r="G3410" s="6" t="str">
        <f>TEXT(datatable[[#This Row],[дата]],"ММ")</f>
        <v>12</v>
      </c>
      <c r="H3410" s="8">
        <v>2.3729999999999998</v>
      </c>
      <c r="I3410" s="8">
        <v>0.6552</v>
      </c>
      <c r="J3410" s="8">
        <f>datatable[[#This Row],[продажи_]]-datatable[[#This Row],[себестоимость_]]</f>
        <v>1.7177999999999998</v>
      </c>
      <c r="L3410"/>
    </row>
    <row r="3411" spans="2:12" x14ac:dyDescent="0.4">
      <c r="B3411" s="5" t="s">
        <v>69</v>
      </c>
      <c r="C3411" s="5" t="s">
        <v>59</v>
      </c>
      <c r="D3411" s="5" t="s">
        <v>31</v>
      </c>
      <c r="E3411" s="5" t="s">
        <v>7</v>
      </c>
      <c r="F3411" s="6">
        <v>43831</v>
      </c>
      <c r="G3411" s="6" t="str">
        <f>TEXT(datatable[[#This Row],[дата]],"ММ")</f>
        <v>01</v>
      </c>
      <c r="H3411" s="8">
        <v>0.19259999999999999</v>
      </c>
      <c r="I3411" s="8">
        <v>8.1000000000000003E-2</v>
      </c>
      <c r="J3411" s="8">
        <f>datatable[[#This Row],[продажи_]]-datatable[[#This Row],[себестоимость_]]</f>
        <v>0.11159999999999999</v>
      </c>
      <c r="L3411"/>
    </row>
    <row r="3412" spans="2:12" x14ac:dyDescent="0.4">
      <c r="B3412" s="5" t="s">
        <v>69</v>
      </c>
      <c r="C3412" s="5" t="s">
        <v>59</v>
      </c>
      <c r="D3412" s="5" t="s">
        <v>31</v>
      </c>
      <c r="E3412" s="5" t="s">
        <v>7</v>
      </c>
      <c r="F3412" s="6">
        <v>43862</v>
      </c>
      <c r="G3412" s="6" t="str">
        <f>TEXT(datatable[[#This Row],[дата]],"ММ")</f>
        <v>02</v>
      </c>
      <c r="H3412" s="8">
        <v>0.24920000000000003</v>
      </c>
      <c r="I3412" s="8">
        <v>0.14000000000000001</v>
      </c>
      <c r="J3412" s="8">
        <f>datatable[[#This Row],[продажи_]]-datatable[[#This Row],[себестоимость_]]</f>
        <v>0.10920000000000002</v>
      </c>
      <c r="L3412"/>
    </row>
    <row r="3413" spans="2:12" x14ac:dyDescent="0.4">
      <c r="B3413" s="5" t="s">
        <v>69</v>
      </c>
      <c r="C3413" s="5" t="s">
        <v>59</v>
      </c>
      <c r="D3413" s="5" t="s">
        <v>31</v>
      </c>
      <c r="E3413" s="5" t="s">
        <v>7</v>
      </c>
      <c r="F3413" s="6">
        <v>43891</v>
      </c>
      <c r="G3413" s="6" t="str">
        <f>TEXT(datatable[[#This Row],[дата]],"ММ")</f>
        <v>03</v>
      </c>
      <c r="H3413" s="8">
        <v>0.26879999999999998</v>
      </c>
      <c r="I3413" s="8">
        <v>0.1552</v>
      </c>
      <c r="J3413" s="8">
        <f>datatable[[#This Row],[продажи_]]-datatable[[#This Row],[себестоимость_]]</f>
        <v>0.11359999999999998</v>
      </c>
      <c r="L3413"/>
    </row>
    <row r="3414" spans="2:12" x14ac:dyDescent="0.4">
      <c r="B3414" s="5" t="s">
        <v>69</v>
      </c>
      <c r="C3414" s="5" t="s">
        <v>59</v>
      </c>
      <c r="D3414" s="5" t="s">
        <v>31</v>
      </c>
      <c r="E3414" s="5" t="s">
        <v>7</v>
      </c>
      <c r="F3414" s="6">
        <v>43922</v>
      </c>
      <c r="G3414" s="6" t="str">
        <f>TEXT(datatable[[#This Row],[дата]],"ММ")</f>
        <v>04</v>
      </c>
      <c r="H3414" s="8">
        <v>0.26239999999999997</v>
      </c>
      <c r="I3414" s="8">
        <v>0.16800000000000001</v>
      </c>
      <c r="J3414" s="8">
        <f>datatable[[#This Row],[продажи_]]-datatable[[#This Row],[себестоимость_]]</f>
        <v>9.4399999999999956E-2</v>
      </c>
      <c r="L3414"/>
    </row>
    <row r="3415" spans="2:12" x14ac:dyDescent="0.4">
      <c r="B3415" s="5" t="s">
        <v>69</v>
      </c>
      <c r="C3415" s="5" t="s">
        <v>59</v>
      </c>
      <c r="D3415" s="5" t="s">
        <v>31</v>
      </c>
      <c r="E3415" s="5" t="s">
        <v>7</v>
      </c>
      <c r="F3415" s="6">
        <v>43952</v>
      </c>
      <c r="G3415" s="6" t="str">
        <f>TEXT(datatable[[#This Row],[дата]],"ММ")</f>
        <v>05</v>
      </c>
      <c r="H3415" s="8">
        <v>0.27560000000000001</v>
      </c>
      <c r="I3415" s="8">
        <v>0.1079</v>
      </c>
      <c r="J3415" s="8">
        <f>datatable[[#This Row],[продажи_]]-datatable[[#This Row],[себестоимость_]]</f>
        <v>0.16770000000000002</v>
      </c>
      <c r="L3415"/>
    </row>
    <row r="3416" spans="2:12" x14ac:dyDescent="0.4">
      <c r="B3416" s="5" t="s">
        <v>69</v>
      </c>
      <c r="C3416" s="5" t="s">
        <v>59</v>
      </c>
      <c r="D3416" s="5" t="s">
        <v>31</v>
      </c>
      <c r="E3416" s="5" t="s">
        <v>7</v>
      </c>
      <c r="F3416" s="6">
        <v>43983</v>
      </c>
      <c r="G3416" s="6" t="str">
        <f>TEXT(datatable[[#This Row],[дата]],"ММ")</f>
        <v>06</v>
      </c>
      <c r="H3416" s="8">
        <v>0.22799999999999998</v>
      </c>
      <c r="I3416" s="8">
        <v>9.5000000000000001E-2</v>
      </c>
      <c r="J3416" s="8">
        <f>datatable[[#This Row],[продажи_]]-datatable[[#This Row],[себестоимость_]]</f>
        <v>0.13299999999999998</v>
      </c>
      <c r="L3416"/>
    </row>
    <row r="3417" spans="2:12" x14ac:dyDescent="0.4">
      <c r="B3417" s="5" t="s">
        <v>69</v>
      </c>
      <c r="C3417" s="5" t="s">
        <v>59</v>
      </c>
      <c r="D3417" s="5" t="s">
        <v>31</v>
      </c>
      <c r="E3417" s="5" t="s">
        <v>7</v>
      </c>
      <c r="F3417" s="6">
        <v>44013</v>
      </c>
      <c r="G3417" s="6" t="str">
        <f>TEXT(datatable[[#This Row],[дата]],"ММ")</f>
        <v>07</v>
      </c>
      <c r="H3417" s="8">
        <v>0.18359999999999999</v>
      </c>
      <c r="I3417" s="8">
        <v>8.1900000000000001E-2</v>
      </c>
      <c r="J3417" s="8">
        <f>datatable[[#This Row],[продажи_]]-datatable[[#This Row],[себестоимость_]]</f>
        <v>0.10169999999999998</v>
      </c>
      <c r="L3417"/>
    </row>
    <row r="3418" spans="2:12" x14ac:dyDescent="0.4">
      <c r="B3418" s="5" t="s">
        <v>69</v>
      </c>
      <c r="C3418" s="5" t="s">
        <v>59</v>
      </c>
      <c r="D3418" s="5" t="s">
        <v>31</v>
      </c>
      <c r="E3418" s="5" t="s">
        <v>7</v>
      </c>
      <c r="F3418" s="6">
        <v>44044</v>
      </c>
      <c r="G3418" s="6" t="str">
        <f>TEXT(datatable[[#This Row],[дата]],"ММ")</f>
        <v>08</v>
      </c>
      <c r="H3418" s="8">
        <v>0.1696</v>
      </c>
      <c r="I3418" s="8">
        <v>8.2400000000000001E-2</v>
      </c>
      <c r="J3418" s="8">
        <f>datatable[[#This Row],[продажи_]]-datatable[[#This Row],[себестоимость_]]</f>
        <v>8.72E-2</v>
      </c>
      <c r="L3418"/>
    </row>
    <row r="3419" spans="2:12" x14ac:dyDescent="0.4">
      <c r="B3419" s="5" t="s">
        <v>69</v>
      </c>
      <c r="C3419" s="5" t="s">
        <v>59</v>
      </c>
      <c r="D3419" s="5" t="s">
        <v>31</v>
      </c>
      <c r="E3419" s="5" t="s">
        <v>7</v>
      </c>
      <c r="F3419" s="6">
        <v>44075</v>
      </c>
      <c r="G3419" s="6" t="str">
        <f>TEXT(datatable[[#This Row],[дата]],"ММ")</f>
        <v>09</v>
      </c>
      <c r="H3419" s="8">
        <v>0.188</v>
      </c>
      <c r="I3419" s="8">
        <v>8.7000000000000008E-2</v>
      </c>
      <c r="J3419" s="8">
        <f>datatable[[#This Row],[продажи_]]-datatable[[#This Row],[себестоимость_]]</f>
        <v>0.10099999999999999</v>
      </c>
      <c r="L3419"/>
    </row>
    <row r="3420" spans="2:12" x14ac:dyDescent="0.4">
      <c r="B3420" s="5" t="s">
        <v>69</v>
      </c>
      <c r="C3420" s="5" t="s">
        <v>59</v>
      </c>
      <c r="D3420" s="5" t="s">
        <v>31</v>
      </c>
      <c r="E3420" s="5" t="s">
        <v>7</v>
      </c>
      <c r="F3420" s="6">
        <v>44105</v>
      </c>
      <c r="G3420" s="6" t="str">
        <f>TEXT(datatable[[#This Row],[дата]],"ММ")</f>
        <v>10</v>
      </c>
      <c r="H3420" s="8">
        <v>0.25219999999999998</v>
      </c>
      <c r="I3420" s="8">
        <v>0.14560000000000001</v>
      </c>
      <c r="J3420" s="8">
        <f>datatable[[#This Row],[продажи_]]-datatable[[#This Row],[себестоимость_]]</f>
        <v>0.10659999999999997</v>
      </c>
      <c r="L3420"/>
    </row>
    <row r="3421" spans="2:12" x14ac:dyDescent="0.4">
      <c r="B3421" s="5" t="s">
        <v>69</v>
      </c>
      <c r="C3421" s="5" t="s">
        <v>59</v>
      </c>
      <c r="D3421" s="5" t="s">
        <v>31</v>
      </c>
      <c r="E3421" s="5" t="s">
        <v>7</v>
      </c>
      <c r="F3421" s="6">
        <v>44136</v>
      </c>
      <c r="G3421" s="6" t="str">
        <f>TEXT(datatable[[#This Row],[дата]],"ММ")</f>
        <v>11</v>
      </c>
      <c r="H3421" s="8">
        <v>0.29960000000000003</v>
      </c>
      <c r="I3421" s="8">
        <v>0.12320000000000002</v>
      </c>
      <c r="J3421" s="8">
        <f>datatable[[#This Row],[продажи_]]-datatable[[#This Row],[себестоимость_]]</f>
        <v>0.1764</v>
      </c>
      <c r="L3421"/>
    </row>
    <row r="3422" spans="2:12" x14ac:dyDescent="0.4">
      <c r="B3422" s="5" t="s">
        <v>69</v>
      </c>
      <c r="C3422" s="5" t="s">
        <v>59</v>
      </c>
      <c r="D3422" s="5" t="s">
        <v>31</v>
      </c>
      <c r="E3422" s="5" t="s">
        <v>7</v>
      </c>
      <c r="F3422" s="6">
        <v>44166</v>
      </c>
      <c r="G3422" s="6" t="str">
        <f>TEXT(datatable[[#This Row],[дата]],"ММ")</f>
        <v>12</v>
      </c>
      <c r="H3422" s="8">
        <v>0.2064</v>
      </c>
      <c r="I3422" s="8">
        <v>0.1176</v>
      </c>
      <c r="J3422" s="8">
        <f>datatable[[#This Row],[продажи_]]-datatable[[#This Row],[себестоимость_]]</f>
        <v>8.8800000000000004E-2</v>
      </c>
      <c r="L3422"/>
    </row>
    <row r="3423" spans="2:12" x14ac:dyDescent="0.4">
      <c r="B3423" s="5" t="s">
        <v>69</v>
      </c>
      <c r="C3423" s="5" t="s">
        <v>59</v>
      </c>
      <c r="D3423" s="5" t="s">
        <v>31</v>
      </c>
      <c r="E3423" s="5" t="s">
        <v>7</v>
      </c>
      <c r="F3423" s="6">
        <v>43831</v>
      </c>
      <c r="G3423" s="6" t="str">
        <f>TEXT(datatable[[#This Row],[дата]],"ММ")</f>
        <v>01</v>
      </c>
      <c r="H3423" s="8">
        <v>3.3241499999999999</v>
      </c>
      <c r="I3423" s="8">
        <v>1.9480499999999998</v>
      </c>
      <c r="J3423" s="8">
        <f>datatable[[#This Row],[продажи_]]-datatable[[#This Row],[себестоимость_]]</f>
        <v>1.3761000000000001</v>
      </c>
      <c r="L3423"/>
    </row>
    <row r="3424" spans="2:12" x14ac:dyDescent="0.4">
      <c r="B3424" s="5" t="s">
        <v>69</v>
      </c>
      <c r="C3424" s="5" t="s">
        <v>59</v>
      </c>
      <c r="D3424" s="5" t="s">
        <v>31</v>
      </c>
      <c r="E3424" s="5" t="s">
        <v>7</v>
      </c>
      <c r="F3424" s="6">
        <v>43862</v>
      </c>
      <c r="G3424" s="6" t="str">
        <f>TEXT(datatable[[#This Row],[дата]],"ММ")</f>
        <v>02</v>
      </c>
      <c r="H3424" s="8">
        <v>5.2871000000000006</v>
      </c>
      <c r="I3424" s="8">
        <v>2.4087000000000001</v>
      </c>
      <c r="J3424" s="8">
        <f>datatable[[#This Row],[продажи_]]-datatable[[#This Row],[себестоимость_]]</f>
        <v>2.8784000000000005</v>
      </c>
      <c r="L3424"/>
    </row>
    <row r="3425" spans="2:12" x14ac:dyDescent="0.4">
      <c r="B3425" s="5" t="s">
        <v>69</v>
      </c>
      <c r="C3425" s="5" t="s">
        <v>59</v>
      </c>
      <c r="D3425" s="5" t="s">
        <v>31</v>
      </c>
      <c r="E3425" s="5" t="s">
        <v>7</v>
      </c>
      <c r="F3425" s="6">
        <v>43891</v>
      </c>
      <c r="G3425" s="6" t="str">
        <f>TEXT(datatable[[#This Row],[дата]],"ММ")</f>
        <v>03</v>
      </c>
      <c r="H3425" s="8">
        <v>6.5736000000000008</v>
      </c>
      <c r="I3425" s="8">
        <v>2.9304000000000001</v>
      </c>
      <c r="J3425" s="8">
        <f>datatable[[#This Row],[продажи_]]-datatable[[#This Row],[себестоимость_]]</f>
        <v>3.6432000000000007</v>
      </c>
      <c r="L3425"/>
    </row>
    <row r="3426" spans="2:12" x14ac:dyDescent="0.4">
      <c r="B3426" s="5" t="s">
        <v>69</v>
      </c>
      <c r="C3426" s="5" t="s">
        <v>59</v>
      </c>
      <c r="D3426" s="5" t="s">
        <v>31</v>
      </c>
      <c r="E3426" s="5" t="s">
        <v>7</v>
      </c>
      <c r="F3426" s="6">
        <v>43922</v>
      </c>
      <c r="G3426" s="6" t="str">
        <f>TEXT(datatable[[#This Row],[дата]],"ММ")</f>
        <v>04</v>
      </c>
      <c r="H3426" s="8">
        <v>6.5072000000000001</v>
      </c>
      <c r="I3426" s="8">
        <v>3.0784000000000002</v>
      </c>
      <c r="J3426" s="8">
        <f>datatable[[#This Row],[продажи_]]-datatable[[#This Row],[себестоимость_]]</f>
        <v>3.4287999999999998</v>
      </c>
      <c r="L3426"/>
    </row>
    <row r="3427" spans="2:12" x14ac:dyDescent="0.4">
      <c r="B3427" s="5" t="s">
        <v>69</v>
      </c>
      <c r="C3427" s="5" t="s">
        <v>59</v>
      </c>
      <c r="D3427" s="5" t="s">
        <v>31</v>
      </c>
      <c r="E3427" s="5" t="s">
        <v>7</v>
      </c>
      <c r="F3427" s="6">
        <v>43952</v>
      </c>
      <c r="G3427" s="6" t="str">
        <f>TEXT(datatable[[#This Row],[дата]],"ММ")</f>
        <v>05</v>
      </c>
      <c r="H3427" s="8">
        <v>5.0712999999999999</v>
      </c>
      <c r="I3427" s="8">
        <v>2.0202</v>
      </c>
      <c r="J3427" s="8">
        <f>datatable[[#This Row],[продажи_]]-datatable[[#This Row],[себестоимость_]]</f>
        <v>3.0510999999999999</v>
      </c>
      <c r="L3427"/>
    </row>
    <row r="3428" spans="2:12" x14ac:dyDescent="0.4">
      <c r="B3428" s="5" t="s">
        <v>69</v>
      </c>
      <c r="C3428" s="5" t="s">
        <v>59</v>
      </c>
      <c r="D3428" s="5" t="s">
        <v>31</v>
      </c>
      <c r="E3428" s="5" t="s">
        <v>7</v>
      </c>
      <c r="F3428" s="6">
        <v>43983</v>
      </c>
      <c r="G3428" s="6" t="str">
        <f>TEXT(datatable[[#This Row],[дата]],"ММ")</f>
        <v>06</v>
      </c>
      <c r="H3428" s="8">
        <v>3.9425000000000003</v>
      </c>
      <c r="I3428" s="8">
        <v>1.9240000000000002</v>
      </c>
      <c r="J3428" s="8">
        <f>datatable[[#This Row],[продажи_]]-datatable[[#This Row],[себестоимость_]]</f>
        <v>2.0185000000000004</v>
      </c>
      <c r="L3428"/>
    </row>
    <row r="3429" spans="2:12" x14ac:dyDescent="0.4">
      <c r="B3429" s="5" t="s">
        <v>69</v>
      </c>
      <c r="C3429" s="5" t="s">
        <v>59</v>
      </c>
      <c r="D3429" s="5" t="s">
        <v>31</v>
      </c>
      <c r="E3429" s="5" t="s">
        <v>7</v>
      </c>
      <c r="F3429" s="6">
        <v>44013</v>
      </c>
      <c r="G3429" s="6" t="str">
        <f>TEXT(datatable[[#This Row],[дата]],"ММ")</f>
        <v>07</v>
      </c>
      <c r="H3429" s="8">
        <v>3.0626999999999995</v>
      </c>
      <c r="I3429" s="8">
        <v>1.4818500000000001</v>
      </c>
      <c r="J3429" s="8">
        <f>datatable[[#This Row],[продажи_]]-datatable[[#This Row],[себестоимость_]]</f>
        <v>1.5808499999999994</v>
      </c>
      <c r="L3429"/>
    </row>
    <row r="3430" spans="2:12" x14ac:dyDescent="0.4">
      <c r="B3430" s="5" t="s">
        <v>69</v>
      </c>
      <c r="C3430" s="5" t="s">
        <v>59</v>
      </c>
      <c r="D3430" s="5" t="s">
        <v>31</v>
      </c>
      <c r="E3430" s="5" t="s">
        <v>7</v>
      </c>
      <c r="F3430" s="6">
        <v>44044</v>
      </c>
      <c r="G3430" s="6" t="str">
        <f>TEXT(datatable[[#This Row],[дата]],"ММ")</f>
        <v>08</v>
      </c>
      <c r="H3430" s="8">
        <v>3.8180000000000001</v>
      </c>
      <c r="I3430" s="8">
        <v>1.48</v>
      </c>
      <c r="J3430" s="8">
        <f>datatable[[#This Row],[продажи_]]-datatable[[#This Row],[себестоимость_]]</f>
        <v>2.3380000000000001</v>
      </c>
      <c r="L3430"/>
    </row>
    <row r="3431" spans="2:12" x14ac:dyDescent="0.4">
      <c r="B3431" s="5" t="s">
        <v>69</v>
      </c>
      <c r="C3431" s="5" t="s">
        <v>59</v>
      </c>
      <c r="D3431" s="5" t="s">
        <v>31</v>
      </c>
      <c r="E3431" s="5" t="s">
        <v>7</v>
      </c>
      <c r="F3431" s="6">
        <v>44075</v>
      </c>
      <c r="G3431" s="6" t="str">
        <f>TEXT(datatable[[#This Row],[дата]],"ММ")</f>
        <v>09</v>
      </c>
      <c r="H3431" s="8">
        <v>4.0670000000000002</v>
      </c>
      <c r="I3431" s="8">
        <v>1.8870000000000002</v>
      </c>
      <c r="J3431" s="8">
        <f>datatable[[#This Row],[продажи_]]-datatable[[#This Row],[себестоимость_]]</f>
        <v>2.1799999999999997</v>
      </c>
      <c r="L3431"/>
    </row>
    <row r="3432" spans="2:12" x14ac:dyDescent="0.4">
      <c r="B3432" s="5" t="s">
        <v>69</v>
      </c>
      <c r="C3432" s="5" t="s">
        <v>59</v>
      </c>
      <c r="D3432" s="5" t="s">
        <v>31</v>
      </c>
      <c r="E3432" s="5" t="s">
        <v>7</v>
      </c>
      <c r="F3432" s="6">
        <v>44105</v>
      </c>
      <c r="G3432" s="6" t="str">
        <f>TEXT(datatable[[#This Row],[дата]],"ММ")</f>
        <v>10</v>
      </c>
      <c r="H3432" s="8">
        <v>6.3121499999999999</v>
      </c>
      <c r="I3432" s="8">
        <v>2.7176499999999999</v>
      </c>
      <c r="J3432" s="8">
        <f>datatable[[#This Row],[продажи_]]-datatable[[#This Row],[себестоимость_]]</f>
        <v>3.5945</v>
      </c>
      <c r="L3432"/>
    </row>
    <row r="3433" spans="2:12" x14ac:dyDescent="0.4">
      <c r="B3433" s="5" t="s">
        <v>69</v>
      </c>
      <c r="C3433" s="5" t="s">
        <v>59</v>
      </c>
      <c r="D3433" s="5" t="s">
        <v>31</v>
      </c>
      <c r="E3433" s="5" t="s">
        <v>7</v>
      </c>
      <c r="F3433" s="6">
        <v>44136</v>
      </c>
      <c r="G3433" s="6" t="str">
        <f>TEXT(datatable[[#This Row],[дата]],"ММ")</f>
        <v>11</v>
      </c>
      <c r="H3433" s="8">
        <v>6.4491000000000014</v>
      </c>
      <c r="I3433" s="8">
        <v>2.331</v>
      </c>
      <c r="J3433" s="8">
        <f>datatable[[#This Row],[продажи_]]-datatable[[#This Row],[себестоимость_]]</f>
        <v>4.1181000000000019</v>
      </c>
      <c r="L3433"/>
    </row>
    <row r="3434" spans="2:12" x14ac:dyDescent="0.4">
      <c r="B3434" s="5" t="s">
        <v>69</v>
      </c>
      <c r="C3434" s="5" t="s">
        <v>59</v>
      </c>
      <c r="D3434" s="5" t="s">
        <v>31</v>
      </c>
      <c r="E3434" s="5" t="s">
        <v>7</v>
      </c>
      <c r="F3434" s="6">
        <v>44166</v>
      </c>
      <c r="G3434" s="6" t="str">
        <f>TEXT(datatable[[#This Row],[дата]],"ММ")</f>
        <v>12</v>
      </c>
      <c r="H3434" s="8">
        <v>5.5776000000000012</v>
      </c>
      <c r="I3434" s="8">
        <v>2.2866000000000004</v>
      </c>
      <c r="J3434" s="8">
        <f>datatable[[#This Row],[продажи_]]-datatable[[#This Row],[себестоимость_]]</f>
        <v>3.2910000000000008</v>
      </c>
      <c r="L3434"/>
    </row>
    <row r="3435" spans="2:12" x14ac:dyDescent="0.4">
      <c r="B3435" s="5" t="s">
        <v>69</v>
      </c>
      <c r="C3435" s="5" t="s">
        <v>59</v>
      </c>
      <c r="D3435" s="5" t="s">
        <v>31</v>
      </c>
      <c r="E3435" s="5" t="s">
        <v>7</v>
      </c>
      <c r="F3435" s="6">
        <v>43831</v>
      </c>
      <c r="G3435" s="6" t="str">
        <f>TEXT(datatable[[#This Row],[дата]],"ММ")</f>
        <v>01</v>
      </c>
      <c r="H3435" s="8">
        <v>2.9371500000000004</v>
      </c>
      <c r="I3435" s="8">
        <v>0.98100000000000009</v>
      </c>
      <c r="J3435" s="8">
        <f>datatable[[#This Row],[продажи_]]-datatable[[#This Row],[себестоимость_]]</f>
        <v>1.9561500000000003</v>
      </c>
      <c r="L3435"/>
    </row>
    <row r="3436" spans="2:12" x14ac:dyDescent="0.4">
      <c r="B3436" s="5" t="s">
        <v>69</v>
      </c>
      <c r="C3436" s="5" t="s">
        <v>59</v>
      </c>
      <c r="D3436" s="5" t="s">
        <v>31</v>
      </c>
      <c r="E3436" s="5" t="s">
        <v>7</v>
      </c>
      <c r="F3436" s="6">
        <v>43862</v>
      </c>
      <c r="G3436" s="6" t="str">
        <f>TEXT(datatable[[#This Row],[дата]],"ММ")</f>
        <v>02</v>
      </c>
      <c r="H3436" s="8">
        <v>3.5014000000000003</v>
      </c>
      <c r="I3436" s="8">
        <v>1.4420000000000002</v>
      </c>
      <c r="J3436" s="8">
        <f>datatable[[#This Row],[продажи_]]-datatable[[#This Row],[себестоимость_]]</f>
        <v>2.0594000000000001</v>
      </c>
      <c r="L3436"/>
    </row>
    <row r="3437" spans="2:12" x14ac:dyDescent="0.4">
      <c r="B3437" s="5" t="s">
        <v>69</v>
      </c>
      <c r="C3437" s="5" t="s">
        <v>59</v>
      </c>
      <c r="D3437" s="5" t="s">
        <v>31</v>
      </c>
      <c r="E3437" s="5" t="s">
        <v>7</v>
      </c>
      <c r="F3437" s="6">
        <v>43891</v>
      </c>
      <c r="G3437" s="6" t="str">
        <f>TEXT(datatable[[#This Row],[дата]],"ММ")</f>
        <v>03</v>
      </c>
      <c r="H3437" s="8">
        <v>4.3920000000000003</v>
      </c>
      <c r="I3437" s="8">
        <v>1.6320000000000001</v>
      </c>
      <c r="J3437" s="8">
        <f>datatable[[#This Row],[продажи_]]-datatable[[#This Row],[себестоимость_]]</f>
        <v>2.7600000000000002</v>
      </c>
      <c r="L3437"/>
    </row>
    <row r="3438" spans="2:12" x14ac:dyDescent="0.4">
      <c r="B3438" s="5" t="s">
        <v>69</v>
      </c>
      <c r="C3438" s="5" t="s">
        <v>59</v>
      </c>
      <c r="D3438" s="5" t="s">
        <v>31</v>
      </c>
      <c r="E3438" s="5" t="s">
        <v>7</v>
      </c>
      <c r="F3438" s="6">
        <v>43922</v>
      </c>
      <c r="G3438" s="6" t="str">
        <f>TEXT(datatable[[#This Row],[дата]],"ММ")</f>
        <v>04</v>
      </c>
      <c r="H3438" s="8">
        <v>4.0015999999999998</v>
      </c>
      <c r="I3438" s="8">
        <v>1.36</v>
      </c>
      <c r="J3438" s="8">
        <f>datatable[[#This Row],[продажи_]]-datatable[[#This Row],[себестоимость_]]</f>
        <v>2.6415999999999995</v>
      </c>
      <c r="L3438"/>
    </row>
    <row r="3439" spans="2:12" x14ac:dyDescent="0.4">
      <c r="B3439" s="5" t="s">
        <v>69</v>
      </c>
      <c r="C3439" s="5" t="s">
        <v>59</v>
      </c>
      <c r="D3439" s="5" t="s">
        <v>31</v>
      </c>
      <c r="E3439" s="5" t="s">
        <v>7</v>
      </c>
      <c r="F3439" s="6">
        <v>43952</v>
      </c>
      <c r="G3439" s="6" t="str">
        <f>TEXT(datatable[[#This Row],[дата]],"ММ")</f>
        <v>05</v>
      </c>
      <c r="H3439" s="8">
        <v>3.8857000000000004</v>
      </c>
      <c r="I3439" s="8">
        <v>1.4560000000000002</v>
      </c>
      <c r="J3439" s="8">
        <f>datatable[[#This Row],[продажи_]]-datatable[[#This Row],[себестоимость_]]</f>
        <v>2.4297000000000004</v>
      </c>
      <c r="L3439"/>
    </row>
    <row r="3440" spans="2:12" x14ac:dyDescent="0.4">
      <c r="B3440" s="5" t="s">
        <v>69</v>
      </c>
      <c r="C3440" s="5" t="s">
        <v>59</v>
      </c>
      <c r="D3440" s="5" t="s">
        <v>31</v>
      </c>
      <c r="E3440" s="5" t="s">
        <v>7</v>
      </c>
      <c r="F3440" s="6">
        <v>43983</v>
      </c>
      <c r="G3440" s="6" t="str">
        <f>TEXT(datatable[[#This Row],[дата]],"ММ")</f>
        <v>06</v>
      </c>
      <c r="H3440" s="8">
        <v>3.3550000000000004</v>
      </c>
      <c r="I3440" s="8">
        <v>0.8</v>
      </c>
      <c r="J3440" s="8">
        <f>datatable[[#This Row],[продажи_]]-datatable[[#This Row],[себестоимость_]]</f>
        <v>2.5550000000000006</v>
      </c>
      <c r="L3440"/>
    </row>
    <row r="3441" spans="2:12" x14ac:dyDescent="0.4">
      <c r="B3441" s="5" t="s">
        <v>69</v>
      </c>
      <c r="C3441" s="5" t="s">
        <v>59</v>
      </c>
      <c r="D3441" s="5" t="s">
        <v>31</v>
      </c>
      <c r="E3441" s="5" t="s">
        <v>7</v>
      </c>
      <c r="F3441" s="6">
        <v>44013</v>
      </c>
      <c r="G3441" s="6" t="str">
        <f>TEXT(datatable[[#This Row],[дата]],"ММ")</f>
        <v>07</v>
      </c>
      <c r="H3441" s="8">
        <v>2.33325</v>
      </c>
      <c r="I3441" s="8">
        <v>0.78300000000000003</v>
      </c>
      <c r="J3441" s="8">
        <f>datatable[[#This Row],[продажи_]]-datatable[[#This Row],[себестоимость_]]</f>
        <v>1.5502500000000001</v>
      </c>
      <c r="L3441"/>
    </row>
    <row r="3442" spans="2:12" x14ac:dyDescent="0.4">
      <c r="B3442" s="5" t="s">
        <v>69</v>
      </c>
      <c r="C3442" s="5" t="s">
        <v>59</v>
      </c>
      <c r="D3442" s="5" t="s">
        <v>31</v>
      </c>
      <c r="E3442" s="5" t="s">
        <v>7</v>
      </c>
      <c r="F3442" s="6">
        <v>44044</v>
      </c>
      <c r="G3442" s="6" t="str">
        <f>TEXT(datatable[[#This Row],[дата]],"ММ")</f>
        <v>08</v>
      </c>
      <c r="H3442" s="8">
        <v>2.6108000000000002</v>
      </c>
      <c r="I3442" s="8">
        <v>0.64000000000000012</v>
      </c>
      <c r="J3442" s="8">
        <f>datatable[[#This Row],[продажи_]]-datatable[[#This Row],[себестоимость_]]</f>
        <v>1.9708000000000001</v>
      </c>
      <c r="L3442"/>
    </row>
    <row r="3443" spans="2:12" x14ac:dyDescent="0.4">
      <c r="B3443" s="5" t="s">
        <v>69</v>
      </c>
      <c r="C3443" s="5" t="s">
        <v>59</v>
      </c>
      <c r="D3443" s="5" t="s">
        <v>31</v>
      </c>
      <c r="E3443" s="5" t="s">
        <v>7</v>
      </c>
      <c r="F3443" s="6">
        <v>44075</v>
      </c>
      <c r="G3443" s="6" t="str">
        <f>TEXT(datatable[[#This Row],[дата]],"ММ")</f>
        <v>09</v>
      </c>
      <c r="H3443" s="8">
        <v>3.4160000000000008</v>
      </c>
      <c r="I3443" s="8">
        <v>0.97</v>
      </c>
      <c r="J3443" s="8">
        <f>datatable[[#This Row],[продажи_]]-datatable[[#This Row],[себестоимость_]]</f>
        <v>2.4460000000000006</v>
      </c>
      <c r="L3443"/>
    </row>
    <row r="3444" spans="2:12" x14ac:dyDescent="0.4">
      <c r="B3444" s="5" t="s">
        <v>69</v>
      </c>
      <c r="C3444" s="5" t="s">
        <v>59</v>
      </c>
      <c r="D3444" s="5" t="s">
        <v>31</v>
      </c>
      <c r="E3444" s="5" t="s">
        <v>7</v>
      </c>
      <c r="F3444" s="6">
        <v>44105</v>
      </c>
      <c r="G3444" s="6" t="str">
        <f>TEXT(datatable[[#This Row],[дата]],"ММ")</f>
        <v>10</v>
      </c>
      <c r="H3444" s="8">
        <v>3.2116500000000006</v>
      </c>
      <c r="I3444" s="8">
        <v>1.1830000000000001</v>
      </c>
      <c r="J3444" s="8">
        <f>datatable[[#This Row],[продажи_]]-datatable[[#This Row],[себестоимость_]]</f>
        <v>2.0286500000000007</v>
      </c>
      <c r="L3444"/>
    </row>
    <row r="3445" spans="2:12" x14ac:dyDescent="0.4">
      <c r="B3445" s="5" t="s">
        <v>69</v>
      </c>
      <c r="C3445" s="5" t="s">
        <v>59</v>
      </c>
      <c r="D3445" s="5" t="s">
        <v>31</v>
      </c>
      <c r="E3445" s="5" t="s">
        <v>7</v>
      </c>
      <c r="F3445" s="6">
        <v>44136</v>
      </c>
      <c r="G3445" s="6" t="str">
        <f>TEXT(datatable[[#This Row],[дата]],"ММ")</f>
        <v>11</v>
      </c>
      <c r="H3445" s="8">
        <v>3.5868000000000002</v>
      </c>
      <c r="I3445" s="8">
        <v>1.2740000000000002</v>
      </c>
      <c r="J3445" s="8">
        <f>datatable[[#This Row],[продажи_]]-datatable[[#This Row],[себестоимость_]]</f>
        <v>2.3128000000000002</v>
      </c>
      <c r="L3445"/>
    </row>
    <row r="3446" spans="2:12" x14ac:dyDescent="0.4">
      <c r="B3446" s="5" t="s">
        <v>69</v>
      </c>
      <c r="C3446" s="5" t="s">
        <v>59</v>
      </c>
      <c r="D3446" s="5" t="s">
        <v>31</v>
      </c>
      <c r="E3446" s="5" t="s">
        <v>7</v>
      </c>
      <c r="F3446" s="6">
        <v>44166</v>
      </c>
      <c r="G3446" s="6" t="str">
        <f>TEXT(datatable[[#This Row],[дата]],"ММ")</f>
        <v>12</v>
      </c>
      <c r="H3446" s="8">
        <v>3.0743999999999998</v>
      </c>
      <c r="I3446" s="8">
        <v>1.1879999999999999</v>
      </c>
      <c r="J3446" s="8">
        <f>datatable[[#This Row],[продажи_]]-datatable[[#This Row],[себестоимость_]]</f>
        <v>1.8863999999999999</v>
      </c>
      <c r="L3446"/>
    </row>
    <row r="3447" spans="2:12" x14ac:dyDescent="0.4">
      <c r="B3447" s="5" t="s">
        <v>69</v>
      </c>
      <c r="C3447" s="5" t="s">
        <v>59</v>
      </c>
      <c r="D3447" s="5" t="s">
        <v>31</v>
      </c>
      <c r="E3447" s="5" t="s">
        <v>7</v>
      </c>
      <c r="F3447" s="6">
        <v>43831</v>
      </c>
      <c r="G3447" s="6" t="str">
        <f>TEXT(datatable[[#This Row],[дата]],"ММ")</f>
        <v>01</v>
      </c>
      <c r="H3447" s="8">
        <v>1.4310000000000003</v>
      </c>
      <c r="I3447" s="8">
        <v>0.49139999999999995</v>
      </c>
      <c r="J3447" s="8">
        <f>datatable[[#This Row],[продажи_]]-datatable[[#This Row],[себестоимость_]]</f>
        <v>0.93960000000000032</v>
      </c>
      <c r="L3447"/>
    </row>
    <row r="3448" spans="2:12" x14ac:dyDescent="0.4">
      <c r="B3448" s="5" t="s">
        <v>69</v>
      </c>
      <c r="C3448" s="5" t="s">
        <v>59</v>
      </c>
      <c r="D3448" s="5" t="s">
        <v>31</v>
      </c>
      <c r="E3448" s="5" t="s">
        <v>7</v>
      </c>
      <c r="F3448" s="6">
        <v>43862</v>
      </c>
      <c r="G3448" s="6" t="str">
        <f>TEXT(datatable[[#This Row],[дата]],"ММ")</f>
        <v>02</v>
      </c>
      <c r="H3448" s="8">
        <v>2.1630000000000003</v>
      </c>
      <c r="I3448" s="8">
        <v>1.0647</v>
      </c>
      <c r="J3448" s="8">
        <f>datatable[[#This Row],[продажи_]]-datatable[[#This Row],[себестоимость_]]</f>
        <v>1.0983000000000003</v>
      </c>
      <c r="L3448"/>
    </row>
    <row r="3449" spans="2:12" x14ac:dyDescent="0.4">
      <c r="B3449" s="5" t="s">
        <v>69</v>
      </c>
      <c r="C3449" s="5" t="s">
        <v>59</v>
      </c>
      <c r="D3449" s="5" t="s">
        <v>31</v>
      </c>
      <c r="E3449" s="5" t="s">
        <v>7</v>
      </c>
      <c r="F3449" s="6">
        <v>43891</v>
      </c>
      <c r="G3449" s="6" t="str">
        <f>TEXT(datatable[[#This Row],[дата]],"ММ")</f>
        <v>03</v>
      </c>
      <c r="H3449" s="8">
        <v>2.2799999999999998</v>
      </c>
      <c r="I3449" s="8">
        <v>1.2167999999999999</v>
      </c>
      <c r="J3449" s="8">
        <f>datatable[[#This Row],[продажи_]]-datatable[[#This Row],[себестоимость_]]</f>
        <v>1.0631999999999999</v>
      </c>
      <c r="L3449"/>
    </row>
    <row r="3450" spans="2:12" x14ac:dyDescent="0.4">
      <c r="B3450" s="5" t="s">
        <v>69</v>
      </c>
      <c r="C3450" s="5" t="s">
        <v>59</v>
      </c>
      <c r="D3450" s="5" t="s">
        <v>31</v>
      </c>
      <c r="E3450" s="5" t="s">
        <v>7</v>
      </c>
      <c r="F3450" s="6">
        <v>43922</v>
      </c>
      <c r="G3450" s="6" t="str">
        <f>TEXT(datatable[[#This Row],[дата]],"ММ")</f>
        <v>04</v>
      </c>
      <c r="H3450" s="8">
        <v>2.496</v>
      </c>
      <c r="I3450" s="8">
        <v>0.90480000000000005</v>
      </c>
      <c r="J3450" s="8">
        <f>datatable[[#This Row],[продажи_]]-datatable[[#This Row],[себестоимость_]]</f>
        <v>1.5911999999999999</v>
      </c>
      <c r="L3450"/>
    </row>
    <row r="3451" spans="2:12" x14ac:dyDescent="0.4">
      <c r="B3451" s="5" t="s">
        <v>69</v>
      </c>
      <c r="C3451" s="5" t="s">
        <v>59</v>
      </c>
      <c r="D3451" s="5" t="s">
        <v>31</v>
      </c>
      <c r="E3451" s="5" t="s">
        <v>7</v>
      </c>
      <c r="F3451" s="6">
        <v>43952</v>
      </c>
      <c r="G3451" s="6" t="str">
        <f>TEXT(datatable[[#This Row],[дата]],"ММ")</f>
        <v>05</v>
      </c>
      <c r="H3451" s="8">
        <v>1.7549999999999999</v>
      </c>
      <c r="I3451" s="8">
        <v>0.8619</v>
      </c>
      <c r="J3451" s="8">
        <f>datatable[[#This Row],[продажи_]]-datatable[[#This Row],[себестоимость_]]</f>
        <v>0.89309999999999989</v>
      </c>
      <c r="L3451"/>
    </row>
    <row r="3452" spans="2:12" x14ac:dyDescent="0.4">
      <c r="B3452" s="5" t="s">
        <v>69</v>
      </c>
      <c r="C3452" s="5" t="s">
        <v>59</v>
      </c>
      <c r="D3452" s="5" t="s">
        <v>31</v>
      </c>
      <c r="E3452" s="5" t="s">
        <v>7</v>
      </c>
      <c r="F3452" s="6">
        <v>43983</v>
      </c>
      <c r="G3452" s="6" t="str">
        <f>TEXT(datatable[[#This Row],[дата]],"ММ")</f>
        <v>06</v>
      </c>
      <c r="H3452" s="8">
        <v>1.6350000000000002</v>
      </c>
      <c r="I3452" s="8">
        <v>0.69550000000000012</v>
      </c>
      <c r="J3452" s="8">
        <f>datatable[[#This Row],[продажи_]]-datatable[[#This Row],[себестоимость_]]</f>
        <v>0.93950000000000011</v>
      </c>
      <c r="L3452"/>
    </row>
    <row r="3453" spans="2:12" x14ac:dyDescent="0.4">
      <c r="B3453" s="5" t="s">
        <v>69</v>
      </c>
      <c r="C3453" s="5" t="s">
        <v>59</v>
      </c>
      <c r="D3453" s="5" t="s">
        <v>31</v>
      </c>
      <c r="E3453" s="5" t="s">
        <v>7</v>
      </c>
      <c r="F3453" s="6">
        <v>44013</v>
      </c>
      <c r="G3453" s="6" t="str">
        <f>TEXT(datatable[[#This Row],[дата]],"ММ")</f>
        <v>07</v>
      </c>
      <c r="H3453" s="8">
        <v>1.6065</v>
      </c>
      <c r="I3453" s="8">
        <v>0.67859999999999987</v>
      </c>
      <c r="J3453" s="8">
        <f>datatable[[#This Row],[продажи_]]-datatable[[#This Row],[себестоимость_]]</f>
        <v>0.92790000000000017</v>
      </c>
      <c r="L3453"/>
    </row>
    <row r="3454" spans="2:12" x14ac:dyDescent="0.4">
      <c r="B3454" s="5" t="s">
        <v>69</v>
      </c>
      <c r="C3454" s="5" t="s">
        <v>59</v>
      </c>
      <c r="D3454" s="5" t="s">
        <v>31</v>
      </c>
      <c r="E3454" s="5" t="s">
        <v>7</v>
      </c>
      <c r="F3454" s="6">
        <v>44044</v>
      </c>
      <c r="G3454" s="6" t="str">
        <f>TEXT(datatable[[#This Row],[дата]],"ММ")</f>
        <v>08</v>
      </c>
      <c r="H3454" s="8">
        <v>1.1519999999999999</v>
      </c>
      <c r="I3454" s="8">
        <v>0.52</v>
      </c>
      <c r="J3454" s="8">
        <f>datatable[[#This Row],[продажи_]]-datatable[[#This Row],[себестоимость_]]</f>
        <v>0.6319999999999999</v>
      </c>
      <c r="L3454"/>
    </row>
    <row r="3455" spans="2:12" x14ac:dyDescent="0.4">
      <c r="B3455" s="5" t="s">
        <v>69</v>
      </c>
      <c r="C3455" s="5" t="s">
        <v>59</v>
      </c>
      <c r="D3455" s="5" t="s">
        <v>31</v>
      </c>
      <c r="E3455" s="5" t="s">
        <v>7</v>
      </c>
      <c r="F3455" s="6">
        <v>44075</v>
      </c>
      <c r="G3455" s="6" t="str">
        <f>TEXT(datatable[[#This Row],[дата]],"ММ")</f>
        <v>09</v>
      </c>
      <c r="H3455" s="8">
        <v>1.3800000000000001</v>
      </c>
      <c r="I3455" s="8">
        <v>0.5655</v>
      </c>
      <c r="J3455" s="8">
        <f>datatable[[#This Row],[продажи_]]-datatable[[#This Row],[себестоимость_]]</f>
        <v>0.81450000000000011</v>
      </c>
      <c r="L3455"/>
    </row>
    <row r="3456" spans="2:12" x14ac:dyDescent="0.4">
      <c r="B3456" s="5" t="s">
        <v>69</v>
      </c>
      <c r="C3456" s="5" t="s">
        <v>59</v>
      </c>
      <c r="D3456" s="5" t="s">
        <v>31</v>
      </c>
      <c r="E3456" s="5" t="s">
        <v>7</v>
      </c>
      <c r="F3456" s="6">
        <v>44105</v>
      </c>
      <c r="G3456" s="6" t="str">
        <f>TEXT(datatable[[#This Row],[дата]],"ММ")</f>
        <v>10</v>
      </c>
      <c r="H3456" s="8">
        <v>1.56</v>
      </c>
      <c r="I3456" s="8">
        <v>0.82809999999999995</v>
      </c>
      <c r="J3456" s="8">
        <f>datatable[[#This Row],[продажи_]]-datatable[[#This Row],[себестоимость_]]</f>
        <v>0.73190000000000011</v>
      </c>
      <c r="L3456"/>
    </row>
    <row r="3457" spans="2:12" x14ac:dyDescent="0.4">
      <c r="B3457" s="5" t="s">
        <v>69</v>
      </c>
      <c r="C3457" s="5" t="s">
        <v>59</v>
      </c>
      <c r="D3457" s="5" t="s">
        <v>31</v>
      </c>
      <c r="E3457" s="5" t="s">
        <v>7</v>
      </c>
      <c r="F3457" s="6">
        <v>44136</v>
      </c>
      <c r="G3457" s="6" t="str">
        <f>TEXT(datatable[[#This Row],[дата]],"ММ")</f>
        <v>11</v>
      </c>
      <c r="H3457" s="8">
        <v>1.722</v>
      </c>
      <c r="I3457" s="8">
        <v>1.0283</v>
      </c>
      <c r="J3457" s="8">
        <f>datatable[[#This Row],[продажи_]]-datatable[[#This Row],[себестоимость_]]</f>
        <v>0.69369999999999998</v>
      </c>
      <c r="L3457"/>
    </row>
    <row r="3458" spans="2:12" x14ac:dyDescent="0.4">
      <c r="B3458" s="5" t="s">
        <v>69</v>
      </c>
      <c r="C3458" s="5" t="s">
        <v>59</v>
      </c>
      <c r="D3458" s="5" t="s">
        <v>31</v>
      </c>
      <c r="E3458" s="5" t="s">
        <v>7</v>
      </c>
      <c r="F3458" s="6">
        <v>44166</v>
      </c>
      <c r="G3458" s="6" t="str">
        <f>TEXT(datatable[[#This Row],[дата]],"ММ")</f>
        <v>12</v>
      </c>
      <c r="H3458" s="8">
        <v>1.71</v>
      </c>
      <c r="I3458" s="8">
        <v>0.73319999999999996</v>
      </c>
      <c r="J3458" s="8">
        <f>datatable[[#This Row],[продажи_]]-datatable[[#This Row],[себестоимость_]]</f>
        <v>0.9768</v>
      </c>
      <c r="L3458"/>
    </row>
    <row r="3459" spans="2:12" x14ac:dyDescent="0.4">
      <c r="B3459" s="5" t="s">
        <v>78</v>
      </c>
      <c r="C3459" s="5" t="s">
        <v>55</v>
      </c>
      <c r="D3459" s="5" t="s">
        <v>32</v>
      </c>
      <c r="E3459" s="5" t="s">
        <v>60</v>
      </c>
      <c r="F3459" s="6">
        <v>43831</v>
      </c>
      <c r="G3459" s="6" t="str">
        <f>TEXT(datatable[[#This Row],[дата]],"ММ")</f>
        <v>01</v>
      </c>
      <c r="H3459" s="8">
        <v>41.91075</v>
      </c>
      <c r="I3459" s="8">
        <v>13.7385</v>
      </c>
      <c r="J3459" s="8">
        <f>datatable[[#This Row],[продажи_]]-datatable[[#This Row],[себестоимость_]]</f>
        <v>28.172249999999998</v>
      </c>
      <c r="L3459"/>
    </row>
    <row r="3460" spans="2:12" x14ac:dyDescent="0.4">
      <c r="B3460" s="5" t="s">
        <v>78</v>
      </c>
      <c r="C3460" s="5" t="s">
        <v>55</v>
      </c>
      <c r="D3460" s="5" t="s">
        <v>32</v>
      </c>
      <c r="E3460" s="5" t="s">
        <v>60</v>
      </c>
      <c r="F3460" s="6">
        <v>43862</v>
      </c>
      <c r="G3460" s="6" t="str">
        <f>TEXT(datatable[[#This Row],[дата]],"ММ")</f>
        <v>02</v>
      </c>
      <c r="H3460" s="8">
        <v>52.1556</v>
      </c>
      <c r="I3460" s="8">
        <v>26.092500000000001</v>
      </c>
      <c r="J3460" s="8">
        <f>datatable[[#This Row],[продажи_]]-datatable[[#This Row],[себестоимость_]]</f>
        <v>26.063099999999999</v>
      </c>
      <c r="L3460"/>
    </row>
    <row r="3461" spans="2:12" x14ac:dyDescent="0.4">
      <c r="B3461" s="5" t="s">
        <v>78</v>
      </c>
      <c r="C3461" s="5" t="s">
        <v>55</v>
      </c>
      <c r="D3461" s="5" t="s">
        <v>32</v>
      </c>
      <c r="E3461" s="5" t="s">
        <v>60</v>
      </c>
      <c r="F3461" s="6">
        <v>43891</v>
      </c>
      <c r="G3461" s="6" t="str">
        <f>TEXT(datatable[[#This Row],[дата]],"ММ")</f>
        <v>03</v>
      </c>
      <c r="H3461" s="8">
        <v>66.702399999999997</v>
      </c>
      <c r="I3461" s="8">
        <v>28.968000000000004</v>
      </c>
      <c r="J3461" s="8">
        <f>datatable[[#This Row],[продажи_]]-datatable[[#This Row],[себестоимость_]]</f>
        <v>37.734399999999994</v>
      </c>
      <c r="L3461"/>
    </row>
    <row r="3462" spans="2:12" x14ac:dyDescent="0.4">
      <c r="B3462" s="5" t="s">
        <v>78</v>
      </c>
      <c r="C3462" s="5" t="s">
        <v>55</v>
      </c>
      <c r="D3462" s="5" t="s">
        <v>32</v>
      </c>
      <c r="E3462" s="5" t="s">
        <v>60</v>
      </c>
      <c r="F3462" s="6">
        <v>43922</v>
      </c>
      <c r="G3462" s="6" t="str">
        <f>TEXT(datatable[[#This Row],[дата]],"ММ")</f>
        <v>04</v>
      </c>
      <c r="H3462" s="8">
        <v>73.088800000000006</v>
      </c>
      <c r="I3462" s="8">
        <v>28.684000000000001</v>
      </c>
      <c r="J3462" s="8">
        <f>datatable[[#This Row],[продажи_]]-datatable[[#This Row],[себестоимость_]]</f>
        <v>44.404800000000009</v>
      </c>
      <c r="L3462"/>
    </row>
    <row r="3463" spans="2:12" x14ac:dyDescent="0.4">
      <c r="B3463" s="5" t="s">
        <v>78</v>
      </c>
      <c r="C3463" s="5" t="s">
        <v>55</v>
      </c>
      <c r="D3463" s="5" t="s">
        <v>32</v>
      </c>
      <c r="E3463" s="5" t="s">
        <v>60</v>
      </c>
      <c r="F3463" s="6">
        <v>43952</v>
      </c>
      <c r="G3463" s="6" t="str">
        <f>TEXT(datatable[[#This Row],[дата]],"ММ")</f>
        <v>05</v>
      </c>
      <c r="H3463" s="8">
        <v>55.925350000000002</v>
      </c>
      <c r="I3463" s="8">
        <v>20.07525</v>
      </c>
      <c r="J3463" s="8">
        <f>datatable[[#This Row],[продажи_]]-datatable[[#This Row],[себестоимость_]]</f>
        <v>35.850099999999998</v>
      </c>
      <c r="L3463"/>
    </row>
    <row r="3464" spans="2:12" x14ac:dyDescent="0.4">
      <c r="B3464" s="5" t="s">
        <v>78</v>
      </c>
      <c r="C3464" s="5" t="s">
        <v>55</v>
      </c>
      <c r="D3464" s="5" t="s">
        <v>32</v>
      </c>
      <c r="E3464" s="5" t="s">
        <v>60</v>
      </c>
      <c r="F3464" s="6">
        <v>43983</v>
      </c>
      <c r="G3464" s="6" t="str">
        <f>TEXT(datatable[[#This Row],[дата]],"ММ")</f>
        <v>06</v>
      </c>
      <c r="H3464" s="8">
        <v>35.923500000000004</v>
      </c>
      <c r="I3464" s="8">
        <v>14.91</v>
      </c>
      <c r="J3464" s="8">
        <f>datatable[[#This Row],[продажи_]]-datatable[[#This Row],[себестоимость_]]</f>
        <v>21.013500000000004</v>
      </c>
      <c r="L3464"/>
    </row>
    <row r="3465" spans="2:12" x14ac:dyDescent="0.4">
      <c r="B3465" s="5" t="s">
        <v>78</v>
      </c>
      <c r="C3465" s="5" t="s">
        <v>55</v>
      </c>
      <c r="D3465" s="5" t="s">
        <v>32</v>
      </c>
      <c r="E3465" s="5" t="s">
        <v>60</v>
      </c>
      <c r="F3465" s="6">
        <v>44013</v>
      </c>
      <c r="G3465" s="6" t="str">
        <f>TEXT(datatable[[#This Row],[дата]],"ММ")</f>
        <v>07</v>
      </c>
      <c r="H3465" s="8">
        <v>43.507350000000002</v>
      </c>
      <c r="I3465" s="8">
        <v>15.335999999999999</v>
      </c>
      <c r="J3465" s="8">
        <f>datatable[[#This Row],[продажи_]]-datatable[[#This Row],[себестоимость_]]</f>
        <v>28.171350000000004</v>
      </c>
      <c r="L3465"/>
    </row>
    <row r="3466" spans="2:12" x14ac:dyDescent="0.4">
      <c r="B3466" s="5" t="s">
        <v>78</v>
      </c>
      <c r="C3466" s="5" t="s">
        <v>55</v>
      </c>
      <c r="D3466" s="5" t="s">
        <v>32</v>
      </c>
      <c r="E3466" s="5" t="s">
        <v>60</v>
      </c>
      <c r="F3466" s="6">
        <v>44044</v>
      </c>
      <c r="G3466" s="6" t="str">
        <f>TEXT(datatable[[#This Row],[дата]],"ММ")</f>
        <v>08</v>
      </c>
      <c r="H3466" s="8">
        <v>33.706000000000003</v>
      </c>
      <c r="I3466" s="8">
        <v>13.206000000000001</v>
      </c>
      <c r="J3466" s="8">
        <f>datatable[[#This Row],[продажи_]]-datatable[[#This Row],[себестоимость_]]</f>
        <v>20.5</v>
      </c>
      <c r="L3466"/>
    </row>
    <row r="3467" spans="2:12" x14ac:dyDescent="0.4">
      <c r="B3467" s="5" t="s">
        <v>78</v>
      </c>
      <c r="C3467" s="5" t="s">
        <v>55</v>
      </c>
      <c r="D3467" s="5" t="s">
        <v>32</v>
      </c>
      <c r="E3467" s="5" t="s">
        <v>60</v>
      </c>
      <c r="F3467" s="6">
        <v>44075</v>
      </c>
      <c r="G3467" s="6" t="str">
        <f>TEXT(datatable[[#This Row],[дата]],"ММ")</f>
        <v>09</v>
      </c>
      <c r="H3467" s="8">
        <v>47.011000000000003</v>
      </c>
      <c r="I3467" s="8">
        <v>20.59</v>
      </c>
      <c r="J3467" s="8">
        <f>datatable[[#This Row],[продажи_]]-datatable[[#This Row],[себестоимость_]]</f>
        <v>26.421000000000003</v>
      </c>
      <c r="L3467"/>
    </row>
    <row r="3468" spans="2:12" x14ac:dyDescent="0.4">
      <c r="B3468" s="5" t="s">
        <v>78</v>
      </c>
      <c r="C3468" s="5" t="s">
        <v>55</v>
      </c>
      <c r="D3468" s="5" t="s">
        <v>32</v>
      </c>
      <c r="E3468" s="5" t="s">
        <v>60</v>
      </c>
      <c r="F3468" s="6">
        <v>44105</v>
      </c>
      <c r="G3468" s="6" t="str">
        <f>TEXT(datatable[[#This Row],[дата]],"ММ")</f>
        <v>10</v>
      </c>
      <c r="H3468" s="8">
        <v>52.466050000000003</v>
      </c>
      <c r="I3468" s="8">
        <v>22.844249999999999</v>
      </c>
      <c r="J3468" s="8">
        <f>datatable[[#This Row],[продажи_]]-datatable[[#This Row],[себестоимость_]]</f>
        <v>29.621800000000004</v>
      </c>
      <c r="L3468"/>
    </row>
    <row r="3469" spans="2:12" x14ac:dyDescent="0.4">
      <c r="B3469" s="5" t="s">
        <v>78</v>
      </c>
      <c r="C3469" s="5" t="s">
        <v>55</v>
      </c>
      <c r="D3469" s="5" t="s">
        <v>32</v>
      </c>
      <c r="E3469" s="5" t="s">
        <v>60</v>
      </c>
      <c r="F3469" s="6">
        <v>44136</v>
      </c>
      <c r="G3469" s="6" t="str">
        <f>TEXT(datatable[[#This Row],[дата]],"ММ")</f>
        <v>11</v>
      </c>
      <c r="H3469" s="8">
        <v>68.919900000000013</v>
      </c>
      <c r="I3469" s="8">
        <v>24.85</v>
      </c>
      <c r="J3469" s="8">
        <f>datatable[[#This Row],[продажи_]]-datatable[[#This Row],[себестоимость_]]</f>
        <v>44.069900000000011</v>
      </c>
      <c r="L3469"/>
    </row>
    <row r="3470" spans="2:12" x14ac:dyDescent="0.4">
      <c r="B3470" s="5" t="s">
        <v>78</v>
      </c>
      <c r="C3470" s="5" t="s">
        <v>55</v>
      </c>
      <c r="D3470" s="5" t="s">
        <v>32</v>
      </c>
      <c r="E3470" s="5" t="s">
        <v>60</v>
      </c>
      <c r="F3470" s="6">
        <v>44166</v>
      </c>
      <c r="G3470" s="6" t="str">
        <f>TEXT(datatable[[#This Row],[дата]],"ММ")</f>
        <v>12</v>
      </c>
      <c r="H3470" s="8">
        <v>52.687799999999996</v>
      </c>
      <c r="I3470" s="8">
        <v>25.134</v>
      </c>
      <c r="J3470" s="8">
        <f>datatable[[#This Row],[продажи_]]-datatable[[#This Row],[себестоимость_]]</f>
        <v>27.553799999999995</v>
      </c>
      <c r="L3470"/>
    </row>
    <row r="3471" spans="2:12" x14ac:dyDescent="0.4">
      <c r="B3471" s="5" t="s">
        <v>70</v>
      </c>
      <c r="C3471" s="5" t="s">
        <v>55</v>
      </c>
      <c r="D3471" s="5" t="s">
        <v>14</v>
      </c>
      <c r="E3471" s="5" t="s">
        <v>8</v>
      </c>
      <c r="F3471" s="6">
        <v>43831</v>
      </c>
      <c r="G3471" s="6" t="str">
        <f>TEXT(datatable[[#This Row],[дата]],"ММ")</f>
        <v>01</v>
      </c>
      <c r="H3471" s="8">
        <v>14.580000000000002</v>
      </c>
      <c r="I3471" s="8">
        <v>11.664000000000001</v>
      </c>
      <c r="J3471" s="8">
        <f>datatable[[#This Row],[продажи_]]-datatable[[#This Row],[себестоимость_]]</f>
        <v>2.9160000000000004</v>
      </c>
      <c r="L3471"/>
    </row>
    <row r="3472" spans="2:12" x14ac:dyDescent="0.4">
      <c r="B3472" s="5" t="s">
        <v>70</v>
      </c>
      <c r="C3472" s="5" t="s">
        <v>55</v>
      </c>
      <c r="D3472" s="5" t="s">
        <v>14</v>
      </c>
      <c r="E3472" s="5" t="s">
        <v>8</v>
      </c>
      <c r="F3472" s="6">
        <v>43862</v>
      </c>
      <c r="G3472" s="6" t="str">
        <f>TEXT(datatable[[#This Row],[дата]],"ММ")</f>
        <v>02</v>
      </c>
      <c r="H3472" s="8">
        <v>25.798500000000001</v>
      </c>
      <c r="I3472" s="8">
        <v>23.814</v>
      </c>
      <c r="J3472" s="8">
        <f>datatable[[#This Row],[продажи_]]-datatable[[#This Row],[себестоимость_]]</f>
        <v>1.9845000000000006</v>
      </c>
      <c r="L3472"/>
    </row>
    <row r="3473" spans="2:12" x14ac:dyDescent="0.4">
      <c r="B3473" s="5" t="s">
        <v>70</v>
      </c>
      <c r="C3473" s="5" t="s">
        <v>55</v>
      </c>
      <c r="D3473" s="5" t="s">
        <v>14</v>
      </c>
      <c r="E3473" s="5" t="s">
        <v>8</v>
      </c>
      <c r="F3473" s="6">
        <v>43891</v>
      </c>
      <c r="G3473" s="6" t="str">
        <f>TEXT(datatable[[#This Row],[дата]],"ММ")</f>
        <v>03</v>
      </c>
      <c r="H3473" s="8">
        <v>38.231999999999999</v>
      </c>
      <c r="I3473" s="8">
        <v>29.030400000000004</v>
      </c>
      <c r="J3473" s="8">
        <f>datatable[[#This Row],[продажи_]]-datatable[[#This Row],[себестоимость_]]</f>
        <v>9.2015999999999956</v>
      </c>
      <c r="L3473"/>
    </row>
    <row r="3474" spans="2:12" x14ac:dyDescent="0.4">
      <c r="B3474" s="5" t="s">
        <v>70</v>
      </c>
      <c r="C3474" s="5" t="s">
        <v>55</v>
      </c>
      <c r="D3474" s="5" t="s">
        <v>14</v>
      </c>
      <c r="E3474" s="5" t="s">
        <v>8</v>
      </c>
      <c r="F3474" s="6">
        <v>43922</v>
      </c>
      <c r="G3474" s="6" t="str">
        <f>TEXT(datatable[[#This Row],[дата]],"ММ")</f>
        <v>04</v>
      </c>
      <c r="H3474" s="8">
        <v>26.244</v>
      </c>
      <c r="I3474" s="8">
        <v>25.660800000000002</v>
      </c>
      <c r="J3474" s="8">
        <f>datatable[[#This Row],[продажи_]]-datatable[[#This Row],[себестоимость_]]</f>
        <v>0.58319999999999794</v>
      </c>
      <c r="L3474"/>
    </row>
    <row r="3475" spans="2:12" x14ac:dyDescent="0.4">
      <c r="B3475" s="5" t="s">
        <v>70</v>
      </c>
      <c r="C3475" s="5" t="s">
        <v>55</v>
      </c>
      <c r="D3475" s="5" t="s">
        <v>14</v>
      </c>
      <c r="E3475" s="5" t="s">
        <v>8</v>
      </c>
      <c r="F3475" s="6">
        <v>43952</v>
      </c>
      <c r="G3475" s="6" t="str">
        <f>TEXT(datatable[[#This Row],[дата]],"ММ")</f>
        <v>05</v>
      </c>
      <c r="H3475" s="8">
        <v>26.851500000000001</v>
      </c>
      <c r="I3475" s="8">
        <v>24.850799999999996</v>
      </c>
      <c r="J3475" s="8">
        <f>datatable[[#This Row],[продажи_]]-datatable[[#This Row],[себестоимость_]]</f>
        <v>2.0007000000000055</v>
      </c>
      <c r="L3475"/>
    </row>
    <row r="3476" spans="2:12" x14ac:dyDescent="0.4">
      <c r="B3476" s="5" t="s">
        <v>70</v>
      </c>
      <c r="C3476" s="5" t="s">
        <v>55</v>
      </c>
      <c r="D3476" s="5" t="s">
        <v>14</v>
      </c>
      <c r="E3476" s="5" t="s">
        <v>8</v>
      </c>
      <c r="F3476" s="6">
        <v>43983</v>
      </c>
      <c r="G3476" s="6" t="str">
        <f>TEXT(datatable[[#This Row],[дата]],"ММ")</f>
        <v>06</v>
      </c>
      <c r="H3476" s="8">
        <v>23.692499999999999</v>
      </c>
      <c r="I3476" s="8">
        <v>13.122</v>
      </c>
      <c r="J3476" s="8">
        <f>datatable[[#This Row],[продажи_]]-datatable[[#This Row],[себестоимость_]]</f>
        <v>10.570499999999999</v>
      </c>
      <c r="L3476"/>
    </row>
    <row r="3477" spans="2:12" x14ac:dyDescent="0.4">
      <c r="B3477" s="5" t="s">
        <v>70</v>
      </c>
      <c r="C3477" s="5" t="s">
        <v>55</v>
      </c>
      <c r="D3477" s="5" t="s">
        <v>14</v>
      </c>
      <c r="E3477" s="5" t="s">
        <v>8</v>
      </c>
      <c r="F3477" s="6">
        <v>44013</v>
      </c>
      <c r="G3477" s="6" t="str">
        <f>TEXT(datatable[[#This Row],[дата]],"ММ")</f>
        <v>07</v>
      </c>
      <c r="H3477" s="8">
        <v>18.589500000000001</v>
      </c>
      <c r="I3477" s="8">
        <v>14.7258</v>
      </c>
      <c r="J3477" s="8">
        <f>datatable[[#This Row],[продажи_]]-datatable[[#This Row],[себестоимость_]]</f>
        <v>3.8637000000000015</v>
      </c>
      <c r="L3477"/>
    </row>
    <row r="3478" spans="2:12" x14ac:dyDescent="0.4">
      <c r="B3478" s="5" t="s">
        <v>70</v>
      </c>
      <c r="C3478" s="5" t="s">
        <v>55</v>
      </c>
      <c r="D3478" s="5" t="s">
        <v>14</v>
      </c>
      <c r="E3478" s="5" t="s">
        <v>8</v>
      </c>
      <c r="F3478" s="6">
        <v>44044</v>
      </c>
      <c r="G3478" s="6" t="str">
        <f>TEXT(datatable[[#This Row],[дата]],"ММ")</f>
        <v>08</v>
      </c>
      <c r="H3478" s="8">
        <v>17.172000000000001</v>
      </c>
      <c r="I3478" s="8">
        <v>13.219200000000001</v>
      </c>
      <c r="J3478" s="8">
        <f>datatable[[#This Row],[продажи_]]-datatable[[#This Row],[себестоимость_]]</f>
        <v>3.9527999999999999</v>
      </c>
      <c r="L3478"/>
    </row>
    <row r="3479" spans="2:12" x14ac:dyDescent="0.4">
      <c r="B3479" s="5" t="s">
        <v>70</v>
      </c>
      <c r="C3479" s="5" t="s">
        <v>55</v>
      </c>
      <c r="D3479" s="5" t="s">
        <v>14</v>
      </c>
      <c r="E3479" s="5" t="s">
        <v>8</v>
      </c>
      <c r="F3479" s="6">
        <v>44075</v>
      </c>
      <c r="G3479" s="6" t="str">
        <f>TEXT(datatable[[#This Row],[дата]],"ММ")</f>
        <v>09</v>
      </c>
      <c r="H3479" s="8">
        <v>21.060000000000002</v>
      </c>
      <c r="I3479" s="8">
        <v>17.334</v>
      </c>
      <c r="J3479" s="8">
        <f>datatable[[#This Row],[продажи_]]-datatable[[#This Row],[себестоимость_]]</f>
        <v>3.7260000000000026</v>
      </c>
      <c r="L3479"/>
    </row>
    <row r="3480" spans="2:12" x14ac:dyDescent="0.4">
      <c r="B3480" s="5" t="s">
        <v>70</v>
      </c>
      <c r="C3480" s="5" t="s">
        <v>55</v>
      </c>
      <c r="D3480" s="5" t="s">
        <v>14</v>
      </c>
      <c r="E3480" s="5" t="s">
        <v>8</v>
      </c>
      <c r="F3480" s="6">
        <v>44105</v>
      </c>
      <c r="G3480" s="6" t="str">
        <f>TEXT(datatable[[#This Row],[дата]],"ММ")</f>
        <v>10</v>
      </c>
      <c r="H3480" s="8">
        <v>28.167750000000002</v>
      </c>
      <c r="I3480" s="8">
        <v>25.271999999999998</v>
      </c>
      <c r="J3480" s="8">
        <f>datatable[[#This Row],[продажи_]]-datatable[[#This Row],[себестоимость_]]</f>
        <v>2.8957500000000032</v>
      </c>
      <c r="L3480"/>
    </row>
    <row r="3481" spans="2:12" x14ac:dyDescent="0.4">
      <c r="B3481" s="5" t="s">
        <v>70</v>
      </c>
      <c r="C3481" s="5" t="s">
        <v>55</v>
      </c>
      <c r="D3481" s="5" t="s">
        <v>14</v>
      </c>
      <c r="E3481" s="5" t="s">
        <v>8</v>
      </c>
      <c r="F3481" s="6">
        <v>44136</v>
      </c>
      <c r="G3481" s="6" t="str">
        <f>TEXT(datatable[[#This Row],[дата]],"ММ")</f>
        <v>11</v>
      </c>
      <c r="H3481" s="8">
        <v>28.633500000000002</v>
      </c>
      <c r="I3481" s="8">
        <v>23.587199999999999</v>
      </c>
      <c r="J3481" s="8">
        <f>datatable[[#This Row],[продажи_]]-datatable[[#This Row],[себестоимость_]]</f>
        <v>5.0463000000000022</v>
      </c>
      <c r="L3481"/>
    </row>
    <row r="3482" spans="2:12" x14ac:dyDescent="0.4">
      <c r="B3482" s="5" t="s">
        <v>70</v>
      </c>
      <c r="C3482" s="5" t="s">
        <v>55</v>
      </c>
      <c r="D3482" s="5" t="s">
        <v>14</v>
      </c>
      <c r="E3482" s="5" t="s">
        <v>8</v>
      </c>
      <c r="F3482" s="6">
        <v>44166</v>
      </c>
      <c r="G3482" s="6" t="str">
        <f>TEXT(datatable[[#This Row],[дата]],"ММ")</f>
        <v>12</v>
      </c>
      <c r="H3482" s="8">
        <v>28.916999999999998</v>
      </c>
      <c r="I3482" s="8">
        <v>18.079200000000004</v>
      </c>
      <c r="J3482" s="8">
        <f>datatable[[#This Row],[продажи_]]-datatable[[#This Row],[себестоимость_]]</f>
        <v>10.837799999999994</v>
      </c>
      <c r="L3482"/>
    </row>
    <row r="3483" spans="2:12" x14ac:dyDescent="0.4">
      <c r="B3483" s="5" t="s">
        <v>78</v>
      </c>
      <c r="C3483" s="5" t="s">
        <v>55</v>
      </c>
      <c r="D3483" s="5" t="s">
        <v>32</v>
      </c>
      <c r="E3483" s="5" t="s">
        <v>61</v>
      </c>
      <c r="F3483" s="6">
        <v>43831</v>
      </c>
      <c r="G3483" s="6" t="str">
        <f>TEXT(datatable[[#This Row],[дата]],"ММ")</f>
        <v>01</v>
      </c>
      <c r="H3483" s="8">
        <v>12.266999999999999</v>
      </c>
      <c r="I3483" s="8">
        <v>7.9083000000000006</v>
      </c>
      <c r="J3483" s="8">
        <f>datatable[[#This Row],[продажи_]]-datatable[[#This Row],[себестоимость_]]</f>
        <v>4.3586999999999989</v>
      </c>
      <c r="L3483"/>
    </row>
    <row r="3484" spans="2:12" x14ac:dyDescent="0.4">
      <c r="B3484" s="5" t="s">
        <v>78</v>
      </c>
      <c r="C3484" s="5" t="s">
        <v>55</v>
      </c>
      <c r="D3484" s="5" t="s">
        <v>32</v>
      </c>
      <c r="E3484" s="5" t="s">
        <v>61</v>
      </c>
      <c r="F3484" s="6">
        <v>43862</v>
      </c>
      <c r="G3484" s="6" t="str">
        <f>TEXT(datatable[[#This Row],[дата]],"ММ")</f>
        <v>02</v>
      </c>
      <c r="H3484" s="8">
        <v>18.473000000000003</v>
      </c>
      <c r="I3484" s="8">
        <v>11.327400000000001</v>
      </c>
      <c r="J3484" s="8">
        <f>datatable[[#This Row],[продажи_]]-datatable[[#This Row],[себестоимость_]]</f>
        <v>7.1456000000000017</v>
      </c>
      <c r="L3484"/>
    </row>
    <row r="3485" spans="2:12" x14ac:dyDescent="0.4">
      <c r="B3485" s="5" t="s">
        <v>78</v>
      </c>
      <c r="C3485" s="5" t="s">
        <v>55</v>
      </c>
      <c r="D3485" s="5" t="s">
        <v>32</v>
      </c>
      <c r="E3485" s="5" t="s">
        <v>61</v>
      </c>
      <c r="F3485" s="6">
        <v>43891</v>
      </c>
      <c r="G3485" s="6" t="str">
        <f>TEXT(datatable[[#This Row],[дата]],"ММ")</f>
        <v>03</v>
      </c>
      <c r="H3485" s="8">
        <v>23.2</v>
      </c>
      <c r="I3485" s="8">
        <v>16.2864</v>
      </c>
      <c r="J3485" s="8">
        <f>datatable[[#This Row],[продажи_]]-datatable[[#This Row],[себестоимость_]]</f>
        <v>6.9135999999999989</v>
      </c>
      <c r="L3485"/>
    </row>
    <row r="3486" spans="2:12" x14ac:dyDescent="0.4">
      <c r="B3486" s="5" t="s">
        <v>78</v>
      </c>
      <c r="C3486" s="5" t="s">
        <v>55</v>
      </c>
      <c r="D3486" s="5" t="s">
        <v>32</v>
      </c>
      <c r="E3486" s="5" t="s">
        <v>61</v>
      </c>
      <c r="F3486" s="6">
        <v>43922</v>
      </c>
      <c r="G3486" s="6" t="str">
        <f>TEXT(datatable[[#This Row],[дата]],"ММ")</f>
        <v>04</v>
      </c>
      <c r="H3486" s="8">
        <v>26.911999999999999</v>
      </c>
      <c r="I3486" s="8">
        <v>12.1104</v>
      </c>
      <c r="J3486" s="8">
        <f>datatable[[#This Row],[продажи_]]-datatable[[#This Row],[себестоимость_]]</f>
        <v>14.801599999999999</v>
      </c>
      <c r="L3486"/>
    </row>
    <row r="3487" spans="2:12" x14ac:dyDescent="0.4">
      <c r="B3487" s="5" t="s">
        <v>78</v>
      </c>
      <c r="C3487" s="5" t="s">
        <v>55</v>
      </c>
      <c r="D3487" s="5" t="s">
        <v>32</v>
      </c>
      <c r="E3487" s="5" t="s">
        <v>61</v>
      </c>
      <c r="F3487" s="6">
        <v>43952</v>
      </c>
      <c r="G3487" s="6" t="str">
        <f>TEXT(datatable[[#This Row],[дата]],"ММ")</f>
        <v>05</v>
      </c>
      <c r="H3487" s="8">
        <v>20.169500000000003</v>
      </c>
      <c r="I3487" s="8">
        <v>11.6493</v>
      </c>
      <c r="J3487" s="8">
        <f>datatable[[#This Row],[продажи_]]-datatable[[#This Row],[себестоимость_]]</f>
        <v>8.5202000000000027</v>
      </c>
      <c r="L3487"/>
    </row>
    <row r="3488" spans="2:12" x14ac:dyDescent="0.4">
      <c r="B3488" s="5" t="s">
        <v>78</v>
      </c>
      <c r="C3488" s="5" t="s">
        <v>55</v>
      </c>
      <c r="D3488" s="5" t="s">
        <v>32</v>
      </c>
      <c r="E3488" s="5" t="s">
        <v>61</v>
      </c>
      <c r="F3488" s="6">
        <v>43983</v>
      </c>
      <c r="G3488" s="6" t="str">
        <f>TEXT(datatable[[#This Row],[дата]],"ММ")</f>
        <v>06</v>
      </c>
      <c r="H3488" s="8">
        <v>15.225000000000001</v>
      </c>
      <c r="I3488" s="8">
        <v>9.6570000000000018</v>
      </c>
      <c r="J3488" s="8">
        <f>datatable[[#This Row],[продажи_]]-datatable[[#This Row],[себестоимость_]]</f>
        <v>5.5679999999999996</v>
      </c>
      <c r="L3488"/>
    </row>
    <row r="3489" spans="2:12" x14ac:dyDescent="0.4">
      <c r="B3489" s="5" t="s">
        <v>78</v>
      </c>
      <c r="C3489" s="5" t="s">
        <v>55</v>
      </c>
      <c r="D3489" s="5" t="s">
        <v>32</v>
      </c>
      <c r="E3489" s="5" t="s">
        <v>61</v>
      </c>
      <c r="F3489" s="6">
        <v>44013</v>
      </c>
      <c r="G3489" s="6" t="str">
        <f>TEXT(datatable[[#This Row],[дата]],"ММ")</f>
        <v>07</v>
      </c>
      <c r="H3489" s="8">
        <v>11.3535</v>
      </c>
      <c r="I3489" s="8">
        <v>9.0045000000000002</v>
      </c>
      <c r="J3489" s="8">
        <f>datatable[[#This Row],[продажи_]]-datatable[[#This Row],[себестоимость_]]</f>
        <v>2.3490000000000002</v>
      </c>
      <c r="L3489"/>
    </row>
    <row r="3490" spans="2:12" x14ac:dyDescent="0.4">
      <c r="B3490" s="5" t="s">
        <v>78</v>
      </c>
      <c r="C3490" s="5" t="s">
        <v>55</v>
      </c>
      <c r="D3490" s="5" t="s">
        <v>32</v>
      </c>
      <c r="E3490" s="5" t="s">
        <v>61</v>
      </c>
      <c r="F3490" s="6">
        <v>44044</v>
      </c>
      <c r="G3490" s="6" t="str">
        <f>TEXT(datatable[[#This Row],[дата]],"ММ")</f>
        <v>08</v>
      </c>
      <c r="H3490" s="8">
        <v>11.368</v>
      </c>
      <c r="I3490" s="8">
        <v>8.2823999999999991</v>
      </c>
      <c r="J3490" s="8">
        <f>datatable[[#This Row],[продажи_]]-datatable[[#This Row],[себестоимость_]]</f>
        <v>3.0856000000000012</v>
      </c>
      <c r="L3490"/>
    </row>
    <row r="3491" spans="2:12" x14ac:dyDescent="0.4">
      <c r="B3491" s="5" t="s">
        <v>78</v>
      </c>
      <c r="C3491" s="5" t="s">
        <v>55</v>
      </c>
      <c r="D3491" s="5" t="s">
        <v>32</v>
      </c>
      <c r="E3491" s="5" t="s">
        <v>61</v>
      </c>
      <c r="F3491" s="6">
        <v>44075</v>
      </c>
      <c r="G3491" s="6" t="str">
        <f>TEXT(datatable[[#This Row],[дата]],"ММ")</f>
        <v>09</v>
      </c>
      <c r="H3491" s="8">
        <v>16.095000000000002</v>
      </c>
      <c r="I3491" s="8">
        <v>8.4390000000000001</v>
      </c>
      <c r="J3491" s="8">
        <f>datatable[[#This Row],[продажи_]]-datatable[[#This Row],[себестоимость_]]</f>
        <v>7.6560000000000024</v>
      </c>
      <c r="L3491"/>
    </row>
    <row r="3492" spans="2:12" x14ac:dyDescent="0.4">
      <c r="B3492" s="5" t="s">
        <v>78</v>
      </c>
      <c r="C3492" s="5" t="s">
        <v>55</v>
      </c>
      <c r="D3492" s="5" t="s">
        <v>32</v>
      </c>
      <c r="E3492" s="5" t="s">
        <v>61</v>
      </c>
      <c r="F3492" s="6">
        <v>44105</v>
      </c>
      <c r="G3492" s="6" t="str">
        <f>TEXT(datatable[[#This Row],[дата]],"ММ")</f>
        <v>10</v>
      </c>
      <c r="H3492" s="8">
        <v>15.457000000000001</v>
      </c>
      <c r="I3492" s="8">
        <v>12.667200000000001</v>
      </c>
      <c r="J3492" s="8">
        <f>datatable[[#This Row],[продажи_]]-datatable[[#This Row],[себестоимость_]]</f>
        <v>2.7897999999999996</v>
      </c>
      <c r="L3492"/>
    </row>
    <row r="3493" spans="2:12" x14ac:dyDescent="0.4">
      <c r="B3493" s="5" t="s">
        <v>78</v>
      </c>
      <c r="C3493" s="5" t="s">
        <v>55</v>
      </c>
      <c r="D3493" s="5" t="s">
        <v>32</v>
      </c>
      <c r="E3493" s="5" t="s">
        <v>61</v>
      </c>
      <c r="F3493" s="6">
        <v>44136</v>
      </c>
      <c r="G3493" s="6" t="str">
        <f>TEXT(datatable[[#This Row],[дата]],"ММ")</f>
        <v>11</v>
      </c>
      <c r="H3493" s="8">
        <v>20.3</v>
      </c>
      <c r="I3493" s="8">
        <v>12.667199999999999</v>
      </c>
      <c r="J3493" s="8">
        <f>datatable[[#This Row],[продажи_]]-datatable[[#This Row],[себестоимость_]]</f>
        <v>7.6328000000000014</v>
      </c>
      <c r="L3493"/>
    </row>
    <row r="3494" spans="2:12" x14ac:dyDescent="0.4">
      <c r="B3494" s="5" t="s">
        <v>78</v>
      </c>
      <c r="C3494" s="5" t="s">
        <v>55</v>
      </c>
      <c r="D3494" s="5" t="s">
        <v>32</v>
      </c>
      <c r="E3494" s="5" t="s">
        <v>61</v>
      </c>
      <c r="F3494" s="6">
        <v>44166</v>
      </c>
      <c r="G3494" s="6" t="str">
        <f>TEXT(datatable[[#This Row],[дата]],"ММ")</f>
        <v>12</v>
      </c>
      <c r="H3494" s="8">
        <v>16.008000000000003</v>
      </c>
      <c r="I3494" s="8">
        <v>8.9783999999999988</v>
      </c>
      <c r="J3494" s="8">
        <f>datatable[[#This Row],[продажи_]]-datatable[[#This Row],[себестоимость_]]</f>
        <v>7.0296000000000038</v>
      </c>
      <c r="L3494"/>
    </row>
    <row r="3495" spans="2:12" x14ac:dyDescent="0.4">
      <c r="B3495" s="5" t="s">
        <v>78</v>
      </c>
      <c r="C3495" s="5" t="s">
        <v>55</v>
      </c>
      <c r="D3495" s="5" t="s">
        <v>32</v>
      </c>
      <c r="E3495" s="5" t="s">
        <v>62</v>
      </c>
      <c r="F3495" s="6">
        <v>43831</v>
      </c>
      <c r="G3495" s="6" t="str">
        <f>TEXT(datatable[[#This Row],[дата]],"ММ")</f>
        <v>01</v>
      </c>
      <c r="H3495" s="8">
        <v>27.787499999999998</v>
      </c>
      <c r="I3495" s="8">
        <v>17.721</v>
      </c>
      <c r="J3495" s="8">
        <f>datatable[[#This Row],[продажи_]]-datatable[[#This Row],[себестоимость_]]</f>
        <v>10.066499999999998</v>
      </c>
      <c r="L3495"/>
    </row>
    <row r="3496" spans="2:12" x14ac:dyDescent="0.4">
      <c r="B3496" s="5" t="s">
        <v>78</v>
      </c>
      <c r="C3496" s="5" t="s">
        <v>55</v>
      </c>
      <c r="D3496" s="5" t="s">
        <v>32</v>
      </c>
      <c r="E3496" s="5" t="s">
        <v>62</v>
      </c>
      <c r="F3496" s="6">
        <v>43862</v>
      </c>
      <c r="G3496" s="6" t="str">
        <f>TEXT(datatable[[#This Row],[дата]],"ММ")</f>
        <v>02</v>
      </c>
      <c r="H3496" s="8">
        <v>45.954999999999998</v>
      </c>
      <c r="I3496" s="8">
        <v>23.305800000000005</v>
      </c>
      <c r="J3496" s="8">
        <f>datatable[[#This Row],[продажи_]]-datatable[[#This Row],[себестоимость_]]</f>
        <v>22.649199999999993</v>
      </c>
      <c r="L3496"/>
    </row>
    <row r="3497" spans="2:12" x14ac:dyDescent="0.4">
      <c r="B3497" s="5" t="s">
        <v>78</v>
      </c>
      <c r="C3497" s="5" t="s">
        <v>55</v>
      </c>
      <c r="D3497" s="5" t="s">
        <v>32</v>
      </c>
      <c r="E3497" s="5" t="s">
        <v>62</v>
      </c>
      <c r="F3497" s="6">
        <v>43891</v>
      </c>
      <c r="G3497" s="6" t="str">
        <f>TEXT(datatable[[#This Row],[дата]],"ММ")</f>
        <v>03</v>
      </c>
      <c r="H3497" s="8">
        <v>43.16</v>
      </c>
      <c r="I3497" s="8">
        <v>32.076800000000006</v>
      </c>
      <c r="J3497" s="8">
        <f>datatable[[#This Row],[продажи_]]-datatable[[#This Row],[себестоимость_]]</f>
        <v>11.083199999999991</v>
      </c>
      <c r="L3497"/>
    </row>
    <row r="3498" spans="2:12" x14ac:dyDescent="0.4">
      <c r="B3498" s="5" t="s">
        <v>78</v>
      </c>
      <c r="C3498" s="5" t="s">
        <v>55</v>
      </c>
      <c r="D3498" s="5" t="s">
        <v>32</v>
      </c>
      <c r="E3498" s="5" t="s">
        <v>62</v>
      </c>
      <c r="F3498" s="6">
        <v>43922</v>
      </c>
      <c r="G3498" s="6" t="str">
        <f>TEXT(datatable[[#This Row],[дата]],"ММ")</f>
        <v>04</v>
      </c>
      <c r="H3498" s="8">
        <v>44.72</v>
      </c>
      <c r="I3498" s="8">
        <v>24.916800000000002</v>
      </c>
      <c r="J3498" s="8">
        <f>datatable[[#This Row],[продажи_]]-datatable[[#This Row],[себестоимость_]]</f>
        <v>19.803199999999997</v>
      </c>
      <c r="L3498"/>
    </row>
    <row r="3499" spans="2:12" x14ac:dyDescent="0.4">
      <c r="B3499" s="5" t="s">
        <v>78</v>
      </c>
      <c r="C3499" s="5" t="s">
        <v>55</v>
      </c>
      <c r="D3499" s="5" t="s">
        <v>32</v>
      </c>
      <c r="E3499" s="5" t="s">
        <v>62</v>
      </c>
      <c r="F3499" s="6">
        <v>43952</v>
      </c>
      <c r="G3499" s="6" t="str">
        <f>TEXT(datatable[[#This Row],[дата]],"ММ")</f>
        <v>05</v>
      </c>
      <c r="H3499" s="8">
        <v>40.559999999999995</v>
      </c>
      <c r="I3499" s="8">
        <v>25.131600000000002</v>
      </c>
      <c r="J3499" s="8">
        <f>datatable[[#This Row],[продажи_]]-datatable[[#This Row],[себестоимость_]]</f>
        <v>15.428399999999993</v>
      </c>
      <c r="L3499"/>
    </row>
    <row r="3500" spans="2:12" x14ac:dyDescent="0.4">
      <c r="B3500" s="5" t="s">
        <v>78</v>
      </c>
      <c r="C3500" s="5" t="s">
        <v>55</v>
      </c>
      <c r="D3500" s="5" t="s">
        <v>32</v>
      </c>
      <c r="E3500" s="5" t="s">
        <v>62</v>
      </c>
      <c r="F3500" s="6">
        <v>43983</v>
      </c>
      <c r="G3500" s="6" t="str">
        <f>TEXT(datatable[[#This Row],[дата]],"ММ")</f>
        <v>06</v>
      </c>
      <c r="H3500" s="8">
        <v>26.65</v>
      </c>
      <c r="I3500" s="8">
        <v>18.437000000000001</v>
      </c>
      <c r="J3500" s="8">
        <f>datatable[[#This Row],[продажи_]]-datatable[[#This Row],[себестоимость_]]</f>
        <v>8.2129999999999974</v>
      </c>
      <c r="L3500"/>
    </row>
    <row r="3501" spans="2:12" x14ac:dyDescent="0.4">
      <c r="B3501" s="5" t="s">
        <v>78</v>
      </c>
      <c r="C3501" s="5" t="s">
        <v>55</v>
      </c>
      <c r="D3501" s="5" t="s">
        <v>32</v>
      </c>
      <c r="E3501" s="5" t="s">
        <v>62</v>
      </c>
      <c r="F3501" s="6">
        <v>44013</v>
      </c>
      <c r="G3501" s="6" t="str">
        <f>TEXT(datatable[[#This Row],[дата]],"ММ")</f>
        <v>07</v>
      </c>
      <c r="H3501" s="8">
        <v>25.155000000000001</v>
      </c>
      <c r="I3501" s="8">
        <v>14.337899999999999</v>
      </c>
      <c r="J3501" s="8">
        <f>datatable[[#This Row],[продажи_]]-datatable[[#This Row],[себестоимость_]]</f>
        <v>10.817100000000002</v>
      </c>
      <c r="L3501"/>
    </row>
    <row r="3502" spans="2:12" x14ac:dyDescent="0.4">
      <c r="B3502" s="5" t="s">
        <v>78</v>
      </c>
      <c r="C3502" s="5" t="s">
        <v>55</v>
      </c>
      <c r="D3502" s="5" t="s">
        <v>32</v>
      </c>
      <c r="E3502" s="5" t="s">
        <v>62</v>
      </c>
      <c r="F3502" s="6">
        <v>44044</v>
      </c>
      <c r="G3502" s="6" t="str">
        <f>TEXT(datatable[[#This Row],[дата]],"ММ")</f>
        <v>08</v>
      </c>
      <c r="H3502" s="8">
        <v>27.560000000000002</v>
      </c>
      <c r="I3502" s="8">
        <v>12.0288</v>
      </c>
      <c r="J3502" s="8">
        <f>datatable[[#This Row],[продажи_]]-datatable[[#This Row],[себестоимость_]]</f>
        <v>15.531200000000002</v>
      </c>
      <c r="L3502"/>
    </row>
    <row r="3503" spans="2:12" x14ac:dyDescent="0.4">
      <c r="B3503" s="5" t="s">
        <v>78</v>
      </c>
      <c r="C3503" s="5" t="s">
        <v>55</v>
      </c>
      <c r="D3503" s="5" t="s">
        <v>32</v>
      </c>
      <c r="E3503" s="5" t="s">
        <v>62</v>
      </c>
      <c r="F3503" s="6">
        <v>44075</v>
      </c>
      <c r="G3503" s="6" t="str">
        <f>TEXT(datatable[[#This Row],[дата]],"ММ")</f>
        <v>09</v>
      </c>
      <c r="H3503" s="8">
        <v>37.049999999999997</v>
      </c>
      <c r="I3503" s="8">
        <v>18.258000000000003</v>
      </c>
      <c r="J3503" s="8">
        <f>datatable[[#This Row],[продажи_]]-datatable[[#This Row],[себестоимость_]]</f>
        <v>18.791999999999994</v>
      </c>
      <c r="L3503"/>
    </row>
    <row r="3504" spans="2:12" x14ac:dyDescent="0.4">
      <c r="B3504" s="5" t="s">
        <v>78</v>
      </c>
      <c r="C3504" s="5" t="s">
        <v>55</v>
      </c>
      <c r="D3504" s="5" t="s">
        <v>32</v>
      </c>
      <c r="E3504" s="5" t="s">
        <v>62</v>
      </c>
      <c r="F3504" s="6">
        <v>44105</v>
      </c>
      <c r="G3504" s="6" t="str">
        <f>TEXT(datatable[[#This Row],[дата]],"ММ")</f>
        <v>10</v>
      </c>
      <c r="H3504" s="8">
        <v>35.49</v>
      </c>
      <c r="I3504" s="8">
        <v>20.244900000000001</v>
      </c>
      <c r="J3504" s="8">
        <f>datatable[[#This Row],[продажи_]]-datatable[[#This Row],[себестоимость_]]</f>
        <v>15.245100000000001</v>
      </c>
      <c r="L3504"/>
    </row>
    <row r="3505" spans="2:12" x14ac:dyDescent="0.4">
      <c r="B3505" s="5" t="s">
        <v>78</v>
      </c>
      <c r="C3505" s="5" t="s">
        <v>55</v>
      </c>
      <c r="D3505" s="5" t="s">
        <v>32</v>
      </c>
      <c r="E3505" s="5" t="s">
        <v>62</v>
      </c>
      <c r="F3505" s="6">
        <v>44136</v>
      </c>
      <c r="G3505" s="6" t="str">
        <f>TEXT(datatable[[#This Row],[дата]],"ММ")</f>
        <v>11</v>
      </c>
      <c r="H3505" s="8">
        <v>51.87</v>
      </c>
      <c r="I3505" s="8">
        <v>24.809400000000004</v>
      </c>
      <c r="J3505" s="8">
        <f>datatable[[#This Row],[продажи_]]-datatable[[#This Row],[себестоимость_]]</f>
        <v>27.060599999999994</v>
      </c>
      <c r="L3505"/>
    </row>
    <row r="3506" spans="2:12" x14ac:dyDescent="0.4">
      <c r="B3506" s="5" t="s">
        <v>78</v>
      </c>
      <c r="C3506" s="5" t="s">
        <v>55</v>
      </c>
      <c r="D3506" s="5" t="s">
        <v>32</v>
      </c>
      <c r="E3506" s="5" t="s">
        <v>62</v>
      </c>
      <c r="F3506" s="6">
        <v>44166</v>
      </c>
      <c r="G3506" s="6" t="str">
        <f>TEXT(datatable[[#This Row],[дата]],"ММ")</f>
        <v>12</v>
      </c>
      <c r="H3506" s="8">
        <v>36.270000000000003</v>
      </c>
      <c r="I3506" s="8">
        <v>22.124400000000001</v>
      </c>
      <c r="J3506" s="8">
        <f>datatable[[#This Row],[продажи_]]-datatable[[#This Row],[себестоимость_]]</f>
        <v>14.145600000000002</v>
      </c>
      <c r="L3506"/>
    </row>
    <row r="3507" spans="2:12" x14ac:dyDescent="0.4">
      <c r="B3507" s="5" t="s">
        <v>78</v>
      </c>
      <c r="C3507" s="5" t="s">
        <v>55</v>
      </c>
      <c r="D3507" s="5" t="s">
        <v>32</v>
      </c>
      <c r="E3507" s="5" t="s">
        <v>9</v>
      </c>
      <c r="F3507" s="6">
        <v>43831</v>
      </c>
      <c r="G3507" s="6" t="str">
        <f>TEXT(datatable[[#This Row],[дата]],"ММ")</f>
        <v>01</v>
      </c>
      <c r="H3507" s="8">
        <v>31.318650000000002</v>
      </c>
      <c r="I3507" s="8">
        <v>15.804</v>
      </c>
      <c r="J3507" s="8">
        <f>datatable[[#This Row],[продажи_]]-datatable[[#This Row],[себестоимость_]]</f>
        <v>15.514650000000001</v>
      </c>
      <c r="L3507"/>
    </row>
    <row r="3508" spans="2:12" x14ac:dyDescent="0.4">
      <c r="B3508" s="5" t="s">
        <v>78</v>
      </c>
      <c r="C3508" s="5" t="s">
        <v>55</v>
      </c>
      <c r="D3508" s="5" t="s">
        <v>32</v>
      </c>
      <c r="E3508" s="5" t="s">
        <v>9</v>
      </c>
      <c r="F3508" s="6">
        <v>43862</v>
      </c>
      <c r="G3508" s="6" t="str">
        <f>TEXT(datatable[[#This Row],[дата]],"ММ")</f>
        <v>02</v>
      </c>
      <c r="H3508" s="8">
        <v>49.595699999999994</v>
      </c>
      <c r="I3508" s="8">
        <v>32.573800000000006</v>
      </c>
      <c r="J3508" s="8">
        <f>datatable[[#This Row],[продажи_]]-datatable[[#This Row],[себестоимость_]]</f>
        <v>17.021899999999988</v>
      </c>
      <c r="L3508"/>
    </row>
    <row r="3509" spans="2:12" x14ac:dyDescent="0.4">
      <c r="B3509" s="5" t="s">
        <v>78</v>
      </c>
      <c r="C3509" s="5" t="s">
        <v>55</v>
      </c>
      <c r="D3509" s="5" t="s">
        <v>32</v>
      </c>
      <c r="E3509" s="5" t="s">
        <v>9</v>
      </c>
      <c r="F3509" s="6">
        <v>43891</v>
      </c>
      <c r="G3509" s="6" t="str">
        <f>TEXT(datatable[[#This Row],[дата]],"ММ")</f>
        <v>03</v>
      </c>
      <c r="H3509" s="8">
        <v>40.128000000000007</v>
      </c>
      <c r="I3509" s="8">
        <v>40.387999999999991</v>
      </c>
      <c r="J3509" s="8">
        <f>datatable[[#This Row],[продажи_]]-datatable[[#This Row],[себестоимость_]]</f>
        <v>-0.2599999999999838</v>
      </c>
      <c r="L3509"/>
    </row>
    <row r="3510" spans="2:12" x14ac:dyDescent="0.4">
      <c r="B3510" s="5" t="s">
        <v>78</v>
      </c>
      <c r="C3510" s="5" t="s">
        <v>55</v>
      </c>
      <c r="D3510" s="5" t="s">
        <v>32</v>
      </c>
      <c r="E3510" s="5" t="s">
        <v>9</v>
      </c>
      <c r="F3510" s="6">
        <v>43922</v>
      </c>
      <c r="G3510" s="6" t="str">
        <f>TEXT(datatable[[#This Row],[дата]],"ММ")</f>
        <v>04</v>
      </c>
      <c r="H3510" s="8">
        <v>50.160000000000004</v>
      </c>
      <c r="I3510" s="8">
        <v>35.119999999999997</v>
      </c>
      <c r="J3510" s="8">
        <f>datatable[[#This Row],[продажи_]]-datatable[[#This Row],[себестоимость_]]</f>
        <v>15.040000000000006</v>
      </c>
      <c r="L3510"/>
    </row>
    <row r="3511" spans="2:12" x14ac:dyDescent="0.4">
      <c r="B3511" s="5" t="s">
        <v>78</v>
      </c>
      <c r="C3511" s="5" t="s">
        <v>55</v>
      </c>
      <c r="D3511" s="5" t="s">
        <v>32</v>
      </c>
      <c r="E3511" s="5" t="s">
        <v>9</v>
      </c>
      <c r="F3511" s="6">
        <v>43952</v>
      </c>
      <c r="G3511" s="6" t="str">
        <f>TEXT(datatable[[#This Row],[дата]],"ММ")</f>
        <v>05</v>
      </c>
      <c r="H3511" s="8">
        <v>40.755000000000003</v>
      </c>
      <c r="I3511" s="8">
        <v>32.815249999999999</v>
      </c>
      <c r="J3511" s="8">
        <f>datatable[[#This Row],[продажи_]]-datatable[[#This Row],[себестоимость_]]</f>
        <v>7.9397500000000036</v>
      </c>
      <c r="L3511"/>
    </row>
    <row r="3512" spans="2:12" x14ac:dyDescent="0.4">
      <c r="B3512" s="5" t="s">
        <v>78</v>
      </c>
      <c r="C3512" s="5" t="s">
        <v>55</v>
      </c>
      <c r="D3512" s="5" t="s">
        <v>32</v>
      </c>
      <c r="E3512" s="5" t="s">
        <v>9</v>
      </c>
      <c r="F3512" s="6">
        <v>43983</v>
      </c>
      <c r="G3512" s="6" t="str">
        <f>TEXT(datatable[[#This Row],[дата]],"ММ")</f>
        <v>06</v>
      </c>
      <c r="H3512" s="8">
        <v>35.112000000000002</v>
      </c>
      <c r="I3512" s="8">
        <v>21.730499999999999</v>
      </c>
      <c r="J3512" s="8">
        <f>datatable[[#This Row],[продажи_]]-datatable[[#This Row],[себестоимость_]]</f>
        <v>13.381500000000003</v>
      </c>
      <c r="L3512"/>
    </row>
    <row r="3513" spans="2:12" x14ac:dyDescent="0.4">
      <c r="B3513" s="5" t="s">
        <v>78</v>
      </c>
      <c r="C3513" s="5" t="s">
        <v>55</v>
      </c>
      <c r="D3513" s="5" t="s">
        <v>32</v>
      </c>
      <c r="E3513" s="5" t="s">
        <v>9</v>
      </c>
      <c r="F3513" s="6">
        <v>44013</v>
      </c>
      <c r="G3513" s="6" t="str">
        <f>TEXT(datatable[[#This Row],[дата]],"ММ")</f>
        <v>07</v>
      </c>
      <c r="H3513" s="8">
        <v>31.882949999999997</v>
      </c>
      <c r="I3513" s="8">
        <v>21.928050000000002</v>
      </c>
      <c r="J3513" s="8">
        <f>datatable[[#This Row],[продажи_]]-datatable[[#This Row],[себестоимость_]]</f>
        <v>9.954899999999995</v>
      </c>
      <c r="L3513"/>
    </row>
    <row r="3514" spans="2:12" x14ac:dyDescent="0.4">
      <c r="B3514" s="5" t="s">
        <v>78</v>
      </c>
      <c r="C3514" s="5" t="s">
        <v>55</v>
      </c>
      <c r="D3514" s="5" t="s">
        <v>32</v>
      </c>
      <c r="E3514" s="5" t="s">
        <v>9</v>
      </c>
      <c r="F3514" s="6">
        <v>44044</v>
      </c>
      <c r="G3514" s="6" t="str">
        <f>TEXT(datatable[[#This Row],[дата]],"ММ")</f>
        <v>08</v>
      </c>
      <c r="H3514" s="8">
        <v>25.330800000000004</v>
      </c>
      <c r="I3514" s="8">
        <v>16.681999999999999</v>
      </c>
      <c r="J3514" s="8">
        <f>datatable[[#This Row],[продажи_]]-datatable[[#This Row],[себестоимость_]]</f>
        <v>8.6488000000000049</v>
      </c>
      <c r="L3514"/>
    </row>
    <row r="3515" spans="2:12" x14ac:dyDescent="0.4">
      <c r="B3515" s="5" t="s">
        <v>78</v>
      </c>
      <c r="C3515" s="5" t="s">
        <v>55</v>
      </c>
      <c r="D3515" s="5" t="s">
        <v>32</v>
      </c>
      <c r="E3515" s="5" t="s">
        <v>9</v>
      </c>
      <c r="F3515" s="6">
        <v>44075</v>
      </c>
      <c r="G3515" s="6" t="str">
        <f>TEXT(datatable[[#This Row],[дата]],"ММ")</f>
        <v>09</v>
      </c>
      <c r="H3515" s="8">
        <v>36.366</v>
      </c>
      <c r="I3515" s="8">
        <v>20.193999999999999</v>
      </c>
      <c r="J3515" s="8">
        <f>datatable[[#This Row],[продажи_]]-datatable[[#This Row],[себестоимость_]]</f>
        <v>16.172000000000001</v>
      </c>
      <c r="L3515"/>
    </row>
    <row r="3516" spans="2:12" x14ac:dyDescent="0.4">
      <c r="B3516" s="5" t="s">
        <v>78</v>
      </c>
      <c r="C3516" s="5" t="s">
        <v>55</v>
      </c>
      <c r="D3516" s="5" t="s">
        <v>32</v>
      </c>
      <c r="E3516" s="5" t="s">
        <v>9</v>
      </c>
      <c r="F3516" s="6">
        <v>44105</v>
      </c>
      <c r="G3516" s="6" t="str">
        <f>TEXT(datatable[[#This Row],[дата]],"ММ")</f>
        <v>10</v>
      </c>
      <c r="H3516" s="8">
        <v>47.275799999999997</v>
      </c>
      <c r="I3516" s="8">
        <v>25.110800000000001</v>
      </c>
      <c r="J3516" s="8">
        <f>datatable[[#This Row],[продажи_]]-datatable[[#This Row],[себестоимость_]]</f>
        <v>22.164999999999996</v>
      </c>
      <c r="L3516"/>
    </row>
    <row r="3517" spans="2:12" x14ac:dyDescent="0.4">
      <c r="B3517" s="5" t="s">
        <v>78</v>
      </c>
      <c r="C3517" s="5" t="s">
        <v>55</v>
      </c>
      <c r="D3517" s="5" t="s">
        <v>32</v>
      </c>
      <c r="E3517" s="5" t="s">
        <v>9</v>
      </c>
      <c r="F3517" s="6">
        <v>44136</v>
      </c>
      <c r="G3517" s="6" t="str">
        <f>TEXT(datatable[[#This Row],[дата]],"ММ")</f>
        <v>11</v>
      </c>
      <c r="H3517" s="8">
        <v>48.717900000000007</v>
      </c>
      <c r="I3517" s="8">
        <v>29.500799999999998</v>
      </c>
      <c r="J3517" s="8">
        <f>datatable[[#This Row],[продажи_]]-datatable[[#This Row],[себестоимость_]]</f>
        <v>19.217100000000009</v>
      </c>
      <c r="L3517"/>
    </row>
    <row r="3518" spans="2:12" x14ac:dyDescent="0.4">
      <c r="B3518" s="5" t="s">
        <v>78</v>
      </c>
      <c r="C3518" s="5" t="s">
        <v>55</v>
      </c>
      <c r="D3518" s="5" t="s">
        <v>32</v>
      </c>
      <c r="E3518" s="5" t="s">
        <v>9</v>
      </c>
      <c r="F3518" s="6">
        <v>44166</v>
      </c>
      <c r="G3518" s="6" t="str">
        <f>TEXT(datatable[[#This Row],[дата]],"ММ")</f>
        <v>12</v>
      </c>
      <c r="H3518" s="8">
        <v>38.748599999999996</v>
      </c>
      <c r="I3518" s="8">
        <v>31.3446</v>
      </c>
      <c r="J3518" s="8">
        <f>datatable[[#This Row],[продажи_]]-datatable[[#This Row],[себестоимость_]]</f>
        <v>7.4039999999999964</v>
      </c>
      <c r="L3518"/>
    </row>
    <row r="3519" spans="2:12" x14ac:dyDescent="0.4">
      <c r="B3519" s="5" t="s">
        <v>78</v>
      </c>
      <c r="C3519" s="5" t="s">
        <v>55</v>
      </c>
      <c r="D3519" s="5" t="s">
        <v>32</v>
      </c>
      <c r="E3519" s="5" t="s">
        <v>10</v>
      </c>
      <c r="F3519" s="6">
        <v>43831</v>
      </c>
      <c r="G3519" s="6" t="str">
        <f>TEXT(datatable[[#This Row],[дата]],"ММ")</f>
        <v>01</v>
      </c>
      <c r="H3519" s="8">
        <v>9.5242500000000003</v>
      </c>
      <c r="I3519" s="8">
        <v>7.8003000000000009</v>
      </c>
      <c r="J3519" s="8">
        <f>datatable[[#This Row],[продажи_]]-datatable[[#This Row],[себестоимость_]]</f>
        <v>1.7239499999999994</v>
      </c>
      <c r="L3519"/>
    </row>
    <row r="3520" spans="2:12" x14ac:dyDescent="0.4">
      <c r="B3520" s="5" t="s">
        <v>78</v>
      </c>
      <c r="C3520" s="5" t="s">
        <v>55</v>
      </c>
      <c r="D3520" s="5" t="s">
        <v>32</v>
      </c>
      <c r="E3520" s="5" t="s">
        <v>10</v>
      </c>
      <c r="F3520" s="6">
        <v>43862</v>
      </c>
      <c r="G3520" s="6" t="str">
        <f>TEXT(datatable[[#This Row],[дата]],"ММ")</f>
        <v>02</v>
      </c>
      <c r="H3520" s="8">
        <v>20.567399999999999</v>
      </c>
      <c r="I3520" s="8">
        <v>11.4534</v>
      </c>
      <c r="J3520" s="8">
        <f>datatable[[#This Row],[продажи_]]-datatable[[#This Row],[себестоимость_]]</f>
        <v>9.113999999999999</v>
      </c>
      <c r="L3520"/>
    </row>
    <row r="3521" spans="2:12" x14ac:dyDescent="0.4">
      <c r="B3521" s="5" t="s">
        <v>78</v>
      </c>
      <c r="C3521" s="5" t="s">
        <v>55</v>
      </c>
      <c r="D3521" s="5" t="s">
        <v>32</v>
      </c>
      <c r="E3521" s="5" t="s">
        <v>10</v>
      </c>
      <c r="F3521" s="6">
        <v>43891</v>
      </c>
      <c r="G3521" s="6" t="str">
        <f>TEXT(datatable[[#This Row],[дата]],"ММ")</f>
        <v>03</v>
      </c>
      <c r="H3521" s="8">
        <v>22.310400000000005</v>
      </c>
      <c r="I3521" s="8">
        <v>11.923200000000001</v>
      </c>
      <c r="J3521" s="8">
        <f>datatable[[#This Row],[продажи_]]-datatable[[#This Row],[себестоимость_]]</f>
        <v>10.387200000000004</v>
      </c>
      <c r="L3521"/>
    </row>
    <row r="3522" spans="2:12" x14ac:dyDescent="0.4">
      <c r="B3522" s="5" t="s">
        <v>78</v>
      </c>
      <c r="C3522" s="5" t="s">
        <v>55</v>
      </c>
      <c r="D3522" s="5" t="s">
        <v>32</v>
      </c>
      <c r="E3522" s="5" t="s">
        <v>10</v>
      </c>
      <c r="F3522" s="6">
        <v>43922</v>
      </c>
      <c r="G3522" s="6" t="str">
        <f>TEXT(datatable[[#This Row],[дата]],"ММ")</f>
        <v>04</v>
      </c>
      <c r="H3522" s="8">
        <v>23.3064</v>
      </c>
      <c r="I3522" s="8">
        <v>14.515200000000002</v>
      </c>
      <c r="J3522" s="8">
        <f>datatable[[#This Row],[продажи_]]-datatable[[#This Row],[себестоимость_]]</f>
        <v>8.7911999999999981</v>
      </c>
      <c r="L3522"/>
    </row>
    <row r="3523" spans="2:12" x14ac:dyDescent="0.4">
      <c r="B3523" s="5" t="s">
        <v>78</v>
      </c>
      <c r="C3523" s="5" t="s">
        <v>55</v>
      </c>
      <c r="D3523" s="5" t="s">
        <v>32</v>
      </c>
      <c r="E3523" s="5" t="s">
        <v>10</v>
      </c>
      <c r="F3523" s="6">
        <v>43952</v>
      </c>
      <c r="G3523" s="6" t="str">
        <f>TEXT(datatable[[#This Row],[дата]],"ММ")</f>
        <v>05</v>
      </c>
      <c r="H3523" s="8">
        <v>15.699449999999999</v>
      </c>
      <c r="I3523" s="8">
        <v>10.108799999999999</v>
      </c>
      <c r="J3523" s="8">
        <f>datatable[[#This Row],[продажи_]]-datatable[[#This Row],[себестоимость_]]</f>
        <v>5.5906500000000001</v>
      </c>
      <c r="L3523"/>
    </row>
    <row r="3524" spans="2:12" x14ac:dyDescent="0.4">
      <c r="B3524" s="5" t="s">
        <v>78</v>
      </c>
      <c r="C3524" s="5" t="s">
        <v>55</v>
      </c>
      <c r="D3524" s="5" t="s">
        <v>32</v>
      </c>
      <c r="E3524" s="5" t="s">
        <v>10</v>
      </c>
      <c r="F3524" s="6">
        <v>43983</v>
      </c>
      <c r="G3524" s="6" t="str">
        <f>TEXT(datatable[[#This Row],[дата]],"ММ")</f>
        <v>06</v>
      </c>
      <c r="H3524" s="8">
        <v>11.454000000000001</v>
      </c>
      <c r="I3524" s="8">
        <v>9.7199999999999989</v>
      </c>
      <c r="J3524" s="8">
        <f>datatable[[#This Row],[продажи_]]-datatable[[#This Row],[себестоимость_]]</f>
        <v>1.7340000000000018</v>
      </c>
      <c r="L3524"/>
    </row>
    <row r="3525" spans="2:12" x14ac:dyDescent="0.4">
      <c r="B3525" s="5" t="s">
        <v>78</v>
      </c>
      <c r="C3525" s="5" t="s">
        <v>55</v>
      </c>
      <c r="D3525" s="5" t="s">
        <v>32</v>
      </c>
      <c r="E3525" s="5" t="s">
        <v>10</v>
      </c>
      <c r="F3525" s="6">
        <v>44013</v>
      </c>
      <c r="G3525" s="6" t="str">
        <f>TEXT(datatable[[#This Row],[дата]],"ММ")</f>
        <v>07</v>
      </c>
      <c r="H3525" s="8">
        <v>9.4122000000000003</v>
      </c>
      <c r="I3525" s="8">
        <v>6.1964999999999995</v>
      </c>
      <c r="J3525" s="8">
        <f>datatable[[#This Row],[продажи_]]-datatable[[#This Row],[себестоимость_]]</f>
        <v>3.2157000000000009</v>
      </c>
      <c r="L3525"/>
    </row>
    <row r="3526" spans="2:12" x14ac:dyDescent="0.4">
      <c r="B3526" s="5" t="s">
        <v>78</v>
      </c>
      <c r="C3526" s="5" t="s">
        <v>55</v>
      </c>
      <c r="D3526" s="5" t="s">
        <v>32</v>
      </c>
      <c r="E3526" s="5" t="s">
        <v>10</v>
      </c>
      <c r="F3526" s="6">
        <v>44044</v>
      </c>
      <c r="G3526" s="6" t="str">
        <f>TEXT(datatable[[#This Row],[дата]],"ММ")</f>
        <v>08</v>
      </c>
      <c r="H3526" s="8">
        <v>9.2628000000000021</v>
      </c>
      <c r="I3526" s="8">
        <v>6.9336000000000011</v>
      </c>
      <c r="J3526" s="8">
        <f>datatable[[#This Row],[продажи_]]-datatable[[#This Row],[себестоимость_]]</f>
        <v>2.329200000000001</v>
      </c>
      <c r="L3526"/>
    </row>
    <row r="3527" spans="2:12" x14ac:dyDescent="0.4">
      <c r="B3527" s="5" t="s">
        <v>78</v>
      </c>
      <c r="C3527" s="5" t="s">
        <v>55</v>
      </c>
      <c r="D3527" s="5" t="s">
        <v>32</v>
      </c>
      <c r="E3527" s="5" t="s">
        <v>10</v>
      </c>
      <c r="F3527" s="6">
        <v>44075</v>
      </c>
      <c r="G3527" s="6" t="str">
        <f>TEXT(datatable[[#This Row],[дата]],"ММ")</f>
        <v>09</v>
      </c>
      <c r="H3527" s="8">
        <v>14.8155</v>
      </c>
      <c r="I3527" s="8">
        <v>7.6949999999999994</v>
      </c>
      <c r="J3527" s="8">
        <f>datatable[[#This Row],[продажи_]]-datatable[[#This Row],[себестоимость_]]</f>
        <v>7.1205000000000007</v>
      </c>
      <c r="L3527"/>
    </row>
    <row r="3528" spans="2:12" x14ac:dyDescent="0.4">
      <c r="B3528" s="5" t="s">
        <v>78</v>
      </c>
      <c r="C3528" s="5" t="s">
        <v>55</v>
      </c>
      <c r="D3528" s="5" t="s">
        <v>32</v>
      </c>
      <c r="E3528" s="5" t="s">
        <v>10</v>
      </c>
      <c r="F3528" s="6">
        <v>44105</v>
      </c>
      <c r="G3528" s="6" t="str">
        <f>TEXT(datatable[[#This Row],[дата]],"ММ")</f>
        <v>10</v>
      </c>
      <c r="H3528" s="8">
        <v>14.5665</v>
      </c>
      <c r="I3528" s="8">
        <v>12.635999999999999</v>
      </c>
      <c r="J3528" s="8">
        <f>datatable[[#This Row],[продажи_]]-datatable[[#This Row],[себестоимость_]]</f>
        <v>1.9305000000000003</v>
      </c>
      <c r="L3528"/>
    </row>
    <row r="3529" spans="2:12" x14ac:dyDescent="0.4">
      <c r="B3529" s="5" t="s">
        <v>78</v>
      </c>
      <c r="C3529" s="5" t="s">
        <v>55</v>
      </c>
      <c r="D3529" s="5" t="s">
        <v>32</v>
      </c>
      <c r="E3529" s="5" t="s">
        <v>10</v>
      </c>
      <c r="F3529" s="6">
        <v>44136</v>
      </c>
      <c r="G3529" s="6" t="str">
        <f>TEXT(datatable[[#This Row],[дата]],"ММ")</f>
        <v>11</v>
      </c>
      <c r="H3529" s="8">
        <v>16.732799999999997</v>
      </c>
      <c r="I3529" s="8">
        <v>10.659599999999999</v>
      </c>
      <c r="J3529" s="8">
        <f>datatable[[#This Row],[продажи_]]-datatable[[#This Row],[себестоимость_]]</f>
        <v>6.0731999999999982</v>
      </c>
      <c r="L3529"/>
    </row>
    <row r="3530" spans="2:12" x14ac:dyDescent="0.4">
      <c r="B3530" s="5" t="s">
        <v>78</v>
      </c>
      <c r="C3530" s="5" t="s">
        <v>55</v>
      </c>
      <c r="D3530" s="5" t="s">
        <v>32</v>
      </c>
      <c r="E3530" s="5" t="s">
        <v>10</v>
      </c>
      <c r="F3530" s="6">
        <v>44166</v>
      </c>
      <c r="G3530" s="6" t="str">
        <f>TEXT(datatable[[#This Row],[дата]],"ММ")</f>
        <v>12</v>
      </c>
      <c r="H3530" s="8">
        <v>16.732800000000001</v>
      </c>
      <c r="I3530" s="8">
        <v>8.8452000000000002</v>
      </c>
      <c r="J3530" s="8">
        <f>datatable[[#This Row],[продажи_]]-datatable[[#This Row],[себестоимость_]]</f>
        <v>7.8876000000000008</v>
      </c>
      <c r="L3530"/>
    </row>
    <row r="3531" spans="2:12" x14ac:dyDescent="0.4">
      <c r="B3531" s="5" t="s">
        <v>78</v>
      </c>
      <c r="C3531" s="5" t="s">
        <v>55</v>
      </c>
      <c r="D3531" s="5" t="s">
        <v>32</v>
      </c>
      <c r="E3531" s="5" t="s">
        <v>7</v>
      </c>
      <c r="F3531" s="6">
        <v>43831</v>
      </c>
      <c r="G3531" s="6" t="str">
        <f>TEXT(datatable[[#This Row],[дата]],"ММ")</f>
        <v>01</v>
      </c>
      <c r="H3531" s="8">
        <v>1.8963000000000001</v>
      </c>
      <c r="I3531" s="8">
        <v>0.46799999999999997</v>
      </c>
      <c r="J3531" s="8">
        <f>datatable[[#This Row],[продажи_]]-datatable[[#This Row],[себестоимость_]]</f>
        <v>1.4283000000000001</v>
      </c>
      <c r="L3531"/>
    </row>
    <row r="3532" spans="2:12" x14ac:dyDescent="0.4">
      <c r="B3532" s="5" t="s">
        <v>78</v>
      </c>
      <c r="C3532" s="5" t="s">
        <v>55</v>
      </c>
      <c r="D3532" s="5" t="s">
        <v>32</v>
      </c>
      <c r="E3532" s="5" t="s">
        <v>7</v>
      </c>
      <c r="F3532" s="6">
        <v>43862</v>
      </c>
      <c r="G3532" s="6" t="str">
        <f>TEXT(datatable[[#This Row],[дата]],"ММ")</f>
        <v>02</v>
      </c>
      <c r="H3532" s="8">
        <v>3.3110000000000004</v>
      </c>
      <c r="I3532" s="8">
        <v>1.0829</v>
      </c>
      <c r="J3532" s="8">
        <f>datatable[[#This Row],[продажи_]]-datatable[[#This Row],[себестоимость_]]</f>
        <v>2.2281000000000004</v>
      </c>
      <c r="L3532"/>
    </row>
    <row r="3533" spans="2:12" x14ac:dyDescent="0.4">
      <c r="B3533" s="5" t="s">
        <v>78</v>
      </c>
      <c r="C3533" s="5" t="s">
        <v>55</v>
      </c>
      <c r="D3533" s="5" t="s">
        <v>32</v>
      </c>
      <c r="E3533" s="5" t="s">
        <v>7</v>
      </c>
      <c r="F3533" s="6">
        <v>43891</v>
      </c>
      <c r="G3533" s="6" t="str">
        <f>TEXT(datatable[[#This Row],[дата]],"ММ")</f>
        <v>03</v>
      </c>
      <c r="H3533" s="8">
        <v>3.8528000000000002</v>
      </c>
      <c r="I3533" s="8">
        <v>0.97760000000000002</v>
      </c>
      <c r="J3533" s="8">
        <f>datatable[[#This Row],[продажи_]]-datatable[[#This Row],[себестоимость_]]</f>
        <v>2.8752000000000004</v>
      </c>
      <c r="L3533"/>
    </row>
    <row r="3534" spans="2:12" x14ac:dyDescent="0.4">
      <c r="B3534" s="5" t="s">
        <v>78</v>
      </c>
      <c r="C3534" s="5" t="s">
        <v>55</v>
      </c>
      <c r="D3534" s="5" t="s">
        <v>32</v>
      </c>
      <c r="E3534" s="5" t="s">
        <v>7</v>
      </c>
      <c r="F3534" s="6">
        <v>43922</v>
      </c>
      <c r="G3534" s="6" t="str">
        <f>TEXT(datatable[[#This Row],[дата]],"ММ")</f>
        <v>04</v>
      </c>
      <c r="H3534" s="8">
        <v>2.9927999999999999</v>
      </c>
      <c r="I3534" s="8">
        <v>1.1648000000000001</v>
      </c>
      <c r="J3534" s="8">
        <f>datatable[[#This Row],[продажи_]]-datatable[[#This Row],[себестоимость_]]</f>
        <v>1.8279999999999998</v>
      </c>
      <c r="L3534"/>
    </row>
    <row r="3535" spans="2:12" x14ac:dyDescent="0.4">
      <c r="B3535" s="5" t="s">
        <v>78</v>
      </c>
      <c r="C3535" s="5" t="s">
        <v>55</v>
      </c>
      <c r="D3535" s="5" t="s">
        <v>32</v>
      </c>
      <c r="E3535" s="5" t="s">
        <v>7</v>
      </c>
      <c r="F3535" s="6">
        <v>43952</v>
      </c>
      <c r="G3535" s="6" t="str">
        <f>TEXT(datatable[[#This Row],[дата]],"ММ")</f>
        <v>05</v>
      </c>
      <c r="H3535" s="8">
        <v>2.4316499999999999</v>
      </c>
      <c r="I3535" s="8">
        <v>0.92949999999999999</v>
      </c>
      <c r="J3535" s="8">
        <f>datatable[[#This Row],[продажи_]]-datatable[[#This Row],[себестоимость_]]</f>
        <v>1.5021499999999999</v>
      </c>
      <c r="L3535"/>
    </row>
    <row r="3536" spans="2:12" x14ac:dyDescent="0.4">
      <c r="B3536" s="5" t="s">
        <v>78</v>
      </c>
      <c r="C3536" s="5" t="s">
        <v>55</v>
      </c>
      <c r="D3536" s="5" t="s">
        <v>32</v>
      </c>
      <c r="E3536" s="5" t="s">
        <v>7</v>
      </c>
      <c r="F3536" s="6">
        <v>43983</v>
      </c>
      <c r="G3536" s="6" t="str">
        <f>TEXT(datatable[[#This Row],[дата]],"ММ")</f>
        <v>06</v>
      </c>
      <c r="H3536" s="8">
        <v>2.4509999999999996</v>
      </c>
      <c r="I3536" s="8">
        <v>0.61099999999999999</v>
      </c>
      <c r="J3536" s="8">
        <f>datatable[[#This Row],[продажи_]]-datatable[[#This Row],[себестоимость_]]</f>
        <v>1.8399999999999996</v>
      </c>
      <c r="L3536"/>
    </row>
    <row r="3537" spans="2:12" x14ac:dyDescent="0.4">
      <c r="B3537" s="5" t="s">
        <v>78</v>
      </c>
      <c r="C3537" s="5" t="s">
        <v>55</v>
      </c>
      <c r="D3537" s="5" t="s">
        <v>32</v>
      </c>
      <c r="E3537" s="5" t="s">
        <v>7</v>
      </c>
      <c r="F3537" s="6">
        <v>44013</v>
      </c>
      <c r="G3537" s="6" t="str">
        <f>TEXT(datatable[[#This Row],[дата]],"ММ")</f>
        <v>07</v>
      </c>
      <c r="H3537" s="8">
        <v>1.9930500000000002</v>
      </c>
      <c r="I3537" s="8">
        <v>0.63180000000000003</v>
      </c>
      <c r="J3537" s="8">
        <f>datatable[[#This Row],[продажи_]]-datatable[[#This Row],[себестоимость_]]</f>
        <v>1.3612500000000001</v>
      </c>
      <c r="L3537"/>
    </row>
    <row r="3538" spans="2:12" x14ac:dyDescent="0.4">
      <c r="B3538" s="5" t="s">
        <v>78</v>
      </c>
      <c r="C3538" s="5" t="s">
        <v>55</v>
      </c>
      <c r="D3538" s="5" t="s">
        <v>32</v>
      </c>
      <c r="E3538" s="5" t="s">
        <v>7</v>
      </c>
      <c r="F3538" s="6">
        <v>44044</v>
      </c>
      <c r="G3538" s="6" t="str">
        <f>TEXT(datatable[[#This Row],[дата]],"ММ")</f>
        <v>08</v>
      </c>
      <c r="H3538" s="8">
        <v>1.5996000000000001</v>
      </c>
      <c r="I3538" s="8">
        <v>0.54600000000000004</v>
      </c>
      <c r="J3538" s="8">
        <f>datatable[[#This Row],[продажи_]]-datatable[[#This Row],[себестоимость_]]</f>
        <v>1.0536000000000001</v>
      </c>
      <c r="L3538"/>
    </row>
    <row r="3539" spans="2:12" x14ac:dyDescent="0.4">
      <c r="B3539" s="5" t="s">
        <v>78</v>
      </c>
      <c r="C3539" s="5" t="s">
        <v>55</v>
      </c>
      <c r="D3539" s="5" t="s">
        <v>32</v>
      </c>
      <c r="E3539" s="5" t="s">
        <v>7</v>
      </c>
      <c r="F3539" s="6">
        <v>44075</v>
      </c>
      <c r="G3539" s="6" t="str">
        <f>TEXT(datatable[[#This Row],[дата]],"ММ")</f>
        <v>09</v>
      </c>
      <c r="H3539" s="8">
        <v>2.5154999999999998</v>
      </c>
      <c r="I3539" s="8">
        <v>0.66300000000000003</v>
      </c>
      <c r="J3539" s="8">
        <f>datatable[[#This Row],[продажи_]]-datatable[[#This Row],[себестоимость_]]</f>
        <v>1.8524999999999998</v>
      </c>
      <c r="L3539"/>
    </row>
    <row r="3540" spans="2:12" x14ac:dyDescent="0.4">
      <c r="B3540" s="5" t="s">
        <v>78</v>
      </c>
      <c r="C3540" s="5" t="s">
        <v>55</v>
      </c>
      <c r="D3540" s="5" t="s">
        <v>32</v>
      </c>
      <c r="E3540" s="5" t="s">
        <v>7</v>
      </c>
      <c r="F3540" s="6">
        <v>44105</v>
      </c>
      <c r="G3540" s="6" t="str">
        <f>TEXT(datatable[[#This Row],[дата]],"ММ")</f>
        <v>10</v>
      </c>
      <c r="H3540" s="8">
        <v>3.2421999999999995</v>
      </c>
      <c r="I3540" s="8">
        <v>0.77739999999999998</v>
      </c>
      <c r="J3540" s="8">
        <f>datatable[[#This Row],[продажи_]]-datatable[[#This Row],[себестоимость_]]</f>
        <v>2.4647999999999994</v>
      </c>
      <c r="L3540"/>
    </row>
    <row r="3541" spans="2:12" x14ac:dyDescent="0.4">
      <c r="B3541" s="5" t="s">
        <v>78</v>
      </c>
      <c r="C3541" s="5" t="s">
        <v>55</v>
      </c>
      <c r="D3541" s="5" t="s">
        <v>32</v>
      </c>
      <c r="E3541" s="5" t="s">
        <v>7</v>
      </c>
      <c r="F3541" s="6">
        <v>44136</v>
      </c>
      <c r="G3541" s="6" t="str">
        <f>TEXT(datatable[[#This Row],[дата]],"ММ")</f>
        <v>11</v>
      </c>
      <c r="H3541" s="8">
        <v>3.5819000000000001</v>
      </c>
      <c r="I3541" s="8">
        <v>0.90090000000000003</v>
      </c>
      <c r="J3541" s="8">
        <f>datatable[[#This Row],[продажи_]]-datatable[[#This Row],[себестоимость_]]</f>
        <v>2.681</v>
      </c>
      <c r="L3541"/>
    </row>
    <row r="3542" spans="2:12" x14ac:dyDescent="0.4">
      <c r="B3542" s="5" t="s">
        <v>78</v>
      </c>
      <c r="C3542" s="5" t="s">
        <v>55</v>
      </c>
      <c r="D3542" s="5" t="s">
        <v>32</v>
      </c>
      <c r="E3542" s="5" t="s">
        <v>7</v>
      </c>
      <c r="F3542" s="6">
        <v>44166</v>
      </c>
      <c r="G3542" s="6" t="str">
        <f>TEXT(datatable[[#This Row],[дата]],"ММ")</f>
        <v>12</v>
      </c>
      <c r="H3542" s="8">
        <v>2.8638000000000003</v>
      </c>
      <c r="I3542" s="8">
        <v>0.82680000000000009</v>
      </c>
      <c r="J3542" s="8">
        <f>datatable[[#This Row],[продажи_]]-datatable[[#This Row],[себестоимость_]]</f>
        <v>2.0370000000000004</v>
      </c>
      <c r="L3542"/>
    </row>
    <row r="3543" spans="2:12" x14ac:dyDescent="0.4">
      <c r="B3543" s="5" t="s">
        <v>78</v>
      </c>
      <c r="C3543" s="5" t="s">
        <v>55</v>
      </c>
      <c r="D3543" s="5" t="s">
        <v>32</v>
      </c>
      <c r="E3543" s="5" t="s">
        <v>7</v>
      </c>
      <c r="F3543" s="6">
        <v>43831</v>
      </c>
      <c r="G3543" s="6" t="str">
        <f>TEXT(datatable[[#This Row],[дата]],"ММ")</f>
        <v>01</v>
      </c>
      <c r="H3543" s="8">
        <v>1.35</v>
      </c>
      <c r="I3543" s="8">
        <v>0.5593499999999999</v>
      </c>
      <c r="J3543" s="8">
        <f>datatable[[#This Row],[продажи_]]-datatable[[#This Row],[себестоимость_]]</f>
        <v>0.79065000000000019</v>
      </c>
      <c r="L3543"/>
    </row>
    <row r="3544" spans="2:12" x14ac:dyDescent="0.4">
      <c r="B3544" s="5" t="s">
        <v>78</v>
      </c>
      <c r="C3544" s="5" t="s">
        <v>55</v>
      </c>
      <c r="D3544" s="5" t="s">
        <v>32</v>
      </c>
      <c r="E3544" s="5" t="s">
        <v>7</v>
      </c>
      <c r="F3544" s="6">
        <v>43862</v>
      </c>
      <c r="G3544" s="6" t="str">
        <f>TEXT(datatable[[#This Row],[дата]],"ММ")</f>
        <v>02</v>
      </c>
      <c r="H3544" s="8">
        <v>2.2050000000000001</v>
      </c>
      <c r="I3544" s="8">
        <v>0.70840000000000003</v>
      </c>
      <c r="J3544" s="8">
        <f>datatable[[#This Row],[продажи_]]-datatable[[#This Row],[себестоимость_]]</f>
        <v>1.4965999999999999</v>
      </c>
      <c r="L3544"/>
    </row>
    <row r="3545" spans="2:12" x14ac:dyDescent="0.4">
      <c r="B3545" s="5" t="s">
        <v>78</v>
      </c>
      <c r="C3545" s="5" t="s">
        <v>55</v>
      </c>
      <c r="D3545" s="5" t="s">
        <v>32</v>
      </c>
      <c r="E3545" s="5" t="s">
        <v>7</v>
      </c>
      <c r="F3545" s="6">
        <v>43891</v>
      </c>
      <c r="G3545" s="6" t="str">
        <f>TEXT(datatable[[#This Row],[дата]],"ММ")</f>
        <v>03</v>
      </c>
      <c r="H3545" s="8">
        <v>2.0640000000000001</v>
      </c>
      <c r="I3545" s="8">
        <v>1.0207999999999999</v>
      </c>
      <c r="J3545" s="8">
        <f>datatable[[#This Row],[продажи_]]-datatable[[#This Row],[себестоимость_]]</f>
        <v>1.0432000000000001</v>
      </c>
      <c r="L3545"/>
    </row>
    <row r="3546" spans="2:12" x14ac:dyDescent="0.4">
      <c r="B3546" s="5" t="s">
        <v>78</v>
      </c>
      <c r="C3546" s="5" t="s">
        <v>55</v>
      </c>
      <c r="D3546" s="5" t="s">
        <v>32</v>
      </c>
      <c r="E3546" s="5" t="s">
        <v>7</v>
      </c>
      <c r="F3546" s="6">
        <v>43922</v>
      </c>
      <c r="G3546" s="6" t="str">
        <f>TEXT(datatable[[#This Row],[дата]],"ММ")</f>
        <v>04</v>
      </c>
      <c r="H3546" s="8">
        <v>2.016</v>
      </c>
      <c r="I3546" s="8">
        <v>0.83599999999999997</v>
      </c>
      <c r="J3546" s="8">
        <f>datatable[[#This Row],[продажи_]]-datatable[[#This Row],[себестоимость_]]</f>
        <v>1.1800000000000002</v>
      </c>
      <c r="L3546"/>
    </row>
    <row r="3547" spans="2:12" x14ac:dyDescent="0.4">
      <c r="B3547" s="5" t="s">
        <v>78</v>
      </c>
      <c r="C3547" s="5" t="s">
        <v>55</v>
      </c>
      <c r="D3547" s="5" t="s">
        <v>32</v>
      </c>
      <c r="E3547" s="5" t="s">
        <v>7</v>
      </c>
      <c r="F3547" s="6">
        <v>43952</v>
      </c>
      <c r="G3547" s="6" t="str">
        <f>TEXT(datatable[[#This Row],[дата]],"ММ")</f>
        <v>05</v>
      </c>
      <c r="H3547" s="8">
        <v>2.262</v>
      </c>
      <c r="I3547" s="8">
        <v>0.75075000000000003</v>
      </c>
      <c r="J3547" s="8">
        <f>datatable[[#This Row],[продажи_]]-datatable[[#This Row],[себестоимость_]]</f>
        <v>1.51125</v>
      </c>
      <c r="L3547"/>
    </row>
    <row r="3548" spans="2:12" x14ac:dyDescent="0.4">
      <c r="B3548" s="5" t="s">
        <v>78</v>
      </c>
      <c r="C3548" s="5" t="s">
        <v>55</v>
      </c>
      <c r="D3548" s="5" t="s">
        <v>32</v>
      </c>
      <c r="E3548" s="5" t="s">
        <v>7</v>
      </c>
      <c r="F3548" s="6">
        <v>43983</v>
      </c>
      <c r="G3548" s="6" t="str">
        <f>TEXT(datatable[[#This Row],[дата]],"ММ")</f>
        <v>06</v>
      </c>
      <c r="H3548" s="8">
        <v>1.23</v>
      </c>
      <c r="I3548" s="8">
        <v>0.47850000000000004</v>
      </c>
      <c r="J3548" s="8">
        <f>datatable[[#This Row],[продажи_]]-datatable[[#This Row],[себестоимость_]]</f>
        <v>0.75149999999999995</v>
      </c>
      <c r="L3548"/>
    </row>
    <row r="3549" spans="2:12" x14ac:dyDescent="0.4">
      <c r="B3549" s="5" t="s">
        <v>78</v>
      </c>
      <c r="C3549" s="5" t="s">
        <v>55</v>
      </c>
      <c r="D3549" s="5" t="s">
        <v>32</v>
      </c>
      <c r="E3549" s="5" t="s">
        <v>7</v>
      </c>
      <c r="F3549" s="6">
        <v>44013</v>
      </c>
      <c r="G3549" s="6" t="str">
        <f>TEXT(datatable[[#This Row],[дата]],"ММ")</f>
        <v>07</v>
      </c>
      <c r="H3549" s="8">
        <v>1.1880000000000002</v>
      </c>
      <c r="I3549" s="8">
        <v>0.5593499999999999</v>
      </c>
      <c r="J3549" s="8">
        <f>datatable[[#This Row],[продажи_]]-datatable[[#This Row],[себестоимость_]]</f>
        <v>0.62865000000000026</v>
      </c>
      <c r="L3549"/>
    </row>
    <row r="3550" spans="2:12" x14ac:dyDescent="0.4">
      <c r="B3550" s="5" t="s">
        <v>78</v>
      </c>
      <c r="C3550" s="5" t="s">
        <v>55</v>
      </c>
      <c r="D3550" s="5" t="s">
        <v>32</v>
      </c>
      <c r="E3550" s="5" t="s">
        <v>7</v>
      </c>
      <c r="F3550" s="6">
        <v>44044</v>
      </c>
      <c r="G3550" s="6" t="str">
        <f>TEXT(datatable[[#This Row],[дата]],"ММ")</f>
        <v>08</v>
      </c>
      <c r="H3550" s="8">
        <v>1.44</v>
      </c>
      <c r="I3550" s="8">
        <v>0.38719999999999999</v>
      </c>
      <c r="J3550" s="8">
        <f>datatable[[#This Row],[продажи_]]-datatable[[#This Row],[себестоимость_]]</f>
        <v>1.0528</v>
      </c>
      <c r="L3550"/>
    </row>
    <row r="3551" spans="2:12" x14ac:dyDescent="0.4">
      <c r="B3551" s="5" t="s">
        <v>78</v>
      </c>
      <c r="C3551" s="5" t="s">
        <v>55</v>
      </c>
      <c r="D3551" s="5" t="s">
        <v>32</v>
      </c>
      <c r="E3551" s="5" t="s">
        <v>7</v>
      </c>
      <c r="F3551" s="6">
        <v>44075</v>
      </c>
      <c r="G3551" s="6" t="str">
        <f>TEXT(datatable[[#This Row],[дата]],"ММ")</f>
        <v>09</v>
      </c>
      <c r="H3551" s="8">
        <v>1.2749999999999999</v>
      </c>
      <c r="I3551" s="8">
        <v>0.627</v>
      </c>
      <c r="J3551" s="8">
        <f>datatable[[#This Row],[продажи_]]-datatable[[#This Row],[себестоимость_]]</f>
        <v>0.64799999999999991</v>
      </c>
      <c r="L3551"/>
    </row>
    <row r="3552" spans="2:12" x14ac:dyDescent="0.4">
      <c r="B3552" s="5" t="s">
        <v>78</v>
      </c>
      <c r="C3552" s="5" t="s">
        <v>55</v>
      </c>
      <c r="D3552" s="5" t="s">
        <v>32</v>
      </c>
      <c r="E3552" s="5" t="s">
        <v>7</v>
      </c>
      <c r="F3552" s="6">
        <v>44105</v>
      </c>
      <c r="G3552" s="6" t="str">
        <f>TEXT(datatable[[#This Row],[дата]],"ММ")</f>
        <v>10</v>
      </c>
      <c r="H3552" s="8">
        <v>1.7549999999999999</v>
      </c>
      <c r="I3552" s="8">
        <v>0.62204999999999999</v>
      </c>
      <c r="J3552" s="8">
        <f>datatable[[#This Row],[продажи_]]-datatable[[#This Row],[себестоимость_]]</f>
        <v>1.1329499999999999</v>
      </c>
      <c r="L3552"/>
    </row>
    <row r="3553" spans="2:12" x14ac:dyDescent="0.4">
      <c r="B3553" s="5" t="s">
        <v>78</v>
      </c>
      <c r="C3553" s="5" t="s">
        <v>55</v>
      </c>
      <c r="D3553" s="5" t="s">
        <v>32</v>
      </c>
      <c r="E3553" s="5" t="s">
        <v>7</v>
      </c>
      <c r="F3553" s="6">
        <v>44136</v>
      </c>
      <c r="G3553" s="6" t="str">
        <f>TEXT(datatable[[#This Row],[дата]],"ММ")</f>
        <v>11</v>
      </c>
      <c r="H3553" s="8">
        <v>1.8690000000000002</v>
      </c>
      <c r="I3553" s="8">
        <v>0.86240000000000006</v>
      </c>
      <c r="J3553" s="8">
        <f>datatable[[#This Row],[продажи_]]-datatable[[#This Row],[себестоимость_]]</f>
        <v>1.0066000000000002</v>
      </c>
      <c r="L3553"/>
    </row>
    <row r="3554" spans="2:12" x14ac:dyDescent="0.4">
      <c r="B3554" s="5" t="s">
        <v>78</v>
      </c>
      <c r="C3554" s="5" t="s">
        <v>55</v>
      </c>
      <c r="D3554" s="5" t="s">
        <v>32</v>
      </c>
      <c r="E3554" s="5" t="s">
        <v>7</v>
      </c>
      <c r="F3554" s="6">
        <v>44166</v>
      </c>
      <c r="G3554" s="6" t="str">
        <f>TEXT(datatable[[#This Row],[дата]],"ММ")</f>
        <v>12</v>
      </c>
      <c r="H3554" s="8">
        <v>1.9260000000000002</v>
      </c>
      <c r="I3554" s="8">
        <v>0.61380000000000001</v>
      </c>
      <c r="J3554" s="8">
        <f>datatable[[#This Row],[продажи_]]-datatable[[#This Row],[себестоимость_]]</f>
        <v>1.3122000000000003</v>
      </c>
      <c r="L3554"/>
    </row>
    <row r="3555" spans="2:12" x14ac:dyDescent="0.4">
      <c r="B3555" s="5" t="s">
        <v>78</v>
      </c>
      <c r="C3555" s="5" t="s">
        <v>55</v>
      </c>
      <c r="D3555" s="5" t="s">
        <v>32</v>
      </c>
      <c r="E3555" s="5" t="s">
        <v>7</v>
      </c>
      <c r="F3555" s="6">
        <v>43831</v>
      </c>
      <c r="G3555" s="6" t="str">
        <f>TEXT(datatable[[#This Row],[дата]],"ММ")</f>
        <v>01</v>
      </c>
      <c r="H3555" s="8">
        <v>0.16919999999999999</v>
      </c>
      <c r="I3555" s="8">
        <v>8.6399999999999991E-2</v>
      </c>
      <c r="J3555" s="8">
        <f>datatable[[#This Row],[продажи_]]-datatable[[#This Row],[себестоимость_]]</f>
        <v>8.2799999999999999E-2</v>
      </c>
      <c r="L3555"/>
    </row>
    <row r="3556" spans="2:12" x14ac:dyDescent="0.4">
      <c r="B3556" s="5" t="s">
        <v>78</v>
      </c>
      <c r="C3556" s="5" t="s">
        <v>55</v>
      </c>
      <c r="D3556" s="5" t="s">
        <v>32</v>
      </c>
      <c r="E3556" s="5" t="s">
        <v>7</v>
      </c>
      <c r="F3556" s="6">
        <v>43862</v>
      </c>
      <c r="G3556" s="6" t="str">
        <f>TEXT(datatable[[#This Row],[дата]],"ММ")</f>
        <v>02</v>
      </c>
      <c r="H3556" s="8">
        <v>0.24640000000000004</v>
      </c>
      <c r="I3556" s="8">
        <v>0.11340000000000001</v>
      </c>
      <c r="J3556" s="8">
        <f>datatable[[#This Row],[продажи_]]-datatable[[#This Row],[себестоимость_]]</f>
        <v>0.13300000000000001</v>
      </c>
      <c r="L3556"/>
    </row>
    <row r="3557" spans="2:12" x14ac:dyDescent="0.4">
      <c r="B3557" s="5" t="s">
        <v>78</v>
      </c>
      <c r="C3557" s="5" t="s">
        <v>55</v>
      </c>
      <c r="D3557" s="5" t="s">
        <v>32</v>
      </c>
      <c r="E3557" s="5" t="s">
        <v>7</v>
      </c>
      <c r="F3557" s="6">
        <v>43891</v>
      </c>
      <c r="G3557" s="6" t="str">
        <f>TEXT(datatable[[#This Row],[дата]],"ММ")</f>
        <v>03</v>
      </c>
      <c r="H3557" s="8">
        <v>0.2656</v>
      </c>
      <c r="I3557" s="8">
        <v>0.18239999999999998</v>
      </c>
      <c r="J3557" s="8">
        <f>datatable[[#This Row],[продажи_]]-datatable[[#This Row],[себестоимость_]]</f>
        <v>8.3200000000000024E-2</v>
      </c>
      <c r="L3557"/>
    </row>
    <row r="3558" spans="2:12" x14ac:dyDescent="0.4">
      <c r="B3558" s="5" t="s">
        <v>78</v>
      </c>
      <c r="C3558" s="5" t="s">
        <v>55</v>
      </c>
      <c r="D3558" s="5" t="s">
        <v>32</v>
      </c>
      <c r="E3558" s="5" t="s">
        <v>7</v>
      </c>
      <c r="F3558" s="6">
        <v>43922</v>
      </c>
      <c r="G3558" s="6" t="str">
        <f>TEXT(datatable[[#This Row],[дата]],"ММ")</f>
        <v>04</v>
      </c>
      <c r="H3558" s="8">
        <v>0.29120000000000001</v>
      </c>
      <c r="I3558" s="8">
        <v>0.16800000000000001</v>
      </c>
      <c r="J3558" s="8">
        <f>datatable[[#This Row],[продажи_]]-datatable[[#This Row],[себестоимость_]]</f>
        <v>0.1232</v>
      </c>
      <c r="L3558"/>
    </row>
    <row r="3559" spans="2:12" x14ac:dyDescent="0.4">
      <c r="B3559" s="5" t="s">
        <v>78</v>
      </c>
      <c r="C3559" s="5" t="s">
        <v>55</v>
      </c>
      <c r="D3559" s="5" t="s">
        <v>32</v>
      </c>
      <c r="E3559" s="5" t="s">
        <v>7</v>
      </c>
      <c r="F3559" s="6">
        <v>43952</v>
      </c>
      <c r="G3559" s="6" t="str">
        <f>TEXT(datatable[[#This Row],[дата]],"ММ")</f>
        <v>05</v>
      </c>
      <c r="H3559" s="8">
        <v>0.30940000000000001</v>
      </c>
      <c r="I3559" s="8">
        <v>0.13</v>
      </c>
      <c r="J3559" s="8">
        <f>datatable[[#This Row],[продажи_]]-datatable[[#This Row],[себестоимость_]]</f>
        <v>0.1794</v>
      </c>
      <c r="L3559"/>
    </row>
    <row r="3560" spans="2:12" x14ac:dyDescent="0.4">
      <c r="B3560" s="5" t="s">
        <v>78</v>
      </c>
      <c r="C3560" s="5" t="s">
        <v>55</v>
      </c>
      <c r="D3560" s="5" t="s">
        <v>32</v>
      </c>
      <c r="E3560" s="5" t="s">
        <v>7</v>
      </c>
      <c r="F3560" s="6">
        <v>43983</v>
      </c>
      <c r="G3560" s="6" t="str">
        <f>TEXT(datatable[[#This Row],[дата]],"ММ")</f>
        <v>06</v>
      </c>
      <c r="H3560" s="8">
        <v>0.19</v>
      </c>
      <c r="I3560" s="8">
        <v>8.6000000000000007E-2</v>
      </c>
      <c r="J3560" s="8">
        <f>datatable[[#This Row],[продажи_]]-datatable[[#This Row],[себестоимость_]]</f>
        <v>0.104</v>
      </c>
      <c r="L3560"/>
    </row>
    <row r="3561" spans="2:12" x14ac:dyDescent="0.4">
      <c r="B3561" s="5" t="s">
        <v>78</v>
      </c>
      <c r="C3561" s="5" t="s">
        <v>55</v>
      </c>
      <c r="D3561" s="5" t="s">
        <v>32</v>
      </c>
      <c r="E3561" s="5" t="s">
        <v>7</v>
      </c>
      <c r="F3561" s="6">
        <v>44013</v>
      </c>
      <c r="G3561" s="6" t="str">
        <f>TEXT(datatable[[#This Row],[дата]],"ММ")</f>
        <v>07</v>
      </c>
      <c r="H3561" s="8">
        <v>0.14399999999999999</v>
      </c>
      <c r="I3561" s="8">
        <v>0.10709999999999999</v>
      </c>
      <c r="J3561" s="8">
        <f>datatable[[#This Row],[продажи_]]-datatable[[#This Row],[себестоимость_]]</f>
        <v>3.6900000000000002E-2</v>
      </c>
      <c r="L3561"/>
    </row>
    <row r="3562" spans="2:12" x14ac:dyDescent="0.4">
      <c r="B3562" s="5" t="s">
        <v>78</v>
      </c>
      <c r="C3562" s="5" t="s">
        <v>55</v>
      </c>
      <c r="D3562" s="5" t="s">
        <v>32</v>
      </c>
      <c r="E3562" s="5" t="s">
        <v>7</v>
      </c>
      <c r="F3562" s="6">
        <v>44044</v>
      </c>
      <c r="G3562" s="6" t="str">
        <f>TEXT(datatable[[#This Row],[дата]],"ММ")</f>
        <v>08</v>
      </c>
      <c r="H3562" s="8">
        <v>0.13919999999999999</v>
      </c>
      <c r="I3562" s="8">
        <v>9.2799999999999994E-2</v>
      </c>
      <c r="J3562" s="8">
        <f>datatable[[#This Row],[продажи_]]-datatable[[#This Row],[себестоимость_]]</f>
        <v>4.6399999999999997E-2</v>
      </c>
      <c r="L3562"/>
    </row>
    <row r="3563" spans="2:12" x14ac:dyDescent="0.4">
      <c r="B3563" s="5" t="s">
        <v>78</v>
      </c>
      <c r="C3563" s="5" t="s">
        <v>55</v>
      </c>
      <c r="D3563" s="5" t="s">
        <v>32</v>
      </c>
      <c r="E3563" s="5" t="s">
        <v>7</v>
      </c>
      <c r="F3563" s="6">
        <v>44075</v>
      </c>
      <c r="G3563" s="6" t="str">
        <f>TEXT(datatable[[#This Row],[дата]],"ММ")</f>
        <v>09</v>
      </c>
      <c r="H3563" s="8">
        <v>0.19800000000000001</v>
      </c>
      <c r="I3563" s="8">
        <v>0.10300000000000001</v>
      </c>
      <c r="J3563" s="8">
        <f>datatable[[#This Row],[продажи_]]-datatable[[#This Row],[себестоимость_]]</f>
        <v>9.5000000000000001E-2</v>
      </c>
      <c r="L3563"/>
    </row>
    <row r="3564" spans="2:12" x14ac:dyDescent="0.4">
      <c r="B3564" s="5" t="s">
        <v>78</v>
      </c>
      <c r="C3564" s="5" t="s">
        <v>55</v>
      </c>
      <c r="D3564" s="5" t="s">
        <v>32</v>
      </c>
      <c r="E3564" s="5" t="s">
        <v>7</v>
      </c>
      <c r="F3564" s="6">
        <v>44105</v>
      </c>
      <c r="G3564" s="6" t="str">
        <f>TEXT(datatable[[#This Row],[дата]],"ММ")</f>
        <v>10</v>
      </c>
      <c r="H3564" s="8">
        <v>0.24440000000000001</v>
      </c>
      <c r="I3564" s="8">
        <v>0.14430000000000001</v>
      </c>
      <c r="J3564" s="8">
        <f>datatable[[#This Row],[продажи_]]-datatable[[#This Row],[себестоимость_]]</f>
        <v>0.10009999999999999</v>
      </c>
      <c r="L3564"/>
    </row>
    <row r="3565" spans="2:12" x14ac:dyDescent="0.4">
      <c r="B3565" s="5" t="s">
        <v>78</v>
      </c>
      <c r="C3565" s="5" t="s">
        <v>55</v>
      </c>
      <c r="D3565" s="5" t="s">
        <v>32</v>
      </c>
      <c r="E3565" s="5" t="s">
        <v>7</v>
      </c>
      <c r="F3565" s="6">
        <v>44136</v>
      </c>
      <c r="G3565" s="6" t="str">
        <f>TEXT(datatable[[#This Row],[дата]],"ММ")</f>
        <v>11</v>
      </c>
      <c r="H3565" s="8">
        <v>0.25760000000000005</v>
      </c>
      <c r="I3565" s="8">
        <v>0.13440000000000002</v>
      </c>
      <c r="J3565" s="8">
        <f>datatable[[#This Row],[продажи_]]-datatable[[#This Row],[себестоимость_]]</f>
        <v>0.12320000000000003</v>
      </c>
      <c r="L3565"/>
    </row>
    <row r="3566" spans="2:12" x14ac:dyDescent="0.4">
      <c r="B3566" s="5" t="s">
        <v>78</v>
      </c>
      <c r="C3566" s="5" t="s">
        <v>55</v>
      </c>
      <c r="D3566" s="5" t="s">
        <v>32</v>
      </c>
      <c r="E3566" s="5" t="s">
        <v>7</v>
      </c>
      <c r="F3566" s="6">
        <v>44166</v>
      </c>
      <c r="G3566" s="6" t="str">
        <f>TEXT(datatable[[#This Row],[дата]],"ММ")</f>
        <v>12</v>
      </c>
      <c r="H3566" s="8">
        <v>0.26640000000000003</v>
      </c>
      <c r="I3566" s="8">
        <v>0.1176</v>
      </c>
      <c r="J3566" s="8">
        <f>datatable[[#This Row],[продажи_]]-datatable[[#This Row],[себестоимость_]]</f>
        <v>0.14880000000000004</v>
      </c>
      <c r="L3566"/>
    </row>
    <row r="3567" spans="2:12" x14ac:dyDescent="0.4">
      <c r="B3567" s="5" t="s">
        <v>78</v>
      </c>
      <c r="C3567" s="5" t="s">
        <v>55</v>
      </c>
      <c r="D3567" s="5" t="s">
        <v>32</v>
      </c>
      <c r="E3567" s="5" t="s">
        <v>7</v>
      </c>
      <c r="F3567" s="6">
        <v>43831</v>
      </c>
      <c r="G3567" s="6" t="str">
        <f>TEXT(datatable[[#This Row],[дата]],"ММ")</f>
        <v>01</v>
      </c>
      <c r="H3567" s="8">
        <v>2.7436500000000001</v>
      </c>
      <c r="I3567" s="8">
        <v>1.5389999999999999</v>
      </c>
      <c r="J3567" s="8">
        <f>datatable[[#This Row],[продажи_]]-datatable[[#This Row],[себестоимость_]]</f>
        <v>1.2046500000000002</v>
      </c>
      <c r="L3567"/>
    </row>
    <row r="3568" spans="2:12" x14ac:dyDescent="0.4">
      <c r="B3568" s="5" t="s">
        <v>78</v>
      </c>
      <c r="C3568" s="5" t="s">
        <v>55</v>
      </c>
      <c r="D3568" s="5" t="s">
        <v>32</v>
      </c>
      <c r="E3568" s="5" t="s">
        <v>7</v>
      </c>
      <c r="F3568" s="6">
        <v>43862</v>
      </c>
      <c r="G3568" s="6" t="str">
        <f>TEXT(datatable[[#This Row],[дата]],"ММ")</f>
        <v>02</v>
      </c>
      <c r="H3568" s="8">
        <v>4.2679000000000009</v>
      </c>
      <c r="I3568" s="8">
        <v>2.52</v>
      </c>
      <c r="J3568" s="8">
        <f>datatable[[#This Row],[продажи_]]-datatable[[#This Row],[себестоимость_]]</f>
        <v>1.7479000000000009</v>
      </c>
      <c r="L3568"/>
    </row>
    <row r="3569" spans="2:12" x14ac:dyDescent="0.4">
      <c r="B3569" s="5" t="s">
        <v>78</v>
      </c>
      <c r="C3569" s="5" t="s">
        <v>55</v>
      </c>
      <c r="D3569" s="5" t="s">
        <v>32</v>
      </c>
      <c r="E3569" s="5" t="s">
        <v>7</v>
      </c>
      <c r="F3569" s="6">
        <v>43891</v>
      </c>
      <c r="G3569" s="6" t="str">
        <f>TEXT(datatable[[#This Row],[дата]],"ММ")</f>
        <v>03</v>
      </c>
      <c r="H3569" s="8">
        <v>5.1456</v>
      </c>
      <c r="I3569" s="8">
        <v>2.2080000000000002</v>
      </c>
      <c r="J3569" s="8">
        <f>datatable[[#This Row],[продажи_]]-datatable[[#This Row],[себестоимость_]]</f>
        <v>2.9375999999999998</v>
      </c>
      <c r="L3569"/>
    </row>
    <row r="3570" spans="2:12" x14ac:dyDescent="0.4">
      <c r="B3570" s="5" t="s">
        <v>78</v>
      </c>
      <c r="C3570" s="5" t="s">
        <v>55</v>
      </c>
      <c r="D3570" s="5" t="s">
        <v>32</v>
      </c>
      <c r="E3570" s="5" t="s">
        <v>7</v>
      </c>
      <c r="F3570" s="6">
        <v>43922</v>
      </c>
      <c r="G3570" s="6" t="str">
        <f>TEXT(datatable[[#This Row],[дата]],"ММ")</f>
        <v>04</v>
      </c>
      <c r="H3570" s="8">
        <v>5.0919999999999996</v>
      </c>
      <c r="I3570" s="8">
        <v>2.5920000000000001</v>
      </c>
      <c r="J3570" s="8">
        <f>datatable[[#This Row],[продажи_]]-datatable[[#This Row],[себестоимость_]]</f>
        <v>2.4999999999999996</v>
      </c>
      <c r="L3570"/>
    </row>
    <row r="3571" spans="2:12" x14ac:dyDescent="0.4">
      <c r="B3571" s="5" t="s">
        <v>78</v>
      </c>
      <c r="C3571" s="5" t="s">
        <v>55</v>
      </c>
      <c r="D3571" s="5" t="s">
        <v>32</v>
      </c>
      <c r="E3571" s="5" t="s">
        <v>7</v>
      </c>
      <c r="F3571" s="6">
        <v>43952</v>
      </c>
      <c r="G3571" s="6" t="str">
        <f>TEXT(datatable[[#This Row],[дата]],"ММ")</f>
        <v>05</v>
      </c>
      <c r="H3571" s="8">
        <v>4.0501500000000004</v>
      </c>
      <c r="I3571" s="8">
        <v>1.716</v>
      </c>
      <c r="J3571" s="8">
        <f>datatable[[#This Row],[продажи_]]-datatable[[#This Row],[себестоимость_]]</f>
        <v>2.3341500000000002</v>
      </c>
      <c r="L3571"/>
    </row>
    <row r="3572" spans="2:12" x14ac:dyDescent="0.4">
      <c r="B3572" s="5" t="s">
        <v>78</v>
      </c>
      <c r="C3572" s="5" t="s">
        <v>55</v>
      </c>
      <c r="D3572" s="5" t="s">
        <v>32</v>
      </c>
      <c r="E3572" s="5" t="s">
        <v>7</v>
      </c>
      <c r="F3572" s="6">
        <v>43983</v>
      </c>
      <c r="G3572" s="6" t="str">
        <f>TEXT(datatable[[#This Row],[дата]],"ММ")</f>
        <v>06</v>
      </c>
      <c r="H3572" s="8">
        <v>2.8810000000000002</v>
      </c>
      <c r="I3572" s="8">
        <v>1.5750000000000002</v>
      </c>
      <c r="J3572" s="8">
        <f>datatable[[#This Row],[продажи_]]-datatable[[#This Row],[себестоимость_]]</f>
        <v>1.306</v>
      </c>
      <c r="L3572"/>
    </row>
    <row r="3573" spans="2:12" x14ac:dyDescent="0.4">
      <c r="B3573" s="5" t="s">
        <v>78</v>
      </c>
      <c r="C3573" s="5" t="s">
        <v>55</v>
      </c>
      <c r="D3573" s="5" t="s">
        <v>32</v>
      </c>
      <c r="E3573" s="5" t="s">
        <v>7</v>
      </c>
      <c r="F3573" s="6">
        <v>44013</v>
      </c>
      <c r="G3573" s="6" t="str">
        <f>TEXT(datatable[[#This Row],[дата]],"ММ")</f>
        <v>07</v>
      </c>
      <c r="H3573" s="8">
        <v>3.4371</v>
      </c>
      <c r="I3573" s="8">
        <v>1.1205000000000001</v>
      </c>
      <c r="J3573" s="8">
        <f>datatable[[#This Row],[продажи_]]-datatable[[#This Row],[себестоимость_]]</f>
        <v>2.3166000000000002</v>
      </c>
      <c r="L3573"/>
    </row>
    <row r="3574" spans="2:12" x14ac:dyDescent="0.4">
      <c r="B3574" s="5" t="s">
        <v>78</v>
      </c>
      <c r="C3574" s="5" t="s">
        <v>55</v>
      </c>
      <c r="D3574" s="5" t="s">
        <v>32</v>
      </c>
      <c r="E3574" s="5" t="s">
        <v>7</v>
      </c>
      <c r="F3574" s="6">
        <v>44044</v>
      </c>
      <c r="G3574" s="6" t="str">
        <f>TEXT(datatable[[#This Row],[дата]],"ММ")</f>
        <v>08</v>
      </c>
      <c r="H3574" s="8">
        <v>3.0552000000000001</v>
      </c>
      <c r="I3574" s="8">
        <v>0.98399999999999987</v>
      </c>
      <c r="J3574" s="8">
        <f>datatable[[#This Row],[продажи_]]-datatable[[#This Row],[себестоимость_]]</f>
        <v>2.0712000000000002</v>
      </c>
      <c r="L3574"/>
    </row>
    <row r="3575" spans="2:12" x14ac:dyDescent="0.4">
      <c r="B3575" s="5" t="s">
        <v>78</v>
      </c>
      <c r="C3575" s="5" t="s">
        <v>55</v>
      </c>
      <c r="D3575" s="5" t="s">
        <v>32</v>
      </c>
      <c r="E3575" s="5" t="s">
        <v>7</v>
      </c>
      <c r="F3575" s="6">
        <v>44075</v>
      </c>
      <c r="G3575" s="6" t="str">
        <f>TEXT(datatable[[#This Row],[дата]],"ММ")</f>
        <v>09</v>
      </c>
      <c r="H3575" s="8">
        <v>3.0485000000000002</v>
      </c>
      <c r="I3575" s="8">
        <v>1.6949999999999998</v>
      </c>
      <c r="J3575" s="8">
        <f>datatable[[#This Row],[продажи_]]-datatable[[#This Row],[себестоимость_]]</f>
        <v>1.3535000000000004</v>
      </c>
      <c r="L3575"/>
    </row>
    <row r="3576" spans="2:12" x14ac:dyDescent="0.4">
      <c r="B3576" s="5" t="s">
        <v>78</v>
      </c>
      <c r="C3576" s="5" t="s">
        <v>55</v>
      </c>
      <c r="D3576" s="5" t="s">
        <v>32</v>
      </c>
      <c r="E3576" s="5" t="s">
        <v>7</v>
      </c>
      <c r="F3576" s="6">
        <v>44105</v>
      </c>
      <c r="G3576" s="6" t="str">
        <f>TEXT(datatable[[#This Row],[дата]],"ММ")</f>
        <v>10</v>
      </c>
      <c r="H3576" s="8">
        <v>4.0937000000000001</v>
      </c>
      <c r="I3576" s="8">
        <v>1.7745</v>
      </c>
      <c r="J3576" s="8">
        <f>datatable[[#This Row],[продажи_]]-datatable[[#This Row],[себестоимость_]]</f>
        <v>2.3192000000000004</v>
      </c>
      <c r="L3576"/>
    </row>
    <row r="3577" spans="2:12" x14ac:dyDescent="0.4">
      <c r="B3577" s="5" t="s">
        <v>78</v>
      </c>
      <c r="C3577" s="5" t="s">
        <v>55</v>
      </c>
      <c r="D3577" s="5" t="s">
        <v>32</v>
      </c>
      <c r="E3577" s="5" t="s">
        <v>7</v>
      </c>
      <c r="F3577" s="6">
        <v>44136</v>
      </c>
      <c r="G3577" s="6" t="str">
        <f>TEXT(datatable[[#This Row],[дата]],"ММ")</f>
        <v>11</v>
      </c>
      <c r="H3577" s="8">
        <v>5.5811000000000002</v>
      </c>
      <c r="I3577" s="8">
        <v>2.1420000000000003</v>
      </c>
      <c r="J3577" s="8">
        <f>datatable[[#This Row],[продажи_]]-datatable[[#This Row],[себестоимость_]]</f>
        <v>3.4390999999999998</v>
      </c>
      <c r="L3577"/>
    </row>
    <row r="3578" spans="2:12" x14ac:dyDescent="0.4">
      <c r="B3578" s="5" t="s">
        <v>78</v>
      </c>
      <c r="C3578" s="5" t="s">
        <v>55</v>
      </c>
      <c r="D3578" s="5" t="s">
        <v>32</v>
      </c>
      <c r="E3578" s="5" t="s">
        <v>7</v>
      </c>
      <c r="F3578" s="6">
        <v>44166</v>
      </c>
      <c r="G3578" s="6" t="str">
        <f>TEXT(datatable[[#This Row],[дата]],"ММ")</f>
        <v>12</v>
      </c>
      <c r="H3578" s="8">
        <v>3.7386000000000008</v>
      </c>
      <c r="I3578" s="8">
        <v>1.8180000000000001</v>
      </c>
      <c r="J3578" s="8">
        <f>datatable[[#This Row],[продажи_]]-datatable[[#This Row],[себестоимость_]]</f>
        <v>1.9206000000000008</v>
      </c>
      <c r="L3578"/>
    </row>
    <row r="3579" spans="2:12" x14ac:dyDescent="0.4">
      <c r="B3579" s="5" t="s">
        <v>78</v>
      </c>
      <c r="C3579" s="5" t="s">
        <v>55</v>
      </c>
      <c r="D3579" s="5" t="s">
        <v>32</v>
      </c>
      <c r="E3579" s="5" t="s">
        <v>7</v>
      </c>
      <c r="F3579" s="6">
        <v>43831</v>
      </c>
      <c r="G3579" s="6" t="str">
        <f>TEXT(datatable[[#This Row],[дата]],"ММ")</f>
        <v>01</v>
      </c>
      <c r="H3579" s="8">
        <v>3.2391000000000001</v>
      </c>
      <c r="I3579" s="8">
        <v>0.84599999999999997</v>
      </c>
      <c r="J3579" s="8">
        <f>datatable[[#This Row],[продажи_]]-datatable[[#This Row],[себестоимость_]]</f>
        <v>2.3931</v>
      </c>
      <c r="L3579"/>
    </row>
    <row r="3580" spans="2:12" x14ac:dyDescent="0.4">
      <c r="B3580" s="5" t="s">
        <v>78</v>
      </c>
      <c r="C3580" s="5" t="s">
        <v>55</v>
      </c>
      <c r="D3580" s="5" t="s">
        <v>32</v>
      </c>
      <c r="E3580" s="5" t="s">
        <v>7</v>
      </c>
      <c r="F3580" s="6">
        <v>43862</v>
      </c>
      <c r="G3580" s="6" t="str">
        <f>TEXT(datatable[[#This Row],[дата]],"ММ")</f>
        <v>02</v>
      </c>
      <c r="H3580" s="8">
        <v>4.4835000000000003</v>
      </c>
      <c r="I3580" s="8">
        <v>1.4560000000000002</v>
      </c>
      <c r="J3580" s="8">
        <f>datatable[[#This Row],[продажи_]]-datatable[[#This Row],[себестоимость_]]</f>
        <v>3.0274999999999999</v>
      </c>
      <c r="L3580"/>
    </row>
    <row r="3581" spans="2:12" x14ac:dyDescent="0.4">
      <c r="B3581" s="5" t="s">
        <v>78</v>
      </c>
      <c r="C3581" s="5" t="s">
        <v>55</v>
      </c>
      <c r="D3581" s="5" t="s">
        <v>32</v>
      </c>
      <c r="E3581" s="5" t="s">
        <v>7</v>
      </c>
      <c r="F3581" s="6">
        <v>43891</v>
      </c>
      <c r="G3581" s="6" t="str">
        <f>TEXT(datatable[[#This Row],[дата]],"ММ")</f>
        <v>03</v>
      </c>
      <c r="H3581" s="8">
        <v>5.0751999999999997</v>
      </c>
      <c r="I3581" s="8">
        <v>1.552</v>
      </c>
      <c r="J3581" s="8">
        <f>datatable[[#This Row],[продажи_]]-datatable[[#This Row],[себестоимость_]]</f>
        <v>3.5231999999999997</v>
      </c>
      <c r="L3581"/>
    </row>
    <row r="3582" spans="2:12" x14ac:dyDescent="0.4">
      <c r="B3582" s="5" t="s">
        <v>78</v>
      </c>
      <c r="C3582" s="5" t="s">
        <v>55</v>
      </c>
      <c r="D3582" s="5" t="s">
        <v>32</v>
      </c>
      <c r="E3582" s="5" t="s">
        <v>7</v>
      </c>
      <c r="F3582" s="6">
        <v>43922</v>
      </c>
      <c r="G3582" s="6" t="str">
        <f>TEXT(datatable[[#This Row],[дата]],"ММ")</f>
        <v>04</v>
      </c>
      <c r="H3582" s="8">
        <v>4.7824</v>
      </c>
      <c r="I3582" s="8">
        <v>1.3440000000000001</v>
      </c>
      <c r="J3582" s="8">
        <f>datatable[[#This Row],[продажи_]]-datatable[[#This Row],[себестоимость_]]</f>
        <v>3.4383999999999997</v>
      </c>
      <c r="L3582"/>
    </row>
    <row r="3583" spans="2:12" x14ac:dyDescent="0.4">
      <c r="B3583" s="5" t="s">
        <v>78</v>
      </c>
      <c r="C3583" s="5" t="s">
        <v>55</v>
      </c>
      <c r="D3583" s="5" t="s">
        <v>32</v>
      </c>
      <c r="E3583" s="5" t="s">
        <v>7</v>
      </c>
      <c r="F3583" s="6">
        <v>43952</v>
      </c>
      <c r="G3583" s="6" t="str">
        <f>TEXT(datatable[[#This Row],[дата]],"ММ")</f>
        <v>05</v>
      </c>
      <c r="H3583" s="8">
        <v>4.4804500000000003</v>
      </c>
      <c r="I3583" s="8">
        <v>1.4170000000000003</v>
      </c>
      <c r="J3583" s="8">
        <f>datatable[[#This Row],[продажи_]]-datatable[[#This Row],[себестоимость_]]</f>
        <v>3.06345</v>
      </c>
      <c r="L3583"/>
    </row>
    <row r="3584" spans="2:12" x14ac:dyDescent="0.4">
      <c r="B3584" s="5" t="s">
        <v>78</v>
      </c>
      <c r="C3584" s="5" t="s">
        <v>55</v>
      </c>
      <c r="D3584" s="5" t="s">
        <v>32</v>
      </c>
      <c r="E3584" s="5" t="s">
        <v>7</v>
      </c>
      <c r="F3584" s="6">
        <v>43983</v>
      </c>
      <c r="G3584" s="6" t="str">
        <f>TEXT(datatable[[#This Row],[дата]],"ММ")</f>
        <v>06</v>
      </c>
      <c r="H3584" s="8">
        <v>3.4769999999999999</v>
      </c>
      <c r="I3584" s="8">
        <v>1.19</v>
      </c>
      <c r="J3584" s="8">
        <f>datatable[[#This Row],[продажи_]]-datatable[[#This Row],[себестоимость_]]</f>
        <v>2.2869999999999999</v>
      </c>
      <c r="L3584"/>
    </row>
    <row r="3585" spans="2:12" x14ac:dyDescent="0.4">
      <c r="B3585" s="5" t="s">
        <v>78</v>
      </c>
      <c r="C3585" s="5" t="s">
        <v>55</v>
      </c>
      <c r="D3585" s="5" t="s">
        <v>32</v>
      </c>
      <c r="E3585" s="5" t="s">
        <v>7</v>
      </c>
      <c r="F3585" s="6">
        <v>44013</v>
      </c>
      <c r="G3585" s="6" t="str">
        <f>TEXT(datatable[[#This Row],[дата]],"ММ")</f>
        <v>07</v>
      </c>
      <c r="H3585" s="8">
        <v>3.2665500000000001</v>
      </c>
      <c r="I3585" s="8">
        <v>0.79200000000000004</v>
      </c>
      <c r="J3585" s="8">
        <f>datatable[[#This Row],[продажи_]]-datatable[[#This Row],[себестоимость_]]</f>
        <v>2.4745499999999998</v>
      </c>
      <c r="L3585"/>
    </row>
    <row r="3586" spans="2:12" x14ac:dyDescent="0.4">
      <c r="B3586" s="5" t="s">
        <v>78</v>
      </c>
      <c r="C3586" s="5" t="s">
        <v>55</v>
      </c>
      <c r="D3586" s="5" t="s">
        <v>32</v>
      </c>
      <c r="E3586" s="5" t="s">
        <v>7</v>
      </c>
      <c r="F3586" s="6">
        <v>44044</v>
      </c>
      <c r="G3586" s="6" t="str">
        <f>TEXT(datatable[[#This Row],[дата]],"ММ")</f>
        <v>08</v>
      </c>
      <c r="H3586" s="8">
        <v>2.7815999999999996</v>
      </c>
      <c r="I3586" s="8">
        <v>0.84000000000000008</v>
      </c>
      <c r="J3586" s="8">
        <f>datatable[[#This Row],[продажи_]]-datatable[[#This Row],[себестоимость_]]</f>
        <v>1.9415999999999995</v>
      </c>
      <c r="L3586"/>
    </row>
    <row r="3587" spans="2:12" x14ac:dyDescent="0.4">
      <c r="B3587" s="5" t="s">
        <v>78</v>
      </c>
      <c r="C3587" s="5" t="s">
        <v>55</v>
      </c>
      <c r="D3587" s="5" t="s">
        <v>32</v>
      </c>
      <c r="E3587" s="5" t="s">
        <v>7</v>
      </c>
      <c r="F3587" s="6">
        <v>44075</v>
      </c>
      <c r="G3587" s="6" t="str">
        <f>TEXT(datatable[[#This Row],[дата]],"ММ")</f>
        <v>09</v>
      </c>
      <c r="H3587" s="8">
        <v>3.2025000000000006</v>
      </c>
      <c r="I3587" s="8">
        <v>1.07</v>
      </c>
      <c r="J3587" s="8">
        <f>datatable[[#This Row],[продажи_]]-datatable[[#This Row],[себестоимость_]]</f>
        <v>2.1325000000000003</v>
      </c>
      <c r="L3587"/>
    </row>
    <row r="3588" spans="2:12" x14ac:dyDescent="0.4">
      <c r="B3588" s="5" t="s">
        <v>78</v>
      </c>
      <c r="C3588" s="5" t="s">
        <v>55</v>
      </c>
      <c r="D3588" s="5" t="s">
        <v>32</v>
      </c>
      <c r="E3588" s="5" t="s">
        <v>7</v>
      </c>
      <c r="F3588" s="6">
        <v>44105</v>
      </c>
      <c r="G3588" s="6" t="str">
        <f>TEXT(datatable[[#This Row],[дата]],"ММ")</f>
        <v>10</v>
      </c>
      <c r="H3588" s="8">
        <v>3.6874500000000006</v>
      </c>
      <c r="I3588" s="8">
        <v>1.274</v>
      </c>
      <c r="J3588" s="8">
        <f>datatable[[#This Row],[продажи_]]-datatable[[#This Row],[себестоимость_]]</f>
        <v>2.4134500000000005</v>
      </c>
      <c r="L3588"/>
    </row>
    <row r="3589" spans="2:12" x14ac:dyDescent="0.4">
      <c r="B3589" s="5" t="s">
        <v>78</v>
      </c>
      <c r="C3589" s="5" t="s">
        <v>55</v>
      </c>
      <c r="D3589" s="5" t="s">
        <v>32</v>
      </c>
      <c r="E3589" s="5" t="s">
        <v>7</v>
      </c>
      <c r="F3589" s="6">
        <v>44136</v>
      </c>
      <c r="G3589" s="6" t="str">
        <f>TEXT(datatable[[#This Row],[дата]],"ММ")</f>
        <v>11</v>
      </c>
      <c r="H3589" s="8">
        <v>5.1240000000000006</v>
      </c>
      <c r="I3589" s="8">
        <v>1.6240000000000001</v>
      </c>
      <c r="J3589" s="8">
        <f>datatable[[#This Row],[продажи_]]-datatable[[#This Row],[себестоимость_]]</f>
        <v>3.5000000000000004</v>
      </c>
      <c r="L3589"/>
    </row>
    <row r="3590" spans="2:12" x14ac:dyDescent="0.4">
      <c r="B3590" s="5" t="s">
        <v>78</v>
      </c>
      <c r="C3590" s="5" t="s">
        <v>55</v>
      </c>
      <c r="D3590" s="5" t="s">
        <v>32</v>
      </c>
      <c r="E3590" s="5" t="s">
        <v>7</v>
      </c>
      <c r="F3590" s="6">
        <v>44166</v>
      </c>
      <c r="G3590" s="6" t="str">
        <f>TEXT(datatable[[#This Row],[дата]],"ММ")</f>
        <v>12</v>
      </c>
      <c r="H3590" s="8">
        <v>3.5502000000000002</v>
      </c>
      <c r="I3590" s="8">
        <v>1.4159999999999999</v>
      </c>
      <c r="J3590" s="8">
        <f>datatable[[#This Row],[продажи_]]-datatable[[#This Row],[себестоимость_]]</f>
        <v>2.1342000000000003</v>
      </c>
      <c r="L3590"/>
    </row>
    <row r="3591" spans="2:12" x14ac:dyDescent="0.4">
      <c r="B3591" s="5" t="s">
        <v>78</v>
      </c>
      <c r="C3591" s="5" t="s">
        <v>55</v>
      </c>
      <c r="D3591" s="5" t="s">
        <v>32</v>
      </c>
      <c r="E3591" s="5" t="s">
        <v>7</v>
      </c>
      <c r="F3591" s="6">
        <v>43831</v>
      </c>
      <c r="G3591" s="6" t="str">
        <f>TEXT(datatable[[#This Row],[дата]],"ММ")</f>
        <v>01</v>
      </c>
      <c r="H3591" s="8">
        <v>1.2051000000000001</v>
      </c>
      <c r="I3591" s="8">
        <v>0.52965000000000007</v>
      </c>
      <c r="J3591" s="8">
        <f>datatable[[#This Row],[продажи_]]-datatable[[#This Row],[себестоимость_]]</f>
        <v>0.67544999999999999</v>
      </c>
      <c r="L3591"/>
    </row>
    <row r="3592" spans="2:12" x14ac:dyDescent="0.4">
      <c r="B3592" s="5" t="s">
        <v>78</v>
      </c>
      <c r="C3592" s="5" t="s">
        <v>55</v>
      </c>
      <c r="D3592" s="5" t="s">
        <v>32</v>
      </c>
      <c r="E3592" s="5" t="s">
        <v>7</v>
      </c>
      <c r="F3592" s="6">
        <v>43862</v>
      </c>
      <c r="G3592" s="6" t="str">
        <f>TEXT(datatable[[#This Row],[дата]],"ММ")</f>
        <v>02</v>
      </c>
      <c r="H3592" s="8">
        <v>2.0747999999999998</v>
      </c>
      <c r="I3592" s="8">
        <v>0.63139999999999996</v>
      </c>
      <c r="J3592" s="8">
        <f>datatable[[#This Row],[продажи_]]-datatable[[#This Row],[себестоимость_]]</f>
        <v>1.4433999999999998</v>
      </c>
      <c r="L3592"/>
    </row>
    <row r="3593" spans="2:12" x14ac:dyDescent="0.4">
      <c r="B3593" s="5" t="s">
        <v>78</v>
      </c>
      <c r="C3593" s="5" t="s">
        <v>55</v>
      </c>
      <c r="D3593" s="5" t="s">
        <v>32</v>
      </c>
      <c r="E3593" s="5" t="s">
        <v>7</v>
      </c>
      <c r="F3593" s="6">
        <v>43891</v>
      </c>
      <c r="G3593" s="6" t="str">
        <f>TEXT(datatable[[#This Row],[дата]],"ММ")</f>
        <v>03</v>
      </c>
      <c r="H3593" s="8">
        <v>1.9136000000000002</v>
      </c>
      <c r="I3593" s="8">
        <v>1.0471999999999999</v>
      </c>
      <c r="J3593" s="8">
        <f>datatable[[#This Row],[продажи_]]-datatable[[#This Row],[себестоимость_]]</f>
        <v>0.86640000000000028</v>
      </c>
      <c r="L3593"/>
    </row>
    <row r="3594" spans="2:12" x14ac:dyDescent="0.4">
      <c r="B3594" s="5" t="s">
        <v>78</v>
      </c>
      <c r="C3594" s="5" t="s">
        <v>55</v>
      </c>
      <c r="D3594" s="5" t="s">
        <v>32</v>
      </c>
      <c r="E3594" s="5" t="s">
        <v>7</v>
      </c>
      <c r="F3594" s="6">
        <v>43922</v>
      </c>
      <c r="G3594" s="6" t="str">
        <f>TEXT(datatable[[#This Row],[дата]],"ММ")</f>
        <v>04</v>
      </c>
      <c r="H3594" s="8">
        <v>1.6640000000000001</v>
      </c>
      <c r="I3594" s="8">
        <v>0.82719999999999994</v>
      </c>
      <c r="J3594" s="8">
        <f>datatable[[#This Row],[продажи_]]-datatable[[#This Row],[себестоимость_]]</f>
        <v>0.83680000000000021</v>
      </c>
      <c r="L3594"/>
    </row>
    <row r="3595" spans="2:12" x14ac:dyDescent="0.4">
      <c r="B3595" s="5" t="s">
        <v>78</v>
      </c>
      <c r="C3595" s="5" t="s">
        <v>55</v>
      </c>
      <c r="D3595" s="5" t="s">
        <v>32</v>
      </c>
      <c r="E3595" s="5" t="s">
        <v>7</v>
      </c>
      <c r="F3595" s="6">
        <v>43952</v>
      </c>
      <c r="G3595" s="6" t="str">
        <f>TEXT(datatable[[#This Row],[дата]],"ММ")</f>
        <v>05</v>
      </c>
      <c r="H3595" s="8">
        <v>1.9434999999999998</v>
      </c>
      <c r="I3595" s="8">
        <v>0.60775000000000001</v>
      </c>
      <c r="J3595" s="8">
        <f>datatable[[#This Row],[продажи_]]-datatable[[#This Row],[себестоимость_]]</f>
        <v>1.3357499999999998</v>
      </c>
      <c r="L3595"/>
    </row>
    <row r="3596" spans="2:12" x14ac:dyDescent="0.4">
      <c r="B3596" s="5" t="s">
        <v>78</v>
      </c>
      <c r="C3596" s="5" t="s">
        <v>55</v>
      </c>
      <c r="D3596" s="5" t="s">
        <v>32</v>
      </c>
      <c r="E3596" s="5" t="s">
        <v>7</v>
      </c>
      <c r="F3596" s="6">
        <v>43983</v>
      </c>
      <c r="G3596" s="6" t="str">
        <f>TEXT(datatable[[#This Row],[дата]],"ММ")</f>
        <v>06</v>
      </c>
      <c r="H3596" s="8">
        <v>1.1180000000000001</v>
      </c>
      <c r="I3596" s="8">
        <v>0.59950000000000014</v>
      </c>
      <c r="J3596" s="8">
        <f>datatable[[#This Row],[продажи_]]-datatable[[#This Row],[себестоимость_]]</f>
        <v>0.51849999999999996</v>
      </c>
      <c r="L3596"/>
    </row>
    <row r="3597" spans="2:12" x14ac:dyDescent="0.4">
      <c r="B3597" s="5" t="s">
        <v>78</v>
      </c>
      <c r="C3597" s="5" t="s">
        <v>55</v>
      </c>
      <c r="D3597" s="5" t="s">
        <v>32</v>
      </c>
      <c r="E3597" s="5" t="s">
        <v>7</v>
      </c>
      <c r="F3597" s="6">
        <v>44013</v>
      </c>
      <c r="G3597" s="6" t="str">
        <f>TEXT(datatable[[#This Row],[дата]],"ММ")</f>
        <v>07</v>
      </c>
      <c r="H3597" s="8">
        <v>0.9827999999999999</v>
      </c>
      <c r="I3597" s="8">
        <v>0.41084999999999999</v>
      </c>
      <c r="J3597" s="8">
        <f>datatable[[#This Row],[продажи_]]-datatable[[#This Row],[себестоимость_]]</f>
        <v>0.57194999999999996</v>
      </c>
      <c r="L3597"/>
    </row>
    <row r="3598" spans="2:12" x14ac:dyDescent="0.4">
      <c r="B3598" s="5" t="s">
        <v>78</v>
      </c>
      <c r="C3598" s="5" t="s">
        <v>55</v>
      </c>
      <c r="D3598" s="5" t="s">
        <v>32</v>
      </c>
      <c r="E3598" s="5" t="s">
        <v>7</v>
      </c>
      <c r="F3598" s="6">
        <v>44044</v>
      </c>
      <c r="G3598" s="6" t="str">
        <f>TEXT(datatable[[#This Row],[дата]],"ММ")</f>
        <v>08</v>
      </c>
      <c r="H3598" s="8">
        <v>0.83200000000000007</v>
      </c>
      <c r="I3598" s="8">
        <v>0.51919999999999999</v>
      </c>
      <c r="J3598" s="8">
        <f>datatable[[#This Row],[продажи_]]-datatable[[#This Row],[себестоимость_]]</f>
        <v>0.31280000000000008</v>
      </c>
      <c r="L3598"/>
    </row>
    <row r="3599" spans="2:12" x14ac:dyDescent="0.4">
      <c r="B3599" s="5" t="s">
        <v>78</v>
      </c>
      <c r="C3599" s="5" t="s">
        <v>55</v>
      </c>
      <c r="D3599" s="5" t="s">
        <v>32</v>
      </c>
      <c r="E3599" s="5" t="s">
        <v>7</v>
      </c>
      <c r="F3599" s="6">
        <v>44075</v>
      </c>
      <c r="G3599" s="6" t="str">
        <f>TEXT(datatable[[#This Row],[дата]],"ММ")</f>
        <v>09</v>
      </c>
      <c r="H3599" s="8">
        <v>1.4949999999999999</v>
      </c>
      <c r="I3599" s="8">
        <v>0.51150000000000007</v>
      </c>
      <c r="J3599" s="8">
        <f>datatable[[#This Row],[продажи_]]-datatable[[#This Row],[себестоимость_]]</f>
        <v>0.98349999999999982</v>
      </c>
      <c r="L3599"/>
    </row>
    <row r="3600" spans="2:12" x14ac:dyDescent="0.4">
      <c r="B3600" s="5" t="s">
        <v>78</v>
      </c>
      <c r="C3600" s="5" t="s">
        <v>55</v>
      </c>
      <c r="D3600" s="5" t="s">
        <v>32</v>
      </c>
      <c r="E3600" s="5" t="s">
        <v>7</v>
      </c>
      <c r="F3600" s="6">
        <v>44105</v>
      </c>
      <c r="G3600" s="6" t="str">
        <f>TEXT(datatable[[#This Row],[дата]],"ММ")</f>
        <v>10</v>
      </c>
      <c r="H3600" s="8">
        <v>1.7745</v>
      </c>
      <c r="I3600" s="8">
        <v>0.57199999999999995</v>
      </c>
      <c r="J3600" s="8">
        <f>datatable[[#This Row],[продажи_]]-datatable[[#This Row],[себестоимость_]]</f>
        <v>1.2025000000000001</v>
      </c>
      <c r="L3600"/>
    </row>
    <row r="3601" spans="2:12" x14ac:dyDescent="0.4">
      <c r="B3601" s="5" t="s">
        <v>78</v>
      </c>
      <c r="C3601" s="5" t="s">
        <v>55</v>
      </c>
      <c r="D3601" s="5" t="s">
        <v>32</v>
      </c>
      <c r="E3601" s="5" t="s">
        <v>7</v>
      </c>
      <c r="F3601" s="6">
        <v>44136</v>
      </c>
      <c r="G3601" s="6" t="str">
        <f>TEXT(datatable[[#This Row],[дата]],"ММ")</f>
        <v>11</v>
      </c>
      <c r="H3601" s="8">
        <v>2.0566</v>
      </c>
      <c r="I3601" s="8">
        <v>0.65449999999999997</v>
      </c>
      <c r="J3601" s="8">
        <f>datatable[[#This Row],[продажи_]]-datatable[[#This Row],[себестоимость_]]</f>
        <v>1.4020999999999999</v>
      </c>
      <c r="L3601"/>
    </row>
    <row r="3602" spans="2:12" x14ac:dyDescent="0.4">
      <c r="B3602" s="5" t="s">
        <v>78</v>
      </c>
      <c r="C3602" s="5" t="s">
        <v>55</v>
      </c>
      <c r="D3602" s="5" t="s">
        <v>32</v>
      </c>
      <c r="E3602" s="5" t="s">
        <v>7</v>
      </c>
      <c r="F3602" s="6">
        <v>44166</v>
      </c>
      <c r="G3602" s="6" t="str">
        <f>TEXT(datatable[[#This Row],[дата]],"ММ")</f>
        <v>12</v>
      </c>
      <c r="H3602" s="8">
        <v>1.7316000000000003</v>
      </c>
      <c r="I3602" s="8">
        <v>0.64680000000000004</v>
      </c>
      <c r="J3602" s="8">
        <f>datatable[[#This Row],[продажи_]]-datatable[[#This Row],[себестоимость_]]</f>
        <v>1.0848000000000002</v>
      </c>
      <c r="L3602"/>
    </row>
    <row r="3603" spans="2:12" x14ac:dyDescent="0.4">
      <c r="B3603" s="5" t="s">
        <v>65</v>
      </c>
      <c r="C3603" s="5" t="s">
        <v>58</v>
      </c>
      <c r="D3603" s="5" t="s">
        <v>31</v>
      </c>
      <c r="E3603" s="5" t="s">
        <v>60</v>
      </c>
      <c r="F3603" s="6">
        <v>43831</v>
      </c>
      <c r="G3603" s="6" t="str">
        <f>TEXT(datatable[[#This Row],[дата]],"ММ")</f>
        <v>01</v>
      </c>
      <c r="H3603" s="8">
        <v>31.215600000000002</v>
      </c>
      <c r="I3603" s="8">
        <v>13.1823</v>
      </c>
      <c r="J3603" s="8">
        <f>datatable[[#This Row],[продажи_]]-datatable[[#This Row],[себестоимость_]]</f>
        <v>18.033300000000004</v>
      </c>
      <c r="L3603"/>
    </row>
    <row r="3604" spans="2:12" x14ac:dyDescent="0.4">
      <c r="B3604" s="5" t="s">
        <v>65</v>
      </c>
      <c r="C3604" s="5" t="s">
        <v>58</v>
      </c>
      <c r="D3604" s="5" t="s">
        <v>31</v>
      </c>
      <c r="E3604" s="5" t="s">
        <v>60</v>
      </c>
      <c r="F3604" s="6">
        <v>43862</v>
      </c>
      <c r="G3604" s="6" t="str">
        <f>TEXT(datatable[[#This Row],[дата]],"ММ")</f>
        <v>02</v>
      </c>
      <c r="H3604" s="8">
        <v>61.752600000000001</v>
      </c>
      <c r="I3604" s="8">
        <v>22.831200000000003</v>
      </c>
      <c r="J3604" s="8">
        <f>datatable[[#This Row],[продажи_]]-datatable[[#This Row],[себестоимость_]]</f>
        <v>38.921399999999998</v>
      </c>
      <c r="L3604"/>
    </row>
    <row r="3605" spans="2:12" x14ac:dyDescent="0.4">
      <c r="B3605" s="5" t="s">
        <v>65</v>
      </c>
      <c r="C3605" s="5" t="s">
        <v>58</v>
      </c>
      <c r="D3605" s="5" t="s">
        <v>31</v>
      </c>
      <c r="E3605" s="5" t="s">
        <v>60</v>
      </c>
      <c r="F3605" s="6">
        <v>43891</v>
      </c>
      <c r="G3605" s="6" t="str">
        <f>TEXT(datatable[[#This Row],[дата]],"ММ")</f>
        <v>03</v>
      </c>
      <c r="H3605" s="8">
        <v>53.684800000000003</v>
      </c>
      <c r="I3605" s="8">
        <v>23.1936</v>
      </c>
      <c r="J3605" s="8">
        <f>datatable[[#This Row],[продажи_]]-datatable[[#This Row],[себестоимость_]]</f>
        <v>30.491200000000003</v>
      </c>
      <c r="L3605"/>
    </row>
    <row r="3606" spans="2:12" x14ac:dyDescent="0.4">
      <c r="B3606" s="5" t="s">
        <v>65</v>
      </c>
      <c r="C3606" s="5" t="s">
        <v>58</v>
      </c>
      <c r="D3606" s="5" t="s">
        <v>31</v>
      </c>
      <c r="E3606" s="5" t="s">
        <v>60</v>
      </c>
      <c r="F3606" s="6">
        <v>43922</v>
      </c>
      <c r="G3606" s="6" t="str">
        <f>TEXT(datatable[[#This Row],[дата]],"ММ")</f>
        <v>04</v>
      </c>
      <c r="H3606" s="8">
        <v>67.558400000000006</v>
      </c>
      <c r="I3606" s="8">
        <v>21.2608</v>
      </c>
      <c r="J3606" s="8">
        <f>datatable[[#This Row],[продажи_]]-datatable[[#This Row],[себестоимость_]]</f>
        <v>46.297600000000003</v>
      </c>
      <c r="L3606"/>
    </row>
    <row r="3607" spans="2:12" x14ac:dyDescent="0.4">
      <c r="B3607" s="5" t="s">
        <v>65</v>
      </c>
      <c r="C3607" s="5" t="s">
        <v>58</v>
      </c>
      <c r="D3607" s="5" t="s">
        <v>31</v>
      </c>
      <c r="E3607" s="5" t="s">
        <v>60</v>
      </c>
      <c r="F3607" s="6">
        <v>43952</v>
      </c>
      <c r="G3607" s="6" t="str">
        <f>TEXT(datatable[[#This Row],[дата]],"ММ")</f>
        <v>05</v>
      </c>
      <c r="H3607" s="8">
        <v>45.089199999999998</v>
      </c>
      <c r="I3607" s="8">
        <v>22.574499999999997</v>
      </c>
      <c r="J3607" s="8">
        <f>datatable[[#This Row],[продажи_]]-datatable[[#This Row],[себестоимость_]]</f>
        <v>22.514700000000001</v>
      </c>
      <c r="L3607"/>
    </row>
    <row r="3608" spans="2:12" x14ac:dyDescent="0.4">
      <c r="B3608" s="5" t="s">
        <v>65</v>
      </c>
      <c r="C3608" s="5" t="s">
        <v>58</v>
      </c>
      <c r="D3608" s="5" t="s">
        <v>31</v>
      </c>
      <c r="E3608" s="5" t="s">
        <v>60</v>
      </c>
      <c r="F3608" s="6">
        <v>43983</v>
      </c>
      <c r="G3608" s="6" t="str">
        <f>TEXT(datatable[[#This Row],[дата]],"ММ")</f>
        <v>06</v>
      </c>
      <c r="H3608" s="8">
        <v>34.307000000000002</v>
      </c>
      <c r="I3608" s="8">
        <v>17.817999999999998</v>
      </c>
      <c r="J3608" s="8">
        <f>datatable[[#This Row],[продажи_]]-datatable[[#This Row],[себестоимость_]]</f>
        <v>16.489000000000004</v>
      </c>
      <c r="L3608"/>
    </row>
    <row r="3609" spans="2:12" x14ac:dyDescent="0.4">
      <c r="B3609" s="5" t="s">
        <v>65</v>
      </c>
      <c r="C3609" s="5" t="s">
        <v>58</v>
      </c>
      <c r="D3609" s="5" t="s">
        <v>31</v>
      </c>
      <c r="E3609" s="5" t="s">
        <v>60</v>
      </c>
      <c r="F3609" s="6">
        <v>44013</v>
      </c>
      <c r="G3609" s="6" t="str">
        <f>TEXT(datatable[[#This Row],[дата]],"ММ")</f>
        <v>07</v>
      </c>
      <c r="H3609" s="8">
        <v>38.680199999999999</v>
      </c>
      <c r="I3609" s="8">
        <v>11.8233</v>
      </c>
      <c r="J3609" s="8">
        <f>datatable[[#This Row],[продажи_]]-datatable[[#This Row],[себестоимость_]]</f>
        <v>26.8569</v>
      </c>
      <c r="L3609"/>
    </row>
    <row r="3610" spans="2:12" x14ac:dyDescent="0.4">
      <c r="B3610" s="5" t="s">
        <v>65</v>
      </c>
      <c r="C3610" s="5" t="s">
        <v>58</v>
      </c>
      <c r="D3610" s="5" t="s">
        <v>31</v>
      </c>
      <c r="E3610" s="5" t="s">
        <v>60</v>
      </c>
      <c r="F3610" s="6">
        <v>44044</v>
      </c>
      <c r="G3610" s="6" t="str">
        <f>TEXT(datatable[[#This Row],[дата]],"ММ")</f>
        <v>08</v>
      </c>
      <c r="H3610" s="8">
        <v>25.032799999999998</v>
      </c>
      <c r="I3610" s="8">
        <v>11.8384</v>
      </c>
      <c r="J3610" s="8">
        <f>datatable[[#This Row],[продажи_]]-datatable[[#This Row],[себестоимость_]]</f>
        <v>13.194399999999998</v>
      </c>
      <c r="L3610"/>
    </row>
    <row r="3611" spans="2:12" x14ac:dyDescent="0.4">
      <c r="B3611" s="5" t="s">
        <v>65</v>
      </c>
      <c r="C3611" s="5" t="s">
        <v>58</v>
      </c>
      <c r="D3611" s="5" t="s">
        <v>31</v>
      </c>
      <c r="E3611" s="5" t="s">
        <v>60</v>
      </c>
      <c r="F3611" s="6">
        <v>44075</v>
      </c>
      <c r="G3611" s="6" t="str">
        <f>TEXT(datatable[[#This Row],[дата]],"ММ")</f>
        <v>09</v>
      </c>
      <c r="H3611" s="8">
        <v>42.600999999999999</v>
      </c>
      <c r="I3611" s="8">
        <v>14.495999999999999</v>
      </c>
      <c r="J3611" s="8">
        <f>datatable[[#This Row],[продажи_]]-datatable[[#This Row],[себестоимость_]]</f>
        <v>28.105</v>
      </c>
      <c r="L3611"/>
    </row>
    <row r="3612" spans="2:12" x14ac:dyDescent="0.4">
      <c r="B3612" s="5" t="s">
        <v>65</v>
      </c>
      <c r="C3612" s="5" t="s">
        <v>58</v>
      </c>
      <c r="D3612" s="5" t="s">
        <v>31</v>
      </c>
      <c r="E3612" s="5" t="s">
        <v>60</v>
      </c>
      <c r="F3612" s="6">
        <v>44105</v>
      </c>
      <c r="G3612" s="6" t="str">
        <f>TEXT(datatable[[#This Row],[дата]],"ММ")</f>
        <v>10</v>
      </c>
      <c r="H3612" s="8">
        <v>51.460500000000003</v>
      </c>
      <c r="I3612" s="8">
        <v>18.2559</v>
      </c>
      <c r="J3612" s="8">
        <f>datatable[[#This Row],[продажи_]]-datatable[[#This Row],[себестоимость_]]</f>
        <v>33.204599999999999</v>
      </c>
      <c r="L3612"/>
    </row>
    <row r="3613" spans="2:12" x14ac:dyDescent="0.4">
      <c r="B3613" s="5" t="s">
        <v>65</v>
      </c>
      <c r="C3613" s="5" t="s">
        <v>58</v>
      </c>
      <c r="D3613" s="5" t="s">
        <v>31</v>
      </c>
      <c r="E3613" s="5" t="s">
        <v>60</v>
      </c>
      <c r="F3613" s="6">
        <v>44136</v>
      </c>
      <c r="G3613" s="6" t="str">
        <f>TEXT(datatable[[#This Row],[дата]],"ММ")</f>
        <v>11</v>
      </c>
      <c r="H3613" s="8">
        <v>42.751800000000003</v>
      </c>
      <c r="I3613" s="8">
        <v>18.814600000000002</v>
      </c>
      <c r="J3613" s="8">
        <f>datatable[[#This Row],[продажи_]]-datatable[[#This Row],[себестоимость_]]</f>
        <v>23.937200000000001</v>
      </c>
      <c r="L3613"/>
    </row>
    <row r="3614" spans="2:12" x14ac:dyDescent="0.4">
      <c r="B3614" s="5" t="s">
        <v>65</v>
      </c>
      <c r="C3614" s="5" t="s">
        <v>58</v>
      </c>
      <c r="D3614" s="5" t="s">
        <v>31</v>
      </c>
      <c r="E3614" s="5" t="s">
        <v>60</v>
      </c>
      <c r="F3614" s="6">
        <v>44166</v>
      </c>
      <c r="G3614" s="6" t="str">
        <f>TEXT(datatable[[#This Row],[дата]],"ММ")</f>
        <v>12</v>
      </c>
      <c r="H3614" s="8">
        <v>49.764000000000003</v>
      </c>
      <c r="I3614" s="8">
        <v>21.562799999999999</v>
      </c>
      <c r="J3614" s="8">
        <f>datatable[[#This Row],[продажи_]]-datatable[[#This Row],[себестоимость_]]</f>
        <v>28.201200000000004</v>
      </c>
      <c r="L3614"/>
    </row>
    <row r="3615" spans="2:12" x14ac:dyDescent="0.4">
      <c r="B3615" s="5" t="s">
        <v>65</v>
      </c>
      <c r="C3615" s="5" t="s">
        <v>58</v>
      </c>
      <c r="D3615" s="5" t="s">
        <v>20</v>
      </c>
      <c r="E3615" s="5" t="s">
        <v>8</v>
      </c>
      <c r="F3615" s="6">
        <v>43831</v>
      </c>
      <c r="G3615" s="6" t="str">
        <f>TEXT(datatable[[#This Row],[дата]],"ММ")</f>
        <v>01</v>
      </c>
      <c r="H3615" s="8">
        <v>15.090300000000001</v>
      </c>
      <c r="I3615" s="8">
        <v>14.299199999999999</v>
      </c>
      <c r="J3615" s="8">
        <f>datatable[[#This Row],[продажи_]]-datatable[[#This Row],[себестоимость_]]</f>
        <v>0.79110000000000191</v>
      </c>
      <c r="L3615"/>
    </row>
    <row r="3616" spans="2:12" x14ac:dyDescent="0.4">
      <c r="B3616" s="5" t="s">
        <v>65</v>
      </c>
      <c r="C3616" s="5" t="s">
        <v>58</v>
      </c>
      <c r="D3616" s="5" t="s">
        <v>20</v>
      </c>
      <c r="E3616" s="5" t="s">
        <v>8</v>
      </c>
      <c r="F3616" s="6">
        <v>43862</v>
      </c>
      <c r="G3616" s="6" t="str">
        <f>TEXT(datatable[[#This Row],[дата]],"ММ")</f>
        <v>02</v>
      </c>
      <c r="H3616" s="8">
        <v>31.008600000000001</v>
      </c>
      <c r="I3616" s="8">
        <v>24.791900000000002</v>
      </c>
      <c r="J3616" s="8">
        <f>datatable[[#This Row],[продажи_]]-datatable[[#This Row],[себестоимость_]]</f>
        <v>6.2166999999999994</v>
      </c>
      <c r="L3616"/>
    </row>
    <row r="3617" spans="2:12" x14ac:dyDescent="0.4">
      <c r="B3617" s="5" t="s">
        <v>65</v>
      </c>
      <c r="C3617" s="5" t="s">
        <v>58</v>
      </c>
      <c r="D3617" s="5" t="s">
        <v>20</v>
      </c>
      <c r="E3617" s="5" t="s">
        <v>8</v>
      </c>
      <c r="F3617" s="6">
        <v>43891</v>
      </c>
      <c r="G3617" s="6" t="str">
        <f>TEXT(datatable[[#This Row],[дата]],"ММ")</f>
        <v>03</v>
      </c>
      <c r="H3617" s="8">
        <v>28.814399999999999</v>
      </c>
      <c r="I3617" s="8">
        <v>25.685600000000001</v>
      </c>
      <c r="J3617" s="8">
        <f>datatable[[#This Row],[продажи_]]-datatable[[#This Row],[себестоимость_]]</f>
        <v>3.1287999999999982</v>
      </c>
      <c r="L3617"/>
    </row>
    <row r="3618" spans="2:12" x14ac:dyDescent="0.4">
      <c r="B3618" s="5" t="s">
        <v>65</v>
      </c>
      <c r="C3618" s="5" t="s">
        <v>58</v>
      </c>
      <c r="D3618" s="5" t="s">
        <v>20</v>
      </c>
      <c r="E3618" s="5" t="s">
        <v>8</v>
      </c>
      <c r="F3618" s="6">
        <v>43922</v>
      </c>
      <c r="G3618" s="6" t="str">
        <f>TEXT(datatable[[#This Row],[дата]],"ММ")</f>
        <v>04</v>
      </c>
      <c r="H3618" s="8">
        <v>29.476799999999997</v>
      </c>
      <c r="I3618" s="8">
        <v>23.832000000000001</v>
      </c>
      <c r="J3618" s="8">
        <f>datatable[[#This Row],[продажи_]]-datatable[[#This Row],[себестоимость_]]</f>
        <v>5.6447999999999965</v>
      </c>
      <c r="L3618"/>
    </row>
    <row r="3619" spans="2:12" x14ac:dyDescent="0.4">
      <c r="B3619" s="5" t="s">
        <v>65</v>
      </c>
      <c r="C3619" s="5" t="s">
        <v>58</v>
      </c>
      <c r="D3619" s="5" t="s">
        <v>20</v>
      </c>
      <c r="E3619" s="5" t="s">
        <v>8</v>
      </c>
      <c r="F3619" s="6">
        <v>43952</v>
      </c>
      <c r="G3619" s="6" t="str">
        <f>TEXT(datatable[[#This Row],[дата]],"ММ")</f>
        <v>05</v>
      </c>
      <c r="H3619" s="8">
        <v>22.604399999999998</v>
      </c>
      <c r="I3619" s="8">
        <v>17.85745</v>
      </c>
      <c r="J3619" s="8">
        <f>datatable[[#This Row],[продажи_]]-datatable[[#This Row],[себестоимость_]]</f>
        <v>4.7469499999999982</v>
      </c>
      <c r="L3619"/>
    </row>
    <row r="3620" spans="2:12" x14ac:dyDescent="0.4">
      <c r="B3620" s="5" t="s">
        <v>65</v>
      </c>
      <c r="C3620" s="5" t="s">
        <v>58</v>
      </c>
      <c r="D3620" s="5" t="s">
        <v>20</v>
      </c>
      <c r="E3620" s="5" t="s">
        <v>8</v>
      </c>
      <c r="F3620" s="6">
        <v>43983</v>
      </c>
      <c r="G3620" s="6" t="str">
        <f>TEXT(datatable[[#This Row],[дата]],"ММ")</f>
        <v>06</v>
      </c>
      <c r="H3620" s="8">
        <v>23.390999999999998</v>
      </c>
      <c r="I3620" s="8">
        <v>19.363499999999998</v>
      </c>
      <c r="J3620" s="8">
        <f>datatable[[#This Row],[продажи_]]-datatable[[#This Row],[себестоимость_]]</f>
        <v>4.0274999999999999</v>
      </c>
      <c r="L3620"/>
    </row>
    <row r="3621" spans="2:12" x14ac:dyDescent="0.4">
      <c r="B3621" s="5" t="s">
        <v>65</v>
      </c>
      <c r="C3621" s="5" t="s">
        <v>58</v>
      </c>
      <c r="D3621" s="5" t="s">
        <v>20</v>
      </c>
      <c r="E3621" s="5" t="s">
        <v>8</v>
      </c>
      <c r="F3621" s="6">
        <v>44013</v>
      </c>
      <c r="G3621" s="6" t="str">
        <f>TEXT(datatable[[#This Row],[дата]],"ММ")</f>
        <v>07</v>
      </c>
      <c r="H3621" s="8">
        <v>15.276599999999998</v>
      </c>
      <c r="I3621" s="8">
        <v>15.1929</v>
      </c>
      <c r="J3621" s="8">
        <f>datatable[[#This Row],[продажи_]]-datatable[[#This Row],[себестоимость_]]</f>
        <v>8.3699999999998553E-2</v>
      </c>
      <c r="L3621"/>
    </row>
    <row r="3622" spans="2:12" x14ac:dyDescent="0.4">
      <c r="B3622" s="5" t="s">
        <v>65</v>
      </c>
      <c r="C3622" s="5" t="s">
        <v>58</v>
      </c>
      <c r="D3622" s="5" t="s">
        <v>20</v>
      </c>
      <c r="E3622" s="5" t="s">
        <v>8</v>
      </c>
      <c r="F3622" s="6">
        <v>44044</v>
      </c>
      <c r="G3622" s="6" t="str">
        <f>TEXT(datatable[[#This Row],[дата]],"ММ")</f>
        <v>08</v>
      </c>
      <c r="H3622" s="8">
        <v>18.216000000000001</v>
      </c>
      <c r="I3622" s="8">
        <v>13.769600000000001</v>
      </c>
      <c r="J3622" s="8">
        <f>datatable[[#This Row],[продажи_]]-datatable[[#This Row],[себестоимость_]]</f>
        <v>4.4464000000000006</v>
      </c>
      <c r="L3622"/>
    </row>
    <row r="3623" spans="2:12" x14ac:dyDescent="0.4">
      <c r="B3623" s="5" t="s">
        <v>65</v>
      </c>
      <c r="C3623" s="5" t="s">
        <v>58</v>
      </c>
      <c r="D3623" s="5" t="s">
        <v>20</v>
      </c>
      <c r="E3623" s="5" t="s">
        <v>8</v>
      </c>
      <c r="F3623" s="6">
        <v>44075</v>
      </c>
      <c r="G3623" s="6" t="str">
        <f>TEXT(datatable[[#This Row],[дата]],"ММ")</f>
        <v>09</v>
      </c>
      <c r="H3623" s="8">
        <v>21.114000000000001</v>
      </c>
      <c r="I3623" s="8">
        <v>18.701499999999999</v>
      </c>
      <c r="J3623" s="8">
        <f>datatable[[#This Row],[продажи_]]-datatable[[#This Row],[себестоимость_]]</f>
        <v>2.4125000000000014</v>
      </c>
      <c r="L3623"/>
    </row>
    <row r="3624" spans="2:12" x14ac:dyDescent="0.4">
      <c r="B3624" s="5" t="s">
        <v>65</v>
      </c>
      <c r="C3624" s="5" t="s">
        <v>58</v>
      </c>
      <c r="D3624" s="5" t="s">
        <v>20</v>
      </c>
      <c r="E3624" s="5" t="s">
        <v>8</v>
      </c>
      <c r="F3624" s="6">
        <v>44105</v>
      </c>
      <c r="G3624" s="6" t="str">
        <f>TEXT(datatable[[#This Row],[дата]],"ММ")</f>
        <v>10</v>
      </c>
      <c r="H3624" s="8">
        <v>30.677399999999999</v>
      </c>
      <c r="I3624" s="8">
        <v>25.172549999999998</v>
      </c>
      <c r="J3624" s="8">
        <f>datatable[[#This Row],[продажи_]]-datatable[[#This Row],[себестоимость_]]</f>
        <v>5.5048500000000011</v>
      </c>
      <c r="L3624"/>
    </row>
    <row r="3625" spans="2:12" x14ac:dyDescent="0.4">
      <c r="B3625" s="5" t="s">
        <v>65</v>
      </c>
      <c r="C3625" s="5" t="s">
        <v>58</v>
      </c>
      <c r="D3625" s="5" t="s">
        <v>20</v>
      </c>
      <c r="E3625" s="5" t="s">
        <v>8</v>
      </c>
      <c r="F3625" s="6">
        <v>44136</v>
      </c>
      <c r="G3625" s="6" t="str">
        <f>TEXT(datatable[[#This Row],[дата]],"ММ")</f>
        <v>11</v>
      </c>
      <c r="H3625" s="8">
        <v>26.3718</v>
      </c>
      <c r="I3625" s="8">
        <v>27.804000000000002</v>
      </c>
      <c r="J3625" s="8">
        <f>datatable[[#This Row],[продажи_]]-datatable[[#This Row],[себестоимость_]]</f>
        <v>-1.4322000000000017</v>
      </c>
      <c r="L3625"/>
    </row>
    <row r="3626" spans="2:12" x14ac:dyDescent="0.4">
      <c r="B3626" s="5" t="s">
        <v>65</v>
      </c>
      <c r="C3626" s="5" t="s">
        <v>58</v>
      </c>
      <c r="D3626" s="5" t="s">
        <v>20</v>
      </c>
      <c r="E3626" s="5" t="s">
        <v>8</v>
      </c>
      <c r="F3626" s="6">
        <v>44166</v>
      </c>
      <c r="G3626" s="6" t="str">
        <f>TEXT(datatable[[#This Row],[дата]],"ММ")</f>
        <v>12</v>
      </c>
      <c r="H3626" s="8">
        <v>20.1204</v>
      </c>
      <c r="I3626" s="8">
        <v>22.243200000000002</v>
      </c>
      <c r="J3626" s="8">
        <f>datatable[[#This Row],[продажи_]]-datatable[[#This Row],[себестоимость_]]</f>
        <v>-2.1228000000000016</v>
      </c>
      <c r="L3626"/>
    </row>
    <row r="3627" spans="2:12" x14ac:dyDescent="0.4">
      <c r="B3627" s="5" t="s">
        <v>65</v>
      </c>
      <c r="C3627" s="5" t="s">
        <v>58</v>
      </c>
      <c r="D3627" s="5" t="s">
        <v>31</v>
      </c>
      <c r="E3627" s="5" t="s">
        <v>61</v>
      </c>
      <c r="F3627" s="6">
        <v>43831</v>
      </c>
      <c r="G3627" s="6" t="str">
        <f>TEXT(datatable[[#This Row],[дата]],"ММ")</f>
        <v>01</v>
      </c>
      <c r="H3627" s="8">
        <v>10.6785</v>
      </c>
      <c r="I3627" s="8">
        <v>6.2423999999999999</v>
      </c>
      <c r="J3627" s="8">
        <f>datatable[[#This Row],[продажи_]]-datatable[[#This Row],[себестоимость_]]</f>
        <v>4.4360999999999997</v>
      </c>
      <c r="L3627"/>
    </row>
    <row r="3628" spans="2:12" x14ac:dyDescent="0.4">
      <c r="B3628" s="5" t="s">
        <v>65</v>
      </c>
      <c r="C3628" s="5" t="s">
        <v>58</v>
      </c>
      <c r="D3628" s="5" t="s">
        <v>31</v>
      </c>
      <c r="E3628" s="5" t="s">
        <v>61</v>
      </c>
      <c r="F3628" s="6">
        <v>43862</v>
      </c>
      <c r="G3628" s="6" t="str">
        <f>TEXT(datatable[[#This Row],[дата]],"ММ")</f>
        <v>02</v>
      </c>
      <c r="H3628" s="8">
        <v>12.972399999999999</v>
      </c>
      <c r="I3628" s="8">
        <v>11.138399999999999</v>
      </c>
      <c r="J3628" s="8">
        <f>datatable[[#This Row],[продажи_]]-datatable[[#This Row],[себестоимость_]]</f>
        <v>1.8339999999999996</v>
      </c>
      <c r="L3628"/>
    </row>
    <row r="3629" spans="2:12" x14ac:dyDescent="0.4">
      <c r="B3629" s="5" t="s">
        <v>65</v>
      </c>
      <c r="C3629" s="5" t="s">
        <v>58</v>
      </c>
      <c r="D3629" s="5" t="s">
        <v>31</v>
      </c>
      <c r="E3629" s="5" t="s">
        <v>61</v>
      </c>
      <c r="F3629" s="6">
        <v>43891</v>
      </c>
      <c r="G3629" s="6" t="str">
        <f>TEXT(datatable[[#This Row],[дата]],"ММ")</f>
        <v>03</v>
      </c>
      <c r="H3629" s="8">
        <v>19.526400000000002</v>
      </c>
      <c r="I3629" s="8">
        <v>11.750400000000001</v>
      </c>
      <c r="J3629" s="8">
        <f>datatable[[#This Row],[продажи_]]-datatable[[#This Row],[себестоимость_]]</f>
        <v>7.7760000000000016</v>
      </c>
      <c r="L3629"/>
    </row>
    <row r="3630" spans="2:12" x14ac:dyDescent="0.4">
      <c r="B3630" s="5" t="s">
        <v>65</v>
      </c>
      <c r="C3630" s="5" t="s">
        <v>58</v>
      </c>
      <c r="D3630" s="5" t="s">
        <v>31</v>
      </c>
      <c r="E3630" s="5" t="s">
        <v>61</v>
      </c>
      <c r="F3630" s="6">
        <v>43922</v>
      </c>
      <c r="G3630" s="6" t="str">
        <f>TEXT(datatable[[#This Row],[дата]],"ММ")</f>
        <v>04</v>
      </c>
      <c r="H3630" s="8">
        <v>19.164800000000003</v>
      </c>
      <c r="I3630" s="8">
        <v>9.6832000000000011</v>
      </c>
      <c r="J3630" s="8">
        <f>datatable[[#This Row],[продажи_]]-datatable[[#This Row],[себестоимость_]]</f>
        <v>9.481600000000002</v>
      </c>
      <c r="L3630"/>
    </row>
    <row r="3631" spans="2:12" x14ac:dyDescent="0.4">
      <c r="B3631" s="5" t="s">
        <v>65</v>
      </c>
      <c r="C3631" s="5" t="s">
        <v>58</v>
      </c>
      <c r="D3631" s="5" t="s">
        <v>31</v>
      </c>
      <c r="E3631" s="5" t="s">
        <v>61</v>
      </c>
      <c r="F3631" s="6">
        <v>43952</v>
      </c>
      <c r="G3631" s="6" t="str">
        <f>TEXT(datatable[[#This Row],[дата]],"ММ")</f>
        <v>05</v>
      </c>
      <c r="H3631" s="8">
        <v>15.2776</v>
      </c>
      <c r="I3631" s="8">
        <v>9.9891999999999985</v>
      </c>
      <c r="J3631" s="8">
        <f>datatable[[#This Row],[продажи_]]-datatable[[#This Row],[себестоимость_]]</f>
        <v>5.2884000000000011</v>
      </c>
      <c r="L3631"/>
    </row>
    <row r="3632" spans="2:12" x14ac:dyDescent="0.4">
      <c r="B3632" s="5" t="s">
        <v>65</v>
      </c>
      <c r="C3632" s="5" t="s">
        <v>58</v>
      </c>
      <c r="D3632" s="5" t="s">
        <v>31</v>
      </c>
      <c r="E3632" s="5" t="s">
        <v>61</v>
      </c>
      <c r="F3632" s="6">
        <v>43983</v>
      </c>
      <c r="G3632" s="6" t="str">
        <f>TEXT(datatable[[#This Row],[дата]],"ММ")</f>
        <v>06</v>
      </c>
      <c r="H3632" s="8">
        <v>9.0400000000000009</v>
      </c>
      <c r="I3632" s="8">
        <v>5.5759999999999996</v>
      </c>
      <c r="J3632" s="8">
        <f>datatable[[#This Row],[продажи_]]-datatable[[#This Row],[себестоимость_]]</f>
        <v>3.4640000000000013</v>
      </c>
      <c r="L3632"/>
    </row>
    <row r="3633" spans="2:12" x14ac:dyDescent="0.4">
      <c r="B3633" s="5" t="s">
        <v>65</v>
      </c>
      <c r="C3633" s="5" t="s">
        <v>58</v>
      </c>
      <c r="D3633" s="5" t="s">
        <v>31</v>
      </c>
      <c r="E3633" s="5" t="s">
        <v>61</v>
      </c>
      <c r="F3633" s="6">
        <v>44013</v>
      </c>
      <c r="G3633" s="6" t="str">
        <f>TEXT(datatable[[#This Row],[дата]],"ММ")</f>
        <v>07</v>
      </c>
      <c r="H3633" s="8">
        <v>8.644499999999999</v>
      </c>
      <c r="I3633" s="8">
        <v>6.5484000000000009</v>
      </c>
      <c r="J3633" s="8">
        <f>datatable[[#This Row],[продажи_]]-datatable[[#This Row],[себестоимость_]]</f>
        <v>2.0960999999999981</v>
      </c>
      <c r="L3633"/>
    </row>
    <row r="3634" spans="2:12" x14ac:dyDescent="0.4">
      <c r="B3634" s="5" t="s">
        <v>65</v>
      </c>
      <c r="C3634" s="5" t="s">
        <v>58</v>
      </c>
      <c r="D3634" s="5" t="s">
        <v>31</v>
      </c>
      <c r="E3634" s="5" t="s">
        <v>61</v>
      </c>
      <c r="F3634" s="6">
        <v>44044</v>
      </c>
      <c r="G3634" s="6" t="str">
        <f>TEXT(datatable[[#This Row],[дата]],"ММ")</f>
        <v>08</v>
      </c>
      <c r="H3634" s="8">
        <v>7.2320000000000011</v>
      </c>
      <c r="I3634" s="8">
        <v>5.0592000000000006</v>
      </c>
      <c r="J3634" s="8">
        <f>datatable[[#This Row],[продажи_]]-datatable[[#This Row],[себестоимость_]]</f>
        <v>2.1728000000000005</v>
      </c>
      <c r="L3634"/>
    </row>
    <row r="3635" spans="2:12" x14ac:dyDescent="0.4">
      <c r="B3635" s="5" t="s">
        <v>65</v>
      </c>
      <c r="C3635" s="5" t="s">
        <v>58</v>
      </c>
      <c r="D3635" s="5" t="s">
        <v>31</v>
      </c>
      <c r="E3635" s="5" t="s">
        <v>61</v>
      </c>
      <c r="F3635" s="6">
        <v>44075</v>
      </c>
      <c r="G3635" s="6" t="str">
        <f>TEXT(datatable[[#This Row],[дата]],"ММ")</f>
        <v>09</v>
      </c>
      <c r="H3635" s="8">
        <v>10.622</v>
      </c>
      <c r="I3635" s="8">
        <v>6.0519999999999996</v>
      </c>
      <c r="J3635" s="8">
        <f>datatable[[#This Row],[продажи_]]-datatable[[#This Row],[себестоимость_]]</f>
        <v>4.57</v>
      </c>
      <c r="L3635"/>
    </row>
    <row r="3636" spans="2:12" x14ac:dyDescent="0.4">
      <c r="B3636" s="5" t="s">
        <v>65</v>
      </c>
      <c r="C3636" s="5" t="s">
        <v>58</v>
      </c>
      <c r="D3636" s="5" t="s">
        <v>31</v>
      </c>
      <c r="E3636" s="5" t="s">
        <v>61</v>
      </c>
      <c r="F3636" s="6">
        <v>44105</v>
      </c>
      <c r="G3636" s="6" t="str">
        <f>TEXT(datatable[[#This Row],[дата]],"ММ")</f>
        <v>10</v>
      </c>
      <c r="H3636" s="8">
        <v>15.130699999999999</v>
      </c>
      <c r="I3636" s="8">
        <v>9.5472000000000001</v>
      </c>
      <c r="J3636" s="8">
        <f>datatable[[#This Row],[продажи_]]-datatable[[#This Row],[себестоимость_]]</f>
        <v>5.583499999999999</v>
      </c>
      <c r="L3636"/>
    </row>
    <row r="3637" spans="2:12" x14ac:dyDescent="0.4">
      <c r="B3637" s="5" t="s">
        <v>65</v>
      </c>
      <c r="C3637" s="5" t="s">
        <v>58</v>
      </c>
      <c r="D3637" s="5" t="s">
        <v>31</v>
      </c>
      <c r="E3637" s="5" t="s">
        <v>61</v>
      </c>
      <c r="F3637" s="6">
        <v>44136</v>
      </c>
      <c r="G3637" s="6" t="str">
        <f>TEXT(datatable[[#This Row],[дата]],"ММ")</f>
        <v>11</v>
      </c>
      <c r="H3637" s="8">
        <v>15.661799999999999</v>
      </c>
      <c r="I3637" s="8">
        <v>8.7584</v>
      </c>
      <c r="J3637" s="8">
        <f>datatable[[#This Row],[продажи_]]-datatable[[#This Row],[себестоимость_]]</f>
        <v>6.9033999999999995</v>
      </c>
      <c r="L3637"/>
    </row>
    <row r="3638" spans="2:12" x14ac:dyDescent="0.4">
      <c r="B3638" s="5" t="s">
        <v>65</v>
      </c>
      <c r="C3638" s="5" t="s">
        <v>58</v>
      </c>
      <c r="D3638" s="5" t="s">
        <v>31</v>
      </c>
      <c r="E3638" s="5" t="s">
        <v>61</v>
      </c>
      <c r="F3638" s="6">
        <v>44166</v>
      </c>
      <c r="G3638" s="6" t="str">
        <f>TEXT(datatable[[#This Row],[дата]],"ММ")</f>
        <v>12</v>
      </c>
      <c r="H3638" s="8">
        <v>14.373600000000001</v>
      </c>
      <c r="I3638" s="8">
        <v>8.894400000000001</v>
      </c>
      <c r="J3638" s="8">
        <f>datatable[[#This Row],[продажи_]]-datatable[[#This Row],[себестоимость_]]</f>
        <v>5.4792000000000005</v>
      </c>
      <c r="L3638"/>
    </row>
    <row r="3639" spans="2:12" x14ac:dyDescent="0.4">
      <c r="B3639" s="5" t="s">
        <v>65</v>
      </c>
      <c r="C3639" s="5" t="s">
        <v>58</v>
      </c>
      <c r="D3639" s="5" t="s">
        <v>31</v>
      </c>
      <c r="E3639" s="5" t="s">
        <v>62</v>
      </c>
      <c r="F3639" s="6">
        <v>43831</v>
      </c>
      <c r="G3639" s="6" t="str">
        <f>TEXT(datatable[[#This Row],[дата]],"ММ")</f>
        <v>01</v>
      </c>
      <c r="H3639" s="8">
        <v>24.16545</v>
      </c>
      <c r="I3639" s="8">
        <v>15.539399999999999</v>
      </c>
      <c r="J3639" s="8">
        <f>datatable[[#This Row],[продажи_]]-datatable[[#This Row],[себестоимость_]]</f>
        <v>8.6260500000000011</v>
      </c>
      <c r="L3639"/>
    </row>
    <row r="3640" spans="2:12" x14ac:dyDescent="0.4">
      <c r="B3640" s="5" t="s">
        <v>65</v>
      </c>
      <c r="C3640" s="5" t="s">
        <v>58</v>
      </c>
      <c r="D3640" s="5" t="s">
        <v>31</v>
      </c>
      <c r="E3640" s="5" t="s">
        <v>62</v>
      </c>
      <c r="F3640" s="6">
        <v>43862</v>
      </c>
      <c r="G3640" s="6" t="str">
        <f>TEXT(datatable[[#This Row],[дата]],"ММ")</f>
        <v>02</v>
      </c>
      <c r="H3640" s="8">
        <v>38.949399999999997</v>
      </c>
      <c r="I3640" s="8">
        <v>25.418400000000002</v>
      </c>
      <c r="J3640" s="8">
        <f>datatable[[#This Row],[продажи_]]-datatable[[#This Row],[себестоимость_]]</f>
        <v>13.530999999999995</v>
      </c>
      <c r="L3640"/>
    </row>
    <row r="3641" spans="2:12" x14ac:dyDescent="0.4">
      <c r="B3641" s="5" t="s">
        <v>65</v>
      </c>
      <c r="C3641" s="5" t="s">
        <v>58</v>
      </c>
      <c r="D3641" s="5" t="s">
        <v>31</v>
      </c>
      <c r="E3641" s="5" t="s">
        <v>62</v>
      </c>
      <c r="F3641" s="6">
        <v>43891</v>
      </c>
      <c r="G3641" s="6" t="str">
        <f>TEXT(datatable[[#This Row],[дата]],"ММ")</f>
        <v>03</v>
      </c>
      <c r="H3641" s="8">
        <v>41.925600000000003</v>
      </c>
      <c r="I3641" s="8">
        <v>26.486400000000003</v>
      </c>
      <c r="J3641" s="8">
        <f>datatable[[#This Row],[продажи_]]-datatable[[#This Row],[себестоимость_]]</f>
        <v>15.4392</v>
      </c>
      <c r="L3641"/>
    </row>
    <row r="3642" spans="2:12" x14ac:dyDescent="0.4">
      <c r="B3642" s="5" t="s">
        <v>65</v>
      </c>
      <c r="C3642" s="5" t="s">
        <v>58</v>
      </c>
      <c r="D3642" s="5" t="s">
        <v>31</v>
      </c>
      <c r="E3642" s="5" t="s">
        <v>62</v>
      </c>
      <c r="F3642" s="6">
        <v>43922</v>
      </c>
      <c r="G3642" s="6" t="str">
        <f>TEXT(datatable[[#This Row],[дата]],"ММ")</f>
        <v>04</v>
      </c>
      <c r="H3642" s="8">
        <v>59.006399999999992</v>
      </c>
      <c r="I3642" s="8">
        <v>26.201600000000003</v>
      </c>
      <c r="J3642" s="8">
        <f>datatable[[#This Row],[продажи_]]-datatable[[#This Row],[себестоимость_]]</f>
        <v>32.804799999999986</v>
      </c>
      <c r="L3642"/>
    </row>
    <row r="3643" spans="2:12" x14ac:dyDescent="0.4">
      <c r="B3643" s="5" t="s">
        <v>65</v>
      </c>
      <c r="C3643" s="5" t="s">
        <v>58</v>
      </c>
      <c r="D3643" s="5" t="s">
        <v>31</v>
      </c>
      <c r="E3643" s="5" t="s">
        <v>62</v>
      </c>
      <c r="F3643" s="6">
        <v>43952</v>
      </c>
      <c r="G3643" s="6" t="str">
        <f>TEXT(datatable[[#This Row],[дата]],"ММ")</f>
        <v>05</v>
      </c>
      <c r="H3643" s="8">
        <v>35.746749999999999</v>
      </c>
      <c r="I3643" s="8">
        <v>20.131800000000002</v>
      </c>
      <c r="J3643" s="8">
        <f>datatable[[#This Row],[продажи_]]-datatable[[#This Row],[себестоимость_]]</f>
        <v>15.614949999999997</v>
      </c>
      <c r="L3643"/>
    </row>
    <row r="3644" spans="2:12" x14ac:dyDescent="0.4">
      <c r="B3644" s="5" t="s">
        <v>65</v>
      </c>
      <c r="C3644" s="5" t="s">
        <v>58</v>
      </c>
      <c r="D3644" s="5" t="s">
        <v>31</v>
      </c>
      <c r="E3644" s="5" t="s">
        <v>62</v>
      </c>
      <c r="F3644" s="6">
        <v>43983</v>
      </c>
      <c r="G3644" s="6" t="str">
        <f>TEXT(datatable[[#This Row],[дата]],"ММ")</f>
        <v>06</v>
      </c>
      <c r="H3644" s="8">
        <v>33.967500000000001</v>
      </c>
      <c r="I3644" s="8">
        <v>15.308</v>
      </c>
      <c r="J3644" s="8">
        <f>datatable[[#This Row],[продажи_]]-datatable[[#This Row],[себестоимость_]]</f>
        <v>18.659500000000001</v>
      </c>
      <c r="L3644"/>
    </row>
    <row r="3645" spans="2:12" x14ac:dyDescent="0.4">
      <c r="B3645" s="5" t="s">
        <v>65</v>
      </c>
      <c r="C3645" s="5" t="s">
        <v>58</v>
      </c>
      <c r="D3645" s="5" t="s">
        <v>31</v>
      </c>
      <c r="E3645" s="5" t="s">
        <v>62</v>
      </c>
      <c r="F3645" s="6">
        <v>44013</v>
      </c>
      <c r="G3645" s="6" t="str">
        <f>TEXT(datatable[[#This Row],[дата]],"ММ")</f>
        <v>07</v>
      </c>
      <c r="H3645" s="8">
        <v>25.33005</v>
      </c>
      <c r="I3645" s="8">
        <v>19.224</v>
      </c>
      <c r="J3645" s="8">
        <f>datatable[[#This Row],[продажи_]]-datatable[[#This Row],[себестоимость_]]</f>
        <v>6.1060499999999998</v>
      </c>
      <c r="L3645"/>
    </row>
    <row r="3646" spans="2:12" x14ac:dyDescent="0.4">
      <c r="B3646" s="5" t="s">
        <v>65</v>
      </c>
      <c r="C3646" s="5" t="s">
        <v>58</v>
      </c>
      <c r="D3646" s="5" t="s">
        <v>31</v>
      </c>
      <c r="E3646" s="5" t="s">
        <v>62</v>
      </c>
      <c r="F3646" s="6">
        <v>44044</v>
      </c>
      <c r="G3646" s="6" t="str">
        <f>TEXT(datatable[[#This Row],[дата]],"ММ")</f>
        <v>08</v>
      </c>
      <c r="H3646" s="8">
        <v>28.726800000000001</v>
      </c>
      <c r="I3646" s="8">
        <v>16.5184</v>
      </c>
      <c r="J3646" s="8">
        <f>datatable[[#This Row],[продажи_]]-datatable[[#This Row],[себестоимость_]]</f>
        <v>12.208400000000001</v>
      </c>
      <c r="L3646"/>
    </row>
    <row r="3647" spans="2:12" x14ac:dyDescent="0.4">
      <c r="B3647" s="5" t="s">
        <v>65</v>
      </c>
      <c r="C3647" s="5" t="s">
        <v>58</v>
      </c>
      <c r="D3647" s="5" t="s">
        <v>31</v>
      </c>
      <c r="E3647" s="5" t="s">
        <v>62</v>
      </c>
      <c r="F3647" s="6">
        <v>44075</v>
      </c>
      <c r="G3647" s="6" t="str">
        <f>TEXT(datatable[[#This Row],[дата]],"ММ")</f>
        <v>09</v>
      </c>
      <c r="H3647" s="8">
        <v>27.821000000000002</v>
      </c>
      <c r="I3647" s="8">
        <v>21.181999999999999</v>
      </c>
      <c r="J3647" s="8">
        <f>datatable[[#This Row],[продажи_]]-datatable[[#This Row],[себестоимость_]]</f>
        <v>6.6390000000000029</v>
      </c>
      <c r="L3647"/>
    </row>
    <row r="3648" spans="2:12" x14ac:dyDescent="0.4">
      <c r="B3648" s="5" t="s">
        <v>65</v>
      </c>
      <c r="C3648" s="5" t="s">
        <v>58</v>
      </c>
      <c r="D3648" s="5" t="s">
        <v>31</v>
      </c>
      <c r="E3648" s="5" t="s">
        <v>62</v>
      </c>
      <c r="F3648" s="6">
        <v>44105</v>
      </c>
      <c r="G3648" s="6" t="str">
        <f>TEXT(datatable[[#This Row],[дата]],"ММ")</f>
        <v>10</v>
      </c>
      <c r="H3648" s="8">
        <v>40.372799999999998</v>
      </c>
      <c r="I3648" s="8">
        <v>27.5366</v>
      </c>
      <c r="J3648" s="8">
        <f>datatable[[#This Row],[продажи_]]-datatable[[#This Row],[себестоимость_]]</f>
        <v>12.836199999999998</v>
      </c>
      <c r="L3648"/>
    </row>
    <row r="3649" spans="2:12" x14ac:dyDescent="0.4">
      <c r="B3649" s="5" t="s">
        <v>65</v>
      </c>
      <c r="C3649" s="5" t="s">
        <v>58</v>
      </c>
      <c r="D3649" s="5" t="s">
        <v>31</v>
      </c>
      <c r="E3649" s="5" t="s">
        <v>62</v>
      </c>
      <c r="F3649" s="6">
        <v>44136</v>
      </c>
      <c r="G3649" s="6" t="str">
        <f>TEXT(datatable[[#This Row],[дата]],"ММ")</f>
        <v>11</v>
      </c>
      <c r="H3649" s="8">
        <v>39.402299999999997</v>
      </c>
      <c r="I3649" s="8">
        <v>20.9328</v>
      </c>
      <c r="J3649" s="8">
        <f>datatable[[#This Row],[продажи_]]-datatable[[#This Row],[себестоимость_]]</f>
        <v>18.469499999999996</v>
      </c>
      <c r="L3649"/>
    </row>
    <row r="3650" spans="2:12" x14ac:dyDescent="0.4">
      <c r="B3650" s="5" t="s">
        <v>65</v>
      </c>
      <c r="C3650" s="5" t="s">
        <v>58</v>
      </c>
      <c r="D3650" s="5" t="s">
        <v>31</v>
      </c>
      <c r="E3650" s="5" t="s">
        <v>62</v>
      </c>
      <c r="F3650" s="6">
        <v>44166</v>
      </c>
      <c r="G3650" s="6" t="str">
        <f>TEXT(datatable[[#This Row],[дата]],"ММ")</f>
        <v>12</v>
      </c>
      <c r="H3650" s="8">
        <v>38.043599999999998</v>
      </c>
      <c r="I3650" s="8">
        <v>24.350399999999997</v>
      </c>
      <c r="J3650" s="8">
        <f>datatable[[#This Row],[продажи_]]-datatable[[#This Row],[себестоимость_]]</f>
        <v>13.693200000000001</v>
      </c>
      <c r="L3650"/>
    </row>
    <row r="3651" spans="2:12" x14ac:dyDescent="0.4">
      <c r="B3651" s="5" t="s">
        <v>65</v>
      </c>
      <c r="C3651" s="5" t="s">
        <v>58</v>
      </c>
      <c r="D3651" s="5" t="s">
        <v>31</v>
      </c>
      <c r="E3651" s="5" t="s">
        <v>9</v>
      </c>
      <c r="F3651" s="6">
        <v>43831</v>
      </c>
      <c r="G3651" s="6" t="str">
        <f>TEXT(datatable[[#This Row],[дата]],"ММ")</f>
        <v>01</v>
      </c>
      <c r="H3651" s="8">
        <v>18.589500000000001</v>
      </c>
      <c r="I3651" s="8">
        <v>13.923000000000002</v>
      </c>
      <c r="J3651" s="8">
        <f>datatable[[#This Row],[продажи_]]-datatable[[#This Row],[себестоимость_]]</f>
        <v>4.6664999999999992</v>
      </c>
      <c r="L3651"/>
    </row>
    <row r="3652" spans="2:12" x14ac:dyDescent="0.4">
      <c r="B3652" s="5" t="s">
        <v>65</v>
      </c>
      <c r="C3652" s="5" t="s">
        <v>58</v>
      </c>
      <c r="D3652" s="5" t="s">
        <v>31</v>
      </c>
      <c r="E3652" s="5" t="s">
        <v>9</v>
      </c>
      <c r="F3652" s="6">
        <v>43862</v>
      </c>
      <c r="G3652" s="6" t="str">
        <f>TEXT(datatable[[#This Row],[дата]],"ММ")</f>
        <v>02</v>
      </c>
      <c r="H3652" s="8">
        <v>34.700400000000002</v>
      </c>
      <c r="I3652" s="8">
        <v>19.278000000000002</v>
      </c>
      <c r="J3652" s="8">
        <f>datatable[[#This Row],[продажи_]]-datatable[[#This Row],[себестоимость_]]</f>
        <v>15.4224</v>
      </c>
      <c r="L3652"/>
    </row>
    <row r="3653" spans="2:12" x14ac:dyDescent="0.4">
      <c r="B3653" s="5" t="s">
        <v>65</v>
      </c>
      <c r="C3653" s="5" t="s">
        <v>58</v>
      </c>
      <c r="D3653" s="5" t="s">
        <v>31</v>
      </c>
      <c r="E3653" s="5" t="s">
        <v>9</v>
      </c>
      <c r="F3653" s="6">
        <v>43891</v>
      </c>
      <c r="G3653" s="6" t="str">
        <f>TEXT(datatable[[#This Row],[дата]],"ММ")</f>
        <v>03</v>
      </c>
      <c r="H3653" s="8">
        <v>38.102400000000003</v>
      </c>
      <c r="I3653" s="8">
        <v>32.64</v>
      </c>
      <c r="J3653" s="8">
        <f>datatable[[#This Row],[продажи_]]-datatable[[#This Row],[себестоимость_]]</f>
        <v>5.4624000000000024</v>
      </c>
      <c r="L3653"/>
    </row>
    <row r="3654" spans="2:12" x14ac:dyDescent="0.4">
      <c r="B3654" s="5" t="s">
        <v>65</v>
      </c>
      <c r="C3654" s="5" t="s">
        <v>58</v>
      </c>
      <c r="D3654" s="5" t="s">
        <v>31</v>
      </c>
      <c r="E3654" s="5" t="s">
        <v>9</v>
      </c>
      <c r="F3654" s="6">
        <v>43922</v>
      </c>
      <c r="G3654" s="6" t="str">
        <f>TEXT(datatable[[#This Row],[дата]],"ММ")</f>
        <v>04</v>
      </c>
      <c r="H3654" s="8">
        <v>42.768000000000008</v>
      </c>
      <c r="I3654" s="8">
        <v>23.119999999999997</v>
      </c>
      <c r="J3654" s="8">
        <f>datatable[[#This Row],[продажи_]]-datatable[[#This Row],[себестоимость_]]</f>
        <v>19.64800000000001</v>
      </c>
      <c r="L3654"/>
    </row>
    <row r="3655" spans="2:12" x14ac:dyDescent="0.4">
      <c r="B3655" s="5" t="s">
        <v>65</v>
      </c>
      <c r="C3655" s="5" t="s">
        <v>58</v>
      </c>
      <c r="D3655" s="5" t="s">
        <v>31</v>
      </c>
      <c r="E3655" s="5" t="s">
        <v>9</v>
      </c>
      <c r="F3655" s="6">
        <v>43952</v>
      </c>
      <c r="G3655" s="6" t="str">
        <f>TEXT(datatable[[#This Row],[дата]],"ММ")</f>
        <v>05</v>
      </c>
      <c r="H3655" s="8">
        <v>36.328499999999998</v>
      </c>
      <c r="I3655" s="8">
        <v>19.006</v>
      </c>
      <c r="J3655" s="8">
        <f>datatable[[#This Row],[продажи_]]-datatable[[#This Row],[себестоимость_]]</f>
        <v>17.322499999999998</v>
      </c>
      <c r="L3655"/>
    </row>
    <row r="3656" spans="2:12" x14ac:dyDescent="0.4">
      <c r="B3656" s="5" t="s">
        <v>65</v>
      </c>
      <c r="C3656" s="5" t="s">
        <v>58</v>
      </c>
      <c r="D3656" s="5" t="s">
        <v>31</v>
      </c>
      <c r="E3656" s="5" t="s">
        <v>9</v>
      </c>
      <c r="F3656" s="6">
        <v>43983</v>
      </c>
      <c r="G3656" s="6" t="str">
        <f>TEXT(datatable[[#This Row],[дата]],"ММ")</f>
        <v>06</v>
      </c>
      <c r="H3656" s="8">
        <v>19.440000000000001</v>
      </c>
      <c r="I3656" s="8">
        <v>15.47</v>
      </c>
      <c r="J3656" s="8">
        <f>datatable[[#This Row],[продажи_]]-datatable[[#This Row],[себестоимость_]]</f>
        <v>3.9700000000000006</v>
      </c>
      <c r="L3656"/>
    </row>
    <row r="3657" spans="2:12" x14ac:dyDescent="0.4">
      <c r="B3657" s="5" t="s">
        <v>65</v>
      </c>
      <c r="C3657" s="5" t="s">
        <v>58</v>
      </c>
      <c r="D3657" s="5" t="s">
        <v>31</v>
      </c>
      <c r="E3657" s="5" t="s">
        <v>9</v>
      </c>
      <c r="F3657" s="6">
        <v>44013</v>
      </c>
      <c r="G3657" s="6" t="str">
        <f>TEXT(datatable[[#This Row],[дата]],"ММ")</f>
        <v>07</v>
      </c>
      <c r="H3657" s="8">
        <v>18.589500000000001</v>
      </c>
      <c r="I3657" s="8">
        <v>15.3</v>
      </c>
      <c r="J3657" s="8">
        <f>datatable[[#This Row],[продажи_]]-datatable[[#This Row],[себестоимость_]]</f>
        <v>3.2895000000000003</v>
      </c>
      <c r="L3657"/>
    </row>
    <row r="3658" spans="2:12" x14ac:dyDescent="0.4">
      <c r="B3658" s="5" t="s">
        <v>65</v>
      </c>
      <c r="C3658" s="5" t="s">
        <v>58</v>
      </c>
      <c r="D3658" s="5" t="s">
        <v>31</v>
      </c>
      <c r="E3658" s="5" t="s">
        <v>9</v>
      </c>
      <c r="F3658" s="6">
        <v>44044</v>
      </c>
      <c r="G3658" s="6" t="str">
        <f>TEXT(datatable[[#This Row],[дата]],"ММ")</f>
        <v>08</v>
      </c>
      <c r="H3658" s="8">
        <v>17.301600000000001</v>
      </c>
      <c r="I3658" s="8">
        <v>14.96</v>
      </c>
      <c r="J3658" s="8">
        <f>datatable[[#This Row],[продажи_]]-datatable[[#This Row],[себестоимость_]]</f>
        <v>2.3415999999999997</v>
      </c>
      <c r="L3658"/>
    </row>
    <row r="3659" spans="2:12" x14ac:dyDescent="0.4">
      <c r="B3659" s="5" t="s">
        <v>65</v>
      </c>
      <c r="C3659" s="5" t="s">
        <v>58</v>
      </c>
      <c r="D3659" s="5" t="s">
        <v>31</v>
      </c>
      <c r="E3659" s="5" t="s">
        <v>9</v>
      </c>
      <c r="F3659" s="6">
        <v>44075</v>
      </c>
      <c r="G3659" s="6" t="str">
        <f>TEXT(datatable[[#This Row],[дата]],"ММ")</f>
        <v>09</v>
      </c>
      <c r="H3659" s="8">
        <v>29.16</v>
      </c>
      <c r="I3659" s="8">
        <v>19.89</v>
      </c>
      <c r="J3659" s="8">
        <f>datatable[[#This Row],[продажи_]]-datatable[[#This Row],[себестоимость_]]</f>
        <v>9.27</v>
      </c>
      <c r="L3659"/>
    </row>
    <row r="3660" spans="2:12" x14ac:dyDescent="0.4">
      <c r="B3660" s="5" t="s">
        <v>65</v>
      </c>
      <c r="C3660" s="5" t="s">
        <v>58</v>
      </c>
      <c r="D3660" s="5" t="s">
        <v>31</v>
      </c>
      <c r="E3660" s="5" t="s">
        <v>9</v>
      </c>
      <c r="F3660" s="6">
        <v>44105</v>
      </c>
      <c r="G3660" s="6" t="str">
        <f>TEXT(datatable[[#This Row],[дата]],"ММ")</f>
        <v>10</v>
      </c>
      <c r="H3660" s="8">
        <v>37.276199999999996</v>
      </c>
      <c r="I3660" s="8">
        <v>22.1</v>
      </c>
      <c r="J3660" s="8">
        <f>datatable[[#This Row],[продажи_]]-datatable[[#This Row],[себестоимость_]]</f>
        <v>15.176199999999994</v>
      </c>
      <c r="L3660"/>
    </row>
    <row r="3661" spans="2:12" x14ac:dyDescent="0.4">
      <c r="B3661" s="5" t="s">
        <v>65</v>
      </c>
      <c r="C3661" s="5" t="s">
        <v>58</v>
      </c>
      <c r="D3661" s="5" t="s">
        <v>31</v>
      </c>
      <c r="E3661" s="5" t="s">
        <v>9</v>
      </c>
      <c r="F3661" s="6">
        <v>44136</v>
      </c>
      <c r="G3661" s="6" t="str">
        <f>TEXT(datatable[[#This Row],[дата]],"ММ")</f>
        <v>11</v>
      </c>
      <c r="H3661" s="8">
        <v>31.9788</v>
      </c>
      <c r="I3661" s="8">
        <v>23.085999999999999</v>
      </c>
      <c r="J3661" s="8">
        <f>datatable[[#This Row],[продажи_]]-datatable[[#This Row],[себестоимость_]]</f>
        <v>8.8928000000000011</v>
      </c>
      <c r="L3661"/>
    </row>
    <row r="3662" spans="2:12" x14ac:dyDescent="0.4">
      <c r="B3662" s="5" t="s">
        <v>65</v>
      </c>
      <c r="C3662" s="5" t="s">
        <v>58</v>
      </c>
      <c r="D3662" s="5" t="s">
        <v>31</v>
      </c>
      <c r="E3662" s="5" t="s">
        <v>9</v>
      </c>
      <c r="F3662" s="6">
        <v>44166</v>
      </c>
      <c r="G3662" s="6" t="str">
        <f>TEXT(datatable[[#This Row],[дата]],"ММ")</f>
        <v>12</v>
      </c>
      <c r="H3662" s="8">
        <v>27.410399999999999</v>
      </c>
      <c r="I3662" s="8">
        <v>21.624000000000002</v>
      </c>
      <c r="J3662" s="8">
        <f>datatable[[#This Row],[продажи_]]-datatable[[#This Row],[себестоимость_]]</f>
        <v>5.7863999999999969</v>
      </c>
      <c r="L3662"/>
    </row>
    <row r="3663" spans="2:12" x14ac:dyDescent="0.4">
      <c r="B3663" s="5" t="s">
        <v>65</v>
      </c>
      <c r="C3663" s="5" t="s">
        <v>58</v>
      </c>
      <c r="D3663" s="5" t="s">
        <v>31</v>
      </c>
      <c r="E3663" s="5" t="s">
        <v>10</v>
      </c>
      <c r="F3663" s="6">
        <v>43831</v>
      </c>
      <c r="G3663" s="6" t="str">
        <f>TEXT(datatable[[#This Row],[дата]],"ММ")</f>
        <v>01</v>
      </c>
      <c r="H3663" s="8">
        <v>7.7759999999999998</v>
      </c>
      <c r="I3663" s="8">
        <v>6.0020999999999995</v>
      </c>
      <c r="J3663" s="8">
        <f>datatable[[#This Row],[продажи_]]-datatable[[#This Row],[себестоимость_]]</f>
        <v>1.7739000000000003</v>
      </c>
      <c r="L3663"/>
    </row>
    <row r="3664" spans="2:12" x14ac:dyDescent="0.4">
      <c r="B3664" s="5" t="s">
        <v>65</v>
      </c>
      <c r="C3664" s="5" t="s">
        <v>58</v>
      </c>
      <c r="D3664" s="5" t="s">
        <v>31</v>
      </c>
      <c r="E3664" s="5" t="s">
        <v>10</v>
      </c>
      <c r="F3664" s="6">
        <v>43862</v>
      </c>
      <c r="G3664" s="6" t="str">
        <f>TEXT(datatable[[#This Row],[дата]],"ММ")</f>
        <v>02</v>
      </c>
      <c r="H3664" s="8">
        <v>10.457999999999998</v>
      </c>
      <c r="I3664" s="8">
        <v>7.4528999999999996</v>
      </c>
      <c r="J3664" s="8">
        <f>datatable[[#This Row],[продажи_]]-datatable[[#This Row],[себестоимость_]]</f>
        <v>3.0050999999999988</v>
      </c>
      <c r="L3664"/>
    </row>
    <row r="3665" spans="2:12" x14ac:dyDescent="0.4">
      <c r="B3665" s="5" t="s">
        <v>65</v>
      </c>
      <c r="C3665" s="5" t="s">
        <v>58</v>
      </c>
      <c r="D3665" s="5" t="s">
        <v>31</v>
      </c>
      <c r="E3665" s="5" t="s">
        <v>10</v>
      </c>
      <c r="F3665" s="6">
        <v>43891</v>
      </c>
      <c r="G3665" s="6" t="str">
        <f>TEXT(datatable[[#This Row],[дата]],"ММ")</f>
        <v>03</v>
      </c>
      <c r="H3665" s="8">
        <v>16.559999999999999</v>
      </c>
      <c r="I3665" s="8">
        <v>8.7048000000000005</v>
      </c>
      <c r="J3665" s="8">
        <f>datatable[[#This Row],[продажи_]]-datatable[[#This Row],[себестоимость_]]</f>
        <v>7.8551999999999982</v>
      </c>
      <c r="L3665"/>
    </row>
    <row r="3666" spans="2:12" x14ac:dyDescent="0.4">
      <c r="B3666" s="5" t="s">
        <v>65</v>
      </c>
      <c r="C3666" s="5" t="s">
        <v>58</v>
      </c>
      <c r="D3666" s="5" t="s">
        <v>31</v>
      </c>
      <c r="E3666" s="5" t="s">
        <v>10</v>
      </c>
      <c r="F3666" s="6">
        <v>43922</v>
      </c>
      <c r="G3666" s="6" t="str">
        <f>TEXT(datatable[[#This Row],[дата]],"ММ")</f>
        <v>04</v>
      </c>
      <c r="H3666" s="8">
        <v>13.968</v>
      </c>
      <c r="I3666" s="8">
        <v>10.1088</v>
      </c>
      <c r="J3666" s="8">
        <f>datatable[[#This Row],[продажи_]]-datatable[[#This Row],[себестоимость_]]</f>
        <v>3.8591999999999995</v>
      </c>
      <c r="L3666"/>
    </row>
    <row r="3667" spans="2:12" x14ac:dyDescent="0.4">
      <c r="B3667" s="5" t="s">
        <v>65</v>
      </c>
      <c r="C3667" s="5" t="s">
        <v>58</v>
      </c>
      <c r="D3667" s="5" t="s">
        <v>31</v>
      </c>
      <c r="E3667" s="5" t="s">
        <v>10</v>
      </c>
      <c r="F3667" s="6">
        <v>43952</v>
      </c>
      <c r="G3667" s="6" t="str">
        <f>TEXT(datatable[[#This Row],[дата]],"ММ")</f>
        <v>05</v>
      </c>
      <c r="H3667" s="8">
        <v>10.179</v>
      </c>
      <c r="I3667" s="8">
        <v>6.6163500000000006</v>
      </c>
      <c r="J3667" s="8">
        <f>datatable[[#This Row],[продажи_]]-datatable[[#This Row],[себестоимость_]]</f>
        <v>3.5626499999999997</v>
      </c>
      <c r="L3667"/>
    </row>
    <row r="3668" spans="2:12" x14ac:dyDescent="0.4">
      <c r="B3668" s="5" t="s">
        <v>65</v>
      </c>
      <c r="C3668" s="5" t="s">
        <v>58</v>
      </c>
      <c r="D3668" s="5" t="s">
        <v>31</v>
      </c>
      <c r="E3668" s="5" t="s">
        <v>10</v>
      </c>
      <c r="F3668" s="6">
        <v>43983</v>
      </c>
      <c r="G3668" s="6" t="str">
        <f>TEXT(datatable[[#This Row],[дата]],"ММ")</f>
        <v>06</v>
      </c>
      <c r="H3668" s="8">
        <v>7.6499999999999995</v>
      </c>
      <c r="I3668" s="8">
        <v>5.908500000000001</v>
      </c>
      <c r="J3668" s="8">
        <f>datatable[[#This Row],[продажи_]]-datatable[[#This Row],[себестоимость_]]</f>
        <v>1.7414999999999985</v>
      </c>
      <c r="L3668"/>
    </row>
    <row r="3669" spans="2:12" x14ac:dyDescent="0.4">
      <c r="B3669" s="5" t="s">
        <v>65</v>
      </c>
      <c r="C3669" s="5" t="s">
        <v>58</v>
      </c>
      <c r="D3669" s="5" t="s">
        <v>31</v>
      </c>
      <c r="E3669" s="5" t="s">
        <v>10</v>
      </c>
      <c r="F3669" s="6">
        <v>44013</v>
      </c>
      <c r="G3669" s="6" t="str">
        <f>TEXT(datatable[[#This Row],[дата]],"ММ")</f>
        <v>07</v>
      </c>
      <c r="H3669" s="8">
        <v>8.91</v>
      </c>
      <c r="I3669" s="8">
        <v>5.0017499999999995</v>
      </c>
      <c r="J3669" s="8">
        <f>datatable[[#This Row],[продажи_]]-datatable[[#This Row],[себестоимость_]]</f>
        <v>3.9082500000000007</v>
      </c>
      <c r="L3669"/>
    </row>
    <row r="3670" spans="2:12" x14ac:dyDescent="0.4">
      <c r="B3670" s="5" t="s">
        <v>65</v>
      </c>
      <c r="C3670" s="5" t="s">
        <v>58</v>
      </c>
      <c r="D3670" s="5" t="s">
        <v>31</v>
      </c>
      <c r="E3670" s="5" t="s">
        <v>10</v>
      </c>
      <c r="F3670" s="6">
        <v>44044</v>
      </c>
      <c r="G3670" s="6" t="str">
        <f>TEXT(datatable[[#This Row],[дата]],"ММ")</f>
        <v>08</v>
      </c>
      <c r="H3670" s="8">
        <v>7.2</v>
      </c>
      <c r="I3670" s="8">
        <v>4.0247999999999999</v>
      </c>
      <c r="J3670" s="8">
        <f>datatable[[#This Row],[продажи_]]-datatable[[#This Row],[себестоимость_]]</f>
        <v>3.1752000000000002</v>
      </c>
      <c r="L3670"/>
    </row>
    <row r="3671" spans="2:12" x14ac:dyDescent="0.4">
      <c r="B3671" s="5" t="s">
        <v>65</v>
      </c>
      <c r="C3671" s="5" t="s">
        <v>58</v>
      </c>
      <c r="D3671" s="5" t="s">
        <v>31</v>
      </c>
      <c r="E3671" s="5" t="s">
        <v>10</v>
      </c>
      <c r="F3671" s="6">
        <v>44075</v>
      </c>
      <c r="G3671" s="6" t="str">
        <f>TEXT(datatable[[#This Row],[дата]],"ММ")</f>
        <v>09</v>
      </c>
      <c r="H3671" s="8">
        <v>10.26</v>
      </c>
      <c r="I3671" s="8">
        <v>5.4990000000000006</v>
      </c>
      <c r="J3671" s="8">
        <f>datatable[[#This Row],[продажи_]]-datatable[[#This Row],[себестоимость_]]</f>
        <v>4.7609999999999992</v>
      </c>
      <c r="L3671"/>
    </row>
    <row r="3672" spans="2:12" x14ac:dyDescent="0.4">
      <c r="B3672" s="5" t="s">
        <v>65</v>
      </c>
      <c r="C3672" s="5" t="s">
        <v>58</v>
      </c>
      <c r="D3672" s="5" t="s">
        <v>31</v>
      </c>
      <c r="E3672" s="5" t="s">
        <v>10</v>
      </c>
      <c r="F3672" s="6">
        <v>44105</v>
      </c>
      <c r="G3672" s="6" t="str">
        <f>TEXT(datatable[[#This Row],[дата]],"ММ")</f>
        <v>10</v>
      </c>
      <c r="H3672" s="8">
        <v>9.5939999999999994</v>
      </c>
      <c r="I3672" s="8">
        <v>7.52895</v>
      </c>
      <c r="J3672" s="8">
        <f>datatable[[#This Row],[продажи_]]-datatable[[#This Row],[себестоимость_]]</f>
        <v>2.0650499999999994</v>
      </c>
      <c r="L3672"/>
    </row>
    <row r="3673" spans="2:12" x14ac:dyDescent="0.4">
      <c r="B3673" s="5" t="s">
        <v>65</v>
      </c>
      <c r="C3673" s="5" t="s">
        <v>58</v>
      </c>
      <c r="D3673" s="5" t="s">
        <v>31</v>
      </c>
      <c r="E3673" s="5" t="s">
        <v>10</v>
      </c>
      <c r="F3673" s="6">
        <v>44136</v>
      </c>
      <c r="G3673" s="6" t="str">
        <f>TEXT(datatable[[#This Row],[дата]],"ММ")</f>
        <v>11</v>
      </c>
      <c r="H3673" s="8">
        <v>12.725999999999999</v>
      </c>
      <c r="I3673" s="8">
        <v>7.2071999999999994</v>
      </c>
      <c r="J3673" s="8">
        <f>datatable[[#This Row],[продажи_]]-datatable[[#This Row],[себестоимость_]]</f>
        <v>5.5187999999999997</v>
      </c>
      <c r="L3673"/>
    </row>
    <row r="3674" spans="2:12" x14ac:dyDescent="0.4">
      <c r="B3674" s="5" t="s">
        <v>65</v>
      </c>
      <c r="C3674" s="5" t="s">
        <v>58</v>
      </c>
      <c r="D3674" s="5" t="s">
        <v>31</v>
      </c>
      <c r="E3674" s="5" t="s">
        <v>10</v>
      </c>
      <c r="F3674" s="6">
        <v>44166</v>
      </c>
      <c r="G3674" s="6" t="str">
        <f>TEXT(datatable[[#This Row],[дата]],"ММ")</f>
        <v>12</v>
      </c>
      <c r="H3674" s="8">
        <v>11.988000000000001</v>
      </c>
      <c r="I3674" s="8">
        <v>7.7922000000000011</v>
      </c>
      <c r="J3674" s="8">
        <f>datatable[[#This Row],[продажи_]]-datatable[[#This Row],[себестоимость_]]</f>
        <v>4.1958000000000002</v>
      </c>
      <c r="L3674"/>
    </row>
    <row r="3675" spans="2:12" x14ac:dyDescent="0.4">
      <c r="B3675" s="5" t="s">
        <v>65</v>
      </c>
      <c r="C3675" s="5" t="s">
        <v>58</v>
      </c>
      <c r="D3675" s="5" t="s">
        <v>31</v>
      </c>
      <c r="E3675" s="5" t="s">
        <v>7</v>
      </c>
      <c r="F3675" s="6">
        <v>43831</v>
      </c>
      <c r="G3675" s="6" t="str">
        <f>TEXT(datatable[[#This Row],[дата]],"ММ")</f>
        <v>01</v>
      </c>
      <c r="H3675" s="8">
        <v>1.7815500000000002</v>
      </c>
      <c r="I3675" s="8">
        <v>0.39600000000000002</v>
      </c>
      <c r="J3675" s="8">
        <f>datatable[[#This Row],[продажи_]]-datatable[[#This Row],[себестоимость_]]</f>
        <v>1.3855500000000003</v>
      </c>
      <c r="L3675"/>
    </row>
    <row r="3676" spans="2:12" x14ac:dyDescent="0.4">
      <c r="B3676" s="5" t="s">
        <v>65</v>
      </c>
      <c r="C3676" s="5" t="s">
        <v>58</v>
      </c>
      <c r="D3676" s="5" t="s">
        <v>31</v>
      </c>
      <c r="E3676" s="5" t="s">
        <v>7</v>
      </c>
      <c r="F3676" s="6">
        <v>43862</v>
      </c>
      <c r="G3676" s="6" t="str">
        <f>TEXT(datatable[[#This Row],[дата]],"ММ")</f>
        <v>02</v>
      </c>
      <c r="H3676" s="8">
        <v>2.7713000000000001</v>
      </c>
      <c r="I3676" s="8">
        <v>0.90089999999999992</v>
      </c>
      <c r="J3676" s="8">
        <f>datatable[[#This Row],[продажи_]]-datatable[[#This Row],[себестоимость_]]</f>
        <v>1.8704000000000001</v>
      </c>
      <c r="L3676"/>
    </row>
    <row r="3677" spans="2:12" x14ac:dyDescent="0.4">
      <c r="B3677" s="5" t="s">
        <v>65</v>
      </c>
      <c r="C3677" s="5" t="s">
        <v>58</v>
      </c>
      <c r="D3677" s="5" t="s">
        <v>31</v>
      </c>
      <c r="E3677" s="5" t="s">
        <v>7</v>
      </c>
      <c r="F3677" s="6">
        <v>43891</v>
      </c>
      <c r="G3677" s="6" t="str">
        <f>TEXT(datatable[[#This Row],[дата]],"ММ")</f>
        <v>03</v>
      </c>
      <c r="H3677" s="8">
        <v>2.9007999999999998</v>
      </c>
      <c r="I3677" s="8">
        <v>0.77439999999999998</v>
      </c>
      <c r="J3677" s="8">
        <f>datatable[[#This Row],[продажи_]]-datatable[[#This Row],[себестоимость_]]</f>
        <v>2.1263999999999998</v>
      </c>
      <c r="L3677"/>
    </row>
    <row r="3678" spans="2:12" x14ac:dyDescent="0.4">
      <c r="B3678" s="5" t="s">
        <v>65</v>
      </c>
      <c r="C3678" s="5" t="s">
        <v>58</v>
      </c>
      <c r="D3678" s="5" t="s">
        <v>31</v>
      </c>
      <c r="E3678" s="5" t="s">
        <v>7</v>
      </c>
      <c r="F3678" s="6">
        <v>43922</v>
      </c>
      <c r="G3678" s="6" t="str">
        <f>TEXT(datatable[[#This Row],[дата]],"ММ")</f>
        <v>04</v>
      </c>
      <c r="H3678" s="8">
        <v>3.4631999999999996</v>
      </c>
      <c r="I3678" s="8">
        <v>0.90639999999999998</v>
      </c>
      <c r="J3678" s="8">
        <f>datatable[[#This Row],[продажи_]]-datatable[[#This Row],[себестоимость_]]</f>
        <v>2.5567999999999995</v>
      </c>
      <c r="L3678"/>
    </row>
    <row r="3679" spans="2:12" x14ac:dyDescent="0.4">
      <c r="B3679" s="5" t="s">
        <v>65</v>
      </c>
      <c r="C3679" s="5" t="s">
        <v>58</v>
      </c>
      <c r="D3679" s="5" t="s">
        <v>31</v>
      </c>
      <c r="E3679" s="5" t="s">
        <v>7</v>
      </c>
      <c r="F3679" s="6">
        <v>43952</v>
      </c>
      <c r="G3679" s="6" t="str">
        <f>TEXT(datatable[[#This Row],[дата]],"ММ")</f>
        <v>05</v>
      </c>
      <c r="H3679" s="8">
        <v>2.6936000000000004</v>
      </c>
      <c r="I3679" s="8">
        <v>0.78649999999999998</v>
      </c>
      <c r="J3679" s="8">
        <f>datatable[[#This Row],[продажи_]]-datatable[[#This Row],[себестоимость_]]</f>
        <v>1.9071000000000005</v>
      </c>
      <c r="L3679"/>
    </row>
    <row r="3680" spans="2:12" x14ac:dyDescent="0.4">
      <c r="B3680" s="5" t="s">
        <v>65</v>
      </c>
      <c r="C3680" s="5" t="s">
        <v>58</v>
      </c>
      <c r="D3680" s="5" t="s">
        <v>31</v>
      </c>
      <c r="E3680" s="5" t="s">
        <v>7</v>
      </c>
      <c r="F3680" s="6">
        <v>43983</v>
      </c>
      <c r="G3680" s="6" t="str">
        <f>TEXT(datatable[[#This Row],[дата]],"ММ")</f>
        <v>06</v>
      </c>
      <c r="H3680" s="8">
        <v>1.4800000000000002</v>
      </c>
      <c r="I3680" s="8">
        <v>0.627</v>
      </c>
      <c r="J3680" s="8">
        <f>datatable[[#This Row],[продажи_]]-datatable[[#This Row],[себестоимость_]]</f>
        <v>0.8530000000000002</v>
      </c>
      <c r="L3680"/>
    </row>
    <row r="3681" spans="2:12" x14ac:dyDescent="0.4">
      <c r="B3681" s="5" t="s">
        <v>65</v>
      </c>
      <c r="C3681" s="5" t="s">
        <v>58</v>
      </c>
      <c r="D3681" s="5" t="s">
        <v>31</v>
      </c>
      <c r="E3681" s="5" t="s">
        <v>7</v>
      </c>
      <c r="F3681" s="6">
        <v>44013</v>
      </c>
      <c r="G3681" s="6" t="str">
        <f>TEXT(datatable[[#This Row],[дата]],"ММ")</f>
        <v>07</v>
      </c>
      <c r="H3681" s="8">
        <v>1.9480499999999998</v>
      </c>
      <c r="I3681" s="8">
        <v>0.48014999999999997</v>
      </c>
      <c r="J3681" s="8">
        <f>datatable[[#This Row],[продажи_]]-datatable[[#This Row],[себестоимость_]]</f>
        <v>1.4678999999999998</v>
      </c>
      <c r="L3681"/>
    </row>
    <row r="3682" spans="2:12" x14ac:dyDescent="0.4">
      <c r="B3682" s="5" t="s">
        <v>65</v>
      </c>
      <c r="C3682" s="5" t="s">
        <v>58</v>
      </c>
      <c r="D3682" s="5" t="s">
        <v>31</v>
      </c>
      <c r="E3682" s="5" t="s">
        <v>7</v>
      </c>
      <c r="F3682" s="6">
        <v>44044</v>
      </c>
      <c r="G3682" s="6" t="str">
        <f>TEXT(datatable[[#This Row],[дата]],"ММ")</f>
        <v>08</v>
      </c>
      <c r="H3682" s="8">
        <v>1.258</v>
      </c>
      <c r="I3682" s="8">
        <v>0.51919999999999999</v>
      </c>
      <c r="J3682" s="8">
        <f>datatable[[#This Row],[продажи_]]-datatable[[#This Row],[себестоимость_]]</f>
        <v>0.73880000000000001</v>
      </c>
      <c r="L3682"/>
    </row>
    <row r="3683" spans="2:12" x14ac:dyDescent="0.4">
      <c r="B3683" s="5" t="s">
        <v>65</v>
      </c>
      <c r="C3683" s="5" t="s">
        <v>58</v>
      </c>
      <c r="D3683" s="5" t="s">
        <v>31</v>
      </c>
      <c r="E3683" s="5" t="s">
        <v>7</v>
      </c>
      <c r="F3683" s="6">
        <v>44075</v>
      </c>
      <c r="G3683" s="6" t="str">
        <f>TEXT(datatable[[#This Row],[дата]],"ММ")</f>
        <v>09</v>
      </c>
      <c r="H3683" s="8">
        <v>1.9055000000000002</v>
      </c>
      <c r="I3683" s="8">
        <v>0.59400000000000008</v>
      </c>
      <c r="J3683" s="8">
        <f>datatable[[#This Row],[продажи_]]-datatable[[#This Row],[себестоимость_]]</f>
        <v>1.3115000000000001</v>
      </c>
      <c r="L3683"/>
    </row>
    <row r="3684" spans="2:12" x14ac:dyDescent="0.4">
      <c r="B3684" s="5" t="s">
        <v>65</v>
      </c>
      <c r="C3684" s="5" t="s">
        <v>58</v>
      </c>
      <c r="D3684" s="5" t="s">
        <v>31</v>
      </c>
      <c r="E3684" s="5" t="s">
        <v>7</v>
      </c>
      <c r="F3684" s="6">
        <v>44105</v>
      </c>
      <c r="G3684" s="6" t="str">
        <f>TEXT(datatable[[#This Row],[дата]],"ММ")</f>
        <v>10</v>
      </c>
      <c r="H3684" s="8">
        <v>1.9480500000000003</v>
      </c>
      <c r="I3684" s="8">
        <v>0.67209999999999992</v>
      </c>
      <c r="J3684" s="8">
        <f>datatable[[#This Row],[продажи_]]-datatable[[#This Row],[себестоимость_]]</f>
        <v>1.2759500000000004</v>
      </c>
      <c r="L3684"/>
    </row>
    <row r="3685" spans="2:12" x14ac:dyDescent="0.4">
      <c r="B3685" s="5" t="s">
        <v>65</v>
      </c>
      <c r="C3685" s="5" t="s">
        <v>58</v>
      </c>
      <c r="D3685" s="5" t="s">
        <v>31</v>
      </c>
      <c r="E3685" s="5" t="s">
        <v>7</v>
      </c>
      <c r="F3685" s="6">
        <v>44136</v>
      </c>
      <c r="G3685" s="6" t="str">
        <f>TEXT(datatable[[#This Row],[дата]],"ММ")</f>
        <v>11</v>
      </c>
      <c r="H3685" s="8">
        <v>2.2791999999999999</v>
      </c>
      <c r="I3685" s="8">
        <v>0.71610000000000007</v>
      </c>
      <c r="J3685" s="8">
        <f>datatable[[#This Row],[продажи_]]-datatable[[#This Row],[себестоимость_]]</f>
        <v>1.5630999999999999</v>
      </c>
      <c r="L3685"/>
    </row>
    <row r="3686" spans="2:12" x14ac:dyDescent="0.4">
      <c r="B3686" s="5" t="s">
        <v>65</v>
      </c>
      <c r="C3686" s="5" t="s">
        <v>58</v>
      </c>
      <c r="D3686" s="5" t="s">
        <v>31</v>
      </c>
      <c r="E3686" s="5" t="s">
        <v>7</v>
      </c>
      <c r="F3686" s="6">
        <v>44166</v>
      </c>
      <c r="G3686" s="6" t="str">
        <f>TEXT(datatable[[#This Row],[дата]],"ММ")</f>
        <v>12</v>
      </c>
      <c r="H3686" s="8">
        <v>2.5529999999999999</v>
      </c>
      <c r="I3686" s="8">
        <v>0.75900000000000001</v>
      </c>
      <c r="J3686" s="8">
        <f>datatable[[#This Row],[продажи_]]-datatable[[#This Row],[себестоимость_]]</f>
        <v>1.794</v>
      </c>
      <c r="L3686"/>
    </row>
    <row r="3687" spans="2:12" x14ac:dyDescent="0.4">
      <c r="B3687" s="5" t="s">
        <v>65</v>
      </c>
      <c r="C3687" s="5" t="s">
        <v>58</v>
      </c>
      <c r="D3687" s="5" t="s">
        <v>31</v>
      </c>
      <c r="E3687" s="5" t="s">
        <v>7</v>
      </c>
      <c r="F3687" s="6">
        <v>43831</v>
      </c>
      <c r="G3687" s="6" t="str">
        <f>TEXT(datatable[[#This Row],[дата]],"ММ")</f>
        <v>01</v>
      </c>
      <c r="H3687" s="8">
        <v>1.2658499999999999</v>
      </c>
      <c r="I3687" s="8">
        <v>0.53100000000000003</v>
      </c>
      <c r="J3687" s="8">
        <f>datatable[[#This Row],[продажи_]]-datatable[[#This Row],[себестоимость_]]</f>
        <v>0.73484999999999989</v>
      </c>
      <c r="L3687"/>
    </row>
    <row r="3688" spans="2:12" x14ac:dyDescent="0.4">
      <c r="B3688" s="5" t="s">
        <v>65</v>
      </c>
      <c r="C3688" s="5" t="s">
        <v>58</v>
      </c>
      <c r="D3688" s="5" t="s">
        <v>31</v>
      </c>
      <c r="E3688" s="5" t="s">
        <v>7</v>
      </c>
      <c r="F3688" s="6">
        <v>43862</v>
      </c>
      <c r="G3688" s="6" t="str">
        <f>TEXT(datatable[[#This Row],[дата]],"ММ")</f>
        <v>02</v>
      </c>
      <c r="H3688" s="8">
        <v>1.8270000000000002</v>
      </c>
      <c r="I3688" s="8">
        <v>0.79100000000000004</v>
      </c>
      <c r="J3688" s="8">
        <f>datatable[[#This Row],[продажи_]]-datatable[[#This Row],[себестоимость_]]</f>
        <v>1.036</v>
      </c>
      <c r="L3688"/>
    </row>
    <row r="3689" spans="2:12" x14ac:dyDescent="0.4">
      <c r="B3689" s="5" t="s">
        <v>65</v>
      </c>
      <c r="C3689" s="5" t="s">
        <v>58</v>
      </c>
      <c r="D3689" s="5" t="s">
        <v>31</v>
      </c>
      <c r="E3689" s="5" t="s">
        <v>7</v>
      </c>
      <c r="F3689" s="6">
        <v>43891</v>
      </c>
      <c r="G3689" s="6" t="str">
        <f>TEXT(datatable[[#This Row],[дата]],"ММ")</f>
        <v>03</v>
      </c>
      <c r="H3689" s="8">
        <v>2.4824000000000002</v>
      </c>
      <c r="I3689" s="8">
        <v>0.78400000000000003</v>
      </c>
      <c r="J3689" s="8">
        <f>datatable[[#This Row],[продажи_]]-datatable[[#This Row],[себестоимость_]]</f>
        <v>1.6984000000000001</v>
      </c>
      <c r="L3689"/>
    </row>
    <row r="3690" spans="2:12" x14ac:dyDescent="0.4">
      <c r="B3690" s="5" t="s">
        <v>65</v>
      </c>
      <c r="C3690" s="5" t="s">
        <v>58</v>
      </c>
      <c r="D3690" s="5" t="s">
        <v>31</v>
      </c>
      <c r="E3690" s="5" t="s">
        <v>7</v>
      </c>
      <c r="F3690" s="6">
        <v>43922</v>
      </c>
      <c r="G3690" s="6" t="str">
        <f>TEXT(datatable[[#This Row],[дата]],"ММ")</f>
        <v>04</v>
      </c>
      <c r="H3690" s="8">
        <v>1.9719999999999998</v>
      </c>
      <c r="I3690" s="8">
        <v>0.67200000000000004</v>
      </c>
      <c r="J3690" s="8">
        <f>datatable[[#This Row],[продажи_]]-datatable[[#This Row],[себестоимость_]]</f>
        <v>1.2999999999999998</v>
      </c>
      <c r="L3690"/>
    </row>
    <row r="3691" spans="2:12" x14ac:dyDescent="0.4">
      <c r="B3691" s="5" t="s">
        <v>65</v>
      </c>
      <c r="C3691" s="5" t="s">
        <v>58</v>
      </c>
      <c r="D3691" s="5" t="s">
        <v>31</v>
      </c>
      <c r="E3691" s="5" t="s">
        <v>7</v>
      </c>
      <c r="F3691" s="6">
        <v>43952</v>
      </c>
      <c r="G3691" s="6" t="str">
        <f>TEXT(datatable[[#This Row],[дата]],"ММ")</f>
        <v>05</v>
      </c>
      <c r="H3691" s="8">
        <v>1.6211</v>
      </c>
      <c r="I3691" s="8">
        <v>0.77349999999999997</v>
      </c>
      <c r="J3691" s="8">
        <f>datatable[[#This Row],[продажи_]]-datatable[[#This Row],[себестоимость_]]</f>
        <v>0.84760000000000002</v>
      </c>
      <c r="L3691"/>
    </row>
    <row r="3692" spans="2:12" x14ac:dyDescent="0.4">
      <c r="B3692" s="5" t="s">
        <v>65</v>
      </c>
      <c r="C3692" s="5" t="s">
        <v>58</v>
      </c>
      <c r="D3692" s="5" t="s">
        <v>31</v>
      </c>
      <c r="E3692" s="5" t="s">
        <v>7</v>
      </c>
      <c r="F3692" s="6">
        <v>43983</v>
      </c>
      <c r="G3692" s="6" t="str">
        <f>TEXT(datatable[[#This Row],[дата]],"ММ")</f>
        <v>06</v>
      </c>
      <c r="H3692" s="8">
        <v>1.5369999999999999</v>
      </c>
      <c r="I3692" s="8">
        <v>0.53500000000000003</v>
      </c>
      <c r="J3692" s="8">
        <f>datatable[[#This Row],[продажи_]]-datatable[[#This Row],[себестоимость_]]</f>
        <v>1.0019999999999998</v>
      </c>
      <c r="L3692"/>
    </row>
    <row r="3693" spans="2:12" x14ac:dyDescent="0.4">
      <c r="B3693" s="5" t="s">
        <v>65</v>
      </c>
      <c r="C3693" s="5" t="s">
        <v>58</v>
      </c>
      <c r="D3693" s="5" t="s">
        <v>31</v>
      </c>
      <c r="E3693" s="5" t="s">
        <v>7</v>
      </c>
      <c r="F3693" s="6">
        <v>44013</v>
      </c>
      <c r="G3693" s="6" t="str">
        <f>TEXT(datatable[[#This Row],[дата]],"ММ")</f>
        <v>07</v>
      </c>
      <c r="H3693" s="8">
        <v>1.5268499999999998</v>
      </c>
      <c r="I3693" s="8">
        <v>0.45</v>
      </c>
      <c r="J3693" s="8">
        <f>datatable[[#This Row],[продажи_]]-datatable[[#This Row],[себестоимость_]]</f>
        <v>1.0768499999999999</v>
      </c>
      <c r="L3693"/>
    </row>
    <row r="3694" spans="2:12" x14ac:dyDescent="0.4">
      <c r="B3694" s="5" t="s">
        <v>65</v>
      </c>
      <c r="C3694" s="5" t="s">
        <v>58</v>
      </c>
      <c r="D3694" s="5" t="s">
        <v>31</v>
      </c>
      <c r="E3694" s="5" t="s">
        <v>7</v>
      </c>
      <c r="F3694" s="6">
        <v>44044</v>
      </c>
      <c r="G3694" s="6" t="str">
        <f>TEXT(datatable[[#This Row],[дата]],"ММ")</f>
        <v>08</v>
      </c>
      <c r="H3694" s="8">
        <v>1.276</v>
      </c>
      <c r="I3694" s="8">
        <v>0.39200000000000002</v>
      </c>
      <c r="J3694" s="8">
        <f>datatable[[#This Row],[продажи_]]-datatable[[#This Row],[себестоимость_]]</f>
        <v>0.88400000000000001</v>
      </c>
      <c r="L3694"/>
    </row>
    <row r="3695" spans="2:12" x14ac:dyDescent="0.4">
      <c r="B3695" s="5" t="s">
        <v>65</v>
      </c>
      <c r="C3695" s="5" t="s">
        <v>58</v>
      </c>
      <c r="D3695" s="5" t="s">
        <v>31</v>
      </c>
      <c r="E3695" s="5" t="s">
        <v>7</v>
      </c>
      <c r="F3695" s="6">
        <v>44075</v>
      </c>
      <c r="G3695" s="6" t="str">
        <f>TEXT(datatable[[#This Row],[дата]],"ММ")</f>
        <v>09</v>
      </c>
      <c r="H3695" s="8">
        <v>1.3919999999999999</v>
      </c>
      <c r="I3695" s="8">
        <v>0.40500000000000003</v>
      </c>
      <c r="J3695" s="8">
        <f>datatable[[#This Row],[продажи_]]-datatable[[#This Row],[себестоимость_]]</f>
        <v>0.98699999999999988</v>
      </c>
      <c r="L3695"/>
    </row>
    <row r="3696" spans="2:12" x14ac:dyDescent="0.4">
      <c r="B3696" s="5" t="s">
        <v>65</v>
      </c>
      <c r="C3696" s="5" t="s">
        <v>58</v>
      </c>
      <c r="D3696" s="5" t="s">
        <v>31</v>
      </c>
      <c r="E3696" s="5" t="s">
        <v>7</v>
      </c>
      <c r="F3696" s="6">
        <v>44105</v>
      </c>
      <c r="G3696" s="6" t="str">
        <f>TEXT(datatable[[#This Row],[дата]],"ММ")</f>
        <v>10</v>
      </c>
      <c r="H3696" s="8">
        <v>2.1488999999999998</v>
      </c>
      <c r="I3696" s="8">
        <v>0.55900000000000005</v>
      </c>
      <c r="J3696" s="8">
        <f>datatable[[#This Row],[продажи_]]-datatable[[#This Row],[себестоимость_]]</f>
        <v>1.5898999999999996</v>
      </c>
      <c r="L3696"/>
    </row>
    <row r="3697" spans="2:12" x14ac:dyDescent="0.4">
      <c r="B3697" s="5" t="s">
        <v>65</v>
      </c>
      <c r="C3697" s="5" t="s">
        <v>58</v>
      </c>
      <c r="D3697" s="5" t="s">
        <v>31</v>
      </c>
      <c r="E3697" s="5" t="s">
        <v>7</v>
      </c>
      <c r="F3697" s="6">
        <v>44136</v>
      </c>
      <c r="G3697" s="6" t="str">
        <f>TEXT(datatable[[#This Row],[дата]],"ММ")</f>
        <v>11</v>
      </c>
      <c r="H3697" s="8">
        <v>1.8676000000000004</v>
      </c>
      <c r="I3697" s="8">
        <v>0.63000000000000012</v>
      </c>
      <c r="J3697" s="8">
        <f>datatable[[#This Row],[продажи_]]-datatable[[#This Row],[себестоимость_]]</f>
        <v>1.2376000000000003</v>
      </c>
      <c r="L3697"/>
    </row>
    <row r="3698" spans="2:12" x14ac:dyDescent="0.4">
      <c r="B3698" s="5" t="s">
        <v>65</v>
      </c>
      <c r="C3698" s="5" t="s">
        <v>58</v>
      </c>
      <c r="D3698" s="5" t="s">
        <v>31</v>
      </c>
      <c r="E3698" s="5" t="s">
        <v>7</v>
      </c>
      <c r="F3698" s="6">
        <v>44166</v>
      </c>
      <c r="G3698" s="6" t="str">
        <f>TEXT(datatable[[#This Row],[дата]],"ММ")</f>
        <v>12</v>
      </c>
      <c r="H3698" s="8">
        <v>1.8444</v>
      </c>
      <c r="I3698" s="8">
        <v>0.55800000000000005</v>
      </c>
      <c r="J3698" s="8">
        <f>datatable[[#This Row],[продажи_]]-datatable[[#This Row],[себестоимость_]]</f>
        <v>1.2864</v>
      </c>
      <c r="L3698"/>
    </row>
    <row r="3699" spans="2:12" x14ac:dyDescent="0.4">
      <c r="B3699" s="5" t="s">
        <v>65</v>
      </c>
      <c r="C3699" s="5" t="s">
        <v>58</v>
      </c>
      <c r="D3699" s="5" t="s">
        <v>31</v>
      </c>
      <c r="E3699" s="5" t="s">
        <v>7</v>
      </c>
      <c r="F3699" s="6">
        <v>43831</v>
      </c>
      <c r="G3699" s="6" t="str">
        <f>TEXT(datatable[[#This Row],[дата]],"ММ")</f>
        <v>01</v>
      </c>
      <c r="H3699" s="8">
        <v>0.12555000000000002</v>
      </c>
      <c r="I3699" s="8">
        <v>4.0500000000000001E-2</v>
      </c>
      <c r="J3699" s="8">
        <f>datatable[[#This Row],[продажи_]]-datatable[[#This Row],[себестоимость_]]</f>
        <v>8.5050000000000014E-2</v>
      </c>
      <c r="L3699"/>
    </row>
    <row r="3700" spans="2:12" x14ac:dyDescent="0.4">
      <c r="B3700" s="5" t="s">
        <v>65</v>
      </c>
      <c r="C3700" s="5" t="s">
        <v>58</v>
      </c>
      <c r="D3700" s="5" t="s">
        <v>31</v>
      </c>
      <c r="E3700" s="5" t="s">
        <v>7</v>
      </c>
      <c r="F3700" s="6">
        <v>43862</v>
      </c>
      <c r="G3700" s="6" t="str">
        <f>TEXT(datatable[[#This Row],[дата]],"ММ")</f>
        <v>02</v>
      </c>
      <c r="H3700" s="8">
        <v>0.2142</v>
      </c>
      <c r="I3700" s="8">
        <v>5.6700000000000007E-2</v>
      </c>
      <c r="J3700" s="8">
        <f>datatable[[#This Row],[продажи_]]-datatable[[#This Row],[себестоимость_]]</f>
        <v>0.1575</v>
      </c>
      <c r="L3700"/>
    </row>
    <row r="3701" spans="2:12" x14ac:dyDescent="0.4">
      <c r="B3701" s="5" t="s">
        <v>65</v>
      </c>
      <c r="C3701" s="5" t="s">
        <v>58</v>
      </c>
      <c r="D3701" s="5" t="s">
        <v>31</v>
      </c>
      <c r="E3701" s="5" t="s">
        <v>7</v>
      </c>
      <c r="F3701" s="6">
        <v>43891</v>
      </c>
      <c r="G3701" s="6" t="str">
        <f>TEXT(datatable[[#This Row],[дата]],"ММ")</f>
        <v>03</v>
      </c>
      <c r="H3701" s="8">
        <v>0.2112</v>
      </c>
      <c r="I3701" s="8">
        <v>9.1999999999999998E-2</v>
      </c>
      <c r="J3701" s="8">
        <f>datatable[[#This Row],[продажи_]]-datatable[[#This Row],[себестоимость_]]</f>
        <v>0.1192</v>
      </c>
      <c r="L3701"/>
    </row>
    <row r="3702" spans="2:12" x14ac:dyDescent="0.4">
      <c r="B3702" s="5" t="s">
        <v>65</v>
      </c>
      <c r="C3702" s="5" t="s">
        <v>58</v>
      </c>
      <c r="D3702" s="5" t="s">
        <v>31</v>
      </c>
      <c r="E3702" s="5" t="s">
        <v>7</v>
      </c>
      <c r="F3702" s="6">
        <v>43922</v>
      </c>
      <c r="G3702" s="6" t="str">
        <f>TEXT(datatable[[#This Row],[дата]],"ММ")</f>
        <v>04</v>
      </c>
      <c r="H3702" s="8">
        <v>0.25680000000000003</v>
      </c>
      <c r="I3702" s="8">
        <v>6.9599999999999995E-2</v>
      </c>
      <c r="J3702" s="8">
        <f>datatable[[#This Row],[продажи_]]-datatable[[#This Row],[себестоимость_]]</f>
        <v>0.18720000000000003</v>
      </c>
      <c r="L3702"/>
    </row>
    <row r="3703" spans="2:12" x14ac:dyDescent="0.4">
      <c r="B3703" s="5" t="s">
        <v>65</v>
      </c>
      <c r="C3703" s="5" t="s">
        <v>58</v>
      </c>
      <c r="D3703" s="5" t="s">
        <v>31</v>
      </c>
      <c r="E3703" s="5" t="s">
        <v>7</v>
      </c>
      <c r="F3703" s="6">
        <v>43952</v>
      </c>
      <c r="G3703" s="6" t="str">
        <f>TEXT(datatable[[#This Row],[дата]],"ММ")</f>
        <v>05</v>
      </c>
      <c r="H3703" s="8">
        <v>0.19695000000000001</v>
      </c>
      <c r="I3703" s="8">
        <v>5.5899999999999998E-2</v>
      </c>
      <c r="J3703" s="8">
        <f>datatable[[#This Row],[продажи_]]-datatable[[#This Row],[себестоимость_]]</f>
        <v>0.14105000000000001</v>
      </c>
      <c r="L3703"/>
    </row>
    <row r="3704" spans="2:12" x14ac:dyDescent="0.4">
      <c r="B3704" s="5" t="s">
        <v>65</v>
      </c>
      <c r="C3704" s="5" t="s">
        <v>58</v>
      </c>
      <c r="D3704" s="5" t="s">
        <v>31</v>
      </c>
      <c r="E3704" s="5" t="s">
        <v>7</v>
      </c>
      <c r="F3704" s="6">
        <v>43983</v>
      </c>
      <c r="G3704" s="6" t="str">
        <f>TEXT(datatable[[#This Row],[дата]],"ММ")</f>
        <v>06</v>
      </c>
      <c r="H3704" s="8">
        <v>0.129</v>
      </c>
      <c r="I3704" s="8">
        <v>5.8499999999999996E-2</v>
      </c>
      <c r="J3704" s="8">
        <f>datatable[[#This Row],[продажи_]]-datatable[[#This Row],[себестоимость_]]</f>
        <v>7.0500000000000007E-2</v>
      </c>
      <c r="L3704"/>
    </row>
    <row r="3705" spans="2:12" x14ac:dyDescent="0.4">
      <c r="B3705" s="5" t="s">
        <v>65</v>
      </c>
      <c r="C3705" s="5" t="s">
        <v>58</v>
      </c>
      <c r="D3705" s="5" t="s">
        <v>31</v>
      </c>
      <c r="E3705" s="5" t="s">
        <v>7</v>
      </c>
      <c r="F3705" s="6">
        <v>44013</v>
      </c>
      <c r="G3705" s="6" t="str">
        <f>TEXT(datatable[[#This Row],[дата]],"ММ")</f>
        <v>07</v>
      </c>
      <c r="H3705" s="8">
        <v>0.13095000000000001</v>
      </c>
      <c r="I3705" s="8">
        <v>4.41E-2</v>
      </c>
      <c r="J3705" s="8">
        <f>datatable[[#This Row],[продажи_]]-datatable[[#This Row],[себестоимость_]]</f>
        <v>8.6850000000000011E-2</v>
      </c>
      <c r="L3705"/>
    </row>
    <row r="3706" spans="2:12" x14ac:dyDescent="0.4">
      <c r="B3706" s="5" t="s">
        <v>65</v>
      </c>
      <c r="C3706" s="5" t="s">
        <v>58</v>
      </c>
      <c r="D3706" s="5" t="s">
        <v>31</v>
      </c>
      <c r="E3706" s="5" t="s">
        <v>7</v>
      </c>
      <c r="F3706" s="6">
        <v>44044</v>
      </c>
      <c r="G3706" s="6" t="str">
        <f>TEXT(datatable[[#This Row],[дата]],"ММ")</f>
        <v>08</v>
      </c>
      <c r="H3706" s="8">
        <v>0.108</v>
      </c>
      <c r="I3706" s="8">
        <v>3.7600000000000001E-2</v>
      </c>
      <c r="J3706" s="8">
        <f>datatable[[#This Row],[продажи_]]-datatable[[#This Row],[себестоимость_]]</f>
        <v>7.039999999999999E-2</v>
      </c>
      <c r="L3706"/>
    </row>
    <row r="3707" spans="2:12" x14ac:dyDescent="0.4">
      <c r="B3707" s="5" t="s">
        <v>65</v>
      </c>
      <c r="C3707" s="5" t="s">
        <v>58</v>
      </c>
      <c r="D3707" s="5" t="s">
        <v>31</v>
      </c>
      <c r="E3707" s="5" t="s">
        <v>7</v>
      </c>
      <c r="F3707" s="6">
        <v>44075</v>
      </c>
      <c r="G3707" s="6" t="str">
        <f>TEXT(datatable[[#This Row],[дата]],"ММ")</f>
        <v>09</v>
      </c>
      <c r="H3707" s="8">
        <v>0.16949999999999998</v>
      </c>
      <c r="I3707" s="8">
        <v>4.3000000000000003E-2</v>
      </c>
      <c r="J3707" s="8">
        <f>datatable[[#This Row],[продажи_]]-datatable[[#This Row],[себестоимость_]]</f>
        <v>0.12649999999999997</v>
      </c>
      <c r="L3707"/>
    </row>
    <row r="3708" spans="2:12" x14ac:dyDescent="0.4">
      <c r="B3708" s="5" t="s">
        <v>65</v>
      </c>
      <c r="C3708" s="5" t="s">
        <v>58</v>
      </c>
      <c r="D3708" s="5" t="s">
        <v>31</v>
      </c>
      <c r="E3708" s="5" t="s">
        <v>7</v>
      </c>
      <c r="F3708" s="6">
        <v>44105</v>
      </c>
      <c r="G3708" s="6" t="str">
        <f>TEXT(datatable[[#This Row],[дата]],"ММ")</f>
        <v>10</v>
      </c>
      <c r="H3708" s="8">
        <v>0.20085</v>
      </c>
      <c r="I3708" s="8">
        <v>6.4350000000000004E-2</v>
      </c>
      <c r="J3708" s="8">
        <f>datatable[[#This Row],[продажи_]]-datatable[[#This Row],[себестоимость_]]</f>
        <v>0.13650000000000001</v>
      </c>
      <c r="L3708"/>
    </row>
    <row r="3709" spans="2:12" x14ac:dyDescent="0.4">
      <c r="B3709" s="5" t="s">
        <v>65</v>
      </c>
      <c r="C3709" s="5" t="s">
        <v>58</v>
      </c>
      <c r="D3709" s="5" t="s">
        <v>31</v>
      </c>
      <c r="E3709" s="5" t="s">
        <v>7</v>
      </c>
      <c r="F3709" s="6">
        <v>44136</v>
      </c>
      <c r="G3709" s="6" t="str">
        <f>TEXT(datatable[[#This Row],[дата]],"ММ")</f>
        <v>11</v>
      </c>
      <c r="H3709" s="8">
        <v>0.21840000000000001</v>
      </c>
      <c r="I3709" s="8">
        <v>6.6500000000000004E-2</v>
      </c>
      <c r="J3709" s="8">
        <f>datatable[[#This Row],[продажи_]]-datatable[[#This Row],[себестоимость_]]</f>
        <v>0.15190000000000001</v>
      </c>
      <c r="L3709"/>
    </row>
    <row r="3710" spans="2:12" x14ac:dyDescent="0.4">
      <c r="B3710" s="5" t="s">
        <v>65</v>
      </c>
      <c r="C3710" s="5" t="s">
        <v>58</v>
      </c>
      <c r="D3710" s="5" t="s">
        <v>31</v>
      </c>
      <c r="E3710" s="5" t="s">
        <v>7</v>
      </c>
      <c r="F3710" s="6">
        <v>44166</v>
      </c>
      <c r="G3710" s="6" t="str">
        <f>TEXT(datatable[[#This Row],[дата]],"ММ")</f>
        <v>12</v>
      </c>
      <c r="H3710" s="8">
        <v>0.19980000000000001</v>
      </c>
      <c r="I3710" s="8">
        <v>5.0999999999999997E-2</v>
      </c>
      <c r="J3710" s="8">
        <f>datatable[[#This Row],[продажи_]]-datatable[[#This Row],[себестоимость_]]</f>
        <v>0.14880000000000002</v>
      </c>
      <c r="L3710"/>
    </row>
    <row r="3711" spans="2:12" x14ac:dyDescent="0.4">
      <c r="B3711" s="5" t="s">
        <v>65</v>
      </c>
      <c r="C3711" s="5" t="s">
        <v>58</v>
      </c>
      <c r="D3711" s="5" t="s">
        <v>31</v>
      </c>
      <c r="E3711" s="5" t="s">
        <v>7</v>
      </c>
      <c r="F3711" s="6">
        <v>43831</v>
      </c>
      <c r="G3711" s="6" t="str">
        <f>TEXT(datatable[[#This Row],[дата]],"ММ")</f>
        <v>01</v>
      </c>
      <c r="H3711" s="8">
        <v>3.1018499999999998</v>
      </c>
      <c r="I3711" s="8">
        <v>1.3365000000000002</v>
      </c>
      <c r="J3711" s="8">
        <f>datatable[[#This Row],[продажи_]]-datatable[[#This Row],[себестоимость_]]</f>
        <v>1.7653499999999995</v>
      </c>
      <c r="L3711"/>
    </row>
    <row r="3712" spans="2:12" x14ac:dyDescent="0.4">
      <c r="B3712" s="5" t="s">
        <v>65</v>
      </c>
      <c r="C3712" s="5" t="s">
        <v>58</v>
      </c>
      <c r="D3712" s="5" t="s">
        <v>31</v>
      </c>
      <c r="E3712" s="5" t="s">
        <v>7</v>
      </c>
      <c r="F3712" s="6">
        <v>43862</v>
      </c>
      <c r="G3712" s="6" t="str">
        <f>TEXT(datatable[[#This Row],[дата]],"ММ")</f>
        <v>02</v>
      </c>
      <c r="H3712" s="8">
        <v>4.9959000000000007</v>
      </c>
      <c r="I3712" s="8">
        <v>1.7199000000000002</v>
      </c>
      <c r="J3712" s="8">
        <f>datatable[[#This Row],[продажи_]]-datatable[[#This Row],[себестоимость_]]</f>
        <v>3.2760000000000007</v>
      </c>
      <c r="L3712"/>
    </row>
    <row r="3713" spans="2:12" x14ac:dyDescent="0.4">
      <c r="B3713" s="5" t="s">
        <v>65</v>
      </c>
      <c r="C3713" s="5" t="s">
        <v>58</v>
      </c>
      <c r="D3713" s="5" t="s">
        <v>31</v>
      </c>
      <c r="E3713" s="5" t="s">
        <v>7</v>
      </c>
      <c r="F3713" s="6">
        <v>43891</v>
      </c>
      <c r="G3713" s="6" t="str">
        <f>TEXT(datatable[[#This Row],[дата]],"ММ")</f>
        <v>03</v>
      </c>
      <c r="H3713" s="8">
        <v>4.5384000000000002</v>
      </c>
      <c r="I3713" s="8">
        <v>2.3760000000000003</v>
      </c>
      <c r="J3713" s="8">
        <f>datatable[[#This Row],[продажи_]]-datatable[[#This Row],[себестоимость_]]</f>
        <v>2.1623999999999999</v>
      </c>
      <c r="L3713"/>
    </row>
    <row r="3714" spans="2:12" x14ac:dyDescent="0.4">
      <c r="B3714" s="5" t="s">
        <v>65</v>
      </c>
      <c r="C3714" s="5" t="s">
        <v>58</v>
      </c>
      <c r="D3714" s="5" t="s">
        <v>31</v>
      </c>
      <c r="E3714" s="5" t="s">
        <v>7</v>
      </c>
      <c r="F3714" s="6">
        <v>43922</v>
      </c>
      <c r="G3714" s="6" t="str">
        <f>TEXT(datatable[[#This Row],[дата]],"ММ")</f>
        <v>04</v>
      </c>
      <c r="H3714" s="8">
        <v>5.7095999999999991</v>
      </c>
      <c r="I3714" s="8">
        <v>1.9224000000000001</v>
      </c>
      <c r="J3714" s="8">
        <f>datatable[[#This Row],[продажи_]]-datatable[[#This Row],[себестоимость_]]</f>
        <v>3.787199999999999</v>
      </c>
      <c r="L3714"/>
    </row>
    <row r="3715" spans="2:12" x14ac:dyDescent="0.4">
      <c r="B3715" s="5" t="s">
        <v>65</v>
      </c>
      <c r="C3715" s="5" t="s">
        <v>58</v>
      </c>
      <c r="D3715" s="5" t="s">
        <v>31</v>
      </c>
      <c r="E3715" s="5" t="s">
        <v>7</v>
      </c>
      <c r="F3715" s="6">
        <v>43952</v>
      </c>
      <c r="G3715" s="6" t="str">
        <f>TEXT(datatable[[#This Row],[дата]],"ММ")</f>
        <v>05</v>
      </c>
      <c r="H3715" s="8">
        <v>4.3218500000000004</v>
      </c>
      <c r="I3715" s="8">
        <v>2.0007000000000001</v>
      </c>
      <c r="J3715" s="8">
        <f>datatable[[#This Row],[продажи_]]-datatable[[#This Row],[себестоимость_]]</f>
        <v>2.3211500000000003</v>
      </c>
      <c r="L3715"/>
    </row>
    <row r="3716" spans="2:12" x14ac:dyDescent="0.4">
      <c r="B3716" s="5" t="s">
        <v>65</v>
      </c>
      <c r="C3716" s="5" t="s">
        <v>58</v>
      </c>
      <c r="D3716" s="5" t="s">
        <v>31</v>
      </c>
      <c r="E3716" s="5" t="s">
        <v>7</v>
      </c>
      <c r="F3716" s="6">
        <v>43983</v>
      </c>
      <c r="G3716" s="6" t="str">
        <f>TEXT(datatable[[#This Row],[дата]],"ММ")</f>
        <v>06</v>
      </c>
      <c r="H3716" s="8">
        <v>2.6840000000000002</v>
      </c>
      <c r="I3716" s="8">
        <v>1.4580000000000002</v>
      </c>
      <c r="J3716" s="8">
        <f>datatable[[#This Row],[продажи_]]-datatable[[#This Row],[себестоимость_]]</f>
        <v>1.226</v>
      </c>
      <c r="L3716"/>
    </row>
    <row r="3717" spans="2:12" x14ac:dyDescent="0.4">
      <c r="B3717" s="5" t="s">
        <v>65</v>
      </c>
      <c r="C3717" s="5" t="s">
        <v>58</v>
      </c>
      <c r="D3717" s="5" t="s">
        <v>31</v>
      </c>
      <c r="E3717" s="5" t="s">
        <v>7</v>
      </c>
      <c r="F3717" s="6">
        <v>44013</v>
      </c>
      <c r="G3717" s="6" t="str">
        <f>TEXT(datatable[[#This Row],[дата]],"ММ")</f>
        <v>07</v>
      </c>
      <c r="H3717" s="8">
        <v>2.5254000000000003</v>
      </c>
      <c r="I3717" s="8">
        <v>1.3365000000000002</v>
      </c>
      <c r="J3717" s="8">
        <f>datatable[[#This Row],[продажи_]]-datatable[[#This Row],[себестоимость_]]</f>
        <v>1.1889000000000001</v>
      </c>
      <c r="L3717"/>
    </row>
    <row r="3718" spans="2:12" x14ac:dyDescent="0.4">
      <c r="B3718" s="5" t="s">
        <v>65</v>
      </c>
      <c r="C3718" s="5" t="s">
        <v>58</v>
      </c>
      <c r="D3718" s="5" t="s">
        <v>31</v>
      </c>
      <c r="E3718" s="5" t="s">
        <v>7</v>
      </c>
      <c r="F3718" s="6">
        <v>44044</v>
      </c>
      <c r="G3718" s="6" t="str">
        <f>TEXT(datatable[[#This Row],[дата]],"ММ")</f>
        <v>08</v>
      </c>
      <c r="H3718" s="8">
        <v>2.7815999999999996</v>
      </c>
      <c r="I3718" s="8">
        <v>1.1664000000000001</v>
      </c>
      <c r="J3718" s="8">
        <f>datatable[[#This Row],[продажи_]]-datatable[[#This Row],[себестоимость_]]</f>
        <v>1.6151999999999995</v>
      </c>
      <c r="L3718"/>
    </row>
    <row r="3719" spans="2:12" x14ac:dyDescent="0.4">
      <c r="B3719" s="5" t="s">
        <v>65</v>
      </c>
      <c r="C3719" s="5" t="s">
        <v>58</v>
      </c>
      <c r="D3719" s="5" t="s">
        <v>31</v>
      </c>
      <c r="E3719" s="5" t="s">
        <v>7</v>
      </c>
      <c r="F3719" s="6">
        <v>44075</v>
      </c>
      <c r="G3719" s="6" t="str">
        <f>TEXT(datatable[[#This Row],[дата]],"ММ")</f>
        <v>09</v>
      </c>
      <c r="H3719" s="8">
        <v>3.2940000000000005</v>
      </c>
      <c r="I3719" s="8">
        <v>1.4580000000000002</v>
      </c>
      <c r="J3719" s="8">
        <f>datatable[[#This Row],[продажи_]]-datatable[[#This Row],[себестоимость_]]</f>
        <v>1.8360000000000003</v>
      </c>
      <c r="L3719"/>
    </row>
    <row r="3720" spans="2:12" x14ac:dyDescent="0.4">
      <c r="B3720" s="5" t="s">
        <v>65</v>
      </c>
      <c r="C3720" s="5" t="s">
        <v>58</v>
      </c>
      <c r="D3720" s="5" t="s">
        <v>31</v>
      </c>
      <c r="E3720" s="5" t="s">
        <v>7</v>
      </c>
      <c r="F3720" s="6">
        <v>44105</v>
      </c>
      <c r="G3720" s="6" t="str">
        <f>TEXT(datatable[[#This Row],[дата]],"ММ")</f>
        <v>10</v>
      </c>
      <c r="H3720" s="8">
        <v>3.2116500000000006</v>
      </c>
      <c r="I3720" s="8">
        <v>1.4742</v>
      </c>
      <c r="J3720" s="8">
        <f>datatable[[#This Row],[продажи_]]-datatable[[#This Row],[себестоимость_]]</f>
        <v>1.7374500000000006</v>
      </c>
      <c r="L3720"/>
    </row>
    <row r="3721" spans="2:12" x14ac:dyDescent="0.4">
      <c r="B3721" s="5" t="s">
        <v>65</v>
      </c>
      <c r="C3721" s="5" t="s">
        <v>58</v>
      </c>
      <c r="D3721" s="5" t="s">
        <v>31</v>
      </c>
      <c r="E3721" s="5" t="s">
        <v>7</v>
      </c>
      <c r="F3721" s="6">
        <v>44136</v>
      </c>
      <c r="G3721" s="6" t="str">
        <f>TEXT(datatable[[#This Row],[дата]],"ММ")</f>
        <v>11</v>
      </c>
      <c r="H3721" s="8">
        <v>4.611600000000001</v>
      </c>
      <c r="I3721" s="8">
        <v>1.5876000000000001</v>
      </c>
      <c r="J3721" s="8">
        <f>datatable[[#This Row],[продажи_]]-datatable[[#This Row],[себестоимость_]]</f>
        <v>3.0240000000000009</v>
      </c>
      <c r="L3721"/>
    </row>
    <row r="3722" spans="2:12" x14ac:dyDescent="0.4">
      <c r="B3722" s="5" t="s">
        <v>65</v>
      </c>
      <c r="C3722" s="5" t="s">
        <v>58</v>
      </c>
      <c r="D3722" s="5" t="s">
        <v>31</v>
      </c>
      <c r="E3722" s="5" t="s">
        <v>7</v>
      </c>
      <c r="F3722" s="6">
        <v>44166</v>
      </c>
      <c r="G3722" s="6" t="str">
        <f>TEXT(datatable[[#This Row],[дата]],"ММ")</f>
        <v>12</v>
      </c>
      <c r="H3722" s="8">
        <v>3.7698</v>
      </c>
      <c r="I3722" s="8">
        <v>1.6038000000000001</v>
      </c>
      <c r="J3722" s="8">
        <f>datatable[[#This Row],[продажи_]]-datatable[[#This Row],[себестоимость_]]</f>
        <v>2.1659999999999999</v>
      </c>
      <c r="L3722"/>
    </row>
    <row r="3723" spans="2:12" x14ac:dyDescent="0.4">
      <c r="B3723" s="5" t="s">
        <v>65</v>
      </c>
      <c r="C3723" s="5" t="s">
        <v>58</v>
      </c>
      <c r="D3723" s="5" t="s">
        <v>31</v>
      </c>
      <c r="E3723" s="5" t="s">
        <v>7</v>
      </c>
      <c r="F3723" s="6">
        <v>43831</v>
      </c>
      <c r="G3723" s="6" t="str">
        <f>TEXT(datatable[[#This Row],[дата]],"ММ")</f>
        <v>01</v>
      </c>
      <c r="H3723" s="8">
        <v>2.16675</v>
      </c>
      <c r="I3723" s="8">
        <v>0.70200000000000007</v>
      </c>
      <c r="J3723" s="8">
        <f>datatable[[#This Row],[продажи_]]-datatable[[#This Row],[себестоимость_]]</f>
        <v>1.46475</v>
      </c>
      <c r="L3723"/>
    </row>
    <row r="3724" spans="2:12" x14ac:dyDescent="0.4">
      <c r="B3724" s="5" t="s">
        <v>65</v>
      </c>
      <c r="C3724" s="5" t="s">
        <v>58</v>
      </c>
      <c r="D3724" s="5" t="s">
        <v>31</v>
      </c>
      <c r="E3724" s="5" t="s">
        <v>7</v>
      </c>
      <c r="F3724" s="6">
        <v>43862</v>
      </c>
      <c r="G3724" s="6" t="str">
        <f>TEXT(datatable[[#This Row],[дата]],"ММ")</f>
        <v>02</v>
      </c>
      <c r="H3724" s="8">
        <v>2.9924999999999997</v>
      </c>
      <c r="I3724" s="8">
        <v>1.1760000000000002</v>
      </c>
      <c r="J3724" s="8">
        <f>datatable[[#This Row],[продажи_]]-datatable[[#This Row],[себестоимость_]]</f>
        <v>1.8164999999999996</v>
      </c>
      <c r="L3724"/>
    </row>
    <row r="3725" spans="2:12" x14ac:dyDescent="0.4">
      <c r="B3725" s="5" t="s">
        <v>65</v>
      </c>
      <c r="C3725" s="5" t="s">
        <v>58</v>
      </c>
      <c r="D3725" s="5" t="s">
        <v>31</v>
      </c>
      <c r="E3725" s="5" t="s">
        <v>7</v>
      </c>
      <c r="F3725" s="6">
        <v>43891</v>
      </c>
      <c r="G3725" s="6" t="str">
        <f>TEXT(datatable[[#This Row],[дата]],"ММ")</f>
        <v>03</v>
      </c>
      <c r="H3725" s="8">
        <v>3.8160000000000003</v>
      </c>
      <c r="I3725" s="8">
        <v>1.008</v>
      </c>
      <c r="J3725" s="8">
        <f>datatable[[#This Row],[продажи_]]-datatable[[#This Row],[себестоимость_]]</f>
        <v>2.8080000000000003</v>
      </c>
      <c r="L3725"/>
    </row>
    <row r="3726" spans="2:12" x14ac:dyDescent="0.4">
      <c r="B3726" s="5" t="s">
        <v>65</v>
      </c>
      <c r="C3726" s="5" t="s">
        <v>58</v>
      </c>
      <c r="D3726" s="5" t="s">
        <v>31</v>
      </c>
      <c r="E3726" s="5" t="s">
        <v>7</v>
      </c>
      <c r="F3726" s="6">
        <v>43922</v>
      </c>
      <c r="G3726" s="6" t="str">
        <f>TEXT(datatable[[#This Row],[дата]],"ММ")</f>
        <v>04</v>
      </c>
      <c r="H3726" s="8">
        <v>2.988</v>
      </c>
      <c r="I3726" s="8">
        <v>1.296</v>
      </c>
      <c r="J3726" s="8">
        <f>datatable[[#This Row],[продажи_]]-datatable[[#This Row],[себестоимость_]]</f>
        <v>1.6919999999999999</v>
      </c>
      <c r="L3726"/>
    </row>
    <row r="3727" spans="2:12" x14ac:dyDescent="0.4">
      <c r="B3727" s="5" t="s">
        <v>65</v>
      </c>
      <c r="C3727" s="5" t="s">
        <v>58</v>
      </c>
      <c r="D3727" s="5" t="s">
        <v>31</v>
      </c>
      <c r="E3727" s="5" t="s">
        <v>7</v>
      </c>
      <c r="F3727" s="6">
        <v>43952</v>
      </c>
      <c r="G3727" s="6" t="str">
        <f>TEXT(datatable[[#This Row],[дата]],"ММ")</f>
        <v>05</v>
      </c>
      <c r="H3727" s="8">
        <v>2.6617500000000005</v>
      </c>
      <c r="I3727" s="8">
        <v>1.0627500000000001</v>
      </c>
      <c r="J3727" s="8">
        <f>datatable[[#This Row],[продажи_]]-datatable[[#This Row],[себестоимость_]]</f>
        <v>1.5990000000000004</v>
      </c>
      <c r="L3727"/>
    </row>
    <row r="3728" spans="2:12" x14ac:dyDescent="0.4">
      <c r="B3728" s="5" t="s">
        <v>65</v>
      </c>
      <c r="C3728" s="5" t="s">
        <v>58</v>
      </c>
      <c r="D3728" s="5" t="s">
        <v>31</v>
      </c>
      <c r="E3728" s="5" t="s">
        <v>7</v>
      </c>
      <c r="F3728" s="6">
        <v>43983</v>
      </c>
      <c r="G3728" s="6" t="str">
        <f>TEXT(datatable[[#This Row],[дата]],"ММ")</f>
        <v>06</v>
      </c>
      <c r="H3728" s="8">
        <v>2.5200000000000005</v>
      </c>
      <c r="I3728" s="8">
        <v>0.66749999999999998</v>
      </c>
      <c r="J3728" s="8">
        <f>datatable[[#This Row],[продажи_]]-datatable[[#This Row],[себестоимость_]]</f>
        <v>1.8525000000000005</v>
      </c>
      <c r="L3728"/>
    </row>
    <row r="3729" spans="2:12" x14ac:dyDescent="0.4">
      <c r="B3729" s="5" t="s">
        <v>65</v>
      </c>
      <c r="C3729" s="5" t="s">
        <v>58</v>
      </c>
      <c r="D3729" s="5" t="s">
        <v>31</v>
      </c>
      <c r="E3729" s="5" t="s">
        <v>7</v>
      </c>
      <c r="F3729" s="6">
        <v>44013</v>
      </c>
      <c r="G3729" s="6" t="str">
        <f>TEXT(datatable[[#This Row],[дата]],"ММ")</f>
        <v>07</v>
      </c>
      <c r="H3729" s="8">
        <v>1.9642499999999998</v>
      </c>
      <c r="I3729" s="8">
        <v>0.58725000000000005</v>
      </c>
      <c r="J3729" s="8">
        <f>datatable[[#This Row],[продажи_]]-datatable[[#This Row],[себестоимость_]]</f>
        <v>1.3769999999999998</v>
      </c>
      <c r="L3729"/>
    </row>
    <row r="3730" spans="2:12" x14ac:dyDescent="0.4">
      <c r="B3730" s="5" t="s">
        <v>65</v>
      </c>
      <c r="C3730" s="5" t="s">
        <v>58</v>
      </c>
      <c r="D3730" s="5" t="s">
        <v>31</v>
      </c>
      <c r="E3730" s="5" t="s">
        <v>7</v>
      </c>
      <c r="F3730" s="6">
        <v>44044</v>
      </c>
      <c r="G3730" s="6" t="str">
        <f>TEXT(datatable[[#This Row],[дата]],"ММ")</f>
        <v>08</v>
      </c>
      <c r="H3730" s="8">
        <v>1.8360000000000001</v>
      </c>
      <c r="I3730" s="8">
        <v>0.6</v>
      </c>
      <c r="J3730" s="8">
        <f>datatable[[#This Row],[продажи_]]-datatable[[#This Row],[себестоимость_]]</f>
        <v>1.2360000000000002</v>
      </c>
      <c r="L3730"/>
    </row>
    <row r="3731" spans="2:12" x14ac:dyDescent="0.4">
      <c r="B3731" s="5" t="s">
        <v>65</v>
      </c>
      <c r="C3731" s="5" t="s">
        <v>58</v>
      </c>
      <c r="D3731" s="5" t="s">
        <v>31</v>
      </c>
      <c r="E3731" s="5" t="s">
        <v>7</v>
      </c>
      <c r="F3731" s="6">
        <v>44075</v>
      </c>
      <c r="G3731" s="6" t="str">
        <f>TEXT(datatable[[#This Row],[дата]],"ММ")</f>
        <v>09</v>
      </c>
      <c r="H3731" s="8">
        <v>1.98</v>
      </c>
      <c r="I3731" s="8">
        <v>0.78750000000000009</v>
      </c>
      <c r="J3731" s="8">
        <f>datatable[[#This Row],[продажи_]]-datatable[[#This Row],[себестоимость_]]</f>
        <v>1.1924999999999999</v>
      </c>
      <c r="L3731"/>
    </row>
    <row r="3732" spans="2:12" x14ac:dyDescent="0.4">
      <c r="B3732" s="5" t="s">
        <v>65</v>
      </c>
      <c r="C3732" s="5" t="s">
        <v>58</v>
      </c>
      <c r="D3732" s="5" t="s">
        <v>31</v>
      </c>
      <c r="E3732" s="5" t="s">
        <v>7</v>
      </c>
      <c r="F3732" s="6">
        <v>44105</v>
      </c>
      <c r="G3732" s="6" t="str">
        <f>TEXT(datatable[[#This Row],[дата]],"ММ")</f>
        <v>10</v>
      </c>
      <c r="H3732" s="8">
        <v>3.36375</v>
      </c>
      <c r="I3732" s="8">
        <v>0.79949999999999999</v>
      </c>
      <c r="J3732" s="8">
        <f>datatable[[#This Row],[продажи_]]-datatable[[#This Row],[себестоимость_]]</f>
        <v>2.5642499999999999</v>
      </c>
      <c r="L3732"/>
    </row>
    <row r="3733" spans="2:12" x14ac:dyDescent="0.4">
      <c r="B3733" s="5" t="s">
        <v>65</v>
      </c>
      <c r="C3733" s="5" t="s">
        <v>58</v>
      </c>
      <c r="D3733" s="5" t="s">
        <v>31</v>
      </c>
      <c r="E3733" s="5" t="s">
        <v>7</v>
      </c>
      <c r="F3733" s="6">
        <v>44136</v>
      </c>
      <c r="G3733" s="6" t="str">
        <f>TEXT(datatable[[#This Row],[дата]],"ММ")</f>
        <v>11</v>
      </c>
      <c r="H3733" s="8">
        <v>3.1185</v>
      </c>
      <c r="I3733" s="8">
        <v>1.0605</v>
      </c>
      <c r="J3733" s="8">
        <f>datatable[[#This Row],[продажи_]]-datatable[[#This Row],[себестоимость_]]</f>
        <v>2.0579999999999998</v>
      </c>
      <c r="L3733"/>
    </row>
    <row r="3734" spans="2:12" x14ac:dyDescent="0.4">
      <c r="B3734" s="5" t="s">
        <v>65</v>
      </c>
      <c r="C3734" s="5" t="s">
        <v>58</v>
      </c>
      <c r="D3734" s="5" t="s">
        <v>31</v>
      </c>
      <c r="E3734" s="5" t="s">
        <v>7</v>
      </c>
      <c r="F3734" s="6">
        <v>44166</v>
      </c>
      <c r="G3734" s="6" t="str">
        <f>TEXT(datatable[[#This Row],[дата]],"ММ")</f>
        <v>12</v>
      </c>
      <c r="H3734" s="8">
        <v>2.5379999999999998</v>
      </c>
      <c r="I3734" s="8">
        <v>0.82800000000000007</v>
      </c>
      <c r="J3734" s="8">
        <f>datatable[[#This Row],[продажи_]]-datatable[[#This Row],[себестоимость_]]</f>
        <v>1.7099999999999997</v>
      </c>
      <c r="L3734"/>
    </row>
    <row r="3735" spans="2:12" x14ac:dyDescent="0.4">
      <c r="B3735" s="5" t="s">
        <v>65</v>
      </c>
      <c r="C3735" s="5" t="s">
        <v>58</v>
      </c>
      <c r="D3735" s="5" t="s">
        <v>31</v>
      </c>
      <c r="E3735" s="5" t="s">
        <v>7</v>
      </c>
      <c r="F3735" s="6">
        <v>43831</v>
      </c>
      <c r="G3735" s="6" t="str">
        <f>TEXT(datatable[[#This Row],[дата]],"ММ")</f>
        <v>01</v>
      </c>
      <c r="H3735" s="8">
        <v>0.95579999999999998</v>
      </c>
      <c r="I3735" s="8">
        <v>0.3528</v>
      </c>
      <c r="J3735" s="8">
        <f>datatable[[#This Row],[продажи_]]-datatable[[#This Row],[себестоимость_]]</f>
        <v>0.60299999999999998</v>
      </c>
      <c r="L3735"/>
    </row>
    <row r="3736" spans="2:12" x14ac:dyDescent="0.4">
      <c r="B3736" s="5" t="s">
        <v>65</v>
      </c>
      <c r="C3736" s="5" t="s">
        <v>58</v>
      </c>
      <c r="D3736" s="5" t="s">
        <v>31</v>
      </c>
      <c r="E3736" s="5" t="s">
        <v>7</v>
      </c>
      <c r="F3736" s="6">
        <v>43862</v>
      </c>
      <c r="G3736" s="6" t="str">
        <f>TEXT(datatable[[#This Row],[дата]],"ММ")</f>
        <v>02</v>
      </c>
      <c r="H3736" s="8">
        <v>1.071</v>
      </c>
      <c r="I3736" s="8">
        <v>0.49280000000000007</v>
      </c>
      <c r="J3736" s="8">
        <f>datatable[[#This Row],[продажи_]]-datatable[[#This Row],[себестоимость_]]</f>
        <v>0.57819999999999983</v>
      </c>
      <c r="L3736"/>
    </row>
    <row r="3737" spans="2:12" x14ac:dyDescent="0.4">
      <c r="B3737" s="5" t="s">
        <v>65</v>
      </c>
      <c r="C3737" s="5" t="s">
        <v>58</v>
      </c>
      <c r="D3737" s="5" t="s">
        <v>31</v>
      </c>
      <c r="E3737" s="5" t="s">
        <v>7</v>
      </c>
      <c r="F3737" s="6">
        <v>43891</v>
      </c>
      <c r="G3737" s="6" t="str">
        <f>TEXT(datatable[[#This Row],[дата]],"ММ")</f>
        <v>03</v>
      </c>
      <c r="H3737" s="8">
        <v>1.6128</v>
      </c>
      <c r="I3737" s="8">
        <v>0.69760000000000011</v>
      </c>
      <c r="J3737" s="8">
        <f>datatable[[#This Row],[продажи_]]-datatable[[#This Row],[себестоимость_]]</f>
        <v>0.9151999999999999</v>
      </c>
      <c r="L3737"/>
    </row>
    <row r="3738" spans="2:12" x14ac:dyDescent="0.4">
      <c r="B3738" s="5" t="s">
        <v>65</v>
      </c>
      <c r="C3738" s="5" t="s">
        <v>58</v>
      </c>
      <c r="D3738" s="5" t="s">
        <v>31</v>
      </c>
      <c r="E3738" s="5" t="s">
        <v>7</v>
      </c>
      <c r="F3738" s="6">
        <v>43922</v>
      </c>
      <c r="G3738" s="6" t="str">
        <f>TEXT(datatable[[#This Row],[дата]],"ММ")</f>
        <v>04</v>
      </c>
      <c r="H3738" s="8">
        <v>1.1951999999999998</v>
      </c>
      <c r="I3738" s="8">
        <v>0.69120000000000004</v>
      </c>
      <c r="J3738" s="8">
        <f>datatable[[#This Row],[продажи_]]-datatable[[#This Row],[себестоимость_]]</f>
        <v>0.50399999999999978</v>
      </c>
      <c r="L3738"/>
    </row>
    <row r="3739" spans="2:12" x14ac:dyDescent="0.4">
      <c r="B3739" s="5" t="s">
        <v>65</v>
      </c>
      <c r="C3739" s="5" t="s">
        <v>58</v>
      </c>
      <c r="D3739" s="5" t="s">
        <v>31</v>
      </c>
      <c r="E3739" s="5" t="s">
        <v>7</v>
      </c>
      <c r="F3739" s="6">
        <v>43952</v>
      </c>
      <c r="G3739" s="6" t="str">
        <f>TEXT(datatable[[#This Row],[дата]],"ММ")</f>
        <v>05</v>
      </c>
      <c r="H3739" s="8">
        <v>0.9827999999999999</v>
      </c>
      <c r="I3739" s="8">
        <v>0.46800000000000003</v>
      </c>
      <c r="J3739" s="8">
        <f>datatable[[#This Row],[продажи_]]-datatable[[#This Row],[себестоимость_]]</f>
        <v>0.51479999999999992</v>
      </c>
      <c r="L3739"/>
    </row>
    <row r="3740" spans="2:12" x14ac:dyDescent="0.4">
      <c r="B3740" s="5" t="s">
        <v>65</v>
      </c>
      <c r="C3740" s="5" t="s">
        <v>58</v>
      </c>
      <c r="D3740" s="5" t="s">
        <v>31</v>
      </c>
      <c r="E3740" s="5" t="s">
        <v>7</v>
      </c>
      <c r="F3740" s="6">
        <v>43983</v>
      </c>
      <c r="G3740" s="6" t="str">
        <f>TEXT(datatable[[#This Row],[дата]],"ММ")</f>
        <v>06</v>
      </c>
      <c r="H3740" s="8">
        <v>0.88200000000000001</v>
      </c>
      <c r="I3740" s="8">
        <v>0.45999999999999996</v>
      </c>
      <c r="J3740" s="8">
        <f>datatable[[#This Row],[продажи_]]-datatable[[#This Row],[себестоимость_]]</f>
        <v>0.42200000000000004</v>
      </c>
      <c r="L3740"/>
    </row>
    <row r="3741" spans="2:12" x14ac:dyDescent="0.4">
      <c r="B3741" s="5" t="s">
        <v>65</v>
      </c>
      <c r="C3741" s="5" t="s">
        <v>58</v>
      </c>
      <c r="D3741" s="5" t="s">
        <v>31</v>
      </c>
      <c r="E3741" s="5" t="s">
        <v>7</v>
      </c>
      <c r="F3741" s="6">
        <v>44013</v>
      </c>
      <c r="G3741" s="6" t="str">
        <f>TEXT(datatable[[#This Row],[дата]],"ММ")</f>
        <v>07</v>
      </c>
      <c r="H3741" s="8">
        <v>0.84240000000000004</v>
      </c>
      <c r="I3741" s="8">
        <v>0.37080000000000002</v>
      </c>
      <c r="J3741" s="8">
        <f>datatable[[#This Row],[продажи_]]-datatable[[#This Row],[себестоимость_]]</f>
        <v>0.47160000000000002</v>
      </c>
      <c r="L3741"/>
    </row>
    <row r="3742" spans="2:12" x14ac:dyDescent="0.4">
      <c r="B3742" s="5" t="s">
        <v>65</v>
      </c>
      <c r="C3742" s="5" t="s">
        <v>58</v>
      </c>
      <c r="D3742" s="5" t="s">
        <v>31</v>
      </c>
      <c r="E3742" s="5" t="s">
        <v>7</v>
      </c>
      <c r="F3742" s="6">
        <v>44044</v>
      </c>
      <c r="G3742" s="6" t="str">
        <f>TEXT(datatable[[#This Row],[дата]],"ММ")</f>
        <v>08</v>
      </c>
      <c r="H3742" s="8">
        <v>0.77760000000000007</v>
      </c>
      <c r="I3742" s="8">
        <v>0.2656</v>
      </c>
      <c r="J3742" s="8">
        <f>datatable[[#This Row],[продажи_]]-datatable[[#This Row],[себестоимость_]]</f>
        <v>0.51200000000000001</v>
      </c>
      <c r="L3742"/>
    </row>
    <row r="3743" spans="2:12" x14ac:dyDescent="0.4">
      <c r="B3743" s="5" t="s">
        <v>65</v>
      </c>
      <c r="C3743" s="5" t="s">
        <v>58</v>
      </c>
      <c r="D3743" s="5" t="s">
        <v>31</v>
      </c>
      <c r="E3743" s="5" t="s">
        <v>7</v>
      </c>
      <c r="F3743" s="6">
        <v>44075</v>
      </c>
      <c r="G3743" s="6" t="str">
        <f>TEXT(datatable[[#This Row],[дата]],"ММ")</f>
        <v>09</v>
      </c>
      <c r="H3743" s="8">
        <v>0.78300000000000003</v>
      </c>
      <c r="I3743" s="8">
        <v>0.42000000000000004</v>
      </c>
      <c r="J3743" s="8">
        <f>datatable[[#This Row],[продажи_]]-datatable[[#This Row],[себестоимость_]]</f>
        <v>0.36299999999999999</v>
      </c>
      <c r="L3743"/>
    </row>
    <row r="3744" spans="2:12" x14ac:dyDescent="0.4">
      <c r="B3744" s="5" t="s">
        <v>65</v>
      </c>
      <c r="C3744" s="5" t="s">
        <v>58</v>
      </c>
      <c r="D3744" s="5" t="s">
        <v>31</v>
      </c>
      <c r="E3744" s="5" t="s">
        <v>7</v>
      </c>
      <c r="F3744" s="6">
        <v>44105</v>
      </c>
      <c r="G3744" s="6" t="str">
        <f>TEXT(datatable[[#This Row],[дата]],"ММ")</f>
        <v>10</v>
      </c>
      <c r="H3744" s="8">
        <v>1.2869999999999999</v>
      </c>
      <c r="I3744" s="8">
        <v>0.5616000000000001</v>
      </c>
      <c r="J3744" s="8">
        <f>datatable[[#This Row],[продажи_]]-datatable[[#This Row],[себестоимость_]]</f>
        <v>0.72539999999999982</v>
      </c>
      <c r="L3744"/>
    </row>
    <row r="3745" spans="2:12" x14ac:dyDescent="0.4">
      <c r="B3745" s="5" t="s">
        <v>65</v>
      </c>
      <c r="C3745" s="5" t="s">
        <v>58</v>
      </c>
      <c r="D3745" s="5" t="s">
        <v>31</v>
      </c>
      <c r="E3745" s="5" t="s">
        <v>7</v>
      </c>
      <c r="F3745" s="6">
        <v>44136</v>
      </c>
      <c r="G3745" s="6" t="str">
        <f>TEXT(datatable[[#This Row],[дата]],"ММ")</f>
        <v>11</v>
      </c>
      <c r="H3745" s="8">
        <v>1.1843999999999999</v>
      </c>
      <c r="I3745" s="8">
        <v>0.46480000000000005</v>
      </c>
      <c r="J3745" s="8">
        <f>datatable[[#This Row],[продажи_]]-datatable[[#This Row],[себестоимость_]]</f>
        <v>0.7195999999999998</v>
      </c>
      <c r="L3745"/>
    </row>
    <row r="3746" spans="2:12" x14ac:dyDescent="0.4">
      <c r="B3746" s="5" t="s">
        <v>65</v>
      </c>
      <c r="C3746" s="5" t="s">
        <v>58</v>
      </c>
      <c r="D3746" s="5" t="s">
        <v>31</v>
      </c>
      <c r="E3746" s="5" t="s">
        <v>7</v>
      </c>
      <c r="F3746" s="6">
        <v>44166</v>
      </c>
      <c r="G3746" s="6" t="str">
        <f>TEXT(datatable[[#This Row],[дата]],"ММ")</f>
        <v>12</v>
      </c>
      <c r="H3746" s="8">
        <v>0.96120000000000005</v>
      </c>
      <c r="I3746" s="8">
        <v>0.54239999999999988</v>
      </c>
      <c r="J3746" s="8">
        <f>datatable[[#This Row],[продажи_]]-datatable[[#This Row],[себестоимость_]]</f>
        <v>0.41880000000000017</v>
      </c>
      <c r="L3746"/>
    </row>
    <row r="3747" spans="2:12" x14ac:dyDescent="0.4">
      <c r="B3747" s="5" t="s">
        <v>66</v>
      </c>
      <c r="C3747" s="5" t="s">
        <v>54</v>
      </c>
      <c r="D3747" s="5" t="s">
        <v>30</v>
      </c>
      <c r="E3747" s="5" t="s">
        <v>60</v>
      </c>
      <c r="F3747" s="6">
        <v>43831</v>
      </c>
      <c r="G3747" s="6" t="str">
        <f>TEXT(datatable[[#This Row],[дата]],"ММ")</f>
        <v>01</v>
      </c>
      <c r="H3747" s="8">
        <v>27</v>
      </c>
      <c r="I3747" s="8">
        <v>7.38</v>
      </c>
      <c r="J3747" s="8">
        <f>datatable[[#This Row],[продажи_]]-datatable[[#This Row],[себестоимость_]]</f>
        <v>19.62</v>
      </c>
      <c r="L3747"/>
    </row>
    <row r="3748" spans="2:12" x14ac:dyDescent="0.4">
      <c r="B3748" s="5" t="s">
        <v>66</v>
      </c>
      <c r="C3748" s="5" t="s">
        <v>54</v>
      </c>
      <c r="D3748" s="5" t="s">
        <v>30</v>
      </c>
      <c r="E3748" s="5" t="s">
        <v>60</v>
      </c>
      <c r="F3748" s="6">
        <v>43862</v>
      </c>
      <c r="G3748" s="6" t="str">
        <f>TEXT(datatable[[#This Row],[дата]],"ММ")</f>
        <v>02</v>
      </c>
      <c r="H3748" s="8">
        <v>41.65</v>
      </c>
      <c r="I3748" s="8">
        <v>12.46</v>
      </c>
      <c r="J3748" s="8">
        <f>datatable[[#This Row],[продажи_]]-datatable[[#This Row],[себестоимость_]]</f>
        <v>29.189999999999998</v>
      </c>
      <c r="L3748"/>
    </row>
    <row r="3749" spans="2:12" x14ac:dyDescent="0.4">
      <c r="B3749" s="5" t="s">
        <v>66</v>
      </c>
      <c r="C3749" s="5" t="s">
        <v>54</v>
      </c>
      <c r="D3749" s="5" t="s">
        <v>30</v>
      </c>
      <c r="E3749" s="5" t="s">
        <v>60</v>
      </c>
      <c r="F3749" s="6">
        <v>43891</v>
      </c>
      <c r="G3749" s="6" t="str">
        <f>TEXT(datatable[[#This Row],[дата]],"ММ")</f>
        <v>03</v>
      </c>
      <c r="H3749" s="8">
        <v>44.400000000000006</v>
      </c>
      <c r="I3749" s="8">
        <v>13.6</v>
      </c>
      <c r="J3749" s="8">
        <f>datatable[[#This Row],[продажи_]]-datatable[[#This Row],[себестоимость_]]</f>
        <v>30.800000000000004</v>
      </c>
      <c r="L3749"/>
    </row>
    <row r="3750" spans="2:12" x14ac:dyDescent="0.4">
      <c r="B3750" s="5" t="s">
        <v>66</v>
      </c>
      <c r="C3750" s="5" t="s">
        <v>54</v>
      </c>
      <c r="D3750" s="5" t="s">
        <v>30</v>
      </c>
      <c r="E3750" s="5" t="s">
        <v>60</v>
      </c>
      <c r="F3750" s="6">
        <v>43922</v>
      </c>
      <c r="G3750" s="6" t="str">
        <f>TEXT(datatable[[#This Row],[дата]],"ММ")</f>
        <v>04</v>
      </c>
      <c r="H3750" s="8">
        <v>38.4</v>
      </c>
      <c r="I3750" s="8">
        <v>17.440000000000001</v>
      </c>
      <c r="J3750" s="8">
        <f>datatable[[#This Row],[продажи_]]-datatable[[#This Row],[себестоимость_]]</f>
        <v>20.959999999999997</v>
      </c>
      <c r="L3750"/>
    </row>
    <row r="3751" spans="2:12" x14ac:dyDescent="0.4">
      <c r="B3751" s="5" t="s">
        <v>66</v>
      </c>
      <c r="C3751" s="5" t="s">
        <v>54</v>
      </c>
      <c r="D3751" s="5" t="s">
        <v>30</v>
      </c>
      <c r="E3751" s="5" t="s">
        <v>60</v>
      </c>
      <c r="F3751" s="6">
        <v>43952</v>
      </c>
      <c r="G3751" s="6" t="str">
        <f>TEXT(datatable[[#This Row],[дата]],"ММ")</f>
        <v>05</v>
      </c>
      <c r="H3751" s="8">
        <v>28.6</v>
      </c>
      <c r="I3751" s="8">
        <v>12.35</v>
      </c>
      <c r="J3751" s="8">
        <f>datatable[[#This Row],[продажи_]]-datatable[[#This Row],[себестоимость_]]</f>
        <v>16.25</v>
      </c>
      <c r="L3751"/>
    </row>
    <row r="3752" spans="2:12" x14ac:dyDescent="0.4">
      <c r="B3752" s="5" t="s">
        <v>66</v>
      </c>
      <c r="C3752" s="5" t="s">
        <v>54</v>
      </c>
      <c r="D3752" s="5" t="s">
        <v>30</v>
      </c>
      <c r="E3752" s="5" t="s">
        <v>60</v>
      </c>
      <c r="F3752" s="6">
        <v>43983</v>
      </c>
      <c r="G3752" s="6" t="str">
        <f>TEXT(datatable[[#This Row],[дата]],"ММ")</f>
        <v>06</v>
      </c>
      <c r="H3752" s="8">
        <v>25.25</v>
      </c>
      <c r="I3752" s="8">
        <v>10.5</v>
      </c>
      <c r="J3752" s="8">
        <f>datatable[[#This Row],[продажи_]]-datatable[[#This Row],[себестоимость_]]</f>
        <v>14.75</v>
      </c>
      <c r="L3752"/>
    </row>
    <row r="3753" spans="2:12" x14ac:dyDescent="0.4">
      <c r="B3753" s="5" t="s">
        <v>66</v>
      </c>
      <c r="C3753" s="5" t="s">
        <v>54</v>
      </c>
      <c r="D3753" s="5" t="s">
        <v>30</v>
      </c>
      <c r="E3753" s="5" t="s">
        <v>60</v>
      </c>
      <c r="F3753" s="6">
        <v>44013</v>
      </c>
      <c r="G3753" s="6" t="str">
        <f>TEXT(datatable[[#This Row],[дата]],"ММ")</f>
        <v>07</v>
      </c>
      <c r="H3753" s="8">
        <v>26.324999999999999</v>
      </c>
      <c r="I3753" s="8">
        <v>7.74</v>
      </c>
      <c r="J3753" s="8">
        <f>datatable[[#This Row],[продажи_]]-datatable[[#This Row],[себестоимость_]]</f>
        <v>18.585000000000001</v>
      </c>
      <c r="L3753"/>
    </row>
    <row r="3754" spans="2:12" x14ac:dyDescent="0.4">
      <c r="B3754" s="5" t="s">
        <v>66</v>
      </c>
      <c r="C3754" s="5" t="s">
        <v>54</v>
      </c>
      <c r="D3754" s="5" t="s">
        <v>30</v>
      </c>
      <c r="E3754" s="5" t="s">
        <v>60</v>
      </c>
      <c r="F3754" s="6">
        <v>44044</v>
      </c>
      <c r="G3754" s="6" t="str">
        <f>TEXT(datatable[[#This Row],[дата]],"ММ")</f>
        <v>08</v>
      </c>
      <c r="H3754" s="8">
        <v>17.2</v>
      </c>
      <c r="I3754" s="8">
        <v>8.8800000000000008</v>
      </c>
      <c r="J3754" s="8">
        <f>datatable[[#This Row],[продажи_]]-datatable[[#This Row],[себестоимость_]]</f>
        <v>8.3199999999999985</v>
      </c>
      <c r="L3754"/>
    </row>
    <row r="3755" spans="2:12" x14ac:dyDescent="0.4">
      <c r="B3755" s="5" t="s">
        <v>66</v>
      </c>
      <c r="C3755" s="5" t="s">
        <v>54</v>
      </c>
      <c r="D3755" s="5" t="s">
        <v>30</v>
      </c>
      <c r="E3755" s="5" t="s">
        <v>60</v>
      </c>
      <c r="F3755" s="6">
        <v>44075</v>
      </c>
      <c r="G3755" s="6" t="str">
        <f>TEXT(datatable[[#This Row],[дата]],"ММ")</f>
        <v>09</v>
      </c>
      <c r="H3755" s="8">
        <v>21.25</v>
      </c>
      <c r="I3755" s="8">
        <v>10.700000000000001</v>
      </c>
      <c r="J3755" s="8">
        <f>datatable[[#This Row],[продажи_]]-datatable[[#This Row],[себестоимость_]]</f>
        <v>10.549999999999999</v>
      </c>
      <c r="L3755"/>
    </row>
    <row r="3756" spans="2:12" x14ac:dyDescent="0.4">
      <c r="B3756" s="5" t="s">
        <v>66</v>
      </c>
      <c r="C3756" s="5" t="s">
        <v>54</v>
      </c>
      <c r="D3756" s="5" t="s">
        <v>30</v>
      </c>
      <c r="E3756" s="5" t="s">
        <v>60</v>
      </c>
      <c r="F3756" s="6">
        <v>44105</v>
      </c>
      <c r="G3756" s="6" t="str">
        <f>TEXT(datatable[[#This Row],[дата]],"ММ")</f>
        <v>10</v>
      </c>
      <c r="H3756" s="8">
        <v>30.549999999999997</v>
      </c>
      <c r="I3756" s="8">
        <v>12.87</v>
      </c>
      <c r="J3756" s="8">
        <f>datatable[[#This Row],[продажи_]]-datatable[[#This Row],[себестоимость_]]</f>
        <v>17.68</v>
      </c>
      <c r="L3756"/>
    </row>
    <row r="3757" spans="2:12" x14ac:dyDescent="0.4">
      <c r="B3757" s="5" t="s">
        <v>66</v>
      </c>
      <c r="C3757" s="5" t="s">
        <v>54</v>
      </c>
      <c r="D3757" s="5" t="s">
        <v>30</v>
      </c>
      <c r="E3757" s="5" t="s">
        <v>60</v>
      </c>
      <c r="F3757" s="6">
        <v>44136</v>
      </c>
      <c r="G3757" s="6" t="str">
        <f>TEXT(datatable[[#This Row],[дата]],"ММ")</f>
        <v>11</v>
      </c>
      <c r="H3757" s="8">
        <v>28</v>
      </c>
      <c r="I3757" s="8">
        <v>15.680000000000001</v>
      </c>
      <c r="J3757" s="8">
        <f>datatable[[#This Row],[продажи_]]-datatable[[#This Row],[себестоимость_]]</f>
        <v>12.319999999999999</v>
      </c>
      <c r="L3757"/>
    </row>
    <row r="3758" spans="2:12" x14ac:dyDescent="0.4">
      <c r="B3758" s="5" t="s">
        <v>66</v>
      </c>
      <c r="C3758" s="5" t="s">
        <v>54</v>
      </c>
      <c r="D3758" s="5" t="s">
        <v>30</v>
      </c>
      <c r="E3758" s="5" t="s">
        <v>60</v>
      </c>
      <c r="F3758" s="6">
        <v>44166</v>
      </c>
      <c r="G3758" s="6" t="str">
        <f>TEXT(datatable[[#This Row],[дата]],"ММ")</f>
        <v>12</v>
      </c>
      <c r="H3758" s="8">
        <v>28.799999999999997</v>
      </c>
      <c r="I3758" s="8">
        <v>13.200000000000001</v>
      </c>
      <c r="J3758" s="8">
        <f>datatable[[#This Row],[продажи_]]-datatable[[#This Row],[себестоимость_]]</f>
        <v>15.599999999999996</v>
      </c>
      <c r="L3758"/>
    </row>
    <row r="3759" spans="2:12" x14ac:dyDescent="0.4">
      <c r="B3759" s="5" t="s">
        <v>66</v>
      </c>
      <c r="C3759" s="5" t="s">
        <v>54</v>
      </c>
      <c r="D3759" s="5" t="s">
        <v>30</v>
      </c>
      <c r="E3759" s="5" t="s">
        <v>8</v>
      </c>
      <c r="F3759" s="6">
        <v>43831</v>
      </c>
      <c r="G3759" s="6" t="str">
        <f>TEXT(datatable[[#This Row],[дата]],"ММ")</f>
        <v>01</v>
      </c>
      <c r="H3759" s="8">
        <v>10.31535</v>
      </c>
      <c r="I3759" s="8">
        <v>9.1530000000000005</v>
      </c>
      <c r="J3759" s="8">
        <f>datatable[[#This Row],[продажи_]]-datatable[[#This Row],[себестоимость_]]</f>
        <v>1.16235</v>
      </c>
      <c r="L3759"/>
    </row>
    <row r="3760" spans="2:12" x14ac:dyDescent="0.4">
      <c r="B3760" s="5" t="s">
        <v>66</v>
      </c>
      <c r="C3760" s="5" t="s">
        <v>54</v>
      </c>
      <c r="D3760" s="5" t="s">
        <v>30</v>
      </c>
      <c r="E3760" s="5" t="s">
        <v>8</v>
      </c>
      <c r="F3760" s="6">
        <v>43862</v>
      </c>
      <c r="G3760" s="6" t="str">
        <f>TEXT(datatable[[#This Row],[дата]],"ММ")</f>
        <v>02</v>
      </c>
      <c r="H3760" s="8">
        <v>17.4328</v>
      </c>
      <c r="I3760" s="8">
        <v>15.187199999999999</v>
      </c>
      <c r="J3760" s="8">
        <f>datatable[[#This Row],[продажи_]]-datatable[[#This Row],[себестоимость_]]</f>
        <v>2.2456000000000014</v>
      </c>
      <c r="L3760"/>
    </row>
    <row r="3761" spans="2:12" x14ac:dyDescent="0.4">
      <c r="B3761" s="5" t="s">
        <v>66</v>
      </c>
      <c r="C3761" s="5" t="s">
        <v>54</v>
      </c>
      <c r="D3761" s="5" t="s">
        <v>30</v>
      </c>
      <c r="E3761" s="5" t="s">
        <v>8</v>
      </c>
      <c r="F3761" s="6">
        <v>43891</v>
      </c>
      <c r="G3761" s="6" t="str">
        <f>TEXT(datatable[[#This Row],[дата]],"ММ")</f>
        <v>03</v>
      </c>
      <c r="H3761" s="8">
        <v>23.772000000000002</v>
      </c>
      <c r="I3761" s="8">
        <v>18.441600000000001</v>
      </c>
      <c r="J3761" s="8">
        <f>datatable[[#This Row],[продажи_]]-datatable[[#This Row],[себестоимость_]]</f>
        <v>5.3304000000000009</v>
      </c>
      <c r="L3761"/>
    </row>
    <row r="3762" spans="2:12" x14ac:dyDescent="0.4">
      <c r="B3762" s="5" t="s">
        <v>66</v>
      </c>
      <c r="C3762" s="5" t="s">
        <v>54</v>
      </c>
      <c r="D3762" s="5" t="s">
        <v>30</v>
      </c>
      <c r="E3762" s="5" t="s">
        <v>8</v>
      </c>
      <c r="F3762" s="6">
        <v>43922</v>
      </c>
      <c r="G3762" s="6" t="str">
        <f>TEXT(datatable[[#This Row],[дата]],"ММ")</f>
        <v>04</v>
      </c>
      <c r="H3762" s="8">
        <v>27.167999999999999</v>
      </c>
      <c r="I3762" s="8">
        <v>19.888000000000005</v>
      </c>
      <c r="J3762" s="8">
        <f>datatable[[#This Row],[продажи_]]-datatable[[#This Row],[себестоимость_]]</f>
        <v>7.279999999999994</v>
      </c>
      <c r="L3762"/>
    </row>
    <row r="3763" spans="2:12" x14ac:dyDescent="0.4">
      <c r="B3763" s="5" t="s">
        <v>66</v>
      </c>
      <c r="C3763" s="5" t="s">
        <v>54</v>
      </c>
      <c r="D3763" s="5" t="s">
        <v>30</v>
      </c>
      <c r="E3763" s="5" t="s">
        <v>8</v>
      </c>
      <c r="F3763" s="6">
        <v>43952</v>
      </c>
      <c r="G3763" s="6" t="str">
        <f>TEXT(datatable[[#This Row],[дата]],"ММ")</f>
        <v>05</v>
      </c>
      <c r="H3763" s="8">
        <v>20.41845</v>
      </c>
      <c r="I3763" s="8">
        <v>17.334199999999999</v>
      </c>
      <c r="J3763" s="8">
        <f>datatable[[#This Row],[продажи_]]-datatable[[#This Row],[себестоимость_]]</f>
        <v>3.0842500000000008</v>
      </c>
      <c r="L3763"/>
    </row>
    <row r="3764" spans="2:12" x14ac:dyDescent="0.4">
      <c r="B3764" s="5" t="s">
        <v>66</v>
      </c>
      <c r="C3764" s="5" t="s">
        <v>54</v>
      </c>
      <c r="D3764" s="5" t="s">
        <v>30</v>
      </c>
      <c r="E3764" s="5" t="s">
        <v>8</v>
      </c>
      <c r="F3764" s="6">
        <v>43983</v>
      </c>
      <c r="G3764" s="6" t="str">
        <f>TEXT(datatable[[#This Row],[дата]],"ММ")</f>
        <v>06</v>
      </c>
      <c r="H3764" s="8">
        <v>14.716000000000001</v>
      </c>
      <c r="I3764" s="8">
        <v>10.848000000000001</v>
      </c>
      <c r="J3764" s="8">
        <f>datatable[[#This Row],[продажи_]]-datatable[[#This Row],[себестоимость_]]</f>
        <v>3.8680000000000003</v>
      </c>
      <c r="L3764"/>
    </row>
    <row r="3765" spans="2:12" x14ac:dyDescent="0.4">
      <c r="B3765" s="5" t="s">
        <v>66</v>
      </c>
      <c r="C3765" s="5" t="s">
        <v>54</v>
      </c>
      <c r="D3765" s="5" t="s">
        <v>30</v>
      </c>
      <c r="E3765" s="5" t="s">
        <v>8</v>
      </c>
      <c r="F3765" s="6">
        <v>44013</v>
      </c>
      <c r="G3765" s="6" t="str">
        <f>TEXT(datatable[[#This Row],[дата]],"ММ")</f>
        <v>07</v>
      </c>
      <c r="H3765" s="8">
        <v>14.772599999999999</v>
      </c>
      <c r="I3765" s="8">
        <v>10.17</v>
      </c>
      <c r="J3765" s="8">
        <f>datatable[[#This Row],[продажи_]]-datatable[[#This Row],[себестоимость_]]</f>
        <v>4.6025999999999989</v>
      </c>
      <c r="L3765"/>
    </row>
    <row r="3766" spans="2:12" x14ac:dyDescent="0.4">
      <c r="B3766" s="5" t="s">
        <v>66</v>
      </c>
      <c r="C3766" s="5" t="s">
        <v>54</v>
      </c>
      <c r="D3766" s="5" t="s">
        <v>30</v>
      </c>
      <c r="E3766" s="5" t="s">
        <v>8</v>
      </c>
      <c r="F3766" s="6">
        <v>44044</v>
      </c>
      <c r="G3766" s="6" t="str">
        <f>TEXT(datatable[[#This Row],[дата]],"ММ")</f>
        <v>08</v>
      </c>
      <c r="H3766" s="8">
        <v>9.3956</v>
      </c>
      <c r="I3766" s="8">
        <v>10.4864</v>
      </c>
      <c r="J3766" s="8">
        <f>datatable[[#This Row],[продажи_]]-datatable[[#This Row],[себестоимость_]]</f>
        <v>-1.0907999999999998</v>
      </c>
      <c r="L3766"/>
    </row>
    <row r="3767" spans="2:12" x14ac:dyDescent="0.4">
      <c r="B3767" s="5" t="s">
        <v>66</v>
      </c>
      <c r="C3767" s="5" t="s">
        <v>54</v>
      </c>
      <c r="D3767" s="5" t="s">
        <v>30</v>
      </c>
      <c r="E3767" s="5" t="s">
        <v>8</v>
      </c>
      <c r="F3767" s="6">
        <v>44075</v>
      </c>
      <c r="G3767" s="6" t="str">
        <f>TEXT(datatable[[#This Row],[дата]],"ММ")</f>
        <v>09</v>
      </c>
      <c r="H3767" s="8">
        <v>13.7255</v>
      </c>
      <c r="I3767" s="8">
        <v>12.317000000000002</v>
      </c>
      <c r="J3767" s="8">
        <f>datatable[[#This Row],[продажи_]]-datatable[[#This Row],[себестоимость_]]</f>
        <v>1.4084999999999983</v>
      </c>
      <c r="L3767"/>
    </row>
    <row r="3768" spans="2:12" x14ac:dyDescent="0.4">
      <c r="B3768" s="5" t="s">
        <v>66</v>
      </c>
      <c r="C3768" s="5" t="s">
        <v>54</v>
      </c>
      <c r="D3768" s="5" t="s">
        <v>30</v>
      </c>
      <c r="E3768" s="5" t="s">
        <v>8</v>
      </c>
      <c r="F3768" s="6">
        <v>44105</v>
      </c>
      <c r="G3768" s="6" t="str">
        <f>TEXT(datatable[[#This Row],[дата]],"ММ")</f>
        <v>10</v>
      </c>
      <c r="H3768" s="8">
        <v>20.050550000000001</v>
      </c>
      <c r="I3768" s="8">
        <v>17.040399999999998</v>
      </c>
      <c r="J3768" s="8">
        <f>datatable[[#This Row],[продажи_]]-datatable[[#This Row],[себестоимость_]]</f>
        <v>3.010150000000003</v>
      </c>
      <c r="L3768"/>
    </row>
    <row r="3769" spans="2:12" x14ac:dyDescent="0.4">
      <c r="B3769" s="5" t="s">
        <v>66</v>
      </c>
      <c r="C3769" s="5" t="s">
        <v>54</v>
      </c>
      <c r="D3769" s="5" t="s">
        <v>30</v>
      </c>
      <c r="E3769" s="5" t="s">
        <v>8</v>
      </c>
      <c r="F3769" s="6">
        <v>44136</v>
      </c>
      <c r="G3769" s="6" t="str">
        <f>TEXT(datatable[[#This Row],[дата]],"ММ")</f>
        <v>11</v>
      </c>
      <c r="H3769" s="8">
        <v>18.423300000000001</v>
      </c>
      <c r="I3769" s="8">
        <v>16.769200000000001</v>
      </c>
      <c r="J3769" s="8">
        <f>datatable[[#This Row],[продажи_]]-datatable[[#This Row],[себестоимость_]]</f>
        <v>1.6540999999999997</v>
      </c>
      <c r="L3769"/>
    </row>
    <row r="3770" spans="2:12" x14ac:dyDescent="0.4">
      <c r="B3770" s="5" t="s">
        <v>66</v>
      </c>
      <c r="C3770" s="5" t="s">
        <v>54</v>
      </c>
      <c r="D3770" s="5" t="s">
        <v>30</v>
      </c>
      <c r="E3770" s="5" t="s">
        <v>8</v>
      </c>
      <c r="F3770" s="6">
        <v>44166</v>
      </c>
      <c r="G3770" s="6" t="str">
        <f>TEXT(datatable[[#This Row],[дата]],"ММ")</f>
        <v>12</v>
      </c>
      <c r="H3770" s="8">
        <v>14.942400000000001</v>
      </c>
      <c r="I3770" s="8">
        <v>12.204000000000001</v>
      </c>
      <c r="J3770" s="8">
        <f>datatable[[#This Row],[продажи_]]-datatable[[#This Row],[себестоимость_]]</f>
        <v>2.7384000000000004</v>
      </c>
      <c r="L3770"/>
    </row>
    <row r="3771" spans="2:12" x14ac:dyDescent="0.4">
      <c r="B3771" s="5" t="s">
        <v>66</v>
      </c>
      <c r="C3771" s="5" t="s">
        <v>54</v>
      </c>
      <c r="D3771" s="5" t="s">
        <v>30</v>
      </c>
      <c r="E3771" s="5" t="s">
        <v>61</v>
      </c>
      <c r="F3771" s="6">
        <v>43831</v>
      </c>
      <c r="G3771" s="6" t="str">
        <f>TEXT(datatable[[#This Row],[дата]],"ММ")</f>
        <v>01</v>
      </c>
      <c r="H3771" s="8">
        <v>6.3098999999999998</v>
      </c>
      <c r="I3771" s="8">
        <v>5.0521500000000001</v>
      </c>
      <c r="J3771" s="8">
        <f>datatable[[#This Row],[продажи_]]-datatable[[#This Row],[себестоимость_]]</f>
        <v>1.2577499999999997</v>
      </c>
      <c r="L3771"/>
    </row>
    <row r="3772" spans="2:12" x14ac:dyDescent="0.4">
      <c r="B3772" s="5" t="s">
        <v>66</v>
      </c>
      <c r="C3772" s="5" t="s">
        <v>54</v>
      </c>
      <c r="D3772" s="5" t="s">
        <v>30</v>
      </c>
      <c r="E3772" s="5" t="s">
        <v>61</v>
      </c>
      <c r="F3772" s="6">
        <v>43862</v>
      </c>
      <c r="G3772" s="6" t="str">
        <f>TEXT(datatable[[#This Row],[дата]],"ММ")</f>
        <v>02</v>
      </c>
      <c r="H3772" s="8">
        <v>13.645799999999999</v>
      </c>
      <c r="I3772" s="8">
        <v>8.2914999999999992</v>
      </c>
      <c r="J3772" s="8">
        <f>datatable[[#This Row],[продажи_]]-datatable[[#This Row],[себестоимость_]]</f>
        <v>5.3543000000000003</v>
      </c>
      <c r="L3772"/>
    </row>
    <row r="3773" spans="2:12" x14ac:dyDescent="0.4">
      <c r="B3773" s="5" t="s">
        <v>66</v>
      </c>
      <c r="C3773" s="5" t="s">
        <v>54</v>
      </c>
      <c r="D3773" s="5" t="s">
        <v>30</v>
      </c>
      <c r="E3773" s="5" t="s">
        <v>61</v>
      </c>
      <c r="F3773" s="6">
        <v>43891</v>
      </c>
      <c r="G3773" s="6" t="str">
        <f>TEXT(datatable[[#This Row],[дата]],"ММ")</f>
        <v>03</v>
      </c>
      <c r="H3773" s="8">
        <v>14.5008</v>
      </c>
      <c r="I3773" s="8">
        <v>8.9816000000000003</v>
      </c>
      <c r="J3773" s="8">
        <f>datatable[[#This Row],[продажи_]]-datatable[[#This Row],[себестоимость_]]</f>
        <v>5.5191999999999997</v>
      </c>
      <c r="L3773"/>
    </row>
    <row r="3774" spans="2:12" x14ac:dyDescent="0.4">
      <c r="B3774" s="5" t="s">
        <v>66</v>
      </c>
      <c r="C3774" s="5" t="s">
        <v>54</v>
      </c>
      <c r="D3774" s="5" t="s">
        <v>30</v>
      </c>
      <c r="E3774" s="5" t="s">
        <v>61</v>
      </c>
      <c r="F3774" s="6">
        <v>43922</v>
      </c>
      <c r="G3774" s="6" t="str">
        <f>TEXT(datatable[[#This Row],[дата]],"ММ")</f>
        <v>04</v>
      </c>
      <c r="H3774" s="8">
        <v>13.1328</v>
      </c>
      <c r="I3774" s="8">
        <v>9.4759999999999991</v>
      </c>
      <c r="J3774" s="8">
        <f>datatable[[#This Row],[продажи_]]-datatable[[#This Row],[себестоимость_]]</f>
        <v>3.6568000000000005</v>
      </c>
      <c r="L3774"/>
    </row>
    <row r="3775" spans="2:12" x14ac:dyDescent="0.4">
      <c r="B3775" s="5" t="s">
        <v>66</v>
      </c>
      <c r="C3775" s="5" t="s">
        <v>54</v>
      </c>
      <c r="D3775" s="5" t="s">
        <v>30</v>
      </c>
      <c r="E3775" s="5" t="s">
        <v>61</v>
      </c>
      <c r="F3775" s="6">
        <v>43952</v>
      </c>
      <c r="G3775" s="6" t="str">
        <f>TEXT(datatable[[#This Row],[дата]],"ММ")</f>
        <v>05</v>
      </c>
      <c r="H3775" s="8">
        <v>10.225800000000001</v>
      </c>
      <c r="I3775" s="8">
        <v>6.3602499999999997</v>
      </c>
      <c r="J3775" s="8">
        <f>datatable[[#This Row],[продажи_]]-datatable[[#This Row],[себестоимость_]]</f>
        <v>3.8655500000000016</v>
      </c>
      <c r="L3775"/>
    </row>
    <row r="3776" spans="2:12" x14ac:dyDescent="0.4">
      <c r="B3776" s="5" t="s">
        <v>66</v>
      </c>
      <c r="C3776" s="5" t="s">
        <v>54</v>
      </c>
      <c r="D3776" s="5" t="s">
        <v>30</v>
      </c>
      <c r="E3776" s="5" t="s">
        <v>61</v>
      </c>
      <c r="F3776" s="6">
        <v>43983</v>
      </c>
      <c r="G3776" s="6" t="str">
        <f>TEXT(datatable[[#This Row],[дата]],"ММ")</f>
        <v>06</v>
      </c>
      <c r="H3776" s="8">
        <v>7.6095000000000006</v>
      </c>
      <c r="I3776" s="8">
        <v>4.944</v>
      </c>
      <c r="J3776" s="8">
        <f>datatable[[#This Row],[продажи_]]-datatable[[#This Row],[себестоимость_]]</f>
        <v>2.6655000000000006</v>
      </c>
      <c r="L3776"/>
    </row>
    <row r="3777" spans="2:12" x14ac:dyDescent="0.4">
      <c r="B3777" s="5" t="s">
        <v>66</v>
      </c>
      <c r="C3777" s="5" t="s">
        <v>54</v>
      </c>
      <c r="D3777" s="5" t="s">
        <v>30</v>
      </c>
      <c r="E3777" s="5" t="s">
        <v>61</v>
      </c>
      <c r="F3777" s="6">
        <v>44013</v>
      </c>
      <c r="G3777" s="6" t="str">
        <f>TEXT(datatable[[#This Row],[дата]],"ММ")</f>
        <v>07</v>
      </c>
      <c r="H3777" s="8">
        <v>8.0028000000000006</v>
      </c>
      <c r="I3777" s="8">
        <v>4.7740499999999999</v>
      </c>
      <c r="J3777" s="8">
        <f>datatable[[#This Row],[продажи_]]-datatable[[#This Row],[себестоимость_]]</f>
        <v>3.2287500000000007</v>
      </c>
      <c r="L3777"/>
    </row>
    <row r="3778" spans="2:12" x14ac:dyDescent="0.4">
      <c r="B3778" s="5" t="s">
        <v>66</v>
      </c>
      <c r="C3778" s="5" t="s">
        <v>54</v>
      </c>
      <c r="D3778" s="5" t="s">
        <v>30</v>
      </c>
      <c r="E3778" s="5" t="s">
        <v>61</v>
      </c>
      <c r="F3778" s="6">
        <v>44044</v>
      </c>
      <c r="G3778" s="6" t="str">
        <f>TEXT(datatable[[#This Row],[дата]],"ММ")</f>
        <v>08</v>
      </c>
      <c r="H3778" s="8">
        <v>7.7291999999999987</v>
      </c>
      <c r="I3778" s="8">
        <v>4.6967999999999996</v>
      </c>
      <c r="J3778" s="8">
        <f>datatable[[#This Row],[продажи_]]-datatable[[#This Row],[себестоимость_]]</f>
        <v>3.0323999999999991</v>
      </c>
      <c r="L3778"/>
    </row>
    <row r="3779" spans="2:12" x14ac:dyDescent="0.4">
      <c r="B3779" s="5" t="s">
        <v>66</v>
      </c>
      <c r="C3779" s="5" t="s">
        <v>54</v>
      </c>
      <c r="D3779" s="5" t="s">
        <v>30</v>
      </c>
      <c r="E3779" s="5" t="s">
        <v>61</v>
      </c>
      <c r="F3779" s="6">
        <v>44075</v>
      </c>
      <c r="G3779" s="6" t="str">
        <f>TEXT(datatable[[#This Row],[дата]],"ММ")</f>
        <v>09</v>
      </c>
      <c r="H3779" s="8">
        <v>8.464500000000001</v>
      </c>
      <c r="I3779" s="8">
        <v>5.15</v>
      </c>
      <c r="J3779" s="8">
        <f>datatable[[#This Row],[продажи_]]-datatable[[#This Row],[себестоимость_]]</f>
        <v>3.3145000000000007</v>
      </c>
      <c r="L3779"/>
    </row>
    <row r="3780" spans="2:12" x14ac:dyDescent="0.4">
      <c r="B3780" s="5" t="s">
        <v>66</v>
      </c>
      <c r="C3780" s="5" t="s">
        <v>54</v>
      </c>
      <c r="D3780" s="5" t="s">
        <v>30</v>
      </c>
      <c r="E3780" s="5" t="s">
        <v>61</v>
      </c>
      <c r="F3780" s="6">
        <v>44105</v>
      </c>
      <c r="G3780" s="6" t="str">
        <f>TEXT(datatable[[#This Row],[дата]],"ММ")</f>
        <v>10</v>
      </c>
      <c r="H3780" s="8">
        <v>11.00385</v>
      </c>
      <c r="I3780" s="8">
        <v>6.6950000000000003</v>
      </c>
      <c r="J3780" s="8">
        <f>datatable[[#This Row],[продажи_]]-datatable[[#This Row],[себестоимость_]]</f>
        <v>4.3088499999999996</v>
      </c>
      <c r="L3780"/>
    </row>
    <row r="3781" spans="2:12" x14ac:dyDescent="0.4">
      <c r="B3781" s="5" t="s">
        <v>66</v>
      </c>
      <c r="C3781" s="5" t="s">
        <v>54</v>
      </c>
      <c r="D3781" s="5" t="s">
        <v>30</v>
      </c>
      <c r="E3781" s="5" t="s">
        <v>61</v>
      </c>
      <c r="F3781" s="6">
        <v>44136</v>
      </c>
      <c r="G3781" s="6" t="str">
        <f>TEXT(datatable[[#This Row],[дата]],"ММ")</f>
        <v>11</v>
      </c>
      <c r="H3781" s="8">
        <v>12.568500000000002</v>
      </c>
      <c r="I3781" s="8">
        <v>6.4169</v>
      </c>
      <c r="J3781" s="8">
        <f>datatable[[#This Row],[продажи_]]-datatable[[#This Row],[себестоимость_]]</f>
        <v>6.151600000000002</v>
      </c>
      <c r="L3781"/>
    </row>
    <row r="3782" spans="2:12" x14ac:dyDescent="0.4">
      <c r="B3782" s="5" t="s">
        <v>66</v>
      </c>
      <c r="C3782" s="5" t="s">
        <v>54</v>
      </c>
      <c r="D3782" s="5" t="s">
        <v>30</v>
      </c>
      <c r="E3782" s="5" t="s">
        <v>61</v>
      </c>
      <c r="F3782" s="6">
        <v>44166</v>
      </c>
      <c r="G3782" s="6" t="str">
        <f>TEXT(datatable[[#This Row],[дата]],"ММ")</f>
        <v>12</v>
      </c>
      <c r="H3782" s="8">
        <v>9.7469999999999999</v>
      </c>
      <c r="I3782" s="8">
        <v>5.3765999999999998</v>
      </c>
      <c r="J3782" s="8">
        <f>datatable[[#This Row],[продажи_]]-datatable[[#This Row],[себестоимость_]]</f>
        <v>4.3704000000000001</v>
      </c>
      <c r="L3782"/>
    </row>
    <row r="3783" spans="2:12" x14ac:dyDescent="0.4">
      <c r="B3783" s="5" t="s">
        <v>66</v>
      </c>
      <c r="C3783" s="5" t="s">
        <v>54</v>
      </c>
      <c r="D3783" s="5" t="s">
        <v>30</v>
      </c>
      <c r="E3783" s="5" t="s">
        <v>7</v>
      </c>
      <c r="F3783" s="6">
        <v>43831</v>
      </c>
      <c r="G3783" s="6" t="str">
        <f>TEXT(datatable[[#This Row],[дата]],"ММ")</f>
        <v>01</v>
      </c>
      <c r="H3783" s="8">
        <v>18.333000000000002</v>
      </c>
      <c r="I3783" s="8">
        <v>8.7223500000000005</v>
      </c>
      <c r="J3783" s="8">
        <f>datatable[[#This Row],[продажи_]]-datatable[[#This Row],[себестоимость_]]</f>
        <v>9.6106500000000015</v>
      </c>
      <c r="L3783"/>
    </row>
    <row r="3784" spans="2:12" x14ac:dyDescent="0.4">
      <c r="B3784" s="5" t="s">
        <v>66</v>
      </c>
      <c r="C3784" s="5" t="s">
        <v>54</v>
      </c>
      <c r="D3784" s="5" t="s">
        <v>30</v>
      </c>
      <c r="E3784" s="5" t="s">
        <v>7</v>
      </c>
      <c r="F3784" s="6">
        <v>43862</v>
      </c>
      <c r="G3784" s="6" t="str">
        <f>TEXT(datatable[[#This Row],[дата]],"ММ")</f>
        <v>02</v>
      </c>
      <c r="H3784" s="8">
        <v>31.233999999999998</v>
      </c>
      <c r="I3784" s="8">
        <v>16.699200000000001</v>
      </c>
      <c r="J3784" s="8">
        <f>datatable[[#This Row],[продажи_]]-datatable[[#This Row],[себестоимость_]]</f>
        <v>14.534799999999997</v>
      </c>
      <c r="L3784"/>
    </row>
    <row r="3785" spans="2:12" x14ac:dyDescent="0.4">
      <c r="B3785" s="5" t="s">
        <v>66</v>
      </c>
      <c r="C3785" s="5" t="s">
        <v>54</v>
      </c>
      <c r="D3785" s="5" t="s">
        <v>30</v>
      </c>
      <c r="E3785" s="5" t="s">
        <v>7</v>
      </c>
      <c r="F3785" s="6">
        <v>43891</v>
      </c>
      <c r="G3785" s="6" t="str">
        <f>TEXT(datatable[[#This Row],[дата]],"ММ")</f>
        <v>03</v>
      </c>
      <c r="H3785" s="8">
        <v>27.315200000000001</v>
      </c>
      <c r="I3785" s="8">
        <v>16.3584</v>
      </c>
      <c r="J3785" s="8">
        <f>datatable[[#This Row],[продажи_]]-datatable[[#This Row],[себестоимость_]]</f>
        <v>10.956800000000001</v>
      </c>
      <c r="L3785"/>
    </row>
    <row r="3786" spans="2:12" x14ac:dyDescent="0.4">
      <c r="B3786" s="5" t="s">
        <v>66</v>
      </c>
      <c r="C3786" s="5" t="s">
        <v>54</v>
      </c>
      <c r="D3786" s="5" t="s">
        <v>30</v>
      </c>
      <c r="E3786" s="5" t="s">
        <v>7</v>
      </c>
      <c r="F3786" s="6">
        <v>43922</v>
      </c>
      <c r="G3786" s="6" t="str">
        <f>TEXT(datatable[[#This Row],[дата]],"ММ")</f>
        <v>04</v>
      </c>
      <c r="H3786" s="8">
        <v>32.281599999999997</v>
      </c>
      <c r="I3786" s="8">
        <v>20.2776</v>
      </c>
      <c r="J3786" s="8">
        <f>datatable[[#This Row],[продажи_]]-datatable[[#This Row],[себестоимость_]]</f>
        <v>12.003999999999998</v>
      </c>
      <c r="L3786"/>
    </row>
    <row r="3787" spans="2:12" x14ac:dyDescent="0.4">
      <c r="B3787" s="5" t="s">
        <v>66</v>
      </c>
      <c r="C3787" s="5" t="s">
        <v>54</v>
      </c>
      <c r="D3787" s="5" t="s">
        <v>30</v>
      </c>
      <c r="E3787" s="5" t="s">
        <v>7</v>
      </c>
      <c r="F3787" s="6">
        <v>43952</v>
      </c>
      <c r="G3787" s="6" t="str">
        <f>TEXT(datatable[[#This Row],[дата]],"ММ")</f>
        <v>05</v>
      </c>
      <c r="H3787" s="8">
        <v>28.750799999999995</v>
      </c>
      <c r="I3787" s="8">
        <v>13.0143</v>
      </c>
      <c r="J3787" s="8">
        <f>datatable[[#This Row],[продажи_]]-datatable[[#This Row],[себестоимость_]]</f>
        <v>15.736499999999994</v>
      </c>
      <c r="L3787"/>
    </row>
    <row r="3788" spans="2:12" x14ac:dyDescent="0.4">
      <c r="B3788" s="5" t="s">
        <v>66</v>
      </c>
      <c r="C3788" s="5" t="s">
        <v>54</v>
      </c>
      <c r="D3788" s="5" t="s">
        <v>30</v>
      </c>
      <c r="E3788" s="5" t="s">
        <v>7</v>
      </c>
      <c r="F3788" s="6">
        <v>43983</v>
      </c>
      <c r="G3788" s="6" t="str">
        <f>TEXT(datatable[[#This Row],[дата]],"ММ")</f>
        <v>06</v>
      </c>
      <c r="H3788" s="8">
        <v>22.698</v>
      </c>
      <c r="I3788" s="8">
        <v>10.65</v>
      </c>
      <c r="J3788" s="8">
        <f>datatable[[#This Row],[продажи_]]-datatable[[#This Row],[себестоимость_]]</f>
        <v>12.048</v>
      </c>
      <c r="L3788"/>
    </row>
    <row r="3789" spans="2:12" x14ac:dyDescent="0.4">
      <c r="B3789" s="5" t="s">
        <v>66</v>
      </c>
      <c r="C3789" s="5" t="s">
        <v>54</v>
      </c>
      <c r="D3789" s="5" t="s">
        <v>30</v>
      </c>
      <c r="E3789" s="5" t="s">
        <v>7</v>
      </c>
      <c r="F3789" s="6">
        <v>44013</v>
      </c>
      <c r="G3789" s="6" t="str">
        <f>TEXT(datatable[[#This Row],[дата]],"ММ")</f>
        <v>07</v>
      </c>
      <c r="H3789" s="8">
        <v>20.4282</v>
      </c>
      <c r="I3789" s="8">
        <v>10.831049999999999</v>
      </c>
      <c r="J3789" s="8">
        <f>datatable[[#This Row],[продажи_]]-datatable[[#This Row],[себестоимость_]]</f>
        <v>9.597150000000001</v>
      </c>
      <c r="L3789"/>
    </row>
    <row r="3790" spans="2:12" x14ac:dyDescent="0.4">
      <c r="B3790" s="5" t="s">
        <v>66</v>
      </c>
      <c r="C3790" s="5" t="s">
        <v>54</v>
      </c>
      <c r="D3790" s="5" t="s">
        <v>30</v>
      </c>
      <c r="E3790" s="5" t="s">
        <v>7</v>
      </c>
      <c r="F3790" s="6">
        <v>44044</v>
      </c>
      <c r="G3790" s="6" t="str">
        <f>TEXT(datatable[[#This Row],[дата]],"ММ")</f>
        <v>08</v>
      </c>
      <c r="H3790" s="8">
        <v>17.2272</v>
      </c>
      <c r="I3790" s="8">
        <v>9.2867999999999995</v>
      </c>
      <c r="J3790" s="8">
        <f>datatable[[#This Row],[продажи_]]-datatable[[#This Row],[себестоимость_]]</f>
        <v>7.9404000000000003</v>
      </c>
      <c r="L3790"/>
    </row>
    <row r="3791" spans="2:12" x14ac:dyDescent="0.4">
      <c r="B3791" s="5" t="s">
        <v>66</v>
      </c>
      <c r="C3791" s="5" t="s">
        <v>54</v>
      </c>
      <c r="D3791" s="5" t="s">
        <v>30</v>
      </c>
      <c r="E3791" s="5" t="s">
        <v>7</v>
      </c>
      <c r="F3791" s="6">
        <v>44075</v>
      </c>
      <c r="G3791" s="6" t="str">
        <f>TEXT(datatable[[#This Row],[дата]],"ММ")</f>
        <v>09</v>
      </c>
      <c r="H3791" s="8">
        <v>19.400000000000002</v>
      </c>
      <c r="I3791" s="8">
        <v>9.2654999999999994</v>
      </c>
      <c r="J3791" s="8">
        <f>datatable[[#This Row],[продажи_]]-datatable[[#This Row],[себестоимость_]]</f>
        <v>10.134500000000003</v>
      </c>
      <c r="L3791"/>
    </row>
    <row r="3792" spans="2:12" x14ac:dyDescent="0.4">
      <c r="B3792" s="5" t="s">
        <v>66</v>
      </c>
      <c r="C3792" s="5" t="s">
        <v>54</v>
      </c>
      <c r="D3792" s="5" t="s">
        <v>30</v>
      </c>
      <c r="E3792" s="5" t="s">
        <v>7</v>
      </c>
      <c r="F3792" s="6">
        <v>44105</v>
      </c>
      <c r="G3792" s="6" t="str">
        <f>TEXT(datatable[[#This Row],[дата]],"ММ")</f>
        <v>10</v>
      </c>
      <c r="H3792" s="8">
        <v>26.7332</v>
      </c>
      <c r="I3792" s="8">
        <v>14.1219</v>
      </c>
      <c r="J3792" s="8">
        <f>datatable[[#This Row],[продажи_]]-datatable[[#This Row],[себестоимость_]]</f>
        <v>12.6113</v>
      </c>
      <c r="L3792"/>
    </row>
    <row r="3793" spans="2:12" x14ac:dyDescent="0.4">
      <c r="B3793" s="5" t="s">
        <v>66</v>
      </c>
      <c r="C3793" s="5" t="s">
        <v>54</v>
      </c>
      <c r="D3793" s="5" t="s">
        <v>30</v>
      </c>
      <c r="E3793" s="5" t="s">
        <v>7</v>
      </c>
      <c r="F3793" s="6">
        <v>44136</v>
      </c>
      <c r="G3793" s="6" t="str">
        <f>TEXT(datatable[[#This Row],[дата]],"ММ")</f>
        <v>11</v>
      </c>
      <c r="H3793" s="8">
        <v>23.357600000000001</v>
      </c>
      <c r="I3793" s="8">
        <v>14.611800000000001</v>
      </c>
      <c r="J3793" s="8">
        <f>datatable[[#This Row],[продажи_]]-datatable[[#This Row],[себестоимость_]]</f>
        <v>8.7458000000000009</v>
      </c>
      <c r="L3793"/>
    </row>
    <row r="3794" spans="2:12" x14ac:dyDescent="0.4">
      <c r="B3794" s="5" t="s">
        <v>66</v>
      </c>
      <c r="C3794" s="5" t="s">
        <v>54</v>
      </c>
      <c r="D3794" s="5" t="s">
        <v>30</v>
      </c>
      <c r="E3794" s="5" t="s">
        <v>7</v>
      </c>
      <c r="F3794" s="6">
        <v>44166</v>
      </c>
      <c r="G3794" s="6" t="str">
        <f>TEXT(datatable[[#This Row],[дата]],"ММ")</f>
        <v>12</v>
      </c>
      <c r="H3794" s="8">
        <v>20.719200000000001</v>
      </c>
      <c r="I3794" s="8">
        <v>12.524400000000002</v>
      </c>
      <c r="J3794" s="8">
        <f>datatable[[#This Row],[продажи_]]-datatable[[#This Row],[себестоимость_]]</f>
        <v>8.194799999999999</v>
      </c>
      <c r="L3794"/>
    </row>
    <row r="3795" spans="2:12" x14ac:dyDescent="0.4">
      <c r="B3795" s="5" t="s">
        <v>66</v>
      </c>
      <c r="C3795" s="5" t="s">
        <v>54</v>
      </c>
      <c r="D3795" s="5" t="s">
        <v>30</v>
      </c>
      <c r="E3795" s="5" t="s">
        <v>9</v>
      </c>
      <c r="F3795" s="6">
        <v>43831</v>
      </c>
      <c r="G3795" s="6" t="str">
        <f>TEXT(datatable[[#This Row],[дата]],"ММ")</f>
        <v>01</v>
      </c>
      <c r="H3795" s="8">
        <v>15.484499999999999</v>
      </c>
      <c r="I3795" s="8">
        <v>11.538449999999999</v>
      </c>
      <c r="J3795" s="8">
        <f>datatable[[#This Row],[продажи_]]-datatable[[#This Row],[себестоимость_]]</f>
        <v>3.9460499999999996</v>
      </c>
      <c r="L3795"/>
    </row>
    <row r="3796" spans="2:12" x14ac:dyDescent="0.4">
      <c r="B3796" s="5" t="s">
        <v>66</v>
      </c>
      <c r="C3796" s="5" t="s">
        <v>54</v>
      </c>
      <c r="D3796" s="5" t="s">
        <v>30</v>
      </c>
      <c r="E3796" s="5" t="s">
        <v>9</v>
      </c>
      <c r="F3796" s="6">
        <v>43862</v>
      </c>
      <c r="G3796" s="6" t="str">
        <f>TEXT(datatable[[#This Row],[дата]],"ММ")</f>
        <v>02</v>
      </c>
      <c r="H3796" s="8">
        <v>21.756</v>
      </c>
      <c r="I3796" s="8">
        <v>15.410499999999999</v>
      </c>
      <c r="J3796" s="8">
        <f>datatable[[#This Row],[продажи_]]-datatable[[#This Row],[себестоимость_]]</f>
        <v>6.3455000000000013</v>
      </c>
      <c r="L3796"/>
    </row>
    <row r="3797" spans="2:12" x14ac:dyDescent="0.4">
      <c r="B3797" s="5" t="s">
        <v>66</v>
      </c>
      <c r="C3797" s="5" t="s">
        <v>54</v>
      </c>
      <c r="D3797" s="5" t="s">
        <v>30</v>
      </c>
      <c r="E3797" s="5" t="s">
        <v>9</v>
      </c>
      <c r="F3797" s="6">
        <v>43891</v>
      </c>
      <c r="G3797" s="6" t="str">
        <f>TEXT(datatable[[#This Row],[дата]],"ММ")</f>
        <v>03</v>
      </c>
      <c r="H3797" s="8">
        <v>26.936000000000003</v>
      </c>
      <c r="I3797" s="8">
        <v>19.0624</v>
      </c>
      <c r="J3797" s="8">
        <f>datatable[[#This Row],[продажи_]]-datatable[[#This Row],[себестоимость_]]</f>
        <v>7.8736000000000033</v>
      </c>
      <c r="L3797"/>
    </row>
    <row r="3798" spans="2:12" x14ac:dyDescent="0.4">
      <c r="B3798" s="5" t="s">
        <v>66</v>
      </c>
      <c r="C3798" s="5" t="s">
        <v>54</v>
      </c>
      <c r="D3798" s="5" t="s">
        <v>30</v>
      </c>
      <c r="E3798" s="5" t="s">
        <v>9</v>
      </c>
      <c r="F3798" s="6">
        <v>43922</v>
      </c>
      <c r="G3798" s="6" t="str">
        <f>TEXT(datatable[[#This Row],[дата]],"ММ")</f>
        <v>04</v>
      </c>
      <c r="H3798" s="8">
        <v>29.896000000000001</v>
      </c>
      <c r="I3798" s="8">
        <v>22.584800000000001</v>
      </c>
      <c r="J3798" s="8">
        <f>datatable[[#This Row],[продажи_]]-datatable[[#This Row],[себестоимость_]]</f>
        <v>7.3111999999999995</v>
      </c>
      <c r="L3798"/>
    </row>
    <row r="3799" spans="2:12" x14ac:dyDescent="0.4">
      <c r="B3799" s="5" t="s">
        <v>66</v>
      </c>
      <c r="C3799" s="5" t="s">
        <v>54</v>
      </c>
      <c r="D3799" s="5" t="s">
        <v>30</v>
      </c>
      <c r="E3799" s="5" t="s">
        <v>9</v>
      </c>
      <c r="F3799" s="6">
        <v>43952</v>
      </c>
      <c r="G3799" s="6" t="str">
        <f>TEXT(datatable[[#This Row],[дата]],"ММ")</f>
        <v>05</v>
      </c>
      <c r="H3799" s="8">
        <v>22.126000000000001</v>
      </c>
      <c r="I3799" s="8">
        <v>19.696950000000001</v>
      </c>
      <c r="J3799" s="8">
        <f>datatable[[#This Row],[продажи_]]-datatable[[#This Row],[себестоимость_]]</f>
        <v>2.4290500000000002</v>
      </c>
      <c r="L3799"/>
    </row>
    <row r="3800" spans="2:12" x14ac:dyDescent="0.4">
      <c r="B3800" s="5" t="s">
        <v>66</v>
      </c>
      <c r="C3800" s="5" t="s">
        <v>54</v>
      </c>
      <c r="D3800" s="5" t="s">
        <v>30</v>
      </c>
      <c r="E3800" s="5" t="s">
        <v>9</v>
      </c>
      <c r="F3800" s="6">
        <v>43983</v>
      </c>
      <c r="G3800" s="6" t="str">
        <f>TEXT(datatable[[#This Row],[дата]],"ММ")</f>
        <v>06</v>
      </c>
      <c r="H3800" s="8">
        <v>22.2</v>
      </c>
      <c r="I3800" s="8">
        <v>12.3025</v>
      </c>
      <c r="J3800" s="8">
        <f>datatable[[#This Row],[продажи_]]-datatable[[#This Row],[себестоимость_]]</f>
        <v>9.8974999999999991</v>
      </c>
      <c r="L3800"/>
    </row>
    <row r="3801" spans="2:12" x14ac:dyDescent="0.4">
      <c r="B3801" s="5" t="s">
        <v>66</v>
      </c>
      <c r="C3801" s="5" t="s">
        <v>54</v>
      </c>
      <c r="D3801" s="5" t="s">
        <v>30</v>
      </c>
      <c r="E3801" s="5" t="s">
        <v>9</v>
      </c>
      <c r="F3801" s="6">
        <v>44013</v>
      </c>
      <c r="G3801" s="6" t="str">
        <f>TEXT(datatable[[#This Row],[дата]],"ММ")</f>
        <v>07</v>
      </c>
      <c r="H3801" s="8">
        <v>18.814499999999995</v>
      </c>
      <c r="I3801" s="8">
        <v>10.256399999999999</v>
      </c>
      <c r="J3801" s="8">
        <f>datatable[[#This Row],[продажи_]]-datatable[[#This Row],[себестоимость_]]</f>
        <v>8.558099999999996</v>
      </c>
      <c r="L3801"/>
    </row>
    <row r="3802" spans="2:12" x14ac:dyDescent="0.4">
      <c r="B3802" s="5" t="s">
        <v>66</v>
      </c>
      <c r="C3802" s="5" t="s">
        <v>54</v>
      </c>
      <c r="D3802" s="5" t="s">
        <v>30</v>
      </c>
      <c r="E3802" s="5" t="s">
        <v>9</v>
      </c>
      <c r="F3802" s="6">
        <v>44044</v>
      </c>
      <c r="G3802" s="6" t="str">
        <f>TEXT(datatable[[#This Row],[дата]],"ММ")</f>
        <v>08</v>
      </c>
      <c r="H3802" s="8">
        <v>14.8</v>
      </c>
      <c r="I3802" s="8">
        <v>12.328399999999998</v>
      </c>
      <c r="J3802" s="8">
        <f>datatable[[#This Row],[продажи_]]-datatable[[#This Row],[себестоимость_]]</f>
        <v>2.4716000000000022</v>
      </c>
      <c r="L3802"/>
    </row>
    <row r="3803" spans="2:12" x14ac:dyDescent="0.4">
      <c r="B3803" s="5" t="s">
        <v>66</v>
      </c>
      <c r="C3803" s="5" t="s">
        <v>54</v>
      </c>
      <c r="D3803" s="5" t="s">
        <v>30</v>
      </c>
      <c r="E3803" s="5" t="s">
        <v>9</v>
      </c>
      <c r="F3803" s="6">
        <v>44075</v>
      </c>
      <c r="G3803" s="6" t="str">
        <f>TEXT(datatable[[#This Row],[дата]],"ММ")</f>
        <v>09</v>
      </c>
      <c r="H3803" s="8">
        <v>16.465</v>
      </c>
      <c r="I3803" s="8">
        <v>15.540000000000001</v>
      </c>
      <c r="J3803" s="8">
        <f>datatable[[#This Row],[продажи_]]-datatable[[#This Row],[себестоимость_]]</f>
        <v>0.92499999999999893</v>
      </c>
      <c r="L3803"/>
    </row>
    <row r="3804" spans="2:12" x14ac:dyDescent="0.4">
      <c r="B3804" s="5" t="s">
        <v>66</v>
      </c>
      <c r="C3804" s="5" t="s">
        <v>54</v>
      </c>
      <c r="D3804" s="5" t="s">
        <v>30</v>
      </c>
      <c r="E3804" s="5" t="s">
        <v>9</v>
      </c>
      <c r="F3804" s="6">
        <v>44105</v>
      </c>
      <c r="G3804" s="6" t="str">
        <f>TEXT(datatable[[#This Row],[дата]],"ММ")</f>
        <v>10</v>
      </c>
      <c r="H3804" s="8">
        <v>26.455000000000002</v>
      </c>
      <c r="I3804" s="8">
        <v>17.676750000000002</v>
      </c>
      <c r="J3804" s="8">
        <f>datatable[[#This Row],[продажи_]]-datatable[[#This Row],[себестоимость_]]</f>
        <v>8.7782499999999999</v>
      </c>
      <c r="L3804"/>
    </row>
    <row r="3805" spans="2:12" x14ac:dyDescent="0.4">
      <c r="B3805" s="5" t="s">
        <v>66</v>
      </c>
      <c r="C3805" s="5" t="s">
        <v>54</v>
      </c>
      <c r="D3805" s="5" t="s">
        <v>30</v>
      </c>
      <c r="E3805" s="5" t="s">
        <v>9</v>
      </c>
      <c r="F3805" s="6">
        <v>44136</v>
      </c>
      <c r="G3805" s="6" t="str">
        <f>TEXT(datatable[[#This Row],[дата]],"ММ")</f>
        <v>11</v>
      </c>
      <c r="H3805" s="8">
        <v>27.454000000000004</v>
      </c>
      <c r="I3805" s="8">
        <v>20.849499999999995</v>
      </c>
      <c r="J3805" s="8">
        <f>datatable[[#This Row],[продажи_]]-datatable[[#This Row],[себестоимость_]]</f>
        <v>6.6045000000000087</v>
      </c>
      <c r="L3805"/>
    </row>
    <row r="3806" spans="2:12" x14ac:dyDescent="0.4">
      <c r="B3806" s="5" t="s">
        <v>66</v>
      </c>
      <c r="C3806" s="5" t="s">
        <v>54</v>
      </c>
      <c r="D3806" s="5" t="s">
        <v>30</v>
      </c>
      <c r="E3806" s="5" t="s">
        <v>9</v>
      </c>
      <c r="F3806" s="6">
        <v>44166</v>
      </c>
      <c r="G3806" s="6" t="str">
        <f>TEXT(datatable[[#This Row],[дата]],"ММ")</f>
        <v>12</v>
      </c>
      <c r="H3806" s="8">
        <v>25.085999999999999</v>
      </c>
      <c r="I3806" s="8">
        <v>12.742800000000001</v>
      </c>
      <c r="J3806" s="8">
        <f>datatable[[#This Row],[продажи_]]-datatable[[#This Row],[себестоимость_]]</f>
        <v>12.343199999999998</v>
      </c>
      <c r="L3806"/>
    </row>
    <row r="3807" spans="2:12" x14ac:dyDescent="0.4">
      <c r="B3807" s="5" t="s">
        <v>66</v>
      </c>
      <c r="C3807" s="5" t="s">
        <v>54</v>
      </c>
      <c r="D3807" s="5" t="s">
        <v>30</v>
      </c>
      <c r="E3807" s="5" t="s">
        <v>10</v>
      </c>
      <c r="F3807" s="6">
        <v>43831</v>
      </c>
      <c r="G3807" s="6" t="str">
        <f>TEXT(datatable[[#This Row],[дата]],"ММ")</f>
        <v>01</v>
      </c>
      <c r="H3807" s="8">
        <v>5.7915000000000001</v>
      </c>
      <c r="I3807" s="8">
        <v>3.4344000000000006</v>
      </c>
      <c r="J3807" s="8">
        <f>datatable[[#This Row],[продажи_]]-datatable[[#This Row],[себестоимость_]]</f>
        <v>2.3570999999999995</v>
      </c>
      <c r="L3807"/>
    </row>
    <row r="3808" spans="2:12" x14ac:dyDescent="0.4">
      <c r="B3808" s="5" t="s">
        <v>66</v>
      </c>
      <c r="C3808" s="5" t="s">
        <v>54</v>
      </c>
      <c r="D3808" s="5" t="s">
        <v>30</v>
      </c>
      <c r="E3808" s="5" t="s">
        <v>10</v>
      </c>
      <c r="F3808" s="6">
        <v>43862</v>
      </c>
      <c r="G3808" s="6" t="str">
        <f>TEXT(datatable[[#This Row],[дата]],"ММ")</f>
        <v>02</v>
      </c>
      <c r="H3808" s="8">
        <v>7.4690000000000003</v>
      </c>
      <c r="I3808" s="8">
        <v>5.3928000000000003</v>
      </c>
      <c r="J3808" s="8">
        <f>datatable[[#This Row],[продажи_]]-datatable[[#This Row],[себестоимость_]]</f>
        <v>2.0762</v>
      </c>
      <c r="L3808"/>
    </row>
    <row r="3809" spans="2:12" x14ac:dyDescent="0.4">
      <c r="B3809" s="5" t="s">
        <v>66</v>
      </c>
      <c r="C3809" s="5" t="s">
        <v>54</v>
      </c>
      <c r="D3809" s="5" t="s">
        <v>30</v>
      </c>
      <c r="E3809" s="5" t="s">
        <v>10</v>
      </c>
      <c r="F3809" s="6">
        <v>43891</v>
      </c>
      <c r="G3809" s="6" t="str">
        <f>TEXT(datatable[[#This Row],[дата]],"ММ")</f>
        <v>03</v>
      </c>
      <c r="H3809" s="8">
        <v>8.6240000000000006</v>
      </c>
      <c r="I3809" s="8">
        <v>4.6079999999999997</v>
      </c>
      <c r="J3809" s="8">
        <f>datatable[[#This Row],[продажи_]]-datatable[[#This Row],[себестоимость_]]</f>
        <v>4.0160000000000009</v>
      </c>
      <c r="L3809"/>
    </row>
    <row r="3810" spans="2:12" x14ac:dyDescent="0.4">
      <c r="B3810" s="5" t="s">
        <v>66</v>
      </c>
      <c r="C3810" s="5" t="s">
        <v>54</v>
      </c>
      <c r="D3810" s="5" t="s">
        <v>30</v>
      </c>
      <c r="E3810" s="5" t="s">
        <v>10</v>
      </c>
      <c r="F3810" s="6">
        <v>43922</v>
      </c>
      <c r="G3810" s="6" t="str">
        <f>TEXT(datatable[[#This Row],[дата]],"ММ")</f>
        <v>04</v>
      </c>
      <c r="H3810" s="8">
        <v>9.4160000000000021</v>
      </c>
      <c r="I3810" s="8">
        <v>5.1264000000000003</v>
      </c>
      <c r="J3810" s="8">
        <f>datatable[[#This Row],[продажи_]]-datatable[[#This Row],[себестоимость_]]</f>
        <v>4.2896000000000019</v>
      </c>
      <c r="L3810"/>
    </row>
    <row r="3811" spans="2:12" x14ac:dyDescent="0.4">
      <c r="B3811" s="5" t="s">
        <v>66</v>
      </c>
      <c r="C3811" s="5" t="s">
        <v>54</v>
      </c>
      <c r="D3811" s="5" t="s">
        <v>30</v>
      </c>
      <c r="E3811" s="5" t="s">
        <v>10</v>
      </c>
      <c r="F3811" s="6">
        <v>43952</v>
      </c>
      <c r="G3811" s="6" t="str">
        <f>TEXT(datatable[[#This Row],[дата]],"ММ")</f>
        <v>05</v>
      </c>
      <c r="H3811" s="8">
        <v>7.650500000000001</v>
      </c>
      <c r="I3811" s="8">
        <v>5.3351999999999995</v>
      </c>
      <c r="J3811" s="8">
        <f>datatable[[#This Row],[продажи_]]-datatable[[#This Row],[себестоимость_]]</f>
        <v>2.3153000000000015</v>
      </c>
      <c r="L3811"/>
    </row>
    <row r="3812" spans="2:12" x14ac:dyDescent="0.4">
      <c r="B3812" s="5" t="s">
        <v>66</v>
      </c>
      <c r="C3812" s="5" t="s">
        <v>54</v>
      </c>
      <c r="D3812" s="5" t="s">
        <v>30</v>
      </c>
      <c r="E3812" s="5" t="s">
        <v>10</v>
      </c>
      <c r="F3812" s="6">
        <v>43983</v>
      </c>
      <c r="G3812" s="6" t="str">
        <f>TEXT(datatable[[#This Row],[дата]],"ММ")</f>
        <v>06</v>
      </c>
      <c r="H3812" s="8">
        <v>4.7850000000000001</v>
      </c>
      <c r="I3812" s="8">
        <v>3.456</v>
      </c>
      <c r="J3812" s="8">
        <f>datatable[[#This Row],[продажи_]]-datatable[[#This Row],[себестоимость_]]</f>
        <v>1.3290000000000002</v>
      </c>
      <c r="L3812"/>
    </row>
    <row r="3813" spans="2:12" x14ac:dyDescent="0.4">
      <c r="B3813" s="5" t="s">
        <v>66</v>
      </c>
      <c r="C3813" s="5" t="s">
        <v>54</v>
      </c>
      <c r="D3813" s="5" t="s">
        <v>30</v>
      </c>
      <c r="E3813" s="5" t="s">
        <v>10</v>
      </c>
      <c r="F3813" s="6">
        <v>44013</v>
      </c>
      <c r="G3813" s="6" t="str">
        <f>TEXT(datatable[[#This Row],[дата]],"ММ")</f>
        <v>07</v>
      </c>
      <c r="H3813" s="8">
        <v>4.2569999999999997</v>
      </c>
      <c r="I3813" s="8">
        <v>3.4344000000000006</v>
      </c>
      <c r="J3813" s="8">
        <f>datatable[[#This Row],[продажи_]]-datatable[[#This Row],[себестоимость_]]</f>
        <v>0.82259999999999911</v>
      </c>
      <c r="L3813"/>
    </row>
    <row r="3814" spans="2:12" x14ac:dyDescent="0.4">
      <c r="B3814" s="5" t="s">
        <v>66</v>
      </c>
      <c r="C3814" s="5" t="s">
        <v>54</v>
      </c>
      <c r="D3814" s="5" t="s">
        <v>30</v>
      </c>
      <c r="E3814" s="5" t="s">
        <v>10</v>
      </c>
      <c r="F3814" s="6">
        <v>44044</v>
      </c>
      <c r="G3814" s="6" t="str">
        <f>TEXT(datatable[[#This Row],[дата]],"ММ")</f>
        <v>08</v>
      </c>
      <c r="H3814" s="8">
        <v>4.620000000000001</v>
      </c>
      <c r="I3814" s="8">
        <v>3.2543999999999995</v>
      </c>
      <c r="J3814" s="8">
        <f>datatable[[#This Row],[продажи_]]-datatable[[#This Row],[себестоимость_]]</f>
        <v>1.3656000000000015</v>
      </c>
      <c r="L3814"/>
    </row>
    <row r="3815" spans="2:12" x14ac:dyDescent="0.4">
      <c r="B3815" s="5" t="s">
        <v>66</v>
      </c>
      <c r="C3815" s="5" t="s">
        <v>54</v>
      </c>
      <c r="D3815" s="5" t="s">
        <v>30</v>
      </c>
      <c r="E3815" s="5" t="s">
        <v>10</v>
      </c>
      <c r="F3815" s="6">
        <v>44075</v>
      </c>
      <c r="G3815" s="6" t="str">
        <f>TEXT(datatable[[#This Row],[дата]],"ММ")</f>
        <v>09</v>
      </c>
      <c r="H3815" s="8">
        <v>5.94</v>
      </c>
      <c r="I3815" s="8">
        <v>3.2040000000000002</v>
      </c>
      <c r="J3815" s="8">
        <f>datatable[[#This Row],[продажи_]]-datatable[[#This Row],[себестоимость_]]</f>
        <v>2.7360000000000002</v>
      </c>
      <c r="L3815"/>
    </row>
    <row r="3816" spans="2:12" x14ac:dyDescent="0.4">
      <c r="B3816" s="5" t="s">
        <v>66</v>
      </c>
      <c r="C3816" s="5" t="s">
        <v>54</v>
      </c>
      <c r="D3816" s="5" t="s">
        <v>30</v>
      </c>
      <c r="E3816" s="5" t="s">
        <v>10</v>
      </c>
      <c r="F3816" s="6">
        <v>44105</v>
      </c>
      <c r="G3816" s="6" t="str">
        <f>TEXT(datatable[[#This Row],[дата]],"ММ")</f>
        <v>10</v>
      </c>
      <c r="H3816" s="8">
        <v>8.2940000000000005</v>
      </c>
      <c r="I3816" s="8">
        <v>4.5395999999999992</v>
      </c>
      <c r="J3816" s="8">
        <f>datatable[[#This Row],[продажи_]]-datatable[[#This Row],[себестоимость_]]</f>
        <v>3.7544000000000013</v>
      </c>
      <c r="L3816"/>
    </row>
    <row r="3817" spans="2:12" x14ac:dyDescent="0.4">
      <c r="B3817" s="5" t="s">
        <v>66</v>
      </c>
      <c r="C3817" s="5" t="s">
        <v>54</v>
      </c>
      <c r="D3817" s="5" t="s">
        <v>30</v>
      </c>
      <c r="E3817" s="5" t="s">
        <v>10</v>
      </c>
      <c r="F3817" s="6">
        <v>44136</v>
      </c>
      <c r="G3817" s="6" t="str">
        <f>TEXT(datatable[[#This Row],[дата]],"ММ")</f>
        <v>11</v>
      </c>
      <c r="H3817" s="8">
        <v>8.3160000000000007</v>
      </c>
      <c r="I3817" s="8">
        <v>5.5440000000000005</v>
      </c>
      <c r="J3817" s="8">
        <f>datatable[[#This Row],[продажи_]]-datatable[[#This Row],[себестоимость_]]</f>
        <v>2.7720000000000002</v>
      </c>
      <c r="L3817"/>
    </row>
    <row r="3818" spans="2:12" x14ac:dyDescent="0.4">
      <c r="B3818" s="5" t="s">
        <v>66</v>
      </c>
      <c r="C3818" s="5" t="s">
        <v>54</v>
      </c>
      <c r="D3818" s="5" t="s">
        <v>30</v>
      </c>
      <c r="E3818" s="5" t="s">
        <v>10</v>
      </c>
      <c r="F3818" s="6">
        <v>44166</v>
      </c>
      <c r="G3818" s="6" t="str">
        <f>TEXT(datatable[[#This Row],[дата]],"ММ")</f>
        <v>12</v>
      </c>
      <c r="H3818" s="8">
        <v>5.8740000000000006</v>
      </c>
      <c r="I3818" s="8">
        <v>5.1408000000000005</v>
      </c>
      <c r="J3818" s="8">
        <f>datatable[[#This Row],[продажи_]]-datatable[[#This Row],[себестоимость_]]</f>
        <v>0.73320000000000007</v>
      </c>
      <c r="L3818"/>
    </row>
    <row r="3819" spans="2:12" x14ac:dyDescent="0.4">
      <c r="B3819" s="5" t="s">
        <v>66</v>
      </c>
      <c r="C3819" s="5" t="s">
        <v>54</v>
      </c>
      <c r="D3819" s="5" t="s">
        <v>30</v>
      </c>
      <c r="E3819" s="5" t="s">
        <v>7</v>
      </c>
      <c r="F3819" s="6">
        <v>43831</v>
      </c>
      <c r="G3819" s="6" t="str">
        <f>TEXT(datatable[[#This Row],[дата]],"ММ")</f>
        <v>01</v>
      </c>
      <c r="H3819" s="8">
        <v>1.2825</v>
      </c>
      <c r="I3819" s="8">
        <v>0.36359999999999998</v>
      </c>
      <c r="J3819" s="8">
        <f>datatable[[#This Row],[продажи_]]-datatable[[#This Row],[себестоимость_]]</f>
        <v>0.91890000000000005</v>
      </c>
      <c r="L3819"/>
    </row>
    <row r="3820" spans="2:12" x14ac:dyDescent="0.4">
      <c r="B3820" s="5" t="s">
        <v>66</v>
      </c>
      <c r="C3820" s="5" t="s">
        <v>54</v>
      </c>
      <c r="D3820" s="5" t="s">
        <v>30</v>
      </c>
      <c r="E3820" s="5" t="s">
        <v>7</v>
      </c>
      <c r="F3820" s="6">
        <v>43862</v>
      </c>
      <c r="G3820" s="6" t="str">
        <f>TEXT(datatable[[#This Row],[дата]],"ММ")</f>
        <v>02</v>
      </c>
      <c r="H3820" s="8">
        <v>1.9425000000000001</v>
      </c>
      <c r="I3820" s="8">
        <v>0.49840000000000007</v>
      </c>
      <c r="J3820" s="8">
        <f>datatable[[#This Row],[продажи_]]-datatable[[#This Row],[себестоимость_]]</f>
        <v>1.4441000000000002</v>
      </c>
      <c r="L3820"/>
    </row>
    <row r="3821" spans="2:12" x14ac:dyDescent="0.4">
      <c r="B3821" s="5" t="s">
        <v>66</v>
      </c>
      <c r="C3821" s="5" t="s">
        <v>54</v>
      </c>
      <c r="D3821" s="5" t="s">
        <v>30</v>
      </c>
      <c r="E3821" s="5" t="s">
        <v>7</v>
      </c>
      <c r="F3821" s="6">
        <v>43891</v>
      </c>
      <c r="G3821" s="6" t="str">
        <f>TEXT(datatable[[#This Row],[дата]],"ММ")</f>
        <v>03</v>
      </c>
      <c r="H3821" s="8">
        <v>1.76</v>
      </c>
      <c r="I3821" s="8">
        <v>0.55679999999999996</v>
      </c>
      <c r="J3821" s="8">
        <f>datatable[[#This Row],[продажи_]]-datatable[[#This Row],[себестоимость_]]</f>
        <v>1.2032</v>
      </c>
      <c r="L3821"/>
    </row>
    <row r="3822" spans="2:12" x14ac:dyDescent="0.4">
      <c r="B3822" s="5" t="s">
        <v>66</v>
      </c>
      <c r="C3822" s="5" t="s">
        <v>54</v>
      </c>
      <c r="D3822" s="5" t="s">
        <v>30</v>
      </c>
      <c r="E3822" s="5" t="s">
        <v>7</v>
      </c>
      <c r="F3822" s="6">
        <v>43922</v>
      </c>
      <c r="G3822" s="6" t="str">
        <f>TEXT(datatable[[#This Row],[дата]],"ММ")</f>
        <v>04</v>
      </c>
      <c r="H3822" s="8">
        <v>2.04</v>
      </c>
      <c r="I3822" s="8">
        <v>0.51840000000000008</v>
      </c>
      <c r="J3822" s="8">
        <f>datatable[[#This Row],[продажи_]]-datatable[[#This Row],[себестоимость_]]</f>
        <v>1.5215999999999998</v>
      </c>
      <c r="L3822"/>
    </row>
    <row r="3823" spans="2:12" x14ac:dyDescent="0.4">
      <c r="B3823" s="5" t="s">
        <v>66</v>
      </c>
      <c r="C3823" s="5" t="s">
        <v>54</v>
      </c>
      <c r="D3823" s="5" t="s">
        <v>30</v>
      </c>
      <c r="E3823" s="5" t="s">
        <v>7</v>
      </c>
      <c r="F3823" s="6">
        <v>43952</v>
      </c>
      <c r="G3823" s="6" t="str">
        <f>TEXT(datatable[[#This Row],[дата]],"ММ")</f>
        <v>05</v>
      </c>
      <c r="H3823" s="8">
        <v>1.8037500000000002</v>
      </c>
      <c r="I3823" s="8">
        <v>0.60319999999999996</v>
      </c>
      <c r="J3823" s="8">
        <f>datatable[[#This Row],[продажи_]]-datatable[[#This Row],[себестоимость_]]</f>
        <v>1.2005500000000002</v>
      </c>
      <c r="L3823"/>
    </row>
    <row r="3824" spans="2:12" x14ac:dyDescent="0.4">
      <c r="B3824" s="5" t="s">
        <v>66</v>
      </c>
      <c r="C3824" s="5" t="s">
        <v>54</v>
      </c>
      <c r="D3824" s="5" t="s">
        <v>30</v>
      </c>
      <c r="E3824" s="5" t="s">
        <v>7</v>
      </c>
      <c r="F3824" s="6">
        <v>43983</v>
      </c>
      <c r="G3824" s="6" t="str">
        <f>TEXT(datatable[[#This Row],[дата]],"ММ")</f>
        <v>06</v>
      </c>
      <c r="H3824" s="8">
        <v>1.45</v>
      </c>
      <c r="I3824" s="8">
        <v>0.43200000000000005</v>
      </c>
      <c r="J3824" s="8">
        <f>datatable[[#This Row],[продажи_]]-datatable[[#This Row],[себестоимость_]]</f>
        <v>1.0179999999999998</v>
      </c>
      <c r="L3824"/>
    </row>
    <row r="3825" spans="2:12" x14ac:dyDescent="0.4">
      <c r="B3825" s="5" t="s">
        <v>66</v>
      </c>
      <c r="C3825" s="5" t="s">
        <v>54</v>
      </c>
      <c r="D3825" s="5" t="s">
        <v>30</v>
      </c>
      <c r="E3825" s="5" t="s">
        <v>7</v>
      </c>
      <c r="F3825" s="6">
        <v>44013</v>
      </c>
      <c r="G3825" s="6" t="str">
        <f>TEXT(datatable[[#This Row],[дата]],"ММ")</f>
        <v>07</v>
      </c>
      <c r="H3825" s="8">
        <v>1.2712499999999998</v>
      </c>
      <c r="I3825" s="8">
        <v>0.36719999999999997</v>
      </c>
      <c r="J3825" s="8">
        <f>datatable[[#This Row],[продажи_]]-datatable[[#This Row],[себестоимость_]]</f>
        <v>0.9040499999999998</v>
      </c>
      <c r="L3825"/>
    </row>
    <row r="3826" spans="2:12" x14ac:dyDescent="0.4">
      <c r="B3826" s="5" t="s">
        <v>66</v>
      </c>
      <c r="C3826" s="5" t="s">
        <v>54</v>
      </c>
      <c r="D3826" s="5" t="s">
        <v>30</v>
      </c>
      <c r="E3826" s="5" t="s">
        <v>7</v>
      </c>
      <c r="F3826" s="6">
        <v>44044</v>
      </c>
      <c r="G3826" s="6" t="str">
        <f>TEXT(datatable[[#This Row],[дата]],"ММ")</f>
        <v>08</v>
      </c>
      <c r="H3826" s="8">
        <v>0.91</v>
      </c>
      <c r="I3826" s="8">
        <v>0.32319999999999999</v>
      </c>
      <c r="J3826" s="8">
        <f>datatable[[#This Row],[продажи_]]-datatable[[#This Row],[себестоимость_]]</f>
        <v>0.58679999999999999</v>
      </c>
      <c r="L3826"/>
    </row>
    <row r="3827" spans="2:12" x14ac:dyDescent="0.4">
      <c r="B3827" s="5" t="s">
        <v>66</v>
      </c>
      <c r="C3827" s="5" t="s">
        <v>54</v>
      </c>
      <c r="D3827" s="5" t="s">
        <v>30</v>
      </c>
      <c r="E3827" s="5" t="s">
        <v>7</v>
      </c>
      <c r="F3827" s="6">
        <v>44075</v>
      </c>
      <c r="G3827" s="6" t="str">
        <f>TEXT(datatable[[#This Row],[дата]],"ММ")</f>
        <v>09</v>
      </c>
      <c r="H3827" s="8">
        <v>1.375</v>
      </c>
      <c r="I3827" s="8">
        <v>0.34800000000000003</v>
      </c>
      <c r="J3827" s="8">
        <f>datatable[[#This Row],[продажи_]]-datatable[[#This Row],[себестоимость_]]</f>
        <v>1.0269999999999999</v>
      </c>
      <c r="L3827"/>
    </row>
    <row r="3828" spans="2:12" x14ac:dyDescent="0.4">
      <c r="B3828" s="5" t="s">
        <v>66</v>
      </c>
      <c r="C3828" s="5" t="s">
        <v>54</v>
      </c>
      <c r="D3828" s="5" t="s">
        <v>30</v>
      </c>
      <c r="E3828" s="5" t="s">
        <v>7</v>
      </c>
      <c r="F3828" s="6">
        <v>44105</v>
      </c>
      <c r="G3828" s="6" t="str">
        <f>TEXT(datatable[[#This Row],[дата]],"ММ")</f>
        <v>10</v>
      </c>
      <c r="H3828" s="8">
        <v>1.43</v>
      </c>
      <c r="I3828" s="8">
        <v>0.45240000000000002</v>
      </c>
      <c r="J3828" s="8">
        <f>datatable[[#This Row],[продажи_]]-datatable[[#This Row],[себестоимость_]]</f>
        <v>0.97759999999999991</v>
      </c>
      <c r="L3828"/>
    </row>
    <row r="3829" spans="2:12" x14ac:dyDescent="0.4">
      <c r="B3829" s="5" t="s">
        <v>66</v>
      </c>
      <c r="C3829" s="5" t="s">
        <v>54</v>
      </c>
      <c r="D3829" s="5" t="s">
        <v>30</v>
      </c>
      <c r="E3829" s="5" t="s">
        <v>7</v>
      </c>
      <c r="F3829" s="6">
        <v>44136</v>
      </c>
      <c r="G3829" s="6" t="str">
        <f>TEXT(datatable[[#This Row],[дата]],"ММ")</f>
        <v>11</v>
      </c>
      <c r="H3829" s="8">
        <v>1.82</v>
      </c>
      <c r="I3829" s="8">
        <v>0.48160000000000003</v>
      </c>
      <c r="J3829" s="8">
        <f>datatable[[#This Row],[продажи_]]-datatable[[#This Row],[себестоимость_]]</f>
        <v>1.3384</v>
      </c>
      <c r="L3829"/>
    </row>
    <row r="3830" spans="2:12" x14ac:dyDescent="0.4">
      <c r="B3830" s="5" t="s">
        <v>66</v>
      </c>
      <c r="C3830" s="5" t="s">
        <v>54</v>
      </c>
      <c r="D3830" s="5" t="s">
        <v>30</v>
      </c>
      <c r="E3830" s="5" t="s">
        <v>7</v>
      </c>
      <c r="F3830" s="6">
        <v>44166</v>
      </c>
      <c r="G3830" s="6" t="str">
        <f>TEXT(datatable[[#This Row],[дата]],"ММ")</f>
        <v>12</v>
      </c>
      <c r="H3830" s="8">
        <v>1.41</v>
      </c>
      <c r="I3830" s="8">
        <v>0.44640000000000002</v>
      </c>
      <c r="J3830" s="8">
        <f>datatable[[#This Row],[продажи_]]-datatable[[#This Row],[себестоимость_]]</f>
        <v>0.9635999999999999</v>
      </c>
      <c r="L3830"/>
    </row>
    <row r="3831" spans="2:12" x14ac:dyDescent="0.4">
      <c r="B3831" s="5" t="s">
        <v>66</v>
      </c>
      <c r="C3831" s="5" t="s">
        <v>54</v>
      </c>
      <c r="D3831" s="5" t="s">
        <v>30</v>
      </c>
      <c r="E3831" s="5" t="s">
        <v>7</v>
      </c>
      <c r="F3831" s="6">
        <v>43831</v>
      </c>
      <c r="G3831" s="6" t="str">
        <f>TEXT(datatable[[#This Row],[дата]],"ММ")</f>
        <v>01</v>
      </c>
      <c r="H3831" s="8">
        <v>0.95760000000000012</v>
      </c>
      <c r="I3831" s="8">
        <v>0.25829999999999997</v>
      </c>
      <c r="J3831" s="8">
        <f>datatable[[#This Row],[продажи_]]-datatable[[#This Row],[себестоимость_]]</f>
        <v>0.69930000000000014</v>
      </c>
      <c r="L3831"/>
    </row>
    <row r="3832" spans="2:12" x14ac:dyDescent="0.4">
      <c r="B3832" s="5" t="s">
        <v>66</v>
      </c>
      <c r="C3832" s="5" t="s">
        <v>54</v>
      </c>
      <c r="D3832" s="5" t="s">
        <v>30</v>
      </c>
      <c r="E3832" s="5" t="s">
        <v>7</v>
      </c>
      <c r="F3832" s="6">
        <v>43862</v>
      </c>
      <c r="G3832" s="6" t="str">
        <f>TEXT(datatable[[#This Row],[дата]],"ММ")</f>
        <v>02</v>
      </c>
      <c r="H3832" s="8">
        <v>1.2635000000000001</v>
      </c>
      <c r="I3832" s="8">
        <v>0.57819999999999994</v>
      </c>
      <c r="J3832" s="8">
        <f>datatable[[#This Row],[продажи_]]-datatable[[#This Row],[себестоимость_]]</f>
        <v>0.68530000000000013</v>
      </c>
      <c r="L3832"/>
    </row>
    <row r="3833" spans="2:12" x14ac:dyDescent="0.4">
      <c r="B3833" s="5" t="s">
        <v>66</v>
      </c>
      <c r="C3833" s="5" t="s">
        <v>54</v>
      </c>
      <c r="D3833" s="5" t="s">
        <v>30</v>
      </c>
      <c r="E3833" s="5" t="s">
        <v>7</v>
      </c>
      <c r="F3833" s="6">
        <v>43891</v>
      </c>
      <c r="G3833" s="6" t="str">
        <f>TEXT(datatable[[#This Row],[дата]],"ММ")</f>
        <v>03</v>
      </c>
      <c r="H3833" s="8">
        <v>1.6720000000000002</v>
      </c>
      <c r="I3833" s="8">
        <v>0.63280000000000003</v>
      </c>
      <c r="J3833" s="8">
        <f>datatable[[#This Row],[продажи_]]-datatable[[#This Row],[себестоимость_]]</f>
        <v>1.0392000000000001</v>
      </c>
      <c r="L3833"/>
    </row>
    <row r="3834" spans="2:12" x14ac:dyDescent="0.4">
      <c r="B3834" s="5" t="s">
        <v>66</v>
      </c>
      <c r="C3834" s="5" t="s">
        <v>54</v>
      </c>
      <c r="D3834" s="5" t="s">
        <v>30</v>
      </c>
      <c r="E3834" s="5" t="s">
        <v>7</v>
      </c>
      <c r="F3834" s="6">
        <v>43922</v>
      </c>
      <c r="G3834" s="6" t="str">
        <f>TEXT(datatable[[#This Row],[дата]],"ММ")</f>
        <v>04</v>
      </c>
      <c r="H3834" s="8">
        <v>1.6568000000000001</v>
      </c>
      <c r="I3834" s="8">
        <v>0.48160000000000003</v>
      </c>
      <c r="J3834" s="8">
        <f>datatable[[#This Row],[продажи_]]-datatable[[#This Row],[себестоимость_]]</f>
        <v>1.1752</v>
      </c>
      <c r="L3834"/>
    </row>
    <row r="3835" spans="2:12" x14ac:dyDescent="0.4">
      <c r="B3835" s="5" t="s">
        <v>66</v>
      </c>
      <c r="C3835" s="5" t="s">
        <v>54</v>
      </c>
      <c r="D3835" s="5" t="s">
        <v>30</v>
      </c>
      <c r="E3835" s="5" t="s">
        <v>7</v>
      </c>
      <c r="F3835" s="6">
        <v>43952</v>
      </c>
      <c r="G3835" s="6" t="str">
        <f>TEXT(datatable[[#This Row],[дата]],"ММ")</f>
        <v>05</v>
      </c>
      <c r="H3835" s="8">
        <v>1.3091000000000002</v>
      </c>
      <c r="I3835" s="8">
        <v>0.44135000000000002</v>
      </c>
      <c r="J3835" s="8">
        <f>datatable[[#This Row],[продажи_]]-datatable[[#This Row],[себестоимость_]]</f>
        <v>0.86775000000000013</v>
      </c>
      <c r="L3835"/>
    </row>
    <row r="3836" spans="2:12" x14ac:dyDescent="0.4">
      <c r="B3836" s="5" t="s">
        <v>66</v>
      </c>
      <c r="C3836" s="5" t="s">
        <v>54</v>
      </c>
      <c r="D3836" s="5" t="s">
        <v>30</v>
      </c>
      <c r="E3836" s="5" t="s">
        <v>7</v>
      </c>
      <c r="F3836" s="6">
        <v>43983</v>
      </c>
      <c r="G3836" s="6" t="str">
        <f>TEXT(datatable[[#This Row],[дата]],"ММ")</f>
        <v>06</v>
      </c>
      <c r="H3836" s="8">
        <v>0.86450000000000005</v>
      </c>
      <c r="I3836" s="8">
        <v>0.32550000000000007</v>
      </c>
      <c r="J3836" s="8">
        <f>datatable[[#This Row],[продажи_]]-datatable[[#This Row],[себестоимость_]]</f>
        <v>0.53899999999999992</v>
      </c>
      <c r="L3836"/>
    </row>
    <row r="3837" spans="2:12" x14ac:dyDescent="0.4">
      <c r="B3837" s="5" t="s">
        <v>66</v>
      </c>
      <c r="C3837" s="5" t="s">
        <v>54</v>
      </c>
      <c r="D3837" s="5" t="s">
        <v>30</v>
      </c>
      <c r="E3837" s="5" t="s">
        <v>7</v>
      </c>
      <c r="F3837" s="6">
        <v>44013</v>
      </c>
      <c r="G3837" s="6" t="str">
        <f>TEXT(datatable[[#This Row],[дата]],"ММ")</f>
        <v>07</v>
      </c>
      <c r="H3837" s="8">
        <v>0.96614999999999984</v>
      </c>
      <c r="I3837" s="8">
        <v>0.27089999999999997</v>
      </c>
      <c r="J3837" s="8">
        <f>datatable[[#This Row],[продажи_]]-datatable[[#This Row],[себестоимость_]]</f>
        <v>0.69524999999999992</v>
      </c>
      <c r="L3837"/>
    </row>
    <row r="3838" spans="2:12" x14ac:dyDescent="0.4">
      <c r="B3838" s="5" t="s">
        <v>66</v>
      </c>
      <c r="C3838" s="5" t="s">
        <v>54</v>
      </c>
      <c r="D3838" s="5" t="s">
        <v>30</v>
      </c>
      <c r="E3838" s="5" t="s">
        <v>7</v>
      </c>
      <c r="F3838" s="6">
        <v>44044</v>
      </c>
      <c r="G3838" s="6" t="str">
        <f>TEXT(datatable[[#This Row],[дата]],"ММ")</f>
        <v>08</v>
      </c>
      <c r="H3838" s="8">
        <v>0.79800000000000004</v>
      </c>
      <c r="I3838" s="8">
        <v>0.3276</v>
      </c>
      <c r="J3838" s="8">
        <f>datatable[[#This Row],[продажи_]]-datatable[[#This Row],[себестоимость_]]</f>
        <v>0.47040000000000004</v>
      </c>
      <c r="L3838"/>
    </row>
    <row r="3839" spans="2:12" x14ac:dyDescent="0.4">
      <c r="B3839" s="5" t="s">
        <v>66</v>
      </c>
      <c r="C3839" s="5" t="s">
        <v>54</v>
      </c>
      <c r="D3839" s="5" t="s">
        <v>30</v>
      </c>
      <c r="E3839" s="5" t="s">
        <v>7</v>
      </c>
      <c r="F3839" s="6">
        <v>44075</v>
      </c>
      <c r="G3839" s="6" t="str">
        <f>TEXT(datatable[[#This Row],[дата]],"ММ")</f>
        <v>09</v>
      </c>
      <c r="H3839" s="8">
        <v>0.76000000000000012</v>
      </c>
      <c r="I3839" s="8">
        <v>0.37100000000000005</v>
      </c>
      <c r="J3839" s="8">
        <f>datatable[[#This Row],[продажи_]]-datatable[[#This Row],[себестоимость_]]</f>
        <v>0.38900000000000007</v>
      </c>
      <c r="L3839"/>
    </row>
    <row r="3840" spans="2:12" x14ac:dyDescent="0.4">
      <c r="B3840" s="5" t="s">
        <v>66</v>
      </c>
      <c r="C3840" s="5" t="s">
        <v>54</v>
      </c>
      <c r="D3840" s="5" t="s">
        <v>30</v>
      </c>
      <c r="E3840" s="5" t="s">
        <v>7</v>
      </c>
      <c r="F3840" s="6">
        <v>44105</v>
      </c>
      <c r="G3840" s="6" t="str">
        <f>TEXT(datatable[[#This Row],[дата]],"ММ")</f>
        <v>10</v>
      </c>
      <c r="H3840" s="8">
        <v>1.0003500000000001</v>
      </c>
      <c r="I3840" s="8">
        <v>0.53690000000000004</v>
      </c>
      <c r="J3840" s="8">
        <f>datatable[[#This Row],[продажи_]]-datatable[[#This Row],[себестоимость_]]</f>
        <v>0.46345000000000003</v>
      </c>
      <c r="L3840"/>
    </row>
    <row r="3841" spans="2:12" x14ac:dyDescent="0.4">
      <c r="B3841" s="5" t="s">
        <v>66</v>
      </c>
      <c r="C3841" s="5" t="s">
        <v>54</v>
      </c>
      <c r="D3841" s="5" t="s">
        <v>30</v>
      </c>
      <c r="E3841" s="5" t="s">
        <v>7</v>
      </c>
      <c r="F3841" s="6">
        <v>44136</v>
      </c>
      <c r="G3841" s="6" t="str">
        <f>TEXT(datatable[[#This Row],[дата]],"ММ")</f>
        <v>11</v>
      </c>
      <c r="H3841" s="8">
        <v>1.5162</v>
      </c>
      <c r="I3841" s="8">
        <v>0.39200000000000002</v>
      </c>
      <c r="J3841" s="8">
        <f>datatable[[#This Row],[продажи_]]-datatable[[#This Row],[себестоимость_]]</f>
        <v>1.1242000000000001</v>
      </c>
      <c r="L3841"/>
    </row>
    <row r="3842" spans="2:12" x14ac:dyDescent="0.4">
      <c r="B3842" s="5" t="s">
        <v>66</v>
      </c>
      <c r="C3842" s="5" t="s">
        <v>54</v>
      </c>
      <c r="D3842" s="5" t="s">
        <v>30</v>
      </c>
      <c r="E3842" s="5" t="s">
        <v>7</v>
      </c>
      <c r="F3842" s="6">
        <v>44166</v>
      </c>
      <c r="G3842" s="6" t="str">
        <f>TEXT(datatable[[#This Row],[дата]],"ММ")</f>
        <v>12</v>
      </c>
      <c r="H3842" s="8">
        <v>1.0944</v>
      </c>
      <c r="I3842" s="8">
        <v>0.42419999999999997</v>
      </c>
      <c r="J3842" s="8">
        <f>datatable[[#This Row],[продажи_]]-datatable[[#This Row],[себестоимость_]]</f>
        <v>0.67020000000000013</v>
      </c>
      <c r="L3842"/>
    </row>
    <row r="3843" spans="2:12" x14ac:dyDescent="0.4">
      <c r="B3843" s="5" t="s">
        <v>66</v>
      </c>
      <c r="C3843" s="5" t="s">
        <v>54</v>
      </c>
      <c r="D3843" s="5" t="s">
        <v>30</v>
      </c>
      <c r="E3843" s="5" t="s">
        <v>7</v>
      </c>
      <c r="F3843" s="6">
        <v>43831</v>
      </c>
      <c r="G3843" s="6" t="str">
        <f>TEXT(datatable[[#This Row],[дата]],"ММ")</f>
        <v>01</v>
      </c>
      <c r="H3843" s="8">
        <v>0.10349999999999999</v>
      </c>
      <c r="I3843" s="8">
        <v>4.4549999999999999E-2</v>
      </c>
      <c r="J3843" s="8">
        <f>datatable[[#This Row],[продажи_]]-datatable[[#This Row],[себестоимость_]]</f>
        <v>5.8949999999999995E-2</v>
      </c>
      <c r="L3843"/>
    </row>
    <row r="3844" spans="2:12" x14ac:dyDescent="0.4">
      <c r="B3844" s="5" t="s">
        <v>66</v>
      </c>
      <c r="C3844" s="5" t="s">
        <v>54</v>
      </c>
      <c r="D3844" s="5" t="s">
        <v>30</v>
      </c>
      <c r="E3844" s="5" t="s">
        <v>7</v>
      </c>
      <c r="F3844" s="6">
        <v>43862</v>
      </c>
      <c r="G3844" s="6" t="str">
        <f>TEXT(datatable[[#This Row],[дата]],"ММ")</f>
        <v>02</v>
      </c>
      <c r="H3844" s="8">
        <v>0.15959999999999999</v>
      </c>
      <c r="I3844" s="8">
        <v>6.1600000000000009E-2</v>
      </c>
      <c r="J3844" s="8">
        <f>datatable[[#This Row],[продажи_]]-datatable[[#This Row],[себестоимость_]]</f>
        <v>9.7999999999999976E-2</v>
      </c>
      <c r="L3844"/>
    </row>
    <row r="3845" spans="2:12" x14ac:dyDescent="0.4">
      <c r="B3845" s="5" t="s">
        <v>66</v>
      </c>
      <c r="C3845" s="5" t="s">
        <v>54</v>
      </c>
      <c r="D3845" s="5" t="s">
        <v>30</v>
      </c>
      <c r="E3845" s="5" t="s">
        <v>7</v>
      </c>
      <c r="F3845" s="6">
        <v>43891</v>
      </c>
      <c r="G3845" s="6" t="str">
        <f>TEXT(datatable[[#This Row],[дата]],"ММ")</f>
        <v>03</v>
      </c>
      <c r="H3845" s="8">
        <v>0.1472</v>
      </c>
      <c r="I3845" s="8">
        <v>9.3600000000000003E-2</v>
      </c>
      <c r="J3845" s="8">
        <f>datatable[[#This Row],[продажи_]]-datatable[[#This Row],[себестоимость_]]</f>
        <v>5.3599999999999995E-2</v>
      </c>
      <c r="L3845"/>
    </row>
    <row r="3846" spans="2:12" x14ac:dyDescent="0.4">
      <c r="B3846" s="5" t="s">
        <v>66</v>
      </c>
      <c r="C3846" s="5" t="s">
        <v>54</v>
      </c>
      <c r="D3846" s="5" t="s">
        <v>30</v>
      </c>
      <c r="E3846" s="5" t="s">
        <v>7</v>
      </c>
      <c r="F3846" s="6">
        <v>43922</v>
      </c>
      <c r="G3846" s="6" t="str">
        <f>TEXT(datatable[[#This Row],[дата]],"ММ")</f>
        <v>04</v>
      </c>
      <c r="H3846" s="8">
        <v>0.13600000000000001</v>
      </c>
      <c r="I3846" s="8">
        <v>9.2799999999999994E-2</v>
      </c>
      <c r="J3846" s="8">
        <f>datatable[[#This Row],[продажи_]]-datatable[[#This Row],[себестоимость_]]</f>
        <v>4.3200000000000016E-2</v>
      </c>
      <c r="L3846"/>
    </row>
    <row r="3847" spans="2:12" x14ac:dyDescent="0.4">
      <c r="B3847" s="5" t="s">
        <v>66</v>
      </c>
      <c r="C3847" s="5" t="s">
        <v>54</v>
      </c>
      <c r="D3847" s="5" t="s">
        <v>30</v>
      </c>
      <c r="E3847" s="5" t="s">
        <v>7</v>
      </c>
      <c r="F3847" s="6">
        <v>43952</v>
      </c>
      <c r="G3847" s="6" t="str">
        <f>TEXT(datatable[[#This Row],[дата]],"ММ")</f>
        <v>05</v>
      </c>
      <c r="H3847" s="8">
        <v>0.10400000000000001</v>
      </c>
      <c r="I3847" s="8">
        <v>6.9550000000000001E-2</v>
      </c>
      <c r="J3847" s="8">
        <f>datatable[[#This Row],[продажи_]]-datatable[[#This Row],[себестоимость_]]</f>
        <v>3.4450000000000008E-2</v>
      </c>
      <c r="L3847"/>
    </row>
    <row r="3848" spans="2:12" x14ac:dyDescent="0.4">
      <c r="B3848" s="5" t="s">
        <v>66</v>
      </c>
      <c r="C3848" s="5" t="s">
        <v>54</v>
      </c>
      <c r="D3848" s="5" t="s">
        <v>30</v>
      </c>
      <c r="E3848" s="5" t="s">
        <v>7</v>
      </c>
      <c r="F3848" s="6">
        <v>43983</v>
      </c>
      <c r="G3848" s="6" t="str">
        <f>TEXT(datatable[[#This Row],[дата]],"ММ")</f>
        <v>06</v>
      </c>
      <c r="H3848" s="8">
        <v>0.10600000000000001</v>
      </c>
      <c r="I3848" s="8">
        <v>4.7E-2</v>
      </c>
      <c r="J3848" s="8">
        <f>datatable[[#This Row],[продажи_]]-datatable[[#This Row],[себестоимость_]]</f>
        <v>5.9000000000000011E-2</v>
      </c>
      <c r="L3848"/>
    </row>
    <row r="3849" spans="2:12" x14ac:dyDescent="0.4">
      <c r="B3849" s="5" t="s">
        <v>66</v>
      </c>
      <c r="C3849" s="5" t="s">
        <v>54</v>
      </c>
      <c r="D3849" s="5" t="s">
        <v>30</v>
      </c>
      <c r="E3849" s="5" t="s">
        <v>7</v>
      </c>
      <c r="F3849" s="6">
        <v>44013</v>
      </c>
      <c r="G3849" s="6" t="str">
        <f>TEXT(datatable[[#This Row],[дата]],"ММ")</f>
        <v>07</v>
      </c>
      <c r="H3849" s="8">
        <v>7.5600000000000001E-2</v>
      </c>
      <c r="I3849" s="8">
        <v>4.41E-2</v>
      </c>
      <c r="J3849" s="8">
        <f>datatable[[#This Row],[продажи_]]-datatable[[#This Row],[себестоимость_]]</f>
        <v>3.15E-2</v>
      </c>
      <c r="L3849"/>
    </row>
    <row r="3850" spans="2:12" x14ac:dyDescent="0.4">
      <c r="B3850" s="5" t="s">
        <v>66</v>
      </c>
      <c r="C3850" s="5" t="s">
        <v>54</v>
      </c>
      <c r="D3850" s="5" t="s">
        <v>30</v>
      </c>
      <c r="E3850" s="5" t="s">
        <v>7</v>
      </c>
      <c r="F3850" s="6">
        <v>44044</v>
      </c>
      <c r="G3850" s="6" t="str">
        <f>TEXT(datatable[[#This Row],[дата]],"ММ")</f>
        <v>08</v>
      </c>
      <c r="H3850" s="8">
        <v>6.480000000000001E-2</v>
      </c>
      <c r="I3850" s="8">
        <v>3.2400000000000005E-2</v>
      </c>
      <c r="J3850" s="8">
        <f>datatable[[#This Row],[продажи_]]-datatable[[#This Row],[себестоимость_]]</f>
        <v>3.2400000000000005E-2</v>
      </c>
      <c r="L3850"/>
    </row>
    <row r="3851" spans="2:12" x14ac:dyDescent="0.4">
      <c r="B3851" s="5" t="s">
        <v>66</v>
      </c>
      <c r="C3851" s="5" t="s">
        <v>54</v>
      </c>
      <c r="D3851" s="5" t="s">
        <v>30</v>
      </c>
      <c r="E3851" s="5" t="s">
        <v>7</v>
      </c>
      <c r="F3851" s="6">
        <v>44075</v>
      </c>
      <c r="G3851" s="6" t="str">
        <f>TEXT(datatable[[#This Row],[дата]],"ММ")</f>
        <v>09</v>
      </c>
      <c r="H3851" s="8">
        <v>0.10600000000000001</v>
      </c>
      <c r="I3851" s="8">
        <v>5.2000000000000005E-2</v>
      </c>
      <c r="J3851" s="8">
        <f>datatable[[#This Row],[продажи_]]-datatable[[#This Row],[себестоимость_]]</f>
        <v>5.4000000000000006E-2</v>
      </c>
      <c r="L3851"/>
    </row>
    <row r="3852" spans="2:12" x14ac:dyDescent="0.4">
      <c r="B3852" s="5" t="s">
        <v>66</v>
      </c>
      <c r="C3852" s="5" t="s">
        <v>54</v>
      </c>
      <c r="D3852" s="5" t="s">
        <v>30</v>
      </c>
      <c r="E3852" s="5" t="s">
        <v>7</v>
      </c>
      <c r="F3852" s="6">
        <v>44105</v>
      </c>
      <c r="G3852" s="6" t="str">
        <f>TEXT(datatable[[#This Row],[дата]],"ММ")</f>
        <v>10</v>
      </c>
      <c r="H3852" s="8">
        <v>0.14560000000000001</v>
      </c>
      <c r="I3852" s="8">
        <v>5.2650000000000002E-2</v>
      </c>
      <c r="J3852" s="8">
        <f>datatable[[#This Row],[продажи_]]-datatable[[#This Row],[себестоимость_]]</f>
        <v>9.2950000000000005E-2</v>
      </c>
      <c r="L3852"/>
    </row>
    <row r="3853" spans="2:12" x14ac:dyDescent="0.4">
      <c r="B3853" s="5" t="s">
        <v>66</v>
      </c>
      <c r="C3853" s="5" t="s">
        <v>54</v>
      </c>
      <c r="D3853" s="5" t="s">
        <v>30</v>
      </c>
      <c r="E3853" s="5" t="s">
        <v>7</v>
      </c>
      <c r="F3853" s="6">
        <v>44136</v>
      </c>
      <c r="G3853" s="6" t="str">
        <f>TEXT(datatable[[#This Row],[дата]],"ММ")</f>
        <v>11</v>
      </c>
      <c r="H3853" s="8">
        <v>0.14000000000000001</v>
      </c>
      <c r="I3853" s="8">
        <v>7.5600000000000014E-2</v>
      </c>
      <c r="J3853" s="8">
        <f>datatable[[#This Row],[продажи_]]-datatable[[#This Row],[себестоимость_]]</f>
        <v>6.4399999999999999E-2</v>
      </c>
      <c r="L3853"/>
    </row>
    <row r="3854" spans="2:12" x14ac:dyDescent="0.4">
      <c r="B3854" s="5" t="s">
        <v>66</v>
      </c>
      <c r="C3854" s="5" t="s">
        <v>54</v>
      </c>
      <c r="D3854" s="5" t="s">
        <v>30</v>
      </c>
      <c r="E3854" s="5" t="s">
        <v>7</v>
      </c>
      <c r="F3854" s="6">
        <v>44166</v>
      </c>
      <c r="G3854" s="6" t="str">
        <f>TEXT(datatable[[#This Row],[дата]],"ММ")</f>
        <v>12</v>
      </c>
      <c r="H3854" s="8">
        <v>0.1116</v>
      </c>
      <c r="I3854" s="8">
        <v>5.3999999999999999E-2</v>
      </c>
      <c r="J3854" s="8">
        <f>datatable[[#This Row],[продажи_]]-datatable[[#This Row],[себестоимость_]]</f>
        <v>5.7600000000000005E-2</v>
      </c>
      <c r="L3854"/>
    </row>
    <row r="3855" spans="2:12" x14ac:dyDescent="0.4">
      <c r="B3855" s="5" t="s">
        <v>66</v>
      </c>
      <c r="C3855" s="5" t="s">
        <v>54</v>
      </c>
      <c r="D3855" s="5" t="s">
        <v>30</v>
      </c>
      <c r="E3855" s="5" t="s">
        <v>7</v>
      </c>
      <c r="F3855" s="6">
        <v>43831</v>
      </c>
      <c r="G3855" s="6" t="str">
        <f>TEXT(datatable[[#This Row],[дата]],"ММ")</f>
        <v>01</v>
      </c>
      <c r="H3855" s="8">
        <v>1.4400000000000002</v>
      </c>
      <c r="I3855" s="8">
        <v>0.73710000000000009</v>
      </c>
      <c r="J3855" s="8">
        <f>datatable[[#This Row],[продажи_]]-datatable[[#This Row],[себестоимость_]]</f>
        <v>0.70290000000000008</v>
      </c>
      <c r="L3855"/>
    </row>
    <row r="3856" spans="2:12" x14ac:dyDescent="0.4">
      <c r="B3856" s="5" t="s">
        <v>66</v>
      </c>
      <c r="C3856" s="5" t="s">
        <v>54</v>
      </c>
      <c r="D3856" s="5" t="s">
        <v>30</v>
      </c>
      <c r="E3856" s="5" t="s">
        <v>7</v>
      </c>
      <c r="F3856" s="6">
        <v>43862</v>
      </c>
      <c r="G3856" s="6" t="str">
        <f>TEXT(datatable[[#This Row],[дата]],"ММ")</f>
        <v>02</v>
      </c>
      <c r="H3856" s="8">
        <v>2.6320000000000001</v>
      </c>
      <c r="I3856" s="8">
        <v>1.3482000000000001</v>
      </c>
      <c r="J3856" s="8">
        <f>datatable[[#This Row],[продажи_]]-datatable[[#This Row],[себестоимость_]]</f>
        <v>1.2838000000000001</v>
      </c>
      <c r="L3856"/>
    </row>
    <row r="3857" spans="2:12" x14ac:dyDescent="0.4">
      <c r="B3857" s="5" t="s">
        <v>66</v>
      </c>
      <c r="C3857" s="5" t="s">
        <v>54</v>
      </c>
      <c r="D3857" s="5" t="s">
        <v>30</v>
      </c>
      <c r="E3857" s="5" t="s">
        <v>7</v>
      </c>
      <c r="F3857" s="6">
        <v>43891</v>
      </c>
      <c r="G3857" s="6" t="str">
        <f>TEXT(datatable[[#This Row],[дата]],"ММ")</f>
        <v>03</v>
      </c>
      <c r="H3857" s="8">
        <v>3.7439999999999998</v>
      </c>
      <c r="I3857" s="8">
        <v>1.4256</v>
      </c>
      <c r="J3857" s="8">
        <f>datatable[[#This Row],[продажи_]]-datatable[[#This Row],[себестоимость_]]</f>
        <v>2.3183999999999996</v>
      </c>
      <c r="L3857"/>
    </row>
    <row r="3858" spans="2:12" x14ac:dyDescent="0.4">
      <c r="B3858" s="5" t="s">
        <v>66</v>
      </c>
      <c r="C3858" s="5" t="s">
        <v>54</v>
      </c>
      <c r="D3858" s="5" t="s">
        <v>30</v>
      </c>
      <c r="E3858" s="5" t="s">
        <v>7</v>
      </c>
      <c r="F3858" s="6">
        <v>43922</v>
      </c>
      <c r="G3858" s="6" t="str">
        <f>TEXT(datatable[[#This Row],[дата]],"ММ")</f>
        <v>04</v>
      </c>
      <c r="H3858" s="8">
        <v>3.2</v>
      </c>
      <c r="I3858" s="8">
        <v>1.2816000000000001</v>
      </c>
      <c r="J3858" s="8">
        <f>datatable[[#This Row],[продажи_]]-datatable[[#This Row],[себестоимость_]]</f>
        <v>1.9184000000000001</v>
      </c>
      <c r="L3858"/>
    </row>
    <row r="3859" spans="2:12" x14ac:dyDescent="0.4">
      <c r="B3859" s="5" t="s">
        <v>66</v>
      </c>
      <c r="C3859" s="5" t="s">
        <v>54</v>
      </c>
      <c r="D3859" s="5" t="s">
        <v>30</v>
      </c>
      <c r="E3859" s="5" t="s">
        <v>7</v>
      </c>
      <c r="F3859" s="6">
        <v>43952</v>
      </c>
      <c r="G3859" s="6" t="str">
        <f>TEXT(datatable[[#This Row],[дата]],"ММ")</f>
        <v>05</v>
      </c>
      <c r="H3859" s="8">
        <v>2.8340000000000005</v>
      </c>
      <c r="I3859" s="8">
        <v>1.0062</v>
      </c>
      <c r="J3859" s="8">
        <f>datatable[[#This Row],[продажи_]]-datatable[[#This Row],[себестоимость_]]</f>
        <v>1.8278000000000005</v>
      </c>
      <c r="L3859"/>
    </row>
    <row r="3860" spans="2:12" x14ac:dyDescent="0.4">
      <c r="B3860" s="5" t="s">
        <v>66</v>
      </c>
      <c r="C3860" s="5" t="s">
        <v>54</v>
      </c>
      <c r="D3860" s="5" t="s">
        <v>30</v>
      </c>
      <c r="E3860" s="5" t="s">
        <v>7</v>
      </c>
      <c r="F3860" s="6">
        <v>43983</v>
      </c>
      <c r="G3860" s="6" t="str">
        <f>TEXT(datatable[[#This Row],[дата]],"ММ")</f>
        <v>06</v>
      </c>
      <c r="H3860" s="8">
        <v>1.82</v>
      </c>
      <c r="I3860" s="8">
        <v>1.044</v>
      </c>
      <c r="J3860" s="8">
        <f>datatable[[#This Row],[продажи_]]-datatable[[#This Row],[себестоимость_]]</f>
        <v>0.77600000000000002</v>
      </c>
      <c r="L3860"/>
    </row>
    <row r="3861" spans="2:12" x14ac:dyDescent="0.4">
      <c r="B3861" s="5" t="s">
        <v>66</v>
      </c>
      <c r="C3861" s="5" t="s">
        <v>54</v>
      </c>
      <c r="D3861" s="5" t="s">
        <v>30</v>
      </c>
      <c r="E3861" s="5" t="s">
        <v>7</v>
      </c>
      <c r="F3861" s="6">
        <v>44013</v>
      </c>
      <c r="G3861" s="6" t="str">
        <f>TEXT(datatable[[#This Row],[дата]],"ММ")</f>
        <v>07</v>
      </c>
      <c r="H3861" s="8">
        <v>1.6020000000000001</v>
      </c>
      <c r="I3861" s="8">
        <v>0.85050000000000014</v>
      </c>
      <c r="J3861" s="8">
        <f>datatable[[#This Row],[продажи_]]-datatable[[#This Row],[себестоимость_]]</f>
        <v>0.75149999999999995</v>
      </c>
      <c r="L3861"/>
    </row>
    <row r="3862" spans="2:12" x14ac:dyDescent="0.4">
      <c r="B3862" s="5" t="s">
        <v>66</v>
      </c>
      <c r="C3862" s="5" t="s">
        <v>54</v>
      </c>
      <c r="D3862" s="5" t="s">
        <v>30</v>
      </c>
      <c r="E3862" s="5" t="s">
        <v>7</v>
      </c>
      <c r="F3862" s="6">
        <v>44044</v>
      </c>
      <c r="G3862" s="6" t="str">
        <f>TEXT(datatable[[#This Row],[дата]],"ММ")</f>
        <v>08</v>
      </c>
      <c r="H3862" s="8">
        <v>1.3120000000000001</v>
      </c>
      <c r="I3862" s="8">
        <v>0.84959999999999991</v>
      </c>
      <c r="J3862" s="8">
        <f>datatable[[#This Row],[продажи_]]-datatable[[#This Row],[себестоимость_]]</f>
        <v>0.46240000000000014</v>
      </c>
      <c r="L3862"/>
    </row>
    <row r="3863" spans="2:12" x14ac:dyDescent="0.4">
      <c r="B3863" s="5" t="s">
        <v>66</v>
      </c>
      <c r="C3863" s="5" t="s">
        <v>54</v>
      </c>
      <c r="D3863" s="5" t="s">
        <v>30</v>
      </c>
      <c r="E3863" s="5" t="s">
        <v>7</v>
      </c>
      <c r="F3863" s="6">
        <v>44075</v>
      </c>
      <c r="G3863" s="6" t="str">
        <f>TEXT(datatable[[#This Row],[дата]],"ММ")</f>
        <v>09</v>
      </c>
      <c r="H3863" s="8">
        <v>2.1800000000000002</v>
      </c>
      <c r="I3863" s="8">
        <v>0.96300000000000008</v>
      </c>
      <c r="J3863" s="8">
        <f>datatable[[#This Row],[продажи_]]-datatable[[#This Row],[себестоимость_]]</f>
        <v>1.2170000000000001</v>
      </c>
      <c r="L3863"/>
    </row>
    <row r="3864" spans="2:12" x14ac:dyDescent="0.4">
      <c r="B3864" s="5" t="s">
        <v>66</v>
      </c>
      <c r="C3864" s="5" t="s">
        <v>54</v>
      </c>
      <c r="D3864" s="5" t="s">
        <v>30</v>
      </c>
      <c r="E3864" s="5" t="s">
        <v>7</v>
      </c>
      <c r="F3864" s="6">
        <v>44105</v>
      </c>
      <c r="G3864" s="6" t="str">
        <f>TEXT(datatable[[#This Row],[дата]],"ММ")</f>
        <v>10</v>
      </c>
      <c r="H3864" s="8">
        <v>2.1840000000000002</v>
      </c>
      <c r="I3864" s="8">
        <v>1.0412999999999999</v>
      </c>
      <c r="J3864" s="8">
        <f>datatable[[#This Row],[продажи_]]-datatable[[#This Row],[себестоимость_]]</f>
        <v>1.1427000000000003</v>
      </c>
      <c r="L3864"/>
    </row>
    <row r="3865" spans="2:12" x14ac:dyDescent="0.4">
      <c r="B3865" s="5" t="s">
        <v>66</v>
      </c>
      <c r="C3865" s="5" t="s">
        <v>54</v>
      </c>
      <c r="D3865" s="5" t="s">
        <v>30</v>
      </c>
      <c r="E3865" s="5" t="s">
        <v>7</v>
      </c>
      <c r="F3865" s="6">
        <v>44136</v>
      </c>
      <c r="G3865" s="6" t="str">
        <f>TEXT(datatable[[#This Row],[дата]],"ММ")</f>
        <v>11</v>
      </c>
      <c r="H3865" s="8">
        <v>2.8000000000000003</v>
      </c>
      <c r="I3865" s="8">
        <v>1.4742</v>
      </c>
      <c r="J3865" s="8">
        <f>datatable[[#This Row],[продажи_]]-datatable[[#This Row],[себестоимость_]]</f>
        <v>1.3258000000000003</v>
      </c>
      <c r="L3865"/>
    </row>
    <row r="3866" spans="2:12" x14ac:dyDescent="0.4">
      <c r="B3866" s="5" t="s">
        <v>66</v>
      </c>
      <c r="C3866" s="5" t="s">
        <v>54</v>
      </c>
      <c r="D3866" s="5" t="s">
        <v>30</v>
      </c>
      <c r="E3866" s="5" t="s">
        <v>7</v>
      </c>
      <c r="F3866" s="6">
        <v>44166</v>
      </c>
      <c r="G3866" s="6" t="str">
        <f>TEXT(datatable[[#This Row],[дата]],"ММ")</f>
        <v>12</v>
      </c>
      <c r="H3866" s="8">
        <v>2.8559999999999999</v>
      </c>
      <c r="I3866" s="8">
        <v>1.0908</v>
      </c>
      <c r="J3866" s="8">
        <f>datatable[[#This Row],[продажи_]]-datatable[[#This Row],[себестоимость_]]</f>
        <v>1.7651999999999999</v>
      </c>
      <c r="L3866"/>
    </row>
    <row r="3867" spans="2:12" x14ac:dyDescent="0.4">
      <c r="B3867" s="5" t="s">
        <v>66</v>
      </c>
      <c r="C3867" s="5" t="s">
        <v>54</v>
      </c>
      <c r="D3867" s="5" t="s">
        <v>30</v>
      </c>
      <c r="E3867" s="5" t="s">
        <v>7</v>
      </c>
      <c r="F3867" s="6">
        <v>43831</v>
      </c>
      <c r="G3867" s="6" t="str">
        <f>TEXT(datatable[[#This Row],[дата]],"ММ")</f>
        <v>01</v>
      </c>
      <c r="H3867" s="8">
        <v>1.3823999999999999</v>
      </c>
      <c r="I3867" s="8">
        <v>0.47025</v>
      </c>
      <c r="J3867" s="8">
        <f>datatable[[#This Row],[продажи_]]-datatable[[#This Row],[себестоимость_]]</f>
        <v>0.91214999999999979</v>
      </c>
      <c r="L3867"/>
    </row>
    <row r="3868" spans="2:12" x14ac:dyDescent="0.4">
      <c r="B3868" s="5" t="s">
        <v>66</v>
      </c>
      <c r="C3868" s="5" t="s">
        <v>54</v>
      </c>
      <c r="D3868" s="5" t="s">
        <v>30</v>
      </c>
      <c r="E3868" s="5" t="s">
        <v>7</v>
      </c>
      <c r="F3868" s="6">
        <v>43862</v>
      </c>
      <c r="G3868" s="6" t="str">
        <f>TEXT(datatable[[#This Row],[дата]],"ММ")</f>
        <v>02</v>
      </c>
      <c r="H3868" s="8">
        <v>2.1280000000000001</v>
      </c>
      <c r="I3868" s="8">
        <v>0.62370000000000003</v>
      </c>
      <c r="J3868" s="8">
        <f>datatable[[#This Row],[продажи_]]-datatable[[#This Row],[себестоимость_]]</f>
        <v>1.5043000000000002</v>
      </c>
      <c r="L3868"/>
    </row>
    <row r="3869" spans="2:12" x14ac:dyDescent="0.4">
      <c r="B3869" s="5" t="s">
        <v>66</v>
      </c>
      <c r="C3869" s="5" t="s">
        <v>54</v>
      </c>
      <c r="D3869" s="5" t="s">
        <v>30</v>
      </c>
      <c r="E3869" s="5" t="s">
        <v>7</v>
      </c>
      <c r="F3869" s="6">
        <v>43891</v>
      </c>
      <c r="G3869" s="6" t="str">
        <f>TEXT(datatable[[#This Row],[дата]],"ММ")</f>
        <v>03</v>
      </c>
      <c r="H3869" s="8">
        <v>2.9952000000000001</v>
      </c>
      <c r="I3869" s="8">
        <v>0.95920000000000005</v>
      </c>
      <c r="J3869" s="8">
        <f>datatable[[#This Row],[продажи_]]-datatable[[#This Row],[себестоимость_]]</f>
        <v>2.036</v>
      </c>
      <c r="L3869"/>
    </row>
    <row r="3870" spans="2:12" x14ac:dyDescent="0.4">
      <c r="B3870" s="5" t="s">
        <v>66</v>
      </c>
      <c r="C3870" s="5" t="s">
        <v>54</v>
      </c>
      <c r="D3870" s="5" t="s">
        <v>30</v>
      </c>
      <c r="E3870" s="5" t="s">
        <v>7</v>
      </c>
      <c r="F3870" s="6">
        <v>43922</v>
      </c>
      <c r="G3870" s="6" t="str">
        <f>TEXT(datatable[[#This Row],[дата]],"ММ")</f>
        <v>04</v>
      </c>
      <c r="H3870" s="8">
        <v>2.3296000000000001</v>
      </c>
      <c r="I3870" s="8">
        <v>0.80959999999999999</v>
      </c>
      <c r="J3870" s="8">
        <f>datatable[[#This Row],[продажи_]]-datatable[[#This Row],[себестоимость_]]</f>
        <v>1.52</v>
      </c>
      <c r="L3870"/>
    </row>
    <row r="3871" spans="2:12" x14ac:dyDescent="0.4">
      <c r="B3871" s="5" t="s">
        <v>66</v>
      </c>
      <c r="C3871" s="5" t="s">
        <v>54</v>
      </c>
      <c r="D3871" s="5" t="s">
        <v>30</v>
      </c>
      <c r="E3871" s="5" t="s">
        <v>7</v>
      </c>
      <c r="F3871" s="6">
        <v>43952</v>
      </c>
      <c r="G3871" s="6" t="str">
        <f>TEXT(datatable[[#This Row],[дата]],"ММ")</f>
        <v>05</v>
      </c>
      <c r="H3871" s="8">
        <v>1.9344000000000001</v>
      </c>
      <c r="I3871" s="8">
        <v>0.64349999999999996</v>
      </c>
      <c r="J3871" s="8">
        <f>datatable[[#This Row],[продажи_]]-datatable[[#This Row],[себестоимость_]]</f>
        <v>1.2909000000000002</v>
      </c>
      <c r="L3871"/>
    </row>
    <row r="3872" spans="2:12" x14ac:dyDescent="0.4">
      <c r="B3872" s="5" t="s">
        <v>66</v>
      </c>
      <c r="C3872" s="5" t="s">
        <v>54</v>
      </c>
      <c r="D3872" s="5" t="s">
        <v>30</v>
      </c>
      <c r="E3872" s="5" t="s">
        <v>7</v>
      </c>
      <c r="F3872" s="6">
        <v>43983</v>
      </c>
      <c r="G3872" s="6" t="str">
        <f>TEXT(datatable[[#This Row],[дата]],"ММ")</f>
        <v>06</v>
      </c>
      <c r="H3872" s="8">
        <v>1.3120000000000001</v>
      </c>
      <c r="I3872" s="8">
        <v>0.51700000000000002</v>
      </c>
      <c r="J3872" s="8">
        <f>datatable[[#This Row],[продажи_]]-datatable[[#This Row],[себестоимость_]]</f>
        <v>0.79500000000000004</v>
      </c>
      <c r="L3872"/>
    </row>
    <row r="3873" spans="2:12" x14ac:dyDescent="0.4">
      <c r="B3873" s="5" t="s">
        <v>66</v>
      </c>
      <c r="C3873" s="5" t="s">
        <v>54</v>
      </c>
      <c r="D3873" s="5" t="s">
        <v>30</v>
      </c>
      <c r="E3873" s="5" t="s">
        <v>7</v>
      </c>
      <c r="F3873" s="6">
        <v>44013</v>
      </c>
      <c r="G3873" s="6" t="str">
        <f>TEXT(datatable[[#This Row],[дата]],"ММ")</f>
        <v>07</v>
      </c>
      <c r="H3873" s="8">
        <v>1.7135999999999998</v>
      </c>
      <c r="I3873" s="8">
        <v>0.42569999999999997</v>
      </c>
      <c r="J3873" s="8">
        <f>datatable[[#This Row],[продажи_]]-datatable[[#This Row],[себестоимость_]]</f>
        <v>1.2878999999999998</v>
      </c>
      <c r="L3873"/>
    </row>
    <row r="3874" spans="2:12" x14ac:dyDescent="0.4">
      <c r="B3874" s="5" t="s">
        <v>66</v>
      </c>
      <c r="C3874" s="5" t="s">
        <v>54</v>
      </c>
      <c r="D3874" s="5" t="s">
        <v>30</v>
      </c>
      <c r="E3874" s="5" t="s">
        <v>7</v>
      </c>
      <c r="F3874" s="6">
        <v>44044</v>
      </c>
      <c r="G3874" s="6" t="str">
        <f>TEXT(datatable[[#This Row],[дата]],"ММ")</f>
        <v>08</v>
      </c>
      <c r="H3874" s="8">
        <v>1.3824000000000001</v>
      </c>
      <c r="I3874" s="8">
        <v>0.50159999999999993</v>
      </c>
      <c r="J3874" s="8">
        <f>datatable[[#This Row],[продажи_]]-datatable[[#This Row],[себестоимость_]]</f>
        <v>0.88080000000000014</v>
      </c>
      <c r="L3874"/>
    </row>
    <row r="3875" spans="2:12" x14ac:dyDescent="0.4">
      <c r="B3875" s="5" t="s">
        <v>66</v>
      </c>
      <c r="C3875" s="5" t="s">
        <v>54</v>
      </c>
      <c r="D3875" s="5" t="s">
        <v>30</v>
      </c>
      <c r="E3875" s="5" t="s">
        <v>7</v>
      </c>
      <c r="F3875" s="6">
        <v>44075</v>
      </c>
      <c r="G3875" s="6" t="str">
        <f>TEXT(datatable[[#This Row],[дата]],"ММ")</f>
        <v>09</v>
      </c>
      <c r="H3875" s="8">
        <v>1.7920000000000003</v>
      </c>
      <c r="I3875" s="8">
        <v>0.48950000000000005</v>
      </c>
      <c r="J3875" s="8">
        <f>datatable[[#This Row],[продажи_]]-datatable[[#This Row],[себестоимость_]]</f>
        <v>1.3025000000000002</v>
      </c>
      <c r="L3875"/>
    </row>
    <row r="3876" spans="2:12" x14ac:dyDescent="0.4">
      <c r="B3876" s="5" t="s">
        <v>66</v>
      </c>
      <c r="C3876" s="5" t="s">
        <v>54</v>
      </c>
      <c r="D3876" s="5" t="s">
        <v>30</v>
      </c>
      <c r="E3876" s="5" t="s">
        <v>7</v>
      </c>
      <c r="F3876" s="6">
        <v>44105</v>
      </c>
      <c r="G3876" s="6" t="str">
        <f>TEXT(datatable[[#This Row],[дата]],"ММ")</f>
        <v>10</v>
      </c>
      <c r="H3876" s="8">
        <v>2.2464000000000004</v>
      </c>
      <c r="I3876" s="8">
        <v>0.69355</v>
      </c>
      <c r="J3876" s="8">
        <f>datatable[[#This Row],[продажи_]]-datatable[[#This Row],[себестоимость_]]</f>
        <v>1.5528500000000003</v>
      </c>
      <c r="L3876"/>
    </row>
    <row r="3877" spans="2:12" x14ac:dyDescent="0.4">
      <c r="B3877" s="5" t="s">
        <v>66</v>
      </c>
      <c r="C3877" s="5" t="s">
        <v>54</v>
      </c>
      <c r="D3877" s="5" t="s">
        <v>30</v>
      </c>
      <c r="E3877" s="5" t="s">
        <v>7</v>
      </c>
      <c r="F3877" s="6">
        <v>44136</v>
      </c>
      <c r="G3877" s="6" t="str">
        <f>TEXT(datatable[[#This Row],[дата]],"ММ")</f>
        <v>11</v>
      </c>
      <c r="H3877" s="8">
        <v>1.8368</v>
      </c>
      <c r="I3877" s="8">
        <v>0.67759999999999998</v>
      </c>
      <c r="J3877" s="8">
        <f>datatable[[#This Row],[продажи_]]-datatable[[#This Row],[себестоимость_]]</f>
        <v>1.1592</v>
      </c>
      <c r="L3877"/>
    </row>
    <row r="3878" spans="2:12" x14ac:dyDescent="0.4">
      <c r="B3878" s="5" t="s">
        <v>66</v>
      </c>
      <c r="C3878" s="5" t="s">
        <v>54</v>
      </c>
      <c r="D3878" s="5" t="s">
        <v>30</v>
      </c>
      <c r="E3878" s="5" t="s">
        <v>7</v>
      </c>
      <c r="F3878" s="6">
        <v>44166</v>
      </c>
      <c r="G3878" s="6" t="str">
        <f>TEXT(datatable[[#This Row],[дата]],"ММ")</f>
        <v>12</v>
      </c>
      <c r="H3878" s="8">
        <v>2.2655999999999996</v>
      </c>
      <c r="I3878" s="8">
        <v>0.78539999999999999</v>
      </c>
      <c r="J3878" s="8">
        <f>datatable[[#This Row],[продажи_]]-datatable[[#This Row],[себестоимость_]]</f>
        <v>1.4801999999999995</v>
      </c>
      <c r="L3878"/>
    </row>
    <row r="3879" spans="2:12" x14ac:dyDescent="0.4">
      <c r="B3879" s="5" t="s">
        <v>66</v>
      </c>
      <c r="C3879" s="5" t="s">
        <v>54</v>
      </c>
      <c r="D3879" s="5" t="s">
        <v>30</v>
      </c>
      <c r="E3879" s="5" t="s">
        <v>7</v>
      </c>
      <c r="F3879" s="6">
        <v>43831</v>
      </c>
      <c r="G3879" s="6" t="str">
        <f>TEXT(datatable[[#This Row],[дата]],"ММ")</f>
        <v>01</v>
      </c>
      <c r="H3879" s="8">
        <v>0.64800000000000002</v>
      </c>
      <c r="I3879" s="8">
        <v>0.23175000000000001</v>
      </c>
      <c r="J3879" s="8">
        <f>datatable[[#This Row],[продажи_]]-datatable[[#This Row],[себестоимость_]]</f>
        <v>0.41625000000000001</v>
      </c>
      <c r="L3879"/>
    </row>
    <row r="3880" spans="2:12" x14ac:dyDescent="0.4">
      <c r="B3880" s="5" t="s">
        <v>66</v>
      </c>
      <c r="C3880" s="5" t="s">
        <v>54</v>
      </c>
      <c r="D3880" s="5" t="s">
        <v>30</v>
      </c>
      <c r="E3880" s="5" t="s">
        <v>7</v>
      </c>
      <c r="F3880" s="6">
        <v>43862</v>
      </c>
      <c r="G3880" s="6" t="str">
        <f>TEXT(datatable[[#This Row],[дата]],"ММ")</f>
        <v>02</v>
      </c>
      <c r="H3880" s="8">
        <v>0.6804</v>
      </c>
      <c r="I3880" s="8">
        <v>0.29750000000000004</v>
      </c>
      <c r="J3880" s="8">
        <f>datatable[[#This Row],[продажи_]]-datatable[[#This Row],[себестоимость_]]</f>
        <v>0.38289999999999996</v>
      </c>
      <c r="L3880"/>
    </row>
    <row r="3881" spans="2:12" x14ac:dyDescent="0.4">
      <c r="B3881" s="5" t="s">
        <v>66</v>
      </c>
      <c r="C3881" s="5" t="s">
        <v>54</v>
      </c>
      <c r="D3881" s="5" t="s">
        <v>30</v>
      </c>
      <c r="E3881" s="5" t="s">
        <v>7</v>
      </c>
      <c r="F3881" s="6">
        <v>43891</v>
      </c>
      <c r="G3881" s="6" t="str">
        <f>TEXT(datatable[[#This Row],[дата]],"ММ")</f>
        <v>03</v>
      </c>
      <c r="H3881" s="8">
        <v>0.98880000000000001</v>
      </c>
      <c r="I3881" s="8">
        <v>0.376</v>
      </c>
      <c r="J3881" s="8">
        <f>datatable[[#This Row],[продажи_]]-datatable[[#This Row],[себестоимость_]]</f>
        <v>0.61280000000000001</v>
      </c>
      <c r="L3881"/>
    </row>
    <row r="3882" spans="2:12" x14ac:dyDescent="0.4">
      <c r="B3882" s="5" t="s">
        <v>66</v>
      </c>
      <c r="C3882" s="5" t="s">
        <v>54</v>
      </c>
      <c r="D3882" s="5" t="s">
        <v>30</v>
      </c>
      <c r="E3882" s="5" t="s">
        <v>7</v>
      </c>
      <c r="F3882" s="6">
        <v>43922</v>
      </c>
      <c r="G3882" s="6" t="str">
        <f>TEXT(datatable[[#This Row],[дата]],"ММ")</f>
        <v>04</v>
      </c>
      <c r="H3882" s="8">
        <v>0.8256</v>
      </c>
      <c r="I3882" s="8">
        <v>0.44400000000000006</v>
      </c>
      <c r="J3882" s="8">
        <f>datatable[[#This Row],[продажи_]]-datatable[[#This Row],[себестоимость_]]</f>
        <v>0.38159999999999994</v>
      </c>
      <c r="L3882"/>
    </row>
    <row r="3883" spans="2:12" x14ac:dyDescent="0.4">
      <c r="B3883" s="5" t="s">
        <v>66</v>
      </c>
      <c r="C3883" s="5" t="s">
        <v>54</v>
      </c>
      <c r="D3883" s="5" t="s">
        <v>30</v>
      </c>
      <c r="E3883" s="5" t="s">
        <v>7</v>
      </c>
      <c r="F3883" s="6">
        <v>43952</v>
      </c>
      <c r="G3883" s="6" t="str">
        <f>TEXT(datatable[[#This Row],[дата]],"ММ")</f>
        <v>05</v>
      </c>
      <c r="H3883" s="8">
        <v>0.73319999999999996</v>
      </c>
      <c r="I3883" s="8">
        <v>0.37374999999999997</v>
      </c>
      <c r="J3883" s="8">
        <f>datatable[[#This Row],[продажи_]]-datatable[[#This Row],[себестоимость_]]</f>
        <v>0.35944999999999999</v>
      </c>
      <c r="L3883"/>
    </row>
    <row r="3884" spans="2:12" x14ac:dyDescent="0.4">
      <c r="B3884" s="5" t="s">
        <v>66</v>
      </c>
      <c r="C3884" s="5" t="s">
        <v>54</v>
      </c>
      <c r="D3884" s="5" t="s">
        <v>30</v>
      </c>
      <c r="E3884" s="5" t="s">
        <v>7</v>
      </c>
      <c r="F3884" s="6">
        <v>43983</v>
      </c>
      <c r="G3884" s="6" t="str">
        <f>TEXT(datatable[[#This Row],[дата]],"ММ")</f>
        <v>06</v>
      </c>
      <c r="H3884" s="8">
        <v>0.61799999999999999</v>
      </c>
      <c r="I3884" s="8">
        <v>0.28249999999999997</v>
      </c>
      <c r="J3884" s="8">
        <f>datatable[[#This Row],[продажи_]]-datatable[[#This Row],[себестоимость_]]</f>
        <v>0.33550000000000002</v>
      </c>
      <c r="L3884"/>
    </row>
    <row r="3885" spans="2:12" x14ac:dyDescent="0.4">
      <c r="B3885" s="5" t="s">
        <v>66</v>
      </c>
      <c r="C3885" s="5" t="s">
        <v>54</v>
      </c>
      <c r="D3885" s="5" t="s">
        <v>30</v>
      </c>
      <c r="E3885" s="5" t="s">
        <v>7</v>
      </c>
      <c r="F3885" s="6">
        <v>44013</v>
      </c>
      <c r="G3885" s="6" t="str">
        <f>TEXT(datatable[[#This Row],[дата]],"ММ")</f>
        <v>07</v>
      </c>
      <c r="H3885" s="8">
        <v>0.50760000000000005</v>
      </c>
      <c r="I3885" s="8">
        <v>0.20925000000000002</v>
      </c>
      <c r="J3885" s="8">
        <f>datatable[[#This Row],[продажи_]]-datatable[[#This Row],[себестоимость_]]</f>
        <v>0.29835</v>
      </c>
      <c r="L3885"/>
    </row>
    <row r="3886" spans="2:12" x14ac:dyDescent="0.4">
      <c r="B3886" s="5" t="s">
        <v>66</v>
      </c>
      <c r="C3886" s="5" t="s">
        <v>54</v>
      </c>
      <c r="D3886" s="5" t="s">
        <v>30</v>
      </c>
      <c r="E3886" s="5" t="s">
        <v>7</v>
      </c>
      <c r="F3886" s="6">
        <v>44044</v>
      </c>
      <c r="G3886" s="6" t="str">
        <f>TEXT(datatable[[#This Row],[дата]],"ММ")</f>
        <v>08</v>
      </c>
      <c r="H3886" s="8">
        <v>0.47519999999999996</v>
      </c>
      <c r="I3886" s="8">
        <v>0.23799999999999999</v>
      </c>
      <c r="J3886" s="8">
        <f>datatable[[#This Row],[продажи_]]-datatable[[#This Row],[себестоимость_]]</f>
        <v>0.23719999999999997</v>
      </c>
      <c r="L3886"/>
    </row>
    <row r="3887" spans="2:12" x14ac:dyDescent="0.4">
      <c r="B3887" s="5" t="s">
        <v>66</v>
      </c>
      <c r="C3887" s="5" t="s">
        <v>54</v>
      </c>
      <c r="D3887" s="5" t="s">
        <v>30</v>
      </c>
      <c r="E3887" s="5" t="s">
        <v>7</v>
      </c>
      <c r="F3887" s="6">
        <v>44075</v>
      </c>
      <c r="G3887" s="6" t="str">
        <f>TEXT(datatable[[#This Row],[дата]],"ММ")</f>
        <v>09</v>
      </c>
      <c r="H3887" s="8">
        <v>0.65400000000000003</v>
      </c>
      <c r="I3887" s="8">
        <v>0.22500000000000001</v>
      </c>
      <c r="J3887" s="8">
        <f>datatable[[#This Row],[продажи_]]-datatable[[#This Row],[себестоимость_]]</f>
        <v>0.42900000000000005</v>
      </c>
      <c r="L3887"/>
    </row>
    <row r="3888" spans="2:12" x14ac:dyDescent="0.4">
      <c r="B3888" s="5" t="s">
        <v>66</v>
      </c>
      <c r="C3888" s="5" t="s">
        <v>54</v>
      </c>
      <c r="D3888" s="5" t="s">
        <v>30</v>
      </c>
      <c r="E3888" s="5" t="s">
        <v>7</v>
      </c>
      <c r="F3888" s="6">
        <v>44105</v>
      </c>
      <c r="G3888" s="6" t="str">
        <f>TEXT(datatable[[#This Row],[дата]],"ММ")</f>
        <v>10</v>
      </c>
      <c r="H3888" s="8">
        <v>0.92820000000000003</v>
      </c>
      <c r="I3888" s="8">
        <v>0.38350000000000001</v>
      </c>
      <c r="J3888" s="8">
        <f>datatable[[#This Row],[продажи_]]-datatable[[#This Row],[себестоимость_]]</f>
        <v>0.54469999999999996</v>
      </c>
      <c r="L3888"/>
    </row>
    <row r="3889" spans="2:12" x14ac:dyDescent="0.4">
      <c r="B3889" s="5" t="s">
        <v>66</v>
      </c>
      <c r="C3889" s="5" t="s">
        <v>54</v>
      </c>
      <c r="D3889" s="5" t="s">
        <v>30</v>
      </c>
      <c r="E3889" s="5" t="s">
        <v>7</v>
      </c>
      <c r="F3889" s="6">
        <v>44136</v>
      </c>
      <c r="G3889" s="6" t="str">
        <f>TEXT(datatable[[#This Row],[дата]],"ММ")</f>
        <v>11</v>
      </c>
      <c r="H3889" s="8">
        <v>0.94919999999999982</v>
      </c>
      <c r="I3889" s="8">
        <v>0.39550000000000002</v>
      </c>
      <c r="J3889" s="8">
        <f>datatable[[#This Row],[продажи_]]-datatable[[#This Row],[себестоимость_]]</f>
        <v>0.55369999999999986</v>
      </c>
      <c r="L3889"/>
    </row>
    <row r="3890" spans="2:12" x14ac:dyDescent="0.4">
      <c r="B3890" s="5" t="s">
        <v>66</v>
      </c>
      <c r="C3890" s="5" t="s">
        <v>54</v>
      </c>
      <c r="D3890" s="5" t="s">
        <v>30</v>
      </c>
      <c r="E3890" s="5" t="s">
        <v>7</v>
      </c>
      <c r="F3890" s="6">
        <v>44166</v>
      </c>
      <c r="G3890" s="6" t="str">
        <f>TEXT(datatable[[#This Row],[дата]],"ММ")</f>
        <v>12</v>
      </c>
      <c r="H3890" s="8">
        <v>0.82799999999999996</v>
      </c>
      <c r="I3890" s="8">
        <v>0.27</v>
      </c>
      <c r="J3890" s="8">
        <f>datatable[[#This Row],[продажи_]]-datatable[[#This Row],[себестоимость_]]</f>
        <v>0.55799999999999994</v>
      </c>
      <c r="L3890"/>
    </row>
    <row r="3891" spans="2:12" x14ac:dyDescent="0.4">
      <c r="B3891" s="5" t="s">
        <v>65</v>
      </c>
      <c r="C3891" s="5" t="s">
        <v>58</v>
      </c>
      <c r="D3891" s="5" t="s">
        <v>6</v>
      </c>
      <c r="E3891" s="5" t="s">
        <v>60</v>
      </c>
      <c r="F3891" s="6">
        <v>43831</v>
      </c>
      <c r="G3891" s="6" t="str">
        <f>TEXT(datatable[[#This Row],[дата]],"ММ")</f>
        <v>01</v>
      </c>
      <c r="H3891" s="8">
        <v>352.84139999999996</v>
      </c>
      <c r="I3891" s="8">
        <v>132.46065000000002</v>
      </c>
      <c r="J3891" s="8">
        <f>datatable[[#This Row],[продажи_]]-datatable[[#This Row],[себестоимость_]]</f>
        <v>220.38074999999995</v>
      </c>
      <c r="L3891"/>
    </row>
    <row r="3892" spans="2:12" x14ac:dyDescent="0.4">
      <c r="B3892" s="5" t="s">
        <v>65</v>
      </c>
      <c r="C3892" s="5" t="s">
        <v>58</v>
      </c>
      <c r="D3892" s="5" t="s">
        <v>6</v>
      </c>
      <c r="E3892" s="5" t="s">
        <v>60</v>
      </c>
      <c r="F3892" s="6">
        <v>43862</v>
      </c>
      <c r="G3892" s="6" t="str">
        <f>TEXT(datatable[[#This Row],[дата]],"ММ")</f>
        <v>02</v>
      </c>
      <c r="H3892" s="8">
        <v>500.71840000000003</v>
      </c>
      <c r="I3892" s="8">
        <v>217.60409999999996</v>
      </c>
      <c r="J3892" s="8">
        <f>datatable[[#This Row],[продажи_]]-datatable[[#This Row],[себестоимость_]]</f>
        <v>283.11430000000007</v>
      </c>
      <c r="L3892"/>
    </row>
    <row r="3893" spans="2:12" x14ac:dyDescent="0.4">
      <c r="B3893" s="5" t="s">
        <v>65</v>
      </c>
      <c r="C3893" s="5" t="s">
        <v>58</v>
      </c>
      <c r="D3893" s="5" t="s">
        <v>6</v>
      </c>
      <c r="E3893" s="5" t="s">
        <v>60</v>
      </c>
      <c r="F3893" s="6">
        <v>43891</v>
      </c>
      <c r="G3893" s="6" t="str">
        <f>TEXT(datatable[[#This Row],[дата]],"ММ")</f>
        <v>03</v>
      </c>
      <c r="H3893" s="8">
        <v>489.71360000000004</v>
      </c>
      <c r="I3893" s="8">
        <v>180.46559999999999</v>
      </c>
      <c r="J3893" s="8">
        <f>datatable[[#This Row],[продажи_]]-datatable[[#This Row],[себестоимость_]]</f>
        <v>309.24800000000005</v>
      </c>
      <c r="L3893"/>
    </row>
    <row r="3894" spans="2:12" x14ac:dyDescent="0.4">
      <c r="B3894" s="5" t="s">
        <v>65</v>
      </c>
      <c r="C3894" s="5" t="s">
        <v>58</v>
      </c>
      <c r="D3894" s="5" t="s">
        <v>6</v>
      </c>
      <c r="E3894" s="5" t="s">
        <v>60</v>
      </c>
      <c r="F3894" s="6">
        <v>43922</v>
      </c>
      <c r="G3894" s="6" t="str">
        <f>TEXT(datatable[[#This Row],[дата]],"ММ")</f>
        <v>04</v>
      </c>
      <c r="H3894" s="8">
        <v>533.7328</v>
      </c>
      <c r="I3894" s="8">
        <v>239.88720000000004</v>
      </c>
      <c r="J3894" s="8">
        <f>datatable[[#This Row],[продажи_]]-datatable[[#This Row],[себестоимость_]]</f>
        <v>293.84559999999999</v>
      </c>
      <c r="L3894"/>
    </row>
    <row r="3895" spans="2:12" x14ac:dyDescent="0.4">
      <c r="B3895" s="5" t="s">
        <v>65</v>
      </c>
      <c r="C3895" s="5" t="s">
        <v>58</v>
      </c>
      <c r="D3895" s="5" t="s">
        <v>6</v>
      </c>
      <c r="E3895" s="5" t="s">
        <v>60</v>
      </c>
      <c r="F3895" s="6">
        <v>43952</v>
      </c>
      <c r="G3895" s="6" t="str">
        <f>TEXT(datatable[[#This Row],[дата]],"ММ")</f>
        <v>05</v>
      </c>
      <c r="H3895" s="8">
        <v>527.54259999999999</v>
      </c>
      <c r="I3895" s="8">
        <v>159.14535000000001</v>
      </c>
      <c r="J3895" s="8">
        <f>datatable[[#This Row],[продажи_]]-datatable[[#This Row],[себестоимость_]]</f>
        <v>368.39724999999999</v>
      </c>
      <c r="L3895"/>
    </row>
    <row r="3896" spans="2:12" x14ac:dyDescent="0.4">
      <c r="B3896" s="5" t="s">
        <v>65</v>
      </c>
      <c r="C3896" s="5" t="s">
        <v>58</v>
      </c>
      <c r="D3896" s="5" t="s">
        <v>6</v>
      </c>
      <c r="E3896" s="5" t="s">
        <v>60</v>
      </c>
      <c r="F3896" s="6">
        <v>43983</v>
      </c>
      <c r="G3896" s="6" t="str">
        <f>TEXT(datatable[[#This Row],[дата]],"ММ")</f>
        <v>06</v>
      </c>
      <c r="H3896" s="8">
        <v>281.99799999999999</v>
      </c>
      <c r="I3896" s="8">
        <v>132.048</v>
      </c>
      <c r="J3896" s="8">
        <f>datatable[[#This Row],[продажи_]]-datatable[[#This Row],[себестоимость_]]</f>
        <v>149.94999999999999</v>
      </c>
      <c r="L3896"/>
    </row>
    <row r="3897" spans="2:12" x14ac:dyDescent="0.4">
      <c r="B3897" s="5" t="s">
        <v>65</v>
      </c>
      <c r="C3897" s="5" t="s">
        <v>58</v>
      </c>
      <c r="D3897" s="5" t="s">
        <v>6</v>
      </c>
      <c r="E3897" s="5" t="s">
        <v>60</v>
      </c>
      <c r="F3897" s="6">
        <v>44013</v>
      </c>
      <c r="G3897" s="6" t="str">
        <f>TEXT(datatable[[#This Row],[дата]],"ММ")</f>
        <v>07</v>
      </c>
      <c r="H3897" s="8">
        <v>303.31979999999999</v>
      </c>
      <c r="I3897" s="8">
        <v>146.07810000000001</v>
      </c>
      <c r="J3897" s="8">
        <f>datatable[[#This Row],[продажи_]]-datatable[[#This Row],[себестоимость_]]</f>
        <v>157.24169999999998</v>
      </c>
      <c r="L3897"/>
    </row>
    <row r="3898" spans="2:12" x14ac:dyDescent="0.4">
      <c r="B3898" s="5" t="s">
        <v>65</v>
      </c>
      <c r="C3898" s="5" t="s">
        <v>58</v>
      </c>
      <c r="D3898" s="5" t="s">
        <v>6</v>
      </c>
      <c r="E3898" s="5" t="s">
        <v>60</v>
      </c>
      <c r="F3898" s="6">
        <v>44044</v>
      </c>
      <c r="G3898" s="6" t="str">
        <f>TEXT(datatable[[#This Row],[дата]],"ММ")</f>
        <v>08</v>
      </c>
      <c r="H3898" s="8">
        <v>220.096</v>
      </c>
      <c r="I3898" s="8">
        <v>125.4456</v>
      </c>
      <c r="J3898" s="8">
        <f>datatable[[#This Row],[продажи_]]-datatable[[#This Row],[себестоимость_]]</f>
        <v>94.650400000000005</v>
      </c>
      <c r="L3898"/>
    </row>
    <row r="3899" spans="2:12" x14ac:dyDescent="0.4">
      <c r="B3899" s="5" t="s">
        <v>65</v>
      </c>
      <c r="C3899" s="5" t="s">
        <v>58</v>
      </c>
      <c r="D3899" s="5" t="s">
        <v>6</v>
      </c>
      <c r="E3899" s="5" t="s">
        <v>60</v>
      </c>
      <c r="F3899" s="6">
        <v>44075</v>
      </c>
      <c r="G3899" s="6" t="str">
        <f>TEXT(datatable[[#This Row],[дата]],"ММ")</f>
        <v>09</v>
      </c>
      <c r="H3899" s="8">
        <v>323.26600000000002</v>
      </c>
      <c r="I3899" s="8">
        <v>136.17450000000002</v>
      </c>
      <c r="J3899" s="8">
        <f>datatable[[#This Row],[продажи_]]-datatable[[#This Row],[себестоимость_]]</f>
        <v>187.0915</v>
      </c>
      <c r="L3899"/>
    </row>
    <row r="3900" spans="2:12" x14ac:dyDescent="0.4">
      <c r="B3900" s="5" t="s">
        <v>65</v>
      </c>
      <c r="C3900" s="5" t="s">
        <v>58</v>
      </c>
      <c r="D3900" s="5" t="s">
        <v>6</v>
      </c>
      <c r="E3900" s="5" t="s">
        <v>60</v>
      </c>
      <c r="F3900" s="6">
        <v>44105</v>
      </c>
      <c r="G3900" s="6" t="str">
        <f>TEXT(datatable[[#This Row],[дата]],"ММ")</f>
        <v>10</v>
      </c>
      <c r="H3900" s="8">
        <v>527.54259999999999</v>
      </c>
      <c r="I3900" s="8">
        <v>178.815</v>
      </c>
      <c r="J3900" s="8">
        <f>datatable[[#This Row],[продажи_]]-datatable[[#This Row],[себестоимость_]]</f>
        <v>348.7276</v>
      </c>
      <c r="L3900"/>
    </row>
    <row r="3901" spans="2:12" x14ac:dyDescent="0.4">
      <c r="B3901" s="5" t="s">
        <v>65</v>
      </c>
      <c r="C3901" s="5" t="s">
        <v>58</v>
      </c>
      <c r="D3901" s="5" t="s">
        <v>6</v>
      </c>
      <c r="E3901" s="5" t="s">
        <v>60</v>
      </c>
      <c r="F3901" s="6">
        <v>44136</v>
      </c>
      <c r="G3901" s="6" t="str">
        <f>TEXT(datatable[[#This Row],[дата]],"ММ")</f>
        <v>11</v>
      </c>
      <c r="H3901" s="8">
        <v>462.20160000000004</v>
      </c>
      <c r="I3901" s="8">
        <v>167.5359</v>
      </c>
      <c r="J3901" s="8">
        <f>datatable[[#This Row],[продажи_]]-datatable[[#This Row],[себестоимость_]]</f>
        <v>294.66570000000002</v>
      </c>
      <c r="L3901"/>
    </row>
    <row r="3902" spans="2:12" x14ac:dyDescent="0.4">
      <c r="B3902" s="5" t="s">
        <v>65</v>
      </c>
      <c r="C3902" s="5" t="s">
        <v>58</v>
      </c>
      <c r="D3902" s="5" t="s">
        <v>6</v>
      </c>
      <c r="E3902" s="5" t="s">
        <v>60</v>
      </c>
      <c r="F3902" s="6">
        <v>44166</v>
      </c>
      <c r="G3902" s="6" t="str">
        <f>TEXT(datatable[[#This Row],[дата]],"ММ")</f>
        <v>12</v>
      </c>
      <c r="H3902" s="8">
        <v>470.45519999999999</v>
      </c>
      <c r="I3902" s="8">
        <v>163.40940000000001</v>
      </c>
      <c r="J3902" s="8">
        <f>datatable[[#This Row],[продажи_]]-datatable[[#This Row],[себестоимость_]]</f>
        <v>307.04579999999999</v>
      </c>
      <c r="L3902"/>
    </row>
    <row r="3903" spans="2:12" x14ac:dyDescent="0.4">
      <c r="B3903" s="5" t="s">
        <v>65</v>
      </c>
      <c r="C3903" s="5" t="s">
        <v>58</v>
      </c>
      <c r="D3903" s="5" t="s">
        <v>6</v>
      </c>
      <c r="E3903" s="5" t="s">
        <v>8</v>
      </c>
      <c r="F3903" s="6">
        <v>43831</v>
      </c>
      <c r="G3903" s="6" t="str">
        <f>TEXT(datatable[[#This Row],[дата]],"ММ")</f>
        <v>01</v>
      </c>
      <c r="H3903" s="8">
        <v>182.952</v>
      </c>
      <c r="I3903" s="8">
        <v>108.4644</v>
      </c>
      <c r="J3903" s="8">
        <f>datatable[[#This Row],[продажи_]]-datatable[[#This Row],[себестоимость_]]</f>
        <v>74.4876</v>
      </c>
      <c r="L3903"/>
    </row>
    <row r="3904" spans="2:12" x14ac:dyDescent="0.4">
      <c r="B3904" s="5" t="s">
        <v>65</v>
      </c>
      <c r="C3904" s="5" t="s">
        <v>58</v>
      </c>
      <c r="D3904" s="5" t="s">
        <v>6</v>
      </c>
      <c r="E3904" s="5" t="s">
        <v>8</v>
      </c>
      <c r="F3904" s="6">
        <v>43862</v>
      </c>
      <c r="G3904" s="6" t="str">
        <f>TEXT(datatable[[#This Row],[дата]],"ММ")</f>
        <v>02</v>
      </c>
      <c r="H3904" s="8">
        <v>274.428</v>
      </c>
      <c r="I3904" s="8">
        <v>164.6568</v>
      </c>
      <c r="J3904" s="8">
        <f>datatable[[#This Row],[продажи_]]-datatable[[#This Row],[себестоимость_]]</f>
        <v>109.77119999999999</v>
      </c>
      <c r="L3904"/>
    </row>
    <row r="3905" spans="2:12" x14ac:dyDescent="0.4">
      <c r="B3905" s="5" t="s">
        <v>65</v>
      </c>
      <c r="C3905" s="5" t="s">
        <v>58</v>
      </c>
      <c r="D3905" s="5" t="s">
        <v>6</v>
      </c>
      <c r="E3905" s="5" t="s">
        <v>8</v>
      </c>
      <c r="F3905" s="6">
        <v>43891</v>
      </c>
      <c r="G3905" s="6" t="str">
        <f>TEXT(datatable[[#This Row],[дата]],"ММ")</f>
        <v>03</v>
      </c>
      <c r="H3905" s="8">
        <v>281.68800000000005</v>
      </c>
      <c r="I3905" s="8">
        <v>218.38079999999999</v>
      </c>
      <c r="J3905" s="8">
        <f>datatable[[#This Row],[продажи_]]-datatable[[#This Row],[себестоимость_]]</f>
        <v>63.307200000000051</v>
      </c>
      <c r="L3905"/>
    </row>
    <row r="3906" spans="2:12" x14ac:dyDescent="0.4">
      <c r="B3906" s="5" t="s">
        <v>65</v>
      </c>
      <c r="C3906" s="5" t="s">
        <v>58</v>
      </c>
      <c r="D3906" s="5" t="s">
        <v>6</v>
      </c>
      <c r="E3906" s="5" t="s">
        <v>8</v>
      </c>
      <c r="F3906" s="6">
        <v>43922</v>
      </c>
      <c r="G3906" s="6" t="str">
        <f>TEXT(datatable[[#This Row],[дата]],"ММ")</f>
        <v>04</v>
      </c>
      <c r="H3906" s="8">
        <v>284.59200000000004</v>
      </c>
      <c r="I3906" s="8">
        <v>271.81439999999998</v>
      </c>
      <c r="J3906" s="8">
        <f>datatable[[#This Row],[продажи_]]-datatable[[#This Row],[себестоимость_]]</f>
        <v>12.777600000000064</v>
      </c>
      <c r="L3906"/>
    </row>
    <row r="3907" spans="2:12" x14ac:dyDescent="0.4">
      <c r="B3907" s="5" t="s">
        <v>65</v>
      </c>
      <c r="C3907" s="5" t="s">
        <v>58</v>
      </c>
      <c r="D3907" s="5" t="s">
        <v>6</v>
      </c>
      <c r="E3907" s="5" t="s">
        <v>8</v>
      </c>
      <c r="F3907" s="6">
        <v>43952</v>
      </c>
      <c r="G3907" s="6" t="str">
        <f>TEXT(datatable[[#This Row],[дата]],"ММ")</f>
        <v>05</v>
      </c>
      <c r="H3907" s="8">
        <v>188.76000000000002</v>
      </c>
      <c r="I3907" s="8">
        <v>167.99639999999999</v>
      </c>
      <c r="J3907" s="8">
        <f>datatable[[#This Row],[продажи_]]-datatable[[#This Row],[себестоимость_]]</f>
        <v>20.763600000000025</v>
      </c>
      <c r="L3907"/>
    </row>
    <row r="3908" spans="2:12" x14ac:dyDescent="0.4">
      <c r="B3908" s="5" t="s">
        <v>65</v>
      </c>
      <c r="C3908" s="5" t="s">
        <v>58</v>
      </c>
      <c r="D3908" s="5" t="s">
        <v>6</v>
      </c>
      <c r="E3908" s="5" t="s">
        <v>8</v>
      </c>
      <c r="F3908" s="6">
        <v>43983</v>
      </c>
      <c r="G3908" s="6" t="str">
        <f>TEXT(datatable[[#This Row],[дата]],"ММ")</f>
        <v>06</v>
      </c>
      <c r="H3908" s="8">
        <v>165.16499999999999</v>
      </c>
      <c r="I3908" s="8">
        <v>165.52799999999999</v>
      </c>
      <c r="J3908" s="8">
        <f>datatable[[#This Row],[продажи_]]-datatable[[#This Row],[себестоимость_]]</f>
        <v>-0.36299999999999955</v>
      </c>
      <c r="L3908"/>
    </row>
    <row r="3909" spans="2:12" x14ac:dyDescent="0.4">
      <c r="B3909" s="5" t="s">
        <v>65</v>
      </c>
      <c r="C3909" s="5" t="s">
        <v>58</v>
      </c>
      <c r="D3909" s="5" t="s">
        <v>6</v>
      </c>
      <c r="E3909" s="5" t="s">
        <v>8</v>
      </c>
      <c r="F3909" s="6">
        <v>44013</v>
      </c>
      <c r="G3909" s="6" t="str">
        <f>TEXT(datatable[[#This Row],[дата]],"ММ")</f>
        <v>07</v>
      </c>
      <c r="H3909" s="8">
        <v>164.98349999999999</v>
      </c>
      <c r="I3909" s="8">
        <v>139.82760000000002</v>
      </c>
      <c r="J3909" s="8">
        <f>datatable[[#This Row],[продажи_]]-datatable[[#This Row],[себестоимость_]]</f>
        <v>25.155899999999974</v>
      </c>
      <c r="L3909"/>
    </row>
    <row r="3910" spans="2:12" x14ac:dyDescent="0.4">
      <c r="B3910" s="5" t="s">
        <v>65</v>
      </c>
      <c r="C3910" s="5" t="s">
        <v>58</v>
      </c>
      <c r="D3910" s="5" t="s">
        <v>6</v>
      </c>
      <c r="E3910" s="5" t="s">
        <v>8</v>
      </c>
      <c r="F3910" s="6">
        <v>44044</v>
      </c>
      <c r="G3910" s="6" t="str">
        <f>TEXT(datatable[[#This Row],[дата]],"ММ")</f>
        <v>08</v>
      </c>
      <c r="H3910" s="8">
        <v>124.87200000000001</v>
      </c>
      <c r="I3910" s="8">
        <v>116.16</v>
      </c>
      <c r="J3910" s="8">
        <f>datatable[[#This Row],[продажи_]]-datatable[[#This Row],[себестоимость_]]</f>
        <v>8.7120000000000175</v>
      </c>
      <c r="L3910"/>
    </row>
    <row r="3911" spans="2:12" x14ac:dyDescent="0.4">
      <c r="B3911" s="5" t="s">
        <v>65</v>
      </c>
      <c r="C3911" s="5" t="s">
        <v>58</v>
      </c>
      <c r="D3911" s="5" t="s">
        <v>6</v>
      </c>
      <c r="E3911" s="5" t="s">
        <v>8</v>
      </c>
      <c r="F3911" s="6">
        <v>44075</v>
      </c>
      <c r="G3911" s="6" t="str">
        <f>TEXT(datatable[[#This Row],[дата]],"ММ")</f>
        <v>09</v>
      </c>
      <c r="H3911" s="8">
        <v>174.23999999999998</v>
      </c>
      <c r="I3911" s="8">
        <v>143.74800000000002</v>
      </c>
      <c r="J3911" s="8">
        <f>datatable[[#This Row],[продажи_]]-datatable[[#This Row],[себестоимость_]]</f>
        <v>30.491999999999962</v>
      </c>
      <c r="L3911"/>
    </row>
    <row r="3912" spans="2:12" x14ac:dyDescent="0.4">
      <c r="B3912" s="5" t="s">
        <v>65</v>
      </c>
      <c r="C3912" s="5" t="s">
        <v>58</v>
      </c>
      <c r="D3912" s="5" t="s">
        <v>6</v>
      </c>
      <c r="E3912" s="5" t="s">
        <v>8</v>
      </c>
      <c r="F3912" s="6">
        <v>44105</v>
      </c>
      <c r="G3912" s="6" t="str">
        <f>TEXT(datatable[[#This Row],[дата]],"ММ")</f>
        <v>10</v>
      </c>
      <c r="H3912" s="8">
        <v>231.23100000000002</v>
      </c>
      <c r="I3912" s="8">
        <v>167.99639999999999</v>
      </c>
      <c r="J3912" s="8">
        <f>datatable[[#This Row],[продажи_]]-datatable[[#This Row],[себестоимость_]]</f>
        <v>63.234600000000029</v>
      </c>
      <c r="L3912"/>
    </row>
    <row r="3913" spans="2:12" x14ac:dyDescent="0.4">
      <c r="B3913" s="5" t="s">
        <v>65</v>
      </c>
      <c r="C3913" s="5" t="s">
        <v>58</v>
      </c>
      <c r="D3913" s="5" t="s">
        <v>6</v>
      </c>
      <c r="E3913" s="5" t="s">
        <v>8</v>
      </c>
      <c r="F3913" s="6">
        <v>44136</v>
      </c>
      <c r="G3913" s="6" t="str">
        <f>TEXT(datatable[[#This Row],[дата]],"ММ")</f>
        <v>11</v>
      </c>
      <c r="H3913" s="8">
        <v>282.05100000000004</v>
      </c>
      <c r="I3913" s="8">
        <v>164.6568</v>
      </c>
      <c r="J3913" s="8">
        <f>datatable[[#This Row],[продажи_]]-datatable[[#This Row],[себестоимость_]]</f>
        <v>117.39420000000004</v>
      </c>
      <c r="L3913"/>
    </row>
    <row r="3914" spans="2:12" x14ac:dyDescent="0.4">
      <c r="B3914" s="5" t="s">
        <v>65</v>
      </c>
      <c r="C3914" s="5" t="s">
        <v>58</v>
      </c>
      <c r="D3914" s="5" t="s">
        <v>6</v>
      </c>
      <c r="E3914" s="5" t="s">
        <v>8</v>
      </c>
      <c r="F3914" s="6">
        <v>44166</v>
      </c>
      <c r="G3914" s="6" t="str">
        <f>TEXT(datatable[[#This Row],[дата]],"ММ")</f>
        <v>12</v>
      </c>
      <c r="H3914" s="8">
        <v>250.47</v>
      </c>
      <c r="I3914" s="8">
        <v>179.46720000000002</v>
      </c>
      <c r="J3914" s="8">
        <f>datatable[[#This Row],[продажи_]]-datatable[[#This Row],[себестоимость_]]</f>
        <v>71.002799999999979</v>
      </c>
      <c r="L3914"/>
    </row>
    <row r="3915" spans="2:12" x14ac:dyDescent="0.4">
      <c r="B3915" s="5" t="s">
        <v>65</v>
      </c>
      <c r="C3915" s="5" t="s">
        <v>58</v>
      </c>
      <c r="D3915" s="5" t="s">
        <v>6</v>
      </c>
      <c r="E3915" s="5" t="s">
        <v>61</v>
      </c>
      <c r="F3915" s="6">
        <v>43831</v>
      </c>
      <c r="G3915" s="6" t="str">
        <f>TEXT(datatable[[#This Row],[дата]],"ММ")</f>
        <v>01</v>
      </c>
      <c r="H3915" s="8">
        <v>91.796400000000006</v>
      </c>
      <c r="I3915" s="8">
        <v>56.3508</v>
      </c>
      <c r="J3915" s="8">
        <f>datatable[[#This Row],[продажи_]]-datatable[[#This Row],[себестоимость_]]</f>
        <v>35.445600000000006</v>
      </c>
      <c r="L3915"/>
    </row>
    <row r="3916" spans="2:12" x14ac:dyDescent="0.4">
      <c r="B3916" s="5" t="s">
        <v>65</v>
      </c>
      <c r="C3916" s="5" t="s">
        <v>58</v>
      </c>
      <c r="D3916" s="5" t="s">
        <v>6</v>
      </c>
      <c r="E3916" s="5" t="s">
        <v>61</v>
      </c>
      <c r="F3916" s="6">
        <v>43862</v>
      </c>
      <c r="G3916" s="6" t="str">
        <f>TEXT(datatable[[#This Row],[дата]],"ММ")</f>
        <v>02</v>
      </c>
      <c r="H3916" s="8">
        <v>159.39839999999998</v>
      </c>
      <c r="I3916" s="8">
        <v>88.652900000000002</v>
      </c>
      <c r="J3916" s="8">
        <f>datatable[[#This Row],[продажи_]]-datatable[[#This Row],[себестоимость_]]</f>
        <v>70.745499999999979</v>
      </c>
      <c r="L3916"/>
    </row>
    <row r="3917" spans="2:12" x14ac:dyDescent="0.4">
      <c r="B3917" s="5" t="s">
        <v>65</v>
      </c>
      <c r="C3917" s="5" t="s">
        <v>58</v>
      </c>
      <c r="D3917" s="5" t="s">
        <v>6</v>
      </c>
      <c r="E3917" s="5" t="s">
        <v>61</v>
      </c>
      <c r="F3917" s="6">
        <v>43891</v>
      </c>
      <c r="G3917" s="6" t="str">
        <f>TEXT(datatable[[#This Row],[дата]],"ММ")</f>
        <v>03</v>
      </c>
      <c r="H3917" s="8">
        <v>191.6576</v>
      </c>
      <c r="I3917" s="8">
        <v>104.73280000000001</v>
      </c>
      <c r="J3917" s="8">
        <f>datatable[[#This Row],[продажи_]]-datatable[[#This Row],[себестоимость_]]</f>
        <v>86.924799999999991</v>
      </c>
      <c r="L3917"/>
    </row>
    <row r="3918" spans="2:12" x14ac:dyDescent="0.4">
      <c r="B3918" s="5" t="s">
        <v>65</v>
      </c>
      <c r="C3918" s="5" t="s">
        <v>58</v>
      </c>
      <c r="D3918" s="5" t="s">
        <v>6</v>
      </c>
      <c r="E3918" s="5" t="s">
        <v>61</v>
      </c>
      <c r="F3918" s="6">
        <v>43922</v>
      </c>
      <c r="G3918" s="6" t="str">
        <f>TEXT(datatable[[#This Row],[дата]],"ММ")</f>
        <v>04</v>
      </c>
      <c r="H3918" s="8">
        <v>153.7056</v>
      </c>
      <c r="I3918" s="8">
        <v>126.36240000000001</v>
      </c>
      <c r="J3918" s="8">
        <f>datatable[[#This Row],[продажи_]]-datatable[[#This Row],[себестоимость_]]</f>
        <v>27.343199999999996</v>
      </c>
      <c r="L3918"/>
    </row>
    <row r="3919" spans="2:12" x14ac:dyDescent="0.4">
      <c r="B3919" s="5" t="s">
        <v>65</v>
      </c>
      <c r="C3919" s="5" t="s">
        <v>58</v>
      </c>
      <c r="D3919" s="5" t="s">
        <v>6</v>
      </c>
      <c r="E3919" s="5" t="s">
        <v>61</v>
      </c>
      <c r="F3919" s="6">
        <v>43952</v>
      </c>
      <c r="G3919" s="6" t="str">
        <f>TEXT(datatable[[#This Row],[дата]],"ММ")</f>
        <v>05</v>
      </c>
      <c r="H3919" s="8">
        <v>178.84879999999998</v>
      </c>
      <c r="I3919" s="8">
        <v>93.41995</v>
      </c>
      <c r="J3919" s="8">
        <f>datatable[[#This Row],[продажи_]]-datatable[[#This Row],[себестоимость_]]</f>
        <v>85.428849999999983</v>
      </c>
      <c r="L3919"/>
    </row>
    <row r="3920" spans="2:12" x14ac:dyDescent="0.4">
      <c r="B3920" s="5" t="s">
        <v>65</v>
      </c>
      <c r="C3920" s="5" t="s">
        <v>58</v>
      </c>
      <c r="D3920" s="5" t="s">
        <v>6</v>
      </c>
      <c r="E3920" s="5" t="s">
        <v>61</v>
      </c>
      <c r="F3920" s="6">
        <v>43983</v>
      </c>
      <c r="G3920" s="6" t="str">
        <f>TEXT(datatable[[#This Row],[дата]],"ММ")</f>
        <v>06</v>
      </c>
      <c r="H3920" s="8">
        <v>131.64600000000002</v>
      </c>
      <c r="I3920" s="8">
        <v>73.284500000000008</v>
      </c>
      <c r="J3920" s="8">
        <f>datatable[[#This Row],[продажи_]]-datatable[[#This Row],[себестоимость_]]</f>
        <v>58.361500000000007</v>
      </c>
      <c r="L3920"/>
    </row>
    <row r="3921" spans="2:12" x14ac:dyDescent="0.4">
      <c r="B3921" s="5" t="s">
        <v>65</v>
      </c>
      <c r="C3921" s="5" t="s">
        <v>58</v>
      </c>
      <c r="D3921" s="5" t="s">
        <v>6</v>
      </c>
      <c r="E3921" s="5" t="s">
        <v>61</v>
      </c>
      <c r="F3921" s="6">
        <v>44013</v>
      </c>
      <c r="G3921" s="6" t="str">
        <f>TEXT(datatable[[#This Row],[дата]],"ММ")</f>
        <v>07</v>
      </c>
      <c r="H3921" s="8">
        <v>114.21180000000001</v>
      </c>
      <c r="I3921" s="8">
        <v>60.192899999999995</v>
      </c>
      <c r="J3921" s="8">
        <f>datatable[[#This Row],[продажи_]]-datatable[[#This Row],[себестоимость_]]</f>
        <v>54.018900000000016</v>
      </c>
      <c r="L3921"/>
    </row>
    <row r="3922" spans="2:12" x14ac:dyDescent="0.4">
      <c r="B3922" s="5" t="s">
        <v>65</v>
      </c>
      <c r="C3922" s="5" t="s">
        <v>58</v>
      </c>
      <c r="D3922" s="5" t="s">
        <v>6</v>
      </c>
      <c r="E3922" s="5" t="s">
        <v>61</v>
      </c>
      <c r="F3922" s="6">
        <v>44044</v>
      </c>
      <c r="G3922" s="6" t="str">
        <f>TEXT(datatable[[#This Row],[дата]],"ММ")</f>
        <v>08</v>
      </c>
      <c r="H3922" s="8">
        <v>82.545599999999993</v>
      </c>
      <c r="I3922" s="8">
        <v>47.243600000000001</v>
      </c>
      <c r="J3922" s="8">
        <f>datatable[[#This Row],[продажи_]]-datatable[[#This Row],[себестоимость_]]</f>
        <v>35.301999999999992</v>
      </c>
      <c r="L3922"/>
    </row>
    <row r="3923" spans="2:12" x14ac:dyDescent="0.4">
      <c r="B3923" s="5" t="s">
        <v>65</v>
      </c>
      <c r="C3923" s="5" t="s">
        <v>58</v>
      </c>
      <c r="D3923" s="5" t="s">
        <v>6</v>
      </c>
      <c r="E3923" s="5" t="s">
        <v>61</v>
      </c>
      <c r="F3923" s="6">
        <v>44075</v>
      </c>
      <c r="G3923" s="6" t="str">
        <f>TEXT(datatable[[#This Row],[дата]],"ММ")</f>
        <v>09</v>
      </c>
      <c r="H3923" s="8">
        <v>130.46</v>
      </c>
      <c r="I3923" s="8">
        <v>75.419000000000011</v>
      </c>
      <c r="J3923" s="8">
        <f>datatable[[#This Row],[продажи_]]-datatable[[#This Row],[себестоимость_]]</f>
        <v>55.040999999999997</v>
      </c>
      <c r="L3923"/>
    </row>
    <row r="3924" spans="2:12" x14ac:dyDescent="0.4">
      <c r="B3924" s="5" t="s">
        <v>65</v>
      </c>
      <c r="C3924" s="5" t="s">
        <v>58</v>
      </c>
      <c r="D3924" s="5" t="s">
        <v>6</v>
      </c>
      <c r="E3924" s="5" t="s">
        <v>61</v>
      </c>
      <c r="F3924" s="6">
        <v>44105</v>
      </c>
      <c r="G3924" s="6" t="str">
        <f>TEXT(datatable[[#This Row],[дата]],"ММ")</f>
        <v>10</v>
      </c>
      <c r="H3924" s="8">
        <v>172.68160000000003</v>
      </c>
      <c r="I3924" s="8">
        <v>109.14409999999999</v>
      </c>
      <c r="J3924" s="8">
        <f>datatable[[#This Row],[продажи_]]-datatable[[#This Row],[себестоимость_]]</f>
        <v>63.537500000000037</v>
      </c>
      <c r="L3924"/>
    </row>
    <row r="3925" spans="2:12" x14ac:dyDescent="0.4">
      <c r="B3925" s="5" t="s">
        <v>65</v>
      </c>
      <c r="C3925" s="5" t="s">
        <v>58</v>
      </c>
      <c r="D3925" s="5" t="s">
        <v>6</v>
      </c>
      <c r="E3925" s="5" t="s">
        <v>61</v>
      </c>
      <c r="F3925" s="6">
        <v>44136</v>
      </c>
      <c r="G3925" s="6" t="str">
        <f>TEXT(datatable[[#This Row],[дата]],"ММ")</f>
        <v>11</v>
      </c>
      <c r="H3925" s="8">
        <v>197.58759999999998</v>
      </c>
      <c r="I3925" s="8">
        <v>89.649000000000001</v>
      </c>
      <c r="J3925" s="8">
        <f>datatable[[#This Row],[продажи_]]-datatable[[#This Row],[себестоимость_]]</f>
        <v>107.93859999999998</v>
      </c>
      <c r="L3925"/>
    </row>
    <row r="3926" spans="2:12" x14ac:dyDescent="0.4">
      <c r="B3926" s="5" t="s">
        <v>65</v>
      </c>
      <c r="C3926" s="5" t="s">
        <v>58</v>
      </c>
      <c r="D3926" s="5" t="s">
        <v>6</v>
      </c>
      <c r="E3926" s="5" t="s">
        <v>61</v>
      </c>
      <c r="F3926" s="6">
        <v>44166</v>
      </c>
      <c r="G3926" s="6" t="str">
        <f>TEXT(datatable[[#This Row],[дата]],"ММ")</f>
        <v>12</v>
      </c>
      <c r="H3926" s="8">
        <v>156.55199999999999</v>
      </c>
      <c r="I3926" s="8">
        <v>99.894599999999983</v>
      </c>
      <c r="J3926" s="8">
        <f>datatable[[#This Row],[продажи_]]-datatable[[#This Row],[себестоимость_]]</f>
        <v>56.65740000000001</v>
      </c>
      <c r="L3926"/>
    </row>
    <row r="3927" spans="2:12" x14ac:dyDescent="0.4">
      <c r="B3927" s="5" t="s">
        <v>65</v>
      </c>
      <c r="C3927" s="5" t="s">
        <v>58</v>
      </c>
      <c r="D3927" s="5" t="s">
        <v>6</v>
      </c>
      <c r="E3927" s="5" t="s">
        <v>62</v>
      </c>
      <c r="F3927" s="6">
        <v>43831</v>
      </c>
      <c r="G3927" s="6" t="str">
        <f>TEXT(datatable[[#This Row],[дата]],"ММ")</f>
        <v>01</v>
      </c>
      <c r="H3927" s="8">
        <v>268.72559999999999</v>
      </c>
      <c r="I3927" s="8">
        <v>156.32100000000003</v>
      </c>
      <c r="J3927" s="8">
        <f>datatable[[#This Row],[продажи_]]-datatable[[#This Row],[себестоимость_]]</f>
        <v>112.40459999999996</v>
      </c>
      <c r="L3927"/>
    </row>
    <row r="3928" spans="2:12" x14ac:dyDescent="0.4">
      <c r="B3928" s="5" t="s">
        <v>65</v>
      </c>
      <c r="C3928" s="5" t="s">
        <v>58</v>
      </c>
      <c r="D3928" s="5" t="s">
        <v>6</v>
      </c>
      <c r="E3928" s="5" t="s">
        <v>62</v>
      </c>
      <c r="F3928" s="6">
        <v>43862</v>
      </c>
      <c r="G3928" s="6" t="str">
        <f>TEXT(datatable[[#This Row],[дата]],"ММ")</f>
        <v>02</v>
      </c>
      <c r="H3928" s="8">
        <v>401.94</v>
      </c>
      <c r="I3928" s="8">
        <v>187.90100000000001</v>
      </c>
      <c r="J3928" s="8">
        <f>datatable[[#This Row],[продажи_]]-datatable[[#This Row],[себестоимость_]]</f>
        <v>214.03899999999999</v>
      </c>
      <c r="L3928"/>
    </row>
    <row r="3929" spans="2:12" x14ac:dyDescent="0.4">
      <c r="B3929" s="5" t="s">
        <v>65</v>
      </c>
      <c r="C3929" s="5" t="s">
        <v>58</v>
      </c>
      <c r="D3929" s="5" t="s">
        <v>6</v>
      </c>
      <c r="E3929" s="5" t="s">
        <v>62</v>
      </c>
      <c r="F3929" s="6">
        <v>43891</v>
      </c>
      <c r="G3929" s="6" t="str">
        <f>TEXT(datatable[[#This Row],[дата]],"ММ")</f>
        <v>03</v>
      </c>
      <c r="H3929" s="8">
        <v>431.79840000000002</v>
      </c>
      <c r="I3929" s="8">
        <v>224.84960000000001</v>
      </c>
      <c r="J3929" s="8">
        <f>datatable[[#This Row],[продажи_]]-datatable[[#This Row],[себестоимость_]]</f>
        <v>206.94880000000001</v>
      </c>
      <c r="L3929"/>
    </row>
    <row r="3930" spans="2:12" x14ac:dyDescent="0.4">
      <c r="B3930" s="5" t="s">
        <v>65</v>
      </c>
      <c r="C3930" s="5" t="s">
        <v>58</v>
      </c>
      <c r="D3930" s="5" t="s">
        <v>6</v>
      </c>
      <c r="E3930" s="5" t="s">
        <v>62</v>
      </c>
      <c r="F3930" s="6">
        <v>43922</v>
      </c>
      <c r="G3930" s="6" t="str">
        <f>TEXT(datatable[[#This Row],[дата]],"ММ")</f>
        <v>04</v>
      </c>
      <c r="H3930" s="8">
        <v>427.20480000000003</v>
      </c>
      <c r="I3930" s="8">
        <v>245.0608</v>
      </c>
      <c r="J3930" s="8">
        <f>datatable[[#This Row],[продажи_]]-datatable[[#This Row],[себестоимость_]]</f>
        <v>182.14400000000003</v>
      </c>
      <c r="L3930"/>
    </row>
    <row r="3931" spans="2:12" x14ac:dyDescent="0.4">
      <c r="B3931" s="5" t="s">
        <v>65</v>
      </c>
      <c r="C3931" s="5" t="s">
        <v>58</v>
      </c>
      <c r="D3931" s="5" t="s">
        <v>6</v>
      </c>
      <c r="E3931" s="5" t="s">
        <v>62</v>
      </c>
      <c r="F3931" s="6">
        <v>43952</v>
      </c>
      <c r="G3931" s="6" t="str">
        <f>TEXT(datatable[[#This Row],[дата]],"ММ")</f>
        <v>05</v>
      </c>
      <c r="H3931" s="8">
        <v>358.30079999999998</v>
      </c>
      <c r="I3931" s="8">
        <v>178.5849</v>
      </c>
      <c r="J3931" s="8">
        <f>datatable[[#This Row],[продажи_]]-datatable[[#This Row],[себестоимость_]]</f>
        <v>179.71589999999998</v>
      </c>
      <c r="L3931"/>
    </row>
    <row r="3932" spans="2:12" x14ac:dyDescent="0.4">
      <c r="B3932" s="5" t="s">
        <v>65</v>
      </c>
      <c r="C3932" s="5" t="s">
        <v>58</v>
      </c>
      <c r="D3932" s="5" t="s">
        <v>6</v>
      </c>
      <c r="E3932" s="5" t="s">
        <v>62</v>
      </c>
      <c r="F3932" s="6">
        <v>43983</v>
      </c>
      <c r="G3932" s="6" t="str">
        <f>TEXT(datatable[[#This Row],[дата]],"ММ")</f>
        <v>06</v>
      </c>
      <c r="H3932" s="8">
        <v>304.32600000000002</v>
      </c>
      <c r="I3932" s="8">
        <v>178.42699999999999</v>
      </c>
      <c r="J3932" s="8">
        <f>datatable[[#This Row],[продажи_]]-datatable[[#This Row],[себестоимость_]]</f>
        <v>125.89900000000003</v>
      </c>
      <c r="L3932"/>
    </row>
    <row r="3933" spans="2:12" x14ac:dyDescent="0.4">
      <c r="B3933" s="5" t="s">
        <v>65</v>
      </c>
      <c r="C3933" s="5" t="s">
        <v>58</v>
      </c>
      <c r="D3933" s="5" t="s">
        <v>6</v>
      </c>
      <c r="E3933" s="5" t="s">
        <v>62</v>
      </c>
      <c r="F3933" s="6">
        <v>44013</v>
      </c>
      <c r="G3933" s="6" t="str">
        <f>TEXT(datatable[[#This Row],[дата]],"ММ")</f>
        <v>07</v>
      </c>
      <c r="H3933" s="8">
        <v>219.63149999999999</v>
      </c>
      <c r="I3933" s="8">
        <v>116.53020000000001</v>
      </c>
      <c r="J3933" s="8">
        <f>datatable[[#This Row],[продажи_]]-datatable[[#This Row],[себестоимость_]]</f>
        <v>103.10129999999998</v>
      </c>
      <c r="L3933"/>
    </row>
    <row r="3934" spans="2:12" x14ac:dyDescent="0.4">
      <c r="B3934" s="5" t="s">
        <v>65</v>
      </c>
      <c r="C3934" s="5" t="s">
        <v>58</v>
      </c>
      <c r="D3934" s="5" t="s">
        <v>6</v>
      </c>
      <c r="E3934" s="5" t="s">
        <v>62</v>
      </c>
      <c r="F3934" s="6">
        <v>44044</v>
      </c>
      <c r="G3934" s="6" t="str">
        <f>TEXT(datatable[[#This Row],[дата]],"ММ")</f>
        <v>08</v>
      </c>
      <c r="H3934" s="8">
        <v>229.68</v>
      </c>
      <c r="I3934" s="8">
        <v>133.89920000000001</v>
      </c>
      <c r="J3934" s="8">
        <f>datatable[[#This Row],[продажи_]]-datatable[[#This Row],[себестоимость_]]</f>
        <v>95.780799999999999</v>
      </c>
      <c r="L3934"/>
    </row>
    <row r="3935" spans="2:12" x14ac:dyDescent="0.4">
      <c r="B3935" s="5" t="s">
        <v>65</v>
      </c>
      <c r="C3935" s="5" t="s">
        <v>58</v>
      </c>
      <c r="D3935" s="5" t="s">
        <v>6</v>
      </c>
      <c r="E3935" s="5" t="s">
        <v>62</v>
      </c>
      <c r="F3935" s="6">
        <v>44075</v>
      </c>
      <c r="G3935" s="6" t="str">
        <f>TEXT(datatable[[#This Row],[дата]],"ММ")</f>
        <v>09</v>
      </c>
      <c r="H3935" s="8">
        <v>295.71300000000002</v>
      </c>
      <c r="I3935" s="8">
        <v>183.16399999999999</v>
      </c>
      <c r="J3935" s="8">
        <f>datatable[[#This Row],[продажи_]]-datatable[[#This Row],[себестоимость_]]</f>
        <v>112.54900000000004</v>
      </c>
      <c r="L3935"/>
    </row>
    <row r="3936" spans="2:12" x14ac:dyDescent="0.4">
      <c r="B3936" s="5" t="s">
        <v>65</v>
      </c>
      <c r="C3936" s="5" t="s">
        <v>58</v>
      </c>
      <c r="D3936" s="5" t="s">
        <v>6</v>
      </c>
      <c r="E3936" s="5" t="s">
        <v>62</v>
      </c>
      <c r="F3936" s="6">
        <v>44105</v>
      </c>
      <c r="G3936" s="6" t="str">
        <f>TEXT(datatable[[#This Row],[дата]],"ММ")</f>
        <v>10</v>
      </c>
      <c r="H3936" s="8">
        <v>302.31630000000001</v>
      </c>
      <c r="I3936" s="8">
        <v>168.32140000000001</v>
      </c>
      <c r="J3936" s="8">
        <f>datatable[[#This Row],[продажи_]]-datatable[[#This Row],[себестоимость_]]</f>
        <v>133.9949</v>
      </c>
      <c r="L3936"/>
    </row>
    <row r="3937" spans="2:12" x14ac:dyDescent="0.4">
      <c r="B3937" s="5" t="s">
        <v>65</v>
      </c>
      <c r="C3937" s="5" t="s">
        <v>58</v>
      </c>
      <c r="D3937" s="5" t="s">
        <v>6</v>
      </c>
      <c r="E3937" s="5" t="s">
        <v>62</v>
      </c>
      <c r="F3937" s="6">
        <v>44136</v>
      </c>
      <c r="G3937" s="6" t="str">
        <f>TEXT(datatable[[#This Row],[дата]],"ММ")</f>
        <v>11</v>
      </c>
      <c r="H3937" s="8">
        <v>393.90120000000002</v>
      </c>
      <c r="I3937" s="8">
        <v>252.00839999999999</v>
      </c>
      <c r="J3937" s="8">
        <f>datatable[[#This Row],[продажи_]]-datatable[[#This Row],[себестоимость_]]</f>
        <v>141.89280000000002</v>
      </c>
      <c r="L3937"/>
    </row>
    <row r="3938" spans="2:12" x14ac:dyDescent="0.4">
      <c r="B3938" s="5" t="s">
        <v>65</v>
      </c>
      <c r="C3938" s="5" t="s">
        <v>58</v>
      </c>
      <c r="D3938" s="5" t="s">
        <v>6</v>
      </c>
      <c r="E3938" s="5" t="s">
        <v>62</v>
      </c>
      <c r="F3938" s="6">
        <v>44166</v>
      </c>
      <c r="G3938" s="6" t="str">
        <f>TEXT(datatable[[#This Row],[дата]],"ММ")</f>
        <v>12</v>
      </c>
      <c r="H3938" s="8">
        <v>285.95159999999998</v>
      </c>
      <c r="I3938" s="8">
        <v>151.584</v>
      </c>
      <c r="J3938" s="8">
        <f>datatable[[#This Row],[продажи_]]-datatable[[#This Row],[себестоимость_]]</f>
        <v>134.36759999999998</v>
      </c>
      <c r="L3938"/>
    </row>
    <row r="3939" spans="2:12" x14ac:dyDescent="0.4">
      <c r="B3939" s="5" t="s">
        <v>65</v>
      </c>
      <c r="C3939" s="5" t="s">
        <v>58</v>
      </c>
      <c r="D3939" s="5" t="s">
        <v>6</v>
      </c>
      <c r="E3939" s="5" t="s">
        <v>9</v>
      </c>
      <c r="F3939" s="6">
        <v>43831</v>
      </c>
      <c r="G3939" s="6" t="str">
        <f>TEXT(datatable[[#This Row],[дата]],"ММ")</f>
        <v>01</v>
      </c>
      <c r="H3939" s="8">
        <v>202.0248</v>
      </c>
      <c r="I3939" s="8">
        <v>156.45240000000001</v>
      </c>
      <c r="J3939" s="8">
        <f>datatable[[#This Row],[продажи_]]-datatable[[#This Row],[себестоимость_]]</f>
        <v>45.572399999999988</v>
      </c>
      <c r="L3939"/>
    </row>
    <row r="3940" spans="2:12" x14ac:dyDescent="0.4">
      <c r="B3940" s="5" t="s">
        <v>65</v>
      </c>
      <c r="C3940" s="5" t="s">
        <v>58</v>
      </c>
      <c r="D3940" s="5" t="s">
        <v>6</v>
      </c>
      <c r="E3940" s="5" t="s">
        <v>9</v>
      </c>
      <c r="F3940" s="6">
        <v>43862</v>
      </c>
      <c r="G3940" s="6" t="str">
        <f>TEXT(datatable[[#This Row],[дата]],"ММ")</f>
        <v>02</v>
      </c>
      <c r="H3940" s="8">
        <v>341.00639999999999</v>
      </c>
      <c r="I3940" s="8">
        <v>205.9288</v>
      </c>
      <c r="J3940" s="8">
        <f>datatable[[#This Row],[продажи_]]-datatable[[#This Row],[себестоимость_]]</f>
        <v>135.07759999999999</v>
      </c>
      <c r="L3940"/>
    </row>
    <row r="3941" spans="2:12" x14ac:dyDescent="0.4">
      <c r="B3941" s="5" t="s">
        <v>65</v>
      </c>
      <c r="C3941" s="5" t="s">
        <v>58</v>
      </c>
      <c r="D3941" s="5" t="s">
        <v>6</v>
      </c>
      <c r="E3941" s="5" t="s">
        <v>9</v>
      </c>
      <c r="F3941" s="6">
        <v>43891</v>
      </c>
      <c r="G3941" s="6" t="str">
        <f>TEXT(datatable[[#This Row],[дата]],"ММ")</f>
        <v>03</v>
      </c>
      <c r="H3941" s="8">
        <v>416.46719999999999</v>
      </c>
      <c r="I3941" s="8">
        <v>312.90479999999997</v>
      </c>
      <c r="J3941" s="8">
        <f>datatable[[#This Row],[продажи_]]-datatable[[#This Row],[себестоимость_]]</f>
        <v>103.56240000000003</v>
      </c>
      <c r="L3941"/>
    </row>
    <row r="3942" spans="2:12" x14ac:dyDescent="0.4">
      <c r="B3942" s="5" t="s">
        <v>65</v>
      </c>
      <c r="C3942" s="5" t="s">
        <v>58</v>
      </c>
      <c r="D3942" s="5" t="s">
        <v>6</v>
      </c>
      <c r="E3942" s="5" t="s">
        <v>9</v>
      </c>
      <c r="F3942" s="6">
        <v>43922</v>
      </c>
      <c r="G3942" s="6" t="str">
        <f>TEXT(datatable[[#This Row],[дата]],"ММ")</f>
        <v>04</v>
      </c>
      <c r="H3942" s="8">
        <v>328.58879999999999</v>
      </c>
      <c r="I3942" s="8">
        <v>318.25360000000001</v>
      </c>
      <c r="J3942" s="8">
        <f>datatable[[#This Row],[продажи_]]-datatable[[#This Row],[себестоимость_]]</f>
        <v>10.335199999999986</v>
      </c>
      <c r="L3942"/>
    </row>
    <row r="3943" spans="2:12" x14ac:dyDescent="0.4">
      <c r="B3943" s="5" t="s">
        <v>65</v>
      </c>
      <c r="C3943" s="5" t="s">
        <v>58</v>
      </c>
      <c r="D3943" s="5" t="s">
        <v>6</v>
      </c>
      <c r="E3943" s="5" t="s">
        <v>9</v>
      </c>
      <c r="F3943" s="6">
        <v>43952</v>
      </c>
      <c r="G3943" s="6" t="str">
        <f>TEXT(datatable[[#This Row],[дата]],"ММ")</f>
        <v>05</v>
      </c>
      <c r="H3943" s="8">
        <v>251.4564</v>
      </c>
      <c r="I3943" s="8">
        <v>221.64090000000002</v>
      </c>
      <c r="J3943" s="8">
        <f>datatable[[#This Row],[продажи_]]-datatable[[#This Row],[себестоимость_]]</f>
        <v>29.815499999999986</v>
      </c>
      <c r="L3943"/>
    </row>
    <row r="3944" spans="2:12" x14ac:dyDescent="0.4">
      <c r="B3944" s="5" t="s">
        <v>65</v>
      </c>
      <c r="C3944" s="5" t="s">
        <v>58</v>
      </c>
      <c r="D3944" s="5" t="s">
        <v>6</v>
      </c>
      <c r="E3944" s="5" t="s">
        <v>9</v>
      </c>
      <c r="F3944" s="6">
        <v>43983</v>
      </c>
      <c r="G3944" s="6" t="str">
        <f>TEXT(datatable[[#This Row],[дата]],"ММ")</f>
        <v>06</v>
      </c>
      <c r="H3944" s="8">
        <v>269.84399999999999</v>
      </c>
      <c r="I3944" s="8">
        <v>187.20800000000003</v>
      </c>
      <c r="J3944" s="8">
        <f>datatable[[#This Row],[продажи_]]-datatable[[#This Row],[себестоимость_]]</f>
        <v>82.635999999999967</v>
      </c>
      <c r="L3944"/>
    </row>
    <row r="3945" spans="2:12" x14ac:dyDescent="0.4">
      <c r="B3945" s="5" t="s">
        <v>65</v>
      </c>
      <c r="C3945" s="5" t="s">
        <v>58</v>
      </c>
      <c r="D3945" s="5" t="s">
        <v>6</v>
      </c>
      <c r="E3945" s="5" t="s">
        <v>9</v>
      </c>
      <c r="F3945" s="6">
        <v>44013</v>
      </c>
      <c r="G3945" s="6" t="str">
        <f>TEXT(datatable[[#This Row],[дата]],"ММ")</f>
        <v>07</v>
      </c>
      <c r="H3945" s="8">
        <v>221.36760000000001</v>
      </c>
      <c r="I3945" s="8">
        <v>153.44370000000001</v>
      </c>
      <c r="J3945" s="8">
        <f>datatable[[#This Row],[продажи_]]-datatable[[#This Row],[себестоимость_]]</f>
        <v>67.923900000000003</v>
      </c>
      <c r="L3945"/>
    </row>
    <row r="3946" spans="2:12" x14ac:dyDescent="0.4">
      <c r="B3946" s="5" t="s">
        <v>65</v>
      </c>
      <c r="C3946" s="5" t="s">
        <v>58</v>
      </c>
      <c r="D3946" s="5" t="s">
        <v>6</v>
      </c>
      <c r="E3946" s="5" t="s">
        <v>9</v>
      </c>
      <c r="F3946" s="6">
        <v>44044</v>
      </c>
      <c r="G3946" s="6" t="str">
        <f>TEXT(datatable[[#This Row],[дата]],"ММ")</f>
        <v>08</v>
      </c>
      <c r="H3946" s="8">
        <v>152.83199999999999</v>
      </c>
      <c r="I3946" s="8">
        <v>131.04560000000001</v>
      </c>
      <c r="J3946" s="8">
        <f>datatable[[#This Row],[продажи_]]-datatable[[#This Row],[себестоимость_]]</f>
        <v>21.786399999999986</v>
      </c>
      <c r="L3946"/>
    </row>
    <row r="3947" spans="2:12" x14ac:dyDescent="0.4">
      <c r="B3947" s="5" t="s">
        <v>65</v>
      </c>
      <c r="C3947" s="5" t="s">
        <v>58</v>
      </c>
      <c r="D3947" s="5" t="s">
        <v>6</v>
      </c>
      <c r="E3947" s="5" t="s">
        <v>9</v>
      </c>
      <c r="F3947" s="6">
        <v>44075</v>
      </c>
      <c r="G3947" s="6" t="str">
        <f>TEXT(datatable[[#This Row],[дата]],"ММ")</f>
        <v>09</v>
      </c>
      <c r="H3947" s="8">
        <v>207.756</v>
      </c>
      <c r="I3947" s="8">
        <v>165.4785</v>
      </c>
      <c r="J3947" s="8">
        <f>datatable[[#This Row],[продажи_]]-datatable[[#This Row],[себестоимость_]]</f>
        <v>42.277500000000003</v>
      </c>
      <c r="L3947"/>
    </row>
    <row r="3948" spans="2:12" x14ac:dyDescent="0.4">
      <c r="B3948" s="5" t="s">
        <v>65</v>
      </c>
      <c r="C3948" s="5" t="s">
        <v>58</v>
      </c>
      <c r="D3948" s="5" t="s">
        <v>6</v>
      </c>
      <c r="E3948" s="5" t="s">
        <v>9</v>
      </c>
      <c r="F3948" s="6">
        <v>44105</v>
      </c>
      <c r="G3948" s="6" t="str">
        <f>TEXT(datatable[[#This Row],[дата]],"ММ")</f>
        <v>10</v>
      </c>
      <c r="H3948" s="8">
        <v>316.64879999999999</v>
      </c>
      <c r="I3948" s="8">
        <v>176.00895000000003</v>
      </c>
      <c r="J3948" s="8">
        <f>datatable[[#This Row],[продажи_]]-datatable[[#This Row],[себестоимость_]]</f>
        <v>140.63984999999997</v>
      </c>
      <c r="L3948"/>
    </row>
    <row r="3949" spans="2:12" x14ac:dyDescent="0.4">
      <c r="B3949" s="5" t="s">
        <v>65</v>
      </c>
      <c r="C3949" s="5" t="s">
        <v>58</v>
      </c>
      <c r="D3949" s="5" t="s">
        <v>6</v>
      </c>
      <c r="E3949" s="5" t="s">
        <v>9</v>
      </c>
      <c r="F3949" s="6">
        <v>44136</v>
      </c>
      <c r="G3949" s="6" t="str">
        <f>TEXT(datatable[[#This Row],[дата]],"ММ")</f>
        <v>11</v>
      </c>
      <c r="H3949" s="8">
        <v>347.69279999999998</v>
      </c>
      <c r="I3949" s="8">
        <v>248.0506</v>
      </c>
      <c r="J3949" s="8">
        <f>datatable[[#This Row],[продажи_]]-datatable[[#This Row],[себестоимость_]]</f>
        <v>99.642199999999974</v>
      </c>
      <c r="L3949"/>
    </row>
    <row r="3950" spans="2:12" x14ac:dyDescent="0.4">
      <c r="B3950" s="5" t="s">
        <v>65</v>
      </c>
      <c r="C3950" s="5" t="s">
        <v>58</v>
      </c>
      <c r="D3950" s="5" t="s">
        <v>6</v>
      </c>
      <c r="E3950" s="5" t="s">
        <v>9</v>
      </c>
      <c r="F3950" s="6">
        <v>44166</v>
      </c>
      <c r="G3950" s="6" t="str">
        <f>TEXT(datatable[[#This Row],[дата]],"ММ")</f>
        <v>12</v>
      </c>
      <c r="H3950" s="8">
        <v>326.67839999999995</v>
      </c>
      <c r="I3950" s="8">
        <v>218.63220000000004</v>
      </c>
      <c r="J3950" s="8">
        <f>datatable[[#This Row],[продажи_]]-datatable[[#This Row],[себестоимость_]]</f>
        <v>108.04619999999991</v>
      </c>
      <c r="L3950"/>
    </row>
    <row r="3951" spans="2:12" x14ac:dyDescent="0.4">
      <c r="B3951" s="5" t="s">
        <v>65</v>
      </c>
      <c r="C3951" s="5" t="s">
        <v>58</v>
      </c>
      <c r="D3951" s="5" t="s">
        <v>6</v>
      </c>
      <c r="E3951" s="5" t="s">
        <v>10</v>
      </c>
      <c r="F3951" s="6">
        <v>43831</v>
      </c>
      <c r="G3951" s="6" t="str">
        <f>TEXT(datatable[[#This Row],[дата]],"ММ")</f>
        <v>01</v>
      </c>
      <c r="H3951" s="8">
        <v>97.428599999999989</v>
      </c>
      <c r="I3951" s="8">
        <v>58.826250000000002</v>
      </c>
      <c r="J3951" s="8">
        <f>datatable[[#This Row],[продажи_]]-datatable[[#This Row],[себестоимость_]]</f>
        <v>38.602349999999987</v>
      </c>
      <c r="L3951"/>
    </row>
    <row r="3952" spans="2:12" x14ac:dyDescent="0.4">
      <c r="B3952" s="5" t="s">
        <v>65</v>
      </c>
      <c r="C3952" s="5" t="s">
        <v>58</v>
      </c>
      <c r="D3952" s="5" t="s">
        <v>6</v>
      </c>
      <c r="E3952" s="5" t="s">
        <v>10</v>
      </c>
      <c r="F3952" s="6">
        <v>43862</v>
      </c>
      <c r="G3952" s="6" t="str">
        <f>TEXT(datatable[[#This Row],[дата]],"ММ")</f>
        <v>02</v>
      </c>
      <c r="H3952" s="8">
        <v>156.9204</v>
      </c>
      <c r="I3952" s="8">
        <v>74.948999999999998</v>
      </c>
      <c r="J3952" s="8">
        <f>datatable[[#This Row],[продажи_]]-datatable[[#This Row],[себестоимость_]]</f>
        <v>81.971400000000003</v>
      </c>
      <c r="L3952"/>
    </row>
    <row r="3953" spans="2:12" x14ac:dyDescent="0.4">
      <c r="B3953" s="5" t="s">
        <v>65</v>
      </c>
      <c r="C3953" s="5" t="s">
        <v>58</v>
      </c>
      <c r="D3953" s="5" t="s">
        <v>6</v>
      </c>
      <c r="E3953" s="5" t="s">
        <v>10</v>
      </c>
      <c r="F3953" s="6">
        <v>43891</v>
      </c>
      <c r="G3953" s="6" t="str">
        <f>TEXT(datatable[[#This Row],[дата]],"ММ")</f>
        <v>03</v>
      </c>
      <c r="H3953" s="8">
        <v>128.7552</v>
      </c>
      <c r="I3953" s="8">
        <v>87.64800000000001</v>
      </c>
      <c r="J3953" s="8">
        <f>datatable[[#This Row],[продажи_]]-datatable[[#This Row],[себестоимость_]]</f>
        <v>41.107199999999992</v>
      </c>
      <c r="L3953"/>
    </row>
    <row r="3954" spans="2:12" x14ac:dyDescent="0.4">
      <c r="B3954" s="5" t="s">
        <v>65</v>
      </c>
      <c r="C3954" s="5" t="s">
        <v>58</v>
      </c>
      <c r="D3954" s="5" t="s">
        <v>6</v>
      </c>
      <c r="E3954" s="5" t="s">
        <v>10</v>
      </c>
      <c r="F3954" s="6">
        <v>43922</v>
      </c>
      <c r="G3954" s="6" t="str">
        <f>TEXT(datatable[[#This Row],[дата]],"ММ")</f>
        <v>04</v>
      </c>
      <c r="H3954" s="8">
        <v>124.1568</v>
      </c>
      <c r="I3954" s="8">
        <v>113.544</v>
      </c>
      <c r="J3954" s="8">
        <f>datatable[[#This Row],[продажи_]]-datatable[[#This Row],[себестоимость_]]</f>
        <v>10.612800000000007</v>
      </c>
      <c r="L3954"/>
    </row>
    <row r="3955" spans="2:12" x14ac:dyDescent="0.4">
      <c r="B3955" s="5" t="s">
        <v>65</v>
      </c>
      <c r="C3955" s="5" t="s">
        <v>58</v>
      </c>
      <c r="D3955" s="5" t="s">
        <v>6</v>
      </c>
      <c r="E3955" s="5" t="s">
        <v>10</v>
      </c>
      <c r="F3955" s="6">
        <v>43952</v>
      </c>
      <c r="G3955" s="6" t="str">
        <f>TEXT(datatable[[#This Row],[дата]],"ММ")</f>
        <v>05</v>
      </c>
      <c r="H3955" s="8">
        <v>148.20259999999999</v>
      </c>
      <c r="I3955" s="8">
        <v>66.358499999999992</v>
      </c>
      <c r="J3955" s="8">
        <f>datatable[[#This Row],[продажи_]]-datatable[[#This Row],[себестоимость_]]</f>
        <v>81.844099999999997</v>
      </c>
      <c r="L3955"/>
    </row>
    <row r="3956" spans="2:12" x14ac:dyDescent="0.4">
      <c r="B3956" s="5" t="s">
        <v>65</v>
      </c>
      <c r="C3956" s="5" t="s">
        <v>58</v>
      </c>
      <c r="D3956" s="5" t="s">
        <v>6</v>
      </c>
      <c r="E3956" s="5" t="s">
        <v>10</v>
      </c>
      <c r="F3956" s="6">
        <v>43983</v>
      </c>
      <c r="G3956" s="6" t="str">
        <f>TEXT(datatable[[#This Row],[дата]],"ММ")</f>
        <v>06</v>
      </c>
      <c r="H3956" s="8">
        <v>86.22</v>
      </c>
      <c r="I3956" s="8">
        <v>62.25</v>
      </c>
      <c r="J3956" s="8">
        <f>datatable[[#This Row],[продажи_]]-datatable[[#This Row],[себестоимость_]]</f>
        <v>23.97</v>
      </c>
      <c r="L3956"/>
    </row>
    <row r="3957" spans="2:12" x14ac:dyDescent="0.4">
      <c r="B3957" s="5" t="s">
        <v>65</v>
      </c>
      <c r="C3957" s="5" t="s">
        <v>58</v>
      </c>
      <c r="D3957" s="5" t="s">
        <v>6</v>
      </c>
      <c r="E3957" s="5" t="s">
        <v>10</v>
      </c>
      <c r="F3957" s="6">
        <v>44013</v>
      </c>
      <c r="G3957" s="6" t="str">
        <f>TEXT(datatable[[#This Row],[дата]],"ММ")</f>
        <v>07</v>
      </c>
      <c r="H3957" s="8">
        <v>90.531000000000006</v>
      </c>
      <c r="I3957" s="8">
        <v>53.783999999999999</v>
      </c>
      <c r="J3957" s="8">
        <f>datatable[[#This Row],[продажи_]]-datatable[[#This Row],[себестоимость_]]</f>
        <v>36.747000000000007</v>
      </c>
      <c r="L3957"/>
    </row>
    <row r="3958" spans="2:12" x14ac:dyDescent="0.4">
      <c r="B3958" s="5" t="s">
        <v>65</v>
      </c>
      <c r="C3958" s="5" t="s">
        <v>58</v>
      </c>
      <c r="D3958" s="5" t="s">
        <v>6</v>
      </c>
      <c r="E3958" s="5" t="s">
        <v>10</v>
      </c>
      <c r="F3958" s="6">
        <v>44044</v>
      </c>
      <c r="G3958" s="6" t="str">
        <f>TEXT(datatable[[#This Row],[дата]],"ММ")</f>
        <v>08</v>
      </c>
      <c r="H3958" s="8">
        <v>75.107200000000006</v>
      </c>
      <c r="I3958" s="8">
        <v>43.326000000000001</v>
      </c>
      <c r="J3958" s="8">
        <f>datatable[[#This Row],[продажи_]]-datatable[[#This Row],[себестоимость_]]</f>
        <v>31.781200000000005</v>
      </c>
      <c r="L3958"/>
    </row>
    <row r="3959" spans="2:12" x14ac:dyDescent="0.4">
      <c r="B3959" s="5" t="s">
        <v>65</v>
      </c>
      <c r="C3959" s="5" t="s">
        <v>58</v>
      </c>
      <c r="D3959" s="5" t="s">
        <v>6</v>
      </c>
      <c r="E3959" s="5" t="s">
        <v>10</v>
      </c>
      <c r="F3959" s="6">
        <v>44075</v>
      </c>
      <c r="G3959" s="6" t="str">
        <f>TEXT(datatable[[#This Row],[дата]],"ММ")</f>
        <v>09</v>
      </c>
      <c r="H3959" s="8">
        <v>105.38000000000001</v>
      </c>
      <c r="I3959" s="8">
        <v>67.23</v>
      </c>
      <c r="J3959" s="8">
        <f>datatable[[#This Row],[продажи_]]-datatable[[#This Row],[себестоимость_]]</f>
        <v>38.150000000000006</v>
      </c>
      <c r="L3959"/>
    </row>
    <row r="3960" spans="2:12" x14ac:dyDescent="0.4">
      <c r="B3960" s="5" t="s">
        <v>65</v>
      </c>
      <c r="C3960" s="5" t="s">
        <v>58</v>
      </c>
      <c r="D3960" s="5" t="s">
        <v>6</v>
      </c>
      <c r="E3960" s="5" t="s">
        <v>10</v>
      </c>
      <c r="F3960" s="6">
        <v>44105</v>
      </c>
      <c r="G3960" s="6" t="str">
        <f>TEXT(datatable[[#This Row],[дата]],"ММ")</f>
        <v>10</v>
      </c>
      <c r="H3960" s="8">
        <v>120.80380000000001</v>
      </c>
      <c r="I3960" s="8">
        <v>72.832499999999996</v>
      </c>
      <c r="J3960" s="8">
        <f>datatable[[#This Row],[продажи_]]-datatable[[#This Row],[себестоимость_]]</f>
        <v>47.971300000000014</v>
      </c>
      <c r="L3960"/>
    </row>
    <row r="3961" spans="2:12" x14ac:dyDescent="0.4">
      <c r="B3961" s="5" t="s">
        <v>65</v>
      </c>
      <c r="C3961" s="5" t="s">
        <v>58</v>
      </c>
      <c r="D3961" s="5" t="s">
        <v>6</v>
      </c>
      <c r="E3961" s="5" t="s">
        <v>10</v>
      </c>
      <c r="F3961" s="6">
        <v>44136</v>
      </c>
      <c r="G3961" s="6" t="str">
        <f>TEXT(datatable[[#This Row],[дата]],"ММ")</f>
        <v>11</v>
      </c>
      <c r="H3961" s="8">
        <v>155.57919999999999</v>
      </c>
      <c r="I3961" s="8">
        <v>83.664000000000001</v>
      </c>
      <c r="J3961" s="8">
        <f>datatable[[#This Row],[продажи_]]-datatable[[#This Row],[себестоимость_]]</f>
        <v>71.915199999999984</v>
      </c>
      <c r="L3961"/>
    </row>
    <row r="3962" spans="2:12" x14ac:dyDescent="0.4">
      <c r="B3962" s="5" t="s">
        <v>65</v>
      </c>
      <c r="C3962" s="5" t="s">
        <v>58</v>
      </c>
      <c r="D3962" s="5" t="s">
        <v>6</v>
      </c>
      <c r="E3962" s="5" t="s">
        <v>10</v>
      </c>
      <c r="F3962" s="6">
        <v>44166</v>
      </c>
      <c r="G3962" s="6" t="str">
        <f>TEXT(datatable[[#This Row],[дата]],"ММ")</f>
        <v>12</v>
      </c>
      <c r="H3962" s="8">
        <v>110.36160000000001</v>
      </c>
      <c r="I3962" s="8">
        <v>80.676000000000002</v>
      </c>
      <c r="J3962" s="8">
        <f>datatable[[#This Row],[продажи_]]-datatable[[#This Row],[себестоимость_]]</f>
        <v>29.685600000000008</v>
      </c>
      <c r="L3962"/>
    </row>
    <row r="3963" spans="2:12" x14ac:dyDescent="0.4">
      <c r="B3963" s="5" t="s">
        <v>65</v>
      </c>
      <c r="C3963" s="5" t="s">
        <v>58</v>
      </c>
      <c r="D3963" s="5" t="s">
        <v>6</v>
      </c>
      <c r="E3963" s="5" t="s">
        <v>7</v>
      </c>
      <c r="F3963" s="6">
        <v>43831</v>
      </c>
      <c r="G3963" s="6" t="str">
        <f>TEXT(datatable[[#This Row],[дата]],"ММ")</f>
        <v>01</v>
      </c>
      <c r="H3963" s="8">
        <v>14.978250000000001</v>
      </c>
      <c r="I3963" s="8">
        <v>4.8307500000000001</v>
      </c>
      <c r="J3963" s="8">
        <f>datatable[[#This Row],[продажи_]]-datatable[[#This Row],[себестоимость_]]</f>
        <v>10.147500000000001</v>
      </c>
      <c r="L3963"/>
    </row>
    <row r="3964" spans="2:12" x14ac:dyDescent="0.4">
      <c r="B3964" s="5" t="s">
        <v>65</v>
      </c>
      <c r="C3964" s="5" t="s">
        <v>58</v>
      </c>
      <c r="D3964" s="5" t="s">
        <v>6</v>
      </c>
      <c r="E3964" s="5" t="s">
        <v>7</v>
      </c>
      <c r="F3964" s="6">
        <v>43862</v>
      </c>
      <c r="G3964" s="6" t="str">
        <f>TEXT(datatable[[#This Row],[дата]],"ММ")</f>
        <v>02</v>
      </c>
      <c r="H3964" s="8">
        <v>21.5243</v>
      </c>
      <c r="I3964" s="8">
        <v>6.4504999999999999</v>
      </c>
      <c r="J3964" s="8">
        <f>datatable[[#This Row],[продажи_]]-datatable[[#This Row],[себестоимость_]]</f>
        <v>15.0738</v>
      </c>
      <c r="L3964"/>
    </row>
    <row r="3965" spans="2:12" x14ac:dyDescent="0.4">
      <c r="B3965" s="5" t="s">
        <v>65</v>
      </c>
      <c r="C3965" s="5" t="s">
        <v>58</v>
      </c>
      <c r="D3965" s="5" t="s">
        <v>6</v>
      </c>
      <c r="E3965" s="5" t="s">
        <v>7</v>
      </c>
      <c r="F3965" s="6">
        <v>43891</v>
      </c>
      <c r="G3965" s="6" t="str">
        <f>TEXT(datatable[[#This Row],[дата]],"ММ")</f>
        <v>03</v>
      </c>
      <c r="H3965" s="8">
        <v>25.613599999999998</v>
      </c>
      <c r="I3965" s="8">
        <v>7.676000000000001</v>
      </c>
      <c r="J3965" s="8">
        <f>datatable[[#This Row],[продажи_]]-datatable[[#This Row],[себестоимость_]]</f>
        <v>17.937599999999996</v>
      </c>
      <c r="L3965"/>
    </row>
    <row r="3966" spans="2:12" x14ac:dyDescent="0.4">
      <c r="B3966" s="5" t="s">
        <v>65</v>
      </c>
      <c r="C3966" s="5" t="s">
        <v>58</v>
      </c>
      <c r="D3966" s="5" t="s">
        <v>6</v>
      </c>
      <c r="E3966" s="5" t="s">
        <v>7</v>
      </c>
      <c r="F3966" s="6">
        <v>43922</v>
      </c>
      <c r="G3966" s="6" t="str">
        <f>TEXT(datatable[[#This Row],[дата]],"ММ")</f>
        <v>04</v>
      </c>
      <c r="H3966" s="8">
        <v>27.896000000000001</v>
      </c>
      <c r="I3966" s="8">
        <v>9.120000000000001</v>
      </c>
      <c r="J3966" s="8">
        <f>datatable[[#This Row],[продажи_]]-datatable[[#This Row],[себестоимость_]]</f>
        <v>18.776</v>
      </c>
      <c r="L3966"/>
    </row>
    <row r="3967" spans="2:12" x14ac:dyDescent="0.4">
      <c r="B3967" s="5" t="s">
        <v>65</v>
      </c>
      <c r="C3967" s="5" t="s">
        <v>58</v>
      </c>
      <c r="D3967" s="5" t="s">
        <v>6</v>
      </c>
      <c r="E3967" s="5" t="s">
        <v>7</v>
      </c>
      <c r="F3967" s="6">
        <v>43952</v>
      </c>
      <c r="G3967" s="6" t="str">
        <f>TEXT(datatable[[#This Row],[дата]],"ММ")</f>
        <v>05</v>
      </c>
      <c r="H3967" s="8">
        <v>17.308199999999999</v>
      </c>
      <c r="I3967" s="8">
        <v>7.0394999999999994</v>
      </c>
      <c r="J3967" s="8">
        <f>datatable[[#This Row],[продажи_]]-datatable[[#This Row],[себестоимость_]]</f>
        <v>10.268699999999999</v>
      </c>
      <c r="L3967"/>
    </row>
    <row r="3968" spans="2:12" x14ac:dyDescent="0.4">
      <c r="B3968" s="5" t="s">
        <v>65</v>
      </c>
      <c r="C3968" s="5" t="s">
        <v>58</v>
      </c>
      <c r="D3968" s="5" t="s">
        <v>6</v>
      </c>
      <c r="E3968" s="5" t="s">
        <v>7</v>
      </c>
      <c r="F3968" s="6">
        <v>43983</v>
      </c>
      <c r="G3968" s="6" t="str">
        <f>TEXT(datatable[[#This Row],[дата]],"ММ")</f>
        <v>06</v>
      </c>
      <c r="H3968" s="8">
        <v>14.1065</v>
      </c>
      <c r="I3968" s="8">
        <v>4.085</v>
      </c>
      <c r="J3968" s="8">
        <f>datatable[[#This Row],[продажи_]]-datatable[[#This Row],[себестоимость_]]</f>
        <v>10.0215</v>
      </c>
      <c r="L3968"/>
    </row>
    <row r="3969" spans="2:12" x14ac:dyDescent="0.4">
      <c r="B3969" s="5" t="s">
        <v>65</v>
      </c>
      <c r="C3969" s="5" t="s">
        <v>58</v>
      </c>
      <c r="D3969" s="5" t="s">
        <v>6</v>
      </c>
      <c r="E3969" s="5" t="s">
        <v>7</v>
      </c>
      <c r="F3969" s="6">
        <v>44013</v>
      </c>
      <c r="G3969" s="6" t="str">
        <f>TEXT(datatable[[#This Row],[дата]],"ММ")</f>
        <v>07</v>
      </c>
      <c r="H3969" s="8">
        <v>11.554650000000001</v>
      </c>
      <c r="I3969" s="8">
        <v>4.2322500000000005</v>
      </c>
      <c r="J3969" s="8">
        <f>datatable[[#This Row],[продажи_]]-datatable[[#This Row],[себестоимость_]]</f>
        <v>7.3224</v>
      </c>
      <c r="L3969"/>
    </row>
    <row r="3970" spans="2:12" x14ac:dyDescent="0.4">
      <c r="B3970" s="5" t="s">
        <v>65</v>
      </c>
      <c r="C3970" s="5" t="s">
        <v>58</v>
      </c>
      <c r="D3970" s="5" t="s">
        <v>6</v>
      </c>
      <c r="E3970" s="5" t="s">
        <v>7</v>
      </c>
      <c r="F3970" s="6">
        <v>44044</v>
      </c>
      <c r="G3970" s="6" t="str">
        <f>TEXT(datatable[[#This Row],[дата]],"ММ")</f>
        <v>08</v>
      </c>
      <c r="H3970" s="8">
        <v>13.821200000000001</v>
      </c>
      <c r="I3970" s="8">
        <v>3.3820000000000001</v>
      </c>
      <c r="J3970" s="8">
        <f>datatable[[#This Row],[продажи_]]-datatable[[#This Row],[себестоимость_]]</f>
        <v>10.439200000000001</v>
      </c>
      <c r="L3970"/>
    </row>
    <row r="3971" spans="2:12" x14ac:dyDescent="0.4">
      <c r="B3971" s="5" t="s">
        <v>65</v>
      </c>
      <c r="C3971" s="5" t="s">
        <v>58</v>
      </c>
      <c r="D3971" s="5" t="s">
        <v>6</v>
      </c>
      <c r="E3971" s="5" t="s">
        <v>7</v>
      </c>
      <c r="F3971" s="6">
        <v>44075</v>
      </c>
      <c r="G3971" s="6" t="str">
        <f>TEXT(datatable[[#This Row],[дата]],"ММ")</f>
        <v>09</v>
      </c>
      <c r="H3971" s="8">
        <v>18.861499999999999</v>
      </c>
      <c r="I3971" s="8">
        <v>4.37</v>
      </c>
      <c r="J3971" s="8">
        <f>datatable[[#This Row],[продажи_]]-datatable[[#This Row],[себестоимость_]]</f>
        <v>14.491499999999998</v>
      </c>
      <c r="L3971"/>
    </row>
    <row r="3972" spans="2:12" x14ac:dyDescent="0.4">
      <c r="B3972" s="5" t="s">
        <v>65</v>
      </c>
      <c r="C3972" s="5" t="s">
        <v>58</v>
      </c>
      <c r="D3972" s="5" t="s">
        <v>6</v>
      </c>
      <c r="E3972" s="5" t="s">
        <v>7</v>
      </c>
      <c r="F3972" s="6">
        <v>44105</v>
      </c>
      <c r="G3972" s="6" t="str">
        <f>TEXT(datatable[[#This Row],[дата]],"ММ")</f>
        <v>10</v>
      </c>
      <c r="H3972" s="8">
        <v>23.077600000000004</v>
      </c>
      <c r="I3972" s="8">
        <v>7.1629999999999994</v>
      </c>
      <c r="J3972" s="8">
        <f>datatable[[#This Row],[продажи_]]-datatable[[#This Row],[себестоимость_]]</f>
        <v>15.914600000000004</v>
      </c>
      <c r="L3972"/>
    </row>
    <row r="3973" spans="2:12" x14ac:dyDescent="0.4">
      <c r="B3973" s="5" t="s">
        <v>65</v>
      </c>
      <c r="C3973" s="5" t="s">
        <v>58</v>
      </c>
      <c r="D3973" s="5" t="s">
        <v>6</v>
      </c>
      <c r="E3973" s="5" t="s">
        <v>7</v>
      </c>
      <c r="F3973" s="6">
        <v>44136</v>
      </c>
      <c r="G3973" s="6" t="str">
        <f>TEXT(datatable[[#This Row],[дата]],"ММ")</f>
        <v>11</v>
      </c>
      <c r="H3973" s="8">
        <v>24.187100000000004</v>
      </c>
      <c r="I3973" s="8">
        <v>6.7830000000000004</v>
      </c>
      <c r="J3973" s="8">
        <f>datatable[[#This Row],[продажи_]]-datatable[[#This Row],[себестоимость_]]</f>
        <v>17.404100000000003</v>
      </c>
      <c r="L3973"/>
    </row>
    <row r="3974" spans="2:12" x14ac:dyDescent="0.4">
      <c r="B3974" s="5" t="s">
        <v>65</v>
      </c>
      <c r="C3974" s="5" t="s">
        <v>58</v>
      </c>
      <c r="D3974" s="5" t="s">
        <v>6</v>
      </c>
      <c r="E3974" s="5" t="s">
        <v>7</v>
      </c>
      <c r="F3974" s="6">
        <v>44166</v>
      </c>
      <c r="G3974" s="6" t="str">
        <f>TEXT(datatable[[#This Row],[дата]],"ММ")</f>
        <v>12</v>
      </c>
      <c r="H3974" s="8">
        <v>20.922000000000001</v>
      </c>
      <c r="I3974" s="8">
        <v>5.13</v>
      </c>
      <c r="J3974" s="8">
        <f>datatable[[#This Row],[продажи_]]-datatable[[#This Row],[себестоимость_]]</f>
        <v>15.792000000000002</v>
      </c>
      <c r="L3974"/>
    </row>
    <row r="3975" spans="2:12" x14ac:dyDescent="0.4">
      <c r="B3975" s="5" t="s">
        <v>65</v>
      </c>
      <c r="C3975" s="5" t="s">
        <v>58</v>
      </c>
      <c r="D3975" s="5" t="s">
        <v>6</v>
      </c>
      <c r="E3975" s="5" t="s">
        <v>7</v>
      </c>
      <c r="F3975" s="6">
        <v>43831</v>
      </c>
      <c r="G3975" s="6" t="str">
        <f>TEXT(datatable[[#This Row],[дата]],"ММ")</f>
        <v>01</v>
      </c>
      <c r="H3975" s="8">
        <v>10.760400000000001</v>
      </c>
      <c r="I3975" s="8">
        <v>3.4425000000000003</v>
      </c>
      <c r="J3975" s="8">
        <f>datatable[[#This Row],[продажи_]]-datatable[[#This Row],[себестоимость_]]</f>
        <v>7.3178999999999998</v>
      </c>
      <c r="L3975"/>
    </row>
    <row r="3976" spans="2:12" x14ac:dyDescent="0.4">
      <c r="B3976" s="5" t="s">
        <v>65</v>
      </c>
      <c r="C3976" s="5" t="s">
        <v>58</v>
      </c>
      <c r="D3976" s="5" t="s">
        <v>6</v>
      </c>
      <c r="E3976" s="5" t="s">
        <v>7</v>
      </c>
      <c r="F3976" s="6">
        <v>43862</v>
      </c>
      <c r="G3976" s="6" t="str">
        <f>TEXT(datatable[[#This Row],[дата]],"ММ")</f>
        <v>02</v>
      </c>
      <c r="H3976" s="8">
        <v>14.176400000000001</v>
      </c>
      <c r="I3976" s="8">
        <v>4.9385000000000003</v>
      </c>
      <c r="J3976" s="8">
        <f>datatable[[#This Row],[продажи_]]-datatable[[#This Row],[себестоимость_]]</f>
        <v>9.2378999999999998</v>
      </c>
      <c r="L3976"/>
    </row>
    <row r="3977" spans="2:12" x14ac:dyDescent="0.4">
      <c r="B3977" s="5" t="s">
        <v>65</v>
      </c>
      <c r="C3977" s="5" t="s">
        <v>58</v>
      </c>
      <c r="D3977" s="5" t="s">
        <v>6</v>
      </c>
      <c r="E3977" s="5" t="s">
        <v>7</v>
      </c>
      <c r="F3977" s="6">
        <v>43891</v>
      </c>
      <c r="G3977" s="6" t="str">
        <f>TEXT(datatable[[#This Row],[дата]],"ММ")</f>
        <v>03</v>
      </c>
      <c r="H3977" s="8">
        <v>22.643199999999997</v>
      </c>
      <c r="I3977" s="8">
        <v>7.14</v>
      </c>
      <c r="J3977" s="8">
        <f>datatable[[#This Row],[продажи_]]-datatable[[#This Row],[себестоимость_]]</f>
        <v>15.503199999999996</v>
      </c>
      <c r="L3977"/>
    </row>
    <row r="3978" spans="2:12" x14ac:dyDescent="0.4">
      <c r="B3978" s="5" t="s">
        <v>65</v>
      </c>
      <c r="C3978" s="5" t="s">
        <v>58</v>
      </c>
      <c r="D3978" s="5" t="s">
        <v>6</v>
      </c>
      <c r="E3978" s="5" t="s">
        <v>7</v>
      </c>
      <c r="F3978" s="6">
        <v>43922</v>
      </c>
      <c r="G3978" s="6" t="str">
        <f>TEXT(datatable[[#This Row],[дата]],"ММ")</f>
        <v>04</v>
      </c>
      <c r="H3978" s="8">
        <v>21.472000000000001</v>
      </c>
      <c r="I3978" s="8">
        <v>6.8679999999999994</v>
      </c>
      <c r="J3978" s="8">
        <f>datatable[[#This Row],[продажи_]]-datatable[[#This Row],[себестоимость_]]</f>
        <v>14.604000000000003</v>
      </c>
      <c r="L3978"/>
    </row>
    <row r="3979" spans="2:12" x14ac:dyDescent="0.4">
      <c r="B3979" s="5" t="s">
        <v>65</v>
      </c>
      <c r="C3979" s="5" t="s">
        <v>58</v>
      </c>
      <c r="D3979" s="5" t="s">
        <v>6</v>
      </c>
      <c r="E3979" s="5" t="s">
        <v>7</v>
      </c>
      <c r="F3979" s="6">
        <v>43952</v>
      </c>
      <c r="G3979" s="6" t="str">
        <f>TEXT(datatable[[#This Row],[дата]],"ММ")</f>
        <v>05</v>
      </c>
      <c r="H3979" s="8">
        <v>16.335800000000003</v>
      </c>
      <c r="I3979" s="8">
        <v>4.4752500000000008</v>
      </c>
      <c r="J3979" s="8">
        <f>datatable[[#This Row],[продажи_]]-datatable[[#This Row],[себестоимость_]]</f>
        <v>11.860550000000002</v>
      </c>
      <c r="L3979"/>
    </row>
    <row r="3980" spans="2:12" x14ac:dyDescent="0.4">
      <c r="B3980" s="5" t="s">
        <v>65</v>
      </c>
      <c r="C3980" s="5" t="s">
        <v>58</v>
      </c>
      <c r="D3980" s="5" t="s">
        <v>6</v>
      </c>
      <c r="E3980" s="5" t="s">
        <v>7</v>
      </c>
      <c r="F3980" s="6">
        <v>43983</v>
      </c>
      <c r="G3980" s="6" t="str">
        <f>TEXT(datatable[[#This Row],[дата]],"ММ")</f>
        <v>06</v>
      </c>
      <c r="H3980" s="8">
        <v>10.248000000000001</v>
      </c>
      <c r="I3980" s="8">
        <v>4.9725000000000001</v>
      </c>
      <c r="J3980" s="8">
        <f>datatable[[#This Row],[продажи_]]-datatable[[#This Row],[себестоимость_]]</f>
        <v>5.275500000000001</v>
      </c>
      <c r="L3980"/>
    </row>
    <row r="3981" spans="2:12" x14ac:dyDescent="0.4">
      <c r="B3981" s="5" t="s">
        <v>65</v>
      </c>
      <c r="C3981" s="5" t="s">
        <v>58</v>
      </c>
      <c r="D3981" s="5" t="s">
        <v>6</v>
      </c>
      <c r="E3981" s="5" t="s">
        <v>7</v>
      </c>
      <c r="F3981" s="6">
        <v>44013</v>
      </c>
      <c r="G3981" s="6" t="str">
        <f>TEXT(datatable[[#This Row],[дата]],"ММ")</f>
        <v>07</v>
      </c>
      <c r="H3981" s="8">
        <v>9.1134000000000004</v>
      </c>
      <c r="I3981" s="8">
        <v>3.5572500000000002</v>
      </c>
      <c r="J3981" s="8">
        <f>datatable[[#This Row],[продажи_]]-datatable[[#This Row],[себестоимость_]]</f>
        <v>5.5561500000000006</v>
      </c>
      <c r="L3981"/>
    </row>
    <row r="3982" spans="2:12" x14ac:dyDescent="0.4">
      <c r="B3982" s="5" t="s">
        <v>65</v>
      </c>
      <c r="C3982" s="5" t="s">
        <v>58</v>
      </c>
      <c r="D3982" s="5" t="s">
        <v>6</v>
      </c>
      <c r="E3982" s="5" t="s">
        <v>7</v>
      </c>
      <c r="F3982" s="6">
        <v>44044</v>
      </c>
      <c r="G3982" s="6" t="str">
        <f>TEXT(datatable[[#This Row],[дата]],"ММ")</f>
        <v>08</v>
      </c>
      <c r="H3982" s="8">
        <v>7.8079999999999998</v>
      </c>
      <c r="I3982" s="8">
        <v>4.08</v>
      </c>
      <c r="J3982" s="8">
        <f>datatable[[#This Row],[продажи_]]-datatable[[#This Row],[себестоимость_]]</f>
        <v>3.7279999999999998</v>
      </c>
      <c r="L3982"/>
    </row>
    <row r="3983" spans="2:12" x14ac:dyDescent="0.4">
      <c r="B3983" s="5" t="s">
        <v>65</v>
      </c>
      <c r="C3983" s="5" t="s">
        <v>58</v>
      </c>
      <c r="D3983" s="5" t="s">
        <v>6</v>
      </c>
      <c r="E3983" s="5" t="s">
        <v>7</v>
      </c>
      <c r="F3983" s="6">
        <v>44075</v>
      </c>
      <c r="G3983" s="6" t="str">
        <f>TEXT(datatable[[#This Row],[дата]],"ММ")</f>
        <v>09</v>
      </c>
      <c r="H3983" s="8">
        <v>10.248000000000001</v>
      </c>
      <c r="I3983" s="8">
        <v>4.165</v>
      </c>
      <c r="J3983" s="8">
        <f>datatable[[#This Row],[продажи_]]-datatable[[#This Row],[себестоимость_]]</f>
        <v>6.0830000000000011</v>
      </c>
      <c r="L3983"/>
    </row>
    <row r="3984" spans="2:12" x14ac:dyDescent="0.4">
      <c r="B3984" s="5" t="s">
        <v>65</v>
      </c>
      <c r="C3984" s="5" t="s">
        <v>58</v>
      </c>
      <c r="D3984" s="5" t="s">
        <v>6</v>
      </c>
      <c r="E3984" s="5" t="s">
        <v>7</v>
      </c>
      <c r="F3984" s="6">
        <v>44105</v>
      </c>
      <c r="G3984" s="6" t="str">
        <f>TEXT(datatable[[#This Row],[дата]],"ММ")</f>
        <v>10</v>
      </c>
      <c r="H3984" s="8">
        <v>15.860000000000001</v>
      </c>
      <c r="I3984" s="8">
        <v>6.2432499999999997</v>
      </c>
      <c r="J3984" s="8">
        <f>datatable[[#This Row],[продажи_]]-datatable[[#This Row],[себестоимость_]]</f>
        <v>9.6167500000000015</v>
      </c>
      <c r="L3984"/>
    </row>
    <row r="3985" spans="2:12" x14ac:dyDescent="0.4">
      <c r="B3985" s="5" t="s">
        <v>65</v>
      </c>
      <c r="C3985" s="5" t="s">
        <v>58</v>
      </c>
      <c r="D3985" s="5" t="s">
        <v>6</v>
      </c>
      <c r="E3985" s="5" t="s">
        <v>7</v>
      </c>
      <c r="F3985" s="6">
        <v>44136</v>
      </c>
      <c r="G3985" s="6" t="str">
        <f>TEXT(datatable[[#This Row],[дата]],"ММ")</f>
        <v>11</v>
      </c>
      <c r="H3985" s="8">
        <v>15.372000000000002</v>
      </c>
      <c r="I3985" s="8">
        <v>5.2359999999999998</v>
      </c>
      <c r="J3985" s="8">
        <f>datatable[[#This Row],[продажи_]]-datatable[[#This Row],[себестоимость_]]</f>
        <v>10.136000000000003</v>
      </c>
      <c r="L3985"/>
    </row>
    <row r="3986" spans="2:12" x14ac:dyDescent="0.4">
      <c r="B3986" s="5" t="s">
        <v>65</v>
      </c>
      <c r="C3986" s="5" t="s">
        <v>58</v>
      </c>
      <c r="D3986" s="5" t="s">
        <v>6</v>
      </c>
      <c r="E3986" s="5" t="s">
        <v>7</v>
      </c>
      <c r="F3986" s="6">
        <v>44166</v>
      </c>
      <c r="G3986" s="6" t="str">
        <f>TEXT(datatable[[#This Row],[дата]],"ММ")</f>
        <v>12</v>
      </c>
      <c r="H3986" s="8">
        <v>17.128799999999998</v>
      </c>
      <c r="I3986" s="8">
        <v>5.8650000000000002</v>
      </c>
      <c r="J3986" s="8">
        <f>datatable[[#This Row],[продажи_]]-datatable[[#This Row],[себестоимость_]]</f>
        <v>11.263799999999998</v>
      </c>
      <c r="L3986"/>
    </row>
    <row r="3987" spans="2:12" x14ac:dyDescent="0.4">
      <c r="B3987" s="5" t="s">
        <v>65</v>
      </c>
      <c r="C3987" s="5" t="s">
        <v>58</v>
      </c>
      <c r="D3987" s="5" t="s">
        <v>6</v>
      </c>
      <c r="E3987" s="5" t="s">
        <v>7</v>
      </c>
      <c r="F3987" s="6">
        <v>43831</v>
      </c>
      <c r="G3987" s="6" t="str">
        <f>TEXT(datatable[[#This Row],[дата]],"ММ")</f>
        <v>01</v>
      </c>
      <c r="H3987" s="8">
        <v>1.0044000000000002</v>
      </c>
      <c r="I3987" s="8">
        <v>0.36000000000000004</v>
      </c>
      <c r="J3987" s="8">
        <f>datatable[[#This Row],[продажи_]]-datatable[[#This Row],[себестоимость_]]</f>
        <v>0.64440000000000008</v>
      </c>
      <c r="L3987"/>
    </row>
    <row r="3988" spans="2:12" x14ac:dyDescent="0.4">
      <c r="B3988" s="5" t="s">
        <v>65</v>
      </c>
      <c r="C3988" s="5" t="s">
        <v>58</v>
      </c>
      <c r="D3988" s="5" t="s">
        <v>6</v>
      </c>
      <c r="E3988" s="5" t="s">
        <v>7</v>
      </c>
      <c r="F3988" s="6">
        <v>43862</v>
      </c>
      <c r="G3988" s="6" t="str">
        <f>TEXT(datatable[[#This Row],[дата]],"ММ")</f>
        <v>02</v>
      </c>
      <c r="H3988" s="8">
        <v>1.4616</v>
      </c>
      <c r="I3988" s="8">
        <v>0.80500000000000005</v>
      </c>
      <c r="J3988" s="8">
        <f>datatable[[#This Row],[продажи_]]-datatable[[#This Row],[себестоимость_]]</f>
        <v>0.65659999999999996</v>
      </c>
      <c r="L3988"/>
    </row>
    <row r="3989" spans="2:12" x14ac:dyDescent="0.4">
      <c r="B3989" s="5" t="s">
        <v>65</v>
      </c>
      <c r="C3989" s="5" t="s">
        <v>58</v>
      </c>
      <c r="D3989" s="5" t="s">
        <v>6</v>
      </c>
      <c r="E3989" s="5" t="s">
        <v>7</v>
      </c>
      <c r="F3989" s="6">
        <v>43891</v>
      </c>
      <c r="G3989" s="6" t="str">
        <f>TEXT(datatable[[#This Row],[дата]],"ММ")</f>
        <v>03</v>
      </c>
      <c r="H3989" s="8">
        <v>2.2655999999999996</v>
      </c>
      <c r="I3989" s="8">
        <v>0.72000000000000008</v>
      </c>
      <c r="J3989" s="8">
        <f>datatable[[#This Row],[продажи_]]-datatable[[#This Row],[себестоимость_]]</f>
        <v>1.5455999999999994</v>
      </c>
      <c r="L3989"/>
    </row>
    <row r="3990" spans="2:12" x14ac:dyDescent="0.4">
      <c r="B3990" s="5" t="s">
        <v>65</v>
      </c>
      <c r="C3990" s="5" t="s">
        <v>58</v>
      </c>
      <c r="D3990" s="5" t="s">
        <v>6</v>
      </c>
      <c r="E3990" s="5" t="s">
        <v>7</v>
      </c>
      <c r="F3990" s="6">
        <v>43922</v>
      </c>
      <c r="G3990" s="6" t="str">
        <f>TEXT(datatable[[#This Row],[дата]],"ММ")</f>
        <v>04</v>
      </c>
      <c r="H3990" s="8">
        <v>2.1695999999999995</v>
      </c>
      <c r="I3990" s="8">
        <v>0.78400000000000003</v>
      </c>
      <c r="J3990" s="8">
        <f>datatable[[#This Row],[продажи_]]-datatable[[#This Row],[себестоимость_]]</f>
        <v>1.3855999999999995</v>
      </c>
      <c r="L3990"/>
    </row>
    <row r="3991" spans="2:12" x14ac:dyDescent="0.4">
      <c r="B3991" s="5" t="s">
        <v>65</v>
      </c>
      <c r="C3991" s="5" t="s">
        <v>58</v>
      </c>
      <c r="D3991" s="5" t="s">
        <v>6</v>
      </c>
      <c r="E3991" s="5" t="s">
        <v>7</v>
      </c>
      <c r="F3991" s="6">
        <v>43952</v>
      </c>
      <c r="G3991" s="6" t="str">
        <f>TEXT(datatable[[#This Row],[дата]],"ММ")</f>
        <v>05</v>
      </c>
      <c r="H3991" s="8">
        <v>1.4663999999999999</v>
      </c>
      <c r="I3991" s="8">
        <v>0.61099999999999999</v>
      </c>
      <c r="J3991" s="8">
        <f>datatable[[#This Row],[продажи_]]-datatable[[#This Row],[себестоимость_]]</f>
        <v>0.85539999999999994</v>
      </c>
      <c r="L3991"/>
    </row>
    <row r="3992" spans="2:12" x14ac:dyDescent="0.4">
      <c r="B3992" s="5" t="s">
        <v>65</v>
      </c>
      <c r="C3992" s="5" t="s">
        <v>58</v>
      </c>
      <c r="D3992" s="5" t="s">
        <v>6</v>
      </c>
      <c r="E3992" s="5" t="s">
        <v>7</v>
      </c>
      <c r="F3992" s="6">
        <v>43983</v>
      </c>
      <c r="G3992" s="6" t="str">
        <f>TEXT(datatable[[#This Row],[дата]],"ММ")</f>
        <v>06</v>
      </c>
      <c r="H3992" s="8">
        <v>1.44</v>
      </c>
      <c r="I3992" s="8">
        <v>0.52</v>
      </c>
      <c r="J3992" s="8">
        <f>datatable[[#This Row],[продажи_]]-datatable[[#This Row],[себестоимость_]]</f>
        <v>0.91999999999999993</v>
      </c>
      <c r="L3992"/>
    </row>
    <row r="3993" spans="2:12" x14ac:dyDescent="0.4">
      <c r="B3993" s="5" t="s">
        <v>65</v>
      </c>
      <c r="C3993" s="5" t="s">
        <v>58</v>
      </c>
      <c r="D3993" s="5" t="s">
        <v>6</v>
      </c>
      <c r="E3993" s="5" t="s">
        <v>7</v>
      </c>
      <c r="F3993" s="6">
        <v>44013</v>
      </c>
      <c r="G3993" s="6" t="str">
        <f>TEXT(datatable[[#This Row],[дата]],"ММ")</f>
        <v>07</v>
      </c>
      <c r="H3993" s="8">
        <v>0.9396000000000001</v>
      </c>
      <c r="I3993" s="8">
        <v>0.49500000000000005</v>
      </c>
      <c r="J3993" s="8">
        <f>datatable[[#This Row],[продажи_]]-datatable[[#This Row],[себестоимость_]]</f>
        <v>0.44460000000000005</v>
      </c>
      <c r="L3993"/>
    </row>
    <row r="3994" spans="2:12" x14ac:dyDescent="0.4">
      <c r="B3994" s="5" t="s">
        <v>65</v>
      </c>
      <c r="C3994" s="5" t="s">
        <v>58</v>
      </c>
      <c r="D3994" s="5" t="s">
        <v>6</v>
      </c>
      <c r="E3994" s="5" t="s">
        <v>7</v>
      </c>
      <c r="F3994" s="6">
        <v>44044</v>
      </c>
      <c r="G3994" s="6" t="str">
        <f>TEXT(datatable[[#This Row],[дата]],"ММ")</f>
        <v>08</v>
      </c>
      <c r="H3994" s="8">
        <v>0.8256</v>
      </c>
      <c r="I3994" s="8">
        <v>0.36400000000000005</v>
      </c>
      <c r="J3994" s="8">
        <f>datatable[[#This Row],[продажи_]]-datatable[[#This Row],[себестоимость_]]</f>
        <v>0.46159999999999995</v>
      </c>
      <c r="L3994"/>
    </row>
    <row r="3995" spans="2:12" x14ac:dyDescent="0.4">
      <c r="B3995" s="5" t="s">
        <v>65</v>
      </c>
      <c r="C3995" s="5" t="s">
        <v>58</v>
      </c>
      <c r="D3995" s="5" t="s">
        <v>6</v>
      </c>
      <c r="E3995" s="5" t="s">
        <v>7</v>
      </c>
      <c r="F3995" s="6">
        <v>44075</v>
      </c>
      <c r="G3995" s="6" t="str">
        <f>TEXT(datatable[[#This Row],[дата]],"ММ")</f>
        <v>09</v>
      </c>
      <c r="H3995" s="8">
        <v>1.248</v>
      </c>
      <c r="I3995" s="8">
        <v>0.56000000000000005</v>
      </c>
      <c r="J3995" s="8">
        <f>datatable[[#This Row],[продажи_]]-datatable[[#This Row],[себестоимость_]]</f>
        <v>0.68799999999999994</v>
      </c>
      <c r="L3995"/>
    </row>
    <row r="3996" spans="2:12" x14ac:dyDescent="0.4">
      <c r="B3996" s="5" t="s">
        <v>65</v>
      </c>
      <c r="C3996" s="5" t="s">
        <v>58</v>
      </c>
      <c r="D3996" s="5" t="s">
        <v>6</v>
      </c>
      <c r="E3996" s="5" t="s">
        <v>7</v>
      </c>
      <c r="F3996" s="6">
        <v>44105</v>
      </c>
      <c r="G3996" s="6" t="str">
        <f>TEXT(datatable[[#This Row],[дата]],"ММ")</f>
        <v>10</v>
      </c>
      <c r="H3996" s="8">
        <v>1.2948</v>
      </c>
      <c r="I3996" s="8">
        <v>0.69550000000000012</v>
      </c>
      <c r="J3996" s="8">
        <f>datatable[[#This Row],[продажи_]]-datatable[[#This Row],[себестоимость_]]</f>
        <v>0.59929999999999983</v>
      </c>
      <c r="L3996"/>
    </row>
    <row r="3997" spans="2:12" x14ac:dyDescent="0.4">
      <c r="B3997" s="5" t="s">
        <v>65</v>
      </c>
      <c r="C3997" s="5" t="s">
        <v>58</v>
      </c>
      <c r="D3997" s="5" t="s">
        <v>6</v>
      </c>
      <c r="E3997" s="5" t="s">
        <v>7</v>
      </c>
      <c r="F3997" s="6">
        <v>44136</v>
      </c>
      <c r="G3997" s="6" t="str">
        <f>TEXT(datatable[[#This Row],[дата]],"ММ")</f>
        <v>11</v>
      </c>
      <c r="H3997" s="8">
        <v>1.8816000000000002</v>
      </c>
      <c r="I3997" s="8">
        <v>0.65100000000000013</v>
      </c>
      <c r="J3997" s="8">
        <f>datatable[[#This Row],[продажи_]]-datatable[[#This Row],[себестоимость_]]</f>
        <v>1.2305999999999999</v>
      </c>
      <c r="L3997"/>
    </row>
    <row r="3998" spans="2:12" x14ac:dyDescent="0.4">
      <c r="B3998" s="5" t="s">
        <v>65</v>
      </c>
      <c r="C3998" s="5" t="s">
        <v>58</v>
      </c>
      <c r="D3998" s="5" t="s">
        <v>6</v>
      </c>
      <c r="E3998" s="5" t="s">
        <v>7</v>
      </c>
      <c r="F3998" s="6">
        <v>44166</v>
      </c>
      <c r="G3998" s="6" t="str">
        <f>TEXT(datatable[[#This Row],[дата]],"ММ")</f>
        <v>12</v>
      </c>
      <c r="H3998" s="8">
        <v>1.5984</v>
      </c>
      <c r="I3998" s="8">
        <v>0.67200000000000004</v>
      </c>
      <c r="J3998" s="8">
        <f>datatable[[#This Row],[продажи_]]-datatable[[#This Row],[себестоимость_]]</f>
        <v>0.9264</v>
      </c>
      <c r="L3998"/>
    </row>
    <row r="3999" spans="2:12" x14ac:dyDescent="0.4">
      <c r="B3999" s="5" t="s">
        <v>65</v>
      </c>
      <c r="C3999" s="5" t="s">
        <v>58</v>
      </c>
      <c r="D3999" s="5" t="s">
        <v>6</v>
      </c>
      <c r="E3999" s="5" t="s">
        <v>7</v>
      </c>
      <c r="F3999" s="6">
        <v>43831</v>
      </c>
      <c r="G3999" s="6" t="str">
        <f>TEXT(datatable[[#This Row],[дата]],"ММ")</f>
        <v>01</v>
      </c>
      <c r="H3999" s="8">
        <v>22.811400000000003</v>
      </c>
      <c r="I3999" s="8">
        <v>12.834</v>
      </c>
      <c r="J3999" s="8">
        <f>datatable[[#This Row],[продажи_]]-datatable[[#This Row],[себестоимость_]]</f>
        <v>9.9774000000000029</v>
      </c>
      <c r="L3999"/>
    </row>
    <row r="4000" spans="2:12" x14ac:dyDescent="0.4">
      <c r="B4000" s="5" t="s">
        <v>65</v>
      </c>
      <c r="C4000" s="5" t="s">
        <v>58</v>
      </c>
      <c r="D4000" s="5" t="s">
        <v>6</v>
      </c>
      <c r="E4000" s="5" t="s">
        <v>7</v>
      </c>
      <c r="F4000" s="6">
        <v>43862</v>
      </c>
      <c r="G4000" s="6" t="str">
        <f>TEXT(datatable[[#This Row],[дата]],"ММ")</f>
        <v>02</v>
      </c>
      <c r="H4000" s="8">
        <v>31.241700000000002</v>
      </c>
      <c r="I4000" s="8">
        <v>16.491999999999997</v>
      </c>
      <c r="J4000" s="8">
        <f>datatable[[#This Row],[продажи_]]-datatable[[#This Row],[себестоимость_]]</f>
        <v>14.749700000000004</v>
      </c>
      <c r="L4000"/>
    </row>
    <row r="4001" spans="2:12" x14ac:dyDescent="0.4">
      <c r="B4001" s="5" t="s">
        <v>65</v>
      </c>
      <c r="C4001" s="5" t="s">
        <v>58</v>
      </c>
      <c r="D4001" s="5" t="s">
        <v>6</v>
      </c>
      <c r="E4001" s="5" t="s">
        <v>7</v>
      </c>
      <c r="F4001" s="6">
        <v>43891</v>
      </c>
      <c r="G4001" s="6" t="str">
        <f>TEXT(datatable[[#This Row],[дата]],"ММ")</f>
        <v>03</v>
      </c>
      <c r="H4001" s="8">
        <v>51.573599999999992</v>
      </c>
      <c r="I4001" s="8">
        <v>16.665599999999998</v>
      </c>
      <c r="J4001" s="8">
        <f>datatable[[#This Row],[продажи_]]-datatable[[#This Row],[себестоимость_]]</f>
        <v>34.907999999999994</v>
      </c>
      <c r="L4001"/>
    </row>
    <row r="4002" spans="2:12" x14ac:dyDescent="0.4">
      <c r="B4002" s="5" t="s">
        <v>65</v>
      </c>
      <c r="C4002" s="5" t="s">
        <v>58</v>
      </c>
      <c r="D4002" s="5" t="s">
        <v>6</v>
      </c>
      <c r="E4002" s="5" t="s">
        <v>7</v>
      </c>
      <c r="F4002" s="6">
        <v>43922</v>
      </c>
      <c r="G4002" s="6" t="str">
        <f>TEXT(datatable[[#This Row],[дата]],"ММ")</f>
        <v>04</v>
      </c>
      <c r="H4002" s="8">
        <v>37.467999999999996</v>
      </c>
      <c r="I4002" s="8">
        <v>19.6416</v>
      </c>
      <c r="J4002" s="8">
        <f>datatable[[#This Row],[продажи_]]-datatable[[#This Row],[себестоимость_]]</f>
        <v>17.826399999999996</v>
      </c>
      <c r="L4002"/>
    </row>
    <row r="4003" spans="2:12" x14ac:dyDescent="0.4">
      <c r="B4003" s="5" t="s">
        <v>65</v>
      </c>
      <c r="C4003" s="5" t="s">
        <v>58</v>
      </c>
      <c r="D4003" s="5" t="s">
        <v>6</v>
      </c>
      <c r="E4003" s="5" t="s">
        <v>7</v>
      </c>
      <c r="F4003" s="6">
        <v>43952</v>
      </c>
      <c r="G4003" s="6" t="str">
        <f>TEXT(datatable[[#This Row],[дата]],"ММ")</f>
        <v>05</v>
      </c>
      <c r="H4003" s="8">
        <v>29.726449999999996</v>
      </c>
      <c r="I4003" s="8">
        <v>13.702</v>
      </c>
      <c r="J4003" s="8">
        <f>datatable[[#This Row],[продажи_]]-datatable[[#This Row],[себестоимость_]]</f>
        <v>16.024449999999995</v>
      </c>
      <c r="L4003"/>
    </row>
    <row r="4004" spans="2:12" x14ac:dyDescent="0.4">
      <c r="B4004" s="5" t="s">
        <v>65</v>
      </c>
      <c r="C4004" s="5" t="s">
        <v>58</v>
      </c>
      <c r="D4004" s="5" t="s">
        <v>6</v>
      </c>
      <c r="E4004" s="5" t="s">
        <v>7</v>
      </c>
      <c r="F4004" s="6">
        <v>43983</v>
      </c>
      <c r="G4004" s="6" t="str">
        <f>TEXT(datatable[[#This Row],[дата]],"ММ")</f>
        <v>06</v>
      </c>
      <c r="H4004" s="8">
        <v>22.866499999999998</v>
      </c>
      <c r="I4004" s="8">
        <v>13.392000000000001</v>
      </c>
      <c r="J4004" s="8">
        <f>datatable[[#This Row],[продажи_]]-datatable[[#This Row],[себестоимость_]]</f>
        <v>9.4744999999999973</v>
      </c>
      <c r="L4004"/>
    </row>
    <row r="4005" spans="2:12" x14ac:dyDescent="0.4">
      <c r="B4005" s="5" t="s">
        <v>65</v>
      </c>
      <c r="C4005" s="5" t="s">
        <v>58</v>
      </c>
      <c r="D4005" s="5" t="s">
        <v>6</v>
      </c>
      <c r="E4005" s="5" t="s">
        <v>7</v>
      </c>
      <c r="F4005" s="6">
        <v>44013</v>
      </c>
      <c r="G4005" s="6" t="str">
        <f>TEXT(datatable[[#This Row],[дата]],"ММ")</f>
        <v>07</v>
      </c>
      <c r="H4005" s="8">
        <v>22.563450000000003</v>
      </c>
      <c r="I4005" s="8">
        <v>12.945599999999999</v>
      </c>
      <c r="J4005" s="8">
        <f>datatable[[#This Row],[продажи_]]-datatable[[#This Row],[себестоимость_]]</f>
        <v>9.6178500000000042</v>
      </c>
      <c r="L4005"/>
    </row>
    <row r="4006" spans="2:12" x14ac:dyDescent="0.4">
      <c r="B4006" s="5" t="s">
        <v>65</v>
      </c>
      <c r="C4006" s="5" t="s">
        <v>58</v>
      </c>
      <c r="D4006" s="5" t="s">
        <v>6</v>
      </c>
      <c r="E4006" s="5" t="s">
        <v>7</v>
      </c>
      <c r="F4006" s="6">
        <v>44044</v>
      </c>
      <c r="G4006" s="6" t="str">
        <f>TEXT(datatable[[#This Row],[дата]],"ММ")</f>
        <v>08</v>
      </c>
      <c r="H4006" s="8">
        <v>25.125599999999999</v>
      </c>
      <c r="I4006" s="8">
        <v>9.2256</v>
      </c>
      <c r="J4006" s="8">
        <f>datatable[[#This Row],[продажи_]]-datatable[[#This Row],[себестоимость_]]</f>
        <v>15.899999999999999</v>
      </c>
      <c r="L4006"/>
    </row>
    <row r="4007" spans="2:12" x14ac:dyDescent="0.4">
      <c r="B4007" s="5" t="s">
        <v>65</v>
      </c>
      <c r="C4007" s="5" t="s">
        <v>58</v>
      </c>
      <c r="D4007" s="5" t="s">
        <v>6</v>
      </c>
      <c r="E4007" s="5" t="s">
        <v>7</v>
      </c>
      <c r="F4007" s="6">
        <v>44075</v>
      </c>
      <c r="G4007" s="6" t="str">
        <f>TEXT(datatable[[#This Row],[дата]],"ММ")</f>
        <v>09</v>
      </c>
      <c r="H4007" s="8">
        <v>26.998999999999999</v>
      </c>
      <c r="I4007" s="8">
        <v>14.383999999999999</v>
      </c>
      <c r="J4007" s="8">
        <f>datatable[[#This Row],[продажи_]]-datatable[[#This Row],[себестоимость_]]</f>
        <v>12.615</v>
      </c>
      <c r="L4007"/>
    </row>
    <row r="4008" spans="2:12" x14ac:dyDescent="0.4">
      <c r="B4008" s="5" t="s">
        <v>65</v>
      </c>
      <c r="C4008" s="5" t="s">
        <v>58</v>
      </c>
      <c r="D4008" s="5" t="s">
        <v>6</v>
      </c>
      <c r="E4008" s="5" t="s">
        <v>7</v>
      </c>
      <c r="F4008" s="6">
        <v>44105</v>
      </c>
      <c r="G4008" s="6" t="str">
        <f>TEXT(datatable[[#This Row],[дата]],"ММ")</f>
        <v>10</v>
      </c>
      <c r="H4008" s="8">
        <v>34.382399999999997</v>
      </c>
      <c r="I4008" s="8">
        <v>14.991600000000002</v>
      </c>
      <c r="J4008" s="8">
        <f>datatable[[#This Row],[продажи_]]-datatable[[#This Row],[себестоимость_]]</f>
        <v>19.390799999999995</v>
      </c>
      <c r="L4008"/>
    </row>
    <row r="4009" spans="2:12" x14ac:dyDescent="0.4">
      <c r="B4009" s="5" t="s">
        <v>65</v>
      </c>
      <c r="C4009" s="5" t="s">
        <v>58</v>
      </c>
      <c r="D4009" s="5" t="s">
        <v>6</v>
      </c>
      <c r="E4009" s="5" t="s">
        <v>7</v>
      </c>
      <c r="F4009" s="6">
        <v>44136</v>
      </c>
      <c r="G4009" s="6" t="str">
        <f>TEXT(datatable[[#This Row],[дата]],"ММ")</f>
        <v>11</v>
      </c>
      <c r="H4009" s="8">
        <v>38.1843</v>
      </c>
      <c r="I4009" s="8">
        <v>18.575199999999999</v>
      </c>
      <c r="J4009" s="8">
        <f>datatable[[#This Row],[продажи_]]-datatable[[#This Row],[себестоимость_]]</f>
        <v>19.609100000000002</v>
      </c>
      <c r="L4009"/>
    </row>
    <row r="4010" spans="2:12" x14ac:dyDescent="0.4">
      <c r="B4010" s="5" t="s">
        <v>65</v>
      </c>
      <c r="C4010" s="5" t="s">
        <v>58</v>
      </c>
      <c r="D4010" s="5" t="s">
        <v>6</v>
      </c>
      <c r="E4010" s="5" t="s">
        <v>7</v>
      </c>
      <c r="F4010" s="6">
        <v>44166</v>
      </c>
      <c r="G4010" s="6" t="str">
        <f>TEXT(datatable[[#This Row],[дата]],"ММ")</f>
        <v>12</v>
      </c>
      <c r="H4010" s="8">
        <v>30.745800000000003</v>
      </c>
      <c r="I4010" s="8">
        <v>15.0288</v>
      </c>
      <c r="J4010" s="8">
        <f>datatable[[#This Row],[продажи_]]-datatable[[#This Row],[себестоимость_]]</f>
        <v>15.717000000000002</v>
      </c>
      <c r="L4010"/>
    </row>
    <row r="4011" spans="2:12" x14ac:dyDescent="0.4">
      <c r="B4011" s="5" t="s">
        <v>65</v>
      </c>
      <c r="C4011" s="5" t="s">
        <v>58</v>
      </c>
      <c r="D4011" s="5" t="s">
        <v>6</v>
      </c>
      <c r="E4011" s="5" t="s">
        <v>7</v>
      </c>
      <c r="F4011" s="6">
        <v>43831</v>
      </c>
      <c r="G4011" s="6" t="str">
        <f>TEXT(datatable[[#This Row],[дата]],"ММ")</f>
        <v>01</v>
      </c>
      <c r="H4011" s="8">
        <v>21.268800000000006</v>
      </c>
      <c r="I4011" s="8">
        <v>7.2557999999999998</v>
      </c>
      <c r="J4011" s="8">
        <f>datatable[[#This Row],[продажи_]]-datatable[[#This Row],[себестоимость_]]</f>
        <v>14.013000000000005</v>
      </c>
      <c r="L4011"/>
    </row>
    <row r="4012" spans="2:12" x14ac:dyDescent="0.4">
      <c r="B4012" s="5" t="s">
        <v>65</v>
      </c>
      <c r="C4012" s="5" t="s">
        <v>58</v>
      </c>
      <c r="D4012" s="5" t="s">
        <v>6</v>
      </c>
      <c r="E4012" s="5" t="s">
        <v>7</v>
      </c>
      <c r="F4012" s="6">
        <v>43862</v>
      </c>
      <c r="G4012" s="6" t="str">
        <f>TEXT(datatable[[#This Row],[дата]],"ММ")</f>
        <v>02</v>
      </c>
      <c r="H4012" s="8">
        <v>25.995200000000001</v>
      </c>
      <c r="I4012" s="8">
        <v>9.9245999999999999</v>
      </c>
      <c r="J4012" s="8">
        <f>datatable[[#This Row],[продажи_]]-datatable[[#This Row],[себестоимость_]]</f>
        <v>16.070599999999999</v>
      </c>
      <c r="L4012"/>
    </row>
    <row r="4013" spans="2:12" x14ac:dyDescent="0.4">
      <c r="B4013" s="5" t="s">
        <v>65</v>
      </c>
      <c r="C4013" s="5" t="s">
        <v>58</v>
      </c>
      <c r="D4013" s="5" t="s">
        <v>6</v>
      </c>
      <c r="E4013" s="5" t="s">
        <v>7</v>
      </c>
      <c r="F4013" s="6">
        <v>43891</v>
      </c>
      <c r="G4013" s="6" t="str">
        <f>TEXT(datatable[[#This Row],[дата]],"ММ")</f>
        <v>03</v>
      </c>
      <c r="H4013" s="8">
        <v>31.734399999999997</v>
      </c>
      <c r="I4013" s="8">
        <v>10.4528</v>
      </c>
      <c r="J4013" s="8">
        <f>datatable[[#This Row],[продажи_]]-datatable[[#This Row],[себестоимость_]]</f>
        <v>21.281599999999997</v>
      </c>
      <c r="L4013"/>
    </row>
    <row r="4014" spans="2:12" x14ac:dyDescent="0.4">
      <c r="B4014" s="5" t="s">
        <v>65</v>
      </c>
      <c r="C4014" s="5" t="s">
        <v>58</v>
      </c>
      <c r="D4014" s="5" t="s">
        <v>6</v>
      </c>
      <c r="E4014" s="5" t="s">
        <v>7</v>
      </c>
      <c r="F4014" s="6">
        <v>43922</v>
      </c>
      <c r="G4014" s="6" t="str">
        <f>TEXT(datatable[[#This Row],[дата]],"ММ")</f>
        <v>04</v>
      </c>
      <c r="H4014" s="8">
        <v>36.798400000000001</v>
      </c>
      <c r="I4014" s="8">
        <v>9.8968000000000007</v>
      </c>
      <c r="J4014" s="8">
        <f>datatable[[#This Row],[продажи_]]-datatable[[#This Row],[себестоимость_]]</f>
        <v>26.901600000000002</v>
      </c>
      <c r="L4014"/>
    </row>
    <row r="4015" spans="2:12" x14ac:dyDescent="0.4">
      <c r="B4015" s="5" t="s">
        <v>65</v>
      </c>
      <c r="C4015" s="5" t="s">
        <v>58</v>
      </c>
      <c r="D4015" s="5" t="s">
        <v>6</v>
      </c>
      <c r="E4015" s="5" t="s">
        <v>7</v>
      </c>
      <c r="F4015" s="6">
        <v>43952</v>
      </c>
      <c r="G4015" s="6" t="str">
        <f>TEXT(datatable[[#This Row],[дата]],"ММ")</f>
        <v>05</v>
      </c>
      <c r="H4015" s="8">
        <v>29.350100000000001</v>
      </c>
      <c r="I4015" s="8">
        <v>9.0350000000000001</v>
      </c>
      <c r="J4015" s="8">
        <f>datatable[[#This Row],[продажи_]]-datatable[[#This Row],[себестоимость_]]</f>
        <v>20.315100000000001</v>
      </c>
      <c r="L4015"/>
    </row>
    <row r="4016" spans="2:12" x14ac:dyDescent="0.4">
      <c r="B4016" s="5" t="s">
        <v>65</v>
      </c>
      <c r="C4016" s="5" t="s">
        <v>58</v>
      </c>
      <c r="D4016" s="5" t="s">
        <v>6</v>
      </c>
      <c r="E4016" s="5" t="s">
        <v>7</v>
      </c>
      <c r="F4016" s="6">
        <v>43983</v>
      </c>
      <c r="G4016" s="6" t="str">
        <f>TEXT(datatable[[#This Row],[дата]],"ММ")</f>
        <v>06</v>
      </c>
      <c r="H4016" s="8">
        <v>22.577000000000002</v>
      </c>
      <c r="I4016" s="8">
        <v>5.7684999999999995</v>
      </c>
      <c r="J4016" s="8">
        <f>datatable[[#This Row],[продажи_]]-datatable[[#This Row],[себестоимость_]]</f>
        <v>16.808500000000002</v>
      </c>
      <c r="L4016"/>
    </row>
    <row r="4017" spans="2:12" x14ac:dyDescent="0.4">
      <c r="B4017" s="5" t="s">
        <v>65</v>
      </c>
      <c r="C4017" s="5" t="s">
        <v>58</v>
      </c>
      <c r="D4017" s="5" t="s">
        <v>6</v>
      </c>
      <c r="E4017" s="5" t="s">
        <v>7</v>
      </c>
      <c r="F4017" s="6">
        <v>44013</v>
      </c>
      <c r="G4017" s="6" t="str">
        <f>TEXT(datatable[[#This Row],[дата]],"ММ")</f>
        <v>07</v>
      </c>
      <c r="H4017" s="8">
        <v>18.230399999999999</v>
      </c>
      <c r="I4017" s="8">
        <v>6.1299000000000001</v>
      </c>
      <c r="J4017" s="8">
        <f>datatable[[#This Row],[продажи_]]-datatable[[#This Row],[себестоимость_]]</f>
        <v>12.1005</v>
      </c>
      <c r="L4017"/>
    </row>
    <row r="4018" spans="2:12" x14ac:dyDescent="0.4">
      <c r="B4018" s="5" t="s">
        <v>65</v>
      </c>
      <c r="C4018" s="5" t="s">
        <v>58</v>
      </c>
      <c r="D4018" s="5" t="s">
        <v>6</v>
      </c>
      <c r="E4018" s="5" t="s">
        <v>7</v>
      </c>
      <c r="F4018" s="6">
        <v>44044</v>
      </c>
      <c r="G4018" s="6" t="str">
        <f>TEXT(datatable[[#This Row],[дата]],"ММ")</f>
        <v>08</v>
      </c>
      <c r="H4018" s="8">
        <v>14.516799999999998</v>
      </c>
      <c r="I4018" s="8">
        <v>6.6720000000000006</v>
      </c>
      <c r="J4018" s="8">
        <f>datatable[[#This Row],[продажи_]]-datatable[[#This Row],[себестоимость_]]</f>
        <v>7.8447999999999976</v>
      </c>
      <c r="L4018"/>
    </row>
    <row r="4019" spans="2:12" x14ac:dyDescent="0.4">
      <c r="B4019" s="5" t="s">
        <v>65</v>
      </c>
      <c r="C4019" s="5" t="s">
        <v>58</v>
      </c>
      <c r="D4019" s="5" t="s">
        <v>6</v>
      </c>
      <c r="E4019" s="5" t="s">
        <v>7</v>
      </c>
      <c r="F4019" s="6">
        <v>44075</v>
      </c>
      <c r="G4019" s="6" t="str">
        <f>TEXT(datatable[[#This Row],[дата]],"ММ")</f>
        <v>09</v>
      </c>
      <c r="H4019" s="8">
        <v>18.779</v>
      </c>
      <c r="I4019" s="8">
        <v>6.3245000000000005</v>
      </c>
      <c r="J4019" s="8">
        <f>datatable[[#This Row],[продажи_]]-datatable[[#This Row],[себестоимость_]]</f>
        <v>12.454499999999999</v>
      </c>
      <c r="L4019"/>
    </row>
    <row r="4020" spans="2:12" x14ac:dyDescent="0.4">
      <c r="B4020" s="5" t="s">
        <v>65</v>
      </c>
      <c r="C4020" s="5" t="s">
        <v>58</v>
      </c>
      <c r="D4020" s="5" t="s">
        <v>6</v>
      </c>
      <c r="E4020" s="5" t="s">
        <v>7</v>
      </c>
      <c r="F4020" s="6">
        <v>44105</v>
      </c>
      <c r="G4020" s="6" t="str">
        <f>TEXT(datatable[[#This Row],[дата]],"ММ")</f>
        <v>10</v>
      </c>
      <c r="H4020" s="8">
        <v>22.492599999999999</v>
      </c>
      <c r="I4020" s="8">
        <v>10.661299999999999</v>
      </c>
      <c r="J4020" s="8">
        <f>datatable[[#This Row],[продажи_]]-datatable[[#This Row],[себестоимость_]]</f>
        <v>11.831300000000001</v>
      </c>
      <c r="L4020"/>
    </row>
    <row r="4021" spans="2:12" x14ac:dyDescent="0.4">
      <c r="B4021" s="5" t="s">
        <v>65</v>
      </c>
      <c r="C4021" s="5" t="s">
        <v>58</v>
      </c>
      <c r="D4021" s="5" t="s">
        <v>6</v>
      </c>
      <c r="E4021" s="5" t="s">
        <v>7</v>
      </c>
      <c r="F4021" s="6">
        <v>44136</v>
      </c>
      <c r="G4021" s="6" t="str">
        <f>TEXT(datatable[[#This Row],[дата]],"ММ")</f>
        <v>11</v>
      </c>
      <c r="H4021" s="8">
        <v>27.1768</v>
      </c>
      <c r="I4021" s="8">
        <v>10.994899999999999</v>
      </c>
      <c r="J4021" s="8">
        <f>datatable[[#This Row],[продажи_]]-datatable[[#This Row],[себестоимость_]]</f>
        <v>16.181899999999999</v>
      </c>
      <c r="L4021"/>
    </row>
    <row r="4022" spans="2:12" x14ac:dyDescent="0.4">
      <c r="B4022" s="5" t="s">
        <v>65</v>
      </c>
      <c r="C4022" s="5" t="s">
        <v>58</v>
      </c>
      <c r="D4022" s="5" t="s">
        <v>6</v>
      </c>
      <c r="E4022" s="5" t="s">
        <v>7</v>
      </c>
      <c r="F4022" s="6">
        <v>44166</v>
      </c>
      <c r="G4022" s="6" t="str">
        <f>TEXT(datatable[[#This Row],[дата]],"ММ")</f>
        <v>12</v>
      </c>
      <c r="H4022" s="8">
        <v>25.5732</v>
      </c>
      <c r="I4022" s="8">
        <v>9.7577999999999996</v>
      </c>
      <c r="J4022" s="8">
        <f>datatable[[#This Row],[продажи_]]-datatable[[#This Row],[себестоимость_]]</f>
        <v>15.8154</v>
      </c>
      <c r="L4022"/>
    </row>
    <row r="4023" spans="2:12" x14ac:dyDescent="0.4">
      <c r="B4023" s="5" t="s">
        <v>65</v>
      </c>
      <c r="C4023" s="5" t="s">
        <v>58</v>
      </c>
      <c r="D4023" s="5" t="s">
        <v>6</v>
      </c>
      <c r="E4023" s="5" t="s">
        <v>7</v>
      </c>
      <c r="F4023" s="6">
        <v>43831</v>
      </c>
      <c r="G4023" s="6" t="str">
        <f>TEXT(datatable[[#This Row],[дата]],"ММ")</f>
        <v>01</v>
      </c>
      <c r="H4023" s="8">
        <v>9.4391999999999978</v>
      </c>
      <c r="I4023" s="8">
        <v>3.4303499999999998</v>
      </c>
      <c r="J4023" s="8">
        <f>datatable[[#This Row],[продажи_]]-datatable[[#This Row],[себестоимость_]]</f>
        <v>6.008849999999998</v>
      </c>
      <c r="L4023"/>
    </row>
    <row r="4024" spans="2:12" x14ac:dyDescent="0.4">
      <c r="B4024" s="5" t="s">
        <v>65</v>
      </c>
      <c r="C4024" s="5" t="s">
        <v>58</v>
      </c>
      <c r="D4024" s="5" t="s">
        <v>6</v>
      </c>
      <c r="E4024" s="5" t="s">
        <v>7</v>
      </c>
      <c r="F4024" s="6">
        <v>43862</v>
      </c>
      <c r="G4024" s="6" t="str">
        <f>TEXT(datatable[[#This Row],[дата]],"ММ")</f>
        <v>02</v>
      </c>
      <c r="H4024" s="8">
        <v>14.039200000000001</v>
      </c>
      <c r="I4024" s="8">
        <v>5.6594999999999995</v>
      </c>
      <c r="J4024" s="8">
        <f>datatable[[#This Row],[продажи_]]-datatable[[#This Row],[себестоимость_]]</f>
        <v>8.3797000000000015</v>
      </c>
      <c r="L4024"/>
    </row>
    <row r="4025" spans="2:12" x14ac:dyDescent="0.4">
      <c r="B4025" s="5" t="s">
        <v>65</v>
      </c>
      <c r="C4025" s="5" t="s">
        <v>58</v>
      </c>
      <c r="D4025" s="5" t="s">
        <v>6</v>
      </c>
      <c r="E4025" s="5" t="s">
        <v>7</v>
      </c>
      <c r="F4025" s="6">
        <v>43891</v>
      </c>
      <c r="G4025" s="6" t="str">
        <f>TEXT(datatable[[#This Row],[дата]],"ММ")</f>
        <v>03</v>
      </c>
      <c r="H4025" s="8">
        <v>16.486400000000003</v>
      </c>
      <c r="I4025" s="8">
        <v>5.7288000000000006</v>
      </c>
      <c r="J4025" s="8">
        <f>datatable[[#This Row],[продажи_]]-datatable[[#This Row],[себестоимость_]]</f>
        <v>10.757600000000004</v>
      </c>
      <c r="L4025"/>
    </row>
    <row r="4026" spans="2:12" x14ac:dyDescent="0.4">
      <c r="B4026" s="5" t="s">
        <v>65</v>
      </c>
      <c r="C4026" s="5" t="s">
        <v>58</v>
      </c>
      <c r="D4026" s="5" t="s">
        <v>6</v>
      </c>
      <c r="E4026" s="5" t="s">
        <v>7</v>
      </c>
      <c r="F4026" s="6">
        <v>43922</v>
      </c>
      <c r="G4026" s="6" t="str">
        <f>TEXT(datatable[[#This Row],[дата]],"ММ")</f>
        <v>04</v>
      </c>
      <c r="H4026" s="8">
        <v>12.217599999999999</v>
      </c>
      <c r="I4026" s="8">
        <v>5.8519999999999994</v>
      </c>
      <c r="J4026" s="8">
        <f>datatable[[#This Row],[продажи_]]-datatable[[#This Row],[себестоимость_]]</f>
        <v>6.3655999999999997</v>
      </c>
      <c r="L4026"/>
    </row>
    <row r="4027" spans="2:12" x14ac:dyDescent="0.4">
      <c r="B4027" s="5" t="s">
        <v>65</v>
      </c>
      <c r="C4027" s="5" t="s">
        <v>58</v>
      </c>
      <c r="D4027" s="5" t="s">
        <v>6</v>
      </c>
      <c r="E4027" s="5" t="s">
        <v>7</v>
      </c>
      <c r="F4027" s="6">
        <v>43952</v>
      </c>
      <c r="G4027" s="6" t="str">
        <f>TEXT(datatable[[#This Row],[дата]],"ММ")</f>
        <v>05</v>
      </c>
      <c r="H4027" s="8">
        <v>10.166</v>
      </c>
      <c r="I4027" s="8">
        <v>4.8548499999999999</v>
      </c>
      <c r="J4027" s="8">
        <f>datatable[[#This Row],[продажи_]]-datatable[[#This Row],[себестоимость_]]</f>
        <v>5.3111500000000005</v>
      </c>
      <c r="L4027"/>
    </row>
    <row r="4028" spans="2:12" x14ac:dyDescent="0.4">
      <c r="B4028" s="5" t="s">
        <v>65</v>
      </c>
      <c r="C4028" s="5" t="s">
        <v>58</v>
      </c>
      <c r="D4028" s="5" t="s">
        <v>6</v>
      </c>
      <c r="E4028" s="5" t="s">
        <v>7</v>
      </c>
      <c r="F4028" s="6">
        <v>43983</v>
      </c>
      <c r="G4028" s="6" t="str">
        <f>TEXT(datatable[[#This Row],[дата]],"ММ")</f>
        <v>06</v>
      </c>
      <c r="H4028" s="8">
        <v>10.120000000000003</v>
      </c>
      <c r="I4028" s="8">
        <v>3.8115000000000001</v>
      </c>
      <c r="J4028" s="8">
        <f>datatable[[#This Row],[продажи_]]-datatable[[#This Row],[себестоимость_]]</f>
        <v>6.3085000000000022</v>
      </c>
      <c r="L4028"/>
    </row>
    <row r="4029" spans="2:12" x14ac:dyDescent="0.4">
      <c r="B4029" s="5" t="s">
        <v>65</v>
      </c>
      <c r="C4029" s="5" t="s">
        <v>58</v>
      </c>
      <c r="D4029" s="5" t="s">
        <v>6</v>
      </c>
      <c r="E4029" s="5" t="s">
        <v>7</v>
      </c>
      <c r="F4029" s="6">
        <v>44013</v>
      </c>
      <c r="G4029" s="6" t="str">
        <f>TEXT(datatable[[#This Row],[дата]],"ММ")</f>
        <v>07</v>
      </c>
      <c r="H4029" s="8">
        <v>7.3691999999999993</v>
      </c>
      <c r="I4029" s="8">
        <v>3.08385</v>
      </c>
      <c r="J4029" s="8">
        <f>datatable[[#This Row],[продажи_]]-datatable[[#This Row],[себестоимость_]]</f>
        <v>4.2853499999999993</v>
      </c>
      <c r="L4029"/>
    </row>
    <row r="4030" spans="2:12" x14ac:dyDescent="0.4">
      <c r="B4030" s="5" t="s">
        <v>65</v>
      </c>
      <c r="C4030" s="5" t="s">
        <v>58</v>
      </c>
      <c r="D4030" s="5" t="s">
        <v>6</v>
      </c>
      <c r="E4030" s="5" t="s">
        <v>7</v>
      </c>
      <c r="F4030" s="6">
        <v>44044</v>
      </c>
      <c r="G4030" s="6" t="str">
        <f>TEXT(datatable[[#This Row],[дата]],"ММ")</f>
        <v>08</v>
      </c>
      <c r="H4030" s="8">
        <v>7.0655999999999999</v>
      </c>
      <c r="I4030" s="8">
        <v>2.6488</v>
      </c>
      <c r="J4030" s="8">
        <f>datatable[[#This Row],[продажи_]]-datatable[[#This Row],[себестоимость_]]</f>
        <v>4.4168000000000003</v>
      </c>
      <c r="L4030"/>
    </row>
    <row r="4031" spans="2:12" x14ac:dyDescent="0.4">
      <c r="B4031" s="5" t="s">
        <v>65</v>
      </c>
      <c r="C4031" s="5" t="s">
        <v>58</v>
      </c>
      <c r="D4031" s="5" t="s">
        <v>6</v>
      </c>
      <c r="E4031" s="5" t="s">
        <v>7</v>
      </c>
      <c r="F4031" s="6">
        <v>44075</v>
      </c>
      <c r="G4031" s="6" t="str">
        <f>TEXT(datatable[[#This Row],[дата]],"ММ")</f>
        <v>09</v>
      </c>
      <c r="H4031" s="8">
        <v>9.9360000000000017</v>
      </c>
      <c r="I4031" s="8">
        <v>3.6574999999999998</v>
      </c>
      <c r="J4031" s="8">
        <f>datatable[[#This Row],[продажи_]]-datatable[[#This Row],[себестоимость_]]</f>
        <v>6.278500000000002</v>
      </c>
      <c r="L4031"/>
    </row>
    <row r="4032" spans="2:12" x14ac:dyDescent="0.4">
      <c r="B4032" s="5" t="s">
        <v>65</v>
      </c>
      <c r="C4032" s="5" t="s">
        <v>58</v>
      </c>
      <c r="D4032" s="5" t="s">
        <v>6</v>
      </c>
      <c r="E4032" s="5" t="s">
        <v>7</v>
      </c>
      <c r="F4032" s="6">
        <v>44105</v>
      </c>
      <c r="G4032" s="6" t="str">
        <f>TEXT(datatable[[#This Row],[дата]],"ММ")</f>
        <v>10</v>
      </c>
      <c r="H4032" s="8">
        <v>13.754</v>
      </c>
      <c r="I4032" s="8">
        <v>4.3543500000000002</v>
      </c>
      <c r="J4032" s="8">
        <f>datatable[[#This Row],[продажи_]]-datatable[[#This Row],[себестоимость_]]</f>
        <v>9.3996499999999994</v>
      </c>
      <c r="L4032"/>
    </row>
    <row r="4033" spans="2:12" x14ac:dyDescent="0.4">
      <c r="B4033" s="5" t="s">
        <v>65</v>
      </c>
      <c r="C4033" s="5" t="s">
        <v>58</v>
      </c>
      <c r="D4033" s="5" t="s">
        <v>6</v>
      </c>
      <c r="E4033" s="5" t="s">
        <v>7</v>
      </c>
      <c r="F4033" s="6">
        <v>44136</v>
      </c>
      <c r="G4033" s="6" t="str">
        <f>TEXT(datatable[[#This Row],[дата]],"ММ")</f>
        <v>11</v>
      </c>
      <c r="H4033" s="8">
        <v>12.364800000000001</v>
      </c>
      <c r="I4033" s="8">
        <v>5.8750999999999998</v>
      </c>
      <c r="J4033" s="8">
        <f>datatable[[#This Row],[продажи_]]-datatable[[#This Row],[себестоимость_]]</f>
        <v>6.4897000000000009</v>
      </c>
      <c r="L4033"/>
    </row>
    <row r="4034" spans="2:12" x14ac:dyDescent="0.4">
      <c r="B4034" s="5" t="s">
        <v>65</v>
      </c>
      <c r="C4034" s="5" t="s">
        <v>58</v>
      </c>
      <c r="D4034" s="5" t="s">
        <v>6</v>
      </c>
      <c r="E4034" s="5" t="s">
        <v>7</v>
      </c>
      <c r="F4034" s="6">
        <v>44166</v>
      </c>
      <c r="G4034" s="6" t="str">
        <f>TEXT(datatable[[#This Row],[дата]],"ММ")</f>
        <v>12</v>
      </c>
      <c r="H4034" s="8">
        <v>9.4944000000000006</v>
      </c>
      <c r="I4034" s="8">
        <v>4.2966000000000006</v>
      </c>
      <c r="J4034" s="8">
        <f>datatable[[#This Row],[продажи_]]-datatable[[#This Row],[себестоимость_]]</f>
        <v>5.1978</v>
      </c>
      <c r="L4034"/>
    </row>
    <row r="4035" spans="2:12" x14ac:dyDescent="0.4">
      <c r="B4035" s="5" t="s">
        <v>66</v>
      </c>
      <c r="C4035" s="5" t="s">
        <v>54</v>
      </c>
      <c r="D4035" s="5" t="s">
        <v>11</v>
      </c>
      <c r="E4035" s="5" t="s">
        <v>60</v>
      </c>
      <c r="F4035" s="6">
        <v>43831</v>
      </c>
      <c r="G4035" s="6" t="str">
        <f>TEXT(datatable[[#This Row],[дата]],"ММ")</f>
        <v>01</v>
      </c>
      <c r="H4035" s="8">
        <v>324.42974999999996</v>
      </c>
      <c r="I4035" s="8">
        <v>128.4228</v>
      </c>
      <c r="J4035" s="8">
        <f>datatable[[#This Row],[продажи_]]-datatable[[#This Row],[себестоимость_]]</f>
        <v>196.00694999999996</v>
      </c>
      <c r="L4035"/>
    </row>
    <row r="4036" spans="2:12" x14ac:dyDescent="0.4">
      <c r="B4036" s="5" t="s">
        <v>66</v>
      </c>
      <c r="C4036" s="5" t="s">
        <v>54</v>
      </c>
      <c r="D4036" s="5" t="s">
        <v>11</v>
      </c>
      <c r="E4036" s="5" t="s">
        <v>60</v>
      </c>
      <c r="F4036" s="6">
        <v>43862</v>
      </c>
      <c r="G4036" s="6" t="str">
        <f>TEXT(datatable[[#This Row],[дата]],"ММ")</f>
        <v>02</v>
      </c>
      <c r="H4036" s="8">
        <v>579.04070000000002</v>
      </c>
      <c r="I4036" s="8">
        <v>184.89240000000001</v>
      </c>
      <c r="J4036" s="8">
        <f>datatable[[#This Row],[продажи_]]-datatable[[#This Row],[себестоимость_]]</f>
        <v>394.14830000000001</v>
      </c>
      <c r="L4036"/>
    </row>
    <row r="4037" spans="2:12" x14ac:dyDescent="0.4">
      <c r="B4037" s="5" t="s">
        <v>66</v>
      </c>
      <c r="C4037" s="5" t="s">
        <v>54</v>
      </c>
      <c r="D4037" s="5" t="s">
        <v>11</v>
      </c>
      <c r="E4037" s="5" t="s">
        <v>60</v>
      </c>
      <c r="F4037" s="6">
        <v>43891</v>
      </c>
      <c r="G4037" s="6" t="str">
        <f>TEXT(datatable[[#This Row],[дата]],"ММ")</f>
        <v>03</v>
      </c>
      <c r="H4037" s="8">
        <v>619.26240000000007</v>
      </c>
      <c r="I4037" s="8">
        <v>238.0224</v>
      </c>
      <c r="J4037" s="8">
        <f>datatable[[#This Row],[продажи_]]-datatable[[#This Row],[себестоимость_]]</f>
        <v>381.24000000000007</v>
      </c>
      <c r="L4037"/>
    </row>
    <row r="4038" spans="2:12" x14ac:dyDescent="0.4">
      <c r="B4038" s="5" t="s">
        <v>66</v>
      </c>
      <c r="C4038" s="5" t="s">
        <v>54</v>
      </c>
      <c r="D4038" s="5" t="s">
        <v>11</v>
      </c>
      <c r="E4038" s="5" t="s">
        <v>60</v>
      </c>
      <c r="F4038" s="6">
        <v>43922</v>
      </c>
      <c r="G4038" s="6" t="str">
        <f>TEXT(datatable[[#This Row],[дата]],"ММ")</f>
        <v>04</v>
      </c>
      <c r="H4038" s="8">
        <v>673.90320000000008</v>
      </c>
      <c r="I4038" s="8">
        <v>211.3056</v>
      </c>
      <c r="J4038" s="8">
        <f>datatable[[#This Row],[продажи_]]-datatable[[#This Row],[себестоимость_]]</f>
        <v>462.59760000000006</v>
      </c>
      <c r="L4038"/>
    </row>
    <row r="4039" spans="2:12" x14ac:dyDescent="0.4">
      <c r="B4039" s="5" t="s">
        <v>66</v>
      </c>
      <c r="C4039" s="5" t="s">
        <v>54</v>
      </c>
      <c r="D4039" s="5" t="s">
        <v>11</v>
      </c>
      <c r="E4039" s="5" t="s">
        <v>60</v>
      </c>
      <c r="F4039" s="6">
        <v>43952</v>
      </c>
      <c r="G4039" s="6" t="str">
        <f>TEXT(datatable[[#This Row],[дата]],"ММ")</f>
        <v>05</v>
      </c>
      <c r="H4039" s="8">
        <v>429.15795000000003</v>
      </c>
      <c r="I4039" s="8">
        <v>209.18040000000002</v>
      </c>
      <c r="J4039" s="8">
        <f>datatable[[#This Row],[продажи_]]-datatable[[#This Row],[себестоимость_]]</f>
        <v>219.97755000000001</v>
      </c>
      <c r="L4039"/>
    </row>
    <row r="4040" spans="2:12" x14ac:dyDescent="0.4">
      <c r="B4040" s="5" t="s">
        <v>66</v>
      </c>
      <c r="C4040" s="5" t="s">
        <v>54</v>
      </c>
      <c r="D4040" s="5" t="s">
        <v>11</v>
      </c>
      <c r="E4040" s="5" t="s">
        <v>60</v>
      </c>
      <c r="F4040" s="6">
        <v>43983</v>
      </c>
      <c r="G4040" s="6" t="str">
        <f>TEXT(datatable[[#This Row],[дата]],"ММ")</f>
        <v>06</v>
      </c>
      <c r="H4040" s="8">
        <v>307.35450000000003</v>
      </c>
      <c r="I4040" s="8">
        <v>144.21</v>
      </c>
      <c r="J4040" s="8">
        <f>datatable[[#This Row],[продажи_]]-datatable[[#This Row],[себестоимость_]]</f>
        <v>163.14450000000002</v>
      </c>
      <c r="L4040"/>
    </row>
    <row r="4041" spans="2:12" x14ac:dyDescent="0.4">
      <c r="B4041" s="5" t="s">
        <v>66</v>
      </c>
      <c r="C4041" s="5" t="s">
        <v>54</v>
      </c>
      <c r="D4041" s="5" t="s">
        <v>11</v>
      </c>
      <c r="E4041" s="5" t="s">
        <v>60</v>
      </c>
      <c r="F4041" s="6">
        <v>44013</v>
      </c>
      <c r="G4041" s="6" t="str">
        <f>TEXT(datatable[[#This Row],[дата]],"ММ")</f>
        <v>07</v>
      </c>
      <c r="H4041" s="8">
        <v>324.42974999999996</v>
      </c>
      <c r="I4041" s="8">
        <v>129.78899999999999</v>
      </c>
      <c r="J4041" s="8">
        <f>datatable[[#This Row],[продажи_]]-datatable[[#This Row],[себестоимость_]]</f>
        <v>194.64074999999997</v>
      </c>
      <c r="L4041"/>
    </row>
    <row r="4042" spans="2:12" x14ac:dyDescent="0.4">
      <c r="B4042" s="5" t="s">
        <v>66</v>
      </c>
      <c r="C4042" s="5" t="s">
        <v>54</v>
      </c>
      <c r="D4042" s="5" t="s">
        <v>11</v>
      </c>
      <c r="E4042" s="5" t="s">
        <v>60</v>
      </c>
      <c r="F4042" s="6">
        <v>44044</v>
      </c>
      <c r="G4042" s="6" t="str">
        <f>TEXT(datatable[[#This Row],[дата]],"ММ")</f>
        <v>08</v>
      </c>
      <c r="H4042" s="8">
        <v>245.88360000000003</v>
      </c>
      <c r="I4042" s="8">
        <v>109.29600000000001</v>
      </c>
      <c r="J4042" s="8">
        <f>datatable[[#This Row],[продажи_]]-datatable[[#This Row],[себестоимость_]]</f>
        <v>136.58760000000001</v>
      </c>
      <c r="L4042"/>
    </row>
    <row r="4043" spans="2:12" x14ac:dyDescent="0.4">
      <c r="B4043" s="5" t="s">
        <v>66</v>
      </c>
      <c r="C4043" s="5" t="s">
        <v>54</v>
      </c>
      <c r="D4043" s="5" t="s">
        <v>11</v>
      </c>
      <c r="E4043" s="5" t="s">
        <v>60</v>
      </c>
      <c r="F4043" s="6">
        <v>44075</v>
      </c>
      <c r="G4043" s="6" t="str">
        <f>TEXT(datatable[[#This Row],[дата]],"ММ")</f>
        <v>09</v>
      </c>
      <c r="H4043" s="8">
        <v>398.42250000000001</v>
      </c>
      <c r="I4043" s="8">
        <v>159.39000000000001</v>
      </c>
      <c r="J4043" s="8">
        <f>datatable[[#This Row],[продажи_]]-datatable[[#This Row],[себестоимость_]]</f>
        <v>239.0325</v>
      </c>
      <c r="L4043"/>
    </row>
    <row r="4044" spans="2:12" x14ac:dyDescent="0.4">
      <c r="B4044" s="5" t="s">
        <v>66</v>
      </c>
      <c r="C4044" s="5" t="s">
        <v>54</v>
      </c>
      <c r="D4044" s="5" t="s">
        <v>11</v>
      </c>
      <c r="E4044" s="5" t="s">
        <v>60</v>
      </c>
      <c r="F4044" s="6">
        <v>44105</v>
      </c>
      <c r="G4044" s="6" t="str">
        <f>TEXT(datatable[[#This Row],[дата]],"ММ")</f>
        <v>10</v>
      </c>
      <c r="H4044" s="8">
        <v>424.2251</v>
      </c>
      <c r="I4044" s="8">
        <v>221.02080000000004</v>
      </c>
      <c r="J4044" s="8">
        <f>datatable[[#This Row],[продажи_]]-datatable[[#This Row],[себестоимость_]]</f>
        <v>203.20429999999996</v>
      </c>
      <c r="L4044"/>
    </row>
    <row r="4045" spans="2:12" x14ac:dyDescent="0.4">
      <c r="B4045" s="5" t="s">
        <v>66</v>
      </c>
      <c r="C4045" s="5" t="s">
        <v>54</v>
      </c>
      <c r="D4045" s="5" t="s">
        <v>11</v>
      </c>
      <c r="E4045" s="5" t="s">
        <v>60</v>
      </c>
      <c r="F4045" s="6">
        <v>44136</v>
      </c>
      <c r="G4045" s="6" t="str">
        <f>TEXT(datatable[[#This Row],[дата]],"ММ")</f>
        <v>11</v>
      </c>
      <c r="H4045" s="8">
        <v>525.91769999999997</v>
      </c>
      <c r="I4045" s="8">
        <v>172.14120000000003</v>
      </c>
      <c r="J4045" s="8">
        <f>datatable[[#This Row],[продажи_]]-datatable[[#This Row],[себестоимость_]]</f>
        <v>353.77649999999994</v>
      </c>
      <c r="L4045"/>
    </row>
    <row r="4046" spans="2:12" x14ac:dyDescent="0.4">
      <c r="B4046" s="5" t="s">
        <v>66</v>
      </c>
      <c r="C4046" s="5" t="s">
        <v>54</v>
      </c>
      <c r="D4046" s="5" t="s">
        <v>11</v>
      </c>
      <c r="E4046" s="5" t="s">
        <v>60</v>
      </c>
      <c r="F4046" s="6">
        <v>44166</v>
      </c>
      <c r="G4046" s="6" t="str">
        <f>TEXT(datatable[[#This Row],[дата]],"ММ")</f>
        <v>12</v>
      </c>
      <c r="H4046" s="8">
        <v>441.6798</v>
      </c>
      <c r="I4046" s="8">
        <v>176.6952</v>
      </c>
      <c r="J4046" s="8">
        <f>datatable[[#This Row],[продажи_]]-datatable[[#This Row],[себестоимость_]]</f>
        <v>264.9846</v>
      </c>
      <c r="L4046"/>
    </row>
    <row r="4047" spans="2:12" x14ac:dyDescent="0.4">
      <c r="B4047" s="5" t="s">
        <v>66</v>
      </c>
      <c r="C4047" s="5" t="s">
        <v>54</v>
      </c>
      <c r="D4047" s="5" t="s">
        <v>11</v>
      </c>
      <c r="E4047" s="5" t="s">
        <v>8</v>
      </c>
      <c r="F4047" s="6">
        <v>43831</v>
      </c>
      <c r="G4047" s="6" t="str">
        <f>TEXT(datatable[[#This Row],[дата]],"ММ")</f>
        <v>01</v>
      </c>
      <c r="H4047" s="8">
        <v>158.68125000000001</v>
      </c>
      <c r="I4047" s="8">
        <v>159.02999999999997</v>
      </c>
      <c r="J4047" s="8">
        <f>datatable[[#This Row],[продажи_]]-datatable[[#This Row],[себестоимость_]]</f>
        <v>-0.34874999999996703</v>
      </c>
      <c r="L4047"/>
    </row>
    <row r="4048" spans="2:12" x14ac:dyDescent="0.4">
      <c r="B4048" s="5" t="s">
        <v>66</v>
      </c>
      <c r="C4048" s="5" t="s">
        <v>54</v>
      </c>
      <c r="D4048" s="5" t="s">
        <v>11</v>
      </c>
      <c r="E4048" s="5" t="s">
        <v>8</v>
      </c>
      <c r="F4048" s="6">
        <v>43862</v>
      </c>
      <c r="G4048" s="6" t="str">
        <f>TEXT(datatable[[#This Row],[дата]],"ММ")</f>
        <v>02</v>
      </c>
      <c r="H4048" s="8">
        <v>273.96249999999998</v>
      </c>
      <c r="I4048" s="8">
        <v>182.28</v>
      </c>
      <c r="J4048" s="8">
        <f>datatable[[#This Row],[продажи_]]-datatable[[#This Row],[себестоимость_]]</f>
        <v>91.682499999999976</v>
      </c>
      <c r="L4048"/>
    </row>
    <row r="4049" spans="2:12" x14ac:dyDescent="0.4">
      <c r="B4049" s="5" t="s">
        <v>66</v>
      </c>
      <c r="C4049" s="5" t="s">
        <v>54</v>
      </c>
      <c r="D4049" s="5" t="s">
        <v>11</v>
      </c>
      <c r="E4049" s="5" t="s">
        <v>8</v>
      </c>
      <c r="F4049" s="6">
        <v>43891</v>
      </c>
      <c r="G4049" s="6" t="str">
        <f>TEXT(datatable[[#This Row],[дата]],"ММ")</f>
        <v>03</v>
      </c>
      <c r="H4049" s="8">
        <v>319.3</v>
      </c>
      <c r="I4049" s="8">
        <v>205.84</v>
      </c>
      <c r="J4049" s="8">
        <f>datatable[[#This Row],[продажи_]]-datatable[[#This Row],[себестоимость_]]</f>
        <v>113.46000000000001</v>
      </c>
      <c r="L4049"/>
    </row>
    <row r="4050" spans="2:12" x14ac:dyDescent="0.4">
      <c r="B4050" s="5" t="s">
        <v>66</v>
      </c>
      <c r="C4050" s="5" t="s">
        <v>54</v>
      </c>
      <c r="D4050" s="5" t="s">
        <v>11</v>
      </c>
      <c r="E4050" s="5" t="s">
        <v>8</v>
      </c>
      <c r="F4050" s="6">
        <v>43922</v>
      </c>
      <c r="G4050" s="6" t="str">
        <f>TEXT(datatable[[#This Row],[дата]],"ММ")</f>
        <v>04</v>
      </c>
      <c r="H4050" s="8">
        <v>325.5</v>
      </c>
      <c r="I4050" s="8">
        <v>262.88</v>
      </c>
      <c r="J4050" s="8">
        <f>datatable[[#This Row],[продажи_]]-datatable[[#This Row],[себестоимость_]]</f>
        <v>62.620000000000005</v>
      </c>
      <c r="L4050"/>
    </row>
    <row r="4051" spans="2:12" x14ac:dyDescent="0.4">
      <c r="B4051" s="5" t="s">
        <v>66</v>
      </c>
      <c r="C4051" s="5" t="s">
        <v>54</v>
      </c>
      <c r="D4051" s="5" t="s">
        <v>11</v>
      </c>
      <c r="E4051" s="5" t="s">
        <v>8</v>
      </c>
      <c r="F4051" s="6">
        <v>43952</v>
      </c>
      <c r="G4051" s="6" t="str">
        <f>TEXT(datatable[[#This Row],[дата]],"ММ")</f>
        <v>05</v>
      </c>
      <c r="H4051" s="8">
        <v>219.13124999999999</v>
      </c>
      <c r="I4051" s="8">
        <v>173.29</v>
      </c>
      <c r="J4051" s="8">
        <f>datatable[[#This Row],[продажи_]]-datatable[[#This Row],[себестоимость_]]</f>
        <v>45.841250000000002</v>
      </c>
      <c r="L4051"/>
    </row>
    <row r="4052" spans="2:12" x14ac:dyDescent="0.4">
      <c r="B4052" s="5" t="s">
        <v>66</v>
      </c>
      <c r="C4052" s="5" t="s">
        <v>54</v>
      </c>
      <c r="D4052" s="5" t="s">
        <v>11</v>
      </c>
      <c r="E4052" s="5" t="s">
        <v>8</v>
      </c>
      <c r="F4052" s="6">
        <v>43983</v>
      </c>
      <c r="G4052" s="6" t="str">
        <f>TEXT(datatable[[#This Row],[дата]],"ММ")</f>
        <v>06</v>
      </c>
      <c r="H4052" s="8">
        <v>197.625</v>
      </c>
      <c r="I4052" s="8">
        <v>155</v>
      </c>
      <c r="J4052" s="8">
        <f>datatable[[#This Row],[продажи_]]-datatable[[#This Row],[себестоимость_]]</f>
        <v>42.625</v>
      </c>
      <c r="L4052"/>
    </row>
    <row r="4053" spans="2:12" x14ac:dyDescent="0.4">
      <c r="B4053" s="5" t="s">
        <v>66</v>
      </c>
      <c r="C4053" s="5" t="s">
        <v>54</v>
      </c>
      <c r="D4053" s="5" t="s">
        <v>11</v>
      </c>
      <c r="E4053" s="5" t="s">
        <v>8</v>
      </c>
      <c r="F4053" s="6">
        <v>44013</v>
      </c>
      <c r="G4053" s="6" t="str">
        <f>TEXT(datatable[[#This Row],[дата]],"ММ")</f>
        <v>07</v>
      </c>
      <c r="H4053" s="8">
        <v>205.76249999999999</v>
      </c>
      <c r="I4053" s="8">
        <v>128.34</v>
      </c>
      <c r="J4053" s="8">
        <f>datatable[[#This Row],[продажи_]]-datatable[[#This Row],[себестоимость_]]</f>
        <v>77.422499999999985</v>
      </c>
      <c r="L4053"/>
    </row>
    <row r="4054" spans="2:12" x14ac:dyDescent="0.4">
      <c r="B4054" s="5" t="s">
        <v>66</v>
      </c>
      <c r="C4054" s="5" t="s">
        <v>54</v>
      </c>
      <c r="D4054" s="5" t="s">
        <v>11</v>
      </c>
      <c r="E4054" s="5" t="s">
        <v>8</v>
      </c>
      <c r="F4054" s="6">
        <v>44044</v>
      </c>
      <c r="G4054" s="6" t="str">
        <f>TEXT(datatable[[#This Row],[дата]],"ММ")</f>
        <v>08</v>
      </c>
      <c r="H4054" s="8">
        <v>167.4</v>
      </c>
      <c r="I4054" s="8">
        <v>124</v>
      </c>
      <c r="J4054" s="8">
        <f>datatable[[#This Row],[продажи_]]-datatable[[#This Row],[себестоимость_]]</f>
        <v>43.400000000000006</v>
      </c>
      <c r="L4054"/>
    </row>
    <row r="4055" spans="2:12" x14ac:dyDescent="0.4">
      <c r="B4055" s="5" t="s">
        <v>66</v>
      </c>
      <c r="C4055" s="5" t="s">
        <v>54</v>
      </c>
      <c r="D4055" s="5" t="s">
        <v>11</v>
      </c>
      <c r="E4055" s="5" t="s">
        <v>8</v>
      </c>
      <c r="F4055" s="6">
        <v>44075</v>
      </c>
      <c r="G4055" s="6" t="str">
        <f>TEXT(datatable[[#This Row],[дата]],"ММ")</f>
        <v>09</v>
      </c>
      <c r="H4055" s="8">
        <v>226.6875</v>
      </c>
      <c r="I4055" s="8">
        <v>141.05000000000001</v>
      </c>
      <c r="J4055" s="8">
        <f>datatable[[#This Row],[продажи_]]-datatable[[#This Row],[себестоимость_]]</f>
        <v>85.637499999999989</v>
      </c>
      <c r="L4055"/>
    </row>
    <row r="4056" spans="2:12" x14ac:dyDescent="0.4">
      <c r="B4056" s="5" t="s">
        <v>66</v>
      </c>
      <c r="C4056" s="5" t="s">
        <v>54</v>
      </c>
      <c r="D4056" s="5" t="s">
        <v>11</v>
      </c>
      <c r="E4056" s="5" t="s">
        <v>8</v>
      </c>
      <c r="F4056" s="6">
        <v>44105</v>
      </c>
      <c r="G4056" s="6" t="str">
        <f>TEXT(datatable[[#This Row],[дата]],"ММ")</f>
        <v>10</v>
      </c>
      <c r="H4056" s="8">
        <v>229.20625000000001</v>
      </c>
      <c r="I4056" s="8">
        <v>239.785</v>
      </c>
      <c r="J4056" s="8">
        <f>datatable[[#This Row],[продажи_]]-datatable[[#This Row],[себестоимость_]]</f>
        <v>-10.578749999999985</v>
      </c>
      <c r="L4056"/>
    </row>
    <row r="4057" spans="2:12" x14ac:dyDescent="0.4">
      <c r="B4057" s="5" t="s">
        <v>66</v>
      </c>
      <c r="C4057" s="5" t="s">
        <v>54</v>
      </c>
      <c r="D4057" s="5" t="s">
        <v>11</v>
      </c>
      <c r="E4057" s="5" t="s">
        <v>8</v>
      </c>
      <c r="F4057" s="6">
        <v>44136</v>
      </c>
      <c r="G4057" s="6" t="str">
        <f>TEXT(datatable[[#This Row],[дата]],"ММ")</f>
        <v>11</v>
      </c>
      <c r="H4057" s="8">
        <v>249.55</v>
      </c>
      <c r="I4057" s="8">
        <v>201.81</v>
      </c>
      <c r="J4057" s="8">
        <f>datatable[[#This Row],[продажи_]]-datatable[[#This Row],[себестоимость_]]</f>
        <v>47.740000000000009</v>
      </c>
      <c r="L4057"/>
    </row>
    <row r="4058" spans="2:12" x14ac:dyDescent="0.4">
      <c r="B4058" s="5" t="s">
        <v>66</v>
      </c>
      <c r="C4058" s="5" t="s">
        <v>54</v>
      </c>
      <c r="D4058" s="5" t="s">
        <v>11</v>
      </c>
      <c r="E4058" s="5" t="s">
        <v>8</v>
      </c>
      <c r="F4058" s="6">
        <v>44166</v>
      </c>
      <c r="G4058" s="6" t="str">
        <f>TEXT(datatable[[#This Row],[дата]],"ММ")</f>
        <v>12</v>
      </c>
      <c r="H4058" s="8">
        <v>190.64999999999998</v>
      </c>
      <c r="I4058" s="8">
        <v>165.54</v>
      </c>
      <c r="J4058" s="8">
        <f>datatable[[#This Row],[продажи_]]-datatable[[#This Row],[себестоимость_]]</f>
        <v>25.109999999999985</v>
      </c>
      <c r="L4058"/>
    </row>
    <row r="4059" spans="2:12" x14ac:dyDescent="0.4">
      <c r="B4059" s="5" t="s">
        <v>66</v>
      </c>
      <c r="C4059" s="5" t="s">
        <v>54</v>
      </c>
      <c r="D4059" s="5" t="s">
        <v>11</v>
      </c>
      <c r="E4059" s="5" t="s">
        <v>61</v>
      </c>
      <c r="F4059" s="6">
        <v>43831</v>
      </c>
      <c r="G4059" s="6" t="str">
        <f>TEXT(datatable[[#This Row],[дата]],"ММ")</f>
        <v>01</v>
      </c>
      <c r="H4059" s="8">
        <v>117.8712</v>
      </c>
      <c r="I4059" s="8">
        <v>63.103950000000005</v>
      </c>
      <c r="J4059" s="8">
        <f>datatable[[#This Row],[продажи_]]-datatable[[#This Row],[себестоимость_]]</f>
        <v>54.767249999999997</v>
      </c>
      <c r="L4059"/>
    </row>
    <row r="4060" spans="2:12" x14ac:dyDescent="0.4">
      <c r="B4060" s="5" t="s">
        <v>66</v>
      </c>
      <c r="C4060" s="5" t="s">
        <v>54</v>
      </c>
      <c r="D4060" s="5" t="s">
        <v>11</v>
      </c>
      <c r="E4060" s="5" t="s">
        <v>61</v>
      </c>
      <c r="F4060" s="6">
        <v>43862</v>
      </c>
      <c r="G4060" s="6" t="str">
        <f>TEXT(datatable[[#This Row],[дата]],"ММ")</f>
        <v>02</v>
      </c>
      <c r="H4060" s="8">
        <v>195.9384</v>
      </c>
      <c r="I4060" s="8">
        <v>93.846900000000005</v>
      </c>
      <c r="J4060" s="8">
        <f>datatable[[#This Row],[продажи_]]-datatable[[#This Row],[себестоимость_]]</f>
        <v>102.0915</v>
      </c>
      <c r="L4060"/>
    </row>
    <row r="4061" spans="2:12" x14ac:dyDescent="0.4">
      <c r="B4061" s="5" t="s">
        <v>66</v>
      </c>
      <c r="C4061" s="5" t="s">
        <v>54</v>
      </c>
      <c r="D4061" s="5" t="s">
        <v>11</v>
      </c>
      <c r="E4061" s="5" t="s">
        <v>61</v>
      </c>
      <c r="F4061" s="6">
        <v>43891</v>
      </c>
      <c r="G4061" s="6" t="str">
        <f>TEXT(datatable[[#This Row],[дата]],"ММ")</f>
        <v>03</v>
      </c>
      <c r="H4061" s="8">
        <v>219.82080000000002</v>
      </c>
      <c r="I4061" s="8">
        <v>114.6504</v>
      </c>
      <c r="J4061" s="8">
        <f>datatable[[#This Row],[продажи_]]-datatable[[#This Row],[себестоимость_]]</f>
        <v>105.17040000000001</v>
      </c>
      <c r="L4061"/>
    </row>
    <row r="4062" spans="2:12" x14ac:dyDescent="0.4">
      <c r="B4062" s="5" t="s">
        <v>66</v>
      </c>
      <c r="C4062" s="5" t="s">
        <v>54</v>
      </c>
      <c r="D4062" s="5" t="s">
        <v>11</v>
      </c>
      <c r="E4062" s="5" t="s">
        <v>61</v>
      </c>
      <c r="F4062" s="6">
        <v>43922</v>
      </c>
      <c r="G4062" s="6" t="str">
        <f>TEXT(datatable[[#This Row],[дата]],"ММ")</f>
        <v>04</v>
      </c>
      <c r="H4062" s="8">
        <v>203.38559999999998</v>
      </c>
      <c r="I4062" s="8">
        <v>133.14240000000001</v>
      </c>
      <c r="J4062" s="8">
        <f>datatable[[#This Row],[продажи_]]-datatable[[#This Row],[себестоимость_]]</f>
        <v>70.243199999999973</v>
      </c>
      <c r="L4062"/>
    </row>
    <row r="4063" spans="2:12" x14ac:dyDescent="0.4">
      <c r="B4063" s="5" t="s">
        <v>66</v>
      </c>
      <c r="C4063" s="5" t="s">
        <v>54</v>
      </c>
      <c r="D4063" s="5" t="s">
        <v>11</v>
      </c>
      <c r="E4063" s="5" t="s">
        <v>61</v>
      </c>
      <c r="F4063" s="6">
        <v>43952</v>
      </c>
      <c r="G4063" s="6" t="str">
        <f>TEXT(datatable[[#This Row],[дата]],"ММ")</f>
        <v>05</v>
      </c>
      <c r="H4063" s="8">
        <v>175.26600000000002</v>
      </c>
      <c r="I4063" s="8">
        <v>116.1914</v>
      </c>
      <c r="J4063" s="8">
        <f>datatable[[#This Row],[продажи_]]-datatable[[#This Row],[себестоимость_]]</f>
        <v>59.074600000000018</v>
      </c>
      <c r="L4063"/>
    </row>
    <row r="4064" spans="2:12" x14ac:dyDescent="0.4">
      <c r="B4064" s="5" t="s">
        <v>66</v>
      </c>
      <c r="C4064" s="5" t="s">
        <v>54</v>
      </c>
      <c r="D4064" s="5" t="s">
        <v>11</v>
      </c>
      <c r="E4064" s="5" t="s">
        <v>61</v>
      </c>
      <c r="F4064" s="6">
        <v>43983</v>
      </c>
      <c r="G4064" s="6" t="str">
        <f>TEXT(datatable[[#This Row],[дата]],"ММ")</f>
        <v>06</v>
      </c>
      <c r="H4064" s="8">
        <v>154.08000000000001</v>
      </c>
      <c r="I4064" s="8">
        <v>72.426999999999992</v>
      </c>
      <c r="J4064" s="8">
        <f>datatable[[#This Row],[продажи_]]-datatable[[#This Row],[себестоимость_]]</f>
        <v>81.65300000000002</v>
      </c>
      <c r="L4064"/>
    </row>
    <row r="4065" spans="2:12" x14ac:dyDescent="0.4">
      <c r="B4065" s="5" t="s">
        <v>66</v>
      </c>
      <c r="C4065" s="5" t="s">
        <v>54</v>
      </c>
      <c r="D4065" s="5" t="s">
        <v>11</v>
      </c>
      <c r="E4065" s="5" t="s">
        <v>61</v>
      </c>
      <c r="F4065" s="6">
        <v>44013</v>
      </c>
      <c r="G4065" s="6" t="str">
        <f>TEXT(datatable[[#This Row],[дата]],"ММ")</f>
        <v>07</v>
      </c>
      <c r="H4065" s="8">
        <v>122.49360000000001</v>
      </c>
      <c r="I4065" s="8">
        <v>81.827099999999987</v>
      </c>
      <c r="J4065" s="8">
        <f>datatable[[#This Row],[продажи_]]-datatable[[#This Row],[себестоимость_]]</f>
        <v>40.666500000000028</v>
      </c>
      <c r="L4065"/>
    </row>
    <row r="4066" spans="2:12" x14ac:dyDescent="0.4">
      <c r="B4066" s="5" t="s">
        <v>66</v>
      </c>
      <c r="C4066" s="5" t="s">
        <v>54</v>
      </c>
      <c r="D4066" s="5" t="s">
        <v>11</v>
      </c>
      <c r="E4066" s="5" t="s">
        <v>61</v>
      </c>
      <c r="F4066" s="6">
        <v>44044</v>
      </c>
      <c r="G4066" s="6" t="str">
        <f>TEXT(datatable[[#This Row],[дата]],"ММ")</f>
        <v>08</v>
      </c>
      <c r="H4066" s="8">
        <v>83.20320000000001</v>
      </c>
      <c r="I4066" s="8">
        <v>57.941599999999994</v>
      </c>
      <c r="J4066" s="8">
        <f>datatable[[#This Row],[продажи_]]-datatable[[#This Row],[себестоимость_]]</f>
        <v>25.261600000000016</v>
      </c>
      <c r="L4066"/>
    </row>
    <row r="4067" spans="2:12" x14ac:dyDescent="0.4">
      <c r="B4067" s="5" t="s">
        <v>66</v>
      </c>
      <c r="C4067" s="5" t="s">
        <v>54</v>
      </c>
      <c r="D4067" s="5" t="s">
        <v>11</v>
      </c>
      <c r="E4067" s="5" t="s">
        <v>61</v>
      </c>
      <c r="F4067" s="6">
        <v>44075</v>
      </c>
      <c r="G4067" s="6" t="str">
        <f>TEXT(datatable[[#This Row],[дата]],"ММ")</f>
        <v>09</v>
      </c>
      <c r="H4067" s="8">
        <v>121.98</v>
      </c>
      <c r="I4067" s="8">
        <v>84.75500000000001</v>
      </c>
      <c r="J4067" s="8">
        <f>datatable[[#This Row],[продажи_]]-datatable[[#This Row],[себестоимость_]]</f>
        <v>37.224999999999994</v>
      </c>
      <c r="L4067"/>
    </row>
    <row r="4068" spans="2:12" x14ac:dyDescent="0.4">
      <c r="B4068" s="5" t="s">
        <v>66</v>
      </c>
      <c r="C4068" s="5" t="s">
        <v>54</v>
      </c>
      <c r="D4068" s="5" t="s">
        <v>11</v>
      </c>
      <c r="E4068" s="5" t="s">
        <v>61</v>
      </c>
      <c r="F4068" s="6">
        <v>44105</v>
      </c>
      <c r="G4068" s="6" t="str">
        <f>TEXT(datatable[[#This Row],[дата]],"ММ")</f>
        <v>10</v>
      </c>
      <c r="H4068" s="8">
        <v>151.89720000000003</v>
      </c>
      <c r="I4068" s="8">
        <v>88.145200000000003</v>
      </c>
      <c r="J4068" s="8">
        <f>datatable[[#This Row],[продажи_]]-datatable[[#This Row],[себестоимость_]]</f>
        <v>63.752000000000024</v>
      </c>
      <c r="L4068"/>
    </row>
    <row r="4069" spans="2:12" x14ac:dyDescent="0.4">
      <c r="B4069" s="5" t="s">
        <v>66</v>
      </c>
      <c r="C4069" s="5" t="s">
        <v>54</v>
      </c>
      <c r="D4069" s="5" t="s">
        <v>11</v>
      </c>
      <c r="E4069" s="5" t="s">
        <v>61</v>
      </c>
      <c r="F4069" s="6">
        <v>44136</v>
      </c>
      <c r="G4069" s="6" t="str">
        <f>TEXT(datatable[[#This Row],[дата]],"ММ")</f>
        <v>11</v>
      </c>
      <c r="H4069" s="8">
        <v>163.58160000000001</v>
      </c>
      <c r="I4069" s="8">
        <v>127.28659999999999</v>
      </c>
      <c r="J4069" s="8">
        <f>datatable[[#This Row],[продажи_]]-datatable[[#This Row],[себестоимость_]]</f>
        <v>36.295000000000016</v>
      </c>
      <c r="L4069"/>
    </row>
    <row r="4070" spans="2:12" x14ac:dyDescent="0.4">
      <c r="B4070" s="5" t="s">
        <v>66</v>
      </c>
      <c r="C4070" s="5" t="s">
        <v>54</v>
      </c>
      <c r="D4070" s="5" t="s">
        <v>11</v>
      </c>
      <c r="E4070" s="5" t="s">
        <v>61</v>
      </c>
      <c r="F4070" s="6">
        <v>44166</v>
      </c>
      <c r="G4070" s="6" t="str">
        <f>TEXT(datatable[[#This Row],[дата]],"ММ")</f>
        <v>12</v>
      </c>
      <c r="H4070" s="8">
        <v>149.45760000000001</v>
      </c>
      <c r="I4070" s="8">
        <v>105.4044</v>
      </c>
      <c r="J4070" s="8">
        <f>datatable[[#This Row],[продажи_]]-datatable[[#This Row],[себестоимость_]]</f>
        <v>44.053200000000018</v>
      </c>
      <c r="L4070"/>
    </row>
    <row r="4071" spans="2:12" x14ac:dyDescent="0.4">
      <c r="B4071" s="5" t="s">
        <v>66</v>
      </c>
      <c r="C4071" s="5" t="s">
        <v>54</v>
      </c>
      <c r="D4071" s="5" t="s">
        <v>11</v>
      </c>
      <c r="E4071" s="5" t="s">
        <v>7</v>
      </c>
      <c r="F4071" s="6">
        <v>43831</v>
      </c>
      <c r="G4071" s="6" t="str">
        <f>TEXT(datatable[[#This Row],[дата]],"ММ")</f>
        <v>01</v>
      </c>
      <c r="H4071" s="8">
        <v>269.1576</v>
      </c>
      <c r="I4071" s="8">
        <v>121.905</v>
      </c>
      <c r="J4071" s="8">
        <f>datatable[[#This Row],[продажи_]]-datatable[[#This Row],[себестоимость_]]</f>
        <v>147.2526</v>
      </c>
      <c r="L4071"/>
    </row>
    <row r="4072" spans="2:12" x14ac:dyDescent="0.4">
      <c r="B4072" s="5" t="s">
        <v>66</v>
      </c>
      <c r="C4072" s="5" t="s">
        <v>54</v>
      </c>
      <c r="D4072" s="5" t="s">
        <v>11</v>
      </c>
      <c r="E4072" s="5" t="s">
        <v>7</v>
      </c>
      <c r="F4072" s="6">
        <v>43862</v>
      </c>
      <c r="G4072" s="6" t="str">
        <f>TEXT(datatable[[#This Row],[дата]],"ММ")</f>
        <v>02</v>
      </c>
      <c r="H4072" s="8">
        <v>459.73760000000004</v>
      </c>
      <c r="I4072" s="8">
        <v>237.03750000000002</v>
      </c>
      <c r="J4072" s="8">
        <f>datatable[[#This Row],[продажи_]]-datatable[[#This Row],[себестоимость_]]</f>
        <v>222.70010000000002</v>
      </c>
      <c r="L4072"/>
    </row>
    <row r="4073" spans="2:12" x14ac:dyDescent="0.4">
      <c r="B4073" s="5" t="s">
        <v>66</v>
      </c>
      <c r="C4073" s="5" t="s">
        <v>54</v>
      </c>
      <c r="D4073" s="5" t="s">
        <v>11</v>
      </c>
      <c r="E4073" s="5" t="s">
        <v>7</v>
      </c>
      <c r="F4073" s="6">
        <v>43891</v>
      </c>
      <c r="G4073" s="6" t="str">
        <f>TEXT(datatable[[#This Row],[дата]],"ММ")</f>
        <v>03</v>
      </c>
      <c r="H4073" s="8">
        <v>375.29600000000005</v>
      </c>
      <c r="I4073" s="8">
        <v>221.88</v>
      </c>
      <c r="J4073" s="8">
        <f>datatable[[#This Row],[продажи_]]-datatable[[#This Row],[себестоимость_]]</f>
        <v>153.41600000000005</v>
      </c>
      <c r="L4073"/>
    </row>
    <row r="4074" spans="2:12" x14ac:dyDescent="0.4">
      <c r="B4074" s="5" t="s">
        <v>66</v>
      </c>
      <c r="C4074" s="5" t="s">
        <v>54</v>
      </c>
      <c r="D4074" s="5" t="s">
        <v>11</v>
      </c>
      <c r="E4074" s="5" t="s">
        <v>7</v>
      </c>
      <c r="F4074" s="6">
        <v>43922</v>
      </c>
      <c r="G4074" s="6" t="str">
        <f>TEXT(datatable[[#This Row],[дата]],"ММ")</f>
        <v>04</v>
      </c>
      <c r="H4074" s="8">
        <v>562.94399999999996</v>
      </c>
      <c r="I4074" s="8">
        <v>296.7</v>
      </c>
      <c r="J4074" s="8">
        <f>datatable[[#This Row],[продажи_]]-datatable[[#This Row],[себестоимость_]]</f>
        <v>266.24399999999997</v>
      </c>
      <c r="L4074"/>
    </row>
    <row r="4075" spans="2:12" x14ac:dyDescent="0.4">
      <c r="B4075" s="5" t="s">
        <v>66</v>
      </c>
      <c r="C4075" s="5" t="s">
        <v>54</v>
      </c>
      <c r="D4075" s="5" t="s">
        <v>11</v>
      </c>
      <c r="E4075" s="5" t="s">
        <v>7</v>
      </c>
      <c r="F4075" s="6">
        <v>43952</v>
      </c>
      <c r="G4075" s="6" t="str">
        <f>TEXT(datatable[[#This Row],[дата]],"ММ")</f>
        <v>05</v>
      </c>
      <c r="H4075" s="8">
        <v>426.89920000000006</v>
      </c>
      <c r="I4075" s="8">
        <v>236.87624999999997</v>
      </c>
      <c r="J4075" s="8">
        <f>datatable[[#This Row],[продажи_]]-datatable[[#This Row],[себестоимость_]]</f>
        <v>190.02295000000009</v>
      </c>
      <c r="L4075"/>
    </row>
    <row r="4076" spans="2:12" x14ac:dyDescent="0.4">
      <c r="B4076" s="5" t="s">
        <v>66</v>
      </c>
      <c r="C4076" s="5" t="s">
        <v>54</v>
      </c>
      <c r="D4076" s="5" t="s">
        <v>11</v>
      </c>
      <c r="E4076" s="5" t="s">
        <v>7</v>
      </c>
      <c r="F4076" s="6">
        <v>43983</v>
      </c>
      <c r="G4076" s="6" t="str">
        <f>TEXT(datatable[[#This Row],[дата]],"ММ")</f>
        <v>06</v>
      </c>
      <c r="H4076" s="8">
        <v>351.84</v>
      </c>
      <c r="I4076" s="8">
        <v>175.76250000000002</v>
      </c>
      <c r="J4076" s="8">
        <f>datatable[[#This Row],[продажи_]]-datatable[[#This Row],[себестоимость_]]</f>
        <v>176.07749999999996</v>
      </c>
      <c r="L4076"/>
    </row>
    <row r="4077" spans="2:12" x14ac:dyDescent="0.4">
      <c r="B4077" s="5" t="s">
        <v>66</v>
      </c>
      <c r="C4077" s="5" t="s">
        <v>54</v>
      </c>
      <c r="D4077" s="5" t="s">
        <v>11</v>
      </c>
      <c r="E4077" s="5" t="s">
        <v>7</v>
      </c>
      <c r="F4077" s="6">
        <v>44013</v>
      </c>
      <c r="G4077" s="6" t="str">
        <f>TEXT(datatable[[#This Row],[дата]],"ММ")</f>
        <v>07</v>
      </c>
      <c r="H4077" s="8">
        <v>255.96359999999999</v>
      </c>
      <c r="I4077" s="8">
        <v>139.32</v>
      </c>
      <c r="J4077" s="8">
        <f>datatable[[#This Row],[продажи_]]-datatable[[#This Row],[себестоимость_]]</f>
        <v>116.64359999999999</v>
      </c>
      <c r="L4077"/>
    </row>
    <row r="4078" spans="2:12" x14ac:dyDescent="0.4">
      <c r="B4078" s="5" t="s">
        <v>66</v>
      </c>
      <c r="C4078" s="5" t="s">
        <v>54</v>
      </c>
      <c r="D4078" s="5" t="s">
        <v>11</v>
      </c>
      <c r="E4078" s="5" t="s">
        <v>7</v>
      </c>
      <c r="F4078" s="6">
        <v>44044</v>
      </c>
      <c r="G4078" s="6" t="str">
        <f>TEXT(datatable[[#This Row],[дата]],"ММ")</f>
        <v>08</v>
      </c>
      <c r="H4078" s="8">
        <v>276.7808</v>
      </c>
      <c r="I4078" s="8">
        <v>117.39</v>
      </c>
      <c r="J4078" s="8">
        <f>datatable[[#This Row],[продажи_]]-datatable[[#This Row],[себестоимость_]]</f>
        <v>159.39080000000001</v>
      </c>
      <c r="L4078"/>
    </row>
    <row r="4079" spans="2:12" x14ac:dyDescent="0.4">
      <c r="B4079" s="5" t="s">
        <v>66</v>
      </c>
      <c r="C4079" s="5" t="s">
        <v>54</v>
      </c>
      <c r="D4079" s="5" t="s">
        <v>11</v>
      </c>
      <c r="E4079" s="5" t="s">
        <v>7</v>
      </c>
      <c r="F4079" s="6">
        <v>44075</v>
      </c>
      <c r="G4079" s="6" t="str">
        <f>TEXT(datatable[[#This Row],[дата]],"ММ")</f>
        <v>09</v>
      </c>
      <c r="H4079" s="8">
        <v>246.28799999999998</v>
      </c>
      <c r="I4079" s="8">
        <v>162.86250000000001</v>
      </c>
      <c r="J4079" s="8">
        <f>datatable[[#This Row],[продажи_]]-datatable[[#This Row],[себестоимость_]]</f>
        <v>83.425499999999971</v>
      </c>
      <c r="L4079"/>
    </row>
    <row r="4080" spans="2:12" x14ac:dyDescent="0.4">
      <c r="B4080" s="5" t="s">
        <v>66</v>
      </c>
      <c r="C4080" s="5" t="s">
        <v>54</v>
      </c>
      <c r="D4080" s="5" t="s">
        <v>11</v>
      </c>
      <c r="E4080" s="5" t="s">
        <v>7</v>
      </c>
      <c r="F4080" s="6">
        <v>44105</v>
      </c>
      <c r="G4080" s="6" t="str">
        <f>TEXT(datatable[[#This Row],[дата]],"ММ")</f>
        <v>10</v>
      </c>
      <c r="H4080" s="8">
        <v>438.334</v>
      </c>
      <c r="I4080" s="8">
        <v>222.20250000000001</v>
      </c>
      <c r="J4080" s="8">
        <f>datatable[[#This Row],[продажи_]]-datatable[[#This Row],[себестоимость_]]</f>
        <v>216.13149999999999</v>
      </c>
      <c r="L4080"/>
    </row>
    <row r="4081" spans="2:12" x14ac:dyDescent="0.4">
      <c r="B4081" s="5" t="s">
        <v>66</v>
      </c>
      <c r="C4081" s="5" t="s">
        <v>54</v>
      </c>
      <c r="D4081" s="5" t="s">
        <v>11</v>
      </c>
      <c r="E4081" s="5" t="s">
        <v>7</v>
      </c>
      <c r="F4081" s="6">
        <v>44136</v>
      </c>
      <c r="G4081" s="6" t="str">
        <f>TEXT(datatable[[#This Row],[дата]],"ММ")</f>
        <v>11</v>
      </c>
      <c r="H4081" s="8">
        <v>492.57600000000002</v>
      </c>
      <c r="I4081" s="8">
        <v>237.03750000000002</v>
      </c>
      <c r="J4081" s="8">
        <f>datatable[[#This Row],[продажи_]]-datatable[[#This Row],[себестоимость_]]</f>
        <v>255.5385</v>
      </c>
      <c r="L4081"/>
    </row>
    <row r="4082" spans="2:12" x14ac:dyDescent="0.4">
      <c r="B4082" s="5" t="s">
        <v>66</v>
      </c>
      <c r="C4082" s="5" t="s">
        <v>54</v>
      </c>
      <c r="D4082" s="5" t="s">
        <v>11</v>
      </c>
      <c r="E4082" s="5" t="s">
        <v>7</v>
      </c>
      <c r="F4082" s="6">
        <v>44166</v>
      </c>
      <c r="G4082" s="6" t="str">
        <f>TEXT(datatable[[#This Row],[дата]],"ММ")</f>
        <v>12</v>
      </c>
      <c r="H4082" s="8">
        <v>415.1712</v>
      </c>
      <c r="I4082" s="8">
        <v>201.24</v>
      </c>
      <c r="J4082" s="8">
        <f>datatable[[#This Row],[продажи_]]-datatable[[#This Row],[себестоимость_]]</f>
        <v>213.93119999999999</v>
      </c>
      <c r="L4082"/>
    </row>
    <row r="4083" spans="2:12" x14ac:dyDescent="0.4">
      <c r="B4083" s="5" t="s">
        <v>66</v>
      </c>
      <c r="C4083" s="5" t="s">
        <v>54</v>
      </c>
      <c r="D4083" s="5" t="s">
        <v>11</v>
      </c>
      <c r="E4083" s="5" t="s">
        <v>9</v>
      </c>
      <c r="F4083" s="6">
        <v>43831</v>
      </c>
      <c r="G4083" s="6" t="str">
        <f>TEXT(datatable[[#This Row],[дата]],"ММ")</f>
        <v>01</v>
      </c>
      <c r="H4083" s="8">
        <v>233.97074999999998</v>
      </c>
      <c r="I4083" s="8">
        <v>167.22315</v>
      </c>
      <c r="J4083" s="8">
        <f>datatable[[#This Row],[продажи_]]-datatable[[#This Row],[себестоимость_]]</f>
        <v>66.747599999999977</v>
      </c>
      <c r="L4083"/>
    </row>
    <row r="4084" spans="2:12" x14ac:dyDescent="0.4">
      <c r="B4084" s="5" t="s">
        <v>66</v>
      </c>
      <c r="C4084" s="5" t="s">
        <v>54</v>
      </c>
      <c r="D4084" s="5" t="s">
        <v>11</v>
      </c>
      <c r="E4084" s="5" t="s">
        <v>9</v>
      </c>
      <c r="F4084" s="6">
        <v>43862</v>
      </c>
      <c r="G4084" s="6" t="str">
        <f>TEXT(datatable[[#This Row],[дата]],"ММ")</f>
        <v>02</v>
      </c>
      <c r="H4084" s="8">
        <v>321.81240000000003</v>
      </c>
      <c r="I4084" s="8">
        <v>246.71640000000002</v>
      </c>
      <c r="J4084" s="8">
        <f>datatable[[#This Row],[продажи_]]-datatable[[#This Row],[себестоимость_]]</f>
        <v>75.096000000000004</v>
      </c>
      <c r="L4084"/>
    </row>
    <row r="4085" spans="2:12" x14ac:dyDescent="0.4">
      <c r="B4085" s="5" t="s">
        <v>66</v>
      </c>
      <c r="C4085" s="5" t="s">
        <v>54</v>
      </c>
      <c r="D4085" s="5" t="s">
        <v>11</v>
      </c>
      <c r="E4085" s="5" t="s">
        <v>9</v>
      </c>
      <c r="F4085" s="6">
        <v>43891</v>
      </c>
      <c r="G4085" s="6" t="str">
        <f>TEXT(datatable[[#This Row],[дата]],"ММ")</f>
        <v>03</v>
      </c>
      <c r="H4085" s="8">
        <v>477.24560000000008</v>
      </c>
      <c r="I4085" s="8">
        <v>281.96160000000003</v>
      </c>
      <c r="J4085" s="8">
        <f>datatable[[#This Row],[продажи_]]-datatable[[#This Row],[себестоимость_]]</f>
        <v>195.28400000000005</v>
      </c>
      <c r="L4085"/>
    </row>
    <row r="4086" spans="2:12" x14ac:dyDescent="0.4">
      <c r="B4086" s="5" t="s">
        <v>66</v>
      </c>
      <c r="C4086" s="5" t="s">
        <v>54</v>
      </c>
      <c r="D4086" s="5" t="s">
        <v>11</v>
      </c>
      <c r="E4086" s="5" t="s">
        <v>9</v>
      </c>
      <c r="F4086" s="6">
        <v>43922</v>
      </c>
      <c r="G4086" s="6" t="str">
        <f>TEXT(datatable[[#This Row],[дата]],"ММ")</f>
        <v>04</v>
      </c>
      <c r="H4086" s="8">
        <v>490.38080000000008</v>
      </c>
      <c r="I4086" s="8">
        <v>269.70240000000001</v>
      </c>
      <c r="J4086" s="8">
        <f>datatable[[#This Row],[продажи_]]-datatable[[#This Row],[себестоимость_]]</f>
        <v>220.67840000000007</v>
      </c>
      <c r="L4086"/>
    </row>
    <row r="4087" spans="2:12" x14ac:dyDescent="0.4">
      <c r="B4087" s="5" t="s">
        <v>66</v>
      </c>
      <c r="C4087" s="5" t="s">
        <v>54</v>
      </c>
      <c r="D4087" s="5" t="s">
        <v>11</v>
      </c>
      <c r="E4087" s="5" t="s">
        <v>9</v>
      </c>
      <c r="F4087" s="6">
        <v>43952</v>
      </c>
      <c r="G4087" s="6" t="str">
        <f>TEXT(datatable[[#This Row],[дата]],"ММ")</f>
        <v>05</v>
      </c>
      <c r="H4087" s="8">
        <v>341.51519999999999</v>
      </c>
      <c r="I4087" s="8">
        <v>273.91650000000004</v>
      </c>
      <c r="J4087" s="8">
        <f>datatable[[#This Row],[продажи_]]-datatable[[#This Row],[себестоимость_]]</f>
        <v>67.598699999999951</v>
      </c>
      <c r="L4087"/>
    </row>
    <row r="4088" spans="2:12" x14ac:dyDescent="0.4">
      <c r="B4088" s="5" t="s">
        <v>66</v>
      </c>
      <c r="C4088" s="5" t="s">
        <v>54</v>
      </c>
      <c r="D4088" s="5" t="s">
        <v>11</v>
      </c>
      <c r="E4088" s="5" t="s">
        <v>9</v>
      </c>
      <c r="F4088" s="6">
        <v>43983</v>
      </c>
      <c r="G4088" s="6" t="str">
        <f>TEXT(datatable[[#This Row],[дата]],"ММ")</f>
        <v>06</v>
      </c>
      <c r="H4088" s="8">
        <v>268.17699999999996</v>
      </c>
      <c r="I4088" s="8">
        <v>189.6345</v>
      </c>
      <c r="J4088" s="8">
        <f>datatable[[#This Row],[продажи_]]-datatable[[#This Row],[себестоимость_]]</f>
        <v>78.542499999999961</v>
      </c>
      <c r="L4088"/>
    </row>
    <row r="4089" spans="2:12" x14ac:dyDescent="0.4">
      <c r="B4089" s="5" t="s">
        <v>66</v>
      </c>
      <c r="C4089" s="5" t="s">
        <v>54</v>
      </c>
      <c r="D4089" s="5" t="s">
        <v>11</v>
      </c>
      <c r="E4089" s="5" t="s">
        <v>9</v>
      </c>
      <c r="F4089" s="6">
        <v>44013</v>
      </c>
      <c r="G4089" s="6" t="str">
        <f>TEXT(datatable[[#This Row],[дата]],"ММ")</f>
        <v>07</v>
      </c>
      <c r="H4089" s="8">
        <v>261.06209999999999</v>
      </c>
      <c r="I4089" s="8">
        <v>170.67105000000001</v>
      </c>
      <c r="J4089" s="8">
        <f>datatable[[#This Row],[продажи_]]-datatable[[#This Row],[себестоимость_]]</f>
        <v>90.391049999999979</v>
      </c>
      <c r="L4089"/>
    </row>
    <row r="4090" spans="2:12" x14ac:dyDescent="0.4">
      <c r="B4090" s="5" t="s">
        <v>66</v>
      </c>
      <c r="C4090" s="5" t="s">
        <v>54</v>
      </c>
      <c r="D4090" s="5" t="s">
        <v>11</v>
      </c>
      <c r="E4090" s="5" t="s">
        <v>9</v>
      </c>
      <c r="F4090" s="6">
        <v>44044</v>
      </c>
      <c r="G4090" s="6" t="str">
        <f>TEXT(datatable[[#This Row],[дата]],"ММ")</f>
        <v>08</v>
      </c>
      <c r="H4090" s="8">
        <v>186.08200000000002</v>
      </c>
      <c r="I4090" s="8">
        <v>142.51320000000001</v>
      </c>
      <c r="J4090" s="8">
        <f>datatable[[#This Row],[продажи_]]-datatable[[#This Row],[себестоимость_]]</f>
        <v>43.56880000000001</v>
      </c>
      <c r="L4090"/>
    </row>
    <row r="4091" spans="2:12" x14ac:dyDescent="0.4">
      <c r="B4091" s="5" t="s">
        <v>66</v>
      </c>
      <c r="C4091" s="5" t="s">
        <v>54</v>
      </c>
      <c r="D4091" s="5" t="s">
        <v>11</v>
      </c>
      <c r="E4091" s="5" t="s">
        <v>9</v>
      </c>
      <c r="F4091" s="6">
        <v>44075</v>
      </c>
      <c r="G4091" s="6" t="str">
        <f>TEXT(datatable[[#This Row],[дата]],"ММ")</f>
        <v>09</v>
      </c>
      <c r="H4091" s="8">
        <v>317.43399999999997</v>
      </c>
      <c r="I4091" s="8">
        <v>206.87400000000002</v>
      </c>
      <c r="J4091" s="8">
        <f>datatable[[#This Row],[продажи_]]-datatable[[#This Row],[себестоимость_]]</f>
        <v>110.55999999999995</v>
      </c>
      <c r="L4091"/>
    </row>
    <row r="4092" spans="2:12" x14ac:dyDescent="0.4">
      <c r="B4092" s="5" t="s">
        <v>66</v>
      </c>
      <c r="C4092" s="5" t="s">
        <v>54</v>
      </c>
      <c r="D4092" s="5" t="s">
        <v>11</v>
      </c>
      <c r="E4092" s="5" t="s">
        <v>9</v>
      </c>
      <c r="F4092" s="6">
        <v>44105</v>
      </c>
      <c r="G4092" s="6" t="str">
        <f>TEXT(datatable[[#This Row],[дата]],"ММ")</f>
        <v>10</v>
      </c>
      <c r="H4092" s="8">
        <v>352.18754999999999</v>
      </c>
      <c r="I4092" s="8">
        <v>278.89680000000004</v>
      </c>
      <c r="J4092" s="8">
        <f>datatable[[#This Row],[продажи_]]-datatable[[#This Row],[себестоимость_]]</f>
        <v>73.290749999999946</v>
      </c>
      <c r="L4092"/>
    </row>
    <row r="4093" spans="2:12" x14ac:dyDescent="0.4">
      <c r="B4093" s="5" t="s">
        <v>66</v>
      </c>
      <c r="C4093" s="5" t="s">
        <v>54</v>
      </c>
      <c r="D4093" s="5" t="s">
        <v>11</v>
      </c>
      <c r="E4093" s="5" t="s">
        <v>9</v>
      </c>
      <c r="F4093" s="6">
        <v>44136</v>
      </c>
      <c r="G4093" s="6" t="str">
        <f>TEXT(datatable[[#This Row],[дата]],"ММ")</f>
        <v>11</v>
      </c>
      <c r="H4093" s="8">
        <v>333.3057</v>
      </c>
      <c r="I4093" s="8">
        <v>244.03470000000002</v>
      </c>
      <c r="J4093" s="8">
        <f>datatable[[#This Row],[продажи_]]-datatable[[#This Row],[себестоимость_]]</f>
        <v>89.270999999999987</v>
      </c>
      <c r="L4093"/>
    </row>
    <row r="4094" spans="2:12" x14ac:dyDescent="0.4">
      <c r="B4094" s="5" t="s">
        <v>66</v>
      </c>
      <c r="C4094" s="5" t="s">
        <v>54</v>
      </c>
      <c r="D4094" s="5" t="s">
        <v>11</v>
      </c>
      <c r="E4094" s="5" t="s">
        <v>9</v>
      </c>
      <c r="F4094" s="6">
        <v>44166</v>
      </c>
      <c r="G4094" s="6" t="str">
        <f>TEXT(datatable[[#This Row],[дата]],"ММ")</f>
        <v>12</v>
      </c>
      <c r="H4094" s="8">
        <v>384.20459999999997</v>
      </c>
      <c r="I4094" s="8">
        <v>204.5754</v>
      </c>
      <c r="J4094" s="8">
        <f>datatable[[#This Row],[продажи_]]-datatable[[#This Row],[себестоимость_]]</f>
        <v>179.62919999999997</v>
      </c>
      <c r="L4094"/>
    </row>
    <row r="4095" spans="2:12" x14ac:dyDescent="0.4">
      <c r="B4095" s="5" t="s">
        <v>66</v>
      </c>
      <c r="C4095" s="5" t="s">
        <v>54</v>
      </c>
      <c r="D4095" s="5" t="s">
        <v>11</v>
      </c>
      <c r="E4095" s="5" t="s">
        <v>10</v>
      </c>
      <c r="F4095" s="6">
        <v>43831</v>
      </c>
      <c r="G4095" s="6" t="str">
        <f>TEXT(datatable[[#This Row],[дата]],"ММ")</f>
        <v>01</v>
      </c>
      <c r="H4095" s="8">
        <v>107.10000000000001</v>
      </c>
      <c r="I4095" s="8">
        <v>73.331100000000006</v>
      </c>
      <c r="J4095" s="8">
        <f>datatable[[#This Row],[продажи_]]-datatable[[#This Row],[себестоимость_]]</f>
        <v>33.768900000000002</v>
      </c>
      <c r="L4095"/>
    </row>
    <row r="4096" spans="2:12" x14ac:dyDescent="0.4">
      <c r="B4096" s="5" t="s">
        <v>66</v>
      </c>
      <c r="C4096" s="5" t="s">
        <v>54</v>
      </c>
      <c r="D4096" s="5" t="s">
        <v>11</v>
      </c>
      <c r="E4096" s="5" t="s">
        <v>10</v>
      </c>
      <c r="F4096" s="6">
        <v>43862</v>
      </c>
      <c r="G4096" s="6" t="str">
        <f>TEXT(datatable[[#This Row],[дата]],"ММ")</f>
        <v>02</v>
      </c>
      <c r="H4096" s="8">
        <v>150.23750000000001</v>
      </c>
      <c r="I4096" s="8">
        <v>87.003</v>
      </c>
      <c r="J4096" s="8">
        <f>datatable[[#This Row],[продажи_]]-datatable[[#This Row],[себестоимость_]]</f>
        <v>63.234500000000011</v>
      </c>
      <c r="L4096"/>
    </row>
    <row r="4097" spans="2:12" x14ac:dyDescent="0.4">
      <c r="B4097" s="5" t="s">
        <v>66</v>
      </c>
      <c r="C4097" s="5" t="s">
        <v>54</v>
      </c>
      <c r="D4097" s="5" t="s">
        <v>11</v>
      </c>
      <c r="E4097" s="5" t="s">
        <v>10</v>
      </c>
      <c r="F4097" s="6">
        <v>43891</v>
      </c>
      <c r="G4097" s="6" t="str">
        <f>TEXT(datatable[[#This Row],[дата]],"ММ")</f>
        <v>03</v>
      </c>
      <c r="H4097" s="8">
        <v>202.29999999999998</v>
      </c>
      <c r="I4097" s="8">
        <v>95.012799999999999</v>
      </c>
      <c r="J4097" s="8">
        <f>datatable[[#This Row],[продажи_]]-datatable[[#This Row],[себестоимость_]]</f>
        <v>107.28719999999998</v>
      </c>
      <c r="L4097"/>
    </row>
    <row r="4098" spans="2:12" x14ac:dyDescent="0.4">
      <c r="B4098" s="5" t="s">
        <v>66</v>
      </c>
      <c r="C4098" s="5" t="s">
        <v>54</v>
      </c>
      <c r="D4098" s="5" t="s">
        <v>11</v>
      </c>
      <c r="E4098" s="5" t="s">
        <v>10</v>
      </c>
      <c r="F4098" s="6">
        <v>43922</v>
      </c>
      <c r="G4098" s="6" t="str">
        <f>TEXT(datatable[[#This Row],[дата]],"ММ")</f>
        <v>04</v>
      </c>
      <c r="H4098" s="8">
        <v>193.79999999999998</v>
      </c>
      <c r="I4098" s="8">
        <v>101.64160000000001</v>
      </c>
      <c r="J4098" s="8">
        <f>datatable[[#This Row],[продажи_]]-datatable[[#This Row],[себестоимость_]]</f>
        <v>92.158399999999972</v>
      </c>
      <c r="L4098"/>
    </row>
    <row r="4099" spans="2:12" x14ac:dyDescent="0.4">
      <c r="B4099" s="5" t="s">
        <v>66</v>
      </c>
      <c r="C4099" s="5" t="s">
        <v>54</v>
      </c>
      <c r="D4099" s="5" t="s">
        <v>11</v>
      </c>
      <c r="E4099" s="5" t="s">
        <v>10</v>
      </c>
      <c r="F4099" s="6">
        <v>43952</v>
      </c>
      <c r="G4099" s="6" t="str">
        <f>TEXT(datatable[[#This Row],[дата]],"ММ")</f>
        <v>05</v>
      </c>
      <c r="H4099" s="8">
        <v>156.08124999999998</v>
      </c>
      <c r="I4099" s="8">
        <v>102.3321</v>
      </c>
      <c r="J4099" s="8">
        <f>datatable[[#This Row],[продажи_]]-datatable[[#This Row],[себестоимость_]]</f>
        <v>53.749149999999986</v>
      </c>
      <c r="L4099"/>
    </row>
    <row r="4100" spans="2:12" x14ac:dyDescent="0.4">
      <c r="B4100" s="5" t="s">
        <v>66</v>
      </c>
      <c r="C4100" s="5" t="s">
        <v>54</v>
      </c>
      <c r="D4100" s="5" t="s">
        <v>11</v>
      </c>
      <c r="E4100" s="5" t="s">
        <v>10</v>
      </c>
      <c r="F4100" s="6">
        <v>43983</v>
      </c>
      <c r="G4100" s="6" t="str">
        <f>TEXT(datatable[[#This Row],[дата]],"ММ")</f>
        <v>06</v>
      </c>
      <c r="H4100" s="8">
        <v>95.625</v>
      </c>
      <c r="I4100" s="8">
        <v>60.073499999999996</v>
      </c>
      <c r="J4100" s="8">
        <f>datatable[[#This Row],[продажи_]]-datatable[[#This Row],[себестоимость_]]</f>
        <v>35.551500000000004</v>
      </c>
      <c r="L4100"/>
    </row>
    <row r="4101" spans="2:12" x14ac:dyDescent="0.4">
      <c r="B4101" s="5" t="s">
        <v>66</v>
      </c>
      <c r="C4101" s="5" t="s">
        <v>54</v>
      </c>
      <c r="D4101" s="5" t="s">
        <v>11</v>
      </c>
      <c r="E4101" s="5" t="s">
        <v>10</v>
      </c>
      <c r="F4101" s="6">
        <v>44013</v>
      </c>
      <c r="G4101" s="6" t="str">
        <f>TEXT(datatable[[#This Row],[дата]],"ММ")</f>
        <v>07</v>
      </c>
      <c r="H4101" s="8">
        <v>97.537500000000009</v>
      </c>
      <c r="I4101" s="8">
        <v>50.9589</v>
      </c>
      <c r="J4101" s="8">
        <f>datatable[[#This Row],[продажи_]]-datatable[[#This Row],[себестоимость_]]</f>
        <v>46.578600000000009</v>
      </c>
      <c r="L4101"/>
    </row>
    <row r="4102" spans="2:12" x14ac:dyDescent="0.4">
      <c r="B4102" s="5" t="s">
        <v>66</v>
      </c>
      <c r="C4102" s="5" t="s">
        <v>54</v>
      </c>
      <c r="D4102" s="5" t="s">
        <v>11</v>
      </c>
      <c r="E4102" s="5" t="s">
        <v>10</v>
      </c>
      <c r="F4102" s="6">
        <v>44044</v>
      </c>
      <c r="G4102" s="6" t="str">
        <f>TEXT(datatable[[#This Row],[дата]],"ММ")</f>
        <v>08</v>
      </c>
      <c r="H4102" s="8">
        <v>69.7</v>
      </c>
      <c r="I4102" s="8">
        <v>46.954000000000001</v>
      </c>
      <c r="J4102" s="8">
        <f>datatable[[#This Row],[продажи_]]-datatable[[#This Row],[себестоимость_]]</f>
        <v>22.746000000000002</v>
      </c>
      <c r="L4102"/>
    </row>
    <row r="4103" spans="2:12" x14ac:dyDescent="0.4">
      <c r="B4103" s="5" t="s">
        <v>66</v>
      </c>
      <c r="C4103" s="5" t="s">
        <v>54</v>
      </c>
      <c r="D4103" s="5" t="s">
        <v>11</v>
      </c>
      <c r="E4103" s="5" t="s">
        <v>10</v>
      </c>
      <c r="F4103" s="6">
        <v>44075</v>
      </c>
      <c r="G4103" s="6" t="str">
        <f>TEXT(datatable[[#This Row],[дата]],"ММ")</f>
        <v>09</v>
      </c>
      <c r="H4103" s="8">
        <v>110.5</v>
      </c>
      <c r="I4103" s="8">
        <v>79.407499999999985</v>
      </c>
      <c r="J4103" s="8">
        <f>datatable[[#This Row],[продажи_]]-datatable[[#This Row],[себестоимость_]]</f>
        <v>31.092500000000015</v>
      </c>
      <c r="L4103"/>
    </row>
    <row r="4104" spans="2:12" x14ac:dyDescent="0.4">
      <c r="B4104" s="5" t="s">
        <v>66</v>
      </c>
      <c r="C4104" s="5" t="s">
        <v>54</v>
      </c>
      <c r="D4104" s="5" t="s">
        <v>11</v>
      </c>
      <c r="E4104" s="5" t="s">
        <v>10</v>
      </c>
      <c r="F4104" s="6">
        <v>44105</v>
      </c>
      <c r="G4104" s="6" t="str">
        <f>TEXT(datatable[[#This Row],[дата]],"ММ")</f>
        <v>10</v>
      </c>
      <c r="H4104" s="8">
        <v>129.83750000000001</v>
      </c>
      <c r="I4104" s="8">
        <v>99.639150000000015</v>
      </c>
      <c r="J4104" s="8">
        <f>datatable[[#This Row],[продажи_]]-datatable[[#This Row],[себестоимость_]]</f>
        <v>30.198349999999991</v>
      </c>
      <c r="L4104"/>
    </row>
    <row r="4105" spans="2:12" x14ac:dyDescent="0.4">
      <c r="B4105" s="5" t="s">
        <v>66</v>
      </c>
      <c r="C4105" s="5" t="s">
        <v>54</v>
      </c>
      <c r="D4105" s="5" t="s">
        <v>11</v>
      </c>
      <c r="E4105" s="5" t="s">
        <v>10</v>
      </c>
      <c r="F4105" s="6">
        <v>44136</v>
      </c>
      <c r="G4105" s="6" t="str">
        <f>TEXT(datatable[[#This Row],[дата]],"ММ")</f>
        <v>11</v>
      </c>
      <c r="H4105" s="8">
        <v>156.1875</v>
      </c>
      <c r="I4105" s="8">
        <v>105.37030000000001</v>
      </c>
      <c r="J4105" s="8">
        <f>datatable[[#This Row],[продажи_]]-datatable[[#This Row],[себестоимость_]]</f>
        <v>50.817199999999985</v>
      </c>
      <c r="L4105"/>
    </row>
    <row r="4106" spans="2:12" x14ac:dyDescent="0.4">
      <c r="B4106" s="5" t="s">
        <v>66</v>
      </c>
      <c r="C4106" s="5" t="s">
        <v>54</v>
      </c>
      <c r="D4106" s="5" t="s">
        <v>11</v>
      </c>
      <c r="E4106" s="5" t="s">
        <v>10</v>
      </c>
      <c r="F4106" s="6">
        <v>44166</v>
      </c>
      <c r="G4106" s="6" t="str">
        <f>TEXT(datatable[[#This Row],[дата]],"ММ")</f>
        <v>12</v>
      </c>
      <c r="H4106" s="8">
        <v>150.44999999999999</v>
      </c>
      <c r="I4106" s="8">
        <v>70.430999999999997</v>
      </c>
      <c r="J4106" s="8">
        <f>datatable[[#This Row],[продажи_]]-datatable[[#This Row],[себестоимость_]]</f>
        <v>80.018999999999991</v>
      </c>
      <c r="L4106"/>
    </row>
    <row r="4107" spans="2:12" x14ac:dyDescent="0.4">
      <c r="B4107" s="5" t="s">
        <v>66</v>
      </c>
      <c r="C4107" s="5" t="s">
        <v>54</v>
      </c>
      <c r="D4107" s="5" t="s">
        <v>11</v>
      </c>
      <c r="E4107" s="5" t="s">
        <v>7</v>
      </c>
      <c r="F4107" s="6">
        <v>43831</v>
      </c>
      <c r="G4107" s="6" t="str">
        <f>TEXT(datatable[[#This Row],[дата]],"ММ")</f>
        <v>01</v>
      </c>
      <c r="H4107" s="8">
        <v>16.572600000000001</v>
      </c>
      <c r="I4107" s="8">
        <v>5.1408000000000005</v>
      </c>
      <c r="J4107" s="8">
        <f>datatable[[#This Row],[продажи_]]-datatable[[#This Row],[себестоимость_]]</f>
        <v>11.431800000000001</v>
      </c>
      <c r="L4107"/>
    </row>
    <row r="4108" spans="2:12" x14ac:dyDescent="0.4">
      <c r="B4108" s="5" t="s">
        <v>66</v>
      </c>
      <c r="C4108" s="5" t="s">
        <v>54</v>
      </c>
      <c r="D4108" s="5" t="s">
        <v>11</v>
      </c>
      <c r="E4108" s="5" t="s">
        <v>7</v>
      </c>
      <c r="F4108" s="6">
        <v>43862</v>
      </c>
      <c r="G4108" s="6" t="str">
        <f>TEXT(datatable[[#This Row],[дата]],"ММ")</f>
        <v>02</v>
      </c>
      <c r="H4108" s="8">
        <v>27.997199999999999</v>
      </c>
      <c r="I4108" s="8">
        <v>7.4969999999999999</v>
      </c>
      <c r="J4108" s="8">
        <f>datatable[[#This Row],[продажи_]]-datatable[[#This Row],[себестоимость_]]</f>
        <v>20.5002</v>
      </c>
      <c r="L4108"/>
    </row>
    <row r="4109" spans="2:12" x14ac:dyDescent="0.4">
      <c r="B4109" s="5" t="s">
        <v>66</v>
      </c>
      <c r="C4109" s="5" t="s">
        <v>54</v>
      </c>
      <c r="D4109" s="5" t="s">
        <v>11</v>
      </c>
      <c r="E4109" s="5" t="s">
        <v>7</v>
      </c>
      <c r="F4109" s="6">
        <v>43891</v>
      </c>
      <c r="G4109" s="6" t="str">
        <f>TEXT(datatable[[#This Row],[дата]],"ММ")</f>
        <v>03</v>
      </c>
      <c r="H4109" s="8">
        <v>27.878399999999999</v>
      </c>
      <c r="I4109" s="8">
        <v>8.1871999999999989</v>
      </c>
      <c r="J4109" s="8">
        <f>datatable[[#This Row],[продажи_]]-datatable[[#This Row],[себестоимость_]]</f>
        <v>19.691200000000002</v>
      </c>
      <c r="L4109"/>
    </row>
    <row r="4110" spans="2:12" x14ac:dyDescent="0.4">
      <c r="B4110" s="5" t="s">
        <v>66</v>
      </c>
      <c r="C4110" s="5" t="s">
        <v>54</v>
      </c>
      <c r="D4110" s="5" t="s">
        <v>11</v>
      </c>
      <c r="E4110" s="5" t="s">
        <v>7</v>
      </c>
      <c r="F4110" s="6">
        <v>43922</v>
      </c>
      <c r="G4110" s="6" t="str">
        <f>TEXT(datatable[[#This Row],[дата]],"ММ")</f>
        <v>04</v>
      </c>
      <c r="H4110" s="8">
        <v>30.096</v>
      </c>
      <c r="I4110" s="8">
        <v>10.6624</v>
      </c>
      <c r="J4110" s="8">
        <f>datatable[[#This Row],[продажи_]]-datatable[[#This Row],[себестоимость_]]</f>
        <v>19.433599999999998</v>
      </c>
      <c r="L4110"/>
    </row>
    <row r="4111" spans="2:12" x14ac:dyDescent="0.4">
      <c r="B4111" s="5" t="s">
        <v>66</v>
      </c>
      <c r="C4111" s="5" t="s">
        <v>54</v>
      </c>
      <c r="D4111" s="5" t="s">
        <v>11</v>
      </c>
      <c r="E4111" s="5" t="s">
        <v>7</v>
      </c>
      <c r="F4111" s="6">
        <v>43952</v>
      </c>
      <c r="G4111" s="6" t="str">
        <f>TEXT(datatable[[#This Row],[дата]],"ММ")</f>
        <v>05</v>
      </c>
      <c r="H4111" s="8">
        <v>23.423400000000001</v>
      </c>
      <c r="I4111" s="8">
        <v>7.5029500000000002</v>
      </c>
      <c r="J4111" s="8">
        <f>datatable[[#This Row],[продажи_]]-datatable[[#This Row],[себестоимость_]]</f>
        <v>15.920450000000001</v>
      </c>
      <c r="L4111"/>
    </row>
    <row r="4112" spans="2:12" x14ac:dyDescent="0.4">
      <c r="B4112" s="5" t="s">
        <v>66</v>
      </c>
      <c r="C4112" s="5" t="s">
        <v>54</v>
      </c>
      <c r="D4112" s="5" t="s">
        <v>11</v>
      </c>
      <c r="E4112" s="5" t="s">
        <v>7</v>
      </c>
      <c r="F4112" s="6">
        <v>43983</v>
      </c>
      <c r="G4112" s="6" t="str">
        <f>TEXT(datatable[[#This Row],[дата]],"ММ")</f>
        <v>06</v>
      </c>
      <c r="H4112" s="8">
        <v>15.840000000000002</v>
      </c>
      <c r="I4112" s="8">
        <v>6.0095000000000001</v>
      </c>
      <c r="J4112" s="8">
        <f>datatable[[#This Row],[продажи_]]-datatable[[#This Row],[себестоимость_]]</f>
        <v>9.8305000000000007</v>
      </c>
      <c r="L4112"/>
    </row>
    <row r="4113" spans="2:12" x14ac:dyDescent="0.4">
      <c r="B4113" s="5" t="s">
        <v>66</v>
      </c>
      <c r="C4113" s="5" t="s">
        <v>54</v>
      </c>
      <c r="D4113" s="5" t="s">
        <v>11</v>
      </c>
      <c r="E4113" s="5" t="s">
        <v>7</v>
      </c>
      <c r="F4113" s="6">
        <v>44013</v>
      </c>
      <c r="G4113" s="6" t="str">
        <f>TEXT(datatable[[#This Row],[дата]],"ММ")</f>
        <v>07</v>
      </c>
      <c r="H4113" s="8">
        <v>18.176400000000001</v>
      </c>
      <c r="I4113" s="8">
        <v>4.873050000000001</v>
      </c>
      <c r="J4113" s="8">
        <f>datatable[[#This Row],[продажи_]]-datatable[[#This Row],[себестоимость_]]</f>
        <v>13.30335</v>
      </c>
      <c r="L4113"/>
    </row>
    <row r="4114" spans="2:12" x14ac:dyDescent="0.4">
      <c r="B4114" s="5" t="s">
        <v>66</v>
      </c>
      <c r="C4114" s="5" t="s">
        <v>54</v>
      </c>
      <c r="D4114" s="5" t="s">
        <v>11</v>
      </c>
      <c r="E4114" s="5" t="s">
        <v>7</v>
      </c>
      <c r="F4114" s="6">
        <v>44044</v>
      </c>
      <c r="G4114" s="6" t="str">
        <f>TEXT(datatable[[#This Row],[дата]],"ММ")</f>
        <v>08</v>
      </c>
      <c r="H4114" s="8">
        <v>18.532799999999998</v>
      </c>
      <c r="I4114" s="8">
        <v>3.9983999999999997</v>
      </c>
      <c r="J4114" s="8">
        <f>datatable[[#This Row],[продажи_]]-datatable[[#This Row],[себестоимость_]]</f>
        <v>14.534399999999998</v>
      </c>
      <c r="L4114"/>
    </row>
    <row r="4115" spans="2:12" x14ac:dyDescent="0.4">
      <c r="B4115" s="5" t="s">
        <v>66</v>
      </c>
      <c r="C4115" s="5" t="s">
        <v>54</v>
      </c>
      <c r="D4115" s="5" t="s">
        <v>11</v>
      </c>
      <c r="E4115" s="5" t="s">
        <v>7</v>
      </c>
      <c r="F4115" s="6">
        <v>44075</v>
      </c>
      <c r="G4115" s="6" t="str">
        <f>TEXT(datatable[[#This Row],[дата]],"ММ")</f>
        <v>09</v>
      </c>
      <c r="H4115" s="8">
        <v>20.196000000000002</v>
      </c>
      <c r="I4115" s="8">
        <v>6.1285000000000007</v>
      </c>
      <c r="J4115" s="8">
        <f>datatable[[#This Row],[продажи_]]-datatable[[#This Row],[себестоимость_]]</f>
        <v>14.067500000000001</v>
      </c>
      <c r="L4115"/>
    </row>
    <row r="4116" spans="2:12" x14ac:dyDescent="0.4">
      <c r="B4116" s="5" t="s">
        <v>66</v>
      </c>
      <c r="C4116" s="5" t="s">
        <v>54</v>
      </c>
      <c r="D4116" s="5" t="s">
        <v>11</v>
      </c>
      <c r="E4116" s="5" t="s">
        <v>7</v>
      </c>
      <c r="F4116" s="6">
        <v>44105</v>
      </c>
      <c r="G4116" s="6" t="str">
        <f>TEXT(datatable[[#This Row],[дата]],"ММ")</f>
        <v>10</v>
      </c>
      <c r="H4116" s="8">
        <v>24.452999999999999</v>
      </c>
      <c r="I4116" s="8">
        <v>7.8123500000000003</v>
      </c>
      <c r="J4116" s="8">
        <f>datatable[[#This Row],[продажи_]]-datatable[[#This Row],[себестоимость_]]</f>
        <v>16.640650000000001</v>
      </c>
      <c r="L4116"/>
    </row>
    <row r="4117" spans="2:12" x14ac:dyDescent="0.4">
      <c r="B4117" s="5" t="s">
        <v>66</v>
      </c>
      <c r="C4117" s="5" t="s">
        <v>54</v>
      </c>
      <c r="D4117" s="5" t="s">
        <v>11</v>
      </c>
      <c r="E4117" s="5" t="s">
        <v>7</v>
      </c>
      <c r="F4117" s="6">
        <v>44136</v>
      </c>
      <c r="G4117" s="6" t="str">
        <f>TEXT(datatable[[#This Row],[дата]],"ММ")</f>
        <v>11</v>
      </c>
      <c r="H4117" s="8">
        <v>29.383199999999999</v>
      </c>
      <c r="I4117" s="8">
        <v>8.9964000000000013</v>
      </c>
      <c r="J4117" s="8">
        <f>datatable[[#This Row],[продажи_]]-datatable[[#This Row],[себестоимость_]]</f>
        <v>20.386799999999997</v>
      </c>
      <c r="L4117"/>
    </row>
    <row r="4118" spans="2:12" x14ac:dyDescent="0.4">
      <c r="B4118" s="5" t="s">
        <v>66</v>
      </c>
      <c r="C4118" s="5" t="s">
        <v>54</v>
      </c>
      <c r="D4118" s="5" t="s">
        <v>11</v>
      </c>
      <c r="E4118" s="5" t="s">
        <v>7</v>
      </c>
      <c r="F4118" s="6">
        <v>44166</v>
      </c>
      <c r="G4118" s="6" t="str">
        <f>TEXT(datatable[[#This Row],[дата]],"ММ")</f>
        <v>12</v>
      </c>
      <c r="H4118" s="8">
        <v>27.323999999999998</v>
      </c>
      <c r="I4118" s="8">
        <v>5.8548</v>
      </c>
      <c r="J4118" s="8">
        <f>datatable[[#This Row],[продажи_]]-datatable[[#This Row],[себестоимость_]]</f>
        <v>21.469199999999997</v>
      </c>
      <c r="L4118"/>
    </row>
    <row r="4119" spans="2:12" x14ac:dyDescent="0.4">
      <c r="B4119" s="5" t="s">
        <v>66</v>
      </c>
      <c r="C4119" s="5" t="s">
        <v>54</v>
      </c>
      <c r="D4119" s="5" t="s">
        <v>11</v>
      </c>
      <c r="E4119" s="5" t="s">
        <v>7</v>
      </c>
      <c r="F4119" s="6">
        <v>43831</v>
      </c>
      <c r="G4119" s="6" t="str">
        <f>TEXT(datatable[[#This Row],[дата]],"ММ")</f>
        <v>01</v>
      </c>
      <c r="H4119" s="8">
        <v>13.37175</v>
      </c>
      <c r="I4119" s="8">
        <v>4.5886500000000003</v>
      </c>
      <c r="J4119" s="8">
        <f>datatable[[#This Row],[продажи_]]-datatable[[#This Row],[себестоимость_]]</f>
        <v>8.783100000000001</v>
      </c>
      <c r="L4119"/>
    </row>
    <row r="4120" spans="2:12" x14ac:dyDescent="0.4">
      <c r="B4120" s="5" t="s">
        <v>66</v>
      </c>
      <c r="C4120" s="5" t="s">
        <v>54</v>
      </c>
      <c r="D4120" s="5" t="s">
        <v>11</v>
      </c>
      <c r="E4120" s="5" t="s">
        <v>7</v>
      </c>
      <c r="F4120" s="6">
        <v>43862</v>
      </c>
      <c r="G4120" s="6" t="str">
        <f>TEXT(datatable[[#This Row],[дата]],"ММ")</f>
        <v>02</v>
      </c>
      <c r="H4120" s="8">
        <v>23.771999999999998</v>
      </c>
      <c r="I4120" s="8">
        <v>6.4449000000000005</v>
      </c>
      <c r="J4120" s="8">
        <f>datatable[[#This Row],[продажи_]]-datatable[[#This Row],[себестоимость_]]</f>
        <v>17.327099999999998</v>
      </c>
      <c r="L4120"/>
    </row>
    <row r="4121" spans="2:12" x14ac:dyDescent="0.4">
      <c r="B4121" s="5" t="s">
        <v>66</v>
      </c>
      <c r="C4121" s="5" t="s">
        <v>54</v>
      </c>
      <c r="D4121" s="5" t="s">
        <v>11</v>
      </c>
      <c r="E4121" s="5" t="s">
        <v>7</v>
      </c>
      <c r="F4121" s="6">
        <v>43891</v>
      </c>
      <c r="G4121" s="6" t="str">
        <f>TEXT(datatable[[#This Row],[дата]],"ММ")</f>
        <v>03</v>
      </c>
      <c r="H4121" s="8">
        <v>20.1496</v>
      </c>
      <c r="I4121" s="8">
        <v>7.2072000000000003</v>
      </c>
      <c r="J4121" s="8">
        <f>datatable[[#This Row],[продажи_]]-datatable[[#This Row],[себестоимость_]]</f>
        <v>12.942399999999999</v>
      </c>
      <c r="L4121"/>
    </row>
    <row r="4122" spans="2:12" x14ac:dyDescent="0.4">
      <c r="B4122" s="5" t="s">
        <v>66</v>
      </c>
      <c r="C4122" s="5" t="s">
        <v>54</v>
      </c>
      <c r="D4122" s="5" t="s">
        <v>11</v>
      </c>
      <c r="E4122" s="5" t="s">
        <v>7</v>
      </c>
      <c r="F4122" s="6">
        <v>43922</v>
      </c>
      <c r="G4122" s="6" t="str">
        <f>TEXT(datatable[[#This Row],[дата]],"ММ")</f>
        <v>04</v>
      </c>
      <c r="H4122" s="8">
        <v>22.866400000000002</v>
      </c>
      <c r="I4122" s="8">
        <v>8.6328000000000014</v>
      </c>
      <c r="J4122" s="8">
        <f>datatable[[#This Row],[продажи_]]-datatable[[#This Row],[себестоимость_]]</f>
        <v>14.233600000000001</v>
      </c>
      <c r="L4122"/>
    </row>
    <row r="4123" spans="2:12" x14ac:dyDescent="0.4">
      <c r="B4123" s="5" t="s">
        <v>66</v>
      </c>
      <c r="C4123" s="5" t="s">
        <v>54</v>
      </c>
      <c r="D4123" s="5" t="s">
        <v>11</v>
      </c>
      <c r="E4123" s="5" t="s">
        <v>7</v>
      </c>
      <c r="F4123" s="6">
        <v>43952</v>
      </c>
      <c r="G4123" s="6" t="str">
        <f>TEXT(datatable[[#This Row],[дата]],"ММ")</f>
        <v>05</v>
      </c>
      <c r="H4123" s="8">
        <v>20.786349999999999</v>
      </c>
      <c r="I4123" s="8">
        <v>6.0488999999999997</v>
      </c>
      <c r="J4123" s="8">
        <f>datatable[[#This Row],[продажи_]]-datatable[[#This Row],[себестоимость_]]</f>
        <v>14.737449999999999</v>
      </c>
      <c r="L4123"/>
    </row>
    <row r="4124" spans="2:12" x14ac:dyDescent="0.4">
      <c r="B4124" s="5" t="s">
        <v>66</v>
      </c>
      <c r="C4124" s="5" t="s">
        <v>54</v>
      </c>
      <c r="D4124" s="5" t="s">
        <v>11</v>
      </c>
      <c r="E4124" s="5" t="s">
        <v>7</v>
      </c>
      <c r="F4124" s="6">
        <v>43983</v>
      </c>
      <c r="G4124" s="6" t="str">
        <f>TEXT(datatable[[#This Row],[дата]],"ММ")</f>
        <v>06</v>
      </c>
      <c r="H4124" s="8">
        <v>15.423500000000001</v>
      </c>
      <c r="I4124" s="8">
        <v>5.0985000000000005</v>
      </c>
      <c r="J4124" s="8">
        <f>datatable[[#This Row],[продажи_]]-datatable[[#This Row],[себестоимость_]]</f>
        <v>10.324999999999999</v>
      </c>
      <c r="L4124"/>
    </row>
    <row r="4125" spans="2:12" x14ac:dyDescent="0.4">
      <c r="B4125" s="5" t="s">
        <v>66</v>
      </c>
      <c r="C4125" s="5" t="s">
        <v>54</v>
      </c>
      <c r="D4125" s="5" t="s">
        <v>11</v>
      </c>
      <c r="E4125" s="5" t="s">
        <v>7</v>
      </c>
      <c r="F4125" s="6">
        <v>44013</v>
      </c>
      <c r="G4125" s="6" t="str">
        <f>TEXT(datatable[[#This Row],[дата]],"ММ")</f>
        <v>07</v>
      </c>
      <c r="H4125" s="8">
        <v>11.334149999999999</v>
      </c>
      <c r="I4125" s="8">
        <v>3.6530999999999998</v>
      </c>
      <c r="J4125" s="8">
        <f>datatable[[#This Row],[продажи_]]-datatable[[#This Row],[себестоимость_]]</f>
        <v>7.681049999999999</v>
      </c>
      <c r="L4125"/>
    </row>
    <row r="4126" spans="2:12" x14ac:dyDescent="0.4">
      <c r="B4126" s="5" t="s">
        <v>66</v>
      </c>
      <c r="C4126" s="5" t="s">
        <v>54</v>
      </c>
      <c r="D4126" s="5" t="s">
        <v>11</v>
      </c>
      <c r="E4126" s="5" t="s">
        <v>7</v>
      </c>
      <c r="F4126" s="6">
        <v>44044</v>
      </c>
      <c r="G4126" s="6" t="str">
        <f>TEXT(datatable[[#This Row],[дата]],"ММ")</f>
        <v>08</v>
      </c>
      <c r="H4126" s="8">
        <v>11.659600000000001</v>
      </c>
      <c r="I4126" s="8">
        <v>3.8015999999999996</v>
      </c>
      <c r="J4126" s="8">
        <f>datatable[[#This Row],[продажи_]]-datatable[[#This Row],[себестоимость_]]</f>
        <v>7.8580000000000014</v>
      </c>
      <c r="L4126"/>
    </row>
    <row r="4127" spans="2:12" x14ac:dyDescent="0.4">
      <c r="B4127" s="5" t="s">
        <v>66</v>
      </c>
      <c r="C4127" s="5" t="s">
        <v>54</v>
      </c>
      <c r="D4127" s="5" t="s">
        <v>11</v>
      </c>
      <c r="E4127" s="5" t="s">
        <v>7</v>
      </c>
      <c r="F4127" s="6">
        <v>44075</v>
      </c>
      <c r="G4127" s="6" t="str">
        <f>TEXT(datatable[[#This Row],[дата]],"ММ")</f>
        <v>09</v>
      </c>
      <c r="H4127" s="8">
        <v>16.555499999999999</v>
      </c>
      <c r="I4127" s="8">
        <v>5.94</v>
      </c>
      <c r="J4127" s="8">
        <f>datatable[[#This Row],[продажи_]]-datatable[[#This Row],[себестоимость_]]</f>
        <v>10.615499999999997</v>
      </c>
      <c r="L4127"/>
    </row>
    <row r="4128" spans="2:12" x14ac:dyDescent="0.4">
      <c r="B4128" s="5" t="s">
        <v>66</v>
      </c>
      <c r="C4128" s="5" t="s">
        <v>54</v>
      </c>
      <c r="D4128" s="5" t="s">
        <v>11</v>
      </c>
      <c r="E4128" s="5" t="s">
        <v>7</v>
      </c>
      <c r="F4128" s="6">
        <v>44105</v>
      </c>
      <c r="G4128" s="6" t="str">
        <f>TEXT(datatable[[#This Row],[дата]],"ММ")</f>
        <v>10</v>
      </c>
      <c r="H4128" s="8">
        <v>15.819699999999999</v>
      </c>
      <c r="I4128" s="8">
        <v>7.3358999999999996</v>
      </c>
      <c r="J4128" s="8">
        <f>datatable[[#This Row],[продажи_]]-datatable[[#This Row],[себестоимость_]]</f>
        <v>8.4837999999999987</v>
      </c>
      <c r="L4128"/>
    </row>
    <row r="4129" spans="2:12" x14ac:dyDescent="0.4">
      <c r="B4129" s="5" t="s">
        <v>66</v>
      </c>
      <c r="C4129" s="5" t="s">
        <v>54</v>
      </c>
      <c r="D4129" s="5" t="s">
        <v>11</v>
      </c>
      <c r="E4129" s="5" t="s">
        <v>7</v>
      </c>
      <c r="F4129" s="6">
        <v>44136</v>
      </c>
      <c r="G4129" s="6" t="str">
        <f>TEXT(datatable[[#This Row],[дата]],"ММ")</f>
        <v>11</v>
      </c>
      <c r="H4129" s="8">
        <v>20.8005</v>
      </c>
      <c r="I4129" s="8">
        <v>6.5141999999999998</v>
      </c>
      <c r="J4129" s="8">
        <f>datatable[[#This Row],[продажи_]]-datatable[[#This Row],[себестоимость_]]</f>
        <v>14.286300000000001</v>
      </c>
      <c r="L4129"/>
    </row>
    <row r="4130" spans="2:12" x14ac:dyDescent="0.4">
      <c r="B4130" s="5" t="s">
        <v>66</v>
      </c>
      <c r="C4130" s="5" t="s">
        <v>54</v>
      </c>
      <c r="D4130" s="5" t="s">
        <v>11</v>
      </c>
      <c r="E4130" s="5" t="s">
        <v>7</v>
      </c>
      <c r="F4130" s="6">
        <v>44166</v>
      </c>
      <c r="G4130" s="6" t="str">
        <f>TEXT(datatable[[#This Row],[дата]],"ММ")</f>
        <v>12</v>
      </c>
      <c r="H4130" s="8">
        <v>16.6404</v>
      </c>
      <c r="I4130" s="8">
        <v>5.2866000000000009</v>
      </c>
      <c r="J4130" s="8">
        <f>datatable[[#This Row],[продажи_]]-datatable[[#This Row],[себестоимость_]]</f>
        <v>11.3538</v>
      </c>
      <c r="L4130"/>
    </row>
    <row r="4131" spans="2:12" x14ac:dyDescent="0.4">
      <c r="B4131" s="5" t="s">
        <v>66</v>
      </c>
      <c r="C4131" s="5" t="s">
        <v>54</v>
      </c>
      <c r="D4131" s="5" t="s">
        <v>11</v>
      </c>
      <c r="E4131" s="5" t="s">
        <v>7</v>
      </c>
      <c r="F4131" s="6">
        <v>43831</v>
      </c>
      <c r="G4131" s="6" t="str">
        <f>TEXT(datatable[[#This Row],[дата]],"ММ")</f>
        <v>01</v>
      </c>
      <c r="H4131" s="8">
        <v>1.17</v>
      </c>
      <c r="I4131" s="8">
        <v>0.48150000000000004</v>
      </c>
      <c r="J4131" s="8">
        <f>datatable[[#This Row],[продажи_]]-datatable[[#This Row],[себестоимость_]]</f>
        <v>0.68849999999999989</v>
      </c>
      <c r="L4131"/>
    </row>
    <row r="4132" spans="2:12" x14ac:dyDescent="0.4">
      <c r="B4132" s="5" t="s">
        <v>66</v>
      </c>
      <c r="C4132" s="5" t="s">
        <v>54</v>
      </c>
      <c r="D4132" s="5" t="s">
        <v>11</v>
      </c>
      <c r="E4132" s="5" t="s">
        <v>7</v>
      </c>
      <c r="F4132" s="6">
        <v>43862</v>
      </c>
      <c r="G4132" s="6" t="str">
        <f>TEXT(datatable[[#This Row],[дата]],"ММ")</f>
        <v>02</v>
      </c>
      <c r="H4132" s="8">
        <v>1.9656000000000002</v>
      </c>
      <c r="I4132" s="8">
        <v>0.79800000000000004</v>
      </c>
      <c r="J4132" s="8">
        <f>datatable[[#This Row],[продажи_]]-datatable[[#This Row],[себестоимость_]]</f>
        <v>1.1676000000000002</v>
      </c>
      <c r="L4132"/>
    </row>
    <row r="4133" spans="2:12" x14ac:dyDescent="0.4">
      <c r="B4133" s="5" t="s">
        <v>66</v>
      </c>
      <c r="C4133" s="5" t="s">
        <v>54</v>
      </c>
      <c r="D4133" s="5" t="s">
        <v>11</v>
      </c>
      <c r="E4133" s="5" t="s">
        <v>7</v>
      </c>
      <c r="F4133" s="6">
        <v>43891</v>
      </c>
      <c r="G4133" s="6" t="str">
        <f>TEXT(datatable[[#This Row],[дата]],"ММ")</f>
        <v>03</v>
      </c>
      <c r="H4133" s="8">
        <v>2.1840000000000002</v>
      </c>
      <c r="I4133" s="8">
        <v>0.7360000000000001</v>
      </c>
      <c r="J4133" s="8">
        <f>datatable[[#This Row],[продажи_]]-datatable[[#This Row],[себестоимость_]]</f>
        <v>1.448</v>
      </c>
      <c r="L4133"/>
    </row>
    <row r="4134" spans="2:12" x14ac:dyDescent="0.4">
      <c r="B4134" s="5" t="s">
        <v>66</v>
      </c>
      <c r="C4134" s="5" t="s">
        <v>54</v>
      </c>
      <c r="D4134" s="5" t="s">
        <v>11</v>
      </c>
      <c r="E4134" s="5" t="s">
        <v>7</v>
      </c>
      <c r="F4134" s="6">
        <v>43922</v>
      </c>
      <c r="G4134" s="6" t="str">
        <f>TEXT(datatable[[#This Row],[дата]],"ММ")</f>
        <v>04</v>
      </c>
      <c r="H4134" s="8">
        <v>2.0384000000000002</v>
      </c>
      <c r="I4134" s="8">
        <v>0.82400000000000007</v>
      </c>
      <c r="J4134" s="8">
        <f>datatable[[#This Row],[продажи_]]-datatable[[#This Row],[себестоимость_]]</f>
        <v>1.2144000000000001</v>
      </c>
      <c r="L4134"/>
    </row>
    <row r="4135" spans="2:12" x14ac:dyDescent="0.4">
      <c r="B4135" s="5" t="s">
        <v>66</v>
      </c>
      <c r="C4135" s="5" t="s">
        <v>54</v>
      </c>
      <c r="D4135" s="5" t="s">
        <v>11</v>
      </c>
      <c r="E4135" s="5" t="s">
        <v>7</v>
      </c>
      <c r="F4135" s="6">
        <v>43952</v>
      </c>
      <c r="G4135" s="6" t="str">
        <f>TEXT(datatable[[#This Row],[дата]],"ММ")</f>
        <v>05</v>
      </c>
      <c r="H4135" s="8">
        <v>1.6223999999999998</v>
      </c>
      <c r="I4135" s="8">
        <v>0.55249999999999999</v>
      </c>
      <c r="J4135" s="8">
        <f>datatable[[#This Row],[продажи_]]-datatable[[#This Row],[себестоимость_]]</f>
        <v>1.0698999999999999</v>
      </c>
      <c r="L4135"/>
    </row>
    <row r="4136" spans="2:12" x14ac:dyDescent="0.4">
      <c r="B4136" s="5" t="s">
        <v>66</v>
      </c>
      <c r="C4136" s="5" t="s">
        <v>54</v>
      </c>
      <c r="D4136" s="5" t="s">
        <v>11</v>
      </c>
      <c r="E4136" s="5" t="s">
        <v>7</v>
      </c>
      <c r="F4136" s="6">
        <v>43983</v>
      </c>
      <c r="G4136" s="6" t="str">
        <f>TEXT(datatable[[#This Row],[дата]],"ММ")</f>
        <v>06</v>
      </c>
      <c r="H4136" s="8">
        <v>1.482</v>
      </c>
      <c r="I4136" s="8">
        <v>0.48499999999999999</v>
      </c>
      <c r="J4136" s="8">
        <f>datatable[[#This Row],[продажи_]]-datatable[[#This Row],[себестоимость_]]</f>
        <v>0.997</v>
      </c>
      <c r="L4136"/>
    </row>
    <row r="4137" spans="2:12" x14ac:dyDescent="0.4">
      <c r="B4137" s="5" t="s">
        <v>66</v>
      </c>
      <c r="C4137" s="5" t="s">
        <v>54</v>
      </c>
      <c r="D4137" s="5" t="s">
        <v>11</v>
      </c>
      <c r="E4137" s="5" t="s">
        <v>7</v>
      </c>
      <c r="F4137" s="6">
        <v>44013</v>
      </c>
      <c r="G4137" s="6" t="str">
        <f>TEXT(datatable[[#This Row],[дата]],"ММ")</f>
        <v>07</v>
      </c>
      <c r="H4137" s="8">
        <v>1.4039999999999999</v>
      </c>
      <c r="I4137" s="8">
        <v>0.50400000000000011</v>
      </c>
      <c r="J4137" s="8">
        <f>datatable[[#This Row],[продажи_]]-datatable[[#This Row],[себестоимость_]]</f>
        <v>0.8999999999999998</v>
      </c>
      <c r="L4137"/>
    </row>
    <row r="4138" spans="2:12" x14ac:dyDescent="0.4">
      <c r="B4138" s="5" t="s">
        <v>66</v>
      </c>
      <c r="C4138" s="5" t="s">
        <v>54</v>
      </c>
      <c r="D4138" s="5" t="s">
        <v>11</v>
      </c>
      <c r="E4138" s="5" t="s">
        <v>7</v>
      </c>
      <c r="F4138" s="6">
        <v>44044</v>
      </c>
      <c r="G4138" s="6" t="str">
        <f>TEXT(datatable[[#This Row],[дата]],"ММ")</f>
        <v>08</v>
      </c>
      <c r="H4138" s="8">
        <v>1.1232000000000002</v>
      </c>
      <c r="I4138" s="8">
        <v>0.34800000000000003</v>
      </c>
      <c r="J4138" s="8">
        <f>datatable[[#This Row],[продажи_]]-datatable[[#This Row],[себестоимость_]]</f>
        <v>0.77520000000000011</v>
      </c>
      <c r="L4138"/>
    </row>
    <row r="4139" spans="2:12" x14ac:dyDescent="0.4">
      <c r="B4139" s="5" t="s">
        <v>66</v>
      </c>
      <c r="C4139" s="5" t="s">
        <v>54</v>
      </c>
      <c r="D4139" s="5" t="s">
        <v>11</v>
      </c>
      <c r="E4139" s="5" t="s">
        <v>7</v>
      </c>
      <c r="F4139" s="6">
        <v>44075</v>
      </c>
      <c r="G4139" s="6" t="str">
        <f>TEXT(datatable[[#This Row],[дата]],"ММ")</f>
        <v>09</v>
      </c>
      <c r="H4139" s="8">
        <v>1.222</v>
      </c>
      <c r="I4139" s="8">
        <v>0.6</v>
      </c>
      <c r="J4139" s="8">
        <f>datatable[[#This Row],[продажи_]]-datatable[[#This Row],[себестоимость_]]</f>
        <v>0.622</v>
      </c>
      <c r="L4139"/>
    </row>
    <row r="4140" spans="2:12" x14ac:dyDescent="0.4">
      <c r="B4140" s="5" t="s">
        <v>66</v>
      </c>
      <c r="C4140" s="5" t="s">
        <v>54</v>
      </c>
      <c r="D4140" s="5" t="s">
        <v>11</v>
      </c>
      <c r="E4140" s="5" t="s">
        <v>7</v>
      </c>
      <c r="F4140" s="6">
        <v>44105</v>
      </c>
      <c r="G4140" s="6" t="str">
        <f>TEXT(datatable[[#This Row],[дата]],"ММ")</f>
        <v>10</v>
      </c>
      <c r="H4140" s="8">
        <v>1.4871999999999999</v>
      </c>
      <c r="I4140" s="8">
        <v>0.64349999999999996</v>
      </c>
      <c r="J4140" s="8">
        <f>datatable[[#This Row],[продажи_]]-datatable[[#This Row],[себестоимость_]]</f>
        <v>0.84369999999999989</v>
      </c>
      <c r="L4140"/>
    </row>
    <row r="4141" spans="2:12" x14ac:dyDescent="0.4">
      <c r="B4141" s="5" t="s">
        <v>66</v>
      </c>
      <c r="C4141" s="5" t="s">
        <v>54</v>
      </c>
      <c r="D4141" s="5" t="s">
        <v>11</v>
      </c>
      <c r="E4141" s="5" t="s">
        <v>7</v>
      </c>
      <c r="F4141" s="6">
        <v>44136</v>
      </c>
      <c r="G4141" s="6" t="str">
        <f>TEXT(datatable[[#This Row],[дата]],"ММ")</f>
        <v>11</v>
      </c>
      <c r="H4141" s="8">
        <v>1.7472000000000001</v>
      </c>
      <c r="I4141" s="8">
        <v>0.77700000000000014</v>
      </c>
      <c r="J4141" s="8">
        <f>datatable[[#This Row],[продажи_]]-datatable[[#This Row],[себестоимость_]]</f>
        <v>0.97019999999999995</v>
      </c>
      <c r="L4141"/>
    </row>
    <row r="4142" spans="2:12" x14ac:dyDescent="0.4">
      <c r="B4142" s="5" t="s">
        <v>66</v>
      </c>
      <c r="C4142" s="5" t="s">
        <v>54</v>
      </c>
      <c r="D4142" s="5" t="s">
        <v>11</v>
      </c>
      <c r="E4142" s="5" t="s">
        <v>7</v>
      </c>
      <c r="F4142" s="6">
        <v>44166</v>
      </c>
      <c r="G4142" s="6" t="str">
        <f>TEXT(datatable[[#This Row],[дата]],"ММ")</f>
        <v>12</v>
      </c>
      <c r="H4142" s="8">
        <v>1.7160000000000002</v>
      </c>
      <c r="I4142" s="8">
        <v>0.6</v>
      </c>
      <c r="J4142" s="8">
        <f>datatable[[#This Row],[продажи_]]-datatable[[#This Row],[себестоимость_]]</f>
        <v>1.1160000000000001</v>
      </c>
      <c r="L4142"/>
    </row>
    <row r="4143" spans="2:12" x14ac:dyDescent="0.4">
      <c r="B4143" s="5" t="s">
        <v>66</v>
      </c>
      <c r="C4143" s="5" t="s">
        <v>54</v>
      </c>
      <c r="D4143" s="5" t="s">
        <v>11</v>
      </c>
      <c r="E4143" s="5" t="s">
        <v>7</v>
      </c>
      <c r="F4143" s="6">
        <v>43831</v>
      </c>
      <c r="G4143" s="6" t="str">
        <f>TEXT(datatable[[#This Row],[дата]],"ММ")</f>
        <v>01</v>
      </c>
      <c r="H4143" s="8">
        <v>26.742149999999999</v>
      </c>
      <c r="I4143" s="8">
        <v>12.311999999999999</v>
      </c>
      <c r="J4143" s="8">
        <f>datatable[[#This Row],[продажи_]]-datatable[[#This Row],[себестоимость_]]</f>
        <v>14.430149999999999</v>
      </c>
      <c r="L4143"/>
    </row>
    <row r="4144" spans="2:12" x14ac:dyDescent="0.4">
      <c r="B4144" s="5" t="s">
        <v>66</v>
      </c>
      <c r="C4144" s="5" t="s">
        <v>54</v>
      </c>
      <c r="D4144" s="5" t="s">
        <v>11</v>
      </c>
      <c r="E4144" s="5" t="s">
        <v>7</v>
      </c>
      <c r="F4144" s="6">
        <v>43862</v>
      </c>
      <c r="G4144" s="6" t="str">
        <f>TEXT(datatable[[#This Row],[дата]],"ММ")</f>
        <v>02</v>
      </c>
      <c r="H4144" s="8">
        <v>39.809700000000007</v>
      </c>
      <c r="I4144" s="8">
        <v>23.183999999999997</v>
      </c>
      <c r="J4144" s="8">
        <f>datatable[[#This Row],[продажи_]]-datatable[[#This Row],[себестоимость_]]</f>
        <v>16.625700000000009</v>
      </c>
      <c r="L4144"/>
    </row>
    <row r="4145" spans="2:12" x14ac:dyDescent="0.4">
      <c r="B4145" s="5" t="s">
        <v>66</v>
      </c>
      <c r="C4145" s="5" t="s">
        <v>54</v>
      </c>
      <c r="D4145" s="5" t="s">
        <v>11</v>
      </c>
      <c r="E4145" s="5" t="s">
        <v>7</v>
      </c>
      <c r="F4145" s="6">
        <v>43891</v>
      </c>
      <c r="G4145" s="6" t="str">
        <f>TEXT(datatable[[#This Row],[дата]],"ММ")</f>
        <v>03</v>
      </c>
      <c r="H4145" s="8">
        <v>47.54160000000001</v>
      </c>
      <c r="I4145" s="8">
        <v>21.887999999999998</v>
      </c>
      <c r="J4145" s="8">
        <f>datatable[[#This Row],[продажи_]]-datatable[[#This Row],[себестоимость_]]</f>
        <v>25.653600000000012</v>
      </c>
      <c r="L4145"/>
    </row>
    <row r="4146" spans="2:12" x14ac:dyDescent="0.4">
      <c r="B4146" s="5" t="s">
        <v>66</v>
      </c>
      <c r="C4146" s="5" t="s">
        <v>54</v>
      </c>
      <c r="D4146" s="5" t="s">
        <v>11</v>
      </c>
      <c r="E4146" s="5" t="s">
        <v>7</v>
      </c>
      <c r="F4146" s="6">
        <v>43922</v>
      </c>
      <c r="G4146" s="6" t="str">
        <f>TEXT(datatable[[#This Row],[дата]],"ММ")</f>
        <v>04</v>
      </c>
      <c r="H4146" s="8">
        <v>58.788000000000004</v>
      </c>
      <c r="I4146" s="8">
        <v>18.662400000000002</v>
      </c>
      <c r="J4146" s="8">
        <f>datatable[[#This Row],[продажи_]]-datatable[[#This Row],[себестоимость_]]</f>
        <v>40.125600000000006</v>
      </c>
      <c r="L4146"/>
    </row>
    <row r="4147" spans="2:12" x14ac:dyDescent="0.4">
      <c r="B4147" s="5" t="s">
        <v>66</v>
      </c>
      <c r="C4147" s="5" t="s">
        <v>54</v>
      </c>
      <c r="D4147" s="5" t="s">
        <v>11</v>
      </c>
      <c r="E4147" s="5" t="s">
        <v>7</v>
      </c>
      <c r="F4147" s="6">
        <v>43952</v>
      </c>
      <c r="G4147" s="6" t="str">
        <f>TEXT(datatable[[#This Row],[дата]],"ММ")</f>
        <v>05</v>
      </c>
      <c r="H4147" s="8">
        <v>43.196400000000004</v>
      </c>
      <c r="I4147" s="8">
        <v>17.0352</v>
      </c>
      <c r="J4147" s="8">
        <f>datatable[[#This Row],[продажи_]]-datatable[[#This Row],[себестоимость_]]</f>
        <v>26.161200000000004</v>
      </c>
      <c r="L4147"/>
    </row>
    <row r="4148" spans="2:12" x14ac:dyDescent="0.4">
      <c r="B4148" s="5" t="s">
        <v>66</v>
      </c>
      <c r="C4148" s="5" t="s">
        <v>54</v>
      </c>
      <c r="D4148" s="5" t="s">
        <v>11</v>
      </c>
      <c r="E4148" s="5" t="s">
        <v>7</v>
      </c>
      <c r="F4148" s="6">
        <v>43983</v>
      </c>
      <c r="G4148" s="6" t="str">
        <f>TEXT(datatable[[#This Row],[дата]],"ММ")</f>
        <v>06</v>
      </c>
      <c r="H4148" s="8">
        <v>38.020499999999998</v>
      </c>
      <c r="I4148" s="8">
        <v>17.135999999999999</v>
      </c>
      <c r="J4148" s="8">
        <f>datatable[[#This Row],[продажи_]]-datatable[[#This Row],[себестоимость_]]</f>
        <v>20.884499999999999</v>
      </c>
      <c r="L4148"/>
    </row>
    <row r="4149" spans="2:12" x14ac:dyDescent="0.4">
      <c r="B4149" s="5" t="s">
        <v>66</v>
      </c>
      <c r="C4149" s="5" t="s">
        <v>54</v>
      </c>
      <c r="D4149" s="5" t="s">
        <v>11</v>
      </c>
      <c r="E4149" s="5" t="s">
        <v>7</v>
      </c>
      <c r="F4149" s="6">
        <v>44013</v>
      </c>
      <c r="G4149" s="6" t="str">
        <f>TEXT(datatable[[#This Row],[дата]],"ММ")</f>
        <v>07</v>
      </c>
      <c r="H4149" s="8">
        <v>25.591950000000001</v>
      </c>
      <c r="I4149" s="8">
        <v>14.7744</v>
      </c>
      <c r="J4149" s="8">
        <f>datatable[[#This Row],[продажи_]]-datatable[[#This Row],[себестоимость_]]</f>
        <v>10.817550000000001</v>
      </c>
      <c r="L4149"/>
    </row>
    <row r="4150" spans="2:12" x14ac:dyDescent="0.4">
      <c r="B4150" s="5" t="s">
        <v>66</v>
      </c>
      <c r="C4150" s="5" t="s">
        <v>54</v>
      </c>
      <c r="D4150" s="5" t="s">
        <v>11</v>
      </c>
      <c r="E4150" s="5" t="s">
        <v>7</v>
      </c>
      <c r="F4150" s="6">
        <v>44044</v>
      </c>
      <c r="G4150" s="6" t="str">
        <f>TEXT(datatable[[#This Row],[дата]],"ММ")</f>
        <v>08</v>
      </c>
      <c r="H4150" s="8">
        <v>28.116000000000003</v>
      </c>
      <c r="I4150" s="8">
        <v>11.9808</v>
      </c>
      <c r="J4150" s="8">
        <f>datatable[[#This Row],[продажи_]]-datatable[[#This Row],[себестоимость_]]</f>
        <v>16.135200000000005</v>
      </c>
      <c r="L4150"/>
    </row>
    <row r="4151" spans="2:12" x14ac:dyDescent="0.4">
      <c r="B4151" s="5" t="s">
        <v>66</v>
      </c>
      <c r="C4151" s="5" t="s">
        <v>54</v>
      </c>
      <c r="D4151" s="5" t="s">
        <v>11</v>
      </c>
      <c r="E4151" s="5" t="s">
        <v>7</v>
      </c>
      <c r="F4151" s="6">
        <v>44075</v>
      </c>
      <c r="G4151" s="6" t="str">
        <f>TEXT(datatable[[#This Row],[дата]],"ММ")</f>
        <v>09</v>
      </c>
      <c r="H4151" s="8">
        <v>37.061999999999998</v>
      </c>
      <c r="I4151" s="8">
        <v>11.952</v>
      </c>
      <c r="J4151" s="8">
        <f>datatable[[#This Row],[продажи_]]-datatable[[#This Row],[себестоимость_]]</f>
        <v>25.11</v>
      </c>
      <c r="L4151"/>
    </row>
    <row r="4152" spans="2:12" x14ac:dyDescent="0.4">
      <c r="B4152" s="5" t="s">
        <v>66</v>
      </c>
      <c r="C4152" s="5" t="s">
        <v>54</v>
      </c>
      <c r="D4152" s="5" t="s">
        <v>11</v>
      </c>
      <c r="E4152" s="5" t="s">
        <v>7</v>
      </c>
      <c r="F4152" s="6">
        <v>44105</v>
      </c>
      <c r="G4152" s="6" t="str">
        <f>TEXT(datatable[[#This Row],[дата]],"ММ")</f>
        <v>10</v>
      </c>
      <c r="H4152" s="8">
        <v>34.474049999999998</v>
      </c>
      <c r="I4152" s="8">
        <v>19.281600000000001</v>
      </c>
      <c r="J4152" s="8">
        <f>datatable[[#This Row],[продажи_]]-datatable[[#This Row],[себестоимость_]]</f>
        <v>15.192449999999997</v>
      </c>
      <c r="L4152"/>
    </row>
    <row r="4153" spans="2:12" x14ac:dyDescent="0.4">
      <c r="B4153" s="5" t="s">
        <v>66</v>
      </c>
      <c r="C4153" s="5" t="s">
        <v>54</v>
      </c>
      <c r="D4153" s="5" t="s">
        <v>11</v>
      </c>
      <c r="E4153" s="5" t="s">
        <v>7</v>
      </c>
      <c r="F4153" s="6">
        <v>44136</v>
      </c>
      <c r="G4153" s="6" t="str">
        <f>TEXT(datatable[[#This Row],[дата]],"ММ")</f>
        <v>11</v>
      </c>
      <c r="H4153" s="8">
        <v>48.308400000000006</v>
      </c>
      <c r="I4153" s="8">
        <v>23.3856</v>
      </c>
      <c r="J4153" s="8">
        <f>datatable[[#This Row],[продажи_]]-datatable[[#This Row],[себестоимость_]]</f>
        <v>24.922800000000006</v>
      </c>
      <c r="L4153"/>
    </row>
    <row r="4154" spans="2:12" x14ac:dyDescent="0.4">
      <c r="B4154" s="5" t="s">
        <v>66</v>
      </c>
      <c r="C4154" s="5" t="s">
        <v>54</v>
      </c>
      <c r="D4154" s="5" t="s">
        <v>11</v>
      </c>
      <c r="E4154" s="5" t="s">
        <v>7</v>
      </c>
      <c r="F4154" s="6">
        <v>44166</v>
      </c>
      <c r="G4154" s="6" t="str">
        <f>TEXT(datatable[[#This Row],[дата]],"ММ")</f>
        <v>12</v>
      </c>
      <c r="H4154" s="8">
        <v>45.624600000000001</v>
      </c>
      <c r="I4154" s="8">
        <v>20.217600000000001</v>
      </c>
      <c r="J4154" s="8">
        <f>datatable[[#This Row],[продажи_]]-datatable[[#This Row],[себестоимость_]]</f>
        <v>25.407</v>
      </c>
      <c r="L4154"/>
    </row>
    <row r="4155" spans="2:12" x14ac:dyDescent="0.4">
      <c r="B4155" s="5" t="s">
        <v>66</v>
      </c>
      <c r="C4155" s="5" t="s">
        <v>54</v>
      </c>
      <c r="D4155" s="5" t="s">
        <v>11</v>
      </c>
      <c r="E4155" s="5" t="s">
        <v>7</v>
      </c>
      <c r="F4155" s="6">
        <v>43831</v>
      </c>
      <c r="G4155" s="6" t="str">
        <f>TEXT(datatable[[#This Row],[дата]],"ММ")</f>
        <v>01</v>
      </c>
      <c r="H4155" s="8">
        <v>24.625350000000001</v>
      </c>
      <c r="I4155" s="8">
        <v>7.4083500000000004</v>
      </c>
      <c r="J4155" s="8">
        <f>datatable[[#This Row],[продажи_]]-datatable[[#This Row],[себестоимость_]]</f>
        <v>17.216999999999999</v>
      </c>
      <c r="L4155"/>
    </row>
    <row r="4156" spans="2:12" x14ac:dyDescent="0.4">
      <c r="B4156" s="5" t="s">
        <v>66</v>
      </c>
      <c r="C4156" s="5" t="s">
        <v>54</v>
      </c>
      <c r="D4156" s="5" t="s">
        <v>11</v>
      </c>
      <c r="E4156" s="5" t="s">
        <v>7</v>
      </c>
      <c r="F4156" s="6">
        <v>43862</v>
      </c>
      <c r="G4156" s="6" t="str">
        <f>TEXT(datatable[[#This Row],[дата]],"ММ")</f>
        <v>02</v>
      </c>
      <c r="H4156" s="8">
        <v>40.376699999999992</v>
      </c>
      <c r="I4156" s="8">
        <v>9.8125999999999998</v>
      </c>
      <c r="J4156" s="8">
        <f>datatable[[#This Row],[продажи_]]-datatable[[#This Row],[себестоимость_]]</f>
        <v>30.564099999999993</v>
      </c>
      <c r="L4156"/>
    </row>
    <row r="4157" spans="2:12" x14ac:dyDescent="0.4">
      <c r="B4157" s="5" t="s">
        <v>66</v>
      </c>
      <c r="C4157" s="5" t="s">
        <v>54</v>
      </c>
      <c r="D4157" s="5" t="s">
        <v>11</v>
      </c>
      <c r="E4157" s="5" t="s">
        <v>7</v>
      </c>
      <c r="F4157" s="6">
        <v>43891</v>
      </c>
      <c r="G4157" s="6" t="str">
        <f>TEXT(datatable[[#This Row],[дата]],"ММ")</f>
        <v>03</v>
      </c>
      <c r="H4157" s="8">
        <v>31.946400000000001</v>
      </c>
      <c r="I4157" s="8">
        <v>12.648800000000001</v>
      </c>
      <c r="J4157" s="8">
        <f>datatable[[#This Row],[продажи_]]-datatable[[#This Row],[себестоимость_]]</f>
        <v>19.297599999999999</v>
      </c>
      <c r="L4157"/>
    </row>
    <row r="4158" spans="2:12" x14ac:dyDescent="0.4">
      <c r="B4158" s="5" t="s">
        <v>66</v>
      </c>
      <c r="C4158" s="5" t="s">
        <v>54</v>
      </c>
      <c r="D4158" s="5" t="s">
        <v>11</v>
      </c>
      <c r="E4158" s="5" t="s">
        <v>7</v>
      </c>
      <c r="F4158" s="6">
        <v>43922</v>
      </c>
      <c r="G4158" s="6" t="str">
        <f>TEXT(datatable[[#This Row],[дата]],"ММ")</f>
        <v>04</v>
      </c>
      <c r="H4158" s="8">
        <v>31.552</v>
      </c>
      <c r="I4158" s="8">
        <v>14.865600000000001</v>
      </c>
      <c r="J4158" s="8">
        <f>datatable[[#This Row],[продажи_]]-datatable[[#This Row],[себестоимость_]]</f>
        <v>16.686399999999999</v>
      </c>
      <c r="L4158"/>
    </row>
    <row r="4159" spans="2:12" x14ac:dyDescent="0.4">
      <c r="B4159" s="5" t="s">
        <v>66</v>
      </c>
      <c r="C4159" s="5" t="s">
        <v>54</v>
      </c>
      <c r="D4159" s="5" t="s">
        <v>11</v>
      </c>
      <c r="E4159" s="5" t="s">
        <v>7</v>
      </c>
      <c r="F4159" s="6">
        <v>43952</v>
      </c>
      <c r="G4159" s="6" t="str">
        <f>TEXT(datatable[[#This Row],[дата]],"ММ")</f>
        <v>05</v>
      </c>
      <c r="H4159" s="8">
        <v>25.956450000000004</v>
      </c>
      <c r="I4159" s="8">
        <v>12.2902</v>
      </c>
      <c r="J4159" s="8">
        <f>datatable[[#This Row],[продажи_]]-datatable[[#This Row],[себестоимость_]]</f>
        <v>13.666250000000003</v>
      </c>
      <c r="L4159"/>
    </row>
    <row r="4160" spans="2:12" x14ac:dyDescent="0.4">
      <c r="B4160" s="5" t="s">
        <v>66</v>
      </c>
      <c r="C4160" s="5" t="s">
        <v>54</v>
      </c>
      <c r="D4160" s="5" t="s">
        <v>11</v>
      </c>
      <c r="E4160" s="5" t="s">
        <v>7</v>
      </c>
      <c r="F4160" s="6">
        <v>43983</v>
      </c>
      <c r="G4160" s="6" t="str">
        <f>TEXT(datatable[[#This Row],[дата]],"ММ")</f>
        <v>06</v>
      </c>
      <c r="H4160" s="8">
        <v>22.185000000000002</v>
      </c>
      <c r="I4160" s="8">
        <v>8.3130000000000006</v>
      </c>
      <c r="J4160" s="8">
        <f>datatable[[#This Row],[продажи_]]-datatable[[#This Row],[себестоимость_]]</f>
        <v>13.872000000000002</v>
      </c>
      <c r="L4160"/>
    </row>
    <row r="4161" spans="2:12" x14ac:dyDescent="0.4">
      <c r="B4161" s="5" t="s">
        <v>66</v>
      </c>
      <c r="C4161" s="5" t="s">
        <v>54</v>
      </c>
      <c r="D4161" s="5" t="s">
        <v>11</v>
      </c>
      <c r="E4161" s="5" t="s">
        <v>7</v>
      </c>
      <c r="F4161" s="6">
        <v>44013</v>
      </c>
      <c r="G4161" s="6" t="str">
        <f>TEXT(datatable[[#This Row],[дата]],"ММ")</f>
        <v>07</v>
      </c>
      <c r="H4161" s="8">
        <v>23.516100000000002</v>
      </c>
      <c r="I4161" s="8">
        <v>6.23475</v>
      </c>
      <c r="J4161" s="8">
        <f>datatable[[#This Row],[продажи_]]-datatable[[#This Row],[себестоимость_]]</f>
        <v>17.281350000000003</v>
      </c>
      <c r="L4161"/>
    </row>
    <row r="4162" spans="2:12" x14ac:dyDescent="0.4">
      <c r="B4162" s="5" t="s">
        <v>66</v>
      </c>
      <c r="C4162" s="5" t="s">
        <v>54</v>
      </c>
      <c r="D4162" s="5" t="s">
        <v>11</v>
      </c>
      <c r="E4162" s="5" t="s">
        <v>7</v>
      </c>
      <c r="F4162" s="6">
        <v>44044</v>
      </c>
      <c r="G4162" s="6" t="str">
        <f>TEXT(datatable[[#This Row],[дата]],"ММ")</f>
        <v>08</v>
      </c>
      <c r="H4162" s="8">
        <v>19.325599999999998</v>
      </c>
      <c r="I4162" s="8">
        <v>6.194</v>
      </c>
      <c r="J4162" s="8">
        <f>datatable[[#This Row],[продажи_]]-datatable[[#This Row],[себестоимость_]]</f>
        <v>13.131599999999999</v>
      </c>
      <c r="L4162"/>
    </row>
    <row r="4163" spans="2:12" x14ac:dyDescent="0.4">
      <c r="B4163" s="5" t="s">
        <v>66</v>
      </c>
      <c r="C4163" s="5" t="s">
        <v>54</v>
      </c>
      <c r="D4163" s="5" t="s">
        <v>11</v>
      </c>
      <c r="E4163" s="5" t="s">
        <v>7</v>
      </c>
      <c r="F4163" s="6">
        <v>44075</v>
      </c>
      <c r="G4163" s="6" t="str">
        <f>TEXT(datatable[[#This Row],[дата]],"ММ")</f>
        <v>09</v>
      </c>
      <c r="H4163" s="8">
        <v>22.431500000000003</v>
      </c>
      <c r="I4163" s="8">
        <v>8.2315000000000005</v>
      </c>
      <c r="J4163" s="8">
        <f>datatable[[#This Row],[продажи_]]-datatable[[#This Row],[себестоимость_]]</f>
        <v>14.200000000000003</v>
      </c>
      <c r="L4163"/>
    </row>
    <row r="4164" spans="2:12" x14ac:dyDescent="0.4">
      <c r="B4164" s="5" t="s">
        <v>66</v>
      </c>
      <c r="C4164" s="5" t="s">
        <v>54</v>
      </c>
      <c r="D4164" s="5" t="s">
        <v>11</v>
      </c>
      <c r="E4164" s="5" t="s">
        <v>7</v>
      </c>
      <c r="F4164" s="6">
        <v>44105</v>
      </c>
      <c r="G4164" s="6" t="str">
        <f>TEXT(datatable[[#This Row],[дата]],"ММ")</f>
        <v>10</v>
      </c>
      <c r="H4164" s="8">
        <v>36.210850000000001</v>
      </c>
      <c r="I4164" s="8">
        <v>9.3236000000000008</v>
      </c>
      <c r="J4164" s="8">
        <f>datatable[[#This Row],[продажи_]]-datatable[[#This Row],[себестоимость_]]</f>
        <v>26.887250000000002</v>
      </c>
      <c r="L4164"/>
    </row>
    <row r="4165" spans="2:12" x14ac:dyDescent="0.4">
      <c r="B4165" s="5" t="s">
        <v>66</v>
      </c>
      <c r="C4165" s="5" t="s">
        <v>54</v>
      </c>
      <c r="D4165" s="5" t="s">
        <v>11</v>
      </c>
      <c r="E4165" s="5" t="s">
        <v>7</v>
      </c>
      <c r="F4165" s="6">
        <v>44136</v>
      </c>
      <c r="G4165" s="6" t="str">
        <f>TEXT(datatable[[#This Row],[дата]],"ММ")</f>
        <v>11</v>
      </c>
      <c r="H4165" s="8">
        <v>34.51</v>
      </c>
      <c r="I4165" s="8">
        <v>13.2356</v>
      </c>
      <c r="J4165" s="8">
        <f>datatable[[#This Row],[продажи_]]-datatable[[#This Row],[себестоимость_]]</f>
        <v>21.2744</v>
      </c>
      <c r="L4165"/>
    </row>
    <row r="4166" spans="2:12" x14ac:dyDescent="0.4">
      <c r="B4166" s="5" t="s">
        <v>66</v>
      </c>
      <c r="C4166" s="5" t="s">
        <v>54</v>
      </c>
      <c r="D4166" s="5" t="s">
        <v>11</v>
      </c>
      <c r="E4166" s="5" t="s">
        <v>7</v>
      </c>
      <c r="F4166" s="6">
        <v>44166</v>
      </c>
      <c r="G4166" s="6" t="str">
        <f>TEXT(datatable[[#This Row],[дата]],"ММ")</f>
        <v>12</v>
      </c>
      <c r="H4166" s="8">
        <v>23.959800000000001</v>
      </c>
      <c r="I4166" s="8">
        <v>11.344799999999999</v>
      </c>
      <c r="J4166" s="8">
        <f>datatable[[#This Row],[продажи_]]-datatable[[#This Row],[себестоимость_]]</f>
        <v>12.615000000000002</v>
      </c>
      <c r="L4166"/>
    </row>
    <row r="4167" spans="2:12" x14ac:dyDescent="0.4">
      <c r="B4167" s="5" t="s">
        <v>66</v>
      </c>
      <c r="C4167" s="5" t="s">
        <v>54</v>
      </c>
      <c r="D4167" s="5" t="s">
        <v>11</v>
      </c>
      <c r="E4167" s="5" t="s">
        <v>7</v>
      </c>
      <c r="F4167" s="6">
        <v>43831</v>
      </c>
      <c r="G4167" s="6" t="str">
        <f>TEXT(datatable[[#This Row],[дата]],"ММ")</f>
        <v>01</v>
      </c>
      <c r="H4167" s="8">
        <v>8.0352000000000015</v>
      </c>
      <c r="I4167" s="8">
        <v>4.3739999999999997</v>
      </c>
      <c r="J4167" s="8">
        <f>datatable[[#This Row],[продажи_]]-datatable[[#This Row],[себестоимость_]]</f>
        <v>3.6612000000000018</v>
      </c>
      <c r="L4167"/>
    </row>
    <row r="4168" spans="2:12" x14ac:dyDescent="0.4">
      <c r="B4168" s="5" t="s">
        <v>66</v>
      </c>
      <c r="C4168" s="5" t="s">
        <v>54</v>
      </c>
      <c r="D4168" s="5" t="s">
        <v>11</v>
      </c>
      <c r="E4168" s="5" t="s">
        <v>7</v>
      </c>
      <c r="F4168" s="6">
        <v>43862</v>
      </c>
      <c r="G4168" s="6" t="str">
        <f>TEXT(datatable[[#This Row],[дата]],"ММ")</f>
        <v>02</v>
      </c>
      <c r="H4168" s="8">
        <v>13.171199999999999</v>
      </c>
      <c r="I4168" s="8">
        <v>4.6494</v>
      </c>
      <c r="J4168" s="8">
        <f>datatable[[#This Row],[продажи_]]-datatable[[#This Row],[себестоимость_]]</f>
        <v>8.5217999999999989</v>
      </c>
      <c r="L4168"/>
    </row>
    <row r="4169" spans="2:12" x14ac:dyDescent="0.4">
      <c r="B4169" s="5" t="s">
        <v>66</v>
      </c>
      <c r="C4169" s="5" t="s">
        <v>54</v>
      </c>
      <c r="D4169" s="5" t="s">
        <v>11</v>
      </c>
      <c r="E4169" s="5" t="s">
        <v>7</v>
      </c>
      <c r="F4169" s="6">
        <v>43891</v>
      </c>
      <c r="G4169" s="6" t="str">
        <f>TEXT(datatable[[#This Row],[дата]],"ММ")</f>
        <v>03</v>
      </c>
      <c r="H4169" s="8">
        <v>12.902399999999998</v>
      </c>
      <c r="I4169" s="8">
        <v>5.5728</v>
      </c>
      <c r="J4169" s="8">
        <f>datatable[[#This Row],[продажи_]]-datatable[[#This Row],[себестоимость_]]</f>
        <v>7.3295999999999983</v>
      </c>
      <c r="L4169"/>
    </row>
    <row r="4170" spans="2:12" x14ac:dyDescent="0.4">
      <c r="B4170" s="5" t="s">
        <v>66</v>
      </c>
      <c r="C4170" s="5" t="s">
        <v>54</v>
      </c>
      <c r="D4170" s="5" t="s">
        <v>11</v>
      </c>
      <c r="E4170" s="5" t="s">
        <v>7</v>
      </c>
      <c r="F4170" s="6">
        <v>43922</v>
      </c>
      <c r="G4170" s="6" t="str">
        <f>TEXT(datatable[[#This Row],[дата]],"ММ")</f>
        <v>04</v>
      </c>
      <c r="H4170" s="8">
        <v>15.8208</v>
      </c>
      <c r="I4170" s="8">
        <v>5.5728</v>
      </c>
      <c r="J4170" s="8">
        <f>datatable[[#This Row],[продажи_]]-datatable[[#This Row],[себестоимость_]]</f>
        <v>10.248000000000001</v>
      </c>
      <c r="L4170"/>
    </row>
    <row r="4171" spans="2:12" x14ac:dyDescent="0.4">
      <c r="B4171" s="5" t="s">
        <v>66</v>
      </c>
      <c r="C4171" s="5" t="s">
        <v>54</v>
      </c>
      <c r="D4171" s="5" t="s">
        <v>11</v>
      </c>
      <c r="E4171" s="5" t="s">
        <v>7</v>
      </c>
      <c r="F4171" s="6">
        <v>43952</v>
      </c>
      <c r="G4171" s="6" t="str">
        <f>TEXT(datatable[[#This Row],[дата]],"ММ")</f>
        <v>05</v>
      </c>
      <c r="H4171" s="8">
        <v>14.2272</v>
      </c>
      <c r="I4171" s="8">
        <v>5.1597</v>
      </c>
      <c r="J4171" s="8">
        <f>datatable[[#This Row],[продажи_]]-datatable[[#This Row],[себестоимость_]]</f>
        <v>9.067499999999999</v>
      </c>
      <c r="L4171"/>
    </row>
    <row r="4172" spans="2:12" x14ac:dyDescent="0.4">
      <c r="B4172" s="5" t="s">
        <v>66</v>
      </c>
      <c r="C4172" s="5" t="s">
        <v>54</v>
      </c>
      <c r="D4172" s="5" t="s">
        <v>11</v>
      </c>
      <c r="E4172" s="5" t="s">
        <v>7</v>
      </c>
      <c r="F4172" s="6">
        <v>43983</v>
      </c>
      <c r="G4172" s="6" t="str">
        <f>TEXT(datatable[[#This Row],[дата]],"ММ")</f>
        <v>06</v>
      </c>
      <c r="H4172" s="8">
        <v>8.9280000000000008</v>
      </c>
      <c r="I4172" s="8">
        <v>3.6854999999999998</v>
      </c>
      <c r="J4172" s="8">
        <f>datatable[[#This Row],[продажи_]]-datatable[[#This Row],[себестоимость_]]</f>
        <v>5.2425000000000015</v>
      </c>
      <c r="L4172"/>
    </row>
    <row r="4173" spans="2:12" x14ac:dyDescent="0.4">
      <c r="B4173" s="5" t="s">
        <v>66</v>
      </c>
      <c r="C4173" s="5" t="s">
        <v>54</v>
      </c>
      <c r="D4173" s="5" t="s">
        <v>11</v>
      </c>
      <c r="E4173" s="5" t="s">
        <v>7</v>
      </c>
      <c r="F4173" s="6">
        <v>44013</v>
      </c>
      <c r="G4173" s="6" t="str">
        <f>TEXT(datatable[[#This Row],[дата]],"ММ")</f>
        <v>07</v>
      </c>
      <c r="H4173" s="8">
        <v>10.022399999999999</v>
      </c>
      <c r="I4173" s="8">
        <v>4.3375500000000002</v>
      </c>
      <c r="J4173" s="8">
        <f>datatable[[#This Row],[продажи_]]-datatable[[#This Row],[себестоимость_]]</f>
        <v>5.6848499999999991</v>
      </c>
      <c r="L4173"/>
    </row>
    <row r="4174" spans="2:12" x14ac:dyDescent="0.4">
      <c r="B4174" s="5" t="s">
        <v>66</v>
      </c>
      <c r="C4174" s="5" t="s">
        <v>54</v>
      </c>
      <c r="D4174" s="5" t="s">
        <v>11</v>
      </c>
      <c r="E4174" s="5" t="s">
        <v>7</v>
      </c>
      <c r="F4174" s="6">
        <v>44044</v>
      </c>
      <c r="G4174" s="6" t="str">
        <f>TEXT(datatable[[#This Row],[дата]],"ММ")</f>
        <v>08</v>
      </c>
      <c r="H4174" s="8">
        <v>6.9888000000000003</v>
      </c>
      <c r="I4174" s="8">
        <v>3.24</v>
      </c>
      <c r="J4174" s="8">
        <f>datatable[[#This Row],[продажи_]]-datatable[[#This Row],[себестоимость_]]</f>
        <v>3.7488000000000001</v>
      </c>
      <c r="L4174"/>
    </row>
    <row r="4175" spans="2:12" x14ac:dyDescent="0.4">
      <c r="B4175" s="5" t="s">
        <v>66</v>
      </c>
      <c r="C4175" s="5" t="s">
        <v>54</v>
      </c>
      <c r="D4175" s="5" t="s">
        <v>11</v>
      </c>
      <c r="E4175" s="5" t="s">
        <v>7</v>
      </c>
      <c r="F4175" s="6">
        <v>44075</v>
      </c>
      <c r="G4175" s="6" t="str">
        <f>TEXT(datatable[[#This Row],[дата]],"ММ")</f>
        <v>09</v>
      </c>
      <c r="H4175" s="8">
        <v>7.9679999999999991</v>
      </c>
      <c r="I4175" s="8">
        <v>4.2119999999999997</v>
      </c>
      <c r="J4175" s="8">
        <f>datatable[[#This Row],[продажи_]]-datatable[[#This Row],[себестоимость_]]</f>
        <v>3.7559999999999993</v>
      </c>
      <c r="L4175"/>
    </row>
    <row r="4176" spans="2:12" x14ac:dyDescent="0.4">
      <c r="B4176" s="5" t="s">
        <v>66</v>
      </c>
      <c r="C4176" s="5" t="s">
        <v>54</v>
      </c>
      <c r="D4176" s="5" t="s">
        <v>11</v>
      </c>
      <c r="E4176" s="5" t="s">
        <v>7</v>
      </c>
      <c r="F4176" s="6">
        <v>44105</v>
      </c>
      <c r="G4176" s="6" t="str">
        <f>TEXT(datatable[[#This Row],[дата]],"ММ")</f>
        <v>10</v>
      </c>
      <c r="H4176" s="8">
        <v>14.351999999999999</v>
      </c>
      <c r="I4176" s="8">
        <v>5.7915000000000001</v>
      </c>
      <c r="J4176" s="8">
        <f>datatable[[#This Row],[продажи_]]-datatable[[#This Row],[себестоимость_]]</f>
        <v>8.5604999999999976</v>
      </c>
      <c r="L4176"/>
    </row>
    <row r="4177" spans="2:12" x14ac:dyDescent="0.4">
      <c r="B4177" s="5" t="s">
        <v>66</v>
      </c>
      <c r="C4177" s="5" t="s">
        <v>54</v>
      </c>
      <c r="D4177" s="5" t="s">
        <v>11</v>
      </c>
      <c r="E4177" s="5" t="s">
        <v>7</v>
      </c>
      <c r="F4177" s="6">
        <v>44136</v>
      </c>
      <c r="G4177" s="6" t="str">
        <f>TEXT(datatable[[#This Row],[дата]],"ММ")</f>
        <v>11</v>
      </c>
      <c r="H4177" s="8">
        <v>11.558399999999999</v>
      </c>
      <c r="I4177" s="8">
        <v>6.1803000000000008</v>
      </c>
      <c r="J4177" s="8">
        <f>datatable[[#This Row],[продажи_]]-datatable[[#This Row],[себестоимость_]]</f>
        <v>5.3780999999999981</v>
      </c>
      <c r="L4177"/>
    </row>
    <row r="4178" spans="2:12" x14ac:dyDescent="0.4">
      <c r="B4178" s="5" t="s">
        <v>66</v>
      </c>
      <c r="C4178" s="5" t="s">
        <v>54</v>
      </c>
      <c r="D4178" s="5" t="s">
        <v>11</v>
      </c>
      <c r="E4178" s="5" t="s">
        <v>7</v>
      </c>
      <c r="F4178" s="6">
        <v>44166</v>
      </c>
      <c r="G4178" s="6" t="str">
        <f>TEXT(datatable[[#This Row],[дата]],"ММ")</f>
        <v>12</v>
      </c>
      <c r="H4178" s="8">
        <v>10.7136</v>
      </c>
      <c r="I4178" s="8">
        <v>4.0338000000000003</v>
      </c>
      <c r="J4178" s="8">
        <f>datatable[[#This Row],[продажи_]]-datatable[[#This Row],[себестоимость_]]</f>
        <v>6.6797999999999993</v>
      </c>
      <c r="L4178"/>
    </row>
    <row r="4179" spans="2:12" x14ac:dyDescent="0.4">
      <c r="B4179" s="5" t="s">
        <v>67</v>
      </c>
      <c r="C4179" s="5" t="s">
        <v>57</v>
      </c>
      <c r="D4179" s="5" t="s">
        <v>12</v>
      </c>
      <c r="E4179" s="5" t="s">
        <v>60</v>
      </c>
      <c r="F4179" s="6">
        <v>43831</v>
      </c>
      <c r="G4179" s="6" t="str">
        <f>TEXT(datatable[[#This Row],[дата]],"ММ")</f>
        <v>01</v>
      </c>
      <c r="H4179" s="8">
        <v>365.75280000000004</v>
      </c>
      <c r="I4179" s="8">
        <v>155.45564999999999</v>
      </c>
      <c r="J4179" s="8">
        <f>datatable[[#This Row],[продажи_]]-datatable[[#This Row],[себестоимость_]]</f>
        <v>210.29715000000004</v>
      </c>
      <c r="L4179"/>
    </row>
    <row r="4180" spans="2:12" x14ac:dyDescent="0.4">
      <c r="B4180" s="5" t="s">
        <v>67</v>
      </c>
      <c r="C4180" s="5" t="s">
        <v>57</v>
      </c>
      <c r="D4180" s="5" t="s">
        <v>12</v>
      </c>
      <c r="E4180" s="5" t="s">
        <v>60</v>
      </c>
      <c r="F4180" s="6">
        <v>43862</v>
      </c>
      <c r="G4180" s="6" t="str">
        <f>TEXT(datatable[[#This Row],[дата]],"ММ")</f>
        <v>02</v>
      </c>
      <c r="H4180" s="8">
        <v>462.27090000000004</v>
      </c>
      <c r="I4180" s="8">
        <v>229.62729999999999</v>
      </c>
      <c r="J4180" s="8">
        <f>datatable[[#This Row],[продажи_]]-datatable[[#This Row],[себестоимость_]]</f>
        <v>232.64360000000005</v>
      </c>
      <c r="L4180"/>
    </row>
    <row r="4181" spans="2:12" x14ac:dyDescent="0.4">
      <c r="B4181" s="5" t="s">
        <v>67</v>
      </c>
      <c r="C4181" s="5" t="s">
        <v>57</v>
      </c>
      <c r="D4181" s="5" t="s">
        <v>12</v>
      </c>
      <c r="E4181" s="5" t="s">
        <v>60</v>
      </c>
      <c r="F4181" s="6">
        <v>43891</v>
      </c>
      <c r="G4181" s="6" t="str">
        <f>TEXT(datatable[[#This Row],[дата]],"ММ")</f>
        <v>03</v>
      </c>
      <c r="H4181" s="8">
        <v>568.94880000000001</v>
      </c>
      <c r="I4181" s="8">
        <v>236.88480000000001</v>
      </c>
      <c r="J4181" s="8">
        <f>datatable[[#This Row],[продажи_]]-datatable[[#This Row],[себестоимость_]]</f>
        <v>332.06399999999996</v>
      </c>
      <c r="L4181"/>
    </row>
    <row r="4182" spans="2:12" x14ac:dyDescent="0.4">
      <c r="B4182" s="5" t="s">
        <v>67</v>
      </c>
      <c r="C4182" s="5" t="s">
        <v>57</v>
      </c>
      <c r="D4182" s="5" t="s">
        <v>12</v>
      </c>
      <c r="E4182" s="5" t="s">
        <v>60</v>
      </c>
      <c r="F4182" s="6">
        <v>43922</v>
      </c>
      <c r="G4182" s="6" t="str">
        <f>TEXT(datatable[[#This Row],[дата]],"ММ")</f>
        <v>04</v>
      </c>
      <c r="H4182" s="8">
        <v>539.9208000000001</v>
      </c>
      <c r="I4182" s="8">
        <v>190.43680000000001</v>
      </c>
      <c r="J4182" s="8">
        <f>datatable[[#This Row],[продажи_]]-datatable[[#This Row],[себестоимость_]]</f>
        <v>349.48400000000009</v>
      </c>
      <c r="L4182"/>
    </row>
    <row r="4183" spans="2:12" x14ac:dyDescent="0.4">
      <c r="B4183" s="5" t="s">
        <v>67</v>
      </c>
      <c r="C4183" s="5" t="s">
        <v>57</v>
      </c>
      <c r="D4183" s="5" t="s">
        <v>12</v>
      </c>
      <c r="E4183" s="5" t="s">
        <v>60</v>
      </c>
      <c r="F4183" s="6">
        <v>43952</v>
      </c>
      <c r="G4183" s="6" t="str">
        <f>TEXT(datatable[[#This Row],[дата]],"ММ")</f>
        <v>05</v>
      </c>
      <c r="H4183" s="8">
        <v>457.55384999999995</v>
      </c>
      <c r="I4183" s="8">
        <v>198.12975</v>
      </c>
      <c r="J4183" s="8">
        <f>datatable[[#This Row],[продажи_]]-datatable[[#This Row],[себестоимость_]]</f>
        <v>259.42409999999995</v>
      </c>
      <c r="L4183"/>
    </row>
    <row r="4184" spans="2:12" x14ac:dyDescent="0.4">
      <c r="B4184" s="5" t="s">
        <v>67</v>
      </c>
      <c r="C4184" s="5" t="s">
        <v>57</v>
      </c>
      <c r="D4184" s="5" t="s">
        <v>12</v>
      </c>
      <c r="E4184" s="5" t="s">
        <v>60</v>
      </c>
      <c r="F4184" s="6">
        <v>43983</v>
      </c>
      <c r="G4184" s="6" t="str">
        <f>TEXT(datatable[[#This Row],[дата]],"ММ")</f>
        <v>06</v>
      </c>
      <c r="H4184" s="8">
        <v>308.42250000000001</v>
      </c>
      <c r="I4184" s="8">
        <v>133.53800000000001</v>
      </c>
      <c r="J4184" s="8">
        <f>datatable[[#This Row],[продажи_]]-datatable[[#This Row],[себестоимость_]]</f>
        <v>174.8845</v>
      </c>
      <c r="L4184"/>
    </row>
    <row r="4185" spans="2:12" x14ac:dyDescent="0.4">
      <c r="B4185" s="5" t="s">
        <v>67</v>
      </c>
      <c r="C4185" s="5" t="s">
        <v>57</v>
      </c>
      <c r="D4185" s="5" t="s">
        <v>12</v>
      </c>
      <c r="E4185" s="5" t="s">
        <v>60</v>
      </c>
      <c r="F4185" s="6">
        <v>44013</v>
      </c>
      <c r="G4185" s="6" t="str">
        <f>TEXT(datatable[[#This Row],[дата]],"ММ")</f>
        <v>07</v>
      </c>
      <c r="H4185" s="8">
        <v>277.58024999999998</v>
      </c>
      <c r="I4185" s="8">
        <v>114.9588</v>
      </c>
      <c r="J4185" s="8">
        <f>datatable[[#This Row],[продажи_]]-datatable[[#This Row],[себестоимость_]]</f>
        <v>162.62144999999998</v>
      </c>
      <c r="L4185"/>
    </row>
    <row r="4186" spans="2:12" x14ac:dyDescent="0.4">
      <c r="B4186" s="5" t="s">
        <v>67</v>
      </c>
      <c r="C4186" s="5" t="s">
        <v>57</v>
      </c>
      <c r="D4186" s="5" t="s">
        <v>12</v>
      </c>
      <c r="E4186" s="5" t="s">
        <v>60</v>
      </c>
      <c r="F4186" s="6">
        <v>44044</v>
      </c>
      <c r="G4186" s="6" t="str">
        <f>TEXT(datatable[[#This Row],[дата]],"ММ")</f>
        <v>08</v>
      </c>
      <c r="H4186" s="8">
        <v>325.11360000000008</v>
      </c>
      <c r="I4186" s="8">
        <v>92.896000000000015</v>
      </c>
      <c r="J4186" s="8">
        <f>datatable[[#This Row],[продажи_]]-datatable[[#This Row],[себестоимость_]]</f>
        <v>232.21760000000006</v>
      </c>
      <c r="L4186"/>
    </row>
    <row r="4187" spans="2:12" x14ac:dyDescent="0.4">
      <c r="B4187" s="5" t="s">
        <v>67</v>
      </c>
      <c r="C4187" s="5" t="s">
        <v>57</v>
      </c>
      <c r="D4187" s="5" t="s">
        <v>12</v>
      </c>
      <c r="E4187" s="5" t="s">
        <v>60</v>
      </c>
      <c r="F4187" s="6">
        <v>44075</v>
      </c>
      <c r="G4187" s="6" t="str">
        <f>TEXT(datatable[[#This Row],[дата]],"ММ")</f>
        <v>09</v>
      </c>
      <c r="H4187" s="8">
        <v>290.28000000000003</v>
      </c>
      <c r="I4187" s="8">
        <v>145.15</v>
      </c>
      <c r="J4187" s="8">
        <f>datatable[[#This Row],[продажи_]]-datatable[[#This Row],[себестоимость_]]</f>
        <v>145.13000000000002</v>
      </c>
      <c r="L4187"/>
    </row>
    <row r="4188" spans="2:12" x14ac:dyDescent="0.4">
      <c r="B4188" s="5" t="s">
        <v>67</v>
      </c>
      <c r="C4188" s="5" t="s">
        <v>57</v>
      </c>
      <c r="D4188" s="5" t="s">
        <v>12</v>
      </c>
      <c r="E4188" s="5" t="s">
        <v>60</v>
      </c>
      <c r="F4188" s="6">
        <v>44105</v>
      </c>
      <c r="G4188" s="6" t="str">
        <f>TEXT(datatable[[#This Row],[дата]],"ММ")</f>
        <v>10</v>
      </c>
      <c r="H4188" s="8">
        <v>547.17779999999993</v>
      </c>
      <c r="I4188" s="8">
        <v>154.72989999999999</v>
      </c>
      <c r="J4188" s="8">
        <f>datatable[[#This Row],[продажи_]]-datatable[[#This Row],[себестоимость_]]</f>
        <v>392.44789999999995</v>
      </c>
      <c r="L4188"/>
    </row>
    <row r="4189" spans="2:12" x14ac:dyDescent="0.4">
      <c r="B4189" s="5" t="s">
        <v>67</v>
      </c>
      <c r="C4189" s="5" t="s">
        <v>57</v>
      </c>
      <c r="D4189" s="5" t="s">
        <v>12</v>
      </c>
      <c r="E4189" s="5" t="s">
        <v>60</v>
      </c>
      <c r="F4189" s="6">
        <v>44136</v>
      </c>
      <c r="G4189" s="6" t="str">
        <f>TEXT(datatable[[#This Row],[дата]],"ММ")</f>
        <v>11</v>
      </c>
      <c r="H4189" s="8">
        <v>436.87139999999999</v>
      </c>
      <c r="I4189" s="8">
        <v>180.8569</v>
      </c>
      <c r="J4189" s="8">
        <f>datatable[[#This Row],[продажи_]]-datatable[[#This Row],[себестоимость_]]</f>
        <v>256.0145</v>
      </c>
      <c r="L4189"/>
    </row>
    <row r="4190" spans="2:12" x14ac:dyDescent="0.4">
      <c r="B4190" s="5" t="s">
        <v>67</v>
      </c>
      <c r="C4190" s="5" t="s">
        <v>57</v>
      </c>
      <c r="D4190" s="5" t="s">
        <v>12</v>
      </c>
      <c r="E4190" s="5" t="s">
        <v>60</v>
      </c>
      <c r="F4190" s="6">
        <v>44166</v>
      </c>
      <c r="G4190" s="6" t="str">
        <f>TEXT(datatable[[#This Row],[дата]],"ММ")</f>
        <v>12</v>
      </c>
      <c r="H4190" s="8">
        <v>518.14980000000003</v>
      </c>
      <c r="I4190" s="8">
        <v>156.762</v>
      </c>
      <c r="J4190" s="8">
        <f>datatable[[#This Row],[продажи_]]-datatable[[#This Row],[себестоимость_]]</f>
        <v>361.38780000000003</v>
      </c>
      <c r="L4190"/>
    </row>
    <row r="4191" spans="2:12" x14ac:dyDescent="0.4">
      <c r="B4191" s="5" t="s">
        <v>67</v>
      </c>
      <c r="C4191" s="5" t="s">
        <v>57</v>
      </c>
      <c r="D4191" s="5" t="s">
        <v>12</v>
      </c>
      <c r="E4191" s="5" t="s">
        <v>8</v>
      </c>
      <c r="F4191" s="6">
        <v>43831</v>
      </c>
      <c r="G4191" s="6" t="str">
        <f>TEXT(datatable[[#This Row],[дата]],"ММ")</f>
        <v>01</v>
      </c>
      <c r="H4191" s="8">
        <v>150.255</v>
      </c>
      <c r="I4191" s="8">
        <v>137.0223</v>
      </c>
      <c r="J4191" s="8">
        <f>datatable[[#This Row],[продажи_]]-datatable[[#This Row],[себестоимость_]]</f>
        <v>13.232699999999994</v>
      </c>
      <c r="L4191"/>
    </row>
    <row r="4192" spans="2:12" x14ac:dyDescent="0.4">
      <c r="B4192" s="5" t="s">
        <v>67</v>
      </c>
      <c r="C4192" s="5" t="s">
        <v>57</v>
      </c>
      <c r="D4192" s="5" t="s">
        <v>12</v>
      </c>
      <c r="E4192" s="5" t="s">
        <v>8</v>
      </c>
      <c r="F4192" s="6">
        <v>43862</v>
      </c>
      <c r="G4192" s="6" t="str">
        <f>TEXT(datatable[[#This Row],[дата]],"ММ")</f>
        <v>02</v>
      </c>
      <c r="H4192" s="8">
        <v>219.7062</v>
      </c>
      <c r="I4192" s="8">
        <v>207.53670000000002</v>
      </c>
      <c r="J4192" s="8">
        <f>datatable[[#This Row],[продажи_]]-datatable[[#This Row],[себестоимость_]]</f>
        <v>12.169499999999971</v>
      </c>
      <c r="L4192"/>
    </row>
    <row r="4193" spans="2:12" x14ac:dyDescent="0.4">
      <c r="B4193" s="5" t="s">
        <v>67</v>
      </c>
      <c r="C4193" s="5" t="s">
        <v>57</v>
      </c>
      <c r="D4193" s="5" t="s">
        <v>12</v>
      </c>
      <c r="E4193" s="5" t="s">
        <v>8</v>
      </c>
      <c r="F4193" s="6">
        <v>43891</v>
      </c>
      <c r="G4193" s="6" t="str">
        <f>TEXT(datatable[[#This Row],[дата]],"ММ")</f>
        <v>03</v>
      </c>
      <c r="H4193" s="8">
        <v>307.18799999999999</v>
      </c>
      <c r="I4193" s="8">
        <v>202.99600000000001</v>
      </c>
      <c r="J4193" s="8">
        <f>datatable[[#This Row],[продажи_]]-datatable[[#This Row],[себестоимость_]]</f>
        <v>104.19199999999998</v>
      </c>
      <c r="L4193"/>
    </row>
    <row r="4194" spans="2:12" x14ac:dyDescent="0.4">
      <c r="B4194" s="5" t="s">
        <v>67</v>
      </c>
      <c r="C4194" s="5" t="s">
        <v>57</v>
      </c>
      <c r="D4194" s="5" t="s">
        <v>12</v>
      </c>
      <c r="E4194" s="5" t="s">
        <v>8</v>
      </c>
      <c r="F4194" s="6">
        <v>43922</v>
      </c>
      <c r="G4194" s="6" t="str">
        <f>TEXT(datatable[[#This Row],[дата]],"ММ")</f>
        <v>04</v>
      </c>
      <c r="H4194" s="8">
        <v>320.54399999999998</v>
      </c>
      <c r="I4194" s="8">
        <v>200.85919999999999</v>
      </c>
      <c r="J4194" s="8">
        <f>datatable[[#This Row],[продажи_]]-datatable[[#This Row],[себестоимость_]]</f>
        <v>119.6848</v>
      </c>
      <c r="L4194"/>
    </row>
    <row r="4195" spans="2:12" x14ac:dyDescent="0.4">
      <c r="B4195" s="5" t="s">
        <v>67</v>
      </c>
      <c r="C4195" s="5" t="s">
        <v>57</v>
      </c>
      <c r="D4195" s="5" t="s">
        <v>12</v>
      </c>
      <c r="E4195" s="5" t="s">
        <v>8</v>
      </c>
      <c r="F4195" s="6">
        <v>43952</v>
      </c>
      <c r="G4195" s="6" t="str">
        <f>TEXT(datatable[[#This Row],[дата]],"ММ")</f>
        <v>05</v>
      </c>
      <c r="H4195" s="8">
        <v>184.47975</v>
      </c>
      <c r="I4195" s="8">
        <v>189.24035000000003</v>
      </c>
      <c r="J4195" s="8">
        <f>datatable[[#This Row],[продажи_]]-datatable[[#This Row],[себестоимость_]]</f>
        <v>-4.7606000000000392</v>
      </c>
      <c r="L4195"/>
    </row>
    <row r="4196" spans="2:12" x14ac:dyDescent="0.4">
      <c r="B4196" s="5" t="s">
        <v>67</v>
      </c>
      <c r="C4196" s="5" t="s">
        <v>57</v>
      </c>
      <c r="D4196" s="5" t="s">
        <v>12</v>
      </c>
      <c r="E4196" s="5" t="s">
        <v>8</v>
      </c>
      <c r="F4196" s="6">
        <v>43983</v>
      </c>
      <c r="G4196" s="6" t="str">
        <f>TEXT(datatable[[#This Row],[дата]],"ММ")</f>
        <v>06</v>
      </c>
      <c r="H4196" s="8">
        <v>135.22950000000003</v>
      </c>
      <c r="I4196" s="8">
        <v>150.91149999999999</v>
      </c>
      <c r="J4196" s="8">
        <f>datatable[[#This Row],[продажи_]]-datatable[[#This Row],[себестоимость_]]</f>
        <v>-15.68199999999996</v>
      </c>
      <c r="L4196"/>
    </row>
    <row r="4197" spans="2:12" x14ac:dyDescent="0.4">
      <c r="B4197" s="5" t="s">
        <v>67</v>
      </c>
      <c r="C4197" s="5" t="s">
        <v>57</v>
      </c>
      <c r="D4197" s="5" t="s">
        <v>12</v>
      </c>
      <c r="E4197" s="5" t="s">
        <v>8</v>
      </c>
      <c r="F4197" s="6">
        <v>44013</v>
      </c>
      <c r="G4197" s="6" t="str">
        <f>TEXT(datatable[[#This Row],[дата]],"ММ")</f>
        <v>07</v>
      </c>
      <c r="H4197" s="8">
        <v>172.79324999999997</v>
      </c>
      <c r="I4197" s="8">
        <v>123.80085000000001</v>
      </c>
      <c r="J4197" s="8">
        <f>datatable[[#This Row],[продажи_]]-datatable[[#This Row],[себестоимость_]]</f>
        <v>48.992399999999961</v>
      </c>
      <c r="L4197"/>
    </row>
    <row r="4198" spans="2:12" x14ac:dyDescent="0.4">
      <c r="B4198" s="5" t="s">
        <v>67</v>
      </c>
      <c r="C4198" s="5" t="s">
        <v>57</v>
      </c>
      <c r="D4198" s="5" t="s">
        <v>12</v>
      </c>
      <c r="E4198" s="5" t="s">
        <v>8</v>
      </c>
      <c r="F4198" s="6">
        <v>44044</v>
      </c>
      <c r="G4198" s="6" t="str">
        <f>TEXT(datatable[[#This Row],[дата]],"ММ")</f>
        <v>08</v>
      </c>
      <c r="H4198" s="8">
        <v>110.8548</v>
      </c>
      <c r="I4198" s="8">
        <v>118.59240000000001</v>
      </c>
      <c r="J4198" s="8">
        <f>datatable[[#This Row],[продажи_]]-datatable[[#This Row],[себестоимость_]]</f>
        <v>-7.7376000000000147</v>
      </c>
      <c r="L4198"/>
    </row>
    <row r="4199" spans="2:12" x14ac:dyDescent="0.4">
      <c r="B4199" s="5" t="s">
        <v>67</v>
      </c>
      <c r="C4199" s="5" t="s">
        <v>57</v>
      </c>
      <c r="D4199" s="5" t="s">
        <v>12</v>
      </c>
      <c r="E4199" s="5" t="s">
        <v>8</v>
      </c>
      <c r="F4199" s="6">
        <v>44075</v>
      </c>
      <c r="G4199" s="6" t="str">
        <f>TEXT(datatable[[#This Row],[дата]],"ММ")</f>
        <v>09</v>
      </c>
      <c r="H4199" s="8">
        <v>166.95000000000002</v>
      </c>
      <c r="I4199" s="8">
        <v>106.84000000000002</v>
      </c>
      <c r="J4199" s="8">
        <f>datatable[[#This Row],[продажи_]]-datatable[[#This Row],[себестоимость_]]</f>
        <v>60.11</v>
      </c>
      <c r="L4199"/>
    </row>
    <row r="4200" spans="2:12" x14ac:dyDescent="0.4">
      <c r="B4200" s="5" t="s">
        <v>67</v>
      </c>
      <c r="C4200" s="5" t="s">
        <v>57</v>
      </c>
      <c r="D4200" s="5" t="s">
        <v>12</v>
      </c>
      <c r="E4200" s="5" t="s">
        <v>8</v>
      </c>
      <c r="F4200" s="6">
        <v>44105</v>
      </c>
      <c r="G4200" s="6" t="str">
        <f>TEXT(datatable[[#This Row],[дата]],"ММ")</f>
        <v>10</v>
      </c>
      <c r="H4200" s="8">
        <v>249.59024999999997</v>
      </c>
      <c r="I4200" s="8">
        <v>154.51735000000002</v>
      </c>
      <c r="J4200" s="8">
        <f>datatable[[#This Row],[продажи_]]-datatable[[#This Row],[себестоимость_]]</f>
        <v>95.072899999999947</v>
      </c>
      <c r="L4200"/>
    </row>
    <row r="4201" spans="2:12" x14ac:dyDescent="0.4">
      <c r="B4201" s="5" t="s">
        <v>67</v>
      </c>
      <c r="C4201" s="5" t="s">
        <v>57</v>
      </c>
      <c r="D4201" s="5" t="s">
        <v>12</v>
      </c>
      <c r="E4201" s="5" t="s">
        <v>8</v>
      </c>
      <c r="F4201" s="6">
        <v>44136</v>
      </c>
      <c r="G4201" s="6" t="str">
        <f>TEXT(datatable[[#This Row],[дата]],"ММ")</f>
        <v>11</v>
      </c>
      <c r="H4201" s="8">
        <v>186.98400000000004</v>
      </c>
      <c r="I4201" s="8">
        <v>190.70939999999999</v>
      </c>
      <c r="J4201" s="8">
        <f>datatable[[#This Row],[продажи_]]-datatable[[#This Row],[себестоимость_]]</f>
        <v>-3.7253999999999508</v>
      </c>
      <c r="L4201"/>
    </row>
    <row r="4202" spans="2:12" x14ac:dyDescent="0.4">
      <c r="B4202" s="5" t="s">
        <v>67</v>
      </c>
      <c r="C4202" s="5" t="s">
        <v>57</v>
      </c>
      <c r="D4202" s="5" t="s">
        <v>12</v>
      </c>
      <c r="E4202" s="5" t="s">
        <v>8</v>
      </c>
      <c r="F4202" s="6">
        <v>44166</v>
      </c>
      <c r="G4202" s="6" t="str">
        <f>TEXT(datatable[[#This Row],[дата]],"ММ")</f>
        <v>12</v>
      </c>
      <c r="H4202" s="8">
        <v>178.30260000000001</v>
      </c>
      <c r="I4202" s="8">
        <v>171.47819999999999</v>
      </c>
      <c r="J4202" s="8">
        <f>datatable[[#This Row],[продажи_]]-datatable[[#This Row],[себестоимость_]]</f>
        <v>6.8244000000000256</v>
      </c>
      <c r="L4202"/>
    </row>
    <row r="4203" spans="2:12" x14ac:dyDescent="0.4">
      <c r="B4203" s="5" t="s">
        <v>67</v>
      </c>
      <c r="C4203" s="5" t="s">
        <v>57</v>
      </c>
      <c r="D4203" s="5" t="s">
        <v>12</v>
      </c>
      <c r="E4203" s="5" t="s">
        <v>61</v>
      </c>
      <c r="F4203" s="6">
        <v>43831</v>
      </c>
      <c r="G4203" s="6" t="str">
        <f>TEXT(datatable[[#This Row],[дата]],"ММ")</f>
        <v>01</v>
      </c>
      <c r="H4203" s="8">
        <v>119.53485000000002</v>
      </c>
      <c r="I4203" s="8">
        <v>76.974299999999999</v>
      </c>
      <c r="J4203" s="8">
        <f>datatable[[#This Row],[продажи_]]-datatable[[#This Row],[себестоимость_]]</f>
        <v>42.560550000000021</v>
      </c>
      <c r="L4203"/>
    </row>
    <row r="4204" spans="2:12" x14ac:dyDescent="0.4">
      <c r="B4204" s="5" t="s">
        <v>67</v>
      </c>
      <c r="C4204" s="5" t="s">
        <v>57</v>
      </c>
      <c r="D4204" s="5" t="s">
        <v>12</v>
      </c>
      <c r="E4204" s="5" t="s">
        <v>61</v>
      </c>
      <c r="F4204" s="6">
        <v>43862</v>
      </c>
      <c r="G4204" s="6" t="str">
        <f>TEXT(datatable[[#This Row],[дата]],"ММ")</f>
        <v>02</v>
      </c>
      <c r="H4204" s="8">
        <v>204.708</v>
      </c>
      <c r="I4204" s="8">
        <v>99.269800000000004</v>
      </c>
      <c r="J4204" s="8">
        <f>datatable[[#This Row],[продажи_]]-datatable[[#This Row],[себестоимость_]]</f>
        <v>105.43819999999999</v>
      </c>
      <c r="L4204"/>
    </row>
    <row r="4205" spans="2:12" x14ac:dyDescent="0.4">
      <c r="B4205" s="5" t="s">
        <v>67</v>
      </c>
      <c r="C4205" s="5" t="s">
        <v>57</v>
      </c>
      <c r="D4205" s="5" t="s">
        <v>12</v>
      </c>
      <c r="E4205" s="5" t="s">
        <v>61</v>
      </c>
      <c r="F4205" s="6">
        <v>43891</v>
      </c>
      <c r="G4205" s="6" t="str">
        <f>TEXT(datatable[[#This Row],[дата]],"ММ")</f>
        <v>03</v>
      </c>
      <c r="H4205" s="8">
        <v>218.35520000000002</v>
      </c>
      <c r="I4205" s="8">
        <v>112.2816</v>
      </c>
      <c r="J4205" s="8">
        <f>datatable[[#This Row],[продажи_]]-datatable[[#This Row],[себестоимость_]]</f>
        <v>106.07360000000003</v>
      </c>
      <c r="L4205"/>
    </row>
    <row r="4206" spans="2:12" x14ac:dyDescent="0.4">
      <c r="B4206" s="5" t="s">
        <v>67</v>
      </c>
      <c r="C4206" s="5" t="s">
        <v>57</v>
      </c>
      <c r="D4206" s="5" t="s">
        <v>12</v>
      </c>
      <c r="E4206" s="5" t="s">
        <v>61</v>
      </c>
      <c r="F4206" s="6">
        <v>43922</v>
      </c>
      <c r="G4206" s="6" t="str">
        <f>TEXT(datatable[[#This Row],[дата]],"ММ")</f>
        <v>04</v>
      </c>
      <c r="H4206" s="8">
        <v>181.31280000000001</v>
      </c>
      <c r="I4206" s="8">
        <v>100.5856</v>
      </c>
      <c r="J4206" s="8">
        <f>datatable[[#This Row],[продажи_]]-datatable[[#This Row],[себестоимость_]]</f>
        <v>80.727200000000011</v>
      </c>
      <c r="L4206"/>
    </row>
    <row r="4207" spans="2:12" x14ac:dyDescent="0.4">
      <c r="B4207" s="5" t="s">
        <v>67</v>
      </c>
      <c r="C4207" s="5" t="s">
        <v>57</v>
      </c>
      <c r="D4207" s="5" t="s">
        <v>12</v>
      </c>
      <c r="E4207" s="5" t="s">
        <v>61</v>
      </c>
      <c r="F4207" s="6">
        <v>43952</v>
      </c>
      <c r="G4207" s="6" t="str">
        <f>TEXT(datatable[[#This Row],[дата]],"ММ")</f>
        <v>05</v>
      </c>
      <c r="H4207" s="8">
        <v>155.23689999999999</v>
      </c>
      <c r="I4207" s="8">
        <v>95.9803</v>
      </c>
      <c r="J4207" s="8">
        <f>datatable[[#This Row],[продажи_]]-datatable[[#This Row],[себестоимость_]]</f>
        <v>59.256599999999992</v>
      </c>
      <c r="L4207"/>
    </row>
    <row r="4208" spans="2:12" x14ac:dyDescent="0.4">
      <c r="B4208" s="5" t="s">
        <v>67</v>
      </c>
      <c r="C4208" s="5" t="s">
        <v>57</v>
      </c>
      <c r="D4208" s="5" t="s">
        <v>12</v>
      </c>
      <c r="E4208" s="5" t="s">
        <v>61</v>
      </c>
      <c r="F4208" s="6">
        <v>43983</v>
      </c>
      <c r="G4208" s="6" t="str">
        <f>TEXT(datatable[[#This Row],[дата]],"ММ")</f>
        <v>06</v>
      </c>
      <c r="H4208" s="8">
        <v>137.69049999999999</v>
      </c>
      <c r="I4208" s="8">
        <v>63.597000000000008</v>
      </c>
      <c r="J4208" s="8">
        <f>datatable[[#This Row],[продажи_]]-datatable[[#This Row],[себестоимость_]]</f>
        <v>74.093499999999977</v>
      </c>
      <c r="L4208"/>
    </row>
    <row r="4209" spans="2:12" x14ac:dyDescent="0.4">
      <c r="B4209" s="5" t="s">
        <v>67</v>
      </c>
      <c r="C4209" s="5" t="s">
        <v>57</v>
      </c>
      <c r="D4209" s="5" t="s">
        <v>12</v>
      </c>
      <c r="E4209" s="5" t="s">
        <v>61</v>
      </c>
      <c r="F4209" s="6">
        <v>44013</v>
      </c>
      <c r="G4209" s="6" t="str">
        <f>TEXT(datatable[[#This Row],[дата]],"ММ")</f>
        <v>07</v>
      </c>
      <c r="H4209" s="8">
        <v>119.53485000000002</v>
      </c>
      <c r="I4209" s="8">
        <v>55.921500000000002</v>
      </c>
      <c r="J4209" s="8">
        <f>datatable[[#This Row],[продажи_]]-datatable[[#This Row],[себестоимость_]]</f>
        <v>63.613350000000018</v>
      </c>
      <c r="L4209"/>
    </row>
    <row r="4210" spans="2:12" x14ac:dyDescent="0.4">
      <c r="B4210" s="5" t="s">
        <v>67</v>
      </c>
      <c r="C4210" s="5" t="s">
        <v>57</v>
      </c>
      <c r="D4210" s="5" t="s">
        <v>12</v>
      </c>
      <c r="E4210" s="5" t="s">
        <v>61</v>
      </c>
      <c r="F4210" s="6">
        <v>44044</v>
      </c>
      <c r="G4210" s="6" t="str">
        <f>TEXT(datatable[[#This Row],[дата]],"ММ")</f>
        <v>08</v>
      </c>
      <c r="H4210" s="8">
        <v>83.832800000000006</v>
      </c>
      <c r="I4210" s="8">
        <v>53.801600000000008</v>
      </c>
      <c r="J4210" s="8">
        <f>datatable[[#This Row],[продажи_]]-datatable[[#This Row],[себестоимость_]]</f>
        <v>30.031199999999998</v>
      </c>
      <c r="L4210"/>
    </row>
    <row r="4211" spans="2:12" x14ac:dyDescent="0.4">
      <c r="B4211" s="5" t="s">
        <v>67</v>
      </c>
      <c r="C4211" s="5" t="s">
        <v>57</v>
      </c>
      <c r="D4211" s="5" t="s">
        <v>12</v>
      </c>
      <c r="E4211" s="5" t="s">
        <v>61</v>
      </c>
      <c r="F4211" s="6">
        <v>44075</v>
      </c>
      <c r="G4211" s="6" t="str">
        <f>TEXT(datatable[[#This Row],[дата]],"ММ")</f>
        <v>09</v>
      </c>
      <c r="H4211" s="8">
        <v>114.539</v>
      </c>
      <c r="I4211" s="8">
        <v>63.597000000000008</v>
      </c>
      <c r="J4211" s="8">
        <f>datatable[[#This Row],[продажи_]]-datatable[[#This Row],[себестоимость_]]</f>
        <v>50.941999999999993</v>
      </c>
      <c r="L4211"/>
    </row>
    <row r="4212" spans="2:12" x14ac:dyDescent="0.4">
      <c r="B4212" s="5" t="s">
        <v>67</v>
      </c>
      <c r="C4212" s="5" t="s">
        <v>57</v>
      </c>
      <c r="D4212" s="5" t="s">
        <v>12</v>
      </c>
      <c r="E4212" s="5" t="s">
        <v>61</v>
      </c>
      <c r="F4212" s="6">
        <v>44105</v>
      </c>
      <c r="G4212" s="6" t="str">
        <f>TEXT(datatable[[#This Row],[дата]],"ММ")</f>
        <v>10</v>
      </c>
      <c r="H4212" s="8">
        <v>188.50194999999999</v>
      </c>
      <c r="I4212" s="8">
        <v>87.427599999999998</v>
      </c>
      <c r="J4212" s="8">
        <f>datatable[[#This Row],[продажи_]]-datatable[[#This Row],[себестоимость_]]</f>
        <v>101.07435</v>
      </c>
      <c r="L4212"/>
    </row>
    <row r="4213" spans="2:12" x14ac:dyDescent="0.4">
      <c r="B4213" s="5" t="s">
        <v>67</v>
      </c>
      <c r="C4213" s="5" t="s">
        <v>57</v>
      </c>
      <c r="D4213" s="5" t="s">
        <v>12</v>
      </c>
      <c r="E4213" s="5" t="s">
        <v>61</v>
      </c>
      <c r="F4213" s="6">
        <v>44136</v>
      </c>
      <c r="G4213" s="6" t="str">
        <f>TEXT(datatable[[#This Row],[дата]],"ММ")</f>
        <v>11</v>
      </c>
      <c r="H4213" s="8">
        <v>199.59029999999998</v>
      </c>
      <c r="I4213" s="8">
        <v>93.129400000000004</v>
      </c>
      <c r="J4213" s="8">
        <f>datatable[[#This Row],[продажи_]]-datatable[[#This Row],[себестоимость_]]</f>
        <v>106.46089999999998</v>
      </c>
      <c r="L4213"/>
    </row>
    <row r="4214" spans="2:12" x14ac:dyDescent="0.4">
      <c r="B4214" s="5" t="s">
        <v>67</v>
      </c>
      <c r="C4214" s="5" t="s">
        <v>57</v>
      </c>
      <c r="D4214" s="5" t="s">
        <v>12</v>
      </c>
      <c r="E4214" s="5" t="s">
        <v>61</v>
      </c>
      <c r="F4214" s="6">
        <v>44166</v>
      </c>
      <c r="G4214" s="6" t="str">
        <f>TEXT(datatable[[#This Row],[дата]],"ММ")</f>
        <v>12</v>
      </c>
      <c r="H4214" s="8">
        <v>121.36259999999999</v>
      </c>
      <c r="I4214" s="8">
        <v>103.50959999999999</v>
      </c>
      <c r="J4214" s="8">
        <f>datatable[[#This Row],[продажи_]]-datatable[[#This Row],[себестоимость_]]</f>
        <v>17.852999999999994</v>
      </c>
      <c r="L4214"/>
    </row>
    <row r="4215" spans="2:12" x14ac:dyDescent="0.4">
      <c r="B4215" s="5" t="s">
        <v>67</v>
      </c>
      <c r="C4215" s="5" t="s">
        <v>57</v>
      </c>
      <c r="D4215" s="5" t="s">
        <v>12</v>
      </c>
      <c r="E4215" s="5" t="s">
        <v>62</v>
      </c>
      <c r="F4215" s="6">
        <v>43831</v>
      </c>
      <c r="G4215" s="6" t="str">
        <f>TEXT(datatable[[#This Row],[дата]],"ММ")</f>
        <v>01</v>
      </c>
      <c r="H4215" s="8">
        <v>194.0805</v>
      </c>
      <c r="I4215" s="8">
        <v>115.54740000000001</v>
      </c>
      <c r="J4215" s="8">
        <f>datatable[[#This Row],[продажи_]]-datatable[[#This Row],[себестоимость_]]</f>
        <v>78.53309999999999</v>
      </c>
      <c r="L4215"/>
    </row>
    <row r="4216" spans="2:12" x14ac:dyDescent="0.4">
      <c r="B4216" s="5" t="s">
        <v>67</v>
      </c>
      <c r="C4216" s="5" t="s">
        <v>57</v>
      </c>
      <c r="D4216" s="5" t="s">
        <v>12</v>
      </c>
      <c r="E4216" s="5" t="s">
        <v>62</v>
      </c>
      <c r="F4216" s="6">
        <v>43862</v>
      </c>
      <c r="G4216" s="6" t="str">
        <f>TEXT(datatable[[#This Row],[дата]],"ММ")</f>
        <v>02</v>
      </c>
      <c r="H4216" s="8">
        <v>348.07639999999998</v>
      </c>
      <c r="I4216" s="8">
        <v>171.9256</v>
      </c>
      <c r="J4216" s="8">
        <f>datatable[[#This Row],[продажи_]]-datatable[[#This Row],[себестоимость_]]</f>
        <v>176.15079999999998</v>
      </c>
      <c r="L4216"/>
    </row>
    <row r="4217" spans="2:12" x14ac:dyDescent="0.4">
      <c r="B4217" s="5" t="s">
        <v>67</v>
      </c>
      <c r="C4217" s="5" t="s">
        <v>57</v>
      </c>
      <c r="D4217" s="5" t="s">
        <v>12</v>
      </c>
      <c r="E4217" s="5" t="s">
        <v>62</v>
      </c>
      <c r="F4217" s="6">
        <v>43891</v>
      </c>
      <c r="G4217" s="6" t="str">
        <f>TEXT(datatable[[#This Row],[дата]],"ММ")</f>
        <v>03</v>
      </c>
      <c r="H4217" s="8">
        <v>418.0976</v>
      </c>
      <c r="I4217" s="8">
        <v>212.11599999999999</v>
      </c>
      <c r="J4217" s="8">
        <f>datatable[[#This Row],[продажи_]]-datatable[[#This Row],[себестоимость_]]</f>
        <v>205.98160000000001</v>
      </c>
      <c r="L4217"/>
    </row>
    <row r="4218" spans="2:12" x14ac:dyDescent="0.4">
      <c r="B4218" s="5" t="s">
        <v>67</v>
      </c>
      <c r="C4218" s="5" t="s">
        <v>57</v>
      </c>
      <c r="D4218" s="5" t="s">
        <v>12</v>
      </c>
      <c r="E4218" s="5" t="s">
        <v>62</v>
      </c>
      <c r="F4218" s="6">
        <v>43922</v>
      </c>
      <c r="G4218" s="6" t="str">
        <f>TEXT(datatable[[#This Row],[дата]],"ММ")</f>
        <v>04</v>
      </c>
      <c r="H4218" s="8">
        <v>381.56479999999999</v>
      </c>
      <c r="I4218" s="8">
        <v>192.02080000000001</v>
      </c>
      <c r="J4218" s="8">
        <f>datatable[[#This Row],[продажи_]]-datatable[[#This Row],[себестоимость_]]</f>
        <v>189.54399999999998</v>
      </c>
      <c r="L4218"/>
    </row>
    <row r="4219" spans="2:12" x14ac:dyDescent="0.4">
      <c r="B4219" s="5" t="s">
        <v>67</v>
      </c>
      <c r="C4219" s="5" t="s">
        <v>57</v>
      </c>
      <c r="D4219" s="5" t="s">
        <v>12</v>
      </c>
      <c r="E4219" s="5" t="s">
        <v>62</v>
      </c>
      <c r="F4219" s="6">
        <v>43952</v>
      </c>
      <c r="G4219" s="6" t="str">
        <f>TEXT(datatable[[#This Row],[дата]],"ММ")</f>
        <v>05</v>
      </c>
      <c r="H4219" s="8">
        <v>316.61759999999998</v>
      </c>
      <c r="I4219" s="8">
        <v>161.45935</v>
      </c>
      <c r="J4219" s="8">
        <f>datatable[[#This Row],[продажи_]]-datatable[[#This Row],[себестоимость_]]</f>
        <v>155.15824999999998</v>
      </c>
      <c r="L4219"/>
    </row>
    <row r="4220" spans="2:12" x14ac:dyDescent="0.4">
      <c r="B4220" s="5" t="s">
        <v>67</v>
      </c>
      <c r="C4220" s="5" t="s">
        <v>57</v>
      </c>
      <c r="D4220" s="5" t="s">
        <v>12</v>
      </c>
      <c r="E4220" s="5" t="s">
        <v>62</v>
      </c>
      <c r="F4220" s="6">
        <v>43983</v>
      </c>
      <c r="G4220" s="6" t="str">
        <f>TEXT(datatable[[#This Row],[дата]],"ММ")</f>
        <v>06</v>
      </c>
      <c r="H4220" s="8">
        <v>258.774</v>
      </c>
      <c r="I4220" s="8">
        <v>156.29600000000002</v>
      </c>
      <c r="J4220" s="8">
        <f>datatable[[#This Row],[продажи_]]-datatable[[#This Row],[себестоимость_]]</f>
        <v>102.47799999999998</v>
      </c>
      <c r="L4220"/>
    </row>
    <row r="4221" spans="2:12" x14ac:dyDescent="0.4">
      <c r="B4221" s="5" t="s">
        <v>67</v>
      </c>
      <c r="C4221" s="5" t="s">
        <v>57</v>
      </c>
      <c r="D4221" s="5" t="s">
        <v>12</v>
      </c>
      <c r="E4221" s="5" t="s">
        <v>62</v>
      </c>
      <c r="F4221" s="6">
        <v>44013</v>
      </c>
      <c r="G4221" s="6" t="str">
        <f>TEXT(datatable[[#This Row],[дата]],"ММ")</f>
        <v>07</v>
      </c>
      <c r="H4221" s="8">
        <v>205.49700000000001</v>
      </c>
      <c r="I4221" s="8">
        <v>150.714</v>
      </c>
      <c r="J4221" s="8">
        <f>datatable[[#This Row],[продажи_]]-datatable[[#This Row],[себестоимость_]]</f>
        <v>54.783000000000015</v>
      </c>
      <c r="L4221"/>
    </row>
    <row r="4222" spans="2:12" x14ac:dyDescent="0.4">
      <c r="B4222" s="5" t="s">
        <v>67</v>
      </c>
      <c r="C4222" s="5" t="s">
        <v>57</v>
      </c>
      <c r="D4222" s="5" t="s">
        <v>12</v>
      </c>
      <c r="E4222" s="5" t="s">
        <v>62</v>
      </c>
      <c r="F4222" s="6">
        <v>44044</v>
      </c>
      <c r="G4222" s="6" t="str">
        <f>TEXT(datatable[[#This Row],[дата]],"ММ")</f>
        <v>08</v>
      </c>
      <c r="H4222" s="8">
        <v>243.55199999999999</v>
      </c>
      <c r="I4222" s="8">
        <v>107.17439999999999</v>
      </c>
      <c r="J4222" s="8">
        <f>datatable[[#This Row],[продажи_]]-datatable[[#This Row],[себестоимость_]]</f>
        <v>136.3776</v>
      </c>
      <c r="L4222"/>
    </row>
    <row r="4223" spans="2:12" x14ac:dyDescent="0.4">
      <c r="B4223" s="5" t="s">
        <v>67</v>
      </c>
      <c r="C4223" s="5" t="s">
        <v>57</v>
      </c>
      <c r="D4223" s="5" t="s">
        <v>12</v>
      </c>
      <c r="E4223" s="5" t="s">
        <v>62</v>
      </c>
      <c r="F4223" s="6">
        <v>44075</v>
      </c>
      <c r="G4223" s="6" t="str">
        <f>TEXT(datatable[[#This Row],[дата]],"ММ")</f>
        <v>09</v>
      </c>
      <c r="H4223" s="8">
        <v>235.94100000000003</v>
      </c>
      <c r="I4223" s="8">
        <v>147.92300000000003</v>
      </c>
      <c r="J4223" s="8">
        <f>datatable[[#This Row],[продажи_]]-datatable[[#This Row],[себестоимость_]]</f>
        <v>88.018000000000001</v>
      </c>
      <c r="L4223"/>
    </row>
    <row r="4224" spans="2:12" x14ac:dyDescent="0.4">
      <c r="B4224" s="5" t="s">
        <v>67</v>
      </c>
      <c r="C4224" s="5" t="s">
        <v>57</v>
      </c>
      <c r="D4224" s="5" t="s">
        <v>12</v>
      </c>
      <c r="E4224" s="5" t="s">
        <v>62</v>
      </c>
      <c r="F4224" s="6">
        <v>44105</v>
      </c>
      <c r="G4224" s="6" t="str">
        <f>TEXT(datatable[[#This Row],[дата]],"ММ")</f>
        <v>10</v>
      </c>
      <c r="H4224" s="8">
        <v>395.77199999999999</v>
      </c>
      <c r="I4224" s="8">
        <v>154.20274999999998</v>
      </c>
      <c r="J4224" s="8">
        <f>datatable[[#This Row],[продажи_]]-datatable[[#This Row],[себестоимость_]]</f>
        <v>241.56925000000001</v>
      </c>
      <c r="L4224"/>
    </row>
    <row r="4225" spans="2:12" x14ac:dyDescent="0.4">
      <c r="B4225" s="5" t="s">
        <v>67</v>
      </c>
      <c r="C4225" s="5" t="s">
        <v>57</v>
      </c>
      <c r="D4225" s="5" t="s">
        <v>12</v>
      </c>
      <c r="E4225" s="5" t="s">
        <v>62</v>
      </c>
      <c r="F4225" s="6">
        <v>44136</v>
      </c>
      <c r="G4225" s="6" t="str">
        <f>TEXT(datatable[[#This Row],[дата]],"ММ")</f>
        <v>11</v>
      </c>
      <c r="H4225" s="8">
        <v>426.21600000000001</v>
      </c>
      <c r="I4225" s="8">
        <v>203.18480000000002</v>
      </c>
      <c r="J4225" s="8">
        <f>datatable[[#This Row],[продажи_]]-datatable[[#This Row],[себестоимость_]]</f>
        <v>223.03119999999998</v>
      </c>
      <c r="L4225"/>
    </row>
    <row r="4226" spans="2:12" x14ac:dyDescent="0.4">
      <c r="B4226" s="5" t="s">
        <v>67</v>
      </c>
      <c r="C4226" s="5" t="s">
        <v>57</v>
      </c>
      <c r="D4226" s="5" t="s">
        <v>12</v>
      </c>
      <c r="E4226" s="5" t="s">
        <v>62</v>
      </c>
      <c r="F4226" s="6">
        <v>44166</v>
      </c>
      <c r="G4226" s="6" t="str">
        <f>TEXT(datatable[[#This Row],[дата]],"ММ")</f>
        <v>12</v>
      </c>
      <c r="H4226" s="8">
        <v>255.72959999999998</v>
      </c>
      <c r="I4226" s="8">
        <v>155.73780000000002</v>
      </c>
      <c r="J4226" s="8">
        <f>datatable[[#This Row],[продажи_]]-datatable[[#This Row],[себестоимость_]]</f>
        <v>99.991799999999955</v>
      </c>
      <c r="L4226"/>
    </row>
    <row r="4227" spans="2:12" x14ac:dyDescent="0.4">
      <c r="B4227" s="5" t="s">
        <v>67</v>
      </c>
      <c r="C4227" s="5" t="s">
        <v>57</v>
      </c>
      <c r="D4227" s="5" t="s">
        <v>12</v>
      </c>
      <c r="E4227" s="5" t="s">
        <v>9</v>
      </c>
      <c r="F4227" s="6">
        <v>43831</v>
      </c>
      <c r="G4227" s="6" t="str">
        <f>TEXT(datatable[[#This Row],[дата]],"ММ")</f>
        <v>01</v>
      </c>
      <c r="H4227" s="8">
        <v>228.3228</v>
      </c>
      <c r="I4227" s="8">
        <v>158.45849999999999</v>
      </c>
      <c r="J4227" s="8">
        <f>datatable[[#This Row],[продажи_]]-datatable[[#This Row],[себестоимость_]]</f>
        <v>69.864300000000014</v>
      </c>
      <c r="L4227"/>
    </row>
    <row r="4228" spans="2:12" x14ac:dyDescent="0.4">
      <c r="B4228" s="5" t="s">
        <v>67</v>
      </c>
      <c r="C4228" s="5" t="s">
        <v>57</v>
      </c>
      <c r="D4228" s="5" t="s">
        <v>12</v>
      </c>
      <c r="E4228" s="5" t="s">
        <v>9</v>
      </c>
      <c r="F4228" s="6">
        <v>43862</v>
      </c>
      <c r="G4228" s="6" t="str">
        <f>TEXT(datatable[[#This Row],[дата]],"ММ")</f>
        <v>02</v>
      </c>
      <c r="H4228" s="8">
        <v>269.4384</v>
      </c>
      <c r="I4228" s="8">
        <v>227.2004</v>
      </c>
      <c r="J4228" s="8">
        <f>datatable[[#This Row],[продажи_]]-datatable[[#This Row],[себестоимость_]]</f>
        <v>42.238</v>
      </c>
      <c r="L4228"/>
    </row>
    <row r="4229" spans="2:12" x14ac:dyDescent="0.4">
      <c r="B4229" s="5" t="s">
        <v>67</v>
      </c>
      <c r="C4229" s="5" t="s">
        <v>57</v>
      </c>
      <c r="D4229" s="5" t="s">
        <v>12</v>
      </c>
      <c r="E4229" s="5" t="s">
        <v>9</v>
      </c>
      <c r="F4229" s="6">
        <v>43891</v>
      </c>
      <c r="G4229" s="6" t="str">
        <f>TEXT(datatable[[#This Row],[дата]],"ММ")</f>
        <v>03</v>
      </c>
      <c r="H4229" s="8">
        <v>416.40480000000002</v>
      </c>
      <c r="I4229" s="8">
        <v>244.96</v>
      </c>
      <c r="J4229" s="8">
        <f>datatable[[#This Row],[продажи_]]-datatable[[#This Row],[себестоимость_]]</f>
        <v>171.44480000000001</v>
      </c>
      <c r="L4229"/>
    </row>
    <row r="4230" spans="2:12" x14ac:dyDescent="0.4">
      <c r="B4230" s="5" t="s">
        <v>67</v>
      </c>
      <c r="C4230" s="5" t="s">
        <v>57</v>
      </c>
      <c r="D4230" s="5" t="s">
        <v>12</v>
      </c>
      <c r="E4230" s="5" t="s">
        <v>9</v>
      </c>
      <c r="F4230" s="6">
        <v>43922</v>
      </c>
      <c r="G4230" s="6" t="str">
        <f>TEXT(datatable[[#This Row],[дата]],"ММ")</f>
        <v>04</v>
      </c>
      <c r="H4230" s="8">
        <v>409.40640000000002</v>
      </c>
      <c r="I4230" s="8">
        <v>257.20800000000003</v>
      </c>
      <c r="J4230" s="8">
        <f>datatable[[#This Row],[продажи_]]-datatable[[#This Row],[себестоимость_]]</f>
        <v>152.19839999999999</v>
      </c>
      <c r="L4230"/>
    </row>
    <row r="4231" spans="2:12" x14ac:dyDescent="0.4">
      <c r="B4231" s="5" t="s">
        <v>67</v>
      </c>
      <c r="C4231" s="5" t="s">
        <v>57</v>
      </c>
      <c r="D4231" s="5" t="s">
        <v>12</v>
      </c>
      <c r="E4231" s="5" t="s">
        <v>9</v>
      </c>
      <c r="F4231" s="6">
        <v>43952</v>
      </c>
      <c r="G4231" s="6" t="str">
        <f>TEXT(datatable[[#This Row],[дата]],"ММ")</f>
        <v>05</v>
      </c>
      <c r="H4231" s="8">
        <v>281.46690000000001</v>
      </c>
      <c r="I4231" s="8">
        <v>189.07849999999999</v>
      </c>
      <c r="J4231" s="8">
        <f>datatable[[#This Row],[продажи_]]-datatable[[#This Row],[себестоимость_]]</f>
        <v>92.388400000000019</v>
      </c>
      <c r="L4231"/>
    </row>
    <row r="4232" spans="2:12" x14ac:dyDescent="0.4">
      <c r="B4232" s="5" t="s">
        <v>67</v>
      </c>
      <c r="C4232" s="5" t="s">
        <v>57</v>
      </c>
      <c r="D4232" s="5" t="s">
        <v>12</v>
      </c>
      <c r="E4232" s="5" t="s">
        <v>9</v>
      </c>
      <c r="F4232" s="6">
        <v>43983</v>
      </c>
      <c r="G4232" s="6" t="str">
        <f>TEXT(datatable[[#This Row],[дата]],"ММ")</f>
        <v>06</v>
      </c>
      <c r="H4232" s="8">
        <v>249.31800000000001</v>
      </c>
      <c r="I4232" s="8">
        <v>124.01100000000001</v>
      </c>
      <c r="J4232" s="8">
        <f>datatable[[#This Row],[продажи_]]-datatable[[#This Row],[себестоимость_]]</f>
        <v>125.307</v>
      </c>
      <c r="L4232"/>
    </row>
    <row r="4233" spans="2:12" x14ac:dyDescent="0.4">
      <c r="B4233" s="5" t="s">
        <v>67</v>
      </c>
      <c r="C4233" s="5" t="s">
        <v>57</v>
      </c>
      <c r="D4233" s="5" t="s">
        <v>12</v>
      </c>
      <c r="E4233" s="5" t="s">
        <v>9</v>
      </c>
      <c r="F4233" s="6">
        <v>44013</v>
      </c>
      <c r="G4233" s="6" t="str">
        <f>TEXT(datatable[[#This Row],[дата]],"ММ")</f>
        <v>07</v>
      </c>
      <c r="H4233" s="8">
        <v>222.4179</v>
      </c>
      <c r="I4233" s="8">
        <v>161.21429999999998</v>
      </c>
      <c r="J4233" s="8">
        <f>datatable[[#This Row],[продажи_]]-datatable[[#This Row],[себестоимость_]]</f>
        <v>61.203600000000023</v>
      </c>
      <c r="L4233"/>
    </row>
    <row r="4234" spans="2:12" x14ac:dyDescent="0.4">
      <c r="B4234" s="5" t="s">
        <v>67</v>
      </c>
      <c r="C4234" s="5" t="s">
        <v>57</v>
      </c>
      <c r="D4234" s="5" t="s">
        <v>12</v>
      </c>
      <c r="E4234" s="5" t="s">
        <v>9</v>
      </c>
      <c r="F4234" s="6">
        <v>44044</v>
      </c>
      <c r="G4234" s="6" t="str">
        <f>TEXT(datatable[[#This Row],[дата]],"ММ")</f>
        <v>08</v>
      </c>
      <c r="H4234" s="8">
        <v>192.45600000000002</v>
      </c>
      <c r="I4234" s="8">
        <v>113.9064</v>
      </c>
      <c r="J4234" s="8">
        <f>datatable[[#This Row],[продажи_]]-datatable[[#This Row],[себестоимость_]]</f>
        <v>78.549600000000012</v>
      </c>
      <c r="L4234"/>
    </row>
    <row r="4235" spans="2:12" x14ac:dyDescent="0.4">
      <c r="B4235" s="5" t="s">
        <v>67</v>
      </c>
      <c r="C4235" s="5" t="s">
        <v>57</v>
      </c>
      <c r="D4235" s="5" t="s">
        <v>12</v>
      </c>
      <c r="E4235" s="5" t="s">
        <v>9</v>
      </c>
      <c r="F4235" s="6">
        <v>44075</v>
      </c>
      <c r="G4235" s="6" t="str">
        <f>TEXT(datatable[[#This Row],[дата]],"ММ")</f>
        <v>09</v>
      </c>
      <c r="H4235" s="8">
        <v>216.51300000000001</v>
      </c>
      <c r="I4235" s="8">
        <v>143.91399999999999</v>
      </c>
      <c r="J4235" s="8">
        <f>datatable[[#This Row],[продажи_]]-datatable[[#This Row],[себестоимость_]]</f>
        <v>72.599000000000018</v>
      </c>
      <c r="L4235"/>
    </row>
    <row r="4236" spans="2:12" x14ac:dyDescent="0.4">
      <c r="B4236" s="5" t="s">
        <v>67</v>
      </c>
      <c r="C4236" s="5" t="s">
        <v>57</v>
      </c>
      <c r="D4236" s="5" t="s">
        <v>12</v>
      </c>
      <c r="E4236" s="5" t="s">
        <v>9</v>
      </c>
      <c r="F4236" s="6">
        <v>44105</v>
      </c>
      <c r="G4236" s="6" t="str">
        <f>TEXT(datatable[[#This Row],[дата]],"ММ")</f>
        <v>10</v>
      </c>
      <c r="H4236" s="8">
        <v>321.27029999999996</v>
      </c>
      <c r="I4236" s="8">
        <v>216.94270000000003</v>
      </c>
      <c r="J4236" s="8">
        <f>datatable[[#This Row],[продажи_]]-datatable[[#This Row],[себестоимость_]]</f>
        <v>104.32759999999993</v>
      </c>
      <c r="L4236"/>
    </row>
    <row r="4237" spans="2:12" x14ac:dyDescent="0.4">
      <c r="B4237" s="5" t="s">
        <v>67</v>
      </c>
      <c r="C4237" s="5" t="s">
        <v>57</v>
      </c>
      <c r="D4237" s="5" t="s">
        <v>12</v>
      </c>
      <c r="E4237" s="5" t="s">
        <v>9</v>
      </c>
      <c r="F4237" s="6">
        <v>44136</v>
      </c>
      <c r="G4237" s="6" t="str">
        <f>TEXT(datatable[[#This Row],[дата]],"ММ")</f>
        <v>11</v>
      </c>
      <c r="H4237" s="8">
        <v>352.10699999999997</v>
      </c>
      <c r="I4237" s="8">
        <v>182.18899999999999</v>
      </c>
      <c r="J4237" s="8">
        <f>datatable[[#This Row],[продажи_]]-datatable[[#This Row],[себестоимость_]]</f>
        <v>169.91799999999998</v>
      </c>
      <c r="L4237"/>
    </row>
    <row r="4238" spans="2:12" x14ac:dyDescent="0.4">
      <c r="B4238" s="5" t="s">
        <v>67</v>
      </c>
      <c r="C4238" s="5" t="s">
        <v>57</v>
      </c>
      <c r="D4238" s="5" t="s">
        <v>12</v>
      </c>
      <c r="E4238" s="5" t="s">
        <v>9</v>
      </c>
      <c r="F4238" s="6">
        <v>44166</v>
      </c>
      <c r="G4238" s="6" t="str">
        <f>TEXT(datatable[[#This Row],[дата]],"ММ")</f>
        <v>12</v>
      </c>
      <c r="H4238" s="8">
        <v>209.952</v>
      </c>
      <c r="I4238" s="8">
        <v>216.78959999999998</v>
      </c>
      <c r="J4238" s="8">
        <f>datatable[[#This Row],[продажи_]]-datatable[[#This Row],[себестоимость_]]</f>
        <v>-6.8375999999999806</v>
      </c>
      <c r="L4238"/>
    </row>
    <row r="4239" spans="2:12" x14ac:dyDescent="0.4">
      <c r="B4239" s="5" t="s">
        <v>67</v>
      </c>
      <c r="C4239" s="5" t="s">
        <v>57</v>
      </c>
      <c r="D4239" s="5" t="s">
        <v>12</v>
      </c>
      <c r="E4239" s="5" t="s">
        <v>61</v>
      </c>
      <c r="F4239" s="6">
        <v>43831</v>
      </c>
      <c r="G4239" s="6" t="str">
        <f>TEXT(datatable[[#This Row],[дата]],"ММ")</f>
        <v>01</v>
      </c>
      <c r="H4239" s="8">
        <v>61.992000000000004</v>
      </c>
      <c r="I4239" s="8">
        <v>57.985199999999999</v>
      </c>
      <c r="J4239" s="8">
        <f>datatable[[#This Row],[продажи_]]-datatable[[#This Row],[себестоимость_]]</f>
        <v>4.0068000000000055</v>
      </c>
      <c r="L4239"/>
    </row>
    <row r="4240" spans="2:12" x14ac:dyDescent="0.4">
      <c r="B4240" s="5" t="s">
        <v>67</v>
      </c>
      <c r="C4240" s="5" t="s">
        <v>57</v>
      </c>
      <c r="D4240" s="5" t="s">
        <v>12</v>
      </c>
      <c r="E4240" s="5" t="s">
        <v>61</v>
      </c>
      <c r="F4240" s="6">
        <v>43862</v>
      </c>
      <c r="G4240" s="6" t="str">
        <f>TEXT(datatable[[#This Row],[дата]],"ММ")</f>
        <v>02</v>
      </c>
      <c r="H4240" s="8">
        <v>95.256000000000014</v>
      </c>
      <c r="I4240" s="8">
        <v>84.848399999999998</v>
      </c>
      <c r="J4240" s="8">
        <f>datatable[[#This Row],[продажи_]]-datatable[[#This Row],[себестоимость_]]</f>
        <v>10.407600000000016</v>
      </c>
      <c r="L4240"/>
    </row>
    <row r="4241" spans="2:12" x14ac:dyDescent="0.4">
      <c r="B4241" s="5" t="s">
        <v>67</v>
      </c>
      <c r="C4241" s="5" t="s">
        <v>57</v>
      </c>
      <c r="D4241" s="5" t="s">
        <v>12</v>
      </c>
      <c r="E4241" s="5" t="s">
        <v>61</v>
      </c>
      <c r="F4241" s="6">
        <v>43891</v>
      </c>
      <c r="G4241" s="6" t="str">
        <f>TEXT(datatable[[#This Row],[дата]],"ММ")</f>
        <v>03</v>
      </c>
      <c r="H4241" s="8">
        <v>120.96000000000001</v>
      </c>
      <c r="I4241" s="8">
        <v>79.497600000000006</v>
      </c>
      <c r="J4241" s="8">
        <f>datatable[[#This Row],[продажи_]]-datatable[[#This Row],[себестоимость_]]</f>
        <v>41.462400000000002</v>
      </c>
      <c r="L4241"/>
    </row>
    <row r="4242" spans="2:12" x14ac:dyDescent="0.4">
      <c r="B4242" s="5" t="s">
        <v>67</v>
      </c>
      <c r="C4242" s="5" t="s">
        <v>57</v>
      </c>
      <c r="D4242" s="5" t="s">
        <v>12</v>
      </c>
      <c r="E4242" s="5" t="s">
        <v>61</v>
      </c>
      <c r="F4242" s="6">
        <v>43922</v>
      </c>
      <c r="G4242" s="6" t="str">
        <f>TEXT(datatable[[#This Row],[дата]],"ММ")</f>
        <v>04</v>
      </c>
      <c r="H4242" s="8">
        <v>142.46400000000003</v>
      </c>
      <c r="I4242" s="8">
        <v>91.728000000000009</v>
      </c>
      <c r="J4242" s="8">
        <f>datatable[[#This Row],[продажи_]]-datatable[[#This Row],[себестоимость_]]</f>
        <v>50.736000000000018</v>
      </c>
      <c r="L4242"/>
    </row>
    <row r="4243" spans="2:12" x14ac:dyDescent="0.4">
      <c r="B4243" s="5" t="s">
        <v>67</v>
      </c>
      <c r="C4243" s="5" t="s">
        <v>57</v>
      </c>
      <c r="D4243" s="5" t="s">
        <v>12</v>
      </c>
      <c r="E4243" s="5" t="s">
        <v>61</v>
      </c>
      <c r="F4243" s="6">
        <v>43952</v>
      </c>
      <c r="G4243" s="6" t="str">
        <f>TEXT(datatable[[#This Row],[дата]],"ММ")</f>
        <v>05</v>
      </c>
      <c r="H4243" s="8">
        <v>91.727999999999994</v>
      </c>
      <c r="I4243" s="8">
        <v>78.078000000000017</v>
      </c>
      <c r="J4243" s="8">
        <f>datatable[[#This Row],[продажи_]]-datatable[[#This Row],[себестоимость_]]</f>
        <v>13.649999999999977</v>
      </c>
      <c r="L4243"/>
    </row>
    <row r="4244" spans="2:12" x14ac:dyDescent="0.4">
      <c r="B4244" s="5" t="s">
        <v>67</v>
      </c>
      <c r="C4244" s="5" t="s">
        <v>57</v>
      </c>
      <c r="D4244" s="5" t="s">
        <v>12</v>
      </c>
      <c r="E4244" s="5" t="s">
        <v>61</v>
      </c>
      <c r="F4244" s="6">
        <v>43983</v>
      </c>
      <c r="G4244" s="6" t="str">
        <f>TEXT(datatable[[#This Row],[дата]],"ММ")</f>
        <v>06</v>
      </c>
      <c r="H4244" s="8">
        <v>68.88</v>
      </c>
      <c r="I4244" s="8">
        <v>64.427999999999997</v>
      </c>
      <c r="J4244" s="8">
        <f>datatable[[#This Row],[продажи_]]-datatable[[#This Row],[себестоимость_]]</f>
        <v>4.4519999999999982</v>
      </c>
      <c r="L4244"/>
    </row>
    <row r="4245" spans="2:12" x14ac:dyDescent="0.4">
      <c r="B4245" s="5" t="s">
        <v>67</v>
      </c>
      <c r="C4245" s="5" t="s">
        <v>57</v>
      </c>
      <c r="D4245" s="5" t="s">
        <v>12</v>
      </c>
      <c r="E4245" s="5" t="s">
        <v>61</v>
      </c>
      <c r="F4245" s="6">
        <v>44013</v>
      </c>
      <c r="G4245" s="6" t="str">
        <f>TEXT(datatable[[#This Row],[дата]],"ММ")</f>
        <v>07</v>
      </c>
      <c r="H4245" s="8">
        <v>84.672000000000011</v>
      </c>
      <c r="I4245" s="8">
        <v>42.751800000000003</v>
      </c>
      <c r="J4245" s="8">
        <f>datatable[[#This Row],[продажи_]]-datatable[[#This Row],[себестоимость_]]</f>
        <v>41.920200000000008</v>
      </c>
      <c r="L4245"/>
    </row>
    <row r="4246" spans="2:12" x14ac:dyDescent="0.4">
      <c r="B4246" s="5" t="s">
        <v>67</v>
      </c>
      <c r="C4246" s="5" t="s">
        <v>57</v>
      </c>
      <c r="D4246" s="5" t="s">
        <v>12</v>
      </c>
      <c r="E4246" s="5" t="s">
        <v>61</v>
      </c>
      <c r="F4246" s="6">
        <v>44044</v>
      </c>
      <c r="G4246" s="6" t="str">
        <f>TEXT(datatable[[#This Row],[дата]],"ММ")</f>
        <v>08</v>
      </c>
      <c r="H4246" s="8">
        <v>67.872</v>
      </c>
      <c r="I4246" s="8">
        <v>48.921600000000005</v>
      </c>
      <c r="J4246" s="8">
        <f>datatable[[#This Row],[продажи_]]-datatable[[#This Row],[себестоимость_]]</f>
        <v>18.950399999999995</v>
      </c>
      <c r="L4246"/>
    </row>
    <row r="4247" spans="2:12" x14ac:dyDescent="0.4">
      <c r="B4247" s="5" t="s">
        <v>67</v>
      </c>
      <c r="C4247" s="5" t="s">
        <v>57</v>
      </c>
      <c r="D4247" s="5" t="s">
        <v>12</v>
      </c>
      <c r="E4247" s="5" t="s">
        <v>61</v>
      </c>
      <c r="F4247" s="6">
        <v>44075</v>
      </c>
      <c r="G4247" s="6" t="str">
        <f>TEXT(datatable[[#This Row],[дата]],"ММ")</f>
        <v>09</v>
      </c>
      <c r="H4247" s="8">
        <v>78.959999999999994</v>
      </c>
      <c r="I4247" s="8">
        <v>49.14</v>
      </c>
      <c r="J4247" s="8">
        <f>datatable[[#This Row],[продажи_]]-datatable[[#This Row],[себестоимость_]]</f>
        <v>29.819999999999993</v>
      </c>
      <c r="L4247"/>
    </row>
    <row r="4248" spans="2:12" x14ac:dyDescent="0.4">
      <c r="B4248" s="5" t="s">
        <v>67</v>
      </c>
      <c r="C4248" s="5" t="s">
        <v>57</v>
      </c>
      <c r="D4248" s="5" t="s">
        <v>12</v>
      </c>
      <c r="E4248" s="5" t="s">
        <v>61</v>
      </c>
      <c r="F4248" s="6">
        <v>44105</v>
      </c>
      <c r="G4248" s="6" t="str">
        <f>TEXT(datatable[[#This Row],[дата]],"ММ")</f>
        <v>10</v>
      </c>
      <c r="H4248" s="8">
        <v>100.46400000000001</v>
      </c>
      <c r="I4248" s="8">
        <v>57.493800000000007</v>
      </c>
      <c r="J4248" s="8">
        <f>datatable[[#This Row],[продажи_]]-datatable[[#This Row],[себестоимость_]]</f>
        <v>42.970200000000006</v>
      </c>
      <c r="L4248"/>
    </row>
    <row r="4249" spans="2:12" x14ac:dyDescent="0.4">
      <c r="B4249" s="5" t="s">
        <v>67</v>
      </c>
      <c r="C4249" s="5" t="s">
        <v>57</v>
      </c>
      <c r="D4249" s="5" t="s">
        <v>12</v>
      </c>
      <c r="E4249" s="5" t="s">
        <v>61</v>
      </c>
      <c r="F4249" s="6">
        <v>44136</v>
      </c>
      <c r="G4249" s="6" t="str">
        <f>TEXT(datatable[[#This Row],[дата]],"ММ")</f>
        <v>11</v>
      </c>
      <c r="H4249" s="8">
        <v>132.88800000000001</v>
      </c>
      <c r="I4249" s="8">
        <v>63.445199999999993</v>
      </c>
      <c r="J4249" s="8">
        <f>datatable[[#This Row],[продажи_]]-datatable[[#This Row],[себестоимость_]]</f>
        <v>69.442800000000005</v>
      </c>
      <c r="L4249"/>
    </row>
    <row r="4250" spans="2:12" x14ac:dyDescent="0.4">
      <c r="B4250" s="5" t="s">
        <v>67</v>
      </c>
      <c r="C4250" s="5" t="s">
        <v>57</v>
      </c>
      <c r="D4250" s="5" t="s">
        <v>12</v>
      </c>
      <c r="E4250" s="5" t="s">
        <v>61</v>
      </c>
      <c r="F4250" s="6">
        <v>44166</v>
      </c>
      <c r="G4250" s="6" t="str">
        <f>TEXT(datatable[[#This Row],[дата]],"ММ")</f>
        <v>12</v>
      </c>
      <c r="H4250" s="8">
        <v>105.84</v>
      </c>
      <c r="I4250" s="8">
        <v>72.727199999999996</v>
      </c>
      <c r="J4250" s="8">
        <f>datatable[[#This Row],[продажи_]]-datatable[[#This Row],[себестоимость_]]</f>
        <v>33.112800000000007</v>
      </c>
      <c r="L4250"/>
    </row>
    <row r="4251" spans="2:12" x14ac:dyDescent="0.4">
      <c r="B4251" s="5" t="s">
        <v>67</v>
      </c>
      <c r="C4251" s="5" t="s">
        <v>57</v>
      </c>
      <c r="D4251" s="5" t="s">
        <v>12</v>
      </c>
      <c r="E4251" s="5" t="s">
        <v>7</v>
      </c>
      <c r="F4251" s="6">
        <v>43831</v>
      </c>
      <c r="G4251" s="6" t="str">
        <f>TEXT(datatable[[#This Row],[дата]],"ММ")</f>
        <v>01</v>
      </c>
      <c r="H4251" s="8">
        <v>13.777199999999999</v>
      </c>
      <c r="I4251" s="8">
        <v>3.8520000000000003</v>
      </c>
      <c r="J4251" s="8">
        <f>datatable[[#This Row],[продажи_]]-datatable[[#This Row],[себестоимость_]]</f>
        <v>9.9251999999999985</v>
      </c>
      <c r="L4251"/>
    </row>
    <row r="4252" spans="2:12" x14ac:dyDescent="0.4">
      <c r="B4252" s="5" t="s">
        <v>67</v>
      </c>
      <c r="C4252" s="5" t="s">
        <v>57</v>
      </c>
      <c r="D4252" s="5" t="s">
        <v>12</v>
      </c>
      <c r="E4252" s="5" t="s">
        <v>7</v>
      </c>
      <c r="F4252" s="6">
        <v>43862</v>
      </c>
      <c r="G4252" s="6" t="str">
        <f>TEXT(datatable[[#This Row],[дата]],"ММ")</f>
        <v>02</v>
      </c>
      <c r="H4252" s="8">
        <v>23.424800000000001</v>
      </c>
      <c r="I4252" s="8">
        <v>7.0405999999999995</v>
      </c>
      <c r="J4252" s="8">
        <f>datatable[[#This Row],[продажи_]]-datatable[[#This Row],[себестоимость_]]</f>
        <v>16.3842</v>
      </c>
      <c r="L4252"/>
    </row>
    <row r="4253" spans="2:12" x14ac:dyDescent="0.4">
      <c r="B4253" s="5" t="s">
        <v>67</v>
      </c>
      <c r="C4253" s="5" t="s">
        <v>57</v>
      </c>
      <c r="D4253" s="5" t="s">
        <v>12</v>
      </c>
      <c r="E4253" s="5" t="s">
        <v>7</v>
      </c>
      <c r="F4253" s="6">
        <v>43891</v>
      </c>
      <c r="G4253" s="6" t="str">
        <f>TEXT(datatable[[#This Row],[дата]],"ММ")</f>
        <v>03</v>
      </c>
      <c r="H4253" s="8">
        <v>24.492799999999999</v>
      </c>
      <c r="I4253" s="8">
        <v>10.1008</v>
      </c>
      <c r="J4253" s="8">
        <f>datatable[[#This Row],[продажи_]]-datatable[[#This Row],[себестоимость_]]</f>
        <v>14.391999999999999</v>
      </c>
      <c r="L4253"/>
    </row>
    <row r="4254" spans="2:12" x14ac:dyDescent="0.4">
      <c r="B4254" s="5" t="s">
        <v>67</v>
      </c>
      <c r="C4254" s="5" t="s">
        <v>57</v>
      </c>
      <c r="D4254" s="5" t="s">
        <v>12</v>
      </c>
      <c r="E4254" s="5" t="s">
        <v>7</v>
      </c>
      <c r="F4254" s="6">
        <v>43922</v>
      </c>
      <c r="G4254" s="6" t="str">
        <f>TEXT(datatable[[#This Row],[дата]],"ММ")</f>
        <v>04</v>
      </c>
      <c r="H4254" s="8">
        <v>27.625599999999999</v>
      </c>
      <c r="I4254" s="8">
        <v>8.56</v>
      </c>
      <c r="J4254" s="8">
        <f>datatable[[#This Row],[продажи_]]-datatable[[#This Row],[себестоимость_]]</f>
        <v>19.065599999999996</v>
      </c>
      <c r="L4254"/>
    </row>
    <row r="4255" spans="2:12" x14ac:dyDescent="0.4">
      <c r="B4255" s="5" t="s">
        <v>67</v>
      </c>
      <c r="C4255" s="5" t="s">
        <v>57</v>
      </c>
      <c r="D4255" s="5" t="s">
        <v>12</v>
      </c>
      <c r="E4255" s="5" t="s">
        <v>7</v>
      </c>
      <c r="F4255" s="6">
        <v>43952</v>
      </c>
      <c r="G4255" s="6" t="str">
        <f>TEXT(datatable[[#This Row],[дата]],"ММ")</f>
        <v>05</v>
      </c>
      <c r="H4255" s="8">
        <v>26.148199999999999</v>
      </c>
      <c r="I4255" s="8">
        <v>7.5809500000000005</v>
      </c>
      <c r="J4255" s="8">
        <f>datatable[[#This Row],[продажи_]]-datatable[[#This Row],[себестоимость_]]</f>
        <v>18.567249999999998</v>
      </c>
      <c r="L4255"/>
    </row>
    <row r="4256" spans="2:12" x14ac:dyDescent="0.4">
      <c r="B4256" s="5" t="s">
        <v>67</v>
      </c>
      <c r="C4256" s="5" t="s">
        <v>57</v>
      </c>
      <c r="D4256" s="5" t="s">
        <v>12</v>
      </c>
      <c r="E4256" s="5" t="s">
        <v>7</v>
      </c>
      <c r="F4256" s="6">
        <v>43983</v>
      </c>
      <c r="G4256" s="6" t="str">
        <f>TEXT(datatable[[#This Row],[дата]],"ММ")</f>
        <v>06</v>
      </c>
      <c r="H4256" s="8">
        <v>21.181999999999999</v>
      </c>
      <c r="I4256" s="8">
        <v>6.1524999999999999</v>
      </c>
      <c r="J4256" s="8">
        <f>datatable[[#This Row],[продажи_]]-datatable[[#This Row],[себестоимость_]]</f>
        <v>15.029499999999999</v>
      </c>
      <c r="L4256"/>
    </row>
    <row r="4257" spans="2:12" x14ac:dyDescent="0.4">
      <c r="B4257" s="5" t="s">
        <v>67</v>
      </c>
      <c r="C4257" s="5" t="s">
        <v>57</v>
      </c>
      <c r="D4257" s="5" t="s">
        <v>12</v>
      </c>
      <c r="E4257" s="5" t="s">
        <v>7</v>
      </c>
      <c r="F4257" s="6">
        <v>44013</v>
      </c>
      <c r="G4257" s="6" t="str">
        <f>TEXT(datatable[[#This Row],[дата]],"ММ")</f>
        <v>07</v>
      </c>
      <c r="H4257" s="8">
        <v>13.9374</v>
      </c>
      <c r="I4257" s="8">
        <v>5.2002000000000006</v>
      </c>
      <c r="J4257" s="8">
        <f>datatable[[#This Row],[продажи_]]-datatable[[#This Row],[себестоимость_]]</f>
        <v>8.7371999999999996</v>
      </c>
      <c r="L4257"/>
    </row>
    <row r="4258" spans="2:12" x14ac:dyDescent="0.4">
      <c r="B4258" s="5" t="s">
        <v>67</v>
      </c>
      <c r="C4258" s="5" t="s">
        <v>57</v>
      </c>
      <c r="D4258" s="5" t="s">
        <v>12</v>
      </c>
      <c r="E4258" s="5" t="s">
        <v>7</v>
      </c>
      <c r="F4258" s="6">
        <v>44044</v>
      </c>
      <c r="G4258" s="6" t="str">
        <f>TEXT(datatable[[#This Row],[дата]],"ММ")</f>
        <v>08</v>
      </c>
      <c r="H4258" s="8">
        <v>14.809600000000001</v>
      </c>
      <c r="I4258" s="8">
        <v>4.4512</v>
      </c>
      <c r="J4258" s="8">
        <f>datatable[[#This Row],[продажи_]]-datatable[[#This Row],[себестоимость_]]</f>
        <v>10.358400000000001</v>
      </c>
      <c r="L4258"/>
    </row>
    <row r="4259" spans="2:12" x14ac:dyDescent="0.4">
      <c r="B4259" s="5" t="s">
        <v>67</v>
      </c>
      <c r="C4259" s="5" t="s">
        <v>57</v>
      </c>
      <c r="D4259" s="5" t="s">
        <v>12</v>
      </c>
      <c r="E4259" s="5" t="s">
        <v>7</v>
      </c>
      <c r="F4259" s="6">
        <v>44075</v>
      </c>
      <c r="G4259" s="6" t="str">
        <f>TEXT(datatable[[#This Row],[дата]],"ММ")</f>
        <v>09</v>
      </c>
      <c r="H4259" s="8">
        <v>18.868000000000002</v>
      </c>
      <c r="I4259" s="8">
        <v>5.7245000000000008</v>
      </c>
      <c r="J4259" s="8">
        <f>datatable[[#This Row],[продажи_]]-datatable[[#This Row],[себестоимость_]]</f>
        <v>13.143500000000001</v>
      </c>
      <c r="L4259"/>
    </row>
    <row r="4260" spans="2:12" x14ac:dyDescent="0.4">
      <c r="B4260" s="5" t="s">
        <v>67</v>
      </c>
      <c r="C4260" s="5" t="s">
        <v>57</v>
      </c>
      <c r="D4260" s="5" t="s">
        <v>12</v>
      </c>
      <c r="E4260" s="5" t="s">
        <v>7</v>
      </c>
      <c r="F4260" s="6">
        <v>44105</v>
      </c>
      <c r="G4260" s="6" t="str">
        <f>TEXT(datatable[[#This Row],[дата]],"ММ")</f>
        <v>10</v>
      </c>
      <c r="H4260" s="8">
        <v>21.7516</v>
      </c>
      <c r="I4260" s="8">
        <v>7.650500000000001</v>
      </c>
      <c r="J4260" s="8">
        <f>datatable[[#This Row],[продажи_]]-datatable[[#This Row],[себестоимость_]]</f>
        <v>14.101099999999999</v>
      </c>
      <c r="L4260"/>
    </row>
    <row r="4261" spans="2:12" x14ac:dyDescent="0.4">
      <c r="B4261" s="5" t="s">
        <v>67</v>
      </c>
      <c r="C4261" s="5" t="s">
        <v>57</v>
      </c>
      <c r="D4261" s="5" t="s">
        <v>12</v>
      </c>
      <c r="E4261" s="5" t="s">
        <v>7</v>
      </c>
      <c r="F4261" s="6">
        <v>44136</v>
      </c>
      <c r="G4261" s="6" t="str">
        <f>TEXT(datatable[[#This Row],[дата]],"ММ")</f>
        <v>11</v>
      </c>
      <c r="H4261" s="8">
        <v>22.926400000000001</v>
      </c>
      <c r="I4261" s="8">
        <v>8.0143000000000004</v>
      </c>
      <c r="J4261" s="8">
        <f>datatable[[#This Row],[продажи_]]-datatable[[#This Row],[себестоимость_]]</f>
        <v>14.912100000000001</v>
      </c>
      <c r="L4261"/>
    </row>
    <row r="4262" spans="2:12" x14ac:dyDescent="0.4">
      <c r="B4262" s="5" t="s">
        <v>67</v>
      </c>
      <c r="C4262" s="5" t="s">
        <v>57</v>
      </c>
      <c r="D4262" s="5" t="s">
        <v>12</v>
      </c>
      <c r="E4262" s="5" t="s">
        <v>7</v>
      </c>
      <c r="F4262" s="6">
        <v>44166</v>
      </c>
      <c r="G4262" s="6" t="str">
        <f>TEXT(datatable[[#This Row],[дата]],"ММ")</f>
        <v>12</v>
      </c>
      <c r="H4262" s="8">
        <v>23.496000000000002</v>
      </c>
      <c r="I4262" s="8">
        <v>6.9336000000000002</v>
      </c>
      <c r="J4262" s="8">
        <f>datatable[[#This Row],[продажи_]]-datatable[[#This Row],[себестоимость_]]</f>
        <v>16.562400000000004</v>
      </c>
      <c r="L4262"/>
    </row>
    <row r="4263" spans="2:12" x14ac:dyDescent="0.4">
      <c r="B4263" s="5" t="s">
        <v>67</v>
      </c>
      <c r="C4263" s="5" t="s">
        <v>57</v>
      </c>
      <c r="D4263" s="5" t="s">
        <v>12</v>
      </c>
      <c r="E4263" s="5" t="s">
        <v>7</v>
      </c>
      <c r="F4263" s="6">
        <v>43831</v>
      </c>
      <c r="G4263" s="6" t="str">
        <f>TEXT(datatable[[#This Row],[дата]],"ММ")</f>
        <v>01</v>
      </c>
      <c r="H4263" s="8">
        <v>10.002150000000002</v>
      </c>
      <c r="I4263" s="8">
        <v>3.4398000000000004</v>
      </c>
      <c r="J4263" s="8">
        <f>datatable[[#This Row],[продажи_]]-datatable[[#This Row],[себестоимость_]]</f>
        <v>6.5623500000000021</v>
      </c>
      <c r="L4263"/>
    </row>
    <row r="4264" spans="2:12" x14ac:dyDescent="0.4">
      <c r="B4264" s="5" t="s">
        <v>67</v>
      </c>
      <c r="C4264" s="5" t="s">
        <v>57</v>
      </c>
      <c r="D4264" s="5" t="s">
        <v>12</v>
      </c>
      <c r="E4264" s="5" t="s">
        <v>7</v>
      </c>
      <c r="F4264" s="6">
        <v>43862</v>
      </c>
      <c r="G4264" s="6" t="str">
        <f>TEXT(datatable[[#This Row],[дата]],"ММ")</f>
        <v>02</v>
      </c>
      <c r="H4264" s="8">
        <v>19.741399999999999</v>
      </c>
      <c r="I4264" s="8">
        <v>6.1740000000000004</v>
      </c>
      <c r="J4264" s="8">
        <f>datatable[[#This Row],[продажи_]]-datatable[[#This Row],[себестоимость_]]</f>
        <v>13.567399999999999</v>
      </c>
      <c r="L4264"/>
    </row>
    <row r="4265" spans="2:12" x14ac:dyDescent="0.4">
      <c r="B4265" s="5" t="s">
        <v>67</v>
      </c>
      <c r="C4265" s="5" t="s">
        <v>57</v>
      </c>
      <c r="D4265" s="5" t="s">
        <v>12</v>
      </c>
      <c r="E4265" s="5" t="s">
        <v>7</v>
      </c>
      <c r="F4265" s="6">
        <v>43891</v>
      </c>
      <c r="G4265" s="6" t="str">
        <f>TEXT(datatable[[#This Row],[дата]],"ММ")</f>
        <v>03</v>
      </c>
      <c r="H4265" s="8">
        <v>22.3704</v>
      </c>
      <c r="I4265" s="8">
        <v>5.6447999999999992</v>
      </c>
      <c r="J4265" s="8">
        <f>datatable[[#This Row],[продажи_]]-datatable[[#This Row],[себестоимость_]]</f>
        <v>16.7256</v>
      </c>
      <c r="L4265"/>
    </row>
    <row r="4266" spans="2:12" x14ac:dyDescent="0.4">
      <c r="B4266" s="5" t="s">
        <v>67</v>
      </c>
      <c r="C4266" s="5" t="s">
        <v>57</v>
      </c>
      <c r="D4266" s="5" t="s">
        <v>12</v>
      </c>
      <c r="E4266" s="5" t="s">
        <v>7</v>
      </c>
      <c r="F4266" s="6">
        <v>43922</v>
      </c>
      <c r="G4266" s="6" t="str">
        <f>TEXT(datatable[[#This Row],[дата]],"ММ")</f>
        <v>04</v>
      </c>
      <c r="H4266" s="8">
        <v>20.458400000000001</v>
      </c>
      <c r="I4266" s="8">
        <v>7.1231999999999998</v>
      </c>
      <c r="J4266" s="8">
        <f>datatable[[#This Row],[продажи_]]-datatable[[#This Row],[себестоимость_]]</f>
        <v>13.3352</v>
      </c>
      <c r="L4266"/>
    </row>
    <row r="4267" spans="2:12" x14ac:dyDescent="0.4">
      <c r="B4267" s="5" t="s">
        <v>67</v>
      </c>
      <c r="C4267" s="5" t="s">
        <v>57</v>
      </c>
      <c r="D4267" s="5" t="s">
        <v>12</v>
      </c>
      <c r="E4267" s="5" t="s">
        <v>7</v>
      </c>
      <c r="F4267" s="6">
        <v>43952</v>
      </c>
      <c r="G4267" s="6" t="str">
        <f>TEXT(datatable[[#This Row],[дата]],"ММ")</f>
        <v>05</v>
      </c>
      <c r="H4267" s="8">
        <v>14.447550000000001</v>
      </c>
      <c r="I4267" s="8">
        <v>6.3881999999999994</v>
      </c>
      <c r="J4267" s="8">
        <f>datatable[[#This Row],[продажи_]]-datatable[[#This Row],[себестоимость_]]</f>
        <v>8.059350000000002</v>
      </c>
      <c r="L4267"/>
    </row>
    <row r="4268" spans="2:12" x14ac:dyDescent="0.4">
      <c r="B4268" s="5" t="s">
        <v>67</v>
      </c>
      <c r="C4268" s="5" t="s">
        <v>57</v>
      </c>
      <c r="D4268" s="5" t="s">
        <v>12</v>
      </c>
      <c r="E4268" s="5" t="s">
        <v>7</v>
      </c>
      <c r="F4268" s="6">
        <v>43983</v>
      </c>
      <c r="G4268" s="6" t="str">
        <f>TEXT(datatable[[#This Row],[дата]],"ММ")</f>
        <v>06</v>
      </c>
      <c r="H4268" s="8">
        <v>9.9184999999999999</v>
      </c>
      <c r="I4268" s="8">
        <v>4.032</v>
      </c>
      <c r="J4268" s="8">
        <f>datatable[[#This Row],[продажи_]]-datatable[[#This Row],[себестоимость_]]</f>
        <v>5.8864999999999998</v>
      </c>
      <c r="L4268"/>
    </row>
    <row r="4269" spans="2:12" x14ac:dyDescent="0.4">
      <c r="B4269" s="5" t="s">
        <v>67</v>
      </c>
      <c r="C4269" s="5" t="s">
        <v>57</v>
      </c>
      <c r="D4269" s="5" t="s">
        <v>12</v>
      </c>
      <c r="E4269" s="5" t="s">
        <v>7</v>
      </c>
      <c r="F4269" s="6">
        <v>44013</v>
      </c>
      <c r="G4269" s="6" t="str">
        <f>TEXT(datatable[[#This Row],[дата]],"ММ")</f>
        <v>07</v>
      </c>
      <c r="H4269" s="8">
        <v>11.830500000000002</v>
      </c>
      <c r="I4269" s="8">
        <v>4.3848000000000003</v>
      </c>
      <c r="J4269" s="8">
        <f>datatable[[#This Row],[продажи_]]-datatable[[#This Row],[себестоимость_]]</f>
        <v>7.4457000000000022</v>
      </c>
      <c r="L4269"/>
    </row>
    <row r="4270" spans="2:12" x14ac:dyDescent="0.4">
      <c r="B4270" s="5" t="s">
        <v>67</v>
      </c>
      <c r="C4270" s="5" t="s">
        <v>57</v>
      </c>
      <c r="D4270" s="5" t="s">
        <v>12</v>
      </c>
      <c r="E4270" s="5" t="s">
        <v>7</v>
      </c>
      <c r="F4270" s="6">
        <v>44044</v>
      </c>
      <c r="G4270" s="6" t="str">
        <f>TEXT(datatable[[#This Row],[дата]],"ММ")</f>
        <v>08</v>
      </c>
      <c r="H4270" s="8">
        <v>8.9863999999999997</v>
      </c>
      <c r="I4270" s="8">
        <v>2.8895999999999997</v>
      </c>
      <c r="J4270" s="8">
        <f>datatable[[#This Row],[продажи_]]-datatable[[#This Row],[себестоимость_]]</f>
        <v>6.0968</v>
      </c>
      <c r="L4270"/>
    </row>
    <row r="4271" spans="2:12" x14ac:dyDescent="0.4">
      <c r="B4271" s="5" t="s">
        <v>67</v>
      </c>
      <c r="C4271" s="5" t="s">
        <v>57</v>
      </c>
      <c r="D4271" s="5" t="s">
        <v>12</v>
      </c>
      <c r="E4271" s="5" t="s">
        <v>7</v>
      </c>
      <c r="F4271" s="6">
        <v>44075</v>
      </c>
      <c r="G4271" s="6" t="str">
        <f>TEXT(datatable[[#This Row],[дата]],"ММ")</f>
        <v>09</v>
      </c>
      <c r="H4271" s="8">
        <v>12.786500000000002</v>
      </c>
      <c r="I4271" s="8">
        <v>4.6620000000000008</v>
      </c>
      <c r="J4271" s="8">
        <f>datatable[[#This Row],[продажи_]]-datatable[[#This Row],[себестоимость_]]</f>
        <v>8.1245000000000012</v>
      </c>
      <c r="L4271"/>
    </row>
    <row r="4272" spans="2:12" x14ac:dyDescent="0.4">
      <c r="B4272" s="5" t="s">
        <v>67</v>
      </c>
      <c r="C4272" s="5" t="s">
        <v>57</v>
      </c>
      <c r="D4272" s="5" t="s">
        <v>12</v>
      </c>
      <c r="E4272" s="5" t="s">
        <v>7</v>
      </c>
      <c r="F4272" s="6">
        <v>44105</v>
      </c>
      <c r="G4272" s="6" t="str">
        <f>TEXT(datatable[[#This Row],[дата]],"ММ")</f>
        <v>10</v>
      </c>
      <c r="H4272" s="8">
        <v>14.913599999999999</v>
      </c>
      <c r="I4272" s="8">
        <v>5.1869999999999994</v>
      </c>
      <c r="J4272" s="8">
        <f>datatable[[#This Row],[продажи_]]-datatable[[#This Row],[себестоимость_]]</f>
        <v>9.7265999999999995</v>
      </c>
      <c r="L4272"/>
    </row>
    <row r="4273" spans="2:12" x14ac:dyDescent="0.4">
      <c r="B4273" s="5" t="s">
        <v>67</v>
      </c>
      <c r="C4273" s="5" t="s">
        <v>57</v>
      </c>
      <c r="D4273" s="5" t="s">
        <v>12</v>
      </c>
      <c r="E4273" s="5" t="s">
        <v>7</v>
      </c>
      <c r="F4273" s="6">
        <v>44136</v>
      </c>
      <c r="G4273" s="6" t="str">
        <f>TEXT(datatable[[#This Row],[дата]],"ММ")</f>
        <v>11</v>
      </c>
      <c r="H4273" s="8">
        <v>15.224300000000001</v>
      </c>
      <c r="I4273" s="8">
        <v>6.5856000000000003</v>
      </c>
      <c r="J4273" s="8">
        <f>datatable[[#This Row],[продажи_]]-datatable[[#This Row],[себестоимость_]]</f>
        <v>8.6387</v>
      </c>
      <c r="L4273"/>
    </row>
    <row r="4274" spans="2:12" x14ac:dyDescent="0.4">
      <c r="B4274" s="5" t="s">
        <v>67</v>
      </c>
      <c r="C4274" s="5" t="s">
        <v>57</v>
      </c>
      <c r="D4274" s="5" t="s">
        <v>12</v>
      </c>
      <c r="E4274" s="5" t="s">
        <v>7</v>
      </c>
      <c r="F4274" s="6">
        <v>44166</v>
      </c>
      <c r="G4274" s="6" t="str">
        <f>TEXT(datatable[[#This Row],[дата]],"ММ")</f>
        <v>12</v>
      </c>
      <c r="H4274" s="8">
        <v>12.189</v>
      </c>
      <c r="I4274" s="8">
        <v>6.048</v>
      </c>
      <c r="J4274" s="8">
        <f>datatable[[#This Row],[продажи_]]-datatable[[#This Row],[себестоимость_]]</f>
        <v>6.141</v>
      </c>
      <c r="L4274"/>
    </row>
    <row r="4275" spans="2:12" x14ac:dyDescent="0.4">
      <c r="B4275" s="5" t="s">
        <v>67</v>
      </c>
      <c r="C4275" s="5" t="s">
        <v>57</v>
      </c>
      <c r="D4275" s="5" t="s">
        <v>12</v>
      </c>
      <c r="E4275" s="5" t="s">
        <v>7</v>
      </c>
      <c r="F4275" s="6">
        <v>43831</v>
      </c>
      <c r="G4275" s="6" t="str">
        <f>TEXT(datatable[[#This Row],[дата]],"ММ")</f>
        <v>01</v>
      </c>
      <c r="H4275" s="8">
        <v>1.08</v>
      </c>
      <c r="I4275" s="8">
        <v>0.53549999999999998</v>
      </c>
      <c r="J4275" s="8">
        <f>datatable[[#This Row],[продажи_]]-datatable[[#This Row],[себестоимость_]]</f>
        <v>0.5445000000000001</v>
      </c>
      <c r="L4275"/>
    </row>
    <row r="4276" spans="2:12" x14ac:dyDescent="0.4">
      <c r="B4276" s="5" t="s">
        <v>67</v>
      </c>
      <c r="C4276" s="5" t="s">
        <v>57</v>
      </c>
      <c r="D4276" s="5" t="s">
        <v>12</v>
      </c>
      <c r="E4276" s="5" t="s">
        <v>7</v>
      </c>
      <c r="F4276" s="6">
        <v>43862</v>
      </c>
      <c r="G4276" s="6" t="str">
        <f>TEXT(datatable[[#This Row],[дата]],"ММ")</f>
        <v>02</v>
      </c>
      <c r="H4276" s="8">
        <v>1.47</v>
      </c>
      <c r="I4276" s="8">
        <v>0.65800000000000003</v>
      </c>
      <c r="J4276" s="8">
        <f>datatable[[#This Row],[продажи_]]-datatable[[#This Row],[себестоимость_]]</f>
        <v>0.81199999999999994</v>
      </c>
      <c r="L4276"/>
    </row>
    <row r="4277" spans="2:12" x14ac:dyDescent="0.4">
      <c r="B4277" s="5" t="s">
        <v>67</v>
      </c>
      <c r="C4277" s="5" t="s">
        <v>57</v>
      </c>
      <c r="D4277" s="5" t="s">
        <v>12</v>
      </c>
      <c r="E4277" s="5" t="s">
        <v>7</v>
      </c>
      <c r="F4277" s="6">
        <v>43891</v>
      </c>
      <c r="G4277" s="6" t="str">
        <f>TEXT(datatable[[#This Row],[дата]],"ММ")</f>
        <v>03</v>
      </c>
      <c r="H4277" s="8">
        <v>1.88</v>
      </c>
      <c r="I4277" s="8">
        <v>0.93599999999999994</v>
      </c>
      <c r="J4277" s="8">
        <f>datatable[[#This Row],[продажи_]]-datatable[[#This Row],[себестоимость_]]</f>
        <v>0.94399999999999995</v>
      </c>
      <c r="L4277"/>
    </row>
    <row r="4278" spans="2:12" x14ac:dyDescent="0.4">
      <c r="B4278" s="5" t="s">
        <v>67</v>
      </c>
      <c r="C4278" s="5" t="s">
        <v>57</v>
      </c>
      <c r="D4278" s="5" t="s">
        <v>12</v>
      </c>
      <c r="E4278" s="5" t="s">
        <v>7</v>
      </c>
      <c r="F4278" s="6">
        <v>43922</v>
      </c>
      <c r="G4278" s="6" t="str">
        <f>TEXT(datatable[[#This Row],[дата]],"ММ")</f>
        <v>04</v>
      </c>
      <c r="H4278" s="8">
        <v>2.1800000000000002</v>
      </c>
      <c r="I4278" s="8">
        <v>0.70400000000000007</v>
      </c>
      <c r="J4278" s="8">
        <f>datatable[[#This Row],[продажи_]]-datatable[[#This Row],[себестоимость_]]</f>
        <v>1.476</v>
      </c>
      <c r="L4278"/>
    </row>
    <row r="4279" spans="2:12" x14ac:dyDescent="0.4">
      <c r="B4279" s="5" t="s">
        <v>67</v>
      </c>
      <c r="C4279" s="5" t="s">
        <v>57</v>
      </c>
      <c r="D4279" s="5" t="s">
        <v>12</v>
      </c>
      <c r="E4279" s="5" t="s">
        <v>7</v>
      </c>
      <c r="F4279" s="6">
        <v>43952</v>
      </c>
      <c r="G4279" s="6" t="str">
        <f>TEXT(datatable[[#This Row],[дата]],"ММ")</f>
        <v>05</v>
      </c>
      <c r="H4279" s="8">
        <v>1.8037500000000002</v>
      </c>
      <c r="I4279" s="8">
        <v>0.60450000000000004</v>
      </c>
      <c r="J4279" s="8">
        <f>datatable[[#This Row],[продажи_]]-datatable[[#This Row],[себестоимость_]]</f>
        <v>1.1992500000000001</v>
      </c>
      <c r="L4279"/>
    </row>
    <row r="4280" spans="2:12" x14ac:dyDescent="0.4">
      <c r="B4280" s="5" t="s">
        <v>67</v>
      </c>
      <c r="C4280" s="5" t="s">
        <v>57</v>
      </c>
      <c r="D4280" s="5" t="s">
        <v>12</v>
      </c>
      <c r="E4280" s="5" t="s">
        <v>7</v>
      </c>
      <c r="F4280" s="6">
        <v>43983</v>
      </c>
      <c r="G4280" s="6" t="str">
        <f>TEXT(datatable[[#This Row],[дата]],"ММ")</f>
        <v>06</v>
      </c>
      <c r="H4280" s="8">
        <v>1.25</v>
      </c>
      <c r="I4280" s="8">
        <v>0.53</v>
      </c>
      <c r="J4280" s="8">
        <f>datatable[[#This Row],[продажи_]]-datatable[[#This Row],[себестоимость_]]</f>
        <v>0.72</v>
      </c>
      <c r="L4280"/>
    </row>
    <row r="4281" spans="2:12" x14ac:dyDescent="0.4">
      <c r="B4281" s="5" t="s">
        <v>67</v>
      </c>
      <c r="C4281" s="5" t="s">
        <v>57</v>
      </c>
      <c r="D4281" s="5" t="s">
        <v>12</v>
      </c>
      <c r="E4281" s="5" t="s">
        <v>7</v>
      </c>
      <c r="F4281" s="6">
        <v>44013</v>
      </c>
      <c r="G4281" s="6" t="str">
        <f>TEXT(datatable[[#This Row],[дата]],"ММ")</f>
        <v>07</v>
      </c>
      <c r="H4281" s="8">
        <v>1.0350000000000001</v>
      </c>
      <c r="I4281" s="8">
        <v>0.47250000000000003</v>
      </c>
      <c r="J4281" s="8">
        <f>datatable[[#This Row],[продажи_]]-datatable[[#This Row],[себестоимость_]]</f>
        <v>0.56250000000000011</v>
      </c>
      <c r="L4281"/>
    </row>
    <row r="4282" spans="2:12" x14ac:dyDescent="0.4">
      <c r="B4282" s="5" t="s">
        <v>67</v>
      </c>
      <c r="C4282" s="5" t="s">
        <v>57</v>
      </c>
      <c r="D4282" s="5" t="s">
        <v>12</v>
      </c>
      <c r="E4282" s="5" t="s">
        <v>7</v>
      </c>
      <c r="F4282" s="6">
        <v>44044</v>
      </c>
      <c r="G4282" s="6" t="str">
        <f>TEXT(datatable[[#This Row],[дата]],"ММ")</f>
        <v>08</v>
      </c>
      <c r="H4282" s="8">
        <v>0.83</v>
      </c>
      <c r="I4282" s="8">
        <v>0.44400000000000006</v>
      </c>
      <c r="J4282" s="8">
        <f>datatable[[#This Row],[продажи_]]-datatable[[#This Row],[себестоимость_]]</f>
        <v>0.3859999999999999</v>
      </c>
      <c r="L4282"/>
    </row>
    <row r="4283" spans="2:12" x14ac:dyDescent="0.4">
      <c r="B4283" s="5" t="s">
        <v>67</v>
      </c>
      <c r="C4283" s="5" t="s">
        <v>57</v>
      </c>
      <c r="D4283" s="5" t="s">
        <v>12</v>
      </c>
      <c r="E4283" s="5" t="s">
        <v>7</v>
      </c>
      <c r="F4283" s="6">
        <v>44075</v>
      </c>
      <c r="G4283" s="6" t="str">
        <f>TEXT(datatable[[#This Row],[дата]],"ММ")</f>
        <v>09</v>
      </c>
      <c r="H4283" s="8">
        <v>1.1625000000000001</v>
      </c>
      <c r="I4283" s="8">
        <v>0.58499999999999996</v>
      </c>
      <c r="J4283" s="8">
        <f>datatable[[#This Row],[продажи_]]-datatable[[#This Row],[себестоимость_]]</f>
        <v>0.57750000000000012</v>
      </c>
      <c r="L4283"/>
    </row>
    <row r="4284" spans="2:12" x14ac:dyDescent="0.4">
      <c r="B4284" s="5" t="s">
        <v>67</v>
      </c>
      <c r="C4284" s="5" t="s">
        <v>57</v>
      </c>
      <c r="D4284" s="5" t="s">
        <v>12</v>
      </c>
      <c r="E4284" s="5" t="s">
        <v>7</v>
      </c>
      <c r="F4284" s="6">
        <v>44105</v>
      </c>
      <c r="G4284" s="6" t="str">
        <f>TEXT(datatable[[#This Row],[дата]],"ММ")</f>
        <v>10</v>
      </c>
      <c r="H4284" s="8">
        <v>1.7550000000000001</v>
      </c>
      <c r="I4284" s="8">
        <v>0.74749999999999994</v>
      </c>
      <c r="J4284" s="8">
        <f>datatable[[#This Row],[продажи_]]-datatable[[#This Row],[себестоимость_]]</f>
        <v>1.0075000000000003</v>
      </c>
      <c r="L4284"/>
    </row>
    <row r="4285" spans="2:12" x14ac:dyDescent="0.4">
      <c r="B4285" s="5" t="s">
        <v>67</v>
      </c>
      <c r="C4285" s="5" t="s">
        <v>57</v>
      </c>
      <c r="D4285" s="5" t="s">
        <v>12</v>
      </c>
      <c r="E4285" s="5" t="s">
        <v>7</v>
      </c>
      <c r="F4285" s="6">
        <v>44136</v>
      </c>
      <c r="G4285" s="6" t="str">
        <f>TEXT(datatable[[#This Row],[дата]],"ММ")</f>
        <v>11</v>
      </c>
      <c r="H4285" s="8">
        <v>2.0825</v>
      </c>
      <c r="I4285" s="8">
        <v>0.77700000000000014</v>
      </c>
      <c r="J4285" s="8">
        <f>datatable[[#This Row],[продажи_]]-datatable[[#This Row],[себестоимость_]]</f>
        <v>1.3054999999999999</v>
      </c>
      <c r="L4285"/>
    </row>
    <row r="4286" spans="2:12" x14ac:dyDescent="0.4">
      <c r="B4286" s="5" t="s">
        <v>67</v>
      </c>
      <c r="C4286" s="5" t="s">
        <v>57</v>
      </c>
      <c r="D4286" s="5" t="s">
        <v>12</v>
      </c>
      <c r="E4286" s="5" t="s">
        <v>7</v>
      </c>
      <c r="F4286" s="6">
        <v>44166</v>
      </c>
      <c r="G4286" s="6" t="str">
        <f>TEXT(datatable[[#This Row],[дата]],"ММ")</f>
        <v>12</v>
      </c>
      <c r="H4286" s="8">
        <v>1.6949999999999998</v>
      </c>
      <c r="I4286" s="8">
        <v>0.48</v>
      </c>
      <c r="J4286" s="8">
        <f>datatable[[#This Row],[продажи_]]-datatable[[#This Row],[себестоимость_]]</f>
        <v>1.2149999999999999</v>
      </c>
      <c r="L4286"/>
    </row>
    <row r="4287" spans="2:12" x14ac:dyDescent="0.4">
      <c r="B4287" s="5" t="s">
        <v>67</v>
      </c>
      <c r="C4287" s="5" t="s">
        <v>57</v>
      </c>
      <c r="D4287" s="5" t="s">
        <v>12</v>
      </c>
      <c r="E4287" s="5" t="s">
        <v>7</v>
      </c>
      <c r="F4287" s="6">
        <v>43831</v>
      </c>
      <c r="G4287" s="6" t="str">
        <f>TEXT(datatable[[#This Row],[дата]],"ММ")</f>
        <v>01</v>
      </c>
      <c r="H4287" s="8">
        <v>22.682700000000001</v>
      </c>
      <c r="I4287" s="8">
        <v>8.7840000000000007</v>
      </c>
      <c r="J4287" s="8">
        <f>datatable[[#This Row],[продажи_]]-datatable[[#This Row],[себестоимость_]]</f>
        <v>13.8987</v>
      </c>
      <c r="L4287"/>
    </row>
    <row r="4288" spans="2:12" x14ac:dyDescent="0.4">
      <c r="B4288" s="5" t="s">
        <v>67</v>
      </c>
      <c r="C4288" s="5" t="s">
        <v>57</v>
      </c>
      <c r="D4288" s="5" t="s">
        <v>12</v>
      </c>
      <c r="E4288" s="5" t="s">
        <v>7</v>
      </c>
      <c r="F4288" s="6">
        <v>43862</v>
      </c>
      <c r="G4288" s="6" t="str">
        <f>TEXT(datatable[[#This Row],[дата]],"ММ")</f>
        <v>02</v>
      </c>
      <c r="H4288" s="8">
        <v>42.492800000000003</v>
      </c>
      <c r="I4288" s="8">
        <v>14.347200000000001</v>
      </c>
      <c r="J4288" s="8">
        <f>datatable[[#This Row],[продажи_]]-datatable[[#This Row],[себестоимость_]]</f>
        <v>28.145600000000002</v>
      </c>
      <c r="L4288"/>
    </row>
    <row r="4289" spans="2:12" x14ac:dyDescent="0.4">
      <c r="B4289" s="5" t="s">
        <v>67</v>
      </c>
      <c r="C4289" s="5" t="s">
        <v>57</v>
      </c>
      <c r="D4289" s="5" t="s">
        <v>12</v>
      </c>
      <c r="E4289" s="5" t="s">
        <v>7</v>
      </c>
      <c r="F4289" s="6">
        <v>43891</v>
      </c>
      <c r="G4289" s="6" t="str">
        <f>TEXT(datatable[[#This Row],[дата]],"ММ")</f>
        <v>03</v>
      </c>
      <c r="H4289" s="8">
        <v>40.758399999999995</v>
      </c>
      <c r="I4289" s="8">
        <v>16.787199999999999</v>
      </c>
      <c r="J4289" s="8">
        <f>datatable[[#This Row],[продажи_]]-datatable[[#This Row],[себестоимость_]]</f>
        <v>23.971199999999996</v>
      </c>
      <c r="L4289"/>
    </row>
    <row r="4290" spans="2:12" x14ac:dyDescent="0.4">
      <c r="B4290" s="5" t="s">
        <v>67</v>
      </c>
      <c r="C4290" s="5" t="s">
        <v>57</v>
      </c>
      <c r="D4290" s="5" t="s">
        <v>12</v>
      </c>
      <c r="E4290" s="5" t="s">
        <v>7</v>
      </c>
      <c r="F4290" s="6">
        <v>43922</v>
      </c>
      <c r="G4290" s="6" t="str">
        <f>TEXT(datatable[[#This Row],[дата]],"ММ")</f>
        <v>04</v>
      </c>
      <c r="H4290" s="8">
        <v>52.031999999999996</v>
      </c>
      <c r="I4290" s="8">
        <v>19.1296</v>
      </c>
      <c r="J4290" s="8">
        <f>datatable[[#This Row],[продажи_]]-datatable[[#This Row],[себестоимость_]]</f>
        <v>32.9024</v>
      </c>
      <c r="L4290"/>
    </row>
    <row r="4291" spans="2:12" x14ac:dyDescent="0.4">
      <c r="B4291" s="5" t="s">
        <v>67</v>
      </c>
      <c r="C4291" s="5" t="s">
        <v>57</v>
      </c>
      <c r="D4291" s="5" t="s">
        <v>12</v>
      </c>
      <c r="E4291" s="5" t="s">
        <v>7</v>
      </c>
      <c r="F4291" s="6">
        <v>43952</v>
      </c>
      <c r="G4291" s="6" t="str">
        <f>TEXT(datatable[[#This Row],[дата]],"ММ")</f>
        <v>05</v>
      </c>
      <c r="H4291" s="8">
        <v>29.945500000000003</v>
      </c>
      <c r="I4291" s="8">
        <v>15.860000000000001</v>
      </c>
      <c r="J4291" s="8">
        <f>datatable[[#This Row],[продажи_]]-datatable[[#This Row],[себестоимость_]]</f>
        <v>14.085500000000001</v>
      </c>
      <c r="L4291"/>
    </row>
    <row r="4292" spans="2:12" x14ac:dyDescent="0.4">
      <c r="B4292" s="5" t="s">
        <v>67</v>
      </c>
      <c r="C4292" s="5" t="s">
        <v>57</v>
      </c>
      <c r="D4292" s="5" t="s">
        <v>12</v>
      </c>
      <c r="E4292" s="5" t="s">
        <v>7</v>
      </c>
      <c r="F4292" s="6">
        <v>43983</v>
      </c>
      <c r="G4292" s="6" t="str">
        <f>TEXT(datatable[[#This Row],[дата]],"ММ")</f>
        <v>06</v>
      </c>
      <c r="H4292" s="8">
        <v>24.661000000000001</v>
      </c>
      <c r="I4292" s="8">
        <v>12.322000000000001</v>
      </c>
      <c r="J4292" s="8">
        <f>datatable[[#This Row],[продажи_]]-datatable[[#This Row],[себестоимость_]]</f>
        <v>12.339</v>
      </c>
      <c r="L4292"/>
    </row>
    <row r="4293" spans="2:12" x14ac:dyDescent="0.4">
      <c r="B4293" s="5" t="s">
        <v>67</v>
      </c>
      <c r="C4293" s="5" t="s">
        <v>57</v>
      </c>
      <c r="D4293" s="5" t="s">
        <v>12</v>
      </c>
      <c r="E4293" s="5" t="s">
        <v>7</v>
      </c>
      <c r="F4293" s="6">
        <v>44013</v>
      </c>
      <c r="G4293" s="6" t="str">
        <f>TEXT(datatable[[#This Row],[дата]],"ММ")</f>
        <v>07</v>
      </c>
      <c r="H4293" s="8">
        <v>29.024100000000001</v>
      </c>
      <c r="I4293" s="8">
        <v>9.4428000000000001</v>
      </c>
      <c r="J4293" s="8">
        <f>datatable[[#This Row],[продажи_]]-datatable[[#This Row],[себестоимость_]]</f>
        <v>19.581299999999999</v>
      </c>
      <c r="L4293"/>
    </row>
    <row r="4294" spans="2:12" x14ac:dyDescent="0.4">
      <c r="B4294" s="5" t="s">
        <v>67</v>
      </c>
      <c r="C4294" s="5" t="s">
        <v>57</v>
      </c>
      <c r="D4294" s="5" t="s">
        <v>12</v>
      </c>
      <c r="E4294" s="5" t="s">
        <v>7</v>
      </c>
      <c r="F4294" s="6">
        <v>44044</v>
      </c>
      <c r="G4294" s="6" t="str">
        <f>TEXT(datatable[[#This Row],[дата]],"ММ")</f>
        <v>08</v>
      </c>
      <c r="H4294" s="8">
        <v>24.064800000000002</v>
      </c>
      <c r="I4294" s="8">
        <v>9.9551999999999996</v>
      </c>
      <c r="J4294" s="8">
        <f>datatable[[#This Row],[продажи_]]-datatable[[#This Row],[себестоимость_]]</f>
        <v>14.109600000000002</v>
      </c>
      <c r="L4294"/>
    </row>
    <row r="4295" spans="2:12" x14ac:dyDescent="0.4">
      <c r="B4295" s="5" t="s">
        <v>67</v>
      </c>
      <c r="C4295" s="5" t="s">
        <v>57</v>
      </c>
      <c r="D4295" s="5" t="s">
        <v>12</v>
      </c>
      <c r="E4295" s="5" t="s">
        <v>7</v>
      </c>
      <c r="F4295" s="6">
        <v>44075</v>
      </c>
      <c r="G4295" s="6" t="str">
        <f>TEXT(datatable[[#This Row],[дата]],"ММ")</f>
        <v>09</v>
      </c>
      <c r="H4295" s="8">
        <v>23.848000000000003</v>
      </c>
      <c r="I4295" s="8">
        <v>13.298000000000002</v>
      </c>
      <c r="J4295" s="8">
        <f>datatable[[#This Row],[продажи_]]-datatable[[#This Row],[себестоимость_]]</f>
        <v>10.55</v>
      </c>
      <c r="L4295"/>
    </row>
    <row r="4296" spans="2:12" x14ac:dyDescent="0.4">
      <c r="B4296" s="5" t="s">
        <v>67</v>
      </c>
      <c r="C4296" s="5" t="s">
        <v>57</v>
      </c>
      <c r="D4296" s="5" t="s">
        <v>12</v>
      </c>
      <c r="E4296" s="5" t="s">
        <v>7</v>
      </c>
      <c r="F4296" s="6">
        <v>44105</v>
      </c>
      <c r="G4296" s="6" t="str">
        <f>TEXT(datatable[[#This Row],[дата]],"ММ")</f>
        <v>10</v>
      </c>
      <c r="H4296" s="8">
        <v>40.162199999999999</v>
      </c>
      <c r="I4296" s="8">
        <v>15.2256</v>
      </c>
      <c r="J4296" s="8">
        <f>datatable[[#This Row],[продажи_]]-datatable[[#This Row],[себестоимость_]]</f>
        <v>24.936599999999999</v>
      </c>
      <c r="L4296"/>
    </row>
    <row r="4297" spans="2:12" x14ac:dyDescent="0.4">
      <c r="B4297" s="5" t="s">
        <v>67</v>
      </c>
      <c r="C4297" s="5" t="s">
        <v>57</v>
      </c>
      <c r="D4297" s="5" t="s">
        <v>12</v>
      </c>
      <c r="E4297" s="5" t="s">
        <v>7</v>
      </c>
      <c r="F4297" s="6">
        <v>44136</v>
      </c>
      <c r="G4297" s="6" t="str">
        <f>TEXT(datatable[[#This Row],[дата]],"ММ")</f>
        <v>11</v>
      </c>
      <c r="H4297" s="8">
        <v>44.769199999999998</v>
      </c>
      <c r="I4297" s="8">
        <v>18.104800000000004</v>
      </c>
      <c r="J4297" s="8">
        <f>datatable[[#This Row],[продажи_]]-datatable[[#This Row],[себестоимость_]]</f>
        <v>26.664399999999993</v>
      </c>
      <c r="L4297"/>
    </row>
    <row r="4298" spans="2:12" x14ac:dyDescent="0.4">
      <c r="B4298" s="5" t="s">
        <v>67</v>
      </c>
      <c r="C4298" s="5" t="s">
        <v>57</v>
      </c>
      <c r="D4298" s="5" t="s">
        <v>12</v>
      </c>
      <c r="E4298" s="5" t="s">
        <v>7</v>
      </c>
      <c r="F4298" s="6">
        <v>44166</v>
      </c>
      <c r="G4298" s="6" t="str">
        <f>TEXT(datatable[[#This Row],[дата]],"ММ")</f>
        <v>12</v>
      </c>
      <c r="H4298" s="8">
        <v>26.666399999999999</v>
      </c>
      <c r="I4298" s="8">
        <v>14.493600000000001</v>
      </c>
      <c r="J4298" s="8">
        <f>datatable[[#This Row],[продажи_]]-datatable[[#This Row],[себестоимость_]]</f>
        <v>12.172799999999999</v>
      </c>
      <c r="L4298"/>
    </row>
    <row r="4299" spans="2:12" x14ac:dyDescent="0.4">
      <c r="B4299" s="5" t="s">
        <v>67</v>
      </c>
      <c r="C4299" s="5" t="s">
        <v>57</v>
      </c>
      <c r="D4299" s="5" t="s">
        <v>12</v>
      </c>
      <c r="E4299" s="5" t="s">
        <v>7</v>
      </c>
      <c r="F4299" s="6">
        <v>43831</v>
      </c>
      <c r="G4299" s="6" t="str">
        <f>TEXT(datatable[[#This Row],[дата]],"ММ")</f>
        <v>01</v>
      </c>
      <c r="H4299" s="8">
        <v>17.766000000000002</v>
      </c>
      <c r="I4299" s="8">
        <v>5.4418499999999996</v>
      </c>
      <c r="J4299" s="8">
        <f>datatable[[#This Row],[продажи_]]-datatable[[#This Row],[себестоимость_]]</f>
        <v>12.324150000000003</v>
      </c>
      <c r="L4299"/>
    </row>
    <row r="4300" spans="2:12" x14ac:dyDescent="0.4">
      <c r="B4300" s="5" t="s">
        <v>67</v>
      </c>
      <c r="C4300" s="5" t="s">
        <v>57</v>
      </c>
      <c r="D4300" s="5" t="s">
        <v>12</v>
      </c>
      <c r="E4300" s="5" t="s">
        <v>7</v>
      </c>
      <c r="F4300" s="6">
        <v>43862</v>
      </c>
      <c r="G4300" s="6" t="str">
        <f>TEXT(datatable[[#This Row],[дата]],"ММ")</f>
        <v>02</v>
      </c>
      <c r="H4300" s="8">
        <v>29.400000000000002</v>
      </c>
      <c r="I4300" s="8">
        <v>9.0489000000000015</v>
      </c>
      <c r="J4300" s="8">
        <f>datatable[[#This Row],[продажи_]]-datatable[[#This Row],[себестоимость_]]</f>
        <v>20.351100000000002</v>
      </c>
      <c r="L4300"/>
    </row>
    <row r="4301" spans="2:12" x14ac:dyDescent="0.4">
      <c r="B4301" s="5" t="s">
        <v>67</v>
      </c>
      <c r="C4301" s="5" t="s">
        <v>57</v>
      </c>
      <c r="D4301" s="5" t="s">
        <v>12</v>
      </c>
      <c r="E4301" s="5" t="s">
        <v>7</v>
      </c>
      <c r="F4301" s="6">
        <v>43891</v>
      </c>
      <c r="G4301" s="6" t="str">
        <f>TEXT(datatable[[#This Row],[дата]],"ММ")</f>
        <v>03</v>
      </c>
      <c r="H4301" s="8">
        <v>30.576000000000004</v>
      </c>
      <c r="I4301" s="8">
        <v>9.007200000000001</v>
      </c>
      <c r="J4301" s="8">
        <f>datatable[[#This Row],[продажи_]]-datatable[[#This Row],[себестоимость_]]</f>
        <v>21.568800000000003</v>
      </c>
      <c r="L4301"/>
    </row>
    <row r="4302" spans="2:12" x14ac:dyDescent="0.4">
      <c r="B4302" s="5" t="s">
        <v>67</v>
      </c>
      <c r="C4302" s="5" t="s">
        <v>57</v>
      </c>
      <c r="D4302" s="5" t="s">
        <v>12</v>
      </c>
      <c r="E4302" s="5" t="s">
        <v>7</v>
      </c>
      <c r="F4302" s="6">
        <v>43922</v>
      </c>
      <c r="G4302" s="6" t="str">
        <f>TEXT(datatable[[#This Row],[дата]],"ММ")</f>
        <v>04</v>
      </c>
      <c r="H4302" s="8">
        <v>31.248000000000005</v>
      </c>
      <c r="I4302" s="8">
        <v>12.232000000000003</v>
      </c>
      <c r="J4302" s="8">
        <f>datatable[[#This Row],[продажи_]]-datatable[[#This Row],[себестоимость_]]</f>
        <v>19.016000000000002</v>
      </c>
      <c r="L4302"/>
    </row>
    <row r="4303" spans="2:12" x14ac:dyDescent="0.4">
      <c r="B4303" s="5" t="s">
        <v>67</v>
      </c>
      <c r="C4303" s="5" t="s">
        <v>57</v>
      </c>
      <c r="D4303" s="5" t="s">
        <v>12</v>
      </c>
      <c r="E4303" s="5" t="s">
        <v>7</v>
      </c>
      <c r="F4303" s="6">
        <v>43952</v>
      </c>
      <c r="G4303" s="6" t="str">
        <f>TEXT(datatable[[#This Row],[дата]],"ММ")</f>
        <v>05</v>
      </c>
      <c r="H4303" s="8">
        <v>25.934999999999999</v>
      </c>
      <c r="I4303" s="8">
        <v>7.8604500000000002</v>
      </c>
      <c r="J4303" s="8">
        <f>datatable[[#This Row],[продажи_]]-datatable[[#This Row],[себестоимость_]]</f>
        <v>18.074549999999999</v>
      </c>
      <c r="L4303"/>
    </row>
    <row r="4304" spans="2:12" x14ac:dyDescent="0.4">
      <c r="B4304" s="5" t="s">
        <v>67</v>
      </c>
      <c r="C4304" s="5" t="s">
        <v>57</v>
      </c>
      <c r="D4304" s="5" t="s">
        <v>12</v>
      </c>
      <c r="E4304" s="5" t="s">
        <v>7</v>
      </c>
      <c r="F4304" s="6">
        <v>43983</v>
      </c>
      <c r="G4304" s="6" t="str">
        <f>TEXT(datatable[[#This Row],[дата]],"ММ")</f>
        <v>06</v>
      </c>
      <c r="H4304" s="8">
        <v>23.1</v>
      </c>
      <c r="I4304" s="8">
        <v>7.714500000000001</v>
      </c>
      <c r="J4304" s="8">
        <f>datatable[[#This Row],[продажи_]]-datatable[[#This Row],[себестоимость_]]</f>
        <v>15.3855</v>
      </c>
      <c r="L4304"/>
    </row>
    <row r="4305" spans="2:12" x14ac:dyDescent="0.4">
      <c r="B4305" s="5" t="s">
        <v>67</v>
      </c>
      <c r="C4305" s="5" t="s">
        <v>57</v>
      </c>
      <c r="D4305" s="5" t="s">
        <v>12</v>
      </c>
      <c r="E4305" s="5" t="s">
        <v>7</v>
      </c>
      <c r="F4305" s="6">
        <v>44013</v>
      </c>
      <c r="G4305" s="6" t="str">
        <f>TEXT(datatable[[#This Row],[дата]],"ММ")</f>
        <v>07</v>
      </c>
      <c r="H4305" s="8">
        <v>15.120000000000003</v>
      </c>
      <c r="I4305" s="8">
        <v>6.69285</v>
      </c>
      <c r="J4305" s="8">
        <f>datatable[[#This Row],[продажи_]]-datatable[[#This Row],[себестоимость_]]</f>
        <v>8.4271500000000028</v>
      </c>
      <c r="L4305"/>
    </row>
    <row r="4306" spans="2:12" x14ac:dyDescent="0.4">
      <c r="B4306" s="5" t="s">
        <v>67</v>
      </c>
      <c r="C4306" s="5" t="s">
        <v>57</v>
      </c>
      <c r="D4306" s="5" t="s">
        <v>12</v>
      </c>
      <c r="E4306" s="5" t="s">
        <v>7</v>
      </c>
      <c r="F4306" s="6">
        <v>44044</v>
      </c>
      <c r="G4306" s="6" t="str">
        <f>TEXT(datatable[[#This Row],[дата]],"ММ")</f>
        <v>08</v>
      </c>
      <c r="H4306" s="8">
        <v>14.112</v>
      </c>
      <c r="I4306" s="8">
        <v>5.282</v>
      </c>
      <c r="J4306" s="8">
        <f>datatable[[#This Row],[продажи_]]-datatable[[#This Row],[себестоимость_]]</f>
        <v>8.83</v>
      </c>
      <c r="L4306"/>
    </row>
    <row r="4307" spans="2:12" x14ac:dyDescent="0.4">
      <c r="B4307" s="5" t="s">
        <v>67</v>
      </c>
      <c r="C4307" s="5" t="s">
        <v>57</v>
      </c>
      <c r="D4307" s="5" t="s">
        <v>12</v>
      </c>
      <c r="E4307" s="5" t="s">
        <v>7</v>
      </c>
      <c r="F4307" s="6">
        <v>44075</v>
      </c>
      <c r="G4307" s="6" t="str">
        <f>TEXT(datatable[[#This Row],[дата]],"ММ")</f>
        <v>09</v>
      </c>
      <c r="H4307" s="8">
        <v>17.22</v>
      </c>
      <c r="I4307" s="8">
        <v>6.5329999999999995</v>
      </c>
      <c r="J4307" s="8">
        <f>datatable[[#This Row],[продажи_]]-datatable[[#This Row],[себестоимость_]]</f>
        <v>10.686999999999999</v>
      </c>
      <c r="L4307"/>
    </row>
    <row r="4308" spans="2:12" x14ac:dyDescent="0.4">
      <c r="B4308" s="5" t="s">
        <v>67</v>
      </c>
      <c r="C4308" s="5" t="s">
        <v>57</v>
      </c>
      <c r="D4308" s="5" t="s">
        <v>12</v>
      </c>
      <c r="E4308" s="5" t="s">
        <v>7</v>
      </c>
      <c r="F4308" s="6">
        <v>44105</v>
      </c>
      <c r="G4308" s="6" t="str">
        <f>TEXT(datatable[[#This Row],[дата]],"ММ")</f>
        <v>10</v>
      </c>
      <c r="H4308" s="8">
        <v>31.395</v>
      </c>
      <c r="I4308" s="8">
        <v>8.3122000000000007</v>
      </c>
      <c r="J4308" s="8">
        <f>datatable[[#This Row],[продажи_]]-datatable[[#This Row],[себестоимость_]]</f>
        <v>23.082799999999999</v>
      </c>
      <c r="L4308"/>
    </row>
    <row r="4309" spans="2:12" x14ac:dyDescent="0.4">
      <c r="B4309" s="5" t="s">
        <v>67</v>
      </c>
      <c r="C4309" s="5" t="s">
        <v>57</v>
      </c>
      <c r="D4309" s="5" t="s">
        <v>12</v>
      </c>
      <c r="E4309" s="5" t="s">
        <v>7</v>
      </c>
      <c r="F4309" s="6">
        <v>44136</v>
      </c>
      <c r="G4309" s="6" t="str">
        <f>TEXT(datatable[[#This Row],[дата]],"ММ")</f>
        <v>11</v>
      </c>
      <c r="H4309" s="8">
        <v>30.870000000000005</v>
      </c>
      <c r="I4309" s="8">
        <v>10.411100000000001</v>
      </c>
      <c r="J4309" s="8">
        <f>datatable[[#This Row],[продажи_]]-datatable[[#This Row],[себестоимость_]]</f>
        <v>20.458900000000003</v>
      </c>
      <c r="L4309"/>
    </row>
    <row r="4310" spans="2:12" x14ac:dyDescent="0.4">
      <c r="B4310" s="5" t="s">
        <v>67</v>
      </c>
      <c r="C4310" s="5" t="s">
        <v>57</v>
      </c>
      <c r="D4310" s="5" t="s">
        <v>12</v>
      </c>
      <c r="E4310" s="5" t="s">
        <v>7</v>
      </c>
      <c r="F4310" s="6">
        <v>44166</v>
      </c>
      <c r="G4310" s="6" t="str">
        <f>TEXT(datatable[[#This Row],[дата]],"ММ")</f>
        <v>12</v>
      </c>
      <c r="H4310" s="8">
        <v>26.46</v>
      </c>
      <c r="I4310" s="8">
        <v>7.5060000000000002</v>
      </c>
      <c r="J4310" s="8">
        <f>datatable[[#This Row],[продажи_]]-datatable[[#This Row],[себестоимость_]]</f>
        <v>18.954000000000001</v>
      </c>
      <c r="L4310"/>
    </row>
    <row r="4311" spans="2:12" x14ac:dyDescent="0.4">
      <c r="B4311" s="5" t="s">
        <v>67</v>
      </c>
      <c r="C4311" s="5" t="s">
        <v>57</v>
      </c>
      <c r="D4311" s="5" t="s">
        <v>12</v>
      </c>
      <c r="E4311" s="5" t="s">
        <v>7</v>
      </c>
      <c r="F4311" s="6">
        <v>43831</v>
      </c>
      <c r="G4311" s="6" t="str">
        <f>TEXT(datatable[[#This Row],[дата]],"ММ")</f>
        <v>01</v>
      </c>
      <c r="H4311" s="8">
        <v>6.3279000000000005</v>
      </c>
      <c r="I4311" s="8">
        <v>3.3264000000000005</v>
      </c>
      <c r="J4311" s="8">
        <f>datatable[[#This Row],[продажи_]]-datatable[[#This Row],[себестоимость_]]</f>
        <v>3.0015000000000001</v>
      </c>
      <c r="L4311"/>
    </row>
    <row r="4312" spans="2:12" x14ac:dyDescent="0.4">
      <c r="B4312" s="5" t="s">
        <v>67</v>
      </c>
      <c r="C4312" s="5" t="s">
        <v>57</v>
      </c>
      <c r="D4312" s="5" t="s">
        <v>12</v>
      </c>
      <c r="E4312" s="5" t="s">
        <v>7</v>
      </c>
      <c r="F4312" s="6">
        <v>43862</v>
      </c>
      <c r="G4312" s="6" t="str">
        <f>TEXT(datatable[[#This Row],[дата]],"ММ")</f>
        <v>02</v>
      </c>
      <c r="H4312" s="8">
        <v>10.0646</v>
      </c>
      <c r="I4312" s="8">
        <v>4.6661999999999999</v>
      </c>
      <c r="J4312" s="8">
        <f>datatable[[#This Row],[продажи_]]-datatable[[#This Row],[себестоимость_]]</f>
        <v>5.3984000000000005</v>
      </c>
      <c r="L4312"/>
    </row>
    <row r="4313" spans="2:12" x14ac:dyDescent="0.4">
      <c r="B4313" s="5" t="s">
        <v>67</v>
      </c>
      <c r="C4313" s="5" t="s">
        <v>57</v>
      </c>
      <c r="D4313" s="5" t="s">
        <v>12</v>
      </c>
      <c r="E4313" s="5" t="s">
        <v>7</v>
      </c>
      <c r="F4313" s="6">
        <v>43891</v>
      </c>
      <c r="G4313" s="6" t="str">
        <f>TEXT(datatable[[#This Row],[дата]],"ММ")</f>
        <v>03</v>
      </c>
      <c r="H4313" s="8">
        <v>14.7888</v>
      </c>
      <c r="I4313" s="8">
        <v>6.2831999999999999</v>
      </c>
      <c r="J4313" s="8">
        <f>datatable[[#This Row],[продажи_]]-datatable[[#This Row],[себестоимость_]]</f>
        <v>8.5056000000000012</v>
      </c>
      <c r="L4313"/>
    </row>
    <row r="4314" spans="2:12" x14ac:dyDescent="0.4">
      <c r="B4314" s="5" t="s">
        <v>67</v>
      </c>
      <c r="C4314" s="5" t="s">
        <v>57</v>
      </c>
      <c r="D4314" s="5" t="s">
        <v>12</v>
      </c>
      <c r="E4314" s="5" t="s">
        <v>7</v>
      </c>
      <c r="F4314" s="6">
        <v>43922</v>
      </c>
      <c r="G4314" s="6" t="str">
        <f>TEXT(datatable[[#This Row],[дата]],"ММ")</f>
        <v>04</v>
      </c>
      <c r="H4314" s="8">
        <v>10.9968</v>
      </c>
      <c r="I4314" s="8">
        <v>4.3296000000000001</v>
      </c>
      <c r="J4314" s="8">
        <f>datatable[[#This Row],[продажи_]]-datatable[[#This Row],[себестоимость_]]</f>
        <v>6.6672000000000002</v>
      </c>
      <c r="L4314"/>
    </row>
    <row r="4315" spans="2:12" x14ac:dyDescent="0.4">
      <c r="B4315" s="5" t="s">
        <v>67</v>
      </c>
      <c r="C4315" s="5" t="s">
        <v>57</v>
      </c>
      <c r="D4315" s="5" t="s">
        <v>12</v>
      </c>
      <c r="E4315" s="5" t="s">
        <v>7</v>
      </c>
      <c r="F4315" s="6">
        <v>43952</v>
      </c>
      <c r="G4315" s="6" t="str">
        <f>TEXT(datatable[[#This Row],[дата]],"ММ")</f>
        <v>05</v>
      </c>
      <c r="H4315" s="8">
        <v>11.1943</v>
      </c>
      <c r="I4315" s="8">
        <v>4.4615999999999998</v>
      </c>
      <c r="J4315" s="8">
        <f>datatable[[#This Row],[продажи_]]-datatable[[#This Row],[себестоимость_]]</f>
        <v>6.7327000000000004</v>
      </c>
      <c r="L4315"/>
    </row>
    <row r="4316" spans="2:12" x14ac:dyDescent="0.4">
      <c r="B4316" s="5" t="s">
        <v>67</v>
      </c>
      <c r="C4316" s="5" t="s">
        <v>57</v>
      </c>
      <c r="D4316" s="5" t="s">
        <v>12</v>
      </c>
      <c r="E4316" s="5" t="s">
        <v>7</v>
      </c>
      <c r="F4316" s="6">
        <v>43983</v>
      </c>
      <c r="G4316" s="6" t="str">
        <f>TEXT(datatable[[#This Row],[дата]],"ММ")</f>
        <v>06</v>
      </c>
      <c r="H4316" s="8">
        <v>8.3740000000000006</v>
      </c>
      <c r="I4316" s="8">
        <v>3.0690000000000004</v>
      </c>
      <c r="J4316" s="8">
        <f>datatable[[#This Row],[продажи_]]-datatable[[#This Row],[себестоимость_]]</f>
        <v>5.3049999999999997</v>
      </c>
      <c r="L4316"/>
    </row>
    <row r="4317" spans="2:12" x14ac:dyDescent="0.4">
      <c r="B4317" s="5" t="s">
        <v>67</v>
      </c>
      <c r="C4317" s="5" t="s">
        <v>57</v>
      </c>
      <c r="D4317" s="5" t="s">
        <v>12</v>
      </c>
      <c r="E4317" s="5" t="s">
        <v>7</v>
      </c>
      <c r="F4317" s="6">
        <v>44013</v>
      </c>
      <c r="G4317" s="6" t="str">
        <f>TEXT(datatable[[#This Row],[дата]],"ММ")</f>
        <v>07</v>
      </c>
      <c r="H4317" s="8">
        <v>5.9724000000000004</v>
      </c>
      <c r="I4317" s="8">
        <v>3.5343</v>
      </c>
      <c r="J4317" s="8">
        <f>datatable[[#This Row],[продажи_]]-datatable[[#This Row],[себестоимость_]]</f>
        <v>2.4381000000000004</v>
      </c>
      <c r="L4317"/>
    </row>
    <row r="4318" spans="2:12" x14ac:dyDescent="0.4">
      <c r="B4318" s="5" t="s">
        <v>67</v>
      </c>
      <c r="C4318" s="5" t="s">
        <v>57</v>
      </c>
      <c r="D4318" s="5" t="s">
        <v>12</v>
      </c>
      <c r="E4318" s="5" t="s">
        <v>7</v>
      </c>
      <c r="F4318" s="6">
        <v>44044</v>
      </c>
      <c r="G4318" s="6" t="str">
        <f>TEXT(datatable[[#This Row],[дата]],"ММ")</f>
        <v>08</v>
      </c>
      <c r="H4318" s="8">
        <v>7.3311999999999999</v>
      </c>
      <c r="I4318" s="8">
        <v>2.4815999999999998</v>
      </c>
      <c r="J4318" s="8">
        <f>datatable[[#This Row],[продажи_]]-datatable[[#This Row],[себестоимость_]]</f>
        <v>4.8496000000000006</v>
      </c>
      <c r="L4318"/>
    </row>
    <row r="4319" spans="2:12" x14ac:dyDescent="0.4">
      <c r="B4319" s="5" t="s">
        <v>67</v>
      </c>
      <c r="C4319" s="5" t="s">
        <v>57</v>
      </c>
      <c r="D4319" s="5" t="s">
        <v>12</v>
      </c>
      <c r="E4319" s="5" t="s">
        <v>7</v>
      </c>
      <c r="F4319" s="6">
        <v>44075</v>
      </c>
      <c r="G4319" s="6" t="str">
        <f>TEXT(datatable[[#This Row],[дата]],"ММ")</f>
        <v>09</v>
      </c>
      <c r="H4319" s="8">
        <v>6.3990000000000009</v>
      </c>
      <c r="I4319" s="8">
        <v>2.97</v>
      </c>
      <c r="J4319" s="8">
        <f>datatable[[#This Row],[продажи_]]-datatable[[#This Row],[себестоимость_]]</f>
        <v>3.4290000000000007</v>
      </c>
      <c r="L4319"/>
    </row>
    <row r="4320" spans="2:12" x14ac:dyDescent="0.4">
      <c r="B4320" s="5" t="s">
        <v>67</v>
      </c>
      <c r="C4320" s="5" t="s">
        <v>57</v>
      </c>
      <c r="D4320" s="5" t="s">
        <v>12</v>
      </c>
      <c r="E4320" s="5" t="s">
        <v>7</v>
      </c>
      <c r="F4320" s="6">
        <v>44105</v>
      </c>
      <c r="G4320" s="6" t="str">
        <f>TEXT(datatable[[#This Row],[дата]],"ММ")</f>
        <v>10</v>
      </c>
      <c r="H4320" s="8">
        <v>11.605099999999998</v>
      </c>
      <c r="I4320" s="8">
        <v>4.1184000000000003</v>
      </c>
      <c r="J4320" s="8">
        <f>datatable[[#This Row],[продажи_]]-datatable[[#This Row],[себестоимость_]]</f>
        <v>7.4866999999999981</v>
      </c>
      <c r="L4320"/>
    </row>
    <row r="4321" spans="2:12" x14ac:dyDescent="0.4">
      <c r="B4321" s="5" t="s">
        <v>67</v>
      </c>
      <c r="C4321" s="5" t="s">
        <v>57</v>
      </c>
      <c r="D4321" s="5" t="s">
        <v>12</v>
      </c>
      <c r="E4321" s="5" t="s">
        <v>7</v>
      </c>
      <c r="F4321" s="6">
        <v>44136</v>
      </c>
      <c r="G4321" s="6" t="str">
        <f>TEXT(datatable[[#This Row],[дата]],"ММ")</f>
        <v>11</v>
      </c>
      <c r="H4321" s="8">
        <v>12.829599999999999</v>
      </c>
      <c r="I4321" s="8">
        <v>4.8048000000000002</v>
      </c>
      <c r="J4321" s="8">
        <f>datatable[[#This Row],[продажи_]]-datatable[[#This Row],[себестоимость_]]</f>
        <v>8.024799999999999</v>
      </c>
      <c r="L4321"/>
    </row>
    <row r="4322" spans="2:12" x14ac:dyDescent="0.4">
      <c r="B4322" s="5" t="s">
        <v>67</v>
      </c>
      <c r="C4322" s="5" t="s">
        <v>57</v>
      </c>
      <c r="D4322" s="5" t="s">
        <v>12</v>
      </c>
      <c r="E4322" s="5" t="s">
        <v>7</v>
      </c>
      <c r="F4322" s="6">
        <v>44166</v>
      </c>
      <c r="G4322" s="6" t="str">
        <f>TEXT(datatable[[#This Row],[дата]],"ММ")</f>
        <v>12</v>
      </c>
      <c r="H4322" s="8">
        <v>9.1956000000000007</v>
      </c>
      <c r="I4322" s="8">
        <v>3.4055999999999997</v>
      </c>
      <c r="J4322" s="8">
        <f>datatable[[#This Row],[продажи_]]-datatable[[#This Row],[себестоимость_]]</f>
        <v>5.7900000000000009</v>
      </c>
      <c r="L4322"/>
    </row>
    <row r="4323" spans="2:12" x14ac:dyDescent="0.4">
      <c r="B4323" s="5" t="s">
        <v>68</v>
      </c>
      <c r="C4323" s="5" t="s">
        <v>56</v>
      </c>
      <c r="D4323" s="5" t="s">
        <v>13</v>
      </c>
      <c r="E4323" s="5" t="s">
        <v>60</v>
      </c>
      <c r="F4323" s="6">
        <v>43831</v>
      </c>
      <c r="G4323" s="6" t="str">
        <f>TEXT(datatable[[#This Row],[дата]],"ММ")</f>
        <v>01</v>
      </c>
      <c r="H4323" s="8">
        <v>263.55779999999999</v>
      </c>
      <c r="I4323" s="8">
        <v>107.49960000000002</v>
      </c>
      <c r="J4323" s="8">
        <f>datatable[[#This Row],[продажи_]]-datatable[[#This Row],[себестоимость_]]</f>
        <v>156.05819999999997</v>
      </c>
      <c r="L4323"/>
    </row>
    <row r="4324" spans="2:12" x14ac:dyDescent="0.4">
      <c r="B4324" s="5" t="s">
        <v>68</v>
      </c>
      <c r="C4324" s="5" t="s">
        <v>56</v>
      </c>
      <c r="D4324" s="5" t="s">
        <v>13</v>
      </c>
      <c r="E4324" s="5" t="s">
        <v>60</v>
      </c>
      <c r="F4324" s="6">
        <v>43862</v>
      </c>
      <c r="G4324" s="6" t="str">
        <f>TEXT(datatable[[#This Row],[дата]],"ММ")</f>
        <v>02</v>
      </c>
      <c r="H4324" s="8">
        <v>438.11460000000005</v>
      </c>
      <c r="I4324" s="8">
        <v>147.92679999999999</v>
      </c>
      <c r="J4324" s="8">
        <f>datatable[[#This Row],[продажи_]]-datatable[[#This Row],[себестоимость_]]</f>
        <v>290.18780000000004</v>
      </c>
      <c r="L4324"/>
    </row>
    <row r="4325" spans="2:12" x14ac:dyDescent="0.4">
      <c r="B4325" s="5" t="s">
        <v>68</v>
      </c>
      <c r="C4325" s="5" t="s">
        <v>56</v>
      </c>
      <c r="D4325" s="5" t="s">
        <v>13</v>
      </c>
      <c r="E4325" s="5" t="s">
        <v>60</v>
      </c>
      <c r="F4325" s="6">
        <v>43891</v>
      </c>
      <c r="G4325" s="6" t="str">
        <f>TEXT(datatable[[#This Row],[дата]],"ММ")</f>
        <v>03</v>
      </c>
      <c r="H4325" s="8">
        <v>408.8304</v>
      </c>
      <c r="I4325" s="8">
        <v>196.6232</v>
      </c>
      <c r="J4325" s="8">
        <f>datatable[[#This Row],[продажи_]]-datatable[[#This Row],[себестоимость_]]</f>
        <v>212.2072</v>
      </c>
      <c r="L4325"/>
    </row>
    <row r="4326" spans="2:12" x14ac:dyDescent="0.4">
      <c r="B4326" s="5" t="s">
        <v>68</v>
      </c>
      <c r="C4326" s="5" t="s">
        <v>56</v>
      </c>
      <c r="D4326" s="5" t="s">
        <v>13</v>
      </c>
      <c r="E4326" s="5" t="s">
        <v>60</v>
      </c>
      <c r="F4326" s="6">
        <v>43922</v>
      </c>
      <c r="G4326" s="6" t="str">
        <f>TEXT(datatable[[#This Row],[дата]],"ММ")</f>
        <v>04</v>
      </c>
      <c r="H4326" s="8">
        <v>418.01760000000002</v>
      </c>
      <c r="I4326" s="8">
        <v>152.52079999999998</v>
      </c>
      <c r="J4326" s="8">
        <f>datatable[[#This Row],[продажи_]]-datatable[[#This Row],[себестоимость_]]</f>
        <v>265.49680000000001</v>
      </c>
      <c r="L4326"/>
    </row>
    <row r="4327" spans="2:12" x14ac:dyDescent="0.4">
      <c r="B4327" s="5" t="s">
        <v>68</v>
      </c>
      <c r="C4327" s="5" t="s">
        <v>56</v>
      </c>
      <c r="D4327" s="5" t="s">
        <v>13</v>
      </c>
      <c r="E4327" s="5" t="s">
        <v>60</v>
      </c>
      <c r="F4327" s="6">
        <v>43952</v>
      </c>
      <c r="G4327" s="6" t="str">
        <f>TEXT(datatable[[#This Row],[дата]],"ММ")</f>
        <v>05</v>
      </c>
      <c r="H4327" s="8">
        <v>399.35610000000003</v>
      </c>
      <c r="I4327" s="8">
        <v>134.37450000000001</v>
      </c>
      <c r="J4327" s="8">
        <f>datatable[[#This Row],[продажи_]]-datatable[[#This Row],[себестоимость_]]</f>
        <v>264.98160000000001</v>
      </c>
      <c r="L4327"/>
    </row>
    <row r="4328" spans="2:12" x14ac:dyDescent="0.4">
      <c r="B4328" s="5" t="s">
        <v>68</v>
      </c>
      <c r="C4328" s="5" t="s">
        <v>56</v>
      </c>
      <c r="D4328" s="5" t="s">
        <v>13</v>
      </c>
      <c r="E4328" s="5" t="s">
        <v>60</v>
      </c>
      <c r="F4328" s="6">
        <v>43983</v>
      </c>
      <c r="G4328" s="6" t="str">
        <f>TEXT(datatable[[#This Row],[дата]],"ММ")</f>
        <v>06</v>
      </c>
      <c r="H4328" s="8">
        <v>310.06800000000004</v>
      </c>
      <c r="I4328" s="8">
        <v>122.88950000000001</v>
      </c>
      <c r="J4328" s="8">
        <f>datatable[[#This Row],[продажи_]]-datatable[[#This Row],[себестоимость_]]</f>
        <v>187.17850000000004</v>
      </c>
      <c r="L4328"/>
    </row>
    <row r="4329" spans="2:12" x14ac:dyDescent="0.4">
      <c r="B4329" s="5" t="s">
        <v>68</v>
      </c>
      <c r="C4329" s="5" t="s">
        <v>56</v>
      </c>
      <c r="D4329" s="5" t="s">
        <v>13</v>
      </c>
      <c r="E4329" s="5" t="s">
        <v>60</v>
      </c>
      <c r="F4329" s="6">
        <v>44013</v>
      </c>
      <c r="G4329" s="6" t="str">
        <f>TEXT(datatable[[#This Row],[дата]],"ММ")</f>
        <v>07</v>
      </c>
      <c r="H4329" s="8">
        <v>289.39679999999998</v>
      </c>
      <c r="I4329" s="8">
        <v>89.927550000000011</v>
      </c>
      <c r="J4329" s="8">
        <f>datatable[[#This Row],[продажи_]]-datatable[[#This Row],[себестоимость_]]</f>
        <v>199.46924999999999</v>
      </c>
      <c r="L4329"/>
    </row>
    <row r="4330" spans="2:12" x14ac:dyDescent="0.4">
      <c r="B4330" s="5" t="s">
        <v>68</v>
      </c>
      <c r="C4330" s="5" t="s">
        <v>56</v>
      </c>
      <c r="D4330" s="5" t="s">
        <v>13</v>
      </c>
      <c r="E4330" s="5" t="s">
        <v>60</v>
      </c>
      <c r="F4330" s="6">
        <v>44044</v>
      </c>
      <c r="G4330" s="6" t="str">
        <f>TEXT(datatable[[#This Row],[дата]],"ММ")</f>
        <v>08</v>
      </c>
      <c r="H4330" s="8">
        <v>261.83519999999999</v>
      </c>
      <c r="I4330" s="8">
        <v>106.58079999999998</v>
      </c>
      <c r="J4330" s="8">
        <f>datatable[[#This Row],[продажи_]]-datatable[[#This Row],[себестоимость_]]</f>
        <v>155.2544</v>
      </c>
      <c r="L4330"/>
    </row>
    <row r="4331" spans="2:12" x14ac:dyDescent="0.4">
      <c r="B4331" s="5" t="s">
        <v>68</v>
      </c>
      <c r="C4331" s="5" t="s">
        <v>56</v>
      </c>
      <c r="D4331" s="5" t="s">
        <v>13</v>
      </c>
      <c r="E4331" s="5" t="s">
        <v>60</v>
      </c>
      <c r="F4331" s="6">
        <v>44075</v>
      </c>
      <c r="G4331" s="6" t="str">
        <f>TEXT(datatable[[#This Row],[дата]],"ММ")</f>
        <v>09</v>
      </c>
      <c r="H4331" s="8">
        <v>298.58400000000006</v>
      </c>
      <c r="I4331" s="8">
        <v>96.474000000000004</v>
      </c>
      <c r="J4331" s="8">
        <f>datatable[[#This Row],[продажи_]]-datatable[[#This Row],[себестоимость_]]</f>
        <v>202.11000000000007</v>
      </c>
      <c r="L4331"/>
    </row>
    <row r="4332" spans="2:12" x14ac:dyDescent="0.4">
      <c r="B4332" s="5" t="s">
        <v>68</v>
      </c>
      <c r="C4332" s="5" t="s">
        <v>56</v>
      </c>
      <c r="D4332" s="5" t="s">
        <v>13</v>
      </c>
      <c r="E4332" s="5" t="s">
        <v>60</v>
      </c>
      <c r="F4332" s="6">
        <v>44105</v>
      </c>
      <c r="G4332" s="6" t="str">
        <f>TEXT(datatable[[#This Row],[дата]],"ММ")</f>
        <v>10</v>
      </c>
      <c r="H4332" s="8">
        <v>447.87600000000003</v>
      </c>
      <c r="I4332" s="8">
        <v>129.89535000000001</v>
      </c>
      <c r="J4332" s="8">
        <f>datatable[[#This Row],[продажи_]]-datatable[[#This Row],[себестоимость_]]</f>
        <v>317.98065000000003</v>
      </c>
      <c r="L4332"/>
    </row>
    <row r="4333" spans="2:12" x14ac:dyDescent="0.4">
      <c r="B4333" s="5" t="s">
        <v>68</v>
      </c>
      <c r="C4333" s="5" t="s">
        <v>56</v>
      </c>
      <c r="D4333" s="5" t="s">
        <v>13</v>
      </c>
      <c r="E4333" s="5" t="s">
        <v>60</v>
      </c>
      <c r="F4333" s="6">
        <v>44136</v>
      </c>
      <c r="G4333" s="6" t="str">
        <f>TEXT(datatable[[#This Row],[дата]],"ММ")</f>
        <v>11</v>
      </c>
      <c r="H4333" s="8">
        <v>357.72660000000002</v>
      </c>
      <c r="I4333" s="8">
        <v>178.4769</v>
      </c>
      <c r="J4333" s="8">
        <f>datatable[[#This Row],[продажи_]]-datatable[[#This Row],[себестоимость_]]</f>
        <v>179.24970000000002</v>
      </c>
      <c r="L4333"/>
    </row>
    <row r="4334" spans="2:12" x14ac:dyDescent="0.4">
      <c r="B4334" s="5" t="s">
        <v>68</v>
      </c>
      <c r="C4334" s="5" t="s">
        <v>56</v>
      </c>
      <c r="D4334" s="5" t="s">
        <v>13</v>
      </c>
      <c r="E4334" s="5" t="s">
        <v>60</v>
      </c>
      <c r="F4334" s="6">
        <v>44166</v>
      </c>
      <c r="G4334" s="6" t="str">
        <f>TEXT(datatable[[#This Row],[дата]],"ММ")</f>
        <v>12</v>
      </c>
      <c r="H4334" s="8">
        <v>413.42399999999998</v>
      </c>
      <c r="I4334" s="8">
        <v>155.73659999999998</v>
      </c>
      <c r="J4334" s="8">
        <f>datatable[[#This Row],[продажи_]]-datatable[[#This Row],[себестоимость_]]</f>
        <v>257.68740000000003</v>
      </c>
      <c r="L4334"/>
    </row>
    <row r="4335" spans="2:12" x14ac:dyDescent="0.4">
      <c r="B4335" s="5" t="s">
        <v>68</v>
      </c>
      <c r="C4335" s="5" t="s">
        <v>56</v>
      </c>
      <c r="D4335" s="5" t="s">
        <v>13</v>
      </c>
      <c r="E4335" s="5" t="s">
        <v>7</v>
      </c>
      <c r="F4335" s="6">
        <v>43831</v>
      </c>
      <c r="G4335" s="6" t="str">
        <f>TEXT(datatable[[#This Row],[дата]],"ММ")</f>
        <v>01</v>
      </c>
      <c r="H4335" s="8">
        <v>155.61314999999999</v>
      </c>
      <c r="I4335" s="8">
        <v>143.3322</v>
      </c>
      <c r="J4335" s="8">
        <f>datatable[[#This Row],[продажи_]]-datatable[[#This Row],[себестоимость_]]</f>
        <v>12.28094999999999</v>
      </c>
      <c r="L4335"/>
    </row>
    <row r="4336" spans="2:12" x14ac:dyDescent="0.4">
      <c r="B4336" s="5" t="s">
        <v>68</v>
      </c>
      <c r="C4336" s="5" t="s">
        <v>56</v>
      </c>
      <c r="D4336" s="5" t="s">
        <v>13</v>
      </c>
      <c r="E4336" s="5" t="s">
        <v>7</v>
      </c>
      <c r="F4336" s="6">
        <v>43862</v>
      </c>
      <c r="G4336" s="6" t="str">
        <f>TEXT(datatable[[#This Row],[дата]],"ММ")</f>
        <v>02</v>
      </c>
      <c r="H4336" s="8">
        <v>220.059</v>
      </c>
      <c r="I4336" s="8">
        <v>222.96119999999999</v>
      </c>
      <c r="J4336" s="8">
        <f>datatable[[#This Row],[продажи_]]-datatable[[#This Row],[себестоимость_]]</f>
        <v>-2.9021999999999935</v>
      </c>
      <c r="L4336"/>
    </row>
    <row r="4337" spans="2:12" x14ac:dyDescent="0.4">
      <c r="B4337" s="5" t="s">
        <v>68</v>
      </c>
      <c r="C4337" s="5" t="s">
        <v>56</v>
      </c>
      <c r="D4337" s="5" t="s">
        <v>13</v>
      </c>
      <c r="E4337" s="5" t="s">
        <v>7</v>
      </c>
      <c r="F4337" s="6">
        <v>43891</v>
      </c>
      <c r="G4337" s="6" t="str">
        <f>TEXT(datatable[[#This Row],[дата]],"ММ")</f>
        <v>03</v>
      </c>
      <c r="H4337" s="8">
        <v>276.6456</v>
      </c>
      <c r="I4337" s="8">
        <v>232.46080000000001</v>
      </c>
      <c r="J4337" s="8">
        <f>datatable[[#This Row],[продажи_]]-datatable[[#This Row],[себестоимость_]]</f>
        <v>44.184799999999996</v>
      </c>
      <c r="L4337"/>
    </row>
    <row r="4338" spans="2:12" x14ac:dyDescent="0.4">
      <c r="B4338" s="5" t="s">
        <v>68</v>
      </c>
      <c r="C4338" s="5" t="s">
        <v>56</v>
      </c>
      <c r="D4338" s="5" t="s">
        <v>13</v>
      </c>
      <c r="E4338" s="5" t="s">
        <v>7</v>
      </c>
      <c r="F4338" s="6">
        <v>43922</v>
      </c>
      <c r="G4338" s="6" t="str">
        <f>TEXT(datatable[[#This Row],[дата]],"ММ")</f>
        <v>04</v>
      </c>
      <c r="H4338" s="8">
        <v>318.56159999999994</v>
      </c>
      <c r="I4338" s="8">
        <v>248.10720000000003</v>
      </c>
      <c r="J4338" s="8">
        <f>datatable[[#This Row],[продажи_]]-datatable[[#This Row],[себестоимость_]]</f>
        <v>70.454399999999907</v>
      </c>
      <c r="L4338"/>
    </row>
    <row r="4339" spans="2:12" x14ac:dyDescent="0.4">
      <c r="B4339" s="5" t="s">
        <v>68</v>
      </c>
      <c r="C4339" s="5" t="s">
        <v>56</v>
      </c>
      <c r="D4339" s="5" t="s">
        <v>13</v>
      </c>
      <c r="E4339" s="5" t="s">
        <v>7</v>
      </c>
      <c r="F4339" s="6">
        <v>43952</v>
      </c>
      <c r="G4339" s="6" t="str">
        <f>TEXT(datatable[[#This Row],[дата]],"ММ")</f>
        <v>05</v>
      </c>
      <c r="H4339" s="8">
        <v>270.18355000000003</v>
      </c>
      <c r="I4339" s="8">
        <v>148.92019999999999</v>
      </c>
      <c r="J4339" s="8">
        <f>datatable[[#This Row],[продажи_]]-datatable[[#This Row],[себестоимость_]]</f>
        <v>121.26335000000003</v>
      </c>
      <c r="L4339"/>
    </row>
    <row r="4340" spans="2:12" x14ac:dyDescent="0.4">
      <c r="B4340" s="5" t="s">
        <v>68</v>
      </c>
      <c r="C4340" s="5" t="s">
        <v>56</v>
      </c>
      <c r="D4340" s="5" t="s">
        <v>13</v>
      </c>
      <c r="E4340" s="5" t="s">
        <v>7</v>
      </c>
      <c r="F4340" s="6">
        <v>43983</v>
      </c>
      <c r="G4340" s="6" t="str">
        <f>TEXT(datatable[[#This Row],[дата]],"ММ")</f>
        <v>06</v>
      </c>
      <c r="H4340" s="8">
        <v>150.19900000000001</v>
      </c>
      <c r="I4340" s="8">
        <v>118.745</v>
      </c>
      <c r="J4340" s="8">
        <f>datatable[[#This Row],[продажи_]]-datatable[[#This Row],[себестоимость_]]</f>
        <v>31.454000000000008</v>
      </c>
      <c r="L4340"/>
    </row>
    <row r="4341" spans="2:12" x14ac:dyDescent="0.4">
      <c r="B4341" s="5" t="s">
        <v>68</v>
      </c>
      <c r="C4341" s="5" t="s">
        <v>56</v>
      </c>
      <c r="D4341" s="5" t="s">
        <v>13</v>
      </c>
      <c r="E4341" s="5" t="s">
        <v>7</v>
      </c>
      <c r="F4341" s="6">
        <v>44013</v>
      </c>
      <c r="G4341" s="6" t="str">
        <f>TEXT(datatable[[#This Row],[дата]],"ММ")</f>
        <v>07</v>
      </c>
      <c r="H4341" s="8">
        <v>141.4665</v>
      </c>
      <c r="I4341" s="8">
        <v>111.89970000000001</v>
      </c>
      <c r="J4341" s="8">
        <f>datatable[[#This Row],[продажи_]]-datatable[[#This Row],[себестоимость_]]</f>
        <v>29.566799999999986</v>
      </c>
      <c r="L4341"/>
    </row>
    <row r="4342" spans="2:12" x14ac:dyDescent="0.4">
      <c r="B4342" s="5" t="s">
        <v>68</v>
      </c>
      <c r="C4342" s="5" t="s">
        <v>56</v>
      </c>
      <c r="D4342" s="5" t="s">
        <v>13</v>
      </c>
      <c r="E4342" s="5" t="s">
        <v>7</v>
      </c>
      <c r="F4342" s="6">
        <v>44044</v>
      </c>
      <c r="G4342" s="6" t="str">
        <f>TEXT(datatable[[#This Row],[дата]],"ММ")</f>
        <v>08</v>
      </c>
      <c r="H4342" s="8">
        <v>163.47239999999999</v>
      </c>
      <c r="I4342" s="8">
        <v>89.408000000000015</v>
      </c>
      <c r="J4342" s="8">
        <f>datatable[[#This Row],[продажи_]]-datatable[[#This Row],[себестоимость_]]</f>
        <v>74.064399999999978</v>
      </c>
      <c r="L4342"/>
    </row>
    <row r="4343" spans="2:12" x14ac:dyDescent="0.4">
      <c r="B4343" s="5" t="s">
        <v>68</v>
      </c>
      <c r="C4343" s="5" t="s">
        <v>56</v>
      </c>
      <c r="D4343" s="5" t="s">
        <v>13</v>
      </c>
      <c r="E4343" s="5" t="s">
        <v>7</v>
      </c>
      <c r="F4343" s="6">
        <v>44075</v>
      </c>
      <c r="G4343" s="6" t="str">
        <f>TEXT(datatable[[#This Row],[дата]],"ММ")</f>
        <v>09</v>
      </c>
      <c r="H4343" s="8">
        <v>150.19900000000001</v>
      </c>
      <c r="I4343" s="8">
        <v>132.715</v>
      </c>
      <c r="J4343" s="8">
        <f>datatable[[#This Row],[продажи_]]-datatable[[#This Row],[себестоимость_]]</f>
        <v>17.484000000000009</v>
      </c>
      <c r="L4343"/>
    </row>
    <row r="4344" spans="2:12" x14ac:dyDescent="0.4">
      <c r="B4344" s="5" t="s">
        <v>68</v>
      </c>
      <c r="C4344" s="5" t="s">
        <v>56</v>
      </c>
      <c r="D4344" s="5" t="s">
        <v>13</v>
      </c>
      <c r="E4344" s="5" t="s">
        <v>7</v>
      </c>
      <c r="F4344" s="6">
        <v>44105</v>
      </c>
      <c r="G4344" s="6" t="str">
        <f>TEXT(datatable[[#This Row],[дата]],"ММ")</f>
        <v>10</v>
      </c>
      <c r="H4344" s="8">
        <v>202.07005000000001</v>
      </c>
      <c r="I4344" s="8">
        <v>190.69050000000001</v>
      </c>
      <c r="J4344" s="8">
        <f>datatable[[#This Row],[продажи_]]-datatable[[#This Row],[себестоимость_]]</f>
        <v>11.379549999999995</v>
      </c>
      <c r="L4344"/>
    </row>
    <row r="4345" spans="2:12" x14ac:dyDescent="0.4">
      <c r="B4345" s="5" t="s">
        <v>68</v>
      </c>
      <c r="C4345" s="5" t="s">
        <v>56</v>
      </c>
      <c r="D4345" s="5" t="s">
        <v>13</v>
      </c>
      <c r="E4345" s="5" t="s">
        <v>7</v>
      </c>
      <c r="F4345" s="6">
        <v>44136</v>
      </c>
      <c r="G4345" s="6" t="str">
        <f>TEXT(datatable[[#This Row],[дата]],"ММ")</f>
        <v>11</v>
      </c>
      <c r="H4345" s="8">
        <v>232.28449999999998</v>
      </c>
      <c r="I4345" s="8">
        <v>176.02200000000002</v>
      </c>
      <c r="J4345" s="8">
        <f>datatable[[#This Row],[продажи_]]-datatable[[#This Row],[себестоимость_]]</f>
        <v>56.26249999999996</v>
      </c>
      <c r="L4345"/>
    </row>
    <row r="4346" spans="2:12" x14ac:dyDescent="0.4">
      <c r="B4346" s="5" t="s">
        <v>68</v>
      </c>
      <c r="C4346" s="5" t="s">
        <v>56</v>
      </c>
      <c r="D4346" s="5" t="s">
        <v>13</v>
      </c>
      <c r="E4346" s="5" t="s">
        <v>7</v>
      </c>
      <c r="F4346" s="6">
        <v>44166</v>
      </c>
      <c r="G4346" s="6" t="str">
        <f>TEXT(datatable[[#This Row],[дата]],"ММ")</f>
        <v>12</v>
      </c>
      <c r="H4346" s="8">
        <v>241.017</v>
      </c>
      <c r="I4346" s="8">
        <v>167.64000000000001</v>
      </c>
      <c r="J4346" s="8">
        <f>datatable[[#This Row],[продажи_]]-datatable[[#This Row],[себестоимость_]]</f>
        <v>73.376999999999981</v>
      </c>
      <c r="L4346"/>
    </row>
    <row r="4347" spans="2:12" x14ac:dyDescent="0.4">
      <c r="B4347" s="5" t="s">
        <v>68</v>
      </c>
      <c r="C4347" s="5" t="s">
        <v>56</v>
      </c>
      <c r="D4347" s="5" t="s">
        <v>13</v>
      </c>
      <c r="E4347" s="5" t="s">
        <v>7</v>
      </c>
      <c r="F4347" s="6">
        <v>43831</v>
      </c>
      <c r="G4347" s="6" t="str">
        <f>TEXT(datatable[[#This Row],[дата]],"ММ")</f>
        <v>01</v>
      </c>
      <c r="H4347" s="8">
        <v>90.417600000000007</v>
      </c>
      <c r="I4347" s="8">
        <v>51.111899999999999</v>
      </c>
      <c r="J4347" s="8">
        <f>datatable[[#This Row],[продажи_]]-datatable[[#This Row],[себестоимость_]]</f>
        <v>39.305700000000009</v>
      </c>
      <c r="L4347"/>
    </row>
    <row r="4348" spans="2:12" x14ac:dyDescent="0.4">
      <c r="B4348" s="5" t="s">
        <v>68</v>
      </c>
      <c r="C4348" s="5" t="s">
        <v>56</v>
      </c>
      <c r="D4348" s="5" t="s">
        <v>13</v>
      </c>
      <c r="E4348" s="5" t="s">
        <v>7</v>
      </c>
      <c r="F4348" s="6">
        <v>43862</v>
      </c>
      <c r="G4348" s="6" t="str">
        <f>TEXT(datatable[[#This Row],[дата]],"ММ")</f>
        <v>02</v>
      </c>
      <c r="H4348" s="8">
        <v>119.0112</v>
      </c>
      <c r="I4348" s="8">
        <v>86.809100000000001</v>
      </c>
      <c r="J4348" s="8">
        <f>datatable[[#This Row],[продажи_]]-datatable[[#This Row],[себестоимость_]]</f>
        <v>32.202100000000002</v>
      </c>
      <c r="L4348"/>
    </row>
    <row r="4349" spans="2:12" x14ac:dyDescent="0.4">
      <c r="B4349" s="5" t="s">
        <v>68</v>
      </c>
      <c r="C4349" s="5" t="s">
        <v>56</v>
      </c>
      <c r="D4349" s="5" t="s">
        <v>13</v>
      </c>
      <c r="E4349" s="5" t="s">
        <v>7</v>
      </c>
      <c r="F4349" s="6">
        <v>43891</v>
      </c>
      <c r="G4349" s="6" t="str">
        <f>TEXT(datatable[[#This Row],[дата]],"ММ")</f>
        <v>03</v>
      </c>
      <c r="H4349" s="8">
        <v>170.01600000000002</v>
      </c>
      <c r="I4349" s="8">
        <v>105.70079999999999</v>
      </c>
      <c r="J4349" s="8">
        <f>datatable[[#This Row],[продажи_]]-datatable[[#This Row],[себестоимость_]]</f>
        <v>64.315200000000033</v>
      </c>
      <c r="L4349"/>
    </row>
    <row r="4350" spans="2:12" x14ac:dyDescent="0.4">
      <c r="B4350" s="5" t="s">
        <v>68</v>
      </c>
      <c r="C4350" s="5" t="s">
        <v>56</v>
      </c>
      <c r="D4350" s="5" t="s">
        <v>13</v>
      </c>
      <c r="E4350" s="5" t="s">
        <v>7</v>
      </c>
      <c r="F4350" s="6">
        <v>43922</v>
      </c>
      <c r="G4350" s="6" t="str">
        <f>TEXT(datatable[[#This Row],[дата]],"ММ")</f>
        <v>04</v>
      </c>
      <c r="H4350" s="8">
        <v>159.1968</v>
      </c>
      <c r="I4350" s="8">
        <v>108.4824</v>
      </c>
      <c r="J4350" s="8">
        <f>datatable[[#This Row],[продажи_]]-datatable[[#This Row],[себестоимость_]]</f>
        <v>50.714399999999998</v>
      </c>
      <c r="L4350"/>
    </row>
    <row r="4351" spans="2:12" x14ac:dyDescent="0.4">
      <c r="B4351" s="5" t="s">
        <v>68</v>
      </c>
      <c r="C4351" s="5" t="s">
        <v>56</v>
      </c>
      <c r="D4351" s="5" t="s">
        <v>13</v>
      </c>
      <c r="E4351" s="5" t="s">
        <v>7</v>
      </c>
      <c r="F4351" s="6">
        <v>43952</v>
      </c>
      <c r="G4351" s="6" t="str">
        <f>TEXT(datatable[[#This Row],[дата]],"ММ")</f>
        <v>05</v>
      </c>
      <c r="H4351" s="8">
        <v>107.9988</v>
      </c>
      <c r="I4351" s="8">
        <v>64.034750000000003</v>
      </c>
      <c r="J4351" s="8">
        <f>datatable[[#This Row],[продажи_]]-datatable[[#This Row],[себестоимость_]]</f>
        <v>43.96405</v>
      </c>
      <c r="L4351"/>
    </row>
    <row r="4352" spans="2:12" x14ac:dyDescent="0.4">
      <c r="B4352" s="5" t="s">
        <v>68</v>
      </c>
      <c r="C4352" s="5" t="s">
        <v>56</v>
      </c>
      <c r="D4352" s="5" t="s">
        <v>13</v>
      </c>
      <c r="E4352" s="5" t="s">
        <v>7</v>
      </c>
      <c r="F4352" s="6">
        <v>43983</v>
      </c>
      <c r="G4352" s="6" t="str">
        <f>TEXT(datatable[[#This Row],[дата]],"ММ")</f>
        <v>06</v>
      </c>
      <c r="H4352" s="8">
        <v>85.00800000000001</v>
      </c>
      <c r="I4352" s="8">
        <v>49.2575</v>
      </c>
      <c r="J4352" s="8">
        <f>datatable[[#This Row],[продажи_]]-datatable[[#This Row],[себестоимость_]]</f>
        <v>35.750500000000009</v>
      </c>
      <c r="L4352"/>
    </row>
    <row r="4353" spans="2:12" x14ac:dyDescent="0.4">
      <c r="B4353" s="5" t="s">
        <v>68</v>
      </c>
      <c r="C4353" s="5" t="s">
        <v>56</v>
      </c>
      <c r="D4353" s="5" t="s">
        <v>13</v>
      </c>
      <c r="E4353" s="5" t="s">
        <v>7</v>
      </c>
      <c r="F4353" s="6">
        <v>44013</v>
      </c>
      <c r="G4353" s="6" t="str">
        <f>TEXT(datatable[[#This Row],[дата]],"ММ")</f>
        <v>07</v>
      </c>
      <c r="H4353" s="8">
        <v>83.462399999999988</v>
      </c>
      <c r="I4353" s="8">
        <v>54.762750000000004</v>
      </c>
      <c r="J4353" s="8">
        <f>datatable[[#This Row],[продажи_]]-datatable[[#This Row],[себестоимость_]]</f>
        <v>28.699649999999984</v>
      </c>
      <c r="L4353"/>
    </row>
    <row r="4354" spans="2:12" x14ac:dyDescent="0.4">
      <c r="B4354" s="5" t="s">
        <v>68</v>
      </c>
      <c r="C4354" s="5" t="s">
        <v>56</v>
      </c>
      <c r="D4354" s="5" t="s">
        <v>13</v>
      </c>
      <c r="E4354" s="5" t="s">
        <v>7</v>
      </c>
      <c r="F4354" s="6">
        <v>44044</v>
      </c>
      <c r="G4354" s="6" t="str">
        <f>TEXT(datatable[[#This Row],[дата]],"ММ")</f>
        <v>08</v>
      </c>
      <c r="H4354" s="8">
        <v>89.644799999999989</v>
      </c>
      <c r="I4354" s="8">
        <v>44.969200000000001</v>
      </c>
      <c r="J4354" s="8">
        <f>datatable[[#This Row],[продажи_]]-datatable[[#This Row],[себестоимость_]]</f>
        <v>44.675599999999989</v>
      </c>
      <c r="L4354"/>
    </row>
    <row r="4355" spans="2:12" x14ac:dyDescent="0.4">
      <c r="B4355" s="5" t="s">
        <v>68</v>
      </c>
      <c r="C4355" s="5" t="s">
        <v>56</v>
      </c>
      <c r="D4355" s="5" t="s">
        <v>13</v>
      </c>
      <c r="E4355" s="5" t="s">
        <v>7</v>
      </c>
      <c r="F4355" s="6">
        <v>44075</v>
      </c>
      <c r="G4355" s="6" t="str">
        <f>TEXT(datatable[[#This Row],[дата]],"ММ")</f>
        <v>09</v>
      </c>
      <c r="H4355" s="8">
        <v>90.804000000000002</v>
      </c>
      <c r="I4355" s="8">
        <v>46.360000000000007</v>
      </c>
      <c r="J4355" s="8">
        <f>datatable[[#This Row],[продажи_]]-datatable[[#This Row],[себестоимость_]]</f>
        <v>44.443999999999996</v>
      </c>
      <c r="L4355"/>
    </row>
    <row r="4356" spans="2:12" x14ac:dyDescent="0.4">
      <c r="B4356" s="5" t="s">
        <v>68</v>
      </c>
      <c r="C4356" s="5" t="s">
        <v>56</v>
      </c>
      <c r="D4356" s="5" t="s">
        <v>13</v>
      </c>
      <c r="E4356" s="5" t="s">
        <v>7</v>
      </c>
      <c r="F4356" s="6">
        <v>44105</v>
      </c>
      <c r="G4356" s="6" t="str">
        <f>TEXT(datatable[[#This Row],[дата]],"ММ")</f>
        <v>10</v>
      </c>
      <c r="H4356" s="8">
        <v>102.97559999999999</v>
      </c>
      <c r="I4356" s="8">
        <v>81.361800000000017</v>
      </c>
      <c r="J4356" s="8">
        <f>datatable[[#This Row],[продажи_]]-datatable[[#This Row],[себестоимость_]]</f>
        <v>21.613799999999969</v>
      </c>
      <c r="L4356"/>
    </row>
    <row r="4357" spans="2:12" x14ac:dyDescent="0.4">
      <c r="B4357" s="5" t="s">
        <v>68</v>
      </c>
      <c r="C4357" s="5" t="s">
        <v>56</v>
      </c>
      <c r="D4357" s="5" t="s">
        <v>13</v>
      </c>
      <c r="E4357" s="5" t="s">
        <v>7</v>
      </c>
      <c r="F4357" s="6">
        <v>44136</v>
      </c>
      <c r="G4357" s="6" t="str">
        <f>TEXT(datatable[[#This Row],[дата]],"ММ")</f>
        <v>11</v>
      </c>
      <c r="H4357" s="8">
        <v>148.76400000000001</v>
      </c>
      <c r="I4357" s="8">
        <v>90.054299999999998</v>
      </c>
      <c r="J4357" s="8">
        <f>datatable[[#This Row],[продажи_]]-datatable[[#This Row],[себестоимость_]]</f>
        <v>58.709700000000012</v>
      </c>
      <c r="L4357"/>
    </row>
    <row r="4358" spans="2:12" x14ac:dyDescent="0.4">
      <c r="B4358" s="5" t="s">
        <v>68</v>
      </c>
      <c r="C4358" s="5" t="s">
        <v>56</v>
      </c>
      <c r="D4358" s="5" t="s">
        <v>13</v>
      </c>
      <c r="E4358" s="5" t="s">
        <v>7</v>
      </c>
      <c r="F4358" s="6">
        <v>44166</v>
      </c>
      <c r="G4358" s="6" t="str">
        <f>TEXT(datatable[[#This Row],[дата]],"ММ")</f>
        <v>12</v>
      </c>
      <c r="H4358" s="8">
        <v>139.10399999999998</v>
      </c>
      <c r="I4358" s="8">
        <v>65.367599999999996</v>
      </c>
      <c r="J4358" s="8">
        <f>datatable[[#This Row],[продажи_]]-datatable[[#This Row],[себестоимость_]]</f>
        <v>73.736399999999989</v>
      </c>
      <c r="L4358"/>
    </row>
    <row r="4359" spans="2:12" x14ac:dyDescent="0.4">
      <c r="B4359" s="5" t="s">
        <v>68</v>
      </c>
      <c r="C4359" s="5" t="s">
        <v>56</v>
      </c>
      <c r="D4359" s="5" t="s">
        <v>13</v>
      </c>
      <c r="E4359" s="5" t="s">
        <v>62</v>
      </c>
      <c r="F4359" s="6">
        <v>43831</v>
      </c>
      <c r="G4359" s="6" t="str">
        <f>TEXT(datatable[[#This Row],[дата]],"ММ")</f>
        <v>01</v>
      </c>
      <c r="H4359" s="8">
        <v>219.22109999999998</v>
      </c>
      <c r="I4359" s="8">
        <v>123.03</v>
      </c>
      <c r="J4359" s="8">
        <f>datatable[[#This Row],[продажи_]]-datatable[[#This Row],[себестоимость_]]</f>
        <v>96.191099999999977</v>
      </c>
      <c r="L4359"/>
    </row>
    <row r="4360" spans="2:12" x14ac:dyDescent="0.4">
      <c r="B4360" s="5" t="s">
        <v>68</v>
      </c>
      <c r="C4360" s="5" t="s">
        <v>56</v>
      </c>
      <c r="D4360" s="5" t="s">
        <v>13</v>
      </c>
      <c r="E4360" s="5" t="s">
        <v>62</v>
      </c>
      <c r="F4360" s="6">
        <v>43862</v>
      </c>
      <c r="G4360" s="6" t="str">
        <f>TEXT(datatable[[#This Row],[дата]],"ММ")</f>
        <v>02</v>
      </c>
      <c r="H4360" s="8">
        <v>285.33539999999999</v>
      </c>
      <c r="I4360" s="8">
        <v>202.86279999999999</v>
      </c>
      <c r="J4360" s="8">
        <f>datatable[[#This Row],[продажи_]]-datatable[[#This Row],[себестоимость_]]</f>
        <v>82.4726</v>
      </c>
      <c r="L4360"/>
    </row>
    <row r="4361" spans="2:12" x14ac:dyDescent="0.4">
      <c r="B4361" s="5" t="s">
        <v>68</v>
      </c>
      <c r="C4361" s="5" t="s">
        <v>56</v>
      </c>
      <c r="D4361" s="5" t="s">
        <v>13</v>
      </c>
      <c r="E4361" s="5" t="s">
        <v>62</v>
      </c>
      <c r="F4361" s="6">
        <v>43891</v>
      </c>
      <c r="G4361" s="6" t="str">
        <f>TEXT(datatable[[#This Row],[дата]],"ММ")</f>
        <v>03</v>
      </c>
      <c r="H4361" s="8">
        <v>369.8424</v>
      </c>
      <c r="I4361" s="8">
        <v>203.40960000000001</v>
      </c>
      <c r="J4361" s="8">
        <f>datatable[[#This Row],[продажи_]]-datatable[[#This Row],[себестоимость_]]</f>
        <v>166.43279999999999</v>
      </c>
      <c r="L4361"/>
    </row>
    <row r="4362" spans="2:12" x14ac:dyDescent="0.4">
      <c r="B4362" s="5" t="s">
        <v>68</v>
      </c>
      <c r="C4362" s="5" t="s">
        <v>56</v>
      </c>
      <c r="D4362" s="5" t="s">
        <v>13</v>
      </c>
      <c r="E4362" s="5" t="s">
        <v>62</v>
      </c>
      <c r="F4362" s="6">
        <v>43922</v>
      </c>
      <c r="G4362" s="6" t="str">
        <f>TEXT(datatable[[#This Row],[дата]],"ММ")</f>
        <v>04</v>
      </c>
      <c r="H4362" s="8">
        <v>365.86560000000003</v>
      </c>
      <c r="I4362" s="8">
        <v>260.27679999999998</v>
      </c>
      <c r="J4362" s="8">
        <f>datatable[[#This Row],[продажи_]]-datatable[[#This Row],[себестоимость_]]</f>
        <v>105.58880000000005</v>
      </c>
      <c r="L4362"/>
    </row>
    <row r="4363" spans="2:12" x14ac:dyDescent="0.4">
      <c r="B4363" s="5" t="s">
        <v>68</v>
      </c>
      <c r="C4363" s="5" t="s">
        <v>56</v>
      </c>
      <c r="D4363" s="5" t="s">
        <v>13</v>
      </c>
      <c r="E4363" s="5" t="s">
        <v>62</v>
      </c>
      <c r="F4363" s="6">
        <v>43952</v>
      </c>
      <c r="G4363" s="6" t="str">
        <f>TEXT(datatable[[#This Row],[дата]],"ММ")</f>
        <v>05</v>
      </c>
      <c r="H4363" s="8">
        <v>365.11994999999996</v>
      </c>
      <c r="I4363" s="8">
        <v>202.58939999999998</v>
      </c>
      <c r="J4363" s="8">
        <f>datatable[[#This Row],[продажи_]]-datatable[[#This Row],[себестоимость_]]</f>
        <v>162.53054999999998</v>
      </c>
      <c r="L4363"/>
    </row>
    <row r="4364" spans="2:12" x14ac:dyDescent="0.4">
      <c r="B4364" s="5" t="s">
        <v>68</v>
      </c>
      <c r="C4364" s="5" t="s">
        <v>56</v>
      </c>
      <c r="D4364" s="5" t="s">
        <v>13</v>
      </c>
      <c r="E4364" s="5" t="s">
        <v>62</v>
      </c>
      <c r="F4364" s="6">
        <v>43983</v>
      </c>
      <c r="G4364" s="6" t="str">
        <f>TEXT(datatable[[#This Row],[дата]],"ММ")</f>
        <v>06</v>
      </c>
      <c r="H4364" s="8">
        <v>273.40500000000003</v>
      </c>
      <c r="I4364" s="8">
        <v>113.46099999999998</v>
      </c>
      <c r="J4364" s="8">
        <f>datatable[[#This Row],[продажи_]]-datatable[[#This Row],[себестоимость_]]</f>
        <v>159.94400000000005</v>
      </c>
      <c r="L4364"/>
    </row>
    <row r="4365" spans="2:12" x14ac:dyDescent="0.4">
      <c r="B4365" s="5" t="s">
        <v>68</v>
      </c>
      <c r="C4365" s="5" t="s">
        <v>56</v>
      </c>
      <c r="D4365" s="5" t="s">
        <v>13</v>
      </c>
      <c r="E4365" s="5" t="s">
        <v>62</v>
      </c>
      <c r="F4365" s="6">
        <v>44013</v>
      </c>
      <c r="G4365" s="6" t="str">
        <f>TEXT(datatable[[#This Row],[дата]],"ММ")</f>
        <v>07</v>
      </c>
      <c r="H4365" s="8">
        <v>263.96009999999995</v>
      </c>
      <c r="I4365" s="8">
        <v>114.4179</v>
      </c>
      <c r="J4365" s="8">
        <f>datatable[[#This Row],[продажи_]]-datatable[[#This Row],[себестоимость_]]</f>
        <v>149.54219999999995</v>
      </c>
      <c r="L4365"/>
    </row>
    <row r="4366" spans="2:12" x14ac:dyDescent="0.4">
      <c r="B4366" s="5" t="s">
        <v>68</v>
      </c>
      <c r="C4366" s="5" t="s">
        <v>56</v>
      </c>
      <c r="D4366" s="5" t="s">
        <v>13</v>
      </c>
      <c r="E4366" s="5" t="s">
        <v>62</v>
      </c>
      <c r="F4366" s="6">
        <v>44044</v>
      </c>
      <c r="G4366" s="6" t="str">
        <f>TEXT(datatable[[#This Row],[дата]],"ММ")</f>
        <v>08</v>
      </c>
      <c r="H4366" s="8">
        <v>167.0256</v>
      </c>
      <c r="I4366" s="8">
        <v>122.48320000000001</v>
      </c>
      <c r="J4366" s="8">
        <f>datatable[[#This Row],[продажи_]]-datatable[[#This Row],[себестоимость_]]</f>
        <v>44.542399999999986</v>
      </c>
      <c r="L4366"/>
    </row>
    <row r="4367" spans="2:12" x14ac:dyDescent="0.4">
      <c r="B4367" s="5" t="s">
        <v>68</v>
      </c>
      <c r="C4367" s="5" t="s">
        <v>56</v>
      </c>
      <c r="D4367" s="5" t="s">
        <v>13</v>
      </c>
      <c r="E4367" s="5" t="s">
        <v>62</v>
      </c>
      <c r="F4367" s="6">
        <v>44075</v>
      </c>
      <c r="G4367" s="6" t="str">
        <f>TEXT(datatable[[#This Row],[дата]],"ММ")</f>
        <v>09</v>
      </c>
      <c r="H4367" s="8">
        <v>278.37600000000003</v>
      </c>
      <c r="I4367" s="8">
        <v>131.23199999999997</v>
      </c>
      <c r="J4367" s="8">
        <f>datatable[[#This Row],[продажи_]]-datatable[[#This Row],[себестоимость_]]</f>
        <v>147.14400000000006</v>
      </c>
      <c r="L4367"/>
    </row>
    <row r="4368" spans="2:12" x14ac:dyDescent="0.4">
      <c r="B4368" s="5" t="s">
        <v>68</v>
      </c>
      <c r="C4368" s="5" t="s">
        <v>56</v>
      </c>
      <c r="D4368" s="5" t="s">
        <v>13</v>
      </c>
      <c r="E4368" s="5" t="s">
        <v>62</v>
      </c>
      <c r="F4368" s="6">
        <v>44105</v>
      </c>
      <c r="G4368" s="6" t="str">
        <f>TEXT(datatable[[#This Row],[дата]],"ММ")</f>
        <v>10</v>
      </c>
      <c r="H4368" s="8">
        <v>287.57235000000003</v>
      </c>
      <c r="I4368" s="8">
        <v>199.03520000000003</v>
      </c>
      <c r="J4368" s="8">
        <f>datatable[[#This Row],[продажи_]]-datatable[[#This Row],[себестоимость_]]</f>
        <v>88.537149999999997</v>
      </c>
      <c r="L4368"/>
    </row>
    <row r="4369" spans="2:12" x14ac:dyDescent="0.4">
      <c r="B4369" s="5" t="s">
        <v>68</v>
      </c>
      <c r="C4369" s="5" t="s">
        <v>56</v>
      </c>
      <c r="D4369" s="5" t="s">
        <v>13</v>
      </c>
      <c r="E4369" s="5" t="s">
        <v>62</v>
      </c>
      <c r="F4369" s="6">
        <v>44136</v>
      </c>
      <c r="G4369" s="6" t="str">
        <f>TEXT(datatable[[#This Row],[дата]],"ММ")</f>
        <v>11</v>
      </c>
      <c r="H4369" s="8">
        <v>313.17300000000006</v>
      </c>
      <c r="I4369" s="8">
        <v>155.01779999999999</v>
      </c>
      <c r="J4369" s="8">
        <f>datatable[[#This Row],[продажи_]]-datatable[[#This Row],[себестоимость_]]</f>
        <v>158.15520000000006</v>
      </c>
      <c r="L4369"/>
    </row>
    <row r="4370" spans="2:12" x14ac:dyDescent="0.4">
      <c r="B4370" s="5" t="s">
        <v>68</v>
      </c>
      <c r="C4370" s="5" t="s">
        <v>56</v>
      </c>
      <c r="D4370" s="5" t="s">
        <v>13</v>
      </c>
      <c r="E4370" s="5" t="s">
        <v>62</v>
      </c>
      <c r="F4370" s="6">
        <v>44166</v>
      </c>
      <c r="G4370" s="6" t="str">
        <f>TEXT(datatable[[#This Row],[дата]],"ММ")</f>
        <v>12</v>
      </c>
      <c r="H4370" s="8">
        <v>238.608</v>
      </c>
      <c r="I4370" s="8">
        <v>132.8724</v>
      </c>
      <c r="J4370" s="8">
        <f>datatable[[#This Row],[продажи_]]-datatable[[#This Row],[себестоимость_]]</f>
        <v>105.73560000000001</v>
      </c>
      <c r="L4370"/>
    </row>
    <row r="4371" spans="2:12" x14ac:dyDescent="0.4">
      <c r="B4371" s="5" t="s">
        <v>68</v>
      </c>
      <c r="C4371" s="5" t="s">
        <v>56</v>
      </c>
      <c r="D4371" s="5" t="s">
        <v>13</v>
      </c>
      <c r="E4371" s="5" t="s">
        <v>7</v>
      </c>
      <c r="F4371" s="6">
        <v>43831</v>
      </c>
      <c r="G4371" s="6" t="str">
        <f>TEXT(datatable[[#This Row],[дата]],"ММ")</f>
        <v>01</v>
      </c>
      <c r="H4371" s="8">
        <v>199.54080000000002</v>
      </c>
      <c r="I4371" s="8">
        <v>158.57865000000004</v>
      </c>
      <c r="J4371" s="8">
        <f>datatable[[#This Row],[продажи_]]-datatable[[#This Row],[себестоимость_]]</f>
        <v>40.96214999999998</v>
      </c>
      <c r="L4371"/>
    </row>
    <row r="4372" spans="2:12" x14ac:dyDescent="0.4">
      <c r="B4372" s="5" t="s">
        <v>68</v>
      </c>
      <c r="C4372" s="5" t="s">
        <v>56</v>
      </c>
      <c r="D4372" s="5" t="s">
        <v>13</v>
      </c>
      <c r="E4372" s="5" t="s">
        <v>7</v>
      </c>
      <c r="F4372" s="6">
        <v>43862</v>
      </c>
      <c r="G4372" s="6" t="str">
        <f>TEXT(datatable[[#This Row],[дата]],"ММ")</f>
        <v>02</v>
      </c>
      <c r="H4372" s="8">
        <v>323.33</v>
      </c>
      <c r="I4372" s="8">
        <v>262.51959999999997</v>
      </c>
      <c r="J4372" s="8">
        <f>datatable[[#This Row],[продажи_]]-datatable[[#This Row],[себестоимость_]]</f>
        <v>60.810400000000016</v>
      </c>
      <c r="L4372"/>
    </row>
    <row r="4373" spans="2:12" x14ac:dyDescent="0.4">
      <c r="B4373" s="5" t="s">
        <v>68</v>
      </c>
      <c r="C4373" s="5" t="s">
        <v>56</v>
      </c>
      <c r="D4373" s="5" t="s">
        <v>13</v>
      </c>
      <c r="E4373" s="5" t="s">
        <v>7</v>
      </c>
      <c r="F4373" s="6">
        <v>43891</v>
      </c>
      <c r="G4373" s="6" t="str">
        <f>TEXT(datatable[[#This Row],[дата]],"ММ")</f>
        <v>03</v>
      </c>
      <c r="H4373" s="8">
        <v>317.78719999999998</v>
      </c>
      <c r="I4373" s="8">
        <v>268.98559999999998</v>
      </c>
      <c r="J4373" s="8">
        <f>datatable[[#This Row],[продажи_]]-datatable[[#This Row],[себестоимость_]]</f>
        <v>48.801600000000008</v>
      </c>
      <c r="L4373"/>
    </row>
    <row r="4374" spans="2:12" x14ac:dyDescent="0.4">
      <c r="B4374" s="5" t="s">
        <v>68</v>
      </c>
      <c r="C4374" s="5" t="s">
        <v>56</v>
      </c>
      <c r="D4374" s="5" t="s">
        <v>13</v>
      </c>
      <c r="E4374" s="5" t="s">
        <v>7</v>
      </c>
      <c r="F4374" s="6">
        <v>43922</v>
      </c>
      <c r="G4374" s="6" t="str">
        <f>TEXT(datatable[[#This Row],[дата]],"ММ")</f>
        <v>04</v>
      </c>
      <c r="H4374" s="8">
        <v>299.31119999999999</v>
      </c>
      <c r="I4374" s="8">
        <v>266.39920000000001</v>
      </c>
      <c r="J4374" s="8">
        <f>datatable[[#This Row],[продажи_]]-datatable[[#This Row],[себестоимость_]]</f>
        <v>32.911999999999978</v>
      </c>
      <c r="L4374"/>
    </row>
    <row r="4375" spans="2:12" x14ac:dyDescent="0.4">
      <c r="B4375" s="5" t="s">
        <v>68</v>
      </c>
      <c r="C4375" s="5" t="s">
        <v>56</v>
      </c>
      <c r="D4375" s="5" t="s">
        <v>13</v>
      </c>
      <c r="E4375" s="5" t="s">
        <v>7</v>
      </c>
      <c r="F4375" s="6">
        <v>43952</v>
      </c>
      <c r="G4375" s="6" t="str">
        <f>TEXT(datatable[[#This Row],[дата]],"ММ")</f>
        <v>05</v>
      </c>
      <c r="H4375" s="8">
        <v>264.20679999999999</v>
      </c>
      <c r="I4375" s="8">
        <v>168.11600000000001</v>
      </c>
      <c r="J4375" s="8">
        <f>datatable[[#This Row],[продажи_]]-datatable[[#This Row],[себестоимость_]]</f>
        <v>96.090799999999973</v>
      </c>
      <c r="L4375"/>
    </row>
    <row r="4376" spans="2:12" x14ac:dyDescent="0.4">
      <c r="B4376" s="5" t="s">
        <v>68</v>
      </c>
      <c r="C4376" s="5" t="s">
        <v>56</v>
      </c>
      <c r="D4376" s="5" t="s">
        <v>13</v>
      </c>
      <c r="E4376" s="5" t="s">
        <v>7</v>
      </c>
      <c r="F4376" s="6">
        <v>43983</v>
      </c>
      <c r="G4376" s="6" t="str">
        <f>TEXT(datatable[[#This Row],[дата]],"ММ")</f>
        <v>06</v>
      </c>
      <c r="H4376" s="8">
        <v>240.18800000000002</v>
      </c>
      <c r="I4376" s="8">
        <v>130.93650000000002</v>
      </c>
      <c r="J4376" s="8">
        <f>datatable[[#This Row],[продажи_]]-datatable[[#This Row],[себестоимость_]]</f>
        <v>109.25149999999999</v>
      </c>
      <c r="L4376"/>
    </row>
    <row r="4377" spans="2:12" x14ac:dyDescent="0.4">
      <c r="B4377" s="5" t="s">
        <v>68</v>
      </c>
      <c r="C4377" s="5" t="s">
        <v>56</v>
      </c>
      <c r="D4377" s="5" t="s">
        <v>13</v>
      </c>
      <c r="E4377" s="5" t="s">
        <v>7</v>
      </c>
      <c r="F4377" s="6">
        <v>44013</v>
      </c>
      <c r="G4377" s="6" t="str">
        <f>TEXT(datatable[[#This Row],[дата]],"ММ")</f>
        <v>07</v>
      </c>
      <c r="H4377" s="8">
        <v>189.14805000000001</v>
      </c>
      <c r="I4377" s="8">
        <v>135.30105000000003</v>
      </c>
      <c r="J4377" s="8">
        <f>datatable[[#This Row],[продажи_]]-datatable[[#This Row],[себестоимость_]]</f>
        <v>53.84699999999998</v>
      </c>
      <c r="L4377"/>
    </row>
    <row r="4378" spans="2:12" x14ac:dyDescent="0.4">
      <c r="B4378" s="5" t="s">
        <v>68</v>
      </c>
      <c r="C4378" s="5" t="s">
        <v>56</v>
      </c>
      <c r="D4378" s="5" t="s">
        <v>13</v>
      </c>
      <c r="E4378" s="5" t="s">
        <v>7</v>
      </c>
      <c r="F4378" s="6">
        <v>44044</v>
      </c>
      <c r="G4378" s="6" t="str">
        <f>TEXT(datatable[[#This Row],[дата]],"ММ")</f>
        <v>08</v>
      </c>
      <c r="H4378" s="8">
        <v>193.99799999999999</v>
      </c>
      <c r="I4378" s="8">
        <v>129.32</v>
      </c>
      <c r="J4378" s="8">
        <f>datatable[[#This Row],[продажи_]]-datatable[[#This Row],[себестоимость_]]</f>
        <v>64.677999999999997</v>
      </c>
      <c r="L4378"/>
    </row>
    <row r="4379" spans="2:12" x14ac:dyDescent="0.4">
      <c r="B4379" s="5" t="s">
        <v>68</v>
      </c>
      <c r="C4379" s="5" t="s">
        <v>56</v>
      </c>
      <c r="D4379" s="5" t="s">
        <v>13</v>
      </c>
      <c r="E4379" s="5" t="s">
        <v>7</v>
      </c>
      <c r="F4379" s="6">
        <v>44075</v>
      </c>
      <c r="G4379" s="6" t="str">
        <f>TEXT(datatable[[#This Row],[дата]],"ММ")</f>
        <v>09</v>
      </c>
      <c r="H4379" s="8">
        <v>196.3075</v>
      </c>
      <c r="I4379" s="8">
        <v>172.96550000000002</v>
      </c>
      <c r="J4379" s="8">
        <f>datatable[[#This Row],[продажи_]]-datatable[[#This Row],[себестоимость_]]</f>
        <v>23.341999999999985</v>
      </c>
      <c r="L4379"/>
    </row>
    <row r="4380" spans="2:12" x14ac:dyDescent="0.4">
      <c r="B4380" s="5" t="s">
        <v>68</v>
      </c>
      <c r="C4380" s="5" t="s">
        <v>56</v>
      </c>
      <c r="D4380" s="5" t="s">
        <v>13</v>
      </c>
      <c r="E4380" s="5" t="s">
        <v>7</v>
      </c>
      <c r="F4380" s="6">
        <v>44105</v>
      </c>
      <c r="G4380" s="6" t="str">
        <f>TEXT(datatable[[#This Row],[дата]],"ММ")</f>
        <v>10</v>
      </c>
      <c r="H4380" s="8">
        <v>249.19505000000001</v>
      </c>
      <c r="I4380" s="8">
        <v>168.11600000000001</v>
      </c>
      <c r="J4380" s="8">
        <f>datatable[[#This Row],[продажи_]]-datatable[[#This Row],[себестоимость_]]</f>
        <v>81.079049999999995</v>
      </c>
      <c r="L4380"/>
    </row>
    <row r="4381" spans="2:12" x14ac:dyDescent="0.4">
      <c r="B4381" s="5" t="s">
        <v>68</v>
      </c>
      <c r="C4381" s="5" t="s">
        <v>56</v>
      </c>
      <c r="D4381" s="5" t="s">
        <v>13</v>
      </c>
      <c r="E4381" s="5" t="s">
        <v>7</v>
      </c>
      <c r="F4381" s="6">
        <v>44136</v>
      </c>
      <c r="G4381" s="6" t="str">
        <f>TEXT(datatable[[#This Row],[дата]],"ММ")</f>
        <v>11</v>
      </c>
      <c r="H4381" s="8">
        <v>326.56329999999997</v>
      </c>
      <c r="I4381" s="8">
        <v>233.0993</v>
      </c>
      <c r="J4381" s="8">
        <f>datatable[[#This Row],[продажи_]]-datatable[[#This Row],[себестоимость_]]</f>
        <v>93.46399999999997</v>
      </c>
      <c r="L4381"/>
    </row>
    <row r="4382" spans="2:12" x14ac:dyDescent="0.4">
      <c r="B4382" s="5" t="s">
        <v>68</v>
      </c>
      <c r="C4382" s="5" t="s">
        <v>56</v>
      </c>
      <c r="D4382" s="5" t="s">
        <v>13</v>
      </c>
      <c r="E4382" s="5" t="s">
        <v>7</v>
      </c>
      <c r="F4382" s="6">
        <v>44166</v>
      </c>
      <c r="G4382" s="6" t="str">
        <f>TEXT(datatable[[#This Row],[дата]],"ММ")</f>
        <v>12</v>
      </c>
      <c r="H4382" s="8">
        <v>246.65459999999999</v>
      </c>
      <c r="I4382" s="8">
        <v>166.8228</v>
      </c>
      <c r="J4382" s="8">
        <f>datatable[[#This Row],[продажи_]]-datatable[[#This Row],[себестоимость_]]</f>
        <v>79.831799999999987</v>
      </c>
      <c r="L4382"/>
    </row>
    <row r="4383" spans="2:12" x14ac:dyDescent="0.4">
      <c r="B4383" s="5" t="s">
        <v>68</v>
      </c>
      <c r="C4383" s="5" t="s">
        <v>56</v>
      </c>
      <c r="D4383" s="5" t="s">
        <v>13</v>
      </c>
      <c r="E4383" s="5" t="s">
        <v>7</v>
      </c>
      <c r="F4383" s="6">
        <v>43831</v>
      </c>
      <c r="G4383" s="6" t="str">
        <f>TEXT(datatable[[#This Row],[дата]],"ММ")</f>
        <v>01</v>
      </c>
      <c r="H4383" s="8">
        <v>85.733549999999994</v>
      </c>
      <c r="I4383" s="8">
        <v>40.75515</v>
      </c>
      <c r="J4383" s="8">
        <f>datatable[[#This Row],[продажи_]]-datatable[[#This Row],[себестоимость_]]</f>
        <v>44.978399999999993</v>
      </c>
      <c r="L4383"/>
    </row>
    <row r="4384" spans="2:12" x14ac:dyDescent="0.4">
      <c r="B4384" s="5" t="s">
        <v>68</v>
      </c>
      <c r="C4384" s="5" t="s">
        <v>56</v>
      </c>
      <c r="D4384" s="5" t="s">
        <v>13</v>
      </c>
      <c r="E4384" s="5" t="s">
        <v>7</v>
      </c>
      <c r="F4384" s="6">
        <v>43862</v>
      </c>
      <c r="G4384" s="6" t="str">
        <f>TEXT(datatable[[#This Row],[дата]],"ММ")</f>
        <v>02</v>
      </c>
      <c r="H4384" s="8">
        <v>106.4665</v>
      </c>
      <c r="I4384" s="8">
        <v>84.529200000000003</v>
      </c>
      <c r="J4384" s="8">
        <f>datatable[[#This Row],[продажи_]]-datatable[[#This Row],[себестоимость_]]</f>
        <v>21.937299999999993</v>
      </c>
      <c r="L4384"/>
    </row>
    <row r="4385" spans="2:12" x14ac:dyDescent="0.4">
      <c r="B4385" s="5" t="s">
        <v>68</v>
      </c>
      <c r="C4385" s="5" t="s">
        <v>56</v>
      </c>
      <c r="D4385" s="5" t="s">
        <v>13</v>
      </c>
      <c r="E4385" s="5" t="s">
        <v>7</v>
      </c>
      <c r="F4385" s="6">
        <v>43891</v>
      </c>
      <c r="G4385" s="6" t="str">
        <f>TEXT(datatable[[#This Row],[дата]],"ММ")</f>
        <v>03</v>
      </c>
      <c r="H4385" s="8">
        <v>148.5728</v>
      </c>
      <c r="I4385" s="8">
        <v>87.444000000000003</v>
      </c>
      <c r="J4385" s="8">
        <f>datatable[[#This Row],[продажи_]]-datatable[[#This Row],[себестоимость_]]</f>
        <v>61.128799999999998</v>
      </c>
      <c r="L4385"/>
    </row>
    <row r="4386" spans="2:12" x14ac:dyDescent="0.4">
      <c r="B4386" s="5" t="s">
        <v>68</v>
      </c>
      <c r="C4386" s="5" t="s">
        <v>56</v>
      </c>
      <c r="D4386" s="5" t="s">
        <v>13</v>
      </c>
      <c r="E4386" s="5" t="s">
        <v>7</v>
      </c>
      <c r="F4386" s="6">
        <v>43922</v>
      </c>
      <c r="G4386" s="6" t="str">
        <f>TEXT(datatable[[#This Row],[дата]],"ММ")</f>
        <v>04</v>
      </c>
      <c r="H4386" s="8">
        <v>130.64160000000001</v>
      </c>
      <c r="I4386" s="8">
        <v>99.103200000000001</v>
      </c>
      <c r="J4386" s="8">
        <f>datatable[[#This Row],[продажи_]]-datatable[[#This Row],[себестоимость_]]</f>
        <v>31.53840000000001</v>
      </c>
      <c r="L4386"/>
    </row>
    <row r="4387" spans="2:12" x14ac:dyDescent="0.4">
      <c r="B4387" s="5" t="s">
        <v>68</v>
      </c>
      <c r="C4387" s="5" t="s">
        <v>56</v>
      </c>
      <c r="D4387" s="5" t="s">
        <v>13</v>
      </c>
      <c r="E4387" s="5" t="s">
        <v>7</v>
      </c>
      <c r="F4387" s="6">
        <v>43952</v>
      </c>
      <c r="G4387" s="6" t="str">
        <f>TEXT(datatable[[#This Row],[дата]],"ММ")</f>
        <v>05</v>
      </c>
      <c r="H4387" s="8">
        <v>85.333299999999994</v>
      </c>
      <c r="I4387" s="8">
        <v>54.132000000000005</v>
      </c>
      <c r="J4387" s="8">
        <f>datatable[[#This Row],[продажи_]]-datatable[[#This Row],[себестоимость_]]</f>
        <v>31.201299999999989</v>
      </c>
      <c r="L4387"/>
    </row>
    <row r="4388" spans="2:12" x14ac:dyDescent="0.4">
      <c r="B4388" s="5" t="s">
        <v>68</v>
      </c>
      <c r="C4388" s="5" t="s">
        <v>56</v>
      </c>
      <c r="D4388" s="5" t="s">
        <v>13</v>
      </c>
      <c r="E4388" s="5" t="s">
        <v>7</v>
      </c>
      <c r="F4388" s="6">
        <v>43983</v>
      </c>
      <c r="G4388" s="6" t="str">
        <f>TEXT(datatable[[#This Row],[дата]],"ММ")</f>
        <v>06</v>
      </c>
      <c r="H4388" s="8">
        <v>68.04249999999999</v>
      </c>
      <c r="I4388" s="8">
        <v>42.681000000000004</v>
      </c>
      <c r="J4388" s="8">
        <f>datatable[[#This Row],[продажи_]]-datatable[[#This Row],[себестоимость_]]</f>
        <v>25.361499999999985</v>
      </c>
      <c r="L4388"/>
    </row>
    <row r="4389" spans="2:12" x14ac:dyDescent="0.4">
      <c r="B4389" s="5" t="s">
        <v>68</v>
      </c>
      <c r="C4389" s="5" t="s">
        <v>56</v>
      </c>
      <c r="D4389" s="5" t="s">
        <v>13</v>
      </c>
      <c r="E4389" s="5" t="s">
        <v>7</v>
      </c>
      <c r="F4389" s="6">
        <v>44013</v>
      </c>
      <c r="G4389" s="6" t="str">
        <f>TEXT(datatable[[#This Row],[дата]],"ММ")</f>
        <v>07</v>
      </c>
      <c r="H4389" s="8">
        <v>59.076899999999995</v>
      </c>
      <c r="I4389" s="8">
        <v>49.655700000000003</v>
      </c>
      <c r="J4389" s="8">
        <f>datatable[[#This Row],[продажи_]]-datatable[[#This Row],[себестоимость_]]</f>
        <v>9.4211999999999918</v>
      </c>
      <c r="L4389"/>
    </row>
    <row r="4390" spans="2:12" x14ac:dyDescent="0.4">
      <c r="B4390" s="5" t="s">
        <v>68</v>
      </c>
      <c r="C4390" s="5" t="s">
        <v>56</v>
      </c>
      <c r="D4390" s="5" t="s">
        <v>13</v>
      </c>
      <c r="E4390" s="5" t="s">
        <v>7</v>
      </c>
      <c r="F4390" s="6">
        <v>44044</v>
      </c>
      <c r="G4390" s="6" t="str">
        <f>TEXT(datatable[[#This Row],[дата]],"ММ")</f>
        <v>08</v>
      </c>
      <c r="H4390" s="8">
        <v>59.557200000000009</v>
      </c>
      <c r="I4390" s="8">
        <v>43.722000000000001</v>
      </c>
      <c r="J4390" s="8">
        <f>datatable[[#This Row],[продажи_]]-datatable[[#This Row],[себестоимость_]]</f>
        <v>15.835200000000007</v>
      </c>
      <c r="L4390"/>
    </row>
    <row r="4391" spans="2:12" x14ac:dyDescent="0.4">
      <c r="B4391" s="5" t="s">
        <v>68</v>
      </c>
      <c r="C4391" s="5" t="s">
        <v>56</v>
      </c>
      <c r="D4391" s="5" t="s">
        <v>13</v>
      </c>
      <c r="E4391" s="5" t="s">
        <v>7</v>
      </c>
      <c r="F4391" s="6">
        <v>44075</v>
      </c>
      <c r="G4391" s="6" t="str">
        <f>TEXT(datatable[[#This Row],[дата]],"ММ")</f>
        <v>09</v>
      </c>
      <c r="H4391" s="8">
        <v>68.04249999999999</v>
      </c>
      <c r="I4391" s="8">
        <v>54.132000000000005</v>
      </c>
      <c r="J4391" s="8">
        <f>datatable[[#This Row],[продажи_]]-datatable[[#This Row],[себестоимость_]]</f>
        <v>13.910499999999985</v>
      </c>
      <c r="L4391"/>
    </row>
    <row r="4392" spans="2:12" x14ac:dyDescent="0.4">
      <c r="B4392" s="5" t="s">
        <v>68</v>
      </c>
      <c r="C4392" s="5" t="s">
        <v>56</v>
      </c>
      <c r="D4392" s="5" t="s">
        <v>13</v>
      </c>
      <c r="E4392" s="5" t="s">
        <v>7</v>
      </c>
      <c r="F4392" s="6">
        <v>44105</v>
      </c>
      <c r="G4392" s="6" t="str">
        <f>TEXT(datatable[[#This Row],[дата]],"ММ")</f>
        <v>10</v>
      </c>
      <c r="H4392" s="8">
        <v>96.780450000000002</v>
      </c>
      <c r="I4392" s="8">
        <v>69.018300000000011</v>
      </c>
      <c r="J4392" s="8">
        <f>datatable[[#This Row],[продажи_]]-datatable[[#This Row],[себестоимость_]]</f>
        <v>27.762149999999991</v>
      </c>
      <c r="L4392"/>
    </row>
    <row r="4393" spans="2:12" x14ac:dyDescent="0.4">
      <c r="B4393" s="5" t="s">
        <v>68</v>
      </c>
      <c r="C4393" s="5" t="s">
        <v>56</v>
      </c>
      <c r="D4393" s="5" t="s">
        <v>13</v>
      </c>
      <c r="E4393" s="5" t="s">
        <v>7</v>
      </c>
      <c r="F4393" s="6">
        <v>44136</v>
      </c>
      <c r="G4393" s="6" t="str">
        <f>TEXT(datatable[[#This Row],[дата]],"ММ")</f>
        <v>11</v>
      </c>
      <c r="H4393" s="8">
        <v>109.82860000000001</v>
      </c>
      <c r="I4393" s="8">
        <v>63.396900000000002</v>
      </c>
      <c r="J4393" s="8">
        <f>datatable[[#This Row],[продажи_]]-datatable[[#This Row],[себестоимость_]]</f>
        <v>46.431700000000006</v>
      </c>
      <c r="L4393"/>
    </row>
    <row r="4394" spans="2:12" x14ac:dyDescent="0.4">
      <c r="B4394" s="5" t="s">
        <v>68</v>
      </c>
      <c r="C4394" s="5" t="s">
        <v>56</v>
      </c>
      <c r="D4394" s="5" t="s">
        <v>13</v>
      </c>
      <c r="E4394" s="5" t="s">
        <v>7</v>
      </c>
      <c r="F4394" s="6">
        <v>44166</v>
      </c>
      <c r="G4394" s="6" t="str">
        <f>TEXT(datatable[[#This Row],[дата]],"ММ")</f>
        <v>12</v>
      </c>
      <c r="H4394" s="8">
        <v>82.611599999999996</v>
      </c>
      <c r="I4394" s="8">
        <v>51.841799999999999</v>
      </c>
      <c r="J4394" s="8">
        <f>datatable[[#This Row],[продажи_]]-datatable[[#This Row],[себестоимость_]]</f>
        <v>30.769799999999996</v>
      </c>
      <c r="L4394"/>
    </row>
    <row r="4395" spans="2:12" x14ac:dyDescent="0.4">
      <c r="B4395" s="5" t="s">
        <v>68</v>
      </c>
      <c r="C4395" s="5" t="s">
        <v>56</v>
      </c>
      <c r="D4395" s="5" t="s">
        <v>13</v>
      </c>
      <c r="E4395" s="5" t="s">
        <v>7</v>
      </c>
      <c r="F4395" s="6">
        <v>43831</v>
      </c>
      <c r="G4395" s="6" t="str">
        <f>TEXT(datatable[[#This Row],[дата]],"ММ")</f>
        <v>01</v>
      </c>
      <c r="H4395" s="8">
        <v>11.2752</v>
      </c>
      <c r="I4395" s="8">
        <v>4.4891999999999994</v>
      </c>
      <c r="J4395" s="8">
        <f>datatable[[#This Row],[продажи_]]-datatable[[#This Row],[себестоимость_]]</f>
        <v>6.7860000000000005</v>
      </c>
      <c r="L4395"/>
    </row>
    <row r="4396" spans="2:12" x14ac:dyDescent="0.4">
      <c r="B4396" s="5" t="s">
        <v>68</v>
      </c>
      <c r="C4396" s="5" t="s">
        <v>56</v>
      </c>
      <c r="D4396" s="5" t="s">
        <v>13</v>
      </c>
      <c r="E4396" s="5" t="s">
        <v>7</v>
      </c>
      <c r="F4396" s="6">
        <v>43862</v>
      </c>
      <c r="G4396" s="6" t="str">
        <f>TEXT(datatable[[#This Row],[дата]],"ММ")</f>
        <v>02</v>
      </c>
      <c r="H4396" s="8">
        <v>20.16</v>
      </c>
      <c r="I4396" s="8">
        <v>5.2976000000000001</v>
      </c>
      <c r="J4396" s="8">
        <f>datatable[[#This Row],[продажи_]]-datatable[[#This Row],[себестоимость_]]</f>
        <v>14.862400000000001</v>
      </c>
      <c r="L4396"/>
    </row>
    <row r="4397" spans="2:12" x14ac:dyDescent="0.4">
      <c r="B4397" s="5" t="s">
        <v>68</v>
      </c>
      <c r="C4397" s="5" t="s">
        <v>56</v>
      </c>
      <c r="D4397" s="5" t="s">
        <v>13</v>
      </c>
      <c r="E4397" s="5" t="s">
        <v>7</v>
      </c>
      <c r="F4397" s="6">
        <v>43891</v>
      </c>
      <c r="G4397" s="6" t="str">
        <f>TEXT(datatable[[#This Row],[дата]],"ММ")</f>
        <v>03</v>
      </c>
      <c r="H4397" s="8">
        <v>19.584</v>
      </c>
      <c r="I4397" s="8">
        <v>8.1183999999999994</v>
      </c>
      <c r="J4397" s="8">
        <f>datatable[[#This Row],[продажи_]]-datatable[[#This Row],[себестоимость_]]</f>
        <v>11.4656</v>
      </c>
      <c r="L4397"/>
    </row>
    <row r="4398" spans="2:12" x14ac:dyDescent="0.4">
      <c r="B4398" s="5" t="s">
        <v>68</v>
      </c>
      <c r="C4398" s="5" t="s">
        <v>56</v>
      </c>
      <c r="D4398" s="5" t="s">
        <v>13</v>
      </c>
      <c r="E4398" s="5" t="s">
        <v>7</v>
      </c>
      <c r="F4398" s="6">
        <v>43922</v>
      </c>
      <c r="G4398" s="6" t="str">
        <f>TEXT(datatable[[#This Row],[дата]],"ММ")</f>
        <v>04</v>
      </c>
      <c r="H4398" s="8">
        <v>27.417599999999997</v>
      </c>
      <c r="I4398" s="8">
        <v>5.7103999999999999</v>
      </c>
      <c r="J4398" s="8">
        <f>datatable[[#This Row],[продажи_]]-datatable[[#This Row],[себестоимость_]]</f>
        <v>21.707199999999997</v>
      </c>
      <c r="L4398"/>
    </row>
    <row r="4399" spans="2:12" x14ac:dyDescent="0.4">
      <c r="B4399" s="5" t="s">
        <v>68</v>
      </c>
      <c r="C4399" s="5" t="s">
        <v>56</v>
      </c>
      <c r="D4399" s="5" t="s">
        <v>13</v>
      </c>
      <c r="E4399" s="5" t="s">
        <v>7</v>
      </c>
      <c r="F4399" s="6">
        <v>43952</v>
      </c>
      <c r="G4399" s="6" t="str">
        <f>TEXT(datatable[[#This Row],[дата]],"ММ")</f>
        <v>05</v>
      </c>
      <c r="H4399" s="8">
        <v>17.783999999999999</v>
      </c>
      <c r="I4399" s="8">
        <v>5.0869</v>
      </c>
      <c r="J4399" s="8">
        <f>datatable[[#This Row],[продажи_]]-datatable[[#This Row],[себестоимость_]]</f>
        <v>12.697099999999999</v>
      </c>
      <c r="L4399"/>
    </row>
    <row r="4400" spans="2:12" x14ac:dyDescent="0.4">
      <c r="B4400" s="5" t="s">
        <v>68</v>
      </c>
      <c r="C4400" s="5" t="s">
        <v>56</v>
      </c>
      <c r="D4400" s="5" t="s">
        <v>13</v>
      </c>
      <c r="E4400" s="5" t="s">
        <v>7</v>
      </c>
      <c r="F4400" s="6">
        <v>43983</v>
      </c>
      <c r="G4400" s="6" t="str">
        <f>TEXT(datatable[[#This Row],[дата]],"ММ")</f>
        <v>06</v>
      </c>
      <c r="H4400" s="8">
        <v>15.264000000000001</v>
      </c>
      <c r="I4400" s="8">
        <v>3.698</v>
      </c>
      <c r="J4400" s="8">
        <f>datatable[[#This Row],[продажи_]]-datatable[[#This Row],[себестоимость_]]</f>
        <v>11.566000000000001</v>
      </c>
      <c r="L4400"/>
    </row>
    <row r="4401" spans="2:12" x14ac:dyDescent="0.4">
      <c r="B4401" s="5" t="s">
        <v>68</v>
      </c>
      <c r="C4401" s="5" t="s">
        <v>56</v>
      </c>
      <c r="D4401" s="5" t="s">
        <v>13</v>
      </c>
      <c r="E4401" s="5" t="s">
        <v>7</v>
      </c>
      <c r="F4401" s="6">
        <v>44013</v>
      </c>
      <c r="G4401" s="6" t="str">
        <f>TEXT(datatable[[#This Row],[дата]],"ММ")</f>
        <v>07</v>
      </c>
      <c r="H4401" s="8">
        <v>10.368000000000002</v>
      </c>
      <c r="I4401" s="8">
        <v>4.3731</v>
      </c>
      <c r="J4401" s="8">
        <f>datatable[[#This Row],[продажи_]]-datatable[[#This Row],[себестоимость_]]</f>
        <v>5.9949000000000021</v>
      </c>
      <c r="L4401"/>
    </row>
    <row r="4402" spans="2:12" x14ac:dyDescent="0.4">
      <c r="B4402" s="5" t="s">
        <v>68</v>
      </c>
      <c r="C4402" s="5" t="s">
        <v>56</v>
      </c>
      <c r="D4402" s="5" t="s">
        <v>13</v>
      </c>
      <c r="E4402" s="5" t="s">
        <v>7</v>
      </c>
      <c r="F4402" s="6">
        <v>44044</v>
      </c>
      <c r="G4402" s="6" t="str">
        <f>TEXT(datatable[[#This Row],[дата]],"ММ")</f>
        <v>08</v>
      </c>
      <c r="H4402" s="8">
        <v>9.3312000000000008</v>
      </c>
      <c r="I4402" s="8">
        <v>2.9927999999999999</v>
      </c>
      <c r="J4402" s="8">
        <f>datatable[[#This Row],[продажи_]]-datatable[[#This Row],[себестоимость_]]</f>
        <v>6.3384000000000009</v>
      </c>
      <c r="L4402"/>
    </row>
    <row r="4403" spans="2:12" x14ac:dyDescent="0.4">
      <c r="B4403" s="5" t="s">
        <v>68</v>
      </c>
      <c r="C4403" s="5" t="s">
        <v>56</v>
      </c>
      <c r="D4403" s="5" t="s">
        <v>13</v>
      </c>
      <c r="E4403" s="5" t="s">
        <v>7</v>
      </c>
      <c r="F4403" s="6">
        <v>44075</v>
      </c>
      <c r="G4403" s="6" t="str">
        <f>TEXT(datatable[[#This Row],[дата]],"ММ")</f>
        <v>09</v>
      </c>
      <c r="H4403" s="8">
        <v>13.248000000000001</v>
      </c>
      <c r="I4403" s="8">
        <v>4.9019999999999992</v>
      </c>
      <c r="J4403" s="8">
        <f>datatable[[#This Row],[продажи_]]-datatable[[#This Row],[себестоимость_]]</f>
        <v>8.3460000000000019</v>
      </c>
      <c r="L4403"/>
    </row>
    <row r="4404" spans="2:12" x14ac:dyDescent="0.4">
      <c r="B4404" s="5" t="s">
        <v>68</v>
      </c>
      <c r="C4404" s="5" t="s">
        <v>56</v>
      </c>
      <c r="D4404" s="5" t="s">
        <v>13</v>
      </c>
      <c r="E4404" s="5" t="s">
        <v>7</v>
      </c>
      <c r="F4404" s="6">
        <v>44105</v>
      </c>
      <c r="G4404" s="6" t="str">
        <f>TEXT(datatable[[#This Row],[дата]],"ММ")</f>
        <v>10</v>
      </c>
      <c r="H4404" s="8">
        <v>20.9664</v>
      </c>
      <c r="I4404" s="8">
        <v>4.4720000000000004</v>
      </c>
      <c r="J4404" s="8">
        <f>datatable[[#This Row],[продажи_]]-datatable[[#This Row],[себестоимость_]]</f>
        <v>16.494399999999999</v>
      </c>
      <c r="L4404"/>
    </row>
    <row r="4405" spans="2:12" x14ac:dyDescent="0.4">
      <c r="B4405" s="5" t="s">
        <v>68</v>
      </c>
      <c r="C4405" s="5" t="s">
        <v>56</v>
      </c>
      <c r="D4405" s="5" t="s">
        <v>13</v>
      </c>
      <c r="E4405" s="5" t="s">
        <v>7</v>
      </c>
      <c r="F4405" s="6">
        <v>44136</v>
      </c>
      <c r="G4405" s="6" t="str">
        <f>TEXT(datatable[[#This Row],[дата]],"ММ")</f>
        <v>11</v>
      </c>
      <c r="H4405" s="8">
        <v>16.531199999999998</v>
      </c>
      <c r="I4405" s="8">
        <v>5.3578000000000001</v>
      </c>
      <c r="J4405" s="8">
        <f>datatable[[#This Row],[продажи_]]-datatable[[#This Row],[себестоимость_]]</f>
        <v>11.173399999999997</v>
      </c>
      <c r="L4405"/>
    </row>
    <row r="4406" spans="2:12" x14ac:dyDescent="0.4">
      <c r="B4406" s="5" t="s">
        <v>68</v>
      </c>
      <c r="C4406" s="5" t="s">
        <v>56</v>
      </c>
      <c r="D4406" s="5" t="s">
        <v>13</v>
      </c>
      <c r="E4406" s="5" t="s">
        <v>7</v>
      </c>
      <c r="F4406" s="6">
        <v>44166</v>
      </c>
      <c r="G4406" s="6" t="str">
        <f>TEXT(datatable[[#This Row],[дата]],"ММ")</f>
        <v>12</v>
      </c>
      <c r="H4406" s="8">
        <v>20.736000000000001</v>
      </c>
      <c r="I4406" s="8">
        <v>4.7988</v>
      </c>
      <c r="J4406" s="8">
        <f>datatable[[#This Row],[продажи_]]-datatable[[#This Row],[себестоимость_]]</f>
        <v>15.937200000000001</v>
      </c>
      <c r="L4406"/>
    </row>
    <row r="4407" spans="2:12" x14ac:dyDescent="0.4">
      <c r="B4407" s="5" t="s">
        <v>68</v>
      </c>
      <c r="C4407" s="5" t="s">
        <v>56</v>
      </c>
      <c r="D4407" s="5" t="s">
        <v>13</v>
      </c>
      <c r="E4407" s="5" t="s">
        <v>7</v>
      </c>
      <c r="F4407" s="6">
        <v>43831</v>
      </c>
      <c r="G4407" s="6" t="str">
        <f>TEXT(datatable[[#This Row],[дата]],"ММ")</f>
        <v>01</v>
      </c>
      <c r="H4407" s="8">
        <v>12.267000000000001</v>
      </c>
      <c r="I4407" s="8">
        <v>3.2841</v>
      </c>
      <c r="J4407" s="8">
        <f>datatable[[#This Row],[продажи_]]-datatable[[#This Row],[себестоимость_]]</f>
        <v>8.9829000000000008</v>
      </c>
      <c r="L4407"/>
    </row>
    <row r="4408" spans="2:12" x14ac:dyDescent="0.4">
      <c r="B4408" s="5" t="s">
        <v>68</v>
      </c>
      <c r="C4408" s="5" t="s">
        <v>56</v>
      </c>
      <c r="D4408" s="5" t="s">
        <v>13</v>
      </c>
      <c r="E4408" s="5" t="s">
        <v>7</v>
      </c>
      <c r="F4408" s="6">
        <v>43862</v>
      </c>
      <c r="G4408" s="6" t="str">
        <f>TEXT(datatable[[#This Row],[дата]],"ММ")</f>
        <v>02</v>
      </c>
      <c r="H4408" s="8">
        <v>15.298500000000001</v>
      </c>
      <c r="I4408" s="8">
        <v>5.4530000000000003</v>
      </c>
      <c r="J4408" s="8">
        <f>datatable[[#This Row],[продажи_]]-datatable[[#This Row],[себестоимость_]]</f>
        <v>9.8455000000000013</v>
      </c>
      <c r="L4408"/>
    </row>
    <row r="4409" spans="2:12" x14ac:dyDescent="0.4">
      <c r="B4409" s="5" t="s">
        <v>68</v>
      </c>
      <c r="C4409" s="5" t="s">
        <v>56</v>
      </c>
      <c r="D4409" s="5" t="s">
        <v>13</v>
      </c>
      <c r="E4409" s="5" t="s">
        <v>7</v>
      </c>
      <c r="F4409" s="6">
        <v>43891</v>
      </c>
      <c r="G4409" s="6" t="str">
        <f>TEXT(datatable[[#This Row],[дата]],"ММ")</f>
        <v>03</v>
      </c>
      <c r="H4409" s="8">
        <v>17.108000000000001</v>
      </c>
      <c r="I4409" s="8">
        <v>7.0848000000000013</v>
      </c>
      <c r="J4409" s="8">
        <f>datatable[[#This Row],[продажи_]]-datatable[[#This Row],[себестоимость_]]</f>
        <v>10.023199999999999</v>
      </c>
      <c r="L4409"/>
    </row>
    <row r="4410" spans="2:12" x14ac:dyDescent="0.4">
      <c r="B4410" s="5" t="s">
        <v>68</v>
      </c>
      <c r="C4410" s="5" t="s">
        <v>56</v>
      </c>
      <c r="D4410" s="5" t="s">
        <v>13</v>
      </c>
      <c r="E4410" s="5" t="s">
        <v>7</v>
      </c>
      <c r="F4410" s="6">
        <v>43922</v>
      </c>
      <c r="G4410" s="6" t="str">
        <f>TEXT(datatable[[#This Row],[дата]],"ММ")</f>
        <v>04</v>
      </c>
      <c r="H4410" s="8">
        <v>22.372</v>
      </c>
      <c r="I4410" s="8">
        <v>6.3632</v>
      </c>
      <c r="J4410" s="8">
        <f>datatable[[#This Row],[продажи_]]-datatable[[#This Row],[себестоимость_]]</f>
        <v>16.008800000000001</v>
      </c>
      <c r="L4410"/>
    </row>
    <row r="4411" spans="2:12" x14ac:dyDescent="0.4">
      <c r="B4411" s="5" t="s">
        <v>68</v>
      </c>
      <c r="C4411" s="5" t="s">
        <v>56</v>
      </c>
      <c r="D4411" s="5" t="s">
        <v>13</v>
      </c>
      <c r="E4411" s="5" t="s">
        <v>7</v>
      </c>
      <c r="F4411" s="6">
        <v>43952</v>
      </c>
      <c r="G4411" s="6" t="str">
        <f>TEXT(datatable[[#This Row],[дата]],"ММ")</f>
        <v>05</v>
      </c>
      <c r="H4411" s="8">
        <v>17.260749999999998</v>
      </c>
      <c r="I4411" s="8">
        <v>5.5432000000000006</v>
      </c>
      <c r="J4411" s="8">
        <f>datatable[[#This Row],[продажи_]]-datatable[[#This Row],[себестоимость_]]</f>
        <v>11.717549999999997</v>
      </c>
      <c r="L4411"/>
    </row>
    <row r="4412" spans="2:12" x14ac:dyDescent="0.4">
      <c r="B4412" s="5" t="s">
        <v>68</v>
      </c>
      <c r="C4412" s="5" t="s">
        <v>56</v>
      </c>
      <c r="D4412" s="5" t="s">
        <v>13</v>
      </c>
      <c r="E4412" s="5" t="s">
        <v>7</v>
      </c>
      <c r="F4412" s="6">
        <v>43983</v>
      </c>
      <c r="G4412" s="6" t="str">
        <f>TEXT(datatable[[#This Row],[дата]],"ММ")</f>
        <v>06</v>
      </c>
      <c r="H4412" s="8">
        <v>12.22</v>
      </c>
      <c r="I4412" s="8">
        <v>4.4690000000000003</v>
      </c>
      <c r="J4412" s="8">
        <f>datatable[[#This Row],[продажи_]]-datatable[[#This Row],[себестоимость_]]</f>
        <v>7.7510000000000003</v>
      </c>
      <c r="L4412"/>
    </row>
    <row r="4413" spans="2:12" x14ac:dyDescent="0.4">
      <c r="B4413" s="5" t="s">
        <v>68</v>
      </c>
      <c r="C4413" s="5" t="s">
        <v>56</v>
      </c>
      <c r="D4413" s="5" t="s">
        <v>13</v>
      </c>
      <c r="E4413" s="5" t="s">
        <v>7</v>
      </c>
      <c r="F4413" s="6">
        <v>44013</v>
      </c>
      <c r="G4413" s="6" t="str">
        <f>TEXT(datatable[[#This Row],[дата]],"ММ")</f>
        <v>07</v>
      </c>
      <c r="H4413" s="8">
        <v>12.0555</v>
      </c>
      <c r="I4413" s="8">
        <v>4.2803999999999993</v>
      </c>
      <c r="J4413" s="8">
        <f>datatable[[#This Row],[продажи_]]-datatable[[#This Row],[себестоимость_]]</f>
        <v>7.775100000000001</v>
      </c>
      <c r="L4413"/>
    </row>
    <row r="4414" spans="2:12" x14ac:dyDescent="0.4">
      <c r="B4414" s="5" t="s">
        <v>68</v>
      </c>
      <c r="C4414" s="5" t="s">
        <v>56</v>
      </c>
      <c r="D4414" s="5" t="s">
        <v>13</v>
      </c>
      <c r="E4414" s="5" t="s">
        <v>7</v>
      </c>
      <c r="F4414" s="6">
        <v>44044</v>
      </c>
      <c r="G4414" s="6" t="str">
        <f>TEXT(datatable[[#This Row],[дата]],"ММ")</f>
        <v>08</v>
      </c>
      <c r="H4414" s="8">
        <v>7.5200000000000005</v>
      </c>
      <c r="I4414" s="8">
        <v>3.3128000000000002</v>
      </c>
      <c r="J4414" s="8">
        <f>datatable[[#This Row],[продажи_]]-datatable[[#This Row],[себестоимость_]]</f>
        <v>4.2072000000000003</v>
      </c>
      <c r="L4414"/>
    </row>
    <row r="4415" spans="2:12" x14ac:dyDescent="0.4">
      <c r="B4415" s="5" t="s">
        <v>68</v>
      </c>
      <c r="C4415" s="5" t="s">
        <v>56</v>
      </c>
      <c r="D4415" s="5" t="s">
        <v>13</v>
      </c>
      <c r="E4415" s="5" t="s">
        <v>7</v>
      </c>
      <c r="F4415" s="6">
        <v>44075</v>
      </c>
      <c r="G4415" s="6" t="str">
        <f>TEXT(datatable[[#This Row],[дата]],"ММ")</f>
        <v>09</v>
      </c>
      <c r="H4415" s="8">
        <v>12.572500000000002</v>
      </c>
      <c r="I4415" s="8">
        <v>4.3869999999999996</v>
      </c>
      <c r="J4415" s="8">
        <f>datatable[[#This Row],[продажи_]]-datatable[[#This Row],[себестоимость_]]</f>
        <v>8.1855000000000011</v>
      </c>
      <c r="L4415"/>
    </row>
    <row r="4416" spans="2:12" x14ac:dyDescent="0.4">
      <c r="B4416" s="5" t="s">
        <v>68</v>
      </c>
      <c r="C4416" s="5" t="s">
        <v>56</v>
      </c>
      <c r="D4416" s="5" t="s">
        <v>13</v>
      </c>
      <c r="E4416" s="5" t="s">
        <v>7</v>
      </c>
      <c r="F4416" s="6">
        <v>44105</v>
      </c>
      <c r="G4416" s="6" t="str">
        <f>TEXT(datatable[[#This Row],[дата]],"ММ")</f>
        <v>10</v>
      </c>
      <c r="H4416" s="8">
        <v>16.802500000000002</v>
      </c>
      <c r="I4416" s="8">
        <v>5.1700999999999997</v>
      </c>
      <c r="J4416" s="8">
        <f>datatable[[#This Row],[продажи_]]-datatable[[#This Row],[себестоимость_]]</f>
        <v>11.632400000000002</v>
      </c>
      <c r="L4416"/>
    </row>
    <row r="4417" spans="2:12" x14ac:dyDescent="0.4">
      <c r="B4417" s="5" t="s">
        <v>68</v>
      </c>
      <c r="C4417" s="5" t="s">
        <v>56</v>
      </c>
      <c r="D4417" s="5" t="s">
        <v>13</v>
      </c>
      <c r="E4417" s="5" t="s">
        <v>7</v>
      </c>
      <c r="F4417" s="6">
        <v>44136</v>
      </c>
      <c r="G4417" s="6" t="str">
        <f>TEXT(datatable[[#This Row],[дата]],"ММ")</f>
        <v>11</v>
      </c>
      <c r="H4417" s="8">
        <v>16.45</v>
      </c>
      <c r="I4417" s="8">
        <v>6.3140000000000009</v>
      </c>
      <c r="J4417" s="8">
        <f>datatable[[#This Row],[продажи_]]-datatable[[#This Row],[себестоимость_]]</f>
        <v>10.135999999999999</v>
      </c>
      <c r="L4417"/>
    </row>
    <row r="4418" spans="2:12" x14ac:dyDescent="0.4">
      <c r="B4418" s="5" t="s">
        <v>68</v>
      </c>
      <c r="C4418" s="5" t="s">
        <v>56</v>
      </c>
      <c r="D4418" s="5" t="s">
        <v>13</v>
      </c>
      <c r="E4418" s="5" t="s">
        <v>7</v>
      </c>
      <c r="F4418" s="6">
        <v>44166</v>
      </c>
      <c r="G4418" s="6" t="str">
        <f>TEXT(datatable[[#This Row],[дата]],"ММ")</f>
        <v>12</v>
      </c>
      <c r="H4418" s="8">
        <v>16.919999999999998</v>
      </c>
      <c r="I4418" s="8">
        <v>5.5595999999999997</v>
      </c>
      <c r="J4418" s="8">
        <f>datatable[[#This Row],[продажи_]]-datatable[[#This Row],[себестоимость_]]</f>
        <v>11.360399999999998</v>
      </c>
      <c r="L4418"/>
    </row>
    <row r="4419" spans="2:12" x14ac:dyDescent="0.4">
      <c r="B4419" s="5" t="s">
        <v>68</v>
      </c>
      <c r="C4419" s="5" t="s">
        <v>56</v>
      </c>
      <c r="D4419" s="5" t="s">
        <v>13</v>
      </c>
      <c r="E4419" s="5" t="s">
        <v>7</v>
      </c>
      <c r="F4419" s="6">
        <v>43831</v>
      </c>
      <c r="G4419" s="6" t="str">
        <f>TEXT(datatable[[#This Row],[дата]],"ММ")</f>
        <v>01</v>
      </c>
      <c r="H4419" s="8">
        <v>1.08</v>
      </c>
      <c r="I4419" s="8">
        <v>0.37080000000000002</v>
      </c>
      <c r="J4419" s="8">
        <f>datatable[[#This Row],[продажи_]]-datatable[[#This Row],[себестоимость_]]</f>
        <v>0.70920000000000005</v>
      </c>
      <c r="L4419"/>
    </row>
    <row r="4420" spans="2:12" x14ac:dyDescent="0.4">
      <c r="B4420" s="5" t="s">
        <v>68</v>
      </c>
      <c r="C4420" s="5" t="s">
        <v>56</v>
      </c>
      <c r="D4420" s="5" t="s">
        <v>13</v>
      </c>
      <c r="E4420" s="5" t="s">
        <v>7</v>
      </c>
      <c r="F4420" s="6">
        <v>43862</v>
      </c>
      <c r="G4420" s="6" t="str">
        <f>TEXT(datatable[[#This Row],[дата]],"ММ")</f>
        <v>02</v>
      </c>
      <c r="H4420" s="8">
        <v>1.1620000000000001</v>
      </c>
      <c r="I4420" s="8">
        <v>0.5152000000000001</v>
      </c>
      <c r="J4420" s="8">
        <f>datatable[[#This Row],[продажи_]]-datatable[[#This Row],[себестоимость_]]</f>
        <v>0.64680000000000004</v>
      </c>
      <c r="L4420"/>
    </row>
    <row r="4421" spans="2:12" x14ac:dyDescent="0.4">
      <c r="B4421" s="5" t="s">
        <v>68</v>
      </c>
      <c r="C4421" s="5" t="s">
        <v>56</v>
      </c>
      <c r="D4421" s="5" t="s">
        <v>13</v>
      </c>
      <c r="E4421" s="5" t="s">
        <v>7</v>
      </c>
      <c r="F4421" s="6">
        <v>43891</v>
      </c>
      <c r="G4421" s="6" t="str">
        <f>TEXT(datatable[[#This Row],[дата]],"ММ")</f>
        <v>03</v>
      </c>
      <c r="H4421" s="8">
        <v>1.6960000000000002</v>
      </c>
      <c r="I4421" s="8">
        <v>0.62719999999999998</v>
      </c>
      <c r="J4421" s="8">
        <f>datatable[[#This Row],[продажи_]]-datatable[[#This Row],[себестоимость_]]</f>
        <v>1.0688000000000002</v>
      </c>
      <c r="L4421"/>
    </row>
    <row r="4422" spans="2:12" x14ac:dyDescent="0.4">
      <c r="B4422" s="5" t="s">
        <v>68</v>
      </c>
      <c r="C4422" s="5" t="s">
        <v>56</v>
      </c>
      <c r="D4422" s="5" t="s">
        <v>13</v>
      </c>
      <c r="E4422" s="5" t="s">
        <v>7</v>
      </c>
      <c r="F4422" s="6">
        <v>43922</v>
      </c>
      <c r="G4422" s="6" t="str">
        <f>TEXT(datatable[[#This Row],[дата]],"ММ")</f>
        <v>04</v>
      </c>
      <c r="H4422" s="8">
        <v>1.6</v>
      </c>
      <c r="I4422" s="8">
        <v>0.68480000000000008</v>
      </c>
      <c r="J4422" s="8">
        <f>datatable[[#This Row],[продажи_]]-datatable[[#This Row],[себестоимость_]]</f>
        <v>0.91520000000000001</v>
      </c>
      <c r="L4422"/>
    </row>
    <row r="4423" spans="2:12" x14ac:dyDescent="0.4">
      <c r="B4423" s="5" t="s">
        <v>68</v>
      </c>
      <c r="C4423" s="5" t="s">
        <v>56</v>
      </c>
      <c r="D4423" s="5" t="s">
        <v>13</v>
      </c>
      <c r="E4423" s="5" t="s">
        <v>7</v>
      </c>
      <c r="F4423" s="6">
        <v>43952</v>
      </c>
      <c r="G4423" s="6" t="str">
        <f>TEXT(datatable[[#This Row],[дата]],"ММ")</f>
        <v>05</v>
      </c>
      <c r="H4423" s="8">
        <v>1.482</v>
      </c>
      <c r="I4423" s="8">
        <v>0.56680000000000008</v>
      </c>
      <c r="J4423" s="8">
        <f>datatable[[#This Row],[продажи_]]-datatable[[#This Row],[себестоимость_]]</f>
        <v>0.9151999999999999</v>
      </c>
      <c r="L4423"/>
    </row>
    <row r="4424" spans="2:12" x14ac:dyDescent="0.4">
      <c r="B4424" s="5" t="s">
        <v>68</v>
      </c>
      <c r="C4424" s="5" t="s">
        <v>56</v>
      </c>
      <c r="D4424" s="5" t="s">
        <v>13</v>
      </c>
      <c r="E4424" s="5" t="s">
        <v>7</v>
      </c>
      <c r="F4424" s="6">
        <v>43983</v>
      </c>
      <c r="G4424" s="6" t="str">
        <f>TEXT(datatable[[#This Row],[дата]],"ММ")</f>
        <v>06</v>
      </c>
      <c r="H4424" s="8">
        <v>1.1100000000000001</v>
      </c>
      <c r="I4424" s="8">
        <v>0.45999999999999996</v>
      </c>
      <c r="J4424" s="8">
        <f>datatable[[#This Row],[продажи_]]-datatable[[#This Row],[себестоимость_]]</f>
        <v>0.65000000000000013</v>
      </c>
      <c r="L4424"/>
    </row>
    <row r="4425" spans="2:12" x14ac:dyDescent="0.4">
      <c r="B4425" s="5" t="s">
        <v>68</v>
      </c>
      <c r="C4425" s="5" t="s">
        <v>56</v>
      </c>
      <c r="D4425" s="5" t="s">
        <v>13</v>
      </c>
      <c r="E4425" s="5" t="s">
        <v>7</v>
      </c>
      <c r="F4425" s="6">
        <v>44013</v>
      </c>
      <c r="G4425" s="6" t="str">
        <f>TEXT(datatable[[#This Row],[дата]],"ММ")</f>
        <v>07</v>
      </c>
      <c r="H4425" s="8">
        <v>0.747</v>
      </c>
      <c r="I4425" s="8">
        <v>0.31679999999999997</v>
      </c>
      <c r="J4425" s="8">
        <f>datatable[[#This Row],[продажи_]]-datatable[[#This Row],[себестоимость_]]</f>
        <v>0.43020000000000003</v>
      </c>
      <c r="L4425"/>
    </row>
    <row r="4426" spans="2:12" x14ac:dyDescent="0.4">
      <c r="B4426" s="5" t="s">
        <v>68</v>
      </c>
      <c r="C4426" s="5" t="s">
        <v>56</v>
      </c>
      <c r="D4426" s="5" t="s">
        <v>13</v>
      </c>
      <c r="E4426" s="5" t="s">
        <v>7</v>
      </c>
      <c r="F4426" s="6">
        <v>44044</v>
      </c>
      <c r="G4426" s="6" t="str">
        <f>TEXT(datatable[[#This Row],[дата]],"ММ")</f>
        <v>08</v>
      </c>
      <c r="H4426" s="8">
        <v>0.90399999999999991</v>
      </c>
      <c r="I4426" s="8">
        <v>0.27200000000000002</v>
      </c>
      <c r="J4426" s="8">
        <f>datatable[[#This Row],[продажи_]]-datatable[[#This Row],[себестоимость_]]</f>
        <v>0.6319999999999999</v>
      </c>
      <c r="L4426"/>
    </row>
    <row r="4427" spans="2:12" x14ac:dyDescent="0.4">
      <c r="B4427" s="5" t="s">
        <v>68</v>
      </c>
      <c r="C4427" s="5" t="s">
        <v>56</v>
      </c>
      <c r="D4427" s="5" t="s">
        <v>13</v>
      </c>
      <c r="E4427" s="5" t="s">
        <v>7</v>
      </c>
      <c r="F4427" s="6">
        <v>44075</v>
      </c>
      <c r="G4427" s="6" t="str">
        <f>TEXT(datatable[[#This Row],[дата]],"ММ")</f>
        <v>09</v>
      </c>
      <c r="H4427" s="8">
        <v>1.1200000000000001</v>
      </c>
      <c r="I4427" s="8">
        <v>0.46399999999999997</v>
      </c>
      <c r="J4427" s="8">
        <f>datatable[[#This Row],[продажи_]]-datatable[[#This Row],[себестоимость_]]</f>
        <v>0.65600000000000014</v>
      </c>
      <c r="L4427"/>
    </row>
    <row r="4428" spans="2:12" x14ac:dyDescent="0.4">
      <c r="B4428" s="5" t="s">
        <v>68</v>
      </c>
      <c r="C4428" s="5" t="s">
        <v>56</v>
      </c>
      <c r="D4428" s="5" t="s">
        <v>13</v>
      </c>
      <c r="E4428" s="5" t="s">
        <v>7</v>
      </c>
      <c r="F4428" s="6">
        <v>44105</v>
      </c>
      <c r="G4428" s="6" t="str">
        <f>TEXT(datatable[[#This Row],[дата]],"ММ")</f>
        <v>10</v>
      </c>
      <c r="H4428" s="8">
        <v>1.105</v>
      </c>
      <c r="I4428" s="8">
        <v>0.49399999999999999</v>
      </c>
      <c r="J4428" s="8">
        <f>datatable[[#This Row],[продажи_]]-datatable[[#This Row],[себестоимость_]]</f>
        <v>0.61099999999999999</v>
      </c>
      <c r="L4428"/>
    </row>
    <row r="4429" spans="2:12" x14ac:dyDescent="0.4">
      <c r="B4429" s="5" t="s">
        <v>68</v>
      </c>
      <c r="C4429" s="5" t="s">
        <v>56</v>
      </c>
      <c r="D4429" s="5" t="s">
        <v>13</v>
      </c>
      <c r="E4429" s="5" t="s">
        <v>7</v>
      </c>
      <c r="F4429" s="6">
        <v>44136</v>
      </c>
      <c r="G4429" s="6" t="str">
        <f>TEXT(datatable[[#This Row],[дата]],"ММ")</f>
        <v>11</v>
      </c>
      <c r="H4429" s="8">
        <v>1.1900000000000002</v>
      </c>
      <c r="I4429" s="8">
        <v>0.47040000000000004</v>
      </c>
      <c r="J4429" s="8">
        <f>datatable[[#This Row],[продажи_]]-datatable[[#This Row],[себестоимость_]]</f>
        <v>0.71960000000000013</v>
      </c>
      <c r="L4429"/>
    </row>
    <row r="4430" spans="2:12" x14ac:dyDescent="0.4">
      <c r="B4430" s="5" t="s">
        <v>68</v>
      </c>
      <c r="C4430" s="5" t="s">
        <v>56</v>
      </c>
      <c r="D4430" s="5" t="s">
        <v>13</v>
      </c>
      <c r="E4430" s="5" t="s">
        <v>7</v>
      </c>
      <c r="F4430" s="6">
        <v>44166</v>
      </c>
      <c r="G4430" s="6" t="str">
        <f>TEXT(datatable[[#This Row],[дата]],"ММ")</f>
        <v>12</v>
      </c>
      <c r="H4430" s="8">
        <v>0.98399999999999987</v>
      </c>
      <c r="I4430" s="8">
        <v>0.57599999999999996</v>
      </c>
      <c r="J4430" s="8">
        <f>datatable[[#This Row],[продажи_]]-datatable[[#This Row],[себестоимость_]]</f>
        <v>0.40799999999999992</v>
      </c>
      <c r="L4430"/>
    </row>
    <row r="4431" spans="2:12" x14ac:dyDescent="0.4">
      <c r="B4431" s="5" t="s">
        <v>68</v>
      </c>
      <c r="C4431" s="5" t="s">
        <v>56</v>
      </c>
      <c r="D4431" s="5" t="s">
        <v>13</v>
      </c>
      <c r="E4431" s="5" t="s">
        <v>7</v>
      </c>
      <c r="F4431" s="6">
        <v>43831</v>
      </c>
      <c r="G4431" s="6" t="str">
        <f>TEXT(datatable[[#This Row],[дата]],"ММ")</f>
        <v>01</v>
      </c>
      <c r="H4431" s="8">
        <v>18.824400000000001</v>
      </c>
      <c r="I4431" s="8">
        <v>10.281600000000001</v>
      </c>
      <c r="J4431" s="8">
        <f>datatable[[#This Row],[продажи_]]-datatable[[#This Row],[себестоимость_]]</f>
        <v>8.5427999999999997</v>
      </c>
      <c r="L4431"/>
    </row>
    <row r="4432" spans="2:12" x14ac:dyDescent="0.4">
      <c r="B4432" s="5" t="s">
        <v>68</v>
      </c>
      <c r="C4432" s="5" t="s">
        <v>56</v>
      </c>
      <c r="D4432" s="5" t="s">
        <v>13</v>
      </c>
      <c r="E4432" s="5" t="s">
        <v>7</v>
      </c>
      <c r="F4432" s="6">
        <v>43862</v>
      </c>
      <c r="G4432" s="6" t="str">
        <f>TEXT(datatable[[#This Row],[дата]],"ММ")</f>
        <v>02</v>
      </c>
      <c r="H4432" s="8">
        <v>28.585199999999997</v>
      </c>
      <c r="I4432" s="8">
        <v>14.895999999999999</v>
      </c>
      <c r="J4432" s="8">
        <f>datatable[[#This Row],[продажи_]]-datatable[[#This Row],[себестоимость_]]</f>
        <v>13.689199999999998</v>
      </c>
      <c r="L4432"/>
    </row>
    <row r="4433" spans="2:12" x14ac:dyDescent="0.4">
      <c r="B4433" s="5" t="s">
        <v>68</v>
      </c>
      <c r="C4433" s="5" t="s">
        <v>56</v>
      </c>
      <c r="D4433" s="5" t="s">
        <v>13</v>
      </c>
      <c r="E4433" s="5" t="s">
        <v>7</v>
      </c>
      <c r="F4433" s="6">
        <v>43891</v>
      </c>
      <c r="G4433" s="6" t="str">
        <f>TEXT(datatable[[#This Row],[дата]],"ММ")</f>
        <v>03</v>
      </c>
      <c r="H4433" s="8">
        <v>40.238400000000006</v>
      </c>
      <c r="I4433" s="8">
        <v>19.353600000000004</v>
      </c>
      <c r="J4433" s="8">
        <f>datatable[[#This Row],[продажи_]]-datatable[[#This Row],[себестоимость_]]</f>
        <v>20.884800000000002</v>
      </c>
      <c r="L4433"/>
    </row>
    <row r="4434" spans="2:12" x14ac:dyDescent="0.4">
      <c r="B4434" s="5" t="s">
        <v>68</v>
      </c>
      <c r="C4434" s="5" t="s">
        <v>56</v>
      </c>
      <c r="D4434" s="5" t="s">
        <v>13</v>
      </c>
      <c r="E4434" s="5" t="s">
        <v>7</v>
      </c>
      <c r="F4434" s="6">
        <v>43922</v>
      </c>
      <c r="G4434" s="6" t="str">
        <f>TEXT(datatable[[#This Row],[дата]],"ММ")</f>
        <v>04</v>
      </c>
      <c r="H4434" s="8">
        <v>38.246400000000001</v>
      </c>
      <c r="I4434" s="8">
        <v>20.070400000000003</v>
      </c>
      <c r="J4434" s="8">
        <f>datatable[[#This Row],[продажи_]]-datatable[[#This Row],[себестоимость_]]</f>
        <v>18.175999999999998</v>
      </c>
      <c r="L4434"/>
    </row>
    <row r="4435" spans="2:12" x14ac:dyDescent="0.4">
      <c r="B4435" s="5" t="s">
        <v>68</v>
      </c>
      <c r="C4435" s="5" t="s">
        <v>56</v>
      </c>
      <c r="D4435" s="5" t="s">
        <v>13</v>
      </c>
      <c r="E4435" s="5" t="s">
        <v>7</v>
      </c>
      <c r="F4435" s="6">
        <v>43952</v>
      </c>
      <c r="G4435" s="6" t="str">
        <f>TEXT(datatable[[#This Row],[дата]],"ММ")</f>
        <v>05</v>
      </c>
      <c r="H4435" s="8">
        <v>31.075199999999995</v>
      </c>
      <c r="I4435" s="8">
        <v>11.648000000000001</v>
      </c>
      <c r="J4435" s="8">
        <f>datatable[[#This Row],[продажи_]]-datatable[[#This Row],[себестоимость_]]</f>
        <v>19.427199999999992</v>
      </c>
      <c r="L4435"/>
    </row>
    <row r="4436" spans="2:12" x14ac:dyDescent="0.4">
      <c r="B4436" s="5" t="s">
        <v>68</v>
      </c>
      <c r="C4436" s="5" t="s">
        <v>56</v>
      </c>
      <c r="D4436" s="5" t="s">
        <v>13</v>
      </c>
      <c r="E4436" s="5" t="s">
        <v>7</v>
      </c>
      <c r="F4436" s="6">
        <v>43983</v>
      </c>
      <c r="G4436" s="6" t="str">
        <f>TEXT(datatable[[#This Row],[дата]],"ММ")</f>
        <v>06</v>
      </c>
      <c r="H4436" s="8">
        <v>26.643000000000004</v>
      </c>
      <c r="I4436" s="8">
        <v>9.2960000000000012</v>
      </c>
      <c r="J4436" s="8">
        <f>datatable[[#This Row],[продажи_]]-datatable[[#This Row],[себестоимость_]]</f>
        <v>17.347000000000001</v>
      </c>
      <c r="L4436"/>
    </row>
    <row r="4437" spans="2:12" x14ac:dyDescent="0.4">
      <c r="B4437" s="5" t="s">
        <v>68</v>
      </c>
      <c r="C4437" s="5" t="s">
        <v>56</v>
      </c>
      <c r="D4437" s="5" t="s">
        <v>13</v>
      </c>
      <c r="E4437" s="5" t="s">
        <v>7</v>
      </c>
      <c r="F4437" s="6">
        <v>44013</v>
      </c>
      <c r="G4437" s="6" t="str">
        <f>TEXT(datatable[[#This Row],[дата]],"ММ")</f>
        <v>07</v>
      </c>
      <c r="H4437" s="8">
        <v>26.667899999999999</v>
      </c>
      <c r="I4437" s="8">
        <v>11.289600000000002</v>
      </c>
      <c r="J4437" s="8">
        <f>datatable[[#This Row],[продажи_]]-datatable[[#This Row],[себестоимость_]]</f>
        <v>15.378299999999998</v>
      </c>
      <c r="L4437"/>
    </row>
    <row r="4438" spans="2:12" x14ac:dyDescent="0.4">
      <c r="B4438" s="5" t="s">
        <v>68</v>
      </c>
      <c r="C4438" s="5" t="s">
        <v>56</v>
      </c>
      <c r="D4438" s="5" t="s">
        <v>13</v>
      </c>
      <c r="E4438" s="5" t="s">
        <v>7</v>
      </c>
      <c r="F4438" s="6">
        <v>44044</v>
      </c>
      <c r="G4438" s="6" t="str">
        <f>TEXT(datatable[[#This Row],[дата]],"ММ")</f>
        <v>08</v>
      </c>
      <c r="H4438" s="8">
        <v>19.322400000000002</v>
      </c>
      <c r="I4438" s="8">
        <v>7.7056000000000004</v>
      </c>
      <c r="J4438" s="8">
        <f>datatable[[#This Row],[продажи_]]-datatable[[#This Row],[себестоимость_]]</f>
        <v>11.616800000000001</v>
      </c>
      <c r="L4438"/>
    </row>
    <row r="4439" spans="2:12" x14ac:dyDescent="0.4">
      <c r="B4439" s="5" t="s">
        <v>68</v>
      </c>
      <c r="C4439" s="5" t="s">
        <v>56</v>
      </c>
      <c r="D4439" s="5" t="s">
        <v>13</v>
      </c>
      <c r="E4439" s="5" t="s">
        <v>7</v>
      </c>
      <c r="F4439" s="6">
        <v>44075</v>
      </c>
      <c r="G4439" s="6" t="str">
        <f>TEXT(datatable[[#This Row],[дата]],"ММ")</f>
        <v>09</v>
      </c>
      <c r="H4439" s="8">
        <v>24.900000000000002</v>
      </c>
      <c r="I4439" s="8">
        <v>12.656000000000001</v>
      </c>
      <c r="J4439" s="8">
        <f>datatable[[#This Row],[продажи_]]-datatable[[#This Row],[себестоимость_]]</f>
        <v>12.244000000000002</v>
      </c>
      <c r="L4439"/>
    </row>
    <row r="4440" spans="2:12" x14ac:dyDescent="0.4">
      <c r="B4440" s="5" t="s">
        <v>68</v>
      </c>
      <c r="C4440" s="5" t="s">
        <v>56</v>
      </c>
      <c r="D4440" s="5" t="s">
        <v>13</v>
      </c>
      <c r="E4440" s="5" t="s">
        <v>7</v>
      </c>
      <c r="F4440" s="6">
        <v>44105</v>
      </c>
      <c r="G4440" s="6" t="str">
        <f>TEXT(datatable[[#This Row],[дата]],"ММ")</f>
        <v>10</v>
      </c>
      <c r="H4440" s="8">
        <v>37.225499999999997</v>
      </c>
      <c r="I4440" s="8">
        <v>15.579200000000002</v>
      </c>
      <c r="J4440" s="8">
        <f>datatable[[#This Row],[продажи_]]-datatable[[#This Row],[себестоимость_]]</f>
        <v>21.646299999999997</v>
      </c>
      <c r="L4440"/>
    </row>
    <row r="4441" spans="2:12" x14ac:dyDescent="0.4">
      <c r="B4441" s="5" t="s">
        <v>68</v>
      </c>
      <c r="C4441" s="5" t="s">
        <v>56</v>
      </c>
      <c r="D4441" s="5" t="s">
        <v>13</v>
      </c>
      <c r="E4441" s="5" t="s">
        <v>7</v>
      </c>
      <c r="F4441" s="6">
        <v>44136</v>
      </c>
      <c r="G4441" s="6" t="str">
        <f>TEXT(datatable[[#This Row],[дата]],"ММ")</f>
        <v>11</v>
      </c>
      <c r="H4441" s="8">
        <v>28.933799999999998</v>
      </c>
      <c r="I4441" s="8">
        <v>18.815999999999999</v>
      </c>
      <c r="J4441" s="8">
        <f>datatable[[#This Row],[продажи_]]-datatable[[#This Row],[себестоимость_]]</f>
        <v>10.117799999999999</v>
      </c>
      <c r="L4441"/>
    </row>
    <row r="4442" spans="2:12" x14ac:dyDescent="0.4">
      <c r="B4442" s="5" t="s">
        <v>68</v>
      </c>
      <c r="C4442" s="5" t="s">
        <v>56</v>
      </c>
      <c r="D4442" s="5" t="s">
        <v>13</v>
      </c>
      <c r="E4442" s="5" t="s">
        <v>7</v>
      </c>
      <c r="F4442" s="6">
        <v>44166</v>
      </c>
      <c r="G4442" s="6" t="str">
        <f>TEXT(datatable[[#This Row],[дата]],"ММ")</f>
        <v>12</v>
      </c>
      <c r="H4442" s="8">
        <v>28.087199999999996</v>
      </c>
      <c r="I4442" s="8">
        <v>11.6928</v>
      </c>
      <c r="J4442" s="8">
        <f>datatable[[#This Row],[продажи_]]-datatable[[#This Row],[себестоимость_]]</f>
        <v>16.394399999999997</v>
      </c>
      <c r="L4442"/>
    </row>
    <row r="4443" spans="2:12" x14ac:dyDescent="0.4">
      <c r="B4443" s="5" t="s">
        <v>68</v>
      </c>
      <c r="C4443" s="5" t="s">
        <v>56</v>
      </c>
      <c r="D4443" s="5" t="s">
        <v>13</v>
      </c>
      <c r="E4443" s="5" t="s">
        <v>7</v>
      </c>
      <c r="F4443" s="6">
        <v>43831</v>
      </c>
      <c r="G4443" s="6" t="str">
        <f>TEXT(datatable[[#This Row],[дата]],"ММ")</f>
        <v>01</v>
      </c>
      <c r="H4443" s="8">
        <v>17.212500000000002</v>
      </c>
      <c r="I4443" s="8">
        <v>6.1109999999999998</v>
      </c>
      <c r="J4443" s="8">
        <f>datatable[[#This Row],[продажи_]]-datatable[[#This Row],[себестоимость_]]</f>
        <v>11.101500000000001</v>
      </c>
      <c r="L4443"/>
    </row>
    <row r="4444" spans="2:12" x14ac:dyDescent="0.4">
      <c r="B4444" s="5" t="s">
        <v>68</v>
      </c>
      <c r="C4444" s="5" t="s">
        <v>56</v>
      </c>
      <c r="D4444" s="5" t="s">
        <v>13</v>
      </c>
      <c r="E4444" s="5" t="s">
        <v>7</v>
      </c>
      <c r="F4444" s="6">
        <v>43862</v>
      </c>
      <c r="G4444" s="6" t="str">
        <f>TEXT(datatable[[#This Row],[дата]],"ММ")</f>
        <v>02</v>
      </c>
      <c r="H4444" s="8">
        <v>24.395</v>
      </c>
      <c r="I4444" s="8">
        <v>10.486000000000001</v>
      </c>
      <c r="J4444" s="8">
        <f>datatable[[#This Row],[продажи_]]-datatable[[#This Row],[себестоимость_]]</f>
        <v>13.908999999999999</v>
      </c>
      <c r="L4444"/>
    </row>
    <row r="4445" spans="2:12" x14ac:dyDescent="0.4">
      <c r="B4445" s="5" t="s">
        <v>68</v>
      </c>
      <c r="C4445" s="5" t="s">
        <v>56</v>
      </c>
      <c r="D4445" s="5" t="s">
        <v>13</v>
      </c>
      <c r="E4445" s="5" t="s">
        <v>7</v>
      </c>
      <c r="F4445" s="6">
        <v>43891</v>
      </c>
      <c r="G4445" s="6" t="str">
        <f>TEXT(datatable[[#This Row],[дата]],"ММ")</f>
        <v>03</v>
      </c>
      <c r="H4445" s="8">
        <v>40.119999999999997</v>
      </c>
      <c r="I4445" s="8">
        <v>9.4080000000000013</v>
      </c>
      <c r="J4445" s="8">
        <f>datatable[[#This Row],[продажи_]]-datatable[[#This Row],[себестоимость_]]</f>
        <v>30.711999999999996</v>
      </c>
      <c r="L4445"/>
    </row>
    <row r="4446" spans="2:12" x14ac:dyDescent="0.4">
      <c r="B4446" s="5" t="s">
        <v>68</v>
      </c>
      <c r="C4446" s="5" t="s">
        <v>56</v>
      </c>
      <c r="D4446" s="5" t="s">
        <v>13</v>
      </c>
      <c r="E4446" s="5" t="s">
        <v>7</v>
      </c>
      <c r="F4446" s="6">
        <v>43922</v>
      </c>
      <c r="G4446" s="6" t="str">
        <f>TEXT(datatable[[#This Row],[дата]],"ММ")</f>
        <v>04</v>
      </c>
      <c r="H4446" s="8">
        <v>27.88</v>
      </c>
      <c r="I4446" s="8">
        <v>12.208000000000002</v>
      </c>
      <c r="J4446" s="8">
        <f>datatable[[#This Row],[продажи_]]-datatable[[#This Row],[себестоимость_]]</f>
        <v>15.671999999999997</v>
      </c>
      <c r="L4446"/>
    </row>
    <row r="4447" spans="2:12" x14ac:dyDescent="0.4">
      <c r="B4447" s="5" t="s">
        <v>68</v>
      </c>
      <c r="C4447" s="5" t="s">
        <v>56</v>
      </c>
      <c r="D4447" s="5" t="s">
        <v>13</v>
      </c>
      <c r="E4447" s="5" t="s">
        <v>7</v>
      </c>
      <c r="F4447" s="6">
        <v>43952</v>
      </c>
      <c r="G4447" s="6" t="str">
        <f>TEXT(datatable[[#This Row],[дата]],"ММ")</f>
        <v>05</v>
      </c>
      <c r="H4447" s="8">
        <v>22.928749999999997</v>
      </c>
      <c r="I4447" s="8">
        <v>9.5549999999999997</v>
      </c>
      <c r="J4447" s="8">
        <f>datatable[[#This Row],[продажи_]]-datatable[[#This Row],[себестоимость_]]</f>
        <v>13.373749999999998</v>
      </c>
      <c r="L4447"/>
    </row>
    <row r="4448" spans="2:12" x14ac:dyDescent="0.4">
      <c r="B4448" s="5" t="s">
        <v>68</v>
      </c>
      <c r="C4448" s="5" t="s">
        <v>56</v>
      </c>
      <c r="D4448" s="5" t="s">
        <v>13</v>
      </c>
      <c r="E4448" s="5" t="s">
        <v>7</v>
      </c>
      <c r="F4448" s="6">
        <v>43983</v>
      </c>
      <c r="G4448" s="6" t="str">
        <f>TEXT(datatable[[#This Row],[дата]],"ММ")</f>
        <v>06</v>
      </c>
      <c r="H4448" s="8">
        <v>21.25</v>
      </c>
      <c r="I4448" s="8">
        <v>5.67</v>
      </c>
      <c r="J4448" s="8">
        <f>datatable[[#This Row],[продажи_]]-datatable[[#This Row],[себестоимость_]]</f>
        <v>15.58</v>
      </c>
      <c r="L4448"/>
    </row>
    <row r="4449" spans="2:12" x14ac:dyDescent="0.4">
      <c r="B4449" s="5" t="s">
        <v>68</v>
      </c>
      <c r="C4449" s="5" t="s">
        <v>56</v>
      </c>
      <c r="D4449" s="5" t="s">
        <v>13</v>
      </c>
      <c r="E4449" s="5" t="s">
        <v>7</v>
      </c>
      <c r="F4449" s="6">
        <v>44013</v>
      </c>
      <c r="G4449" s="6" t="str">
        <f>TEXT(datatable[[#This Row],[дата]],"ММ")</f>
        <v>07</v>
      </c>
      <c r="H4449" s="8">
        <v>21.037500000000001</v>
      </c>
      <c r="I4449" s="8">
        <v>5.6070000000000002</v>
      </c>
      <c r="J4449" s="8">
        <f>datatable[[#This Row],[продажи_]]-datatable[[#This Row],[себестоимость_]]</f>
        <v>15.430500000000002</v>
      </c>
      <c r="L4449"/>
    </row>
    <row r="4450" spans="2:12" x14ac:dyDescent="0.4">
      <c r="B4450" s="5" t="s">
        <v>68</v>
      </c>
      <c r="C4450" s="5" t="s">
        <v>56</v>
      </c>
      <c r="D4450" s="5" t="s">
        <v>13</v>
      </c>
      <c r="E4450" s="5" t="s">
        <v>7</v>
      </c>
      <c r="F4450" s="6">
        <v>44044</v>
      </c>
      <c r="G4450" s="6" t="str">
        <f>TEXT(datatable[[#This Row],[дата]],"ММ")</f>
        <v>08</v>
      </c>
      <c r="H4450" s="8">
        <v>14.11</v>
      </c>
      <c r="I4450" s="8">
        <v>4.5360000000000005</v>
      </c>
      <c r="J4450" s="8">
        <f>datatable[[#This Row],[продажи_]]-datatable[[#This Row],[себестоимость_]]</f>
        <v>9.5739999999999981</v>
      </c>
      <c r="L4450"/>
    </row>
    <row r="4451" spans="2:12" x14ac:dyDescent="0.4">
      <c r="B4451" s="5" t="s">
        <v>68</v>
      </c>
      <c r="C4451" s="5" t="s">
        <v>56</v>
      </c>
      <c r="D4451" s="5" t="s">
        <v>13</v>
      </c>
      <c r="E4451" s="5" t="s">
        <v>7</v>
      </c>
      <c r="F4451" s="6">
        <v>44075</v>
      </c>
      <c r="G4451" s="6" t="str">
        <f>TEXT(datatable[[#This Row],[дата]],"ММ")</f>
        <v>09</v>
      </c>
      <c r="H4451" s="8">
        <v>21.462499999999999</v>
      </c>
      <c r="I4451" s="8">
        <v>5.6000000000000005</v>
      </c>
      <c r="J4451" s="8">
        <f>datatable[[#This Row],[продажи_]]-datatable[[#This Row],[себестоимость_]]</f>
        <v>15.862499999999997</v>
      </c>
      <c r="L4451"/>
    </row>
    <row r="4452" spans="2:12" x14ac:dyDescent="0.4">
      <c r="B4452" s="5" t="s">
        <v>68</v>
      </c>
      <c r="C4452" s="5" t="s">
        <v>56</v>
      </c>
      <c r="D4452" s="5" t="s">
        <v>13</v>
      </c>
      <c r="E4452" s="5" t="s">
        <v>7</v>
      </c>
      <c r="F4452" s="6">
        <v>44105</v>
      </c>
      <c r="G4452" s="6" t="str">
        <f>TEXT(datatable[[#This Row],[дата]],"ММ")</f>
        <v>10</v>
      </c>
      <c r="H4452" s="8">
        <v>25.69125</v>
      </c>
      <c r="I4452" s="8">
        <v>10.828999999999999</v>
      </c>
      <c r="J4452" s="8">
        <f>datatable[[#This Row],[продажи_]]-datatable[[#This Row],[себестоимость_]]</f>
        <v>14.862250000000001</v>
      </c>
      <c r="L4452"/>
    </row>
    <row r="4453" spans="2:12" x14ac:dyDescent="0.4">
      <c r="B4453" s="5" t="s">
        <v>68</v>
      </c>
      <c r="C4453" s="5" t="s">
        <v>56</v>
      </c>
      <c r="D4453" s="5" t="s">
        <v>13</v>
      </c>
      <c r="E4453" s="5" t="s">
        <v>7</v>
      </c>
      <c r="F4453" s="6">
        <v>44136</v>
      </c>
      <c r="G4453" s="6" t="str">
        <f>TEXT(datatable[[#This Row],[дата]],"ММ")</f>
        <v>11</v>
      </c>
      <c r="H4453" s="8">
        <v>33.6175</v>
      </c>
      <c r="I4453" s="8">
        <v>8.82</v>
      </c>
      <c r="J4453" s="8">
        <f>datatable[[#This Row],[продажи_]]-datatable[[#This Row],[себестоимость_]]</f>
        <v>24.797499999999999</v>
      </c>
      <c r="L4453"/>
    </row>
    <row r="4454" spans="2:12" x14ac:dyDescent="0.4">
      <c r="B4454" s="5" t="s">
        <v>68</v>
      </c>
      <c r="C4454" s="5" t="s">
        <v>56</v>
      </c>
      <c r="D4454" s="5" t="s">
        <v>13</v>
      </c>
      <c r="E4454" s="5" t="s">
        <v>7</v>
      </c>
      <c r="F4454" s="6">
        <v>44166</v>
      </c>
      <c r="G4454" s="6" t="str">
        <f>TEXT(datatable[[#This Row],[дата]],"ММ")</f>
        <v>12</v>
      </c>
      <c r="H4454" s="8">
        <v>23.205000000000002</v>
      </c>
      <c r="I4454" s="8">
        <v>7.9799999999999995</v>
      </c>
      <c r="J4454" s="8">
        <f>datatable[[#This Row],[продажи_]]-datatable[[#This Row],[себестоимость_]]</f>
        <v>15.225000000000001</v>
      </c>
      <c r="L4454"/>
    </row>
    <row r="4455" spans="2:12" x14ac:dyDescent="0.4">
      <c r="B4455" s="5" t="s">
        <v>68</v>
      </c>
      <c r="C4455" s="5" t="s">
        <v>56</v>
      </c>
      <c r="D4455" s="5" t="s">
        <v>13</v>
      </c>
      <c r="E4455" s="5" t="s">
        <v>7</v>
      </c>
      <c r="F4455" s="6">
        <v>43831</v>
      </c>
      <c r="G4455" s="6" t="str">
        <f>TEXT(datatable[[#This Row],[дата]],"ММ")</f>
        <v>01</v>
      </c>
      <c r="H4455" s="8">
        <v>5.8437000000000001</v>
      </c>
      <c r="I4455" s="8">
        <v>2.3530499999999996</v>
      </c>
      <c r="J4455" s="8">
        <f>datatable[[#This Row],[продажи_]]-datatable[[#This Row],[себестоимость_]]</f>
        <v>3.4906500000000005</v>
      </c>
      <c r="L4455"/>
    </row>
    <row r="4456" spans="2:12" x14ac:dyDescent="0.4">
      <c r="B4456" s="5" t="s">
        <v>68</v>
      </c>
      <c r="C4456" s="5" t="s">
        <v>56</v>
      </c>
      <c r="D4456" s="5" t="s">
        <v>13</v>
      </c>
      <c r="E4456" s="5" t="s">
        <v>7</v>
      </c>
      <c r="F4456" s="6">
        <v>43862</v>
      </c>
      <c r="G4456" s="6" t="str">
        <f>TEXT(datatable[[#This Row],[дата]],"ММ")</f>
        <v>02</v>
      </c>
      <c r="H4456" s="8">
        <v>12.4726</v>
      </c>
      <c r="I4456" s="8">
        <v>4.5864000000000003</v>
      </c>
      <c r="J4456" s="8">
        <f>datatable[[#This Row],[продажи_]]-datatable[[#This Row],[себестоимость_]]</f>
        <v>7.8861999999999997</v>
      </c>
      <c r="L4456"/>
    </row>
    <row r="4457" spans="2:12" x14ac:dyDescent="0.4">
      <c r="B4457" s="5" t="s">
        <v>68</v>
      </c>
      <c r="C4457" s="5" t="s">
        <v>56</v>
      </c>
      <c r="D4457" s="5" t="s">
        <v>13</v>
      </c>
      <c r="E4457" s="5" t="s">
        <v>7</v>
      </c>
      <c r="F4457" s="6">
        <v>43891</v>
      </c>
      <c r="G4457" s="6" t="str">
        <f>TEXT(datatable[[#This Row],[дата]],"ММ")</f>
        <v>03</v>
      </c>
      <c r="H4457" s="8">
        <v>9.9055999999999997</v>
      </c>
      <c r="I4457" s="8">
        <v>5.7455999999999996</v>
      </c>
      <c r="J4457" s="8">
        <f>datatable[[#This Row],[продажи_]]-datatable[[#This Row],[себестоимость_]]</f>
        <v>4.16</v>
      </c>
      <c r="L4457"/>
    </row>
    <row r="4458" spans="2:12" x14ac:dyDescent="0.4">
      <c r="B4458" s="5" t="s">
        <v>68</v>
      </c>
      <c r="C4458" s="5" t="s">
        <v>56</v>
      </c>
      <c r="D4458" s="5" t="s">
        <v>13</v>
      </c>
      <c r="E4458" s="5" t="s">
        <v>7</v>
      </c>
      <c r="F4458" s="6">
        <v>43922</v>
      </c>
      <c r="G4458" s="6" t="str">
        <f>TEXT(datatable[[#This Row],[дата]],"ММ")</f>
        <v>04</v>
      </c>
      <c r="H4458" s="8">
        <v>10.3888</v>
      </c>
      <c r="I4458" s="8">
        <v>5.8967999999999998</v>
      </c>
      <c r="J4458" s="8">
        <f>datatable[[#This Row],[продажи_]]-datatable[[#This Row],[себестоимость_]]</f>
        <v>4.492</v>
      </c>
      <c r="L4458"/>
    </row>
    <row r="4459" spans="2:12" x14ac:dyDescent="0.4">
      <c r="B4459" s="5" t="s">
        <v>68</v>
      </c>
      <c r="C4459" s="5" t="s">
        <v>56</v>
      </c>
      <c r="D4459" s="5" t="s">
        <v>13</v>
      </c>
      <c r="E4459" s="5" t="s">
        <v>7</v>
      </c>
      <c r="F4459" s="6">
        <v>43952</v>
      </c>
      <c r="G4459" s="6" t="str">
        <f>TEXT(datatable[[#This Row],[дата]],"ММ")</f>
        <v>05</v>
      </c>
      <c r="H4459" s="8">
        <v>9.2260999999999989</v>
      </c>
      <c r="I4459" s="8">
        <v>3.8902499999999995</v>
      </c>
      <c r="J4459" s="8">
        <f>datatable[[#This Row],[продажи_]]-datatable[[#This Row],[себестоимость_]]</f>
        <v>5.3358499999999989</v>
      </c>
      <c r="L4459"/>
    </row>
    <row r="4460" spans="2:12" x14ac:dyDescent="0.4">
      <c r="B4460" s="5" t="s">
        <v>68</v>
      </c>
      <c r="C4460" s="5" t="s">
        <v>56</v>
      </c>
      <c r="D4460" s="5" t="s">
        <v>13</v>
      </c>
      <c r="E4460" s="5" t="s">
        <v>7</v>
      </c>
      <c r="F4460" s="6">
        <v>43983</v>
      </c>
      <c r="G4460" s="6" t="str">
        <f>TEXT(datatable[[#This Row],[дата]],"ММ")</f>
        <v>06</v>
      </c>
      <c r="H4460" s="8">
        <v>6.2664999999999997</v>
      </c>
      <c r="I4460" s="8">
        <v>3.2444999999999999</v>
      </c>
      <c r="J4460" s="8">
        <f>datatable[[#This Row],[продажи_]]-datatable[[#This Row],[себестоимость_]]</f>
        <v>3.0219999999999998</v>
      </c>
      <c r="L4460"/>
    </row>
    <row r="4461" spans="2:12" x14ac:dyDescent="0.4">
      <c r="B4461" s="5" t="s">
        <v>68</v>
      </c>
      <c r="C4461" s="5" t="s">
        <v>56</v>
      </c>
      <c r="D4461" s="5" t="s">
        <v>13</v>
      </c>
      <c r="E4461" s="5" t="s">
        <v>7</v>
      </c>
      <c r="F4461" s="6">
        <v>44013</v>
      </c>
      <c r="G4461" s="6" t="str">
        <f>TEXT(datatable[[#This Row],[дата]],"ММ")</f>
        <v>07</v>
      </c>
      <c r="H4461" s="8">
        <v>6.4552499999999995</v>
      </c>
      <c r="I4461" s="8">
        <v>2.7782999999999998</v>
      </c>
      <c r="J4461" s="8">
        <f>datatable[[#This Row],[продажи_]]-datatable[[#This Row],[себестоимость_]]</f>
        <v>3.6769499999999997</v>
      </c>
      <c r="L4461"/>
    </row>
    <row r="4462" spans="2:12" x14ac:dyDescent="0.4">
      <c r="B4462" s="5" t="s">
        <v>68</v>
      </c>
      <c r="C4462" s="5" t="s">
        <v>56</v>
      </c>
      <c r="D4462" s="5" t="s">
        <v>13</v>
      </c>
      <c r="E4462" s="5" t="s">
        <v>7</v>
      </c>
      <c r="F4462" s="6">
        <v>44044</v>
      </c>
      <c r="G4462" s="6" t="str">
        <f>TEXT(datatable[[#This Row],[дата]],"ММ")</f>
        <v>08</v>
      </c>
      <c r="H4462" s="8">
        <v>6.1004000000000005</v>
      </c>
      <c r="I4462" s="8">
        <v>2.2932000000000001</v>
      </c>
      <c r="J4462" s="8">
        <f>datatable[[#This Row],[продажи_]]-datatable[[#This Row],[себестоимость_]]</f>
        <v>3.8072000000000004</v>
      </c>
      <c r="L4462"/>
    </row>
    <row r="4463" spans="2:12" x14ac:dyDescent="0.4">
      <c r="B4463" s="5" t="s">
        <v>68</v>
      </c>
      <c r="C4463" s="5" t="s">
        <v>56</v>
      </c>
      <c r="D4463" s="5" t="s">
        <v>13</v>
      </c>
      <c r="E4463" s="5" t="s">
        <v>7</v>
      </c>
      <c r="F4463" s="6">
        <v>44075</v>
      </c>
      <c r="G4463" s="6" t="str">
        <f>TEXT(datatable[[#This Row],[дата]],"ММ")</f>
        <v>09</v>
      </c>
      <c r="H4463" s="8">
        <v>7.9275000000000002</v>
      </c>
      <c r="I4463" s="8">
        <v>2.835</v>
      </c>
      <c r="J4463" s="8">
        <f>datatable[[#This Row],[продажи_]]-datatable[[#This Row],[себестоимость_]]</f>
        <v>5.0925000000000002</v>
      </c>
      <c r="L4463"/>
    </row>
    <row r="4464" spans="2:12" x14ac:dyDescent="0.4">
      <c r="B4464" s="5" t="s">
        <v>68</v>
      </c>
      <c r="C4464" s="5" t="s">
        <v>56</v>
      </c>
      <c r="D4464" s="5" t="s">
        <v>13</v>
      </c>
      <c r="E4464" s="5" t="s">
        <v>7</v>
      </c>
      <c r="F4464" s="6">
        <v>44105</v>
      </c>
      <c r="G4464" s="6" t="str">
        <f>TEXT(datatable[[#This Row],[дата]],"ММ")</f>
        <v>10</v>
      </c>
      <c r="H4464" s="8">
        <v>11.777999999999999</v>
      </c>
      <c r="I4464" s="8">
        <v>3.8083499999999999</v>
      </c>
      <c r="J4464" s="8">
        <f>datatable[[#This Row],[продажи_]]-datatable[[#This Row],[себестоимость_]]</f>
        <v>7.9696499999999988</v>
      </c>
      <c r="L4464"/>
    </row>
    <row r="4465" spans="2:12" x14ac:dyDescent="0.4">
      <c r="B4465" s="5" t="s">
        <v>68</v>
      </c>
      <c r="C4465" s="5" t="s">
        <v>56</v>
      </c>
      <c r="D4465" s="5" t="s">
        <v>13</v>
      </c>
      <c r="E4465" s="5" t="s">
        <v>7</v>
      </c>
      <c r="F4465" s="6">
        <v>44136</v>
      </c>
      <c r="G4465" s="6" t="str">
        <f>TEXT(datatable[[#This Row],[дата]],"ММ")</f>
        <v>11</v>
      </c>
      <c r="H4465" s="8">
        <v>9.4073000000000011</v>
      </c>
      <c r="I4465" s="8">
        <v>4.8069000000000006</v>
      </c>
      <c r="J4465" s="8">
        <f>datatable[[#This Row],[продажи_]]-datatable[[#This Row],[себестоимость_]]</f>
        <v>4.6004000000000005</v>
      </c>
      <c r="L4465"/>
    </row>
    <row r="4466" spans="2:12" x14ac:dyDescent="0.4">
      <c r="B4466" s="5" t="s">
        <v>68</v>
      </c>
      <c r="C4466" s="5" t="s">
        <v>56</v>
      </c>
      <c r="D4466" s="5" t="s">
        <v>13</v>
      </c>
      <c r="E4466" s="5" t="s">
        <v>7</v>
      </c>
      <c r="F4466" s="6">
        <v>44166</v>
      </c>
      <c r="G4466" s="6" t="str">
        <f>TEXT(datatable[[#This Row],[дата]],"ММ")</f>
        <v>12</v>
      </c>
      <c r="H4466" s="8">
        <v>10.509600000000001</v>
      </c>
      <c r="I4466" s="8">
        <v>4.1580000000000004</v>
      </c>
      <c r="J4466" s="8">
        <f>datatable[[#This Row],[продажи_]]-datatable[[#This Row],[себестоимость_]]</f>
        <v>6.3516000000000004</v>
      </c>
      <c r="L4466"/>
    </row>
    <row r="4467" spans="2:12" x14ac:dyDescent="0.4">
      <c r="B4467" s="5" t="s">
        <v>69</v>
      </c>
      <c r="C4467" s="5" t="s">
        <v>59</v>
      </c>
      <c r="D4467" s="5" t="s">
        <v>14</v>
      </c>
      <c r="E4467" s="5" t="s">
        <v>60</v>
      </c>
      <c r="F4467" s="6">
        <v>43831</v>
      </c>
      <c r="G4467" s="6" t="str">
        <f>TEXT(datatable[[#This Row],[дата]],"ММ")</f>
        <v>01</v>
      </c>
      <c r="H4467" s="8">
        <v>346.1472</v>
      </c>
      <c r="I4467" s="8">
        <v>95.423400000000001</v>
      </c>
      <c r="J4467" s="8">
        <f>datatable[[#This Row],[продажи_]]-datatable[[#This Row],[себестоимость_]]</f>
        <v>250.72379999999998</v>
      </c>
      <c r="L4467"/>
    </row>
    <row r="4468" spans="2:12" x14ac:dyDescent="0.4">
      <c r="B4468" s="5" t="s">
        <v>69</v>
      </c>
      <c r="C4468" s="5" t="s">
        <v>59</v>
      </c>
      <c r="D4468" s="5" t="s">
        <v>14</v>
      </c>
      <c r="E4468" s="5" t="s">
        <v>60</v>
      </c>
      <c r="F4468" s="6">
        <v>43862</v>
      </c>
      <c r="G4468" s="6" t="str">
        <f>TEXT(datatable[[#This Row],[дата]],"ММ")</f>
        <v>02</v>
      </c>
      <c r="H4468" s="8">
        <v>461.52960000000002</v>
      </c>
      <c r="I4468" s="8">
        <v>209.98320000000001</v>
      </c>
      <c r="J4468" s="8">
        <f>datatable[[#This Row],[продажи_]]-datatable[[#This Row],[себестоимость_]]</f>
        <v>251.54640000000001</v>
      </c>
      <c r="L4468"/>
    </row>
    <row r="4469" spans="2:12" x14ac:dyDescent="0.4">
      <c r="B4469" s="5" t="s">
        <v>69</v>
      </c>
      <c r="C4469" s="5" t="s">
        <v>59</v>
      </c>
      <c r="D4469" s="5" t="s">
        <v>14</v>
      </c>
      <c r="E4469" s="5" t="s">
        <v>60</v>
      </c>
      <c r="F4469" s="6">
        <v>43891</v>
      </c>
      <c r="G4469" s="6" t="str">
        <f>TEXT(datatable[[#This Row],[дата]],"ММ")</f>
        <v>03</v>
      </c>
      <c r="H4469" s="8">
        <v>455.06560000000002</v>
      </c>
      <c r="I4469" s="8">
        <v>221.36160000000001</v>
      </c>
      <c r="J4469" s="8">
        <f>datatable[[#This Row],[продажи_]]-datatable[[#This Row],[себестоимость_]]</f>
        <v>233.70400000000001</v>
      </c>
      <c r="L4469"/>
    </row>
    <row r="4470" spans="2:12" x14ac:dyDescent="0.4">
      <c r="B4470" s="5" t="s">
        <v>69</v>
      </c>
      <c r="C4470" s="5" t="s">
        <v>59</v>
      </c>
      <c r="D4470" s="5" t="s">
        <v>14</v>
      </c>
      <c r="E4470" s="5" t="s">
        <v>60</v>
      </c>
      <c r="F4470" s="6">
        <v>43922</v>
      </c>
      <c r="G4470" s="6" t="str">
        <f>TEXT(datatable[[#This Row],[дата]],"ММ")</f>
        <v>04</v>
      </c>
      <c r="H4470" s="8">
        <v>527.4624</v>
      </c>
      <c r="I4470" s="8">
        <v>175.84799999999998</v>
      </c>
      <c r="J4470" s="8">
        <f>datatable[[#This Row],[продажи_]]-datatable[[#This Row],[себестоимость_]]</f>
        <v>351.61440000000005</v>
      </c>
      <c r="L4470"/>
    </row>
    <row r="4471" spans="2:12" x14ac:dyDescent="0.4">
      <c r="B4471" s="5" t="s">
        <v>69</v>
      </c>
      <c r="C4471" s="5" t="s">
        <v>59</v>
      </c>
      <c r="D4471" s="5" t="s">
        <v>14</v>
      </c>
      <c r="E4471" s="5" t="s">
        <v>60</v>
      </c>
      <c r="F4471" s="6">
        <v>43952</v>
      </c>
      <c r="G4471" s="6" t="str">
        <f>TEXT(datatable[[#This Row],[дата]],"ММ")</f>
        <v>05</v>
      </c>
      <c r="H4471" s="8">
        <v>420.16</v>
      </c>
      <c r="I4471" s="8">
        <v>191.62259999999998</v>
      </c>
      <c r="J4471" s="8">
        <f>datatable[[#This Row],[продажи_]]-datatable[[#This Row],[себестоимость_]]</f>
        <v>228.53740000000005</v>
      </c>
      <c r="L4471"/>
    </row>
    <row r="4472" spans="2:12" x14ac:dyDescent="0.4">
      <c r="B4472" s="5" t="s">
        <v>69</v>
      </c>
      <c r="C4472" s="5" t="s">
        <v>59</v>
      </c>
      <c r="D4472" s="5" t="s">
        <v>14</v>
      </c>
      <c r="E4472" s="5" t="s">
        <v>60</v>
      </c>
      <c r="F4472" s="6">
        <v>43983</v>
      </c>
      <c r="G4472" s="6" t="str">
        <f>TEXT(datatable[[#This Row],[дата]],"ММ")</f>
        <v>06</v>
      </c>
      <c r="H4472" s="8">
        <v>374.91199999999998</v>
      </c>
      <c r="I4472" s="8">
        <v>144.81600000000003</v>
      </c>
      <c r="J4472" s="8">
        <f>datatable[[#This Row],[продажи_]]-datatable[[#This Row],[себестоимость_]]</f>
        <v>230.09599999999995</v>
      </c>
      <c r="L4472"/>
    </row>
    <row r="4473" spans="2:12" x14ac:dyDescent="0.4">
      <c r="B4473" s="5" t="s">
        <v>69</v>
      </c>
      <c r="C4473" s="5" t="s">
        <v>59</v>
      </c>
      <c r="D4473" s="5" t="s">
        <v>14</v>
      </c>
      <c r="E4473" s="5" t="s">
        <v>60</v>
      </c>
      <c r="F4473" s="6">
        <v>44013</v>
      </c>
      <c r="G4473" s="6" t="str">
        <f>TEXT(datatable[[#This Row],[дата]],"ММ")</f>
        <v>07</v>
      </c>
      <c r="H4473" s="8">
        <v>279.2448</v>
      </c>
      <c r="I4473" s="8">
        <v>104.733</v>
      </c>
      <c r="J4473" s="8">
        <f>datatable[[#This Row],[продажи_]]-datatable[[#This Row],[себестоимость_]]</f>
        <v>174.51179999999999</v>
      </c>
      <c r="L4473"/>
    </row>
    <row r="4474" spans="2:12" x14ac:dyDescent="0.4">
      <c r="B4474" s="5" t="s">
        <v>69</v>
      </c>
      <c r="C4474" s="5" t="s">
        <v>59</v>
      </c>
      <c r="D4474" s="5" t="s">
        <v>14</v>
      </c>
      <c r="E4474" s="5" t="s">
        <v>60</v>
      </c>
      <c r="F4474" s="6">
        <v>44044</v>
      </c>
      <c r="G4474" s="6" t="str">
        <f>TEXT(datatable[[#This Row],[дата]],"ММ")</f>
        <v>08</v>
      </c>
      <c r="H4474" s="8">
        <v>255.9744</v>
      </c>
      <c r="I4474" s="8">
        <v>103.44</v>
      </c>
      <c r="J4474" s="8">
        <f>datatable[[#This Row],[продажи_]]-datatable[[#This Row],[себестоимость_]]</f>
        <v>152.53440000000001</v>
      </c>
      <c r="L4474"/>
    </row>
    <row r="4475" spans="2:12" x14ac:dyDescent="0.4">
      <c r="B4475" s="5" t="s">
        <v>69</v>
      </c>
      <c r="C4475" s="5" t="s">
        <v>59</v>
      </c>
      <c r="D4475" s="5" t="s">
        <v>14</v>
      </c>
      <c r="E4475" s="5" t="s">
        <v>60</v>
      </c>
      <c r="F4475" s="6">
        <v>44075</v>
      </c>
      <c r="G4475" s="6" t="str">
        <f>TEXT(datatable[[#This Row],[дата]],"ММ")</f>
        <v>09</v>
      </c>
      <c r="H4475" s="8">
        <v>297.34399999999999</v>
      </c>
      <c r="I4475" s="8">
        <v>106.026</v>
      </c>
      <c r="J4475" s="8">
        <f>datatable[[#This Row],[продажи_]]-datatable[[#This Row],[себестоимость_]]</f>
        <v>191.31799999999998</v>
      </c>
      <c r="L4475"/>
    </row>
    <row r="4476" spans="2:12" x14ac:dyDescent="0.4">
      <c r="B4476" s="5" t="s">
        <v>69</v>
      </c>
      <c r="C4476" s="5" t="s">
        <v>59</v>
      </c>
      <c r="D4476" s="5" t="s">
        <v>14</v>
      </c>
      <c r="E4476" s="5" t="s">
        <v>60</v>
      </c>
      <c r="F4476" s="6">
        <v>44105</v>
      </c>
      <c r="G4476" s="6" t="str">
        <f>TEXT(datatable[[#This Row],[дата]],"ММ")</f>
        <v>10</v>
      </c>
      <c r="H4476" s="8">
        <v>407.55520000000001</v>
      </c>
      <c r="I4476" s="8">
        <v>176.49450000000002</v>
      </c>
      <c r="J4476" s="8">
        <f>datatable[[#This Row],[продажи_]]-datatable[[#This Row],[себестоимость_]]</f>
        <v>231.0607</v>
      </c>
      <c r="L4476"/>
    </row>
    <row r="4477" spans="2:12" x14ac:dyDescent="0.4">
      <c r="B4477" s="5" t="s">
        <v>69</v>
      </c>
      <c r="C4477" s="5" t="s">
        <v>59</v>
      </c>
      <c r="D4477" s="5" t="s">
        <v>14</v>
      </c>
      <c r="E4477" s="5" t="s">
        <v>60</v>
      </c>
      <c r="F4477" s="6">
        <v>44136</v>
      </c>
      <c r="G4477" s="6" t="str">
        <f>TEXT(datatable[[#This Row],[дата]],"ММ")</f>
        <v>11</v>
      </c>
      <c r="H4477" s="8">
        <v>384.608</v>
      </c>
      <c r="I4477" s="8">
        <v>190.07100000000003</v>
      </c>
      <c r="J4477" s="8">
        <f>datatable[[#This Row],[продажи_]]-datatable[[#This Row],[себестоимость_]]</f>
        <v>194.53699999999998</v>
      </c>
      <c r="L4477"/>
    </row>
    <row r="4478" spans="2:12" x14ac:dyDescent="0.4">
      <c r="B4478" s="5" t="s">
        <v>69</v>
      </c>
      <c r="C4478" s="5" t="s">
        <v>59</v>
      </c>
      <c r="D4478" s="5" t="s">
        <v>14</v>
      </c>
      <c r="E4478" s="5" t="s">
        <v>60</v>
      </c>
      <c r="F4478" s="6">
        <v>44166</v>
      </c>
      <c r="G4478" s="6" t="str">
        <f>TEXT(datatable[[#This Row],[дата]],"ММ")</f>
        <v>12</v>
      </c>
      <c r="H4478" s="8">
        <v>403.35360000000003</v>
      </c>
      <c r="I4478" s="8">
        <v>186.19199999999998</v>
      </c>
      <c r="J4478" s="8">
        <f>datatable[[#This Row],[продажи_]]-datatable[[#This Row],[себестоимость_]]</f>
        <v>217.16160000000005</v>
      </c>
      <c r="L4478"/>
    </row>
    <row r="4479" spans="2:12" x14ac:dyDescent="0.4">
      <c r="B4479" s="5" t="s">
        <v>69</v>
      </c>
      <c r="C4479" s="5" t="s">
        <v>59</v>
      </c>
      <c r="D4479" s="5" t="s">
        <v>14</v>
      </c>
      <c r="E4479" s="5" t="s">
        <v>8</v>
      </c>
      <c r="F4479" s="6">
        <v>43831</v>
      </c>
      <c r="G4479" s="6" t="str">
        <f>TEXT(datatable[[#This Row],[дата]],"ММ")</f>
        <v>01</v>
      </c>
      <c r="H4479" s="8">
        <v>170.79975000000002</v>
      </c>
      <c r="I4479" s="8">
        <v>152.559</v>
      </c>
      <c r="J4479" s="8">
        <f>datatable[[#This Row],[продажи_]]-datatable[[#This Row],[себестоимость_]]</f>
        <v>18.24075000000002</v>
      </c>
      <c r="L4479"/>
    </row>
    <row r="4480" spans="2:12" x14ac:dyDescent="0.4">
      <c r="B4480" s="5" t="s">
        <v>69</v>
      </c>
      <c r="C4480" s="5" t="s">
        <v>59</v>
      </c>
      <c r="D4480" s="5" t="s">
        <v>14</v>
      </c>
      <c r="E4480" s="5" t="s">
        <v>8</v>
      </c>
      <c r="F4480" s="6">
        <v>43862</v>
      </c>
      <c r="G4480" s="6" t="str">
        <f>TEXT(datatable[[#This Row],[дата]],"ММ")</f>
        <v>02</v>
      </c>
      <c r="H4480" s="8">
        <v>247.63199999999998</v>
      </c>
      <c r="I4480" s="8">
        <v>189.85120000000003</v>
      </c>
      <c r="J4480" s="8">
        <f>datatable[[#This Row],[продажи_]]-datatable[[#This Row],[себестоимость_]]</f>
        <v>57.780799999999942</v>
      </c>
      <c r="L4480"/>
    </row>
    <row r="4481" spans="2:12" x14ac:dyDescent="0.4">
      <c r="B4481" s="5" t="s">
        <v>69</v>
      </c>
      <c r="C4481" s="5" t="s">
        <v>59</v>
      </c>
      <c r="D4481" s="5" t="s">
        <v>14</v>
      </c>
      <c r="E4481" s="5" t="s">
        <v>8</v>
      </c>
      <c r="F4481" s="6">
        <v>43891</v>
      </c>
      <c r="G4481" s="6" t="str">
        <f>TEXT(datatable[[#This Row],[дата]],"ММ")</f>
        <v>03</v>
      </c>
      <c r="H4481" s="8">
        <v>324.28000000000003</v>
      </c>
      <c r="I4481" s="8">
        <v>257.06560000000002</v>
      </c>
      <c r="J4481" s="8">
        <f>datatable[[#This Row],[продажи_]]-datatable[[#This Row],[себестоимость_]]</f>
        <v>67.214400000000012</v>
      </c>
      <c r="L4481"/>
    </row>
    <row r="4482" spans="2:12" x14ac:dyDescent="0.4">
      <c r="B4482" s="5" t="s">
        <v>69</v>
      </c>
      <c r="C4482" s="5" t="s">
        <v>59</v>
      </c>
      <c r="D4482" s="5" t="s">
        <v>14</v>
      </c>
      <c r="E4482" s="5" t="s">
        <v>8</v>
      </c>
      <c r="F4482" s="6">
        <v>43922</v>
      </c>
      <c r="G4482" s="6" t="str">
        <f>TEXT(datatable[[#This Row],[дата]],"ММ")</f>
        <v>04</v>
      </c>
      <c r="H4482" s="8">
        <v>306.59200000000004</v>
      </c>
      <c r="I4482" s="8">
        <v>188.67200000000003</v>
      </c>
      <c r="J4482" s="8">
        <f>datatable[[#This Row],[продажи_]]-datatable[[#This Row],[себестоимость_]]</f>
        <v>117.92000000000002</v>
      </c>
      <c r="L4482"/>
    </row>
    <row r="4483" spans="2:12" x14ac:dyDescent="0.4">
      <c r="B4483" s="5" t="s">
        <v>69</v>
      </c>
      <c r="C4483" s="5" t="s">
        <v>59</v>
      </c>
      <c r="D4483" s="5" t="s">
        <v>14</v>
      </c>
      <c r="E4483" s="5" t="s">
        <v>8</v>
      </c>
      <c r="F4483" s="6">
        <v>43952</v>
      </c>
      <c r="G4483" s="6" t="str">
        <f>TEXT(datatable[[#This Row],[дата]],"ММ")</f>
        <v>05</v>
      </c>
      <c r="H4483" s="8">
        <v>210.78200000000001</v>
      </c>
      <c r="I4483" s="8">
        <v>197.36860000000001</v>
      </c>
      <c r="J4483" s="8">
        <f>datatable[[#This Row],[продажи_]]-datatable[[#This Row],[себестоимость_]]</f>
        <v>13.413399999999996</v>
      </c>
      <c r="L4483"/>
    </row>
    <row r="4484" spans="2:12" x14ac:dyDescent="0.4">
      <c r="B4484" s="5" t="s">
        <v>69</v>
      </c>
      <c r="C4484" s="5" t="s">
        <v>59</v>
      </c>
      <c r="D4484" s="5" t="s">
        <v>14</v>
      </c>
      <c r="E4484" s="5" t="s">
        <v>8</v>
      </c>
      <c r="F4484" s="6">
        <v>43983</v>
      </c>
      <c r="G4484" s="6" t="str">
        <f>TEXT(datatable[[#This Row],[дата]],"ММ")</f>
        <v>06</v>
      </c>
      <c r="H4484" s="8">
        <v>221.1</v>
      </c>
      <c r="I4484" s="8">
        <v>141.50399999999999</v>
      </c>
      <c r="J4484" s="8">
        <f>datatable[[#This Row],[продажи_]]-datatable[[#This Row],[себестоимость_]]</f>
        <v>79.596000000000004</v>
      </c>
      <c r="L4484"/>
    </row>
    <row r="4485" spans="2:12" x14ac:dyDescent="0.4">
      <c r="B4485" s="5" t="s">
        <v>69</v>
      </c>
      <c r="C4485" s="5" t="s">
        <v>59</v>
      </c>
      <c r="D4485" s="5" t="s">
        <v>14</v>
      </c>
      <c r="E4485" s="5" t="s">
        <v>8</v>
      </c>
      <c r="F4485" s="6">
        <v>44013</v>
      </c>
      <c r="G4485" s="6" t="str">
        <f>TEXT(datatable[[#This Row],[дата]],"ММ")</f>
        <v>07</v>
      </c>
      <c r="H4485" s="8">
        <v>160.85025000000002</v>
      </c>
      <c r="I4485" s="8">
        <v>110.1078</v>
      </c>
      <c r="J4485" s="8">
        <f>datatable[[#This Row],[продажи_]]-datatable[[#This Row],[себестоимость_]]</f>
        <v>50.742450000000019</v>
      </c>
      <c r="L4485"/>
    </row>
    <row r="4486" spans="2:12" x14ac:dyDescent="0.4">
      <c r="B4486" s="5" t="s">
        <v>69</v>
      </c>
      <c r="C4486" s="5" t="s">
        <v>59</v>
      </c>
      <c r="D4486" s="5" t="s">
        <v>14</v>
      </c>
      <c r="E4486" s="5" t="s">
        <v>8</v>
      </c>
      <c r="F4486" s="6">
        <v>44044</v>
      </c>
      <c r="G4486" s="6" t="str">
        <f>TEXT(datatable[[#This Row],[дата]],"ММ")</f>
        <v>08</v>
      </c>
      <c r="H4486" s="8">
        <v>131.18600000000001</v>
      </c>
      <c r="I4486" s="8">
        <v>127.35360000000001</v>
      </c>
      <c r="J4486" s="8">
        <f>datatable[[#This Row],[продажи_]]-datatable[[#This Row],[себестоимость_]]</f>
        <v>3.8323999999999927</v>
      </c>
      <c r="L4486"/>
    </row>
    <row r="4487" spans="2:12" x14ac:dyDescent="0.4">
      <c r="B4487" s="5" t="s">
        <v>69</v>
      </c>
      <c r="C4487" s="5" t="s">
        <v>59</v>
      </c>
      <c r="D4487" s="5" t="s">
        <v>14</v>
      </c>
      <c r="E4487" s="5" t="s">
        <v>8</v>
      </c>
      <c r="F4487" s="6">
        <v>44075</v>
      </c>
      <c r="G4487" s="6" t="str">
        <f>TEXT(datatable[[#This Row],[дата]],"ММ")</f>
        <v>09</v>
      </c>
      <c r="H4487" s="8">
        <v>210.04499999999999</v>
      </c>
      <c r="I4487" s="8">
        <v>142.97800000000001</v>
      </c>
      <c r="J4487" s="8">
        <f>datatable[[#This Row],[продажи_]]-datatable[[#This Row],[себестоимость_]]</f>
        <v>67.066999999999979</v>
      </c>
      <c r="L4487"/>
    </row>
    <row r="4488" spans="2:12" x14ac:dyDescent="0.4">
      <c r="B4488" s="5" t="s">
        <v>69</v>
      </c>
      <c r="C4488" s="5" t="s">
        <v>59</v>
      </c>
      <c r="D4488" s="5" t="s">
        <v>14</v>
      </c>
      <c r="E4488" s="5" t="s">
        <v>8</v>
      </c>
      <c r="F4488" s="6">
        <v>44105</v>
      </c>
      <c r="G4488" s="6" t="str">
        <f>TEXT(datatable[[#This Row],[дата]],"ММ")</f>
        <v>10</v>
      </c>
      <c r="H4488" s="8">
        <v>234.7345</v>
      </c>
      <c r="I4488" s="8">
        <v>168.62559999999999</v>
      </c>
      <c r="J4488" s="8">
        <f>datatable[[#This Row],[продажи_]]-datatable[[#This Row],[себестоимость_]]</f>
        <v>66.108900000000006</v>
      </c>
      <c r="L4488"/>
    </row>
    <row r="4489" spans="2:12" x14ac:dyDescent="0.4">
      <c r="B4489" s="5" t="s">
        <v>69</v>
      </c>
      <c r="C4489" s="5" t="s">
        <v>59</v>
      </c>
      <c r="D4489" s="5" t="s">
        <v>14</v>
      </c>
      <c r="E4489" s="5" t="s">
        <v>8</v>
      </c>
      <c r="F4489" s="6">
        <v>44136</v>
      </c>
      <c r="G4489" s="6" t="str">
        <f>TEXT(datatable[[#This Row],[дата]],"ММ")</f>
        <v>11</v>
      </c>
      <c r="H4489" s="8">
        <v>245.05249999999998</v>
      </c>
      <c r="I4489" s="8">
        <v>224.93240000000003</v>
      </c>
      <c r="J4489" s="8">
        <f>datatable[[#This Row],[продажи_]]-datatable[[#This Row],[себестоимость_]]</f>
        <v>20.120099999999951</v>
      </c>
      <c r="L4489"/>
    </row>
    <row r="4490" spans="2:12" x14ac:dyDescent="0.4">
      <c r="B4490" s="5" t="s">
        <v>69</v>
      </c>
      <c r="C4490" s="5" t="s">
        <v>59</v>
      </c>
      <c r="D4490" s="5" t="s">
        <v>14</v>
      </c>
      <c r="E4490" s="5" t="s">
        <v>8</v>
      </c>
      <c r="F4490" s="6">
        <v>44166</v>
      </c>
      <c r="G4490" s="6" t="str">
        <f>TEXT(datatable[[#This Row],[дата]],"ММ")</f>
        <v>12</v>
      </c>
      <c r="H4490" s="8">
        <v>181.30199999999999</v>
      </c>
      <c r="I4490" s="8">
        <v>164.4984</v>
      </c>
      <c r="J4490" s="8">
        <f>datatable[[#This Row],[продажи_]]-datatable[[#This Row],[себестоимость_]]</f>
        <v>16.803599999999989</v>
      </c>
      <c r="L4490"/>
    </row>
    <row r="4491" spans="2:12" x14ac:dyDescent="0.4">
      <c r="B4491" s="5" t="s">
        <v>69</v>
      </c>
      <c r="C4491" s="5" t="s">
        <v>59</v>
      </c>
      <c r="D4491" s="5" t="s">
        <v>14</v>
      </c>
      <c r="E4491" s="5" t="s">
        <v>61</v>
      </c>
      <c r="F4491" s="6">
        <v>43831</v>
      </c>
      <c r="G4491" s="6" t="str">
        <f>TEXT(datatable[[#This Row],[дата]],"ММ")</f>
        <v>01</v>
      </c>
      <c r="H4491" s="8">
        <v>103.52475</v>
      </c>
      <c r="I4491" s="8">
        <v>62.133750000000006</v>
      </c>
      <c r="J4491" s="8">
        <f>datatable[[#This Row],[продажи_]]-datatable[[#This Row],[себестоимость_]]</f>
        <v>41.390999999999991</v>
      </c>
      <c r="L4491"/>
    </row>
    <row r="4492" spans="2:12" x14ac:dyDescent="0.4">
      <c r="B4492" s="5" t="s">
        <v>69</v>
      </c>
      <c r="C4492" s="5" t="s">
        <v>59</v>
      </c>
      <c r="D4492" s="5" t="s">
        <v>14</v>
      </c>
      <c r="E4492" s="5" t="s">
        <v>61</v>
      </c>
      <c r="F4492" s="6">
        <v>43862</v>
      </c>
      <c r="G4492" s="6" t="str">
        <f>TEXT(datatable[[#This Row],[дата]],"ММ")</f>
        <v>02</v>
      </c>
      <c r="H4492" s="8">
        <v>147.23519999999999</v>
      </c>
      <c r="I4492" s="8">
        <v>102.1755</v>
      </c>
      <c r="J4492" s="8">
        <f>datatable[[#This Row],[продажи_]]-datatable[[#This Row],[себестоимость_]]</f>
        <v>45.059699999999992</v>
      </c>
      <c r="L4492"/>
    </row>
    <row r="4493" spans="2:12" x14ac:dyDescent="0.4">
      <c r="B4493" s="5" t="s">
        <v>69</v>
      </c>
      <c r="C4493" s="5" t="s">
        <v>59</v>
      </c>
      <c r="D4493" s="5" t="s">
        <v>14</v>
      </c>
      <c r="E4493" s="5" t="s">
        <v>61</v>
      </c>
      <c r="F4493" s="6">
        <v>43891</v>
      </c>
      <c r="G4493" s="6" t="str">
        <f>TEXT(datatable[[#This Row],[дата]],"ММ")</f>
        <v>03</v>
      </c>
      <c r="H4493" s="8">
        <v>198.06639999999999</v>
      </c>
      <c r="I4493" s="8">
        <v>107.304</v>
      </c>
      <c r="J4493" s="8">
        <f>datatable[[#This Row],[продажи_]]-datatable[[#This Row],[себестоимость_]]</f>
        <v>90.762399999999985</v>
      </c>
      <c r="L4493"/>
    </row>
    <row r="4494" spans="2:12" x14ac:dyDescent="0.4">
      <c r="B4494" s="5" t="s">
        <v>69</v>
      </c>
      <c r="C4494" s="5" t="s">
        <v>59</v>
      </c>
      <c r="D4494" s="5" t="s">
        <v>14</v>
      </c>
      <c r="E4494" s="5" t="s">
        <v>61</v>
      </c>
      <c r="F4494" s="6">
        <v>43922</v>
      </c>
      <c r="G4494" s="6" t="str">
        <f>TEXT(datatable[[#This Row],[дата]],"ММ")</f>
        <v>04</v>
      </c>
      <c r="H4494" s="8">
        <v>173.52719999999999</v>
      </c>
      <c r="I4494" s="8">
        <v>118.87599999999999</v>
      </c>
      <c r="J4494" s="8">
        <f>datatable[[#This Row],[продажи_]]-datatable[[#This Row],[себестоимость_]]</f>
        <v>54.651200000000003</v>
      </c>
      <c r="L4494"/>
    </row>
    <row r="4495" spans="2:12" x14ac:dyDescent="0.4">
      <c r="B4495" s="5" t="s">
        <v>69</v>
      </c>
      <c r="C4495" s="5" t="s">
        <v>59</v>
      </c>
      <c r="D4495" s="5" t="s">
        <v>14</v>
      </c>
      <c r="E4495" s="5" t="s">
        <v>61</v>
      </c>
      <c r="F4495" s="6">
        <v>43952</v>
      </c>
      <c r="G4495" s="6" t="str">
        <f>TEXT(datatable[[#This Row],[дата]],"ММ")</f>
        <v>05</v>
      </c>
      <c r="H4495" s="8">
        <v>118.20444999999999</v>
      </c>
      <c r="I4495" s="8">
        <v>77.782250000000005</v>
      </c>
      <c r="J4495" s="8">
        <f>datatable[[#This Row],[продажи_]]-datatable[[#This Row],[себестоимость_]]</f>
        <v>40.422199999999989</v>
      </c>
      <c r="L4495"/>
    </row>
    <row r="4496" spans="2:12" x14ac:dyDescent="0.4">
      <c r="B4496" s="5" t="s">
        <v>69</v>
      </c>
      <c r="C4496" s="5" t="s">
        <v>59</v>
      </c>
      <c r="D4496" s="5" t="s">
        <v>14</v>
      </c>
      <c r="E4496" s="5" t="s">
        <v>61</v>
      </c>
      <c r="F4496" s="6">
        <v>43983</v>
      </c>
      <c r="G4496" s="6" t="str">
        <f>TEXT(datatable[[#This Row],[дата]],"ММ")</f>
        <v>06</v>
      </c>
      <c r="H4496" s="8">
        <v>92.021999999999991</v>
      </c>
      <c r="I4496" s="8">
        <v>74.297499999999999</v>
      </c>
      <c r="J4496" s="8">
        <f>datatable[[#This Row],[продажи_]]-datatable[[#This Row],[себестоимость_]]</f>
        <v>17.724499999999992</v>
      </c>
      <c r="L4496"/>
    </row>
    <row r="4497" spans="2:12" x14ac:dyDescent="0.4">
      <c r="B4497" s="5" t="s">
        <v>69</v>
      </c>
      <c r="C4497" s="5" t="s">
        <v>59</v>
      </c>
      <c r="D4497" s="5" t="s">
        <v>14</v>
      </c>
      <c r="E4497" s="5" t="s">
        <v>61</v>
      </c>
      <c r="F4497" s="6">
        <v>44013</v>
      </c>
      <c r="G4497" s="6" t="str">
        <f>TEXT(datatable[[#This Row],[дата]],"ММ")</f>
        <v>07</v>
      </c>
      <c r="H4497" s="8">
        <v>93.66525</v>
      </c>
      <c r="I4497" s="8">
        <v>53.849250000000005</v>
      </c>
      <c r="J4497" s="8">
        <f>datatable[[#This Row],[продажи_]]-datatable[[#This Row],[себестоимость_]]</f>
        <v>39.815999999999995</v>
      </c>
      <c r="L4497"/>
    </row>
    <row r="4498" spans="2:12" x14ac:dyDescent="0.4">
      <c r="B4498" s="5" t="s">
        <v>69</v>
      </c>
      <c r="C4498" s="5" t="s">
        <v>59</v>
      </c>
      <c r="D4498" s="5" t="s">
        <v>14</v>
      </c>
      <c r="E4498" s="5" t="s">
        <v>61</v>
      </c>
      <c r="F4498" s="6">
        <v>44044</v>
      </c>
      <c r="G4498" s="6" t="str">
        <f>TEXT(datatable[[#This Row],[дата]],"ММ")</f>
        <v>08</v>
      </c>
      <c r="H4498" s="8">
        <v>73.617599999999996</v>
      </c>
      <c r="I4498" s="8">
        <v>52.073999999999998</v>
      </c>
      <c r="J4498" s="8">
        <f>datatable[[#This Row],[продажи_]]-datatable[[#This Row],[себестоимость_]]</f>
        <v>21.543599999999998</v>
      </c>
      <c r="L4498"/>
    </row>
    <row r="4499" spans="2:12" x14ac:dyDescent="0.4">
      <c r="B4499" s="5" t="s">
        <v>69</v>
      </c>
      <c r="C4499" s="5" t="s">
        <v>59</v>
      </c>
      <c r="D4499" s="5" t="s">
        <v>14</v>
      </c>
      <c r="E4499" s="5" t="s">
        <v>61</v>
      </c>
      <c r="F4499" s="6">
        <v>44075</v>
      </c>
      <c r="G4499" s="6" t="str">
        <f>TEXT(datatable[[#This Row],[дата]],"ММ")</f>
        <v>09</v>
      </c>
      <c r="H4499" s="8">
        <v>122.69600000000001</v>
      </c>
      <c r="I4499" s="8">
        <v>59.175000000000004</v>
      </c>
      <c r="J4499" s="8">
        <f>datatable[[#This Row],[продажи_]]-datatable[[#This Row],[себестоимость_]]</f>
        <v>63.521000000000008</v>
      </c>
      <c r="L4499"/>
    </row>
    <row r="4500" spans="2:12" x14ac:dyDescent="0.4">
      <c r="B4500" s="5" t="s">
        <v>69</v>
      </c>
      <c r="C4500" s="5" t="s">
        <v>59</v>
      </c>
      <c r="D4500" s="5" t="s">
        <v>14</v>
      </c>
      <c r="E4500" s="5" t="s">
        <v>61</v>
      </c>
      <c r="F4500" s="6">
        <v>44105</v>
      </c>
      <c r="G4500" s="6" t="str">
        <f>TEXT(datatable[[#This Row],[дата]],"ММ")</f>
        <v>10</v>
      </c>
      <c r="H4500" s="8">
        <v>155.23235</v>
      </c>
      <c r="I4500" s="8">
        <v>83.765500000000003</v>
      </c>
      <c r="J4500" s="8">
        <f>datatable[[#This Row],[продажи_]]-datatable[[#This Row],[себестоимость_]]</f>
        <v>71.466849999999994</v>
      </c>
      <c r="L4500"/>
    </row>
    <row r="4501" spans="2:12" x14ac:dyDescent="0.4">
      <c r="B4501" s="5" t="s">
        <v>69</v>
      </c>
      <c r="C4501" s="5" t="s">
        <v>59</v>
      </c>
      <c r="D4501" s="5" t="s">
        <v>14</v>
      </c>
      <c r="E4501" s="5" t="s">
        <v>61</v>
      </c>
      <c r="F4501" s="6">
        <v>44136</v>
      </c>
      <c r="G4501" s="6" t="str">
        <f>TEXT(datatable[[#This Row],[дата]],"ММ")</f>
        <v>11</v>
      </c>
      <c r="H4501" s="8">
        <v>144.1678</v>
      </c>
      <c r="I4501" s="8">
        <v>95.731999999999999</v>
      </c>
      <c r="J4501" s="8">
        <f>datatable[[#This Row],[продажи_]]-datatable[[#This Row],[себестоимость_]]</f>
        <v>48.4358</v>
      </c>
      <c r="L4501"/>
    </row>
    <row r="4502" spans="2:12" x14ac:dyDescent="0.4">
      <c r="B4502" s="5" t="s">
        <v>69</v>
      </c>
      <c r="C4502" s="5" t="s">
        <v>59</v>
      </c>
      <c r="D4502" s="5" t="s">
        <v>14</v>
      </c>
      <c r="E4502" s="5" t="s">
        <v>61</v>
      </c>
      <c r="F4502" s="6">
        <v>44166</v>
      </c>
      <c r="G4502" s="6" t="str">
        <f>TEXT(datatable[[#This Row],[дата]],"ММ")</f>
        <v>12</v>
      </c>
      <c r="H4502" s="8">
        <v>149.86439999999999</v>
      </c>
      <c r="I4502" s="8">
        <v>89.945999999999998</v>
      </c>
      <c r="J4502" s="8">
        <f>datatable[[#This Row],[продажи_]]-datatable[[#This Row],[себестоимость_]]</f>
        <v>59.918399999999991</v>
      </c>
      <c r="L4502"/>
    </row>
    <row r="4503" spans="2:12" x14ac:dyDescent="0.4">
      <c r="B4503" s="5" t="s">
        <v>69</v>
      </c>
      <c r="C4503" s="5" t="s">
        <v>59</v>
      </c>
      <c r="D4503" s="5" t="s">
        <v>14</v>
      </c>
      <c r="E4503" s="5" t="s">
        <v>62</v>
      </c>
      <c r="F4503" s="6">
        <v>43831</v>
      </c>
      <c r="G4503" s="6" t="str">
        <f>TEXT(datatable[[#This Row],[дата]],"ММ")</f>
        <v>01</v>
      </c>
      <c r="H4503" s="8">
        <v>211.13325</v>
      </c>
      <c r="I4503" s="8">
        <v>104.895</v>
      </c>
      <c r="J4503" s="8">
        <f>datatable[[#This Row],[продажи_]]-datatable[[#This Row],[себестоимость_]]</f>
        <v>106.23825000000001</v>
      </c>
      <c r="L4503"/>
    </row>
    <row r="4504" spans="2:12" x14ac:dyDescent="0.4">
      <c r="B4504" s="5" t="s">
        <v>69</v>
      </c>
      <c r="C4504" s="5" t="s">
        <v>59</v>
      </c>
      <c r="D4504" s="5" t="s">
        <v>14</v>
      </c>
      <c r="E4504" s="5" t="s">
        <v>62</v>
      </c>
      <c r="F4504" s="6">
        <v>43862</v>
      </c>
      <c r="G4504" s="6" t="str">
        <f>TEXT(datatable[[#This Row],[дата]],"ММ")</f>
        <v>02</v>
      </c>
      <c r="H4504" s="8">
        <v>331.96100000000001</v>
      </c>
      <c r="I4504" s="8">
        <v>188.42249999999999</v>
      </c>
      <c r="J4504" s="8">
        <f>datatable[[#This Row],[продажи_]]-datatable[[#This Row],[себестоимость_]]</f>
        <v>143.53850000000003</v>
      </c>
      <c r="L4504"/>
    </row>
    <row r="4505" spans="2:12" x14ac:dyDescent="0.4">
      <c r="B4505" s="5" t="s">
        <v>69</v>
      </c>
      <c r="C4505" s="5" t="s">
        <v>59</v>
      </c>
      <c r="D4505" s="5" t="s">
        <v>14</v>
      </c>
      <c r="E4505" s="5" t="s">
        <v>62</v>
      </c>
      <c r="F4505" s="6">
        <v>43891</v>
      </c>
      <c r="G4505" s="6" t="str">
        <f>TEXT(datatable[[#This Row],[дата]],"ММ")</f>
        <v>03</v>
      </c>
      <c r="H4505" s="8">
        <v>476.24799999999999</v>
      </c>
      <c r="I4505" s="8">
        <v>184.26</v>
      </c>
      <c r="J4505" s="8">
        <f>datatable[[#This Row],[продажи_]]-datatable[[#This Row],[себестоимость_]]</f>
        <v>291.988</v>
      </c>
      <c r="L4505"/>
    </row>
    <row r="4506" spans="2:12" x14ac:dyDescent="0.4">
      <c r="B4506" s="5" t="s">
        <v>69</v>
      </c>
      <c r="C4506" s="5" t="s">
        <v>59</v>
      </c>
      <c r="D4506" s="5" t="s">
        <v>14</v>
      </c>
      <c r="E4506" s="5" t="s">
        <v>62</v>
      </c>
      <c r="F4506" s="6">
        <v>43922</v>
      </c>
      <c r="G4506" s="6" t="str">
        <f>TEXT(datatable[[#This Row],[дата]],"ММ")</f>
        <v>04</v>
      </c>
      <c r="H4506" s="8">
        <v>460.10399999999998</v>
      </c>
      <c r="I4506" s="8">
        <v>255.29999999999998</v>
      </c>
      <c r="J4506" s="8">
        <f>datatable[[#This Row],[продажи_]]-datatable[[#This Row],[себестоимость_]]</f>
        <v>204.804</v>
      </c>
      <c r="L4506"/>
    </row>
    <row r="4507" spans="2:12" x14ac:dyDescent="0.4">
      <c r="B4507" s="5" t="s">
        <v>69</v>
      </c>
      <c r="C4507" s="5" t="s">
        <v>59</v>
      </c>
      <c r="D4507" s="5" t="s">
        <v>14</v>
      </c>
      <c r="E4507" s="5" t="s">
        <v>62</v>
      </c>
      <c r="F4507" s="6">
        <v>43952</v>
      </c>
      <c r="G4507" s="6" t="str">
        <f>TEXT(datatable[[#This Row],[дата]],"ММ")</f>
        <v>05</v>
      </c>
      <c r="H4507" s="8">
        <v>282.01550000000003</v>
      </c>
      <c r="I4507" s="8">
        <v>185.78625</v>
      </c>
      <c r="J4507" s="8">
        <f>datatable[[#This Row],[продажи_]]-datatable[[#This Row],[себестоимость_]]</f>
        <v>96.229250000000036</v>
      </c>
      <c r="L4507"/>
    </row>
    <row r="4508" spans="2:12" x14ac:dyDescent="0.4">
      <c r="B4508" s="5" t="s">
        <v>69</v>
      </c>
      <c r="C4508" s="5" t="s">
        <v>59</v>
      </c>
      <c r="D4508" s="5" t="s">
        <v>14</v>
      </c>
      <c r="E4508" s="5" t="s">
        <v>62</v>
      </c>
      <c r="F4508" s="6">
        <v>43983</v>
      </c>
      <c r="G4508" s="6" t="str">
        <f>TEXT(datatable[[#This Row],[дата]],"ММ")</f>
        <v>06</v>
      </c>
      <c r="H4508" s="8">
        <v>287.565</v>
      </c>
      <c r="I4508" s="8">
        <v>112.3875</v>
      </c>
      <c r="J4508" s="8">
        <f>datatable[[#This Row],[продажи_]]-datatable[[#This Row],[себестоимость_]]</f>
        <v>175.17750000000001</v>
      </c>
      <c r="L4508"/>
    </row>
    <row r="4509" spans="2:12" x14ac:dyDescent="0.4">
      <c r="B4509" s="5" t="s">
        <v>69</v>
      </c>
      <c r="C4509" s="5" t="s">
        <v>59</v>
      </c>
      <c r="D4509" s="5" t="s">
        <v>14</v>
      </c>
      <c r="E4509" s="5" t="s">
        <v>62</v>
      </c>
      <c r="F4509" s="6">
        <v>44013</v>
      </c>
      <c r="G4509" s="6" t="str">
        <f>TEXT(datatable[[#This Row],[дата]],"ММ")</f>
        <v>07</v>
      </c>
      <c r="H4509" s="8">
        <v>206.59275000000002</v>
      </c>
      <c r="I4509" s="8">
        <v>101.14875000000001</v>
      </c>
      <c r="J4509" s="8">
        <f>datatable[[#This Row],[продажи_]]-datatable[[#This Row],[себестоимость_]]</f>
        <v>105.44400000000002</v>
      </c>
      <c r="L4509"/>
    </row>
    <row r="4510" spans="2:12" x14ac:dyDescent="0.4">
      <c r="B4510" s="5" t="s">
        <v>69</v>
      </c>
      <c r="C4510" s="5" t="s">
        <v>59</v>
      </c>
      <c r="D4510" s="5" t="s">
        <v>14</v>
      </c>
      <c r="E4510" s="5" t="s">
        <v>62</v>
      </c>
      <c r="F4510" s="6">
        <v>44044</v>
      </c>
      <c r="G4510" s="6" t="str">
        <f>TEXT(datatable[[#This Row],[дата]],"ММ")</f>
        <v>08</v>
      </c>
      <c r="H4510" s="8">
        <v>234.08799999999999</v>
      </c>
      <c r="I4510" s="8">
        <v>95.46</v>
      </c>
      <c r="J4510" s="8">
        <f>datatable[[#This Row],[продажи_]]-datatable[[#This Row],[себестоимость_]]</f>
        <v>138.62799999999999</v>
      </c>
      <c r="L4510"/>
    </row>
    <row r="4511" spans="2:12" x14ac:dyDescent="0.4">
      <c r="B4511" s="5" t="s">
        <v>69</v>
      </c>
      <c r="C4511" s="5" t="s">
        <v>59</v>
      </c>
      <c r="D4511" s="5" t="s">
        <v>14</v>
      </c>
      <c r="E4511" s="5" t="s">
        <v>62</v>
      </c>
      <c r="F4511" s="6">
        <v>44075</v>
      </c>
      <c r="G4511" s="6" t="str">
        <f>TEXT(datatable[[#This Row],[дата]],"ММ")</f>
        <v>09</v>
      </c>
      <c r="H4511" s="8">
        <v>244.6825</v>
      </c>
      <c r="I4511" s="8">
        <v>149.85000000000002</v>
      </c>
      <c r="J4511" s="8">
        <f>datatable[[#This Row],[продажи_]]-datatable[[#This Row],[себестоимость_]]</f>
        <v>94.832499999999982</v>
      </c>
      <c r="L4511"/>
    </row>
    <row r="4512" spans="2:12" x14ac:dyDescent="0.4">
      <c r="B4512" s="5" t="s">
        <v>69</v>
      </c>
      <c r="C4512" s="5" t="s">
        <v>59</v>
      </c>
      <c r="D4512" s="5" t="s">
        <v>14</v>
      </c>
      <c r="E4512" s="5" t="s">
        <v>62</v>
      </c>
      <c r="F4512" s="6">
        <v>44105</v>
      </c>
      <c r="G4512" s="6" t="str">
        <f>TEXT(datatable[[#This Row],[дата]],"ММ")</f>
        <v>10</v>
      </c>
      <c r="H4512" s="8">
        <v>373.83449999999999</v>
      </c>
      <c r="I4512" s="8">
        <v>164.14125000000001</v>
      </c>
      <c r="J4512" s="8">
        <f>datatable[[#This Row],[продажи_]]-datatable[[#This Row],[себестоимость_]]</f>
        <v>209.69324999999998</v>
      </c>
      <c r="L4512"/>
    </row>
    <row r="4513" spans="2:12" x14ac:dyDescent="0.4">
      <c r="B4513" s="5" t="s">
        <v>69</v>
      </c>
      <c r="C4513" s="5" t="s">
        <v>59</v>
      </c>
      <c r="D4513" s="5" t="s">
        <v>14</v>
      </c>
      <c r="E4513" s="5" t="s">
        <v>62</v>
      </c>
      <c r="F4513" s="6">
        <v>44136</v>
      </c>
      <c r="G4513" s="6" t="str">
        <f>TEXT(datatable[[#This Row],[дата]],"ММ")</f>
        <v>11</v>
      </c>
      <c r="H4513" s="8">
        <v>360.21300000000002</v>
      </c>
      <c r="I4513" s="8">
        <v>202.02</v>
      </c>
      <c r="J4513" s="8">
        <f>datatable[[#This Row],[продажи_]]-datatable[[#This Row],[себестоимость_]]</f>
        <v>158.19300000000001</v>
      </c>
      <c r="L4513"/>
    </row>
    <row r="4514" spans="2:12" x14ac:dyDescent="0.4">
      <c r="B4514" s="5" t="s">
        <v>69</v>
      </c>
      <c r="C4514" s="5" t="s">
        <v>59</v>
      </c>
      <c r="D4514" s="5" t="s">
        <v>14</v>
      </c>
      <c r="E4514" s="5" t="s">
        <v>62</v>
      </c>
      <c r="F4514" s="6">
        <v>44166</v>
      </c>
      <c r="G4514" s="6" t="str">
        <f>TEXT(datatable[[#This Row],[дата]],"ММ")</f>
        <v>12</v>
      </c>
      <c r="H4514" s="8">
        <v>278.48399999999998</v>
      </c>
      <c r="I4514" s="8">
        <v>178.155</v>
      </c>
      <c r="J4514" s="8">
        <f>datatable[[#This Row],[продажи_]]-datatable[[#This Row],[себестоимость_]]</f>
        <v>100.32899999999998</v>
      </c>
      <c r="L4514"/>
    </row>
    <row r="4515" spans="2:12" x14ac:dyDescent="0.4">
      <c r="B4515" s="5" t="s">
        <v>69</v>
      </c>
      <c r="C4515" s="5" t="s">
        <v>59</v>
      </c>
      <c r="D4515" s="5" t="s">
        <v>14</v>
      </c>
      <c r="E4515" s="5" t="s">
        <v>9</v>
      </c>
      <c r="F4515" s="6">
        <v>43831</v>
      </c>
      <c r="G4515" s="6" t="str">
        <f>TEXT(datatable[[#This Row],[дата]],"ММ")</f>
        <v>01</v>
      </c>
      <c r="H4515" s="8">
        <v>202.4631</v>
      </c>
      <c r="I4515" s="8">
        <v>115.70400000000001</v>
      </c>
      <c r="J4515" s="8">
        <f>datatable[[#This Row],[продажи_]]-datatable[[#This Row],[себестоимость_]]</f>
        <v>86.759099999999989</v>
      </c>
      <c r="L4515"/>
    </row>
    <row r="4516" spans="2:12" x14ac:dyDescent="0.4">
      <c r="B4516" s="5" t="s">
        <v>69</v>
      </c>
      <c r="C4516" s="5" t="s">
        <v>59</v>
      </c>
      <c r="D4516" s="5" t="s">
        <v>14</v>
      </c>
      <c r="E4516" s="5" t="s">
        <v>9</v>
      </c>
      <c r="F4516" s="6">
        <v>43862</v>
      </c>
      <c r="G4516" s="6" t="str">
        <f>TEXT(datatable[[#This Row],[дата]],"ММ")</f>
        <v>02</v>
      </c>
      <c r="H4516" s="8">
        <v>372.78919999999999</v>
      </c>
      <c r="I4516" s="8">
        <v>195.73260000000002</v>
      </c>
      <c r="J4516" s="8">
        <f>datatable[[#This Row],[продажи_]]-datatable[[#This Row],[себестоимость_]]</f>
        <v>177.05659999999997</v>
      </c>
      <c r="L4516"/>
    </row>
    <row r="4517" spans="2:12" x14ac:dyDescent="0.4">
      <c r="B4517" s="5" t="s">
        <v>69</v>
      </c>
      <c r="C4517" s="5" t="s">
        <v>59</v>
      </c>
      <c r="D4517" s="5" t="s">
        <v>14</v>
      </c>
      <c r="E4517" s="5" t="s">
        <v>9</v>
      </c>
      <c r="F4517" s="6">
        <v>43891</v>
      </c>
      <c r="G4517" s="6" t="str">
        <f>TEXT(datatable[[#This Row],[дата]],"ММ")</f>
        <v>03</v>
      </c>
      <c r="H4517" s="8">
        <v>304.8424</v>
      </c>
      <c r="I4517" s="8">
        <v>308.54399999999998</v>
      </c>
      <c r="J4517" s="8">
        <f>datatable[[#This Row],[продажи_]]-datatable[[#This Row],[себестоимость_]]</f>
        <v>-3.7015999999999849</v>
      </c>
      <c r="L4517"/>
    </row>
    <row r="4518" spans="2:12" x14ac:dyDescent="0.4">
      <c r="B4518" s="5" t="s">
        <v>69</v>
      </c>
      <c r="C4518" s="5" t="s">
        <v>59</v>
      </c>
      <c r="D4518" s="5" t="s">
        <v>14</v>
      </c>
      <c r="E4518" s="5" t="s">
        <v>9</v>
      </c>
      <c r="F4518" s="6">
        <v>43922</v>
      </c>
      <c r="G4518" s="6" t="str">
        <f>TEXT(datatable[[#This Row],[дата]],"ММ")</f>
        <v>04</v>
      </c>
      <c r="H4518" s="8">
        <v>348.916</v>
      </c>
      <c r="I4518" s="8">
        <v>275.11840000000001</v>
      </c>
      <c r="J4518" s="8">
        <f>datatable[[#This Row],[продажи_]]-datatable[[#This Row],[себестоимость_]]</f>
        <v>73.797599999999989</v>
      </c>
      <c r="L4518"/>
    </row>
    <row r="4519" spans="2:12" x14ac:dyDescent="0.4">
      <c r="B4519" s="5" t="s">
        <v>69</v>
      </c>
      <c r="C4519" s="5" t="s">
        <v>59</v>
      </c>
      <c r="D4519" s="5" t="s">
        <v>14</v>
      </c>
      <c r="E4519" s="5" t="s">
        <v>9</v>
      </c>
      <c r="F4519" s="6">
        <v>43952</v>
      </c>
      <c r="G4519" s="6" t="str">
        <f>TEXT(datatable[[#This Row],[дата]],"ММ")</f>
        <v>05</v>
      </c>
      <c r="H4519" s="8">
        <v>325.27235000000007</v>
      </c>
      <c r="I4519" s="8">
        <v>238.15739999999997</v>
      </c>
      <c r="J4519" s="8">
        <f>datatable[[#This Row],[продажи_]]-datatable[[#This Row],[себестоимость_]]</f>
        <v>87.114950000000107</v>
      </c>
      <c r="L4519"/>
    </row>
    <row r="4520" spans="2:12" x14ac:dyDescent="0.4">
      <c r="B4520" s="5" t="s">
        <v>69</v>
      </c>
      <c r="C4520" s="5" t="s">
        <v>59</v>
      </c>
      <c r="D4520" s="5" t="s">
        <v>14</v>
      </c>
      <c r="E4520" s="5" t="s">
        <v>9</v>
      </c>
      <c r="F4520" s="6">
        <v>43983</v>
      </c>
      <c r="G4520" s="6" t="str">
        <f>TEXT(datatable[[#This Row],[дата]],"ММ")</f>
        <v>06</v>
      </c>
      <c r="H4520" s="8">
        <v>215.77699999999999</v>
      </c>
      <c r="I4520" s="8">
        <v>146.23700000000002</v>
      </c>
      <c r="J4520" s="8">
        <f>datatable[[#This Row],[продажи_]]-datatable[[#This Row],[себестоимость_]]</f>
        <v>69.539999999999964</v>
      </c>
      <c r="L4520"/>
    </row>
    <row r="4521" spans="2:12" x14ac:dyDescent="0.4">
      <c r="B4521" s="5" t="s">
        <v>69</v>
      </c>
      <c r="C4521" s="5" t="s">
        <v>59</v>
      </c>
      <c r="D4521" s="5" t="s">
        <v>14</v>
      </c>
      <c r="E4521" s="5" t="s">
        <v>9</v>
      </c>
      <c r="F4521" s="6">
        <v>44013</v>
      </c>
      <c r="G4521" s="6" t="str">
        <f>TEXT(datatable[[#This Row],[дата]],"ММ")</f>
        <v>07</v>
      </c>
      <c r="H4521" s="8">
        <v>235.51829999999998</v>
      </c>
      <c r="I4521" s="8">
        <v>163.43189999999998</v>
      </c>
      <c r="J4521" s="8">
        <f>datatable[[#This Row],[продажи_]]-datatable[[#This Row],[себестоимость_]]</f>
        <v>72.086399999999998</v>
      </c>
      <c r="L4521"/>
    </row>
    <row r="4522" spans="2:12" x14ac:dyDescent="0.4">
      <c r="B4522" s="5" t="s">
        <v>69</v>
      </c>
      <c r="C4522" s="5" t="s">
        <v>59</v>
      </c>
      <c r="D4522" s="5" t="s">
        <v>14</v>
      </c>
      <c r="E4522" s="5" t="s">
        <v>9</v>
      </c>
      <c r="F4522" s="6">
        <v>44044</v>
      </c>
      <c r="G4522" s="6" t="str">
        <f>TEXT(datatable[[#This Row],[дата]],"ММ")</f>
        <v>08</v>
      </c>
      <c r="H4522" s="8">
        <v>211.18600000000001</v>
      </c>
      <c r="I4522" s="8">
        <v>102.84800000000001</v>
      </c>
      <c r="J4522" s="8">
        <f>datatable[[#This Row],[продажи_]]-datatable[[#This Row],[себестоимость_]]</f>
        <v>108.33799999999999</v>
      </c>
      <c r="L4522"/>
    </row>
    <row r="4523" spans="2:12" x14ac:dyDescent="0.4">
      <c r="B4523" s="5" t="s">
        <v>69</v>
      </c>
      <c r="C4523" s="5" t="s">
        <v>59</v>
      </c>
      <c r="D4523" s="5" t="s">
        <v>14</v>
      </c>
      <c r="E4523" s="5" t="s">
        <v>9</v>
      </c>
      <c r="F4523" s="6">
        <v>44075</v>
      </c>
      <c r="G4523" s="6" t="str">
        <f>TEXT(datatable[[#This Row],[дата]],"ММ")</f>
        <v>09</v>
      </c>
      <c r="H4523" s="8">
        <v>227.25450000000001</v>
      </c>
      <c r="I4523" s="8">
        <v>146.23700000000002</v>
      </c>
      <c r="J4523" s="8">
        <f>datatable[[#This Row],[продажи_]]-datatable[[#This Row],[себестоимость_]]</f>
        <v>81.017499999999984</v>
      </c>
      <c r="L4523"/>
    </row>
    <row r="4524" spans="2:12" x14ac:dyDescent="0.4">
      <c r="B4524" s="5" t="s">
        <v>69</v>
      </c>
      <c r="C4524" s="5" t="s">
        <v>59</v>
      </c>
      <c r="D4524" s="5" t="s">
        <v>14</v>
      </c>
      <c r="E4524" s="5" t="s">
        <v>9</v>
      </c>
      <c r="F4524" s="6">
        <v>44105</v>
      </c>
      <c r="G4524" s="6" t="str">
        <f>TEXT(datatable[[#This Row],[дата]],"ММ")</f>
        <v>10</v>
      </c>
      <c r="H4524" s="8">
        <v>343.17725000000002</v>
      </c>
      <c r="I4524" s="8">
        <v>188.01900000000001</v>
      </c>
      <c r="J4524" s="8">
        <f>datatable[[#This Row],[продажи_]]-datatable[[#This Row],[себестоимость_]]</f>
        <v>155.15825000000001</v>
      </c>
      <c r="L4524"/>
    </row>
    <row r="4525" spans="2:12" x14ac:dyDescent="0.4">
      <c r="B4525" s="5" t="s">
        <v>69</v>
      </c>
      <c r="C4525" s="5" t="s">
        <v>59</v>
      </c>
      <c r="D4525" s="5" t="s">
        <v>14</v>
      </c>
      <c r="E4525" s="5" t="s">
        <v>9</v>
      </c>
      <c r="F4525" s="6">
        <v>44136</v>
      </c>
      <c r="G4525" s="6" t="str">
        <f>TEXT(datatable[[#This Row],[дата]],"ММ")</f>
        <v>11</v>
      </c>
      <c r="H4525" s="8">
        <v>263.52339999999998</v>
      </c>
      <c r="I4525" s="8">
        <v>220.4804</v>
      </c>
      <c r="J4525" s="8">
        <f>datatable[[#This Row],[продажи_]]-datatable[[#This Row],[себестоимость_]]</f>
        <v>43.042999999999978</v>
      </c>
      <c r="L4525"/>
    </row>
    <row r="4526" spans="2:12" x14ac:dyDescent="0.4">
      <c r="B4526" s="5" t="s">
        <v>69</v>
      </c>
      <c r="C4526" s="5" t="s">
        <v>59</v>
      </c>
      <c r="D4526" s="5" t="s">
        <v>14</v>
      </c>
      <c r="E4526" s="5" t="s">
        <v>9</v>
      </c>
      <c r="F4526" s="6">
        <v>44166</v>
      </c>
      <c r="G4526" s="6" t="str">
        <f>TEXT(datatable[[#This Row],[дата]],"ММ")</f>
        <v>12</v>
      </c>
      <c r="H4526" s="8">
        <v>256.17779999999999</v>
      </c>
      <c r="I4526" s="8">
        <v>188.98320000000001</v>
      </c>
      <c r="J4526" s="8">
        <f>datatable[[#This Row],[продажи_]]-datatable[[#This Row],[себестоимость_]]</f>
        <v>67.19459999999998</v>
      </c>
      <c r="L4526"/>
    </row>
    <row r="4527" spans="2:12" x14ac:dyDescent="0.4">
      <c r="B4527" s="5" t="s">
        <v>69</v>
      </c>
      <c r="C4527" s="5" t="s">
        <v>59</v>
      </c>
      <c r="D4527" s="5" t="s">
        <v>14</v>
      </c>
      <c r="E4527" s="5" t="s">
        <v>10</v>
      </c>
      <c r="F4527" s="6">
        <v>43831</v>
      </c>
      <c r="G4527" s="6" t="str">
        <f>TEXT(datatable[[#This Row],[дата]],"ММ")</f>
        <v>01</v>
      </c>
      <c r="H4527" s="8">
        <v>86.860799999999998</v>
      </c>
      <c r="I4527" s="8">
        <v>46.1295</v>
      </c>
      <c r="J4527" s="8">
        <f>datatable[[#This Row],[продажи_]]-datatable[[#This Row],[себестоимость_]]</f>
        <v>40.731299999999997</v>
      </c>
      <c r="L4527"/>
    </row>
    <row r="4528" spans="2:12" x14ac:dyDescent="0.4">
      <c r="B4528" s="5" t="s">
        <v>69</v>
      </c>
      <c r="C4528" s="5" t="s">
        <v>59</v>
      </c>
      <c r="D4528" s="5" t="s">
        <v>14</v>
      </c>
      <c r="E4528" s="5" t="s">
        <v>10</v>
      </c>
      <c r="F4528" s="6">
        <v>43862</v>
      </c>
      <c r="G4528" s="6" t="str">
        <f>TEXT(datatable[[#This Row],[дата]],"ММ")</f>
        <v>02</v>
      </c>
      <c r="H4528" s="8">
        <v>132.51840000000001</v>
      </c>
      <c r="I4528" s="8">
        <v>83.575800000000001</v>
      </c>
      <c r="J4528" s="8">
        <f>datatable[[#This Row],[продажи_]]-datatable[[#This Row],[себестоимость_]]</f>
        <v>48.942600000000013</v>
      </c>
      <c r="L4528"/>
    </row>
    <row r="4529" spans="2:12" x14ac:dyDescent="0.4">
      <c r="B4529" s="5" t="s">
        <v>69</v>
      </c>
      <c r="C4529" s="5" t="s">
        <v>59</v>
      </c>
      <c r="D4529" s="5" t="s">
        <v>14</v>
      </c>
      <c r="E4529" s="5" t="s">
        <v>10</v>
      </c>
      <c r="F4529" s="6">
        <v>43891</v>
      </c>
      <c r="G4529" s="6" t="str">
        <f>TEXT(datatable[[#This Row],[дата]],"ММ")</f>
        <v>03</v>
      </c>
      <c r="H4529" s="8">
        <v>145.51039999999998</v>
      </c>
      <c r="I4529" s="8">
        <v>81.043199999999999</v>
      </c>
      <c r="J4529" s="8">
        <f>datatable[[#This Row],[продажи_]]-datatable[[#This Row],[себестоимость_]]</f>
        <v>64.467199999999977</v>
      </c>
      <c r="L4529"/>
    </row>
    <row r="4530" spans="2:12" x14ac:dyDescent="0.4">
      <c r="B4530" s="5" t="s">
        <v>69</v>
      </c>
      <c r="C4530" s="5" t="s">
        <v>59</v>
      </c>
      <c r="D4530" s="5" t="s">
        <v>14</v>
      </c>
      <c r="E4530" s="5" t="s">
        <v>10</v>
      </c>
      <c r="F4530" s="6">
        <v>43922</v>
      </c>
      <c r="G4530" s="6" t="str">
        <f>TEXT(datatable[[#This Row],[дата]],"ММ")</f>
        <v>04</v>
      </c>
      <c r="H4530" s="8">
        <v>154.41919999999999</v>
      </c>
      <c r="I4530" s="8">
        <v>105.16320000000002</v>
      </c>
      <c r="J4530" s="8">
        <f>datatable[[#This Row],[продажи_]]-datatable[[#This Row],[себестоимость_]]</f>
        <v>49.255999999999972</v>
      </c>
      <c r="L4530"/>
    </row>
    <row r="4531" spans="2:12" x14ac:dyDescent="0.4">
      <c r="B4531" s="5" t="s">
        <v>69</v>
      </c>
      <c r="C4531" s="5" t="s">
        <v>59</v>
      </c>
      <c r="D4531" s="5" t="s">
        <v>14</v>
      </c>
      <c r="E4531" s="5" t="s">
        <v>10</v>
      </c>
      <c r="F4531" s="6">
        <v>43952</v>
      </c>
      <c r="G4531" s="6" t="str">
        <f>TEXT(datatable[[#This Row],[дата]],"ММ")</f>
        <v>05</v>
      </c>
      <c r="H4531" s="8">
        <v>138.73599999999999</v>
      </c>
      <c r="I4531" s="8">
        <v>73.686599999999999</v>
      </c>
      <c r="J4531" s="8">
        <f>datatable[[#This Row],[продажи_]]-datatable[[#This Row],[себестоимость_]]</f>
        <v>65.049399999999991</v>
      </c>
      <c r="L4531"/>
    </row>
    <row r="4532" spans="2:12" x14ac:dyDescent="0.4">
      <c r="B4532" s="5" t="s">
        <v>69</v>
      </c>
      <c r="C4532" s="5" t="s">
        <v>59</v>
      </c>
      <c r="D4532" s="5" t="s">
        <v>14</v>
      </c>
      <c r="E4532" s="5" t="s">
        <v>10</v>
      </c>
      <c r="F4532" s="6">
        <v>43983</v>
      </c>
      <c r="G4532" s="6" t="str">
        <f>TEXT(datatable[[#This Row],[дата]],"ММ")</f>
        <v>06</v>
      </c>
      <c r="H4532" s="8">
        <v>86.304000000000002</v>
      </c>
      <c r="I4532" s="8">
        <v>53.667000000000002</v>
      </c>
      <c r="J4532" s="8">
        <f>datatable[[#This Row],[продажи_]]-datatable[[#This Row],[себестоимость_]]</f>
        <v>32.637</v>
      </c>
      <c r="L4532"/>
    </row>
    <row r="4533" spans="2:12" x14ac:dyDescent="0.4">
      <c r="B4533" s="5" t="s">
        <v>69</v>
      </c>
      <c r="C4533" s="5" t="s">
        <v>59</v>
      </c>
      <c r="D4533" s="5" t="s">
        <v>14</v>
      </c>
      <c r="E4533" s="5" t="s">
        <v>10</v>
      </c>
      <c r="F4533" s="6">
        <v>44013</v>
      </c>
      <c r="G4533" s="6" t="str">
        <f>TEXT(datatable[[#This Row],[дата]],"ММ")</f>
        <v>07</v>
      </c>
      <c r="H4533" s="8">
        <v>74.332799999999992</v>
      </c>
      <c r="I4533" s="8">
        <v>56.983500000000006</v>
      </c>
      <c r="J4533" s="8">
        <f>datatable[[#This Row],[продажи_]]-datatable[[#This Row],[себестоимость_]]</f>
        <v>17.349299999999985</v>
      </c>
      <c r="L4533"/>
    </row>
    <row r="4534" spans="2:12" x14ac:dyDescent="0.4">
      <c r="B4534" s="5" t="s">
        <v>69</v>
      </c>
      <c r="C4534" s="5" t="s">
        <v>59</v>
      </c>
      <c r="D4534" s="5" t="s">
        <v>14</v>
      </c>
      <c r="E4534" s="5" t="s">
        <v>10</v>
      </c>
      <c r="F4534" s="6">
        <v>44044</v>
      </c>
      <c r="G4534" s="6" t="str">
        <f>TEXT(datatable[[#This Row],[дата]],"ММ")</f>
        <v>08</v>
      </c>
      <c r="H4534" s="8">
        <v>64.588799999999992</v>
      </c>
      <c r="I4534" s="8">
        <v>44.863200000000006</v>
      </c>
      <c r="J4534" s="8">
        <f>datatable[[#This Row],[продажи_]]-datatable[[#This Row],[себестоимость_]]</f>
        <v>19.725599999999986</v>
      </c>
      <c r="L4534"/>
    </row>
    <row r="4535" spans="2:12" x14ac:dyDescent="0.4">
      <c r="B4535" s="5" t="s">
        <v>69</v>
      </c>
      <c r="C4535" s="5" t="s">
        <v>59</v>
      </c>
      <c r="D4535" s="5" t="s">
        <v>14</v>
      </c>
      <c r="E4535" s="5" t="s">
        <v>10</v>
      </c>
      <c r="F4535" s="6">
        <v>44075</v>
      </c>
      <c r="G4535" s="6" t="str">
        <f>TEXT(datatable[[#This Row],[дата]],"ММ")</f>
        <v>09</v>
      </c>
      <c r="H4535" s="8">
        <v>77.951999999999998</v>
      </c>
      <c r="I4535" s="8">
        <v>53.667000000000002</v>
      </c>
      <c r="J4535" s="8">
        <f>datatable[[#This Row],[продажи_]]-datatable[[#This Row],[себестоимость_]]</f>
        <v>24.284999999999997</v>
      </c>
      <c r="L4535"/>
    </row>
    <row r="4536" spans="2:12" x14ac:dyDescent="0.4">
      <c r="B4536" s="5" t="s">
        <v>69</v>
      </c>
      <c r="C4536" s="5" t="s">
        <v>59</v>
      </c>
      <c r="D4536" s="5" t="s">
        <v>14</v>
      </c>
      <c r="E4536" s="5" t="s">
        <v>10</v>
      </c>
      <c r="F4536" s="6">
        <v>44105</v>
      </c>
      <c r="G4536" s="6" t="str">
        <f>TEXT(datatable[[#This Row],[дата]],"ММ")</f>
        <v>10</v>
      </c>
      <c r="H4536" s="8">
        <v>124.25920000000001</v>
      </c>
      <c r="I4536" s="8">
        <v>76.038299999999992</v>
      </c>
      <c r="J4536" s="8">
        <f>datatable[[#This Row],[продажи_]]-datatable[[#This Row],[себестоимость_]]</f>
        <v>48.220900000000015</v>
      </c>
      <c r="L4536"/>
    </row>
    <row r="4537" spans="2:12" x14ac:dyDescent="0.4">
      <c r="B4537" s="5" t="s">
        <v>69</v>
      </c>
      <c r="C4537" s="5" t="s">
        <v>59</v>
      </c>
      <c r="D4537" s="5" t="s">
        <v>14</v>
      </c>
      <c r="E4537" s="5" t="s">
        <v>10</v>
      </c>
      <c r="F4537" s="6">
        <v>44136</v>
      </c>
      <c r="G4537" s="6" t="str">
        <f>TEXT(datatable[[#This Row],[дата]],"ММ")</f>
        <v>11</v>
      </c>
      <c r="H4537" s="8">
        <v>106.53440000000001</v>
      </c>
      <c r="I4537" s="8">
        <v>74.289600000000007</v>
      </c>
      <c r="J4537" s="8">
        <f>datatable[[#This Row],[продажи_]]-datatable[[#This Row],[себестоимость_]]</f>
        <v>32.244799999999998</v>
      </c>
      <c r="L4537"/>
    </row>
    <row r="4538" spans="2:12" x14ac:dyDescent="0.4">
      <c r="B4538" s="5" t="s">
        <v>69</v>
      </c>
      <c r="C4538" s="5" t="s">
        <v>59</v>
      </c>
      <c r="D4538" s="5" t="s">
        <v>14</v>
      </c>
      <c r="E4538" s="5" t="s">
        <v>10</v>
      </c>
      <c r="F4538" s="6">
        <v>44166</v>
      </c>
      <c r="G4538" s="6" t="str">
        <f>TEXT(datatable[[#This Row],[дата]],"ММ")</f>
        <v>12</v>
      </c>
      <c r="H4538" s="8">
        <v>89.088000000000008</v>
      </c>
      <c r="I4538" s="8">
        <v>68.74199999999999</v>
      </c>
      <c r="J4538" s="8">
        <f>datatable[[#This Row],[продажи_]]-datatable[[#This Row],[себестоимость_]]</f>
        <v>20.346000000000018</v>
      </c>
      <c r="L4538"/>
    </row>
    <row r="4539" spans="2:12" x14ac:dyDescent="0.4">
      <c r="B4539" s="5" t="s">
        <v>69</v>
      </c>
      <c r="C4539" s="5" t="s">
        <v>59</v>
      </c>
      <c r="D4539" s="5" t="s">
        <v>14</v>
      </c>
      <c r="E4539" s="5" t="s">
        <v>7</v>
      </c>
      <c r="F4539" s="6">
        <v>43831</v>
      </c>
      <c r="G4539" s="6" t="str">
        <f>TEXT(datatable[[#This Row],[дата]],"ММ")</f>
        <v>01</v>
      </c>
      <c r="H4539" s="8">
        <v>11.39265</v>
      </c>
      <c r="I4539" s="8">
        <v>4.1890499999999999</v>
      </c>
      <c r="J4539" s="8">
        <f>datatable[[#This Row],[продажи_]]-datatable[[#This Row],[себестоимость_]]</f>
        <v>7.2035999999999998</v>
      </c>
      <c r="L4539"/>
    </row>
    <row r="4540" spans="2:12" x14ac:dyDescent="0.4">
      <c r="B4540" s="5" t="s">
        <v>69</v>
      </c>
      <c r="C4540" s="5" t="s">
        <v>59</v>
      </c>
      <c r="D4540" s="5" t="s">
        <v>14</v>
      </c>
      <c r="E4540" s="5" t="s">
        <v>7</v>
      </c>
      <c r="F4540" s="6">
        <v>43862</v>
      </c>
      <c r="G4540" s="6" t="str">
        <f>TEXT(datatable[[#This Row],[дата]],"ММ")</f>
        <v>02</v>
      </c>
      <c r="H4540" s="8">
        <v>17.925599999999999</v>
      </c>
      <c r="I4540" s="8">
        <v>4.9329000000000001</v>
      </c>
      <c r="J4540" s="8">
        <f>datatable[[#This Row],[продажи_]]-datatable[[#This Row],[себестоимость_]]</f>
        <v>12.992699999999999</v>
      </c>
      <c r="L4540"/>
    </row>
    <row r="4541" spans="2:12" x14ac:dyDescent="0.4">
      <c r="B4541" s="5" t="s">
        <v>69</v>
      </c>
      <c r="C4541" s="5" t="s">
        <v>59</v>
      </c>
      <c r="D4541" s="5" t="s">
        <v>14</v>
      </c>
      <c r="E4541" s="5" t="s">
        <v>7</v>
      </c>
      <c r="F4541" s="6">
        <v>43891</v>
      </c>
      <c r="G4541" s="6" t="str">
        <f>TEXT(datatable[[#This Row],[дата]],"ММ")</f>
        <v>03</v>
      </c>
      <c r="H4541" s="8">
        <v>27.703199999999999</v>
      </c>
      <c r="I4541" s="8">
        <v>6.2640000000000002</v>
      </c>
      <c r="J4541" s="8">
        <f>datatable[[#This Row],[продажи_]]-datatable[[#This Row],[себестоимость_]]</f>
        <v>21.4392</v>
      </c>
      <c r="L4541"/>
    </row>
    <row r="4542" spans="2:12" x14ac:dyDescent="0.4">
      <c r="B4542" s="5" t="s">
        <v>69</v>
      </c>
      <c r="C4542" s="5" t="s">
        <v>59</v>
      </c>
      <c r="D4542" s="5" t="s">
        <v>14</v>
      </c>
      <c r="E4542" s="5" t="s">
        <v>7</v>
      </c>
      <c r="F4542" s="6">
        <v>43922</v>
      </c>
      <c r="G4542" s="6" t="str">
        <f>TEXT(datatable[[#This Row],[дата]],"ММ")</f>
        <v>04</v>
      </c>
      <c r="H4542" s="8">
        <v>20.952000000000002</v>
      </c>
      <c r="I4542" s="8">
        <v>6.1247999999999996</v>
      </c>
      <c r="J4542" s="8">
        <f>datatable[[#This Row],[продажи_]]-datatable[[#This Row],[себестоимость_]]</f>
        <v>14.827200000000001</v>
      </c>
      <c r="L4542"/>
    </row>
    <row r="4543" spans="2:12" x14ac:dyDescent="0.4">
      <c r="B4543" s="5" t="s">
        <v>69</v>
      </c>
      <c r="C4543" s="5" t="s">
        <v>59</v>
      </c>
      <c r="D4543" s="5" t="s">
        <v>14</v>
      </c>
      <c r="E4543" s="5" t="s">
        <v>7</v>
      </c>
      <c r="F4543" s="6">
        <v>43952</v>
      </c>
      <c r="G4543" s="6" t="str">
        <f>TEXT(datatable[[#This Row],[дата]],"ММ")</f>
        <v>05</v>
      </c>
      <c r="H4543" s="8">
        <v>16.456049999999998</v>
      </c>
      <c r="I4543" s="8">
        <v>6.3336000000000006</v>
      </c>
      <c r="J4543" s="8">
        <f>datatable[[#This Row],[продажи_]]-datatable[[#This Row],[себестоимость_]]</f>
        <v>10.122449999999997</v>
      </c>
      <c r="L4543"/>
    </row>
    <row r="4544" spans="2:12" x14ac:dyDescent="0.4">
      <c r="B4544" s="5" t="s">
        <v>69</v>
      </c>
      <c r="C4544" s="5" t="s">
        <v>59</v>
      </c>
      <c r="D4544" s="5" t="s">
        <v>14</v>
      </c>
      <c r="E4544" s="5" t="s">
        <v>7</v>
      </c>
      <c r="F4544" s="6">
        <v>43983</v>
      </c>
      <c r="G4544" s="6" t="str">
        <f>TEXT(datatable[[#This Row],[дата]],"ММ")</f>
        <v>06</v>
      </c>
      <c r="H4544" s="8">
        <v>15.277500000000002</v>
      </c>
      <c r="I4544" s="8">
        <v>4.0455000000000005</v>
      </c>
      <c r="J4544" s="8">
        <f>datatable[[#This Row],[продажи_]]-datatable[[#This Row],[себестоимость_]]</f>
        <v>11.232000000000001</v>
      </c>
      <c r="L4544"/>
    </row>
    <row r="4545" spans="2:12" x14ac:dyDescent="0.4">
      <c r="B4545" s="5" t="s">
        <v>69</v>
      </c>
      <c r="C4545" s="5" t="s">
        <v>59</v>
      </c>
      <c r="D4545" s="5" t="s">
        <v>14</v>
      </c>
      <c r="E4545" s="5" t="s">
        <v>7</v>
      </c>
      <c r="F4545" s="6">
        <v>44013</v>
      </c>
      <c r="G4545" s="6" t="str">
        <f>TEXT(datatable[[#This Row],[дата]],"ММ")</f>
        <v>07</v>
      </c>
      <c r="H4545" s="8">
        <v>14.79735</v>
      </c>
      <c r="I4545" s="8">
        <v>3.6409500000000001</v>
      </c>
      <c r="J4545" s="8">
        <f>datatable[[#This Row],[продажи_]]-datatable[[#This Row],[себестоимость_]]</f>
        <v>11.1564</v>
      </c>
      <c r="L4545"/>
    </row>
    <row r="4546" spans="2:12" x14ac:dyDescent="0.4">
      <c r="B4546" s="5" t="s">
        <v>69</v>
      </c>
      <c r="C4546" s="5" t="s">
        <v>59</v>
      </c>
      <c r="D4546" s="5" t="s">
        <v>14</v>
      </c>
      <c r="E4546" s="5" t="s">
        <v>7</v>
      </c>
      <c r="F4546" s="6">
        <v>44044</v>
      </c>
      <c r="G4546" s="6" t="str">
        <f>TEXT(datatable[[#This Row],[дата]],"ММ")</f>
        <v>08</v>
      </c>
      <c r="H4546" s="8">
        <v>12.571200000000001</v>
      </c>
      <c r="I4546" s="8">
        <v>3.1320000000000001</v>
      </c>
      <c r="J4546" s="8">
        <f>datatable[[#This Row],[продажи_]]-datatable[[#This Row],[себестоимость_]]</f>
        <v>9.4392000000000014</v>
      </c>
      <c r="L4546"/>
    </row>
    <row r="4547" spans="2:12" x14ac:dyDescent="0.4">
      <c r="B4547" s="5" t="s">
        <v>69</v>
      </c>
      <c r="C4547" s="5" t="s">
        <v>59</v>
      </c>
      <c r="D4547" s="5" t="s">
        <v>14</v>
      </c>
      <c r="E4547" s="5" t="s">
        <v>7</v>
      </c>
      <c r="F4547" s="6">
        <v>44075</v>
      </c>
      <c r="G4547" s="6" t="str">
        <f>TEXT(datatable[[#This Row],[дата]],"ММ")</f>
        <v>09</v>
      </c>
      <c r="H4547" s="8">
        <v>12.513</v>
      </c>
      <c r="I4547" s="8">
        <v>4.3935000000000004</v>
      </c>
      <c r="J4547" s="8">
        <f>datatable[[#This Row],[продажи_]]-datatable[[#This Row],[себестоимость_]]</f>
        <v>8.1194999999999986</v>
      </c>
      <c r="L4547"/>
    </row>
    <row r="4548" spans="2:12" x14ac:dyDescent="0.4">
      <c r="B4548" s="5" t="s">
        <v>69</v>
      </c>
      <c r="C4548" s="5" t="s">
        <v>59</v>
      </c>
      <c r="D4548" s="5" t="s">
        <v>14</v>
      </c>
      <c r="E4548" s="5" t="s">
        <v>7</v>
      </c>
      <c r="F4548" s="6">
        <v>44105</v>
      </c>
      <c r="G4548" s="6" t="str">
        <f>TEXT(datatable[[#This Row],[дата]],"ММ")</f>
        <v>10</v>
      </c>
      <c r="H4548" s="8">
        <v>22.697999999999997</v>
      </c>
      <c r="I4548" s="8">
        <v>6.0508500000000005</v>
      </c>
      <c r="J4548" s="8">
        <f>datatable[[#This Row],[продажи_]]-datatable[[#This Row],[себестоимость_]]</f>
        <v>16.647149999999996</v>
      </c>
      <c r="L4548"/>
    </row>
    <row r="4549" spans="2:12" x14ac:dyDescent="0.4">
      <c r="B4549" s="5" t="s">
        <v>69</v>
      </c>
      <c r="C4549" s="5" t="s">
        <v>59</v>
      </c>
      <c r="D4549" s="5" t="s">
        <v>14</v>
      </c>
      <c r="E4549" s="5" t="s">
        <v>7</v>
      </c>
      <c r="F4549" s="6">
        <v>44136</v>
      </c>
      <c r="G4549" s="6" t="str">
        <f>TEXT(datatable[[#This Row],[дата]],"ММ")</f>
        <v>11</v>
      </c>
      <c r="H4549" s="8">
        <v>24.240300000000001</v>
      </c>
      <c r="I4549" s="8">
        <v>5.7854999999999999</v>
      </c>
      <c r="J4549" s="8">
        <f>datatable[[#This Row],[продажи_]]-datatable[[#This Row],[себестоимость_]]</f>
        <v>18.454800000000002</v>
      </c>
      <c r="L4549"/>
    </row>
    <row r="4550" spans="2:12" x14ac:dyDescent="0.4">
      <c r="B4550" s="5" t="s">
        <v>69</v>
      </c>
      <c r="C4550" s="5" t="s">
        <v>59</v>
      </c>
      <c r="D4550" s="5" t="s">
        <v>14</v>
      </c>
      <c r="E4550" s="5" t="s">
        <v>7</v>
      </c>
      <c r="F4550" s="6">
        <v>44166</v>
      </c>
      <c r="G4550" s="6" t="str">
        <f>TEXT(datatable[[#This Row],[дата]],"ММ")</f>
        <v>12</v>
      </c>
      <c r="H4550" s="8">
        <v>18.1584</v>
      </c>
      <c r="I4550" s="8">
        <v>4.9589999999999996</v>
      </c>
      <c r="J4550" s="8">
        <f>datatable[[#This Row],[продажи_]]-datatable[[#This Row],[себестоимость_]]</f>
        <v>13.199400000000001</v>
      </c>
      <c r="L4550"/>
    </row>
    <row r="4551" spans="2:12" x14ac:dyDescent="0.4">
      <c r="B4551" s="5" t="s">
        <v>69</v>
      </c>
      <c r="C4551" s="5" t="s">
        <v>59</v>
      </c>
      <c r="D4551" s="5" t="s">
        <v>14</v>
      </c>
      <c r="E4551" s="5" t="s">
        <v>7</v>
      </c>
      <c r="F4551" s="6">
        <v>43831</v>
      </c>
      <c r="G4551" s="6" t="str">
        <f>TEXT(datatable[[#This Row],[дата]],"ММ")</f>
        <v>01</v>
      </c>
      <c r="H4551" s="8">
        <v>9.1035000000000004</v>
      </c>
      <c r="I4551" s="8">
        <v>2.988</v>
      </c>
      <c r="J4551" s="8">
        <f>datatable[[#This Row],[продажи_]]-datatable[[#This Row],[себестоимость_]]</f>
        <v>6.1155000000000008</v>
      </c>
      <c r="L4551"/>
    </row>
    <row r="4552" spans="2:12" x14ac:dyDescent="0.4">
      <c r="B4552" s="5" t="s">
        <v>69</v>
      </c>
      <c r="C4552" s="5" t="s">
        <v>59</v>
      </c>
      <c r="D4552" s="5" t="s">
        <v>14</v>
      </c>
      <c r="E4552" s="5" t="s">
        <v>7</v>
      </c>
      <c r="F4552" s="6">
        <v>43862</v>
      </c>
      <c r="G4552" s="6" t="str">
        <f>TEXT(datatable[[#This Row],[дата]],"ММ")</f>
        <v>02</v>
      </c>
      <c r="H4552" s="8">
        <v>16.993200000000002</v>
      </c>
      <c r="I4552" s="8">
        <v>5.229000000000001</v>
      </c>
      <c r="J4552" s="8">
        <f>datatable[[#This Row],[продажи_]]-datatable[[#This Row],[себестоимость_]]</f>
        <v>11.764200000000001</v>
      </c>
      <c r="L4552"/>
    </row>
    <row r="4553" spans="2:12" x14ac:dyDescent="0.4">
      <c r="B4553" s="5" t="s">
        <v>69</v>
      </c>
      <c r="C4553" s="5" t="s">
        <v>59</v>
      </c>
      <c r="D4553" s="5" t="s">
        <v>14</v>
      </c>
      <c r="E4553" s="5" t="s">
        <v>7</v>
      </c>
      <c r="F4553" s="6">
        <v>43891</v>
      </c>
      <c r="G4553" s="6" t="str">
        <f>TEXT(datatable[[#This Row],[дата]],"ММ")</f>
        <v>03</v>
      </c>
      <c r="H4553" s="8">
        <v>19.4208</v>
      </c>
      <c r="I4553" s="8">
        <v>6.3744000000000005</v>
      </c>
      <c r="J4553" s="8">
        <f>datatable[[#This Row],[продажи_]]-datatable[[#This Row],[себестоимость_]]</f>
        <v>13.046399999999998</v>
      </c>
      <c r="L4553"/>
    </row>
    <row r="4554" spans="2:12" x14ac:dyDescent="0.4">
      <c r="B4554" s="5" t="s">
        <v>69</v>
      </c>
      <c r="C4554" s="5" t="s">
        <v>59</v>
      </c>
      <c r="D4554" s="5" t="s">
        <v>14</v>
      </c>
      <c r="E4554" s="5" t="s">
        <v>7</v>
      </c>
      <c r="F4554" s="6">
        <v>43922</v>
      </c>
      <c r="G4554" s="6" t="str">
        <f>TEXT(datatable[[#This Row],[дата]],"ММ")</f>
        <v>04</v>
      </c>
      <c r="H4554" s="8">
        <v>17.7072</v>
      </c>
      <c r="I4554" s="8">
        <v>7.7023999999999999</v>
      </c>
      <c r="J4554" s="8">
        <f>datatable[[#This Row],[продажи_]]-datatable[[#This Row],[себестоимость_]]</f>
        <v>10.004799999999999</v>
      </c>
      <c r="L4554"/>
    </row>
    <row r="4555" spans="2:12" x14ac:dyDescent="0.4">
      <c r="B4555" s="5" t="s">
        <v>69</v>
      </c>
      <c r="C4555" s="5" t="s">
        <v>59</v>
      </c>
      <c r="D4555" s="5" t="s">
        <v>14</v>
      </c>
      <c r="E4555" s="5" t="s">
        <v>7</v>
      </c>
      <c r="F4555" s="6">
        <v>43952</v>
      </c>
      <c r="G4555" s="6" t="str">
        <f>TEXT(datatable[[#This Row],[дата]],"ММ")</f>
        <v>05</v>
      </c>
      <c r="H4555" s="8">
        <v>14.077700000000002</v>
      </c>
      <c r="I4555" s="8">
        <v>4.6397000000000004</v>
      </c>
      <c r="J4555" s="8">
        <f>datatable[[#This Row],[продажи_]]-datatable[[#This Row],[себестоимость_]]</f>
        <v>9.4380000000000024</v>
      </c>
      <c r="L4555"/>
    </row>
    <row r="4556" spans="2:12" x14ac:dyDescent="0.4">
      <c r="B4556" s="5" t="s">
        <v>69</v>
      </c>
      <c r="C4556" s="5" t="s">
        <v>59</v>
      </c>
      <c r="D4556" s="5" t="s">
        <v>14</v>
      </c>
      <c r="E4556" s="5" t="s">
        <v>7</v>
      </c>
      <c r="F4556" s="6">
        <v>43983</v>
      </c>
      <c r="G4556" s="6" t="str">
        <f>TEXT(datatable[[#This Row],[дата]],"ММ")</f>
        <v>06</v>
      </c>
      <c r="H4556" s="8">
        <v>13.446999999999999</v>
      </c>
      <c r="I4556" s="8">
        <v>3.4445000000000001</v>
      </c>
      <c r="J4556" s="8">
        <f>datatable[[#This Row],[продажи_]]-datatable[[#This Row],[себестоимость_]]</f>
        <v>10.0025</v>
      </c>
      <c r="L4556"/>
    </row>
    <row r="4557" spans="2:12" x14ac:dyDescent="0.4">
      <c r="B4557" s="5" t="s">
        <v>69</v>
      </c>
      <c r="C4557" s="5" t="s">
        <v>59</v>
      </c>
      <c r="D4557" s="5" t="s">
        <v>14</v>
      </c>
      <c r="E4557" s="5" t="s">
        <v>7</v>
      </c>
      <c r="F4557" s="6">
        <v>44013</v>
      </c>
      <c r="G4557" s="6" t="str">
        <f>TEXT(datatable[[#This Row],[дата]],"ММ")</f>
        <v>07</v>
      </c>
      <c r="H4557" s="8">
        <v>10.71</v>
      </c>
      <c r="I4557" s="8">
        <v>3.0626999999999995</v>
      </c>
      <c r="J4557" s="8">
        <f>datatable[[#This Row],[продажи_]]-datatable[[#This Row],[себестоимость_]]</f>
        <v>7.6473000000000013</v>
      </c>
      <c r="L4557"/>
    </row>
    <row r="4558" spans="2:12" x14ac:dyDescent="0.4">
      <c r="B4558" s="5" t="s">
        <v>69</v>
      </c>
      <c r="C4558" s="5" t="s">
        <v>59</v>
      </c>
      <c r="D4558" s="5" t="s">
        <v>14</v>
      </c>
      <c r="E4558" s="5" t="s">
        <v>7</v>
      </c>
      <c r="F4558" s="6">
        <v>44044</v>
      </c>
      <c r="G4558" s="6" t="str">
        <f>TEXT(datatable[[#This Row],[дата]],"ММ")</f>
        <v>08</v>
      </c>
      <c r="H4558" s="8">
        <v>10.472</v>
      </c>
      <c r="I4558" s="8">
        <v>3.9508000000000001</v>
      </c>
      <c r="J4558" s="8">
        <f>datatable[[#This Row],[продажи_]]-datatable[[#This Row],[себестоимость_]]</f>
        <v>6.5211999999999994</v>
      </c>
      <c r="L4558"/>
    </row>
    <row r="4559" spans="2:12" x14ac:dyDescent="0.4">
      <c r="B4559" s="5" t="s">
        <v>69</v>
      </c>
      <c r="C4559" s="5" t="s">
        <v>59</v>
      </c>
      <c r="D4559" s="5" t="s">
        <v>14</v>
      </c>
      <c r="E4559" s="5" t="s">
        <v>7</v>
      </c>
      <c r="F4559" s="6">
        <v>44075</v>
      </c>
      <c r="G4559" s="6" t="str">
        <f>TEXT(datatable[[#This Row],[дата]],"ММ")</f>
        <v>09</v>
      </c>
      <c r="H4559" s="8">
        <v>14.161</v>
      </c>
      <c r="I4559" s="8">
        <v>3.403</v>
      </c>
      <c r="J4559" s="8">
        <f>datatable[[#This Row],[продажи_]]-datatable[[#This Row],[себестоимость_]]</f>
        <v>10.757999999999999</v>
      </c>
      <c r="L4559"/>
    </row>
    <row r="4560" spans="2:12" x14ac:dyDescent="0.4">
      <c r="B4560" s="5" t="s">
        <v>69</v>
      </c>
      <c r="C4560" s="5" t="s">
        <v>59</v>
      </c>
      <c r="D4560" s="5" t="s">
        <v>14</v>
      </c>
      <c r="E4560" s="5" t="s">
        <v>7</v>
      </c>
      <c r="F4560" s="6">
        <v>44105</v>
      </c>
      <c r="G4560" s="6" t="str">
        <f>TEXT(datatable[[#This Row],[дата]],"ММ")</f>
        <v>10</v>
      </c>
      <c r="H4560" s="8">
        <v>12.9948</v>
      </c>
      <c r="I4560" s="8">
        <v>5.5568500000000007</v>
      </c>
      <c r="J4560" s="8">
        <f>datatable[[#This Row],[продажи_]]-datatable[[#This Row],[себестоимость_]]</f>
        <v>7.437949999999999</v>
      </c>
      <c r="L4560"/>
    </row>
    <row r="4561" spans="2:12" x14ac:dyDescent="0.4">
      <c r="B4561" s="5" t="s">
        <v>69</v>
      </c>
      <c r="C4561" s="5" t="s">
        <v>59</v>
      </c>
      <c r="D4561" s="5" t="s">
        <v>14</v>
      </c>
      <c r="E4561" s="5" t="s">
        <v>7</v>
      </c>
      <c r="F4561" s="6">
        <v>44136</v>
      </c>
      <c r="G4561" s="6" t="str">
        <f>TEXT(datatable[[#This Row],[дата]],"ММ")</f>
        <v>11</v>
      </c>
      <c r="H4561" s="8">
        <v>13.328000000000001</v>
      </c>
      <c r="I4561" s="8">
        <v>5.4033000000000007</v>
      </c>
      <c r="J4561" s="8">
        <f>datatable[[#This Row],[продажи_]]-datatable[[#This Row],[себестоимость_]]</f>
        <v>7.9247000000000005</v>
      </c>
      <c r="L4561"/>
    </row>
    <row r="4562" spans="2:12" x14ac:dyDescent="0.4">
      <c r="B4562" s="5" t="s">
        <v>69</v>
      </c>
      <c r="C4562" s="5" t="s">
        <v>59</v>
      </c>
      <c r="D4562" s="5" t="s">
        <v>14</v>
      </c>
      <c r="E4562" s="5" t="s">
        <v>7</v>
      </c>
      <c r="F4562" s="6">
        <v>44166</v>
      </c>
      <c r="G4562" s="6" t="str">
        <f>TEXT(datatable[[#This Row],[дата]],"ММ")</f>
        <v>12</v>
      </c>
      <c r="H4562" s="8">
        <v>16.422000000000001</v>
      </c>
      <c r="I4562" s="8">
        <v>4.3824000000000005</v>
      </c>
      <c r="J4562" s="8">
        <f>datatable[[#This Row],[продажи_]]-datatable[[#This Row],[себестоимость_]]</f>
        <v>12.0396</v>
      </c>
      <c r="L4562"/>
    </row>
    <row r="4563" spans="2:12" x14ac:dyDescent="0.4">
      <c r="B4563" s="5" t="s">
        <v>69</v>
      </c>
      <c r="C4563" s="5" t="s">
        <v>59</v>
      </c>
      <c r="D4563" s="5" t="s">
        <v>14</v>
      </c>
      <c r="E4563" s="5" t="s">
        <v>7</v>
      </c>
      <c r="F4563" s="6">
        <v>43831</v>
      </c>
      <c r="G4563" s="6" t="str">
        <f>TEXT(datatable[[#This Row],[дата]],"ММ")</f>
        <v>01</v>
      </c>
      <c r="H4563" s="8">
        <v>1.1681999999999999</v>
      </c>
      <c r="I4563" s="8">
        <v>0.41715000000000002</v>
      </c>
      <c r="J4563" s="8">
        <f>datatable[[#This Row],[продажи_]]-datatable[[#This Row],[себестоимость_]]</f>
        <v>0.75104999999999988</v>
      </c>
      <c r="L4563"/>
    </row>
    <row r="4564" spans="2:12" x14ac:dyDescent="0.4">
      <c r="B4564" s="5" t="s">
        <v>69</v>
      </c>
      <c r="C4564" s="5" t="s">
        <v>59</v>
      </c>
      <c r="D4564" s="5" t="s">
        <v>14</v>
      </c>
      <c r="E4564" s="5" t="s">
        <v>7</v>
      </c>
      <c r="F4564" s="6">
        <v>43862</v>
      </c>
      <c r="G4564" s="6" t="str">
        <f>TEXT(datatable[[#This Row],[дата]],"ММ")</f>
        <v>02</v>
      </c>
      <c r="H4564" s="8">
        <v>1.6632000000000002</v>
      </c>
      <c r="I4564" s="8">
        <v>0.71189999999999998</v>
      </c>
      <c r="J4564" s="8">
        <f>datatable[[#This Row],[продажи_]]-datatable[[#This Row],[себестоимость_]]</f>
        <v>0.95130000000000026</v>
      </c>
      <c r="L4564"/>
    </row>
    <row r="4565" spans="2:12" x14ac:dyDescent="0.4">
      <c r="B4565" s="5" t="s">
        <v>69</v>
      </c>
      <c r="C4565" s="5" t="s">
        <v>59</v>
      </c>
      <c r="D4565" s="5" t="s">
        <v>14</v>
      </c>
      <c r="E4565" s="5" t="s">
        <v>7</v>
      </c>
      <c r="F4565" s="6">
        <v>43891</v>
      </c>
      <c r="G4565" s="6" t="str">
        <f>TEXT(datatable[[#This Row],[дата]],"ММ")</f>
        <v>03</v>
      </c>
      <c r="H4565" s="8">
        <v>1.4256000000000002</v>
      </c>
      <c r="I4565" s="8">
        <v>0.81359999999999988</v>
      </c>
      <c r="J4565" s="8">
        <f>datatable[[#This Row],[продажи_]]-datatable[[#This Row],[себестоимость_]]</f>
        <v>0.61200000000000032</v>
      </c>
      <c r="L4565"/>
    </row>
    <row r="4566" spans="2:12" x14ac:dyDescent="0.4">
      <c r="B4566" s="5" t="s">
        <v>69</v>
      </c>
      <c r="C4566" s="5" t="s">
        <v>59</v>
      </c>
      <c r="D4566" s="5" t="s">
        <v>14</v>
      </c>
      <c r="E4566" s="5" t="s">
        <v>7</v>
      </c>
      <c r="F4566" s="6">
        <v>43922</v>
      </c>
      <c r="G4566" s="6" t="str">
        <f>TEXT(datatable[[#This Row],[дата]],"ММ")</f>
        <v>04</v>
      </c>
      <c r="H4566" s="8">
        <v>2.0768</v>
      </c>
      <c r="I4566" s="8">
        <v>0.57599999999999996</v>
      </c>
      <c r="J4566" s="8">
        <f>datatable[[#This Row],[продажи_]]-datatable[[#This Row],[себестоимость_]]</f>
        <v>1.5007999999999999</v>
      </c>
      <c r="L4566"/>
    </row>
    <row r="4567" spans="2:12" x14ac:dyDescent="0.4">
      <c r="B4567" s="5" t="s">
        <v>69</v>
      </c>
      <c r="C4567" s="5" t="s">
        <v>59</v>
      </c>
      <c r="D4567" s="5" t="s">
        <v>14</v>
      </c>
      <c r="E4567" s="5" t="s">
        <v>7</v>
      </c>
      <c r="F4567" s="6">
        <v>43952</v>
      </c>
      <c r="G4567" s="6" t="str">
        <f>TEXT(datatable[[#This Row],[дата]],"ММ")</f>
        <v>05</v>
      </c>
      <c r="H4567" s="8">
        <v>1.4728999999999999</v>
      </c>
      <c r="I4567" s="8">
        <v>0.63765000000000005</v>
      </c>
      <c r="J4567" s="8">
        <f>datatable[[#This Row],[продажи_]]-datatable[[#This Row],[себестоимость_]]</f>
        <v>0.83524999999999983</v>
      </c>
      <c r="L4567"/>
    </row>
    <row r="4568" spans="2:12" x14ac:dyDescent="0.4">
      <c r="B4568" s="5" t="s">
        <v>69</v>
      </c>
      <c r="C4568" s="5" t="s">
        <v>59</v>
      </c>
      <c r="D4568" s="5" t="s">
        <v>14</v>
      </c>
      <c r="E4568" s="5" t="s">
        <v>7</v>
      </c>
      <c r="F4568" s="6">
        <v>43983</v>
      </c>
      <c r="G4568" s="6" t="str">
        <f>TEXT(datatable[[#This Row],[дата]],"ММ")</f>
        <v>06</v>
      </c>
      <c r="H4568" s="8">
        <v>1.276</v>
      </c>
      <c r="I4568" s="8">
        <v>0.52649999999999997</v>
      </c>
      <c r="J4568" s="8">
        <f>datatable[[#This Row],[продажи_]]-datatable[[#This Row],[себестоимость_]]</f>
        <v>0.74950000000000006</v>
      </c>
      <c r="L4568"/>
    </row>
    <row r="4569" spans="2:12" x14ac:dyDescent="0.4">
      <c r="B4569" s="5" t="s">
        <v>69</v>
      </c>
      <c r="C4569" s="5" t="s">
        <v>59</v>
      </c>
      <c r="D4569" s="5" t="s">
        <v>14</v>
      </c>
      <c r="E4569" s="5" t="s">
        <v>7</v>
      </c>
      <c r="F4569" s="6">
        <v>44013</v>
      </c>
      <c r="G4569" s="6" t="str">
        <f>TEXT(datatable[[#This Row],[дата]],"ММ")</f>
        <v>07</v>
      </c>
      <c r="H4569" s="8">
        <v>0.99990000000000001</v>
      </c>
      <c r="I4569" s="8">
        <v>0.39690000000000003</v>
      </c>
      <c r="J4569" s="8">
        <f>datatable[[#This Row],[продажи_]]-datatable[[#This Row],[себестоимость_]]</f>
        <v>0.60299999999999998</v>
      </c>
      <c r="L4569"/>
    </row>
    <row r="4570" spans="2:12" x14ac:dyDescent="0.4">
      <c r="B4570" s="5" t="s">
        <v>69</v>
      </c>
      <c r="C4570" s="5" t="s">
        <v>59</v>
      </c>
      <c r="D4570" s="5" t="s">
        <v>14</v>
      </c>
      <c r="E4570" s="5" t="s">
        <v>7</v>
      </c>
      <c r="F4570" s="6">
        <v>44044</v>
      </c>
      <c r="G4570" s="6" t="str">
        <f>TEXT(datatable[[#This Row],[дата]],"ММ")</f>
        <v>08</v>
      </c>
      <c r="H4570" s="8">
        <v>0.70400000000000007</v>
      </c>
      <c r="I4570" s="8">
        <v>0.4032</v>
      </c>
      <c r="J4570" s="8">
        <f>datatable[[#This Row],[продажи_]]-datatable[[#This Row],[себестоимость_]]</f>
        <v>0.30080000000000007</v>
      </c>
      <c r="L4570"/>
    </row>
    <row r="4571" spans="2:12" x14ac:dyDescent="0.4">
      <c r="B4571" s="5" t="s">
        <v>69</v>
      </c>
      <c r="C4571" s="5" t="s">
        <v>59</v>
      </c>
      <c r="D4571" s="5" t="s">
        <v>14</v>
      </c>
      <c r="E4571" s="5" t="s">
        <v>7</v>
      </c>
      <c r="F4571" s="6">
        <v>44075</v>
      </c>
      <c r="G4571" s="6" t="str">
        <f>TEXT(datatable[[#This Row],[дата]],"ММ")</f>
        <v>09</v>
      </c>
      <c r="H4571" s="8">
        <v>1.1550000000000002</v>
      </c>
      <c r="I4571" s="8">
        <v>0.49050000000000005</v>
      </c>
      <c r="J4571" s="8">
        <f>datatable[[#This Row],[продажи_]]-datatable[[#This Row],[себестоимость_]]</f>
        <v>0.6645000000000002</v>
      </c>
      <c r="L4571"/>
    </row>
    <row r="4572" spans="2:12" x14ac:dyDescent="0.4">
      <c r="B4572" s="5" t="s">
        <v>69</v>
      </c>
      <c r="C4572" s="5" t="s">
        <v>59</v>
      </c>
      <c r="D4572" s="5" t="s">
        <v>14</v>
      </c>
      <c r="E4572" s="5" t="s">
        <v>7</v>
      </c>
      <c r="F4572" s="6">
        <v>44105</v>
      </c>
      <c r="G4572" s="6" t="str">
        <f>TEXT(datatable[[#This Row],[дата]],"ММ")</f>
        <v>10</v>
      </c>
      <c r="H4572" s="8">
        <v>1.5015000000000001</v>
      </c>
      <c r="I4572" s="8">
        <v>0.47384999999999999</v>
      </c>
      <c r="J4572" s="8">
        <f>datatable[[#This Row],[продажи_]]-datatable[[#This Row],[себестоимость_]]</f>
        <v>1.02765</v>
      </c>
      <c r="L4572"/>
    </row>
    <row r="4573" spans="2:12" x14ac:dyDescent="0.4">
      <c r="B4573" s="5" t="s">
        <v>69</v>
      </c>
      <c r="C4573" s="5" t="s">
        <v>59</v>
      </c>
      <c r="D4573" s="5" t="s">
        <v>14</v>
      </c>
      <c r="E4573" s="5" t="s">
        <v>7</v>
      </c>
      <c r="F4573" s="6">
        <v>44136</v>
      </c>
      <c r="G4573" s="6" t="str">
        <f>TEXT(datatable[[#This Row],[дата]],"ММ")</f>
        <v>11</v>
      </c>
      <c r="H4573" s="8">
        <v>1.7094000000000003</v>
      </c>
      <c r="I4573" s="8">
        <v>0.6804</v>
      </c>
      <c r="J4573" s="8">
        <f>datatable[[#This Row],[продажи_]]-datatable[[#This Row],[себестоимость_]]</f>
        <v>1.0290000000000004</v>
      </c>
      <c r="L4573"/>
    </row>
    <row r="4574" spans="2:12" x14ac:dyDescent="0.4">
      <c r="B4574" s="5" t="s">
        <v>69</v>
      </c>
      <c r="C4574" s="5" t="s">
        <v>59</v>
      </c>
      <c r="D4574" s="5" t="s">
        <v>14</v>
      </c>
      <c r="E4574" s="5" t="s">
        <v>7</v>
      </c>
      <c r="F4574" s="6">
        <v>44166</v>
      </c>
      <c r="G4574" s="6" t="str">
        <f>TEXT(datatable[[#This Row],[дата]],"ММ")</f>
        <v>12</v>
      </c>
      <c r="H4574" s="8">
        <v>1.3860000000000001</v>
      </c>
      <c r="I4574" s="8">
        <v>0.47520000000000001</v>
      </c>
      <c r="J4574" s="8">
        <f>datatable[[#This Row],[продажи_]]-datatable[[#This Row],[себестоимость_]]</f>
        <v>0.91080000000000005</v>
      </c>
      <c r="L4574"/>
    </row>
    <row r="4575" spans="2:12" x14ac:dyDescent="0.4">
      <c r="B4575" s="5" t="s">
        <v>69</v>
      </c>
      <c r="C4575" s="5" t="s">
        <v>59</v>
      </c>
      <c r="D4575" s="5" t="s">
        <v>14</v>
      </c>
      <c r="E4575" s="5" t="s">
        <v>7</v>
      </c>
      <c r="F4575" s="6">
        <v>43831</v>
      </c>
      <c r="G4575" s="6" t="str">
        <f>TEXT(datatable[[#This Row],[дата]],"ММ")</f>
        <v>01</v>
      </c>
      <c r="H4575" s="8">
        <v>22.0077</v>
      </c>
      <c r="I4575" s="8">
        <v>8.8910999999999998</v>
      </c>
      <c r="J4575" s="8">
        <f>datatable[[#This Row],[продажи_]]-datatable[[#This Row],[себестоимость_]]</f>
        <v>13.1166</v>
      </c>
      <c r="L4575"/>
    </row>
    <row r="4576" spans="2:12" x14ac:dyDescent="0.4">
      <c r="B4576" s="5" t="s">
        <v>69</v>
      </c>
      <c r="C4576" s="5" t="s">
        <v>59</v>
      </c>
      <c r="D4576" s="5" t="s">
        <v>14</v>
      </c>
      <c r="E4576" s="5" t="s">
        <v>7</v>
      </c>
      <c r="F4576" s="6">
        <v>43862</v>
      </c>
      <c r="G4576" s="6" t="str">
        <f>TEXT(datatable[[#This Row],[дата]],"ММ")</f>
        <v>02</v>
      </c>
      <c r="H4576" s="8">
        <v>41.495999999999995</v>
      </c>
      <c r="I4576" s="8">
        <v>17.870999999999999</v>
      </c>
      <c r="J4576" s="8">
        <f>datatable[[#This Row],[продажи_]]-datatable[[#This Row],[себестоимость_]]</f>
        <v>23.624999999999996</v>
      </c>
      <c r="L4576"/>
    </row>
    <row r="4577" spans="2:12" x14ac:dyDescent="0.4">
      <c r="B4577" s="5" t="s">
        <v>69</v>
      </c>
      <c r="C4577" s="5" t="s">
        <v>59</v>
      </c>
      <c r="D4577" s="5" t="s">
        <v>14</v>
      </c>
      <c r="E4577" s="5" t="s">
        <v>7</v>
      </c>
      <c r="F4577" s="6">
        <v>43891</v>
      </c>
      <c r="G4577" s="6" t="str">
        <f>TEXT(datatable[[#This Row],[дата]],"ММ")</f>
        <v>03</v>
      </c>
      <c r="H4577" s="8">
        <v>36.358400000000003</v>
      </c>
      <c r="I4577" s="8">
        <v>14.385600000000002</v>
      </c>
      <c r="J4577" s="8">
        <f>datatable[[#This Row],[продажи_]]-datatable[[#This Row],[себестоимость_]]</f>
        <v>21.972799999999999</v>
      </c>
      <c r="L4577"/>
    </row>
    <row r="4578" spans="2:12" x14ac:dyDescent="0.4">
      <c r="B4578" s="5" t="s">
        <v>69</v>
      </c>
      <c r="C4578" s="5" t="s">
        <v>59</v>
      </c>
      <c r="D4578" s="5" t="s">
        <v>14</v>
      </c>
      <c r="E4578" s="5" t="s">
        <v>7</v>
      </c>
      <c r="F4578" s="6">
        <v>43922</v>
      </c>
      <c r="G4578" s="6" t="str">
        <f>TEXT(datatable[[#This Row],[дата]],"ММ")</f>
        <v>04</v>
      </c>
      <c r="H4578" s="8">
        <v>32.011200000000002</v>
      </c>
      <c r="I4578" s="8">
        <v>20.956800000000001</v>
      </c>
      <c r="J4578" s="8">
        <f>datatable[[#This Row],[продажи_]]-datatable[[#This Row],[себестоимость_]]</f>
        <v>11.054400000000001</v>
      </c>
      <c r="L4578"/>
    </row>
    <row r="4579" spans="2:12" x14ac:dyDescent="0.4">
      <c r="B4579" s="5" t="s">
        <v>69</v>
      </c>
      <c r="C4579" s="5" t="s">
        <v>59</v>
      </c>
      <c r="D4579" s="5" t="s">
        <v>14</v>
      </c>
      <c r="E4579" s="5" t="s">
        <v>7</v>
      </c>
      <c r="F4579" s="6">
        <v>43952</v>
      </c>
      <c r="G4579" s="6" t="str">
        <f>TEXT(datatable[[#This Row],[дата]],"ММ")</f>
        <v>05</v>
      </c>
      <c r="H4579" s="8">
        <v>38.210899999999995</v>
      </c>
      <c r="I4579" s="8">
        <v>11.832599999999999</v>
      </c>
      <c r="J4579" s="8">
        <f>datatable[[#This Row],[продажи_]]-datatable[[#This Row],[себестоимость_]]</f>
        <v>26.378299999999996</v>
      </c>
      <c r="L4579"/>
    </row>
    <row r="4580" spans="2:12" x14ac:dyDescent="0.4">
      <c r="B4580" s="5" t="s">
        <v>69</v>
      </c>
      <c r="C4580" s="5" t="s">
        <v>59</v>
      </c>
      <c r="D4580" s="5" t="s">
        <v>14</v>
      </c>
      <c r="E4580" s="5" t="s">
        <v>7</v>
      </c>
      <c r="F4580" s="6">
        <v>43983</v>
      </c>
      <c r="G4580" s="6" t="str">
        <f>TEXT(datatable[[#This Row],[дата]],"ММ")</f>
        <v>06</v>
      </c>
      <c r="H4580" s="8">
        <v>22.724</v>
      </c>
      <c r="I4580" s="8">
        <v>9.3239999999999998</v>
      </c>
      <c r="J4580" s="8">
        <f>datatable[[#This Row],[продажи_]]-datatable[[#This Row],[себестоимость_]]</f>
        <v>13.4</v>
      </c>
      <c r="L4580"/>
    </row>
    <row r="4581" spans="2:12" x14ac:dyDescent="0.4">
      <c r="B4581" s="5" t="s">
        <v>69</v>
      </c>
      <c r="C4581" s="5" t="s">
        <v>59</v>
      </c>
      <c r="D4581" s="5" t="s">
        <v>14</v>
      </c>
      <c r="E4581" s="5" t="s">
        <v>7</v>
      </c>
      <c r="F4581" s="6">
        <v>44013</v>
      </c>
      <c r="G4581" s="6" t="str">
        <f>TEXT(datatable[[#This Row],[дата]],"ММ")</f>
        <v>07</v>
      </c>
      <c r="H4581" s="8">
        <v>25.342199999999998</v>
      </c>
      <c r="I4581" s="8">
        <v>9.0909000000000013</v>
      </c>
      <c r="J4581" s="8">
        <f>datatable[[#This Row],[продажи_]]-datatable[[#This Row],[себестоимость_]]</f>
        <v>16.251299999999997</v>
      </c>
      <c r="L4581"/>
    </row>
    <row r="4582" spans="2:12" x14ac:dyDescent="0.4">
      <c r="B4582" s="5" t="s">
        <v>69</v>
      </c>
      <c r="C4582" s="5" t="s">
        <v>59</v>
      </c>
      <c r="D4582" s="5" t="s">
        <v>14</v>
      </c>
      <c r="E4582" s="5" t="s">
        <v>7</v>
      </c>
      <c r="F4582" s="6">
        <v>44044</v>
      </c>
      <c r="G4582" s="6" t="str">
        <f>TEXT(datatable[[#This Row],[дата]],"ММ")</f>
        <v>08</v>
      </c>
      <c r="H4582" s="8">
        <v>17.586400000000001</v>
      </c>
      <c r="I4582" s="8">
        <v>10.212</v>
      </c>
      <c r="J4582" s="8">
        <f>datatable[[#This Row],[продажи_]]-datatable[[#This Row],[себестоимость_]]</f>
        <v>7.3744000000000014</v>
      </c>
      <c r="L4582"/>
    </row>
    <row r="4583" spans="2:12" x14ac:dyDescent="0.4">
      <c r="B4583" s="5" t="s">
        <v>69</v>
      </c>
      <c r="C4583" s="5" t="s">
        <v>59</v>
      </c>
      <c r="D4583" s="5" t="s">
        <v>14</v>
      </c>
      <c r="E4583" s="5" t="s">
        <v>7</v>
      </c>
      <c r="F4583" s="6">
        <v>44075</v>
      </c>
      <c r="G4583" s="6" t="str">
        <f>TEXT(datatable[[#This Row],[дата]],"ММ")</f>
        <v>09</v>
      </c>
      <c r="H4583" s="8">
        <v>25.193999999999999</v>
      </c>
      <c r="I4583" s="8">
        <v>9.4349999999999987</v>
      </c>
      <c r="J4583" s="8">
        <f>datatable[[#This Row],[продажи_]]-datatable[[#This Row],[себестоимость_]]</f>
        <v>15.759</v>
      </c>
      <c r="L4583"/>
    </row>
    <row r="4584" spans="2:12" x14ac:dyDescent="0.4">
      <c r="B4584" s="5" t="s">
        <v>69</v>
      </c>
      <c r="C4584" s="5" t="s">
        <v>59</v>
      </c>
      <c r="D4584" s="5" t="s">
        <v>14</v>
      </c>
      <c r="E4584" s="5" t="s">
        <v>7</v>
      </c>
      <c r="F4584" s="6">
        <v>44105</v>
      </c>
      <c r="G4584" s="6" t="str">
        <f>TEXT(datatable[[#This Row],[дата]],"ММ")</f>
        <v>10</v>
      </c>
      <c r="H4584" s="8">
        <v>36.284299999999995</v>
      </c>
      <c r="I4584" s="8">
        <v>15.728700000000002</v>
      </c>
      <c r="J4584" s="8">
        <f>datatable[[#This Row],[продажи_]]-datatable[[#This Row],[себестоимость_]]</f>
        <v>20.555599999999991</v>
      </c>
      <c r="L4584"/>
    </row>
    <row r="4585" spans="2:12" x14ac:dyDescent="0.4">
      <c r="B4585" s="5" t="s">
        <v>69</v>
      </c>
      <c r="C4585" s="5" t="s">
        <v>59</v>
      </c>
      <c r="D4585" s="5" t="s">
        <v>14</v>
      </c>
      <c r="E4585" s="5" t="s">
        <v>7</v>
      </c>
      <c r="F4585" s="6">
        <v>44136</v>
      </c>
      <c r="G4585" s="6" t="str">
        <f>TEXT(datatable[[#This Row],[дата]],"ММ")</f>
        <v>11</v>
      </c>
      <c r="H4585" s="8">
        <v>31.122</v>
      </c>
      <c r="I4585" s="8">
        <v>12.432000000000002</v>
      </c>
      <c r="J4585" s="8">
        <f>datatable[[#This Row],[продажи_]]-datatable[[#This Row],[себестоимость_]]</f>
        <v>18.689999999999998</v>
      </c>
      <c r="L4585"/>
    </row>
    <row r="4586" spans="2:12" x14ac:dyDescent="0.4">
      <c r="B4586" s="5" t="s">
        <v>69</v>
      </c>
      <c r="C4586" s="5" t="s">
        <v>59</v>
      </c>
      <c r="D4586" s="5" t="s">
        <v>14</v>
      </c>
      <c r="E4586" s="5" t="s">
        <v>7</v>
      </c>
      <c r="F4586" s="6">
        <v>44166</v>
      </c>
      <c r="G4586" s="6" t="str">
        <f>TEXT(datatable[[#This Row],[дата]],"ММ")</f>
        <v>12</v>
      </c>
      <c r="H4586" s="8">
        <v>34.382399999999997</v>
      </c>
      <c r="I4586" s="8">
        <v>14.918400000000002</v>
      </c>
      <c r="J4586" s="8">
        <f>datatable[[#This Row],[продажи_]]-datatable[[#This Row],[себестоимость_]]</f>
        <v>19.463999999999995</v>
      </c>
      <c r="L4586"/>
    </row>
    <row r="4587" spans="2:12" x14ac:dyDescent="0.4">
      <c r="B4587" s="5" t="s">
        <v>69</v>
      </c>
      <c r="C4587" s="5" t="s">
        <v>59</v>
      </c>
      <c r="D4587" s="5" t="s">
        <v>14</v>
      </c>
      <c r="E4587" s="5" t="s">
        <v>7</v>
      </c>
      <c r="F4587" s="6">
        <v>43831</v>
      </c>
      <c r="G4587" s="6" t="str">
        <f>TEXT(datatable[[#This Row],[дата]],"ММ")</f>
        <v>01</v>
      </c>
      <c r="H4587" s="8">
        <v>14.9445</v>
      </c>
      <c r="I4587" s="8">
        <v>6.9947999999999997</v>
      </c>
      <c r="J4587" s="8">
        <f>datatable[[#This Row],[продажи_]]-datatable[[#This Row],[себестоимость_]]</f>
        <v>7.9497</v>
      </c>
      <c r="L4587"/>
    </row>
    <row r="4588" spans="2:12" x14ac:dyDescent="0.4">
      <c r="B4588" s="5" t="s">
        <v>69</v>
      </c>
      <c r="C4588" s="5" t="s">
        <v>59</v>
      </c>
      <c r="D4588" s="5" t="s">
        <v>14</v>
      </c>
      <c r="E4588" s="5" t="s">
        <v>7</v>
      </c>
      <c r="F4588" s="6">
        <v>43862</v>
      </c>
      <c r="G4588" s="6" t="str">
        <f>TEXT(datatable[[#This Row],[дата]],"ММ")</f>
        <v>02</v>
      </c>
      <c r="H4588" s="8">
        <v>34.020000000000003</v>
      </c>
      <c r="I4588" s="8">
        <v>8.1606000000000005</v>
      </c>
      <c r="J4588" s="8">
        <f>datatable[[#This Row],[продажи_]]-datatable[[#This Row],[себестоимость_]]</f>
        <v>25.859400000000001</v>
      </c>
      <c r="L4588"/>
    </row>
    <row r="4589" spans="2:12" x14ac:dyDescent="0.4">
      <c r="B4589" s="5" t="s">
        <v>69</v>
      </c>
      <c r="C4589" s="5" t="s">
        <v>59</v>
      </c>
      <c r="D4589" s="5" t="s">
        <v>14</v>
      </c>
      <c r="E4589" s="5" t="s">
        <v>7</v>
      </c>
      <c r="F4589" s="6">
        <v>43891</v>
      </c>
      <c r="G4589" s="6" t="str">
        <f>TEXT(datatable[[#This Row],[дата]],"ММ")</f>
        <v>03</v>
      </c>
      <c r="H4589" s="8">
        <v>37.583999999999996</v>
      </c>
      <c r="I4589" s="8">
        <v>10.827200000000001</v>
      </c>
      <c r="J4589" s="8">
        <f>datatable[[#This Row],[продажи_]]-datatable[[#This Row],[себестоимость_]]</f>
        <v>26.756799999999995</v>
      </c>
      <c r="L4589"/>
    </row>
    <row r="4590" spans="2:12" x14ac:dyDescent="0.4">
      <c r="B4590" s="5" t="s">
        <v>69</v>
      </c>
      <c r="C4590" s="5" t="s">
        <v>59</v>
      </c>
      <c r="D4590" s="5" t="s">
        <v>14</v>
      </c>
      <c r="E4590" s="5" t="s">
        <v>7</v>
      </c>
      <c r="F4590" s="6">
        <v>43922</v>
      </c>
      <c r="G4590" s="6" t="str">
        <f>TEXT(datatable[[#This Row],[дата]],"ММ")</f>
        <v>04</v>
      </c>
      <c r="H4590" s="8">
        <v>27.863999999999997</v>
      </c>
      <c r="I4590" s="8">
        <v>12.6496</v>
      </c>
      <c r="J4590" s="8">
        <f>datatable[[#This Row],[продажи_]]-datatable[[#This Row],[себестоимость_]]</f>
        <v>15.214399999999998</v>
      </c>
      <c r="L4590"/>
    </row>
    <row r="4591" spans="2:12" x14ac:dyDescent="0.4">
      <c r="B4591" s="5" t="s">
        <v>69</v>
      </c>
      <c r="C4591" s="5" t="s">
        <v>59</v>
      </c>
      <c r="D4591" s="5" t="s">
        <v>14</v>
      </c>
      <c r="E4591" s="5" t="s">
        <v>7</v>
      </c>
      <c r="F4591" s="6">
        <v>43952</v>
      </c>
      <c r="G4591" s="6" t="str">
        <f>TEXT(datatable[[#This Row],[дата]],"ММ")</f>
        <v>05</v>
      </c>
      <c r="H4591" s="8">
        <v>26.324999999999999</v>
      </c>
      <c r="I4591" s="8">
        <v>9.2326000000000015</v>
      </c>
      <c r="J4591" s="8">
        <f>datatable[[#This Row],[продажи_]]-datatable[[#This Row],[себестоимость_]]</f>
        <v>17.092399999999998</v>
      </c>
      <c r="L4591"/>
    </row>
    <row r="4592" spans="2:12" x14ac:dyDescent="0.4">
      <c r="B4592" s="5" t="s">
        <v>69</v>
      </c>
      <c r="C4592" s="5" t="s">
        <v>59</v>
      </c>
      <c r="D4592" s="5" t="s">
        <v>14</v>
      </c>
      <c r="E4592" s="5" t="s">
        <v>7</v>
      </c>
      <c r="F4592" s="6">
        <v>43983</v>
      </c>
      <c r="G4592" s="6" t="str">
        <f>TEXT(datatable[[#This Row],[дата]],"ММ")</f>
        <v>06</v>
      </c>
      <c r="H4592" s="8">
        <v>24.3</v>
      </c>
      <c r="I4592" s="8">
        <v>7.6379999999999999</v>
      </c>
      <c r="J4592" s="8">
        <f>datatable[[#This Row],[продажи_]]-datatable[[#This Row],[себестоимость_]]</f>
        <v>16.661999999999999</v>
      </c>
      <c r="L4592"/>
    </row>
    <row r="4593" spans="2:12" x14ac:dyDescent="0.4">
      <c r="B4593" s="5" t="s">
        <v>69</v>
      </c>
      <c r="C4593" s="5" t="s">
        <v>59</v>
      </c>
      <c r="D4593" s="5" t="s">
        <v>14</v>
      </c>
      <c r="E4593" s="5" t="s">
        <v>7</v>
      </c>
      <c r="F4593" s="6">
        <v>44013</v>
      </c>
      <c r="G4593" s="6" t="str">
        <f>TEXT(datatable[[#This Row],[дата]],"ММ")</f>
        <v>07</v>
      </c>
      <c r="H4593" s="8">
        <v>14.762250000000002</v>
      </c>
      <c r="I4593" s="8">
        <v>6.9344999999999999</v>
      </c>
      <c r="J4593" s="8">
        <f>datatable[[#This Row],[продажи_]]-datatable[[#This Row],[себестоимость_]]</f>
        <v>7.8277500000000018</v>
      </c>
      <c r="L4593"/>
    </row>
    <row r="4594" spans="2:12" x14ac:dyDescent="0.4">
      <c r="B4594" s="5" t="s">
        <v>69</v>
      </c>
      <c r="C4594" s="5" t="s">
        <v>59</v>
      </c>
      <c r="D4594" s="5" t="s">
        <v>14</v>
      </c>
      <c r="E4594" s="5" t="s">
        <v>7</v>
      </c>
      <c r="F4594" s="6">
        <v>44044</v>
      </c>
      <c r="G4594" s="6" t="str">
        <f>TEXT(datatable[[#This Row],[дата]],"ММ")</f>
        <v>08</v>
      </c>
      <c r="H4594" s="8">
        <v>13.607999999999999</v>
      </c>
      <c r="I4594" s="8">
        <v>6.2712000000000003</v>
      </c>
      <c r="J4594" s="8">
        <f>datatable[[#This Row],[продажи_]]-datatable[[#This Row],[себестоимость_]]</f>
        <v>7.3367999999999984</v>
      </c>
      <c r="L4594"/>
    </row>
    <row r="4595" spans="2:12" x14ac:dyDescent="0.4">
      <c r="B4595" s="5" t="s">
        <v>69</v>
      </c>
      <c r="C4595" s="5" t="s">
        <v>59</v>
      </c>
      <c r="D4595" s="5" t="s">
        <v>14</v>
      </c>
      <c r="E4595" s="5" t="s">
        <v>7</v>
      </c>
      <c r="F4595" s="6">
        <v>44075</v>
      </c>
      <c r="G4595" s="6" t="str">
        <f>TEXT(datatable[[#This Row],[дата]],"ММ")</f>
        <v>09</v>
      </c>
      <c r="H4595" s="8">
        <v>18.630000000000003</v>
      </c>
      <c r="I4595" s="8">
        <v>5.8289999999999997</v>
      </c>
      <c r="J4595" s="8">
        <f>datatable[[#This Row],[продажи_]]-datatable[[#This Row],[себестоимость_]]</f>
        <v>12.801000000000002</v>
      </c>
      <c r="L4595"/>
    </row>
    <row r="4596" spans="2:12" x14ac:dyDescent="0.4">
      <c r="B4596" s="5" t="s">
        <v>69</v>
      </c>
      <c r="C4596" s="5" t="s">
        <v>59</v>
      </c>
      <c r="D4596" s="5" t="s">
        <v>14</v>
      </c>
      <c r="E4596" s="5" t="s">
        <v>7</v>
      </c>
      <c r="F4596" s="6">
        <v>44105</v>
      </c>
      <c r="G4596" s="6" t="str">
        <f>TEXT(datatable[[#This Row],[дата]],"ММ")</f>
        <v>10</v>
      </c>
      <c r="H4596" s="8">
        <v>27.904500000000002</v>
      </c>
      <c r="I4596" s="8">
        <v>10.016500000000001</v>
      </c>
      <c r="J4596" s="8">
        <f>datatable[[#This Row],[продажи_]]-datatable[[#This Row],[себестоимость_]]</f>
        <v>17.888000000000002</v>
      </c>
      <c r="L4596"/>
    </row>
    <row r="4597" spans="2:12" x14ac:dyDescent="0.4">
      <c r="B4597" s="5" t="s">
        <v>69</v>
      </c>
      <c r="C4597" s="5" t="s">
        <v>59</v>
      </c>
      <c r="D4597" s="5" t="s">
        <v>14</v>
      </c>
      <c r="E4597" s="5" t="s">
        <v>7</v>
      </c>
      <c r="F4597" s="6">
        <v>44136</v>
      </c>
      <c r="G4597" s="6" t="str">
        <f>TEXT(datatable[[#This Row],[дата]],"ММ")</f>
        <v>11</v>
      </c>
      <c r="H4597" s="8">
        <v>29.767500000000002</v>
      </c>
      <c r="I4597" s="8">
        <v>8.6296000000000017</v>
      </c>
      <c r="J4597" s="8">
        <f>datatable[[#This Row],[продажи_]]-datatable[[#This Row],[себестоимость_]]</f>
        <v>21.137900000000002</v>
      </c>
      <c r="L4597"/>
    </row>
    <row r="4598" spans="2:12" x14ac:dyDescent="0.4">
      <c r="B4598" s="5" t="s">
        <v>69</v>
      </c>
      <c r="C4598" s="5" t="s">
        <v>59</v>
      </c>
      <c r="D4598" s="5" t="s">
        <v>14</v>
      </c>
      <c r="E4598" s="5" t="s">
        <v>7</v>
      </c>
      <c r="F4598" s="6">
        <v>44166</v>
      </c>
      <c r="G4598" s="6" t="str">
        <f>TEXT(datatable[[#This Row],[дата]],"ММ")</f>
        <v>12</v>
      </c>
      <c r="H4598" s="8">
        <v>23.571000000000002</v>
      </c>
      <c r="I4598" s="8">
        <v>8.6832000000000011</v>
      </c>
      <c r="J4598" s="8">
        <f>datatable[[#This Row],[продажи_]]-datatable[[#This Row],[себестоимость_]]</f>
        <v>14.8878</v>
      </c>
      <c r="L4598"/>
    </row>
    <row r="4599" spans="2:12" x14ac:dyDescent="0.4">
      <c r="B4599" s="5" t="s">
        <v>69</v>
      </c>
      <c r="C4599" s="5" t="s">
        <v>59</v>
      </c>
      <c r="D4599" s="5" t="s">
        <v>14</v>
      </c>
      <c r="E4599" s="5" t="s">
        <v>7</v>
      </c>
      <c r="F4599" s="6">
        <v>43831</v>
      </c>
      <c r="G4599" s="6" t="str">
        <f>TEXT(datatable[[#This Row],[дата]],"ММ")</f>
        <v>01</v>
      </c>
      <c r="H4599" s="8">
        <v>6.4881000000000002</v>
      </c>
      <c r="I4599" s="8">
        <v>3.5775000000000001</v>
      </c>
      <c r="J4599" s="8">
        <f>datatable[[#This Row],[продажи_]]-datatable[[#This Row],[себестоимость_]]</f>
        <v>2.9106000000000001</v>
      </c>
      <c r="L4599"/>
    </row>
    <row r="4600" spans="2:12" x14ac:dyDescent="0.4">
      <c r="B4600" s="5" t="s">
        <v>69</v>
      </c>
      <c r="C4600" s="5" t="s">
        <v>59</v>
      </c>
      <c r="D4600" s="5" t="s">
        <v>14</v>
      </c>
      <c r="E4600" s="5" t="s">
        <v>7</v>
      </c>
      <c r="F4600" s="6">
        <v>43862</v>
      </c>
      <c r="G4600" s="6" t="str">
        <f>TEXT(datatable[[#This Row],[дата]],"ММ")</f>
        <v>02</v>
      </c>
      <c r="H4600" s="8">
        <v>11.338600000000001</v>
      </c>
      <c r="I4600" s="8">
        <v>4.62</v>
      </c>
      <c r="J4600" s="8">
        <f>datatable[[#This Row],[продажи_]]-datatable[[#This Row],[себестоимость_]]</f>
        <v>6.7186000000000012</v>
      </c>
      <c r="L4600"/>
    </row>
    <row r="4601" spans="2:12" x14ac:dyDescent="0.4">
      <c r="B4601" s="5" t="s">
        <v>69</v>
      </c>
      <c r="C4601" s="5" t="s">
        <v>59</v>
      </c>
      <c r="D4601" s="5" t="s">
        <v>14</v>
      </c>
      <c r="E4601" s="5" t="s">
        <v>7</v>
      </c>
      <c r="F4601" s="6">
        <v>43891</v>
      </c>
      <c r="G4601" s="6" t="str">
        <f>TEXT(datatable[[#This Row],[дата]],"ММ")</f>
        <v>03</v>
      </c>
      <c r="H4601" s="8">
        <v>12.816000000000001</v>
      </c>
      <c r="I4601" s="8">
        <v>6.12</v>
      </c>
      <c r="J4601" s="8">
        <f>datatable[[#This Row],[продажи_]]-datatable[[#This Row],[себестоимость_]]</f>
        <v>6.6960000000000006</v>
      </c>
      <c r="L4601"/>
    </row>
    <row r="4602" spans="2:12" x14ac:dyDescent="0.4">
      <c r="B4602" s="5" t="s">
        <v>69</v>
      </c>
      <c r="C4602" s="5" t="s">
        <v>59</v>
      </c>
      <c r="D4602" s="5" t="s">
        <v>14</v>
      </c>
      <c r="E4602" s="5" t="s">
        <v>7</v>
      </c>
      <c r="F4602" s="6">
        <v>43922</v>
      </c>
      <c r="G4602" s="6" t="str">
        <f>TEXT(datatable[[#This Row],[дата]],"ММ")</f>
        <v>04</v>
      </c>
      <c r="H4602" s="8">
        <v>14.667200000000001</v>
      </c>
      <c r="I4602" s="8">
        <v>5.0999999999999996</v>
      </c>
      <c r="J4602" s="8">
        <f>datatable[[#This Row],[продажи_]]-datatable[[#This Row],[себестоимость_]]</f>
        <v>9.5672000000000015</v>
      </c>
      <c r="L4602"/>
    </row>
    <row r="4603" spans="2:12" x14ac:dyDescent="0.4">
      <c r="B4603" s="5" t="s">
        <v>69</v>
      </c>
      <c r="C4603" s="5" t="s">
        <v>59</v>
      </c>
      <c r="D4603" s="5" t="s">
        <v>14</v>
      </c>
      <c r="E4603" s="5" t="s">
        <v>7</v>
      </c>
      <c r="F4603" s="6">
        <v>43952</v>
      </c>
      <c r="G4603" s="6" t="str">
        <f>TEXT(datatable[[#This Row],[дата]],"ММ")</f>
        <v>05</v>
      </c>
      <c r="H4603" s="8">
        <v>11.801400000000001</v>
      </c>
      <c r="I4603" s="8">
        <v>4.875</v>
      </c>
      <c r="J4603" s="8">
        <f>datatable[[#This Row],[продажи_]]-datatable[[#This Row],[себестоимость_]]</f>
        <v>6.926400000000001</v>
      </c>
      <c r="L4603"/>
    </row>
    <row r="4604" spans="2:12" x14ac:dyDescent="0.4">
      <c r="B4604" s="5" t="s">
        <v>69</v>
      </c>
      <c r="C4604" s="5" t="s">
        <v>59</v>
      </c>
      <c r="D4604" s="5" t="s">
        <v>14</v>
      </c>
      <c r="E4604" s="5" t="s">
        <v>7</v>
      </c>
      <c r="F4604" s="6">
        <v>43983</v>
      </c>
      <c r="G4604" s="6" t="str">
        <f>TEXT(datatable[[#This Row],[дата]],"ММ")</f>
        <v>06</v>
      </c>
      <c r="H4604" s="8">
        <v>7.8320000000000007</v>
      </c>
      <c r="I4604" s="8">
        <v>4.2374999999999998</v>
      </c>
      <c r="J4604" s="8">
        <f>datatable[[#This Row],[продажи_]]-datatable[[#This Row],[себестоимость_]]</f>
        <v>3.5945000000000009</v>
      </c>
      <c r="L4604"/>
    </row>
    <row r="4605" spans="2:12" x14ac:dyDescent="0.4">
      <c r="B4605" s="5" t="s">
        <v>69</v>
      </c>
      <c r="C4605" s="5" t="s">
        <v>59</v>
      </c>
      <c r="D4605" s="5" t="s">
        <v>14</v>
      </c>
      <c r="E4605" s="5" t="s">
        <v>7</v>
      </c>
      <c r="F4605" s="6">
        <v>44013</v>
      </c>
      <c r="G4605" s="6" t="str">
        <f>TEXT(datatable[[#This Row],[дата]],"ММ")</f>
        <v>07</v>
      </c>
      <c r="H4605" s="8">
        <v>8.5707000000000004</v>
      </c>
      <c r="I4605" s="8">
        <v>2.7337500000000001</v>
      </c>
      <c r="J4605" s="8">
        <f>datatable[[#This Row],[продажи_]]-datatable[[#This Row],[себестоимость_]]</f>
        <v>5.8369499999999999</v>
      </c>
      <c r="L4605"/>
    </row>
    <row r="4606" spans="2:12" x14ac:dyDescent="0.4">
      <c r="B4606" s="5" t="s">
        <v>69</v>
      </c>
      <c r="C4606" s="5" t="s">
        <v>59</v>
      </c>
      <c r="D4606" s="5" t="s">
        <v>14</v>
      </c>
      <c r="E4606" s="5" t="s">
        <v>7</v>
      </c>
      <c r="F4606" s="6">
        <v>44044</v>
      </c>
      <c r="G4606" s="6" t="str">
        <f>TEXT(datatable[[#This Row],[дата]],"ММ")</f>
        <v>08</v>
      </c>
      <c r="H4606" s="8">
        <v>5.9807999999999995</v>
      </c>
      <c r="I4606" s="8">
        <v>2.5499999999999998</v>
      </c>
      <c r="J4606" s="8">
        <f>datatable[[#This Row],[продажи_]]-datatable[[#This Row],[себестоимость_]]</f>
        <v>3.4307999999999996</v>
      </c>
      <c r="L4606"/>
    </row>
    <row r="4607" spans="2:12" x14ac:dyDescent="0.4">
      <c r="B4607" s="5" t="s">
        <v>69</v>
      </c>
      <c r="C4607" s="5" t="s">
        <v>59</v>
      </c>
      <c r="D4607" s="5" t="s">
        <v>14</v>
      </c>
      <c r="E4607" s="5" t="s">
        <v>7</v>
      </c>
      <c r="F4607" s="6">
        <v>44075</v>
      </c>
      <c r="G4607" s="6" t="str">
        <f>TEXT(datatable[[#This Row],[дата]],"ММ")</f>
        <v>09</v>
      </c>
      <c r="H4607" s="8">
        <v>8.6330000000000009</v>
      </c>
      <c r="I4607" s="8">
        <v>4.1625000000000005</v>
      </c>
      <c r="J4607" s="8">
        <f>datatable[[#This Row],[продажи_]]-datatable[[#This Row],[себестоимость_]]</f>
        <v>4.4705000000000004</v>
      </c>
      <c r="L4607"/>
    </row>
    <row r="4608" spans="2:12" x14ac:dyDescent="0.4">
      <c r="B4608" s="5" t="s">
        <v>69</v>
      </c>
      <c r="C4608" s="5" t="s">
        <v>59</v>
      </c>
      <c r="D4608" s="5" t="s">
        <v>14</v>
      </c>
      <c r="E4608" s="5" t="s">
        <v>7</v>
      </c>
      <c r="F4608" s="6">
        <v>44105</v>
      </c>
      <c r="G4608" s="6" t="str">
        <f>TEXT(datatable[[#This Row],[дата]],"ММ")</f>
        <v>10</v>
      </c>
      <c r="H4608" s="8">
        <v>11.801400000000001</v>
      </c>
      <c r="I4608" s="8">
        <v>5.4112500000000008</v>
      </c>
      <c r="J4608" s="8">
        <f>datatable[[#This Row],[продажи_]]-datatable[[#This Row],[себестоимость_]]</f>
        <v>6.3901500000000002</v>
      </c>
      <c r="L4608"/>
    </row>
    <row r="4609" spans="2:12" x14ac:dyDescent="0.4">
      <c r="B4609" s="5" t="s">
        <v>69</v>
      </c>
      <c r="C4609" s="5" t="s">
        <v>59</v>
      </c>
      <c r="D4609" s="5" t="s">
        <v>14</v>
      </c>
      <c r="E4609" s="5" t="s">
        <v>7</v>
      </c>
      <c r="F4609" s="6">
        <v>44136</v>
      </c>
      <c r="G4609" s="6" t="str">
        <f>TEXT(datatable[[#This Row],[дата]],"ММ")</f>
        <v>11</v>
      </c>
      <c r="H4609" s="8">
        <v>9.9680000000000017</v>
      </c>
      <c r="I4609" s="8">
        <v>4.2</v>
      </c>
      <c r="J4609" s="8">
        <f>datatable[[#This Row],[продажи_]]-datatable[[#This Row],[себестоимость_]]</f>
        <v>5.7680000000000016</v>
      </c>
      <c r="L4609"/>
    </row>
    <row r="4610" spans="2:12" x14ac:dyDescent="0.4">
      <c r="B4610" s="5" t="s">
        <v>69</v>
      </c>
      <c r="C4610" s="5" t="s">
        <v>59</v>
      </c>
      <c r="D4610" s="5" t="s">
        <v>14</v>
      </c>
      <c r="E4610" s="5" t="s">
        <v>7</v>
      </c>
      <c r="F4610" s="6">
        <v>44166</v>
      </c>
      <c r="G4610" s="6" t="str">
        <f>TEXT(datatable[[#This Row],[дата]],"ММ")</f>
        <v>12</v>
      </c>
      <c r="H4610" s="8">
        <v>9.7187999999999999</v>
      </c>
      <c r="I4610" s="8">
        <v>4.8600000000000003</v>
      </c>
      <c r="J4610" s="8">
        <f>datatable[[#This Row],[продажи_]]-datatable[[#This Row],[себестоимость_]]</f>
        <v>4.8587999999999996</v>
      </c>
      <c r="L4610"/>
    </row>
    <row r="4611" spans="2:12" x14ac:dyDescent="0.4">
      <c r="B4611" s="5" t="s">
        <v>70</v>
      </c>
      <c r="C4611" s="5" t="s">
        <v>55</v>
      </c>
      <c r="D4611" s="5" t="s">
        <v>15</v>
      </c>
      <c r="E4611" s="5" t="s">
        <v>60</v>
      </c>
      <c r="F4611" s="6">
        <v>43831</v>
      </c>
      <c r="G4611" s="6" t="str">
        <f>TEXT(datatable[[#This Row],[дата]],"ММ")</f>
        <v>01</v>
      </c>
      <c r="H4611" s="8">
        <v>295.02449999999999</v>
      </c>
      <c r="I4611" s="8">
        <v>96.857100000000003</v>
      </c>
      <c r="J4611" s="8">
        <f>datatable[[#This Row],[продажи_]]-datatable[[#This Row],[себестоимость_]]</f>
        <v>198.16739999999999</v>
      </c>
      <c r="L4611"/>
    </row>
    <row r="4612" spans="2:12" x14ac:dyDescent="0.4">
      <c r="B4612" s="5" t="s">
        <v>70</v>
      </c>
      <c r="C4612" s="5" t="s">
        <v>55</v>
      </c>
      <c r="D4612" s="5" t="s">
        <v>15</v>
      </c>
      <c r="E4612" s="5" t="s">
        <v>60</v>
      </c>
      <c r="F4612" s="6">
        <v>43862</v>
      </c>
      <c r="G4612" s="6" t="str">
        <f>TEXT(datatable[[#This Row],[дата]],"ММ")</f>
        <v>02</v>
      </c>
      <c r="H4612" s="8">
        <v>467.58600000000001</v>
      </c>
      <c r="I4612" s="8">
        <v>188.76620000000003</v>
      </c>
      <c r="J4612" s="8">
        <f>datatable[[#This Row],[продажи_]]-datatable[[#This Row],[себестоимость_]]</f>
        <v>278.81979999999999</v>
      </c>
      <c r="L4612"/>
    </row>
    <row r="4613" spans="2:12" x14ac:dyDescent="0.4">
      <c r="B4613" s="5" t="s">
        <v>70</v>
      </c>
      <c r="C4613" s="5" t="s">
        <v>55</v>
      </c>
      <c r="D4613" s="5" t="s">
        <v>15</v>
      </c>
      <c r="E4613" s="5" t="s">
        <v>60</v>
      </c>
      <c r="F4613" s="6">
        <v>43891</v>
      </c>
      <c r="G4613" s="6" t="str">
        <f>TEXT(datatable[[#This Row],[дата]],"ММ")</f>
        <v>03</v>
      </c>
      <c r="H4613" s="8">
        <v>564.072</v>
      </c>
      <c r="I4613" s="8">
        <v>162.2944</v>
      </c>
      <c r="J4613" s="8">
        <f>datatable[[#This Row],[продажи_]]-datatable[[#This Row],[себестоимость_]]</f>
        <v>401.77760000000001</v>
      </c>
      <c r="L4613"/>
    </row>
    <row r="4614" spans="2:12" x14ac:dyDescent="0.4">
      <c r="B4614" s="5" t="s">
        <v>70</v>
      </c>
      <c r="C4614" s="5" t="s">
        <v>55</v>
      </c>
      <c r="D4614" s="5" t="s">
        <v>15</v>
      </c>
      <c r="E4614" s="5" t="s">
        <v>60</v>
      </c>
      <c r="F4614" s="6">
        <v>43922</v>
      </c>
      <c r="G4614" s="6" t="str">
        <f>TEXT(datatable[[#This Row],[дата]],"ММ")</f>
        <v>04</v>
      </c>
      <c r="H4614" s="8">
        <v>415.63200000000001</v>
      </c>
      <c r="I4614" s="8">
        <v>213.75360000000003</v>
      </c>
      <c r="J4614" s="8">
        <f>datatable[[#This Row],[продажи_]]-datatable[[#This Row],[себестоимость_]]</f>
        <v>201.87839999999997</v>
      </c>
      <c r="L4614"/>
    </row>
    <row r="4615" spans="2:12" x14ac:dyDescent="0.4">
      <c r="B4615" s="5" t="s">
        <v>70</v>
      </c>
      <c r="C4615" s="5" t="s">
        <v>55</v>
      </c>
      <c r="D4615" s="5" t="s">
        <v>15</v>
      </c>
      <c r="E4615" s="5" t="s">
        <v>60</v>
      </c>
      <c r="F4615" s="6">
        <v>43952</v>
      </c>
      <c r="G4615" s="6" t="str">
        <f>TEXT(datatable[[#This Row],[дата]],"ММ")</f>
        <v>05</v>
      </c>
      <c r="H4615" s="8">
        <v>349.76175000000001</v>
      </c>
      <c r="I4615" s="8">
        <v>159.20189999999999</v>
      </c>
      <c r="J4615" s="8">
        <f>datatable[[#This Row],[продажи_]]-datatable[[#This Row],[себестоимость_]]</f>
        <v>190.55985000000001</v>
      </c>
      <c r="L4615"/>
    </row>
    <row r="4616" spans="2:12" x14ac:dyDescent="0.4">
      <c r="B4616" s="5" t="s">
        <v>70</v>
      </c>
      <c r="C4616" s="5" t="s">
        <v>55</v>
      </c>
      <c r="D4616" s="5" t="s">
        <v>15</v>
      </c>
      <c r="E4616" s="5" t="s">
        <v>60</v>
      </c>
      <c r="F4616" s="6">
        <v>43983</v>
      </c>
      <c r="G4616" s="6" t="str">
        <f>TEXT(datatable[[#This Row],[дата]],"ММ")</f>
        <v>06</v>
      </c>
      <c r="H4616" s="8">
        <v>278.32499999999999</v>
      </c>
      <c r="I4616" s="8">
        <v>142.255</v>
      </c>
      <c r="J4616" s="8">
        <f>datatable[[#This Row],[продажи_]]-datatable[[#This Row],[себестоимость_]]</f>
        <v>136.07</v>
      </c>
      <c r="L4616"/>
    </row>
    <row r="4617" spans="2:12" x14ac:dyDescent="0.4">
      <c r="B4617" s="5" t="s">
        <v>70</v>
      </c>
      <c r="C4617" s="5" t="s">
        <v>55</v>
      </c>
      <c r="D4617" s="5" t="s">
        <v>15</v>
      </c>
      <c r="E4617" s="5" t="s">
        <v>60</v>
      </c>
      <c r="F4617" s="6">
        <v>44013</v>
      </c>
      <c r="G4617" s="6" t="str">
        <f>TEXT(datatable[[#This Row],[дата]],"ММ")</f>
        <v>07</v>
      </c>
      <c r="H4617" s="8">
        <v>300.59100000000001</v>
      </c>
      <c r="I4617" s="8">
        <v>126.91619999999999</v>
      </c>
      <c r="J4617" s="8">
        <f>datatable[[#This Row],[продажи_]]-datatable[[#This Row],[себестоимость_]]</f>
        <v>173.6748</v>
      </c>
      <c r="L4617"/>
    </row>
    <row r="4618" spans="2:12" x14ac:dyDescent="0.4">
      <c r="B4618" s="5" t="s">
        <v>70</v>
      </c>
      <c r="C4618" s="5" t="s">
        <v>55</v>
      </c>
      <c r="D4618" s="5" t="s">
        <v>15</v>
      </c>
      <c r="E4618" s="5" t="s">
        <v>60</v>
      </c>
      <c r="F4618" s="6">
        <v>44044</v>
      </c>
      <c r="G4618" s="6" t="str">
        <f>TEXT(datatable[[#This Row],[дата]],"ММ")</f>
        <v>08</v>
      </c>
      <c r="H4618" s="8">
        <v>267.19200000000001</v>
      </c>
      <c r="I4618" s="8">
        <v>96.980800000000002</v>
      </c>
      <c r="J4618" s="8">
        <f>datatable[[#This Row],[продажи_]]-datatable[[#This Row],[себестоимость_]]</f>
        <v>170.21120000000002</v>
      </c>
      <c r="L4618"/>
    </row>
    <row r="4619" spans="2:12" x14ac:dyDescent="0.4">
      <c r="B4619" s="5" t="s">
        <v>70</v>
      </c>
      <c r="C4619" s="5" t="s">
        <v>55</v>
      </c>
      <c r="D4619" s="5" t="s">
        <v>15</v>
      </c>
      <c r="E4619" s="5" t="s">
        <v>60</v>
      </c>
      <c r="F4619" s="6">
        <v>44075</v>
      </c>
      <c r="G4619" s="6" t="str">
        <f>TEXT(datatable[[#This Row],[дата]],"ММ")</f>
        <v>09</v>
      </c>
      <c r="H4619" s="8">
        <v>287.60250000000002</v>
      </c>
      <c r="I4619" s="8">
        <v>98.960000000000008</v>
      </c>
      <c r="J4619" s="8">
        <f>datatable[[#This Row],[продажи_]]-datatable[[#This Row],[себестоимость_]]</f>
        <v>188.64250000000001</v>
      </c>
      <c r="L4619"/>
    </row>
    <row r="4620" spans="2:12" x14ac:dyDescent="0.4">
      <c r="B4620" s="5" t="s">
        <v>70</v>
      </c>
      <c r="C4620" s="5" t="s">
        <v>55</v>
      </c>
      <c r="D4620" s="5" t="s">
        <v>15</v>
      </c>
      <c r="E4620" s="5" t="s">
        <v>60</v>
      </c>
      <c r="F4620" s="6">
        <v>44105</v>
      </c>
      <c r="G4620" s="6" t="str">
        <f>TEXT(datatable[[#This Row],[дата]],"ММ")</f>
        <v>10</v>
      </c>
      <c r="H4620" s="8">
        <v>470.36925000000002</v>
      </c>
      <c r="I4620" s="8">
        <v>143.12090000000001</v>
      </c>
      <c r="J4620" s="8">
        <f>datatable[[#This Row],[продажи_]]-datatable[[#This Row],[себестоимость_]]</f>
        <v>327.24835000000002</v>
      </c>
      <c r="L4620"/>
    </row>
    <row r="4621" spans="2:12" x14ac:dyDescent="0.4">
      <c r="B4621" s="5" t="s">
        <v>70</v>
      </c>
      <c r="C4621" s="5" t="s">
        <v>55</v>
      </c>
      <c r="D4621" s="5" t="s">
        <v>15</v>
      </c>
      <c r="E4621" s="5" t="s">
        <v>60</v>
      </c>
      <c r="F4621" s="6">
        <v>44136</v>
      </c>
      <c r="G4621" s="6" t="str">
        <f>TEXT(datatable[[#This Row],[дата]],"ММ")</f>
        <v>11</v>
      </c>
      <c r="H4621" s="8">
        <v>450.26800000000003</v>
      </c>
      <c r="I4621" s="8">
        <v>183.57080000000002</v>
      </c>
      <c r="J4621" s="8">
        <f>datatable[[#This Row],[продажи_]]-datatable[[#This Row],[себестоимость_]]</f>
        <v>266.69720000000001</v>
      </c>
      <c r="L4621"/>
    </row>
    <row r="4622" spans="2:12" x14ac:dyDescent="0.4">
      <c r="B4622" s="5" t="s">
        <v>70</v>
      </c>
      <c r="C4622" s="5" t="s">
        <v>55</v>
      </c>
      <c r="D4622" s="5" t="s">
        <v>15</v>
      </c>
      <c r="E4622" s="5" t="s">
        <v>60</v>
      </c>
      <c r="F4622" s="6">
        <v>44166</v>
      </c>
      <c r="G4622" s="6" t="str">
        <f>TEXT(datatable[[#This Row],[дата]],"ММ")</f>
        <v>12</v>
      </c>
      <c r="H4622" s="8">
        <v>382.23300000000006</v>
      </c>
      <c r="I4622" s="8">
        <v>124.6896</v>
      </c>
      <c r="J4622" s="8">
        <f>datatable[[#This Row],[продажи_]]-datatable[[#This Row],[себестоимость_]]</f>
        <v>257.54340000000008</v>
      </c>
      <c r="L4622"/>
    </row>
    <row r="4623" spans="2:12" x14ac:dyDescent="0.4">
      <c r="B4623" s="5" t="s">
        <v>70</v>
      </c>
      <c r="C4623" s="5" t="s">
        <v>55</v>
      </c>
      <c r="D4623" s="5" t="s">
        <v>14</v>
      </c>
      <c r="E4623" s="5" t="s">
        <v>8</v>
      </c>
      <c r="F4623" s="6">
        <v>43831</v>
      </c>
      <c r="G4623" s="6" t="str">
        <f>TEXT(datatable[[#This Row],[дата]],"ММ")</f>
        <v>01</v>
      </c>
      <c r="H4623" s="8">
        <v>180.14219999999997</v>
      </c>
      <c r="I4623" s="8">
        <v>102.93075</v>
      </c>
      <c r="J4623" s="8">
        <f>datatable[[#This Row],[продажи_]]-datatable[[#This Row],[себестоимость_]]</f>
        <v>77.211449999999971</v>
      </c>
      <c r="L4623"/>
    </row>
    <row r="4624" spans="2:12" x14ac:dyDescent="0.4">
      <c r="B4624" s="5" t="s">
        <v>70</v>
      </c>
      <c r="C4624" s="5" t="s">
        <v>55</v>
      </c>
      <c r="D4624" s="5" t="s">
        <v>14</v>
      </c>
      <c r="E4624" s="5" t="s">
        <v>8</v>
      </c>
      <c r="F4624" s="6">
        <v>43862</v>
      </c>
      <c r="G4624" s="6" t="str">
        <f>TEXT(datatable[[#This Row],[дата]],"ММ")</f>
        <v>02</v>
      </c>
      <c r="H4624" s="8">
        <v>263.73760000000004</v>
      </c>
      <c r="I4624" s="8">
        <v>194.02110000000002</v>
      </c>
      <c r="J4624" s="8">
        <f>datatable[[#This Row],[продажи_]]-datatable[[#This Row],[себестоимость_]]</f>
        <v>69.716500000000025</v>
      </c>
      <c r="L4624"/>
    </row>
    <row r="4625" spans="2:12" x14ac:dyDescent="0.4">
      <c r="B4625" s="5" t="s">
        <v>70</v>
      </c>
      <c r="C4625" s="5" t="s">
        <v>55</v>
      </c>
      <c r="D4625" s="5" t="s">
        <v>14</v>
      </c>
      <c r="E4625" s="5" t="s">
        <v>8</v>
      </c>
      <c r="F4625" s="6">
        <v>43891</v>
      </c>
      <c r="G4625" s="6" t="str">
        <f>TEXT(datatable[[#This Row],[дата]],"ММ")</f>
        <v>03</v>
      </c>
      <c r="H4625" s="8">
        <v>263.73759999999999</v>
      </c>
      <c r="I4625" s="8">
        <v>187.2936</v>
      </c>
      <c r="J4625" s="8">
        <f>datatable[[#This Row],[продажи_]]-datatable[[#This Row],[себестоимость_]]</f>
        <v>76.443999999999988</v>
      </c>
      <c r="L4625"/>
    </row>
    <row r="4626" spans="2:12" x14ac:dyDescent="0.4">
      <c r="B4626" s="5" t="s">
        <v>70</v>
      </c>
      <c r="C4626" s="5" t="s">
        <v>55</v>
      </c>
      <c r="D4626" s="5" t="s">
        <v>14</v>
      </c>
      <c r="E4626" s="5" t="s">
        <v>8</v>
      </c>
      <c r="F4626" s="6">
        <v>43922</v>
      </c>
      <c r="G4626" s="6" t="str">
        <f>TEXT(datatable[[#This Row],[дата]],"ММ")</f>
        <v>04</v>
      </c>
      <c r="H4626" s="8">
        <v>269.12</v>
      </c>
      <c r="I4626" s="8">
        <v>256.1832</v>
      </c>
      <c r="J4626" s="8">
        <f>datatable[[#This Row],[продажи_]]-datatable[[#This Row],[себестоимость_]]</f>
        <v>12.936800000000005</v>
      </c>
      <c r="L4626"/>
    </row>
    <row r="4627" spans="2:12" x14ac:dyDescent="0.4">
      <c r="B4627" s="5" t="s">
        <v>70</v>
      </c>
      <c r="C4627" s="5" t="s">
        <v>55</v>
      </c>
      <c r="D4627" s="5" t="s">
        <v>14</v>
      </c>
      <c r="E4627" s="5" t="s">
        <v>8</v>
      </c>
      <c r="F4627" s="6">
        <v>43952</v>
      </c>
      <c r="G4627" s="6" t="str">
        <f>TEXT(datatable[[#This Row],[дата]],"ММ")</f>
        <v>05</v>
      </c>
      <c r="H4627" s="8">
        <v>216.4734</v>
      </c>
      <c r="I4627" s="8">
        <v>178.41329999999999</v>
      </c>
      <c r="J4627" s="8">
        <f>datatable[[#This Row],[продажи_]]-datatable[[#This Row],[себестоимость_]]</f>
        <v>38.060100000000006</v>
      </c>
      <c r="L4627"/>
    </row>
    <row r="4628" spans="2:12" x14ac:dyDescent="0.4">
      <c r="B4628" s="5" t="s">
        <v>70</v>
      </c>
      <c r="C4628" s="5" t="s">
        <v>55</v>
      </c>
      <c r="D4628" s="5" t="s">
        <v>14</v>
      </c>
      <c r="E4628" s="5" t="s">
        <v>8</v>
      </c>
      <c r="F4628" s="6">
        <v>43983</v>
      </c>
      <c r="G4628" s="6" t="str">
        <f>TEXT(datatable[[#This Row],[дата]],"ММ")</f>
        <v>06</v>
      </c>
      <c r="H4628" s="8">
        <v>193.43</v>
      </c>
      <c r="I4628" s="8">
        <v>133.2045</v>
      </c>
      <c r="J4628" s="8">
        <f>datatable[[#This Row],[продажи_]]-datatable[[#This Row],[себестоимость_]]</f>
        <v>60.225500000000011</v>
      </c>
      <c r="L4628"/>
    </row>
    <row r="4629" spans="2:12" x14ac:dyDescent="0.4">
      <c r="B4629" s="5" t="s">
        <v>70</v>
      </c>
      <c r="C4629" s="5" t="s">
        <v>55</v>
      </c>
      <c r="D4629" s="5" t="s">
        <v>14</v>
      </c>
      <c r="E4629" s="5" t="s">
        <v>8</v>
      </c>
      <c r="F4629" s="6">
        <v>44013</v>
      </c>
      <c r="G4629" s="6" t="str">
        <f>TEXT(datatable[[#This Row],[дата]],"ММ")</f>
        <v>07</v>
      </c>
      <c r="H4629" s="8">
        <v>148.35239999999999</v>
      </c>
      <c r="I4629" s="8">
        <v>108.9855</v>
      </c>
      <c r="J4629" s="8">
        <f>datatable[[#This Row],[продажи_]]-datatable[[#This Row],[себестоимость_]]</f>
        <v>39.366899999999987</v>
      </c>
      <c r="L4629"/>
    </row>
    <row r="4630" spans="2:12" x14ac:dyDescent="0.4">
      <c r="B4630" s="5" t="s">
        <v>70</v>
      </c>
      <c r="C4630" s="5" t="s">
        <v>55</v>
      </c>
      <c r="D4630" s="5" t="s">
        <v>14</v>
      </c>
      <c r="E4630" s="5" t="s">
        <v>8</v>
      </c>
      <c r="F4630" s="6">
        <v>44044</v>
      </c>
      <c r="G4630" s="6" t="str">
        <f>TEXT(datatable[[#This Row],[дата]],"ММ")</f>
        <v>08</v>
      </c>
      <c r="H4630" s="8">
        <v>131.86879999999999</v>
      </c>
      <c r="I4630" s="8">
        <v>90.417599999999993</v>
      </c>
      <c r="J4630" s="8">
        <f>datatable[[#This Row],[продажи_]]-datatable[[#This Row],[себестоимость_]]</f>
        <v>41.4512</v>
      </c>
      <c r="L4630"/>
    </row>
    <row r="4631" spans="2:12" x14ac:dyDescent="0.4">
      <c r="B4631" s="5" t="s">
        <v>70</v>
      </c>
      <c r="C4631" s="5" t="s">
        <v>55</v>
      </c>
      <c r="D4631" s="5" t="s">
        <v>14</v>
      </c>
      <c r="E4631" s="5" t="s">
        <v>8</v>
      </c>
      <c r="F4631" s="6">
        <v>44075</v>
      </c>
      <c r="G4631" s="6" t="str">
        <f>TEXT(datatable[[#This Row],[дата]],"ММ")</f>
        <v>09</v>
      </c>
      <c r="H4631" s="8">
        <v>179.97400000000002</v>
      </c>
      <c r="I4631" s="8">
        <v>157.42349999999999</v>
      </c>
      <c r="J4631" s="8">
        <f>datatable[[#This Row],[продажи_]]-datatable[[#This Row],[себестоимость_]]</f>
        <v>22.550500000000028</v>
      </c>
      <c r="L4631"/>
    </row>
    <row r="4632" spans="2:12" x14ac:dyDescent="0.4">
      <c r="B4632" s="5" t="s">
        <v>70</v>
      </c>
      <c r="C4632" s="5" t="s">
        <v>55</v>
      </c>
      <c r="D4632" s="5" t="s">
        <v>14</v>
      </c>
      <c r="E4632" s="5" t="s">
        <v>8</v>
      </c>
      <c r="F4632" s="6">
        <v>44105</v>
      </c>
      <c r="G4632" s="6" t="str">
        <f>TEXT(datatable[[#This Row],[дата]],"ММ")</f>
        <v>10</v>
      </c>
      <c r="H4632" s="8">
        <v>214.2868</v>
      </c>
      <c r="I4632" s="8">
        <v>173.16584999999998</v>
      </c>
      <c r="J4632" s="8">
        <f>datatable[[#This Row],[продажи_]]-datatable[[#This Row],[себестоимость_]]</f>
        <v>41.120950000000022</v>
      </c>
      <c r="L4632"/>
    </row>
    <row r="4633" spans="2:12" x14ac:dyDescent="0.4">
      <c r="B4633" s="5" t="s">
        <v>70</v>
      </c>
      <c r="C4633" s="5" t="s">
        <v>55</v>
      </c>
      <c r="D4633" s="5" t="s">
        <v>14</v>
      </c>
      <c r="E4633" s="5" t="s">
        <v>8</v>
      </c>
      <c r="F4633" s="6">
        <v>44136</v>
      </c>
      <c r="G4633" s="6" t="str">
        <f>TEXT(datatable[[#This Row],[дата]],"ММ")</f>
        <v>11</v>
      </c>
      <c r="H4633" s="8">
        <v>275.51159999999999</v>
      </c>
      <c r="I4633" s="8">
        <v>190.25370000000001</v>
      </c>
      <c r="J4633" s="8">
        <f>datatable[[#This Row],[продажи_]]-datatable[[#This Row],[себестоимость_]]</f>
        <v>85.257899999999978</v>
      </c>
      <c r="L4633"/>
    </row>
    <row r="4634" spans="2:12" x14ac:dyDescent="0.4">
      <c r="B4634" s="5" t="s">
        <v>70</v>
      </c>
      <c r="C4634" s="5" t="s">
        <v>55</v>
      </c>
      <c r="D4634" s="5" t="s">
        <v>14</v>
      </c>
      <c r="E4634" s="5" t="s">
        <v>8</v>
      </c>
      <c r="F4634" s="6">
        <v>44166</v>
      </c>
      <c r="G4634" s="6" t="str">
        <f>TEXT(datatable[[#This Row],[дата]],"ММ")</f>
        <v>12</v>
      </c>
      <c r="H4634" s="8">
        <v>242.208</v>
      </c>
      <c r="I4634" s="8">
        <v>182.44979999999998</v>
      </c>
      <c r="J4634" s="8">
        <f>datatable[[#This Row],[продажи_]]-datatable[[#This Row],[себестоимость_]]</f>
        <v>59.758200000000016</v>
      </c>
      <c r="L4634"/>
    </row>
    <row r="4635" spans="2:12" x14ac:dyDescent="0.4">
      <c r="B4635" s="5" t="s">
        <v>70</v>
      </c>
      <c r="C4635" s="5" t="s">
        <v>55</v>
      </c>
      <c r="D4635" s="5" t="s">
        <v>15</v>
      </c>
      <c r="E4635" s="5" t="s">
        <v>61</v>
      </c>
      <c r="F4635" s="6">
        <v>43831</v>
      </c>
      <c r="G4635" s="6" t="str">
        <f>TEXT(datatable[[#This Row],[дата]],"ММ")</f>
        <v>01</v>
      </c>
      <c r="H4635" s="8">
        <v>105.51600000000001</v>
      </c>
      <c r="I4635" s="8">
        <v>47.993400000000001</v>
      </c>
      <c r="J4635" s="8">
        <f>datatable[[#This Row],[продажи_]]-datatable[[#This Row],[себестоимость_]]</f>
        <v>57.522600000000004</v>
      </c>
      <c r="L4635"/>
    </row>
    <row r="4636" spans="2:12" x14ac:dyDescent="0.4">
      <c r="B4636" s="5" t="s">
        <v>70</v>
      </c>
      <c r="C4636" s="5" t="s">
        <v>55</v>
      </c>
      <c r="D4636" s="5" t="s">
        <v>15</v>
      </c>
      <c r="E4636" s="5" t="s">
        <v>61</v>
      </c>
      <c r="F4636" s="6">
        <v>43862</v>
      </c>
      <c r="G4636" s="6" t="str">
        <f>TEXT(datatable[[#This Row],[дата]],"ММ")</f>
        <v>02</v>
      </c>
      <c r="H4636" s="8">
        <v>129.941</v>
      </c>
      <c r="I4636" s="8">
        <v>92.705200000000005</v>
      </c>
      <c r="J4636" s="8">
        <f>datatable[[#This Row],[продажи_]]-datatable[[#This Row],[себестоимость_]]</f>
        <v>37.235799999999998</v>
      </c>
      <c r="L4636"/>
    </row>
    <row r="4637" spans="2:12" x14ac:dyDescent="0.4">
      <c r="B4637" s="5" t="s">
        <v>70</v>
      </c>
      <c r="C4637" s="5" t="s">
        <v>55</v>
      </c>
      <c r="D4637" s="5" t="s">
        <v>15</v>
      </c>
      <c r="E4637" s="5" t="s">
        <v>61</v>
      </c>
      <c r="F4637" s="6">
        <v>43891</v>
      </c>
      <c r="G4637" s="6" t="str">
        <f>TEXT(datatable[[#This Row],[дата]],"ММ")</f>
        <v>03</v>
      </c>
      <c r="H4637" s="8">
        <v>175.07840000000002</v>
      </c>
      <c r="I4637" s="8">
        <v>96.572800000000001</v>
      </c>
      <c r="J4637" s="8">
        <f>datatable[[#This Row],[продажи_]]-datatable[[#This Row],[себестоимость_]]</f>
        <v>78.505600000000015</v>
      </c>
      <c r="L4637"/>
    </row>
    <row r="4638" spans="2:12" x14ac:dyDescent="0.4">
      <c r="B4638" s="5" t="s">
        <v>70</v>
      </c>
      <c r="C4638" s="5" t="s">
        <v>55</v>
      </c>
      <c r="D4638" s="5" t="s">
        <v>15</v>
      </c>
      <c r="E4638" s="5" t="s">
        <v>61</v>
      </c>
      <c r="F4638" s="6">
        <v>43922</v>
      </c>
      <c r="G4638" s="6" t="str">
        <f>TEXT(datatable[[#This Row],[дата]],"ММ")</f>
        <v>04</v>
      </c>
      <c r="H4638" s="8">
        <v>161.00960000000001</v>
      </c>
      <c r="I4638" s="8">
        <v>81.571200000000005</v>
      </c>
      <c r="J4638" s="8">
        <f>datatable[[#This Row],[продажи_]]-datatable[[#This Row],[себестоимость_]]</f>
        <v>79.438400000000001</v>
      </c>
      <c r="L4638"/>
    </row>
    <row r="4639" spans="2:12" x14ac:dyDescent="0.4">
      <c r="B4639" s="5" t="s">
        <v>70</v>
      </c>
      <c r="C4639" s="5" t="s">
        <v>55</v>
      </c>
      <c r="D4639" s="5" t="s">
        <v>15</v>
      </c>
      <c r="E4639" s="5" t="s">
        <v>61</v>
      </c>
      <c r="F4639" s="6">
        <v>43952</v>
      </c>
      <c r="G4639" s="6" t="str">
        <f>TEXT(datatable[[#This Row],[дата]],"ММ")</f>
        <v>05</v>
      </c>
      <c r="H4639" s="8">
        <v>143.5213</v>
      </c>
      <c r="I4639" s="8">
        <v>82.274400000000014</v>
      </c>
      <c r="J4639" s="8">
        <f>datatable[[#This Row],[продажи_]]-datatable[[#This Row],[себестоимость_]]</f>
        <v>61.246899999999982</v>
      </c>
      <c r="L4639"/>
    </row>
    <row r="4640" spans="2:12" x14ac:dyDescent="0.4">
      <c r="B4640" s="5" t="s">
        <v>70</v>
      </c>
      <c r="C4640" s="5" t="s">
        <v>55</v>
      </c>
      <c r="D4640" s="5" t="s">
        <v>15</v>
      </c>
      <c r="E4640" s="5" t="s">
        <v>61</v>
      </c>
      <c r="F4640" s="6">
        <v>43983</v>
      </c>
      <c r="G4640" s="6" t="str">
        <f>TEXT(datatable[[#This Row],[дата]],"ММ")</f>
        <v>06</v>
      </c>
      <c r="H4640" s="8">
        <v>105.51600000000001</v>
      </c>
      <c r="I4640" s="8">
        <v>65.046000000000006</v>
      </c>
      <c r="J4640" s="8">
        <f>datatable[[#This Row],[продажи_]]-datatable[[#This Row],[себестоимость_]]</f>
        <v>40.47</v>
      </c>
      <c r="L4640"/>
    </row>
    <row r="4641" spans="2:12" x14ac:dyDescent="0.4">
      <c r="B4641" s="5" t="s">
        <v>70</v>
      </c>
      <c r="C4641" s="5" t="s">
        <v>55</v>
      </c>
      <c r="D4641" s="5" t="s">
        <v>15</v>
      </c>
      <c r="E4641" s="5" t="s">
        <v>61</v>
      </c>
      <c r="F4641" s="6">
        <v>44013</v>
      </c>
      <c r="G4641" s="6" t="str">
        <f>TEXT(datatable[[#This Row],[дата]],"ММ")</f>
        <v>07</v>
      </c>
      <c r="H4641" s="8">
        <v>77.378400000000013</v>
      </c>
      <c r="I4641" s="8">
        <v>45.356400000000001</v>
      </c>
      <c r="J4641" s="8">
        <f>datatable[[#This Row],[продажи_]]-datatable[[#This Row],[себестоимость_]]</f>
        <v>32.022000000000013</v>
      </c>
      <c r="L4641"/>
    </row>
    <row r="4642" spans="2:12" x14ac:dyDescent="0.4">
      <c r="B4642" s="5" t="s">
        <v>70</v>
      </c>
      <c r="C4642" s="5" t="s">
        <v>55</v>
      </c>
      <c r="D4642" s="5" t="s">
        <v>15</v>
      </c>
      <c r="E4642" s="5" t="s">
        <v>61</v>
      </c>
      <c r="F4642" s="6">
        <v>44044</v>
      </c>
      <c r="G4642" s="6" t="str">
        <f>TEXT(datatable[[#This Row],[дата]],"ММ")</f>
        <v>08</v>
      </c>
      <c r="H4642" s="8">
        <v>84.412800000000004</v>
      </c>
      <c r="I4642" s="8">
        <v>44.0672</v>
      </c>
      <c r="J4642" s="8">
        <f>datatable[[#This Row],[продажи_]]-datatable[[#This Row],[себестоимость_]]</f>
        <v>40.345600000000005</v>
      </c>
      <c r="L4642"/>
    </row>
    <row r="4643" spans="2:12" x14ac:dyDescent="0.4">
      <c r="B4643" s="5" t="s">
        <v>70</v>
      </c>
      <c r="C4643" s="5" t="s">
        <v>55</v>
      </c>
      <c r="D4643" s="5" t="s">
        <v>15</v>
      </c>
      <c r="E4643" s="5" t="s">
        <v>61</v>
      </c>
      <c r="F4643" s="6">
        <v>44075</v>
      </c>
      <c r="G4643" s="6" t="str">
        <f>TEXT(datatable[[#This Row],[дата]],"ММ")</f>
        <v>09</v>
      </c>
      <c r="H4643" s="8">
        <v>100.631</v>
      </c>
      <c r="I4643" s="8">
        <v>65.046000000000006</v>
      </c>
      <c r="J4643" s="8">
        <f>datatable[[#This Row],[продажи_]]-datatable[[#This Row],[себестоимость_]]</f>
        <v>35.584999999999994</v>
      </c>
      <c r="L4643"/>
    </row>
    <row r="4644" spans="2:12" x14ac:dyDescent="0.4">
      <c r="B4644" s="5" t="s">
        <v>70</v>
      </c>
      <c r="C4644" s="5" t="s">
        <v>55</v>
      </c>
      <c r="D4644" s="5" t="s">
        <v>15</v>
      </c>
      <c r="E4644" s="5" t="s">
        <v>61</v>
      </c>
      <c r="F4644" s="6">
        <v>44105</v>
      </c>
      <c r="G4644" s="6" t="str">
        <f>TEXT(datatable[[#This Row],[дата]],"ММ")</f>
        <v>10</v>
      </c>
      <c r="H4644" s="8">
        <v>119.38939999999999</v>
      </c>
      <c r="I4644" s="8">
        <v>90.654200000000003</v>
      </c>
      <c r="J4644" s="8">
        <f>datatable[[#This Row],[продажи_]]-datatable[[#This Row],[себестоимость_]]</f>
        <v>28.735199999999992</v>
      </c>
      <c r="L4644"/>
    </row>
    <row r="4645" spans="2:12" x14ac:dyDescent="0.4">
      <c r="B4645" s="5" t="s">
        <v>70</v>
      </c>
      <c r="C4645" s="5" t="s">
        <v>55</v>
      </c>
      <c r="D4645" s="5" t="s">
        <v>15</v>
      </c>
      <c r="E4645" s="5" t="s">
        <v>61</v>
      </c>
      <c r="F4645" s="6">
        <v>44136</v>
      </c>
      <c r="G4645" s="6" t="str">
        <f>TEXT(datatable[[#This Row],[дата]],"ММ")</f>
        <v>11</v>
      </c>
      <c r="H4645" s="8">
        <v>136.78</v>
      </c>
      <c r="I4645" s="8">
        <v>87.782800000000009</v>
      </c>
      <c r="J4645" s="8">
        <f>datatable[[#This Row],[продажи_]]-datatable[[#This Row],[себестоимость_]]</f>
        <v>48.997199999999992</v>
      </c>
      <c r="L4645"/>
    </row>
    <row r="4646" spans="2:12" x14ac:dyDescent="0.4">
      <c r="B4646" s="5" t="s">
        <v>70</v>
      </c>
      <c r="C4646" s="5" t="s">
        <v>55</v>
      </c>
      <c r="D4646" s="5" t="s">
        <v>15</v>
      </c>
      <c r="E4646" s="5" t="s">
        <v>61</v>
      </c>
      <c r="F4646" s="6">
        <v>44166</v>
      </c>
      <c r="G4646" s="6" t="str">
        <f>TEXT(datatable[[#This Row],[дата]],"ММ")</f>
        <v>12</v>
      </c>
      <c r="H4646" s="8">
        <v>107.86080000000001</v>
      </c>
      <c r="I4646" s="8">
        <v>82.2744</v>
      </c>
      <c r="J4646" s="8">
        <f>datatable[[#This Row],[продажи_]]-datatable[[#This Row],[себестоимость_]]</f>
        <v>25.586400000000012</v>
      </c>
      <c r="L4646"/>
    </row>
    <row r="4647" spans="2:12" x14ac:dyDescent="0.4">
      <c r="B4647" s="5" t="s">
        <v>70</v>
      </c>
      <c r="C4647" s="5" t="s">
        <v>55</v>
      </c>
      <c r="D4647" s="5" t="s">
        <v>15</v>
      </c>
      <c r="E4647" s="5" t="s">
        <v>62</v>
      </c>
      <c r="F4647" s="6">
        <v>43831</v>
      </c>
      <c r="G4647" s="6" t="str">
        <f>TEXT(datatable[[#This Row],[дата]],"ММ")</f>
        <v>01</v>
      </c>
      <c r="H4647" s="8">
        <v>227.84085000000002</v>
      </c>
      <c r="I4647" s="8">
        <v>102.97394999999999</v>
      </c>
      <c r="J4647" s="8">
        <f>datatable[[#This Row],[продажи_]]-datatable[[#This Row],[себестоимость_]]</f>
        <v>124.86690000000003</v>
      </c>
      <c r="L4647"/>
    </row>
    <row r="4648" spans="2:12" x14ac:dyDescent="0.4">
      <c r="B4648" s="5" t="s">
        <v>70</v>
      </c>
      <c r="C4648" s="5" t="s">
        <v>55</v>
      </c>
      <c r="D4648" s="5" t="s">
        <v>15</v>
      </c>
      <c r="E4648" s="5" t="s">
        <v>62</v>
      </c>
      <c r="F4648" s="6">
        <v>43862</v>
      </c>
      <c r="G4648" s="6" t="str">
        <f>TEXT(datatable[[#This Row],[дата]],"ММ")</f>
        <v>02</v>
      </c>
      <c r="H4648" s="8">
        <v>280.72800000000001</v>
      </c>
      <c r="I4648" s="8">
        <v>221.9385</v>
      </c>
      <c r="J4648" s="8">
        <f>datatable[[#This Row],[продажи_]]-datatable[[#This Row],[себестоимость_]]</f>
        <v>58.789500000000004</v>
      </c>
      <c r="L4648"/>
    </row>
    <row r="4649" spans="2:12" x14ac:dyDescent="0.4">
      <c r="B4649" s="5" t="s">
        <v>70</v>
      </c>
      <c r="C4649" s="5" t="s">
        <v>55</v>
      </c>
      <c r="D4649" s="5" t="s">
        <v>15</v>
      </c>
      <c r="E4649" s="5" t="s">
        <v>62</v>
      </c>
      <c r="F4649" s="6">
        <v>43891</v>
      </c>
      <c r="G4649" s="6" t="str">
        <f>TEXT(datatable[[#This Row],[дата]],"ММ")</f>
        <v>03</v>
      </c>
      <c r="H4649" s="8">
        <v>429.11280000000005</v>
      </c>
      <c r="I4649" s="8">
        <v>238.20480000000001</v>
      </c>
      <c r="J4649" s="8">
        <f>datatable[[#This Row],[продажи_]]-datatable[[#This Row],[себестоимость_]]</f>
        <v>190.90800000000004</v>
      </c>
      <c r="L4649"/>
    </row>
    <row r="4650" spans="2:12" x14ac:dyDescent="0.4">
      <c r="B4650" s="5" t="s">
        <v>70</v>
      </c>
      <c r="C4650" s="5" t="s">
        <v>55</v>
      </c>
      <c r="D4650" s="5" t="s">
        <v>15</v>
      </c>
      <c r="E4650" s="5" t="s">
        <v>62</v>
      </c>
      <c r="F4650" s="6">
        <v>43922</v>
      </c>
      <c r="G4650" s="6" t="str">
        <f>TEXT(datatable[[#This Row],[дата]],"ММ")</f>
        <v>04</v>
      </c>
      <c r="H4650" s="8">
        <v>328.8528</v>
      </c>
      <c r="I4650" s="8">
        <v>209.53199999999998</v>
      </c>
      <c r="J4650" s="8">
        <f>datatable[[#This Row],[продажи_]]-datatable[[#This Row],[себестоимость_]]</f>
        <v>119.32080000000002</v>
      </c>
      <c r="L4650"/>
    </row>
    <row r="4651" spans="2:12" x14ac:dyDescent="0.4">
      <c r="B4651" s="5" t="s">
        <v>70</v>
      </c>
      <c r="C4651" s="5" t="s">
        <v>55</v>
      </c>
      <c r="D4651" s="5" t="s">
        <v>15</v>
      </c>
      <c r="E4651" s="5" t="s">
        <v>62</v>
      </c>
      <c r="F4651" s="6">
        <v>43952</v>
      </c>
      <c r="G4651" s="6" t="str">
        <f>TEXT(datatable[[#This Row],[дата]],"ММ")</f>
        <v>05</v>
      </c>
      <c r="H4651" s="8">
        <v>260.67600000000004</v>
      </c>
      <c r="I4651" s="8">
        <v>170.24475000000001</v>
      </c>
      <c r="J4651" s="8">
        <f>datatable[[#This Row],[продажи_]]-datatable[[#This Row],[себестоимость_]]</f>
        <v>90.431250000000034</v>
      </c>
      <c r="L4651"/>
    </row>
    <row r="4652" spans="2:12" x14ac:dyDescent="0.4">
      <c r="B4652" s="5" t="s">
        <v>70</v>
      </c>
      <c r="C4652" s="5" t="s">
        <v>55</v>
      </c>
      <c r="D4652" s="5" t="s">
        <v>15</v>
      </c>
      <c r="E4652" s="5" t="s">
        <v>62</v>
      </c>
      <c r="F4652" s="6">
        <v>43983</v>
      </c>
      <c r="G4652" s="6" t="str">
        <f>TEXT(datatable[[#This Row],[дата]],"ММ")</f>
        <v>06</v>
      </c>
      <c r="H4652" s="8">
        <v>235.61099999999999</v>
      </c>
      <c r="I4652" s="8">
        <v>118.55099999999999</v>
      </c>
      <c r="J4652" s="8">
        <f>datatable[[#This Row],[продажи_]]-datatable[[#This Row],[себестоимость_]]</f>
        <v>117.06</v>
      </c>
      <c r="L4652"/>
    </row>
    <row r="4653" spans="2:12" x14ac:dyDescent="0.4">
      <c r="B4653" s="5" t="s">
        <v>70</v>
      </c>
      <c r="C4653" s="5" t="s">
        <v>55</v>
      </c>
      <c r="D4653" s="5" t="s">
        <v>15</v>
      </c>
      <c r="E4653" s="5" t="s">
        <v>62</v>
      </c>
      <c r="F4653" s="6">
        <v>44013</v>
      </c>
      <c r="G4653" s="6" t="str">
        <f>TEXT(datatable[[#This Row],[дата]],"ММ")</f>
        <v>07</v>
      </c>
      <c r="H4653" s="8">
        <v>227.84085000000002</v>
      </c>
      <c r="I4653" s="8">
        <v>111.6585</v>
      </c>
      <c r="J4653" s="8">
        <f>datatable[[#This Row],[продажи_]]-datatable[[#This Row],[себестоимость_]]</f>
        <v>116.18235000000001</v>
      </c>
      <c r="L4653"/>
    </row>
    <row r="4654" spans="2:12" x14ac:dyDescent="0.4">
      <c r="B4654" s="5" t="s">
        <v>70</v>
      </c>
      <c r="C4654" s="5" t="s">
        <v>55</v>
      </c>
      <c r="D4654" s="5" t="s">
        <v>15</v>
      </c>
      <c r="E4654" s="5" t="s">
        <v>62</v>
      </c>
      <c r="F4654" s="6">
        <v>44044</v>
      </c>
      <c r="G4654" s="6" t="str">
        <f>TEXT(datatable[[#This Row],[дата]],"ММ")</f>
        <v>08</v>
      </c>
      <c r="H4654" s="8">
        <v>172.44720000000001</v>
      </c>
      <c r="I4654" s="8">
        <v>112.48560000000001</v>
      </c>
      <c r="J4654" s="8">
        <f>datatable[[#This Row],[продажи_]]-datatable[[#This Row],[себестоимость_]]</f>
        <v>59.961600000000004</v>
      </c>
      <c r="L4654"/>
    </row>
    <row r="4655" spans="2:12" x14ac:dyDescent="0.4">
      <c r="B4655" s="5" t="s">
        <v>70</v>
      </c>
      <c r="C4655" s="5" t="s">
        <v>55</v>
      </c>
      <c r="D4655" s="5" t="s">
        <v>15</v>
      </c>
      <c r="E4655" s="5" t="s">
        <v>62</v>
      </c>
      <c r="F4655" s="6">
        <v>44075</v>
      </c>
      <c r="G4655" s="6" t="str">
        <f>TEXT(datatable[[#This Row],[дата]],"ММ")</f>
        <v>09</v>
      </c>
      <c r="H4655" s="8">
        <v>208.0395</v>
      </c>
      <c r="I4655" s="8">
        <v>110.28</v>
      </c>
      <c r="J4655" s="8">
        <f>datatable[[#This Row],[продажи_]]-datatable[[#This Row],[себестоимость_]]</f>
        <v>97.759500000000003</v>
      </c>
      <c r="L4655"/>
    </row>
    <row r="4656" spans="2:12" x14ac:dyDescent="0.4">
      <c r="B4656" s="5" t="s">
        <v>70</v>
      </c>
      <c r="C4656" s="5" t="s">
        <v>55</v>
      </c>
      <c r="D4656" s="5" t="s">
        <v>15</v>
      </c>
      <c r="E4656" s="5" t="s">
        <v>62</v>
      </c>
      <c r="F4656" s="6">
        <v>44105</v>
      </c>
      <c r="G4656" s="6" t="str">
        <f>TEXT(datatable[[#This Row],[дата]],"ММ")</f>
        <v>10</v>
      </c>
      <c r="H4656" s="8">
        <v>329.10345000000001</v>
      </c>
      <c r="I4656" s="8">
        <v>173.82885000000002</v>
      </c>
      <c r="J4656" s="8">
        <f>datatable[[#This Row],[продажи_]]-datatable[[#This Row],[себестоимость_]]</f>
        <v>155.27459999999999</v>
      </c>
      <c r="L4656"/>
    </row>
    <row r="4657" spans="2:12" x14ac:dyDescent="0.4">
      <c r="B4657" s="5" t="s">
        <v>70</v>
      </c>
      <c r="C4657" s="5" t="s">
        <v>55</v>
      </c>
      <c r="D4657" s="5" t="s">
        <v>15</v>
      </c>
      <c r="E4657" s="5" t="s">
        <v>62</v>
      </c>
      <c r="F4657" s="6">
        <v>44136</v>
      </c>
      <c r="G4657" s="6" t="str">
        <f>TEXT(datatable[[#This Row],[дата]],"ММ")</f>
        <v>11</v>
      </c>
      <c r="H4657" s="8">
        <v>312.30990000000003</v>
      </c>
      <c r="I4657" s="8">
        <v>181.41059999999999</v>
      </c>
      <c r="J4657" s="8">
        <f>datatable[[#This Row],[продажи_]]-datatable[[#This Row],[себестоимость_]]</f>
        <v>130.89930000000004</v>
      </c>
      <c r="L4657"/>
    </row>
    <row r="4658" spans="2:12" x14ac:dyDescent="0.4">
      <c r="B4658" s="5" t="s">
        <v>70</v>
      </c>
      <c r="C4658" s="5" t="s">
        <v>55</v>
      </c>
      <c r="D4658" s="5" t="s">
        <v>15</v>
      </c>
      <c r="E4658" s="5" t="s">
        <v>62</v>
      </c>
      <c r="F4658" s="6">
        <v>44166</v>
      </c>
      <c r="G4658" s="6" t="str">
        <f>TEXT(datatable[[#This Row],[дата]],"ММ")</f>
        <v>12</v>
      </c>
      <c r="H4658" s="8">
        <v>315.81900000000002</v>
      </c>
      <c r="I4658" s="8">
        <v>176.99940000000004</v>
      </c>
      <c r="J4658" s="8">
        <f>datatable[[#This Row],[продажи_]]-datatable[[#This Row],[себестоимость_]]</f>
        <v>138.81959999999998</v>
      </c>
      <c r="L4658"/>
    </row>
    <row r="4659" spans="2:12" x14ac:dyDescent="0.4">
      <c r="B4659" s="5" t="s">
        <v>70</v>
      </c>
      <c r="C4659" s="5" t="s">
        <v>55</v>
      </c>
      <c r="D4659" s="5" t="s">
        <v>15</v>
      </c>
      <c r="E4659" s="5" t="s">
        <v>9</v>
      </c>
      <c r="F4659" s="6">
        <v>43831</v>
      </c>
      <c r="G4659" s="6" t="str">
        <f>TEXT(datatable[[#This Row],[дата]],"ММ")</f>
        <v>01</v>
      </c>
      <c r="H4659" s="8">
        <v>168.39900000000003</v>
      </c>
      <c r="I4659" s="8">
        <v>115.27560000000001</v>
      </c>
      <c r="J4659" s="8">
        <f>datatable[[#This Row],[продажи_]]-datatable[[#This Row],[себестоимость_]]</f>
        <v>53.123400000000018</v>
      </c>
      <c r="L4659"/>
    </row>
    <row r="4660" spans="2:12" x14ac:dyDescent="0.4">
      <c r="B4660" s="5" t="s">
        <v>70</v>
      </c>
      <c r="C4660" s="5" t="s">
        <v>55</v>
      </c>
      <c r="D4660" s="5" t="s">
        <v>15</v>
      </c>
      <c r="E4660" s="5" t="s">
        <v>9</v>
      </c>
      <c r="F4660" s="6">
        <v>43862</v>
      </c>
      <c r="G4660" s="6" t="str">
        <f>TEXT(datatable[[#This Row],[дата]],"ММ")</f>
        <v>02</v>
      </c>
      <c r="H4660" s="8">
        <v>340.54019999999997</v>
      </c>
      <c r="I4660" s="8">
        <v>167.09139999999999</v>
      </c>
      <c r="J4660" s="8">
        <f>datatable[[#This Row],[продажи_]]-datatable[[#This Row],[себестоимость_]]</f>
        <v>173.44879999999998</v>
      </c>
      <c r="L4660"/>
    </row>
    <row r="4661" spans="2:12" x14ac:dyDescent="0.4">
      <c r="B4661" s="5" t="s">
        <v>70</v>
      </c>
      <c r="C4661" s="5" t="s">
        <v>55</v>
      </c>
      <c r="D4661" s="5" t="s">
        <v>15</v>
      </c>
      <c r="E4661" s="5" t="s">
        <v>9</v>
      </c>
      <c r="F4661" s="6">
        <v>43891</v>
      </c>
      <c r="G4661" s="6" t="str">
        <f>TEXT(datatable[[#This Row],[дата]],"ММ")</f>
        <v>03</v>
      </c>
      <c r="H4661" s="8">
        <v>319.33439999999996</v>
      </c>
      <c r="I4661" s="8">
        <v>237.5376</v>
      </c>
      <c r="J4661" s="8">
        <f>datatable[[#This Row],[продажи_]]-datatable[[#This Row],[себестоимость_]]</f>
        <v>81.796799999999962</v>
      </c>
      <c r="L4661"/>
    </row>
    <row r="4662" spans="2:12" x14ac:dyDescent="0.4">
      <c r="B4662" s="5" t="s">
        <v>70</v>
      </c>
      <c r="C4662" s="5" t="s">
        <v>55</v>
      </c>
      <c r="D4662" s="5" t="s">
        <v>15</v>
      </c>
      <c r="E4662" s="5" t="s">
        <v>9</v>
      </c>
      <c r="F4662" s="6">
        <v>43922</v>
      </c>
      <c r="G4662" s="6" t="str">
        <f>TEXT(datatable[[#This Row],[дата]],"ММ")</f>
        <v>04</v>
      </c>
      <c r="H4662" s="8">
        <v>282.74399999999997</v>
      </c>
      <c r="I4662" s="8">
        <v>197.94799999999998</v>
      </c>
      <c r="J4662" s="8">
        <f>datatable[[#This Row],[продажи_]]-datatable[[#This Row],[себестоимость_]]</f>
        <v>84.795999999999992</v>
      </c>
      <c r="L4662"/>
    </row>
    <row r="4663" spans="2:12" x14ac:dyDescent="0.4">
      <c r="B4663" s="5" t="s">
        <v>70</v>
      </c>
      <c r="C4663" s="5" t="s">
        <v>55</v>
      </c>
      <c r="D4663" s="5" t="s">
        <v>15</v>
      </c>
      <c r="E4663" s="5" t="s">
        <v>9</v>
      </c>
      <c r="F4663" s="6">
        <v>43952</v>
      </c>
      <c r="G4663" s="6" t="str">
        <f>TEXT(datatable[[#This Row],[дата]],"ММ")</f>
        <v>05</v>
      </c>
      <c r="H4663" s="8">
        <v>224.32409999999999</v>
      </c>
      <c r="I4663" s="8">
        <v>211.92080000000001</v>
      </c>
      <c r="J4663" s="8">
        <f>datatable[[#This Row],[продажи_]]-datatable[[#This Row],[себестоимость_]]</f>
        <v>12.403299999999973</v>
      </c>
      <c r="L4663"/>
    </row>
    <row r="4664" spans="2:12" x14ac:dyDescent="0.4">
      <c r="B4664" s="5" t="s">
        <v>70</v>
      </c>
      <c r="C4664" s="5" t="s">
        <v>55</v>
      </c>
      <c r="D4664" s="5" t="s">
        <v>15</v>
      </c>
      <c r="E4664" s="5" t="s">
        <v>9</v>
      </c>
      <c r="F4664" s="6">
        <v>43983</v>
      </c>
      <c r="G4664" s="6" t="str">
        <f>TEXT(datatable[[#This Row],[дата]],"ММ")</f>
        <v>06</v>
      </c>
      <c r="H4664" s="8">
        <v>220.37400000000002</v>
      </c>
      <c r="I4664" s="8">
        <v>138.27250000000001</v>
      </c>
      <c r="J4664" s="8">
        <f>datatable[[#This Row],[продажи_]]-datatable[[#This Row],[себестоимость_]]</f>
        <v>82.101500000000016</v>
      </c>
      <c r="L4664"/>
    </row>
    <row r="4665" spans="2:12" x14ac:dyDescent="0.4">
      <c r="B4665" s="5" t="s">
        <v>70</v>
      </c>
      <c r="C4665" s="5" t="s">
        <v>55</v>
      </c>
      <c r="D4665" s="5" t="s">
        <v>15</v>
      </c>
      <c r="E4665" s="5" t="s">
        <v>9</v>
      </c>
      <c r="F4665" s="6">
        <v>44013</v>
      </c>
      <c r="G4665" s="6" t="str">
        <f>TEXT(datatable[[#This Row],[дата]],"ММ")</f>
        <v>07</v>
      </c>
      <c r="H4665" s="8">
        <v>218.9187</v>
      </c>
      <c r="I4665" s="8">
        <v>130.995</v>
      </c>
      <c r="J4665" s="8">
        <f>datatable[[#This Row],[продажи_]]-datatable[[#This Row],[себестоимость_]]</f>
        <v>87.923699999999997</v>
      </c>
      <c r="L4665"/>
    </row>
    <row r="4666" spans="2:12" x14ac:dyDescent="0.4">
      <c r="B4666" s="5" t="s">
        <v>70</v>
      </c>
      <c r="C4666" s="5" t="s">
        <v>55</v>
      </c>
      <c r="D4666" s="5" t="s">
        <v>15</v>
      </c>
      <c r="E4666" s="5" t="s">
        <v>9</v>
      </c>
      <c r="F4666" s="6">
        <v>44044</v>
      </c>
      <c r="G4666" s="6" t="str">
        <f>TEXT(datatable[[#This Row],[дата]],"ММ")</f>
        <v>08</v>
      </c>
      <c r="H4666" s="8">
        <v>136.38239999999999</v>
      </c>
      <c r="I4666" s="8">
        <v>111.7824</v>
      </c>
      <c r="J4666" s="8">
        <f>datatable[[#This Row],[продажи_]]-datatable[[#This Row],[себестоимость_]]</f>
        <v>24.599999999999994</v>
      </c>
      <c r="L4666"/>
    </row>
    <row r="4667" spans="2:12" x14ac:dyDescent="0.4">
      <c r="B4667" s="5" t="s">
        <v>70</v>
      </c>
      <c r="C4667" s="5" t="s">
        <v>55</v>
      </c>
      <c r="D4667" s="5" t="s">
        <v>15</v>
      </c>
      <c r="E4667" s="5" t="s">
        <v>9</v>
      </c>
      <c r="F4667" s="6">
        <v>44075</v>
      </c>
      <c r="G4667" s="6" t="str">
        <f>TEXT(datatable[[#This Row],[дата]],"ММ")</f>
        <v>09</v>
      </c>
      <c r="H4667" s="8">
        <v>170.47800000000001</v>
      </c>
      <c r="I4667" s="8">
        <v>136.81700000000001</v>
      </c>
      <c r="J4667" s="8">
        <f>datatable[[#This Row],[продажи_]]-datatable[[#This Row],[себестоимость_]]</f>
        <v>33.661000000000001</v>
      </c>
      <c r="L4667"/>
    </row>
    <row r="4668" spans="2:12" x14ac:dyDescent="0.4">
      <c r="B4668" s="5" t="s">
        <v>70</v>
      </c>
      <c r="C4668" s="5" t="s">
        <v>55</v>
      </c>
      <c r="D4668" s="5" t="s">
        <v>15</v>
      </c>
      <c r="E4668" s="5" t="s">
        <v>9</v>
      </c>
      <c r="F4668" s="6">
        <v>44105</v>
      </c>
      <c r="G4668" s="6" t="str">
        <f>TEXT(datatable[[#This Row],[дата]],"ММ")</f>
        <v>10</v>
      </c>
      <c r="H4668" s="8">
        <v>310.81049999999993</v>
      </c>
      <c r="I4668" s="8">
        <v>187.32284999999999</v>
      </c>
      <c r="J4668" s="8">
        <f>datatable[[#This Row],[продажи_]]-datatable[[#This Row],[себестоимость_]]</f>
        <v>123.48764999999995</v>
      </c>
      <c r="L4668"/>
    </row>
    <row r="4669" spans="2:12" x14ac:dyDescent="0.4">
      <c r="B4669" s="5" t="s">
        <v>70</v>
      </c>
      <c r="C4669" s="5" t="s">
        <v>55</v>
      </c>
      <c r="D4669" s="5" t="s">
        <v>15</v>
      </c>
      <c r="E4669" s="5" t="s">
        <v>9</v>
      </c>
      <c r="F4669" s="6">
        <v>44136</v>
      </c>
      <c r="G4669" s="6" t="str">
        <f>TEXT(datatable[[#This Row],[дата]],"ММ")</f>
        <v>11</v>
      </c>
      <c r="H4669" s="8">
        <v>259.04340000000002</v>
      </c>
      <c r="I4669" s="8">
        <v>218.03390000000002</v>
      </c>
      <c r="J4669" s="8">
        <f>datatable[[#This Row],[продажи_]]-datatable[[#This Row],[себестоимость_]]</f>
        <v>41.009500000000003</v>
      </c>
      <c r="L4669"/>
    </row>
    <row r="4670" spans="2:12" x14ac:dyDescent="0.4">
      <c r="B4670" s="5" t="s">
        <v>70</v>
      </c>
      <c r="C4670" s="5" t="s">
        <v>55</v>
      </c>
      <c r="D4670" s="5" t="s">
        <v>15</v>
      </c>
      <c r="E4670" s="5" t="s">
        <v>9</v>
      </c>
      <c r="F4670" s="6">
        <v>44166</v>
      </c>
      <c r="G4670" s="6" t="str">
        <f>TEXT(datatable[[#This Row],[дата]],"ММ")</f>
        <v>12</v>
      </c>
      <c r="H4670" s="8">
        <v>261.95400000000001</v>
      </c>
      <c r="I4670" s="8">
        <v>160.68719999999999</v>
      </c>
      <c r="J4670" s="8">
        <f>datatable[[#This Row],[продажи_]]-datatable[[#This Row],[себестоимость_]]</f>
        <v>101.26680000000002</v>
      </c>
      <c r="L4670"/>
    </row>
    <row r="4671" spans="2:12" x14ac:dyDescent="0.4">
      <c r="B4671" s="5" t="s">
        <v>70</v>
      </c>
      <c r="C4671" s="5" t="s">
        <v>55</v>
      </c>
      <c r="D4671" s="5" t="s">
        <v>15</v>
      </c>
      <c r="E4671" s="5" t="s">
        <v>10</v>
      </c>
      <c r="F4671" s="6">
        <v>43831</v>
      </c>
      <c r="G4671" s="6" t="str">
        <f>TEXT(datatable[[#This Row],[дата]],"ММ")</f>
        <v>01</v>
      </c>
      <c r="H4671" s="8">
        <v>79.668899999999994</v>
      </c>
      <c r="I4671" s="8">
        <v>50.853600000000007</v>
      </c>
      <c r="J4671" s="8">
        <f>datatable[[#This Row],[продажи_]]-datatable[[#This Row],[себестоимость_]]</f>
        <v>28.815299999999986</v>
      </c>
      <c r="L4671"/>
    </row>
    <row r="4672" spans="2:12" x14ac:dyDescent="0.4">
      <c r="B4672" s="5" t="s">
        <v>70</v>
      </c>
      <c r="C4672" s="5" t="s">
        <v>55</v>
      </c>
      <c r="D4672" s="5" t="s">
        <v>15</v>
      </c>
      <c r="E4672" s="5" t="s">
        <v>10</v>
      </c>
      <c r="F4672" s="6">
        <v>43862</v>
      </c>
      <c r="G4672" s="6" t="str">
        <f>TEXT(datatable[[#This Row],[дата]],"ММ")</f>
        <v>02</v>
      </c>
      <c r="H4672" s="8">
        <v>93.490600000000001</v>
      </c>
      <c r="I4672" s="8">
        <v>74.867800000000003</v>
      </c>
      <c r="J4672" s="8">
        <f>datatable[[#This Row],[продажи_]]-datatable[[#This Row],[себестоимость_]]</f>
        <v>18.622799999999998</v>
      </c>
      <c r="L4672"/>
    </row>
    <row r="4673" spans="2:12" x14ac:dyDescent="0.4">
      <c r="B4673" s="5" t="s">
        <v>70</v>
      </c>
      <c r="C4673" s="5" t="s">
        <v>55</v>
      </c>
      <c r="D4673" s="5" t="s">
        <v>15</v>
      </c>
      <c r="E4673" s="5" t="s">
        <v>10</v>
      </c>
      <c r="F4673" s="6">
        <v>43891</v>
      </c>
      <c r="G4673" s="6" t="str">
        <f>TEXT(datatable[[#This Row],[дата]],"ММ")</f>
        <v>03</v>
      </c>
      <c r="H4673" s="8">
        <v>137.90640000000002</v>
      </c>
      <c r="I4673" s="8">
        <v>77.491199999999992</v>
      </c>
      <c r="J4673" s="8">
        <f>datatable[[#This Row],[продажи_]]-datatable[[#This Row],[себестоимость_]]</f>
        <v>60.415200000000027</v>
      </c>
      <c r="L4673"/>
    </row>
    <row r="4674" spans="2:12" x14ac:dyDescent="0.4">
      <c r="B4674" s="5" t="s">
        <v>70</v>
      </c>
      <c r="C4674" s="5" t="s">
        <v>55</v>
      </c>
      <c r="D4674" s="5" t="s">
        <v>15</v>
      </c>
      <c r="E4674" s="5" t="s">
        <v>10</v>
      </c>
      <c r="F4674" s="6">
        <v>43922</v>
      </c>
      <c r="G4674" s="6" t="str">
        <f>TEXT(datatable[[#This Row],[дата]],"ММ")</f>
        <v>04</v>
      </c>
      <c r="H4674" s="8">
        <v>108.08880000000001</v>
      </c>
      <c r="I4674" s="8">
        <v>79.105599999999995</v>
      </c>
      <c r="J4674" s="8">
        <f>datatable[[#This Row],[продажи_]]-datatable[[#This Row],[себестоимость_]]</f>
        <v>28.983200000000011</v>
      </c>
      <c r="L4674"/>
    </row>
    <row r="4675" spans="2:12" x14ac:dyDescent="0.4">
      <c r="B4675" s="5" t="s">
        <v>70</v>
      </c>
      <c r="C4675" s="5" t="s">
        <v>55</v>
      </c>
      <c r="D4675" s="5" t="s">
        <v>15</v>
      </c>
      <c r="E4675" s="5" t="s">
        <v>10</v>
      </c>
      <c r="F4675" s="6">
        <v>43952</v>
      </c>
      <c r="G4675" s="6" t="str">
        <f>TEXT(datatable[[#This Row],[дата]],"ММ")</f>
        <v>05</v>
      </c>
      <c r="H4675" s="8">
        <v>109.02060000000002</v>
      </c>
      <c r="I4675" s="8">
        <v>72.799350000000018</v>
      </c>
      <c r="J4675" s="8">
        <f>datatable[[#This Row],[продажи_]]-datatable[[#This Row],[себестоимость_]]</f>
        <v>36.221249999999998</v>
      </c>
      <c r="L4675"/>
    </row>
    <row r="4676" spans="2:12" x14ac:dyDescent="0.4">
      <c r="B4676" s="5" t="s">
        <v>70</v>
      </c>
      <c r="C4676" s="5" t="s">
        <v>55</v>
      </c>
      <c r="D4676" s="5" t="s">
        <v>15</v>
      </c>
      <c r="E4676" s="5" t="s">
        <v>10</v>
      </c>
      <c r="F4676" s="6">
        <v>43983</v>
      </c>
      <c r="G4676" s="6" t="str">
        <f>TEXT(datatable[[#This Row],[дата]],"ММ")</f>
        <v>06</v>
      </c>
      <c r="H4676" s="8">
        <v>86.968000000000018</v>
      </c>
      <c r="I4676" s="8">
        <v>43.891500000000001</v>
      </c>
      <c r="J4676" s="8">
        <f>datatable[[#This Row],[продажи_]]-datatable[[#This Row],[себестоимость_]]</f>
        <v>43.076500000000017</v>
      </c>
      <c r="L4676"/>
    </row>
    <row r="4677" spans="2:12" x14ac:dyDescent="0.4">
      <c r="B4677" s="5" t="s">
        <v>70</v>
      </c>
      <c r="C4677" s="5" t="s">
        <v>55</v>
      </c>
      <c r="D4677" s="5" t="s">
        <v>15</v>
      </c>
      <c r="E4677" s="5" t="s">
        <v>10</v>
      </c>
      <c r="F4677" s="6">
        <v>44013</v>
      </c>
      <c r="G4677" s="6" t="str">
        <f>TEXT(datatable[[#This Row],[дата]],"ММ")</f>
        <v>07</v>
      </c>
      <c r="H4677" s="8">
        <v>65.691900000000004</v>
      </c>
      <c r="I4677" s="8">
        <v>48.583350000000003</v>
      </c>
      <c r="J4677" s="8">
        <f>datatable[[#This Row],[продажи_]]-datatable[[#This Row],[себестоимость_]]</f>
        <v>17.108550000000001</v>
      </c>
      <c r="L4677"/>
    </row>
    <row r="4678" spans="2:12" x14ac:dyDescent="0.4">
      <c r="B4678" s="5" t="s">
        <v>70</v>
      </c>
      <c r="C4678" s="5" t="s">
        <v>55</v>
      </c>
      <c r="D4678" s="5" t="s">
        <v>15</v>
      </c>
      <c r="E4678" s="5" t="s">
        <v>10</v>
      </c>
      <c r="F4678" s="6">
        <v>44044</v>
      </c>
      <c r="G4678" s="6" t="str">
        <f>TEXT(datatable[[#This Row],[дата]],"ММ")</f>
        <v>08</v>
      </c>
      <c r="H4678" s="8">
        <v>57.150400000000005</v>
      </c>
      <c r="I4678" s="8">
        <v>43.185200000000002</v>
      </c>
      <c r="J4678" s="8">
        <f>datatable[[#This Row],[продажи_]]-datatable[[#This Row],[себестоимость_]]</f>
        <v>13.965200000000003</v>
      </c>
      <c r="L4678"/>
    </row>
    <row r="4679" spans="2:12" x14ac:dyDescent="0.4">
      <c r="B4679" s="5" t="s">
        <v>70</v>
      </c>
      <c r="C4679" s="5" t="s">
        <v>55</v>
      </c>
      <c r="D4679" s="5" t="s">
        <v>15</v>
      </c>
      <c r="E4679" s="5" t="s">
        <v>10</v>
      </c>
      <c r="F4679" s="6">
        <v>44075</v>
      </c>
      <c r="G4679" s="6" t="str">
        <f>TEXT(datatable[[#This Row],[дата]],"ММ")</f>
        <v>09</v>
      </c>
      <c r="H4679" s="8">
        <v>77.650000000000006</v>
      </c>
      <c r="I4679" s="8">
        <v>49.945500000000003</v>
      </c>
      <c r="J4679" s="8">
        <f>datatable[[#This Row],[продажи_]]-datatable[[#This Row],[себестоимость_]]</f>
        <v>27.704500000000003</v>
      </c>
      <c r="L4679"/>
    </row>
    <row r="4680" spans="2:12" x14ac:dyDescent="0.4">
      <c r="B4680" s="5" t="s">
        <v>70</v>
      </c>
      <c r="C4680" s="5" t="s">
        <v>55</v>
      </c>
      <c r="D4680" s="5" t="s">
        <v>15</v>
      </c>
      <c r="E4680" s="5" t="s">
        <v>10</v>
      </c>
      <c r="F4680" s="6">
        <v>44105</v>
      </c>
      <c r="G4680" s="6" t="str">
        <f>TEXT(datatable[[#This Row],[дата]],"ММ")</f>
        <v>10</v>
      </c>
      <c r="H4680" s="8">
        <v>92.869400000000013</v>
      </c>
      <c r="I4680" s="8">
        <v>69.520100000000014</v>
      </c>
      <c r="J4680" s="8">
        <f>datatable[[#This Row],[продажи_]]-datatable[[#This Row],[себестоимость_]]</f>
        <v>23.349299999999999</v>
      </c>
      <c r="L4680"/>
    </row>
    <row r="4681" spans="2:12" x14ac:dyDescent="0.4">
      <c r="B4681" s="5" t="s">
        <v>70</v>
      </c>
      <c r="C4681" s="5" t="s">
        <v>55</v>
      </c>
      <c r="D4681" s="5" t="s">
        <v>15</v>
      </c>
      <c r="E4681" s="5" t="s">
        <v>10</v>
      </c>
      <c r="F4681" s="6">
        <v>44136</v>
      </c>
      <c r="G4681" s="6" t="str">
        <f>TEXT(datatable[[#This Row],[дата]],"ММ")</f>
        <v>11</v>
      </c>
      <c r="H4681" s="8">
        <v>104.36160000000001</v>
      </c>
      <c r="I4681" s="8">
        <v>73.455199999999991</v>
      </c>
      <c r="J4681" s="8">
        <f>datatable[[#This Row],[продажи_]]-datatable[[#This Row],[себестоимость_]]</f>
        <v>30.906400000000019</v>
      </c>
      <c r="L4681"/>
    </row>
    <row r="4682" spans="2:12" x14ac:dyDescent="0.4">
      <c r="B4682" s="5" t="s">
        <v>70</v>
      </c>
      <c r="C4682" s="5" t="s">
        <v>55</v>
      </c>
      <c r="D4682" s="5" t="s">
        <v>15</v>
      </c>
      <c r="E4682" s="5" t="s">
        <v>10</v>
      </c>
      <c r="F4682" s="6">
        <v>44166</v>
      </c>
      <c r="G4682" s="6" t="str">
        <f>TEXT(datatable[[#This Row],[дата]],"ММ")</f>
        <v>12</v>
      </c>
      <c r="H4682" s="8">
        <v>95.975400000000008</v>
      </c>
      <c r="I4682" s="8">
        <v>51.458999999999996</v>
      </c>
      <c r="J4682" s="8">
        <f>datatable[[#This Row],[продажи_]]-datatable[[#This Row],[себестоимость_]]</f>
        <v>44.516400000000012</v>
      </c>
      <c r="L4682"/>
    </row>
    <row r="4683" spans="2:12" x14ac:dyDescent="0.4">
      <c r="B4683" s="5" t="s">
        <v>70</v>
      </c>
      <c r="C4683" s="5" t="s">
        <v>55</v>
      </c>
      <c r="D4683" s="5" t="s">
        <v>15</v>
      </c>
      <c r="E4683" s="5" t="s">
        <v>7</v>
      </c>
      <c r="F4683" s="6">
        <v>43831</v>
      </c>
      <c r="G4683" s="6" t="str">
        <f>TEXT(datatable[[#This Row],[дата]],"ММ")</f>
        <v>01</v>
      </c>
      <c r="H4683" s="8">
        <v>12.816899999999999</v>
      </c>
      <c r="I4683" s="8">
        <v>3.5216999999999996</v>
      </c>
      <c r="J4683" s="8">
        <f>datatable[[#This Row],[продажи_]]-datatable[[#This Row],[себестоимость_]]</f>
        <v>9.2951999999999995</v>
      </c>
      <c r="L4683"/>
    </row>
    <row r="4684" spans="2:12" x14ac:dyDescent="0.4">
      <c r="B4684" s="5" t="s">
        <v>70</v>
      </c>
      <c r="C4684" s="5" t="s">
        <v>55</v>
      </c>
      <c r="D4684" s="5" t="s">
        <v>15</v>
      </c>
      <c r="E4684" s="5" t="s">
        <v>7</v>
      </c>
      <c r="F4684" s="6">
        <v>43862</v>
      </c>
      <c r="G4684" s="6" t="str">
        <f>TEXT(datatable[[#This Row],[дата]],"ММ")</f>
        <v>02</v>
      </c>
      <c r="H4684" s="8">
        <v>21.846300000000003</v>
      </c>
      <c r="I4684" s="8">
        <v>5.0960000000000001</v>
      </c>
      <c r="J4684" s="8">
        <f>datatable[[#This Row],[продажи_]]-datatable[[#This Row],[себестоимость_]]</f>
        <v>16.750300000000003</v>
      </c>
      <c r="L4684"/>
    </row>
    <row r="4685" spans="2:12" x14ac:dyDescent="0.4">
      <c r="B4685" s="5" t="s">
        <v>70</v>
      </c>
      <c r="C4685" s="5" t="s">
        <v>55</v>
      </c>
      <c r="D4685" s="5" t="s">
        <v>15</v>
      </c>
      <c r="E4685" s="5" t="s">
        <v>7</v>
      </c>
      <c r="F4685" s="6">
        <v>43891</v>
      </c>
      <c r="G4685" s="6" t="str">
        <f>TEXT(datatable[[#This Row],[дата]],"ММ")</f>
        <v>03</v>
      </c>
      <c r="H4685" s="8">
        <v>22.785600000000002</v>
      </c>
      <c r="I4685" s="8">
        <v>8.299199999999999</v>
      </c>
      <c r="J4685" s="8">
        <f>datatable[[#This Row],[продажи_]]-datatable[[#This Row],[себестоимость_]]</f>
        <v>14.486400000000003</v>
      </c>
      <c r="L4685"/>
    </row>
    <row r="4686" spans="2:12" x14ac:dyDescent="0.4">
      <c r="B4686" s="5" t="s">
        <v>70</v>
      </c>
      <c r="C4686" s="5" t="s">
        <v>55</v>
      </c>
      <c r="D4686" s="5" t="s">
        <v>15</v>
      </c>
      <c r="E4686" s="5" t="s">
        <v>7</v>
      </c>
      <c r="F4686" s="6">
        <v>43922</v>
      </c>
      <c r="G4686" s="6" t="str">
        <f>TEXT(datatable[[#This Row],[дата]],"ММ")</f>
        <v>04</v>
      </c>
      <c r="H4686" s="8">
        <v>20.846400000000003</v>
      </c>
      <c r="I4686" s="8">
        <v>7.4984000000000002</v>
      </c>
      <c r="J4686" s="8">
        <f>datatable[[#This Row],[продажи_]]-datatable[[#This Row],[себестоимость_]]</f>
        <v>13.348000000000003</v>
      </c>
      <c r="L4686"/>
    </row>
    <row r="4687" spans="2:12" x14ac:dyDescent="0.4">
      <c r="B4687" s="5" t="s">
        <v>70</v>
      </c>
      <c r="C4687" s="5" t="s">
        <v>55</v>
      </c>
      <c r="D4687" s="5" t="s">
        <v>15</v>
      </c>
      <c r="E4687" s="5" t="s">
        <v>7</v>
      </c>
      <c r="F4687" s="6">
        <v>43952</v>
      </c>
      <c r="G4687" s="6" t="str">
        <f>TEXT(datatable[[#This Row],[дата]],"ММ")</f>
        <v>05</v>
      </c>
      <c r="H4687" s="8">
        <v>22.8462</v>
      </c>
      <c r="I4687" s="8">
        <v>4.7320000000000002</v>
      </c>
      <c r="J4687" s="8">
        <f>datatable[[#This Row],[продажи_]]-datatable[[#This Row],[себестоимость_]]</f>
        <v>18.1142</v>
      </c>
      <c r="L4687"/>
    </row>
    <row r="4688" spans="2:12" x14ac:dyDescent="0.4">
      <c r="B4688" s="5" t="s">
        <v>70</v>
      </c>
      <c r="C4688" s="5" t="s">
        <v>55</v>
      </c>
      <c r="D4688" s="5" t="s">
        <v>15</v>
      </c>
      <c r="E4688" s="5" t="s">
        <v>7</v>
      </c>
      <c r="F4688" s="6">
        <v>43983</v>
      </c>
      <c r="G4688" s="6" t="str">
        <f>TEXT(datatable[[#This Row],[дата]],"ММ")</f>
        <v>06</v>
      </c>
      <c r="H4688" s="8">
        <v>15.604500000000002</v>
      </c>
      <c r="I4688" s="8">
        <v>4.3679999999999994</v>
      </c>
      <c r="J4688" s="8">
        <f>datatable[[#This Row],[продажи_]]-datatable[[#This Row],[себестоимость_]]</f>
        <v>11.236500000000003</v>
      </c>
      <c r="L4688"/>
    </row>
    <row r="4689" spans="2:12" x14ac:dyDescent="0.4">
      <c r="B4689" s="5" t="s">
        <v>70</v>
      </c>
      <c r="C4689" s="5" t="s">
        <v>55</v>
      </c>
      <c r="D4689" s="5" t="s">
        <v>15</v>
      </c>
      <c r="E4689" s="5" t="s">
        <v>7</v>
      </c>
      <c r="F4689" s="6">
        <v>44013</v>
      </c>
      <c r="G4689" s="6" t="str">
        <f>TEXT(datatable[[#This Row],[дата]],"ММ")</f>
        <v>07</v>
      </c>
      <c r="H4689" s="8">
        <v>13.225949999999999</v>
      </c>
      <c r="I4689" s="8">
        <v>4.1768999999999998</v>
      </c>
      <c r="J4689" s="8">
        <f>datatable[[#This Row],[продажи_]]-datatable[[#This Row],[себестоимость_]]</f>
        <v>9.0490499999999994</v>
      </c>
      <c r="L4689"/>
    </row>
    <row r="4690" spans="2:12" x14ac:dyDescent="0.4">
      <c r="B4690" s="5" t="s">
        <v>70</v>
      </c>
      <c r="C4690" s="5" t="s">
        <v>55</v>
      </c>
      <c r="D4690" s="5" t="s">
        <v>15</v>
      </c>
      <c r="E4690" s="5" t="s">
        <v>7</v>
      </c>
      <c r="F4690" s="6">
        <v>44044</v>
      </c>
      <c r="G4690" s="6" t="str">
        <f>TEXT(datatable[[#This Row],[дата]],"ММ")</f>
        <v>08</v>
      </c>
      <c r="H4690" s="8">
        <v>13.695600000000001</v>
      </c>
      <c r="I4690" s="8">
        <v>3.1668000000000003</v>
      </c>
      <c r="J4690" s="8">
        <f>datatable[[#This Row],[продажи_]]-datatable[[#This Row],[себестоимость_]]</f>
        <v>10.5288</v>
      </c>
      <c r="L4690"/>
    </row>
    <row r="4691" spans="2:12" x14ac:dyDescent="0.4">
      <c r="B4691" s="5" t="s">
        <v>70</v>
      </c>
      <c r="C4691" s="5" t="s">
        <v>55</v>
      </c>
      <c r="D4691" s="5" t="s">
        <v>15</v>
      </c>
      <c r="E4691" s="5" t="s">
        <v>7</v>
      </c>
      <c r="F4691" s="6">
        <v>44075</v>
      </c>
      <c r="G4691" s="6" t="str">
        <f>TEXT(datatable[[#This Row],[дата]],"ММ")</f>
        <v>09</v>
      </c>
      <c r="H4691" s="8">
        <v>17.7255</v>
      </c>
      <c r="I4691" s="8">
        <v>5.1414999999999997</v>
      </c>
      <c r="J4691" s="8">
        <f>datatable[[#This Row],[продажи_]]-datatable[[#This Row],[себестоимость_]]</f>
        <v>12.584</v>
      </c>
      <c r="L4691"/>
    </row>
    <row r="4692" spans="2:12" x14ac:dyDescent="0.4">
      <c r="B4692" s="5" t="s">
        <v>70</v>
      </c>
      <c r="C4692" s="5" t="s">
        <v>55</v>
      </c>
      <c r="D4692" s="5" t="s">
        <v>15</v>
      </c>
      <c r="E4692" s="5" t="s">
        <v>7</v>
      </c>
      <c r="F4692" s="6">
        <v>44105</v>
      </c>
      <c r="G4692" s="6" t="str">
        <f>TEXT(datatable[[#This Row],[дата]],"ММ")</f>
        <v>10</v>
      </c>
      <c r="H4692" s="8">
        <v>16.543800000000001</v>
      </c>
      <c r="I4692" s="8">
        <v>5.2643500000000003</v>
      </c>
      <c r="J4692" s="8">
        <f>datatable[[#This Row],[продажи_]]-datatable[[#This Row],[себестоимость_]]</f>
        <v>11.279450000000001</v>
      </c>
      <c r="L4692"/>
    </row>
    <row r="4693" spans="2:12" x14ac:dyDescent="0.4">
      <c r="B4693" s="5" t="s">
        <v>70</v>
      </c>
      <c r="C4693" s="5" t="s">
        <v>55</v>
      </c>
      <c r="D4693" s="5" t="s">
        <v>15</v>
      </c>
      <c r="E4693" s="5" t="s">
        <v>7</v>
      </c>
      <c r="F4693" s="6">
        <v>44136</v>
      </c>
      <c r="G4693" s="6" t="str">
        <f>TEXT(datatable[[#This Row],[дата]],"ММ")</f>
        <v>11</v>
      </c>
      <c r="H4693" s="8">
        <v>18.876900000000003</v>
      </c>
      <c r="I4693" s="8">
        <v>5.7330000000000005</v>
      </c>
      <c r="J4693" s="8">
        <f>datatable[[#This Row],[продажи_]]-datatable[[#This Row],[себестоимость_]]</f>
        <v>13.143900000000002</v>
      </c>
      <c r="L4693"/>
    </row>
    <row r="4694" spans="2:12" x14ac:dyDescent="0.4">
      <c r="B4694" s="5" t="s">
        <v>70</v>
      </c>
      <c r="C4694" s="5" t="s">
        <v>55</v>
      </c>
      <c r="D4694" s="5" t="s">
        <v>15</v>
      </c>
      <c r="E4694" s="5" t="s">
        <v>7</v>
      </c>
      <c r="F4694" s="6">
        <v>44166</v>
      </c>
      <c r="G4694" s="6" t="str">
        <f>TEXT(datatable[[#This Row],[дата]],"ММ")</f>
        <v>12</v>
      </c>
      <c r="H4694" s="8">
        <v>19.270800000000001</v>
      </c>
      <c r="I4694" s="8">
        <v>4.5863999999999994</v>
      </c>
      <c r="J4694" s="8">
        <f>datatable[[#This Row],[продажи_]]-datatable[[#This Row],[себестоимость_]]</f>
        <v>14.684400000000002</v>
      </c>
      <c r="L4694"/>
    </row>
    <row r="4695" spans="2:12" x14ac:dyDescent="0.4">
      <c r="B4695" s="5" t="s">
        <v>70</v>
      </c>
      <c r="C4695" s="5" t="s">
        <v>55</v>
      </c>
      <c r="D4695" s="5" t="s">
        <v>15</v>
      </c>
      <c r="E4695" s="5" t="s">
        <v>7</v>
      </c>
      <c r="F4695" s="6">
        <v>43831</v>
      </c>
      <c r="G4695" s="6" t="str">
        <f>TEXT(datatable[[#This Row],[дата]],"ММ")</f>
        <v>01</v>
      </c>
      <c r="H4695" s="8">
        <v>12.213000000000001</v>
      </c>
      <c r="I4695" s="8">
        <v>3.9217499999999998</v>
      </c>
      <c r="J4695" s="8">
        <f>datatable[[#This Row],[продажи_]]-datatable[[#This Row],[себестоимость_]]</f>
        <v>8.2912500000000016</v>
      </c>
      <c r="L4695"/>
    </row>
    <row r="4696" spans="2:12" x14ac:dyDescent="0.4">
      <c r="B4696" s="5" t="s">
        <v>70</v>
      </c>
      <c r="C4696" s="5" t="s">
        <v>55</v>
      </c>
      <c r="D4696" s="5" t="s">
        <v>15</v>
      </c>
      <c r="E4696" s="5" t="s">
        <v>7</v>
      </c>
      <c r="F4696" s="6">
        <v>43862</v>
      </c>
      <c r="G4696" s="6" t="str">
        <f>TEXT(datatable[[#This Row],[дата]],"ММ")</f>
        <v>02</v>
      </c>
      <c r="H4696" s="8">
        <v>17.015599999999999</v>
      </c>
      <c r="I4696" s="8">
        <v>6.3329000000000013</v>
      </c>
      <c r="J4696" s="8">
        <f>datatable[[#This Row],[продажи_]]-datatable[[#This Row],[себестоимость_]]</f>
        <v>10.682699999999997</v>
      </c>
      <c r="L4696"/>
    </row>
    <row r="4697" spans="2:12" x14ac:dyDescent="0.4">
      <c r="B4697" s="5" t="s">
        <v>70</v>
      </c>
      <c r="C4697" s="5" t="s">
        <v>55</v>
      </c>
      <c r="D4697" s="5" t="s">
        <v>15</v>
      </c>
      <c r="E4697" s="5" t="s">
        <v>7</v>
      </c>
      <c r="F4697" s="6">
        <v>43891</v>
      </c>
      <c r="G4697" s="6" t="str">
        <f>TEXT(datatable[[#This Row],[дата]],"ММ")</f>
        <v>03</v>
      </c>
      <c r="H4697" s="8">
        <v>21.334399999999995</v>
      </c>
      <c r="I4697" s="8">
        <v>6.3744000000000005</v>
      </c>
      <c r="J4697" s="8">
        <f>datatable[[#This Row],[продажи_]]-datatable[[#This Row],[себестоимость_]]</f>
        <v>14.959999999999994</v>
      </c>
      <c r="L4697"/>
    </row>
    <row r="4698" spans="2:12" x14ac:dyDescent="0.4">
      <c r="B4698" s="5" t="s">
        <v>70</v>
      </c>
      <c r="C4698" s="5" t="s">
        <v>55</v>
      </c>
      <c r="D4698" s="5" t="s">
        <v>15</v>
      </c>
      <c r="E4698" s="5" t="s">
        <v>7</v>
      </c>
      <c r="F4698" s="6">
        <v>43922</v>
      </c>
      <c r="G4698" s="6" t="str">
        <f>TEXT(datatable[[#This Row],[дата]],"ММ")</f>
        <v>04</v>
      </c>
      <c r="H4698" s="8">
        <v>16.236799999999999</v>
      </c>
      <c r="I4698" s="8">
        <v>7.5696000000000003</v>
      </c>
      <c r="J4698" s="8">
        <f>datatable[[#This Row],[продажи_]]-datatable[[#This Row],[себестоимость_]]</f>
        <v>8.6671999999999976</v>
      </c>
      <c r="L4698"/>
    </row>
    <row r="4699" spans="2:12" x14ac:dyDescent="0.4">
      <c r="B4699" s="5" t="s">
        <v>70</v>
      </c>
      <c r="C4699" s="5" t="s">
        <v>55</v>
      </c>
      <c r="D4699" s="5" t="s">
        <v>15</v>
      </c>
      <c r="E4699" s="5" t="s">
        <v>7</v>
      </c>
      <c r="F4699" s="6">
        <v>43952</v>
      </c>
      <c r="G4699" s="6" t="str">
        <f>TEXT(datatable[[#This Row],[дата]],"ММ")</f>
        <v>05</v>
      </c>
      <c r="H4699" s="8">
        <v>14.1128</v>
      </c>
      <c r="I4699" s="8">
        <v>4.6397000000000004</v>
      </c>
      <c r="J4699" s="8">
        <f>datatable[[#This Row],[продажи_]]-datatable[[#This Row],[себестоимость_]]</f>
        <v>9.4730999999999987</v>
      </c>
      <c r="L4699"/>
    </row>
    <row r="4700" spans="2:12" x14ac:dyDescent="0.4">
      <c r="B4700" s="5" t="s">
        <v>70</v>
      </c>
      <c r="C4700" s="5" t="s">
        <v>55</v>
      </c>
      <c r="D4700" s="5" t="s">
        <v>15</v>
      </c>
      <c r="E4700" s="5" t="s">
        <v>7</v>
      </c>
      <c r="F4700" s="6">
        <v>43983</v>
      </c>
      <c r="G4700" s="6" t="str">
        <f>TEXT(datatable[[#This Row],[дата]],"ММ")</f>
        <v>06</v>
      </c>
      <c r="H4700" s="8">
        <v>10.502000000000001</v>
      </c>
      <c r="I4700" s="8">
        <v>4.440500000000001</v>
      </c>
      <c r="J4700" s="8">
        <f>datatable[[#This Row],[продажи_]]-datatable[[#This Row],[себестоимость_]]</f>
        <v>6.0614999999999997</v>
      </c>
      <c r="L4700"/>
    </row>
    <row r="4701" spans="2:12" x14ac:dyDescent="0.4">
      <c r="B4701" s="5" t="s">
        <v>70</v>
      </c>
      <c r="C4701" s="5" t="s">
        <v>55</v>
      </c>
      <c r="D4701" s="5" t="s">
        <v>15</v>
      </c>
      <c r="E4701" s="5" t="s">
        <v>7</v>
      </c>
      <c r="F4701" s="6">
        <v>44013</v>
      </c>
      <c r="G4701" s="6" t="str">
        <f>TEXT(datatable[[#This Row],[дата]],"ММ")</f>
        <v>07</v>
      </c>
      <c r="H4701" s="8">
        <v>9.8766000000000016</v>
      </c>
      <c r="I4701" s="8">
        <v>3.5855999999999999</v>
      </c>
      <c r="J4701" s="8">
        <f>datatable[[#This Row],[продажи_]]-datatable[[#This Row],[себестоимость_]]</f>
        <v>6.2910000000000021</v>
      </c>
      <c r="L4701"/>
    </row>
    <row r="4702" spans="2:12" x14ac:dyDescent="0.4">
      <c r="B4702" s="5" t="s">
        <v>70</v>
      </c>
      <c r="C4702" s="5" t="s">
        <v>55</v>
      </c>
      <c r="D4702" s="5" t="s">
        <v>15</v>
      </c>
      <c r="E4702" s="5" t="s">
        <v>7</v>
      </c>
      <c r="F4702" s="6">
        <v>44044</v>
      </c>
      <c r="G4702" s="6" t="str">
        <f>TEXT(datatable[[#This Row],[дата]],"ММ")</f>
        <v>08</v>
      </c>
      <c r="H4702" s="8">
        <v>8.968</v>
      </c>
      <c r="I4702" s="8">
        <v>3.9176000000000002</v>
      </c>
      <c r="J4702" s="8">
        <f>datatable[[#This Row],[продажи_]]-datatable[[#This Row],[себестоимость_]]</f>
        <v>5.0503999999999998</v>
      </c>
      <c r="L4702"/>
    </row>
    <row r="4703" spans="2:12" x14ac:dyDescent="0.4">
      <c r="B4703" s="5" t="s">
        <v>70</v>
      </c>
      <c r="C4703" s="5" t="s">
        <v>55</v>
      </c>
      <c r="D4703" s="5" t="s">
        <v>15</v>
      </c>
      <c r="E4703" s="5" t="s">
        <v>7</v>
      </c>
      <c r="F4703" s="6">
        <v>44075</v>
      </c>
      <c r="G4703" s="6" t="str">
        <f>TEXT(datatable[[#This Row],[дата]],"ММ")</f>
        <v>09</v>
      </c>
      <c r="H4703" s="8">
        <v>9.9120000000000008</v>
      </c>
      <c r="I4703" s="8">
        <v>4.8140000000000001</v>
      </c>
      <c r="J4703" s="8">
        <f>datatable[[#This Row],[продажи_]]-datatable[[#This Row],[себестоимость_]]</f>
        <v>5.0980000000000008</v>
      </c>
      <c r="L4703"/>
    </row>
    <row r="4704" spans="2:12" x14ac:dyDescent="0.4">
      <c r="B4704" s="5" t="s">
        <v>70</v>
      </c>
      <c r="C4704" s="5" t="s">
        <v>55</v>
      </c>
      <c r="D4704" s="5" t="s">
        <v>15</v>
      </c>
      <c r="E4704" s="5" t="s">
        <v>7</v>
      </c>
      <c r="F4704" s="6">
        <v>44105</v>
      </c>
      <c r="G4704" s="6" t="str">
        <f>TEXT(datatable[[#This Row],[дата]],"ММ")</f>
        <v>10</v>
      </c>
      <c r="H4704" s="8">
        <v>16.260400000000001</v>
      </c>
      <c r="I4704" s="8">
        <v>5.1792000000000007</v>
      </c>
      <c r="J4704" s="8">
        <f>datatable[[#This Row],[продажи_]]-datatable[[#This Row],[себестоимость_]]</f>
        <v>11.081199999999999</v>
      </c>
      <c r="L4704"/>
    </row>
    <row r="4705" spans="2:12" x14ac:dyDescent="0.4">
      <c r="B4705" s="5" t="s">
        <v>70</v>
      </c>
      <c r="C4705" s="5" t="s">
        <v>55</v>
      </c>
      <c r="D4705" s="5" t="s">
        <v>15</v>
      </c>
      <c r="E4705" s="5" t="s">
        <v>7</v>
      </c>
      <c r="F4705" s="6">
        <v>44136</v>
      </c>
      <c r="G4705" s="6" t="str">
        <f>TEXT(datatable[[#This Row],[дата]],"ММ")</f>
        <v>11</v>
      </c>
      <c r="H4705" s="8">
        <v>13.3812</v>
      </c>
      <c r="I4705" s="8">
        <v>5.1709000000000005</v>
      </c>
      <c r="J4705" s="8">
        <f>datatable[[#This Row],[продажи_]]-datatable[[#This Row],[себестоимость_]]</f>
        <v>8.2103000000000002</v>
      </c>
      <c r="L4705"/>
    </row>
    <row r="4706" spans="2:12" x14ac:dyDescent="0.4">
      <c r="B4706" s="5" t="s">
        <v>70</v>
      </c>
      <c r="C4706" s="5" t="s">
        <v>55</v>
      </c>
      <c r="D4706" s="5" t="s">
        <v>15</v>
      </c>
      <c r="E4706" s="5" t="s">
        <v>7</v>
      </c>
      <c r="F4706" s="6">
        <v>44166</v>
      </c>
      <c r="G4706" s="6" t="str">
        <f>TEXT(datatable[[#This Row],[дата]],"ММ")</f>
        <v>12</v>
      </c>
      <c r="H4706" s="8">
        <v>12.744</v>
      </c>
      <c r="I4706" s="8">
        <v>5.5278000000000009</v>
      </c>
      <c r="J4706" s="8">
        <f>datatable[[#This Row],[продажи_]]-datatable[[#This Row],[себестоимость_]]</f>
        <v>7.2161999999999988</v>
      </c>
      <c r="L4706"/>
    </row>
    <row r="4707" spans="2:12" x14ac:dyDescent="0.4">
      <c r="B4707" s="5" t="s">
        <v>70</v>
      </c>
      <c r="C4707" s="5" t="s">
        <v>55</v>
      </c>
      <c r="D4707" s="5" t="s">
        <v>15</v>
      </c>
      <c r="E4707" s="5" t="s">
        <v>7</v>
      </c>
      <c r="F4707" s="6">
        <v>43831</v>
      </c>
      <c r="G4707" s="6" t="str">
        <f>TEXT(datatable[[#This Row],[дата]],"ММ")</f>
        <v>01</v>
      </c>
      <c r="H4707" s="8">
        <v>0.97200000000000009</v>
      </c>
      <c r="I4707" s="8">
        <v>0.3276</v>
      </c>
      <c r="J4707" s="8">
        <f>datatable[[#This Row],[продажи_]]-datatable[[#This Row],[себестоимость_]]</f>
        <v>0.64440000000000008</v>
      </c>
      <c r="L4707"/>
    </row>
    <row r="4708" spans="2:12" x14ac:dyDescent="0.4">
      <c r="B4708" s="5" t="s">
        <v>70</v>
      </c>
      <c r="C4708" s="5" t="s">
        <v>55</v>
      </c>
      <c r="D4708" s="5" t="s">
        <v>15</v>
      </c>
      <c r="E4708" s="5" t="s">
        <v>7</v>
      </c>
      <c r="F4708" s="6">
        <v>43862</v>
      </c>
      <c r="G4708" s="6" t="str">
        <f>TEXT(datatable[[#This Row],[дата]],"ММ")</f>
        <v>02</v>
      </c>
      <c r="H4708" s="8">
        <v>1.2180000000000002</v>
      </c>
      <c r="I4708" s="8">
        <v>0.54880000000000007</v>
      </c>
      <c r="J4708" s="8">
        <f>datatable[[#This Row],[продажи_]]-datatable[[#This Row],[себестоимость_]]</f>
        <v>0.66920000000000013</v>
      </c>
      <c r="L4708"/>
    </row>
    <row r="4709" spans="2:12" x14ac:dyDescent="0.4">
      <c r="B4709" s="5" t="s">
        <v>70</v>
      </c>
      <c r="C4709" s="5" t="s">
        <v>55</v>
      </c>
      <c r="D4709" s="5" t="s">
        <v>15</v>
      </c>
      <c r="E4709" s="5" t="s">
        <v>7</v>
      </c>
      <c r="F4709" s="6">
        <v>43891</v>
      </c>
      <c r="G4709" s="6" t="str">
        <f>TEXT(datatable[[#This Row],[дата]],"ММ")</f>
        <v>03</v>
      </c>
      <c r="H4709" s="8">
        <v>1.8559999999999999</v>
      </c>
      <c r="I4709" s="8">
        <v>0.74239999999999995</v>
      </c>
      <c r="J4709" s="8">
        <f>datatable[[#This Row],[продажи_]]-datatable[[#This Row],[себестоимость_]]</f>
        <v>1.1135999999999999</v>
      </c>
      <c r="L4709"/>
    </row>
    <row r="4710" spans="2:12" x14ac:dyDescent="0.4">
      <c r="B4710" s="5" t="s">
        <v>70</v>
      </c>
      <c r="C4710" s="5" t="s">
        <v>55</v>
      </c>
      <c r="D4710" s="5" t="s">
        <v>15</v>
      </c>
      <c r="E4710" s="5" t="s">
        <v>7</v>
      </c>
      <c r="F4710" s="6">
        <v>43922</v>
      </c>
      <c r="G4710" s="6" t="str">
        <f>TEXT(datatable[[#This Row],[дата]],"ММ")</f>
        <v>04</v>
      </c>
      <c r="H4710" s="8">
        <v>1.3440000000000001</v>
      </c>
      <c r="I4710" s="8">
        <v>0.75519999999999998</v>
      </c>
      <c r="J4710" s="8">
        <f>datatable[[#This Row],[продажи_]]-datatable[[#This Row],[себестоимость_]]</f>
        <v>0.5888000000000001</v>
      </c>
      <c r="L4710"/>
    </row>
    <row r="4711" spans="2:12" x14ac:dyDescent="0.4">
      <c r="B4711" s="5" t="s">
        <v>70</v>
      </c>
      <c r="C4711" s="5" t="s">
        <v>55</v>
      </c>
      <c r="D4711" s="5" t="s">
        <v>15</v>
      </c>
      <c r="E4711" s="5" t="s">
        <v>7</v>
      </c>
      <c r="F4711" s="6">
        <v>43952</v>
      </c>
      <c r="G4711" s="6" t="str">
        <f>TEXT(datatable[[#This Row],[дата]],"ММ")</f>
        <v>05</v>
      </c>
      <c r="H4711" s="8">
        <v>1.131</v>
      </c>
      <c r="I4711" s="8">
        <v>0.47320000000000001</v>
      </c>
      <c r="J4711" s="8">
        <f>datatable[[#This Row],[продажи_]]-datatable[[#This Row],[себестоимость_]]</f>
        <v>0.65779999999999994</v>
      </c>
      <c r="L4711"/>
    </row>
    <row r="4712" spans="2:12" x14ac:dyDescent="0.4">
      <c r="B4712" s="5" t="s">
        <v>70</v>
      </c>
      <c r="C4712" s="5" t="s">
        <v>55</v>
      </c>
      <c r="D4712" s="5" t="s">
        <v>15</v>
      </c>
      <c r="E4712" s="5" t="s">
        <v>7</v>
      </c>
      <c r="F4712" s="6">
        <v>43983</v>
      </c>
      <c r="G4712" s="6" t="str">
        <f>TEXT(datatable[[#This Row],[дата]],"ММ")</f>
        <v>06</v>
      </c>
      <c r="H4712" s="8">
        <v>0.87</v>
      </c>
      <c r="I4712" s="8">
        <v>0.46399999999999997</v>
      </c>
      <c r="J4712" s="8">
        <f>datatable[[#This Row],[продажи_]]-datatable[[#This Row],[себестоимость_]]</f>
        <v>0.40600000000000003</v>
      </c>
      <c r="L4712"/>
    </row>
    <row r="4713" spans="2:12" x14ac:dyDescent="0.4">
      <c r="B4713" s="5" t="s">
        <v>70</v>
      </c>
      <c r="C4713" s="5" t="s">
        <v>55</v>
      </c>
      <c r="D4713" s="5" t="s">
        <v>15</v>
      </c>
      <c r="E4713" s="5" t="s">
        <v>7</v>
      </c>
      <c r="F4713" s="6">
        <v>44013</v>
      </c>
      <c r="G4713" s="6" t="str">
        <f>TEXT(datatable[[#This Row],[дата]],"ММ")</f>
        <v>07</v>
      </c>
      <c r="H4713" s="8">
        <v>0.97200000000000009</v>
      </c>
      <c r="I4713" s="8">
        <v>0.29879999999999995</v>
      </c>
      <c r="J4713" s="8">
        <f>datatable[[#This Row],[продажи_]]-datatable[[#This Row],[себестоимость_]]</f>
        <v>0.67320000000000013</v>
      </c>
      <c r="L4713"/>
    </row>
    <row r="4714" spans="2:12" x14ac:dyDescent="0.4">
      <c r="B4714" s="5" t="s">
        <v>70</v>
      </c>
      <c r="C4714" s="5" t="s">
        <v>55</v>
      </c>
      <c r="D4714" s="5" t="s">
        <v>15</v>
      </c>
      <c r="E4714" s="5" t="s">
        <v>7</v>
      </c>
      <c r="F4714" s="6">
        <v>44044</v>
      </c>
      <c r="G4714" s="6" t="str">
        <f>TEXT(datatable[[#This Row],[дата]],"ММ")</f>
        <v>08</v>
      </c>
      <c r="H4714" s="8">
        <v>0.84000000000000008</v>
      </c>
      <c r="I4714" s="8">
        <v>0.32640000000000002</v>
      </c>
      <c r="J4714" s="8">
        <f>datatable[[#This Row],[продажи_]]-datatable[[#This Row],[себестоимость_]]</f>
        <v>0.51360000000000006</v>
      </c>
      <c r="L4714"/>
    </row>
    <row r="4715" spans="2:12" x14ac:dyDescent="0.4">
      <c r="B4715" s="5" t="s">
        <v>70</v>
      </c>
      <c r="C4715" s="5" t="s">
        <v>55</v>
      </c>
      <c r="D4715" s="5" t="s">
        <v>15</v>
      </c>
      <c r="E4715" s="5" t="s">
        <v>7</v>
      </c>
      <c r="F4715" s="6">
        <v>44075</v>
      </c>
      <c r="G4715" s="6" t="str">
        <f>TEXT(datatable[[#This Row],[дата]],"ММ")</f>
        <v>09</v>
      </c>
      <c r="H4715" s="8">
        <v>0.96</v>
      </c>
      <c r="I4715" s="8">
        <v>0.45599999999999996</v>
      </c>
      <c r="J4715" s="8">
        <f>datatable[[#This Row],[продажи_]]-datatable[[#This Row],[себестоимость_]]</f>
        <v>0.504</v>
      </c>
      <c r="L4715"/>
    </row>
    <row r="4716" spans="2:12" x14ac:dyDescent="0.4">
      <c r="B4716" s="5" t="s">
        <v>70</v>
      </c>
      <c r="C4716" s="5" t="s">
        <v>55</v>
      </c>
      <c r="D4716" s="5" t="s">
        <v>15</v>
      </c>
      <c r="E4716" s="5" t="s">
        <v>7</v>
      </c>
      <c r="F4716" s="6">
        <v>44105</v>
      </c>
      <c r="G4716" s="6" t="str">
        <f>TEXT(datatable[[#This Row],[дата]],"ММ")</f>
        <v>10</v>
      </c>
      <c r="H4716" s="8">
        <v>1.3780000000000001</v>
      </c>
      <c r="I4716" s="8">
        <v>0.50439999999999996</v>
      </c>
      <c r="J4716" s="8">
        <f>datatable[[#This Row],[продажи_]]-datatable[[#This Row],[себестоимость_]]</f>
        <v>0.87360000000000015</v>
      </c>
      <c r="L4716"/>
    </row>
    <row r="4717" spans="2:12" x14ac:dyDescent="0.4">
      <c r="B4717" s="5" t="s">
        <v>70</v>
      </c>
      <c r="C4717" s="5" t="s">
        <v>55</v>
      </c>
      <c r="D4717" s="5" t="s">
        <v>15</v>
      </c>
      <c r="E4717" s="5" t="s">
        <v>7</v>
      </c>
      <c r="F4717" s="6">
        <v>44136</v>
      </c>
      <c r="G4717" s="6" t="str">
        <f>TEXT(datatable[[#This Row],[дата]],"ММ")</f>
        <v>11</v>
      </c>
      <c r="H4717" s="8">
        <v>1.5400000000000003</v>
      </c>
      <c r="I4717" s="8">
        <v>0.64400000000000002</v>
      </c>
      <c r="J4717" s="8">
        <f>datatable[[#This Row],[продажи_]]-datatable[[#This Row],[себестоимость_]]</f>
        <v>0.89600000000000024</v>
      </c>
      <c r="L4717"/>
    </row>
    <row r="4718" spans="2:12" x14ac:dyDescent="0.4">
      <c r="B4718" s="5" t="s">
        <v>70</v>
      </c>
      <c r="C4718" s="5" t="s">
        <v>55</v>
      </c>
      <c r="D4718" s="5" t="s">
        <v>15</v>
      </c>
      <c r="E4718" s="5" t="s">
        <v>7</v>
      </c>
      <c r="F4718" s="6">
        <v>44166</v>
      </c>
      <c r="G4718" s="6" t="str">
        <f>TEXT(datatable[[#This Row],[дата]],"ММ")</f>
        <v>12</v>
      </c>
      <c r="H4718" s="8">
        <v>1.3559999999999999</v>
      </c>
      <c r="I4718" s="8">
        <v>0.39359999999999995</v>
      </c>
      <c r="J4718" s="8">
        <f>datatable[[#This Row],[продажи_]]-datatable[[#This Row],[себестоимость_]]</f>
        <v>0.96239999999999992</v>
      </c>
      <c r="L4718"/>
    </row>
    <row r="4719" spans="2:12" x14ac:dyDescent="0.4">
      <c r="B4719" s="5" t="s">
        <v>70</v>
      </c>
      <c r="C4719" s="5" t="s">
        <v>55</v>
      </c>
      <c r="D4719" s="5" t="s">
        <v>15</v>
      </c>
      <c r="E4719" s="5" t="s">
        <v>7</v>
      </c>
      <c r="F4719" s="6">
        <v>43831</v>
      </c>
      <c r="G4719" s="6" t="str">
        <f>TEXT(datatable[[#This Row],[дата]],"ММ")</f>
        <v>01</v>
      </c>
      <c r="H4719" s="8">
        <v>22.774500000000003</v>
      </c>
      <c r="I4719" s="8">
        <v>8.3978999999999999</v>
      </c>
      <c r="J4719" s="8">
        <f>datatable[[#This Row],[продажи_]]-datatable[[#This Row],[себестоимость_]]</f>
        <v>14.376600000000003</v>
      </c>
      <c r="L4719"/>
    </row>
    <row r="4720" spans="2:12" x14ac:dyDescent="0.4">
      <c r="B4720" s="5" t="s">
        <v>70</v>
      </c>
      <c r="C4720" s="5" t="s">
        <v>55</v>
      </c>
      <c r="D4720" s="5" t="s">
        <v>15</v>
      </c>
      <c r="E4720" s="5" t="s">
        <v>7</v>
      </c>
      <c r="F4720" s="6">
        <v>43862</v>
      </c>
      <c r="G4720" s="6" t="str">
        <f>TEXT(datatable[[#This Row],[дата]],"ММ")</f>
        <v>02</v>
      </c>
      <c r="H4720" s="8">
        <v>33.74</v>
      </c>
      <c r="I4720" s="8">
        <v>13.0634</v>
      </c>
      <c r="J4720" s="8">
        <f>datatable[[#This Row],[продажи_]]-datatable[[#This Row],[себестоимость_]]</f>
        <v>20.676600000000001</v>
      </c>
      <c r="L4720"/>
    </row>
    <row r="4721" spans="2:12" x14ac:dyDescent="0.4">
      <c r="B4721" s="5" t="s">
        <v>70</v>
      </c>
      <c r="C4721" s="5" t="s">
        <v>55</v>
      </c>
      <c r="D4721" s="5" t="s">
        <v>15</v>
      </c>
      <c r="E4721" s="5" t="s">
        <v>7</v>
      </c>
      <c r="F4721" s="6">
        <v>43891</v>
      </c>
      <c r="G4721" s="6" t="str">
        <f>TEXT(datatable[[#This Row],[дата]],"ММ")</f>
        <v>03</v>
      </c>
      <c r="H4721" s="8">
        <v>31.233600000000003</v>
      </c>
      <c r="I4721" s="8">
        <v>16.665599999999998</v>
      </c>
      <c r="J4721" s="8">
        <f>datatable[[#This Row],[продажи_]]-datatable[[#This Row],[себестоимость_]]</f>
        <v>14.568000000000005</v>
      </c>
      <c r="L4721"/>
    </row>
    <row r="4722" spans="2:12" x14ac:dyDescent="0.4">
      <c r="B4722" s="5" t="s">
        <v>70</v>
      </c>
      <c r="C4722" s="5" t="s">
        <v>55</v>
      </c>
      <c r="D4722" s="5" t="s">
        <v>15</v>
      </c>
      <c r="E4722" s="5" t="s">
        <v>7</v>
      </c>
      <c r="F4722" s="6">
        <v>43922</v>
      </c>
      <c r="G4722" s="6" t="str">
        <f>TEXT(datatable[[#This Row],[дата]],"ММ")</f>
        <v>04</v>
      </c>
      <c r="H4722" s="8">
        <v>38.56</v>
      </c>
      <c r="I4722" s="8">
        <v>15.4504</v>
      </c>
      <c r="J4722" s="8">
        <f>datatable[[#This Row],[продажи_]]-datatable[[#This Row],[себестоимость_]]</f>
        <v>23.1096</v>
      </c>
      <c r="L4722"/>
    </row>
    <row r="4723" spans="2:12" x14ac:dyDescent="0.4">
      <c r="B4723" s="5" t="s">
        <v>70</v>
      </c>
      <c r="C4723" s="5" t="s">
        <v>55</v>
      </c>
      <c r="D4723" s="5" t="s">
        <v>15</v>
      </c>
      <c r="E4723" s="5" t="s">
        <v>7</v>
      </c>
      <c r="F4723" s="6">
        <v>43952</v>
      </c>
      <c r="G4723" s="6" t="str">
        <f>TEXT(datatable[[#This Row],[дата]],"ММ")</f>
        <v>05</v>
      </c>
      <c r="H4723" s="8">
        <v>31.330000000000002</v>
      </c>
      <c r="I4723" s="8">
        <v>15.515500000000001</v>
      </c>
      <c r="J4723" s="8">
        <f>datatable[[#This Row],[продажи_]]-datatable[[#This Row],[себестоимость_]]</f>
        <v>15.814500000000001</v>
      </c>
      <c r="L4723"/>
    </row>
    <row r="4724" spans="2:12" x14ac:dyDescent="0.4">
      <c r="B4724" s="5" t="s">
        <v>70</v>
      </c>
      <c r="C4724" s="5" t="s">
        <v>55</v>
      </c>
      <c r="D4724" s="5" t="s">
        <v>15</v>
      </c>
      <c r="E4724" s="5" t="s">
        <v>7</v>
      </c>
      <c r="F4724" s="6">
        <v>43983</v>
      </c>
      <c r="G4724" s="6" t="str">
        <f>TEXT(datatable[[#This Row],[дата]],"ММ")</f>
        <v>06</v>
      </c>
      <c r="H4724" s="8">
        <v>26.028000000000002</v>
      </c>
      <c r="I4724" s="8">
        <v>9.113999999999999</v>
      </c>
      <c r="J4724" s="8">
        <f>datatable[[#This Row],[продажи_]]-datatable[[#This Row],[себестоимость_]]</f>
        <v>16.914000000000001</v>
      </c>
      <c r="L4724"/>
    </row>
    <row r="4725" spans="2:12" x14ac:dyDescent="0.4">
      <c r="B4725" s="5" t="s">
        <v>70</v>
      </c>
      <c r="C4725" s="5" t="s">
        <v>55</v>
      </c>
      <c r="D4725" s="5" t="s">
        <v>15</v>
      </c>
      <c r="E4725" s="5" t="s">
        <v>7</v>
      </c>
      <c r="F4725" s="6">
        <v>44013</v>
      </c>
      <c r="G4725" s="6" t="str">
        <f>TEXT(datatable[[#This Row],[дата]],"ММ")</f>
        <v>07</v>
      </c>
      <c r="H4725" s="8">
        <v>22.991400000000002</v>
      </c>
      <c r="I4725" s="8">
        <v>8.7885000000000009</v>
      </c>
      <c r="J4725" s="8">
        <f>datatable[[#This Row],[продажи_]]-datatable[[#This Row],[себестоимость_]]</f>
        <v>14.202900000000001</v>
      </c>
      <c r="L4725"/>
    </row>
    <row r="4726" spans="2:12" x14ac:dyDescent="0.4">
      <c r="B4726" s="5" t="s">
        <v>70</v>
      </c>
      <c r="C4726" s="5" t="s">
        <v>55</v>
      </c>
      <c r="D4726" s="5" t="s">
        <v>15</v>
      </c>
      <c r="E4726" s="5" t="s">
        <v>7</v>
      </c>
      <c r="F4726" s="6">
        <v>44044</v>
      </c>
      <c r="G4726" s="6" t="str">
        <f>TEXT(datatable[[#This Row],[дата]],"ММ")</f>
        <v>08</v>
      </c>
      <c r="H4726" s="8">
        <v>22.943200000000001</v>
      </c>
      <c r="I4726" s="8">
        <v>8.68</v>
      </c>
      <c r="J4726" s="8">
        <f>datatable[[#This Row],[продажи_]]-datatable[[#This Row],[себестоимость_]]</f>
        <v>14.263200000000001</v>
      </c>
      <c r="L4726"/>
    </row>
    <row r="4727" spans="2:12" x14ac:dyDescent="0.4">
      <c r="B4727" s="5" t="s">
        <v>70</v>
      </c>
      <c r="C4727" s="5" t="s">
        <v>55</v>
      </c>
      <c r="D4727" s="5" t="s">
        <v>15</v>
      </c>
      <c r="E4727" s="5" t="s">
        <v>7</v>
      </c>
      <c r="F4727" s="6">
        <v>44075</v>
      </c>
      <c r="G4727" s="6" t="str">
        <f>TEXT(datatable[[#This Row],[дата]],"ММ")</f>
        <v>09</v>
      </c>
      <c r="H4727" s="8">
        <v>22.413000000000004</v>
      </c>
      <c r="I4727" s="8">
        <v>12.477499999999999</v>
      </c>
      <c r="J4727" s="8">
        <f>datatable[[#This Row],[продажи_]]-datatable[[#This Row],[себестоимость_]]</f>
        <v>9.9355000000000047</v>
      </c>
      <c r="L4727"/>
    </row>
    <row r="4728" spans="2:12" x14ac:dyDescent="0.4">
      <c r="B4728" s="5" t="s">
        <v>70</v>
      </c>
      <c r="C4728" s="5" t="s">
        <v>55</v>
      </c>
      <c r="D4728" s="5" t="s">
        <v>15</v>
      </c>
      <c r="E4728" s="5" t="s">
        <v>7</v>
      </c>
      <c r="F4728" s="6">
        <v>44105</v>
      </c>
      <c r="G4728" s="6" t="str">
        <f>TEXT(datatable[[#This Row],[дата]],"ММ")</f>
        <v>10</v>
      </c>
      <c r="H4728" s="8">
        <v>29.763500000000001</v>
      </c>
      <c r="I4728" s="8">
        <v>13.963950000000001</v>
      </c>
      <c r="J4728" s="8">
        <f>datatable[[#This Row],[продажи_]]-datatable[[#This Row],[себестоимость_]]</f>
        <v>15.79955</v>
      </c>
      <c r="L4728"/>
    </row>
    <row r="4729" spans="2:12" x14ac:dyDescent="0.4">
      <c r="B4729" s="5" t="s">
        <v>70</v>
      </c>
      <c r="C4729" s="5" t="s">
        <v>55</v>
      </c>
      <c r="D4729" s="5" t="s">
        <v>15</v>
      </c>
      <c r="E4729" s="5" t="s">
        <v>7</v>
      </c>
      <c r="F4729" s="6">
        <v>44136</v>
      </c>
      <c r="G4729" s="6" t="str">
        <f>TEXT(datatable[[#This Row],[дата]],"ММ")</f>
        <v>11</v>
      </c>
      <c r="H4729" s="8">
        <v>33.065200000000004</v>
      </c>
      <c r="I4729" s="8">
        <v>12.607699999999999</v>
      </c>
      <c r="J4729" s="8">
        <f>datatable[[#This Row],[продажи_]]-datatable[[#This Row],[себестоимость_]]</f>
        <v>20.457500000000003</v>
      </c>
      <c r="L4729"/>
    </row>
    <row r="4730" spans="2:12" x14ac:dyDescent="0.4">
      <c r="B4730" s="5" t="s">
        <v>70</v>
      </c>
      <c r="C4730" s="5" t="s">
        <v>55</v>
      </c>
      <c r="D4730" s="5" t="s">
        <v>15</v>
      </c>
      <c r="E4730" s="5" t="s">
        <v>7</v>
      </c>
      <c r="F4730" s="6">
        <v>44166</v>
      </c>
      <c r="G4730" s="6" t="str">
        <f>TEXT(datatable[[#This Row],[дата]],"ММ")</f>
        <v>12</v>
      </c>
      <c r="H4730" s="8">
        <v>30.655200000000004</v>
      </c>
      <c r="I4730" s="8">
        <v>13.2804</v>
      </c>
      <c r="J4730" s="8">
        <f>datatable[[#This Row],[продажи_]]-datatable[[#This Row],[себестоимость_]]</f>
        <v>17.374800000000004</v>
      </c>
      <c r="L4730"/>
    </row>
    <row r="4731" spans="2:12" x14ac:dyDescent="0.4">
      <c r="B4731" s="5" t="s">
        <v>70</v>
      </c>
      <c r="C4731" s="5" t="s">
        <v>55</v>
      </c>
      <c r="D4731" s="5" t="s">
        <v>15</v>
      </c>
      <c r="E4731" s="5" t="s">
        <v>7</v>
      </c>
      <c r="F4731" s="6">
        <v>43831</v>
      </c>
      <c r="G4731" s="6" t="str">
        <f>TEXT(datatable[[#This Row],[дата]],"ММ")</f>
        <v>01</v>
      </c>
      <c r="H4731" s="8">
        <v>15.68385</v>
      </c>
      <c r="I4731" s="8">
        <v>6.2937000000000003</v>
      </c>
      <c r="J4731" s="8">
        <f>datatable[[#This Row],[продажи_]]-datatable[[#This Row],[себестоимость_]]</f>
        <v>9.3901499999999984</v>
      </c>
      <c r="L4731"/>
    </row>
    <row r="4732" spans="2:12" x14ac:dyDescent="0.4">
      <c r="B4732" s="5" t="s">
        <v>70</v>
      </c>
      <c r="C4732" s="5" t="s">
        <v>55</v>
      </c>
      <c r="D4732" s="5" t="s">
        <v>15</v>
      </c>
      <c r="E4732" s="5" t="s">
        <v>7</v>
      </c>
      <c r="F4732" s="6">
        <v>43862</v>
      </c>
      <c r="G4732" s="6" t="str">
        <f>TEXT(datatable[[#This Row],[дата]],"ММ")</f>
        <v>02</v>
      </c>
      <c r="H4732" s="8">
        <v>29.491000000000003</v>
      </c>
      <c r="I4732" s="8">
        <v>9.261000000000001</v>
      </c>
      <c r="J4732" s="8">
        <f>datatable[[#This Row],[продажи_]]-datatable[[#This Row],[себестоимость_]]</f>
        <v>20.230000000000004</v>
      </c>
      <c r="L4732"/>
    </row>
    <row r="4733" spans="2:12" x14ac:dyDescent="0.4">
      <c r="B4733" s="5" t="s">
        <v>70</v>
      </c>
      <c r="C4733" s="5" t="s">
        <v>55</v>
      </c>
      <c r="D4733" s="5" t="s">
        <v>15</v>
      </c>
      <c r="E4733" s="5" t="s">
        <v>7</v>
      </c>
      <c r="F4733" s="6">
        <v>43891</v>
      </c>
      <c r="G4733" s="6" t="str">
        <f>TEXT(datatable[[#This Row],[дата]],"ММ")</f>
        <v>03</v>
      </c>
      <c r="H4733" s="8">
        <v>30.333600000000001</v>
      </c>
      <c r="I4733" s="8">
        <v>8.9711999999999996</v>
      </c>
      <c r="J4733" s="8">
        <f>datatable[[#This Row],[продажи_]]-datatable[[#This Row],[себестоимость_]]</f>
        <v>21.362400000000001</v>
      </c>
      <c r="L4733"/>
    </row>
    <row r="4734" spans="2:12" x14ac:dyDescent="0.4">
      <c r="B4734" s="5" t="s">
        <v>70</v>
      </c>
      <c r="C4734" s="5" t="s">
        <v>55</v>
      </c>
      <c r="D4734" s="5" t="s">
        <v>15</v>
      </c>
      <c r="E4734" s="5" t="s">
        <v>7</v>
      </c>
      <c r="F4734" s="6">
        <v>43922</v>
      </c>
      <c r="G4734" s="6" t="str">
        <f>TEXT(datatable[[#This Row],[дата]],"ММ")</f>
        <v>04</v>
      </c>
      <c r="H4734" s="8">
        <v>34.623199999999997</v>
      </c>
      <c r="I4734" s="8">
        <v>10.785600000000001</v>
      </c>
      <c r="J4734" s="8">
        <f>datatable[[#This Row],[продажи_]]-datatable[[#This Row],[себестоимость_]]</f>
        <v>23.837599999999995</v>
      </c>
      <c r="L4734"/>
    </row>
    <row r="4735" spans="2:12" x14ac:dyDescent="0.4">
      <c r="B4735" s="5" t="s">
        <v>70</v>
      </c>
      <c r="C4735" s="5" t="s">
        <v>55</v>
      </c>
      <c r="D4735" s="5" t="s">
        <v>15</v>
      </c>
      <c r="E4735" s="5" t="s">
        <v>7</v>
      </c>
      <c r="F4735" s="6">
        <v>43952</v>
      </c>
      <c r="G4735" s="6" t="str">
        <f>TEXT(datatable[[#This Row],[дата]],"ММ")</f>
        <v>05</v>
      </c>
      <c r="H4735" s="8">
        <v>24.148149999999998</v>
      </c>
      <c r="I4735" s="8">
        <v>6.879599999999999</v>
      </c>
      <c r="J4735" s="8">
        <f>datatable[[#This Row],[продажи_]]-datatable[[#This Row],[себестоимость_]]</f>
        <v>17.268549999999998</v>
      </c>
      <c r="L4735"/>
    </row>
    <row r="4736" spans="2:12" x14ac:dyDescent="0.4">
      <c r="B4736" s="5" t="s">
        <v>70</v>
      </c>
      <c r="C4736" s="5" t="s">
        <v>55</v>
      </c>
      <c r="D4736" s="5" t="s">
        <v>15</v>
      </c>
      <c r="E4736" s="5" t="s">
        <v>7</v>
      </c>
      <c r="F4736" s="6">
        <v>43983</v>
      </c>
      <c r="G4736" s="6" t="str">
        <f>TEXT(datatable[[#This Row],[дата]],"ММ")</f>
        <v>06</v>
      </c>
      <c r="H4736" s="8">
        <v>17.235000000000003</v>
      </c>
      <c r="I4736" s="8">
        <v>6.4260000000000002</v>
      </c>
      <c r="J4736" s="8">
        <f>datatable[[#This Row],[продажи_]]-datatable[[#This Row],[себестоимость_]]</f>
        <v>10.809000000000003</v>
      </c>
      <c r="L4736"/>
    </row>
    <row r="4737" spans="2:12" x14ac:dyDescent="0.4">
      <c r="B4737" s="5" t="s">
        <v>70</v>
      </c>
      <c r="C4737" s="5" t="s">
        <v>55</v>
      </c>
      <c r="D4737" s="5" t="s">
        <v>15</v>
      </c>
      <c r="E4737" s="5" t="s">
        <v>7</v>
      </c>
      <c r="F4737" s="6">
        <v>44013</v>
      </c>
      <c r="G4737" s="6" t="str">
        <f>TEXT(datatable[[#This Row],[дата]],"ММ")</f>
        <v>07</v>
      </c>
      <c r="H4737" s="8">
        <v>18.09675</v>
      </c>
      <c r="I4737" s="8">
        <v>4.5927000000000007</v>
      </c>
      <c r="J4737" s="8">
        <f>datatable[[#This Row],[продажи_]]-datatable[[#This Row],[себестоимость_]]</f>
        <v>13.504049999999999</v>
      </c>
      <c r="L4737"/>
    </row>
    <row r="4738" spans="2:12" x14ac:dyDescent="0.4">
      <c r="B4738" s="5" t="s">
        <v>70</v>
      </c>
      <c r="C4738" s="5" t="s">
        <v>55</v>
      </c>
      <c r="D4738" s="5" t="s">
        <v>15</v>
      </c>
      <c r="E4738" s="5" t="s">
        <v>7</v>
      </c>
      <c r="F4738" s="6">
        <v>44044</v>
      </c>
      <c r="G4738" s="6" t="str">
        <f>TEXT(datatable[[#This Row],[дата]],"ММ")</f>
        <v>08</v>
      </c>
      <c r="H4738" s="8">
        <v>18.0776</v>
      </c>
      <c r="I4738" s="8">
        <v>4.2336</v>
      </c>
      <c r="J4738" s="8">
        <f>datatable[[#This Row],[продажи_]]-datatable[[#This Row],[себестоимость_]]</f>
        <v>13.844000000000001</v>
      </c>
      <c r="L4738"/>
    </row>
    <row r="4739" spans="2:12" x14ac:dyDescent="0.4">
      <c r="B4739" s="5" t="s">
        <v>70</v>
      </c>
      <c r="C4739" s="5" t="s">
        <v>55</v>
      </c>
      <c r="D4739" s="5" t="s">
        <v>15</v>
      </c>
      <c r="E4739" s="5" t="s">
        <v>7</v>
      </c>
      <c r="F4739" s="6">
        <v>44075</v>
      </c>
      <c r="G4739" s="6" t="str">
        <f>TEXT(datatable[[#This Row],[дата]],"ММ")</f>
        <v>09</v>
      </c>
      <c r="H4739" s="8">
        <v>17.618000000000002</v>
      </c>
      <c r="I4739" s="8">
        <v>6.9300000000000006</v>
      </c>
      <c r="J4739" s="8">
        <f>datatable[[#This Row],[продажи_]]-datatable[[#This Row],[себестоимость_]]</f>
        <v>10.688000000000002</v>
      </c>
      <c r="L4739"/>
    </row>
    <row r="4740" spans="2:12" x14ac:dyDescent="0.4">
      <c r="B4740" s="5" t="s">
        <v>70</v>
      </c>
      <c r="C4740" s="5" t="s">
        <v>55</v>
      </c>
      <c r="D4740" s="5" t="s">
        <v>15</v>
      </c>
      <c r="E4740" s="5" t="s">
        <v>7</v>
      </c>
      <c r="F4740" s="6">
        <v>44105</v>
      </c>
      <c r="G4740" s="6" t="str">
        <f>TEXT(datatable[[#This Row],[дата]],"ММ")</f>
        <v>10</v>
      </c>
      <c r="H4740" s="8">
        <v>28.131349999999998</v>
      </c>
      <c r="I4740" s="8">
        <v>8.6814</v>
      </c>
      <c r="J4740" s="8">
        <f>datatable[[#This Row],[продажи_]]-datatable[[#This Row],[себестоимость_]]</f>
        <v>19.449949999999998</v>
      </c>
      <c r="L4740"/>
    </row>
    <row r="4741" spans="2:12" x14ac:dyDescent="0.4">
      <c r="B4741" s="5" t="s">
        <v>70</v>
      </c>
      <c r="C4741" s="5" t="s">
        <v>55</v>
      </c>
      <c r="D4741" s="5" t="s">
        <v>15</v>
      </c>
      <c r="E4741" s="5" t="s">
        <v>7</v>
      </c>
      <c r="F4741" s="6">
        <v>44136</v>
      </c>
      <c r="G4741" s="6" t="str">
        <f>TEXT(datatable[[#This Row],[дата]],"ММ")</f>
        <v>11</v>
      </c>
      <c r="H4741" s="8">
        <v>32.172000000000004</v>
      </c>
      <c r="I4741" s="8">
        <v>7.9380000000000006</v>
      </c>
      <c r="J4741" s="8">
        <f>datatable[[#This Row],[продажи_]]-datatable[[#This Row],[себестоимость_]]</f>
        <v>24.234000000000002</v>
      </c>
      <c r="L4741"/>
    </row>
    <row r="4742" spans="2:12" x14ac:dyDescent="0.4">
      <c r="B4742" s="5" t="s">
        <v>70</v>
      </c>
      <c r="C4742" s="5" t="s">
        <v>55</v>
      </c>
      <c r="D4742" s="5" t="s">
        <v>15</v>
      </c>
      <c r="E4742" s="5" t="s">
        <v>7</v>
      </c>
      <c r="F4742" s="6">
        <v>44166</v>
      </c>
      <c r="G4742" s="6" t="str">
        <f>TEXT(datatable[[#This Row],[дата]],"ММ")</f>
        <v>12</v>
      </c>
      <c r="H4742" s="8">
        <v>27.3462</v>
      </c>
      <c r="I4742" s="8">
        <v>8.2404000000000011</v>
      </c>
      <c r="J4742" s="8">
        <f>datatable[[#This Row],[продажи_]]-datatable[[#This Row],[себестоимость_]]</f>
        <v>19.105799999999999</v>
      </c>
      <c r="L4742"/>
    </row>
    <row r="4743" spans="2:12" x14ac:dyDescent="0.4">
      <c r="B4743" s="5" t="s">
        <v>70</v>
      </c>
      <c r="C4743" s="5" t="s">
        <v>55</v>
      </c>
      <c r="D4743" s="5" t="s">
        <v>15</v>
      </c>
      <c r="E4743" s="5" t="s">
        <v>7</v>
      </c>
      <c r="F4743" s="6">
        <v>43831</v>
      </c>
      <c r="G4743" s="6" t="str">
        <f>TEXT(datatable[[#This Row],[дата]],"ММ")</f>
        <v>01</v>
      </c>
      <c r="H4743" s="8">
        <v>7.4412000000000011</v>
      </c>
      <c r="I4743" s="8">
        <v>3.4451999999999998</v>
      </c>
      <c r="J4743" s="8">
        <f>datatable[[#This Row],[продажи_]]-datatable[[#This Row],[себестоимость_]]</f>
        <v>3.9960000000000013</v>
      </c>
      <c r="L4743"/>
    </row>
    <row r="4744" spans="2:12" x14ac:dyDescent="0.4">
      <c r="B4744" s="5" t="s">
        <v>70</v>
      </c>
      <c r="C4744" s="5" t="s">
        <v>55</v>
      </c>
      <c r="D4744" s="5" t="s">
        <v>15</v>
      </c>
      <c r="E4744" s="5" t="s">
        <v>7</v>
      </c>
      <c r="F4744" s="6">
        <v>43862</v>
      </c>
      <c r="G4744" s="6" t="str">
        <f>TEXT(datatable[[#This Row],[дата]],"ММ")</f>
        <v>02</v>
      </c>
      <c r="H4744" s="8">
        <v>10.0464</v>
      </c>
      <c r="I4744" s="8">
        <v>5.4054000000000002</v>
      </c>
      <c r="J4744" s="8">
        <f>datatable[[#This Row],[продажи_]]-datatable[[#This Row],[себестоимость_]]</f>
        <v>4.641</v>
      </c>
      <c r="L4744"/>
    </row>
    <row r="4745" spans="2:12" x14ac:dyDescent="0.4">
      <c r="B4745" s="5" t="s">
        <v>70</v>
      </c>
      <c r="C4745" s="5" t="s">
        <v>55</v>
      </c>
      <c r="D4745" s="5" t="s">
        <v>15</v>
      </c>
      <c r="E4745" s="5" t="s">
        <v>7</v>
      </c>
      <c r="F4745" s="6">
        <v>43891</v>
      </c>
      <c r="G4745" s="6" t="str">
        <f>TEXT(datatable[[#This Row],[дата]],"ММ")</f>
        <v>03</v>
      </c>
      <c r="H4745" s="8">
        <v>12.729600000000001</v>
      </c>
      <c r="I4745" s="8">
        <v>5.8080000000000007</v>
      </c>
      <c r="J4745" s="8">
        <f>datatable[[#This Row],[продажи_]]-datatable[[#This Row],[себестоимость_]]</f>
        <v>6.9216000000000006</v>
      </c>
      <c r="L4745"/>
    </row>
    <row r="4746" spans="2:12" x14ac:dyDescent="0.4">
      <c r="B4746" s="5" t="s">
        <v>70</v>
      </c>
      <c r="C4746" s="5" t="s">
        <v>55</v>
      </c>
      <c r="D4746" s="5" t="s">
        <v>15</v>
      </c>
      <c r="E4746" s="5" t="s">
        <v>7</v>
      </c>
      <c r="F4746" s="6">
        <v>43922</v>
      </c>
      <c r="G4746" s="6" t="str">
        <f>TEXT(datatable[[#This Row],[дата]],"ММ")</f>
        <v>04</v>
      </c>
      <c r="H4746" s="8">
        <v>12.604800000000001</v>
      </c>
      <c r="I4746" s="8">
        <v>6.2831999999999999</v>
      </c>
      <c r="J4746" s="8">
        <f>datatable[[#This Row],[продажи_]]-datatable[[#This Row],[себестоимость_]]</f>
        <v>6.321600000000001</v>
      </c>
      <c r="L4746"/>
    </row>
    <row r="4747" spans="2:12" x14ac:dyDescent="0.4">
      <c r="B4747" s="5" t="s">
        <v>70</v>
      </c>
      <c r="C4747" s="5" t="s">
        <v>55</v>
      </c>
      <c r="D4747" s="5" t="s">
        <v>15</v>
      </c>
      <c r="E4747" s="5" t="s">
        <v>7</v>
      </c>
      <c r="F4747" s="6">
        <v>43952</v>
      </c>
      <c r="G4747" s="6" t="str">
        <f>TEXT(datatable[[#This Row],[дата]],"ММ")</f>
        <v>05</v>
      </c>
      <c r="H4747" s="8">
        <v>11.356800000000002</v>
      </c>
      <c r="I4747" s="8">
        <v>4.4615999999999998</v>
      </c>
      <c r="J4747" s="8">
        <f>datatable[[#This Row],[продажи_]]-datatable[[#This Row],[себестоимость_]]</f>
        <v>6.8952000000000018</v>
      </c>
      <c r="L4747"/>
    </row>
    <row r="4748" spans="2:12" x14ac:dyDescent="0.4">
      <c r="B4748" s="5" t="s">
        <v>70</v>
      </c>
      <c r="C4748" s="5" t="s">
        <v>55</v>
      </c>
      <c r="D4748" s="5" t="s">
        <v>15</v>
      </c>
      <c r="E4748" s="5" t="s">
        <v>7</v>
      </c>
      <c r="F4748" s="6">
        <v>43983</v>
      </c>
      <c r="G4748" s="6" t="str">
        <f>TEXT(datatable[[#This Row],[дата]],"ММ")</f>
        <v>06</v>
      </c>
      <c r="H4748" s="8">
        <v>7.5659999999999998</v>
      </c>
      <c r="I4748" s="8">
        <v>3.96</v>
      </c>
      <c r="J4748" s="8">
        <f>datatable[[#This Row],[продажи_]]-datatable[[#This Row],[себестоимость_]]</f>
        <v>3.6059999999999999</v>
      </c>
      <c r="L4748"/>
    </row>
    <row r="4749" spans="2:12" x14ac:dyDescent="0.4">
      <c r="B4749" s="5" t="s">
        <v>70</v>
      </c>
      <c r="C4749" s="5" t="s">
        <v>55</v>
      </c>
      <c r="D4749" s="5" t="s">
        <v>15</v>
      </c>
      <c r="E4749" s="5" t="s">
        <v>7</v>
      </c>
      <c r="F4749" s="6">
        <v>44013</v>
      </c>
      <c r="G4749" s="6" t="str">
        <f>TEXT(datatable[[#This Row],[дата]],"ММ")</f>
        <v>07</v>
      </c>
      <c r="H4749" s="8">
        <v>6.3180000000000005</v>
      </c>
      <c r="I4749" s="8">
        <v>3.3264000000000005</v>
      </c>
      <c r="J4749" s="8">
        <f>datatable[[#This Row],[продажи_]]-datatable[[#This Row],[себестоимость_]]</f>
        <v>2.9916</v>
      </c>
      <c r="L4749"/>
    </row>
    <row r="4750" spans="2:12" x14ac:dyDescent="0.4">
      <c r="B4750" s="5" t="s">
        <v>70</v>
      </c>
      <c r="C4750" s="5" t="s">
        <v>55</v>
      </c>
      <c r="D4750" s="5" t="s">
        <v>15</v>
      </c>
      <c r="E4750" s="5" t="s">
        <v>7</v>
      </c>
      <c r="F4750" s="6">
        <v>44044</v>
      </c>
      <c r="G4750" s="6" t="str">
        <f>TEXT(datatable[[#This Row],[дата]],"ММ")</f>
        <v>08</v>
      </c>
      <c r="H4750" s="8">
        <v>5.0544000000000002</v>
      </c>
      <c r="I4750" s="8">
        <v>2.5872000000000002</v>
      </c>
      <c r="J4750" s="8">
        <f>datatable[[#This Row],[продажи_]]-datatable[[#This Row],[себестоимость_]]</f>
        <v>2.4672000000000001</v>
      </c>
      <c r="L4750"/>
    </row>
    <row r="4751" spans="2:12" x14ac:dyDescent="0.4">
      <c r="B4751" s="5" t="s">
        <v>70</v>
      </c>
      <c r="C4751" s="5" t="s">
        <v>55</v>
      </c>
      <c r="D4751" s="5" t="s">
        <v>15</v>
      </c>
      <c r="E4751" s="5" t="s">
        <v>7</v>
      </c>
      <c r="F4751" s="6">
        <v>44075</v>
      </c>
      <c r="G4751" s="6" t="str">
        <f>TEXT(datatable[[#This Row],[дата]],"ММ")</f>
        <v>09</v>
      </c>
      <c r="H4751" s="8">
        <v>6.7859999999999996</v>
      </c>
      <c r="I4751" s="8">
        <v>3.3990000000000005</v>
      </c>
      <c r="J4751" s="8">
        <f>datatable[[#This Row],[продажи_]]-datatable[[#This Row],[себестоимость_]]</f>
        <v>3.3869999999999991</v>
      </c>
      <c r="L4751"/>
    </row>
    <row r="4752" spans="2:12" x14ac:dyDescent="0.4">
      <c r="B4752" s="5" t="s">
        <v>70</v>
      </c>
      <c r="C4752" s="5" t="s">
        <v>55</v>
      </c>
      <c r="D4752" s="5" t="s">
        <v>15</v>
      </c>
      <c r="E4752" s="5" t="s">
        <v>7</v>
      </c>
      <c r="F4752" s="6">
        <v>44105</v>
      </c>
      <c r="G4752" s="6" t="str">
        <f>TEXT(datatable[[#This Row],[дата]],"ММ")</f>
        <v>10</v>
      </c>
      <c r="H4752" s="8">
        <v>11.356800000000002</v>
      </c>
      <c r="I4752" s="8">
        <v>3.9897</v>
      </c>
      <c r="J4752" s="8">
        <f>datatable[[#This Row],[продажи_]]-datatable[[#This Row],[себестоимость_]]</f>
        <v>7.3671000000000015</v>
      </c>
      <c r="L4752"/>
    </row>
    <row r="4753" spans="2:12" x14ac:dyDescent="0.4">
      <c r="B4753" s="5" t="s">
        <v>70</v>
      </c>
      <c r="C4753" s="5" t="s">
        <v>55</v>
      </c>
      <c r="D4753" s="5" t="s">
        <v>15</v>
      </c>
      <c r="E4753" s="5" t="s">
        <v>7</v>
      </c>
      <c r="F4753" s="6">
        <v>44136</v>
      </c>
      <c r="G4753" s="6" t="str">
        <f>TEXT(datatable[[#This Row],[дата]],"ММ")</f>
        <v>11</v>
      </c>
      <c r="H4753" s="8">
        <v>11.793600000000001</v>
      </c>
      <c r="I4753" s="8">
        <v>3.927</v>
      </c>
      <c r="J4753" s="8">
        <f>datatable[[#This Row],[продажи_]]-datatable[[#This Row],[себестоимость_]]</f>
        <v>7.8666000000000018</v>
      </c>
      <c r="L4753"/>
    </row>
    <row r="4754" spans="2:12" x14ac:dyDescent="0.4">
      <c r="B4754" s="5" t="s">
        <v>70</v>
      </c>
      <c r="C4754" s="5" t="s">
        <v>55</v>
      </c>
      <c r="D4754" s="5" t="s">
        <v>15</v>
      </c>
      <c r="E4754" s="5" t="s">
        <v>7</v>
      </c>
      <c r="F4754" s="6">
        <v>44166</v>
      </c>
      <c r="G4754" s="6" t="str">
        <f>TEXT(datatable[[#This Row],[дата]],"ММ")</f>
        <v>12</v>
      </c>
      <c r="H4754" s="8">
        <v>9.0791999999999984</v>
      </c>
      <c r="I4754" s="8">
        <v>4.4747999999999992</v>
      </c>
      <c r="J4754" s="8">
        <f>datatable[[#This Row],[продажи_]]-datatable[[#This Row],[себестоимость_]]</f>
        <v>4.6043999999999992</v>
      </c>
      <c r="L4754"/>
    </row>
    <row r="4755" spans="2:12" x14ac:dyDescent="0.4">
      <c r="B4755" s="5" t="s">
        <v>70</v>
      </c>
      <c r="C4755" s="5" t="s">
        <v>55</v>
      </c>
      <c r="D4755" s="5" t="s">
        <v>64</v>
      </c>
      <c r="E4755" s="5" t="s">
        <v>60</v>
      </c>
      <c r="F4755" s="6">
        <v>43831</v>
      </c>
      <c r="G4755" s="6" t="str">
        <f>TEXT(datatable[[#This Row],[дата]],"ММ")</f>
        <v>01</v>
      </c>
      <c r="H4755" s="8">
        <v>244.7937</v>
      </c>
      <c r="I4755" s="8">
        <v>108.56160000000001</v>
      </c>
      <c r="J4755" s="8">
        <f>datatable[[#This Row],[продажи_]]-datatable[[#This Row],[себестоимость_]]</f>
        <v>136.2321</v>
      </c>
      <c r="L4755"/>
    </row>
    <row r="4756" spans="2:12" x14ac:dyDescent="0.4">
      <c r="B4756" s="5" t="s">
        <v>70</v>
      </c>
      <c r="C4756" s="5" t="s">
        <v>55</v>
      </c>
      <c r="D4756" s="5" t="s">
        <v>64</v>
      </c>
      <c r="E4756" s="5" t="s">
        <v>60</v>
      </c>
      <c r="F4756" s="6">
        <v>43862</v>
      </c>
      <c r="G4756" s="6" t="str">
        <f>TEXT(datatable[[#This Row],[дата]],"ММ")</f>
        <v>02</v>
      </c>
      <c r="H4756" s="8">
        <v>301.61599999999999</v>
      </c>
      <c r="I4756" s="8">
        <v>158.31900000000002</v>
      </c>
      <c r="J4756" s="8">
        <f>datatable[[#This Row],[продажи_]]-datatable[[#This Row],[себестоимость_]]</f>
        <v>143.29699999999997</v>
      </c>
      <c r="L4756"/>
    </row>
    <row r="4757" spans="2:12" x14ac:dyDescent="0.4">
      <c r="B4757" s="5" t="s">
        <v>70</v>
      </c>
      <c r="C4757" s="5" t="s">
        <v>55</v>
      </c>
      <c r="D4757" s="5" t="s">
        <v>64</v>
      </c>
      <c r="E4757" s="5" t="s">
        <v>60</v>
      </c>
      <c r="F4757" s="6">
        <v>43891</v>
      </c>
      <c r="G4757" s="6" t="str">
        <f>TEXT(datatable[[#This Row],[дата]],"ММ")</f>
        <v>03</v>
      </c>
      <c r="H4757" s="8">
        <v>452.42400000000004</v>
      </c>
      <c r="I4757" s="8">
        <v>187.8288</v>
      </c>
      <c r="J4757" s="8">
        <f>datatable[[#This Row],[продажи_]]-datatable[[#This Row],[себестоимость_]]</f>
        <v>264.59520000000003</v>
      </c>
      <c r="L4757"/>
    </row>
    <row r="4758" spans="2:12" x14ac:dyDescent="0.4">
      <c r="B4758" s="5" t="s">
        <v>70</v>
      </c>
      <c r="C4758" s="5" t="s">
        <v>55</v>
      </c>
      <c r="D4758" s="5" t="s">
        <v>64</v>
      </c>
      <c r="E4758" s="5" t="s">
        <v>60</v>
      </c>
      <c r="F4758" s="6">
        <v>43922</v>
      </c>
      <c r="G4758" s="6" t="str">
        <f>TEXT(datatable[[#This Row],[дата]],"ММ")</f>
        <v>04</v>
      </c>
      <c r="H4758" s="8">
        <v>383.48320000000001</v>
      </c>
      <c r="I4758" s="8">
        <v>151.64159999999998</v>
      </c>
      <c r="J4758" s="8">
        <f>datatable[[#This Row],[продажи_]]-datatable[[#This Row],[себестоимость_]]</f>
        <v>231.84160000000003</v>
      </c>
      <c r="L4758"/>
    </row>
    <row r="4759" spans="2:12" x14ac:dyDescent="0.4">
      <c r="B4759" s="5" t="s">
        <v>70</v>
      </c>
      <c r="C4759" s="5" t="s">
        <v>55</v>
      </c>
      <c r="D4759" s="5" t="s">
        <v>64</v>
      </c>
      <c r="E4759" s="5" t="s">
        <v>60</v>
      </c>
      <c r="F4759" s="6">
        <v>43952</v>
      </c>
      <c r="G4759" s="6" t="str">
        <f>TEXT(datatable[[#This Row],[дата]],"ММ")</f>
        <v>05</v>
      </c>
      <c r="H4759" s="8">
        <v>283.57290000000006</v>
      </c>
      <c r="I4759" s="8">
        <v>145.6104</v>
      </c>
      <c r="J4759" s="8">
        <f>datatable[[#This Row],[продажи_]]-datatable[[#This Row],[себестоимость_]]</f>
        <v>137.96250000000006</v>
      </c>
      <c r="L4759"/>
    </row>
    <row r="4760" spans="2:12" x14ac:dyDescent="0.4">
      <c r="B4760" s="5" t="s">
        <v>70</v>
      </c>
      <c r="C4760" s="5" t="s">
        <v>55</v>
      </c>
      <c r="D4760" s="5" t="s">
        <v>64</v>
      </c>
      <c r="E4760" s="5" t="s">
        <v>60</v>
      </c>
      <c r="F4760" s="6">
        <v>43983</v>
      </c>
      <c r="G4760" s="6" t="str">
        <f>TEXT(datatable[[#This Row],[дата]],"ММ")</f>
        <v>06</v>
      </c>
      <c r="H4760" s="8">
        <v>223.51900000000001</v>
      </c>
      <c r="I4760" s="8">
        <v>105.54600000000001</v>
      </c>
      <c r="J4760" s="8">
        <f>datatable[[#This Row],[продажи_]]-datatable[[#This Row],[себестоимость_]]</f>
        <v>117.973</v>
      </c>
      <c r="L4760"/>
    </row>
    <row r="4761" spans="2:12" x14ac:dyDescent="0.4">
      <c r="B4761" s="5" t="s">
        <v>70</v>
      </c>
      <c r="C4761" s="5" t="s">
        <v>55</v>
      </c>
      <c r="D4761" s="5" t="s">
        <v>64</v>
      </c>
      <c r="E4761" s="5" t="s">
        <v>60</v>
      </c>
      <c r="F4761" s="6">
        <v>44013</v>
      </c>
      <c r="G4761" s="6" t="str">
        <f>TEXT(datatable[[#This Row],[дата]],"ММ")</f>
        <v>07</v>
      </c>
      <c r="H4761" s="8">
        <v>276.30179999999996</v>
      </c>
      <c r="I4761" s="8">
        <v>107.59230000000002</v>
      </c>
      <c r="J4761" s="8">
        <f>datatable[[#This Row],[продажи_]]-datatable[[#This Row],[себестоимость_]]</f>
        <v>168.70949999999993</v>
      </c>
      <c r="L4761"/>
    </row>
    <row r="4762" spans="2:12" x14ac:dyDescent="0.4">
      <c r="B4762" s="5" t="s">
        <v>70</v>
      </c>
      <c r="C4762" s="5" t="s">
        <v>55</v>
      </c>
      <c r="D4762" s="5" t="s">
        <v>64</v>
      </c>
      <c r="E4762" s="5" t="s">
        <v>60</v>
      </c>
      <c r="F4762" s="6">
        <v>44044</v>
      </c>
      <c r="G4762" s="6" t="str">
        <f>TEXT(datatable[[#This Row],[дата]],"ММ")</f>
        <v>08</v>
      </c>
      <c r="H4762" s="8">
        <v>249.91039999999998</v>
      </c>
      <c r="I4762" s="8">
        <v>98.222399999999993</v>
      </c>
      <c r="J4762" s="8">
        <f>datatable[[#This Row],[продажи_]]-datatable[[#This Row],[себестоимость_]]</f>
        <v>151.68799999999999</v>
      </c>
      <c r="L4762"/>
    </row>
    <row r="4763" spans="2:12" x14ac:dyDescent="0.4">
      <c r="B4763" s="5" t="s">
        <v>70</v>
      </c>
      <c r="C4763" s="5" t="s">
        <v>55</v>
      </c>
      <c r="D4763" s="5" t="s">
        <v>64</v>
      </c>
      <c r="E4763" s="5" t="s">
        <v>60</v>
      </c>
      <c r="F4763" s="6">
        <v>44075</v>
      </c>
      <c r="G4763" s="6" t="str">
        <f>TEXT(datatable[[#This Row],[дата]],"ММ")</f>
        <v>09</v>
      </c>
      <c r="H4763" s="8">
        <v>247.75600000000003</v>
      </c>
      <c r="I4763" s="8">
        <v>103.392</v>
      </c>
      <c r="J4763" s="8">
        <f>datatable[[#This Row],[продажи_]]-datatable[[#This Row],[себестоимость_]]</f>
        <v>144.36400000000003</v>
      </c>
      <c r="L4763"/>
    </row>
    <row r="4764" spans="2:12" x14ac:dyDescent="0.4">
      <c r="B4764" s="5" t="s">
        <v>70</v>
      </c>
      <c r="C4764" s="5" t="s">
        <v>55</v>
      </c>
      <c r="D4764" s="5" t="s">
        <v>64</v>
      </c>
      <c r="E4764" s="5" t="s">
        <v>60</v>
      </c>
      <c r="F4764" s="6">
        <v>44105</v>
      </c>
      <c r="G4764" s="6" t="str">
        <f>TEXT(datatable[[#This Row],[дата]],"ММ")</f>
        <v>10</v>
      </c>
      <c r="H4764" s="8">
        <v>371.09540000000004</v>
      </c>
      <c r="I4764" s="8">
        <v>158.21129999999997</v>
      </c>
      <c r="J4764" s="8">
        <f>datatable[[#This Row],[продажи_]]-datatable[[#This Row],[себестоимость_]]</f>
        <v>212.88410000000007</v>
      </c>
      <c r="L4764"/>
    </row>
    <row r="4765" spans="2:12" x14ac:dyDescent="0.4">
      <c r="B4765" s="5" t="s">
        <v>70</v>
      </c>
      <c r="C4765" s="5" t="s">
        <v>55</v>
      </c>
      <c r="D4765" s="5" t="s">
        <v>64</v>
      </c>
      <c r="E4765" s="5" t="s">
        <v>60</v>
      </c>
      <c r="F4765" s="6">
        <v>44136</v>
      </c>
      <c r="G4765" s="6" t="str">
        <f>TEXT(datatable[[#This Row],[дата]],"ММ")</f>
        <v>11</v>
      </c>
      <c r="H4765" s="8">
        <v>410.95179999999999</v>
      </c>
      <c r="I4765" s="8">
        <v>135.702</v>
      </c>
      <c r="J4765" s="8">
        <f>datatable[[#This Row],[продажи_]]-datatable[[#This Row],[себестоимость_]]</f>
        <v>275.24979999999999</v>
      </c>
      <c r="L4765"/>
    </row>
    <row r="4766" spans="2:12" x14ac:dyDescent="0.4">
      <c r="B4766" s="5" t="s">
        <v>70</v>
      </c>
      <c r="C4766" s="5" t="s">
        <v>55</v>
      </c>
      <c r="D4766" s="5" t="s">
        <v>64</v>
      </c>
      <c r="E4766" s="5" t="s">
        <v>60</v>
      </c>
      <c r="F4766" s="6">
        <v>44166</v>
      </c>
      <c r="G4766" s="6" t="str">
        <f>TEXT(datatable[[#This Row],[дата]],"ММ")</f>
        <v>12</v>
      </c>
      <c r="H4766" s="8">
        <v>268.22280000000001</v>
      </c>
      <c r="I4766" s="8">
        <v>152.50319999999999</v>
      </c>
      <c r="J4766" s="8">
        <f>datatable[[#This Row],[продажи_]]-datatable[[#This Row],[себестоимость_]]</f>
        <v>115.71960000000001</v>
      </c>
      <c r="L4766"/>
    </row>
    <row r="4767" spans="2:12" x14ac:dyDescent="0.4">
      <c r="B4767" s="5" t="s">
        <v>70</v>
      </c>
      <c r="C4767" s="5" t="s">
        <v>55</v>
      </c>
      <c r="D4767" s="5" t="s">
        <v>64</v>
      </c>
      <c r="E4767" s="5" t="s">
        <v>8</v>
      </c>
      <c r="F4767" s="6">
        <v>43831</v>
      </c>
      <c r="G4767" s="6" t="str">
        <f>TEXT(datatable[[#This Row],[дата]],"ММ")</f>
        <v>01</v>
      </c>
      <c r="H4767" s="8">
        <v>133.32150000000001</v>
      </c>
      <c r="I4767" s="8">
        <v>86.533200000000008</v>
      </c>
      <c r="J4767" s="8">
        <f>datatable[[#This Row],[продажи_]]-datatable[[#This Row],[себестоимость_]]</f>
        <v>46.788300000000007</v>
      </c>
      <c r="L4767"/>
    </row>
    <row r="4768" spans="2:12" x14ac:dyDescent="0.4">
      <c r="B4768" s="5" t="s">
        <v>70</v>
      </c>
      <c r="C4768" s="5" t="s">
        <v>55</v>
      </c>
      <c r="D4768" s="5" t="s">
        <v>64</v>
      </c>
      <c r="E4768" s="5" t="s">
        <v>8</v>
      </c>
      <c r="F4768" s="6">
        <v>43862</v>
      </c>
      <c r="G4768" s="6" t="str">
        <f>TEXT(datatable[[#This Row],[дата]],"ММ")</f>
        <v>02</v>
      </c>
      <c r="H4768" s="8">
        <v>170.21549999999999</v>
      </c>
      <c r="I4768" s="8">
        <v>173.73720000000003</v>
      </c>
      <c r="J4768" s="8">
        <f>datatable[[#This Row],[продажи_]]-datatable[[#This Row],[себестоимость_]]</f>
        <v>-3.5217000000000382</v>
      </c>
      <c r="L4768"/>
    </row>
    <row r="4769" spans="2:12" x14ac:dyDescent="0.4">
      <c r="B4769" s="5" t="s">
        <v>70</v>
      </c>
      <c r="C4769" s="5" t="s">
        <v>55</v>
      </c>
      <c r="D4769" s="5" t="s">
        <v>64</v>
      </c>
      <c r="E4769" s="5" t="s">
        <v>8</v>
      </c>
      <c r="F4769" s="6">
        <v>43891</v>
      </c>
      <c r="G4769" s="6" t="str">
        <f>TEXT(datatable[[#This Row],[дата]],"ММ")</f>
        <v>03</v>
      </c>
      <c r="H4769" s="8">
        <v>250.43200000000002</v>
      </c>
      <c r="I4769" s="8">
        <v>184.24639999999999</v>
      </c>
      <c r="J4769" s="8">
        <f>datatable[[#This Row],[продажи_]]-datatable[[#This Row],[себестоимость_]]</f>
        <v>66.185600000000022</v>
      </c>
      <c r="L4769"/>
    </row>
    <row r="4770" spans="2:12" x14ac:dyDescent="0.4">
      <c r="B4770" s="5" t="s">
        <v>70</v>
      </c>
      <c r="C4770" s="5" t="s">
        <v>55</v>
      </c>
      <c r="D4770" s="5" t="s">
        <v>64</v>
      </c>
      <c r="E4770" s="5" t="s">
        <v>8</v>
      </c>
      <c r="F4770" s="6">
        <v>43922</v>
      </c>
      <c r="G4770" s="6" t="str">
        <f>TEXT(datatable[[#This Row],[дата]],"ММ")</f>
        <v>04</v>
      </c>
      <c r="H4770" s="8">
        <v>214.65599999999998</v>
      </c>
      <c r="I4770" s="8">
        <v>160.99199999999999</v>
      </c>
      <c r="J4770" s="8">
        <f>datatable[[#This Row],[продажи_]]-datatable[[#This Row],[себестоимость_]]</f>
        <v>53.663999999999987</v>
      </c>
      <c r="L4770"/>
    </row>
    <row r="4771" spans="2:12" x14ac:dyDescent="0.4">
      <c r="B4771" s="5" t="s">
        <v>70</v>
      </c>
      <c r="C4771" s="5" t="s">
        <v>55</v>
      </c>
      <c r="D4771" s="5" t="s">
        <v>64</v>
      </c>
      <c r="E4771" s="5" t="s">
        <v>8</v>
      </c>
      <c r="F4771" s="6">
        <v>43952</v>
      </c>
      <c r="G4771" s="6" t="str">
        <f>TEXT(datatable[[#This Row],[дата]],"ММ")</f>
        <v>05</v>
      </c>
      <c r="H4771" s="8">
        <v>163.50750000000002</v>
      </c>
      <c r="I4771" s="8">
        <v>155.5138</v>
      </c>
      <c r="J4771" s="8">
        <f>datatable[[#This Row],[продажи_]]-datatable[[#This Row],[себестоимость_]]</f>
        <v>7.9937000000000182</v>
      </c>
      <c r="L4771"/>
    </row>
    <row r="4772" spans="2:12" x14ac:dyDescent="0.4">
      <c r="B4772" s="5" t="s">
        <v>70</v>
      </c>
      <c r="C4772" s="5" t="s">
        <v>55</v>
      </c>
      <c r="D4772" s="5" t="s">
        <v>64</v>
      </c>
      <c r="E4772" s="5" t="s">
        <v>8</v>
      </c>
      <c r="F4772" s="6">
        <v>43983</v>
      </c>
      <c r="G4772" s="6" t="str">
        <f>TEXT(datatable[[#This Row],[дата]],"ММ")</f>
        <v>06</v>
      </c>
      <c r="H4772" s="8">
        <v>148.13500000000002</v>
      </c>
      <c r="I4772" s="8">
        <v>116.27200000000001</v>
      </c>
      <c r="J4772" s="8">
        <f>datatable[[#This Row],[продажи_]]-datatable[[#This Row],[себестоимость_]]</f>
        <v>31.863000000000014</v>
      </c>
      <c r="L4772"/>
    </row>
    <row r="4773" spans="2:12" x14ac:dyDescent="0.4">
      <c r="B4773" s="5" t="s">
        <v>70</v>
      </c>
      <c r="C4773" s="5" t="s">
        <v>55</v>
      </c>
      <c r="D4773" s="5" t="s">
        <v>64</v>
      </c>
      <c r="E4773" s="5" t="s">
        <v>8</v>
      </c>
      <c r="F4773" s="6">
        <v>44013</v>
      </c>
      <c r="G4773" s="6" t="str">
        <f>TEXT(datatable[[#This Row],[дата]],"ММ")</f>
        <v>07</v>
      </c>
      <c r="H4773" s="8">
        <v>128.29050000000001</v>
      </c>
      <c r="I4773" s="8">
        <v>110.68200000000002</v>
      </c>
      <c r="J4773" s="8">
        <f>datatable[[#This Row],[продажи_]]-datatable[[#This Row],[себестоимость_]]</f>
        <v>17.608499999999992</v>
      </c>
      <c r="L4773"/>
    </row>
    <row r="4774" spans="2:12" x14ac:dyDescent="0.4">
      <c r="B4774" s="5" t="s">
        <v>70</v>
      </c>
      <c r="C4774" s="5" t="s">
        <v>55</v>
      </c>
      <c r="D4774" s="5" t="s">
        <v>64</v>
      </c>
      <c r="E4774" s="5" t="s">
        <v>8</v>
      </c>
      <c r="F4774" s="6">
        <v>44044</v>
      </c>
      <c r="G4774" s="6" t="str">
        <f>TEXT(datatable[[#This Row],[дата]],"ММ")</f>
        <v>08</v>
      </c>
      <c r="H4774" s="8">
        <v>99.501999999999995</v>
      </c>
      <c r="I4774" s="8">
        <v>106.4336</v>
      </c>
      <c r="J4774" s="8">
        <f>datatable[[#This Row],[продажи_]]-datatable[[#This Row],[себестоимость_]]</f>
        <v>-6.9316000000000031</v>
      </c>
      <c r="L4774"/>
    </row>
    <row r="4775" spans="2:12" x14ac:dyDescent="0.4">
      <c r="B4775" s="5" t="s">
        <v>70</v>
      </c>
      <c r="C4775" s="5" t="s">
        <v>55</v>
      </c>
      <c r="D4775" s="5" t="s">
        <v>64</v>
      </c>
      <c r="E4775" s="5" t="s">
        <v>8</v>
      </c>
      <c r="F4775" s="6">
        <v>44075</v>
      </c>
      <c r="G4775" s="6" t="str">
        <f>TEXT(datatable[[#This Row],[дата]],"ММ")</f>
        <v>09</v>
      </c>
      <c r="H4775" s="8">
        <v>120.185</v>
      </c>
      <c r="I4775" s="8">
        <v>91.675999999999988</v>
      </c>
      <c r="J4775" s="8">
        <f>datatable[[#This Row],[продажи_]]-datatable[[#This Row],[себестоимость_]]</f>
        <v>28.509000000000015</v>
      </c>
      <c r="L4775"/>
    </row>
    <row r="4776" spans="2:12" x14ac:dyDescent="0.4">
      <c r="B4776" s="5" t="s">
        <v>70</v>
      </c>
      <c r="C4776" s="5" t="s">
        <v>55</v>
      </c>
      <c r="D4776" s="5" t="s">
        <v>64</v>
      </c>
      <c r="E4776" s="5" t="s">
        <v>8</v>
      </c>
      <c r="F4776" s="6">
        <v>44105</v>
      </c>
      <c r="G4776" s="6" t="str">
        <f>TEXT(datatable[[#This Row],[дата]],"ММ")</f>
        <v>10</v>
      </c>
      <c r="H4776" s="8">
        <v>208.92625000000001</v>
      </c>
      <c r="I4776" s="8">
        <v>136.61959999999999</v>
      </c>
      <c r="J4776" s="8">
        <f>datatable[[#This Row],[продажи_]]-datatable[[#This Row],[себестоимость_]]</f>
        <v>72.306650000000019</v>
      </c>
      <c r="L4776"/>
    </row>
    <row r="4777" spans="2:12" x14ac:dyDescent="0.4">
      <c r="B4777" s="5" t="s">
        <v>70</v>
      </c>
      <c r="C4777" s="5" t="s">
        <v>55</v>
      </c>
      <c r="D4777" s="5" t="s">
        <v>64</v>
      </c>
      <c r="E4777" s="5" t="s">
        <v>8</v>
      </c>
      <c r="F4777" s="6">
        <v>44136</v>
      </c>
      <c r="G4777" s="6" t="str">
        <f>TEXT(datatable[[#This Row],[дата]],"ММ")</f>
        <v>11</v>
      </c>
      <c r="H4777" s="8">
        <v>164.346</v>
      </c>
      <c r="I4777" s="8">
        <v>172.17200000000003</v>
      </c>
      <c r="J4777" s="8">
        <f>datatable[[#This Row],[продажи_]]-datatable[[#This Row],[себестоимость_]]</f>
        <v>-7.8260000000000218</v>
      </c>
      <c r="L4777"/>
    </row>
    <row r="4778" spans="2:12" x14ac:dyDescent="0.4">
      <c r="B4778" s="5" t="s">
        <v>70</v>
      </c>
      <c r="C4778" s="5" t="s">
        <v>55</v>
      </c>
      <c r="D4778" s="5" t="s">
        <v>64</v>
      </c>
      <c r="E4778" s="5" t="s">
        <v>8</v>
      </c>
      <c r="F4778" s="6">
        <v>44166</v>
      </c>
      <c r="G4778" s="6" t="str">
        <f>TEXT(datatable[[#This Row],[дата]],"ММ")</f>
        <v>12</v>
      </c>
      <c r="H4778" s="8">
        <v>179.43900000000002</v>
      </c>
      <c r="I4778" s="8">
        <v>124.7688</v>
      </c>
      <c r="J4778" s="8">
        <f>datatable[[#This Row],[продажи_]]-datatable[[#This Row],[себестоимость_]]</f>
        <v>54.670200000000023</v>
      </c>
      <c r="L4778"/>
    </row>
    <row r="4779" spans="2:12" x14ac:dyDescent="0.4">
      <c r="B4779" s="5" t="s">
        <v>70</v>
      </c>
      <c r="C4779" s="5" t="s">
        <v>55</v>
      </c>
      <c r="D4779" s="5" t="s">
        <v>64</v>
      </c>
      <c r="E4779" s="5" t="s">
        <v>61</v>
      </c>
      <c r="F4779" s="6">
        <v>43831</v>
      </c>
      <c r="G4779" s="6" t="str">
        <f>TEXT(datatable[[#This Row],[дата]],"ММ")</f>
        <v>01</v>
      </c>
      <c r="H4779" s="8">
        <v>114.53400000000001</v>
      </c>
      <c r="I4779" s="8">
        <v>52.702200000000005</v>
      </c>
      <c r="J4779" s="8">
        <f>datatable[[#This Row],[продажи_]]-datatable[[#This Row],[себестоимость_]]</f>
        <v>61.831800000000001</v>
      </c>
      <c r="L4779"/>
    </row>
    <row r="4780" spans="2:12" x14ac:dyDescent="0.4">
      <c r="B4780" s="5" t="s">
        <v>70</v>
      </c>
      <c r="C4780" s="5" t="s">
        <v>55</v>
      </c>
      <c r="D4780" s="5" t="s">
        <v>64</v>
      </c>
      <c r="E4780" s="5" t="s">
        <v>61</v>
      </c>
      <c r="F4780" s="6">
        <v>43862</v>
      </c>
      <c r="G4780" s="6" t="str">
        <f>TEXT(datatable[[#This Row],[дата]],"ММ")</f>
        <v>02</v>
      </c>
      <c r="H4780" s="8">
        <v>152.92410000000001</v>
      </c>
      <c r="I4780" s="8">
        <v>85.545599999999993</v>
      </c>
      <c r="J4780" s="8">
        <f>datatable[[#This Row],[продажи_]]-datatable[[#This Row],[себестоимость_]]</f>
        <v>67.378500000000017</v>
      </c>
      <c r="L4780"/>
    </row>
    <row r="4781" spans="2:12" x14ac:dyDescent="0.4">
      <c r="B4781" s="5" t="s">
        <v>70</v>
      </c>
      <c r="C4781" s="5" t="s">
        <v>55</v>
      </c>
      <c r="D4781" s="5" t="s">
        <v>64</v>
      </c>
      <c r="E4781" s="5" t="s">
        <v>61</v>
      </c>
      <c r="F4781" s="6">
        <v>43891</v>
      </c>
      <c r="G4781" s="6" t="str">
        <f>TEXT(datatable[[#This Row],[дата]],"ММ")</f>
        <v>03</v>
      </c>
      <c r="H4781" s="8">
        <v>176.46720000000002</v>
      </c>
      <c r="I4781" s="8">
        <v>120.1712</v>
      </c>
      <c r="J4781" s="8">
        <f>datatable[[#This Row],[продажи_]]-datatable[[#This Row],[себестоимость_]]</f>
        <v>56.296000000000021</v>
      </c>
      <c r="L4781"/>
    </row>
    <row r="4782" spans="2:12" x14ac:dyDescent="0.4">
      <c r="B4782" s="5" t="s">
        <v>70</v>
      </c>
      <c r="C4782" s="5" t="s">
        <v>55</v>
      </c>
      <c r="D4782" s="5" t="s">
        <v>64</v>
      </c>
      <c r="E4782" s="5" t="s">
        <v>61</v>
      </c>
      <c r="F4782" s="6">
        <v>43922</v>
      </c>
      <c r="G4782" s="6" t="str">
        <f>TEXT(datatable[[#This Row],[дата]],"ММ")</f>
        <v>04</v>
      </c>
      <c r="H4782" s="8">
        <v>135.744</v>
      </c>
      <c r="I4782" s="8">
        <v>95.729599999999991</v>
      </c>
      <c r="J4782" s="8">
        <f>datatable[[#This Row],[продажи_]]-datatable[[#This Row],[себестоимость_]]</f>
        <v>40.014400000000009</v>
      </c>
      <c r="L4782"/>
    </row>
    <row r="4783" spans="2:12" x14ac:dyDescent="0.4">
      <c r="B4783" s="5" t="s">
        <v>70</v>
      </c>
      <c r="C4783" s="5" t="s">
        <v>55</v>
      </c>
      <c r="D4783" s="5" t="s">
        <v>64</v>
      </c>
      <c r="E4783" s="5" t="s">
        <v>61</v>
      </c>
      <c r="F4783" s="6">
        <v>43952</v>
      </c>
      <c r="G4783" s="6" t="str">
        <f>TEXT(datatable[[#This Row],[дата]],"ММ")</f>
        <v>05</v>
      </c>
      <c r="H4783" s="8">
        <v>132.35040000000001</v>
      </c>
      <c r="I4783" s="8">
        <v>81.917550000000006</v>
      </c>
      <c r="J4783" s="8">
        <f>datatable[[#This Row],[продажи_]]-datatable[[#This Row],[себестоимость_]]</f>
        <v>50.432850000000002</v>
      </c>
      <c r="L4783"/>
    </row>
    <row r="4784" spans="2:12" x14ac:dyDescent="0.4">
      <c r="B4784" s="5" t="s">
        <v>70</v>
      </c>
      <c r="C4784" s="5" t="s">
        <v>55</v>
      </c>
      <c r="D4784" s="5" t="s">
        <v>64</v>
      </c>
      <c r="E4784" s="5" t="s">
        <v>61</v>
      </c>
      <c r="F4784" s="6">
        <v>43983</v>
      </c>
      <c r="G4784" s="6" t="str">
        <f>TEXT(datatable[[#This Row],[дата]],"ММ")</f>
        <v>06</v>
      </c>
      <c r="H4784" s="8">
        <v>99.686999999999998</v>
      </c>
      <c r="I4784" s="8">
        <v>73.197499999999991</v>
      </c>
      <c r="J4784" s="8">
        <f>datatable[[#This Row],[продажи_]]-datatable[[#This Row],[себестоимость_]]</f>
        <v>26.489500000000007</v>
      </c>
      <c r="L4784"/>
    </row>
    <row r="4785" spans="2:12" x14ac:dyDescent="0.4">
      <c r="B4785" s="5" t="s">
        <v>70</v>
      </c>
      <c r="C4785" s="5" t="s">
        <v>55</v>
      </c>
      <c r="D4785" s="5" t="s">
        <v>64</v>
      </c>
      <c r="E4785" s="5" t="s">
        <v>61</v>
      </c>
      <c r="F4785" s="6">
        <v>44013</v>
      </c>
      <c r="G4785" s="6" t="str">
        <f>TEXT(datatable[[#This Row],[дата]],"ММ")</f>
        <v>07</v>
      </c>
      <c r="H4785" s="8">
        <v>77.310450000000017</v>
      </c>
      <c r="I4785" s="8">
        <v>59.576400000000007</v>
      </c>
      <c r="J4785" s="8">
        <f>datatable[[#This Row],[продажи_]]-datatable[[#This Row],[себестоимость_]]</f>
        <v>17.734050000000011</v>
      </c>
      <c r="L4785"/>
    </row>
    <row r="4786" spans="2:12" x14ac:dyDescent="0.4">
      <c r="B4786" s="5" t="s">
        <v>70</v>
      </c>
      <c r="C4786" s="5" t="s">
        <v>55</v>
      </c>
      <c r="D4786" s="5" t="s">
        <v>64</v>
      </c>
      <c r="E4786" s="5" t="s">
        <v>61</v>
      </c>
      <c r="F4786" s="6">
        <v>44044</v>
      </c>
      <c r="G4786" s="6" t="str">
        <f>TEXT(datatable[[#This Row],[дата]],"ММ")</f>
        <v>08</v>
      </c>
      <c r="H4786" s="8">
        <v>70.417199999999994</v>
      </c>
      <c r="I4786" s="8">
        <v>43.282000000000004</v>
      </c>
      <c r="J4786" s="8">
        <f>datatable[[#This Row],[продажи_]]-datatable[[#This Row],[себестоимость_]]</f>
        <v>27.13519999999999</v>
      </c>
      <c r="L4786"/>
    </row>
    <row r="4787" spans="2:12" x14ac:dyDescent="0.4">
      <c r="B4787" s="5" t="s">
        <v>70</v>
      </c>
      <c r="C4787" s="5" t="s">
        <v>55</v>
      </c>
      <c r="D4787" s="5" t="s">
        <v>64</v>
      </c>
      <c r="E4787" s="5" t="s">
        <v>61</v>
      </c>
      <c r="F4787" s="6">
        <v>44075</v>
      </c>
      <c r="G4787" s="6" t="str">
        <f>TEXT(datatable[[#This Row],[дата]],"ММ")</f>
        <v>09</v>
      </c>
      <c r="H4787" s="8">
        <v>89.081999999999994</v>
      </c>
      <c r="I4787" s="8">
        <v>63.013500000000001</v>
      </c>
      <c r="J4787" s="8">
        <f>datatable[[#This Row],[продажи_]]-datatable[[#This Row],[себестоимость_]]</f>
        <v>26.068499999999993</v>
      </c>
      <c r="L4787"/>
    </row>
    <row r="4788" spans="2:12" x14ac:dyDescent="0.4">
      <c r="B4788" s="5" t="s">
        <v>70</v>
      </c>
      <c r="C4788" s="5" t="s">
        <v>55</v>
      </c>
      <c r="D4788" s="5" t="s">
        <v>64</v>
      </c>
      <c r="E4788" s="5" t="s">
        <v>61</v>
      </c>
      <c r="F4788" s="6">
        <v>44105</v>
      </c>
      <c r="G4788" s="6" t="str">
        <f>TEXT(datatable[[#This Row],[дата]],"ММ")</f>
        <v>10</v>
      </c>
      <c r="H4788" s="8">
        <v>153.03015000000002</v>
      </c>
      <c r="I4788" s="8">
        <v>75.29795</v>
      </c>
      <c r="J4788" s="8">
        <f>datatable[[#This Row],[продажи_]]-datatable[[#This Row],[себестоимость_]]</f>
        <v>77.73220000000002</v>
      </c>
      <c r="L4788"/>
    </row>
    <row r="4789" spans="2:12" x14ac:dyDescent="0.4">
      <c r="B4789" s="5" t="s">
        <v>70</v>
      </c>
      <c r="C4789" s="5" t="s">
        <v>55</v>
      </c>
      <c r="D4789" s="5" t="s">
        <v>64</v>
      </c>
      <c r="E4789" s="5" t="s">
        <v>61</v>
      </c>
      <c r="F4789" s="6">
        <v>44136</v>
      </c>
      <c r="G4789" s="6" t="str">
        <f>TEXT(datatable[[#This Row],[дата]],"ММ")</f>
        <v>11</v>
      </c>
      <c r="H4789" s="8">
        <v>152.92410000000001</v>
      </c>
      <c r="I4789" s="8">
        <v>93.5655</v>
      </c>
      <c r="J4789" s="8">
        <f>datatable[[#This Row],[продажи_]]-datatable[[#This Row],[себестоимость_]]</f>
        <v>59.35860000000001</v>
      </c>
      <c r="L4789"/>
    </row>
    <row r="4790" spans="2:12" x14ac:dyDescent="0.4">
      <c r="B4790" s="5" t="s">
        <v>70</v>
      </c>
      <c r="C4790" s="5" t="s">
        <v>55</v>
      </c>
      <c r="D4790" s="5" t="s">
        <v>64</v>
      </c>
      <c r="E4790" s="5" t="s">
        <v>61</v>
      </c>
      <c r="F4790" s="6">
        <v>44166</v>
      </c>
      <c r="G4790" s="6" t="str">
        <f>TEXT(datatable[[#This Row],[дата]],"ММ")</f>
        <v>12</v>
      </c>
      <c r="H4790" s="8">
        <v>139.98600000000002</v>
      </c>
      <c r="I4790" s="8">
        <v>63.395399999999995</v>
      </c>
      <c r="J4790" s="8">
        <f>datatable[[#This Row],[продажи_]]-datatable[[#This Row],[себестоимость_]]</f>
        <v>76.590600000000023</v>
      </c>
      <c r="L4790"/>
    </row>
    <row r="4791" spans="2:12" x14ac:dyDescent="0.4">
      <c r="B4791" s="5" t="s">
        <v>70</v>
      </c>
      <c r="C4791" s="5" t="s">
        <v>55</v>
      </c>
      <c r="D4791" s="5" t="s">
        <v>64</v>
      </c>
      <c r="E4791" s="5" t="s">
        <v>62</v>
      </c>
      <c r="F4791" s="6">
        <v>43831</v>
      </c>
      <c r="G4791" s="6" t="str">
        <f>TEXT(datatable[[#This Row],[дата]],"ММ")</f>
        <v>01</v>
      </c>
      <c r="H4791" s="8">
        <v>232.047</v>
      </c>
      <c r="I4791" s="8">
        <v>128.73420000000002</v>
      </c>
      <c r="J4791" s="8">
        <f>datatable[[#This Row],[продажи_]]-datatable[[#This Row],[себестоимость_]]</f>
        <v>103.31279999999998</v>
      </c>
      <c r="L4791"/>
    </row>
    <row r="4792" spans="2:12" x14ac:dyDescent="0.4">
      <c r="B4792" s="5" t="s">
        <v>70</v>
      </c>
      <c r="C4792" s="5" t="s">
        <v>55</v>
      </c>
      <c r="D4792" s="5" t="s">
        <v>64</v>
      </c>
      <c r="E4792" s="5" t="s">
        <v>62</v>
      </c>
      <c r="F4792" s="6">
        <v>43862</v>
      </c>
      <c r="G4792" s="6" t="str">
        <f>TEXT(datatable[[#This Row],[дата]],"ММ")</f>
        <v>02</v>
      </c>
      <c r="H4792" s="8">
        <v>312.01800000000003</v>
      </c>
      <c r="I4792" s="8">
        <v>151.452</v>
      </c>
      <c r="J4792" s="8">
        <f>datatable[[#This Row],[продажи_]]-datatable[[#This Row],[себестоимость_]]</f>
        <v>160.56600000000003</v>
      </c>
      <c r="L4792"/>
    </row>
    <row r="4793" spans="2:12" x14ac:dyDescent="0.4">
      <c r="B4793" s="5" t="s">
        <v>70</v>
      </c>
      <c r="C4793" s="5" t="s">
        <v>55</v>
      </c>
      <c r="D4793" s="5" t="s">
        <v>64</v>
      </c>
      <c r="E4793" s="5" t="s">
        <v>62</v>
      </c>
      <c r="F4793" s="6">
        <v>43891</v>
      </c>
      <c r="G4793" s="6" t="str">
        <f>TEXT(datatable[[#This Row],[дата]],"ММ")</f>
        <v>03</v>
      </c>
      <c r="H4793" s="8">
        <v>349.6</v>
      </c>
      <c r="I4793" s="8">
        <v>225.01439999999997</v>
      </c>
      <c r="J4793" s="8">
        <f>datatable[[#This Row],[продажи_]]-datatable[[#This Row],[себестоимость_]]</f>
        <v>124.58560000000006</v>
      </c>
      <c r="L4793"/>
    </row>
    <row r="4794" spans="2:12" x14ac:dyDescent="0.4">
      <c r="B4794" s="5" t="s">
        <v>70</v>
      </c>
      <c r="C4794" s="5" t="s">
        <v>55</v>
      </c>
      <c r="D4794" s="5" t="s">
        <v>64</v>
      </c>
      <c r="E4794" s="5" t="s">
        <v>62</v>
      </c>
      <c r="F4794" s="6">
        <v>43922</v>
      </c>
      <c r="G4794" s="6" t="str">
        <f>TEXT(datatable[[#This Row],[дата]],"ММ")</f>
        <v>04</v>
      </c>
      <c r="H4794" s="8">
        <v>419.52000000000004</v>
      </c>
      <c r="I4794" s="8">
        <v>194.2432</v>
      </c>
      <c r="J4794" s="8">
        <f>datatable[[#This Row],[продажи_]]-datatable[[#This Row],[себестоимость_]]</f>
        <v>225.27680000000004</v>
      </c>
      <c r="L4794"/>
    </row>
    <row r="4795" spans="2:12" x14ac:dyDescent="0.4">
      <c r="B4795" s="5" t="s">
        <v>70</v>
      </c>
      <c r="C4795" s="5" t="s">
        <v>55</v>
      </c>
      <c r="D4795" s="5" t="s">
        <v>64</v>
      </c>
      <c r="E4795" s="5" t="s">
        <v>62</v>
      </c>
      <c r="F4795" s="6">
        <v>43952</v>
      </c>
      <c r="G4795" s="6" t="str">
        <f>TEXT(datatable[[#This Row],[дата]],"ММ")</f>
        <v>05</v>
      </c>
      <c r="H4795" s="8">
        <v>301.09300000000002</v>
      </c>
      <c r="I4795" s="8">
        <v>170.32339999999999</v>
      </c>
      <c r="J4795" s="8">
        <f>datatable[[#This Row],[продажи_]]-datatable[[#This Row],[себестоимость_]]</f>
        <v>130.76960000000003</v>
      </c>
      <c r="L4795"/>
    </row>
    <row r="4796" spans="2:12" x14ac:dyDescent="0.4">
      <c r="B4796" s="5" t="s">
        <v>70</v>
      </c>
      <c r="C4796" s="5" t="s">
        <v>55</v>
      </c>
      <c r="D4796" s="5" t="s">
        <v>64</v>
      </c>
      <c r="E4796" s="5" t="s">
        <v>62</v>
      </c>
      <c r="F4796" s="6">
        <v>43983</v>
      </c>
      <c r="G4796" s="6" t="str">
        <f>TEXT(datatable[[#This Row],[дата]],"ММ")</f>
        <v>06</v>
      </c>
      <c r="H4796" s="8">
        <v>257.83</v>
      </c>
      <c r="I4796" s="8">
        <v>104.574</v>
      </c>
      <c r="J4796" s="8">
        <f>datatable[[#This Row],[продажи_]]-datatable[[#This Row],[себестоимость_]]</f>
        <v>153.25599999999997</v>
      </c>
      <c r="L4796"/>
    </row>
    <row r="4797" spans="2:12" x14ac:dyDescent="0.4">
      <c r="B4797" s="5" t="s">
        <v>70</v>
      </c>
      <c r="C4797" s="5" t="s">
        <v>55</v>
      </c>
      <c r="D4797" s="5" t="s">
        <v>64</v>
      </c>
      <c r="E4797" s="5" t="s">
        <v>62</v>
      </c>
      <c r="F4797" s="6">
        <v>44013</v>
      </c>
      <c r="G4797" s="6" t="str">
        <f>TEXT(datatable[[#This Row],[дата]],"ММ")</f>
        <v>07</v>
      </c>
      <c r="H4797" s="8">
        <v>220.24800000000002</v>
      </c>
      <c r="I4797" s="8">
        <v>114.67080000000001</v>
      </c>
      <c r="J4797" s="8">
        <f>datatable[[#This Row],[продажи_]]-datatable[[#This Row],[себестоимость_]]</f>
        <v>105.5772</v>
      </c>
      <c r="L4797"/>
    </row>
    <row r="4798" spans="2:12" x14ac:dyDescent="0.4">
      <c r="B4798" s="5" t="s">
        <v>70</v>
      </c>
      <c r="C4798" s="5" t="s">
        <v>55</v>
      </c>
      <c r="D4798" s="5" t="s">
        <v>64</v>
      </c>
      <c r="E4798" s="5" t="s">
        <v>62</v>
      </c>
      <c r="F4798" s="6">
        <v>44044</v>
      </c>
      <c r="G4798" s="6" t="str">
        <f>TEXT(datatable[[#This Row],[дата]],"ММ")</f>
        <v>08</v>
      </c>
      <c r="H4798" s="8">
        <v>166.06</v>
      </c>
      <c r="I4798" s="8">
        <v>106.7376</v>
      </c>
      <c r="J4798" s="8">
        <f>datatable[[#This Row],[продажи_]]-datatable[[#This Row],[себестоимость_]]</f>
        <v>59.322400000000002</v>
      </c>
      <c r="L4798"/>
    </row>
    <row r="4799" spans="2:12" x14ac:dyDescent="0.4">
      <c r="B4799" s="5" t="s">
        <v>70</v>
      </c>
      <c r="C4799" s="5" t="s">
        <v>55</v>
      </c>
      <c r="D4799" s="5" t="s">
        <v>64</v>
      </c>
      <c r="E4799" s="5" t="s">
        <v>62</v>
      </c>
      <c r="F4799" s="6">
        <v>44075</v>
      </c>
      <c r="G4799" s="6" t="str">
        <f>TEXT(datatable[[#This Row],[дата]],"ММ")</f>
        <v>09</v>
      </c>
      <c r="H4799" s="8">
        <v>242.53500000000003</v>
      </c>
      <c r="I4799" s="8">
        <v>117.79600000000001</v>
      </c>
      <c r="J4799" s="8">
        <f>datatable[[#This Row],[продажи_]]-datatable[[#This Row],[себестоимость_]]</f>
        <v>124.73900000000002</v>
      </c>
      <c r="L4799"/>
    </row>
    <row r="4800" spans="2:12" x14ac:dyDescent="0.4">
      <c r="B4800" s="5" t="s">
        <v>70</v>
      </c>
      <c r="C4800" s="5" t="s">
        <v>55</v>
      </c>
      <c r="D4800" s="5" t="s">
        <v>64</v>
      </c>
      <c r="E4800" s="5" t="s">
        <v>62</v>
      </c>
      <c r="F4800" s="6">
        <v>44105</v>
      </c>
      <c r="G4800" s="6" t="str">
        <f>TEXT(datatable[[#This Row],[дата]],"ММ")</f>
        <v>10</v>
      </c>
      <c r="H4800" s="8">
        <v>309.61450000000002</v>
      </c>
      <c r="I4800" s="8">
        <v>148.44699999999997</v>
      </c>
      <c r="J4800" s="8">
        <f>datatable[[#This Row],[продажи_]]-datatable[[#This Row],[себестоимость_]]</f>
        <v>161.16750000000005</v>
      </c>
      <c r="L4800"/>
    </row>
    <row r="4801" spans="2:12" x14ac:dyDescent="0.4">
      <c r="B4801" s="5" t="s">
        <v>70</v>
      </c>
      <c r="C4801" s="5" t="s">
        <v>55</v>
      </c>
      <c r="D4801" s="5" t="s">
        <v>64</v>
      </c>
      <c r="E4801" s="5" t="s">
        <v>62</v>
      </c>
      <c r="F4801" s="6">
        <v>44136</v>
      </c>
      <c r="G4801" s="6" t="str">
        <f>TEXT(datatable[[#This Row],[дата]],"ММ")</f>
        <v>11</v>
      </c>
      <c r="H4801" s="8">
        <v>263.07400000000001</v>
      </c>
      <c r="I4801" s="8">
        <v>139.67239999999998</v>
      </c>
      <c r="J4801" s="8">
        <f>datatable[[#This Row],[продажи_]]-datatable[[#This Row],[себестоимость_]]</f>
        <v>123.40160000000003</v>
      </c>
      <c r="L4801"/>
    </row>
    <row r="4802" spans="2:12" x14ac:dyDescent="0.4">
      <c r="B4802" s="5" t="s">
        <v>70</v>
      </c>
      <c r="C4802" s="5" t="s">
        <v>55</v>
      </c>
      <c r="D4802" s="5" t="s">
        <v>64</v>
      </c>
      <c r="E4802" s="5" t="s">
        <v>62</v>
      </c>
      <c r="F4802" s="6">
        <v>44166</v>
      </c>
      <c r="G4802" s="6" t="str">
        <f>TEXT(datatable[[#This Row],[дата]],"ММ")</f>
        <v>12</v>
      </c>
      <c r="H4802" s="8">
        <v>270.06599999999997</v>
      </c>
      <c r="I4802" s="8">
        <v>135.5856</v>
      </c>
      <c r="J4802" s="8">
        <f>datatable[[#This Row],[продажи_]]-datatable[[#This Row],[себестоимость_]]</f>
        <v>134.48039999999997</v>
      </c>
      <c r="L4802"/>
    </row>
    <row r="4803" spans="2:12" x14ac:dyDescent="0.4">
      <c r="B4803" s="5" t="s">
        <v>70</v>
      </c>
      <c r="C4803" s="5" t="s">
        <v>55</v>
      </c>
      <c r="D4803" s="5" t="s">
        <v>64</v>
      </c>
      <c r="E4803" s="5" t="s">
        <v>9</v>
      </c>
      <c r="F4803" s="6">
        <v>43831</v>
      </c>
      <c r="G4803" s="6" t="str">
        <f>TEXT(datatable[[#This Row],[дата]],"ММ")</f>
        <v>01</v>
      </c>
      <c r="H4803" s="8">
        <v>209.31120000000001</v>
      </c>
      <c r="I4803" s="8">
        <v>104.652</v>
      </c>
      <c r="J4803" s="8">
        <f>datatable[[#This Row],[продажи_]]-datatable[[#This Row],[себестоимость_]]</f>
        <v>104.65920000000001</v>
      </c>
      <c r="L4803"/>
    </row>
    <row r="4804" spans="2:12" x14ac:dyDescent="0.4">
      <c r="B4804" s="5" t="s">
        <v>70</v>
      </c>
      <c r="C4804" s="5" t="s">
        <v>55</v>
      </c>
      <c r="D4804" s="5" t="s">
        <v>64</v>
      </c>
      <c r="E4804" s="5" t="s">
        <v>9</v>
      </c>
      <c r="F4804" s="6">
        <v>43862</v>
      </c>
      <c r="G4804" s="6" t="str">
        <f>TEXT(datatable[[#This Row],[дата]],"ММ")</f>
        <v>02</v>
      </c>
      <c r="H4804" s="8">
        <v>238.38219999999998</v>
      </c>
      <c r="I4804" s="8">
        <v>197.3853</v>
      </c>
      <c r="J4804" s="8">
        <f>datatable[[#This Row],[продажи_]]-datatable[[#This Row],[себестоимость_]]</f>
        <v>40.996899999999982</v>
      </c>
      <c r="L4804"/>
    </row>
    <row r="4805" spans="2:12" x14ac:dyDescent="0.4">
      <c r="B4805" s="5" t="s">
        <v>70</v>
      </c>
      <c r="C4805" s="5" t="s">
        <v>55</v>
      </c>
      <c r="D4805" s="5" t="s">
        <v>64</v>
      </c>
      <c r="E4805" s="5" t="s">
        <v>9</v>
      </c>
      <c r="F4805" s="6">
        <v>43891</v>
      </c>
      <c r="G4805" s="6" t="str">
        <f>TEXT(datatable[[#This Row],[дата]],"ММ")</f>
        <v>03</v>
      </c>
      <c r="H4805" s="8">
        <v>385.39839999999998</v>
      </c>
      <c r="I4805" s="8">
        <v>230.23439999999999</v>
      </c>
      <c r="J4805" s="8">
        <f>datatable[[#This Row],[продажи_]]-datatable[[#This Row],[себестоимость_]]</f>
        <v>155.16399999999999</v>
      </c>
      <c r="L4805"/>
    </row>
    <row r="4806" spans="2:12" x14ac:dyDescent="0.4">
      <c r="B4806" s="5" t="s">
        <v>70</v>
      </c>
      <c r="C4806" s="5" t="s">
        <v>55</v>
      </c>
      <c r="D4806" s="5" t="s">
        <v>64</v>
      </c>
      <c r="E4806" s="5" t="s">
        <v>9</v>
      </c>
      <c r="F4806" s="6">
        <v>43922</v>
      </c>
      <c r="G4806" s="6" t="str">
        <f>TEXT(datatable[[#This Row],[дата]],"ММ")</f>
        <v>04</v>
      </c>
      <c r="H4806" s="8">
        <v>335.56240000000003</v>
      </c>
      <c r="I4806" s="8">
        <v>200.0016</v>
      </c>
      <c r="J4806" s="8">
        <f>datatable[[#This Row],[продажи_]]-datatable[[#This Row],[себестоимость_]]</f>
        <v>135.56080000000003</v>
      </c>
      <c r="L4806"/>
    </row>
    <row r="4807" spans="2:12" x14ac:dyDescent="0.4">
      <c r="B4807" s="5" t="s">
        <v>70</v>
      </c>
      <c r="C4807" s="5" t="s">
        <v>55</v>
      </c>
      <c r="D4807" s="5" t="s">
        <v>64</v>
      </c>
      <c r="E4807" s="5" t="s">
        <v>9</v>
      </c>
      <c r="F4807" s="6">
        <v>43952</v>
      </c>
      <c r="G4807" s="6" t="str">
        <f>TEXT(datatable[[#This Row],[дата]],"ММ")</f>
        <v>05</v>
      </c>
      <c r="H4807" s="8">
        <v>267.24554999999998</v>
      </c>
      <c r="I4807" s="8">
        <v>183.28635</v>
      </c>
      <c r="J4807" s="8">
        <f>datatable[[#This Row],[продажи_]]-datatable[[#This Row],[себестоимость_]]</f>
        <v>83.959199999999981</v>
      </c>
      <c r="L4807"/>
    </row>
    <row r="4808" spans="2:12" x14ac:dyDescent="0.4">
      <c r="B4808" s="5" t="s">
        <v>70</v>
      </c>
      <c r="C4808" s="5" t="s">
        <v>55</v>
      </c>
      <c r="D4808" s="5" t="s">
        <v>64</v>
      </c>
      <c r="E4808" s="5" t="s">
        <v>9</v>
      </c>
      <c r="F4808" s="6">
        <v>43983</v>
      </c>
      <c r="G4808" s="6" t="str">
        <f>TEXT(datatable[[#This Row],[дата]],"ММ")</f>
        <v>06</v>
      </c>
      <c r="H4808" s="8">
        <v>213.87950000000001</v>
      </c>
      <c r="I4808" s="8">
        <v>129.36150000000001</v>
      </c>
      <c r="J4808" s="8">
        <f>datatable[[#This Row],[продажи_]]-datatable[[#This Row],[себестоимость_]]</f>
        <v>84.518000000000001</v>
      </c>
      <c r="L4808"/>
    </row>
    <row r="4809" spans="2:12" x14ac:dyDescent="0.4">
      <c r="B4809" s="5" t="s">
        <v>70</v>
      </c>
      <c r="C4809" s="5" t="s">
        <v>55</v>
      </c>
      <c r="D4809" s="5" t="s">
        <v>64</v>
      </c>
      <c r="E4809" s="5" t="s">
        <v>9</v>
      </c>
      <c r="F4809" s="6">
        <v>44013</v>
      </c>
      <c r="G4809" s="6" t="str">
        <f>TEXT(datatable[[#This Row],[дата]],"ММ")</f>
        <v>07</v>
      </c>
      <c r="H4809" s="8">
        <v>170.06535</v>
      </c>
      <c r="I4809" s="8">
        <v>154.36169999999998</v>
      </c>
      <c r="J4809" s="8">
        <f>datatable[[#This Row],[продажи_]]-datatable[[#This Row],[себестоимость_]]</f>
        <v>15.70365000000001</v>
      </c>
      <c r="L4809"/>
    </row>
    <row r="4810" spans="2:12" x14ac:dyDescent="0.4">
      <c r="B4810" s="5" t="s">
        <v>70</v>
      </c>
      <c r="C4810" s="5" t="s">
        <v>55</v>
      </c>
      <c r="D4810" s="5" t="s">
        <v>64</v>
      </c>
      <c r="E4810" s="5" t="s">
        <v>9</v>
      </c>
      <c r="F4810" s="6">
        <v>44044</v>
      </c>
      <c r="G4810" s="6" t="str">
        <f>TEXT(datatable[[#This Row],[дата]],"ММ")</f>
        <v>08</v>
      </c>
      <c r="H4810" s="8">
        <v>141.202</v>
      </c>
      <c r="I4810" s="8">
        <v>123.25680000000001</v>
      </c>
      <c r="J4810" s="8">
        <f>datatable[[#This Row],[продажи_]]-datatable[[#This Row],[себестоимость_]]</f>
        <v>17.945199999999986</v>
      </c>
      <c r="L4810"/>
    </row>
    <row r="4811" spans="2:12" x14ac:dyDescent="0.4">
      <c r="B4811" s="5" t="s">
        <v>70</v>
      </c>
      <c r="C4811" s="5" t="s">
        <v>55</v>
      </c>
      <c r="D4811" s="5" t="s">
        <v>64</v>
      </c>
      <c r="E4811" s="5" t="s">
        <v>9</v>
      </c>
      <c r="F4811" s="6">
        <v>44075</v>
      </c>
      <c r="G4811" s="6" t="str">
        <f>TEXT(datatable[[#This Row],[дата]],"ММ")</f>
        <v>09</v>
      </c>
      <c r="H4811" s="8">
        <v>230.49150000000003</v>
      </c>
      <c r="I4811" s="8">
        <v>155.52449999999999</v>
      </c>
      <c r="J4811" s="8">
        <f>datatable[[#This Row],[продажи_]]-datatable[[#This Row],[себестоимость_]]</f>
        <v>74.967000000000041</v>
      </c>
      <c r="L4811"/>
    </row>
    <row r="4812" spans="2:12" x14ac:dyDescent="0.4">
      <c r="B4812" s="5" t="s">
        <v>70</v>
      </c>
      <c r="C4812" s="5" t="s">
        <v>55</v>
      </c>
      <c r="D4812" s="5" t="s">
        <v>64</v>
      </c>
      <c r="E4812" s="5" t="s">
        <v>9</v>
      </c>
      <c r="F4812" s="6">
        <v>44105</v>
      </c>
      <c r="G4812" s="6" t="str">
        <f>TEXT(datatable[[#This Row],[дата]],"ММ")</f>
        <v>10</v>
      </c>
      <c r="H4812" s="8">
        <v>307.73729999999995</v>
      </c>
      <c r="I4812" s="8">
        <v>188.95500000000001</v>
      </c>
      <c r="J4812" s="8">
        <f>datatable[[#This Row],[продажи_]]-datatable[[#This Row],[себестоимость_]]</f>
        <v>118.78229999999994</v>
      </c>
      <c r="L4812"/>
    </row>
    <row r="4813" spans="2:12" x14ac:dyDescent="0.4">
      <c r="B4813" s="5" t="s">
        <v>70</v>
      </c>
      <c r="C4813" s="5" t="s">
        <v>55</v>
      </c>
      <c r="D4813" s="5" t="s">
        <v>64</v>
      </c>
      <c r="E4813" s="5" t="s">
        <v>9</v>
      </c>
      <c r="F4813" s="6">
        <v>44136</v>
      </c>
      <c r="G4813" s="6" t="str">
        <f>TEXT(datatable[[#This Row],[дата]],"ММ")</f>
        <v>11</v>
      </c>
      <c r="H4813" s="8">
        <v>270.3603</v>
      </c>
      <c r="I4813" s="8">
        <v>209.59470000000002</v>
      </c>
      <c r="J4813" s="8">
        <f>datatable[[#This Row],[продажи_]]-datatable[[#This Row],[себестоимость_]]</f>
        <v>60.765599999999978</v>
      </c>
      <c r="L4813"/>
    </row>
    <row r="4814" spans="2:12" x14ac:dyDescent="0.4">
      <c r="B4814" s="5" t="s">
        <v>70</v>
      </c>
      <c r="C4814" s="5" t="s">
        <v>55</v>
      </c>
      <c r="D4814" s="5" t="s">
        <v>64</v>
      </c>
      <c r="E4814" s="5" t="s">
        <v>9</v>
      </c>
      <c r="F4814" s="6">
        <v>44166</v>
      </c>
      <c r="G4814" s="6" t="str">
        <f>TEXT(datatable[[#This Row],[дата]],"ММ")</f>
        <v>12</v>
      </c>
      <c r="H4814" s="8">
        <v>251.67180000000002</v>
      </c>
      <c r="I4814" s="8">
        <v>150.00120000000001</v>
      </c>
      <c r="J4814" s="8">
        <f>datatable[[#This Row],[продажи_]]-datatable[[#This Row],[себестоимость_]]</f>
        <v>101.67060000000001</v>
      </c>
      <c r="L4814"/>
    </row>
    <row r="4815" spans="2:12" x14ac:dyDescent="0.4">
      <c r="B4815" s="5" t="s">
        <v>70</v>
      </c>
      <c r="C4815" s="5" t="s">
        <v>55</v>
      </c>
      <c r="D4815" s="5" t="s">
        <v>64</v>
      </c>
      <c r="E4815" s="5" t="s">
        <v>10</v>
      </c>
      <c r="F4815" s="6">
        <v>43831</v>
      </c>
      <c r="G4815" s="6" t="str">
        <f>TEXT(datatable[[#This Row],[дата]],"ММ")</f>
        <v>01</v>
      </c>
      <c r="H4815" s="8">
        <v>75.81734999999999</v>
      </c>
      <c r="I4815" s="8">
        <v>41.424750000000003</v>
      </c>
      <c r="J4815" s="8">
        <f>datatable[[#This Row],[продажи_]]-datatable[[#This Row],[себестоимость_]]</f>
        <v>34.392599999999987</v>
      </c>
      <c r="L4815"/>
    </row>
    <row r="4816" spans="2:12" x14ac:dyDescent="0.4">
      <c r="B4816" s="5" t="s">
        <v>70</v>
      </c>
      <c r="C4816" s="5" t="s">
        <v>55</v>
      </c>
      <c r="D4816" s="5" t="s">
        <v>64</v>
      </c>
      <c r="E4816" s="5" t="s">
        <v>10</v>
      </c>
      <c r="F4816" s="6">
        <v>43862</v>
      </c>
      <c r="G4816" s="6" t="str">
        <f>TEXT(datatable[[#This Row],[дата]],"ММ")</f>
        <v>02</v>
      </c>
      <c r="H4816" s="8">
        <v>121.0692</v>
      </c>
      <c r="I4816" s="8">
        <v>62.403600000000004</v>
      </c>
      <c r="J4816" s="8">
        <f>datatable[[#This Row],[продажи_]]-datatable[[#This Row],[себестоимость_]]</f>
        <v>58.665599999999991</v>
      </c>
      <c r="L4816"/>
    </row>
    <row r="4817" spans="2:12" x14ac:dyDescent="0.4">
      <c r="B4817" s="5" t="s">
        <v>70</v>
      </c>
      <c r="C4817" s="5" t="s">
        <v>55</v>
      </c>
      <c r="D4817" s="5" t="s">
        <v>64</v>
      </c>
      <c r="E4817" s="5" t="s">
        <v>10</v>
      </c>
      <c r="F4817" s="6">
        <v>43891</v>
      </c>
      <c r="G4817" s="6" t="str">
        <f>TEXT(datatable[[#This Row],[дата]],"ММ")</f>
        <v>03</v>
      </c>
      <c r="H4817" s="8">
        <v>95.424000000000007</v>
      </c>
      <c r="I4817" s="8">
        <v>81.396000000000001</v>
      </c>
      <c r="J4817" s="8">
        <f>datatable[[#This Row],[продажи_]]-datatable[[#This Row],[себестоимость_]]</f>
        <v>14.028000000000006</v>
      </c>
      <c r="L4817"/>
    </row>
    <row r="4818" spans="2:12" x14ac:dyDescent="0.4">
      <c r="B4818" s="5" t="s">
        <v>70</v>
      </c>
      <c r="C4818" s="5" t="s">
        <v>55</v>
      </c>
      <c r="D4818" s="5" t="s">
        <v>64</v>
      </c>
      <c r="E4818" s="5" t="s">
        <v>10</v>
      </c>
      <c r="F4818" s="6">
        <v>43922</v>
      </c>
      <c r="G4818" s="6" t="str">
        <f>TEXT(datatable[[#This Row],[дата]],"ММ")</f>
        <v>04</v>
      </c>
      <c r="H4818" s="8">
        <v>140.75039999999998</v>
      </c>
      <c r="I4818" s="8">
        <v>90.698399999999992</v>
      </c>
      <c r="J4818" s="8">
        <f>datatable[[#This Row],[продажи_]]-datatable[[#This Row],[себестоимость_]]</f>
        <v>50.051999999999992</v>
      </c>
      <c r="L4818"/>
    </row>
    <row r="4819" spans="2:12" x14ac:dyDescent="0.4">
      <c r="B4819" s="5" t="s">
        <v>70</v>
      </c>
      <c r="C4819" s="5" t="s">
        <v>55</v>
      </c>
      <c r="D4819" s="5" t="s">
        <v>64</v>
      </c>
      <c r="E4819" s="5" t="s">
        <v>10</v>
      </c>
      <c r="F4819" s="6">
        <v>43952</v>
      </c>
      <c r="G4819" s="6" t="str">
        <f>TEXT(datatable[[#This Row],[дата]],"ММ")</f>
        <v>05</v>
      </c>
      <c r="H4819" s="8">
        <v>82.377750000000006</v>
      </c>
      <c r="I4819" s="8">
        <v>62.355150000000002</v>
      </c>
      <c r="J4819" s="8">
        <f>datatable[[#This Row],[продажи_]]-datatable[[#This Row],[себестоимость_]]</f>
        <v>20.022600000000004</v>
      </c>
      <c r="L4819"/>
    </row>
    <row r="4820" spans="2:12" x14ac:dyDescent="0.4">
      <c r="B4820" s="5" t="s">
        <v>70</v>
      </c>
      <c r="C4820" s="5" t="s">
        <v>55</v>
      </c>
      <c r="D4820" s="5" t="s">
        <v>64</v>
      </c>
      <c r="E4820" s="5" t="s">
        <v>10</v>
      </c>
      <c r="F4820" s="6">
        <v>43983</v>
      </c>
      <c r="G4820" s="6" t="str">
        <f>TEXT(datatable[[#This Row],[дата]],"ММ")</f>
        <v>06</v>
      </c>
      <c r="H4820" s="8">
        <v>82.750500000000002</v>
      </c>
      <c r="I4820" s="8">
        <v>40.213500000000003</v>
      </c>
      <c r="J4820" s="8">
        <f>datatable[[#This Row],[продажи_]]-datatable[[#This Row],[себестоимость_]]</f>
        <v>42.536999999999999</v>
      </c>
      <c r="L4820"/>
    </row>
    <row r="4821" spans="2:12" x14ac:dyDescent="0.4">
      <c r="B4821" s="5" t="s">
        <v>70</v>
      </c>
      <c r="C4821" s="5" t="s">
        <v>55</v>
      </c>
      <c r="D4821" s="5" t="s">
        <v>64</v>
      </c>
      <c r="E4821" s="5" t="s">
        <v>10</v>
      </c>
      <c r="F4821" s="6">
        <v>44013</v>
      </c>
      <c r="G4821" s="6" t="str">
        <f>TEXT(datatable[[#This Row],[дата]],"ММ")</f>
        <v>07</v>
      </c>
      <c r="H4821" s="8">
        <v>79.1721</v>
      </c>
      <c r="I4821" s="8">
        <v>42.296849999999999</v>
      </c>
      <c r="J4821" s="8">
        <f>datatable[[#This Row],[продажи_]]-datatable[[#This Row],[себестоимость_]]</f>
        <v>36.875250000000001</v>
      </c>
      <c r="L4821"/>
    </row>
    <row r="4822" spans="2:12" x14ac:dyDescent="0.4">
      <c r="B4822" s="5" t="s">
        <v>70</v>
      </c>
      <c r="C4822" s="5" t="s">
        <v>55</v>
      </c>
      <c r="D4822" s="5" t="s">
        <v>64</v>
      </c>
      <c r="E4822" s="5" t="s">
        <v>10</v>
      </c>
      <c r="F4822" s="6">
        <v>44044</v>
      </c>
      <c r="G4822" s="6" t="str">
        <f>TEXT(datatable[[#This Row],[дата]],"ММ")</f>
        <v>08</v>
      </c>
      <c r="H4822" s="8">
        <v>66.200400000000002</v>
      </c>
      <c r="I4822" s="8">
        <v>44.186399999999992</v>
      </c>
      <c r="J4822" s="8">
        <f>datatable[[#This Row],[продажи_]]-datatable[[#This Row],[себестоимость_]]</f>
        <v>22.01400000000001</v>
      </c>
      <c r="L4822"/>
    </row>
    <row r="4823" spans="2:12" x14ac:dyDescent="0.4">
      <c r="B4823" s="5" t="s">
        <v>70</v>
      </c>
      <c r="C4823" s="5" t="s">
        <v>55</v>
      </c>
      <c r="D4823" s="5" t="s">
        <v>64</v>
      </c>
      <c r="E4823" s="5" t="s">
        <v>10</v>
      </c>
      <c r="F4823" s="6">
        <v>44075</v>
      </c>
      <c r="G4823" s="6" t="str">
        <f>TEXT(datatable[[#This Row],[дата]],"ММ")</f>
        <v>09</v>
      </c>
      <c r="H4823" s="8">
        <v>71.567999999999998</v>
      </c>
      <c r="I4823" s="8">
        <v>51.841500000000003</v>
      </c>
      <c r="J4823" s="8">
        <f>datatable[[#This Row],[продажи_]]-datatable[[#This Row],[себестоимость_]]</f>
        <v>19.726499999999994</v>
      </c>
      <c r="L4823"/>
    </row>
    <row r="4824" spans="2:12" x14ac:dyDescent="0.4">
      <c r="B4824" s="5" t="s">
        <v>70</v>
      </c>
      <c r="C4824" s="5" t="s">
        <v>55</v>
      </c>
      <c r="D4824" s="5" t="s">
        <v>64</v>
      </c>
      <c r="E4824" s="5" t="s">
        <v>10</v>
      </c>
      <c r="F4824" s="6">
        <v>44105</v>
      </c>
      <c r="G4824" s="6" t="str">
        <f>TEXT(datatable[[#This Row],[дата]],"ММ")</f>
        <v>10</v>
      </c>
      <c r="H4824" s="8">
        <v>106.60650000000001</v>
      </c>
      <c r="I4824" s="8">
        <v>59.205899999999993</v>
      </c>
      <c r="J4824" s="8">
        <f>datatable[[#This Row],[продажи_]]-datatable[[#This Row],[себестоимость_]]</f>
        <v>47.400600000000018</v>
      </c>
      <c r="L4824"/>
    </row>
    <row r="4825" spans="2:12" x14ac:dyDescent="0.4">
      <c r="B4825" s="5" t="s">
        <v>70</v>
      </c>
      <c r="C4825" s="5" t="s">
        <v>55</v>
      </c>
      <c r="D4825" s="5" t="s">
        <v>64</v>
      </c>
      <c r="E4825" s="5" t="s">
        <v>10</v>
      </c>
      <c r="F4825" s="6">
        <v>44136</v>
      </c>
      <c r="G4825" s="6" t="str">
        <f>TEXT(datatable[[#This Row],[дата]],"ММ")</f>
        <v>11</v>
      </c>
      <c r="H4825" s="8">
        <v>117.93809999999999</v>
      </c>
      <c r="I4825" s="8">
        <v>72.578100000000006</v>
      </c>
      <c r="J4825" s="8">
        <f>datatable[[#This Row],[продажи_]]-datatable[[#This Row],[себестоимость_]]</f>
        <v>45.359999999999985</v>
      </c>
      <c r="L4825"/>
    </row>
    <row r="4826" spans="2:12" x14ac:dyDescent="0.4">
      <c r="B4826" s="5" t="s">
        <v>70</v>
      </c>
      <c r="C4826" s="5" t="s">
        <v>55</v>
      </c>
      <c r="D4826" s="5" t="s">
        <v>64</v>
      </c>
      <c r="E4826" s="5" t="s">
        <v>10</v>
      </c>
      <c r="F4826" s="6">
        <v>44166</v>
      </c>
      <c r="G4826" s="6" t="str">
        <f>TEXT(datatable[[#This Row],[дата]],"ММ")</f>
        <v>12</v>
      </c>
      <c r="H4826" s="8">
        <v>100.19520000000001</v>
      </c>
      <c r="I4826" s="8">
        <v>64.53540000000001</v>
      </c>
      <c r="J4826" s="8">
        <f>datatable[[#This Row],[продажи_]]-datatable[[#This Row],[себестоимость_]]</f>
        <v>35.659800000000004</v>
      </c>
      <c r="L4826"/>
    </row>
    <row r="4827" spans="2:12" x14ac:dyDescent="0.4">
      <c r="B4827" s="5" t="s">
        <v>70</v>
      </c>
      <c r="C4827" s="5" t="s">
        <v>55</v>
      </c>
      <c r="D4827" s="5" t="s">
        <v>64</v>
      </c>
      <c r="E4827" s="5" t="s">
        <v>7</v>
      </c>
      <c r="F4827" s="6">
        <v>43831</v>
      </c>
      <c r="G4827" s="6" t="str">
        <f>TEXT(datatable[[#This Row],[дата]],"ММ")</f>
        <v>01</v>
      </c>
      <c r="H4827" s="8">
        <v>13.8996</v>
      </c>
      <c r="I4827" s="8">
        <v>4.01715</v>
      </c>
      <c r="J4827" s="8">
        <f>datatable[[#This Row],[продажи_]]-datatable[[#This Row],[себестоимость_]]</f>
        <v>9.8824499999999986</v>
      </c>
      <c r="L4827"/>
    </row>
    <row r="4828" spans="2:12" x14ac:dyDescent="0.4">
      <c r="B4828" s="5" t="s">
        <v>70</v>
      </c>
      <c r="C4828" s="5" t="s">
        <v>55</v>
      </c>
      <c r="D4828" s="5" t="s">
        <v>64</v>
      </c>
      <c r="E4828" s="5" t="s">
        <v>7</v>
      </c>
      <c r="F4828" s="6">
        <v>43862</v>
      </c>
      <c r="G4828" s="6" t="str">
        <f>TEXT(datatable[[#This Row],[дата]],"ММ")</f>
        <v>02</v>
      </c>
      <c r="H4828" s="8">
        <v>16.816800000000001</v>
      </c>
      <c r="I4828" s="8">
        <v>4.6452</v>
      </c>
      <c r="J4828" s="8">
        <f>datatable[[#This Row],[продажи_]]-datatable[[#This Row],[себестоимость_]]</f>
        <v>12.171600000000002</v>
      </c>
      <c r="L4828"/>
    </row>
    <row r="4829" spans="2:12" x14ac:dyDescent="0.4">
      <c r="B4829" s="5" t="s">
        <v>70</v>
      </c>
      <c r="C4829" s="5" t="s">
        <v>55</v>
      </c>
      <c r="D4829" s="5" t="s">
        <v>64</v>
      </c>
      <c r="E4829" s="5" t="s">
        <v>7</v>
      </c>
      <c r="F4829" s="6">
        <v>43891</v>
      </c>
      <c r="G4829" s="6" t="str">
        <f>TEXT(datatable[[#This Row],[дата]],"ММ")</f>
        <v>03</v>
      </c>
      <c r="H4829" s="8">
        <v>24.288</v>
      </c>
      <c r="I4829" s="8">
        <v>5.0560000000000009</v>
      </c>
      <c r="J4829" s="8">
        <f>datatable[[#This Row],[продажи_]]-datatable[[#This Row],[себестоимость_]]</f>
        <v>19.231999999999999</v>
      </c>
      <c r="L4829"/>
    </row>
    <row r="4830" spans="2:12" x14ac:dyDescent="0.4">
      <c r="B4830" s="5" t="s">
        <v>70</v>
      </c>
      <c r="C4830" s="5" t="s">
        <v>55</v>
      </c>
      <c r="D4830" s="5" t="s">
        <v>64</v>
      </c>
      <c r="E4830" s="5" t="s">
        <v>7</v>
      </c>
      <c r="F4830" s="6">
        <v>43922</v>
      </c>
      <c r="G4830" s="6" t="str">
        <f>TEXT(datatable[[#This Row],[дата]],"ММ")</f>
        <v>04</v>
      </c>
      <c r="H4830" s="8">
        <v>21.331200000000003</v>
      </c>
      <c r="I4830" s="8">
        <v>5.5616000000000003</v>
      </c>
      <c r="J4830" s="8">
        <f>datatable[[#This Row],[продажи_]]-datatable[[#This Row],[себестоимость_]]</f>
        <v>15.769600000000002</v>
      </c>
      <c r="L4830"/>
    </row>
    <row r="4831" spans="2:12" x14ac:dyDescent="0.4">
      <c r="B4831" s="5" t="s">
        <v>70</v>
      </c>
      <c r="C4831" s="5" t="s">
        <v>55</v>
      </c>
      <c r="D4831" s="5" t="s">
        <v>64</v>
      </c>
      <c r="E4831" s="5" t="s">
        <v>7</v>
      </c>
      <c r="F4831" s="6">
        <v>43952</v>
      </c>
      <c r="G4831" s="6" t="str">
        <f>TEXT(datatable[[#This Row],[дата]],"ММ")</f>
        <v>05</v>
      </c>
      <c r="H4831" s="8">
        <v>18.704400000000003</v>
      </c>
      <c r="I4831" s="8">
        <v>4.4674499999999995</v>
      </c>
      <c r="J4831" s="8">
        <f>datatable[[#This Row],[продажи_]]-datatable[[#This Row],[себестоимость_]]</f>
        <v>14.236950000000004</v>
      </c>
      <c r="L4831"/>
    </row>
    <row r="4832" spans="2:12" x14ac:dyDescent="0.4">
      <c r="B4832" s="5" t="s">
        <v>70</v>
      </c>
      <c r="C4832" s="5" t="s">
        <v>55</v>
      </c>
      <c r="D4832" s="5" t="s">
        <v>64</v>
      </c>
      <c r="E4832" s="5" t="s">
        <v>7</v>
      </c>
      <c r="F4832" s="6">
        <v>43983</v>
      </c>
      <c r="G4832" s="6" t="str">
        <f>TEXT(datatable[[#This Row],[дата]],"ММ")</f>
        <v>06</v>
      </c>
      <c r="H4832" s="8">
        <v>14.256000000000002</v>
      </c>
      <c r="I4832" s="8">
        <v>3.6340000000000003</v>
      </c>
      <c r="J4832" s="8">
        <f>datatable[[#This Row],[продажи_]]-datatable[[#This Row],[себестоимость_]]</f>
        <v>10.622000000000002</v>
      </c>
      <c r="L4832"/>
    </row>
    <row r="4833" spans="2:12" x14ac:dyDescent="0.4">
      <c r="B4833" s="5" t="s">
        <v>70</v>
      </c>
      <c r="C4833" s="5" t="s">
        <v>55</v>
      </c>
      <c r="D4833" s="5" t="s">
        <v>64</v>
      </c>
      <c r="E4833" s="5" t="s">
        <v>7</v>
      </c>
      <c r="F4833" s="6">
        <v>44013</v>
      </c>
      <c r="G4833" s="6" t="str">
        <f>TEXT(datatable[[#This Row],[дата]],"ММ")</f>
        <v>07</v>
      </c>
      <c r="H4833" s="8">
        <v>10.692</v>
      </c>
      <c r="I4833" s="8">
        <v>4.1948999999999996</v>
      </c>
      <c r="J4833" s="8">
        <f>datatable[[#This Row],[продажи_]]-datatable[[#This Row],[себестоимость_]]</f>
        <v>6.4971000000000005</v>
      </c>
      <c r="L4833"/>
    </row>
    <row r="4834" spans="2:12" x14ac:dyDescent="0.4">
      <c r="B4834" s="5" t="s">
        <v>70</v>
      </c>
      <c r="C4834" s="5" t="s">
        <v>55</v>
      </c>
      <c r="D4834" s="5" t="s">
        <v>64</v>
      </c>
      <c r="E4834" s="5" t="s">
        <v>7</v>
      </c>
      <c r="F4834" s="6">
        <v>44044</v>
      </c>
      <c r="G4834" s="6" t="str">
        <f>TEXT(datatable[[#This Row],[дата]],"ММ")</f>
        <v>08</v>
      </c>
      <c r="H4834" s="8">
        <v>9.9263999999999992</v>
      </c>
      <c r="I4834" s="8">
        <v>3.3180000000000005</v>
      </c>
      <c r="J4834" s="8">
        <f>datatable[[#This Row],[продажи_]]-datatable[[#This Row],[себестоимость_]]</f>
        <v>6.6083999999999987</v>
      </c>
      <c r="L4834"/>
    </row>
    <row r="4835" spans="2:12" x14ac:dyDescent="0.4">
      <c r="B4835" s="5" t="s">
        <v>70</v>
      </c>
      <c r="C4835" s="5" t="s">
        <v>55</v>
      </c>
      <c r="D4835" s="5" t="s">
        <v>64</v>
      </c>
      <c r="E4835" s="5" t="s">
        <v>7</v>
      </c>
      <c r="F4835" s="6">
        <v>44075</v>
      </c>
      <c r="G4835" s="6" t="str">
        <f>TEXT(datatable[[#This Row],[дата]],"ММ")</f>
        <v>09</v>
      </c>
      <c r="H4835" s="8">
        <v>13.728000000000002</v>
      </c>
      <c r="I4835" s="8">
        <v>4.0289999999999999</v>
      </c>
      <c r="J4835" s="8">
        <f>datatable[[#This Row],[продажи_]]-datatable[[#This Row],[себестоимость_]]</f>
        <v>9.6990000000000016</v>
      </c>
      <c r="L4835"/>
    </row>
    <row r="4836" spans="2:12" x14ac:dyDescent="0.4">
      <c r="B4836" s="5" t="s">
        <v>70</v>
      </c>
      <c r="C4836" s="5" t="s">
        <v>55</v>
      </c>
      <c r="D4836" s="5" t="s">
        <v>64</v>
      </c>
      <c r="E4836" s="5" t="s">
        <v>7</v>
      </c>
      <c r="F4836" s="6">
        <v>44105</v>
      </c>
      <c r="G4836" s="6" t="str">
        <f>TEXT(datatable[[#This Row],[дата]],"ММ")</f>
        <v>10</v>
      </c>
      <c r="H4836" s="8">
        <v>18.018000000000001</v>
      </c>
      <c r="I4836" s="8">
        <v>4.77555</v>
      </c>
      <c r="J4836" s="8">
        <f>datatable[[#This Row],[продажи_]]-datatable[[#This Row],[себестоимость_]]</f>
        <v>13.242450000000002</v>
      </c>
      <c r="L4836"/>
    </row>
    <row r="4837" spans="2:12" x14ac:dyDescent="0.4">
      <c r="B4837" s="5" t="s">
        <v>70</v>
      </c>
      <c r="C4837" s="5" t="s">
        <v>55</v>
      </c>
      <c r="D4837" s="5" t="s">
        <v>64</v>
      </c>
      <c r="E4837" s="5" t="s">
        <v>7</v>
      </c>
      <c r="F4837" s="6">
        <v>44136</v>
      </c>
      <c r="G4837" s="6" t="str">
        <f>TEXT(datatable[[#This Row],[дата]],"ММ")</f>
        <v>11</v>
      </c>
      <c r="H4837" s="8">
        <v>20.328000000000003</v>
      </c>
      <c r="I4837" s="8">
        <v>4.8664000000000005</v>
      </c>
      <c r="J4837" s="8">
        <f>datatable[[#This Row],[продажи_]]-datatable[[#This Row],[себестоимость_]]</f>
        <v>15.461600000000002</v>
      </c>
      <c r="L4837"/>
    </row>
    <row r="4838" spans="2:12" x14ac:dyDescent="0.4">
      <c r="B4838" s="5" t="s">
        <v>70</v>
      </c>
      <c r="C4838" s="5" t="s">
        <v>55</v>
      </c>
      <c r="D4838" s="5" t="s">
        <v>64</v>
      </c>
      <c r="E4838" s="5" t="s">
        <v>7</v>
      </c>
      <c r="F4838" s="6">
        <v>44166</v>
      </c>
      <c r="G4838" s="6" t="str">
        <f>TEXT(datatable[[#This Row],[дата]],"ММ")</f>
        <v>12</v>
      </c>
      <c r="H4838" s="8">
        <v>15.206399999999999</v>
      </c>
      <c r="I4838" s="8">
        <v>5.3088000000000006</v>
      </c>
      <c r="J4838" s="8">
        <f>datatable[[#This Row],[продажи_]]-datatable[[#This Row],[себестоимость_]]</f>
        <v>9.8975999999999971</v>
      </c>
      <c r="L4838"/>
    </row>
    <row r="4839" spans="2:12" x14ac:dyDescent="0.4">
      <c r="B4839" s="5" t="s">
        <v>70</v>
      </c>
      <c r="C4839" s="5" t="s">
        <v>55</v>
      </c>
      <c r="D4839" s="5" t="s">
        <v>64</v>
      </c>
      <c r="E4839" s="5" t="s">
        <v>7</v>
      </c>
      <c r="F4839" s="6">
        <v>43831</v>
      </c>
      <c r="G4839" s="6" t="str">
        <f>TEXT(datatable[[#This Row],[дата]],"ММ")</f>
        <v>01</v>
      </c>
      <c r="H4839" s="8">
        <v>9.0846</v>
      </c>
      <c r="I4839" s="8">
        <v>2.9186999999999999</v>
      </c>
      <c r="J4839" s="8">
        <f>datatable[[#This Row],[продажи_]]-datatable[[#This Row],[себестоимость_]]</f>
        <v>6.1659000000000006</v>
      </c>
      <c r="L4839"/>
    </row>
    <row r="4840" spans="2:12" x14ac:dyDescent="0.4">
      <c r="B4840" s="5" t="s">
        <v>70</v>
      </c>
      <c r="C4840" s="5" t="s">
        <v>55</v>
      </c>
      <c r="D4840" s="5" t="s">
        <v>64</v>
      </c>
      <c r="E4840" s="5" t="s">
        <v>7</v>
      </c>
      <c r="F4840" s="6">
        <v>43862</v>
      </c>
      <c r="G4840" s="6" t="str">
        <f>TEXT(datatable[[#This Row],[дата]],"ММ")</f>
        <v>02</v>
      </c>
      <c r="H4840" s="8">
        <v>15.366400000000002</v>
      </c>
      <c r="I4840" s="8">
        <v>3.8640000000000003</v>
      </c>
      <c r="J4840" s="8">
        <f>datatable[[#This Row],[продажи_]]-datatable[[#This Row],[себестоимость_]]</f>
        <v>11.502400000000002</v>
      </c>
      <c r="L4840"/>
    </row>
    <row r="4841" spans="2:12" x14ac:dyDescent="0.4">
      <c r="B4841" s="5" t="s">
        <v>70</v>
      </c>
      <c r="C4841" s="5" t="s">
        <v>55</v>
      </c>
      <c r="D4841" s="5" t="s">
        <v>64</v>
      </c>
      <c r="E4841" s="5" t="s">
        <v>7</v>
      </c>
      <c r="F4841" s="6">
        <v>43891</v>
      </c>
      <c r="G4841" s="6" t="str">
        <f>TEXT(datatable[[#This Row],[дата]],"ММ")</f>
        <v>03</v>
      </c>
      <c r="H4841" s="8">
        <v>17.718399999999999</v>
      </c>
      <c r="I4841" s="8">
        <v>6.2375999999999996</v>
      </c>
      <c r="J4841" s="8">
        <f>datatable[[#This Row],[продажи_]]-datatable[[#This Row],[себестоимость_]]</f>
        <v>11.480799999999999</v>
      </c>
      <c r="L4841"/>
    </row>
    <row r="4842" spans="2:12" x14ac:dyDescent="0.4">
      <c r="B4842" s="5" t="s">
        <v>70</v>
      </c>
      <c r="C4842" s="5" t="s">
        <v>55</v>
      </c>
      <c r="D4842" s="5" t="s">
        <v>64</v>
      </c>
      <c r="E4842" s="5" t="s">
        <v>7</v>
      </c>
      <c r="F4842" s="6">
        <v>43922</v>
      </c>
      <c r="G4842" s="6" t="str">
        <f>TEXT(datatable[[#This Row],[дата]],"ММ")</f>
        <v>04</v>
      </c>
      <c r="H4842" s="8">
        <v>13.4848</v>
      </c>
      <c r="I4842" s="8">
        <v>5.6856000000000009</v>
      </c>
      <c r="J4842" s="8">
        <f>datatable[[#This Row],[продажи_]]-datatable[[#This Row],[себестоимость_]]</f>
        <v>7.799199999999999</v>
      </c>
      <c r="L4842"/>
    </row>
    <row r="4843" spans="2:12" x14ac:dyDescent="0.4">
      <c r="B4843" s="5" t="s">
        <v>70</v>
      </c>
      <c r="C4843" s="5" t="s">
        <v>55</v>
      </c>
      <c r="D4843" s="5" t="s">
        <v>64</v>
      </c>
      <c r="E4843" s="5" t="s">
        <v>7</v>
      </c>
      <c r="F4843" s="6">
        <v>43952</v>
      </c>
      <c r="G4843" s="6" t="str">
        <f>TEXT(datatable[[#This Row],[дата]],"ММ")</f>
        <v>05</v>
      </c>
      <c r="H4843" s="8">
        <v>14.268800000000002</v>
      </c>
      <c r="I4843" s="8">
        <v>5.3820000000000006</v>
      </c>
      <c r="J4843" s="8">
        <f>datatable[[#This Row],[продажи_]]-datatable[[#This Row],[себестоимость_]]</f>
        <v>8.8868000000000009</v>
      </c>
      <c r="L4843"/>
    </row>
    <row r="4844" spans="2:12" x14ac:dyDescent="0.4">
      <c r="B4844" s="5" t="s">
        <v>70</v>
      </c>
      <c r="C4844" s="5" t="s">
        <v>55</v>
      </c>
      <c r="D4844" s="5" t="s">
        <v>64</v>
      </c>
      <c r="E4844" s="5" t="s">
        <v>7</v>
      </c>
      <c r="F4844" s="6">
        <v>43983</v>
      </c>
      <c r="G4844" s="6" t="str">
        <f>TEXT(datatable[[#This Row],[дата]],"ММ")</f>
        <v>06</v>
      </c>
      <c r="H4844" s="8">
        <v>10.682000000000002</v>
      </c>
      <c r="I4844" s="8">
        <v>3.9674999999999998</v>
      </c>
      <c r="J4844" s="8">
        <f>datatable[[#This Row],[продажи_]]-datatable[[#This Row],[себестоимость_]]</f>
        <v>6.7145000000000028</v>
      </c>
      <c r="L4844"/>
    </row>
    <row r="4845" spans="2:12" x14ac:dyDescent="0.4">
      <c r="B4845" s="5" t="s">
        <v>70</v>
      </c>
      <c r="C4845" s="5" t="s">
        <v>55</v>
      </c>
      <c r="D4845" s="5" t="s">
        <v>64</v>
      </c>
      <c r="E4845" s="5" t="s">
        <v>7</v>
      </c>
      <c r="F4845" s="6">
        <v>44013</v>
      </c>
      <c r="G4845" s="6" t="str">
        <f>TEXT(datatable[[#This Row],[дата]],"ММ")</f>
        <v>07</v>
      </c>
      <c r="H4845" s="8">
        <v>9.7020000000000017</v>
      </c>
      <c r="I4845" s="8">
        <v>2.9497499999999999</v>
      </c>
      <c r="J4845" s="8">
        <f>datatable[[#This Row],[продажи_]]-datatable[[#This Row],[себестоимость_]]</f>
        <v>6.7522500000000019</v>
      </c>
      <c r="L4845"/>
    </row>
    <row r="4846" spans="2:12" x14ac:dyDescent="0.4">
      <c r="B4846" s="5" t="s">
        <v>70</v>
      </c>
      <c r="C4846" s="5" t="s">
        <v>55</v>
      </c>
      <c r="D4846" s="5" t="s">
        <v>64</v>
      </c>
      <c r="E4846" s="5" t="s">
        <v>7</v>
      </c>
      <c r="F4846" s="6">
        <v>44044</v>
      </c>
      <c r="G4846" s="6" t="str">
        <f>TEXT(datatable[[#This Row],[дата]],"ММ")</f>
        <v>08</v>
      </c>
      <c r="H4846" s="8">
        <v>7.3695999999999993</v>
      </c>
      <c r="I4846" s="8">
        <v>2.6496</v>
      </c>
      <c r="J4846" s="8">
        <f>datatable[[#This Row],[продажи_]]-datatable[[#This Row],[себестоимость_]]</f>
        <v>4.7199999999999989</v>
      </c>
      <c r="L4846"/>
    </row>
    <row r="4847" spans="2:12" x14ac:dyDescent="0.4">
      <c r="B4847" s="5" t="s">
        <v>70</v>
      </c>
      <c r="C4847" s="5" t="s">
        <v>55</v>
      </c>
      <c r="D4847" s="5" t="s">
        <v>64</v>
      </c>
      <c r="E4847" s="5" t="s">
        <v>7</v>
      </c>
      <c r="F4847" s="6">
        <v>44075</v>
      </c>
      <c r="G4847" s="6" t="str">
        <f>TEXT(datatable[[#This Row],[дата]],"ММ")</f>
        <v>09</v>
      </c>
      <c r="H4847" s="8">
        <v>8.2320000000000011</v>
      </c>
      <c r="I4847" s="8">
        <v>2.9670000000000001</v>
      </c>
      <c r="J4847" s="8">
        <f>datatable[[#This Row],[продажи_]]-datatable[[#This Row],[себестоимость_]]</f>
        <v>5.2650000000000006</v>
      </c>
      <c r="L4847"/>
    </row>
    <row r="4848" spans="2:12" x14ac:dyDescent="0.4">
      <c r="B4848" s="5" t="s">
        <v>70</v>
      </c>
      <c r="C4848" s="5" t="s">
        <v>55</v>
      </c>
      <c r="D4848" s="5" t="s">
        <v>64</v>
      </c>
      <c r="E4848" s="5" t="s">
        <v>7</v>
      </c>
      <c r="F4848" s="6">
        <v>44105</v>
      </c>
      <c r="G4848" s="6" t="str">
        <f>TEXT(datatable[[#This Row],[дата]],"ММ")</f>
        <v>10</v>
      </c>
      <c r="H4848" s="8">
        <v>13.122200000000001</v>
      </c>
      <c r="I4848" s="8">
        <v>3.6328500000000004</v>
      </c>
      <c r="J4848" s="8">
        <f>datatable[[#This Row],[продажи_]]-datatable[[#This Row],[себестоимость_]]</f>
        <v>9.4893500000000017</v>
      </c>
      <c r="L4848"/>
    </row>
    <row r="4849" spans="2:12" x14ac:dyDescent="0.4">
      <c r="B4849" s="5" t="s">
        <v>70</v>
      </c>
      <c r="C4849" s="5" t="s">
        <v>55</v>
      </c>
      <c r="D4849" s="5" t="s">
        <v>64</v>
      </c>
      <c r="E4849" s="5" t="s">
        <v>7</v>
      </c>
      <c r="F4849" s="6">
        <v>44136</v>
      </c>
      <c r="G4849" s="6" t="str">
        <f>TEXT(datatable[[#This Row],[дата]],"ММ")</f>
        <v>11</v>
      </c>
      <c r="H4849" s="8">
        <v>13.308400000000001</v>
      </c>
      <c r="I4849" s="8">
        <v>4.8783000000000003</v>
      </c>
      <c r="J4849" s="8">
        <f>datatable[[#This Row],[продажи_]]-datatable[[#This Row],[себестоимость_]]</f>
        <v>8.4300999999999995</v>
      </c>
      <c r="L4849"/>
    </row>
    <row r="4850" spans="2:12" x14ac:dyDescent="0.4">
      <c r="B4850" s="5" t="s">
        <v>70</v>
      </c>
      <c r="C4850" s="5" t="s">
        <v>55</v>
      </c>
      <c r="D4850" s="5" t="s">
        <v>64</v>
      </c>
      <c r="E4850" s="5" t="s">
        <v>7</v>
      </c>
      <c r="F4850" s="6">
        <v>44166</v>
      </c>
      <c r="G4850" s="6" t="str">
        <f>TEXT(datatable[[#This Row],[дата]],"ММ")</f>
        <v>12</v>
      </c>
      <c r="H4850" s="8">
        <v>9.5256000000000007</v>
      </c>
      <c r="I4850" s="8">
        <v>4.0985999999999994</v>
      </c>
      <c r="J4850" s="8">
        <f>datatable[[#This Row],[продажи_]]-datatable[[#This Row],[себестоимость_]]</f>
        <v>5.4270000000000014</v>
      </c>
      <c r="L4850"/>
    </row>
    <row r="4851" spans="2:12" x14ac:dyDescent="0.4">
      <c r="B4851" s="5" t="s">
        <v>70</v>
      </c>
      <c r="C4851" s="5" t="s">
        <v>55</v>
      </c>
      <c r="D4851" s="5" t="s">
        <v>64</v>
      </c>
      <c r="E4851" s="5" t="s">
        <v>7</v>
      </c>
      <c r="F4851" s="6">
        <v>43831</v>
      </c>
      <c r="G4851" s="6" t="str">
        <f>TEXT(datatable[[#This Row],[дата]],"ММ")</f>
        <v>01</v>
      </c>
      <c r="H4851" s="8">
        <v>1.0197000000000001</v>
      </c>
      <c r="I4851" s="8">
        <v>0.4698</v>
      </c>
      <c r="J4851" s="8">
        <f>datatable[[#This Row],[продажи_]]-datatable[[#This Row],[себестоимость_]]</f>
        <v>0.54990000000000006</v>
      </c>
      <c r="L4851"/>
    </row>
    <row r="4852" spans="2:12" x14ac:dyDescent="0.4">
      <c r="B4852" s="5" t="s">
        <v>70</v>
      </c>
      <c r="C4852" s="5" t="s">
        <v>55</v>
      </c>
      <c r="D4852" s="5" t="s">
        <v>64</v>
      </c>
      <c r="E4852" s="5" t="s">
        <v>7</v>
      </c>
      <c r="F4852" s="6">
        <v>43862</v>
      </c>
      <c r="G4852" s="6" t="str">
        <f>TEXT(datatable[[#This Row],[дата]],"ММ")</f>
        <v>02</v>
      </c>
      <c r="H4852" s="8">
        <v>1.6016000000000001</v>
      </c>
      <c r="I4852" s="8">
        <v>0.72449999999999992</v>
      </c>
      <c r="J4852" s="8">
        <f>datatable[[#This Row],[продажи_]]-datatable[[#This Row],[себестоимость_]]</f>
        <v>0.87710000000000021</v>
      </c>
      <c r="L4852"/>
    </row>
    <row r="4853" spans="2:12" x14ac:dyDescent="0.4">
      <c r="B4853" s="5" t="s">
        <v>70</v>
      </c>
      <c r="C4853" s="5" t="s">
        <v>55</v>
      </c>
      <c r="D4853" s="5" t="s">
        <v>64</v>
      </c>
      <c r="E4853" s="5" t="s">
        <v>7</v>
      </c>
      <c r="F4853" s="6">
        <v>43891</v>
      </c>
      <c r="G4853" s="6" t="str">
        <f>TEXT(datatable[[#This Row],[дата]],"ММ")</f>
        <v>03</v>
      </c>
      <c r="H4853" s="8">
        <v>1.7247999999999999</v>
      </c>
      <c r="I4853" s="8">
        <v>0.6552</v>
      </c>
      <c r="J4853" s="8">
        <f>datatable[[#This Row],[продажи_]]-datatable[[#This Row],[себестоимость_]]</f>
        <v>1.0695999999999999</v>
      </c>
      <c r="L4853"/>
    </row>
    <row r="4854" spans="2:12" x14ac:dyDescent="0.4">
      <c r="B4854" s="5" t="s">
        <v>70</v>
      </c>
      <c r="C4854" s="5" t="s">
        <v>55</v>
      </c>
      <c r="D4854" s="5" t="s">
        <v>64</v>
      </c>
      <c r="E4854" s="5" t="s">
        <v>7</v>
      </c>
      <c r="F4854" s="6">
        <v>43922</v>
      </c>
      <c r="G4854" s="6" t="str">
        <f>TEXT(datatable[[#This Row],[дата]],"ММ")</f>
        <v>04</v>
      </c>
      <c r="H4854" s="8">
        <v>1.7072000000000001</v>
      </c>
      <c r="I4854" s="8">
        <v>0.8567999999999999</v>
      </c>
      <c r="J4854" s="8">
        <f>datatable[[#This Row],[продажи_]]-datatable[[#This Row],[себестоимость_]]</f>
        <v>0.85040000000000016</v>
      </c>
      <c r="L4854"/>
    </row>
    <row r="4855" spans="2:12" x14ac:dyDescent="0.4">
      <c r="B4855" s="5" t="s">
        <v>70</v>
      </c>
      <c r="C4855" s="5" t="s">
        <v>55</v>
      </c>
      <c r="D4855" s="5" t="s">
        <v>64</v>
      </c>
      <c r="E4855" s="5" t="s">
        <v>7</v>
      </c>
      <c r="F4855" s="6">
        <v>43952</v>
      </c>
      <c r="G4855" s="6" t="str">
        <f>TEXT(datatable[[#This Row],[дата]],"ММ")</f>
        <v>05</v>
      </c>
      <c r="H4855" s="8">
        <v>1.5587</v>
      </c>
      <c r="I4855" s="8">
        <v>0.46799999999999997</v>
      </c>
      <c r="J4855" s="8">
        <f>datatable[[#This Row],[продажи_]]-datatable[[#This Row],[себестоимость_]]</f>
        <v>1.0907</v>
      </c>
      <c r="L4855"/>
    </row>
    <row r="4856" spans="2:12" x14ac:dyDescent="0.4">
      <c r="B4856" s="5" t="s">
        <v>70</v>
      </c>
      <c r="C4856" s="5" t="s">
        <v>55</v>
      </c>
      <c r="D4856" s="5" t="s">
        <v>64</v>
      </c>
      <c r="E4856" s="5" t="s">
        <v>7</v>
      </c>
      <c r="F4856" s="6">
        <v>43983</v>
      </c>
      <c r="G4856" s="6" t="str">
        <f>TEXT(datatable[[#This Row],[дата]],"ММ")</f>
        <v>06</v>
      </c>
      <c r="H4856" s="8">
        <v>0.92400000000000004</v>
      </c>
      <c r="I4856" s="8">
        <v>0.45900000000000002</v>
      </c>
      <c r="J4856" s="8">
        <f>datatable[[#This Row],[продажи_]]-datatable[[#This Row],[себестоимость_]]</f>
        <v>0.46500000000000002</v>
      </c>
      <c r="L4856"/>
    </row>
    <row r="4857" spans="2:12" x14ac:dyDescent="0.4">
      <c r="B4857" s="5" t="s">
        <v>70</v>
      </c>
      <c r="C4857" s="5" t="s">
        <v>55</v>
      </c>
      <c r="D4857" s="5" t="s">
        <v>64</v>
      </c>
      <c r="E4857" s="5" t="s">
        <v>7</v>
      </c>
      <c r="F4857" s="6">
        <v>44013</v>
      </c>
      <c r="G4857" s="6" t="str">
        <f>TEXT(datatable[[#This Row],[дата]],"ММ")</f>
        <v>07</v>
      </c>
      <c r="H4857" s="8">
        <v>1.0593000000000001</v>
      </c>
      <c r="I4857" s="8">
        <v>0.43335000000000007</v>
      </c>
      <c r="J4857" s="8">
        <f>datatable[[#This Row],[продажи_]]-datatable[[#This Row],[себестоимость_]]</f>
        <v>0.62595000000000001</v>
      </c>
      <c r="L4857"/>
    </row>
    <row r="4858" spans="2:12" x14ac:dyDescent="0.4">
      <c r="B4858" s="5" t="s">
        <v>70</v>
      </c>
      <c r="C4858" s="5" t="s">
        <v>55</v>
      </c>
      <c r="D4858" s="5" t="s">
        <v>64</v>
      </c>
      <c r="E4858" s="5" t="s">
        <v>7</v>
      </c>
      <c r="F4858" s="6">
        <v>44044</v>
      </c>
      <c r="G4858" s="6" t="str">
        <f>TEXT(datatable[[#This Row],[дата]],"ММ")</f>
        <v>08</v>
      </c>
      <c r="H4858" s="8">
        <v>0.97680000000000011</v>
      </c>
      <c r="I4858" s="8">
        <v>0.35639999999999999</v>
      </c>
      <c r="J4858" s="8">
        <f>datatable[[#This Row],[продажи_]]-datatable[[#This Row],[себестоимость_]]</f>
        <v>0.62040000000000006</v>
      </c>
      <c r="L4858"/>
    </row>
    <row r="4859" spans="2:12" x14ac:dyDescent="0.4">
      <c r="B4859" s="5" t="s">
        <v>70</v>
      </c>
      <c r="C4859" s="5" t="s">
        <v>55</v>
      </c>
      <c r="D4859" s="5" t="s">
        <v>64</v>
      </c>
      <c r="E4859" s="5" t="s">
        <v>7</v>
      </c>
      <c r="F4859" s="6">
        <v>44075</v>
      </c>
      <c r="G4859" s="6" t="str">
        <f>TEXT(datatable[[#This Row],[дата]],"ММ")</f>
        <v>09</v>
      </c>
      <c r="H4859" s="8">
        <v>0.89100000000000013</v>
      </c>
      <c r="I4859" s="8">
        <v>0.50400000000000011</v>
      </c>
      <c r="J4859" s="8">
        <f>datatable[[#This Row],[продажи_]]-datatable[[#This Row],[себестоимость_]]</f>
        <v>0.38700000000000001</v>
      </c>
      <c r="L4859"/>
    </row>
    <row r="4860" spans="2:12" x14ac:dyDescent="0.4">
      <c r="B4860" s="5" t="s">
        <v>70</v>
      </c>
      <c r="C4860" s="5" t="s">
        <v>55</v>
      </c>
      <c r="D4860" s="5" t="s">
        <v>64</v>
      </c>
      <c r="E4860" s="5" t="s">
        <v>7</v>
      </c>
      <c r="F4860" s="6">
        <v>44105</v>
      </c>
      <c r="G4860" s="6" t="str">
        <f>TEXT(datatable[[#This Row],[дата]],"ММ")</f>
        <v>10</v>
      </c>
      <c r="H4860" s="8">
        <v>1.6158999999999997</v>
      </c>
      <c r="I4860" s="8">
        <v>0.47969999999999996</v>
      </c>
      <c r="J4860" s="8">
        <f>datatable[[#This Row],[продажи_]]-datatable[[#This Row],[себестоимость_]]</f>
        <v>1.1361999999999997</v>
      </c>
      <c r="L4860"/>
    </row>
    <row r="4861" spans="2:12" x14ac:dyDescent="0.4">
      <c r="B4861" s="5" t="s">
        <v>70</v>
      </c>
      <c r="C4861" s="5" t="s">
        <v>55</v>
      </c>
      <c r="D4861" s="5" t="s">
        <v>64</v>
      </c>
      <c r="E4861" s="5" t="s">
        <v>7</v>
      </c>
      <c r="F4861" s="6">
        <v>44136</v>
      </c>
      <c r="G4861" s="6" t="str">
        <f>TEXT(datatable[[#This Row],[дата]],"ММ")</f>
        <v>11</v>
      </c>
      <c r="H4861" s="8">
        <v>1.8326</v>
      </c>
      <c r="I4861" s="8">
        <v>0.63629999999999998</v>
      </c>
      <c r="J4861" s="8">
        <f>datatable[[#This Row],[продажи_]]-datatable[[#This Row],[себестоимость_]]</f>
        <v>1.1962999999999999</v>
      </c>
      <c r="L4861"/>
    </row>
    <row r="4862" spans="2:12" x14ac:dyDescent="0.4">
      <c r="B4862" s="5" t="s">
        <v>70</v>
      </c>
      <c r="C4862" s="5" t="s">
        <v>55</v>
      </c>
      <c r="D4862" s="5" t="s">
        <v>64</v>
      </c>
      <c r="E4862" s="5" t="s">
        <v>7</v>
      </c>
      <c r="F4862" s="6">
        <v>44166</v>
      </c>
      <c r="G4862" s="6" t="str">
        <f>TEXT(datatable[[#This Row],[дата]],"ММ")</f>
        <v>12</v>
      </c>
      <c r="H4862" s="8">
        <v>1.32</v>
      </c>
      <c r="I4862" s="8">
        <v>0.44280000000000003</v>
      </c>
      <c r="J4862" s="8">
        <f>datatable[[#This Row],[продажи_]]-datatable[[#This Row],[себестоимость_]]</f>
        <v>0.87719999999999998</v>
      </c>
      <c r="L4862"/>
    </row>
    <row r="4863" spans="2:12" x14ac:dyDescent="0.4">
      <c r="B4863" s="5" t="s">
        <v>70</v>
      </c>
      <c r="C4863" s="5" t="s">
        <v>55</v>
      </c>
      <c r="D4863" s="5" t="s">
        <v>64</v>
      </c>
      <c r="E4863" s="5" t="s">
        <v>7</v>
      </c>
      <c r="F4863" s="6">
        <v>43831</v>
      </c>
      <c r="G4863" s="6" t="str">
        <f>TEXT(datatable[[#This Row],[дата]],"ММ")</f>
        <v>01</v>
      </c>
      <c r="H4863" s="8">
        <v>21.724200000000003</v>
      </c>
      <c r="I4863" s="8">
        <v>10.220849999999999</v>
      </c>
      <c r="J4863" s="8">
        <f>datatable[[#This Row],[продажи_]]-datatable[[#This Row],[себестоимость_]]</f>
        <v>11.503350000000005</v>
      </c>
      <c r="L4863"/>
    </row>
    <row r="4864" spans="2:12" x14ac:dyDescent="0.4">
      <c r="B4864" s="5" t="s">
        <v>70</v>
      </c>
      <c r="C4864" s="5" t="s">
        <v>55</v>
      </c>
      <c r="D4864" s="5" t="s">
        <v>64</v>
      </c>
      <c r="E4864" s="5" t="s">
        <v>7</v>
      </c>
      <c r="F4864" s="6">
        <v>43862</v>
      </c>
      <c r="G4864" s="6" t="str">
        <f>TEXT(datatable[[#This Row],[дата]],"ММ")</f>
        <v>02</v>
      </c>
      <c r="H4864" s="8">
        <v>36.296399999999998</v>
      </c>
      <c r="I4864" s="8">
        <v>12.663</v>
      </c>
      <c r="J4864" s="8">
        <f>datatable[[#This Row],[продажи_]]-datatable[[#This Row],[себестоимость_]]</f>
        <v>23.633399999999998</v>
      </c>
      <c r="L4864"/>
    </row>
    <row r="4865" spans="2:12" x14ac:dyDescent="0.4">
      <c r="B4865" s="5" t="s">
        <v>70</v>
      </c>
      <c r="C4865" s="5" t="s">
        <v>55</v>
      </c>
      <c r="D4865" s="5" t="s">
        <v>64</v>
      </c>
      <c r="E4865" s="5" t="s">
        <v>7</v>
      </c>
      <c r="F4865" s="6">
        <v>43891</v>
      </c>
      <c r="G4865" s="6" t="str">
        <f>TEXT(datatable[[#This Row],[дата]],"ММ")</f>
        <v>03</v>
      </c>
      <c r="H4865" s="8">
        <v>28.608000000000001</v>
      </c>
      <c r="I4865" s="8">
        <v>13.185600000000001</v>
      </c>
      <c r="J4865" s="8">
        <f>datatable[[#This Row],[продажи_]]-datatable[[#This Row],[себестоимость_]]</f>
        <v>15.4224</v>
      </c>
      <c r="L4865"/>
    </row>
    <row r="4866" spans="2:12" x14ac:dyDescent="0.4">
      <c r="B4866" s="5" t="s">
        <v>70</v>
      </c>
      <c r="C4866" s="5" t="s">
        <v>55</v>
      </c>
      <c r="D4866" s="5" t="s">
        <v>64</v>
      </c>
      <c r="E4866" s="5" t="s">
        <v>7</v>
      </c>
      <c r="F4866" s="6">
        <v>43922</v>
      </c>
      <c r="G4866" s="6" t="str">
        <f>TEXT(datatable[[#This Row],[дата]],"ММ")</f>
        <v>04</v>
      </c>
      <c r="H4866" s="8">
        <v>37.9056</v>
      </c>
      <c r="I4866" s="8">
        <v>13.989600000000001</v>
      </c>
      <c r="J4866" s="8">
        <f>datatable[[#This Row],[продажи_]]-datatable[[#This Row],[себестоимость_]]</f>
        <v>23.915999999999997</v>
      </c>
      <c r="L4866"/>
    </row>
    <row r="4867" spans="2:12" x14ac:dyDescent="0.4">
      <c r="B4867" s="5" t="s">
        <v>70</v>
      </c>
      <c r="C4867" s="5" t="s">
        <v>55</v>
      </c>
      <c r="D4867" s="5" t="s">
        <v>64</v>
      </c>
      <c r="E4867" s="5" t="s">
        <v>7</v>
      </c>
      <c r="F4867" s="6">
        <v>43952</v>
      </c>
      <c r="G4867" s="6" t="str">
        <f>TEXT(datatable[[#This Row],[дата]],"ММ")</f>
        <v>05</v>
      </c>
      <c r="H4867" s="8">
        <v>28.4739</v>
      </c>
      <c r="I4867" s="8">
        <v>11.36655</v>
      </c>
      <c r="J4867" s="8">
        <f>datatable[[#This Row],[продажи_]]-datatable[[#This Row],[себестоимость_]]</f>
        <v>17.10735</v>
      </c>
      <c r="L4867"/>
    </row>
    <row r="4868" spans="2:12" x14ac:dyDescent="0.4">
      <c r="B4868" s="5" t="s">
        <v>70</v>
      </c>
      <c r="C4868" s="5" t="s">
        <v>55</v>
      </c>
      <c r="D4868" s="5" t="s">
        <v>64</v>
      </c>
      <c r="E4868" s="5" t="s">
        <v>7</v>
      </c>
      <c r="F4868" s="6">
        <v>43983</v>
      </c>
      <c r="G4868" s="6" t="str">
        <f>TEXT(datatable[[#This Row],[дата]],"ММ")</f>
        <v>06</v>
      </c>
      <c r="H4868" s="8">
        <v>25.032000000000004</v>
      </c>
      <c r="I4868" s="8">
        <v>11.657999999999999</v>
      </c>
      <c r="J4868" s="8">
        <f>datatable[[#This Row],[продажи_]]-datatable[[#This Row],[себестоимость_]]</f>
        <v>13.374000000000004</v>
      </c>
      <c r="L4868"/>
    </row>
    <row r="4869" spans="2:12" x14ac:dyDescent="0.4">
      <c r="B4869" s="5" t="s">
        <v>70</v>
      </c>
      <c r="C4869" s="5" t="s">
        <v>55</v>
      </c>
      <c r="D4869" s="5" t="s">
        <v>64</v>
      </c>
      <c r="E4869" s="5" t="s">
        <v>7</v>
      </c>
      <c r="F4869" s="6">
        <v>44013</v>
      </c>
      <c r="G4869" s="6" t="str">
        <f>TEXT(datatable[[#This Row],[дата]],"ММ")</f>
        <v>07</v>
      </c>
      <c r="H4869" s="8">
        <v>23.93685</v>
      </c>
      <c r="I4869" s="8">
        <v>8.23095</v>
      </c>
      <c r="J4869" s="8">
        <f>datatable[[#This Row],[продажи_]]-datatable[[#This Row],[себестоимость_]]</f>
        <v>15.7059</v>
      </c>
      <c r="L4869"/>
    </row>
    <row r="4870" spans="2:12" x14ac:dyDescent="0.4">
      <c r="B4870" s="5" t="s">
        <v>70</v>
      </c>
      <c r="C4870" s="5" t="s">
        <v>55</v>
      </c>
      <c r="D4870" s="5" t="s">
        <v>64</v>
      </c>
      <c r="E4870" s="5" t="s">
        <v>7</v>
      </c>
      <c r="F4870" s="6">
        <v>44044</v>
      </c>
      <c r="G4870" s="6" t="str">
        <f>TEXT(datatable[[#This Row],[дата]],"ММ")</f>
        <v>08</v>
      </c>
      <c r="H4870" s="8">
        <v>20.383199999999999</v>
      </c>
      <c r="I4870" s="8">
        <v>7.5576000000000008</v>
      </c>
      <c r="J4870" s="8">
        <f>datatable[[#This Row],[продажи_]]-datatable[[#This Row],[себестоимость_]]</f>
        <v>12.825599999999998</v>
      </c>
      <c r="L4870"/>
    </row>
    <row r="4871" spans="2:12" x14ac:dyDescent="0.4">
      <c r="B4871" s="5" t="s">
        <v>70</v>
      </c>
      <c r="C4871" s="5" t="s">
        <v>55</v>
      </c>
      <c r="D4871" s="5" t="s">
        <v>64</v>
      </c>
      <c r="E4871" s="5" t="s">
        <v>7</v>
      </c>
      <c r="F4871" s="6">
        <v>44075</v>
      </c>
      <c r="G4871" s="6" t="str">
        <f>TEXT(datatable[[#This Row],[дата]],"ММ")</f>
        <v>09</v>
      </c>
      <c r="H4871" s="8">
        <v>24.138000000000002</v>
      </c>
      <c r="I4871" s="8">
        <v>11.3565</v>
      </c>
      <c r="J4871" s="8">
        <f>datatable[[#This Row],[продажи_]]-datatable[[#This Row],[себестоимость_]]</f>
        <v>12.781500000000001</v>
      </c>
      <c r="L4871"/>
    </row>
    <row r="4872" spans="2:12" x14ac:dyDescent="0.4">
      <c r="B4872" s="5" t="s">
        <v>70</v>
      </c>
      <c r="C4872" s="5" t="s">
        <v>55</v>
      </c>
      <c r="D4872" s="5" t="s">
        <v>64</v>
      </c>
      <c r="E4872" s="5" t="s">
        <v>7</v>
      </c>
      <c r="F4872" s="6">
        <v>44105</v>
      </c>
      <c r="G4872" s="6" t="str">
        <f>TEXT(datatable[[#This Row],[дата]],"ММ")</f>
        <v>10</v>
      </c>
      <c r="H4872" s="8">
        <v>27.021150000000002</v>
      </c>
      <c r="I4872" s="8">
        <v>13.8489</v>
      </c>
      <c r="J4872" s="8">
        <f>datatable[[#This Row],[продажи_]]-datatable[[#This Row],[себестоимость_]]</f>
        <v>13.172250000000002</v>
      </c>
      <c r="L4872"/>
    </row>
    <row r="4873" spans="2:12" x14ac:dyDescent="0.4">
      <c r="B4873" s="5" t="s">
        <v>70</v>
      </c>
      <c r="C4873" s="5" t="s">
        <v>55</v>
      </c>
      <c r="D4873" s="5" t="s">
        <v>64</v>
      </c>
      <c r="E4873" s="5" t="s">
        <v>7</v>
      </c>
      <c r="F4873" s="6">
        <v>44136</v>
      </c>
      <c r="G4873" s="6" t="str">
        <f>TEXT(datatable[[#This Row],[дата]],"ММ")</f>
        <v>11</v>
      </c>
      <c r="H4873" s="8">
        <v>37.547999999999995</v>
      </c>
      <c r="I4873" s="8">
        <v>16.0398</v>
      </c>
      <c r="J4873" s="8">
        <f>datatable[[#This Row],[продажи_]]-datatable[[#This Row],[себестоимость_]]</f>
        <v>21.508199999999995</v>
      </c>
      <c r="L4873"/>
    </row>
    <row r="4874" spans="2:12" x14ac:dyDescent="0.4">
      <c r="B4874" s="5" t="s">
        <v>70</v>
      </c>
      <c r="C4874" s="5" t="s">
        <v>55</v>
      </c>
      <c r="D4874" s="5" t="s">
        <v>64</v>
      </c>
      <c r="E4874" s="5" t="s">
        <v>7</v>
      </c>
      <c r="F4874" s="6">
        <v>44166</v>
      </c>
      <c r="G4874" s="6" t="str">
        <f>TEXT(datatable[[#This Row],[дата]],"ММ")</f>
        <v>12</v>
      </c>
      <c r="H4874" s="8">
        <v>25.747199999999999</v>
      </c>
      <c r="I4874" s="8">
        <v>12.1806</v>
      </c>
      <c r="J4874" s="8">
        <f>datatable[[#This Row],[продажи_]]-datatable[[#This Row],[себестоимость_]]</f>
        <v>13.566599999999999</v>
      </c>
      <c r="L4874"/>
    </row>
    <row r="4875" spans="2:12" x14ac:dyDescent="0.4">
      <c r="B4875" s="5" t="s">
        <v>70</v>
      </c>
      <c r="C4875" s="5" t="s">
        <v>55</v>
      </c>
      <c r="D4875" s="5" t="s">
        <v>64</v>
      </c>
      <c r="E4875" s="5" t="s">
        <v>7</v>
      </c>
      <c r="F4875" s="6">
        <v>43831</v>
      </c>
      <c r="G4875" s="6" t="str">
        <f>TEXT(datatable[[#This Row],[дата]],"ММ")</f>
        <v>01</v>
      </c>
      <c r="H4875" s="8">
        <v>18.344700000000003</v>
      </c>
      <c r="I4875" s="8">
        <v>4.9815000000000005</v>
      </c>
      <c r="J4875" s="8">
        <f>datatable[[#This Row],[продажи_]]-datatable[[#This Row],[себестоимость_]]</f>
        <v>13.363200000000003</v>
      </c>
      <c r="L4875"/>
    </row>
    <row r="4876" spans="2:12" x14ac:dyDescent="0.4">
      <c r="B4876" s="5" t="s">
        <v>70</v>
      </c>
      <c r="C4876" s="5" t="s">
        <v>55</v>
      </c>
      <c r="D4876" s="5" t="s">
        <v>64</v>
      </c>
      <c r="E4876" s="5" t="s">
        <v>7</v>
      </c>
      <c r="F4876" s="6">
        <v>43862</v>
      </c>
      <c r="G4876" s="6" t="str">
        <f>TEXT(datatable[[#This Row],[дата]],"ММ")</f>
        <v>02</v>
      </c>
      <c r="H4876" s="8">
        <v>21.467599999999997</v>
      </c>
      <c r="I4876" s="8">
        <v>8.9543999999999997</v>
      </c>
      <c r="J4876" s="8">
        <f>datatable[[#This Row],[продажи_]]-datatable[[#This Row],[себестоимость_]]</f>
        <v>12.513199999999998</v>
      </c>
      <c r="L4876"/>
    </row>
    <row r="4877" spans="2:12" x14ac:dyDescent="0.4">
      <c r="B4877" s="5" t="s">
        <v>70</v>
      </c>
      <c r="C4877" s="5" t="s">
        <v>55</v>
      </c>
      <c r="D4877" s="5" t="s">
        <v>64</v>
      </c>
      <c r="E4877" s="5" t="s">
        <v>7</v>
      </c>
      <c r="F4877" s="6">
        <v>43891</v>
      </c>
      <c r="G4877" s="6" t="str">
        <f>TEXT(datatable[[#This Row],[дата]],"ММ")</f>
        <v>03</v>
      </c>
      <c r="H4877" s="8">
        <v>34.7072</v>
      </c>
      <c r="I4877" s="8">
        <v>9.7416</v>
      </c>
      <c r="J4877" s="8">
        <f>datatable[[#This Row],[продажи_]]-datatable[[#This Row],[себестоимость_]]</f>
        <v>24.965600000000002</v>
      </c>
      <c r="L4877"/>
    </row>
    <row r="4878" spans="2:12" x14ac:dyDescent="0.4">
      <c r="B4878" s="5" t="s">
        <v>70</v>
      </c>
      <c r="C4878" s="5" t="s">
        <v>55</v>
      </c>
      <c r="D4878" s="5" t="s">
        <v>64</v>
      </c>
      <c r="E4878" s="5" t="s">
        <v>7</v>
      </c>
      <c r="F4878" s="6">
        <v>43922</v>
      </c>
      <c r="G4878" s="6" t="str">
        <f>TEXT(datatable[[#This Row],[дата]],"ММ")</f>
        <v>04</v>
      </c>
      <c r="H4878" s="8">
        <v>28.1248</v>
      </c>
      <c r="I4878" s="8">
        <v>9.6432000000000002</v>
      </c>
      <c r="J4878" s="8">
        <f>datatable[[#This Row],[продажи_]]-datatable[[#This Row],[себестоимость_]]</f>
        <v>18.4816</v>
      </c>
      <c r="L4878"/>
    </row>
    <row r="4879" spans="2:12" x14ac:dyDescent="0.4">
      <c r="B4879" s="5" t="s">
        <v>70</v>
      </c>
      <c r="C4879" s="5" t="s">
        <v>55</v>
      </c>
      <c r="D4879" s="5" t="s">
        <v>64</v>
      </c>
      <c r="E4879" s="5" t="s">
        <v>7</v>
      </c>
      <c r="F4879" s="6">
        <v>43952</v>
      </c>
      <c r="G4879" s="6" t="str">
        <f>TEXT(datatable[[#This Row],[дата]],"ММ")</f>
        <v>05</v>
      </c>
      <c r="H4879" s="8">
        <v>22.365200000000002</v>
      </c>
      <c r="I4879" s="8">
        <v>7.9150499999999999</v>
      </c>
      <c r="J4879" s="8">
        <f>datatable[[#This Row],[продажи_]]-datatable[[#This Row],[себестоимость_]]</f>
        <v>14.450150000000001</v>
      </c>
      <c r="L4879"/>
    </row>
    <row r="4880" spans="2:12" x14ac:dyDescent="0.4">
      <c r="B4880" s="5" t="s">
        <v>70</v>
      </c>
      <c r="C4880" s="5" t="s">
        <v>55</v>
      </c>
      <c r="D4880" s="5" t="s">
        <v>64</v>
      </c>
      <c r="E4880" s="5" t="s">
        <v>7</v>
      </c>
      <c r="F4880" s="6">
        <v>43983</v>
      </c>
      <c r="G4880" s="6" t="str">
        <f>TEXT(datatable[[#This Row],[дата]],"ММ")</f>
        <v>06</v>
      </c>
      <c r="H4880" s="8">
        <v>19.448</v>
      </c>
      <c r="I4880" s="8">
        <v>5.4735000000000005</v>
      </c>
      <c r="J4880" s="8">
        <f>datatable[[#This Row],[продажи_]]-datatable[[#This Row],[себестоимость_]]</f>
        <v>13.974499999999999</v>
      </c>
      <c r="L4880"/>
    </row>
    <row r="4881" spans="2:12" x14ac:dyDescent="0.4">
      <c r="B4881" s="5" t="s">
        <v>70</v>
      </c>
      <c r="C4881" s="5" t="s">
        <v>55</v>
      </c>
      <c r="D4881" s="5" t="s">
        <v>64</v>
      </c>
      <c r="E4881" s="5" t="s">
        <v>7</v>
      </c>
      <c r="F4881" s="6">
        <v>44013</v>
      </c>
      <c r="G4881" s="6" t="str">
        <f>TEXT(datatable[[#This Row],[дата]],"ММ")</f>
        <v>07</v>
      </c>
      <c r="H4881" s="8">
        <v>13.800600000000001</v>
      </c>
      <c r="I4881" s="8">
        <v>5.7010500000000004</v>
      </c>
      <c r="J4881" s="8">
        <f>datatable[[#This Row],[продажи_]]-datatable[[#This Row],[себестоимость_]]</f>
        <v>8.0995500000000007</v>
      </c>
      <c r="L4881"/>
    </row>
    <row r="4882" spans="2:12" x14ac:dyDescent="0.4">
      <c r="B4882" s="5" t="s">
        <v>70</v>
      </c>
      <c r="C4882" s="5" t="s">
        <v>55</v>
      </c>
      <c r="D4882" s="5" t="s">
        <v>64</v>
      </c>
      <c r="E4882" s="5" t="s">
        <v>7</v>
      </c>
      <c r="F4882" s="6">
        <v>44044</v>
      </c>
      <c r="G4882" s="6" t="str">
        <f>TEXT(datatable[[#This Row],[дата]],"ММ")</f>
        <v>08</v>
      </c>
      <c r="H4882" s="8">
        <v>12.267200000000001</v>
      </c>
      <c r="I4882" s="8">
        <v>4.6247999999999996</v>
      </c>
      <c r="J4882" s="8">
        <f>datatable[[#This Row],[продажи_]]-datatable[[#This Row],[себестоимость_]]</f>
        <v>7.6424000000000012</v>
      </c>
      <c r="L4882"/>
    </row>
    <row r="4883" spans="2:12" x14ac:dyDescent="0.4">
      <c r="B4883" s="5" t="s">
        <v>70</v>
      </c>
      <c r="C4883" s="5" t="s">
        <v>55</v>
      </c>
      <c r="D4883" s="5" t="s">
        <v>64</v>
      </c>
      <c r="E4883" s="5" t="s">
        <v>7</v>
      </c>
      <c r="F4883" s="6">
        <v>44075</v>
      </c>
      <c r="G4883" s="6" t="str">
        <f>TEXT(datatable[[#This Row],[дата]],"ММ")</f>
        <v>09</v>
      </c>
      <c r="H4883" s="8">
        <v>21.130999999999997</v>
      </c>
      <c r="I4883" s="8">
        <v>5.9039999999999999</v>
      </c>
      <c r="J4883" s="8">
        <f>datatable[[#This Row],[продажи_]]-datatable[[#This Row],[себестоимость_]]</f>
        <v>15.226999999999997</v>
      </c>
      <c r="L4883"/>
    </row>
    <row r="4884" spans="2:12" x14ac:dyDescent="0.4">
      <c r="B4884" s="5" t="s">
        <v>70</v>
      </c>
      <c r="C4884" s="5" t="s">
        <v>55</v>
      </c>
      <c r="D4884" s="5" t="s">
        <v>64</v>
      </c>
      <c r="E4884" s="5" t="s">
        <v>7</v>
      </c>
      <c r="F4884" s="6">
        <v>44105</v>
      </c>
      <c r="G4884" s="6" t="str">
        <f>TEXT(datatable[[#This Row],[дата]],"ММ")</f>
        <v>10</v>
      </c>
      <c r="H4884" s="8">
        <v>25.282400000000003</v>
      </c>
      <c r="I4884" s="8">
        <v>8.8744500000000013</v>
      </c>
      <c r="J4884" s="8">
        <f>datatable[[#This Row],[продажи_]]-datatable[[#This Row],[себестоимость_]]</f>
        <v>16.40795</v>
      </c>
      <c r="L4884"/>
    </row>
    <row r="4885" spans="2:12" x14ac:dyDescent="0.4">
      <c r="B4885" s="5" t="s">
        <v>70</v>
      </c>
      <c r="C4885" s="5" t="s">
        <v>55</v>
      </c>
      <c r="D4885" s="5" t="s">
        <v>64</v>
      </c>
      <c r="E4885" s="5" t="s">
        <v>7</v>
      </c>
      <c r="F4885" s="6">
        <v>44136</v>
      </c>
      <c r="G4885" s="6" t="str">
        <f>TEXT(datatable[[#This Row],[дата]],"ММ")</f>
        <v>11</v>
      </c>
      <c r="H4885" s="8">
        <v>28.012600000000003</v>
      </c>
      <c r="I4885" s="8">
        <v>9.1265999999999998</v>
      </c>
      <c r="J4885" s="8">
        <f>datatable[[#This Row],[продажи_]]-datatable[[#This Row],[себестоимость_]]</f>
        <v>18.886000000000003</v>
      </c>
      <c r="L4885"/>
    </row>
    <row r="4886" spans="2:12" x14ac:dyDescent="0.4">
      <c r="B4886" s="5" t="s">
        <v>70</v>
      </c>
      <c r="C4886" s="5" t="s">
        <v>55</v>
      </c>
      <c r="D4886" s="5" t="s">
        <v>64</v>
      </c>
      <c r="E4886" s="5" t="s">
        <v>7</v>
      </c>
      <c r="F4886" s="6">
        <v>44166</v>
      </c>
      <c r="G4886" s="6" t="str">
        <f>TEXT(datatable[[#This Row],[дата]],"ММ")</f>
        <v>12</v>
      </c>
      <c r="H4886" s="8">
        <v>19.074000000000002</v>
      </c>
      <c r="I4886" s="8">
        <v>6.4943999999999997</v>
      </c>
      <c r="J4886" s="8">
        <f>datatable[[#This Row],[продажи_]]-datatable[[#This Row],[себестоимость_]]</f>
        <v>12.579600000000003</v>
      </c>
      <c r="L4886"/>
    </row>
    <row r="4887" spans="2:12" x14ac:dyDescent="0.4">
      <c r="B4887" s="5" t="s">
        <v>70</v>
      </c>
      <c r="C4887" s="5" t="s">
        <v>55</v>
      </c>
      <c r="D4887" s="5" t="s">
        <v>64</v>
      </c>
      <c r="E4887" s="5" t="s">
        <v>7</v>
      </c>
      <c r="F4887" s="6">
        <v>43831</v>
      </c>
      <c r="G4887" s="6" t="str">
        <f>TEXT(datatable[[#This Row],[дата]],"ММ")</f>
        <v>01</v>
      </c>
      <c r="H4887" s="8">
        <v>5.8873500000000005</v>
      </c>
      <c r="I4887" s="8">
        <v>3.3201000000000001</v>
      </c>
      <c r="J4887" s="8">
        <f>datatable[[#This Row],[продажи_]]-datatable[[#This Row],[себестоимость_]]</f>
        <v>2.5672500000000005</v>
      </c>
      <c r="L4887"/>
    </row>
    <row r="4888" spans="2:12" x14ac:dyDescent="0.4">
      <c r="B4888" s="5" t="s">
        <v>70</v>
      </c>
      <c r="C4888" s="5" t="s">
        <v>55</v>
      </c>
      <c r="D4888" s="5" t="s">
        <v>64</v>
      </c>
      <c r="E4888" s="5" t="s">
        <v>7</v>
      </c>
      <c r="F4888" s="6">
        <v>43862</v>
      </c>
      <c r="G4888" s="6" t="str">
        <f>TEXT(datatable[[#This Row],[дата]],"ММ")</f>
        <v>02</v>
      </c>
      <c r="H4888" s="8">
        <v>8.3349000000000011</v>
      </c>
      <c r="I4888" s="8">
        <v>4.9475999999999996</v>
      </c>
      <c r="J4888" s="8">
        <f>datatable[[#This Row],[продажи_]]-datatable[[#This Row],[себестоимость_]]</f>
        <v>3.3873000000000015</v>
      </c>
      <c r="L4888"/>
    </row>
    <row r="4889" spans="2:12" x14ac:dyDescent="0.4">
      <c r="B4889" s="5" t="s">
        <v>70</v>
      </c>
      <c r="C4889" s="5" t="s">
        <v>55</v>
      </c>
      <c r="D4889" s="5" t="s">
        <v>64</v>
      </c>
      <c r="E4889" s="5" t="s">
        <v>7</v>
      </c>
      <c r="F4889" s="6">
        <v>43891</v>
      </c>
      <c r="G4889" s="6" t="str">
        <f>TEXT(datatable[[#This Row],[дата]],"ММ")</f>
        <v>03</v>
      </c>
      <c r="H4889" s="8">
        <v>11.054399999999999</v>
      </c>
      <c r="I4889" s="8">
        <v>4.8111999999999995</v>
      </c>
      <c r="J4889" s="8">
        <f>datatable[[#This Row],[продажи_]]-datatable[[#This Row],[себестоимость_]]</f>
        <v>6.2431999999999999</v>
      </c>
      <c r="L4889"/>
    </row>
    <row r="4890" spans="2:12" x14ac:dyDescent="0.4">
      <c r="B4890" s="5" t="s">
        <v>70</v>
      </c>
      <c r="C4890" s="5" t="s">
        <v>55</v>
      </c>
      <c r="D4890" s="5" t="s">
        <v>64</v>
      </c>
      <c r="E4890" s="5" t="s">
        <v>7</v>
      </c>
      <c r="F4890" s="6">
        <v>43922</v>
      </c>
      <c r="G4890" s="6" t="str">
        <f>TEXT(datatable[[#This Row],[дата]],"ММ")</f>
        <v>04</v>
      </c>
      <c r="H4890" s="8">
        <v>9.6431999999999984</v>
      </c>
      <c r="I4890" s="8">
        <v>4.3151999999999999</v>
      </c>
      <c r="J4890" s="8">
        <f>datatable[[#This Row],[продажи_]]-datatable[[#This Row],[себестоимость_]]</f>
        <v>5.3279999999999985</v>
      </c>
      <c r="L4890"/>
    </row>
    <row r="4891" spans="2:12" x14ac:dyDescent="0.4">
      <c r="B4891" s="5" t="s">
        <v>70</v>
      </c>
      <c r="C4891" s="5" t="s">
        <v>55</v>
      </c>
      <c r="D4891" s="5" t="s">
        <v>64</v>
      </c>
      <c r="E4891" s="5" t="s">
        <v>7</v>
      </c>
      <c r="F4891" s="6">
        <v>43952</v>
      </c>
      <c r="G4891" s="6" t="str">
        <f>TEXT(datatable[[#This Row],[дата]],"ММ")</f>
        <v>05</v>
      </c>
      <c r="H4891" s="8">
        <v>7.8350999999999997</v>
      </c>
      <c r="I4891" s="8">
        <v>4.5136000000000003</v>
      </c>
      <c r="J4891" s="8">
        <f>datatable[[#This Row],[продажи_]]-datatable[[#This Row],[себестоимость_]]</f>
        <v>3.3214999999999995</v>
      </c>
      <c r="L4891"/>
    </row>
    <row r="4892" spans="2:12" x14ac:dyDescent="0.4">
      <c r="B4892" s="5" t="s">
        <v>70</v>
      </c>
      <c r="C4892" s="5" t="s">
        <v>55</v>
      </c>
      <c r="D4892" s="5" t="s">
        <v>64</v>
      </c>
      <c r="E4892" s="5" t="s">
        <v>7</v>
      </c>
      <c r="F4892" s="6">
        <v>43983</v>
      </c>
      <c r="G4892" s="6" t="str">
        <f>TEXT(datatable[[#This Row],[дата]],"ММ")</f>
        <v>06</v>
      </c>
      <c r="H4892" s="8">
        <v>6.3945000000000007</v>
      </c>
      <c r="I4892" s="8">
        <v>2.79</v>
      </c>
      <c r="J4892" s="8">
        <f>datatable[[#This Row],[продажи_]]-datatable[[#This Row],[себестоимость_]]</f>
        <v>3.6045000000000007</v>
      </c>
      <c r="L4892"/>
    </row>
    <row r="4893" spans="2:12" x14ac:dyDescent="0.4">
      <c r="B4893" s="5" t="s">
        <v>70</v>
      </c>
      <c r="C4893" s="5" t="s">
        <v>55</v>
      </c>
      <c r="D4893" s="5" t="s">
        <v>64</v>
      </c>
      <c r="E4893" s="5" t="s">
        <v>7</v>
      </c>
      <c r="F4893" s="6">
        <v>44013</v>
      </c>
      <c r="G4893" s="6" t="str">
        <f>TEXT(datatable[[#This Row],[дата]],"ММ")</f>
        <v>07</v>
      </c>
      <c r="H4893" s="8">
        <v>7.3426500000000008</v>
      </c>
      <c r="I4893" s="8">
        <v>2.9853000000000001</v>
      </c>
      <c r="J4893" s="8">
        <f>datatable[[#This Row],[продажи_]]-datatable[[#This Row],[себестоимость_]]</f>
        <v>4.3573500000000003</v>
      </c>
      <c r="L4893"/>
    </row>
    <row r="4894" spans="2:12" x14ac:dyDescent="0.4">
      <c r="B4894" s="5" t="s">
        <v>70</v>
      </c>
      <c r="C4894" s="5" t="s">
        <v>55</v>
      </c>
      <c r="D4894" s="5" t="s">
        <v>64</v>
      </c>
      <c r="E4894" s="5" t="s">
        <v>7</v>
      </c>
      <c r="F4894" s="6">
        <v>44044</v>
      </c>
      <c r="G4894" s="6" t="str">
        <f>TEXT(datatable[[#This Row],[дата]],"ММ")</f>
        <v>08</v>
      </c>
      <c r="H4894" s="8">
        <v>6.9383999999999997</v>
      </c>
      <c r="I4894" s="8">
        <v>2.0087999999999999</v>
      </c>
      <c r="J4894" s="8">
        <f>datatable[[#This Row],[продажи_]]-datatable[[#This Row],[себестоимость_]]</f>
        <v>4.9295999999999998</v>
      </c>
      <c r="L4894"/>
    </row>
    <row r="4895" spans="2:12" x14ac:dyDescent="0.4">
      <c r="B4895" s="5" t="s">
        <v>70</v>
      </c>
      <c r="C4895" s="5" t="s">
        <v>55</v>
      </c>
      <c r="D4895" s="5" t="s">
        <v>64</v>
      </c>
      <c r="E4895" s="5" t="s">
        <v>7</v>
      </c>
      <c r="F4895" s="6">
        <v>44075</v>
      </c>
      <c r="G4895" s="6" t="str">
        <f>TEXT(datatable[[#This Row],[дата]],"ММ")</f>
        <v>09</v>
      </c>
      <c r="H4895" s="8">
        <v>6.541500000000001</v>
      </c>
      <c r="I4895" s="8">
        <v>2.5419999999999998</v>
      </c>
      <c r="J4895" s="8">
        <f>datatable[[#This Row],[продажи_]]-datatable[[#This Row],[себестоимость_]]</f>
        <v>3.9995000000000012</v>
      </c>
      <c r="L4895"/>
    </row>
    <row r="4896" spans="2:12" x14ac:dyDescent="0.4">
      <c r="B4896" s="5" t="s">
        <v>70</v>
      </c>
      <c r="C4896" s="5" t="s">
        <v>55</v>
      </c>
      <c r="D4896" s="5" t="s">
        <v>64</v>
      </c>
      <c r="E4896" s="5" t="s">
        <v>7</v>
      </c>
      <c r="F4896" s="6">
        <v>44105</v>
      </c>
      <c r="G4896" s="6" t="str">
        <f>TEXT(datatable[[#This Row],[дата]],"ММ")</f>
        <v>10</v>
      </c>
      <c r="H4896" s="8">
        <v>9.5549999999999997</v>
      </c>
      <c r="I4896" s="8">
        <v>4.03</v>
      </c>
      <c r="J4896" s="8">
        <f>datatable[[#This Row],[продажи_]]-datatable[[#This Row],[себестоимость_]]</f>
        <v>5.5249999999999995</v>
      </c>
      <c r="L4896"/>
    </row>
    <row r="4897" spans="2:12" x14ac:dyDescent="0.4">
      <c r="B4897" s="5" t="s">
        <v>70</v>
      </c>
      <c r="C4897" s="5" t="s">
        <v>55</v>
      </c>
      <c r="D4897" s="5" t="s">
        <v>64</v>
      </c>
      <c r="E4897" s="5" t="s">
        <v>7</v>
      </c>
      <c r="F4897" s="6">
        <v>44136</v>
      </c>
      <c r="G4897" s="6" t="str">
        <f>TEXT(datatable[[#This Row],[дата]],"ММ")</f>
        <v>11</v>
      </c>
      <c r="H4897" s="8">
        <v>9.569700000000001</v>
      </c>
      <c r="I4897" s="8">
        <v>4.9909999999999997</v>
      </c>
      <c r="J4897" s="8">
        <f>datatable[[#This Row],[продажи_]]-datatable[[#This Row],[себестоимость_]]</f>
        <v>4.5787000000000013</v>
      </c>
      <c r="L4897"/>
    </row>
    <row r="4898" spans="2:12" x14ac:dyDescent="0.4">
      <c r="B4898" s="5" t="s">
        <v>70</v>
      </c>
      <c r="C4898" s="5" t="s">
        <v>55</v>
      </c>
      <c r="D4898" s="5" t="s">
        <v>64</v>
      </c>
      <c r="E4898" s="5" t="s">
        <v>7</v>
      </c>
      <c r="F4898" s="6">
        <v>44166</v>
      </c>
      <c r="G4898" s="6" t="str">
        <f>TEXT(datatable[[#This Row],[дата]],"ММ")</f>
        <v>12</v>
      </c>
      <c r="H4898" s="8">
        <v>7.8498000000000001</v>
      </c>
      <c r="I4898" s="8">
        <v>4.3151999999999999</v>
      </c>
      <c r="J4898" s="8">
        <f>datatable[[#This Row],[продажи_]]-datatable[[#This Row],[себестоимость_]]</f>
        <v>3.5346000000000002</v>
      </c>
      <c r="L4898"/>
    </row>
    <row r="4899" spans="2:12" x14ac:dyDescent="0.4">
      <c r="B4899" s="5" t="s">
        <v>65</v>
      </c>
      <c r="C4899" s="5" t="s">
        <v>58</v>
      </c>
      <c r="D4899" s="5" t="s">
        <v>16</v>
      </c>
      <c r="E4899" s="5" t="s">
        <v>60</v>
      </c>
      <c r="F4899" s="6">
        <v>43831</v>
      </c>
      <c r="G4899" s="6" t="str">
        <f>TEXT(datatable[[#This Row],[дата]],"ММ")</f>
        <v>01</v>
      </c>
      <c r="H4899" s="8">
        <v>295.29539999999997</v>
      </c>
      <c r="I4899" s="8">
        <v>119.14695</v>
      </c>
      <c r="J4899" s="8">
        <f>datatable[[#This Row],[продажи_]]-datatable[[#This Row],[себестоимость_]]</f>
        <v>176.14844999999997</v>
      </c>
      <c r="L4899"/>
    </row>
    <row r="4900" spans="2:12" x14ac:dyDescent="0.4">
      <c r="B4900" s="5" t="s">
        <v>65</v>
      </c>
      <c r="C4900" s="5" t="s">
        <v>58</v>
      </c>
      <c r="D4900" s="5" t="s">
        <v>16</v>
      </c>
      <c r="E4900" s="5" t="s">
        <v>60</v>
      </c>
      <c r="F4900" s="6">
        <v>43862</v>
      </c>
      <c r="G4900" s="6" t="str">
        <f>TEXT(datatable[[#This Row],[дата]],"ММ")</f>
        <v>02</v>
      </c>
      <c r="H4900" s="8">
        <v>328.67169999999999</v>
      </c>
      <c r="I4900" s="8">
        <v>126.72800000000001</v>
      </c>
      <c r="J4900" s="8">
        <f>datatable[[#This Row],[продажи_]]-datatable[[#This Row],[себестоимость_]]</f>
        <v>201.94369999999998</v>
      </c>
      <c r="L4900"/>
    </row>
    <row r="4901" spans="2:12" x14ac:dyDescent="0.4">
      <c r="B4901" s="5" t="s">
        <v>65</v>
      </c>
      <c r="C4901" s="5" t="s">
        <v>58</v>
      </c>
      <c r="D4901" s="5" t="s">
        <v>16</v>
      </c>
      <c r="E4901" s="5" t="s">
        <v>60</v>
      </c>
      <c r="F4901" s="6">
        <v>43891</v>
      </c>
      <c r="G4901" s="6" t="str">
        <f>TEXT(datatable[[#This Row],[дата]],"ММ")</f>
        <v>03</v>
      </c>
      <c r="H4901" s="8">
        <v>515.91839999999991</v>
      </c>
      <c r="I4901" s="8">
        <v>197.33360000000002</v>
      </c>
      <c r="J4901" s="8">
        <f>datatable[[#This Row],[продажи_]]-datatable[[#This Row],[себестоимость_]]</f>
        <v>318.58479999999986</v>
      </c>
      <c r="L4901"/>
    </row>
    <row r="4902" spans="2:12" x14ac:dyDescent="0.4">
      <c r="B4902" s="5" t="s">
        <v>65</v>
      </c>
      <c r="C4902" s="5" t="s">
        <v>58</v>
      </c>
      <c r="D4902" s="5" t="s">
        <v>16</v>
      </c>
      <c r="E4902" s="5" t="s">
        <v>60</v>
      </c>
      <c r="F4902" s="6">
        <v>43922</v>
      </c>
      <c r="G4902" s="6" t="str">
        <f>TEXT(datatable[[#This Row],[дата]],"ММ")</f>
        <v>04</v>
      </c>
      <c r="H4902" s="8">
        <v>506.86720000000003</v>
      </c>
      <c r="I4902" s="8">
        <v>175.60879999999997</v>
      </c>
      <c r="J4902" s="8">
        <f>datatable[[#This Row],[продажи_]]-datatable[[#This Row],[себестоимость_]]</f>
        <v>331.25840000000005</v>
      </c>
      <c r="L4902"/>
    </row>
    <row r="4903" spans="2:12" x14ac:dyDescent="0.4">
      <c r="B4903" s="5" t="s">
        <v>65</v>
      </c>
      <c r="C4903" s="5" t="s">
        <v>58</v>
      </c>
      <c r="D4903" s="5" t="s">
        <v>16</v>
      </c>
      <c r="E4903" s="5" t="s">
        <v>60</v>
      </c>
      <c r="F4903" s="6">
        <v>43952</v>
      </c>
      <c r="G4903" s="6" t="str">
        <f>TEXT(datatable[[#This Row],[дата]],"ММ")</f>
        <v>05</v>
      </c>
      <c r="H4903" s="8">
        <v>371.38204999999999</v>
      </c>
      <c r="I4903" s="8">
        <v>135.32740000000001</v>
      </c>
      <c r="J4903" s="8">
        <f>datatable[[#This Row],[продажи_]]-datatable[[#This Row],[себестоимость_]]</f>
        <v>236.05464999999998</v>
      </c>
      <c r="L4903"/>
    </row>
    <row r="4904" spans="2:12" x14ac:dyDescent="0.4">
      <c r="B4904" s="5" t="s">
        <v>65</v>
      </c>
      <c r="C4904" s="5" t="s">
        <v>58</v>
      </c>
      <c r="D4904" s="5" t="s">
        <v>16</v>
      </c>
      <c r="E4904" s="5" t="s">
        <v>60</v>
      </c>
      <c r="F4904" s="6">
        <v>43983</v>
      </c>
      <c r="G4904" s="6" t="str">
        <f>TEXT(datatable[[#This Row],[дата]],"ММ")</f>
        <v>06</v>
      </c>
      <c r="H4904" s="8">
        <v>243.251</v>
      </c>
      <c r="I4904" s="8">
        <v>98.4405</v>
      </c>
      <c r="J4904" s="8">
        <f>datatable[[#This Row],[продажи_]]-datatable[[#This Row],[себестоимость_]]</f>
        <v>144.81049999999999</v>
      </c>
      <c r="L4904"/>
    </row>
    <row r="4905" spans="2:12" x14ac:dyDescent="0.4">
      <c r="B4905" s="5" t="s">
        <v>65</v>
      </c>
      <c r="C4905" s="5" t="s">
        <v>58</v>
      </c>
      <c r="D4905" s="5" t="s">
        <v>16</v>
      </c>
      <c r="E4905" s="5" t="s">
        <v>60</v>
      </c>
      <c r="F4905" s="6">
        <v>44013</v>
      </c>
      <c r="G4905" s="6" t="str">
        <f>TEXT(datatable[[#This Row],[дата]],"ММ")</f>
        <v>07</v>
      </c>
      <c r="H4905" s="8">
        <v>287.65844999999996</v>
      </c>
      <c r="I4905" s="8">
        <v>112.01850000000002</v>
      </c>
      <c r="J4905" s="8">
        <f>datatable[[#This Row],[продажи_]]-datatable[[#This Row],[себестоимость_]]</f>
        <v>175.63994999999994</v>
      </c>
      <c r="L4905"/>
    </row>
    <row r="4906" spans="2:12" x14ac:dyDescent="0.4">
      <c r="B4906" s="5" t="s">
        <v>65</v>
      </c>
      <c r="C4906" s="5" t="s">
        <v>58</v>
      </c>
      <c r="D4906" s="5" t="s">
        <v>16</v>
      </c>
      <c r="E4906" s="5" t="s">
        <v>60</v>
      </c>
      <c r="F4906" s="6">
        <v>44044</v>
      </c>
      <c r="G4906" s="6" t="str">
        <f>TEXT(datatable[[#This Row],[дата]],"ММ")</f>
        <v>08</v>
      </c>
      <c r="H4906" s="8">
        <v>244.38240000000002</v>
      </c>
      <c r="I4906" s="8">
        <v>81.468000000000004</v>
      </c>
      <c r="J4906" s="8">
        <f>datatable[[#This Row],[продажи_]]-datatable[[#This Row],[себестоимость_]]</f>
        <v>162.9144</v>
      </c>
      <c r="L4906"/>
    </row>
    <row r="4907" spans="2:12" x14ac:dyDescent="0.4">
      <c r="B4907" s="5" t="s">
        <v>65</v>
      </c>
      <c r="C4907" s="5" t="s">
        <v>58</v>
      </c>
      <c r="D4907" s="5" t="s">
        <v>16</v>
      </c>
      <c r="E4907" s="5" t="s">
        <v>60</v>
      </c>
      <c r="F4907" s="6">
        <v>44075</v>
      </c>
      <c r="G4907" s="6" t="str">
        <f>TEXT(datatable[[#This Row],[дата]],"ММ")</f>
        <v>09</v>
      </c>
      <c r="H4907" s="8">
        <v>319.62049999999999</v>
      </c>
      <c r="I4907" s="8">
        <v>116.54450000000001</v>
      </c>
      <c r="J4907" s="8">
        <f>datatable[[#This Row],[продажи_]]-datatable[[#This Row],[себестоимость_]]</f>
        <v>203.07599999999996</v>
      </c>
      <c r="L4907"/>
    </row>
    <row r="4908" spans="2:12" x14ac:dyDescent="0.4">
      <c r="B4908" s="5" t="s">
        <v>65</v>
      </c>
      <c r="C4908" s="5" t="s">
        <v>58</v>
      </c>
      <c r="D4908" s="5" t="s">
        <v>16</v>
      </c>
      <c r="E4908" s="5" t="s">
        <v>60</v>
      </c>
      <c r="F4908" s="6">
        <v>44105</v>
      </c>
      <c r="G4908" s="6" t="str">
        <f>TEXT(datatable[[#This Row],[дата]],"ММ")</f>
        <v>10</v>
      </c>
      <c r="H4908" s="8">
        <v>371.38204999999999</v>
      </c>
      <c r="I4908" s="8">
        <v>172.10114999999999</v>
      </c>
      <c r="J4908" s="8">
        <f>datatable[[#This Row],[продажи_]]-datatable[[#This Row],[себестоимость_]]</f>
        <v>199.2809</v>
      </c>
      <c r="L4908"/>
    </row>
    <row r="4909" spans="2:12" x14ac:dyDescent="0.4">
      <c r="B4909" s="5" t="s">
        <v>65</v>
      </c>
      <c r="C4909" s="5" t="s">
        <v>58</v>
      </c>
      <c r="D4909" s="5" t="s">
        <v>16</v>
      </c>
      <c r="E4909" s="5" t="s">
        <v>60</v>
      </c>
      <c r="F4909" s="6">
        <v>44136</v>
      </c>
      <c r="G4909" s="6" t="str">
        <f>TEXT(datatable[[#This Row],[дата]],"ММ")</f>
        <v>11</v>
      </c>
      <c r="H4909" s="8">
        <v>443.50880000000006</v>
      </c>
      <c r="I4909" s="8">
        <v>163.16229999999999</v>
      </c>
      <c r="J4909" s="8">
        <f>datatable[[#This Row],[продажи_]]-datatable[[#This Row],[себестоимость_]]</f>
        <v>280.34650000000011</v>
      </c>
      <c r="L4909"/>
    </row>
    <row r="4910" spans="2:12" x14ac:dyDescent="0.4">
      <c r="B4910" s="5" t="s">
        <v>65</v>
      </c>
      <c r="C4910" s="5" t="s">
        <v>58</v>
      </c>
      <c r="D4910" s="5" t="s">
        <v>16</v>
      </c>
      <c r="E4910" s="5" t="s">
        <v>60</v>
      </c>
      <c r="F4910" s="6">
        <v>44166</v>
      </c>
      <c r="G4910" s="6" t="str">
        <f>TEXT(datatable[[#This Row],[дата]],"ММ")</f>
        <v>12</v>
      </c>
      <c r="H4910" s="8">
        <v>363.17940000000004</v>
      </c>
      <c r="I4910" s="8">
        <v>119.4864</v>
      </c>
      <c r="J4910" s="8">
        <f>datatable[[#This Row],[продажи_]]-datatable[[#This Row],[себестоимость_]]</f>
        <v>243.69300000000004</v>
      </c>
      <c r="L4910"/>
    </row>
    <row r="4911" spans="2:12" x14ac:dyDescent="0.4">
      <c r="B4911" s="5" t="s">
        <v>65</v>
      </c>
      <c r="C4911" s="5" t="s">
        <v>58</v>
      </c>
      <c r="D4911" s="5" t="s">
        <v>16</v>
      </c>
      <c r="E4911" s="5" t="s">
        <v>8</v>
      </c>
      <c r="F4911" s="6">
        <v>43831</v>
      </c>
      <c r="G4911" s="6" t="str">
        <f>TEXT(datatable[[#This Row],[дата]],"ММ")</f>
        <v>01</v>
      </c>
      <c r="H4911" s="8">
        <v>125.71650000000001</v>
      </c>
      <c r="I4911" s="8">
        <v>97.257599999999996</v>
      </c>
      <c r="J4911" s="8">
        <f>datatable[[#This Row],[продажи_]]-datatable[[#This Row],[себестоимость_]]</f>
        <v>28.458900000000014</v>
      </c>
      <c r="L4911"/>
    </row>
    <row r="4912" spans="2:12" x14ac:dyDescent="0.4">
      <c r="B4912" s="5" t="s">
        <v>65</v>
      </c>
      <c r="C4912" s="5" t="s">
        <v>58</v>
      </c>
      <c r="D4912" s="5" t="s">
        <v>16</v>
      </c>
      <c r="E4912" s="5" t="s">
        <v>8</v>
      </c>
      <c r="F4912" s="6">
        <v>43862</v>
      </c>
      <c r="G4912" s="6" t="str">
        <f>TEXT(datatable[[#This Row],[дата]],"ММ")</f>
        <v>02</v>
      </c>
      <c r="H4912" s="8">
        <v>182.66499999999999</v>
      </c>
      <c r="I4912" s="8">
        <v>206.304</v>
      </c>
      <c r="J4912" s="8">
        <f>datatable[[#This Row],[продажи_]]-datatable[[#This Row],[себестоимость_]]</f>
        <v>-23.63900000000001</v>
      </c>
      <c r="L4912"/>
    </row>
    <row r="4913" spans="2:12" x14ac:dyDescent="0.4">
      <c r="B4913" s="5" t="s">
        <v>65</v>
      </c>
      <c r="C4913" s="5" t="s">
        <v>58</v>
      </c>
      <c r="D4913" s="5" t="s">
        <v>16</v>
      </c>
      <c r="E4913" s="5" t="s">
        <v>8</v>
      </c>
      <c r="F4913" s="6">
        <v>43891</v>
      </c>
      <c r="G4913" s="6" t="str">
        <f>TEXT(datatable[[#This Row],[дата]],"ММ")</f>
        <v>03</v>
      </c>
      <c r="H4913" s="8">
        <v>218.584</v>
      </c>
      <c r="I4913" s="8">
        <v>225.952</v>
      </c>
      <c r="J4913" s="8">
        <f>datatable[[#This Row],[продажи_]]-datatable[[#This Row],[себестоимость_]]</f>
        <v>-7.367999999999995</v>
      </c>
      <c r="L4913"/>
    </row>
    <row r="4914" spans="2:12" x14ac:dyDescent="0.4">
      <c r="B4914" s="5" t="s">
        <v>65</v>
      </c>
      <c r="C4914" s="5" t="s">
        <v>58</v>
      </c>
      <c r="D4914" s="5" t="s">
        <v>16</v>
      </c>
      <c r="E4914" s="5" t="s">
        <v>8</v>
      </c>
      <c r="F4914" s="6">
        <v>43922</v>
      </c>
      <c r="G4914" s="6" t="str">
        <f>TEXT(datatable[[#This Row],[дата]],"ММ")</f>
        <v>04</v>
      </c>
      <c r="H4914" s="8">
        <v>245.6</v>
      </c>
      <c r="I4914" s="8">
        <v>161.11360000000002</v>
      </c>
      <c r="J4914" s="8">
        <f>datatable[[#This Row],[продажи_]]-datatable[[#This Row],[себестоимость_]]</f>
        <v>84.486399999999975</v>
      </c>
      <c r="L4914"/>
    </row>
    <row r="4915" spans="2:12" x14ac:dyDescent="0.4">
      <c r="B4915" s="5" t="s">
        <v>65</v>
      </c>
      <c r="C4915" s="5" t="s">
        <v>58</v>
      </c>
      <c r="D4915" s="5" t="s">
        <v>16</v>
      </c>
      <c r="E4915" s="5" t="s">
        <v>8</v>
      </c>
      <c r="F4915" s="6">
        <v>43952</v>
      </c>
      <c r="G4915" s="6" t="str">
        <f>TEXT(datatable[[#This Row],[дата]],"ММ")</f>
        <v>05</v>
      </c>
      <c r="H4915" s="8">
        <v>215.51400000000004</v>
      </c>
      <c r="I4915" s="8">
        <v>170.81480000000002</v>
      </c>
      <c r="J4915" s="8">
        <f>datatable[[#This Row],[продажи_]]-datatable[[#This Row],[себестоимость_]]</f>
        <v>44.699200000000019</v>
      </c>
      <c r="L4915"/>
    </row>
    <row r="4916" spans="2:12" x14ac:dyDescent="0.4">
      <c r="B4916" s="5" t="s">
        <v>65</v>
      </c>
      <c r="C4916" s="5" t="s">
        <v>58</v>
      </c>
      <c r="D4916" s="5" t="s">
        <v>16</v>
      </c>
      <c r="E4916" s="5" t="s">
        <v>8</v>
      </c>
      <c r="F4916" s="6">
        <v>43983</v>
      </c>
      <c r="G4916" s="6" t="str">
        <f>TEXT(datatable[[#This Row],[дата]],"ММ")</f>
        <v>06</v>
      </c>
      <c r="H4916" s="8">
        <v>155.035</v>
      </c>
      <c r="I4916" s="8">
        <v>100.696</v>
      </c>
      <c r="J4916" s="8">
        <f>datatable[[#This Row],[продажи_]]-datatable[[#This Row],[себестоимость_]]</f>
        <v>54.338999999999999</v>
      </c>
      <c r="L4916"/>
    </row>
    <row r="4917" spans="2:12" x14ac:dyDescent="0.4">
      <c r="B4917" s="5" t="s">
        <v>65</v>
      </c>
      <c r="C4917" s="5" t="s">
        <v>58</v>
      </c>
      <c r="D4917" s="5" t="s">
        <v>16</v>
      </c>
      <c r="E4917" s="5" t="s">
        <v>8</v>
      </c>
      <c r="F4917" s="6">
        <v>44013</v>
      </c>
      <c r="G4917" s="6" t="str">
        <f>TEXT(datatable[[#This Row],[дата]],"ММ")</f>
        <v>07</v>
      </c>
      <c r="H4917" s="8">
        <v>163.017</v>
      </c>
      <c r="I4917" s="8">
        <v>114.9408</v>
      </c>
      <c r="J4917" s="8">
        <f>datatable[[#This Row],[продажи_]]-datatable[[#This Row],[себестоимость_]]</f>
        <v>48.0762</v>
      </c>
      <c r="L4917"/>
    </row>
    <row r="4918" spans="2:12" x14ac:dyDescent="0.4">
      <c r="B4918" s="5" t="s">
        <v>65</v>
      </c>
      <c r="C4918" s="5" t="s">
        <v>58</v>
      </c>
      <c r="D4918" s="5" t="s">
        <v>16</v>
      </c>
      <c r="E4918" s="5" t="s">
        <v>8</v>
      </c>
      <c r="F4918" s="6">
        <v>44044</v>
      </c>
      <c r="G4918" s="6" t="str">
        <f>TEXT(datatable[[#This Row],[дата]],"ММ")</f>
        <v>08</v>
      </c>
      <c r="H4918" s="8">
        <v>120.34399999999999</v>
      </c>
      <c r="I4918" s="8">
        <v>99.222400000000007</v>
      </c>
      <c r="J4918" s="8">
        <f>datatable[[#This Row],[продажи_]]-datatable[[#This Row],[себестоимость_]]</f>
        <v>21.121599999999987</v>
      </c>
      <c r="L4918"/>
    </row>
    <row r="4919" spans="2:12" x14ac:dyDescent="0.4">
      <c r="B4919" s="5" t="s">
        <v>65</v>
      </c>
      <c r="C4919" s="5" t="s">
        <v>58</v>
      </c>
      <c r="D4919" s="5" t="s">
        <v>16</v>
      </c>
      <c r="E4919" s="5" t="s">
        <v>8</v>
      </c>
      <c r="F4919" s="6">
        <v>44075</v>
      </c>
      <c r="G4919" s="6" t="str">
        <f>TEXT(datatable[[#This Row],[дата]],"ММ")</f>
        <v>09</v>
      </c>
      <c r="H4919" s="8">
        <v>155.035</v>
      </c>
      <c r="I4919" s="8">
        <v>138.76399999999998</v>
      </c>
      <c r="J4919" s="8">
        <f>datatable[[#This Row],[продажи_]]-datatable[[#This Row],[себестоимость_]]</f>
        <v>16.271000000000015</v>
      </c>
      <c r="L4919"/>
    </row>
    <row r="4920" spans="2:12" x14ac:dyDescent="0.4">
      <c r="B4920" s="5" t="s">
        <v>65</v>
      </c>
      <c r="C4920" s="5" t="s">
        <v>58</v>
      </c>
      <c r="D4920" s="5" t="s">
        <v>16</v>
      </c>
      <c r="E4920" s="5" t="s">
        <v>8</v>
      </c>
      <c r="F4920" s="6">
        <v>44105</v>
      </c>
      <c r="G4920" s="6" t="str">
        <f>TEXT(datatable[[#This Row],[дата]],"ММ")</f>
        <v>10</v>
      </c>
      <c r="H4920" s="8">
        <v>177.59950000000001</v>
      </c>
      <c r="I4920" s="8">
        <v>172.41120000000004</v>
      </c>
      <c r="J4920" s="8">
        <f>datatable[[#This Row],[продажи_]]-datatable[[#This Row],[себестоимость_]]</f>
        <v>5.1882999999999697</v>
      </c>
      <c r="L4920"/>
    </row>
    <row r="4921" spans="2:12" x14ac:dyDescent="0.4">
      <c r="B4921" s="5" t="s">
        <v>65</v>
      </c>
      <c r="C4921" s="5" t="s">
        <v>58</v>
      </c>
      <c r="D4921" s="5" t="s">
        <v>16</v>
      </c>
      <c r="E4921" s="5" t="s">
        <v>8</v>
      </c>
      <c r="F4921" s="6">
        <v>44136</v>
      </c>
      <c r="G4921" s="6" t="str">
        <f>TEXT(datatable[[#This Row],[дата]],"ММ")</f>
        <v>11</v>
      </c>
      <c r="H4921" s="8">
        <v>204.155</v>
      </c>
      <c r="I4921" s="8">
        <v>170.20080000000002</v>
      </c>
      <c r="J4921" s="8">
        <f>datatable[[#This Row],[продажи_]]-datatable[[#This Row],[себестоимость_]]</f>
        <v>33.954199999999986</v>
      </c>
      <c r="L4921"/>
    </row>
    <row r="4922" spans="2:12" x14ac:dyDescent="0.4">
      <c r="B4922" s="5" t="s">
        <v>65</v>
      </c>
      <c r="C4922" s="5" t="s">
        <v>58</v>
      </c>
      <c r="D4922" s="5" t="s">
        <v>16</v>
      </c>
      <c r="E4922" s="5" t="s">
        <v>8</v>
      </c>
      <c r="F4922" s="6">
        <v>44166</v>
      </c>
      <c r="G4922" s="6" t="str">
        <f>TEXT(datatable[[#This Row],[дата]],"ММ")</f>
        <v>12</v>
      </c>
      <c r="H4922" s="8">
        <v>178.67400000000001</v>
      </c>
      <c r="I4922" s="8">
        <v>167.99039999999999</v>
      </c>
      <c r="J4922" s="8">
        <f>datatable[[#This Row],[продажи_]]-datatable[[#This Row],[себестоимость_]]</f>
        <v>10.683600000000013</v>
      </c>
      <c r="L4922"/>
    </row>
    <row r="4923" spans="2:12" x14ac:dyDescent="0.4">
      <c r="B4923" s="5" t="s">
        <v>65</v>
      </c>
      <c r="C4923" s="5" t="s">
        <v>58</v>
      </c>
      <c r="D4923" s="5" t="s">
        <v>16</v>
      </c>
      <c r="E4923" s="5" t="s">
        <v>61</v>
      </c>
      <c r="F4923" s="6">
        <v>43831</v>
      </c>
      <c r="G4923" s="6" t="str">
        <f>TEXT(datatable[[#This Row],[дата]],"ММ")</f>
        <v>01</v>
      </c>
      <c r="H4923" s="8">
        <v>88.784999999999997</v>
      </c>
      <c r="I4923" s="8">
        <v>54.878399999999999</v>
      </c>
      <c r="J4923" s="8">
        <f>datatable[[#This Row],[продажи_]]-datatable[[#This Row],[себестоимость_]]</f>
        <v>33.906599999999997</v>
      </c>
      <c r="L4923"/>
    </row>
    <row r="4924" spans="2:12" x14ac:dyDescent="0.4">
      <c r="B4924" s="5" t="s">
        <v>65</v>
      </c>
      <c r="C4924" s="5" t="s">
        <v>58</v>
      </c>
      <c r="D4924" s="5" t="s">
        <v>16</v>
      </c>
      <c r="E4924" s="5" t="s">
        <v>61</v>
      </c>
      <c r="F4924" s="6">
        <v>43862</v>
      </c>
      <c r="G4924" s="6" t="str">
        <f>TEXT(datatable[[#This Row],[дата]],"ММ")</f>
        <v>02</v>
      </c>
      <c r="H4924" s="8">
        <v>149.15880000000001</v>
      </c>
      <c r="I4924" s="8">
        <v>72.105599999999995</v>
      </c>
      <c r="J4924" s="8">
        <f>datatable[[#This Row],[продажи_]]-datatable[[#This Row],[себестоимость_]]</f>
        <v>77.053200000000018</v>
      </c>
      <c r="L4924"/>
    </row>
    <row r="4925" spans="2:12" x14ac:dyDescent="0.4">
      <c r="B4925" s="5" t="s">
        <v>65</v>
      </c>
      <c r="C4925" s="5" t="s">
        <v>58</v>
      </c>
      <c r="D4925" s="5" t="s">
        <v>16</v>
      </c>
      <c r="E4925" s="5" t="s">
        <v>61</v>
      </c>
      <c r="F4925" s="6">
        <v>43891</v>
      </c>
      <c r="G4925" s="6" t="str">
        <f>TEXT(datatable[[#This Row],[дата]],"ММ")</f>
        <v>03</v>
      </c>
      <c r="H4925" s="8">
        <v>189.40799999999999</v>
      </c>
      <c r="I4925" s="8">
        <v>92.825599999999994</v>
      </c>
      <c r="J4925" s="8">
        <f>datatable[[#This Row],[продажи_]]-datatable[[#This Row],[себестоимость_]]</f>
        <v>96.582399999999993</v>
      </c>
      <c r="L4925"/>
    </row>
    <row r="4926" spans="2:12" x14ac:dyDescent="0.4">
      <c r="B4926" s="5" t="s">
        <v>65</v>
      </c>
      <c r="C4926" s="5" t="s">
        <v>58</v>
      </c>
      <c r="D4926" s="5" t="s">
        <v>16</v>
      </c>
      <c r="E4926" s="5" t="s">
        <v>61</v>
      </c>
      <c r="F4926" s="6">
        <v>43922</v>
      </c>
      <c r="G4926" s="6" t="str">
        <f>TEXT(datatable[[#This Row],[дата]],"ММ")</f>
        <v>04</v>
      </c>
      <c r="H4926" s="8">
        <v>134.16399999999999</v>
      </c>
      <c r="I4926" s="8">
        <v>78.617599999999996</v>
      </c>
      <c r="J4926" s="8">
        <f>datatable[[#This Row],[продажи_]]-datatable[[#This Row],[себестоимость_]]</f>
        <v>55.546399999999991</v>
      </c>
      <c r="L4926"/>
    </row>
    <row r="4927" spans="2:12" x14ac:dyDescent="0.4">
      <c r="B4927" s="5" t="s">
        <v>65</v>
      </c>
      <c r="C4927" s="5" t="s">
        <v>58</v>
      </c>
      <c r="D4927" s="5" t="s">
        <v>16</v>
      </c>
      <c r="E4927" s="5" t="s">
        <v>61</v>
      </c>
      <c r="F4927" s="6">
        <v>43952</v>
      </c>
      <c r="G4927" s="6" t="str">
        <f>TEXT(datatable[[#This Row],[дата]],"ММ")</f>
        <v>05</v>
      </c>
      <c r="H4927" s="8">
        <v>134.65725</v>
      </c>
      <c r="I4927" s="8">
        <v>76.190400000000011</v>
      </c>
      <c r="J4927" s="8">
        <f>datatable[[#This Row],[продажи_]]-datatable[[#This Row],[себестоимость_]]</f>
        <v>58.466849999999994</v>
      </c>
      <c r="L4927"/>
    </row>
    <row r="4928" spans="2:12" x14ac:dyDescent="0.4">
      <c r="B4928" s="5" t="s">
        <v>65</v>
      </c>
      <c r="C4928" s="5" t="s">
        <v>58</v>
      </c>
      <c r="D4928" s="5" t="s">
        <v>16</v>
      </c>
      <c r="E4928" s="5" t="s">
        <v>61</v>
      </c>
      <c r="F4928" s="6">
        <v>43983</v>
      </c>
      <c r="G4928" s="6" t="str">
        <f>TEXT(datatable[[#This Row],[дата]],"ММ")</f>
        <v>06</v>
      </c>
      <c r="H4928" s="8">
        <v>97.663499999999999</v>
      </c>
      <c r="I4928" s="8">
        <v>69.855999999999995</v>
      </c>
      <c r="J4928" s="8">
        <f>datatable[[#This Row],[продажи_]]-datatable[[#This Row],[себестоимость_]]</f>
        <v>27.807500000000005</v>
      </c>
      <c r="L4928"/>
    </row>
    <row r="4929" spans="2:12" x14ac:dyDescent="0.4">
      <c r="B4929" s="5" t="s">
        <v>65</v>
      </c>
      <c r="C4929" s="5" t="s">
        <v>58</v>
      </c>
      <c r="D4929" s="5" t="s">
        <v>16</v>
      </c>
      <c r="E4929" s="5" t="s">
        <v>61</v>
      </c>
      <c r="F4929" s="6">
        <v>44013</v>
      </c>
      <c r="G4929" s="6" t="str">
        <f>TEXT(datatable[[#This Row],[дата]],"ММ")</f>
        <v>07</v>
      </c>
      <c r="H4929" s="8">
        <v>76.355099999999993</v>
      </c>
      <c r="I4929" s="8">
        <v>59.673600000000008</v>
      </c>
      <c r="J4929" s="8">
        <f>datatable[[#This Row],[продажи_]]-datatable[[#This Row],[себестоимость_]]</f>
        <v>16.681499999999986</v>
      </c>
      <c r="L4929"/>
    </row>
    <row r="4930" spans="2:12" x14ac:dyDescent="0.4">
      <c r="B4930" s="5" t="s">
        <v>65</v>
      </c>
      <c r="C4930" s="5" t="s">
        <v>58</v>
      </c>
      <c r="D4930" s="5" t="s">
        <v>16</v>
      </c>
      <c r="E4930" s="5" t="s">
        <v>61</v>
      </c>
      <c r="F4930" s="6">
        <v>44044</v>
      </c>
      <c r="G4930" s="6" t="str">
        <f>TEXT(datatable[[#This Row],[дата]],"ММ")</f>
        <v>08</v>
      </c>
      <c r="H4930" s="8">
        <v>74.184799999999996</v>
      </c>
      <c r="I4930" s="8">
        <v>44.991999999999997</v>
      </c>
      <c r="J4930" s="8">
        <f>datatable[[#This Row],[продажи_]]-datatable[[#This Row],[себестоимость_]]</f>
        <v>29.192799999999998</v>
      </c>
      <c r="L4930"/>
    </row>
    <row r="4931" spans="2:12" x14ac:dyDescent="0.4">
      <c r="B4931" s="5" t="s">
        <v>65</v>
      </c>
      <c r="C4931" s="5" t="s">
        <v>58</v>
      </c>
      <c r="D4931" s="5" t="s">
        <v>16</v>
      </c>
      <c r="E4931" s="5" t="s">
        <v>61</v>
      </c>
      <c r="F4931" s="6">
        <v>44075</v>
      </c>
      <c r="G4931" s="6" t="str">
        <f>TEXT(datatable[[#This Row],[дата]],"ММ")</f>
        <v>09</v>
      </c>
      <c r="H4931" s="8">
        <v>107.52850000000001</v>
      </c>
      <c r="I4931" s="8">
        <v>62.75200000000001</v>
      </c>
      <c r="J4931" s="8">
        <f>datatable[[#This Row],[продажи_]]-datatable[[#This Row],[себестоимость_]]</f>
        <v>44.776499999999999</v>
      </c>
      <c r="L4931"/>
    </row>
    <row r="4932" spans="2:12" x14ac:dyDescent="0.4">
      <c r="B4932" s="5" t="s">
        <v>65</v>
      </c>
      <c r="C4932" s="5" t="s">
        <v>58</v>
      </c>
      <c r="D4932" s="5" t="s">
        <v>16</v>
      </c>
      <c r="E4932" s="5" t="s">
        <v>61</v>
      </c>
      <c r="F4932" s="6">
        <v>44105</v>
      </c>
      <c r="G4932" s="6" t="str">
        <f>TEXT(datatable[[#This Row],[дата]],"ММ")</f>
        <v>10</v>
      </c>
      <c r="H4932" s="8">
        <v>105.1609</v>
      </c>
      <c r="I4932" s="8">
        <v>84.65600000000002</v>
      </c>
      <c r="J4932" s="8">
        <f>datatable[[#This Row],[продажи_]]-datatable[[#This Row],[себестоимость_]]</f>
        <v>20.504899999999978</v>
      </c>
      <c r="L4932"/>
    </row>
    <row r="4933" spans="2:12" x14ac:dyDescent="0.4">
      <c r="B4933" s="5" t="s">
        <v>65</v>
      </c>
      <c r="C4933" s="5" t="s">
        <v>58</v>
      </c>
      <c r="D4933" s="5" t="s">
        <v>16</v>
      </c>
      <c r="E4933" s="5" t="s">
        <v>61</v>
      </c>
      <c r="F4933" s="6">
        <v>44136</v>
      </c>
      <c r="G4933" s="6" t="str">
        <f>TEXT(datatable[[#This Row],[дата]],"ММ")</f>
        <v>11</v>
      </c>
      <c r="H4933" s="8">
        <v>122.91790000000002</v>
      </c>
      <c r="I4933" s="8">
        <v>97.798399999999987</v>
      </c>
      <c r="J4933" s="8">
        <f>datatable[[#This Row],[продажи_]]-datatable[[#This Row],[себестоимость_]]</f>
        <v>25.119500000000031</v>
      </c>
      <c r="L4933"/>
    </row>
    <row r="4934" spans="2:12" x14ac:dyDescent="0.4">
      <c r="B4934" s="5" t="s">
        <v>65</v>
      </c>
      <c r="C4934" s="5" t="s">
        <v>58</v>
      </c>
      <c r="D4934" s="5" t="s">
        <v>16</v>
      </c>
      <c r="E4934" s="5" t="s">
        <v>61</v>
      </c>
      <c r="F4934" s="6">
        <v>44166</v>
      </c>
      <c r="G4934" s="6" t="str">
        <f>TEXT(datatable[[#This Row],[дата]],"ММ")</f>
        <v>12</v>
      </c>
      <c r="H4934" s="8">
        <v>102.9906</v>
      </c>
      <c r="I4934" s="8">
        <v>63.936000000000007</v>
      </c>
      <c r="J4934" s="8">
        <f>datatable[[#This Row],[продажи_]]-datatable[[#This Row],[себестоимость_]]</f>
        <v>39.054599999999994</v>
      </c>
      <c r="L4934"/>
    </row>
    <row r="4935" spans="2:12" x14ac:dyDescent="0.4">
      <c r="B4935" s="5" t="s">
        <v>65</v>
      </c>
      <c r="C4935" s="5" t="s">
        <v>58</v>
      </c>
      <c r="D4935" s="5" t="s">
        <v>16</v>
      </c>
      <c r="E4935" s="5" t="s">
        <v>62</v>
      </c>
      <c r="F4935" s="6">
        <v>43831</v>
      </c>
      <c r="G4935" s="6" t="str">
        <f>TEXT(datatable[[#This Row],[дата]],"ММ")</f>
        <v>01</v>
      </c>
      <c r="H4935" s="8">
        <v>182.43719999999999</v>
      </c>
      <c r="I4935" s="8">
        <v>125.43300000000001</v>
      </c>
      <c r="J4935" s="8">
        <f>datatable[[#This Row],[продажи_]]-datatable[[#This Row],[себестоимость_]]</f>
        <v>57.004199999999983</v>
      </c>
      <c r="L4935"/>
    </row>
    <row r="4936" spans="2:12" x14ac:dyDescent="0.4">
      <c r="B4936" s="5" t="s">
        <v>65</v>
      </c>
      <c r="C4936" s="5" t="s">
        <v>58</v>
      </c>
      <c r="D4936" s="5" t="s">
        <v>16</v>
      </c>
      <c r="E4936" s="5" t="s">
        <v>62</v>
      </c>
      <c r="F4936" s="6">
        <v>43862</v>
      </c>
      <c r="G4936" s="6" t="str">
        <f>TEXT(datatable[[#This Row],[дата]],"ММ")</f>
        <v>02</v>
      </c>
      <c r="H4936" s="8">
        <v>374.08839999999998</v>
      </c>
      <c r="I4936" s="8">
        <v>150.773</v>
      </c>
      <c r="J4936" s="8">
        <f>datatable[[#This Row],[продажи_]]-datatable[[#This Row],[себестоимость_]]</f>
        <v>223.31539999999998</v>
      </c>
      <c r="L4936"/>
    </row>
    <row r="4937" spans="2:12" x14ac:dyDescent="0.4">
      <c r="B4937" s="5" t="s">
        <v>65</v>
      </c>
      <c r="C4937" s="5" t="s">
        <v>58</v>
      </c>
      <c r="D4937" s="5" t="s">
        <v>16</v>
      </c>
      <c r="E4937" s="5" t="s">
        <v>62</v>
      </c>
      <c r="F4937" s="6">
        <v>43891</v>
      </c>
      <c r="G4937" s="6" t="str">
        <f>TEXT(datatable[[#This Row],[дата]],"ММ")</f>
        <v>03</v>
      </c>
      <c r="H4937" s="8">
        <v>383.30240000000003</v>
      </c>
      <c r="I4937" s="8">
        <v>192.584</v>
      </c>
      <c r="J4937" s="8">
        <f>datatable[[#This Row],[продажи_]]-datatable[[#This Row],[себестоимость_]]</f>
        <v>190.71840000000003</v>
      </c>
      <c r="L4937"/>
    </row>
    <row r="4938" spans="2:12" x14ac:dyDescent="0.4">
      <c r="B4938" s="5" t="s">
        <v>65</v>
      </c>
      <c r="C4938" s="5" t="s">
        <v>58</v>
      </c>
      <c r="D4938" s="5" t="s">
        <v>16</v>
      </c>
      <c r="E4938" s="5" t="s">
        <v>62</v>
      </c>
      <c r="F4938" s="6">
        <v>43922</v>
      </c>
      <c r="G4938" s="6" t="str">
        <f>TEXT(datatable[[#This Row],[дата]],"ММ")</f>
        <v>04</v>
      </c>
      <c r="H4938" s="8">
        <v>302.2192</v>
      </c>
      <c r="I4938" s="8">
        <v>222.99200000000002</v>
      </c>
      <c r="J4938" s="8">
        <f>datatable[[#This Row],[продажи_]]-datatable[[#This Row],[себестоимость_]]</f>
        <v>79.227199999999982</v>
      </c>
      <c r="L4938"/>
    </row>
    <row r="4939" spans="2:12" x14ac:dyDescent="0.4">
      <c r="B4939" s="5" t="s">
        <v>65</v>
      </c>
      <c r="C4939" s="5" t="s">
        <v>58</v>
      </c>
      <c r="D4939" s="5" t="s">
        <v>16</v>
      </c>
      <c r="E4939" s="5" t="s">
        <v>62</v>
      </c>
      <c r="F4939" s="6">
        <v>43952</v>
      </c>
      <c r="G4939" s="6" t="str">
        <f>TEXT(datatable[[#This Row],[дата]],"ММ")</f>
        <v>05</v>
      </c>
      <c r="H4939" s="8">
        <v>335.38960000000003</v>
      </c>
      <c r="I4939" s="8">
        <v>194.3578</v>
      </c>
      <c r="J4939" s="8">
        <f>datatable[[#This Row],[продажи_]]-datatable[[#This Row],[себестоимость_]]</f>
        <v>141.03180000000003</v>
      </c>
      <c r="L4939"/>
    </row>
    <row r="4940" spans="2:12" x14ac:dyDescent="0.4">
      <c r="B4940" s="5" t="s">
        <v>65</v>
      </c>
      <c r="C4940" s="5" t="s">
        <v>58</v>
      </c>
      <c r="D4940" s="5" t="s">
        <v>16</v>
      </c>
      <c r="E4940" s="5" t="s">
        <v>62</v>
      </c>
      <c r="F4940" s="6">
        <v>43983</v>
      </c>
      <c r="G4940" s="6" t="str">
        <f>TEXT(datatable[[#This Row],[дата]],"ММ")</f>
        <v>06</v>
      </c>
      <c r="H4940" s="8">
        <v>223.43949999999998</v>
      </c>
      <c r="I4940" s="8">
        <v>125.43300000000001</v>
      </c>
      <c r="J4940" s="8">
        <f>datatable[[#This Row],[продажи_]]-datatable[[#This Row],[себестоимость_]]</f>
        <v>98.006499999999974</v>
      </c>
      <c r="L4940"/>
    </row>
    <row r="4941" spans="2:12" x14ac:dyDescent="0.4">
      <c r="B4941" s="5" t="s">
        <v>65</v>
      </c>
      <c r="C4941" s="5" t="s">
        <v>58</v>
      </c>
      <c r="D4941" s="5" t="s">
        <v>16</v>
      </c>
      <c r="E4941" s="5" t="s">
        <v>62</v>
      </c>
      <c r="F4941" s="6">
        <v>44013</v>
      </c>
      <c r="G4941" s="6" t="str">
        <f>TEXT(datatable[[#This Row],[дата]],"ММ")</f>
        <v>07</v>
      </c>
      <c r="H4941" s="8">
        <v>211.46129999999999</v>
      </c>
      <c r="I4941" s="8">
        <v>132.2748</v>
      </c>
      <c r="J4941" s="8">
        <f>datatable[[#This Row],[продажи_]]-datatable[[#This Row],[себестоимость_]]</f>
        <v>79.186499999999995</v>
      </c>
      <c r="L4941"/>
    </row>
    <row r="4942" spans="2:12" x14ac:dyDescent="0.4">
      <c r="B4942" s="5" t="s">
        <v>65</v>
      </c>
      <c r="C4942" s="5" t="s">
        <v>58</v>
      </c>
      <c r="D4942" s="5" t="s">
        <v>16</v>
      </c>
      <c r="E4942" s="5" t="s">
        <v>62</v>
      </c>
      <c r="F4942" s="6">
        <v>44044</v>
      </c>
      <c r="G4942" s="6" t="str">
        <f>TEXT(datatable[[#This Row],[дата]],"ММ")</f>
        <v>08</v>
      </c>
      <c r="H4942" s="8">
        <v>160.3236</v>
      </c>
      <c r="I4942" s="8">
        <v>95.278399999999991</v>
      </c>
      <c r="J4942" s="8">
        <f>datatable[[#This Row],[продажи_]]-datatable[[#This Row],[себестоимость_]]</f>
        <v>65.045200000000008</v>
      </c>
      <c r="L4942"/>
    </row>
    <row r="4943" spans="2:12" x14ac:dyDescent="0.4">
      <c r="B4943" s="5" t="s">
        <v>65</v>
      </c>
      <c r="C4943" s="5" t="s">
        <v>58</v>
      </c>
      <c r="D4943" s="5" t="s">
        <v>16</v>
      </c>
      <c r="E4943" s="5" t="s">
        <v>62</v>
      </c>
      <c r="F4943" s="6">
        <v>44075</v>
      </c>
      <c r="G4943" s="6" t="str">
        <f>TEXT(datatable[[#This Row],[дата]],"ММ")</f>
        <v>09</v>
      </c>
      <c r="H4943" s="8">
        <v>205.01149999999998</v>
      </c>
      <c r="I4943" s="8">
        <v>119.098</v>
      </c>
      <c r="J4943" s="8">
        <f>datatable[[#This Row],[продажи_]]-datatable[[#This Row],[себестоимость_]]</f>
        <v>85.913499999999985</v>
      </c>
      <c r="L4943"/>
    </row>
    <row r="4944" spans="2:12" x14ac:dyDescent="0.4">
      <c r="B4944" s="5" t="s">
        <v>65</v>
      </c>
      <c r="C4944" s="5" t="s">
        <v>58</v>
      </c>
      <c r="D4944" s="5" t="s">
        <v>16</v>
      </c>
      <c r="E4944" s="5" t="s">
        <v>62</v>
      </c>
      <c r="F4944" s="6">
        <v>44105</v>
      </c>
      <c r="G4944" s="6" t="str">
        <f>TEXT(datatable[[#This Row],[дата]],"ММ")</f>
        <v>10</v>
      </c>
      <c r="H4944" s="8">
        <v>287.47679999999997</v>
      </c>
      <c r="I4944" s="8">
        <v>135.06219999999999</v>
      </c>
      <c r="J4944" s="8">
        <f>datatable[[#This Row],[продажи_]]-datatable[[#This Row],[себестоимость_]]</f>
        <v>152.41459999999998</v>
      </c>
      <c r="L4944"/>
    </row>
    <row r="4945" spans="2:12" x14ac:dyDescent="0.4">
      <c r="B4945" s="5" t="s">
        <v>65</v>
      </c>
      <c r="C4945" s="5" t="s">
        <v>58</v>
      </c>
      <c r="D4945" s="5" t="s">
        <v>16</v>
      </c>
      <c r="E4945" s="5" t="s">
        <v>62</v>
      </c>
      <c r="F4945" s="6">
        <v>44136</v>
      </c>
      <c r="G4945" s="6" t="str">
        <f>TEXT(datatable[[#This Row],[дата]],"ММ")</f>
        <v>11</v>
      </c>
      <c r="H4945" s="8">
        <v>322.49</v>
      </c>
      <c r="I4945" s="8">
        <v>203.98699999999997</v>
      </c>
      <c r="J4945" s="8">
        <f>datatable[[#This Row],[продажи_]]-datatable[[#This Row],[себестоимость_]]</f>
        <v>118.50300000000004</v>
      </c>
      <c r="L4945"/>
    </row>
    <row r="4946" spans="2:12" x14ac:dyDescent="0.4">
      <c r="B4946" s="5" t="s">
        <v>65</v>
      </c>
      <c r="C4946" s="5" t="s">
        <v>58</v>
      </c>
      <c r="D4946" s="5" t="s">
        <v>16</v>
      </c>
      <c r="E4946" s="5" t="s">
        <v>62</v>
      </c>
      <c r="F4946" s="6">
        <v>44166</v>
      </c>
      <c r="G4946" s="6" t="str">
        <f>TEXT(datatable[[#This Row],[дата]],"ММ")</f>
        <v>12</v>
      </c>
      <c r="H4946" s="8">
        <v>226.6644</v>
      </c>
      <c r="I4946" s="8">
        <v>136.83599999999998</v>
      </c>
      <c r="J4946" s="8">
        <f>datatable[[#This Row],[продажи_]]-datatable[[#This Row],[себестоимость_]]</f>
        <v>89.828400000000016</v>
      </c>
      <c r="L4946"/>
    </row>
    <row r="4947" spans="2:12" x14ac:dyDescent="0.4">
      <c r="B4947" s="5" t="s">
        <v>65</v>
      </c>
      <c r="C4947" s="5" t="s">
        <v>58</v>
      </c>
      <c r="D4947" s="5" t="s">
        <v>16</v>
      </c>
      <c r="E4947" s="5" t="s">
        <v>9</v>
      </c>
      <c r="F4947" s="6">
        <v>43831</v>
      </c>
      <c r="G4947" s="6" t="str">
        <f>TEXT(datatable[[#This Row],[дата]],"ММ")</f>
        <v>01</v>
      </c>
      <c r="H4947" s="8">
        <v>182.46600000000004</v>
      </c>
      <c r="I4947" s="8">
        <v>137.34</v>
      </c>
      <c r="J4947" s="8">
        <f>datatable[[#This Row],[продажи_]]-datatable[[#This Row],[себестоимость_]]</f>
        <v>45.126000000000033</v>
      </c>
      <c r="L4947"/>
    </row>
    <row r="4948" spans="2:12" x14ac:dyDescent="0.4">
      <c r="B4948" s="5" t="s">
        <v>65</v>
      </c>
      <c r="C4948" s="5" t="s">
        <v>58</v>
      </c>
      <c r="D4948" s="5" t="s">
        <v>16</v>
      </c>
      <c r="E4948" s="5" t="s">
        <v>9</v>
      </c>
      <c r="F4948" s="6">
        <v>43862</v>
      </c>
      <c r="G4948" s="6" t="str">
        <f>TEXT(datatable[[#This Row],[дата]],"ММ")</f>
        <v>02</v>
      </c>
      <c r="H4948" s="8">
        <v>314.35599999999999</v>
      </c>
      <c r="I4948" s="8">
        <v>198.68520000000004</v>
      </c>
      <c r="J4948" s="8">
        <f>datatable[[#This Row],[продажи_]]-datatable[[#This Row],[себестоимость_]]</f>
        <v>115.67079999999996</v>
      </c>
      <c r="L4948"/>
    </row>
    <row r="4949" spans="2:12" x14ac:dyDescent="0.4">
      <c r="B4949" s="5" t="s">
        <v>65</v>
      </c>
      <c r="C4949" s="5" t="s">
        <v>58</v>
      </c>
      <c r="D4949" s="5" t="s">
        <v>16</v>
      </c>
      <c r="E4949" s="5" t="s">
        <v>9</v>
      </c>
      <c r="F4949" s="6">
        <v>43891</v>
      </c>
      <c r="G4949" s="6" t="str">
        <f>TEXT(datatable[[#This Row],[дата]],"ММ")</f>
        <v>03</v>
      </c>
      <c r="H4949" s="8">
        <v>355.77600000000001</v>
      </c>
      <c r="I4949" s="8">
        <v>256.36799999999999</v>
      </c>
      <c r="J4949" s="8">
        <f>datatable[[#This Row],[продажи_]]-datatable[[#This Row],[себестоимость_]]</f>
        <v>99.408000000000015</v>
      </c>
      <c r="L4949"/>
    </row>
    <row r="4950" spans="2:12" x14ac:dyDescent="0.4">
      <c r="B4950" s="5" t="s">
        <v>65</v>
      </c>
      <c r="C4950" s="5" t="s">
        <v>58</v>
      </c>
      <c r="D4950" s="5" t="s">
        <v>16</v>
      </c>
      <c r="E4950" s="5" t="s">
        <v>9</v>
      </c>
      <c r="F4950" s="6">
        <v>43922</v>
      </c>
      <c r="G4950" s="6" t="str">
        <f>TEXT(datatable[[#This Row],[дата]],"ММ")</f>
        <v>04</v>
      </c>
      <c r="H4950" s="8">
        <v>324.38400000000001</v>
      </c>
      <c r="I4950" s="8">
        <v>217.30240000000001</v>
      </c>
      <c r="J4950" s="8">
        <f>datatable[[#This Row],[продажи_]]-datatable[[#This Row],[себестоимость_]]</f>
        <v>107.08160000000001</v>
      </c>
      <c r="L4950"/>
    </row>
    <row r="4951" spans="2:12" x14ac:dyDescent="0.4">
      <c r="B4951" s="5" t="s">
        <v>65</v>
      </c>
      <c r="C4951" s="5" t="s">
        <v>58</v>
      </c>
      <c r="D4951" s="5" t="s">
        <v>16</v>
      </c>
      <c r="E4951" s="5" t="s">
        <v>9</v>
      </c>
      <c r="F4951" s="6">
        <v>43952</v>
      </c>
      <c r="G4951" s="6" t="str">
        <f>TEXT(datatable[[#This Row],[дата]],"ММ")</f>
        <v>05</v>
      </c>
      <c r="H4951" s="8">
        <v>240.89000000000001</v>
      </c>
      <c r="I4951" s="8">
        <v>176.5582</v>
      </c>
      <c r="J4951" s="8">
        <f>datatable[[#This Row],[продажи_]]-datatable[[#This Row],[себестоимость_]]</f>
        <v>64.331800000000015</v>
      </c>
      <c r="L4951"/>
    </row>
    <row r="4952" spans="2:12" x14ac:dyDescent="0.4">
      <c r="B4952" s="5" t="s">
        <v>65</v>
      </c>
      <c r="C4952" s="5" t="s">
        <v>58</v>
      </c>
      <c r="D4952" s="5" t="s">
        <v>16</v>
      </c>
      <c r="E4952" s="5" t="s">
        <v>9</v>
      </c>
      <c r="F4952" s="6">
        <v>43983</v>
      </c>
      <c r="G4952" s="6" t="str">
        <f>TEXT(datatable[[#This Row],[дата]],"ММ")</f>
        <v>06</v>
      </c>
      <c r="H4952" s="8">
        <v>183.12</v>
      </c>
      <c r="I4952" s="8">
        <v>181.59399999999999</v>
      </c>
      <c r="J4952" s="8">
        <f>datatable[[#This Row],[продажи_]]-datatable[[#This Row],[себестоимость_]]</f>
        <v>1.5260000000000105</v>
      </c>
      <c r="L4952"/>
    </row>
    <row r="4953" spans="2:12" x14ac:dyDescent="0.4">
      <c r="B4953" s="5" t="s">
        <v>65</v>
      </c>
      <c r="C4953" s="5" t="s">
        <v>58</v>
      </c>
      <c r="D4953" s="5" t="s">
        <v>16</v>
      </c>
      <c r="E4953" s="5" t="s">
        <v>9</v>
      </c>
      <c r="F4953" s="6">
        <v>44013</v>
      </c>
      <c r="G4953" s="6" t="str">
        <f>TEXT(datatable[[#This Row],[дата]],"ММ")</f>
        <v>07</v>
      </c>
      <c r="H4953" s="8">
        <v>204.04800000000003</v>
      </c>
      <c r="I4953" s="8">
        <v>144.20700000000002</v>
      </c>
      <c r="J4953" s="8">
        <f>datatable[[#This Row],[продажи_]]-datatable[[#This Row],[себестоимость_]]</f>
        <v>59.841000000000008</v>
      </c>
      <c r="L4953"/>
    </row>
    <row r="4954" spans="2:12" x14ac:dyDescent="0.4">
      <c r="B4954" s="5" t="s">
        <v>65</v>
      </c>
      <c r="C4954" s="5" t="s">
        <v>58</v>
      </c>
      <c r="D4954" s="5" t="s">
        <v>16</v>
      </c>
      <c r="E4954" s="5" t="s">
        <v>9</v>
      </c>
      <c r="F4954" s="6">
        <v>44044</v>
      </c>
      <c r="G4954" s="6" t="str">
        <f>TEXT(datatable[[#This Row],[дата]],"ММ")</f>
        <v>08</v>
      </c>
      <c r="H4954" s="8">
        <v>177.88800000000001</v>
      </c>
      <c r="I4954" s="8">
        <v>133.06720000000001</v>
      </c>
      <c r="J4954" s="8">
        <f>datatable[[#This Row],[продажи_]]-datatable[[#This Row],[себестоимость_]]</f>
        <v>44.820799999999991</v>
      </c>
      <c r="L4954"/>
    </row>
    <row r="4955" spans="2:12" x14ac:dyDescent="0.4">
      <c r="B4955" s="5" t="s">
        <v>65</v>
      </c>
      <c r="C4955" s="5" t="s">
        <v>58</v>
      </c>
      <c r="D4955" s="5" t="s">
        <v>16</v>
      </c>
      <c r="E4955" s="5" t="s">
        <v>9</v>
      </c>
      <c r="F4955" s="6">
        <v>44075</v>
      </c>
      <c r="G4955" s="6" t="str">
        <f>TEXT(datatable[[#This Row],[дата]],"ММ")</f>
        <v>09</v>
      </c>
      <c r="H4955" s="8">
        <v>207.1</v>
      </c>
      <c r="I4955" s="8">
        <v>160.22999999999999</v>
      </c>
      <c r="J4955" s="8">
        <f>datatable[[#This Row],[продажи_]]-datatable[[#This Row],[себестоимость_]]</f>
        <v>46.870000000000005</v>
      </c>
      <c r="L4955"/>
    </row>
    <row r="4956" spans="2:12" x14ac:dyDescent="0.4">
      <c r="B4956" s="5" t="s">
        <v>65</v>
      </c>
      <c r="C4956" s="5" t="s">
        <v>58</v>
      </c>
      <c r="D4956" s="5" t="s">
        <v>16</v>
      </c>
      <c r="E4956" s="5" t="s">
        <v>9</v>
      </c>
      <c r="F4956" s="6">
        <v>44105</v>
      </c>
      <c r="G4956" s="6" t="str">
        <f>TEXT(datatable[[#This Row],[дата]],"ММ")</f>
        <v>10</v>
      </c>
      <c r="H4956" s="8">
        <v>252.22600000000003</v>
      </c>
      <c r="I4956" s="8">
        <v>208.29900000000001</v>
      </c>
      <c r="J4956" s="8">
        <f>datatable[[#This Row],[продажи_]]-datatable[[#This Row],[себестоимость_]]</f>
        <v>43.927000000000021</v>
      </c>
      <c r="L4956"/>
    </row>
    <row r="4957" spans="2:12" x14ac:dyDescent="0.4">
      <c r="B4957" s="5" t="s">
        <v>65</v>
      </c>
      <c r="C4957" s="5" t="s">
        <v>58</v>
      </c>
      <c r="D4957" s="5" t="s">
        <v>16</v>
      </c>
      <c r="E4957" s="5" t="s">
        <v>9</v>
      </c>
      <c r="F4957" s="6">
        <v>44136</v>
      </c>
      <c r="G4957" s="6" t="str">
        <f>TEXT(datatable[[#This Row],[дата]],"ММ")</f>
        <v>11</v>
      </c>
      <c r="H4957" s="8">
        <v>274.68</v>
      </c>
      <c r="I4957" s="8">
        <v>177.3212</v>
      </c>
      <c r="J4957" s="8">
        <f>datatable[[#This Row],[продажи_]]-datatable[[#This Row],[себестоимость_]]</f>
        <v>97.358800000000002</v>
      </c>
      <c r="L4957"/>
    </row>
    <row r="4958" spans="2:12" x14ac:dyDescent="0.4">
      <c r="B4958" s="5" t="s">
        <v>65</v>
      </c>
      <c r="C4958" s="5" t="s">
        <v>58</v>
      </c>
      <c r="D4958" s="5" t="s">
        <v>16</v>
      </c>
      <c r="E4958" s="5" t="s">
        <v>9</v>
      </c>
      <c r="F4958" s="6">
        <v>44166</v>
      </c>
      <c r="G4958" s="6" t="str">
        <f>TEXT(datatable[[#This Row],[дата]],"ММ")</f>
        <v>12</v>
      </c>
      <c r="H4958" s="8">
        <v>245.904</v>
      </c>
      <c r="I4958" s="8">
        <v>168.47040000000001</v>
      </c>
      <c r="J4958" s="8">
        <f>datatable[[#This Row],[продажи_]]-datatable[[#This Row],[себестоимость_]]</f>
        <v>77.433599999999984</v>
      </c>
      <c r="L4958"/>
    </row>
    <row r="4959" spans="2:12" x14ac:dyDescent="0.4">
      <c r="B4959" s="5" t="s">
        <v>65</v>
      </c>
      <c r="C4959" s="5" t="s">
        <v>58</v>
      </c>
      <c r="D4959" s="5" t="s">
        <v>16</v>
      </c>
      <c r="E4959" s="5" t="s">
        <v>10</v>
      </c>
      <c r="F4959" s="6">
        <v>43831</v>
      </c>
      <c r="G4959" s="6" t="str">
        <f>TEXT(datatable[[#This Row],[дата]],"ММ")</f>
        <v>01</v>
      </c>
      <c r="H4959" s="8">
        <v>66.716999999999999</v>
      </c>
      <c r="I4959" s="8">
        <v>51.098849999999999</v>
      </c>
      <c r="J4959" s="8">
        <f>datatable[[#This Row],[продажи_]]-datatable[[#This Row],[себестоимость_]]</f>
        <v>15.61815</v>
      </c>
      <c r="L4959"/>
    </row>
    <row r="4960" spans="2:12" x14ac:dyDescent="0.4">
      <c r="B4960" s="5" t="s">
        <v>65</v>
      </c>
      <c r="C4960" s="5" t="s">
        <v>58</v>
      </c>
      <c r="D4960" s="5" t="s">
        <v>16</v>
      </c>
      <c r="E4960" s="5" t="s">
        <v>10</v>
      </c>
      <c r="F4960" s="6">
        <v>43862</v>
      </c>
      <c r="G4960" s="6" t="str">
        <f>TEXT(datatable[[#This Row],[дата]],"ММ")</f>
        <v>02</v>
      </c>
      <c r="H4960" s="8">
        <v>139.61149999999998</v>
      </c>
      <c r="I4960" s="8">
        <v>71.458100000000002</v>
      </c>
      <c r="J4960" s="8">
        <f>datatable[[#This Row],[продажи_]]-datatable[[#This Row],[себестоимость_]]</f>
        <v>68.153399999999976</v>
      </c>
      <c r="L4960"/>
    </row>
    <row r="4961" spans="2:12" x14ac:dyDescent="0.4">
      <c r="B4961" s="5" t="s">
        <v>65</v>
      </c>
      <c r="C4961" s="5" t="s">
        <v>58</v>
      </c>
      <c r="D4961" s="5" t="s">
        <v>16</v>
      </c>
      <c r="E4961" s="5" t="s">
        <v>10</v>
      </c>
      <c r="F4961" s="6">
        <v>43891</v>
      </c>
      <c r="G4961" s="6" t="str">
        <f>TEXT(datatable[[#This Row],[дата]],"ММ")</f>
        <v>03</v>
      </c>
      <c r="H4961" s="8">
        <v>121.43200000000002</v>
      </c>
      <c r="I4961" s="8">
        <v>86.254400000000004</v>
      </c>
      <c r="J4961" s="8">
        <f>datatable[[#This Row],[продажи_]]-datatable[[#This Row],[себестоимость_]]</f>
        <v>35.177600000000012</v>
      </c>
      <c r="L4961"/>
    </row>
    <row r="4962" spans="2:12" x14ac:dyDescent="0.4">
      <c r="B4962" s="5" t="s">
        <v>65</v>
      </c>
      <c r="C4962" s="5" t="s">
        <v>58</v>
      </c>
      <c r="D4962" s="5" t="s">
        <v>16</v>
      </c>
      <c r="E4962" s="5" t="s">
        <v>10</v>
      </c>
      <c r="F4962" s="6">
        <v>43922</v>
      </c>
      <c r="G4962" s="6" t="str">
        <f>TEXT(datatable[[#This Row],[дата]],"ММ")</f>
        <v>04</v>
      </c>
      <c r="H4962" s="8">
        <v>114.37200000000003</v>
      </c>
      <c r="I4962" s="8">
        <v>74.325600000000009</v>
      </c>
      <c r="J4962" s="8">
        <f>datatable[[#This Row],[продажи_]]-datatable[[#This Row],[себестоимость_]]</f>
        <v>40.04640000000002</v>
      </c>
      <c r="L4962"/>
    </row>
    <row r="4963" spans="2:12" x14ac:dyDescent="0.4">
      <c r="B4963" s="5" t="s">
        <v>65</v>
      </c>
      <c r="C4963" s="5" t="s">
        <v>58</v>
      </c>
      <c r="D4963" s="5" t="s">
        <v>16</v>
      </c>
      <c r="E4963" s="5" t="s">
        <v>10</v>
      </c>
      <c r="F4963" s="6">
        <v>43952</v>
      </c>
      <c r="G4963" s="6" t="str">
        <f>TEXT(datatable[[#This Row],[дата]],"ММ")</f>
        <v>05</v>
      </c>
      <c r="H4963" s="8">
        <v>126.19750000000002</v>
      </c>
      <c r="I4963" s="8">
        <v>64.862850000000009</v>
      </c>
      <c r="J4963" s="8">
        <f>datatable[[#This Row],[продажи_]]-datatable[[#This Row],[себестоимость_]]</f>
        <v>61.334650000000011</v>
      </c>
      <c r="L4963"/>
    </row>
    <row r="4964" spans="2:12" x14ac:dyDescent="0.4">
      <c r="B4964" s="5" t="s">
        <v>65</v>
      </c>
      <c r="C4964" s="5" t="s">
        <v>58</v>
      </c>
      <c r="D4964" s="5" t="s">
        <v>16</v>
      </c>
      <c r="E4964" s="5" t="s">
        <v>10</v>
      </c>
      <c r="F4964" s="6">
        <v>43983</v>
      </c>
      <c r="G4964" s="6" t="str">
        <f>TEXT(datatable[[#This Row],[дата]],"ММ")</f>
        <v>06</v>
      </c>
      <c r="H4964" s="8">
        <v>103.2525</v>
      </c>
      <c r="I4964" s="8">
        <v>63.085000000000008</v>
      </c>
      <c r="J4964" s="8">
        <f>datatable[[#This Row],[продажи_]]-datatable[[#This Row],[себестоимость_]]</f>
        <v>40.16749999999999</v>
      </c>
      <c r="L4964"/>
    </row>
    <row r="4965" spans="2:12" x14ac:dyDescent="0.4">
      <c r="B4965" s="5" t="s">
        <v>65</v>
      </c>
      <c r="C4965" s="5" t="s">
        <v>58</v>
      </c>
      <c r="D4965" s="5" t="s">
        <v>16</v>
      </c>
      <c r="E4965" s="5" t="s">
        <v>10</v>
      </c>
      <c r="F4965" s="6">
        <v>44013</v>
      </c>
      <c r="G4965" s="6" t="str">
        <f>TEXT(datatable[[#This Row],[дата]],"ММ")</f>
        <v>07</v>
      </c>
      <c r="H4965" s="8">
        <v>81.013499999999993</v>
      </c>
      <c r="I4965" s="8">
        <v>53.679600000000001</v>
      </c>
      <c r="J4965" s="8">
        <f>datatable[[#This Row],[продажи_]]-datatable[[#This Row],[себестоимость_]]</f>
        <v>27.333899999999993</v>
      </c>
      <c r="L4965"/>
    </row>
    <row r="4966" spans="2:12" x14ac:dyDescent="0.4">
      <c r="B4966" s="5" t="s">
        <v>65</v>
      </c>
      <c r="C4966" s="5" t="s">
        <v>58</v>
      </c>
      <c r="D4966" s="5" t="s">
        <v>16</v>
      </c>
      <c r="E4966" s="5" t="s">
        <v>10</v>
      </c>
      <c r="F4966" s="6">
        <v>44044</v>
      </c>
      <c r="G4966" s="6" t="str">
        <f>TEXT(datatable[[#This Row],[дата]],"ММ")</f>
        <v>08</v>
      </c>
      <c r="H4966" s="8">
        <v>57.892000000000003</v>
      </c>
      <c r="I4966" s="8">
        <v>54.597200000000001</v>
      </c>
      <c r="J4966" s="8">
        <f>datatable[[#This Row],[продажи_]]-datatable[[#This Row],[себестоимость_]]</f>
        <v>3.2948000000000022</v>
      </c>
      <c r="L4966"/>
    </row>
    <row r="4967" spans="2:12" x14ac:dyDescent="0.4">
      <c r="B4967" s="5" t="s">
        <v>65</v>
      </c>
      <c r="C4967" s="5" t="s">
        <v>58</v>
      </c>
      <c r="D4967" s="5" t="s">
        <v>16</v>
      </c>
      <c r="E4967" s="5" t="s">
        <v>10</v>
      </c>
      <c r="F4967" s="6">
        <v>44075</v>
      </c>
      <c r="G4967" s="6" t="str">
        <f>TEXT(datatable[[#This Row],[дата]],"ММ")</f>
        <v>09</v>
      </c>
      <c r="H4967" s="8">
        <v>84.72</v>
      </c>
      <c r="I4967" s="8">
        <v>57.35</v>
      </c>
      <c r="J4967" s="8">
        <f>datatable[[#This Row],[продажи_]]-datatable[[#This Row],[себестоимость_]]</f>
        <v>27.369999999999997</v>
      </c>
      <c r="L4967"/>
    </row>
    <row r="4968" spans="2:12" x14ac:dyDescent="0.4">
      <c r="B4968" s="5" t="s">
        <v>65</v>
      </c>
      <c r="C4968" s="5" t="s">
        <v>58</v>
      </c>
      <c r="D4968" s="5" t="s">
        <v>16</v>
      </c>
      <c r="E4968" s="5" t="s">
        <v>10</v>
      </c>
      <c r="F4968" s="6">
        <v>44105</v>
      </c>
      <c r="G4968" s="6" t="str">
        <f>TEXT(datatable[[#This Row],[дата]],"ММ")</f>
        <v>10</v>
      </c>
      <c r="H4968" s="8">
        <v>106.69425000000001</v>
      </c>
      <c r="I4968" s="8">
        <v>74.555000000000007</v>
      </c>
      <c r="J4968" s="8">
        <f>datatable[[#This Row],[продажи_]]-datatable[[#This Row],[себестоимость_]]</f>
        <v>32.139250000000004</v>
      </c>
      <c r="L4968"/>
    </row>
    <row r="4969" spans="2:12" x14ac:dyDescent="0.4">
      <c r="B4969" s="5" t="s">
        <v>65</v>
      </c>
      <c r="C4969" s="5" t="s">
        <v>58</v>
      </c>
      <c r="D4969" s="5" t="s">
        <v>16</v>
      </c>
      <c r="E4969" s="5" t="s">
        <v>10</v>
      </c>
      <c r="F4969" s="6">
        <v>44136</v>
      </c>
      <c r="G4969" s="6" t="str">
        <f>TEXT(datatable[[#This Row],[дата]],"ММ")</f>
        <v>11</v>
      </c>
      <c r="H4969" s="8">
        <v>119.84349999999999</v>
      </c>
      <c r="I4969" s="8">
        <v>80.290000000000006</v>
      </c>
      <c r="J4969" s="8">
        <f>datatable[[#This Row],[продажи_]]-datatable[[#This Row],[себестоимость_]]</f>
        <v>39.553499999999985</v>
      </c>
      <c r="L4969"/>
    </row>
    <row r="4970" spans="2:12" x14ac:dyDescent="0.4">
      <c r="B4970" s="5" t="s">
        <v>65</v>
      </c>
      <c r="C4970" s="5" t="s">
        <v>58</v>
      </c>
      <c r="D4970" s="5" t="s">
        <v>16</v>
      </c>
      <c r="E4970" s="5" t="s">
        <v>10</v>
      </c>
      <c r="F4970" s="6">
        <v>44166</v>
      </c>
      <c r="G4970" s="6" t="str">
        <f>TEXT(datatable[[#This Row],[дата]],"ММ")</f>
        <v>12</v>
      </c>
      <c r="H4970" s="8">
        <v>103.78200000000001</v>
      </c>
      <c r="I4970" s="8">
        <v>63.314400000000006</v>
      </c>
      <c r="J4970" s="8">
        <f>datatable[[#This Row],[продажи_]]-datatable[[#This Row],[себестоимость_]]</f>
        <v>40.467600000000004</v>
      </c>
      <c r="L4970"/>
    </row>
    <row r="4971" spans="2:12" x14ac:dyDescent="0.4">
      <c r="B4971" s="5" t="s">
        <v>65</v>
      </c>
      <c r="C4971" s="5" t="s">
        <v>58</v>
      </c>
      <c r="D4971" s="5" t="s">
        <v>16</v>
      </c>
      <c r="E4971" s="5" t="s">
        <v>7</v>
      </c>
      <c r="F4971" s="6">
        <v>43831</v>
      </c>
      <c r="G4971" s="6" t="str">
        <f>TEXT(datatable[[#This Row],[дата]],"ММ")</f>
        <v>01</v>
      </c>
      <c r="H4971" s="8">
        <v>12.6351</v>
      </c>
      <c r="I4971" s="8">
        <v>3.2867999999999999</v>
      </c>
      <c r="J4971" s="8">
        <f>datatable[[#This Row],[продажи_]]-datatable[[#This Row],[себестоимость_]]</f>
        <v>9.3483000000000001</v>
      </c>
      <c r="L4971"/>
    </row>
    <row r="4972" spans="2:12" x14ac:dyDescent="0.4">
      <c r="B4972" s="5" t="s">
        <v>65</v>
      </c>
      <c r="C4972" s="5" t="s">
        <v>58</v>
      </c>
      <c r="D4972" s="5" t="s">
        <v>16</v>
      </c>
      <c r="E4972" s="5" t="s">
        <v>7</v>
      </c>
      <c r="F4972" s="6">
        <v>43862</v>
      </c>
      <c r="G4972" s="6" t="str">
        <f>TEXT(datatable[[#This Row],[дата]],"ММ")</f>
        <v>02</v>
      </c>
      <c r="H4972" s="8">
        <v>19.46</v>
      </c>
      <c r="I4972" s="8">
        <v>4.7641999999999998</v>
      </c>
      <c r="J4972" s="8">
        <f>datatable[[#This Row],[продажи_]]-datatable[[#This Row],[себестоимость_]]</f>
        <v>14.695800000000002</v>
      </c>
      <c r="L4972"/>
    </row>
    <row r="4973" spans="2:12" x14ac:dyDescent="0.4">
      <c r="B4973" s="5" t="s">
        <v>65</v>
      </c>
      <c r="C4973" s="5" t="s">
        <v>58</v>
      </c>
      <c r="D4973" s="5" t="s">
        <v>16</v>
      </c>
      <c r="E4973" s="5" t="s">
        <v>7</v>
      </c>
      <c r="F4973" s="6">
        <v>43891</v>
      </c>
      <c r="G4973" s="6" t="str">
        <f>TEXT(datatable[[#This Row],[дата]],"ММ")</f>
        <v>03</v>
      </c>
      <c r="H4973" s="8">
        <v>21.128</v>
      </c>
      <c r="I4973" s="8">
        <v>6.4408000000000003</v>
      </c>
      <c r="J4973" s="8">
        <f>datatable[[#This Row],[продажи_]]-datatable[[#This Row],[себестоимость_]]</f>
        <v>14.687200000000001</v>
      </c>
      <c r="L4973"/>
    </row>
    <row r="4974" spans="2:12" x14ac:dyDescent="0.4">
      <c r="B4974" s="5" t="s">
        <v>65</v>
      </c>
      <c r="C4974" s="5" t="s">
        <v>58</v>
      </c>
      <c r="D4974" s="5" t="s">
        <v>16</v>
      </c>
      <c r="E4974" s="5" t="s">
        <v>7</v>
      </c>
      <c r="F4974" s="6">
        <v>43922</v>
      </c>
      <c r="G4974" s="6" t="str">
        <f>TEXT(datatable[[#This Row],[дата]],"ММ")</f>
        <v>04</v>
      </c>
      <c r="H4974" s="8">
        <v>24.686400000000006</v>
      </c>
      <c r="I4974" s="8">
        <v>6.8392000000000008</v>
      </c>
      <c r="J4974" s="8">
        <f>datatable[[#This Row],[продажи_]]-datatable[[#This Row],[себестоимость_]]</f>
        <v>17.847200000000004</v>
      </c>
      <c r="L4974"/>
    </row>
    <row r="4975" spans="2:12" x14ac:dyDescent="0.4">
      <c r="B4975" s="5" t="s">
        <v>65</v>
      </c>
      <c r="C4975" s="5" t="s">
        <v>58</v>
      </c>
      <c r="D4975" s="5" t="s">
        <v>16</v>
      </c>
      <c r="E4975" s="5" t="s">
        <v>7</v>
      </c>
      <c r="F4975" s="6">
        <v>43952</v>
      </c>
      <c r="G4975" s="6" t="str">
        <f>TEXT(datatable[[#This Row],[дата]],"ММ")</f>
        <v>05</v>
      </c>
      <c r="H4975" s="8">
        <v>18.4314</v>
      </c>
      <c r="I4975" s="8">
        <v>5.7726500000000005</v>
      </c>
      <c r="J4975" s="8">
        <f>datatable[[#This Row],[продажи_]]-datatable[[#This Row],[себестоимость_]]</f>
        <v>12.65875</v>
      </c>
      <c r="L4975"/>
    </row>
    <row r="4976" spans="2:12" x14ac:dyDescent="0.4">
      <c r="B4976" s="5" t="s">
        <v>65</v>
      </c>
      <c r="C4976" s="5" t="s">
        <v>58</v>
      </c>
      <c r="D4976" s="5" t="s">
        <v>16</v>
      </c>
      <c r="E4976" s="5" t="s">
        <v>7</v>
      </c>
      <c r="F4976" s="6">
        <v>43983</v>
      </c>
      <c r="G4976" s="6" t="str">
        <f>TEXT(datatable[[#This Row],[дата]],"ММ")</f>
        <v>06</v>
      </c>
      <c r="H4976" s="8">
        <v>12.649000000000001</v>
      </c>
      <c r="I4976" s="8">
        <v>4.3575000000000008</v>
      </c>
      <c r="J4976" s="8">
        <f>datatable[[#This Row],[продажи_]]-datatable[[#This Row],[себестоимость_]]</f>
        <v>8.2914999999999992</v>
      </c>
      <c r="L4976"/>
    </row>
    <row r="4977" spans="2:12" x14ac:dyDescent="0.4">
      <c r="B4977" s="5" t="s">
        <v>65</v>
      </c>
      <c r="C4977" s="5" t="s">
        <v>58</v>
      </c>
      <c r="D4977" s="5" t="s">
        <v>16</v>
      </c>
      <c r="E4977" s="5" t="s">
        <v>7</v>
      </c>
      <c r="F4977" s="6">
        <v>44013</v>
      </c>
      <c r="G4977" s="6" t="str">
        <f>TEXT(datatable[[#This Row],[дата]],"ММ")</f>
        <v>07</v>
      </c>
      <c r="H4977" s="8">
        <v>13.3857</v>
      </c>
      <c r="I4977" s="8">
        <v>3.8470499999999999</v>
      </c>
      <c r="J4977" s="8">
        <f>datatable[[#This Row],[продажи_]]-datatable[[#This Row],[себестоимость_]]</f>
        <v>9.5386500000000005</v>
      </c>
      <c r="L4977"/>
    </row>
    <row r="4978" spans="2:12" x14ac:dyDescent="0.4">
      <c r="B4978" s="5" t="s">
        <v>65</v>
      </c>
      <c r="C4978" s="5" t="s">
        <v>58</v>
      </c>
      <c r="D4978" s="5" t="s">
        <v>16</v>
      </c>
      <c r="E4978" s="5" t="s">
        <v>7</v>
      </c>
      <c r="F4978" s="6">
        <v>44044</v>
      </c>
      <c r="G4978" s="6" t="str">
        <f>TEXT(datatable[[#This Row],[дата]],"ММ")</f>
        <v>08</v>
      </c>
      <c r="H4978" s="8">
        <v>10.4528</v>
      </c>
      <c r="I4978" s="8">
        <v>3.3532000000000002</v>
      </c>
      <c r="J4978" s="8">
        <f>datatable[[#This Row],[продажи_]]-datatable[[#This Row],[себестоимость_]]</f>
        <v>7.0995999999999997</v>
      </c>
      <c r="L4978"/>
    </row>
    <row r="4979" spans="2:12" x14ac:dyDescent="0.4">
      <c r="B4979" s="5" t="s">
        <v>65</v>
      </c>
      <c r="C4979" s="5" t="s">
        <v>58</v>
      </c>
      <c r="D4979" s="5" t="s">
        <v>16</v>
      </c>
      <c r="E4979" s="5" t="s">
        <v>7</v>
      </c>
      <c r="F4979" s="6">
        <v>44075</v>
      </c>
      <c r="G4979" s="6" t="str">
        <f>TEXT(datatable[[#This Row],[дата]],"ММ")</f>
        <v>09</v>
      </c>
      <c r="H4979" s="8">
        <v>11.536999999999999</v>
      </c>
      <c r="I4979" s="8">
        <v>3.984</v>
      </c>
      <c r="J4979" s="8">
        <f>datatable[[#This Row],[продажи_]]-datatable[[#This Row],[себестоимость_]]</f>
        <v>7.552999999999999</v>
      </c>
      <c r="L4979"/>
    </row>
    <row r="4980" spans="2:12" x14ac:dyDescent="0.4">
      <c r="B4980" s="5" t="s">
        <v>65</v>
      </c>
      <c r="C4980" s="5" t="s">
        <v>58</v>
      </c>
      <c r="D4980" s="5" t="s">
        <v>16</v>
      </c>
      <c r="E4980" s="5" t="s">
        <v>7</v>
      </c>
      <c r="F4980" s="6">
        <v>44105</v>
      </c>
      <c r="G4980" s="6" t="str">
        <f>TEXT(datatable[[#This Row],[дата]],"ММ")</f>
        <v>10</v>
      </c>
      <c r="H4980" s="8">
        <v>14.817399999999999</v>
      </c>
      <c r="I4980" s="8">
        <v>6.4740000000000002</v>
      </c>
      <c r="J4980" s="8">
        <f>datatable[[#This Row],[продажи_]]-datatable[[#This Row],[себестоимость_]]</f>
        <v>8.343399999999999</v>
      </c>
      <c r="L4980"/>
    </row>
    <row r="4981" spans="2:12" x14ac:dyDescent="0.4">
      <c r="B4981" s="5" t="s">
        <v>65</v>
      </c>
      <c r="C4981" s="5" t="s">
        <v>58</v>
      </c>
      <c r="D4981" s="5" t="s">
        <v>16</v>
      </c>
      <c r="E4981" s="5" t="s">
        <v>7</v>
      </c>
      <c r="F4981" s="6">
        <v>44136</v>
      </c>
      <c r="G4981" s="6" t="str">
        <f>TEXT(datatable[[#This Row],[дата]],"ММ")</f>
        <v>11</v>
      </c>
      <c r="H4981" s="8">
        <v>17.1248</v>
      </c>
      <c r="I4981" s="8">
        <v>4.7061000000000011</v>
      </c>
      <c r="J4981" s="8">
        <f>datatable[[#This Row],[продажи_]]-datatable[[#This Row],[себестоимость_]]</f>
        <v>12.418699999999999</v>
      </c>
      <c r="L4981"/>
    </row>
    <row r="4982" spans="2:12" x14ac:dyDescent="0.4">
      <c r="B4982" s="5" t="s">
        <v>65</v>
      </c>
      <c r="C4982" s="5" t="s">
        <v>58</v>
      </c>
      <c r="D4982" s="5" t="s">
        <v>16</v>
      </c>
      <c r="E4982" s="5" t="s">
        <v>7</v>
      </c>
      <c r="F4982" s="6">
        <v>44166</v>
      </c>
      <c r="G4982" s="6" t="str">
        <f>TEXT(datatable[[#This Row],[дата]],"ММ")</f>
        <v>12</v>
      </c>
      <c r="H4982" s="8">
        <v>19.8492</v>
      </c>
      <c r="I4982" s="8">
        <v>4.6812000000000005</v>
      </c>
      <c r="J4982" s="8">
        <f>datatable[[#This Row],[продажи_]]-datatable[[#This Row],[себестоимость_]]</f>
        <v>15.167999999999999</v>
      </c>
      <c r="L4982"/>
    </row>
    <row r="4983" spans="2:12" x14ac:dyDescent="0.4">
      <c r="B4983" s="5" t="s">
        <v>65</v>
      </c>
      <c r="C4983" s="5" t="s">
        <v>58</v>
      </c>
      <c r="D4983" s="5" t="s">
        <v>16</v>
      </c>
      <c r="E4983" s="5" t="s">
        <v>7</v>
      </c>
      <c r="F4983" s="6">
        <v>43831</v>
      </c>
      <c r="G4983" s="6" t="str">
        <f>TEXT(datatable[[#This Row],[дата]],"ММ")</f>
        <v>01</v>
      </c>
      <c r="H4983" s="8">
        <v>10.108799999999999</v>
      </c>
      <c r="I4983" s="8">
        <v>3.5054999999999996</v>
      </c>
      <c r="J4983" s="8">
        <f>datatable[[#This Row],[продажи_]]-datatable[[#This Row],[себестоимость_]]</f>
        <v>6.6032999999999991</v>
      </c>
      <c r="L4983"/>
    </row>
    <row r="4984" spans="2:12" x14ac:dyDescent="0.4">
      <c r="B4984" s="5" t="s">
        <v>65</v>
      </c>
      <c r="C4984" s="5" t="s">
        <v>58</v>
      </c>
      <c r="D4984" s="5" t="s">
        <v>16</v>
      </c>
      <c r="E4984" s="5" t="s">
        <v>7</v>
      </c>
      <c r="F4984" s="6">
        <v>43862</v>
      </c>
      <c r="G4984" s="6" t="str">
        <f>TEXT(datatable[[#This Row],[дата]],"ММ")</f>
        <v>02</v>
      </c>
      <c r="H4984" s="8">
        <v>14.578199999999999</v>
      </c>
      <c r="I4984" s="8">
        <v>6.8305999999999996</v>
      </c>
      <c r="J4984" s="8">
        <f>datatable[[#This Row],[продажи_]]-datatable[[#This Row],[себестоимость_]]</f>
        <v>7.7475999999999994</v>
      </c>
      <c r="L4984"/>
    </row>
    <row r="4985" spans="2:12" x14ac:dyDescent="0.4">
      <c r="B4985" s="5" t="s">
        <v>65</v>
      </c>
      <c r="C4985" s="5" t="s">
        <v>58</v>
      </c>
      <c r="D4985" s="5" t="s">
        <v>16</v>
      </c>
      <c r="E4985" s="5" t="s">
        <v>7</v>
      </c>
      <c r="F4985" s="6">
        <v>43891</v>
      </c>
      <c r="G4985" s="6" t="str">
        <f>TEXT(datatable[[#This Row],[дата]],"ММ")</f>
        <v>03</v>
      </c>
      <c r="H4985" s="8">
        <v>21.527999999999999</v>
      </c>
      <c r="I4985" s="8">
        <v>6.4944000000000006</v>
      </c>
      <c r="J4985" s="8">
        <f>datatable[[#This Row],[продажи_]]-datatable[[#This Row],[себестоимость_]]</f>
        <v>15.033599999999998</v>
      </c>
      <c r="L4985"/>
    </row>
    <row r="4986" spans="2:12" x14ac:dyDescent="0.4">
      <c r="B4986" s="5" t="s">
        <v>65</v>
      </c>
      <c r="C4986" s="5" t="s">
        <v>58</v>
      </c>
      <c r="D4986" s="5" t="s">
        <v>16</v>
      </c>
      <c r="E4986" s="5" t="s">
        <v>7</v>
      </c>
      <c r="F4986" s="6">
        <v>43922</v>
      </c>
      <c r="G4986" s="6" t="str">
        <f>TEXT(datatable[[#This Row],[дата]],"ММ")</f>
        <v>04</v>
      </c>
      <c r="H4986" s="8">
        <v>14.975999999999999</v>
      </c>
      <c r="I4986" s="8">
        <v>6.4944000000000006</v>
      </c>
      <c r="J4986" s="8">
        <f>datatable[[#This Row],[продажи_]]-datatable[[#This Row],[себестоимость_]]</f>
        <v>8.4815999999999985</v>
      </c>
      <c r="L4986"/>
    </row>
    <row r="4987" spans="2:12" x14ac:dyDescent="0.4">
      <c r="B4987" s="5" t="s">
        <v>65</v>
      </c>
      <c r="C4987" s="5" t="s">
        <v>58</v>
      </c>
      <c r="D4987" s="5" t="s">
        <v>16</v>
      </c>
      <c r="E4987" s="5" t="s">
        <v>7</v>
      </c>
      <c r="F4987" s="6">
        <v>43952</v>
      </c>
      <c r="G4987" s="6" t="str">
        <f>TEXT(datatable[[#This Row],[дата]],"ММ")</f>
        <v>05</v>
      </c>
      <c r="H4987" s="8">
        <v>15.0579</v>
      </c>
      <c r="I4987" s="8">
        <v>5.33</v>
      </c>
      <c r="J4987" s="8">
        <f>datatable[[#This Row],[продажи_]]-datatable[[#This Row],[себестоимость_]]</f>
        <v>9.7279</v>
      </c>
      <c r="L4987"/>
    </row>
    <row r="4988" spans="2:12" x14ac:dyDescent="0.4">
      <c r="B4988" s="5" t="s">
        <v>65</v>
      </c>
      <c r="C4988" s="5" t="s">
        <v>58</v>
      </c>
      <c r="D4988" s="5" t="s">
        <v>16</v>
      </c>
      <c r="E4988" s="5" t="s">
        <v>7</v>
      </c>
      <c r="F4988" s="6">
        <v>43983</v>
      </c>
      <c r="G4988" s="6" t="str">
        <f>TEXT(datatable[[#This Row],[дата]],"ММ")</f>
        <v>06</v>
      </c>
      <c r="H4988" s="8">
        <v>10.881000000000002</v>
      </c>
      <c r="I4988" s="8">
        <v>4.5919999999999996</v>
      </c>
      <c r="J4988" s="8">
        <f>datatable[[#This Row],[продажи_]]-datatable[[#This Row],[себестоимость_]]</f>
        <v>6.2890000000000024</v>
      </c>
      <c r="L4988"/>
    </row>
    <row r="4989" spans="2:12" x14ac:dyDescent="0.4">
      <c r="B4989" s="5" t="s">
        <v>65</v>
      </c>
      <c r="C4989" s="5" t="s">
        <v>58</v>
      </c>
      <c r="D4989" s="5" t="s">
        <v>16</v>
      </c>
      <c r="E4989" s="5" t="s">
        <v>7</v>
      </c>
      <c r="F4989" s="6">
        <v>44013</v>
      </c>
      <c r="G4989" s="6" t="str">
        <f>TEXT(datatable[[#This Row],[дата]],"ММ")</f>
        <v>07</v>
      </c>
      <c r="H4989" s="8">
        <v>12.635999999999999</v>
      </c>
      <c r="I4989" s="8">
        <v>3.4685999999999999</v>
      </c>
      <c r="J4989" s="8">
        <f>datatable[[#This Row],[продажи_]]-datatable[[#This Row],[себестоимость_]]</f>
        <v>9.1673999999999989</v>
      </c>
      <c r="L4989"/>
    </row>
    <row r="4990" spans="2:12" x14ac:dyDescent="0.4">
      <c r="B4990" s="5" t="s">
        <v>65</v>
      </c>
      <c r="C4990" s="5" t="s">
        <v>58</v>
      </c>
      <c r="D4990" s="5" t="s">
        <v>16</v>
      </c>
      <c r="E4990" s="5" t="s">
        <v>7</v>
      </c>
      <c r="F4990" s="6">
        <v>44044</v>
      </c>
      <c r="G4990" s="6" t="str">
        <f>TEXT(datatable[[#This Row],[дата]],"ММ")</f>
        <v>08</v>
      </c>
      <c r="H4990" s="8">
        <v>8.8919999999999995</v>
      </c>
      <c r="I4990" s="8">
        <v>2.9192000000000005</v>
      </c>
      <c r="J4990" s="8">
        <f>datatable[[#This Row],[продажи_]]-datatable[[#This Row],[себестоимость_]]</f>
        <v>5.9727999999999994</v>
      </c>
      <c r="L4990"/>
    </row>
    <row r="4991" spans="2:12" x14ac:dyDescent="0.4">
      <c r="B4991" s="5" t="s">
        <v>65</v>
      </c>
      <c r="C4991" s="5" t="s">
        <v>58</v>
      </c>
      <c r="D4991" s="5" t="s">
        <v>16</v>
      </c>
      <c r="E4991" s="5" t="s">
        <v>7</v>
      </c>
      <c r="F4991" s="6">
        <v>44075</v>
      </c>
      <c r="G4991" s="6" t="str">
        <f>TEXT(datatable[[#This Row],[дата]],"ММ")</f>
        <v>09</v>
      </c>
      <c r="H4991" s="8">
        <v>12.753000000000002</v>
      </c>
      <c r="I4991" s="8">
        <v>4.3869999999999996</v>
      </c>
      <c r="J4991" s="8">
        <f>datatable[[#This Row],[продажи_]]-datatable[[#This Row],[себестоимость_]]</f>
        <v>8.3660000000000032</v>
      </c>
      <c r="L4991"/>
    </row>
    <row r="4992" spans="2:12" x14ac:dyDescent="0.4">
      <c r="B4992" s="5" t="s">
        <v>65</v>
      </c>
      <c r="C4992" s="5" t="s">
        <v>58</v>
      </c>
      <c r="D4992" s="5" t="s">
        <v>16</v>
      </c>
      <c r="E4992" s="5" t="s">
        <v>7</v>
      </c>
      <c r="F4992" s="6">
        <v>44105</v>
      </c>
      <c r="G4992" s="6" t="str">
        <f>TEXT(datatable[[#This Row],[дата]],"ММ")</f>
        <v>10</v>
      </c>
      <c r="H4992" s="8">
        <v>16.122600000000002</v>
      </c>
      <c r="I4992" s="8">
        <v>4.6904000000000003</v>
      </c>
      <c r="J4992" s="8">
        <f>datatable[[#This Row],[продажи_]]-datatable[[#This Row],[себестоимость_]]</f>
        <v>11.432200000000002</v>
      </c>
      <c r="L4992"/>
    </row>
    <row r="4993" spans="2:12" x14ac:dyDescent="0.4">
      <c r="B4993" s="5" t="s">
        <v>65</v>
      </c>
      <c r="C4993" s="5" t="s">
        <v>58</v>
      </c>
      <c r="D4993" s="5" t="s">
        <v>16</v>
      </c>
      <c r="E4993" s="5" t="s">
        <v>7</v>
      </c>
      <c r="F4993" s="6">
        <v>44136</v>
      </c>
      <c r="G4993" s="6" t="str">
        <f>TEXT(datatable[[#This Row],[дата]],"ММ")</f>
        <v>11</v>
      </c>
      <c r="H4993" s="8">
        <v>18.673199999999998</v>
      </c>
      <c r="I4993" s="8">
        <v>5.0512000000000006</v>
      </c>
      <c r="J4993" s="8">
        <f>datatable[[#This Row],[продажи_]]-datatable[[#This Row],[себестоимость_]]</f>
        <v>13.621999999999996</v>
      </c>
      <c r="L4993"/>
    </row>
    <row r="4994" spans="2:12" x14ac:dyDescent="0.4">
      <c r="B4994" s="5" t="s">
        <v>65</v>
      </c>
      <c r="C4994" s="5" t="s">
        <v>58</v>
      </c>
      <c r="D4994" s="5" t="s">
        <v>16</v>
      </c>
      <c r="E4994" s="5" t="s">
        <v>7</v>
      </c>
      <c r="F4994" s="6">
        <v>44166</v>
      </c>
      <c r="G4994" s="6" t="str">
        <f>TEXT(datatable[[#This Row],[дата]],"ММ")</f>
        <v>12</v>
      </c>
      <c r="H4994" s="8">
        <v>16.005600000000001</v>
      </c>
      <c r="I4994" s="8">
        <v>4.1819999999999995</v>
      </c>
      <c r="J4994" s="8">
        <f>datatable[[#This Row],[продажи_]]-datatable[[#This Row],[себестоимость_]]</f>
        <v>11.823600000000003</v>
      </c>
      <c r="L4994"/>
    </row>
    <row r="4995" spans="2:12" x14ac:dyDescent="0.4">
      <c r="B4995" s="5" t="s">
        <v>65</v>
      </c>
      <c r="C4995" s="5" t="s">
        <v>58</v>
      </c>
      <c r="D4995" s="5" t="s">
        <v>16</v>
      </c>
      <c r="E4995" s="5" t="s">
        <v>7</v>
      </c>
      <c r="F4995" s="6">
        <v>43831</v>
      </c>
      <c r="G4995" s="6" t="str">
        <f>TEXT(datatable[[#This Row],[дата]],"ММ")</f>
        <v>01</v>
      </c>
      <c r="H4995" s="8">
        <v>0.82215000000000005</v>
      </c>
      <c r="I4995" s="8">
        <v>0.30599999999999999</v>
      </c>
      <c r="J4995" s="8">
        <f>datatable[[#This Row],[продажи_]]-datatable[[#This Row],[себестоимость_]]</f>
        <v>0.51615000000000011</v>
      </c>
      <c r="L4995"/>
    </row>
    <row r="4996" spans="2:12" x14ac:dyDescent="0.4">
      <c r="B4996" s="5" t="s">
        <v>65</v>
      </c>
      <c r="C4996" s="5" t="s">
        <v>58</v>
      </c>
      <c r="D4996" s="5" t="s">
        <v>16</v>
      </c>
      <c r="E4996" s="5" t="s">
        <v>7</v>
      </c>
      <c r="F4996" s="6">
        <v>43862</v>
      </c>
      <c r="G4996" s="6" t="str">
        <f>TEXT(datatable[[#This Row],[дата]],"ММ")</f>
        <v>02</v>
      </c>
      <c r="H4996" s="8">
        <v>1.5141</v>
      </c>
      <c r="I4996" s="8">
        <v>0.5656000000000001</v>
      </c>
      <c r="J4996" s="8">
        <f>datatable[[#This Row],[продажи_]]-datatable[[#This Row],[себестоимость_]]</f>
        <v>0.9484999999999999</v>
      </c>
      <c r="L4996"/>
    </row>
    <row r="4997" spans="2:12" x14ac:dyDescent="0.4">
      <c r="B4997" s="5" t="s">
        <v>65</v>
      </c>
      <c r="C4997" s="5" t="s">
        <v>58</v>
      </c>
      <c r="D4997" s="5" t="s">
        <v>16</v>
      </c>
      <c r="E4997" s="5" t="s">
        <v>7</v>
      </c>
      <c r="F4997" s="6">
        <v>43891</v>
      </c>
      <c r="G4997" s="6" t="str">
        <f>TEXT(datatable[[#This Row],[дата]],"ММ")</f>
        <v>03</v>
      </c>
      <c r="H4997" s="8">
        <v>1.8816000000000002</v>
      </c>
      <c r="I4997" s="8">
        <v>0.67200000000000004</v>
      </c>
      <c r="J4997" s="8">
        <f>datatable[[#This Row],[продажи_]]-datatable[[#This Row],[себестоимость_]]</f>
        <v>1.2096</v>
      </c>
      <c r="L4997"/>
    </row>
    <row r="4998" spans="2:12" x14ac:dyDescent="0.4">
      <c r="B4998" s="5" t="s">
        <v>65</v>
      </c>
      <c r="C4998" s="5" t="s">
        <v>58</v>
      </c>
      <c r="D4998" s="5" t="s">
        <v>16</v>
      </c>
      <c r="E4998" s="5" t="s">
        <v>7</v>
      </c>
      <c r="F4998" s="6">
        <v>43922</v>
      </c>
      <c r="G4998" s="6" t="str">
        <f>TEXT(datatable[[#This Row],[дата]],"ММ")</f>
        <v>04</v>
      </c>
      <c r="H4998" s="8">
        <v>1.8480000000000001</v>
      </c>
      <c r="I4998" s="8">
        <v>0.60799999999999998</v>
      </c>
      <c r="J4998" s="8">
        <f>datatable[[#This Row],[продажи_]]-datatable[[#This Row],[себестоимость_]]</f>
        <v>1.2400000000000002</v>
      </c>
      <c r="L4998"/>
    </row>
    <row r="4999" spans="2:12" x14ac:dyDescent="0.4">
      <c r="B4999" s="5" t="s">
        <v>65</v>
      </c>
      <c r="C4999" s="5" t="s">
        <v>58</v>
      </c>
      <c r="D4999" s="5" t="s">
        <v>16</v>
      </c>
      <c r="E4999" s="5" t="s">
        <v>7</v>
      </c>
      <c r="F4999" s="6">
        <v>43952</v>
      </c>
      <c r="G4999" s="6" t="str">
        <f>TEXT(datatable[[#This Row],[дата]],"ММ")</f>
        <v>05</v>
      </c>
      <c r="H4999" s="8">
        <v>1.56975</v>
      </c>
      <c r="I4999" s="8">
        <v>0.44719999999999999</v>
      </c>
      <c r="J4999" s="8">
        <f>datatable[[#This Row],[продажи_]]-datatable[[#This Row],[себестоимость_]]</f>
        <v>1.1225499999999999</v>
      </c>
      <c r="L4999"/>
    </row>
    <row r="5000" spans="2:12" x14ac:dyDescent="0.4">
      <c r="B5000" s="5" t="s">
        <v>65</v>
      </c>
      <c r="C5000" s="5" t="s">
        <v>58</v>
      </c>
      <c r="D5000" s="5" t="s">
        <v>16</v>
      </c>
      <c r="E5000" s="5" t="s">
        <v>7</v>
      </c>
      <c r="F5000" s="6">
        <v>43983</v>
      </c>
      <c r="G5000" s="6" t="str">
        <f>TEXT(datatable[[#This Row],[дата]],"ММ")</f>
        <v>06</v>
      </c>
      <c r="H5000" s="8">
        <v>1.0920000000000001</v>
      </c>
      <c r="I5000" s="8">
        <v>0.37200000000000005</v>
      </c>
      <c r="J5000" s="8">
        <f>datatable[[#This Row],[продажи_]]-datatable[[#This Row],[себестоимость_]]</f>
        <v>0.72</v>
      </c>
      <c r="L5000"/>
    </row>
    <row r="5001" spans="2:12" x14ac:dyDescent="0.4">
      <c r="B5001" s="5" t="s">
        <v>65</v>
      </c>
      <c r="C5001" s="5" t="s">
        <v>58</v>
      </c>
      <c r="D5001" s="5" t="s">
        <v>16</v>
      </c>
      <c r="E5001" s="5" t="s">
        <v>7</v>
      </c>
      <c r="F5001" s="6">
        <v>44013</v>
      </c>
      <c r="G5001" s="6" t="str">
        <f>TEXT(datatable[[#This Row],[дата]],"ММ")</f>
        <v>07</v>
      </c>
      <c r="H5001" s="8">
        <v>0.9355500000000001</v>
      </c>
      <c r="I5001" s="8">
        <v>0.33119999999999999</v>
      </c>
      <c r="J5001" s="8">
        <f>datatable[[#This Row],[продажи_]]-datatable[[#This Row],[себестоимость_]]</f>
        <v>0.60435000000000016</v>
      </c>
      <c r="L5001"/>
    </row>
    <row r="5002" spans="2:12" x14ac:dyDescent="0.4">
      <c r="B5002" s="5" t="s">
        <v>65</v>
      </c>
      <c r="C5002" s="5" t="s">
        <v>58</v>
      </c>
      <c r="D5002" s="5" t="s">
        <v>16</v>
      </c>
      <c r="E5002" s="5" t="s">
        <v>7</v>
      </c>
      <c r="F5002" s="6">
        <v>44044</v>
      </c>
      <c r="G5002" s="6" t="str">
        <f>TEXT(datatable[[#This Row],[дата]],"ММ")</f>
        <v>08</v>
      </c>
      <c r="H5002" s="8">
        <v>0.89039999999999997</v>
      </c>
      <c r="I5002" s="8">
        <v>0.3392</v>
      </c>
      <c r="J5002" s="8">
        <f>datatable[[#This Row],[продажи_]]-datatable[[#This Row],[себестоимость_]]</f>
        <v>0.55119999999999991</v>
      </c>
      <c r="L5002"/>
    </row>
    <row r="5003" spans="2:12" x14ac:dyDescent="0.4">
      <c r="B5003" s="5" t="s">
        <v>65</v>
      </c>
      <c r="C5003" s="5" t="s">
        <v>58</v>
      </c>
      <c r="D5003" s="5" t="s">
        <v>16</v>
      </c>
      <c r="E5003" s="5" t="s">
        <v>7</v>
      </c>
      <c r="F5003" s="6">
        <v>44075</v>
      </c>
      <c r="G5003" s="6" t="str">
        <f>TEXT(datatable[[#This Row],[дата]],"ММ")</f>
        <v>09</v>
      </c>
      <c r="H5003" s="8">
        <v>1.0710000000000002</v>
      </c>
      <c r="I5003" s="8">
        <v>0.34</v>
      </c>
      <c r="J5003" s="8">
        <f>datatable[[#This Row],[продажи_]]-datatable[[#This Row],[себестоимость_]]</f>
        <v>0.73100000000000009</v>
      </c>
      <c r="L5003"/>
    </row>
    <row r="5004" spans="2:12" x14ac:dyDescent="0.4">
      <c r="B5004" s="5" t="s">
        <v>65</v>
      </c>
      <c r="C5004" s="5" t="s">
        <v>58</v>
      </c>
      <c r="D5004" s="5" t="s">
        <v>16</v>
      </c>
      <c r="E5004" s="5" t="s">
        <v>7</v>
      </c>
      <c r="F5004" s="6">
        <v>44105</v>
      </c>
      <c r="G5004" s="6" t="str">
        <f>TEXT(datatable[[#This Row],[дата]],"ММ")</f>
        <v>10</v>
      </c>
      <c r="H5004" s="8">
        <v>1.1193</v>
      </c>
      <c r="I5004" s="8">
        <v>0.442</v>
      </c>
      <c r="J5004" s="8">
        <f>datatable[[#This Row],[продажи_]]-datatable[[#This Row],[себестоимость_]]</f>
        <v>0.67730000000000001</v>
      </c>
      <c r="L5004"/>
    </row>
    <row r="5005" spans="2:12" x14ac:dyDescent="0.4">
      <c r="B5005" s="5" t="s">
        <v>65</v>
      </c>
      <c r="C5005" s="5" t="s">
        <v>58</v>
      </c>
      <c r="D5005" s="5" t="s">
        <v>16</v>
      </c>
      <c r="E5005" s="5" t="s">
        <v>7</v>
      </c>
      <c r="F5005" s="6">
        <v>44136</v>
      </c>
      <c r="G5005" s="6" t="str">
        <f>TEXT(datatable[[#This Row],[дата]],"ММ")</f>
        <v>11</v>
      </c>
      <c r="H5005" s="8">
        <v>1.5876000000000001</v>
      </c>
      <c r="I5005" s="8">
        <v>0.58240000000000003</v>
      </c>
      <c r="J5005" s="8">
        <f>datatable[[#This Row],[продажи_]]-datatable[[#This Row],[себестоимость_]]</f>
        <v>1.0052000000000001</v>
      </c>
      <c r="L5005"/>
    </row>
    <row r="5006" spans="2:12" x14ac:dyDescent="0.4">
      <c r="B5006" s="5" t="s">
        <v>65</v>
      </c>
      <c r="C5006" s="5" t="s">
        <v>58</v>
      </c>
      <c r="D5006" s="5" t="s">
        <v>16</v>
      </c>
      <c r="E5006" s="5" t="s">
        <v>7</v>
      </c>
      <c r="F5006" s="6">
        <v>44166</v>
      </c>
      <c r="G5006" s="6" t="str">
        <f>TEXT(datatable[[#This Row],[дата]],"ММ")</f>
        <v>12</v>
      </c>
      <c r="H5006" s="8">
        <v>1.3860000000000001</v>
      </c>
      <c r="I5006" s="8">
        <v>0.55199999999999994</v>
      </c>
      <c r="J5006" s="8">
        <f>datatable[[#This Row],[продажи_]]-datatable[[#This Row],[себестоимость_]]</f>
        <v>0.83400000000000019</v>
      </c>
      <c r="L5006"/>
    </row>
    <row r="5007" spans="2:12" x14ac:dyDescent="0.4">
      <c r="B5007" s="5" t="s">
        <v>65</v>
      </c>
      <c r="C5007" s="5" t="s">
        <v>58</v>
      </c>
      <c r="D5007" s="5" t="s">
        <v>16</v>
      </c>
      <c r="E5007" s="5" t="s">
        <v>7</v>
      </c>
      <c r="F5007" s="6">
        <v>43831</v>
      </c>
      <c r="G5007" s="6" t="str">
        <f>TEXT(datatable[[#This Row],[дата]],"ММ")</f>
        <v>01</v>
      </c>
      <c r="H5007" s="8">
        <v>22.323600000000003</v>
      </c>
      <c r="I5007" s="8">
        <v>6.9619500000000007</v>
      </c>
      <c r="J5007" s="8">
        <f>datatable[[#This Row],[продажи_]]-datatable[[#This Row],[себестоимость_]]</f>
        <v>15.361650000000001</v>
      </c>
      <c r="L5007"/>
    </row>
    <row r="5008" spans="2:12" x14ac:dyDescent="0.4">
      <c r="B5008" s="5" t="s">
        <v>65</v>
      </c>
      <c r="C5008" s="5" t="s">
        <v>58</v>
      </c>
      <c r="D5008" s="5" t="s">
        <v>16</v>
      </c>
      <c r="E5008" s="5" t="s">
        <v>7</v>
      </c>
      <c r="F5008" s="6">
        <v>43862</v>
      </c>
      <c r="G5008" s="6" t="str">
        <f>TEXT(datatable[[#This Row],[дата]],"ММ")</f>
        <v>02</v>
      </c>
      <c r="H5008" s="8">
        <v>32.054400000000001</v>
      </c>
      <c r="I5008" s="8">
        <v>10.9634</v>
      </c>
      <c r="J5008" s="8">
        <f>datatable[[#This Row],[продажи_]]-datatable[[#This Row],[себестоимость_]]</f>
        <v>21.091000000000001</v>
      </c>
      <c r="L5008"/>
    </row>
    <row r="5009" spans="2:12" x14ac:dyDescent="0.4">
      <c r="B5009" s="5" t="s">
        <v>65</v>
      </c>
      <c r="C5009" s="5" t="s">
        <v>58</v>
      </c>
      <c r="D5009" s="5" t="s">
        <v>16</v>
      </c>
      <c r="E5009" s="5" t="s">
        <v>7</v>
      </c>
      <c r="F5009" s="6">
        <v>43891</v>
      </c>
      <c r="G5009" s="6" t="str">
        <f>TEXT(datatable[[#This Row],[дата]],"ММ")</f>
        <v>03</v>
      </c>
      <c r="H5009" s="8">
        <v>35.276800000000001</v>
      </c>
      <c r="I5009" s="8">
        <v>13.293600000000001</v>
      </c>
      <c r="J5009" s="8">
        <f>datatable[[#This Row],[продажи_]]-datatable[[#This Row],[себестоимость_]]</f>
        <v>21.9832</v>
      </c>
      <c r="L5009"/>
    </row>
    <row r="5010" spans="2:12" x14ac:dyDescent="0.4">
      <c r="B5010" s="5" t="s">
        <v>65</v>
      </c>
      <c r="C5010" s="5" t="s">
        <v>58</v>
      </c>
      <c r="D5010" s="5" t="s">
        <v>16</v>
      </c>
      <c r="E5010" s="5" t="s">
        <v>7</v>
      </c>
      <c r="F5010" s="6">
        <v>43922</v>
      </c>
      <c r="G5010" s="6" t="str">
        <f>TEXT(datatable[[#This Row],[дата]],"ММ")</f>
        <v>04</v>
      </c>
      <c r="H5010" s="8">
        <v>37.651200000000003</v>
      </c>
      <c r="I5010" s="8">
        <v>16.349600000000002</v>
      </c>
      <c r="J5010" s="8">
        <f>datatable[[#This Row],[продажи_]]-datatable[[#This Row],[себестоимость_]]</f>
        <v>21.301600000000001</v>
      </c>
      <c r="L5010"/>
    </row>
    <row r="5011" spans="2:12" x14ac:dyDescent="0.4">
      <c r="B5011" s="5" t="s">
        <v>65</v>
      </c>
      <c r="C5011" s="5" t="s">
        <v>58</v>
      </c>
      <c r="D5011" s="5" t="s">
        <v>16</v>
      </c>
      <c r="E5011" s="5" t="s">
        <v>7</v>
      </c>
      <c r="F5011" s="6">
        <v>43952</v>
      </c>
      <c r="G5011" s="6" t="str">
        <f>TEXT(datatable[[#This Row],[дата]],"ММ")</f>
        <v>05</v>
      </c>
      <c r="H5011" s="8">
        <v>33.072000000000003</v>
      </c>
      <c r="I5011" s="8">
        <v>14.401400000000001</v>
      </c>
      <c r="J5011" s="8">
        <f>datatable[[#This Row],[продажи_]]-datatable[[#This Row],[себестоимость_]]</f>
        <v>18.6706</v>
      </c>
      <c r="L5011"/>
    </row>
    <row r="5012" spans="2:12" x14ac:dyDescent="0.4">
      <c r="B5012" s="5" t="s">
        <v>65</v>
      </c>
      <c r="C5012" s="5" t="s">
        <v>58</v>
      </c>
      <c r="D5012" s="5" t="s">
        <v>16</v>
      </c>
      <c r="E5012" s="5" t="s">
        <v>7</v>
      </c>
      <c r="F5012" s="6">
        <v>43983</v>
      </c>
      <c r="G5012" s="6" t="str">
        <f>TEXT(datatable[[#This Row],[дата]],"ММ")</f>
        <v>06</v>
      </c>
      <c r="H5012" s="8">
        <v>22.896000000000001</v>
      </c>
      <c r="I5012" s="8">
        <v>7.6400000000000006</v>
      </c>
      <c r="J5012" s="8">
        <f>datatable[[#This Row],[продажи_]]-datatable[[#This Row],[себестоимость_]]</f>
        <v>15.256</v>
      </c>
      <c r="L5012"/>
    </row>
    <row r="5013" spans="2:12" x14ac:dyDescent="0.4">
      <c r="B5013" s="5" t="s">
        <v>65</v>
      </c>
      <c r="C5013" s="5" t="s">
        <v>58</v>
      </c>
      <c r="D5013" s="5" t="s">
        <v>16</v>
      </c>
      <c r="E5013" s="5" t="s">
        <v>7</v>
      </c>
      <c r="F5013" s="6">
        <v>44013</v>
      </c>
      <c r="G5013" s="6" t="str">
        <f>TEXT(datatable[[#This Row],[дата]],"ММ")</f>
        <v>07</v>
      </c>
      <c r="H5013" s="8">
        <v>18.889200000000002</v>
      </c>
      <c r="I5013" s="8">
        <v>7.9933500000000013</v>
      </c>
      <c r="J5013" s="8">
        <f>datatable[[#This Row],[продажи_]]-datatable[[#This Row],[себестоимость_]]</f>
        <v>10.895850000000001</v>
      </c>
      <c r="L5013"/>
    </row>
    <row r="5014" spans="2:12" x14ac:dyDescent="0.4">
      <c r="B5014" s="5" t="s">
        <v>65</v>
      </c>
      <c r="C5014" s="5" t="s">
        <v>58</v>
      </c>
      <c r="D5014" s="5" t="s">
        <v>16</v>
      </c>
      <c r="E5014" s="5" t="s">
        <v>7</v>
      </c>
      <c r="F5014" s="6">
        <v>44044</v>
      </c>
      <c r="G5014" s="6" t="str">
        <f>TEXT(datatable[[#This Row],[дата]],"ММ")</f>
        <v>08</v>
      </c>
      <c r="H5014" s="8">
        <v>15.264000000000001</v>
      </c>
      <c r="I5014" s="8">
        <v>8.6332000000000004</v>
      </c>
      <c r="J5014" s="8">
        <f>datatable[[#This Row],[продажи_]]-datatable[[#This Row],[себестоимость_]]</f>
        <v>6.6308000000000007</v>
      </c>
      <c r="L5014"/>
    </row>
    <row r="5015" spans="2:12" x14ac:dyDescent="0.4">
      <c r="B5015" s="5" t="s">
        <v>65</v>
      </c>
      <c r="C5015" s="5" t="s">
        <v>58</v>
      </c>
      <c r="D5015" s="5" t="s">
        <v>16</v>
      </c>
      <c r="E5015" s="5" t="s">
        <v>7</v>
      </c>
      <c r="F5015" s="6">
        <v>44075</v>
      </c>
      <c r="G5015" s="6" t="str">
        <f>TEXT(datatable[[#This Row],[дата]],"ММ")</f>
        <v>09</v>
      </c>
      <c r="H5015" s="8">
        <v>20.352</v>
      </c>
      <c r="I5015" s="8">
        <v>8.4039999999999999</v>
      </c>
      <c r="J5015" s="8">
        <f>datatable[[#This Row],[продажи_]]-datatable[[#This Row],[себестоимость_]]</f>
        <v>11.948</v>
      </c>
      <c r="L5015"/>
    </row>
    <row r="5016" spans="2:12" x14ac:dyDescent="0.4">
      <c r="B5016" s="5" t="s">
        <v>65</v>
      </c>
      <c r="C5016" s="5" t="s">
        <v>58</v>
      </c>
      <c r="D5016" s="5" t="s">
        <v>16</v>
      </c>
      <c r="E5016" s="5" t="s">
        <v>7</v>
      </c>
      <c r="F5016" s="6">
        <v>44105</v>
      </c>
      <c r="G5016" s="6" t="str">
        <f>TEXT(datatable[[#This Row],[дата]],"ММ")</f>
        <v>10</v>
      </c>
      <c r="H5016" s="8">
        <v>26.182000000000002</v>
      </c>
      <c r="I5016" s="8">
        <v>14.898</v>
      </c>
      <c r="J5016" s="8">
        <f>datatable[[#This Row],[продажи_]]-datatable[[#This Row],[себестоимость_]]</f>
        <v>11.284000000000002</v>
      </c>
      <c r="L5016"/>
    </row>
    <row r="5017" spans="2:12" x14ac:dyDescent="0.4">
      <c r="B5017" s="5" t="s">
        <v>65</v>
      </c>
      <c r="C5017" s="5" t="s">
        <v>58</v>
      </c>
      <c r="D5017" s="5" t="s">
        <v>16</v>
      </c>
      <c r="E5017" s="5" t="s">
        <v>7</v>
      </c>
      <c r="F5017" s="6">
        <v>44136</v>
      </c>
      <c r="G5017" s="6" t="str">
        <f>TEXT(datatable[[#This Row],[дата]],"ММ")</f>
        <v>11</v>
      </c>
      <c r="H5017" s="8">
        <v>32.944800000000001</v>
      </c>
      <c r="I5017" s="8">
        <v>14.038500000000001</v>
      </c>
      <c r="J5017" s="8">
        <f>datatable[[#This Row],[продажи_]]-datatable[[#This Row],[себестоимость_]]</f>
        <v>18.906300000000002</v>
      </c>
      <c r="L5017"/>
    </row>
    <row r="5018" spans="2:12" x14ac:dyDescent="0.4">
      <c r="B5018" s="5" t="s">
        <v>65</v>
      </c>
      <c r="C5018" s="5" t="s">
        <v>58</v>
      </c>
      <c r="D5018" s="5" t="s">
        <v>16</v>
      </c>
      <c r="E5018" s="5" t="s">
        <v>7</v>
      </c>
      <c r="F5018" s="6">
        <v>44166</v>
      </c>
      <c r="G5018" s="6" t="str">
        <f>TEXT(datatable[[#This Row],[дата]],"ММ")</f>
        <v>12</v>
      </c>
      <c r="H5018" s="8">
        <v>30.273600000000002</v>
      </c>
      <c r="I5018" s="8">
        <v>10.428600000000001</v>
      </c>
      <c r="J5018" s="8">
        <f>datatable[[#This Row],[продажи_]]-datatable[[#This Row],[себестоимость_]]</f>
        <v>19.844999999999999</v>
      </c>
      <c r="L5018"/>
    </row>
    <row r="5019" spans="2:12" x14ac:dyDescent="0.4">
      <c r="B5019" s="5" t="s">
        <v>65</v>
      </c>
      <c r="C5019" s="5" t="s">
        <v>58</v>
      </c>
      <c r="D5019" s="5" t="s">
        <v>16</v>
      </c>
      <c r="E5019" s="5" t="s">
        <v>7</v>
      </c>
      <c r="F5019" s="6">
        <v>43831</v>
      </c>
      <c r="G5019" s="6" t="str">
        <f>TEXT(datatable[[#This Row],[дата]],"ММ")</f>
        <v>01</v>
      </c>
      <c r="H5019" s="8">
        <v>16.625699999999998</v>
      </c>
      <c r="I5019" s="8">
        <v>5.3567999999999998</v>
      </c>
      <c r="J5019" s="8">
        <f>datatable[[#This Row],[продажи_]]-datatable[[#This Row],[себестоимость_]]</f>
        <v>11.268899999999999</v>
      </c>
      <c r="L5019"/>
    </row>
    <row r="5020" spans="2:12" x14ac:dyDescent="0.4">
      <c r="B5020" s="5" t="s">
        <v>65</v>
      </c>
      <c r="C5020" s="5" t="s">
        <v>58</v>
      </c>
      <c r="D5020" s="5" t="s">
        <v>16</v>
      </c>
      <c r="E5020" s="5" t="s">
        <v>7</v>
      </c>
      <c r="F5020" s="6">
        <v>43862</v>
      </c>
      <c r="G5020" s="6" t="str">
        <f>TEXT(datatable[[#This Row],[дата]],"ММ")</f>
        <v>02</v>
      </c>
      <c r="H5020" s="8">
        <v>26.39</v>
      </c>
      <c r="I5020" s="8">
        <v>9.548</v>
      </c>
      <c r="J5020" s="8">
        <f>datatable[[#This Row],[продажи_]]-datatable[[#This Row],[себестоимость_]]</f>
        <v>16.841999999999999</v>
      </c>
      <c r="L5020"/>
    </row>
    <row r="5021" spans="2:12" x14ac:dyDescent="0.4">
      <c r="B5021" s="5" t="s">
        <v>65</v>
      </c>
      <c r="C5021" s="5" t="s">
        <v>58</v>
      </c>
      <c r="D5021" s="5" t="s">
        <v>16</v>
      </c>
      <c r="E5021" s="5" t="s">
        <v>7</v>
      </c>
      <c r="F5021" s="6">
        <v>43891</v>
      </c>
      <c r="G5021" s="6" t="str">
        <f>TEXT(datatable[[#This Row],[дата]],"ММ")</f>
        <v>03</v>
      </c>
      <c r="H5021" s="8">
        <v>31.064800000000002</v>
      </c>
      <c r="I5021" s="8">
        <v>11.507199999999999</v>
      </c>
      <c r="J5021" s="8">
        <f>datatable[[#This Row],[продажи_]]-datatable[[#This Row],[себестоимость_]]</f>
        <v>19.557600000000001</v>
      </c>
      <c r="L5021"/>
    </row>
    <row r="5022" spans="2:12" x14ac:dyDescent="0.4">
      <c r="B5022" s="5" t="s">
        <v>65</v>
      </c>
      <c r="C5022" s="5" t="s">
        <v>58</v>
      </c>
      <c r="D5022" s="5" t="s">
        <v>16</v>
      </c>
      <c r="E5022" s="5" t="s">
        <v>7</v>
      </c>
      <c r="F5022" s="6">
        <v>43922</v>
      </c>
      <c r="G5022" s="6" t="str">
        <f>TEXT(datatable[[#This Row],[дата]],"ММ")</f>
        <v>04</v>
      </c>
      <c r="H5022" s="8">
        <v>27.747200000000003</v>
      </c>
      <c r="I5022" s="8">
        <v>10.713600000000001</v>
      </c>
      <c r="J5022" s="8">
        <f>datatable[[#This Row],[продажи_]]-datatable[[#This Row],[себестоимость_]]</f>
        <v>17.0336</v>
      </c>
      <c r="L5022"/>
    </row>
    <row r="5023" spans="2:12" x14ac:dyDescent="0.4">
      <c r="B5023" s="5" t="s">
        <v>65</v>
      </c>
      <c r="C5023" s="5" t="s">
        <v>58</v>
      </c>
      <c r="D5023" s="5" t="s">
        <v>16</v>
      </c>
      <c r="E5023" s="5" t="s">
        <v>7</v>
      </c>
      <c r="F5023" s="6">
        <v>43952</v>
      </c>
      <c r="G5023" s="6" t="str">
        <f>TEXT(datatable[[#This Row],[дата]],"ММ")</f>
        <v>05</v>
      </c>
      <c r="H5023" s="8">
        <v>27.20055</v>
      </c>
      <c r="I5023" s="8">
        <v>8.6242000000000019</v>
      </c>
      <c r="J5023" s="8">
        <f>datatable[[#This Row],[продажи_]]-datatable[[#This Row],[себестоимость_]]</f>
        <v>18.576349999999998</v>
      </c>
      <c r="L5023"/>
    </row>
    <row r="5024" spans="2:12" x14ac:dyDescent="0.4">
      <c r="B5024" s="5" t="s">
        <v>65</v>
      </c>
      <c r="C5024" s="5" t="s">
        <v>58</v>
      </c>
      <c r="D5024" s="5" t="s">
        <v>16</v>
      </c>
      <c r="E5024" s="5" t="s">
        <v>7</v>
      </c>
      <c r="F5024" s="6">
        <v>43983</v>
      </c>
      <c r="G5024" s="6" t="str">
        <f>TEXT(datatable[[#This Row],[дата]],"ММ")</f>
        <v>06</v>
      </c>
      <c r="H5024" s="8">
        <v>15.268500000000001</v>
      </c>
      <c r="I5024" s="8">
        <v>7.3159999999999998</v>
      </c>
      <c r="J5024" s="8">
        <f>datatable[[#This Row],[продажи_]]-datatable[[#This Row],[себестоимость_]]</f>
        <v>7.9525000000000015</v>
      </c>
      <c r="L5024"/>
    </row>
    <row r="5025" spans="2:12" x14ac:dyDescent="0.4">
      <c r="B5025" s="5" t="s">
        <v>65</v>
      </c>
      <c r="C5025" s="5" t="s">
        <v>58</v>
      </c>
      <c r="D5025" s="5" t="s">
        <v>16</v>
      </c>
      <c r="E5025" s="5" t="s">
        <v>7</v>
      </c>
      <c r="F5025" s="6">
        <v>44013</v>
      </c>
      <c r="G5025" s="6" t="str">
        <f>TEXT(datatable[[#This Row],[дата]],"ММ")</f>
        <v>07</v>
      </c>
      <c r="H5025" s="8">
        <v>16.456050000000001</v>
      </c>
      <c r="I5025" s="8">
        <v>5.6357999999999997</v>
      </c>
      <c r="J5025" s="8">
        <f>datatable[[#This Row],[продажи_]]-datatable[[#This Row],[себестоимость_]]</f>
        <v>10.820250000000001</v>
      </c>
      <c r="L5025"/>
    </row>
    <row r="5026" spans="2:12" x14ac:dyDescent="0.4">
      <c r="B5026" s="5" t="s">
        <v>65</v>
      </c>
      <c r="C5026" s="5" t="s">
        <v>58</v>
      </c>
      <c r="D5026" s="5" t="s">
        <v>16</v>
      </c>
      <c r="E5026" s="5" t="s">
        <v>7</v>
      </c>
      <c r="F5026" s="6">
        <v>44044</v>
      </c>
      <c r="G5026" s="6" t="str">
        <f>TEXT(datatable[[#This Row],[дата]],"ММ")</f>
        <v>08</v>
      </c>
      <c r="H5026" s="8">
        <v>15.2308</v>
      </c>
      <c r="I5026" s="8">
        <v>4.0175999999999998</v>
      </c>
      <c r="J5026" s="8">
        <f>datatable[[#This Row],[продажи_]]-datatable[[#This Row],[себестоимость_]]</f>
        <v>11.213200000000001</v>
      </c>
      <c r="L5026"/>
    </row>
    <row r="5027" spans="2:12" x14ac:dyDescent="0.4">
      <c r="B5027" s="5" t="s">
        <v>65</v>
      </c>
      <c r="C5027" s="5" t="s">
        <v>58</v>
      </c>
      <c r="D5027" s="5" t="s">
        <v>16</v>
      </c>
      <c r="E5027" s="5" t="s">
        <v>7</v>
      </c>
      <c r="F5027" s="6">
        <v>44075</v>
      </c>
      <c r="G5027" s="6" t="str">
        <f>TEXT(datatable[[#This Row],[дата]],"ММ")</f>
        <v>09</v>
      </c>
      <c r="H5027" s="8">
        <v>20.735000000000003</v>
      </c>
      <c r="I5027" s="8">
        <v>5.6420000000000003</v>
      </c>
      <c r="J5027" s="8">
        <f>datatable[[#This Row],[продажи_]]-datatable[[#This Row],[себестоимость_]]</f>
        <v>15.093000000000004</v>
      </c>
      <c r="L5027"/>
    </row>
    <row r="5028" spans="2:12" x14ac:dyDescent="0.4">
      <c r="B5028" s="5" t="s">
        <v>65</v>
      </c>
      <c r="C5028" s="5" t="s">
        <v>58</v>
      </c>
      <c r="D5028" s="5" t="s">
        <v>16</v>
      </c>
      <c r="E5028" s="5" t="s">
        <v>7</v>
      </c>
      <c r="F5028" s="6">
        <v>44105</v>
      </c>
      <c r="G5028" s="6" t="str">
        <f>TEXT(datatable[[#This Row],[дата]],"ММ")</f>
        <v>10</v>
      </c>
      <c r="H5028" s="8">
        <v>25.24015</v>
      </c>
      <c r="I5028" s="8">
        <v>9.5914000000000001</v>
      </c>
      <c r="J5028" s="8">
        <f>datatable[[#This Row],[продажи_]]-datatable[[#This Row],[себестоимость_]]</f>
        <v>15.64875</v>
      </c>
      <c r="L5028"/>
    </row>
    <row r="5029" spans="2:12" x14ac:dyDescent="0.4">
      <c r="B5029" s="5" t="s">
        <v>65</v>
      </c>
      <c r="C5029" s="5" t="s">
        <v>58</v>
      </c>
      <c r="D5029" s="5" t="s">
        <v>16</v>
      </c>
      <c r="E5029" s="5" t="s">
        <v>7</v>
      </c>
      <c r="F5029" s="6">
        <v>44136</v>
      </c>
      <c r="G5029" s="6" t="str">
        <f>TEXT(datatable[[#This Row],[дата]],"ММ")</f>
        <v>11</v>
      </c>
      <c r="H5029" s="8">
        <v>22.1676</v>
      </c>
      <c r="I5029" s="8">
        <v>7.3779999999999992</v>
      </c>
      <c r="J5029" s="8">
        <f>datatable[[#This Row],[продажи_]]-datatable[[#This Row],[себестоимость_]]</f>
        <v>14.7896</v>
      </c>
      <c r="L5029"/>
    </row>
    <row r="5030" spans="2:12" x14ac:dyDescent="0.4">
      <c r="B5030" s="5" t="s">
        <v>65</v>
      </c>
      <c r="C5030" s="5" t="s">
        <v>58</v>
      </c>
      <c r="D5030" s="5" t="s">
        <v>16</v>
      </c>
      <c r="E5030" s="5" t="s">
        <v>7</v>
      </c>
      <c r="F5030" s="6">
        <v>44166</v>
      </c>
      <c r="G5030" s="6" t="str">
        <f>TEXT(datatable[[#This Row],[дата]],"ММ")</f>
        <v>12</v>
      </c>
      <c r="H5030" s="8">
        <v>21.262799999999999</v>
      </c>
      <c r="I5030" s="8">
        <v>6.1007999999999996</v>
      </c>
      <c r="J5030" s="8">
        <f>datatable[[#This Row],[продажи_]]-datatable[[#This Row],[себестоимость_]]</f>
        <v>15.161999999999999</v>
      </c>
      <c r="L5030"/>
    </row>
    <row r="5031" spans="2:12" x14ac:dyDescent="0.4">
      <c r="B5031" s="5" t="s">
        <v>65</v>
      </c>
      <c r="C5031" s="5" t="s">
        <v>58</v>
      </c>
      <c r="D5031" s="5" t="s">
        <v>16</v>
      </c>
      <c r="E5031" s="5" t="s">
        <v>7</v>
      </c>
      <c r="F5031" s="6">
        <v>43831</v>
      </c>
      <c r="G5031" s="6" t="str">
        <f>TEXT(datatable[[#This Row],[дата]],"ММ")</f>
        <v>01</v>
      </c>
      <c r="H5031" s="8">
        <v>5.9413500000000008</v>
      </c>
      <c r="I5031" s="8">
        <v>3.5495999999999999</v>
      </c>
      <c r="J5031" s="8">
        <f>datatable[[#This Row],[продажи_]]-datatable[[#This Row],[себестоимость_]]</f>
        <v>2.3917500000000009</v>
      </c>
      <c r="L5031"/>
    </row>
    <row r="5032" spans="2:12" x14ac:dyDescent="0.4">
      <c r="B5032" s="5" t="s">
        <v>65</v>
      </c>
      <c r="C5032" s="5" t="s">
        <v>58</v>
      </c>
      <c r="D5032" s="5" t="s">
        <v>16</v>
      </c>
      <c r="E5032" s="5" t="s">
        <v>7</v>
      </c>
      <c r="F5032" s="6">
        <v>43862</v>
      </c>
      <c r="G5032" s="6" t="str">
        <f>TEXT(datatable[[#This Row],[дата]],"ММ")</f>
        <v>02</v>
      </c>
      <c r="H5032" s="8">
        <v>10.1549</v>
      </c>
      <c r="I5032" s="8">
        <v>3.9507999999999996</v>
      </c>
      <c r="J5032" s="8">
        <f>datatable[[#This Row],[продажи_]]-datatable[[#This Row],[себестоимость_]]</f>
        <v>6.2041000000000004</v>
      </c>
      <c r="L5032"/>
    </row>
    <row r="5033" spans="2:12" x14ac:dyDescent="0.4">
      <c r="B5033" s="5" t="s">
        <v>65</v>
      </c>
      <c r="C5033" s="5" t="s">
        <v>58</v>
      </c>
      <c r="D5033" s="5" t="s">
        <v>16</v>
      </c>
      <c r="E5033" s="5" t="s">
        <v>7</v>
      </c>
      <c r="F5033" s="6">
        <v>43891</v>
      </c>
      <c r="G5033" s="6" t="str">
        <f>TEXT(datatable[[#This Row],[дата]],"ММ")</f>
        <v>03</v>
      </c>
      <c r="H5033" s="8">
        <v>15.3872</v>
      </c>
      <c r="I5033" s="8">
        <v>5.0048000000000004</v>
      </c>
      <c r="J5033" s="8">
        <f>datatable[[#This Row],[продажи_]]-datatable[[#This Row],[себестоимость_]]</f>
        <v>10.382400000000001</v>
      </c>
      <c r="L5033"/>
    </row>
    <row r="5034" spans="2:12" x14ac:dyDescent="0.4">
      <c r="B5034" s="5" t="s">
        <v>65</v>
      </c>
      <c r="C5034" s="5" t="s">
        <v>58</v>
      </c>
      <c r="D5034" s="5" t="s">
        <v>16</v>
      </c>
      <c r="E5034" s="5" t="s">
        <v>7</v>
      </c>
      <c r="F5034" s="6">
        <v>43922</v>
      </c>
      <c r="G5034" s="6" t="str">
        <f>TEXT(datatable[[#This Row],[дата]],"ММ")</f>
        <v>04</v>
      </c>
      <c r="H5034" s="8">
        <v>13.952800000000002</v>
      </c>
      <c r="I5034" s="8">
        <v>4.4607999999999999</v>
      </c>
      <c r="J5034" s="8">
        <f>datatable[[#This Row],[продажи_]]-datatable[[#This Row],[себестоимость_]]</f>
        <v>9.4920000000000009</v>
      </c>
      <c r="L5034"/>
    </row>
    <row r="5035" spans="2:12" x14ac:dyDescent="0.4">
      <c r="B5035" s="5" t="s">
        <v>65</v>
      </c>
      <c r="C5035" s="5" t="s">
        <v>58</v>
      </c>
      <c r="D5035" s="5" t="s">
        <v>16</v>
      </c>
      <c r="E5035" s="5" t="s">
        <v>7</v>
      </c>
      <c r="F5035" s="6">
        <v>43952</v>
      </c>
      <c r="G5035" s="6" t="str">
        <f>TEXT(datatable[[#This Row],[дата]],"ММ")</f>
        <v>05</v>
      </c>
      <c r="H5035" s="8">
        <v>9.6414500000000007</v>
      </c>
      <c r="I5035" s="8">
        <v>5.2597999999999994</v>
      </c>
      <c r="J5035" s="8">
        <f>datatable[[#This Row],[продажи_]]-datatable[[#This Row],[себестоимость_]]</f>
        <v>4.3816500000000014</v>
      </c>
      <c r="L5035"/>
    </row>
    <row r="5036" spans="2:12" x14ac:dyDescent="0.4">
      <c r="B5036" s="5" t="s">
        <v>65</v>
      </c>
      <c r="C5036" s="5" t="s">
        <v>58</v>
      </c>
      <c r="D5036" s="5" t="s">
        <v>16</v>
      </c>
      <c r="E5036" s="5" t="s">
        <v>7</v>
      </c>
      <c r="F5036" s="6">
        <v>43983</v>
      </c>
      <c r="G5036" s="6" t="str">
        <f>TEXT(datatable[[#This Row],[дата]],"ММ")</f>
        <v>06</v>
      </c>
      <c r="H5036" s="8">
        <v>7.416500000000001</v>
      </c>
      <c r="I5036" s="8">
        <v>3.9439999999999995</v>
      </c>
      <c r="J5036" s="8">
        <f>datatable[[#This Row],[продажи_]]-datatable[[#This Row],[себестоимость_]]</f>
        <v>3.4725000000000015</v>
      </c>
      <c r="L5036"/>
    </row>
    <row r="5037" spans="2:12" x14ac:dyDescent="0.4">
      <c r="B5037" s="5" t="s">
        <v>65</v>
      </c>
      <c r="C5037" s="5" t="s">
        <v>58</v>
      </c>
      <c r="D5037" s="5" t="s">
        <v>16</v>
      </c>
      <c r="E5037" s="5" t="s">
        <v>7</v>
      </c>
      <c r="F5037" s="6">
        <v>44013</v>
      </c>
      <c r="G5037" s="6" t="str">
        <f>TEXT(datatable[[#This Row],[дата]],"ММ")</f>
        <v>07</v>
      </c>
      <c r="H5037" s="8">
        <v>7.7017500000000005</v>
      </c>
      <c r="I5037" s="8">
        <v>3.6107999999999998</v>
      </c>
      <c r="J5037" s="8">
        <f>datatable[[#This Row],[продажи_]]-datatable[[#This Row],[себестоимость_]]</f>
        <v>4.0909500000000012</v>
      </c>
      <c r="L5037"/>
    </row>
    <row r="5038" spans="2:12" x14ac:dyDescent="0.4">
      <c r="B5038" s="5" t="s">
        <v>65</v>
      </c>
      <c r="C5038" s="5" t="s">
        <v>58</v>
      </c>
      <c r="D5038" s="5" t="s">
        <v>16</v>
      </c>
      <c r="E5038" s="5" t="s">
        <v>7</v>
      </c>
      <c r="F5038" s="6">
        <v>44044</v>
      </c>
      <c r="G5038" s="6" t="str">
        <f>TEXT(datatable[[#This Row],[дата]],"ММ")</f>
        <v>08</v>
      </c>
      <c r="H5038" s="8">
        <v>5.9332000000000003</v>
      </c>
      <c r="I5038" s="8">
        <v>2.8288000000000002</v>
      </c>
      <c r="J5038" s="8">
        <f>datatable[[#This Row],[продажи_]]-datatable[[#This Row],[себестоимость_]]</f>
        <v>3.1044</v>
      </c>
      <c r="L5038"/>
    </row>
    <row r="5039" spans="2:12" x14ac:dyDescent="0.4">
      <c r="B5039" s="5" t="s">
        <v>65</v>
      </c>
      <c r="C5039" s="5" t="s">
        <v>58</v>
      </c>
      <c r="D5039" s="5" t="s">
        <v>16</v>
      </c>
      <c r="E5039" s="5" t="s">
        <v>7</v>
      </c>
      <c r="F5039" s="6">
        <v>44075</v>
      </c>
      <c r="G5039" s="6" t="str">
        <f>TEXT(datatable[[#This Row],[дата]],"ММ")</f>
        <v>09</v>
      </c>
      <c r="H5039" s="8">
        <v>6.6015000000000006</v>
      </c>
      <c r="I5039" s="8">
        <v>3.8419999999999996</v>
      </c>
      <c r="J5039" s="8">
        <f>datatable[[#This Row],[продажи_]]-datatable[[#This Row],[себестоимость_]]</f>
        <v>2.759500000000001</v>
      </c>
      <c r="L5039"/>
    </row>
    <row r="5040" spans="2:12" x14ac:dyDescent="0.4">
      <c r="B5040" s="5" t="s">
        <v>65</v>
      </c>
      <c r="C5040" s="5" t="s">
        <v>58</v>
      </c>
      <c r="D5040" s="5" t="s">
        <v>16</v>
      </c>
      <c r="E5040" s="5" t="s">
        <v>7</v>
      </c>
      <c r="F5040" s="6">
        <v>44105</v>
      </c>
      <c r="G5040" s="6" t="str">
        <f>TEXT(datatable[[#This Row],[дата]],"ММ")</f>
        <v>10</v>
      </c>
      <c r="H5040" s="8">
        <v>11.972349999999999</v>
      </c>
      <c r="I5040" s="8">
        <v>4.4641999999999999</v>
      </c>
      <c r="J5040" s="8">
        <f>datatable[[#This Row],[продажи_]]-datatable[[#This Row],[себестоимость_]]</f>
        <v>7.5081499999999988</v>
      </c>
      <c r="L5040"/>
    </row>
    <row r="5041" spans="2:12" x14ac:dyDescent="0.4">
      <c r="B5041" s="5" t="s">
        <v>65</v>
      </c>
      <c r="C5041" s="5" t="s">
        <v>58</v>
      </c>
      <c r="D5041" s="5" t="s">
        <v>16</v>
      </c>
      <c r="E5041" s="5" t="s">
        <v>7</v>
      </c>
      <c r="F5041" s="6">
        <v>44136</v>
      </c>
      <c r="G5041" s="6" t="str">
        <f>TEXT(datatable[[#This Row],[дата]],"ММ")</f>
        <v>11</v>
      </c>
      <c r="H5041" s="8">
        <v>11.866400000000001</v>
      </c>
      <c r="I5041" s="8">
        <v>5.0456000000000003</v>
      </c>
      <c r="J5041" s="8">
        <f>datatable[[#This Row],[продажи_]]-datatable[[#This Row],[себестоимость_]]</f>
        <v>6.8208000000000002</v>
      </c>
      <c r="L5041"/>
    </row>
    <row r="5042" spans="2:12" x14ac:dyDescent="0.4">
      <c r="B5042" s="5" t="s">
        <v>65</v>
      </c>
      <c r="C5042" s="5" t="s">
        <v>58</v>
      </c>
      <c r="D5042" s="5" t="s">
        <v>16</v>
      </c>
      <c r="E5042" s="5" t="s">
        <v>7</v>
      </c>
      <c r="F5042" s="6">
        <v>44166</v>
      </c>
      <c r="G5042" s="6" t="str">
        <f>TEXT(datatable[[#This Row],[дата]],"ММ")</f>
        <v>12</v>
      </c>
      <c r="H5042" s="8">
        <v>11.246999999999998</v>
      </c>
      <c r="I5042" s="8">
        <v>3.2640000000000002</v>
      </c>
      <c r="J5042" s="8">
        <f>datatable[[#This Row],[продажи_]]-datatable[[#This Row],[себестоимость_]]</f>
        <v>7.9829999999999979</v>
      </c>
      <c r="L5042"/>
    </row>
    <row r="5043" spans="2:12" x14ac:dyDescent="0.4">
      <c r="B5043" s="5" t="s">
        <v>65</v>
      </c>
      <c r="C5043" s="5" t="s">
        <v>58</v>
      </c>
      <c r="D5043" s="5" t="s">
        <v>17</v>
      </c>
      <c r="E5043" s="5" t="s">
        <v>60</v>
      </c>
      <c r="F5043" s="6">
        <v>43831</v>
      </c>
      <c r="G5043" s="6" t="str">
        <f>TEXT(datatable[[#This Row],[дата]],"ММ")</f>
        <v>01</v>
      </c>
      <c r="H5043" s="8">
        <v>215.5275</v>
      </c>
      <c r="I5043" s="8">
        <v>89.559000000000012</v>
      </c>
      <c r="J5043" s="8">
        <f>datatable[[#This Row],[продажи_]]-datatable[[#This Row],[себестоимость_]]</f>
        <v>125.96849999999999</v>
      </c>
      <c r="L5043"/>
    </row>
    <row r="5044" spans="2:12" x14ac:dyDescent="0.4">
      <c r="B5044" s="5" t="s">
        <v>65</v>
      </c>
      <c r="C5044" s="5" t="s">
        <v>58</v>
      </c>
      <c r="D5044" s="5" t="s">
        <v>17</v>
      </c>
      <c r="E5044" s="5" t="s">
        <v>60</v>
      </c>
      <c r="F5044" s="6">
        <v>43862</v>
      </c>
      <c r="G5044" s="6" t="str">
        <f>TEXT(datatable[[#This Row],[дата]],"ММ")</f>
        <v>02</v>
      </c>
      <c r="H5044" s="8">
        <v>332.01</v>
      </c>
      <c r="I5044" s="8">
        <v>123.68999999999998</v>
      </c>
      <c r="J5044" s="8">
        <f>datatable[[#This Row],[продажи_]]-datatable[[#This Row],[себестоимость_]]</f>
        <v>208.32</v>
      </c>
      <c r="L5044"/>
    </row>
    <row r="5045" spans="2:12" x14ac:dyDescent="0.4">
      <c r="B5045" s="5" t="s">
        <v>65</v>
      </c>
      <c r="C5045" s="5" t="s">
        <v>58</v>
      </c>
      <c r="D5045" s="5" t="s">
        <v>17</v>
      </c>
      <c r="E5045" s="5" t="s">
        <v>60</v>
      </c>
      <c r="F5045" s="6">
        <v>43891</v>
      </c>
      <c r="G5045" s="6" t="str">
        <f>TEXT(datatable[[#This Row],[дата]],"ММ")</f>
        <v>03</v>
      </c>
      <c r="H5045" s="8">
        <v>401.76000000000005</v>
      </c>
      <c r="I5045" s="8">
        <v>150.28800000000001</v>
      </c>
      <c r="J5045" s="8">
        <f>datatable[[#This Row],[продажи_]]-datatable[[#This Row],[себестоимость_]]</f>
        <v>251.47200000000004</v>
      </c>
      <c r="L5045"/>
    </row>
    <row r="5046" spans="2:12" x14ac:dyDescent="0.4">
      <c r="B5046" s="5" t="s">
        <v>65</v>
      </c>
      <c r="C5046" s="5" t="s">
        <v>58</v>
      </c>
      <c r="D5046" s="5" t="s">
        <v>17</v>
      </c>
      <c r="E5046" s="5" t="s">
        <v>60</v>
      </c>
      <c r="F5046" s="6">
        <v>43922</v>
      </c>
      <c r="G5046" s="6" t="str">
        <f>TEXT(datatable[[#This Row],[дата]],"ММ")</f>
        <v>04</v>
      </c>
      <c r="H5046" s="8">
        <v>331.08</v>
      </c>
      <c r="I5046" s="8">
        <v>133.92000000000002</v>
      </c>
      <c r="J5046" s="8">
        <f>datatable[[#This Row],[продажи_]]-datatable[[#This Row],[себестоимость_]]</f>
        <v>197.15999999999997</v>
      </c>
      <c r="L5046"/>
    </row>
    <row r="5047" spans="2:12" x14ac:dyDescent="0.4">
      <c r="B5047" s="5" t="s">
        <v>65</v>
      </c>
      <c r="C5047" s="5" t="s">
        <v>58</v>
      </c>
      <c r="D5047" s="5" t="s">
        <v>17</v>
      </c>
      <c r="E5047" s="5" t="s">
        <v>60</v>
      </c>
      <c r="F5047" s="6">
        <v>43952</v>
      </c>
      <c r="G5047" s="6" t="str">
        <f>TEXT(datatable[[#This Row],[дата]],"ММ")</f>
        <v>05</v>
      </c>
      <c r="H5047" s="8">
        <v>356.65499999999997</v>
      </c>
      <c r="I5047" s="8">
        <v>139.035</v>
      </c>
      <c r="J5047" s="8">
        <f>datatable[[#This Row],[продажи_]]-datatable[[#This Row],[себестоимость_]]</f>
        <v>217.61999999999998</v>
      </c>
      <c r="L5047"/>
    </row>
    <row r="5048" spans="2:12" x14ac:dyDescent="0.4">
      <c r="B5048" s="5" t="s">
        <v>65</v>
      </c>
      <c r="C5048" s="5" t="s">
        <v>58</v>
      </c>
      <c r="D5048" s="5" t="s">
        <v>17</v>
      </c>
      <c r="E5048" s="5" t="s">
        <v>60</v>
      </c>
      <c r="F5048" s="6">
        <v>43983</v>
      </c>
      <c r="G5048" s="6" t="str">
        <f>TEXT(datatable[[#This Row],[дата]],"ММ")</f>
        <v>06</v>
      </c>
      <c r="H5048" s="8">
        <v>213.9</v>
      </c>
      <c r="I5048" s="8">
        <v>100.44000000000001</v>
      </c>
      <c r="J5048" s="8">
        <f>datatable[[#This Row],[продажи_]]-datatable[[#This Row],[себестоимость_]]</f>
        <v>113.46</v>
      </c>
      <c r="L5048"/>
    </row>
    <row r="5049" spans="2:12" x14ac:dyDescent="0.4">
      <c r="B5049" s="5" t="s">
        <v>65</v>
      </c>
      <c r="C5049" s="5" t="s">
        <v>58</v>
      </c>
      <c r="D5049" s="5" t="s">
        <v>17</v>
      </c>
      <c r="E5049" s="5" t="s">
        <v>60</v>
      </c>
      <c r="F5049" s="6">
        <v>44013</v>
      </c>
      <c r="G5049" s="6" t="str">
        <f>TEXT(datatable[[#This Row],[дата]],"ММ")</f>
        <v>07</v>
      </c>
      <c r="H5049" s="8">
        <v>217.62</v>
      </c>
      <c r="I5049" s="8">
        <v>87.048000000000002</v>
      </c>
      <c r="J5049" s="8">
        <f>datatable[[#This Row],[продажи_]]-datatable[[#This Row],[себестоимость_]]</f>
        <v>130.572</v>
      </c>
      <c r="L5049"/>
    </row>
    <row r="5050" spans="2:12" x14ac:dyDescent="0.4">
      <c r="B5050" s="5" t="s">
        <v>65</v>
      </c>
      <c r="C5050" s="5" t="s">
        <v>58</v>
      </c>
      <c r="D5050" s="5" t="s">
        <v>17</v>
      </c>
      <c r="E5050" s="5" t="s">
        <v>60</v>
      </c>
      <c r="F5050" s="6">
        <v>44044</v>
      </c>
      <c r="G5050" s="6" t="str">
        <f>TEXT(datatable[[#This Row],[дата]],"ММ")</f>
        <v>08</v>
      </c>
      <c r="H5050" s="8">
        <v>191.58</v>
      </c>
      <c r="I5050" s="8">
        <v>79.608000000000004</v>
      </c>
      <c r="J5050" s="8">
        <f>datatable[[#This Row],[продажи_]]-datatable[[#This Row],[себестоимость_]]</f>
        <v>111.97200000000001</v>
      </c>
      <c r="L5050"/>
    </row>
    <row r="5051" spans="2:12" x14ac:dyDescent="0.4">
      <c r="B5051" s="5" t="s">
        <v>65</v>
      </c>
      <c r="C5051" s="5" t="s">
        <v>58</v>
      </c>
      <c r="D5051" s="5" t="s">
        <v>17</v>
      </c>
      <c r="E5051" s="5" t="s">
        <v>60</v>
      </c>
      <c r="F5051" s="6">
        <v>44075</v>
      </c>
      <c r="G5051" s="6" t="str">
        <f>TEXT(datatable[[#This Row],[дата]],"ММ")</f>
        <v>09</v>
      </c>
      <c r="H5051" s="8">
        <v>223.2</v>
      </c>
      <c r="I5051" s="8">
        <v>101.37</v>
      </c>
      <c r="J5051" s="8">
        <f>datatable[[#This Row],[продажи_]]-datatable[[#This Row],[себестоимость_]]</f>
        <v>121.82999999999998</v>
      </c>
      <c r="L5051"/>
    </row>
    <row r="5052" spans="2:12" x14ac:dyDescent="0.4">
      <c r="B5052" s="5" t="s">
        <v>65</v>
      </c>
      <c r="C5052" s="5" t="s">
        <v>58</v>
      </c>
      <c r="D5052" s="5" t="s">
        <v>17</v>
      </c>
      <c r="E5052" s="5" t="s">
        <v>60</v>
      </c>
      <c r="F5052" s="6">
        <v>44105</v>
      </c>
      <c r="G5052" s="6" t="str">
        <f>TEXT(datatable[[#This Row],[дата]],"ММ")</f>
        <v>10</v>
      </c>
      <c r="H5052" s="8">
        <v>281.09250000000003</v>
      </c>
      <c r="I5052" s="8">
        <v>124.52700000000002</v>
      </c>
      <c r="J5052" s="8">
        <f>datatable[[#This Row],[продажи_]]-datatable[[#This Row],[себестоимость_]]</f>
        <v>156.56550000000001</v>
      </c>
      <c r="L5052"/>
    </row>
    <row r="5053" spans="2:12" x14ac:dyDescent="0.4">
      <c r="B5053" s="5" t="s">
        <v>65</v>
      </c>
      <c r="C5053" s="5" t="s">
        <v>58</v>
      </c>
      <c r="D5053" s="5" t="s">
        <v>17</v>
      </c>
      <c r="E5053" s="5" t="s">
        <v>60</v>
      </c>
      <c r="F5053" s="6">
        <v>44136</v>
      </c>
      <c r="G5053" s="6" t="str">
        <f>TEXT(datatable[[#This Row],[дата]],"ММ")</f>
        <v>11</v>
      </c>
      <c r="H5053" s="8">
        <v>364.56000000000006</v>
      </c>
      <c r="I5053" s="8">
        <v>135.40799999999999</v>
      </c>
      <c r="J5053" s="8">
        <f>datatable[[#This Row],[продажи_]]-datatable[[#This Row],[себестоимость_]]</f>
        <v>229.15200000000007</v>
      </c>
      <c r="L5053"/>
    </row>
    <row r="5054" spans="2:12" x14ac:dyDescent="0.4">
      <c r="B5054" s="5" t="s">
        <v>65</v>
      </c>
      <c r="C5054" s="5" t="s">
        <v>58</v>
      </c>
      <c r="D5054" s="5" t="s">
        <v>17</v>
      </c>
      <c r="E5054" s="5" t="s">
        <v>60</v>
      </c>
      <c r="F5054" s="6">
        <v>44166</v>
      </c>
      <c r="G5054" s="6" t="str">
        <f>TEXT(datatable[[#This Row],[дата]],"ММ")</f>
        <v>12</v>
      </c>
      <c r="H5054" s="8">
        <v>245.52</v>
      </c>
      <c r="I5054" s="8">
        <v>107.13600000000001</v>
      </c>
      <c r="J5054" s="8">
        <f>datatable[[#This Row],[продажи_]]-datatable[[#This Row],[себестоимость_]]</f>
        <v>138.38400000000001</v>
      </c>
      <c r="L5054"/>
    </row>
    <row r="5055" spans="2:12" x14ac:dyDescent="0.4">
      <c r="B5055" s="5" t="s">
        <v>65</v>
      </c>
      <c r="C5055" s="5" t="s">
        <v>58</v>
      </c>
      <c r="D5055" s="5" t="s">
        <v>17</v>
      </c>
      <c r="E5055" s="5" t="s">
        <v>8</v>
      </c>
      <c r="F5055" s="6">
        <v>43831</v>
      </c>
      <c r="G5055" s="6" t="str">
        <f>TEXT(datatable[[#This Row],[дата]],"ММ")</f>
        <v>01</v>
      </c>
      <c r="H5055" s="8">
        <v>125.97750000000002</v>
      </c>
      <c r="I5055" s="8">
        <v>87.955200000000005</v>
      </c>
      <c r="J5055" s="8">
        <f>datatable[[#This Row],[продажи_]]-datatable[[#This Row],[себестоимость_]]</f>
        <v>38.022300000000016</v>
      </c>
      <c r="L5055"/>
    </row>
    <row r="5056" spans="2:12" x14ac:dyDescent="0.4">
      <c r="B5056" s="5" t="s">
        <v>65</v>
      </c>
      <c r="C5056" s="5" t="s">
        <v>58</v>
      </c>
      <c r="D5056" s="5" t="s">
        <v>17</v>
      </c>
      <c r="E5056" s="5" t="s">
        <v>8</v>
      </c>
      <c r="F5056" s="6">
        <v>43862</v>
      </c>
      <c r="G5056" s="6" t="str">
        <f>TEXT(datatable[[#This Row],[дата]],"ММ")</f>
        <v>02</v>
      </c>
      <c r="H5056" s="8">
        <v>192.40200000000002</v>
      </c>
      <c r="I5056" s="8">
        <v>169.59880000000001</v>
      </c>
      <c r="J5056" s="8">
        <f>datatable[[#This Row],[продажи_]]-datatable[[#This Row],[себестоимость_]]</f>
        <v>22.803200000000004</v>
      </c>
      <c r="L5056"/>
    </row>
    <row r="5057" spans="2:12" x14ac:dyDescent="0.4">
      <c r="B5057" s="5" t="s">
        <v>65</v>
      </c>
      <c r="C5057" s="5" t="s">
        <v>58</v>
      </c>
      <c r="D5057" s="5" t="s">
        <v>17</v>
      </c>
      <c r="E5057" s="5" t="s">
        <v>8</v>
      </c>
      <c r="F5057" s="6">
        <v>43891</v>
      </c>
      <c r="G5057" s="6" t="str">
        <f>TEXT(datatable[[#This Row],[дата]],"ММ")</f>
        <v>03</v>
      </c>
      <c r="H5057" s="8">
        <v>219.88800000000001</v>
      </c>
      <c r="I5057" s="8">
        <v>138.44799999999998</v>
      </c>
      <c r="J5057" s="8">
        <f>datatable[[#This Row],[продажи_]]-datatable[[#This Row],[себестоимость_]]</f>
        <v>81.440000000000026</v>
      </c>
      <c r="L5057"/>
    </row>
    <row r="5058" spans="2:12" x14ac:dyDescent="0.4">
      <c r="B5058" s="5" t="s">
        <v>65</v>
      </c>
      <c r="C5058" s="5" t="s">
        <v>58</v>
      </c>
      <c r="D5058" s="5" t="s">
        <v>17</v>
      </c>
      <c r="E5058" s="5" t="s">
        <v>8</v>
      </c>
      <c r="F5058" s="6">
        <v>43922</v>
      </c>
      <c r="G5058" s="6" t="str">
        <f>TEXT(datatable[[#This Row],[дата]],"ММ")</f>
        <v>04</v>
      </c>
      <c r="H5058" s="8">
        <v>168.988</v>
      </c>
      <c r="I5058" s="8">
        <v>135.19039999999998</v>
      </c>
      <c r="J5058" s="8">
        <f>datatable[[#This Row],[продажи_]]-datatable[[#This Row],[себестоимость_]]</f>
        <v>33.797600000000017</v>
      </c>
      <c r="L5058"/>
    </row>
    <row r="5059" spans="2:12" x14ac:dyDescent="0.4">
      <c r="B5059" s="5" t="s">
        <v>65</v>
      </c>
      <c r="C5059" s="5" t="s">
        <v>58</v>
      </c>
      <c r="D5059" s="5" t="s">
        <v>17</v>
      </c>
      <c r="E5059" s="5" t="s">
        <v>8</v>
      </c>
      <c r="F5059" s="6">
        <v>43952</v>
      </c>
      <c r="G5059" s="6" t="str">
        <f>TEXT(datatable[[#This Row],[дата]],"ММ")</f>
        <v>05</v>
      </c>
      <c r="H5059" s="8">
        <v>150.53675000000001</v>
      </c>
      <c r="I5059" s="8">
        <v>149.54419999999999</v>
      </c>
      <c r="J5059" s="8">
        <f>datatable[[#This Row],[продажи_]]-datatable[[#This Row],[себестоимость_]]</f>
        <v>0.99255000000002269</v>
      </c>
      <c r="L5059"/>
    </row>
    <row r="5060" spans="2:12" x14ac:dyDescent="0.4">
      <c r="B5060" s="5" t="s">
        <v>65</v>
      </c>
      <c r="C5060" s="5" t="s">
        <v>58</v>
      </c>
      <c r="D5060" s="5" t="s">
        <v>17</v>
      </c>
      <c r="E5060" s="5" t="s">
        <v>8</v>
      </c>
      <c r="F5060" s="6">
        <v>43983</v>
      </c>
      <c r="G5060" s="6" t="str">
        <f>TEXT(datatable[[#This Row],[дата]],"ММ")</f>
        <v>06</v>
      </c>
      <c r="H5060" s="8">
        <v>141.2475</v>
      </c>
      <c r="I5060" s="8">
        <v>99.763999999999996</v>
      </c>
      <c r="J5060" s="8">
        <f>datatable[[#This Row],[продажи_]]-datatable[[#This Row],[себестоимость_]]</f>
        <v>41.483500000000006</v>
      </c>
      <c r="L5060"/>
    </row>
    <row r="5061" spans="2:12" x14ac:dyDescent="0.4">
      <c r="B5061" s="5" t="s">
        <v>65</v>
      </c>
      <c r="C5061" s="5" t="s">
        <v>58</v>
      </c>
      <c r="D5061" s="5" t="s">
        <v>17</v>
      </c>
      <c r="E5061" s="5" t="s">
        <v>8</v>
      </c>
      <c r="F5061" s="6">
        <v>44013</v>
      </c>
      <c r="G5061" s="6" t="str">
        <f>TEXT(datatable[[#This Row],[дата]],"ММ")</f>
        <v>07</v>
      </c>
      <c r="H5061" s="8">
        <v>109.944</v>
      </c>
      <c r="I5061" s="8">
        <v>90.703800000000001</v>
      </c>
      <c r="J5061" s="8">
        <f>datatable[[#This Row],[продажи_]]-datatable[[#This Row],[себестоимость_]]</f>
        <v>19.240200000000002</v>
      </c>
      <c r="L5061"/>
    </row>
    <row r="5062" spans="2:12" x14ac:dyDescent="0.4">
      <c r="B5062" s="5" t="s">
        <v>65</v>
      </c>
      <c r="C5062" s="5" t="s">
        <v>58</v>
      </c>
      <c r="D5062" s="5" t="s">
        <v>17</v>
      </c>
      <c r="E5062" s="5" t="s">
        <v>8</v>
      </c>
      <c r="F5062" s="6">
        <v>44044</v>
      </c>
      <c r="G5062" s="6" t="str">
        <f>TEXT(datatable[[#This Row],[дата]],"ММ")</f>
        <v>08</v>
      </c>
      <c r="H5062" s="8">
        <v>120.124</v>
      </c>
      <c r="I5062" s="8">
        <v>74.110399999999998</v>
      </c>
      <c r="J5062" s="8">
        <f>datatable[[#This Row],[продажи_]]-datatable[[#This Row],[себестоимость_]]</f>
        <v>46.013599999999997</v>
      </c>
      <c r="L5062"/>
    </row>
    <row r="5063" spans="2:12" x14ac:dyDescent="0.4">
      <c r="B5063" s="5" t="s">
        <v>65</v>
      </c>
      <c r="C5063" s="5" t="s">
        <v>58</v>
      </c>
      <c r="D5063" s="5" t="s">
        <v>17</v>
      </c>
      <c r="E5063" s="5" t="s">
        <v>8</v>
      </c>
      <c r="F5063" s="6">
        <v>44075</v>
      </c>
      <c r="G5063" s="6" t="str">
        <f>TEXT(datatable[[#This Row],[дата]],"ММ")</f>
        <v>09</v>
      </c>
      <c r="H5063" s="8">
        <v>128.52250000000001</v>
      </c>
      <c r="I5063" s="8">
        <v>100.782</v>
      </c>
      <c r="J5063" s="8">
        <f>datatable[[#This Row],[продажи_]]-datatable[[#This Row],[себестоимость_]]</f>
        <v>27.740500000000011</v>
      </c>
      <c r="L5063"/>
    </row>
    <row r="5064" spans="2:12" x14ac:dyDescent="0.4">
      <c r="B5064" s="5" t="s">
        <v>65</v>
      </c>
      <c r="C5064" s="5" t="s">
        <v>58</v>
      </c>
      <c r="D5064" s="5" t="s">
        <v>17</v>
      </c>
      <c r="E5064" s="5" t="s">
        <v>8</v>
      </c>
      <c r="F5064" s="6">
        <v>44105</v>
      </c>
      <c r="G5064" s="6" t="str">
        <f>TEXT(datatable[[#This Row],[дата]],"ММ")</f>
        <v>10</v>
      </c>
      <c r="H5064" s="8">
        <v>140.61125000000001</v>
      </c>
      <c r="I5064" s="8">
        <v>137.6336</v>
      </c>
      <c r="J5064" s="8">
        <f>datatable[[#This Row],[продажи_]]-datatable[[#This Row],[себестоимость_]]</f>
        <v>2.9776500000000112</v>
      </c>
      <c r="L5064"/>
    </row>
    <row r="5065" spans="2:12" x14ac:dyDescent="0.4">
      <c r="B5065" s="5" t="s">
        <v>65</v>
      </c>
      <c r="C5065" s="5" t="s">
        <v>58</v>
      </c>
      <c r="D5065" s="5" t="s">
        <v>17</v>
      </c>
      <c r="E5065" s="5" t="s">
        <v>8</v>
      </c>
      <c r="F5065" s="6">
        <v>44136</v>
      </c>
      <c r="G5065" s="6" t="str">
        <f>TEXT(datatable[[#This Row],[дата]],"ММ")</f>
        <v>11</v>
      </c>
      <c r="H5065" s="8">
        <v>199.52800000000002</v>
      </c>
      <c r="I5065" s="8">
        <v>146.79560000000001</v>
      </c>
      <c r="J5065" s="8">
        <f>datatable[[#This Row],[продажи_]]-datatable[[#This Row],[себестоимость_]]</f>
        <v>52.732400000000013</v>
      </c>
      <c r="L5065"/>
    </row>
    <row r="5066" spans="2:12" x14ac:dyDescent="0.4">
      <c r="B5066" s="5" t="s">
        <v>65</v>
      </c>
      <c r="C5066" s="5" t="s">
        <v>58</v>
      </c>
      <c r="D5066" s="5" t="s">
        <v>17</v>
      </c>
      <c r="E5066" s="5" t="s">
        <v>8</v>
      </c>
      <c r="F5066" s="6">
        <v>44166</v>
      </c>
      <c r="G5066" s="6" t="str">
        <f>TEXT(datatable[[#This Row],[дата]],"ММ")</f>
        <v>12</v>
      </c>
      <c r="H5066" s="8">
        <v>128.268</v>
      </c>
      <c r="I5066" s="8">
        <v>120.9384</v>
      </c>
      <c r="J5066" s="8">
        <f>datatable[[#This Row],[продажи_]]-datatable[[#This Row],[себестоимость_]]</f>
        <v>7.3295999999999992</v>
      </c>
      <c r="L5066"/>
    </row>
    <row r="5067" spans="2:12" x14ac:dyDescent="0.4">
      <c r="B5067" s="5" t="s">
        <v>65</v>
      </c>
      <c r="C5067" s="5" t="s">
        <v>58</v>
      </c>
      <c r="D5067" s="5" t="s">
        <v>17</v>
      </c>
      <c r="E5067" s="5" t="s">
        <v>61</v>
      </c>
      <c r="F5067" s="6">
        <v>43831</v>
      </c>
      <c r="G5067" s="6" t="str">
        <f>TEXT(datatable[[#This Row],[дата]],"ММ")</f>
        <v>01</v>
      </c>
      <c r="H5067" s="8">
        <v>88.966800000000006</v>
      </c>
      <c r="I5067" s="8">
        <v>53.91225</v>
      </c>
      <c r="J5067" s="8">
        <f>datatable[[#This Row],[продажи_]]-datatable[[#This Row],[себестоимость_]]</f>
        <v>35.054550000000006</v>
      </c>
      <c r="L5067"/>
    </row>
    <row r="5068" spans="2:12" x14ac:dyDescent="0.4">
      <c r="B5068" s="5" t="s">
        <v>65</v>
      </c>
      <c r="C5068" s="5" t="s">
        <v>58</v>
      </c>
      <c r="D5068" s="5" t="s">
        <v>17</v>
      </c>
      <c r="E5068" s="5" t="s">
        <v>61</v>
      </c>
      <c r="F5068" s="6">
        <v>43862</v>
      </c>
      <c r="G5068" s="6" t="str">
        <f>TEXT(datatable[[#This Row],[дата]],"ММ")</f>
        <v>02</v>
      </c>
      <c r="H5068" s="8">
        <v>137.06209999999999</v>
      </c>
      <c r="I5068" s="8">
        <v>87.058300000000017</v>
      </c>
      <c r="J5068" s="8">
        <f>datatable[[#This Row],[продажи_]]-datatable[[#This Row],[себестоимость_]]</f>
        <v>50.00379999999997</v>
      </c>
      <c r="L5068"/>
    </row>
    <row r="5069" spans="2:12" x14ac:dyDescent="0.4">
      <c r="B5069" s="5" t="s">
        <v>65</v>
      </c>
      <c r="C5069" s="5" t="s">
        <v>58</v>
      </c>
      <c r="D5069" s="5" t="s">
        <v>17</v>
      </c>
      <c r="E5069" s="5" t="s">
        <v>61</v>
      </c>
      <c r="F5069" s="6">
        <v>43891</v>
      </c>
      <c r="G5069" s="6" t="str">
        <f>TEXT(datatable[[#This Row],[дата]],"ММ")</f>
        <v>03</v>
      </c>
      <c r="H5069" s="8">
        <v>162.72560000000001</v>
      </c>
      <c r="I5069" s="8">
        <v>75.7624</v>
      </c>
      <c r="J5069" s="8">
        <f>datatable[[#This Row],[продажи_]]-datatable[[#This Row],[себестоимость_]]</f>
        <v>86.963200000000015</v>
      </c>
      <c r="L5069"/>
    </row>
    <row r="5070" spans="2:12" x14ac:dyDescent="0.4">
      <c r="B5070" s="5" t="s">
        <v>65</v>
      </c>
      <c r="C5070" s="5" t="s">
        <v>58</v>
      </c>
      <c r="D5070" s="5" t="s">
        <v>17</v>
      </c>
      <c r="E5070" s="5" t="s">
        <v>61</v>
      </c>
      <c r="F5070" s="6">
        <v>43922</v>
      </c>
      <c r="G5070" s="6" t="str">
        <f>TEXT(datatable[[#This Row],[дата]],"ММ")</f>
        <v>04</v>
      </c>
      <c r="H5070" s="8">
        <v>141.43440000000001</v>
      </c>
      <c r="I5070" s="8">
        <v>80.326400000000007</v>
      </c>
      <c r="J5070" s="8">
        <f>datatable[[#This Row],[продажи_]]-datatable[[#This Row],[себестоимость_]]</f>
        <v>61.108000000000004</v>
      </c>
      <c r="L5070"/>
    </row>
    <row r="5071" spans="2:12" x14ac:dyDescent="0.4">
      <c r="B5071" s="5" t="s">
        <v>65</v>
      </c>
      <c r="C5071" s="5" t="s">
        <v>58</v>
      </c>
      <c r="D5071" s="5" t="s">
        <v>17</v>
      </c>
      <c r="E5071" s="5" t="s">
        <v>61</v>
      </c>
      <c r="F5071" s="6">
        <v>43952</v>
      </c>
      <c r="G5071" s="6" t="str">
        <f>TEXT(datatable[[#This Row],[дата]],"ММ")</f>
        <v>05</v>
      </c>
      <c r="H5071" s="8">
        <v>121.0937</v>
      </c>
      <c r="I5071" s="8">
        <v>71.940049999999999</v>
      </c>
      <c r="J5071" s="8">
        <f>datatable[[#This Row],[продажи_]]-datatable[[#This Row],[себестоимость_]]</f>
        <v>49.153649999999999</v>
      </c>
      <c r="L5071"/>
    </row>
    <row r="5072" spans="2:12" x14ac:dyDescent="0.4">
      <c r="B5072" s="5" t="s">
        <v>65</v>
      </c>
      <c r="C5072" s="5" t="s">
        <v>58</v>
      </c>
      <c r="D5072" s="5" t="s">
        <v>17</v>
      </c>
      <c r="E5072" s="5" t="s">
        <v>61</v>
      </c>
      <c r="F5072" s="6">
        <v>43983</v>
      </c>
      <c r="G5072" s="6" t="str">
        <f>TEXT(datatable[[#This Row],[дата]],"ММ")</f>
        <v>06</v>
      </c>
      <c r="H5072" s="8">
        <v>105.50550000000001</v>
      </c>
      <c r="I5072" s="8">
        <v>67.889499999999998</v>
      </c>
      <c r="J5072" s="8">
        <f>datatable[[#This Row],[продажи_]]-datatable[[#This Row],[себестоимость_]]</f>
        <v>37.616000000000014</v>
      </c>
      <c r="L5072"/>
    </row>
    <row r="5073" spans="2:12" x14ac:dyDescent="0.4">
      <c r="B5073" s="5" t="s">
        <v>65</v>
      </c>
      <c r="C5073" s="5" t="s">
        <v>58</v>
      </c>
      <c r="D5073" s="5" t="s">
        <v>17</v>
      </c>
      <c r="E5073" s="5" t="s">
        <v>61</v>
      </c>
      <c r="F5073" s="6">
        <v>44013</v>
      </c>
      <c r="G5073" s="6" t="str">
        <f>TEXT(datatable[[#This Row],[дата]],"ММ")</f>
        <v>07</v>
      </c>
      <c r="H5073" s="8">
        <v>93.244050000000016</v>
      </c>
      <c r="I5073" s="8">
        <v>60.073649999999994</v>
      </c>
      <c r="J5073" s="8">
        <f>datatable[[#This Row],[продажи_]]-datatable[[#This Row],[себестоимость_]]</f>
        <v>33.170400000000022</v>
      </c>
      <c r="L5073"/>
    </row>
    <row r="5074" spans="2:12" x14ac:dyDescent="0.4">
      <c r="B5074" s="5" t="s">
        <v>65</v>
      </c>
      <c r="C5074" s="5" t="s">
        <v>58</v>
      </c>
      <c r="D5074" s="5" t="s">
        <v>17</v>
      </c>
      <c r="E5074" s="5" t="s">
        <v>61</v>
      </c>
      <c r="F5074" s="6">
        <v>44044</v>
      </c>
      <c r="G5074" s="6" t="str">
        <f>TEXT(datatable[[#This Row],[дата]],"ММ")</f>
        <v>08</v>
      </c>
      <c r="H5074" s="8">
        <v>66.915200000000013</v>
      </c>
      <c r="I5074" s="8">
        <v>52.942399999999999</v>
      </c>
      <c r="J5074" s="8">
        <f>datatable[[#This Row],[продажи_]]-datatable[[#This Row],[себестоимость_]]</f>
        <v>13.972800000000014</v>
      </c>
      <c r="L5074"/>
    </row>
    <row r="5075" spans="2:12" x14ac:dyDescent="0.4">
      <c r="B5075" s="5" t="s">
        <v>65</v>
      </c>
      <c r="C5075" s="5" t="s">
        <v>58</v>
      </c>
      <c r="D5075" s="5" t="s">
        <v>17</v>
      </c>
      <c r="E5075" s="5" t="s">
        <v>61</v>
      </c>
      <c r="F5075" s="6">
        <v>44075</v>
      </c>
      <c r="G5075" s="6" t="str">
        <f>TEXT(datatable[[#This Row],[дата]],"ММ")</f>
        <v>09</v>
      </c>
      <c r="H5075" s="8">
        <v>91.24799999999999</v>
      </c>
      <c r="I5075" s="8">
        <v>56.479500000000002</v>
      </c>
      <c r="J5075" s="8">
        <f>datatable[[#This Row],[продажи_]]-datatable[[#This Row],[себестоимость_]]</f>
        <v>34.768499999999989</v>
      </c>
      <c r="L5075"/>
    </row>
    <row r="5076" spans="2:12" x14ac:dyDescent="0.4">
      <c r="B5076" s="5" t="s">
        <v>65</v>
      </c>
      <c r="C5076" s="5" t="s">
        <v>58</v>
      </c>
      <c r="D5076" s="5" t="s">
        <v>17</v>
      </c>
      <c r="E5076" s="5" t="s">
        <v>61</v>
      </c>
      <c r="F5076" s="6">
        <v>44105</v>
      </c>
      <c r="G5076" s="6" t="str">
        <f>TEXT(datatable[[#This Row],[дата]],"ММ")</f>
        <v>10</v>
      </c>
      <c r="H5076" s="8">
        <v>140.86409999999998</v>
      </c>
      <c r="I5076" s="8">
        <v>80.839850000000013</v>
      </c>
      <c r="J5076" s="8">
        <f>datatable[[#This Row],[продажи_]]-datatable[[#This Row],[себестоимость_]]</f>
        <v>60.024249999999967</v>
      </c>
      <c r="L5076"/>
    </row>
    <row r="5077" spans="2:12" x14ac:dyDescent="0.4">
      <c r="B5077" s="5" t="s">
        <v>65</v>
      </c>
      <c r="C5077" s="5" t="s">
        <v>58</v>
      </c>
      <c r="D5077" s="5" t="s">
        <v>17</v>
      </c>
      <c r="E5077" s="5" t="s">
        <v>61</v>
      </c>
      <c r="F5077" s="6">
        <v>44136</v>
      </c>
      <c r="G5077" s="6" t="str">
        <f>TEXT(datatable[[#This Row],[дата]],"ММ")</f>
        <v>11</v>
      </c>
      <c r="H5077" s="8">
        <v>155.69189999999998</v>
      </c>
      <c r="I5077" s="8">
        <v>67.889499999999998</v>
      </c>
      <c r="J5077" s="8">
        <f>datatable[[#This Row],[продажи_]]-datatable[[#This Row],[себестоимость_]]</f>
        <v>87.802399999999977</v>
      </c>
      <c r="L5077"/>
    </row>
    <row r="5078" spans="2:12" x14ac:dyDescent="0.4">
      <c r="B5078" s="5" t="s">
        <v>65</v>
      </c>
      <c r="C5078" s="5" t="s">
        <v>58</v>
      </c>
      <c r="D5078" s="5" t="s">
        <v>17</v>
      </c>
      <c r="E5078" s="5" t="s">
        <v>61</v>
      </c>
      <c r="F5078" s="6">
        <v>44166</v>
      </c>
      <c r="G5078" s="6" t="str">
        <f>TEXT(datatable[[#This Row],[дата]],"ММ")</f>
        <v>12</v>
      </c>
      <c r="H5078" s="8">
        <v>108.357</v>
      </c>
      <c r="I5078" s="8">
        <v>72.567600000000013</v>
      </c>
      <c r="J5078" s="8">
        <f>datatable[[#This Row],[продажи_]]-datatable[[#This Row],[себестоимость_]]</f>
        <v>35.789399999999986</v>
      </c>
      <c r="L5078"/>
    </row>
    <row r="5079" spans="2:12" x14ac:dyDescent="0.4">
      <c r="B5079" s="5" t="s">
        <v>65</v>
      </c>
      <c r="C5079" s="5" t="s">
        <v>58</v>
      </c>
      <c r="D5079" s="5" t="s">
        <v>17</v>
      </c>
      <c r="E5079" s="5" t="s">
        <v>62</v>
      </c>
      <c r="F5079" s="6">
        <v>43831</v>
      </c>
      <c r="G5079" s="6" t="str">
        <f>TEXT(datatable[[#This Row],[дата]],"ММ")</f>
        <v>01</v>
      </c>
      <c r="H5079" s="8">
        <v>180.06975000000003</v>
      </c>
      <c r="I5079" s="8">
        <v>89.433450000000008</v>
      </c>
      <c r="J5079" s="8">
        <f>datatable[[#This Row],[продажи_]]-datatable[[#This Row],[себестоимость_]]</f>
        <v>90.63630000000002</v>
      </c>
      <c r="L5079"/>
    </row>
    <row r="5080" spans="2:12" x14ac:dyDescent="0.4">
      <c r="B5080" s="5" t="s">
        <v>65</v>
      </c>
      <c r="C5080" s="5" t="s">
        <v>58</v>
      </c>
      <c r="D5080" s="5" t="s">
        <v>17</v>
      </c>
      <c r="E5080" s="5" t="s">
        <v>62</v>
      </c>
      <c r="F5080" s="6">
        <v>43862</v>
      </c>
      <c r="G5080" s="6" t="str">
        <f>TEXT(datatable[[#This Row],[дата]],"ММ")</f>
        <v>02</v>
      </c>
      <c r="H5080" s="8">
        <v>288.267</v>
      </c>
      <c r="I5080" s="8">
        <v>163.05310000000003</v>
      </c>
      <c r="J5080" s="8">
        <f>datatable[[#This Row],[продажи_]]-datatable[[#This Row],[себестоимость_]]</f>
        <v>125.21389999999997</v>
      </c>
      <c r="L5080"/>
    </row>
    <row r="5081" spans="2:12" x14ac:dyDescent="0.4">
      <c r="B5081" s="5" t="s">
        <v>65</v>
      </c>
      <c r="C5081" s="5" t="s">
        <v>58</v>
      </c>
      <c r="D5081" s="5" t="s">
        <v>17</v>
      </c>
      <c r="E5081" s="5" t="s">
        <v>62</v>
      </c>
      <c r="F5081" s="6">
        <v>43891</v>
      </c>
      <c r="G5081" s="6" t="str">
        <f>TEXT(datatable[[#This Row],[дата]],"ММ")</f>
        <v>03</v>
      </c>
      <c r="H5081" s="8">
        <v>332.55600000000004</v>
      </c>
      <c r="I5081" s="8">
        <v>143.60640000000001</v>
      </c>
      <c r="J5081" s="8">
        <f>datatable[[#This Row],[продажи_]]-datatable[[#This Row],[себестоимость_]]</f>
        <v>188.94960000000003</v>
      </c>
      <c r="L5081"/>
    </row>
    <row r="5082" spans="2:12" x14ac:dyDescent="0.4">
      <c r="B5082" s="5" t="s">
        <v>65</v>
      </c>
      <c r="C5082" s="5" t="s">
        <v>58</v>
      </c>
      <c r="D5082" s="5" t="s">
        <v>17</v>
      </c>
      <c r="E5082" s="5" t="s">
        <v>62</v>
      </c>
      <c r="F5082" s="6">
        <v>43922</v>
      </c>
      <c r="G5082" s="6" t="str">
        <f>TEXT(datatable[[#This Row],[дата]],"ММ")</f>
        <v>04</v>
      </c>
      <c r="H5082" s="8">
        <v>332.55600000000004</v>
      </c>
      <c r="I5082" s="8">
        <v>153.864</v>
      </c>
      <c r="J5082" s="8">
        <f>datatable[[#This Row],[продажи_]]-datatable[[#This Row],[себестоимость_]]</f>
        <v>178.69200000000004</v>
      </c>
      <c r="L5082"/>
    </row>
    <row r="5083" spans="2:12" x14ac:dyDescent="0.4">
      <c r="B5083" s="5" t="s">
        <v>65</v>
      </c>
      <c r="C5083" s="5" t="s">
        <v>58</v>
      </c>
      <c r="D5083" s="5" t="s">
        <v>17</v>
      </c>
      <c r="E5083" s="5" t="s">
        <v>62</v>
      </c>
      <c r="F5083" s="6">
        <v>43952</v>
      </c>
      <c r="G5083" s="6" t="str">
        <f>TEXT(datatable[[#This Row],[дата]],"ММ")</f>
        <v>05</v>
      </c>
      <c r="H5083" s="8">
        <v>234.84825000000001</v>
      </c>
      <c r="I5083" s="8">
        <v>151.40645000000001</v>
      </c>
      <c r="J5083" s="8">
        <f>datatable[[#This Row],[продажи_]]-datatable[[#This Row],[себестоимость_]]</f>
        <v>83.441800000000001</v>
      </c>
      <c r="L5083"/>
    </row>
    <row r="5084" spans="2:12" x14ac:dyDescent="0.4">
      <c r="B5084" s="5" t="s">
        <v>65</v>
      </c>
      <c r="C5084" s="5" t="s">
        <v>58</v>
      </c>
      <c r="D5084" s="5" t="s">
        <v>17</v>
      </c>
      <c r="E5084" s="5" t="s">
        <v>62</v>
      </c>
      <c r="F5084" s="6">
        <v>43983</v>
      </c>
      <c r="G5084" s="6" t="str">
        <f>TEXT(datatable[[#This Row],[дата]],"ММ")</f>
        <v>06</v>
      </c>
      <c r="H5084" s="8">
        <v>231.1575</v>
      </c>
      <c r="I5084" s="8">
        <v>108.98700000000001</v>
      </c>
      <c r="J5084" s="8">
        <f>datatable[[#This Row],[продажи_]]-datatable[[#This Row],[себестоимость_]]</f>
        <v>122.17049999999999</v>
      </c>
      <c r="L5084"/>
    </row>
    <row r="5085" spans="2:12" x14ac:dyDescent="0.4">
      <c r="B5085" s="5" t="s">
        <v>65</v>
      </c>
      <c r="C5085" s="5" t="s">
        <v>58</v>
      </c>
      <c r="D5085" s="5" t="s">
        <v>17</v>
      </c>
      <c r="E5085" s="5" t="s">
        <v>62</v>
      </c>
      <c r="F5085" s="6">
        <v>44013</v>
      </c>
      <c r="G5085" s="6" t="str">
        <f>TEXT(datatable[[#This Row],[дата]],"ММ")</f>
        <v>07</v>
      </c>
      <c r="H5085" s="8">
        <v>209.79000000000002</v>
      </c>
      <c r="I5085" s="8">
        <v>86.548500000000004</v>
      </c>
      <c r="J5085" s="8">
        <f>datatable[[#This Row],[продажи_]]-datatable[[#This Row],[себестоимость_]]</f>
        <v>123.24150000000002</v>
      </c>
      <c r="L5085"/>
    </row>
    <row r="5086" spans="2:12" x14ac:dyDescent="0.4">
      <c r="B5086" s="5" t="s">
        <v>65</v>
      </c>
      <c r="C5086" s="5" t="s">
        <v>58</v>
      </c>
      <c r="D5086" s="5" t="s">
        <v>17</v>
      </c>
      <c r="E5086" s="5" t="s">
        <v>62</v>
      </c>
      <c r="F5086" s="6">
        <v>44044</v>
      </c>
      <c r="G5086" s="6" t="str">
        <f>TEXT(datatable[[#This Row],[дата]],"ММ")</f>
        <v>08</v>
      </c>
      <c r="H5086" s="8">
        <v>141.41400000000002</v>
      </c>
      <c r="I5086" s="8">
        <v>75.222400000000007</v>
      </c>
      <c r="J5086" s="8">
        <f>datatable[[#This Row],[продажи_]]-datatable[[#This Row],[себестоимость_]]</f>
        <v>66.191600000000008</v>
      </c>
      <c r="L5086"/>
    </row>
    <row r="5087" spans="2:12" x14ac:dyDescent="0.4">
      <c r="B5087" s="5" t="s">
        <v>65</v>
      </c>
      <c r="C5087" s="5" t="s">
        <v>58</v>
      </c>
      <c r="D5087" s="5" t="s">
        <v>17</v>
      </c>
      <c r="E5087" s="5" t="s">
        <v>62</v>
      </c>
      <c r="F5087" s="6">
        <v>44075</v>
      </c>
      <c r="G5087" s="6" t="str">
        <f>TEXT(datatable[[#This Row],[дата]],"ММ")</f>
        <v>09</v>
      </c>
      <c r="H5087" s="8">
        <v>225.32999999999998</v>
      </c>
      <c r="I5087" s="8">
        <v>98.302000000000007</v>
      </c>
      <c r="J5087" s="8">
        <f>datatable[[#This Row],[продажи_]]-datatable[[#This Row],[себестоимость_]]</f>
        <v>127.02799999999998</v>
      </c>
      <c r="L5087"/>
    </row>
    <row r="5088" spans="2:12" x14ac:dyDescent="0.4">
      <c r="B5088" s="5" t="s">
        <v>65</v>
      </c>
      <c r="C5088" s="5" t="s">
        <v>58</v>
      </c>
      <c r="D5088" s="5" t="s">
        <v>17</v>
      </c>
      <c r="E5088" s="5" t="s">
        <v>62</v>
      </c>
      <c r="F5088" s="6">
        <v>44105</v>
      </c>
      <c r="G5088" s="6" t="str">
        <f>TEXT(datatable[[#This Row],[дата]],"ММ")</f>
        <v>10</v>
      </c>
      <c r="H5088" s="8">
        <v>270.20175</v>
      </c>
      <c r="I5088" s="8">
        <v>159.74074999999999</v>
      </c>
      <c r="J5088" s="8">
        <f>datatable[[#This Row],[продажи_]]-datatable[[#This Row],[себестоимость_]]</f>
        <v>110.46100000000001</v>
      </c>
      <c r="L5088"/>
    </row>
    <row r="5089" spans="2:12" x14ac:dyDescent="0.4">
      <c r="B5089" s="5" t="s">
        <v>65</v>
      </c>
      <c r="C5089" s="5" t="s">
        <v>58</v>
      </c>
      <c r="D5089" s="5" t="s">
        <v>17</v>
      </c>
      <c r="E5089" s="5" t="s">
        <v>62</v>
      </c>
      <c r="F5089" s="6">
        <v>44136</v>
      </c>
      <c r="G5089" s="6" t="str">
        <f>TEXT(datatable[[#This Row],[дата]],"ММ")</f>
        <v>11</v>
      </c>
      <c r="H5089" s="8">
        <v>233.87699999999998</v>
      </c>
      <c r="I5089" s="8">
        <v>154.07770000000002</v>
      </c>
      <c r="J5089" s="8">
        <f>datatable[[#This Row],[продажи_]]-datatable[[#This Row],[себестоимость_]]</f>
        <v>79.79929999999996</v>
      </c>
      <c r="L5089"/>
    </row>
    <row r="5090" spans="2:12" x14ac:dyDescent="0.4">
      <c r="B5090" s="5" t="s">
        <v>65</v>
      </c>
      <c r="C5090" s="5" t="s">
        <v>58</v>
      </c>
      <c r="D5090" s="5" t="s">
        <v>17</v>
      </c>
      <c r="E5090" s="5" t="s">
        <v>62</v>
      </c>
      <c r="F5090" s="6">
        <v>44166</v>
      </c>
      <c r="G5090" s="6" t="str">
        <f>TEXT(datatable[[#This Row],[дата]],"ММ")</f>
        <v>12</v>
      </c>
      <c r="H5090" s="8">
        <v>258.74100000000004</v>
      </c>
      <c r="I5090" s="8">
        <v>135.91320000000002</v>
      </c>
      <c r="J5090" s="8">
        <f>datatable[[#This Row],[продажи_]]-datatable[[#This Row],[себестоимость_]]</f>
        <v>122.82780000000002</v>
      </c>
      <c r="L5090"/>
    </row>
    <row r="5091" spans="2:12" x14ac:dyDescent="0.4">
      <c r="B5091" s="5" t="s">
        <v>65</v>
      </c>
      <c r="C5091" s="5" t="s">
        <v>58</v>
      </c>
      <c r="D5091" s="5" t="s">
        <v>17</v>
      </c>
      <c r="E5091" s="5" t="s">
        <v>9</v>
      </c>
      <c r="F5091" s="6">
        <v>43831</v>
      </c>
      <c r="G5091" s="6" t="str">
        <f>TEXT(datatable[[#This Row],[дата]],"ММ")</f>
        <v>01</v>
      </c>
      <c r="H5091" s="8">
        <v>159.64019999999999</v>
      </c>
      <c r="I5091" s="8">
        <v>104.6232</v>
      </c>
      <c r="J5091" s="8">
        <f>datatable[[#This Row],[продажи_]]-datatable[[#This Row],[себестоимость_]]</f>
        <v>55.016999999999996</v>
      </c>
      <c r="L5091"/>
    </row>
    <row r="5092" spans="2:12" x14ac:dyDescent="0.4">
      <c r="B5092" s="5" t="s">
        <v>65</v>
      </c>
      <c r="C5092" s="5" t="s">
        <v>58</v>
      </c>
      <c r="D5092" s="5" t="s">
        <v>17</v>
      </c>
      <c r="E5092" s="5" t="s">
        <v>9</v>
      </c>
      <c r="F5092" s="6">
        <v>43862</v>
      </c>
      <c r="G5092" s="6" t="str">
        <f>TEXT(datatable[[#This Row],[дата]],"ММ")</f>
        <v>02</v>
      </c>
      <c r="H5092" s="8">
        <v>303.80699999999996</v>
      </c>
      <c r="I5092" s="8">
        <v>149.8014</v>
      </c>
      <c r="J5092" s="8">
        <f>datatable[[#This Row],[продажи_]]-datatable[[#This Row],[себестоимость_]]</f>
        <v>154.00559999999996</v>
      </c>
      <c r="L5092"/>
    </row>
    <row r="5093" spans="2:12" x14ac:dyDescent="0.4">
      <c r="B5093" s="5" t="s">
        <v>65</v>
      </c>
      <c r="C5093" s="5" t="s">
        <v>58</v>
      </c>
      <c r="D5093" s="5" t="s">
        <v>17</v>
      </c>
      <c r="E5093" s="5" t="s">
        <v>9</v>
      </c>
      <c r="F5093" s="6">
        <v>43891</v>
      </c>
      <c r="G5093" s="6" t="str">
        <f>TEXT(datatable[[#This Row],[дата]],"ММ")</f>
        <v>03</v>
      </c>
      <c r="H5093" s="8">
        <v>295.88159999999999</v>
      </c>
      <c r="I5093" s="8">
        <v>194.45120000000003</v>
      </c>
      <c r="J5093" s="8">
        <f>datatable[[#This Row],[продажи_]]-datatable[[#This Row],[себестоимость_]]</f>
        <v>101.43039999999996</v>
      </c>
      <c r="L5093"/>
    </row>
    <row r="5094" spans="2:12" x14ac:dyDescent="0.4">
      <c r="B5094" s="5" t="s">
        <v>65</v>
      </c>
      <c r="C5094" s="5" t="s">
        <v>58</v>
      </c>
      <c r="D5094" s="5" t="s">
        <v>17</v>
      </c>
      <c r="E5094" s="5" t="s">
        <v>9</v>
      </c>
      <c r="F5094" s="6">
        <v>43922</v>
      </c>
      <c r="G5094" s="6" t="str">
        <f>TEXT(datatable[[#This Row],[дата]],"ММ")</f>
        <v>04</v>
      </c>
      <c r="H5094" s="8">
        <v>241.53600000000003</v>
      </c>
      <c r="I5094" s="8">
        <v>213.4736</v>
      </c>
      <c r="J5094" s="8">
        <f>datatable[[#This Row],[продажи_]]-datatable[[#This Row],[себестоимость_]]</f>
        <v>28.062400000000025</v>
      </c>
      <c r="L5094"/>
    </row>
    <row r="5095" spans="2:12" x14ac:dyDescent="0.4">
      <c r="B5095" s="5" t="s">
        <v>65</v>
      </c>
      <c r="C5095" s="5" t="s">
        <v>58</v>
      </c>
      <c r="D5095" s="5" t="s">
        <v>17</v>
      </c>
      <c r="E5095" s="5" t="s">
        <v>9</v>
      </c>
      <c r="F5095" s="6">
        <v>43952</v>
      </c>
      <c r="G5095" s="6" t="str">
        <f>TEXT(datatable[[#This Row],[дата]],"ММ")</f>
        <v>05</v>
      </c>
      <c r="H5095" s="8">
        <v>230.59139999999999</v>
      </c>
      <c r="I5095" s="8">
        <v>149.4051</v>
      </c>
      <c r="J5095" s="8">
        <f>datatable[[#This Row],[продажи_]]-datatable[[#This Row],[себестоимость_]]</f>
        <v>81.186299999999989</v>
      </c>
      <c r="L5095"/>
    </row>
    <row r="5096" spans="2:12" x14ac:dyDescent="0.4">
      <c r="B5096" s="5" t="s">
        <v>65</v>
      </c>
      <c r="C5096" s="5" t="s">
        <v>58</v>
      </c>
      <c r="D5096" s="5" t="s">
        <v>17</v>
      </c>
      <c r="E5096" s="5" t="s">
        <v>9</v>
      </c>
      <c r="F5096" s="6">
        <v>43983</v>
      </c>
      <c r="G5096" s="6" t="str">
        <f>TEXT(datatable[[#This Row],[дата]],"ММ")</f>
        <v>06</v>
      </c>
      <c r="H5096" s="8">
        <v>200.02200000000002</v>
      </c>
      <c r="I5096" s="8">
        <v>117.569</v>
      </c>
      <c r="J5096" s="8">
        <f>datatable[[#This Row],[продажи_]]-datatable[[#This Row],[себестоимость_]]</f>
        <v>82.453000000000017</v>
      </c>
      <c r="L5096"/>
    </row>
    <row r="5097" spans="2:12" x14ac:dyDescent="0.4">
      <c r="B5097" s="5" t="s">
        <v>65</v>
      </c>
      <c r="C5097" s="5" t="s">
        <v>58</v>
      </c>
      <c r="D5097" s="5" t="s">
        <v>17</v>
      </c>
      <c r="E5097" s="5" t="s">
        <v>9</v>
      </c>
      <c r="F5097" s="6">
        <v>44013</v>
      </c>
      <c r="G5097" s="6" t="str">
        <f>TEXT(datatable[[#This Row],[дата]],"ММ")</f>
        <v>07</v>
      </c>
      <c r="H5097" s="8">
        <v>180.01980000000003</v>
      </c>
      <c r="I5097" s="8">
        <v>128.40120000000002</v>
      </c>
      <c r="J5097" s="8">
        <f>datatable[[#This Row],[продажи_]]-datatable[[#This Row],[себестоимость_]]</f>
        <v>51.618600000000015</v>
      </c>
      <c r="L5097"/>
    </row>
    <row r="5098" spans="2:12" x14ac:dyDescent="0.4">
      <c r="B5098" s="5" t="s">
        <v>65</v>
      </c>
      <c r="C5098" s="5" t="s">
        <v>58</v>
      </c>
      <c r="D5098" s="5" t="s">
        <v>17</v>
      </c>
      <c r="E5098" s="5" t="s">
        <v>9</v>
      </c>
      <c r="F5098" s="6">
        <v>44044</v>
      </c>
      <c r="G5098" s="6" t="str">
        <f>TEXT(datatable[[#This Row],[дата]],"ММ")</f>
        <v>08</v>
      </c>
      <c r="H5098" s="8">
        <v>152.46960000000001</v>
      </c>
      <c r="I5098" s="8">
        <v>107.79360000000001</v>
      </c>
      <c r="J5098" s="8">
        <f>datatable[[#This Row],[продажи_]]-datatable[[#This Row],[себестоимость_]]</f>
        <v>44.676000000000002</v>
      </c>
      <c r="L5098"/>
    </row>
    <row r="5099" spans="2:12" x14ac:dyDescent="0.4">
      <c r="B5099" s="5" t="s">
        <v>65</v>
      </c>
      <c r="C5099" s="5" t="s">
        <v>58</v>
      </c>
      <c r="D5099" s="5" t="s">
        <v>17</v>
      </c>
      <c r="E5099" s="5" t="s">
        <v>9</v>
      </c>
      <c r="F5099" s="6">
        <v>44075</v>
      </c>
      <c r="G5099" s="6" t="str">
        <f>TEXT(datatable[[#This Row],[дата]],"ММ")</f>
        <v>09</v>
      </c>
      <c r="H5099" s="8">
        <v>190.58700000000002</v>
      </c>
      <c r="I5099" s="8">
        <v>124.17399999999999</v>
      </c>
      <c r="J5099" s="8">
        <f>datatable[[#This Row],[продажи_]]-datatable[[#This Row],[себестоимость_]]</f>
        <v>66.413000000000025</v>
      </c>
      <c r="L5099"/>
    </row>
    <row r="5100" spans="2:12" x14ac:dyDescent="0.4">
      <c r="B5100" s="5" t="s">
        <v>65</v>
      </c>
      <c r="C5100" s="5" t="s">
        <v>58</v>
      </c>
      <c r="D5100" s="5" t="s">
        <v>17</v>
      </c>
      <c r="E5100" s="5" t="s">
        <v>9</v>
      </c>
      <c r="F5100" s="6">
        <v>44105</v>
      </c>
      <c r="G5100" s="6" t="str">
        <f>TEXT(datatable[[#This Row],[дата]],"ММ")</f>
        <v>10</v>
      </c>
      <c r="H5100" s="8">
        <v>223.2321</v>
      </c>
      <c r="I5100" s="8">
        <v>182.03379999999999</v>
      </c>
      <c r="J5100" s="8">
        <f>datatable[[#This Row],[продажи_]]-datatable[[#This Row],[себестоимость_]]</f>
        <v>41.198300000000017</v>
      </c>
      <c r="L5100"/>
    </row>
    <row r="5101" spans="2:12" x14ac:dyDescent="0.4">
      <c r="B5101" s="5" t="s">
        <v>65</v>
      </c>
      <c r="C5101" s="5" t="s">
        <v>58</v>
      </c>
      <c r="D5101" s="5" t="s">
        <v>17</v>
      </c>
      <c r="E5101" s="5" t="s">
        <v>9</v>
      </c>
      <c r="F5101" s="6">
        <v>44136</v>
      </c>
      <c r="G5101" s="6" t="str">
        <f>TEXT(datatable[[#This Row],[дата]],"ММ")</f>
        <v>11</v>
      </c>
      <c r="H5101" s="8">
        <v>227.19480000000001</v>
      </c>
      <c r="I5101" s="8">
        <v>151.65079999999998</v>
      </c>
      <c r="J5101" s="8">
        <f>datatable[[#This Row],[продажи_]]-datatable[[#This Row],[себестоимость_]]</f>
        <v>75.54400000000004</v>
      </c>
      <c r="L5101"/>
    </row>
    <row r="5102" spans="2:12" x14ac:dyDescent="0.4">
      <c r="B5102" s="5" t="s">
        <v>65</v>
      </c>
      <c r="C5102" s="5" t="s">
        <v>58</v>
      </c>
      <c r="D5102" s="5" t="s">
        <v>17</v>
      </c>
      <c r="E5102" s="5" t="s">
        <v>9</v>
      </c>
      <c r="F5102" s="6">
        <v>44166</v>
      </c>
      <c r="G5102" s="6" t="str">
        <f>TEXT(datatable[[#This Row],[дата]],"ММ")</f>
        <v>12</v>
      </c>
      <c r="H5102" s="8">
        <v>197.00280000000001</v>
      </c>
      <c r="I5102" s="8">
        <v>160.10520000000002</v>
      </c>
      <c r="J5102" s="8">
        <f>datatable[[#This Row],[продажи_]]-datatable[[#This Row],[себестоимость_]]</f>
        <v>36.897599999999983</v>
      </c>
      <c r="L5102"/>
    </row>
    <row r="5103" spans="2:12" x14ac:dyDescent="0.4">
      <c r="B5103" s="5" t="s">
        <v>65</v>
      </c>
      <c r="C5103" s="5" t="s">
        <v>58</v>
      </c>
      <c r="D5103" s="5" t="s">
        <v>17</v>
      </c>
      <c r="E5103" s="5" t="s">
        <v>10</v>
      </c>
      <c r="F5103" s="6">
        <v>43831</v>
      </c>
      <c r="G5103" s="6" t="str">
        <f>TEXT(datatable[[#This Row],[дата]],"ММ")</f>
        <v>01</v>
      </c>
      <c r="H5103" s="8">
        <v>73.505700000000004</v>
      </c>
      <c r="I5103" s="8">
        <v>48.246300000000005</v>
      </c>
      <c r="J5103" s="8">
        <f>datatable[[#This Row],[продажи_]]-datatable[[#This Row],[себестоимость_]]</f>
        <v>25.259399999999999</v>
      </c>
      <c r="L5103"/>
    </row>
    <row r="5104" spans="2:12" x14ac:dyDescent="0.4">
      <c r="B5104" s="5" t="s">
        <v>65</v>
      </c>
      <c r="C5104" s="5" t="s">
        <v>58</v>
      </c>
      <c r="D5104" s="5" t="s">
        <v>17</v>
      </c>
      <c r="E5104" s="5" t="s">
        <v>10</v>
      </c>
      <c r="F5104" s="6">
        <v>43862</v>
      </c>
      <c r="G5104" s="6" t="str">
        <f>TEXT(datatable[[#This Row],[дата]],"ММ")</f>
        <v>02</v>
      </c>
      <c r="H5104" s="8">
        <v>118.65700000000001</v>
      </c>
      <c r="I5104" s="8">
        <v>58.216200000000001</v>
      </c>
      <c r="J5104" s="8">
        <f>datatable[[#This Row],[продажи_]]-datatable[[#This Row],[себестоимость_]]</f>
        <v>60.44080000000001</v>
      </c>
      <c r="L5104"/>
    </row>
    <row r="5105" spans="2:12" x14ac:dyDescent="0.4">
      <c r="B5105" s="5" t="s">
        <v>65</v>
      </c>
      <c r="C5105" s="5" t="s">
        <v>58</v>
      </c>
      <c r="D5105" s="5" t="s">
        <v>17</v>
      </c>
      <c r="E5105" s="5" t="s">
        <v>10</v>
      </c>
      <c r="F5105" s="6">
        <v>43891</v>
      </c>
      <c r="G5105" s="6" t="str">
        <f>TEXT(datatable[[#This Row],[дата]],"ММ")</f>
        <v>03</v>
      </c>
      <c r="H5105" s="8">
        <v>117.116</v>
      </c>
      <c r="I5105" s="8">
        <v>79.358399999999989</v>
      </c>
      <c r="J5105" s="8">
        <f>datatable[[#This Row],[продажи_]]-datatable[[#This Row],[себестоимость_]]</f>
        <v>37.757600000000011</v>
      </c>
      <c r="L5105"/>
    </row>
    <row r="5106" spans="2:12" x14ac:dyDescent="0.4">
      <c r="B5106" s="5" t="s">
        <v>65</v>
      </c>
      <c r="C5106" s="5" t="s">
        <v>58</v>
      </c>
      <c r="D5106" s="5" t="s">
        <v>17</v>
      </c>
      <c r="E5106" s="5" t="s">
        <v>10</v>
      </c>
      <c r="F5106" s="6">
        <v>43922</v>
      </c>
      <c r="G5106" s="6" t="str">
        <f>TEXT(datatable[[#This Row],[дата]],"ММ")</f>
        <v>04</v>
      </c>
      <c r="H5106" s="8">
        <v>130.67680000000001</v>
      </c>
      <c r="I5106" s="8">
        <v>90.580799999999982</v>
      </c>
      <c r="J5106" s="8">
        <f>datatable[[#This Row],[продажи_]]-datatable[[#This Row],[себестоимость_]]</f>
        <v>40.096000000000032</v>
      </c>
      <c r="L5106"/>
    </row>
    <row r="5107" spans="2:12" x14ac:dyDescent="0.4">
      <c r="B5107" s="5" t="s">
        <v>65</v>
      </c>
      <c r="C5107" s="5" t="s">
        <v>58</v>
      </c>
      <c r="D5107" s="5" t="s">
        <v>17</v>
      </c>
      <c r="E5107" s="5" t="s">
        <v>10</v>
      </c>
      <c r="F5107" s="6">
        <v>43952</v>
      </c>
      <c r="G5107" s="6" t="str">
        <f>TEXT(datatable[[#This Row],[дата]],"ММ")</f>
        <v>05</v>
      </c>
      <c r="H5107" s="8">
        <v>90.148500000000013</v>
      </c>
      <c r="I5107" s="8">
        <v>57.965699999999998</v>
      </c>
      <c r="J5107" s="8">
        <f>datatable[[#This Row],[продажи_]]-datatable[[#This Row],[себестоимость_]]</f>
        <v>32.182800000000015</v>
      </c>
      <c r="L5107"/>
    </row>
    <row r="5108" spans="2:12" x14ac:dyDescent="0.4">
      <c r="B5108" s="5" t="s">
        <v>65</v>
      </c>
      <c r="C5108" s="5" t="s">
        <v>58</v>
      </c>
      <c r="D5108" s="5" t="s">
        <v>17</v>
      </c>
      <c r="E5108" s="5" t="s">
        <v>10</v>
      </c>
      <c r="F5108" s="6">
        <v>43983</v>
      </c>
      <c r="G5108" s="6" t="str">
        <f>TEXT(datatable[[#This Row],[дата]],"ММ")</f>
        <v>06</v>
      </c>
      <c r="H5108" s="8">
        <v>72.426999999999992</v>
      </c>
      <c r="I5108" s="8">
        <v>51.102000000000004</v>
      </c>
      <c r="J5108" s="8">
        <f>datatable[[#This Row],[продажи_]]-datatable[[#This Row],[себестоимость_]]</f>
        <v>21.324999999999989</v>
      </c>
      <c r="L5108"/>
    </row>
    <row r="5109" spans="2:12" x14ac:dyDescent="0.4">
      <c r="B5109" s="5" t="s">
        <v>65</v>
      </c>
      <c r="C5109" s="5" t="s">
        <v>58</v>
      </c>
      <c r="D5109" s="5" t="s">
        <v>17</v>
      </c>
      <c r="E5109" s="5" t="s">
        <v>10</v>
      </c>
      <c r="F5109" s="6">
        <v>44013</v>
      </c>
      <c r="G5109" s="6" t="str">
        <f>TEXT(datatable[[#This Row],[дата]],"ММ")</f>
        <v>07</v>
      </c>
      <c r="H5109" s="8">
        <v>63.103950000000005</v>
      </c>
      <c r="I5109" s="8">
        <v>45.09</v>
      </c>
      <c r="J5109" s="8">
        <f>datatable[[#This Row],[продажи_]]-datatable[[#This Row],[себестоимость_]]</f>
        <v>18.013950000000001</v>
      </c>
      <c r="L5109"/>
    </row>
    <row r="5110" spans="2:12" x14ac:dyDescent="0.4">
      <c r="B5110" s="5" t="s">
        <v>65</v>
      </c>
      <c r="C5110" s="5" t="s">
        <v>58</v>
      </c>
      <c r="D5110" s="5" t="s">
        <v>17</v>
      </c>
      <c r="E5110" s="5" t="s">
        <v>10</v>
      </c>
      <c r="F5110" s="6">
        <v>44044</v>
      </c>
      <c r="G5110" s="6" t="str">
        <f>TEXT(datatable[[#This Row],[дата]],"ММ")</f>
        <v>08</v>
      </c>
      <c r="H5110" s="8">
        <v>62.872800000000005</v>
      </c>
      <c r="I5110" s="8">
        <v>37.2744</v>
      </c>
      <c r="J5110" s="8">
        <f>datatable[[#This Row],[продажи_]]-datatable[[#This Row],[себестоимость_]]</f>
        <v>25.598400000000005</v>
      </c>
      <c r="L5110"/>
    </row>
    <row r="5111" spans="2:12" x14ac:dyDescent="0.4">
      <c r="B5111" s="5" t="s">
        <v>65</v>
      </c>
      <c r="C5111" s="5" t="s">
        <v>58</v>
      </c>
      <c r="D5111" s="5" t="s">
        <v>17</v>
      </c>
      <c r="E5111" s="5" t="s">
        <v>10</v>
      </c>
      <c r="F5111" s="6">
        <v>44075</v>
      </c>
      <c r="G5111" s="6" t="str">
        <f>TEXT(datatable[[#This Row],[дата]],"ММ")</f>
        <v>09</v>
      </c>
      <c r="H5111" s="8">
        <v>92.46</v>
      </c>
      <c r="I5111" s="8">
        <v>53.607000000000006</v>
      </c>
      <c r="J5111" s="8">
        <f>datatable[[#This Row],[продажи_]]-datatable[[#This Row],[себестоимость_]]</f>
        <v>38.852999999999987</v>
      </c>
      <c r="L5111"/>
    </row>
    <row r="5112" spans="2:12" x14ac:dyDescent="0.4">
      <c r="B5112" s="5" t="s">
        <v>65</v>
      </c>
      <c r="C5112" s="5" t="s">
        <v>58</v>
      </c>
      <c r="D5112" s="5" t="s">
        <v>17</v>
      </c>
      <c r="E5112" s="5" t="s">
        <v>10</v>
      </c>
      <c r="F5112" s="6">
        <v>44105</v>
      </c>
      <c r="G5112" s="6" t="str">
        <f>TEXT(datatable[[#This Row],[дата]],"ММ")</f>
        <v>10</v>
      </c>
      <c r="H5112" s="8">
        <v>88.145200000000003</v>
      </c>
      <c r="I5112" s="8">
        <v>61.222199999999994</v>
      </c>
      <c r="J5112" s="8">
        <f>datatable[[#This Row],[продажи_]]-datatable[[#This Row],[себестоимость_]]</f>
        <v>26.923000000000009</v>
      </c>
      <c r="L5112"/>
    </row>
    <row r="5113" spans="2:12" x14ac:dyDescent="0.4">
      <c r="B5113" s="5" t="s">
        <v>65</v>
      </c>
      <c r="C5113" s="5" t="s">
        <v>58</v>
      </c>
      <c r="D5113" s="5" t="s">
        <v>17</v>
      </c>
      <c r="E5113" s="5" t="s">
        <v>10</v>
      </c>
      <c r="F5113" s="6">
        <v>44136</v>
      </c>
      <c r="G5113" s="6" t="str">
        <f>TEXT(datatable[[#This Row],[дата]],"ММ")</f>
        <v>11</v>
      </c>
      <c r="H5113" s="8">
        <v>107.87</v>
      </c>
      <c r="I5113" s="8">
        <v>57.514799999999994</v>
      </c>
      <c r="J5113" s="8">
        <f>datatable[[#This Row],[продажи_]]-datatable[[#This Row],[себестоимость_]]</f>
        <v>50.355200000000011</v>
      </c>
      <c r="L5113"/>
    </row>
    <row r="5114" spans="2:12" x14ac:dyDescent="0.4">
      <c r="B5114" s="5" t="s">
        <v>65</v>
      </c>
      <c r="C5114" s="5" t="s">
        <v>58</v>
      </c>
      <c r="D5114" s="5" t="s">
        <v>17</v>
      </c>
      <c r="E5114" s="5" t="s">
        <v>10</v>
      </c>
      <c r="F5114" s="6">
        <v>44166</v>
      </c>
      <c r="G5114" s="6" t="str">
        <f>TEXT(datatable[[#This Row],[дата]],"ММ")</f>
        <v>12</v>
      </c>
      <c r="H5114" s="8">
        <v>106.32900000000001</v>
      </c>
      <c r="I5114" s="8">
        <v>63.126000000000005</v>
      </c>
      <c r="J5114" s="8">
        <f>datatable[[#This Row],[продажи_]]-datatable[[#This Row],[себестоимость_]]</f>
        <v>43.203000000000003</v>
      </c>
      <c r="L5114"/>
    </row>
    <row r="5115" spans="2:12" x14ac:dyDescent="0.4">
      <c r="B5115" s="5" t="s">
        <v>65</v>
      </c>
      <c r="C5115" s="5" t="s">
        <v>58</v>
      </c>
      <c r="D5115" s="5" t="s">
        <v>17</v>
      </c>
      <c r="E5115" s="5" t="s">
        <v>7</v>
      </c>
      <c r="F5115" s="6">
        <v>43831</v>
      </c>
      <c r="G5115" s="6" t="str">
        <f>TEXT(datatable[[#This Row],[дата]],"ММ")</f>
        <v>01</v>
      </c>
      <c r="H5115" s="8">
        <v>13.170149999999998</v>
      </c>
      <c r="I5115" s="8">
        <v>4.0365000000000002</v>
      </c>
      <c r="J5115" s="8">
        <f>datatable[[#This Row],[продажи_]]-datatable[[#This Row],[себестоимость_]]</f>
        <v>9.1336499999999976</v>
      </c>
      <c r="L5115"/>
    </row>
    <row r="5116" spans="2:12" x14ac:dyDescent="0.4">
      <c r="B5116" s="5" t="s">
        <v>65</v>
      </c>
      <c r="C5116" s="5" t="s">
        <v>58</v>
      </c>
      <c r="D5116" s="5" t="s">
        <v>17</v>
      </c>
      <c r="E5116" s="5" t="s">
        <v>7</v>
      </c>
      <c r="F5116" s="6">
        <v>43862</v>
      </c>
      <c r="G5116" s="6" t="str">
        <f>TEXT(datatable[[#This Row],[дата]],"ММ")</f>
        <v>02</v>
      </c>
      <c r="H5116" s="8">
        <v>15.410499999999999</v>
      </c>
      <c r="I5116" s="8">
        <v>4.7501999999999995</v>
      </c>
      <c r="J5116" s="8">
        <f>datatable[[#This Row],[продажи_]]-datatable[[#This Row],[себестоимость_]]</f>
        <v>10.660299999999999</v>
      </c>
      <c r="L5116"/>
    </row>
    <row r="5117" spans="2:12" x14ac:dyDescent="0.4">
      <c r="B5117" s="5" t="s">
        <v>65</v>
      </c>
      <c r="C5117" s="5" t="s">
        <v>58</v>
      </c>
      <c r="D5117" s="5" t="s">
        <v>17</v>
      </c>
      <c r="E5117" s="5" t="s">
        <v>7</v>
      </c>
      <c r="F5117" s="6">
        <v>43891</v>
      </c>
      <c r="G5117" s="6" t="str">
        <f>TEXT(datatable[[#This Row],[дата]],"ММ")</f>
        <v>03</v>
      </c>
      <c r="H5117" s="8">
        <v>18.648</v>
      </c>
      <c r="I5117" s="8">
        <v>6.3024000000000004</v>
      </c>
      <c r="J5117" s="8">
        <f>datatable[[#This Row],[продажи_]]-datatable[[#This Row],[себестоимость_]]</f>
        <v>12.345599999999999</v>
      </c>
      <c r="L5117"/>
    </row>
    <row r="5118" spans="2:12" x14ac:dyDescent="0.4">
      <c r="B5118" s="5" t="s">
        <v>65</v>
      </c>
      <c r="C5118" s="5" t="s">
        <v>58</v>
      </c>
      <c r="D5118" s="5" t="s">
        <v>17</v>
      </c>
      <c r="E5118" s="5" t="s">
        <v>7</v>
      </c>
      <c r="F5118" s="6">
        <v>43922</v>
      </c>
      <c r="G5118" s="6" t="str">
        <f>TEXT(datatable[[#This Row],[дата]],"ММ")</f>
        <v>04</v>
      </c>
      <c r="H5118" s="8">
        <v>24.656799999999997</v>
      </c>
      <c r="I5118" s="8">
        <v>7.3632</v>
      </c>
      <c r="J5118" s="8">
        <f>datatable[[#This Row],[продажи_]]-datatable[[#This Row],[себестоимость_]]</f>
        <v>17.293599999999998</v>
      </c>
      <c r="L5118"/>
    </row>
    <row r="5119" spans="2:12" x14ac:dyDescent="0.4">
      <c r="B5119" s="5" t="s">
        <v>65</v>
      </c>
      <c r="C5119" s="5" t="s">
        <v>58</v>
      </c>
      <c r="D5119" s="5" t="s">
        <v>17</v>
      </c>
      <c r="E5119" s="5" t="s">
        <v>7</v>
      </c>
      <c r="F5119" s="6">
        <v>43952</v>
      </c>
      <c r="G5119" s="6" t="str">
        <f>TEXT(datatable[[#This Row],[дата]],"ММ")</f>
        <v>05</v>
      </c>
      <c r="H5119" s="8">
        <v>13.8047</v>
      </c>
      <c r="I5119" s="8">
        <v>5.4756000000000009</v>
      </c>
      <c r="J5119" s="8">
        <f>datatable[[#This Row],[продажи_]]-datatable[[#This Row],[себестоимость_]]</f>
        <v>8.3291000000000004</v>
      </c>
      <c r="L5119"/>
    </row>
    <row r="5120" spans="2:12" x14ac:dyDescent="0.4">
      <c r="B5120" s="5" t="s">
        <v>65</v>
      </c>
      <c r="C5120" s="5" t="s">
        <v>58</v>
      </c>
      <c r="D5120" s="5" t="s">
        <v>17</v>
      </c>
      <c r="E5120" s="5" t="s">
        <v>7</v>
      </c>
      <c r="F5120" s="6">
        <v>43983</v>
      </c>
      <c r="G5120" s="6" t="str">
        <f>TEXT(datatable[[#This Row],[дата]],"ММ")</f>
        <v>06</v>
      </c>
      <c r="H5120" s="8">
        <v>10.360000000000001</v>
      </c>
      <c r="I5120" s="8">
        <v>3.8609999999999998</v>
      </c>
      <c r="J5120" s="8">
        <f>datatable[[#This Row],[продажи_]]-datatable[[#This Row],[себестоимость_]]</f>
        <v>6.4990000000000014</v>
      </c>
      <c r="L5120"/>
    </row>
    <row r="5121" spans="2:12" x14ac:dyDescent="0.4">
      <c r="B5121" s="5" t="s">
        <v>65</v>
      </c>
      <c r="C5121" s="5" t="s">
        <v>58</v>
      </c>
      <c r="D5121" s="5" t="s">
        <v>17</v>
      </c>
      <c r="E5121" s="5" t="s">
        <v>7</v>
      </c>
      <c r="F5121" s="6">
        <v>44013</v>
      </c>
      <c r="G5121" s="6" t="str">
        <f>TEXT(datatable[[#This Row],[дата]],"ММ")</f>
        <v>07</v>
      </c>
      <c r="H5121" s="8">
        <v>10.955699999999998</v>
      </c>
      <c r="I5121" s="8">
        <v>3.4398</v>
      </c>
      <c r="J5121" s="8">
        <f>datatable[[#This Row],[продажи_]]-datatable[[#This Row],[себестоимость_]]</f>
        <v>7.5158999999999985</v>
      </c>
      <c r="L5121"/>
    </row>
    <row r="5122" spans="2:12" x14ac:dyDescent="0.4">
      <c r="B5122" s="5" t="s">
        <v>65</v>
      </c>
      <c r="C5122" s="5" t="s">
        <v>58</v>
      </c>
      <c r="D5122" s="5" t="s">
        <v>17</v>
      </c>
      <c r="E5122" s="5" t="s">
        <v>7</v>
      </c>
      <c r="F5122" s="6">
        <v>44044</v>
      </c>
      <c r="G5122" s="6" t="str">
        <f>TEXT(datatable[[#This Row],[дата]],"ММ")</f>
        <v>08</v>
      </c>
      <c r="H5122" s="8">
        <v>10.152799999999999</v>
      </c>
      <c r="I5122" s="8">
        <v>3.2136</v>
      </c>
      <c r="J5122" s="8">
        <f>datatable[[#This Row],[продажи_]]-datatable[[#This Row],[себестоимость_]]</f>
        <v>6.9391999999999996</v>
      </c>
      <c r="L5122"/>
    </row>
    <row r="5123" spans="2:12" x14ac:dyDescent="0.4">
      <c r="B5123" s="5" t="s">
        <v>65</v>
      </c>
      <c r="C5123" s="5" t="s">
        <v>58</v>
      </c>
      <c r="D5123" s="5" t="s">
        <v>17</v>
      </c>
      <c r="E5123" s="5" t="s">
        <v>7</v>
      </c>
      <c r="F5123" s="6">
        <v>44075</v>
      </c>
      <c r="G5123" s="6" t="str">
        <f>TEXT(datatable[[#This Row],[дата]],"ММ")</f>
        <v>09</v>
      </c>
      <c r="H5123" s="8">
        <v>15.410500000000001</v>
      </c>
      <c r="I5123" s="8">
        <v>3.12</v>
      </c>
      <c r="J5123" s="8">
        <f>datatable[[#This Row],[продажи_]]-datatable[[#This Row],[себестоимость_]]</f>
        <v>12.290500000000002</v>
      </c>
      <c r="L5123"/>
    </row>
    <row r="5124" spans="2:12" x14ac:dyDescent="0.4">
      <c r="B5124" s="5" t="s">
        <v>65</v>
      </c>
      <c r="C5124" s="5" t="s">
        <v>58</v>
      </c>
      <c r="D5124" s="5" t="s">
        <v>17</v>
      </c>
      <c r="E5124" s="5" t="s">
        <v>7</v>
      </c>
      <c r="F5124" s="6">
        <v>44105</v>
      </c>
      <c r="G5124" s="6" t="str">
        <f>TEXT(datatable[[#This Row],[дата]],"ММ")</f>
        <v>10</v>
      </c>
      <c r="H5124" s="8">
        <v>13.636350000000002</v>
      </c>
      <c r="I5124" s="8">
        <v>5.8811999999999998</v>
      </c>
      <c r="J5124" s="8">
        <f>datatable[[#This Row],[продажи_]]-datatable[[#This Row],[себестоимость_]]</f>
        <v>7.7551500000000022</v>
      </c>
      <c r="L5124"/>
    </row>
    <row r="5125" spans="2:12" x14ac:dyDescent="0.4">
      <c r="B5125" s="5" t="s">
        <v>65</v>
      </c>
      <c r="C5125" s="5" t="s">
        <v>58</v>
      </c>
      <c r="D5125" s="5" t="s">
        <v>17</v>
      </c>
      <c r="E5125" s="5" t="s">
        <v>7</v>
      </c>
      <c r="F5125" s="6">
        <v>44136</v>
      </c>
      <c r="G5125" s="6" t="str">
        <f>TEXT(datatable[[#This Row],[дата]],"ММ")</f>
        <v>11</v>
      </c>
      <c r="H5125" s="8">
        <v>21.212099999999996</v>
      </c>
      <c r="I5125" s="8">
        <v>5.5692000000000004</v>
      </c>
      <c r="J5125" s="8">
        <f>datatable[[#This Row],[продажи_]]-datatable[[#This Row],[себестоимость_]]</f>
        <v>15.642899999999996</v>
      </c>
      <c r="L5125"/>
    </row>
    <row r="5126" spans="2:12" x14ac:dyDescent="0.4">
      <c r="B5126" s="5" t="s">
        <v>65</v>
      </c>
      <c r="C5126" s="5" t="s">
        <v>58</v>
      </c>
      <c r="D5126" s="5" t="s">
        <v>17</v>
      </c>
      <c r="E5126" s="5" t="s">
        <v>7</v>
      </c>
      <c r="F5126" s="6">
        <v>44166</v>
      </c>
      <c r="G5126" s="6" t="str">
        <f>TEXT(datatable[[#This Row],[дата]],"ММ")</f>
        <v>12</v>
      </c>
      <c r="H5126" s="8">
        <v>14.763</v>
      </c>
      <c r="I5126" s="8">
        <v>4.3524000000000003</v>
      </c>
      <c r="J5126" s="8">
        <f>datatable[[#This Row],[продажи_]]-datatable[[#This Row],[себестоимость_]]</f>
        <v>10.410599999999999</v>
      </c>
      <c r="L5126"/>
    </row>
    <row r="5127" spans="2:12" x14ac:dyDescent="0.4">
      <c r="B5127" s="5" t="s">
        <v>65</v>
      </c>
      <c r="C5127" s="5" t="s">
        <v>58</v>
      </c>
      <c r="D5127" s="5" t="s">
        <v>17</v>
      </c>
      <c r="E5127" s="5" t="s">
        <v>7</v>
      </c>
      <c r="F5127" s="6">
        <v>43831</v>
      </c>
      <c r="G5127" s="6" t="str">
        <f>TEXT(datatable[[#This Row],[дата]],"ММ")</f>
        <v>01</v>
      </c>
      <c r="H5127" s="8">
        <v>8.9774999999999991</v>
      </c>
      <c r="I5127" s="8">
        <v>2.7999000000000001</v>
      </c>
      <c r="J5127" s="8">
        <f>datatable[[#This Row],[продажи_]]-datatable[[#This Row],[себестоимость_]]</f>
        <v>6.1775999999999991</v>
      </c>
      <c r="L5127"/>
    </row>
    <row r="5128" spans="2:12" x14ac:dyDescent="0.4">
      <c r="B5128" s="5" t="s">
        <v>65</v>
      </c>
      <c r="C5128" s="5" t="s">
        <v>58</v>
      </c>
      <c r="D5128" s="5" t="s">
        <v>17</v>
      </c>
      <c r="E5128" s="5" t="s">
        <v>7</v>
      </c>
      <c r="F5128" s="6">
        <v>43862</v>
      </c>
      <c r="G5128" s="6" t="str">
        <f>TEXT(datatable[[#This Row],[дата]],"ММ")</f>
        <v>02</v>
      </c>
      <c r="H5128" s="8">
        <v>14.3325</v>
      </c>
      <c r="I5128" s="8">
        <v>3.5868000000000002</v>
      </c>
      <c r="J5128" s="8">
        <f>datatable[[#This Row],[продажи_]]-datatable[[#This Row],[себестоимость_]]</f>
        <v>10.745699999999999</v>
      </c>
      <c r="L5128"/>
    </row>
    <row r="5129" spans="2:12" x14ac:dyDescent="0.4">
      <c r="B5129" s="5" t="s">
        <v>65</v>
      </c>
      <c r="C5129" s="5" t="s">
        <v>58</v>
      </c>
      <c r="D5129" s="5" t="s">
        <v>17</v>
      </c>
      <c r="E5129" s="5" t="s">
        <v>7</v>
      </c>
      <c r="F5129" s="6">
        <v>43891</v>
      </c>
      <c r="G5129" s="6" t="str">
        <f>TEXT(datatable[[#This Row],[дата]],"ММ")</f>
        <v>03</v>
      </c>
      <c r="H5129" s="8">
        <v>13.719999999999999</v>
      </c>
      <c r="I5129" s="8">
        <v>3.9528000000000003</v>
      </c>
      <c r="J5129" s="8">
        <f>datatable[[#This Row],[продажи_]]-datatable[[#This Row],[себестоимость_]]</f>
        <v>9.767199999999999</v>
      </c>
      <c r="L5129"/>
    </row>
    <row r="5130" spans="2:12" x14ac:dyDescent="0.4">
      <c r="B5130" s="5" t="s">
        <v>65</v>
      </c>
      <c r="C5130" s="5" t="s">
        <v>58</v>
      </c>
      <c r="D5130" s="5" t="s">
        <v>17</v>
      </c>
      <c r="E5130" s="5" t="s">
        <v>7</v>
      </c>
      <c r="F5130" s="6">
        <v>43922</v>
      </c>
      <c r="G5130" s="6" t="str">
        <f>TEXT(datatable[[#This Row],[дата]],"ММ")</f>
        <v>04</v>
      </c>
      <c r="H5130" s="8">
        <v>13.16</v>
      </c>
      <c r="I5130" s="8">
        <v>5.2704000000000004</v>
      </c>
      <c r="J5130" s="8">
        <f>datatable[[#This Row],[продажи_]]-datatable[[#This Row],[себестоимость_]]</f>
        <v>7.8895999999999997</v>
      </c>
      <c r="L5130"/>
    </row>
    <row r="5131" spans="2:12" x14ac:dyDescent="0.4">
      <c r="B5131" s="5" t="s">
        <v>65</v>
      </c>
      <c r="C5131" s="5" t="s">
        <v>58</v>
      </c>
      <c r="D5131" s="5" t="s">
        <v>17</v>
      </c>
      <c r="E5131" s="5" t="s">
        <v>7</v>
      </c>
      <c r="F5131" s="6">
        <v>43952</v>
      </c>
      <c r="G5131" s="6" t="str">
        <f>TEXT(datatable[[#This Row],[дата]],"ММ")</f>
        <v>05</v>
      </c>
      <c r="H5131" s="8">
        <v>10.92</v>
      </c>
      <c r="I5131" s="8">
        <v>4.5597500000000002</v>
      </c>
      <c r="J5131" s="8">
        <f>datatable[[#This Row],[продажи_]]-datatable[[#This Row],[себестоимость_]]</f>
        <v>6.3602499999999997</v>
      </c>
      <c r="L5131"/>
    </row>
    <row r="5132" spans="2:12" x14ac:dyDescent="0.4">
      <c r="B5132" s="5" t="s">
        <v>65</v>
      </c>
      <c r="C5132" s="5" t="s">
        <v>58</v>
      </c>
      <c r="D5132" s="5" t="s">
        <v>17</v>
      </c>
      <c r="E5132" s="5" t="s">
        <v>7</v>
      </c>
      <c r="F5132" s="6">
        <v>43983</v>
      </c>
      <c r="G5132" s="6" t="str">
        <f>TEXT(datatable[[#This Row],[дата]],"ММ")</f>
        <v>06</v>
      </c>
      <c r="H5132" s="8">
        <v>7</v>
      </c>
      <c r="I5132" s="8">
        <v>2.8060000000000005</v>
      </c>
      <c r="J5132" s="8">
        <f>datatable[[#This Row],[продажи_]]-datatable[[#This Row],[себестоимость_]]</f>
        <v>4.1939999999999991</v>
      </c>
      <c r="L5132"/>
    </row>
    <row r="5133" spans="2:12" x14ac:dyDescent="0.4">
      <c r="B5133" s="5" t="s">
        <v>65</v>
      </c>
      <c r="C5133" s="5" t="s">
        <v>58</v>
      </c>
      <c r="D5133" s="5" t="s">
        <v>17</v>
      </c>
      <c r="E5133" s="5" t="s">
        <v>7</v>
      </c>
      <c r="F5133" s="6">
        <v>44013</v>
      </c>
      <c r="G5133" s="6" t="str">
        <f>TEXT(datatable[[#This Row],[дата]],"ММ")</f>
        <v>07</v>
      </c>
      <c r="H5133" s="8">
        <v>6.6937499999999996</v>
      </c>
      <c r="I5133" s="8">
        <v>3.2665500000000001</v>
      </c>
      <c r="J5133" s="8">
        <f>datatable[[#This Row],[продажи_]]-datatable[[#This Row],[себестоимость_]]</f>
        <v>3.4271999999999996</v>
      </c>
      <c r="L5133"/>
    </row>
    <row r="5134" spans="2:12" x14ac:dyDescent="0.4">
      <c r="B5134" s="5" t="s">
        <v>65</v>
      </c>
      <c r="C5134" s="5" t="s">
        <v>58</v>
      </c>
      <c r="D5134" s="5" t="s">
        <v>17</v>
      </c>
      <c r="E5134" s="5" t="s">
        <v>7</v>
      </c>
      <c r="F5134" s="6">
        <v>44044</v>
      </c>
      <c r="G5134" s="6" t="str">
        <f>TEXT(datatable[[#This Row],[дата]],"ММ")</f>
        <v>08</v>
      </c>
      <c r="H5134" s="8">
        <v>8.0499999999999989</v>
      </c>
      <c r="I5134" s="8">
        <v>2.1716000000000002</v>
      </c>
      <c r="J5134" s="8">
        <f>datatable[[#This Row],[продажи_]]-datatable[[#This Row],[себестоимость_]]</f>
        <v>5.8783999999999992</v>
      </c>
      <c r="L5134"/>
    </row>
    <row r="5135" spans="2:12" x14ac:dyDescent="0.4">
      <c r="B5135" s="5" t="s">
        <v>65</v>
      </c>
      <c r="C5135" s="5" t="s">
        <v>58</v>
      </c>
      <c r="D5135" s="5" t="s">
        <v>17</v>
      </c>
      <c r="E5135" s="5" t="s">
        <v>7</v>
      </c>
      <c r="F5135" s="6">
        <v>44075</v>
      </c>
      <c r="G5135" s="6" t="str">
        <f>TEXT(datatable[[#This Row],[дата]],"ММ")</f>
        <v>09</v>
      </c>
      <c r="H5135" s="8">
        <v>9.4500000000000011</v>
      </c>
      <c r="I5135" s="8">
        <v>2.6535000000000002</v>
      </c>
      <c r="J5135" s="8">
        <f>datatable[[#This Row],[продажи_]]-datatable[[#This Row],[себестоимость_]]</f>
        <v>6.7965000000000009</v>
      </c>
      <c r="L5135"/>
    </row>
    <row r="5136" spans="2:12" x14ac:dyDescent="0.4">
      <c r="B5136" s="5" t="s">
        <v>65</v>
      </c>
      <c r="C5136" s="5" t="s">
        <v>58</v>
      </c>
      <c r="D5136" s="5" t="s">
        <v>17</v>
      </c>
      <c r="E5136" s="5" t="s">
        <v>7</v>
      </c>
      <c r="F5136" s="6">
        <v>44105</v>
      </c>
      <c r="G5136" s="6" t="str">
        <f>TEXT(datatable[[#This Row],[дата]],"ММ")</f>
        <v>10</v>
      </c>
      <c r="H5136" s="8">
        <v>10.123749999999999</v>
      </c>
      <c r="I5136" s="8">
        <v>3.9650000000000003</v>
      </c>
      <c r="J5136" s="8">
        <f>datatable[[#This Row],[продажи_]]-datatable[[#This Row],[себестоимость_]]</f>
        <v>6.1587499999999995</v>
      </c>
      <c r="L5136"/>
    </row>
    <row r="5137" spans="2:12" x14ac:dyDescent="0.4">
      <c r="B5137" s="5" t="s">
        <v>65</v>
      </c>
      <c r="C5137" s="5" t="s">
        <v>58</v>
      </c>
      <c r="D5137" s="5" t="s">
        <v>17</v>
      </c>
      <c r="E5137" s="5" t="s">
        <v>7</v>
      </c>
      <c r="F5137" s="6">
        <v>44136</v>
      </c>
      <c r="G5137" s="6" t="str">
        <f>TEXT(datatable[[#This Row],[дата]],"ММ")</f>
        <v>11</v>
      </c>
      <c r="H5137" s="8">
        <v>12.862500000000001</v>
      </c>
      <c r="I5137" s="8">
        <v>4.3981000000000003</v>
      </c>
      <c r="J5137" s="8">
        <f>datatable[[#This Row],[продажи_]]-datatable[[#This Row],[себестоимость_]]</f>
        <v>8.4644000000000013</v>
      </c>
      <c r="L5137"/>
    </row>
    <row r="5138" spans="2:12" x14ac:dyDescent="0.4">
      <c r="B5138" s="5" t="s">
        <v>65</v>
      </c>
      <c r="C5138" s="5" t="s">
        <v>58</v>
      </c>
      <c r="D5138" s="5" t="s">
        <v>17</v>
      </c>
      <c r="E5138" s="5" t="s">
        <v>7</v>
      </c>
      <c r="F5138" s="6">
        <v>44166</v>
      </c>
      <c r="G5138" s="6" t="str">
        <f>TEXT(datatable[[#This Row],[дата]],"ММ")</f>
        <v>12</v>
      </c>
      <c r="H5138" s="8">
        <v>11.34</v>
      </c>
      <c r="I5138" s="8">
        <v>3.7698</v>
      </c>
      <c r="J5138" s="8">
        <f>datatable[[#This Row],[продажи_]]-datatable[[#This Row],[себестоимость_]]</f>
        <v>7.5701999999999998</v>
      </c>
      <c r="L5138"/>
    </row>
    <row r="5139" spans="2:12" x14ac:dyDescent="0.4">
      <c r="B5139" s="5" t="s">
        <v>65</v>
      </c>
      <c r="C5139" s="5" t="s">
        <v>58</v>
      </c>
      <c r="D5139" s="5" t="s">
        <v>17</v>
      </c>
      <c r="E5139" s="5" t="s">
        <v>7</v>
      </c>
      <c r="F5139" s="6">
        <v>43831</v>
      </c>
      <c r="G5139" s="6" t="str">
        <f>TEXT(datatable[[#This Row],[дата]],"ММ")</f>
        <v>01</v>
      </c>
      <c r="H5139" s="8">
        <v>0.84599999999999997</v>
      </c>
      <c r="I5139" s="8">
        <v>0.34199999999999997</v>
      </c>
      <c r="J5139" s="8">
        <f>datatable[[#This Row],[продажи_]]-datatable[[#This Row],[себестоимость_]]</f>
        <v>0.504</v>
      </c>
      <c r="L5139"/>
    </row>
    <row r="5140" spans="2:12" x14ac:dyDescent="0.4">
      <c r="B5140" s="5" t="s">
        <v>65</v>
      </c>
      <c r="C5140" s="5" t="s">
        <v>58</v>
      </c>
      <c r="D5140" s="5" t="s">
        <v>17</v>
      </c>
      <c r="E5140" s="5" t="s">
        <v>7</v>
      </c>
      <c r="F5140" s="6">
        <v>43862</v>
      </c>
      <c r="G5140" s="6" t="str">
        <f>TEXT(datatable[[#This Row],[дата]],"ММ")</f>
        <v>02</v>
      </c>
      <c r="H5140" s="8">
        <v>1.6380000000000001</v>
      </c>
      <c r="I5140" s="8">
        <v>0.58800000000000008</v>
      </c>
      <c r="J5140" s="8">
        <f>datatable[[#This Row],[продажи_]]-datatable[[#This Row],[себестоимость_]]</f>
        <v>1.05</v>
      </c>
      <c r="L5140"/>
    </row>
    <row r="5141" spans="2:12" x14ac:dyDescent="0.4">
      <c r="B5141" s="5" t="s">
        <v>65</v>
      </c>
      <c r="C5141" s="5" t="s">
        <v>58</v>
      </c>
      <c r="D5141" s="5" t="s">
        <v>17</v>
      </c>
      <c r="E5141" s="5" t="s">
        <v>7</v>
      </c>
      <c r="F5141" s="6">
        <v>43891</v>
      </c>
      <c r="G5141" s="6" t="str">
        <f>TEXT(datatable[[#This Row],[дата]],"ММ")</f>
        <v>03</v>
      </c>
      <c r="H5141" s="8">
        <v>1.6800000000000002</v>
      </c>
      <c r="I5141" s="8">
        <v>0.57600000000000007</v>
      </c>
      <c r="J5141" s="8">
        <f>datatable[[#This Row],[продажи_]]-datatable[[#This Row],[себестоимость_]]</f>
        <v>1.1040000000000001</v>
      </c>
      <c r="L5141"/>
    </row>
    <row r="5142" spans="2:12" x14ac:dyDescent="0.4">
      <c r="B5142" s="5" t="s">
        <v>65</v>
      </c>
      <c r="C5142" s="5" t="s">
        <v>58</v>
      </c>
      <c r="D5142" s="5" t="s">
        <v>17</v>
      </c>
      <c r="E5142" s="5" t="s">
        <v>7</v>
      </c>
      <c r="F5142" s="6">
        <v>43922</v>
      </c>
      <c r="G5142" s="6" t="str">
        <f>TEXT(datatable[[#This Row],[дата]],"ММ")</f>
        <v>04</v>
      </c>
      <c r="H5142" s="8">
        <v>1.4560000000000002</v>
      </c>
      <c r="I5142" s="8">
        <v>0.5696</v>
      </c>
      <c r="J5142" s="8">
        <f>datatable[[#This Row],[продажи_]]-datatable[[#This Row],[себестоимость_]]</f>
        <v>0.88640000000000019</v>
      </c>
      <c r="L5142"/>
    </row>
    <row r="5143" spans="2:12" x14ac:dyDescent="0.4">
      <c r="B5143" s="5" t="s">
        <v>65</v>
      </c>
      <c r="C5143" s="5" t="s">
        <v>58</v>
      </c>
      <c r="D5143" s="5" t="s">
        <v>17</v>
      </c>
      <c r="E5143" s="5" t="s">
        <v>7</v>
      </c>
      <c r="F5143" s="6">
        <v>43952</v>
      </c>
      <c r="G5143" s="6" t="str">
        <f>TEXT(datatable[[#This Row],[дата]],"ММ")</f>
        <v>05</v>
      </c>
      <c r="H5143" s="8">
        <v>1.04</v>
      </c>
      <c r="I5143" s="8">
        <v>0.50960000000000005</v>
      </c>
      <c r="J5143" s="8">
        <f>datatable[[#This Row],[продажи_]]-datatable[[#This Row],[себестоимость_]]</f>
        <v>0.53039999999999998</v>
      </c>
      <c r="L5143"/>
    </row>
    <row r="5144" spans="2:12" x14ac:dyDescent="0.4">
      <c r="B5144" s="5" t="s">
        <v>65</v>
      </c>
      <c r="C5144" s="5" t="s">
        <v>58</v>
      </c>
      <c r="D5144" s="5" t="s">
        <v>17</v>
      </c>
      <c r="E5144" s="5" t="s">
        <v>7</v>
      </c>
      <c r="F5144" s="6">
        <v>43983</v>
      </c>
      <c r="G5144" s="6" t="str">
        <f>TEXT(datatable[[#This Row],[дата]],"ММ")</f>
        <v>06</v>
      </c>
      <c r="H5144" s="8">
        <v>1.08</v>
      </c>
      <c r="I5144" s="8">
        <v>0.38800000000000001</v>
      </c>
      <c r="J5144" s="8">
        <f>datatable[[#This Row],[продажи_]]-datatable[[#This Row],[себестоимость_]]</f>
        <v>0.69200000000000006</v>
      </c>
      <c r="L5144"/>
    </row>
    <row r="5145" spans="2:12" x14ac:dyDescent="0.4">
      <c r="B5145" s="5" t="s">
        <v>65</v>
      </c>
      <c r="C5145" s="5" t="s">
        <v>58</v>
      </c>
      <c r="D5145" s="5" t="s">
        <v>17</v>
      </c>
      <c r="E5145" s="5" t="s">
        <v>7</v>
      </c>
      <c r="F5145" s="6">
        <v>44013</v>
      </c>
      <c r="G5145" s="6" t="str">
        <f>TEXT(datatable[[#This Row],[дата]],"ММ")</f>
        <v>07</v>
      </c>
      <c r="H5145" s="8">
        <v>0.92700000000000005</v>
      </c>
      <c r="I5145" s="8">
        <v>0.33119999999999999</v>
      </c>
      <c r="J5145" s="8">
        <f>datatable[[#This Row],[продажи_]]-datatable[[#This Row],[себестоимость_]]</f>
        <v>0.59580000000000011</v>
      </c>
      <c r="L5145"/>
    </row>
    <row r="5146" spans="2:12" x14ac:dyDescent="0.4">
      <c r="B5146" s="5" t="s">
        <v>65</v>
      </c>
      <c r="C5146" s="5" t="s">
        <v>58</v>
      </c>
      <c r="D5146" s="5" t="s">
        <v>17</v>
      </c>
      <c r="E5146" s="5" t="s">
        <v>7</v>
      </c>
      <c r="F5146" s="6">
        <v>44044</v>
      </c>
      <c r="G5146" s="6" t="str">
        <f>TEXT(datatable[[#This Row],[дата]],"ММ")</f>
        <v>08</v>
      </c>
      <c r="H5146" s="8">
        <v>0.64000000000000012</v>
      </c>
      <c r="I5146" s="8">
        <v>0.30080000000000001</v>
      </c>
      <c r="J5146" s="8">
        <f>datatable[[#This Row],[продажи_]]-datatable[[#This Row],[себестоимость_]]</f>
        <v>0.33920000000000011</v>
      </c>
      <c r="L5146"/>
    </row>
    <row r="5147" spans="2:12" x14ac:dyDescent="0.4">
      <c r="B5147" s="5" t="s">
        <v>65</v>
      </c>
      <c r="C5147" s="5" t="s">
        <v>58</v>
      </c>
      <c r="D5147" s="5" t="s">
        <v>17</v>
      </c>
      <c r="E5147" s="5" t="s">
        <v>7</v>
      </c>
      <c r="F5147" s="6">
        <v>44075</v>
      </c>
      <c r="G5147" s="6" t="str">
        <f>TEXT(datatable[[#This Row],[дата]],"ММ")</f>
        <v>09</v>
      </c>
      <c r="H5147" s="8">
        <v>1.1499999999999999</v>
      </c>
      <c r="I5147" s="8">
        <v>0.41600000000000004</v>
      </c>
      <c r="J5147" s="8">
        <f>datatable[[#This Row],[продажи_]]-datatable[[#This Row],[себестоимость_]]</f>
        <v>0.73399999999999987</v>
      </c>
      <c r="L5147"/>
    </row>
    <row r="5148" spans="2:12" x14ac:dyDescent="0.4">
      <c r="B5148" s="5" t="s">
        <v>65</v>
      </c>
      <c r="C5148" s="5" t="s">
        <v>58</v>
      </c>
      <c r="D5148" s="5" t="s">
        <v>17</v>
      </c>
      <c r="E5148" s="5" t="s">
        <v>7</v>
      </c>
      <c r="F5148" s="6">
        <v>44105</v>
      </c>
      <c r="G5148" s="6" t="str">
        <f>TEXT(datatable[[#This Row],[дата]],"ММ")</f>
        <v>10</v>
      </c>
      <c r="H5148" s="8">
        <v>1.1960000000000002</v>
      </c>
      <c r="I5148" s="8">
        <v>0.45240000000000002</v>
      </c>
      <c r="J5148" s="8">
        <f>datatable[[#This Row],[продажи_]]-datatable[[#This Row],[себестоимость_]]</f>
        <v>0.74360000000000015</v>
      </c>
      <c r="L5148"/>
    </row>
    <row r="5149" spans="2:12" x14ac:dyDescent="0.4">
      <c r="B5149" s="5" t="s">
        <v>65</v>
      </c>
      <c r="C5149" s="5" t="s">
        <v>58</v>
      </c>
      <c r="D5149" s="5" t="s">
        <v>17</v>
      </c>
      <c r="E5149" s="5" t="s">
        <v>7</v>
      </c>
      <c r="F5149" s="6">
        <v>44136</v>
      </c>
      <c r="G5149" s="6" t="str">
        <f>TEXT(datatable[[#This Row],[дата]],"ММ")</f>
        <v>11</v>
      </c>
      <c r="H5149" s="8">
        <v>1.4280000000000002</v>
      </c>
      <c r="I5149" s="8">
        <v>0.46480000000000005</v>
      </c>
      <c r="J5149" s="8">
        <f>datatable[[#This Row],[продажи_]]-datatable[[#This Row],[себестоимость_]]</f>
        <v>0.96320000000000006</v>
      </c>
      <c r="L5149"/>
    </row>
    <row r="5150" spans="2:12" x14ac:dyDescent="0.4">
      <c r="B5150" s="5" t="s">
        <v>65</v>
      </c>
      <c r="C5150" s="5" t="s">
        <v>58</v>
      </c>
      <c r="D5150" s="5" t="s">
        <v>17</v>
      </c>
      <c r="E5150" s="5" t="s">
        <v>7</v>
      </c>
      <c r="F5150" s="6">
        <v>44166</v>
      </c>
      <c r="G5150" s="6" t="str">
        <f>TEXT(datatable[[#This Row],[дата]],"ММ")</f>
        <v>12</v>
      </c>
      <c r="H5150" s="8">
        <v>1.3559999999999999</v>
      </c>
      <c r="I5150" s="8">
        <v>0.4224</v>
      </c>
      <c r="J5150" s="8">
        <f>datatable[[#This Row],[продажи_]]-datatable[[#This Row],[себестоимость_]]</f>
        <v>0.93359999999999987</v>
      </c>
      <c r="L5150"/>
    </row>
    <row r="5151" spans="2:12" x14ac:dyDescent="0.4">
      <c r="B5151" s="5" t="s">
        <v>65</v>
      </c>
      <c r="C5151" s="5" t="s">
        <v>58</v>
      </c>
      <c r="D5151" s="5" t="s">
        <v>17</v>
      </c>
      <c r="E5151" s="5" t="s">
        <v>7</v>
      </c>
      <c r="F5151" s="6">
        <v>43831</v>
      </c>
      <c r="G5151" s="6" t="str">
        <f>TEXT(datatable[[#This Row],[дата]],"ММ")</f>
        <v>01</v>
      </c>
      <c r="H5151" s="8">
        <v>14.292000000000002</v>
      </c>
      <c r="I5151" s="8">
        <v>7.571699999999999</v>
      </c>
      <c r="J5151" s="8">
        <f>datatable[[#This Row],[продажи_]]-datatable[[#This Row],[себестоимость_]]</f>
        <v>6.7203000000000026</v>
      </c>
      <c r="L5151"/>
    </row>
    <row r="5152" spans="2:12" x14ac:dyDescent="0.4">
      <c r="B5152" s="5" t="s">
        <v>65</v>
      </c>
      <c r="C5152" s="5" t="s">
        <v>58</v>
      </c>
      <c r="D5152" s="5" t="s">
        <v>17</v>
      </c>
      <c r="E5152" s="5" t="s">
        <v>7</v>
      </c>
      <c r="F5152" s="6">
        <v>43862</v>
      </c>
      <c r="G5152" s="6" t="str">
        <f>TEXT(datatable[[#This Row],[дата]],"ММ")</f>
        <v>02</v>
      </c>
      <c r="H5152" s="8">
        <v>25.566800000000001</v>
      </c>
      <c r="I5152" s="8">
        <v>13.031200000000002</v>
      </c>
      <c r="J5152" s="8">
        <f>datatable[[#This Row],[продажи_]]-datatable[[#This Row],[себестоимость_]]</f>
        <v>12.535599999999999</v>
      </c>
      <c r="L5152"/>
    </row>
    <row r="5153" spans="2:12" x14ac:dyDescent="0.4">
      <c r="B5153" s="5" t="s">
        <v>65</v>
      </c>
      <c r="C5153" s="5" t="s">
        <v>58</v>
      </c>
      <c r="D5153" s="5" t="s">
        <v>17</v>
      </c>
      <c r="E5153" s="5" t="s">
        <v>7</v>
      </c>
      <c r="F5153" s="6">
        <v>43891</v>
      </c>
      <c r="G5153" s="6" t="str">
        <f>TEXT(datatable[[#This Row],[дата]],"ММ")</f>
        <v>03</v>
      </c>
      <c r="H5153" s="8">
        <v>31.76</v>
      </c>
      <c r="I5153" s="8">
        <v>12.172000000000001</v>
      </c>
      <c r="J5153" s="8">
        <f>datatable[[#This Row],[продажи_]]-datatable[[#This Row],[себестоимость_]]</f>
        <v>19.588000000000001</v>
      </c>
      <c r="L5153"/>
    </row>
    <row r="5154" spans="2:12" x14ac:dyDescent="0.4">
      <c r="B5154" s="5" t="s">
        <v>65</v>
      </c>
      <c r="C5154" s="5" t="s">
        <v>58</v>
      </c>
      <c r="D5154" s="5" t="s">
        <v>17</v>
      </c>
      <c r="E5154" s="5" t="s">
        <v>7</v>
      </c>
      <c r="F5154" s="6">
        <v>43922</v>
      </c>
      <c r="G5154" s="6" t="str">
        <f>TEXT(datatable[[#This Row],[дата]],"ММ")</f>
        <v>04</v>
      </c>
      <c r="H5154" s="8">
        <v>28.266400000000001</v>
      </c>
      <c r="I5154" s="8">
        <v>12.0288</v>
      </c>
      <c r="J5154" s="8">
        <f>datatable[[#This Row],[продажи_]]-datatable[[#This Row],[себестоимость_]]</f>
        <v>16.2376</v>
      </c>
      <c r="L5154"/>
    </row>
    <row r="5155" spans="2:12" x14ac:dyDescent="0.4">
      <c r="B5155" s="5" t="s">
        <v>65</v>
      </c>
      <c r="C5155" s="5" t="s">
        <v>58</v>
      </c>
      <c r="D5155" s="5" t="s">
        <v>17</v>
      </c>
      <c r="E5155" s="5" t="s">
        <v>7</v>
      </c>
      <c r="F5155" s="6">
        <v>43952</v>
      </c>
      <c r="G5155" s="6" t="str">
        <f>TEXT(datatable[[#This Row],[дата]],"ММ")</f>
        <v>05</v>
      </c>
      <c r="H5155" s="8">
        <v>23.740600000000001</v>
      </c>
      <c r="I5155" s="8">
        <v>13.61295</v>
      </c>
      <c r="J5155" s="8">
        <f>datatable[[#This Row],[продажи_]]-datatable[[#This Row],[себестоимость_]]</f>
        <v>10.127650000000001</v>
      </c>
      <c r="L5155"/>
    </row>
    <row r="5156" spans="2:12" x14ac:dyDescent="0.4">
      <c r="B5156" s="5" t="s">
        <v>65</v>
      </c>
      <c r="C5156" s="5" t="s">
        <v>58</v>
      </c>
      <c r="D5156" s="5" t="s">
        <v>17</v>
      </c>
      <c r="E5156" s="5" t="s">
        <v>7</v>
      </c>
      <c r="F5156" s="6">
        <v>43983</v>
      </c>
      <c r="G5156" s="6" t="str">
        <f>TEXT(datatable[[#This Row],[дата]],"ММ")</f>
        <v>06</v>
      </c>
      <c r="H5156" s="8">
        <v>17.071000000000002</v>
      </c>
      <c r="I5156" s="8">
        <v>9.3080000000000016</v>
      </c>
      <c r="J5156" s="8">
        <f>datatable[[#This Row],[продажи_]]-datatable[[#This Row],[себестоимость_]]</f>
        <v>7.7629999999999999</v>
      </c>
      <c r="L5156"/>
    </row>
    <row r="5157" spans="2:12" x14ac:dyDescent="0.4">
      <c r="B5157" s="5" t="s">
        <v>65</v>
      </c>
      <c r="C5157" s="5" t="s">
        <v>58</v>
      </c>
      <c r="D5157" s="5" t="s">
        <v>17</v>
      </c>
      <c r="E5157" s="5" t="s">
        <v>7</v>
      </c>
      <c r="F5157" s="6">
        <v>44013</v>
      </c>
      <c r="G5157" s="6" t="str">
        <f>TEXT(datatable[[#This Row],[дата]],"ММ")</f>
        <v>07</v>
      </c>
      <c r="H5157" s="8">
        <v>21.259350000000001</v>
      </c>
      <c r="I5157" s="8">
        <v>7.0078499999999995</v>
      </c>
      <c r="J5157" s="8">
        <f>datatable[[#This Row],[продажи_]]-datatable[[#This Row],[себестоимость_]]</f>
        <v>14.251500000000002</v>
      </c>
      <c r="L5157"/>
    </row>
    <row r="5158" spans="2:12" x14ac:dyDescent="0.4">
      <c r="B5158" s="5" t="s">
        <v>65</v>
      </c>
      <c r="C5158" s="5" t="s">
        <v>58</v>
      </c>
      <c r="D5158" s="5" t="s">
        <v>17</v>
      </c>
      <c r="E5158" s="5" t="s">
        <v>7</v>
      </c>
      <c r="F5158" s="6">
        <v>44044</v>
      </c>
      <c r="G5158" s="6" t="str">
        <f>TEXT(datatable[[#This Row],[дата]],"ММ")</f>
        <v>08</v>
      </c>
      <c r="H5158" s="8">
        <v>14.1332</v>
      </c>
      <c r="I5158" s="8">
        <v>6.5872000000000002</v>
      </c>
      <c r="J5158" s="8">
        <f>datatable[[#This Row],[продажи_]]-datatable[[#This Row],[себестоимость_]]</f>
        <v>7.5460000000000003</v>
      </c>
      <c r="L5158"/>
    </row>
    <row r="5159" spans="2:12" x14ac:dyDescent="0.4">
      <c r="B5159" s="5" t="s">
        <v>65</v>
      </c>
      <c r="C5159" s="5" t="s">
        <v>58</v>
      </c>
      <c r="D5159" s="5" t="s">
        <v>17</v>
      </c>
      <c r="E5159" s="5" t="s">
        <v>7</v>
      </c>
      <c r="F5159" s="6">
        <v>44075</v>
      </c>
      <c r="G5159" s="6" t="str">
        <f>TEXT(datatable[[#This Row],[дата]],"ММ")</f>
        <v>09</v>
      </c>
      <c r="H5159" s="8">
        <v>20.644000000000002</v>
      </c>
      <c r="I5159" s="8">
        <v>9.9345000000000017</v>
      </c>
      <c r="J5159" s="8">
        <f>datatable[[#This Row],[продажи_]]-datatable[[#This Row],[себестоимость_]]</f>
        <v>10.7095</v>
      </c>
      <c r="L5159"/>
    </row>
    <row r="5160" spans="2:12" x14ac:dyDescent="0.4">
      <c r="B5160" s="5" t="s">
        <v>65</v>
      </c>
      <c r="C5160" s="5" t="s">
        <v>58</v>
      </c>
      <c r="D5160" s="5" t="s">
        <v>17</v>
      </c>
      <c r="E5160" s="5" t="s">
        <v>7</v>
      </c>
      <c r="F5160" s="6">
        <v>44105</v>
      </c>
      <c r="G5160" s="6" t="str">
        <f>TEXT(datatable[[#This Row],[дата]],"ММ")</f>
        <v>10</v>
      </c>
      <c r="H5160" s="8">
        <v>22.708400000000001</v>
      </c>
      <c r="I5160" s="8">
        <v>13.147549999999999</v>
      </c>
      <c r="J5160" s="8">
        <f>datatable[[#This Row],[продажи_]]-datatable[[#This Row],[себестоимость_]]</f>
        <v>9.5608500000000021</v>
      </c>
      <c r="L5160"/>
    </row>
    <row r="5161" spans="2:12" x14ac:dyDescent="0.4">
      <c r="B5161" s="5" t="s">
        <v>65</v>
      </c>
      <c r="C5161" s="5" t="s">
        <v>58</v>
      </c>
      <c r="D5161" s="5" t="s">
        <v>17</v>
      </c>
      <c r="E5161" s="5" t="s">
        <v>7</v>
      </c>
      <c r="F5161" s="6">
        <v>44136</v>
      </c>
      <c r="G5161" s="6" t="str">
        <f>TEXT(datatable[[#This Row],[дата]],"ММ")</f>
        <v>11</v>
      </c>
      <c r="H5161" s="8">
        <v>26.400499999999997</v>
      </c>
      <c r="I5161" s="8">
        <v>11.7782</v>
      </c>
      <c r="J5161" s="8">
        <f>datatable[[#This Row],[продажи_]]-datatable[[#This Row],[себестоимость_]]</f>
        <v>14.622299999999997</v>
      </c>
      <c r="L5161"/>
    </row>
    <row r="5162" spans="2:12" x14ac:dyDescent="0.4">
      <c r="B5162" s="5" t="s">
        <v>65</v>
      </c>
      <c r="C5162" s="5" t="s">
        <v>58</v>
      </c>
      <c r="D5162" s="5" t="s">
        <v>17</v>
      </c>
      <c r="E5162" s="5" t="s">
        <v>7</v>
      </c>
      <c r="F5162" s="6">
        <v>44166</v>
      </c>
      <c r="G5162" s="6" t="str">
        <f>TEXT(datatable[[#This Row],[дата]],"ММ")</f>
        <v>12</v>
      </c>
      <c r="H5162" s="8">
        <v>27.154799999999998</v>
      </c>
      <c r="I5162" s="8">
        <v>9.5586000000000002</v>
      </c>
      <c r="J5162" s="8">
        <f>datatable[[#This Row],[продажи_]]-datatable[[#This Row],[себестоимость_]]</f>
        <v>17.596199999999996</v>
      </c>
      <c r="L5162"/>
    </row>
    <row r="5163" spans="2:12" x14ac:dyDescent="0.4">
      <c r="B5163" s="5" t="s">
        <v>65</v>
      </c>
      <c r="C5163" s="5" t="s">
        <v>58</v>
      </c>
      <c r="D5163" s="5" t="s">
        <v>17</v>
      </c>
      <c r="E5163" s="5" t="s">
        <v>7</v>
      </c>
      <c r="F5163" s="6">
        <v>43831</v>
      </c>
      <c r="G5163" s="6" t="str">
        <f>TEXT(datatable[[#This Row],[дата]],"ММ")</f>
        <v>01</v>
      </c>
      <c r="H5163" s="8">
        <v>16.333650000000002</v>
      </c>
      <c r="I5163" s="8">
        <v>4.6529999999999996</v>
      </c>
      <c r="J5163" s="8">
        <f>datatable[[#This Row],[продажи_]]-datatable[[#This Row],[себестоимость_]]</f>
        <v>11.680650000000004</v>
      </c>
      <c r="L5163"/>
    </row>
    <row r="5164" spans="2:12" x14ac:dyDescent="0.4">
      <c r="B5164" s="5" t="s">
        <v>65</v>
      </c>
      <c r="C5164" s="5" t="s">
        <v>58</v>
      </c>
      <c r="D5164" s="5" t="s">
        <v>17</v>
      </c>
      <c r="E5164" s="5" t="s">
        <v>7</v>
      </c>
      <c r="F5164" s="6">
        <v>43862</v>
      </c>
      <c r="G5164" s="6" t="str">
        <f>TEXT(datatable[[#This Row],[дата]],"ММ")</f>
        <v>02</v>
      </c>
      <c r="H5164" s="8">
        <v>25.174800000000001</v>
      </c>
      <c r="I5164" s="8">
        <v>6.6219999999999999</v>
      </c>
      <c r="J5164" s="8">
        <f>datatable[[#This Row],[продажи_]]-datatable[[#This Row],[себестоимость_]]</f>
        <v>18.552800000000001</v>
      </c>
      <c r="L5164"/>
    </row>
    <row r="5165" spans="2:12" x14ac:dyDescent="0.4">
      <c r="B5165" s="5" t="s">
        <v>65</v>
      </c>
      <c r="C5165" s="5" t="s">
        <v>58</v>
      </c>
      <c r="D5165" s="5" t="s">
        <v>17</v>
      </c>
      <c r="E5165" s="5" t="s">
        <v>7</v>
      </c>
      <c r="F5165" s="6">
        <v>43891</v>
      </c>
      <c r="G5165" s="6" t="str">
        <f>TEXT(datatable[[#This Row],[дата]],"ММ")</f>
        <v>03</v>
      </c>
      <c r="H5165" s="8">
        <v>25.308</v>
      </c>
      <c r="I5165" s="8">
        <v>8.4480000000000004</v>
      </c>
      <c r="J5165" s="8">
        <f>datatable[[#This Row],[продажи_]]-datatable[[#This Row],[себестоимость_]]</f>
        <v>16.86</v>
      </c>
      <c r="L5165"/>
    </row>
    <row r="5166" spans="2:12" x14ac:dyDescent="0.4">
      <c r="B5166" s="5" t="s">
        <v>65</v>
      </c>
      <c r="C5166" s="5" t="s">
        <v>58</v>
      </c>
      <c r="D5166" s="5" t="s">
        <v>17</v>
      </c>
      <c r="E5166" s="5" t="s">
        <v>7</v>
      </c>
      <c r="F5166" s="6">
        <v>43922</v>
      </c>
      <c r="G5166" s="6" t="str">
        <f>TEXT(datatable[[#This Row],[дата]],"ММ")</f>
        <v>04</v>
      </c>
      <c r="H5166" s="8">
        <v>31.168799999999997</v>
      </c>
      <c r="I5166" s="8">
        <v>7.3040000000000003</v>
      </c>
      <c r="J5166" s="8">
        <f>datatable[[#This Row],[продажи_]]-datatable[[#This Row],[себестоимость_]]</f>
        <v>23.864799999999995</v>
      </c>
      <c r="L5166"/>
    </row>
    <row r="5167" spans="2:12" x14ac:dyDescent="0.4">
      <c r="B5167" s="5" t="s">
        <v>65</v>
      </c>
      <c r="C5167" s="5" t="s">
        <v>58</v>
      </c>
      <c r="D5167" s="5" t="s">
        <v>17</v>
      </c>
      <c r="E5167" s="5" t="s">
        <v>7</v>
      </c>
      <c r="F5167" s="6">
        <v>43952</v>
      </c>
      <c r="G5167" s="6" t="str">
        <f>TEXT(datatable[[#This Row],[дата]],"ММ")</f>
        <v>05</v>
      </c>
      <c r="H5167" s="8">
        <v>22.0779</v>
      </c>
      <c r="I5167" s="8">
        <v>6.9355000000000002</v>
      </c>
      <c r="J5167" s="8">
        <f>datatable[[#This Row],[продажи_]]-datatable[[#This Row],[себестоимость_]]</f>
        <v>15.142399999999999</v>
      </c>
      <c r="L5167"/>
    </row>
    <row r="5168" spans="2:12" x14ac:dyDescent="0.4">
      <c r="B5168" s="5" t="s">
        <v>65</v>
      </c>
      <c r="C5168" s="5" t="s">
        <v>58</v>
      </c>
      <c r="D5168" s="5" t="s">
        <v>17</v>
      </c>
      <c r="E5168" s="5" t="s">
        <v>7</v>
      </c>
      <c r="F5168" s="6">
        <v>43983</v>
      </c>
      <c r="G5168" s="6" t="str">
        <f>TEXT(datatable[[#This Row],[дата]],"ММ")</f>
        <v>06</v>
      </c>
      <c r="H5168" s="8">
        <v>15.983999999999998</v>
      </c>
      <c r="I5168" s="8">
        <v>6.1050000000000004</v>
      </c>
      <c r="J5168" s="8">
        <f>datatable[[#This Row],[продажи_]]-datatable[[#This Row],[себестоимость_]]</f>
        <v>9.8789999999999978</v>
      </c>
      <c r="L5168"/>
    </row>
    <row r="5169" spans="2:12" x14ac:dyDescent="0.4">
      <c r="B5169" s="5" t="s">
        <v>65</v>
      </c>
      <c r="C5169" s="5" t="s">
        <v>58</v>
      </c>
      <c r="D5169" s="5" t="s">
        <v>17</v>
      </c>
      <c r="E5169" s="5" t="s">
        <v>7</v>
      </c>
      <c r="F5169" s="6">
        <v>44013</v>
      </c>
      <c r="G5169" s="6" t="str">
        <f>TEXT(datatable[[#This Row],[дата]],"ММ")</f>
        <v>07</v>
      </c>
      <c r="H5169" s="8">
        <v>13.63635</v>
      </c>
      <c r="I5169" s="8">
        <v>4.1580000000000004</v>
      </c>
      <c r="J5169" s="8">
        <f>datatable[[#This Row],[продажи_]]-datatable[[#This Row],[себестоимость_]]</f>
        <v>9.4783499999999989</v>
      </c>
      <c r="L5169"/>
    </row>
    <row r="5170" spans="2:12" x14ac:dyDescent="0.4">
      <c r="B5170" s="5" t="s">
        <v>65</v>
      </c>
      <c r="C5170" s="5" t="s">
        <v>58</v>
      </c>
      <c r="D5170" s="5" t="s">
        <v>17</v>
      </c>
      <c r="E5170" s="5" t="s">
        <v>7</v>
      </c>
      <c r="F5170" s="6">
        <v>44044</v>
      </c>
      <c r="G5170" s="6" t="str">
        <f>TEXT(datatable[[#This Row],[дата]],"ММ")</f>
        <v>08</v>
      </c>
      <c r="H5170" s="8">
        <v>15.8508</v>
      </c>
      <c r="I5170" s="8">
        <v>4.4440000000000008</v>
      </c>
      <c r="J5170" s="8">
        <f>datatable[[#This Row],[продажи_]]-datatable[[#This Row],[себестоимость_]]</f>
        <v>11.406799999999999</v>
      </c>
      <c r="L5170"/>
    </row>
    <row r="5171" spans="2:12" x14ac:dyDescent="0.4">
      <c r="B5171" s="5" t="s">
        <v>65</v>
      </c>
      <c r="C5171" s="5" t="s">
        <v>58</v>
      </c>
      <c r="D5171" s="5" t="s">
        <v>17</v>
      </c>
      <c r="E5171" s="5" t="s">
        <v>7</v>
      </c>
      <c r="F5171" s="6">
        <v>44075</v>
      </c>
      <c r="G5171" s="6" t="str">
        <f>TEXT(datatable[[#This Row],[дата]],"ММ")</f>
        <v>09</v>
      </c>
      <c r="H5171" s="8">
        <v>16.983000000000001</v>
      </c>
      <c r="I5171" s="8">
        <v>5.83</v>
      </c>
      <c r="J5171" s="8">
        <f>datatable[[#This Row],[продажи_]]-datatable[[#This Row],[себестоимость_]]</f>
        <v>11.153</v>
      </c>
      <c r="L5171"/>
    </row>
    <row r="5172" spans="2:12" x14ac:dyDescent="0.4">
      <c r="B5172" s="5" t="s">
        <v>65</v>
      </c>
      <c r="C5172" s="5" t="s">
        <v>58</v>
      </c>
      <c r="D5172" s="5" t="s">
        <v>17</v>
      </c>
      <c r="E5172" s="5" t="s">
        <v>7</v>
      </c>
      <c r="F5172" s="6">
        <v>44105</v>
      </c>
      <c r="G5172" s="6" t="str">
        <f>TEXT(datatable[[#This Row],[дата]],"ММ")</f>
        <v>10</v>
      </c>
      <c r="H5172" s="8">
        <v>25.757549999999998</v>
      </c>
      <c r="I5172" s="8">
        <v>6.0060000000000002</v>
      </c>
      <c r="J5172" s="8">
        <f>datatable[[#This Row],[продажи_]]-datatable[[#This Row],[себестоимость_]]</f>
        <v>19.751549999999998</v>
      </c>
      <c r="L5172"/>
    </row>
    <row r="5173" spans="2:12" x14ac:dyDescent="0.4">
      <c r="B5173" s="5" t="s">
        <v>65</v>
      </c>
      <c r="C5173" s="5" t="s">
        <v>58</v>
      </c>
      <c r="D5173" s="5" t="s">
        <v>17</v>
      </c>
      <c r="E5173" s="5" t="s">
        <v>7</v>
      </c>
      <c r="F5173" s="6">
        <v>44136</v>
      </c>
      <c r="G5173" s="6" t="str">
        <f>TEXT(datatable[[#This Row],[дата]],"ММ")</f>
        <v>11</v>
      </c>
      <c r="H5173" s="8">
        <v>25.641000000000002</v>
      </c>
      <c r="I5173" s="8">
        <v>8.8549999999999986</v>
      </c>
      <c r="J5173" s="8">
        <f>datatable[[#This Row],[продажи_]]-datatable[[#This Row],[себестоимость_]]</f>
        <v>16.786000000000001</v>
      </c>
      <c r="L5173"/>
    </row>
    <row r="5174" spans="2:12" x14ac:dyDescent="0.4">
      <c r="B5174" s="5" t="s">
        <v>65</v>
      </c>
      <c r="C5174" s="5" t="s">
        <v>58</v>
      </c>
      <c r="D5174" s="5" t="s">
        <v>17</v>
      </c>
      <c r="E5174" s="5" t="s">
        <v>7</v>
      </c>
      <c r="F5174" s="6">
        <v>44166</v>
      </c>
      <c r="G5174" s="6" t="str">
        <f>TEXT(datatable[[#This Row],[дата]],"ММ")</f>
        <v>12</v>
      </c>
      <c r="H5174" s="8">
        <v>23.975999999999999</v>
      </c>
      <c r="I5174" s="8">
        <v>5.94</v>
      </c>
      <c r="J5174" s="8">
        <f>datatable[[#This Row],[продажи_]]-datatable[[#This Row],[себестоимость_]]</f>
        <v>18.035999999999998</v>
      </c>
      <c r="L5174"/>
    </row>
    <row r="5175" spans="2:12" x14ac:dyDescent="0.4">
      <c r="B5175" s="5" t="s">
        <v>65</v>
      </c>
      <c r="C5175" s="5" t="s">
        <v>58</v>
      </c>
      <c r="D5175" s="5" t="s">
        <v>17</v>
      </c>
      <c r="E5175" s="5" t="s">
        <v>7</v>
      </c>
      <c r="F5175" s="6">
        <v>43831</v>
      </c>
      <c r="G5175" s="6" t="str">
        <f>TEXT(datatable[[#This Row],[дата]],"ММ")</f>
        <v>01</v>
      </c>
      <c r="H5175" s="8">
        <v>7.2540000000000004</v>
      </c>
      <c r="I5175" s="8">
        <v>3.2175000000000007</v>
      </c>
      <c r="J5175" s="8">
        <f>datatable[[#This Row],[продажи_]]-datatable[[#This Row],[себестоимость_]]</f>
        <v>4.0365000000000002</v>
      </c>
      <c r="L5175"/>
    </row>
    <row r="5176" spans="2:12" x14ac:dyDescent="0.4">
      <c r="B5176" s="5" t="s">
        <v>65</v>
      </c>
      <c r="C5176" s="5" t="s">
        <v>58</v>
      </c>
      <c r="D5176" s="5" t="s">
        <v>17</v>
      </c>
      <c r="E5176" s="5" t="s">
        <v>7</v>
      </c>
      <c r="F5176" s="6">
        <v>43862</v>
      </c>
      <c r="G5176" s="6" t="str">
        <f>TEXT(datatable[[#This Row],[дата]],"ММ")</f>
        <v>02</v>
      </c>
      <c r="H5176" s="8">
        <v>11.067</v>
      </c>
      <c r="I5176" s="8">
        <v>5.1414999999999997</v>
      </c>
      <c r="J5176" s="8">
        <f>datatable[[#This Row],[продажи_]]-datatable[[#This Row],[себестоимость_]]</f>
        <v>5.9255000000000004</v>
      </c>
      <c r="L5176"/>
    </row>
    <row r="5177" spans="2:12" x14ac:dyDescent="0.4">
      <c r="B5177" s="5" t="s">
        <v>65</v>
      </c>
      <c r="C5177" s="5" t="s">
        <v>58</v>
      </c>
      <c r="D5177" s="5" t="s">
        <v>17</v>
      </c>
      <c r="E5177" s="5" t="s">
        <v>7</v>
      </c>
      <c r="F5177" s="6">
        <v>43891</v>
      </c>
      <c r="G5177" s="6" t="str">
        <f>TEXT(datatable[[#This Row],[дата]],"ММ")</f>
        <v>03</v>
      </c>
      <c r="H5177" s="8">
        <v>10.664</v>
      </c>
      <c r="I5177" s="8">
        <v>4.7320000000000002</v>
      </c>
      <c r="J5177" s="8">
        <f>datatable[[#This Row],[продажи_]]-datatable[[#This Row],[себестоимость_]]</f>
        <v>5.9319999999999995</v>
      </c>
      <c r="L5177"/>
    </row>
    <row r="5178" spans="2:12" x14ac:dyDescent="0.4">
      <c r="B5178" s="5" t="s">
        <v>65</v>
      </c>
      <c r="C5178" s="5" t="s">
        <v>58</v>
      </c>
      <c r="D5178" s="5" t="s">
        <v>17</v>
      </c>
      <c r="E5178" s="5" t="s">
        <v>7</v>
      </c>
      <c r="F5178" s="6">
        <v>43922</v>
      </c>
      <c r="G5178" s="6" t="str">
        <f>TEXT(datatable[[#This Row],[дата]],"ММ")</f>
        <v>04</v>
      </c>
      <c r="H5178" s="8">
        <v>11.16</v>
      </c>
      <c r="I5178" s="8">
        <v>5.0960000000000001</v>
      </c>
      <c r="J5178" s="8">
        <f>datatable[[#This Row],[продажи_]]-datatable[[#This Row],[себестоимость_]]</f>
        <v>6.0640000000000001</v>
      </c>
      <c r="L5178"/>
    </row>
    <row r="5179" spans="2:12" x14ac:dyDescent="0.4">
      <c r="B5179" s="5" t="s">
        <v>65</v>
      </c>
      <c r="C5179" s="5" t="s">
        <v>58</v>
      </c>
      <c r="D5179" s="5" t="s">
        <v>17</v>
      </c>
      <c r="E5179" s="5" t="s">
        <v>7</v>
      </c>
      <c r="F5179" s="6">
        <v>43952</v>
      </c>
      <c r="G5179" s="6" t="str">
        <f>TEXT(datatable[[#This Row],[дата]],"ММ")</f>
        <v>05</v>
      </c>
      <c r="H5179" s="8">
        <v>11.38475</v>
      </c>
      <c r="I5179" s="8">
        <v>3.38</v>
      </c>
      <c r="J5179" s="8">
        <f>datatable[[#This Row],[продажи_]]-datatable[[#This Row],[себестоимость_]]</f>
        <v>8.0047500000000014</v>
      </c>
      <c r="L5179"/>
    </row>
    <row r="5180" spans="2:12" x14ac:dyDescent="0.4">
      <c r="B5180" s="5" t="s">
        <v>65</v>
      </c>
      <c r="C5180" s="5" t="s">
        <v>58</v>
      </c>
      <c r="D5180" s="5" t="s">
        <v>17</v>
      </c>
      <c r="E5180" s="5" t="s">
        <v>7</v>
      </c>
      <c r="F5180" s="6">
        <v>43983</v>
      </c>
      <c r="G5180" s="6" t="str">
        <f>TEXT(datatable[[#This Row],[дата]],"ММ")</f>
        <v>06</v>
      </c>
      <c r="H5180" s="8">
        <v>6.3549999999999995</v>
      </c>
      <c r="I5180" s="8">
        <v>2.7624999999999997</v>
      </c>
      <c r="J5180" s="8">
        <f>datatable[[#This Row],[продажи_]]-datatable[[#This Row],[себестоимость_]]</f>
        <v>3.5924999999999998</v>
      </c>
      <c r="L5180"/>
    </row>
    <row r="5181" spans="2:12" x14ac:dyDescent="0.4">
      <c r="B5181" s="5" t="s">
        <v>65</v>
      </c>
      <c r="C5181" s="5" t="s">
        <v>58</v>
      </c>
      <c r="D5181" s="5" t="s">
        <v>17</v>
      </c>
      <c r="E5181" s="5" t="s">
        <v>7</v>
      </c>
      <c r="F5181" s="6">
        <v>44013</v>
      </c>
      <c r="G5181" s="6" t="str">
        <f>TEXT(datatable[[#This Row],[дата]],"ММ")</f>
        <v>07</v>
      </c>
      <c r="H5181" s="8">
        <v>7.0447500000000005</v>
      </c>
      <c r="I5181" s="8">
        <v>3.30525</v>
      </c>
      <c r="J5181" s="8">
        <f>datatable[[#This Row],[продажи_]]-datatable[[#This Row],[себестоимость_]]</f>
        <v>3.7395000000000005</v>
      </c>
      <c r="L5181"/>
    </row>
    <row r="5182" spans="2:12" x14ac:dyDescent="0.4">
      <c r="B5182" s="5" t="s">
        <v>65</v>
      </c>
      <c r="C5182" s="5" t="s">
        <v>58</v>
      </c>
      <c r="D5182" s="5" t="s">
        <v>17</v>
      </c>
      <c r="E5182" s="5" t="s">
        <v>7</v>
      </c>
      <c r="F5182" s="6">
        <v>44044</v>
      </c>
      <c r="G5182" s="6" t="str">
        <f>TEXT(datatable[[#This Row],[дата]],"ММ")</f>
        <v>08</v>
      </c>
      <c r="H5182" s="8">
        <v>6.5100000000000007</v>
      </c>
      <c r="I5182" s="8">
        <v>2.964</v>
      </c>
      <c r="J5182" s="8">
        <f>datatable[[#This Row],[продажи_]]-datatable[[#This Row],[себестоимость_]]</f>
        <v>3.5460000000000007</v>
      </c>
      <c r="L5182"/>
    </row>
    <row r="5183" spans="2:12" x14ac:dyDescent="0.4">
      <c r="B5183" s="5" t="s">
        <v>65</v>
      </c>
      <c r="C5183" s="5" t="s">
        <v>58</v>
      </c>
      <c r="D5183" s="5" t="s">
        <v>17</v>
      </c>
      <c r="E5183" s="5" t="s">
        <v>7</v>
      </c>
      <c r="F5183" s="6">
        <v>44075</v>
      </c>
      <c r="G5183" s="6" t="str">
        <f>TEXT(datatable[[#This Row],[дата]],"ММ")</f>
        <v>09</v>
      </c>
      <c r="H5183" s="8">
        <v>6.2</v>
      </c>
      <c r="I5183" s="8">
        <v>3.5750000000000002</v>
      </c>
      <c r="J5183" s="8">
        <f>datatable[[#This Row],[продажи_]]-datatable[[#This Row],[себестоимость_]]</f>
        <v>2.625</v>
      </c>
      <c r="L5183"/>
    </row>
    <row r="5184" spans="2:12" x14ac:dyDescent="0.4">
      <c r="B5184" s="5" t="s">
        <v>65</v>
      </c>
      <c r="C5184" s="5" t="s">
        <v>58</v>
      </c>
      <c r="D5184" s="5" t="s">
        <v>17</v>
      </c>
      <c r="E5184" s="5" t="s">
        <v>7</v>
      </c>
      <c r="F5184" s="6">
        <v>44105</v>
      </c>
      <c r="G5184" s="6" t="str">
        <f>TEXT(datatable[[#This Row],[дата]],"ММ")</f>
        <v>10</v>
      </c>
      <c r="H5184" s="8">
        <v>8.9667500000000011</v>
      </c>
      <c r="I5184" s="8">
        <v>4.943249999999999</v>
      </c>
      <c r="J5184" s="8">
        <f>datatable[[#This Row],[продажи_]]-datatable[[#This Row],[себестоимость_]]</f>
        <v>4.0235000000000021</v>
      </c>
      <c r="L5184"/>
    </row>
    <row r="5185" spans="2:12" x14ac:dyDescent="0.4">
      <c r="B5185" s="5" t="s">
        <v>65</v>
      </c>
      <c r="C5185" s="5" t="s">
        <v>58</v>
      </c>
      <c r="D5185" s="5" t="s">
        <v>17</v>
      </c>
      <c r="E5185" s="5" t="s">
        <v>7</v>
      </c>
      <c r="F5185" s="6">
        <v>44136</v>
      </c>
      <c r="G5185" s="6" t="str">
        <f>TEXT(datatable[[#This Row],[дата]],"ММ")</f>
        <v>11</v>
      </c>
      <c r="H5185" s="8">
        <v>10.5245</v>
      </c>
      <c r="I5185" s="8">
        <v>4.8230000000000004</v>
      </c>
      <c r="J5185" s="8">
        <f>datatable[[#This Row],[продажи_]]-datatable[[#This Row],[себестоимость_]]</f>
        <v>5.7014999999999993</v>
      </c>
      <c r="L5185"/>
    </row>
    <row r="5186" spans="2:12" x14ac:dyDescent="0.4">
      <c r="B5186" s="5" t="s">
        <v>65</v>
      </c>
      <c r="C5186" s="5" t="s">
        <v>58</v>
      </c>
      <c r="D5186" s="5" t="s">
        <v>17</v>
      </c>
      <c r="E5186" s="5" t="s">
        <v>7</v>
      </c>
      <c r="F5186" s="6">
        <v>44166</v>
      </c>
      <c r="G5186" s="6" t="str">
        <f>TEXT(datatable[[#This Row],[дата]],"ММ")</f>
        <v>12</v>
      </c>
      <c r="H5186" s="8">
        <v>9.7650000000000006</v>
      </c>
      <c r="I5186" s="8">
        <v>4.056</v>
      </c>
      <c r="J5186" s="8">
        <f>datatable[[#This Row],[продажи_]]-datatable[[#This Row],[себестоимость_]]</f>
        <v>5.7090000000000005</v>
      </c>
      <c r="L5186"/>
    </row>
    <row r="5187" spans="2:12" x14ac:dyDescent="0.4">
      <c r="B5187" s="5" t="s">
        <v>70</v>
      </c>
      <c r="C5187" s="5" t="s">
        <v>55</v>
      </c>
      <c r="D5187" s="5" t="s">
        <v>18</v>
      </c>
      <c r="E5187" s="5" t="s">
        <v>60</v>
      </c>
      <c r="F5187" s="6">
        <v>43831</v>
      </c>
      <c r="G5187" s="6" t="str">
        <f>TEXT(datatable[[#This Row],[дата]],"ММ")</f>
        <v>01</v>
      </c>
      <c r="H5187" s="8">
        <v>162.36000000000001</v>
      </c>
      <c r="I5187" s="8">
        <v>75.973950000000002</v>
      </c>
      <c r="J5187" s="8">
        <f>datatable[[#This Row],[продажи_]]-datatable[[#This Row],[себестоимость_]]</f>
        <v>86.386050000000012</v>
      </c>
      <c r="L5187"/>
    </row>
    <row r="5188" spans="2:12" x14ac:dyDescent="0.4">
      <c r="B5188" s="5" t="s">
        <v>70</v>
      </c>
      <c r="C5188" s="5" t="s">
        <v>55</v>
      </c>
      <c r="D5188" s="5" t="s">
        <v>18</v>
      </c>
      <c r="E5188" s="5" t="s">
        <v>60</v>
      </c>
      <c r="F5188" s="6">
        <v>43862</v>
      </c>
      <c r="G5188" s="6" t="str">
        <f>TEXT(datatable[[#This Row],[дата]],"ММ")</f>
        <v>02</v>
      </c>
      <c r="H5188" s="8">
        <v>214.67599999999999</v>
      </c>
      <c r="I5188" s="8">
        <v>83.838300000000004</v>
      </c>
      <c r="J5188" s="8">
        <f>datatable[[#This Row],[продажи_]]-datatable[[#This Row],[себестоимость_]]</f>
        <v>130.83769999999998</v>
      </c>
      <c r="L5188"/>
    </row>
    <row r="5189" spans="2:12" x14ac:dyDescent="0.4">
      <c r="B5189" s="5" t="s">
        <v>70</v>
      </c>
      <c r="C5189" s="5" t="s">
        <v>55</v>
      </c>
      <c r="D5189" s="5" t="s">
        <v>18</v>
      </c>
      <c r="E5189" s="5" t="s">
        <v>60</v>
      </c>
      <c r="F5189" s="6">
        <v>43891</v>
      </c>
      <c r="G5189" s="6" t="str">
        <f>TEXT(datatable[[#This Row],[дата]],"ММ")</f>
        <v>03</v>
      </c>
      <c r="H5189" s="8">
        <v>329.04959999999994</v>
      </c>
      <c r="I5189" s="8">
        <v>114.2856</v>
      </c>
      <c r="J5189" s="8">
        <f>datatable[[#This Row],[продажи_]]-datatable[[#This Row],[себестоимость_]]</f>
        <v>214.76399999999995</v>
      </c>
      <c r="L5189"/>
    </row>
    <row r="5190" spans="2:12" x14ac:dyDescent="0.4">
      <c r="B5190" s="5" t="s">
        <v>70</v>
      </c>
      <c r="C5190" s="5" t="s">
        <v>55</v>
      </c>
      <c r="D5190" s="5" t="s">
        <v>18</v>
      </c>
      <c r="E5190" s="5" t="s">
        <v>60</v>
      </c>
      <c r="F5190" s="6">
        <v>43922</v>
      </c>
      <c r="G5190" s="6" t="str">
        <f>TEXT(datatable[[#This Row],[дата]],"ММ")</f>
        <v>04</v>
      </c>
      <c r="H5190" s="8">
        <v>300.18560000000002</v>
      </c>
      <c r="I5190" s="8">
        <v>93.506399999999999</v>
      </c>
      <c r="J5190" s="8">
        <f>datatable[[#This Row],[продажи_]]-datatable[[#This Row],[себестоимость_]]</f>
        <v>206.67920000000004</v>
      </c>
      <c r="L5190"/>
    </row>
    <row r="5191" spans="2:12" x14ac:dyDescent="0.4">
      <c r="B5191" s="5" t="s">
        <v>70</v>
      </c>
      <c r="C5191" s="5" t="s">
        <v>55</v>
      </c>
      <c r="D5191" s="5" t="s">
        <v>18</v>
      </c>
      <c r="E5191" s="5" t="s">
        <v>60</v>
      </c>
      <c r="F5191" s="6">
        <v>43952</v>
      </c>
      <c r="G5191" s="6" t="str">
        <f>TEXT(datatable[[#This Row],[дата]],"ММ")</f>
        <v>05</v>
      </c>
      <c r="H5191" s="8">
        <v>260.31720000000001</v>
      </c>
      <c r="I5191" s="8">
        <v>112.554</v>
      </c>
      <c r="J5191" s="8">
        <f>datatable[[#This Row],[продажи_]]-datatable[[#This Row],[себестоимость_]]</f>
        <v>147.76320000000001</v>
      </c>
      <c r="L5191"/>
    </row>
    <row r="5192" spans="2:12" x14ac:dyDescent="0.4">
      <c r="B5192" s="5" t="s">
        <v>70</v>
      </c>
      <c r="C5192" s="5" t="s">
        <v>55</v>
      </c>
      <c r="D5192" s="5" t="s">
        <v>18</v>
      </c>
      <c r="E5192" s="5" t="s">
        <v>60</v>
      </c>
      <c r="F5192" s="6">
        <v>43983</v>
      </c>
      <c r="G5192" s="6" t="str">
        <f>TEXT(datatable[[#This Row],[дата]],"ММ")</f>
        <v>06</v>
      </c>
      <c r="H5192" s="8">
        <v>196.63600000000002</v>
      </c>
      <c r="I5192" s="8">
        <v>78.643500000000017</v>
      </c>
      <c r="J5192" s="8">
        <f>datatable[[#This Row],[продажи_]]-datatable[[#This Row],[себестоимость_]]</f>
        <v>117.99250000000001</v>
      </c>
      <c r="L5192"/>
    </row>
    <row r="5193" spans="2:12" x14ac:dyDescent="0.4">
      <c r="B5193" s="5" t="s">
        <v>70</v>
      </c>
      <c r="C5193" s="5" t="s">
        <v>55</v>
      </c>
      <c r="D5193" s="5" t="s">
        <v>18</v>
      </c>
      <c r="E5193" s="5" t="s">
        <v>60</v>
      </c>
      <c r="F5193" s="6">
        <v>44013</v>
      </c>
      <c r="G5193" s="6" t="str">
        <f>TEXT(datatable[[#This Row],[дата]],"ММ")</f>
        <v>07</v>
      </c>
      <c r="H5193" s="8">
        <v>149.37120000000002</v>
      </c>
      <c r="I5193" s="8">
        <v>54.545400000000001</v>
      </c>
      <c r="J5193" s="8">
        <f>datatable[[#This Row],[продажи_]]-datatable[[#This Row],[себестоимость_]]</f>
        <v>94.825800000000015</v>
      </c>
      <c r="L5193"/>
    </row>
    <row r="5194" spans="2:12" x14ac:dyDescent="0.4">
      <c r="B5194" s="5" t="s">
        <v>70</v>
      </c>
      <c r="C5194" s="5" t="s">
        <v>55</v>
      </c>
      <c r="D5194" s="5" t="s">
        <v>18</v>
      </c>
      <c r="E5194" s="5" t="s">
        <v>60</v>
      </c>
      <c r="F5194" s="6">
        <v>44044</v>
      </c>
      <c r="G5194" s="6" t="str">
        <f>TEXT(datatable[[#This Row],[дата]],"ММ")</f>
        <v>08</v>
      </c>
      <c r="H5194" s="8">
        <v>115.456</v>
      </c>
      <c r="I5194" s="8">
        <v>55.988399999999999</v>
      </c>
      <c r="J5194" s="8">
        <f>datatable[[#This Row],[продажи_]]-datatable[[#This Row],[себестоимость_]]</f>
        <v>59.467600000000004</v>
      </c>
      <c r="L5194"/>
    </row>
    <row r="5195" spans="2:12" x14ac:dyDescent="0.4">
      <c r="B5195" s="5" t="s">
        <v>70</v>
      </c>
      <c r="C5195" s="5" t="s">
        <v>55</v>
      </c>
      <c r="D5195" s="5" t="s">
        <v>18</v>
      </c>
      <c r="E5195" s="5" t="s">
        <v>60</v>
      </c>
      <c r="F5195" s="6">
        <v>44075</v>
      </c>
      <c r="G5195" s="6" t="str">
        <f>TEXT(datatable[[#This Row],[дата]],"ММ")</f>
        <v>09</v>
      </c>
      <c r="H5195" s="8">
        <v>151.536</v>
      </c>
      <c r="I5195" s="8">
        <v>75.757500000000007</v>
      </c>
      <c r="J5195" s="8">
        <f>datatable[[#This Row],[продажи_]]-datatable[[#This Row],[себестоимость_]]</f>
        <v>75.778499999999994</v>
      </c>
      <c r="L5195"/>
    </row>
    <row r="5196" spans="2:12" x14ac:dyDescent="0.4">
      <c r="B5196" s="5" t="s">
        <v>70</v>
      </c>
      <c r="C5196" s="5" t="s">
        <v>55</v>
      </c>
      <c r="D5196" s="5" t="s">
        <v>18</v>
      </c>
      <c r="E5196" s="5" t="s">
        <v>60</v>
      </c>
      <c r="F5196" s="6">
        <v>44105</v>
      </c>
      <c r="G5196" s="6" t="str">
        <f>TEXT(datatable[[#This Row],[дата]],"ММ")</f>
        <v>10</v>
      </c>
      <c r="H5196" s="8">
        <v>211.06800000000001</v>
      </c>
      <c r="I5196" s="8">
        <v>109.74015</v>
      </c>
      <c r="J5196" s="8">
        <f>datatable[[#This Row],[продажи_]]-datatable[[#This Row],[себестоимость_]]</f>
        <v>101.32785000000001</v>
      </c>
      <c r="L5196"/>
    </row>
    <row r="5197" spans="2:12" x14ac:dyDescent="0.4">
      <c r="B5197" s="5" t="s">
        <v>70</v>
      </c>
      <c r="C5197" s="5" t="s">
        <v>55</v>
      </c>
      <c r="D5197" s="5" t="s">
        <v>18</v>
      </c>
      <c r="E5197" s="5" t="s">
        <v>60</v>
      </c>
      <c r="F5197" s="6">
        <v>44136</v>
      </c>
      <c r="G5197" s="6" t="str">
        <f>TEXT(datatable[[#This Row],[дата]],"ММ")</f>
        <v>11</v>
      </c>
      <c r="H5197" s="8">
        <v>247.50880000000001</v>
      </c>
      <c r="I5197" s="8">
        <v>101.01</v>
      </c>
      <c r="J5197" s="8">
        <f>datatable[[#This Row],[продажи_]]-datatable[[#This Row],[себестоимость_]]</f>
        <v>146.49880000000002</v>
      </c>
      <c r="L5197"/>
    </row>
    <row r="5198" spans="2:12" x14ac:dyDescent="0.4">
      <c r="B5198" s="5" t="s">
        <v>70</v>
      </c>
      <c r="C5198" s="5" t="s">
        <v>55</v>
      </c>
      <c r="D5198" s="5" t="s">
        <v>18</v>
      </c>
      <c r="E5198" s="5" t="s">
        <v>60</v>
      </c>
      <c r="F5198" s="6">
        <v>44166</v>
      </c>
      <c r="G5198" s="6" t="str">
        <f>TEXT(datatable[[#This Row],[дата]],"ММ")</f>
        <v>12</v>
      </c>
      <c r="H5198" s="8">
        <v>181.8432</v>
      </c>
      <c r="I5198" s="8">
        <v>94.372200000000007</v>
      </c>
      <c r="J5198" s="8">
        <f>datatable[[#This Row],[продажи_]]-datatable[[#This Row],[себестоимость_]]</f>
        <v>87.470999999999989</v>
      </c>
      <c r="L5198"/>
    </row>
    <row r="5199" spans="2:12" x14ac:dyDescent="0.4">
      <c r="B5199" s="5" t="s">
        <v>70</v>
      </c>
      <c r="C5199" s="5" t="s">
        <v>55</v>
      </c>
      <c r="D5199" s="5" t="s">
        <v>14</v>
      </c>
      <c r="E5199" s="5" t="s">
        <v>8</v>
      </c>
      <c r="F5199" s="6">
        <v>43831</v>
      </c>
      <c r="G5199" s="6" t="str">
        <f>TEXT(datatable[[#This Row],[дата]],"ММ")</f>
        <v>01</v>
      </c>
      <c r="H5199" s="8">
        <v>106.8858</v>
      </c>
      <c r="I5199" s="8">
        <v>61.803899999999992</v>
      </c>
      <c r="J5199" s="8">
        <f>datatable[[#This Row],[продажи_]]-datatable[[#This Row],[себестоимость_]]</f>
        <v>45.081900000000012</v>
      </c>
      <c r="L5199"/>
    </row>
    <row r="5200" spans="2:12" x14ac:dyDescent="0.4">
      <c r="B5200" s="5" t="s">
        <v>70</v>
      </c>
      <c r="C5200" s="5" t="s">
        <v>55</v>
      </c>
      <c r="D5200" s="5" t="s">
        <v>14</v>
      </c>
      <c r="E5200" s="5" t="s">
        <v>8</v>
      </c>
      <c r="F5200" s="6">
        <v>43862</v>
      </c>
      <c r="G5200" s="6" t="str">
        <f>TEXT(datatable[[#This Row],[дата]],"ММ")</f>
        <v>02</v>
      </c>
      <c r="H5200" s="8">
        <v>138.3228</v>
      </c>
      <c r="I5200" s="8">
        <v>119.61530000000002</v>
      </c>
      <c r="J5200" s="8">
        <f>datatable[[#This Row],[продажи_]]-datatable[[#This Row],[себестоимость_]]</f>
        <v>18.707499999999982</v>
      </c>
      <c r="L5200"/>
    </row>
    <row r="5201" spans="2:12" x14ac:dyDescent="0.4">
      <c r="B5201" s="5" t="s">
        <v>70</v>
      </c>
      <c r="C5201" s="5" t="s">
        <v>55</v>
      </c>
      <c r="D5201" s="5" t="s">
        <v>14</v>
      </c>
      <c r="E5201" s="5" t="s">
        <v>8</v>
      </c>
      <c r="F5201" s="6">
        <v>43891</v>
      </c>
      <c r="G5201" s="6" t="str">
        <f>TEXT(datatable[[#This Row],[дата]],"ММ")</f>
        <v>03</v>
      </c>
      <c r="H5201" s="8">
        <v>159.68</v>
      </c>
      <c r="I5201" s="8">
        <v>126.4824</v>
      </c>
      <c r="J5201" s="8">
        <f>datatable[[#This Row],[продажи_]]-datatable[[#This Row],[себестоимость_]]</f>
        <v>33.197600000000008</v>
      </c>
      <c r="L5201"/>
    </row>
    <row r="5202" spans="2:12" x14ac:dyDescent="0.4">
      <c r="B5202" s="5" t="s">
        <v>70</v>
      </c>
      <c r="C5202" s="5" t="s">
        <v>55</v>
      </c>
      <c r="D5202" s="5" t="s">
        <v>14</v>
      </c>
      <c r="E5202" s="5" t="s">
        <v>8</v>
      </c>
      <c r="F5202" s="6">
        <v>43922</v>
      </c>
      <c r="G5202" s="6" t="str">
        <f>TEXT(datatable[[#This Row],[дата]],"ММ")</f>
        <v>04</v>
      </c>
      <c r="H5202" s="8">
        <v>138.92160000000001</v>
      </c>
      <c r="I5202" s="8">
        <v>106.0408</v>
      </c>
      <c r="J5202" s="8">
        <f>datatable[[#This Row],[продажи_]]-datatable[[#This Row],[себестоимость_]]</f>
        <v>32.880800000000008</v>
      </c>
      <c r="L5202"/>
    </row>
    <row r="5203" spans="2:12" x14ac:dyDescent="0.4">
      <c r="B5203" s="5" t="s">
        <v>70</v>
      </c>
      <c r="C5203" s="5" t="s">
        <v>55</v>
      </c>
      <c r="D5203" s="5" t="s">
        <v>14</v>
      </c>
      <c r="E5203" s="5" t="s">
        <v>8</v>
      </c>
      <c r="F5203" s="6">
        <v>43952</v>
      </c>
      <c r="G5203" s="6" t="str">
        <f>TEXT(datatable[[#This Row],[дата]],"ММ")</f>
        <v>05</v>
      </c>
      <c r="H5203" s="8">
        <v>137.52440000000001</v>
      </c>
      <c r="I5203" s="8">
        <v>84.08205000000001</v>
      </c>
      <c r="J5203" s="8">
        <f>datatable[[#This Row],[продажи_]]-datatable[[#This Row],[себестоимость_]]</f>
        <v>53.442350000000005</v>
      </c>
      <c r="L5203"/>
    </row>
    <row r="5204" spans="2:12" x14ac:dyDescent="0.4">
      <c r="B5204" s="5" t="s">
        <v>70</v>
      </c>
      <c r="C5204" s="5" t="s">
        <v>55</v>
      </c>
      <c r="D5204" s="5" t="s">
        <v>14</v>
      </c>
      <c r="E5204" s="5" t="s">
        <v>8</v>
      </c>
      <c r="F5204" s="6">
        <v>43983</v>
      </c>
      <c r="G5204" s="6" t="str">
        <f>TEXT(datatable[[#This Row],[дата]],"ММ")</f>
        <v>06</v>
      </c>
      <c r="H5204" s="8">
        <v>115.76799999999999</v>
      </c>
      <c r="I5204" s="8">
        <v>81.447000000000017</v>
      </c>
      <c r="J5204" s="8">
        <f>datatable[[#This Row],[продажи_]]-datatable[[#This Row],[себестоимость_]]</f>
        <v>34.32099999999997</v>
      </c>
      <c r="L5204"/>
    </row>
    <row r="5205" spans="2:12" x14ac:dyDescent="0.4">
      <c r="B5205" s="5" t="s">
        <v>70</v>
      </c>
      <c r="C5205" s="5" t="s">
        <v>55</v>
      </c>
      <c r="D5205" s="5" t="s">
        <v>14</v>
      </c>
      <c r="E5205" s="5" t="s">
        <v>8</v>
      </c>
      <c r="F5205" s="6">
        <v>44013</v>
      </c>
      <c r="G5205" s="6" t="str">
        <f>TEXT(datatable[[#This Row],[дата]],"ММ")</f>
        <v>07</v>
      </c>
      <c r="H5205" s="8">
        <v>101.4966</v>
      </c>
      <c r="I5205" s="8">
        <v>84.082049999999995</v>
      </c>
      <c r="J5205" s="8">
        <f>datatable[[#This Row],[продажи_]]-datatable[[#This Row],[себестоимость_]]</f>
        <v>17.414550000000006</v>
      </c>
      <c r="L5205"/>
    </row>
    <row r="5206" spans="2:12" x14ac:dyDescent="0.4">
      <c r="B5206" s="5" t="s">
        <v>70</v>
      </c>
      <c r="C5206" s="5" t="s">
        <v>55</v>
      </c>
      <c r="D5206" s="5" t="s">
        <v>14</v>
      </c>
      <c r="E5206" s="5" t="s">
        <v>8</v>
      </c>
      <c r="F5206" s="6">
        <v>44044</v>
      </c>
      <c r="G5206" s="6" t="str">
        <f>TEXT(datatable[[#This Row],[дата]],"ММ")</f>
        <v>08</v>
      </c>
      <c r="H5206" s="8">
        <v>93.412800000000004</v>
      </c>
      <c r="I5206" s="8">
        <v>57.492000000000004</v>
      </c>
      <c r="J5206" s="8">
        <f>datatable[[#This Row],[продажи_]]-datatable[[#This Row],[себестоимость_]]</f>
        <v>35.9208</v>
      </c>
      <c r="L5206"/>
    </row>
    <row r="5207" spans="2:12" x14ac:dyDescent="0.4">
      <c r="B5207" s="5" t="s">
        <v>70</v>
      </c>
      <c r="C5207" s="5" t="s">
        <v>55</v>
      </c>
      <c r="D5207" s="5" t="s">
        <v>14</v>
      </c>
      <c r="E5207" s="5" t="s">
        <v>8</v>
      </c>
      <c r="F5207" s="6">
        <v>44075</v>
      </c>
      <c r="G5207" s="6" t="str">
        <f>TEXT(datatable[[#This Row],[дата]],"ММ")</f>
        <v>09</v>
      </c>
      <c r="H5207" s="8">
        <v>89.82</v>
      </c>
      <c r="I5207" s="8">
        <v>75.857500000000002</v>
      </c>
      <c r="J5207" s="8">
        <f>datatable[[#This Row],[продажи_]]-datatable[[#This Row],[себестоимость_]]</f>
        <v>13.962499999999991</v>
      </c>
      <c r="L5207"/>
    </row>
    <row r="5208" spans="2:12" x14ac:dyDescent="0.4">
      <c r="B5208" s="5" t="s">
        <v>70</v>
      </c>
      <c r="C5208" s="5" t="s">
        <v>55</v>
      </c>
      <c r="D5208" s="5" t="s">
        <v>14</v>
      </c>
      <c r="E5208" s="5" t="s">
        <v>8</v>
      </c>
      <c r="F5208" s="6">
        <v>44105</v>
      </c>
      <c r="G5208" s="6" t="str">
        <f>TEXT(datatable[[#This Row],[дата]],"ММ")</f>
        <v>10</v>
      </c>
      <c r="H5208" s="8">
        <v>103.79200000000002</v>
      </c>
      <c r="I5208" s="8">
        <v>90.31035</v>
      </c>
      <c r="J5208" s="8">
        <f>datatable[[#This Row],[продажи_]]-datatable[[#This Row],[себестоимость_]]</f>
        <v>13.481650000000016</v>
      </c>
      <c r="L5208"/>
    </row>
    <row r="5209" spans="2:12" x14ac:dyDescent="0.4">
      <c r="B5209" s="5" t="s">
        <v>70</v>
      </c>
      <c r="C5209" s="5" t="s">
        <v>55</v>
      </c>
      <c r="D5209" s="5" t="s">
        <v>14</v>
      </c>
      <c r="E5209" s="5" t="s">
        <v>8</v>
      </c>
      <c r="F5209" s="6">
        <v>44136</v>
      </c>
      <c r="G5209" s="6" t="str">
        <f>TEXT(datatable[[#This Row],[дата]],"ММ")</f>
        <v>11</v>
      </c>
      <c r="H5209" s="8">
        <v>115.96759999999999</v>
      </c>
      <c r="I5209" s="8">
        <v>91.6678</v>
      </c>
      <c r="J5209" s="8">
        <f>datatable[[#This Row],[продажи_]]-datatable[[#This Row],[себестоимость_]]</f>
        <v>24.299799999999991</v>
      </c>
      <c r="L5209"/>
    </row>
    <row r="5210" spans="2:12" x14ac:dyDescent="0.4">
      <c r="B5210" s="5" t="s">
        <v>70</v>
      </c>
      <c r="C5210" s="5" t="s">
        <v>55</v>
      </c>
      <c r="D5210" s="5" t="s">
        <v>14</v>
      </c>
      <c r="E5210" s="5" t="s">
        <v>8</v>
      </c>
      <c r="F5210" s="6">
        <v>44166</v>
      </c>
      <c r="G5210" s="6" t="str">
        <f>TEXT(datatable[[#This Row],[дата]],"ММ")</f>
        <v>12</v>
      </c>
      <c r="H5210" s="8">
        <v>143.71199999999999</v>
      </c>
      <c r="I5210" s="8">
        <v>103.48560000000002</v>
      </c>
      <c r="J5210" s="8">
        <f>datatable[[#This Row],[продажи_]]-datatable[[#This Row],[себестоимость_]]</f>
        <v>40.22639999999997</v>
      </c>
      <c r="L5210"/>
    </row>
    <row r="5211" spans="2:12" x14ac:dyDescent="0.4">
      <c r="B5211" s="5" t="s">
        <v>70</v>
      </c>
      <c r="C5211" s="5" t="s">
        <v>55</v>
      </c>
      <c r="D5211" s="5" t="s">
        <v>18</v>
      </c>
      <c r="E5211" s="5" t="s">
        <v>61</v>
      </c>
      <c r="F5211" s="6">
        <v>43831</v>
      </c>
      <c r="G5211" s="6" t="str">
        <f>TEXT(datatable[[#This Row],[дата]],"ММ")</f>
        <v>01</v>
      </c>
      <c r="H5211" s="8">
        <v>52.402499999999996</v>
      </c>
      <c r="I5211" s="8">
        <v>37.729800000000004</v>
      </c>
      <c r="J5211" s="8">
        <f>datatable[[#This Row],[продажи_]]-datatable[[#This Row],[себестоимость_]]</f>
        <v>14.672699999999992</v>
      </c>
      <c r="L5211"/>
    </row>
    <row r="5212" spans="2:12" x14ac:dyDescent="0.4">
      <c r="B5212" s="5" t="s">
        <v>70</v>
      </c>
      <c r="C5212" s="5" t="s">
        <v>55</v>
      </c>
      <c r="D5212" s="5" t="s">
        <v>18</v>
      </c>
      <c r="E5212" s="5" t="s">
        <v>61</v>
      </c>
      <c r="F5212" s="6">
        <v>43862</v>
      </c>
      <c r="G5212" s="6" t="str">
        <f>TEXT(datatable[[#This Row],[дата]],"ММ")</f>
        <v>02</v>
      </c>
      <c r="H5212" s="8">
        <v>95.9</v>
      </c>
      <c r="I5212" s="8">
        <v>56.964599999999997</v>
      </c>
      <c r="J5212" s="8">
        <f>datatable[[#This Row],[продажи_]]-datatable[[#This Row],[себестоимость_]]</f>
        <v>38.935400000000008</v>
      </c>
      <c r="L5212"/>
    </row>
    <row r="5213" spans="2:12" x14ac:dyDescent="0.4">
      <c r="B5213" s="5" t="s">
        <v>70</v>
      </c>
      <c r="C5213" s="5" t="s">
        <v>55</v>
      </c>
      <c r="D5213" s="5" t="s">
        <v>18</v>
      </c>
      <c r="E5213" s="5" t="s">
        <v>61</v>
      </c>
      <c r="F5213" s="6">
        <v>43891</v>
      </c>
      <c r="G5213" s="6" t="str">
        <f>TEXT(datatable[[#This Row],[дата]],"ММ")</f>
        <v>03</v>
      </c>
      <c r="H5213" s="8">
        <v>101.92800000000001</v>
      </c>
      <c r="I5213" s="8">
        <v>57.868800000000007</v>
      </c>
      <c r="J5213" s="8">
        <f>datatable[[#This Row],[продажи_]]-datatable[[#This Row],[себестоимость_]]</f>
        <v>44.059200000000004</v>
      </c>
      <c r="L5213"/>
    </row>
    <row r="5214" spans="2:12" x14ac:dyDescent="0.4">
      <c r="B5214" s="5" t="s">
        <v>70</v>
      </c>
      <c r="C5214" s="5" t="s">
        <v>55</v>
      </c>
      <c r="D5214" s="5" t="s">
        <v>18</v>
      </c>
      <c r="E5214" s="5" t="s">
        <v>61</v>
      </c>
      <c r="F5214" s="6">
        <v>43922</v>
      </c>
      <c r="G5214" s="6" t="str">
        <f>TEXT(datatable[[#This Row],[дата]],"ММ")</f>
        <v>04</v>
      </c>
      <c r="H5214" s="8">
        <v>108.504</v>
      </c>
      <c r="I5214" s="8">
        <v>73.651200000000017</v>
      </c>
      <c r="J5214" s="8">
        <f>datatable[[#This Row],[продажи_]]-datatable[[#This Row],[себестоимость_]]</f>
        <v>34.852799999999988</v>
      </c>
      <c r="L5214"/>
    </row>
    <row r="5215" spans="2:12" x14ac:dyDescent="0.4">
      <c r="B5215" s="5" t="s">
        <v>70</v>
      </c>
      <c r="C5215" s="5" t="s">
        <v>55</v>
      </c>
      <c r="D5215" s="5" t="s">
        <v>18</v>
      </c>
      <c r="E5215" s="5" t="s">
        <v>61</v>
      </c>
      <c r="F5215" s="6">
        <v>43952</v>
      </c>
      <c r="G5215" s="6" t="str">
        <f>TEXT(datatable[[#This Row],[дата]],"ММ")</f>
        <v>05</v>
      </c>
      <c r="H5215" s="8">
        <v>73.020999999999987</v>
      </c>
      <c r="I5215" s="8">
        <v>49.689900000000002</v>
      </c>
      <c r="J5215" s="8">
        <f>datatable[[#This Row],[продажи_]]-datatable[[#This Row],[себестоимость_]]</f>
        <v>23.331099999999985</v>
      </c>
      <c r="L5215"/>
    </row>
    <row r="5216" spans="2:12" x14ac:dyDescent="0.4">
      <c r="B5216" s="5" t="s">
        <v>70</v>
      </c>
      <c r="C5216" s="5" t="s">
        <v>55</v>
      </c>
      <c r="D5216" s="5" t="s">
        <v>18</v>
      </c>
      <c r="E5216" s="5" t="s">
        <v>61</v>
      </c>
      <c r="F5216" s="6">
        <v>43983</v>
      </c>
      <c r="G5216" s="6" t="str">
        <f>TEXT(datatable[[#This Row],[дата]],"ММ")</f>
        <v>06</v>
      </c>
      <c r="H5216" s="8">
        <v>61.65</v>
      </c>
      <c r="I5216" s="8">
        <v>38.223000000000006</v>
      </c>
      <c r="J5216" s="8">
        <f>datatable[[#This Row],[продажи_]]-datatable[[#This Row],[себестоимость_]]</f>
        <v>23.426999999999992</v>
      </c>
      <c r="L5216"/>
    </row>
    <row r="5217" spans="2:12" x14ac:dyDescent="0.4">
      <c r="B5217" s="5" t="s">
        <v>70</v>
      </c>
      <c r="C5217" s="5" t="s">
        <v>55</v>
      </c>
      <c r="D5217" s="5" t="s">
        <v>18</v>
      </c>
      <c r="E5217" s="5" t="s">
        <v>61</v>
      </c>
      <c r="F5217" s="6">
        <v>44013</v>
      </c>
      <c r="G5217" s="6" t="str">
        <f>TEXT(datatable[[#This Row],[дата]],"ММ")</f>
        <v>07</v>
      </c>
      <c r="H5217" s="8">
        <v>53.018999999999998</v>
      </c>
      <c r="I5217" s="8">
        <v>35.880299999999998</v>
      </c>
      <c r="J5217" s="8">
        <f>datatable[[#This Row],[продажи_]]-datatable[[#This Row],[себестоимость_]]</f>
        <v>17.1387</v>
      </c>
      <c r="L5217"/>
    </row>
    <row r="5218" spans="2:12" x14ac:dyDescent="0.4">
      <c r="B5218" s="5" t="s">
        <v>70</v>
      </c>
      <c r="C5218" s="5" t="s">
        <v>55</v>
      </c>
      <c r="D5218" s="5" t="s">
        <v>18</v>
      </c>
      <c r="E5218" s="5" t="s">
        <v>61</v>
      </c>
      <c r="F5218" s="6">
        <v>44044</v>
      </c>
      <c r="G5218" s="6" t="str">
        <f>TEXT(datatable[[#This Row],[дата]],"ММ")</f>
        <v>08</v>
      </c>
      <c r="H5218" s="8">
        <v>53.156000000000006</v>
      </c>
      <c r="I5218" s="8">
        <v>26.632800000000003</v>
      </c>
      <c r="J5218" s="8">
        <f>datatable[[#This Row],[продажи_]]-datatable[[#This Row],[себестоимость_]]</f>
        <v>26.523200000000003</v>
      </c>
      <c r="L5218"/>
    </row>
    <row r="5219" spans="2:12" x14ac:dyDescent="0.4">
      <c r="B5219" s="5" t="s">
        <v>70</v>
      </c>
      <c r="C5219" s="5" t="s">
        <v>55</v>
      </c>
      <c r="D5219" s="5" t="s">
        <v>18</v>
      </c>
      <c r="E5219" s="5" t="s">
        <v>61</v>
      </c>
      <c r="F5219" s="6">
        <v>44075</v>
      </c>
      <c r="G5219" s="6" t="str">
        <f>TEXT(datatable[[#This Row],[дата]],"ММ")</f>
        <v>09</v>
      </c>
      <c r="H5219" s="8">
        <v>58.225000000000001</v>
      </c>
      <c r="I5219" s="8">
        <v>39.866999999999997</v>
      </c>
      <c r="J5219" s="8">
        <f>datatable[[#This Row],[продажи_]]-datatable[[#This Row],[себестоимость_]]</f>
        <v>18.358000000000004</v>
      </c>
      <c r="L5219"/>
    </row>
    <row r="5220" spans="2:12" x14ac:dyDescent="0.4">
      <c r="B5220" s="5" t="s">
        <v>70</v>
      </c>
      <c r="C5220" s="5" t="s">
        <v>55</v>
      </c>
      <c r="D5220" s="5" t="s">
        <v>18</v>
      </c>
      <c r="E5220" s="5" t="s">
        <v>61</v>
      </c>
      <c r="F5220" s="6">
        <v>44105</v>
      </c>
      <c r="G5220" s="6" t="str">
        <f>TEXT(datatable[[#This Row],[дата]],"ММ")</f>
        <v>10</v>
      </c>
      <c r="H5220" s="8">
        <v>82.816500000000005</v>
      </c>
      <c r="I5220" s="8">
        <v>51.827100000000002</v>
      </c>
      <c r="J5220" s="8">
        <f>datatable[[#This Row],[продажи_]]-datatable[[#This Row],[себестоимость_]]</f>
        <v>30.989400000000003</v>
      </c>
      <c r="L5220"/>
    </row>
    <row r="5221" spans="2:12" x14ac:dyDescent="0.4">
      <c r="B5221" s="5" t="s">
        <v>70</v>
      </c>
      <c r="C5221" s="5" t="s">
        <v>55</v>
      </c>
      <c r="D5221" s="5" t="s">
        <v>18</v>
      </c>
      <c r="E5221" s="5" t="s">
        <v>61</v>
      </c>
      <c r="F5221" s="6">
        <v>44136</v>
      </c>
      <c r="G5221" s="6" t="str">
        <f>TEXT(datatable[[#This Row],[дата]],"ММ")</f>
        <v>11</v>
      </c>
      <c r="H5221" s="8">
        <v>108.36699999999999</v>
      </c>
      <c r="I5221" s="8">
        <v>61.567800000000005</v>
      </c>
      <c r="J5221" s="8">
        <f>datatable[[#This Row],[продажи_]]-datatable[[#This Row],[себестоимость_]]</f>
        <v>46.799199999999985</v>
      </c>
      <c r="L5221"/>
    </row>
    <row r="5222" spans="2:12" x14ac:dyDescent="0.4">
      <c r="B5222" s="5" t="s">
        <v>70</v>
      </c>
      <c r="C5222" s="5" t="s">
        <v>55</v>
      </c>
      <c r="D5222" s="5" t="s">
        <v>18</v>
      </c>
      <c r="E5222" s="5" t="s">
        <v>61</v>
      </c>
      <c r="F5222" s="6">
        <v>44166</v>
      </c>
      <c r="G5222" s="6" t="str">
        <f>TEXT(datatable[[#This Row],[дата]],"ММ")</f>
        <v>12</v>
      </c>
      <c r="H5222" s="8">
        <v>90.420000000000016</v>
      </c>
      <c r="I5222" s="8">
        <v>53.758800000000001</v>
      </c>
      <c r="J5222" s="8">
        <f>datatable[[#This Row],[продажи_]]-datatable[[#This Row],[себестоимость_]]</f>
        <v>36.661200000000015</v>
      </c>
      <c r="L5222"/>
    </row>
    <row r="5223" spans="2:12" x14ac:dyDescent="0.4">
      <c r="B5223" s="5" t="s">
        <v>70</v>
      </c>
      <c r="C5223" s="5" t="s">
        <v>55</v>
      </c>
      <c r="D5223" s="5" t="s">
        <v>18</v>
      </c>
      <c r="E5223" s="5" t="s">
        <v>62</v>
      </c>
      <c r="F5223" s="6">
        <v>43831</v>
      </c>
      <c r="G5223" s="6" t="str">
        <f>TEXT(datatable[[#This Row],[дата]],"ММ")</f>
        <v>01</v>
      </c>
      <c r="H5223" s="8">
        <v>142.4871</v>
      </c>
      <c r="I5223" s="8">
        <v>71.968500000000006</v>
      </c>
      <c r="J5223" s="8">
        <f>datatable[[#This Row],[продажи_]]-datatable[[#This Row],[себестоимость_]]</f>
        <v>70.518599999999992</v>
      </c>
      <c r="L5223"/>
    </row>
    <row r="5224" spans="2:12" x14ac:dyDescent="0.4">
      <c r="B5224" s="5" t="s">
        <v>70</v>
      </c>
      <c r="C5224" s="5" t="s">
        <v>55</v>
      </c>
      <c r="D5224" s="5" t="s">
        <v>18</v>
      </c>
      <c r="E5224" s="5" t="s">
        <v>62</v>
      </c>
      <c r="F5224" s="6">
        <v>43862</v>
      </c>
      <c r="G5224" s="6" t="str">
        <f>TEXT(datatable[[#This Row],[дата]],"ММ")</f>
        <v>02</v>
      </c>
      <c r="H5224" s="8">
        <v>253.31040000000004</v>
      </c>
      <c r="I5224" s="8">
        <v>148.0241</v>
      </c>
      <c r="J5224" s="8">
        <f>datatable[[#This Row],[продажи_]]-datatable[[#This Row],[себестоимость_]]</f>
        <v>105.28630000000004</v>
      </c>
      <c r="L5224"/>
    </row>
    <row r="5225" spans="2:12" x14ac:dyDescent="0.4">
      <c r="B5225" s="5" t="s">
        <v>70</v>
      </c>
      <c r="C5225" s="5" t="s">
        <v>55</v>
      </c>
      <c r="D5225" s="5" t="s">
        <v>18</v>
      </c>
      <c r="E5225" s="5" t="s">
        <v>62</v>
      </c>
      <c r="F5225" s="6">
        <v>43891</v>
      </c>
      <c r="G5225" s="6" t="str">
        <f>TEXT(datatable[[#This Row],[дата]],"ММ")</f>
        <v>03</v>
      </c>
      <c r="H5225" s="8">
        <v>305.00639999999999</v>
      </c>
      <c r="I5225" s="8">
        <v>119.41439999999999</v>
      </c>
      <c r="J5225" s="8">
        <f>datatable[[#This Row],[продажи_]]-datatable[[#This Row],[себестоимость_]]</f>
        <v>185.59199999999998</v>
      </c>
      <c r="L5225"/>
    </row>
    <row r="5226" spans="2:12" x14ac:dyDescent="0.4">
      <c r="B5226" s="5" t="s">
        <v>70</v>
      </c>
      <c r="C5226" s="5" t="s">
        <v>55</v>
      </c>
      <c r="D5226" s="5" t="s">
        <v>18</v>
      </c>
      <c r="E5226" s="5" t="s">
        <v>62</v>
      </c>
      <c r="F5226" s="6">
        <v>43922</v>
      </c>
      <c r="G5226" s="6" t="str">
        <f>TEXT(datatable[[#This Row],[дата]],"ММ")</f>
        <v>04</v>
      </c>
      <c r="H5226" s="8">
        <v>214.5384</v>
      </c>
      <c r="I5226" s="8">
        <v>139.3168</v>
      </c>
      <c r="J5226" s="8">
        <f>datatable[[#This Row],[продажи_]]-datatable[[#This Row],[себестоимость_]]</f>
        <v>75.221599999999995</v>
      </c>
      <c r="L5226"/>
    </row>
    <row r="5227" spans="2:12" x14ac:dyDescent="0.4">
      <c r="B5227" s="5" t="s">
        <v>70</v>
      </c>
      <c r="C5227" s="5" t="s">
        <v>55</v>
      </c>
      <c r="D5227" s="5" t="s">
        <v>18</v>
      </c>
      <c r="E5227" s="5" t="s">
        <v>62</v>
      </c>
      <c r="F5227" s="6">
        <v>43952</v>
      </c>
      <c r="G5227" s="6" t="str">
        <f>TEXT(datatable[[#This Row],[дата]],"ММ")</f>
        <v>05</v>
      </c>
      <c r="H5227" s="8">
        <v>180.6129</v>
      </c>
      <c r="I5227" s="8">
        <v>106.2646</v>
      </c>
      <c r="J5227" s="8">
        <f>datatable[[#This Row],[продажи_]]-datatable[[#This Row],[себестоимость_]]</f>
        <v>74.348299999999995</v>
      </c>
      <c r="L5227"/>
    </row>
    <row r="5228" spans="2:12" x14ac:dyDescent="0.4">
      <c r="B5228" s="5" t="s">
        <v>70</v>
      </c>
      <c r="C5228" s="5" t="s">
        <v>55</v>
      </c>
      <c r="D5228" s="5" t="s">
        <v>18</v>
      </c>
      <c r="E5228" s="5" t="s">
        <v>62</v>
      </c>
      <c r="F5228" s="6">
        <v>43983</v>
      </c>
      <c r="G5228" s="6" t="str">
        <f>TEXT(datatable[[#This Row],[дата]],"ММ")</f>
        <v>06</v>
      </c>
      <c r="H5228" s="8">
        <v>166.3965</v>
      </c>
      <c r="I5228" s="8">
        <v>87.073000000000008</v>
      </c>
      <c r="J5228" s="8">
        <f>datatable[[#This Row],[продажи_]]-datatable[[#This Row],[себестоимость_]]</f>
        <v>79.323499999999996</v>
      </c>
      <c r="L5228"/>
    </row>
    <row r="5229" spans="2:12" x14ac:dyDescent="0.4">
      <c r="B5229" s="5" t="s">
        <v>70</v>
      </c>
      <c r="C5229" s="5" t="s">
        <v>55</v>
      </c>
      <c r="D5229" s="5" t="s">
        <v>18</v>
      </c>
      <c r="E5229" s="5" t="s">
        <v>62</v>
      </c>
      <c r="F5229" s="6">
        <v>44013</v>
      </c>
      <c r="G5229" s="6" t="str">
        <f>TEXT(datatable[[#This Row],[дата]],"ММ")</f>
        <v>07</v>
      </c>
      <c r="H5229" s="8">
        <v>161.38845000000003</v>
      </c>
      <c r="I5229" s="8">
        <v>70.369200000000006</v>
      </c>
      <c r="J5229" s="8">
        <f>datatable[[#This Row],[продажи_]]-datatable[[#This Row],[себестоимость_]]</f>
        <v>91.019250000000028</v>
      </c>
      <c r="L5229"/>
    </row>
    <row r="5230" spans="2:12" x14ac:dyDescent="0.4">
      <c r="B5230" s="5" t="s">
        <v>70</v>
      </c>
      <c r="C5230" s="5" t="s">
        <v>55</v>
      </c>
      <c r="D5230" s="5" t="s">
        <v>18</v>
      </c>
      <c r="E5230" s="5" t="s">
        <v>62</v>
      </c>
      <c r="F5230" s="6">
        <v>44044</v>
      </c>
      <c r="G5230" s="6" t="str">
        <f>TEXT(datatable[[#This Row],[дата]],"ММ")</f>
        <v>08</v>
      </c>
      <c r="H5230" s="8">
        <v>112.4388</v>
      </c>
      <c r="I5230" s="8">
        <v>58.285599999999995</v>
      </c>
      <c r="J5230" s="8">
        <f>datatable[[#This Row],[продажи_]]-datatable[[#This Row],[себестоимость_]]</f>
        <v>54.153200000000005</v>
      </c>
      <c r="L5230"/>
    </row>
    <row r="5231" spans="2:12" x14ac:dyDescent="0.4">
      <c r="B5231" s="5" t="s">
        <v>70</v>
      </c>
      <c r="C5231" s="5" t="s">
        <v>55</v>
      </c>
      <c r="D5231" s="5" t="s">
        <v>18</v>
      </c>
      <c r="E5231" s="5" t="s">
        <v>62</v>
      </c>
      <c r="F5231" s="6">
        <v>44075</v>
      </c>
      <c r="G5231" s="6" t="str">
        <f>TEXT(datatable[[#This Row],[дата]],"ММ")</f>
        <v>09</v>
      </c>
      <c r="H5231" s="8">
        <v>148.626</v>
      </c>
      <c r="I5231" s="8">
        <v>101.289</v>
      </c>
      <c r="J5231" s="8">
        <f>datatable[[#This Row],[продажи_]]-datatable[[#This Row],[себестоимость_]]</f>
        <v>47.337000000000003</v>
      </c>
      <c r="L5231"/>
    </row>
    <row r="5232" spans="2:12" x14ac:dyDescent="0.4">
      <c r="B5232" s="5" t="s">
        <v>70</v>
      </c>
      <c r="C5232" s="5" t="s">
        <v>55</v>
      </c>
      <c r="D5232" s="5" t="s">
        <v>18</v>
      </c>
      <c r="E5232" s="5" t="s">
        <v>62</v>
      </c>
      <c r="F5232" s="6">
        <v>44105</v>
      </c>
      <c r="G5232" s="6" t="str">
        <f>TEXT(datatable[[#This Row],[дата]],"ММ")</f>
        <v>10</v>
      </c>
      <c r="H5232" s="8">
        <v>235.21680000000003</v>
      </c>
      <c r="I5232" s="8">
        <v>131.67569999999998</v>
      </c>
      <c r="J5232" s="8">
        <f>datatable[[#This Row],[продажи_]]-datatable[[#This Row],[себестоимость_]]</f>
        <v>103.54110000000006</v>
      </c>
      <c r="L5232"/>
    </row>
    <row r="5233" spans="2:12" x14ac:dyDescent="0.4">
      <c r="B5233" s="5" t="s">
        <v>70</v>
      </c>
      <c r="C5233" s="5" t="s">
        <v>55</v>
      </c>
      <c r="D5233" s="5" t="s">
        <v>18</v>
      </c>
      <c r="E5233" s="5" t="s">
        <v>62</v>
      </c>
      <c r="F5233" s="6">
        <v>44136</v>
      </c>
      <c r="G5233" s="6" t="str">
        <f>TEXT(datatable[[#This Row],[дата]],"ММ")</f>
        <v>11</v>
      </c>
      <c r="H5233" s="8">
        <v>187.72110000000001</v>
      </c>
      <c r="I5233" s="8">
        <v>145.53629999999998</v>
      </c>
      <c r="J5233" s="8">
        <f>datatable[[#This Row],[продажи_]]-datatable[[#This Row],[себестоимость_]]</f>
        <v>42.184800000000024</v>
      </c>
      <c r="L5233"/>
    </row>
    <row r="5234" spans="2:12" x14ac:dyDescent="0.4">
      <c r="B5234" s="5" t="s">
        <v>70</v>
      </c>
      <c r="C5234" s="5" t="s">
        <v>55</v>
      </c>
      <c r="D5234" s="5" t="s">
        <v>18</v>
      </c>
      <c r="E5234" s="5" t="s">
        <v>62</v>
      </c>
      <c r="F5234" s="6">
        <v>44166</v>
      </c>
      <c r="G5234" s="6" t="str">
        <f>TEXT(datatable[[#This Row],[дата]],"ММ")</f>
        <v>12</v>
      </c>
      <c r="H5234" s="8">
        <v>215.18460000000005</v>
      </c>
      <c r="I5234" s="8">
        <v>97.024200000000008</v>
      </c>
      <c r="J5234" s="8">
        <f>datatable[[#This Row],[продажи_]]-datatable[[#This Row],[себестоимость_]]</f>
        <v>118.16040000000004</v>
      </c>
      <c r="L5234"/>
    </row>
    <row r="5235" spans="2:12" x14ac:dyDescent="0.4">
      <c r="B5235" s="5" t="s">
        <v>70</v>
      </c>
      <c r="C5235" s="5" t="s">
        <v>55</v>
      </c>
      <c r="D5235" s="5" t="s">
        <v>18</v>
      </c>
      <c r="E5235" s="5" t="s">
        <v>9</v>
      </c>
      <c r="F5235" s="6">
        <v>43831</v>
      </c>
      <c r="G5235" s="6" t="str">
        <f>TEXT(datatable[[#This Row],[дата]],"ММ")</f>
        <v>01</v>
      </c>
      <c r="H5235" s="8">
        <v>118.35720000000001</v>
      </c>
      <c r="I5235" s="8">
        <v>69.295500000000004</v>
      </c>
      <c r="J5235" s="8">
        <f>datatable[[#This Row],[продажи_]]-datatable[[#This Row],[себестоимость_]]</f>
        <v>49.061700000000002</v>
      </c>
      <c r="L5235"/>
    </row>
    <row r="5236" spans="2:12" x14ac:dyDescent="0.4">
      <c r="B5236" s="5" t="s">
        <v>70</v>
      </c>
      <c r="C5236" s="5" t="s">
        <v>55</v>
      </c>
      <c r="D5236" s="5" t="s">
        <v>18</v>
      </c>
      <c r="E5236" s="5" t="s">
        <v>9</v>
      </c>
      <c r="F5236" s="6">
        <v>43862</v>
      </c>
      <c r="G5236" s="6" t="str">
        <f>TEXT(datatable[[#This Row],[дата]],"ММ")</f>
        <v>02</v>
      </c>
      <c r="H5236" s="8">
        <v>194.733</v>
      </c>
      <c r="I5236" s="8">
        <v>148.68</v>
      </c>
      <c r="J5236" s="8">
        <f>datatable[[#This Row],[продажи_]]-datatable[[#This Row],[себестоимость_]]</f>
        <v>46.052999999999997</v>
      </c>
      <c r="L5236"/>
    </row>
    <row r="5237" spans="2:12" x14ac:dyDescent="0.4">
      <c r="B5237" s="5" t="s">
        <v>70</v>
      </c>
      <c r="C5237" s="5" t="s">
        <v>55</v>
      </c>
      <c r="D5237" s="5" t="s">
        <v>18</v>
      </c>
      <c r="E5237" s="5" t="s">
        <v>9</v>
      </c>
      <c r="F5237" s="6">
        <v>43891</v>
      </c>
      <c r="G5237" s="6" t="str">
        <f>TEXT(datatable[[#This Row],[дата]],"ММ")</f>
        <v>03</v>
      </c>
      <c r="H5237" s="8">
        <v>220.52880000000002</v>
      </c>
      <c r="I5237" s="8">
        <v>131.68799999999999</v>
      </c>
      <c r="J5237" s="8">
        <f>datatable[[#This Row],[продажи_]]-datatable[[#This Row],[себестоимость_]]</f>
        <v>88.84080000000003</v>
      </c>
      <c r="L5237"/>
    </row>
    <row r="5238" spans="2:12" x14ac:dyDescent="0.4">
      <c r="B5238" s="5" t="s">
        <v>70</v>
      </c>
      <c r="C5238" s="5" t="s">
        <v>55</v>
      </c>
      <c r="D5238" s="5" t="s">
        <v>18</v>
      </c>
      <c r="E5238" s="5" t="s">
        <v>9</v>
      </c>
      <c r="F5238" s="6">
        <v>43922</v>
      </c>
      <c r="G5238" s="6" t="str">
        <f>TEXT(datatable[[#This Row],[дата]],"ММ")</f>
        <v>04</v>
      </c>
      <c r="H5238" s="8">
        <v>238.73759999999999</v>
      </c>
      <c r="I5238" s="8">
        <v>152.928</v>
      </c>
      <c r="J5238" s="8">
        <f>datatable[[#This Row],[продажи_]]-datatable[[#This Row],[себестоимость_]]</f>
        <v>85.809599999999989</v>
      </c>
      <c r="L5238"/>
    </row>
    <row r="5239" spans="2:12" x14ac:dyDescent="0.4">
      <c r="B5239" s="5" t="s">
        <v>70</v>
      </c>
      <c r="C5239" s="5" t="s">
        <v>55</v>
      </c>
      <c r="D5239" s="5" t="s">
        <v>18</v>
      </c>
      <c r="E5239" s="5" t="s">
        <v>9</v>
      </c>
      <c r="F5239" s="6">
        <v>43952</v>
      </c>
      <c r="G5239" s="6" t="str">
        <f>TEXT(datatable[[#This Row],[дата]],"ММ")</f>
        <v>05</v>
      </c>
      <c r="H5239" s="8">
        <v>151.23419999999999</v>
      </c>
      <c r="I5239" s="8">
        <v>103.545</v>
      </c>
      <c r="J5239" s="8">
        <f>datatable[[#This Row],[продажи_]]-datatable[[#This Row],[себестоимость_]]</f>
        <v>47.689199999999985</v>
      </c>
      <c r="L5239"/>
    </row>
    <row r="5240" spans="2:12" x14ac:dyDescent="0.4">
      <c r="B5240" s="5" t="s">
        <v>70</v>
      </c>
      <c r="C5240" s="5" t="s">
        <v>55</v>
      </c>
      <c r="D5240" s="5" t="s">
        <v>18</v>
      </c>
      <c r="E5240" s="5" t="s">
        <v>9</v>
      </c>
      <c r="F5240" s="6">
        <v>43983</v>
      </c>
      <c r="G5240" s="6" t="str">
        <f>TEXT(datatable[[#This Row],[дата]],"ММ")</f>
        <v>06</v>
      </c>
      <c r="H5240" s="8">
        <v>142.88849999999999</v>
      </c>
      <c r="I5240" s="8">
        <v>102.66</v>
      </c>
      <c r="J5240" s="8">
        <f>datatable[[#This Row],[продажи_]]-datatable[[#This Row],[себестоимость_]]</f>
        <v>40.228499999999997</v>
      </c>
      <c r="L5240"/>
    </row>
    <row r="5241" spans="2:12" x14ac:dyDescent="0.4">
      <c r="B5241" s="5" t="s">
        <v>70</v>
      </c>
      <c r="C5241" s="5" t="s">
        <v>55</v>
      </c>
      <c r="D5241" s="5" t="s">
        <v>18</v>
      </c>
      <c r="E5241" s="5" t="s">
        <v>9</v>
      </c>
      <c r="F5241" s="6">
        <v>44013</v>
      </c>
      <c r="G5241" s="6" t="str">
        <f>TEXT(datatable[[#This Row],[дата]],"ММ")</f>
        <v>07</v>
      </c>
      <c r="H5241" s="8">
        <v>99.010350000000003</v>
      </c>
      <c r="I5241" s="8">
        <v>86.818500000000014</v>
      </c>
      <c r="J5241" s="8">
        <f>datatable[[#This Row],[продажи_]]-datatable[[#This Row],[себестоимость_]]</f>
        <v>12.191849999999988</v>
      </c>
      <c r="L5241"/>
    </row>
    <row r="5242" spans="2:12" x14ac:dyDescent="0.4">
      <c r="B5242" s="5" t="s">
        <v>70</v>
      </c>
      <c r="C5242" s="5" t="s">
        <v>55</v>
      </c>
      <c r="D5242" s="5" t="s">
        <v>18</v>
      </c>
      <c r="E5242" s="5" t="s">
        <v>9</v>
      </c>
      <c r="F5242" s="6">
        <v>44044</v>
      </c>
      <c r="G5242" s="6" t="str">
        <f>TEXT(datatable[[#This Row],[дата]],"ММ")</f>
        <v>08</v>
      </c>
      <c r="H5242" s="8">
        <v>99.136799999999994</v>
      </c>
      <c r="I5242" s="8">
        <v>70.091999999999999</v>
      </c>
      <c r="J5242" s="8">
        <f>datatable[[#This Row],[продажи_]]-datatable[[#This Row],[себестоимость_]]</f>
        <v>29.044799999999995</v>
      </c>
      <c r="L5242"/>
    </row>
    <row r="5243" spans="2:12" x14ac:dyDescent="0.4">
      <c r="B5243" s="5" t="s">
        <v>70</v>
      </c>
      <c r="C5243" s="5" t="s">
        <v>55</v>
      </c>
      <c r="D5243" s="5" t="s">
        <v>18</v>
      </c>
      <c r="E5243" s="5" t="s">
        <v>9</v>
      </c>
      <c r="F5243" s="6">
        <v>44075</v>
      </c>
      <c r="G5243" s="6" t="str">
        <f>TEXT(datatable[[#This Row],[дата]],"ММ")</f>
        <v>09</v>
      </c>
      <c r="H5243" s="8">
        <v>122.65649999999999</v>
      </c>
      <c r="I5243" s="8">
        <v>72.569999999999993</v>
      </c>
      <c r="J5243" s="8">
        <f>datatable[[#This Row],[продажи_]]-datatable[[#This Row],[себестоимость_]]</f>
        <v>50.086500000000001</v>
      </c>
      <c r="L5243"/>
    </row>
    <row r="5244" spans="2:12" x14ac:dyDescent="0.4">
      <c r="B5244" s="5" t="s">
        <v>70</v>
      </c>
      <c r="C5244" s="5" t="s">
        <v>55</v>
      </c>
      <c r="D5244" s="5" t="s">
        <v>18</v>
      </c>
      <c r="E5244" s="5" t="s">
        <v>9</v>
      </c>
      <c r="F5244" s="6">
        <v>44105</v>
      </c>
      <c r="G5244" s="6" t="str">
        <f>TEXT(datatable[[#This Row],[дата]],"ММ")</f>
        <v>10</v>
      </c>
      <c r="H5244" s="8">
        <v>174.24809999999999</v>
      </c>
      <c r="I5244" s="8">
        <v>93.1905</v>
      </c>
      <c r="J5244" s="8">
        <f>datatable[[#This Row],[продажи_]]-datatable[[#This Row],[себестоимость_]]</f>
        <v>81.057599999999994</v>
      </c>
      <c r="L5244"/>
    </row>
    <row r="5245" spans="2:12" x14ac:dyDescent="0.4">
      <c r="B5245" s="5" t="s">
        <v>70</v>
      </c>
      <c r="C5245" s="5" t="s">
        <v>55</v>
      </c>
      <c r="D5245" s="5" t="s">
        <v>18</v>
      </c>
      <c r="E5245" s="5" t="s">
        <v>9</v>
      </c>
      <c r="F5245" s="6">
        <v>44136</v>
      </c>
      <c r="G5245" s="6" t="str">
        <f>TEXT(datatable[[#This Row],[дата]],"ММ")</f>
        <v>11</v>
      </c>
      <c r="H5245" s="8">
        <v>155.78640000000001</v>
      </c>
      <c r="I5245" s="8">
        <v>122.661</v>
      </c>
      <c r="J5245" s="8">
        <f>datatable[[#This Row],[продажи_]]-datatable[[#This Row],[себестоимость_]]</f>
        <v>33.125400000000013</v>
      </c>
      <c r="L5245"/>
    </row>
    <row r="5246" spans="2:12" x14ac:dyDescent="0.4">
      <c r="B5246" s="5" t="s">
        <v>70</v>
      </c>
      <c r="C5246" s="5" t="s">
        <v>55</v>
      </c>
      <c r="D5246" s="5" t="s">
        <v>18</v>
      </c>
      <c r="E5246" s="5" t="s">
        <v>9</v>
      </c>
      <c r="F5246" s="6">
        <v>44166</v>
      </c>
      <c r="G5246" s="6" t="str">
        <f>TEXT(datatable[[#This Row],[дата]],"ММ")</f>
        <v>12</v>
      </c>
      <c r="H5246" s="8">
        <v>172.9836</v>
      </c>
      <c r="I5246" s="8">
        <v>84.960000000000008</v>
      </c>
      <c r="J5246" s="8">
        <f>datatable[[#This Row],[продажи_]]-datatable[[#This Row],[себестоимость_]]</f>
        <v>88.023599999999988</v>
      </c>
      <c r="L5246"/>
    </row>
    <row r="5247" spans="2:12" x14ac:dyDescent="0.4">
      <c r="B5247" s="5" t="s">
        <v>70</v>
      </c>
      <c r="C5247" s="5" t="s">
        <v>55</v>
      </c>
      <c r="D5247" s="5" t="s">
        <v>18</v>
      </c>
      <c r="E5247" s="5" t="s">
        <v>10</v>
      </c>
      <c r="F5247" s="6">
        <v>43831</v>
      </c>
      <c r="G5247" s="6" t="str">
        <f>TEXT(datatable[[#This Row],[дата]],"ММ")</f>
        <v>01</v>
      </c>
      <c r="H5247" s="8">
        <v>40.887000000000008</v>
      </c>
      <c r="I5247" s="8">
        <v>23.923349999999999</v>
      </c>
      <c r="J5247" s="8">
        <f>datatable[[#This Row],[продажи_]]-datatable[[#This Row],[себестоимость_]]</f>
        <v>16.963650000000008</v>
      </c>
      <c r="L5247"/>
    </row>
    <row r="5248" spans="2:12" x14ac:dyDescent="0.4">
      <c r="B5248" s="5" t="s">
        <v>70</v>
      </c>
      <c r="C5248" s="5" t="s">
        <v>55</v>
      </c>
      <c r="D5248" s="5" t="s">
        <v>18</v>
      </c>
      <c r="E5248" s="5" t="s">
        <v>10</v>
      </c>
      <c r="F5248" s="6">
        <v>43862</v>
      </c>
      <c r="G5248" s="6" t="str">
        <f>TEXT(datatable[[#This Row],[дата]],"ММ")</f>
        <v>02</v>
      </c>
      <c r="H5248" s="8">
        <v>57.241799999999998</v>
      </c>
      <c r="I5248" s="8">
        <v>37.965900000000005</v>
      </c>
      <c r="J5248" s="8">
        <f>datatable[[#This Row],[продажи_]]-datatable[[#This Row],[себестоимость_]]</f>
        <v>19.275899999999993</v>
      </c>
      <c r="L5248"/>
    </row>
    <row r="5249" spans="2:12" x14ac:dyDescent="0.4">
      <c r="B5249" s="5" t="s">
        <v>70</v>
      </c>
      <c r="C5249" s="5" t="s">
        <v>55</v>
      </c>
      <c r="D5249" s="5" t="s">
        <v>18</v>
      </c>
      <c r="E5249" s="5" t="s">
        <v>10</v>
      </c>
      <c r="F5249" s="6">
        <v>43891</v>
      </c>
      <c r="G5249" s="6" t="str">
        <f>TEXT(datatable[[#This Row],[дата]],"ММ")</f>
        <v>03</v>
      </c>
      <c r="H5249" s="8">
        <v>72.027200000000008</v>
      </c>
      <c r="I5249" s="8">
        <v>49.833599999999997</v>
      </c>
      <c r="J5249" s="8">
        <f>datatable[[#This Row],[продажи_]]-datatable[[#This Row],[себестоимость_]]</f>
        <v>22.193600000000011</v>
      </c>
      <c r="L5249"/>
    </row>
    <row r="5250" spans="2:12" x14ac:dyDescent="0.4">
      <c r="B5250" s="5" t="s">
        <v>70</v>
      </c>
      <c r="C5250" s="5" t="s">
        <v>55</v>
      </c>
      <c r="D5250" s="5" t="s">
        <v>18</v>
      </c>
      <c r="E5250" s="5" t="s">
        <v>10</v>
      </c>
      <c r="F5250" s="6">
        <v>43922</v>
      </c>
      <c r="G5250" s="6" t="str">
        <f>TEXT(datatable[[#This Row],[дата]],"ММ")</f>
        <v>04</v>
      </c>
      <c r="H5250" s="8">
        <v>75.331199999999995</v>
      </c>
      <c r="I5250" s="8">
        <v>39.093600000000002</v>
      </c>
      <c r="J5250" s="8">
        <f>datatable[[#This Row],[продажи_]]-datatable[[#This Row],[себестоимость_]]</f>
        <v>36.237599999999993</v>
      </c>
      <c r="L5250"/>
    </row>
    <row r="5251" spans="2:12" x14ac:dyDescent="0.4">
      <c r="B5251" s="5" t="s">
        <v>70</v>
      </c>
      <c r="C5251" s="5" t="s">
        <v>55</v>
      </c>
      <c r="D5251" s="5" t="s">
        <v>18</v>
      </c>
      <c r="E5251" s="5" t="s">
        <v>10</v>
      </c>
      <c r="F5251" s="6">
        <v>43952</v>
      </c>
      <c r="G5251" s="6" t="str">
        <f>TEXT(datatable[[#This Row],[дата]],"ММ")</f>
        <v>05</v>
      </c>
      <c r="H5251" s="8">
        <v>56.374499999999998</v>
      </c>
      <c r="I5251" s="8">
        <v>33.508800000000001</v>
      </c>
      <c r="J5251" s="8">
        <f>datatable[[#This Row],[продажи_]]-datatable[[#This Row],[себестоимость_]]</f>
        <v>22.865699999999997</v>
      </c>
      <c r="L5251"/>
    </row>
    <row r="5252" spans="2:12" x14ac:dyDescent="0.4">
      <c r="B5252" s="5" t="s">
        <v>70</v>
      </c>
      <c r="C5252" s="5" t="s">
        <v>55</v>
      </c>
      <c r="D5252" s="5" t="s">
        <v>18</v>
      </c>
      <c r="E5252" s="5" t="s">
        <v>10</v>
      </c>
      <c r="F5252" s="6">
        <v>43983</v>
      </c>
      <c r="G5252" s="6" t="str">
        <f>TEXT(datatable[[#This Row],[дата]],"ММ")</f>
        <v>06</v>
      </c>
      <c r="H5252" s="8">
        <v>40.887</v>
      </c>
      <c r="I5252" s="8">
        <v>25.5075</v>
      </c>
      <c r="J5252" s="8">
        <f>datatable[[#This Row],[продажи_]]-datatable[[#This Row],[себестоимость_]]</f>
        <v>15.3795</v>
      </c>
      <c r="L5252"/>
    </row>
    <row r="5253" spans="2:12" x14ac:dyDescent="0.4">
      <c r="B5253" s="5" t="s">
        <v>70</v>
      </c>
      <c r="C5253" s="5" t="s">
        <v>55</v>
      </c>
      <c r="D5253" s="5" t="s">
        <v>18</v>
      </c>
      <c r="E5253" s="5" t="s">
        <v>10</v>
      </c>
      <c r="F5253" s="6">
        <v>44013</v>
      </c>
      <c r="G5253" s="6" t="str">
        <f>TEXT(datatable[[#This Row],[дата]],"ММ")</f>
        <v>07</v>
      </c>
      <c r="H5253" s="8">
        <v>36.054900000000004</v>
      </c>
      <c r="I5253" s="8">
        <v>27.306449999999998</v>
      </c>
      <c r="J5253" s="8">
        <f>datatable[[#This Row],[продажи_]]-datatable[[#This Row],[себестоимость_]]</f>
        <v>8.7484500000000054</v>
      </c>
      <c r="L5253"/>
    </row>
    <row r="5254" spans="2:12" x14ac:dyDescent="0.4">
      <c r="B5254" s="5" t="s">
        <v>70</v>
      </c>
      <c r="C5254" s="5" t="s">
        <v>55</v>
      </c>
      <c r="D5254" s="5" t="s">
        <v>18</v>
      </c>
      <c r="E5254" s="5" t="s">
        <v>10</v>
      </c>
      <c r="F5254" s="6">
        <v>44044</v>
      </c>
      <c r="G5254" s="6" t="str">
        <f>TEXT(datatable[[#This Row],[дата]],"ММ")</f>
        <v>08</v>
      </c>
      <c r="H5254" s="8">
        <v>27.092799999999997</v>
      </c>
      <c r="I5254" s="8">
        <v>20.405999999999999</v>
      </c>
      <c r="J5254" s="8">
        <f>datatable[[#This Row],[продажи_]]-datatable[[#This Row],[себестоимость_]]</f>
        <v>6.6867999999999981</v>
      </c>
      <c r="L5254"/>
    </row>
    <row r="5255" spans="2:12" x14ac:dyDescent="0.4">
      <c r="B5255" s="5" t="s">
        <v>70</v>
      </c>
      <c r="C5255" s="5" t="s">
        <v>55</v>
      </c>
      <c r="D5255" s="5" t="s">
        <v>18</v>
      </c>
      <c r="E5255" s="5" t="s">
        <v>10</v>
      </c>
      <c r="F5255" s="6">
        <v>44075</v>
      </c>
      <c r="G5255" s="6" t="str">
        <f>TEXT(datatable[[#This Row],[дата]],"ММ")</f>
        <v>09</v>
      </c>
      <c r="H5255" s="8">
        <v>45.843000000000011</v>
      </c>
      <c r="I5255" s="8">
        <v>28.729500000000002</v>
      </c>
      <c r="J5255" s="8">
        <f>datatable[[#This Row],[продажи_]]-datatable[[#This Row],[себестоимость_]]</f>
        <v>17.113500000000009</v>
      </c>
      <c r="L5255"/>
    </row>
    <row r="5256" spans="2:12" x14ac:dyDescent="0.4">
      <c r="B5256" s="5" t="s">
        <v>70</v>
      </c>
      <c r="C5256" s="5" t="s">
        <v>55</v>
      </c>
      <c r="D5256" s="5" t="s">
        <v>18</v>
      </c>
      <c r="E5256" s="5" t="s">
        <v>10</v>
      </c>
      <c r="F5256" s="6">
        <v>44105</v>
      </c>
      <c r="G5256" s="6" t="str">
        <f>TEXT(datatable[[#This Row],[дата]],"ММ")</f>
        <v>10</v>
      </c>
      <c r="H5256" s="8">
        <v>46.173399999999994</v>
      </c>
      <c r="I5256" s="8">
        <v>34.555950000000003</v>
      </c>
      <c r="J5256" s="8">
        <f>datatable[[#This Row],[продажи_]]-datatable[[#This Row],[себестоимость_]]</f>
        <v>11.617449999999991</v>
      </c>
      <c r="L5256"/>
    </row>
    <row r="5257" spans="2:12" x14ac:dyDescent="0.4">
      <c r="B5257" s="5" t="s">
        <v>70</v>
      </c>
      <c r="C5257" s="5" t="s">
        <v>55</v>
      </c>
      <c r="D5257" s="5" t="s">
        <v>18</v>
      </c>
      <c r="E5257" s="5" t="s">
        <v>10</v>
      </c>
      <c r="F5257" s="6">
        <v>44136</v>
      </c>
      <c r="G5257" s="6" t="str">
        <f>TEXT(datatable[[#This Row],[дата]],"ММ")</f>
        <v>11</v>
      </c>
      <c r="H5257" s="8">
        <v>67.6494</v>
      </c>
      <c r="I5257" s="8">
        <v>41.724900000000005</v>
      </c>
      <c r="J5257" s="8">
        <f>datatable[[#This Row],[продажи_]]-datatable[[#This Row],[себестоимость_]]</f>
        <v>25.924499999999995</v>
      </c>
      <c r="L5257"/>
    </row>
    <row r="5258" spans="2:12" x14ac:dyDescent="0.4">
      <c r="B5258" s="5" t="s">
        <v>70</v>
      </c>
      <c r="C5258" s="5" t="s">
        <v>55</v>
      </c>
      <c r="D5258" s="5" t="s">
        <v>18</v>
      </c>
      <c r="E5258" s="5" t="s">
        <v>10</v>
      </c>
      <c r="F5258" s="6">
        <v>44166</v>
      </c>
      <c r="G5258" s="6" t="str">
        <f>TEXT(datatable[[#This Row],[дата]],"ММ")</f>
        <v>12</v>
      </c>
      <c r="H5258" s="8">
        <v>47.577600000000004</v>
      </c>
      <c r="I5258" s="8">
        <v>37.052999999999997</v>
      </c>
      <c r="J5258" s="8">
        <f>datatable[[#This Row],[продажи_]]-datatable[[#This Row],[себестоимость_]]</f>
        <v>10.524600000000007</v>
      </c>
      <c r="L5258"/>
    </row>
    <row r="5259" spans="2:12" x14ac:dyDescent="0.4">
      <c r="B5259" s="5" t="s">
        <v>70</v>
      </c>
      <c r="C5259" s="5" t="s">
        <v>55</v>
      </c>
      <c r="D5259" s="5" t="s">
        <v>18</v>
      </c>
      <c r="E5259" s="5" t="s">
        <v>7</v>
      </c>
      <c r="F5259" s="6">
        <v>43831</v>
      </c>
      <c r="G5259" s="6" t="str">
        <f>TEXT(datatable[[#This Row],[дата]],"ММ")</f>
        <v>01</v>
      </c>
      <c r="H5259" s="8">
        <v>6.4615499999999999</v>
      </c>
      <c r="I5259" s="8">
        <v>2.1059999999999999</v>
      </c>
      <c r="J5259" s="8">
        <f>datatable[[#This Row],[продажи_]]-datatable[[#This Row],[себестоимость_]]</f>
        <v>4.35555</v>
      </c>
      <c r="L5259"/>
    </row>
    <row r="5260" spans="2:12" x14ac:dyDescent="0.4">
      <c r="B5260" s="5" t="s">
        <v>70</v>
      </c>
      <c r="C5260" s="5" t="s">
        <v>55</v>
      </c>
      <c r="D5260" s="5" t="s">
        <v>18</v>
      </c>
      <c r="E5260" s="5" t="s">
        <v>7</v>
      </c>
      <c r="F5260" s="6">
        <v>43862</v>
      </c>
      <c r="G5260" s="6" t="str">
        <f>TEXT(datatable[[#This Row],[дата]],"ММ")</f>
        <v>02</v>
      </c>
      <c r="H5260" s="8">
        <v>12.4733</v>
      </c>
      <c r="I5260" s="8">
        <v>3.2032000000000003</v>
      </c>
      <c r="J5260" s="8">
        <f>datatable[[#This Row],[продажи_]]-datatable[[#This Row],[себестоимость_]]</f>
        <v>9.2700999999999993</v>
      </c>
      <c r="L5260"/>
    </row>
    <row r="5261" spans="2:12" x14ac:dyDescent="0.4">
      <c r="B5261" s="5" t="s">
        <v>70</v>
      </c>
      <c r="C5261" s="5" t="s">
        <v>55</v>
      </c>
      <c r="D5261" s="5" t="s">
        <v>18</v>
      </c>
      <c r="E5261" s="5" t="s">
        <v>7</v>
      </c>
      <c r="F5261" s="6">
        <v>43891</v>
      </c>
      <c r="G5261" s="6" t="str">
        <f>TEXT(datatable[[#This Row],[дата]],"ММ")</f>
        <v>03</v>
      </c>
      <c r="H5261" s="8">
        <v>13.5632</v>
      </c>
      <c r="I5261" s="8">
        <v>3.4527999999999999</v>
      </c>
      <c r="J5261" s="8">
        <f>datatable[[#This Row],[продажи_]]-datatable[[#This Row],[себестоимость_]]</f>
        <v>10.1104</v>
      </c>
      <c r="L5261"/>
    </row>
    <row r="5262" spans="2:12" x14ac:dyDescent="0.4">
      <c r="B5262" s="5" t="s">
        <v>70</v>
      </c>
      <c r="C5262" s="5" t="s">
        <v>55</v>
      </c>
      <c r="D5262" s="5" t="s">
        <v>18</v>
      </c>
      <c r="E5262" s="5" t="s">
        <v>7</v>
      </c>
      <c r="F5262" s="6">
        <v>43922</v>
      </c>
      <c r="G5262" s="6" t="str">
        <f>TEXT(datatable[[#This Row],[дата]],"ММ")</f>
        <v>04</v>
      </c>
      <c r="H5262" s="8">
        <v>13.009599999999999</v>
      </c>
      <c r="I5262" s="8">
        <v>3.6192000000000002</v>
      </c>
      <c r="J5262" s="8">
        <f>datatable[[#This Row],[продажи_]]-datatable[[#This Row],[себестоимость_]]</f>
        <v>9.3903999999999996</v>
      </c>
      <c r="L5262"/>
    </row>
    <row r="5263" spans="2:12" x14ac:dyDescent="0.4">
      <c r="B5263" s="5" t="s">
        <v>70</v>
      </c>
      <c r="C5263" s="5" t="s">
        <v>55</v>
      </c>
      <c r="D5263" s="5" t="s">
        <v>18</v>
      </c>
      <c r="E5263" s="5" t="s">
        <v>7</v>
      </c>
      <c r="F5263" s="6">
        <v>43952</v>
      </c>
      <c r="G5263" s="6" t="str">
        <f>TEXT(datatable[[#This Row],[дата]],"ММ")</f>
        <v>05</v>
      </c>
      <c r="H5263" s="8">
        <v>10.345400000000001</v>
      </c>
      <c r="I5263" s="8">
        <v>2.8391999999999999</v>
      </c>
      <c r="J5263" s="8">
        <f>datatable[[#This Row],[продажи_]]-datatable[[#This Row],[себестоимость_]]</f>
        <v>7.5062000000000015</v>
      </c>
      <c r="L5263"/>
    </row>
    <row r="5264" spans="2:12" x14ac:dyDescent="0.4">
      <c r="B5264" s="5" t="s">
        <v>70</v>
      </c>
      <c r="C5264" s="5" t="s">
        <v>55</v>
      </c>
      <c r="D5264" s="5" t="s">
        <v>18</v>
      </c>
      <c r="E5264" s="5" t="s">
        <v>7</v>
      </c>
      <c r="F5264" s="6">
        <v>43983</v>
      </c>
      <c r="G5264" s="6" t="str">
        <f>TEXT(datatable[[#This Row],[дата]],"ММ")</f>
        <v>06</v>
      </c>
      <c r="H5264" s="8">
        <v>7.5255000000000001</v>
      </c>
      <c r="I5264" s="8">
        <v>2.7040000000000002</v>
      </c>
      <c r="J5264" s="8">
        <f>datatable[[#This Row],[продажи_]]-datatable[[#This Row],[себестоимость_]]</f>
        <v>4.8215000000000003</v>
      </c>
      <c r="L5264"/>
    </row>
    <row r="5265" spans="2:12" x14ac:dyDescent="0.4">
      <c r="B5265" s="5" t="s">
        <v>70</v>
      </c>
      <c r="C5265" s="5" t="s">
        <v>55</v>
      </c>
      <c r="D5265" s="5" t="s">
        <v>18</v>
      </c>
      <c r="E5265" s="5" t="s">
        <v>7</v>
      </c>
      <c r="F5265" s="6">
        <v>44013</v>
      </c>
      <c r="G5265" s="6" t="str">
        <f>TEXT(datatable[[#This Row],[дата]],"ММ")</f>
        <v>07</v>
      </c>
      <c r="H5265" s="8">
        <v>6.2280000000000006</v>
      </c>
      <c r="I5265" s="8">
        <v>2.5739999999999998</v>
      </c>
      <c r="J5265" s="8">
        <f>datatable[[#This Row],[продажи_]]-datatable[[#This Row],[себестоимость_]]</f>
        <v>3.6540000000000008</v>
      </c>
      <c r="L5265"/>
    </row>
    <row r="5266" spans="2:12" x14ac:dyDescent="0.4">
      <c r="B5266" s="5" t="s">
        <v>70</v>
      </c>
      <c r="C5266" s="5" t="s">
        <v>55</v>
      </c>
      <c r="D5266" s="5" t="s">
        <v>18</v>
      </c>
      <c r="E5266" s="5" t="s">
        <v>7</v>
      </c>
      <c r="F5266" s="6">
        <v>44044</v>
      </c>
      <c r="G5266" s="6" t="str">
        <f>TEXT(datatable[[#This Row],[дата]],"ММ")</f>
        <v>08</v>
      </c>
      <c r="H5266" s="8">
        <v>7.266</v>
      </c>
      <c r="I5266" s="8">
        <v>2.1424000000000003</v>
      </c>
      <c r="J5266" s="8">
        <f>datatable[[#This Row],[продажи_]]-datatable[[#This Row],[себестоимость_]]</f>
        <v>5.1235999999999997</v>
      </c>
      <c r="L5266"/>
    </row>
    <row r="5267" spans="2:12" x14ac:dyDescent="0.4">
      <c r="B5267" s="5" t="s">
        <v>70</v>
      </c>
      <c r="C5267" s="5" t="s">
        <v>55</v>
      </c>
      <c r="D5267" s="5" t="s">
        <v>18</v>
      </c>
      <c r="E5267" s="5" t="s">
        <v>7</v>
      </c>
      <c r="F5267" s="6">
        <v>44075</v>
      </c>
      <c r="G5267" s="6" t="str">
        <f>TEXT(datatable[[#This Row],[дата]],"ММ")</f>
        <v>09</v>
      </c>
      <c r="H5267" s="8">
        <v>9.1690000000000005</v>
      </c>
      <c r="I5267" s="8">
        <v>2.6260000000000003</v>
      </c>
      <c r="J5267" s="8">
        <f>datatable[[#This Row],[продажи_]]-datatable[[#This Row],[себестоимость_]]</f>
        <v>6.5430000000000001</v>
      </c>
      <c r="L5267"/>
    </row>
    <row r="5268" spans="2:12" x14ac:dyDescent="0.4">
      <c r="B5268" s="5" t="s">
        <v>70</v>
      </c>
      <c r="C5268" s="5" t="s">
        <v>55</v>
      </c>
      <c r="D5268" s="5" t="s">
        <v>18</v>
      </c>
      <c r="E5268" s="5" t="s">
        <v>7</v>
      </c>
      <c r="F5268" s="6">
        <v>44105</v>
      </c>
      <c r="G5268" s="6" t="str">
        <f>TEXT(datatable[[#This Row],[дата]],"ММ")</f>
        <v>10</v>
      </c>
      <c r="H5268" s="8">
        <v>12.594400000000002</v>
      </c>
      <c r="I5268" s="8">
        <v>2.7715999999999998</v>
      </c>
      <c r="J5268" s="8">
        <f>datatable[[#This Row],[продажи_]]-datatable[[#This Row],[себестоимость_]]</f>
        <v>9.8228000000000026</v>
      </c>
      <c r="L5268"/>
    </row>
    <row r="5269" spans="2:12" x14ac:dyDescent="0.4">
      <c r="B5269" s="5" t="s">
        <v>70</v>
      </c>
      <c r="C5269" s="5" t="s">
        <v>55</v>
      </c>
      <c r="D5269" s="5" t="s">
        <v>18</v>
      </c>
      <c r="E5269" s="5" t="s">
        <v>7</v>
      </c>
      <c r="F5269" s="6">
        <v>44136</v>
      </c>
      <c r="G5269" s="6" t="str">
        <f>TEXT(datatable[[#This Row],[дата]],"ММ")</f>
        <v>11</v>
      </c>
      <c r="H5269" s="8">
        <v>12.3522</v>
      </c>
      <c r="I5269" s="8">
        <v>3.2396000000000003</v>
      </c>
      <c r="J5269" s="8">
        <f>datatable[[#This Row],[продажи_]]-datatable[[#This Row],[себестоимость_]]</f>
        <v>9.1126000000000005</v>
      </c>
      <c r="L5269"/>
    </row>
    <row r="5270" spans="2:12" x14ac:dyDescent="0.4">
      <c r="B5270" s="5" t="s">
        <v>70</v>
      </c>
      <c r="C5270" s="5" t="s">
        <v>55</v>
      </c>
      <c r="D5270" s="5" t="s">
        <v>18</v>
      </c>
      <c r="E5270" s="5" t="s">
        <v>7</v>
      </c>
      <c r="F5270" s="6">
        <v>44166</v>
      </c>
      <c r="G5270" s="6" t="str">
        <f>TEXT(datatable[[#This Row],[дата]],"ММ")</f>
        <v>12</v>
      </c>
      <c r="H5270" s="8">
        <v>11.936999999999999</v>
      </c>
      <c r="I5270" s="8">
        <v>2.8392000000000004</v>
      </c>
      <c r="J5270" s="8">
        <f>datatable[[#This Row],[продажи_]]-datatable[[#This Row],[себестоимость_]]</f>
        <v>9.0977999999999994</v>
      </c>
      <c r="L5270"/>
    </row>
    <row r="5271" spans="2:12" x14ac:dyDescent="0.4">
      <c r="B5271" s="5" t="s">
        <v>70</v>
      </c>
      <c r="C5271" s="5" t="s">
        <v>55</v>
      </c>
      <c r="D5271" s="5" t="s">
        <v>18</v>
      </c>
      <c r="E5271" s="5" t="s">
        <v>7</v>
      </c>
      <c r="F5271" s="6">
        <v>43831</v>
      </c>
      <c r="G5271" s="6" t="str">
        <f>TEXT(datatable[[#This Row],[дата]],"ММ")</f>
        <v>01</v>
      </c>
      <c r="H5271" s="8">
        <v>6.7337999999999996</v>
      </c>
      <c r="I5271" s="8">
        <v>1.6604999999999999</v>
      </c>
      <c r="J5271" s="8">
        <f>datatable[[#This Row],[продажи_]]-datatable[[#This Row],[себестоимость_]]</f>
        <v>5.0732999999999997</v>
      </c>
      <c r="L5271"/>
    </row>
    <row r="5272" spans="2:12" x14ac:dyDescent="0.4">
      <c r="B5272" s="5" t="s">
        <v>70</v>
      </c>
      <c r="C5272" s="5" t="s">
        <v>55</v>
      </c>
      <c r="D5272" s="5" t="s">
        <v>18</v>
      </c>
      <c r="E5272" s="5" t="s">
        <v>7</v>
      </c>
      <c r="F5272" s="6">
        <v>43862</v>
      </c>
      <c r="G5272" s="6" t="str">
        <f>TEXT(datatable[[#This Row],[дата]],"ММ")</f>
        <v>02</v>
      </c>
      <c r="H5272" s="8">
        <v>9.3911999999999995</v>
      </c>
      <c r="I5272" s="8">
        <v>3.6854999999999998</v>
      </c>
      <c r="J5272" s="8">
        <f>datatable[[#This Row],[продажи_]]-datatable[[#This Row],[себестоимость_]]</f>
        <v>5.7057000000000002</v>
      </c>
      <c r="L5272"/>
    </row>
    <row r="5273" spans="2:12" x14ac:dyDescent="0.4">
      <c r="B5273" s="5" t="s">
        <v>70</v>
      </c>
      <c r="C5273" s="5" t="s">
        <v>55</v>
      </c>
      <c r="D5273" s="5" t="s">
        <v>18</v>
      </c>
      <c r="E5273" s="5" t="s">
        <v>7</v>
      </c>
      <c r="F5273" s="6">
        <v>43891</v>
      </c>
      <c r="G5273" s="6" t="str">
        <f>TEXT(datatable[[#This Row],[дата]],"ММ")</f>
        <v>03</v>
      </c>
      <c r="H5273" s="8">
        <v>9.3912000000000013</v>
      </c>
      <c r="I5273" s="8">
        <v>3.06</v>
      </c>
      <c r="J5273" s="8">
        <f>datatable[[#This Row],[продажи_]]-datatable[[#This Row],[себестоимость_]]</f>
        <v>6.3312000000000008</v>
      </c>
      <c r="L5273"/>
    </row>
    <row r="5274" spans="2:12" x14ac:dyDescent="0.4">
      <c r="B5274" s="5" t="s">
        <v>70</v>
      </c>
      <c r="C5274" s="5" t="s">
        <v>55</v>
      </c>
      <c r="D5274" s="5" t="s">
        <v>18</v>
      </c>
      <c r="E5274" s="5" t="s">
        <v>7</v>
      </c>
      <c r="F5274" s="6">
        <v>43922</v>
      </c>
      <c r="G5274" s="6" t="str">
        <f>TEXT(datatable[[#This Row],[дата]],"ММ")</f>
        <v>04</v>
      </c>
      <c r="H5274" s="8">
        <v>11.248800000000001</v>
      </c>
      <c r="I5274" s="8">
        <v>3.3839999999999999</v>
      </c>
      <c r="J5274" s="8">
        <f>datatable[[#This Row],[продажи_]]-datatable[[#This Row],[себестоимость_]]</f>
        <v>7.8648000000000007</v>
      </c>
      <c r="L5274"/>
    </row>
    <row r="5275" spans="2:12" x14ac:dyDescent="0.4">
      <c r="B5275" s="5" t="s">
        <v>70</v>
      </c>
      <c r="C5275" s="5" t="s">
        <v>55</v>
      </c>
      <c r="D5275" s="5" t="s">
        <v>18</v>
      </c>
      <c r="E5275" s="5" t="s">
        <v>7</v>
      </c>
      <c r="F5275" s="6">
        <v>43952</v>
      </c>
      <c r="G5275" s="6" t="str">
        <f>TEXT(datatable[[#This Row],[дата]],"ММ")</f>
        <v>05</v>
      </c>
      <c r="H5275" s="8">
        <v>8.1334499999999998</v>
      </c>
      <c r="I5275" s="8">
        <v>3.1882500000000005</v>
      </c>
      <c r="J5275" s="8">
        <f>datatable[[#This Row],[продажи_]]-datatable[[#This Row],[себестоимость_]]</f>
        <v>4.9451999999999998</v>
      </c>
      <c r="L5275"/>
    </row>
    <row r="5276" spans="2:12" x14ac:dyDescent="0.4">
      <c r="B5276" s="5" t="s">
        <v>70</v>
      </c>
      <c r="C5276" s="5" t="s">
        <v>55</v>
      </c>
      <c r="D5276" s="5" t="s">
        <v>18</v>
      </c>
      <c r="E5276" s="5" t="s">
        <v>7</v>
      </c>
      <c r="F5276" s="6">
        <v>43983</v>
      </c>
      <c r="G5276" s="6" t="str">
        <f>TEXT(datatable[[#This Row],[дата]],"ММ")</f>
        <v>06</v>
      </c>
      <c r="H5276" s="8">
        <v>6.7725000000000009</v>
      </c>
      <c r="I5276" s="8">
        <v>2.3625000000000003</v>
      </c>
      <c r="J5276" s="8">
        <f>datatable[[#This Row],[продажи_]]-datatable[[#This Row],[себестоимость_]]</f>
        <v>4.41</v>
      </c>
      <c r="L5276"/>
    </row>
    <row r="5277" spans="2:12" x14ac:dyDescent="0.4">
      <c r="B5277" s="5" t="s">
        <v>70</v>
      </c>
      <c r="C5277" s="5" t="s">
        <v>55</v>
      </c>
      <c r="D5277" s="5" t="s">
        <v>18</v>
      </c>
      <c r="E5277" s="5" t="s">
        <v>7</v>
      </c>
      <c r="F5277" s="6">
        <v>44013</v>
      </c>
      <c r="G5277" s="6" t="str">
        <f>TEXT(datatable[[#This Row],[дата]],"ММ")</f>
        <v>07</v>
      </c>
      <c r="H5277" s="8">
        <v>5.74695</v>
      </c>
      <c r="I5277" s="8">
        <v>1.6604999999999999</v>
      </c>
      <c r="J5277" s="8">
        <f>datatable[[#This Row],[продажи_]]-datatable[[#This Row],[себестоимость_]]</f>
        <v>4.0864500000000001</v>
      </c>
      <c r="L5277"/>
    </row>
    <row r="5278" spans="2:12" x14ac:dyDescent="0.4">
      <c r="B5278" s="5" t="s">
        <v>70</v>
      </c>
      <c r="C5278" s="5" t="s">
        <v>55</v>
      </c>
      <c r="D5278" s="5" t="s">
        <v>18</v>
      </c>
      <c r="E5278" s="5" t="s">
        <v>7</v>
      </c>
      <c r="F5278" s="6">
        <v>44044</v>
      </c>
      <c r="G5278" s="6" t="str">
        <f>TEXT(datatable[[#This Row],[дата]],"ММ")</f>
        <v>08</v>
      </c>
      <c r="H5278" s="8">
        <v>4.1796000000000006</v>
      </c>
      <c r="I5278" s="8">
        <v>1.9440000000000002</v>
      </c>
      <c r="J5278" s="8">
        <f>datatable[[#This Row],[продажи_]]-datatable[[#This Row],[себестоимость_]]</f>
        <v>2.2356000000000007</v>
      </c>
      <c r="L5278"/>
    </row>
    <row r="5279" spans="2:12" x14ac:dyDescent="0.4">
      <c r="B5279" s="5" t="s">
        <v>70</v>
      </c>
      <c r="C5279" s="5" t="s">
        <v>55</v>
      </c>
      <c r="D5279" s="5" t="s">
        <v>18</v>
      </c>
      <c r="E5279" s="5" t="s">
        <v>7</v>
      </c>
      <c r="F5279" s="6">
        <v>44075</v>
      </c>
      <c r="G5279" s="6" t="str">
        <f>TEXT(datatable[[#This Row],[дата]],"ММ")</f>
        <v>09</v>
      </c>
      <c r="H5279" s="8">
        <v>6.7080000000000002</v>
      </c>
      <c r="I5279" s="8">
        <v>2.4525000000000001</v>
      </c>
      <c r="J5279" s="8">
        <f>datatable[[#This Row],[продажи_]]-datatable[[#This Row],[себестоимость_]]</f>
        <v>4.2554999999999996</v>
      </c>
      <c r="L5279"/>
    </row>
    <row r="5280" spans="2:12" x14ac:dyDescent="0.4">
      <c r="B5280" s="5" t="s">
        <v>70</v>
      </c>
      <c r="C5280" s="5" t="s">
        <v>55</v>
      </c>
      <c r="D5280" s="5" t="s">
        <v>18</v>
      </c>
      <c r="E5280" s="5" t="s">
        <v>7</v>
      </c>
      <c r="F5280" s="6">
        <v>44105</v>
      </c>
      <c r="G5280" s="6" t="str">
        <f>TEXT(datatable[[#This Row],[дата]],"ММ")</f>
        <v>10</v>
      </c>
      <c r="H5280" s="8">
        <v>8.8042499999999997</v>
      </c>
      <c r="I5280" s="8">
        <v>2.7495000000000003</v>
      </c>
      <c r="J5280" s="8">
        <f>datatable[[#This Row],[продажи_]]-datatable[[#This Row],[себестоимость_]]</f>
        <v>6.0547499999999994</v>
      </c>
      <c r="L5280"/>
    </row>
    <row r="5281" spans="2:12" x14ac:dyDescent="0.4">
      <c r="B5281" s="5" t="s">
        <v>70</v>
      </c>
      <c r="C5281" s="5" t="s">
        <v>55</v>
      </c>
      <c r="D5281" s="5" t="s">
        <v>18</v>
      </c>
      <c r="E5281" s="5" t="s">
        <v>7</v>
      </c>
      <c r="F5281" s="6">
        <v>44136</v>
      </c>
      <c r="G5281" s="6" t="str">
        <f>TEXT(datatable[[#This Row],[дата]],"ММ")</f>
        <v>11</v>
      </c>
      <c r="H5281" s="8">
        <v>10.835999999999999</v>
      </c>
      <c r="I5281" s="8">
        <v>2.5829999999999997</v>
      </c>
      <c r="J5281" s="8">
        <f>datatable[[#This Row],[продажи_]]-datatable[[#This Row],[себестоимость_]]</f>
        <v>8.2529999999999983</v>
      </c>
      <c r="L5281"/>
    </row>
    <row r="5282" spans="2:12" x14ac:dyDescent="0.4">
      <c r="B5282" s="5" t="s">
        <v>70</v>
      </c>
      <c r="C5282" s="5" t="s">
        <v>55</v>
      </c>
      <c r="D5282" s="5" t="s">
        <v>18</v>
      </c>
      <c r="E5282" s="5" t="s">
        <v>7</v>
      </c>
      <c r="F5282" s="6">
        <v>44166</v>
      </c>
      <c r="G5282" s="6" t="str">
        <f>TEXT(datatable[[#This Row],[дата]],"ММ")</f>
        <v>12</v>
      </c>
      <c r="H5282" s="8">
        <v>6.5015999999999998</v>
      </c>
      <c r="I5282" s="8">
        <v>2.8080000000000003</v>
      </c>
      <c r="J5282" s="8">
        <f>datatable[[#This Row],[продажи_]]-datatable[[#This Row],[себестоимость_]]</f>
        <v>3.6935999999999996</v>
      </c>
      <c r="L5282"/>
    </row>
    <row r="5283" spans="2:12" x14ac:dyDescent="0.4">
      <c r="B5283" s="5" t="s">
        <v>70</v>
      </c>
      <c r="C5283" s="5" t="s">
        <v>55</v>
      </c>
      <c r="D5283" s="5" t="s">
        <v>18</v>
      </c>
      <c r="E5283" s="5" t="s">
        <v>7</v>
      </c>
      <c r="F5283" s="6">
        <v>43831</v>
      </c>
      <c r="G5283" s="6" t="str">
        <f>TEXT(datatable[[#This Row],[дата]],"ММ")</f>
        <v>01</v>
      </c>
      <c r="H5283" s="8">
        <v>0.46799999999999997</v>
      </c>
      <c r="I5283" s="8">
        <v>0.22275</v>
      </c>
      <c r="J5283" s="8">
        <f>datatable[[#This Row],[продажи_]]-datatable[[#This Row],[себестоимость_]]</f>
        <v>0.24524999999999997</v>
      </c>
      <c r="L5283"/>
    </row>
    <row r="5284" spans="2:12" x14ac:dyDescent="0.4">
      <c r="B5284" s="5" t="s">
        <v>70</v>
      </c>
      <c r="C5284" s="5" t="s">
        <v>55</v>
      </c>
      <c r="D5284" s="5" t="s">
        <v>18</v>
      </c>
      <c r="E5284" s="5" t="s">
        <v>7</v>
      </c>
      <c r="F5284" s="6">
        <v>43862</v>
      </c>
      <c r="G5284" s="6" t="str">
        <f>TEXT(datatable[[#This Row],[дата]],"ММ")</f>
        <v>02</v>
      </c>
      <c r="H5284" s="8">
        <v>1.0373999999999999</v>
      </c>
      <c r="I5284" s="8">
        <v>0.39550000000000002</v>
      </c>
      <c r="J5284" s="8">
        <f>datatable[[#This Row],[продажи_]]-datatable[[#This Row],[себестоимость_]]</f>
        <v>0.64189999999999992</v>
      </c>
      <c r="L5284"/>
    </row>
    <row r="5285" spans="2:12" x14ac:dyDescent="0.4">
      <c r="B5285" s="5" t="s">
        <v>70</v>
      </c>
      <c r="C5285" s="5" t="s">
        <v>55</v>
      </c>
      <c r="D5285" s="5" t="s">
        <v>18</v>
      </c>
      <c r="E5285" s="5" t="s">
        <v>7</v>
      </c>
      <c r="F5285" s="6">
        <v>43891</v>
      </c>
      <c r="G5285" s="6" t="str">
        <f>TEXT(datatable[[#This Row],[дата]],"ММ")</f>
        <v>03</v>
      </c>
      <c r="H5285" s="8">
        <v>0.83200000000000007</v>
      </c>
      <c r="I5285" s="8">
        <v>0.48</v>
      </c>
      <c r="J5285" s="8">
        <f>datatable[[#This Row],[продажи_]]-datatable[[#This Row],[себестоимость_]]</f>
        <v>0.35200000000000009</v>
      </c>
      <c r="L5285"/>
    </row>
    <row r="5286" spans="2:12" x14ac:dyDescent="0.4">
      <c r="B5286" s="5" t="s">
        <v>70</v>
      </c>
      <c r="C5286" s="5" t="s">
        <v>55</v>
      </c>
      <c r="D5286" s="5" t="s">
        <v>18</v>
      </c>
      <c r="E5286" s="5" t="s">
        <v>7</v>
      </c>
      <c r="F5286" s="6">
        <v>43922</v>
      </c>
      <c r="G5286" s="6" t="str">
        <f>TEXT(datatable[[#This Row],[дата]],"ММ")</f>
        <v>04</v>
      </c>
      <c r="H5286" s="8">
        <v>1.2376</v>
      </c>
      <c r="I5286" s="8">
        <v>0.38800000000000001</v>
      </c>
      <c r="J5286" s="8">
        <f>datatable[[#This Row],[продажи_]]-datatable[[#This Row],[себестоимость_]]</f>
        <v>0.84960000000000002</v>
      </c>
      <c r="L5286"/>
    </row>
    <row r="5287" spans="2:12" x14ac:dyDescent="0.4">
      <c r="B5287" s="5" t="s">
        <v>70</v>
      </c>
      <c r="C5287" s="5" t="s">
        <v>55</v>
      </c>
      <c r="D5287" s="5" t="s">
        <v>18</v>
      </c>
      <c r="E5287" s="5" t="s">
        <v>7</v>
      </c>
      <c r="F5287" s="6">
        <v>43952</v>
      </c>
      <c r="G5287" s="6" t="str">
        <f>TEXT(datatable[[#This Row],[дата]],"ММ")</f>
        <v>05</v>
      </c>
      <c r="H5287" s="8">
        <v>0.80274999999999996</v>
      </c>
      <c r="I5287" s="8">
        <v>0.377</v>
      </c>
      <c r="J5287" s="8">
        <f>datatable[[#This Row],[продажи_]]-datatable[[#This Row],[себестоимость_]]</f>
        <v>0.42574999999999996</v>
      </c>
      <c r="L5287"/>
    </row>
    <row r="5288" spans="2:12" x14ac:dyDescent="0.4">
      <c r="B5288" s="5" t="s">
        <v>70</v>
      </c>
      <c r="C5288" s="5" t="s">
        <v>55</v>
      </c>
      <c r="D5288" s="5" t="s">
        <v>18</v>
      </c>
      <c r="E5288" s="5" t="s">
        <v>7</v>
      </c>
      <c r="F5288" s="6">
        <v>43983</v>
      </c>
      <c r="G5288" s="6" t="str">
        <f>TEXT(datatable[[#This Row],[дата]],"ММ")</f>
        <v>06</v>
      </c>
      <c r="H5288" s="8">
        <v>0.54600000000000004</v>
      </c>
      <c r="I5288" s="8">
        <v>0.24249999999999999</v>
      </c>
      <c r="J5288" s="8">
        <f>datatable[[#This Row],[продажи_]]-datatable[[#This Row],[себестоимость_]]</f>
        <v>0.30350000000000005</v>
      </c>
      <c r="L5288"/>
    </row>
    <row r="5289" spans="2:12" x14ac:dyDescent="0.4">
      <c r="B5289" s="5" t="s">
        <v>70</v>
      </c>
      <c r="C5289" s="5" t="s">
        <v>55</v>
      </c>
      <c r="D5289" s="5" t="s">
        <v>18</v>
      </c>
      <c r="E5289" s="5" t="s">
        <v>7</v>
      </c>
      <c r="F5289" s="6">
        <v>44013</v>
      </c>
      <c r="G5289" s="6" t="str">
        <f>TEXT(datatable[[#This Row],[дата]],"ММ")</f>
        <v>07</v>
      </c>
      <c r="H5289" s="8">
        <v>0.61424999999999996</v>
      </c>
      <c r="I5289" s="8">
        <v>0.22950000000000001</v>
      </c>
      <c r="J5289" s="8">
        <f>datatable[[#This Row],[продажи_]]-datatable[[#This Row],[себестоимость_]]</f>
        <v>0.38474999999999993</v>
      </c>
      <c r="L5289"/>
    </row>
    <row r="5290" spans="2:12" x14ac:dyDescent="0.4">
      <c r="B5290" s="5" t="s">
        <v>70</v>
      </c>
      <c r="C5290" s="5" t="s">
        <v>55</v>
      </c>
      <c r="D5290" s="5" t="s">
        <v>18</v>
      </c>
      <c r="E5290" s="5" t="s">
        <v>7</v>
      </c>
      <c r="F5290" s="6">
        <v>44044</v>
      </c>
      <c r="G5290" s="6" t="str">
        <f>TEXT(datatable[[#This Row],[дата]],"ММ")</f>
        <v>08</v>
      </c>
      <c r="H5290" s="8">
        <v>0.624</v>
      </c>
      <c r="I5290" s="8">
        <v>0.21200000000000002</v>
      </c>
      <c r="J5290" s="8">
        <f>datatable[[#This Row],[продажи_]]-datatable[[#This Row],[себестоимость_]]</f>
        <v>0.41199999999999998</v>
      </c>
      <c r="L5290"/>
    </row>
    <row r="5291" spans="2:12" x14ac:dyDescent="0.4">
      <c r="B5291" s="5" t="s">
        <v>70</v>
      </c>
      <c r="C5291" s="5" t="s">
        <v>55</v>
      </c>
      <c r="D5291" s="5" t="s">
        <v>18</v>
      </c>
      <c r="E5291" s="5" t="s">
        <v>7</v>
      </c>
      <c r="F5291" s="6">
        <v>44075</v>
      </c>
      <c r="G5291" s="6" t="str">
        <f>TEXT(datatable[[#This Row],[дата]],"ММ")</f>
        <v>09</v>
      </c>
      <c r="H5291" s="8">
        <v>0.52650000000000008</v>
      </c>
      <c r="I5291" s="8">
        <v>0.22</v>
      </c>
      <c r="J5291" s="8">
        <f>datatable[[#This Row],[продажи_]]-datatable[[#This Row],[себестоимость_]]</f>
        <v>0.30650000000000011</v>
      </c>
      <c r="L5291"/>
    </row>
    <row r="5292" spans="2:12" x14ac:dyDescent="0.4">
      <c r="B5292" s="5" t="s">
        <v>70</v>
      </c>
      <c r="C5292" s="5" t="s">
        <v>55</v>
      </c>
      <c r="D5292" s="5" t="s">
        <v>18</v>
      </c>
      <c r="E5292" s="5" t="s">
        <v>7</v>
      </c>
      <c r="F5292" s="6">
        <v>44105</v>
      </c>
      <c r="G5292" s="6" t="str">
        <f>TEXT(datatable[[#This Row],[дата]],"ММ")</f>
        <v>10</v>
      </c>
      <c r="H5292" s="8">
        <v>0.93795000000000006</v>
      </c>
      <c r="I5292" s="8">
        <v>0.29900000000000004</v>
      </c>
      <c r="J5292" s="8">
        <f>datatable[[#This Row],[продажи_]]-datatable[[#This Row],[себестоимость_]]</f>
        <v>0.63895000000000002</v>
      </c>
      <c r="L5292"/>
    </row>
    <row r="5293" spans="2:12" x14ac:dyDescent="0.4">
      <c r="B5293" s="5" t="s">
        <v>70</v>
      </c>
      <c r="C5293" s="5" t="s">
        <v>55</v>
      </c>
      <c r="D5293" s="5" t="s">
        <v>18</v>
      </c>
      <c r="E5293" s="5" t="s">
        <v>7</v>
      </c>
      <c r="F5293" s="6">
        <v>44136</v>
      </c>
      <c r="G5293" s="6" t="str">
        <f>TEXT(datatable[[#This Row],[дата]],"ММ")</f>
        <v>11</v>
      </c>
      <c r="H5293" s="8">
        <v>0.98280000000000012</v>
      </c>
      <c r="I5293" s="8">
        <v>0.31150000000000005</v>
      </c>
      <c r="J5293" s="8">
        <f>datatable[[#This Row],[продажи_]]-datatable[[#This Row],[себестоимость_]]</f>
        <v>0.67130000000000001</v>
      </c>
      <c r="L5293"/>
    </row>
    <row r="5294" spans="2:12" x14ac:dyDescent="0.4">
      <c r="B5294" s="5" t="s">
        <v>70</v>
      </c>
      <c r="C5294" s="5" t="s">
        <v>55</v>
      </c>
      <c r="D5294" s="5" t="s">
        <v>18</v>
      </c>
      <c r="E5294" s="5" t="s">
        <v>7</v>
      </c>
      <c r="F5294" s="6">
        <v>44166</v>
      </c>
      <c r="G5294" s="6" t="str">
        <f>TEXT(datatable[[#This Row],[дата]],"ММ")</f>
        <v>12</v>
      </c>
      <c r="H5294" s="8">
        <v>0.81900000000000006</v>
      </c>
      <c r="I5294" s="8">
        <v>0.26100000000000001</v>
      </c>
      <c r="J5294" s="8">
        <f>datatable[[#This Row],[продажи_]]-datatable[[#This Row],[себестоимость_]]</f>
        <v>0.55800000000000005</v>
      </c>
      <c r="L5294"/>
    </row>
    <row r="5295" spans="2:12" x14ac:dyDescent="0.4">
      <c r="B5295" s="5" t="s">
        <v>70</v>
      </c>
      <c r="C5295" s="5" t="s">
        <v>55</v>
      </c>
      <c r="D5295" s="5" t="s">
        <v>18</v>
      </c>
      <c r="E5295" s="5" t="s">
        <v>7</v>
      </c>
      <c r="F5295" s="6">
        <v>43831</v>
      </c>
      <c r="G5295" s="6" t="str">
        <f>TEXT(datatable[[#This Row],[дата]],"ММ")</f>
        <v>01</v>
      </c>
      <c r="H5295" s="8">
        <v>15.868799999999998</v>
      </c>
      <c r="I5295" s="8">
        <v>6.0416999999999996</v>
      </c>
      <c r="J5295" s="8">
        <f>datatable[[#This Row],[продажи_]]-datatable[[#This Row],[себестоимость_]]</f>
        <v>9.8270999999999979</v>
      </c>
      <c r="L5295"/>
    </row>
    <row r="5296" spans="2:12" x14ac:dyDescent="0.4">
      <c r="B5296" s="5" t="s">
        <v>70</v>
      </c>
      <c r="C5296" s="5" t="s">
        <v>55</v>
      </c>
      <c r="D5296" s="5" t="s">
        <v>18</v>
      </c>
      <c r="E5296" s="5" t="s">
        <v>7</v>
      </c>
      <c r="F5296" s="6">
        <v>43862</v>
      </c>
      <c r="G5296" s="6" t="str">
        <f>TEXT(datatable[[#This Row],[дата]],"ММ")</f>
        <v>02</v>
      </c>
      <c r="H5296" s="8">
        <v>18.9392</v>
      </c>
      <c r="I5296" s="8">
        <v>11.2203</v>
      </c>
      <c r="J5296" s="8">
        <f>datatable[[#This Row],[продажи_]]-datatable[[#This Row],[себестоимость_]]</f>
        <v>7.7188999999999997</v>
      </c>
      <c r="L5296"/>
    </row>
    <row r="5297" spans="2:12" x14ac:dyDescent="0.4">
      <c r="B5297" s="5" t="s">
        <v>70</v>
      </c>
      <c r="C5297" s="5" t="s">
        <v>55</v>
      </c>
      <c r="D5297" s="5" t="s">
        <v>18</v>
      </c>
      <c r="E5297" s="5" t="s">
        <v>7</v>
      </c>
      <c r="F5297" s="6">
        <v>43891</v>
      </c>
      <c r="G5297" s="6" t="str">
        <f>TEXT(datatable[[#This Row],[дата]],"ММ")</f>
        <v>03</v>
      </c>
      <c r="H5297" s="8">
        <v>22.617600000000003</v>
      </c>
      <c r="I5297" s="8">
        <v>10.96</v>
      </c>
      <c r="J5297" s="8">
        <f>datatable[[#This Row],[продажи_]]-datatable[[#This Row],[себестоимость_]]</f>
        <v>11.657600000000002</v>
      </c>
      <c r="L5297"/>
    </row>
    <row r="5298" spans="2:12" x14ac:dyDescent="0.4">
      <c r="B5298" s="5" t="s">
        <v>70</v>
      </c>
      <c r="C5298" s="5" t="s">
        <v>55</v>
      </c>
      <c r="D5298" s="5" t="s">
        <v>18</v>
      </c>
      <c r="E5298" s="5" t="s">
        <v>7</v>
      </c>
      <c r="F5298" s="6">
        <v>43922</v>
      </c>
      <c r="G5298" s="6" t="str">
        <f>TEXT(datatable[[#This Row],[дата]],"ММ")</f>
        <v>04</v>
      </c>
      <c r="H5298" s="8">
        <v>24.076799999999999</v>
      </c>
      <c r="I5298" s="8">
        <v>9.8640000000000008</v>
      </c>
      <c r="J5298" s="8">
        <f>datatable[[#This Row],[продажи_]]-datatable[[#This Row],[себестоимость_]]</f>
        <v>14.212799999999998</v>
      </c>
      <c r="L5298"/>
    </row>
    <row r="5299" spans="2:12" x14ac:dyDescent="0.4">
      <c r="B5299" s="5" t="s">
        <v>70</v>
      </c>
      <c r="C5299" s="5" t="s">
        <v>55</v>
      </c>
      <c r="D5299" s="5" t="s">
        <v>18</v>
      </c>
      <c r="E5299" s="5" t="s">
        <v>7</v>
      </c>
      <c r="F5299" s="6">
        <v>43952</v>
      </c>
      <c r="G5299" s="6" t="str">
        <f>TEXT(datatable[[#This Row],[дата]],"ММ")</f>
        <v>05</v>
      </c>
      <c r="H5299" s="8">
        <v>16.795999999999999</v>
      </c>
      <c r="I5299" s="8">
        <v>10.151699999999998</v>
      </c>
      <c r="J5299" s="8">
        <f>datatable[[#This Row],[продажи_]]-datatable[[#This Row],[себестоимость_]]</f>
        <v>6.6443000000000012</v>
      </c>
      <c r="L5299"/>
    </row>
    <row r="5300" spans="2:12" x14ac:dyDescent="0.4">
      <c r="B5300" s="5" t="s">
        <v>70</v>
      </c>
      <c r="C5300" s="5" t="s">
        <v>55</v>
      </c>
      <c r="D5300" s="5" t="s">
        <v>18</v>
      </c>
      <c r="E5300" s="5" t="s">
        <v>7</v>
      </c>
      <c r="F5300" s="6">
        <v>43983</v>
      </c>
      <c r="G5300" s="6" t="str">
        <f>TEXT(datatable[[#This Row],[дата]],"ММ")</f>
        <v>06</v>
      </c>
      <c r="H5300" s="8">
        <v>14.896000000000001</v>
      </c>
      <c r="I5300" s="8">
        <v>5.9595000000000002</v>
      </c>
      <c r="J5300" s="8">
        <f>datatable[[#This Row],[продажи_]]-datatable[[#This Row],[себестоимость_]]</f>
        <v>8.9365000000000006</v>
      </c>
      <c r="L5300"/>
    </row>
    <row r="5301" spans="2:12" x14ac:dyDescent="0.4">
      <c r="B5301" s="5" t="s">
        <v>70</v>
      </c>
      <c r="C5301" s="5" t="s">
        <v>55</v>
      </c>
      <c r="D5301" s="5" t="s">
        <v>18</v>
      </c>
      <c r="E5301" s="5" t="s">
        <v>7</v>
      </c>
      <c r="F5301" s="6">
        <v>44013</v>
      </c>
      <c r="G5301" s="6" t="str">
        <f>TEXT(datatable[[#This Row],[дата]],"ММ")</f>
        <v>07</v>
      </c>
      <c r="H5301" s="8">
        <v>14.637600000000001</v>
      </c>
      <c r="I5301" s="8">
        <v>5.5484999999999998</v>
      </c>
      <c r="J5301" s="8">
        <f>datatable[[#This Row],[продажи_]]-datatable[[#This Row],[себестоимость_]]</f>
        <v>9.089100000000002</v>
      </c>
      <c r="L5301"/>
    </row>
    <row r="5302" spans="2:12" x14ac:dyDescent="0.4">
      <c r="B5302" s="5" t="s">
        <v>70</v>
      </c>
      <c r="C5302" s="5" t="s">
        <v>55</v>
      </c>
      <c r="D5302" s="5" t="s">
        <v>18</v>
      </c>
      <c r="E5302" s="5" t="s">
        <v>7</v>
      </c>
      <c r="F5302" s="6">
        <v>44044</v>
      </c>
      <c r="G5302" s="6" t="str">
        <f>TEXT(datatable[[#This Row],[дата]],"ММ")</f>
        <v>08</v>
      </c>
      <c r="H5302" s="8">
        <v>10.214399999999999</v>
      </c>
      <c r="I5302" s="8">
        <v>6.0280000000000014</v>
      </c>
      <c r="J5302" s="8">
        <f>datatable[[#This Row],[продажи_]]-datatable[[#This Row],[себестоимость_]]</f>
        <v>4.1863999999999981</v>
      </c>
      <c r="L5302"/>
    </row>
    <row r="5303" spans="2:12" x14ac:dyDescent="0.4">
      <c r="B5303" s="5" t="s">
        <v>70</v>
      </c>
      <c r="C5303" s="5" t="s">
        <v>55</v>
      </c>
      <c r="D5303" s="5" t="s">
        <v>18</v>
      </c>
      <c r="E5303" s="5" t="s">
        <v>7</v>
      </c>
      <c r="F5303" s="6">
        <v>44075</v>
      </c>
      <c r="G5303" s="6" t="str">
        <f>TEXT(datatable[[#This Row],[дата]],"ММ")</f>
        <v>09</v>
      </c>
      <c r="H5303" s="8">
        <v>12.616</v>
      </c>
      <c r="I5303" s="8">
        <v>7.6720000000000015</v>
      </c>
      <c r="J5303" s="8">
        <f>datatable[[#This Row],[продажи_]]-datatable[[#This Row],[себестоимость_]]</f>
        <v>4.9439999999999982</v>
      </c>
      <c r="L5303"/>
    </row>
    <row r="5304" spans="2:12" x14ac:dyDescent="0.4">
      <c r="B5304" s="5" t="s">
        <v>70</v>
      </c>
      <c r="C5304" s="5" t="s">
        <v>55</v>
      </c>
      <c r="D5304" s="5" t="s">
        <v>18</v>
      </c>
      <c r="E5304" s="5" t="s">
        <v>7</v>
      </c>
      <c r="F5304" s="6">
        <v>44105</v>
      </c>
      <c r="G5304" s="6" t="str">
        <f>TEXT(datatable[[#This Row],[дата]],"ММ")</f>
        <v>10</v>
      </c>
      <c r="H5304" s="8">
        <v>16.4008</v>
      </c>
      <c r="I5304" s="8">
        <v>7.5692499999999994</v>
      </c>
      <c r="J5304" s="8">
        <f>datatable[[#This Row],[продажи_]]-datatable[[#This Row],[себестоимость_]]</f>
        <v>8.83155</v>
      </c>
      <c r="L5304"/>
    </row>
    <row r="5305" spans="2:12" x14ac:dyDescent="0.4">
      <c r="B5305" s="5" t="s">
        <v>70</v>
      </c>
      <c r="C5305" s="5" t="s">
        <v>55</v>
      </c>
      <c r="D5305" s="5" t="s">
        <v>18</v>
      </c>
      <c r="E5305" s="5" t="s">
        <v>7</v>
      </c>
      <c r="F5305" s="6">
        <v>44136</v>
      </c>
      <c r="G5305" s="6" t="str">
        <f>TEXT(datatable[[#This Row],[дата]],"ММ")</f>
        <v>11</v>
      </c>
      <c r="H5305" s="8">
        <v>20.6416</v>
      </c>
      <c r="I5305" s="8">
        <v>8.1515000000000004</v>
      </c>
      <c r="J5305" s="8">
        <f>datatable[[#This Row],[продажи_]]-datatable[[#This Row],[себестоимость_]]</f>
        <v>12.4901</v>
      </c>
      <c r="L5305"/>
    </row>
    <row r="5306" spans="2:12" x14ac:dyDescent="0.4">
      <c r="B5306" s="5" t="s">
        <v>70</v>
      </c>
      <c r="C5306" s="5" t="s">
        <v>55</v>
      </c>
      <c r="D5306" s="5" t="s">
        <v>18</v>
      </c>
      <c r="E5306" s="5" t="s">
        <v>7</v>
      </c>
      <c r="F5306" s="6">
        <v>44166</v>
      </c>
      <c r="G5306" s="6" t="str">
        <f>TEXT(datatable[[#This Row],[дата]],"ММ")</f>
        <v>12</v>
      </c>
      <c r="H5306" s="8">
        <v>19.881600000000002</v>
      </c>
      <c r="I5306" s="8">
        <v>7.5624000000000011</v>
      </c>
      <c r="J5306" s="8">
        <f>datatable[[#This Row],[продажи_]]-datatable[[#This Row],[себестоимость_]]</f>
        <v>12.319200000000002</v>
      </c>
      <c r="L5306"/>
    </row>
    <row r="5307" spans="2:12" x14ac:dyDescent="0.4">
      <c r="B5307" s="5" t="s">
        <v>70</v>
      </c>
      <c r="C5307" s="5" t="s">
        <v>55</v>
      </c>
      <c r="D5307" s="5" t="s">
        <v>18</v>
      </c>
      <c r="E5307" s="5" t="s">
        <v>7</v>
      </c>
      <c r="F5307" s="6">
        <v>43831</v>
      </c>
      <c r="G5307" s="6" t="str">
        <f>TEXT(datatable[[#This Row],[дата]],"ММ")</f>
        <v>01</v>
      </c>
      <c r="H5307" s="8">
        <v>10.58985</v>
      </c>
      <c r="I5307" s="8">
        <v>3.2917499999999995</v>
      </c>
      <c r="J5307" s="8">
        <f>datatable[[#This Row],[продажи_]]-datatable[[#This Row],[себестоимость_]]</f>
        <v>7.2981000000000007</v>
      </c>
      <c r="L5307"/>
    </row>
    <row r="5308" spans="2:12" x14ac:dyDescent="0.4">
      <c r="B5308" s="5" t="s">
        <v>70</v>
      </c>
      <c r="C5308" s="5" t="s">
        <v>55</v>
      </c>
      <c r="D5308" s="5" t="s">
        <v>18</v>
      </c>
      <c r="E5308" s="5" t="s">
        <v>7</v>
      </c>
      <c r="F5308" s="6">
        <v>43862</v>
      </c>
      <c r="G5308" s="6" t="str">
        <f>TEXT(datatable[[#This Row],[дата]],"ММ")</f>
        <v>02</v>
      </c>
      <c r="H5308" s="8">
        <v>14.678999999999998</v>
      </c>
      <c r="I5308" s="8">
        <v>5.0665999999999993</v>
      </c>
      <c r="J5308" s="8">
        <f>datatable[[#This Row],[продажи_]]-datatable[[#This Row],[себестоимость_]]</f>
        <v>9.6123999999999992</v>
      </c>
      <c r="L5308"/>
    </row>
    <row r="5309" spans="2:12" x14ac:dyDescent="0.4">
      <c r="B5309" s="5" t="s">
        <v>70</v>
      </c>
      <c r="C5309" s="5" t="s">
        <v>55</v>
      </c>
      <c r="D5309" s="5" t="s">
        <v>18</v>
      </c>
      <c r="E5309" s="5" t="s">
        <v>7</v>
      </c>
      <c r="F5309" s="6">
        <v>43891</v>
      </c>
      <c r="G5309" s="6" t="str">
        <f>TEXT(datatable[[#This Row],[дата]],"ММ")</f>
        <v>03</v>
      </c>
      <c r="H5309" s="8">
        <v>21.622399999999999</v>
      </c>
      <c r="I5309" s="8">
        <v>7.3304</v>
      </c>
      <c r="J5309" s="8">
        <f>datatable[[#This Row],[продажи_]]-datatable[[#This Row],[себестоимость_]]</f>
        <v>14.291999999999998</v>
      </c>
      <c r="L5309"/>
    </row>
    <row r="5310" spans="2:12" x14ac:dyDescent="0.4">
      <c r="B5310" s="5" t="s">
        <v>70</v>
      </c>
      <c r="C5310" s="5" t="s">
        <v>55</v>
      </c>
      <c r="D5310" s="5" t="s">
        <v>18</v>
      </c>
      <c r="E5310" s="5" t="s">
        <v>7</v>
      </c>
      <c r="F5310" s="6">
        <v>43922</v>
      </c>
      <c r="G5310" s="6" t="str">
        <f>TEXT(datatable[[#This Row],[дата]],"ММ")</f>
        <v>04</v>
      </c>
      <c r="H5310" s="8">
        <v>21.249599999999997</v>
      </c>
      <c r="I5310" s="8">
        <v>5.7288000000000006</v>
      </c>
      <c r="J5310" s="8">
        <f>datatable[[#This Row],[продажи_]]-datatable[[#This Row],[себестоимость_]]</f>
        <v>15.520799999999998</v>
      </c>
      <c r="L5310"/>
    </row>
    <row r="5311" spans="2:12" x14ac:dyDescent="0.4">
      <c r="B5311" s="5" t="s">
        <v>70</v>
      </c>
      <c r="C5311" s="5" t="s">
        <v>55</v>
      </c>
      <c r="D5311" s="5" t="s">
        <v>18</v>
      </c>
      <c r="E5311" s="5" t="s">
        <v>7</v>
      </c>
      <c r="F5311" s="6">
        <v>43952</v>
      </c>
      <c r="G5311" s="6" t="str">
        <f>TEXT(datatable[[#This Row],[дата]],"ММ")</f>
        <v>05</v>
      </c>
      <c r="H5311" s="8">
        <v>12.7218</v>
      </c>
      <c r="I5311" s="8">
        <v>5.755749999999999</v>
      </c>
      <c r="J5311" s="8">
        <f>datatable[[#This Row],[продажи_]]-datatable[[#This Row],[себестоимость_]]</f>
        <v>6.966050000000001</v>
      </c>
      <c r="L5311"/>
    </row>
    <row r="5312" spans="2:12" x14ac:dyDescent="0.4">
      <c r="B5312" s="5" t="s">
        <v>70</v>
      </c>
      <c r="C5312" s="5" t="s">
        <v>55</v>
      </c>
      <c r="D5312" s="5" t="s">
        <v>18</v>
      </c>
      <c r="E5312" s="5" t="s">
        <v>7</v>
      </c>
      <c r="F5312" s="6">
        <v>43983</v>
      </c>
      <c r="G5312" s="6" t="str">
        <f>TEXT(datatable[[#This Row],[дата]],"ММ")</f>
        <v>06</v>
      </c>
      <c r="H5312" s="8">
        <v>10.368500000000001</v>
      </c>
      <c r="I5312" s="8">
        <v>4.1195000000000004</v>
      </c>
      <c r="J5312" s="8">
        <f>datatable[[#This Row],[продажи_]]-datatable[[#This Row],[себестоимость_]]</f>
        <v>6.2490000000000006</v>
      </c>
      <c r="L5312"/>
    </row>
    <row r="5313" spans="2:12" x14ac:dyDescent="0.4">
      <c r="B5313" s="5" t="s">
        <v>70</v>
      </c>
      <c r="C5313" s="5" t="s">
        <v>55</v>
      </c>
      <c r="D5313" s="5" t="s">
        <v>18</v>
      </c>
      <c r="E5313" s="5" t="s">
        <v>7</v>
      </c>
      <c r="F5313" s="6">
        <v>44013</v>
      </c>
      <c r="G5313" s="6" t="str">
        <f>TEXT(datatable[[#This Row],[дата]],"ММ")</f>
        <v>07</v>
      </c>
      <c r="H5313" s="8">
        <v>10.79955</v>
      </c>
      <c r="I5313" s="8">
        <v>3.0491999999999999</v>
      </c>
      <c r="J5313" s="8">
        <f>datatable[[#This Row],[продажи_]]-datatable[[#This Row],[себестоимость_]]</f>
        <v>7.7503500000000001</v>
      </c>
      <c r="L5313"/>
    </row>
    <row r="5314" spans="2:12" x14ac:dyDescent="0.4">
      <c r="B5314" s="5" t="s">
        <v>70</v>
      </c>
      <c r="C5314" s="5" t="s">
        <v>55</v>
      </c>
      <c r="D5314" s="5" t="s">
        <v>18</v>
      </c>
      <c r="E5314" s="5" t="s">
        <v>7</v>
      </c>
      <c r="F5314" s="6">
        <v>44044</v>
      </c>
      <c r="G5314" s="6" t="str">
        <f>TEXT(datatable[[#This Row],[дата]],"ММ")</f>
        <v>08</v>
      </c>
      <c r="H5314" s="8">
        <v>9.5996000000000006</v>
      </c>
      <c r="I5314" s="8">
        <v>3.3264000000000005</v>
      </c>
      <c r="J5314" s="8">
        <f>datatable[[#This Row],[продажи_]]-datatable[[#This Row],[себестоимость_]]</f>
        <v>6.2732000000000001</v>
      </c>
      <c r="L5314"/>
    </row>
    <row r="5315" spans="2:12" x14ac:dyDescent="0.4">
      <c r="B5315" s="5" t="s">
        <v>70</v>
      </c>
      <c r="C5315" s="5" t="s">
        <v>55</v>
      </c>
      <c r="D5315" s="5" t="s">
        <v>18</v>
      </c>
      <c r="E5315" s="5" t="s">
        <v>7</v>
      </c>
      <c r="F5315" s="6">
        <v>44075</v>
      </c>
      <c r="G5315" s="6" t="str">
        <f>TEXT(datatable[[#This Row],[дата]],"ММ")</f>
        <v>09</v>
      </c>
      <c r="H5315" s="8">
        <v>11.65</v>
      </c>
      <c r="I5315" s="8">
        <v>4.62</v>
      </c>
      <c r="J5315" s="8">
        <f>datatable[[#This Row],[продажи_]]-datatable[[#This Row],[себестоимость_]]</f>
        <v>7.03</v>
      </c>
      <c r="L5315"/>
    </row>
    <row r="5316" spans="2:12" x14ac:dyDescent="0.4">
      <c r="B5316" s="5" t="s">
        <v>70</v>
      </c>
      <c r="C5316" s="5" t="s">
        <v>55</v>
      </c>
      <c r="D5316" s="5" t="s">
        <v>18</v>
      </c>
      <c r="E5316" s="5" t="s">
        <v>7</v>
      </c>
      <c r="F5316" s="6">
        <v>44105</v>
      </c>
      <c r="G5316" s="6" t="str">
        <f>TEXT(datatable[[#This Row],[дата]],"ММ")</f>
        <v>10</v>
      </c>
      <c r="H5316" s="8">
        <v>12.7218</v>
      </c>
      <c r="I5316" s="8">
        <v>4.3042999999999996</v>
      </c>
      <c r="J5316" s="8">
        <f>datatable[[#This Row],[продажи_]]-datatable[[#This Row],[себестоимость_]]</f>
        <v>8.4175000000000004</v>
      </c>
      <c r="L5316"/>
    </row>
    <row r="5317" spans="2:12" x14ac:dyDescent="0.4">
      <c r="B5317" s="5" t="s">
        <v>70</v>
      </c>
      <c r="C5317" s="5" t="s">
        <v>55</v>
      </c>
      <c r="D5317" s="5" t="s">
        <v>18</v>
      </c>
      <c r="E5317" s="5" t="s">
        <v>7</v>
      </c>
      <c r="F5317" s="6">
        <v>44136</v>
      </c>
      <c r="G5317" s="6" t="str">
        <f>TEXT(datatable[[#This Row],[дата]],"ММ")</f>
        <v>11</v>
      </c>
      <c r="H5317" s="8">
        <v>15.820699999999999</v>
      </c>
      <c r="I5317" s="8">
        <v>6.2523999999999988</v>
      </c>
      <c r="J5317" s="8">
        <f>datatable[[#This Row],[продажи_]]-datatable[[#This Row],[себестоимость_]]</f>
        <v>9.5683000000000007</v>
      </c>
      <c r="L5317"/>
    </row>
    <row r="5318" spans="2:12" x14ac:dyDescent="0.4">
      <c r="B5318" s="5" t="s">
        <v>70</v>
      </c>
      <c r="C5318" s="5" t="s">
        <v>55</v>
      </c>
      <c r="D5318" s="5" t="s">
        <v>18</v>
      </c>
      <c r="E5318" s="5" t="s">
        <v>7</v>
      </c>
      <c r="F5318" s="6">
        <v>44166</v>
      </c>
      <c r="G5318" s="6" t="str">
        <f>TEXT(datatable[[#This Row],[дата]],"ММ")</f>
        <v>12</v>
      </c>
      <c r="H5318" s="8">
        <v>16.216799999999999</v>
      </c>
      <c r="I5318" s="8">
        <v>3.7883999999999998</v>
      </c>
      <c r="J5318" s="8">
        <f>datatable[[#This Row],[продажи_]]-datatable[[#This Row],[себестоимость_]]</f>
        <v>12.4284</v>
      </c>
      <c r="L5318"/>
    </row>
    <row r="5319" spans="2:12" x14ac:dyDescent="0.4">
      <c r="B5319" s="5" t="s">
        <v>70</v>
      </c>
      <c r="C5319" s="5" t="s">
        <v>55</v>
      </c>
      <c r="D5319" s="5" t="s">
        <v>18</v>
      </c>
      <c r="E5319" s="5" t="s">
        <v>7</v>
      </c>
      <c r="F5319" s="6">
        <v>43831</v>
      </c>
      <c r="G5319" s="6" t="str">
        <f>TEXT(datatable[[#This Row],[дата]],"ММ")</f>
        <v>01</v>
      </c>
      <c r="H5319" s="8">
        <v>4.3065000000000007</v>
      </c>
      <c r="I5319" s="8">
        <v>1.3486500000000001</v>
      </c>
      <c r="J5319" s="8">
        <f>datatable[[#This Row],[продажи_]]-datatable[[#This Row],[себестоимость_]]</f>
        <v>2.9578500000000005</v>
      </c>
      <c r="L5319"/>
    </row>
    <row r="5320" spans="2:12" x14ac:dyDescent="0.4">
      <c r="B5320" s="5" t="s">
        <v>70</v>
      </c>
      <c r="C5320" s="5" t="s">
        <v>55</v>
      </c>
      <c r="D5320" s="5" t="s">
        <v>18</v>
      </c>
      <c r="E5320" s="5" t="s">
        <v>7</v>
      </c>
      <c r="F5320" s="6">
        <v>43862</v>
      </c>
      <c r="G5320" s="6" t="str">
        <f>TEXT(datatable[[#This Row],[дата]],"ММ")</f>
        <v>02</v>
      </c>
      <c r="H5320" s="8">
        <v>4.9937999999999994</v>
      </c>
      <c r="I5320" s="8">
        <v>2.6936</v>
      </c>
      <c r="J5320" s="8">
        <f>datatable[[#This Row],[продажи_]]-datatable[[#This Row],[себестоимость_]]</f>
        <v>2.3001999999999994</v>
      </c>
      <c r="L5320"/>
    </row>
    <row r="5321" spans="2:12" x14ac:dyDescent="0.4">
      <c r="B5321" s="5" t="s">
        <v>70</v>
      </c>
      <c r="C5321" s="5" t="s">
        <v>55</v>
      </c>
      <c r="D5321" s="5" t="s">
        <v>18</v>
      </c>
      <c r="E5321" s="5" t="s">
        <v>7</v>
      </c>
      <c r="F5321" s="6">
        <v>43891</v>
      </c>
      <c r="G5321" s="6" t="str">
        <f>TEXT(datatable[[#This Row],[дата]],"ММ")</f>
        <v>03</v>
      </c>
      <c r="H5321" s="8">
        <v>7.1688000000000001</v>
      </c>
      <c r="I5321" s="8">
        <v>3.2856000000000001</v>
      </c>
      <c r="J5321" s="8">
        <f>datatable[[#This Row],[продажи_]]-datatable[[#This Row],[себестоимость_]]</f>
        <v>3.8832</v>
      </c>
      <c r="L5321"/>
    </row>
    <row r="5322" spans="2:12" x14ac:dyDescent="0.4">
      <c r="B5322" s="5" t="s">
        <v>70</v>
      </c>
      <c r="C5322" s="5" t="s">
        <v>55</v>
      </c>
      <c r="D5322" s="5" t="s">
        <v>18</v>
      </c>
      <c r="E5322" s="5" t="s">
        <v>7</v>
      </c>
      <c r="F5322" s="6">
        <v>43922</v>
      </c>
      <c r="G5322" s="6" t="str">
        <f>TEXT(datatable[[#This Row],[дата]],"ММ")</f>
        <v>04</v>
      </c>
      <c r="H5322" s="8">
        <v>6.5423999999999998</v>
      </c>
      <c r="I5322" s="8">
        <v>3.2856000000000001</v>
      </c>
      <c r="J5322" s="8">
        <f>datatable[[#This Row],[продажи_]]-datatable[[#This Row],[себестоимость_]]</f>
        <v>3.2567999999999997</v>
      </c>
      <c r="L5322"/>
    </row>
    <row r="5323" spans="2:12" x14ac:dyDescent="0.4">
      <c r="B5323" s="5" t="s">
        <v>70</v>
      </c>
      <c r="C5323" s="5" t="s">
        <v>55</v>
      </c>
      <c r="D5323" s="5" t="s">
        <v>18</v>
      </c>
      <c r="E5323" s="5" t="s">
        <v>7</v>
      </c>
      <c r="F5323" s="6">
        <v>43952</v>
      </c>
      <c r="G5323" s="6" t="str">
        <f>TEXT(datatable[[#This Row],[дата]],"ММ")</f>
        <v>05</v>
      </c>
      <c r="H5323" s="8">
        <v>4.7502000000000004</v>
      </c>
      <c r="I5323" s="8">
        <v>2.5974000000000004</v>
      </c>
      <c r="J5323" s="8">
        <f>datatable[[#This Row],[продажи_]]-datatable[[#This Row],[себестоимость_]]</f>
        <v>2.1528</v>
      </c>
      <c r="L5323"/>
    </row>
    <row r="5324" spans="2:12" x14ac:dyDescent="0.4">
      <c r="B5324" s="5" t="s">
        <v>70</v>
      </c>
      <c r="C5324" s="5" t="s">
        <v>55</v>
      </c>
      <c r="D5324" s="5" t="s">
        <v>18</v>
      </c>
      <c r="E5324" s="5" t="s">
        <v>7</v>
      </c>
      <c r="F5324" s="6">
        <v>43983</v>
      </c>
      <c r="G5324" s="6" t="str">
        <f>TEXT(datatable[[#This Row],[дата]],"ММ")</f>
        <v>06</v>
      </c>
      <c r="H5324" s="8">
        <v>5.0460000000000003</v>
      </c>
      <c r="I5324" s="8">
        <v>1.7575000000000001</v>
      </c>
      <c r="J5324" s="8">
        <f>datatable[[#This Row],[продажи_]]-datatable[[#This Row],[себестоимость_]]</f>
        <v>3.2885</v>
      </c>
      <c r="L5324"/>
    </row>
    <row r="5325" spans="2:12" x14ac:dyDescent="0.4">
      <c r="B5325" s="5" t="s">
        <v>70</v>
      </c>
      <c r="C5325" s="5" t="s">
        <v>55</v>
      </c>
      <c r="D5325" s="5" t="s">
        <v>18</v>
      </c>
      <c r="E5325" s="5" t="s">
        <v>7</v>
      </c>
      <c r="F5325" s="6">
        <v>44013</v>
      </c>
      <c r="G5325" s="6" t="str">
        <f>TEXT(datatable[[#This Row],[дата]],"ММ")</f>
        <v>07</v>
      </c>
      <c r="H5325" s="8">
        <v>3.8758499999999998</v>
      </c>
      <c r="I5325" s="8">
        <v>1.4818500000000001</v>
      </c>
      <c r="J5325" s="8">
        <f>datatable[[#This Row],[продажи_]]-datatable[[#This Row],[себестоимость_]]</f>
        <v>2.3939999999999997</v>
      </c>
      <c r="L5325"/>
    </row>
    <row r="5326" spans="2:12" x14ac:dyDescent="0.4">
      <c r="B5326" s="5" t="s">
        <v>70</v>
      </c>
      <c r="C5326" s="5" t="s">
        <v>55</v>
      </c>
      <c r="D5326" s="5" t="s">
        <v>18</v>
      </c>
      <c r="E5326" s="5" t="s">
        <v>7</v>
      </c>
      <c r="F5326" s="6">
        <v>44044</v>
      </c>
      <c r="G5326" s="6" t="str">
        <f>TEXT(datatable[[#This Row],[дата]],"ММ")</f>
        <v>08</v>
      </c>
      <c r="H5326" s="8">
        <v>4.0367999999999995</v>
      </c>
      <c r="I5326" s="8">
        <v>1.2283999999999999</v>
      </c>
      <c r="J5326" s="8">
        <f>datatable[[#This Row],[продажи_]]-datatable[[#This Row],[себестоимость_]]</f>
        <v>2.8083999999999998</v>
      </c>
      <c r="L5326"/>
    </row>
    <row r="5327" spans="2:12" x14ac:dyDescent="0.4">
      <c r="B5327" s="5" t="s">
        <v>70</v>
      </c>
      <c r="C5327" s="5" t="s">
        <v>55</v>
      </c>
      <c r="D5327" s="5" t="s">
        <v>18</v>
      </c>
      <c r="E5327" s="5" t="s">
        <v>7</v>
      </c>
      <c r="F5327" s="6">
        <v>44075</v>
      </c>
      <c r="G5327" s="6" t="str">
        <f>TEXT(datatable[[#This Row],[дата]],"ММ")</f>
        <v>09</v>
      </c>
      <c r="H5327" s="8">
        <v>4.9590000000000005</v>
      </c>
      <c r="I5327" s="8">
        <v>2.1829999999999998</v>
      </c>
      <c r="J5327" s="8">
        <f>datatable[[#This Row],[продажи_]]-datatable[[#This Row],[себестоимость_]]</f>
        <v>2.7760000000000007</v>
      </c>
      <c r="L5327"/>
    </row>
    <row r="5328" spans="2:12" x14ac:dyDescent="0.4">
      <c r="B5328" s="5" t="s">
        <v>70</v>
      </c>
      <c r="C5328" s="5" t="s">
        <v>55</v>
      </c>
      <c r="D5328" s="5" t="s">
        <v>18</v>
      </c>
      <c r="E5328" s="5" t="s">
        <v>7</v>
      </c>
      <c r="F5328" s="6">
        <v>44105</v>
      </c>
      <c r="G5328" s="6" t="str">
        <f>TEXT(datatable[[#This Row],[дата]],"ММ")</f>
        <v>10</v>
      </c>
      <c r="H5328" s="8">
        <v>5.3156999999999996</v>
      </c>
      <c r="I5328" s="8">
        <v>2.0442500000000003</v>
      </c>
      <c r="J5328" s="8">
        <f>datatable[[#This Row],[продажи_]]-datatable[[#This Row],[себестоимость_]]</f>
        <v>3.2714499999999993</v>
      </c>
      <c r="L5328"/>
    </row>
    <row r="5329" spans="2:12" x14ac:dyDescent="0.4">
      <c r="B5329" s="5" t="s">
        <v>70</v>
      </c>
      <c r="C5329" s="5" t="s">
        <v>55</v>
      </c>
      <c r="D5329" s="5" t="s">
        <v>18</v>
      </c>
      <c r="E5329" s="5" t="s">
        <v>7</v>
      </c>
      <c r="F5329" s="6">
        <v>44136</v>
      </c>
      <c r="G5329" s="6" t="str">
        <f>TEXT(datatable[[#This Row],[дата]],"ММ")</f>
        <v>11</v>
      </c>
      <c r="H5329" s="8">
        <v>6.4554</v>
      </c>
      <c r="I5329" s="8">
        <v>2.5381999999999998</v>
      </c>
      <c r="J5329" s="8">
        <f>datatable[[#This Row],[продажи_]]-datatable[[#This Row],[себестоимость_]]</f>
        <v>3.9172000000000002</v>
      </c>
      <c r="L5329"/>
    </row>
    <row r="5330" spans="2:12" x14ac:dyDescent="0.4">
      <c r="B5330" s="5" t="s">
        <v>70</v>
      </c>
      <c r="C5330" s="5" t="s">
        <v>55</v>
      </c>
      <c r="D5330" s="5" t="s">
        <v>18</v>
      </c>
      <c r="E5330" s="5" t="s">
        <v>7</v>
      </c>
      <c r="F5330" s="6">
        <v>44166</v>
      </c>
      <c r="G5330" s="6" t="str">
        <f>TEXT(datatable[[#This Row],[дата]],"ММ")</f>
        <v>12</v>
      </c>
      <c r="H5330" s="8">
        <v>4.2282000000000002</v>
      </c>
      <c r="I5330" s="8">
        <v>2.3310000000000004</v>
      </c>
      <c r="J5330" s="8">
        <f>datatable[[#This Row],[продажи_]]-datatable[[#This Row],[себестоимость_]]</f>
        <v>1.8971999999999998</v>
      </c>
      <c r="L5330"/>
    </row>
    <row r="5331" spans="2:12" x14ac:dyDescent="0.4">
      <c r="B5331" s="5" t="s">
        <v>67</v>
      </c>
      <c r="C5331" s="5" t="s">
        <v>57</v>
      </c>
      <c r="D5331" s="5" t="s">
        <v>19</v>
      </c>
      <c r="E5331" s="5" t="s">
        <v>60</v>
      </c>
      <c r="F5331" s="6">
        <v>43831</v>
      </c>
      <c r="G5331" s="6" t="str">
        <f>TEXT(datatable[[#This Row],[дата]],"ММ")</f>
        <v>01</v>
      </c>
      <c r="H5331" s="8">
        <v>135.11475000000002</v>
      </c>
      <c r="I5331" s="8">
        <v>50.150700000000001</v>
      </c>
      <c r="J5331" s="8">
        <f>datatable[[#This Row],[продажи_]]-datatable[[#This Row],[себестоимость_]]</f>
        <v>84.964050000000015</v>
      </c>
      <c r="L5331"/>
    </row>
    <row r="5332" spans="2:12" x14ac:dyDescent="0.4">
      <c r="B5332" s="5" t="s">
        <v>67</v>
      </c>
      <c r="C5332" s="5" t="s">
        <v>57</v>
      </c>
      <c r="D5332" s="5" t="s">
        <v>19</v>
      </c>
      <c r="E5332" s="5" t="s">
        <v>60</v>
      </c>
      <c r="F5332" s="6">
        <v>43862</v>
      </c>
      <c r="G5332" s="6" t="str">
        <f>TEXT(datatable[[#This Row],[дата]],"ММ")</f>
        <v>02</v>
      </c>
      <c r="H5332" s="8">
        <v>206.39150000000001</v>
      </c>
      <c r="I5332" s="8">
        <v>83.314000000000007</v>
      </c>
      <c r="J5332" s="8">
        <f>datatable[[#This Row],[продажи_]]-datatable[[#This Row],[себестоимость_]]</f>
        <v>123.0775</v>
      </c>
      <c r="L5332"/>
    </row>
    <row r="5333" spans="2:12" x14ac:dyDescent="0.4">
      <c r="B5333" s="5" t="s">
        <v>67</v>
      </c>
      <c r="C5333" s="5" t="s">
        <v>57</v>
      </c>
      <c r="D5333" s="5" t="s">
        <v>19</v>
      </c>
      <c r="E5333" s="5" t="s">
        <v>60</v>
      </c>
      <c r="F5333" s="6">
        <v>43891</v>
      </c>
      <c r="G5333" s="6" t="str">
        <f>TEXT(datatable[[#This Row],[дата]],"ММ")</f>
        <v>03</v>
      </c>
      <c r="H5333" s="8">
        <v>179.61199999999999</v>
      </c>
      <c r="I5333" s="8">
        <v>84.828800000000001</v>
      </c>
      <c r="J5333" s="8">
        <f>datatable[[#This Row],[продажи_]]-datatable[[#This Row],[себестоимость_]]</f>
        <v>94.783199999999994</v>
      </c>
      <c r="L5333"/>
    </row>
    <row r="5334" spans="2:12" x14ac:dyDescent="0.4">
      <c r="B5334" s="5" t="s">
        <v>67</v>
      </c>
      <c r="C5334" s="5" t="s">
        <v>57</v>
      </c>
      <c r="D5334" s="5" t="s">
        <v>19</v>
      </c>
      <c r="E5334" s="5" t="s">
        <v>60</v>
      </c>
      <c r="F5334" s="6">
        <v>43922</v>
      </c>
      <c r="G5334" s="6" t="str">
        <f>TEXT(datatable[[#This Row],[дата]],"ММ")</f>
        <v>04</v>
      </c>
      <c r="H5334" s="8">
        <v>233.71200000000002</v>
      </c>
      <c r="I5334" s="8">
        <v>80.500800000000012</v>
      </c>
      <c r="J5334" s="8">
        <f>datatable[[#This Row],[продажи_]]-datatable[[#This Row],[себестоимость_]]</f>
        <v>153.21120000000002</v>
      </c>
      <c r="L5334"/>
    </row>
    <row r="5335" spans="2:12" x14ac:dyDescent="0.4">
      <c r="B5335" s="5" t="s">
        <v>67</v>
      </c>
      <c r="C5335" s="5" t="s">
        <v>57</v>
      </c>
      <c r="D5335" s="5" t="s">
        <v>19</v>
      </c>
      <c r="E5335" s="5" t="s">
        <v>60</v>
      </c>
      <c r="F5335" s="6">
        <v>43952</v>
      </c>
      <c r="G5335" s="6" t="str">
        <f>TEXT(datatable[[#This Row],[дата]],"ММ")</f>
        <v>05</v>
      </c>
      <c r="H5335" s="8">
        <v>149.45125000000002</v>
      </c>
      <c r="I5335" s="8">
        <v>83.692699999999988</v>
      </c>
      <c r="J5335" s="8">
        <f>datatable[[#This Row],[продажи_]]-datatable[[#This Row],[себестоимость_]]</f>
        <v>65.758550000000028</v>
      </c>
      <c r="L5335"/>
    </row>
    <row r="5336" spans="2:12" x14ac:dyDescent="0.4">
      <c r="B5336" s="5" t="s">
        <v>67</v>
      </c>
      <c r="C5336" s="5" t="s">
        <v>57</v>
      </c>
      <c r="D5336" s="5" t="s">
        <v>19</v>
      </c>
      <c r="E5336" s="5" t="s">
        <v>60</v>
      </c>
      <c r="F5336" s="6">
        <v>43983</v>
      </c>
      <c r="G5336" s="6" t="str">
        <f>TEXT(datatable[[#This Row],[дата]],"ММ")</f>
        <v>06</v>
      </c>
      <c r="H5336" s="8">
        <v>123.0775</v>
      </c>
      <c r="I5336" s="8">
        <v>48.149000000000001</v>
      </c>
      <c r="J5336" s="8">
        <f>datatable[[#This Row],[продажи_]]-datatable[[#This Row],[себестоимость_]]</f>
        <v>74.9285</v>
      </c>
      <c r="L5336"/>
    </row>
    <row r="5337" spans="2:12" x14ac:dyDescent="0.4">
      <c r="B5337" s="5" t="s">
        <v>67</v>
      </c>
      <c r="C5337" s="5" t="s">
        <v>57</v>
      </c>
      <c r="D5337" s="5" t="s">
        <v>19</v>
      </c>
      <c r="E5337" s="5" t="s">
        <v>60</v>
      </c>
      <c r="F5337" s="6">
        <v>44013</v>
      </c>
      <c r="G5337" s="6" t="str">
        <f>TEXT(datatable[[#This Row],[дата]],"ММ")</f>
        <v>07</v>
      </c>
      <c r="H5337" s="8">
        <v>108.33525000000002</v>
      </c>
      <c r="I5337" s="8">
        <v>41.386499999999998</v>
      </c>
      <c r="J5337" s="8">
        <f>datatable[[#This Row],[продажи_]]-datatable[[#This Row],[себестоимость_]]</f>
        <v>66.948750000000018</v>
      </c>
      <c r="L5337"/>
    </row>
    <row r="5338" spans="2:12" x14ac:dyDescent="0.4">
      <c r="B5338" s="5" t="s">
        <v>67</v>
      </c>
      <c r="C5338" s="5" t="s">
        <v>57</v>
      </c>
      <c r="D5338" s="5" t="s">
        <v>19</v>
      </c>
      <c r="E5338" s="5" t="s">
        <v>60</v>
      </c>
      <c r="F5338" s="6">
        <v>44044</v>
      </c>
      <c r="G5338" s="6" t="str">
        <f>TEXT(datatable[[#This Row],[дата]],"ММ")</f>
        <v>08</v>
      </c>
      <c r="H5338" s="8">
        <v>88.724000000000004</v>
      </c>
      <c r="I5338" s="8">
        <v>44.145600000000002</v>
      </c>
      <c r="J5338" s="8">
        <f>datatable[[#This Row],[продажи_]]-datatable[[#This Row],[себестоимость_]]</f>
        <v>44.578400000000002</v>
      </c>
      <c r="L5338"/>
    </row>
    <row r="5339" spans="2:12" x14ac:dyDescent="0.4">
      <c r="B5339" s="5" t="s">
        <v>67</v>
      </c>
      <c r="C5339" s="5" t="s">
        <v>57</v>
      </c>
      <c r="D5339" s="5" t="s">
        <v>19</v>
      </c>
      <c r="E5339" s="5" t="s">
        <v>60</v>
      </c>
      <c r="F5339" s="6">
        <v>44075</v>
      </c>
      <c r="G5339" s="6" t="str">
        <f>TEXT(datatable[[#This Row],[дата]],"ММ")</f>
        <v>09</v>
      </c>
      <c r="H5339" s="8">
        <v>144.7175</v>
      </c>
      <c r="I5339" s="8">
        <v>47.608000000000004</v>
      </c>
      <c r="J5339" s="8">
        <f>datatable[[#This Row],[продажи_]]-datatable[[#This Row],[себестоимость_]]</f>
        <v>97.109499999999997</v>
      </c>
      <c r="L5339"/>
    </row>
    <row r="5340" spans="2:12" x14ac:dyDescent="0.4">
      <c r="B5340" s="5" t="s">
        <v>67</v>
      </c>
      <c r="C5340" s="5" t="s">
        <v>57</v>
      </c>
      <c r="D5340" s="5" t="s">
        <v>19</v>
      </c>
      <c r="E5340" s="5" t="s">
        <v>60</v>
      </c>
      <c r="F5340" s="6">
        <v>44105</v>
      </c>
      <c r="G5340" s="6" t="str">
        <f>TEXT(datatable[[#This Row],[дата]],"ММ")</f>
        <v>10</v>
      </c>
      <c r="H5340" s="8">
        <v>196.92400000000004</v>
      </c>
      <c r="I5340" s="8">
        <v>72.439899999999994</v>
      </c>
      <c r="J5340" s="8">
        <f>datatable[[#This Row],[продажи_]]-datatable[[#This Row],[себестоимость_]]</f>
        <v>124.48410000000004</v>
      </c>
      <c r="L5340"/>
    </row>
    <row r="5341" spans="2:12" x14ac:dyDescent="0.4">
      <c r="B5341" s="5" t="s">
        <v>67</v>
      </c>
      <c r="C5341" s="5" t="s">
        <v>57</v>
      </c>
      <c r="D5341" s="5" t="s">
        <v>19</v>
      </c>
      <c r="E5341" s="5" t="s">
        <v>60</v>
      </c>
      <c r="F5341" s="6">
        <v>44136</v>
      </c>
      <c r="G5341" s="6" t="str">
        <f>TEXT(datatable[[#This Row],[дата]],"ММ")</f>
        <v>11</v>
      </c>
      <c r="H5341" s="8">
        <v>155.267</v>
      </c>
      <c r="I5341" s="8">
        <v>68.923400000000001</v>
      </c>
      <c r="J5341" s="8">
        <f>datatable[[#This Row],[продажи_]]-datatable[[#This Row],[себестоимость_]]</f>
        <v>86.343599999999995</v>
      </c>
      <c r="L5341"/>
    </row>
    <row r="5342" spans="2:12" x14ac:dyDescent="0.4">
      <c r="B5342" s="5" t="s">
        <v>67</v>
      </c>
      <c r="C5342" s="5" t="s">
        <v>57</v>
      </c>
      <c r="D5342" s="5" t="s">
        <v>19</v>
      </c>
      <c r="E5342" s="5" t="s">
        <v>60</v>
      </c>
      <c r="F5342" s="6">
        <v>44166</v>
      </c>
      <c r="G5342" s="6" t="str">
        <f>TEXT(datatable[[#This Row],[дата]],"ММ")</f>
        <v>12</v>
      </c>
      <c r="H5342" s="8">
        <v>173.66100000000003</v>
      </c>
      <c r="I5342" s="8">
        <v>68.815200000000004</v>
      </c>
      <c r="J5342" s="8">
        <f>datatable[[#This Row],[продажи_]]-datatable[[#This Row],[себестоимость_]]</f>
        <v>104.84580000000003</v>
      </c>
      <c r="L5342"/>
    </row>
    <row r="5343" spans="2:12" x14ac:dyDescent="0.4">
      <c r="B5343" s="5" t="s">
        <v>67</v>
      </c>
      <c r="C5343" s="5" t="s">
        <v>57</v>
      </c>
      <c r="D5343" s="5" t="s">
        <v>14</v>
      </c>
      <c r="E5343" s="5" t="s">
        <v>8</v>
      </c>
      <c r="F5343" s="6">
        <v>43831</v>
      </c>
      <c r="G5343" s="6" t="str">
        <f>TEXT(datatable[[#This Row],[дата]],"ММ")</f>
        <v>01</v>
      </c>
      <c r="H5343" s="8">
        <v>84.355199999999996</v>
      </c>
      <c r="I5343" s="8">
        <v>65.167200000000008</v>
      </c>
      <c r="J5343" s="8">
        <f>datatable[[#This Row],[продажи_]]-datatable[[#This Row],[себестоимость_]]</f>
        <v>19.187999999999988</v>
      </c>
      <c r="L5343"/>
    </row>
    <row r="5344" spans="2:12" x14ac:dyDescent="0.4">
      <c r="B5344" s="5" t="s">
        <v>67</v>
      </c>
      <c r="C5344" s="5" t="s">
        <v>57</v>
      </c>
      <c r="D5344" s="5" t="s">
        <v>14</v>
      </c>
      <c r="E5344" s="5" t="s">
        <v>8</v>
      </c>
      <c r="F5344" s="6">
        <v>43862</v>
      </c>
      <c r="G5344" s="6" t="str">
        <f>TEXT(datatable[[#This Row],[дата]],"ММ")</f>
        <v>02</v>
      </c>
      <c r="H5344" s="8">
        <v>117.6448</v>
      </c>
      <c r="I5344" s="8">
        <v>81.459000000000003</v>
      </c>
      <c r="J5344" s="8">
        <f>datatable[[#This Row],[продажи_]]-datatable[[#This Row],[себестоимость_]]</f>
        <v>36.1858</v>
      </c>
      <c r="L5344"/>
    </row>
    <row r="5345" spans="2:12" x14ac:dyDescent="0.4">
      <c r="B5345" s="5" t="s">
        <v>67</v>
      </c>
      <c r="C5345" s="5" t="s">
        <v>57</v>
      </c>
      <c r="D5345" s="5" t="s">
        <v>14</v>
      </c>
      <c r="E5345" s="5" t="s">
        <v>8</v>
      </c>
      <c r="F5345" s="6">
        <v>43891</v>
      </c>
      <c r="G5345" s="6" t="str">
        <f>TEXT(datatable[[#This Row],[дата]],"ММ")</f>
        <v>03</v>
      </c>
      <c r="H5345" s="8">
        <v>151.2576</v>
      </c>
      <c r="I5345" s="8">
        <v>93.096000000000004</v>
      </c>
      <c r="J5345" s="8">
        <f>datatable[[#This Row],[продажи_]]-datatable[[#This Row],[себестоимость_]]</f>
        <v>58.161599999999993</v>
      </c>
      <c r="L5345"/>
    </row>
    <row r="5346" spans="2:12" x14ac:dyDescent="0.4">
      <c r="B5346" s="5" t="s">
        <v>67</v>
      </c>
      <c r="C5346" s="5" t="s">
        <v>57</v>
      </c>
      <c r="D5346" s="5" t="s">
        <v>14</v>
      </c>
      <c r="E5346" s="5" t="s">
        <v>8</v>
      </c>
      <c r="F5346" s="6">
        <v>43922</v>
      </c>
      <c r="G5346" s="6" t="str">
        <f>TEXT(datatable[[#This Row],[дата]],"ММ")</f>
        <v>04</v>
      </c>
      <c r="H5346" s="8">
        <v>137.0368</v>
      </c>
      <c r="I5346" s="8">
        <v>121.02479999999998</v>
      </c>
      <c r="J5346" s="8">
        <f>datatable[[#This Row],[продажи_]]-datatable[[#This Row],[себестоимость_]]</f>
        <v>16.012000000000015</v>
      </c>
      <c r="L5346"/>
    </row>
    <row r="5347" spans="2:12" x14ac:dyDescent="0.4">
      <c r="B5347" s="5" t="s">
        <v>67</v>
      </c>
      <c r="C5347" s="5" t="s">
        <v>57</v>
      </c>
      <c r="D5347" s="5" t="s">
        <v>14</v>
      </c>
      <c r="E5347" s="5" t="s">
        <v>8</v>
      </c>
      <c r="F5347" s="6">
        <v>43952</v>
      </c>
      <c r="G5347" s="6" t="str">
        <f>TEXT(datatable[[#This Row],[дата]],"ММ")</f>
        <v>05</v>
      </c>
      <c r="H5347" s="8">
        <v>88.233599999999996</v>
      </c>
      <c r="I5347" s="8">
        <v>70.597799999999992</v>
      </c>
      <c r="J5347" s="8">
        <f>datatable[[#This Row],[продажи_]]-datatable[[#This Row],[себестоимость_]]</f>
        <v>17.635800000000003</v>
      </c>
      <c r="L5347"/>
    </row>
    <row r="5348" spans="2:12" x14ac:dyDescent="0.4">
      <c r="B5348" s="5" t="s">
        <v>67</v>
      </c>
      <c r="C5348" s="5" t="s">
        <v>57</v>
      </c>
      <c r="D5348" s="5" t="s">
        <v>14</v>
      </c>
      <c r="E5348" s="5" t="s">
        <v>8</v>
      </c>
      <c r="F5348" s="6">
        <v>43983</v>
      </c>
      <c r="G5348" s="6" t="str">
        <f>TEXT(datatable[[#This Row],[дата]],"ММ")</f>
        <v>06</v>
      </c>
      <c r="H5348" s="8">
        <v>69.488</v>
      </c>
      <c r="I5348" s="8">
        <v>72.408000000000015</v>
      </c>
      <c r="J5348" s="8">
        <f>datatable[[#This Row],[продажи_]]-datatable[[#This Row],[себестоимость_]]</f>
        <v>-2.9200000000000159</v>
      </c>
      <c r="L5348"/>
    </row>
    <row r="5349" spans="2:12" x14ac:dyDescent="0.4">
      <c r="B5349" s="5" t="s">
        <v>67</v>
      </c>
      <c r="C5349" s="5" t="s">
        <v>57</v>
      </c>
      <c r="D5349" s="5" t="s">
        <v>14</v>
      </c>
      <c r="E5349" s="5" t="s">
        <v>8</v>
      </c>
      <c r="F5349" s="6">
        <v>44013</v>
      </c>
      <c r="G5349" s="6" t="str">
        <f>TEXT(datatable[[#This Row],[дата]],"ММ")</f>
        <v>07</v>
      </c>
      <c r="H5349" s="8">
        <v>72.72</v>
      </c>
      <c r="I5349" s="8">
        <v>47.7117</v>
      </c>
      <c r="J5349" s="8">
        <f>datatable[[#This Row],[продажи_]]-datatable[[#This Row],[себестоимость_]]</f>
        <v>25.008299999999998</v>
      </c>
      <c r="L5349"/>
    </row>
    <row r="5350" spans="2:12" x14ac:dyDescent="0.4">
      <c r="B5350" s="5" t="s">
        <v>67</v>
      </c>
      <c r="C5350" s="5" t="s">
        <v>57</v>
      </c>
      <c r="D5350" s="5" t="s">
        <v>14</v>
      </c>
      <c r="E5350" s="5" t="s">
        <v>8</v>
      </c>
      <c r="F5350" s="6">
        <v>44044</v>
      </c>
      <c r="G5350" s="6" t="str">
        <f>TEXT(datatable[[#This Row],[дата]],"ММ")</f>
        <v>08</v>
      </c>
      <c r="H5350" s="8">
        <v>57.529600000000002</v>
      </c>
      <c r="I5350" s="8">
        <v>54.306000000000004</v>
      </c>
      <c r="J5350" s="8">
        <f>datatable[[#This Row],[продажи_]]-datatable[[#This Row],[себестоимость_]]</f>
        <v>3.2235999999999976</v>
      </c>
      <c r="L5350"/>
    </row>
    <row r="5351" spans="2:12" x14ac:dyDescent="0.4">
      <c r="B5351" s="5" t="s">
        <v>67</v>
      </c>
      <c r="C5351" s="5" t="s">
        <v>57</v>
      </c>
      <c r="D5351" s="5" t="s">
        <v>14</v>
      </c>
      <c r="E5351" s="5" t="s">
        <v>8</v>
      </c>
      <c r="F5351" s="6">
        <v>44075</v>
      </c>
      <c r="G5351" s="6" t="str">
        <f>TEXT(datatable[[#This Row],[дата]],"ММ")</f>
        <v>09</v>
      </c>
      <c r="H5351" s="8">
        <v>71.103999999999999</v>
      </c>
      <c r="I5351" s="8">
        <v>68.529000000000011</v>
      </c>
      <c r="J5351" s="8">
        <f>datatable[[#This Row],[продажи_]]-datatable[[#This Row],[себестоимость_]]</f>
        <v>2.5749999999999886</v>
      </c>
      <c r="L5351"/>
    </row>
    <row r="5352" spans="2:12" x14ac:dyDescent="0.4">
      <c r="B5352" s="5" t="s">
        <v>67</v>
      </c>
      <c r="C5352" s="5" t="s">
        <v>57</v>
      </c>
      <c r="D5352" s="5" t="s">
        <v>14</v>
      </c>
      <c r="E5352" s="5" t="s">
        <v>8</v>
      </c>
      <c r="F5352" s="6">
        <v>44105</v>
      </c>
      <c r="G5352" s="6" t="str">
        <f>TEXT(datatable[[#This Row],[дата]],"ММ")</f>
        <v>10</v>
      </c>
      <c r="H5352" s="8">
        <v>102.9392</v>
      </c>
      <c r="I5352" s="8">
        <v>97.492199999999997</v>
      </c>
      <c r="J5352" s="8">
        <f>datatable[[#This Row],[продажи_]]-datatable[[#This Row],[себестоимость_]]</f>
        <v>5.4470000000000027</v>
      </c>
      <c r="L5352"/>
    </row>
    <row r="5353" spans="2:12" x14ac:dyDescent="0.4">
      <c r="B5353" s="5" t="s">
        <v>67</v>
      </c>
      <c r="C5353" s="5" t="s">
        <v>57</v>
      </c>
      <c r="D5353" s="5" t="s">
        <v>14</v>
      </c>
      <c r="E5353" s="5" t="s">
        <v>8</v>
      </c>
      <c r="F5353" s="6">
        <v>44136</v>
      </c>
      <c r="G5353" s="6" t="str">
        <f>TEXT(datatable[[#This Row],[дата]],"ММ")</f>
        <v>11</v>
      </c>
      <c r="H5353" s="8">
        <v>97.283200000000008</v>
      </c>
      <c r="I5353" s="8">
        <v>107.7069</v>
      </c>
      <c r="J5353" s="8">
        <f>datatable[[#This Row],[продажи_]]-datatable[[#This Row],[себестоимость_]]</f>
        <v>-10.423699999999997</v>
      </c>
      <c r="L5353"/>
    </row>
    <row r="5354" spans="2:12" x14ac:dyDescent="0.4">
      <c r="B5354" s="5" t="s">
        <v>67</v>
      </c>
      <c r="C5354" s="5" t="s">
        <v>57</v>
      </c>
      <c r="D5354" s="5" t="s">
        <v>14</v>
      </c>
      <c r="E5354" s="5" t="s">
        <v>8</v>
      </c>
      <c r="F5354" s="6">
        <v>44166</v>
      </c>
      <c r="G5354" s="6" t="str">
        <f>TEXT(datatable[[#This Row],[дата]],"ММ")</f>
        <v>12</v>
      </c>
      <c r="H5354" s="8">
        <v>84.355200000000011</v>
      </c>
      <c r="I5354" s="8">
        <v>62.064</v>
      </c>
      <c r="J5354" s="8">
        <f>datatable[[#This Row],[продажи_]]-datatable[[#This Row],[себестоимость_]]</f>
        <v>22.291200000000011</v>
      </c>
      <c r="L5354"/>
    </row>
    <row r="5355" spans="2:12" x14ac:dyDescent="0.4">
      <c r="B5355" s="5" t="s">
        <v>67</v>
      </c>
      <c r="C5355" s="5" t="s">
        <v>57</v>
      </c>
      <c r="D5355" s="5" t="s">
        <v>19</v>
      </c>
      <c r="E5355" s="5" t="s">
        <v>61</v>
      </c>
      <c r="F5355" s="6">
        <v>43831</v>
      </c>
      <c r="G5355" s="6" t="str">
        <f>TEXT(datatable[[#This Row],[дата]],"ММ")</f>
        <v>01</v>
      </c>
      <c r="H5355" s="8">
        <v>53.567999999999998</v>
      </c>
      <c r="I5355" s="8">
        <v>31.86225</v>
      </c>
      <c r="J5355" s="8">
        <f>datatable[[#This Row],[продажи_]]-datatable[[#This Row],[себестоимость_]]</f>
        <v>21.705749999999998</v>
      </c>
      <c r="L5355"/>
    </row>
    <row r="5356" spans="2:12" x14ac:dyDescent="0.4">
      <c r="B5356" s="5" t="s">
        <v>67</v>
      </c>
      <c r="C5356" s="5" t="s">
        <v>57</v>
      </c>
      <c r="D5356" s="5" t="s">
        <v>19</v>
      </c>
      <c r="E5356" s="5" t="s">
        <v>61</v>
      </c>
      <c r="F5356" s="6">
        <v>43862</v>
      </c>
      <c r="G5356" s="6" t="str">
        <f>TEXT(datatable[[#This Row],[дата]],"ММ")</f>
        <v>02</v>
      </c>
      <c r="H5356" s="8">
        <v>56.940799999999996</v>
      </c>
      <c r="I5356" s="8">
        <v>37.901499999999999</v>
      </c>
      <c r="J5356" s="8">
        <f>datatable[[#This Row],[продажи_]]-datatable[[#This Row],[себестоимость_]]</f>
        <v>19.039299999999997</v>
      </c>
      <c r="L5356"/>
    </row>
    <row r="5357" spans="2:12" x14ac:dyDescent="0.4">
      <c r="B5357" s="5" t="s">
        <v>67</v>
      </c>
      <c r="C5357" s="5" t="s">
        <v>57</v>
      </c>
      <c r="D5357" s="5" t="s">
        <v>19</v>
      </c>
      <c r="E5357" s="5" t="s">
        <v>61</v>
      </c>
      <c r="F5357" s="6">
        <v>43891</v>
      </c>
      <c r="G5357" s="6" t="str">
        <f>TEXT(datatable[[#This Row],[дата]],"ММ")</f>
        <v>03</v>
      </c>
      <c r="H5357" s="8">
        <v>82.534400000000005</v>
      </c>
      <c r="I5357" s="8">
        <v>53.312000000000005</v>
      </c>
      <c r="J5357" s="8">
        <f>datatable[[#This Row],[продажи_]]-datatable[[#This Row],[себестоимость_]]</f>
        <v>29.2224</v>
      </c>
      <c r="L5357"/>
    </row>
    <row r="5358" spans="2:12" x14ac:dyDescent="0.4">
      <c r="B5358" s="5" t="s">
        <v>67</v>
      </c>
      <c r="C5358" s="5" t="s">
        <v>57</v>
      </c>
      <c r="D5358" s="5" t="s">
        <v>19</v>
      </c>
      <c r="E5358" s="5" t="s">
        <v>61</v>
      </c>
      <c r="F5358" s="6">
        <v>43922</v>
      </c>
      <c r="G5358" s="6" t="str">
        <f>TEXT(datatable[[#This Row],[дата]],"ММ")</f>
        <v>04</v>
      </c>
      <c r="H5358" s="8">
        <v>79.36</v>
      </c>
      <c r="I5358" s="8">
        <v>51.408000000000008</v>
      </c>
      <c r="J5358" s="8">
        <f>datatable[[#This Row],[продажи_]]-datatable[[#This Row],[себестоимость_]]</f>
        <v>27.951999999999991</v>
      </c>
      <c r="L5358"/>
    </row>
    <row r="5359" spans="2:12" x14ac:dyDescent="0.4">
      <c r="B5359" s="5" t="s">
        <v>67</v>
      </c>
      <c r="C5359" s="5" t="s">
        <v>57</v>
      </c>
      <c r="D5359" s="5" t="s">
        <v>19</v>
      </c>
      <c r="E5359" s="5" t="s">
        <v>61</v>
      </c>
      <c r="F5359" s="6">
        <v>43952</v>
      </c>
      <c r="G5359" s="6" t="str">
        <f>TEXT(datatable[[#This Row],[дата]],"ММ")</f>
        <v>05</v>
      </c>
      <c r="H5359" s="8">
        <v>61.900800000000004</v>
      </c>
      <c r="I5359" s="8">
        <v>34.807500000000005</v>
      </c>
      <c r="J5359" s="8">
        <f>datatable[[#This Row],[продажи_]]-datatable[[#This Row],[себестоимость_]]</f>
        <v>27.093299999999999</v>
      </c>
      <c r="L5359"/>
    </row>
    <row r="5360" spans="2:12" x14ac:dyDescent="0.4">
      <c r="B5360" s="5" t="s">
        <v>67</v>
      </c>
      <c r="C5360" s="5" t="s">
        <v>57</v>
      </c>
      <c r="D5360" s="5" t="s">
        <v>19</v>
      </c>
      <c r="E5360" s="5" t="s">
        <v>61</v>
      </c>
      <c r="F5360" s="6">
        <v>43983</v>
      </c>
      <c r="G5360" s="6" t="str">
        <f>TEXT(datatable[[#This Row],[дата]],"ММ")</f>
        <v>06</v>
      </c>
      <c r="H5360" s="8">
        <v>52.576000000000008</v>
      </c>
      <c r="I5360" s="8">
        <v>34.51</v>
      </c>
      <c r="J5360" s="8">
        <f>datatable[[#This Row],[продажи_]]-datatable[[#This Row],[себестоимость_]]</f>
        <v>18.06600000000001</v>
      </c>
      <c r="L5360"/>
    </row>
    <row r="5361" spans="2:12" x14ac:dyDescent="0.4">
      <c r="B5361" s="5" t="s">
        <v>67</v>
      </c>
      <c r="C5361" s="5" t="s">
        <v>57</v>
      </c>
      <c r="D5361" s="5" t="s">
        <v>19</v>
      </c>
      <c r="E5361" s="5" t="s">
        <v>61</v>
      </c>
      <c r="F5361" s="6">
        <v>44013</v>
      </c>
      <c r="G5361" s="6" t="str">
        <f>TEXT(datatable[[#This Row],[дата]],"ММ")</f>
        <v>07</v>
      </c>
      <c r="H5361" s="8">
        <v>44.193600000000004</v>
      </c>
      <c r="I5361" s="8">
        <v>23.026500000000002</v>
      </c>
      <c r="J5361" s="8">
        <f>datatable[[#This Row],[продажи_]]-datatable[[#This Row],[себестоимость_]]</f>
        <v>21.167100000000001</v>
      </c>
      <c r="L5361"/>
    </row>
    <row r="5362" spans="2:12" x14ac:dyDescent="0.4">
      <c r="B5362" s="5" t="s">
        <v>67</v>
      </c>
      <c r="C5362" s="5" t="s">
        <v>57</v>
      </c>
      <c r="D5362" s="5" t="s">
        <v>19</v>
      </c>
      <c r="E5362" s="5" t="s">
        <v>61</v>
      </c>
      <c r="F5362" s="6">
        <v>44044</v>
      </c>
      <c r="G5362" s="6" t="str">
        <f>TEXT(datatable[[#This Row],[дата]],"ММ")</f>
        <v>08</v>
      </c>
      <c r="H5362" s="8">
        <v>35.315199999999997</v>
      </c>
      <c r="I5362" s="8">
        <v>27.846</v>
      </c>
      <c r="J5362" s="8">
        <f>datatable[[#This Row],[продажи_]]-datatable[[#This Row],[себестоимость_]]</f>
        <v>7.4691999999999972</v>
      </c>
      <c r="L5362"/>
    </row>
    <row r="5363" spans="2:12" x14ac:dyDescent="0.4">
      <c r="B5363" s="5" t="s">
        <v>67</v>
      </c>
      <c r="C5363" s="5" t="s">
        <v>57</v>
      </c>
      <c r="D5363" s="5" t="s">
        <v>19</v>
      </c>
      <c r="E5363" s="5" t="s">
        <v>61</v>
      </c>
      <c r="F5363" s="6">
        <v>44075</v>
      </c>
      <c r="G5363" s="6" t="str">
        <f>TEXT(datatable[[#This Row],[дата]],"ММ")</f>
        <v>09</v>
      </c>
      <c r="H5363" s="8">
        <v>58.031999999999996</v>
      </c>
      <c r="I5363" s="8">
        <v>27.072500000000002</v>
      </c>
      <c r="J5363" s="8">
        <f>datatable[[#This Row],[продажи_]]-datatable[[#This Row],[себестоимость_]]</f>
        <v>30.959499999999995</v>
      </c>
      <c r="L5363"/>
    </row>
    <row r="5364" spans="2:12" x14ac:dyDescent="0.4">
      <c r="B5364" s="5" t="s">
        <v>67</v>
      </c>
      <c r="C5364" s="5" t="s">
        <v>57</v>
      </c>
      <c r="D5364" s="5" t="s">
        <v>19</v>
      </c>
      <c r="E5364" s="5" t="s">
        <v>61</v>
      </c>
      <c r="F5364" s="6">
        <v>44105</v>
      </c>
      <c r="G5364" s="6" t="str">
        <f>TEXT(datatable[[#This Row],[дата]],"ММ")</f>
        <v>10</v>
      </c>
      <c r="H5364" s="8">
        <v>61.900800000000004</v>
      </c>
      <c r="I5364" s="8">
        <v>31.713500000000003</v>
      </c>
      <c r="J5364" s="8">
        <f>datatable[[#This Row],[продажи_]]-datatable[[#This Row],[себестоимость_]]</f>
        <v>30.1873</v>
      </c>
      <c r="L5364"/>
    </row>
    <row r="5365" spans="2:12" x14ac:dyDescent="0.4">
      <c r="B5365" s="5" t="s">
        <v>67</v>
      </c>
      <c r="C5365" s="5" t="s">
        <v>57</v>
      </c>
      <c r="D5365" s="5" t="s">
        <v>19</v>
      </c>
      <c r="E5365" s="5" t="s">
        <v>61</v>
      </c>
      <c r="F5365" s="6">
        <v>44136</v>
      </c>
      <c r="G5365" s="6" t="str">
        <f>TEXT(datatable[[#This Row],[дата]],"ММ")</f>
        <v>11</v>
      </c>
      <c r="H5365" s="8">
        <v>64.5792</v>
      </c>
      <c r="I5365" s="8">
        <v>42.899499999999996</v>
      </c>
      <c r="J5365" s="8">
        <f>datatable[[#This Row],[продажи_]]-datatable[[#This Row],[себестоимость_]]</f>
        <v>21.679700000000004</v>
      </c>
      <c r="L5365"/>
    </row>
    <row r="5366" spans="2:12" x14ac:dyDescent="0.4">
      <c r="B5366" s="5" t="s">
        <v>67</v>
      </c>
      <c r="C5366" s="5" t="s">
        <v>57</v>
      </c>
      <c r="D5366" s="5" t="s">
        <v>19</v>
      </c>
      <c r="E5366" s="5" t="s">
        <v>61</v>
      </c>
      <c r="F5366" s="6">
        <v>44166</v>
      </c>
      <c r="G5366" s="6" t="str">
        <f>TEXT(datatable[[#This Row],[дата]],"ММ")</f>
        <v>12</v>
      </c>
      <c r="H5366" s="8">
        <v>57.734400000000001</v>
      </c>
      <c r="I5366" s="8">
        <v>41.411999999999999</v>
      </c>
      <c r="J5366" s="8">
        <f>datatable[[#This Row],[продажи_]]-datatable[[#This Row],[себестоимость_]]</f>
        <v>16.322400000000002</v>
      </c>
      <c r="L5366"/>
    </row>
    <row r="5367" spans="2:12" x14ac:dyDescent="0.4">
      <c r="B5367" s="5" t="s">
        <v>67</v>
      </c>
      <c r="C5367" s="5" t="s">
        <v>57</v>
      </c>
      <c r="D5367" s="5" t="s">
        <v>19</v>
      </c>
      <c r="E5367" s="5" t="s">
        <v>62</v>
      </c>
      <c r="F5367" s="6">
        <v>43831</v>
      </c>
      <c r="G5367" s="6" t="str">
        <f>TEXT(datatable[[#This Row],[дата]],"ММ")</f>
        <v>01</v>
      </c>
      <c r="H5367" s="8">
        <v>105.74550000000001</v>
      </c>
      <c r="I5367" s="8">
        <v>54.841050000000003</v>
      </c>
      <c r="J5367" s="8">
        <f>datatable[[#This Row],[продажи_]]-datatable[[#This Row],[себестоимость_]]</f>
        <v>50.904450000000004</v>
      </c>
      <c r="L5367"/>
    </row>
    <row r="5368" spans="2:12" x14ac:dyDescent="0.4">
      <c r="B5368" s="5" t="s">
        <v>67</v>
      </c>
      <c r="C5368" s="5" t="s">
        <v>57</v>
      </c>
      <c r="D5368" s="5" t="s">
        <v>19</v>
      </c>
      <c r="E5368" s="5" t="s">
        <v>62</v>
      </c>
      <c r="F5368" s="6">
        <v>43862</v>
      </c>
      <c r="G5368" s="6" t="str">
        <f>TEXT(datatable[[#This Row],[дата]],"ММ")</f>
        <v>02</v>
      </c>
      <c r="H5368" s="8">
        <v>181.72559999999999</v>
      </c>
      <c r="I5368" s="8">
        <v>76.691299999999998</v>
      </c>
      <c r="J5368" s="8">
        <f>datatable[[#This Row],[продажи_]]-datatable[[#This Row],[себестоимость_]]</f>
        <v>105.03429999999999</v>
      </c>
      <c r="L5368"/>
    </row>
    <row r="5369" spans="2:12" x14ac:dyDescent="0.4">
      <c r="B5369" s="5" t="s">
        <v>67</v>
      </c>
      <c r="C5369" s="5" t="s">
        <v>57</v>
      </c>
      <c r="D5369" s="5" t="s">
        <v>19</v>
      </c>
      <c r="E5369" s="5" t="s">
        <v>62</v>
      </c>
      <c r="F5369" s="6">
        <v>43891</v>
      </c>
      <c r="G5369" s="6" t="str">
        <f>TEXT(datatable[[#This Row],[дата]],"ММ")</f>
        <v>03</v>
      </c>
      <c r="H5369" s="8">
        <v>205.89599999999999</v>
      </c>
      <c r="I5369" s="8">
        <v>95.525599999999997</v>
      </c>
      <c r="J5369" s="8">
        <f>datatable[[#This Row],[продажи_]]-datatable[[#This Row],[себестоимость_]]</f>
        <v>110.37039999999999</v>
      </c>
      <c r="L5369"/>
    </row>
    <row r="5370" spans="2:12" x14ac:dyDescent="0.4">
      <c r="B5370" s="5" t="s">
        <v>67</v>
      </c>
      <c r="C5370" s="5" t="s">
        <v>57</v>
      </c>
      <c r="D5370" s="5" t="s">
        <v>19</v>
      </c>
      <c r="E5370" s="5" t="s">
        <v>62</v>
      </c>
      <c r="F5370" s="6">
        <v>43922</v>
      </c>
      <c r="G5370" s="6" t="str">
        <f>TEXT(datatable[[#This Row],[дата]],"ММ")</f>
        <v>04</v>
      </c>
      <c r="H5370" s="8">
        <v>193.36320000000001</v>
      </c>
      <c r="I5370" s="8">
        <v>108.32800000000002</v>
      </c>
      <c r="J5370" s="8">
        <f>datatable[[#This Row],[продажи_]]-datatable[[#This Row],[себестоимость_]]</f>
        <v>85.035199999999989</v>
      </c>
      <c r="L5370"/>
    </row>
    <row r="5371" spans="2:12" x14ac:dyDescent="0.4">
      <c r="B5371" s="5" t="s">
        <v>67</v>
      </c>
      <c r="C5371" s="5" t="s">
        <v>57</v>
      </c>
      <c r="D5371" s="5" t="s">
        <v>19</v>
      </c>
      <c r="E5371" s="5" t="s">
        <v>62</v>
      </c>
      <c r="F5371" s="6">
        <v>43952</v>
      </c>
      <c r="G5371" s="6" t="str">
        <f>TEXT(datatable[[#This Row],[дата]],"ММ")</f>
        <v>05</v>
      </c>
      <c r="H5371" s="8">
        <v>119.2854</v>
      </c>
      <c r="I5371" s="8">
        <v>92.01724999999999</v>
      </c>
      <c r="J5371" s="8">
        <f>datatable[[#This Row],[продажи_]]-datatable[[#This Row],[себестоимость_]]</f>
        <v>27.268150000000006</v>
      </c>
      <c r="L5371"/>
    </row>
    <row r="5372" spans="2:12" x14ac:dyDescent="0.4">
      <c r="B5372" s="5" t="s">
        <v>67</v>
      </c>
      <c r="C5372" s="5" t="s">
        <v>57</v>
      </c>
      <c r="D5372" s="5" t="s">
        <v>19</v>
      </c>
      <c r="E5372" s="5" t="s">
        <v>62</v>
      </c>
      <c r="F5372" s="6">
        <v>43983</v>
      </c>
      <c r="G5372" s="6" t="str">
        <f>TEXT(datatable[[#This Row],[дата]],"ММ")</f>
        <v>06</v>
      </c>
      <c r="H5372" s="8">
        <v>134.28</v>
      </c>
      <c r="I5372" s="8">
        <v>62.781000000000006</v>
      </c>
      <c r="J5372" s="8">
        <f>datatable[[#This Row],[продажи_]]-datatable[[#This Row],[себестоимость_]]</f>
        <v>71.498999999999995</v>
      </c>
      <c r="L5372"/>
    </row>
    <row r="5373" spans="2:12" x14ac:dyDescent="0.4">
      <c r="B5373" s="5" t="s">
        <v>67</v>
      </c>
      <c r="C5373" s="5" t="s">
        <v>57</v>
      </c>
      <c r="D5373" s="5" t="s">
        <v>19</v>
      </c>
      <c r="E5373" s="5" t="s">
        <v>62</v>
      </c>
      <c r="F5373" s="6">
        <v>44013</v>
      </c>
      <c r="G5373" s="6" t="str">
        <f>TEXT(datatable[[#This Row],[дата]],"ММ")</f>
        <v>07</v>
      </c>
      <c r="H5373" s="8">
        <v>92.653200000000012</v>
      </c>
      <c r="I5373" s="8">
        <v>65.920050000000003</v>
      </c>
      <c r="J5373" s="8">
        <f>datatable[[#This Row],[продажи_]]-datatable[[#This Row],[себестоимость_]]</f>
        <v>26.733150000000009</v>
      </c>
      <c r="L5373"/>
    </row>
    <row r="5374" spans="2:12" x14ac:dyDescent="0.4">
      <c r="B5374" s="5" t="s">
        <v>67</v>
      </c>
      <c r="C5374" s="5" t="s">
        <v>57</v>
      </c>
      <c r="D5374" s="5" t="s">
        <v>19</v>
      </c>
      <c r="E5374" s="5" t="s">
        <v>62</v>
      </c>
      <c r="F5374" s="6">
        <v>44044</v>
      </c>
      <c r="G5374" s="6" t="str">
        <f>TEXT(datatable[[#This Row],[дата]],"ММ")</f>
        <v>08</v>
      </c>
      <c r="H5374" s="8">
        <v>85.9392</v>
      </c>
      <c r="I5374" s="8">
        <v>58.595599999999997</v>
      </c>
      <c r="J5374" s="8">
        <f>datatable[[#This Row],[продажи_]]-datatable[[#This Row],[себестоимость_]]</f>
        <v>27.343600000000002</v>
      </c>
      <c r="L5374"/>
    </row>
    <row r="5375" spans="2:12" x14ac:dyDescent="0.4">
      <c r="B5375" s="5" t="s">
        <v>67</v>
      </c>
      <c r="C5375" s="5" t="s">
        <v>57</v>
      </c>
      <c r="D5375" s="5" t="s">
        <v>19</v>
      </c>
      <c r="E5375" s="5" t="s">
        <v>62</v>
      </c>
      <c r="F5375" s="6">
        <v>44075</v>
      </c>
      <c r="G5375" s="6" t="str">
        <f>TEXT(datatable[[#This Row],[дата]],"ММ")</f>
        <v>09</v>
      </c>
      <c r="H5375" s="8">
        <v>97.353000000000009</v>
      </c>
      <c r="I5375" s="8">
        <v>67.089500000000015</v>
      </c>
      <c r="J5375" s="8">
        <f>datatable[[#This Row],[продажи_]]-datatable[[#This Row],[себестоимость_]]</f>
        <v>30.263499999999993</v>
      </c>
      <c r="L5375"/>
    </row>
    <row r="5376" spans="2:12" x14ac:dyDescent="0.4">
      <c r="B5376" s="5" t="s">
        <v>67</v>
      </c>
      <c r="C5376" s="5" t="s">
        <v>57</v>
      </c>
      <c r="D5376" s="5" t="s">
        <v>19</v>
      </c>
      <c r="E5376" s="5" t="s">
        <v>62</v>
      </c>
      <c r="F5376" s="6">
        <v>44105</v>
      </c>
      <c r="G5376" s="6" t="str">
        <f>TEXT(datatable[[#This Row],[дата]],"ММ")</f>
        <v>10</v>
      </c>
      <c r="H5376" s="8">
        <v>171.65459999999999</v>
      </c>
      <c r="I5376" s="8">
        <v>94.417699999999996</v>
      </c>
      <c r="J5376" s="8">
        <f>datatable[[#This Row],[продажи_]]-datatable[[#This Row],[себестоимость_]]</f>
        <v>77.236899999999991</v>
      </c>
      <c r="L5376"/>
    </row>
    <row r="5377" spans="2:12" x14ac:dyDescent="0.4">
      <c r="B5377" s="5" t="s">
        <v>67</v>
      </c>
      <c r="C5377" s="5" t="s">
        <v>57</v>
      </c>
      <c r="D5377" s="5" t="s">
        <v>19</v>
      </c>
      <c r="E5377" s="5" t="s">
        <v>62</v>
      </c>
      <c r="F5377" s="6">
        <v>44136</v>
      </c>
      <c r="G5377" s="6" t="str">
        <f>TEXT(datatable[[#This Row],[дата]],"ММ")</f>
        <v>11</v>
      </c>
      <c r="H5377" s="8">
        <v>162.9264</v>
      </c>
      <c r="I5377" s="8">
        <v>95.648700000000005</v>
      </c>
      <c r="J5377" s="8">
        <f>datatable[[#This Row],[продажи_]]-datatable[[#This Row],[себестоимость_]]</f>
        <v>67.277699999999996</v>
      </c>
      <c r="L5377"/>
    </row>
    <row r="5378" spans="2:12" x14ac:dyDescent="0.4">
      <c r="B5378" s="5" t="s">
        <v>67</v>
      </c>
      <c r="C5378" s="5" t="s">
        <v>57</v>
      </c>
      <c r="D5378" s="5" t="s">
        <v>19</v>
      </c>
      <c r="E5378" s="5" t="s">
        <v>62</v>
      </c>
      <c r="F5378" s="6">
        <v>44166</v>
      </c>
      <c r="G5378" s="6" t="str">
        <f>TEXT(datatable[[#This Row],[дата]],"ММ")</f>
        <v>12</v>
      </c>
      <c r="H5378" s="8">
        <v>150.39360000000002</v>
      </c>
      <c r="I5378" s="8">
        <v>72.382800000000003</v>
      </c>
      <c r="J5378" s="8">
        <f>datatable[[#This Row],[продажи_]]-datatable[[#This Row],[себестоимость_]]</f>
        <v>78.010800000000017</v>
      </c>
      <c r="L5378"/>
    </row>
    <row r="5379" spans="2:12" x14ac:dyDescent="0.4">
      <c r="B5379" s="5" t="s">
        <v>67</v>
      </c>
      <c r="C5379" s="5" t="s">
        <v>57</v>
      </c>
      <c r="D5379" s="5" t="s">
        <v>19</v>
      </c>
      <c r="E5379" s="5" t="s">
        <v>9</v>
      </c>
      <c r="F5379" s="6">
        <v>43831</v>
      </c>
      <c r="G5379" s="6" t="str">
        <f>TEXT(datatable[[#This Row],[дата]],"ММ")</f>
        <v>01</v>
      </c>
      <c r="H5379" s="8">
        <v>102.97124999999998</v>
      </c>
      <c r="I5379" s="8">
        <v>54.876600000000003</v>
      </c>
      <c r="J5379" s="8">
        <f>datatable[[#This Row],[продажи_]]-datatable[[#This Row],[себестоимость_]]</f>
        <v>48.09464999999998</v>
      </c>
      <c r="L5379"/>
    </row>
    <row r="5380" spans="2:12" x14ac:dyDescent="0.4">
      <c r="B5380" s="5" t="s">
        <v>67</v>
      </c>
      <c r="C5380" s="5" t="s">
        <v>57</v>
      </c>
      <c r="D5380" s="5" t="s">
        <v>19</v>
      </c>
      <c r="E5380" s="5" t="s">
        <v>9</v>
      </c>
      <c r="F5380" s="6">
        <v>43862</v>
      </c>
      <c r="G5380" s="6" t="str">
        <f>TEXT(datatable[[#This Row],[дата]],"ММ")</f>
        <v>02</v>
      </c>
      <c r="H5380" s="8">
        <v>130.41</v>
      </c>
      <c r="I5380" s="8">
        <v>80.400600000000011</v>
      </c>
      <c r="J5380" s="8">
        <f>datatable[[#This Row],[продажи_]]-datatable[[#This Row],[себестоимость_]]</f>
        <v>50.009399999999985</v>
      </c>
      <c r="L5380"/>
    </row>
    <row r="5381" spans="2:12" x14ac:dyDescent="0.4">
      <c r="B5381" s="5" t="s">
        <v>67</v>
      </c>
      <c r="C5381" s="5" t="s">
        <v>57</v>
      </c>
      <c r="D5381" s="5" t="s">
        <v>19</v>
      </c>
      <c r="E5381" s="5" t="s">
        <v>9</v>
      </c>
      <c r="F5381" s="6">
        <v>43891</v>
      </c>
      <c r="G5381" s="6" t="str">
        <f>TEXT(datatable[[#This Row],[дата]],"ММ")</f>
        <v>03</v>
      </c>
      <c r="H5381" s="8">
        <v>178.20000000000002</v>
      </c>
      <c r="I5381" s="8">
        <v>110.0368</v>
      </c>
      <c r="J5381" s="8">
        <f>datatable[[#This Row],[продажи_]]-datatable[[#This Row],[себестоимость_]]</f>
        <v>68.163200000000018</v>
      </c>
      <c r="L5381"/>
    </row>
    <row r="5382" spans="2:12" x14ac:dyDescent="0.4">
      <c r="B5382" s="5" t="s">
        <v>67</v>
      </c>
      <c r="C5382" s="5" t="s">
        <v>57</v>
      </c>
      <c r="D5382" s="5" t="s">
        <v>19</v>
      </c>
      <c r="E5382" s="5" t="s">
        <v>9</v>
      </c>
      <c r="F5382" s="6">
        <v>43922</v>
      </c>
      <c r="G5382" s="6" t="str">
        <f>TEXT(datatable[[#This Row],[дата]],"ММ")</f>
        <v>04</v>
      </c>
      <c r="H5382" s="8">
        <v>147.42000000000002</v>
      </c>
      <c r="I5382" s="8">
        <v>113.44</v>
      </c>
      <c r="J5382" s="8">
        <f>datatable[[#This Row],[продажи_]]-datatable[[#This Row],[себестоимость_]]</f>
        <v>33.980000000000018</v>
      </c>
      <c r="L5382"/>
    </row>
    <row r="5383" spans="2:12" x14ac:dyDescent="0.4">
      <c r="B5383" s="5" t="s">
        <v>67</v>
      </c>
      <c r="C5383" s="5" t="s">
        <v>57</v>
      </c>
      <c r="D5383" s="5" t="s">
        <v>19</v>
      </c>
      <c r="E5383" s="5" t="s">
        <v>9</v>
      </c>
      <c r="F5383" s="6">
        <v>43952</v>
      </c>
      <c r="G5383" s="6" t="str">
        <f>TEXT(datatable[[#This Row],[дата]],"ММ")</f>
        <v>05</v>
      </c>
      <c r="H5383" s="8">
        <v>121.095</v>
      </c>
      <c r="I5383" s="8">
        <v>109.6823</v>
      </c>
      <c r="J5383" s="8">
        <f>datatable[[#This Row],[продажи_]]-datatable[[#This Row],[себестоимость_]]</f>
        <v>11.412700000000001</v>
      </c>
      <c r="L5383"/>
    </row>
    <row r="5384" spans="2:12" x14ac:dyDescent="0.4">
      <c r="B5384" s="5" t="s">
        <v>67</v>
      </c>
      <c r="C5384" s="5" t="s">
        <v>57</v>
      </c>
      <c r="D5384" s="5" t="s">
        <v>19</v>
      </c>
      <c r="E5384" s="5" t="s">
        <v>9</v>
      </c>
      <c r="F5384" s="6">
        <v>43983</v>
      </c>
      <c r="G5384" s="6" t="str">
        <f>TEXT(datatable[[#This Row],[дата]],"ММ")</f>
        <v>06</v>
      </c>
      <c r="H5384" s="8">
        <v>84.037499999999994</v>
      </c>
      <c r="I5384" s="8">
        <v>58.137999999999998</v>
      </c>
      <c r="J5384" s="8">
        <f>datatable[[#This Row],[продажи_]]-datatable[[#This Row],[себестоимость_]]</f>
        <v>25.899499999999996</v>
      </c>
      <c r="L5384"/>
    </row>
    <row r="5385" spans="2:12" x14ac:dyDescent="0.4">
      <c r="B5385" s="5" t="s">
        <v>67</v>
      </c>
      <c r="C5385" s="5" t="s">
        <v>57</v>
      </c>
      <c r="D5385" s="5" t="s">
        <v>19</v>
      </c>
      <c r="E5385" s="5" t="s">
        <v>9</v>
      </c>
      <c r="F5385" s="6">
        <v>44013</v>
      </c>
      <c r="G5385" s="6" t="str">
        <f>TEXT(datatable[[#This Row],[дата]],"ММ")</f>
        <v>07</v>
      </c>
      <c r="H5385" s="8">
        <v>76.545000000000002</v>
      </c>
      <c r="I5385" s="8">
        <v>54.876600000000003</v>
      </c>
      <c r="J5385" s="8">
        <f>datatable[[#This Row],[продажи_]]-datatable[[#This Row],[себестоимость_]]</f>
        <v>21.668399999999998</v>
      </c>
      <c r="L5385"/>
    </row>
    <row r="5386" spans="2:12" x14ac:dyDescent="0.4">
      <c r="B5386" s="5" t="s">
        <v>67</v>
      </c>
      <c r="C5386" s="5" t="s">
        <v>57</v>
      </c>
      <c r="D5386" s="5" t="s">
        <v>19</v>
      </c>
      <c r="E5386" s="5" t="s">
        <v>9</v>
      </c>
      <c r="F5386" s="6">
        <v>44044</v>
      </c>
      <c r="G5386" s="6" t="str">
        <f>TEXT(datatable[[#This Row],[дата]],"ММ")</f>
        <v>08</v>
      </c>
      <c r="H5386" s="8">
        <v>84.240000000000009</v>
      </c>
      <c r="I5386" s="8">
        <v>47.077599999999997</v>
      </c>
      <c r="J5386" s="8">
        <f>datatable[[#This Row],[продажи_]]-datatable[[#This Row],[себестоимость_]]</f>
        <v>37.162400000000012</v>
      </c>
      <c r="L5386"/>
    </row>
    <row r="5387" spans="2:12" x14ac:dyDescent="0.4">
      <c r="B5387" s="5" t="s">
        <v>67</v>
      </c>
      <c r="C5387" s="5" t="s">
        <v>57</v>
      </c>
      <c r="D5387" s="5" t="s">
        <v>19</v>
      </c>
      <c r="E5387" s="5" t="s">
        <v>9</v>
      </c>
      <c r="F5387" s="6">
        <v>44075</v>
      </c>
      <c r="G5387" s="6" t="str">
        <f>TEXT(datatable[[#This Row],[дата]],"ММ")</f>
        <v>09</v>
      </c>
      <c r="H5387" s="8">
        <v>109.35000000000001</v>
      </c>
      <c r="I5387" s="8">
        <v>65.937000000000012</v>
      </c>
      <c r="J5387" s="8">
        <f>datatable[[#This Row],[продажи_]]-datatable[[#This Row],[себестоимость_]]</f>
        <v>43.412999999999997</v>
      </c>
      <c r="L5387"/>
    </row>
    <row r="5388" spans="2:12" x14ac:dyDescent="0.4">
      <c r="B5388" s="5" t="s">
        <v>67</v>
      </c>
      <c r="C5388" s="5" t="s">
        <v>57</v>
      </c>
      <c r="D5388" s="5" t="s">
        <v>19</v>
      </c>
      <c r="E5388" s="5" t="s">
        <v>9</v>
      </c>
      <c r="F5388" s="6">
        <v>44105</v>
      </c>
      <c r="G5388" s="6" t="str">
        <f>TEXT(datatable[[#This Row],[дата]],"ММ")</f>
        <v>10</v>
      </c>
      <c r="H5388" s="8">
        <v>144.78750000000002</v>
      </c>
      <c r="I5388" s="8">
        <v>73.736000000000004</v>
      </c>
      <c r="J5388" s="8">
        <f>datatable[[#This Row],[продажи_]]-datatable[[#This Row],[себестоимость_]]</f>
        <v>71.051500000000019</v>
      </c>
      <c r="L5388"/>
    </row>
    <row r="5389" spans="2:12" x14ac:dyDescent="0.4">
      <c r="B5389" s="5" t="s">
        <v>67</v>
      </c>
      <c r="C5389" s="5" t="s">
        <v>57</v>
      </c>
      <c r="D5389" s="5" t="s">
        <v>19</v>
      </c>
      <c r="E5389" s="5" t="s">
        <v>9</v>
      </c>
      <c r="F5389" s="6">
        <v>44136</v>
      </c>
      <c r="G5389" s="6" t="str">
        <f>TEXT(datatable[[#This Row],[дата]],"ММ")</f>
        <v>11</v>
      </c>
      <c r="H5389" s="8">
        <v>143.16749999999999</v>
      </c>
      <c r="I5389" s="8">
        <v>91.319200000000009</v>
      </c>
      <c r="J5389" s="8">
        <f>datatable[[#This Row],[продажи_]]-datatable[[#This Row],[себестоимость_]]</f>
        <v>51.848299999999981</v>
      </c>
      <c r="L5389"/>
    </row>
    <row r="5390" spans="2:12" x14ac:dyDescent="0.4">
      <c r="B5390" s="5" t="s">
        <v>67</v>
      </c>
      <c r="C5390" s="5" t="s">
        <v>57</v>
      </c>
      <c r="D5390" s="5" t="s">
        <v>19</v>
      </c>
      <c r="E5390" s="5" t="s">
        <v>9</v>
      </c>
      <c r="F5390" s="6">
        <v>44166</v>
      </c>
      <c r="G5390" s="6" t="str">
        <f>TEXT(datatable[[#This Row],[дата]],"ММ")</f>
        <v>12</v>
      </c>
      <c r="H5390" s="8">
        <v>119.07</v>
      </c>
      <c r="I5390" s="8">
        <v>74.870400000000004</v>
      </c>
      <c r="J5390" s="8">
        <f>datatable[[#This Row],[продажи_]]-datatable[[#This Row],[себестоимость_]]</f>
        <v>44.19959999999999</v>
      </c>
      <c r="L5390"/>
    </row>
    <row r="5391" spans="2:12" x14ac:dyDescent="0.4">
      <c r="B5391" s="5" t="s">
        <v>67</v>
      </c>
      <c r="C5391" s="5" t="s">
        <v>57</v>
      </c>
      <c r="D5391" s="5" t="s">
        <v>19</v>
      </c>
      <c r="E5391" s="5" t="s">
        <v>61</v>
      </c>
      <c r="F5391" s="6">
        <v>43831</v>
      </c>
      <c r="G5391" s="6" t="str">
        <f>TEXT(datatable[[#This Row],[дата]],"ММ")</f>
        <v>01</v>
      </c>
      <c r="H5391" s="8">
        <v>35.414999999999999</v>
      </c>
      <c r="I5391" s="8">
        <v>19.3536</v>
      </c>
      <c r="J5391" s="8">
        <f>datatable[[#This Row],[продажи_]]-datatable[[#This Row],[себестоимость_]]</f>
        <v>16.061399999999999</v>
      </c>
      <c r="L5391"/>
    </row>
    <row r="5392" spans="2:12" x14ac:dyDescent="0.4">
      <c r="B5392" s="5" t="s">
        <v>67</v>
      </c>
      <c r="C5392" s="5" t="s">
        <v>57</v>
      </c>
      <c r="D5392" s="5" t="s">
        <v>19</v>
      </c>
      <c r="E5392" s="5" t="s">
        <v>61</v>
      </c>
      <c r="F5392" s="6">
        <v>43862</v>
      </c>
      <c r="G5392" s="6" t="str">
        <f>TEXT(datatable[[#This Row],[дата]],"ММ")</f>
        <v>02</v>
      </c>
      <c r="H5392" s="8">
        <v>49.030100000000004</v>
      </c>
      <c r="I5392" s="8">
        <v>30.105600000000003</v>
      </c>
      <c r="J5392" s="8">
        <f>datatable[[#This Row],[продажи_]]-datatable[[#This Row],[себестоимость_]]</f>
        <v>18.924500000000002</v>
      </c>
      <c r="L5392"/>
    </row>
    <row r="5393" spans="2:12" x14ac:dyDescent="0.4">
      <c r="B5393" s="5" t="s">
        <v>67</v>
      </c>
      <c r="C5393" s="5" t="s">
        <v>57</v>
      </c>
      <c r="D5393" s="5" t="s">
        <v>19</v>
      </c>
      <c r="E5393" s="5" t="s">
        <v>61</v>
      </c>
      <c r="F5393" s="6">
        <v>43891</v>
      </c>
      <c r="G5393" s="6" t="str">
        <f>TEXT(datatable[[#This Row],[дата]],"ММ")</f>
        <v>03</v>
      </c>
      <c r="H5393" s="8">
        <v>72.403999999999996</v>
      </c>
      <c r="I5393" s="8">
        <v>36.4544</v>
      </c>
      <c r="J5393" s="8">
        <f>datatable[[#This Row],[продажи_]]-datatable[[#This Row],[себестоимость_]]</f>
        <v>35.949599999999997</v>
      </c>
      <c r="L5393"/>
    </row>
    <row r="5394" spans="2:12" x14ac:dyDescent="0.4">
      <c r="B5394" s="5" t="s">
        <v>67</v>
      </c>
      <c r="C5394" s="5" t="s">
        <v>57</v>
      </c>
      <c r="D5394" s="5" t="s">
        <v>19</v>
      </c>
      <c r="E5394" s="5" t="s">
        <v>61</v>
      </c>
      <c r="F5394" s="6">
        <v>43922</v>
      </c>
      <c r="G5394" s="6" t="str">
        <f>TEXT(datatable[[#This Row],[дата]],"ММ")</f>
        <v>04</v>
      </c>
      <c r="H5394" s="8">
        <v>62.96</v>
      </c>
      <c r="I5394" s="8">
        <v>41.369599999999998</v>
      </c>
      <c r="J5394" s="8">
        <f>datatable[[#This Row],[продажи_]]-datatable[[#This Row],[себестоимость_]]</f>
        <v>21.590400000000002</v>
      </c>
      <c r="L5394"/>
    </row>
    <row r="5395" spans="2:12" x14ac:dyDescent="0.4">
      <c r="B5395" s="5" t="s">
        <v>67</v>
      </c>
      <c r="C5395" s="5" t="s">
        <v>57</v>
      </c>
      <c r="D5395" s="5" t="s">
        <v>19</v>
      </c>
      <c r="E5395" s="5" t="s">
        <v>61</v>
      </c>
      <c r="F5395" s="6">
        <v>43952</v>
      </c>
      <c r="G5395" s="6" t="str">
        <f>TEXT(datatable[[#This Row],[дата]],"ММ")</f>
        <v>05</v>
      </c>
      <c r="H5395" s="8">
        <v>54.735850000000006</v>
      </c>
      <c r="I5395" s="8">
        <v>38.271999999999998</v>
      </c>
      <c r="J5395" s="8">
        <f>datatable[[#This Row],[продажи_]]-datatable[[#This Row],[себестоимость_]]</f>
        <v>16.463850000000008</v>
      </c>
      <c r="L5395"/>
    </row>
    <row r="5396" spans="2:12" x14ac:dyDescent="0.4">
      <c r="B5396" s="5" t="s">
        <v>67</v>
      </c>
      <c r="C5396" s="5" t="s">
        <v>57</v>
      </c>
      <c r="D5396" s="5" t="s">
        <v>19</v>
      </c>
      <c r="E5396" s="5" t="s">
        <v>61</v>
      </c>
      <c r="F5396" s="6">
        <v>43983</v>
      </c>
      <c r="G5396" s="6" t="str">
        <f>TEXT(datatable[[#This Row],[дата]],"ММ")</f>
        <v>06</v>
      </c>
      <c r="H5396" s="8">
        <v>43.285000000000004</v>
      </c>
      <c r="I5396" s="8">
        <v>26.880000000000003</v>
      </c>
      <c r="J5396" s="8">
        <f>datatable[[#This Row],[продажи_]]-datatable[[#This Row],[себестоимость_]]</f>
        <v>16.405000000000001</v>
      </c>
      <c r="L5396"/>
    </row>
    <row r="5397" spans="2:12" x14ac:dyDescent="0.4">
      <c r="B5397" s="5" t="s">
        <v>67</v>
      </c>
      <c r="C5397" s="5" t="s">
        <v>57</v>
      </c>
      <c r="D5397" s="5" t="s">
        <v>19</v>
      </c>
      <c r="E5397" s="5" t="s">
        <v>61</v>
      </c>
      <c r="F5397" s="6">
        <v>44013</v>
      </c>
      <c r="G5397" s="6" t="str">
        <f>TEXT(datatable[[#This Row],[дата]],"ММ")</f>
        <v>07</v>
      </c>
      <c r="H5397" s="8">
        <v>35.769149999999996</v>
      </c>
      <c r="I5397" s="8">
        <v>19.3536</v>
      </c>
      <c r="J5397" s="8">
        <f>datatable[[#This Row],[продажи_]]-datatable[[#This Row],[себестоимость_]]</f>
        <v>16.415549999999996</v>
      </c>
      <c r="L5397"/>
    </row>
    <row r="5398" spans="2:12" x14ac:dyDescent="0.4">
      <c r="B5398" s="5" t="s">
        <v>67</v>
      </c>
      <c r="C5398" s="5" t="s">
        <v>57</v>
      </c>
      <c r="D5398" s="5" t="s">
        <v>19</v>
      </c>
      <c r="E5398" s="5" t="s">
        <v>61</v>
      </c>
      <c r="F5398" s="6">
        <v>44044</v>
      </c>
      <c r="G5398" s="6" t="str">
        <f>TEXT(datatable[[#This Row],[дата]],"ММ")</f>
        <v>08</v>
      </c>
      <c r="H5398" s="8">
        <v>26.757999999999999</v>
      </c>
      <c r="I5398" s="8">
        <v>19.456</v>
      </c>
      <c r="J5398" s="8">
        <f>datatable[[#This Row],[продажи_]]-datatable[[#This Row],[себестоимость_]]</f>
        <v>7.3019999999999996</v>
      </c>
      <c r="L5398"/>
    </row>
    <row r="5399" spans="2:12" x14ac:dyDescent="0.4">
      <c r="B5399" s="5" t="s">
        <v>67</v>
      </c>
      <c r="C5399" s="5" t="s">
        <v>57</v>
      </c>
      <c r="D5399" s="5" t="s">
        <v>19</v>
      </c>
      <c r="E5399" s="5" t="s">
        <v>61</v>
      </c>
      <c r="F5399" s="6">
        <v>44075</v>
      </c>
      <c r="G5399" s="6" t="str">
        <f>TEXT(datatable[[#This Row],[дата]],"ММ")</f>
        <v>09</v>
      </c>
      <c r="H5399" s="8">
        <v>38.563000000000002</v>
      </c>
      <c r="I5399" s="8">
        <v>26.368000000000002</v>
      </c>
      <c r="J5399" s="8">
        <f>datatable[[#This Row],[продажи_]]-datatable[[#This Row],[себестоимость_]]</f>
        <v>12.195</v>
      </c>
      <c r="L5399"/>
    </row>
    <row r="5400" spans="2:12" x14ac:dyDescent="0.4">
      <c r="B5400" s="5" t="s">
        <v>67</v>
      </c>
      <c r="C5400" s="5" t="s">
        <v>57</v>
      </c>
      <c r="D5400" s="5" t="s">
        <v>19</v>
      </c>
      <c r="E5400" s="5" t="s">
        <v>61</v>
      </c>
      <c r="F5400" s="6">
        <v>44105</v>
      </c>
      <c r="G5400" s="6" t="str">
        <f>TEXT(datatable[[#This Row],[дата]],"ММ")</f>
        <v>10</v>
      </c>
      <c r="H5400" s="8">
        <v>49.620350000000002</v>
      </c>
      <c r="I5400" s="8">
        <v>27.955200000000001</v>
      </c>
      <c r="J5400" s="8">
        <f>datatable[[#This Row],[продажи_]]-datatable[[#This Row],[себестоимость_]]</f>
        <v>21.665150000000001</v>
      </c>
      <c r="L5400"/>
    </row>
    <row r="5401" spans="2:12" x14ac:dyDescent="0.4">
      <c r="B5401" s="5" t="s">
        <v>67</v>
      </c>
      <c r="C5401" s="5" t="s">
        <v>57</v>
      </c>
      <c r="D5401" s="5" t="s">
        <v>19</v>
      </c>
      <c r="E5401" s="5" t="s">
        <v>61</v>
      </c>
      <c r="F5401" s="6">
        <v>44136</v>
      </c>
      <c r="G5401" s="6" t="str">
        <f>TEXT(datatable[[#This Row],[дата]],"ММ")</f>
        <v>11</v>
      </c>
      <c r="H5401" s="8">
        <v>57.844500000000004</v>
      </c>
      <c r="I5401" s="8">
        <v>40.140800000000006</v>
      </c>
      <c r="J5401" s="8">
        <f>datatable[[#This Row],[продажи_]]-datatable[[#This Row],[себестоимость_]]</f>
        <v>17.703699999999998</v>
      </c>
      <c r="L5401"/>
    </row>
    <row r="5402" spans="2:12" x14ac:dyDescent="0.4">
      <c r="B5402" s="5" t="s">
        <v>67</v>
      </c>
      <c r="C5402" s="5" t="s">
        <v>57</v>
      </c>
      <c r="D5402" s="5" t="s">
        <v>19</v>
      </c>
      <c r="E5402" s="5" t="s">
        <v>61</v>
      </c>
      <c r="F5402" s="6">
        <v>44166</v>
      </c>
      <c r="G5402" s="6" t="str">
        <f>TEXT(datatable[[#This Row],[дата]],"ММ")</f>
        <v>12</v>
      </c>
      <c r="H5402" s="8">
        <v>56.663999999999994</v>
      </c>
      <c r="I5402" s="8">
        <v>31.948799999999999</v>
      </c>
      <c r="J5402" s="8">
        <f>datatable[[#This Row],[продажи_]]-datatable[[#This Row],[себестоимость_]]</f>
        <v>24.715199999999996</v>
      </c>
      <c r="L5402"/>
    </row>
    <row r="5403" spans="2:12" x14ac:dyDescent="0.4">
      <c r="B5403" s="5" t="s">
        <v>67</v>
      </c>
      <c r="C5403" s="5" t="s">
        <v>57</v>
      </c>
      <c r="D5403" s="5" t="s">
        <v>19</v>
      </c>
      <c r="E5403" s="5" t="s">
        <v>7</v>
      </c>
      <c r="F5403" s="6">
        <v>43831</v>
      </c>
      <c r="G5403" s="6" t="str">
        <f>TEXT(datatable[[#This Row],[дата]],"ММ")</f>
        <v>01</v>
      </c>
      <c r="H5403" s="8">
        <v>5.5660500000000006</v>
      </c>
      <c r="I5403" s="8">
        <v>1.9080000000000001</v>
      </c>
      <c r="J5403" s="8">
        <f>datatable[[#This Row],[продажи_]]-datatable[[#This Row],[себестоимость_]]</f>
        <v>3.6580500000000002</v>
      </c>
      <c r="L5403"/>
    </row>
    <row r="5404" spans="2:12" x14ac:dyDescent="0.4">
      <c r="B5404" s="5" t="s">
        <v>67</v>
      </c>
      <c r="C5404" s="5" t="s">
        <v>57</v>
      </c>
      <c r="D5404" s="5" t="s">
        <v>19</v>
      </c>
      <c r="E5404" s="5" t="s">
        <v>7</v>
      </c>
      <c r="F5404" s="6">
        <v>43862</v>
      </c>
      <c r="G5404" s="6" t="str">
        <f>TEXT(datatable[[#This Row],[дата]],"ММ")</f>
        <v>02</v>
      </c>
      <c r="H5404" s="8">
        <v>9.6824000000000012</v>
      </c>
      <c r="I5404" s="8">
        <v>2.9680000000000004</v>
      </c>
      <c r="J5404" s="8">
        <f>datatable[[#This Row],[продажи_]]-datatable[[#This Row],[себестоимость_]]</f>
        <v>6.7144000000000013</v>
      </c>
      <c r="L5404"/>
    </row>
    <row r="5405" spans="2:12" x14ac:dyDescent="0.4">
      <c r="B5405" s="5" t="s">
        <v>67</v>
      </c>
      <c r="C5405" s="5" t="s">
        <v>57</v>
      </c>
      <c r="D5405" s="5" t="s">
        <v>19</v>
      </c>
      <c r="E5405" s="5" t="s">
        <v>7</v>
      </c>
      <c r="F5405" s="6">
        <v>43891</v>
      </c>
      <c r="G5405" s="6" t="str">
        <f>TEXT(datatable[[#This Row],[дата]],"ММ")</f>
        <v>03</v>
      </c>
      <c r="H5405" s="8">
        <v>10.3208</v>
      </c>
      <c r="I5405" s="8">
        <v>3.0720000000000001</v>
      </c>
      <c r="J5405" s="8">
        <f>datatable[[#This Row],[продажи_]]-datatable[[#This Row],[себестоимость_]]</f>
        <v>7.2488000000000001</v>
      </c>
      <c r="L5405"/>
    </row>
    <row r="5406" spans="2:12" x14ac:dyDescent="0.4">
      <c r="B5406" s="5" t="s">
        <v>67</v>
      </c>
      <c r="C5406" s="5" t="s">
        <v>57</v>
      </c>
      <c r="D5406" s="5" t="s">
        <v>19</v>
      </c>
      <c r="E5406" s="5" t="s">
        <v>7</v>
      </c>
      <c r="F5406" s="6">
        <v>43922</v>
      </c>
      <c r="G5406" s="6" t="str">
        <f>TEXT(datatable[[#This Row],[дата]],"ММ")</f>
        <v>04</v>
      </c>
      <c r="H5406" s="8">
        <v>11.065600000000002</v>
      </c>
      <c r="I5406" s="8">
        <v>3.5200000000000005</v>
      </c>
      <c r="J5406" s="8">
        <f>datatable[[#This Row],[продажи_]]-datatable[[#This Row],[себестоимость_]]</f>
        <v>7.5456000000000012</v>
      </c>
      <c r="L5406"/>
    </row>
    <row r="5407" spans="2:12" x14ac:dyDescent="0.4">
      <c r="B5407" s="5" t="s">
        <v>67</v>
      </c>
      <c r="C5407" s="5" t="s">
        <v>57</v>
      </c>
      <c r="D5407" s="5" t="s">
        <v>19</v>
      </c>
      <c r="E5407" s="5" t="s">
        <v>7</v>
      </c>
      <c r="F5407" s="6">
        <v>43952</v>
      </c>
      <c r="G5407" s="6" t="str">
        <f>TEXT(datatable[[#This Row],[дата]],"ММ")</f>
        <v>05</v>
      </c>
      <c r="H5407" s="8">
        <v>10.373999999999999</v>
      </c>
      <c r="I5407" s="8">
        <v>3.016</v>
      </c>
      <c r="J5407" s="8">
        <f>datatable[[#This Row],[продажи_]]-datatable[[#This Row],[себестоимость_]]</f>
        <v>7.3579999999999988</v>
      </c>
      <c r="L5407"/>
    </row>
    <row r="5408" spans="2:12" x14ac:dyDescent="0.4">
      <c r="B5408" s="5" t="s">
        <v>67</v>
      </c>
      <c r="C5408" s="5" t="s">
        <v>57</v>
      </c>
      <c r="D5408" s="5" t="s">
        <v>19</v>
      </c>
      <c r="E5408" s="5" t="s">
        <v>7</v>
      </c>
      <c r="F5408" s="6">
        <v>43983</v>
      </c>
      <c r="G5408" s="6" t="str">
        <f>TEXT(datatable[[#This Row],[дата]],"ММ")</f>
        <v>06</v>
      </c>
      <c r="H5408" s="8">
        <v>5.6524999999999999</v>
      </c>
      <c r="I5408" s="8">
        <v>2.34</v>
      </c>
      <c r="J5408" s="8">
        <f>datatable[[#This Row],[продажи_]]-datatable[[#This Row],[себестоимость_]]</f>
        <v>3.3125</v>
      </c>
      <c r="L5408"/>
    </row>
    <row r="5409" spans="2:12" x14ac:dyDescent="0.4">
      <c r="B5409" s="5" t="s">
        <v>67</v>
      </c>
      <c r="C5409" s="5" t="s">
        <v>57</v>
      </c>
      <c r="D5409" s="5" t="s">
        <v>19</v>
      </c>
      <c r="E5409" s="5" t="s">
        <v>7</v>
      </c>
      <c r="F5409" s="6">
        <v>44013</v>
      </c>
      <c r="G5409" s="6" t="str">
        <f>TEXT(datatable[[#This Row],[дата]],"ММ")</f>
        <v>07</v>
      </c>
      <c r="H5409" s="8">
        <v>5.9251500000000004</v>
      </c>
      <c r="I5409" s="8">
        <v>1.9980000000000002</v>
      </c>
      <c r="J5409" s="8">
        <f>datatable[[#This Row],[продажи_]]-datatable[[#This Row],[себестоимость_]]</f>
        <v>3.9271500000000001</v>
      </c>
      <c r="L5409"/>
    </row>
    <row r="5410" spans="2:12" x14ac:dyDescent="0.4">
      <c r="B5410" s="5" t="s">
        <v>67</v>
      </c>
      <c r="C5410" s="5" t="s">
        <v>57</v>
      </c>
      <c r="D5410" s="5" t="s">
        <v>19</v>
      </c>
      <c r="E5410" s="5" t="s">
        <v>7</v>
      </c>
      <c r="F5410" s="6">
        <v>44044</v>
      </c>
      <c r="G5410" s="6" t="str">
        <f>TEXT(datatable[[#This Row],[дата]],"ММ")</f>
        <v>08</v>
      </c>
      <c r="H5410" s="8">
        <v>4.6284000000000001</v>
      </c>
      <c r="I5410" s="8">
        <v>1.6640000000000001</v>
      </c>
      <c r="J5410" s="8">
        <f>datatable[[#This Row],[продажи_]]-datatable[[#This Row],[себестоимость_]]</f>
        <v>2.9643999999999999</v>
      </c>
      <c r="L5410"/>
    </row>
    <row r="5411" spans="2:12" x14ac:dyDescent="0.4">
      <c r="B5411" s="5" t="s">
        <v>67</v>
      </c>
      <c r="C5411" s="5" t="s">
        <v>57</v>
      </c>
      <c r="D5411" s="5" t="s">
        <v>19</v>
      </c>
      <c r="E5411" s="5" t="s">
        <v>7</v>
      </c>
      <c r="F5411" s="6">
        <v>44075</v>
      </c>
      <c r="G5411" s="6" t="str">
        <f>TEXT(datatable[[#This Row],[дата]],"ММ")</f>
        <v>09</v>
      </c>
      <c r="H5411" s="8">
        <v>6.5834999999999999</v>
      </c>
      <c r="I5411" s="8">
        <v>2.1</v>
      </c>
      <c r="J5411" s="8">
        <f>datatable[[#This Row],[продажи_]]-datatable[[#This Row],[себестоимость_]]</f>
        <v>4.4834999999999994</v>
      </c>
      <c r="L5411"/>
    </row>
    <row r="5412" spans="2:12" x14ac:dyDescent="0.4">
      <c r="B5412" s="5" t="s">
        <v>67</v>
      </c>
      <c r="C5412" s="5" t="s">
        <v>57</v>
      </c>
      <c r="D5412" s="5" t="s">
        <v>19</v>
      </c>
      <c r="E5412" s="5" t="s">
        <v>7</v>
      </c>
      <c r="F5412" s="6">
        <v>44105</v>
      </c>
      <c r="G5412" s="6" t="str">
        <f>TEXT(datatable[[#This Row],[дата]],"ММ")</f>
        <v>10</v>
      </c>
      <c r="H5412" s="8">
        <v>9.1637000000000004</v>
      </c>
      <c r="I5412" s="8">
        <v>2.3140000000000001</v>
      </c>
      <c r="J5412" s="8">
        <f>datatable[[#This Row],[продажи_]]-datatable[[#This Row],[себестоимость_]]</f>
        <v>6.8497000000000003</v>
      </c>
      <c r="L5412"/>
    </row>
    <row r="5413" spans="2:12" x14ac:dyDescent="0.4">
      <c r="B5413" s="5" t="s">
        <v>67</v>
      </c>
      <c r="C5413" s="5" t="s">
        <v>57</v>
      </c>
      <c r="D5413" s="5" t="s">
        <v>19</v>
      </c>
      <c r="E5413" s="5" t="s">
        <v>7</v>
      </c>
      <c r="F5413" s="6">
        <v>44136</v>
      </c>
      <c r="G5413" s="6" t="str">
        <f>TEXT(datatable[[#This Row],[дата]],"ММ")</f>
        <v>11</v>
      </c>
      <c r="H5413" s="8">
        <v>9.9617000000000004</v>
      </c>
      <c r="I5413" s="8">
        <v>2.3520000000000003</v>
      </c>
      <c r="J5413" s="8">
        <f>datatable[[#This Row],[продажи_]]-datatable[[#This Row],[себестоимость_]]</f>
        <v>7.6097000000000001</v>
      </c>
      <c r="L5413"/>
    </row>
    <row r="5414" spans="2:12" x14ac:dyDescent="0.4">
      <c r="B5414" s="5" t="s">
        <v>67</v>
      </c>
      <c r="C5414" s="5" t="s">
        <v>57</v>
      </c>
      <c r="D5414" s="5" t="s">
        <v>19</v>
      </c>
      <c r="E5414" s="5" t="s">
        <v>7</v>
      </c>
      <c r="F5414" s="6">
        <v>44166</v>
      </c>
      <c r="G5414" s="6" t="str">
        <f>TEXT(datatable[[#This Row],[дата]],"ММ")</f>
        <v>12</v>
      </c>
      <c r="H5414" s="8">
        <v>8.4588000000000001</v>
      </c>
      <c r="I5414" s="8">
        <v>2.8559999999999999</v>
      </c>
      <c r="J5414" s="8">
        <f>datatable[[#This Row],[продажи_]]-datatable[[#This Row],[себестоимость_]]</f>
        <v>5.6028000000000002</v>
      </c>
      <c r="L5414"/>
    </row>
    <row r="5415" spans="2:12" x14ac:dyDescent="0.4">
      <c r="B5415" s="5" t="s">
        <v>67</v>
      </c>
      <c r="C5415" s="5" t="s">
        <v>57</v>
      </c>
      <c r="D5415" s="5" t="s">
        <v>19</v>
      </c>
      <c r="E5415" s="5" t="s">
        <v>7</v>
      </c>
      <c r="F5415" s="6">
        <v>43831</v>
      </c>
      <c r="G5415" s="6" t="str">
        <f>TEXT(datatable[[#This Row],[дата]],"ММ")</f>
        <v>01</v>
      </c>
      <c r="H5415" s="8">
        <v>4.2957000000000001</v>
      </c>
      <c r="I5415" s="8">
        <v>2.0358000000000001</v>
      </c>
      <c r="J5415" s="8">
        <f>datatable[[#This Row],[продажи_]]-datatable[[#This Row],[себестоимость_]]</f>
        <v>2.2599</v>
      </c>
      <c r="L5415"/>
    </row>
    <row r="5416" spans="2:12" x14ac:dyDescent="0.4">
      <c r="B5416" s="5" t="s">
        <v>67</v>
      </c>
      <c r="C5416" s="5" t="s">
        <v>57</v>
      </c>
      <c r="D5416" s="5" t="s">
        <v>19</v>
      </c>
      <c r="E5416" s="5" t="s">
        <v>7</v>
      </c>
      <c r="F5416" s="6">
        <v>43862</v>
      </c>
      <c r="G5416" s="6" t="str">
        <f>TEXT(datatable[[#This Row],[дата]],"ММ")</f>
        <v>02</v>
      </c>
      <c r="H5416" s="8">
        <v>6.9930000000000003</v>
      </c>
      <c r="I5416" s="8">
        <v>3.0576000000000003</v>
      </c>
      <c r="J5416" s="8">
        <f>datatable[[#This Row],[продажи_]]-datatable[[#This Row],[себестоимость_]]</f>
        <v>3.9354</v>
      </c>
      <c r="L5416"/>
    </row>
    <row r="5417" spans="2:12" x14ac:dyDescent="0.4">
      <c r="B5417" s="5" t="s">
        <v>67</v>
      </c>
      <c r="C5417" s="5" t="s">
        <v>57</v>
      </c>
      <c r="D5417" s="5" t="s">
        <v>19</v>
      </c>
      <c r="E5417" s="5" t="s">
        <v>7</v>
      </c>
      <c r="F5417" s="6">
        <v>43891</v>
      </c>
      <c r="G5417" s="6" t="str">
        <f>TEXT(datatable[[#This Row],[дата]],"ММ")</f>
        <v>03</v>
      </c>
      <c r="H5417" s="8">
        <v>9.0576000000000008</v>
      </c>
      <c r="I5417" s="8">
        <v>2.4960000000000004</v>
      </c>
      <c r="J5417" s="8">
        <f>datatable[[#This Row],[продажи_]]-datatable[[#This Row],[себестоимость_]]</f>
        <v>6.5616000000000003</v>
      </c>
      <c r="L5417"/>
    </row>
    <row r="5418" spans="2:12" x14ac:dyDescent="0.4">
      <c r="B5418" s="5" t="s">
        <v>67</v>
      </c>
      <c r="C5418" s="5" t="s">
        <v>57</v>
      </c>
      <c r="D5418" s="5" t="s">
        <v>19</v>
      </c>
      <c r="E5418" s="5" t="s">
        <v>7</v>
      </c>
      <c r="F5418" s="6">
        <v>43922</v>
      </c>
      <c r="G5418" s="6" t="str">
        <f>TEXT(datatable[[#This Row],[дата]],"ММ")</f>
        <v>04</v>
      </c>
      <c r="H5418" s="8">
        <v>8.2584000000000017</v>
      </c>
      <c r="I5418" s="8">
        <v>2.4960000000000004</v>
      </c>
      <c r="J5418" s="8">
        <f>datatable[[#This Row],[продажи_]]-datatable[[#This Row],[себестоимость_]]</f>
        <v>5.7624000000000013</v>
      </c>
      <c r="L5418"/>
    </row>
    <row r="5419" spans="2:12" x14ac:dyDescent="0.4">
      <c r="B5419" s="5" t="s">
        <v>67</v>
      </c>
      <c r="C5419" s="5" t="s">
        <v>57</v>
      </c>
      <c r="D5419" s="5" t="s">
        <v>19</v>
      </c>
      <c r="E5419" s="5" t="s">
        <v>7</v>
      </c>
      <c r="F5419" s="6">
        <v>43952</v>
      </c>
      <c r="G5419" s="6" t="str">
        <f>TEXT(datatable[[#This Row],[дата]],"ММ")</f>
        <v>05</v>
      </c>
      <c r="H5419" s="8">
        <v>7.2149999999999999</v>
      </c>
      <c r="I5419" s="8">
        <v>2.6364000000000001</v>
      </c>
      <c r="J5419" s="8">
        <f>datatable[[#This Row],[продажи_]]-datatable[[#This Row],[себестоимость_]]</f>
        <v>4.5785999999999998</v>
      </c>
      <c r="L5419"/>
    </row>
    <row r="5420" spans="2:12" x14ac:dyDescent="0.4">
      <c r="B5420" s="5" t="s">
        <v>67</v>
      </c>
      <c r="C5420" s="5" t="s">
        <v>57</v>
      </c>
      <c r="D5420" s="5" t="s">
        <v>19</v>
      </c>
      <c r="E5420" s="5" t="s">
        <v>7</v>
      </c>
      <c r="F5420" s="6">
        <v>43983</v>
      </c>
      <c r="G5420" s="6" t="str">
        <f>TEXT(datatable[[#This Row],[дата]],"ММ")</f>
        <v>06</v>
      </c>
      <c r="H5420" s="8">
        <v>5.9385000000000003</v>
      </c>
      <c r="I5420" s="8">
        <v>2.2034999999999996</v>
      </c>
      <c r="J5420" s="8">
        <f>datatable[[#This Row],[продажи_]]-datatable[[#This Row],[себестоимость_]]</f>
        <v>3.7350000000000008</v>
      </c>
      <c r="L5420"/>
    </row>
    <row r="5421" spans="2:12" x14ac:dyDescent="0.4">
      <c r="B5421" s="5" t="s">
        <v>67</v>
      </c>
      <c r="C5421" s="5" t="s">
        <v>57</v>
      </c>
      <c r="D5421" s="5" t="s">
        <v>19</v>
      </c>
      <c r="E5421" s="5" t="s">
        <v>7</v>
      </c>
      <c r="F5421" s="6">
        <v>44013</v>
      </c>
      <c r="G5421" s="6" t="str">
        <f>TEXT(datatable[[#This Row],[дата]],"ММ")</f>
        <v>07</v>
      </c>
      <c r="H5421" s="8">
        <v>5.3446500000000006</v>
      </c>
      <c r="I5421" s="8">
        <v>1.7550000000000001</v>
      </c>
      <c r="J5421" s="8">
        <f>datatable[[#This Row],[продажи_]]-datatable[[#This Row],[себестоимость_]]</f>
        <v>3.5896500000000007</v>
      </c>
      <c r="L5421"/>
    </row>
    <row r="5422" spans="2:12" x14ac:dyDescent="0.4">
      <c r="B5422" s="5" t="s">
        <v>67</v>
      </c>
      <c r="C5422" s="5" t="s">
        <v>57</v>
      </c>
      <c r="D5422" s="5" t="s">
        <v>19</v>
      </c>
      <c r="E5422" s="5" t="s">
        <v>7</v>
      </c>
      <c r="F5422" s="6">
        <v>44044</v>
      </c>
      <c r="G5422" s="6" t="str">
        <f>TEXT(datatable[[#This Row],[дата]],"ММ")</f>
        <v>08</v>
      </c>
      <c r="H5422" s="8">
        <v>4.3956</v>
      </c>
      <c r="I5422" s="8">
        <v>1.6692000000000002</v>
      </c>
      <c r="J5422" s="8">
        <f>datatable[[#This Row],[продажи_]]-datatable[[#This Row],[себестоимость_]]</f>
        <v>2.7263999999999999</v>
      </c>
      <c r="L5422"/>
    </row>
    <row r="5423" spans="2:12" x14ac:dyDescent="0.4">
      <c r="B5423" s="5" t="s">
        <v>67</v>
      </c>
      <c r="C5423" s="5" t="s">
        <v>57</v>
      </c>
      <c r="D5423" s="5" t="s">
        <v>19</v>
      </c>
      <c r="E5423" s="5" t="s">
        <v>7</v>
      </c>
      <c r="F5423" s="6">
        <v>44075</v>
      </c>
      <c r="G5423" s="6" t="str">
        <f>TEXT(datatable[[#This Row],[дата]],"ММ")</f>
        <v>09</v>
      </c>
      <c r="H5423" s="8">
        <v>6.3824999999999994</v>
      </c>
      <c r="I5423" s="8">
        <v>2.3009999999999997</v>
      </c>
      <c r="J5423" s="8">
        <f>datatable[[#This Row],[продажи_]]-datatable[[#This Row],[себестоимость_]]</f>
        <v>4.0815000000000001</v>
      </c>
      <c r="L5423"/>
    </row>
    <row r="5424" spans="2:12" x14ac:dyDescent="0.4">
      <c r="B5424" s="5" t="s">
        <v>67</v>
      </c>
      <c r="C5424" s="5" t="s">
        <v>57</v>
      </c>
      <c r="D5424" s="5" t="s">
        <v>19</v>
      </c>
      <c r="E5424" s="5" t="s">
        <v>7</v>
      </c>
      <c r="F5424" s="6">
        <v>44105</v>
      </c>
      <c r="G5424" s="6" t="str">
        <f>TEXT(datatable[[#This Row],[дата]],"ММ")</f>
        <v>10</v>
      </c>
      <c r="H5424" s="8">
        <v>8.4415499999999994</v>
      </c>
      <c r="I5424" s="8">
        <v>2.2308000000000003</v>
      </c>
      <c r="J5424" s="8">
        <f>datatable[[#This Row],[продажи_]]-datatable[[#This Row],[себестоимость_]]</f>
        <v>6.2107499999999991</v>
      </c>
      <c r="L5424"/>
    </row>
    <row r="5425" spans="2:12" x14ac:dyDescent="0.4">
      <c r="B5425" s="5" t="s">
        <v>67</v>
      </c>
      <c r="C5425" s="5" t="s">
        <v>57</v>
      </c>
      <c r="D5425" s="5" t="s">
        <v>19</v>
      </c>
      <c r="E5425" s="5" t="s">
        <v>7</v>
      </c>
      <c r="F5425" s="6">
        <v>44136</v>
      </c>
      <c r="G5425" s="6" t="str">
        <f>TEXT(datatable[[#This Row],[дата]],"ММ")</f>
        <v>11</v>
      </c>
      <c r="H5425" s="8">
        <v>8.3916000000000004</v>
      </c>
      <c r="I5425" s="8">
        <v>2.5116000000000001</v>
      </c>
      <c r="J5425" s="8">
        <f>datatable[[#This Row],[продажи_]]-datatable[[#This Row],[себестоимость_]]</f>
        <v>5.8800000000000008</v>
      </c>
      <c r="L5425"/>
    </row>
    <row r="5426" spans="2:12" x14ac:dyDescent="0.4">
      <c r="B5426" s="5" t="s">
        <v>67</v>
      </c>
      <c r="C5426" s="5" t="s">
        <v>57</v>
      </c>
      <c r="D5426" s="5" t="s">
        <v>19</v>
      </c>
      <c r="E5426" s="5" t="s">
        <v>7</v>
      </c>
      <c r="F5426" s="6">
        <v>44166</v>
      </c>
      <c r="G5426" s="6" t="str">
        <f>TEXT(datatable[[#This Row],[дата]],"ММ")</f>
        <v>12</v>
      </c>
      <c r="H5426" s="8">
        <v>5.8608000000000002</v>
      </c>
      <c r="I5426" s="8">
        <v>1.9889999999999999</v>
      </c>
      <c r="J5426" s="8">
        <f>datatable[[#This Row],[продажи_]]-datatable[[#This Row],[себестоимость_]]</f>
        <v>3.8718000000000004</v>
      </c>
      <c r="L5426"/>
    </row>
    <row r="5427" spans="2:12" x14ac:dyDescent="0.4">
      <c r="B5427" s="5" t="s">
        <v>67</v>
      </c>
      <c r="C5427" s="5" t="s">
        <v>57</v>
      </c>
      <c r="D5427" s="5" t="s">
        <v>19</v>
      </c>
      <c r="E5427" s="5" t="s">
        <v>7</v>
      </c>
      <c r="F5427" s="6">
        <v>43831</v>
      </c>
      <c r="G5427" s="6" t="str">
        <f>TEXT(datatable[[#This Row],[дата]],"ММ")</f>
        <v>01</v>
      </c>
      <c r="H5427" s="8">
        <v>0.46529999999999999</v>
      </c>
      <c r="I5427" s="8">
        <v>0.19440000000000002</v>
      </c>
      <c r="J5427" s="8">
        <f>datatable[[#This Row],[продажи_]]-datatable[[#This Row],[себестоимость_]]</f>
        <v>0.27089999999999997</v>
      </c>
      <c r="L5427"/>
    </row>
    <row r="5428" spans="2:12" x14ac:dyDescent="0.4">
      <c r="B5428" s="5" t="s">
        <v>67</v>
      </c>
      <c r="C5428" s="5" t="s">
        <v>57</v>
      </c>
      <c r="D5428" s="5" t="s">
        <v>19</v>
      </c>
      <c r="E5428" s="5" t="s">
        <v>7</v>
      </c>
      <c r="F5428" s="6">
        <v>43862</v>
      </c>
      <c r="G5428" s="6" t="str">
        <f>TEXT(datatable[[#This Row],[дата]],"ММ")</f>
        <v>02</v>
      </c>
      <c r="H5428" s="8">
        <v>0.88549999999999995</v>
      </c>
      <c r="I5428" s="8">
        <v>0.23520000000000002</v>
      </c>
      <c r="J5428" s="8">
        <f>datatable[[#This Row],[продажи_]]-datatable[[#This Row],[себестоимость_]]</f>
        <v>0.65029999999999988</v>
      </c>
      <c r="L5428"/>
    </row>
    <row r="5429" spans="2:12" x14ac:dyDescent="0.4">
      <c r="B5429" s="5" t="s">
        <v>67</v>
      </c>
      <c r="C5429" s="5" t="s">
        <v>57</v>
      </c>
      <c r="D5429" s="5" t="s">
        <v>19</v>
      </c>
      <c r="E5429" s="5" t="s">
        <v>7</v>
      </c>
      <c r="F5429" s="6">
        <v>43891</v>
      </c>
      <c r="G5429" s="6" t="str">
        <f>TEXT(datatable[[#This Row],[дата]],"ММ")</f>
        <v>03</v>
      </c>
      <c r="H5429" s="8">
        <v>0.83599999999999997</v>
      </c>
      <c r="I5429" s="8">
        <v>0.35840000000000005</v>
      </c>
      <c r="J5429" s="8">
        <f>datatable[[#This Row],[продажи_]]-datatable[[#This Row],[себестоимость_]]</f>
        <v>0.47759999999999991</v>
      </c>
      <c r="L5429"/>
    </row>
    <row r="5430" spans="2:12" x14ac:dyDescent="0.4">
      <c r="B5430" s="5" t="s">
        <v>67</v>
      </c>
      <c r="C5430" s="5" t="s">
        <v>57</v>
      </c>
      <c r="D5430" s="5" t="s">
        <v>19</v>
      </c>
      <c r="E5430" s="5" t="s">
        <v>7</v>
      </c>
      <c r="F5430" s="6">
        <v>43922</v>
      </c>
      <c r="G5430" s="6" t="str">
        <f>TEXT(datatable[[#This Row],[дата]],"ММ")</f>
        <v>04</v>
      </c>
      <c r="H5430" s="8">
        <v>0.96800000000000008</v>
      </c>
      <c r="I5430" s="8">
        <v>0.30080000000000001</v>
      </c>
      <c r="J5430" s="8">
        <f>datatable[[#This Row],[продажи_]]-datatable[[#This Row],[себестоимость_]]</f>
        <v>0.66720000000000002</v>
      </c>
      <c r="L5430"/>
    </row>
    <row r="5431" spans="2:12" x14ac:dyDescent="0.4">
      <c r="B5431" s="5" t="s">
        <v>67</v>
      </c>
      <c r="C5431" s="5" t="s">
        <v>57</v>
      </c>
      <c r="D5431" s="5" t="s">
        <v>19</v>
      </c>
      <c r="E5431" s="5" t="s">
        <v>7</v>
      </c>
      <c r="F5431" s="6">
        <v>43952</v>
      </c>
      <c r="G5431" s="6" t="str">
        <f>TEXT(datatable[[#This Row],[дата]],"ММ")</f>
        <v>05</v>
      </c>
      <c r="H5431" s="8">
        <v>0.60775000000000001</v>
      </c>
      <c r="I5431" s="8">
        <v>0.29120000000000001</v>
      </c>
      <c r="J5431" s="8">
        <f>datatable[[#This Row],[продажи_]]-datatable[[#This Row],[себестоимость_]]</f>
        <v>0.31655</v>
      </c>
      <c r="L5431"/>
    </row>
    <row r="5432" spans="2:12" x14ac:dyDescent="0.4">
      <c r="B5432" s="5" t="s">
        <v>67</v>
      </c>
      <c r="C5432" s="5" t="s">
        <v>57</v>
      </c>
      <c r="D5432" s="5" t="s">
        <v>19</v>
      </c>
      <c r="E5432" s="5" t="s">
        <v>7</v>
      </c>
      <c r="F5432" s="6">
        <v>43983</v>
      </c>
      <c r="G5432" s="6" t="str">
        <f>TEXT(datatable[[#This Row],[дата]],"ММ")</f>
        <v>06</v>
      </c>
      <c r="H5432" s="8">
        <v>0.58850000000000013</v>
      </c>
      <c r="I5432" s="8">
        <v>0.22200000000000003</v>
      </c>
      <c r="J5432" s="8">
        <f>datatable[[#This Row],[продажи_]]-datatable[[#This Row],[себестоимость_]]</f>
        <v>0.3665000000000001</v>
      </c>
      <c r="L5432"/>
    </row>
    <row r="5433" spans="2:12" x14ac:dyDescent="0.4">
      <c r="B5433" s="5" t="s">
        <v>67</v>
      </c>
      <c r="C5433" s="5" t="s">
        <v>57</v>
      </c>
      <c r="D5433" s="5" t="s">
        <v>19</v>
      </c>
      <c r="E5433" s="5" t="s">
        <v>7</v>
      </c>
      <c r="F5433" s="6">
        <v>44013</v>
      </c>
      <c r="G5433" s="6" t="str">
        <f>TEXT(datatable[[#This Row],[дата]],"ММ")</f>
        <v>07</v>
      </c>
      <c r="H5433" s="8">
        <v>0.43559999999999999</v>
      </c>
      <c r="I5433" s="8">
        <v>0.17099999999999999</v>
      </c>
      <c r="J5433" s="8">
        <f>datatable[[#This Row],[продажи_]]-datatable[[#This Row],[себестоимость_]]</f>
        <v>0.2646</v>
      </c>
      <c r="L5433"/>
    </row>
    <row r="5434" spans="2:12" x14ac:dyDescent="0.4">
      <c r="B5434" s="5" t="s">
        <v>67</v>
      </c>
      <c r="C5434" s="5" t="s">
        <v>57</v>
      </c>
      <c r="D5434" s="5" t="s">
        <v>19</v>
      </c>
      <c r="E5434" s="5" t="s">
        <v>7</v>
      </c>
      <c r="F5434" s="6">
        <v>44044</v>
      </c>
      <c r="G5434" s="6" t="str">
        <f>TEXT(datatable[[#This Row],[дата]],"ММ")</f>
        <v>08</v>
      </c>
      <c r="H5434" s="8">
        <v>0.36079999999999995</v>
      </c>
      <c r="I5434" s="8">
        <v>0.17920000000000003</v>
      </c>
      <c r="J5434" s="8">
        <f>datatable[[#This Row],[продажи_]]-datatable[[#This Row],[себестоимость_]]</f>
        <v>0.18159999999999993</v>
      </c>
      <c r="L5434"/>
    </row>
    <row r="5435" spans="2:12" x14ac:dyDescent="0.4">
      <c r="B5435" s="5" t="s">
        <v>67</v>
      </c>
      <c r="C5435" s="5" t="s">
        <v>57</v>
      </c>
      <c r="D5435" s="5" t="s">
        <v>19</v>
      </c>
      <c r="E5435" s="5" t="s">
        <v>7</v>
      </c>
      <c r="F5435" s="6">
        <v>44075</v>
      </c>
      <c r="G5435" s="6" t="str">
        <f>TEXT(datatable[[#This Row],[дата]],"ММ")</f>
        <v>09</v>
      </c>
      <c r="H5435" s="8">
        <v>0.56650000000000011</v>
      </c>
      <c r="I5435" s="8">
        <v>0.18000000000000002</v>
      </c>
      <c r="J5435" s="8">
        <f>datatable[[#This Row],[продажи_]]-datatable[[#This Row],[себестоимость_]]</f>
        <v>0.38650000000000007</v>
      </c>
      <c r="L5435"/>
    </row>
    <row r="5436" spans="2:12" x14ac:dyDescent="0.4">
      <c r="B5436" s="5" t="s">
        <v>67</v>
      </c>
      <c r="C5436" s="5" t="s">
        <v>57</v>
      </c>
      <c r="D5436" s="5" t="s">
        <v>19</v>
      </c>
      <c r="E5436" s="5" t="s">
        <v>7</v>
      </c>
      <c r="F5436" s="6">
        <v>44105</v>
      </c>
      <c r="G5436" s="6" t="str">
        <f>TEXT(datatable[[#This Row],[дата]],"ММ")</f>
        <v>10</v>
      </c>
      <c r="H5436" s="8">
        <v>0.72214999999999996</v>
      </c>
      <c r="I5436" s="8">
        <v>0.2288</v>
      </c>
      <c r="J5436" s="8">
        <f>datatable[[#This Row],[продажи_]]-datatable[[#This Row],[себестоимость_]]</f>
        <v>0.49334999999999996</v>
      </c>
      <c r="L5436"/>
    </row>
    <row r="5437" spans="2:12" x14ac:dyDescent="0.4">
      <c r="B5437" s="5" t="s">
        <v>67</v>
      </c>
      <c r="C5437" s="5" t="s">
        <v>57</v>
      </c>
      <c r="D5437" s="5" t="s">
        <v>19</v>
      </c>
      <c r="E5437" s="5" t="s">
        <v>7</v>
      </c>
      <c r="F5437" s="6">
        <v>44136</v>
      </c>
      <c r="G5437" s="6" t="str">
        <f>TEXT(datatable[[#This Row],[дата]],"ММ")</f>
        <v>11</v>
      </c>
      <c r="H5437" s="8">
        <v>0.67759999999999998</v>
      </c>
      <c r="I5437" s="8">
        <v>0.24360000000000001</v>
      </c>
      <c r="J5437" s="8">
        <f>datatable[[#This Row],[продажи_]]-datatable[[#This Row],[себестоимость_]]</f>
        <v>0.43399999999999994</v>
      </c>
      <c r="L5437"/>
    </row>
    <row r="5438" spans="2:12" x14ac:dyDescent="0.4">
      <c r="B5438" s="5" t="s">
        <v>67</v>
      </c>
      <c r="C5438" s="5" t="s">
        <v>57</v>
      </c>
      <c r="D5438" s="5" t="s">
        <v>19</v>
      </c>
      <c r="E5438" s="5" t="s">
        <v>7</v>
      </c>
      <c r="F5438" s="6">
        <v>44166</v>
      </c>
      <c r="G5438" s="6" t="str">
        <f>TEXT(datatable[[#This Row],[дата]],"ММ")</f>
        <v>12</v>
      </c>
      <c r="H5438" s="8">
        <v>0.77880000000000005</v>
      </c>
      <c r="I5438" s="8">
        <v>0.25919999999999999</v>
      </c>
      <c r="J5438" s="8">
        <f>datatable[[#This Row],[продажи_]]-datatable[[#This Row],[себестоимость_]]</f>
        <v>0.51960000000000006</v>
      </c>
      <c r="L5438"/>
    </row>
    <row r="5439" spans="2:12" x14ac:dyDescent="0.4">
      <c r="B5439" s="5" t="s">
        <v>67</v>
      </c>
      <c r="C5439" s="5" t="s">
        <v>57</v>
      </c>
      <c r="D5439" s="5" t="s">
        <v>19</v>
      </c>
      <c r="E5439" s="5" t="s">
        <v>7</v>
      </c>
      <c r="F5439" s="6">
        <v>43831</v>
      </c>
      <c r="G5439" s="6" t="str">
        <f>TEXT(datatable[[#This Row],[дата]],"ММ")</f>
        <v>01</v>
      </c>
      <c r="H5439" s="8">
        <v>8.5139999999999993</v>
      </c>
      <c r="I5439" s="8">
        <v>5.2568999999999999</v>
      </c>
      <c r="J5439" s="8">
        <f>datatable[[#This Row],[продажи_]]-datatable[[#This Row],[себестоимость_]]</f>
        <v>3.2570999999999994</v>
      </c>
      <c r="L5439"/>
    </row>
    <row r="5440" spans="2:12" x14ac:dyDescent="0.4">
      <c r="B5440" s="5" t="s">
        <v>67</v>
      </c>
      <c r="C5440" s="5" t="s">
        <v>57</v>
      </c>
      <c r="D5440" s="5" t="s">
        <v>19</v>
      </c>
      <c r="E5440" s="5" t="s">
        <v>7</v>
      </c>
      <c r="F5440" s="6">
        <v>43862</v>
      </c>
      <c r="G5440" s="6" t="str">
        <f>TEXT(datatable[[#This Row],[дата]],"ММ")</f>
        <v>02</v>
      </c>
      <c r="H5440" s="8">
        <v>14.475999999999999</v>
      </c>
      <c r="I5440" s="8">
        <v>8.3159999999999989</v>
      </c>
      <c r="J5440" s="8">
        <f>datatable[[#This Row],[продажи_]]-datatable[[#This Row],[себестоимость_]]</f>
        <v>6.16</v>
      </c>
      <c r="L5440"/>
    </row>
    <row r="5441" spans="2:12" x14ac:dyDescent="0.4">
      <c r="B5441" s="5" t="s">
        <v>67</v>
      </c>
      <c r="C5441" s="5" t="s">
        <v>57</v>
      </c>
      <c r="D5441" s="5" t="s">
        <v>19</v>
      </c>
      <c r="E5441" s="5" t="s">
        <v>7</v>
      </c>
      <c r="F5441" s="6">
        <v>43891</v>
      </c>
      <c r="G5441" s="6" t="str">
        <f>TEXT(datatable[[#This Row],[дата]],"ММ")</f>
        <v>03</v>
      </c>
      <c r="H5441" s="8">
        <v>20.943999999999999</v>
      </c>
      <c r="I5441" s="8">
        <v>6.7320000000000002</v>
      </c>
      <c r="J5441" s="8">
        <f>datatable[[#This Row],[продажи_]]-datatable[[#This Row],[себестоимость_]]</f>
        <v>14.212</v>
      </c>
      <c r="L5441"/>
    </row>
    <row r="5442" spans="2:12" x14ac:dyDescent="0.4">
      <c r="B5442" s="5" t="s">
        <v>67</v>
      </c>
      <c r="C5442" s="5" t="s">
        <v>57</v>
      </c>
      <c r="D5442" s="5" t="s">
        <v>19</v>
      </c>
      <c r="E5442" s="5" t="s">
        <v>7</v>
      </c>
      <c r="F5442" s="6">
        <v>43922</v>
      </c>
      <c r="G5442" s="6" t="str">
        <f>TEXT(datatable[[#This Row],[дата]],"ММ")</f>
        <v>04</v>
      </c>
      <c r="H5442" s="8">
        <v>17.071999999999999</v>
      </c>
      <c r="I5442" s="8">
        <v>6.7320000000000002</v>
      </c>
      <c r="J5442" s="8">
        <f>datatable[[#This Row],[продажи_]]-datatable[[#This Row],[себестоимость_]]</f>
        <v>10.34</v>
      </c>
      <c r="L5442"/>
    </row>
    <row r="5443" spans="2:12" x14ac:dyDescent="0.4">
      <c r="B5443" s="5" t="s">
        <v>67</v>
      </c>
      <c r="C5443" s="5" t="s">
        <v>57</v>
      </c>
      <c r="D5443" s="5" t="s">
        <v>19</v>
      </c>
      <c r="E5443" s="5" t="s">
        <v>7</v>
      </c>
      <c r="F5443" s="6">
        <v>43952</v>
      </c>
      <c r="G5443" s="6" t="str">
        <f>TEXT(datatable[[#This Row],[дата]],"ММ")</f>
        <v>05</v>
      </c>
      <c r="H5443" s="8">
        <v>14.729000000000001</v>
      </c>
      <c r="I5443" s="8">
        <v>5.791500000000001</v>
      </c>
      <c r="J5443" s="8">
        <f>datatable[[#This Row],[продажи_]]-datatable[[#This Row],[себестоимость_]]</f>
        <v>8.9375</v>
      </c>
      <c r="L5443"/>
    </row>
    <row r="5444" spans="2:12" x14ac:dyDescent="0.4">
      <c r="B5444" s="5" t="s">
        <v>67</v>
      </c>
      <c r="C5444" s="5" t="s">
        <v>57</v>
      </c>
      <c r="D5444" s="5" t="s">
        <v>19</v>
      </c>
      <c r="E5444" s="5" t="s">
        <v>7</v>
      </c>
      <c r="F5444" s="6">
        <v>43983</v>
      </c>
      <c r="G5444" s="6" t="str">
        <f>TEXT(datatable[[#This Row],[дата]],"ММ")</f>
        <v>06</v>
      </c>
      <c r="H5444" s="8">
        <v>10.120000000000001</v>
      </c>
      <c r="I5444" s="8">
        <v>4.2569999999999997</v>
      </c>
      <c r="J5444" s="8">
        <f>datatable[[#This Row],[продажи_]]-datatable[[#This Row],[себестоимость_]]</f>
        <v>5.8630000000000013</v>
      </c>
      <c r="L5444"/>
    </row>
    <row r="5445" spans="2:12" x14ac:dyDescent="0.4">
      <c r="B5445" s="5" t="s">
        <v>67</v>
      </c>
      <c r="C5445" s="5" t="s">
        <v>57</v>
      </c>
      <c r="D5445" s="5" t="s">
        <v>19</v>
      </c>
      <c r="E5445" s="5" t="s">
        <v>7</v>
      </c>
      <c r="F5445" s="6">
        <v>44013</v>
      </c>
      <c r="G5445" s="6" t="str">
        <f>TEXT(datatable[[#This Row],[дата]],"ММ")</f>
        <v>07</v>
      </c>
      <c r="H5445" s="8">
        <v>9.9990000000000006</v>
      </c>
      <c r="I5445" s="8">
        <v>4.9005000000000001</v>
      </c>
      <c r="J5445" s="8">
        <f>datatable[[#This Row],[продажи_]]-datatable[[#This Row],[себестоимость_]]</f>
        <v>5.0985000000000005</v>
      </c>
      <c r="L5445"/>
    </row>
    <row r="5446" spans="2:12" x14ac:dyDescent="0.4">
      <c r="B5446" s="5" t="s">
        <v>67</v>
      </c>
      <c r="C5446" s="5" t="s">
        <v>57</v>
      </c>
      <c r="D5446" s="5" t="s">
        <v>19</v>
      </c>
      <c r="E5446" s="5" t="s">
        <v>7</v>
      </c>
      <c r="F5446" s="6">
        <v>44044</v>
      </c>
      <c r="G5446" s="6" t="str">
        <f>TEXT(datatable[[#This Row],[дата]],"ММ")</f>
        <v>08</v>
      </c>
      <c r="H5446" s="8">
        <v>8.36</v>
      </c>
      <c r="I5446" s="8">
        <v>3.2471999999999999</v>
      </c>
      <c r="J5446" s="8">
        <f>datatable[[#This Row],[продажи_]]-datatable[[#This Row],[себестоимость_]]</f>
        <v>5.1128</v>
      </c>
      <c r="L5446"/>
    </row>
    <row r="5447" spans="2:12" x14ac:dyDescent="0.4">
      <c r="B5447" s="5" t="s">
        <v>67</v>
      </c>
      <c r="C5447" s="5" t="s">
        <v>57</v>
      </c>
      <c r="D5447" s="5" t="s">
        <v>19</v>
      </c>
      <c r="E5447" s="5" t="s">
        <v>7</v>
      </c>
      <c r="F5447" s="6">
        <v>44075</v>
      </c>
      <c r="G5447" s="6" t="str">
        <f>TEXT(datatable[[#This Row],[дата]],"ММ")</f>
        <v>09</v>
      </c>
      <c r="H5447" s="8">
        <v>13.09</v>
      </c>
      <c r="I5447" s="8">
        <v>4.0590000000000002</v>
      </c>
      <c r="J5447" s="8">
        <f>datatable[[#This Row],[продажи_]]-datatable[[#This Row],[себестоимость_]]</f>
        <v>9.0309999999999988</v>
      </c>
      <c r="L5447"/>
    </row>
    <row r="5448" spans="2:12" x14ac:dyDescent="0.4">
      <c r="B5448" s="5" t="s">
        <v>67</v>
      </c>
      <c r="C5448" s="5" t="s">
        <v>57</v>
      </c>
      <c r="D5448" s="5" t="s">
        <v>19</v>
      </c>
      <c r="E5448" s="5" t="s">
        <v>7</v>
      </c>
      <c r="F5448" s="6">
        <v>44105</v>
      </c>
      <c r="G5448" s="6" t="str">
        <f>TEXT(datatable[[#This Row],[дата]],"ММ")</f>
        <v>10</v>
      </c>
      <c r="H5448" s="8">
        <v>15.587000000000002</v>
      </c>
      <c r="I5448" s="8">
        <v>6.9498000000000006</v>
      </c>
      <c r="J5448" s="8">
        <f>datatable[[#This Row],[продажи_]]-datatable[[#This Row],[себестоимость_]]</f>
        <v>8.6372</v>
      </c>
      <c r="L5448"/>
    </row>
    <row r="5449" spans="2:12" x14ac:dyDescent="0.4">
      <c r="B5449" s="5" t="s">
        <v>67</v>
      </c>
      <c r="C5449" s="5" t="s">
        <v>57</v>
      </c>
      <c r="D5449" s="5" t="s">
        <v>19</v>
      </c>
      <c r="E5449" s="5" t="s">
        <v>7</v>
      </c>
      <c r="F5449" s="6">
        <v>44136</v>
      </c>
      <c r="G5449" s="6" t="str">
        <f>TEXT(datatable[[#This Row],[дата]],"ММ")</f>
        <v>11</v>
      </c>
      <c r="H5449" s="8">
        <v>14.014000000000001</v>
      </c>
      <c r="I5449" s="8">
        <v>7.7616000000000005</v>
      </c>
      <c r="J5449" s="8">
        <f>datatable[[#This Row],[продажи_]]-datatable[[#This Row],[себестоимость_]]</f>
        <v>6.2524000000000006</v>
      </c>
      <c r="L5449"/>
    </row>
    <row r="5450" spans="2:12" x14ac:dyDescent="0.4">
      <c r="B5450" s="5" t="s">
        <v>67</v>
      </c>
      <c r="C5450" s="5" t="s">
        <v>57</v>
      </c>
      <c r="D5450" s="5" t="s">
        <v>19</v>
      </c>
      <c r="E5450" s="5" t="s">
        <v>7</v>
      </c>
      <c r="F5450" s="6">
        <v>44166</v>
      </c>
      <c r="G5450" s="6" t="str">
        <f>TEXT(datatable[[#This Row],[дата]],"ММ")</f>
        <v>12</v>
      </c>
      <c r="H5450" s="8">
        <v>13.860000000000001</v>
      </c>
      <c r="I5450" s="8">
        <v>6.6528000000000009</v>
      </c>
      <c r="J5450" s="8">
        <f>datatable[[#This Row],[продажи_]]-datatable[[#This Row],[себестоимость_]]</f>
        <v>7.2072000000000003</v>
      </c>
      <c r="L5450"/>
    </row>
    <row r="5451" spans="2:12" x14ac:dyDescent="0.4">
      <c r="B5451" s="5" t="s">
        <v>67</v>
      </c>
      <c r="C5451" s="5" t="s">
        <v>57</v>
      </c>
      <c r="D5451" s="5" t="s">
        <v>19</v>
      </c>
      <c r="E5451" s="5" t="s">
        <v>7</v>
      </c>
      <c r="F5451" s="6">
        <v>43831</v>
      </c>
      <c r="G5451" s="6" t="str">
        <f>TEXT(datatable[[#This Row],[дата]],"ММ")</f>
        <v>01</v>
      </c>
      <c r="H5451" s="8">
        <v>7.2495000000000003</v>
      </c>
      <c r="I5451" s="8">
        <v>2.1771000000000003</v>
      </c>
      <c r="J5451" s="8">
        <f>datatable[[#This Row],[продажи_]]-datatable[[#This Row],[себестоимость_]]</f>
        <v>5.0724</v>
      </c>
      <c r="L5451"/>
    </row>
    <row r="5452" spans="2:12" x14ac:dyDescent="0.4">
      <c r="B5452" s="5" t="s">
        <v>67</v>
      </c>
      <c r="C5452" s="5" t="s">
        <v>57</v>
      </c>
      <c r="D5452" s="5" t="s">
        <v>19</v>
      </c>
      <c r="E5452" s="5" t="s">
        <v>7</v>
      </c>
      <c r="F5452" s="6">
        <v>43862</v>
      </c>
      <c r="G5452" s="6" t="str">
        <f>TEXT(datatable[[#This Row],[дата]],"ММ")</f>
        <v>02</v>
      </c>
      <c r="H5452" s="8">
        <v>12.905900000000001</v>
      </c>
      <c r="I5452" s="8">
        <v>4.7081999999999997</v>
      </c>
      <c r="J5452" s="8">
        <f>datatable[[#This Row],[продажи_]]-datatable[[#This Row],[себестоимость_]]</f>
        <v>8.1977000000000011</v>
      </c>
      <c r="L5452"/>
    </row>
    <row r="5453" spans="2:12" x14ac:dyDescent="0.4">
      <c r="B5453" s="5" t="s">
        <v>67</v>
      </c>
      <c r="C5453" s="5" t="s">
        <v>57</v>
      </c>
      <c r="D5453" s="5" t="s">
        <v>19</v>
      </c>
      <c r="E5453" s="5" t="s">
        <v>7</v>
      </c>
      <c r="F5453" s="6">
        <v>43891</v>
      </c>
      <c r="G5453" s="6" t="str">
        <f>TEXT(datatable[[#This Row],[дата]],"ММ")</f>
        <v>03</v>
      </c>
      <c r="H5453" s="8">
        <v>12.458400000000001</v>
      </c>
      <c r="I5453" s="8">
        <v>4.0119999999999996</v>
      </c>
      <c r="J5453" s="8">
        <f>datatable[[#This Row],[продажи_]]-datatable[[#This Row],[себестоимость_]]</f>
        <v>8.4464000000000006</v>
      </c>
      <c r="L5453"/>
    </row>
    <row r="5454" spans="2:12" x14ac:dyDescent="0.4">
      <c r="B5454" s="5" t="s">
        <v>67</v>
      </c>
      <c r="C5454" s="5" t="s">
        <v>57</v>
      </c>
      <c r="D5454" s="5" t="s">
        <v>19</v>
      </c>
      <c r="E5454" s="5" t="s">
        <v>7</v>
      </c>
      <c r="F5454" s="6">
        <v>43922</v>
      </c>
      <c r="G5454" s="6" t="str">
        <f>TEXT(datatable[[#This Row],[дата]],"ММ")</f>
        <v>04</v>
      </c>
      <c r="H5454" s="8">
        <v>14.892800000000001</v>
      </c>
      <c r="I5454" s="8">
        <v>4.5311999999999992</v>
      </c>
      <c r="J5454" s="8">
        <f>datatable[[#This Row],[продажи_]]-datatable[[#This Row],[себестоимость_]]</f>
        <v>10.361600000000003</v>
      </c>
      <c r="L5454"/>
    </row>
    <row r="5455" spans="2:12" x14ac:dyDescent="0.4">
      <c r="B5455" s="5" t="s">
        <v>67</v>
      </c>
      <c r="C5455" s="5" t="s">
        <v>57</v>
      </c>
      <c r="D5455" s="5" t="s">
        <v>19</v>
      </c>
      <c r="E5455" s="5" t="s">
        <v>7</v>
      </c>
      <c r="F5455" s="6">
        <v>43952</v>
      </c>
      <c r="G5455" s="6" t="str">
        <f>TEXT(datatable[[#This Row],[дата]],"ММ")</f>
        <v>05</v>
      </c>
      <c r="H5455" s="8">
        <v>10.238799999999999</v>
      </c>
      <c r="I5455" s="8">
        <v>3.5665500000000003</v>
      </c>
      <c r="J5455" s="8">
        <f>datatable[[#This Row],[продажи_]]-datatable[[#This Row],[себестоимость_]]</f>
        <v>6.6722499999999991</v>
      </c>
      <c r="L5455"/>
    </row>
    <row r="5456" spans="2:12" x14ac:dyDescent="0.4">
      <c r="B5456" s="5" t="s">
        <v>67</v>
      </c>
      <c r="C5456" s="5" t="s">
        <v>57</v>
      </c>
      <c r="D5456" s="5" t="s">
        <v>19</v>
      </c>
      <c r="E5456" s="5" t="s">
        <v>7</v>
      </c>
      <c r="F5456" s="6">
        <v>43983</v>
      </c>
      <c r="G5456" s="6" t="str">
        <f>TEXT(datatable[[#This Row],[дата]],"ММ")</f>
        <v>06</v>
      </c>
      <c r="H5456" s="8">
        <v>8.5920000000000005</v>
      </c>
      <c r="I5456" s="8">
        <v>2.4780000000000002</v>
      </c>
      <c r="J5456" s="8">
        <f>datatable[[#This Row],[продажи_]]-datatable[[#This Row],[себестоимость_]]</f>
        <v>6.1140000000000008</v>
      </c>
      <c r="L5456"/>
    </row>
    <row r="5457" spans="2:12" x14ac:dyDescent="0.4">
      <c r="B5457" s="5" t="s">
        <v>67</v>
      </c>
      <c r="C5457" s="5" t="s">
        <v>57</v>
      </c>
      <c r="D5457" s="5" t="s">
        <v>19</v>
      </c>
      <c r="E5457" s="5" t="s">
        <v>7</v>
      </c>
      <c r="F5457" s="6">
        <v>44013</v>
      </c>
      <c r="G5457" s="6" t="str">
        <f>TEXT(datatable[[#This Row],[дата]],"ММ")</f>
        <v>07</v>
      </c>
      <c r="H5457" s="8">
        <v>8.9410500000000006</v>
      </c>
      <c r="I5457" s="8">
        <v>2.6550000000000002</v>
      </c>
      <c r="J5457" s="8">
        <f>datatable[[#This Row],[продажи_]]-datatable[[#This Row],[себестоимость_]]</f>
        <v>6.2860500000000004</v>
      </c>
      <c r="L5457"/>
    </row>
    <row r="5458" spans="2:12" x14ac:dyDescent="0.4">
      <c r="B5458" s="5" t="s">
        <v>67</v>
      </c>
      <c r="C5458" s="5" t="s">
        <v>57</v>
      </c>
      <c r="D5458" s="5" t="s">
        <v>19</v>
      </c>
      <c r="E5458" s="5" t="s">
        <v>7</v>
      </c>
      <c r="F5458" s="6">
        <v>44044</v>
      </c>
      <c r="G5458" s="6" t="str">
        <f>TEXT(datatable[[#This Row],[дата]],"ММ")</f>
        <v>08</v>
      </c>
      <c r="H5458" s="8">
        <v>5.7996000000000008</v>
      </c>
      <c r="I5458" s="8">
        <v>2.5960000000000001</v>
      </c>
      <c r="J5458" s="8">
        <f>datatable[[#This Row],[продажи_]]-datatable[[#This Row],[себестоимость_]]</f>
        <v>3.2036000000000007</v>
      </c>
      <c r="L5458"/>
    </row>
    <row r="5459" spans="2:12" x14ac:dyDescent="0.4">
      <c r="B5459" s="5" t="s">
        <v>67</v>
      </c>
      <c r="C5459" s="5" t="s">
        <v>57</v>
      </c>
      <c r="D5459" s="5" t="s">
        <v>19</v>
      </c>
      <c r="E5459" s="5" t="s">
        <v>7</v>
      </c>
      <c r="F5459" s="6">
        <v>44075</v>
      </c>
      <c r="G5459" s="6" t="str">
        <f>TEXT(datatable[[#This Row],[дата]],"ММ")</f>
        <v>09</v>
      </c>
      <c r="H5459" s="8">
        <v>10.382</v>
      </c>
      <c r="I5459" s="8">
        <v>2.6550000000000002</v>
      </c>
      <c r="J5459" s="8">
        <f>datatable[[#This Row],[продажи_]]-datatable[[#This Row],[себестоимость_]]</f>
        <v>7.7269999999999994</v>
      </c>
      <c r="L5459"/>
    </row>
    <row r="5460" spans="2:12" x14ac:dyDescent="0.4">
      <c r="B5460" s="5" t="s">
        <v>67</v>
      </c>
      <c r="C5460" s="5" t="s">
        <v>57</v>
      </c>
      <c r="D5460" s="5" t="s">
        <v>19</v>
      </c>
      <c r="E5460" s="5" t="s">
        <v>7</v>
      </c>
      <c r="F5460" s="6">
        <v>44105</v>
      </c>
      <c r="G5460" s="6" t="str">
        <f>TEXT(datatable[[#This Row],[дата]],"ММ")</f>
        <v>10</v>
      </c>
      <c r="H5460" s="8">
        <v>12.68215</v>
      </c>
      <c r="I5460" s="8">
        <v>4.3335499999999998</v>
      </c>
      <c r="J5460" s="8">
        <f>datatable[[#This Row],[продажи_]]-datatable[[#This Row],[себестоимость_]]</f>
        <v>8.3486000000000011</v>
      </c>
      <c r="L5460"/>
    </row>
    <row r="5461" spans="2:12" x14ac:dyDescent="0.4">
      <c r="B5461" s="5" t="s">
        <v>67</v>
      </c>
      <c r="C5461" s="5" t="s">
        <v>57</v>
      </c>
      <c r="D5461" s="5" t="s">
        <v>19</v>
      </c>
      <c r="E5461" s="5" t="s">
        <v>7</v>
      </c>
      <c r="F5461" s="6">
        <v>44136</v>
      </c>
      <c r="G5461" s="6" t="str">
        <f>TEXT(datatable[[#This Row],[дата]],"ММ")</f>
        <v>11</v>
      </c>
      <c r="H5461" s="8">
        <v>14.2842</v>
      </c>
      <c r="I5461" s="8">
        <v>4.8733999999999993</v>
      </c>
      <c r="J5461" s="8">
        <f>datatable[[#This Row],[продажи_]]-datatable[[#This Row],[себестоимость_]]</f>
        <v>9.4108000000000018</v>
      </c>
      <c r="L5461"/>
    </row>
    <row r="5462" spans="2:12" x14ac:dyDescent="0.4">
      <c r="B5462" s="5" t="s">
        <v>67</v>
      </c>
      <c r="C5462" s="5" t="s">
        <v>57</v>
      </c>
      <c r="D5462" s="5" t="s">
        <v>19</v>
      </c>
      <c r="E5462" s="5" t="s">
        <v>7</v>
      </c>
      <c r="F5462" s="6">
        <v>44166</v>
      </c>
      <c r="G5462" s="6" t="str">
        <f>TEXT(datatable[[#This Row],[дата]],"ММ")</f>
        <v>12</v>
      </c>
      <c r="H5462" s="8">
        <v>10.202999999999999</v>
      </c>
      <c r="I5462" s="8">
        <v>3.8232000000000004</v>
      </c>
      <c r="J5462" s="8">
        <f>datatable[[#This Row],[продажи_]]-datatable[[#This Row],[себестоимость_]]</f>
        <v>6.3797999999999995</v>
      </c>
      <c r="L5462"/>
    </row>
    <row r="5463" spans="2:12" x14ac:dyDescent="0.4">
      <c r="B5463" s="5" t="s">
        <v>67</v>
      </c>
      <c r="C5463" s="5" t="s">
        <v>57</v>
      </c>
      <c r="D5463" s="5" t="s">
        <v>19</v>
      </c>
      <c r="E5463" s="5" t="s">
        <v>7</v>
      </c>
      <c r="F5463" s="6">
        <v>43831</v>
      </c>
      <c r="G5463" s="6" t="str">
        <f>TEXT(datatable[[#This Row],[дата]],"ММ")</f>
        <v>01</v>
      </c>
      <c r="H5463" s="8">
        <v>3.4127999999999998</v>
      </c>
      <c r="I5463" s="8">
        <v>1.6038000000000001</v>
      </c>
      <c r="J5463" s="8">
        <f>datatable[[#This Row],[продажи_]]-datatable[[#This Row],[себестоимость_]]</f>
        <v>1.8089999999999997</v>
      </c>
      <c r="L5463"/>
    </row>
    <row r="5464" spans="2:12" x14ac:dyDescent="0.4">
      <c r="B5464" s="5" t="s">
        <v>67</v>
      </c>
      <c r="C5464" s="5" t="s">
        <v>57</v>
      </c>
      <c r="D5464" s="5" t="s">
        <v>19</v>
      </c>
      <c r="E5464" s="5" t="s">
        <v>7</v>
      </c>
      <c r="F5464" s="6">
        <v>43862</v>
      </c>
      <c r="G5464" s="6" t="str">
        <f>TEXT(datatable[[#This Row],[дата]],"ММ")</f>
        <v>02</v>
      </c>
      <c r="H5464" s="8">
        <v>5.9724000000000004</v>
      </c>
      <c r="I5464" s="8">
        <v>1.9173</v>
      </c>
      <c r="J5464" s="8">
        <f>datatable[[#This Row],[продажи_]]-datatable[[#This Row],[себестоимость_]]</f>
        <v>4.0551000000000004</v>
      </c>
      <c r="L5464"/>
    </row>
    <row r="5465" spans="2:12" x14ac:dyDescent="0.4">
      <c r="B5465" s="5" t="s">
        <v>67</v>
      </c>
      <c r="C5465" s="5" t="s">
        <v>57</v>
      </c>
      <c r="D5465" s="5" t="s">
        <v>19</v>
      </c>
      <c r="E5465" s="5" t="s">
        <v>7</v>
      </c>
      <c r="F5465" s="6">
        <v>43891</v>
      </c>
      <c r="G5465" s="6" t="str">
        <f>TEXT(datatable[[#This Row],[дата]],"ММ")</f>
        <v>03</v>
      </c>
      <c r="H5465" s="8">
        <v>5.3087999999999997</v>
      </c>
      <c r="I5465" s="8">
        <v>3.1680000000000001</v>
      </c>
      <c r="J5465" s="8">
        <f>datatable[[#This Row],[продажи_]]-datatable[[#This Row],[себестоимость_]]</f>
        <v>2.1407999999999996</v>
      </c>
      <c r="L5465"/>
    </row>
    <row r="5466" spans="2:12" x14ac:dyDescent="0.4">
      <c r="B5466" s="5" t="s">
        <v>67</v>
      </c>
      <c r="C5466" s="5" t="s">
        <v>57</v>
      </c>
      <c r="D5466" s="5" t="s">
        <v>19</v>
      </c>
      <c r="E5466" s="5" t="s">
        <v>7</v>
      </c>
      <c r="F5466" s="6">
        <v>43922</v>
      </c>
      <c r="G5466" s="6" t="str">
        <f>TEXT(datatable[[#This Row],[дата]],"ММ")</f>
        <v>04</v>
      </c>
      <c r="H5466" s="8">
        <v>5.9408000000000003</v>
      </c>
      <c r="I5466" s="8">
        <v>2.9568000000000003</v>
      </c>
      <c r="J5466" s="8">
        <f>datatable[[#This Row],[продажи_]]-datatable[[#This Row],[себестоимость_]]</f>
        <v>2.984</v>
      </c>
      <c r="L5466"/>
    </row>
    <row r="5467" spans="2:12" x14ac:dyDescent="0.4">
      <c r="B5467" s="5" t="s">
        <v>67</v>
      </c>
      <c r="C5467" s="5" t="s">
        <v>57</v>
      </c>
      <c r="D5467" s="5" t="s">
        <v>19</v>
      </c>
      <c r="E5467" s="5" t="s">
        <v>7</v>
      </c>
      <c r="F5467" s="6">
        <v>43952</v>
      </c>
      <c r="G5467" s="6" t="str">
        <f>TEXT(datatable[[#This Row],[дата]],"ММ")</f>
        <v>05</v>
      </c>
      <c r="H5467" s="8">
        <v>4.6728500000000004</v>
      </c>
      <c r="I5467" s="8">
        <v>1.8447</v>
      </c>
      <c r="J5467" s="8">
        <f>datatable[[#This Row],[продажи_]]-datatable[[#This Row],[себестоимость_]]</f>
        <v>2.8281500000000004</v>
      </c>
      <c r="L5467"/>
    </row>
    <row r="5468" spans="2:12" x14ac:dyDescent="0.4">
      <c r="B5468" s="5" t="s">
        <v>67</v>
      </c>
      <c r="C5468" s="5" t="s">
        <v>57</v>
      </c>
      <c r="D5468" s="5" t="s">
        <v>19</v>
      </c>
      <c r="E5468" s="5" t="s">
        <v>7</v>
      </c>
      <c r="F5468" s="6">
        <v>43983</v>
      </c>
      <c r="G5468" s="6" t="str">
        <f>TEXT(datatable[[#This Row],[дата]],"ММ")</f>
        <v>06</v>
      </c>
      <c r="H5468" s="8">
        <v>3.5945000000000005</v>
      </c>
      <c r="I5468" s="8">
        <v>1.4850000000000001</v>
      </c>
      <c r="J5468" s="8">
        <f>datatable[[#This Row],[продажи_]]-datatable[[#This Row],[себестоимость_]]</f>
        <v>2.1095000000000006</v>
      </c>
      <c r="L5468"/>
    </row>
    <row r="5469" spans="2:12" x14ac:dyDescent="0.4">
      <c r="B5469" s="5" t="s">
        <v>67</v>
      </c>
      <c r="C5469" s="5" t="s">
        <v>57</v>
      </c>
      <c r="D5469" s="5" t="s">
        <v>19</v>
      </c>
      <c r="E5469" s="5" t="s">
        <v>7</v>
      </c>
      <c r="F5469" s="6">
        <v>44013</v>
      </c>
      <c r="G5469" s="6" t="str">
        <f>TEXT(datatable[[#This Row],[дата]],"ММ")</f>
        <v>07</v>
      </c>
      <c r="H5469" s="8">
        <v>4.1948999999999996</v>
      </c>
      <c r="I5469" s="8">
        <v>1.4998500000000001</v>
      </c>
      <c r="J5469" s="8">
        <f>datatable[[#This Row],[продажи_]]-datatable[[#This Row],[себестоимость_]]</f>
        <v>2.6950499999999993</v>
      </c>
      <c r="L5469"/>
    </row>
    <row r="5470" spans="2:12" x14ac:dyDescent="0.4">
      <c r="B5470" s="5" t="s">
        <v>67</v>
      </c>
      <c r="C5470" s="5" t="s">
        <v>57</v>
      </c>
      <c r="D5470" s="5" t="s">
        <v>19</v>
      </c>
      <c r="E5470" s="5" t="s">
        <v>7</v>
      </c>
      <c r="F5470" s="6">
        <v>44044</v>
      </c>
      <c r="G5470" s="6" t="str">
        <f>TEXT(datatable[[#This Row],[дата]],"ММ")</f>
        <v>08</v>
      </c>
      <c r="H5470" s="8">
        <v>3.5707999999999998</v>
      </c>
      <c r="I5470" s="8">
        <v>1.1352</v>
      </c>
      <c r="J5470" s="8">
        <f>datatable[[#This Row],[продажи_]]-datatable[[#This Row],[себестоимость_]]</f>
        <v>2.4356</v>
      </c>
      <c r="L5470"/>
    </row>
    <row r="5471" spans="2:12" x14ac:dyDescent="0.4">
      <c r="B5471" s="5" t="s">
        <v>67</v>
      </c>
      <c r="C5471" s="5" t="s">
        <v>57</v>
      </c>
      <c r="D5471" s="5" t="s">
        <v>19</v>
      </c>
      <c r="E5471" s="5" t="s">
        <v>7</v>
      </c>
      <c r="F5471" s="6">
        <v>44075</v>
      </c>
      <c r="G5471" s="6" t="str">
        <f>TEXT(datatable[[#This Row],[дата]],"ММ")</f>
        <v>09</v>
      </c>
      <c r="H5471" s="8">
        <v>3.2785000000000002</v>
      </c>
      <c r="I5471" s="8">
        <v>1.4025000000000001</v>
      </c>
      <c r="J5471" s="8">
        <f>datatable[[#This Row],[продажи_]]-datatable[[#This Row],[себестоимость_]]</f>
        <v>1.8760000000000001</v>
      </c>
      <c r="L5471"/>
    </row>
    <row r="5472" spans="2:12" x14ac:dyDescent="0.4">
      <c r="B5472" s="5" t="s">
        <v>67</v>
      </c>
      <c r="C5472" s="5" t="s">
        <v>57</v>
      </c>
      <c r="D5472" s="5" t="s">
        <v>19</v>
      </c>
      <c r="E5472" s="5" t="s">
        <v>7</v>
      </c>
      <c r="F5472" s="6">
        <v>44105</v>
      </c>
      <c r="G5472" s="6" t="str">
        <f>TEXT(datatable[[#This Row],[дата]],"ММ")</f>
        <v>10</v>
      </c>
      <c r="H5472" s="8">
        <v>5.9052499999999997</v>
      </c>
      <c r="I5472" s="8">
        <v>2.3166000000000002</v>
      </c>
      <c r="J5472" s="8">
        <f>datatable[[#This Row],[продажи_]]-datatable[[#This Row],[себестоимость_]]</f>
        <v>3.5886499999999995</v>
      </c>
      <c r="L5472"/>
    </row>
    <row r="5473" spans="2:12" x14ac:dyDescent="0.4">
      <c r="B5473" s="5" t="s">
        <v>67</v>
      </c>
      <c r="C5473" s="5" t="s">
        <v>57</v>
      </c>
      <c r="D5473" s="5" t="s">
        <v>19</v>
      </c>
      <c r="E5473" s="5" t="s">
        <v>7</v>
      </c>
      <c r="F5473" s="6">
        <v>44136</v>
      </c>
      <c r="G5473" s="6" t="str">
        <f>TEXT(datatable[[#This Row],[дата]],"ММ")</f>
        <v>11</v>
      </c>
      <c r="H5473" s="8">
        <v>4.6452</v>
      </c>
      <c r="I5473" s="8">
        <v>2.7719999999999998</v>
      </c>
      <c r="J5473" s="8">
        <f>datatable[[#This Row],[продажи_]]-datatable[[#This Row],[себестоимость_]]</f>
        <v>1.8732000000000002</v>
      </c>
      <c r="L5473"/>
    </row>
    <row r="5474" spans="2:12" x14ac:dyDescent="0.4">
      <c r="B5474" s="5" t="s">
        <v>67</v>
      </c>
      <c r="C5474" s="5" t="s">
        <v>57</v>
      </c>
      <c r="D5474" s="5" t="s">
        <v>19</v>
      </c>
      <c r="E5474" s="5" t="s">
        <v>7</v>
      </c>
      <c r="F5474" s="6">
        <v>44166</v>
      </c>
      <c r="G5474" s="6" t="str">
        <f>TEXT(datatable[[#This Row],[дата]],"ММ")</f>
        <v>12</v>
      </c>
      <c r="H5474" s="8">
        <v>5.4984000000000002</v>
      </c>
      <c r="I5474" s="8">
        <v>1.881</v>
      </c>
      <c r="J5474" s="8">
        <f>datatable[[#This Row],[продажи_]]-datatable[[#This Row],[себестоимость_]]</f>
        <v>3.6173999999999999</v>
      </c>
      <c r="L5474"/>
    </row>
    <row r="5475" spans="2:12" x14ac:dyDescent="0.4">
      <c r="B5475" s="5" t="s">
        <v>66</v>
      </c>
      <c r="C5475" s="5" t="s">
        <v>54</v>
      </c>
      <c r="D5475" s="5" t="s">
        <v>20</v>
      </c>
      <c r="E5475" s="5" t="s">
        <v>60</v>
      </c>
      <c r="F5475" s="6">
        <v>43831</v>
      </c>
      <c r="G5475" s="6" t="str">
        <f>TEXT(datatable[[#This Row],[дата]],"ММ")</f>
        <v>01</v>
      </c>
      <c r="H5475" s="8">
        <v>137.01060000000001</v>
      </c>
      <c r="I5475" s="8">
        <v>54.785699999999999</v>
      </c>
      <c r="J5475" s="8">
        <f>datatable[[#This Row],[продажи_]]-datatable[[#This Row],[себестоимость_]]</f>
        <v>82.224900000000019</v>
      </c>
      <c r="L5475"/>
    </row>
    <row r="5476" spans="2:12" x14ac:dyDescent="0.4">
      <c r="B5476" s="5" t="s">
        <v>66</v>
      </c>
      <c r="C5476" s="5" t="s">
        <v>54</v>
      </c>
      <c r="D5476" s="5" t="s">
        <v>20</v>
      </c>
      <c r="E5476" s="5" t="s">
        <v>60</v>
      </c>
      <c r="F5476" s="6">
        <v>43862</v>
      </c>
      <c r="G5476" s="6" t="str">
        <f>TEXT(datatable[[#This Row],[дата]],"ММ")</f>
        <v>02</v>
      </c>
      <c r="H5476" s="8">
        <v>225.54280000000003</v>
      </c>
      <c r="I5476" s="8">
        <v>75.293399999999991</v>
      </c>
      <c r="J5476" s="8">
        <f>datatable[[#This Row],[продажи_]]-datatable[[#This Row],[себестоимость_]]</f>
        <v>150.24940000000004</v>
      </c>
      <c r="L5476"/>
    </row>
    <row r="5477" spans="2:12" x14ac:dyDescent="0.4">
      <c r="B5477" s="5" t="s">
        <v>66</v>
      </c>
      <c r="C5477" s="5" t="s">
        <v>54</v>
      </c>
      <c r="D5477" s="5" t="s">
        <v>20</v>
      </c>
      <c r="E5477" s="5" t="s">
        <v>60</v>
      </c>
      <c r="F5477" s="6">
        <v>43891</v>
      </c>
      <c r="G5477" s="6" t="str">
        <f>TEXT(datatable[[#This Row],[дата]],"ММ")</f>
        <v>03</v>
      </c>
      <c r="H5477" s="8">
        <v>267.22239999999999</v>
      </c>
      <c r="I5477" s="8">
        <v>89.831999999999994</v>
      </c>
      <c r="J5477" s="8">
        <f>datatable[[#This Row],[продажи_]]-datatable[[#This Row],[себестоимость_]]</f>
        <v>177.3904</v>
      </c>
      <c r="L5477"/>
    </row>
    <row r="5478" spans="2:12" x14ac:dyDescent="0.4">
      <c r="B5478" s="5" t="s">
        <v>66</v>
      </c>
      <c r="C5478" s="5" t="s">
        <v>54</v>
      </c>
      <c r="D5478" s="5" t="s">
        <v>20</v>
      </c>
      <c r="E5478" s="5" t="s">
        <v>60</v>
      </c>
      <c r="F5478" s="6">
        <v>43922</v>
      </c>
      <c r="G5478" s="6" t="str">
        <f>TEXT(datatable[[#This Row],[дата]],"ММ")</f>
        <v>04</v>
      </c>
      <c r="H5478" s="8">
        <v>250.66880000000003</v>
      </c>
      <c r="I5478" s="8">
        <v>91.723200000000006</v>
      </c>
      <c r="J5478" s="8">
        <f>datatable[[#This Row],[продажи_]]-datatable[[#This Row],[себестоимость_]]</f>
        <v>158.94560000000001</v>
      </c>
      <c r="L5478"/>
    </row>
    <row r="5479" spans="2:12" x14ac:dyDescent="0.4">
      <c r="B5479" s="5" t="s">
        <v>66</v>
      </c>
      <c r="C5479" s="5" t="s">
        <v>54</v>
      </c>
      <c r="D5479" s="5" t="s">
        <v>20</v>
      </c>
      <c r="E5479" s="5" t="s">
        <v>60</v>
      </c>
      <c r="F5479" s="6">
        <v>43952</v>
      </c>
      <c r="G5479" s="6" t="str">
        <f>TEXT(datatable[[#This Row],[дата]],"ММ")</f>
        <v>05</v>
      </c>
      <c r="H5479" s="8">
        <v>171.00460000000001</v>
      </c>
      <c r="I5479" s="8">
        <v>63.000599999999991</v>
      </c>
      <c r="J5479" s="8">
        <f>datatable[[#This Row],[продажи_]]-datatable[[#This Row],[себестоимость_]]</f>
        <v>108.00400000000002</v>
      </c>
      <c r="L5479"/>
    </row>
    <row r="5480" spans="2:12" x14ac:dyDescent="0.4">
      <c r="B5480" s="5" t="s">
        <v>66</v>
      </c>
      <c r="C5480" s="5" t="s">
        <v>54</v>
      </c>
      <c r="D5480" s="5" t="s">
        <v>20</v>
      </c>
      <c r="E5480" s="5" t="s">
        <v>60</v>
      </c>
      <c r="F5480" s="6">
        <v>43983</v>
      </c>
      <c r="G5480" s="6" t="str">
        <f>TEXT(datatable[[#This Row],[дата]],"ММ")</f>
        <v>06</v>
      </c>
      <c r="H5480" s="8">
        <v>144.84400000000002</v>
      </c>
      <c r="I5480" s="8">
        <v>54.372000000000007</v>
      </c>
      <c r="J5480" s="8">
        <f>datatable[[#This Row],[продажи_]]-datatable[[#This Row],[себестоимость_]]</f>
        <v>90.472000000000008</v>
      </c>
      <c r="L5480"/>
    </row>
    <row r="5481" spans="2:12" x14ac:dyDescent="0.4">
      <c r="B5481" s="5" t="s">
        <v>66</v>
      </c>
      <c r="C5481" s="5" t="s">
        <v>54</v>
      </c>
      <c r="D5481" s="5" t="s">
        <v>20</v>
      </c>
      <c r="E5481" s="5" t="s">
        <v>60</v>
      </c>
      <c r="F5481" s="6">
        <v>44013</v>
      </c>
      <c r="G5481" s="6" t="str">
        <f>TEXT(datatable[[#This Row],[дата]],"ММ")</f>
        <v>07</v>
      </c>
      <c r="H5481" s="8">
        <v>158.2938</v>
      </c>
      <c r="I5481" s="8">
        <v>59.040900000000001</v>
      </c>
      <c r="J5481" s="8">
        <f>datatable[[#This Row],[продажи_]]-datatable[[#This Row],[себестоимость_]]</f>
        <v>99.252900000000011</v>
      </c>
      <c r="L5481"/>
    </row>
    <row r="5482" spans="2:12" x14ac:dyDescent="0.4">
      <c r="B5482" s="5" t="s">
        <v>66</v>
      </c>
      <c r="C5482" s="5" t="s">
        <v>54</v>
      </c>
      <c r="D5482" s="5" t="s">
        <v>20</v>
      </c>
      <c r="E5482" s="5" t="s">
        <v>60</v>
      </c>
      <c r="F5482" s="6">
        <v>44044</v>
      </c>
      <c r="G5482" s="6" t="str">
        <f>TEXT(datatable[[#This Row],[дата]],"ММ")</f>
        <v>08</v>
      </c>
      <c r="H5482" s="8">
        <v>115.87520000000001</v>
      </c>
      <c r="I5482" s="8">
        <v>47.752800000000001</v>
      </c>
      <c r="J5482" s="8">
        <f>datatable[[#This Row],[продажи_]]-datatable[[#This Row],[себестоимость_]]</f>
        <v>68.122399999999999</v>
      </c>
      <c r="L5482"/>
    </row>
    <row r="5483" spans="2:12" x14ac:dyDescent="0.4">
      <c r="B5483" s="5" t="s">
        <v>66</v>
      </c>
      <c r="C5483" s="5" t="s">
        <v>54</v>
      </c>
      <c r="D5483" s="5" t="s">
        <v>20</v>
      </c>
      <c r="E5483" s="5" t="s">
        <v>60</v>
      </c>
      <c r="F5483" s="6">
        <v>44075</v>
      </c>
      <c r="G5483" s="6" t="str">
        <f>TEXT(datatable[[#This Row],[дата]],"ММ")</f>
        <v>09</v>
      </c>
      <c r="H5483" s="8">
        <v>144.84400000000002</v>
      </c>
      <c r="I5483" s="8">
        <v>55.553999999999995</v>
      </c>
      <c r="J5483" s="8">
        <f>datatable[[#This Row],[продажи_]]-datatable[[#This Row],[себестоимость_]]</f>
        <v>89.29000000000002</v>
      </c>
      <c r="L5483"/>
    </row>
    <row r="5484" spans="2:12" x14ac:dyDescent="0.4">
      <c r="B5484" s="5" t="s">
        <v>66</v>
      </c>
      <c r="C5484" s="5" t="s">
        <v>54</v>
      </c>
      <c r="D5484" s="5" t="s">
        <v>20</v>
      </c>
      <c r="E5484" s="5" t="s">
        <v>60</v>
      </c>
      <c r="F5484" s="6">
        <v>44105</v>
      </c>
      <c r="G5484" s="6" t="str">
        <f>TEXT(datatable[[#This Row],[дата]],"ММ")</f>
        <v>10</v>
      </c>
      <c r="H5484" s="8">
        <v>215.19680000000002</v>
      </c>
      <c r="I5484" s="8">
        <v>65.305499999999995</v>
      </c>
      <c r="J5484" s="8">
        <f>datatable[[#This Row],[продажи_]]-datatable[[#This Row],[себестоимость_]]</f>
        <v>149.89130000000003</v>
      </c>
      <c r="L5484"/>
    </row>
    <row r="5485" spans="2:12" x14ac:dyDescent="0.4">
      <c r="B5485" s="5" t="s">
        <v>66</v>
      </c>
      <c r="C5485" s="5" t="s">
        <v>54</v>
      </c>
      <c r="D5485" s="5" t="s">
        <v>20</v>
      </c>
      <c r="E5485" s="5" t="s">
        <v>60</v>
      </c>
      <c r="F5485" s="6">
        <v>44136</v>
      </c>
      <c r="G5485" s="6" t="str">
        <f>TEXT(datatable[[#This Row],[дата]],"ММ")</f>
        <v>11</v>
      </c>
      <c r="H5485" s="8">
        <v>169.67439999999999</v>
      </c>
      <c r="I5485" s="8">
        <v>91.841400000000007</v>
      </c>
      <c r="J5485" s="8">
        <f>datatable[[#This Row],[продажи_]]-datatable[[#This Row],[себестоимость_]]</f>
        <v>77.832999999999984</v>
      </c>
      <c r="L5485"/>
    </row>
    <row r="5486" spans="2:12" x14ac:dyDescent="0.4">
      <c r="B5486" s="5" t="s">
        <v>66</v>
      </c>
      <c r="C5486" s="5" t="s">
        <v>54</v>
      </c>
      <c r="D5486" s="5" t="s">
        <v>20</v>
      </c>
      <c r="E5486" s="5" t="s">
        <v>60</v>
      </c>
      <c r="F5486" s="6">
        <v>44166</v>
      </c>
      <c r="G5486" s="6" t="str">
        <f>TEXT(datatable[[#This Row],[дата]],"ММ")</f>
        <v>12</v>
      </c>
      <c r="H5486" s="8">
        <v>195.09600000000003</v>
      </c>
      <c r="I5486" s="8">
        <v>74.466000000000008</v>
      </c>
      <c r="J5486" s="8">
        <f>datatable[[#This Row],[продажи_]]-datatable[[#This Row],[себестоимость_]]</f>
        <v>120.63000000000002</v>
      </c>
      <c r="L5486"/>
    </row>
    <row r="5487" spans="2:12" x14ac:dyDescent="0.4">
      <c r="B5487" s="5" t="s">
        <v>66</v>
      </c>
      <c r="C5487" s="5" t="s">
        <v>54</v>
      </c>
      <c r="D5487" s="5" t="s">
        <v>20</v>
      </c>
      <c r="E5487" s="5" t="s">
        <v>8</v>
      </c>
      <c r="F5487" s="6">
        <v>43831</v>
      </c>
      <c r="G5487" s="6" t="str">
        <f>TEXT(datatable[[#This Row],[дата]],"ММ")</f>
        <v>01</v>
      </c>
      <c r="H5487" s="8">
        <v>81.824399999999997</v>
      </c>
      <c r="I5487" s="8">
        <v>49.491</v>
      </c>
      <c r="J5487" s="8">
        <f>datatable[[#This Row],[продажи_]]-datatable[[#This Row],[себестоимость_]]</f>
        <v>32.333399999999997</v>
      </c>
      <c r="L5487"/>
    </row>
    <row r="5488" spans="2:12" x14ac:dyDescent="0.4">
      <c r="B5488" s="5" t="s">
        <v>66</v>
      </c>
      <c r="C5488" s="5" t="s">
        <v>54</v>
      </c>
      <c r="D5488" s="5" t="s">
        <v>20</v>
      </c>
      <c r="E5488" s="5" t="s">
        <v>8</v>
      </c>
      <c r="F5488" s="6">
        <v>43862</v>
      </c>
      <c r="G5488" s="6" t="str">
        <f>TEXT(datatable[[#This Row],[дата]],"ММ")</f>
        <v>02</v>
      </c>
      <c r="H5488" s="8">
        <v>119.79520000000002</v>
      </c>
      <c r="I5488" s="8">
        <v>68.432000000000002</v>
      </c>
      <c r="J5488" s="8">
        <f>datatable[[#This Row],[продажи_]]-datatable[[#This Row],[себестоимость_]]</f>
        <v>51.36320000000002</v>
      </c>
      <c r="L5488"/>
    </row>
    <row r="5489" spans="2:12" x14ac:dyDescent="0.4">
      <c r="B5489" s="5" t="s">
        <v>66</v>
      </c>
      <c r="C5489" s="5" t="s">
        <v>54</v>
      </c>
      <c r="D5489" s="5" t="s">
        <v>20</v>
      </c>
      <c r="E5489" s="5" t="s">
        <v>8</v>
      </c>
      <c r="F5489" s="6">
        <v>43891</v>
      </c>
      <c r="G5489" s="6" t="str">
        <f>TEXT(datatable[[#This Row],[дата]],"ММ")</f>
        <v>03</v>
      </c>
      <c r="H5489" s="8">
        <v>124.68480000000001</v>
      </c>
      <c r="I5489" s="8">
        <v>110.4688</v>
      </c>
      <c r="J5489" s="8">
        <f>datatable[[#This Row],[продажи_]]-datatable[[#This Row],[себестоимость_]]</f>
        <v>14.216000000000008</v>
      </c>
      <c r="L5489"/>
    </row>
    <row r="5490" spans="2:12" x14ac:dyDescent="0.4">
      <c r="B5490" s="5" t="s">
        <v>66</v>
      </c>
      <c r="C5490" s="5" t="s">
        <v>54</v>
      </c>
      <c r="D5490" s="5" t="s">
        <v>20</v>
      </c>
      <c r="E5490" s="5" t="s">
        <v>8</v>
      </c>
      <c r="F5490" s="6">
        <v>43922</v>
      </c>
      <c r="G5490" s="6" t="str">
        <f>TEXT(datatable[[#This Row],[дата]],"ММ")</f>
        <v>04</v>
      </c>
      <c r="H5490" s="8">
        <v>121.0176</v>
      </c>
      <c r="I5490" s="8">
        <v>117.312</v>
      </c>
      <c r="J5490" s="8">
        <f>datatable[[#This Row],[продажи_]]-datatable[[#This Row],[себестоимость_]]</f>
        <v>3.705600000000004</v>
      </c>
      <c r="L5490"/>
    </row>
    <row r="5491" spans="2:12" x14ac:dyDescent="0.4">
      <c r="B5491" s="5" t="s">
        <v>66</v>
      </c>
      <c r="C5491" s="5" t="s">
        <v>54</v>
      </c>
      <c r="D5491" s="5" t="s">
        <v>20</v>
      </c>
      <c r="E5491" s="5" t="s">
        <v>8</v>
      </c>
      <c r="F5491" s="6">
        <v>43952</v>
      </c>
      <c r="G5491" s="6" t="str">
        <f>TEXT(datatable[[#This Row],[дата]],"ММ")</f>
        <v>05</v>
      </c>
      <c r="H5491" s="8">
        <v>79.456000000000017</v>
      </c>
      <c r="I5491" s="8">
        <v>84.195800000000006</v>
      </c>
      <c r="J5491" s="8">
        <f>datatable[[#This Row],[продажи_]]-datatable[[#This Row],[себестоимость_]]</f>
        <v>-4.7397999999999882</v>
      </c>
      <c r="L5491"/>
    </row>
    <row r="5492" spans="2:12" x14ac:dyDescent="0.4">
      <c r="B5492" s="5" t="s">
        <v>66</v>
      </c>
      <c r="C5492" s="5" t="s">
        <v>54</v>
      </c>
      <c r="D5492" s="5" t="s">
        <v>20</v>
      </c>
      <c r="E5492" s="5" t="s">
        <v>8</v>
      </c>
      <c r="F5492" s="6">
        <v>43983</v>
      </c>
      <c r="G5492" s="6" t="str">
        <f>TEXT(datatable[[#This Row],[дата]],"ММ")</f>
        <v>06</v>
      </c>
      <c r="H5492" s="8">
        <v>85.568000000000012</v>
      </c>
      <c r="I5492" s="8">
        <v>69.653999999999996</v>
      </c>
      <c r="J5492" s="8">
        <f>datatable[[#This Row],[продажи_]]-datatable[[#This Row],[себестоимость_]]</f>
        <v>15.914000000000016</v>
      </c>
      <c r="L5492"/>
    </row>
    <row r="5493" spans="2:12" x14ac:dyDescent="0.4">
      <c r="B5493" s="5" t="s">
        <v>66</v>
      </c>
      <c r="C5493" s="5" t="s">
        <v>54</v>
      </c>
      <c r="D5493" s="5" t="s">
        <v>20</v>
      </c>
      <c r="E5493" s="5" t="s">
        <v>8</v>
      </c>
      <c r="F5493" s="6">
        <v>44013</v>
      </c>
      <c r="G5493" s="6" t="str">
        <f>TEXT(datatable[[#This Row],[дата]],"ММ")</f>
        <v>07</v>
      </c>
      <c r="H5493" s="8">
        <v>61.196400000000004</v>
      </c>
      <c r="I5493" s="8">
        <v>64.888199999999998</v>
      </c>
      <c r="J5493" s="8">
        <f>datatable[[#This Row],[продажи_]]-datatable[[#This Row],[себестоимость_]]</f>
        <v>-3.6917999999999935</v>
      </c>
      <c r="L5493"/>
    </row>
    <row r="5494" spans="2:12" x14ac:dyDescent="0.4">
      <c r="B5494" s="5" t="s">
        <v>66</v>
      </c>
      <c r="C5494" s="5" t="s">
        <v>54</v>
      </c>
      <c r="D5494" s="5" t="s">
        <v>20</v>
      </c>
      <c r="E5494" s="5" t="s">
        <v>8</v>
      </c>
      <c r="F5494" s="6">
        <v>44044</v>
      </c>
      <c r="G5494" s="6" t="str">
        <f>TEXT(datatable[[#This Row],[дата]],"ММ")</f>
        <v>08</v>
      </c>
      <c r="H5494" s="8">
        <v>48.896000000000008</v>
      </c>
      <c r="I5494" s="8">
        <v>47.9024</v>
      </c>
      <c r="J5494" s="8">
        <f>datatable[[#This Row],[продажи_]]-datatable[[#This Row],[себестоимость_]]</f>
        <v>0.99360000000000781</v>
      </c>
      <c r="L5494"/>
    </row>
    <row r="5495" spans="2:12" x14ac:dyDescent="0.4">
      <c r="B5495" s="5" t="s">
        <v>66</v>
      </c>
      <c r="C5495" s="5" t="s">
        <v>54</v>
      </c>
      <c r="D5495" s="5" t="s">
        <v>20</v>
      </c>
      <c r="E5495" s="5" t="s">
        <v>8</v>
      </c>
      <c r="F5495" s="6">
        <v>44075</v>
      </c>
      <c r="G5495" s="6" t="str">
        <f>TEXT(datatable[[#This Row],[дата]],"ММ")</f>
        <v>09</v>
      </c>
      <c r="H5495" s="8">
        <v>64.94</v>
      </c>
      <c r="I5495" s="8">
        <v>50.713000000000001</v>
      </c>
      <c r="J5495" s="8">
        <f>datatable[[#This Row],[продажи_]]-datatable[[#This Row],[себестоимость_]]</f>
        <v>14.226999999999997</v>
      </c>
      <c r="L5495"/>
    </row>
    <row r="5496" spans="2:12" x14ac:dyDescent="0.4">
      <c r="B5496" s="5" t="s">
        <v>66</v>
      </c>
      <c r="C5496" s="5" t="s">
        <v>54</v>
      </c>
      <c r="D5496" s="5" t="s">
        <v>20</v>
      </c>
      <c r="E5496" s="5" t="s">
        <v>8</v>
      </c>
      <c r="F5496" s="6">
        <v>44105</v>
      </c>
      <c r="G5496" s="6" t="str">
        <f>TEXT(datatable[[#This Row],[дата]],"ММ")</f>
        <v>10</v>
      </c>
      <c r="H5496" s="8">
        <v>117.19760000000001</v>
      </c>
      <c r="I5496" s="8">
        <v>92.138800000000003</v>
      </c>
      <c r="J5496" s="8">
        <f>datatable[[#This Row],[продажи_]]-datatable[[#This Row],[себестоимость_]]</f>
        <v>25.058800000000005</v>
      </c>
      <c r="L5496"/>
    </row>
    <row r="5497" spans="2:12" x14ac:dyDescent="0.4">
      <c r="B5497" s="5" t="s">
        <v>66</v>
      </c>
      <c r="C5497" s="5" t="s">
        <v>54</v>
      </c>
      <c r="D5497" s="5" t="s">
        <v>20</v>
      </c>
      <c r="E5497" s="5" t="s">
        <v>8</v>
      </c>
      <c r="F5497" s="6">
        <v>44136</v>
      </c>
      <c r="G5497" s="6" t="str">
        <f>TEXT(datatable[[#This Row],[дата]],"ММ")</f>
        <v>11</v>
      </c>
      <c r="H5497" s="8">
        <v>85.568000000000012</v>
      </c>
      <c r="I5497" s="8">
        <v>82.118400000000008</v>
      </c>
      <c r="J5497" s="8">
        <f>datatable[[#This Row],[продажи_]]-datatable[[#This Row],[себестоимость_]]</f>
        <v>3.4496000000000038</v>
      </c>
      <c r="L5497"/>
    </row>
    <row r="5498" spans="2:12" x14ac:dyDescent="0.4">
      <c r="B5498" s="5" t="s">
        <v>66</v>
      </c>
      <c r="C5498" s="5" t="s">
        <v>54</v>
      </c>
      <c r="D5498" s="5" t="s">
        <v>20</v>
      </c>
      <c r="E5498" s="5" t="s">
        <v>8</v>
      </c>
      <c r="F5498" s="6">
        <v>44166</v>
      </c>
      <c r="G5498" s="6" t="str">
        <f>TEXT(datatable[[#This Row],[дата]],"ММ")</f>
        <v>12</v>
      </c>
      <c r="H5498" s="8">
        <v>86.179199999999994</v>
      </c>
      <c r="I5498" s="8">
        <v>72.586800000000011</v>
      </c>
      <c r="J5498" s="8">
        <f>datatable[[#This Row],[продажи_]]-datatable[[#This Row],[себестоимость_]]</f>
        <v>13.592399999999984</v>
      </c>
      <c r="L5498"/>
    </row>
    <row r="5499" spans="2:12" x14ac:dyDescent="0.4">
      <c r="B5499" s="5" t="s">
        <v>66</v>
      </c>
      <c r="C5499" s="5" t="s">
        <v>54</v>
      </c>
      <c r="D5499" s="5" t="s">
        <v>20</v>
      </c>
      <c r="E5499" s="5" t="s">
        <v>61</v>
      </c>
      <c r="F5499" s="6">
        <v>43831</v>
      </c>
      <c r="G5499" s="6" t="str">
        <f>TEXT(datatable[[#This Row],[дата]],"ММ")</f>
        <v>01</v>
      </c>
      <c r="H5499" s="8">
        <v>44.460900000000002</v>
      </c>
      <c r="I5499" s="8">
        <v>26.685450000000003</v>
      </c>
      <c r="J5499" s="8">
        <f>datatable[[#This Row],[продажи_]]-datatable[[#This Row],[себестоимость_]]</f>
        <v>17.775449999999999</v>
      </c>
      <c r="L5499"/>
    </row>
    <row r="5500" spans="2:12" x14ac:dyDescent="0.4">
      <c r="B5500" s="5" t="s">
        <v>66</v>
      </c>
      <c r="C5500" s="5" t="s">
        <v>54</v>
      </c>
      <c r="D5500" s="5" t="s">
        <v>20</v>
      </c>
      <c r="E5500" s="5" t="s">
        <v>61</v>
      </c>
      <c r="F5500" s="6">
        <v>43862</v>
      </c>
      <c r="G5500" s="6" t="str">
        <f>TEXT(datatable[[#This Row],[дата]],"ММ")</f>
        <v>02</v>
      </c>
      <c r="H5500" s="8">
        <v>82.434799999999996</v>
      </c>
      <c r="I5500" s="8">
        <v>43.187899999999999</v>
      </c>
      <c r="J5500" s="8">
        <f>datatable[[#This Row],[продажи_]]-datatable[[#This Row],[себестоимость_]]</f>
        <v>39.246899999999997</v>
      </c>
      <c r="L5500"/>
    </row>
    <row r="5501" spans="2:12" x14ac:dyDescent="0.4">
      <c r="B5501" s="5" t="s">
        <v>66</v>
      </c>
      <c r="C5501" s="5" t="s">
        <v>54</v>
      </c>
      <c r="D5501" s="5" t="s">
        <v>20</v>
      </c>
      <c r="E5501" s="5" t="s">
        <v>61</v>
      </c>
      <c r="F5501" s="6">
        <v>43891</v>
      </c>
      <c r="G5501" s="6" t="str">
        <f>TEXT(datatable[[#This Row],[дата]],"ММ")</f>
        <v>03</v>
      </c>
      <c r="H5501" s="8">
        <v>63.872000000000007</v>
      </c>
      <c r="I5501" s="8">
        <v>51.753600000000006</v>
      </c>
      <c r="J5501" s="8">
        <f>datatable[[#This Row],[продажи_]]-datatable[[#This Row],[себестоимость_]]</f>
        <v>12.118400000000001</v>
      </c>
      <c r="L5501"/>
    </row>
    <row r="5502" spans="2:12" x14ac:dyDescent="0.4">
      <c r="B5502" s="5" t="s">
        <v>66</v>
      </c>
      <c r="C5502" s="5" t="s">
        <v>54</v>
      </c>
      <c r="D5502" s="5" t="s">
        <v>20</v>
      </c>
      <c r="E5502" s="5" t="s">
        <v>61</v>
      </c>
      <c r="F5502" s="6">
        <v>43922</v>
      </c>
      <c r="G5502" s="6" t="str">
        <f>TEXT(datatable[[#This Row],[дата]],"ММ")</f>
        <v>04</v>
      </c>
      <c r="H5502" s="8">
        <v>71.856000000000009</v>
      </c>
      <c r="I5502" s="8">
        <v>41.690400000000004</v>
      </c>
      <c r="J5502" s="8">
        <f>datatable[[#This Row],[продажи_]]-datatable[[#This Row],[себестоимость_]]</f>
        <v>30.165600000000005</v>
      </c>
      <c r="L5502"/>
    </row>
    <row r="5503" spans="2:12" x14ac:dyDescent="0.4">
      <c r="B5503" s="5" t="s">
        <v>66</v>
      </c>
      <c r="C5503" s="5" t="s">
        <v>54</v>
      </c>
      <c r="D5503" s="5" t="s">
        <v>20</v>
      </c>
      <c r="E5503" s="5" t="s">
        <v>61</v>
      </c>
      <c r="F5503" s="6">
        <v>43952</v>
      </c>
      <c r="G5503" s="6" t="str">
        <f>TEXT(datatable[[#This Row],[дата]],"ММ")</f>
        <v>05</v>
      </c>
      <c r="H5503" s="8">
        <v>70.708300000000008</v>
      </c>
      <c r="I5503" s="8">
        <v>43.217850000000006</v>
      </c>
      <c r="J5503" s="8">
        <f>datatable[[#This Row],[продажи_]]-datatable[[#This Row],[себестоимость_]]</f>
        <v>27.490450000000003</v>
      </c>
      <c r="L5503"/>
    </row>
    <row r="5504" spans="2:12" x14ac:dyDescent="0.4">
      <c r="B5504" s="5" t="s">
        <v>66</v>
      </c>
      <c r="C5504" s="5" t="s">
        <v>54</v>
      </c>
      <c r="D5504" s="5" t="s">
        <v>20</v>
      </c>
      <c r="E5504" s="5" t="s">
        <v>61</v>
      </c>
      <c r="F5504" s="6">
        <v>43983</v>
      </c>
      <c r="G5504" s="6" t="str">
        <f>TEXT(datatable[[#This Row],[дата]],"ММ")</f>
        <v>06</v>
      </c>
      <c r="H5504" s="8">
        <v>45.908000000000001</v>
      </c>
      <c r="I5504" s="8">
        <v>28.751999999999999</v>
      </c>
      <c r="J5504" s="8">
        <f>datatable[[#This Row],[продажи_]]-datatable[[#This Row],[себестоимость_]]</f>
        <v>17.156000000000002</v>
      </c>
      <c r="L5504"/>
    </row>
    <row r="5505" spans="2:12" x14ac:dyDescent="0.4">
      <c r="B5505" s="5" t="s">
        <v>66</v>
      </c>
      <c r="C5505" s="5" t="s">
        <v>54</v>
      </c>
      <c r="D5505" s="5" t="s">
        <v>20</v>
      </c>
      <c r="E5505" s="5" t="s">
        <v>61</v>
      </c>
      <c r="F5505" s="6">
        <v>44013</v>
      </c>
      <c r="G5505" s="6" t="str">
        <f>TEXT(datatable[[#This Row],[дата]],"ММ")</f>
        <v>07</v>
      </c>
      <c r="H5505" s="8">
        <v>45.808200000000006</v>
      </c>
      <c r="I5505" s="8">
        <v>24.259500000000003</v>
      </c>
      <c r="J5505" s="8">
        <f>datatable[[#This Row],[продажи_]]-datatable[[#This Row],[себестоимость_]]</f>
        <v>21.548700000000004</v>
      </c>
      <c r="L5505"/>
    </row>
    <row r="5506" spans="2:12" x14ac:dyDescent="0.4">
      <c r="B5506" s="5" t="s">
        <v>66</v>
      </c>
      <c r="C5506" s="5" t="s">
        <v>54</v>
      </c>
      <c r="D5506" s="5" t="s">
        <v>20</v>
      </c>
      <c r="E5506" s="5" t="s">
        <v>61</v>
      </c>
      <c r="F5506" s="6">
        <v>44044</v>
      </c>
      <c r="G5506" s="6" t="str">
        <f>TEXT(datatable[[#This Row],[дата]],"ММ")</f>
        <v>08</v>
      </c>
      <c r="H5506" s="8">
        <v>47.105600000000003</v>
      </c>
      <c r="I5506" s="8">
        <v>19.407600000000002</v>
      </c>
      <c r="J5506" s="8">
        <f>datatable[[#This Row],[продажи_]]-datatable[[#This Row],[себестоимость_]]</f>
        <v>27.698</v>
      </c>
      <c r="L5506"/>
    </row>
    <row r="5507" spans="2:12" x14ac:dyDescent="0.4">
      <c r="B5507" s="5" t="s">
        <v>66</v>
      </c>
      <c r="C5507" s="5" t="s">
        <v>54</v>
      </c>
      <c r="D5507" s="5" t="s">
        <v>20</v>
      </c>
      <c r="E5507" s="5" t="s">
        <v>61</v>
      </c>
      <c r="F5507" s="6">
        <v>44075</v>
      </c>
      <c r="G5507" s="6" t="str">
        <f>TEXT(datatable[[#This Row],[дата]],"ММ")</f>
        <v>09</v>
      </c>
      <c r="H5507" s="8">
        <v>48.902000000000001</v>
      </c>
      <c r="I5507" s="8">
        <v>29.650499999999997</v>
      </c>
      <c r="J5507" s="8">
        <f>datatable[[#This Row],[продажи_]]-datatable[[#This Row],[себестоимость_]]</f>
        <v>19.251500000000004</v>
      </c>
      <c r="L5507"/>
    </row>
    <row r="5508" spans="2:12" x14ac:dyDescent="0.4">
      <c r="B5508" s="5" t="s">
        <v>66</v>
      </c>
      <c r="C5508" s="5" t="s">
        <v>54</v>
      </c>
      <c r="D5508" s="5" t="s">
        <v>20</v>
      </c>
      <c r="E5508" s="5" t="s">
        <v>61</v>
      </c>
      <c r="F5508" s="6">
        <v>44105</v>
      </c>
      <c r="G5508" s="6" t="str">
        <f>TEXT(datatable[[#This Row],[дата]],"ММ")</f>
        <v>10</v>
      </c>
      <c r="H5508" s="8">
        <v>68.113500000000002</v>
      </c>
      <c r="I5508" s="8">
        <v>40.492400000000004</v>
      </c>
      <c r="J5508" s="8">
        <f>datatable[[#This Row],[продажи_]]-datatable[[#This Row],[себестоимость_]]</f>
        <v>27.621099999999998</v>
      </c>
      <c r="L5508"/>
    </row>
    <row r="5509" spans="2:12" x14ac:dyDescent="0.4">
      <c r="B5509" s="5" t="s">
        <v>66</v>
      </c>
      <c r="C5509" s="5" t="s">
        <v>54</v>
      </c>
      <c r="D5509" s="5" t="s">
        <v>20</v>
      </c>
      <c r="E5509" s="5" t="s">
        <v>61</v>
      </c>
      <c r="F5509" s="6">
        <v>44136</v>
      </c>
      <c r="G5509" s="6" t="str">
        <f>TEXT(datatable[[#This Row],[дата]],"ММ")</f>
        <v>11</v>
      </c>
      <c r="H5509" s="8">
        <v>55.888000000000005</v>
      </c>
      <c r="I5509" s="8">
        <v>49.477399999999996</v>
      </c>
      <c r="J5509" s="8">
        <f>datatable[[#This Row],[продажи_]]-datatable[[#This Row],[себестоимость_]]</f>
        <v>6.4106000000000094</v>
      </c>
      <c r="L5509"/>
    </row>
    <row r="5510" spans="2:12" x14ac:dyDescent="0.4">
      <c r="B5510" s="5" t="s">
        <v>66</v>
      </c>
      <c r="C5510" s="5" t="s">
        <v>54</v>
      </c>
      <c r="D5510" s="5" t="s">
        <v>20</v>
      </c>
      <c r="E5510" s="5" t="s">
        <v>61</v>
      </c>
      <c r="F5510" s="6">
        <v>44166</v>
      </c>
      <c r="G5510" s="6" t="str">
        <f>TEXT(datatable[[#This Row],[дата]],"ММ")</f>
        <v>12</v>
      </c>
      <c r="H5510" s="8">
        <v>65.269200000000012</v>
      </c>
      <c r="I5510" s="8">
        <v>32.705399999999997</v>
      </c>
      <c r="J5510" s="8">
        <f>datatable[[#This Row],[продажи_]]-datatable[[#This Row],[себестоимость_]]</f>
        <v>32.563800000000015</v>
      </c>
      <c r="L5510"/>
    </row>
    <row r="5511" spans="2:12" x14ac:dyDescent="0.4">
      <c r="B5511" s="5" t="s">
        <v>66</v>
      </c>
      <c r="C5511" s="5" t="s">
        <v>54</v>
      </c>
      <c r="D5511" s="5" t="s">
        <v>20</v>
      </c>
      <c r="E5511" s="5" t="s">
        <v>7</v>
      </c>
      <c r="F5511" s="6">
        <v>43831</v>
      </c>
      <c r="G5511" s="6" t="str">
        <f>TEXT(datatable[[#This Row],[дата]],"ММ")</f>
        <v>01</v>
      </c>
      <c r="H5511" s="8">
        <v>91.211399999999998</v>
      </c>
      <c r="I5511" s="8">
        <v>68.075099999999992</v>
      </c>
      <c r="J5511" s="8">
        <f>datatable[[#This Row],[продажи_]]-datatable[[#This Row],[себестоимость_]]</f>
        <v>23.136300000000006</v>
      </c>
      <c r="L5511"/>
    </row>
    <row r="5512" spans="2:12" x14ac:dyDescent="0.4">
      <c r="B5512" s="5" t="s">
        <v>66</v>
      </c>
      <c r="C5512" s="5" t="s">
        <v>54</v>
      </c>
      <c r="D5512" s="5" t="s">
        <v>20</v>
      </c>
      <c r="E5512" s="5" t="s">
        <v>7</v>
      </c>
      <c r="F5512" s="6">
        <v>43862</v>
      </c>
      <c r="G5512" s="6" t="str">
        <f>TEXT(datatable[[#This Row],[дата]],"ММ")</f>
        <v>02</v>
      </c>
      <c r="H5512" s="8">
        <v>136.81710000000001</v>
      </c>
      <c r="I5512" s="8">
        <v>108.68129999999999</v>
      </c>
      <c r="J5512" s="8">
        <f>datatable[[#This Row],[продажи_]]-datatable[[#This Row],[себестоимость_]]</f>
        <v>28.135800000000017</v>
      </c>
      <c r="L5512"/>
    </row>
    <row r="5513" spans="2:12" x14ac:dyDescent="0.4">
      <c r="B5513" s="5" t="s">
        <v>66</v>
      </c>
      <c r="C5513" s="5" t="s">
        <v>54</v>
      </c>
      <c r="D5513" s="5" t="s">
        <v>20</v>
      </c>
      <c r="E5513" s="5" t="s">
        <v>7</v>
      </c>
      <c r="F5513" s="6">
        <v>43891</v>
      </c>
      <c r="G5513" s="6" t="str">
        <f>TEXT(datatable[[#This Row],[дата]],"ММ")</f>
        <v>03</v>
      </c>
      <c r="H5513" s="8">
        <v>212.34400000000002</v>
      </c>
      <c r="I5513" s="8">
        <v>96.605599999999995</v>
      </c>
      <c r="J5513" s="8">
        <f>datatable[[#This Row],[продажи_]]-datatable[[#This Row],[себестоимость_]]</f>
        <v>115.73840000000003</v>
      </c>
      <c r="L5513"/>
    </row>
    <row r="5514" spans="2:12" x14ac:dyDescent="0.4">
      <c r="B5514" s="5" t="s">
        <v>66</v>
      </c>
      <c r="C5514" s="5" t="s">
        <v>54</v>
      </c>
      <c r="D5514" s="5" t="s">
        <v>20</v>
      </c>
      <c r="E5514" s="5" t="s">
        <v>7</v>
      </c>
      <c r="F5514" s="6">
        <v>43922</v>
      </c>
      <c r="G5514" s="6" t="str">
        <f>TEXT(datatable[[#This Row],[дата]],"ММ")</f>
        <v>04</v>
      </c>
      <c r="H5514" s="8">
        <v>200.76159999999999</v>
      </c>
      <c r="I5514" s="8">
        <v>97.667199999999994</v>
      </c>
      <c r="J5514" s="8">
        <f>datatable[[#This Row],[продажи_]]-datatable[[#This Row],[себестоимость_]]</f>
        <v>103.09439999999999</v>
      </c>
      <c r="L5514"/>
    </row>
    <row r="5515" spans="2:12" x14ac:dyDescent="0.4">
      <c r="B5515" s="5" t="s">
        <v>66</v>
      </c>
      <c r="C5515" s="5" t="s">
        <v>54</v>
      </c>
      <c r="D5515" s="5" t="s">
        <v>20</v>
      </c>
      <c r="E5515" s="5" t="s">
        <v>7</v>
      </c>
      <c r="F5515" s="6">
        <v>43952</v>
      </c>
      <c r="G5515" s="6" t="str">
        <f>TEXT(datatable[[#This Row],[дата]],"ММ")</f>
        <v>05</v>
      </c>
      <c r="H5515" s="8">
        <v>128.6129</v>
      </c>
      <c r="I5515" s="8">
        <v>87.117549999999994</v>
      </c>
      <c r="J5515" s="8">
        <f>datatable[[#This Row],[продажи_]]-datatable[[#This Row],[себестоимость_]]</f>
        <v>41.495350000000002</v>
      </c>
      <c r="L5515"/>
    </row>
    <row r="5516" spans="2:12" x14ac:dyDescent="0.4">
      <c r="B5516" s="5" t="s">
        <v>66</v>
      </c>
      <c r="C5516" s="5" t="s">
        <v>54</v>
      </c>
      <c r="D5516" s="5" t="s">
        <v>20</v>
      </c>
      <c r="E5516" s="5" t="s">
        <v>7</v>
      </c>
      <c r="F5516" s="6">
        <v>43983</v>
      </c>
      <c r="G5516" s="6" t="str">
        <f>TEXT(datatable[[#This Row],[дата]],"ММ")</f>
        <v>06</v>
      </c>
      <c r="H5516" s="8">
        <v>108.58500000000001</v>
      </c>
      <c r="I5516" s="8">
        <v>59.051499999999997</v>
      </c>
      <c r="J5516" s="8">
        <f>datatable[[#This Row],[продажи_]]-datatable[[#This Row],[себестоимость_]]</f>
        <v>49.533500000000011</v>
      </c>
      <c r="L5516"/>
    </row>
    <row r="5517" spans="2:12" x14ac:dyDescent="0.4">
      <c r="B5517" s="5" t="s">
        <v>66</v>
      </c>
      <c r="C5517" s="5" t="s">
        <v>54</v>
      </c>
      <c r="D5517" s="5" t="s">
        <v>20</v>
      </c>
      <c r="E5517" s="5" t="s">
        <v>7</v>
      </c>
      <c r="F5517" s="6">
        <v>44013</v>
      </c>
      <c r="G5517" s="6" t="str">
        <f>TEXT(datatable[[#This Row],[дата]],"ММ")</f>
        <v>07</v>
      </c>
      <c r="H5517" s="8">
        <v>86.868000000000009</v>
      </c>
      <c r="I5517" s="8">
        <v>51.354900000000001</v>
      </c>
      <c r="J5517" s="8">
        <f>datatable[[#This Row],[продажи_]]-datatable[[#This Row],[себестоимость_]]</f>
        <v>35.513100000000009</v>
      </c>
      <c r="L5517"/>
    </row>
    <row r="5518" spans="2:12" x14ac:dyDescent="0.4">
      <c r="B5518" s="5" t="s">
        <v>66</v>
      </c>
      <c r="C5518" s="5" t="s">
        <v>54</v>
      </c>
      <c r="D5518" s="5" t="s">
        <v>20</v>
      </c>
      <c r="E5518" s="5" t="s">
        <v>7</v>
      </c>
      <c r="F5518" s="6">
        <v>44044</v>
      </c>
      <c r="G5518" s="6" t="str">
        <f>TEXT(datatable[[#This Row],[дата]],"ММ")</f>
        <v>08</v>
      </c>
      <c r="H5518" s="8">
        <v>85.902799999999999</v>
      </c>
      <c r="I5518" s="8">
        <v>47.771999999999998</v>
      </c>
      <c r="J5518" s="8">
        <f>datatable[[#This Row],[продажи_]]-datatable[[#This Row],[себестоимость_]]</f>
        <v>38.130800000000001</v>
      </c>
      <c r="L5518"/>
    </row>
    <row r="5519" spans="2:12" x14ac:dyDescent="0.4">
      <c r="B5519" s="5" t="s">
        <v>66</v>
      </c>
      <c r="C5519" s="5" t="s">
        <v>54</v>
      </c>
      <c r="D5519" s="5" t="s">
        <v>20</v>
      </c>
      <c r="E5519" s="5" t="s">
        <v>7</v>
      </c>
      <c r="F5519" s="6">
        <v>44075</v>
      </c>
      <c r="G5519" s="6" t="str">
        <f>TEXT(datatable[[#This Row],[дата]],"ММ")</f>
        <v>09</v>
      </c>
      <c r="H5519" s="8">
        <v>121.85650000000001</v>
      </c>
      <c r="I5519" s="8">
        <v>59.714999999999996</v>
      </c>
      <c r="J5519" s="8">
        <f>datatable[[#This Row],[продажи_]]-datatable[[#This Row],[себестоимость_]]</f>
        <v>62.141500000000015</v>
      </c>
      <c r="L5519"/>
    </row>
    <row r="5520" spans="2:12" x14ac:dyDescent="0.4">
      <c r="B5520" s="5" t="s">
        <v>66</v>
      </c>
      <c r="C5520" s="5" t="s">
        <v>54</v>
      </c>
      <c r="D5520" s="5" t="s">
        <v>20</v>
      </c>
      <c r="E5520" s="5" t="s">
        <v>7</v>
      </c>
      <c r="F5520" s="6">
        <v>44105</v>
      </c>
      <c r="G5520" s="6" t="str">
        <f>TEXT(datatable[[#This Row],[дата]],"ММ")</f>
        <v>10</v>
      </c>
      <c r="H5520" s="8">
        <v>170.96105</v>
      </c>
      <c r="I5520" s="8">
        <v>96.60560000000001</v>
      </c>
      <c r="J5520" s="8">
        <f>datatable[[#This Row],[продажи_]]-datatable[[#This Row],[себестоимость_]]</f>
        <v>74.35544999999999</v>
      </c>
      <c r="L5520"/>
    </row>
    <row r="5521" spans="2:12" x14ac:dyDescent="0.4">
      <c r="B5521" s="5" t="s">
        <v>66</v>
      </c>
      <c r="C5521" s="5" t="s">
        <v>54</v>
      </c>
      <c r="D5521" s="5" t="s">
        <v>20</v>
      </c>
      <c r="E5521" s="5" t="s">
        <v>7</v>
      </c>
      <c r="F5521" s="6">
        <v>44136</v>
      </c>
      <c r="G5521" s="6" t="str">
        <f>TEXT(datatable[[#This Row],[дата]],"ММ")</f>
        <v>11</v>
      </c>
      <c r="H5521" s="8">
        <v>177.35550000000001</v>
      </c>
      <c r="I5521" s="8">
        <v>107.75239999999999</v>
      </c>
      <c r="J5521" s="8">
        <f>datatable[[#This Row],[продажи_]]-datatable[[#This Row],[себестоимость_]]</f>
        <v>69.603100000000012</v>
      </c>
      <c r="L5521"/>
    </row>
    <row r="5522" spans="2:12" x14ac:dyDescent="0.4">
      <c r="B5522" s="5" t="s">
        <v>66</v>
      </c>
      <c r="C5522" s="5" t="s">
        <v>54</v>
      </c>
      <c r="D5522" s="5" t="s">
        <v>20</v>
      </c>
      <c r="E5522" s="5" t="s">
        <v>7</v>
      </c>
      <c r="F5522" s="6">
        <v>44166</v>
      </c>
      <c r="G5522" s="6" t="str">
        <f>TEXT(datatable[[#This Row],[дата]],"ММ")</f>
        <v>12</v>
      </c>
      <c r="H5522" s="8">
        <v>166.49699999999999</v>
      </c>
      <c r="I5522" s="8">
        <v>74.046600000000012</v>
      </c>
      <c r="J5522" s="8">
        <f>datatable[[#This Row],[продажи_]]-datatable[[#This Row],[себестоимость_]]</f>
        <v>92.450399999999973</v>
      </c>
      <c r="L5522"/>
    </row>
    <row r="5523" spans="2:12" x14ac:dyDescent="0.4">
      <c r="B5523" s="5" t="s">
        <v>66</v>
      </c>
      <c r="C5523" s="5" t="s">
        <v>54</v>
      </c>
      <c r="D5523" s="5" t="s">
        <v>20</v>
      </c>
      <c r="E5523" s="5" t="s">
        <v>9</v>
      </c>
      <c r="F5523" s="6">
        <v>43831</v>
      </c>
      <c r="G5523" s="6" t="str">
        <f>TEXT(datatable[[#This Row],[дата]],"ММ")</f>
        <v>01</v>
      </c>
      <c r="H5523" s="8">
        <v>124.14599999999999</v>
      </c>
      <c r="I5523" s="8">
        <v>81.093600000000009</v>
      </c>
      <c r="J5523" s="8">
        <f>datatable[[#This Row],[продажи_]]-datatable[[#This Row],[себестоимость_]]</f>
        <v>43.052399999999977</v>
      </c>
      <c r="L5523"/>
    </row>
    <row r="5524" spans="2:12" x14ac:dyDescent="0.4">
      <c r="B5524" s="5" t="s">
        <v>66</v>
      </c>
      <c r="C5524" s="5" t="s">
        <v>54</v>
      </c>
      <c r="D5524" s="5" t="s">
        <v>20</v>
      </c>
      <c r="E5524" s="5" t="s">
        <v>9</v>
      </c>
      <c r="F5524" s="6">
        <v>43862</v>
      </c>
      <c r="G5524" s="6" t="str">
        <f>TEXT(datatable[[#This Row],[дата]],"ММ")</f>
        <v>02</v>
      </c>
      <c r="H5524" s="8">
        <v>140.00910000000002</v>
      </c>
      <c r="I5524" s="8">
        <v>111.50369999999999</v>
      </c>
      <c r="J5524" s="8">
        <f>datatable[[#This Row],[продажи_]]-datatable[[#This Row],[себестоимость_]]</f>
        <v>28.505400000000023</v>
      </c>
      <c r="L5524"/>
    </row>
    <row r="5525" spans="2:12" x14ac:dyDescent="0.4">
      <c r="B5525" s="5" t="s">
        <v>66</v>
      </c>
      <c r="C5525" s="5" t="s">
        <v>54</v>
      </c>
      <c r="D5525" s="5" t="s">
        <v>20</v>
      </c>
      <c r="E5525" s="5" t="s">
        <v>9</v>
      </c>
      <c r="F5525" s="6">
        <v>43891</v>
      </c>
      <c r="G5525" s="6" t="str">
        <f>TEXT(datatable[[#This Row],[дата]],"ММ")</f>
        <v>03</v>
      </c>
      <c r="H5525" s="8">
        <v>200.47280000000003</v>
      </c>
      <c r="I5525" s="8">
        <v>126.1456</v>
      </c>
      <c r="J5525" s="8">
        <f>datatable[[#This Row],[продажи_]]-datatable[[#This Row],[себестоимость_]]</f>
        <v>74.327200000000033</v>
      </c>
      <c r="L5525"/>
    </row>
    <row r="5526" spans="2:12" x14ac:dyDescent="0.4">
      <c r="B5526" s="5" t="s">
        <v>66</v>
      </c>
      <c r="C5526" s="5" t="s">
        <v>54</v>
      </c>
      <c r="D5526" s="5" t="s">
        <v>20</v>
      </c>
      <c r="E5526" s="5" t="s">
        <v>9</v>
      </c>
      <c r="F5526" s="6">
        <v>43922</v>
      </c>
      <c r="G5526" s="6" t="str">
        <f>TEXT(datatable[[#This Row],[дата]],"ММ")</f>
        <v>04</v>
      </c>
      <c r="H5526" s="8">
        <v>176.56319999999999</v>
      </c>
      <c r="I5526" s="8">
        <v>154.464</v>
      </c>
      <c r="J5526" s="8">
        <f>datatable[[#This Row],[продажи_]]-datatable[[#This Row],[себестоимость_]]</f>
        <v>22.099199999999996</v>
      </c>
      <c r="L5526"/>
    </row>
    <row r="5527" spans="2:12" x14ac:dyDescent="0.4">
      <c r="B5527" s="5" t="s">
        <v>66</v>
      </c>
      <c r="C5527" s="5" t="s">
        <v>54</v>
      </c>
      <c r="D5527" s="5" t="s">
        <v>20</v>
      </c>
      <c r="E5527" s="5" t="s">
        <v>9</v>
      </c>
      <c r="F5527" s="6">
        <v>43952</v>
      </c>
      <c r="G5527" s="6" t="str">
        <f>TEXT(datatable[[#This Row],[дата]],"ММ")</f>
        <v>05</v>
      </c>
      <c r="H5527" s="8">
        <v>150.92935</v>
      </c>
      <c r="I5527" s="8">
        <v>113.99765000000002</v>
      </c>
      <c r="J5527" s="8">
        <f>datatable[[#This Row],[продажи_]]-datatable[[#This Row],[себестоимость_]]</f>
        <v>36.931699999999978</v>
      </c>
      <c r="L5527"/>
    </row>
    <row r="5528" spans="2:12" x14ac:dyDescent="0.4">
      <c r="B5528" s="5" t="s">
        <v>66</v>
      </c>
      <c r="C5528" s="5" t="s">
        <v>54</v>
      </c>
      <c r="D5528" s="5" t="s">
        <v>20</v>
      </c>
      <c r="E5528" s="5" t="s">
        <v>9</v>
      </c>
      <c r="F5528" s="6">
        <v>43983</v>
      </c>
      <c r="G5528" s="6" t="str">
        <f>TEXT(datatable[[#This Row],[дата]],"ММ")</f>
        <v>06</v>
      </c>
      <c r="H5528" s="8">
        <v>118.39850000000001</v>
      </c>
      <c r="I5528" s="8">
        <v>90.908499999999989</v>
      </c>
      <c r="J5528" s="8">
        <f>datatable[[#This Row],[продажи_]]-datatable[[#This Row],[себестоимость_]]</f>
        <v>27.490000000000023</v>
      </c>
      <c r="L5528"/>
    </row>
    <row r="5529" spans="2:12" x14ac:dyDescent="0.4">
      <c r="B5529" s="5" t="s">
        <v>66</v>
      </c>
      <c r="C5529" s="5" t="s">
        <v>54</v>
      </c>
      <c r="D5529" s="5" t="s">
        <v>20</v>
      </c>
      <c r="E5529" s="5" t="s">
        <v>9</v>
      </c>
      <c r="F5529" s="6">
        <v>44013</v>
      </c>
      <c r="G5529" s="6" t="str">
        <f>TEXT(datatable[[#This Row],[дата]],"ММ")</f>
        <v>07</v>
      </c>
      <c r="H5529" s="8">
        <v>88.971299999999999</v>
      </c>
      <c r="I5529" s="8">
        <v>66.6126</v>
      </c>
      <c r="J5529" s="8">
        <f>datatable[[#This Row],[продажи_]]-datatable[[#This Row],[себестоимость_]]</f>
        <v>22.358699999999999</v>
      </c>
      <c r="L5529"/>
    </row>
    <row r="5530" spans="2:12" x14ac:dyDescent="0.4">
      <c r="B5530" s="5" t="s">
        <v>66</v>
      </c>
      <c r="C5530" s="5" t="s">
        <v>54</v>
      </c>
      <c r="D5530" s="5" t="s">
        <v>20</v>
      </c>
      <c r="E5530" s="5" t="s">
        <v>9</v>
      </c>
      <c r="F5530" s="6">
        <v>44044</v>
      </c>
      <c r="G5530" s="6" t="str">
        <f>TEXT(datatable[[#This Row],[дата]],"ММ")</f>
        <v>08</v>
      </c>
      <c r="H5530" s="8">
        <v>98.397200000000012</v>
      </c>
      <c r="I5530" s="8">
        <v>61.141999999999996</v>
      </c>
      <c r="J5530" s="8">
        <f>datatable[[#This Row],[продажи_]]-datatable[[#This Row],[себестоимость_]]</f>
        <v>37.255200000000016</v>
      </c>
      <c r="L5530"/>
    </row>
    <row r="5531" spans="2:12" x14ac:dyDescent="0.4">
      <c r="B5531" s="5" t="s">
        <v>66</v>
      </c>
      <c r="C5531" s="5" t="s">
        <v>54</v>
      </c>
      <c r="D5531" s="5" t="s">
        <v>20</v>
      </c>
      <c r="E5531" s="5" t="s">
        <v>9</v>
      </c>
      <c r="F5531" s="6">
        <v>44075</v>
      </c>
      <c r="G5531" s="6" t="str">
        <f>TEXT(datatable[[#This Row],[дата]],"ММ")</f>
        <v>09</v>
      </c>
      <c r="H5531" s="8">
        <v>106.90350000000001</v>
      </c>
      <c r="I5531" s="8">
        <v>86.081500000000005</v>
      </c>
      <c r="J5531" s="8">
        <f>datatable[[#This Row],[продажи_]]-datatable[[#This Row],[себестоимость_]]</f>
        <v>20.822000000000003</v>
      </c>
      <c r="L5531"/>
    </row>
    <row r="5532" spans="2:12" x14ac:dyDescent="0.4">
      <c r="B5532" s="5" t="s">
        <v>66</v>
      </c>
      <c r="C5532" s="5" t="s">
        <v>54</v>
      </c>
      <c r="D5532" s="5" t="s">
        <v>20</v>
      </c>
      <c r="E5532" s="5" t="s">
        <v>9</v>
      </c>
      <c r="F5532" s="6">
        <v>44105</v>
      </c>
      <c r="G5532" s="6" t="str">
        <f>TEXT(datatable[[#This Row],[дата]],"ММ")</f>
        <v>10</v>
      </c>
      <c r="H5532" s="8">
        <v>130.00845000000001</v>
      </c>
      <c r="I5532" s="8">
        <v>113.99765000000002</v>
      </c>
      <c r="J5532" s="8">
        <f>datatable[[#This Row],[продажи_]]-datatable[[#This Row],[себестоимость_]]</f>
        <v>16.010799999999989</v>
      </c>
      <c r="L5532"/>
    </row>
    <row r="5533" spans="2:12" x14ac:dyDescent="0.4">
      <c r="B5533" s="5" t="s">
        <v>66</v>
      </c>
      <c r="C5533" s="5" t="s">
        <v>54</v>
      </c>
      <c r="D5533" s="5" t="s">
        <v>20</v>
      </c>
      <c r="E5533" s="5" t="s">
        <v>9</v>
      </c>
      <c r="F5533" s="6">
        <v>44136</v>
      </c>
      <c r="G5533" s="6" t="str">
        <f>TEXT(datatable[[#This Row],[дата]],"ММ")</f>
        <v>11</v>
      </c>
      <c r="H5533" s="8">
        <v>141.61840000000001</v>
      </c>
      <c r="I5533" s="8">
        <v>123.893</v>
      </c>
      <c r="J5533" s="8">
        <f>datatable[[#This Row],[продажи_]]-datatable[[#This Row],[себестоимость_]]</f>
        <v>17.725400000000008</v>
      </c>
      <c r="L5533"/>
    </row>
    <row r="5534" spans="2:12" x14ac:dyDescent="0.4">
      <c r="B5534" s="5" t="s">
        <v>66</v>
      </c>
      <c r="C5534" s="5" t="s">
        <v>54</v>
      </c>
      <c r="D5534" s="5" t="s">
        <v>20</v>
      </c>
      <c r="E5534" s="5" t="s">
        <v>9</v>
      </c>
      <c r="F5534" s="6">
        <v>44166</v>
      </c>
      <c r="G5534" s="6" t="str">
        <f>TEXT(datatable[[#This Row],[дата]],"ММ")</f>
        <v>12</v>
      </c>
      <c r="H5534" s="8">
        <v>165.52799999999999</v>
      </c>
      <c r="I5534" s="8">
        <v>84.955200000000005</v>
      </c>
      <c r="J5534" s="8">
        <f>datatable[[#This Row],[продажи_]]-datatable[[#This Row],[себестоимость_]]</f>
        <v>80.572799999999987</v>
      </c>
      <c r="L5534"/>
    </row>
    <row r="5535" spans="2:12" x14ac:dyDescent="0.4">
      <c r="B5535" s="5" t="s">
        <v>66</v>
      </c>
      <c r="C5535" s="5" t="s">
        <v>54</v>
      </c>
      <c r="D5535" s="5" t="s">
        <v>20</v>
      </c>
      <c r="E5535" s="5" t="s">
        <v>10</v>
      </c>
      <c r="F5535" s="6">
        <v>43831</v>
      </c>
      <c r="G5535" s="6" t="str">
        <f>TEXT(datatable[[#This Row],[дата]],"ММ")</f>
        <v>01</v>
      </c>
      <c r="H5535" s="8">
        <v>36.697049999999997</v>
      </c>
      <c r="I5535" s="8">
        <v>19.9773</v>
      </c>
      <c r="J5535" s="8">
        <f>datatable[[#This Row],[продажи_]]-datatable[[#This Row],[себестоимость_]]</f>
        <v>16.719749999999998</v>
      </c>
      <c r="L5535"/>
    </row>
    <row r="5536" spans="2:12" x14ac:dyDescent="0.4">
      <c r="B5536" s="5" t="s">
        <v>66</v>
      </c>
      <c r="C5536" s="5" t="s">
        <v>54</v>
      </c>
      <c r="D5536" s="5" t="s">
        <v>20</v>
      </c>
      <c r="E5536" s="5" t="s">
        <v>10</v>
      </c>
      <c r="F5536" s="6">
        <v>43862</v>
      </c>
      <c r="G5536" s="6" t="str">
        <f>TEXT(datatable[[#This Row],[дата]],"ММ")</f>
        <v>02</v>
      </c>
      <c r="H5536" s="8">
        <v>40.495699999999999</v>
      </c>
      <c r="I5536" s="8">
        <v>28.221900000000002</v>
      </c>
      <c r="J5536" s="8">
        <f>datatable[[#This Row],[продажи_]]-datatable[[#This Row],[себестоимость_]]</f>
        <v>12.273799999999998</v>
      </c>
      <c r="L5536"/>
    </row>
    <row r="5537" spans="2:12" x14ac:dyDescent="0.4">
      <c r="B5537" s="5" t="s">
        <v>66</v>
      </c>
      <c r="C5537" s="5" t="s">
        <v>54</v>
      </c>
      <c r="D5537" s="5" t="s">
        <v>20</v>
      </c>
      <c r="E5537" s="5" t="s">
        <v>10</v>
      </c>
      <c r="F5537" s="6">
        <v>43891</v>
      </c>
      <c r="G5537" s="6" t="str">
        <f>TEXT(datatable[[#This Row],[дата]],"ММ")</f>
        <v>03</v>
      </c>
      <c r="H5537" s="8">
        <v>54.644799999999996</v>
      </c>
      <c r="I5537" s="8">
        <v>38.052000000000007</v>
      </c>
      <c r="J5537" s="8">
        <f>datatable[[#This Row],[продажи_]]-datatable[[#This Row],[себестоимость_]]</f>
        <v>16.59279999999999</v>
      </c>
      <c r="L5537"/>
    </row>
    <row r="5538" spans="2:12" x14ac:dyDescent="0.4">
      <c r="B5538" s="5" t="s">
        <v>66</v>
      </c>
      <c r="C5538" s="5" t="s">
        <v>54</v>
      </c>
      <c r="D5538" s="5" t="s">
        <v>20</v>
      </c>
      <c r="E5538" s="5" t="s">
        <v>10</v>
      </c>
      <c r="F5538" s="6">
        <v>43922</v>
      </c>
      <c r="G5538" s="6" t="str">
        <f>TEXT(datatable[[#This Row],[дата]],"ММ")</f>
        <v>04</v>
      </c>
      <c r="H5538" s="8">
        <v>63.008799999999994</v>
      </c>
      <c r="I5538" s="8">
        <v>39.139200000000002</v>
      </c>
      <c r="J5538" s="8">
        <f>datatable[[#This Row],[продажи_]]-datatable[[#This Row],[себестоимость_]]</f>
        <v>23.869599999999991</v>
      </c>
      <c r="L5538"/>
    </row>
    <row r="5539" spans="2:12" x14ac:dyDescent="0.4">
      <c r="B5539" s="5" t="s">
        <v>66</v>
      </c>
      <c r="C5539" s="5" t="s">
        <v>54</v>
      </c>
      <c r="D5539" s="5" t="s">
        <v>20</v>
      </c>
      <c r="E5539" s="5" t="s">
        <v>10</v>
      </c>
      <c r="F5539" s="6">
        <v>43952</v>
      </c>
      <c r="G5539" s="6" t="str">
        <f>TEXT(datatable[[#This Row],[дата]],"ММ")</f>
        <v>05</v>
      </c>
      <c r="H5539" s="8">
        <v>40.321449999999999</v>
      </c>
      <c r="I5539" s="8">
        <v>27.089400000000001</v>
      </c>
      <c r="J5539" s="8">
        <f>datatable[[#This Row],[продажи_]]-datatable[[#This Row],[себестоимость_]]</f>
        <v>13.232049999999997</v>
      </c>
      <c r="L5539"/>
    </row>
    <row r="5540" spans="2:12" x14ac:dyDescent="0.4">
      <c r="B5540" s="5" t="s">
        <v>66</v>
      </c>
      <c r="C5540" s="5" t="s">
        <v>54</v>
      </c>
      <c r="D5540" s="5" t="s">
        <v>20</v>
      </c>
      <c r="E5540" s="5" t="s">
        <v>10</v>
      </c>
      <c r="F5540" s="6">
        <v>43983</v>
      </c>
      <c r="G5540" s="6" t="str">
        <f>TEXT(datatable[[#This Row],[дата]],"ММ")</f>
        <v>06</v>
      </c>
      <c r="H5540" s="8">
        <v>35.198500000000003</v>
      </c>
      <c r="I5540" s="8">
        <v>19.705500000000001</v>
      </c>
      <c r="J5540" s="8">
        <f>datatable[[#This Row],[продажи_]]-datatable[[#This Row],[себестоимость_]]</f>
        <v>15.493000000000002</v>
      </c>
      <c r="L5540"/>
    </row>
    <row r="5541" spans="2:12" x14ac:dyDescent="0.4">
      <c r="B5541" s="5" t="s">
        <v>66</v>
      </c>
      <c r="C5541" s="5" t="s">
        <v>54</v>
      </c>
      <c r="D5541" s="5" t="s">
        <v>20</v>
      </c>
      <c r="E5541" s="5" t="s">
        <v>10</v>
      </c>
      <c r="F5541" s="6">
        <v>44013</v>
      </c>
      <c r="G5541" s="6" t="str">
        <f>TEXT(datatable[[#This Row],[дата]],"ММ")</f>
        <v>07</v>
      </c>
      <c r="H5541" s="8">
        <v>31.051350000000003</v>
      </c>
      <c r="I5541" s="8">
        <v>19.365750000000002</v>
      </c>
      <c r="J5541" s="8">
        <f>datatable[[#This Row],[продажи_]]-datatable[[#This Row],[себестоимость_]]</f>
        <v>11.685600000000001</v>
      </c>
      <c r="L5541"/>
    </row>
    <row r="5542" spans="2:12" x14ac:dyDescent="0.4">
      <c r="B5542" s="5" t="s">
        <v>66</v>
      </c>
      <c r="C5542" s="5" t="s">
        <v>54</v>
      </c>
      <c r="D5542" s="5" t="s">
        <v>20</v>
      </c>
      <c r="E5542" s="5" t="s">
        <v>10</v>
      </c>
      <c r="F5542" s="6">
        <v>44044</v>
      </c>
      <c r="G5542" s="6" t="str">
        <f>TEXT(datatable[[#This Row],[дата]],"ММ")</f>
        <v>08</v>
      </c>
      <c r="H5542" s="8">
        <v>29.831600000000002</v>
      </c>
      <c r="I5542" s="8">
        <v>19.026000000000003</v>
      </c>
      <c r="J5542" s="8">
        <f>datatable[[#This Row],[продажи_]]-datatable[[#This Row],[себестоимость_]]</f>
        <v>10.805599999999998</v>
      </c>
      <c r="L5542"/>
    </row>
    <row r="5543" spans="2:12" x14ac:dyDescent="0.4">
      <c r="B5543" s="5" t="s">
        <v>66</v>
      </c>
      <c r="C5543" s="5" t="s">
        <v>54</v>
      </c>
      <c r="D5543" s="5" t="s">
        <v>20</v>
      </c>
      <c r="E5543" s="5" t="s">
        <v>10</v>
      </c>
      <c r="F5543" s="6">
        <v>44075</v>
      </c>
      <c r="G5543" s="6" t="str">
        <f>TEXT(datatable[[#This Row],[дата]],"ММ")</f>
        <v>09</v>
      </c>
      <c r="H5543" s="8">
        <v>35.198500000000003</v>
      </c>
      <c r="I5543" s="8">
        <v>21.291</v>
      </c>
      <c r="J5543" s="8">
        <f>datatable[[#This Row],[продажи_]]-datatable[[#This Row],[себестоимость_]]</f>
        <v>13.907500000000002</v>
      </c>
      <c r="L5543"/>
    </row>
    <row r="5544" spans="2:12" x14ac:dyDescent="0.4">
      <c r="B5544" s="5" t="s">
        <v>66</v>
      </c>
      <c r="C5544" s="5" t="s">
        <v>54</v>
      </c>
      <c r="D5544" s="5" t="s">
        <v>20</v>
      </c>
      <c r="E5544" s="5" t="s">
        <v>10</v>
      </c>
      <c r="F5544" s="6">
        <v>44105</v>
      </c>
      <c r="G5544" s="6" t="str">
        <f>TEXT(datatable[[#This Row],[дата]],"ММ")</f>
        <v>10</v>
      </c>
      <c r="H5544" s="8">
        <v>40.321449999999999</v>
      </c>
      <c r="I5544" s="8">
        <v>23.850450000000002</v>
      </c>
      <c r="J5544" s="8">
        <f>datatable[[#This Row],[продажи_]]-datatable[[#This Row],[себестоимость_]]</f>
        <v>16.470999999999997</v>
      </c>
      <c r="L5544"/>
    </row>
    <row r="5545" spans="2:12" x14ac:dyDescent="0.4">
      <c r="B5545" s="5" t="s">
        <v>66</v>
      </c>
      <c r="C5545" s="5" t="s">
        <v>54</v>
      </c>
      <c r="D5545" s="5" t="s">
        <v>20</v>
      </c>
      <c r="E5545" s="5" t="s">
        <v>10</v>
      </c>
      <c r="F5545" s="6">
        <v>44136</v>
      </c>
      <c r="G5545" s="6" t="str">
        <f>TEXT(datatable[[#This Row],[дата]],"ММ")</f>
        <v>11</v>
      </c>
      <c r="H5545" s="8">
        <v>51.717400000000005</v>
      </c>
      <c r="I5545" s="8">
        <v>26.953500000000002</v>
      </c>
      <c r="J5545" s="8">
        <f>datatable[[#This Row],[продажи_]]-datatable[[#This Row],[себестоимость_]]</f>
        <v>24.763900000000003</v>
      </c>
      <c r="L5545"/>
    </row>
    <row r="5546" spans="2:12" x14ac:dyDescent="0.4">
      <c r="B5546" s="5" t="s">
        <v>66</v>
      </c>
      <c r="C5546" s="5" t="s">
        <v>54</v>
      </c>
      <c r="D5546" s="5" t="s">
        <v>20</v>
      </c>
      <c r="E5546" s="5" t="s">
        <v>10</v>
      </c>
      <c r="F5546" s="6">
        <v>44166</v>
      </c>
      <c r="G5546" s="6" t="str">
        <f>TEXT(datatable[[#This Row],[дата]],"ММ")</f>
        <v>12</v>
      </c>
      <c r="H5546" s="8">
        <v>48.092999999999996</v>
      </c>
      <c r="I5546" s="8">
        <v>23.646599999999999</v>
      </c>
      <c r="J5546" s="8">
        <f>datatable[[#This Row],[продажи_]]-datatable[[#This Row],[себестоимость_]]</f>
        <v>24.446399999999997</v>
      </c>
      <c r="L5546"/>
    </row>
    <row r="5547" spans="2:12" x14ac:dyDescent="0.4">
      <c r="B5547" s="5" t="s">
        <v>66</v>
      </c>
      <c r="C5547" s="5" t="s">
        <v>54</v>
      </c>
      <c r="D5547" s="5" t="s">
        <v>20</v>
      </c>
      <c r="E5547" s="5" t="s">
        <v>7</v>
      </c>
      <c r="F5547" s="6">
        <v>43831</v>
      </c>
      <c r="G5547" s="6" t="str">
        <f>TEXT(datatable[[#This Row],[дата]],"ММ")</f>
        <v>01</v>
      </c>
      <c r="H5547" s="8">
        <v>5.4157500000000001</v>
      </c>
      <c r="I5547" s="8">
        <v>2.0592000000000001</v>
      </c>
      <c r="J5547" s="8">
        <f>datatable[[#This Row],[продажи_]]-datatable[[#This Row],[себестоимость_]]</f>
        <v>3.3565499999999999</v>
      </c>
      <c r="L5547"/>
    </row>
    <row r="5548" spans="2:12" x14ac:dyDescent="0.4">
      <c r="B5548" s="5" t="s">
        <v>66</v>
      </c>
      <c r="C5548" s="5" t="s">
        <v>54</v>
      </c>
      <c r="D5548" s="5" t="s">
        <v>20</v>
      </c>
      <c r="E5548" s="5" t="s">
        <v>7</v>
      </c>
      <c r="F5548" s="6">
        <v>43862</v>
      </c>
      <c r="G5548" s="6" t="str">
        <f>TEXT(datatable[[#This Row],[дата]],"ММ")</f>
        <v>02</v>
      </c>
      <c r="H5548" s="8">
        <v>8.5259999999999998</v>
      </c>
      <c r="I5548" s="8">
        <v>2.8952</v>
      </c>
      <c r="J5548" s="8">
        <f>datatable[[#This Row],[продажи_]]-datatable[[#This Row],[себестоимость_]]</f>
        <v>5.6307999999999998</v>
      </c>
      <c r="L5548"/>
    </row>
    <row r="5549" spans="2:12" x14ac:dyDescent="0.4">
      <c r="B5549" s="5" t="s">
        <v>66</v>
      </c>
      <c r="C5549" s="5" t="s">
        <v>54</v>
      </c>
      <c r="D5549" s="5" t="s">
        <v>20</v>
      </c>
      <c r="E5549" s="5" t="s">
        <v>7</v>
      </c>
      <c r="F5549" s="6">
        <v>43891</v>
      </c>
      <c r="G5549" s="6" t="str">
        <f>TEXT(datatable[[#This Row],[дата]],"ММ")</f>
        <v>03</v>
      </c>
      <c r="H5549" s="8">
        <v>12.76</v>
      </c>
      <c r="I5549" s="8">
        <v>3.0975999999999999</v>
      </c>
      <c r="J5549" s="8">
        <f>datatable[[#This Row],[продажи_]]-datatable[[#This Row],[себестоимость_]]</f>
        <v>9.6623999999999999</v>
      </c>
      <c r="L5549"/>
    </row>
    <row r="5550" spans="2:12" x14ac:dyDescent="0.4">
      <c r="B5550" s="5" t="s">
        <v>66</v>
      </c>
      <c r="C5550" s="5" t="s">
        <v>54</v>
      </c>
      <c r="D5550" s="5" t="s">
        <v>20</v>
      </c>
      <c r="E5550" s="5" t="s">
        <v>7</v>
      </c>
      <c r="F5550" s="6">
        <v>43922</v>
      </c>
      <c r="G5550" s="6" t="str">
        <f>TEXT(datatable[[#This Row],[дата]],"ММ")</f>
        <v>04</v>
      </c>
      <c r="H5550" s="8">
        <v>11.715999999999999</v>
      </c>
      <c r="I5550" s="8">
        <v>4.048</v>
      </c>
      <c r="J5550" s="8">
        <f>datatable[[#This Row],[продажи_]]-datatable[[#This Row],[себестоимость_]]</f>
        <v>7.6679999999999993</v>
      </c>
      <c r="L5550"/>
    </row>
    <row r="5551" spans="2:12" x14ac:dyDescent="0.4">
      <c r="B5551" s="5" t="s">
        <v>66</v>
      </c>
      <c r="C5551" s="5" t="s">
        <v>54</v>
      </c>
      <c r="D5551" s="5" t="s">
        <v>20</v>
      </c>
      <c r="E5551" s="5" t="s">
        <v>7</v>
      </c>
      <c r="F5551" s="6">
        <v>43952</v>
      </c>
      <c r="G5551" s="6" t="str">
        <f>TEXT(datatable[[#This Row],[дата]],"ММ")</f>
        <v>05</v>
      </c>
      <c r="H5551" s="8">
        <v>10.084750000000001</v>
      </c>
      <c r="I5551" s="8">
        <v>2.3737999999999997</v>
      </c>
      <c r="J5551" s="8">
        <f>datatable[[#This Row],[продажи_]]-datatable[[#This Row],[себестоимость_]]</f>
        <v>7.7109500000000022</v>
      </c>
      <c r="L5551"/>
    </row>
    <row r="5552" spans="2:12" x14ac:dyDescent="0.4">
      <c r="B5552" s="5" t="s">
        <v>66</v>
      </c>
      <c r="C5552" s="5" t="s">
        <v>54</v>
      </c>
      <c r="D5552" s="5" t="s">
        <v>20</v>
      </c>
      <c r="E5552" s="5" t="s">
        <v>7</v>
      </c>
      <c r="F5552" s="6">
        <v>43983</v>
      </c>
      <c r="G5552" s="6" t="str">
        <f>TEXT(datatable[[#This Row],[дата]],"ММ")</f>
        <v>06</v>
      </c>
      <c r="H5552" s="8">
        <v>5.8725000000000005</v>
      </c>
      <c r="I5552" s="8">
        <v>2.3540000000000005</v>
      </c>
      <c r="J5552" s="8">
        <f>datatable[[#This Row],[продажи_]]-datatable[[#This Row],[себестоимость_]]</f>
        <v>3.5185</v>
      </c>
      <c r="L5552"/>
    </row>
    <row r="5553" spans="2:12" x14ac:dyDescent="0.4">
      <c r="B5553" s="5" t="s">
        <v>66</v>
      </c>
      <c r="C5553" s="5" t="s">
        <v>54</v>
      </c>
      <c r="D5553" s="5" t="s">
        <v>20</v>
      </c>
      <c r="E5553" s="5" t="s">
        <v>7</v>
      </c>
      <c r="F5553" s="6">
        <v>44013</v>
      </c>
      <c r="G5553" s="6" t="str">
        <f>TEXT(datatable[[#This Row],[дата]],"ММ")</f>
        <v>07</v>
      </c>
      <c r="H5553" s="8">
        <v>5.6767500000000002</v>
      </c>
      <c r="I5553" s="8">
        <v>2.2571999999999997</v>
      </c>
      <c r="J5553" s="8">
        <f>datatable[[#This Row],[продажи_]]-datatable[[#This Row],[себестоимость_]]</f>
        <v>3.4195500000000005</v>
      </c>
      <c r="L5553"/>
    </row>
    <row r="5554" spans="2:12" x14ac:dyDescent="0.4">
      <c r="B5554" s="5" t="s">
        <v>66</v>
      </c>
      <c r="C5554" s="5" t="s">
        <v>54</v>
      </c>
      <c r="D5554" s="5" t="s">
        <v>20</v>
      </c>
      <c r="E5554" s="5" t="s">
        <v>7</v>
      </c>
      <c r="F5554" s="6">
        <v>44044</v>
      </c>
      <c r="G5554" s="6" t="str">
        <f>TEXT(datatable[[#This Row],[дата]],"ММ")</f>
        <v>08</v>
      </c>
      <c r="H5554" s="8">
        <v>6.4960000000000004</v>
      </c>
      <c r="I5554" s="8">
        <v>1.9184000000000001</v>
      </c>
      <c r="J5554" s="8">
        <f>datatable[[#This Row],[продажи_]]-datatable[[#This Row],[себестоимость_]]</f>
        <v>4.5776000000000003</v>
      </c>
      <c r="L5554"/>
    </row>
    <row r="5555" spans="2:12" x14ac:dyDescent="0.4">
      <c r="B5555" s="5" t="s">
        <v>66</v>
      </c>
      <c r="C5555" s="5" t="s">
        <v>54</v>
      </c>
      <c r="D5555" s="5" t="s">
        <v>20</v>
      </c>
      <c r="E5555" s="5" t="s">
        <v>7</v>
      </c>
      <c r="F5555" s="6">
        <v>44075</v>
      </c>
      <c r="G5555" s="6" t="str">
        <f>TEXT(datatable[[#This Row],[дата]],"ММ")</f>
        <v>09</v>
      </c>
      <c r="H5555" s="8">
        <v>7.54</v>
      </c>
      <c r="I5555" s="8">
        <v>2.2880000000000003</v>
      </c>
      <c r="J5555" s="8">
        <f>datatable[[#This Row],[продажи_]]-datatable[[#This Row],[себестоимость_]]</f>
        <v>5.2519999999999998</v>
      </c>
      <c r="L5555"/>
    </row>
    <row r="5556" spans="2:12" x14ac:dyDescent="0.4">
      <c r="B5556" s="5" t="s">
        <v>66</v>
      </c>
      <c r="C5556" s="5" t="s">
        <v>54</v>
      </c>
      <c r="D5556" s="5" t="s">
        <v>20</v>
      </c>
      <c r="E5556" s="5" t="s">
        <v>7</v>
      </c>
      <c r="F5556" s="6">
        <v>44105</v>
      </c>
      <c r="G5556" s="6" t="str">
        <f>TEXT(datatable[[#This Row],[дата]],"ММ")</f>
        <v>10</v>
      </c>
      <c r="H5556" s="8">
        <v>9.896250000000002</v>
      </c>
      <c r="I5556" s="8">
        <v>3.0888</v>
      </c>
      <c r="J5556" s="8">
        <f>datatable[[#This Row],[продажи_]]-datatable[[#This Row],[себестоимость_]]</f>
        <v>6.807450000000002</v>
      </c>
      <c r="L5556"/>
    </row>
    <row r="5557" spans="2:12" x14ac:dyDescent="0.4">
      <c r="B5557" s="5" t="s">
        <v>66</v>
      </c>
      <c r="C5557" s="5" t="s">
        <v>54</v>
      </c>
      <c r="D5557" s="5" t="s">
        <v>20</v>
      </c>
      <c r="E5557" s="5" t="s">
        <v>7</v>
      </c>
      <c r="F5557" s="6">
        <v>44136</v>
      </c>
      <c r="G5557" s="6" t="str">
        <f>TEXT(datatable[[#This Row],[дата]],"ММ")</f>
        <v>11</v>
      </c>
      <c r="H5557" s="8">
        <v>9.947000000000001</v>
      </c>
      <c r="I5557" s="8">
        <v>3.1415999999999999</v>
      </c>
      <c r="J5557" s="8">
        <f>datatable[[#This Row],[продажи_]]-datatable[[#This Row],[себестоимость_]]</f>
        <v>6.8054000000000006</v>
      </c>
      <c r="L5557"/>
    </row>
    <row r="5558" spans="2:12" x14ac:dyDescent="0.4">
      <c r="B5558" s="5" t="s">
        <v>66</v>
      </c>
      <c r="C5558" s="5" t="s">
        <v>54</v>
      </c>
      <c r="D5558" s="5" t="s">
        <v>20</v>
      </c>
      <c r="E5558" s="5" t="s">
        <v>7</v>
      </c>
      <c r="F5558" s="6">
        <v>44166</v>
      </c>
      <c r="G5558" s="6" t="str">
        <f>TEXT(datatable[[#This Row],[дата]],"ММ")</f>
        <v>12</v>
      </c>
      <c r="H5558" s="8">
        <v>7.221000000000001</v>
      </c>
      <c r="I5558" s="8">
        <v>2.4815999999999998</v>
      </c>
      <c r="J5558" s="8">
        <f>datatable[[#This Row],[продажи_]]-datatable[[#This Row],[себестоимость_]]</f>
        <v>4.7394000000000016</v>
      </c>
      <c r="L5558"/>
    </row>
    <row r="5559" spans="2:12" x14ac:dyDescent="0.4">
      <c r="B5559" s="5" t="s">
        <v>66</v>
      </c>
      <c r="C5559" s="5" t="s">
        <v>54</v>
      </c>
      <c r="D5559" s="5" t="s">
        <v>20</v>
      </c>
      <c r="E5559" s="5" t="s">
        <v>7</v>
      </c>
      <c r="F5559" s="6">
        <v>43831</v>
      </c>
      <c r="G5559" s="6" t="str">
        <f>TEXT(datatable[[#This Row],[дата]],"ММ")</f>
        <v>01</v>
      </c>
      <c r="H5559" s="8">
        <v>5.5754999999999999</v>
      </c>
      <c r="I5559" s="8">
        <v>1.8980999999999999</v>
      </c>
      <c r="J5559" s="8">
        <f>datatable[[#This Row],[продажи_]]-datatable[[#This Row],[себестоимость_]]</f>
        <v>3.6774</v>
      </c>
      <c r="L5559"/>
    </row>
    <row r="5560" spans="2:12" x14ac:dyDescent="0.4">
      <c r="B5560" s="5" t="s">
        <v>66</v>
      </c>
      <c r="C5560" s="5" t="s">
        <v>54</v>
      </c>
      <c r="D5560" s="5" t="s">
        <v>20</v>
      </c>
      <c r="E5560" s="5" t="s">
        <v>7</v>
      </c>
      <c r="F5560" s="6">
        <v>43862</v>
      </c>
      <c r="G5560" s="6" t="str">
        <f>TEXT(datatable[[#This Row],[дата]],"ММ")</f>
        <v>02</v>
      </c>
      <c r="H5560" s="8">
        <v>7.1295000000000002</v>
      </c>
      <c r="I5560" s="8">
        <v>2.2791999999999999</v>
      </c>
      <c r="J5560" s="8">
        <f>datatable[[#This Row],[продажи_]]-datatable[[#This Row],[себестоимость_]]</f>
        <v>4.8503000000000007</v>
      </c>
      <c r="L5560"/>
    </row>
    <row r="5561" spans="2:12" x14ac:dyDescent="0.4">
      <c r="B5561" s="5" t="s">
        <v>66</v>
      </c>
      <c r="C5561" s="5" t="s">
        <v>54</v>
      </c>
      <c r="D5561" s="5" t="s">
        <v>20</v>
      </c>
      <c r="E5561" s="5" t="s">
        <v>7</v>
      </c>
      <c r="F5561" s="6">
        <v>43891</v>
      </c>
      <c r="G5561" s="6" t="str">
        <f>TEXT(datatable[[#This Row],[дата]],"ММ")</f>
        <v>03</v>
      </c>
      <c r="H5561" s="8">
        <v>7.9799999999999995</v>
      </c>
      <c r="I5561" s="8">
        <v>2.9007999999999998</v>
      </c>
      <c r="J5561" s="8">
        <f>datatable[[#This Row],[продажи_]]-datatable[[#This Row],[себестоимость_]]</f>
        <v>5.0792000000000002</v>
      </c>
      <c r="L5561"/>
    </row>
    <row r="5562" spans="2:12" x14ac:dyDescent="0.4">
      <c r="B5562" s="5" t="s">
        <v>66</v>
      </c>
      <c r="C5562" s="5" t="s">
        <v>54</v>
      </c>
      <c r="D5562" s="5" t="s">
        <v>20</v>
      </c>
      <c r="E5562" s="5" t="s">
        <v>7</v>
      </c>
      <c r="F5562" s="6">
        <v>43922</v>
      </c>
      <c r="G5562" s="6" t="str">
        <f>TEXT(datatable[[#This Row],[дата]],"ММ")</f>
        <v>04</v>
      </c>
      <c r="H5562" s="8">
        <v>7.3079999999999998</v>
      </c>
      <c r="I5562" s="8">
        <v>3.4335999999999998</v>
      </c>
      <c r="J5562" s="8">
        <f>datatable[[#This Row],[продажи_]]-datatable[[#This Row],[себестоимость_]]</f>
        <v>3.8744000000000001</v>
      </c>
      <c r="L5562"/>
    </row>
    <row r="5563" spans="2:12" x14ac:dyDescent="0.4">
      <c r="B5563" s="5" t="s">
        <v>66</v>
      </c>
      <c r="C5563" s="5" t="s">
        <v>54</v>
      </c>
      <c r="D5563" s="5" t="s">
        <v>20</v>
      </c>
      <c r="E5563" s="5" t="s">
        <v>7</v>
      </c>
      <c r="F5563" s="6">
        <v>43952</v>
      </c>
      <c r="G5563" s="6" t="str">
        <f>TEXT(datatable[[#This Row],[дата]],"ММ")</f>
        <v>05</v>
      </c>
      <c r="H5563" s="8">
        <v>7.644000000000001</v>
      </c>
      <c r="I5563" s="8">
        <v>2.6695500000000005</v>
      </c>
      <c r="J5563" s="8">
        <f>datatable[[#This Row],[продажи_]]-datatable[[#This Row],[себестоимость_]]</f>
        <v>4.9744500000000009</v>
      </c>
      <c r="L5563"/>
    </row>
    <row r="5564" spans="2:12" x14ac:dyDescent="0.4">
      <c r="B5564" s="5" t="s">
        <v>66</v>
      </c>
      <c r="C5564" s="5" t="s">
        <v>54</v>
      </c>
      <c r="D5564" s="5" t="s">
        <v>20</v>
      </c>
      <c r="E5564" s="5" t="s">
        <v>7</v>
      </c>
      <c r="F5564" s="6">
        <v>43983</v>
      </c>
      <c r="G5564" s="6" t="str">
        <f>TEXT(datatable[[#This Row],[дата]],"ММ")</f>
        <v>06</v>
      </c>
      <c r="H5564" s="8">
        <v>4.5149999999999997</v>
      </c>
      <c r="I5564" s="8">
        <v>2.2014999999999998</v>
      </c>
      <c r="J5564" s="8">
        <f>datatable[[#This Row],[продажи_]]-datatable[[#This Row],[себестоимость_]]</f>
        <v>2.3134999999999999</v>
      </c>
      <c r="L5564"/>
    </row>
    <row r="5565" spans="2:12" x14ac:dyDescent="0.4">
      <c r="B5565" s="5" t="s">
        <v>66</v>
      </c>
      <c r="C5565" s="5" t="s">
        <v>54</v>
      </c>
      <c r="D5565" s="5" t="s">
        <v>20</v>
      </c>
      <c r="E5565" s="5" t="s">
        <v>7</v>
      </c>
      <c r="F5565" s="6">
        <v>44013</v>
      </c>
      <c r="G5565" s="6" t="str">
        <f>TEXT(datatable[[#This Row],[дата]],"ММ")</f>
        <v>07</v>
      </c>
      <c r="H5565" s="8">
        <v>4.2052500000000004</v>
      </c>
      <c r="I5565" s="8">
        <v>1.9646999999999999</v>
      </c>
      <c r="J5565" s="8">
        <f>datatable[[#This Row],[продажи_]]-datatable[[#This Row],[себестоимость_]]</f>
        <v>2.2405500000000007</v>
      </c>
      <c r="L5565"/>
    </row>
    <row r="5566" spans="2:12" x14ac:dyDescent="0.4">
      <c r="B5566" s="5" t="s">
        <v>66</v>
      </c>
      <c r="C5566" s="5" t="s">
        <v>54</v>
      </c>
      <c r="D5566" s="5" t="s">
        <v>20</v>
      </c>
      <c r="E5566" s="5" t="s">
        <v>7</v>
      </c>
      <c r="F5566" s="6">
        <v>44044</v>
      </c>
      <c r="G5566" s="6" t="str">
        <f>TEXT(datatable[[#This Row],[дата]],"ММ")</f>
        <v>08</v>
      </c>
      <c r="H5566" s="8">
        <v>3.7800000000000002</v>
      </c>
      <c r="I5566" s="8">
        <v>1.7315999999999998</v>
      </c>
      <c r="J5566" s="8">
        <f>datatable[[#This Row],[продажи_]]-datatable[[#This Row],[себестоимость_]]</f>
        <v>2.0484000000000004</v>
      </c>
      <c r="L5566"/>
    </row>
    <row r="5567" spans="2:12" x14ac:dyDescent="0.4">
      <c r="B5567" s="5" t="s">
        <v>66</v>
      </c>
      <c r="C5567" s="5" t="s">
        <v>54</v>
      </c>
      <c r="D5567" s="5" t="s">
        <v>20</v>
      </c>
      <c r="E5567" s="5" t="s">
        <v>7</v>
      </c>
      <c r="F5567" s="6">
        <v>44075</v>
      </c>
      <c r="G5567" s="6" t="str">
        <f>TEXT(datatable[[#This Row],[дата]],"ММ")</f>
        <v>09</v>
      </c>
      <c r="H5567" s="8">
        <v>5.1449999999999996</v>
      </c>
      <c r="I5567" s="8">
        <v>2.0905</v>
      </c>
      <c r="J5567" s="8">
        <f>datatable[[#This Row],[продажи_]]-datatable[[#This Row],[себестоимость_]]</f>
        <v>3.0544999999999995</v>
      </c>
      <c r="L5567"/>
    </row>
    <row r="5568" spans="2:12" x14ac:dyDescent="0.4">
      <c r="B5568" s="5" t="s">
        <v>66</v>
      </c>
      <c r="C5568" s="5" t="s">
        <v>54</v>
      </c>
      <c r="D5568" s="5" t="s">
        <v>20</v>
      </c>
      <c r="E5568" s="5" t="s">
        <v>7</v>
      </c>
      <c r="F5568" s="6">
        <v>44105</v>
      </c>
      <c r="G5568" s="6" t="str">
        <f>TEXT(datatable[[#This Row],[дата]],"ММ")</f>
        <v>10</v>
      </c>
      <c r="H5568" s="8">
        <v>7.9169999999999998</v>
      </c>
      <c r="I5568" s="8">
        <v>2.0923500000000002</v>
      </c>
      <c r="J5568" s="8">
        <f>datatable[[#This Row],[продажи_]]-datatable[[#This Row],[себестоимость_]]</f>
        <v>5.8246500000000001</v>
      </c>
      <c r="L5568"/>
    </row>
    <row r="5569" spans="2:12" x14ac:dyDescent="0.4">
      <c r="B5569" s="5" t="s">
        <v>66</v>
      </c>
      <c r="C5569" s="5" t="s">
        <v>54</v>
      </c>
      <c r="D5569" s="5" t="s">
        <v>20</v>
      </c>
      <c r="E5569" s="5" t="s">
        <v>7</v>
      </c>
      <c r="F5569" s="6">
        <v>44136</v>
      </c>
      <c r="G5569" s="6" t="str">
        <f>TEXT(datatable[[#This Row],[дата]],"ММ")</f>
        <v>11</v>
      </c>
      <c r="H5569" s="8">
        <v>6.1740000000000004</v>
      </c>
      <c r="I5569" s="8">
        <v>3.0561999999999996</v>
      </c>
      <c r="J5569" s="8">
        <f>datatable[[#This Row],[продажи_]]-datatable[[#This Row],[себестоимость_]]</f>
        <v>3.1178000000000008</v>
      </c>
      <c r="L5569"/>
    </row>
    <row r="5570" spans="2:12" x14ac:dyDescent="0.4">
      <c r="B5570" s="5" t="s">
        <v>66</v>
      </c>
      <c r="C5570" s="5" t="s">
        <v>54</v>
      </c>
      <c r="D5570" s="5" t="s">
        <v>20</v>
      </c>
      <c r="E5570" s="5" t="s">
        <v>7</v>
      </c>
      <c r="F5570" s="6">
        <v>44166</v>
      </c>
      <c r="G5570" s="6" t="str">
        <f>TEXT(datatable[[#This Row],[дата]],"ММ")</f>
        <v>12</v>
      </c>
      <c r="H5570" s="8">
        <v>6.4889999999999999</v>
      </c>
      <c r="I5570" s="8">
        <v>2.4642000000000004</v>
      </c>
      <c r="J5570" s="8">
        <f>datatable[[#This Row],[продажи_]]-datatable[[#This Row],[себестоимость_]]</f>
        <v>4.024799999999999</v>
      </c>
      <c r="L5570"/>
    </row>
    <row r="5571" spans="2:12" x14ac:dyDescent="0.4">
      <c r="B5571" s="5" t="s">
        <v>66</v>
      </c>
      <c r="C5571" s="5" t="s">
        <v>54</v>
      </c>
      <c r="D5571" s="5" t="s">
        <v>20</v>
      </c>
      <c r="E5571" s="5" t="s">
        <v>7</v>
      </c>
      <c r="F5571" s="6">
        <v>43831</v>
      </c>
      <c r="G5571" s="6" t="str">
        <f>TEXT(datatable[[#This Row],[дата]],"ММ")</f>
        <v>01</v>
      </c>
      <c r="H5571" s="8">
        <v>0.41400000000000003</v>
      </c>
      <c r="I5571" s="8">
        <v>0.19259999999999999</v>
      </c>
      <c r="J5571" s="8">
        <f>datatable[[#This Row],[продажи_]]-datatable[[#This Row],[себестоимость_]]</f>
        <v>0.22140000000000004</v>
      </c>
      <c r="L5571"/>
    </row>
    <row r="5572" spans="2:12" x14ac:dyDescent="0.4">
      <c r="B5572" s="5" t="s">
        <v>66</v>
      </c>
      <c r="C5572" s="5" t="s">
        <v>54</v>
      </c>
      <c r="D5572" s="5" t="s">
        <v>20</v>
      </c>
      <c r="E5572" s="5" t="s">
        <v>7</v>
      </c>
      <c r="F5572" s="6">
        <v>43862</v>
      </c>
      <c r="G5572" s="6" t="str">
        <f>TEXT(datatable[[#This Row],[дата]],"ММ")</f>
        <v>02</v>
      </c>
      <c r="H5572" s="8">
        <v>0.56700000000000006</v>
      </c>
      <c r="I5572" s="8">
        <v>0.28560000000000002</v>
      </c>
      <c r="J5572" s="8">
        <f>datatable[[#This Row],[продажи_]]-datatable[[#This Row],[себестоимость_]]</f>
        <v>0.28140000000000004</v>
      </c>
      <c r="L5572"/>
    </row>
    <row r="5573" spans="2:12" x14ac:dyDescent="0.4">
      <c r="B5573" s="5" t="s">
        <v>66</v>
      </c>
      <c r="C5573" s="5" t="s">
        <v>54</v>
      </c>
      <c r="D5573" s="5" t="s">
        <v>20</v>
      </c>
      <c r="E5573" s="5" t="s">
        <v>7</v>
      </c>
      <c r="F5573" s="6">
        <v>43891</v>
      </c>
      <c r="G5573" s="6" t="str">
        <f>TEXT(datatable[[#This Row],[дата]],"ММ")</f>
        <v>03</v>
      </c>
      <c r="H5573" s="8">
        <v>0.79200000000000004</v>
      </c>
      <c r="I5573" s="8">
        <v>0.35200000000000004</v>
      </c>
      <c r="J5573" s="8">
        <f>datatable[[#This Row],[продажи_]]-datatable[[#This Row],[себестоимость_]]</f>
        <v>0.44</v>
      </c>
      <c r="L5573"/>
    </row>
    <row r="5574" spans="2:12" x14ac:dyDescent="0.4">
      <c r="B5574" s="5" t="s">
        <v>66</v>
      </c>
      <c r="C5574" s="5" t="s">
        <v>54</v>
      </c>
      <c r="D5574" s="5" t="s">
        <v>20</v>
      </c>
      <c r="E5574" s="5" t="s">
        <v>7</v>
      </c>
      <c r="F5574" s="6">
        <v>43922</v>
      </c>
      <c r="G5574" s="6" t="str">
        <f>TEXT(datatable[[#This Row],[дата]],"ММ")</f>
        <v>04</v>
      </c>
      <c r="H5574" s="8">
        <v>0.65600000000000003</v>
      </c>
      <c r="I5574" s="8">
        <v>0.36799999999999999</v>
      </c>
      <c r="J5574" s="8">
        <f>datatable[[#This Row],[продажи_]]-datatable[[#This Row],[себестоимость_]]</f>
        <v>0.28800000000000003</v>
      </c>
      <c r="L5574"/>
    </row>
    <row r="5575" spans="2:12" x14ac:dyDescent="0.4">
      <c r="B5575" s="5" t="s">
        <v>66</v>
      </c>
      <c r="C5575" s="5" t="s">
        <v>54</v>
      </c>
      <c r="D5575" s="5" t="s">
        <v>20</v>
      </c>
      <c r="E5575" s="5" t="s">
        <v>7</v>
      </c>
      <c r="F5575" s="6">
        <v>43952</v>
      </c>
      <c r="G5575" s="6" t="str">
        <f>TEXT(datatable[[#This Row],[дата]],"ММ")</f>
        <v>05</v>
      </c>
      <c r="H5575" s="8">
        <v>0.72800000000000009</v>
      </c>
      <c r="I5575" s="8">
        <v>0.2626</v>
      </c>
      <c r="J5575" s="8">
        <f>datatable[[#This Row],[продажи_]]-datatable[[#This Row],[себестоимость_]]</f>
        <v>0.46540000000000009</v>
      </c>
      <c r="L5575"/>
    </row>
    <row r="5576" spans="2:12" x14ac:dyDescent="0.4">
      <c r="B5576" s="5" t="s">
        <v>66</v>
      </c>
      <c r="C5576" s="5" t="s">
        <v>54</v>
      </c>
      <c r="D5576" s="5" t="s">
        <v>20</v>
      </c>
      <c r="E5576" s="5" t="s">
        <v>7</v>
      </c>
      <c r="F5576" s="6">
        <v>43983</v>
      </c>
      <c r="G5576" s="6" t="str">
        <f>TEXT(datatable[[#This Row],[дата]],"ММ")</f>
        <v>06</v>
      </c>
      <c r="H5576" s="8">
        <v>0.495</v>
      </c>
      <c r="I5576" s="8">
        <v>0.21800000000000003</v>
      </c>
      <c r="J5576" s="8">
        <f>datatable[[#This Row],[продажи_]]-datatable[[#This Row],[себестоимость_]]</f>
        <v>0.27699999999999997</v>
      </c>
      <c r="L5576"/>
    </row>
    <row r="5577" spans="2:12" x14ac:dyDescent="0.4">
      <c r="B5577" s="5" t="s">
        <v>66</v>
      </c>
      <c r="C5577" s="5" t="s">
        <v>54</v>
      </c>
      <c r="D5577" s="5" t="s">
        <v>20</v>
      </c>
      <c r="E5577" s="5" t="s">
        <v>7</v>
      </c>
      <c r="F5577" s="6">
        <v>44013</v>
      </c>
      <c r="G5577" s="6" t="str">
        <f>TEXT(datatable[[#This Row],[дата]],"ММ")</f>
        <v>07</v>
      </c>
      <c r="H5577" s="8">
        <v>0.4365</v>
      </c>
      <c r="I5577" s="8">
        <v>0.16739999999999999</v>
      </c>
      <c r="J5577" s="8">
        <f>datatable[[#This Row],[продажи_]]-datatable[[#This Row],[себестоимость_]]</f>
        <v>0.26910000000000001</v>
      </c>
      <c r="L5577"/>
    </row>
    <row r="5578" spans="2:12" x14ac:dyDescent="0.4">
      <c r="B5578" s="5" t="s">
        <v>66</v>
      </c>
      <c r="C5578" s="5" t="s">
        <v>54</v>
      </c>
      <c r="D5578" s="5" t="s">
        <v>20</v>
      </c>
      <c r="E5578" s="5" t="s">
        <v>7</v>
      </c>
      <c r="F5578" s="6">
        <v>44044</v>
      </c>
      <c r="G5578" s="6" t="str">
        <f>TEXT(datatable[[#This Row],[дата]],"ММ")</f>
        <v>08</v>
      </c>
      <c r="H5578" s="8">
        <v>0.44400000000000006</v>
      </c>
      <c r="I5578" s="8">
        <v>0.152</v>
      </c>
      <c r="J5578" s="8">
        <f>datatable[[#This Row],[продажи_]]-datatable[[#This Row],[себестоимость_]]</f>
        <v>0.29200000000000004</v>
      </c>
      <c r="L5578"/>
    </row>
    <row r="5579" spans="2:12" x14ac:dyDescent="0.4">
      <c r="B5579" s="5" t="s">
        <v>66</v>
      </c>
      <c r="C5579" s="5" t="s">
        <v>54</v>
      </c>
      <c r="D5579" s="5" t="s">
        <v>20</v>
      </c>
      <c r="E5579" s="5" t="s">
        <v>7</v>
      </c>
      <c r="F5579" s="6">
        <v>44075</v>
      </c>
      <c r="G5579" s="6" t="str">
        <f>TEXT(datatable[[#This Row],[дата]],"ММ")</f>
        <v>09</v>
      </c>
      <c r="H5579" s="8">
        <v>0.46500000000000002</v>
      </c>
      <c r="I5579" s="8">
        <v>0.18600000000000003</v>
      </c>
      <c r="J5579" s="8">
        <f>datatable[[#This Row],[продажи_]]-datatable[[#This Row],[себестоимость_]]</f>
        <v>0.27900000000000003</v>
      </c>
      <c r="L5579"/>
    </row>
    <row r="5580" spans="2:12" x14ac:dyDescent="0.4">
      <c r="B5580" s="5" t="s">
        <v>66</v>
      </c>
      <c r="C5580" s="5" t="s">
        <v>54</v>
      </c>
      <c r="D5580" s="5" t="s">
        <v>20</v>
      </c>
      <c r="E5580" s="5" t="s">
        <v>7</v>
      </c>
      <c r="F5580" s="6">
        <v>44105</v>
      </c>
      <c r="G5580" s="6" t="str">
        <f>TEXT(datatable[[#This Row],[дата]],"ММ")</f>
        <v>10</v>
      </c>
      <c r="H5580" s="8">
        <v>0.59150000000000003</v>
      </c>
      <c r="I5580" s="8">
        <v>0.29380000000000001</v>
      </c>
      <c r="J5580" s="8">
        <f>datatable[[#This Row],[продажи_]]-datatable[[#This Row],[себестоимость_]]</f>
        <v>0.29770000000000002</v>
      </c>
      <c r="L5580"/>
    </row>
    <row r="5581" spans="2:12" x14ac:dyDescent="0.4">
      <c r="B5581" s="5" t="s">
        <v>66</v>
      </c>
      <c r="C5581" s="5" t="s">
        <v>54</v>
      </c>
      <c r="D5581" s="5" t="s">
        <v>20</v>
      </c>
      <c r="E5581" s="5" t="s">
        <v>7</v>
      </c>
      <c r="F5581" s="6">
        <v>44136</v>
      </c>
      <c r="G5581" s="6" t="str">
        <f>TEXT(datatable[[#This Row],[дата]],"ММ")</f>
        <v>11</v>
      </c>
      <c r="H5581" s="8">
        <v>0.57400000000000007</v>
      </c>
      <c r="I5581" s="8">
        <v>0.30800000000000005</v>
      </c>
      <c r="J5581" s="8">
        <f>datatable[[#This Row],[продажи_]]-datatable[[#This Row],[себестоимость_]]</f>
        <v>0.26600000000000001</v>
      </c>
      <c r="L5581"/>
    </row>
    <row r="5582" spans="2:12" x14ac:dyDescent="0.4">
      <c r="B5582" s="5" t="s">
        <v>66</v>
      </c>
      <c r="C5582" s="5" t="s">
        <v>54</v>
      </c>
      <c r="D5582" s="5" t="s">
        <v>20</v>
      </c>
      <c r="E5582" s="5" t="s">
        <v>7</v>
      </c>
      <c r="F5582" s="6">
        <v>44166</v>
      </c>
      <c r="G5582" s="6" t="str">
        <f>TEXT(datatable[[#This Row],[дата]],"ММ")</f>
        <v>12</v>
      </c>
      <c r="H5582" s="8">
        <v>0.58799999999999997</v>
      </c>
      <c r="I5582" s="8">
        <v>0.28079999999999999</v>
      </c>
      <c r="J5582" s="8">
        <f>datatable[[#This Row],[продажи_]]-datatable[[#This Row],[себестоимость_]]</f>
        <v>0.30719999999999997</v>
      </c>
      <c r="L5582"/>
    </row>
    <row r="5583" spans="2:12" x14ac:dyDescent="0.4">
      <c r="B5583" s="5" t="s">
        <v>66</v>
      </c>
      <c r="C5583" s="5" t="s">
        <v>54</v>
      </c>
      <c r="D5583" s="5" t="s">
        <v>20</v>
      </c>
      <c r="E5583" s="5" t="s">
        <v>7</v>
      </c>
      <c r="F5583" s="6">
        <v>43831</v>
      </c>
      <c r="G5583" s="6" t="str">
        <f>TEXT(datatable[[#This Row],[дата]],"ММ")</f>
        <v>01</v>
      </c>
      <c r="H5583" s="8">
        <v>9.2956500000000002</v>
      </c>
      <c r="I5583" s="8">
        <v>4.5441000000000003</v>
      </c>
      <c r="J5583" s="8">
        <f>datatable[[#This Row],[продажи_]]-datatable[[#This Row],[себестоимость_]]</f>
        <v>4.7515499999999999</v>
      </c>
      <c r="L5583"/>
    </row>
    <row r="5584" spans="2:12" x14ac:dyDescent="0.4">
      <c r="B5584" s="5" t="s">
        <v>66</v>
      </c>
      <c r="C5584" s="5" t="s">
        <v>54</v>
      </c>
      <c r="D5584" s="5" t="s">
        <v>20</v>
      </c>
      <c r="E5584" s="5" t="s">
        <v>7</v>
      </c>
      <c r="F5584" s="6">
        <v>43862</v>
      </c>
      <c r="G5584" s="6" t="str">
        <f>TEXT(datatable[[#This Row],[дата]],"ММ")</f>
        <v>02</v>
      </c>
      <c r="H5584" s="8">
        <v>18.273499999999999</v>
      </c>
      <c r="I5584" s="8">
        <v>6.9258000000000006</v>
      </c>
      <c r="J5584" s="8">
        <f>datatable[[#This Row],[продажи_]]-datatable[[#This Row],[себестоимость_]]</f>
        <v>11.347699999999998</v>
      </c>
      <c r="L5584"/>
    </row>
    <row r="5585" spans="2:12" x14ac:dyDescent="0.4">
      <c r="B5585" s="5" t="s">
        <v>66</v>
      </c>
      <c r="C5585" s="5" t="s">
        <v>54</v>
      </c>
      <c r="D5585" s="5" t="s">
        <v>20</v>
      </c>
      <c r="E5585" s="5" t="s">
        <v>7</v>
      </c>
      <c r="F5585" s="6">
        <v>43891</v>
      </c>
      <c r="G5585" s="6" t="str">
        <f>TEXT(datatable[[#This Row],[дата]],"ММ")</f>
        <v>03</v>
      </c>
      <c r="H5585" s="8">
        <v>20.883999999999997</v>
      </c>
      <c r="I5585" s="8">
        <v>6.6096000000000004</v>
      </c>
      <c r="J5585" s="8">
        <f>datatable[[#This Row],[продажи_]]-datatable[[#This Row],[себестоимость_]]</f>
        <v>14.274399999999996</v>
      </c>
      <c r="L5585"/>
    </row>
    <row r="5586" spans="2:12" x14ac:dyDescent="0.4">
      <c r="B5586" s="5" t="s">
        <v>66</v>
      </c>
      <c r="C5586" s="5" t="s">
        <v>54</v>
      </c>
      <c r="D5586" s="5" t="s">
        <v>20</v>
      </c>
      <c r="E5586" s="5" t="s">
        <v>7</v>
      </c>
      <c r="F5586" s="6">
        <v>43922</v>
      </c>
      <c r="G5586" s="6" t="str">
        <f>TEXT(datatable[[#This Row],[дата]],"ММ")</f>
        <v>04</v>
      </c>
      <c r="H5586" s="8">
        <v>17.796800000000001</v>
      </c>
      <c r="I5586" s="8">
        <v>9.0576000000000008</v>
      </c>
      <c r="J5586" s="8">
        <f>datatable[[#This Row],[продажи_]]-datatable[[#This Row],[себестоимость_]]</f>
        <v>8.7392000000000003</v>
      </c>
      <c r="L5586"/>
    </row>
    <row r="5587" spans="2:12" x14ac:dyDescent="0.4">
      <c r="B5587" s="5" t="s">
        <v>66</v>
      </c>
      <c r="C5587" s="5" t="s">
        <v>54</v>
      </c>
      <c r="D5587" s="5" t="s">
        <v>20</v>
      </c>
      <c r="E5587" s="5" t="s">
        <v>7</v>
      </c>
      <c r="F5587" s="6">
        <v>43952</v>
      </c>
      <c r="G5587" s="6" t="str">
        <f>TEXT(datatable[[#This Row],[дата]],"ММ")</f>
        <v>05</v>
      </c>
      <c r="H5587" s="8">
        <v>15.640300000000002</v>
      </c>
      <c r="I5587" s="8">
        <v>6.8952</v>
      </c>
      <c r="J5587" s="8">
        <f>datatable[[#This Row],[продажи_]]-datatable[[#This Row],[себестоимость_]]</f>
        <v>8.7451000000000008</v>
      </c>
      <c r="L5587"/>
    </row>
    <row r="5588" spans="2:12" x14ac:dyDescent="0.4">
      <c r="B5588" s="5" t="s">
        <v>66</v>
      </c>
      <c r="C5588" s="5" t="s">
        <v>54</v>
      </c>
      <c r="D5588" s="5" t="s">
        <v>20</v>
      </c>
      <c r="E5588" s="5" t="s">
        <v>7</v>
      </c>
      <c r="F5588" s="6">
        <v>43983</v>
      </c>
      <c r="G5588" s="6" t="str">
        <f>TEXT(datatable[[#This Row],[дата]],"ММ")</f>
        <v>06</v>
      </c>
      <c r="H5588" s="8">
        <v>10.215</v>
      </c>
      <c r="I5588" s="8">
        <v>4.9980000000000002</v>
      </c>
      <c r="J5588" s="8">
        <f>datatable[[#This Row],[продажи_]]-datatable[[#This Row],[себестоимость_]]</f>
        <v>5.2169999999999996</v>
      </c>
      <c r="L5588"/>
    </row>
    <row r="5589" spans="2:12" x14ac:dyDescent="0.4">
      <c r="B5589" s="5" t="s">
        <v>66</v>
      </c>
      <c r="C5589" s="5" t="s">
        <v>54</v>
      </c>
      <c r="D5589" s="5" t="s">
        <v>20</v>
      </c>
      <c r="E5589" s="5" t="s">
        <v>7</v>
      </c>
      <c r="F5589" s="6">
        <v>44013</v>
      </c>
      <c r="G5589" s="6" t="str">
        <f>TEXT(datatable[[#This Row],[дата]],"ММ")</f>
        <v>07</v>
      </c>
      <c r="H5589" s="8">
        <v>10.72575</v>
      </c>
      <c r="I5589" s="8">
        <v>3.7637999999999998</v>
      </c>
      <c r="J5589" s="8">
        <f>datatable[[#This Row],[продажи_]]-datatable[[#This Row],[себестоимость_]]</f>
        <v>6.9619499999999999</v>
      </c>
      <c r="L5589"/>
    </row>
    <row r="5590" spans="2:12" x14ac:dyDescent="0.4">
      <c r="B5590" s="5" t="s">
        <v>66</v>
      </c>
      <c r="C5590" s="5" t="s">
        <v>54</v>
      </c>
      <c r="D5590" s="5" t="s">
        <v>20</v>
      </c>
      <c r="E5590" s="5" t="s">
        <v>7</v>
      </c>
      <c r="F5590" s="6">
        <v>44044</v>
      </c>
      <c r="G5590" s="6" t="str">
        <f>TEXT(datatable[[#This Row],[дата]],"ММ")</f>
        <v>08</v>
      </c>
      <c r="H5590" s="8">
        <v>10.078800000000001</v>
      </c>
      <c r="I5590" s="8">
        <v>4.0392000000000001</v>
      </c>
      <c r="J5590" s="8">
        <f>datatable[[#This Row],[продажи_]]-datatable[[#This Row],[себестоимость_]]</f>
        <v>6.039600000000001</v>
      </c>
      <c r="L5590"/>
    </row>
    <row r="5591" spans="2:12" x14ac:dyDescent="0.4">
      <c r="B5591" s="5" t="s">
        <v>66</v>
      </c>
      <c r="C5591" s="5" t="s">
        <v>54</v>
      </c>
      <c r="D5591" s="5" t="s">
        <v>20</v>
      </c>
      <c r="E5591" s="5" t="s">
        <v>7</v>
      </c>
      <c r="F5591" s="6">
        <v>44075</v>
      </c>
      <c r="G5591" s="6" t="str">
        <f>TEXT(datatable[[#This Row],[дата]],"ММ")</f>
        <v>09</v>
      </c>
      <c r="H5591" s="8">
        <v>10.782499999999999</v>
      </c>
      <c r="I5591" s="8">
        <v>5.3550000000000004</v>
      </c>
      <c r="J5591" s="8">
        <f>datatable[[#This Row],[продажи_]]-datatable[[#This Row],[себестоимость_]]</f>
        <v>5.4274999999999984</v>
      </c>
      <c r="L5591"/>
    </row>
    <row r="5592" spans="2:12" x14ac:dyDescent="0.4">
      <c r="B5592" s="5" t="s">
        <v>66</v>
      </c>
      <c r="C5592" s="5" t="s">
        <v>54</v>
      </c>
      <c r="D5592" s="5" t="s">
        <v>20</v>
      </c>
      <c r="E5592" s="5" t="s">
        <v>7</v>
      </c>
      <c r="F5592" s="6">
        <v>44105</v>
      </c>
      <c r="G5592" s="6" t="str">
        <f>TEXT(datatable[[#This Row],[дата]],"ММ")</f>
        <v>10</v>
      </c>
      <c r="H5592" s="8">
        <v>16.08295</v>
      </c>
      <c r="I5592" s="8">
        <v>7.0278</v>
      </c>
      <c r="J5592" s="8">
        <f>datatable[[#This Row],[продажи_]]-datatable[[#This Row],[себестоимость_]]</f>
        <v>9.0551500000000011</v>
      </c>
      <c r="L5592"/>
    </row>
    <row r="5593" spans="2:12" x14ac:dyDescent="0.4">
      <c r="B5593" s="5" t="s">
        <v>66</v>
      </c>
      <c r="C5593" s="5" t="s">
        <v>54</v>
      </c>
      <c r="D5593" s="5" t="s">
        <v>20</v>
      </c>
      <c r="E5593" s="5" t="s">
        <v>7</v>
      </c>
      <c r="F5593" s="6">
        <v>44136</v>
      </c>
      <c r="G5593" s="6" t="str">
        <f>TEXT(datatable[[#This Row],[дата]],"ММ")</f>
        <v>11</v>
      </c>
      <c r="H5593" s="8">
        <v>14.301</v>
      </c>
      <c r="I5593" s="8">
        <v>7.4970000000000008</v>
      </c>
      <c r="J5593" s="8">
        <f>datatable[[#This Row],[продажи_]]-datatable[[#This Row],[себестоимость_]]</f>
        <v>6.8039999999999994</v>
      </c>
      <c r="L5593"/>
    </row>
    <row r="5594" spans="2:12" x14ac:dyDescent="0.4">
      <c r="B5594" s="5" t="s">
        <v>66</v>
      </c>
      <c r="C5594" s="5" t="s">
        <v>54</v>
      </c>
      <c r="D5594" s="5" t="s">
        <v>20</v>
      </c>
      <c r="E5594" s="5" t="s">
        <v>7</v>
      </c>
      <c r="F5594" s="6">
        <v>44166</v>
      </c>
      <c r="G5594" s="6" t="str">
        <f>TEXT(datatable[[#This Row],[дата]],"ММ")</f>
        <v>12</v>
      </c>
      <c r="H5594" s="8">
        <v>14.301000000000002</v>
      </c>
      <c r="I5594" s="8">
        <v>7.2215999999999996</v>
      </c>
      <c r="J5594" s="8">
        <f>datatable[[#This Row],[продажи_]]-datatable[[#This Row],[себестоимость_]]</f>
        <v>7.0794000000000024</v>
      </c>
      <c r="L5594"/>
    </row>
    <row r="5595" spans="2:12" x14ac:dyDescent="0.4">
      <c r="B5595" s="5" t="s">
        <v>66</v>
      </c>
      <c r="C5595" s="5" t="s">
        <v>54</v>
      </c>
      <c r="D5595" s="5" t="s">
        <v>20</v>
      </c>
      <c r="E5595" s="5" t="s">
        <v>7</v>
      </c>
      <c r="F5595" s="6">
        <v>43831</v>
      </c>
      <c r="G5595" s="6" t="str">
        <f>TEXT(datatable[[#This Row],[дата]],"ММ")</f>
        <v>01</v>
      </c>
      <c r="H5595" s="8">
        <v>8.8627500000000001</v>
      </c>
      <c r="I5595" s="8">
        <v>2.8512</v>
      </c>
      <c r="J5595" s="8">
        <f>datatable[[#This Row],[продажи_]]-datatable[[#This Row],[себестоимость_]]</f>
        <v>6.0115499999999997</v>
      </c>
      <c r="L5595"/>
    </row>
    <row r="5596" spans="2:12" x14ac:dyDescent="0.4">
      <c r="B5596" s="5" t="s">
        <v>66</v>
      </c>
      <c r="C5596" s="5" t="s">
        <v>54</v>
      </c>
      <c r="D5596" s="5" t="s">
        <v>20</v>
      </c>
      <c r="E5596" s="5" t="s">
        <v>7</v>
      </c>
      <c r="F5596" s="6">
        <v>43862</v>
      </c>
      <c r="G5596" s="6" t="str">
        <f>TEXT(datatable[[#This Row],[дата]],"ММ")</f>
        <v>02</v>
      </c>
      <c r="H5596" s="8">
        <v>16.243500000000001</v>
      </c>
      <c r="I5596" s="8">
        <v>4.6144000000000007</v>
      </c>
      <c r="J5596" s="8">
        <f>datatable[[#This Row],[продажи_]]-datatable[[#This Row],[себестоимость_]]</f>
        <v>11.629100000000001</v>
      </c>
      <c r="L5596"/>
    </row>
    <row r="5597" spans="2:12" x14ac:dyDescent="0.4">
      <c r="B5597" s="5" t="s">
        <v>66</v>
      </c>
      <c r="C5597" s="5" t="s">
        <v>54</v>
      </c>
      <c r="D5597" s="5" t="s">
        <v>20</v>
      </c>
      <c r="E5597" s="5" t="s">
        <v>7</v>
      </c>
      <c r="F5597" s="6">
        <v>43891</v>
      </c>
      <c r="G5597" s="6" t="str">
        <f>TEXT(datatable[[#This Row],[дата]],"ММ")</f>
        <v>03</v>
      </c>
      <c r="H5597" s="8">
        <v>16.536000000000001</v>
      </c>
      <c r="I5597" s="8">
        <v>5.7344000000000008</v>
      </c>
      <c r="J5597" s="8">
        <f>datatable[[#This Row],[продажи_]]-datatable[[#This Row],[себестоимость_]]</f>
        <v>10.801600000000001</v>
      </c>
      <c r="L5597"/>
    </row>
    <row r="5598" spans="2:12" x14ac:dyDescent="0.4">
      <c r="B5598" s="5" t="s">
        <v>66</v>
      </c>
      <c r="C5598" s="5" t="s">
        <v>54</v>
      </c>
      <c r="D5598" s="5" t="s">
        <v>20</v>
      </c>
      <c r="E5598" s="5" t="s">
        <v>7</v>
      </c>
      <c r="F5598" s="6">
        <v>43922</v>
      </c>
      <c r="G5598" s="6" t="str">
        <f>TEXT(datatable[[#This Row],[дата]],"ММ")</f>
        <v>04</v>
      </c>
      <c r="H5598" s="8">
        <v>14.819999999999999</v>
      </c>
      <c r="I5598" s="8">
        <v>4.9151999999999996</v>
      </c>
      <c r="J5598" s="8">
        <f>datatable[[#This Row],[продажи_]]-datatable[[#This Row],[себестоимость_]]</f>
        <v>9.9047999999999981</v>
      </c>
      <c r="L5598"/>
    </row>
    <row r="5599" spans="2:12" x14ac:dyDescent="0.4">
      <c r="B5599" s="5" t="s">
        <v>66</v>
      </c>
      <c r="C5599" s="5" t="s">
        <v>54</v>
      </c>
      <c r="D5599" s="5" t="s">
        <v>20</v>
      </c>
      <c r="E5599" s="5" t="s">
        <v>7</v>
      </c>
      <c r="F5599" s="6">
        <v>43952</v>
      </c>
      <c r="G5599" s="6" t="str">
        <f>TEXT(datatable[[#This Row],[дата]],"ММ")</f>
        <v>05</v>
      </c>
      <c r="H5599" s="8">
        <v>12.548250000000001</v>
      </c>
      <c r="I5599" s="8">
        <v>4.2848000000000006</v>
      </c>
      <c r="J5599" s="8">
        <f>datatable[[#This Row],[продажи_]]-datatable[[#This Row],[себестоимость_]]</f>
        <v>8.2634500000000006</v>
      </c>
      <c r="L5599"/>
    </row>
    <row r="5600" spans="2:12" x14ac:dyDescent="0.4">
      <c r="B5600" s="5" t="s">
        <v>66</v>
      </c>
      <c r="C5600" s="5" t="s">
        <v>54</v>
      </c>
      <c r="D5600" s="5" t="s">
        <v>20</v>
      </c>
      <c r="E5600" s="5" t="s">
        <v>7</v>
      </c>
      <c r="F5600" s="6">
        <v>43983</v>
      </c>
      <c r="G5600" s="6" t="str">
        <f>TEXT(datatable[[#This Row],[дата]],"ММ")</f>
        <v>06</v>
      </c>
      <c r="H5600" s="8">
        <v>9.9450000000000003</v>
      </c>
      <c r="I5600" s="8">
        <v>3.2640000000000002</v>
      </c>
      <c r="J5600" s="8">
        <f>datatable[[#This Row],[продажи_]]-datatable[[#This Row],[себестоимость_]]</f>
        <v>6.681</v>
      </c>
      <c r="L5600"/>
    </row>
    <row r="5601" spans="2:12" x14ac:dyDescent="0.4">
      <c r="B5601" s="5" t="s">
        <v>66</v>
      </c>
      <c r="C5601" s="5" t="s">
        <v>54</v>
      </c>
      <c r="D5601" s="5" t="s">
        <v>20</v>
      </c>
      <c r="E5601" s="5" t="s">
        <v>7</v>
      </c>
      <c r="F5601" s="6">
        <v>44013</v>
      </c>
      <c r="G5601" s="6" t="str">
        <f>TEXT(datatable[[#This Row],[дата]],"ММ")</f>
        <v>07</v>
      </c>
      <c r="H5601" s="8">
        <v>10.003499999999999</v>
      </c>
      <c r="I5601" s="8">
        <v>2.3615999999999997</v>
      </c>
      <c r="J5601" s="8">
        <f>datatable[[#This Row],[продажи_]]-datatable[[#This Row],[себестоимость_]]</f>
        <v>7.6418999999999997</v>
      </c>
      <c r="L5601"/>
    </row>
    <row r="5602" spans="2:12" x14ac:dyDescent="0.4">
      <c r="B5602" s="5" t="s">
        <v>66</v>
      </c>
      <c r="C5602" s="5" t="s">
        <v>54</v>
      </c>
      <c r="D5602" s="5" t="s">
        <v>20</v>
      </c>
      <c r="E5602" s="5" t="s">
        <v>7</v>
      </c>
      <c r="F5602" s="6">
        <v>44044</v>
      </c>
      <c r="G5602" s="6" t="str">
        <f>TEXT(datatable[[#This Row],[дата]],"ММ")</f>
        <v>08</v>
      </c>
      <c r="H5602" s="8">
        <v>7.5659999999999998</v>
      </c>
      <c r="I5602" s="8">
        <v>2.2784</v>
      </c>
      <c r="J5602" s="8">
        <f>datatable[[#This Row],[продажи_]]-datatable[[#This Row],[себестоимость_]]</f>
        <v>5.2875999999999994</v>
      </c>
      <c r="L5602"/>
    </row>
    <row r="5603" spans="2:12" x14ac:dyDescent="0.4">
      <c r="B5603" s="5" t="s">
        <v>66</v>
      </c>
      <c r="C5603" s="5" t="s">
        <v>54</v>
      </c>
      <c r="D5603" s="5" t="s">
        <v>20</v>
      </c>
      <c r="E5603" s="5" t="s">
        <v>7</v>
      </c>
      <c r="F5603" s="6">
        <v>44075</v>
      </c>
      <c r="G5603" s="6" t="str">
        <f>TEXT(datatable[[#This Row],[дата]],"ММ")</f>
        <v>09</v>
      </c>
      <c r="H5603" s="8">
        <v>10.335000000000001</v>
      </c>
      <c r="I5603" s="8">
        <v>3.4560000000000004</v>
      </c>
      <c r="J5603" s="8">
        <f>datatable[[#This Row],[продажи_]]-datatable[[#This Row],[себестоимость_]]</f>
        <v>6.8790000000000004</v>
      </c>
      <c r="L5603"/>
    </row>
    <row r="5604" spans="2:12" x14ac:dyDescent="0.4">
      <c r="B5604" s="5" t="s">
        <v>66</v>
      </c>
      <c r="C5604" s="5" t="s">
        <v>54</v>
      </c>
      <c r="D5604" s="5" t="s">
        <v>20</v>
      </c>
      <c r="E5604" s="5" t="s">
        <v>7</v>
      </c>
      <c r="F5604" s="6">
        <v>44105</v>
      </c>
      <c r="G5604" s="6" t="str">
        <f>TEXT(datatable[[#This Row],[дата]],"ММ")</f>
        <v>10</v>
      </c>
      <c r="H5604" s="8">
        <v>13.182</v>
      </c>
      <c r="I5604" s="8">
        <v>4.0768000000000004</v>
      </c>
      <c r="J5604" s="8">
        <f>datatable[[#This Row],[продажи_]]-datatable[[#This Row],[себестоимость_]]</f>
        <v>9.1052</v>
      </c>
      <c r="L5604"/>
    </row>
    <row r="5605" spans="2:12" x14ac:dyDescent="0.4">
      <c r="B5605" s="5" t="s">
        <v>66</v>
      </c>
      <c r="C5605" s="5" t="s">
        <v>54</v>
      </c>
      <c r="D5605" s="5" t="s">
        <v>20</v>
      </c>
      <c r="E5605" s="5" t="s">
        <v>7</v>
      </c>
      <c r="F5605" s="6">
        <v>44136</v>
      </c>
      <c r="G5605" s="6" t="str">
        <f>TEXT(datatable[[#This Row],[дата]],"ММ")</f>
        <v>11</v>
      </c>
      <c r="H5605" s="8">
        <v>15.834</v>
      </c>
      <c r="I5605" s="8">
        <v>3.8976000000000002</v>
      </c>
      <c r="J5605" s="8">
        <f>datatable[[#This Row],[продажи_]]-datatable[[#This Row],[себестоимость_]]</f>
        <v>11.936399999999999</v>
      </c>
      <c r="L5605"/>
    </row>
    <row r="5606" spans="2:12" x14ac:dyDescent="0.4">
      <c r="B5606" s="5" t="s">
        <v>66</v>
      </c>
      <c r="C5606" s="5" t="s">
        <v>54</v>
      </c>
      <c r="D5606" s="5" t="s">
        <v>20</v>
      </c>
      <c r="E5606" s="5" t="s">
        <v>7</v>
      </c>
      <c r="F5606" s="6">
        <v>44166</v>
      </c>
      <c r="G5606" s="6" t="str">
        <f>TEXT(datatable[[#This Row],[дата]],"ММ")</f>
        <v>12</v>
      </c>
      <c r="H5606" s="8">
        <v>10.998000000000001</v>
      </c>
      <c r="I5606" s="8">
        <v>3.4175999999999997</v>
      </c>
      <c r="J5606" s="8">
        <f>datatable[[#This Row],[продажи_]]-datatable[[#This Row],[себестоимость_]]</f>
        <v>7.5804000000000009</v>
      </c>
      <c r="L5606"/>
    </row>
    <row r="5607" spans="2:12" x14ac:dyDescent="0.4">
      <c r="B5607" s="5" t="s">
        <v>66</v>
      </c>
      <c r="C5607" s="5" t="s">
        <v>54</v>
      </c>
      <c r="D5607" s="5" t="s">
        <v>20</v>
      </c>
      <c r="E5607" s="5" t="s">
        <v>7</v>
      </c>
      <c r="F5607" s="6">
        <v>43831</v>
      </c>
      <c r="G5607" s="6" t="str">
        <f>TEXT(datatable[[#This Row],[дата]],"ММ")</f>
        <v>01</v>
      </c>
      <c r="H5607" s="8">
        <v>3.4492500000000001</v>
      </c>
      <c r="I5607" s="8">
        <v>1.3531500000000001</v>
      </c>
      <c r="J5607" s="8">
        <f>datatable[[#This Row],[продажи_]]-datatable[[#This Row],[себестоимость_]]</f>
        <v>2.0960999999999999</v>
      </c>
      <c r="L5607"/>
    </row>
    <row r="5608" spans="2:12" x14ac:dyDescent="0.4">
      <c r="B5608" s="5" t="s">
        <v>66</v>
      </c>
      <c r="C5608" s="5" t="s">
        <v>54</v>
      </c>
      <c r="D5608" s="5" t="s">
        <v>20</v>
      </c>
      <c r="E5608" s="5" t="s">
        <v>7</v>
      </c>
      <c r="F5608" s="6">
        <v>43862</v>
      </c>
      <c r="G5608" s="6" t="str">
        <f>TEXT(datatable[[#This Row],[дата]],"ММ")</f>
        <v>02</v>
      </c>
      <c r="H5608" s="8">
        <v>5.9786999999999999</v>
      </c>
      <c r="I5608" s="8">
        <v>2.0397999999999996</v>
      </c>
      <c r="J5608" s="8">
        <f>datatable[[#This Row],[продажи_]]-datatable[[#This Row],[себестоимость_]]</f>
        <v>3.9389000000000003</v>
      </c>
      <c r="L5608"/>
    </row>
    <row r="5609" spans="2:12" x14ac:dyDescent="0.4">
      <c r="B5609" s="5" t="s">
        <v>66</v>
      </c>
      <c r="C5609" s="5" t="s">
        <v>54</v>
      </c>
      <c r="D5609" s="5" t="s">
        <v>20</v>
      </c>
      <c r="E5609" s="5" t="s">
        <v>7</v>
      </c>
      <c r="F5609" s="6">
        <v>43891</v>
      </c>
      <c r="G5609" s="6" t="str">
        <f>TEXT(datatable[[#This Row],[дата]],"ММ")</f>
        <v>03</v>
      </c>
      <c r="H5609" s="8">
        <v>5.4312000000000005</v>
      </c>
      <c r="I5609" s="8">
        <v>2.5295999999999998</v>
      </c>
      <c r="J5609" s="8">
        <f>datatable[[#This Row],[продажи_]]-datatable[[#This Row],[себестоимость_]]</f>
        <v>2.9016000000000006</v>
      </c>
      <c r="L5609"/>
    </row>
    <row r="5610" spans="2:12" x14ac:dyDescent="0.4">
      <c r="B5610" s="5" t="s">
        <v>66</v>
      </c>
      <c r="C5610" s="5" t="s">
        <v>54</v>
      </c>
      <c r="D5610" s="5" t="s">
        <v>20</v>
      </c>
      <c r="E5610" s="5" t="s">
        <v>7</v>
      </c>
      <c r="F5610" s="6">
        <v>43922</v>
      </c>
      <c r="G5610" s="6" t="str">
        <f>TEXT(datatable[[#This Row],[дата]],"ММ")</f>
        <v>04</v>
      </c>
      <c r="H5610" s="8">
        <v>5.1391999999999998</v>
      </c>
      <c r="I5610" s="8">
        <v>2.8271999999999999</v>
      </c>
      <c r="J5610" s="8">
        <f>datatable[[#This Row],[продажи_]]-datatable[[#This Row],[себестоимость_]]</f>
        <v>2.3119999999999998</v>
      </c>
      <c r="L5610"/>
    </row>
    <row r="5611" spans="2:12" x14ac:dyDescent="0.4">
      <c r="B5611" s="5" t="s">
        <v>66</v>
      </c>
      <c r="C5611" s="5" t="s">
        <v>54</v>
      </c>
      <c r="D5611" s="5" t="s">
        <v>20</v>
      </c>
      <c r="E5611" s="5" t="s">
        <v>7</v>
      </c>
      <c r="F5611" s="6">
        <v>43952</v>
      </c>
      <c r="G5611" s="6" t="str">
        <f>TEXT(datatable[[#This Row],[дата]],"ММ")</f>
        <v>05</v>
      </c>
      <c r="H5611" s="8">
        <v>4.4603000000000002</v>
      </c>
      <c r="I5611" s="8">
        <v>2.1157500000000002</v>
      </c>
      <c r="J5611" s="8">
        <f>datatable[[#This Row],[продажи_]]-datatable[[#This Row],[себестоимость_]]</f>
        <v>2.3445499999999999</v>
      </c>
      <c r="L5611"/>
    </row>
    <row r="5612" spans="2:12" x14ac:dyDescent="0.4">
      <c r="B5612" s="5" t="s">
        <v>66</v>
      </c>
      <c r="C5612" s="5" t="s">
        <v>54</v>
      </c>
      <c r="D5612" s="5" t="s">
        <v>20</v>
      </c>
      <c r="E5612" s="5" t="s">
        <v>7</v>
      </c>
      <c r="F5612" s="6">
        <v>43983</v>
      </c>
      <c r="G5612" s="6" t="str">
        <f>TEXT(datatable[[#This Row],[дата]],"ММ")</f>
        <v>06</v>
      </c>
      <c r="H5612" s="8">
        <v>3.4309999999999996</v>
      </c>
      <c r="I5612" s="8">
        <v>1.7514999999999998</v>
      </c>
      <c r="J5612" s="8">
        <f>datatable[[#This Row],[продажи_]]-datatable[[#This Row],[себестоимость_]]</f>
        <v>1.6794999999999998</v>
      </c>
      <c r="L5612"/>
    </row>
    <row r="5613" spans="2:12" x14ac:dyDescent="0.4">
      <c r="B5613" s="5" t="s">
        <v>66</v>
      </c>
      <c r="C5613" s="5" t="s">
        <v>54</v>
      </c>
      <c r="D5613" s="5" t="s">
        <v>20</v>
      </c>
      <c r="E5613" s="5" t="s">
        <v>7</v>
      </c>
      <c r="F5613" s="6">
        <v>44013</v>
      </c>
      <c r="G5613" s="6" t="str">
        <f>TEXT(datatable[[#This Row],[дата]],"ММ")</f>
        <v>07</v>
      </c>
      <c r="H5613" s="8">
        <v>2.9236500000000003</v>
      </c>
      <c r="I5613" s="8">
        <v>1.26945</v>
      </c>
      <c r="J5613" s="8">
        <f>datatable[[#This Row],[продажи_]]-datatable[[#This Row],[себестоимость_]]</f>
        <v>1.6542000000000003</v>
      </c>
      <c r="L5613"/>
    </row>
    <row r="5614" spans="2:12" x14ac:dyDescent="0.4">
      <c r="B5614" s="5" t="s">
        <v>66</v>
      </c>
      <c r="C5614" s="5" t="s">
        <v>54</v>
      </c>
      <c r="D5614" s="5" t="s">
        <v>20</v>
      </c>
      <c r="E5614" s="5" t="s">
        <v>7</v>
      </c>
      <c r="F5614" s="6">
        <v>44044</v>
      </c>
      <c r="G5614" s="6" t="str">
        <f>TEXT(datatable[[#This Row],[дата]],"ММ")</f>
        <v>08</v>
      </c>
      <c r="H5614" s="8">
        <v>2.3943999999999996</v>
      </c>
      <c r="I5614" s="8">
        <v>1.0167999999999999</v>
      </c>
      <c r="J5614" s="8">
        <f>datatable[[#This Row],[продажи_]]-datatable[[#This Row],[себестоимость_]]</f>
        <v>1.3775999999999997</v>
      </c>
      <c r="L5614"/>
    </row>
    <row r="5615" spans="2:12" x14ac:dyDescent="0.4">
      <c r="B5615" s="5" t="s">
        <v>66</v>
      </c>
      <c r="C5615" s="5" t="s">
        <v>54</v>
      </c>
      <c r="D5615" s="5" t="s">
        <v>20</v>
      </c>
      <c r="E5615" s="5" t="s">
        <v>7</v>
      </c>
      <c r="F5615" s="6">
        <v>44075</v>
      </c>
      <c r="G5615" s="6" t="str">
        <f>TEXT(datatable[[#This Row],[дата]],"ММ")</f>
        <v>09</v>
      </c>
      <c r="H5615" s="8">
        <v>3.2484999999999999</v>
      </c>
      <c r="I5615" s="8">
        <v>1.6275000000000002</v>
      </c>
      <c r="J5615" s="8">
        <f>datatable[[#This Row],[продажи_]]-datatable[[#This Row],[себестоимость_]]</f>
        <v>1.6209999999999998</v>
      </c>
      <c r="L5615"/>
    </row>
    <row r="5616" spans="2:12" x14ac:dyDescent="0.4">
      <c r="B5616" s="5" t="s">
        <v>66</v>
      </c>
      <c r="C5616" s="5" t="s">
        <v>54</v>
      </c>
      <c r="D5616" s="5" t="s">
        <v>20</v>
      </c>
      <c r="E5616" s="5" t="s">
        <v>7</v>
      </c>
      <c r="F5616" s="6">
        <v>44105</v>
      </c>
      <c r="G5616" s="6" t="str">
        <f>TEXT(datatable[[#This Row],[дата]],"ММ")</f>
        <v>10</v>
      </c>
      <c r="H5616" s="8">
        <v>4.0332499999999998</v>
      </c>
      <c r="I5616" s="8">
        <v>2.3374000000000001</v>
      </c>
      <c r="J5616" s="8">
        <f>datatable[[#This Row],[продажи_]]-datatable[[#This Row],[себестоимость_]]</f>
        <v>1.6958499999999996</v>
      </c>
      <c r="L5616"/>
    </row>
    <row r="5617" spans="2:12" x14ac:dyDescent="0.4">
      <c r="B5617" s="5" t="s">
        <v>66</v>
      </c>
      <c r="C5617" s="5" t="s">
        <v>54</v>
      </c>
      <c r="D5617" s="5" t="s">
        <v>20</v>
      </c>
      <c r="E5617" s="5" t="s">
        <v>7</v>
      </c>
      <c r="F5617" s="6">
        <v>44136</v>
      </c>
      <c r="G5617" s="6" t="str">
        <f>TEXT(datatable[[#This Row],[дата]],"ММ")</f>
        <v>11</v>
      </c>
      <c r="H5617" s="8">
        <v>5.7743000000000002</v>
      </c>
      <c r="I5617" s="8">
        <v>1.8010999999999999</v>
      </c>
      <c r="J5617" s="8">
        <f>datatable[[#This Row],[продажи_]]-datatable[[#This Row],[себестоимость_]]</f>
        <v>3.9732000000000003</v>
      </c>
      <c r="L5617"/>
    </row>
    <row r="5618" spans="2:12" x14ac:dyDescent="0.4">
      <c r="B5618" s="5" t="s">
        <v>66</v>
      </c>
      <c r="C5618" s="5" t="s">
        <v>54</v>
      </c>
      <c r="D5618" s="5" t="s">
        <v>20</v>
      </c>
      <c r="E5618" s="5" t="s">
        <v>7</v>
      </c>
      <c r="F5618" s="6">
        <v>44166</v>
      </c>
      <c r="G5618" s="6" t="str">
        <f>TEXT(datatable[[#This Row],[дата]],"ММ")</f>
        <v>12</v>
      </c>
      <c r="H5618" s="8">
        <v>4.8180000000000005</v>
      </c>
      <c r="I5618" s="8">
        <v>2.0832000000000002</v>
      </c>
      <c r="J5618" s="8">
        <f>datatable[[#This Row],[продажи_]]-datatable[[#This Row],[себестоимость_]]</f>
        <v>2.7348000000000003</v>
      </c>
      <c r="L5618"/>
    </row>
    <row r="5619" spans="2:12" x14ac:dyDescent="0.4">
      <c r="B5619" s="5" t="s">
        <v>69</v>
      </c>
      <c r="C5619" s="5" t="s">
        <v>59</v>
      </c>
      <c r="D5619" s="5" t="s">
        <v>21</v>
      </c>
      <c r="E5619" s="5" t="s">
        <v>60</v>
      </c>
      <c r="F5619" s="6">
        <v>43831</v>
      </c>
      <c r="G5619" s="6" t="str">
        <f>TEXT(datatable[[#This Row],[дата]],"ММ")</f>
        <v>01</v>
      </c>
      <c r="H5619" s="8">
        <v>113.5872</v>
      </c>
      <c r="I5619" s="8">
        <v>46.98</v>
      </c>
      <c r="J5619" s="8">
        <f>datatable[[#This Row],[продажи_]]-datatable[[#This Row],[себестоимость_]]</f>
        <v>66.607200000000006</v>
      </c>
      <c r="L5619"/>
    </row>
    <row r="5620" spans="2:12" x14ac:dyDescent="0.4">
      <c r="B5620" s="5" t="s">
        <v>69</v>
      </c>
      <c r="C5620" s="5" t="s">
        <v>59</v>
      </c>
      <c r="D5620" s="5" t="s">
        <v>21</v>
      </c>
      <c r="E5620" s="5" t="s">
        <v>60</v>
      </c>
      <c r="F5620" s="6">
        <v>43862</v>
      </c>
      <c r="G5620" s="6" t="str">
        <f>TEXT(datatable[[#This Row],[дата]],"ММ")</f>
        <v>02</v>
      </c>
      <c r="H5620" s="8">
        <v>147.75039999999998</v>
      </c>
      <c r="I5620" s="8">
        <v>57.245999999999995</v>
      </c>
      <c r="J5620" s="8">
        <f>datatable[[#This Row],[продажи_]]-datatable[[#This Row],[себестоимость_]]</f>
        <v>90.50439999999999</v>
      </c>
      <c r="L5620"/>
    </row>
    <row r="5621" spans="2:12" x14ac:dyDescent="0.4">
      <c r="B5621" s="5" t="s">
        <v>69</v>
      </c>
      <c r="C5621" s="5" t="s">
        <v>59</v>
      </c>
      <c r="D5621" s="5" t="s">
        <v>21</v>
      </c>
      <c r="E5621" s="5" t="s">
        <v>60</v>
      </c>
      <c r="F5621" s="6">
        <v>43891</v>
      </c>
      <c r="G5621" s="6" t="str">
        <f>TEXT(datatable[[#This Row],[дата]],"ММ")</f>
        <v>03</v>
      </c>
      <c r="H5621" s="8">
        <v>207.15520000000001</v>
      </c>
      <c r="I5621" s="8">
        <v>57.072000000000003</v>
      </c>
      <c r="J5621" s="8">
        <f>datatable[[#This Row],[продажи_]]-datatable[[#This Row],[себестоимость_]]</f>
        <v>150.08320000000001</v>
      </c>
      <c r="L5621"/>
    </row>
    <row r="5622" spans="2:12" x14ac:dyDescent="0.4">
      <c r="B5622" s="5" t="s">
        <v>69</v>
      </c>
      <c r="C5622" s="5" t="s">
        <v>59</v>
      </c>
      <c r="D5622" s="5" t="s">
        <v>21</v>
      </c>
      <c r="E5622" s="5" t="s">
        <v>60</v>
      </c>
      <c r="F5622" s="6">
        <v>43922</v>
      </c>
      <c r="G5622" s="6" t="str">
        <f>TEXT(datatable[[#This Row],[дата]],"ММ")</f>
        <v>04</v>
      </c>
      <c r="H5622" s="8">
        <v>149.7088</v>
      </c>
      <c r="I5622" s="8">
        <v>66.816000000000003</v>
      </c>
      <c r="J5622" s="8">
        <f>datatable[[#This Row],[продажи_]]-datatable[[#This Row],[себестоимость_]]</f>
        <v>82.892799999999994</v>
      </c>
      <c r="L5622"/>
    </row>
    <row r="5623" spans="2:12" x14ac:dyDescent="0.4">
      <c r="B5623" s="5" t="s">
        <v>69</v>
      </c>
      <c r="C5623" s="5" t="s">
        <v>59</v>
      </c>
      <c r="D5623" s="5" t="s">
        <v>21</v>
      </c>
      <c r="E5623" s="5" t="s">
        <v>60</v>
      </c>
      <c r="F5623" s="6">
        <v>43952</v>
      </c>
      <c r="G5623" s="6" t="str">
        <f>TEXT(datatable[[#This Row],[дата]],"ММ")</f>
        <v>05</v>
      </c>
      <c r="H5623" s="8">
        <v>138.6112</v>
      </c>
      <c r="I5623" s="8">
        <v>66.163499999999999</v>
      </c>
      <c r="J5623" s="8">
        <f>datatable[[#This Row],[продажи_]]-datatable[[#This Row],[себестоимость_]]</f>
        <v>72.447699999999998</v>
      </c>
      <c r="L5623"/>
    </row>
    <row r="5624" spans="2:12" x14ac:dyDescent="0.4">
      <c r="B5624" s="5" t="s">
        <v>69</v>
      </c>
      <c r="C5624" s="5" t="s">
        <v>59</v>
      </c>
      <c r="D5624" s="5" t="s">
        <v>21</v>
      </c>
      <c r="E5624" s="5" t="s">
        <v>60</v>
      </c>
      <c r="F5624" s="6">
        <v>43983</v>
      </c>
      <c r="G5624" s="6" t="str">
        <f>TEXT(datatable[[#This Row],[дата]],"ММ")</f>
        <v>06</v>
      </c>
      <c r="H5624" s="8">
        <v>101.184</v>
      </c>
      <c r="I5624" s="8">
        <v>45.675000000000004</v>
      </c>
      <c r="J5624" s="8">
        <f>datatable[[#This Row],[продажи_]]-datatable[[#This Row],[себестоимость_]]</f>
        <v>55.508999999999993</v>
      </c>
      <c r="L5624"/>
    </row>
    <row r="5625" spans="2:12" x14ac:dyDescent="0.4">
      <c r="B5625" s="5" t="s">
        <v>69</v>
      </c>
      <c r="C5625" s="5" t="s">
        <v>59</v>
      </c>
      <c r="D5625" s="5" t="s">
        <v>21</v>
      </c>
      <c r="E5625" s="5" t="s">
        <v>60</v>
      </c>
      <c r="F5625" s="6">
        <v>44013</v>
      </c>
      <c r="G5625" s="6" t="str">
        <f>TEXT(datatable[[#This Row],[дата]],"ММ")</f>
        <v>07</v>
      </c>
      <c r="H5625" s="8">
        <v>86.169600000000003</v>
      </c>
      <c r="I5625" s="8">
        <v>31.32</v>
      </c>
      <c r="J5625" s="8">
        <f>datatable[[#This Row],[продажи_]]-datatable[[#This Row],[себестоимость_]]</f>
        <v>54.849600000000002</v>
      </c>
      <c r="L5625"/>
    </row>
    <row r="5626" spans="2:12" x14ac:dyDescent="0.4">
      <c r="B5626" s="5" t="s">
        <v>69</v>
      </c>
      <c r="C5626" s="5" t="s">
        <v>59</v>
      </c>
      <c r="D5626" s="5" t="s">
        <v>21</v>
      </c>
      <c r="E5626" s="5" t="s">
        <v>60</v>
      </c>
      <c r="F5626" s="6">
        <v>44044</v>
      </c>
      <c r="G5626" s="6" t="str">
        <f>TEXT(datatable[[#This Row],[дата]],"ММ")</f>
        <v>08</v>
      </c>
      <c r="H5626" s="8">
        <v>73.113600000000005</v>
      </c>
      <c r="I5626" s="8">
        <v>40.020000000000003</v>
      </c>
      <c r="J5626" s="8">
        <f>datatable[[#This Row],[продажи_]]-datatable[[#This Row],[себестоимость_]]</f>
        <v>33.093600000000002</v>
      </c>
      <c r="L5626"/>
    </row>
    <row r="5627" spans="2:12" x14ac:dyDescent="0.4">
      <c r="B5627" s="5" t="s">
        <v>69</v>
      </c>
      <c r="C5627" s="5" t="s">
        <v>59</v>
      </c>
      <c r="D5627" s="5" t="s">
        <v>21</v>
      </c>
      <c r="E5627" s="5" t="s">
        <v>60</v>
      </c>
      <c r="F5627" s="6">
        <v>44075</v>
      </c>
      <c r="G5627" s="6" t="str">
        <f>TEXT(datatable[[#This Row],[дата]],"ММ")</f>
        <v>09</v>
      </c>
      <c r="H5627" s="8">
        <v>124.03199999999998</v>
      </c>
      <c r="I5627" s="8">
        <v>38.28</v>
      </c>
      <c r="J5627" s="8">
        <f>datatable[[#This Row],[продажи_]]-datatable[[#This Row],[себестоимость_]]</f>
        <v>85.751999999999981</v>
      </c>
      <c r="L5627"/>
    </row>
    <row r="5628" spans="2:12" x14ac:dyDescent="0.4">
      <c r="B5628" s="5" t="s">
        <v>69</v>
      </c>
      <c r="C5628" s="5" t="s">
        <v>59</v>
      </c>
      <c r="D5628" s="5" t="s">
        <v>21</v>
      </c>
      <c r="E5628" s="5" t="s">
        <v>60</v>
      </c>
      <c r="F5628" s="6">
        <v>44105</v>
      </c>
      <c r="G5628" s="6" t="str">
        <f>TEXT(datatable[[#This Row],[дата]],"ММ")</f>
        <v>10</v>
      </c>
      <c r="H5628" s="8">
        <v>113.152</v>
      </c>
      <c r="I5628" s="8">
        <v>59.943000000000005</v>
      </c>
      <c r="J5628" s="8">
        <f>datatable[[#This Row],[продажи_]]-datatable[[#This Row],[себестоимость_]]</f>
        <v>53.208999999999996</v>
      </c>
      <c r="L5628"/>
    </row>
    <row r="5629" spans="2:12" x14ac:dyDescent="0.4">
      <c r="B5629" s="5" t="s">
        <v>69</v>
      </c>
      <c r="C5629" s="5" t="s">
        <v>59</v>
      </c>
      <c r="D5629" s="5" t="s">
        <v>21</v>
      </c>
      <c r="E5629" s="5" t="s">
        <v>60</v>
      </c>
      <c r="F5629" s="6">
        <v>44136</v>
      </c>
      <c r="G5629" s="6" t="str">
        <f>TEXT(datatable[[#This Row],[дата]],"ММ")</f>
        <v>11</v>
      </c>
      <c r="H5629" s="8">
        <v>152.32</v>
      </c>
      <c r="I5629" s="8">
        <v>73.08</v>
      </c>
      <c r="J5629" s="8">
        <f>datatable[[#This Row],[продажи_]]-datatable[[#This Row],[себестоимость_]]</f>
        <v>79.239999999999995</v>
      </c>
      <c r="L5629"/>
    </row>
    <row r="5630" spans="2:12" x14ac:dyDescent="0.4">
      <c r="B5630" s="5" t="s">
        <v>69</v>
      </c>
      <c r="C5630" s="5" t="s">
        <v>59</v>
      </c>
      <c r="D5630" s="5" t="s">
        <v>21</v>
      </c>
      <c r="E5630" s="5" t="s">
        <v>60</v>
      </c>
      <c r="F5630" s="6">
        <v>44166</v>
      </c>
      <c r="G5630" s="6" t="str">
        <f>TEXT(datatable[[#This Row],[дата]],"ММ")</f>
        <v>12</v>
      </c>
      <c r="H5630" s="8">
        <v>152.7552</v>
      </c>
      <c r="I5630" s="8">
        <v>49.067999999999998</v>
      </c>
      <c r="J5630" s="8">
        <f>datatable[[#This Row],[продажи_]]-datatable[[#This Row],[себестоимость_]]</f>
        <v>103.6872</v>
      </c>
      <c r="L5630"/>
    </row>
    <row r="5631" spans="2:12" x14ac:dyDescent="0.4">
      <c r="B5631" s="5" t="s">
        <v>69</v>
      </c>
      <c r="C5631" s="5" t="s">
        <v>59</v>
      </c>
      <c r="D5631" s="5" t="s">
        <v>20</v>
      </c>
      <c r="E5631" s="5" t="s">
        <v>8</v>
      </c>
      <c r="F5631" s="6">
        <v>43831</v>
      </c>
      <c r="G5631" s="6" t="str">
        <f>TEXT(datatable[[#This Row],[дата]],"ММ")</f>
        <v>01</v>
      </c>
      <c r="H5631" s="8">
        <v>52.521750000000004</v>
      </c>
      <c r="I5631" s="8">
        <v>37.9512</v>
      </c>
      <c r="J5631" s="8">
        <f>datatable[[#This Row],[продажи_]]-datatable[[#This Row],[себестоимость_]]</f>
        <v>14.570550000000004</v>
      </c>
      <c r="L5631"/>
    </row>
    <row r="5632" spans="2:12" x14ac:dyDescent="0.4">
      <c r="B5632" s="5" t="s">
        <v>69</v>
      </c>
      <c r="C5632" s="5" t="s">
        <v>59</v>
      </c>
      <c r="D5632" s="5" t="s">
        <v>20</v>
      </c>
      <c r="E5632" s="5" t="s">
        <v>8</v>
      </c>
      <c r="F5632" s="6">
        <v>43862</v>
      </c>
      <c r="G5632" s="6" t="str">
        <f>TEXT(datatable[[#This Row],[дата]],"ММ")</f>
        <v>02</v>
      </c>
      <c r="H5632" s="8">
        <v>93.121000000000009</v>
      </c>
      <c r="I5632" s="8">
        <v>67.468800000000002</v>
      </c>
      <c r="J5632" s="8">
        <f>datatable[[#This Row],[продажи_]]-datatable[[#This Row],[себестоимость_]]</f>
        <v>25.652200000000008</v>
      </c>
      <c r="L5632"/>
    </row>
    <row r="5633" spans="2:12" x14ac:dyDescent="0.4">
      <c r="B5633" s="5" t="s">
        <v>69</v>
      </c>
      <c r="C5633" s="5" t="s">
        <v>59</v>
      </c>
      <c r="D5633" s="5" t="s">
        <v>20</v>
      </c>
      <c r="E5633" s="5" t="s">
        <v>8</v>
      </c>
      <c r="F5633" s="6">
        <v>43891</v>
      </c>
      <c r="G5633" s="6" t="str">
        <f>TEXT(datatable[[#This Row],[дата]],"ММ")</f>
        <v>03</v>
      </c>
      <c r="H5633" s="8">
        <v>84.335999999999999</v>
      </c>
      <c r="I5633" s="8">
        <v>65.862400000000008</v>
      </c>
      <c r="J5633" s="8">
        <f>datatable[[#This Row],[продажи_]]-datatable[[#This Row],[себестоимость_]]</f>
        <v>18.47359999999999</v>
      </c>
      <c r="L5633"/>
    </row>
    <row r="5634" spans="2:12" x14ac:dyDescent="0.4">
      <c r="B5634" s="5" t="s">
        <v>69</v>
      </c>
      <c r="C5634" s="5" t="s">
        <v>59</v>
      </c>
      <c r="D5634" s="5" t="s">
        <v>20</v>
      </c>
      <c r="E5634" s="5" t="s">
        <v>8</v>
      </c>
      <c r="F5634" s="6">
        <v>43922</v>
      </c>
      <c r="G5634" s="6" t="str">
        <f>TEXT(datatable[[#This Row],[дата]],"ММ")</f>
        <v>04</v>
      </c>
      <c r="H5634" s="8">
        <v>83.331999999999994</v>
      </c>
      <c r="I5634" s="8">
        <v>78.7136</v>
      </c>
      <c r="J5634" s="8">
        <f>datatable[[#This Row],[продажи_]]-datatable[[#This Row],[себестоимость_]]</f>
        <v>4.6183999999999941</v>
      </c>
      <c r="L5634"/>
    </row>
    <row r="5635" spans="2:12" x14ac:dyDescent="0.4">
      <c r="B5635" s="5" t="s">
        <v>69</v>
      </c>
      <c r="C5635" s="5" t="s">
        <v>59</v>
      </c>
      <c r="D5635" s="5" t="s">
        <v>20</v>
      </c>
      <c r="E5635" s="5" t="s">
        <v>8</v>
      </c>
      <c r="F5635" s="6">
        <v>43952</v>
      </c>
      <c r="G5635" s="6" t="str">
        <f>TEXT(datatable[[#This Row],[дата]],"ММ")</f>
        <v>05</v>
      </c>
      <c r="H5635" s="8">
        <v>76.680499999999995</v>
      </c>
      <c r="I5635" s="8">
        <v>52.208000000000006</v>
      </c>
      <c r="J5635" s="8">
        <f>datatable[[#This Row],[продажи_]]-datatable[[#This Row],[себестоимость_]]</f>
        <v>24.472499999999989</v>
      </c>
      <c r="L5635"/>
    </row>
    <row r="5636" spans="2:12" x14ac:dyDescent="0.4">
      <c r="B5636" s="5" t="s">
        <v>69</v>
      </c>
      <c r="C5636" s="5" t="s">
        <v>59</v>
      </c>
      <c r="D5636" s="5" t="s">
        <v>20</v>
      </c>
      <c r="E5636" s="5" t="s">
        <v>8</v>
      </c>
      <c r="F5636" s="6">
        <v>43983</v>
      </c>
      <c r="G5636" s="6" t="str">
        <f>TEXT(datatable[[#This Row],[дата]],"ММ")</f>
        <v>06</v>
      </c>
      <c r="H5636" s="8">
        <v>68.397500000000008</v>
      </c>
      <c r="I5636" s="8">
        <v>42.167999999999999</v>
      </c>
      <c r="J5636" s="8">
        <f>datatable[[#This Row],[продажи_]]-datatable[[#This Row],[себестоимость_]]</f>
        <v>26.229500000000009</v>
      </c>
      <c r="L5636"/>
    </row>
    <row r="5637" spans="2:12" x14ac:dyDescent="0.4">
      <c r="B5637" s="5" t="s">
        <v>69</v>
      </c>
      <c r="C5637" s="5" t="s">
        <v>59</v>
      </c>
      <c r="D5637" s="5" t="s">
        <v>20</v>
      </c>
      <c r="E5637" s="5" t="s">
        <v>8</v>
      </c>
      <c r="F5637" s="6">
        <v>44013</v>
      </c>
      <c r="G5637" s="6" t="str">
        <f>TEXT(datatable[[#This Row],[дата]],"ММ")</f>
        <v>07</v>
      </c>
      <c r="H5637" s="8">
        <v>60.428250000000006</v>
      </c>
      <c r="I5637" s="8">
        <v>37.499400000000001</v>
      </c>
      <c r="J5637" s="8">
        <f>datatable[[#This Row],[продажи_]]-datatable[[#This Row],[себестоимость_]]</f>
        <v>22.928850000000004</v>
      </c>
      <c r="L5637"/>
    </row>
    <row r="5638" spans="2:12" x14ac:dyDescent="0.4">
      <c r="B5638" s="5" t="s">
        <v>69</v>
      </c>
      <c r="C5638" s="5" t="s">
        <v>59</v>
      </c>
      <c r="D5638" s="5" t="s">
        <v>20</v>
      </c>
      <c r="E5638" s="5" t="s">
        <v>8</v>
      </c>
      <c r="F5638" s="6">
        <v>44044</v>
      </c>
      <c r="G5638" s="6" t="str">
        <f>TEXT(datatable[[#This Row],[дата]],"ММ")</f>
        <v>08</v>
      </c>
      <c r="H5638" s="8">
        <v>43.172000000000004</v>
      </c>
      <c r="I5638" s="8">
        <v>46.987200000000001</v>
      </c>
      <c r="J5638" s="8">
        <f>datatable[[#This Row],[продажи_]]-datatable[[#This Row],[себестоимость_]]</f>
        <v>-3.8151999999999973</v>
      </c>
      <c r="L5638"/>
    </row>
    <row r="5639" spans="2:12" x14ac:dyDescent="0.4">
      <c r="B5639" s="5" t="s">
        <v>69</v>
      </c>
      <c r="C5639" s="5" t="s">
        <v>59</v>
      </c>
      <c r="D5639" s="5" t="s">
        <v>20</v>
      </c>
      <c r="E5639" s="5" t="s">
        <v>8</v>
      </c>
      <c r="F5639" s="6">
        <v>44075</v>
      </c>
      <c r="G5639" s="6" t="str">
        <f>TEXT(datatable[[#This Row],[дата]],"ММ")</f>
        <v>09</v>
      </c>
      <c r="H5639" s="8">
        <v>66.515000000000001</v>
      </c>
      <c r="I5639" s="8">
        <v>46.184000000000005</v>
      </c>
      <c r="J5639" s="8">
        <f>datatable[[#This Row],[продажи_]]-datatable[[#This Row],[себестоимость_]]</f>
        <v>20.330999999999996</v>
      </c>
      <c r="L5639"/>
    </row>
    <row r="5640" spans="2:12" x14ac:dyDescent="0.4">
      <c r="B5640" s="5" t="s">
        <v>69</v>
      </c>
      <c r="C5640" s="5" t="s">
        <v>59</v>
      </c>
      <c r="D5640" s="5" t="s">
        <v>20</v>
      </c>
      <c r="E5640" s="5" t="s">
        <v>8</v>
      </c>
      <c r="F5640" s="6">
        <v>44105</v>
      </c>
      <c r="G5640" s="6" t="str">
        <f>TEXT(datatable[[#This Row],[дата]],"ММ")</f>
        <v>10</v>
      </c>
      <c r="H5640" s="8">
        <v>94.626999999999995</v>
      </c>
      <c r="I5640" s="8">
        <v>56.776200000000003</v>
      </c>
      <c r="J5640" s="8">
        <f>datatable[[#This Row],[продажи_]]-datatable[[#This Row],[себестоимость_]]</f>
        <v>37.850799999999992</v>
      </c>
      <c r="L5640"/>
    </row>
    <row r="5641" spans="2:12" x14ac:dyDescent="0.4">
      <c r="B5641" s="5" t="s">
        <v>69</v>
      </c>
      <c r="C5641" s="5" t="s">
        <v>59</v>
      </c>
      <c r="D5641" s="5" t="s">
        <v>20</v>
      </c>
      <c r="E5641" s="5" t="s">
        <v>8</v>
      </c>
      <c r="F5641" s="6">
        <v>44136</v>
      </c>
      <c r="G5641" s="6" t="str">
        <f>TEXT(datatable[[#This Row],[дата]],"ММ")</f>
        <v>11</v>
      </c>
      <c r="H5641" s="8">
        <v>79.065000000000012</v>
      </c>
      <c r="I5641" s="8">
        <v>63.252000000000002</v>
      </c>
      <c r="J5641" s="8">
        <f>datatable[[#This Row],[продажи_]]-datatable[[#This Row],[себестоимость_]]</f>
        <v>15.813000000000009</v>
      </c>
      <c r="L5641"/>
    </row>
    <row r="5642" spans="2:12" x14ac:dyDescent="0.4">
      <c r="B5642" s="5" t="s">
        <v>69</v>
      </c>
      <c r="C5642" s="5" t="s">
        <v>59</v>
      </c>
      <c r="D5642" s="5" t="s">
        <v>20</v>
      </c>
      <c r="E5642" s="5" t="s">
        <v>8</v>
      </c>
      <c r="F5642" s="6">
        <v>44166</v>
      </c>
      <c r="G5642" s="6" t="str">
        <f>TEXT(datatable[[#This Row],[дата]],"ММ")</f>
        <v>12</v>
      </c>
      <c r="H5642" s="8">
        <v>86.594999999999985</v>
      </c>
      <c r="I5642" s="8">
        <v>56.625599999999999</v>
      </c>
      <c r="J5642" s="8">
        <f>datatable[[#This Row],[продажи_]]-datatable[[#This Row],[себестоимость_]]</f>
        <v>29.969399999999986</v>
      </c>
      <c r="L5642"/>
    </row>
    <row r="5643" spans="2:12" x14ac:dyDescent="0.4">
      <c r="B5643" s="5" t="s">
        <v>69</v>
      </c>
      <c r="C5643" s="5" t="s">
        <v>59</v>
      </c>
      <c r="D5643" s="5" t="s">
        <v>21</v>
      </c>
      <c r="E5643" s="5" t="s">
        <v>61</v>
      </c>
      <c r="F5643" s="6">
        <v>43831</v>
      </c>
      <c r="G5643" s="6" t="str">
        <f>TEXT(datatable[[#This Row],[дата]],"ММ")</f>
        <v>01</v>
      </c>
      <c r="H5643" s="8">
        <v>35.496000000000002</v>
      </c>
      <c r="I5643" s="8">
        <v>20.563200000000002</v>
      </c>
      <c r="J5643" s="8">
        <f>datatable[[#This Row],[продажи_]]-datatable[[#This Row],[себестоимость_]]</f>
        <v>14.9328</v>
      </c>
      <c r="L5643"/>
    </row>
    <row r="5644" spans="2:12" x14ac:dyDescent="0.4">
      <c r="B5644" s="5" t="s">
        <v>69</v>
      </c>
      <c r="C5644" s="5" t="s">
        <v>59</v>
      </c>
      <c r="D5644" s="5" t="s">
        <v>21</v>
      </c>
      <c r="E5644" s="5" t="s">
        <v>61</v>
      </c>
      <c r="F5644" s="6">
        <v>43862</v>
      </c>
      <c r="G5644" s="6" t="str">
        <f>TEXT(datatable[[#This Row],[дата]],"ММ")</f>
        <v>02</v>
      </c>
      <c r="H5644" s="8">
        <v>45.695999999999998</v>
      </c>
      <c r="I5644" s="8">
        <v>30.273600000000005</v>
      </c>
      <c r="J5644" s="8">
        <f>datatable[[#This Row],[продажи_]]-datatable[[#This Row],[себестоимость_]]</f>
        <v>15.422399999999993</v>
      </c>
      <c r="L5644"/>
    </row>
    <row r="5645" spans="2:12" x14ac:dyDescent="0.4">
      <c r="B5645" s="5" t="s">
        <v>69</v>
      </c>
      <c r="C5645" s="5" t="s">
        <v>59</v>
      </c>
      <c r="D5645" s="5" t="s">
        <v>21</v>
      </c>
      <c r="E5645" s="5" t="s">
        <v>61</v>
      </c>
      <c r="F5645" s="6">
        <v>43891</v>
      </c>
      <c r="G5645" s="6" t="str">
        <f>TEXT(datatable[[#This Row],[дата]],"ММ")</f>
        <v>03</v>
      </c>
      <c r="H5645" s="8">
        <v>62.559999999999995</v>
      </c>
      <c r="I5645" s="8">
        <v>37.862400000000001</v>
      </c>
      <c r="J5645" s="8">
        <f>datatable[[#This Row],[продажи_]]-datatable[[#This Row],[себестоимость_]]</f>
        <v>24.697599999999994</v>
      </c>
      <c r="L5645"/>
    </row>
    <row r="5646" spans="2:12" x14ac:dyDescent="0.4">
      <c r="B5646" s="5" t="s">
        <v>69</v>
      </c>
      <c r="C5646" s="5" t="s">
        <v>59</v>
      </c>
      <c r="D5646" s="5" t="s">
        <v>21</v>
      </c>
      <c r="E5646" s="5" t="s">
        <v>61</v>
      </c>
      <c r="F5646" s="6">
        <v>43922</v>
      </c>
      <c r="G5646" s="6" t="str">
        <f>TEXT(datatable[[#This Row],[дата]],"ММ")</f>
        <v>04</v>
      </c>
      <c r="H5646" s="8">
        <v>49.503999999999998</v>
      </c>
      <c r="I5646" s="8">
        <v>33.619199999999999</v>
      </c>
      <c r="J5646" s="8">
        <f>datatable[[#This Row],[продажи_]]-datatable[[#This Row],[себестоимость_]]</f>
        <v>15.884799999999998</v>
      </c>
      <c r="L5646"/>
    </row>
    <row r="5647" spans="2:12" x14ac:dyDescent="0.4">
      <c r="B5647" s="5" t="s">
        <v>69</v>
      </c>
      <c r="C5647" s="5" t="s">
        <v>59</v>
      </c>
      <c r="D5647" s="5" t="s">
        <v>21</v>
      </c>
      <c r="E5647" s="5" t="s">
        <v>61</v>
      </c>
      <c r="F5647" s="6">
        <v>43952</v>
      </c>
      <c r="G5647" s="6" t="str">
        <f>TEXT(datatable[[#This Row],[дата]],"ММ")</f>
        <v>05</v>
      </c>
      <c r="H5647" s="8">
        <v>48.178000000000004</v>
      </c>
      <c r="I5647" s="8">
        <v>30.763199999999998</v>
      </c>
      <c r="J5647" s="8">
        <f>datatable[[#This Row],[продажи_]]-datatable[[#This Row],[себестоимость_]]</f>
        <v>17.414800000000007</v>
      </c>
      <c r="L5647"/>
    </row>
    <row r="5648" spans="2:12" x14ac:dyDescent="0.4">
      <c r="B5648" s="5" t="s">
        <v>69</v>
      </c>
      <c r="C5648" s="5" t="s">
        <v>59</v>
      </c>
      <c r="D5648" s="5" t="s">
        <v>21</v>
      </c>
      <c r="E5648" s="5" t="s">
        <v>61</v>
      </c>
      <c r="F5648" s="6">
        <v>43983</v>
      </c>
      <c r="G5648" s="6" t="str">
        <f>TEXT(datatable[[#This Row],[дата]],"ММ")</f>
        <v>06</v>
      </c>
      <c r="H5648" s="8">
        <v>35.020000000000003</v>
      </c>
      <c r="I5648" s="8">
        <v>23.256</v>
      </c>
      <c r="J5648" s="8">
        <f>datatable[[#This Row],[продажи_]]-datatable[[#This Row],[себестоимость_]]</f>
        <v>11.764000000000003</v>
      </c>
      <c r="L5648"/>
    </row>
    <row r="5649" spans="2:12" x14ac:dyDescent="0.4">
      <c r="B5649" s="5" t="s">
        <v>69</v>
      </c>
      <c r="C5649" s="5" t="s">
        <v>59</v>
      </c>
      <c r="D5649" s="5" t="s">
        <v>21</v>
      </c>
      <c r="E5649" s="5" t="s">
        <v>61</v>
      </c>
      <c r="F5649" s="6">
        <v>44013</v>
      </c>
      <c r="G5649" s="6" t="str">
        <f>TEXT(datatable[[#This Row],[дата]],"ММ")</f>
        <v>07</v>
      </c>
      <c r="H5649" s="8">
        <v>29.376000000000001</v>
      </c>
      <c r="I5649" s="8">
        <v>17.809200000000001</v>
      </c>
      <c r="J5649" s="8">
        <f>datatable[[#This Row],[продажи_]]-datatable[[#This Row],[себестоимость_]]</f>
        <v>11.566800000000001</v>
      </c>
      <c r="L5649"/>
    </row>
    <row r="5650" spans="2:12" x14ac:dyDescent="0.4">
      <c r="B5650" s="5" t="s">
        <v>69</v>
      </c>
      <c r="C5650" s="5" t="s">
        <v>59</v>
      </c>
      <c r="D5650" s="5" t="s">
        <v>21</v>
      </c>
      <c r="E5650" s="5" t="s">
        <v>61</v>
      </c>
      <c r="F5650" s="6">
        <v>44044</v>
      </c>
      <c r="G5650" s="6" t="str">
        <f>TEXT(datatable[[#This Row],[дата]],"ММ")</f>
        <v>08</v>
      </c>
      <c r="H5650" s="8">
        <v>29.103999999999999</v>
      </c>
      <c r="I5650" s="8">
        <v>18.278400000000001</v>
      </c>
      <c r="J5650" s="8">
        <f>datatable[[#This Row],[продажи_]]-datatable[[#This Row],[себестоимость_]]</f>
        <v>10.825599999999998</v>
      </c>
      <c r="L5650"/>
    </row>
    <row r="5651" spans="2:12" x14ac:dyDescent="0.4">
      <c r="B5651" s="5" t="s">
        <v>69</v>
      </c>
      <c r="C5651" s="5" t="s">
        <v>59</v>
      </c>
      <c r="D5651" s="5" t="s">
        <v>21</v>
      </c>
      <c r="E5651" s="5" t="s">
        <v>61</v>
      </c>
      <c r="F5651" s="6">
        <v>44075</v>
      </c>
      <c r="G5651" s="6" t="str">
        <f>TEXT(datatable[[#This Row],[дата]],"ММ")</f>
        <v>09</v>
      </c>
      <c r="H5651" s="8">
        <v>30.6</v>
      </c>
      <c r="I5651" s="8">
        <v>23.256</v>
      </c>
      <c r="J5651" s="8">
        <f>datatable[[#This Row],[продажи_]]-datatable[[#This Row],[себестоимость_]]</f>
        <v>7.3440000000000012</v>
      </c>
      <c r="L5651"/>
    </row>
    <row r="5652" spans="2:12" x14ac:dyDescent="0.4">
      <c r="B5652" s="5" t="s">
        <v>69</v>
      </c>
      <c r="C5652" s="5" t="s">
        <v>59</v>
      </c>
      <c r="D5652" s="5" t="s">
        <v>21</v>
      </c>
      <c r="E5652" s="5" t="s">
        <v>61</v>
      </c>
      <c r="F5652" s="6">
        <v>44105</v>
      </c>
      <c r="G5652" s="6" t="str">
        <f>TEXT(datatable[[#This Row],[дата]],"ММ")</f>
        <v>10</v>
      </c>
      <c r="H5652" s="8">
        <v>42.432000000000002</v>
      </c>
      <c r="I5652" s="8">
        <v>28.3764</v>
      </c>
      <c r="J5652" s="8">
        <f>datatable[[#This Row],[продажи_]]-datatable[[#This Row],[себестоимость_]]</f>
        <v>14.055600000000002</v>
      </c>
      <c r="L5652"/>
    </row>
    <row r="5653" spans="2:12" x14ac:dyDescent="0.4">
      <c r="B5653" s="5" t="s">
        <v>69</v>
      </c>
      <c r="C5653" s="5" t="s">
        <v>59</v>
      </c>
      <c r="D5653" s="5" t="s">
        <v>21</v>
      </c>
      <c r="E5653" s="5" t="s">
        <v>61</v>
      </c>
      <c r="F5653" s="6">
        <v>44136</v>
      </c>
      <c r="G5653" s="6" t="str">
        <f>TEXT(datatable[[#This Row],[дата]],"ММ")</f>
        <v>11</v>
      </c>
      <c r="H5653" s="8">
        <v>49.504000000000005</v>
      </c>
      <c r="I5653" s="8">
        <v>25.704000000000004</v>
      </c>
      <c r="J5653" s="8">
        <f>datatable[[#This Row],[продажи_]]-datatable[[#This Row],[себестоимость_]]</f>
        <v>23.8</v>
      </c>
      <c r="L5653"/>
    </row>
    <row r="5654" spans="2:12" x14ac:dyDescent="0.4">
      <c r="B5654" s="5" t="s">
        <v>69</v>
      </c>
      <c r="C5654" s="5" t="s">
        <v>59</v>
      </c>
      <c r="D5654" s="5" t="s">
        <v>21</v>
      </c>
      <c r="E5654" s="5" t="s">
        <v>61</v>
      </c>
      <c r="F5654" s="6">
        <v>44166</v>
      </c>
      <c r="G5654" s="6" t="str">
        <f>TEXT(datatable[[#This Row],[дата]],"ММ")</f>
        <v>12</v>
      </c>
      <c r="H5654" s="8">
        <v>36.720000000000006</v>
      </c>
      <c r="I5654" s="8">
        <v>26.193600000000004</v>
      </c>
      <c r="J5654" s="8">
        <f>datatable[[#This Row],[продажи_]]-datatable[[#This Row],[себестоимость_]]</f>
        <v>10.526400000000002</v>
      </c>
      <c r="L5654"/>
    </row>
    <row r="5655" spans="2:12" x14ac:dyDescent="0.4">
      <c r="B5655" s="5" t="s">
        <v>69</v>
      </c>
      <c r="C5655" s="5" t="s">
        <v>59</v>
      </c>
      <c r="D5655" s="5" t="s">
        <v>21</v>
      </c>
      <c r="E5655" s="5" t="s">
        <v>62</v>
      </c>
      <c r="F5655" s="6">
        <v>43831</v>
      </c>
      <c r="G5655" s="6" t="str">
        <f>TEXT(datatable[[#This Row],[дата]],"ММ")</f>
        <v>01</v>
      </c>
      <c r="H5655" s="8">
        <v>88.026749999999993</v>
      </c>
      <c r="I5655" s="8">
        <v>49.280399999999993</v>
      </c>
      <c r="J5655" s="8">
        <f>datatable[[#This Row],[продажи_]]-datatable[[#This Row],[себестоимость_]]</f>
        <v>38.74635</v>
      </c>
      <c r="L5655"/>
    </row>
    <row r="5656" spans="2:12" x14ac:dyDescent="0.4">
      <c r="B5656" s="5" t="s">
        <v>69</v>
      </c>
      <c r="C5656" s="5" t="s">
        <v>59</v>
      </c>
      <c r="D5656" s="5" t="s">
        <v>21</v>
      </c>
      <c r="E5656" s="5" t="s">
        <v>62</v>
      </c>
      <c r="F5656" s="6">
        <v>43862</v>
      </c>
      <c r="G5656" s="6" t="str">
        <f>TEXT(datatable[[#This Row],[дата]],"ММ")</f>
        <v>02</v>
      </c>
      <c r="H5656" s="8">
        <v>96.446700000000007</v>
      </c>
      <c r="I5656" s="8">
        <v>73.382400000000004</v>
      </c>
      <c r="J5656" s="8">
        <f>datatable[[#This Row],[продажи_]]-datatable[[#This Row],[себестоимость_]]</f>
        <v>23.064300000000003</v>
      </c>
      <c r="L5656"/>
    </row>
    <row r="5657" spans="2:12" x14ac:dyDescent="0.4">
      <c r="B5657" s="5" t="s">
        <v>69</v>
      </c>
      <c r="C5657" s="5" t="s">
        <v>59</v>
      </c>
      <c r="D5657" s="5" t="s">
        <v>21</v>
      </c>
      <c r="E5657" s="5" t="s">
        <v>62</v>
      </c>
      <c r="F5657" s="6">
        <v>43891</v>
      </c>
      <c r="G5657" s="6" t="str">
        <f>TEXT(datatable[[#This Row],[дата]],"ММ")</f>
        <v>03</v>
      </c>
      <c r="H5657" s="8">
        <v>117.0288</v>
      </c>
      <c r="I5657" s="8">
        <v>78.623999999999995</v>
      </c>
      <c r="J5657" s="8">
        <f>datatable[[#This Row],[продажи_]]-datatable[[#This Row],[себестоимость_]]</f>
        <v>38.404800000000009</v>
      </c>
      <c r="L5657"/>
    </row>
    <row r="5658" spans="2:12" x14ac:dyDescent="0.4">
      <c r="B5658" s="5" t="s">
        <v>69</v>
      </c>
      <c r="C5658" s="5" t="s">
        <v>59</v>
      </c>
      <c r="D5658" s="5" t="s">
        <v>21</v>
      </c>
      <c r="E5658" s="5" t="s">
        <v>62</v>
      </c>
      <c r="F5658" s="6">
        <v>43922</v>
      </c>
      <c r="G5658" s="6" t="str">
        <f>TEXT(datatable[[#This Row],[дата]],"ММ")</f>
        <v>04</v>
      </c>
      <c r="H5658" s="8">
        <v>122.47200000000001</v>
      </c>
      <c r="I5658" s="8">
        <v>73.38239999999999</v>
      </c>
      <c r="J5658" s="8">
        <f>datatable[[#This Row],[продажи_]]-datatable[[#This Row],[себестоимость_]]</f>
        <v>49.089600000000019</v>
      </c>
      <c r="L5658"/>
    </row>
    <row r="5659" spans="2:12" x14ac:dyDescent="0.4">
      <c r="B5659" s="5" t="s">
        <v>69</v>
      </c>
      <c r="C5659" s="5" t="s">
        <v>59</v>
      </c>
      <c r="D5659" s="5" t="s">
        <v>21</v>
      </c>
      <c r="E5659" s="5" t="s">
        <v>62</v>
      </c>
      <c r="F5659" s="6">
        <v>43952</v>
      </c>
      <c r="G5659" s="6" t="str">
        <f>TEXT(datatable[[#This Row],[дата]],"ММ")</f>
        <v>05</v>
      </c>
      <c r="H5659" s="8">
        <v>117.19890000000001</v>
      </c>
      <c r="I5659" s="8">
        <v>67.53240000000001</v>
      </c>
      <c r="J5659" s="8">
        <f>datatable[[#This Row],[продажи_]]-datatable[[#This Row],[себестоимость_]]</f>
        <v>49.666499999999999</v>
      </c>
      <c r="L5659"/>
    </row>
    <row r="5660" spans="2:12" x14ac:dyDescent="0.4">
      <c r="B5660" s="5" t="s">
        <v>69</v>
      </c>
      <c r="C5660" s="5" t="s">
        <v>59</v>
      </c>
      <c r="D5660" s="5" t="s">
        <v>21</v>
      </c>
      <c r="E5660" s="5" t="s">
        <v>62</v>
      </c>
      <c r="F5660" s="6">
        <v>43983</v>
      </c>
      <c r="G5660" s="6" t="str">
        <f>TEXT(datatable[[#This Row],[дата]],"ММ")</f>
        <v>06</v>
      </c>
      <c r="H5660" s="8">
        <v>96.106499999999983</v>
      </c>
      <c r="I5660" s="8">
        <v>53.82</v>
      </c>
      <c r="J5660" s="8">
        <f>datatable[[#This Row],[продажи_]]-datatable[[#This Row],[себестоимость_]]</f>
        <v>42.286499999999982</v>
      </c>
      <c r="L5660"/>
    </row>
    <row r="5661" spans="2:12" x14ac:dyDescent="0.4">
      <c r="B5661" s="5" t="s">
        <v>69</v>
      </c>
      <c r="C5661" s="5" t="s">
        <v>59</v>
      </c>
      <c r="D5661" s="5" t="s">
        <v>21</v>
      </c>
      <c r="E5661" s="5" t="s">
        <v>62</v>
      </c>
      <c r="F5661" s="6">
        <v>44013</v>
      </c>
      <c r="G5661" s="6" t="str">
        <f>TEXT(datatable[[#This Row],[дата]],"ММ")</f>
        <v>07</v>
      </c>
      <c r="H5661" s="8">
        <v>75.77955</v>
      </c>
      <c r="I5661" s="8">
        <v>37.486799999999995</v>
      </c>
      <c r="J5661" s="8">
        <f>datatable[[#This Row],[продажи_]]-datatable[[#This Row],[себестоимость_]]</f>
        <v>38.292750000000005</v>
      </c>
      <c r="L5661"/>
    </row>
    <row r="5662" spans="2:12" x14ac:dyDescent="0.4">
      <c r="B5662" s="5" t="s">
        <v>69</v>
      </c>
      <c r="C5662" s="5" t="s">
        <v>59</v>
      </c>
      <c r="D5662" s="5" t="s">
        <v>21</v>
      </c>
      <c r="E5662" s="5" t="s">
        <v>62</v>
      </c>
      <c r="F5662" s="6">
        <v>44044</v>
      </c>
      <c r="G5662" s="6" t="str">
        <f>TEXT(datatable[[#This Row],[дата]],"ММ")</f>
        <v>08</v>
      </c>
      <c r="H5662" s="8">
        <v>67.3596</v>
      </c>
      <c r="I5662" s="8">
        <v>31.449599999999997</v>
      </c>
      <c r="J5662" s="8">
        <f>datatable[[#This Row],[продажи_]]-datatable[[#This Row],[себестоимость_]]</f>
        <v>35.910000000000004</v>
      </c>
      <c r="L5662"/>
    </row>
    <row r="5663" spans="2:12" x14ac:dyDescent="0.4">
      <c r="B5663" s="5" t="s">
        <v>69</v>
      </c>
      <c r="C5663" s="5" t="s">
        <v>59</v>
      </c>
      <c r="D5663" s="5" t="s">
        <v>21</v>
      </c>
      <c r="E5663" s="5" t="s">
        <v>62</v>
      </c>
      <c r="F5663" s="6">
        <v>44075</v>
      </c>
      <c r="G5663" s="6" t="str">
        <f>TEXT(datatable[[#This Row],[дата]],"ММ")</f>
        <v>09</v>
      </c>
      <c r="H5663" s="8">
        <v>89.302499999999995</v>
      </c>
      <c r="I5663" s="8">
        <v>55.224000000000004</v>
      </c>
      <c r="J5663" s="8">
        <f>datatable[[#This Row],[продажи_]]-datatable[[#This Row],[себестоимость_]]</f>
        <v>34.078499999999991</v>
      </c>
      <c r="L5663"/>
    </row>
    <row r="5664" spans="2:12" x14ac:dyDescent="0.4">
      <c r="B5664" s="5" t="s">
        <v>69</v>
      </c>
      <c r="C5664" s="5" t="s">
        <v>59</v>
      </c>
      <c r="D5664" s="5" t="s">
        <v>21</v>
      </c>
      <c r="E5664" s="5" t="s">
        <v>62</v>
      </c>
      <c r="F5664" s="6">
        <v>44105</v>
      </c>
      <c r="G5664" s="6" t="str">
        <f>TEXT(datatable[[#This Row],[дата]],"ММ")</f>
        <v>10</v>
      </c>
      <c r="H5664" s="8">
        <v>132.678</v>
      </c>
      <c r="I5664" s="8">
        <v>50.497199999999999</v>
      </c>
      <c r="J5664" s="8">
        <f>datatable[[#This Row],[продажи_]]-datatable[[#This Row],[себестоимость_]]</f>
        <v>82.180800000000005</v>
      </c>
      <c r="L5664"/>
    </row>
    <row r="5665" spans="2:12" x14ac:dyDescent="0.4">
      <c r="B5665" s="5" t="s">
        <v>69</v>
      </c>
      <c r="C5665" s="5" t="s">
        <v>59</v>
      </c>
      <c r="D5665" s="5" t="s">
        <v>21</v>
      </c>
      <c r="E5665" s="5" t="s">
        <v>62</v>
      </c>
      <c r="F5665" s="6">
        <v>44136</v>
      </c>
      <c r="G5665" s="6" t="str">
        <f>TEXT(datatable[[#This Row],[дата]],"ММ")</f>
        <v>11</v>
      </c>
      <c r="H5665" s="8">
        <v>114.30720000000001</v>
      </c>
      <c r="I5665" s="8">
        <v>77.968799999999987</v>
      </c>
      <c r="J5665" s="8">
        <f>datatable[[#This Row],[продажи_]]-datatable[[#This Row],[себестоимость_]]</f>
        <v>36.338400000000021</v>
      </c>
      <c r="L5665"/>
    </row>
    <row r="5666" spans="2:12" x14ac:dyDescent="0.4">
      <c r="B5666" s="5" t="s">
        <v>69</v>
      </c>
      <c r="C5666" s="5" t="s">
        <v>59</v>
      </c>
      <c r="D5666" s="5" t="s">
        <v>21</v>
      </c>
      <c r="E5666" s="5" t="s">
        <v>62</v>
      </c>
      <c r="F5666" s="6">
        <v>44166</v>
      </c>
      <c r="G5666" s="6" t="str">
        <f>TEXT(datatable[[#This Row],[дата]],"ММ")</f>
        <v>12</v>
      </c>
      <c r="H5666" s="8">
        <v>119.41019999999999</v>
      </c>
      <c r="I5666" s="8">
        <v>55.036799999999999</v>
      </c>
      <c r="J5666" s="8">
        <f>datatable[[#This Row],[продажи_]]-datatable[[#This Row],[себестоимость_]]</f>
        <v>64.37339999999999</v>
      </c>
      <c r="L5666"/>
    </row>
    <row r="5667" spans="2:12" x14ac:dyDescent="0.4">
      <c r="B5667" s="5" t="s">
        <v>69</v>
      </c>
      <c r="C5667" s="5" t="s">
        <v>59</v>
      </c>
      <c r="D5667" s="5" t="s">
        <v>21</v>
      </c>
      <c r="E5667" s="5" t="s">
        <v>9</v>
      </c>
      <c r="F5667" s="6">
        <v>43831</v>
      </c>
      <c r="G5667" s="6" t="str">
        <f>TEXT(datatable[[#This Row],[дата]],"ММ")</f>
        <v>01</v>
      </c>
      <c r="H5667" s="8">
        <v>65.666699999999992</v>
      </c>
      <c r="I5667" s="8">
        <v>53.405999999999992</v>
      </c>
      <c r="J5667" s="8">
        <f>datatable[[#This Row],[продажи_]]-datatable[[#This Row],[себестоимость_]]</f>
        <v>12.2607</v>
      </c>
      <c r="L5667"/>
    </row>
    <row r="5668" spans="2:12" x14ac:dyDescent="0.4">
      <c r="B5668" s="5" t="s">
        <v>69</v>
      </c>
      <c r="C5668" s="5" t="s">
        <v>59</v>
      </c>
      <c r="D5668" s="5" t="s">
        <v>21</v>
      </c>
      <c r="E5668" s="5" t="s">
        <v>9</v>
      </c>
      <c r="F5668" s="6">
        <v>43862</v>
      </c>
      <c r="G5668" s="6" t="str">
        <f>TEXT(datatable[[#This Row],[дата]],"ММ")</f>
        <v>02</v>
      </c>
      <c r="H5668" s="8">
        <v>84.607600000000005</v>
      </c>
      <c r="I5668" s="8">
        <v>85.965599999999995</v>
      </c>
      <c r="J5668" s="8">
        <f>datatable[[#This Row],[продажи_]]-datatable[[#This Row],[себестоимость_]]</f>
        <v>-1.3579999999999899</v>
      </c>
      <c r="L5668"/>
    </row>
    <row r="5669" spans="2:12" x14ac:dyDescent="0.4">
      <c r="B5669" s="5" t="s">
        <v>69</v>
      </c>
      <c r="C5669" s="5" t="s">
        <v>59</v>
      </c>
      <c r="D5669" s="5" t="s">
        <v>21</v>
      </c>
      <c r="E5669" s="5" t="s">
        <v>9</v>
      </c>
      <c r="F5669" s="6">
        <v>43891</v>
      </c>
      <c r="G5669" s="6" t="str">
        <f>TEXT(datatable[[#This Row],[дата]],"ММ")</f>
        <v>03</v>
      </c>
      <c r="H5669" s="8">
        <v>108.4864</v>
      </c>
      <c r="I5669" s="8">
        <v>86.688000000000002</v>
      </c>
      <c r="J5669" s="8">
        <f>datatable[[#This Row],[продажи_]]-datatable[[#This Row],[себестоимость_]]</f>
        <v>21.798400000000001</v>
      </c>
      <c r="L5669"/>
    </row>
    <row r="5670" spans="2:12" x14ac:dyDescent="0.4">
      <c r="B5670" s="5" t="s">
        <v>69</v>
      </c>
      <c r="C5670" s="5" t="s">
        <v>59</v>
      </c>
      <c r="D5670" s="5" t="s">
        <v>21</v>
      </c>
      <c r="E5670" s="5" t="s">
        <v>9</v>
      </c>
      <c r="F5670" s="6">
        <v>43922</v>
      </c>
      <c r="G5670" s="6" t="str">
        <f>TEXT(datatable[[#This Row],[дата]],"ММ")</f>
        <v>04</v>
      </c>
      <c r="H5670" s="8">
        <v>110.84479999999999</v>
      </c>
      <c r="I5670" s="8">
        <v>75.955200000000005</v>
      </c>
      <c r="J5670" s="8">
        <f>datatable[[#This Row],[продажи_]]-datatable[[#This Row],[себестоимость_]]</f>
        <v>34.889599999999987</v>
      </c>
      <c r="L5670"/>
    </row>
    <row r="5671" spans="2:12" x14ac:dyDescent="0.4">
      <c r="B5671" s="5" t="s">
        <v>69</v>
      </c>
      <c r="C5671" s="5" t="s">
        <v>59</v>
      </c>
      <c r="D5671" s="5" t="s">
        <v>21</v>
      </c>
      <c r="E5671" s="5" t="s">
        <v>9</v>
      </c>
      <c r="F5671" s="6">
        <v>43952</v>
      </c>
      <c r="G5671" s="6" t="str">
        <f>TEXT(datatable[[#This Row],[дата]],"ММ")</f>
        <v>05</v>
      </c>
      <c r="H5671" s="8">
        <v>89.103300000000004</v>
      </c>
      <c r="I5671" s="8">
        <v>62.384399999999999</v>
      </c>
      <c r="J5671" s="8">
        <f>datatable[[#This Row],[продажи_]]-datatable[[#This Row],[себестоимость_]]</f>
        <v>26.718900000000005</v>
      </c>
      <c r="L5671"/>
    </row>
    <row r="5672" spans="2:12" x14ac:dyDescent="0.4">
      <c r="B5672" s="5" t="s">
        <v>69</v>
      </c>
      <c r="C5672" s="5" t="s">
        <v>59</v>
      </c>
      <c r="D5672" s="5" t="s">
        <v>21</v>
      </c>
      <c r="E5672" s="5" t="s">
        <v>9</v>
      </c>
      <c r="F5672" s="6">
        <v>43983</v>
      </c>
      <c r="G5672" s="6" t="str">
        <f>TEXT(datatable[[#This Row],[дата]],"ММ")</f>
        <v>06</v>
      </c>
      <c r="H5672" s="8">
        <v>80.333000000000013</v>
      </c>
      <c r="I5672" s="8">
        <v>47.472000000000001</v>
      </c>
      <c r="J5672" s="8">
        <f>datatable[[#This Row],[продажи_]]-datatable[[#This Row],[себестоимость_]]</f>
        <v>32.861000000000011</v>
      </c>
      <c r="L5672"/>
    </row>
    <row r="5673" spans="2:12" x14ac:dyDescent="0.4">
      <c r="B5673" s="5" t="s">
        <v>69</v>
      </c>
      <c r="C5673" s="5" t="s">
        <v>59</v>
      </c>
      <c r="D5673" s="5" t="s">
        <v>21</v>
      </c>
      <c r="E5673" s="5" t="s">
        <v>9</v>
      </c>
      <c r="F5673" s="6">
        <v>44013</v>
      </c>
      <c r="G5673" s="6" t="str">
        <f>TEXT(datatable[[#This Row],[дата]],"ММ")</f>
        <v>07</v>
      </c>
      <c r="H5673" s="8">
        <v>59.697000000000003</v>
      </c>
      <c r="I5673" s="8">
        <v>41.795999999999999</v>
      </c>
      <c r="J5673" s="8">
        <f>datatable[[#This Row],[продажи_]]-datatable[[#This Row],[себестоимость_]]</f>
        <v>17.901000000000003</v>
      </c>
      <c r="L5673"/>
    </row>
    <row r="5674" spans="2:12" x14ac:dyDescent="0.4">
      <c r="B5674" s="5" t="s">
        <v>69</v>
      </c>
      <c r="C5674" s="5" t="s">
        <v>59</v>
      </c>
      <c r="D5674" s="5" t="s">
        <v>21</v>
      </c>
      <c r="E5674" s="5" t="s">
        <v>9</v>
      </c>
      <c r="F5674" s="6">
        <v>44044</v>
      </c>
      <c r="G5674" s="6" t="str">
        <f>TEXT(datatable[[#This Row],[дата]],"ММ")</f>
        <v>08</v>
      </c>
      <c r="H5674" s="8">
        <v>51.884799999999998</v>
      </c>
      <c r="I5674" s="8">
        <v>41.692799999999998</v>
      </c>
      <c r="J5674" s="8">
        <f>datatable[[#This Row],[продажи_]]-datatable[[#This Row],[себестоимость_]]</f>
        <v>10.192</v>
      </c>
      <c r="L5674"/>
    </row>
    <row r="5675" spans="2:12" x14ac:dyDescent="0.4">
      <c r="B5675" s="5" t="s">
        <v>69</v>
      </c>
      <c r="C5675" s="5" t="s">
        <v>59</v>
      </c>
      <c r="D5675" s="5" t="s">
        <v>21</v>
      </c>
      <c r="E5675" s="5" t="s">
        <v>9</v>
      </c>
      <c r="F5675" s="6">
        <v>44075</v>
      </c>
      <c r="G5675" s="6" t="str">
        <f>TEXT(datatable[[#This Row],[дата]],"ММ")</f>
        <v>09</v>
      </c>
      <c r="H5675" s="8">
        <v>81.070000000000007</v>
      </c>
      <c r="I5675" s="8">
        <v>43.344000000000001</v>
      </c>
      <c r="J5675" s="8">
        <f>datatable[[#This Row],[продажи_]]-datatable[[#This Row],[себестоимость_]]</f>
        <v>37.726000000000006</v>
      </c>
      <c r="L5675"/>
    </row>
    <row r="5676" spans="2:12" x14ac:dyDescent="0.4">
      <c r="B5676" s="5" t="s">
        <v>69</v>
      </c>
      <c r="C5676" s="5" t="s">
        <v>59</v>
      </c>
      <c r="D5676" s="5" t="s">
        <v>21</v>
      </c>
      <c r="E5676" s="5" t="s">
        <v>9</v>
      </c>
      <c r="F5676" s="6">
        <v>44105</v>
      </c>
      <c r="G5676" s="6" t="str">
        <f>TEXT(datatable[[#This Row],[дата]],"ММ")</f>
        <v>10</v>
      </c>
      <c r="H5676" s="8">
        <v>83.354700000000008</v>
      </c>
      <c r="I5676" s="8">
        <v>55.676399999999994</v>
      </c>
      <c r="J5676" s="8">
        <f>datatable[[#This Row],[продажи_]]-datatable[[#This Row],[себестоимость_]]</f>
        <v>27.678300000000014</v>
      </c>
      <c r="L5676"/>
    </row>
    <row r="5677" spans="2:12" x14ac:dyDescent="0.4">
      <c r="B5677" s="5" t="s">
        <v>69</v>
      </c>
      <c r="C5677" s="5" t="s">
        <v>59</v>
      </c>
      <c r="D5677" s="5" t="s">
        <v>21</v>
      </c>
      <c r="E5677" s="5" t="s">
        <v>9</v>
      </c>
      <c r="F5677" s="6">
        <v>44136</v>
      </c>
      <c r="G5677" s="6" t="str">
        <f>TEXT(datatable[[#This Row],[дата]],"ММ")</f>
        <v>11</v>
      </c>
      <c r="H5677" s="8">
        <v>82.544000000000011</v>
      </c>
      <c r="I5677" s="8">
        <v>66.460799999999992</v>
      </c>
      <c r="J5677" s="8">
        <f>datatable[[#This Row],[продажи_]]-datatable[[#This Row],[себестоимость_]]</f>
        <v>16.083200000000019</v>
      </c>
      <c r="L5677"/>
    </row>
    <row r="5678" spans="2:12" x14ac:dyDescent="0.4">
      <c r="B5678" s="5" t="s">
        <v>69</v>
      </c>
      <c r="C5678" s="5" t="s">
        <v>59</v>
      </c>
      <c r="D5678" s="5" t="s">
        <v>21</v>
      </c>
      <c r="E5678" s="5" t="s">
        <v>9</v>
      </c>
      <c r="F5678" s="6">
        <v>44166</v>
      </c>
      <c r="G5678" s="6" t="str">
        <f>TEXT(datatable[[#This Row],[дата]],"ММ")</f>
        <v>12</v>
      </c>
      <c r="H5678" s="8">
        <v>100.82159999999999</v>
      </c>
      <c r="I5678" s="8">
        <v>65.635200000000012</v>
      </c>
      <c r="J5678" s="8">
        <f>datatable[[#This Row],[продажи_]]-datatable[[#This Row],[себестоимость_]]</f>
        <v>35.186399999999978</v>
      </c>
      <c r="L5678"/>
    </row>
    <row r="5679" spans="2:12" x14ac:dyDescent="0.4">
      <c r="B5679" s="5" t="s">
        <v>69</v>
      </c>
      <c r="C5679" s="5" t="s">
        <v>59</v>
      </c>
      <c r="D5679" s="5" t="s">
        <v>21</v>
      </c>
      <c r="E5679" s="5" t="s">
        <v>10</v>
      </c>
      <c r="F5679" s="6">
        <v>43831</v>
      </c>
      <c r="G5679" s="6" t="str">
        <f>TEXT(datatable[[#This Row],[дата]],"ММ")</f>
        <v>01</v>
      </c>
      <c r="H5679" s="8">
        <v>34.258499999999998</v>
      </c>
      <c r="I5679" s="8">
        <v>19.350000000000001</v>
      </c>
      <c r="J5679" s="8">
        <f>datatable[[#This Row],[продажи_]]-datatable[[#This Row],[себестоимость_]]</f>
        <v>14.908499999999997</v>
      </c>
      <c r="L5679"/>
    </row>
    <row r="5680" spans="2:12" x14ac:dyDescent="0.4">
      <c r="B5680" s="5" t="s">
        <v>69</v>
      </c>
      <c r="C5680" s="5" t="s">
        <v>59</v>
      </c>
      <c r="D5680" s="5" t="s">
        <v>21</v>
      </c>
      <c r="E5680" s="5" t="s">
        <v>10</v>
      </c>
      <c r="F5680" s="6">
        <v>43862</v>
      </c>
      <c r="G5680" s="6" t="str">
        <f>TEXT(datatable[[#This Row],[дата]],"ММ")</f>
        <v>02</v>
      </c>
      <c r="H5680" s="8">
        <v>52.364199999999997</v>
      </c>
      <c r="I5680" s="8">
        <v>30.1</v>
      </c>
      <c r="J5680" s="8">
        <f>datatable[[#This Row],[продажи_]]-datatable[[#This Row],[себестоимость_]]</f>
        <v>22.264199999999995</v>
      </c>
      <c r="L5680"/>
    </row>
    <row r="5681" spans="2:12" x14ac:dyDescent="0.4">
      <c r="B5681" s="5" t="s">
        <v>69</v>
      </c>
      <c r="C5681" s="5" t="s">
        <v>59</v>
      </c>
      <c r="D5681" s="5" t="s">
        <v>21</v>
      </c>
      <c r="E5681" s="5" t="s">
        <v>10</v>
      </c>
      <c r="F5681" s="6">
        <v>43891</v>
      </c>
      <c r="G5681" s="6" t="str">
        <f>TEXT(datatable[[#This Row],[дата]],"ММ")</f>
        <v>03</v>
      </c>
      <c r="H5681" s="8">
        <v>59.844799999999992</v>
      </c>
      <c r="I5681" s="8">
        <v>37.152000000000001</v>
      </c>
      <c r="J5681" s="8">
        <f>datatable[[#This Row],[продажи_]]-datatable[[#This Row],[себестоимость_]]</f>
        <v>22.692799999999991</v>
      </c>
      <c r="L5681"/>
    </row>
    <row r="5682" spans="2:12" x14ac:dyDescent="0.4">
      <c r="B5682" s="5" t="s">
        <v>69</v>
      </c>
      <c r="C5682" s="5" t="s">
        <v>59</v>
      </c>
      <c r="D5682" s="5" t="s">
        <v>21</v>
      </c>
      <c r="E5682" s="5" t="s">
        <v>10</v>
      </c>
      <c r="F5682" s="6">
        <v>43922</v>
      </c>
      <c r="G5682" s="6" t="str">
        <f>TEXT(datatable[[#This Row],[дата]],"ММ")</f>
        <v>04</v>
      </c>
      <c r="H5682" s="8">
        <v>45.015999999999998</v>
      </c>
      <c r="I5682" s="8">
        <v>39.215999999999994</v>
      </c>
      <c r="J5682" s="8">
        <f>datatable[[#This Row],[продажи_]]-datatable[[#This Row],[себестоимость_]]</f>
        <v>5.8000000000000043</v>
      </c>
      <c r="L5682"/>
    </row>
    <row r="5683" spans="2:12" x14ac:dyDescent="0.4">
      <c r="B5683" s="5" t="s">
        <v>69</v>
      </c>
      <c r="C5683" s="5" t="s">
        <v>59</v>
      </c>
      <c r="D5683" s="5" t="s">
        <v>21</v>
      </c>
      <c r="E5683" s="5" t="s">
        <v>10</v>
      </c>
      <c r="F5683" s="6">
        <v>43952</v>
      </c>
      <c r="G5683" s="6" t="str">
        <f>TEXT(datatable[[#This Row],[дата]],"ММ")</f>
        <v>05</v>
      </c>
      <c r="H5683" s="8">
        <v>50.775399999999998</v>
      </c>
      <c r="I5683" s="8">
        <v>24.875499999999999</v>
      </c>
      <c r="J5683" s="8">
        <f>datatable[[#This Row],[продажи_]]-datatable[[#This Row],[себестоимость_]]</f>
        <v>25.899899999999999</v>
      </c>
      <c r="L5683"/>
    </row>
    <row r="5684" spans="2:12" x14ac:dyDescent="0.4">
      <c r="B5684" s="5" t="s">
        <v>69</v>
      </c>
      <c r="C5684" s="5" t="s">
        <v>59</v>
      </c>
      <c r="D5684" s="5" t="s">
        <v>21</v>
      </c>
      <c r="E5684" s="5" t="s">
        <v>10</v>
      </c>
      <c r="F5684" s="6">
        <v>43983</v>
      </c>
      <c r="G5684" s="6" t="str">
        <f>TEXT(datatable[[#This Row],[дата]],"ММ")</f>
        <v>06</v>
      </c>
      <c r="H5684" s="8">
        <v>32.438000000000002</v>
      </c>
      <c r="I5684" s="8">
        <v>17.415000000000003</v>
      </c>
      <c r="J5684" s="8">
        <f>datatable[[#This Row],[продажи_]]-datatable[[#This Row],[себестоимость_]]</f>
        <v>15.023</v>
      </c>
      <c r="L5684"/>
    </row>
    <row r="5685" spans="2:12" x14ac:dyDescent="0.4">
      <c r="B5685" s="5" t="s">
        <v>69</v>
      </c>
      <c r="C5685" s="5" t="s">
        <v>59</v>
      </c>
      <c r="D5685" s="5" t="s">
        <v>21</v>
      </c>
      <c r="E5685" s="5" t="s">
        <v>10</v>
      </c>
      <c r="F5685" s="6">
        <v>44013</v>
      </c>
      <c r="G5685" s="6" t="str">
        <f>TEXT(datatable[[#This Row],[дата]],"ММ")</f>
        <v>07</v>
      </c>
      <c r="H5685" s="8">
        <v>25.619399999999999</v>
      </c>
      <c r="I5685" s="8">
        <v>20.317500000000003</v>
      </c>
      <c r="J5685" s="8">
        <f>datatable[[#This Row],[продажи_]]-datatable[[#This Row],[себестоимость_]]</f>
        <v>5.3018999999999963</v>
      </c>
      <c r="L5685"/>
    </row>
    <row r="5686" spans="2:12" x14ac:dyDescent="0.4">
      <c r="B5686" s="5" t="s">
        <v>69</v>
      </c>
      <c r="C5686" s="5" t="s">
        <v>59</v>
      </c>
      <c r="D5686" s="5" t="s">
        <v>21</v>
      </c>
      <c r="E5686" s="5" t="s">
        <v>10</v>
      </c>
      <c r="F5686" s="6">
        <v>44044</v>
      </c>
      <c r="G5686" s="6" t="str">
        <f>TEXT(datatable[[#This Row],[дата]],"ММ")</f>
        <v>08</v>
      </c>
      <c r="H5686" s="8">
        <v>26.48</v>
      </c>
      <c r="I5686" s="8">
        <v>16.167999999999999</v>
      </c>
      <c r="J5686" s="8">
        <f>datatable[[#This Row],[продажи_]]-datatable[[#This Row],[себестоимость_]]</f>
        <v>10.312000000000001</v>
      </c>
      <c r="L5686"/>
    </row>
    <row r="5687" spans="2:12" x14ac:dyDescent="0.4">
      <c r="B5687" s="5" t="s">
        <v>69</v>
      </c>
      <c r="C5687" s="5" t="s">
        <v>59</v>
      </c>
      <c r="D5687" s="5" t="s">
        <v>21</v>
      </c>
      <c r="E5687" s="5" t="s">
        <v>10</v>
      </c>
      <c r="F5687" s="6">
        <v>44075</v>
      </c>
      <c r="G5687" s="6" t="str">
        <f>TEXT(datatable[[#This Row],[дата]],"ММ")</f>
        <v>09</v>
      </c>
      <c r="H5687" s="8">
        <v>29.128</v>
      </c>
      <c r="I5687" s="8">
        <v>17.63</v>
      </c>
      <c r="J5687" s="8">
        <f>datatable[[#This Row],[продажи_]]-datatable[[#This Row],[себестоимость_]]</f>
        <v>11.498000000000001</v>
      </c>
      <c r="L5687"/>
    </row>
    <row r="5688" spans="2:12" x14ac:dyDescent="0.4">
      <c r="B5688" s="5" t="s">
        <v>69</v>
      </c>
      <c r="C5688" s="5" t="s">
        <v>59</v>
      </c>
      <c r="D5688" s="5" t="s">
        <v>21</v>
      </c>
      <c r="E5688" s="5" t="s">
        <v>10</v>
      </c>
      <c r="F5688" s="6">
        <v>44105</v>
      </c>
      <c r="G5688" s="6" t="str">
        <f>TEXT(datatable[[#This Row],[дата]],"ММ")</f>
        <v>10</v>
      </c>
      <c r="H5688" s="8">
        <v>51.636000000000003</v>
      </c>
      <c r="I5688" s="8">
        <v>28.229499999999998</v>
      </c>
      <c r="J5688" s="8">
        <f>datatable[[#This Row],[продажи_]]-datatable[[#This Row],[себестоимость_]]</f>
        <v>23.406500000000005</v>
      </c>
      <c r="L5688"/>
    </row>
    <row r="5689" spans="2:12" x14ac:dyDescent="0.4">
      <c r="B5689" s="5" t="s">
        <v>69</v>
      </c>
      <c r="C5689" s="5" t="s">
        <v>59</v>
      </c>
      <c r="D5689" s="5" t="s">
        <v>21</v>
      </c>
      <c r="E5689" s="5" t="s">
        <v>10</v>
      </c>
      <c r="F5689" s="6">
        <v>44136</v>
      </c>
      <c r="G5689" s="6" t="str">
        <f>TEXT(datatable[[#This Row],[дата]],"ММ")</f>
        <v>11</v>
      </c>
      <c r="H5689" s="8">
        <v>54.681200000000004</v>
      </c>
      <c r="I5689" s="8">
        <v>25.283999999999999</v>
      </c>
      <c r="J5689" s="8">
        <f>datatable[[#This Row],[продажи_]]-datatable[[#This Row],[себестоимость_]]</f>
        <v>29.397200000000005</v>
      </c>
      <c r="L5689"/>
    </row>
    <row r="5690" spans="2:12" x14ac:dyDescent="0.4">
      <c r="B5690" s="5" t="s">
        <v>69</v>
      </c>
      <c r="C5690" s="5" t="s">
        <v>59</v>
      </c>
      <c r="D5690" s="5" t="s">
        <v>21</v>
      </c>
      <c r="E5690" s="5" t="s">
        <v>10</v>
      </c>
      <c r="F5690" s="6">
        <v>44166</v>
      </c>
      <c r="G5690" s="6" t="str">
        <f>TEXT(datatable[[#This Row],[дата]],"ММ")</f>
        <v>12</v>
      </c>
      <c r="H5690" s="8">
        <v>46.472399999999993</v>
      </c>
      <c r="I5690" s="8">
        <v>26.058</v>
      </c>
      <c r="J5690" s="8">
        <f>datatable[[#This Row],[продажи_]]-datatable[[#This Row],[себестоимость_]]</f>
        <v>20.414399999999993</v>
      </c>
      <c r="L5690"/>
    </row>
    <row r="5691" spans="2:12" x14ac:dyDescent="0.4">
      <c r="B5691" s="5" t="s">
        <v>69</v>
      </c>
      <c r="C5691" s="5" t="s">
        <v>59</v>
      </c>
      <c r="D5691" s="5" t="s">
        <v>21</v>
      </c>
      <c r="E5691" s="5" t="s">
        <v>7</v>
      </c>
      <c r="F5691" s="6">
        <v>43831</v>
      </c>
      <c r="G5691" s="6" t="str">
        <f>TEXT(datatable[[#This Row],[дата]],"ММ")</f>
        <v>01</v>
      </c>
      <c r="H5691" s="8">
        <v>4.1814</v>
      </c>
      <c r="I5691" s="8">
        <v>1.4580000000000002</v>
      </c>
      <c r="J5691" s="8">
        <f>datatable[[#This Row],[продажи_]]-datatable[[#This Row],[себестоимость_]]</f>
        <v>2.7233999999999998</v>
      </c>
      <c r="L5691"/>
    </row>
    <row r="5692" spans="2:12" x14ac:dyDescent="0.4">
      <c r="B5692" s="5" t="s">
        <v>69</v>
      </c>
      <c r="C5692" s="5" t="s">
        <v>59</v>
      </c>
      <c r="D5692" s="5" t="s">
        <v>21</v>
      </c>
      <c r="E5692" s="5" t="s">
        <v>7</v>
      </c>
      <c r="F5692" s="6">
        <v>43862</v>
      </c>
      <c r="G5692" s="6" t="str">
        <f>TEXT(datatable[[#This Row],[дата]],"ММ")</f>
        <v>02</v>
      </c>
      <c r="H5692" s="8">
        <v>7.9890999999999996</v>
      </c>
      <c r="I5692" s="8">
        <v>2.0369999999999999</v>
      </c>
      <c r="J5692" s="8">
        <f>datatable[[#This Row],[продажи_]]-datatable[[#This Row],[себестоимость_]]</f>
        <v>5.9520999999999997</v>
      </c>
      <c r="L5692"/>
    </row>
    <row r="5693" spans="2:12" x14ac:dyDescent="0.4">
      <c r="B5693" s="5" t="s">
        <v>69</v>
      </c>
      <c r="C5693" s="5" t="s">
        <v>59</v>
      </c>
      <c r="D5693" s="5" t="s">
        <v>21</v>
      </c>
      <c r="E5693" s="5" t="s">
        <v>7</v>
      </c>
      <c r="F5693" s="6">
        <v>43891</v>
      </c>
      <c r="G5693" s="6" t="str">
        <f>TEXT(datatable[[#This Row],[дата]],"ММ")</f>
        <v>03</v>
      </c>
      <c r="H5693" s="8">
        <v>9.3727999999999998</v>
      </c>
      <c r="I5693" s="8">
        <v>2.3039999999999998</v>
      </c>
      <c r="J5693" s="8">
        <f>datatable[[#This Row],[продажи_]]-datatable[[#This Row],[себестоимость_]]</f>
        <v>7.0687999999999995</v>
      </c>
      <c r="L5693"/>
    </row>
    <row r="5694" spans="2:12" x14ac:dyDescent="0.4">
      <c r="B5694" s="5" t="s">
        <v>69</v>
      </c>
      <c r="C5694" s="5" t="s">
        <v>59</v>
      </c>
      <c r="D5694" s="5" t="s">
        <v>21</v>
      </c>
      <c r="E5694" s="5" t="s">
        <v>7</v>
      </c>
      <c r="F5694" s="6">
        <v>43922</v>
      </c>
      <c r="G5694" s="6" t="str">
        <f>TEXT(datatable[[#This Row],[дата]],"ММ")</f>
        <v>04</v>
      </c>
      <c r="H5694" s="8">
        <v>9.2111999999999998</v>
      </c>
      <c r="I5694" s="8">
        <v>1.944</v>
      </c>
      <c r="J5694" s="8">
        <f>datatable[[#This Row],[продажи_]]-datatable[[#This Row],[себестоимость_]]</f>
        <v>7.2671999999999999</v>
      </c>
      <c r="L5694"/>
    </row>
    <row r="5695" spans="2:12" x14ac:dyDescent="0.4">
      <c r="B5695" s="5" t="s">
        <v>69</v>
      </c>
      <c r="C5695" s="5" t="s">
        <v>59</v>
      </c>
      <c r="D5695" s="5" t="s">
        <v>21</v>
      </c>
      <c r="E5695" s="5" t="s">
        <v>7</v>
      </c>
      <c r="F5695" s="6">
        <v>43952</v>
      </c>
      <c r="G5695" s="6" t="str">
        <f>TEXT(datatable[[#This Row],[дата]],"ММ")</f>
        <v>05</v>
      </c>
      <c r="H5695" s="8">
        <v>7.6810499999999999</v>
      </c>
      <c r="I5695" s="8">
        <v>1.911</v>
      </c>
      <c r="J5695" s="8">
        <f>datatable[[#This Row],[продажи_]]-datatable[[#This Row],[себестоимость_]]</f>
        <v>5.7700499999999995</v>
      </c>
      <c r="L5695"/>
    </row>
    <row r="5696" spans="2:12" x14ac:dyDescent="0.4">
      <c r="B5696" s="5" t="s">
        <v>69</v>
      </c>
      <c r="C5696" s="5" t="s">
        <v>59</v>
      </c>
      <c r="D5696" s="5" t="s">
        <v>21</v>
      </c>
      <c r="E5696" s="5" t="s">
        <v>7</v>
      </c>
      <c r="F5696" s="6">
        <v>43983</v>
      </c>
      <c r="G5696" s="6" t="str">
        <f>TEXT(datatable[[#This Row],[дата]],"ММ")</f>
        <v>06</v>
      </c>
      <c r="H5696" s="8">
        <v>4.4944999999999995</v>
      </c>
      <c r="I5696" s="8">
        <v>1.23</v>
      </c>
      <c r="J5696" s="8">
        <f>datatable[[#This Row],[продажи_]]-datatable[[#This Row],[себестоимость_]]</f>
        <v>3.2644999999999995</v>
      </c>
      <c r="L5696"/>
    </row>
    <row r="5697" spans="2:12" x14ac:dyDescent="0.4">
      <c r="B5697" s="5" t="s">
        <v>69</v>
      </c>
      <c r="C5697" s="5" t="s">
        <v>59</v>
      </c>
      <c r="D5697" s="5" t="s">
        <v>21</v>
      </c>
      <c r="E5697" s="5" t="s">
        <v>7</v>
      </c>
      <c r="F5697" s="6">
        <v>44013</v>
      </c>
      <c r="G5697" s="6" t="str">
        <f>TEXT(datatable[[#This Row],[дата]],"ММ")</f>
        <v>07</v>
      </c>
      <c r="H5697" s="8">
        <v>5.4539999999999997</v>
      </c>
      <c r="I5697" s="8">
        <v>1.4310000000000003</v>
      </c>
      <c r="J5697" s="8">
        <f>datatable[[#This Row],[продажи_]]-datatable[[#This Row],[себестоимость_]]</f>
        <v>4.0229999999999997</v>
      </c>
      <c r="L5697"/>
    </row>
    <row r="5698" spans="2:12" x14ac:dyDescent="0.4">
      <c r="B5698" s="5" t="s">
        <v>69</v>
      </c>
      <c r="C5698" s="5" t="s">
        <v>59</v>
      </c>
      <c r="D5698" s="5" t="s">
        <v>21</v>
      </c>
      <c r="E5698" s="5" t="s">
        <v>7</v>
      </c>
      <c r="F5698" s="6">
        <v>44044</v>
      </c>
      <c r="G5698" s="6" t="str">
        <f>TEXT(datatable[[#This Row],[дата]],"ММ")</f>
        <v>08</v>
      </c>
      <c r="H5698" s="8">
        <v>3.6764000000000001</v>
      </c>
      <c r="I5698" s="8">
        <v>1.3559999999999999</v>
      </c>
      <c r="J5698" s="8">
        <f>datatable[[#This Row],[продажи_]]-datatable[[#This Row],[себестоимость_]]</f>
        <v>2.3204000000000002</v>
      </c>
      <c r="L5698"/>
    </row>
    <row r="5699" spans="2:12" x14ac:dyDescent="0.4">
      <c r="B5699" s="5" t="s">
        <v>69</v>
      </c>
      <c r="C5699" s="5" t="s">
        <v>59</v>
      </c>
      <c r="D5699" s="5" t="s">
        <v>21</v>
      </c>
      <c r="E5699" s="5" t="s">
        <v>7</v>
      </c>
      <c r="F5699" s="6">
        <v>44075</v>
      </c>
      <c r="G5699" s="6" t="str">
        <f>TEXT(datatable[[#This Row],[дата]],"ММ")</f>
        <v>09</v>
      </c>
      <c r="H5699" s="8">
        <v>5.8074999999999992</v>
      </c>
      <c r="I5699" s="8">
        <v>1.6350000000000002</v>
      </c>
      <c r="J5699" s="8">
        <f>datatable[[#This Row],[продажи_]]-datatable[[#This Row],[себестоимость_]]</f>
        <v>4.1724999999999994</v>
      </c>
      <c r="L5699"/>
    </row>
    <row r="5700" spans="2:12" x14ac:dyDescent="0.4">
      <c r="B5700" s="5" t="s">
        <v>69</v>
      </c>
      <c r="C5700" s="5" t="s">
        <v>59</v>
      </c>
      <c r="D5700" s="5" t="s">
        <v>21</v>
      </c>
      <c r="E5700" s="5" t="s">
        <v>7</v>
      </c>
      <c r="F5700" s="6">
        <v>44105</v>
      </c>
      <c r="G5700" s="6" t="str">
        <f>TEXT(datatable[[#This Row],[дата]],"ММ")</f>
        <v>10</v>
      </c>
      <c r="H5700" s="8">
        <v>5.6459000000000001</v>
      </c>
      <c r="I5700" s="8">
        <v>1.794</v>
      </c>
      <c r="J5700" s="8">
        <f>datatable[[#This Row],[продажи_]]-datatable[[#This Row],[себестоимость_]]</f>
        <v>3.8519000000000001</v>
      </c>
      <c r="L5700"/>
    </row>
    <row r="5701" spans="2:12" x14ac:dyDescent="0.4">
      <c r="B5701" s="5" t="s">
        <v>69</v>
      </c>
      <c r="C5701" s="5" t="s">
        <v>59</v>
      </c>
      <c r="D5701" s="5" t="s">
        <v>21</v>
      </c>
      <c r="E5701" s="5" t="s">
        <v>7</v>
      </c>
      <c r="F5701" s="6">
        <v>44136</v>
      </c>
      <c r="G5701" s="6" t="str">
        <f>TEXT(datatable[[#This Row],[дата]],"ММ")</f>
        <v>11</v>
      </c>
      <c r="H5701" s="8">
        <v>7.4942000000000011</v>
      </c>
      <c r="I5701" s="8">
        <v>1.9320000000000002</v>
      </c>
      <c r="J5701" s="8">
        <f>datatable[[#This Row],[продажи_]]-datatable[[#This Row],[себестоимость_]]</f>
        <v>5.5622000000000007</v>
      </c>
      <c r="L5701"/>
    </row>
    <row r="5702" spans="2:12" x14ac:dyDescent="0.4">
      <c r="B5702" s="5" t="s">
        <v>69</v>
      </c>
      <c r="C5702" s="5" t="s">
        <v>59</v>
      </c>
      <c r="D5702" s="5" t="s">
        <v>21</v>
      </c>
      <c r="E5702" s="5" t="s">
        <v>7</v>
      </c>
      <c r="F5702" s="6">
        <v>44166</v>
      </c>
      <c r="G5702" s="6" t="str">
        <f>TEXT(datatable[[#This Row],[дата]],"ММ")</f>
        <v>12</v>
      </c>
      <c r="H5702" s="8">
        <v>5.2116000000000007</v>
      </c>
      <c r="I5702" s="8">
        <v>1.53</v>
      </c>
      <c r="J5702" s="8">
        <f>datatable[[#This Row],[продажи_]]-datatable[[#This Row],[себестоимость_]]</f>
        <v>3.6816000000000004</v>
      </c>
      <c r="L5702"/>
    </row>
    <row r="5703" spans="2:12" x14ac:dyDescent="0.4">
      <c r="B5703" s="5" t="s">
        <v>69</v>
      </c>
      <c r="C5703" s="5" t="s">
        <v>59</v>
      </c>
      <c r="D5703" s="5" t="s">
        <v>21</v>
      </c>
      <c r="E5703" s="5" t="s">
        <v>7</v>
      </c>
      <c r="F5703" s="6">
        <v>43831</v>
      </c>
      <c r="G5703" s="6" t="str">
        <f>TEXT(datatable[[#This Row],[дата]],"ММ")</f>
        <v>01</v>
      </c>
      <c r="H5703" s="8">
        <v>4.6979999999999995</v>
      </c>
      <c r="I5703" s="8">
        <v>1.5840000000000001</v>
      </c>
      <c r="J5703" s="8">
        <f>datatable[[#This Row],[продажи_]]-datatable[[#This Row],[себестоимость_]]</f>
        <v>3.1139999999999994</v>
      </c>
      <c r="L5703"/>
    </row>
    <row r="5704" spans="2:12" x14ac:dyDescent="0.4">
      <c r="B5704" s="5" t="s">
        <v>69</v>
      </c>
      <c r="C5704" s="5" t="s">
        <v>59</v>
      </c>
      <c r="D5704" s="5" t="s">
        <v>21</v>
      </c>
      <c r="E5704" s="5" t="s">
        <v>7</v>
      </c>
      <c r="F5704" s="6">
        <v>43862</v>
      </c>
      <c r="G5704" s="6" t="str">
        <f>TEXT(datatable[[#This Row],[дата]],"ММ")</f>
        <v>02</v>
      </c>
      <c r="H5704" s="8">
        <v>5.2289999999999992</v>
      </c>
      <c r="I5704" s="8">
        <v>2.4864000000000006</v>
      </c>
      <c r="J5704" s="8">
        <f>datatable[[#This Row],[продажи_]]-datatable[[#This Row],[себестоимость_]]</f>
        <v>2.7425999999999986</v>
      </c>
      <c r="L5704"/>
    </row>
    <row r="5705" spans="2:12" x14ac:dyDescent="0.4">
      <c r="B5705" s="5" t="s">
        <v>69</v>
      </c>
      <c r="C5705" s="5" t="s">
        <v>59</v>
      </c>
      <c r="D5705" s="5" t="s">
        <v>21</v>
      </c>
      <c r="E5705" s="5" t="s">
        <v>7</v>
      </c>
      <c r="F5705" s="6">
        <v>43891</v>
      </c>
      <c r="G5705" s="6" t="str">
        <f>TEXT(datatable[[#This Row],[дата]],"ММ")</f>
        <v>03</v>
      </c>
      <c r="H5705" s="8">
        <v>7.5600000000000005</v>
      </c>
      <c r="I5705" s="8">
        <v>2.4319999999999999</v>
      </c>
      <c r="J5705" s="8">
        <f>datatable[[#This Row],[продажи_]]-datatable[[#This Row],[себестоимость_]]</f>
        <v>5.1280000000000001</v>
      </c>
      <c r="L5705"/>
    </row>
    <row r="5706" spans="2:12" x14ac:dyDescent="0.4">
      <c r="B5706" s="5" t="s">
        <v>69</v>
      </c>
      <c r="C5706" s="5" t="s">
        <v>59</v>
      </c>
      <c r="D5706" s="5" t="s">
        <v>21</v>
      </c>
      <c r="E5706" s="5" t="s">
        <v>7</v>
      </c>
      <c r="F5706" s="6">
        <v>43922</v>
      </c>
      <c r="G5706" s="6" t="str">
        <f>TEXT(datatable[[#This Row],[дата]],"ММ")</f>
        <v>04</v>
      </c>
      <c r="H5706" s="8">
        <v>8.4239999999999995</v>
      </c>
      <c r="I5706" s="8">
        <v>2.8927999999999998</v>
      </c>
      <c r="J5706" s="8">
        <f>datatable[[#This Row],[продажи_]]-datatable[[#This Row],[себестоимость_]]</f>
        <v>5.5312000000000001</v>
      </c>
      <c r="L5706"/>
    </row>
    <row r="5707" spans="2:12" x14ac:dyDescent="0.4">
      <c r="B5707" s="5" t="s">
        <v>69</v>
      </c>
      <c r="C5707" s="5" t="s">
        <v>59</v>
      </c>
      <c r="D5707" s="5" t="s">
        <v>21</v>
      </c>
      <c r="E5707" s="5" t="s">
        <v>7</v>
      </c>
      <c r="F5707" s="6">
        <v>43952</v>
      </c>
      <c r="G5707" s="6" t="str">
        <f>TEXT(datatable[[#This Row],[дата]],"ММ")</f>
        <v>05</v>
      </c>
      <c r="H5707" s="8">
        <v>5.2065000000000001</v>
      </c>
      <c r="I5707" s="8">
        <v>1.9552</v>
      </c>
      <c r="J5707" s="8">
        <f>datatable[[#This Row],[продажи_]]-datatable[[#This Row],[себестоимость_]]</f>
        <v>3.2513000000000001</v>
      </c>
      <c r="L5707"/>
    </row>
    <row r="5708" spans="2:12" x14ac:dyDescent="0.4">
      <c r="B5708" s="5" t="s">
        <v>69</v>
      </c>
      <c r="C5708" s="5" t="s">
        <v>59</v>
      </c>
      <c r="D5708" s="5" t="s">
        <v>21</v>
      </c>
      <c r="E5708" s="5" t="s">
        <v>7</v>
      </c>
      <c r="F5708" s="6">
        <v>43983</v>
      </c>
      <c r="G5708" s="6" t="str">
        <f>TEXT(datatable[[#This Row],[дата]],"ММ")</f>
        <v>06</v>
      </c>
      <c r="H5708" s="8">
        <v>4.0949999999999998</v>
      </c>
      <c r="I5708" s="8">
        <v>1.6160000000000001</v>
      </c>
      <c r="J5708" s="8">
        <f>datatable[[#This Row],[продажи_]]-datatable[[#This Row],[себестоимость_]]</f>
        <v>2.4789999999999996</v>
      </c>
      <c r="L5708"/>
    </row>
    <row r="5709" spans="2:12" x14ac:dyDescent="0.4">
      <c r="B5709" s="5" t="s">
        <v>69</v>
      </c>
      <c r="C5709" s="5" t="s">
        <v>59</v>
      </c>
      <c r="D5709" s="5" t="s">
        <v>21</v>
      </c>
      <c r="E5709" s="5" t="s">
        <v>7</v>
      </c>
      <c r="F5709" s="6">
        <v>44013</v>
      </c>
      <c r="G5709" s="6" t="str">
        <f>TEXT(datatable[[#This Row],[дата]],"ММ")</f>
        <v>07</v>
      </c>
      <c r="H5709" s="8">
        <v>4.2930000000000001</v>
      </c>
      <c r="I5709" s="8">
        <v>1.4256</v>
      </c>
      <c r="J5709" s="8">
        <f>datatable[[#This Row],[продажи_]]-datatable[[#This Row],[себестоимость_]]</f>
        <v>2.8673999999999999</v>
      </c>
      <c r="L5709"/>
    </row>
    <row r="5710" spans="2:12" x14ac:dyDescent="0.4">
      <c r="B5710" s="5" t="s">
        <v>69</v>
      </c>
      <c r="C5710" s="5" t="s">
        <v>59</v>
      </c>
      <c r="D5710" s="5" t="s">
        <v>21</v>
      </c>
      <c r="E5710" s="5" t="s">
        <v>7</v>
      </c>
      <c r="F5710" s="6">
        <v>44044</v>
      </c>
      <c r="G5710" s="6" t="str">
        <f>TEXT(datatable[[#This Row],[дата]],"ММ")</f>
        <v>08</v>
      </c>
      <c r="H5710" s="8">
        <v>3.24</v>
      </c>
      <c r="I5710" s="8">
        <v>1.0368000000000002</v>
      </c>
      <c r="J5710" s="8">
        <f>datatable[[#This Row],[продажи_]]-datatable[[#This Row],[себестоимость_]]</f>
        <v>2.2031999999999998</v>
      </c>
      <c r="L5710"/>
    </row>
    <row r="5711" spans="2:12" x14ac:dyDescent="0.4">
      <c r="B5711" s="5" t="s">
        <v>69</v>
      </c>
      <c r="C5711" s="5" t="s">
        <v>59</v>
      </c>
      <c r="D5711" s="5" t="s">
        <v>21</v>
      </c>
      <c r="E5711" s="5" t="s">
        <v>7</v>
      </c>
      <c r="F5711" s="6">
        <v>44075</v>
      </c>
      <c r="G5711" s="6" t="str">
        <f>TEXT(datatable[[#This Row],[дата]],"ММ")</f>
        <v>09</v>
      </c>
      <c r="H5711" s="8">
        <v>3.915</v>
      </c>
      <c r="I5711" s="8">
        <v>1.7600000000000002</v>
      </c>
      <c r="J5711" s="8">
        <f>datatable[[#This Row],[продажи_]]-datatable[[#This Row],[себестоимость_]]</f>
        <v>2.1549999999999998</v>
      </c>
      <c r="L5711"/>
    </row>
    <row r="5712" spans="2:12" x14ac:dyDescent="0.4">
      <c r="B5712" s="5" t="s">
        <v>69</v>
      </c>
      <c r="C5712" s="5" t="s">
        <v>59</v>
      </c>
      <c r="D5712" s="5" t="s">
        <v>21</v>
      </c>
      <c r="E5712" s="5" t="s">
        <v>7</v>
      </c>
      <c r="F5712" s="6">
        <v>44105</v>
      </c>
      <c r="G5712" s="6" t="str">
        <f>TEXT(datatable[[#This Row],[дата]],"ММ")</f>
        <v>10</v>
      </c>
      <c r="H5712" s="8">
        <v>6.6689999999999996</v>
      </c>
      <c r="I5712" s="8">
        <v>2.1424000000000003</v>
      </c>
      <c r="J5712" s="8">
        <f>datatable[[#This Row],[продажи_]]-datatable[[#This Row],[себестоимость_]]</f>
        <v>4.5265999999999993</v>
      </c>
      <c r="L5712"/>
    </row>
    <row r="5713" spans="2:12" x14ac:dyDescent="0.4">
      <c r="B5713" s="5" t="s">
        <v>69</v>
      </c>
      <c r="C5713" s="5" t="s">
        <v>59</v>
      </c>
      <c r="D5713" s="5" t="s">
        <v>21</v>
      </c>
      <c r="E5713" s="5" t="s">
        <v>7</v>
      </c>
      <c r="F5713" s="6">
        <v>44136</v>
      </c>
      <c r="G5713" s="6" t="str">
        <f>TEXT(datatable[[#This Row],[дата]],"ММ")</f>
        <v>11</v>
      </c>
      <c r="H5713" s="8">
        <v>6.1739999999999995</v>
      </c>
      <c r="I5713" s="8">
        <v>1.8592000000000002</v>
      </c>
      <c r="J5713" s="8">
        <f>datatable[[#This Row],[продажи_]]-datatable[[#This Row],[себестоимость_]]</f>
        <v>4.3147999999999991</v>
      </c>
      <c r="L5713"/>
    </row>
    <row r="5714" spans="2:12" x14ac:dyDescent="0.4">
      <c r="B5714" s="5" t="s">
        <v>69</v>
      </c>
      <c r="C5714" s="5" t="s">
        <v>59</v>
      </c>
      <c r="D5714" s="5" t="s">
        <v>21</v>
      </c>
      <c r="E5714" s="5" t="s">
        <v>7</v>
      </c>
      <c r="F5714" s="6">
        <v>44166</v>
      </c>
      <c r="G5714" s="6" t="str">
        <f>TEXT(datatable[[#This Row],[дата]],"ММ")</f>
        <v>12</v>
      </c>
      <c r="H5714" s="8">
        <v>4.806</v>
      </c>
      <c r="I5714" s="8">
        <v>1.6512</v>
      </c>
      <c r="J5714" s="8">
        <f>datatable[[#This Row],[продажи_]]-datatable[[#This Row],[себестоимость_]]</f>
        <v>3.1547999999999998</v>
      </c>
      <c r="L5714"/>
    </row>
    <row r="5715" spans="2:12" x14ac:dyDescent="0.4">
      <c r="B5715" s="5" t="s">
        <v>69</v>
      </c>
      <c r="C5715" s="5" t="s">
        <v>59</v>
      </c>
      <c r="D5715" s="5" t="s">
        <v>21</v>
      </c>
      <c r="E5715" s="5" t="s">
        <v>7</v>
      </c>
      <c r="F5715" s="6">
        <v>43831</v>
      </c>
      <c r="G5715" s="6" t="str">
        <f>TEXT(datatable[[#This Row],[дата]],"ММ")</f>
        <v>01</v>
      </c>
      <c r="H5715" s="8">
        <v>0.36224999999999996</v>
      </c>
      <c r="I5715" s="8">
        <v>0.16065000000000002</v>
      </c>
      <c r="J5715" s="8">
        <f>datatable[[#This Row],[продажи_]]-datatable[[#This Row],[себестоимость_]]</f>
        <v>0.20159999999999995</v>
      </c>
      <c r="L5715"/>
    </row>
    <row r="5716" spans="2:12" x14ac:dyDescent="0.4">
      <c r="B5716" s="5" t="s">
        <v>69</v>
      </c>
      <c r="C5716" s="5" t="s">
        <v>59</v>
      </c>
      <c r="D5716" s="5" t="s">
        <v>21</v>
      </c>
      <c r="E5716" s="5" t="s">
        <v>7</v>
      </c>
      <c r="F5716" s="6">
        <v>43862</v>
      </c>
      <c r="G5716" s="6" t="str">
        <f>TEXT(datatable[[#This Row],[дата]],"ММ")</f>
        <v>02</v>
      </c>
      <c r="H5716" s="8">
        <v>0.53410000000000002</v>
      </c>
      <c r="I5716" s="8">
        <v>0.19109999999999999</v>
      </c>
      <c r="J5716" s="8">
        <f>datatable[[#This Row],[продажи_]]-datatable[[#This Row],[себестоимость_]]</f>
        <v>0.34300000000000003</v>
      </c>
      <c r="L5716"/>
    </row>
    <row r="5717" spans="2:12" x14ac:dyDescent="0.4">
      <c r="B5717" s="5" t="s">
        <v>69</v>
      </c>
      <c r="C5717" s="5" t="s">
        <v>59</v>
      </c>
      <c r="D5717" s="5" t="s">
        <v>21</v>
      </c>
      <c r="E5717" s="5" t="s">
        <v>7</v>
      </c>
      <c r="F5717" s="6">
        <v>43891</v>
      </c>
      <c r="G5717" s="6" t="str">
        <f>TEXT(datatable[[#This Row],[дата]],"ММ")</f>
        <v>03</v>
      </c>
      <c r="H5717" s="8">
        <v>0.64960000000000007</v>
      </c>
      <c r="I5717" s="8">
        <v>0.23759999999999998</v>
      </c>
      <c r="J5717" s="8">
        <f>datatable[[#This Row],[продажи_]]-datatable[[#This Row],[себестоимость_]]</f>
        <v>0.41200000000000009</v>
      </c>
      <c r="L5717"/>
    </row>
    <row r="5718" spans="2:12" x14ac:dyDescent="0.4">
      <c r="B5718" s="5" t="s">
        <v>69</v>
      </c>
      <c r="C5718" s="5" t="s">
        <v>59</v>
      </c>
      <c r="D5718" s="5" t="s">
        <v>21</v>
      </c>
      <c r="E5718" s="5" t="s">
        <v>7</v>
      </c>
      <c r="F5718" s="6">
        <v>43922</v>
      </c>
      <c r="G5718" s="6" t="str">
        <f>TEXT(datatable[[#This Row],[дата]],"ММ")</f>
        <v>04</v>
      </c>
      <c r="H5718" s="8">
        <v>0.53760000000000008</v>
      </c>
      <c r="I5718" s="8">
        <v>0.252</v>
      </c>
      <c r="J5718" s="8">
        <f>datatable[[#This Row],[продажи_]]-datatable[[#This Row],[себестоимость_]]</f>
        <v>0.28560000000000008</v>
      </c>
      <c r="L5718"/>
    </row>
    <row r="5719" spans="2:12" x14ac:dyDescent="0.4">
      <c r="B5719" s="5" t="s">
        <v>69</v>
      </c>
      <c r="C5719" s="5" t="s">
        <v>59</v>
      </c>
      <c r="D5719" s="5" t="s">
        <v>21</v>
      </c>
      <c r="E5719" s="5" t="s">
        <v>7</v>
      </c>
      <c r="F5719" s="6">
        <v>43952</v>
      </c>
      <c r="G5719" s="6" t="str">
        <f>TEXT(datatable[[#This Row],[дата]],"ММ")</f>
        <v>05</v>
      </c>
      <c r="H5719" s="8">
        <v>0.47775000000000006</v>
      </c>
      <c r="I5719" s="8">
        <v>0.17745000000000002</v>
      </c>
      <c r="J5719" s="8">
        <f>datatable[[#This Row],[продажи_]]-datatable[[#This Row],[себестоимость_]]</f>
        <v>0.30030000000000001</v>
      </c>
      <c r="L5719"/>
    </row>
    <row r="5720" spans="2:12" x14ac:dyDescent="0.4">
      <c r="B5720" s="5" t="s">
        <v>69</v>
      </c>
      <c r="C5720" s="5" t="s">
        <v>59</v>
      </c>
      <c r="D5720" s="5" t="s">
        <v>21</v>
      </c>
      <c r="E5720" s="5" t="s">
        <v>7</v>
      </c>
      <c r="F5720" s="6">
        <v>43983</v>
      </c>
      <c r="G5720" s="6" t="str">
        <f>TEXT(datatable[[#This Row],[дата]],"ММ")</f>
        <v>06</v>
      </c>
      <c r="H5720" s="8">
        <v>0.36400000000000005</v>
      </c>
      <c r="I5720" s="8">
        <v>0.13200000000000001</v>
      </c>
      <c r="J5720" s="8">
        <f>datatable[[#This Row],[продажи_]]-datatable[[#This Row],[себестоимость_]]</f>
        <v>0.23200000000000004</v>
      </c>
      <c r="L5720"/>
    </row>
    <row r="5721" spans="2:12" x14ac:dyDescent="0.4">
      <c r="B5721" s="5" t="s">
        <v>69</v>
      </c>
      <c r="C5721" s="5" t="s">
        <v>59</v>
      </c>
      <c r="D5721" s="5" t="s">
        <v>21</v>
      </c>
      <c r="E5721" s="5" t="s">
        <v>7</v>
      </c>
      <c r="F5721" s="6">
        <v>44013</v>
      </c>
      <c r="G5721" s="6" t="str">
        <f>TEXT(datatable[[#This Row],[дата]],"ММ")</f>
        <v>07</v>
      </c>
      <c r="H5721" s="8">
        <v>0.28665000000000002</v>
      </c>
      <c r="I5721" s="8">
        <v>0.12555000000000002</v>
      </c>
      <c r="J5721" s="8">
        <f>datatable[[#This Row],[продажи_]]-datatable[[#This Row],[себестоимость_]]</f>
        <v>0.16109999999999999</v>
      </c>
      <c r="L5721"/>
    </row>
    <row r="5722" spans="2:12" x14ac:dyDescent="0.4">
      <c r="B5722" s="5" t="s">
        <v>69</v>
      </c>
      <c r="C5722" s="5" t="s">
        <v>59</v>
      </c>
      <c r="D5722" s="5" t="s">
        <v>21</v>
      </c>
      <c r="E5722" s="5" t="s">
        <v>7</v>
      </c>
      <c r="F5722" s="6">
        <v>44044</v>
      </c>
      <c r="G5722" s="6" t="str">
        <f>TEXT(datatable[[#This Row],[дата]],"ММ")</f>
        <v>08</v>
      </c>
      <c r="H5722" s="8">
        <v>0.31640000000000001</v>
      </c>
      <c r="I5722" s="8">
        <v>0.108</v>
      </c>
      <c r="J5722" s="8">
        <f>datatable[[#This Row],[продажи_]]-datatable[[#This Row],[себестоимость_]]</f>
        <v>0.20840000000000003</v>
      </c>
      <c r="L5722"/>
    </row>
    <row r="5723" spans="2:12" x14ac:dyDescent="0.4">
      <c r="B5723" s="5" t="s">
        <v>69</v>
      </c>
      <c r="C5723" s="5" t="s">
        <v>59</v>
      </c>
      <c r="D5723" s="5" t="s">
        <v>21</v>
      </c>
      <c r="E5723" s="5" t="s">
        <v>7</v>
      </c>
      <c r="F5723" s="6">
        <v>44075</v>
      </c>
      <c r="G5723" s="6" t="str">
        <f>TEXT(datatable[[#This Row],[дата]],"ММ")</f>
        <v>09</v>
      </c>
      <c r="H5723" s="8">
        <v>0.42000000000000004</v>
      </c>
      <c r="I5723" s="8">
        <v>0.17099999999999999</v>
      </c>
      <c r="J5723" s="8">
        <f>datatable[[#This Row],[продажи_]]-datatable[[#This Row],[себестоимость_]]</f>
        <v>0.24900000000000005</v>
      </c>
      <c r="L5723"/>
    </row>
    <row r="5724" spans="2:12" x14ac:dyDescent="0.4">
      <c r="B5724" s="5" t="s">
        <v>69</v>
      </c>
      <c r="C5724" s="5" t="s">
        <v>59</v>
      </c>
      <c r="D5724" s="5" t="s">
        <v>21</v>
      </c>
      <c r="E5724" s="5" t="s">
        <v>7</v>
      </c>
      <c r="F5724" s="6">
        <v>44105</v>
      </c>
      <c r="G5724" s="6" t="str">
        <f>TEXT(datatable[[#This Row],[дата]],"ММ")</f>
        <v>10</v>
      </c>
      <c r="H5724" s="8">
        <v>0.37764999999999999</v>
      </c>
      <c r="I5724" s="8">
        <v>0.16184999999999999</v>
      </c>
      <c r="J5724" s="8">
        <f>datatable[[#This Row],[продажи_]]-datatable[[#This Row],[себестоимость_]]</f>
        <v>0.21579999999999999</v>
      </c>
      <c r="L5724"/>
    </row>
    <row r="5725" spans="2:12" x14ac:dyDescent="0.4">
      <c r="B5725" s="5" t="s">
        <v>69</v>
      </c>
      <c r="C5725" s="5" t="s">
        <v>59</v>
      </c>
      <c r="D5725" s="5" t="s">
        <v>21</v>
      </c>
      <c r="E5725" s="5" t="s">
        <v>7</v>
      </c>
      <c r="F5725" s="6">
        <v>44136</v>
      </c>
      <c r="G5725" s="6" t="str">
        <f>TEXT(datatable[[#This Row],[дата]],"ММ")</f>
        <v>11</v>
      </c>
      <c r="H5725" s="8">
        <v>0.41649999999999998</v>
      </c>
      <c r="I5725" s="8">
        <v>0.20369999999999999</v>
      </c>
      <c r="J5725" s="8">
        <f>datatable[[#This Row],[продажи_]]-datatable[[#This Row],[себестоимость_]]</f>
        <v>0.21279999999999999</v>
      </c>
      <c r="L5725"/>
    </row>
    <row r="5726" spans="2:12" x14ac:dyDescent="0.4">
      <c r="B5726" s="5" t="s">
        <v>69</v>
      </c>
      <c r="C5726" s="5" t="s">
        <v>59</v>
      </c>
      <c r="D5726" s="5" t="s">
        <v>21</v>
      </c>
      <c r="E5726" s="5" t="s">
        <v>7</v>
      </c>
      <c r="F5726" s="6">
        <v>44166</v>
      </c>
      <c r="G5726" s="6" t="str">
        <f>TEXT(datatable[[#This Row],[дата]],"ММ")</f>
        <v>12</v>
      </c>
      <c r="H5726" s="8">
        <v>0.47879999999999995</v>
      </c>
      <c r="I5726" s="8">
        <v>0.2016</v>
      </c>
      <c r="J5726" s="8">
        <f>datatable[[#This Row],[продажи_]]-datatable[[#This Row],[себестоимость_]]</f>
        <v>0.27719999999999995</v>
      </c>
      <c r="L5726"/>
    </row>
    <row r="5727" spans="2:12" x14ac:dyDescent="0.4">
      <c r="B5727" s="5" t="s">
        <v>69</v>
      </c>
      <c r="C5727" s="5" t="s">
        <v>59</v>
      </c>
      <c r="D5727" s="5" t="s">
        <v>21</v>
      </c>
      <c r="E5727" s="5" t="s">
        <v>7</v>
      </c>
      <c r="F5727" s="6">
        <v>43831</v>
      </c>
      <c r="G5727" s="6" t="str">
        <f>TEXT(datatable[[#This Row],[дата]],"ММ")</f>
        <v>01</v>
      </c>
      <c r="H5727" s="8">
        <v>6.879599999999999</v>
      </c>
      <c r="I5727" s="8">
        <v>3.0995999999999997</v>
      </c>
      <c r="J5727" s="8">
        <f>datatable[[#This Row],[продажи_]]-datatable[[#This Row],[себестоимость_]]</f>
        <v>3.7799999999999994</v>
      </c>
      <c r="L5727"/>
    </row>
    <row r="5728" spans="2:12" x14ac:dyDescent="0.4">
      <c r="B5728" s="5" t="s">
        <v>69</v>
      </c>
      <c r="C5728" s="5" t="s">
        <v>59</v>
      </c>
      <c r="D5728" s="5" t="s">
        <v>21</v>
      </c>
      <c r="E5728" s="5" t="s">
        <v>7</v>
      </c>
      <c r="F5728" s="6">
        <v>43862</v>
      </c>
      <c r="G5728" s="6" t="str">
        <f>TEXT(datatable[[#This Row],[дата]],"ММ")</f>
        <v>02</v>
      </c>
      <c r="H5728" s="8">
        <v>14.905799999999999</v>
      </c>
      <c r="I5728" s="8">
        <v>5.8548</v>
      </c>
      <c r="J5728" s="8">
        <f>datatable[[#This Row],[продажи_]]-datatable[[#This Row],[себестоимость_]]</f>
        <v>9.0509999999999984</v>
      </c>
      <c r="L5728"/>
    </row>
    <row r="5729" spans="2:12" x14ac:dyDescent="0.4">
      <c r="B5729" s="5" t="s">
        <v>69</v>
      </c>
      <c r="C5729" s="5" t="s">
        <v>59</v>
      </c>
      <c r="D5729" s="5" t="s">
        <v>21</v>
      </c>
      <c r="E5729" s="5" t="s">
        <v>7</v>
      </c>
      <c r="F5729" s="6">
        <v>43891</v>
      </c>
      <c r="G5729" s="6" t="str">
        <f>TEXT(datatable[[#This Row],[дата]],"ММ")</f>
        <v>03</v>
      </c>
      <c r="H5729" s="8">
        <v>15.870400000000002</v>
      </c>
      <c r="I5729" s="8">
        <v>7.6752000000000002</v>
      </c>
      <c r="J5729" s="8">
        <f>datatable[[#This Row],[продажи_]]-datatable[[#This Row],[себестоимость_]]</f>
        <v>8.1952000000000016</v>
      </c>
      <c r="L5729"/>
    </row>
    <row r="5730" spans="2:12" x14ac:dyDescent="0.4">
      <c r="B5730" s="5" t="s">
        <v>69</v>
      </c>
      <c r="C5730" s="5" t="s">
        <v>59</v>
      </c>
      <c r="D5730" s="5" t="s">
        <v>21</v>
      </c>
      <c r="E5730" s="5" t="s">
        <v>7</v>
      </c>
      <c r="F5730" s="6">
        <v>43922</v>
      </c>
      <c r="G5730" s="6" t="str">
        <f>TEXT(datatable[[#This Row],[дата]],"ММ")</f>
        <v>04</v>
      </c>
      <c r="H5730" s="8">
        <v>11.9392</v>
      </c>
      <c r="I5730" s="8">
        <v>6.1664000000000003</v>
      </c>
      <c r="J5730" s="8">
        <f>datatable[[#This Row],[продажи_]]-datatable[[#This Row],[себестоимость_]]</f>
        <v>5.7727999999999993</v>
      </c>
      <c r="L5730"/>
    </row>
    <row r="5731" spans="2:12" x14ac:dyDescent="0.4">
      <c r="B5731" s="5" t="s">
        <v>69</v>
      </c>
      <c r="C5731" s="5" t="s">
        <v>59</v>
      </c>
      <c r="D5731" s="5" t="s">
        <v>21</v>
      </c>
      <c r="E5731" s="5" t="s">
        <v>7</v>
      </c>
      <c r="F5731" s="6">
        <v>43952</v>
      </c>
      <c r="G5731" s="6" t="str">
        <f>TEXT(datatable[[#This Row],[дата]],"ММ")</f>
        <v>05</v>
      </c>
      <c r="H5731" s="8">
        <v>12.8947</v>
      </c>
      <c r="I5731" s="8">
        <v>4.9569000000000001</v>
      </c>
      <c r="J5731" s="8">
        <f>datatable[[#This Row],[продажи_]]-datatable[[#This Row],[себестоимость_]]</f>
        <v>7.9378000000000002</v>
      </c>
      <c r="L5731"/>
    </row>
    <row r="5732" spans="2:12" x14ac:dyDescent="0.4">
      <c r="B5732" s="5" t="s">
        <v>69</v>
      </c>
      <c r="C5732" s="5" t="s">
        <v>59</v>
      </c>
      <c r="D5732" s="5" t="s">
        <v>21</v>
      </c>
      <c r="E5732" s="5" t="s">
        <v>7</v>
      </c>
      <c r="F5732" s="6">
        <v>43983</v>
      </c>
      <c r="G5732" s="6" t="str">
        <f>TEXT(datatable[[#This Row],[дата]],"ММ")</f>
        <v>06</v>
      </c>
      <c r="H5732" s="8">
        <v>9.8279999999999994</v>
      </c>
      <c r="I5732" s="8">
        <v>3.4439999999999995</v>
      </c>
      <c r="J5732" s="8">
        <f>datatable[[#This Row],[продажи_]]-datatable[[#This Row],[себестоимость_]]</f>
        <v>6.3840000000000003</v>
      </c>
      <c r="L5732"/>
    </row>
    <row r="5733" spans="2:12" x14ac:dyDescent="0.4">
      <c r="B5733" s="5" t="s">
        <v>69</v>
      </c>
      <c r="C5733" s="5" t="s">
        <v>59</v>
      </c>
      <c r="D5733" s="5" t="s">
        <v>21</v>
      </c>
      <c r="E5733" s="5" t="s">
        <v>7</v>
      </c>
      <c r="F5733" s="6">
        <v>44013</v>
      </c>
      <c r="G5733" s="6" t="str">
        <f>TEXT(datatable[[#This Row],[дата]],"ММ")</f>
        <v>07</v>
      </c>
      <c r="H5733" s="8">
        <v>6.7157999999999989</v>
      </c>
      <c r="I5733" s="8">
        <v>3.9852000000000003</v>
      </c>
      <c r="J5733" s="8">
        <f>datatable[[#This Row],[продажи_]]-datatable[[#This Row],[себестоимость_]]</f>
        <v>2.7305999999999986</v>
      </c>
      <c r="L5733"/>
    </row>
    <row r="5734" spans="2:12" x14ac:dyDescent="0.4">
      <c r="B5734" s="5" t="s">
        <v>69</v>
      </c>
      <c r="C5734" s="5" t="s">
        <v>59</v>
      </c>
      <c r="D5734" s="5" t="s">
        <v>21</v>
      </c>
      <c r="E5734" s="5" t="s">
        <v>7</v>
      </c>
      <c r="F5734" s="6">
        <v>44044</v>
      </c>
      <c r="G5734" s="6" t="str">
        <f>TEXT(datatable[[#This Row],[дата]],"ММ")</f>
        <v>08</v>
      </c>
      <c r="H5734" s="8">
        <v>7.0616000000000003</v>
      </c>
      <c r="I5734" s="8">
        <v>3.0832000000000002</v>
      </c>
      <c r="J5734" s="8">
        <f>datatable[[#This Row],[продажи_]]-datatable[[#This Row],[себестоимость_]]</f>
        <v>3.9784000000000002</v>
      </c>
      <c r="L5734"/>
    </row>
    <row r="5735" spans="2:12" x14ac:dyDescent="0.4">
      <c r="B5735" s="5" t="s">
        <v>69</v>
      </c>
      <c r="C5735" s="5" t="s">
        <v>59</v>
      </c>
      <c r="D5735" s="5" t="s">
        <v>21</v>
      </c>
      <c r="E5735" s="5" t="s">
        <v>7</v>
      </c>
      <c r="F5735" s="6">
        <v>44075</v>
      </c>
      <c r="G5735" s="6" t="str">
        <f>TEXT(datatable[[#This Row],[дата]],"ММ")</f>
        <v>09</v>
      </c>
      <c r="H5735" s="8">
        <v>7.28</v>
      </c>
      <c r="I5735" s="8">
        <v>4.8379999999999992</v>
      </c>
      <c r="J5735" s="8">
        <f>datatable[[#This Row],[продажи_]]-datatable[[#This Row],[себестоимость_]]</f>
        <v>2.4420000000000011</v>
      </c>
      <c r="L5735"/>
    </row>
    <row r="5736" spans="2:12" x14ac:dyDescent="0.4">
      <c r="B5736" s="5" t="s">
        <v>69</v>
      </c>
      <c r="C5736" s="5" t="s">
        <v>59</v>
      </c>
      <c r="D5736" s="5" t="s">
        <v>21</v>
      </c>
      <c r="E5736" s="5" t="s">
        <v>7</v>
      </c>
      <c r="F5736" s="6">
        <v>44105</v>
      </c>
      <c r="G5736" s="6" t="str">
        <f>TEXT(datatable[[#This Row],[дата]],"ММ")</f>
        <v>10</v>
      </c>
      <c r="H5736" s="8">
        <v>14.196</v>
      </c>
      <c r="I5736" s="8">
        <v>5.7031000000000001</v>
      </c>
      <c r="J5736" s="8">
        <f>datatable[[#This Row],[продажи_]]-datatable[[#This Row],[себестоимость_]]</f>
        <v>8.4928999999999988</v>
      </c>
      <c r="L5736"/>
    </row>
    <row r="5737" spans="2:12" x14ac:dyDescent="0.4">
      <c r="B5737" s="5" t="s">
        <v>69</v>
      </c>
      <c r="C5737" s="5" t="s">
        <v>59</v>
      </c>
      <c r="D5737" s="5" t="s">
        <v>21</v>
      </c>
      <c r="E5737" s="5" t="s">
        <v>7</v>
      </c>
      <c r="F5737" s="6">
        <v>44136</v>
      </c>
      <c r="G5737" s="6" t="str">
        <f>TEXT(datatable[[#This Row],[дата]],"ММ")</f>
        <v>11</v>
      </c>
      <c r="H5737" s="8">
        <v>11.2112</v>
      </c>
      <c r="I5737" s="8">
        <v>5.4530000000000003</v>
      </c>
      <c r="J5737" s="8">
        <f>datatable[[#This Row],[продажи_]]-datatable[[#This Row],[себестоимость_]]</f>
        <v>5.7581999999999995</v>
      </c>
      <c r="L5737"/>
    </row>
    <row r="5738" spans="2:12" x14ac:dyDescent="0.4">
      <c r="B5738" s="5" t="s">
        <v>69</v>
      </c>
      <c r="C5738" s="5" t="s">
        <v>59</v>
      </c>
      <c r="D5738" s="5" t="s">
        <v>21</v>
      </c>
      <c r="E5738" s="5" t="s">
        <v>7</v>
      </c>
      <c r="F5738" s="6">
        <v>44166</v>
      </c>
      <c r="G5738" s="6" t="str">
        <f>TEXT(datatable[[#This Row],[дата]],"ММ")</f>
        <v>12</v>
      </c>
      <c r="H5738" s="8">
        <v>12.667199999999999</v>
      </c>
      <c r="I5738" s="8">
        <v>5.3628</v>
      </c>
      <c r="J5738" s="8">
        <f>datatable[[#This Row],[продажи_]]-datatable[[#This Row],[себестоимость_]]</f>
        <v>7.3043999999999993</v>
      </c>
      <c r="L5738"/>
    </row>
    <row r="5739" spans="2:12" x14ac:dyDescent="0.4">
      <c r="B5739" s="5" t="s">
        <v>69</v>
      </c>
      <c r="C5739" s="5" t="s">
        <v>59</v>
      </c>
      <c r="D5739" s="5" t="s">
        <v>21</v>
      </c>
      <c r="E5739" s="5" t="s">
        <v>7</v>
      </c>
      <c r="F5739" s="6">
        <v>43831</v>
      </c>
      <c r="G5739" s="6" t="str">
        <f>TEXT(datatable[[#This Row],[дата]],"ММ")</f>
        <v>01</v>
      </c>
      <c r="H5739" s="8">
        <v>6.142500000000001</v>
      </c>
      <c r="I5739" s="8">
        <v>2.3026499999999999</v>
      </c>
      <c r="J5739" s="8">
        <f>datatable[[#This Row],[продажи_]]-datatable[[#This Row],[себестоимость_]]</f>
        <v>3.8398500000000011</v>
      </c>
      <c r="L5739"/>
    </row>
    <row r="5740" spans="2:12" x14ac:dyDescent="0.4">
      <c r="B5740" s="5" t="s">
        <v>69</v>
      </c>
      <c r="C5740" s="5" t="s">
        <v>59</v>
      </c>
      <c r="D5740" s="5" t="s">
        <v>21</v>
      </c>
      <c r="E5740" s="5" t="s">
        <v>7</v>
      </c>
      <c r="F5740" s="6">
        <v>43862</v>
      </c>
      <c r="G5740" s="6" t="str">
        <f>TEXT(datatable[[#This Row],[дата]],"ММ")</f>
        <v>02</v>
      </c>
      <c r="H5740" s="8">
        <v>9.1909999999999989</v>
      </c>
      <c r="I5740" s="8">
        <v>3.2809000000000004</v>
      </c>
      <c r="J5740" s="8">
        <f>datatable[[#This Row],[продажи_]]-datatable[[#This Row],[себестоимость_]]</f>
        <v>5.9100999999999981</v>
      </c>
      <c r="L5740"/>
    </row>
    <row r="5741" spans="2:12" x14ac:dyDescent="0.4">
      <c r="B5741" s="5" t="s">
        <v>69</v>
      </c>
      <c r="C5741" s="5" t="s">
        <v>59</v>
      </c>
      <c r="D5741" s="5" t="s">
        <v>21</v>
      </c>
      <c r="E5741" s="5" t="s">
        <v>7</v>
      </c>
      <c r="F5741" s="6">
        <v>43891</v>
      </c>
      <c r="G5741" s="6" t="str">
        <f>TEXT(datatable[[#This Row],[дата]],"ММ")</f>
        <v>03</v>
      </c>
      <c r="H5741" s="8">
        <v>9.2560000000000002</v>
      </c>
      <c r="I5741" s="8">
        <v>3.1648000000000001</v>
      </c>
      <c r="J5741" s="8">
        <f>datatable[[#This Row],[продажи_]]-datatable[[#This Row],[себестоимость_]]</f>
        <v>6.0912000000000006</v>
      </c>
      <c r="L5741"/>
    </row>
    <row r="5742" spans="2:12" x14ac:dyDescent="0.4">
      <c r="B5742" s="5" t="s">
        <v>69</v>
      </c>
      <c r="C5742" s="5" t="s">
        <v>59</v>
      </c>
      <c r="D5742" s="5" t="s">
        <v>21</v>
      </c>
      <c r="E5742" s="5" t="s">
        <v>7</v>
      </c>
      <c r="F5742" s="6">
        <v>43922</v>
      </c>
      <c r="G5742" s="6" t="str">
        <f>TEXT(datatable[[#This Row],[дата]],"ММ")</f>
        <v>04</v>
      </c>
      <c r="H5742" s="8">
        <v>8.9440000000000008</v>
      </c>
      <c r="I5742" s="8">
        <v>3.5432000000000001</v>
      </c>
      <c r="J5742" s="8">
        <f>datatable[[#This Row],[продажи_]]-datatable[[#This Row],[себестоимость_]]</f>
        <v>5.4008000000000003</v>
      </c>
      <c r="L5742"/>
    </row>
    <row r="5743" spans="2:12" x14ac:dyDescent="0.4">
      <c r="B5743" s="5" t="s">
        <v>69</v>
      </c>
      <c r="C5743" s="5" t="s">
        <v>59</v>
      </c>
      <c r="D5743" s="5" t="s">
        <v>21</v>
      </c>
      <c r="E5743" s="5" t="s">
        <v>7</v>
      </c>
      <c r="F5743" s="6">
        <v>43952</v>
      </c>
      <c r="G5743" s="6" t="str">
        <f>TEXT(datatable[[#This Row],[дата]],"ММ")</f>
        <v>05</v>
      </c>
      <c r="H5743" s="8">
        <v>8.5344999999999995</v>
      </c>
      <c r="I5743" s="8">
        <v>3.2980999999999998</v>
      </c>
      <c r="J5743" s="8">
        <f>datatable[[#This Row],[продажи_]]-datatable[[#This Row],[себестоимость_]]</f>
        <v>5.2363999999999997</v>
      </c>
      <c r="L5743"/>
    </row>
    <row r="5744" spans="2:12" x14ac:dyDescent="0.4">
      <c r="B5744" s="5" t="s">
        <v>69</v>
      </c>
      <c r="C5744" s="5" t="s">
        <v>59</v>
      </c>
      <c r="D5744" s="5" t="s">
        <v>21</v>
      </c>
      <c r="E5744" s="5" t="s">
        <v>7</v>
      </c>
      <c r="F5744" s="6">
        <v>43983</v>
      </c>
      <c r="G5744" s="6" t="str">
        <f>TEXT(datatable[[#This Row],[дата]],"ММ")</f>
        <v>06</v>
      </c>
      <c r="H5744" s="8">
        <v>7.5399999999999991</v>
      </c>
      <c r="I5744" s="8">
        <v>1.9350000000000001</v>
      </c>
      <c r="J5744" s="8">
        <f>datatable[[#This Row],[продажи_]]-datatable[[#This Row],[себестоимость_]]</f>
        <v>5.6049999999999986</v>
      </c>
      <c r="L5744"/>
    </row>
    <row r="5745" spans="2:12" x14ac:dyDescent="0.4">
      <c r="B5745" s="5" t="s">
        <v>69</v>
      </c>
      <c r="C5745" s="5" t="s">
        <v>59</v>
      </c>
      <c r="D5745" s="5" t="s">
        <v>21</v>
      </c>
      <c r="E5745" s="5" t="s">
        <v>7</v>
      </c>
      <c r="F5745" s="6">
        <v>44013</v>
      </c>
      <c r="G5745" s="6" t="str">
        <f>TEXT(datatable[[#This Row],[дата]],"ММ")</f>
        <v>07</v>
      </c>
      <c r="H5745" s="8">
        <v>5.7915000000000001</v>
      </c>
      <c r="I5745" s="8">
        <v>1.7221500000000001</v>
      </c>
      <c r="J5745" s="8">
        <f>datatable[[#This Row],[продажи_]]-datatable[[#This Row],[себестоимость_]]</f>
        <v>4.06935</v>
      </c>
      <c r="L5745"/>
    </row>
    <row r="5746" spans="2:12" x14ac:dyDescent="0.4">
      <c r="B5746" s="5" t="s">
        <v>69</v>
      </c>
      <c r="C5746" s="5" t="s">
        <v>59</v>
      </c>
      <c r="D5746" s="5" t="s">
        <v>21</v>
      </c>
      <c r="E5746" s="5" t="s">
        <v>7</v>
      </c>
      <c r="F5746" s="6">
        <v>44044</v>
      </c>
      <c r="G5746" s="6" t="str">
        <f>TEXT(datatable[[#This Row],[дата]],"ММ")</f>
        <v>08</v>
      </c>
      <c r="H5746" s="8">
        <v>4.3159999999999998</v>
      </c>
      <c r="I5746" s="8">
        <v>1.4964</v>
      </c>
      <c r="J5746" s="8">
        <f>datatable[[#This Row],[продажи_]]-datatable[[#This Row],[себестоимость_]]</f>
        <v>2.8195999999999999</v>
      </c>
      <c r="L5746"/>
    </row>
    <row r="5747" spans="2:12" x14ac:dyDescent="0.4">
      <c r="B5747" s="5" t="s">
        <v>69</v>
      </c>
      <c r="C5747" s="5" t="s">
        <v>59</v>
      </c>
      <c r="D5747" s="5" t="s">
        <v>21</v>
      </c>
      <c r="E5747" s="5" t="s">
        <v>7</v>
      </c>
      <c r="F5747" s="6">
        <v>44075</v>
      </c>
      <c r="G5747" s="6" t="str">
        <f>TEXT(datatable[[#This Row],[дата]],"ММ")</f>
        <v>09</v>
      </c>
      <c r="H5747" s="8">
        <v>5.3949999999999996</v>
      </c>
      <c r="I5747" s="8">
        <v>2.5369999999999999</v>
      </c>
      <c r="J5747" s="8">
        <f>datatable[[#This Row],[продажи_]]-datatable[[#This Row],[себестоимость_]]</f>
        <v>2.8579999999999997</v>
      </c>
      <c r="L5747"/>
    </row>
    <row r="5748" spans="2:12" x14ac:dyDescent="0.4">
      <c r="B5748" s="5" t="s">
        <v>69</v>
      </c>
      <c r="C5748" s="5" t="s">
        <v>59</v>
      </c>
      <c r="D5748" s="5" t="s">
        <v>21</v>
      </c>
      <c r="E5748" s="5" t="s">
        <v>7</v>
      </c>
      <c r="F5748" s="6">
        <v>44105</v>
      </c>
      <c r="G5748" s="6" t="str">
        <f>TEXT(datatable[[#This Row],[дата]],"ММ")</f>
        <v>10</v>
      </c>
      <c r="H5748" s="8">
        <v>8.5344999999999995</v>
      </c>
      <c r="I5748" s="8">
        <v>2.3477999999999999</v>
      </c>
      <c r="J5748" s="8">
        <f>datatable[[#This Row],[продажи_]]-datatable[[#This Row],[себестоимость_]]</f>
        <v>6.1867000000000001</v>
      </c>
      <c r="L5748"/>
    </row>
    <row r="5749" spans="2:12" x14ac:dyDescent="0.4">
      <c r="B5749" s="5" t="s">
        <v>69</v>
      </c>
      <c r="C5749" s="5" t="s">
        <v>59</v>
      </c>
      <c r="D5749" s="5" t="s">
        <v>21</v>
      </c>
      <c r="E5749" s="5" t="s">
        <v>7</v>
      </c>
      <c r="F5749" s="6">
        <v>44136</v>
      </c>
      <c r="G5749" s="6" t="str">
        <f>TEXT(datatable[[#This Row],[дата]],"ММ")</f>
        <v>11</v>
      </c>
      <c r="H5749" s="8">
        <v>7.28</v>
      </c>
      <c r="I5749" s="8">
        <v>3.1906000000000003</v>
      </c>
      <c r="J5749" s="8">
        <f>datatable[[#This Row],[продажи_]]-datatable[[#This Row],[себестоимость_]]</f>
        <v>4.0893999999999995</v>
      </c>
      <c r="L5749"/>
    </row>
    <row r="5750" spans="2:12" x14ac:dyDescent="0.4">
      <c r="B5750" s="5" t="s">
        <v>69</v>
      </c>
      <c r="C5750" s="5" t="s">
        <v>59</v>
      </c>
      <c r="D5750" s="5" t="s">
        <v>21</v>
      </c>
      <c r="E5750" s="5" t="s">
        <v>7</v>
      </c>
      <c r="F5750" s="6">
        <v>44166</v>
      </c>
      <c r="G5750" s="6" t="str">
        <f>TEXT(datatable[[#This Row],[дата]],"ММ")</f>
        <v>12</v>
      </c>
      <c r="H5750" s="8">
        <v>7.7219999999999995</v>
      </c>
      <c r="I5750" s="8">
        <v>2.7090000000000001</v>
      </c>
      <c r="J5750" s="8">
        <f>datatable[[#This Row],[продажи_]]-datatable[[#This Row],[себестоимость_]]</f>
        <v>5.0129999999999999</v>
      </c>
      <c r="L5750"/>
    </row>
    <row r="5751" spans="2:12" x14ac:dyDescent="0.4">
      <c r="B5751" s="5" t="s">
        <v>69</v>
      </c>
      <c r="C5751" s="5" t="s">
        <v>59</v>
      </c>
      <c r="D5751" s="5" t="s">
        <v>21</v>
      </c>
      <c r="E5751" s="5" t="s">
        <v>7</v>
      </c>
      <c r="F5751" s="6">
        <v>43831</v>
      </c>
      <c r="G5751" s="6" t="str">
        <f>TEXT(datatable[[#This Row],[дата]],"ММ")</f>
        <v>01</v>
      </c>
      <c r="H5751" s="8">
        <v>2.754</v>
      </c>
      <c r="I5751" s="8">
        <v>1.1614499999999999</v>
      </c>
      <c r="J5751" s="8">
        <f>datatable[[#This Row],[продажи_]]-datatable[[#This Row],[себестоимость_]]</f>
        <v>1.5925500000000001</v>
      </c>
      <c r="L5751"/>
    </row>
    <row r="5752" spans="2:12" x14ac:dyDescent="0.4">
      <c r="B5752" s="5" t="s">
        <v>69</v>
      </c>
      <c r="C5752" s="5" t="s">
        <v>59</v>
      </c>
      <c r="D5752" s="5" t="s">
        <v>21</v>
      </c>
      <c r="E5752" s="5" t="s">
        <v>7</v>
      </c>
      <c r="F5752" s="6">
        <v>43862</v>
      </c>
      <c r="G5752" s="6" t="str">
        <f>TEXT(datatable[[#This Row],[дата]],"ММ")</f>
        <v>02</v>
      </c>
      <c r="H5752" s="8">
        <v>4.8075999999999999</v>
      </c>
      <c r="I5752" s="8">
        <v>2.3345000000000002</v>
      </c>
      <c r="J5752" s="8">
        <f>datatable[[#This Row],[продажи_]]-datatable[[#This Row],[себестоимость_]]</f>
        <v>2.4730999999999996</v>
      </c>
      <c r="L5752"/>
    </row>
    <row r="5753" spans="2:12" x14ac:dyDescent="0.4">
      <c r="B5753" s="5" t="s">
        <v>69</v>
      </c>
      <c r="C5753" s="5" t="s">
        <v>59</v>
      </c>
      <c r="D5753" s="5" t="s">
        <v>21</v>
      </c>
      <c r="E5753" s="5" t="s">
        <v>7</v>
      </c>
      <c r="F5753" s="6">
        <v>43891</v>
      </c>
      <c r="G5753" s="6" t="str">
        <f>TEXT(datatable[[#This Row],[дата]],"ММ")</f>
        <v>03</v>
      </c>
      <c r="H5753" s="8">
        <v>5.7120000000000006</v>
      </c>
      <c r="I5753" s="8">
        <v>2.0880000000000001</v>
      </c>
      <c r="J5753" s="8">
        <f>datatable[[#This Row],[продажи_]]-datatable[[#This Row],[себестоимость_]]</f>
        <v>3.6240000000000006</v>
      </c>
      <c r="L5753"/>
    </row>
    <row r="5754" spans="2:12" x14ac:dyDescent="0.4">
      <c r="B5754" s="5" t="s">
        <v>69</v>
      </c>
      <c r="C5754" s="5" t="s">
        <v>59</v>
      </c>
      <c r="D5754" s="5" t="s">
        <v>21</v>
      </c>
      <c r="E5754" s="5" t="s">
        <v>7</v>
      </c>
      <c r="F5754" s="6">
        <v>43922</v>
      </c>
      <c r="G5754" s="6" t="str">
        <f>TEXT(datatable[[#This Row],[дата]],"ММ")</f>
        <v>04</v>
      </c>
      <c r="H5754" s="8">
        <v>4.9504000000000001</v>
      </c>
      <c r="I5754" s="8">
        <v>1.8559999999999999</v>
      </c>
      <c r="J5754" s="8">
        <f>datatable[[#This Row],[продажи_]]-datatable[[#This Row],[себестоимость_]]</f>
        <v>3.0944000000000003</v>
      </c>
      <c r="L5754"/>
    </row>
    <row r="5755" spans="2:12" x14ac:dyDescent="0.4">
      <c r="B5755" s="5" t="s">
        <v>69</v>
      </c>
      <c r="C5755" s="5" t="s">
        <v>59</v>
      </c>
      <c r="D5755" s="5" t="s">
        <v>21</v>
      </c>
      <c r="E5755" s="5" t="s">
        <v>7</v>
      </c>
      <c r="F5755" s="6">
        <v>43952</v>
      </c>
      <c r="G5755" s="6" t="str">
        <f>TEXT(datatable[[#This Row],[дата]],"ММ")</f>
        <v>05</v>
      </c>
      <c r="H5755" s="8">
        <v>4.8620000000000001</v>
      </c>
      <c r="I5755" s="8">
        <v>1.63995</v>
      </c>
      <c r="J5755" s="8">
        <f>datatable[[#This Row],[продажи_]]-datatable[[#This Row],[себестоимость_]]</f>
        <v>3.2220500000000003</v>
      </c>
      <c r="L5755"/>
    </row>
    <row r="5756" spans="2:12" x14ac:dyDescent="0.4">
      <c r="B5756" s="5" t="s">
        <v>69</v>
      </c>
      <c r="C5756" s="5" t="s">
        <v>59</v>
      </c>
      <c r="D5756" s="5" t="s">
        <v>21</v>
      </c>
      <c r="E5756" s="5" t="s">
        <v>7</v>
      </c>
      <c r="F5756" s="6">
        <v>43983</v>
      </c>
      <c r="G5756" s="6" t="str">
        <f>TEXT(datatable[[#This Row],[дата]],"ММ")</f>
        <v>06</v>
      </c>
      <c r="H5756" s="8">
        <v>3.0259999999999998</v>
      </c>
      <c r="I5756" s="8">
        <v>1.5225</v>
      </c>
      <c r="J5756" s="8">
        <f>datatable[[#This Row],[продажи_]]-datatable[[#This Row],[себестоимость_]]</f>
        <v>1.5034999999999998</v>
      </c>
      <c r="L5756"/>
    </row>
    <row r="5757" spans="2:12" x14ac:dyDescent="0.4">
      <c r="B5757" s="5" t="s">
        <v>69</v>
      </c>
      <c r="C5757" s="5" t="s">
        <v>59</v>
      </c>
      <c r="D5757" s="5" t="s">
        <v>21</v>
      </c>
      <c r="E5757" s="5" t="s">
        <v>7</v>
      </c>
      <c r="F5757" s="6">
        <v>44013</v>
      </c>
      <c r="G5757" s="6" t="str">
        <f>TEXT(datatable[[#This Row],[дата]],"ММ")</f>
        <v>07</v>
      </c>
      <c r="H5757" s="8">
        <v>3.2742000000000004</v>
      </c>
      <c r="I5757" s="8">
        <v>1.5268499999999998</v>
      </c>
      <c r="J5757" s="8">
        <f>datatable[[#This Row],[продажи_]]-datatable[[#This Row],[себестоимость_]]</f>
        <v>1.7473500000000006</v>
      </c>
      <c r="L5757"/>
    </row>
    <row r="5758" spans="2:12" x14ac:dyDescent="0.4">
      <c r="B5758" s="5" t="s">
        <v>69</v>
      </c>
      <c r="C5758" s="5" t="s">
        <v>59</v>
      </c>
      <c r="D5758" s="5" t="s">
        <v>21</v>
      </c>
      <c r="E5758" s="5" t="s">
        <v>7</v>
      </c>
      <c r="F5758" s="6">
        <v>44044</v>
      </c>
      <c r="G5758" s="6" t="str">
        <f>TEXT(datatable[[#This Row],[дата]],"ММ")</f>
        <v>08</v>
      </c>
      <c r="H5758" s="8">
        <v>2.4480000000000004</v>
      </c>
      <c r="I5758" s="8">
        <v>1.2992000000000001</v>
      </c>
      <c r="J5758" s="8">
        <f>datatable[[#This Row],[продажи_]]-datatable[[#This Row],[себестоимость_]]</f>
        <v>1.1488000000000003</v>
      </c>
      <c r="L5758"/>
    </row>
    <row r="5759" spans="2:12" x14ac:dyDescent="0.4">
      <c r="B5759" s="5" t="s">
        <v>69</v>
      </c>
      <c r="C5759" s="5" t="s">
        <v>59</v>
      </c>
      <c r="D5759" s="5" t="s">
        <v>21</v>
      </c>
      <c r="E5759" s="5" t="s">
        <v>7</v>
      </c>
      <c r="F5759" s="6">
        <v>44075</v>
      </c>
      <c r="G5759" s="6" t="str">
        <f>TEXT(datatable[[#This Row],[дата]],"ММ")</f>
        <v>09</v>
      </c>
      <c r="H5759" s="8">
        <v>3.6040000000000001</v>
      </c>
      <c r="I5759" s="8">
        <v>1.5369999999999999</v>
      </c>
      <c r="J5759" s="8">
        <f>datatable[[#This Row],[продажи_]]-datatable[[#This Row],[себестоимость_]]</f>
        <v>2.0670000000000002</v>
      </c>
      <c r="L5759"/>
    </row>
    <row r="5760" spans="2:12" x14ac:dyDescent="0.4">
      <c r="B5760" s="5" t="s">
        <v>69</v>
      </c>
      <c r="C5760" s="5" t="s">
        <v>59</v>
      </c>
      <c r="D5760" s="5" t="s">
        <v>21</v>
      </c>
      <c r="E5760" s="5" t="s">
        <v>7</v>
      </c>
      <c r="F5760" s="6">
        <v>44105</v>
      </c>
      <c r="G5760" s="6" t="str">
        <f>TEXT(datatable[[#This Row],[дата]],"ММ")</f>
        <v>10</v>
      </c>
      <c r="H5760" s="8">
        <v>4.8620000000000001</v>
      </c>
      <c r="I5760" s="8">
        <v>2.1488999999999998</v>
      </c>
      <c r="J5760" s="8">
        <f>datatable[[#This Row],[продажи_]]-datatable[[#This Row],[себестоимость_]]</f>
        <v>2.7131000000000003</v>
      </c>
      <c r="L5760"/>
    </row>
    <row r="5761" spans="2:12" x14ac:dyDescent="0.4">
      <c r="B5761" s="5" t="s">
        <v>69</v>
      </c>
      <c r="C5761" s="5" t="s">
        <v>59</v>
      </c>
      <c r="D5761" s="5" t="s">
        <v>21</v>
      </c>
      <c r="E5761" s="5" t="s">
        <v>7</v>
      </c>
      <c r="F5761" s="6">
        <v>44136</v>
      </c>
      <c r="G5761" s="6" t="str">
        <f>TEXT(datatable[[#This Row],[дата]],"ММ")</f>
        <v>11</v>
      </c>
      <c r="H5761" s="8">
        <v>4.5695999999999994</v>
      </c>
      <c r="I5761" s="8">
        <v>2.0503000000000005</v>
      </c>
      <c r="J5761" s="8">
        <f>datatable[[#This Row],[продажи_]]-datatable[[#This Row],[себестоимость_]]</f>
        <v>2.519299999999999</v>
      </c>
      <c r="L5761"/>
    </row>
    <row r="5762" spans="2:12" x14ac:dyDescent="0.4">
      <c r="B5762" s="5" t="s">
        <v>69</v>
      </c>
      <c r="C5762" s="5" t="s">
        <v>59</v>
      </c>
      <c r="D5762" s="5" t="s">
        <v>21</v>
      </c>
      <c r="E5762" s="5" t="s">
        <v>7</v>
      </c>
      <c r="F5762" s="6">
        <v>44166</v>
      </c>
      <c r="G5762" s="6" t="str">
        <f>TEXT(datatable[[#This Row],[дата]],"ММ")</f>
        <v>12</v>
      </c>
      <c r="H5762" s="8">
        <v>3.9575999999999998</v>
      </c>
      <c r="I5762" s="8">
        <v>1.7052</v>
      </c>
      <c r="J5762" s="8">
        <f>datatable[[#This Row],[продажи_]]-datatable[[#This Row],[себестоимость_]]</f>
        <v>2.2523999999999997</v>
      </c>
      <c r="L5762"/>
    </row>
    <row r="5763" spans="2:12" x14ac:dyDescent="0.4">
      <c r="B5763" s="5" t="s">
        <v>65</v>
      </c>
      <c r="C5763" s="5" t="s">
        <v>58</v>
      </c>
      <c r="D5763" s="5" t="s">
        <v>22</v>
      </c>
      <c r="E5763" s="5" t="s">
        <v>60</v>
      </c>
      <c r="F5763" s="6">
        <v>43831</v>
      </c>
      <c r="G5763" s="6" t="str">
        <f>TEXT(datatable[[#This Row],[дата]],"ММ")</f>
        <v>01</v>
      </c>
      <c r="H5763" s="8">
        <v>99.455849999999984</v>
      </c>
      <c r="I5763" s="8">
        <v>33.6798</v>
      </c>
      <c r="J5763" s="8">
        <f>datatable[[#This Row],[продажи_]]-datatable[[#This Row],[себестоимость_]]</f>
        <v>65.776049999999984</v>
      </c>
      <c r="L5763"/>
    </row>
    <row r="5764" spans="2:12" x14ac:dyDescent="0.4">
      <c r="B5764" s="5" t="s">
        <v>65</v>
      </c>
      <c r="C5764" s="5" t="s">
        <v>58</v>
      </c>
      <c r="D5764" s="5" t="s">
        <v>22</v>
      </c>
      <c r="E5764" s="5" t="s">
        <v>60</v>
      </c>
      <c r="F5764" s="6">
        <v>43862</v>
      </c>
      <c r="G5764" s="6" t="str">
        <f>TEXT(datatable[[#This Row],[дата]],"ММ")</f>
        <v>02</v>
      </c>
      <c r="H5764" s="8">
        <v>115.0401</v>
      </c>
      <c r="I5764" s="8">
        <v>44.452799999999996</v>
      </c>
      <c r="J5764" s="8">
        <f>datatable[[#This Row],[продажи_]]-datatable[[#This Row],[себестоимость_]]</f>
        <v>70.587299999999999</v>
      </c>
      <c r="L5764"/>
    </row>
    <row r="5765" spans="2:12" x14ac:dyDescent="0.4">
      <c r="B5765" s="5" t="s">
        <v>65</v>
      </c>
      <c r="C5765" s="5" t="s">
        <v>58</v>
      </c>
      <c r="D5765" s="5" t="s">
        <v>22</v>
      </c>
      <c r="E5765" s="5" t="s">
        <v>60</v>
      </c>
      <c r="F5765" s="6">
        <v>43891</v>
      </c>
      <c r="G5765" s="6" t="str">
        <f>TEXT(datatable[[#This Row],[дата]],"ММ")</f>
        <v>03</v>
      </c>
      <c r="H5765" s="8">
        <v>163.20960000000002</v>
      </c>
      <c r="I5765" s="8">
        <v>59.270400000000002</v>
      </c>
      <c r="J5765" s="8">
        <f>datatable[[#This Row],[продажи_]]-datatable[[#This Row],[себестоимость_]]</f>
        <v>103.93920000000003</v>
      </c>
      <c r="L5765"/>
    </row>
    <row r="5766" spans="2:12" x14ac:dyDescent="0.4">
      <c r="B5766" s="5" t="s">
        <v>65</v>
      </c>
      <c r="C5766" s="5" t="s">
        <v>58</v>
      </c>
      <c r="D5766" s="5" t="s">
        <v>22</v>
      </c>
      <c r="E5766" s="5" t="s">
        <v>60</v>
      </c>
      <c r="F5766" s="6">
        <v>43922</v>
      </c>
      <c r="G5766" s="6" t="str">
        <f>TEXT(datatable[[#This Row],[дата]],"ММ")</f>
        <v>04</v>
      </c>
      <c r="H5766" s="8">
        <v>151.12</v>
      </c>
      <c r="I5766" s="8">
        <v>65.318400000000011</v>
      </c>
      <c r="J5766" s="8">
        <f>datatable[[#This Row],[продажи_]]-datatable[[#This Row],[себестоимость_]]</f>
        <v>85.801599999999993</v>
      </c>
      <c r="L5766"/>
    </row>
    <row r="5767" spans="2:12" x14ac:dyDescent="0.4">
      <c r="B5767" s="5" t="s">
        <v>65</v>
      </c>
      <c r="C5767" s="5" t="s">
        <v>58</v>
      </c>
      <c r="D5767" s="5" t="s">
        <v>22</v>
      </c>
      <c r="E5767" s="5" t="s">
        <v>60</v>
      </c>
      <c r="F5767" s="6">
        <v>43952</v>
      </c>
      <c r="G5767" s="6" t="str">
        <f>TEXT(datatable[[#This Row],[дата]],"ММ")</f>
        <v>05</v>
      </c>
      <c r="H5767" s="8">
        <v>128.92425</v>
      </c>
      <c r="I5767" s="8">
        <v>42.751800000000003</v>
      </c>
      <c r="J5767" s="8">
        <f>datatable[[#This Row],[продажи_]]-datatable[[#This Row],[себестоимость_]]</f>
        <v>86.172449999999998</v>
      </c>
      <c r="L5767"/>
    </row>
    <row r="5768" spans="2:12" x14ac:dyDescent="0.4">
      <c r="B5768" s="5" t="s">
        <v>65</v>
      </c>
      <c r="C5768" s="5" t="s">
        <v>58</v>
      </c>
      <c r="D5768" s="5" t="s">
        <v>22</v>
      </c>
      <c r="E5768" s="5" t="s">
        <v>60</v>
      </c>
      <c r="F5768" s="6">
        <v>43983</v>
      </c>
      <c r="G5768" s="6" t="str">
        <f>TEXT(datatable[[#This Row],[дата]],"ММ")</f>
        <v>06</v>
      </c>
      <c r="H5768" s="8">
        <v>110.5065</v>
      </c>
      <c r="I5768" s="8">
        <v>36.666000000000004</v>
      </c>
      <c r="J5768" s="8">
        <f>datatable[[#This Row],[продажи_]]-datatable[[#This Row],[себестоимость_]]</f>
        <v>73.840499999999992</v>
      </c>
      <c r="L5768"/>
    </row>
    <row r="5769" spans="2:12" x14ac:dyDescent="0.4">
      <c r="B5769" s="5" t="s">
        <v>65</v>
      </c>
      <c r="C5769" s="5" t="s">
        <v>58</v>
      </c>
      <c r="D5769" s="5" t="s">
        <v>22</v>
      </c>
      <c r="E5769" s="5" t="s">
        <v>60</v>
      </c>
      <c r="F5769" s="6">
        <v>44013</v>
      </c>
      <c r="G5769" s="6" t="str">
        <f>TEXT(datatable[[#This Row],[дата]],"ММ")</f>
        <v>07</v>
      </c>
      <c r="H5769" s="8">
        <v>99.455849999999984</v>
      </c>
      <c r="I5769" s="8">
        <v>33.339600000000004</v>
      </c>
      <c r="J5769" s="8">
        <f>datatable[[#This Row],[продажи_]]-datatable[[#This Row],[себестоимость_]]</f>
        <v>66.11624999999998</v>
      </c>
      <c r="L5769"/>
    </row>
    <row r="5770" spans="2:12" x14ac:dyDescent="0.4">
      <c r="B5770" s="5" t="s">
        <v>65</v>
      </c>
      <c r="C5770" s="5" t="s">
        <v>58</v>
      </c>
      <c r="D5770" s="5" t="s">
        <v>22</v>
      </c>
      <c r="E5770" s="5" t="s">
        <v>60</v>
      </c>
      <c r="F5770" s="6">
        <v>44044</v>
      </c>
      <c r="G5770" s="6" t="str">
        <f>TEXT(datatable[[#This Row],[дата]],"ММ")</f>
        <v>08</v>
      </c>
      <c r="H5770" s="8">
        <v>68.759600000000006</v>
      </c>
      <c r="I5770" s="8">
        <v>26.308800000000002</v>
      </c>
      <c r="J5770" s="8">
        <f>datatable[[#This Row],[продажи_]]-datatable[[#This Row],[себестоимость_]]</f>
        <v>42.450800000000001</v>
      </c>
      <c r="L5770"/>
    </row>
    <row r="5771" spans="2:12" x14ac:dyDescent="0.4">
      <c r="B5771" s="5" t="s">
        <v>65</v>
      </c>
      <c r="C5771" s="5" t="s">
        <v>58</v>
      </c>
      <c r="D5771" s="5" t="s">
        <v>22</v>
      </c>
      <c r="E5771" s="5" t="s">
        <v>60</v>
      </c>
      <c r="F5771" s="6">
        <v>44075</v>
      </c>
      <c r="G5771" s="6" t="str">
        <f>TEXT(datatable[[#This Row],[дата]],"ММ")</f>
        <v>09</v>
      </c>
      <c r="H5771" s="8">
        <v>95.394500000000008</v>
      </c>
      <c r="I5771" s="8">
        <v>33.264000000000003</v>
      </c>
      <c r="J5771" s="8">
        <f>datatable[[#This Row],[продажи_]]-datatable[[#This Row],[себестоимость_]]</f>
        <v>62.130500000000005</v>
      </c>
      <c r="L5771"/>
    </row>
    <row r="5772" spans="2:12" x14ac:dyDescent="0.4">
      <c r="B5772" s="5" t="s">
        <v>65</v>
      </c>
      <c r="C5772" s="5" t="s">
        <v>58</v>
      </c>
      <c r="D5772" s="5" t="s">
        <v>22</v>
      </c>
      <c r="E5772" s="5" t="s">
        <v>60</v>
      </c>
      <c r="F5772" s="6">
        <v>44105</v>
      </c>
      <c r="G5772" s="6" t="str">
        <f>TEXT(datatable[[#This Row],[дата]],"ММ")</f>
        <v>10</v>
      </c>
      <c r="H5772" s="8">
        <v>125.2407</v>
      </c>
      <c r="I5772" s="8">
        <v>52.579800000000006</v>
      </c>
      <c r="J5772" s="8">
        <f>datatable[[#This Row],[продажи_]]-datatable[[#This Row],[себестоимость_]]</f>
        <v>72.660899999999998</v>
      </c>
      <c r="L5772"/>
    </row>
    <row r="5773" spans="2:12" x14ac:dyDescent="0.4">
      <c r="B5773" s="5" t="s">
        <v>65</v>
      </c>
      <c r="C5773" s="5" t="s">
        <v>58</v>
      </c>
      <c r="D5773" s="5" t="s">
        <v>22</v>
      </c>
      <c r="E5773" s="5" t="s">
        <v>60</v>
      </c>
      <c r="F5773" s="6">
        <v>44136</v>
      </c>
      <c r="G5773" s="6" t="str">
        <f>TEXT(datatable[[#This Row],[дата]],"ММ")</f>
        <v>11</v>
      </c>
      <c r="H5773" s="8">
        <v>153.38679999999997</v>
      </c>
      <c r="I5773" s="8">
        <v>60.857999999999997</v>
      </c>
      <c r="J5773" s="8">
        <f>datatable[[#This Row],[продажи_]]-datatable[[#This Row],[себестоимость_]]</f>
        <v>92.528799999999961</v>
      </c>
      <c r="L5773"/>
    </row>
    <row r="5774" spans="2:12" x14ac:dyDescent="0.4">
      <c r="B5774" s="5" t="s">
        <v>65</v>
      </c>
      <c r="C5774" s="5" t="s">
        <v>58</v>
      </c>
      <c r="D5774" s="5" t="s">
        <v>22</v>
      </c>
      <c r="E5774" s="5" t="s">
        <v>60</v>
      </c>
      <c r="F5774" s="6">
        <v>44166</v>
      </c>
      <c r="G5774" s="6" t="str">
        <f>TEXT(datatable[[#This Row],[дата]],"ММ")</f>
        <v>12</v>
      </c>
      <c r="H5774" s="8">
        <v>123.54060000000001</v>
      </c>
      <c r="I5774" s="8">
        <v>37.1952</v>
      </c>
      <c r="J5774" s="8">
        <f>datatable[[#This Row],[продажи_]]-datatable[[#This Row],[себестоимость_]]</f>
        <v>86.345400000000012</v>
      </c>
      <c r="L5774"/>
    </row>
    <row r="5775" spans="2:12" x14ac:dyDescent="0.4">
      <c r="B5775" s="5" t="s">
        <v>65</v>
      </c>
      <c r="C5775" s="5" t="s">
        <v>58</v>
      </c>
      <c r="D5775" s="5" t="s">
        <v>22</v>
      </c>
      <c r="E5775" s="5" t="s">
        <v>8</v>
      </c>
      <c r="F5775" s="6">
        <v>43831</v>
      </c>
      <c r="G5775" s="6" t="str">
        <f>TEXT(datatable[[#This Row],[дата]],"ММ")</f>
        <v>01</v>
      </c>
      <c r="H5775" s="8">
        <v>46.807200000000002</v>
      </c>
      <c r="I5775" s="8">
        <v>43.847100000000005</v>
      </c>
      <c r="J5775" s="8">
        <f>datatable[[#This Row],[продажи_]]-datatable[[#This Row],[себестоимость_]]</f>
        <v>2.9600999999999971</v>
      </c>
      <c r="L5775"/>
    </row>
    <row r="5776" spans="2:12" x14ac:dyDescent="0.4">
      <c r="B5776" s="5" t="s">
        <v>65</v>
      </c>
      <c r="C5776" s="5" t="s">
        <v>58</v>
      </c>
      <c r="D5776" s="5" t="s">
        <v>22</v>
      </c>
      <c r="E5776" s="5" t="s">
        <v>8</v>
      </c>
      <c r="F5776" s="6">
        <v>43862</v>
      </c>
      <c r="G5776" s="6" t="str">
        <f>TEXT(datatable[[#This Row],[дата]],"ММ")</f>
        <v>02</v>
      </c>
      <c r="H5776" s="8">
        <v>81.912599999999998</v>
      </c>
      <c r="I5776" s="8">
        <v>63.571199999999997</v>
      </c>
      <c r="J5776" s="8">
        <f>datatable[[#This Row],[продажи_]]-datatable[[#This Row],[себестоимость_]]</f>
        <v>18.3414</v>
      </c>
      <c r="L5776"/>
    </row>
    <row r="5777" spans="2:12" x14ac:dyDescent="0.4">
      <c r="B5777" s="5" t="s">
        <v>65</v>
      </c>
      <c r="C5777" s="5" t="s">
        <v>58</v>
      </c>
      <c r="D5777" s="5" t="s">
        <v>22</v>
      </c>
      <c r="E5777" s="5" t="s">
        <v>8</v>
      </c>
      <c r="F5777" s="6">
        <v>43891</v>
      </c>
      <c r="G5777" s="6" t="str">
        <f>TEXT(datatable[[#This Row],[дата]],"ММ")</f>
        <v>03</v>
      </c>
      <c r="H5777" s="8">
        <v>85.103999999999999</v>
      </c>
      <c r="I5777" s="8">
        <v>65.8416</v>
      </c>
      <c r="J5777" s="8">
        <f>datatable[[#This Row],[продажи_]]-datatable[[#This Row],[себестоимость_]]</f>
        <v>19.2624</v>
      </c>
      <c r="L5777"/>
    </row>
    <row r="5778" spans="2:12" x14ac:dyDescent="0.4">
      <c r="B5778" s="5" t="s">
        <v>65</v>
      </c>
      <c r="C5778" s="5" t="s">
        <v>58</v>
      </c>
      <c r="D5778" s="5" t="s">
        <v>22</v>
      </c>
      <c r="E5778" s="5" t="s">
        <v>8</v>
      </c>
      <c r="F5778" s="6">
        <v>43922</v>
      </c>
      <c r="G5778" s="6" t="str">
        <f>TEXT(datatable[[#This Row],[дата]],"ММ")</f>
        <v>04</v>
      </c>
      <c r="H5778" s="8">
        <v>110.6352</v>
      </c>
      <c r="I5778" s="8">
        <v>90.059200000000004</v>
      </c>
      <c r="J5778" s="8">
        <f>datatable[[#This Row],[продажи_]]-datatable[[#This Row],[себестоимость_]]</f>
        <v>20.575999999999993</v>
      </c>
      <c r="L5778"/>
    </row>
    <row r="5779" spans="2:12" x14ac:dyDescent="0.4">
      <c r="B5779" s="5" t="s">
        <v>65</v>
      </c>
      <c r="C5779" s="5" t="s">
        <v>58</v>
      </c>
      <c r="D5779" s="5" t="s">
        <v>22</v>
      </c>
      <c r="E5779" s="5" t="s">
        <v>8</v>
      </c>
      <c r="F5779" s="6">
        <v>43952</v>
      </c>
      <c r="G5779" s="6" t="str">
        <f>TEXT(datatable[[#This Row],[дата]],"ММ")</f>
        <v>05</v>
      </c>
      <c r="H5779" s="8">
        <v>63.768899999999995</v>
      </c>
      <c r="I5779" s="8">
        <v>67.024100000000004</v>
      </c>
      <c r="J5779" s="8">
        <f>datatable[[#This Row],[продажи_]]-datatable[[#This Row],[себестоимость_]]</f>
        <v>-3.2552000000000092</v>
      </c>
      <c r="L5779"/>
    </row>
    <row r="5780" spans="2:12" x14ac:dyDescent="0.4">
      <c r="B5780" s="5" t="s">
        <v>65</v>
      </c>
      <c r="C5780" s="5" t="s">
        <v>58</v>
      </c>
      <c r="D5780" s="5" t="s">
        <v>22</v>
      </c>
      <c r="E5780" s="5" t="s">
        <v>8</v>
      </c>
      <c r="F5780" s="6">
        <v>43983</v>
      </c>
      <c r="G5780" s="6" t="str">
        <f>TEXT(datatable[[#This Row],[дата]],"ММ")</f>
        <v>06</v>
      </c>
      <c r="H5780" s="8">
        <v>63.237000000000002</v>
      </c>
      <c r="I5780" s="8">
        <v>49.192000000000007</v>
      </c>
      <c r="J5780" s="8">
        <f>datatable[[#This Row],[продажи_]]-datatable[[#This Row],[себестоимость_]]</f>
        <v>14.044999999999995</v>
      </c>
      <c r="L5780"/>
    </row>
    <row r="5781" spans="2:12" x14ac:dyDescent="0.4">
      <c r="B5781" s="5" t="s">
        <v>65</v>
      </c>
      <c r="C5781" s="5" t="s">
        <v>58</v>
      </c>
      <c r="D5781" s="5" t="s">
        <v>22</v>
      </c>
      <c r="E5781" s="5" t="s">
        <v>8</v>
      </c>
      <c r="F5781" s="6">
        <v>44013</v>
      </c>
      <c r="G5781" s="6" t="str">
        <f>TEXT(datatable[[#This Row],[дата]],"ММ")</f>
        <v>07</v>
      </c>
      <c r="H5781" s="8">
        <v>49.998599999999996</v>
      </c>
      <c r="I5781" s="8">
        <v>49.3812</v>
      </c>
      <c r="J5781" s="8">
        <f>datatable[[#This Row],[продажи_]]-datatable[[#This Row],[себестоимость_]]</f>
        <v>0.6173999999999964</v>
      </c>
      <c r="L5781"/>
    </row>
    <row r="5782" spans="2:12" x14ac:dyDescent="0.4">
      <c r="B5782" s="5" t="s">
        <v>65</v>
      </c>
      <c r="C5782" s="5" t="s">
        <v>58</v>
      </c>
      <c r="D5782" s="5" t="s">
        <v>22</v>
      </c>
      <c r="E5782" s="5" t="s">
        <v>8</v>
      </c>
      <c r="F5782" s="6">
        <v>44044</v>
      </c>
      <c r="G5782" s="6" t="str">
        <f>TEXT(datatable[[#This Row],[дата]],"ММ")</f>
        <v>08</v>
      </c>
      <c r="H5782" s="8">
        <v>56.263199999999998</v>
      </c>
      <c r="I5782" s="8">
        <v>40.867200000000004</v>
      </c>
      <c r="J5782" s="8">
        <f>datatable[[#This Row],[продажи_]]-datatable[[#This Row],[себестоимость_]]</f>
        <v>15.395999999999994</v>
      </c>
      <c r="L5782"/>
    </row>
    <row r="5783" spans="2:12" x14ac:dyDescent="0.4">
      <c r="B5783" s="5" t="s">
        <v>65</v>
      </c>
      <c r="C5783" s="5" t="s">
        <v>58</v>
      </c>
      <c r="D5783" s="5" t="s">
        <v>22</v>
      </c>
      <c r="E5783" s="5" t="s">
        <v>8</v>
      </c>
      <c r="F5783" s="6">
        <v>44075</v>
      </c>
      <c r="G5783" s="6" t="str">
        <f>TEXT(datatable[[#This Row],[дата]],"ММ")</f>
        <v>09</v>
      </c>
      <c r="H5783" s="8">
        <v>67.373999999999995</v>
      </c>
      <c r="I5783" s="8">
        <v>44.935000000000002</v>
      </c>
      <c r="J5783" s="8">
        <f>datatable[[#This Row],[продажи_]]-datatable[[#This Row],[себестоимость_]]</f>
        <v>22.438999999999993</v>
      </c>
      <c r="L5783"/>
    </row>
    <row r="5784" spans="2:12" x14ac:dyDescent="0.4">
      <c r="B5784" s="5" t="s">
        <v>65</v>
      </c>
      <c r="C5784" s="5" t="s">
        <v>58</v>
      </c>
      <c r="D5784" s="5" t="s">
        <v>22</v>
      </c>
      <c r="E5784" s="5" t="s">
        <v>8</v>
      </c>
      <c r="F5784" s="6">
        <v>44105</v>
      </c>
      <c r="G5784" s="6" t="str">
        <f>TEXT(datatable[[#This Row],[дата]],"ММ")</f>
        <v>10</v>
      </c>
      <c r="H5784" s="8">
        <v>79.903199999999998</v>
      </c>
      <c r="I5784" s="8">
        <v>62.719800000000006</v>
      </c>
      <c r="J5784" s="8">
        <f>datatable[[#This Row],[продажи_]]-datatable[[#This Row],[себестоимость_]]</f>
        <v>17.183399999999992</v>
      </c>
      <c r="L5784"/>
    </row>
    <row r="5785" spans="2:12" x14ac:dyDescent="0.4">
      <c r="B5785" s="5" t="s">
        <v>65</v>
      </c>
      <c r="C5785" s="5" t="s">
        <v>58</v>
      </c>
      <c r="D5785" s="5" t="s">
        <v>22</v>
      </c>
      <c r="E5785" s="5" t="s">
        <v>8</v>
      </c>
      <c r="F5785" s="6">
        <v>44136</v>
      </c>
      <c r="G5785" s="6" t="str">
        <f>TEXT(datatable[[#This Row],[дата]],"ММ")</f>
        <v>11</v>
      </c>
      <c r="H5785" s="8">
        <v>94.323599999999985</v>
      </c>
      <c r="I5785" s="8">
        <v>66.882199999999997</v>
      </c>
      <c r="J5785" s="8">
        <f>datatable[[#This Row],[продажи_]]-datatable[[#This Row],[себестоимость_]]</f>
        <v>27.441399999999987</v>
      </c>
      <c r="L5785"/>
    </row>
    <row r="5786" spans="2:12" x14ac:dyDescent="0.4">
      <c r="B5786" s="5" t="s">
        <v>65</v>
      </c>
      <c r="C5786" s="5" t="s">
        <v>58</v>
      </c>
      <c r="D5786" s="5" t="s">
        <v>22</v>
      </c>
      <c r="E5786" s="5" t="s">
        <v>8</v>
      </c>
      <c r="F5786" s="6">
        <v>44166</v>
      </c>
      <c r="G5786" s="6" t="str">
        <f>TEXT(datatable[[#This Row],[дата]],"ММ")</f>
        <v>12</v>
      </c>
      <c r="H5786" s="8">
        <v>84.394800000000004</v>
      </c>
      <c r="I5786" s="8">
        <v>64.138799999999989</v>
      </c>
      <c r="J5786" s="8">
        <f>datatable[[#This Row],[продажи_]]-datatable[[#This Row],[себестоимость_]]</f>
        <v>20.256000000000014</v>
      </c>
      <c r="L5786"/>
    </row>
    <row r="5787" spans="2:12" x14ac:dyDescent="0.4">
      <c r="B5787" s="5" t="s">
        <v>65</v>
      </c>
      <c r="C5787" s="5" t="s">
        <v>58</v>
      </c>
      <c r="D5787" s="5" t="s">
        <v>22</v>
      </c>
      <c r="E5787" s="5" t="s">
        <v>61</v>
      </c>
      <c r="F5787" s="6">
        <v>43831</v>
      </c>
      <c r="G5787" s="6" t="str">
        <f>TEXT(datatable[[#This Row],[дата]],"ММ")</f>
        <v>01</v>
      </c>
      <c r="H5787" s="8">
        <v>32.610600000000005</v>
      </c>
      <c r="I5787" s="8">
        <v>20.855250000000002</v>
      </c>
      <c r="J5787" s="8">
        <f>datatable[[#This Row],[продажи_]]-datatable[[#This Row],[себестоимость_]]</f>
        <v>11.755350000000004</v>
      </c>
      <c r="L5787"/>
    </row>
    <row r="5788" spans="2:12" x14ac:dyDescent="0.4">
      <c r="B5788" s="5" t="s">
        <v>65</v>
      </c>
      <c r="C5788" s="5" t="s">
        <v>58</v>
      </c>
      <c r="D5788" s="5" t="s">
        <v>22</v>
      </c>
      <c r="E5788" s="5" t="s">
        <v>61</v>
      </c>
      <c r="F5788" s="6">
        <v>43862</v>
      </c>
      <c r="G5788" s="6" t="str">
        <f>TEXT(datatable[[#This Row],[дата]],"ММ")</f>
        <v>02</v>
      </c>
      <c r="H5788" s="8">
        <v>39.454799999999999</v>
      </c>
      <c r="I5788" s="8">
        <v>31.031000000000002</v>
      </c>
      <c r="J5788" s="8">
        <f>datatable[[#This Row],[продажи_]]-datatable[[#This Row],[себестоимость_]]</f>
        <v>8.4237999999999964</v>
      </c>
      <c r="L5788"/>
    </row>
    <row r="5789" spans="2:12" x14ac:dyDescent="0.4">
      <c r="B5789" s="5" t="s">
        <v>65</v>
      </c>
      <c r="C5789" s="5" t="s">
        <v>58</v>
      </c>
      <c r="D5789" s="5" t="s">
        <v>22</v>
      </c>
      <c r="E5789" s="5" t="s">
        <v>61</v>
      </c>
      <c r="F5789" s="6">
        <v>43891</v>
      </c>
      <c r="G5789" s="6" t="str">
        <f>TEXT(datatable[[#This Row],[дата]],"ММ")</f>
        <v>03</v>
      </c>
      <c r="H5789" s="8">
        <v>61.195199999999993</v>
      </c>
      <c r="I5789" s="8">
        <v>29.660800000000002</v>
      </c>
      <c r="J5789" s="8">
        <f>datatable[[#This Row],[продажи_]]-datatable[[#This Row],[себестоимость_]]</f>
        <v>31.534399999999991</v>
      </c>
      <c r="L5789"/>
    </row>
    <row r="5790" spans="2:12" x14ac:dyDescent="0.4">
      <c r="B5790" s="5" t="s">
        <v>65</v>
      </c>
      <c r="C5790" s="5" t="s">
        <v>58</v>
      </c>
      <c r="D5790" s="5" t="s">
        <v>22</v>
      </c>
      <c r="E5790" s="5" t="s">
        <v>61</v>
      </c>
      <c r="F5790" s="6">
        <v>43922</v>
      </c>
      <c r="G5790" s="6" t="str">
        <f>TEXT(datatable[[#This Row],[дата]],"ММ")</f>
        <v>04</v>
      </c>
      <c r="H5790" s="8">
        <v>61.195199999999993</v>
      </c>
      <c r="I5790" s="8">
        <v>27.404</v>
      </c>
      <c r="J5790" s="8">
        <f>datatable[[#This Row],[продажи_]]-datatable[[#This Row],[себестоимость_]]</f>
        <v>33.791199999999989</v>
      </c>
      <c r="L5790"/>
    </row>
    <row r="5791" spans="2:12" x14ac:dyDescent="0.4">
      <c r="B5791" s="5" t="s">
        <v>65</v>
      </c>
      <c r="C5791" s="5" t="s">
        <v>58</v>
      </c>
      <c r="D5791" s="5" t="s">
        <v>22</v>
      </c>
      <c r="E5791" s="5" t="s">
        <v>61</v>
      </c>
      <c r="F5791" s="6">
        <v>43952</v>
      </c>
      <c r="G5791" s="6" t="str">
        <f>TEXT(datatable[[#This Row],[дата]],"ММ")</f>
        <v>05</v>
      </c>
      <c r="H5791" s="8">
        <v>48.412650000000006</v>
      </c>
      <c r="I5791" s="8">
        <v>30.386199999999999</v>
      </c>
      <c r="J5791" s="8">
        <f>datatable[[#This Row],[продажи_]]-datatable[[#This Row],[себестоимость_]]</f>
        <v>18.026450000000008</v>
      </c>
      <c r="L5791"/>
    </row>
    <row r="5792" spans="2:12" x14ac:dyDescent="0.4">
      <c r="B5792" s="5" t="s">
        <v>65</v>
      </c>
      <c r="C5792" s="5" t="s">
        <v>58</v>
      </c>
      <c r="D5792" s="5" t="s">
        <v>22</v>
      </c>
      <c r="E5792" s="5" t="s">
        <v>61</v>
      </c>
      <c r="F5792" s="6">
        <v>43983</v>
      </c>
      <c r="G5792" s="6" t="str">
        <f>TEXT(datatable[[#This Row],[дата]],"ММ")</f>
        <v>06</v>
      </c>
      <c r="H5792" s="8">
        <v>38.582499999999996</v>
      </c>
      <c r="I5792" s="8">
        <v>17.933500000000002</v>
      </c>
      <c r="J5792" s="8">
        <f>datatable[[#This Row],[продажи_]]-datatable[[#This Row],[себестоимость_]]</f>
        <v>20.648999999999994</v>
      </c>
      <c r="L5792"/>
    </row>
    <row r="5793" spans="2:12" x14ac:dyDescent="0.4">
      <c r="B5793" s="5" t="s">
        <v>65</v>
      </c>
      <c r="C5793" s="5" t="s">
        <v>58</v>
      </c>
      <c r="D5793" s="5" t="s">
        <v>22</v>
      </c>
      <c r="E5793" s="5" t="s">
        <v>61</v>
      </c>
      <c r="F5793" s="6">
        <v>44013</v>
      </c>
      <c r="G5793" s="6" t="str">
        <f>TEXT(datatable[[#This Row],[дата]],"ММ")</f>
        <v>07</v>
      </c>
      <c r="H5793" s="8">
        <v>32.912550000000003</v>
      </c>
      <c r="I5793" s="8">
        <v>18.679050000000004</v>
      </c>
      <c r="J5793" s="8">
        <f>datatable[[#This Row],[продажи_]]-datatable[[#This Row],[себестоимость_]]</f>
        <v>14.233499999999999</v>
      </c>
      <c r="L5793"/>
    </row>
    <row r="5794" spans="2:12" x14ac:dyDescent="0.4">
      <c r="B5794" s="5" t="s">
        <v>65</v>
      </c>
      <c r="C5794" s="5" t="s">
        <v>58</v>
      </c>
      <c r="D5794" s="5" t="s">
        <v>22</v>
      </c>
      <c r="E5794" s="5" t="s">
        <v>61</v>
      </c>
      <c r="F5794" s="6">
        <v>44044</v>
      </c>
      <c r="G5794" s="6" t="str">
        <f>TEXT(datatable[[#This Row],[дата]],"ММ")</f>
        <v>08</v>
      </c>
      <c r="H5794" s="8">
        <v>28.182000000000002</v>
      </c>
      <c r="I5794" s="8">
        <v>15.475200000000001</v>
      </c>
      <c r="J5794" s="8">
        <f>datatable[[#This Row],[продажи_]]-datatable[[#This Row],[себестоимость_]]</f>
        <v>12.706800000000001</v>
      </c>
      <c r="L5794"/>
    </row>
    <row r="5795" spans="2:12" x14ac:dyDescent="0.4">
      <c r="B5795" s="5" t="s">
        <v>65</v>
      </c>
      <c r="C5795" s="5" t="s">
        <v>58</v>
      </c>
      <c r="D5795" s="5" t="s">
        <v>22</v>
      </c>
      <c r="E5795" s="5" t="s">
        <v>61</v>
      </c>
      <c r="F5795" s="6">
        <v>44075</v>
      </c>
      <c r="G5795" s="6" t="str">
        <f>TEXT(datatable[[#This Row],[дата]],"ММ")</f>
        <v>09</v>
      </c>
      <c r="H5795" s="8">
        <v>36.569499999999998</v>
      </c>
      <c r="I5795" s="8">
        <v>23.9785</v>
      </c>
      <c r="J5795" s="8">
        <f>datatable[[#This Row],[продажи_]]-datatable[[#This Row],[себестоимость_]]</f>
        <v>12.590999999999998</v>
      </c>
      <c r="L5795"/>
    </row>
    <row r="5796" spans="2:12" x14ac:dyDescent="0.4">
      <c r="B5796" s="5" t="s">
        <v>65</v>
      </c>
      <c r="C5796" s="5" t="s">
        <v>58</v>
      </c>
      <c r="D5796" s="5" t="s">
        <v>22</v>
      </c>
      <c r="E5796" s="5" t="s">
        <v>61</v>
      </c>
      <c r="F5796" s="6">
        <v>44105</v>
      </c>
      <c r="G5796" s="6" t="str">
        <f>TEXT(datatable[[#This Row],[дата]],"ММ")</f>
        <v>10</v>
      </c>
      <c r="H5796" s="8">
        <v>35.328150000000001</v>
      </c>
      <c r="I5796" s="8">
        <v>26.718900000000001</v>
      </c>
      <c r="J5796" s="8">
        <f>datatable[[#This Row],[продажи_]]-datatable[[#This Row],[себестоимость_]]</f>
        <v>8.6092499999999994</v>
      </c>
      <c r="L5796"/>
    </row>
    <row r="5797" spans="2:12" x14ac:dyDescent="0.4">
      <c r="B5797" s="5" t="s">
        <v>65</v>
      </c>
      <c r="C5797" s="5" t="s">
        <v>58</v>
      </c>
      <c r="D5797" s="5" t="s">
        <v>22</v>
      </c>
      <c r="E5797" s="5" t="s">
        <v>61</v>
      </c>
      <c r="F5797" s="6">
        <v>44136</v>
      </c>
      <c r="G5797" s="6" t="str">
        <f>TEXT(datatable[[#This Row],[дата]],"ММ")</f>
        <v>11</v>
      </c>
      <c r="H5797" s="8">
        <v>39.454799999999999</v>
      </c>
      <c r="I5797" s="8">
        <v>33.005699999999997</v>
      </c>
      <c r="J5797" s="8">
        <f>datatable[[#This Row],[продажи_]]-datatable[[#This Row],[себестоимость_]]</f>
        <v>6.4491000000000014</v>
      </c>
      <c r="L5797"/>
    </row>
    <row r="5798" spans="2:12" x14ac:dyDescent="0.4">
      <c r="B5798" s="5" t="s">
        <v>65</v>
      </c>
      <c r="C5798" s="5" t="s">
        <v>58</v>
      </c>
      <c r="D5798" s="5" t="s">
        <v>22</v>
      </c>
      <c r="E5798" s="5" t="s">
        <v>61</v>
      </c>
      <c r="F5798" s="6">
        <v>44166</v>
      </c>
      <c r="G5798" s="6" t="str">
        <f>TEXT(datatable[[#This Row],[дата]],"ММ")</f>
        <v>12</v>
      </c>
      <c r="H5798" s="8">
        <v>32.207999999999998</v>
      </c>
      <c r="I5798" s="8">
        <v>27.565199999999997</v>
      </c>
      <c r="J5798" s="8">
        <f>datatable[[#This Row],[продажи_]]-datatable[[#This Row],[себестоимость_]]</f>
        <v>4.6428000000000011</v>
      </c>
      <c r="L5798"/>
    </row>
    <row r="5799" spans="2:12" x14ac:dyDescent="0.4">
      <c r="B5799" s="5" t="s">
        <v>65</v>
      </c>
      <c r="C5799" s="5" t="s">
        <v>58</v>
      </c>
      <c r="D5799" s="5" t="s">
        <v>22</v>
      </c>
      <c r="E5799" s="5" t="s">
        <v>62</v>
      </c>
      <c r="F5799" s="6">
        <v>43831</v>
      </c>
      <c r="G5799" s="6" t="str">
        <f>TEXT(datatable[[#This Row],[дата]],"ММ")</f>
        <v>01</v>
      </c>
      <c r="H5799" s="8">
        <v>77.111999999999995</v>
      </c>
      <c r="I5799" s="8">
        <v>39.560400000000001</v>
      </c>
      <c r="J5799" s="8">
        <f>datatable[[#This Row],[продажи_]]-datatable[[#This Row],[себестоимость_]]</f>
        <v>37.551599999999993</v>
      </c>
      <c r="L5799"/>
    </row>
    <row r="5800" spans="2:12" x14ac:dyDescent="0.4">
      <c r="B5800" s="5" t="s">
        <v>65</v>
      </c>
      <c r="C5800" s="5" t="s">
        <v>58</v>
      </c>
      <c r="D5800" s="5" t="s">
        <v>22</v>
      </c>
      <c r="E5800" s="5" t="s">
        <v>62</v>
      </c>
      <c r="F5800" s="6">
        <v>43862</v>
      </c>
      <c r="G5800" s="6" t="str">
        <f>TEXT(datatable[[#This Row],[дата]],"ММ")</f>
        <v>02</v>
      </c>
      <c r="H5800" s="8">
        <v>120.96</v>
      </c>
      <c r="I5800" s="8">
        <v>55.44</v>
      </c>
      <c r="J5800" s="8">
        <f>datatable[[#This Row],[продажи_]]-datatable[[#This Row],[себестоимость_]]</f>
        <v>65.52</v>
      </c>
      <c r="L5800"/>
    </row>
    <row r="5801" spans="2:12" x14ac:dyDescent="0.4">
      <c r="B5801" s="5" t="s">
        <v>65</v>
      </c>
      <c r="C5801" s="5" t="s">
        <v>58</v>
      </c>
      <c r="D5801" s="5" t="s">
        <v>22</v>
      </c>
      <c r="E5801" s="5" t="s">
        <v>62</v>
      </c>
      <c r="F5801" s="6">
        <v>43891</v>
      </c>
      <c r="G5801" s="6" t="str">
        <f>TEXT(datatable[[#This Row],[дата]],"ММ")</f>
        <v>03</v>
      </c>
      <c r="H5801" s="8">
        <v>96.768000000000001</v>
      </c>
      <c r="I5801" s="8">
        <v>55.756799999999998</v>
      </c>
      <c r="J5801" s="8">
        <f>datatable[[#This Row],[продажи_]]-datatable[[#This Row],[себестоимость_]]</f>
        <v>41.011200000000002</v>
      </c>
      <c r="L5801"/>
    </row>
    <row r="5802" spans="2:12" x14ac:dyDescent="0.4">
      <c r="B5802" s="5" t="s">
        <v>65</v>
      </c>
      <c r="C5802" s="5" t="s">
        <v>58</v>
      </c>
      <c r="D5802" s="5" t="s">
        <v>22</v>
      </c>
      <c r="E5802" s="5" t="s">
        <v>62</v>
      </c>
      <c r="F5802" s="6">
        <v>43922</v>
      </c>
      <c r="G5802" s="6" t="str">
        <f>TEXT(datatable[[#This Row],[дата]],"ММ")</f>
        <v>04</v>
      </c>
      <c r="H5802" s="8">
        <v>108.288</v>
      </c>
      <c r="I5802" s="8">
        <v>65.894400000000005</v>
      </c>
      <c r="J5802" s="8">
        <f>datatable[[#This Row],[продажи_]]-datatable[[#This Row],[себестоимость_]]</f>
        <v>42.393599999999992</v>
      </c>
      <c r="L5802"/>
    </row>
    <row r="5803" spans="2:12" x14ac:dyDescent="0.4">
      <c r="B5803" s="5" t="s">
        <v>65</v>
      </c>
      <c r="C5803" s="5" t="s">
        <v>58</v>
      </c>
      <c r="D5803" s="5" t="s">
        <v>22</v>
      </c>
      <c r="E5803" s="5" t="s">
        <v>62</v>
      </c>
      <c r="F5803" s="6">
        <v>43952</v>
      </c>
      <c r="G5803" s="6" t="str">
        <f>TEXT(datatable[[#This Row],[дата]],"ММ")</f>
        <v>05</v>
      </c>
      <c r="H5803" s="8">
        <v>105.768</v>
      </c>
      <c r="I5803" s="8">
        <v>59.716799999999999</v>
      </c>
      <c r="J5803" s="8">
        <f>datatable[[#This Row],[продажи_]]-datatable[[#This Row],[себестоимость_]]</f>
        <v>46.051200000000001</v>
      </c>
      <c r="L5803"/>
    </row>
    <row r="5804" spans="2:12" x14ac:dyDescent="0.4">
      <c r="B5804" s="5" t="s">
        <v>65</v>
      </c>
      <c r="C5804" s="5" t="s">
        <v>58</v>
      </c>
      <c r="D5804" s="5" t="s">
        <v>22</v>
      </c>
      <c r="E5804" s="5" t="s">
        <v>62</v>
      </c>
      <c r="F5804" s="6">
        <v>43983</v>
      </c>
      <c r="G5804" s="6" t="str">
        <f>TEXT(datatable[[#This Row],[дата]],"ММ")</f>
        <v>06</v>
      </c>
      <c r="H5804" s="8">
        <v>74.16</v>
      </c>
      <c r="I5804" s="8">
        <v>36.432000000000002</v>
      </c>
      <c r="J5804" s="8">
        <f>datatable[[#This Row],[продажи_]]-datatable[[#This Row],[себестоимость_]]</f>
        <v>37.727999999999994</v>
      </c>
      <c r="L5804"/>
    </row>
    <row r="5805" spans="2:12" x14ac:dyDescent="0.4">
      <c r="B5805" s="5" t="s">
        <v>65</v>
      </c>
      <c r="C5805" s="5" t="s">
        <v>58</v>
      </c>
      <c r="D5805" s="5" t="s">
        <v>22</v>
      </c>
      <c r="E5805" s="5" t="s">
        <v>62</v>
      </c>
      <c r="F5805" s="6">
        <v>44013</v>
      </c>
      <c r="G5805" s="6" t="str">
        <f>TEXT(datatable[[#This Row],[дата]],"ММ")</f>
        <v>07</v>
      </c>
      <c r="H5805" s="8">
        <v>58.32</v>
      </c>
      <c r="I5805" s="8">
        <v>29.224799999999998</v>
      </c>
      <c r="J5805" s="8">
        <f>datatable[[#This Row],[продажи_]]-datatable[[#This Row],[себестоимость_]]</f>
        <v>29.095200000000002</v>
      </c>
      <c r="L5805"/>
    </row>
    <row r="5806" spans="2:12" x14ac:dyDescent="0.4">
      <c r="B5806" s="5" t="s">
        <v>65</v>
      </c>
      <c r="C5806" s="5" t="s">
        <v>58</v>
      </c>
      <c r="D5806" s="5" t="s">
        <v>22</v>
      </c>
      <c r="E5806" s="5" t="s">
        <v>62</v>
      </c>
      <c r="F5806" s="6">
        <v>44044</v>
      </c>
      <c r="G5806" s="6" t="str">
        <f>TEXT(datatable[[#This Row],[дата]],"ММ")</f>
        <v>08</v>
      </c>
      <c r="H5806" s="8">
        <v>47.808</v>
      </c>
      <c r="I5806" s="8">
        <v>26.6112</v>
      </c>
      <c r="J5806" s="8">
        <f>datatable[[#This Row],[продажи_]]-datatable[[#This Row],[себестоимость_]]</f>
        <v>21.1968</v>
      </c>
      <c r="L5806"/>
    </row>
    <row r="5807" spans="2:12" x14ac:dyDescent="0.4">
      <c r="B5807" s="5" t="s">
        <v>65</v>
      </c>
      <c r="C5807" s="5" t="s">
        <v>58</v>
      </c>
      <c r="D5807" s="5" t="s">
        <v>22</v>
      </c>
      <c r="E5807" s="5" t="s">
        <v>62</v>
      </c>
      <c r="F5807" s="6">
        <v>44075</v>
      </c>
      <c r="G5807" s="6" t="str">
        <f>TEXT(datatable[[#This Row],[дата]],"ММ")</f>
        <v>09</v>
      </c>
      <c r="H5807" s="8">
        <v>62.64</v>
      </c>
      <c r="I5807" s="8">
        <v>41.976000000000006</v>
      </c>
      <c r="J5807" s="8">
        <f>datatable[[#This Row],[продажи_]]-datatable[[#This Row],[себестоимость_]]</f>
        <v>20.663999999999994</v>
      </c>
      <c r="L5807"/>
    </row>
    <row r="5808" spans="2:12" x14ac:dyDescent="0.4">
      <c r="B5808" s="5" t="s">
        <v>65</v>
      </c>
      <c r="C5808" s="5" t="s">
        <v>58</v>
      </c>
      <c r="D5808" s="5" t="s">
        <v>22</v>
      </c>
      <c r="E5808" s="5" t="s">
        <v>62</v>
      </c>
      <c r="F5808" s="6">
        <v>44105</v>
      </c>
      <c r="G5808" s="6" t="str">
        <f>TEXT(datatable[[#This Row],[дата]],"ММ")</f>
        <v>10</v>
      </c>
      <c r="H5808" s="8">
        <v>110.44800000000001</v>
      </c>
      <c r="I5808" s="8">
        <v>46.332000000000008</v>
      </c>
      <c r="J5808" s="8">
        <f>datatable[[#This Row],[продажи_]]-datatable[[#This Row],[себестоимость_]]</f>
        <v>64.116</v>
      </c>
      <c r="L5808"/>
    </row>
    <row r="5809" spans="2:12" x14ac:dyDescent="0.4">
      <c r="B5809" s="5" t="s">
        <v>65</v>
      </c>
      <c r="C5809" s="5" t="s">
        <v>58</v>
      </c>
      <c r="D5809" s="5" t="s">
        <v>22</v>
      </c>
      <c r="E5809" s="5" t="s">
        <v>62</v>
      </c>
      <c r="F5809" s="6">
        <v>44136</v>
      </c>
      <c r="G5809" s="6" t="str">
        <f>TEXT(datatable[[#This Row],[дата]],"ММ")</f>
        <v>11</v>
      </c>
      <c r="H5809" s="8">
        <v>81.647999999999996</v>
      </c>
      <c r="I5809" s="8">
        <v>63.201599999999992</v>
      </c>
      <c r="J5809" s="8">
        <f>datatable[[#This Row],[продажи_]]-datatable[[#This Row],[себестоимость_]]</f>
        <v>18.446400000000004</v>
      </c>
      <c r="L5809"/>
    </row>
    <row r="5810" spans="2:12" x14ac:dyDescent="0.4">
      <c r="B5810" s="5" t="s">
        <v>65</v>
      </c>
      <c r="C5810" s="5" t="s">
        <v>58</v>
      </c>
      <c r="D5810" s="5" t="s">
        <v>22</v>
      </c>
      <c r="E5810" s="5" t="s">
        <v>62</v>
      </c>
      <c r="F5810" s="6">
        <v>44166</v>
      </c>
      <c r="G5810" s="6" t="str">
        <f>TEXT(datatable[[#This Row],[дата]],"ММ")</f>
        <v>12</v>
      </c>
      <c r="H5810" s="8">
        <v>90.720000000000013</v>
      </c>
      <c r="I5810" s="8">
        <v>50.371200000000009</v>
      </c>
      <c r="J5810" s="8">
        <f>datatable[[#This Row],[продажи_]]-datatable[[#This Row],[себестоимость_]]</f>
        <v>40.348800000000004</v>
      </c>
      <c r="L5810"/>
    </row>
    <row r="5811" spans="2:12" x14ac:dyDescent="0.4">
      <c r="B5811" s="5" t="s">
        <v>65</v>
      </c>
      <c r="C5811" s="5" t="s">
        <v>58</v>
      </c>
      <c r="D5811" s="5" t="s">
        <v>22</v>
      </c>
      <c r="E5811" s="5" t="s">
        <v>9</v>
      </c>
      <c r="F5811" s="6">
        <v>43831</v>
      </c>
      <c r="G5811" s="6" t="str">
        <f>TEXT(datatable[[#This Row],[дата]],"ММ")</f>
        <v>01</v>
      </c>
      <c r="H5811" s="8">
        <v>60.786000000000001</v>
      </c>
      <c r="I5811" s="8">
        <v>44.118000000000002</v>
      </c>
      <c r="J5811" s="8">
        <f>datatable[[#This Row],[продажи_]]-datatable[[#This Row],[себестоимость_]]</f>
        <v>16.667999999999999</v>
      </c>
      <c r="L5811"/>
    </row>
    <row r="5812" spans="2:12" x14ac:dyDescent="0.4">
      <c r="B5812" s="5" t="s">
        <v>65</v>
      </c>
      <c r="C5812" s="5" t="s">
        <v>58</v>
      </c>
      <c r="D5812" s="5" t="s">
        <v>22</v>
      </c>
      <c r="E5812" s="5" t="s">
        <v>9</v>
      </c>
      <c r="F5812" s="6">
        <v>43862</v>
      </c>
      <c r="G5812" s="6" t="str">
        <f>TEXT(datatable[[#This Row],[дата]],"ММ")</f>
        <v>02</v>
      </c>
      <c r="H5812" s="8">
        <v>71.346800000000002</v>
      </c>
      <c r="I5812" s="8">
        <v>66.822000000000003</v>
      </c>
      <c r="J5812" s="8">
        <f>datatable[[#This Row],[продажи_]]-datatable[[#This Row],[себестоимость_]]</f>
        <v>4.524799999999999</v>
      </c>
      <c r="L5812"/>
    </row>
    <row r="5813" spans="2:12" x14ac:dyDescent="0.4">
      <c r="B5813" s="5" t="s">
        <v>65</v>
      </c>
      <c r="C5813" s="5" t="s">
        <v>58</v>
      </c>
      <c r="D5813" s="5" t="s">
        <v>22</v>
      </c>
      <c r="E5813" s="5" t="s">
        <v>9</v>
      </c>
      <c r="F5813" s="6">
        <v>43891</v>
      </c>
      <c r="G5813" s="6" t="str">
        <f>TEXT(datatable[[#This Row],[дата]],"ММ")</f>
        <v>03</v>
      </c>
      <c r="H5813" s="8">
        <v>115.92320000000001</v>
      </c>
      <c r="I5813" s="8">
        <v>57.103999999999992</v>
      </c>
      <c r="J5813" s="8">
        <f>datatable[[#This Row],[продажи_]]-datatable[[#This Row],[себестоимость_]]</f>
        <v>58.819200000000016</v>
      </c>
      <c r="L5813"/>
    </row>
    <row r="5814" spans="2:12" x14ac:dyDescent="0.4">
      <c r="B5814" s="5" t="s">
        <v>65</v>
      </c>
      <c r="C5814" s="5" t="s">
        <v>58</v>
      </c>
      <c r="D5814" s="5" t="s">
        <v>22</v>
      </c>
      <c r="E5814" s="5" t="s">
        <v>9</v>
      </c>
      <c r="F5814" s="6">
        <v>43922</v>
      </c>
      <c r="G5814" s="6" t="str">
        <f>TEXT(datatable[[#This Row],[дата]],"ММ")</f>
        <v>04</v>
      </c>
      <c r="H5814" s="8">
        <v>93.328000000000003</v>
      </c>
      <c r="I5814" s="8">
        <v>60.543999999999997</v>
      </c>
      <c r="J5814" s="8">
        <f>datatable[[#This Row],[продажи_]]-datatable[[#This Row],[себестоимость_]]</f>
        <v>32.784000000000006</v>
      </c>
      <c r="L5814"/>
    </row>
    <row r="5815" spans="2:12" x14ac:dyDescent="0.4">
      <c r="B5815" s="5" t="s">
        <v>65</v>
      </c>
      <c r="C5815" s="5" t="s">
        <v>58</v>
      </c>
      <c r="D5815" s="5" t="s">
        <v>22</v>
      </c>
      <c r="E5815" s="5" t="s">
        <v>9</v>
      </c>
      <c r="F5815" s="6">
        <v>43952</v>
      </c>
      <c r="G5815" s="6" t="str">
        <f>TEXT(datatable[[#This Row],[дата]],"ММ")</f>
        <v>05</v>
      </c>
      <c r="H5815" s="8">
        <v>91.793000000000006</v>
      </c>
      <c r="I5815" s="8">
        <v>54.222999999999999</v>
      </c>
      <c r="J5815" s="8">
        <f>datatable[[#This Row],[продажи_]]-datatable[[#This Row],[себестоимость_]]</f>
        <v>37.570000000000007</v>
      </c>
      <c r="L5815"/>
    </row>
    <row r="5816" spans="2:12" x14ac:dyDescent="0.4">
      <c r="B5816" s="5" t="s">
        <v>65</v>
      </c>
      <c r="C5816" s="5" t="s">
        <v>58</v>
      </c>
      <c r="D5816" s="5" t="s">
        <v>22</v>
      </c>
      <c r="E5816" s="5" t="s">
        <v>9</v>
      </c>
      <c r="F5816" s="6">
        <v>43983</v>
      </c>
      <c r="G5816" s="6" t="str">
        <f>TEXT(datatable[[#This Row],[дата]],"ММ")</f>
        <v>06</v>
      </c>
      <c r="H5816" s="8">
        <v>54.031999999999996</v>
      </c>
      <c r="I5816" s="8">
        <v>36.119999999999997</v>
      </c>
      <c r="J5816" s="8">
        <f>datatable[[#This Row],[продажи_]]-datatable[[#This Row],[себестоимость_]]</f>
        <v>17.911999999999999</v>
      </c>
      <c r="L5816"/>
    </row>
    <row r="5817" spans="2:12" x14ac:dyDescent="0.4">
      <c r="B5817" s="5" t="s">
        <v>65</v>
      </c>
      <c r="C5817" s="5" t="s">
        <v>58</v>
      </c>
      <c r="D5817" s="5" t="s">
        <v>22</v>
      </c>
      <c r="E5817" s="5" t="s">
        <v>9</v>
      </c>
      <c r="F5817" s="6">
        <v>44013</v>
      </c>
      <c r="G5817" s="6" t="str">
        <f>TEXT(datatable[[#This Row],[дата]],"ММ")</f>
        <v>07</v>
      </c>
      <c r="H5817" s="8">
        <v>53.049599999999998</v>
      </c>
      <c r="I5817" s="8">
        <v>38.700000000000003</v>
      </c>
      <c r="J5817" s="8">
        <f>datatable[[#This Row],[продажи_]]-datatable[[#This Row],[себестоимость_]]</f>
        <v>14.349599999999995</v>
      </c>
      <c r="L5817"/>
    </row>
    <row r="5818" spans="2:12" x14ac:dyDescent="0.4">
      <c r="B5818" s="5" t="s">
        <v>65</v>
      </c>
      <c r="C5818" s="5" t="s">
        <v>58</v>
      </c>
      <c r="D5818" s="5" t="s">
        <v>22</v>
      </c>
      <c r="E5818" s="5" t="s">
        <v>9</v>
      </c>
      <c r="F5818" s="6">
        <v>44044</v>
      </c>
      <c r="G5818" s="6" t="str">
        <f>TEXT(datatable[[#This Row],[дата]],"ММ")</f>
        <v>08</v>
      </c>
      <c r="H5818" s="8">
        <v>52.067200000000007</v>
      </c>
      <c r="I5818" s="8">
        <v>38.184000000000005</v>
      </c>
      <c r="J5818" s="8">
        <f>datatable[[#This Row],[продажи_]]-datatable[[#This Row],[себестоимость_]]</f>
        <v>13.883200000000002</v>
      </c>
      <c r="L5818"/>
    </row>
    <row r="5819" spans="2:12" x14ac:dyDescent="0.4">
      <c r="B5819" s="5" t="s">
        <v>65</v>
      </c>
      <c r="C5819" s="5" t="s">
        <v>58</v>
      </c>
      <c r="D5819" s="5" t="s">
        <v>22</v>
      </c>
      <c r="E5819" s="5" t="s">
        <v>9</v>
      </c>
      <c r="F5819" s="6">
        <v>44075</v>
      </c>
      <c r="G5819" s="6" t="str">
        <f>TEXT(datatable[[#This Row],[дата]],"ММ")</f>
        <v>09</v>
      </c>
      <c r="H5819" s="8">
        <v>68.768000000000001</v>
      </c>
      <c r="I5819" s="8">
        <v>40.85</v>
      </c>
      <c r="J5819" s="8">
        <f>datatable[[#This Row],[продажи_]]-datatable[[#This Row],[себестоимость_]]</f>
        <v>27.917999999999999</v>
      </c>
      <c r="L5819"/>
    </row>
    <row r="5820" spans="2:12" x14ac:dyDescent="0.4">
      <c r="B5820" s="5" t="s">
        <v>65</v>
      </c>
      <c r="C5820" s="5" t="s">
        <v>58</v>
      </c>
      <c r="D5820" s="5" t="s">
        <v>22</v>
      </c>
      <c r="E5820" s="5" t="s">
        <v>9</v>
      </c>
      <c r="F5820" s="6">
        <v>44105</v>
      </c>
      <c r="G5820" s="6" t="str">
        <f>TEXT(datatable[[#This Row],[дата]],"ММ")</f>
        <v>10</v>
      </c>
      <c r="H5820" s="8">
        <v>90.994799999999998</v>
      </c>
      <c r="I5820" s="8">
        <v>45.837999999999994</v>
      </c>
      <c r="J5820" s="8">
        <f>datatable[[#This Row],[продажи_]]-datatable[[#This Row],[себестоимость_]]</f>
        <v>45.156800000000004</v>
      </c>
      <c r="L5820"/>
    </row>
    <row r="5821" spans="2:12" x14ac:dyDescent="0.4">
      <c r="B5821" s="5" t="s">
        <v>65</v>
      </c>
      <c r="C5821" s="5" t="s">
        <v>58</v>
      </c>
      <c r="D5821" s="5" t="s">
        <v>22</v>
      </c>
      <c r="E5821" s="5" t="s">
        <v>9</v>
      </c>
      <c r="F5821" s="6">
        <v>44136</v>
      </c>
      <c r="G5821" s="6" t="str">
        <f>TEXT(datatable[[#This Row],[дата]],"ММ")</f>
        <v>11</v>
      </c>
      <c r="H5821" s="8">
        <v>69.627600000000015</v>
      </c>
      <c r="I5821" s="8">
        <v>64.414000000000001</v>
      </c>
      <c r="J5821" s="8">
        <f>datatable[[#This Row],[продажи_]]-datatable[[#This Row],[себестоимость_]]</f>
        <v>5.2136000000000138</v>
      </c>
      <c r="L5821"/>
    </row>
    <row r="5822" spans="2:12" x14ac:dyDescent="0.4">
      <c r="B5822" s="5" t="s">
        <v>65</v>
      </c>
      <c r="C5822" s="5" t="s">
        <v>58</v>
      </c>
      <c r="D5822" s="5" t="s">
        <v>22</v>
      </c>
      <c r="E5822" s="5" t="s">
        <v>9</v>
      </c>
      <c r="F5822" s="6">
        <v>44166</v>
      </c>
      <c r="G5822" s="6" t="str">
        <f>TEXT(datatable[[#This Row],[дата]],"ММ")</f>
        <v>12</v>
      </c>
      <c r="H5822" s="8">
        <v>62.628000000000007</v>
      </c>
      <c r="I5822" s="8">
        <v>47.988000000000007</v>
      </c>
      <c r="J5822" s="8">
        <f>datatable[[#This Row],[продажи_]]-datatable[[#This Row],[себестоимость_]]</f>
        <v>14.64</v>
      </c>
      <c r="L5822"/>
    </row>
    <row r="5823" spans="2:12" x14ac:dyDescent="0.4">
      <c r="B5823" s="5" t="s">
        <v>65</v>
      </c>
      <c r="C5823" s="5" t="s">
        <v>58</v>
      </c>
      <c r="D5823" s="5" t="s">
        <v>22</v>
      </c>
      <c r="E5823" s="5" t="s">
        <v>10</v>
      </c>
      <c r="F5823" s="6">
        <v>43831</v>
      </c>
      <c r="G5823" s="6" t="str">
        <f>TEXT(datatable[[#This Row],[дата]],"ММ")</f>
        <v>01</v>
      </c>
      <c r="H5823" s="8">
        <v>29.020950000000003</v>
      </c>
      <c r="I5823" s="8">
        <v>17.180100000000003</v>
      </c>
      <c r="J5823" s="8">
        <f>datatable[[#This Row],[продажи_]]-datatable[[#This Row],[себестоимость_]]</f>
        <v>11.84085</v>
      </c>
      <c r="L5823"/>
    </row>
    <row r="5824" spans="2:12" x14ac:dyDescent="0.4">
      <c r="B5824" s="5" t="s">
        <v>65</v>
      </c>
      <c r="C5824" s="5" t="s">
        <v>58</v>
      </c>
      <c r="D5824" s="5" t="s">
        <v>22</v>
      </c>
      <c r="E5824" s="5" t="s">
        <v>10</v>
      </c>
      <c r="F5824" s="6">
        <v>43862</v>
      </c>
      <c r="G5824" s="6" t="str">
        <f>TEXT(datatable[[#This Row],[дата]],"ММ")</f>
        <v>02</v>
      </c>
      <c r="H5824" s="8">
        <v>34.976199999999999</v>
      </c>
      <c r="I5824" s="8">
        <v>29.635200000000005</v>
      </c>
      <c r="J5824" s="8">
        <f>datatable[[#This Row],[продажи_]]-datatable[[#This Row],[себестоимость_]]</f>
        <v>5.340999999999994</v>
      </c>
      <c r="L5824"/>
    </row>
    <row r="5825" spans="2:12" x14ac:dyDescent="0.4">
      <c r="B5825" s="5" t="s">
        <v>65</v>
      </c>
      <c r="C5825" s="5" t="s">
        <v>58</v>
      </c>
      <c r="D5825" s="5" t="s">
        <v>22</v>
      </c>
      <c r="E5825" s="5" t="s">
        <v>10</v>
      </c>
      <c r="F5825" s="6">
        <v>43891</v>
      </c>
      <c r="G5825" s="6" t="str">
        <f>TEXT(datatable[[#This Row],[дата]],"ММ")</f>
        <v>03</v>
      </c>
      <c r="H5825" s="8">
        <v>43.691200000000002</v>
      </c>
      <c r="I5825" s="8">
        <v>24.494400000000002</v>
      </c>
      <c r="J5825" s="8">
        <f>datatable[[#This Row],[продажи_]]-datatable[[#This Row],[себестоимость_]]</f>
        <v>19.1968</v>
      </c>
      <c r="L5825"/>
    </row>
    <row r="5826" spans="2:12" x14ac:dyDescent="0.4">
      <c r="B5826" s="5" t="s">
        <v>65</v>
      </c>
      <c r="C5826" s="5" t="s">
        <v>58</v>
      </c>
      <c r="D5826" s="5" t="s">
        <v>22</v>
      </c>
      <c r="E5826" s="5" t="s">
        <v>10</v>
      </c>
      <c r="F5826" s="6">
        <v>43922</v>
      </c>
      <c r="G5826" s="6" t="str">
        <f>TEXT(datatable[[#This Row],[дата]],"ММ")</f>
        <v>04</v>
      </c>
      <c r="H5826" s="8">
        <v>52.057600000000008</v>
      </c>
      <c r="I5826" s="8">
        <v>30.542400000000001</v>
      </c>
      <c r="J5826" s="8">
        <f>datatable[[#This Row],[продажи_]]-datatable[[#This Row],[себестоимость_]]</f>
        <v>21.515200000000007</v>
      </c>
      <c r="L5826"/>
    </row>
    <row r="5827" spans="2:12" x14ac:dyDescent="0.4">
      <c r="B5827" s="5" t="s">
        <v>65</v>
      </c>
      <c r="C5827" s="5" t="s">
        <v>58</v>
      </c>
      <c r="D5827" s="5" t="s">
        <v>22</v>
      </c>
      <c r="E5827" s="5" t="s">
        <v>10</v>
      </c>
      <c r="F5827" s="6">
        <v>43952</v>
      </c>
      <c r="G5827" s="6" t="str">
        <f>TEXT(datatable[[#This Row],[дата]],"ММ")</f>
        <v>05</v>
      </c>
      <c r="H5827" s="8">
        <v>38.520299999999999</v>
      </c>
      <c r="I5827" s="8">
        <v>24.8157</v>
      </c>
      <c r="J5827" s="8">
        <f>datatable[[#This Row],[продажи_]]-datatable[[#This Row],[себестоимость_]]</f>
        <v>13.704599999999999</v>
      </c>
      <c r="L5827"/>
    </row>
    <row r="5828" spans="2:12" x14ac:dyDescent="0.4">
      <c r="B5828" s="5" t="s">
        <v>65</v>
      </c>
      <c r="C5828" s="5" t="s">
        <v>58</v>
      </c>
      <c r="D5828" s="5" t="s">
        <v>22</v>
      </c>
      <c r="E5828" s="5" t="s">
        <v>10</v>
      </c>
      <c r="F5828" s="6">
        <v>43983</v>
      </c>
      <c r="G5828" s="6" t="str">
        <f>TEXT(datatable[[#This Row],[дата]],"ММ")</f>
        <v>06</v>
      </c>
      <c r="H5828" s="8">
        <v>32.245500000000007</v>
      </c>
      <c r="I5828" s="8">
        <v>20.223000000000003</v>
      </c>
      <c r="J5828" s="8">
        <f>datatable[[#This Row],[продажи_]]-datatable[[#This Row],[себестоимость_]]</f>
        <v>12.022500000000004</v>
      </c>
      <c r="L5828"/>
    </row>
    <row r="5829" spans="2:12" x14ac:dyDescent="0.4">
      <c r="B5829" s="5" t="s">
        <v>65</v>
      </c>
      <c r="C5829" s="5" t="s">
        <v>58</v>
      </c>
      <c r="D5829" s="5" t="s">
        <v>22</v>
      </c>
      <c r="E5829" s="5" t="s">
        <v>10</v>
      </c>
      <c r="F5829" s="6">
        <v>44013</v>
      </c>
      <c r="G5829" s="6" t="str">
        <f>TEXT(datatable[[#This Row],[дата]],"ММ")</f>
        <v>07</v>
      </c>
      <c r="H5829" s="8">
        <v>22.4847</v>
      </c>
      <c r="I5829" s="8">
        <v>18.200700000000001</v>
      </c>
      <c r="J5829" s="8">
        <f>datatable[[#This Row],[продажи_]]-datatable[[#This Row],[себестоимость_]]</f>
        <v>4.2839999999999989</v>
      </c>
      <c r="L5829"/>
    </row>
    <row r="5830" spans="2:12" x14ac:dyDescent="0.4">
      <c r="B5830" s="5" t="s">
        <v>65</v>
      </c>
      <c r="C5830" s="5" t="s">
        <v>58</v>
      </c>
      <c r="D5830" s="5" t="s">
        <v>22</v>
      </c>
      <c r="E5830" s="5" t="s">
        <v>10</v>
      </c>
      <c r="F5830" s="6">
        <v>44044</v>
      </c>
      <c r="G5830" s="6" t="str">
        <f>TEXT(datatable[[#This Row],[дата]],"ММ")</f>
        <v>08</v>
      </c>
      <c r="H5830" s="8">
        <v>20.683600000000002</v>
      </c>
      <c r="I5830" s="8">
        <v>12.247200000000001</v>
      </c>
      <c r="J5830" s="8">
        <f>datatable[[#This Row],[продажи_]]-datatable[[#This Row],[себестоимость_]]</f>
        <v>8.4364000000000008</v>
      </c>
      <c r="L5830"/>
    </row>
    <row r="5831" spans="2:12" x14ac:dyDescent="0.4">
      <c r="B5831" s="5" t="s">
        <v>65</v>
      </c>
      <c r="C5831" s="5" t="s">
        <v>58</v>
      </c>
      <c r="D5831" s="5" t="s">
        <v>22</v>
      </c>
      <c r="E5831" s="5" t="s">
        <v>10</v>
      </c>
      <c r="F5831" s="6">
        <v>44075</v>
      </c>
      <c r="G5831" s="6" t="str">
        <f>TEXT(datatable[[#This Row],[дата]],"ММ")</f>
        <v>09</v>
      </c>
      <c r="H5831" s="8">
        <v>31.083500000000001</v>
      </c>
      <c r="I5831" s="8">
        <v>15.120000000000003</v>
      </c>
      <c r="J5831" s="8">
        <f>datatable[[#This Row],[продажи_]]-datatable[[#This Row],[себестоимость_]]</f>
        <v>15.963499999999998</v>
      </c>
      <c r="L5831"/>
    </row>
    <row r="5832" spans="2:12" x14ac:dyDescent="0.4">
      <c r="B5832" s="5" t="s">
        <v>65</v>
      </c>
      <c r="C5832" s="5" t="s">
        <v>58</v>
      </c>
      <c r="D5832" s="5" t="s">
        <v>22</v>
      </c>
      <c r="E5832" s="5" t="s">
        <v>10</v>
      </c>
      <c r="F5832" s="6">
        <v>44105</v>
      </c>
      <c r="G5832" s="6" t="str">
        <f>TEXT(datatable[[#This Row],[дата]],"ММ")</f>
        <v>10</v>
      </c>
      <c r="H5832" s="8">
        <v>39.275600000000004</v>
      </c>
      <c r="I5832" s="8">
        <v>29.483999999999998</v>
      </c>
      <c r="J5832" s="8">
        <f>datatable[[#This Row],[продажи_]]-datatable[[#This Row],[себестоимость_]]</f>
        <v>9.7916000000000061</v>
      </c>
      <c r="L5832"/>
    </row>
    <row r="5833" spans="2:12" x14ac:dyDescent="0.4">
      <c r="B5833" s="5" t="s">
        <v>65</v>
      </c>
      <c r="C5833" s="5" t="s">
        <v>58</v>
      </c>
      <c r="D5833" s="5" t="s">
        <v>22</v>
      </c>
      <c r="E5833" s="5" t="s">
        <v>10</v>
      </c>
      <c r="F5833" s="6">
        <v>44136</v>
      </c>
      <c r="G5833" s="6" t="str">
        <f>TEXT(datatable[[#This Row],[дата]],"ММ")</f>
        <v>11</v>
      </c>
      <c r="H5833" s="8">
        <v>34.162799999999997</v>
      </c>
      <c r="I5833" s="8">
        <v>22.491</v>
      </c>
      <c r="J5833" s="8">
        <f>datatable[[#This Row],[продажи_]]-datatable[[#This Row],[себестоимость_]]</f>
        <v>11.671799999999998</v>
      </c>
      <c r="L5833"/>
    </row>
    <row r="5834" spans="2:12" x14ac:dyDescent="0.4">
      <c r="B5834" s="5" t="s">
        <v>65</v>
      </c>
      <c r="C5834" s="5" t="s">
        <v>58</v>
      </c>
      <c r="D5834" s="5" t="s">
        <v>22</v>
      </c>
      <c r="E5834" s="5" t="s">
        <v>10</v>
      </c>
      <c r="F5834" s="6">
        <v>44166</v>
      </c>
      <c r="G5834" s="6" t="str">
        <f>TEXT(datatable[[#This Row],[дата]],"ММ")</f>
        <v>12</v>
      </c>
      <c r="H5834" s="8">
        <v>40.437599999999996</v>
      </c>
      <c r="I5834" s="8">
        <v>22.226399999999998</v>
      </c>
      <c r="J5834" s="8">
        <f>datatable[[#This Row],[продажи_]]-datatable[[#This Row],[себестоимость_]]</f>
        <v>18.211199999999998</v>
      </c>
      <c r="L5834"/>
    </row>
    <row r="5835" spans="2:12" x14ac:dyDescent="0.4">
      <c r="B5835" s="5" t="s">
        <v>65</v>
      </c>
      <c r="C5835" s="5" t="s">
        <v>58</v>
      </c>
      <c r="D5835" s="5" t="s">
        <v>22</v>
      </c>
      <c r="E5835" s="5" t="s">
        <v>7</v>
      </c>
      <c r="F5835" s="6">
        <v>43831</v>
      </c>
      <c r="G5835" s="6" t="str">
        <f>TEXT(datatable[[#This Row],[дата]],"ММ")</f>
        <v>01</v>
      </c>
      <c r="H5835" s="8">
        <v>4.8546000000000005</v>
      </c>
      <c r="I5835" s="8">
        <v>1.4867999999999999</v>
      </c>
      <c r="J5835" s="8">
        <f>datatable[[#This Row],[продажи_]]-datatable[[#This Row],[себестоимость_]]</f>
        <v>3.3678000000000008</v>
      </c>
      <c r="L5835"/>
    </row>
    <row r="5836" spans="2:12" x14ac:dyDescent="0.4">
      <c r="B5836" s="5" t="s">
        <v>65</v>
      </c>
      <c r="C5836" s="5" t="s">
        <v>58</v>
      </c>
      <c r="D5836" s="5" t="s">
        <v>22</v>
      </c>
      <c r="E5836" s="5" t="s">
        <v>7</v>
      </c>
      <c r="F5836" s="6">
        <v>43862</v>
      </c>
      <c r="G5836" s="6" t="str">
        <f>TEXT(datatable[[#This Row],[дата]],"ММ")</f>
        <v>02</v>
      </c>
      <c r="H5836" s="8">
        <v>6.4448999999999996</v>
      </c>
      <c r="I5836" s="8">
        <v>1.764</v>
      </c>
      <c r="J5836" s="8">
        <f>datatable[[#This Row],[продажи_]]-datatable[[#This Row],[себестоимость_]]</f>
        <v>4.6808999999999994</v>
      </c>
      <c r="L5836"/>
    </row>
    <row r="5837" spans="2:12" x14ac:dyDescent="0.4">
      <c r="B5837" s="5" t="s">
        <v>65</v>
      </c>
      <c r="C5837" s="5" t="s">
        <v>58</v>
      </c>
      <c r="D5837" s="5" t="s">
        <v>22</v>
      </c>
      <c r="E5837" s="5" t="s">
        <v>7</v>
      </c>
      <c r="F5837" s="6">
        <v>43891</v>
      </c>
      <c r="G5837" s="6" t="str">
        <f>TEXT(datatable[[#This Row],[дата]],"ММ")</f>
        <v>03</v>
      </c>
      <c r="H5837" s="8">
        <v>8.5559999999999992</v>
      </c>
      <c r="I5837" s="8">
        <v>2.1952000000000003</v>
      </c>
      <c r="J5837" s="8">
        <f>datatable[[#This Row],[продажи_]]-datatable[[#This Row],[себестоимость_]]</f>
        <v>6.3607999999999993</v>
      </c>
      <c r="L5837"/>
    </row>
    <row r="5838" spans="2:12" x14ac:dyDescent="0.4">
      <c r="B5838" s="5" t="s">
        <v>65</v>
      </c>
      <c r="C5838" s="5" t="s">
        <v>58</v>
      </c>
      <c r="D5838" s="5" t="s">
        <v>22</v>
      </c>
      <c r="E5838" s="5" t="s">
        <v>7</v>
      </c>
      <c r="F5838" s="6">
        <v>43922</v>
      </c>
      <c r="G5838" s="6" t="str">
        <f>TEXT(datatable[[#This Row],[дата]],"ММ")</f>
        <v>04</v>
      </c>
      <c r="H5838" s="8">
        <v>8.0352000000000015</v>
      </c>
      <c r="I5838" s="8">
        <v>2.6656</v>
      </c>
      <c r="J5838" s="8">
        <f>datatable[[#This Row],[продажи_]]-datatable[[#This Row],[себестоимость_]]</f>
        <v>5.3696000000000019</v>
      </c>
      <c r="L5838"/>
    </row>
    <row r="5839" spans="2:12" x14ac:dyDescent="0.4">
      <c r="B5839" s="5" t="s">
        <v>65</v>
      </c>
      <c r="C5839" s="5" t="s">
        <v>58</v>
      </c>
      <c r="D5839" s="5" t="s">
        <v>22</v>
      </c>
      <c r="E5839" s="5" t="s">
        <v>7</v>
      </c>
      <c r="F5839" s="6">
        <v>43952</v>
      </c>
      <c r="G5839" s="6" t="str">
        <f>TEXT(datatable[[#This Row],[дата]],"ММ")</f>
        <v>05</v>
      </c>
      <c r="H5839" s="8">
        <v>5.9241000000000001</v>
      </c>
      <c r="I5839" s="8">
        <v>1.5834000000000001</v>
      </c>
      <c r="J5839" s="8">
        <f>datatable[[#This Row],[продажи_]]-datatable[[#This Row],[себестоимость_]]</f>
        <v>4.3407</v>
      </c>
      <c r="L5839"/>
    </row>
    <row r="5840" spans="2:12" x14ac:dyDescent="0.4">
      <c r="B5840" s="5" t="s">
        <v>65</v>
      </c>
      <c r="C5840" s="5" t="s">
        <v>58</v>
      </c>
      <c r="D5840" s="5" t="s">
        <v>22</v>
      </c>
      <c r="E5840" s="5" t="s">
        <v>7</v>
      </c>
      <c r="F5840" s="6">
        <v>43983</v>
      </c>
      <c r="G5840" s="6" t="str">
        <f>TEXT(datatable[[#This Row],[дата]],"ММ")</f>
        <v>06</v>
      </c>
      <c r="H5840" s="8">
        <v>5.4870000000000001</v>
      </c>
      <c r="I5840" s="8">
        <v>1.5680000000000003</v>
      </c>
      <c r="J5840" s="8">
        <f>datatable[[#This Row],[продажи_]]-datatable[[#This Row],[себестоимость_]]</f>
        <v>3.9189999999999996</v>
      </c>
      <c r="L5840"/>
    </row>
    <row r="5841" spans="2:12" x14ac:dyDescent="0.4">
      <c r="B5841" s="5" t="s">
        <v>65</v>
      </c>
      <c r="C5841" s="5" t="s">
        <v>58</v>
      </c>
      <c r="D5841" s="5" t="s">
        <v>22</v>
      </c>
      <c r="E5841" s="5" t="s">
        <v>7</v>
      </c>
      <c r="F5841" s="6">
        <v>44013</v>
      </c>
      <c r="G5841" s="6" t="str">
        <f>TEXT(datatable[[#This Row],[дата]],"ММ")</f>
        <v>07</v>
      </c>
      <c r="H5841" s="8">
        <v>4.05945</v>
      </c>
      <c r="I5841" s="8">
        <v>1.3986000000000001</v>
      </c>
      <c r="J5841" s="8">
        <f>datatable[[#This Row],[продажи_]]-datatable[[#This Row],[себестоимость_]]</f>
        <v>2.6608499999999999</v>
      </c>
      <c r="L5841"/>
    </row>
    <row r="5842" spans="2:12" x14ac:dyDescent="0.4">
      <c r="B5842" s="5" t="s">
        <v>65</v>
      </c>
      <c r="C5842" s="5" t="s">
        <v>58</v>
      </c>
      <c r="D5842" s="5" t="s">
        <v>22</v>
      </c>
      <c r="E5842" s="5" t="s">
        <v>7</v>
      </c>
      <c r="F5842" s="6">
        <v>44044</v>
      </c>
      <c r="G5842" s="6" t="str">
        <f>TEXT(datatable[[#This Row],[дата]],"ММ")</f>
        <v>08</v>
      </c>
      <c r="H5842" s="8">
        <v>3.1992000000000003</v>
      </c>
      <c r="I5842" s="8">
        <v>0.96320000000000006</v>
      </c>
      <c r="J5842" s="8">
        <f>datatable[[#This Row],[продажи_]]-datatable[[#This Row],[себестоимость_]]</f>
        <v>2.2360000000000002</v>
      </c>
      <c r="L5842"/>
    </row>
    <row r="5843" spans="2:12" x14ac:dyDescent="0.4">
      <c r="B5843" s="5" t="s">
        <v>65</v>
      </c>
      <c r="C5843" s="5" t="s">
        <v>58</v>
      </c>
      <c r="D5843" s="5" t="s">
        <v>22</v>
      </c>
      <c r="E5843" s="5" t="s">
        <v>7</v>
      </c>
      <c r="F5843" s="6">
        <v>44075</v>
      </c>
      <c r="G5843" s="6" t="str">
        <f>TEXT(datatable[[#This Row],[дата]],"ММ")</f>
        <v>09</v>
      </c>
      <c r="H5843" s="8">
        <v>5.2545000000000002</v>
      </c>
      <c r="I5843" s="8">
        <v>1.2460000000000002</v>
      </c>
      <c r="J5843" s="8">
        <f>datatable[[#This Row],[продажи_]]-datatable[[#This Row],[себестоимость_]]</f>
        <v>4.0084999999999997</v>
      </c>
      <c r="L5843"/>
    </row>
    <row r="5844" spans="2:12" x14ac:dyDescent="0.4">
      <c r="B5844" s="5" t="s">
        <v>65</v>
      </c>
      <c r="C5844" s="5" t="s">
        <v>58</v>
      </c>
      <c r="D5844" s="5" t="s">
        <v>22</v>
      </c>
      <c r="E5844" s="5" t="s">
        <v>7</v>
      </c>
      <c r="F5844" s="6">
        <v>44105</v>
      </c>
      <c r="G5844" s="6" t="str">
        <f>TEXT(datatable[[#This Row],[дата]],"ММ")</f>
        <v>10</v>
      </c>
      <c r="H5844" s="8">
        <v>5.5613999999999999</v>
      </c>
      <c r="I5844" s="8">
        <v>1.9656000000000002</v>
      </c>
      <c r="J5844" s="8">
        <f>datatable[[#This Row],[продажи_]]-datatable[[#This Row],[себестоимость_]]</f>
        <v>3.5957999999999997</v>
      </c>
      <c r="L5844"/>
    </row>
    <row r="5845" spans="2:12" x14ac:dyDescent="0.4">
      <c r="B5845" s="5" t="s">
        <v>65</v>
      </c>
      <c r="C5845" s="5" t="s">
        <v>58</v>
      </c>
      <c r="D5845" s="5" t="s">
        <v>22</v>
      </c>
      <c r="E5845" s="5" t="s">
        <v>7</v>
      </c>
      <c r="F5845" s="6">
        <v>44136</v>
      </c>
      <c r="G5845" s="6" t="str">
        <f>TEXT(datatable[[#This Row],[дата]],"ММ")</f>
        <v>11</v>
      </c>
      <c r="H5845" s="8">
        <v>6.7053000000000003</v>
      </c>
      <c r="I5845" s="8">
        <v>1.7052</v>
      </c>
      <c r="J5845" s="8">
        <f>datatable[[#This Row],[продажи_]]-datatable[[#This Row],[себестоимость_]]</f>
        <v>5.0000999999999998</v>
      </c>
      <c r="L5845"/>
    </row>
    <row r="5846" spans="2:12" x14ac:dyDescent="0.4">
      <c r="B5846" s="5" t="s">
        <v>65</v>
      </c>
      <c r="C5846" s="5" t="s">
        <v>58</v>
      </c>
      <c r="D5846" s="5" t="s">
        <v>22</v>
      </c>
      <c r="E5846" s="5" t="s">
        <v>7</v>
      </c>
      <c r="F5846" s="6">
        <v>44166</v>
      </c>
      <c r="G5846" s="6" t="str">
        <f>TEXT(datatable[[#This Row],[дата]],"ММ")</f>
        <v>12</v>
      </c>
      <c r="H5846" s="8">
        <v>5.2451999999999996</v>
      </c>
      <c r="I5846" s="8">
        <v>1.512</v>
      </c>
      <c r="J5846" s="8">
        <f>datatable[[#This Row],[продажи_]]-datatable[[#This Row],[себестоимость_]]</f>
        <v>3.7331999999999996</v>
      </c>
      <c r="L5846"/>
    </row>
    <row r="5847" spans="2:12" x14ac:dyDescent="0.4">
      <c r="B5847" s="5" t="s">
        <v>65</v>
      </c>
      <c r="C5847" s="5" t="s">
        <v>58</v>
      </c>
      <c r="D5847" s="5" t="s">
        <v>22</v>
      </c>
      <c r="E5847" s="5" t="s">
        <v>7</v>
      </c>
      <c r="F5847" s="6">
        <v>43831</v>
      </c>
      <c r="G5847" s="6" t="str">
        <f>TEXT(datatable[[#This Row],[дата]],"ММ")</f>
        <v>01</v>
      </c>
      <c r="H5847" s="8">
        <v>2.9889000000000001</v>
      </c>
      <c r="I5847" s="8">
        <v>1.4616</v>
      </c>
      <c r="J5847" s="8">
        <f>datatable[[#This Row],[продажи_]]-datatable[[#This Row],[себестоимость_]]</f>
        <v>1.5273000000000001</v>
      </c>
      <c r="L5847"/>
    </row>
    <row r="5848" spans="2:12" x14ac:dyDescent="0.4">
      <c r="B5848" s="5" t="s">
        <v>65</v>
      </c>
      <c r="C5848" s="5" t="s">
        <v>58</v>
      </c>
      <c r="D5848" s="5" t="s">
        <v>22</v>
      </c>
      <c r="E5848" s="5" t="s">
        <v>7</v>
      </c>
      <c r="F5848" s="6">
        <v>43862</v>
      </c>
      <c r="G5848" s="6" t="str">
        <f>TEXT(datatable[[#This Row],[дата]],"ММ")</f>
        <v>02</v>
      </c>
      <c r="H5848" s="8">
        <v>5.0512000000000006</v>
      </c>
      <c r="I5848" s="8">
        <v>1.8879000000000004</v>
      </c>
      <c r="J5848" s="8">
        <f>datatable[[#This Row],[продажи_]]-datatable[[#This Row],[себестоимость_]]</f>
        <v>3.1633000000000004</v>
      </c>
      <c r="L5848"/>
    </row>
    <row r="5849" spans="2:12" x14ac:dyDescent="0.4">
      <c r="B5849" s="5" t="s">
        <v>65</v>
      </c>
      <c r="C5849" s="5" t="s">
        <v>58</v>
      </c>
      <c r="D5849" s="5" t="s">
        <v>22</v>
      </c>
      <c r="E5849" s="5" t="s">
        <v>7</v>
      </c>
      <c r="F5849" s="6">
        <v>43891</v>
      </c>
      <c r="G5849" s="6" t="str">
        <f>TEXT(datatable[[#This Row],[дата]],"ММ")</f>
        <v>03</v>
      </c>
      <c r="H5849" s="8">
        <v>5.6416000000000004</v>
      </c>
      <c r="I5849" s="8">
        <v>1.9255999999999998</v>
      </c>
      <c r="J5849" s="8">
        <f>datatable[[#This Row],[продажи_]]-datatable[[#This Row],[себестоимость_]]</f>
        <v>3.7160000000000006</v>
      </c>
      <c r="L5849"/>
    </row>
    <row r="5850" spans="2:12" x14ac:dyDescent="0.4">
      <c r="B5850" s="5" t="s">
        <v>65</v>
      </c>
      <c r="C5850" s="5" t="s">
        <v>58</v>
      </c>
      <c r="D5850" s="5" t="s">
        <v>22</v>
      </c>
      <c r="E5850" s="5" t="s">
        <v>7</v>
      </c>
      <c r="F5850" s="6">
        <v>43922</v>
      </c>
      <c r="G5850" s="6" t="str">
        <f>TEXT(datatable[[#This Row],[дата]],"ММ")</f>
        <v>04</v>
      </c>
      <c r="H5850" s="8">
        <v>6.3632</v>
      </c>
      <c r="I5850" s="8">
        <v>2.3199999999999998</v>
      </c>
      <c r="J5850" s="8">
        <f>datatable[[#This Row],[продажи_]]-datatable[[#This Row],[себестоимость_]]</f>
        <v>4.0432000000000006</v>
      </c>
      <c r="L5850"/>
    </row>
    <row r="5851" spans="2:12" x14ac:dyDescent="0.4">
      <c r="B5851" s="5" t="s">
        <v>65</v>
      </c>
      <c r="C5851" s="5" t="s">
        <v>58</v>
      </c>
      <c r="D5851" s="5" t="s">
        <v>22</v>
      </c>
      <c r="E5851" s="5" t="s">
        <v>7</v>
      </c>
      <c r="F5851" s="6">
        <v>43952</v>
      </c>
      <c r="G5851" s="6" t="str">
        <f>TEXT(datatable[[#This Row],[дата]],"ММ")</f>
        <v>05</v>
      </c>
      <c r="H5851" s="8">
        <v>4.4238999999999997</v>
      </c>
      <c r="I5851" s="8">
        <v>1.8095999999999999</v>
      </c>
      <c r="J5851" s="8">
        <f>datatable[[#This Row],[продажи_]]-datatable[[#This Row],[себестоимость_]]</f>
        <v>2.6143000000000001</v>
      </c>
      <c r="L5851"/>
    </row>
    <row r="5852" spans="2:12" x14ac:dyDescent="0.4">
      <c r="B5852" s="5" t="s">
        <v>65</v>
      </c>
      <c r="C5852" s="5" t="s">
        <v>58</v>
      </c>
      <c r="D5852" s="5" t="s">
        <v>22</v>
      </c>
      <c r="E5852" s="5" t="s">
        <v>7</v>
      </c>
      <c r="F5852" s="6">
        <v>43983</v>
      </c>
      <c r="G5852" s="6" t="str">
        <f>TEXT(datatable[[#This Row],[дата]],"ММ")</f>
        <v>06</v>
      </c>
      <c r="H5852" s="8">
        <v>4.714999999999999</v>
      </c>
      <c r="I5852" s="8">
        <v>1.508</v>
      </c>
      <c r="J5852" s="8">
        <f>datatable[[#This Row],[продажи_]]-datatable[[#This Row],[себестоимость_]]</f>
        <v>3.206999999999999</v>
      </c>
      <c r="L5852"/>
    </row>
    <row r="5853" spans="2:12" x14ac:dyDescent="0.4">
      <c r="B5853" s="5" t="s">
        <v>65</v>
      </c>
      <c r="C5853" s="5" t="s">
        <v>58</v>
      </c>
      <c r="D5853" s="5" t="s">
        <v>22</v>
      </c>
      <c r="E5853" s="5" t="s">
        <v>7</v>
      </c>
      <c r="F5853" s="6">
        <v>44013</v>
      </c>
      <c r="G5853" s="6" t="str">
        <f>TEXT(datatable[[#This Row],[дата]],"ММ")</f>
        <v>07</v>
      </c>
      <c r="H5853" s="8">
        <v>4.3172999999999995</v>
      </c>
      <c r="I5853" s="8">
        <v>1.1483999999999999</v>
      </c>
      <c r="J5853" s="8">
        <f>datatable[[#This Row],[продажи_]]-datatable[[#This Row],[себестоимость_]]</f>
        <v>3.1688999999999998</v>
      </c>
      <c r="L5853"/>
    </row>
    <row r="5854" spans="2:12" x14ac:dyDescent="0.4">
      <c r="B5854" s="5" t="s">
        <v>65</v>
      </c>
      <c r="C5854" s="5" t="s">
        <v>58</v>
      </c>
      <c r="D5854" s="5" t="s">
        <v>22</v>
      </c>
      <c r="E5854" s="5" t="s">
        <v>7</v>
      </c>
      <c r="F5854" s="6">
        <v>44044</v>
      </c>
      <c r="G5854" s="6" t="str">
        <f>TEXT(datatable[[#This Row],[дата]],"ММ")</f>
        <v>08</v>
      </c>
      <c r="H5854" s="8">
        <v>3.9032</v>
      </c>
      <c r="I5854" s="8">
        <v>0.99759999999999993</v>
      </c>
      <c r="J5854" s="8">
        <f>datatable[[#This Row],[продажи_]]-datatable[[#This Row],[себестоимость_]]</f>
        <v>2.9056000000000002</v>
      </c>
      <c r="L5854"/>
    </row>
    <row r="5855" spans="2:12" x14ac:dyDescent="0.4">
      <c r="B5855" s="5" t="s">
        <v>65</v>
      </c>
      <c r="C5855" s="5" t="s">
        <v>58</v>
      </c>
      <c r="D5855" s="5" t="s">
        <v>22</v>
      </c>
      <c r="E5855" s="5" t="s">
        <v>7</v>
      </c>
      <c r="F5855" s="6">
        <v>44075</v>
      </c>
      <c r="G5855" s="6" t="str">
        <f>TEXT(datatable[[#This Row],[дата]],"ММ")</f>
        <v>09</v>
      </c>
      <c r="H5855" s="8">
        <v>3.4849999999999994</v>
      </c>
      <c r="I5855" s="8">
        <v>1.1889999999999998</v>
      </c>
      <c r="J5855" s="8">
        <f>datatable[[#This Row],[продажи_]]-datatable[[#This Row],[себестоимость_]]</f>
        <v>2.2959999999999994</v>
      </c>
      <c r="L5855"/>
    </row>
    <row r="5856" spans="2:12" x14ac:dyDescent="0.4">
      <c r="B5856" s="5" t="s">
        <v>65</v>
      </c>
      <c r="C5856" s="5" t="s">
        <v>58</v>
      </c>
      <c r="D5856" s="5" t="s">
        <v>22</v>
      </c>
      <c r="E5856" s="5" t="s">
        <v>7</v>
      </c>
      <c r="F5856" s="6">
        <v>44105</v>
      </c>
      <c r="G5856" s="6" t="str">
        <f>TEXT(datatable[[#This Row],[дата]],"ММ")</f>
        <v>10</v>
      </c>
      <c r="H5856" s="8">
        <v>4.8502999999999998</v>
      </c>
      <c r="I5856" s="8">
        <v>1.86615</v>
      </c>
      <c r="J5856" s="8">
        <f>datatable[[#This Row],[продажи_]]-datatable[[#This Row],[себестоимость_]]</f>
        <v>2.9841499999999996</v>
      </c>
      <c r="L5856"/>
    </row>
    <row r="5857" spans="2:12" x14ac:dyDescent="0.4">
      <c r="B5857" s="5" t="s">
        <v>65</v>
      </c>
      <c r="C5857" s="5" t="s">
        <v>58</v>
      </c>
      <c r="D5857" s="5" t="s">
        <v>22</v>
      </c>
      <c r="E5857" s="5" t="s">
        <v>7</v>
      </c>
      <c r="F5857" s="6">
        <v>44136</v>
      </c>
      <c r="G5857" s="6" t="str">
        <f>TEXT(datatable[[#This Row],[дата]],"ММ")</f>
        <v>11</v>
      </c>
      <c r="H5857" s="8">
        <v>5.2234000000000007</v>
      </c>
      <c r="I5857" s="8">
        <v>2.0909000000000004</v>
      </c>
      <c r="J5857" s="8">
        <f>datatable[[#This Row],[продажи_]]-datatable[[#This Row],[себестоимость_]]</f>
        <v>3.1325000000000003</v>
      </c>
      <c r="L5857"/>
    </row>
    <row r="5858" spans="2:12" x14ac:dyDescent="0.4">
      <c r="B5858" s="5" t="s">
        <v>65</v>
      </c>
      <c r="C5858" s="5" t="s">
        <v>58</v>
      </c>
      <c r="D5858" s="5" t="s">
        <v>22</v>
      </c>
      <c r="E5858" s="5" t="s">
        <v>7</v>
      </c>
      <c r="F5858" s="6">
        <v>44166</v>
      </c>
      <c r="G5858" s="6" t="str">
        <f>TEXT(datatable[[#This Row],[дата]],"ММ")</f>
        <v>12</v>
      </c>
      <c r="H5858" s="8">
        <v>4.0343999999999998</v>
      </c>
      <c r="I5858" s="8">
        <v>2.0183999999999997</v>
      </c>
      <c r="J5858" s="8">
        <f>datatable[[#This Row],[продажи_]]-datatable[[#This Row],[себестоимость_]]</f>
        <v>2.016</v>
      </c>
      <c r="L5858"/>
    </row>
    <row r="5859" spans="2:12" x14ac:dyDescent="0.4">
      <c r="B5859" s="5" t="s">
        <v>65</v>
      </c>
      <c r="C5859" s="5" t="s">
        <v>58</v>
      </c>
      <c r="D5859" s="5" t="s">
        <v>22</v>
      </c>
      <c r="E5859" s="5" t="s">
        <v>7</v>
      </c>
      <c r="F5859" s="6">
        <v>43831</v>
      </c>
      <c r="G5859" s="6" t="str">
        <f>TEXT(datatable[[#This Row],[дата]],"ММ")</f>
        <v>01</v>
      </c>
      <c r="H5859" s="8">
        <v>0.37169999999999997</v>
      </c>
      <c r="I5859" s="8">
        <v>0.11205</v>
      </c>
      <c r="J5859" s="8">
        <f>datatable[[#This Row],[продажи_]]-datatable[[#This Row],[себестоимость_]]</f>
        <v>0.25964999999999999</v>
      </c>
      <c r="L5859"/>
    </row>
    <row r="5860" spans="2:12" x14ac:dyDescent="0.4">
      <c r="B5860" s="5" t="s">
        <v>65</v>
      </c>
      <c r="C5860" s="5" t="s">
        <v>58</v>
      </c>
      <c r="D5860" s="5" t="s">
        <v>22</v>
      </c>
      <c r="E5860" s="5" t="s">
        <v>7</v>
      </c>
      <c r="F5860" s="6">
        <v>43862</v>
      </c>
      <c r="G5860" s="6" t="str">
        <f>TEXT(datatable[[#This Row],[дата]],"ММ")</f>
        <v>02</v>
      </c>
      <c r="H5860" s="8">
        <v>0.43119999999999997</v>
      </c>
      <c r="I5860" s="8">
        <v>0.16800000000000001</v>
      </c>
      <c r="J5860" s="8">
        <f>datatable[[#This Row],[продажи_]]-datatable[[#This Row],[себестоимость_]]</f>
        <v>0.26319999999999999</v>
      </c>
      <c r="L5860"/>
    </row>
    <row r="5861" spans="2:12" x14ac:dyDescent="0.4">
      <c r="B5861" s="5" t="s">
        <v>65</v>
      </c>
      <c r="C5861" s="5" t="s">
        <v>58</v>
      </c>
      <c r="D5861" s="5" t="s">
        <v>22</v>
      </c>
      <c r="E5861" s="5" t="s">
        <v>7</v>
      </c>
      <c r="F5861" s="6">
        <v>43891</v>
      </c>
      <c r="G5861" s="6" t="str">
        <f>TEXT(datatable[[#This Row],[дата]],"ММ")</f>
        <v>03</v>
      </c>
      <c r="H5861" s="8">
        <v>0.60480000000000012</v>
      </c>
      <c r="I5861" s="8">
        <v>0.21840000000000001</v>
      </c>
      <c r="J5861" s="8">
        <f>datatable[[#This Row],[продажи_]]-datatable[[#This Row],[себестоимость_]]</f>
        <v>0.38640000000000008</v>
      </c>
      <c r="L5861"/>
    </row>
    <row r="5862" spans="2:12" x14ac:dyDescent="0.4">
      <c r="B5862" s="5" t="s">
        <v>65</v>
      </c>
      <c r="C5862" s="5" t="s">
        <v>58</v>
      </c>
      <c r="D5862" s="5" t="s">
        <v>22</v>
      </c>
      <c r="E5862" s="5" t="s">
        <v>7</v>
      </c>
      <c r="F5862" s="6">
        <v>43922</v>
      </c>
      <c r="G5862" s="6" t="str">
        <f>TEXT(datatable[[#This Row],[дата]],"ММ")</f>
        <v>04</v>
      </c>
      <c r="H5862" s="8">
        <v>0.48720000000000002</v>
      </c>
      <c r="I5862" s="8">
        <v>0.21840000000000001</v>
      </c>
      <c r="J5862" s="8">
        <f>datatable[[#This Row],[продажи_]]-datatable[[#This Row],[себестоимость_]]</f>
        <v>0.26880000000000004</v>
      </c>
      <c r="L5862"/>
    </row>
    <row r="5863" spans="2:12" x14ac:dyDescent="0.4">
      <c r="B5863" s="5" t="s">
        <v>65</v>
      </c>
      <c r="C5863" s="5" t="s">
        <v>58</v>
      </c>
      <c r="D5863" s="5" t="s">
        <v>22</v>
      </c>
      <c r="E5863" s="5" t="s">
        <v>7</v>
      </c>
      <c r="F5863" s="6">
        <v>43952</v>
      </c>
      <c r="G5863" s="6" t="str">
        <f>TEXT(datatable[[#This Row],[дата]],"ММ")</f>
        <v>05</v>
      </c>
      <c r="H5863" s="8">
        <v>0.44590000000000002</v>
      </c>
      <c r="I5863" s="8">
        <v>0.19695000000000001</v>
      </c>
      <c r="J5863" s="8">
        <f>datatable[[#This Row],[продажи_]]-datatable[[#This Row],[себестоимость_]]</f>
        <v>0.24895</v>
      </c>
      <c r="L5863"/>
    </row>
    <row r="5864" spans="2:12" x14ac:dyDescent="0.4">
      <c r="B5864" s="5" t="s">
        <v>65</v>
      </c>
      <c r="C5864" s="5" t="s">
        <v>58</v>
      </c>
      <c r="D5864" s="5" t="s">
        <v>22</v>
      </c>
      <c r="E5864" s="5" t="s">
        <v>7</v>
      </c>
      <c r="F5864" s="6">
        <v>43983</v>
      </c>
      <c r="G5864" s="6" t="str">
        <f>TEXT(datatable[[#This Row],[дата]],"ММ")</f>
        <v>06</v>
      </c>
      <c r="H5864" s="8">
        <v>0.37100000000000005</v>
      </c>
      <c r="I5864" s="8">
        <v>0.14249999999999999</v>
      </c>
      <c r="J5864" s="8">
        <f>datatable[[#This Row],[продажи_]]-datatable[[#This Row],[себестоимость_]]</f>
        <v>0.22850000000000006</v>
      </c>
      <c r="L5864"/>
    </row>
    <row r="5865" spans="2:12" x14ac:dyDescent="0.4">
      <c r="B5865" s="5" t="s">
        <v>65</v>
      </c>
      <c r="C5865" s="5" t="s">
        <v>58</v>
      </c>
      <c r="D5865" s="5" t="s">
        <v>22</v>
      </c>
      <c r="E5865" s="5" t="s">
        <v>7</v>
      </c>
      <c r="F5865" s="6">
        <v>44013</v>
      </c>
      <c r="G5865" s="6" t="str">
        <f>TEXT(datatable[[#This Row],[дата]],"ММ")</f>
        <v>07</v>
      </c>
      <c r="H5865" s="8">
        <v>0.32130000000000003</v>
      </c>
      <c r="I5865" s="8">
        <v>0.10935000000000002</v>
      </c>
      <c r="J5865" s="8">
        <f>datatable[[#This Row],[продажи_]]-datatable[[#This Row],[себестоимость_]]</f>
        <v>0.21195000000000003</v>
      </c>
      <c r="L5865"/>
    </row>
    <row r="5866" spans="2:12" x14ac:dyDescent="0.4">
      <c r="B5866" s="5" t="s">
        <v>65</v>
      </c>
      <c r="C5866" s="5" t="s">
        <v>58</v>
      </c>
      <c r="D5866" s="5" t="s">
        <v>22</v>
      </c>
      <c r="E5866" s="5" t="s">
        <v>7</v>
      </c>
      <c r="F5866" s="6">
        <v>44044</v>
      </c>
      <c r="G5866" s="6" t="str">
        <f>TEXT(datatable[[#This Row],[дата]],"ММ")</f>
        <v>08</v>
      </c>
      <c r="H5866" s="8">
        <v>0.30520000000000003</v>
      </c>
      <c r="I5866" s="8">
        <v>0.14399999999999999</v>
      </c>
      <c r="J5866" s="8">
        <f>datatable[[#This Row],[продажи_]]-datatable[[#This Row],[себестоимость_]]</f>
        <v>0.16120000000000004</v>
      </c>
      <c r="L5866"/>
    </row>
    <row r="5867" spans="2:12" x14ac:dyDescent="0.4">
      <c r="B5867" s="5" t="s">
        <v>65</v>
      </c>
      <c r="C5867" s="5" t="s">
        <v>58</v>
      </c>
      <c r="D5867" s="5" t="s">
        <v>22</v>
      </c>
      <c r="E5867" s="5" t="s">
        <v>7</v>
      </c>
      <c r="F5867" s="6">
        <v>44075</v>
      </c>
      <c r="G5867" s="6" t="str">
        <f>TEXT(datatable[[#This Row],[дата]],"ММ")</f>
        <v>09</v>
      </c>
      <c r="H5867" s="8">
        <v>0.38850000000000007</v>
      </c>
      <c r="I5867" s="8">
        <v>0.12449999999999999</v>
      </c>
      <c r="J5867" s="8">
        <f>datatable[[#This Row],[продажи_]]-datatable[[#This Row],[себестоимость_]]</f>
        <v>0.26400000000000007</v>
      </c>
      <c r="L5867"/>
    </row>
    <row r="5868" spans="2:12" x14ac:dyDescent="0.4">
      <c r="B5868" s="5" t="s">
        <v>65</v>
      </c>
      <c r="C5868" s="5" t="s">
        <v>58</v>
      </c>
      <c r="D5868" s="5" t="s">
        <v>22</v>
      </c>
      <c r="E5868" s="5" t="s">
        <v>7</v>
      </c>
      <c r="F5868" s="6">
        <v>44105</v>
      </c>
      <c r="G5868" s="6" t="str">
        <f>TEXT(datatable[[#This Row],[дата]],"ММ")</f>
        <v>10</v>
      </c>
      <c r="H5868" s="8">
        <v>0.42769999999999997</v>
      </c>
      <c r="I5868" s="8">
        <v>0.20475000000000002</v>
      </c>
      <c r="J5868" s="8">
        <f>datatable[[#This Row],[продажи_]]-datatable[[#This Row],[себестоимость_]]</f>
        <v>0.22294999999999995</v>
      </c>
      <c r="L5868"/>
    </row>
    <row r="5869" spans="2:12" x14ac:dyDescent="0.4">
      <c r="B5869" s="5" t="s">
        <v>65</v>
      </c>
      <c r="C5869" s="5" t="s">
        <v>58</v>
      </c>
      <c r="D5869" s="5" t="s">
        <v>22</v>
      </c>
      <c r="E5869" s="5" t="s">
        <v>7</v>
      </c>
      <c r="F5869" s="6">
        <v>44136</v>
      </c>
      <c r="G5869" s="6" t="str">
        <f>TEXT(datatable[[#This Row],[дата]],"ММ")</f>
        <v>11</v>
      </c>
      <c r="H5869" s="8">
        <v>0.45569999999999999</v>
      </c>
      <c r="I5869" s="8">
        <v>0.20579999999999998</v>
      </c>
      <c r="J5869" s="8">
        <f>datatable[[#This Row],[продажи_]]-datatable[[#This Row],[себестоимость_]]</f>
        <v>0.24990000000000001</v>
      </c>
      <c r="L5869"/>
    </row>
    <row r="5870" spans="2:12" x14ac:dyDescent="0.4">
      <c r="B5870" s="5" t="s">
        <v>65</v>
      </c>
      <c r="C5870" s="5" t="s">
        <v>58</v>
      </c>
      <c r="D5870" s="5" t="s">
        <v>22</v>
      </c>
      <c r="E5870" s="5" t="s">
        <v>7</v>
      </c>
      <c r="F5870" s="6">
        <v>44166</v>
      </c>
      <c r="G5870" s="6" t="str">
        <f>TEXT(datatable[[#This Row],[дата]],"ММ")</f>
        <v>12</v>
      </c>
      <c r="H5870" s="8">
        <v>0.33600000000000002</v>
      </c>
      <c r="I5870" s="8">
        <v>0.14399999999999999</v>
      </c>
      <c r="J5870" s="8">
        <f>datatable[[#This Row],[продажи_]]-datatable[[#This Row],[себестоимость_]]</f>
        <v>0.19200000000000003</v>
      </c>
      <c r="L5870"/>
    </row>
    <row r="5871" spans="2:12" x14ac:dyDescent="0.4">
      <c r="B5871" s="5" t="s">
        <v>65</v>
      </c>
      <c r="C5871" s="5" t="s">
        <v>58</v>
      </c>
      <c r="D5871" s="5" t="s">
        <v>22</v>
      </c>
      <c r="E5871" s="5" t="s">
        <v>7</v>
      </c>
      <c r="F5871" s="6">
        <v>43831</v>
      </c>
      <c r="G5871" s="6" t="str">
        <f>TEXT(datatable[[#This Row],[дата]],"ММ")</f>
        <v>01</v>
      </c>
      <c r="H5871" s="8">
        <v>6.84</v>
      </c>
      <c r="I5871" s="8">
        <v>3.1752000000000002</v>
      </c>
      <c r="J5871" s="8">
        <f>datatable[[#This Row],[продажи_]]-datatable[[#This Row],[себестоимость_]]</f>
        <v>3.6647999999999996</v>
      </c>
      <c r="L5871"/>
    </row>
    <row r="5872" spans="2:12" x14ac:dyDescent="0.4">
      <c r="B5872" s="5" t="s">
        <v>65</v>
      </c>
      <c r="C5872" s="5" t="s">
        <v>58</v>
      </c>
      <c r="D5872" s="5" t="s">
        <v>22</v>
      </c>
      <c r="E5872" s="5" t="s">
        <v>7</v>
      </c>
      <c r="F5872" s="6">
        <v>43862</v>
      </c>
      <c r="G5872" s="6" t="str">
        <f>TEXT(datatable[[#This Row],[дата]],"ММ")</f>
        <v>02</v>
      </c>
      <c r="H5872" s="8">
        <v>10.64</v>
      </c>
      <c r="I5872" s="8">
        <v>4.1327999999999996</v>
      </c>
      <c r="J5872" s="8">
        <f>datatable[[#This Row],[продажи_]]-datatable[[#This Row],[себестоимость_]]</f>
        <v>6.507200000000001</v>
      </c>
      <c r="L5872"/>
    </row>
    <row r="5873" spans="2:12" x14ac:dyDescent="0.4">
      <c r="B5873" s="5" t="s">
        <v>65</v>
      </c>
      <c r="C5873" s="5" t="s">
        <v>58</v>
      </c>
      <c r="D5873" s="5" t="s">
        <v>22</v>
      </c>
      <c r="E5873" s="5" t="s">
        <v>7</v>
      </c>
      <c r="F5873" s="6">
        <v>43891</v>
      </c>
      <c r="G5873" s="6" t="str">
        <f>TEXT(datatable[[#This Row],[дата]],"ММ")</f>
        <v>03</v>
      </c>
      <c r="H5873" s="8">
        <v>14.719999999999999</v>
      </c>
      <c r="I5873" s="8">
        <v>4.6079999999999997</v>
      </c>
      <c r="J5873" s="8">
        <f>datatable[[#This Row],[продажи_]]-datatable[[#This Row],[себестоимость_]]</f>
        <v>10.111999999999998</v>
      </c>
      <c r="L5873"/>
    </row>
    <row r="5874" spans="2:12" x14ac:dyDescent="0.4">
      <c r="B5874" s="5" t="s">
        <v>65</v>
      </c>
      <c r="C5874" s="5" t="s">
        <v>58</v>
      </c>
      <c r="D5874" s="5" t="s">
        <v>22</v>
      </c>
      <c r="E5874" s="5" t="s">
        <v>7</v>
      </c>
      <c r="F5874" s="6">
        <v>43922</v>
      </c>
      <c r="G5874" s="6" t="str">
        <f>TEXT(datatable[[#This Row],[дата]],"ММ")</f>
        <v>04</v>
      </c>
      <c r="H5874" s="8">
        <v>11.008000000000001</v>
      </c>
      <c r="I5874" s="8">
        <v>4.7231999999999994</v>
      </c>
      <c r="J5874" s="8">
        <f>datatable[[#This Row],[продажи_]]-datatable[[#This Row],[себестоимость_]]</f>
        <v>6.2848000000000015</v>
      </c>
      <c r="L5874"/>
    </row>
    <row r="5875" spans="2:12" x14ac:dyDescent="0.4">
      <c r="B5875" s="5" t="s">
        <v>65</v>
      </c>
      <c r="C5875" s="5" t="s">
        <v>58</v>
      </c>
      <c r="D5875" s="5" t="s">
        <v>22</v>
      </c>
      <c r="E5875" s="5" t="s">
        <v>7</v>
      </c>
      <c r="F5875" s="6">
        <v>43952</v>
      </c>
      <c r="G5875" s="6" t="str">
        <f>TEXT(datatable[[#This Row],[дата]],"ММ")</f>
        <v>05</v>
      </c>
      <c r="H5875" s="8">
        <v>9.4640000000000004</v>
      </c>
      <c r="I5875" s="8">
        <v>4.5395999999999992</v>
      </c>
      <c r="J5875" s="8">
        <f>datatable[[#This Row],[продажи_]]-datatable[[#This Row],[себестоимость_]]</f>
        <v>4.9244000000000012</v>
      </c>
      <c r="L5875"/>
    </row>
    <row r="5876" spans="2:12" x14ac:dyDescent="0.4">
      <c r="B5876" s="5" t="s">
        <v>65</v>
      </c>
      <c r="C5876" s="5" t="s">
        <v>58</v>
      </c>
      <c r="D5876" s="5" t="s">
        <v>22</v>
      </c>
      <c r="E5876" s="5" t="s">
        <v>7</v>
      </c>
      <c r="F5876" s="6">
        <v>43983</v>
      </c>
      <c r="G5876" s="6" t="str">
        <f>TEXT(datatable[[#This Row],[дата]],"ММ")</f>
        <v>06</v>
      </c>
      <c r="H5876" s="8">
        <v>6.96</v>
      </c>
      <c r="I5876" s="8">
        <v>3.5640000000000001</v>
      </c>
      <c r="J5876" s="8">
        <f>datatable[[#This Row],[продажи_]]-datatable[[#This Row],[себестоимость_]]</f>
        <v>3.3959999999999999</v>
      </c>
      <c r="L5876"/>
    </row>
    <row r="5877" spans="2:12" x14ac:dyDescent="0.4">
      <c r="B5877" s="5" t="s">
        <v>65</v>
      </c>
      <c r="C5877" s="5" t="s">
        <v>58</v>
      </c>
      <c r="D5877" s="5" t="s">
        <v>22</v>
      </c>
      <c r="E5877" s="5" t="s">
        <v>7</v>
      </c>
      <c r="F5877" s="6">
        <v>44013</v>
      </c>
      <c r="G5877" s="6" t="str">
        <f>TEXT(datatable[[#This Row],[дата]],"ММ")</f>
        <v>07</v>
      </c>
      <c r="H5877" s="8">
        <v>7.2720000000000002</v>
      </c>
      <c r="I5877" s="8">
        <v>3.8555999999999999</v>
      </c>
      <c r="J5877" s="8">
        <f>datatable[[#This Row],[продажи_]]-datatable[[#This Row],[себестоимость_]]</f>
        <v>3.4164000000000003</v>
      </c>
      <c r="L5877"/>
    </row>
    <row r="5878" spans="2:12" x14ac:dyDescent="0.4">
      <c r="B5878" s="5" t="s">
        <v>65</v>
      </c>
      <c r="C5878" s="5" t="s">
        <v>58</v>
      </c>
      <c r="D5878" s="5" t="s">
        <v>22</v>
      </c>
      <c r="E5878" s="5" t="s">
        <v>7</v>
      </c>
      <c r="F5878" s="6">
        <v>44044</v>
      </c>
      <c r="G5878" s="6" t="str">
        <f>TEXT(datatable[[#This Row],[дата]],"ММ")</f>
        <v>08</v>
      </c>
      <c r="H5878" s="8">
        <v>7.68</v>
      </c>
      <c r="I5878" s="8">
        <v>3.3407999999999998</v>
      </c>
      <c r="J5878" s="8">
        <f>datatable[[#This Row],[продажи_]]-datatable[[#This Row],[себестоимость_]]</f>
        <v>4.3391999999999999</v>
      </c>
      <c r="L5878"/>
    </row>
    <row r="5879" spans="2:12" x14ac:dyDescent="0.4">
      <c r="B5879" s="5" t="s">
        <v>65</v>
      </c>
      <c r="C5879" s="5" t="s">
        <v>58</v>
      </c>
      <c r="D5879" s="5" t="s">
        <v>22</v>
      </c>
      <c r="E5879" s="5" t="s">
        <v>7</v>
      </c>
      <c r="F5879" s="6">
        <v>44075</v>
      </c>
      <c r="G5879" s="6" t="str">
        <f>TEXT(datatable[[#This Row],[дата]],"ММ")</f>
        <v>09</v>
      </c>
      <c r="H5879" s="8">
        <v>8.16</v>
      </c>
      <c r="I5879" s="8">
        <v>2.9160000000000004</v>
      </c>
      <c r="J5879" s="8">
        <f>datatable[[#This Row],[продажи_]]-datatable[[#This Row],[себестоимость_]]</f>
        <v>5.2439999999999998</v>
      </c>
      <c r="L5879"/>
    </row>
    <row r="5880" spans="2:12" x14ac:dyDescent="0.4">
      <c r="B5880" s="5" t="s">
        <v>65</v>
      </c>
      <c r="C5880" s="5" t="s">
        <v>58</v>
      </c>
      <c r="D5880" s="5" t="s">
        <v>22</v>
      </c>
      <c r="E5880" s="5" t="s">
        <v>7</v>
      </c>
      <c r="F5880" s="6">
        <v>44105</v>
      </c>
      <c r="G5880" s="6" t="str">
        <f>TEXT(datatable[[#This Row],[дата]],"ММ")</f>
        <v>10</v>
      </c>
      <c r="H5880" s="8">
        <v>9.2560000000000002</v>
      </c>
      <c r="I5880" s="8">
        <v>5.5223999999999993</v>
      </c>
      <c r="J5880" s="8">
        <f>datatable[[#This Row],[продажи_]]-datatable[[#This Row],[себестоимость_]]</f>
        <v>3.7336000000000009</v>
      </c>
      <c r="L5880"/>
    </row>
    <row r="5881" spans="2:12" x14ac:dyDescent="0.4">
      <c r="B5881" s="5" t="s">
        <v>65</v>
      </c>
      <c r="C5881" s="5" t="s">
        <v>58</v>
      </c>
      <c r="D5881" s="5" t="s">
        <v>22</v>
      </c>
      <c r="E5881" s="5" t="s">
        <v>7</v>
      </c>
      <c r="F5881" s="6">
        <v>44136</v>
      </c>
      <c r="G5881" s="6" t="str">
        <f>TEXT(datatable[[#This Row],[дата]],"ММ")</f>
        <v>11</v>
      </c>
      <c r="H5881" s="8">
        <v>12.096000000000002</v>
      </c>
      <c r="I5881" s="8">
        <v>4.9391999999999996</v>
      </c>
      <c r="J5881" s="8">
        <f>datatable[[#This Row],[продажи_]]-datatable[[#This Row],[себестоимость_]]</f>
        <v>7.1568000000000023</v>
      </c>
      <c r="L5881"/>
    </row>
    <row r="5882" spans="2:12" x14ac:dyDescent="0.4">
      <c r="B5882" s="5" t="s">
        <v>65</v>
      </c>
      <c r="C5882" s="5" t="s">
        <v>58</v>
      </c>
      <c r="D5882" s="5" t="s">
        <v>22</v>
      </c>
      <c r="E5882" s="5" t="s">
        <v>7</v>
      </c>
      <c r="F5882" s="6">
        <v>44166</v>
      </c>
      <c r="G5882" s="6" t="str">
        <f>TEXT(datatable[[#This Row],[дата]],"ММ")</f>
        <v>12</v>
      </c>
      <c r="H5882" s="8">
        <v>10.368</v>
      </c>
      <c r="I5882" s="8">
        <v>5.0111999999999997</v>
      </c>
      <c r="J5882" s="8">
        <f>datatable[[#This Row],[продажи_]]-datatable[[#This Row],[себестоимость_]]</f>
        <v>5.3568000000000007</v>
      </c>
      <c r="L5882"/>
    </row>
    <row r="5883" spans="2:12" x14ac:dyDescent="0.4">
      <c r="B5883" s="5" t="s">
        <v>65</v>
      </c>
      <c r="C5883" s="5" t="s">
        <v>58</v>
      </c>
      <c r="D5883" s="5" t="s">
        <v>22</v>
      </c>
      <c r="E5883" s="5" t="s">
        <v>7</v>
      </c>
      <c r="F5883" s="6">
        <v>43831</v>
      </c>
      <c r="G5883" s="6" t="str">
        <f>TEXT(datatable[[#This Row],[дата]],"ММ")</f>
        <v>01</v>
      </c>
      <c r="H5883" s="8">
        <v>4.8023999999999996</v>
      </c>
      <c r="I5883" s="8">
        <v>1.4021999999999999</v>
      </c>
      <c r="J5883" s="8">
        <f>datatable[[#This Row],[продажи_]]-datatable[[#This Row],[себестоимость_]]</f>
        <v>3.4001999999999999</v>
      </c>
      <c r="L5883"/>
    </row>
    <row r="5884" spans="2:12" x14ac:dyDescent="0.4">
      <c r="B5884" s="5" t="s">
        <v>65</v>
      </c>
      <c r="C5884" s="5" t="s">
        <v>58</v>
      </c>
      <c r="D5884" s="5" t="s">
        <v>22</v>
      </c>
      <c r="E5884" s="5" t="s">
        <v>7</v>
      </c>
      <c r="F5884" s="6">
        <v>43862</v>
      </c>
      <c r="G5884" s="6" t="str">
        <f>TEXT(datatable[[#This Row],[дата]],"ММ")</f>
        <v>02</v>
      </c>
      <c r="H5884" s="8">
        <v>7.5516000000000014</v>
      </c>
      <c r="I5884" s="8">
        <v>2.8728000000000002</v>
      </c>
      <c r="J5884" s="8">
        <f>datatable[[#This Row],[продажи_]]-datatable[[#This Row],[себестоимость_]]</f>
        <v>4.6788000000000007</v>
      </c>
      <c r="L5884"/>
    </row>
    <row r="5885" spans="2:12" x14ac:dyDescent="0.4">
      <c r="B5885" s="5" t="s">
        <v>65</v>
      </c>
      <c r="C5885" s="5" t="s">
        <v>58</v>
      </c>
      <c r="D5885" s="5" t="s">
        <v>22</v>
      </c>
      <c r="E5885" s="5" t="s">
        <v>7</v>
      </c>
      <c r="F5885" s="6">
        <v>43891</v>
      </c>
      <c r="G5885" s="6" t="str">
        <f>TEXT(datatable[[#This Row],[дата]],"ММ")</f>
        <v>03</v>
      </c>
      <c r="H5885" s="8">
        <v>10.857599999999998</v>
      </c>
      <c r="I5885" s="8">
        <v>3.5568</v>
      </c>
      <c r="J5885" s="8">
        <f>datatable[[#This Row],[продажи_]]-datatable[[#This Row],[себестоимость_]]</f>
        <v>7.300799999999998</v>
      </c>
      <c r="L5885"/>
    </row>
    <row r="5886" spans="2:12" x14ac:dyDescent="0.4">
      <c r="B5886" s="5" t="s">
        <v>65</v>
      </c>
      <c r="C5886" s="5" t="s">
        <v>58</v>
      </c>
      <c r="D5886" s="5" t="s">
        <v>22</v>
      </c>
      <c r="E5886" s="5" t="s">
        <v>7</v>
      </c>
      <c r="F5886" s="6">
        <v>43922</v>
      </c>
      <c r="G5886" s="6" t="str">
        <f>TEXT(datatable[[#This Row],[дата]],"ММ")</f>
        <v>04</v>
      </c>
      <c r="H5886" s="8">
        <v>8.5375999999999994</v>
      </c>
      <c r="I5886" s="8">
        <v>3.4655999999999998</v>
      </c>
      <c r="J5886" s="8">
        <f>datatable[[#This Row],[продажи_]]-datatable[[#This Row],[себестоимость_]]</f>
        <v>5.0719999999999992</v>
      </c>
      <c r="L5886"/>
    </row>
    <row r="5887" spans="2:12" x14ac:dyDescent="0.4">
      <c r="B5887" s="5" t="s">
        <v>65</v>
      </c>
      <c r="C5887" s="5" t="s">
        <v>58</v>
      </c>
      <c r="D5887" s="5" t="s">
        <v>22</v>
      </c>
      <c r="E5887" s="5" t="s">
        <v>7</v>
      </c>
      <c r="F5887" s="6">
        <v>43952</v>
      </c>
      <c r="G5887" s="6" t="str">
        <f>TEXT(datatable[[#This Row],[дата]],"ММ")</f>
        <v>05</v>
      </c>
      <c r="H5887" s="8">
        <v>6.8614000000000006</v>
      </c>
      <c r="I5887" s="8">
        <v>2.4947000000000004</v>
      </c>
      <c r="J5887" s="8">
        <f>datatable[[#This Row],[продажи_]]-datatable[[#This Row],[себестоимость_]]</f>
        <v>4.3666999999999998</v>
      </c>
      <c r="L5887"/>
    </row>
    <row r="5888" spans="2:12" x14ac:dyDescent="0.4">
      <c r="B5888" s="5" t="s">
        <v>65</v>
      </c>
      <c r="C5888" s="5" t="s">
        <v>58</v>
      </c>
      <c r="D5888" s="5" t="s">
        <v>22</v>
      </c>
      <c r="E5888" s="5" t="s">
        <v>7</v>
      </c>
      <c r="F5888" s="6">
        <v>43983</v>
      </c>
      <c r="G5888" s="6" t="str">
        <f>TEXT(datatable[[#This Row],[дата]],"ММ")</f>
        <v>06</v>
      </c>
      <c r="H5888" s="8">
        <v>5.6259999999999994</v>
      </c>
      <c r="I5888" s="8">
        <v>2.2040000000000002</v>
      </c>
      <c r="J5888" s="8">
        <f>datatable[[#This Row],[продажи_]]-datatable[[#This Row],[себестоимость_]]</f>
        <v>3.4219999999999993</v>
      </c>
      <c r="L5888"/>
    </row>
    <row r="5889" spans="2:12" x14ac:dyDescent="0.4">
      <c r="B5889" s="5" t="s">
        <v>65</v>
      </c>
      <c r="C5889" s="5" t="s">
        <v>58</v>
      </c>
      <c r="D5889" s="5" t="s">
        <v>22</v>
      </c>
      <c r="E5889" s="5" t="s">
        <v>7</v>
      </c>
      <c r="F5889" s="6">
        <v>44013</v>
      </c>
      <c r="G5889" s="6" t="str">
        <f>TEXT(datatable[[#This Row],[дата]],"ММ")</f>
        <v>07</v>
      </c>
      <c r="H5889" s="8">
        <v>4.2803999999999993</v>
      </c>
      <c r="I5889" s="8">
        <v>1.8126</v>
      </c>
      <c r="J5889" s="8">
        <f>datatable[[#This Row],[продажи_]]-datatable[[#This Row],[себестоимость_]]</f>
        <v>2.4677999999999995</v>
      </c>
      <c r="L5889"/>
    </row>
    <row r="5890" spans="2:12" x14ac:dyDescent="0.4">
      <c r="B5890" s="5" t="s">
        <v>65</v>
      </c>
      <c r="C5890" s="5" t="s">
        <v>58</v>
      </c>
      <c r="D5890" s="5" t="s">
        <v>22</v>
      </c>
      <c r="E5890" s="5" t="s">
        <v>7</v>
      </c>
      <c r="F5890" s="6">
        <v>44044</v>
      </c>
      <c r="G5890" s="6" t="str">
        <f>TEXT(datatable[[#This Row],[дата]],"ММ")</f>
        <v>08</v>
      </c>
      <c r="H5890" s="8">
        <v>4.7791999999999994</v>
      </c>
      <c r="I5890" s="8">
        <v>1.5352000000000001</v>
      </c>
      <c r="J5890" s="8">
        <f>datatable[[#This Row],[продажи_]]-datatable[[#This Row],[себестоимость_]]</f>
        <v>3.2439999999999993</v>
      </c>
      <c r="L5890"/>
    </row>
    <row r="5891" spans="2:12" x14ac:dyDescent="0.4">
      <c r="B5891" s="5" t="s">
        <v>65</v>
      </c>
      <c r="C5891" s="5" t="s">
        <v>58</v>
      </c>
      <c r="D5891" s="5" t="s">
        <v>22</v>
      </c>
      <c r="E5891" s="5" t="s">
        <v>7</v>
      </c>
      <c r="F5891" s="6">
        <v>44075</v>
      </c>
      <c r="G5891" s="6" t="str">
        <f>TEXT(datatable[[#This Row],[дата]],"ММ")</f>
        <v>09</v>
      </c>
      <c r="H5891" s="8">
        <v>6.9019999999999992</v>
      </c>
      <c r="I5891" s="8">
        <v>2.0330000000000004</v>
      </c>
      <c r="J5891" s="8">
        <f>datatable[[#This Row],[продажи_]]-datatable[[#This Row],[себестоимость_]]</f>
        <v>4.8689999999999989</v>
      </c>
      <c r="L5891"/>
    </row>
    <row r="5892" spans="2:12" x14ac:dyDescent="0.4">
      <c r="B5892" s="5" t="s">
        <v>65</v>
      </c>
      <c r="C5892" s="5" t="s">
        <v>58</v>
      </c>
      <c r="D5892" s="5" t="s">
        <v>22</v>
      </c>
      <c r="E5892" s="5" t="s">
        <v>7</v>
      </c>
      <c r="F5892" s="6">
        <v>44105</v>
      </c>
      <c r="G5892" s="6" t="str">
        <f>TEXT(datatable[[#This Row],[дата]],"ММ")</f>
        <v>10</v>
      </c>
      <c r="H5892" s="8">
        <v>7.8416000000000006</v>
      </c>
      <c r="I5892" s="8">
        <v>2.3712</v>
      </c>
      <c r="J5892" s="8">
        <f>datatable[[#This Row],[продажи_]]-datatable[[#This Row],[себестоимость_]]</f>
        <v>5.4704000000000006</v>
      </c>
      <c r="L5892"/>
    </row>
    <row r="5893" spans="2:12" x14ac:dyDescent="0.4">
      <c r="B5893" s="5" t="s">
        <v>65</v>
      </c>
      <c r="C5893" s="5" t="s">
        <v>58</v>
      </c>
      <c r="D5893" s="5" t="s">
        <v>22</v>
      </c>
      <c r="E5893" s="5" t="s">
        <v>7</v>
      </c>
      <c r="F5893" s="6">
        <v>44136</v>
      </c>
      <c r="G5893" s="6" t="str">
        <f>TEXT(datatable[[#This Row],[дата]],"ММ")</f>
        <v>11</v>
      </c>
      <c r="H5893" s="8">
        <v>6.8208000000000002</v>
      </c>
      <c r="I5893" s="8">
        <v>2.8462000000000005</v>
      </c>
      <c r="J5893" s="8">
        <f>datatable[[#This Row],[продажи_]]-datatable[[#This Row],[себестоимость_]]</f>
        <v>3.9745999999999997</v>
      </c>
      <c r="L5893"/>
    </row>
    <row r="5894" spans="2:12" x14ac:dyDescent="0.4">
      <c r="B5894" s="5" t="s">
        <v>65</v>
      </c>
      <c r="C5894" s="5" t="s">
        <v>58</v>
      </c>
      <c r="D5894" s="5" t="s">
        <v>22</v>
      </c>
      <c r="E5894" s="5" t="s">
        <v>7</v>
      </c>
      <c r="F5894" s="6">
        <v>44166</v>
      </c>
      <c r="G5894" s="6" t="str">
        <f>TEXT(datatable[[#This Row],[дата]],"ММ")</f>
        <v>12</v>
      </c>
      <c r="H5894" s="8">
        <v>6.7511999999999999</v>
      </c>
      <c r="I5894" s="8">
        <v>2.4852000000000003</v>
      </c>
      <c r="J5894" s="8">
        <f>datatable[[#This Row],[продажи_]]-datatable[[#This Row],[себестоимость_]]</f>
        <v>4.266</v>
      </c>
      <c r="L5894"/>
    </row>
    <row r="5895" spans="2:12" x14ac:dyDescent="0.4">
      <c r="B5895" s="5" t="s">
        <v>65</v>
      </c>
      <c r="C5895" s="5" t="s">
        <v>58</v>
      </c>
      <c r="D5895" s="5" t="s">
        <v>22</v>
      </c>
      <c r="E5895" s="5" t="s">
        <v>7</v>
      </c>
      <c r="F5895" s="6">
        <v>43831</v>
      </c>
      <c r="G5895" s="6" t="str">
        <f>TEXT(datatable[[#This Row],[дата]],"ММ")</f>
        <v>01</v>
      </c>
      <c r="H5895" s="8">
        <v>2.3939999999999997</v>
      </c>
      <c r="I5895" s="8">
        <v>1.2636000000000001</v>
      </c>
      <c r="J5895" s="8">
        <f>datatable[[#This Row],[продажи_]]-datatable[[#This Row],[себестоимость_]]</f>
        <v>1.1303999999999996</v>
      </c>
      <c r="L5895"/>
    </row>
    <row r="5896" spans="2:12" x14ac:dyDescent="0.4">
      <c r="B5896" s="5" t="s">
        <v>65</v>
      </c>
      <c r="C5896" s="5" t="s">
        <v>58</v>
      </c>
      <c r="D5896" s="5" t="s">
        <v>22</v>
      </c>
      <c r="E5896" s="5" t="s">
        <v>7</v>
      </c>
      <c r="F5896" s="6">
        <v>43862</v>
      </c>
      <c r="G5896" s="6" t="str">
        <f>TEXT(datatable[[#This Row],[дата]],"ММ")</f>
        <v>02</v>
      </c>
      <c r="H5896" s="8">
        <v>3.3712</v>
      </c>
      <c r="I5896" s="8">
        <v>1.4111999999999998</v>
      </c>
      <c r="J5896" s="8">
        <f>datatable[[#This Row],[продажи_]]-datatable[[#This Row],[себестоимость_]]</f>
        <v>1.9600000000000002</v>
      </c>
      <c r="L5896"/>
    </row>
    <row r="5897" spans="2:12" x14ac:dyDescent="0.4">
      <c r="B5897" s="5" t="s">
        <v>65</v>
      </c>
      <c r="C5897" s="5" t="s">
        <v>58</v>
      </c>
      <c r="D5897" s="5" t="s">
        <v>22</v>
      </c>
      <c r="E5897" s="5" t="s">
        <v>7</v>
      </c>
      <c r="F5897" s="6">
        <v>43891</v>
      </c>
      <c r="G5897" s="6" t="str">
        <f>TEXT(datatable[[#This Row],[дата]],"ММ")</f>
        <v>03</v>
      </c>
      <c r="H5897" s="8">
        <v>4.6144000000000007</v>
      </c>
      <c r="I5897" s="8">
        <v>1.7087999999999999</v>
      </c>
      <c r="J5897" s="8">
        <f>datatable[[#This Row],[продажи_]]-datatable[[#This Row],[себестоимость_]]</f>
        <v>2.9056000000000006</v>
      </c>
      <c r="L5897"/>
    </row>
    <row r="5898" spans="2:12" x14ac:dyDescent="0.4">
      <c r="B5898" s="5" t="s">
        <v>65</v>
      </c>
      <c r="C5898" s="5" t="s">
        <v>58</v>
      </c>
      <c r="D5898" s="5" t="s">
        <v>22</v>
      </c>
      <c r="E5898" s="5" t="s">
        <v>7</v>
      </c>
      <c r="F5898" s="6">
        <v>43922</v>
      </c>
      <c r="G5898" s="6" t="str">
        <f>TEXT(datatable[[#This Row],[дата]],"ММ")</f>
        <v>04</v>
      </c>
      <c r="H5898" s="8">
        <v>4.8384000000000009</v>
      </c>
      <c r="I5898" s="8">
        <v>2.2079999999999997</v>
      </c>
      <c r="J5898" s="8">
        <f>datatable[[#This Row],[продажи_]]-datatable[[#This Row],[себестоимость_]]</f>
        <v>2.6304000000000012</v>
      </c>
      <c r="L5898"/>
    </row>
    <row r="5899" spans="2:12" x14ac:dyDescent="0.4">
      <c r="B5899" s="5" t="s">
        <v>65</v>
      </c>
      <c r="C5899" s="5" t="s">
        <v>58</v>
      </c>
      <c r="D5899" s="5" t="s">
        <v>22</v>
      </c>
      <c r="E5899" s="5" t="s">
        <v>7</v>
      </c>
      <c r="F5899" s="6">
        <v>43952</v>
      </c>
      <c r="G5899" s="6" t="str">
        <f>TEXT(datatable[[#This Row],[дата]],"ММ")</f>
        <v>05</v>
      </c>
      <c r="H5899" s="8">
        <v>4.1859999999999999</v>
      </c>
      <c r="I5899" s="8">
        <v>1.7472000000000003</v>
      </c>
      <c r="J5899" s="8">
        <f>datatable[[#This Row],[продажи_]]-datatable[[#This Row],[себестоимость_]]</f>
        <v>2.4387999999999996</v>
      </c>
      <c r="L5899"/>
    </row>
    <row r="5900" spans="2:12" x14ac:dyDescent="0.4">
      <c r="B5900" s="5" t="s">
        <v>65</v>
      </c>
      <c r="C5900" s="5" t="s">
        <v>58</v>
      </c>
      <c r="D5900" s="5" t="s">
        <v>22</v>
      </c>
      <c r="E5900" s="5" t="s">
        <v>7</v>
      </c>
      <c r="F5900" s="6">
        <v>43983</v>
      </c>
      <c r="G5900" s="6" t="str">
        <f>TEXT(datatable[[#This Row],[дата]],"ММ")</f>
        <v>06</v>
      </c>
      <c r="H5900" s="8">
        <v>2.3800000000000003</v>
      </c>
      <c r="I5900" s="8">
        <v>1.044</v>
      </c>
      <c r="J5900" s="8">
        <f>datatable[[#This Row],[продажи_]]-datatable[[#This Row],[себестоимость_]]</f>
        <v>1.3360000000000003</v>
      </c>
      <c r="L5900"/>
    </row>
    <row r="5901" spans="2:12" x14ac:dyDescent="0.4">
      <c r="B5901" s="5" t="s">
        <v>65</v>
      </c>
      <c r="C5901" s="5" t="s">
        <v>58</v>
      </c>
      <c r="D5901" s="5" t="s">
        <v>22</v>
      </c>
      <c r="E5901" s="5" t="s">
        <v>7</v>
      </c>
      <c r="F5901" s="6">
        <v>44013</v>
      </c>
      <c r="G5901" s="6" t="str">
        <f>TEXT(datatable[[#This Row],[дата]],"ММ")</f>
        <v>07</v>
      </c>
      <c r="H5901" s="8">
        <v>2.6460000000000004</v>
      </c>
      <c r="I5901" s="8">
        <v>1.2527999999999999</v>
      </c>
      <c r="J5901" s="8">
        <f>datatable[[#This Row],[продажи_]]-datatable[[#This Row],[себестоимость_]]</f>
        <v>1.3932000000000004</v>
      </c>
      <c r="L5901"/>
    </row>
    <row r="5902" spans="2:12" x14ac:dyDescent="0.4">
      <c r="B5902" s="5" t="s">
        <v>65</v>
      </c>
      <c r="C5902" s="5" t="s">
        <v>58</v>
      </c>
      <c r="D5902" s="5" t="s">
        <v>22</v>
      </c>
      <c r="E5902" s="5" t="s">
        <v>7</v>
      </c>
      <c r="F5902" s="6">
        <v>44044</v>
      </c>
      <c r="G5902" s="6" t="str">
        <f>TEXT(datatable[[#This Row],[дата]],"ММ")</f>
        <v>08</v>
      </c>
      <c r="H5902" s="8">
        <v>2.4640000000000004</v>
      </c>
      <c r="I5902" s="8">
        <v>0.86399999999999999</v>
      </c>
      <c r="J5902" s="8">
        <f>datatable[[#This Row],[продажи_]]-datatable[[#This Row],[себестоимость_]]</f>
        <v>1.6000000000000005</v>
      </c>
      <c r="L5902"/>
    </row>
    <row r="5903" spans="2:12" x14ac:dyDescent="0.4">
      <c r="B5903" s="5" t="s">
        <v>65</v>
      </c>
      <c r="C5903" s="5" t="s">
        <v>58</v>
      </c>
      <c r="D5903" s="5" t="s">
        <v>22</v>
      </c>
      <c r="E5903" s="5" t="s">
        <v>7</v>
      </c>
      <c r="F5903" s="6">
        <v>44075</v>
      </c>
      <c r="G5903" s="6" t="str">
        <f>TEXT(datatable[[#This Row],[дата]],"ММ")</f>
        <v>09</v>
      </c>
      <c r="H5903" s="8">
        <v>2.8560000000000003</v>
      </c>
      <c r="I5903" s="8">
        <v>1.3320000000000001</v>
      </c>
      <c r="J5903" s="8">
        <f>datatable[[#This Row],[продажи_]]-datatable[[#This Row],[себестоимость_]]</f>
        <v>1.5240000000000002</v>
      </c>
      <c r="L5903"/>
    </row>
    <row r="5904" spans="2:12" x14ac:dyDescent="0.4">
      <c r="B5904" s="5" t="s">
        <v>65</v>
      </c>
      <c r="C5904" s="5" t="s">
        <v>58</v>
      </c>
      <c r="D5904" s="5" t="s">
        <v>22</v>
      </c>
      <c r="E5904" s="5" t="s">
        <v>7</v>
      </c>
      <c r="F5904" s="6">
        <v>44105</v>
      </c>
      <c r="G5904" s="6" t="str">
        <f>TEXT(datatable[[#This Row],[дата]],"ММ")</f>
        <v>10</v>
      </c>
      <c r="H5904" s="8">
        <v>3.6036000000000001</v>
      </c>
      <c r="I5904" s="8">
        <v>1.5132000000000001</v>
      </c>
      <c r="J5904" s="8">
        <f>datatable[[#This Row],[продажи_]]-datatable[[#This Row],[себестоимость_]]</f>
        <v>2.0903999999999998</v>
      </c>
      <c r="L5904"/>
    </row>
    <row r="5905" spans="2:12" x14ac:dyDescent="0.4">
      <c r="B5905" s="5" t="s">
        <v>65</v>
      </c>
      <c r="C5905" s="5" t="s">
        <v>58</v>
      </c>
      <c r="D5905" s="5" t="s">
        <v>22</v>
      </c>
      <c r="E5905" s="5" t="s">
        <v>7</v>
      </c>
      <c r="F5905" s="6">
        <v>44136</v>
      </c>
      <c r="G5905" s="6" t="str">
        <f>TEXT(datatable[[#This Row],[дата]],"ММ")</f>
        <v>11</v>
      </c>
      <c r="H5905" s="8">
        <v>3.7239999999999998</v>
      </c>
      <c r="I5905" s="8">
        <v>1.4783999999999999</v>
      </c>
      <c r="J5905" s="8">
        <f>datatable[[#This Row],[продажи_]]-datatable[[#This Row],[себестоимость_]]</f>
        <v>2.2455999999999996</v>
      </c>
      <c r="L5905"/>
    </row>
    <row r="5906" spans="2:12" x14ac:dyDescent="0.4">
      <c r="B5906" s="5" t="s">
        <v>65</v>
      </c>
      <c r="C5906" s="5" t="s">
        <v>58</v>
      </c>
      <c r="D5906" s="5" t="s">
        <v>22</v>
      </c>
      <c r="E5906" s="5" t="s">
        <v>7</v>
      </c>
      <c r="F5906" s="6">
        <v>44166</v>
      </c>
      <c r="G5906" s="6" t="str">
        <f>TEXT(datatable[[#This Row],[дата]],"ММ")</f>
        <v>12</v>
      </c>
      <c r="H5906" s="8">
        <v>3.024</v>
      </c>
      <c r="I5906" s="8">
        <v>1.3679999999999999</v>
      </c>
      <c r="J5906" s="8">
        <f>datatable[[#This Row],[продажи_]]-datatable[[#This Row],[себестоимость_]]</f>
        <v>1.6560000000000001</v>
      </c>
      <c r="L5906"/>
    </row>
    <row r="5907" spans="2:12" x14ac:dyDescent="0.4">
      <c r="B5907" s="5" t="s">
        <v>67</v>
      </c>
      <c r="C5907" s="5" t="s">
        <v>57</v>
      </c>
      <c r="D5907" s="5" t="s">
        <v>23</v>
      </c>
      <c r="E5907" s="5" t="s">
        <v>60</v>
      </c>
      <c r="F5907" s="6">
        <v>43831</v>
      </c>
      <c r="G5907" s="6" t="str">
        <f>TEXT(datatable[[#This Row],[дата]],"ММ")</f>
        <v>01</v>
      </c>
      <c r="H5907" s="8">
        <v>81.225000000000009</v>
      </c>
      <c r="I5907" s="8">
        <v>36.063900000000004</v>
      </c>
      <c r="J5907" s="8">
        <f>datatable[[#This Row],[продажи_]]-datatable[[#This Row],[себестоимость_]]</f>
        <v>45.161100000000005</v>
      </c>
      <c r="L5907"/>
    </row>
    <row r="5908" spans="2:12" x14ac:dyDescent="0.4">
      <c r="B5908" s="5" t="s">
        <v>67</v>
      </c>
      <c r="C5908" s="5" t="s">
        <v>57</v>
      </c>
      <c r="D5908" s="5" t="s">
        <v>23</v>
      </c>
      <c r="E5908" s="5" t="s">
        <v>60</v>
      </c>
      <c r="F5908" s="6">
        <v>43862</v>
      </c>
      <c r="G5908" s="6" t="str">
        <f>TEXT(datatable[[#This Row],[дата]],"ММ")</f>
        <v>02</v>
      </c>
      <c r="H5908" s="8">
        <v>122.5595</v>
      </c>
      <c r="I5908" s="8">
        <v>43.969799999999999</v>
      </c>
      <c r="J5908" s="8">
        <f>datatable[[#This Row],[продажи_]]-datatable[[#This Row],[себестоимость_]]</f>
        <v>78.589699999999993</v>
      </c>
      <c r="L5908"/>
    </row>
    <row r="5909" spans="2:12" x14ac:dyDescent="0.4">
      <c r="B5909" s="5" t="s">
        <v>67</v>
      </c>
      <c r="C5909" s="5" t="s">
        <v>57</v>
      </c>
      <c r="D5909" s="5" t="s">
        <v>23</v>
      </c>
      <c r="E5909" s="5" t="s">
        <v>60</v>
      </c>
      <c r="F5909" s="6">
        <v>43891</v>
      </c>
      <c r="G5909" s="6" t="str">
        <f>TEXT(datatable[[#This Row],[дата]],"ММ")</f>
        <v>03</v>
      </c>
      <c r="H5909" s="8">
        <v>138.624</v>
      </c>
      <c r="I5909" s="8">
        <v>58.337600000000002</v>
      </c>
      <c r="J5909" s="8">
        <f>datatable[[#This Row],[продажи_]]-datatable[[#This Row],[себестоимость_]]</f>
        <v>80.286399999999986</v>
      </c>
      <c r="L5909"/>
    </row>
    <row r="5910" spans="2:12" x14ac:dyDescent="0.4">
      <c r="B5910" s="5" t="s">
        <v>67</v>
      </c>
      <c r="C5910" s="5" t="s">
        <v>57</v>
      </c>
      <c r="D5910" s="5" t="s">
        <v>23</v>
      </c>
      <c r="E5910" s="5" t="s">
        <v>60</v>
      </c>
      <c r="F5910" s="6">
        <v>43922</v>
      </c>
      <c r="G5910" s="6" t="str">
        <f>TEXT(datatable[[#This Row],[дата]],"ММ")</f>
        <v>04</v>
      </c>
      <c r="H5910" s="8">
        <v>137.18</v>
      </c>
      <c r="I5910" s="8">
        <v>51.406399999999998</v>
      </c>
      <c r="J5910" s="8">
        <f>datatable[[#This Row],[продажи_]]-datatable[[#This Row],[себестоимость_]]</f>
        <v>85.773600000000016</v>
      </c>
      <c r="L5910"/>
    </row>
    <row r="5911" spans="2:12" x14ac:dyDescent="0.4">
      <c r="B5911" s="5" t="s">
        <v>67</v>
      </c>
      <c r="C5911" s="5" t="s">
        <v>57</v>
      </c>
      <c r="D5911" s="5" t="s">
        <v>23</v>
      </c>
      <c r="E5911" s="5" t="s">
        <v>60</v>
      </c>
      <c r="F5911" s="6">
        <v>43952</v>
      </c>
      <c r="G5911" s="6" t="str">
        <f>TEXT(datatable[[#This Row],[дата]],"ММ")</f>
        <v>05</v>
      </c>
      <c r="H5911" s="8">
        <v>93.860000000000014</v>
      </c>
      <c r="I5911" s="8">
        <v>52.561600000000006</v>
      </c>
      <c r="J5911" s="8">
        <f>datatable[[#This Row],[продажи_]]-datatable[[#This Row],[себестоимость_]]</f>
        <v>41.298400000000008</v>
      </c>
      <c r="L5911"/>
    </row>
    <row r="5912" spans="2:12" x14ac:dyDescent="0.4">
      <c r="B5912" s="5" t="s">
        <v>67</v>
      </c>
      <c r="C5912" s="5" t="s">
        <v>57</v>
      </c>
      <c r="D5912" s="5" t="s">
        <v>23</v>
      </c>
      <c r="E5912" s="5" t="s">
        <v>60</v>
      </c>
      <c r="F5912" s="6">
        <v>43983</v>
      </c>
      <c r="G5912" s="6" t="str">
        <f>TEXT(datatable[[#This Row],[дата]],"ММ")</f>
        <v>06</v>
      </c>
      <c r="H5912" s="8">
        <v>92.055000000000007</v>
      </c>
      <c r="I5912" s="8">
        <v>38.627000000000002</v>
      </c>
      <c r="J5912" s="8">
        <f>datatable[[#This Row],[продажи_]]-datatable[[#This Row],[себестоимость_]]</f>
        <v>53.428000000000004</v>
      </c>
      <c r="L5912"/>
    </row>
    <row r="5913" spans="2:12" x14ac:dyDescent="0.4">
      <c r="B5913" s="5" t="s">
        <v>67</v>
      </c>
      <c r="C5913" s="5" t="s">
        <v>57</v>
      </c>
      <c r="D5913" s="5" t="s">
        <v>23</v>
      </c>
      <c r="E5913" s="5" t="s">
        <v>60</v>
      </c>
      <c r="F5913" s="6">
        <v>44013</v>
      </c>
      <c r="G5913" s="6" t="str">
        <f>TEXT(datatable[[#This Row],[дата]],"ММ")</f>
        <v>07</v>
      </c>
      <c r="H5913" s="8">
        <v>88.535250000000019</v>
      </c>
      <c r="I5913" s="8">
        <v>38.6631</v>
      </c>
      <c r="J5913" s="8">
        <f>datatable[[#This Row],[продажи_]]-datatable[[#This Row],[себестоимость_]]</f>
        <v>49.872150000000019</v>
      </c>
      <c r="L5913"/>
    </row>
    <row r="5914" spans="2:12" x14ac:dyDescent="0.4">
      <c r="B5914" s="5" t="s">
        <v>67</v>
      </c>
      <c r="C5914" s="5" t="s">
        <v>57</v>
      </c>
      <c r="D5914" s="5" t="s">
        <v>23</v>
      </c>
      <c r="E5914" s="5" t="s">
        <v>60</v>
      </c>
      <c r="F5914" s="6">
        <v>44044</v>
      </c>
      <c r="G5914" s="6" t="str">
        <f>TEXT(datatable[[#This Row],[дата]],"ММ")</f>
        <v>08</v>
      </c>
      <c r="H5914" s="8">
        <v>77.976000000000013</v>
      </c>
      <c r="I5914" s="8">
        <v>29.746400000000001</v>
      </c>
      <c r="J5914" s="8">
        <f>datatable[[#This Row],[продажи_]]-datatable[[#This Row],[себестоимость_]]</f>
        <v>48.229600000000012</v>
      </c>
      <c r="L5914"/>
    </row>
    <row r="5915" spans="2:12" x14ac:dyDescent="0.4">
      <c r="B5915" s="5" t="s">
        <v>67</v>
      </c>
      <c r="C5915" s="5" t="s">
        <v>57</v>
      </c>
      <c r="D5915" s="5" t="s">
        <v>23</v>
      </c>
      <c r="E5915" s="5" t="s">
        <v>60</v>
      </c>
      <c r="F5915" s="6">
        <v>44075</v>
      </c>
      <c r="G5915" s="6" t="str">
        <f>TEXT(datatable[[#This Row],[дата]],"ММ")</f>
        <v>09</v>
      </c>
      <c r="H5915" s="8">
        <v>101.08000000000001</v>
      </c>
      <c r="I5915" s="8">
        <v>32.49</v>
      </c>
      <c r="J5915" s="8">
        <f>datatable[[#This Row],[продажи_]]-datatable[[#This Row],[себестоимость_]]</f>
        <v>68.59</v>
      </c>
      <c r="L5915"/>
    </row>
    <row r="5916" spans="2:12" x14ac:dyDescent="0.4">
      <c r="B5916" s="5" t="s">
        <v>67</v>
      </c>
      <c r="C5916" s="5" t="s">
        <v>57</v>
      </c>
      <c r="D5916" s="5" t="s">
        <v>23</v>
      </c>
      <c r="E5916" s="5" t="s">
        <v>60</v>
      </c>
      <c r="F5916" s="6">
        <v>44105</v>
      </c>
      <c r="G5916" s="6" t="str">
        <f>TEXT(datatable[[#This Row],[дата]],"ММ")</f>
        <v>10</v>
      </c>
      <c r="H5916" s="8">
        <v>139.61675</v>
      </c>
      <c r="I5916" s="8">
        <v>41.298400000000001</v>
      </c>
      <c r="J5916" s="8">
        <f>datatable[[#This Row],[продажи_]]-datatable[[#This Row],[себестоимость_]]</f>
        <v>98.318349999999995</v>
      </c>
      <c r="L5916"/>
    </row>
    <row r="5917" spans="2:12" x14ac:dyDescent="0.4">
      <c r="B5917" s="5" t="s">
        <v>67</v>
      </c>
      <c r="C5917" s="5" t="s">
        <v>57</v>
      </c>
      <c r="D5917" s="5" t="s">
        <v>23</v>
      </c>
      <c r="E5917" s="5" t="s">
        <v>60</v>
      </c>
      <c r="F5917" s="6">
        <v>44136</v>
      </c>
      <c r="G5917" s="6" t="str">
        <f>TEXT(datatable[[#This Row],[дата]],"ММ")</f>
        <v>11</v>
      </c>
      <c r="H5917" s="8">
        <v>109.92450000000001</v>
      </c>
      <c r="I5917" s="8">
        <v>45.991399999999999</v>
      </c>
      <c r="J5917" s="8">
        <f>datatable[[#This Row],[продажи_]]-datatable[[#This Row],[себестоимость_]]</f>
        <v>63.93310000000001</v>
      </c>
      <c r="L5917"/>
    </row>
    <row r="5918" spans="2:12" x14ac:dyDescent="0.4">
      <c r="B5918" s="5" t="s">
        <v>67</v>
      </c>
      <c r="C5918" s="5" t="s">
        <v>57</v>
      </c>
      <c r="D5918" s="5" t="s">
        <v>23</v>
      </c>
      <c r="E5918" s="5" t="s">
        <v>60</v>
      </c>
      <c r="F5918" s="6">
        <v>44166</v>
      </c>
      <c r="G5918" s="6" t="str">
        <f>TEXT(datatable[[#This Row],[дата]],"ММ")</f>
        <v>12</v>
      </c>
      <c r="H5918" s="8">
        <v>110.46599999999999</v>
      </c>
      <c r="I5918" s="8">
        <v>46.352400000000003</v>
      </c>
      <c r="J5918" s="8">
        <f>datatable[[#This Row],[продажи_]]-datatable[[#This Row],[себестоимость_]]</f>
        <v>64.113599999999991</v>
      </c>
      <c r="L5918"/>
    </row>
    <row r="5919" spans="2:12" x14ac:dyDescent="0.4">
      <c r="B5919" s="5" t="s">
        <v>67</v>
      </c>
      <c r="C5919" s="5" t="s">
        <v>57</v>
      </c>
      <c r="D5919" s="5" t="s">
        <v>23</v>
      </c>
      <c r="E5919" s="5" t="s">
        <v>8</v>
      </c>
      <c r="F5919" s="6">
        <v>43831</v>
      </c>
      <c r="G5919" s="6" t="str">
        <f>TEXT(datatable[[#This Row],[дата]],"ММ")</f>
        <v>01</v>
      </c>
      <c r="H5919" s="8">
        <v>48.095099999999995</v>
      </c>
      <c r="I5919" s="8">
        <v>33.579000000000001</v>
      </c>
      <c r="J5919" s="8">
        <f>datatable[[#This Row],[продажи_]]-datatable[[#This Row],[себестоимость_]]</f>
        <v>14.516099999999994</v>
      </c>
      <c r="L5919"/>
    </row>
    <row r="5920" spans="2:12" x14ac:dyDescent="0.4">
      <c r="B5920" s="5" t="s">
        <v>67</v>
      </c>
      <c r="C5920" s="5" t="s">
        <v>57</v>
      </c>
      <c r="D5920" s="5" t="s">
        <v>23</v>
      </c>
      <c r="E5920" s="5" t="s">
        <v>8</v>
      </c>
      <c r="F5920" s="6">
        <v>43862</v>
      </c>
      <c r="G5920" s="6" t="str">
        <f>TEXT(datatable[[#This Row],[дата]],"ММ")</f>
        <v>02</v>
      </c>
      <c r="H5920" s="8">
        <v>65.263800000000003</v>
      </c>
      <c r="I5920" s="8">
        <v>61.152000000000001</v>
      </c>
      <c r="J5920" s="8">
        <f>datatable[[#This Row],[продажи_]]-datatable[[#This Row],[себестоимость_]]</f>
        <v>4.1118000000000023</v>
      </c>
      <c r="L5920"/>
    </row>
    <row r="5921" spans="2:12" x14ac:dyDescent="0.4">
      <c r="B5921" s="5" t="s">
        <v>67</v>
      </c>
      <c r="C5921" s="5" t="s">
        <v>57</v>
      </c>
      <c r="D5921" s="5" t="s">
        <v>23</v>
      </c>
      <c r="E5921" s="5" t="s">
        <v>8</v>
      </c>
      <c r="F5921" s="6">
        <v>43891</v>
      </c>
      <c r="G5921" s="6" t="str">
        <f>TEXT(datatable[[#This Row],[дата]],"ММ")</f>
        <v>03</v>
      </c>
      <c r="H5921" s="8">
        <v>96.417600000000007</v>
      </c>
      <c r="I5921" s="8">
        <v>64.063999999999993</v>
      </c>
      <c r="J5921" s="8">
        <f>datatable[[#This Row],[продажи_]]-datatable[[#This Row],[себестоимость_]]</f>
        <v>32.353600000000014</v>
      </c>
      <c r="L5921"/>
    </row>
    <row r="5922" spans="2:12" x14ac:dyDescent="0.4">
      <c r="B5922" s="5" t="s">
        <v>67</v>
      </c>
      <c r="C5922" s="5" t="s">
        <v>57</v>
      </c>
      <c r="D5922" s="5" t="s">
        <v>23</v>
      </c>
      <c r="E5922" s="5" t="s">
        <v>8</v>
      </c>
      <c r="F5922" s="6">
        <v>43922</v>
      </c>
      <c r="G5922" s="6" t="str">
        <f>TEXT(datatable[[#This Row],[дата]],"ММ")</f>
        <v>04</v>
      </c>
      <c r="H5922" s="8">
        <v>102.7848</v>
      </c>
      <c r="I5922" s="8">
        <v>59.695999999999991</v>
      </c>
      <c r="J5922" s="8">
        <f>datatable[[#This Row],[продажи_]]-datatable[[#This Row],[себестоимость_]]</f>
        <v>43.088800000000013</v>
      </c>
      <c r="L5922"/>
    </row>
    <row r="5923" spans="2:12" x14ac:dyDescent="0.4">
      <c r="B5923" s="5" t="s">
        <v>67</v>
      </c>
      <c r="C5923" s="5" t="s">
        <v>57</v>
      </c>
      <c r="D5923" s="5" t="s">
        <v>23</v>
      </c>
      <c r="E5923" s="5" t="s">
        <v>8</v>
      </c>
      <c r="F5923" s="6">
        <v>43952</v>
      </c>
      <c r="G5923" s="6" t="str">
        <f>TEXT(datatable[[#This Row],[дата]],"ММ")</f>
        <v>05</v>
      </c>
      <c r="H5923" s="8">
        <v>88.685999999999993</v>
      </c>
      <c r="I5923" s="8">
        <v>66.248000000000005</v>
      </c>
      <c r="J5923" s="8">
        <f>datatable[[#This Row],[продажи_]]-datatable[[#This Row],[себестоимость_]]</f>
        <v>22.437999999999988</v>
      </c>
      <c r="L5923"/>
    </row>
    <row r="5924" spans="2:12" x14ac:dyDescent="0.4">
      <c r="B5924" s="5" t="s">
        <v>67</v>
      </c>
      <c r="C5924" s="5" t="s">
        <v>57</v>
      </c>
      <c r="D5924" s="5" t="s">
        <v>23</v>
      </c>
      <c r="E5924" s="5" t="s">
        <v>8</v>
      </c>
      <c r="F5924" s="6">
        <v>43983</v>
      </c>
      <c r="G5924" s="6" t="str">
        <f>TEXT(datatable[[#This Row],[дата]],"ММ")</f>
        <v>06</v>
      </c>
      <c r="H5924" s="8">
        <v>53.439</v>
      </c>
      <c r="I5924" s="8">
        <v>49.14</v>
      </c>
      <c r="J5924" s="8">
        <f>datatable[[#This Row],[продажи_]]-datatable[[#This Row],[себестоимость_]]</f>
        <v>4.2989999999999995</v>
      </c>
      <c r="L5924"/>
    </row>
    <row r="5925" spans="2:12" x14ac:dyDescent="0.4">
      <c r="B5925" s="5" t="s">
        <v>67</v>
      </c>
      <c r="C5925" s="5" t="s">
        <v>57</v>
      </c>
      <c r="D5925" s="5" t="s">
        <v>23</v>
      </c>
      <c r="E5925" s="5" t="s">
        <v>8</v>
      </c>
      <c r="F5925" s="6">
        <v>44013</v>
      </c>
      <c r="G5925" s="6" t="str">
        <f>TEXT(datatable[[#This Row],[дата]],"ММ")</f>
        <v>07</v>
      </c>
      <c r="H5925" s="8">
        <v>57.304800000000007</v>
      </c>
      <c r="I5925" s="8">
        <v>34.807500000000005</v>
      </c>
      <c r="J5925" s="8">
        <f>datatable[[#This Row],[продажи_]]-datatable[[#This Row],[себестоимость_]]</f>
        <v>22.497300000000003</v>
      </c>
      <c r="L5925"/>
    </row>
    <row r="5926" spans="2:12" x14ac:dyDescent="0.4">
      <c r="B5926" s="5" t="s">
        <v>67</v>
      </c>
      <c r="C5926" s="5" t="s">
        <v>57</v>
      </c>
      <c r="D5926" s="5" t="s">
        <v>23</v>
      </c>
      <c r="E5926" s="5" t="s">
        <v>8</v>
      </c>
      <c r="F5926" s="6">
        <v>44044</v>
      </c>
      <c r="G5926" s="6" t="str">
        <f>TEXT(datatable[[#This Row],[дата]],"ММ")</f>
        <v>08</v>
      </c>
      <c r="H5926" s="8">
        <v>52.302</v>
      </c>
      <c r="I5926" s="8">
        <v>40.04</v>
      </c>
      <c r="J5926" s="8">
        <f>datatable[[#This Row],[продажи_]]-datatable[[#This Row],[себестоимость_]]</f>
        <v>12.262</v>
      </c>
      <c r="L5926"/>
    </row>
    <row r="5927" spans="2:12" x14ac:dyDescent="0.4">
      <c r="B5927" s="5" t="s">
        <v>67</v>
      </c>
      <c r="C5927" s="5" t="s">
        <v>57</v>
      </c>
      <c r="D5927" s="5" t="s">
        <v>23</v>
      </c>
      <c r="E5927" s="5" t="s">
        <v>8</v>
      </c>
      <c r="F5927" s="6">
        <v>44075</v>
      </c>
      <c r="G5927" s="6" t="str">
        <f>TEXT(datatable[[#This Row],[дата]],"ММ")</f>
        <v>09</v>
      </c>
      <c r="H5927" s="8">
        <v>59.692500000000003</v>
      </c>
      <c r="I5927" s="8">
        <v>39.585000000000001</v>
      </c>
      <c r="J5927" s="8">
        <f>datatable[[#This Row],[продажи_]]-datatable[[#This Row],[себестоимость_]]</f>
        <v>20.107500000000002</v>
      </c>
      <c r="L5927"/>
    </row>
    <row r="5928" spans="2:12" x14ac:dyDescent="0.4">
      <c r="B5928" s="5" t="s">
        <v>67</v>
      </c>
      <c r="C5928" s="5" t="s">
        <v>57</v>
      </c>
      <c r="D5928" s="5" t="s">
        <v>23</v>
      </c>
      <c r="E5928" s="5" t="s">
        <v>8</v>
      </c>
      <c r="F5928" s="6">
        <v>44105</v>
      </c>
      <c r="G5928" s="6" t="str">
        <f>TEXT(datatable[[#This Row],[дата]],"ММ")</f>
        <v>10</v>
      </c>
      <c r="H5928" s="8">
        <v>67.99260000000001</v>
      </c>
      <c r="I5928" s="8">
        <v>54.417999999999999</v>
      </c>
      <c r="J5928" s="8">
        <f>datatable[[#This Row],[продажи_]]-datatable[[#This Row],[себестоимость_]]</f>
        <v>13.574600000000011</v>
      </c>
      <c r="L5928"/>
    </row>
    <row r="5929" spans="2:12" x14ac:dyDescent="0.4">
      <c r="B5929" s="5" t="s">
        <v>67</v>
      </c>
      <c r="C5929" s="5" t="s">
        <v>57</v>
      </c>
      <c r="D5929" s="5" t="s">
        <v>23</v>
      </c>
      <c r="E5929" s="5" t="s">
        <v>8</v>
      </c>
      <c r="F5929" s="6">
        <v>44136</v>
      </c>
      <c r="G5929" s="6" t="str">
        <f>TEXT(datatable[[#This Row],[дата]],"ММ")</f>
        <v>11</v>
      </c>
      <c r="H5929" s="8">
        <v>72.426900000000003</v>
      </c>
      <c r="I5929" s="8">
        <v>76.44</v>
      </c>
      <c r="J5929" s="8">
        <f>datatable[[#This Row],[продажи_]]-datatable[[#This Row],[себестоимость_]]</f>
        <v>-4.0130999999999943</v>
      </c>
      <c r="L5929"/>
    </row>
    <row r="5930" spans="2:12" x14ac:dyDescent="0.4">
      <c r="B5930" s="5" t="s">
        <v>67</v>
      </c>
      <c r="C5930" s="5" t="s">
        <v>57</v>
      </c>
      <c r="D5930" s="5" t="s">
        <v>23</v>
      </c>
      <c r="E5930" s="5" t="s">
        <v>8</v>
      </c>
      <c r="F5930" s="6">
        <v>44166</v>
      </c>
      <c r="G5930" s="6" t="str">
        <f>TEXT(datatable[[#This Row],[дата]],"ММ")</f>
        <v>12</v>
      </c>
      <c r="H5930" s="8">
        <v>65.491199999999992</v>
      </c>
      <c r="I5930" s="8">
        <v>61.152000000000008</v>
      </c>
      <c r="J5930" s="8">
        <f>datatable[[#This Row],[продажи_]]-datatable[[#This Row],[себестоимость_]]</f>
        <v>4.339199999999984</v>
      </c>
      <c r="L5930"/>
    </row>
    <row r="5931" spans="2:12" x14ac:dyDescent="0.4">
      <c r="B5931" s="5" t="s">
        <v>67</v>
      </c>
      <c r="C5931" s="5" t="s">
        <v>57</v>
      </c>
      <c r="D5931" s="5" t="s">
        <v>23</v>
      </c>
      <c r="E5931" s="5" t="s">
        <v>61</v>
      </c>
      <c r="F5931" s="6">
        <v>43831</v>
      </c>
      <c r="G5931" s="6" t="str">
        <f>TEXT(datatable[[#This Row],[дата]],"ММ")</f>
        <v>01</v>
      </c>
      <c r="H5931" s="8">
        <v>35.396999999999998</v>
      </c>
      <c r="I5931" s="8">
        <v>21.955499999999997</v>
      </c>
      <c r="J5931" s="8">
        <f>datatable[[#This Row],[продажи_]]-datatable[[#This Row],[себестоимость_]]</f>
        <v>13.441500000000001</v>
      </c>
      <c r="L5931"/>
    </row>
    <row r="5932" spans="2:12" x14ac:dyDescent="0.4">
      <c r="B5932" s="5" t="s">
        <v>67</v>
      </c>
      <c r="C5932" s="5" t="s">
        <v>57</v>
      </c>
      <c r="D5932" s="5" t="s">
        <v>23</v>
      </c>
      <c r="E5932" s="5" t="s">
        <v>61</v>
      </c>
      <c r="F5932" s="6">
        <v>43862</v>
      </c>
      <c r="G5932" s="6" t="str">
        <f>TEXT(datatable[[#This Row],[дата]],"ММ")</f>
        <v>02</v>
      </c>
      <c r="H5932" s="8">
        <v>39.261600000000001</v>
      </c>
      <c r="I5932" s="8">
        <v>28.413</v>
      </c>
      <c r="J5932" s="8">
        <f>datatable[[#This Row],[продажи_]]-datatable[[#This Row],[себестоимость_]]</f>
        <v>10.848600000000001</v>
      </c>
      <c r="L5932"/>
    </row>
    <row r="5933" spans="2:12" x14ac:dyDescent="0.4">
      <c r="B5933" s="5" t="s">
        <v>67</v>
      </c>
      <c r="C5933" s="5" t="s">
        <v>57</v>
      </c>
      <c r="D5933" s="5" t="s">
        <v>23</v>
      </c>
      <c r="E5933" s="5" t="s">
        <v>61</v>
      </c>
      <c r="F5933" s="6">
        <v>43891</v>
      </c>
      <c r="G5933" s="6" t="str">
        <f>TEXT(datatable[[#This Row],[дата]],"ММ")</f>
        <v>03</v>
      </c>
      <c r="H5933" s="8">
        <v>53.078399999999995</v>
      </c>
      <c r="I5933" s="8">
        <v>34.111999999999995</v>
      </c>
      <c r="J5933" s="8">
        <f>datatable[[#This Row],[продажи_]]-datatable[[#This Row],[себестоимость_]]</f>
        <v>18.9664</v>
      </c>
      <c r="L5933"/>
    </row>
    <row r="5934" spans="2:12" x14ac:dyDescent="0.4">
      <c r="B5934" s="5" t="s">
        <v>67</v>
      </c>
      <c r="C5934" s="5" t="s">
        <v>57</v>
      </c>
      <c r="D5934" s="5" t="s">
        <v>23</v>
      </c>
      <c r="E5934" s="5" t="s">
        <v>61</v>
      </c>
      <c r="F5934" s="6">
        <v>43922</v>
      </c>
      <c r="G5934" s="6" t="str">
        <f>TEXT(datatable[[#This Row],[дата]],"ММ")</f>
        <v>04</v>
      </c>
      <c r="H5934" s="8">
        <v>60.739200000000004</v>
      </c>
      <c r="I5934" s="8">
        <v>38.703999999999994</v>
      </c>
      <c r="J5934" s="8">
        <f>datatable[[#This Row],[продажи_]]-datatable[[#This Row],[себестоимость_]]</f>
        <v>22.03520000000001</v>
      </c>
      <c r="L5934"/>
    </row>
    <row r="5935" spans="2:12" x14ac:dyDescent="0.4">
      <c r="B5935" s="5" t="s">
        <v>67</v>
      </c>
      <c r="C5935" s="5" t="s">
        <v>57</v>
      </c>
      <c r="D5935" s="5" t="s">
        <v>23</v>
      </c>
      <c r="E5935" s="5" t="s">
        <v>61</v>
      </c>
      <c r="F5935" s="6">
        <v>43952</v>
      </c>
      <c r="G5935" s="6" t="str">
        <f>TEXT(datatable[[#This Row],[дата]],"ММ")</f>
        <v>05</v>
      </c>
      <c r="H5935" s="8">
        <v>47.572200000000002</v>
      </c>
      <c r="I5935" s="8">
        <v>29.581500000000005</v>
      </c>
      <c r="J5935" s="8">
        <f>datatable[[#This Row],[продажи_]]-datatable[[#This Row],[себестоимость_]]</f>
        <v>17.990699999999997</v>
      </c>
      <c r="L5935"/>
    </row>
    <row r="5936" spans="2:12" x14ac:dyDescent="0.4">
      <c r="B5936" s="5" t="s">
        <v>67</v>
      </c>
      <c r="C5936" s="5" t="s">
        <v>57</v>
      </c>
      <c r="D5936" s="5" t="s">
        <v>23</v>
      </c>
      <c r="E5936" s="5" t="s">
        <v>61</v>
      </c>
      <c r="F5936" s="6">
        <v>43983</v>
      </c>
      <c r="G5936" s="6" t="str">
        <f>TEXT(datatable[[#This Row],[дата]],"ММ")</f>
        <v>06</v>
      </c>
      <c r="H5936" s="8">
        <v>35.568000000000005</v>
      </c>
      <c r="I5936" s="8">
        <v>17.425000000000001</v>
      </c>
      <c r="J5936" s="8">
        <f>datatable[[#This Row],[продажи_]]-datatable[[#This Row],[себестоимость_]]</f>
        <v>18.143000000000004</v>
      </c>
      <c r="L5936"/>
    </row>
    <row r="5937" spans="2:12" x14ac:dyDescent="0.4">
      <c r="B5937" s="5" t="s">
        <v>67</v>
      </c>
      <c r="C5937" s="5" t="s">
        <v>57</v>
      </c>
      <c r="D5937" s="5" t="s">
        <v>23</v>
      </c>
      <c r="E5937" s="5" t="s">
        <v>61</v>
      </c>
      <c r="F5937" s="6">
        <v>44013</v>
      </c>
      <c r="G5937" s="6" t="str">
        <f>TEXT(datatable[[#This Row],[дата]],"ММ")</f>
        <v>07</v>
      </c>
      <c r="H5937" s="8">
        <v>28.009800000000002</v>
      </c>
      <c r="I5937" s="8">
        <v>21.770999999999997</v>
      </c>
      <c r="J5937" s="8">
        <f>datatable[[#This Row],[продажи_]]-datatable[[#This Row],[себестоимость_]]</f>
        <v>6.2388000000000048</v>
      </c>
      <c r="L5937"/>
    </row>
    <row r="5938" spans="2:12" x14ac:dyDescent="0.4">
      <c r="B5938" s="5" t="s">
        <v>67</v>
      </c>
      <c r="C5938" s="5" t="s">
        <v>57</v>
      </c>
      <c r="D5938" s="5" t="s">
        <v>23</v>
      </c>
      <c r="E5938" s="5" t="s">
        <v>61</v>
      </c>
      <c r="F5938" s="6">
        <v>44044</v>
      </c>
      <c r="G5938" s="6" t="str">
        <f>TEXT(datatable[[#This Row],[дата]],"ММ")</f>
        <v>08</v>
      </c>
      <c r="H5938" s="8">
        <v>24.623999999999999</v>
      </c>
      <c r="I5938" s="8">
        <v>15.579999999999998</v>
      </c>
      <c r="J5938" s="8">
        <f>datatable[[#This Row],[продажи_]]-datatable[[#This Row],[себестоимость_]]</f>
        <v>9.0440000000000005</v>
      </c>
      <c r="L5938"/>
    </row>
    <row r="5939" spans="2:12" x14ac:dyDescent="0.4">
      <c r="B5939" s="5" t="s">
        <v>67</v>
      </c>
      <c r="C5939" s="5" t="s">
        <v>57</v>
      </c>
      <c r="D5939" s="5" t="s">
        <v>23</v>
      </c>
      <c r="E5939" s="5" t="s">
        <v>61</v>
      </c>
      <c r="F5939" s="6">
        <v>44075</v>
      </c>
      <c r="G5939" s="6" t="str">
        <f>TEXT(datatable[[#This Row],[дата]],"ММ")</f>
        <v>09</v>
      </c>
      <c r="H5939" s="8">
        <v>33.173999999999999</v>
      </c>
      <c r="I5939" s="8">
        <v>19.065000000000001</v>
      </c>
      <c r="J5939" s="8">
        <f>datatable[[#This Row],[продажи_]]-datatable[[#This Row],[себестоимость_]]</f>
        <v>14.108999999999998</v>
      </c>
      <c r="L5939"/>
    </row>
    <row r="5940" spans="2:12" x14ac:dyDescent="0.4">
      <c r="B5940" s="5" t="s">
        <v>67</v>
      </c>
      <c r="C5940" s="5" t="s">
        <v>57</v>
      </c>
      <c r="D5940" s="5" t="s">
        <v>23</v>
      </c>
      <c r="E5940" s="5" t="s">
        <v>61</v>
      </c>
      <c r="F5940" s="6">
        <v>44105</v>
      </c>
      <c r="G5940" s="6" t="str">
        <f>TEXT(datatable[[#This Row],[дата]],"ММ")</f>
        <v>10</v>
      </c>
      <c r="H5940" s="8">
        <v>51.573599999999999</v>
      </c>
      <c r="I5940" s="8">
        <v>22.919</v>
      </c>
      <c r="J5940" s="8">
        <f>datatable[[#This Row],[продажи_]]-datatable[[#This Row],[себестоимость_]]</f>
        <v>28.654599999999999</v>
      </c>
      <c r="L5940"/>
    </row>
    <row r="5941" spans="2:12" x14ac:dyDescent="0.4">
      <c r="B5941" s="5" t="s">
        <v>67</v>
      </c>
      <c r="C5941" s="5" t="s">
        <v>57</v>
      </c>
      <c r="D5941" s="5" t="s">
        <v>23</v>
      </c>
      <c r="E5941" s="5" t="s">
        <v>61</v>
      </c>
      <c r="F5941" s="6">
        <v>44136</v>
      </c>
      <c r="G5941" s="6" t="str">
        <f>TEXT(datatable[[#This Row],[дата]],"ММ")</f>
        <v>11</v>
      </c>
      <c r="H5941" s="8">
        <v>49.316400000000002</v>
      </c>
      <c r="I5941" s="8">
        <v>27.552</v>
      </c>
      <c r="J5941" s="8">
        <f>datatable[[#This Row],[продажи_]]-datatable[[#This Row],[себестоимость_]]</f>
        <v>21.764400000000002</v>
      </c>
      <c r="L5941"/>
    </row>
    <row r="5942" spans="2:12" x14ac:dyDescent="0.4">
      <c r="B5942" s="5" t="s">
        <v>67</v>
      </c>
      <c r="C5942" s="5" t="s">
        <v>57</v>
      </c>
      <c r="D5942" s="5" t="s">
        <v>23</v>
      </c>
      <c r="E5942" s="5" t="s">
        <v>61</v>
      </c>
      <c r="F5942" s="6">
        <v>44166</v>
      </c>
      <c r="G5942" s="6" t="str">
        <f>TEXT(datatable[[#This Row],[дата]],"ММ")</f>
        <v>12</v>
      </c>
      <c r="H5942" s="8">
        <v>41.04</v>
      </c>
      <c r="I5942" s="8">
        <v>21.156000000000002</v>
      </c>
      <c r="J5942" s="8">
        <f>datatable[[#This Row],[продажи_]]-datatable[[#This Row],[себестоимость_]]</f>
        <v>19.883999999999997</v>
      </c>
      <c r="L5942"/>
    </row>
    <row r="5943" spans="2:12" x14ac:dyDescent="0.4">
      <c r="B5943" s="5" t="s">
        <v>67</v>
      </c>
      <c r="C5943" s="5" t="s">
        <v>57</v>
      </c>
      <c r="D5943" s="5" t="s">
        <v>23</v>
      </c>
      <c r="E5943" s="5" t="s">
        <v>62</v>
      </c>
      <c r="F5943" s="6">
        <v>43831</v>
      </c>
      <c r="G5943" s="6" t="str">
        <f>TEXT(datatable[[#This Row],[дата]],"ММ")</f>
        <v>01</v>
      </c>
      <c r="H5943" s="8">
        <v>62.489699999999999</v>
      </c>
      <c r="I5943" s="8">
        <v>38.209949999999999</v>
      </c>
      <c r="J5943" s="8">
        <f>datatable[[#This Row],[продажи_]]-datatable[[#This Row],[себестоимость_]]</f>
        <v>24.27975</v>
      </c>
      <c r="L5943"/>
    </row>
    <row r="5944" spans="2:12" x14ac:dyDescent="0.4">
      <c r="B5944" s="5" t="s">
        <v>67</v>
      </c>
      <c r="C5944" s="5" t="s">
        <v>57</v>
      </c>
      <c r="D5944" s="5" t="s">
        <v>23</v>
      </c>
      <c r="E5944" s="5" t="s">
        <v>62</v>
      </c>
      <c r="F5944" s="6">
        <v>43862</v>
      </c>
      <c r="G5944" s="6" t="str">
        <f>TEXT(datatable[[#This Row],[дата]],"ММ")</f>
        <v>02</v>
      </c>
      <c r="H5944" s="8">
        <v>103.1576</v>
      </c>
      <c r="I5944" s="8">
        <v>53.984700000000004</v>
      </c>
      <c r="J5944" s="8">
        <f>datatable[[#This Row],[продажи_]]-datatable[[#This Row],[себестоимость_]]</f>
        <v>49.172899999999998</v>
      </c>
      <c r="L5944"/>
    </row>
    <row r="5945" spans="2:12" x14ac:dyDescent="0.4">
      <c r="B5945" s="5" t="s">
        <v>67</v>
      </c>
      <c r="C5945" s="5" t="s">
        <v>57</v>
      </c>
      <c r="D5945" s="5" t="s">
        <v>23</v>
      </c>
      <c r="E5945" s="5" t="s">
        <v>62</v>
      </c>
      <c r="F5945" s="6">
        <v>43891</v>
      </c>
      <c r="G5945" s="6" t="str">
        <f>TEXT(datatable[[#This Row],[дата]],"ММ")</f>
        <v>03</v>
      </c>
      <c r="H5945" s="8">
        <v>119.02800000000001</v>
      </c>
      <c r="I5945" s="8">
        <v>61.073599999999999</v>
      </c>
      <c r="J5945" s="8">
        <f>datatable[[#This Row],[продажи_]]-datatable[[#This Row],[себестоимость_]]</f>
        <v>57.954400000000007</v>
      </c>
      <c r="L5945"/>
    </row>
    <row r="5946" spans="2:12" x14ac:dyDescent="0.4">
      <c r="B5946" s="5" t="s">
        <v>67</v>
      </c>
      <c r="C5946" s="5" t="s">
        <v>57</v>
      </c>
      <c r="D5946" s="5" t="s">
        <v>23</v>
      </c>
      <c r="E5946" s="5" t="s">
        <v>62</v>
      </c>
      <c r="F5946" s="6">
        <v>43922</v>
      </c>
      <c r="G5946" s="6" t="str">
        <f>TEXT(datatable[[#This Row],[дата]],"ММ")</f>
        <v>04</v>
      </c>
      <c r="H5946" s="8">
        <v>91.821600000000004</v>
      </c>
      <c r="I5946" s="8">
        <v>62.32</v>
      </c>
      <c r="J5946" s="8">
        <f>datatable[[#This Row],[продажи_]]-datatable[[#This Row],[себестоимость_]]</f>
        <v>29.501600000000003</v>
      </c>
      <c r="L5946"/>
    </row>
    <row r="5947" spans="2:12" x14ac:dyDescent="0.4">
      <c r="B5947" s="5" t="s">
        <v>67</v>
      </c>
      <c r="C5947" s="5" t="s">
        <v>57</v>
      </c>
      <c r="D5947" s="5" t="s">
        <v>23</v>
      </c>
      <c r="E5947" s="5" t="s">
        <v>62</v>
      </c>
      <c r="F5947" s="6">
        <v>43952</v>
      </c>
      <c r="G5947" s="6" t="str">
        <f>TEXT(datatable[[#This Row],[дата]],"ММ")</f>
        <v>05</v>
      </c>
      <c r="H5947" s="8">
        <v>102.23655000000001</v>
      </c>
      <c r="I5947" s="8">
        <v>57.217549999999996</v>
      </c>
      <c r="J5947" s="8">
        <f>datatable[[#This Row],[продажи_]]-datatable[[#This Row],[себестоимость_]]</f>
        <v>45.019000000000013</v>
      </c>
      <c r="L5947"/>
    </row>
    <row r="5948" spans="2:12" x14ac:dyDescent="0.4">
      <c r="B5948" s="5" t="s">
        <v>67</v>
      </c>
      <c r="C5948" s="5" t="s">
        <v>57</v>
      </c>
      <c r="D5948" s="5" t="s">
        <v>23</v>
      </c>
      <c r="E5948" s="5" t="s">
        <v>62</v>
      </c>
      <c r="F5948" s="6">
        <v>43983</v>
      </c>
      <c r="G5948" s="6" t="str">
        <f>TEXT(datatable[[#This Row],[дата]],"ММ")</f>
        <v>06</v>
      </c>
      <c r="H5948" s="8">
        <v>65.890500000000017</v>
      </c>
      <c r="I5948" s="8">
        <v>37.392000000000003</v>
      </c>
      <c r="J5948" s="8">
        <f>datatable[[#This Row],[продажи_]]-datatable[[#This Row],[себестоимость_]]</f>
        <v>28.498500000000014</v>
      </c>
      <c r="L5948"/>
    </row>
    <row r="5949" spans="2:12" x14ac:dyDescent="0.4">
      <c r="B5949" s="5" t="s">
        <v>67</v>
      </c>
      <c r="C5949" s="5" t="s">
        <v>57</v>
      </c>
      <c r="D5949" s="5" t="s">
        <v>23</v>
      </c>
      <c r="E5949" s="5" t="s">
        <v>62</v>
      </c>
      <c r="F5949" s="6">
        <v>44013</v>
      </c>
      <c r="G5949" s="6" t="str">
        <f>TEXT(datatable[[#This Row],[дата]],"ММ")</f>
        <v>07</v>
      </c>
      <c r="H5949" s="8">
        <v>63.765000000000001</v>
      </c>
      <c r="I5949" s="8">
        <v>33.652799999999999</v>
      </c>
      <c r="J5949" s="8">
        <f>datatable[[#This Row],[продажи_]]-datatable[[#This Row],[себестоимость_]]</f>
        <v>30.112200000000001</v>
      </c>
      <c r="L5949"/>
    </row>
    <row r="5950" spans="2:12" x14ac:dyDescent="0.4">
      <c r="B5950" s="5" t="s">
        <v>67</v>
      </c>
      <c r="C5950" s="5" t="s">
        <v>57</v>
      </c>
      <c r="D5950" s="5" t="s">
        <v>23</v>
      </c>
      <c r="E5950" s="5" t="s">
        <v>62</v>
      </c>
      <c r="F5950" s="6">
        <v>44044</v>
      </c>
      <c r="G5950" s="6" t="str">
        <f>TEXT(datatable[[#This Row],[дата]],"ММ")</f>
        <v>08</v>
      </c>
      <c r="H5950" s="8">
        <v>57.2468</v>
      </c>
      <c r="I5950" s="8">
        <v>32.406399999999998</v>
      </c>
      <c r="J5950" s="8">
        <f>datatable[[#This Row],[продажи_]]-datatable[[#This Row],[себестоимость_]]</f>
        <v>24.840400000000002</v>
      </c>
      <c r="L5950"/>
    </row>
    <row r="5951" spans="2:12" x14ac:dyDescent="0.4">
      <c r="B5951" s="5" t="s">
        <v>67</v>
      </c>
      <c r="C5951" s="5" t="s">
        <v>57</v>
      </c>
      <c r="D5951" s="5" t="s">
        <v>23</v>
      </c>
      <c r="E5951" s="5" t="s">
        <v>62</v>
      </c>
      <c r="F5951" s="6">
        <v>44075</v>
      </c>
      <c r="G5951" s="6" t="str">
        <f>TEXT(datatable[[#This Row],[дата]],"ММ")</f>
        <v>09</v>
      </c>
      <c r="H5951" s="8">
        <v>71.558500000000009</v>
      </c>
      <c r="I5951" s="8">
        <v>31.160000000000004</v>
      </c>
      <c r="J5951" s="8">
        <f>datatable[[#This Row],[продажи_]]-datatable[[#This Row],[себестоимость_]]</f>
        <v>40.398500000000006</v>
      </c>
      <c r="L5951"/>
    </row>
    <row r="5952" spans="2:12" x14ac:dyDescent="0.4">
      <c r="B5952" s="5" t="s">
        <v>67</v>
      </c>
      <c r="C5952" s="5" t="s">
        <v>57</v>
      </c>
      <c r="D5952" s="5" t="s">
        <v>23</v>
      </c>
      <c r="E5952" s="5" t="s">
        <v>62</v>
      </c>
      <c r="F5952" s="6">
        <v>44105</v>
      </c>
      <c r="G5952" s="6" t="str">
        <f>TEXT(datatable[[#This Row],[дата]],"ММ")</f>
        <v>10</v>
      </c>
      <c r="H5952" s="8">
        <v>88.4208</v>
      </c>
      <c r="I5952" s="8">
        <v>56.20485</v>
      </c>
      <c r="J5952" s="8">
        <f>datatable[[#This Row],[продажи_]]-datatable[[#This Row],[себестоимость_]]</f>
        <v>32.215949999999999</v>
      </c>
      <c r="L5952"/>
    </row>
    <row r="5953" spans="2:12" x14ac:dyDescent="0.4">
      <c r="B5953" s="5" t="s">
        <v>67</v>
      </c>
      <c r="C5953" s="5" t="s">
        <v>57</v>
      </c>
      <c r="D5953" s="5" t="s">
        <v>23</v>
      </c>
      <c r="E5953" s="5" t="s">
        <v>62</v>
      </c>
      <c r="F5953" s="6">
        <v>44136</v>
      </c>
      <c r="G5953" s="6" t="str">
        <f>TEXT(datatable[[#This Row],[дата]],"ММ")</f>
        <v>11</v>
      </c>
      <c r="H5953" s="8">
        <v>92.246700000000004</v>
      </c>
      <c r="I5953" s="8">
        <v>60.528300000000009</v>
      </c>
      <c r="J5953" s="8">
        <f>datatable[[#This Row],[продажи_]]-datatable[[#This Row],[себестоимость_]]</f>
        <v>31.718399999999995</v>
      </c>
      <c r="L5953"/>
    </row>
    <row r="5954" spans="2:12" x14ac:dyDescent="0.4">
      <c r="B5954" s="5" t="s">
        <v>67</v>
      </c>
      <c r="C5954" s="5" t="s">
        <v>57</v>
      </c>
      <c r="D5954" s="5" t="s">
        <v>23</v>
      </c>
      <c r="E5954" s="5" t="s">
        <v>62</v>
      </c>
      <c r="F5954" s="6">
        <v>44166</v>
      </c>
      <c r="G5954" s="6" t="str">
        <f>TEXT(datatable[[#This Row],[дата]],"ММ")</f>
        <v>12</v>
      </c>
      <c r="H5954" s="8">
        <v>80.768999999999991</v>
      </c>
      <c r="I5954" s="8">
        <v>41.1312</v>
      </c>
      <c r="J5954" s="8">
        <f>datatable[[#This Row],[продажи_]]-datatable[[#This Row],[себестоимость_]]</f>
        <v>39.637799999999991</v>
      </c>
      <c r="L5954"/>
    </row>
    <row r="5955" spans="2:12" x14ac:dyDescent="0.4">
      <c r="B5955" s="5" t="s">
        <v>67</v>
      </c>
      <c r="C5955" s="5" t="s">
        <v>57</v>
      </c>
      <c r="D5955" s="5" t="s">
        <v>23</v>
      </c>
      <c r="E5955" s="5" t="s">
        <v>9</v>
      </c>
      <c r="F5955" s="6">
        <v>43831</v>
      </c>
      <c r="G5955" s="6" t="str">
        <f>TEXT(datatable[[#This Row],[дата]],"ММ")</f>
        <v>01</v>
      </c>
      <c r="H5955" s="8">
        <v>60.284700000000001</v>
      </c>
      <c r="I5955" s="8">
        <v>51.677999999999997</v>
      </c>
      <c r="J5955" s="8">
        <f>datatable[[#This Row],[продажи_]]-datatable[[#This Row],[себестоимость_]]</f>
        <v>8.6067000000000036</v>
      </c>
      <c r="L5955"/>
    </row>
    <row r="5956" spans="2:12" x14ac:dyDescent="0.4">
      <c r="B5956" s="5" t="s">
        <v>67</v>
      </c>
      <c r="C5956" s="5" t="s">
        <v>57</v>
      </c>
      <c r="D5956" s="5" t="s">
        <v>23</v>
      </c>
      <c r="E5956" s="5" t="s">
        <v>9</v>
      </c>
      <c r="F5956" s="6">
        <v>43862</v>
      </c>
      <c r="G5956" s="6" t="str">
        <f>TEXT(datatable[[#This Row],[дата]],"ММ")</f>
        <v>02</v>
      </c>
      <c r="H5956" s="8">
        <v>89.948599999999999</v>
      </c>
      <c r="I5956" s="8">
        <v>58.951199999999993</v>
      </c>
      <c r="J5956" s="8">
        <f>datatable[[#This Row],[продажи_]]-datatable[[#This Row],[себестоимость_]]</f>
        <v>30.997400000000006</v>
      </c>
      <c r="L5956"/>
    </row>
    <row r="5957" spans="2:12" x14ac:dyDescent="0.4">
      <c r="B5957" s="5" t="s">
        <v>67</v>
      </c>
      <c r="C5957" s="5" t="s">
        <v>57</v>
      </c>
      <c r="D5957" s="5" t="s">
        <v>23</v>
      </c>
      <c r="E5957" s="5" t="s">
        <v>9</v>
      </c>
      <c r="F5957" s="6">
        <v>43891</v>
      </c>
      <c r="G5957" s="6" t="str">
        <f>TEXT(datatable[[#This Row],[дата]],"ММ")</f>
        <v>03</v>
      </c>
      <c r="H5957" s="8">
        <v>120.29600000000001</v>
      </c>
      <c r="I5957" s="8">
        <v>91.872</v>
      </c>
      <c r="J5957" s="8">
        <f>datatable[[#This Row],[продажи_]]-datatable[[#This Row],[себестоимость_]]</f>
        <v>28.424000000000007</v>
      </c>
      <c r="L5957"/>
    </row>
    <row r="5958" spans="2:12" x14ac:dyDescent="0.4">
      <c r="B5958" s="5" t="s">
        <v>67</v>
      </c>
      <c r="C5958" s="5" t="s">
        <v>57</v>
      </c>
      <c r="D5958" s="5" t="s">
        <v>23</v>
      </c>
      <c r="E5958" s="5" t="s">
        <v>9</v>
      </c>
      <c r="F5958" s="6">
        <v>43922</v>
      </c>
      <c r="G5958" s="6" t="str">
        <f>TEXT(datatable[[#This Row],[дата]],"ММ")</f>
        <v>04</v>
      </c>
      <c r="H5958" s="8">
        <v>88.581600000000009</v>
      </c>
      <c r="I5958" s="8">
        <v>78.856800000000007</v>
      </c>
      <c r="J5958" s="8">
        <f>datatable[[#This Row],[продажи_]]-datatable[[#This Row],[себестоимость_]]</f>
        <v>9.7248000000000019</v>
      </c>
      <c r="L5958"/>
    </row>
    <row r="5959" spans="2:12" x14ac:dyDescent="0.4">
      <c r="B5959" s="5" t="s">
        <v>67</v>
      </c>
      <c r="C5959" s="5" t="s">
        <v>57</v>
      </c>
      <c r="D5959" s="5" t="s">
        <v>23</v>
      </c>
      <c r="E5959" s="5" t="s">
        <v>9</v>
      </c>
      <c r="F5959" s="6">
        <v>43952</v>
      </c>
      <c r="G5959" s="6" t="str">
        <f>TEXT(datatable[[#This Row],[дата]],"ММ")</f>
        <v>05</v>
      </c>
      <c r="H5959" s="8">
        <v>92.409200000000013</v>
      </c>
      <c r="I5959" s="8">
        <v>64.693200000000004</v>
      </c>
      <c r="J5959" s="8">
        <f>datatable[[#This Row],[продажи_]]-datatable[[#This Row],[себестоимость_]]</f>
        <v>27.716000000000008</v>
      </c>
      <c r="L5959"/>
    </row>
    <row r="5960" spans="2:12" x14ac:dyDescent="0.4">
      <c r="B5960" s="5" t="s">
        <v>67</v>
      </c>
      <c r="C5960" s="5" t="s">
        <v>57</v>
      </c>
      <c r="D5960" s="5" t="s">
        <v>23</v>
      </c>
      <c r="E5960" s="5" t="s">
        <v>9</v>
      </c>
      <c r="F5960" s="6">
        <v>43983</v>
      </c>
      <c r="G5960" s="6" t="str">
        <f>TEXT(datatable[[#This Row],[дата]],"ММ")</f>
        <v>06</v>
      </c>
      <c r="H5960" s="8">
        <v>68.349999999999994</v>
      </c>
      <c r="I5960" s="8">
        <v>47.85</v>
      </c>
      <c r="J5960" s="8">
        <f>datatable[[#This Row],[продажи_]]-datatable[[#This Row],[себестоимость_]]</f>
        <v>20.499999999999993</v>
      </c>
      <c r="L5960"/>
    </row>
    <row r="5961" spans="2:12" x14ac:dyDescent="0.4">
      <c r="B5961" s="5" t="s">
        <v>67</v>
      </c>
      <c r="C5961" s="5" t="s">
        <v>57</v>
      </c>
      <c r="D5961" s="5" t="s">
        <v>23</v>
      </c>
      <c r="E5961" s="5" t="s">
        <v>9</v>
      </c>
      <c r="F5961" s="6">
        <v>44013</v>
      </c>
      <c r="G5961" s="6" t="str">
        <f>TEXT(datatable[[#This Row],[дата]],"ММ")</f>
        <v>07</v>
      </c>
      <c r="H5961" s="8">
        <v>53.518050000000002</v>
      </c>
      <c r="I5961" s="8">
        <v>37.466549999999998</v>
      </c>
      <c r="J5961" s="8">
        <f>datatable[[#This Row],[продажи_]]-datatable[[#This Row],[себестоимость_]]</f>
        <v>16.051500000000004</v>
      </c>
      <c r="L5961"/>
    </row>
    <row r="5962" spans="2:12" x14ac:dyDescent="0.4">
      <c r="B5962" s="5" t="s">
        <v>67</v>
      </c>
      <c r="C5962" s="5" t="s">
        <v>57</v>
      </c>
      <c r="D5962" s="5" t="s">
        <v>23</v>
      </c>
      <c r="E5962" s="5" t="s">
        <v>9</v>
      </c>
      <c r="F5962" s="6">
        <v>44044</v>
      </c>
      <c r="G5962" s="6" t="str">
        <f>TEXT(datatable[[#This Row],[дата]],"ММ")</f>
        <v>08</v>
      </c>
      <c r="H5962" s="8">
        <v>60.694800000000008</v>
      </c>
      <c r="I5962" s="8">
        <v>35.983199999999997</v>
      </c>
      <c r="J5962" s="8">
        <f>datatable[[#This Row],[продажи_]]-datatable[[#This Row],[себестоимость_]]</f>
        <v>24.711600000000011</v>
      </c>
      <c r="L5962"/>
    </row>
    <row r="5963" spans="2:12" x14ac:dyDescent="0.4">
      <c r="B5963" s="5" t="s">
        <v>67</v>
      </c>
      <c r="C5963" s="5" t="s">
        <v>57</v>
      </c>
      <c r="D5963" s="5" t="s">
        <v>23</v>
      </c>
      <c r="E5963" s="5" t="s">
        <v>9</v>
      </c>
      <c r="F5963" s="6">
        <v>44075</v>
      </c>
      <c r="G5963" s="6" t="str">
        <f>TEXT(datatable[[#This Row],[дата]],"ММ")</f>
        <v>09</v>
      </c>
      <c r="H5963" s="8">
        <v>81.336499999999987</v>
      </c>
      <c r="I5963" s="8">
        <v>44.978999999999999</v>
      </c>
      <c r="J5963" s="8">
        <f>datatable[[#This Row],[продажи_]]-datatable[[#This Row],[себестоимость_]]</f>
        <v>36.357499999999987</v>
      </c>
      <c r="L5963"/>
    </row>
    <row r="5964" spans="2:12" x14ac:dyDescent="0.4">
      <c r="B5964" s="5" t="s">
        <v>67</v>
      </c>
      <c r="C5964" s="5" t="s">
        <v>57</v>
      </c>
      <c r="D5964" s="5" t="s">
        <v>23</v>
      </c>
      <c r="E5964" s="5" t="s">
        <v>9</v>
      </c>
      <c r="F5964" s="6">
        <v>44105</v>
      </c>
      <c r="G5964" s="6" t="str">
        <f>TEXT(datatable[[#This Row],[дата]],"ММ")</f>
        <v>10</v>
      </c>
      <c r="H5964" s="8">
        <v>90.632100000000008</v>
      </c>
      <c r="I5964" s="8">
        <v>69.669600000000003</v>
      </c>
      <c r="J5964" s="8">
        <f>datatable[[#This Row],[продажи_]]-datatable[[#This Row],[себестоимость_]]</f>
        <v>20.962500000000006</v>
      </c>
      <c r="L5964"/>
    </row>
    <row r="5965" spans="2:12" x14ac:dyDescent="0.4">
      <c r="B5965" s="5" t="s">
        <v>67</v>
      </c>
      <c r="C5965" s="5" t="s">
        <v>57</v>
      </c>
      <c r="D5965" s="5" t="s">
        <v>23</v>
      </c>
      <c r="E5965" s="5" t="s">
        <v>9</v>
      </c>
      <c r="F5965" s="6">
        <v>44136</v>
      </c>
      <c r="G5965" s="6" t="str">
        <f>TEXT(datatable[[#This Row],[дата]],"ММ")</f>
        <v>11</v>
      </c>
      <c r="H5965" s="8">
        <v>100.47450000000001</v>
      </c>
      <c r="I5965" s="8">
        <v>75.028800000000004</v>
      </c>
      <c r="J5965" s="8">
        <f>datatable[[#This Row],[продажи_]]-datatable[[#This Row],[себестоимость_]]</f>
        <v>25.445700000000002</v>
      </c>
      <c r="L5965"/>
    </row>
    <row r="5966" spans="2:12" x14ac:dyDescent="0.4">
      <c r="B5966" s="5" t="s">
        <v>67</v>
      </c>
      <c r="C5966" s="5" t="s">
        <v>57</v>
      </c>
      <c r="D5966" s="5" t="s">
        <v>23</v>
      </c>
      <c r="E5966" s="5" t="s">
        <v>9</v>
      </c>
      <c r="F5966" s="6">
        <v>44166</v>
      </c>
      <c r="G5966" s="6" t="str">
        <f>TEXT(datatable[[#This Row],[дата]],"ММ")</f>
        <v>12</v>
      </c>
      <c r="H5966" s="8">
        <v>77.918999999999997</v>
      </c>
      <c r="I5966" s="8">
        <v>67.755600000000001</v>
      </c>
      <c r="J5966" s="8">
        <f>datatable[[#This Row],[продажи_]]-datatable[[#This Row],[себестоимость_]]</f>
        <v>10.163399999999996</v>
      </c>
      <c r="L5966"/>
    </row>
    <row r="5967" spans="2:12" x14ac:dyDescent="0.4">
      <c r="B5967" s="5" t="s">
        <v>67</v>
      </c>
      <c r="C5967" s="5" t="s">
        <v>57</v>
      </c>
      <c r="D5967" s="5" t="s">
        <v>23</v>
      </c>
      <c r="E5967" s="5" t="s">
        <v>61</v>
      </c>
      <c r="F5967" s="6">
        <v>43831</v>
      </c>
      <c r="G5967" s="6" t="str">
        <f>TEXT(datatable[[#This Row],[дата]],"ММ")</f>
        <v>01</v>
      </c>
      <c r="H5967" s="8">
        <v>18.924299999999999</v>
      </c>
      <c r="I5967" s="8">
        <v>12.0204</v>
      </c>
      <c r="J5967" s="8">
        <f>datatable[[#This Row],[продажи_]]-datatable[[#This Row],[себестоимость_]]</f>
        <v>6.9038999999999984</v>
      </c>
      <c r="L5967"/>
    </row>
    <row r="5968" spans="2:12" x14ac:dyDescent="0.4">
      <c r="B5968" s="5" t="s">
        <v>67</v>
      </c>
      <c r="C5968" s="5" t="s">
        <v>57</v>
      </c>
      <c r="D5968" s="5" t="s">
        <v>23</v>
      </c>
      <c r="E5968" s="5" t="s">
        <v>61</v>
      </c>
      <c r="F5968" s="6">
        <v>43862</v>
      </c>
      <c r="G5968" s="6" t="str">
        <f>TEXT(datatable[[#This Row],[дата]],"ММ")</f>
        <v>02</v>
      </c>
      <c r="H5968" s="8">
        <v>40.391400000000004</v>
      </c>
      <c r="I5968" s="8">
        <v>26.2668</v>
      </c>
      <c r="J5968" s="8">
        <f>datatable[[#This Row],[продажи_]]-datatable[[#This Row],[себестоимость_]]</f>
        <v>14.124600000000004</v>
      </c>
      <c r="L5968"/>
    </row>
    <row r="5969" spans="2:12" x14ac:dyDescent="0.4">
      <c r="B5969" s="5" t="s">
        <v>67</v>
      </c>
      <c r="C5969" s="5" t="s">
        <v>57</v>
      </c>
      <c r="D5969" s="5" t="s">
        <v>23</v>
      </c>
      <c r="E5969" s="5" t="s">
        <v>61</v>
      </c>
      <c r="F5969" s="6">
        <v>43891</v>
      </c>
      <c r="G5969" s="6" t="str">
        <f>TEXT(datatable[[#This Row],[дата]],"ММ")</f>
        <v>03</v>
      </c>
      <c r="H5969" s="8">
        <v>38.337599999999995</v>
      </c>
      <c r="I5969" s="8">
        <v>29.764800000000001</v>
      </c>
      <c r="J5969" s="8">
        <f>datatable[[#This Row],[продажи_]]-datatable[[#This Row],[себестоимость_]]</f>
        <v>8.5727999999999938</v>
      </c>
      <c r="L5969"/>
    </row>
    <row r="5970" spans="2:12" x14ac:dyDescent="0.4">
      <c r="B5970" s="5" t="s">
        <v>67</v>
      </c>
      <c r="C5970" s="5" t="s">
        <v>57</v>
      </c>
      <c r="D5970" s="5" t="s">
        <v>23</v>
      </c>
      <c r="E5970" s="5" t="s">
        <v>61</v>
      </c>
      <c r="F5970" s="6">
        <v>43922</v>
      </c>
      <c r="G5970" s="6" t="str">
        <f>TEXT(datatable[[#This Row],[дата]],"ММ")</f>
        <v>04</v>
      </c>
      <c r="H5970" s="8">
        <v>36.381599999999999</v>
      </c>
      <c r="I5970" s="8">
        <v>30.019200000000001</v>
      </c>
      <c r="J5970" s="8">
        <f>datatable[[#This Row],[продажи_]]-datatable[[#This Row],[себестоимость_]]</f>
        <v>6.3623999999999974</v>
      </c>
      <c r="L5970"/>
    </row>
    <row r="5971" spans="2:12" x14ac:dyDescent="0.4">
      <c r="B5971" s="5" t="s">
        <v>67</v>
      </c>
      <c r="C5971" s="5" t="s">
        <v>57</v>
      </c>
      <c r="D5971" s="5" t="s">
        <v>23</v>
      </c>
      <c r="E5971" s="5" t="s">
        <v>61</v>
      </c>
      <c r="F5971" s="6">
        <v>43952</v>
      </c>
      <c r="G5971" s="6" t="str">
        <f>TEXT(datatable[[#This Row],[дата]],"ММ")</f>
        <v>05</v>
      </c>
      <c r="H5971" s="8">
        <v>30.19575</v>
      </c>
      <c r="I5971" s="8">
        <v>18.3963</v>
      </c>
      <c r="J5971" s="8">
        <f>datatable[[#This Row],[продажи_]]-datatable[[#This Row],[себестоимость_]]</f>
        <v>11.79945</v>
      </c>
      <c r="L5971"/>
    </row>
    <row r="5972" spans="2:12" x14ac:dyDescent="0.4">
      <c r="B5972" s="5" t="s">
        <v>67</v>
      </c>
      <c r="C5972" s="5" t="s">
        <v>57</v>
      </c>
      <c r="D5972" s="5" t="s">
        <v>23</v>
      </c>
      <c r="E5972" s="5" t="s">
        <v>61</v>
      </c>
      <c r="F5972" s="6">
        <v>43983</v>
      </c>
      <c r="G5972" s="6" t="str">
        <f>TEXT(datatable[[#This Row],[дата]],"ММ")</f>
        <v>06</v>
      </c>
      <c r="H5972" s="8">
        <v>28.117499999999996</v>
      </c>
      <c r="I5972" s="8">
        <v>14.151</v>
      </c>
      <c r="J5972" s="8">
        <f>datatable[[#This Row],[продажи_]]-datatable[[#This Row],[себестоимость_]]</f>
        <v>13.966499999999996</v>
      </c>
      <c r="L5972"/>
    </row>
    <row r="5973" spans="2:12" x14ac:dyDescent="0.4">
      <c r="B5973" s="5" t="s">
        <v>67</v>
      </c>
      <c r="C5973" s="5" t="s">
        <v>57</v>
      </c>
      <c r="D5973" s="5" t="s">
        <v>23</v>
      </c>
      <c r="E5973" s="5" t="s">
        <v>61</v>
      </c>
      <c r="F5973" s="6">
        <v>44013</v>
      </c>
      <c r="G5973" s="6" t="str">
        <f>TEXT(datatable[[#This Row],[дата]],"ММ")</f>
        <v>07</v>
      </c>
      <c r="H5973" s="8">
        <v>23.7654</v>
      </c>
      <c r="I5973" s="8">
        <v>12.163500000000001</v>
      </c>
      <c r="J5973" s="8">
        <f>datatable[[#This Row],[продажи_]]-datatable[[#This Row],[себестоимость_]]</f>
        <v>11.601899999999999</v>
      </c>
      <c r="L5973"/>
    </row>
    <row r="5974" spans="2:12" x14ac:dyDescent="0.4">
      <c r="B5974" s="5" t="s">
        <v>67</v>
      </c>
      <c r="C5974" s="5" t="s">
        <v>57</v>
      </c>
      <c r="D5974" s="5" t="s">
        <v>23</v>
      </c>
      <c r="E5974" s="5" t="s">
        <v>61</v>
      </c>
      <c r="F5974" s="6">
        <v>44044</v>
      </c>
      <c r="G5974" s="6" t="str">
        <f>TEXT(datatable[[#This Row],[дата]],"ММ")</f>
        <v>08</v>
      </c>
      <c r="H5974" s="8">
        <v>20.342399999999998</v>
      </c>
      <c r="I5974" s="8">
        <v>13.992000000000003</v>
      </c>
      <c r="J5974" s="8">
        <f>datatable[[#This Row],[продажи_]]-datatable[[#This Row],[себестоимость_]]</f>
        <v>6.3503999999999952</v>
      </c>
      <c r="L5974"/>
    </row>
    <row r="5975" spans="2:12" x14ac:dyDescent="0.4">
      <c r="B5975" s="5" t="s">
        <v>67</v>
      </c>
      <c r="C5975" s="5" t="s">
        <v>57</v>
      </c>
      <c r="D5975" s="5" t="s">
        <v>23</v>
      </c>
      <c r="E5975" s="5" t="s">
        <v>61</v>
      </c>
      <c r="F5975" s="6">
        <v>44075</v>
      </c>
      <c r="G5975" s="6" t="str">
        <f>TEXT(datatable[[#This Row],[дата]],"ММ")</f>
        <v>09</v>
      </c>
      <c r="H5975" s="8">
        <v>26.650500000000001</v>
      </c>
      <c r="I5975" s="8">
        <v>17.808000000000003</v>
      </c>
      <c r="J5975" s="8">
        <f>datatable[[#This Row],[продажи_]]-datatable[[#This Row],[себестоимость_]]</f>
        <v>8.8424999999999976</v>
      </c>
      <c r="L5975"/>
    </row>
    <row r="5976" spans="2:12" x14ac:dyDescent="0.4">
      <c r="B5976" s="5" t="s">
        <v>67</v>
      </c>
      <c r="C5976" s="5" t="s">
        <v>57</v>
      </c>
      <c r="D5976" s="5" t="s">
        <v>23</v>
      </c>
      <c r="E5976" s="5" t="s">
        <v>61</v>
      </c>
      <c r="F5976" s="6">
        <v>44105</v>
      </c>
      <c r="G5976" s="6" t="str">
        <f>TEXT(datatable[[#This Row],[дата]],"ММ")</f>
        <v>10</v>
      </c>
      <c r="H5976" s="8">
        <v>33.056400000000004</v>
      </c>
      <c r="I5976" s="8">
        <v>22.943700000000003</v>
      </c>
      <c r="J5976" s="8">
        <f>datatable[[#This Row],[продажи_]]-datatable[[#This Row],[себестоимость_]]</f>
        <v>10.1127</v>
      </c>
      <c r="L5976"/>
    </row>
    <row r="5977" spans="2:12" x14ac:dyDescent="0.4">
      <c r="B5977" s="5" t="s">
        <v>67</v>
      </c>
      <c r="C5977" s="5" t="s">
        <v>57</v>
      </c>
      <c r="D5977" s="5" t="s">
        <v>23</v>
      </c>
      <c r="E5977" s="5" t="s">
        <v>61</v>
      </c>
      <c r="F5977" s="6">
        <v>44136</v>
      </c>
      <c r="G5977" s="6" t="str">
        <f>TEXT(datatable[[#This Row],[дата]],"ММ")</f>
        <v>11</v>
      </c>
      <c r="H5977" s="8">
        <v>41.076000000000001</v>
      </c>
      <c r="I5977" s="8">
        <v>23.818200000000004</v>
      </c>
      <c r="J5977" s="8">
        <f>datatable[[#This Row],[продажи_]]-datatable[[#This Row],[себестоимость_]]</f>
        <v>17.257799999999996</v>
      </c>
      <c r="L5977"/>
    </row>
    <row r="5978" spans="2:12" x14ac:dyDescent="0.4">
      <c r="B5978" s="5" t="s">
        <v>67</v>
      </c>
      <c r="C5978" s="5" t="s">
        <v>57</v>
      </c>
      <c r="D5978" s="5" t="s">
        <v>23</v>
      </c>
      <c r="E5978" s="5" t="s">
        <v>61</v>
      </c>
      <c r="F5978" s="6">
        <v>44166</v>
      </c>
      <c r="G5978" s="6" t="str">
        <f>TEXT(datatable[[#This Row],[дата]],"ММ")</f>
        <v>12</v>
      </c>
      <c r="H5978" s="8">
        <v>30.5136</v>
      </c>
      <c r="I5978" s="8">
        <v>17.362800000000004</v>
      </c>
      <c r="J5978" s="8">
        <f>datatable[[#This Row],[продажи_]]-datatable[[#This Row],[себестоимость_]]</f>
        <v>13.150799999999997</v>
      </c>
      <c r="L5978"/>
    </row>
    <row r="5979" spans="2:12" x14ac:dyDescent="0.4">
      <c r="B5979" s="5" t="s">
        <v>67</v>
      </c>
      <c r="C5979" s="5" t="s">
        <v>57</v>
      </c>
      <c r="D5979" s="5" t="s">
        <v>23</v>
      </c>
      <c r="E5979" s="5" t="s">
        <v>7</v>
      </c>
      <c r="F5979" s="6">
        <v>43831</v>
      </c>
      <c r="G5979" s="6" t="str">
        <f>TEXT(datatable[[#This Row],[дата]],"ММ")</f>
        <v>01</v>
      </c>
      <c r="H5979" s="8">
        <v>4.3605</v>
      </c>
      <c r="I5979" s="8">
        <v>1.0831499999999998</v>
      </c>
      <c r="J5979" s="8">
        <f>datatable[[#This Row],[продажи_]]-datatable[[#This Row],[себестоимость_]]</f>
        <v>3.2773500000000002</v>
      </c>
      <c r="L5979"/>
    </row>
    <row r="5980" spans="2:12" x14ac:dyDescent="0.4">
      <c r="B5980" s="5" t="s">
        <v>67</v>
      </c>
      <c r="C5980" s="5" t="s">
        <v>57</v>
      </c>
      <c r="D5980" s="5" t="s">
        <v>23</v>
      </c>
      <c r="E5980" s="5" t="s">
        <v>7</v>
      </c>
      <c r="F5980" s="6">
        <v>43862</v>
      </c>
      <c r="G5980" s="6" t="str">
        <f>TEXT(datatable[[#This Row],[дата]],"ММ")</f>
        <v>02</v>
      </c>
      <c r="H5980" s="8">
        <v>6.3174999999999999</v>
      </c>
      <c r="I5980" s="8">
        <v>2.2330000000000005</v>
      </c>
      <c r="J5980" s="8">
        <f>datatable[[#This Row],[продажи_]]-datatable[[#This Row],[себестоимость_]]</f>
        <v>4.0844999999999994</v>
      </c>
      <c r="L5980"/>
    </row>
    <row r="5981" spans="2:12" x14ac:dyDescent="0.4">
      <c r="B5981" s="5" t="s">
        <v>67</v>
      </c>
      <c r="C5981" s="5" t="s">
        <v>57</v>
      </c>
      <c r="D5981" s="5" t="s">
        <v>23</v>
      </c>
      <c r="E5981" s="5" t="s">
        <v>7</v>
      </c>
      <c r="F5981" s="6">
        <v>43891</v>
      </c>
      <c r="G5981" s="6" t="str">
        <f>TEXT(datatable[[#This Row],[дата]],"ММ")</f>
        <v>03</v>
      </c>
      <c r="H5981" s="8">
        <v>8.6639999999999997</v>
      </c>
      <c r="I5981" s="8">
        <v>2.0880000000000001</v>
      </c>
      <c r="J5981" s="8">
        <f>datatable[[#This Row],[продажи_]]-datatable[[#This Row],[себестоимость_]]</f>
        <v>6.5759999999999996</v>
      </c>
      <c r="L5981"/>
    </row>
    <row r="5982" spans="2:12" x14ac:dyDescent="0.4">
      <c r="B5982" s="5" t="s">
        <v>67</v>
      </c>
      <c r="C5982" s="5" t="s">
        <v>57</v>
      </c>
      <c r="D5982" s="5" t="s">
        <v>23</v>
      </c>
      <c r="E5982" s="5" t="s">
        <v>7</v>
      </c>
      <c r="F5982" s="6">
        <v>43922</v>
      </c>
      <c r="G5982" s="6" t="str">
        <f>TEXT(datatable[[#This Row],[дата]],"ММ")</f>
        <v>04</v>
      </c>
      <c r="H5982" s="8">
        <v>6.3079999999999998</v>
      </c>
      <c r="I5982" s="8">
        <v>1.9719999999999998</v>
      </c>
      <c r="J5982" s="8">
        <f>datatable[[#This Row],[продажи_]]-datatable[[#This Row],[себестоимость_]]</f>
        <v>4.3360000000000003</v>
      </c>
      <c r="L5982"/>
    </row>
    <row r="5983" spans="2:12" x14ac:dyDescent="0.4">
      <c r="B5983" s="5" t="s">
        <v>67</v>
      </c>
      <c r="C5983" s="5" t="s">
        <v>57</v>
      </c>
      <c r="D5983" s="5" t="s">
        <v>23</v>
      </c>
      <c r="E5983" s="5" t="s">
        <v>7</v>
      </c>
      <c r="F5983" s="6">
        <v>43952</v>
      </c>
      <c r="G5983" s="6" t="str">
        <f>TEXT(datatable[[#This Row],[дата]],"ММ")</f>
        <v>05</v>
      </c>
      <c r="H5983" s="8">
        <v>5.4340000000000002</v>
      </c>
      <c r="I5983" s="8">
        <v>2.0358000000000001</v>
      </c>
      <c r="J5983" s="8">
        <f>datatable[[#This Row],[продажи_]]-datatable[[#This Row],[себестоимость_]]</f>
        <v>3.3982000000000001</v>
      </c>
      <c r="L5983"/>
    </row>
    <row r="5984" spans="2:12" x14ac:dyDescent="0.4">
      <c r="B5984" s="5" t="s">
        <v>67</v>
      </c>
      <c r="C5984" s="5" t="s">
        <v>57</v>
      </c>
      <c r="D5984" s="5" t="s">
        <v>23</v>
      </c>
      <c r="E5984" s="5" t="s">
        <v>7</v>
      </c>
      <c r="F5984" s="6">
        <v>43983</v>
      </c>
      <c r="G5984" s="6" t="str">
        <f>TEXT(datatable[[#This Row],[дата]],"ММ")</f>
        <v>06</v>
      </c>
      <c r="H5984" s="8">
        <v>5.6524999999999999</v>
      </c>
      <c r="I5984" s="8">
        <v>1.3340000000000001</v>
      </c>
      <c r="J5984" s="8">
        <f>datatable[[#This Row],[продажи_]]-datatable[[#This Row],[себестоимость_]]</f>
        <v>4.3185000000000002</v>
      </c>
      <c r="L5984"/>
    </row>
    <row r="5985" spans="2:12" x14ac:dyDescent="0.4">
      <c r="B5985" s="5" t="s">
        <v>67</v>
      </c>
      <c r="C5985" s="5" t="s">
        <v>57</v>
      </c>
      <c r="D5985" s="5" t="s">
        <v>23</v>
      </c>
      <c r="E5985" s="5" t="s">
        <v>7</v>
      </c>
      <c r="F5985" s="6">
        <v>44013</v>
      </c>
      <c r="G5985" s="6" t="str">
        <f>TEXT(datatable[[#This Row],[дата]],"ММ")</f>
        <v>07</v>
      </c>
      <c r="H5985" s="8">
        <v>3.9757500000000006</v>
      </c>
      <c r="I5985" s="8">
        <v>1.5007499999999998</v>
      </c>
      <c r="J5985" s="8">
        <f>datatable[[#This Row],[продажи_]]-datatable[[#This Row],[себестоимость_]]</f>
        <v>2.4750000000000005</v>
      </c>
      <c r="L5985"/>
    </row>
    <row r="5986" spans="2:12" x14ac:dyDescent="0.4">
      <c r="B5986" s="5" t="s">
        <v>67</v>
      </c>
      <c r="C5986" s="5" t="s">
        <v>57</v>
      </c>
      <c r="D5986" s="5" t="s">
        <v>23</v>
      </c>
      <c r="E5986" s="5" t="s">
        <v>7</v>
      </c>
      <c r="F5986" s="6">
        <v>44044</v>
      </c>
      <c r="G5986" s="6" t="str">
        <f>TEXT(datatable[[#This Row],[дата]],"ММ")</f>
        <v>08</v>
      </c>
      <c r="H5986" s="8">
        <v>3.9140000000000006</v>
      </c>
      <c r="I5986" s="8">
        <v>1.218</v>
      </c>
      <c r="J5986" s="8">
        <f>datatable[[#This Row],[продажи_]]-datatable[[#This Row],[себестоимость_]]</f>
        <v>2.6960000000000006</v>
      </c>
      <c r="L5986"/>
    </row>
    <row r="5987" spans="2:12" x14ac:dyDescent="0.4">
      <c r="B5987" s="5" t="s">
        <v>67</v>
      </c>
      <c r="C5987" s="5" t="s">
        <v>57</v>
      </c>
      <c r="D5987" s="5" t="s">
        <v>23</v>
      </c>
      <c r="E5987" s="5" t="s">
        <v>7</v>
      </c>
      <c r="F5987" s="6">
        <v>44075</v>
      </c>
      <c r="G5987" s="6" t="str">
        <f>TEXT(datatable[[#This Row],[дата]],"ММ")</f>
        <v>09</v>
      </c>
      <c r="H5987" s="8">
        <v>5.4149999999999991</v>
      </c>
      <c r="I5987" s="8">
        <v>1.74</v>
      </c>
      <c r="J5987" s="8">
        <f>datatable[[#This Row],[продажи_]]-datatable[[#This Row],[себестоимость_]]</f>
        <v>3.6749999999999989</v>
      </c>
      <c r="L5987"/>
    </row>
    <row r="5988" spans="2:12" x14ac:dyDescent="0.4">
      <c r="B5988" s="5" t="s">
        <v>67</v>
      </c>
      <c r="C5988" s="5" t="s">
        <v>57</v>
      </c>
      <c r="D5988" s="5" t="s">
        <v>23</v>
      </c>
      <c r="E5988" s="5" t="s">
        <v>7</v>
      </c>
      <c r="F5988" s="6">
        <v>44105</v>
      </c>
      <c r="G5988" s="6" t="str">
        <f>TEXT(datatable[[#This Row],[дата]],"ММ")</f>
        <v>10</v>
      </c>
      <c r="H5988" s="8">
        <v>5.4957500000000001</v>
      </c>
      <c r="I5988" s="8">
        <v>2.01695</v>
      </c>
      <c r="J5988" s="8">
        <f>datatable[[#This Row],[продажи_]]-datatable[[#This Row],[себестоимость_]]</f>
        <v>3.4788000000000001</v>
      </c>
      <c r="L5988"/>
    </row>
    <row r="5989" spans="2:12" x14ac:dyDescent="0.4">
      <c r="B5989" s="5" t="s">
        <v>67</v>
      </c>
      <c r="C5989" s="5" t="s">
        <v>57</v>
      </c>
      <c r="D5989" s="5" t="s">
        <v>23</v>
      </c>
      <c r="E5989" s="5" t="s">
        <v>7</v>
      </c>
      <c r="F5989" s="6">
        <v>44136</v>
      </c>
      <c r="G5989" s="6" t="str">
        <f>TEXT(datatable[[#This Row],[дата]],"ММ")</f>
        <v>11</v>
      </c>
      <c r="H5989" s="8">
        <v>7.4480000000000013</v>
      </c>
      <c r="I5989" s="8">
        <v>2.0706000000000002</v>
      </c>
      <c r="J5989" s="8">
        <f>datatable[[#This Row],[продажи_]]-datatable[[#This Row],[себестоимость_]]</f>
        <v>5.3774000000000015</v>
      </c>
      <c r="L5989"/>
    </row>
    <row r="5990" spans="2:12" x14ac:dyDescent="0.4">
      <c r="B5990" s="5" t="s">
        <v>67</v>
      </c>
      <c r="C5990" s="5" t="s">
        <v>57</v>
      </c>
      <c r="D5990" s="5" t="s">
        <v>23</v>
      </c>
      <c r="E5990" s="5" t="s">
        <v>7</v>
      </c>
      <c r="F5990" s="6">
        <v>44166</v>
      </c>
      <c r="G5990" s="6" t="str">
        <f>TEXT(datatable[[#This Row],[дата]],"ММ")</f>
        <v>12</v>
      </c>
      <c r="H5990" s="8">
        <v>6.0990000000000002</v>
      </c>
      <c r="I5990" s="8">
        <v>1.9488000000000001</v>
      </c>
      <c r="J5990" s="8">
        <f>datatable[[#This Row],[продажи_]]-datatable[[#This Row],[себестоимость_]]</f>
        <v>4.1501999999999999</v>
      </c>
      <c r="L5990"/>
    </row>
    <row r="5991" spans="2:12" x14ac:dyDescent="0.4">
      <c r="B5991" s="5" t="s">
        <v>67</v>
      </c>
      <c r="C5991" s="5" t="s">
        <v>57</v>
      </c>
      <c r="D5991" s="5" t="s">
        <v>23</v>
      </c>
      <c r="E5991" s="5" t="s">
        <v>7</v>
      </c>
      <c r="F5991" s="6">
        <v>43831</v>
      </c>
      <c r="G5991" s="6" t="str">
        <f>TEXT(datatable[[#This Row],[дата]],"ММ")</f>
        <v>01</v>
      </c>
      <c r="H5991" s="8">
        <v>3.7637999999999998</v>
      </c>
      <c r="I5991" s="8">
        <v>1.2266999999999999</v>
      </c>
      <c r="J5991" s="8">
        <f>datatable[[#This Row],[продажи_]]-datatable[[#This Row],[себестоимость_]]</f>
        <v>2.5370999999999997</v>
      </c>
      <c r="L5991"/>
    </row>
    <row r="5992" spans="2:12" x14ac:dyDescent="0.4">
      <c r="B5992" s="5" t="s">
        <v>67</v>
      </c>
      <c r="C5992" s="5" t="s">
        <v>57</v>
      </c>
      <c r="D5992" s="5" t="s">
        <v>23</v>
      </c>
      <c r="E5992" s="5" t="s">
        <v>7</v>
      </c>
      <c r="F5992" s="6">
        <v>43862</v>
      </c>
      <c r="G5992" s="6" t="str">
        <f>TEXT(datatable[[#This Row],[дата]],"ММ")</f>
        <v>02</v>
      </c>
      <c r="H5992" s="8">
        <v>4.7068000000000003</v>
      </c>
      <c r="I5992" s="8">
        <v>2.1315000000000004</v>
      </c>
      <c r="J5992" s="8">
        <f>datatable[[#This Row],[продажи_]]-datatable[[#This Row],[себестоимость_]]</f>
        <v>2.5752999999999999</v>
      </c>
      <c r="L5992"/>
    </row>
    <row r="5993" spans="2:12" x14ac:dyDescent="0.4">
      <c r="B5993" s="5" t="s">
        <v>67</v>
      </c>
      <c r="C5993" s="5" t="s">
        <v>57</v>
      </c>
      <c r="D5993" s="5" t="s">
        <v>23</v>
      </c>
      <c r="E5993" s="5" t="s">
        <v>7</v>
      </c>
      <c r="F5993" s="6">
        <v>43891</v>
      </c>
      <c r="G5993" s="6" t="str">
        <f>TEXT(datatable[[#This Row],[дата]],"ММ")</f>
        <v>03</v>
      </c>
      <c r="H5993" s="8">
        <v>5.8384000000000009</v>
      </c>
      <c r="I5993" s="8">
        <v>2.7607999999999997</v>
      </c>
      <c r="J5993" s="8">
        <f>datatable[[#This Row],[продажи_]]-datatable[[#This Row],[себестоимость_]]</f>
        <v>3.0776000000000012</v>
      </c>
      <c r="L5993"/>
    </row>
    <row r="5994" spans="2:12" x14ac:dyDescent="0.4">
      <c r="B5994" s="5" t="s">
        <v>67</v>
      </c>
      <c r="C5994" s="5" t="s">
        <v>57</v>
      </c>
      <c r="D5994" s="5" t="s">
        <v>23</v>
      </c>
      <c r="E5994" s="5" t="s">
        <v>7</v>
      </c>
      <c r="F5994" s="6">
        <v>43922</v>
      </c>
      <c r="G5994" s="6" t="str">
        <f>TEXT(datatable[[#This Row],[дата]],"ММ")</f>
        <v>04</v>
      </c>
      <c r="H5994" s="8">
        <v>6.0352000000000006</v>
      </c>
      <c r="I5994" s="8">
        <v>2.2039999999999997</v>
      </c>
      <c r="J5994" s="8">
        <f>datatable[[#This Row],[продажи_]]-datatable[[#This Row],[себестоимость_]]</f>
        <v>3.8312000000000008</v>
      </c>
      <c r="L5994"/>
    </row>
    <row r="5995" spans="2:12" x14ac:dyDescent="0.4">
      <c r="B5995" s="5" t="s">
        <v>67</v>
      </c>
      <c r="C5995" s="5" t="s">
        <v>57</v>
      </c>
      <c r="D5995" s="5" t="s">
        <v>23</v>
      </c>
      <c r="E5995" s="5" t="s">
        <v>7</v>
      </c>
      <c r="F5995" s="6">
        <v>43952</v>
      </c>
      <c r="G5995" s="6" t="str">
        <f>TEXT(datatable[[#This Row],[дата]],"ММ")</f>
        <v>05</v>
      </c>
      <c r="H5995" s="8">
        <v>6.1294999999999993</v>
      </c>
      <c r="I5995" s="8">
        <v>1.6211</v>
      </c>
      <c r="J5995" s="8">
        <f>datatable[[#This Row],[продажи_]]-datatable[[#This Row],[себестоимость_]]</f>
        <v>4.5083999999999991</v>
      </c>
      <c r="L5995"/>
    </row>
    <row r="5996" spans="2:12" x14ac:dyDescent="0.4">
      <c r="B5996" s="5" t="s">
        <v>67</v>
      </c>
      <c r="C5996" s="5" t="s">
        <v>57</v>
      </c>
      <c r="D5996" s="5" t="s">
        <v>23</v>
      </c>
      <c r="E5996" s="5" t="s">
        <v>7</v>
      </c>
      <c r="F5996" s="6">
        <v>43983</v>
      </c>
      <c r="G5996" s="6" t="str">
        <f>TEXT(datatable[[#This Row],[дата]],"ММ")</f>
        <v>06</v>
      </c>
      <c r="H5996" s="8">
        <v>4.3460000000000001</v>
      </c>
      <c r="I5996" s="8">
        <v>1.3774999999999999</v>
      </c>
      <c r="J5996" s="8">
        <f>datatable[[#This Row],[продажи_]]-datatable[[#This Row],[себестоимость_]]</f>
        <v>2.9685000000000001</v>
      </c>
      <c r="L5996"/>
    </row>
    <row r="5997" spans="2:12" x14ac:dyDescent="0.4">
      <c r="B5997" s="5" t="s">
        <v>67</v>
      </c>
      <c r="C5997" s="5" t="s">
        <v>57</v>
      </c>
      <c r="D5997" s="5" t="s">
        <v>23</v>
      </c>
      <c r="E5997" s="5" t="s">
        <v>7</v>
      </c>
      <c r="F5997" s="6">
        <v>44013</v>
      </c>
      <c r="G5997" s="6" t="str">
        <f>TEXT(datatable[[#This Row],[дата]],"ММ")</f>
        <v>07</v>
      </c>
      <c r="H5997" s="8">
        <v>2.952</v>
      </c>
      <c r="I5997" s="8">
        <v>1.42245</v>
      </c>
      <c r="J5997" s="8">
        <f>datatable[[#This Row],[продажи_]]-datatable[[#This Row],[себестоимость_]]</f>
        <v>1.52955</v>
      </c>
      <c r="L5997"/>
    </row>
    <row r="5998" spans="2:12" x14ac:dyDescent="0.4">
      <c r="B5998" s="5" t="s">
        <v>67</v>
      </c>
      <c r="C5998" s="5" t="s">
        <v>57</v>
      </c>
      <c r="D5998" s="5" t="s">
        <v>23</v>
      </c>
      <c r="E5998" s="5" t="s">
        <v>7</v>
      </c>
      <c r="F5998" s="6">
        <v>44044</v>
      </c>
      <c r="G5998" s="6" t="str">
        <f>TEXT(datatable[[#This Row],[дата]],"ММ")</f>
        <v>08</v>
      </c>
      <c r="H5998" s="8">
        <v>3.8704000000000001</v>
      </c>
      <c r="I5998" s="8">
        <v>1.0555999999999999</v>
      </c>
      <c r="J5998" s="8">
        <f>datatable[[#This Row],[продажи_]]-datatable[[#This Row],[себестоимость_]]</f>
        <v>2.8148</v>
      </c>
      <c r="L5998"/>
    </row>
    <row r="5999" spans="2:12" x14ac:dyDescent="0.4">
      <c r="B5999" s="5" t="s">
        <v>67</v>
      </c>
      <c r="C5999" s="5" t="s">
        <v>57</v>
      </c>
      <c r="D5999" s="5" t="s">
        <v>23</v>
      </c>
      <c r="E5999" s="5" t="s">
        <v>7</v>
      </c>
      <c r="F5999" s="6">
        <v>44075</v>
      </c>
      <c r="G5999" s="6" t="str">
        <f>TEXT(datatable[[#This Row],[дата]],"ММ")</f>
        <v>09</v>
      </c>
      <c r="H5999" s="8">
        <v>4.0589999999999993</v>
      </c>
      <c r="I5999" s="8">
        <v>1.4064999999999999</v>
      </c>
      <c r="J5999" s="8">
        <f>datatable[[#This Row],[продажи_]]-datatable[[#This Row],[себестоимость_]]</f>
        <v>2.6524999999999994</v>
      </c>
      <c r="L5999"/>
    </row>
    <row r="6000" spans="2:12" x14ac:dyDescent="0.4">
      <c r="B6000" s="5" t="s">
        <v>67</v>
      </c>
      <c r="C6000" s="5" t="s">
        <v>57</v>
      </c>
      <c r="D6000" s="5" t="s">
        <v>23</v>
      </c>
      <c r="E6000" s="5" t="s">
        <v>7</v>
      </c>
      <c r="F6000" s="6">
        <v>44105</v>
      </c>
      <c r="G6000" s="6" t="str">
        <f>TEXT(datatable[[#This Row],[дата]],"ММ")</f>
        <v>10</v>
      </c>
      <c r="H6000" s="8">
        <v>5.9163000000000006</v>
      </c>
      <c r="I6000" s="8">
        <v>1.6776500000000001</v>
      </c>
      <c r="J6000" s="8">
        <f>datatable[[#This Row],[продажи_]]-datatable[[#This Row],[себестоимость_]]</f>
        <v>4.2386500000000007</v>
      </c>
      <c r="L6000"/>
    </row>
    <row r="6001" spans="2:12" x14ac:dyDescent="0.4">
      <c r="B6001" s="5" t="s">
        <v>67</v>
      </c>
      <c r="C6001" s="5" t="s">
        <v>57</v>
      </c>
      <c r="D6001" s="5" t="s">
        <v>23</v>
      </c>
      <c r="E6001" s="5" t="s">
        <v>7</v>
      </c>
      <c r="F6001" s="6">
        <v>44136</v>
      </c>
      <c r="G6001" s="6" t="str">
        <f>TEXT(datatable[[#This Row],[дата]],"ММ")</f>
        <v>11</v>
      </c>
      <c r="H6001" s="8">
        <v>4.9363999999999999</v>
      </c>
      <c r="I6001" s="8">
        <v>2.1112000000000002</v>
      </c>
      <c r="J6001" s="8">
        <f>datatable[[#This Row],[продажи_]]-datatable[[#This Row],[себестоимость_]]</f>
        <v>2.8251999999999997</v>
      </c>
      <c r="L6001"/>
    </row>
    <row r="6002" spans="2:12" x14ac:dyDescent="0.4">
      <c r="B6002" s="5" t="s">
        <v>67</v>
      </c>
      <c r="C6002" s="5" t="s">
        <v>57</v>
      </c>
      <c r="D6002" s="5" t="s">
        <v>23</v>
      </c>
      <c r="E6002" s="5" t="s">
        <v>7</v>
      </c>
      <c r="F6002" s="6">
        <v>44166</v>
      </c>
      <c r="G6002" s="6" t="str">
        <f>TEXT(datatable[[#This Row],[дата]],"ММ")</f>
        <v>12</v>
      </c>
      <c r="H6002" s="8">
        <v>5.8055999999999992</v>
      </c>
      <c r="I6002" s="8">
        <v>1.6878</v>
      </c>
      <c r="J6002" s="8">
        <f>datatable[[#This Row],[продажи_]]-datatable[[#This Row],[себестоимость_]]</f>
        <v>4.117799999999999</v>
      </c>
      <c r="L6002"/>
    </row>
    <row r="6003" spans="2:12" x14ac:dyDescent="0.4">
      <c r="B6003" s="5" t="s">
        <v>67</v>
      </c>
      <c r="C6003" s="5" t="s">
        <v>57</v>
      </c>
      <c r="D6003" s="5" t="s">
        <v>23</v>
      </c>
      <c r="E6003" s="5" t="s">
        <v>7</v>
      </c>
      <c r="F6003" s="6">
        <v>43831</v>
      </c>
      <c r="G6003" s="6" t="str">
        <f>TEXT(datatable[[#This Row],[дата]],"ММ")</f>
        <v>01</v>
      </c>
      <c r="H6003" s="8">
        <v>0.28665000000000002</v>
      </c>
      <c r="I6003" s="8">
        <v>0.16200000000000001</v>
      </c>
      <c r="J6003" s="8">
        <f>datatable[[#This Row],[продажи_]]-datatable[[#This Row],[себестоимость_]]</f>
        <v>0.12465000000000001</v>
      </c>
      <c r="L6003"/>
    </row>
    <row r="6004" spans="2:12" x14ac:dyDescent="0.4">
      <c r="B6004" s="5" t="s">
        <v>67</v>
      </c>
      <c r="C6004" s="5" t="s">
        <v>57</v>
      </c>
      <c r="D6004" s="5" t="s">
        <v>23</v>
      </c>
      <c r="E6004" s="5" t="s">
        <v>7</v>
      </c>
      <c r="F6004" s="6">
        <v>43862</v>
      </c>
      <c r="G6004" s="6" t="str">
        <f>TEXT(datatable[[#This Row],[дата]],"ММ")</f>
        <v>02</v>
      </c>
      <c r="H6004" s="8">
        <v>0.48509999999999998</v>
      </c>
      <c r="I6004" s="8">
        <v>0.1827</v>
      </c>
      <c r="J6004" s="8">
        <f>datatable[[#This Row],[продажи_]]-datatable[[#This Row],[себестоимость_]]</f>
        <v>0.3024</v>
      </c>
      <c r="L6004"/>
    </row>
    <row r="6005" spans="2:12" x14ac:dyDescent="0.4">
      <c r="B6005" s="5" t="s">
        <v>67</v>
      </c>
      <c r="C6005" s="5" t="s">
        <v>57</v>
      </c>
      <c r="D6005" s="5" t="s">
        <v>23</v>
      </c>
      <c r="E6005" s="5" t="s">
        <v>7</v>
      </c>
      <c r="F6005" s="6">
        <v>43891</v>
      </c>
      <c r="G6005" s="6" t="str">
        <f>TEXT(datatable[[#This Row],[дата]],"ММ")</f>
        <v>03</v>
      </c>
      <c r="H6005" s="8">
        <v>0.44800000000000006</v>
      </c>
      <c r="I6005" s="8">
        <v>0.23039999999999999</v>
      </c>
      <c r="J6005" s="8">
        <f>datatable[[#This Row],[продажи_]]-datatable[[#This Row],[себестоимость_]]</f>
        <v>0.21760000000000007</v>
      </c>
      <c r="L6005"/>
    </row>
    <row r="6006" spans="2:12" x14ac:dyDescent="0.4">
      <c r="B6006" s="5" t="s">
        <v>67</v>
      </c>
      <c r="C6006" s="5" t="s">
        <v>57</v>
      </c>
      <c r="D6006" s="5" t="s">
        <v>23</v>
      </c>
      <c r="E6006" s="5" t="s">
        <v>7</v>
      </c>
      <c r="F6006" s="6">
        <v>43922</v>
      </c>
      <c r="G6006" s="6" t="str">
        <f>TEXT(datatable[[#This Row],[дата]],"ММ")</f>
        <v>04</v>
      </c>
      <c r="H6006" s="8">
        <v>0.62720000000000009</v>
      </c>
      <c r="I6006" s="8">
        <v>0.2208</v>
      </c>
      <c r="J6006" s="8">
        <f>datatable[[#This Row],[продажи_]]-datatable[[#This Row],[себестоимость_]]</f>
        <v>0.40640000000000009</v>
      </c>
      <c r="L6006"/>
    </row>
    <row r="6007" spans="2:12" x14ac:dyDescent="0.4">
      <c r="B6007" s="5" t="s">
        <v>67</v>
      </c>
      <c r="C6007" s="5" t="s">
        <v>57</v>
      </c>
      <c r="D6007" s="5" t="s">
        <v>23</v>
      </c>
      <c r="E6007" s="5" t="s">
        <v>7</v>
      </c>
      <c r="F6007" s="6">
        <v>43952</v>
      </c>
      <c r="G6007" s="6" t="str">
        <f>TEXT(datatable[[#This Row],[дата]],"ММ")</f>
        <v>05</v>
      </c>
      <c r="H6007" s="8">
        <v>0.48230000000000006</v>
      </c>
      <c r="I6007" s="8">
        <v>0.16184999999999999</v>
      </c>
      <c r="J6007" s="8">
        <f>datatable[[#This Row],[продажи_]]-datatable[[#This Row],[себестоимость_]]</f>
        <v>0.32045000000000007</v>
      </c>
      <c r="L6007"/>
    </row>
    <row r="6008" spans="2:12" x14ac:dyDescent="0.4">
      <c r="B6008" s="5" t="s">
        <v>67</v>
      </c>
      <c r="C6008" s="5" t="s">
        <v>57</v>
      </c>
      <c r="D6008" s="5" t="s">
        <v>23</v>
      </c>
      <c r="E6008" s="5" t="s">
        <v>7</v>
      </c>
      <c r="F6008" s="6">
        <v>43983</v>
      </c>
      <c r="G6008" s="6" t="str">
        <f>TEXT(datatable[[#This Row],[дата]],"ММ")</f>
        <v>06</v>
      </c>
      <c r="H6008" s="8">
        <v>0.37100000000000005</v>
      </c>
      <c r="I6008" s="8">
        <v>0.156</v>
      </c>
      <c r="J6008" s="8">
        <f>datatable[[#This Row],[продажи_]]-datatable[[#This Row],[себестоимость_]]</f>
        <v>0.21500000000000005</v>
      </c>
      <c r="L6008"/>
    </row>
    <row r="6009" spans="2:12" x14ac:dyDescent="0.4">
      <c r="B6009" s="5" t="s">
        <v>67</v>
      </c>
      <c r="C6009" s="5" t="s">
        <v>57</v>
      </c>
      <c r="D6009" s="5" t="s">
        <v>23</v>
      </c>
      <c r="E6009" s="5" t="s">
        <v>7</v>
      </c>
      <c r="F6009" s="6">
        <v>44013</v>
      </c>
      <c r="G6009" s="6" t="str">
        <f>TEXT(datatable[[#This Row],[дата]],"ММ")</f>
        <v>07</v>
      </c>
      <c r="H6009" s="8">
        <v>0.33075000000000004</v>
      </c>
      <c r="I6009" s="8">
        <v>0.14850000000000002</v>
      </c>
      <c r="J6009" s="8">
        <f>datatable[[#This Row],[продажи_]]-datatable[[#This Row],[себестоимость_]]</f>
        <v>0.18225000000000002</v>
      </c>
      <c r="L6009"/>
    </row>
    <row r="6010" spans="2:12" x14ac:dyDescent="0.4">
      <c r="B6010" s="5" t="s">
        <v>67</v>
      </c>
      <c r="C6010" s="5" t="s">
        <v>57</v>
      </c>
      <c r="D6010" s="5" t="s">
        <v>23</v>
      </c>
      <c r="E6010" s="5" t="s">
        <v>7</v>
      </c>
      <c r="F6010" s="6">
        <v>44044</v>
      </c>
      <c r="G6010" s="6" t="str">
        <f>TEXT(datatable[[#This Row],[дата]],"ММ")</f>
        <v>08</v>
      </c>
      <c r="H6010" s="8">
        <v>0.30800000000000005</v>
      </c>
      <c r="I6010" s="8">
        <v>0.12840000000000001</v>
      </c>
      <c r="J6010" s="8">
        <f>datatable[[#This Row],[продажи_]]-datatable[[#This Row],[себестоимость_]]</f>
        <v>0.17960000000000004</v>
      </c>
      <c r="L6010"/>
    </row>
    <row r="6011" spans="2:12" x14ac:dyDescent="0.4">
      <c r="B6011" s="5" t="s">
        <v>67</v>
      </c>
      <c r="C6011" s="5" t="s">
        <v>57</v>
      </c>
      <c r="D6011" s="5" t="s">
        <v>23</v>
      </c>
      <c r="E6011" s="5" t="s">
        <v>7</v>
      </c>
      <c r="F6011" s="6">
        <v>44075</v>
      </c>
      <c r="G6011" s="6" t="str">
        <f>TEXT(datatable[[#This Row],[дата]],"ММ")</f>
        <v>09</v>
      </c>
      <c r="H6011" s="8">
        <v>0.39900000000000002</v>
      </c>
      <c r="I6011" s="8">
        <v>0.1275</v>
      </c>
      <c r="J6011" s="8">
        <f>datatable[[#This Row],[продажи_]]-datatable[[#This Row],[себестоимость_]]</f>
        <v>0.27150000000000002</v>
      </c>
      <c r="L6011"/>
    </row>
    <row r="6012" spans="2:12" x14ac:dyDescent="0.4">
      <c r="B6012" s="5" t="s">
        <v>67</v>
      </c>
      <c r="C6012" s="5" t="s">
        <v>57</v>
      </c>
      <c r="D6012" s="5" t="s">
        <v>23</v>
      </c>
      <c r="E6012" s="5" t="s">
        <v>7</v>
      </c>
      <c r="F6012" s="6">
        <v>44105</v>
      </c>
      <c r="G6012" s="6" t="str">
        <f>TEXT(datatable[[#This Row],[дата]],"ММ")</f>
        <v>10</v>
      </c>
      <c r="H6012" s="8">
        <v>0.50505000000000011</v>
      </c>
      <c r="I6012" s="8">
        <v>0.20475000000000002</v>
      </c>
      <c r="J6012" s="8">
        <f>datatable[[#This Row],[продажи_]]-datatable[[#This Row],[себестоимость_]]</f>
        <v>0.30030000000000012</v>
      </c>
      <c r="L6012"/>
    </row>
    <row r="6013" spans="2:12" x14ac:dyDescent="0.4">
      <c r="B6013" s="5" t="s">
        <v>67</v>
      </c>
      <c r="C6013" s="5" t="s">
        <v>57</v>
      </c>
      <c r="D6013" s="5" t="s">
        <v>23</v>
      </c>
      <c r="E6013" s="5" t="s">
        <v>7</v>
      </c>
      <c r="F6013" s="6">
        <v>44136</v>
      </c>
      <c r="G6013" s="6" t="str">
        <f>TEXT(datatable[[#This Row],[дата]],"ММ")</f>
        <v>11</v>
      </c>
      <c r="H6013" s="8">
        <v>0.41649999999999998</v>
      </c>
      <c r="I6013" s="8">
        <v>0.22259999999999999</v>
      </c>
      <c r="J6013" s="8">
        <f>datatable[[#This Row],[продажи_]]-datatable[[#This Row],[себестоимость_]]</f>
        <v>0.19389999999999999</v>
      </c>
      <c r="L6013"/>
    </row>
    <row r="6014" spans="2:12" x14ac:dyDescent="0.4">
      <c r="B6014" s="5" t="s">
        <v>67</v>
      </c>
      <c r="C6014" s="5" t="s">
        <v>57</v>
      </c>
      <c r="D6014" s="5" t="s">
        <v>23</v>
      </c>
      <c r="E6014" s="5" t="s">
        <v>7</v>
      </c>
      <c r="F6014" s="6">
        <v>44166</v>
      </c>
      <c r="G6014" s="6" t="str">
        <f>TEXT(datatable[[#This Row],[дата]],"ММ")</f>
        <v>12</v>
      </c>
      <c r="H6014" s="8">
        <v>0.36119999999999997</v>
      </c>
      <c r="I6014" s="8">
        <v>0.21419999999999997</v>
      </c>
      <c r="J6014" s="8">
        <f>datatable[[#This Row],[продажи_]]-datatable[[#This Row],[себестоимость_]]</f>
        <v>0.14699999999999999</v>
      </c>
      <c r="L6014"/>
    </row>
    <row r="6015" spans="2:12" x14ac:dyDescent="0.4">
      <c r="B6015" s="5" t="s">
        <v>67</v>
      </c>
      <c r="C6015" s="5" t="s">
        <v>57</v>
      </c>
      <c r="D6015" s="5" t="s">
        <v>23</v>
      </c>
      <c r="E6015" s="5" t="s">
        <v>7</v>
      </c>
      <c r="F6015" s="6">
        <v>43831</v>
      </c>
      <c r="G6015" s="6" t="str">
        <f>TEXT(datatable[[#This Row],[дата]],"ММ")</f>
        <v>01</v>
      </c>
      <c r="H6015" s="8">
        <v>7.5037500000000001</v>
      </c>
      <c r="I6015" s="8">
        <v>3.48075</v>
      </c>
      <c r="J6015" s="8">
        <f>datatable[[#This Row],[продажи_]]-datatable[[#This Row],[себестоимость_]]</f>
        <v>4.0229999999999997</v>
      </c>
      <c r="L6015"/>
    </row>
    <row r="6016" spans="2:12" x14ac:dyDescent="0.4">
      <c r="B6016" s="5" t="s">
        <v>67</v>
      </c>
      <c r="C6016" s="5" t="s">
        <v>57</v>
      </c>
      <c r="D6016" s="5" t="s">
        <v>23</v>
      </c>
      <c r="E6016" s="5" t="s">
        <v>7</v>
      </c>
      <c r="F6016" s="6">
        <v>43862</v>
      </c>
      <c r="G6016" s="6" t="str">
        <f>TEXT(datatable[[#This Row],[дата]],"ММ")</f>
        <v>02</v>
      </c>
      <c r="H6016" s="8">
        <v>9.5410000000000004</v>
      </c>
      <c r="I6016" s="8">
        <v>4.7774999999999999</v>
      </c>
      <c r="J6016" s="8">
        <f>datatable[[#This Row],[продажи_]]-datatable[[#This Row],[себестоимость_]]</f>
        <v>4.7635000000000005</v>
      </c>
      <c r="L6016"/>
    </row>
    <row r="6017" spans="2:12" x14ac:dyDescent="0.4">
      <c r="B6017" s="5" t="s">
        <v>67</v>
      </c>
      <c r="C6017" s="5" t="s">
        <v>57</v>
      </c>
      <c r="D6017" s="5" t="s">
        <v>23</v>
      </c>
      <c r="E6017" s="5" t="s">
        <v>7</v>
      </c>
      <c r="F6017" s="6">
        <v>43891</v>
      </c>
      <c r="G6017" s="6" t="str">
        <f>TEXT(datatable[[#This Row],[дата]],"ММ")</f>
        <v>03</v>
      </c>
      <c r="H6017" s="8">
        <v>13.687999999999999</v>
      </c>
      <c r="I6017" s="8">
        <v>5.0439999999999996</v>
      </c>
      <c r="J6017" s="8">
        <f>datatable[[#This Row],[продажи_]]-datatable[[#This Row],[себестоимость_]]</f>
        <v>8.6439999999999984</v>
      </c>
      <c r="L6017"/>
    </row>
    <row r="6018" spans="2:12" x14ac:dyDescent="0.4">
      <c r="B6018" s="5" t="s">
        <v>67</v>
      </c>
      <c r="C6018" s="5" t="s">
        <v>57</v>
      </c>
      <c r="D6018" s="5" t="s">
        <v>23</v>
      </c>
      <c r="E6018" s="5" t="s">
        <v>7</v>
      </c>
      <c r="F6018" s="6">
        <v>43922</v>
      </c>
      <c r="G6018" s="6" t="str">
        <f>TEXT(datatable[[#This Row],[дата]],"ММ")</f>
        <v>04</v>
      </c>
      <c r="H6018" s="8">
        <v>10.788</v>
      </c>
      <c r="I6018" s="8">
        <v>4.524</v>
      </c>
      <c r="J6018" s="8">
        <f>datatable[[#This Row],[продажи_]]-datatable[[#This Row],[себестоимость_]]</f>
        <v>6.2640000000000002</v>
      </c>
      <c r="L6018"/>
    </row>
    <row r="6019" spans="2:12" x14ac:dyDescent="0.4">
      <c r="B6019" s="5" t="s">
        <v>67</v>
      </c>
      <c r="C6019" s="5" t="s">
        <v>57</v>
      </c>
      <c r="D6019" s="5" t="s">
        <v>23</v>
      </c>
      <c r="E6019" s="5" t="s">
        <v>7</v>
      </c>
      <c r="F6019" s="6">
        <v>43952</v>
      </c>
      <c r="G6019" s="6" t="str">
        <f>TEXT(datatable[[#This Row],[дата]],"ММ")</f>
        <v>05</v>
      </c>
      <c r="H6019" s="8">
        <v>10.7445</v>
      </c>
      <c r="I6019" s="8">
        <v>3.42225</v>
      </c>
      <c r="J6019" s="8">
        <f>datatable[[#This Row],[продажи_]]-datatable[[#This Row],[себестоимость_]]</f>
        <v>7.3222500000000004</v>
      </c>
      <c r="L6019"/>
    </row>
    <row r="6020" spans="2:12" x14ac:dyDescent="0.4">
      <c r="B6020" s="5" t="s">
        <v>67</v>
      </c>
      <c r="C6020" s="5" t="s">
        <v>57</v>
      </c>
      <c r="D6020" s="5" t="s">
        <v>23</v>
      </c>
      <c r="E6020" s="5" t="s">
        <v>7</v>
      </c>
      <c r="F6020" s="6">
        <v>43983</v>
      </c>
      <c r="G6020" s="6" t="str">
        <f>TEXT(datatable[[#This Row],[дата]],"ММ")</f>
        <v>06</v>
      </c>
      <c r="H6020" s="8">
        <v>5.8000000000000007</v>
      </c>
      <c r="I6020" s="8">
        <v>3.6400000000000006</v>
      </c>
      <c r="J6020" s="8">
        <f>datatable[[#This Row],[продажи_]]-datatable[[#This Row],[себестоимость_]]</f>
        <v>2.16</v>
      </c>
      <c r="L6020"/>
    </row>
    <row r="6021" spans="2:12" x14ac:dyDescent="0.4">
      <c r="B6021" s="5" t="s">
        <v>67</v>
      </c>
      <c r="C6021" s="5" t="s">
        <v>57</v>
      </c>
      <c r="D6021" s="5" t="s">
        <v>23</v>
      </c>
      <c r="E6021" s="5" t="s">
        <v>7</v>
      </c>
      <c r="F6021" s="6">
        <v>44013</v>
      </c>
      <c r="G6021" s="6" t="str">
        <f>TEXT(datatable[[#This Row],[дата]],"ММ")</f>
        <v>07</v>
      </c>
      <c r="H6021" s="8">
        <v>5.5462500000000006</v>
      </c>
      <c r="I6021" s="8">
        <v>2.3692500000000005</v>
      </c>
      <c r="J6021" s="8">
        <f>datatable[[#This Row],[продажи_]]-datatable[[#This Row],[себестоимость_]]</f>
        <v>3.177</v>
      </c>
      <c r="L6021"/>
    </row>
    <row r="6022" spans="2:12" x14ac:dyDescent="0.4">
      <c r="B6022" s="5" t="s">
        <v>67</v>
      </c>
      <c r="C6022" s="5" t="s">
        <v>57</v>
      </c>
      <c r="D6022" s="5" t="s">
        <v>23</v>
      </c>
      <c r="E6022" s="5" t="s">
        <v>7</v>
      </c>
      <c r="F6022" s="6">
        <v>44044</v>
      </c>
      <c r="G6022" s="6" t="str">
        <f>TEXT(datatable[[#This Row],[дата]],"ММ")</f>
        <v>08</v>
      </c>
      <c r="H6022" s="8">
        <v>5.8579999999999997</v>
      </c>
      <c r="I6022" s="8">
        <v>2.262</v>
      </c>
      <c r="J6022" s="8">
        <f>datatable[[#This Row],[продажи_]]-datatable[[#This Row],[себестоимость_]]</f>
        <v>3.5959999999999996</v>
      </c>
      <c r="L6022"/>
    </row>
    <row r="6023" spans="2:12" x14ac:dyDescent="0.4">
      <c r="B6023" s="5" t="s">
        <v>67</v>
      </c>
      <c r="C6023" s="5" t="s">
        <v>57</v>
      </c>
      <c r="D6023" s="5" t="s">
        <v>23</v>
      </c>
      <c r="E6023" s="5" t="s">
        <v>7</v>
      </c>
      <c r="F6023" s="6">
        <v>44075</v>
      </c>
      <c r="G6023" s="6" t="str">
        <f>TEXT(datatable[[#This Row],[дата]],"ММ")</f>
        <v>09</v>
      </c>
      <c r="H6023" s="8">
        <v>6.1624999999999996</v>
      </c>
      <c r="I6023" s="8">
        <v>3.12</v>
      </c>
      <c r="J6023" s="8">
        <f>datatable[[#This Row],[продажи_]]-datatable[[#This Row],[себестоимость_]]</f>
        <v>3.0424999999999995</v>
      </c>
      <c r="L6023"/>
    </row>
    <row r="6024" spans="2:12" x14ac:dyDescent="0.4">
      <c r="B6024" s="5" t="s">
        <v>67</v>
      </c>
      <c r="C6024" s="5" t="s">
        <v>57</v>
      </c>
      <c r="D6024" s="5" t="s">
        <v>23</v>
      </c>
      <c r="E6024" s="5" t="s">
        <v>7</v>
      </c>
      <c r="F6024" s="6">
        <v>44105</v>
      </c>
      <c r="G6024" s="6" t="str">
        <f>TEXT(datatable[[#This Row],[дата]],"ММ")</f>
        <v>10</v>
      </c>
      <c r="H6024" s="8">
        <v>10.084750000000001</v>
      </c>
      <c r="I6024" s="8">
        <v>4.6052499999999998</v>
      </c>
      <c r="J6024" s="8">
        <f>datatable[[#This Row],[продажи_]]-datatable[[#This Row],[себестоимость_]]</f>
        <v>5.4795000000000016</v>
      </c>
      <c r="L6024"/>
    </row>
    <row r="6025" spans="2:12" x14ac:dyDescent="0.4">
      <c r="B6025" s="5" t="s">
        <v>67</v>
      </c>
      <c r="C6025" s="5" t="s">
        <v>57</v>
      </c>
      <c r="D6025" s="5" t="s">
        <v>23</v>
      </c>
      <c r="E6025" s="5" t="s">
        <v>7</v>
      </c>
      <c r="F6025" s="6">
        <v>44136</v>
      </c>
      <c r="G6025" s="6" t="str">
        <f>TEXT(datatable[[#This Row],[дата]],"ММ")</f>
        <v>11</v>
      </c>
      <c r="H6025" s="8">
        <v>11.063500000000001</v>
      </c>
      <c r="I6025" s="8">
        <v>4.2315000000000005</v>
      </c>
      <c r="J6025" s="8">
        <f>datatable[[#This Row],[продажи_]]-datatable[[#This Row],[себестоимость_]]</f>
        <v>6.8320000000000007</v>
      </c>
      <c r="L6025"/>
    </row>
    <row r="6026" spans="2:12" x14ac:dyDescent="0.4">
      <c r="B6026" s="5" t="s">
        <v>67</v>
      </c>
      <c r="C6026" s="5" t="s">
        <v>57</v>
      </c>
      <c r="D6026" s="5" t="s">
        <v>23</v>
      </c>
      <c r="E6026" s="5" t="s">
        <v>7</v>
      </c>
      <c r="F6026" s="6">
        <v>44166</v>
      </c>
      <c r="G6026" s="6" t="str">
        <f>TEXT(datatable[[#This Row],[дата]],"ММ")</f>
        <v>12</v>
      </c>
      <c r="H6026" s="8">
        <v>9.0480000000000018</v>
      </c>
      <c r="I6026" s="8">
        <v>3.12</v>
      </c>
      <c r="J6026" s="8">
        <f>datatable[[#This Row],[продажи_]]-datatable[[#This Row],[себестоимость_]]</f>
        <v>5.9280000000000017</v>
      </c>
      <c r="L6026"/>
    </row>
    <row r="6027" spans="2:12" x14ac:dyDescent="0.4">
      <c r="B6027" s="5" t="s">
        <v>67</v>
      </c>
      <c r="C6027" s="5" t="s">
        <v>57</v>
      </c>
      <c r="D6027" s="5" t="s">
        <v>23</v>
      </c>
      <c r="E6027" s="5" t="s">
        <v>7</v>
      </c>
      <c r="F6027" s="6">
        <v>43831</v>
      </c>
      <c r="G6027" s="6" t="str">
        <f>TEXT(datatable[[#This Row],[дата]],"ММ")</f>
        <v>01</v>
      </c>
      <c r="H6027" s="8">
        <v>5.7010500000000004</v>
      </c>
      <c r="I6027" s="8">
        <v>2.12175</v>
      </c>
      <c r="J6027" s="8">
        <f>datatable[[#This Row],[продажи_]]-datatable[[#This Row],[себестоимость_]]</f>
        <v>3.5793000000000004</v>
      </c>
      <c r="L6027"/>
    </row>
    <row r="6028" spans="2:12" x14ac:dyDescent="0.4">
      <c r="B6028" s="5" t="s">
        <v>67</v>
      </c>
      <c r="C6028" s="5" t="s">
        <v>57</v>
      </c>
      <c r="D6028" s="5" t="s">
        <v>23</v>
      </c>
      <c r="E6028" s="5" t="s">
        <v>7</v>
      </c>
      <c r="F6028" s="6">
        <v>43862</v>
      </c>
      <c r="G6028" s="6" t="str">
        <f>TEXT(datatable[[#This Row],[дата]],"ММ")</f>
        <v>02</v>
      </c>
      <c r="H6028" s="8">
        <v>8.5238999999999994</v>
      </c>
      <c r="I6028" s="8">
        <v>2.3534000000000002</v>
      </c>
      <c r="J6028" s="8">
        <f>datatable[[#This Row],[продажи_]]-datatable[[#This Row],[себестоимость_]]</f>
        <v>6.1704999999999988</v>
      </c>
      <c r="L6028"/>
    </row>
    <row r="6029" spans="2:12" x14ac:dyDescent="0.4">
      <c r="B6029" s="5" t="s">
        <v>67</v>
      </c>
      <c r="C6029" s="5" t="s">
        <v>57</v>
      </c>
      <c r="D6029" s="5" t="s">
        <v>23</v>
      </c>
      <c r="E6029" s="5" t="s">
        <v>7</v>
      </c>
      <c r="F6029" s="6">
        <v>43891</v>
      </c>
      <c r="G6029" s="6" t="str">
        <f>TEXT(datatable[[#This Row],[дата]],"ММ")</f>
        <v>03</v>
      </c>
      <c r="H6029" s="8">
        <v>9.7416</v>
      </c>
      <c r="I6029" s="8">
        <v>3.2472000000000003</v>
      </c>
      <c r="J6029" s="8">
        <f>datatable[[#This Row],[продажи_]]-datatable[[#This Row],[себестоимость_]]</f>
        <v>6.4943999999999997</v>
      </c>
      <c r="L6029"/>
    </row>
    <row r="6030" spans="2:12" x14ac:dyDescent="0.4">
      <c r="B6030" s="5" t="s">
        <v>67</v>
      </c>
      <c r="C6030" s="5" t="s">
        <v>57</v>
      </c>
      <c r="D6030" s="5" t="s">
        <v>23</v>
      </c>
      <c r="E6030" s="5" t="s">
        <v>7</v>
      </c>
      <c r="F6030" s="6">
        <v>43922</v>
      </c>
      <c r="G6030" s="6" t="str">
        <f>TEXT(datatable[[#This Row],[дата]],"ММ")</f>
        <v>04</v>
      </c>
      <c r="H6030" s="8">
        <v>10.922400000000001</v>
      </c>
      <c r="I6030" s="8">
        <v>2.7880000000000003</v>
      </c>
      <c r="J6030" s="8">
        <f>datatable[[#This Row],[продажи_]]-datatable[[#This Row],[себестоимость_]]</f>
        <v>8.1344000000000012</v>
      </c>
      <c r="L6030"/>
    </row>
    <row r="6031" spans="2:12" x14ac:dyDescent="0.4">
      <c r="B6031" s="5" t="s">
        <v>67</v>
      </c>
      <c r="C6031" s="5" t="s">
        <v>57</v>
      </c>
      <c r="D6031" s="5" t="s">
        <v>23</v>
      </c>
      <c r="E6031" s="5" t="s">
        <v>7</v>
      </c>
      <c r="F6031" s="6">
        <v>43952</v>
      </c>
      <c r="G6031" s="6" t="str">
        <f>TEXT(datatable[[#This Row],[дата]],"ММ")</f>
        <v>05</v>
      </c>
      <c r="H6031" s="8">
        <v>7.5952500000000001</v>
      </c>
      <c r="I6031" s="8">
        <v>2.8249</v>
      </c>
      <c r="J6031" s="8">
        <f>datatable[[#This Row],[продажи_]]-datatable[[#This Row],[себестоимость_]]</f>
        <v>4.7703500000000005</v>
      </c>
      <c r="L6031"/>
    </row>
    <row r="6032" spans="2:12" x14ac:dyDescent="0.4">
      <c r="B6032" s="5" t="s">
        <v>67</v>
      </c>
      <c r="C6032" s="5" t="s">
        <v>57</v>
      </c>
      <c r="D6032" s="5" t="s">
        <v>23</v>
      </c>
      <c r="E6032" s="5" t="s">
        <v>7</v>
      </c>
      <c r="F6032" s="6">
        <v>43983</v>
      </c>
      <c r="G6032" s="6" t="str">
        <f>TEXT(datatable[[#This Row],[дата]],"ММ")</f>
        <v>06</v>
      </c>
      <c r="H6032" s="8">
        <v>6.6420000000000012</v>
      </c>
      <c r="I6032" s="8">
        <v>1.8244999999999998</v>
      </c>
      <c r="J6032" s="8">
        <f>datatable[[#This Row],[продажи_]]-datatable[[#This Row],[себестоимость_]]</f>
        <v>4.8175000000000017</v>
      </c>
      <c r="L6032"/>
    </row>
    <row r="6033" spans="2:12" x14ac:dyDescent="0.4">
      <c r="B6033" s="5" t="s">
        <v>67</v>
      </c>
      <c r="C6033" s="5" t="s">
        <v>57</v>
      </c>
      <c r="D6033" s="5" t="s">
        <v>23</v>
      </c>
      <c r="E6033" s="5" t="s">
        <v>7</v>
      </c>
      <c r="F6033" s="6">
        <v>44013</v>
      </c>
      <c r="G6033" s="6" t="str">
        <f>TEXT(datatable[[#This Row],[дата]],"ММ")</f>
        <v>07</v>
      </c>
      <c r="H6033" s="8">
        <v>4.5386999999999995</v>
      </c>
      <c r="I6033" s="8">
        <v>2.0295000000000001</v>
      </c>
      <c r="J6033" s="8">
        <f>datatable[[#This Row],[продажи_]]-datatable[[#This Row],[себестоимость_]]</f>
        <v>2.5091999999999994</v>
      </c>
      <c r="L6033"/>
    </row>
    <row r="6034" spans="2:12" x14ac:dyDescent="0.4">
      <c r="B6034" s="5" t="s">
        <v>67</v>
      </c>
      <c r="C6034" s="5" t="s">
        <v>57</v>
      </c>
      <c r="D6034" s="5" t="s">
        <v>23</v>
      </c>
      <c r="E6034" s="5" t="s">
        <v>7</v>
      </c>
      <c r="F6034" s="6">
        <v>44044</v>
      </c>
      <c r="G6034" s="6" t="str">
        <f>TEXT(datatable[[#This Row],[дата]],"ММ")</f>
        <v>08</v>
      </c>
      <c r="H6034" s="8">
        <v>4.3788</v>
      </c>
      <c r="I6034" s="8">
        <v>1.6564000000000001</v>
      </c>
      <c r="J6034" s="8">
        <f>datatable[[#This Row],[продажи_]]-datatable[[#This Row],[себестоимость_]]</f>
        <v>2.7223999999999999</v>
      </c>
      <c r="L6034"/>
    </row>
    <row r="6035" spans="2:12" x14ac:dyDescent="0.4">
      <c r="B6035" s="5" t="s">
        <v>67</v>
      </c>
      <c r="C6035" s="5" t="s">
        <v>57</v>
      </c>
      <c r="D6035" s="5" t="s">
        <v>23</v>
      </c>
      <c r="E6035" s="5" t="s">
        <v>7</v>
      </c>
      <c r="F6035" s="6">
        <v>44075</v>
      </c>
      <c r="G6035" s="6" t="str">
        <f>TEXT(datatable[[#This Row],[дата]],"ММ")</f>
        <v>09</v>
      </c>
      <c r="H6035" s="8">
        <v>6.9494999999999996</v>
      </c>
      <c r="I6035" s="8">
        <v>2.3369999999999997</v>
      </c>
      <c r="J6035" s="8">
        <f>datatable[[#This Row],[продажи_]]-datatable[[#This Row],[себестоимость_]]</f>
        <v>4.6124999999999998</v>
      </c>
      <c r="L6035"/>
    </row>
    <row r="6036" spans="2:12" x14ac:dyDescent="0.4">
      <c r="B6036" s="5" t="s">
        <v>67</v>
      </c>
      <c r="C6036" s="5" t="s">
        <v>57</v>
      </c>
      <c r="D6036" s="5" t="s">
        <v>23</v>
      </c>
      <c r="E6036" s="5" t="s">
        <v>7</v>
      </c>
      <c r="F6036" s="6">
        <v>44105</v>
      </c>
      <c r="G6036" s="6" t="str">
        <f>TEXT(datatable[[#This Row],[дата]],"ММ")</f>
        <v>10</v>
      </c>
      <c r="H6036" s="8">
        <v>9.2741999999999987</v>
      </c>
      <c r="I6036" s="8">
        <v>2.1586500000000002</v>
      </c>
      <c r="J6036" s="8">
        <f>datatable[[#This Row],[продажи_]]-datatable[[#This Row],[себестоимость_]]</f>
        <v>7.1155499999999989</v>
      </c>
      <c r="L6036"/>
    </row>
    <row r="6037" spans="2:12" x14ac:dyDescent="0.4">
      <c r="B6037" s="5" t="s">
        <v>67</v>
      </c>
      <c r="C6037" s="5" t="s">
        <v>57</v>
      </c>
      <c r="D6037" s="5" t="s">
        <v>23</v>
      </c>
      <c r="E6037" s="5" t="s">
        <v>7</v>
      </c>
      <c r="F6037" s="6">
        <v>44136</v>
      </c>
      <c r="G6037" s="6" t="str">
        <f>TEXT(datatable[[#This Row],[дата]],"ММ")</f>
        <v>11</v>
      </c>
      <c r="H6037" s="8">
        <v>10.245899999999999</v>
      </c>
      <c r="I6037" s="8">
        <v>2.6117000000000004</v>
      </c>
      <c r="J6037" s="8">
        <f>datatable[[#This Row],[продажи_]]-datatable[[#This Row],[себестоимость_]]</f>
        <v>7.6341999999999981</v>
      </c>
      <c r="L6037"/>
    </row>
    <row r="6038" spans="2:12" x14ac:dyDescent="0.4">
      <c r="B6038" s="5" t="s">
        <v>67</v>
      </c>
      <c r="C6038" s="5" t="s">
        <v>57</v>
      </c>
      <c r="D6038" s="5" t="s">
        <v>23</v>
      </c>
      <c r="E6038" s="5" t="s">
        <v>7</v>
      </c>
      <c r="F6038" s="6">
        <v>44166</v>
      </c>
      <c r="G6038" s="6" t="str">
        <f>TEXT(datatable[[#This Row],[дата]],"ММ")</f>
        <v>12</v>
      </c>
      <c r="H6038" s="8">
        <v>7.8966000000000003</v>
      </c>
      <c r="I6038" s="8">
        <v>2.8289999999999997</v>
      </c>
      <c r="J6038" s="8">
        <f>datatable[[#This Row],[продажи_]]-datatable[[#This Row],[себестоимость_]]</f>
        <v>5.0676000000000005</v>
      </c>
      <c r="L6038"/>
    </row>
    <row r="6039" spans="2:12" x14ac:dyDescent="0.4">
      <c r="B6039" s="5" t="s">
        <v>67</v>
      </c>
      <c r="C6039" s="5" t="s">
        <v>57</v>
      </c>
      <c r="D6039" s="5" t="s">
        <v>23</v>
      </c>
      <c r="E6039" s="5" t="s">
        <v>7</v>
      </c>
      <c r="F6039" s="6">
        <v>43831</v>
      </c>
      <c r="G6039" s="6" t="str">
        <f>TEXT(datatable[[#This Row],[дата]],"ММ")</f>
        <v>01</v>
      </c>
      <c r="H6039" s="8">
        <v>2.2149000000000001</v>
      </c>
      <c r="I6039" s="8">
        <v>0.79515000000000002</v>
      </c>
      <c r="J6039" s="8">
        <f>datatable[[#This Row],[продажи_]]-datatable[[#This Row],[себестоимость_]]</f>
        <v>1.4197500000000001</v>
      </c>
      <c r="L6039"/>
    </row>
    <row r="6040" spans="2:12" x14ac:dyDescent="0.4">
      <c r="B6040" s="5" t="s">
        <v>67</v>
      </c>
      <c r="C6040" s="5" t="s">
        <v>57</v>
      </c>
      <c r="D6040" s="5" t="s">
        <v>23</v>
      </c>
      <c r="E6040" s="5" t="s">
        <v>7</v>
      </c>
      <c r="F6040" s="6">
        <v>43862</v>
      </c>
      <c r="G6040" s="6" t="str">
        <f>TEXT(datatable[[#This Row],[дата]],"ММ")</f>
        <v>02</v>
      </c>
      <c r="H6040" s="8">
        <v>3.4132000000000002</v>
      </c>
      <c r="I6040" s="8">
        <v>1.2767999999999999</v>
      </c>
      <c r="J6040" s="8">
        <f>datatable[[#This Row],[продажи_]]-datatable[[#This Row],[себестоимость_]]</f>
        <v>2.1364000000000001</v>
      </c>
      <c r="L6040"/>
    </row>
    <row r="6041" spans="2:12" x14ac:dyDescent="0.4">
      <c r="B6041" s="5" t="s">
        <v>67</v>
      </c>
      <c r="C6041" s="5" t="s">
        <v>57</v>
      </c>
      <c r="D6041" s="5" t="s">
        <v>23</v>
      </c>
      <c r="E6041" s="5" t="s">
        <v>7</v>
      </c>
      <c r="F6041" s="6">
        <v>43891</v>
      </c>
      <c r="G6041" s="6" t="str">
        <f>TEXT(datatable[[#This Row],[дата]],"ММ")</f>
        <v>03</v>
      </c>
      <c r="H6041" s="8">
        <v>3.7904000000000004</v>
      </c>
      <c r="I6041" s="8">
        <v>1.3832</v>
      </c>
      <c r="J6041" s="8">
        <f>datatable[[#This Row],[продажи_]]-datatable[[#This Row],[себестоимость_]]</f>
        <v>2.4072000000000005</v>
      </c>
      <c r="L6041"/>
    </row>
    <row r="6042" spans="2:12" x14ac:dyDescent="0.4">
      <c r="B6042" s="5" t="s">
        <v>67</v>
      </c>
      <c r="C6042" s="5" t="s">
        <v>57</v>
      </c>
      <c r="D6042" s="5" t="s">
        <v>23</v>
      </c>
      <c r="E6042" s="5" t="s">
        <v>7</v>
      </c>
      <c r="F6042" s="6">
        <v>43922</v>
      </c>
      <c r="G6042" s="6" t="str">
        <f>TEXT(datatable[[#This Row],[дата]],"ММ")</f>
        <v>04</v>
      </c>
      <c r="H6042" s="8">
        <v>3.5327999999999999</v>
      </c>
      <c r="I6042" s="8">
        <v>1.6416000000000002</v>
      </c>
      <c r="J6042" s="8">
        <f>datatable[[#This Row],[продажи_]]-datatable[[#This Row],[себестоимость_]]</f>
        <v>1.8911999999999998</v>
      </c>
      <c r="L6042"/>
    </row>
    <row r="6043" spans="2:12" x14ac:dyDescent="0.4">
      <c r="B6043" s="5" t="s">
        <v>67</v>
      </c>
      <c r="C6043" s="5" t="s">
        <v>57</v>
      </c>
      <c r="D6043" s="5" t="s">
        <v>23</v>
      </c>
      <c r="E6043" s="5" t="s">
        <v>7</v>
      </c>
      <c r="F6043" s="6">
        <v>43952</v>
      </c>
      <c r="G6043" s="6" t="str">
        <f>TEXT(datatable[[#This Row],[дата]],"ММ")</f>
        <v>05</v>
      </c>
      <c r="H6043" s="8">
        <v>3.3189000000000006</v>
      </c>
      <c r="I6043" s="8">
        <v>1.482</v>
      </c>
      <c r="J6043" s="8">
        <f>datatable[[#This Row],[продажи_]]-datatable[[#This Row],[себестоимость_]]</f>
        <v>1.8369000000000006</v>
      </c>
      <c r="L6043"/>
    </row>
    <row r="6044" spans="2:12" x14ac:dyDescent="0.4">
      <c r="B6044" s="5" t="s">
        <v>67</v>
      </c>
      <c r="C6044" s="5" t="s">
        <v>57</v>
      </c>
      <c r="D6044" s="5" t="s">
        <v>23</v>
      </c>
      <c r="E6044" s="5" t="s">
        <v>7</v>
      </c>
      <c r="F6044" s="6">
        <v>43983</v>
      </c>
      <c r="G6044" s="6" t="str">
        <f>TEXT(datatable[[#This Row],[дата]],"ММ")</f>
        <v>06</v>
      </c>
      <c r="H6044" s="8">
        <v>2.4150000000000005</v>
      </c>
      <c r="I6044" s="8">
        <v>0.81700000000000006</v>
      </c>
      <c r="J6044" s="8">
        <f>datatable[[#This Row],[продажи_]]-datatable[[#This Row],[себестоимость_]]</f>
        <v>1.5980000000000003</v>
      </c>
      <c r="L6044"/>
    </row>
    <row r="6045" spans="2:12" x14ac:dyDescent="0.4">
      <c r="B6045" s="5" t="s">
        <v>67</v>
      </c>
      <c r="C6045" s="5" t="s">
        <v>57</v>
      </c>
      <c r="D6045" s="5" t="s">
        <v>23</v>
      </c>
      <c r="E6045" s="5" t="s">
        <v>7</v>
      </c>
      <c r="F6045" s="6">
        <v>44013</v>
      </c>
      <c r="G6045" s="6" t="str">
        <f>TEXT(datatable[[#This Row],[дата]],"ММ")</f>
        <v>07</v>
      </c>
      <c r="H6045" s="8">
        <v>2.1941999999999999</v>
      </c>
      <c r="I6045" s="8">
        <v>0.93195000000000006</v>
      </c>
      <c r="J6045" s="8">
        <f>datatable[[#This Row],[продажи_]]-datatable[[#This Row],[себестоимость_]]</f>
        <v>1.2622499999999999</v>
      </c>
      <c r="L6045"/>
    </row>
    <row r="6046" spans="2:12" x14ac:dyDescent="0.4">
      <c r="B6046" s="5" t="s">
        <v>67</v>
      </c>
      <c r="C6046" s="5" t="s">
        <v>57</v>
      </c>
      <c r="D6046" s="5" t="s">
        <v>23</v>
      </c>
      <c r="E6046" s="5" t="s">
        <v>7</v>
      </c>
      <c r="F6046" s="6">
        <v>44044</v>
      </c>
      <c r="G6046" s="6" t="str">
        <f>TEXT(datatable[[#This Row],[дата]],"ММ")</f>
        <v>08</v>
      </c>
      <c r="H6046" s="8">
        <v>2.1343999999999999</v>
      </c>
      <c r="I6046" s="8">
        <v>0.82080000000000009</v>
      </c>
      <c r="J6046" s="8">
        <f>datatable[[#This Row],[продажи_]]-datatable[[#This Row],[себестоимость_]]</f>
        <v>1.3135999999999997</v>
      </c>
      <c r="L6046"/>
    </row>
    <row r="6047" spans="2:12" x14ac:dyDescent="0.4">
      <c r="B6047" s="5" t="s">
        <v>67</v>
      </c>
      <c r="C6047" s="5" t="s">
        <v>57</v>
      </c>
      <c r="D6047" s="5" t="s">
        <v>23</v>
      </c>
      <c r="E6047" s="5" t="s">
        <v>7</v>
      </c>
      <c r="F6047" s="6">
        <v>44075</v>
      </c>
      <c r="G6047" s="6" t="str">
        <f>TEXT(datatable[[#This Row],[дата]],"ММ")</f>
        <v>09</v>
      </c>
      <c r="H6047" s="8">
        <v>2.3000000000000003</v>
      </c>
      <c r="I6047" s="8">
        <v>0.85500000000000009</v>
      </c>
      <c r="J6047" s="8">
        <f>datatable[[#This Row],[продажи_]]-datatable[[#This Row],[себестоимость_]]</f>
        <v>1.4450000000000003</v>
      </c>
      <c r="L6047"/>
    </row>
    <row r="6048" spans="2:12" x14ac:dyDescent="0.4">
      <c r="B6048" s="5" t="s">
        <v>67</v>
      </c>
      <c r="C6048" s="5" t="s">
        <v>57</v>
      </c>
      <c r="D6048" s="5" t="s">
        <v>23</v>
      </c>
      <c r="E6048" s="5" t="s">
        <v>7</v>
      </c>
      <c r="F6048" s="6">
        <v>44105</v>
      </c>
      <c r="G6048" s="6" t="str">
        <f>TEXT(datatable[[#This Row],[дата]],"ММ")</f>
        <v>10</v>
      </c>
      <c r="H6048" s="8">
        <v>2.7807000000000004</v>
      </c>
      <c r="I6048" s="8">
        <v>1.3214500000000002</v>
      </c>
      <c r="J6048" s="8">
        <f>datatable[[#This Row],[продажи_]]-datatable[[#This Row],[себестоимость_]]</f>
        <v>1.4592500000000002</v>
      </c>
      <c r="L6048"/>
    </row>
    <row r="6049" spans="2:12" x14ac:dyDescent="0.4">
      <c r="B6049" s="5" t="s">
        <v>67</v>
      </c>
      <c r="C6049" s="5" t="s">
        <v>57</v>
      </c>
      <c r="D6049" s="5" t="s">
        <v>23</v>
      </c>
      <c r="E6049" s="5" t="s">
        <v>7</v>
      </c>
      <c r="F6049" s="6">
        <v>44136</v>
      </c>
      <c r="G6049" s="6" t="str">
        <f>TEXT(datatable[[#This Row],[дата]],"ММ")</f>
        <v>11</v>
      </c>
      <c r="H6049" s="8">
        <v>2.8980000000000001</v>
      </c>
      <c r="I6049" s="8">
        <v>1.0773000000000001</v>
      </c>
      <c r="J6049" s="8">
        <f>datatable[[#This Row],[продажи_]]-datatable[[#This Row],[себестоимость_]]</f>
        <v>1.8207</v>
      </c>
      <c r="L6049"/>
    </row>
    <row r="6050" spans="2:12" x14ac:dyDescent="0.4">
      <c r="B6050" s="5" t="s">
        <v>67</v>
      </c>
      <c r="C6050" s="5" t="s">
        <v>57</v>
      </c>
      <c r="D6050" s="5" t="s">
        <v>23</v>
      </c>
      <c r="E6050" s="5" t="s">
        <v>7</v>
      </c>
      <c r="F6050" s="6">
        <v>44166</v>
      </c>
      <c r="G6050" s="6" t="str">
        <f>TEXT(datatable[[#This Row],[дата]],"ММ")</f>
        <v>12</v>
      </c>
      <c r="H6050" s="8">
        <v>3.2844000000000002</v>
      </c>
      <c r="I6050" s="8">
        <v>1.2084000000000001</v>
      </c>
      <c r="J6050" s="8">
        <f>datatable[[#This Row],[продажи_]]-datatable[[#This Row],[себестоимость_]]</f>
        <v>2.0760000000000001</v>
      </c>
      <c r="L6050"/>
    </row>
    <row r="6051" spans="2:12" x14ac:dyDescent="0.4">
      <c r="B6051" s="5" t="s">
        <v>79</v>
      </c>
      <c r="C6051" s="5" t="s">
        <v>54</v>
      </c>
      <c r="D6051" s="5" t="s">
        <v>24</v>
      </c>
      <c r="E6051" s="5" t="s">
        <v>60</v>
      </c>
      <c r="F6051" s="6">
        <v>43831</v>
      </c>
      <c r="G6051" s="6" t="str">
        <f>TEXT(datatable[[#This Row],[дата]],"ММ")</f>
        <v>01</v>
      </c>
      <c r="H6051" s="8">
        <v>90.482399999999998</v>
      </c>
      <c r="I6051" s="8">
        <v>35.6004</v>
      </c>
      <c r="J6051" s="8">
        <f>datatable[[#This Row],[продажи_]]-datatable[[#This Row],[себестоимость_]]</f>
        <v>54.881999999999998</v>
      </c>
      <c r="L6051"/>
    </row>
    <row r="6052" spans="2:12" x14ac:dyDescent="0.4">
      <c r="B6052" s="5" t="s">
        <v>79</v>
      </c>
      <c r="C6052" s="5" t="s">
        <v>54</v>
      </c>
      <c r="D6052" s="5" t="s">
        <v>24</v>
      </c>
      <c r="E6052" s="5" t="s">
        <v>60</v>
      </c>
      <c r="F6052" s="6">
        <v>43862</v>
      </c>
      <c r="G6052" s="6" t="str">
        <f>TEXT(datatable[[#This Row],[дата]],"ММ")</f>
        <v>02</v>
      </c>
      <c r="H6052" s="8">
        <v>124.05120000000001</v>
      </c>
      <c r="I6052" s="8">
        <v>55.378399999999999</v>
      </c>
      <c r="J6052" s="8">
        <f>datatable[[#This Row],[продажи_]]-datatable[[#This Row],[себестоимость_]]</f>
        <v>68.672800000000009</v>
      </c>
      <c r="L6052"/>
    </row>
    <row r="6053" spans="2:12" x14ac:dyDescent="0.4">
      <c r="B6053" s="5" t="s">
        <v>79</v>
      </c>
      <c r="C6053" s="5" t="s">
        <v>54</v>
      </c>
      <c r="D6053" s="5" t="s">
        <v>24</v>
      </c>
      <c r="E6053" s="5" t="s">
        <v>60</v>
      </c>
      <c r="F6053" s="6">
        <v>43891</v>
      </c>
      <c r="G6053" s="6" t="str">
        <f>TEXT(datatable[[#This Row],[дата]],"ММ")</f>
        <v>03</v>
      </c>
      <c r="H6053" s="8">
        <v>128.14079999999998</v>
      </c>
      <c r="I6053" s="8">
        <v>62.198399999999999</v>
      </c>
      <c r="J6053" s="8">
        <f>datatable[[#This Row],[продажи_]]-datatable[[#This Row],[себестоимость_]]</f>
        <v>65.942399999999992</v>
      </c>
      <c r="L6053"/>
    </row>
    <row r="6054" spans="2:12" x14ac:dyDescent="0.4">
      <c r="B6054" s="5" t="s">
        <v>79</v>
      </c>
      <c r="C6054" s="5" t="s">
        <v>54</v>
      </c>
      <c r="D6054" s="5" t="s">
        <v>24</v>
      </c>
      <c r="E6054" s="5" t="s">
        <v>60</v>
      </c>
      <c r="F6054" s="6">
        <v>43922</v>
      </c>
      <c r="G6054" s="6" t="str">
        <f>TEXT(datatable[[#This Row],[дата]],"ММ")</f>
        <v>04</v>
      </c>
      <c r="H6054" s="8">
        <v>130.8672</v>
      </c>
      <c r="I6054" s="8">
        <v>52.377600000000001</v>
      </c>
      <c r="J6054" s="8">
        <f>datatable[[#This Row],[продажи_]]-datatable[[#This Row],[себестоимость_]]</f>
        <v>78.489599999999996</v>
      </c>
      <c r="L6054"/>
    </row>
    <row r="6055" spans="2:12" x14ac:dyDescent="0.4">
      <c r="B6055" s="5" t="s">
        <v>79</v>
      </c>
      <c r="C6055" s="5" t="s">
        <v>54</v>
      </c>
      <c r="D6055" s="5" t="s">
        <v>24</v>
      </c>
      <c r="E6055" s="5" t="s">
        <v>60</v>
      </c>
      <c r="F6055" s="6">
        <v>43952</v>
      </c>
      <c r="G6055" s="6" t="str">
        <f>TEXT(datatable[[#This Row],[дата]],"ММ")</f>
        <v>05</v>
      </c>
      <c r="H6055" s="8">
        <v>116.29800000000002</v>
      </c>
      <c r="I6055" s="8">
        <v>49.6496</v>
      </c>
      <c r="J6055" s="8">
        <f>datatable[[#This Row],[продажи_]]-datatable[[#This Row],[себестоимость_]]</f>
        <v>66.648400000000009</v>
      </c>
      <c r="L6055"/>
    </row>
    <row r="6056" spans="2:12" x14ac:dyDescent="0.4">
      <c r="B6056" s="5" t="s">
        <v>79</v>
      </c>
      <c r="C6056" s="5" t="s">
        <v>54</v>
      </c>
      <c r="D6056" s="5" t="s">
        <v>24</v>
      </c>
      <c r="E6056" s="5" t="s">
        <v>60</v>
      </c>
      <c r="F6056" s="6">
        <v>43983</v>
      </c>
      <c r="G6056" s="6" t="str">
        <f>TEXT(datatable[[#This Row],[дата]],"ММ")</f>
        <v>06</v>
      </c>
      <c r="H6056" s="8">
        <v>96.275999999999996</v>
      </c>
      <c r="I6056" s="8">
        <v>32.395000000000003</v>
      </c>
      <c r="J6056" s="8">
        <f>datatable[[#This Row],[продажи_]]-datatable[[#This Row],[себестоимость_]]</f>
        <v>63.880999999999993</v>
      </c>
      <c r="L6056"/>
    </row>
    <row r="6057" spans="2:12" x14ac:dyDescent="0.4">
      <c r="B6057" s="5" t="s">
        <v>79</v>
      </c>
      <c r="C6057" s="5" t="s">
        <v>54</v>
      </c>
      <c r="D6057" s="5" t="s">
        <v>24</v>
      </c>
      <c r="E6057" s="5" t="s">
        <v>60</v>
      </c>
      <c r="F6057" s="6">
        <v>44013</v>
      </c>
      <c r="G6057" s="6" t="str">
        <f>TEXT(datatable[[#This Row],[дата]],"ММ")</f>
        <v>07</v>
      </c>
      <c r="H6057" s="8">
        <v>78.980400000000003</v>
      </c>
      <c r="I6057" s="8">
        <v>25.779599999999999</v>
      </c>
      <c r="J6057" s="8">
        <f>datatable[[#This Row],[продажи_]]-datatable[[#This Row],[себестоимость_]]</f>
        <v>53.200800000000001</v>
      </c>
      <c r="L6057"/>
    </row>
    <row r="6058" spans="2:12" x14ac:dyDescent="0.4">
      <c r="B6058" s="5" t="s">
        <v>79</v>
      </c>
      <c r="C6058" s="5" t="s">
        <v>54</v>
      </c>
      <c r="D6058" s="5" t="s">
        <v>24</v>
      </c>
      <c r="E6058" s="5" t="s">
        <v>60</v>
      </c>
      <c r="F6058" s="6">
        <v>44044</v>
      </c>
      <c r="G6058" s="6" t="str">
        <f>TEXT(datatable[[#This Row],[дата]],"ММ")</f>
        <v>08</v>
      </c>
      <c r="H6058" s="8">
        <v>74.294399999999996</v>
      </c>
      <c r="I6058" s="8">
        <v>31.6448</v>
      </c>
      <c r="J6058" s="8">
        <f>datatable[[#This Row],[продажи_]]-datatable[[#This Row],[себестоимость_]]</f>
        <v>42.649599999999992</v>
      </c>
      <c r="L6058"/>
    </row>
    <row r="6059" spans="2:12" x14ac:dyDescent="0.4">
      <c r="B6059" s="5" t="s">
        <v>79</v>
      </c>
      <c r="C6059" s="5" t="s">
        <v>54</v>
      </c>
      <c r="D6059" s="5" t="s">
        <v>24</v>
      </c>
      <c r="E6059" s="5" t="s">
        <v>60</v>
      </c>
      <c r="F6059" s="6">
        <v>44075</v>
      </c>
      <c r="G6059" s="6" t="str">
        <f>TEXT(datatable[[#This Row],[дата]],"ММ")</f>
        <v>09</v>
      </c>
      <c r="H6059" s="8">
        <v>99.683999999999997</v>
      </c>
      <c r="I6059" s="8">
        <v>33.759</v>
      </c>
      <c r="J6059" s="8">
        <f>datatable[[#This Row],[продажи_]]-datatable[[#This Row],[себестоимость_]]</f>
        <v>65.924999999999997</v>
      </c>
      <c r="L6059"/>
    </row>
    <row r="6060" spans="2:12" x14ac:dyDescent="0.4">
      <c r="B6060" s="5" t="s">
        <v>79</v>
      </c>
      <c r="C6060" s="5" t="s">
        <v>54</v>
      </c>
      <c r="D6060" s="5" t="s">
        <v>24</v>
      </c>
      <c r="E6060" s="5" t="s">
        <v>60</v>
      </c>
      <c r="F6060" s="6">
        <v>44105</v>
      </c>
      <c r="G6060" s="6" t="str">
        <f>TEXT(datatable[[#This Row],[дата]],"ММ")</f>
        <v>10</v>
      </c>
      <c r="H6060" s="8">
        <v>108.54480000000001</v>
      </c>
      <c r="I6060" s="8">
        <v>53.195999999999998</v>
      </c>
      <c r="J6060" s="8">
        <f>datatable[[#This Row],[продажи_]]-datatable[[#This Row],[себестоимость_]]</f>
        <v>55.348800000000011</v>
      </c>
      <c r="L6060"/>
    </row>
    <row r="6061" spans="2:12" x14ac:dyDescent="0.4">
      <c r="B6061" s="5" t="s">
        <v>79</v>
      </c>
      <c r="C6061" s="5" t="s">
        <v>54</v>
      </c>
      <c r="D6061" s="5" t="s">
        <v>24</v>
      </c>
      <c r="E6061" s="5" t="s">
        <v>60</v>
      </c>
      <c r="F6061" s="6">
        <v>44136</v>
      </c>
      <c r="G6061" s="6" t="str">
        <f>TEXT(datatable[[#This Row],[дата]],"ММ")</f>
        <v>11</v>
      </c>
      <c r="H6061" s="8">
        <v>96.616800000000012</v>
      </c>
      <c r="I6061" s="8">
        <v>52.514000000000003</v>
      </c>
      <c r="J6061" s="8">
        <f>datatable[[#This Row],[продажи_]]-datatable[[#This Row],[себестоимость_]]</f>
        <v>44.102800000000009</v>
      </c>
      <c r="L6061"/>
    </row>
    <row r="6062" spans="2:12" x14ac:dyDescent="0.4">
      <c r="B6062" s="5" t="s">
        <v>79</v>
      </c>
      <c r="C6062" s="5" t="s">
        <v>54</v>
      </c>
      <c r="D6062" s="5" t="s">
        <v>24</v>
      </c>
      <c r="E6062" s="5" t="s">
        <v>60</v>
      </c>
      <c r="F6062" s="6">
        <v>44166</v>
      </c>
      <c r="G6062" s="6" t="str">
        <f>TEXT(datatable[[#This Row],[дата]],"ММ")</f>
        <v>12</v>
      </c>
      <c r="H6062" s="8">
        <v>120.64320000000001</v>
      </c>
      <c r="I6062" s="8">
        <v>34.782000000000004</v>
      </c>
      <c r="J6062" s="8">
        <f>datatable[[#This Row],[продажи_]]-datatable[[#This Row],[себестоимость_]]</f>
        <v>85.861199999999997</v>
      </c>
      <c r="L6062"/>
    </row>
    <row r="6063" spans="2:12" x14ac:dyDescent="0.4">
      <c r="B6063" s="5" t="s">
        <v>79</v>
      </c>
      <c r="C6063" s="5" t="s">
        <v>54</v>
      </c>
      <c r="D6063" s="5" t="s">
        <v>24</v>
      </c>
      <c r="E6063" s="5" t="s">
        <v>8</v>
      </c>
      <c r="F6063" s="6">
        <v>43831</v>
      </c>
      <c r="G6063" s="6" t="str">
        <f>TEXT(datatable[[#This Row],[дата]],"ММ")</f>
        <v>01</v>
      </c>
      <c r="H6063" s="8">
        <v>48.648600000000002</v>
      </c>
      <c r="I6063" s="8">
        <v>33.882300000000001</v>
      </c>
      <c r="J6063" s="8">
        <f>datatable[[#This Row],[продажи_]]-datatable[[#This Row],[себестоимость_]]</f>
        <v>14.766300000000001</v>
      </c>
      <c r="L6063"/>
    </row>
    <row r="6064" spans="2:12" x14ac:dyDescent="0.4">
      <c r="B6064" s="5" t="s">
        <v>79</v>
      </c>
      <c r="C6064" s="5" t="s">
        <v>54</v>
      </c>
      <c r="D6064" s="5" t="s">
        <v>24</v>
      </c>
      <c r="E6064" s="5" t="s">
        <v>8</v>
      </c>
      <c r="F6064" s="6">
        <v>43862</v>
      </c>
      <c r="G6064" s="6" t="str">
        <f>TEXT(datatable[[#This Row],[дата]],"ММ")</f>
        <v>02</v>
      </c>
      <c r="H6064" s="8">
        <v>67.9679</v>
      </c>
      <c r="I6064" s="8">
        <v>66.723299999999995</v>
      </c>
      <c r="J6064" s="8">
        <f>datatable[[#This Row],[продажи_]]-datatable[[#This Row],[себестоимость_]]</f>
        <v>1.2446000000000055</v>
      </c>
      <c r="L6064"/>
    </row>
    <row r="6065" spans="2:12" x14ac:dyDescent="0.4">
      <c r="B6065" s="5" t="s">
        <v>79</v>
      </c>
      <c r="C6065" s="5" t="s">
        <v>54</v>
      </c>
      <c r="D6065" s="5" t="s">
        <v>24</v>
      </c>
      <c r="E6065" s="5" t="s">
        <v>8</v>
      </c>
      <c r="F6065" s="6">
        <v>43891</v>
      </c>
      <c r="G6065" s="6" t="str">
        <f>TEXT(datatable[[#This Row],[дата]],"ММ")</f>
        <v>03</v>
      </c>
      <c r="H6065" s="8">
        <v>71.271199999999993</v>
      </c>
      <c r="I6065" s="8">
        <v>67.284000000000006</v>
      </c>
      <c r="J6065" s="8">
        <f>datatable[[#This Row],[продажи_]]-datatable[[#This Row],[себестоимость_]]</f>
        <v>3.9871999999999872</v>
      </c>
      <c r="L6065"/>
    </row>
    <row r="6066" spans="2:12" x14ac:dyDescent="0.4">
      <c r="B6066" s="5" t="s">
        <v>79</v>
      </c>
      <c r="C6066" s="5" t="s">
        <v>54</v>
      </c>
      <c r="D6066" s="5" t="s">
        <v>24</v>
      </c>
      <c r="E6066" s="5" t="s">
        <v>8</v>
      </c>
      <c r="F6066" s="6">
        <v>43922</v>
      </c>
      <c r="G6066" s="6" t="str">
        <f>TEXT(datatable[[#This Row],[дата]],"ММ")</f>
        <v>04</v>
      </c>
      <c r="H6066" s="8">
        <v>69.669600000000003</v>
      </c>
      <c r="I6066" s="8">
        <v>68.565600000000003</v>
      </c>
      <c r="J6066" s="8">
        <f>datatable[[#This Row],[продажи_]]-datatable[[#This Row],[себестоимость_]]</f>
        <v>1.1039999999999992</v>
      </c>
      <c r="L6066"/>
    </row>
    <row r="6067" spans="2:12" x14ac:dyDescent="0.4">
      <c r="B6067" s="5" t="s">
        <v>79</v>
      </c>
      <c r="C6067" s="5" t="s">
        <v>54</v>
      </c>
      <c r="D6067" s="5" t="s">
        <v>24</v>
      </c>
      <c r="E6067" s="5" t="s">
        <v>8</v>
      </c>
      <c r="F6067" s="6">
        <v>43952</v>
      </c>
      <c r="G6067" s="6" t="str">
        <f>TEXT(datatable[[#This Row],[дата]],"ММ")</f>
        <v>05</v>
      </c>
      <c r="H6067" s="8">
        <v>64.414349999999999</v>
      </c>
      <c r="I6067" s="8">
        <v>62.477999999999994</v>
      </c>
      <c r="J6067" s="8">
        <f>datatable[[#This Row],[продажи_]]-datatable[[#This Row],[себестоимость_]]</f>
        <v>1.9363500000000045</v>
      </c>
      <c r="L6067"/>
    </row>
    <row r="6068" spans="2:12" x14ac:dyDescent="0.4">
      <c r="B6068" s="5" t="s">
        <v>79</v>
      </c>
      <c r="C6068" s="5" t="s">
        <v>54</v>
      </c>
      <c r="D6068" s="5" t="s">
        <v>24</v>
      </c>
      <c r="E6068" s="5" t="s">
        <v>8</v>
      </c>
      <c r="F6068" s="6">
        <v>43983</v>
      </c>
      <c r="G6068" s="6" t="str">
        <f>TEXT(datatable[[#This Row],[дата]],"ММ")</f>
        <v>06</v>
      </c>
      <c r="H6068" s="8">
        <v>40.040000000000006</v>
      </c>
      <c r="I6068" s="8">
        <v>32.440500000000007</v>
      </c>
      <c r="J6068" s="8">
        <f>datatable[[#This Row],[продажи_]]-datatable[[#This Row],[себестоимость_]]</f>
        <v>7.599499999999999</v>
      </c>
      <c r="L6068"/>
    </row>
    <row r="6069" spans="2:12" x14ac:dyDescent="0.4">
      <c r="B6069" s="5" t="s">
        <v>79</v>
      </c>
      <c r="C6069" s="5" t="s">
        <v>54</v>
      </c>
      <c r="D6069" s="5" t="s">
        <v>24</v>
      </c>
      <c r="E6069" s="5" t="s">
        <v>8</v>
      </c>
      <c r="F6069" s="6">
        <v>44013</v>
      </c>
      <c r="G6069" s="6" t="str">
        <f>TEXT(datatable[[#This Row],[дата]],"ММ")</f>
        <v>07</v>
      </c>
      <c r="H6069" s="8">
        <v>40.990950000000005</v>
      </c>
      <c r="I6069" s="8">
        <v>30.638249999999999</v>
      </c>
      <c r="J6069" s="8">
        <f>datatable[[#This Row],[продажи_]]-datatable[[#This Row],[себестоимость_]]</f>
        <v>10.352700000000006</v>
      </c>
      <c r="L6069"/>
    </row>
    <row r="6070" spans="2:12" x14ac:dyDescent="0.4">
      <c r="B6070" s="5" t="s">
        <v>79</v>
      </c>
      <c r="C6070" s="5" t="s">
        <v>54</v>
      </c>
      <c r="D6070" s="5" t="s">
        <v>24</v>
      </c>
      <c r="E6070" s="5" t="s">
        <v>8</v>
      </c>
      <c r="F6070" s="6">
        <v>44044</v>
      </c>
      <c r="G6070" s="6" t="str">
        <f>TEXT(datatable[[#This Row],[дата]],"ММ")</f>
        <v>08</v>
      </c>
      <c r="H6070" s="8">
        <v>41.641600000000004</v>
      </c>
      <c r="I6070" s="8">
        <v>25.632000000000001</v>
      </c>
      <c r="J6070" s="8">
        <f>datatable[[#This Row],[продажи_]]-datatable[[#This Row],[себестоимость_]]</f>
        <v>16.009600000000002</v>
      </c>
      <c r="L6070"/>
    </row>
    <row r="6071" spans="2:12" x14ac:dyDescent="0.4">
      <c r="B6071" s="5" t="s">
        <v>79</v>
      </c>
      <c r="C6071" s="5" t="s">
        <v>54</v>
      </c>
      <c r="D6071" s="5" t="s">
        <v>24</v>
      </c>
      <c r="E6071" s="5" t="s">
        <v>8</v>
      </c>
      <c r="F6071" s="6">
        <v>44075</v>
      </c>
      <c r="G6071" s="6" t="str">
        <f>TEXT(datatable[[#This Row],[дата]],"ММ")</f>
        <v>09</v>
      </c>
      <c r="H6071" s="8">
        <v>54.054000000000009</v>
      </c>
      <c r="I6071" s="8">
        <v>45.657000000000004</v>
      </c>
      <c r="J6071" s="8">
        <f>datatable[[#This Row],[продажи_]]-datatable[[#This Row],[себестоимость_]]</f>
        <v>8.3970000000000056</v>
      </c>
      <c r="L6071"/>
    </row>
    <row r="6072" spans="2:12" x14ac:dyDescent="0.4">
      <c r="B6072" s="5" t="s">
        <v>79</v>
      </c>
      <c r="C6072" s="5" t="s">
        <v>54</v>
      </c>
      <c r="D6072" s="5" t="s">
        <v>24</v>
      </c>
      <c r="E6072" s="5" t="s">
        <v>8</v>
      </c>
      <c r="F6072" s="6">
        <v>44105</v>
      </c>
      <c r="G6072" s="6" t="str">
        <f>TEXT(datatable[[#This Row],[дата]],"ММ")</f>
        <v>10</v>
      </c>
      <c r="H6072" s="8">
        <v>69.619550000000004</v>
      </c>
      <c r="I6072" s="8">
        <v>43.213949999999997</v>
      </c>
      <c r="J6072" s="8">
        <f>datatable[[#This Row],[продажи_]]-datatable[[#This Row],[себестоимость_]]</f>
        <v>26.405600000000007</v>
      </c>
      <c r="L6072"/>
    </row>
    <row r="6073" spans="2:12" x14ac:dyDescent="0.4">
      <c r="B6073" s="5" t="s">
        <v>79</v>
      </c>
      <c r="C6073" s="5" t="s">
        <v>54</v>
      </c>
      <c r="D6073" s="5" t="s">
        <v>24</v>
      </c>
      <c r="E6073" s="5" t="s">
        <v>8</v>
      </c>
      <c r="F6073" s="6">
        <v>44136</v>
      </c>
      <c r="G6073" s="6" t="str">
        <f>TEXT(datatable[[#This Row],[дата]],"ММ")</f>
        <v>11</v>
      </c>
      <c r="H6073" s="8">
        <v>56.756700000000009</v>
      </c>
      <c r="I6073" s="8">
        <v>50.463000000000001</v>
      </c>
      <c r="J6073" s="8">
        <f>datatable[[#This Row],[продажи_]]-datatable[[#This Row],[себестоимость_]]</f>
        <v>6.2937000000000083</v>
      </c>
      <c r="L6073"/>
    </row>
    <row r="6074" spans="2:12" x14ac:dyDescent="0.4">
      <c r="B6074" s="5" t="s">
        <v>79</v>
      </c>
      <c r="C6074" s="5" t="s">
        <v>54</v>
      </c>
      <c r="D6074" s="5" t="s">
        <v>24</v>
      </c>
      <c r="E6074" s="5" t="s">
        <v>8</v>
      </c>
      <c r="F6074" s="6">
        <v>44166</v>
      </c>
      <c r="G6074" s="6" t="str">
        <f>TEXT(datatable[[#This Row],[дата]],"ММ")</f>
        <v>12</v>
      </c>
      <c r="H6074" s="8">
        <v>67.267200000000003</v>
      </c>
      <c r="I6074" s="8">
        <v>43.7346</v>
      </c>
      <c r="J6074" s="8">
        <f>datatable[[#This Row],[продажи_]]-datatable[[#This Row],[себестоимость_]]</f>
        <v>23.532600000000002</v>
      </c>
      <c r="L6074"/>
    </row>
    <row r="6075" spans="2:12" x14ac:dyDescent="0.4">
      <c r="B6075" s="5" t="s">
        <v>79</v>
      </c>
      <c r="C6075" s="5" t="s">
        <v>54</v>
      </c>
      <c r="D6075" s="5" t="s">
        <v>24</v>
      </c>
      <c r="E6075" s="5" t="s">
        <v>61</v>
      </c>
      <c r="F6075" s="6">
        <v>43831</v>
      </c>
      <c r="G6075" s="6" t="str">
        <f>TEXT(datatable[[#This Row],[дата]],"ММ")</f>
        <v>01</v>
      </c>
      <c r="H6075" s="8">
        <v>26.041500000000003</v>
      </c>
      <c r="I6075" s="8">
        <v>14.5908</v>
      </c>
      <c r="J6075" s="8">
        <f>datatable[[#This Row],[продажи_]]-datatable[[#This Row],[себестоимость_]]</f>
        <v>11.450700000000003</v>
      </c>
      <c r="L6075"/>
    </row>
    <row r="6076" spans="2:12" x14ac:dyDescent="0.4">
      <c r="B6076" s="5" t="s">
        <v>79</v>
      </c>
      <c r="C6076" s="5" t="s">
        <v>54</v>
      </c>
      <c r="D6076" s="5" t="s">
        <v>24</v>
      </c>
      <c r="E6076" s="5" t="s">
        <v>61</v>
      </c>
      <c r="F6076" s="6">
        <v>43862</v>
      </c>
      <c r="G6076" s="6" t="str">
        <f>TEXT(datatable[[#This Row],[дата]],"ММ")</f>
        <v>02</v>
      </c>
      <c r="H6076" s="8">
        <v>51.761499999999991</v>
      </c>
      <c r="I6076" s="8">
        <v>27.560400000000001</v>
      </c>
      <c r="J6076" s="8">
        <f>datatable[[#This Row],[продажи_]]-datatable[[#This Row],[себестоимость_]]</f>
        <v>24.20109999999999</v>
      </c>
      <c r="L6076"/>
    </row>
    <row r="6077" spans="2:12" x14ac:dyDescent="0.4">
      <c r="B6077" s="5" t="s">
        <v>79</v>
      </c>
      <c r="C6077" s="5" t="s">
        <v>54</v>
      </c>
      <c r="D6077" s="5" t="s">
        <v>24</v>
      </c>
      <c r="E6077" s="5" t="s">
        <v>61</v>
      </c>
      <c r="F6077" s="6">
        <v>43891</v>
      </c>
      <c r="G6077" s="6" t="str">
        <f>TEXT(datatable[[#This Row],[дата]],"ММ")</f>
        <v>03</v>
      </c>
      <c r="H6077" s="8">
        <v>60.184799999999996</v>
      </c>
      <c r="I6077" s="8">
        <v>32.115200000000002</v>
      </c>
      <c r="J6077" s="8">
        <f>datatable[[#This Row],[продажи_]]-datatable[[#This Row],[себестоимость_]]</f>
        <v>28.069599999999994</v>
      </c>
      <c r="L6077"/>
    </row>
    <row r="6078" spans="2:12" x14ac:dyDescent="0.4">
      <c r="B6078" s="5" t="s">
        <v>79</v>
      </c>
      <c r="C6078" s="5" t="s">
        <v>54</v>
      </c>
      <c r="D6078" s="5" t="s">
        <v>24</v>
      </c>
      <c r="E6078" s="5" t="s">
        <v>61</v>
      </c>
      <c r="F6078" s="6">
        <v>43922</v>
      </c>
      <c r="G6078" s="6" t="str">
        <f>TEXT(datatable[[#This Row],[дата]],"ММ")</f>
        <v>04</v>
      </c>
      <c r="H6078" s="8">
        <v>58.127199999999995</v>
      </c>
      <c r="I6078" s="8">
        <v>33.041600000000003</v>
      </c>
      <c r="J6078" s="8">
        <f>datatable[[#This Row],[продажи_]]-datatable[[#This Row],[себестоимость_]]</f>
        <v>25.085599999999992</v>
      </c>
      <c r="L6078"/>
    </row>
    <row r="6079" spans="2:12" x14ac:dyDescent="0.4">
      <c r="B6079" s="5" t="s">
        <v>79</v>
      </c>
      <c r="C6079" s="5" t="s">
        <v>54</v>
      </c>
      <c r="D6079" s="5" t="s">
        <v>24</v>
      </c>
      <c r="E6079" s="5" t="s">
        <v>61</v>
      </c>
      <c r="F6079" s="6">
        <v>43952</v>
      </c>
      <c r="G6079" s="6" t="str">
        <f>TEXT(datatable[[#This Row],[дата]],"ММ")</f>
        <v>05</v>
      </c>
      <c r="H6079" s="8">
        <v>34.271900000000002</v>
      </c>
      <c r="I6079" s="8">
        <v>21.828299999999999</v>
      </c>
      <c r="J6079" s="8">
        <f>datatable[[#This Row],[продажи_]]-datatable[[#This Row],[себестоимость_]]</f>
        <v>12.443600000000004</v>
      </c>
      <c r="L6079"/>
    </row>
    <row r="6080" spans="2:12" x14ac:dyDescent="0.4">
      <c r="B6080" s="5" t="s">
        <v>79</v>
      </c>
      <c r="C6080" s="5" t="s">
        <v>54</v>
      </c>
      <c r="D6080" s="5" t="s">
        <v>24</v>
      </c>
      <c r="E6080" s="5" t="s">
        <v>61</v>
      </c>
      <c r="F6080" s="6">
        <v>43983</v>
      </c>
      <c r="G6080" s="6" t="str">
        <f>TEXT(datatable[[#This Row],[дата]],"ММ")</f>
        <v>06</v>
      </c>
      <c r="H6080" s="8">
        <v>25.72</v>
      </c>
      <c r="I6080" s="8">
        <v>18.141999999999999</v>
      </c>
      <c r="J6080" s="8">
        <f>datatable[[#This Row],[продажи_]]-datatable[[#This Row],[себестоимость_]]</f>
        <v>7.5779999999999994</v>
      </c>
      <c r="L6080"/>
    </row>
    <row r="6081" spans="2:12" x14ac:dyDescent="0.4">
      <c r="B6081" s="5" t="s">
        <v>79</v>
      </c>
      <c r="C6081" s="5" t="s">
        <v>54</v>
      </c>
      <c r="D6081" s="5" t="s">
        <v>24</v>
      </c>
      <c r="E6081" s="5" t="s">
        <v>61</v>
      </c>
      <c r="F6081" s="6">
        <v>44013</v>
      </c>
      <c r="G6081" s="6" t="str">
        <f>TEXT(datatable[[#This Row],[дата]],"ММ")</f>
        <v>07</v>
      </c>
      <c r="H6081" s="8">
        <v>27.198900000000002</v>
      </c>
      <c r="I6081" s="8">
        <v>18.412200000000002</v>
      </c>
      <c r="J6081" s="8">
        <f>datatable[[#This Row],[продажи_]]-datatable[[#This Row],[себестоимость_]]</f>
        <v>8.7866999999999997</v>
      </c>
      <c r="L6081"/>
    </row>
    <row r="6082" spans="2:12" x14ac:dyDescent="0.4">
      <c r="B6082" s="5" t="s">
        <v>79</v>
      </c>
      <c r="C6082" s="5" t="s">
        <v>54</v>
      </c>
      <c r="D6082" s="5" t="s">
        <v>24</v>
      </c>
      <c r="E6082" s="5" t="s">
        <v>61</v>
      </c>
      <c r="F6082" s="6">
        <v>44044</v>
      </c>
      <c r="G6082" s="6" t="str">
        <f>TEXT(datatable[[#This Row],[дата]],"ММ")</f>
        <v>08</v>
      </c>
      <c r="H6082" s="8">
        <v>26.234400000000001</v>
      </c>
      <c r="I6082" s="8">
        <v>13.123999999999999</v>
      </c>
      <c r="J6082" s="8">
        <f>datatable[[#This Row],[продажи_]]-datatable[[#This Row],[себестоимость_]]</f>
        <v>13.110400000000002</v>
      </c>
      <c r="L6082"/>
    </row>
    <row r="6083" spans="2:12" x14ac:dyDescent="0.4">
      <c r="B6083" s="5" t="s">
        <v>79</v>
      </c>
      <c r="C6083" s="5" t="s">
        <v>54</v>
      </c>
      <c r="D6083" s="5" t="s">
        <v>24</v>
      </c>
      <c r="E6083" s="5" t="s">
        <v>61</v>
      </c>
      <c r="F6083" s="6">
        <v>44075</v>
      </c>
      <c r="G6083" s="6" t="str">
        <f>TEXT(datatable[[#This Row],[дата]],"ММ")</f>
        <v>09</v>
      </c>
      <c r="H6083" s="8">
        <v>26.041499999999999</v>
      </c>
      <c r="I6083" s="8">
        <v>21.230000000000004</v>
      </c>
      <c r="J6083" s="8">
        <f>datatable[[#This Row],[продажи_]]-datatable[[#This Row],[себестоимость_]]</f>
        <v>4.8114999999999952</v>
      </c>
      <c r="L6083"/>
    </row>
    <row r="6084" spans="2:12" x14ac:dyDescent="0.4">
      <c r="B6084" s="5" t="s">
        <v>79</v>
      </c>
      <c r="C6084" s="5" t="s">
        <v>54</v>
      </c>
      <c r="D6084" s="5" t="s">
        <v>24</v>
      </c>
      <c r="E6084" s="5" t="s">
        <v>61</v>
      </c>
      <c r="F6084" s="6">
        <v>44105</v>
      </c>
      <c r="G6084" s="6" t="str">
        <f>TEXT(datatable[[#This Row],[дата]],"ММ")</f>
        <v>10</v>
      </c>
      <c r="H6084" s="8">
        <v>46.810400000000008</v>
      </c>
      <c r="I6084" s="8">
        <v>27.849900000000002</v>
      </c>
      <c r="J6084" s="8">
        <f>datatable[[#This Row],[продажи_]]-datatable[[#This Row],[себестоимость_]]</f>
        <v>18.960500000000007</v>
      </c>
      <c r="L6084"/>
    </row>
    <row r="6085" spans="2:12" x14ac:dyDescent="0.4">
      <c r="B6085" s="5" t="s">
        <v>79</v>
      </c>
      <c r="C6085" s="5" t="s">
        <v>54</v>
      </c>
      <c r="D6085" s="5" t="s">
        <v>24</v>
      </c>
      <c r="E6085" s="5" t="s">
        <v>61</v>
      </c>
      <c r="F6085" s="6">
        <v>44136</v>
      </c>
      <c r="G6085" s="6" t="str">
        <f>TEXT(datatable[[#This Row],[дата]],"ММ")</f>
        <v>11</v>
      </c>
      <c r="H6085" s="8">
        <v>48.160699999999999</v>
      </c>
      <c r="I6085" s="8">
        <v>29.722000000000001</v>
      </c>
      <c r="J6085" s="8">
        <f>datatable[[#This Row],[продажи_]]-datatable[[#This Row],[себестоимость_]]</f>
        <v>18.438699999999997</v>
      </c>
      <c r="L6085"/>
    </row>
    <row r="6086" spans="2:12" x14ac:dyDescent="0.4">
      <c r="B6086" s="5" t="s">
        <v>79</v>
      </c>
      <c r="C6086" s="5" t="s">
        <v>54</v>
      </c>
      <c r="D6086" s="5" t="s">
        <v>24</v>
      </c>
      <c r="E6086" s="5" t="s">
        <v>61</v>
      </c>
      <c r="F6086" s="6">
        <v>44166</v>
      </c>
      <c r="G6086" s="6" t="str">
        <f>TEXT(datatable[[#This Row],[дата]],"ММ")</f>
        <v>12</v>
      </c>
      <c r="H6086" s="8">
        <v>39.351599999999998</v>
      </c>
      <c r="I6086" s="8">
        <v>25.707600000000003</v>
      </c>
      <c r="J6086" s="8">
        <f>datatable[[#This Row],[продажи_]]-datatable[[#This Row],[себестоимость_]]</f>
        <v>13.643999999999995</v>
      </c>
      <c r="L6086"/>
    </row>
    <row r="6087" spans="2:12" x14ac:dyDescent="0.4">
      <c r="B6087" s="5" t="s">
        <v>79</v>
      </c>
      <c r="C6087" s="5" t="s">
        <v>54</v>
      </c>
      <c r="D6087" s="5" t="s">
        <v>24</v>
      </c>
      <c r="E6087" s="5" t="s">
        <v>7</v>
      </c>
      <c r="F6087" s="6">
        <v>43831</v>
      </c>
      <c r="G6087" s="6" t="str">
        <f>TEXT(datatable[[#This Row],[дата]],"ММ")</f>
        <v>01</v>
      </c>
      <c r="H6087" s="8">
        <v>78.906599999999997</v>
      </c>
      <c r="I6087" s="8">
        <v>29.779650000000004</v>
      </c>
      <c r="J6087" s="8">
        <f>datatable[[#This Row],[продажи_]]-datatable[[#This Row],[себестоимость_]]</f>
        <v>49.126949999999994</v>
      </c>
      <c r="L6087"/>
    </row>
    <row r="6088" spans="2:12" x14ac:dyDescent="0.4">
      <c r="B6088" s="5" t="s">
        <v>79</v>
      </c>
      <c r="C6088" s="5" t="s">
        <v>54</v>
      </c>
      <c r="D6088" s="5" t="s">
        <v>24</v>
      </c>
      <c r="E6088" s="5" t="s">
        <v>7</v>
      </c>
      <c r="F6088" s="6">
        <v>43862</v>
      </c>
      <c r="G6088" s="6" t="str">
        <f>TEXT(datatable[[#This Row],[дата]],"ММ")</f>
        <v>02</v>
      </c>
      <c r="H6088" s="8">
        <v>111.3014</v>
      </c>
      <c r="I6088" s="8">
        <v>66.912299999999988</v>
      </c>
      <c r="J6088" s="8">
        <f>datatable[[#This Row],[продажи_]]-datatable[[#This Row],[себестоимость_]]</f>
        <v>44.389100000000013</v>
      </c>
      <c r="L6088"/>
    </row>
    <row r="6089" spans="2:12" x14ac:dyDescent="0.4">
      <c r="B6089" s="5" t="s">
        <v>79</v>
      </c>
      <c r="C6089" s="5" t="s">
        <v>54</v>
      </c>
      <c r="D6089" s="5" t="s">
        <v>24</v>
      </c>
      <c r="E6089" s="5" t="s">
        <v>7</v>
      </c>
      <c r="F6089" s="6">
        <v>43891</v>
      </c>
      <c r="G6089" s="6" t="str">
        <f>TEXT(datatable[[#This Row],[дата]],"ММ")</f>
        <v>03</v>
      </c>
      <c r="H6089" s="8">
        <v>141.46719999999999</v>
      </c>
      <c r="I6089" s="8">
        <v>59.477600000000002</v>
      </c>
      <c r="J6089" s="8">
        <f>datatable[[#This Row],[продажи_]]-datatable[[#This Row],[себестоимость_]]</f>
        <v>81.989599999999996</v>
      </c>
      <c r="L6089"/>
    </row>
    <row r="6090" spans="2:12" x14ac:dyDescent="0.4">
      <c r="B6090" s="5" t="s">
        <v>79</v>
      </c>
      <c r="C6090" s="5" t="s">
        <v>54</v>
      </c>
      <c r="D6090" s="5" t="s">
        <v>24</v>
      </c>
      <c r="E6090" s="5" t="s">
        <v>7</v>
      </c>
      <c r="F6090" s="6">
        <v>43922</v>
      </c>
      <c r="G6090" s="6" t="str">
        <f>TEXT(datatable[[#This Row],[дата]],"ММ")</f>
        <v>04</v>
      </c>
      <c r="H6090" s="8">
        <v>117.69119999999999</v>
      </c>
      <c r="I6090" s="8">
        <v>77.778399999999991</v>
      </c>
      <c r="J6090" s="8">
        <f>datatable[[#This Row],[продажи_]]-datatable[[#This Row],[себестоимость_]]</f>
        <v>39.912800000000004</v>
      </c>
      <c r="L6090"/>
    </row>
    <row r="6091" spans="2:12" x14ac:dyDescent="0.4">
      <c r="B6091" s="5" t="s">
        <v>79</v>
      </c>
      <c r="C6091" s="5" t="s">
        <v>54</v>
      </c>
      <c r="D6091" s="5" t="s">
        <v>24</v>
      </c>
      <c r="E6091" s="5" t="s">
        <v>7</v>
      </c>
      <c r="F6091" s="6">
        <v>43952</v>
      </c>
      <c r="G6091" s="6" t="str">
        <f>TEXT(datatable[[#This Row],[дата]],"ММ")</f>
        <v>05</v>
      </c>
      <c r="H6091" s="8">
        <v>114.9421</v>
      </c>
      <c r="I6091" s="8">
        <v>45.139250000000004</v>
      </c>
      <c r="J6091" s="8">
        <f>datatable[[#This Row],[продажи_]]-datatable[[#This Row],[себестоимость_]]</f>
        <v>69.802849999999992</v>
      </c>
      <c r="L6091"/>
    </row>
    <row r="6092" spans="2:12" x14ac:dyDescent="0.4">
      <c r="B6092" s="5" t="s">
        <v>79</v>
      </c>
      <c r="C6092" s="5" t="s">
        <v>54</v>
      </c>
      <c r="D6092" s="5" t="s">
        <v>24</v>
      </c>
      <c r="E6092" s="5" t="s">
        <v>7</v>
      </c>
      <c r="F6092" s="6">
        <v>43983</v>
      </c>
      <c r="G6092" s="6" t="str">
        <f>TEXT(datatable[[#This Row],[дата]],"ММ")</f>
        <v>06</v>
      </c>
      <c r="H6092" s="8">
        <v>67.613</v>
      </c>
      <c r="I6092" s="8">
        <v>35.131</v>
      </c>
      <c r="J6092" s="8">
        <f>datatable[[#This Row],[продажи_]]-datatable[[#This Row],[себестоимость_]]</f>
        <v>32.481999999999999</v>
      </c>
      <c r="L6092"/>
    </row>
    <row r="6093" spans="2:12" x14ac:dyDescent="0.4">
      <c r="B6093" s="5" t="s">
        <v>79</v>
      </c>
      <c r="C6093" s="5" t="s">
        <v>54</v>
      </c>
      <c r="D6093" s="5" t="s">
        <v>24</v>
      </c>
      <c r="E6093" s="5" t="s">
        <v>7</v>
      </c>
      <c r="F6093" s="6">
        <v>44013</v>
      </c>
      <c r="G6093" s="6" t="str">
        <f>TEXT(datatable[[#This Row],[дата]],"ММ")</f>
        <v>07</v>
      </c>
      <c r="H6093" s="8">
        <v>69.544800000000009</v>
      </c>
      <c r="I6093" s="8">
        <v>30.8826</v>
      </c>
      <c r="J6093" s="8">
        <f>datatable[[#This Row],[продажи_]]-datatable[[#This Row],[себестоимость_]]</f>
        <v>38.662200000000013</v>
      </c>
      <c r="L6093"/>
    </row>
    <row r="6094" spans="2:12" x14ac:dyDescent="0.4">
      <c r="B6094" s="5" t="s">
        <v>79</v>
      </c>
      <c r="C6094" s="5" t="s">
        <v>54</v>
      </c>
      <c r="D6094" s="5" t="s">
        <v>24</v>
      </c>
      <c r="E6094" s="5" t="s">
        <v>7</v>
      </c>
      <c r="F6094" s="6">
        <v>44044</v>
      </c>
      <c r="G6094" s="6" t="str">
        <f>TEXT(datatable[[#This Row],[дата]],"ММ")</f>
        <v>08</v>
      </c>
      <c r="H6094" s="8">
        <v>61.223199999999999</v>
      </c>
      <c r="I6094" s="8">
        <v>31.6996</v>
      </c>
      <c r="J6094" s="8">
        <f>datatable[[#This Row],[продажи_]]-datatable[[#This Row],[себестоимость_]]</f>
        <v>29.523599999999998</v>
      </c>
      <c r="L6094"/>
    </row>
    <row r="6095" spans="2:12" x14ac:dyDescent="0.4">
      <c r="B6095" s="5" t="s">
        <v>79</v>
      </c>
      <c r="C6095" s="5" t="s">
        <v>54</v>
      </c>
      <c r="D6095" s="5" t="s">
        <v>24</v>
      </c>
      <c r="E6095" s="5" t="s">
        <v>7</v>
      </c>
      <c r="F6095" s="6">
        <v>44075</v>
      </c>
      <c r="G6095" s="6" t="str">
        <f>TEXT(datatable[[#This Row],[дата]],"ММ")</f>
        <v>09</v>
      </c>
      <c r="H6095" s="8">
        <v>60.925999999999995</v>
      </c>
      <c r="I6095" s="8">
        <v>39.624499999999998</v>
      </c>
      <c r="J6095" s="8">
        <f>datatable[[#This Row],[продажи_]]-datatable[[#This Row],[себестоимость_]]</f>
        <v>21.301499999999997</v>
      </c>
      <c r="L6095"/>
    </row>
    <row r="6096" spans="2:12" x14ac:dyDescent="0.4">
      <c r="B6096" s="5" t="s">
        <v>79</v>
      </c>
      <c r="C6096" s="5" t="s">
        <v>54</v>
      </c>
      <c r="D6096" s="5" t="s">
        <v>24</v>
      </c>
      <c r="E6096" s="5" t="s">
        <v>7</v>
      </c>
      <c r="F6096" s="6">
        <v>44105</v>
      </c>
      <c r="G6096" s="6" t="str">
        <f>TEXT(datatable[[#This Row],[дата]],"ММ")</f>
        <v>10</v>
      </c>
      <c r="H6096" s="8">
        <v>86.931000000000012</v>
      </c>
      <c r="I6096" s="8">
        <v>46.732400000000005</v>
      </c>
      <c r="J6096" s="8">
        <f>datatable[[#This Row],[продажи_]]-datatable[[#This Row],[себестоимость_]]</f>
        <v>40.198600000000006</v>
      </c>
      <c r="L6096"/>
    </row>
    <row r="6097" spans="2:12" x14ac:dyDescent="0.4">
      <c r="B6097" s="5" t="s">
        <v>79</v>
      </c>
      <c r="C6097" s="5" t="s">
        <v>54</v>
      </c>
      <c r="D6097" s="5" t="s">
        <v>24</v>
      </c>
      <c r="E6097" s="5" t="s">
        <v>7</v>
      </c>
      <c r="F6097" s="6">
        <v>44136</v>
      </c>
      <c r="G6097" s="6" t="str">
        <f>TEXT(datatable[[#This Row],[дата]],"ММ")</f>
        <v>11</v>
      </c>
      <c r="H6097" s="8">
        <v>95.698400000000007</v>
      </c>
      <c r="I6097" s="8">
        <v>54.902399999999993</v>
      </c>
      <c r="J6097" s="8">
        <f>datatable[[#This Row],[продажи_]]-datatable[[#This Row],[себестоимость_]]</f>
        <v>40.796000000000014</v>
      </c>
      <c r="L6097"/>
    </row>
    <row r="6098" spans="2:12" x14ac:dyDescent="0.4">
      <c r="B6098" s="5" t="s">
        <v>79</v>
      </c>
      <c r="C6098" s="5" t="s">
        <v>54</v>
      </c>
      <c r="D6098" s="5" t="s">
        <v>24</v>
      </c>
      <c r="E6098" s="5" t="s">
        <v>7</v>
      </c>
      <c r="F6098" s="6">
        <v>44166</v>
      </c>
      <c r="G6098" s="6" t="str">
        <f>TEXT(datatable[[#This Row],[дата]],"ММ")</f>
        <v>12</v>
      </c>
      <c r="H6098" s="8">
        <v>81.135599999999997</v>
      </c>
      <c r="I6098" s="8">
        <v>43.627800000000001</v>
      </c>
      <c r="J6098" s="8">
        <f>datatable[[#This Row],[продажи_]]-datatable[[#This Row],[себестоимость_]]</f>
        <v>37.507799999999996</v>
      </c>
      <c r="L6098"/>
    </row>
    <row r="6099" spans="2:12" x14ac:dyDescent="0.4">
      <c r="B6099" s="5" t="s">
        <v>79</v>
      </c>
      <c r="C6099" s="5" t="s">
        <v>54</v>
      </c>
      <c r="D6099" s="5" t="s">
        <v>24</v>
      </c>
      <c r="E6099" s="5" t="s">
        <v>9</v>
      </c>
      <c r="F6099" s="6">
        <v>43831</v>
      </c>
      <c r="G6099" s="6" t="str">
        <f>TEXT(datatable[[#This Row],[дата]],"ММ")</f>
        <v>01</v>
      </c>
      <c r="H6099" s="8">
        <v>57.9726</v>
      </c>
      <c r="I6099" s="8">
        <v>38.6937</v>
      </c>
      <c r="J6099" s="8">
        <f>datatable[[#This Row],[продажи_]]-datatable[[#This Row],[себестоимость_]]</f>
        <v>19.2789</v>
      </c>
      <c r="L6099"/>
    </row>
    <row r="6100" spans="2:12" x14ac:dyDescent="0.4">
      <c r="B6100" s="5" t="s">
        <v>79</v>
      </c>
      <c r="C6100" s="5" t="s">
        <v>54</v>
      </c>
      <c r="D6100" s="5" t="s">
        <v>24</v>
      </c>
      <c r="E6100" s="5" t="s">
        <v>9</v>
      </c>
      <c r="F6100" s="6">
        <v>43862</v>
      </c>
      <c r="G6100" s="6" t="str">
        <f>TEXT(datatable[[#This Row],[дата]],"ММ")</f>
        <v>02</v>
      </c>
      <c r="H6100" s="8">
        <v>84.28</v>
      </c>
      <c r="I6100" s="8">
        <v>65.501100000000008</v>
      </c>
      <c r="J6100" s="8">
        <f>datatable[[#This Row],[продажи_]]-datatable[[#This Row],[себестоимость_]]</f>
        <v>18.778899999999993</v>
      </c>
      <c r="L6100"/>
    </row>
    <row r="6101" spans="2:12" x14ac:dyDescent="0.4">
      <c r="B6101" s="5" t="s">
        <v>79</v>
      </c>
      <c r="C6101" s="5" t="s">
        <v>54</v>
      </c>
      <c r="D6101" s="5" t="s">
        <v>24</v>
      </c>
      <c r="E6101" s="5" t="s">
        <v>9</v>
      </c>
      <c r="F6101" s="6">
        <v>43891</v>
      </c>
      <c r="G6101" s="6" t="str">
        <f>TEXT(datatable[[#This Row],[дата]],"ММ")</f>
        <v>03</v>
      </c>
      <c r="H6101" s="8">
        <v>103.06240000000001</v>
      </c>
      <c r="I6101" s="8">
        <v>61.370399999999997</v>
      </c>
      <c r="J6101" s="8">
        <f>datatable[[#This Row],[продажи_]]-datatable[[#This Row],[себестоимость_]]</f>
        <v>41.692000000000014</v>
      </c>
      <c r="L6101"/>
    </row>
    <row r="6102" spans="2:12" x14ac:dyDescent="0.4">
      <c r="B6102" s="5" t="s">
        <v>79</v>
      </c>
      <c r="C6102" s="5" t="s">
        <v>54</v>
      </c>
      <c r="D6102" s="5" t="s">
        <v>24</v>
      </c>
      <c r="E6102" s="5" t="s">
        <v>9</v>
      </c>
      <c r="F6102" s="6">
        <v>43922</v>
      </c>
      <c r="G6102" s="6" t="str">
        <f>TEXT(datatable[[#This Row],[дата]],"ММ")</f>
        <v>04</v>
      </c>
      <c r="H6102" s="8">
        <v>83.798400000000001</v>
      </c>
      <c r="I6102" s="8">
        <v>62.719200000000001</v>
      </c>
      <c r="J6102" s="8">
        <f>datatable[[#This Row],[продажи_]]-datatable[[#This Row],[себестоимость_]]</f>
        <v>21.0792</v>
      </c>
      <c r="L6102"/>
    </row>
    <row r="6103" spans="2:12" x14ac:dyDescent="0.4">
      <c r="B6103" s="5" t="s">
        <v>79</v>
      </c>
      <c r="C6103" s="5" t="s">
        <v>54</v>
      </c>
      <c r="D6103" s="5" t="s">
        <v>24</v>
      </c>
      <c r="E6103" s="5" t="s">
        <v>9</v>
      </c>
      <c r="F6103" s="6">
        <v>43952</v>
      </c>
      <c r="G6103" s="6" t="str">
        <f>TEXT(datatable[[#This Row],[дата]],"ММ")</f>
        <v>05</v>
      </c>
      <c r="H6103" s="8">
        <v>82.173000000000002</v>
      </c>
      <c r="I6103" s="8">
        <v>54.247050000000002</v>
      </c>
      <c r="J6103" s="8">
        <f>datatable[[#This Row],[продажи_]]-datatable[[#This Row],[себестоимость_]]</f>
        <v>27.92595</v>
      </c>
      <c r="L6103"/>
    </row>
    <row r="6104" spans="2:12" x14ac:dyDescent="0.4">
      <c r="B6104" s="5" t="s">
        <v>79</v>
      </c>
      <c r="C6104" s="5" t="s">
        <v>54</v>
      </c>
      <c r="D6104" s="5" t="s">
        <v>24</v>
      </c>
      <c r="E6104" s="5" t="s">
        <v>9</v>
      </c>
      <c r="F6104" s="6">
        <v>43983</v>
      </c>
      <c r="G6104" s="6" t="str">
        <f>TEXT(datatable[[#This Row],[дата]],"ММ")</f>
        <v>06</v>
      </c>
      <c r="H6104" s="8">
        <v>53.578000000000003</v>
      </c>
      <c r="I6104" s="8">
        <v>44.2575</v>
      </c>
      <c r="J6104" s="8">
        <f>datatable[[#This Row],[продажи_]]-datatable[[#This Row],[себестоимость_]]</f>
        <v>9.3205000000000027</v>
      </c>
      <c r="L6104"/>
    </row>
    <row r="6105" spans="2:12" x14ac:dyDescent="0.4">
      <c r="B6105" s="5" t="s">
        <v>79</v>
      </c>
      <c r="C6105" s="5" t="s">
        <v>54</v>
      </c>
      <c r="D6105" s="5" t="s">
        <v>24</v>
      </c>
      <c r="E6105" s="5" t="s">
        <v>9</v>
      </c>
      <c r="F6105" s="6">
        <v>44013</v>
      </c>
      <c r="G6105" s="6" t="str">
        <f>TEXT(datatable[[#This Row],[дата]],"ММ")</f>
        <v>07</v>
      </c>
      <c r="H6105" s="8">
        <v>56.889000000000003</v>
      </c>
      <c r="I6105" s="8">
        <v>39.073050000000002</v>
      </c>
      <c r="J6105" s="8">
        <f>datatable[[#This Row],[продажи_]]-datatable[[#This Row],[себестоимость_]]</f>
        <v>17.815950000000001</v>
      </c>
      <c r="L6105"/>
    </row>
    <row r="6106" spans="2:12" x14ac:dyDescent="0.4">
      <c r="B6106" s="5" t="s">
        <v>79</v>
      </c>
      <c r="C6106" s="5" t="s">
        <v>54</v>
      </c>
      <c r="D6106" s="5" t="s">
        <v>24</v>
      </c>
      <c r="E6106" s="5" t="s">
        <v>9</v>
      </c>
      <c r="F6106" s="6">
        <v>44044</v>
      </c>
      <c r="G6106" s="6" t="str">
        <f>TEXT(datatable[[#This Row],[дата]],"ММ")</f>
        <v>08</v>
      </c>
      <c r="H6106" s="8">
        <v>40.4544</v>
      </c>
      <c r="I6106" s="8">
        <v>27.650399999999998</v>
      </c>
      <c r="J6106" s="8">
        <f>datatable[[#This Row],[продажи_]]-datatable[[#This Row],[себестоимость_]]</f>
        <v>12.804000000000002</v>
      </c>
      <c r="L6106"/>
    </row>
    <row r="6107" spans="2:12" x14ac:dyDescent="0.4">
      <c r="B6107" s="5" t="s">
        <v>79</v>
      </c>
      <c r="C6107" s="5" t="s">
        <v>54</v>
      </c>
      <c r="D6107" s="5" t="s">
        <v>24</v>
      </c>
      <c r="E6107" s="5" t="s">
        <v>9</v>
      </c>
      <c r="F6107" s="6">
        <v>44075</v>
      </c>
      <c r="G6107" s="6" t="str">
        <f>TEXT(datatable[[#This Row],[дата]],"ММ")</f>
        <v>09</v>
      </c>
      <c r="H6107" s="8">
        <v>62.006000000000007</v>
      </c>
      <c r="I6107" s="8">
        <v>44.2575</v>
      </c>
      <c r="J6107" s="8">
        <f>datatable[[#This Row],[продажи_]]-datatable[[#This Row],[себестоимость_]]</f>
        <v>17.748500000000007</v>
      </c>
      <c r="L6107"/>
    </row>
    <row r="6108" spans="2:12" x14ac:dyDescent="0.4">
      <c r="B6108" s="5" t="s">
        <v>79</v>
      </c>
      <c r="C6108" s="5" t="s">
        <v>54</v>
      </c>
      <c r="D6108" s="5" t="s">
        <v>24</v>
      </c>
      <c r="E6108" s="5" t="s">
        <v>9</v>
      </c>
      <c r="F6108" s="6">
        <v>44105</v>
      </c>
      <c r="G6108" s="6" t="str">
        <f>TEXT(datatable[[#This Row],[дата]],"ММ")</f>
        <v>10</v>
      </c>
      <c r="H6108" s="8">
        <v>67.303600000000003</v>
      </c>
      <c r="I6108" s="8">
        <v>49.86345</v>
      </c>
      <c r="J6108" s="8">
        <f>datatable[[#This Row],[продажи_]]-datatable[[#This Row],[себестоимость_]]</f>
        <v>17.440150000000003</v>
      </c>
      <c r="L6108"/>
    </row>
    <row r="6109" spans="2:12" x14ac:dyDescent="0.4">
      <c r="B6109" s="5" t="s">
        <v>79</v>
      </c>
      <c r="C6109" s="5" t="s">
        <v>54</v>
      </c>
      <c r="D6109" s="5" t="s">
        <v>24</v>
      </c>
      <c r="E6109" s="5" t="s">
        <v>9</v>
      </c>
      <c r="F6109" s="6">
        <v>44136</v>
      </c>
      <c r="G6109" s="6" t="str">
        <f>TEXT(datatable[[#This Row],[дата]],"ММ")</f>
        <v>11</v>
      </c>
      <c r="H6109" s="8">
        <v>74.166399999999996</v>
      </c>
      <c r="I6109" s="8">
        <v>69.041699999999992</v>
      </c>
      <c r="J6109" s="8">
        <f>datatable[[#This Row],[продажи_]]-datatable[[#This Row],[себестоимость_]]</f>
        <v>5.1247000000000043</v>
      </c>
      <c r="L6109"/>
    </row>
    <row r="6110" spans="2:12" x14ac:dyDescent="0.4">
      <c r="B6110" s="5" t="s">
        <v>79</v>
      </c>
      <c r="C6110" s="5" t="s">
        <v>54</v>
      </c>
      <c r="D6110" s="5" t="s">
        <v>24</v>
      </c>
      <c r="E6110" s="5" t="s">
        <v>9</v>
      </c>
      <c r="F6110" s="6">
        <v>44166</v>
      </c>
      <c r="G6110" s="6" t="str">
        <f>TEXT(datatable[[#This Row],[дата]],"ММ")</f>
        <v>12</v>
      </c>
      <c r="H6110" s="8">
        <v>85.243199999999987</v>
      </c>
      <c r="I6110" s="8">
        <v>52.0974</v>
      </c>
      <c r="J6110" s="8">
        <f>datatable[[#This Row],[продажи_]]-datatable[[#This Row],[себестоимость_]]</f>
        <v>33.145799999999987</v>
      </c>
      <c r="L6110"/>
    </row>
    <row r="6111" spans="2:12" x14ac:dyDescent="0.4">
      <c r="B6111" s="5" t="s">
        <v>79</v>
      </c>
      <c r="C6111" s="5" t="s">
        <v>54</v>
      </c>
      <c r="D6111" s="5" t="s">
        <v>24</v>
      </c>
      <c r="E6111" s="5" t="s">
        <v>10</v>
      </c>
      <c r="F6111" s="6">
        <v>43831</v>
      </c>
      <c r="G6111" s="6" t="str">
        <f>TEXT(datatable[[#This Row],[дата]],"ММ")</f>
        <v>01</v>
      </c>
      <c r="H6111" s="8">
        <v>26.759699999999999</v>
      </c>
      <c r="I6111" s="8">
        <v>15.349500000000001</v>
      </c>
      <c r="J6111" s="8">
        <f>datatable[[#This Row],[продажи_]]-datatable[[#This Row],[себестоимость_]]</f>
        <v>11.410199999999998</v>
      </c>
      <c r="L6111"/>
    </row>
    <row r="6112" spans="2:12" x14ac:dyDescent="0.4">
      <c r="B6112" s="5" t="s">
        <v>79</v>
      </c>
      <c r="C6112" s="5" t="s">
        <v>54</v>
      </c>
      <c r="D6112" s="5" t="s">
        <v>24</v>
      </c>
      <c r="E6112" s="5" t="s">
        <v>10</v>
      </c>
      <c r="F6112" s="6">
        <v>43862</v>
      </c>
      <c r="G6112" s="6" t="str">
        <f>TEXT(datatable[[#This Row],[дата]],"ММ")</f>
        <v>02</v>
      </c>
      <c r="H6112" s="8">
        <v>35.096600000000002</v>
      </c>
      <c r="I6112" s="8">
        <v>26.795300000000001</v>
      </c>
      <c r="J6112" s="8">
        <f>datatable[[#This Row],[продажи_]]-datatable[[#This Row],[себестоимость_]]</f>
        <v>8.3013000000000012</v>
      </c>
      <c r="L6112"/>
    </row>
    <row r="6113" spans="2:12" x14ac:dyDescent="0.4">
      <c r="B6113" s="5" t="s">
        <v>79</v>
      </c>
      <c r="C6113" s="5" t="s">
        <v>54</v>
      </c>
      <c r="D6113" s="5" t="s">
        <v>24</v>
      </c>
      <c r="E6113" s="5" t="s">
        <v>10</v>
      </c>
      <c r="F6113" s="6">
        <v>43891</v>
      </c>
      <c r="G6113" s="6" t="str">
        <f>TEXT(datatable[[#This Row],[дата]],"ММ")</f>
        <v>03</v>
      </c>
      <c r="H6113" s="8">
        <v>41.975999999999999</v>
      </c>
      <c r="I6113" s="8">
        <v>24.559200000000001</v>
      </c>
      <c r="J6113" s="8">
        <f>datatable[[#This Row],[продажи_]]-datatable[[#This Row],[себестоимость_]]</f>
        <v>17.416799999999999</v>
      </c>
      <c r="L6113"/>
    </row>
    <row r="6114" spans="2:12" x14ac:dyDescent="0.4">
      <c r="B6114" s="5" t="s">
        <v>79</v>
      </c>
      <c r="C6114" s="5" t="s">
        <v>54</v>
      </c>
      <c r="D6114" s="5" t="s">
        <v>24</v>
      </c>
      <c r="E6114" s="5" t="s">
        <v>10</v>
      </c>
      <c r="F6114" s="6">
        <v>43922</v>
      </c>
      <c r="G6114" s="6" t="str">
        <f>TEXT(datatable[[#This Row],[дата]],"ММ")</f>
        <v>04</v>
      </c>
      <c r="H6114" s="8">
        <v>55.035199999999996</v>
      </c>
      <c r="I6114" s="8">
        <v>27.894400000000001</v>
      </c>
      <c r="J6114" s="8">
        <f>datatable[[#This Row],[продажи_]]-datatable[[#This Row],[себестоимость_]]</f>
        <v>27.140799999999995</v>
      </c>
      <c r="L6114"/>
    </row>
    <row r="6115" spans="2:12" x14ac:dyDescent="0.4">
      <c r="B6115" s="5" t="s">
        <v>79</v>
      </c>
      <c r="C6115" s="5" t="s">
        <v>54</v>
      </c>
      <c r="D6115" s="5" t="s">
        <v>24</v>
      </c>
      <c r="E6115" s="5" t="s">
        <v>10</v>
      </c>
      <c r="F6115" s="6">
        <v>43952</v>
      </c>
      <c r="G6115" s="6" t="str">
        <f>TEXT(datatable[[#This Row],[дата]],"ММ")</f>
        <v>05</v>
      </c>
      <c r="H6115" s="8">
        <v>42.06345000000001</v>
      </c>
      <c r="I6115" s="8">
        <v>23.895949999999999</v>
      </c>
      <c r="J6115" s="8">
        <f>datatable[[#This Row],[продажи_]]-datatable[[#This Row],[себестоимость_]]</f>
        <v>18.167500000000011</v>
      </c>
      <c r="L6115"/>
    </row>
    <row r="6116" spans="2:12" x14ac:dyDescent="0.4">
      <c r="B6116" s="5" t="s">
        <v>79</v>
      </c>
      <c r="C6116" s="5" t="s">
        <v>54</v>
      </c>
      <c r="D6116" s="5" t="s">
        <v>24</v>
      </c>
      <c r="E6116" s="5" t="s">
        <v>10</v>
      </c>
      <c r="F6116" s="6">
        <v>43983</v>
      </c>
      <c r="G6116" s="6" t="str">
        <f>TEXT(datatable[[#This Row],[дата]],"ММ")</f>
        <v>06</v>
      </c>
      <c r="H6116" s="8">
        <v>32.939500000000002</v>
      </c>
      <c r="I6116" s="8">
        <v>17.434000000000001</v>
      </c>
      <c r="J6116" s="8">
        <f>datatable[[#This Row],[продажи_]]-datatable[[#This Row],[себестоимость_]]</f>
        <v>15.505500000000001</v>
      </c>
      <c r="L6116"/>
    </row>
    <row r="6117" spans="2:12" x14ac:dyDescent="0.4">
      <c r="B6117" s="5" t="s">
        <v>79</v>
      </c>
      <c r="C6117" s="5" t="s">
        <v>54</v>
      </c>
      <c r="D6117" s="5" t="s">
        <v>24</v>
      </c>
      <c r="E6117" s="5" t="s">
        <v>10</v>
      </c>
      <c r="F6117" s="6">
        <v>44013</v>
      </c>
      <c r="G6117" s="6" t="str">
        <f>TEXT(datatable[[#This Row],[дата]],"ММ")</f>
        <v>07</v>
      </c>
      <c r="H6117" s="8">
        <v>24.923249999999999</v>
      </c>
      <c r="I6117" s="8">
        <v>14.667299999999999</v>
      </c>
      <c r="J6117" s="8">
        <f>datatable[[#This Row],[продажи_]]-datatable[[#This Row],[себестоимость_]]</f>
        <v>10.25595</v>
      </c>
      <c r="L6117"/>
    </row>
    <row r="6118" spans="2:12" x14ac:dyDescent="0.4">
      <c r="B6118" s="5" t="s">
        <v>79</v>
      </c>
      <c r="C6118" s="5" t="s">
        <v>54</v>
      </c>
      <c r="D6118" s="5" t="s">
        <v>24</v>
      </c>
      <c r="E6118" s="5" t="s">
        <v>10</v>
      </c>
      <c r="F6118" s="6">
        <v>44044</v>
      </c>
      <c r="G6118" s="6" t="str">
        <f>TEXT(datatable[[#This Row],[дата]],"ММ")</f>
        <v>08</v>
      </c>
      <c r="H6118" s="8">
        <v>27.284399999999998</v>
      </c>
      <c r="I6118" s="8">
        <v>14.553599999999999</v>
      </c>
      <c r="J6118" s="8">
        <f>datatable[[#This Row],[продажи_]]-datatable[[#This Row],[себестоимость_]]</f>
        <v>12.730799999999999</v>
      </c>
      <c r="L6118"/>
    </row>
    <row r="6119" spans="2:12" x14ac:dyDescent="0.4">
      <c r="B6119" s="5" t="s">
        <v>79</v>
      </c>
      <c r="C6119" s="5" t="s">
        <v>54</v>
      </c>
      <c r="D6119" s="5" t="s">
        <v>24</v>
      </c>
      <c r="E6119" s="5" t="s">
        <v>10</v>
      </c>
      <c r="F6119" s="6">
        <v>44075</v>
      </c>
      <c r="G6119" s="6" t="str">
        <f>TEXT(datatable[[#This Row],[дата]],"ММ")</f>
        <v>09</v>
      </c>
      <c r="H6119" s="8">
        <v>32.356500000000004</v>
      </c>
      <c r="I6119" s="8">
        <v>17.244499999999999</v>
      </c>
      <c r="J6119" s="8">
        <f>datatable[[#This Row],[продажи_]]-datatable[[#This Row],[себестоимость_]]</f>
        <v>15.112000000000005</v>
      </c>
      <c r="L6119"/>
    </row>
    <row r="6120" spans="2:12" x14ac:dyDescent="0.4">
      <c r="B6120" s="5" t="s">
        <v>79</v>
      </c>
      <c r="C6120" s="5" t="s">
        <v>54</v>
      </c>
      <c r="D6120" s="5" t="s">
        <v>24</v>
      </c>
      <c r="E6120" s="5" t="s">
        <v>10</v>
      </c>
      <c r="F6120" s="6">
        <v>44105</v>
      </c>
      <c r="G6120" s="6" t="str">
        <f>TEXT(datatable[[#This Row],[дата]],"ММ")</f>
        <v>10</v>
      </c>
      <c r="H6120" s="8">
        <v>33.726550000000003</v>
      </c>
      <c r="I6120" s="8">
        <v>20.6934</v>
      </c>
      <c r="J6120" s="8">
        <f>datatable[[#This Row],[продажи_]]-datatable[[#This Row],[себестоимость_]]</f>
        <v>13.033150000000003</v>
      </c>
      <c r="L6120"/>
    </row>
    <row r="6121" spans="2:12" x14ac:dyDescent="0.4">
      <c r="B6121" s="5" t="s">
        <v>79</v>
      </c>
      <c r="C6121" s="5" t="s">
        <v>54</v>
      </c>
      <c r="D6121" s="5" t="s">
        <v>24</v>
      </c>
      <c r="E6121" s="5" t="s">
        <v>10</v>
      </c>
      <c r="F6121" s="6">
        <v>44136</v>
      </c>
      <c r="G6121" s="6" t="str">
        <f>TEXT(datatable[[#This Row],[дата]],"ММ")</f>
        <v>11</v>
      </c>
      <c r="H6121" s="8">
        <v>39.585700000000003</v>
      </c>
      <c r="I6121" s="8">
        <v>30.774799999999999</v>
      </c>
      <c r="J6121" s="8">
        <f>datatable[[#This Row],[продажи_]]-datatable[[#This Row],[себестоимость_]]</f>
        <v>8.8109000000000037</v>
      </c>
      <c r="L6121"/>
    </row>
    <row r="6122" spans="2:12" x14ac:dyDescent="0.4">
      <c r="B6122" s="5" t="s">
        <v>79</v>
      </c>
      <c r="C6122" s="5" t="s">
        <v>54</v>
      </c>
      <c r="D6122" s="5" t="s">
        <v>24</v>
      </c>
      <c r="E6122" s="5" t="s">
        <v>10</v>
      </c>
      <c r="F6122" s="6">
        <v>44166</v>
      </c>
      <c r="G6122" s="6" t="str">
        <f>TEXT(datatable[[#This Row],[дата]],"ММ")</f>
        <v>12</v>
      </c>
      <c r="H6122" s="8">
        <v>39.177600000000005</v>
      </c>
      <c r="I6122" s="8">
        <v>20.466000000000001</v>
      </c>
      <c r="J6122" s="8">
        <f>datatable[[#This Row],[продажи_]]-datatable[[#This Row],[себестоимость_]]</f>
        <v>18.711600000000004</v>
      </c>
      <c r="L6122"/>
    </row>
    <row r="6123" spans="2:12" x14ac:dyDescent="0.4">
      <c r="B6123" s="5" t="s">
        <v>79</v>
      </c>
      <c r="C6123" s="5" t="s">
        <v>54</v>
      </c>
      <c r="D6123" s="5" t="s">
        <v>24</v>
      </c>
      <c r="E6123" s="5" t="s">
        <v>7</v>
      </c>
      <c r="F6123" s="6">
        <v>43831</v>
      </c>
      <c r="G6123" s="6" t="str">
        <f>TEXT(datatable[[#This Row],[дата]],"ММ")</f>
        <v>01</v>
      </c>
      <c r="H6123" s="8">
        <v>4.0130999999999997</v>
      </c>
      <c r="I6123" s="8">
        <v>1.3851</v>
      </c>
      <c r="J6123" s="8">
        <f>datatable[[#This Row],[продажи_]]-datatable[[#This Row],[себестоимость_]]</f>
        <v>2.6279999999999997</v>
      </c>
      <c r="L6123"/>
    </row>
    <row r="6124" spans="2:12" x14ac:dyDescent="0.4">
      <c r="B6124" s="5" t="s">
        <v>79</v>
      </c>
      <c r="C6124" s="5" t="s">
        <v>54</v>
      </c>
      <c r="D6124" s="5" t="s">
        <v>24</v>
      </c>
      <c r="E6124" s="5" t="s">
        <v>7</v>
      </c>
      <c r="F6124" s="6">
        <v>43862</v>
      </c>
      <c r="G6124" s="6" t="str">
        <f>TEXT(datatable[[#This Row],[дата]],"ММ")</f>
        <v>02</v>
      </c>
      <c r="H6124" s="8">
        <v>7.5802999999999994</v>
      </c>
      <c r="I6124" s="8">
        <v>1.7010000000000001</v>
      </c>
      <c r="J6124" s="8">
        <f>datatable[[#This Row],[продажи_]]-datatable[[#This Row],[себестоимость_]]</f>
        <v>5.8792999999999989</v>
      </c>
      <c r="L6124"/>
    </row>
    <row r="6125" spans="2:12" x14ac:dyDescent="0.4">
      <c r="B6125" s="5" t="s">
        <v>79</v>
      </c>
      <c r="C6125" s="5" t="s">
        <v>54</v>
      </c>
      <c r="D6125" s="5" t="s">
        <v>24</v>
      </c>
      <c r="E6125" s="5" t="s">
        <v>7</v>
      </c>
      <c r="F6125" s="6">
        <v>43891</v>
      </c>
      <c r="G6125" s="6" t="str">
        <f>TEXT(datatable[[#This Row],[дата]],"ММ")</f>
        <v>03</v>
      </c>
      <c r="H6125" s="8">
        <v>6.1879999999999997</v>
      </c>
      <c r="I6125" s="8">
        <v>2.484</v>
      </c>
      <c r="J6125" s="8">
        <f>datatable[[#This Row],[продажи_]]-datatable[[#This Row],[себестоимость_]]</f>
        <v>3.7039999999999997</v>
      </c>
      <c r="L6125"/>
    </row>
    <row r="6126" spans="2:12" x14ac:dyDescent="0.4">
      <c r="B6126" s="5" t="s">
        <v>79</v>
      </c>
      <c r="C6126" s="5" t="s">
        <v>54</v>
      </c>
      <c r="D6126" s="5" t="s">
        <v>24</v>
      </c>
      <c r="E6126" s="5" t="s">
        <v>7</v>
      </c>
      <c r="F6126" s="6">
        <v>43922</v>
      </c>
      <c r="G6126" s="6" t="str">
        <f>TEXT(datatable[[#This Row],[дата]],"ММ")</f>
        <v>04</v>
      </c>
      <c r="H6126" s="8">
        <v>8.6631999999999998</v>
      </c>
      <c r="I6126" s="8">
        <v>2.2896000000000001</v>
      </c>
      <c r="J6126" s="8">
        <f>datatable[[#This Row],[продажи_]]-datatable[[#This Row],[себестоимость_]]</f>
        <v>6.3735999999999997</v>
      </c>
      <c r="L6126"/>
    </row>
    <row r="6127" spans="2:12" x14ac:dyDescent="0.4">
      <c r="B6127" s="5" t="s">
        <v>79</v>
      </c>
      <c r="C6127" s="5" t="s">
        <v>54</v>
      </c>
      <c r="D6127" s="5" t="s">
        <v>24</v>
      </c>
      <c r="E6127" s="5" t="s">
        <v>7</v>
      </c>
      <c r="F6127" s="6">
        <v>43952</v>
      </c>
      <c r="G6127" s="6" t="str">
        <f>TEXT(datatable[[#This Row],[дата]],"ММ")</f>
        <v>05</v>
      </c>
      <c r="H6127" s="8">
        <v>6.1516000000000002</v>
      </c>
      <c r="I6127" s="8">
        <v>1.5619500000000002</v>
      </c>
      <c r="J6127" s="8">
        <f>datatable[[#This Row],[продажи_]]-datatable[[#This Row],[себестоимость_]]</f>
        <v>4.5896499999999998</v>
      </c>
      <c r="L6127"/>
    </row>
    <row r="6128" spans="2:12" x14ac:dyDescent="0.4">
      <c r="B6128" s="5" t="s">
        <v>79</v>
      </c>
      <c r="C6128" s="5" t="s">
        <v>54</v>
      </c>
      <c r="D6128" s="5" t="s">
        <v>24</v>
      </c>
      <c r="E6128" s="5" t="s">
        <v>7</v>
      </c>
      <c r="F6128" s="6">
        <v>43983</v>
      </c>
      <c r="G6128" s="6" t="str">
        <f>TEXT(datatable[[#This Row],[дата]],"ММ")</f>
        <v>06</v>
      </c>
      <c r="H6128" s="8">
        <v>3.6855000000000002</v>
      </c>
      <c r="I6128" s="8">
        <v>1.1475</v>
      </c>
      <c r="J6128" s="8">
        <f>datatable[[#This Row],[продажи_]]-datatable[[#This Row],[себестоимость_]]</f>
        <v>2.5380000000000003</v>
      </c>
      <c r="L6128"/>
    </row>
    <row r="6129" spans="2:12" x14ac:dyDescent="0.4">
      <c r="B6129" s="5" t="s">
        <v>79</v>
      </c>
      <c r="C6129" s="5" t="s">
        <v>54</v>
      </c>
      <c r="D6129" s="5" t="s">
        <v>24</v>
      </c>
      <c r="E6129" s="5" t="s">
        <v>7</v>
      </c>
      <c r="F6129" s="6">
        <v>44013</v>
      </c>
      <c r="G6129" s="6" t="str">
        <f>TEXT(datatable[[#This Row],[дата]],"ММ")</f>
        <v>07</v>
      </c>
      <c r="H6129" s="8">
        <v>3.4807499999999996</v>
      </c>
      <c r="I6129" s="8">
        <v>1.15425</v>
      </c>
      <c r="J6129" s="8">
        <f>datatable[[#This Row],[продажи_]]-datatable[[#This Row],[себестоимость_]]</f>
        <v>2.3264999999999993</v>
      </c>
      <c r="L6129"/>
    </row>
    <row r="6130" spans="2:12" x14ac:dyDescent="0.4">
      <c r="B6130" s="5" t="s">
        <v>79</v>
      </c>
      <c r="C6130" s="5" t="s">
        <v>54</v>
      </c>
      <c r="D6130" s="5" t="s">
        <v>24</v>
      </c>
      <c r="E6130" s="5" t="s">
        <v>7</v>
      </c>
      <c r="F6130" s="6">
        <v>44044</v>
      </c>
      <c r="G6130" s="6" t="str">
        <f>TEXT(datatable[[#This Row],[дата]],"ММ")</f>
        <v>08</v>
      </c>
      <c r="H6130" s="8">
        <v>4.1495999999999995</v>
      </c>
      <c r="I6130" s="8">
        <v>1.026</v>
      </c>
      <c r="J6130" s="8">
        <f>datatable[[#This Row],[продажи_]]-datatable[[#This Row],[себестоимость_]]</f>
        <v>3.1235999999999997</v>
      </c>
      <c r="L6130"/>
    </row>
    <row r="6131" spans="2:12" x14ac:dyDescent="0.4">
      <c r="B6131" s="5" t="s">
        <v>79</v>
      </c>
      <c r="C6131" s="5" t="s">
        <v>54</v>
      </c>
      <c r="D6131" s="5" t="s">
        <v>24</v>
      </c>
      <c r="E6131" s="5" t="s">
        <v>7</v>
      </c>
      <c r="F6131" s="6">
        <v>44075</v>
      </c>
      <c r="G6131" s="6" t="str">
        <f>TEXT(datatable[[#This Row],[дата]],"ММ")</f>
        <v>09</v>
      </c>
      <c r="H6131" s="8">
        <v>4.641</v>
      </c>
      <c r="I6131" s="8">
        <v>1.161</v>
      </c>
      <c r="J6131" s="8">
        <f>datatable[[#This Row],[продажи_]]-datatable[[#This Row],[себестоимость_]]</f>
        <v>3.48</v>
      </c>
      <c r="L6131"/>
    </row>
    <row r="6132" spans="2:12" x14ac:dyDescent="0.4">
      <c r="B6132" s="5" t="s">
        <v>79</v>
      </c>
      <c r="C6132" s="5" t="s">
        <v>54</v>
      </c>
      <c r="D6132" s="5" t="s">
        <v>24</v>
      </c>
      <c r="E6132" s="5" t="s">
        <v>7</v>
      </c>
      <c r="F6132" s="6">
        <v>44105</v>
      </c>
      <c r="G6132" s="6" t="str">
        <f>TEXT(datatable[[#This Row],[дата]],"ММ")</f>
        <v>10</v>
      </c>
      <c r="H6132" s="8">
        <v>4.9685999999999995</v>
      </c>
      <c r="I6132" s="8">
        <v>1.7374500000000002</v>
      </c>
      <c r="J6132" s="8">
        <f>datatable[[#This Row],[продажи_]]-datatable[[#This Row],[себестоимость_]]</f>
        <v>3.2311499999999995</v>
      </c>
      <c r="L6132"/>
    </row>
    <row r="6133" spans="2:12" x14ac:dyDescent="0.4">
      <c r="B6133" s="5" t="s">
        <v>79</v>
      </c>
      <c r="C6133" s="5" t="s">
        <v>54</v>
      </c>
      <c r="D6133" s="5" t="s">
        <v>24</v>
      </c>
      <c r="E6133" s="5" t="s">
        <v>7</v>
      </c>
      <c r="F6133" s="6">
        <v>44136</v>
      </c>
      <c r="G6133" s="6" t="str">
        <f>TEXT(datatable[[#This Row],[дата]],"ММ")</f>
        <v>11</v>
      </c>
      <c r="H6133" s="8">
        <v>5.0960000000000001</v>
      </c>
      <c r="I6133" s="8">
        <v>2.2113</v>
      </c>
      <c r="J6133" s="8">
        <f>datatable[[#This Row],[продажи_]]-datatable[[#This Row],[себестоимость_]]</f>
        <v>2.8847</v>
      </c>
      <c r="L6133"/>
    </row>
    <row r="6134" spans="2:12" x14ac:dyDescent="0.4">
      <c r="B6134" s="5" t="s">
        <v>79</v>
      </c>
      <c r="C6134" s="5" t="s">
        <v>54</v>
      </c>
      <c r="D6134" s="5" t="s">
        <v>24</v>
      </c>
      <c r="E6134" s="5" t="s">
        <v>7</v>
      </c>
      <c r="F6134" s="6">
        <v>44166</v>
      </c>
      <c r="G6134" s="6" t="str">
        <f>TEXT(datatable[[#This Row],[дата]],"ММ")</f>
        <v>12</v>
      </c>
      <c r="H6134" s="8">
        <v>5.6783999999999999</v>
      </c>
      <c r="I6134" s="8">
        <v>1.5876000000000001</v>
      </c>
      <c r="J6134" s="8">
        <f>datatable[[#This Row],[продажи_]]-datatable[[#This Row],[себестоимость_]]</f>
        <v>4.0907999999999998</v>
      </c>
      <c r="L6134"/>
    </row>
    <row r="6135" spans="2:12" x14ac:dyDescent="0.4">
      <c r="B6135" s="5" t="s">
        <v>79</v>
      </c>
      <c r="C6135" s="5" t="s">
        <v>54</v>
      </c>
      <c r="D6135" s="5" t="s">
        <v>24</v>
      </c>
      <c r="E6135" s="5" t="s">
        <v>7</v>
      </c>
      <c r="F6135" s="6">
        <v>43831</v>
      </c>
      <c r="G6135" s="6" t="str">
        <f>TEXT(datatable[[#This Row],[дата]],"ММ")</f>
        <v>01</v>
      </c>
      <c r="H6135" s="8">
        <v>3.07125</v>
      </c>
      <c r="I6135" s="8">
        <v>1.0179</v>
      </c>
      <c r="J6135" s="8">
        <f>datatable[[#This Row],[продажи_]]-datatable[[#This Row],[себестоимость_]]</f>
        <v>2.05335</v>
      </c>
      <c r="L6135"/>
    </row>
    <row r="6136" spans="2:12" x14ac:dyDescent="0.4">
      <c r="B6136" s="5" t="s">
        <v>79</v>
      </c>
      <c r="C6136" s="5" t="s">
        <v>54</v>
      </c>
      <c r="D6136" s="5" t="s">
        <v>24</v>
      </c>
      <c r="E6136" s="5" t="s">
        <v>7</v>
      </c>
      <c r="F6136" s="6">
        <v>43862</v>
      </c>
      <c r="G6136" s="6" t="str">
        <f>TEXT(datatable[[#This Row],[дата]],"ММ")</f>
        <v>02</v>
      </c>
      <c r="H6136" s="8">
        <v>5.4074999999999998</v>
      </c>
      <c r="I6136" s="8">
        <v>1.5651999999999999</v>
      </c>
      <c r="J6136" s="8">
        <f>datatable[[#This Row],[продажи_]]-datatable[[#This Row],[себестоимость_]]</f>
        <v>3.8422999999999998</v>
      </c>
      <c r="L6136"/>
    </row>
    <row r="6137" spans="2:12" x14ac:dyDescent="0.4">
      <c r="B6137" s="5" t="s">
        <v>79</v>
      </c>
      <c r="C6137" s="5" t="s">
        <v>54</v>
      </c>
      <c r="D6137" s="5" t="s">
        <v>24</v>
      </c>
      <c r="E6137" s="5" t="s">
        <v>7</v>
      </c>
      <c r="F6137" s="6">
        <v>43891</v>
      </c>
      <c r="G6137" s="6" t="str">
        <f>TEXT(datatable[[#This Row],[дата]],"ММ")</f>
        <v>03</v>
      </c>
      <c r="H6137" s="8">
        <v>6.7799999999999994</v>
      </c>
      <c r="I6137" s="8">
        <v>2.4335999999999998</v>
      </c>
      <c r="J6137" s="8">
        <f>datatable[[#This Row],[продажи_]]-datatable[[#This Row],[себестоимость_]]</f>
        <v>4.3463999999999992</v>
      </c>
      <c r="L6137"/>
    </row>
    <row r="6138" spans="2:12" x14ac:dyDescent="0.4">
      <c r="B6138" s="5" t="s">
        <v>79</v>
      </c>
      <c r="C6138" s="5" t="s">
        <v>54</v>
      </c>
      <c r="D6138" s="5" t="s">
        <v>24</v>
      </c>
      <c r="E6138" s="5" t="s">
        <v>7</v>
      </c>
      <c r="F6138" s="6">
        <v>43922</v>
      </c>
      <c r="G6138" s="6" t="str">
        <f>TEXT(datatable[[#This Row],[дата]],"ММ")</f>
        <v>04</v>
      </c>
      <c r="H6138" s="8">
        <v>6.0600000000000005</v>
      </c>
      <c r="I6138" s="8">
        <v>1.8512000000000002</v>
      </c>
      <c r="J6138" s="8">
        <f>datatable[[#This Row],[продажи_]]-datatable[[#This Row],[себестоимость_]]</f>
        <v>4.2088000000000001</v>
      </c>
      <c r="L6138"/>
    </row>
    <row r="6139" spans="2:12" x14ac:dyDescent="0.4">
      <c r="B6139" s="5" t="s">
        <v>79</v>
      </c>
      <c r="C6139" s="5" t="s">
        <v>54</v>
      </c>
      <c r="D6139" s="5" t="s">
        <v>24</v>
      </c>
      <c r="E6139" s="5" t="s">
        <v>7</v>
      </c>
      <c r="F6139" s="6">
        <v>43952</v>
      </c>
      <c r="G6139" s="6" t="str">
        <f>TEXT(datatable[[#This Row],[дата]],"ММ")</f>
        <v>05</v>
      </c>
      <c r="H6139" s="8">
        <v>4.0949999999999998</v>
      </c>
      <c r="I6139" s="8">
        <v>1.8421000000000001</v>
      </c>
      <c r="J6139" s="8">
        <f>datatable[[#This Row],[продажи_]]-datatable[[#This Row],[себестоимость_]]</f>
        <v>2.2528999999999995</v>
      </c>
      <c r="L6139"/>
    </row>
    <row r="6140" spans="2:12" x14ac:dyDescent="0.4">
      <c r="B6140" s="5" t="s">
        <v>79</v>
      </c>
      <c r="C6140" s="5" t="s">
        <v>54</v>
      </c>
      <c r="D6140" s="5" t="s">
        <v>24</v>
      </c>
      <c r="E6140" s="5" t="s">
        <v>7</v>
      </c>
      <c r="F6140" s="6">
        <v>43983</v>
      </c>
      <c r="G6140" s="6" t="str">
        <f>TEXT(datatable[[#This Row],[дата]],"ММ")</f>
        <v>06</v>
      </c>
      <c r="H6140" s="8">
        <v>3.45</v>
      </c>
      <c r="I6140" s="8">
        <v>1.0920000000000001</v>
      </c>
      <c r="J6140" s="8">
        <f>datatable[[#This Row],[продажи_]]-datatable[[#This Row],[себестоимость_]]</f>
        <v>2.3580000000000001</v>
      </c>
      <c r="L6140"/>
    </row>
    <row r="6141" spans="2:12" x14ac:dyDescent="0.4">
      <c r="B6141" s="5" t="s">
        <v>79</v>
      </c>
      <c r="C6141" s="5" t="s">
        <v>54</v>
      </c>
      <c r="D6141" s="5" t="s">
        <v>24</v>
      </c>
      <c r="E6141" s="5" t="s">
        <v>7</v>
      </c>
      <c r="F6141" s="6">
        <v>44013</v>
      </c>
      <c r="G6141" s="6" t="str">
        <f>TEXT(datatable[[#This Row],[дата]],"ММ")</f>
        <v>07</v>
      </c>
      <c r="H6141" s="8">
        <v>2.97</v>
      </c>
      <c r="I6141" s="8">
        <v>1.0881000000000001</v>
      </c>
      <c r="J6141" s="8">
        <f>datatable[[#This Row],[продажи_]]-datatable[[#This Row],[себестоимость_]]</f>
        <v>1.8819000000000001</v>
      </c>
      <c r="L6141"/>
    </row>
    <row r="6142" spans="2:12" x14ac:dyDescent="0.4">
      <c r="B6142" s="5" t="s">
        <v>79</v>
      </c>
      <c r="C6142" s="5" t="s">
        <v>54</v>
      </c>
      <c r="D6142" s="5" t="s">
        <v>24</v>
      </c>
      <c r="E6142" s="5" t="s">
        <v>7</v>
      </c>
      <c r="F6142" s="6">
        <v>44044</v>
      </c>
      <c r="G6142" s="6" t="str">
        <f>TEXT(datatable[[#This Row],[дата]],"ММ")</f>
        <v>08</v>
      </c>
      <c r="H6142" s="8">
        <v>3.51</v>
      </c>
      <c r="I6142" s="8">
        <v>1.1440000000000001</v>
      </c>
      <c r="J6142" s="8">
        <f>datatable[[#This Row],[продажи_]]-datatable[[#This Row],[себестоимость_]]</f>
        <v>2.3659999999999997</v>
      </c>
      <c r="L6142"/>
    </row>
    <row r="6143" spans="2:12" x14ac:dyDescent="0.4">
      <c r="B6143" s="5" t="s">
        <v>79</v>
      </c>
      <c r="C6143" s="5" t="s">
        <v>54</v>
      </c>
      <c r="D6143" s="5" t="s">
        <v>24</v>
      </c>
      <c r="E6143" s="5" t="s">
        <v>7</v>
      </c>
      <c r="F6143" s="6">
        <v>44075</v>
      </c>
      <c r="G6143" s="6" t="str">
        <f>TEXT(datatable[[#This Row],[дата]],"ММ")</f>
        <v>09</v>
      </c>
      <c r="H6143" s="8">
        <v>3.375</v>
      </c>
      <c r="I6143" s="8">
        <v>1.3</v>
      </c>
      <c r="J6143" s="8">
        <f>datatable[[#This Row],[продажи_]]-datatable[[#This Row],[себестоимость_]]</f>
        <v>2.0750000000000002</v>
      </c>
      <c r="L6143"/>
    </row>
    <row r="6144" spans="2:12" x14ac:dyDescent="0.4">
      <c r="B6144" s="5" t="s">
        <v>79</v>
      </c>
      <c r="C6144" s="5" t="s">
        <v>54</v>
      </c>
      <c r="D6144" s="5" t="s">
        <v>24</v>
      </c>
      <c r="E6144" s="5" t="s">
        <v>7</v>
      </c>
      <c r="F6144" s="6">
        <v>44105</v>
      </c>
      <c r="G6144" s="6" t="str">
        <f>TEXT(datatable[[#This Row],[дата]],"ММ")</f>
        <v>10</v>
      </c>
      <c r="H6144" s="8">
        <v>3.9000000000000004</v>
      </c>
      <c r="I6144" s="8">
        <v>1.6393</v>
      </c>
      <c r="J6144" s="8">
        <f>datatable[[#This Row],[продажи_]]-datatable[[#This Row],[себестоимость_]]</f>
        <v>2.2607000000000004</v>
      </c>
      <c r="L6144"/>
    </row>
    <row r="6145" spans="2:12" x14ac:dyDescent="0.4">
      <c r="B6145" s="5" t="s">
        <v>79</v>
      </c>
      <c r="C6145" s="5" t="s">
        <v>54</v>
      </c>
      <c r="D6145" s="5" t="s">
        <v>24</v>
      </c>
      <c r="E6145" s="5" t="s">
        <v>7</v>
      </c>
      <c r="F6145" s="6">
        <v>44136</v>
      </c>
      <c r="G6145" s="6" t="str">
        <f>TEXT(datatable[[#This Row],[дата]],"ММ")</f>
        <v>11</v>
      </c>
      <c r="H6145" s="8">
        <v>5.5650000000000004</v>
      </c>
      <c r="I6145" s="8">
        <v>1.6198000000000001</v>
      </c>
      <c r="J6145" s="8">
        <f>datatable[[#This Row],[продажи_]]-datatable[[#This Row],[себестоимость_]]</f>
        <v>3.9452000000000003</v>
      </c>
      <c r="L6145"/>
    </row>
    <row r="6146" spans="2:12" x14ac:dyDescent="0.4">
      <c r="B6146" s="5" t="s">
        <v>79</v>
      </c>
      <c r="C6146" s="5" t="s">
        <v>54</v>
      </c>
      <c r="D6146" s="5" t="s">
        <v>24</v>
      </c>
      <c r="E6146" s="5" t="s">
        <v>7</v>
      </c>
      <c r="F6146" s="6">
        <v>44166</v>
      </c>
      <c r="G6146" s="6" t="str">
        <f>TEXT(datatable[[#This Row],[дата]],"ММ")</f>
        <v>12</v>
      </c>
      <c r="H6146" s="8">
        <v>4.6349999999999998</v>
      </c>
      <c r="I6146" s="8">
        <v>1.4040000000000001</v>
      </c>
      <c r="J6146" s="8">
        <f>datatable[[#This Row],[продажи_]]-datatable[[#This Row],[себестоимость_]]</f>
        <v>3.2309999999999999</v>
      </c>
      <c r="L6146"/>
    </row>
    <row r="6147" spans="2:12" x14ac:dyDescent="0.4">
      <c r="B6147" s="5" t="s">
        <v>79</v>
      </c>
      <c r="C6147" s="5" t="s">
        <v>54</v>
      </c>
      <c r="D6147" s="5" t="s">
        <v>24</v>
      </c>
      <c r="E6147" s="5" t="s">
        <v>7</v>
      </c>
      <c r="F6147" s="6">
        <v>43831</v>
      </c>
      <c r="G6147" s="6" t="str">
        <f>TEXT(datatable[[#This Row],[дата]],"ММ")</f>
        <v>01</v>
      </c>
      <c r="H6147" s="8">
        <v>0.25829999999999997</v>
      </c>
      <c r="I6147" s="8">
        <v>0.12959999999999999</v>
      </c>
      <c r="J6147" s="8">
        <f>datatable[[#This Row],[продажи_]]-datatable[[#This Row],[себестоимость_]]</f>
        <v>0.12869999999999998</v>
      </c>
      <c r="L6147"/>
    </row>
    <row r="6148" spans="2:12" x14ac:dyDescent="0.4">
      <c r="B6148" s="5" t="s">
        <v>79</v>
      </c>
      <c r="C6148" s="5" t="s">
        <v>54</v>
      </c>
      <c r="D6148" s="5" t="s">
        <v>24</v>
      </c>
      <c r="E6148" s="5" t="s">
        <v>7</v>
      </c>
      <c r="F6148" s="6">
        <v>43862</v>
      </c>
      <c r="G6148" s="6" t="str">
        <f>TEXT(datatable[[#This Row],[дата]],"ММ")</f>
        <v>02</v>
      </c>
      <c r="H6148" s="8">
        <v>0.58799999999999997</v>
      </c>
      <c r="I6148" s="8">
        <v>0.23520000000000002</v>
      </c>
      <c r="J6148" s="8">
        <f>datatable[[#This Row],[продажи_]]-datatable[[#This Row],[себестоимость_]]</f>
        <v>0.35279999999999995</v>
      </c>
      <c r="L6148"/>
    </row>
    <row r="6149" spans="2:12" x14ac:dyDescent="0.4">
      <c r="B6149" s="5" t="s">
        <v>79</v>
      </c>
      <c r="C6149" s="5" t="s">
        <v>54</v>
      </c>
      <c r="D6149" s="5" t="s">
        <v>24</v>
      </c>
      <c r="E6149" s="5" t="s">
        <v>7</v>
      </c>
      <c r="F6149" s="6">
        <v>43891</v>
      </c>
      <c r="G6149" s="6" t="str">
        <f>TEXT(datatable[[#This Row],[дата]],"ММ")</f>
        <v>03</v>
      </c>
      <c r="H6149" s="8">
        <v>0.63839999999999997</v>
      </c>
      <c r="I6149" s="8">
        <v>0.19919999999999999</v>
      </c>
      <c r="J6149" s="8">
        <f>datatable[[#This Row],[продажи_]]-datatable[[#This Row],[себестоимость_]]</f>
        <v>0.43919999999999998</v>
      </c>
      <c r="L6149"/>
    </row>
    <row r="6150" spans="2:12" x14ac:dyDescent="0.4">
      <c r="B6150" s="5" t="s">
        <v>79</v>
      </c>
      <c r="C6150" s="5" t="s">
        <v>54</v>
      </c>
      <c r="D6150" s="5" t="s">
        <v>24</v>
      </c>
      <c r="E6150" s="5" t="s">
        <v>7</v>
      </c>
      <c r="F6150" s="6">
        <v>43922</v>
      </c>
      <c r="G6150" s="6" t="str">
        <f>TEXT(datatable[[#This Row],[дата]],"ММ")</f>
        <v>04</v>
      </c>
      <c r="H6150" s="8">
        <v>0.66639999999999999</v>
      </c>
      <c r="I6150" s="8">
        <v>0.28079999999999999</v>
      </c>
      <c r="J6150" s="8">
        <f>datatable[[#This Row],[продажи_]]-datatable[[#This Row],[себестоимость_]]</f>
        <v>0.3856</v>
      </c>
      <c r="L6150"/>
    </row>
    <row r="6151" spans="2:12" x14ac:dyDescent="0.4">
      <c r="B6151" s="5" t="s">
        <v>79</v>
      </c>
      <c r="C6151" s="5" t="s">
        <v>54</v>
      </c>
      <c r="D6151" s="5" t="s">
        <v>24</v>
      </c>
      <c r="E6151" s="5" t="s">
        <v>7</v>
      </c>
      <c r="F6151" s="6">
        <v>43952</v>
      </c>
      <c r="G6151" s="6" t="str">
        <f>TEXT(datatable[[#This Row],[дата]],"ММ")</f>
        <v>05</v>
      </c>
      <c r="H6151" s="8">
        <v>0.50960000000000005</v>
      </c>
      <c r="I6151" s="8">
        <v>0.16965</v>
      </c>
      <c r="J6151" s="8">
        <f>datatable[[#This Row],[продажи_]]-datatable[[#This Row],[себестоимость_]]</f>
        <v>0.33995000000000009</v>
      </c>
      <c r="L6151"/>
    </row>
    <row r="6152" spans="2:12" x14ac:dyDescent="0.4">
      <c r="B6152" s="5" t="s">
        <v>79</v>
      </c>
      <c r="C6152" s="5" t="s">
        <v>54</v>
      </c>
      <c r="D6152" s="5" t="s">
        <v>24</v>
      </c>
      <c r="E6152" s="5" t="s">
        <v>7</v>
      </c>
      <c r="F6152" s="6">
        <v>43983</v>
      </c>
      <c r="G6152" s="6" t="str">
        <f>TEXT(datatable[[#This Row],[дата]],"ММ")</f>
        <v>06</v>
      </c>
      <c r="H6152" s="8">
        <v>0.33950000000000002</v>
      </c>
      <c r="I6152" s="8">
        <v>0.17249999999999999</v>
      </c>
      <c r="J6152" s="8">
        <f>datatable[[#This Row],[продажи_]]-datatable[[#This Row],[себестоимость_]]</f>
        <v>0.16700000000000004</v>
      </c>
      <c r="L6152"/>
    </row>
    <row r="6153" spans="2:12" x14ac:dyDescent="0.4">
      <c r="B6153" s="5" t="s">
        <v>79</v>
      </c>
      <c r="C6153" s="5" t="s">
        <v>54</v>
      </c>
      <c r="D6153" s="5" t="s">
        <v>24</v>
      </c>
      <c r="E6153" s="5" t="s">
        <v>7</v>
      </c>
      <c r="F6153" s="6">
        <v>44013</v>
      </c>
      <c r="G6153" s="6" t="str">
        <f>TEXT(datatable[[#This Row],[дата]],"ММ")</f>
        <v>07</v>
      </c>
      <c r="H6153" s="8">
        <v>0.3024</v>
      </c>
      <c r="I6153" s="8">
        <v>0.13095000000000001</v>
      </c>
      <c r="J6153" s="8">
        <f>datatable[[#This Row],[продажи_]]-datatable[[#This Row],[себестоимость_]]</f>
        <v>0.17144999999999999</v>
      </c>
      <c r="L6153"/>
    </row>
    <row r="6154" spans="2:12" x14ac:dyDescent="0.4">
      <c r="B6154" s="5" t="s">
        <v>79</v>
      </c>
      <c r="C6154" s="5" t="s">
        <v>54</v>
      </c>
      <c r="D6154" s="5" t="s">
        <v>24</v>
      </c>
      <c r="E6154" s="5" t="s">
        <v>7</v>
      </c>
      <c r="F6154" s="6">
        <v>44044</v>
      </c>
      <c r="G6154" s="6" t="str">
        <f>TEXT(datatable[[#This Row],[дата]],"ММ")</f>
        <v>08</v>
      </c>
      <c r="H6154" s="8">
        <v>0.29960000000000003</v>
      </c>
      <c r="I6154" s="8">
        <v>0.1032</v>
      </c>
      <c r="J6154" s="8">
        <f>datatable[[#This Row],[продажи_]]-datatable[[#This Row],[себестоимость_]]</f>
        <v>0.19640000000000002</v>
      </c>
      <c r="L6154"/>
    </row>
    <row r="6155" spans="2:12" x14ac:dyDescent="0.4">
      <c r="B6155" s="5" t="s">
        <v>79</v>
      </c>
      <c r="C6155" s="5" t="s">
        <v>54</v>
      </c>
      <c r="D6155" s="5" t="s">
        <v>24</v>
      </c>
      <c r="E6155" s="5" t="s">
        <v>7</v>
      </c>
      <c r="F6155" s="6">
        <v>44075</v>
      </c>
      <c r="G6155" s="6" t="str">
        <f>TEXT(datatable[[#This Row],[дата]],"ММ")</f>
        <v>09</v>
      </c>
      <c r="H6155" s="8">
        <v>0.30800000000000005</v>
      </c>
      <c r="I6155" s="8">
        <v>0.16949999999999998</v>
      </c>
      <c r="J6155" s="8">
        <f>datatable[[#This Row],[продажи_]]-datatable[[#This Row],[себестоимость_]]</f>
        <v>0.13850000000000007</v>
      </c>
      <c r="L6155"/>
    </row>
    <row r="6156" spans="2:12" x14ac:dyDescent="0.4">
      <c r="B6156" s="5" t="s">
        <v>79</v>
      </c>
      <c r="C6156" s="5" t="s">
        <v>54</v>
      </c>
      <c r="D6156" s="5" t="s">
        <v>24</v>
      </c>
      <c r="E6156" s="5" t="s">
        <v>7</v>
      </c>
      <c r="F6156" s="6">
        <v>44105</v>
      </c>
      <c r="G6156" s="6" t="str">
        <f>TEXT(datatable[[#This Row],[дата]],"ММ")</f>
        <v>10</v>
      </c>
      <c r="H6156" s="8">
        <v>0.47775000000000006</v>
      </c>
      <c r="I6156" s="8">
        <v>0.22424999999999998</v>
      </c>
      <c r="J6156" s="8">
        <f>datatable[[#This Row],[продажи_]]-datatable[[#This Row],[себестоимость_]]</f>
        <v>0.25350000000000006</v>
      </c>
      <c r="L6156"/>
    </row>
    <row r="6157" spans="2:12" x14ac:dyDescent="0.4">
      <c r="B6157" s="5" t="s">
        <v>79</v>
      </c>
      <c r="C6157" s="5" t="s">
        <v>54</v>
      </c>
      <c r="D6157" s="5" t="s">
        <v>24</v>
      </c>
      <c r="E6157" s="5" t="s">
        <v>7</v>
      </c>
      <c r="F6157" s="6">
        <v>44136</v>
      </c>
      <c r="G6157" s="6" t="str">
        <f>TEXT(datatable[[#This Row],[дата]],"ММ")</f>
        <v>11</v>
      </c>
      <c r="H6157" s="8">
        <v>0.40179999999999999</v>
      </c>
      <c r="I6157" s="8">
        <v>0.1827</v>
      </c>
      <c r="J6157" s="8">
        <f>datatable[[#This Row],[продажи_]]-datatable[[#This Row],[себестоимость_]]</f>
        <v>0.21909999999999999</v>
      </c>
      <c r="L6157"/>
    </row>
    <row r="6158" spans="2:12" x14ac:dyDescent="0.4">
      <c r="B6158" s="5" t="s">
        <v>79</v>
      </c>
      <c r="C6158" s="5" t="s">
        <v>54</v>
      </c>
      <c r="D6158" s="5" t="s">
        <v>24</v>
      </c>
      <c r="E6158" s="5" t="s">
        <v>7</v>
      </c>
      <c r="F6158" s="6">
        <v>44166</v>
      </c>
      <c r="G6158" s="6" t="str">
        <f>TEXT(datatable[[#This Row],[дата]],"ММ")</f>
        <v>12</v>
      </c>
      <c r="H6158" s="8">
        <v>0.45780000000000004</v>
      </c>
      <c r="I6158" s="8">
        <v>0.153</v>
      </c>
      <c r="J6158" s="8">
        <f>datatable[[#This Row],[продажи_]]-datatable[[#This Row],[себестоимость_]]</f>
        <v>0.30480000000000007</v>
      </c>
      <c r="L6158"/>
    </row>
    <row r="6159" spans="2:12" x14ac:dyDescent="0.4">
      <c r="B6159" s="5" t="s">
        <v>79</v>
      </c>
      <c r="C6159" s="5" t="s">
        <v>54</v>
      </c>
      <c r="D6159" s="5" t="s">
        <v>24</v>
      </c>
      <c r="E6159" s="5" t="s">
        <v>7</v>
      </c>
      <c r="F6159" s="6">
        <v>43831</v>
      </c>
      <c r="G6159" s="6" t="str">
        <f>TEXT(datatable[[#This Row],[дата]],"ММ")</f>
        <v>01</v>
      </c>
      <c r="H6159" s="8">
        <v>7.4655000000000005</v>
      </c>
      <c r="I6159" s="8">
        <v>2.8435500000000005</v>
      </c>
      <c r="J6159" s="8">
        <f>datatable[[#This Row],[продажи_]]-datatable[[#This Row],[себестоимость_]]</f>
        <v>4.62195</v>
      </c>
      <c r="L6159"/>
    </row>
    <row r="6160" spans="2:12" x14ac:dyDescent="0.4">
      <c r="B6160" s="5" t="s">
        <v>79</v>
      </c>
      <c r="C6160" s="5" t="s">
        <v>54</v>
      </c>
      <c r="D6160" s="5" t="s">
        <v>24</v>
      </c>
      <c r="E6160" s="5" t="s">
        <v>7</v>
      </c>
      <c r="F6160" s="6">
        <v>43862</v>
      </c>
      <c r="G6160" s="6" t="str">
        <f>TEXT(datatable[[#This Row],[дата]],"ММ")</f>
        <v>02</v>
      </c>
      <c r="H6160" s="8">
        <v>12.6084</v>
      </c>
      <c r="I6160" s="8">
        <v>4.5226999999999995</v>
      </c>
      <c r="J6160" s="8">
        <f>datatable[[#This Row],[продажи_]]-datatable[[#This Row],[себестоимость_]]</f>
        <v>8.0856999999999992</v>
      </c>
      <c r="L6160"/>
    </row>
    <row r="6161" spans="2:12" x14ac:dyDescent="0.4">
      <c r="B6161" s="5" t="s">
        <v>79</v>
      </c>
      <c r="C6161" s="5" t="s">
        <v>54</v>
      </c>
      <c r="D6161" s="5" t="s">
        <v>24</v>
      </c>
      <c r="E6161" s="5" t="s">
        <v>7</v>
      </c>
      <c r="F6161" s="6">
        <v>43891</v>
      </c>
      <c r="G6161" s="6" t="str">
        <f>TEXT(datatable[[#This Row],[дата]],"ММ")</f>
        <v>03</v>
      </c>
      <c r="H6161" s="8">
        <v>12.2608</v>
      </c>
      <c r="I6161" s="8">
        <v>4.5439999999999996</v>
      </c>
      <c r="J6161" s="8">
        <f>datatable[[#This Row],[продажи_]]-datatable[[#This Row],[себестоимость_]]</f>
        <v>7.7168000000000001</v>
      </c>
      <c r="L6161"/>
    </row>
    <row r="6162" spans="2:12" x14ac:dyDescent="0.4">
      <c r="B6162" s="5" t="s">
        <v>79</v>
      </c>
      <c r="C6162" s="5" t="s">
        <v>54</v>
      </c>
      <c r="D6162" s="5" t="s">
        <v>24</v>
      </c>
      <c r="E6162" s="5" t="s">
        <v>7</v>
      </c>
      <c r="F6162" s="6">
        <v>43922</v>
      </c>
      <c r="G6162" s="6" t="str">
        <f>TEXT(datatable[[#This Row],[дата]],"ММ")</f>
        <v>04</v>
      </c>
      <c r="H6162" s="8">
        <v>14.7888</v>
      </c>
      <c r="I6162" s="8">
        <v>6.8159999999999998</v>
      </c>
      <c r="J6162" s="8">
        <f>datatable[[#This Row],[продажи_]]-datatable[[#This Row],[себестоимость_]]</f>
        <v>7.9728000000000003</v>
      </c>
      <c r="L6162"/>
    </row>
    <row r="6163" spans="2:12" x14ac:dyDescent="0.4">
      <c r="B6163" s="5" t="s">
        <v>79</v>
      </c>
      <c r="C6163" s="5" t="s">
        <v>54</v>
      </c>
      <c r="D6163" s="5" t="s">
        <v>24</v>
      </c>
      <c r="E6163" s="5" t="s">
        <v>7</v>
      </c>
      <c r="F6163" s="6">
        <v>43952</v>
      </c>
      <c r="G6163" s="6" t="str">
        <f>TEXT(datatable[[#This Row],[дата]],"ММ")</f>
        <v>05</v>
      </c>
      <c r="H6163" s="8">
        <v>11.297000000000001</v>
      </c>
      <c r="I6163" s="8">
        <v>5.3995499999999996</v>
      </c>
      <c r="J6163" s="8">
        <f>datatable[[#This Row],[продажи_]]-datatable[[#This Row],[себестоимость_]]</f>
        <v>5.897450000000001</v>
      </c>
      <c r="L6163"/>
    </row>
    <row r="6164" spans="2:12" x14ac:dyDescent="0.4">
      <c r="B6164" s="5" t="s">
        <v>79</v>
      </c>
      <c r="C6164" s="5" t="s">
        <v>54</v>
      </c>
      <c r="D6164" s="5" t="s">
        <v>24</v>
      </c>
      <c r="E6164" s="5" t="s">
        <v>7</v>
      </c>
      <c r="F6164" s="6">
        <v>43983</v>
      </c>
      <c r="G6164" s="6" t="str">
        <f>TEXT(datatable[[#This Row],[дата]],"ММ")</f>
        <v>06</v>
      </c>
      <c r="H6164" s="8">
        <v>8.2160000000000011</v>
      </c>
      <c r="I6164" s="8">
        <v>3.9760000000000009</v>
      </c>
      <c r="J6164" s="8">
        <f>datatable[[#This Row],[продажи_]]-datatable[[#This Row],[себестоимость_]]</f>
        <v>4.24</v>
      </c>
      <c r="L6164"/>
    </row>
    <row r="6165" spans="2:12" x14ac:dyDescent="0.4">
      <c r="B6165" s="5" t="s">
        <v>79</v>
      </c>
      <c r="C6165" s="5" t="s">
        <v>54</v>
      </c>
      <c r="D6165" s="5" t="s">
        <v>24</v>
      </c>
      <c r="E6165" s="5" t="s">
        <v>7</v>
      </c>
      <c r="F6165" s="6">
        <v>44013</v>
      </c>
      <c r="G6165" s="6" t="str">
        <f>TEXT(datatable[[#This Row],[дата]],"ММ")</f>
        <v>07</v>
      </c>
      <c r="H6165" s="8">
        <v>7.892100000000001</v>
      </c>
      <c r="I6165" s="8">
        <v>2.7796500000000002</v>
      </c>
      <c r="J6165" s="8">
        <f>datatable[[#This Row],[продажи_]]-datatable[[#This Row],[себестоимость_]]</f>
        <v>5.1124500000000008</v>
      </c>
      <c r="L6165"/>
    </row>
    <row r="6166" spans="2:12" x14ac:dyDescent="0.4">
      <c r="B6166" s="5" t="s">
        <v>79</v>
      </c>
      <c r="C6166" s="5" t="s">
        <v>54</v>
      </c>
      <c r="D6166" s="5" t="s">
        <v>24</v>
      </c>
      <c r="E6166" s="5" t="s">
        <v>7</v>
      </c>
      <c r="F6166" s="6">
        <v>44044</v>
      </c>
      <c r="G6166" s="6" t="str">
        <f>TEXT(datatable[[#This Row],[дата]],"ММ")</f>
        <v>08</v>
      </c>
      <c r="H6166" s="8">
        <v>5.3087999999999997</v>
      </c>
      <c r="I6166" s="8">
        <v>2.3004000000000002</v>
      </c>
      <c r="J6166" s="8">
        <f>datatable[[#This Row],[продажи_]]-datatable[[#This Row],[себестоимость_]]</f>
        <v>3.0083999999999995</v>
      </c>
      <c r="L6166"/>
    </row>
    <row r="6167" spans="2:12" x14ac:dyDescent="0.4">
      <c r="B6167" s="5" t="s">
        <v>79</v>
      </c>
      <c r="C6167" s="5" t="s">
        <v>54</v>
      </c>
      <c r="D6167" s="5" t="s">
        <v>24</v>
      </c>
      <c r="E6167" s="5" t="s">
        <v>7</v>
      </c>
      <c r="F6167" s="6">
        <v>44075</v>
      </c>
      <c r="G6167" s="6" t="str">
        <f>TEXT(datatable[[#This Row],[дата]],"ММ")</f>
        <v>09</v>
      </c>
      <c r="H6167" s="8">
        <v>7.0310000000000006</v>
      </c>
      <c r="I6167" s="8">
        <v>2.911</v>
      </c>
      <c r="J6167" s="8">
        <f>datatable[[#This Row],[продажи_]]-datatable[[#This Row],[себестоимость_]]</f>
        <v>4.120000000000001</v>
      </c>
      <c r="L6167"/>
    </row>
    <row r="6168" spans="2:12" x14ac:dyDescent="0.4">
      <c r="B6168" s="5" t="s">
        <v>79</v>
      </c>
      <c r="C6168" s="5" t="s">
        <v>54</v>
      </c>
      <c r="D6168" s="5" t="s">
        <v>24</v>
      </c>
      <c r="E6168" s="5" t="s">
        <v>7</v>
      </c>
      <c r="F6168" s="6">
        <v>44105</v>
      </c>
      <c r="G6168" s="6" t="str">
        <f>TEXT(datatable[[#This Row],[дата]],"ММ")</f>
        <v>10</v>
      </c>
      <c r="H6168" s="8">
        <v>9.9619</v>
      </c>
      <c r="I6168" s="8">
        <v>5.3072499999999998</v>
      </c>
      <c r="J6168" s="8">
        <f>datatable[[#This Row],[продажи_]]-datatable[[#This Row],[себестоимость_]]</f>
        <v>4.6546500000000002</v>
      </c>
      <c r="L6168"/>
    </row>
    <row r="6169" spans="2:12" x14ac:dyDescent="0.4">
      <c r="B6169" s="5" t="s">
        <v>79</v>
      </c>
      <c r="C6169" s="5" t="s">
        <v>54</v>
      </c>
      <c r="D6169" s="5" t="s">
        <v>24</v>
      </c>
      <c r="E6169" s="5" t="s">
        <v>7</v>
      </c>
      <c r="F6169" s="6">
        <v>44136</v>
      </c>
      <c r="G6169" s="6" t="str">
        <f>TEXT(datatable[[#This Row],[дата]],"ММ")</f>
        <v>11</v>
      </c>
      <c r="H6169" s="8">
        <v>12.4978</v>
      </c>
      <c r="I6169" s="8">
        <v>5.6160999999999994</v>
      </c>
      <c r="J6169" s="8">
        <f>datatable[[#This Row],[продажи_]]-datatable[[#This Row],[себестоимость_]]</f>
        <v>6.8817000000000004</v>
      </c>
      <c r="L6169"/>
    </row>
    <row r="6170" spans="2:12" x14ac:dyDescent="0.4">
      <c r="B6170" s="5" t="s">
        <v>79</v>
      </c>
      <c r="C6170" s="5" t="s">
        <v>54</v>
      </c>
      <c r="D6170" s="5" t="s">
        <v>24</v>
      </c>
      <c r="E6170" s="5" t="s">
        <v>7</v>
      </c>
      <c r="F6170" s="6">
        <v>44166</v>
      </c>
      <c r="G6170" s="6" t="str">
        <f>TEXT(datatable[[#This Row],[дата]],"ММ")</f>
        <v>12</v>
      </c>
      <c r="H6170" s="8">
        <v>9.0060000000000002</v>
      </c>
      <c r="I6170" s="8">
        <v>3.6209999999999996</v>
      </c>
      <c r="J6170" s="8">
        <f>datatable[[#This Row],[продажи_]]-datatable[[#This Row],[себестоимость_]]</f>
        <v>5.3850000000000007</v>
      </c>
      <c r="L6170"/>
    </row>
    <row r="6171" spans="2:12" x14ac:dyDescent="0.4">
      <c r="B6171" s="5" t="s">
        <v>79</v>
      </c>
      <c r="C6171" s="5" t="s">
        <v>54</v>
      </c>
      <c r="D6171" s="5" t="s">
        <v>24</v>
      </c>
      <c r="E6171" s="5" t="s">
        <v>7</v>
      </c>
      <c r="F6171" s="6">
        <v>43831</v>
      </c>
      <c r="G6171" s="6" t="str">
        <f>TEXT(datatable[[#This Row],[дата]],"ММ")</f>
        <v>01</v>
      </c>
      <c r="H6171" s="8">
        <v>5.8985999999999992</v>
      </c>
      <c r="I6171" s="8">
        <v>1.8468</v>
      </c>
      <c r="J6171" s="8">
        <f>datatable[[#This Row],[продажи_]]-datatable[[#This Row],[себестоимость_]]</f>
        <v>4.0517999999999992</v>
      </c>
      <c r="L6171"/>
    </row>
    <row r="6172" spans="2:12" x14ac:dyDescent="0.4">
      <c r="B6172" s="5" t="s">
        <v>79</v>
      </c>
      <c r="C6172" s="5" t="s">
        <v>54</v>
      </c>
      <c r="D6172" s="5" t="s">
        <v>24</v>
      </c>
      <c r="E6172" s="5" t="s">
        <v>7</v>
      </c>
      <c r="F6172" s="6">
        <v>43862</v>
      </c>
      <c r="G6172" s="6" t="str">
        <f>TEXT(datatable[[#This Row],[дата]],"ММ")</f>
        <v>02</v>
      </c>
      <c r="H6172" s="8">
        <v>6.4960000000000013</v>
      </c>
      <c r="I6172" s="8">
        <v>2.1546000000000003</v>
      </c>
      <c r="J6172" s="8">
        <f>datatable[[#This Row],[продажи_]]-datatable[[#This Row],[себестоимость_]]</f>
        <v>4.341400000000001</v>
      </c>
      <c r="L6172"/>
    </row>
    <row r="6173" spans="2:12" x14ac:dyDescent="0.4">
      <c r="B6173" s="5" t="s">
        <v>79</v>
      </c>
      <c r="C6173" s="5" t="s">
        <v>54</v>
      </c>
      <c r="D6173" s="5" t="s">
        <v>24</v>
      </c>
      <c r="E6173" s="5" t="s">
        <v>7</v>
      </c>
      <c r="F6173" s="6">
        <v>43891</v>
      </c>
      <c r="G6173" s="6" t="str">
        <f>TEXT(datatable[[#This Row],[дата]],"ММ")</f>
        <v>03</v>
      </c>
      <c r="H6173" s="8">
        <v>7.887999999999999</v>
      </c>
      <c r="I6173" s="8">
        <v>2.6448</v>
      </c>
      <c r="J6173" s="8">
        <f>datatable[[#This Row],[продажи_]]-datatable[[#This Row],[себестоимость_]]</f>
        <v>5.243199999999999</v>
      </c>
      <c r="L6173"/>
    </row>
    <row r="6174" spans="2:12" x14ac:dyDescent="0.4">
      <c r="B6174" s="5" t="s">
        <v>79</v>
      </c>
      <c r="C6174" s="5" t="s">
        <v>54</v>
      </c>
      <c r="D6174" s="5" t="s">
        <v>24</v>
      </c>
      <c r="E6174" s="5" t="s">
        <v>7</v>
      </c>
      <c r="F6174" s="6">
        <v>43922</v>
      </c>
      <c r="G6174" s="6" t="str">
        <f>TEXT(datatable[[#This Row],[дата]],"ММ")</f>
        <v>04</v>
      </c>
      <c r="H6174" s="8">
        <v>8.5375999999999994</v>
      </c>
      <c r="I6174" s="8">
        <v>2.5232000000000001</v>
      </c>
      <c r="J6174" s="8">
        <f>datatable[[#This Row],[продажи_]]-datatable[[#This Row],[себестоимость_]]</f>
        <v>6.0143999999999993</v>
      </c>
      <c r="L6174"/>
    </row>
    <row r="6175" spans="2:12" x14ac:dyDescent="0.4">
      <c r="B6175" s="5" t="s">
        <v>79</v>
      </c>
      <c r="C6175" s="5" t="s">
        <v>54</v>
      </c>
      <c r="D6175" s="5" t="s">
        <v>24</v>
      </c>
      <c r="E6175" s="5" t="s">
        <v>7</v>
      </c>
      <c r="F6175" s="6">
        <v>43952</v>
      </c>
      <c r="G6175" s="6" t="str">
        <f>TEXT(datatable[[#This Row],[дата]],"ММ")</f>
        <v>05</v>
      </c>
      <c r="H6175" s="8">
        <v>7.7662000000000004</v>
      </c>
      <c r="I6175" s="8">
        <v>2.1983000000000001</v>
      </c>
      <c r="J6175" s="8">
        <f>datatable[[#This Row],[продажи_]]-datatable[[#This Row],[себестоимость_]]</f>
        <v>5.5678999999999998</v>
      </c>
      <c r="L6175"/>
    </row>
    <row r="6176" spans="2:12" x14ac:dyDescent="0.4">
      <c r="B6176" s="5" t="s">
        <v>79</v>
      </c>
      <c r="C6176" s="5" t="s">
        <v>54</v>
      </c>
      <c r="D6176" s="5" t="s">
        <v>24</v>
      </c>
      <c r="E6176" s="5" t="s">
        <v>7</v>
      </c>
      <c r="F6176" s="6">
        <v>43983</v>
      </c>
      <c r="G6176" s="6" t="str">
        <f>TEXT(datatable[[#This Row],[дата]],"ММ")</f>
        <v>06</v>
      </c>
      <c r="H6176" s="8">
        <v>5.2779999999999996</v>
      </c>
      <c r="I6176" s="8">
        <v>2.1850000000000001</v>
      </c>
      <c r="J6176" s="8">
        <f>datatable[[#This Row],[продажи_]]-datatable[[#This Row],[себестоимость_]]</f>
        <v>3.0929999999999995</v>
      </c>
      <c r="L6176"/>
    </row>
    <row r="6177" spans="2:12" x14ac:dyDescent="0.4">
      <c r="B6177" s="5" t="s">
        <v>79</v>
      </c>
      <c r="C6177" s="5" t="s">
        <v>54</v>
      </c>
      <c r="D6177" s="5" t="s">
        <v>24</v>
      </c>
      <c r="E6177" s="5" t="s">
        <v>7</v>
      </c>
      <c r="F6177" s="6">
        <v>44013</v>
      </c>
      <c r="G6177" s="6" t="str">
        <f>TEXT(datatable[[#This Row],[дата]],"ММ")</f>
        <v>07</v>
      </c>
      <c r="H6177" s="8">
        <v>6.1595999999999993</v>
      </c>
      <c r="I6177" s="8">
        <v>1.9152000000000002</v>
      </c>
      <c r="J6177" s="8">
        <f>datatable[[#This Row],[продажи_]]-datatable[[#This Row],[себестоимость_]]</f>
        <v>4.2443999999999988</v>
      </c>
      <c r="L6177"/>
    </row>
    <row r="6178" spans="2:12" x14ac:dyDescent="0.4">
      <c r="B6178" s="5" t="s">
        <v>79</v>
      </c>
      <c r="C6178" s="5" t="s">
        <v>54</v>
      </c>
      <c r="D6178" s="5" t="s">
        <v>24</v>
      </c>
      <c r="E6178" s="5" t="s">
        <v>7</v>
      </c>
      <c r="F6178" s="6">
        <v>44044</v>
      </c>
      <c r="G6178" s="6" t="str">
        <f>TEXT(datatable[[#This Row],[дата]],"ММ")</f>
        <v>08</v>
      </c>
      <c r="H6178" s="8">
        <v>5.1968000000000005</v>
      </c>
      <c r="I6178" s="8">
        <v>1.2160000000000002</v>
      </c>
      <c r="J6178" s="8">
        <f>datatable[[#This Row],[продажи_]]-datatable[[#This Row],[себестоимость_]]</f>
        <v>3.9808000000000003</v>
      </c>
      <c r="L6178"/>
    </row>
    <row r="6179" spans="2:12" x14ac:dyDescent="0.4">
      <c r="B6179" s="5" t="s">
        <v>79</v>
      </c>
      <c r="C6179" s="5" t="s">
        <v>54</v>
      </c>
      <c r="D6179" s="5" t="s">
        <v>24</v>
      </c>
      <c r="E6179" s="5" t="s">
        <v>7</v>
      </c>
      <c r="F6179" s="6">
        <v>44075</v>
      </c>
      <c r="G6179" s="6" t="str">
        <f>TEXT(datatable[[#This Row],[дата]],"ММ")</f>
        <v>09</v>
      </c>
      <c r="H6179" s="8">
        <v>6.2640000000000002</v>
      </c>
      <c r="I6179" s="8">
        <v>1.843</v>
      </c>
      <c r="J6179" s="8">
        <f>datatable[[#This Row],[продажи_]]-datatable[[#This Row],[себестоимость_]]</f>
        <v>4.4210000000000003</v>
      </c>
      <c r="L6179"/>
    </row>
    <row r="6180" spans="2:12" x14ac:dyDescent="0.4">
      <c r="B6180" s="5" t="s">
        <v>79</v>
      </c>
      <c r="C6180" s="5" t="s">
        <v>54</v>
      </c>
      <c r="D6180" s="5" t="s">
        <v>24</v>
      </c>
      <c r="E6180" s="5" t="s">
        <v>7</v>
      </c>
      <c r="F6180" s="6">
        <v>44105</v>
      </c>
      <c r="G6180" s="6" t="str">
        <f>TEXT(datatable[[#This Row],[дата]],"ММ")</f>
        <v>10</v>
      </c>
      <c r="H6180" s="8">
        <v>6.6352000000000002</v>
      </c>
      <c r="I6180" s="8">
        <v>2.5441000000000003</v>
      </c>
      <c r="J6180" s="8">
        <f>datatable[[#This Row],[продажи_]]-datatable[[#This Row],[себестоимость_]]</f>
        <v>4.0911</v>
      </c>
      <c r="L6180"/>
    </row>
    <row r="6181" spans="2:12" x14ac:dyDescent="0.4">
      <c r="B6181" s="5" t="s">
        <v>79</v>
      </c>
      <c r="C6181" s="5" t="s">
        <v>54</v>
      </c>
      <c r="D6181" s="5" t="s">
        <v>24</v>
      </c>
      <c r="E6181" s="5" t="s">
        <v>7</v>
      </c>
      <c r="F6181" s="6">
        <v>44136</v>
      </c>
      <c r="G6181" s="6" t="str">
        <f>TEXT(datatable[[#This Row],[дата]],"ММ")</f>
        <v>11</v>
      </c>
      <c r="H6181" s="8">
        <v>8.4448000000000008</v>
      </c>
      <c r="I6181" s="8">
        <v>2.8994000000000004</v>
      </c>
      <c r="J6181" s="8">
        <f>datatable[[#This Row],[продажи_]]-datatable[[#This Row],[себестоимость_]]</f>
        <v>5.5454000000000008</v>
      </c>
      <c r="L6181"/>
    </row>
    <row r="6182" spans="2:12" x14ac:dyDescent="0.4">
      <c r="B6182" s="5" t="s">
        <v>79</v>
      </c>
      <c r="C6182" s="5" t="s">
        <v>54</v>
      </c>
      <c r="D6182" s="5" t="s">
        <v>24</v>
      </c>
      <c r="E6182" s="5" t="s">
        <v>7</v>
      </c>
      <c r="F6182" s="6">
        <v>44166</v>
      </c>
      <c r="G6182" s="6" t="str">
        <f>TEXT(datatable[[#This Row],[дата]],"ММ")</f>
        <v>12</v>
      </c>
      <c r="H6182" s="8">
        <v>6.96</v>
      </c>
      <c r="I6182" s="8">
        <v>1.9608000000000001</v>
      </c>
      <c r="J6182" s="8">
        <f>datatable[[#This Row],[продажи_]]-datatable[[#This Row],[себестоимость_]]</f>
        <v>4.9992000000000001</v>
      </c>
      <c r="L6182"/>
    </row>
    <row r="6183" spans="2:12" x14ac:dyDescent="0.4">
      <c r="B6183" s="5" t="s">
        <v>79</v>
      </c>
      <c r="C6183" s="5" t="s">
        <v>54</v>
      </c>
      <c r="D6183" s="5" t="s">
        <v>24</v>
      </c>
      <c r="E6183" s="5" t="s">
        <v>7</v>
      </c>
      <c r="F6183" s="6">
        <v>43831</v>
      </c>
      <c r="G6183" s="6" t="str">
        <f>TEXT(datatable[[#This Row],[дата]],"ММ")</f>
        <v>01</v>
      </c>
      <c r="H6183" s="8">
        <v>2.6360999999999999</v>
      </c>
      <c r="I6183" s="8">
        <v>0.97200000000000009</v>
      </c>
      <c r="J6183" s="8">
        <f>datatable[[#This Row],[продажи_]]-datatable[[#This Row],[себестоимость_]]</f>
        <v>1.6640999999999999</v>
      </c>
      <c r="L6183"/>
    </row>
    <row r="6184" spans="2:12" x14ac:dyDescent="0.4">
      <c r="B6184" s="5" t="s">
        <v>79</v>
      </c>
      <c r="C6184" s="5" t="s">
        <v>54</v>
      </c>
      <c r="D6184" s="5" t="s">
        <v>24</v>
      </c>
      <c r="E6184" s="5" t="s">
        <v>7</v>
      </c>
      <c r="F6184" s="6">
        <v>43862</v>
      </c>
      <c r="G6184" s="6" t="str">
        <f>TEXT(datatable[[#This Row],[дата]],"ММ")</f>
        <v>02</v>
      </c>
      <c r="H6184" s="8">
        <v>3.2480000000000007</v>
      </c>
      <c r="I6184" s="8">
        <v>1.4616</v>
      </c>
      <c r="J6184" s="8">
        <f>datatable[[#This Row],[продажи_]]-datatable[[#This Row],[себестоимость_]]</f>
        <v>1.7864000000000007</v>
      </c>
      <c r="L6184"/>
    </row>
    <row r="6185" spans="2:12" x14ac:dyDescent="0.4">
      <c r="B6185" s="5" t="s">
        <v>79</v>
      </c>
      <c r="C6185" s="5" t="s">
        <v>54</v>
      </c>
      <c r="D6185" s="5" t="s">
        <v>24</v>
      </c>
      <c r="E6185" s="5" t="s">
        <v>7</v>
      </c>
      <c r="F6185" s="6">
        <v>43891</v>
      </c>
      <c r="G6185" s="6" t="str">
        <f>TEXT(datatable[[#This Row],[дата]],"ММ")</f>
        <v>03</v>
      </c>
      <c r="H6185" s="8">
        <v>4.3151999999999999</v>
      </c>
      <c r="I6185" s="8">
        <v>2.2464</v>
      </c>
      <c r="J6185" s="8">
        <f>datatable[[#This Row],[продажи_]]-datatable[[#This Row],[себестоимость_]]</f>
        <v>2.0688</v>
      </c>
      <c r="L6185"/>
    </row>
    <row r="6186" spans="2:12" x14ac:dyDescent="0.4">
      <c r="B6186" s="5" t="s">
        <v>79</v>
      </c>
      <c r="C6186" s="5" t="s">
        <v>54</v>
      </c>
      <c r="D6186" s="5" t="s">
        <v>24</v>
      </c>
      <c r="E6186" s="5" t="s">
        <v>7</v>
      </c>
      <c r="F6186" s="6">
        <v>43922</v>
      </c>
      <c r="G6186" s="6" t="str">
        <f>TEXT(datatable[[#This Row],[дата]],"ММ")</f>
        <v>04</v>
      </c>
      <c r="H6186" s="8">
        <v>5.2895999999999992</v>
      </c>
      <c r="I6186" s="8">
        <v>1.7856000000000001</v>
      </c>
      <c r="J6186" s="8">
        <f>datatable[[#This Row],[продажи_]]-datatable[[#This Row],[себестоимость_]]</f>
        <v>3.5039999999999991</v>
      </c>
      <c r="L6186"/>
    </row>
    <row r="6187" spans="2:12" x14ac:dyDescent="0.4">
      <c r="B6187" s="5" t="s">
        <v>79</v>
      </c>
      <c r="C6187" s="5" t="s">
        <v>54</v>
      </c>
      <c r="D6187" s="5" t="s">
        <v>24</v>
      </c>
      <c r="E6187" s="5" t="s">
        <v>7</v>
      </c>
      <c r="F6187" s="6">
        <v>43952</v>
      </c>
      <c r="G6187" s="6" t="str">
        <f>TEXT(datatable[[#This Row],[дата]],"ММ")</f>
        <v>05</v>
      </c>
      <c r="H6187" s="8">
        <v>3.1290999999999998</v>
      </c>
      <c r="I6187" s="8">
        <v>1.7472000000000003</v>
      </c>
      <c r="J6187" s="8">
        <f>datatable[[#This Row],[продажи_]]-datatable[[#This Row],[себестоимость_]]</f>
        <v>1.3818999999999995</v>
      </c>
      <c r="L6187"/>
    </row>
    <row r="6188" spans="2:12" x14ac:dyDescent="0.4">
      <c r="B6188" s="5" t="s">
        <v>79</v>
      </c>
      <c r="C6188" s="5" t="s">
        <v>54</v>
      </c>
      <c r="D6188" s="5" t="s">
        <v>24</v>
      </c>
      <c r="E6188" s="5" t="s">
        <v>7</v>
      </c>
      <c r="F6188" s="6">
        <v>43983</v>
      </c>
      <c r="G6188" s="6" t="str">
        <f>TEXT(datatable[[#This Row],[дата]],"ММ")</f>
        <v>06</v>
      </c>
      <c r="H6188" s="8">
        <v>2.3779999999999997</v>
      </c>
      <c r="I6188" s="8">
        <v>1.38</v>
      </c>
      <c r="J6188" s="8">
        <f>datatable[[#This Row],[продажи_]]-datatable[[#This Row],[себестоимость_]]</f>
        <v>0.99799999999999978</v>
      </c>
      <c r="L6188"/>
    </row>
    <row r="6189" spans="2:12" x14ac:dyDescent="0.4">
      <c r="B6189" s="5" t="s">
        <v>79</v>
      </c>
      <c r="C6189" s="5" t="s">
        <v>54</v>
      </c>
      <c r="D6189" s="5" t="s">
        <v>24</v>
      </c>
      <c r="E6189" s="5" t="s">
        <v>7</v>
      </c>
      <c r="F6189" s="6">
        <v>44013</v>
      </c>
      <c r="G6189" s="6" t="str">
        <f>TEXT(datatable[[#This Row],[дата]],"ММ")</f>
        <v>07</v>
      </c>
      <c r="H6189" s="8">
        <v>2.8449</v>
      </c>
      <c r="I6189" s="8">
        <v>1.2203999999999999</v>
      </c>
      <c r="J6189" s="8">
        <f>datatable[[#This Row],[продажи_]]-datatable[[#This Row],[себестоимость_]]</f>
        <v>1.6245000000000001</v>
      </c>
      <c r="L6189"/>
    </row>
    <row r="6190" spans="2:12" x14ac:dyDescent="0.4">
      <c r="B6190" s="5" t="s">
        <v>79</v>
      </c>
      <c r="C6190" s="5" t="s">
        <v>54</v>
      </c>
      <c r="D6190" s="5" t="s">
        <v>24</v>
      </c>
      <c r="E6190" s="5" t="s">
        <v>7</v>
      </c>
      <c r="F6190" s="6">
        <v>44044</v>
      </c>
      <c r="G6190" s="6" t="str">
        <f>TEXT(datatable[[#This Row],[дата]],"ММ")</f>
        <v>08</v>
      </c>
      <c r="H6190" s="8">
        <v>2.2967999999999997</v>
      </c>
      <c r="I6190" s="8">
        <v>1.1232</v>
      </c>
      <c r="J6190" s="8">
        <f>datatable[[#This Row],[продажи_]]-datatable[[#This Row],[себестоимость_]]</f>
        <v>1.1735999999999998</v>
      </c>
      <c r="L6190"/>
    </row>
    <row r="6191" spans="2:12" x14ac:dyDescent="0.4">
      <c r="B6191" s="5" t="s">
        <v>79</v>
      </c>
      <c r="C6191" s="5" t="s">
        <v>54</v>
      </c>
      <c r="D6191" s="5" t="s">
        <v>24</v>
      </c>
      <c r="E6191" s="5" t="s">
        <v>7</v>
      </c>
      <c r="F6191" s="6">
        <v>44075</v>
      </c>
      <c r="G6191" s="6" t="str">
        <f>TEXT(datatable[[#This Row],[дата]],"ММ")</f>
        <v>09</v>
      </c>
      <c r="H6191" s="8">
        <v>3.161</v>
      </c>
      <c r="I6191" s="8">
        <v>1.0920000000000001</v>
      </c>
      <c r="J6191" s="8">
        <f>datatable[[#This Row],[продажи_]]-datatable[[#This Row],[себестоимость_]]</f>
        <v>2.069</v>
      </c>
      <c r="L6191"/>
    </row>
    <row r="6192" spans="2:12" x14ac:dyDescent="0.4">
      <c r="B6192" s="5" t="s">
        <v>79</v>
      </c>
      <c r="C6192" s="5" t="s">
        <v>54</v>
      </c>
      <c r="D6192" s="5" t="s">
        <v>24</v>
      </c>
      <c r="E6192" s="5" t="s">
        <v>7</v>
      </c>
      <c r="F6192" s="6">
        <v>44105</v>
      </c>
      <c r="G6192" s="6" t="str">
        <f>TEXT(datatable[[#This Row],[дата]],"ММ")</f>
        <v>10</v>
      </c>
      <c r="H6192" s="8">
        <v>4.2977999999999996</v>
      </c>
      <c r="I6192" s="8">
        <v>1.7627999999999999</v>
      </c>
      <c r="J6192" s="8">
        <f>datatable[[#This Row],[продажи_]]-datatable[[#This Row],[себестоимость_]]</f>
        <v>2.5349999999999997</v>
      </c>
      <c r="L6192"/>
    </row>
    <row r="6193" spans="2:12" x14ac:dyDescent="0.4">
      <c r="B6193" s="5" t="s">
        <v>79</v>
      </c>
      <c r="C6193" s="5" t="s">
        <v>54</v>
      </c>
      <c r="D6193" s="5" t="s">
        <v>24</v>
      </c>
      <c r="E6193" s="5" t="s">
        <v>7</v>
      </c>
      <c r="F6193" s="6">
        <v>44136</v>
      </c>
      <c r="G6193" s="6" t="str">
        <f>TEXT(datatable[[#This Row],[дата]],"ММ")</f>
        <v>11</v>
      </c>
      <c r="H6193" s="8">
        <v>3.3292000000000002</v>
      </c>
      <c r="I6193" s="8">
        <v>1.8648</v>
      </c>
      <c r="J6193" s="8">
        <f>datatable[[#This Row],[продажи_]]-datatable[[#This Row],[себестоимость_]]</f>
        <v>1.4644000000000001</v>
      </c>
      <c r="L6193"/>
    </row>
    <row r="6194" spans="2:12" x14ac:dyDescent="0.4">
      <c r="B6194" s="5" t="s">
        <v>79</v>
      </c>
      <c r="C6194" s="5" t="s">
        <v>54</v>
      </c>
      <c r="D6194" s="5" t="s">
        <v>24</v>
      </c>
      <c r="E6194" s="5" t="s">
        <v>7</v>
      </c>
      <c r="F6194" s="6">
        <v>44166</v>
      </c>
      <c r="G6194" s="6" t="str">
        <f>TEXT(datatable[[#This Row],[дата]],"ММ")</f>
        <v>12</v>
      </c>
      <c r="H6194" s="8">
        <v>3.9671999999999996</v>
      </c>
      <c r="I6194" s="8">
        <v>1.44</v>
      </c>
      <c r="J6194" s="8">
        <f>datatable[[#This Row],[продажи_]]-datatable[[#This Row],[себестоимость_]]</f>
        <v>2.5271999999999997</v>
      </c>
      <c r="L6194"/>
    </row>
    <row r="6195" spans="2:12" x14ac:dyDescent="0.4">
      <c r="B6195" s="5" t="s">
        <v>65</v>
      </c>
      <c r="C6195" s="5" t="s">
        <v>58</v>
      </c>
      <c r="D6195" s="5" t="s">
        <v>32</v>
      </c>
      <c r="E6195" s="5" t="s">
        <v>60</v>
      </c>
      <c r="F6195" s="6">
        <v>43831</v>
      </c>
      <c r="G6195" s="6" t="str">
        <f>TEXT(datatable[[#This Row],[дата]],"ММ")</f>
        <v>01</v>
      </c>
      <c r="H6195" s="8">
        <v>61.817850000000007</v>
      </c>
      <c r="I6195" s="8">
        <v>26.164800000000003</v>
      </c>
      <c r="J6195" s="8">
        <f>datatable[[#This Row],[продажи_]]-datatable[[#This Row],[себестоимость_]]</f>
        <v>35.653050000000007</v>
      </c>
      <c r="L6195"/>
    </row>
    <row r="6196" spans="2:12" x14ac:dyDescent="0.4">
      <c r="B6196" s="5" t="s">
        <v>65</v>
      </c>
      <c r="C6196" s="5" t="s">
        <v>58</v>
      </c>
      <c r="D6196" s="5" t="s">
        <v>32</v>
      </c>
      <c r="E6196" s="5" t="s">
        <v>60</v>
      </c>
      <c r="F6196" s="6">
        <v>43862</v>
      </c>
      <c r="G6196" s="6" t="str">
        <f>TEXT(datatable[[#This Row],[дата]],"ММ")</f>
        <v>02</v>
      </c>
      <c r="H6196" s="8">
        <v>117.16180000000001</v>
      </c>
      <c r="I6196" s="8">
        <v>49.106400000000008</v>
      </c>
      <c r="J6196" s="8">
        <f>datatable[[#This Row],[продажи_]]-datatable[[#This Row],[себестоимость_]]</f>
        <v>68.055400000000006</v>
      </c>
      <c r="L6196"/>
    </row>
    <row r="6197" spans="2:12" x14ac:dyDescent="0.4">
      <c r="B6197" s="5" t="s">
        <v>65</v>
      </c>
      <c r="C6197" s="5" t="s">
        <v>58</v>
      </c>
      <c r="D6197" s="5" t="s">
        <v>32</v>
      </c>
      <c r="E6197" s="5" t="s">
        <v>60</v>
      </c>
      <c r="F6197" s="6">
        <v>43891</v>
      </c>
      <c r="G6197" s="6" t="str">
        <f>TEXT(datatable[[#This Row],[дата]],"ММ")</f>
        <v>03</v>
      </c>
      <c r="H6197" s="8">
        <v>123.79360000000001</v>
      </c>
      <c r="I6197" s="8">
        <v>51.571200000000005</v>
      </c>
      <c r="J6197" s="8">
        <f>datatable[[#This Row],[продажи_]]-datatable[[#This Row],[себестоимость_]]</f>
        <v>72.222400000000007</v>
      </c>
      <c r="L6197"/>
    </row>
    <row r="6198" spans="2:12" x14ac:dyDescent="0.4">
      <c r="B6198" s="5" t="s">
        <v>65</v>
      </c>
      <c r="C6198" s="5" t="s">
        <v>58</v>
      </c>
      <c r="D6198" s="5" t="s">
        <v>32</v>
      </c>
      <c r="E6198" s="5" t="s">
        <v>60</v>
      </c>
      <c r="F6198" s="6">
        <v>43922</v>
      </c>
      <c r="G6198" s="6" t="str">
        <f>TEXT(datatable[[#This Row],[дата]],"ММ")</f>
        <v>04</v>
      </c>
      <c r="H6198" s="8">
        <v>144.00479999999999</v>
      </c>
      <c r="I6198" s="8">
        <v>48.031999999999996</v>
      </c>
      <c r="J6198" s="8">
        <f>datatable[[#This Row],[продажи_]]-datatable[[#This Row],[себестоимость_]]</f>
        <v>95.972799999999992</v>
      </c>
      <c r="L6198"/>
    </row>
    <row r="6199" spans="2:12" x14ac:dyDescent="0.4">
      <c r="B6199" s="5" t="s">
        <v>65</v>
      </c>
      <c r="C6199" s="5" t="s">
        <v>58</v>
      </c>
      <c r="D6199" s="5" t="s">
        <v>32</v>
      </c>
      <c r="E6199" s="5" t="s">
        <v>60</v>
      </c>
      <c r="F6199" s="6">
        <v>43952</v>
      </c>
      <c r="G6199" s="6" t="str">
        <f>TEXT(datatable[[#This Row],[дата]],"ММ")</f>
        <v>05</v>
      </c>
      <c r="H6199" s="8">
        <v>85.187049999999999</v>
      </c>
      <c r="I6199" s="8">
        <v>43.134</v>
      </c>
      <c r="J6199" s="8">
        <f>datatable[[#This Row],[продажи_]]-datatable[[#This Row],[себестоимость_]]</f>
        <v>42.053049999999999</v>
      </c>
      <c r="L6199"/>
    </row>
    <row r="6200" spans="2:12" x14ac:dyDescent="0.4">
      <c r="B6200" s="5" t="s">
        <v>65</v>
      </c>
      <c r="C6200" s="5" t="s">
        <v>58</v>
      </c>
      <c r="D6200" s="5" t="s">
        <v>32</v>
      </c>
      <c r="E6200" s="5" t="s">
        <v>60</v>
      </c>
      <c r="F6200" s="6">
        <v>43983</v>
      </c>
      <c r="G6200" s="6" t="str">
        <f>TEXT(datatable[[#This Row],[дата]],"ММ")</f>
        <v>06</v>
      </c>
      <c r="H6200" s="8">
        <v>71.844500000000011</v>
      </c>
      <c r="I6200" s="8">
        <v>35.392000000000003</v>
      </c>
      <c r="J6200" s="8">
        <f>datatable[[#This Row],[продажи_]]-datatable[[#This Row],[себестоимость_]]</f>
        <v>36.452500000000008</v>
      </c>
      <c r="L6200"/>
    </row>
    <row r="6201" spans="2:12" x14ac:dyDescent="0.4">
      <c r="B6201" s="5" t="s">
        <v>65</v>
      </c>
      <c r="C6201" s="5" t="s">
        <v>58</v>
      </c>
      <c r="D6201" s="5" t="s">
        <v>32</v>
      </c>
      <c r="E6201" s="5" t="s">
        <v>60</v>
      </c>
      <c r="F6201" s="6">
        <v>44013</v>
      </c>
      <c r="G6201" s="6" t="str">
        <f>TEXT(datatable[[#This Row],[дата]],"ММ")</f>
        <v>07</v>
      </c>
      <c r="H6201" s="8">
        <v>83.134349999999998</v>
      </c>
      <c r="I6201" s="8">
        <v>24.742800000000003</v>
      </c>
      <c r="J6201" s="8">
        <f>datatable[[#This Row],[продажи_]]-datatable[[#This Row],[себестоимость_]]</f>
        <v>58.391549999999995</v>
      </c>
      <c r="L6201"/>
    </row>
    <row r="6202" spans="2:12" x14ac:dyDescent="0.4">
      <c r="B6202" s="5" t="s">
        <v>65</v>
      </c>
      <c r="C6202" s="5" t="s">
        <v>58</v>
      </c>
      <c r="D6202" s="5" t="s">
        <v>32</v>
      </c>
      <c r="E6202" s="5" t="s">
        <v>60</v>
      </c>
      <c r="F6202" s="6">
        <v>44044</v>
      </c>
      <c r="G6202" s="6" t="str">
        <f>TEXT(datatable[[#This Row],[дата]],"ММ")</f>
        <v>08</v>
      </c>
      <c r="H6202" s="8">
        <v>51.159600000000005</v>
      </c>
      <c r="I6202" s="8">
        <v>28.566399999999998</v>
      </c>
      <c r="J6202" s="8">
        <f>datatable[[#This Row],[продажи_]]-datatable[[#This Row],[себестоимость_]]</f>
        <v>22.593200000000007</v>
      </c>
      <c r="L6202"/>
    </row>
    <row r="6203" spans="2:12" x14ac:dyDescent="0.4">
      <c r="B6203" s="5" t="s">
        <v>65</v>
      </c>
      <c r="C6203" s="5" t="s">
        <v>58</v>
      </c>
      <c r="D6203" s="5" t="s">
        <v>32</v>
      </c>
      <c r="E6203" s="5" t="s">
        <v>60</v>
      </c>
      <c r="F6203" s="6">
        <v>44075</v>
      </c>
      <c r="G6203" s="6" t="str">
        <f>TEXT(datatable[[#This Row],[дата]],"ММ")</f>
        <v>09</v>
      </c>
      <c r="H6203" s="8">
        <v>73.423500000000004</v>
      </c>
      <c r="I6203" s="8">
        <v>33.18</v>
      </c>
      <c r="J6203" s="8">
        <f>datatable[[#This Row],[продажи_]]-datatable[[#This Row],[себестоимость_]]</f>
        <v>40.243500000000004</v>
      </c>
      <c r="L6203"/>
    </row>
    <row r="6204" spans="2:12" x14ac:dyDescent="0.4">
      <c r="B6204" s="5" t="s">
        <v>65</v>
      </c>
      <c r="C6204" s="5" t="s">
        <v>58</v>
      </c>
      <c r="D6204" s="5" t="s">
        <v>32</v>
      </c>
      <c r="E6204" s="5" t="s">
        <v>60</v>
      </c>
      <c r="F6204" s="6">
        <v>44105</v>
      </c>
      <c r="G6204" s="6" t="str">
        <f>TEXT(datatable[[#This Row],[дата]],"ММ")</f>
        <v>10</v>
      </c>
      <c r="H6204" s="8">
        <v>92.371500000000012</v>
      </c>
      <c r="I6204" s="8">
        <v>35.328800000000001</v>
      </c>
      <c r="J6204" s="8">
        <f>datatable[[#This Row],[продажи_]]-datatable[[#This Row],[себестоимость_]]</f>
        <v>57.042700000000011</v>
      </c>
      <c r="L6204"/>
    </row>
    <row r="6205" spans="2:12" x14ac:dyDescent="0.4">
      <c r="B6205" s="5" t="s">
        <v>65</v>
      </c>
      <c r="C6205" s="5" t="s">
        <v>58</v>
      </c>
      <c r="D6205" s="5" t="s">
        <v>32</v>
      </c>
      <c r="E6205" s="5" t="s">
        <v>60</v>
      </c>
      <c r="F6205" s="6">
        <v>44136</v>
      </c>
      <c r="G6205" s="6" t="str">
        <f>TEXT(datatable[[#This Row],[дата]],"ММ")</f>
        <v>11</v>
      </c>
      <c r="H6205" s="8">
        <v>95.055800000000005</v>
      </c>
      <c r="I6205" s="8">
        <v>51.318399999999997</v>
      </c>
      <c r="J6205" s="8">
        <f>datatable[[#This Row],[продажи_]]-datatable[[#This Row],[себестоимость_]]</f>
        <v>43.737400000000008</v>
      </c>
      <c r="L6205"/>
    </row>
    <row r="6206" spans="2:12" x14ac:dyDescent="0.4">
      <c r="B6206" s="5" t="s">
        <v>65</v>
      </c>
      <c r="C6206" s="5" t="s">
        <v>58</v>
      </c>
      <c r="D6206" s="5" t="s">
        <v>32</v>
      </c>
      <c r="E6206" s="5" t="s">
        <v>60</v>
      </c>
      <c r="F6206" s="6">
        <v>44166</v>
      </c>
      <c r="G6206" s="6" t="str">
        <f>TEXT(datatable[[#This Row],[дата]],"ММ")</f>
        <v>12</v>
      </c>
      <c r="H6206" s="8">
        <v>99.477000000000004</v>
      </c>
      <c r="I6206" s="8">
        <v>32.611200000000004</v>
      </c>
      <c r="J6206" s="8">
        <f>datatable[[#This Row],[продажи_]]-datatable[[#This Row],[себестоимость_]]</f>
        <v>66.865800000000007</v>
      </c>
      <c r="L6206"/>
    </row>
    <row r="6207" spans="2:12" x14ac:dyDescent="0.4">
      <c r="B6207" s="5" t="s">
        <v>65</v>
      </c>
      <c r="C6207" s="5" t="s">
        <v>58</v>
      </c>
      <c r="D6207" s="5" t="s">
        <v>14</v>
      </c>
      <c r="E6207" s="5" t="s">
        <v>8</v>
      </c>
      <c r="F6207" s="6">
        <v>43831</v>
      </c>
      <c r="G6207" s="6" t="str">
        <f>TEXT(datatable[[#This Row],[дата]],"ММ")</f>
        <v>01</v>
      </c>
      <c r="H6207" s="8">
        <v>40.020300000000006</v>
      </c>
      <c r="I6207" s="8">
        <v>26.873550000000002</v>
      </c>
      <c r="J6207" s="8">
        <f>datatable[[#This Row],[продажи_]]-datatable[[#This Row],[себестоимость_]]</f>
        <v>13.146750000000004</v>
      </c>
      <c r="L6207"/>
    </row>
    <row r="6208" spans="2:12" x14ac:dyDescent="0.4">
      <c r="B6208" s="5" t="s">
        <v>65</v>
      </c>
      <c r="C6208" s="5" t="s">
        <v>58</v>
      </c>
      <c r="D6208" s="5" t="s">
        <v>14</v>
      </c>
      <c r="E6208" s="5" t="s">
        <v>8</v>
      </c>
      <c r="F6208" s="6">
        <v>43862</v>
      </c>
      <c r="G6208" s="6" t="str">
        <f>TEXT(datatable[[#This Row],[дата]],"ММ")</f>
        <v>02</v>
      </c>
      <c r="H6208" s="8">
        <v>56.9681</v>
      </c>
      <c r="I6208" s="8">
        <v>45.560899999999997</v>
      </c>
      <c r="J6208" s="8">
        <f>datatable[[#This Row],[продажи_]]-datatable[[#This Row],[себестоимость_]]</f>
        <v>11.407200000000003</v>
      </c>
      <c r="L6208"/>
    </row>
    <row r="6209" spans="2:12" x14ac:dyDescent="0.4">
      <c r="B6209" s="5" t="s">
        <v>65</v>
      </c>
      <c r="C6209" s="5" t="s">
        <v>58</v>
      </c>
      <c r="D6209" s="5" t="s">
        <v>14</v>
      </c>
      <c r="E6209" s="5" t="s">
        <v>8</v>
      </c>
      <c r="F6209" s="6">
        <v>43891</v>
      </c>
      <c r="G6209" s="6" t="str">
        <f>TEXT(datatable[[#This Row],[дата]],"ММ")</f>
        <v>03</v>
      </c>
      <c r="H6209" s="8">
        <v>57.723200000000006</v>
      </c>
      <c r="I6209" s="8">
        <v>63.342399999999998</v>
      </c>
      <c r="J6209" s="8">
        <f>datatable[[#This Row],[продажи_]]-datatable[[#This Row],[себестоимость_]]</f>
        <v>-5.6191999999999922</v>
      </c>
      <c r="L6209"/>
    </row>
    <row r="6210" spans="2:12" x14ac:dyDescent="0.4">
      <c r="B6210" s="5" t="s">
        <v>65</v>
      </c>
      <c r="C6210" s="5" t="s">
        <v>58</v>
      </c>
      <c r="D6210" s="5" t="s">
        <v>14</v>
      </c>
      <c r="E6210" s="5" t="s">
        <v>8</v>
      </c>
      <c r="F6210" s="6">
        <v>43922</v>
      </c>
      <c r="G6210" s="6" t="str">
        <f>TEXT(datatable[[#This Row],[дата]],"ММ")</f>
        <v>04</v>
      </c>
      <c r="H6210" s="8">
        <v>67.791200000000003</v>
      </c>
      <c r="I6210" s="8">
        <v>55.290399999999998</v>
      </c>
      <c r="J6210" s="8">
        <f>datatable[[#This Row],[продажи_]]-datatable[[#This Row],[себестоимость_]]</f>
        <v>12.500800000000005</v>
      </c>
      <c r="L6210"/>
    </row>
    <row r="6211" spans="2:12" x14ac:dyDescent="0.4">
      <c r="B6211" s="5" t="s">
        <v>65</v>
      </c>
      <c r="C6211" s="5" t="s">
        <v>58</v>
      </c>
      <c r="D6211" s="5" t="s">
        <v>14</v>
      </c>
      <c r="E6211" s="5" t="s">
        <v>8</v>
      </c>
      <c r="F6211" s="6">
        <v>43952</v>
      </c>
      <c r="G6211" s="6" t="str">
        <f>TEXT(datatable[[#This Row],[дата]],"ММ")</f>
        <v>05</v>
      </c>
      <c r="H6211" s="8">
        <v>56.716400000000007</v>
      </c>
      <c r="I6211" s="8">
        <v>40.561950000000003</v>
      </c>
      <c r="J6211" s="8">
        <f>datatable[[#This Row],[продажи_]]-datatable[[#This Row],[себестоимость_]]</f>
        <v>16.154450000000004</v>
      </c>
      <c r="L6211"/>
    </row>
    <row r="6212" spans="2:12" x14ac:dyDescent="0.4">
      <c r="B6212" s="5" t="s">
        <v>65</v>
      </c>
      <c r="C6212" s="5" t="s">
        <v>58</v>
      </c>
      <c r="D6212" s="5" t="s">
        <v>14</v>
      </c>
      <c r="E6212" s="5" t="s">
        <v>8</v>
      </c>
      <c r="F6212" s="6">
        <v>43983</v>
      </c>
      <c r="G6212" s="6" t="str">
        <f>TEXT(datatable[[#This Row],[дата]],"ММ")</f>
        <v>06</v>
      </c>
      <c r="H6212" s="8">
        <v>47.823</v>
      </c>
      <c r="I6212" s="8">
        <v>30.5305</v>
      </c>
      <c r="J6212" s="8">
        <f>datatable[[#This Row],[продажи_]]-datatable[[#This Row],[себестоимость_]]</f>
        <v>17.2925</v>
      </c>
      <c r="L6212"/>
    </row>
    <row r="6213" spans="2:12" x14ac:dyDescent="0.4">
      <c r="B6213" s="5" t="s">
        <v>65</v>
      </c>
      <c r="C6213" s="5" t="s">
        <v>58</v>
      </c>
      <c r="D6213" s="5" t="s">
        <v>14</v>
      </c>
      <c r="E6213" s="5" t="s">
        <v>8</v>
      </c>
      <c r="F6213" s="6">
        <v>44013</v>
      </c>
      <c r="G6213" s="6" t="str">
        <f>TEXT(datatable[[#This Row],[дата]],"ММ")</f>
        <v>07</v>
      </c>
      <c r="H6213" s="8">
        <v>41.90805000000001</v>
      </c>
      <c r="I6213" s="8">
        <v>32.610600000000005</v>
      </c>
      <c r="J6213" s="8">
        <f>datatable[[#This Row],[продажи_]]-datatable[[#This Row],[себестоимость_]]</f>
        <v>9.2974500000000049</v>
      </c>
      <c r="L6213"/>
    </row>
    <row r="6214" spans="2:12" x14ac:dyDescent="0.4">
      <c r="B6214" s="5" t="s">
        <v>65</v>
      </c>
      <c r="C6214" s="5" t="s">
        <v>58</v>
      </c>
      <c r="D6214" s="5" t="s">
        <v>14</v>
      </c>
      <c r="E6214" s="5" t="s">
        <v>8</v>
      </c>
      <c r="F6214" s="6">
        <v>44044</v>
      </c>
      <c r="G6214" s="6" t="str">
        <f>TEXT(datatable[[#This Row],[дата]],"ММ")</f>
        <v>08</v>
      </c>
      <c r="H6214" s="8">
        <v>27.183600000000002</v>
      </c>
      <c r="I6214" s="8">
        <v>32.207999999999998</v>
      </c>
      <c r="J6214" s="8">
        <f>datatable[[#This Row],[продажи_]]-datatable[[#This Row],[себестоимость_]]</f>
        <v>-5.0243999999999964</v>
      </c>
      <c r="L6214"/>
    </row>
    <row r="6215" spans="2:12" x14ac:dyDescent="0.4">
      <c r="B6215" s="5" t="s">
        <v>65</v>
      </c>
      <c r="C6215" s="5" t="s">
        <v>58</v>
      </c>
      <c r="D6215" s="5" t="s">
        <v>14</v>
      </c>
      <c r="E6215" s="5" t="s">
        <v>8</v>
      </c>
      <c r="F6215" s="6">
        <v>44075</v>
      </c>
      <c r="G6215" s="6" t="str">
        <f>TEXT(datatable[[#This Row],[дата]],"ММ")</f>
        <v>09</v>
      </c>
      <c r="H6215" s="8">
        <v>44.886500000000005</v>
      </c>
      <c r="I6215" s="8">
        <v>35.227499999999999</v>
      </c>
      <c r="J6215" s="8">
        <f>datatable[[#This Row],[продажи_]]-datatable[[#This Row],[себестоимость_]]</f>
        <v>9.659000000000006</v>
      </c>
      <c r="L6215"/>
    </row>
    <row r="6216" spans="2:12" x14ac:dyDescent="0.4">
      <c r="B6216" s="5" t="s">
        <v>65</v>
      </c>
      <c r="C6216" s="5" t="s">
        <v>58</v>
      </c>
      <c r="D6216" s="5" t="s">
        <v>14</v>
      </c>
      <c r="E6216" s="5" t="s">
        <v>8</v>
      </c>
      <c r="F6216" s="6">
        <v>44105</v>
      </c>
      <c r="G6216" s="6" t="str">
        <f>TEXT(datatable[[#This Row],[дата]],"ММ")</f>
        <v>10</v>
      </c>
      <c r="H6216" s="8">
        <v>46.354750000000003</v>
      </c>
      <c r="I6216" s="8">
        <v>37.945050000000002</v>
      </c>
      <c r="J6216" s="8">
        <f>datatable[[#This Row],[продажи_]]-datatable[[#This Row],[себестоимость_]]</f>
        <v>8.4097000000000008</v>
      </c>
      <c r="L6216"/>
    </row>
    <row r="6217" spans="2:12" x14ac:dyDescent="0.4">
      <c r="B6217" s="5" t="s">
        <v>65</v>
      </c>
      <c r="C6217" s="5" t="s">
        <v>58</v>
      </c>
      <c r="D6217" s="5" t="s">
        <v>14</v>
      </c>
      <c r="E6217" s="5" t="s">
        <v>8</v>
      </c>
      <c r="F6217" s="6">
        <v>44136</v>
      </c>
      <c r="G6217" s="6" t="str">
        <f>TEXT(datatable[[#This Row],[дата]],"ММ")</f>
        <v>11</v>
      </c>
      <c r="H6217" s="8">
        <v>64.01570000000001</v>
      </c>
      <c r="I6217" s="8">
        <v>39.924499999999995</v>
      </c>
      <c r="J6217" s="8">
        <f>datatable[[#This Row],[продажи_]]-datatable[[#This Row],[себестоимость_]]</f>
        <v>24.091200000000015</v>
      </c>
      <c r="L6217"/>
    </row>
    <row r="6218" spans="2:12" x14ac:dyDescent="0.4">
      <c r="B6218" s="5" t="s">
        <v>65</v>
      </c>
      <c r="C6218" s="5" t="s">
        <v>58</v>
      </c>
      <c r="D6218" s="5" t="s">
        <v>14</v>
      </c>
      <c r="E6218" s="5" t="s">
        <v>8</v>
      </c>
      <c r="F6218" s="6">
        <v>44166</v>
      </c>
      <c r="G6218" s="6" t="str">
        <f>TEXT(datatable[[#This Row],[дата]],"ММ")</f>
        <v>12</v>
      </c>
      <c r="H6218" s="8">
        <v>58.394399999999997</v>
      </c>
      <c r="I6218" s="8">
        <v>41.870399999999997</v>
      </c>
      <c r="J6218" s="8">
        <f>datatable[[#This Row],[продажи_]]-datatable[[#This Row],[себестоимость_]]</f>
        <v>16.524000000000001</v>
      </c>
      <c r="L6218"/>
    </row>
    <row r="6219" spans="2:12" x14ac:dyDescent="0.4">
      <c r="B6219" s="5" t="s">
        <v>65</v>
      </c>
      <c r="C6219" s="5" t="s">
        <v>58</v>
      </c>
      <c r="D6219" s="5" t="s">
        <v>32</v>
      </c>
      <c r="E6219" s="5" t="s">
        <v>61</v>
      </c>
      <c r="F6219" s="6">
        <v>43831</v>
      </c>
      <c r="G6219" s="6" t="str">
        <f>TEXT(datatable[[#This Row],[дата]],"ММ")</f>
        <v>01</v>
      </c>
      <c r="H6219" s="8">
        <v>24.3</v>
      </c>
      <c r="I6219" s="8">
        <v>19.318500000000004</v>
      </c>
      <c r="J6219" s="8">
        <f>datatable[[#This Row],[продажи_]]-datatable[[#This Row],[себестоимость_]]</f>
        <v>4.9814999999999969</v>
      </c>
      <c r="L6219"/>
    </row>
    <row r="6220" spans="2:12" x14ac:dyDescent="0.4">
      <c r="B6220" s="5" t="s">
        <v>65</v>
      </c>
      <c r="C6220" s="5" t="s">
        <v>58</v>
      </c>
      <c r="D6220" s="5" t="s">
        <v>32</v>
      </c>
      <c r="E6220" s="5" t="s">
        <v>61</v>
      </c>
      <c r="F6220" s="6">
        <v>43862</v>
      </c>
      <c r="G6220" s="6" t="str">
        <f>TEXT(datatable[[#This Row],[дата]],"ММ")</f>
        <v>02</v>
      </c>
      <c r="H6220" s="8">
        <v>50.557500000000005</v>
      </c>
      <c r="I6220" s="8">
        <v>33.169499999999999</v>
      </c>
      <c r="J6220" s="8">
        <f>datatable[[#This Row],[продажи_]]-datatable[[#This Row],[себестоимость_]]</f>
        <v>17.388000000000005</v>
      </c>
      <c r="L6220"/>
    </row>
    <row r="6221" spans="2:12" x14ac:dyDescent="0.4">
      <c r="B6221" s="5" t="s">
        <v>65</v>
      </c>
      <c r="C6221" s="5" t="s">
        <v>58</v>
      </c>
      <c r="D6221" s="5" t="s">
        <v>32</v>
      </c>
      <c r="E6221" s="5" t="s">
        <v>61</v>
      </c>
      <c r="F6221" s="6">
        <v>43891</v>
      </c>
      <c r="G6221" s="6" t="str">
        <f>TEXT(datatable[[#This Row],[дата]],"ММ")</f>
        <v>03</v>
      </c>
      <c r="H6221" s="8">
        <v>51.839999999999996</v>
      </c>
      <c r="I6221" s="8">
        <v>29.483999999999998</v>
      </c>
      <c r="J6221" s="8">
        <f>datatable[[#This Row],[продажи_]]-datatable[[#This Row],[себестоимость_]]</f>
        <v>22.355999999999998</v>
      </c>
      <c r="L6221"/>
    </row>
    <row r="6222" spans="2:12" x14ac:dyDescent="0.4">
      <c r="B6222" s="5" t="s">
        <v>65</v>
      </c>
      <c r="C6222" s="5" t="s">
        <v>58</v>
      </c>
      <c r="D6222" s="5" t="s">
        <v>32</v>
      </c>
      <c r="E6222" s="5" t="s">
        <v>61</v>
      </c>
      <c r="F6222" s="6">
        <v>43922</v>
      </c>
      <c r="G6222" s="6" t="str">
        <f>TEXT(datatable[[#This Row],[дата]],"ММ")</f>
        <v>04</v>
      </c>
      <c r="H6222" s="8">
        <v>62.639999999999993</v>
      </c>
      <c r="I6222" s="8">
        <v>31.751999999999999</v>
      </c>
      <c r="J6222" s="8">
        <f>datatable[[#This Row],[продажи_]]-datatable[[#This Row],[себестоимость_]]</f>
        <v>30.887999999999995</v>
      </c>
      <c r="L6222"/>
    </row>
    <row r="6223" spans="2:12" x14ac:dyDescent="0.4">
      <c r="B6223" s="5" t="s">
        <v>65</v>
      </c>
      <c r="C6223" s="5" t="s">
        <v>58</v>
      </c>
      <c r="D6223" s="5" t="s">
        <v>32</v>
      </c>
      <c r="E6223" s="5" t="s">
        <v>61</v>
      </c>
      <c r="F6223" s="6">
        <v>43952</v>
      </c>
      <c r="G6223" s="6" t="str">
        <f>TEXT(datatable[[#This Row],[дата]],"ММ")</f>
        <v>05</v>
      </c>
      <c r="H6223" s="8">
        <v>40.803750000000001</v>
      </c>
      <c r="I6223" s="8">
        <v>31.589999999999996</v>
      </c>
      <c r="J6223" s="8">
        <f>datatable[[#This Row],[продажи_]]-datatable[[#This Row],[себестоимость_]]</f>
        <v>9.2137500000000045</v>
      </c>
      <c r="L6223"/>
    </row>
    <row r="6224" spans="2:12" x14ac:dyDescent="0.4">
      <c r="B6224" s="5" t="s">
        <v>65</v>
      </c>
      <c r="C6224" s="5" t="s">
        <v>58</v>
      </c>
      <c r="D6224" s="5" t="s">
        <v>32</v>
      </c>
      <c r="E6224" s="5" t="s">
        <v>61</v>
      </c>
      <c r="F6224" s="6">
        <v>43983</v>
      </c>
      <c r="G6224" s="6" t="str">
        <f>TEXT(datatable[[#This Row],[дата]],"ММ")</f>
        <v>06</v>
      </c>
      <c r="H6224" s="8">
        <v>34.762500000000003</v>
      </c>
      <c r="I6224" s="8">
        <v>23.895</v>
      </c>
      <c r="J6224" s="8">
        <f>datatable[[#This Row],[продажи_]]-datatable[[#This Row],[себестоимость_]]</f>
        <v>10.867500000000003</v>
      </c>
      <c r="L6224"/>
    </row>
    <row r="6225" spans="2:12" x14ac:dyDescent="0.4">
      <c r="B6225" s="5" t="s">
        <v>65</v>
      </c>
      <c r="C6225" s="5" t="s">
        <v>58</v>
      </c>
      <c r="D6225" s="5" t="s">
        <v>32</v>
      </c>
      <c r="E6225" s="5" t="s">
        <v>61</v>
      </c>
      <c r="F6225" s="6">
        <v>44013</v>
      </c>
      <c r="G6225" s="6" t="str">
        <f>TEXT(datatable[[#This Row],[дата]],"ММ")</f>
        <v>07</v>
      </c>
      <c r="H6225" s="8">
        <v>29.463749999999997</v>
      </c>
      <c r="I6225" s="8">
        <v>18.954000000000001</v>
      </c>
      <c r="J6225" s="8">
        <f>datatable[[#This Row],[продажи_]]-datatable[[#This Row],[себестоимость_]]</f>
        <v>10.509749999999997</v>
      </c>
      <c r="L6225"/>
    </row>
    <row r="6226" spans="2:12" x14ac:dyDescent="0.4">
      <c r="B6226" s="5" t="s">
        <v>65</v>
      </c>
      <c r="C6226" s="5" t="s">
        <v>58</v>
      </c>
      <c r="D6226" s="5" t="s">
        <v>32</v>
      </c>
      <c r="E6226" s="5" t="s">
        <v>61</v>
      </c>
      <c r="F6226" s="6">
        <v>44044</v>
      </c>
      <c r="G6226" s="6" t="str">
        <f>TEXT(datatable[[#This Row],[дата]],"ММ")</f>
        <v>08</v>
      </c>
      <c r="H6226" s="8">
        <v>24.84</v>
      </c>
      <c r="I6226" s="8">
        <v>13.122</v>
      </c>
      <c r="J6226" s="8">
        <f>datatable[[#This Row],[продажи_]]-datatable[[#This Row],[себестоимость_]]</f>
        <v>11.718</v>
      </c>
      <c r="L6226"/>
    </row>
    <row r="6227" spans="2:12" x14ac:dyDescent="0.4">
      <c r="B6227" s="5" t="s">
        <v>65</v>
      </c>
      <c r="C6227" s="5" t="s">
        <v>58</v>
      </c>
      <c r="D6227" s="5" t="s">
        <v>32</v>
      </c>
      <c r="E6227" s="5" t="s">
        <v>61</v>
      </c>
      <c r="F6227" s="6">
        <v>44075</v>
      </c>
      <c r="G6227" s="6" t="str">
        <f>TEXT(datatable[[#This Row],[дата]],"ММ")</f>
        <v>09</v>
      </c>
      <c r="H6227" s="8">
        <v>39.824999999999996</v>
      </c>
      <c r="I6227" s="8">
        <v>20.857500000000002</v>
      </c>
      <c r="J6227" s="8">
        <f>datatable[[#This Row],[продажи_]]-datatable[[#This Row],[себестоимость_]]</f>
        <v>18.967499999999994</v>
      </c>
      <c r="L6227"/>
    </row>
    <row r="6228" spans="2:12" x14ac:dyDescent="0.4">
      <c r="B6228" s="5" t="s">
        <v>65</v>
      </c>
      <c r="C6228" s="5" t="s">
        <v>58</v>
      </c>
      <c r="D6228" s="5" t="s">
        <v>32</v>
      </c>
      <c r="E6228" s="5" t="s">
        <v>61</v>
      </c>
      <c r="F6228" s="6">
        <v>44105</v>
      </c>
      <c r="G6228" s="6" t="str">
        <f>TEXT(datatable[[#This Row],[дата]],"ММ")</f>
        <v>10</v>
      </c>
      <c r="H6228" s="8">
        <v>43.436250000000001</v>
      </c>
      <c r="I6228" s="8">
        <v>28.167750000000002</v>
      </c>
      <c r="J6228" s="8">
        <f>datatable[[#This Row],[продажи_]]-datatable[[#This Row],[себестоимость_]]</f>
        <v>15.2685</v>
      </c>
      <c r="L6228"/>
    </row>
    <row r="6229" spans="2:12" x14ac:dyDescent="0.4">
      <c r="B6229" s="5" t="s">
        <v>65</v>
      </c>
      <c r="C6229" s="5" t="s">
        <v>58</v>
      </c>
      <c r="D6229" s="5" t="s">
        <v>32</v>
      </c>
      <c r="E6229" s="5" t="s">
        <v>61</v>
      </c>
      <c r="F6229" s="6">
        <v>44136</v>
      </c>
      <c r="G6229" s="6" t="str">
        <f>TEXT(datatable[[#This Row],[дата]],"ММ")</f>
        <v>11</v>
      </c>
      <c r="H6229" s="8">
        <v>42.997500000000002</v>
      </c>
      <c r="I6229" s="8">
        <v>33.453000000000003</v>
      </c>
      <c r="J6229" s="8">
        <f>datatable[[#This Row],[продажи_]]-datatable[[#This Row],[себестоимость_]]</f>
        <v>9.5444999999999993</v>
      </c>
      <c r="L6229"/>
    </row>
    <row r="6230" spans="2:12" x14ac:dyDescent="0.4">
      <c r="B6230" s="5" t="s">
        <v>65</v>
      </c>
      <c r="C6230" s="5" t="s">
        <v>58</v>
      </c>
      <c r="D6230" s="5" t="s">
        <v>32</v>
      </c>
      <c r="E6230" s="5" t="s">
        <v>61</v>
      </c>
      <c r="F6230" s="6">
        <v>44166</v>
      </c>
      <c r="G6230" s="6" t="str">
        <f>TEXT(datatable[[#This Row],[дата]],"ММ")</f>
        <v>12</v>
      </c>
      <c r="H6230" s="8">
        <v>48.195</v>
      </c>
      <c r="I6230" s="8">
        <v>22.841999999999999</v>
      </c>
      <c r="J6230" s="8">
        <f>datatable[[#This Row],[продажи_]]-datatable[[#This Row],[себестоимость_]]</f>
        <v>25.353000000000002</v>
      </c>
      <c r="L6230"/>
    </row>
    <row r="6231" spans="2:12" x14ac:dyDescent="0.4">
      <c r="B6231" s="5" t="s">
        <v>65</v>
      </c>
      <c r="C6231" s="5" t="s">
        <v>58</v>
      </c>
      <c r="D6231" s="5" t="s">
        <v>32</v>
      </c>
      <c r="E6231" s="5" t="s">
        <v>62</v>
      </c>
      <c r="F6231" s="6">
        <v>43831</v>
      </c>
      <c r="G6231" s="6" t="str">
        <f>TEXT(datatable[[#This Row],[дата]],"ММ")</f>
        <v>01</v>
      </c>
      <c r="H6231" s="8">
        <v>53.064</v>
      </c>
      <c r="I6231" s="8">
        <v>29.195999999999998</v>
      </c>
      <c r="J6231" s="8">
        <f>datatable[[#This Row],[продажи_]]-datatable[[#This Row],[себестоимость_]]</f>
        <v>23.868000000000002</v>
      </c>
      <c r="L6231"/>
    </row>
    <row r="6232" spans="2:12" x14ac:dyDescent="0.4">
      <c r="B6232" s="5" t="s">
        <v>65</v>
      </c>
      <c r="C6232" s="5" t="s">
        <v>58</v>
      </c>
      <c r="D6232" s="5" t="s">
        <v>32</v>
      </c>
      <c r="E6232" s="5" t="s">
        <v>62</v>
      </c>
      <c r="F6232" s="6">
        <v>43862</v>
      </c>
      <c r="G6232" s="6" t="str">
        <f>TEXT(datatable[[#This Row],[дата]],"ММ")</f>
        <v>02</v>
      </c>
      <c r="H6232" s="8">
        <v>104.21180000000001</v>
      </c>
      <c r="I6232" s="8">
        <v>50.525300000000001</v>
      </c>
      <c r="J6232" s="8">
        <f>datatable[[#This Row],[продажи_]]-datatable[[#This Row],[себестоимость_]]</f>
        <v>53.686500000000009</v>
      </c>
      <c r="L6232"/>
    </row>
    <row r="6233" spans="2:12" x14ac:dyDescent="0.4">
      <c r="B6233" s="5" t="s">
        <v>65</v>
      </c>
      <c r="C6233" s="5" t="s">
        <v>58</v>
      </c>
      <c r="D6233" s="5" t="s">
        <v>32</v>
      </c>
      <c r="E6233" s="5" t="s">
        <v>62</v>
      </c>
      <c r="F6233" s="6">
        <v>43891</v>
      </c>
      <c r="G6233" s="6" t="str">
        <f>TEXT(datatable[[#This Row],[дата]],"ММ")</f>
        <v>03</v>
      </c>
      <c r="H6233" s="8">
        <v>137.96639999999999</v>
      </c>
      <c r="I6233" s="8">
        <v>72.016800000000003</v>
      </c>
      <c r="J6233" s="8">
        <f>datatable[[#This Row],[продажи_]]-datatable[[#This Row],[себестоимость_]]</f>
        <v>65.94959999999999</v>
      </c>
      <c r="L6233"/>
    </row>
    <row r="6234" spans="2:12" x14ac:dyDescent="0.4">
      <c r="B6234" s="5" t="s">
        <v>65</v>
      </c>
      <c r="C6234" s="5" t="s">
        <v>58</v>
      </c>
      <c r="D6234" s="5" t="s">
        <v>32</v>
      </c>
      <c r="E6234" s="5" t="s">
        <v>62</v>
      </c>
      <c r="F6234" s="6">
        <v>43922</v>
      </c>
      <c r="G6234" s="6" t="str">
        <f>TEXT(datatable[[#This Row],[дата]],"ММ")</f>
        <v>04</v>
      </c>
      <c r="H6234" s="8">
        <v>108.4864</v>
      </c>
      <c r="I6234" s="8">
        <v>72.016800000000003</v>
      </c>
      <c r="J6234" s="8">
        <f>datatable[[#This Row],[продажи_]]-datatable[[#This Row],[себестоимость_]]</f>
        <v>36.4696</v>
      </c>
      <c r="L6234"/>
    </row>
    <row r="6235" spans="2:12" x14ac:dyDescent="0.4">
      <c r="B6235" s="5" t="s">
        <v>65</v>
      </c>
      <c r="C6235" s="5" t="s">
        <v>58</v>
      </c>
      <c r="D6235" s="5" t="s">
        <v>32</v>
      </c>
      <c r="E6235" s="5" t="s">
        <v>62</v>
      </c>
      <c r="F6235" s="6">
        <v>43952</v>
      </c>
      <c r="G6235" s="6" t="str">
        <f>TEXT(datatable[[#This Row],[дата]],"ММ")</f>
        <v>05</v>
      </c>
      <c r="H6235" s="8">
        <v>101.55860000000001</v>
      </c>
      <c r="I6235" s="8">
        <v>63.258000000000003</v>
      </c>
      <c r="J6235" s="8">
        <f>datatable[[#This Row],[продажи_]]-datatable[[#This Row],[себестоимость_]]</f>
        <v>38.30060000000001</v>
      </c>
      <c r="L6235"/>
    </row>
    <row r="6236" spans="2:12" x14ac:dyDescent="0.4">
      <c r="B6236" s="5" t="s">
        <v>65</v>
      </c>
      <c r="C6236" s="5" t="s">
        <v>58</v>
      </c>
      <c r="D6236" s="5" t="s">
        <v>32</v>
      </c>
      <c r="E6236" s="5" t="s">
        <v>62</v>
      </c>
      <c r="F6236" s="6">
        <v>43983</v>
      </c>
      <c r="G6236" s="6" t="str">
        <f>TEXT(datatable[[#This Row],[дата]],"ММ")</f>
        <v>06</v>
      </c>
      <c r="H6236" s="8">
        <v>87.703000000000003</v>
      </c>
      <c r="I6236" s="8">
        <v>34.062000000000005</v>
      </c>
      <c r="J6236" s="8">
        <f>datatable[[#This Row],[продажи_]]-datatable[[#This Row],[себестоимость_]]</f>
        <v>53.640999999999998</v>
      </c>
      <c r="L6236"/>
    </row>
    <row r="6237" spans="2:12" x14ac:dyDescent="0.4">
      <c r="B6237" s="5" t="s">
        <v>65</v>
      </c>
      <c r="C6237" s="5" t="s">
        <v>58</v>
      </c>
      <c r="D6237" s="5" t="s">
        <v>32</v>
      </c>
      <c r="E6237" s="5" t="s">
        <v>62</v>
      </c>
      <c r="F6237" s="6">
        <v>44013</v>
      </c>
      <c r="G6237" s="6" t="str">
        <f>TEXT(datatable[[#This Row],[дата]],"ММ")</f>
        <v>07</v>
      </c>
      <c r="H6237" s="8">
        <v>66.993300000000005</v>
      </c>
      <c r="I6237" s="8">
        <v>42.334199999999996</v>
      </c>
      <c r="J6237" s="8">
        <f>datatable[[#This Row],[продажи_]]-datatable[[#This Row],[себестоимость_]]</f>
        <v>24.659100000000009</v>
      </c>
      <c r="L6237"/>
    </row>
    <row r="6238" spans="2:12" x14ac:dyDescent="0.4">
      <c r="B6238" s="5" t="s">
        <v>65</v>
      </c>
      <c r="C6238" s="5" t="s">
        <v>58</v>
      </c>
      <c r="D6238" s="5" t="s">
        <v>32</v>
      </c>
      <c r="E6238" s="5" t="s">
        <v>62</v>
      </c>
      <c r="F6238" s="6">
        <v>44044</v>
      </c>
      <c r="G6238" s="6" t="str">
        <f>TEXT(datatable[[#This Row],[дата]],"ММ")</f>
        <v>08</v>
      </c>
      <c r="H6238" s="8">
        <v>57.780799999999999</v>
      </c>
      <c r="I6238" s="8">
        <v>32.115600000000001</v>
      </c>
      <c r="J6238" s="8">
        <f>datatable[[#This Row],[продажи_]]-datatable[[#This Row],[себестоимость_]]</f>
        <v>25.665199999999999</v>
      </c>
      <c r="L6238"/>
    </row>
    <row r="6239" spans="2:12" x14ac:dyDescent="0.4">
      <c r="B6239" s="5" t="s">
        <v>65</v>
      </c>
      <c r="C6239" s="5" t="s">
        <v>58</v>
      </c>
      <c r="D6239" s="5" t="s">
        <v>32</v>
      </c>
      <c r="E6239" s="5" t="s">
        <v>62</v>
      </c>
      <c r="F6239" s="6">
        <v>44075</v>
      </c>
      <c r="G6239" s="6" t="str">
        <f>TEXT(datatable[[#This Row],[дата]],"ММ")</f>
        <v>09</v>
      </c>
      <c r="H6239" s="8">
        <v>70.015000000000001</v>
      </c>
      <c r="I6239" s="8">
        <v>33.656500000000001</v>
      </c>
      <c r="J6239" s="8">
        <f>datatable[[#This Row],[продажи_]]-datatable[[#This Row],[себестоимость_]]</f>
        <v>36.358499999999999</v>
      </c>
      <c r="L6239"/>
    </row>
    <row r="6240" spans="2:12" x14ac:dyDescent="0.4">
      <c r="B6240" s="5" t="s">
        <v>65</v>
      </c>
      <c r="C6240" s="5" t="s">
        <v>58</v>
      </c>
      <c r="D6240" s="5" t="s">
        <v>32</v>
      </c>
      <c r="E6240" s="5" t="s">
        <v>62</v>
      </c>
      <c r="F6240" s="6">
        <v>44105</v>
      </c>
      <c r="G6240" s="6" t="str">
        <f>TEXT(datatable[[#This Row],[дата]],"ММ")</f>
        <v>10</v>
      </c>
      <c r="H6240" s="8">
        <v>109.2234</v>
      </c>
      <c r="I6240" s="8">
        <v>49.024950000000004</v>
      </c>
      <c r="J6240" s="8">
        <f>datatable[[#This Row],[продажи_]]-datatable[[#This Row],[себестоимость_]]</f>
        <v>60.198449999999994</v>
      </c>
      <c r="L6240"/>
    </row>
    <row r="6241" spans="2:12" x14ac:dyDescent="0.4">
      <c r="B6241" s="5" t="s">
        <v>65</v>
      </c>
      <c r="C6241" s="5" t="s">
        <v>58</v>
      </c>
      <c r="D6241" s="5" t="s">
        <v>32</v>
      </c>
      <c r="E6241" s="5" t="s">
        <v>62</v>
      </c>
      <c r="F6241" s="6">
        <v>44136</v>
      </c>
      <c r="G6241" s="6" t="str">
        <f>TEXT(datatable[[#This Row],[дата]],"ММ")</f>
        <v>11</v>
      </c>
      <c r="H6241" s="8">
        <v>95.957400000000007</v>
      </c>
      <c r="I6241" s="8">
        <v>61.311600000000006</v>
      </c>
      <c r="J6241" s="8">
        <f>datatable[[#This Row],[продажи_]]-datatable[[#This Row],[себестоимость_]]</f>
        <v>34.645800000000001</v>
      </c>
      <c r="L6241"/>
    </row>
    <row r="6242" spans="2:12" x14ac:dyDescent="0.4">
      <c r="B6242" s="5" t="s">
        <v>65</v>
      </c>
      <c r="C6242" s="5" t="s">
        <v>58</v>
      </c>
      <c r="D6242" s="5" t="s">
        <v>32</v>
      </c>
      <c r="E6242" s="5" t="s">
        <v>62</v>
      </c>
      <c r="F6242" s="6">
        <v>44166</v>
      </c>
      <c r="G6242" s="6" t="str">
        <f>TEXT(datatable[[#This Row],[дата]],"ММ")</f>
        <v>12</v>
      </c>
      <c r="H6242" s="8">
        <v>95.515200000000007</v>
      </c>
      <c r="I6242" s="8">
        <v>57.418800000000005</v>
      </c>
      <c r="J6242" s="8">
        <f>datatable[[#This Row],[продажи_]]-datatable[[#This Row],[себестоимость_]]</f>
        <v>38.096400000000003</v>
      </c>
      <c r="L6242"/>
    </row>
    <row r="6243" spans="2:12" x14ac:dyDescent="0.4">
      <c r="B6243" s="5" t="s">
        <v>65</v>
      </c>
      <c r="C6243" s="5" t="s">
        <v>58</v>
      </c>
      <c r="D6243" s="5" t="s">
        <v>32</v>
      </c>
      <c r="E6243" s="5" t="s">
        <v>9</v>
      </c>
      <c r="F6243" s="6">
        <v>43831</v>
      </c>
      <c r="G6243" s="6" t="str">
        <f>TEXT(datatable[[#This Row],[дата]],"ММ")</f>
        <v>01</v>
      </c>
      <c r="H6243" s="8">
        <v>41.297850000000004</v>
      </c>
      <c r="I6243" s="8">
        <v>37.826100000000004</v>
      </c>
      <c r="J6243" s="8">
        <f>datatable[[#This Row],[продажи_]]-datatable[[#This Row],[себестоимость_]]</f>
        <v>3.4717500000000001</v>
      </c>
      <c r="L6243"/>
    </row>
    <row r="6244" spans="2:12" x14ac:dyDescent="0.4">
      <c r="B6244" s="5" t="s">
        <v>65</v>
      </c>
      <c r="C6244" s="5" t="s">
        <v>58</v>
      </c>
      <c r="D6244" s="5" t="s">
        <v>32</v>
      </c>
      <c r="E6244" s="5" t="s">
        <v>9</v>
      </c>
      <c r="F6244" s="6">
        <v>43862</v>
      </c>
      <c r="G6244" s="6" t="str">
        <f>TEXT(datatable[[#This Row],[дата]],"ММ")</f>
        <v>02</v>
      </c>
      <c r="H6244" s="8">
        <v>86.447900000000004</v>
      </c>
      <c r="I6244" s="8">
        <v>60.505900000000004</v>
      </c>
      <c r="J6244" s="8">
        <f>datatable[[#This Row],[продажи_]]-datatable[[#This Row],[себестоимость_]]</f>
        <v>25.942</v>
      </c>
      <c r="L6244"/>
    </row>
    <row r="6245" spans="2:12" x14ac:dyDescent="0.4">
      <c r="B6245" s="5" t="s">
        <v>65</v>
      </c>
      <c r="C6245" s="5" t="s">
        <v>58</v>
      </c>
      <c r="D6245" s="5" t="s">
        <v>32</v>
      </c>
      <c r="E6245" s="5" t="s">
        <v>9</v>
      </c>
      <c r="F6245" s="6">
        <v>43891</v>
      </c>
      <c r="G6245" s="6" t="str">
        <f>TEXT(datatable[[#This Row],[дата]],"ММ")</f>
        <v>03</v>
      </c>
      <c r="H6245" s="8">
        <v>100.61040000000001</v>
      </c>
      <c r="I6245" s="8">
        <v>66.612000000000009</v>
      </c>
      <c r="J6245" s="8">
        <f>datatable[[#This Row],[продажи_]]-datatable[[#This Row],[себестоимость_]]</f>
        <v>33.998400000000004</v>
      </c>
      <c r="L6245"/>
    </row>
    <row r="6246" spans="2:12" x14ac:dyDescent="0.4">
      <c r="B6246" s="5" t="s">
        <v>65</v>
      </c>
      <c r="C6246" s="5" t="s">
        <v>58</v>
      </c>
      <c r="D6246" s="5" t="s">
        <v>32</v>
      </c>
      <c r="E6246" s="5" t="s">
        <v>9</v>
      </c>
      <c r="F6246" s="6">
        <v>43922</v>
      </c>
      <c r="G6246" s="6" t="str">
        <f>TEXT(datatable[[#This Row],[дата]],"ММ")</f>
        <v>04</v>
      </c>
      <c r="H6246" s="8">
        <v>81.576000000000008</v>
      </c>
      <c r="I6246" s="8">
        <v>69.149600000000007</v>
      </c>
      <c r="J6246" s="8">
        <f>datatable[[#This Row],[продажи_]]-datatable[[#This Row],[себестоимость_]]</f>
        <v>12.426400000000001</v>
      </c>
      <c r="L6246"/>
    </row>
    <row r="6247" spans="2:12" x14ac:dyDescent="0.4">
      <c r="B6247" s="5" t="s">
        <v>65</v>
      </c>
      <c r="C6247" s="5" t="s">
        <v>58</v>
      </c>
      <c r="D6247" s="5" t="s">
        <v>32</v>
      </c>
      <c r="E6247" s="5" t="s">
        <v>9</v>
      </c>
      <c r="F6247" s="6">
        <v>43952</v>
      </c>
      <c r="G6247" s="6" t="str">
        <f>TEXT(datatable[[#This Row],[дата]],"ММ")</f>
        <v>05</v>
      </c>
      <c r="H6247" s="8">
        <v>68.489850000000004</v>
      </c>
      <c r="I6247" s="8">
        <v>49.998649999999998</v>
      </c>
      <c r="J6247" s="8">
        <f>datatable[[#This Row],[продажи_]]-datatable[[#This Row],[себестоимость_]]</f>
        <v>18.491200000000006</v>
      </c>
      <c r="L6247"/>
    </row>
    <row r="6248" spans="2:12" x14ac:dyDescent="0.4">
      <c r="B6248" s="5" t="s">
        <v>65</v>
      </c>
      <c r="C6248" s="5" t="s">
        <v>58</v>
      </c>
      <c r="D6248" s="5" t="s">
        <v>32</v>
      </c>
      <c r="E6248" s="5" t="s">
        <v>9</v>
      </c>
      <c r="F6248" s="6">
        <v>43983</v>
      </c>
      <c r="G6248" s="6" t="str">
        <f>TEXT(datatable[[#This Row],[дата]],"ММ")</f>
        <v>06</v>
      </c>
      <c r="H6248" s="8">
        <v>58.916000000000004</v>
      </c>
      <c r="I6248" s="8">
        <v>32.116500000000002</v>
      </c>
      <c r="J6248" s="8">
        <f>datatable[[#This Row],[продажи_]]-datatable[[#This Row],[себестоимость_]]</f>
        <v>26.799500000000002</v>
      </c>
      <c r="L6248"/>
    </row>
    <row r="6249" spans="2:12" x14ac:dyDescent="0.4">
      <c r="B6249" s="5" t="s">
        <v>65</v>
      </c>
      <c r="C6249" s="5" t="s">
        <v>58</v>
      </c>
      <c r="D6249" s="5" t="s">
        <v>32</v>
      </c>
      <c r="E6249" s="5" t="s">
        <v>9</v>
      </c>
      <c r="F6249" s="6">
        <v>44013</v>
      </c>
      <c r="G6249" s="6" t="str">
        <f>TEXT(datatable[[#This Row],[дата]],"ММ")</f>
        <v>07</v>
      </c>
      <c r="H6249" s="8">
        <v>58.122899999999994</v>
      </c>
      <c r="I6249" s="8">
        <v>31.759650000000004</v>
      </c>
      <c r="J6249" s="8">
        <f>datatable[[#This Row],[продажи_]]-datatable[[#This Row],[себестоимость_]]</f>
        <v>26.36324999999999</v>
      </c>
      <c r="L6249"/>
    </row>
    <row r="6250" spans="2:12" x14ac:dyDescent="0.4">
      <c r="B6250" s="5" t="s">
        <v>65</v>
      </c>
      <c r="C6250" s="5" t="s">
        <v>58</v>
      </c>
      <c r="D6250" s="5" t="s">
        <v>32</v>
      </c>
      <c r="E6250" s="5" t="s">
        <v>9</v>
      </c>
      <c r="F6250" s="6">
        <v>44044</v>
      </c>
      <c r="G6250" s="6" t="str">
        <f>TEXT(datatable[[#This Row],[дата]],"ММ")</f>
        <v>08</v>
      </c>
      <c r="H6250" s="8">
        <v>39.428400000000003</v>
      </c>
      <c r="I6250" s="8">
        <v>27.279200000000003</v>
      </c>
      <c r="J6250" s="8">
        <f>datatable[[#This Row],[продажи_]]-datatable[[#This Row],[себестоимость_]]</f>
        <v>12.1492</v>
      </c>
      <c r="L6250"/>
    </row>
    <row r="6251" spans="2:12" x14ac:dyDescent="0.4">
      <c r="B6251" s="5" t="s">
        <v>65</v>
      </c>
      <c r="C6251" s="5" t="s">
        <v>58</v>
      </c>
      <c r="D6251" s="5" t="s">
        <v>32</v>
      </c>
      <c r="E6251" s="5" t="s">
        <v>9</v>
      </c>
      <c r="F6251" s="6">
        <v>44075</v>
      </c>
      <c r="G6251" s="6" t="str">
        <f>TEXT(datatable[[#This Row],[дата]],"ММ")</f>
        <v>09</v>
      </c>
      <c r="H6251" s="8">
        <v>47.019499999999994</v>
      </c>
      <c r="I6251" s="8">
        <v>46.390499999999996</v>
      </c>
      <c r="J6251" s="8">
        <f>datatable[[#This Row],[продажи_]]-datatable[[#This Row],[себестоимость_]]</f>
        <v>0.62899999999999778</v>
      </c>
      <c r="L6251"/>
    </row>
    <row r="6252" spans="2:12" x14ac:dyDescent="0.4">
      <c r="B6252" s="5" t="s">
        <v>65</v>
      </c>
      <c r="C6252" s="5" t="s">
        <v>58</v>
      </c>
      <c r="D6252" s="5" t="s">
        <v>32</v>
      </c>
      <c r="E6252" s="5" t="s">
        <v>9</v>
      </c>
      <c r="F6252" s="6">
        <v>44105</v>
      </c>
      <c r="G6252" s="6" t="str">
        <f>TEXT(datatable[[#This Row],[дата]],"ММ")</f>
        <v>10</v>
      </c>
      <c r="H6252" s="8">
        <v>59.652450000000002</v>
      </c>
      <c r="I6252" s="8">
        <v>54.637700000000002</v>
      </c>
      <c r="J6252" s="8">
        <f>datatable[[#This Row],[продажи_]]-datatable[[#This Row],[себестоимость_]]</f>
        <v>5.0147499999999994</v>
      </c>
      <c r="L6252"/>
    </row>
    <row r="6253" spans="2:12" x14ac:dyDescent="0.4">
      <c r="B6253" s="5" t="s">
        <v>65</v>
      </c>
      <c r="C6253" s="5" t="s">
        <v>58</v>
      </c>
      <c r="D6253" s="5" t="s">
        <v>32</v>
      </c>
      <c r="E6253" s="5" t="s">
        <v>9</v>
      </c>
      <c r="F6253" s="6">
        <v>44136</v>
      </c>
      <c r="G6253" s="6" t="str">
        <f>TEXT(datatable[[#This Row],[дата]],"ММ")</f>
        <v>11</v>
      </c>
      <c r="H6253" s="8">
        <v>94.378900000000002</v>
      </c>
      <c r="I6253" s="8">
        <v>62.171200000000006</v>
      </c>
      <c r="J6253" s="8">
        <f>datatable[[#This Row],[продажи_]]-datatable[[#This Row],[себестоимость_]]</f>
        <v>32.207699999999996</v>
      </c>
      <c r="L6253"/>
    </row>
    <row r="6254" spans="2:12" x14ac:dyDescent="0.4">
      <c r="B6254" s="5" t="s">
        <v>65</v>
      </c>
      <c r="C6254" s="5" t="s">
        <v>58</v>
      </c>
      <c r="D6254" s="5" t="s">
        <v>32</v>
      </c>
      <c r="E6254" s="5" t="s">
        <v>9</v>
      </c>
      <c r="F6254" s="6">
        <v>44166</v>
      </c>
      <c r="G6254" s="6" t="str">
        <f>TEXT(datatable[[#This Row],[дата]],"ММ")</f>
        <v>12</v>
      </c>
      <c r="H6254" s="8">
        <v>70.699200000000005</v>
      </c>
      <c r="I6254" s="8">
        <v>49.007399999999997</v>
      </c>
      <c r="J6254" s="8">
        <f>datatable[[#This Row],[продажи_]]-datatable[[#This Row],[себестоимость_]]</f>
        <v>21.691800000000008</v>
      </c>
      <c r="L6254"/>
    </row>
    <row r="6255" spans="2:12" x14ac:dyDescent="0.4">
      <c r="B6255" s="5" t="s">
        <v>65</v>
      </c>
      <c r="C6255" s="5" t="s">
        <v>58</v>
      </c>
      <c r="D6255" s="5" t="s">
        <v>32</v>
      </c>
      <c r="E6255" s="5" t="s">
        <v>10</v>
      </c>
      <c r="F6255" s="6">
        <v>43831</v>
      </c>
      <c r="G6255" s="6" t="str">
        <f>TEXT(datatable[[#This Row],[дата]],"ММ")</f>
        <v>01</v>
      </c>
      <c r="H6255" s="8">
        <v>17.2224</v>
      </c>
      <c r="I6255" s="8">
        <v>9.8946000000000005</v>
      </c>
      <c r="J6255" s="8">
        <f>datatable[[#This Row],[продажи_]]-datatable[[#This Row],[себестоимость_]]</f>
        <v>7.3277999999999999</v>
      </c>
      <c r="L6255"/>
    </row>
    <row r="6256" spans="2:12" x14ac:dyDescent="0.4">
      <c r="B6256" s="5" t="s">
        <v>65</v>
      </c>
      <c r="C6256" s="5" t="s">
        <v>58</v>
      </c>
      <c r="D6256" s="5" t="s">
        <v>32</v>
      </c>
      <c r="E6256" s="5" t="s">
        <v>10</v>
      </c>
      <c r="F6256" s="6">
        <v>43862</v>
      </c>
      <c r="G6256" s="6" t="str">
        <f>TEXT(datatable[[#This Row],[дата]],"ММ")</f>
        <v>02</v>
      </c>
      <c r="H6256" s="8">
        <v>29.366399999999999</v>
      </c>
      <c r="I6256" s="8">
        <v>13.7186</v>
      </c>
      <c r="J6256" s="8">
        <f>datatable[[#This Row],[продажи_]]-datatable[[#This Row],[себестоимость_]]</f>
        <v>15.647799999999998</v>
      </c>
      <c r="L6256"/>
    </row>
    <row r="6257" spans="2:12" x14ac:dyDescent="0.4">
      <c r="B6257" s="5" t="s">
        <v>65</v>
      </c>
      <c r="C6257" s="5" t="s">
        <v>58</v>
      </c>
      <c r="D6257" s="5" t="s">
        <v>32</v>
      </c>
      <c r="E6257" s="5" t="s">
        <v>10</v>
      </c>
      <c r="F6257" s="6">
        <v>43891</v>
      </c>
      <c r="G6257" s="6" t="str">
        <f>TEXT(datatable[[#This Row],[дата]],"ММ")</f>
        <v>03</v>
      </c>
      <c r="H6257" s="8">
        <v>29.44</v>
      </c>
      <c r="I6257" s="8">
        <v>15.8696</v>
      </c>
      <c r="J6257" s="8">
        <f>datatable[[#This Row],[продажи_]]-datatable[[#This Row],[себестоимость_]]</f>
        <v>13.570400000000001</v>
      </c>
      <c r="L6257"/>
    </row>
    <row r="6258" spans="2:12" x14ac:dyDescent="0.4">
      <c r="B6258" s="5" t="s">
        <v>65</v>
      </c>
      <c r="C6258" s="5" t="s">
        <v>58</v>
      </c>
      <c r="D6258" s="5" t="s">
        <v>32</v>
      </c>
      <c r="E6258" s="5" t="s">
        <v>10</v>
      </c>
      <c r="F6258" s="6">
        <v>43922</v>
      </c>
      <c r="G6258" s="6" t="str">
        <f>TEXT(datatable[[#This Row],[дата]],"ММ")</f>
        <v>04</v>
      </c>
      <c r="H6258" s="8">
        <v>24.435199999999998</v>
      </c>
      <c r="I6258" s="8">
        <v>21.032000000000004</v>
      </c>
      <c r="J6258" s="8">
        <f>datatable[[#This Row],[продажи_]]-datatable[[#This Row],[себестоимость_]]</f>
        <v>3.4031999999999947</v>
      </c>
      <c r="L6258"/>
    </row>
    <row r="6259" spans="2:12" x14ac:dyDescent="0.4">
      <c r="B6259" s="5" t="s">
        <v>65</v>
      </c>
      <c r="C6259" s="5" t="s">
        <v>58</v>
      </c>
      <c r="D6259" s="5" t="s">
        <v>32</v>
      </c>
      <c r="E6259" s="5" t="s">
        <v>10</v>
      </c>
      <c r="F6259" s="6">
        <v>43952</v>
      </c>
      <c r="G6259" s="6" t="str">
        <f>TEXT(datatable[[#This Row],[дата]],"ММ")</f>
        <v>05</v>
      </c>
      <c r="H6259" s="8">
        <v>28.4648</v>
      </c>
      <c r="I6259" s="8">
        <v>12.7387</v>
      </c>
      <c r="J6259" s="8">
        <f>datatable[[#This Row],[продажи_]]-datatable[[#This Row],[себестоимость_]]</f>
        <v>15.726100000000001</v>
      </c>
      <c r="L6259"/>
    </row>
    <row r="6260" spans="2:12" x14ac:dyDescent="0.4">
      <c r="B6260" s="5" t="s">
        <v>65</v>
      </c>
      <c r="C6260" s="5" t="s">
        <v>58</v>
      </c>
      <c r="D6260" s="5" t="s">
        <v>32</v>
      </c>
      <c r="E6260" s="5" t="s">
        <v>10</v>
      </c>
      <c r="F6260" s="6">
        <v>43983</v>
      </c>
      <c r="G6260" s="6" t="str">
        <f>TEXT(datatable[[#This Row],[дата]],"ММ")</f>
        <v>06</v>
      </c>
      <c r="H6260" s="8">
        <v>18.952000000000002</v>
      </c>
      <c r="I6260" s="8">
        <v>10.038</v>
      </c>
      <c r="J6260" s="8">
        <f>datatable[[#This Row],[продажи_]]-datatable[[#This Row],[себестоимость_]]</f>
        <v>8.9140000000000015</v>
      </c>
      <c r="L6260"/>
    </row>
    <row r="6261" spans="2:12" x14ac:dyDescent="0.4">
      <c r="B6261" s="5" t="s">
        <v>65</v>
      </c>
      <c r="C6261" s="5" t="s">
        <v>58</v>
      </c>
      <c r="D6261" s="5" t="s">
        <v>32</v>
      </c>
      <c r="E6261" s="5" t="s">
        <v>10</v>
      </c>
      <c r="F6261" s="6">
        <v>44013</v>
      </c>
      <c r="G6261" s="6" t="str">
        <f>TEXT(datatable[[#This Row],[дата]],"ММ")</f>
        <v>07</v>
      </c>
      <c r="H6261" s="8">
        <v>16.7256</v>
      </c>
      <c r="I6261" s="8">
        <v>10.862550000000001</v>
      </c>
      <c r="J6261" s="8">
        <f>datatable[[#This Row],[продажи_]]-datatable[[#This Row],[себестоимость_]]</f>
        <v>5.8630499999999994</v>
      </c>
      <c r="L6261"/>
    </row>
    <row r="6262" spans="2:12" x14ac:dyDescent="0.4">
      <c r="B6262" s="5" t="s">
        <v>65</v>
      </c>
      <c r="C6262" s="5" t="s">
        <v>58</v>
      </c>
      <c r="D6262" s="5" t="s">
        <v>32</v>
      </c>
      <c r="E6262" s="5" t="s">
        <v>10</v>
      </c>
      <c r="F6262" s="6">
        <v>44044</v>
      </c>
      <c r="G6262" s="6" t="str">
        <f>TEXT(datatable[[#This Row],[дата]],"ММ")</f>
        <v>08</v>
      </c>
      <c r="H6262" s="8">
        <v>14.1312</v>
      </c>
      <c r="I6262" s="8">
        <v>9.273200000000001</v>
      </c>
      <c r="J6262" s="8">
        <f>datatable[[#This Row],[продажи_]]-datatable[[#This Row],[себестоимость_]]</f>
        <v>4.8579999999999988</v>
      </c>
      <c r="L6262"/>
    </row>
    <row r="6263" spans="2:12" x14ac:dyDescent="0.4">
      <c r="B6263" s="5" t="s">
        <v>65</v>
      </c>
      <c r="C6263" s="5" t="s">
        <v>58</v>
      </c>
      <c r="D6263" s="5" t="s">
        <v>32</v>
      </c>
      <c r="E6263" s="5" t="s">
        <v>10</v>
      </c>
      <c r="F6263" s="6">
        <v>44075</v>
      </c>
      <c r="G6263" s="6" t="str">
        <f>TEXT(datatable[[#This Row],[дата]],"ММ")</f>
        <v>09</v>
      </c>
      <c r="H6263" s="8">
        <v>15.64</v>
      </c>
      <c r="I6263" s="8">
        <v>13.862</v>
      </c>
      <c r="J6263" s="8">
        <f>datatable[[#This Row],[продажи_]]-datatable[[#This Row],[себестоимость_]]</f>
        <v>1.7780000000000005</v>
      </c>
      <c r="L6263"/>
    </row>
    <row r="6264" spans="2:12" x14ac:dyDescent="0.4">
      <c r="B6264" s="5" t="s">
        <v>65</v>
      </c>
      <c r="C6264" s="5" t="s">
        <v>58</v>
      </c>
      <c r="D6264" s="5" t="s">
        <v>32</v>
      </c>
      <c r="E6264" s="5" t="s">
        <v>10</v>
      </c>
      <c r="F6264" s="6">
        <v>44105</v>
      </c>
      <c r="G6264" s="6" t="str">
        <f>TEXT(datatable[[#This Row],[дата]],"ММ")</f>
        <v>10</v>
      </c>
      <c r="H6264" s="8">
        <v>26.790400000000005</v>
      </c>
      <c r="I6264" s="8">
        <v>13.204750000000001</v>
      </c>
      <c r="J6264" s="8">
        <f>datatable[[#This Row],[продажи_]]-datatable[[#This Row],[себестоимость_]]</f>
        <v>13.585650000000005</v>
      </c>
      <c r="L6264"/>
    </row>
    <row r="6265" spans="2:12" x14ac:dyDescent="0.4">
      <c r="B6265" s="5" t="s">
        <v>65</v>
      </c>
      <c r="C6265" s="5" t="s">
        <v>58</v>
      </c>
      <c r="D6265" s="5" t="s">
        <v>32</v>
      </c>
      <c r="E6265" s="5" t="s">
        <v>10</v>
      </c>
      <c r="F6265" s="6">
        <v>44136</v>
      </c>
      <c r="G6265" s="6" t="str">
        <f>TEXT(datatable[[#This Row],[дата]],"ММ")</f>
        <v>11</v>
      </c>
      <c r="H6265" s="8">
        <v>28.336000000000006</v>
      </c>
      <c r="I6265" s="8">
        <v>15.224300000000001</v>
      </c>
      <c r="J6265" s="8">
        <f>datatable[[#This Row],[продажи_]]-datatable[[#This Row],[себестоимость_]]</f>
        <v>13.111700000000004</v>
      </c>
      <c r="L6265"/>
    </row>
    <row r="6266" spans="2:12" x14ac:dyDescent="0.4">
      <c r="B6266" s="5" t="s">
        <v>65</v>
      </c>
      <c r="C6266" s="5" t="s">
        <v>58</v>
      </c>
      <c r="D6266" s="5" t="s">
        <v>32</v>
      </c>
      <c r="E6266" s="5" t="s">
        <v>10</v>
      </c>
      <c r="F6266" s="6">
        <v>44166</v>
      </c>
      <c r="G6266" s="6" t="str">
        <f>TEXT(datatable[[#This Row],[дата]],"ММ")</f>
        <v>12</v>
      </c>
      <c r="H6266" s="8">
        <v>24.950399999999998</v>
      </c>
      <c r="I6266" s="8">
        <v>13.1928</v>
      </c>
      <c r="J6266" s="8">
        <f>datatable[[#This Row],[продажи_]]-datatable[[#This Row],[себестоимость_]]</f>
        <v>11.757599999999998</v>
      </c>
      <c r="L6266"/>
    </row>
    <row r="6267" spans="2:12" x14ac:dyDescent="0.4">
      <c r="B6267" s="5" t="s">
        <v>65</v>
      </c>
      <c r="C6267" s="5" t="s">
        <v>58</v>
      </c>
      <c r="D6267" s="5" t="s">
        <v>32</v>
      </c>
      <c r="E6267" s="5" t="s">
        <v>7</v>
      </c>
      <c r="F6267" s="6">
        <v>43831</v>
      </c>
      <c r="G6267" s="6" t="str">
        <f>TEXT(datatable[[#This Row],[дата]],"ММ")</f>
        <v>01</v>
      </c>
      <c r="H6267" s="8">
        <v>4.6052999999999997</v>
      </c>
      <c r="I6267" s="8">
        <v>1.2519</v>
      </c>
      <c r="J6267" s="8">
        <f>datatable[[#This Row],[продажи_]]-datatable[[#This Row],[себестоимость_]]</f>
        <v>3.3533999999999997</v>
      </c>
      <c r="L6267"/>
    </row>
    <row r="6268" spans="2:12" x14ac:dyDescent="0.4">
      <c r="B6268" s="5" t="s">
        <v>65</v>
      </c>
      <c r="C6268" s="5" t="s">
        <v>58</v>
      </c>
      <c r="D6268" s="5" t="s">
        <v>32</v>
      </c>
      <c r="E6268" s="5" t="s">
        <v>7</v>
      </c>
      <c r="F6268" s="6">
        <v>43862</v>
      </c>
      <c r="G6268" s="6" t="str">
        <f>TEXT(datatable[[#This Row],[дата]],"ММ")</f>
        <v>02</v>
      </c>
      <c r="H6268" s="8">
        <v>6.4414000000000007</v>
      </c>
      <c r="I6268" s="8">
        <v>2.0747999999999998</v>
      </c>
      <c r="J6268" s="8">
        <f>datatable[[#This Row],[продажи_]]-datatable[[#This Row],[себестоимость_]]</f>
        <v>4.3666000000000009</v>
      </c>
      <c r="L6268"/>
    </row>
    <row r="6269" spans="2:12" x14ac:dyDescent="0.4">
      <c r="B6269" s="5" t="s">
        <v>65</v>
      </c>
      <c r="C6269" s="5" t="s">
        <v>58</v>
      </c>
      <c r="D6269" s="5" t="s">
        <v>32</v>
      </c>
      <c r="E6269" s="5" t="s">
        <v>7</v>
      </c>
      <c r="F6269" s="6">
        <v>43891</v>
      </c>
      <c r="G6269" s="6" t="str">
        <f>TEXT(datatable[[#This Row],[дата]],"ММ")</f>
        <v>03</v>
      </c>
      <c r="H6269" s="8">
        <v>6.7423999999999999</v>
      </c>
      <c r="I6269" s="8">
        <v>2.1215999999999999</v>
      </c>
      <c r="J6269" s="8">
        <f>datatable[[#This Row],[продажи_]]-datatable[[#This Row],[себестоимость_]]</f>
        <v>4.6208</v>
      </c>
      <c r="L6269"/>
    </row>
    <row r="6270" spans="2:12" x14ac:dyDescent="0.4">
      <c r="B6270" s="5" t="s">
        <v>65</v>
      </c>
      <c r="C6270" s="5" t="s">
        <v>58</v>
      </c>
      <c r="D6270" s="5" t="s">
        <v>32</v>
      </c>
      <c r="E6270" s="5" t="s">
        <v>7</v>
      </c>
      <c r="F6270" s="6">
        <v>43922</v>
      </c>
      <c r="G6270" s="6" t="str">
        <f>TEXT(datatable[[#This Row],[дата]],"ММ")</f>
        <v>04</v>
      </c>
      <c r="H6270" s="8">
        <v>8.0495999999999999</v>
      </c>
      <c r="I6270" s="8">
        <v>1.7472000000000001</v>
      </c>
      <c r="J6270" s="8">
        <f>datatable[[#This Row],[продажи_]]-datatable[[#This Row],[себестоимость_]]</f>
        <v>6.3023999999999996</v>
      </c>
      <c r="L6270"/>
    </row>
    <row r="6271" spans="2:12" x14ac:dyDescent="0.4">
      <c r="B6271" s="5" t="s">
        <v>65</v>
      </c>
      <c r="C6271" s="5" t="s">
        <v>58</v>
      </c>
      <c r="D6271" s="5" t="s">
        <v>32</v>
      </c>
      <c r="E6271" s="5" t="s">
        <v>7</v>
      </c>
      <c r="F6271" s="6">
        <v>43952</v>
      </c>
      <c r="G6271" s="6" t="str">
        <f>TEXT(datatable[[#This Row],[дата]],"ММ")</f>
        <v>05</v>
      </c>
      <c r="H6271" s="8">
        <v>5.7017999999999995</v>
      </c>
      <c r="I6271" s="8">
        <v>1.3857999999999999</v>
      </c>
      <c r="J6271" s="8">
        <f>datatable[[#This Row],[продажи_]]-datatable[[#This Row],[себестоимость_]]</f>
        <v>4.3159999999999998</v>
      </c>
      <c r="L6271"/>
    </row>
    <row r="6272" spans="2:12" x14ac:dyDescent="0.4">
      <c r="B6272" s="5" t="s">
        <v>65</v>
      </c>
      <c r="C6272" s="5" t="s">
        <v>58</v>
      </c>
      <c r="D6272" s="5" t="s">
        <v>32</v>
      </c>
      <c r="E6272" s="5" t="s">
        <v>7</v>
      </c>
      <c r="F6272" s="6">
        <v>43983</v>
      </c>
      <c r="G6272" s="6" t="str">
        <f>TEXT(datatable[[#This Row],[дата]],"ММ")</f>
        <v>06</v>
      </c>
      <c r="H6272" s="8">
        <v>4.4290000000000003</v>
      </c>
      <c r="I6272" s="8">
        <v>1.2349999999999999</v>
      </c>
      <c r="J6272" s="8">
        <f>datatable[[#This Row],[продажи_]]-datatable[[#This Row],[себестоимость_]]</f>
        <v>3.1940000000000004</v>
      </c>
      <c r="L6272"/>
    </row>
    <row r="6273" spans="2:12" x14ac:dyDescent="0.4">
      <c r="B6273" s="5" t="s">
        <v>65</v>
      </c>
      <c r="C6273" s="5" t="s">
        <v>58</v>
      </c>
      <c r="D6273" s="5" t="s">
        <v>32</v>
      </c>
      <c r="E6273" s="5" t="s">
        <v>7</v>
      </c>
      <c r="F6273" s="6">
        <v>44013</v>
      </c>
      <c r="G6273" s="6" t="str">
        <f>TEXT(datatable[[#This Row],[дата]],"ММ")</f>
        <v>07</v>
      </c>
      <c r="H6273" s="8">
        <v>4.3344000000000005</v>
      </c>
      <c r="I6273" s="8">
        <v>1.0412999999999999</v>
      </c>
      <c r="J6273" s="8">
        <f>datatable[[#This Row],[продажи_]]-datatable[[#This Row],[себестоимость_]]</f>
        <v>3.2931000000000008</v>
      </c>
      <c r="L6273"/>
    </row>
    <row r="6274" spans="2:12" x14ac:dyDescent="0.4">
      <c r="B6274" s="5" t="s">
        <v>65</v>
      </c>
      <c r="C6274" s="5" t="s">
        <v>58</v>
      </c>
      <c r="D6274" s="5" t="s">
        <v>32</v>
      </c>
      <c r="E6274" s="5" t="s">
        <v>7</v>
      </c>
      <c r="F6274" s="6">
        <v>44044</v>
      </c>
      <c r="G6274" s="6" t="str">
        <f>TEXT(datatable[[#This Row],[дата]],"ММ")</f>
        <v>08</v>
      </c>
      <c r="H6274" s="8">
        <v>3.3367999999999998</v>
      </c>
      <c r="I6274" s="8">
        <v>0.86319999999999997</v>
      </c>
      <c r="J6274" s="8">
        <f>datatable[[#This Row],[продажи_]]-datatable[[#This Row],[себестоимость_]]</f>
        <v>2.4735999999999998</v>
      </c>
      <c r="L6274"/>
    </row>
    <row r="6275" spans="2:12" x14ac:dyDescent="0.4">
      <c r="B6275" s="5" t="s">
        <v>65</v>
      </c>
      <c r="C6275" s="5" t="s">
        <v>58</v>
      </c>
      <c r="D6275" s="5" t="s">
        <v>32</v>
      </c>
      <c r="E6275" s="5" t="s">
        <v>7</v>
      </c>
      <c r="F6275" s="6">
        <v>44075</v>
      </c>
      <c r="G6275" s="6" t="str">
        <f>TEXT(datatable[[#This Row],[дата]],"ММ")</f>
        <v>09</v>
      </c>
      <c r="H6275" s="8">
        <v>4.4719999999999995</v>
      </c>
      <c r="I6275" s="8">
        <v>1.5469999999999999</v>
      </c>
      <c r="J6275" s="8">
        <f>datatable[[#This Row],[продажи_]]-datatable[[#This Row],[себестоимость_]]</f>
        <v>2.9249999999999998</v>
      </c>
      <c r="L6275"/>
    </row>
    <row r="6276" spans="2:12" x14ac:dyDescent="0.4">
      <c r="B6276" s="5" t="s">
        <v>65</v>
      </c>
      <c r="C6276" s="5" t="s">
        <v>58</v>
      </c>
      <c r="D6276" s="5" t="s">
        <v>32</v>
      </c>
      <c r="E6276" s="5" t="s">
        <v>7</v>
      </c>
      <c r="F6276" s="6">
        <v>44105</v>
      </c>
      <c r="G6276" s="6" t="str">
        <f>TEXT(datatable[[#This Row],[дата]],"ММ")</f>
        <v>10</v>
      </c>
      <c r="H6276" s="8">
        <v>4.7515000000000001</v>
      </c>
      <c r="I6276" s="8">
        <v>1.8928</v>
      </c>
      <c r="J6276" s="8">
        <f>datatable[[#This Row],[продажи_]]-datatable[[#This Row],[себестоимость_]]</f>
        <v>2.8586999999999998</v>
      </c>
      <c r="L6276"/>
    </row>
    <row r="6277" spans="2:12" x14ac:dyDescent="0.4">
      <c r="B6277" s="5" t="s">
        <v>65</v>
      </c>
      <c r="C6277" s="5" t="s">
        <v>58</v>
      </c>
      <c r="D6277" s="5" t="s">
        <v>32</v>
      </c>
      <c r="E6277" s="5" t="s">
        <v>7</v>
      </c>
      <c r="F6277" s="6">
        <v>44136</v>
      </c>
      <c r="G6277" s="6" t="str">
        <f>TEXT(datatable[[#This Row],[дата]],"ММ")</f>
        <v>11</v>
      </c>
      <c r="H6277" s="8">
        <v>5.3578000000000001</v>
      </c>
      <c r="I6277" s="8">
        <v>2.093</v>
      </c>
      <c r="J6277" s="8">
        <f>datatable[[#This Row],[продажи_]]-datatable[[#This Row],[себестоимость_]]</f>
        <v>3.2648000000000001</v>
      </c>
      <c r="L6277"/>
    </row>
    <row r="6278" spans="2:12" x14ac:dyDescent="0.4">
      <c r="B6278" s="5" t="s">
        <v>65</v>
      </c>
      <c r="C6278" s="5" t="s">
        <v>58</v>
      </c>
      <c r="D6278" s="5" t="s">
        <v>32</v>
      </c>
      <c r="E6278" s="5" t="s">
        <v>7</v>
      </c>
      <c r="F6278" s="6">
        <v>44166</v>
      </c>
      <c r="G6278" s="6" t="str">
        <f>TEXT(datatable[[#This Row],[дата]],"ММ")</f>
        <v>12</v>
      </c>
      <c r="H6278" s="8">
        <v>5.9339999999999993</v>
      </c>
      <c r="I6278" s="8">
        <v>1.3416000000000001</v>
      </c>
      <c r="J6278" s="8">
        <f>datatable[[#This Row],[продажи_]]-datatable[[#This Row],[себестоимость_]]</f>
        <v>4.5923999999999996</v>
      </c>
      <c r="L6278"/>
    </row>
    <row r="6279" spans="2:12" x14ac:dyDescent="0.4">
      <c r="B6279" s="5" t="s">
        <v>65</v>
      </c>
      <c r="C6279" s="5" t="s">
        <v>58</v>
      </c>
      <c r="D6279" s="5" t="s">
        <v>32</v>
      </c>
      <c r="E6279" s="5" t="s">
        <v>7</v>
      </c>
      <c r="F6279" s="6">
        <v>43831</v>
      </c>
      <c r="G6279" s="6" t="str">
        <f>TEXT(datatable[[#This Row],[дата]],"ММ")</f>
        <v>01</v>
      </c>
      <c r="H6279" s="8">
        <v>3.0618000000000003</v>
      </c>
      <c r="I6279" s="8">
        <v>0.84150000000000003</v>
      </c>
      <c r="J6279" s="8">
        <f>datatable[[#This Row],[продажи_]]-datatable[[#This Row],[себестоимость_]]</f>
        <v>2.2203000000000004</v>
      </c>
      <c r="L6279"/>
    </row>
    <row r="6280" spans="2:12" x14ac:dyDescent="0.4">
      <c r="B6280" s="5" t="s">
        <v>65</v>
      </c>
      <c r="C6280" s="5" t="s">
        <v>58</v>
      </c>
      <c r="D6280" s="5" t="s">
        <v>32</v>
      </c>
      <c r="E6280" s="5" t="s">
        <v>7</v>
      </c>
      <c r="F6280" s="6">
        <v>43862</v>
      </c>
      <c r="G6280" s="6" t="str">
        <f>TEXT(datatable[[#This Row],[дата]],"ММ")</f>
        <v>02</v>
      </c>
      <c r="H6280" s="8">
        <v>4.6746000000000008</v>
      </c>
      <c r="I6280" s="8">
        <v>1.8479999999999999</v>
      </c>
      <c r="J6280" s="8">
        <f>datatable[[#This Row],[продажи_]]-datatable[[#This Row],[себестоимость_]]</f>
        <v>2.8266000000000009</v>
      </c>
      <c r="L6280"/>
    </row>
    <row r="6281" spans="2:12" x14ac:dyDescent="0.4">
      <c r="B6281" s="5" t="s">
        <v>65</v>
      </c>
      <c r="C6281" s="5" t="s">
        <v>58</v>
      </c>
      <c r="D6281" s="5" t="s">
        <v>32</v>
      </c>
      <c r="E6281" s="5" t="s">
        <v>7</v>
      </c>
      <c r="F6281" s="6">
        <v>43891</v>
      </c>
      <c r="G6281" s="6" t="str">
        <f>TEXT(datatable[[#This Row],[дата]],"ММ")</f>
        <v>03</v>
      </c>
      <c r="H6281" s="8">
        <v>4.7375999999999996</v>
      </c>
      <c r="I6281" s="8">
        <v>1.5136000000000001</v>
      </c>
      <c r="J6281" s="8">
        <f>datatable[[#This Row],[продажи_]]-datatable[[#This Row],[себестоимость_]]</f>
        <v>3.2239999999999993</v>
      </c>
      <c r="L6281"/>
    </row>
    <row r="6282" spans="2:12" x14ac:dyDescent="0.4">
      <c r="B6282" s="5" t="s">
        <v>65</v>
      </c>
      <c r="C6282" s="5" t="s">
        <v>58</v>
      </c>
      <c r="D6282" s="5" t="s">
        <v>32</v>
      </c>
      <c r="E6282" s="5" t="s">
        <v>7</v>
      </c>
      <c r="F6282" s="6">
        <v>43922</v>
      </c>
      <c r="G6282" s="6" t="str">
        <f>TEXT(datatable[[#This Row],[дата]],"ММ")</f>
        <v>04</v>
      </c>
      <c r="H6282" s="8">
        <v>5.8464</v>
      </c>
      <c r="I6282" s="8">
        <v>1.7072000000000001</v>
      </c>
      <c r="J6282" s="8">
        <f>datatable[[#This Row],[продажи_]]-datatable[[#This Row],[себестоимость_]]</f>
        <v>4.1391999999999998</v>
      </c>
      <c r="L6282"/>
    </row>
    <row r="6283" spans="2:12" x14ac:dyDescent="0.4">
      <c r="B6283" s="5" t="s">
        <v>65</v>
      </c>
      <c r="C6283" s="5" t="s">
        <v>58</v>
      </c>
      <c r="D6283" s="5" t="s">
        <v>32</v>
      </c>
      <c r="E6283" s="5" t="s">
        <v>7</v>
      </c>
      <c r="F6283" s="6">
        <v>43952</v>
      </c>
      <c r="G6283" s="6" t="str">
        <f>TEXT(datatable[[#This Row],[дата]],"ММ")</f>
        <v>05</v>
      </c>
      <c r="H6283" s="8">
        <v>4.7911499999999991</v>
      </c>
      <c r="I6283" s="8">
        <v>1.2726999999999999</v>
      </c>
      <c r="J6283" s="8">
        <f>datatable[[#This Row],[продажи_]]-datatable[[#This Row],[себестоимость_]]</f>
        <v>3.5184499999999992</v>
      </c>
      <c r="L6283"/>
    </row>
    <row r="6284" spans="2:12" x14ac:dyDescent="0.4">
      <c r="B6284" s="5" t="s">
        <v>65</v>
      </c>
      <c r="C6284" s="5" t="s">
        <v>58</v>
      </c>
      <c r="D6284" s="5" t="s">
        <v>32</v>
      </c>
      <c r="E6284" s="5" t="s">
        <v>7</v>
      </c>
      <c r="F6284" s="6">
        <v>43983</v>
      </c>
      <c r="G6284" s="6" t="str">
        <f>TEXT(datatable[[#This Row],[дата]],"ММ")</f>
        <v>06</v>
      </c>
      <c r="H6284" s="8">
        <v>3.2444999999999999</v>
      </c>
      <c r="I6284" s="8">
        <v>0.96800000000000008</v>
      </c>
      <c r="J6284" s="8">
        <f>datatable[[#This Row],[продажи_]]-datatable[[#This Row],[себестоимость_]]</f>
        <v>2.2765</v>
      </c>
      <c r="L6284"/>
    </row>
    <row r="6285" spans="2:12" x14ac:dyDescent="0.4">
      <c r="B6285" s="5" t="s">
        <v>65</v>
      </c>
      <c r="C6285" s="5" t="s">
        <v>58</v>
      </c>
      <c r="D6285" s="5" t="s">
        <v>32</v>
      </c>
      <c r="E6285" s="5" t="s">
        <v>7</v>
      </c>
      <c r="F6285" s="6">
        <v>44013</v>
      </c>
      <c r="G6285" s="6" t="str">
        <f>TEXT(datatable[[#This Row],[дата]],"ММ")</f>
        <v>07</v>
      </c>
      <c r="H6285" s="8">
        <v>3.3169499999999998</v>
      </c>
      <c r="I6285" s="8">
        <v>1.1088</v>
      </c>
      <c r="J6285" s="8">
        <f>datatable[[#This Row],[продажи_]]-datatable[[#This Row],[себестоимость_]]</f>
        <v>2.2081499999999998</v>
      </c>
      <c r="L6285"/>
    </row>
    <row r="6286" spans="2:12" x14ac:dyDescent="0.4">
      <c r="B6286" s="5" t="s">
        <v>65</v>
      </c>
      <c r="C6286" s="5" t="s">
        <v>58</v>
      </c>
      <c r="D6286" s="5" t="s">
        <v>32</v>
      </c>
      <c r="E6286" s="5" t="s">
        <v>7</v>
      </c>
      <c r="F6286" s="6">
        <v>44044</v>
      </c>
      <c r="G6286" s="6" t="str">
        <f>TEXT(datatable[[#This Row],[дата]],"ММ")</f>
        <v>08</v>
      </c>
      <c r="H6286" s="8">
        <v>2.5704000000000002</v>
      </c>
      <c r="I6286" s="8">
        <v>0.99439999999999995</v>
      </c>
      <c r="J6286" s="8">
        <f>datatable[[#This Row],[продажи_]]-datatable[[#This Row],[себестоимость_]]</f>
        <v>1.5760000000000003</v>
      </c>
      <c r="L6286"/>
    </row>
    <row r="6287" spans="2:12" x14ac:dyDescent="0.4">
      <c r="B6287" s="5" t="s">
        <v>65</v>
      </c>
      <c r="C6287" s="5" t="s">
        <v>58</v>
      </c>
      <c r="D6287" s="5" t="s">
        <v>32</v>
      </c>
      <c r="E6287" s="5" t="s">
        <v>7</v>
      </c>
      <c r="F6287" s="6">
        <v>44075</v>
      </c>
      <c r="G6287" s="6" t="str">
        <f>TEXT(datatable[[#This Row],[дата]],"ММ")</f>
        <v>09</v>
      </c>
      <c r="H6287" s="8">
        <v>2.52</v>
      </c>
      <c r="I6287" s="8">
        <v>1.034</v>
      </c>
      <c r="J6287" s="8">
        <f>datatable[[#This Row],[продажи_]]-datatable[[#This Row],[себестоимость_]]</f>
        <v>1.486</v>
      </c>
      <c r="L6287"/>
    </row>
    <row r="6288" spans="2:12" x14ac:dyDescent="0.4">
      <c r="B6288" s="5" t="s">
        <v>65</v>
      </c>
      <c r="C6288" s="5" t="s">
        <v>58</v>
      </c>
      <c r="D6288" s="5" t="s">
        <v>32</v>
      </c>
      <c r="E6288" s="5" t="s">
        <v>7</v>
      </c>
      <c r="F6288" s="6">
        <v>44105</v>
      </c>
      <c r="G6288" s="6" t="str">
        <f>TEXT(datatable[[#This Row],[дата]],"ММ")</f>
        <v>10</v>
      </c>
      <c r="H6288" s="8">
        <v>4.1359499999999993</v>
      </c>
      <c r="I6288" s="8">
        <v>1.4728999999999999</v>
      </c>
      <c r="J6288" s="8">
        <f>datatable[[#This Row],[продажи_]]-datatable[[#This Row],[себестоимость_]]</f>
        <v>2.6630499999999993</v>
      </c>
      <c r="L6288"/>
    </row>
    <row r="6289" spans="2:12" x14ac:dyDescent="0.4">
      <c r="B6289" s="5" t="s">
        <v>65</v>
      </c>
      <c r="C6289" s="5" t="s">
        <v>58</v>
      </c>
      <c r="D6289" s="5" t="s">
        <v>32</v>
      </c>
      <c r="E6289" s="5" t="s">
        <v>7</v>
      </c>
      <c r="F6289" s="6">
        <v>44136</v>
      </c>
      <c r="G6289" s="6" t="str">
        <f>TEXT(datatable[[#This Row],[дата]],"ММ")</f>
        <v>11</v>
      </c>
      <c r="H6289" s="8">
        <v>4.1894999999999998</v>
      </c>
      <c r="I6289" s="8">
        <v>1.4783999999999999</v>
      </c>
      <c r="J6289" s="8">
        <f>datatable[[#This Row],[продажи_]]-datatable[[#This Row],[себестоимость_]]</f>
        <v>2.7111000000000001</v>
      </c>
      <c r="L6289"/>
    </row>
    <row r="6290" spans="2:12" x14ac:dyDescent="0.4">
      <c r="B6290" s="5" t="s">
        <v>65</v>
      </c>
      <c r="C6290" s="5" t="s">
        <v>58</v>
      </c>
      <c r="D6290" s="5" t="s">
        <v>32</v>
      </c>
      <c r="E6290" s="5" t="s">
        <v>7</v>
      </c>
      <c r="F6290" s="6">
        <v>44166</v>
      </c>
      <c r="G6290" s="6" t="str">
        <f>TEXT(datatable[[#This Row],[дата]],"ММ")</f>
        <v>12</v>
      </c>
      <c r="H6290" s="8">
        <v>4.3469999999999995</v>
      </c>
      <c r="I6290" s="8">
        <v>1.518</v>
      </c>
      <c r="J6290" s="8">
        <f>datatable[[#This Row],[продажи_]]-datatable[[#This Row],[себестоимость_]]</f>
        <v>2.8289999999999997</v>
      </c>
      <c r="L6290"/>
    </row>
    <row r="6291" spans="2:12" x14ac:dyDescent="0.4">
      <c r="B6291" s="5" t="s">
        <v>65</v>
      </c>
      <c r="C6291" s="5" t="s">
        <v>58</v>
      </c>
      <c r="D6291" s="5" t="s">
        <v>32</v>
      </c>
      <c r="E6291" s="5" t="s">
        <v>7</v>
      </c>
      <c r="F6291" s="6">
        <v>43831</v>
      </c>
      <c r="G6291" s="6" t="str">
        <f>TEXT(datatable[[#This Row],[дата]],"ММ")</f>
        <v>01</v>
      </c>
      <c r="H6291" s="8">
        <v>0.28665000000000002</v>
      </c>
      <c r="I6291" s="8">
        <v>0.14580000000000001</v>
      </c>
      <c r="J6291" s="8">
        <f>datatable[[#This Row],[продажи_]]-datatable[[#This Row],[себестоимость_]]</f>
        <v>0.14085</v>
      </c>
      <c r="L6291"/>
    </row>
    <row r="6292" spans="2:12" x14ac:dyDescent="0.4">
      <c r="B6292" s="5" t="s">
        <v>65</v>
      </c>
      <c r="C6292" s="5" t="s">
        <v>58</v>
      </c>
      <c r="D6292" s="5" t="s">
        <v>32</v>
      </c>
      <c r="E6292" s="5" t="s">
        <v>7</v>
      </c>
      <c r="F6292" s="6">
        <v>43862</v>
      </c>
      <c r="G6292" s="6" t="str">
        <f>TEXT(datatable[[#This Row],[дата]],"ММ")</f>
        <v>02</v>
      </c>
      <c r="H6292" s="8">
        <v>0.50470000000000004</v>
      </c>
      <c r="I6292" s="8">
        <v>0.2205</v>
      </c>
      <c r="J6292" s="8">
        <f>datatable[[#This Row],[продажи_]]-datatable[[#This Row],[себестоимость_]]</f>
        <v>0.28420000000000001</v>
      </c>
      <c r="L6292"/>
    </row>
    <row r="6293" spans="2:12" x14ac:dyDescent="0.4">
      <c r="B6293" s="5" t="s">
        <v>65</v>
      </c>
      <c r="C6293" s="5" t="s">
        <v>58</v>
      </c>
      <c r="D6293" s="5" t="s">
        <v>32</v>
      </c>
      <c r="E6293" s="5" t="s">
        <v>7</v>
      </c>
      <c r="F6293" s="6">
        <v>43891</v>
      </c>
      <c r="G6293" s="6" t="str">
        <f>TEXT(datatable[[#This Row],[дата]],"ММ")</f>
        <v>03</v>
      </c>
      <c r="H6293" s="8">
        <v>0.58800000000000008</v>
      </c>
      <c r="I6293" s="8">
        <v>0.22320000000000001</v>
      </c>
      <c r="J6293" s="8">
        <f>datatable[[#This Row],[продажи_]]-datatable[[#This Row],[себестоимость_]]</f>
        <v>0.36480000000000007</v>
      </c>
      <c r="L6293"/>
    </row>
    <row r="6294" spans="2:12" x14ac:dyDescent="0.4">
      <c r="B6294" s="5" t="s">
        <v>65</v>
      </c>
      <c r="C6294" s="5" t="s">
        <v>58</v>
      </c>
      <c r="D6294" s="5" t="s">
        <v>32</v>
      </c>
      <c r="E6294" s="5" t="s">
        <v>7</v>
      </c>
      <c r="F6294" s="6">
        <v>43922</v>
      </c>
      <c r="G6294" s="6" t="str">
        <f>TEXT(datatable[[#This Row],[дата]],"ММ")</f>
        <v>04</v>
      </c>
      <c r="H6294" s="8">
        <v>0.46480000000000005</v>
      </c>
      <c r="I6294" s="8">
        <v>0.2208</v>
      </c>
      <c r="J6294" s="8">
        <f>datatable[[#This Row],[продажи_]]-datatable[[#This Row],[себестоимость_]]</f>
        <v>0.24400000000000005</v>
      </c>
      <c r="L6294"/>
    </row>
    <row r="6295" spans="2:12" x14ac:dyDescent="0.4">
      <c r="B6295" s="5" t="s">
        <v>65</v>
      </c>
      <c r="C6295" s="5" t="s">
        <v>58</v>
      </c>
      <c r="D6295" s="5" t="s">
        <v>32</v>
      </c>
      <c r="E6295" s="5" t="s">
        <v>7</v>
      </c>
      <c r="F6295" s="6">
        <v>43952</v>
      </c>
      <c r="G6295" s="6" t="str">
        <f>TEXT(datatable[[#This Row],[дата]],"ММ")</f>
        <v>05</v>
      </c>
      <c r="H6295" s="8">
        <v>0.52779999999999994</v>
      </c>
      <c r="I6295" s="8">
        <v>0.2223</v>
      </c>
      <c r="J6295" s="8">
        <f>datatable[[#This Row],[продажи_]]-datatable[[#This Row],[себестоимость_]]</f>
        <v>0.30549999999999994</v>
      </c>
      <c r="L6295"/>
    </row>
    <row r="6296" spans="2:12" x14ac:dyDescent="0.4">
      <c r="B6296" s="5" t="s">
        <v>65</v>
      </c>
      <c r="C6296" s="5" t="s">
        <v>58</v>
      </c>
      <c r="D6296" s="5" t="s">
        <v>32</v>
      </c>
      <c r="E6296" s="5" t="s">
        <v>7</v>
      </c>
      <c r="F6296" s="6">
        <v>43983</v>
      </c>
      <c r="G6296" s="6" t="str">
        <f>TEXT(datatable[[#This Row],[дата]],"ММ")</f>
        <v>06</v>
      </c>
      <c r="H6296" s="8">
        <v>0.29750000000000004</v>
      </c>
      <c r="I6296" s="8">
        <v>0.153</v>
      </c>
      <c r="J6296" s="8">
        <f>datatable[[#This Row],[продажи_]]-datatable[[#This Row],[себестоимость_]]</f>
        <v>0.14450000000000005</v>
      </c>
      <c r="L6296"/>
    </row>
    <row r="6297" spans="2:12" x14ac:dyDescent="0.4">
      <c r="B6297" s="5" t="s">
        <v>65</v>
      </c>
      <c r="C6297" s="5" t="s">
        <v>58</v>
      </c>
      <c r="D6297" s="5" t="s">
        <v>32</v>
      </c>
      <c r="E6297" s="5" t="s">
        <v>7</v>
      </c>
      <c r="F6297" s="6">
        <v>44013</v>
      </c>
      <c r="G6297" s="6" t="str">
        <f>TEXT(datatable[[#This Row],[дата]],"ММ")</f>
        <v>07</v>
      </c>
      <c r="H6297" s="8">
        <v>0.28350000000000003</v>
      </c>
      <c r="I6297" s="8">
        <v>0.12959999999999999</v>
      </c>
      <c r="J6297" s="8">
        <f>datatable[[#This Row],[продажи_]]-datatable[[#This Row],[себестоимость_]]</f>
        <v>0.15390000000000004</v>
      </c>
      <c r="L6297"/>
    </row>
    <row r="6298" spans="2:12" x14ac:dyDescent="0.4">
      <c r="B6298" s="5" t="s">
        <v>65</v>
      </c>
      <c r="C6298" s="5" t="s">
        <v>58</v>
      </c>
      <c r="D6298" s="5" t="s">
        <v>32</v>
      </c>
      <c r="E6298" s="5" t="s">
        <v>7</v>
      </c>
      <c r="F6298" s="6">
        <v>44044</v>
      </c>
      <c r="G6298" s="6" t="str">
        <f>TEXT(datatable[[#This Row],[дата]],"ММ")</f>
        <v>08</v>
      </c>
      <c r="H6298" s="8">
        <v>0.2296</v>
      </c>
      <c r="I6298" s="8">
        <v>0.10079999999999999</v>
      </c>
      <c r="J6298" s="8">
        <f>datatable[[#This Row],[продажи_]]-datatable[[#This Row],[себестоимость_]]</f>
        <v>0.12880000000000003</v>
      </c>
      <c r="L6298"/>
    </row>
    <row r="6299" spans="2:12" x14ac:dyDescent="0.4">
      <c r="B6299" s="5" t="s">
        <v>65</v>
      </c>
      <c r="C6299" s="5" t="s">
        <v>58</v>
      </c>
      <c r="D6299" s="5" t="s">
        <v>32</v>
      </c>
      <c r="E6299" s="5" t="s">
        <v>7</v>
      </c>
      <c r="F6299" s="6">
        <v>44075</v>
      </c>
      <c r="G6299" s="6" t="str">
        <f>TEXT(datatable[[#This Row],[дата]],"ММ")</f>
        <v>09</v>
      </c>
      <c r="H6299" s="8">
        <v>0.37450000000000006</v>
      </c>
      <c r="I6299" s="8">
        <v>0.13200000000000001</v>
      </c>
      <c r="J6299" s="8">
        <f>datatable[[#This Row],[продажи_]]-datatable[[#This Row],[себестоимость_]]</f>
        <v>0.24250000000000005</v>
      </c>
      <c r="L6299"/>
    </row>
    <row r="6300" spans="2:12" x14ac:dyDescent="0.4">
      <c r="B6300" s="5" t="s">
        <v>65</v>
      </c>
      <c r="C6300" s="5" t="s">
        <v>58</v>
      </c>
      <c r="D6300" s="5" t="s">
        <v>32</v>
      </c>
      <c r="E6300" s="5" t="s">
        <v>7</v>
      </c>
      <c r="F6300" s="6">
        <v>44105</v>
      </c>
      <c r="G6300" s="6" t="str">
        <f>TEXT(datatable[[#This Row],[дата]],"ММ")</f>
        <v>10</v>
      </c>
      <c r="H6300" s="8">
        <v>0.49140000000000006</v>
      </c>
      <c r="I6300" s="8">
        <v>0.15600000000000003</v>
      </c>
      <c r="J6300" s="8">
        <f>datatable[[#This Row],[продажи_]]-datatable[[#This Row],[себестоимость_]]</f>
        <v>0.33540000000000003</v>
      </c>
      <c r="L6300"/>
    </row>
    <row r="6301" spans="2:12" x14ac:dyDescent="0.4">
      <c r="B6301" s="5" t="s">
        <v>65</v>
      </c>
      <c r="C6301" s="5" t="s">
        <v>58</v>
      </c>
      <c r="D6301" s="5" t="s">
        <v>32</v>
      </c>
      <c r="E6301" s="5" t="s">
        <v>7</v>
      </c>
      <c r="F6301" s="6">
        <v>44136</v>
      </c>
      <c r="G6301" s="6" t="str">
        <f>TEXT(datatable[[#This Row],[дата]],"ММ")</f>
        <v>11</v>
      </c>
      <c r="H6301" s="8">
        <v>0.39690000000000003</v>
      </c>
      <c r="I6301" s="8">
        <v>0.24989999999999998</v>
      </c>
      <c r="J6301" s="8">
        <f>datatable[[#This Row],[продажи_]]-datatable[[#This Row],[себестоимость_]]</f>
        <v>0.14700000000000005</v>
      </c>
      <c r="L6301"/>
    </row>
    <row r="6302" spans="2:12" x14ac:dyDescent="0.4">
      <c r="B6302" s="5" t="s">
        <v>65</v>
      </c>
      <c r="C6302" s="5" t="s">
        <v>58</v>
      </c>
      <c r="D6302" s="5" t="s">
        <v>32</v>
      </c>
      <c r="E6302" s="5" t="s">
        <v>7</v>
      </c>
      <c r="F6302" s="6">
        <v>44166</v>
      </c>
      <c r="G6302" s="6" t="str">
        <f>TEXT(datatable[[#This Row],[дата]],"ММ")</f>
        <v>12</v>
      </c>
      <c r="H6302" s="8">
        <v>0.33600000000000002</v>
      </c>
      <c r="I6302" s="8">
        <v>0.21419999999999997</v>
      </c>
      <c r="J6302" s="8">
        <f>datatable[[#This Row],[продажи_]]-datatable[[#This Row],[себестоимость_]]</f>
        <v>0.12180000000000005</v>
      </c>
      <c r="L6302"/>
    </row>
    <row r="6303" spans="2:12" x14ac:dyDescent="0.4">
      <c r="B6303" s="5" t="s">
        <v>65</v>
      </c>
      <c r="C6303" s="5" t="s">
        <v>58</v>
      </c>
      <c r="D6303" s="5" t="s">
        <v>32</v>
      </c>
      <c r="E6303" s="5" t="s">
        <v>7</v>
      </c>
      <c r="F6303" s="6">
        <v>43831</v>
      </c>
      <c r="G6303" s="6" t="str">
        <f>TEXT(datatable[[#This Row],[дата]],"ММ")</f>
        <v>01</v>
      </c>
      <c r="H6303" s="8">
        <v>5.5718999999999994</v>
      </c>
      <c r="I6303" s="8">
        <v>2.6621999999999999</v>
      </c>
      <c r="J6303" s="8">
        <f>datatable[[#This Row],[продажи_]]-datatable[[#This Row],[себестоимость_]]</f>
        <v>2.9096999999999995</v>
      </c>
      <c r="L6303"/>
    </row>
    <row r="6304" spans="2:12" x14ac:dyDescent="0.4">
      <c r="B6304" s="5" t="s">
        <v>65</v>
      </c>
      <c r="C6304" s="5" t="s">
        <v>58</v>
      </c>
      <c r="D6304" s="5" t="s">
        <v>32</v>
      </c>
      <c r="E6304" s="5" t="s">
        <v>7</v>
      </c>
      <c r="F6304" s="6">
        <v>43862</v>
      </c>
      <c r="G6304" s="6" t="str">
        <f>TEXT(datatable[[#This Row],[дата]],"ММ")</f>
        <v>02</v>
      </c>
      <c r="H6304" s="8">
        <v>11.627000000000001</v>
      </c>
      <c r="I6304" s="8">
        <v>5.1884000000000006</v>
      </c>
      <c r="J6304" s="8">
        <f>datatable[[#This Row],[продажи_]]-datatable[[#This Row],[себестоимость_]]</f>
        <v>6.4386000000000001</v>
      </c>
      <c r="L6304"/>
    </row>
    <row r="6305" spans="2:12" x14ac:dyDescent="0.4">
      <c r="B6305" s="5" t="s">
        <v>65</v>
      </c>
      <c r="C6305" s="5" t="s">
        <v>58</v>
      </c>
      <c r="D6305" s="5" t="s">
        <v>32</v>
      </c>
      <c r="E6305" s="5" t="s">
        <v>7</v>
      </c>
      <c r="F6305" s="6">
        <v>43891</v>
      </c>
      <c r="G6305" s="6" t="str">
        <f>TEXT(datatable[[#This Row],[дата]],"ММ")</f>
        <v>03</v>
      </c>
      <c r="H6305" s="8">
        <v>14.012799999999999</v>
      </c>
      <c r="I6305" s="8">
        <v>5.2768000000000006</v>
      </c>
      <c r="J6305" s="8">
        <f>datatable[[#This Row],[продажи_]]-datatable[[#This Row],[себестоимость_]]</f>
        <v>8.7359999999999971</v>
      </c>
      <c r="L6305"/>
    </row>
    <row r="6306" spans="2:12" x14ac:dyDescent="0.4">
      <c r="B6306" s="5" t="s">
        <v>65</v>
      </c>
      <c r="C6306" s="5" t="s">
        <v>58</v>
      </c>
      <c r="D6306" s="5" t="s">
        <v>32</v>
      </c>
      <c r="E6306" s="5" t="s">
        <v>7</v>
      </c>
      <c r="F6306" s="6">
        <v>43922</v>
      </c>
      <c r="G6306" s="6" t="str">
        <f>TEXT(datatable[[#This Row],[дата]],"ММ")</f>
        <v>04</v>
      </c>
      <c r="H6306" s="8">
        <v>12.3216</v>
      </c>
      <c r="I6306" s="8">
        <v>5.1680000000000001</v>
      </c>
      <c r="J6306" s="8">
        <f>datatable[[#This Row],[продажи_]]-datatable[[#This Row],[себестоимость_]]</f>
        <v>7.1536</v>
      </c>
      <c r="L6306"/>
    </row>
    <row r="6307" spans="2:12" x14ac:dyDescent="0.4">
      <c r="B6307" s="5" t="s">
        <v>65</v>
      </c>
      <c r="C6307" s="5" t="s">
        <v>58</v>
      </c>
      <c r="D6307" s="5" t="s">
        <v>32</v>
      </c>
      <c r="E6307" s="5" t="s">
        <v>7</v>
      </c>
      <c r="F6307" s="6">
        <v>43952</v>
      </c>
      <c r="G6307" s="6" t="str">
        <f>TEXT(datatable[[#This Row],[дата]],"ММ")</f>
        <v>05</v>
      </c>
      <c r="H6307" s="8">
        <v>11.483549999999999</v>
      </c>
      <c r="I6307" s="8">
        <v>4.3315999999999999</v>
      </c>
      <c r="J6307" s="8">
        <f>datatable[[#This Row],[продажи_]]-datatable[[#This Row],[себестоимость_]]</f>
        <v>7.1519499999999994</v>
      </c>
      <c r="L6307"/>
    </row>
    <row r="6308" spans="2:12" x14ac:dyDescent="0.4">
      <c r="B6308" s="5" t="s">
        <v>65</v>
      </c>
      <c r="C6308" s="5" t="s">
        <v>58</v>
      </c>
      <c r="D6308" s="5" t="s">
        <v>32</v>
      </c>
      <c r="E6308" s="5" t="s">
        <v>7</v>
      </c>
      <c r="F6308" s="6">
        <v>43983</v>
      </c>
      <c r="G6308" s="6" t="str">
        <f>TEXT(datatable[[#This Row],[дата]],"ММ")</f>
        <v>06</v>
      </c>
      <c r="H6308" s="8">
        <v>8.3049999999999997</v>
      </c>
      <c r="I6308" s="8">
        <v>4.0459999999999994</v>
      </c>
      <c r="J6308" s="8">
        <f>datatable[[#This Row],[продажи_]]-datatable[[#This Row],[себестоимость_]]</f>
        <v>4.2590000000000003</v>
      </c>
      <c r="L6308"/>
    </row>
    <row r="6309" spans="2:12" x14ac:dyDescent="0.4">
      <c r="B6309" s="5" t="s">
        <v>65</v>
      </c>
      <c r="C6309" s="5" t="s">
        <v>58</v>
      </c>
      <c r="D6309" s="5" t="s">
        <v>32</v>
      </c>
      <c r="E6309" s="5" t="s">
        <v>7</v>
      </c>
      <c r="F6309" s="6">
        <v>44013</v>
      </c>
      <c r="G6309" s="6" t="str">
        <f>TEXT(datatable[[#This Row],[дата]],"ММ")</f>
        <v>07</v>
      </c>
      <c r="H6309" s="8">
        <v>7.0667999999999997</v>
      </c>
      <c r="I6309" s="8">
        <v>2.4786000000000001</v>
      </c>
      <c r="J6309" s="8">
        <f>datatable[[#This Row],[продажи_]]-datatable[[#This Row],[себестоимость_]]</f>
        <v>4.5881999999999996</v>
      </c>
      <c r="L6309"/>
    </row>
    <row r="6310" spans="2:12" x14ac:dyDescent="0.4">
      <c r="B6310" s="5" t="s">
        <v>65</v>
      </c>
      <c r="C6310" s="5" t="s">
        <v>58</v>
      </c>
      <c r="D6310" s="5" t="s">
        <v>32</v>
      </c>
      <c r="E6310" s="5" t="s">
        <v>7</v>
      </c>
      <c r="F6310" s="6">
        <v>44044</v>
      </c>
      <c r="G6310" s="6" t="str">
        <f>TEXT(datatable[[#This Row],[дата]],"ММ")</f>
        <v>08</v>
      </c>
      <c r="H6310" s="8">
        <v>5.0131999999999994</v>
      </c>
      <c r="I6310" s="8">
        <v>2.1760000000000002</v>
      </c>
      <c r="J6310" s="8">
        <f>datatable[[#This Row],[продажи_]]-datatable[[#This Row],[себестоимость_]]</f>
        <v>2.8371999999999993</v>
      </c>
      <c r="L6310"/>
    </row>
    <row r="6311" spans="2:12" x14ac:dyDescent="0.4">
      <c r="B6311" s="5" t="s">
        <v>65</v>
      </c>
      <c r="C6311" s="5" t="s">
        <v>58</v>
      </c>
      <c r="D6311" s="5" t="s">
        <v>32</v>
      </c>
      <c r="E6311" s="5" t="s">
        <v>7</v>
      </c>
      <c r="F6311" s="6">
        <v>44075</v>
      </c>
      <c r="G6311" s="6" t="str">
        <f>TEXT(datatable[[#This Row],[дата]],"ММ")</f>
        <v>09</v>
      </c>
      <c r="H6311" s="8">
        <v>7.3234999999999992</v>
      </c>
      <c r="I6311" s="8">
        <v>4.0119999999999996</v>
      </c>
      <c r="J6311" s="8">
        <f>datatable[[#This Row],[продажи_]]-datatable[[#This Row],[себестоимость_]]</f>
        <v>3.3114999999999997</v>
      </c>
      <c r="L6311"/>
    </row>
    <row r="6312" spans="2:12" x14ac:dyDescent="0.4">
      <c r="B6312" s="5" t="s">
        <v>65</v>
      </c>
      <c r="C6312" s="5" t="s">
        <v>58</v>
      </c>
      <c r="D6312" s="5" t="s">
        <v>32</v>
      </c>
      <c r="E6312" s="5" t="s">
        <v>7</v>
      </c>
      <c r="F6312" s="6">
        <v>44105</v>
      </c>
      <c r="G6312" s="6" t="str">
        <f>TEXT(datatable[[#This Row],[дата]],"ММ")</f>
        <v>10</v>
      </c>
      <c r="H6312" s="8">
        <v>8.3427499999999988</v>
      </c>
      <c r="I6312" s="8">
        <v>4.7294</v>
      </c>
      <c r="J6312" s="8">
        <f>datatable[[#This Row],[продажи_]]-datatable[[#This Row],[себестоимость_]]</f>
        <v>3.6133499999999987</v>
      </c>
      <c r="L6312"/>
    </row>
    <row r="6313" spans="2:12" x14ac:dyDescent="0.4">
      <c r="B6313" s="5" t="s">
        <v>65</v>
      </c>
      <c r="C6313" s="5" t="s">
        <v>58</v>
      </c>
      <c r="D6313" s="5" t="s">
        <v>32</v>
      </c>
      <c r="E6313" s="5" t="s">
        <v>7</v>
      </c>
      <c r="F6313" s="6">
        <v>44136</v>
      </c>
      <c r="G6313" s="6" t="str">
        <f>TEXT(datatable[[#This Row],[дата]],"ММ")</f>
        <v>11</v>
      </c>
      <c r="H6313" s="8">
        <v>10.675700000000001</v>
      </c>
      <c r="I6313" s="8">
        <v>5.0932000000000004</v>
      </c>
      <c r="J6313" s="8">
        <f>datatable[[#This Row],[продажи_]]-datatable[[#This Row],[себестоимость_]]</f>
        <v>5.5825000000000005</v>
      </c>
      <c r="L6313"/>
    </row>
    <row r="6314" spans="2:12" x14ac:dyDescent="0.4">
      <c r="B6314" s="5" t="s">
        <v>65</v>
      </c>
      <c r="C6314" s="5" t="s">
        <v>58</v>
      </c>
      <c r="D6314" s="5" t="s">
        <v>32</v>
      </c>
      <c r="E6314" s="5" t="s">
        <v>7</v>
      </c>
      <c r="F6314" s="6">
        <v>44166</v>
      </c>
      <c r="G6314" s="6" t="str">
        <f>TEXT(datatable[[#This Row],[дата]],"ММ")</f>
        <v>12</v>
      </c>
      <c r="H6314" s="8">
        <v>7.8822000000000001</v>
      </c>
      <c r="I6314" s="8">
        <v>3.5904000000000003</v>
      </c>
      <c r="J6314" s="8">
        <f>datatable[[#This Row],[продажи_]]-datatable[[#This Row],[себестоимость_]]</f>
        <v>4.2918000000000003</v>
      </c>
      <c r="L6314"/>
    </row>
    <row r="6315" spans="2:12" x14ac:dyDescent="0.4">
      <c r="B6315" s="5" t="s">
        <v>65</v>
      </c>
      <c r="C6315" s="5" t="s">
        <v>58</v>
      </c>
      <c r="D6315" s="5" t="s">
        <v>32</v>
      </c>
      <c r="E6315" s="5" t="s">
        <v>7</v>
      </c>
      <c r="F6315" s="6">
        <v>43831</v>
      </c>
      <c r="G6315" s="6" t="str">
        <f>TEXT(datatable[[#This Row],[дата]],"ММ")</f>
        <v>01</v>
      </c>
      <c r="H6315" s="8">
        <v>4.1458500000000003</v>
      </c>
      <c r="I6315" s="8">
        <v>1.4152499999999999</v>
      </c>
      <c r="J6315" s="8">
        <f>datatable[[#This Row],[продажи_]]-datatable[[#This Row],[себестоимость_]]</f>
        <v>2.7306000000000004</v>
      </c>
      <c r="L6315"/>
    </row>
    <row r="6316" spans="2:12" x14ac:dyDescent="0.4">
      <c r="B6316" s="5" t="s">
        <v>65</v>
      </c>
      <c r="C6316" s="5" t="s">
        <v>58</v>
      </c>
      <c r="D6316" s="5" t="s">
        <v>32</v>
      </c>
      <c r="E6316" s="5" t="s">
        <v>7</v>
      </c>
      <c r="F6316" s="6">
        <v>43862</v>
      </c>
      <c r="G6316" s="6" t="str">
        <f>TEXT(datatable[[#This Row],[дата]],"ММ")</f>
        <v>02</v>
      </c>
      <c r="H6316" s="8">
        <v>8.4693000000000005</v>
      </c>
      <c r="I6316" s="8">
        <v>2.7454000000000001</v>
      </c>
      <c r="J6316" s="8">
        <f>datatable[[#This Row],[продажи_]]-datatable[[#This Row],[себестоимость_]]</f>
        <v>5.7239000000000004</v>
      </c>
      <c r="L6316"/>
    </row>
    <row r="6317" spans="2:12" x14ac:dyDescent="0.4">
      <c r="B6317" s="5" t="s">
        <v>65</v>
      </c>
      <c r="C6317" s="5" t="s">
        <v>58</v>
      </c>
      <c r="D6317" s="5" t="s">
        <v>32</v>
      </c>
      <c r="E6317" s="5" t="s">
        <v>7</v>
      </c>
      <c r="F6317" s="6">
        <v>43891</v>
      </c>
      <c r="G6317" s="6" t="str">
        <f>TEXT(datatable[[#This Row],[дата]],"ММ")</f>
        <v>03</v>
      </c>
      <c r="H6317" s="8">
        <v>10.478400000000001</v>
      </c>
      <c r="I6317" s="8">
        <v>3.4335999999999998</v>
      </c>
      <c r="J6317" s="8">
        <f>datatable[[#This Row],[продажи_]]-datatable[[#This Row],[себестоимость_]]</f>
        <v>7.0448000000000004</v>
      </c>
      <c r="L6317"/>
    </row>
    <row r="6318" spans="2:12" x14ac:dyDescent="0.4">
      <c r="B6318" s="5" t="s">
        <v>65</v>
      </c>
      <c r="C6318" s="5" t="s">
        <v>58</v>
      </c>
      <c r="D6318" s="5" t="s">
        <v>32</v>
      </c>
      <c r="E6318" s="5" t="s">
        <v>7</v>
      </c>
      <c r="F6318" s="6">
        <v>43922</v>
      </c>
      <c r="G6318" s="6" t="str">
        <f>TEXT(datatable[[#This Row],[дата]],"ММ")</f>
        <v>04</v>
      </c>
      <c r="H6318" s="8">
        <v>9.7680000000000025</v>
      </c>
      <c r="I6318" s="8">
        <v>2.6936</v>
      </c>
      <c r="J6318" s="8">
        <f>datatable[[#This Row],[продажи_]]-datatable[[#This Row],[себестоимость_]]</f>
        <v>7.0744000000000025</v>
      </c>
      <c r="L6318"/>
    </row>
    <row r="6319" spans="2:12" x14ac:dyDescent="0.4">
      <c r="B6319" s="5" t="s">
        <v>65</v>
      </c>
      <c r="C6319" s="5" t="s">
        <v>58</v>
      </c>
      <c r="D6319" s="5" t="s">
        <v>32</v>
      </c>
      <c r="E6319" s="5" t="s">
        <v>7</v>
      </c>
      <c r="F6319" s="6">
        <v>43952</v>
      </c>
      <c r="G6319" s="6" t="str">
        <f>TEXT(datatable[[#This Row],[дата]],"ММ")</f>
        <v>05</v>
      </c>
      <c r="H6319" s="8">
        <v>5.7720000000000002</v>
      </c>
      <c r="I6319" s="8">
        <v>2.0202</v>
      </c>
      <c r="J6319" s="8">
        <f>datatable[[#This Row],[продажи_]]-datatable[[#This Row],[себестоимость_]]</f>
        <v>3.7518000000000002</v>
      </c>
      <c r="L6319"/>
    </row>
    <row r="6320" spans="2:12" x14ac:dyDescent="0.4">
      <c r="B6320" s="5" t="s">
        <v>65</v>
      </c>
      <c r="C6320" s="5" t="s">
        <v>58</v>
      </c>
      <c r="D6320" s="5" t="s">
        <v>32</v>
      </c>
      <c r="E6320" s="5" t="s">
        <v>7</v>
      </c>
      <c r="F6320" s="6">
        <v>43983</v>
      </c>
      <c r="G6320" s="6" t="str">
        <f>TEXT(datatable[[#This Row],[дата]],"ММ")</f>
        <v>06</v>
      </c>
      <c r="H6320" s="8">
        <v>6.2160000000000002</v>
      </c>
      <c r="I6320" s="8">
        <v>2.0905</v>
      </c>
      <c r="J6320" s="8">
        <f>datatable[[#This Row],[продажи_]]-datatable[[#This Row],[себестоимость_]]</f>
        <v>4.1255000000000006</v>
      </c>
      <c r="L6320"/>
    </row>
    <row r="6321" spans="2:12" x14ac:dyDescent="0.4">
      <c r="B6321" s="5" t="s">
        <v>65</v>
      </c>
      <c r="C6321" s="5" t="s">
        <v>58</v>
      </c>
      <c r="D6321" s="5" t="s">
        <v>32</v>
      </c>
      <c r="E6321" s="5" t="s">
        <v>7</v>
      </c>
      <c r="F6321" s="6">
        <v>44013</v>
      </c>
      <c r="G6321" s="6" t="str">
        <f>TEXT(datatable[[#This Row],[дата]],"ММ")</f>
        <v>07</v>
      </c>
      <c r="H6321" s="8">
        <v>4.5954000000000006</v>
      </c>
      <c r="I6321" s="8">
        <v>1.8315000000000001</v>
      </c>
      <c r="J6321" s="8">
        <f>datatable[[#This Row],[продажи_]]-datatable[[#This Row],[себестоимость_]]</f>
        <v>2.7639000000000005</v>
      </c>
      <c r="L6321"/>
    </row>
    <row r="6322" spans="2:12" x14ac:dyDescent="0.4">
      <c r="B6322" s="5" t="s">
        <v>65</v>
      </c>
      <c r="C6322" s="5" t="s">
        <v>58</v>
      </c>
      <c r="D6322" s="5" t="s">
        <v>32</v>
      </c>
      <c r="E6322" s="5" t="s">
        <v>7</v>
      </c>
      <c r="F6322" s="6">
        <v>44044</v>
      </c>
      <c r="G6322" s="6" t="str">
        <f>TEXT(datatable[[#This Row],[дата]],"ММ")</f>
        <v>08</v>
      </c>
      <c r="H6322" s="8">
        <v>4.5732000000000008</v>
      </c>
      <c r="I6322" s="8">
        <v>1.3320000000000001</v>
      </c>
      <c r="J6322" s="8">
        <f>datatable[[#This Row],[продажи_]]-datatable[[#This Row],[себестоимость_]]</f>
        <v>3.241200000000001</v>
      </c>
      <c r="L6322"/>
    </row>
    <row r="6323" spans="2:12" x14ac:dyDescent="0.4">
      <c r="B6323" s="5" t="s">
        <v>65</v>
      </c>
      <c r="C6323" s="5" t="s">
        <v>58</v>
      </c>
      <c r="D6323" s="5" t="s">
        <v>32</v>
      </c>
      <c r="E6323" s="5" t="s">
        <v>7</v>
      </c>
      <c r="F6323" s="6">
        <v>44075</v>
      </c>
      <c r="G6323" s="6" t="str">
        <f>TEXT(datatable[[#This Row],[дата]],"ММ")</f>
        <v>09</v>
      </c>
      <c r="H6323" s="8">
        <v>5.3834999999999997</v>
      </c>
      <c r="I6323" s="8">
        <v>1.6095000000000002</v>
      </c>
      <c r="J6323" s="8">
        <f>datatable[[#This Row],[продажи_]]-datatable[[#This Row],[себестоимость_]]</f>
        <v>3.7739999999999996</v>
      </c>
      <c r="L6323"/>
    </row>
    <row r="6324" spans="2:12" x14ac:dyDescent="0.4">
      <c r="B6324" s="5" t="s">
        <v>65</v>
      </c>
      <c r="C6324" s="5" t="s">
        <v>58</v>
      </c>
      <c r="D6324" s="5" t="s">
        <v>32</v>
      </c>
      <c r="E6324" s="5" t="s">
        <v>7</v>
      </c>
      <c r="F6324" s="6">
        <v>44105</v>
      </c>
      <c r="G6324" s="6" t="str">
        <f>TEXT(datatable[[#This Row],[дата]],"ММ")</f>
        <v>10</v>
      </c>
      <c r="H6324" s="8">
        <v>5.9162999999999997</v>
      </c>
      <c r="I6324" s="8">
        <v>2.4771500000000004</v>
      </c>
      <c r="J6324" s="8">
        <f>datatable[[#This Row],[продажи_]]-datatable[[#This Row],[себестоимость_]]</f>
        <v>3.4391499999999993</v>
      </c>
      <c r="L6324"/>
    </row>
    <row r="6325" spans="2:12" x14ac:dyDescent="0.4">
      <c r="B6325" s="5" t="s">
        <v>65</v>
      </c>
      <c r="C6325" s="5" t="s">
        <v>58</v>
      </c>
      <c r="D6325" s="5" t="s">
        <v>32</v>
      </c>
      <c r="E6325" s="5" t="s">
        <v>7</v>
      </c>
      <c r="F6325" s="6">
        <v>44136</v>
      </c>
      <c r="G6325" s="6" t="str">
        <f>TEXT(datatable[[#This Row],[дата]],"ММ")</f>
        <v>11</v>
      </c>
      <c r="H6325" s="8">
        <v>8.3139000000000003</v>
      </c>
      <c r="I6325" s="8">
        <v>2.2532999999999999</v>
      </c>
      <c r="J6325" s="8">
        <f>datatable[[#This Row],[продажи_]]-datatable[[#This Row],[себестоимость_]]</f>
        <v>6.0606000000000009</v>
      </c>
      <c r="L6325"/>
    </row>
    <row r="6326" spans="2:12" x14ac:dyDescent="0.4">
      <c r="B6326" s="5" t="s">
        <v>65</v>
      </c>
      <c r="C6326" s="5" t="s">
        <v>58</v>
      </c>
      <c r="D6326" s="5" t="s">
        <v>32</v>
      </c>
      <c r="E6326" s="5" t="s">
        <v>7</v>
      </c>
      <c r="F6326" s="6">
        <v>44166</v>
      </c>
      <c r="G6326" s="6" t="str">
        <f>TEXT(datatable[[#This Row],[дата]],"ММ")</f>
        <v>12</v>
      </c>
      <c r="H6326" s="8">
        <v>6.7266000000000004</v>
      </c>
      <c r="I6326" s="8">
        <v>2.6417999999999999</v>
      </c>
      <c r="J6326" s="8">
        <f>datatable[[#This Row],[продажи_]]-datatable[[#This Row],[себестоимость_]]</f>
        <v>4.0848000000000004</v>
      </c>
      <c r="L6326"/>
    </row>
    <row r="6327" spans="2:12" x14ac:dyDescent="0.4">
      <c r="B6327" s="5" t="s">
        <v>65</v>
      </c>
      <c r="C6327" s="5" t="s">
        <v>58</v>
      </c>
      <c r="D6327" s="5" t="s">
        <v>32</v>
      </c>
      <c r="E6327" s="5" t="s">
        <v>7</v>
      </c>
      <c r="F6327" s="6">
        <v>43831</v>
      </c>
      <c r="G6327" s="6" t="str">
        <f>TEXT(datatable[[#This Row],[дата]],"ММ")</f>
        <v>01</v>
      </c>
      <c r="H6327" s="8">
        <v>1.62</v>
      </c>
      <c r="I6327" s="8">
        <v>0.65024999999999999</v>
      </c>
      <c r="J6327" s="8">
        <f>datatable[[#This Row],[продажи_]]-datatable[[#This Row],[себестоимость_]]</f>
        <v>0.96975000000000011</v>
      </c>
      <c r="L6327"/>
    </row>
    <row r="6328" spans="2:12" x14ac:dyDescent="0.4">
      <c r="B6328" s="5" t="s">
        <v>65</v>
      </c>
      <c r="C6328" s="5" t="s">
        <v>58</v>
      </c>
      <c r="D6328" s="5" t="s">
        <v>32</v>
      </c>
      <c r="E6328" s="5" t="s">
        <v>7</v>
      </c>
      <c r="F6328" s="6">
        <v>43862</v>
      </c>
      <c r="G6328" s="6" t="str">
        <f>TEXT(datatable[[#This Row],[дата]],"ММ")</f>
        <v>02</v>
      </c>
      <c r="H6328" s="8">
        <v>2.4920000000000004</v>
      </c>
      <c r="I6328" s="8">
        <v>1.1661999999999999</v>
      </c>
      <c r="J6328" s="8">
        <f>datatable[[#This Row],[продажи_]]-datatable[[#This Row],[себестоимость_]]</f>
        <v>1.3258000000000005</v>
      </c>
      <c r="L6328"/>
    </row>
    <row r="6329" spans="2:12" x14ac:dyDescent="0.4">
      <c r="B6329" s="5" t="s">
        <v>65</v>
      </c>
      <c r="C6329" s="5" t="s">
        <v>58</v>
      </c>
      <c r="D6329" s="5" t="s">
        <v>32</v>
      </c>
      <c r="E6329" s="5" t="s">
        <v>7</v>
      </c>
      <c r="F6329" s="6">
        <v>43891</v>
      </c>
      <c r="G6329" s="6" t="str">
        <f>TEXT(datatable[[#This Row],[дата]],"ММ")</f>
        <v>03</v>
      </c>
      <c r="H6329" s="8">
        <v>3.8079999999999998</v>
      </c>
      <c r="I6329" s="8">
        <v>1.1424000000000001</v>
      </c>
      <c r="J6329" s="8">
        <f>datatable[[#This Row],[продажи_]]-datatable[[#This Row],[себестоимость_]]</f>
        <v>2.6655999999999995</v>
      </c>
      <c r="L6329"/>
    </row>
    <row r="6330" spans="2:12" x14ac:dyDescent="0.4">
      <c r="B6330" s="5" t="s">
        <v>65</v>
      </c>
      <c r="C6330" s="5" t="s">
        <v>58</v>
      </c>
      <c r="D6330" s="5" t="s">
        <v>32</v>
      </c>
      <c r="E6330" s="5" t="s">
        <v>7</v>
      </c>
      <c r="F6330" s="6">
        <v>43922</v>
      </c>
      <c r="G6330" s="6" t="str">
        <f>TEXT(datatable[[#This Row],[дата]],"ММ")</f>
        <v>04</v>
      </c>
      <c r="H6330" s="8">
        <v>2.8800000000000003</v>
      </c>
      <c r="I6330" s="8">
        <v>1.1832</v>
      </c>
      <c r="J6330" s="8">
        <f>datatable[[#This Row],[продажи_]]-datatable[[#This Row],[себестоимость_]]</f>
        <v>1.6968000000000003</v>
      </c>
      <c r="L6330"/>
    </row>
    <row r="6331" spans="2:12" x14ac:dyDescent="0.4">
      <c r="B6331" s="5" t="s">
        <v>65</v>
      </c>
      <c r="C6331" s="5" t="s">
        <v>58</v>
      </c>
      <c r="D6331" s="5" t="s">
        <v>32</v>
      </c>
      <c r="E6331" s="5" t="s">
        <v>7</v>
      </c>
      <c r="F6331" s="6">
        <v>43952</v>
      </c>
      <c r="G6331" s="6" t="str">
        <f>TEXT(datatable[[#This Row],[дата]],"ММ")</f>
        <v>05</v>
      </c>
      <c r="H6331" s="8">
        <v>2.1060000000000003</v>
      </c>
      <c r="I6331" s="8">
        <v>1.3038999999999998</v>
      </c>
      <c r="J6331" s="8">
        <f>datatable[[#This Row],[продажи_]]-datatable[[#This Row],[себестоимость_]]</f>
        <v>0.80210000000000048</v>
      </c>
      <c r="L6331"/>
    </row>
    <row r="6332" spans="2:12" x14ac:dyDescent="0.4">
      <c r="B6332" s="5" t="s">
        <v>65</v>
      </c>
      <c r="C6332" s="5" t="s">
        <v>58</v>
      </c>
      <c r="D6332" s="5" t="s">
        <v>32</v>
      </c>
      <c r="E6332" s="5" t="s">
        <v>7</v>
      </c>
      <c r="F6332" s="6">
        <v>43983</v>
      </c>
      <c r="G6332" s="6" t="str">
        <f>TEXT(datatable[[#This Row],[дата]],"ММ")</f>
        <v>06</v>
      </c>
      <c r="H6332" s="8">
        <v>1.66</v>
      </c>
      <c r="I6332" s="8">
        <v>0.748</v>
      </c>
      <c r="J6332" s="8">
        <f>datatable[[#This Row],[продажи_]]-datatable[[#This Row],[себестоимость_]]</f>
        <v>0.91199999999999992</v>
      </c>
      <c r="L6332"/>
    </row>
    <row r="6333" spans="2:12" x14ac:dyDescent="0.4">
      <c r="B6333" s="5" t="s">
        <v>65</v>
      </c>
      <c r="C6333" s="5" t="s">
        <v>58</v>
      </c>
      <c r="D6333" s="5" t="s">
        <v>32</v>
      </c>
      <c r="E6333" s="5" t="s">
        <v>7</v>
      </c>
      <c r="F6333" s="6">
        <v>44013</v>
      </c>
      <c r="G6333" s="6" t="str">
        <f>TEXT(datatable[[#This Row],[дата]],"ММ")</f>
        <v>07</v>
      </c>
      <c r="H6333" s="8">
        <v>1.9620000000000002</v>
      </c>
      <c r="I6333" s="8">
        <v>0.83385000000000009</v>
      </c>
      <c r="J6333" s="8">
        <f>datatable[[#This Row],[продажи_]]-datatable[[#This Row],[себестоимость_]]</f>
        <v>1.1281500000000002</v>
      </c>
      <c r="L6333"/>
    </row>
    <row r="6334" spans="2:12" x14ac:dyDescent="0.4">
      <c r="B6334" s="5" t="s">
        <v>65</v>
      </c>
      <c r="C6334" s="5" t="s">
        <v>58</v>
      </c>
      <c r="D6334" s="5" t="s">
        <v>32</v>
      </c>
      <c r="E6334" s="5" t="s">
        <v>7</v>
      </c>
      <c r="F6334" s="6">
        <v>44044</v>
      </c>
      <c r="G6334" s="6" t="str">
        <f>TEXT(datatable[[#This Row],[дата]],"ММ")</f>
        <v>08</v>
      </c>
      <c r="H6334" s="8">
        <v>1.8239999999999998</v>
      </c>
      <c r="I6334" s="8">
        <v>0.65960000000000008</v>
      </c>
      <c r="J6334" s="8">
        <f>datatable[[#This Row],[продажи_]]-datatable[[#This Row],[себестоимость_]]</f>
        <v>1.1643999999999997</v>
      </c>
      <c r="L6334"/>
    </row>
    <row r="6335" spans="2:12" x14ac:dyDescent="0.4">
      <c r="B6335" s="5" t="s">
        <v>65</v>
      </c>
      <c r="C6335" s="5" t="s">
        <v>58</v>
      </c>
      <c r="D6335" s="5" t="s">
        <v>32</v>
      </c>
      <c r="E6335" s="5" t="s">
        <v>7</v>
      </c>
      <c r="F6335" s="6">
        <v>44075</v>
      </c>
      <c r="G6335" s="6" t="str">
        <f>TEXT(datatable[[#This Row],[дата]],"ММ")</f>
        <v>09</v>
      </c>
      <c r="H6335" s="8">
        <v>1.88</v>
      </c>
      <c r="I6335" s="8">
        <v>0.77349999999999997</v>
      </c>
      <c r="J6335" s="8">
        <f>datatable[[#This Row],[продажи_]]-datatable[[#This Row],[себестоимость_]]</f>
        <v>1.1065</v>
      </c>
      <c r="L6335"/>
    </row>
    <row r="6336" spans="2:12" x14ac:dyDescent="0.4">
      <c r="B6336" s="5" t="s">
        <v>65</v>
      </c>
      <c r="C6336" s="5" t="s">
        <v>58</v>
      </c>
      <c r="D6336" s="5" t="s">
        <v>32</v>
      </c>
      <c r="E6336" s="5" t="s">
        <v>7</v>
      </c>
      <c r="F6336" s="6">
        <v>44105</v>
      </c>
      <c r="G6336" s="6" t="str">
        <f>TEXT(datatable[[#This Row],[дата]],"ММ")</f>
        <v>10</v>
      </c>
      <c r="H6336" s="8">
        <v>2.5739999999999998</v>
      </c>
      <c r="I6336" s="8">
        <v>0.96134999999999993</v>
      </c>
      <c r="J6336" s="8">
        <f>datatable[[#This Row],[продажи_]]-datatable[[#This Row],[себестоимость_]]</f>
        <v>1.6126499999999999</v>
      </c>
      <c r="L6336"/>
    </row>
    <row r="6337" spans="2:12" x14ac:dyDescent="0.4">
      <c r="B6337" s="5" t="s">
        <v>65</v>
      </c>
      <c r="C6337" s="5" t="s">
        <v>58</v>
      </c>
      <c r="D6337" s="5" t="s">
        <v>32</v>
      </c>
      <c r="E6337" s="5" t="s">
        <v>7</v>
      </c>
      <c r="F6337" s="6">
        <v>44136</v>
      </c>
      <c r="G6337" s="6" t="str">
        <f>TEXT(datatable[[#This Row],[дата]],"ММ")</f>
        <v>11</v>
      </c>
      <c r="H6337" s="8">
        <v>2.5480000000000005</v>
      </c>
      <c r="I6337" s="8">
        <v>1.0471999999999999</v>
      </c>
      <c r="J6337" s="8">
        <f>datatable[[#This Row],[продажи_]]-datatable[[#This Row],[себестоимость_]]</f>
        <v>1.5008000000000006</v>
      </c>
      <c r="L6337"/>
    </row>
    <row r="6338" spans="2:12" x14ac:dyDescent="0.4">
      <c r="B6338" s="5" t="s">
        <v>65</v>
      </c>
      <c r="C6338" s="5" t="s">
        <v>58</v>
      </c>
      <c r="D6338" s="5" t="s">
        <v>32</v>
      </c>
      <c r="E6338" s="5" t="s">
        <v>7</v>
      </c>
      <c r="F6338" s="6">
        <v>44166</v>
      </c>
      <c r="G6338" s="6" t="str">
        <f>TEXT(datatable[[#This Row],[дата]],"ММ")</f>
        <v>12</v>
      </c>
      <c r="H6338" s="8">
        <v>1.944</v>
      </c>
      <c r="I6338" s="8">
        <v>0.93840000000000001</v>
      </c>
      <c r="J6338" s="8">
        <f>datatable[[#This Row],[продажи_]]-datatable[[#This Row],[себестоимость_]]</f>
        <v>1.0055999999999998</v>
      </c>
      <c r="L6338"/>
    </row>
    <row r="6339" spans="2:12" x14ac:dyDescent="0.4">
      <c r="B6339" s="5" t="s">
        <v>78</v>
      </c>
      <c r="C6339" s="5" t="s">
        <v>55</v>
      </c>
      <c r="D6339" s="5" t="s">
        <v>25</v>
      </c>
      <c r="E6339" s="5" t="s">
        <v>60</v>
      </c>
      <c r="F6339" s="6">
        <v>43831</v>
      </c>
      <c r="G6339" s="6" t="str">
        <f>TEXT(datatable[[#This Row],[дата]],"ММ")</f>
        <v>01</v>
      </c>
      <c r="H6339" s="8">
        <v>66.478500000000011</v>
      </c>
      <c r="I6339" s="8">
        <v>32.526000000000003</v>
      </c>
      <c r="J6339" s="8">
        <f>datatable[[#This Row],[продажи_]]-datatable[[#This Row],[себестоимость_]]</f>
        <v>33.952500000000008</v>
      </c>
      <c r="L6339"/>
    </row>
    <row r="6340" spans="2:12" x14ac:dyDescent="0.4">
      <c r="B6340" s="5" t="s">
        <v>78</v>
      </c>
      <c r="C6340" s="5" t="s">
        <v>55</v>
      </c>
      <c r="D6340" s="5" t="s">
        <v>25</v>
      </c>
      <c r="E6340" s="5" t="s">
        <v>60</v>
      </c>
      <c r="F6340" s="6">
        <v>43862</v>
      </c>
      <c r="G6340" s="6" t="str">
        <f>TEXT(datatable[[#This Row],[дата]],"ММ")</f>
        <v>02</v>
      </c>
      <c r="H6340" s="8">
        <v>125.3098</v>
      </c>
      <c r="I6340" s="8">
        <v>56.433999999999997</v>
      </c>
      <c r="J6340" s="8">
        <f>datatable[[#This Row],[продажи_]]-datatable[[#This Row],[себестоимость_]]</f>
        <v>68.875799999999998</v>
      </c>
      <c r="L6340"/>
    </row>
    <row r="6341" spans="2:12" x14ac:dyDescent="0.4">
      <c r="B6341" s="5" t="s">
        <v>78</v>
      </c>
      <c r="C6341" s="5" t="s">
        <v>55</v>
      </c>
      <c r="D6341" s="5" t="s">
        <v>25</v>
      </c>
      <c r="E6341" s="5" t="s">
        <v>60</v>
      </c>
      <c r="F6341" s="6">
        <v>43891</v>
      </c>
      <c r="G6341" s="6" t="str">
        <f>TEXT(datatable[[#This Row],[дата]],"ММ")</f>
        <v>03</v>
      </c>
      <c r="H6341" s="8">
        <v>126.5264</v>
      </c>
      <c r="I6341" s="8">
        <v>62.272000000000006</v>
      </c>
      <c r="J6341" s="8">
        <f>datatable[[#This Row],[продажи_]]-datatable[[#This Row],[себестоимость_]]</f>
        <v>64.25439999999999</v>
      </c>
      <c r="L6341"/>
    </row>
    <row r="6342" spans="2:12" x14ac:dyDescent="0.4">
      <c r="B6342" s="5" t="s">
        <v>78</v>
      </c>
      <c r="C6342" s="5" t="s">
        <v>55</v>
      </c>
      <c r="D6342" s="5" t="s">
        <v>25</v>
      </c>
      <c r="E6342" s="5" t="s">
        <v>60</v>
      </c>
      <c r="F6342" s="6">
        <v>43922</v>
      </c>
      <c r="G6342" s="6" t="str">
        <f>TEXT(datatable[[#This Row],[дата]],"ММ")</f>
        <v>04</v>
      </c>
      <c r="H6342" s="8">
        <v>116.79359999999998</v>
      </c>
      <c r="I6342" s="8">
        <v>62.827999999999996</v>
      </c>
      <c r="J6342" s="8">
        <f>datatable[[#This Row],[продажи_]]-datatable[[#This Row],[себестоимость_]]</f>
        <v>53.965599999999988</v>
      </c>
      <c r="L6342"/>
    </row>
    <row r="6343" spans="2:12" x14ac:dyDescent="0.4">
      <c r="B6343" s="5" t="s">
        <v>78</v>
      </c>
      <c r="C6343" s="5" t="s">
        <v>55</v>
      </c>
      <c r="D6343" s="5" t="s">
        <v>25</v>
      </c>
      <c r="E6343" s="5" t="s">
        <v>60</v>
      </c>
      <c r="F6343" s="6">
        <v>43952</v>
      </c>
      <c r="G6343" s="6" t="str">
        <f>TEXT(datatable[[#This Row],[дата]],"ММ")</f>
        <v>05</v>
      </c>
      <c r="H6343" s="8">
        <v>116.3591</v>
      </c>
      <c r="I6343" s="8">
        <v>51.499499999999998</v>
      </c>
      <c r="J6343" s="8">
        <f>datatable[[#This Row],[продажи_]]-datatable[[#This Row],[себестоимость_]]</f>
        <v>64.8596</v>
      </c>
      <c r="L6343"/>
    </row>
    <row r="6344" spans="2:12" x14ac:dyDescent="0.4">
      <c r="B6344" s="5" t="s">
        <v>78</v>
      </c>
      <c r="C6344" s="5" t="s">
        <v>55</v>
      </c>
      <c r="D6344" s="5" t="s">
        <v>25</v>
      </c>
      <c r="E6344" s="5" t="s">
        <v>60</v>
      </c>
      <c r="F6344" s="6">
        <v>43983</v>
      </c>
      <c r="G6344" s="6" t="str">
        <f>TEXT(datatable[[#This Row],[дата]],"ММ")</f>
        <v>06</v>
      </c>
      <c r="H6344" s="8">
        <v>91.245000000000005</v>
      </c>
      <c r="I6344" s="8">
        <v>30.927500000000002</v>
      </c>
      <c r="J6344" s="8">
        <f>datatable[[#This Row],[продажи_]]-datatable[[#This Row],[себестоимость_]]</f>
        <v>60.317500000000003</v>
      </c>
      <c r="L6344"/>
    </row>
    <row r="6345" spans="2:12" x14ac:dyDescent="0.4">
      <c r="B6345" s="5" t="s">
        <v>78</v>
      </c>
      <c r="C6345" s="5" t="s">
        <v>55</v>
      </c>
      <c r="D6345" s="5" t="s">
        <v>25</v>
      </c>
      <c r="E6345" s="5" t="s">
        <v>60</v>
      </c>
      <c r="F6345" s="6">
        <v>44013</v>
      </c>
      <c r="G6345" s="6" t="str">
        <f>TEXT(datatable[[#This Row],[дата]],"ММ")</f>
        <v>07</v>
      </c>
      <c r="H6345" s="8">
        <v>79.774200000000008</v>
      </c>
      <c r="I6345" s="8">
        <v>31.587750000000003</v>
      </c>
      <c r="J6345" s="8">
        <f>datatable[[#This Row],[продажи_]]-datatable[[#This Row],[себестоимость_]]</f>
        <v>48.186450000000008</v>
      </c>
      <c r="L6345"/>
    </row>
    <row r="6346" spans="2:12" x14ac:dyDescent="0.4">
      <c r="B6346" s="5" t="s">
        <v>78</v>
      </c>
      <c r="C6346" s="5" t="s">
        <v>55</v>
      </c>
      <c r="D6346" s="5" t="s">
        <v>25</v>
      </c>
      <c r="E6346" s="5" t="s">
        <v>60</v>
      </c>
      <c r="F6346" s="6">
        <v>44044</v>
      </c>
      <c r="G6346" s="6" t="str">
        <f>TEXT(datatable[[#This Row],[дата]],"ММ")</f>
        <v>08</v>
      </c>
      <c r="H6346" s="8">
        <v>57.701599999999992</v>
      </c>
      <c r="I6346" s="8">
        <v>23.073999999999998</v>
      </c>
      <c r="J6346" s="8">
        <f>datatable[[#This Row],[продажи_]]-datatable[[#This Row],[себестоимость_]]</f>
        <v>34.627599999999994</v>
      </c>
      <c r="L6346"/>
    </row>
    <row r="6347" spans="2:12" x14ac:dyDescent="0.4">
      <c r="B6347" s="5" t="s">
        <v>78</v>
      </c>
      <c r="C6347" s="5" t="s">
        <v>55</v>
      </c>
      <c r="D6347" s="5" t="s">
        <v>25</v>
      </c>
      <c r="E6347" s="5" t="s">
        <v>60</v>
      </c>
      <c r="F6347" s="6">
        <v>44075</v>
      </c>
      <c r="G6347" s="6" t="str">
        <f>TEXT(datatable[[#This Row],[дата]],"ММ")</f>
        <v>09</v>
      </c>
      <c r="H6347" s="8">
        <v>103.411</v>
      </c>
      <c r="I6347" s="8">
        <v>31.970000000000002</v>
      </c>
      <c r="J6347" s="8">
        <f>datatable[[#This Row],[продажи_]]-datatable[[#This Row],[себестоимость_]]</f>
        <v>71.441000000000003</v>
      </c>
      <c r="L6347"/>
    </row>
    <row r="6348" spans="2:12" x14ac:dyDescent="0.4">
      <c r="B6348" s="5" t="s">
        <v>78</v>
      </c>
      <c r="C6348" s="5" t="s">
        <v>55</v>
      </c>
      <c r="D6348" s="5" t="s">
        <v>25</v>
      </c>
      <c r="E6348" s="5" t="s">
        <v>60</v>
      </c>
      <c r="F6348" s="6">
        <v>44105</v>
      </c>
      <c r="G6348" s="6" t="str">
        <f>TEXT(datatable[[#This Row],[дата]],"ММ")</f>
        <v>10</v>
      </c>
      <c r="H6348" s="8">
        <v>117.4888</v>
      </c>
      <c r="I6348" s="8">
        <v>52.402999999999999</v>
      </c>
      <c r="J6348" s="8">
        <f>datatable[[#This Row],[продажи_]]-datatable[[#This Row],[себестоимость_]]</f>
        <v>65.085800000000006</v>
      </c>
      <c r="L6348"/>
    </row>
    <row r="6349" spans="2:12" x14ac:dyDescent="0.4">
      <c r="B6349" s="5" t="s">
        <v>78</v>
      </c>
      <c r="C6349" s="5" t="s">
        <v>55</v>
      </c>
      <c r="D6349" s="5" t="s">
        <v>25</v>
      </c>
      <c r="E6349" s="5" t="s">
        <v>60</v>
      </c>
      <c r="F6349" s="6">
        <v>44136</v>
      </c>
      <c r="G6349" s="6" t="str">
        <f>TEXT(datatable[[#This Row],[дата]],"ММ")</f>
        <v>11</v>
      </c>
      <c r="H6349" s="8">
        <v>136.25920000000002</v>
      </c>
      <c r="I6349" s="8">
        <v>54.974499999999992</v>
      </c>
      <c r="J6349" s="8">
        <f>datatable[[#This Row],[продажи_]]-datatable[[#This Row],[себестоимость_]]</f>
        <v>81.284700000000029</v>
      </c>
      <c r="L6349"/>
    </row>
    <row r="6350" spans="2:12" x14ac:dyDescent="0.4">
      <c r="B6350" s="5" t="s">
        <v>78</v>
      </c>
      <c r="C6350" s="5" t="s">
        <v>55</v>
      </c>
      <c r="D6350" s="5" t="s">
        <v>25</v>
      </c>
      <c r="E6350" s="5" t="s">
        <v>60</v>
      </c>
      <c r="F6350" s="6">
        <v>44166</v>
      </c>
      <c r="G6350" s="6" t="str">
        <f>TEXT(datatable[[#This Row],[дата]],"ММ")</f>
        <v>12</v>
      </c>
      <c r="H6350" s="8">
        <v>88.638000000000005</v>
      </c>
      <c r="I6350" s="8">
        <v>45.036000000000008</v>
      </c>
      <c r="J6350" s="8">
        <f>datatable[[#This Row],[продажи_]]-datatable[[#This Row],[себестоимость_]]</f>
        <v>43.601999999999997</v>
      </c>
      <c r="L6350"/>
    </row>
    <row r="6351" spans="2:12" x14ac:dyDescent="0.4">
      <c r="B6351" s="5" t="s">
        <v>70</v>
      </c>
      <c r="C6351" s="5" t="s">
        <v>55</v>
      </c>
      <c r="D6351" s="5" t="s">
        <v>20</v>
      </c>
      <c r="E6351" s="5" t="s">
        <v>8</v>
      </c>
      <c r="F6351" s="6">
        <v>43831</v>
      </c>
      <c r="G6351" s="6" t="str">
        <f>TEXT(datatable[[#This Row],[дата]],"ММ")</f>
        <v>01</v>
      </c>
      <c r="H6351" s="8">
        <v>37.878750000000004</v>
      </c>
      <c r="I6351" s="8">
        <v>37.961999999999996</v>
      </c>
      <c r="J6351" s="8">
        <f>datatable[[#This Row],[продажи_]]-datatable[[#This Row],[себестоимость_]]</f>
        <v>-8.3249999999992497E-2</v>
      </c>
      <c r="L6351"/>
    </row>
    <row r="6352" spans="2:12" x14ac:dyDescent="0.4">
      <c r="B6352" s="5" t="s">
        <v>70</v>
      </c>
      <c r="C6352" s="5" t="s">
        <v>55</v>
      </c>
      <c r="D6352" s="5" t="s">
        <v>20</v>
      </c>
      <c r="E6352" s="5" t="s">
        <v>8</v>
      </c>
      <c r="F6352" s="6">
        <v>43862</v>
      </c>
      <c r="G6352" s="6" t="str">
        <f>TEXT(datatable[[#This Row],[дата]],"ММ")</f>
        <v>02</v>
      </c>
      <c r="H6352" s="8">
        <v>57.627499999999998</v>
      </c>
      <c r="I6352" s="8">
        <v>44.03</v>
      </c>
      <c r="J6352" s="8">
        <f>datatable[[#This Row],[продажи_]]-datatable[[#This Row],[себестоимость_]]</f>
        <v>13.597499999999997</v>
      </c>
      <c r="L6352"/>
    </row>
    <row r="6353" spans="2:12" x14ac:dyDescent="0.4">
      <c r="B6353" s="5" t="s">
        <v>70</v>
      </c>
      <c r="C6353" s="5" t="s">
        <v>55</v>
      </c>
      <c r="D6353" s="5" t="s">
        <v>20</v>
      </c>
      <c r="E6353" s="5" t="s">
        <v>8</v>
      </c>
      <c r="F6353" s="6">
        <v>43891</v>
      </c>
      <c r="G6353" s="6" t="str">
        <f>TEXT(datatable[[#This Row],[дата]],"ММ")</f>
        <v>03</v>
      </c>
      <c r="H6353" s="8">
        <v>79.92</v>
      </c>
      <c r="I6353" s="8">
        <v>47.360000000000007</v>
      </c>
      <c r="J6353" s="8">
        <f>datatable[[#This Row],[продажи_]]-datatable[[#This Row],[себестоимость_]]</f>
        <v>32.559999999999995</v>
      </c>
      <c r="L6353"/>
    </row>
    <row r="6354" spans="2:12" x14ac:dyDescent="0.4">
      <c r="B6354" s="5" t="s">
        <v>70</v>
      </c>
      <c r="C6354" s="5" t="s">
        <v>55</v>
      </c>
      <c r="D6354" s="5" t="s">
        <v>20</v>
      </c>
      <c r="E6354" s="5" t="s">
        <v>8</v>
      </c>
      <c r="F6354" s="6">
        <v>43922</v>
      </c>
      <c r="G6354" s="6" t="str">
        <f>TEXT(datatable[[#This Row],[дата]],"ММ")</f>
        <v>04</v>
      </c>
      <c r="H6354" s="8">
        <v>62.9</v>
      </c>
      <c r="I6354" s="8">
        <v>71.040000000000006</v>
      </c>
      <c r="J6354" s="8">
        <f>datatable[[#This Row],[продажи_]]-datatable[[#This Row],[себестоимость_]]</f>
        <v>-8.1400000000000077</v>
      </c>
      <c r="L6354"/>
    </row>
    <row r="6355" spans="2:12" x14ac:dyDescent="0.4">
      <c r="B6355" s="5" t="s">
        <v>70</v>
      </c>
      <c r="C6355" s="5" t="s">
        <v>55</v>
      </c>
      <c r="D6355" s="5" t="s">
        <v>20</v>
      </c>
      <c r="E6355" s="5" t="s">
        <v>8</v>
      </c>
      <c r="F6355" s="6">
        <v>43952</v>
      </c>
      <c r="G6355" s="6" t="str">
        <f>TEXT(datatable[[#This Row],[дата]],"ММ")</f>
        <v>05</v>
      </c>
      <c r="H6355" s="8">
        <v>70.346249999999998</v>
      </c>
      <c r="I6355" s="8">
        <v>38.961000000000006</v>
      </c>
      <c r="J6355" s="8">
        <f>datatable[[#This Row],[продажи_]]-datatable[[#This Row],[себестоимость_]]</f>
        <v>31.385249999999992</v>
      </c>
      <c r="L6355"/>
    </row>
    <row r="6356" spans="2:12" x14ac:dyDescent="0.4">
      <c r="B6356" s="5" t="s">
        <v>70</v>
      </c>
      <c r="C6356" s="5" t="s">
        <v>55</v>
      </c>
      <c r="D6356" s="5" t="s">
        <v>20</v>
      </c>
      <c r="E6356" s="5" t="s">
        <v>8</v>
      </c>
      <c r="F6356" s="6">
        <v>43983</v>
      </c>
      <c r="G6356" s="6" t="str">
        <f>TEXT(datatable[[#This Row],[дата]],"ММ")</f>
        <v>06</v>
      </c>
      <c r="H6356" s="8">
        <v>43.012500000000003</v>
      </c>
      <c r="I6356" s="8">
        <v>38.11</v>
      </c>
      <c r="J6356" s="8">
        <f>datatable[[#This Row],[продажи_]]-datatable[[#This Row],[себестоимость_]]</f>
        <v>4.9025000000000034</v>
      </c>
      <c r="L6356"/>
    </row>
    <row r="6357" spans="2:12" x14ac:dyDescent="0.4">
      <c r="B6357" s="5" t="s">
        <v>70</v>
      </c>
      <c r="C6357" s="5" t="s">
        <v>55</v>
      </c>
      <c r="D6357" s="5" t="s">
        <v>20</v>
      </c>
      <c r="E6357" s="5" t="s">
        <v>8</v>
      </c>
      <c r="F6357" s="6">
        <v>44013</v>
      </c>
      <c r="G6357" s="6" t="str">
        <f>TEXT(datatable[[#This Row],[дата]],"ММ")</f>
        <v>07</v>
      </c>
      <c r="H6357" s="8">
        <v>47.868749999999999</v>
      </c>
      <c r="I6357" s="8">
        <v>27.305999999999997</v>
      </c>
      <c r="J6357" s="8">
        <f>datatable[[#This Row],[продажи_]]-datatable[[#This Row],[себестоимость_]]</f>
        <v>20.562750000000001</v>
      </c>
      <c r="L6357"/>
    </row>
    <row r="6358" spans="2:12" x14ac:dyDescent="0.4">
      <c r="B6358" s="5" t="s">
        <v>70</v>
      </c>
      <c r="C6358" s="5" t="s">
        <v>55</v>
      </c>
      <c r="D6358" s="5" t="s">
        <v>20</v>
      </c>
      <c r="E6358" s="5" t="s">
        <v>8</v>
      </c>
      <c r="F6358" s="6">
        <v>44044</v>
      </c>
      <c r="G6358" s="6" t="str">
        <f>TEXT(datatable[[#This Row],[дата]],"ММ")</f>
        <v>08</v>
      </c>
      <c r="H6358" s="8">
        <v>37</v>
      </c>
      <c r="I6358" s="8">
        <v>27.823999999999998</v>
      </c>
      <c r="J6358" s="8">
        <f>datatable[[#This Row],[продажи_]]-datatable[[#This Row],[себестоимость_]]</f>
        <v>9.1760000000000019</v>
      </c>
      <c r="L6358"/>
    </row>
    <row r="6359" spans="2:12" x14ac:dyDescent="0.4">
      <c r="B6359" s="5" t="s">
        <v>70</v>
      </c>
      <c r="C6359" s="5" t="s">
        <v>55</v>
      </c>
      <c r="D6359" s="5" t="s">
        <v>20</v>
      </c>
      <c r="E6359" s="5" t="s">
        <v>8</v>
      </c>
      <c r="F6359" s="6">
        <v>44075</v>
      </c>
      <c r="G6359" s="6" t="str">
        <f>TEXT(datatable[[#This Row],[дата]],"ММ")</f>
        <v>09</v>
      </c>
      <c r="H6359" s="8">
        <v>38.387499999999996</v>
      </c>
      <c r="I6359" s="8">
        <v>38.11</v>
      </c>
      <c r="J6359" s="8">
        <f>datatable[[#This Row],[продажи_]]-datatable[[#This Row],[себестоимость_]]</f>
        <v>0.27749999999999631</v>
      </c>
      <c r="L6359"/>
    </row>
    <row r="6360" spans="2:12" x14ac:dyDescent="0.4">
      <c r="B6360" s="5" t="s">
        <v>70</v>
      </c>
      <c r="C6360" s="5" t="s">
        <v>55</v>
      </c>
      <c r="D6360" s="5" t="s">
        <v>20</v>
      </c>
      <c r="E6360" s="5" t="s">
        <v>8</v>
      </c>
      <c r="F6360" s="6">
        <v>44105</v>
      </c>
      <c r="G6360" s="6" t="str">
        <f>TEXT(datatable[[#This Row],[дата]],"ММ")</f>
        <v>10</v>
      </c>
      <c r="H6360" s="8">
        <v>48.1</v>
      </c>
      <c r="I6360" s="8">
        <v>40.403999999999996</v>
      </c>
      <c r="J6360" s="8">
        <f>datatable[[#This Row],[продажи_]]-datatable[[#This Row],[себестоимость_]]</f>
        <v>7.6960000000000051</v>
      </c>
      <c r="L6360"/>
    </row>
    <row r="6361" spans="2:12" x14ac:dyDescent="0.4">
      <c r="B6361" s="5" t="s">
        <v>70</v>
      </c>
      <c r="C6361" s="5" t="s">
        <v>55</v>
      </c>
      <c r="D6361" s="5" t="s">
        <v>20</v>
      </c>
      <c r="E6361" s="5" t="s">
        <v>8</v>
      </c>
      <c r="F6361" s="6">
        <v>44136</v>
      </c>
      <c r="G6361" s="6" t="str">
        <f>TEXT(datatable[[#This Row],[дата]],"ММ")</f>
        <v>11</v>
      </c>
      <c r="H6361" s="8">
        <v>71.225000000000009</v>
      </c>
      <c r="I6361" s="8">
        <v>60.606000000000002</v>
      </c>
      <c r="J6361" s="8">
        <f>datatable[[#This Row],[продажи_]]-datatable[[#This Row],[себестоимость_]]</f>
        <v>10.619000000000007</v>
      </c>
      <c r="L6361"/>
    </row>
    <row r="6362" spans="2:12" x14ac:dyDescent="0.4">
      <c r="B6362" s="5" t="s">
        <v>70</v>
      </c>
      <c r="C6362" s="5" t="s">
        <v>55</v>
      </c>
      <c r="D6362" s="5" t="s">
        <v>20</v>
      </c>
      <c r="E6362" s="5" t="s">
        <v>8</v>
      </c>
      <c r="F6362" s="6">
        <v>44166</v>
      </c>
      <c r="G6362" s="6" t="str">
        <f>TEXT(datatable[[#This Row],[дата]],"ММ")</f>
        <v>12</v>
      </c>
      <c r="H6362" s="8">
        <v>47.73</v>
      </c>
      <c r="I6362" s="8">
        <v>42.623999999999995</v>
      </c>
      <c r="J6362" s="8">
        <f>datatable[[#This Row],[продажи_]]-datatable[[#This Row],[себестоимость_]]</f>
        <v>5.1060000000000016</v>
      </c>
      <c r="L6362"/>
    </row>
    <row r="6363" spans="2:12" x14ac:dyDescent="0.4">
      <c r="B6363" s="5" t="s">
        <v>78</v>
      </c>
      <c r="C6363" s="5" t="s">
        <v>55</v>
      </c>
      <c r="D6363" s="5" t="s">
        <v>25</v>
      </c>
      <c r="E6363" s="5" t="s">
        <v>61</v>
      </c>
      <c r="F6363" s="6">
        <v>43831</v>
      </c>
      <c r="G6363" s="6" t="str">
        <f>TEXT(datatable[[#This Row],[дата]],"ММ")</f>
        <v>01</v>
      </c>
      <c r="H6363" s="8">
        <v>25.2</v>
      </c>
      <c r="I6363" s="8">
        <v>12.247200000000001</v>
      </c>
      <c r="J6363" s="8">
        <f>datatable[[#This Row],[продажи_]]-datatable[[#This Row],[себестоимость_]]</f>
        <v>12.952799999999998</v>
      </c>
      <c r="L6363"/>
    </row>
    <row r="6364" spans="2:12" x14ac:dyDescent="0.4">
      <c r="B6364" s="5" t="s">
        <v>78</v>
      </c>
      <c r="C6364" s="5" t="s">
        <v>55</v>
      </c>
      <c r="D6364" s="5" t="s">
        <v>25</v>
      </c>
      <c r="E6364" s="5" t="s">
        <v>61</v>
      </c>
      <c r="F6364" s="6">
        <v>43862</v>
      </c>
      <c r="G6364" s="6" t="str">
        <f>TEXT(datatable[[#This Row],[дата]],"ММ")</f>
        <v>02</v>
      </c>
      <c r="H6364" s="8">
        <v>33.712000000000003</v>
      </c>
      <c r="I6364" s="8">
        <v>20.9328</v>
      </c>
      <c r="J6364" s="8">
        <f>datatable[[#This Row],[продажи_]]-datatable[[#This Row],[себестоимость_]]</f>
        <v>12.779200000000003</v>
      </c>
      <c r="L6364"/>
    </row>
    <row r="6365" spans="2:12" x14ac:dyDescent="0.4">
      <c r="B6365" s="5" t="s">
        <v>78</v>
      </c>
      <c r="C6365" s="5" t="s">
        <v>55</v>
      </c>
      <c r="D6365" s="5" t="s">
        <v>25</v>
      </c>
      <c r="E6365" s="5" t="s">
        <v>61</v>
      </c>
      <c r="F6365" s="6">
        <v>43891</v>
      </c>
      <c r="G6365" s="6" t="str">
        <f>TEXT(datatable[[#This Row],[дата]],"ММ")</f>
        <v>03</v>
      </c>
      <c r="H6365" s="8">
        <v>46.592000000000006</v>
      </c>
      <c r="I6365" s="8">
        <v>22.310399999999998</v>
      </c>
      <c r="J6365" s="8">
        <f>datatable[[#This Row],[продажи_]]-datatable[[#This Row],[себестоимость_]]</f>
        <v>24.281600000000008</v>
      </c>
      <c r="L6365"/>
    </row>
    <row r="6366" spans="2:12" x14ac:dyDescent="0.4">
      <c r="B6366" s="5" t="s">
        <v>78</v>
      </c>
      <c r="C6366" s="5" t="s">
        <v>55</v>
      </c>
      <c r="D6366" s="5" t="s">
        <v>25</v>
      </c>
      <c r="E6366" s="5" t="s">
        <v>61</v>
      </c>
      <c r="F6366" s="6">
        <v>43922</v>
      </c>
      <c r="G6366" s="6" t="str">
        <f>TEXT(datatable[[#This Row],[дата]],"ММ")</f>
        <v>04</v>
      </c>
      <c r="H6366" s="8">
        <v>52.864000000000004</v>
      </c>
      <c r="I6366" s="8">
        <v>24.460799999999999</v>
      </c>
      <c r="J6366" s="8">
        <f>datatable[[#This Row],[продажи_]]-datatable[[#This Row],[себестоимость_]]</f>
        <v>28.403200000000005</v>
      </c>
      <c r="L6366"/>
    </row>
    <row r="6367" spans="2:12" x14ac:dyDescent="0.4">
      <c r="B6367" s="5" t="s">
        <v>78</v>
      </c>
      <c r="C6367" s="5" t="s">
        <v>55</v>
      </c>
      <c r="D6367" s="5" t="s">
        <v>25</v>
      </c>
      <c r="E6367" s="5" t="s">
        <v>61</v>
      </c>
      <c r="F6367" s="6">
        <v>43952</v>
      </c>
      <c r="G6367" s="6" t="str">
        <f>TEXT(datatable[[#This Row],[дата]],"ММ")</f>
        <v>05</v>
      </c>
      <c r="H6367" s="8">
        <v>34.943999999999996</v>
      </c>
      <c r="I6367" s="8">
        <v>18.782399999999999</v>
      </c>
      <c r="J6367" s="8">
        <f>datatable[[#This Row],[продажи_]]-datatable[[#This Row],[себестоимость_]]</f>
        <v>16.161599999999996</v>
      </c>
      <c r="L6367"/>
    </row>
    <row r="6368" spans="2:12" x14ac:dyDescent="0.4">
      <c r="B6368" s="5" t="s">
        <v>78</v>
      </c>
      <c r="C6368" s="5" t="s">
        <v>55</v>
      </c>
      <c r="D6368" s="5" t="s">
        <v>25</v>
      </c>
      <c r="E6368" s="5" t="s">
        <v>61</v>
      </c>
      <c r="F6368" s="6">
        <v>43983</v>
      </c>
      <c r="G6368" s="6" t="str">
        <f>TEXT(datatable[[#This Row],[дата]],"ММ")</f>
        <v>06</v>
      </c>
      <c r="H6368" s="8">
        <v>26.88</v>
      </c>
      <c r="I6368" s="8">
        <v>15.120000000000001</v>
      </c>
      <c r="J6368" s="8">
        <f>datatable[[#This Row],[продажи_]]-datatable[[#This Row],[себестоимость_]]</f>
        <v>11.759999999999998</v>
      </c>
      <c r="L6368"/>
    </row>
    <row r="6369" spans="2:12" x14ac:dyDescent="0.4">
      <c r="B6369" s="5" t="s">
        <v>78</v>
      </c>
      <c r="C6369" s="5" t="s">
        <v>55</v>
      </c>
      <c r="D6369" s="5" t="s">
        <v>25</v>
      </c>
      <c r="E6369" s="5" t="s">
        <v>61</v>
      </c>
      <c r="F6369" s="6">
        <v>44013</v>
      </c>
      <c r="G6369" s="6" t="str">
        <f>TEXT(datatable[[#This Row],[дата]],"ММ")</f>
        <v>07</v>
      </c>
      <c r="H6369" s="8">
        <v>25.956</v>
      </c>
      <c r="I6369" s="8">
        <v>14.364000000000001</v>
      </c>
      <c r="J6369" s="8">
        <f>datatable[[#This Row],[продажи_]]-datatable[[#This Row],[себестоимость_]]</f>
        <v>11.591999999999999</v>
      </c>
      <c r="L6369"/>
    </row>
    <row r="6370" spans="2:12" x14ac:dyDescent="0.4">
      <c r="B6370" s="5" t="s">
        <v>78</v>
      </c>
      <c r="C6370" s="5" t="s">
        <v>55</v>
      </c>
      <c r="D6370" s="5" t="s">
        <v>25</v>
      </c>
      <c r="E6370" s="5" t="s">
        <v>61</v>
      </c>
      <c r="F6370" s="6">
        <v>44044</v>
      </c>
      <c r="G6370" s="6" t="str">
        <f>TEXT(datatable[[#This Row],[дата]],"ММ")</f>
        <v>08</v>
      </c>
      <c r="H6370" s="8">
        <v>24.416000000000004</v>
      </c>
      <c r="I6370" s="8">
        <v>11.020799999999999</v>
      </c>
      <c r="J6370" s="8">
        <f>datatable[[#This Row],[продажи_]]-datatable[[#This Row],[себестоимость_]]</f>
        <v>13.395200000000004</v>
      </c>
      <c r="L6370"/>
    </row>
    <row r="6371" spans="2:12" x14ac:dyDescent="0.4">
      <c r="B6371" s="5" t="s">
        <v>78</v>
      </c>
      <c r="C6371" s="5" t="s">
        <v>55</v>
      </c>
      <c r="D6371" s="5" t="s">
        <v>25</v>
      </c>
      <c r="E6371" s="5" t="s">
        <v>61</v>
      </c>
      <c r="F6371" s="6">
        <v>44075</v>
      </c>
      <c r="G6371" s="6" t="str">
        <f>TEXT(datatable[[#This Row],[дата]],"ММ")</f>
        <v>09</v>
      </c>
      <c r="H6371" s="8">
        <v>26.32</v>
      </c>
      <c r="I6371" s="8">
        <v>19.488</v>
      </c>
      <c r="J6371" s="8">
        <f>datatable[[#This Row],[продажи_]]-datatable[[#This Row],[себестоимость_]]</f>
        <v>6.8320000000000007</v>
      </c>
      <c r="L6371"/>
    </row>
    <row r="6372" spans="2:12" x14ac:dyDescent="0.4">
      <c r="B6372" s="5" t="s">
        <v>78</v>
      </c>
      <c r="C6372" s="5" t="s">
        <v>55</v>
      </c>
      <c r="D6372" s="5" t="s">
        <v>25</v>
      </c>
      <c r="E6372" s="5" t="s">
        <v>61</v>
      </c>
      <c r="F6372" s="6">
        <v>44105</v>
      </c>
      <c r="G6372" s="6" t="str">
        <f>TEXT(datatable[[#This Row],[дата]],"ММ")</f>
        <v>10</v>
      </c>
      <c r="H6372" s="8">
        <v>36.4</v>
      </c>
      <c r="I6372" s="8">
        <v>18.345599999999997</v>
      </c>
      <c r="J6372" s="8">
        <f>datatable[[#This Row],[продажи_]]-datatable[[#This Row],[себестоимость_]]</f>
        <v>18.054400000000001</v>
      </c>
      <c r="L6372"/>
    </row>
    <row r="6373" spans="2:12" x14ac:dyDescent="0.4">
      <c r="B6373" s="5" t="s">
        <v>78</v>
      </c>
      <c r="C6373" s="5" t="s">
        <v>55</v>
      </c>
      <c r="D6373" s="5" t="s">
        <v>25</v>
      </c>
      <c r="E6373" s="5" t="s">
        <v>61</v>
      </c>
      <c r="F6373" s="6">
        <v>44136</v>
      </c>
      <c r="G6373" s="6" t="str">
        <f>TEXT(datatable[[#This Row],[дата]],"ММ")</f>
        <v>11</v>
      </c>
      <c r="H6373" s="8">
        <v>38.808</v>
      </c>
      <c r="I6373" s="8">
        <v>19.992000000000001</v>
      </c>
      <c r="J6373" s="8">
        <f>datatable[[#This Row],[продажи_]]-datatable[[#This Row],[себестоимость_]]</f>
        <v>18.815999999999999</v>
      </c>
      <c r="L6373"/>
    </row>
    <row r="6374" spans="2:12" x14ac:dyDescent="0.4">
      <c r="B6374" s="5" t="s">
        <v>78</v>
      </c>
      <c r="C6374" s="5" t="s">
        <v>55</v>
      </c>
      <c r="D6374" s="5" t="s">
        <v>25</v>
      </c>
      <c r="E6374" s="5" t="s">
        <v>61</v>
      </c>
      <c r="F6374" s="6">
        <v>44166</v>
      </c>
      <c r="G6374" s="6" t="str">
        <f>TEXT(datatable[[#This Row],[дата]],"ММ")</f>
        <v>12</v>
      </c>
      <c r="H6374" s="8">
        <v>30.576000000000004</v>
      </c>
      <c r="I6374" s="8">
        <v>17.7408</v>
      </c>
      <c r="J6374" s="8">
        <f>datatable[[#This Row],[продажи_]]-datatable[[#This Row],[себестоимость_]]</f>
        <v>12.835200000000004</v>
      </c>
      <c r="L6374"/>
    </row>
    <row r="6375" spans="2:12" x14ac:dyDescent="0.4">
      <c r="B6375" s="5" t="s">
        <v>78</v>
      </c>
      <c r="C6375" s="5" t="s">
        <v>55</v>
      </c>
      <c r="D6375" s="5" t="s">
        <v>25</v>
      </c>
      <c r="E6375" s="5" t="s">
        <v>62</v>
      </c>
      <c r="F6375" s="6">
        <v>43831</v>
      </c>
      <c r="G6375" s="6" t="str">
        <f>TEXT(datatable[[#This Row],[дата]],"ММ")</f>
        <v>01</v>
      </c>
      <c r="H6375" s="8">
        <v>64.084499999999991</v>
      </c>
      <c r="I6375" s="8">
        <v>38.234699999999997</v>
      </c>
      <c r="J6375" s="8">
        <f>datatable[[#This Row],[продажи_]]-datatable[[#This Row],[себестоимость_]]</f>
        <v>25.849799999999995</v>
      </c>
      <c r="L6375"/>
    </row>
    <row r="6376" spans="2:12" x14ac:dyDescent="0.4">
      <c r="B6376" s="5" t="s">
        <v>78</v>
      </c>
      <c r="C6376" s="5" t="s">
        <v>55</v>
      </c>
      <c r="D6376" s="5" t="s">
        <v>25</v>
      </c>
      <c r="E6376" s="5" t="s">
        <v>62</v>
      </c>
      <c r="F6376" s="6">
        <v>43862</v>
      </c>
      <c r="G6376" s="6" t="str">
        <f>TEXT(datatable[[#This Row],[дата]],"ММ")</f>
        <v>02</v>
      </c>
      <c r="H6376" s="8">
        <v>93.323999999999998</v>
      </c>
      <c r="I6376" s="8">
        <v>52.479000000000006</v>
      </c>
      <c r="J6376" s="8">
        <f>datatable[[#This Row],[продажи_]]-datatable[[#This Row],[себестоимость_]]</f>
        <v>40.844999999999992</v>
      </c>
      <c r="L6376"/>
    </row>
    <row r="6377" spans="2:12" x14ac:dyDescent="0.4">
      <c r="B6377" s="5" t="s">
        <v>78</v>
      </c>
      <c r="C6377" s="5" t="s">
        <v>55</v>
      </c>
      <c r="D6377" s="5" t="s">
        <v>25</v>
      </c>
      <c r="E6377" s="5" t="s">
        <v>62</v>
      </c>
      <c r="F6377" s="6">
        <v>43891</v>
      </c>
      <c r="G6377" s="6" t="str">
        <f>TEXT(datatable[[#This Row],[дата]],"ММ")</f>
        <v>03</v>
      </c>
      <c r="H6377" s="8">
        <v>132.108</v>
      </c>
      <c r="I6377" s="8">
        <v>79.301599999999993</v>
      </c>
      <c r="J6377" s="8">
        <f>datatable[[#This Row],[продажи_]]-datatable[[#This Row],[себестоимость_]]</f>
        <v>52.806400000000011</v>
      </c>
      <c r="L6377"/>
    </row>
    <row r="6378" spans="2:12" x14ac:dyDescent="0.4">
      <c r="B6378" s="5" t="s">
        <v>78</v>
      </c>
      <c r="C6378" s="5" t="s">
        <v>55</v>
      </c>
      <c r="D6378" s="5" t="s">
        <v>25</v>
      </c>
      <c r="E6378" s="5" t="s">
        <v>62</v>
      </c>
      <c r="F6378" s="6">
        <v>43922</v>
      </c>
      <c r="G6378" s="6" t="str">
        <f>TEXT(datatable[[#This Row],[дата]],"ММ")</f>
        <v>04</v>
      </c>
      <c r="H6378" s="8">
        <v>99.384</v>
      </c>
      <c r="I6378" s="8">
        <v>65.973600000000005</v>
      </c>
      <c r="J6378" s="8">
        <f>datatable[[#This Row],[продажи_]]-datatable[[#This Row],[себестоимость_]]</f>
        <v>33.410399999999996</v>
      </c>
      <c r="L6378"/>
    </row>
    <row r="6379" spans="2:12" x14ac:dyDescent="0.4">
      <c r="B6379" s="5" t="s">
        <v>78</v>
      </c>
      <c r="C6379" s="5" t="s">
        <v>55</v>
      </c>
      <c r="D6379" s="5" t="s">
        <v>25</v>
      </c>
      <c r="E6379" s="5" t="s">
        <v>62</v>
      </c>
      <c r="F6379" s="6">
        <v>43952</v>
      </c>
      <c r="G6379" s="6" t="str">
        <f>TEXT(datatable[[#This Row],[дата]],"ММ")</f>
        <v>05</v>
      </c>
      <c r="H6379" s="8">
        <v>90.597000000000008</v>
      </c>
      <c r="I6379" s="8">
        <v>44.398899999999998</v>
      </c>
      <c r="J6379" s="8">
        <f>datatable[[#This Row],[продажи_]]-datatable[[#This Row],[себестоимость_]]</f>
        <v>46.198100000000011</v>
      </c>
      <c r="L6379"/>
    </row>
    <row r="6380" spans="2:12" x14ac:dyDescent="0.4">
      <c r="B6380" s="5" t="s">
        <v>78</v>
      </c>
      <c r="C6380" s="5" t="s">
        <v>55</v>
      </c>
      <c r="D6380" s="5" t="s">
        <v>25</v>
      </c>
      <c r="E6380" s="5" t="s">
        <v>62</v>
      </c>
      <c r="F6380" s="6">
        <v>43983</v>
      </c>
      <c r="G6380" s="6" t="str">
        <f>TEXT(datatable[[#This Row],[дата]],"ММ")</f>
        <v>06</v>
      </c>
      <c r="H6380" s="8">
        <v>87.86999999999999</v>
      </c>
      <c r="I6380" s="8">
        <v>39.567499999999995</v>
      </c>
      <c r="J6380" s="8">
        <f>datatable[[#This Row],[продажи_]]-datatable[[#This Row],[себестоимость_]]</f>
        <v>48.302499999999995</v>
      </c>
      <c r="L6380"/>
    </row>
    <row r="6381" spans="2:12" x14ac:dyDescent="0.4">
      <c r="B6381" s="5" t="s">
        <v>78</v>
      </c>
      <c r="C6381" s="5" t="s">
        <v>55</v>
      </c>
      <c r="D6381" s="5" t="s">
        <v>25</v>
      </c>
      <c r="E6381" s="5" t="s">
        <v>62</v>
      </c>
      <c r="F6381" s="6">
        <v>44013</v>
      </c>
      <c r="G6381" s="6" t="str">
        <f>TEXT(datatable[[#This Row],[дата]],"ММ")</f>
        <v>07</v>
      </c>
      <c r="H6381" s="8">
        <v>78.40124999999999</v>
      </c>
      <c r="I6381" s="8">
        <v>30.737699999999997</v>
      </c>
      <c r="J6381" s="8">
        <f>datatable[[#This Row],[продажи_]]-datatable[[#This Row],[себестоимость_]]</f>
        <v>47.663549999999994</v>
      </c>
      <c r="L6381"/>
    </row>
    <row r="6382" spans="2:12" x14ac:dyDescent="0.4">
      <c r="B6382" s="5" t="s">
        <v>78</v>
      </c>
      <c r="C6382" s="5" t="s">
        <v>55</v>
      </c>
      <c r="D6382" s="5" t="s">
        <v>25</v>
      </c>
      <c r="E6382" s="5" t="s">
        <v>62</v>
      </c>
      <c r="F6382" s="6">
        <v>44044</v>
      </c>
      <c r="G6382" s="6" t="str">
        <f>TEXT(datatable[[#This Row],[дата]],"ММ")</f>
        <v>08</v>
      </c>
      <c r="H6382" s="8">
        <v>56.358000000000004</v>
      </c>
      <c r="I6382" s="8">
        <v>33.986400000000003</v>
      </c>
      <c r="J6382" s="8">
        <f>datatable[[#This Row],[продажи_]]-datatable[[#This Row],[себестоимость_]]</f>
        <v>22.371600000000001</v>
      </c>
      <c r="L6382"/>
    </row>
    <row r="6383" spans="2:12" x14ac:dyDescent="0.4">
      <c r="B6383" s="5" t="s">
        <v>78</v>
      </c>
      <c r="C6383" s="5" t="s">
        <v>55</v>
      </c>
      <c r="D6383" s="5" t="s">
        <v>25</v>
      </c>
      <c r="E6383" s="5" t="s">
        <v>62</v>
      </c>
      <c r="F6383" s="6">
        <v>44075</v>
      </c>
      <c r="G6383" s="6" t="str">
        <f>TEXT(datatable[[#This Row],[дата]],"ММ")</f>
        <v>09</v>
      </c>
      <c r="H6383" s="8">
        <v>87.86999999999999</v>
      </c>
      <c r="I6383" s="8">
        <v>42.899499999999996</v>
      </c>
      <c r="J6383" s="8">
        <f>datatable[[#This Row],[продажи_]]-datatable[[#This Row],[себестоимость_]]</f>
        <v>44.970499999999994</v>
      </c>
      <c r="L6383"/>
    </row>
    <row r="6384" spans="2:12" x14ac:dyDescent="0.4">
      <c r="B6384" s="5" t="s">
        <v>78</v>
      </c>
      <c r="C6384" s="5" t="s">
        <v>55</v>
      </c>
      <c r="D6384" s="5" t="s">
        <v>25</v>
      </c>
      <c r="E6384" s="5" t="s">
        <v>62</v>
      </c>
      <c r="F6384" s="6">
        <v>44105</v>
      </c>
      <c r="G6384" s="6" t="str">
        <f>TEXT(datatable[[#This Row],[дата]],"ММ")</f>
        <v>10</v>
      </c>
      <c r="H6384" s="8">
        <v>112.2615</v>
      </c>
      <c r="I6384" s="8">
        <v>53.062100000000001</v>
      </c>
      <c r="J6384" s="8">
        <f>datatable[[#This Row],[продажи_]]-datatable[[#This Row],[себестоимость_]]</f>
        <v>59.199399999999997</v>
      </c>
      <c r="L6384"/>
    </row>
    <row r="6385" spans="2:12" x14ac:dyDescent="0.4">
      <c r="B6385" s="5" t="s">
        <v>78</v>
      </c>
      <c r="C6385" s="5" t="s">
        <v>55</v>
      </c>
      <c r="D6385" s="5" t="s">
        <v>25</v>
      </c>
      <c r="E6385" s="5" t="s">
        <v>62</v>
      </c>
      <c r="F6385" s="6">
        <v>44136</v>
      </c>
      <c r="G6385" s="6" t="str">
        <f>TEXT(datatable[[#This Row],[дата]],"ММ")</f>
        <v>11</v>
      </c>
      <c r="H6385" s="8">
        <v>114.53400000000001</v>
      </c>
      <c r="I6385" s="8">
        <v>55.394500000000001</v>
      </c>
      <c r="J6385" s="8">
        <f>datatable[[#This Row],[продажи_]]-datatable[[#This Row],[себестоимость_]]</f>
        <v>59.139500000000005</v>
      </c>
      <c r="L6385"/>
    </row>
    <row r="6386" spans="2:12" x14ac:dyDescent="0.4">
      <c r="B6386" s="5" t="s">
        <v>78</v>
      </c>
      <c r="C6386" s="5" t="s">
        <v>55</v>
      </c>
      <c r="D6386" s="5" t="s">
        <v>25</v>
      </c>
      <c r="E6386" s="5" t="s">
        <v>62</v>
      </c>
      <c r="F6386" s="6">
        <v>44166</v>
      </c>
      <c r="G6386" s="6" t="str">
        <f>TEXT(datatable[[#This Row],[дата]],"ММ")</f>
        <v>12</v>
      </c>
      <c r="H6386" s="8">
        <v>80.90100000000001</v>
      </c>
      <c r="I6386" s="8">
        <v>41.483400000000003</v>
      </c>
      <c r="J6386" s="8">
        <f>datatable[[#This Row],[продажи_]]-datatable[[#This Row],[себестоимость_]]</f>
        <v>39.417600000000007</v>
      </c>
      <c r="L6386"/>
    </row>
    <row r="6387" spans="2:12" x14ac:dyDescent="0.4">
      <c r="B6387" s="5" t="s">
        <v>78</v>
      </c>
      <c r="C6387" s="5" t="s">
        <v>55</v>
      </c>
      <c r="D6387" s="5" t="s">
        <v>25</v>
      </c>
      <c r="E6387" s="5" t="s">
        <v>9</v>
      </c>
      <c r="F6387" s="6">
        <v>43831</v>
      </c>
      <c r="G6387" s="6" t="str">
        <f>TEXT(datatable[[#This Row],[дата]],"ММ")</f>
        <v>01</v>
      </c>
      <c r="H6387" s="8">
        <v>49.289850000000001</v>
      </c>
      <c r="I6387" s="8">
        <v>40.041450000000005</v>
      </c>
      <c r="J6387" s="8">
        <f>datatable[[#This Row],[продажи_]]-datatable[[#This Row],[себестоимость_]]</f>
        <v>9.2483999999999966</v>
      </c>
      <c r="L6387"/>
    </row>
    <row r="6388" spans="2:12" x14ac:dyDescent="0.4">
      <c r="B6388" s="5" t="s">
        <v>78</v>
      </c>
      <c r="C6388" s="5" t="s">
        <v>55</v>
      </c>
      <c r="D6388" s="5" t="s">
        <v>25</v>
      </c>
      <c r="E6388" s="5" t="s">
        <v>9</v>
      </c>
      <c r="F6388" s="6">
        <v>43862</v>
      </c>
      <c r="G6388" s="6" t="str">
        <f>TEXT(datatable[[#This Row],[дата]],"ММ")</f>
        <v>02</v>
      </c>
      <c r="H6388" s="8">
        <v>101.34949999999999</v>
      </c>
      <c r="I6388" s="8">
        <v>51.186099999999996</v>
      </c>
      <c r="J6388" s="8">
        <f>datatable[[#This Row],[продажи_]]-datatable[[#This Row],[себестоимость_]]</f>
        <v>50.163399999999996</v>
      </c>
      <c r="L6388"/>
    </row>
    <row r="6389" spans="2:12" x14ac:dyDescent="0.4">
      <c r="B6389" s="5" t="s">
        <v>78</v>
      </c>
      <c r="C6389" s="5" t="s">
        <v>55</v>
      </c>
      <c r="D6389" s="5" t="s">
        <v>25</v>
      </c>
      <c r="E6389" s="5" t="s">
        <v>9</v>
      </c>
      <c r="F6389" s="6">
        <v>43891</v>
      </c>
      <c r="G6389" s="6" t="str">
        <f>TEXT(datatable[[#This Row],[дата]],"ММ")</f>
        <v>03</v>
      </c>
      <c r="H6389" s="8">
        <v>116.83519999999999</v>
      </c>
      <c r="I6389" s="8">
        <v>59.908000000000001</v>
      </c>
      <c r="J6389" s="8">
        <f>datatable[[#This Row],[продажи_]]-datatable[[#This Row],[себестоимость_]]</f>
        <v>56.927199999999985</v>
      </c>
      <c r="L6389"/>
    </row>
    <row r="6390" spans="2:12" x14ac:dyDescent="0.4">
      <c r="B6390" s="5" t="s">
        <v>78</v>
      </c>
      <c r="C6390" s="5" t="s">
        <v>55</v>
      </c>
      <c r="D6390" s="5" t="s">
        <v>25</v>
      </c>
      <c r="E6390" s="5" t="s">
        <v>9</v>
      </c>
      <c r="F6390" s="6">
        <v>43922</v>
      </c>
      <c r="G6390" s="6" t="str">
        <f>TEXT(datatable[[#This Row],[дата]],"ММ")</f>
        <v>04</v>
      </c>
      <c r="H6390" s="8">
        <v>96.691199999999995</v>
      </c>
      <c r="I6390" s="8">
        <v>64.8416</v>
      </c>
      <c r="J6390" s="8">
        <f>datatable[[#This Row],[продажи_]]-datatable[[#This Row],[себестоимость_]]</f>
        <v>31.849599999999995</v>
      </c>
      <c r="L6390"/>
    </row>
    <row r="6391" spans="2:12" x14ac:dyDescent="0.4">
      <c r="B6391" s="5" t="s">
        <v>78</v>
      </c>
      <c r="C6391" s="5" t="s">
        <v>55</v>
      </c>
      <c r="D6391" s="5" t="s">
        <v>25</v>
      </c>
      <c r="E6391" s="5" t="s">
        <v>9</v>
      </c>
      <c r="F6391" s="6">
        <v>43952</v>
      </c>
      <c r="G6391" s="6" t="str">
        <f>TEXT(datatable[[#This Row],[дата]],"ММ")</f>
        <v>05</v>
      </c>
      <c r="H6391" s="8">
        <v>92.473550000000003</v>
      </c>
      <c r="I6391" s="8">
        <v>67.572699999999998</v>
      </c>
      <c r="J6391" s="8">
        <f>datatable[[#This Row],[продажи_]]-datatable[[#This Row],[себестоимость_]]</f>
        <v>24.900850000000005</v>
      </c>
      <c r="L6391"/>
    </row>
    <row r="6392" spans="2:12" x14ac:dyDescent="0.4">
      <c r="B6392" s="5" t="s">
        <v>78</v>
      </c>
      <c r="C6392" s="5" t="s">
        <v>55</v>
      </c>
      <c r="D6392" s="5" t="s">
        <v>25</v>
      </c>
      <c r="E6392" s="5" t="s">
        <v>9</v>
      </c>
      <c r="F6392" s="6">
        <v>43983</v>
      </c>
      <c r="G6392" s="6" t="str">
        <f>TEXT(datatable[[#This Row],[дата]],"ММ")</f>
        <v>06</v>
      </c>
      <c r="H6392" s="8">
        <v>71.762999999999991</v>
      </c>
      <c r="I6392" s="8">
        <v>42.728500000000004</v>
      </c>
      <c r="J6392" s="8">
        <f>datatable[[#This Row],[продажи_]]-datatable[[#This Row],[себестоимость_]]</f>
        <v>29.034499999999987</v>
      </c>
      <c r="L6392"/>
    </row>
    <row r="6393" spans="2:12" x14ac:dyDescent="0.4">
      <c r="B6393" s="5" t="s">
        <v>78</v>
      </c>
      <c r="C6393" s="5" t="s">
        <v>55</v>
      </c>
      <c r="D6393" s="5" t="s">
        <v>25</v>
      </c>
      <c r="E6393" s="5" t="s">
        <v>9</v>
      </c>
      <c r="F6393" s="6">
        <v>44013</v>
      </c>
      <c r="G6393" s="6" t="str">
        <f>TEXT(datatable[[#This Row],[дата]],"ММ")</f>
        <v>07</v>
      </c>
      <c r="H6393" s="8">
        <v>59.487750000000005</v>
      </c>
      <c r="I6393" s="8">
        <v>36.869850000000007</v>
      </c>
      <c r="J6393" s="8">
        <f>datatable[[#This Row],[продажи_]]-datatable[[#This Row],[себестоимость_]]</f>
        <v>22.617899999999999</v>
      </c>
      <c r="L6393"/>
    </row>
    <row r="6394" spans="2:12" x14ac:dyDescent="0.4">
      <c r="B6394" s="5" t="s">
        <v>78</v>
      </c>
      <c r="C6394" s="5" t="s">
        <v>55</v>
      </c>
      <c r="D6394" s="5" t="s">
        <v>25</v>
      </c>
      <c r="E6394" s="5" t="s">
        <v>9</v>
      </c>
      <c r="F6394" s="6">
        <v>44044</v>
      </c>
      <c r="G6394" s="6" t="str">
        <f>TEXT(datatable[[#This Row],[дата]],"ММ")</f>
        <v>08</v>
      </c>
      <c r="H6394" s="8">
        <v>57.410399999999996</v>
      </c>
      <c r="I6394" s="8">
        <v>31.363600000000002</v>
      </c>
      <c r="J6394" s="8">
        <f>datatable[[#This Row],[продажи_]]-datatable[[#This Row],[себестоимость_]]</f>
        <v>26.046799999999994</v>
      </c>
      <c r="L6394"/>
    </row>
    <row r="6395" spans="2:12" x14ac:dyDescent="0.4">
      <c r="B6395" s="5" t="s">
        <v>78</v>
      </c>
      <c r="C6395" s="5" t="s">
        <v>55</v>
      </c>
      <c r="D6395" s="5" t="s">
        <v>25</v>
      </c>
      <c r="E6395" s="5" t="s">
        <v>9</v>
      </c>
      <c r="F6395" s="6">
        <v>44075</v>
      </c>
      <c r="G6395" s="6" t="str">
        <f>TEXT(datatable[[#This Row],[дата]],"ММ")</f>
        <v>09</v>
      </c>
      <c r="H6395" s="8">
        <v>66.727000000000004</v>
      </c>
      <c r="I6395" s="8">
        <v>46.693000000000005</v>
      </c>
      <c r="J6395" s="8">
        <f>datatable[[#This Row],[продажи_]]-datatable[[#This Row],[себестоимость_]]</f>
        <v>20.033999999999999</v>
      </c>
      <c r="L6395"/>
    </row>
    <row r="6396" spans="2:12" x14ac:dyDescent="0.4">
      <c r="B6396" s="5" t="s">
        <v>78</v>
      </c>
      <c r="C6396" s="5" t="s">
        <v>55</v>
      </c>
      <c r="D6396" s="5" t="s">
        <v>25</v>
      </c>
      <c r="E6396" s="5" t="s">
        <v>9</v>
      </c>
      <c r="F6396" s="6">
        <v>44105</v>
      </c>
      <c r="G6396" s="6" t="str">
        <f>TEXT(datatable[[#This Row],[дата]],"ММ")</f>
        <v>10</v>
      </c>
      <c r="H6396" s="8">
        <v>72.833150000000003</v>
      </c>
      <c r="I6396" s="8">
        <v>60.700900000000004</v>
      </c>
      <c r="J6396" s="8">
        <f>datatable[[#This Row],[продажи_]]-datatable[[#This Row],[себестоимость_]]</f>
        <v>12.132249999999999</v>
      </c>
      <c r="L6396"/>
    </row>
    <row r="6397" spans="2:12" x14ac:dyDescent="0.4">
      <c r="B6397" s="5" t="s">
        <v>78</v>
      </c>
      <c r="C6397" s="5" t="s">
        <v>55</v>
      </c>
      <c r="D6397" s="5" t="s">
        <v>25</v>
      </c>
      <c r="E6397" s="5" t="s">
        <v>9</v>
      </c>
      <c r="F6397" s="6">
        <v>44136</v>
      </c>
      <c r="G6397" s="6" t="str">
        <f>TEXT(datatable[[#This Row],[дата]],"ММ")</f>
        <v>11</v>
      </c>
      <c r="H6397" s="8">
        <v>80.198300000000003</v>
      </c>
      <c r="I6397" s="8">
        <v>64.753500000000003</v>
      </c>
      <c r="J6397" s="8">
        <f>datatable[[#This Row],[продажи_]]-datatable[[#This Row],[себестоимость_]]</f>
        <v>15.444800000000001</v>
      </c>
      <c r="L6397"/>
    </row>
    <row r="6398" spans="2:12" x14ac:dyDescent="0.4">
      <c r="B6398" s="5" t="s">
        <v>78</v>
      </c>
      <c r="C6398" s="5" t="s">
        <v>55</v>
      </c>
      <c r="D6398" s="5" t="s">
        <v>25</v>
      </c>
      <c r="E6398" s="5" t="s">
        <v>9</v>
      </c>
      <c r="F6398" s="6">
        <v>44166</v>
      </c>
      <c r="G6398" s="6" t="str">
        <f>TEXT(datatable[[#This Row],[дата]],"ММ")</f>
        <v>12</v>
      </c>
      <c r="H6398" s="8">
        <v>84.604800000000012</v>
      </c>
      <c r="I6398" s="8">
        <v>46.516799999999996</v>
      </c>
      <c r="J6398" s="8">
        <f>datatable[[#This Row],[продажи_]]-datatable[[#This Row],[себестоимость_]]</f>
        <v>38.088000000000015</v>
      </c>
      <c r="L6398"/>
    </row>
    <row r="6399" spans="2:12" x14ac:dyDescent="0.4">
      <c r="B6399" s="5" t="s">
        <v>78</v>
      </c>
      <c r="C6399" s="5" t="s">
        <v>55</v>
      </c>
      <c r="D6399" s="5" t="s">
        <v>25</v>
      </c>
      <c r="E6399" s="5" t="s">
        <v>10</v>
      </c>
      <c r="F6399" s="6">
        <v>43831</v>
      </c>
      <c r="G6399" s="6" t="str">
        <f>TEXT(datatable[[#This Row],[дата]],"ММ")</f>
        <v>01</v>
      </c>
      <c r="H6399" s="8">
        <v>22.464000000000002</v>
      </c>
      <c r="I6399" s="8">
        <v>15.584400000000002</v>
      </c>
      <c r="J6399" s="8">
        <f>datatable[[#This Row],[продажи_]]-datatable[[#This Row],[себестоимость_]]</f>
        <v>6.8795999999999999</v>
      </c>
      <c r="L6399"/>
    </row>
    <row r="6400" spans="2:12" x14ac:dyDescent="0.4">
      <c r="B6400" s="5" t="s">
        <v>78</v>
      </c>
      <c r="C6400" s="5" t="s">
        <v>55</v>
      </c>
      <c r="D6400" s="5" t="s">
        <v>25</v>
      </c>
      <c r="E6400" s="5" t="s">
        <v>10</v>
      </c>
      <c r="F6400" s="6">
        <v>43862</v>
      </c>
      <c r="G6400" s="6" t="str">
        <f>TEXT(datatable[[#This Row],[дата]],"ММ")</f>
        <v>02</v>
      </c>
      <c r="H6400" s="8">
        <v>27.887999999999998</v>
      </c>
      <c r="I6400" s="8">
        <v>24.897599999999997</v>
      </c>
      <c r="J6400" s="8">
        <f>datatable[[#This Row],[продажи_]]-datatable[[#This Row],[себестоимость_]]</f>
        <v>2.9904000000000011</v>
      </c>
      <c r="L6400"/>
    </row>
    <row r="6401" spans="2:12" x14ac:dyDescent="0.4">
      <c r="B6401" s="5" t="s">
        <v>78</v>
      </c>
      <c r="C6401" s="5" t="s">
        <v>55</v>
      </c>
      <c r="D6401" s="5" t="s">
        <v>25</v>
      </c>
      <c r="E6401" s="5" t="s">
        <v>10</v>
      </c>
      <c r="F6401" s="6">
        <v>43891</v>
      </c>
      <c r="G6401" s="6" t="str">
        <f>TEXT(datatable[[#This Row],[дата]],"ММ")</f>
        <v>03</v>
      </c>
      <c r="H6401" s="8">
        <v>33.024000000000001</v>
      </c>
      <c r="I6401" s="8">
        <v>21.715199999999999</v>
      </c>
      <c r="J6401" s="8">
        <f>datatable[[#This Row],[продажи_]]-datatable[[#This Row],[себестоимость_]]</f>
        <v>11.308800000000002</v>
      </c>
      <c r="L6401"/>
    </row>
    <row r="6402" spans="2:12" x14ac:dyDescent="0.4">
      <c r="B6402" s="5" t="s">
        <v>78</v>
      </c>
      <c r="C6402" s="5" t="s">
        <v>55</v>
      </c>
      <c r="D6402" s="5" t="s">
        <v>25</v>
      </c>
      <c r="E6402" s="5" t="s">
        <v>10</v>
      </c>
      <c r="F6402" s="6">
        <v>43922</v>
      </c>
      <c r="G6402" s="6" t="str">
        <f>TEXT(datatable[[#This Row],[дата]],"ММ")</f>
        <v>04</v>
      </c>
      <c r="H6402" s="8">
        <v>31.487999999999996</v>
      </c>
      <c r="I6402" s="8">
        <v>27.705600000000004</v>
      </c>
      <c r="J6402" s="8">
        <f>datatable[[#This Row],[продажи_]]-datatable[[#This Row],[себестоимость_]]</f>
        <v>3.782399999999992</v>
      </c>
      <c r="L6402"/>
    </row>
    <row r="6403" spans="2:12" x14ac:dyDescent="0.4">
      <c r="B6403" s="5" t="s">
        <v>78</v>
      </c>
      <c r="C6403" s="5" t="s">
        <v>55</v>
      </c>
      <c r="D6403" s="5" t="s">
        <v>25</v>
      </c>
      <c r="E6403" s="5" t="s">
        <v>10</v>
      </c>
      <c r="F6403" s="6">
        <v>43952</v>
      </c>
      <c r="G6403" s="6" t="str">
        <f>TEXT(datatable[[#This Row],[дата]],"ММ")</f>
        <v>05</v>
      </c>
      <c r="H6403" s="8">
        <v>36.503999999999998</v>
      </c>
      <c r="I6403" s="8">
        <v>24.133199999999999</v>
      </c>
      <c r="J6403" s="8">
        <f>datatable[[#This Row],[продажи_]]-datatable[[#This Row],[себестоимость_]]</f>
        <v>12.370799999999999</v>
      </c>
      <c r="L6403"/>
    </row>
    <row r="6404" spans="2:12" x14ac:dyDescent="0.4">
      <c r="B6404" s="5" t="s">
        <v>78</v>
      </c>
      <c r="C6404" s="5" t="s">
        <v>55</v>
      </c>
      <c r="D6404" s="5" t="s">
        <v>25</v>
      </c>
      <c r="E6404" s="5" t="s">
        <v>10</v>
      </c>
      <c r="F6404" s="6">
        <v>43983</v>
      </c>
      <c r="G6404" s="6" t="str">
        <f>TEXT(datatable[[#This Row],[дата]],"ММ")</f>
        <v>06</v>
      </c>
      <c r="H6404" s="8">
        <v>24</v>
      </c>
      <c r="I6404" s="8">
        <v>14.196</v>
      </c>
      <c r="J6404" s="8">
        <f>datatable[[#This Row],[продажи_]]-datatable[[#This Row],[себестоимость_]]</f>
        <v>9.8040000000000003</v>
      </c>
      <c r="L6404"/>
    </row>
    <row r="6405" spans="2:12" x14ac:dyDescent="0.4">
      <c r="B6405" s="5" t="s">
        <v>78</v>
      </c>
      <c r="C6405" s="5" t="s">
        <v>55</v>
      </c>
      <c r="D6405" s="5" t="s">
        <v>25</v>
      </c>
      <c r="E6405" s="5" t="s">
        <v>10</v>
      </c>
      <c r="F6405" s="6">
        <v>44013</v>
      </c>
      <c r="G6405" s="6" t="str">
        <f>TEXT(datatable[[#This Row],[дата]],"ММ")</f>
        <v>07</v>
      </c>
      <c r="H6405" s="8">
        <v>20.088000000000001</v>
      </c>
      <c r="I6405" s="8">
        <v>12.916800000000002</v>
      </c>
      <c r="J6405" s="8">
        <f>datatable[[#This Row],[продажи_]]-datatable[[#This Row],[себестоимость_]]</f>
        <v>7.1711999999999989</v>
      </c>
      <c r="L6405"/>
    </row>
    <row r="6406" spans="2:12" x14ac:dyDescent="0.4">
      <c r="B6406" s="5" t="s">
        <v>78</v>
      </c>
      <c r="C6406" s="5" t="s">
        <v>55</v>
      </c>
      <c r="D6406" s="5" t="s">
        <v>25</v>
      </c>
      <c r="E6406" s="5" t="s">
        <v>10</v>
      </c>
      <c r="F6406" s="6">
        <v>44044</v>
      </c>
      <c r="G6406" s="6" t="str">
        <f>TEXT(datatable[[#This Row],[дата]],"ММ")</f>
        <v>08</v>
      </c>
      <c r="H6406" s="8">
        <v>22.463999999999999</v>
      </c>
      <c r="I6406" s="8">
        <v>10.4832</v>
      </c>
      <c r="J6406" s="8">
        <f>datatable[[#This Row],[продажи_]]-datatable[[#This Row],[себестоимость_]]</f>
        <v>11.980799999999999</v>
      </c>
      <c r="L6406"/>
    </row>
    <row r="6407" spans="2:12" x14ac:dyDescent="0.4">
      <c r="B6407" s="5" t="s">
        <v>78</v>
      </c>
      <c r="C6407" s="5" t="s">
        <v>55</v>
      </c>
      <c r="D6407" s="5" t="s">
        <v>25</v>
      </c>
      <c r="E6407" s="5" t="s">
        <v>10</v>
      </c>
      <c r="F6407" s="6">
        <v>44075</v>
      </c>
      <c r="G6407" s="6" t="str">
        <f>TEXT(datatable[[#This Row],[дата]],"ММ")</f>
        <v>09</v>
      </c>
      <c r="H6407" s="8">
        <v>24.72</v>
      </c>
      <c r="I6407" s="8">
        <v>17.316000000000003</v>
      </c>
      <c r="J6407" s="8">
        <f>datatable[[#This Row],[продажи_]]-datatable[[#This Row],[себестоимость_]]</f>
        <v>7.4039999999999964</v>
      </c>
      <c r="L6407"/>
    </row>
    <row r="6408" spans="2:12" x14ac:dyDescent="0.4">
      <c r="B6408" s="5" t="s">
        <v>78</v>
      </c>
      <c r="C6408" s="5" t="s">
        <v>55</v>
      </c>
      <c r="D6408" s="5" t="s">
        <v>25</v>
      </c>
      <c r="E6408" s="5" t="s">
        <v>10</v>
      </c>
      <c r="F6408" s="6">
        <v>44105</v>
      </c>
      <c r="G6408" s="6" t="str">
        <f>TEXT(datatable[[#This Row],[дата]],"ММ")</f>
        <v>10</v>
      </c>
      <c r="H6408" s="8">
        <v>33.695999999999998</v>
      </c>
      <c r="I6408" s="8">
        <v>19.063199999999998</v>
      </c>
      <c r="J6408" s="8">
        <f>datatable[[#This Row],[продажи_]]-datatable[[#This Row],[себестоимость_]]</f>
        <v>14.6328</v>
      </c>
      <c r="L6408"/>
    </row>
    <row r="6409" spans="2:12" x14ac:dyDescent="0.4">
      <c r="B6409" s="5" t="s">
        <v>78</v>
      </c>
      <c r="C6409" s="5" t="s">
        <v>55</v>
      </c>
      <c r="D6409" s="5" t="s">
        <v>25</v>
      </c>
      <c r="E6409" s="5" t="s">
        <v>10</v>
      </c>
      <c r="F6409" s="6">
        <v>44136</v>
      </c>
      <c r="G6409" s="6" t="str">
        <f>TEXT(datatable[[#This Row],[дата]],"ММ")</f>
        <v>11</v>
      </c>
      <c r="H6409" s="8">
        <v>28.896000000000001</v>
      </c>
      <c r="I6409" s="8">
        <v>24.679199999999998</v>
      </c>
      <c r="J6409" s="8">
        <f>datatable[[#This Row],[продажи_]]-datatable[[#This Row],[себестоимость_]]</f>
        <v>4.2168000000000028</v>
      </c>
      <c r="L6409"/>
    </row>
    <row r="6410" spans="2:12" x14ac:dyDescent="0.4">
      <c r="B6410" s="5" t="s">
        <v>78</v>
      </c>
      <c r="C6410" s="5" t="s">
        <v>55</v>
      </c>
      <c r="D6410" s="5" t="s">
        <v>25</v>
      </c>
      <c r="E6410" s="5" t="s">
        <v>10</v>
      </c>
      <c r="F6410" s="6">
        <v>44166</v>
      </c>
      <c r="G6410" s="6" t="str">
        <f>TEXT(datatable[[#This Row],[дата]],"ММ")</f>
        <v>12</v>
      </c>
      <c r="H6410" s="8">
        <v>34.56</v>
      </c>
      <c r="I6410" s="8">
        <v>17.9712</v>
      </c>
      <c r="J6410" s="8">
        <f>datatable[[#This Row],[продажи_]]-datatable[[#This Row],[себестоимость_]]</f>
        <v>16.588800000000003</v>
      </c>
      <c r="L6410"/>
    </row>
    <row r="6411" spans="2:12" x14ac:dyDescent="0.4">
      <c r="B6411" s="5" t="s">
        <v>78</v>
      </c>
      <c r="C6411" s="5" t="s">
        <v>55</v>
      </c>
      <c r="D6411" s="5" t="s">
        <v>25</v>
      </c>
      <c r="E6411" s="5" t="s">
        <v>7</v>
      </c>
      <c r="F6411" s="6">
        <v>43831</v>
      </c>
      <c r="G6411" s="6" t="str">
        <f>TEXT(datatable[[#This Row],[дата]],"ММ")</f>
        <v>01</v>
      </c>
      <c r="H6411" s="8">
        <v>4.34565</v>
      </c>
      <c r="I6411" s="8">
        <v>1.2636000000000001</v>
      </c>
      <c r="J6411" s="8">
        <f>datatable[[#This Row],[продажи_]]-datatable[[#This Row],[себестоимость_]]</f>
        <v>3.0820499999999997</v>
      </c>
      <c r="L6411"/>
    </row>
    <row r="6412" spans="2:12" x14ac:dyDescent="0.4">
      <c r="B6412" s="5" t="s">
        <v>78</v>
      </c>
      <c r="C6412" s="5" t="s">
        <v>55</v>
      </c>
      <c r="D6412" s="5" t="s">
        <v>25</v>
      </c>
      <c r="E6412" s="5" t="s">
        <v>7</v>
      </c>
      <c r="F6412" s="6">
        <v>43862</v>
      </c>
      <c r="G6412" s="6" t="str">
        <f>TEXT(datatable[[#This Row],[дата]],"ММ")</f>
        <v>02</v>
      </c>
      <c r="H6412" s="8">
        <v>6.5163000000000002</v>
      </c>
      <c r="I6412" s="8">
        <v>1.9474000000000002</v>
      </c>
      <c r="J6412" s="8">
        <f>datatable[[#This Row],[продажи_]]-datatable[[#This Row],[себестоимость_]]</f>
        <v>4.5689000000000002</v>
      </c>
      <c r="L6412"/>
    </row>
    <row r="6413" spans="2:12" x14ac:dyDescent="0.4">
      <c r="B6413" s="5" t="s">
        <v>78</v>
      </c>
      <c r="C6413" s="5" t="s">
        <v>55</v>
      </c>
      <c r="D6413" s="5" t="s">
        <v>25</v>
      </c>
      <c r="E6413" s="5" t="s">
        <v>7</v>
      </c>
      <c r="F6413" s="6">
        <v>43891</v>
      </c>
      <c r="G6413" s="6" t="str">
        <f>TEXT(datatable[[#This Row],[дата]],"ММ")</f>
        <v>03</v>
      </c>
      <c r="H6413" s="8">
        <v>6.96</v>
      </c>
      <c r="I6413" s="8">
        <v>2.4127999999999998</v>
      </c>
      <c r="J6413" s="8">
        <f>datatable[[#This Row],[продажи_]]-datatable[[#This Row],[себестоимость_]]</f>
        <v>4.5472000000000001</v>
      </c>
      <c r="L6413"/>
    </row>
    <row r="6414" spans="2:12" x14ac:dyDescent="0.4">
      <c r="B6414" s="5" t="s">
        <v>78</v>
      </c>
      <c r="C6414" s="5" t="s">
        <v>55</v>
      </c>
      <c r="D6414" s="5" t="s">
        <v>25</v>
      </c>
      <c r="E6414" s="5" t="s">
        <v>7</v>
      </c>
      <c r="F6414" s="6">
        <v>43922</v>
      </c>
      <c r="G6414" s="6" t="str">
        <f>TEXT(datatable[[#This Row],[дата]],"ММ")</f>
        <v>04</v>
      </c>
      <c r="H6414" s="8">
        <v>6.96</v>
      </c>
      <c r="I6414" s="8">
        <v>2.496</v>
      </c>
      <c r="J6414" s="8">
        <f>datatable[[#This Row],[продажи_]]-datatable[[#This Row],[себестоимость_]]</f>
        <v>4.4640000000000004</v>
      </c>
      <c r="L6414"/>
    </row>
    <row r="6415" spans="2:12" x14ac:dyDescent="0.4">
      <c r="B6415" s="5" t="s">
        <v>78</v>
      </c>
      <c r="C6415" s="5" t="s">
        <v>55</v>
      </c>
      <c r="D6415" s="5" t="s">
        <v>25</v>
      </c>
      <c r="E6415" s="5" t="s">
        <v>7</v>
      </c>
      <c r="F6415" s="6">
        <v>43952</v>
      </c>
      <c r="G6415" s="6" t="str">
        <f>TEXT(datatable[[#This Row],[дата]],"ММ")</f>
        <v>05</v>
      </c>
      <c r="H6415" s="8">
        <v>5.8246500000000001</v>
      </c>
      <c r="I6415" s="8">
        <v>1.7406999999999999</v>
      </c>
      <c r="J6415" s="8">
        <f>datatable[[#This Row],[продажи_]]-datatable[[#This Row],[себестоимость_]]</f>
        <v>4.0839499999999997</v>
      </c>
      <c r="L6415"/>
    </row>
    <row r="6416" spans="2:12" x14ac:dyDescent="0.4">
      <c r="B6416" s="5" t="s">
        <v>78</v>
      </c>
      <c r="C6416" s="5" t="s">
        <v>55</v>
      </c>
      <c r="D6416" s="5" t="s">
        <v>25</v>
      </c>
      <c r="E6416" s="5" t="s">
        <v>7</v>
      </c>
      <c r="F6416" s="6">
        <v>43983</v>
      </c>
      <c r="G6416" s="6" t="str">
        <f>TEXT(datatable[[#This Row],[дата]],"ММ")</f>
        <v>06</v>
      </c>
      <c r="H6416" s="8">
        <v>3.8715000000000006</v>
      </c>
      <c r="I6416" s="8">
        <v>1.3</v>
      </c>
      <c r="J6416" s="8">
        <f>datatable[[#This Row],[продажи_]]-datatable[[#This Row],[себестоимость_]]</f>
        <v>2.5715000000000003</v>
      </c>
      <c r="L6416"/>
    </row>
    <row r="6417" spans="2:12" x14ac:dyDescent="0.4">
      <c r="B6417" s="5" t="s">
        <v>78</v>
      </c>
      <c r="C6417" s="5" t="s">
        <v>55</v>
      </c>
      <c r="D6417" s="5" t="s">
        <v>25</v>
      </c>
      <c r="E6417" s="5" t="s">
        <v>7</v>
      </c>
      <c r="F6417" s="6">
        <v>44013</v>
      </c>
      <c r="G6417" s="6" t="str">
        <f>TEXT(datatable[[#This Row],[дата]],"ММ")</f>
        <v>07</v>
      </c>
      <c r="H6417" s="8">
        <v>3.40605</v>
      </c>
      <c r="I6417" s="8">
        <v>0.97109999999999985</v>
      </c>
      <c r="J6417" s="8">
        <f>datatable[[#This Row],[продажи_]]-datatable[[#This Row],[себестоимость_]]</f>
        <v>2.4349500000000002</v>
      </c>
      <c r="L6417"/>
    </row>
    <row r="6418" spans="2:12" x14ac:dyDescent="0.4">
      <c r="B6418" s="5" t="s">
        <v>78</v>
      </c>
      <c r="C6418" s="5" t="s">
        <v>55</v>
      </c>
      <c r="D6418" s="5" t="s">
        <v>25</v>
      </c>
      <c r="E6418" s="5" t="s">
        <v>7</v>
      </c>
      <c r="F6418" s="6">
        <v>44044</v>
      </c>
      <c r="G6418" s="6" t="str">
        <f>TEXT(datatable[[#This Row],[дата]],"ММ")</f>
        <v>08</v>
      </c>
      <c r="H6418" s="8">
        <v>4.1063999999999998</v>
      </c>
      <c r="I6418" s="8">
        <v>0.92560000000000009</v>
      </c>
      <c r="J6418" s="8">
        <f>datatable[[#This Row],[продажи_]]-datatable[[#This Row],[себестоимость_]]</f>
        <v>3.1807999999999996</v>
      </c>
      <c r="L6418"/>
    </row>
    <row r="6419" spans="2:12" x14ac:dyDescent="0.4">
      <c r="B6419" s="5" t="s">
        <v>78</v>
      </c>
      <c r="C6419" s="5" t="s">
        <v>55</v>
      </c>
      <c r="D6419" s="5" t="s">
        <v>25</v>
      </c>
      <c r="E6419" s="5" t="s">
        <v>7</v>
      </c>
      <c r="F6419" s="6">
        <v>44075</v>
      </c>
      <c r="G6419" s="6" t="str">
        <f>TEXT(datatable[[#This Row],[дата]],"ММ")</f>
        <v>09</v>
      </c>
      <c r="H6419" s="8">
        <v>4.9154999999999998</v>
      </c>
      <c r="I6419" s="8">
        <v>1.3390000000000002</v>
      </c>
      <c r="J6419" s="8">
        <f>datatable[[#This Row],[продажи_]]-datatable[[#This Row],[себестоимость_]]</f>
        <v>3.5764999999999993</v>
      </c>
      <c r="L6419"/>
    </row>
    <row r="6420" spans="2:12" x14ac:dyDescent="0.4">
      <c r="B6420" s="5" t="s">
        <v>78</v>
      </c>
      <c r="C6420" s="5" t="s">
        <v>55</v>
      </c>
      <c r="D6420" s="5" t="s">
        <v>25</v>
      </c>
      <c r="E6420" s="5" t="s">
        <v>7</v>
      </c>
      <c r="F6420" s="6">
        <v>44105</v>
      </c>
      <c r="G6420" s="6" t="str">
        <f>TEXT(datatable[[#This Row],[дата]],"ММ")</f>
        <v>10</v>
      </c>
      <c r="H6420" s="8">
        <v>5.7681000000000004</v>
      </c>
      <c r="I6420" s="8">
        <v>1.4196</v>
      </c>
      <c r="J6420" s="8">
        <f>datatable[[#This Row],[продажи_]]-datatable[[#This Row],[себестоимость_]]</f>
        <v>4.3485000000000005</v>
      </c>
      <c r="L6420"/>
    </row>
    <row r="6421" spans="2:12" x14ac:dyDescent="0.4">
      <c r="B6421" s="5" t="s">
        <v>78</v>
      </c>
      <c r="C6421" s="5" t="s">
        <v>55</v>
      </c>
      <c r="D6421" s="5" t="s">
        <v>25</v>
      </c>
      <c r="E6421" s="5" t="s">
        <v>7</v>
      </c>
      <c r="F6421" s="6">
        <v>44136</v>
      </c>
      <c r="G6421" s="6" t="str">
        <f>TEXT(datatable[[#This Row],[дата]],"ММ")</f>
        <v>11</v>
      </c>
      <c r="H6421" s="8">
        <v>7.2470999999999997</v>
      </c>
      <c r="I6421" s="8">
        <v>2.1476000000000002</v>
      </c>
      <c r="J6421" s="8">
        <f>datatable[[#This Row],[продажи_]]-datatable[[#This Row],[себестоимость_]]</f>
        <v>5.099499999999999</v>
      </c>
      <c r="L6421"/>
    </row>
    <row r="6422" spans="2:12" x14ac:dyDescent="0.4">
      <c r="B6422" s="5" t="s">
        <v>78</v>
      </c>
      <c r="C6422" s="5" t="s">
        <v>55</v>
      </c>
      <c r="D6422" s="5" t="s">
        <v>25</v>
      </c>
      <c r="E6422" s="5" t="s">
        <v>7</v>
      </c>
      <c r="F6422" s="6">
        <v>44166</v>
      </c>
      <c r="G6422" s="6" t="str">
        <f>TEXT(datatable[[#This Row],[дата]],"ММ")</f>
        <v>12</v>
      </c>
      <c r="H6422" s="8">
        <v>5.6898</v>
      </c>
      <c r="I6422" s="8">
        <v>1.2948</v>
      </c>
      <c r="J6422" s="8">
        <f>datatable[[#This Row],[продажи_]]-datatable[[#This Row],[себестоимость_]]</f>
        <v>4.3949999999999996</v>
      </c>
      <c r="L6422"/>
    </row>
    <row r="6423" spans="2:12" x14ac:dyDescent="0.4">
      <c r="B6423" s="5" t="s">
        <v>78</v>
      </c>
      <c r="C6423" s="5" t="s">
        <v>55</v>
      </c>
      <c r="D6423" s="5" t="s">
        <v>25</v>
      </c>
      <c r="E6423" s="5" t="s">
        <v>7</v>
      </c>
      <c r="F6423" s="6">
        <v>43831</v>
      </c>
      <c r="G6423" s="6" t="str">
        <f>TEXT(datatable[[#This Row],[дата]],"ММ")</f>
        <v>01</v>
      </c>
      <c r="H6423" s="8">
        <v>2.7647999999999997</v>
      </c>
      <c r="I6423" s="8">
        <v>0.82169999999999999</v>
      </c>
      <c r="J6423" s="8">
        <f>datatable[[#This Row],[продажи_]]-datatable[[#This Row],[себестоимость_]]</f>
        <v>1.9430999999999998</v>
      </c>
      <c r="L6423"/>
    </row>
    <row r="6424" spans="2:12" x14ac:dyDescent="0.4">
      <c r="B6424" s="5" t="s">
        <v>78</v>
      </c>
      <c r="C6424" s="5" t="s">
        <v>55</v>
      </c>
      <c r="D6424" s="5" t="s">
        <v>25</v>
      </c>
      <c r="E6424" s="5" t="s">
        <v>7</v>
      </c>
      <c r="F6424" s="6">
        <v>43862</v>
      </c>
      <c r="G6424" s="6" t="str">
        <f>TEXT(datatable[[#This Row],[дата]],"ММ")</f>
        <v>02</v>
      </c>
      <c r="H6424" s="8">
        <v>5.2864000000000004</v>
      </c>
      <c r="I6424" s="8">
        <v>1.6786000000000001</v>
      </c>
      <c r="J6424" s="8">
        <f>datatable[[#This Row],[продажи_]]-datatable[[#This Row],[себестоимость_]]</f>
        <v>3.6078000000000001</v>
      </c>
      <c r="L6424"/>
    </row>
    <row r="6425" spans="2:12" x14ac:dyDescent="0.4">
      <c r="B6425" s="5" t="s">
        <v>78</v>
      </c>
      <c r="C6425" s="5" t="s">
        <v>55</v>
      </c>
      <c r="D6425" s="5" t="s">
        <v>25</v>
      </c>
      <c r="E6425" s="5" t="s">
        <v>7</v>
      </c>
      <c r="F6425" s="6">
        <v>43891</v>
      </c>
      <c r="G6425" s="6" t="str">
        <f>TEXT(datatable[[#This Row],[дата]],"ММ")</f>
        <v>03</v>
      </c>
      <c r="H6425" s="8">
        <v>6.0927999999999995</v>
      </c>
      <c r="I6425" s="8">
        <v>1.9536000000000002</v>
      </c>
      <c r="J6425" s="8">
        <f>datatable[[#This Row],[продажи_]]-datatable[[#This Row],[себестоимость_]]</f>
        <v>4.1391999999999989</v>
      </c>
      <c r="L6425"/>
    </row>
    <row r="6426" spans="2:12" x14ac:dyDescent="0.4">
      <c r="B6426" s="5" t="s">
        <v>78</v>
      </c>
      <c r="C6426" s="5" t="s">
        <v>55</v>
      </c>
      <c r="D6426" s="5" t="s">
        <v>25</v>
      </c>
      <c r="E6426" s="5" t="s">
        <v>7</v>
      </c>
      <c r="F6426" s="6">
        <v>43922</v>
      </c>
      <c r="G6426" s="6" t="str">
        <f>TEXT(datatable[[#This Row],[дата]],"ММ")</f>
        <v>04</v>
      </c>
      <c r="H6426" s="8">
        <v>4.7103999999999999</v>
      </c>
      <c r="I6426" s="8">
        <v>1.7776000000000001</v>
      </c>
      <c r="J6426" s="8">
        <f>datatable[[#This Row],[продажи_]]-datatable[[#This Row],[себестоимость_]]</f>
        <v>2.9327999999999999</v>
      </c>
      <c r="L6426"/>
    </row>
    <row r="6427" spans="2:12" x14ac:dyDescent="0.4">
      <c r="B6427" s="5" t="s">
        <v>78</v>
      </c>
      <c r="C6427" s="5" t="s">
        <v>55</v>
      </c>
      <c r="D6427" s="5" t="s">
        <v>25</v>
      </c>
      <c r="E6427" s="5" t="s">
        <v>7</v>
      </c>
      <c r="F6427" s="6">
        <v>43952</v>
      </c>
      <c r="G6427" s="6" t="str">
        <f>TEXT(datatable[[#This Row],[дата]],"ММ")</f>
        <v>05</v>
      </c>
      <c r="H6427" s="8">
        <v>3.952</v>
      </c>
      <c r="I6427" s="8">
        <v>1.2155</v>
      </c>
      <c r="J6427" s="8">
        <f>datatable[[#This Row],[продажи_]]-datatable[[#This Row],[себестоимость_]]</f>
        <v>2.7364999999999999</v>
      </c>
      <c r="L6427"/>
    </row>
    <row r="6428" spans="2:12" x14ac:dyDescent="0.4">
      <c r="B6428" s="5" t="s">
        <v>78</v>
      </c>
      <c r="C6428" s="5" t="s">
        <v>55</v>
      </c>
      <c r="D6428" s="5" t="s">
        <v>25</v>
      </c>
      <c r="E6428" s="5" t="s">
        <v>7</v>
      </c>
      <c r="F6428" s="6">
        <v>43983</v>
      </c>
      <c r="G6428" s="6" t="str">
        <f>TEXT(datatable[[#This Row],[дата]],"ММ")</f>
        <v>06</v>
      </c>
      <c r="H6428" s="8">
        <v>3.4240000000000004</v>
      </c>
      <c r="I6428" s="8">
        <v>1.2100000000000002</v>
      </c>
      <c r="J6428" s="8">
        <f>datatable[[#This Row],[продажи_]]-datatable[[#This Row],[себестоимость_]]</f>
        <v>2.2140000000000004</v>
      </c>
      <c r="L6428"/>
    </row>
    <row r="6429" spans="2:12" x14ac:dyDescent="0.4">
      <c r="B6429" s="5" t="s">
        <v>78</v>
      </c>
      <c r="C6429" s="5" t="s">
        <v>55</v>
      </c>
      <c r="D6429" s="5" t="s">
        <v>25</v>
      </c>
      <c r="E6429" s="5" t="s">
        <v>7</v>
      </c>
      <c r="F6429" s="6">
        <v>44013</v>
      </c>
      <c r="G6429" s="6" t="str">
        <f>TEXT(datatable[[#This Row],[дата]],"ММ")</f>
        <v>07</v>
      </c>
      <c r="H6429" s="8">
        <v>2.7647999999999997</v>
      </c>
      <c r="I6429" s="8">
        <v>0.99990000000000001</v>
      </c>
      <c r="J6429" s="8">
        <f>datatable[[#This Row],[продажи_]]-datatable[[#This Row],[себестоимость_]]</f>
        <v>1.7648999999999997</v>
      </c>
      <c r="L6429"/>
    </row>
    <row r="6430" spans="2:12" x14ac:dyDescent="0.4">
      <c r="B6430" s="5" t="s">
        <v>78</v>
      </c>
      <c r="C6430" s="5" t="s">
        <v>55</v>
      </c>
      <c r="D6430" s="5" t="s">
        <v>25</v>
      </c>
      <c r="E6430" s="5" t="s">
        <v>7</v>
      </c>
      <c r="F6430" s="6">
        <v>44044</v>
      </c>
      <c r="G6430" s="6" t="str">
        <f>TEXT(datatable[[#This Row],[дата]],"ММ")</f>
        <v>08</v>
      </c>
      <c r="H6430" s="8">
        <v>2.7904000000000004</v>
      </c>
      <c r="I6430" s="8">
        <v>0.85360000000000003</v>
      </c>
      <c r="J6430" s="8">
        <f>datatable[[#This Row],[продажи_]]-datatable[[#This Row],[себестоимость_]]</f>
        <v>1.9368000000000003</v>
      </c>
      <c r="L6430"/>
    </row>
    <row r="6431" spans="2:12" x14ac:dyDescent="0.4">
      <c r="B6431" s="5" t="s">
        <v>78</v>
      </c>
      <c r="C6431" s="5" t="s">
        <v>55</v>
      </c>
      <c r="D6431" s="5" t="s">
        <v>25</v>
      </c>
      <c r="E6431" s="5" t="s">
        <v>7</v>
      </c>
      <c r="F6431" s="6">
        <v>44075</v>
      </c>
      <c r="G6431" s="6" t="str">
        <f>TEXT(datatable[[#This Row],[дата]],"ММ")</f>
        <v>09</v>
      </c>
      <c r="H6431" s="8">
        <v>3.4240000000000004</v>
      </c>
      <c r="I6431" s="8">
        <v>1.0230000000000001</v>
      </c>
      <c r="J6431" s="8">
        <f>datatable[[#This Row],[продажи_]]-datatable[[#This Row],[себестоимость_]]</f>
        <v>2.4010000000000002</v>
      </c>
      <c r="L6431"/>
    </row>
    <row r="6432" spans="2:12" x14ac:dyDescent="0.4">
      <c r="B6432" s="5" t="s">
        <v>78</v>
      </c>
      <c r="C6432" s="5" t="s">
        <v>55</v>
      </c>
      <c r="D6432" s="5" t="s">
        <v>25</v>
      </c>
      <c r="E6432" s="5" t="s">
        <v>7</v>
      </c>
      <c r="F6432" s="6">
        <v>44105</v>
      </c>
      <c r="G6432" s="6" t="str">
        <f>TEXT(datatable[[#This Row],[дата]],"ММ")</f>
        <v>10</v>
      </c>
      <c r="H6432" s="8">
        <v>4.3680000000000003</v>
      </c>
      <c r="I6432" s="8">
        <v>1.5158</v>
      </c>
      <c r="J6432" s="8">
        <f>datatable[[#This Row],[продажи_]]-datatable[[#This Row],[себестоимость_]]</f>
        <v>2.8522000000000003</v>
      </c>
      <c r="L6432"/>
    </row>
    <row r="6433" spans="2:12" x14ac:dyDescent="0.4">
      <c r="B6433" s="5" t="s">
        <v>78</v>
      </c>
      <c r="C6433" s="5" t="s">
        <v>55</v>
      </c>
      <c r="D6433" s="5" t="s">
        <v>25</v>
      </c>
      <c r="E6433" s="5" t="s">
        <v>7</v>
      </c>
      <c r="F6433" s="6">
        <v>44136</v>
      </c>
      <c r="G6433" s="6" t="str">
        <f>TEXT(datatable[[#This Row],[дата]],"ММ")</f>
        <v>11</v>
      </c>
      <c r="H6433" s="8">
        <v>4.9728000000000012</v>
      </c>
      <c r="I6433" s="8">
        <v>1.5862000000000001</v>
      </c>
      <c r="J6433" s="8">
        <f>datatable[[#This Row],[продажи_]]-datatable[[#This Row],[себестоимость_]]</f>
        <v>3.3866000000000014</v>
      </c>
      <c r="L6433"/>
    </row>
    <row r="6434" spans="2:12" x14ac:dyDescent="0.4">
      <c r="B6434" s="5" t="s">
        <v>78</v>
      </c>
      <c r="C6434" s="5" t="s">
        <v>55</v>
      </c>
      <c r="D6434" s="5" t="s">
        <v>25</v>
      </c>
      <c r="E6434" s="5" t="s">
        <v>7</v>
      </c>
      <c r="F6434" s="6">
        <v>44166</v>
      </c>
      <c r="G6434" s="6" t="str">
        <f>TEXT(datatable[[#This Row],[дата]],"ММ")</f>
        <v>12</v>
      </c>
      <c r="H6434" s="8">
        <v>3.456</v>
      </c>
      <c r="I6434" s="8">
        <v>1.1748000000000001</v>
      </c>
      <c r="J6434" s="8">
        <f>datatable[[#This Row],[продажи_]]-datatable[[#This Row],[себестоимость_]]</f>
        <v>2.2812000000000001</v>
      </c>
      <c r="L6434"/>
    </row>
    <row r="6435" spans="2:12" x14ac:dyDescent="0.4">
      <c r="B6435" s="5" t="s">
        <v>78</v>
      </c>
      <c r="C6435" s="5" t="s">
        <v>55</v>
      </c>
      <c r="D6435" s="5" t="s">
        <v>25</v>
      </c>
      <c r="E6435" s="5" t="s">
        <v>7</v>
      </c>
      <c r="F6435" s="6">
        <v>43831</v>
      </c>
      <c r="G6435" s="6" t="str">
        <f>TEXT(datatable[[#This Row],[дата]],"ММ")</f>
        <v>01</v>
      </c>
      <c r="H6435" s="8">
        <v>0.30869999999999997</v>
      </c>
      <c r="I6435" s="8">
        <v>0.16065000000000002</v>
      </c>
      <c r="J6435" s="8">
        <f>datatable[[#This Row],[продажи_]]-datatable[[#This Row],[себестоимость_]]</f>
        <v>0.14804999999999996</v>
      </c>
      <c r="L6435"/>
    </row>
    <row r="6436" spans="2:12" x14ac:dyDescent="0.4">
      <c r="B6436" s="5" t="s">
        <v>78</v>
      </c>
      <c r="C6436" s="5" t="s">
        <v>55</v>
      </c>
      <c r="D6436" s="5" t="s">
        <v>25</v>
      </c>
      <c r="E6436" s="5" t="s">
        <v>7</v>
      </c>
      <c r="F6436" s="6">
        <v>43862</v>
      </c>
      <c r="G6436" s="6" t="str">
        <f>TEXT(datatable[[#This Row],[дата]],"ММ")</f>
        <v>02</v>
      </c>
      <c r="H6436" s="8">
        <v>0.53410000000000002</v>
      </c>
      <c r="I6436" s="8">
        <v>0.20579999999999998</v>
      </c>
      <c r="J6436" s="8">
        <f>datatable[[#This Row],[продажи_]]-datatable[[#This Row],[себестоимость_]]</f>
        <v>0.32830000000000004</v>
      </c>
      <c r="L6436"/>
    </row>
    <row r="6437" spans="2:12" x14ac:dyDescent="0.4">
      <c r="B6437" s="5" t="s">
        <v>78</v>
      </c>
      <c r="C6437" s="5" t="s">
        <v>55</v>
      </c>
      <c r="D6437" s="5" t="s">
        <v>25</v>
      </c>
      <c r="E6437" s="5" t="s">
        <v>7</v>
      </c>
      <c r="F6437" s="6">
        <v>43891</v>
      </c>
      <c r="G6437" s="6" t="str">
        <f>TEXT(datatable[[#This Row],[дата]],"ММ")</f>
        <v>03</v>
      </c>
      <c r="H6437" s="8">
        <v>0.62720000000000009</v>
      </c>
      <c r="I6437" s="8">
        <v>0.20159999999999997</v>
      </c>
      <c r="J6437" s="8">
        <f>datatable[[#This Row],[продажи_]]-datatable[[#This Row],[себестоимость_]]</f>
        <v>0.42560000000000009</v>
      </c>
      <c r="L6437"/>
    </row>
    <row r="6438" spans="2:12" x14ac:dyDescent="0.4">
      <c r="B6438" s="5" t="s">
        <v>78</v>
      </c>
      <c r="C6438" s="5" t="s">
        <v>55</v>
      </c>
      <c r="D6438" s="5" t="s">
        <v>25</v>
      </c>
      <c r="E6438" s="5" t="s">
        <v>7</v>
      </c>
      <c r="F6438" s="6">
        <v>43922</v>
      </c>
      <c r="G6438" s="6" t="str">
        <f>TEXT(datatable[[#This Row],[дата]],"ММ")</f>
        <v>04</v>
      </c>
      <c r="H6438" s="8">
        <v>0.63839999999999997</v>
      </c>
      <c r="I6438" s="8">
        <v>0.20159999999999997</v>
      </c>
      <c r="J6438" s="8">
        <f>datatable[[#This Row],[продажи_]]-datatable[[#This Row],[себестоимость_]]</f>
        <v>0.43679999999999997</v>
      </c>
      <c r="L6438"/>
    </row>
    <row r="6439" spans="2:12" x14ac:dyDescent="0.4">
      <c r="B6439" s="5" t="s">
        <v>78</v>
      </c>
      <c r="C6439" s="5" t="s">
        <v>55</v>
      </c>
      <c r="D6439" s="5" t="s">
        <v>25</v>
      </c>
      <c r="E6439" s="5" t="s">
        <v>7</v>
      </c>
      <c r="F6439" s="6">
        <v>43952</v>
      </c>
      <c r="G6439" s="6" t="str">
        <f>TEXT(datatable[[#This Row],[дата]],"ММ")</f>
        <v>05</v>
      </c>
      <c r="H6439" s="8">
        <v>0.53234999999999999</v>
      </c>
      <c r="I6439" s="8">
        <v>0.1794</v>
      </c>
      <c r="J6439" s="8">
        <f>datatable[[#This Row],[продажи_]]-datatable[[#This Row],[себестоимость_]]</f>
        <v>0.35294999999999999</v>
      </c>
      <c r="L6439"/>
    </row>
    <row r="6440" spans="2:12" x14ac:dyDescent="0.4">
      <c r="B6440" s="5" t="s">
        <v>78</v>
      </c>
      <c r="C6440" s="5" t="s">
        <v>55</v>
      </c>
      <c r="D6440" s="5" t="s">
        <v>25</v>
      </c>
      <c r="E6440" s="5" t="s">
        <v>7</v>
      </c>
      <c r="F6440" s="6">
        <v>43983</v>
      </c>
      <c r="G6440" s="6" t="str">
        <f>TEXT(datatable[[#This Row],[дата]],"ММ")</f>
        <v>06</v>
      </c>
      <c r="H6440" s="8">
        <v>0.37800000000000006</v>
      </c>
      <c r="I6440" s="8">
        <v>0.13650000000000001</v>
      </c>
      <c r="J6440" s="8">
        <f>datatable[[#This Row],[продажи_]]-datatable[[#This Row],[себестоимость_]]</f>
        <v>0.24150000000000005</v>
      </c>
      <c r="L6440"/>
    </row>
    <row r="6441" spans="2:12" x14ac:dyDescent="0.4">
      <c r="B6441" s="5" t="s">
        <v>78</v>
      </c>
      <c r="C6441" s="5" t="s">
        <v>55</v>
      </c>
      <c r="D6441" s="5" t="s">
        <v>25</v>
      </c>
      <c r="E6441" s="5" t="s">
        <v>7</v>
      </c>
      <c r="F6441" s="6">
        <v>44013</v>
      </c>
      <c r="G6441" s="6" t="str">
        <f>TEXT(datatable[[#This Row],[дата]],"ММ")</f>
        <v>07</v>
      </c>
      <c r="H6441" s="8">
        <v>0.37169999999999997</v>
      </c>
      <c r="I6441" s="8">
        <v>0.10800000000000001</v>
      </c>
      <c r="J6441" s="8">
        <f>datatable[[#This Row],[продажи_]]-datatable[[#This Row],[себестоимость_]]</f>
        <v>0.26369999999999993</v>
      </c>
      <c r="L6441"/>
    </row>
    <row r="6442" spans="2:12" x14ac:dyDescent="0.4">
      <c r="B6442" s="5" t="s">
        <v>78</v>
      </c>
      <c r="C6442" s="5" t="s">
        <v>55</v>
      </c>
      <c r="D6442" s="5" t="s">
        <v>25</v>
      </c>
      <c r="E6442" s="5" t="s">
        <v>7</v>
      </c>
      <c r="F6442" s="6">
        <v>44044</v>
      </c>
      <c r="G6442" s="6" t="str">
        <f>TEXT(datatable[[#This Row],[дата]],"ММ")</f>
        <v>08</v>
      </c>
      <c r="H6442" s="8">
        <v>0.27440000000000003</v>
      </c>
      <c r="I6442" s="8">
        <v>0.1152</v>
      </c>
      <c r="J6442" s="8">
        <f>datatable[[#This Row],[продажи_]]-datatable[[#This Row],[себестоимость_]]</f>
        <v>0.15920000000000004</v>
      </c>
      <c r="L6442"/>
    </row>
    <row r="6443" spans="2:12" x14ac:dyDescent="0.4">
      <c r="B6443" s="5" t="s">
        <v>78</v>
      </c>
      <c r="C6443" s="5" t="s">
        <v>55</v>
      </c>
      <c r="D6443" s="5" t="s">
        <v>25</v>
      </c>
      <c r="E6443" s="5" t="s">
        <v>7</v>
      </c>
      <c r="F6443" s="6">
        <v>44075</v>
      </c>
      <c r="G6443" s="6" t="str">
        <f>TEXT(datatable[[#This Row],[дата]],"ММ")</f>
        <v>09</v>
      </c>
      <c r="H6443" s="8">
        <v>0.31150000000000005</v>
      </c>
      <c r="I6443" s="8">
        <v>0.14699999999999999</v>
      </c>
      <c r="J6443" s="8">
        <f>datatable[[#This Row],[продажи_]]-datatable[[#This Row],[себестоимость_]]</f>
        <v>0.16450000000000006</v>
      </c>
      <c r="L6443"/>
    </row>
    <row r="6444" spans="2:12" x14ac:dyDescent="0.4">
      <c r="B6444" s="5" t="s">
        <v>78</v>
      </c>
      <c r="C6444" s="5" t="s">
        <v>55</v>
      </c>
      <c r="D6444" s="5" t="s">
        <v>25</v>
      </c>
      <c r="E6444" s="5" t="s">
        <v>7</v>
      </c>
      <c r="F6444" s="6">
        <v>44105</v>
      </c>
      <c r="G6444" s="6" t="str">
        <f>TEXT(datatable[[#This Row],[дата]],"ММ")</f>
        <v>10</v>
      </c>
      <c r="H6444" s="8">
        <v>0.54144999999999999</v>
      </c>
      <c r="I6444" s="8">
        <v>0.22424999999999998</v>
      </c>
      <c r="J6444" s="8">
        <f>datatable[[#This Row],[продажи_]]-datatable[[#This Row],[себестоимость_]]</f>
        <v>0.31720000000000004</v>
      </c>
      <c r="L6444"/>
    </row>
    <row r="6445" spans="2:12" x14ac:dyDescent="0.4">
      <c r="B6445" s="5" t="s">
        <v>78</v>
      </c>
      <c r="C6445" s="5" t="s">
        <v>55</v>
      </c>
      <c r="D6445" s="5" t="s">
        <v>25</v>
      </c>
      <c r="E6445" s="5" t="s">
        <v>7</v>
      </c>
      <c r="F6445" s="6">
        <v>44136</v>
      </c>
      <c r="G6445" s="6" t="str">
        <f>TEXT(datatable[[#This Row],[дата]],"ММ")</f>
        <v>11</v>
      </c>
      <c r="H6445" s="8">
        <v>0.48019999999999996</v>
      </c>
      <c r="I6445" s="8">
        <v>0.24149999999999996</v>
      </c>
      <c r="J6445" s="8">
        <f>datatable[[#This Row],[продажи_]]-datatable[[#This Row],[себестоимость_]]</f>
        <v>0.2387</v>
      </c>
      <c r="L6445"/>
    </row>
    <row r="6446" spans="2:12" x14ac:dyDescent="0.4">
      <c r="B6446" s="5" t="s">
        <v>78</v>
      </c>
      <c r="C6446" s="5" t="s">
        <v>55</v>
      </c>
      <c r="D6446" s="5" t="s">
        <v>25</v>
      </c>
      <c r="E6446" s="5" t="s">
        <v>7</v>
      </c>
      <c r="F6446" s="6">
        <v>44166</v>
      </c>
      <c r="G6446" s="6" t="str">
        <f>TEXT(datatable[[#This Row],[дата]],"ММ")</f>
        <v>12</v>
      </c>
      <c r="H6446" s="8">
        <v>0.49979999999999997</v>
      </c>
      <c r="I6446" s="8">
        <v>0.18720000000000001</v>
      </c>
      <c r="J6446" s="8">
        <f>datatable[[#This Row],[продажи_]]-datatable[[#This Row],[себестоимость_]]</f>
        <v>0.31259999999999999</v>
      </c>
      <c r="L6446"/>
    </row>
    <row r="6447" spans="2:12" x14ac:dyDescent="0.4">
      <c r="B6447" s="5" t="s">
        <v>78</v>
      </c>
      <c r="C6447" s="5" t="s">
        <v>55</v>
      </c>
      <c r="D6447" s="5" t="s">
        <v>25</v>
      </c>
      <c r="E6447" s="5" t="s">
        <v>7</v>
      </c>
      <c r="F6447" s="6">
        <v>43831</v>
      </c>
      <c r="G6447" s="6" t="str">
        <f>TEXT(datatable[[#This Row],[дата]],"ММ")</f>
        <v>01</v>
      </c>
      <c r="H6447" s="8">
        <v>7.7291999999999987</v>
      </c>
      <c r="I6447" s="8">
        <v>3.2436000000000003</v>
      </c>
      <c r="J6447" s="8">
        <f>datatable[[#This Row],[продажи_]]-datatable[[#This Row],[себестоимость_]]</f>
        <v>4.485599999999998</v>
      </c>
      <c r="L6447"/>
    </row>
    <row r="6448" spans="2:12" x14ac:dyDescent="0.4">
      <c r="B6448" s="5" t="s">
        <v>78</v>
      </c>
      <c r="C6448" s="5" t="s">
        <v>55</v>
      </c>
      <c r="D6448" s="5" t="s">
        <v>25</v>
      </c>
      <c r="E6448" s="5" t="s">
        <v>7</v>
      </c>
      <c r="F6448" s="6">
        <v>43862</v>
      </c>
      <c r="G6448" s="6" t="str">
        <f>TEXT(datatable[[#This Row],[дата]],"ММ")</f>
        <v>02</v>
      </c>
      <c r="H6448" s="8">
        <v>12.4488</v>
      </c>
      <c r="I6448" s="8">
        <v>4.3315999999999999</v>
      </c>
      <c r="J6448" s="8">
        <f>datatable[[#This Row],[продажи_]]-datatable[[#This Row],[себестоимость_]]</f>
        <v>8.1172000000000004</v>
      </c>
      <c r="L6448"/>
    </row>
    <row r="6449" spans="2:12" x14ac:dyDescent="0.4">
      <c r="B6449" s="5" t="s">
        <v>78</v>
      </c>
      <c r="C6449" s="5" t="s">
        <v>55</v>
      </c>
      <c r="D6449" s="5" t="s">
        <v>25</v>
      </c>
      <c r="E6449" s="5" t="s">
        <v>7</v>
      </c>
      <c r="F6449" s="6">
        <v>43891</v>
      </c>
      <c r="G6449" s="6" t="str">
        <f>TEXT(datatable[[#This Row],[дата]],"ММ")</f>
        <v>03</v>
      </c>
      <c r="H6449" s="8">
        <v>10.336</v>
      </c>
      <c r="I6449" s="8">
        <v>5.0048000000000004</v>
      </c>
      <c r="J6449" s="8">
        <f>datatable[[#This Row],[продажи_]]-datatable[[#This Row],[себестоимость_]]</f>
        <v>5.3311999999999999</v>
      </c>
      <c r="L6449"/>
    </row>
    <row r="6450" spans="2:12" x14ac:dyDescent="0.4">
      <c r="B6450" s="5" t="s">
        <v>78</v>
      </c>
      <c r="C6450" s="5" t="s">
        <v>55</v>
      </c>
      <c r="D6450" s="5" t="s">
        <v>25</v>
      </c>
      <c r="E6450" s="5" t="s">
        <v>7</v>
      </c>
      <c r="F6450" s="6">
        <v>43922</v>
      </c>
      <c r="G6450" s="6" t="str">
        <f>TEXT(datatable[[#This Row],[дата]],"ММ")</f>
        <v>04</v>
      </c>
      <c r="H6450" s="8">
        <v>13.376000000000001</v>
      </c>
      <c r="I6450" s="8">
        <v>5.7120000000000006</v>
      </c>
      <c r="J6450" s="8">
        <f>datatable[[#This Row],[продажи_]]-datatable[[#This Row],[себестоимость_]]</f>
        <v>7.6640000000000006</v>
      </c>
      <c r="L6450"/>
    </row>
    <row r="6451" spans="2:12" x14ac:dyDescent="0.4">
      <c r="B6451" s="5" t="s">
        <v>78</v>
      </c>
      <c r="C6451" s="5" t="s">
        <v>55</v>
      </c>
      <c r="D6451" s="5" t="s">
        <v>25</v>
      </c>
      <c r="E6451" s="5" t="s">
        <v>7</v>
      </c>
      <c r="F6451" s="6">
        <v>43952</v>
      </c>
      <c r="G6451" s="6" t="str">
        <f>TEXT(datatable[[#This Row],[дата]],"ММ")</f>
        <v>05</v>
      </c>
      <c r="H6451" s="8">
        <v>11.856</v>
      </c>
      <c r="I6451" s="8">
        <v>3.8896000000000002</v>
      </c>
      <c r="J6451" s="8">
        <f>datatable[[#This Row],[продажи_]]-datatable[[#This Row],[себестоимость_]]</f>
        <v>7.9664000000000001</v>
      </c>
      <c r="L6451"/>
    </row>
    <row r="6452" spans="2:12" x14ac:dyDescent="0.4">
      <c r="B6452" s="5" t="s">
        <v>78</v>
      </c>
      <c r="C6452" s="5" t="s">
        <v>55</v>
      </c>
      <c r="D6452" s="5" t="s">
        <v>25</v>
      </c>
      <c r="E6452" s="5" t="s">
        <v>7</v>
      </c>
      <c r="F6452" s="6">
        <v>43983</v>
      </c>
      <c r="G6452" s="6" t="str">
        <f>TEXT(datatable[[#This Row],[дата]],"ММ")</f>
        <v>06</v>
      </c>
      <c r="H6452" s="8">
        <v>6.2320000000000002</v>
      </c>
      <c r="I6452" s="8">
        <v>2.754</v>
      </c>
      <c r="J6452" s="8">
        <f>datatable[[#This Row],[продажи_]]-datatable[[#This Row],[себестоимость_]]</f>
        <v>3.4780000000000002</v>
      </c>
      <c r="L6452"/>
    </row>
    <row r="6453" spans="2:12" x14ac:dyDescent="0.4">
      <c r="B6453" s="5" t="s">
        <v>78</v>
      </c>
      <c r="C6453" s="5" t="s">
        <v>55</v>
      </c>
      <c r="D6453" s="5" t="s">
        <v>25</v>
      </c>
      <c r="E6453" s="5" t="s">
        <v>7</v>
      </c>
      <c r="F6453" s="6">
        <v>44013</v>
      </c>
      <c r="G6453" s="6" t="str">
        <f>TEXT(datatable[[#This Row],[дата]],"ММ")</f>
        <v>07</v>
      </c>
      <c r="H6453" s="8">
        <v>8.0027999999999988</v>
      </c>
      <c r="I6453" s="8">
        <v>3.2742000000000004</v>
      </c>
      <c r="J6453" s="8">
        <f>datatable[[#This Row],[продажи_]]-datatable[[#This Row],[себестоимость_]]</f>
        <v>4.7285999999999984</v>
      </c>
      <c r="L6453"/>
    </row>
    <row r="6454" spans="2:12" x14ac:dyDescent="0.4">
      <c r="B6454" s="5" t="s">
        <v>78</v>
      </c>
      <c r="C6454" s="5" t="s">
        <v>55</v>
      </c>
      <c r="D6454" s="5" t="s">
        <v>25</v>
      </c>
      <c r="E6454" s="5" t="s">
        <v>7</v>
      </c>
      <c r="F6454" s="6">
        <v>44044</v>
      </c>
      <c r="G6454" s="6" t="str">
        <f>TEXT(datatable[[#This Row],[дата]],"ММ")</f>
        <v>08</v>
      </c>
      <c r="H6454" s="8">
        <v>6.8096000000000005</v>
      </c>
      <c r="I6454" s="8">
        <v>2.6384000000000003</v>
      </c>
      <c r="J6454" s="8">
        <f>datatable[[#This Row],[продажи_]]-datatable[[#This Row],[себестоимость_]]</f>
        <v>4.1712000000000007</v>
      </c>
      <c r="L6454"/>
    </row>
    <row r="6455" spans="2:12" x14ac:dyDescent="0.4">
      <c r="B6455" s="5" t="s">
        <v>78</v>
      </c>
      <c r="C6455" s="5" t="s">
        <v>55</v>
      </c>
      <c r="D6455" s="5" t="s">
        <v>25</v>
      </c>
      <c r="E6455" s="5" t="s">
        <v>7</v>
      </c>
      <c r="F6455" s="6">
        <v>44075</v>
      </c>
      <c r="G6455" s="6" t="str">
        <f>TEXT(datatable[[#This Row],[дата]],"ММ")</f>
        <v>09</v>
      </c>
      <c r="H6455" s="8">
        <v>8.8160000000000007</v>
      </c>
      <c r="I6455" s="8">
        <v>3.8080000000000003</v>
      </c>
      <c r="J6455" s="8">
        <f>datatable[[#This Row],[продажи_]]-datatable[[#This Row],[себестоимость_]]</f>
        <v>5.0080000000000009</v>
      </c>
      <c r="L6455"/>
    </row>
    <row r="6456" spans="2:12" x14ac:dyDescent="0.4">
      <c r="B6456" s="5" t="s">
        <v>78</v>
      </c>
      <c r="C6456" s="5" t="s">
        <v>55</v>
      </c>
      <c r="D6456" s="5" t="s">
        <v>25</v>
      </c>
      <c r="E6456" s="5" t="s">
        <v>7</v>
      </c>
      <c r="F6456" s="6">
        <v>44105</v>
      </c>
      <c r="G6456" s="6" t="str">
        <f>TEXT(datatable[[#This Row],[дата]],"ММ")</f>
        <v>10</v>
      </c>
      <c r="H6456" s="8">
        <v>8.4968000000000004</v>
      </c>
      <c r="I6456" s="8">
        <v>4.7294</v>
      </c>
      <c r="J6456" s="8">
        <f>datatable[[#This Row],[продажи_]]-datatable[[#This Row],[себестоимость_]]</f>
        <v>3.7674000000000003</v>
      </c>
      <c r="L6456"/>
    </row>
    <row r="6457" spans="2:12" x14ac:dyDescent="0.4">
      <c r="B6457" s="5" t="s">
        <v>78</v>
      </c>
      <c r="C6457" s="5" t="s">
        <v>55</v>
      </c>
      <c r="D6457" s="5" t="s">
        <v>25</v>
      </c>
      <c r="E6457" s="5" t="s">
        <v>7</v>
      </c>
      <c r="F6457" s="6">
        <v>44136</v>
      </c>
      <c r="G6457" s="6" t="str">
        <f>TEXT(datatable[[#This Row],[дата]],"ММ")</f>
        <v>11</v>
      </c>
      <c r="H6457" s="8">
        <v>11.597600000000002</v>
      </c>
      <c r="I6457" s="8">
        <v>4.2363999999999997</v>
      </c>
      <c r="J6457" s="8">
        <f>datatable[[#This Row],[продажи_]]-datatable[[#This Row],[себестоимость_]]</f>
        <v>7.361200000000002</v>
      </c>
      <c r="L6457"/>
    </row>
    <row r="6458" spans="2:12" x14ac:dyDescent="0.4">
      <c r="B6458" s="5" t="s">
        <v>78</v>
      </c>
      <c r="C6458" s="5" t="s">
        <v>55</v>
      </c>
      <c r="D6458" s="5" t="s">
        <v>25</v>
      </c>
      <c r="E6458" s="5" t="s">
        <v>7</v>
      </c>
      <c r="F6458" s="6">
        <v>44166</v>
      </c>
      <c r="G6458" s="6" t="str">
        <f>TEXT(datatable[[#This Row],[дата]],"ММ")</f>
        <v>12</v>
      </c>
      <c r="H6458" s="8">
        <v>7.2960000000000012</v>
      </c>
      <c r="I6458" s="8">
        <v>3.6312000000000002</v>
      </c>
      <c r="J6458" s="8">
        <f>datatable[[#This Row],[продажи_]]-datatable[[#This Row],[себестоимость_]]</f>
        <v>3.6648000000000009</v>
      </c>
      <c r="L6458"/>
    </row>
    <row r="6459" spans="2:12" x14ac:dyDescent="0.4">
      <c r="B6459" s="5" t="s">
        <v>78</v>
      </c>
      <c r="C6459" s="5" t="s">
        <v>55</v>
      </c>
      <c r="D6459" s="5" t="s">
        <v>25</v>
      </c>
      <c r="E6459" s="5" t="s">
        <v>7</v>
      </c>
      <c r="F6459" s="6">
        <v>43831</v>
      </c>
      <c r="G6459" s="6" t="str">
        <f>TEXT(datatable[[#This Row],[дата]],"ММ")</f>
        <v>01</v>
      </c>
      <c r="H6459" s="8">
        <v>5.4445500000000004</v>
      </c>
      <c r="I6459" s="8">
        <v>1.8792</v>
      </c>
      <c r="J6459" s="8">
        <f>datatable[[#This Row],[продажи_]]-datatable[[#This Row],[себестоимость_]]</f>
        <v>3.5653500000000005</v>
      </c>
      <c r="L6459"/>
    </row>
    <row r="6460" spans="2:12" x14ac:dyDescent="0.4">
      <c r="B6460" s="5" t="s">
        <v>78</v>
      </c>
      <c r="C6460" s="5" t="s">
        <v>55</v>
      </c>
      <c r="D6460" s="5" t="s">
        <v>25</v>
      </c>
      <c r="E6460" s="5" t="s">
        <v>7</v>
      </c>
      <c r="F6460" s="6">
        <v>43862</v>
      </c>
      <c r="G6460" s="6" t="str">
        <f>TEXT(datatable[[#This Row],[дата]],"ММ")</f>
        <v>02</v>
      </c>
      <c r="H6460" s="8">
        <v>6.4855</v>
      </c>
      <c r="I6460" s="8">
        <v>2.7972000000000001</v>
      </c>
      <c r="J6460" s="8">
        <f>datatable[[#This Row],[продажи_]]-datatable[[#This Row],[себестоимость_]]</f>
        <v>3.6882999999999999</v>
      </c>
      <c r="L6460"/>
    </row>
    <row r="6461" spans="2:12" x14ac:dyDescent="0.4">
      <c r="B6461" s="5" t="s">
        <v>78</v>
      </c>
      <c r="C6461" s="5" t="s">
        <v>55</v>
      </c>
      <c r="D6461" s="5" t="s">
        <v>25</v>
      </c>
      <c r="E6461" s="5" t="s">
        <v>7</v>
      </c>
      <c r="F6461" s="6">
        <v>43891</v>
      </c>
      <c r="G6461" s="6" t="str">
        <f>TEXT(datatable[[#This Row],[дата]],"ММ")</f>
        <v>03</v>
      </c>
      <c r="H6461" s="8">
        <v>10.376800000000001</v>
      </c>
      <c r="I6461" s="8">
        <v>3.2256</v>
      </c>
      <c r="J6461" s="8">
        <f>datatable[[#This Row],[продажи_]]-datatable[[#This Row],[себестоимость_]]</f>
        <v>7.1512000000000011</v>
      </c>
      <c r="L6461"/>
    </row>
    <row r="6462" spans="2:12" x14ac:dyDescent="0.4">
      <c r="B6462" s="5" t="s">
        <v>78</v>
      </c>
      <c r="C6462" s="5" t="s">
        <v>55</v>
      </c>
      <c r="D6462" s="5" t="s">
        <v>25</v>
      </c>
      <c r="E6462" s="5" t="s">
        <v>7</v>
      </c>
      <c r="F6462" s="6">
        <v>43922</v>
      </c>
      <c r="G6462" s="6" t="str">
        <f>TEXT(datatable[[#This Row],[дата]],"ММ")</f>
        <v>04</v>
      </c>
      <c r="H6462" s="8">
        <v>9.9407999999999994</v>
      </c>
      <c r="I6462" s="8">
        <v>3.2543999999999995</v>
      </c>
      <c r="J6462" s="8">
        <f>datatable[[#This Row],[продажи_]]-datatable[[#This Row],[себестоимость_]]</f>
        <v>6.6863999999999999</v>
      </c>
      <c r="L6462"/>
    </row>
    <row r="6463" spans="2:12" x14ac:dyDescent="0.4">
      <c r="B6463" s="5" t="s">
        <v>78</v>
      </c>
      <c r="C6463" s="5" t="s">
        <v>55</v>
      </c>
      <c r="D6463" s="5" t="s">
        <v>25</v>
      </c>
      <c r="E6463" s="5" t="s">
        <v>7</v>
      </c>
      <c r="F6463" s="6">
        <v>43952</v>
      </c>
      <c r="G6463" s="6" t="str">
        <f>TEXT(datatable[[#This Row],[дата]],"ММ")</f>
        <v>05</v>
      </c>
      <c r="H6463" s="8">
        <v>7.7935000000000008</v>
      </c>
      <c r="I6463" s="8">
        <v>2.1995999999999998</v>
      </c>
      <c r="J6463" s="8">
        <f>datatable[[#This Row],[продажи_]]-datatable[[#This Row],[себестоимость_]]</f>
        <v>5.5939000000000014</v>
      </c>
      <c r="L6463"/>
    </row>
    <row r="6464" spans="2:12" x14ac:dyDescent="0.4">
      <c r="B6464" s="5" t="s">
        <v>78</v>
      </c>
      <c r="C6464" s="5" t="s">
        <v>55</v>
      </c>
      <c r="D6464" s="5" t="s">
        <v>25</v>
      </c>
      <c r="E6464" s="5" t="s">
        <v>7</v>
      </c>
      <c r="F6464" s="6">
        <v>43983</v>
      </c>
      <c r="G6464" s="6" t="str">
        <f>TEXT(datatable[[#This Row],[дата]],"ММ")</f>
        <v>06</v>
      </c>
      <c r="H6464" s="8">
        <v>5.45</v>
      </c>
      <c r="I6464" s="8">
        <v>2.0699999999999998</v>
      </c>
      <c r="J6464" s="8">
        <f>datatable[[#This Row],[продажи_]]-datatable[[#This Row],[себестоимость_]]</f>
        <v>3.3800000000000003</v>
      </c>
      <c r="L6464"/>
    </row>
    <row r="6465" spans="2:12" x14ac:dyDescent="0.4">
      <c r="B6465" s="5" t="s">
        <v>78</v>
      </c>
      <c r="C6465" s="5" t="s">
        <v>55</v>
      </c>
      <c r="D6465" s="5" t="s">
        <v>25</v>
      </c>
      <c r="E6465" s="5" t="s">
        <v>7</v>
      </c>
      <c r="F6465" s="6">
        <v>44013</v>
      </c>
      <c r="G6465" s="6" t="str">
        <f>TEXT(datatable[[#This Row],[дата]],"ММ")</f>
        <v>07</v>
      </c>
      <c r="H6465" s="8">
        <v>5.1993000000000009</v>
      </c>
      <c r="I6465" s="8">
        <v>1.5227999999999999</v>
      </c>
      <c r="J6465" s="8">
        <f>datatable[[#This Row],[продажи_]]-datatable[[#This Row],[себестоимость_]]</f>
        <v>3.6765000000000008</v>
      </c>
      <c r="L6465"/>
    </row>
    <row r="6466" spans="2:12" x14ac:dyDescent="0.4">
      <c r="B6466" s="5" t="s">
        <v>78</v>
      </c>
      <c r="C6466" s="5" t="s">
        <v>55</v>
      </c>
      <c r="D6466" s="5" t="s">
        <v>25</v>
      </c>
      <c r="E6466" s="5" t="s">
        <v>7</v>
      </c>
      <c r="F6466" s="6">
        <v>44044</v>
      </c>
      <c r="G6466" s="6" t="str">
        <f>TEXT(datatable[[#This Row],[дата]],"ММ")</f>
        <v>08</v>
      </c>
      <c r="H6466" s="8">
        <v>4.1856</v>
      </c>
      <c r="I6466" s="8">
        <v>1.6847999999999999</v>
      </c>
      <c r="J6466" s="8">
        <f>datatable[[#This Row],[продажи_]]-datatable[[#This Row],[себестоимость_]]</f>
        <v>2.5007999999999999</v>
      </c>
      <c r="L6466"/>
    </row>
    <row r="6467" spans="2:12" x14ac:dyDescent="0.4">
      <c r="B6467" s="5" t="s">
        <v>78</v>
      </c>
      <c r="C6467" s="5" t="s">
        <v>55</v>
      </c>
      <c r="D6467" s="5" t="s">
        <v>25</v>
      </c>
      <c r="E6467" s="5" t="s">
        <v>7</v>
      </c>
      <c r="F6467" s="6">
        <v>44075</v>
      </c>
      <c r="G6467" s="6" t="str">
        <f>TEXT(datatable[[#This Row],[дата]],"ММ")</f>
        <v>09</v>
      </c>
      <c r="H6467" s="8">
        <v>5.6680000000000001</v>
      </c>
      <c r="I6467" s="8">
        <v>1.8540000000000001</v>
      </c>
      <c r="J6467" s="8">
        <f>datatable[[#This Row],[продажи_]]-datatable[[#This Row],[себестоимость_]]</f>
        <v>3.8140000000000001</v>
      </c>
      <c r="L6467"/>
    </row>
    <row r="6468" spans="2:12" x14ac:dyDescent="0.4">
      <c r="B6468" s="5" t="s">
        <v>78</v>
      </c>
      <c r="C6468" s="5" t="s">
        <v>55</v>
      </c>
      <c r="D6468" s="5" t="s">
        <v>25</v>
      </c>
      <c r="E6468" s="5" t="s">
        <v>7</v>
      </c>
      <c r="F6468" s="6">
        <v>44105</v>
      </c>
      <c r="G6468" s="6" t="str">
        <f>TEXT(datatable[[#This Row],[дата]],"ММ")</f>
        <v>10</v>
      </c>
      <c r="H6468" s="8">
        <v>7.9352000000000009</v>
      </c>
      <c r="I6468" s="8">
        <v>2.6208</v>
      </c>
      <c r="J6468" s="8">
        <f>datatable[[#This Row],[продажи_]]-datatable[[#This Row],[себестоимость_]]</f>
        <v>5.3144000000000009</v>
      </c>
      <c r="L6468"/>
    </row>
    <row r="6469" spans="2:12" x14ac:dyDescent="0.4">
      <c r="B6469" s="5" t="s">
        <v>78</v>
      </c>
      <c r="C6469" s="5" t="s">
        <v>55</v>
      </c>
      <c r="D6469" s="5" t="s">
        <v>25</v>
      </c>
      <c r="E6469" s="5" t="s">
        <v>7</v>
      </c>
      <c r="F6469" s="6">
        <v>44136</v>
      </c>
      <c r="G6469" s="6" t="str">
        <f>TEXT(datatable[[#This Row],[дата]],"ММ")</f>
        <v>11</v>
      </c>
      <c r="H6469" s="8">
        <v>7.4773999999999994</v>
      </c>
      <c r="I6469" s="8">
        <v>2.8727999999999998</v>
      </c>
      <c r="J6469" s="8">
        <f>datatable[[#This Row],[продажи_]]-datatable[[#This Row],[себестоимость_]]</f>
        <v>4.6045999999999996</v>
      </c>
      <c r="L6469"/>
    </row>
    <row r="6470" spans="2:12" x14ac:dyDescent="0.4">
      <c r="B6470" s="5" t="s">
        <v>78</v>
      </c>
      <c r="C6470" s="5" t="s">
        <v>55</v>
      </c>
      <c r="D6470" s="5" t="s">
        <v>25</v>
      </c>
      <c r="E6470" s="5" t="s">
        <v>7</v>
      </c>
      <c r="F6470" s="6">
        <v>44166</v>
      </c>
      <c r="G6470" s="6" t="str">
        <f>TEXT(datatable[[#This Row],[дата]],"ММ")</f>
        <v>12</v>
      </c>
      <c r="H6470" s="8">
        <v>7.3248000000000006</v>
      </c>
      <c r="I6470" s="8">
        <v>2.4624000000000001</v>
      </c>
      <c r="J6470" s="8">
        <f>datatable[[#This Row],[продажи_]]-datatable[[#This Row],[себестоимость_]]</f>
        <v>4.8624000000000009</v>
      </c>
      <c r="L6470"/>
    </row>
    <row r="6471" spans="2:12" x14ac:dyDescent="0.4">
      <c r="B6471" s="5" t="s">
        <v>78</v>
      </c>
      <c r="C6471" s="5" t="s">
        <v>55</v>
      </c>
      <c r="D6471" s="5" t="s">
        <v>25</v>
      </c>
      <c r="E6471" s="5" t="s">
        <v>7</v>
      </c>
      <c r="F6471" s="6">
        <v>43831</v>
      </c>
      <c r="G6471" s="6" t="str">
        <f>TEXT(datatable[[#This Row],[дата]],"ММ")</f>
        <v>01</v>
      </c>
      <c r="H6471" s="8">
        <v>2.2949999999999999</v>
      </c>
      <c r="I6471" s="8">
        <v>0.87885000000000013</v>
      </c>
      <c r="J6471" s="8">
        <f>datatable[[#This Row],[продажи_]]-datatable[[#This Row],[себестоимость_]]</f>
        <v>1.4161499999999998</v>
      </c>
      <c r="L6471"/>
    </row>
    <row r="6472" spans="2:12" x14ac:dyDescent="0.4">
      <c r="B6472" s="5" t="s">
        <v>78</v>
      </c>
      <c r="C6472" s="5" t="s">
        <v>55</v>
      </c>
      <c r="D6472" s="5" t="s">
        <v>25</v>
      </c>
      <c r="E6472" s="5" t="s">
        <v>7</v>
      </c>
      <c r="F6472" s="6">
        <v>43862</v>
      </c>
      <c r="G6472" s="6" t="str">
        <f>TEXT(datatable[[#This Row],[дата]],"ММ")</f>
        <v>02</v>
      </c>
      <c r="H6472" s="8">
        <v>3.2487000000000004</v>
      </c>
      <c r="I6472" s="8">
        <v>1.5287999999999999</v>
      </c>
      <c r="J6472" s="8">
        <f>datatable[[#This Row],[продажи_]]-datatable[[#This Row],[себестоимость_]]</f>
        <v>1.7199000000000004</v>
      </c>
      <c r="L6472"/>
    </row>
    <row r="6473" spans="2:12" x14ac:dyDescent="0.4">
      <c r="B6473" s="5" t="s">
        <v>78</v>
      </c>
      <c r="C6473" s="5" t="s">
        <v>55</v>
      </c>
      <c r="D6473" s="5" t="s">
        <v>25</v>
      </c>
      <c r="E6473" s="5" t="s">
        <v>7</v>
      </c>
      <c r="F6473" s="6">
        <v>43891</v>
      </c>
      <c r="G6473" s="6" t="str">
        <f>TEXT(datatable[[#This Row],[дата]],"ММ")</f>
        <v>03</v>
      </c>
      <c r="H6473" s="8">
        <v>3.6720000000000002</v>
      </c>
      <c r="I6473" s="8">
        <v>1.9151999999999998</v>
      </c>
      <c r="J6473" s="8">
        <f>datatable[[#This Row],[продажи_]]-datatable[[#This Row],[себестоимость_]]</f>
        <v>1.7568000000000004</v>
      </c>
      <c r="L6473"/>
    </row>
    <row r="6474" spans="2:12" x14ac:dyDescent="0.4">
      <c r="B6474" s="5" t="s">
        <v>78</v>
      </c>
      <c r="C6474" s="5" t="s">
        <v>55</v>
      </c>
      <c r="D6474" s="5" t="s">
        <v>25</v>
      </c>
      <c r="E6474" s="5" t="s">
        <v>7</v>
      </c>
      <c r="F6474" s="6">
        <v>43922</v>
      </c>
      <c r="G6474" s="6" t="str">
        <f>TEXT(datatable[[#This Row],[дата]],"ММ")</f>
        <v>04</v>
      </c>
      <c r="H6474" s="8">
        <v>3.6312000000000002</v>
      </c>
      <c r="I6474" s="8">
        <v>1.9991999999999999</v>
      </c>
      <c r="J6474" s="8">
        <f>datatable[[#This Row],[продажи_]]-datatable[[#This Row],[себестоимость_]]</f>
        <v>1.6320000000000003</v>
      </c>
      <c r="L6474"/>
    </row>
    <row r="6475" spans="2:12" x14ac:dyDescent="0.4">
      <c r="B6475" s="5" t="s">
        <v>78</v>
      </c>
      <c r="C6475" s="5" t="s">
        <v>55</v>
      </c>
      <c r="D6475" s="5" t="s">
        <v>25</v>
      </c>
      <c r="E6475" s="5" t="s">
        <v>7</v>
      </c>
      <c r="F6475" s="6">
        <v>43952</v>
      </c>
      <c r="G6475" s="6" t="str">
        <f>TEXT(datatable[[#This Row],[дата]],"ММ")</f>
        <v>05</v>
      </c>
      <c r="H6475" s="8">
        <v>3.48075</v>
      </c>
      <c r="I6475" s="8">
        <v>1.4878500000000001</v>
      </c>
      <c r="J6475" s="8">
        <f>datatable[[#This Row],[продажи_]]-datatable[[#This Row],[себестоимость_]]</f>
        <v>1.9928999999999999</v>
      </c>
      <c r="L6475"/>
    </row>
    <row r="6476" spans="2:12" x14ac:dyDescent="0.4">
      <c r="B6476" s="5" t="s">
        <v>78</v>
      </c>
      <c r="C6476" s="5" t="s">
        <v>55</v>
      </c>
      <c r="D6476" s="5" t="s">
        <v>25</v>
      </c>
      <c r="E6476" s="5" t="s">
        <v>7</v>
      </c>
      <c r="F6476" s="6">
        <v>43983</v>
      </c>
      <c r="G6476" s="6" t="str">
        <f>TEXT(datatable[[#This Row],[дата]],"ММ")</f>
        <v>06</v>
      </c>
      <c r="H6476" s="8">
        <v>2.5245000000000002</v>
      </c>
      <c r="I6476" s="8">
        <v>1.1969999999999998</v>
      </c>
      <c r="J6476" s="8">
        <f>datatable[[#This Row],[продажи_]]-datatable[[#This Row],[себестоимость_]]</f>
        <v>1.3275000000000003</v>
      </c>
      <c r="L6476"/>
    </row>
    <row r="6477" spans="2:12" x14ac:dyDescent="0.4">
      <c r="B6477" s="5" t="s">
        <v>78</v>
      </c>
      <c r="C6477" s="5" t="s">
        <v>55</v>
      </c>
      <c r="D6477" s="5" t="s">
        <v>25</v>
      </c>
      <c r="E6477" s="5" t="s">
        <v>7</v>
      </c>
      <c r="F6477" s="6">
        <v>44013</v>
      </c>
      <c r="G6477" s="6" t="str">
        <f>TEXT(datatable[[#This Row],[дата]],"ММ")</f>
        <v>07</v>
      </c>
      <c r="H6477" s="8">
        <v>2.6392499999999997</v>
      </c>
      <c r="I6477" s="8">
        <v>1.0206000000000002</v>
      </c>
      <c r="J6477" s="8">
        <f>datatable[[#This Row],[продажи_]]-datatable[[#This Row],[себестоимость_]]</f>
        <v>1.6186499999999995</v>
      </c>
      <c r="L6477"/>
    </row>
    <row r="6478" spans="2:12" x14ac:dyDescent="0.4">
      <c r="B6478" s="5" t="s">
        <v>78</v>
      </c>
      <c r="C6478" s="5" t="s">
        <v>55</v>
      </c>
      <c r="D6478" s="5" t="s">
        <v>25</v>
      </c>
      <c r="E6478" s="5" t="s">
        <v>7</v>
      </c>
      <c r="F6478" s="6">
        <v>44044</v>
      </c>
      <c r="G6478" s="6" t="str">
        <f>TEXT(datatable[[#This Row],[дата]],"ММ")</f>
        <v>08</v>
      </c>
      <c r="H6478" s="8">
        <v>2.0808</v>
      </c>
      <c r="I6478" s="8">
        <v>0.84839999999999993</v>
      </c>
      <c r="J6478" s="8">
        <f>datatable[[#This Row],[продажи_]]-datatable[[#This Row],[себестоимость_]]</f>
        <v>1.2324000000000002</v>
      </c>
      <c r="L6478"/>
    </row>
    <row r="6479" spans="2:12" x14ac:dyDescent="0.4">
      <c r="B6479" s="5" t="s">
        <v>78</v>
      </c>
      <c r="C6479" s="5" t="s">
        <v>55</v>
      </c>
      <c r="D6479" s="5" t="s">
        <v>25</v>
      </c>
      <c r="E6479" s="5" t="s">
        <v>7</v>
      </c>
      <c r="F6479" s="6">
        <v>44075</v>
      </c>
      <c r="G6479" s="6" t="str">
        <f>TEXT(datatable[[#This Row],[дата]],"ММ")</f>
        <v>09</v>
      </c>
      <c r="H6479" s="8">
        <v>2.8305000000000007</v>
      </c>
      <c r="I6479" s="8">
        <v>1.2075</v>
      </c>
      <c r="J6479" s="8">
        <f>datatable[[#This Row],[продажи_]]-datatable[[#This Row],[себестоимость_]]</f>
        <v>1.6230000000000007</v>
      </c>
      <c r="L6479"/>
    </row>
    <row r="6480" spans="2:12" x14ac:dyDescent="0.4">
      <c r="B6480" s="5" t="s">
        <v>78</v>
      </c>
      <c r="C6480" s="5" t="s">
        <v>55</v>
      </c>
      <c r="D6480" s="5" t="s">
        <v>25</v>
      </c>
      <c r="E6480" s="5" t="s">
        <v>7</v>
      </c>
      <c r="F6480" s="6">
        <v>44105</v>
      </c>
      <c r="G6480" s="6" t="str">
        <f>TEXT(datatable[[#This Row],[дата]],"ММ")</f>
        <v>10</v>
      </c>
      <c r="H6480" s="8">
        <v>3.8122499999999997</v>
      </c>
      <c r="I6480" s="8">
        <v>1.26945</v>
      </c>
      <c r="J6480" s="8">
        <f>datatable[[#This Row],[продажи_]]-datatable[[#This Row],[себестоимость_]]</f>
        <v>2.5427999999999997</v>
      </c>
      <c r="L6480"/>
    </row>
    <row r="6481" spans="2:12" x14ac:dyDescent="0.4">
      <c r="B6481" s="5" t="s">
        <v>78</v>
      </c>
      <c r="C6481" s="5" t="s">
        <v>55</v>
      </c>
      <c r="D6481" s="5" t="s">
        <v>25</v>
      </c>
      <c r="E6481" s="5" t="s">
        <v>7</v>
      </c>
      <c r="F6481" s="6">
        <v>44136</v>
      </c>
      <c r="G6481" s="6" t="str">
        <f>TEXT(datatable[[#This Row],[дата]],"ММ")</f>
        <v>11</v>
      </c>
      <c r="H6481" s="8">
        <v>3.4986000000000002</v>
      </c>
      <c r="I6481" s="8">
        <v>1.3817999999999999</v>
      </c>
      <c r="J6481" s="8">
        <f>datatable[[#This Row],[продажи_]]-datatable[[#This Row],[себестоимость_]]</f>
        <v>2.1168000000000005</v>
      </c>
      <c r="L6481"/>
    </row>
    <row r="6482" spans="2:12" x14ac:dyDescent="0.4">
      <c r="B6482" s="5" t="s">
        <v>78</v>
      </c>
      <c r="C6482" s="5" t="s">
        <v>55</v>
      </c>
      <c r="D6482" s="5" t="s">
        <v>25</v>
      </c>
      <c r="E6482" s="5" t="s">
        <v>7</v>
      </c>
      <c r="F6482" s="6">
        <v>44166</v>
      </c>
      <c r="G6482" s="6" t="str">
        <f>TEXT(datatable[[#This Row],[дата]],"ММ")</f>
        <v>12</v>
      </c>
      <c r="H6482" s="8">
        <v>2.6621999999999999</v>
      </c>
      <c r="I6482" s="8">
        <v>1.4363999999999999</v>
      </c>
      <c r="J6482" s="8">
        <f>datatable[[#This Row],[продажи_]]-datatable[[#This Row],[себестоимость_]]</f>
        <v>1.2258</v>
      </c>
      <c r="L6482"/>
    </row>
    <row r="6483" spans="2:12" x14ac:dyDescent="0.4">
      <c r="B6483" s="5" t="s">
        <v>67</v>
      </c>
      <c r="C6483" s="5" t="s">
        <v>57</v>
      </c>
      <c r="D6483" s="5" t="s">
        <v>26</v>
      </c>
      <c r="E6483" s="5" t="s">
        <v>60</v>
      </c>
      <c r="F6483" s="6">
        <v>43831</v>
      </c>
      <c r="G6483" s="6" t="str">
        <f>TEXT(datatable[[#This Row],[дата]],"ММ")</f>
        <v>01</v>
      </c>
      <c r="H6483" s="8">
        <v>86.965199999999996</v>
      </c>
      <c r="I6483" s="8">
        <v>32.667300000000004</v>
      </c>
      <c r="J6483" s="8">
        <f>datatable[[#This Row],[продажи_]]-datatable[[#This Row],[себестоимость_]]</f>
        <v>54.297899999999991</v>
      </c>
      <c r="L6483"/>
    </row>
    <row r="6484" spans="2:12" x14ac:dyDescent="0.4">
      <c r="B6484" s="5" t="s">
        <v>67</v>
      </c>
      <c r="C6484" s="5" t="s">
        <v>57</v>
      </c>
      <c r="D6484" s="5" t="s">
        <v>26</v>
      </c>
      <c r="E6484" s="5" t="s">
        <v>60</v>
      </c>
      <c r="F6484" s="6">
        <v>43862</v>
      </c>
      <c r="G6484" s="6" t="str">
        <f>TEXT(datatable[[#This Row],[дата]],"ММ")</f>
        <v>02</v>
      </c>
      <c r="H6484" s="8">
        <v>97.960800000000006</v>
      </c>
      <c r="I6484" s="8">
        <v>55.477799999999995</v>
      </c>
      <c r="J6484" s="8">
        <f>datatable[[#This Row],[продажи_]]-datatable[[#This Row],[себестоимость_]]</f>
        <v>42.483000000000011</v>
      </c>
      <c r="L6484"/>
    </row>
    <row r="6485" spans="2:12" x14ac:dyDescent="0.4">
      <c r="B6485" s="5" t="s">
        <v>67</v>
      </c>
      <c r="C6485" s="5" t="s">
        <v>57</v>
      </c>
      <c r="D6485" s="5" t="s">
        <v>26</v>
      </c>
      <c r="E6485" s="5" t="s">
        <v>60</v>
      </c>
      <c r="F6485" s="6">
        <v>43891</v>
      </c>
      <c r="G6485" s="6" t="str">
        <f>TEXT(datatable[[#This Row],[дата]],"ММ")</f>
        <v>03</v>
      </c>
      <c r="H6485" s="8">
        <v>137.2784</v>
      </c>
      <c r="I6485" s="8">
        <v>57.009600000000006</v>
      </c>
      <c r="J6485" s="8">
        <f>datatable[[#This Row],[продажи_]]-datatable[[#This Row],[себестоимость_]]</f>
        <v>80.268799999999999</v>
      </c>
      <c r="L6485"/>
    </row>
    <row r="6486" spans="2:12" x14ac:dyDescent="0.4">
      <c r="B6486" s="5" t="s">
        <v>67</v>
      </c>
      <c r="C6486" s="5" t="s">
        <v>57</v>
      </c>
      <c r="D6486" s="5" t="s">
        <v>26</v>
      </c>
      <c r="E6486" s="5" t="s">
        <v>60</v>
      </c>
      <c r="F6486" s="6">
        <v>43922</v>
      </c>
      <c r="G6486" s="6" t="str">
        <f>TEXT(datatable[[#This Row],[дата]],"ММ")</f>
        <v>04</v>
      </c>
      <c r="H6486" s="8">
        <v>130.61439999999999</v>
      </c>
      <c r="I6486" s="8">
        <v>60.739199999999997</v>
      </c>
      <c r="J6486" s="8">
        <f>datatable[[#This Row],[продажи_]]-datatable[[#This Row],[себестоимость_]]</f>
        <v>69.875199999999992</v>
      </c>
      <c r="L6486"/>
    </row>
    <row r="6487" spans="2:12" x14ac:dyDescent="0.4">
      <c r="B6487" s="5" t="s">
        <v>67</v>
      </c>
      <c r="C6487" s="5" t="s">
        <v>57</v>
      </c>
      <c r="D6487" s="5" t="s">
        <v>26</v>
      </c>
      <c r="E6487" s="5" t="s">
        <v>60</v>
      </c>
      <c r="F6487" s="6">
        <v>43952</v>
      </c>
      <c r="G6487" s="6" t="str">
        <f>TEXT(datatable[[#This Row],[дата]],"ММ")</f>
        <v>05</v>
      </c>
      <c r="H6487" s="8">
        <v>94.212299999999999</v>
      </c>
      <c r="I6487" s="8">
        <v>47.619</v>
      </c>
      <c r="J6487" s="8">
        <f>datatable[[#This Row],[продажи_]]-datatable[[#This Row],[себестоимость_]]</f>
        <v>46.593299999999999</v>
      </c>
      <c r="L6487"/>
    </row>
    <row r="6488" spans="2:12" x14ac:dyDescent="0.4">
      <c r="B6488" s="5" t="s">
        <v>67</v>
      </c>
      <c r="C6488" s="5" t="s">
        <v>57</v>
      </c>
      <c r="D6488" s="5" t="s">
        <v>26</v>
      </c>
      <c r="E6488" s="5" t="s">
        <v>60</v>
      </c>
      <c r="F6488" s="6">
        <v>43983</v>
      </c>
      <c r="G6488" s="6" t="str">
        <f>TEXT(datatable[[#This Row],[дата]],"ММ")</f>
        <v>06</v>
      </c>
      <c r="H6488" s="8">
        <v>75.802999999999997</v>
      </c>
      <c r="I6488" s="8">
        <v>39.626999999999995</v>
      </c>
      <c r="J6488" s="8">
        <f>datatable[[#This Row],[продажи_]]-datatable[[#This Row],[себестоимость_]]</f>
        <v>36.176000000000002</v>
      </c>
      <c r="L6488"/>
    </row>
    <row r="6489" spans="2:12" x14ac:dyDescent="0.4">
      <c r="B6489" s="5" t="s">
        <v>67</v>
      </c>
      <c r="C6489" s="5" t="s">
        <v>57</v>
      </c>
      <c r="D6489" s="5" t="s">
        <v>26</v>
      </c>
      <c r="E6489" s="5" t="s">
        <v>60</v>
      </c>
      <c r="F6489" s="6">
        <v>44013</v>
      </c>
      <c r="G6489" s="6" t="str">
        <f>TEXT(datatable[[#This Row],[дата]],"ММ")</f>
        <v>07</v>
      </c>
      <c r="H6489" s="8">
        <v>79.468199999999996</v>
      </c>
      <c r="I6489" s="8">
        <v>26.673300000000001</v>
      </c>
      <c r="J6489" s="8">
        <f>datatable[[#This Row],[продажи_]]-datatable[[#This Row],[себестоимость_]]</f>
        <v>52.794899999999998</v>
      </c>
      <c r="L6489"/>
    </row>
    <row r="6490" spans="2:12" x14ac:dyDescent="0.4">
      <c r="B6490" s="5" t="s">
        <v>67</v>
      </c>
      <c r="C6490" s="5" t="s">
        <v>57</v>
      </c>
      <c r="D6490" s="5" t="s">
        <v>26</v>
      </c>
      <c r="E6490" s="5" t="s">
        <v>60</v>
      </c>
      <c r="F6490" s="6">
        <v>44044</v>
      </c>
      <c r="G6490" s="6" t="str">
        <f>TEXT(datatable[[#This Row],[дата]],"ММ")</f>
        <v>08</v>
      </c>
      <c r="H6490" s="8">
        <v>65.973600000000005</v>
      </c>
      <c r="I6490" s="8">
        <v>28.504800000000003</v>
      </c>
      <c r="J6490" s="8">
        <f>datatable[[#This Row],[продажи_]]-datatable[[#This Row],[себестоимость_]]</f>
        <v>37.468800000000002</v>
      </c>
      <c r="L6490"/>
    </row>
    <row r="6491" spans="2:12" x14ac:dyDescent="0.4">
      <c r="B6491" s="5" t="s">
        <v>67</v>
      </c>
      <c r="C6491" s="5" t="s">
        <v>57</v>
      </c>
      <c r="D6491" s="5" t="s">
        <v>26</v>
      </c>
      <c r="E6491" s="5" t="s">
        <v>60</v>
      </c>
      <c r="F6491" s="6">
        <v>44075</v>
      </c>
      <c r="G6491" s="6" t="str">
        <f>TEXT(datatable[[#This Row],[дата]],"ММ")</f>
        <v>09</v>
      </c>
      <c r="H6491" s="8">
        <v>99.96</v>
      </c>
      <c r="I6491" s="8">
        <v>28.304999999999996</v>
      </c>
      <c r="J6491" s="8">
        <f>datatable[[#This Row],[продажи_]]-datatable[[#This Row],[себестоимость_]]</f>
        <v>71.655000000000001</v>
      </c>
      <c r="L6491"/>
    </row>
    <row r="6492" spans="2:12" x14ac:dyDescent="0.4">
      <c r="B6492" s="5" t="s">
        <v>67</v>
      </c>
      <c r="C6492" s="5" t="s">
        <v>57</v>
      </c>
      <c r="D6492" s="5" t="s">
        <v>26</v>
      </c>
      <c r="E6492" s="5" t="s">
        <v>60</v>
      </c>
      <c r="F6492" s="6">
        <v>44105</v>
      </c>
      <c r="G6492" s="6" t="str">
        <f>TEXT(datatable[[#This Row],[дата]],"ММ")</f>
        <v>10</v>
      </c>
      <c r="H6492" s="8">
        <v>115.87030000000001</v>
      </c>
      <c r="I6492" s="8">
        <v>38.095199999999998</v>
      </c>
      <c r="J6492" s="8">
        <f>datatable[[#This Row],[продажи_]]-datatable[[#This Row],[себестоимость_]]</f>
        <v>77.775100000000009</v>
      </c>
      <c r="L6492"/>
    </row>
    <row r="6493" spans="2:12" x14ac:dyDescent="0.4">
      <c r="B6493" s="5" t="s">
        <v>67</v>
      </c>
      <c r="C6493" s="5" t="s">
        <v>57</v>
      </c>
      <c r="D6493" s="5" t="s">
        <v>26</v>
      </c>
      <c r="E6493" s="5" t="s">
        <v>60</v>
      </c>
      <c r="F6493" s="6">
        <v>44136</v>
      </c>
      <c r="G6493" s="6" t="str">
        <f>TEXT(datatable[[#This Row],[дата]],"ММ")</f>
        <v>11</v>
      </c>
      <c r="H6493" s="8">
        <v>108.45660000000001</v>
      </c>
      <c r="I6493" s="8">
        <v>48.951000000000001</v>
      </c>
      <c r="J6493" s="8">
        <f>datatable[[#This Row],[продажи_]]-datatable[[#This Row],[себестоимость_]]</f>
        <v>59.505600000000008</v>
      </c>
      <c r="L6493"/>
    </row>
    <row r="6494" spans="2:12" x14ac:dyDescent="0.4">
      <c r="B6494" s="5" t="s">
        <v>67</v>
      </c>
      <c r="C6494" s="5" t="s">
        <v>57</v>
      </c>
      <c r="D6494" s="5" t="s">
        <v>26</v>
      </c>
      <c r="E6494" s="5" t="s">
        <v>60</v>
      </c>
      <c r="F6494" s="6">
        <v>44166</v>
      </c>
      <c r="G6494" s="6" t="str">
        <f>TEXT(datatable[[#This Row],[дата]],"ММ")</f>
        <v>12</v>
      </c>
      <c r="H6494" s="8">
        <v>90.963600000000014</v>
      </c>
      <c r="I6494" s="8">
        <v>43.556400000000004</v>
      </c>
      <c r="J6494" s="8">
        <f>datatable[[#This Row],[продажи_]]-datatable[[#This Row],[себестоимость_]]</f>
        <v>47.40720000000001</v>
      </c>
      <c r="L6494"/>
    </row>
    <row r="6495" spans="2:12" x14ac:dyDescent="0.4">
      <c r="B6495" s="5" t="s">
        <v>67</v>
      </c>
      <c r="C6495" s="5" t="s">
        <v>57</v>
      </c>
      <c r="D6495" s="5" t="s">
        <v>26</v>
      </c>
      <c r="E6495" s="5" t="s">
        <v>8</v>
      </c>
      <c r="F6495" s="6">
        <v>43831</v>
      </c>
      <c r="G6495" s="6" t="str">
        <f>TEXT(datatable[[#This Row],[дата]],"ММ")</f>
        <v>01</v>
      </c>
      <c r="H6495" s="8">
        <v>50.498100000000001</v>
      </c>
      <c r="I6495" s="8">
        <v>27.396000000000001</v>
      </c>
      <c r="J6495" s="8">
        <f>datatable[[#This Row],[продажи_]]-datatable[[#This Row],[себестоимость_]]</f>
        <v>23.1021</v>
      </c>
      <c r="L6495"/>
    </row>
    <row r="6496" spans="2:12" x14ac:dyDescent="0.4">
      <c r="B6496" s="5" t="s">
        <v>67</v>
      </c>
      <c r="C6496" s="5" t="s">
        <v>57</v>
      </c>
      <c r="D6496" s="5" t="s">
        <v>26</v>
      </c>
      <c r="E6496" s="5" t="s">
        <v>8</v>
      </c>
      <c r="F6496" s="6">
        <v>43862</v>
      </c>
      <c r="G6496" s="6" t="str">
        <f>TEXT(datatable[[#This Row],[дата]],"ММ")</f>
        <v>02</v>
      </c>
      <c r="H6496" s="8">
        <v>59.24730000000001</v>
      </c>
      <c r="I6496" s="8">
        <v>42.616000000000007</v>
      </c>
      <c r="J6496" s="8">
        <f>datatable[[#This Row],[продажи_]]-datatable[[#This Row],[себестоимость_]]</f>
        <v>16.631300000000003</v>
      </c>
      <c r="L6496"/>
    </row>
    <row r="6497" spans="2:12" x14ac:dyDescent="0.4">
      <c r="B6497" s="5" t="s">
        <v>67</v>
      </c>
      <c r="C6497" s="5" t="s">
        <v>57</v>
      </c>
      <c r="D6497" s="5" t="s">
        <v>26</v>
      </c>
      <c r="E6497" s="5" t="s">
        <v>8</v>
      </c>
      <c r="F6497" s="6">
        <v>43891</v>
      </c>
      <c r="G6497" s="6" t="str">
        <f>TEXT(datatable[[#This Row],[дата]],"ММ")</f>
        <v>03</v>
      </c>
      <c r="H6497" s="8">
        <v>89.7744</v>
      </c>
      <c r="I6497" s="8">
        <v>66.968000000000004</v>
      </c>
      <c r="J6497" s="8">
        <f>datatable[[#This Row],[продажи_]]-datatable[[#This Row],[себестоимость_]]</f>
        <v>22.806399999999996</v>
      </c>
      <c r="L6497"/>
    </row>
    <row r="6498" spans="2:12" x14ac:dyDescent="0.4">
      <c r="B6498" s="5" t="s">
        <v>67</v>
      </c>
      <c r="C6498" s="5" t="s">
        <v>57</v>
      </c>
      <c r="D6498" s="5" t="s">
        <v>26</v>
      </c>
      <c r="E6498" s="5" t="s">
        <v>8</v>
      </c>
      <c r="F6498" s="6">
        <v>43922</v>
      </c>
      <c r="G6498" s="6" t="str">
        <f>TEXT(datatable[[#This Row],[дата]],"ММ")</f>
        <v>04</v>
      </c>
      <c r="H6498" s="8">
        <v>82.16640000000001</v>
      </c>
      <c r="I6498" s="8">
        <v>61.488800000000005</v>
      </c>
      <c r="J6498" s="8">
        <f>datatable[[#This Row],[продажи_]]-datatable[[#This Row],[себестоимость_]]</f>
        <v>20.677600000000005</v>
      </c>
      <c r="L6498"/>
    </row>
    <row r="6499" spans="2:12" x14ac:dyDescent="0.4">
      <c r="B6499" s="5" t="s">
        <v>67</v>
      </c>
      <c r="C6499" s="5" t="s">
        <v>57</v>
      </c>
      <c r="D6499" s="5" t="s">
        <v>26</v>
      </c>
      <c r="E6499" s="5" t="s">
        <v>8</v>
      </c>
      <c r="F6499" s="6">
        <v>43952</v>
      </c>
      <c r="G6499" s="6" t="str">
        <f>TEXT(datatable[[#This Row],[дата]],"ММ")</f>
        <v>05</v>
      </c>
      <c r="H6499" s="8">
        <v>56.251650000000005</v>
      </c>
      <c r="I6499" s="8">
        <v>58.863350000000004</v>
      </c>
      <c r="J6499" s="8">
        <f>datatable[[#This Row],[продажи_]]-datatable[[#This Row],[себестоимость_]]</f>
        <v>-2.611699999999999</v>
      </c>
      <c r="L6499"/>
    </row>
    <row r="6500" spans="2:12" x14ac:dyDescent="0.4">
      <c r="B6500" s="5" t="s">
        <v>67</v>
      </c>
      <c r="C6500" s="5" t="s">
        <v>57</v>
      </c>
      <c r="D6500" s="5" t="s">
        <v>26</v>
      </c>
      <c r="E6500" s="5" t="s">
        <v>8</v>
      </c>
      <c r="F6500" s="6">
        <v>43983</v>
      </c>
      <c r="G6500" s="6" t="str">
        <f>TEXT(datatable[[#This Row],[дата]],"ММ")</f>
        <v>06</v>
      </c>
      <c r="H6500" s="8">
        <v>52.305000000000007</v>
      </c>
      <c r="I6500" s="8">
        <v>45.660000000000004</v>
      </c>
      <c r="J6500" s="8">
        <f>datatable[[#This Row],[продажи_]]-datatable[[#This Row],[себестоимость_]]</f>
        <v>6.6450000000000031</v>
      </c>
      <c r="L6500"/>
    </row>
    <row r="6501" spans="2:12" x14ac:dyDescent="0.4">
      <c r="B6501" s="5" t="s">
        <v>67</v>
      </c>
      <c r="C6501" s="5" t="s">
        <v>57</v>
      </c>
      <c r="D6501" s="5" t="s">
        <v>26</v>
      </c>
      <c r="E6501" s="5" t="s">
        <v>8</v>
      </c>
      <c r="F6501" s="6">
        <v>44013</v>
      </c>
      <c r="G6501" s="6" t="str">
        <f>TEXT(datatable[[#This Row],[дата]],"ММ")</f>
        <v>07</v>
      </c>
      <c r="H6501" s="8">
        <v>43.222950000000004</v>
      </c>
      <c r="I6501" s="8">
        <v>28.080899999999996</v>
      </c>
      <c r="J6501" s="8">
        <f>datatable[[#This Row],[продажи_]]-datatable[[#This Row],[себестоимость_]]</f>
        <v>15.142050000000008</v>
      </c>
      <c r="L6501"/>
    </row>
    <row r="6502" spans="2:12" x14ac:dyDescent="0.4">
      <c r="B6502" s="5" t="s">
        <v>67</v>
      </c>
      <c r="C6502" s="5" t="s">
        <v>57</v>
      </c>
      <c r="D6502" s="5" t="s">
        <v>26</v>
      </c>
      <c r="E6502" s="5" t="s">
        <v>8</v>
      </c>
      <c r="F6502" s="6">
        <v>44044</v>
      </c>
      <c r="G6502" s="6" t="str">
        <f>TEXT(datatable[[#This Row],[дата]],"ММ")</f>
        <v>08</v>
      </c>
      <c r="H6502" s="8">
        <v>34.235999999999997</v>
      </c>
      <c r="I6502" s="8">
        <v>26.1784</v>
      </c>
      <c r="J6502" s="8">
        <f>datatable[[#This Row],[продажи_]]-datatable[[#This Row],[себестоимость_]]</f>
        <v>8.0575999999999972</v>
      </c>
      <c r="L6502"/>
    </row>
    <row r="6503" spans="2:12" x14ac:dyDescent="0.4">
      <c r="B6503" s="5" t="s">
        <v>67</v>
      </c>
      <c r="C6503" s="5" t="s">
        <v>57</v>
      </c>
      <c r="D6503" s="5" t="s">
        <v>26</v>
      </c>
      <c r="E6503" s="5" t="s">
        <v>8</v>
      </c>
      <c r="F6503" s="6">
        <v>44075</v>
      </c>
      <c r="G6503" s="6" t="str">
        <f>TEXT(datatable[[#This Row],[дата]],"ММ")</f>
        <v>09</v>
      </c>
      <c r="H6503" s="8">
        <v>38.991</v>
      </c>
      <c r="I6503" s="8">
        <v>32.342500000000001</v>
      </c>
      <c r="J6503" s="8">
        <f>datatable[[#This Row],[продажи_]]-datatable[[#This Row],[себестоимость_]]</f>
        <v>6.6484999999999985</v>
      </c>
      <c r="L6503"/>
    </row>
    <row r="6504" spans="2:12" x14ac:dyDescent="0.4">
      <c r="B6504" s="5" t="s">
        <v>67</v>
      </c>
      <c r="C6504" s="5" t="s">
        <v>57</v>
      </c>
      <c r="D6504" s="5" t="s">
        <v>26</v>
      </c>
      <c r="E6504" s="5" t="s">
        <v>8</v>
      </c>
      <c r="F6504" s="6">
        <v>44105</v>
      </c>
      <c r="G6504" s="6" t="str">
        <f>TEXT(datatable[[#This Row],[дата]],"ММ")</f>
        <v>10</v>
      </c>
      <c r="H6504" s="8">
        <v>72.323549999999997</v>
      </c>
      <c r="I6504" s="8">
        <v>45.013150000000003</v>
      </c>
      <c r="J6504" s="8">
        <f>datatable[[#This Row],[продажи_]]-datatable[[#This Row],[себестоимость_]]</f>
        <v>27.310399999999994</v>
      </c>
      <c r="L6504"/>
    </row>
    <row r="6505" spans="2:12" x14ac:dyDescent="0.4">
      <c r="B6505" s="5" t="s">
        <v>67</v>
      </c>
      <c r="C6505" s="5" t="s">
        <v>57</v>
      </c>
      <c r="D6505" s="5" t="s">
        <v>26</v>
      </c>
      <c r="E6505" s="5" t="s">
        <v>8</v>
      </c>
      <c r="F6505" s="6">
        <v>44136</v>
      </c>
      <c r="G6505" s="6" t="str">
        <f>TEXT(datatable[[#This Row],[дата]],"ММ")</f>
        <v>11</v>
      </c>
      <c r="H6505" s="8">
        <v>76.555500000000009</v>
      </c>
      <c r="I6505" s="8">
        <v>49.541100000000007</v>
      </c>
      <c r="J6505" s="8">
        <f>datatable[[#This Row],[продажи_]]-datatable[[#This Row],[себестоимость_]]</f>
        <v>27.014400000000002</v>
      </c>
      <c r="L6505"/>
    </row>
    <row r="6506" spans="2:12" x14ac:dyDescent="0.4">
      <c r="B6506" s="5" t="s">
        <v>67</v>
      </c>
      <c r="C6506" s="5" t="s">
        <v>57</v>
      </c>
      <c r="D6506" s="5" t="s">
        <v>26</v>
      </c>
      <c r="E6506" s="5" t="s">
        <v>8</v>
      </c>
      <c r="F6506" s="6">
        <v>44166</v>
      </c>
      <c r="G6506" s="6" t="str">
        <f>TEXT(datatable[[#This Row],[дата]],"ММ")</f>
        <v>12</v>
      </c>
      <c r="H6506" s="8">
        <v>49.071600000000004</v>
      </c>
      <c r="I6506" s="8">
        <v>47.943000000000005</v>
      </c>
      <c r="J6506" s="8">
        <f>datatable[[#This Row],[продажи_]]-datatable[[#This Row],[себестоимость_]]</f>
        <v>1.1285999999999987</v>
      </c>
      <c r="L6506"/>
    </row>
    <row r="6507" spans="2:12" x14ac:dyDescent="0.4">
      <c r="B6507" s="5" t="s">
        <v>67</v>
      </c>
      <c r="C6507" s="5" t="s">
        <v>57</v>
      </c>
      <c r="D6507" s="5" t="s">
        <v>26</v>
      </c>
      <c r="E6507" s="5" t="s">
        <v>61</v>
      </c>
      <c r="F6507" s="6">
        <v>43831</v>
      </c>
      <c r="G6507" s="6" t="str">
        <f>TEXT(datatable[[#This Row],[дата]],"ММ")</f>
        <v>01</v>
      </c>
      <c r="H6507" s="8">
        <v>26.816400000000002</v>
      </c>
      <c r="I6507" s="8">
        <v>12.384</v>
      </c>
      <c r="J6507" s="8">
        <f>datatable[[#This Row],[продажи_]]-datatable[[#This Row],[себестоимость_]]</f>
        <v>14.432400000000001</v>
      </c>
      <c r="L6507"/>
    </row>
    <row r="6508" spans="2:12" x14ac:dyDescent="0.4">
      <c r="B6508" s="5" t="s">
        <v>67</v>
      </c>
      <c r="C6508" s="5" t="s">
        <v>57</v>
      </c>
      <c r="D6508" s="5" t="s">
        <v>26</v>
      </c>
      <c r="E6508" s="5" t="s">
        <v>61</v>
      </c>
      <c r="F6508" s="6">
        <v>43862</v>
      </c>
      <c r="G6508" s="6" t="str">
        <f>TEXT(datatable[[#This Row],[дата]],"ММ")</f>
        <v>02</v>
      </c>
      <c r="H6508" s="8">
        <v>41.714399999999998</v>
      </c>
      <c r="I6508" s="8">
        <v>19.264000000000003</v>
      </c>
      <c r="J6508" s="8">
        <f>datatable[[#This Row],[продажи_]]-datatable[[#This Row],[себестоимость_]]</f>
        <v>22.450399999999995</v>
      </c>
      <c r="L6508"/>
    </row>
    <row r="6509" spans="2:12" x14ac:dyDescent="0.4">
      <c r="B6509" s="5" t="s">
        <v>67</v>
      </c>
      <c r="C6509" s="5" t="s">
        <v>57</v>
      </c>
      <c r="D6509" s="5" t="s">
        <v>26</v>
      </c>
      <c r="E6509" s="5" t="s">
        <v>61</v>
      </c>
      <c r="F6509" s="6">
        <v>43891</v>
      </c>
      <c r="G6509" s="6" t="str">
        <f>TEXT(datatable[[#This Row],[дата]],"ММ")</f>
        <v>03</v>
      </c>
      <c r="H6509" s="8">
        <v>42.172800000000002</v>
      </c>
      <c r="I6509" s="8">
        <v>29.446400000000001</v>
      </c>
      <c r="J6509" s="8">
        <f>datatable[[#This Row],[продажи_]]-datatable[[#This Row],[себестоимость_]]</f>
        <v>12.726400000000002</v>
      </c>
      <c r="L6509"/>
    </row>
    <row r="6510" spans="2:12" x14ac:dyDescent="0.4">
      <c r="B6510" s="5" t="s">
        <v>67</v>
      </c>
      <c r="C6510" s="5" t="s">
        <v>57</v>
      </c>
      <c r="D6510" s="5" t="s">
        <v>26</v>
      </c>
      <c r="E6510" s="5" t="s">
        <v>61</v>
      </c>
      <c r="F6510" s="6">
        <v>43922</v>
      </c>
      <c r="G6510" s="6" t="str">
        <f>TEXT(datatable[[#This Row],[дата]],"ММ")</f>
        <v>04</v>
      </c>
      <c r="H6510" s="8">
        <v>44.006399999999999</v>
      </c>
      <c r="I6510" s="8">
        <v>29.171200000000002</v>
      </c>
      <c r="J6510" s="8">
        <f>datatable[[#This Row],[продажи_]]-datatable[[#This Row],[себестоимость_]]</f>
        <v>14.835199999999997</v>
      </c>
      <c r="L6510"/>
    </row>
    <row r="6511" spans="2:12" x14ac:dyDescent="0.4">
      <c r="B6511" s="5" t="s">
        <v>67</v>
      </c>
      <c r="C6511" s="5" t="s">
        <v>57</v>
      </c>
      <c r="D6511" s="5" t="s">
        <v>26</v>
      </c>
      <c r="E6511" s="5" t="s">
        <v>61</v>
      </c>
      <c r="F6511" s="6">
        <v>43952</v>
      </c>
      <c r="G6511" s="6" t="str">
        <f>TEXT(datatable[[#This Row],[дата]],"ММ")</f>
        <v>05</v>
      </c>
      <c r="H6511" s="8">
        <v>44.321549999999995</v>
      </c>
      <c r="I6511" s="8">
        <v>25.266799999999996</v>
      </c>
      <c r="J6511" s="8">
        <f>datatable[[#This Row],[продажи_]]-datatable[[#This Row],[себестоимость_]]</f>
        <v>19.054749999999999</v>
      </c>
      <c r="L6511"/>
    </row>
    <row r="6512" spans="2:12" x14ac:dyDescent="0.4">
      <c r="B6512" s="5" t="s">
        <v>67</v>
      </c>
      <c r="C6512" s="5" t="s">
        <v>57</v>
      </c>
      <c r="D6512" s="5" t="s">
        <v>26</v>
      </c>
      <c r="E6512" s="5" t="s">
        <v>61</v>
      </c>
      <c r="F6512" s="6">
        <v>43983</v>
      </c>
      <c r="G6512" s="6" t="str">
        <f>TEXT(datatable[[#This Row],[дата]],"ММ")</f>
        <v>06</v>
      </c>
      <c r="H6512" s="8">
        <v>25.212000000000003</v>
      </c>
      <c r="I6512" s="8">
        <v>20.468</v>
      </c>
      <c r="J6512" s="8">
        <f>datatable[[#This Row],[продажи_]]-datatable[[#This Row],[себестоимость_]]</f>
        <v>4.7440000000000033</v>
      </c>
      <c r="L6512"/>
    </row>
    <row r="6513" spans="2:12" x14ac:dyDescent="0.4">
      <c r="B6513" s="5" t="s">
        <v>67</v>
      </c>
      <c r="C6513" s="5" t="s">
        <v>57</v>
      </c>
      <c r="D6513" s="5" t="s">
        <v>26</v>
      </c>
      <c r="E6513" s="5" t="s">
        <v>61</v>
      </c>
      <c r="F6513" s="6">
        <v>44013</v>
      </c>
      <c r="G6513" s="6" t="str">
        <f>TEXT(datatable[[#This Row],[дата]],"ММ")</f>
        <v>07</v>
      </c>
      <c r="H6513" s="8">
        <v>25.785</v>
      </c>
      <c r="I6513" s="8">
        <v>18.421199999999999</v>
      </c>
      <c r="J6513" s="8">
        <f>datatable[[#This Row],[продажи_]]-datatable[[#This Row],[себестоимость_]]</f>
        <v>7.3638000000000012</v>
      </c>
      <c r="L6513"/>
    </row>
    <row r="6514" spans="2:12" x14ac:dyDescent="0.4">
      <c r="B6514" s="5" t="s">
        <v>67</v>
      </c>
      <c r="C6514" s="5" t="s">
        <v>57</v>
      </c>
      <c r="D6514" s="5" t="s">
        <v>26</v>
      </c>
      <c r="E6514" s="5" t="s">
        <v>61</v>
      </c>
      <c r="F6514" s="6">
        <v>44044</v>
      </c>
      <c r="G6514" s="6" t="str">
        <f>TEXT(datatable[[#This Row],[дата]],"ММ")</f>
        <v>08</v>
      </c>
      <c r="H6514" s="8">
        <v>27.504000000000001</v>
      </c>
      <c r="I6514" s="8">
        <v>12.2464</v>
      </c>
      <c r="J6514" s="8">
        <f>datatable[[#This Row],[продажи_]]-datatable[[#This Row],[себестоимость_]]</f>
        <v>15.257600000000002</v>
      </c>
      <c r="L6514"/>
    </row>
    <row r="6515" spans="2:12" x14ac:dyDescent="0.4">
      <c r="B6515" s="5" t="s">
        <v>67</v>
      </c>
      <c r="C6515" s="5" t="s">
        <v>57</v>
      </c>
      <c r="D6515" s="5" t="s">
        <v>26</v>
      </c>
      <c r="E6515" s="5" t="s">
        <v>61</v>
      </c>
      <c r="F6515" s="6">
        <v>44075</v>
      </c>
      <c r="G6515" s="6" t="str">
        <f>TEXT(datatable[[#This Row],[дата]],"ММ")</f>
        <v>09</v>
      </c>
      <c r="H6515" s="8">
        <v>26.358000000000004</v>
      </c>
      <c r="I6515" s="8">
        <v>14.792</v>
      </c>
      <c r="J6515" s="8">
        <f>datatable[[#This Row],[продажи_]]-datatable[[#This Row],[себестоимость_]]</f>
        <v>11.566000000000004</v>
      </c>
      <c r="L6515"/>
    </row>
    <row r="6516" spans="2:12" x14ac:dyDescent="0.4">
      <c r="B6516" s="5" t="s">
        <v>67</v>
      </c>
      <c r="C6516" s="5" t="s">
        <v>57</v>
      </c>
      <c r="D6516" s="5" t="s">
        <v>26</v>
      </c>
      <c r="E6516" s="5" t="s">
        <v>61</v>
      </c>
      <c r="F6516" s="6">
        <v>44105</v>
      </c>
      <c r="G6516" s="6" t="str">
        <f>TEXT(datatable[[#This Row],[дата]],"ММ")</f>
        <v>10</v>
      </c>
      <c r="H6516" s="8">
        <v>41.714399999999998</v>
      </c>
      <c r="I6516" s="8">
        <v>22.583600000000001</v>
      </c>
      <c r="J6516" s="8">
        <f>datatable[[#This Row],[продажи_]]-datatable[[#This Row],[себестоимость_]]</f>
        <v>19.130799999999997</v>
      </c>
      <c r="L6516"/>
    </row>
    <row r="6517" spans="2:12" x14ac:dyDescent="0.4">
      <c r="B6517" s="5" t="s">
        <v>67</v>
      </c>
      <c r="C6517" s="5" t="s">
        <v>57</v>
      </c>
      <c r="D6517" s="5" t="s">
        <v>26</v>
      </c>
      <c r="E6517" s="5" t="s">
        <v>61</v>
      </c>
      <c r="F6517" s="6">
        <v>44136</v>
      </c>
      <c r="G6517" s="6" t="str">
        <f>TEXT(datatable[[#This Row],[дата]],"ММ")</f>
        <v>11</v>
      </c>
      <c r="H6517" s="8">
        <v>42.115500000000004</v>
      </c>
      <c r="I6517" s="8">
        <v>28.1736</v>
      </c>
      <c r="J6517" s="8">
        <f>datatable[[#This Row],[продажи_]]-datatable[[#This Row],[себестоимость_]]</f>
        <v>13.941900000000004</v>
      </c>
      <c r="L6517"/>
    </row>
    <row r="6518" spans="2:12" x14ac:dyDescent="0.4">
      <c r="B6518" s="5" t="s">
        <v>67</v>
      </c>
      <c r="C6518" s="5" t="s">
        <v>57</v>
      </c>
      <c r="D6518" s="5" t="s">
        <v>26</v>
      </c>
      <c r="E6518" s="5" t="s">
        <v>61</v>
      </c>
      <c r="F6518" s="6">
        <v>44166</v>
      </c>
      <c r="G6518" s="6" t="str">
        <f>TEXT(datatable[[#This Row],[дата]],"ММ")</f>
        <v>12</v>
      </c>
      <c r="H6518" s="8">
        <v>33.692399999999999</v>
      </c>
      <c r="I6518" s="8">
        <v>18.576000000000001</v>
      </c>
      <c r="J6518" s="8">
        <f>datatable[[#This Row],[продажи_]]-datatable[[#This Row],[себестоимость_]]</f>
        <v>15.116399999999999</v>
      </c>
      <c r="L6518"/>
    </row>
    <row r="6519" spans="2:12" x14ac:dyDescent="0.4">
      <c r="B6519" s="5" t="s">
        <v>67</v>
      </c>
      <c r="C6519" s="5" t="s">
        <v>57</v>
      </c>
      <c r="D6519" s="5" t="s">
        <v>26</v>
      </c>
      <c r="E6519" s="5" t="s">
        <v>62</v>
      </c>
      <c r="F6519" s="6">
        <v>43831</v>
      </c>
      <c r="G6519" s="6" t="str">
        <f>TEXT(datatable[[#This Row],[дата]],"ММ")</f>
        <v>01</v>
      </c>
      <c r="H6519" s="8">
        <v>52.353000000000002</v>
      </c>
      <c r="I6519" s="8">
        <v>32.232599999999998</v>
      </c>
      <c r="J6519" s="8">
        <f>datatable[[#This Row],[продажи_]]-datatable[[#This Row],[себестоимость_]]</f>
        <v>20.120400000000004</v>
      </c>
      <c r="L6519"/>
    </row>
    <row r="6520" spans="2:12" x14ac:dyDescent="0.4">
      <c r="B6520" s="5" t="s">
        <v>67</v>
      </c>
      <c r="C6520" s="5" t="s">
        <v>57</v>
      </c>
      <c r="D6520" s="5" t="s">
        <v>26</v>
      </c>
      <c r="E6520" s="5" t="s">
        <v>62</v>
      </c>
      <c r="F6520" s="6">
        <v>43862</v>
      </c>
      <c r="G6520" s="6" t="str">
        <f>TEXT(datatable[[#This Row],[дата]],"ММ")</f>
        <v>02</v>
      </c>
      <c r="H6520" s="8">
        <v>95.980500000000006</v>
      </c>
      <c r="I6520" s="8">
        <v>55.473600000000005</v>
      </c>
      <c r="J6520" s="8">
        <f>datatable[[#This Row],[продажи_]]-datatable[[#This Row],[себестоимость_]]</f>
        <v>40.506900000000002</v>
      </c>
      <c r="L6520"/>
    </row>
    <row r="6521" spans="2:12" x14ac:dyDescent="0.4">
      <c r="B6521" s="5" t="s">
        <v>67</v>
      </c>
      <c r="C6521" s="5" t="s">
        <v>57</v>
      </c>
      <c r="D6521" s="5" t="s">
        <v>26</v>
      </c>
      <c r="E6521" s="5" t="s">
        <v>62</v>
      </c>
      <c r="F6521" s="6">
        <v>43891</v>
      </c>
      <c r="G6521" s="6" t="str">
        <f>TEXT(datatable[[#This Row],[дата]],"ММ")</f>
        <v>03</v>
      </c>
      <c r="H6521" s="8">
        <v>117.44800000000001</v>
      </c>
      <c r="I6521" s="8">
        <v>57.302399999999999</v>
      </c>
      <c r="J6521" s="8">
        <f>datatable[[#This Row],[продажи_]]-datatable[[#This Row],[себестоимость_]]</f>
        <v>60.145600000000009</v>
      </c>
      <c r="L6521"/>
    </row>
    <row r="6522" spans="2:12" x14ac:dyDescent="0.4">
      <c r="B6522" s="5" t="s">
        <v>67</v>
      </c>
      <c r="C6522" s="5" t="s">
        <v>57</v>
      </c>
      <c r="D6522" s="5" t="s">
        <v>26</v>
      </c>
      <c r="E6522" s="5" t="s">
        <v>62</v>
      </c>
      <c r="F6522" s="6">
        <v>43922</v>
      </c>
      <c r="G6522" s="6" t="str">
        <f>TEXT(datatable[[#This Row],[дата]],"ММ")</f>
        <v>04</v>
      </c>
      <c r="H6522" s="8">
        <v>130.744</v>
      </c>
      <c r="I6522" s="8">
        <v>53.644800000000004</v>
      </c>
      <c r="J6522" s="8">
        <f>datatable[[#This Row],[продажи_]]-datatable[[#This Row],[себестоимость_]]</f>
        <v>77.099199999999996</v>
      </c>
      <c r="L6522"/>
    </row>
    <row r="6523" spans="2:12" x14ac:dyDescent="0.4">
      <c r="B6523" s="5" t="s">
        <v>67</v>
      </c>
      <c r="C6523" s="5" t="s">
        <v>57</v>
      </c>
      <c r="D6523" s="5" t="s">
        <v>26</v>
      </c>
      <c r="E6523" s="5" t="s">
        <v>62</v>
      </c>
      <c r="F6523" s="6">
        <v>43952</v>
      </c>
      <c r="G6523" s="6" t="str">
        <f>TEXT(datatable[[#This Row],[дата]],"ММ")</f>
        <v>05</v>
      </c>
      <c r="H6523" s="8">
        <v>75.620999999999995</v>
      </c>
      <c r="I6523" s="8">
        <v>55.473600000000005</v>
      </c>
      <c r="J6523" s="8">
        <f>datatable[[#This Row],[продажи_]]-datatable[[#This Row],[себестоимость_]]</f>
        <v>20.14739999999999</v>
      </c>
      <c r="L6523"/>
    </row>
    <row r="6524" spans="2:12" x14ac:dyDescent="0.4">
      <c r="B6524" s="5" t="s">
        <v>67</v>
      </c>
      <c r="C6524" s="5" t="s">
        <v>57</v>
      </c>
      <c r="D6524" s="5" t="s">
        <v>26</v>
      </c>
      <c r="E6524" s="5" t="s">
        <v>62</v>
      </c>
      <c r="F6524" s="6">
        <v>43983</v>
      </c>
      <c r="G6524" s="6" t="str">
        <f>TEXT(datatable[[#This Row],[дата]],"ММ")</f>
        <v>06</v>
      </c>
      <c r="H6524" s="8">
        <v>64.402500000000003</v>
      </c>
      <c r="I6524" s="8">
        <v>43.814999999999998</v>
      </c>
      <c r="J6524" s="8">
        <f>datatable[[#This Row],[продажи_]]-datatable[[#This Row],[себестоимость_]]</f>
        <v>20.587500000000006</v>
      </c>
      <c r="L6524"/>
    </row>
    <row r="6525" spans="2:12" x14ac:dyDescent="0.4">
      <c r="B6525" s="5" t="s">
        <v>67</v>
      </c>
      <c r="C6525" s="5" t="s">
        <v>57</v>
      </c>
      <c r="D6525" s="5" t="s">
        <v>26</v>
      </c>
      <c r="E6525" s="5" t="s">
        <v>62</v>
      </c>
      <c r="F6525" s="6">
        <v>44013</v>
      </c>
      <c r="G6525" s="6" t="str">
        <f>TEXT(datatable[[#This Row],[дата]],"ММ")</f>
        <v>07</v>
      </c>
      <c r="H6525" s="8">
        <v>57.339000000000006</v>
      </c>
      <c r="I6525" s="8">
        <v>36.0045</v>
      </c>
      <c r="J6525" s="8">
        <f>datatable[[#This Row],[продажи_]]-datatable[[#This Row],[себестоимость_]]</f>
        <v>21.334500000000006</v>
      </c>
      <c r="L6525"/>
    </row>
    <row r="6526" spans="2:12" x14ac:dyDescent="0.4">
      <c r="B6526" s="5" t="s">
        <v>67</v>
      </c>
      <c r="C6526" s="5" t="s">
        <v>57</v>
      </c>
      <c r="D6526" s="5" t="s">
        <v>26</v>
      </c>
      <c r="E6526" s="5" t="s">
        <v>62</v>
      </c>
      <c r="F6526" s="6">
        <v>44044</v>
      </c>
      <c r="G6526" s="6" t="str">
        <f>TEXT(datatable[[#This Row],[дата]],"ММ")</f>
        <v>08</v>
      </c>
      <c r="H6526" s="8">
        <v>55.4</v>
      </c>
      <c r="I6526" s="8">
        <v>35.3568</v>
      </c>
      <c r="J6526" s="8">
        <f>datatable[[#This Row],[продажи_]]-datatable[[#This Row],[себестоимость_]]</f>
        <v>20.043199999999999</v>
      </c>
      <c r="L6526"/>
    </row>
    <row r="6527" spans="2:12" x14ac:dyDescent="0.4">
      <c r="B6527" s="5" t="s">
        <v>67</v>
      </c>
      <c r="C6527" s="5" t="s">
        <v>57</v>
      </c>
      <c r="D6527" s="5" t="s">
        <v>26</v>
      </c>
      <c r="E6527" s="5" t="s">
        <v>62</v>
      </c>
      <c r="F6527" s="6">
        <v>44075</v>
      </c>
      <c r="G6527" s="6" t="str">
        <f>TEXT(datatable[[#This Row],[дата]],"ММ")</f>
        <v>09</v>
      </c>
      <c r="H6527" s="8">
        <v>65.094999999999999</v>
      </c>
      <c r="I6527" s="8">
        <v>33.908999999999999</v>
      </c>
      <c r="J6527" s="8">
        <f>datatable[[#This Row],[продажи_]]-datatable[[#This Row],[себестоимость_]]</f>
        <v>31.186</v>
      </c>
      <c r="L6527"/>
    </row>
    <row r="6528" spans="2:12" x14ac:dyDescent="0.4">
      <c r="B6528" s="5" t="s">
        <v>67</v>
      </c>
      <c r="C6528" s="5" t="s">
        <v>57</v>
      </c>
      <c r="D6528" s="5" t="s">
        <v>26</v>
      </c>
      <c r="E6528" s="5" t="s">
        <v>62</v>
      </c>
      <c r="F6528" s="6">
        <v>44105</v>
      </c>
      <c r="G6528" s="6" t="str">
        <f>TEXT(datatable[[#This Row],[дата]],"ММ")</f>
        <v>10</v>
      </c>
      <c r="H6528" s="8">
        <v>80.122250000000008</v>
      </c>
      <c r="I6528" s="8">
        <v>46.558199999999999</v>
      </c>
      <c r="J6528" s="8">
        <f>datatable[[#This Row],[продажи_]]-datatable[[#This Row],[себестоимость_]]</f>
        <v>33.564050000000009</v>
      </c>
      <c r="L6528"/>
    </row>
    <row r="6529" spans="2:12" x14ac:dyDescent="0.4">
      <c r="B6529" s="5" t="s">
        <v>67</v>
      </c>
      <c r="C6529" s="5" t="s">
        <v>57</v>
      </c>
      <c r="D6529" s="5" t="s">
        <v>26</v>
      </c>
      <c r="E6529" s="5" t="s">
        <v>62</v>
      </c>
      <c r="F6529" s="6">
        <v>44136</v>
      </c>
      <c r="G6529" s="6" t="str">
        <f>TEXT(datatable[[#This Row],[дата]],"ММ")</f>
        <v>11</v>
      </c>
      <c r="H6529" s="8">
        <v>90.163500000000013</v>
      </c>
      <c r="I6529" s="8">
        <v>51.206400000000002</v>
      </c>
      <c r="J6529" s="8">
        <f>datatable[[#This Row],[продажи_]]-datatable[[#This Row],[себестоимость_]]</f>
        <v>38.957100000000011</v>
      </c>
      <c r="L6529"/>
    </row>
    <row r="6530" spans="2:12" x14ac:dyDescent="0.4">
      <c r="B6530" s="5" t="s">
        <v>67</v>
      </c>
      <c r="C6530" s="5" t="s">
        <v>57</v>
      </c>
      <c r="D6530" s="5" t="s">
        <v>26</v>
      </c>
      <c r="E6530" s="5" t="s">
        <v>62</v>
      </c>
      <c r="F6530" s="6">
        <v>44166</v>
      </c>
      <c r="G6530" s="6" t="str">
        <f>TEXT(datatable[[#This Row],[дата]],"ММ")</f>
        <v>12</v>
      </c>
      <c r="H6530" s="8">
        <v>68.972999999999999</v>
      </c>
      <c r="I6530" s="8">
        <v>49.377600000000001</v>
      </c>
      <c r="J6530" s="8">
        <f>datatable[[#This Row],[продажи_]]-datatable[[#This Row],[себестоимость_]]</f>
        <v>19.595399999999998</v>
      </c>
      <c r="L6530"/>
    </row>
    <row r="6531" spans="2:12" x14ac:dyDescent="0.4">
      <c r="B6531" s="5" t="s">
        <v>67</v>
      </c>
      <c r="C6531" s="5" t="s">
        <v>57</v>
      </c>
      <c r="D6531" s="5" t="s">
        <v>26</v>
      </c>
      <c r="E6531" s="5" t="s">
        <v>9</v>
      </c>
      <c r="F6531" s="6">
        <v>43831</v>
      </c>
      <c r="G6531" s="6" t="str">
        <f>TEXT(datatable[[#This Row],[дата]],"ММ")</f>
        <v>01</v>
      </c>
      <c r="H6531" s="8">
        <v>47.564099999999996</v>
      </c>
      <c r="I6531" s="8">
        <v>47.084400000000002</v>
      </c>
      <c r="J6531" s="8">
        <f>datatable[[#This Row],[продажи_]]-datatable[[#This Row],[себестоимость_]]</f>
        <v>0.47969999999999402</v>
      </c>
      <c r="L6531"/>
    </row>
    <row r="6532" spans="2:12" x14ac:dyDescent="0.4">
      <c r="B6532" s="5" t="s">
        <v>67</v>
      </c>
      <c r="C6532" s="5" t="s">
        <v>57</v>
      </c>
      <c r="D6532" s="5" t="s">
        <v>26</v>
      </c>
      <c r="E6532" s="5" t="s">
        <v>9</v>
      </c>
      <c r="F6532" s="6">
        <v>43862</v>
      </c>
      <c r="G6532" s="6" t="str">
        <f>TEXT(datatable[[#This Row],[дата]],"ММ")</f>
        <v>02</v>
      </c>
      <c r="H6532" s="8">
        <v>78.500100000000003</v>
      </c>
      <c r="I6532" s="8">
        <v>64.402799999999999</v>
      </c>
      <c r="J6532" s="8">
        <f>datatable[[#This Row],[продажи_]]-datatable[[#This Row],[себестоимость_]]</f>
        <v>14.097300000000004</v>
      </c>
      <c r="L6532"/>
    </row>
    <row r="6533" spans="2:12" x14ac:dyDescent="0.4">
      <c r="B6533" s="5" t="s">
        <v>67</v>
      </c>
      <c r="C6533" s="5" t="s">
        <v>57</v>
      </c>
      <c r="D6533" s="5" t="s">
        <v>26</v>
      </c>
      <c r="E6533" s="5" t="s">
        <v>9</v>
      </c>
      <c r="F6533" s="6">
        <v>43891</v>
      </c>
      <c r="G6533" s="6" t="str">
        <f>TEXT(datatable[[#This Row],[дата]],"ММ")</f>
        <v>03</v>
      </c>
      <c r="H6533" s="8">
        <v>110.33840000000001</v>
      </c>
      <c r="I6533" s="8">
        <v>73.603200000000001</v>
      </c>
      <c r="J6533" s="8">
        <f>datatable[[#This Row],[продажи_]]-datatable[[#This Row],[себестоимость_]]</f>
        <v>36.735200000000006</v>
      </c>
      <c r="L6533"/>
    </row>
    <row r="6534" spans="2:12" x14ac:dyDescent="0.4">
      <c r="B6534" s="5" t="s">
        <v>67</v>
      </c>
      <c r="C6534" s="5" t="s">
        <v>57</v>
      </c>
      <c r="D6534" s="5" t="s">
        <v>26</v>
      </c>
      <c r="E6534" s="5" t="s">
        <v>9</v>
      </c>
      <c r="F6534" s="6">
        <v>43922</v>
      </c>
      <c r="G6534" s="6" t="str">
        <f>TEXT(datatable[[#This Row],[дата]],"ММ")</f>
        <v>04</v>
      </c>
      <c r="H6534" s="8">
        <v>109.30720000000001</v>
      </c>
      <c r="I6534" s="8">
        <v>81.54079999999999</v>
      </c>
      <c r="J6534" s="8">
        <f>datatable[[#This Row],[продажи_]]-datatable[[#This Row],[себестоимость_]]</f>
        <v>27.766400000000019</v>
      </c>
      <c r="L6534"/>
    </row>
    <row r="6535" spans="2:12" x14ac:dyDescent="0.4">
      <c r="B6535" s="5" t="s">
        <v>67</v>
      </c>
      <c r="C6535" s="5" t="s">
        <v>57</v>
      </c>
      <c r="D6535" s="5" t="s">
        <v>26</v>
      </c>
      <c r="E6535" s="5" t="s">
        <v>9</v>
      </c>
      <c r="F6535" s="6">
        <v>43952</v>
      </c>
      <c r="G6535" s="6" t="str">
        <f>TEXT(datatable[[#This Row],[дата]],"ММ")</f>
        <v>05</v>
      </c>
      <c r="H6535" s="8">
        <v>88.812100000000001</v>
      </c>
      <c r="I6535" s="8">
        <v>59.802600000000005</v>
      </c>
      <c r="J6535" s="8">
        <f>datatable[[#This Row],[продажи_]]-datatable[[#This Row],[себестоимость_]]</f>
        <v>29.009499999999996</v>
      </c>
      <c r="L6535"/>
    </row>
    <row r="6536" spans="2:12" x14ac:dyDescent="0.4">
      <c r="B6536" s="5" t="s">
        <v>67</v>
      </c>
      <c r="C6536" s="5" t="s">
        <v>57</v>
      </c>
      <c r="D6536" s="5" t="s">
        <v>26</v>
      </c>
      <c r="E6536" s="5" t="s">
        <v>9</v>
      </c>
      <c r="F6536" s="6">
        <v>43983</v>
      </c>
      <c r="G6536" s="6" t="str">
        <f>TEXT(datatable[[#This Row],[дата]],"ММ")</f>
        <v>06</v>
      </c>
      <c r="H6536" s="8">
        <v>76.051000000000002</v>
      </c>
      <c r="I6536" s="8">
        <v>45.1</v>
      </c>
      <c r="J6536" s="8">
        <f>datatable[[#This Row],[продажи_]]-datatable[[#This Row],[себестоимость_]]</f>
        <v>30.951000000000001</v>
      </c>
      <c r="L6536"/>
    </row>
    <row r="6537" spans="2:12" x14ac:dyDescent="0.4">
      <c r="B6537" s="5" t="s">
        <v>67</v>
      </c>
      <c r="C6537" s="5" t="s">
        <v>57</v>
      </c>
      <c r="D6537" s="5" t="s">
        <v>26</v>
      </c>
      <c r="E6537" s="5" t="s">
        <v>9</v>
      </c>
      <c r="F6537" s="6">
        <v>44013</v>
      </c>
      <c r="G6537" s="6" t="str">
        <f>TEXT(datatable[[#This Row],[дата]],"ММ")</f>
        <v>07</v>
      </c>
      <c r="H6537" s="8">
        <v>58.585050000000003</v>
      </c>
      <c r="I6537" s="8">
        <v>46.6785</v>
      </c>
      <c r="J6537" s="8">
        <f>datatable[[#This Row],[продажи_]]-datatable[[#This Row],[себестоимость_]]</f>
        <v>11.906550000000003</v>
      </c>
      <c r="L6537"/>
    </row>
    <row r="6538" spans="2:12" x14ac:dyDescent="0.4">
      <c r="B6538" s="5" t="s">
        <v>67</v>
      </c>
      <c r="C6538" s="5" t="s">
        <v>57</v>
      </c>
      <c r="D6538" s="5" t="s">
        <v>26</v>
      </c>
      <c r="E6538" s="5" t="s">
        <v>9</v>
      </c>
      <c r="F6538" s="6">
        <v>44044</v>
      </c>
      <c r="G6538" s="6" t="str">
        <f>TEXT(datatable[[#This Row],[дата]],"ММ")</f>
        <v>08</v>
      </c>
      <c r="H6538" s="8">
        <v>52.075600000000001</v>
      </c>
      <c r="I6538" s="8">
        <v>36.801600000000001</v>
      </c>
      <c r="J6538" s="8">
        <f>datatable[[#This Row],[продажи_]]-datatable[[#This Row],[себестоимость_]]</f>
        <v>15.274000000000001</v>
      </c>
      <c r="L6538"/>
    </row>
    <row r="6539" spans="2:12" x14ac:dyDescent="0.4">
      <c r="B6539" s="5" t="s">
        <v>67</v>
      </c>
      <c r="C6539" s="5" t="s">
        <v>57</v>
      </c>
      <c r="D6539" s="5" t="s">
        <v>26</v>
      </c>
      <c r="E6539" s="5" t="s">
        <v>9</v>
      </c>
      <c r="F6539" s="6">
        <v>44075</v>
      </c>
      <c r="G6539" s="6" t="str">
        <f>TEXT(datatable[[#This Row],[дата]],"ММ")</f>
        <v>09</v>
      </c>
      <c r="H6539" s="8">
        <v>63.161000000000001</v>
      </c>
      <c r="I6539" s="8">
        <v>39.237000000000002</v>
      </c>
      <c r="J6539" s="8">
        <f>datatable[[#This Row],[продажи_]]-datatable[[#This Row],[себестоимость_]]</f>
        <v>23.923999999999999</v>
      </c>
      <c r="L6539"/>
    </row>
    <row r="6540" spans="2:12" x14ac:dyDescent="0.4">
      <c r="B6540" s="5" t="s">
        <v>67</v>
      </c>
      <c r="C6540" s="5" t="s">
        <v>57</v>
      </c>
      <c r="D6540" s="5" t="s">
        <v>26</v>
      </c>
      <c r="E6540" s="5" t="s">
        <v>9</v>
      </c>
      <c r="F6540" s="6">
        <v>44105</v>
      </c>
      <c r="G6540" s="6" t="str">
        <f>TEXT(datatable[[#This Row],[дата]],"ММ")</f>
        <v>10</v>
      </c>
      <c r="H6540" s="8">
        <v>98.028449999999992</v>
      </c>
      <c r="I6540" s="8">
        <v>58.043700000000001</v>
      </c>
      <c r="J6540" s="8">
        <f>datatable[[#This Row],[продажи_]]-datatable[[#This Row],[себестоимость_]]</f>
        <v>39.984749999999991</v>
      </c>
      <c r="L6540"/>
    </row>
    <row r="6541" spans="2:12" x14ac:dyDescent="0.4">
      <c r="B6541" s="5" t="s">
        <v>67</v>
      </c>
      <c r="C6541" s="5" t="s">
        <v>57</v>
      </c>
      <c r="D6541" s="5" t="s">
        <v>26</v>
      </c>
      <c r="E6541" s="5" t="s">
        <v>9</v>
      </c>
      <c r="F6541" s="6">
        <v>44136</v>
      </c>
      <c r="G6541" s="6" t="str">
        <f>TEXT(datatable[[#This Row],[дата]],"ММ")</f>
        <v>11</v>
      </c>
      <c r="H6541" s="8">
        <v>74.890900000000002</v>
      </c>
      <c r="I6541" s="8">
        <v>70.716800000000006</v>
      </c>
      <c r="J6541" s="8">
        <f>datatable[[#This Row],[продажи_]]-datatable[[#This Row],[себестоимость_]]</f>
        <v>4.1740999999999957</v>
      </c>
      <c r="L6541"/>
    </row>
    <row r="6542" spans="2:12" x14ac:dyDescent="0.4">
      <c r="B6542" s="5" t="s">
        <v>67</v>
      </c>
      <c r="C6542" s="5" t="s">
        <v>57</v>
      </c>
      <c r="D6542" s="5" t="s">
        <v>26</v>
      </c>
      <c r="E6542" s="5" t="s">
        <v>9</v>
      </c>
      <c r="F6542" s="6">
        <v>44166</v>
      </c>
      <c r="G6542" s="6" t="str">
        <f>TEXT(datatable[[#This Row],[дата]],"ММ")</f>
        <v>12</v>
      </c>
      <c r="H6542" s="8">
        <v>83.527200000000008</v>
      </c>
      <c r="I6542" s="8">
        <v>61.696800000000003</v>
      </c>
      <c r="J6542" s="8">
        <f>datatable[[#This Row],[продажи_]]-datatable[[#This Row],[себестоимость_]]</f>
        <v>21.830400000000004</v>
      </c>
      <c r="L6542"/>
    </row>
    <row r="6543" spans="2:12" x14ac:dyDescent="0.4">
      <c r="B6543" s="5" t="s">
        <v>67</v>
      </c>
      <c r="C6543" s="5" t="s">
        <v>57</v>
      </c>
      <c r="D6543" s="5" t="s">
        <v>26</v>
      </c>
      <c r="E6543" s="5" t="s">
        <v>61</v>
      </c>
      <c r="F6543" s="6">
        <v>43831</v>
      </c>
      <c r="G6543" s="6" t="str">
        <f>TEXT(datatable[[#This Row],[дата]],"ММ")</f>
        <v>01</v>
      </c>
      <c r="H6543" s="8">
        <v>17.892899999999997</v>
      </c>
      <c r="I6543" s="8">
        <v>10.395</v>
      </c>
      <c r="J6543" s="8">
        <f>datatable[[#This Row],[продажи_]]-datatable[[#This Row],[себестоимость_]]</f>
        <v>7.4978999999999978</v>
      </c>
      <c r="L6543"/>
    </row>
    <row r="6544" spans="2:12" x14ac:dyDescent="0.4">
      <c r="B6544" s="5" t="s">
        <v>67</v>
      </c>
      <c r="C6544" s="5" t="s">
        <v>57</v>
      </c>
      <c r="D6544" s="5" t="s">
        <v>26</v>
      </c>
      <c r="E6544" s="5" t="s">
        <v>61</v>
      </c>
      <c r="F6544" s="6">
        <v>43862</v>
      </c>
      <c r="G6544" s="6" t="str">
        <f>TEXT(datatable[[#This Row],[дата]],"ММ")</f>
        <v>02</v>
      </c>
      <c r="H6544" s="8">
        <v>34.939799999999998</v>
      </c>
      <c r="I6544" s="8">
        <v>19.442499999999999</v>
      </c>
      <c r="J6544" s="8">
        <f>datatable[[#This Row],[продажи_]]-datatable[[#This Row],[себестоимость_]]</f>
        <v>15.497299999999999</v>
      </c>
      <c r="L6544"/>
    </row>
    <row r="6545" spans="2:12" x14ac:dyDescent="0.4">
      <c r="B6545" s="5" t="s">
        <v>67</v>
      </c>
      <c r="C6545" s="5" t="s">
        <v>57</v>
      </c>
      <c r="D6545" s="5" t="s">
        <v>26</v>
      </c>
      <c r="E6545" s="5" t="s">
        <v>61</v>
      </c>
      <c r="F6545" s="6">
        <v>43891</v>
      </c>
      <c r="G6545" s="6" t="str">
        <f>TEXT(datatable[[#This Row],[дата]],"ММ")</f>
        <v>03</v>
      </c>
      <c r="H6545" s="8">
        <v>34.855200000000004</v>
      </c>
      <c r="I6545" s="8">
        <v>20.240000000000002</v>
      </c>
      <c r="J6545" s="8">
        <f>datatable[[#This Row],[продажи_]]-datatable[[#This Row],[себестоимость_]]</f>
        <v>14.615200000000002</v>
      </c>
      <c r="L6545"/>
    </row>
    <row r="6546" spans="2:12" x14ac:dyDescent="0.4">
      <c r="B6546" s="5" t="s">
        <v>67</v>
      </c>
      <c r="C6546" s="5" t="s">
        <v>57</v>
      </c>
      <c r="D6546" s="5" t="s">
        <v>26</v>
      </c>
      <c r="E6546" s="5" t="s">
        <v>61</v>
      </c>
      <c r="F6546" s="6">
        <v>43922</v>
      </c>
      <c r="G6546" s="6" t="str">
        <f>TEXT(datatable[[#This Row],[дата]],"ММ")</f>
        <v>04</v>
      </c>
      <c r="H6546" s="8">
        <v>37.224000000000004</v>
      </c>
      <c r="I6546" s="8">
        <v>20.68</v>
      </c>
      <c r="J6546" s="8">
        <f>datatable[[#This Row],[продажи_]]-datatable[[#This Row],[себестоимость_]]</f>
        <v>16.544000000000004</v>
      </c>
      <c r="L6546"/>
    </row>
    <row r="6547" spans="2:12" x14ac:dyDescent="0.4">
      <c r="B6547" s="5" t="s">
        <v>67</v>
      </c>
      <c r="C6547" s="5" t="s">
        <v>57</v>
      </c>
      <c r="D6547" s="5" t="s">
        <v>26</v>
      </c>
      <c r="E6547" s="5" t="s">
        <v>61</v>
      </c>
      <c r="F6547" s="6">
        <v>43952</v>
      </c>
      <c r="G6547" s="6" t="str">
        <f>TEXT(datatable[[#This Row],[дата]],"ММ")</f>
        <v>05</v>
      </c>
      <c r="H6547" s="8">
        <v>26.120249999999999</v>
      </c>
      <c r="I6547" s="8">
        <v>14.657499999999999</v>
      </c>
      <c r="J6547" s="8">
        <f>datatable[[#This Row],[продажи_]]-datatable[[#This Row],[себестоимость_]]</f>
        <v>11.46275</v>
      </c>
      <c r="L6547"/>
    </row>
    <row r="6548" spans="2:12" x14ac:dyDescent="0.4">
      <c r="B6548" s="5" t="s">
        <v>67</v>
      </c>
      <c r="C6548" s="5" t="s">
        <v>57</v>
      </c>
      <c r="D6548" s="5" t="s">
        <v>26</v>
      </c>
      <c r="E6548" s="5" t="s">
        <v>61</v>
      </c>
      <c r="F6548" s="6">
        <v>43983</v>
      </c>
      <c r="G6548" s="6" t="str">
        <f>TEXT(datatable[[#This Row],[дата]],"ММ")</f>
        <v>06</v>
      </c>
      <c r="H6548" s="8">
        <v>20.304000000000002</v>
      </c>
      <c r="I6548" s="8">
        <v>14.7125</v>
      </c>
      <c r="J6548" s="8">
        <f>datatable[[#This Row],[продажи_]]-datatable[[#This Row],[себестоимость_]]</f>
        <v>5.5915000000000017</v>
      </c>
      <c r="L6548"/>
    </row>
    <row r="6549" spans="2:12" x14ac:dyDescent="0.4">
      <c r="B6549" s="5" t="s">
        <v>67</v>
      </c>
      <c r="C6549" s="5" t="s">
        <v>57</v>
      </c>
      <c r="D6549" s="5" t="s">
        <v>26</v>
      </c>
      <c r="E6549" s="5" t="s">
        <v>61</v>
      </c>
      <c r="F6549" s="6">
        <v>44013</v>
      </c>
      <c r="G6549" s="6" t="str">
        <f>TEXT(datatable[[#This Row],[дата]],"ММ")</f>
        <v>07</v>
      </c>
      <c r="H6549" s="8">
        <v>21.128850000000003</v>
      </c>
      <c r="I6549" s="8">
        <v>14.47875</v>
      </c>
      <c r="J6549" s="8">
        <f>datatable[[#This Row],[продажи_]]-datatable[[#This Row],[себестоимость_]]</f>
        <v>6.6501000000000037</v>
      </c>
      <c r="L6549"/>
    </row>
    <row r="6550" spans="2:12" x14ac:dyDescent="0.4">
      <c r="B6550" s="5" t="s">
        <v>67</v>
      </c>
      <c r="C6550" s="5" t="s">
        <v>57</v>
      </c>
      <c r="D6550" s="5" t="s">
        <v>26</v>
      </c>
      <c r="E6550" s="5" t="s">
        <v>61</v>
      </c>
      <c r="F6550" s="6">
        <v>44044</v>
      </c>
      <c r="G6550" s="6" t="str">
        <f>TEXT(datatable[[#This Row],[дата]],"ММ")</f>
        <v>08</v>
      </c>
      <c r="H6550" s="8">
        <v>19.965600000000002</v>
      </c>
      <c r="I6550" s="8">
        <v>12.100000000000001</v>
      </c>
      <c r="J6550" s="8">
        <f>datatable[[#This Row],[продажи_]]-datatable[[#This Row],[себестоимость_]]</f>
        <v>7.8656000000000006</v>
      </c>
      <c r="L6550"/>
    </row>
    <row r="6551" spans="2:12" x14ac:dyDescent="0.4">
      <c r="B6551" s="5" t="s">
        <v>67</v>
      </c>
      <c r="C6551" s="5" t="s">
        <v>57</v>
      </c>
      <c r="D6551" s="5" t="s">
        <v>26</v>
      </c>
      <c r="E6551" s="5" t="s">
        <v>61</v>
      </c>
      <c r="F6551" s="6">
        <v>44075</v>
      </c>
      <c r="G6551" s="6" t="str">
        <f>TEXT(datatable[[#This Row],[дата]],"ММ")</f>
        <v>09</v>
      </c>
      <c r="H6551" s="8">
        <v>19.458000000000002</v>
      </c>
      <c r="I6551" s="8">
        <v>12.512500000000001</v>
      </c>
      <c r="J6551" s="8">
        <f>datatable[[#This Row],[продажи_]]-datatable[[#This Row],[себестоимость_]]</f>
        <v>6.9455000000000009</v>
      </c>
      <c r="L6551"/>
    </row>
    <row r="6552" spans="2:12" x14ac:dyDescent="0.4">
      <c r="B6552" s="5" t="s">
        <v>67</v>
      </c>
      <c r="C6552" s="5" t="s">
        <v>57</v>
      </c>
      <c r="D6552" s="5" t="s">
        <v>26</v>
      </c>
      <c r="E6552" s="5" t="s">
        <v>61</v>
      </c>
      <c r="F6552" s="6">
        <v>44105</v>
      </c>
      <c r="G6552" s="6" t="str">
        <f>TEXT(datatable[[#This Row],[дата]],"ММ")</f>
        <v>10</v>
      </c>
      <c r="H6552" s="8">
        <v>28.869750000000003</v>
      </c>
      <c r="I6552" s="8">
        <v>15.55125</v>
      </c>
      <c r="J6552" s="8">
        <f>datatable[[#This Row],[продажи_]]-datatable[[#This Row],[себестоимость_]]</f>
        <v>13.318500000000004</v>
      </c>
      <c r="L6552"/>
    </row>
    <row r="6553" spans="2:12" x14ac:dyDescent="0.4">
      <c r="B6553" s="5" t="s">
        <v>67</v>
      </c>
      <c r="C6553" s="5" t="s">
        <v>57</v>
      </c>
      <c r="D6553" s="5" t="s">
        <v>26</v>
      </c>
      <c r="E6553" s="5" t="s">
        <v>61</v>
      </c>
      <c r="F6553" s="6">
        <v>44136</v>
      </c>
      <c r="G6553" s="6" t="str">
        <f>TEXT(datatable[[#This Row],[дата]],"ММ")</f>
        <v>11</v>
      </c>
      <c r="H6553" s="8">
        <v>29.3139</v>
      </c>
      <c r="I6553" s="8">
        <v>19.442499999999999</v>
      </c>
      <c r="J6553" s="8">
        <f>datatable[[#This Row],[продажи_]]-datatable[[#This Row],[себестоимость_]]</f>
        <v>9.8714000000000013</v>
      </c>
      <c r="L6553"/>
    </row>
    <row r="6554" spans="2:12" x14ac:dyDescent="0.4">
      <c r="B6554" s="5" t="s">
        <v>67</v>
      </c>
      <c r="C6554" s="5" t="s">
        <v>57</v>
      </c>
      <c r="D6554" s="5" t="s">
        <v>26</v>
      </c>
      <c r="E6554" s="5" t="s">
        <v>61</v>
      </c>
      <c r="F6554" s="6">
        <v>44166</v>
      </c>
      <c r="G6554" s="6" t="str">
        <f>TEXT(datatable[[#This Row],[дата]],"ММ")</f>
        <v>12</v>
      </c>
      <c r="H6554" s="8">
        <v>28.679399999999998</v>
      </c>
      <c r="I6554" s="8">
        <v>18.315000000000001</v>
      </c>
      <c r="J6554" s="8">
        <f>datatable[[#This Row],[продажи_]]-datatable[[#This Row],[себестоимость_]]</f>
        <v>10.364399999999996</v>
      </c>
      <c r="L6554"/>
    </row>
    <row r="6555" spans="2:12" x14ac:dyDescent="0.4">
      <c r="B6555" s="5" t="s">
        <v>67</v>
      </c>
      <c r="C6555" s="5" t="s">
        <v>57</v>
      </c>
      <c r="D6555" s="5" t="s">
        <v>26</v>
      </c>
      <c r="E6555" s="5" t="s">
        <v>7</v>
      </c>
      <c r="F6555" s="6">
        <v>43831</v>
      </c>
      <c r="G6555" s="6" t="str">
        <f>TEXT(datatable[[#This Row],[дата]],"ММ")</f>
        <v>01</v>
      </c>
      <c r="H6555" s="8">
        <v>3.7975499999999998</v>
      </c>
      <c r="I6555" s="8">
        <v>1.3337999999999999</v>
      </c>
      <c r="J6555" s="8">
        <f>datatable[[#This Row],[продажи_]]-datatable[[#This Row],[себестоимость_]]</f>
        <v>2.4637500000000001</v>
      </c>
      <c r="L6555"/>
    </row>
    <row r="6556" spans="2:12" x14ac:dyDescent="0.4">
      <c r="B6556" s="5" t="s">
        <v>67</v>
      </c>
      <c r="C6556" s="5" t="s">
        <v>57</v>
      </c>
      <c r="D6556" s="5" t="s">
        <v>26</v>
      </c>
      <c r="E6556" s="5" t="s">
        <v>7</v>
      </c>
      <c r="F6556" s="6">
        <v>43862</v>
      </c>
      <c r="G6556" s="6" t="str">
        <f>TEXT(datatable[[#This Row],[дата]],"ММ")</f>
        <v>02</v>
      </c>
      <c r="H6556" s="8">
        <v>4.9937999999999994</v>
      </c>
      <c r="I6556" s="8">
        <v>1.9292000000000002</v>
      </c>
      <c r="J6556" s="8">
        <f>datatable[[#This Row],[продажи_]]-datatable[[#This Row],[себестоимость_]]</f>
        <v>3.0645999999999991</v>
      </c>
      <c r="L6556"/>
    </row>
    <row r="6557" spans="2:12" x14ac:dyDescent="0.4">
      <c r="B6557" s="5" t="s">
        <v>67</v>
      </c>
      <c r="C6557" s="5" t="s">
        <v>57</v>
      </c>
      <c r="D6557" s="5" t="s">
        <v>26</v>
      </c>
      <c r="E6557" s="5" t="s">
        <v>7</v>
      </c>
      <c r="F6557" s="6">
        <v>43891</v>
      </c>
      <c r="G6557" s="6" t="str">
        <f>TEXT(datatable[[#This Row],[дата]],"ММ")</f>
        <v>03</v>
      </c>
      <c r="H6557" s="8">
        <v>6.6120000000000001</v>
      </c>
      <c r="I6557" s="8">
        <v>1.8928</v>
      </c>
      <c r="J6557" s="8">
        <f>datatable[[#This Row],[продажи_]]-datatable[[#This Row],[себестоимость_]]</f>
        <v>4.7191999999999998</v>
      </c>
      <c r="L6557"/>
    </row>
    <row r="6558" spans="2:12" x14ac:dyDescent="0.4">
      <c r="B6558" s="5" t="s">
        <v>67</v>
      </c>
      <c r="C6558" s="5" t="s">
        <v>57</v>
      </c>
      <c r="D6558" s="5" t="s">
        <v>26</v>
      </c>
      <c r="E6558" s="5" t="s">
        <v>7</v>
      </c>
      <c r="F6558" s="6">
        <v>43922</v>
      </c>
      <c r="G6558" s="6" t="str">
        <f>TEXT(datatable[[#This Row],[дата]],"ММ")</f>
        <v>04</v>
      </c>
      <c r="H6558" s="8">
        <v>5.9855999999999998</v>
      </c>
      <c r="I6558" s="8">
        <v>1.7887999999999999</v>
      </c>
      <c r="J6558" s="8">
        <f>datatable[[#This Row],[продажи_]]-datatable[[#This Row],[себестоимость_]]</f>
        <v>4.1967999999999996</v>
      </c>
      <c r="L6558"/>
    </row>
    <row r="6559" spans="2:12" x14ac:dyDescent="0.4">
      <c r="B6559" s="5" t="s">
        <v>67</v>
      </c>
      <c r="C6559" s="5" t="s">
        <v>57</v>
      </c>
      <c r="D6559" s="5" t="s">
        <v>26</v>
      </c>
      <c r="E6559" s="5" t="s">
        <v>7</v>
      </c>
      <c r="F6559" s="6">
        <v>43952</v>
      </c>
      <c r="G6559" s="6" t="str">
        <f>TEXT(datatable[[#This Row],[дата]],"ММ")</f>
        <v>05</v>
      </c>
      <c r="H6559" s="8">
        <v>5.2026000000000003</v>
      </c>
      <c r="I6559" s="8">
        <v>1.9603999999999997</v>
      </c>
      <c r="J6559" s="8">
        <f>datatable[[#This Row],[продажи_]]-datatable[[#This Row],[себестоимость_]]</f>
        <v>3.2422000000000004</v>
      </c>
      <c r="L6559"/>
    </row>
    <row r="6560" spans="2:12" x14ac:dyDescent="0.4">
      <c r="B6560" s="5" t="s">
        <v>67</v>
      </c>
      <c r="C6560" s="5" t="s">
        <v>57</v>
      </c>
      <c r="D6560" s="5" t="s">
        <v>26</v>
      </c>
      <c r="E6560" s="5" t="s">
        <v>7</v>
      </c>
      <c r="F6560" s="6">
        <v>43983</v>
      </c>
      <c r="G6560" s="6" t="str">
        <f>TEXT(datatable[[#This Row],[дата]],"ММ")</f>
        <v>06</v>
      </c>
      <c r="H6560" s="8">
        <v>4.4370000000000003</v>
      </c>
      <c r="I6560" s="8">
        <v>1.4949999999999999</v>
      </c>
      <c r="J6560" s="8">
        <f>datatable[[#This Row],[продажи_]]-datatable[[#This Row],[себестоимость_]]</f>
        <v>2.9420000000000002</v>
      </c>
      <c r="L6560"/>
    </row>
    <row r="6561" spans="2:12" x14ac:dyDescent="0.4">
      <c r="B6561" s="5" t="s">
        <v>67</v>
      </c>
      <c r="C6561" s="5" t="s">
        <v>57</v>
      </c>
      <c r="D6561" s="5" t="s">
        <v>26</v>
      </c>
      <c r="E6561" s="5" t="s">
        <v>7</v>
      </c>
      <c r="F6561" s="6">
        <v>44013</v>
      </c>
      <c r="G6561" s="6" t="str">
        <f>TEXT(datatable[[#This Row],[дата]],"ММ")</f>
        <v>07</v>
      </c>
      <c r="H6561" s="8">
        <v>3.6800999999999999</v>
      </c>
      <c r="I6561" s="8">
        <v>1.2402</v>
      </c>
      <c r="J6561" s="8">
        <f>datatable[[#This Row],[продажи_]]-datatable[[#This Row],[себестоимость_]]</f>
        <v>2.4398999999999997</v>
      </c>
      <c r="L6561"/>
    </row>
    <row r="6562" spans="2:12" x14ac:dyDescent="0.4">
      <c r="B6562" s="5" t="s">
        <v>67</v>
      </c>
      <c r="C6562" s="5" t="s">
        <v>57</v>
      </c>
      <c r="D6562" s="5" t="s">
        <v>26</v>
      </c>
      <c r="E6562" s="5" t="s">
        <v>7</v>
      </c>
      <c r="F6562" s="6">
        <v>44044</v>
      </c>
      <c r="G6562" s="6" t="str">
        <f>TEXT(datatable[[#This Row],[дата]],"ММ")</f>
        <v>08</v>
      </c>
      <c r="H6562" s="8">
        <v>3.48</v>
      </c>
      <c r="I6562" s="8">
        <v>1.1856</v>
      </c>
      <c r="J6562" s="8">
        <f>datatable[[#This Row],[продажи_]]-datatable[[#This Row],[себестоимость_]]</f>
        <v>2.2944</v>
      </c>
      <c r="L6562"/>
    </row>
    <row r="6563" spans="2:12" x14ac:dyDescent="0.4">
      <c r="B6563" s="5" t="s">
        <v>67</v>
      </c>
      <c r="C6563" s="5" t="s">
        <v>57</v>
      </c>
      <c r="D6563" s="5" t="s">
        <v>26</v>
      </c>
      <c r="E6563" s="5" t="s">
        <v>7</v>
      </c>
      <c r="F6563" s="6">
        <v>44075</v>
      </c>
      <c r="G6563" s="6" t="str">
        <f>TEXT(datatable[[#This Row],[дата]],"ММ")</f>
        <v>09</v>
      </c>
      <c r="H6563" s="8">
        <v>4.3065000000000007</v>
      </c>
      <c r="I6563" s="8">
        <v>1.3650000000000002</v>
      </c>
      <c r="J6563" s="8">
        <f>datatable[[#This Row],[продажи_]]-datatable[[#This Row],[себестоимость_]]</f>
        <v>2.9415000000000004</v>
      </c>
      <c r="L6563"/>
    </row>
    <row r="6564" spans="2:12" x14ac:dyDescent="0.4">
      <c r="B6564" s="5" t="s">
        <v>67</v>
      </c>
      <c r="C6564" s="5" t="s">
        <v>57</v>
      </c>
      <c r="D6564" s="5" t="s">
        <v>26</v>
      </c>
      <c r="E6564" s="5" t="s">
        <v>7</v>
      </c>
      <c r="F6564" s="6">
        <v>44105</v>
      </c>
      <c r="G6564" s="6" t="str">
        <f>TEXT(datatable[[#This Row],[дата]],"ММ")</f>
        <v>10</v>
      </c>
      <c r="H6564" s="8">
        <v>5.7115499999999999</v>
      </c>
      <c r="I6564" s="8">
        <v>1.8421000000000001</v>
      </c>
      <c r="J6564" s="8">
        <f>datatable[[#This Row],[продажи_]]-datatable[[#This Row],[себестоимость_]]</f>
        <v>3.8694499999999996</v>
      </c>
      <c r="L6564"/>
    </row>
    <row r="6565" spans="2:12" x14ac:dyDescent="0.4">
      <c r="B6565" s="5" t="s">
        <v>67</v>
      </c>
      <c r="C6565" s="5" t="s">
        <v>57</v>
      </c>
      <c r="D6565" s="5" t="s">
        <v>26</v>
      </c>
      <c r="E6565" s="5" t="s">
        <v>7</v>
      </c>
      <c r="F6565" s="6">
        <v>44136</v>
      </c>
      <c r="G6565" s="6" t="str">
        <f>TEXT(datatable[[#This Row],[дата]],"ММ")</f>
        <v>11</v>
      </c>
      <c r="H6565" s="8">
        <v>6.2118000000000002</v>
      </c>
      <c r="I6565" s="8">
        <v>1.9292000000000002</v>
      </c>
      <c r="J6565" s="8">
        <f>datatable[[#This Row],[продажи_]]-datatable[[#This Row],[себестоимость_]]</f>
        <v>4.2826000000000004</v>
      </c>
      <c r="L6565"/>
    </row>
    <row r="6566" spans="2:12" x14ac:dyDescent="0.4">
      <c r="B6566" s="5" t="s">
        <v>67</v>
      </c>
      <c r="C6566" s="5" t="s">
        <v>57</v>
      </c>
      <c r="D6566" s="5" t="s">
        <v>26</v>
      </c>
      <c r="E6566" s="5" t="s">
        <v>7</v>
      </c>
      <c r="F6566" s="6">
        <v>44166</v>
      </c>
      <c r="G6566" s="6" t="str">
        <f>TEXT(datatable[[#This Row],[дата]],"ММ")</f>
        <v>12</v>
      </c>
      <c r="H6566" s="8">
        <v>4.4369999999999994</v>
      </c>
      <c r="I6566" s="8">
        <v>1.7472000000000003</v>
      </c>
      <c r="J6566" s="8">
        <f>datatable[[#This Row],[продажи_]]-datatable[[#This Row],[себестоимость_]]</f>
        <v>2.6897999999999991</v>
      </c>
      <c r="L6566"/>
    </row>
    <row r="6567" spans="2:12" x14ac:dyDescent="0.4">
      <c r="B6567" s="5" t="s">
        <v>67</v>
      </c>
      <c r="C6567" s="5" t="s">
        <v>57</v>
      </c>
      <c r="D6567" s="5" t="s">
        <v>26</v>
      </c>
      <c r="E6567" s="5" t="s">
        <v>7</v>
      </c>
      <c r="F6567" s="6">
        <v>43831</v>
      </c>
      <c r="G6567" s="6" t="str">
        <f>TEXT(datatable[[#This Row],[дата]],"ММ")</f>
        <v>01</v>
      </c>
      <c r="H6567" s="8">
        <v>2.4192</v>
      </c>
      <c r="I6567" s="8">
        <v>1.0791000000000002</v>
      </c>
      <c r="J6567" s="8">
        <f>datatable[[#This Row],[продажи_]]-datatable[[#This Row],[себестоимость_]]</f>
        <v>1.3400999999999998</v>
      </c>
      <c r="L6567"/>
    </row>
    <row r="6568" spans="2:12" x14ac:dyDescent="0.4">
      <c r="B6568" s="5" t="s">
        <v>67</v>
      </c>
      <c r="C6568" s="5" t="s">
        <v>57</v>
      </c>
      <c r="D6568" s="5" t="s">
        <v>26</v>
      </c>
      <c r="E6568" s="5" t="s">
        <v>7</v>
      </c>
      <c r="F6568" s="6">
        <v>43862</v>
      </c>
      <c r="G6568" s="6" t="str">
        <f>TEXT(datatable[[#This Row],[дата]],"ММ")</f>
        <v>02</v>
      </c>
      <c r="H6568" s="8">
        <v>4.1216000000000008</v>
      </c>
      <c r="I6568" s="8">
        <v>1.8017999999999998</v>
      </c>
      <c r="J6568" s="8">
        <f>datatable[[#This Row],[продажи_]]-datatable[[#This Row],[себестоимость_]]</f>
        <v>2.3198000000000008</v>
      </c>
      <c r="L6568"/>
    </row>
    <row r="6569" spans="2:12" x14ac:dyDescent="0.4">
      <c r="B6569" s="5" t="s">
        <v>67</v>
      </c>
      <c r="C6569" s="5" t="s">
        <v>57</v>
      </c>
      <c r="D6569" s="5" t="s">
        <v>26</v>
      </c>
      <c r="E6569" s="5" t="s">
        <v>7</v>
      </c>
      <c r="F6569" s="6">
        <v>43891</v>
      </c>
      <c r="G6569" s="6" t="str">
        <f>TEXT(datatable[[#This Row],[дата]],"ММ")</f>
        <v>03</v>
      </c>
      <c r="H6569" s="8">
        <v>4.7103999999999999</v>
      </c>
      <c r="I6569" s="8">
        <v>1.5136000000000001</v>
      </c>
      <c r="J6569" s="8">
        <f>datatable[[#This Row],[продажи_]]-datatable[[#This Row],[себестоимость_]]</f>
        <v>3.1967999999999996</v>
      </c>
      <c r="L6569"/>
    </row>
    <row r="6570" spans="2:12" x14ac:dyDescent="0.4">
      <c r="B6570" s="5" t="s">
        <v>67</v>
      </c>
      <c r="C6570" s="5" t="s">
        <v>57</v>
      </c>
      <c r="D6570" s="5" t="s">
        <v>26</v>
      </c>
      <c r="E6570" s="5" t="s">
        <v>7</v>
      </c>
      <c r="F6570" s="6">
        <v>43922</v>
      </c>
      <c r="G6570" s="6" t="str">
        <f>TEXT(datatable[[#This Row],[дата]],"ММ")</f>
        <v>04</v>
      </c>
      <c r="H6570" s="8">
        <v>4.3520000000000003</v>
      </c>
      <c r="I6570" s="8">
        <v>1.9360000000000002</v>
      </c>
      <c r="J6570" s="8">
        <f>datatable[[#This Row],[продажи_]]-datatable[[#This Row],[себестоимость_]]</f>
        <v>2.4160000000000004</v>
      </c>
      <c r="L6570"/>
    </row>
    <row r="6571" spans="2:12" x14ac:dyDescent="0.4">
      <c r="B6571" s="5" t="s">
        <v>67</v>
      </c>
      <c r="C6571" s="5" t="s">
        <v>57</v>
      </c>
      <c r="D6571" s="5" t="s">
        <v>26</v>
      </c>
      <c r="E6571" s="5" t="s">
        <v>7</v>
      </c>
      <c r="F6571" s="6">
        <v>43952</v>
      </c>
      <c r="G6571" s="6" t="str">
        <f>TEXT(datatable[[#This Row],[дата]],"ММ")</f>
        <v>05</v>
      </c>
      <c r="H6571" s="8">
        <v>3.7440000000000002</v>
      </c>
      <c r="I6571" s="8">
        <v>1.1868999999999998</v>
      </c>
      <c r="J6571" s="8">
        <f>datatable[[#This Row],[продажи_]]-datatable[[#This Row],[себестоимость_]]</f>
        <v>2.5571000000000002</v>
      </c>
      <c r="L6571"/>
    </row>
    <row r="6572" spans="2:12" x14ac:dyDescent="0.4">
      <c r="B6572" s="5" t="s">
        <v>67</v>
      </c>
      <c r="C6572" s="5" t="s">
        <v>57</v>
      </c>
      <c r="D6572" s="5" t="s">
        <v>26</v>
      </c>
      <c r="E6572" s="5" t="s">
        <v>7</v>
      </c>
      <c r="F6572" s="6">
        <v>43983</v>
      </c>
      <c r="G6572" s="6" t="str">
        <f>TEXT(datatable[[#This Row],[дата]],"ММ")</f>
        <v>06</v>
      </c>
      <c r="H6572" s="8">
        <v>3.5840000000000005</v>
      </c>
      <c r="I6572" s="8">
        <v>1.2649999999999999</v>
      </c>
      <c r="J6572" s="8">
        <f>datatable[[#This Row],[продажи_]]-datatable[[#This Row],[себестоимость_]]</f>
        <v>2.3190000000000008</v>
      </c>
      <c r="L6572"/>
    </row>
    <row r="6573" spans="2:12" x14ac:dyDescent="0.4">
      <c r="B6573" s="5" t="s">
        <v>67</v>
      </c>
      <c r="C6573" s="5" t="s">
        <v>57</v>
      </c>
      <c r="D6573" s="5" t="s">
        <v>26</v>
      </c>
      <c r="E6573" s="5" t="s">
        <v>7</v>
      </c>
      <c r="F6573" s="6">
        <v>44013</v>
      </c>
      <c r="G6573" s="6" t="str">
        <f>TEXT(datatable[[#This Row],[дата]],"ММ")</f>
        <v>07</v>
      </c>
      <c r="H6573" s="8">
        <v>3.1968000000000001</v>
      </c>
      <c r="I6573" s="8">
        <v>1.0197000000000001</v>
      </c>
      <c r="J6573" s="8">
        <f>datatable[[#This Row],[продажи_]]-datatable[[#This Row],[себестоимость_]]</f>
        <v>2.1771000000000003</v>
      </c>
      <c r="L6573"/>
    </row>
    <row r="6574" spans="2:12" x14ac:dyDescent="0.4">
      <c r="B6574" s="5" t="s">
        <v>67</v>
      </c>
      <c r="C6574" s="5" t="s">
        <v>57</v>
      </c>
      <c r="D6574" s="5" t="s">
        <v>26</v>
      </c>
      <c r="E6574" s="5" t="s">
        <v>7</v>
      </c>
      <c r="F6574" s="6">
        <v>44044</v>
      </c>
      <c r="G6574" s="6" t="str">
        <f>TEXT(datatable[[#This Row],[дата]],"ММ")</f>
        <v>08</v>
      </c>
      <c r="H6574" s="8">
        <v>2.4832000000000001</v>
      </c>
      <c r="I6574" s="8">
        <v>1.0295999999999998</v>
      </c>
      <c r="J6574" s="8">
        <f>datatable[[#This Row],[продажи_]]-datatable[[#This Row],[себестоимость_]]</f>
        <v>1.4536000000000002</v>
      </c>
      <c r="L6574"/>
    </row>
    <row r="6575" spans="2:12" x14ac:dyDescent="0.4">
      <c r="B6575" s="5" t="s">
        <v>67</v>
      </c>
      <c r="C6575" s="5" t="s">
        <v>57</v>
      </c>
      <c r="D6575" s="5" t="s">
        <v>26</v>
      </c>
      <c r="E6575" s="5" t="s">
        <v>7</v>
      </c>
      <c r="F6575" s="6">
        <v>44075</v>
      </c>
      <c r="G6575" s="6" t="str">
        <f>TEXT(datatable[[#This Row],[дата]],"ММ")</f>
        <v>09</v>
      </c>
      <c r="H6575" s="8">
        <v>2.72</v>
      </c>
      <c r="I6575" s="8">
        <v>1.1330000000000002</v>
      </c>
      <c r="J6575" s="8">
        <f>datatable[[#This Row],[продажи_]]-datatable[[#This Row],[себестоимость_]]</f>
        <v>1.587</v>
      </c>
      <c r="L6575"/>
    </row>
    <row r="6576" spans="2:12" x14ac:dyDescent="0.4">
      <c r="B6576" s="5" t="s">
        <v>67</v>
      </c>
      <c r="C6576" s="5" t="s">
        <v>57</v>
      </c>
      <c r="D6576" s="5" t="s">
        <v>26</v>
      </c>
      <c r="E6576" s="5" t="s">
        <v>7</v>
      </c>
      <c r="F6576" s="6">
        <v>44105</v>
      </c>
      <c r="G6576" s="6" t="str">
        <f>TEXT(datatable[[#This Row],[дата]],"ММ")</f>
        <v>10</v>
      </c>
      <c r="H6576" s="8">
        <v>4.9088000000000003</v>
      </c>
      <c r="I6576" s="8">
        <v>1.2726999999999999</v>
      </c>
      <c r="J6576" s="8">
        <f>datatable[[#This Row],[продажи_]]-datatable[[#This Row],[себестоимость_]]</f>
        <v>3.6361000000000003</v>
      </c>
      <c r="L6576"/>
    </row>
    <row r="6577" spans="2:12" x14ac:dyDescent="0.4">
      <c r="B6577" s="5" t="s">
        <v>67</v>
      </c>
      <c r="C6577" s="5" t="s">
        <v>57</v>
      </c>
      <c r="D6577" s="5" t="s">
        <v>26</v>
      </c>
      <c r="E6577" s="5" t="s">
        <v>7</v>
      </c>
      <c r="F6577" s="6">
        <v>44136</v>
      </c>
      <c r="G6577" s="6" t="str">
        <f>TEXT(datatable[[#This Row],[дата]],"ММ")</f>
        <v>11</v>
      </c>
      <c r="H6577" s="8">
        <v>5.3311999999999999</v>
      </c>
      <c r="I6577" s="8">
        <v>1.2474000000000001</v>
      </c>
      <c r="J6577" s="8">
        <f>datatable[[#This Row],[продажи_]]-datatable[[#This Row],[себестоимость_]]</f>
        <v>4.0838000000000001</v>
      </c>
      <c r="L6577"/>
    </row>
    <row r="6578" spans="2:12" x14ac:dyDescent="0.4">
      <c r="B6578" s="5" t="s">
        <v>67</v>
      </c>
      <c r="C6578" s="5" t="s">
        <v>57</v>
      </c>
      <c r="D6578" s="5" t="s">
        <v>26</v>
      </c>
      <c r="E6578" s="5" t="s">
        <v>7</v>
      </c>
      <c r="F6578" s="6">
        <v>44166</v>
      </c>
      <c r="G6578" s="6" t="str">
        <f>TEXT(datatable[[#This Row],[дата]],"ММ")</f>
        <v>12</v>
      </c>
      <c r="H6578" s="8">
        <v>3.6479999999999997</v>
      </c>
      <c r="I6578" s="8">
        <v>1.4784000000000002</v>
      </c>
      <c r="J6578" s="8">
        <f>datatable[[#This Row],[продажи_]]-datatable[[#This Row],[себестоимость_]]</f>
        <v>2.1695999999999995</v>
      </c>
      <c r="L6578"/>
    </row>
    <row r="6579" spans="2:12" x14ac:dyDescent="0.4">
      <c r="B6579" s="5" t="s">
        <v>67</v>
      </c>
      <c r="C6579" s="5" t="s">
        <v>57</v>
      </c>
      <c r="D6579" s="5" t="s">
        <v>26</v>
      </c>
      <c r="E6579" s="5" t="s">
        <v>7</v>
      </c>
      <c r="F6579" s="6">
        <v>43831</v>
      </c>
      <c r="G6579" s="6" t="str">
        <f>TEXT(datatable[[#This Row],[дата]],"ММ")</f>
        <v>01</v>
      </c>
      <c r="H6579" s="8">
        <v>0.35594999999999999</v>
      </c>
      <c r="I6579" s="8">
        <v>0.11475</v>
      </c>
      <c r="J6579" s="8">
        <f>datatable[[#This Row],[продажи_]]-datatable[[#This Row],[себестоимость_]]</f>
        <v>0.24119999999999997</v>
      </c>
      <c r="L6579"/>
    </row>
    <row r="6580" spans="2:12" x14ac:dyDescent="0.4">
      <c r="B6580" s="5" t="s">
        <v>67</v>
      </c>
      <c r="C6580" s="5" t="s">
        <v>57</v>
      </c>
      <c r="D6580" s="5" t="s">
        <v>26</v>
      </c>
      <c r="E6580" s="5" t="s">
        <v>7</v>
      </c>
      <c r="F6580" s="6">
        <v>43862</v>
      </c>
      <c r="G6580" s="6" t="str">
        <f>TEXT(datatable[[#This Row],[дата]],"ММ")</f>
        <v>02</v>
      </c>
      <c r="H6580" s="8">
        <v>0.50960000000000005</v>
      </c>
      <c r="I6580" s="8">
        <v>0.24569999999999997</v>
      </c>
      <c r="J6580" s="8">
        <f>datatable[[#This Row],[продажи_]]-datatable[[#This Row],[себестоимость_]]</f>
        <v>0.26390000000000008</v>
      </c>
      <c r="L6580"/>
    </row>
    <row r="6581" spans="2:12" x14ac:dyDescent="0.4">
      <c r="B6581" s="5" t="s">
        <v>67</v>
      </c>
      <c r="C6581" s="5" t="s">
        <v>57</v>
      </c>
      <c r="D6581" s="5" t="s">
        <v>26</v>
      </c>
      <c r="E6581" s="5" t="s">
        <v>7</v>
      </c>
      <c r="F6581" s="6">
        <v>43891</v>
      </c>
      <c r="G6581" s="6" t="str">
        <f>TEXT(datatable[[#This Row],[дата]],"ММ")</f>
        <v>03</v>
      </c>
      <c r="H6581" s="8">
        <v>0.59920000000000007</v>
      </c>
      <c r="I6581" s="8">
        <v>0.25440000000000002</v>
      </c>
      <c r="J6581" s="8">
        <f>datatable[[#This Row],[продажи_]]-datatable[[#This Row],[себестоимость_]]</f>
        <v>0.34480000000000005</v>
      </c>
      <c r="L6581"/>
    </row>
    <row r="6582" spans="2:12" x14ac:dyDescent="0.4">
      <c r="B6582" s="5" t="s">
        <v>67</v>
      </c>
      <c r="C6582" s="5" t="s">
        <v>57</v>
      </c>
      <c r="D6582" s="5" t="s">
        <v>26</v>
      </c>
      <c r="E6582" s="5" t="s">
        <v>7</v>
      </c>
      <c r="F6582" s="6">
        <v>43922</v>
      </c>
      <c r="G6582" s="6" t="str">
        <f>TEXT(datatable[[#This Row],[дата]],"ММ")</f>
        <v>04</v>
      </c>
      <c r="H6582" s="8">
        <v>0.52080000000000004</v>
      </c>
      <c r="I6582" s="8">
        <v>0.24959999999999999</v>
      </c>
      <c r="J6582" s="8">
        <f>datatable[[#This Row],[продажи_]]-datatable[[#This Row],[себестоимость_]]</f>
        <v>0.27120000000000005</v>
      </c>
      <c r="L6582"/>
    </row>
    <row r="6583" spans="2:12" x14ac:dyDescent="0.4">
      <c r="B6583" s="5" t="s">
        <v>67</v>
      </c>
      <c r="C6583" s="5" t="s">
        <v>57</v>
      </c>
      <c r="D6583" s="5" t="s">
        <v>26</v>
      </c>
      <c r="E6583" s="5" t="s">
        <v>7</v>
      </c>
      <c r="F6583" s="6">
        <v>43952</v>
      </c>
      <c r="G6583" s="6" t="str">
        <f>TEXT(datatable[[#This Row],[дата]],"ММ")</f>
        <v>05</v>
      </c>
      <c r="H6583" s="8">
        <v>0.36855000000000004</v>
      </c>
      <c r="I6583" s="8">
        <v>0.15600000000000003</v>
      </c>
      <c r="J6583" s="8">
        <f>datatable[[#This Row],[продажи_]]-datatable[[#This Row],[себестоимость_]]</f>
        <v>0.21255000000000002</v>
      </c>
      <c r="L6583"/>
    </row>
    <row r="6584" spans="2:12" x14ac:dyDescent="0.4">
      <c r="B6584" s="5" t="s">
        <v>67</v>
      </c>
      <c r="C6584" s="5" t="s">
        <v>57</v>
      </c>
      <c r="D6584" s="5" t="s">
        <v>26</v>
      </c>
      <c r="E6584" s="5" t="s">
        <v>7</v>
      </c>
      <c r="F6584" s="6">
        <v>43983</v>
      </c>
      <c r="G6584" s="6" t="str">
        <f>TEXT(datatable[[#This Row],[дата]],"ММ")</f>
        <v>06</v>
      </c>
      <c r="H6584" s="8">
        <v>0.30800000000000005</v>
      </c>
      <c r="I6584" s="8">
        <v>0.13500000000000001</v>
      </c>
      <c r="J6584" s="8">
        <f>datatable[[#This Row],[продажи_]]-datatable[[#This Row],[себестоимость_]]</f>
        <v>0.17300000000000004</v>
      </c>
      <c r="L6584"/>
    </row>
    <row r="6585" spans="2:12" x14ac:dyDescent="0.4">
      <c r="B6585" s="5" t="s">
        <v>67</v>
      </c>
      <c r="C6585" s="5" t="s">
        <v>57</v>
      </c>
      <c r="D6585" s="5" t="s">
        <v>26</v>
      </c>
      <c r="E6585" s="5" t="s">
        <v>7</v>
      </c>
      <c r="F6585" s="6">
        <v>44013</v>
      </c>
      <c r="G6585" s="6" t="str">
        <f>TEXT(datatable[[#This Row],[дата]],"ММ")</f>
        <v>07</v>
      </c>
      <c r="H6585" s="8">
        <v>0.26145000000000002</v>
      </c>
      <c r="I6585" s="8">
        <v>0.15525</v>
      </c>
      <c r="J6585" s="8">
        <f>datatable[[#This Row],[продажи_]]-datatable[[#This Row],[себестоимость_]]</f>
        <v>0.10620000000000002</v>
      </c>
      <c r="L6585"/>
    </row>
    <row r="6586" spans="2:12" x14ac:dyDescent="0.4">
      <c r="B6586" s="5" t="s">
        <v>67</v>
      </c>
      <c r="C6586" s="5" t="s">
        <v>57</v>
      </c>
      <c r="D6586" s="5" t="s">
        <v>26</v>
      </c>
      <c r="E6586" s="5" t="s">
        <v>7</v>
      </c>
      <c r="F6586" s="6">
        <v>44044</v>
      </c>
      <c r="G6586" s="6" t="str">
        <f>TEXT(datatable[[#This Row],[дата]],"ММ")</f>
        <v>08</v>
      </c>
      <c r="H6586" s="8">
        <v>0.24640000000000004</v>
      </c>
      <c r="I6586" s="8">
        <v>9.9599999999999994E-2</v>
      </c>
      <c r="J6586" s="8">
        <f>datatable[[#This Row],[продажи_]]-datatable[[#This Row],[себестоимость_]]</f>
        <v>0.14680000000000004</v>
      </c>
      <c r="L6586"/>
    </row>
    <row r="6587" spans="2:12" x14ac:dyDescent="0.4">
      <c r="B6587" s="5" t="s">
        <v>67</v>
      </c>
      <c r="C6587" s="5" t="s">
        <v>57</v>
      </c>
      <c r="D6587" s="5" t="s">
        <v>26</v>
      </c>
      <c r="E6587" s="5" t="s">
        <v>7</v>
      </c>
      <c r="F6587" s="6">
        <v>44075</v>
      </c>
      <c r="G6587" s="6" t="str">
        <f>TEXT(datatable[[#This Row],[дата]],"ММ")</f>
        <v>09</v>
      </c>
      <c r="H6587" s="8">
        <v>0.37100000000000005</v>
      </c>
      <c r="I6587" s="8">
        <v>0.14249999999999999</v>
      </c>
      <c r="J6587" s="8">
        <f>datatable[[#This Row],[продажи_]]-datatable[[#This Row],[себестоимость_]]</f>
        <v>0.22850000000000006</v>
      </c>
      <c r="L6587"/>
    </row>
    <row r="6588" spans="2:12" x14ac:dyDescent="0.4">
      <c r="B6588" s="5" t="s">
        <v>67</v>
      </c>
      <c r="C6588" s="5" t="s">
        <v>57</v>
      </c>
      <c r="D6588" s="5" t="s">
        <v>26</v>
      </c>
      <c r="E6588" s="5" t="s">
        <v>7</v>
      </c>
      <c r="F6588" s="6">
        <v>44105</v>
      </c>
      <c r="G6588" s="6" t="str">
        <f>TEXT(datatable[[#This Row],[дата]],"ММ")</f>
        <v>10</v>
      </c>
      <c r="H6588" s="8">
        <v>0.48230000000000006</v>
      </c>
      <c r="I6588" s="8">
        <v>0.21450000000000002</v>
      </c>
      <c r="J6588" s="8">
        <f>datatable[[#This Row],[продажи_]]-datatable[[#This Row],[себестоимость_]]</f>
        <v>0.26780000000000004</v>
      </c>
      <c r="L6588"/>
    </row>
    <row r="6589" spans="2:12" x14ac:dyDescent="0.4">
      <c r="B6589" s="5" t="s">
        <v>67</v>
      </c>
      <c r="C6589" s="5" t="s">
        <v>57</v>
      </c>
      <c r="D6589" s="5" t="s">
        <v>26</v>
      </c>
      <c r="E6589" s="5" t="s">
        <v>7</v>
      </c>
      <c r="F6589" s="6">
        <v>44136</v>
      </c>
      <c r="G6589" s="6" t="str">
        <f>TEXT(datatable[[#This Row],[дата]],"ММ")</f>
        <v>11</v>
      </c>
      <c r="H6589" s="8">
        <v>0.5635</v>
      </c>
      <c r="I6589" s="8">
        <v>0.24989999999999998</v>
      </c>
      <c r="J6589" s="8">
        <f>datatable[[#This Row],[продажи_]]-datatable[[#This Row],[себестоимость_]]</f>
        <v>0.31359999999999999</v>
      </c>
      <c r="L6589"/>
    </row>
    <row r="6590" spans="2:12" x14ac:dyDescent="0.4">
      <c r="B6590" s="5" t="s">
        <v>67</v>
      </c>
      <c r="C6590" s="5" t="s">
        <v>57</v>
      </c>
      <c r="D6590" s="5" t="s">
        <v>26</v>
      </c>
      <c r="E6590" s="5" t="s">
        <v>7</v>
      </c>
      <c r="F6590" s="6">
        <v>44166</v>
      </c>
      <c r="G6590" s="6" t="str">
        <f>TEXT(datatable[[#This Row],[дата]],"ММ")</f>
        <v>12</v>
      </c>
      <c r="H6590" s="8">
        <v>0.46200000000000002</v>
      </c>
      <c r="I6590" s="8">
        <v>0.18</v>
      </c>
      <c r="J6590" s="8">
        <f>datatable[[#This Row],[продажи_]]-datatable[[#This Row],[себестоимость_]]</f>
        <v>0.28200000000000003</v>
      </c>
      <c r="L6590"/>
    </row>
    <row r="6591" spans="2:12" x14ac:dyDescent="0.4">
      <c r="B6591" s="5" t="s">
        <v>67</v>
      </c>
      <c r="C6591" s="5" t="s">
        <v>57</v>
      </c>
      <c r="D6591" s="5" t="s">
        <v>26</v>
      </c>
      <c r="E6591" s="5" t="s">
        <v>7</v>
      </c>
      <c r="F6591" s="6">
        <v>43831</v>
      </c>
      <c r="G6591" s="6" t="str">
        <f>TEXT(datatable[[#This Row],[дата]],"ММ")</f>
        <v>01</v>
      </c>
      <c r="H6591" s="8">
        <v>7.1568000000000014</v>
      </c>
      <c r="I6591" s="8">
        <v>2.9375999999999998</v>
      </c>
      <c r="J6591" s="8">
        <f>datatable[[#This Row],[продажи_]]-datatable[[#This Row],[себестоимость_]]</f>
        <v>4.2192000000000016</v>
      </c>
      <c r="L6591"/>
    </row>
    <row r="6592" spans="2:12" x14ac:dyDescent="0.4">
      <c r="B6592" s="5" t="s">
        <v>67</v>
      </c>
      <c r="C6592" s="5" t="s">
        <v>57</v>
      </c>
      <c r="D6592" s="5" t="s">
        <v>26</v>
      </c>
      <c r="E6592" s="5" t="s">
        <v>7</v>
      </c>
      <c r="F6592" s="6">
        <v>43862</v>
      </c>
      <c r="G6592" s="6" t="str">
        <f>TEXT(datatable[[#This Row],[дата]],"ММ")</f>
        <v>02</v>
      </c>
      <c r="H6592" s="8">
        <v>9.4429999999999996</v>
      </c>
      <c r="I6592" s="8">
        <v>3.7632000000000003</v>
      </c>
      <c r="J6592" s="8">
        <f>datatable[[#This Row],[продажи_]]-datatable[[#This Row],[себестоимость_]]</f>
        <v>5.6797999999999993</v>
      </c>
      <c r="L6592"/>
    </row>
    <row r="6593" spans="2:12" x14ac:dyDescent="0.4">
      <c r="B6593" s="5" t="s">
        <v>67</v>
      </c>
      <c r="C6593" s="5" t="s">
        <v>57</v>
      </c>
      <c r="D6593" s="5" t="s">
        <v>26</v>
      </c>
      <c r="E6593" s="5" t="s">
        <v>7</v>
      </c>
      <c r="F6593" s="6">
        <v>43891</v>
      </c>
      <c r="G6593" s="6" t="str">
        <f>TEXT(datatable[[#This Row],[дата]],"ММ")</f>
        <v>03</v>
      </c>
      <c r="H6593" s="8">
        <v>13.632</v>
      </c>
      <c r="I6593" s="8">
        <v>4.9664000000000001</v>
      </c>
      <c r="J6593" s="8">
        <f>datatable[[#This Row],[продажи_]]-datatable[[#This Row],[себестоимость_]]</f>
        <v>8.6655999999999995</v>
      </c>
      <c r="L6593"/>
    </row>
    <row r="6594" spans="2:12" x14ac:dyDescent="0.4">
      <c r="B6594" s="5" t="s">
        <v>67</v>
      </c>
      <c r="C6594" s="5" t="s">
        <v>57</v>
      </c>
      <c r="D6594" s="5" t="s">
        <v>26</v>
      </c>
      <c r="E6594" s="5" t="s">
        <v>7</v>
      </c>
      <c r="F6594" s="6">
        <v>43922</v>
      </c>
      <c r="G6594" s="6" t="str">
        <f>TEXT(datatable[[#This Row],[дата]],"ММ")</f>
        <v>04</v>
      </c>
      <c r="H6594" s="8">
        <v>10.224</v>
      </c>
      <c r="I6594" s="8">
        <v>5.7855999999999996</v>
      </c>
      <c r="J6594" s="8">
        <f>datatable[[#This Row],[продажи_]]-datatable[[#This Row],[себестоимость_]]</f>
        <v>4.4384000000000006</v>
      </c>
      <c r="L6594"/>
    </row>
    <row r="6595" spans="2:12" x14ac:dyDescent="0.4">
      <c r="B6595" s="5" t="s">
        <v>67</v>
      </c>
      <c r="C6595" s="5" t="s">
        <v>57</v>
      </c>
      <c r="D6595" s="5" t="s">
        <v>26</v>
      </c>
      <c r="E6595" s="5" t="s">
        <v>7</v>
      </c>
      <c r="F6595" s="6">
        <v>43952</v>
      </c>
      <c r="G6595" s="6" t="str">
        <f>TEXT(datatable[[#This Row],[дата]],"ММ")</f>
        <v>05</v>
      </c>
      <c r="H6595" s="8">
        <v>10.799099999999999</v>
      </c>
      <c r="I6595" s="8">
        <v>4.4512</v>
      </c>
      <c r="J6595" s="8">
        <f>datatable[[#This Row],[продажи_]]-datatable[[#This Row],[себестоимость_]]</f>
        <v>6.3478999999999992</v>
      </c>
      <c r="L6595"/>
    </row>
    <row r="6596" spans="2:12" x14ac:dyDescent="0.4">
      <c r="B6596" s="5" t="s">
        <v>67</v>
      </c>
      <c r="C6596" s="5" t="s">
        <v>57</v>
      </c>
      <c r="D6596" s="5" t="s">
        <v>26</v>
      </c>
      <c r="E6596" s="5" t="s">
        <v>7</v>
      </c>
      <c r="F6596" s="6">
        <v>43983</v>
      </c>
      <c r="G6596" s="6" t="str">
        <f>TEXT(datatable[[#This Row],[дата]],"ММ")</f>
        <v>06</v>
      </c>
      <c r="H6596" s="8">
        <v>8.2360000000000007</v>
      </c>
      <c r="I6596" s="8">
        <v>3.8079999999999998</v>
      </c>
      <c r="J6596" s="8">
        <f>datatable[[#This Row],[продажи_]]-datatable[[#This Row],[себестоимость_]]</f>
        <v>4.4280000000000008</v>
      </c>
      <c r="L6596"/>
    </row>
    <row r="6597" spans="2:12" x14ac:dyDescent="0.4">
      <c r="B6597" s="5" t="s">
        <v>67</v>
      </c>
      <c r="C6597" s="5" t="s">
        <v>57</v>
      </c>
      <c r="D6597" s="5" t="s">
        <v>26</v>
      </c>
      <c r="E6597" s="5" t="s">
        <v>7</v>
      </c>
      <c r="F6597" s="6">
        <v>44013</v>
      </c>
      <c r="G6597" s="6" t="str">
        <f>TEXT(datatable[[#This Row],[дата]],"ММ")</f>
        <v>07</v>
      </c>
      <c r="H6597" s="8">
        <v>5.6871000000000009</v>
      </c>
      <c r="I6597" s="8">
        <v>2.6496</v>
      </c>
      <c r="J6597" s="8">
        <f>datatable[[#This Row],[продажи_]]-datatable[[#This Row],[себестоимость_]]</f>
        <v>3.037500000000001</v>
      </c>
      <c r="L6597"/>
    </row>
    <row r="6598" spans="2:12" x14ac:dyDescent="0.4">
      <c r="B6598" s="5" t="s">
        <v>67</v>
      </c>
      <c r="C6598" s="5" t="s">
        <v>57</v>
      </c>
      <c r="D6598" s="5" t="s">
        <v>26</v>
      </c>
      <c r="E6598" s="5" t="s">
        <v>7</v>
      </c>
      <c r="F6598" s="6">
        <v>44044</v>
      </c>
      <c r="G6598" s="6" t="str">
        <f>TEXT(datatable[[#This Row],[дата]],"ММ")</f>
        <v>08</v>
      </c>
      <c r="H6598" s="8">
        <v>6.3048000000000002</v>
      </c>
      <c r="I6598" s="8">
        <v>2.4832000000000001</v>
      </c>
      <c r="J6598" s="8">
        <f>datatable[[#This Row],[продажи_]]-datatable[[#This Row],[себестоимость_]]</f>
        <v>3.8216000000000001</v>
      </c>
      <c r="L6598"/>
    </row>
    <row r="6599" spans="2:12" x14ac:dyDescent="0.4">
      <c r="B6599" s="5" t="s">
        <v>67</v>
      </c>
      <c r="C6599" s="5" t="s">
        <v>57</v>
      </c>
      <c r="D6599" s="5" t="s">
        <v>26</v>
      </c>
      <c r="E6599" s="5" t="s">
        <v>7</v>
      </c>
      <c r="F6599" s="6">
        <v>44075</v>
      </c>
      <c r="G6599" s="6" t="str">
        <f>TEXT(datatable[[#This Row],[дата]],"ММ")</f>
        <v>09</v>
      </c>
      <c r="H6599" s="8">
        <v>5.7510000000000012</v>
      </c>
      <c r="I6599" s="8">
        <v>3.8079999999999998</v>
      </c>
      <c r="J6599" s="8">
        <f>datatable[[#This Row],[продажи_]]-datatable[[#This Row],[себестоимость_]]</f>
        <v>1.9430000000000014</v>
      </c>
      <c r="L6599"/>
    </row>
    <row r="6600" spans="2:12" x14ac:dyDescent="0.4">
      <c r="B6600" s="5" t="s">
        <v>67</v>
      </c>
      <c r="C6600" s="5" t="s">
        <v>57</v>
      </c>
      <c r="D6600" s="5" t="s">
        <v>26</v>
      </c>
      <c r="E6600" s="5" t="s">
        <v>7</v>
      </c>
      <c r="F6600" s="6">
        <v>44105</v>
      </c>
      <c r="G6600" s="6" t="str">
        <f>TEXT(datatable[[#This Row],[дата]],"ММ")</f>
        <v>10</v>
      </c>
      <c r="H6600" s="8">
        <v>8.7684999999999995</v>
      </c>
      <c r="I6600" s="8">
        <v>4.8255999999999997</v>
      </c>
      <c r="J6600" s="8">
        <f>datatable[[#This Row],[продажи_]]-datatable[[#This Row],[себестоимость_]]</f>
        <v>3.9428999999999998</v>
      </c>
      <c r="L6600"/>
    </row>
    <row r="6601" spans="2:12" x14ac:dyDescent="0.4">
      <c r="B6601" s="5" t="s">
        <v>67</v>
      </c>
      <c r="C6601" s="5" t="s">
        <v>57</v>
      </c>
      <c r="D6601" s="5" t="s">
        <v>26</v>
      </c>
      <c r="E6601" s="5" t="s">
        <v>7</v>
      </c>
      <c r="F6601" s="6">
        <v>44136</v>
      </c>
      <c r="G6601" s="6" t="str">
        <f>TEXT(datatable[[#This Row],[дата]],"ММ")</f>
        <v>11</v>
      </c>
      <c r="H6601" s="8">
        <v>10.1388</v>
      </c>
      <c r="I6601" s="8">
        <v>4.6592000000000002</v>
      </c>
      <c r="J6601" s="8">
        <f>datatable[[#This Row],[продажи_]]-datatable[[#This Row],[себестоимость_]]</f>
        <v>5.4795999999999996</v>
      </c>
      <c r="L6601"/>
    </row>
    <row r="6602" spans="2:12" x14ac:dyDescent="0.4">
      <c r="B6602" s="5" t="s">
        <v>67</v>
      </c>
      <c r="C6602" s="5" t="s">
        <v>57</v>
      </c>
      <c r="D6602" s="5" t="s">
        <v>26</v>
      </c>
      <c r="E6602" s="5" t="s">
        <v>7</v>
      </c>
      <c r="F6602" s="6">
        <v>44166</v>
      </c>
      <c r="G6602" s="6" t="str">
        <f>TEXT(datatable[[#This Row],[дата]],"ММ")</f>
        <v>12</v>
      </c>
      <c r="H6602" s="8">
        <v>9.1164000000000005</v>
      </c>
      <c r="I6602" s="8">
        <v>4.2240000000000002</v>
      </c>
      <c r="J6602" s="8">
        <f>datatable[[#This Row],[продажи_]]-datatable[[#This Row],[себестоимость_]]</f>
        <v>4.8924000000000003</v>
      </c>
      <c r="L6602"/>
    </row>
    <row r="6603" spans="2:12" x14ac:dyDescent="0.4">
      <c r="B6603" s="5" t="s">
        <v>67</v>
      </c>
      <c r="C6603" s="5" t="s">
        <v>57</v>
      </c>
      <c r="D6603" s="5" t="s">
        <v>26</v>
      </c>
      <c r="E6603" s="5" t="s">
        <v>7</v>
      </c>
      <c r="F6603" s="6">
        <v>43831</v>
      </c>
      <c r="G6603" s="6" t="str">
        <f>TEXT(datatable[[#This Row],[дата]],"ММ")</f>
        <v>01</v>
      </c>
      <c r="H6603" s="8">
        <v>4.6683000000000003</v>
      </c>
      <c r="I6603" s="8">
        <v>1.9322999999999997</v>
      </c>
      <c r="J6603" s="8">
        <f>datatable[[#This Row],[продажи_]]-datatable[[#This Row],[себестоимость_]]</f>
        <v>2.7360000000000007</v>
      </c>
      <c r="L6603"/>
    </row>
    <row r="6604" spans="2:12" x14ac:dyDescent="0.4">
      <c r="B6604" s="5" t="s">
        <v>67</v>
      </c>
      <c r="C6604" s="5" t="s">
        <v>57</v>
      </c>
      <c r="D6604" s="5" t="s">
        <v>26</v>
      </c>
      <c r="E6604" s="5" t="s">
        <v>7</v>
      </c>
      <c r="F6604" s="6">
        <v>43862</v>
      </c>
      <c r="G6604" s="6" t="str">
        <f>TEXT(datatable[[#This Row],[дата]],"ММ")</f>
        <v>02</v>
      </c>
      <c r="H6604" s="8">
        <v>6.7830000000000004</v>
      </c>
      <c r="I6604" s="8">
        <v>2.9260000000000006</v>
      </c>
      <c r="J6604" s="8">
        <f>datatable[[#This Row],[продажи_]]-datatable[[#This Row],[себестоимость_]]</f>
        <v>3.8569999999999998</v>
      </c>
      <c r="L6604"/>
    </row>
    <row r="6605" spans="2:12" x14ac:dyDescent="0.4">
      <c r="B6605" s="5" t="s">
        <v>67</v>
      </c>
      <c r="C6605" s="5" t="s">
        <v>57</v>
      </c>
      <c r="D6605" s="5" t="s">
        <v>26</v>
      </c>
      <c r="E6605" s="5" t="s">
        <v>7</v>
      </c>
      <c r="F6605" s="6">
        <v>43891</v>
      </c>
      <c r="G6605" s="6" t="str">
        <f>TEXT(datatable[[#This Row],[дата]],"ММ")</f>
        <v>03</v>
      </c>
      <c r="H6605" s="8">
        <v>7.2960000000000012</v>
      </c>
      <c r="I6605" s="8">
        <v>3.1616</v>
      </c>
      <c r="J6605" s="8">
        <f>datatable[[#This Row],[продажи_]]-datatable[[#This Row],[себестоимость_]]</f>
        <v>4.1344000000000012</v>
      </c>
      <c r="L6605"/>
    </row>
    <row r="6606" spans="2:12" x14ac:dyDescent="0.4">
      <c r="B6606" s="5" t="s">
        <v>67</v>
      </c>
      <c r="C6606" s="5" t="s">
        <v>57</v>
      </c>
      <c r="D6606" s="5" t="s">
        <v>26</v>
      </c>
      <c r="E6606" s="5" t="s">
        <v>7</v>
      </c>
      <c r="F6606" s="6">
        <v>43922</v>
      </c>
      <c r="G6606" s="6" t="str">
        <f>TEXT(datatable[[#This Row],[дата]],"ММ")</f>
        <v>04</v>
      </c>
      <c r="H6606" s="8">
        <v>9.120000000000001</v>
      </c>
      <c r="I6606" s="8">
        <v>2.5840000000000001</v>
      </c>
      <c r="J6606" s="8">
        <f>datatable[[#This Row],[продажи_]]-datatable[[#This Row],[себестоимость_]]</f>
        <v>6.5360000000000014</v>
      </c>
      <c r="L6606"/>
    </row>
    <row r="6607" spans="2:12" x14ac:dyDescent="0.4">
      <c r="B6607" s="5" t="s">
        <v>67</v>
      </c>
      <c r="C6607" s="5" t="s">
        <v>57</v>
      </c>
      <c r="D6607" s="5" t="s">
        <v>26</v>
      </c>
      <c r="E6607" s="5" t="s">
        <v>7</v>
      </c>
      <c r="F6607" s="6">
        <v>43952</v>
      </c>
      <c r="G6607" s="6" t="str">
        <f>TEXT(datatable[[#This Row],[дата]],"ММ")</f>
        <v>05</v>
      </c>
      <c r="H6607" s="8">
        <v>6.6690000000000005</v>
      </c>
      <c r="I6607" s="8">
        <v>2.5935000000000001</v>
      </c>
      <c r="J6607" s="8">
        <f>datatable[[#This Row],[продажи_]]-datatable[[#This Row],[себестоимость_]]</f>
        <v>4.0754999999999999</v>
      </c>
      <c r="L6607"/>
    </row>
    <row r="6608" spans="2:12" x14ac:dyDescent="0.4">
      <c r="B6608" s="5" t="s">
        <v>67</v>
      </c>
      <c r="C6608" s="5" t="s">
        <v>57</v>
      </c>
      <c r="D6608" s="5" t="s">
        <v>26</v>
      </c>
      <c r="E6608" s="5" t="s">
        <v>7</v>
      </c>
      <c r="F6608" s="6">
        <v>43983</v>
      </c>
      <c r="G6608" s="6" t="str">
        <f>TEXT(datatable[[#This Row],[дата]],"ММ")</f>
        <v>06</v>
      </c>
      <c r="H6608" s="8">
        <v>6.0990000000000002</v>
      </c>
      <c r="I6608" s="8">
        <v>2.2800000000000002</v>
      </c>
      <c r="J6608" s="8">
        <f>datatable[[#This Row],[продажи_]]-datatable[[#This Row],[себестоимость_]]</f>
        <v>3.819</v>
      </c>
      <c r="L6608"/>
    </row>
    <row r="6609" spans="2:12" x14ac:dyDescent="0.4">
      <c r="B6609" s="5" t="s">
        <v>67</v>
      </c>
      <c r="C6609" s="5" t="s">
        <v>57</v>
      </c>
      <c r="D6609" s="5" t="s">
        <v>26</v>
      </c>
      <c r="E6609" s="5" t="s">
        <v>7</v>
      </c>
      <c r="F6609" s="6">
        <v>44013</v>
      </c>
      <c r="G6609" s="6" t="str">
        <f>TEXT(datatable[[#This Row],[дата]],"ММ")</f>
        <v>07</v>
      </c>
      <c r="H6609" s="8">
        <v>4.4630999999999998</v>
      </c>
      <c r="I6609" s="8">
        <v>1.9835999999999998</v>
      </c>
      <c r="J6609" s="8">
        <f>datatable[[#This Row],[продажи_]]-datatable[[#This Row],[себестоимость_]]</f>
        <v>2.4794999999999998</v>
      </c>
      <c r="L6609"/>
    </row>
    <row r="6610" spans="2:12" x14ac:dyDescent="0.4">
      <c r="B6610" s="5" t="s">
        <v>67</v>
      </c>
      <c r="C6610" s="5" t="s">
        <v>57</v>
      </c>
      <c r="D6610" s="5" t="s">
        <v>26</v>
      </c>
      <c r="E6610" s="5" t="s">
        <v>7</v>
      </c>
      <c r="F6610" s="6">
        <v>44044</v>
      </c>
      <c r="G6610" s="6" t="str">
        <f>TEXT(datatable[[#This Row],[дата]],"ММ")</f>
        <v>08</v>
      </c>
      <c r="H6610" s="8">
        <v>4.9248000000000012</v>
      </c>
      <c r="I6610" s="8">
        <v>1.5808</v>
      </c>
      <c r="J6610" s="8">
        <f>datatable[[#This Row],[продажи_]]-datatable[[#This Row],[себестоимость_]]</f>
        <v>3.3440000000000012</v>
      </c>
      <c r="L6610"/>
    </row>
    <row r="6611" spans="2:12" x14ac:dyDescent="0.4">
      <c r="B6611" s="5" t="s">
        <v>67</v>
      </c>
      <c r="C6611" s="5" t="s">
        <v>57</v>
      </c>
      <c r="D6611" s="5" t="s">
        <v>26</v>
      </c>
      <c r="E6611" s="5" t="s">
        <v>7</v>
      </c>
      <c r="F6611" s="6">
        <v>44075</v>
      </c>
      <c r="G6611" s="6" t="str">
        <f>TEXT(datatable[[#This Row],[дата]],"ММ")</f>
        <v>09</v>
      </c>
      <c r="H6611" s="8">
        <v>6.4979999999999993</v>
      </c>
      <c r="I6611" s="8">
        <v>2.0140000000000002</v>
      </c>
      <c r="J6611" s="8">
        <f>datatable[[#This Row],[продажи_]]-datatable[[#This Row],[себестоимость_]]</f>
        <v>4.4839999999999991</v>
      </c>
      <c r="L6611"/>
    </row>
    <row r="6612" spans="2:12" x14ac:dyDescent="0.4">
      <c r="B6612" s="5" t="s">
        <v>67</v>
      </c>
      <c r="C6612" s="5" t="s">
        <v>57</v>
      </c>
      <c r="D6612" s="5" t="s">
        <v>26</v>
      </c>
      <c r="E6612" s="5" t="s">
        <v>7</v>
      </c>
      <c r="F6612" s="6">
        <v>44105</v>
      </c>
      <c r="G6612" s="6" t="str">
        <f>TEXT(datatable[[#This Row],[дата]],"ММ")</f>
        <v>10</v>
      </c>
      <c r="H6612" s="8">
        <v>8.5955999999999992</v>
      </c>
      <c r="I6612" s="8">
        <v>2.8157999999999999</v>
      </c>
      <c r="J6612" s="8">
        <f>datatable[[#This Row],[продажи_]]-datatable[[#This Row],[себестоимость_]]</f>
        <v>5.7797999999999998</v>
      </c>
      <c r="L6612"/>
    </row>
    <row r="6613" spans="2:12" x14ac:dyDescent="0.4">
      <c r="B6613" s="5" t="s">
        <v>67</v>
      </c>
      <c r="C6613" s="5" t="s">
        <v>57</v>
      </c>
      <c r="D6613" s="5" t="s">
        <v>26</v>
      </c>
      <c r="E6613" s="5" t="s">
        <v>7</v>
      </c>
      <c r="F6613" s="6">
        <v>44136</v>
      </c>
      <c r="G6613" s="6" t="str">
        <f>TEXT(datatable[[#This Row],[дата]],"ММ")</f>
        <v>11</v>
      </c>
      <c r="H6613" s="8">
        <v>7.5011999999999999</v>
      </c>
      <c r="I6613" s="8">
        <v>2.9526000000000003</v>
      </c>
      <c r="J6613" s="8">
        <f>datatable[[#This Row],[продажи_]]-datatable[[#This Row],[себестоимость_]]</f>
        <v>4.5485999999999995</v>
      </c>
      <c r="L6613"/>
    </row>
    <row r="6614" spans="2:12" x14ac:dyDescent="0.4">
      <c r="B6614" s="5" t="s">
        <v>67</v>
      </c>
      <c r="C6614" s="5" t="s">
        <v>57</v>
      </c>
      <c r="D6614" s="5" t="s">
        <v>26</v>
      </c>
      <c r="E6614" s="5" t="s">
        <v>7</v>
      </c>
      <c r="F6614" s="6">
        <v>44166</v>
      </c>
      <c r="G6614" s="6" t="str">
        <f>TEXT(datatable[[#This Row],[дата]],"ММ")</f>
        <v>12</v>
      </c>
      <c r="H6614" s="8">
        <v>6.2927999999999997</v>
      </c>
      <c r="I6614" s="8">
        <v>2.5764</v>
      </c>
      <c r="J6614" s="8">
        <f>datatable[[#This Row],[продажи_]]-datatable[[#This Row],[себестоимость_]]</f>
        <v>3.7163999999999997</v>
      </c>
      <c r="L6614"/>
    </row>
    <row r="6615" spans="2:12" x14ac:dyDescent="0.4">
      <c r="B6615" s="5" t="s">
        <v>67</v>
      </c>
      <c r="C6615" s="5" t="s">
        <v>57</v>
      </c>
      <c r="D6615" s="5" t="s">
        <v>26</v>
      </c>
      <c r="E6615" s="5" t="s">
        <v>7</v>
      </c>
      <c r="F6615" s="6">
        <v>43831</v>
      </c>
      <c r="G6615" s="6" t="str">
        <f>TEXT(datatable[[#This Row],[дата]],"ММ")</f>
        <v>01</v>
      </c>
      <c r="H6615" s="8">
        <v>1.6235999999999999</v>
      </c>
      <c r="I6615" s="8">
        <v>0.90269999999999995</v>
      </c>
      <c r="J6615" s="8">
        <f>datatable[[#This Row],[продажи_]]-datatable[[#This Row],[себестоимость_]]</f>
        <v>0.72089999999999999</v>
      </c>
      <c r="L6615"/>
    </row>
    <row r="6616" spans="2:12" x14ac:dyDescent="0.4">
      <c r="B6616" s="5" t="s">
        <v>67</v>
      </c>
      <c r="C6616" s="5" t="s">
        <v>57</v>
      </c>
      <c r="D6616" s="5" t="s">
        <v>26</v>
      </c>
      <c r="E6616" s="5" t="s">
        <v>7</v>
      </c>
      <c r="F6616" s="6">
        <v>43862</v>
      </c>
      <c r="G6616" s="6" t="str">
        <f>TEXT(datatable[[#This Row],[дата]],"ММ")</f>
        <v>02</v>
      </c>
      <c r="H6616" s="8">
        <v>2.9274</v>
      </c>
      <c r="I6616" s="8">
        <v>1.1542999999999999</v>
      </c>
      <c r="J6616" s="8">
        <f>datatable[[#This Row],[продажи_]]-datatable[[#This Row],[себестоимость_]]</f>
        <v>1.7731000000000001</v>
      </c>
      <c r="L6616"/>
    </row>
    <row r="6617" spans="2:12" x14ac:dyDescent="0.4">
      <c r="B6617" s="5" t="s">
        <v>67</v>
      </c>
      <c r="C6617" s="5" t="s">
        <v>57</v>
      </c>
      <c r="D6617" s="5" t="s">
        <v>26</v>
      </c>
      <c r="E6617" s="5" t="s">
        <v>7</v>
      </c>
      <c r="F6617" s="6">
        <v>43891</v>
      </c>
      <c r="G6617" s="6" t="str">
        <f>TEXT(datatable[[#This Row],[дата]],"ММ")</f>
        <v>03</v>
      </c>
      <c r="H6617" s="8">
        <v>2.8208000000000002</v>
      </c>
      <c r="I6617" s="8">
        <v>1.1696</v>
      </c>
      <c r="J6617" s="8">
        <f>datatable[[#This Row],[продажи_]]-datatable[[#This Row],[себестоимость_]]</f>
        <v>1.6512000000000002</v>
      </c>
      <c r="L6617"/>
    </row>
    <row r="6618" spans="2:12" x14ac:dyDescent="0.4">
      <c r="B6618" s="5" t="s">
        <v>67</v>
      </c>
      <c r="C6618" s="5" t="s">
        <v>57</v>
      </c>
      <c r="D6618" s="5" t="s">
        <v>26</v>
      </c>
      <c r="E6618" s="5" t="s">
        <v>7</v>
      </c>
      <c r="F6618" s="6">
        <v>43922</v>
      </c>
      <c r="G6618" s="6" t="str">
        <f>TEXT(datatable[[#This Row],[дата]],"ММ")</f>
        <v>04</v>
      </c>
      <c r="H6618" s="8">
        <v>3.0504000000000002</v>
      </c>
      <c r="I6618" s="8">
        <v>1.6320000000000001</v>
      </c>
      <c r="J6618" s="8">
        <f>datatable[[#This Row],[продажи_]]-datatable[[#This Row],[себестоимость_]]</f>
        <v>1.4184000000000001</v>
      </c>
      <c r="L6618"/>
    </row>
    <row r="6619" spans="2:12" x14ac:dyDescent="0.4">
      <c r="B6619" s="5" t="s">
        <v>67</v>
      </c>
      <c r="C6619" s="5" t="s">
        <v>57</v>
      </c>
      <c r="D6619" s="5" t="s">
        <v>26</v>
      </c>
      <c r="E6619" s="5" t="s">
        <v>7</v>
      </c>
      <c r="F6619" s="6">
        <v>43952</v>
      </c>
      <c r="G6619" s="6" t="str">
        <f>TEXT(datatable[[#This Row],[дата]],"ММ")</f>
        <v>05</v>
      </c>
      <c r="H6619" s="8">
        <v>2.8249</v>
      </c>
      <c r="I6619" s="8">
        <v>0.88400000000000001</v>
      </c>
      <c r="J6619" s="8">
        <f>datatable[[#This Row],[продажи_]]-datatable[[#This Row],[себестоимость_]]</f>
        <v>1.9409000000000001</v>
      </c>
      <c r="L6619"/>
    </row>
    <row r="6620" spans="2:12" x14ac:dyDescent="0.4">
      <c r="B6620" s="5" t="s">
        <v>67</v>
      </c>
      <c r="C6620" s="5" t="s">
        <v>57</v>
      </c>
      <c r="D6620" s="5" t="s">
        <v>26</v>
      </c>
      <c r="E6620" s="5" t="s">
        <v>7</v>
      </c>
      <c r="F6620" s="6">
        <v>43983</v>
      </c>
      <c r="G6620" s="6" t="str">
        <f>TEXT(datatable[[#This Row],[дата]],"ММ")</f>
        <v>06</v>
      </c>
      <c r="H6620" s="8">
        <v>1.9884999999999997</v>
      </c>
      <c r="I6620" s="8">
        <v>0.81599999999999995</v>
      </c>
      <c r="J6620" s="8">
        <f>datatable[[#This Row],[продажи_]]-datatable[[#This Row],[себестоимость_]]</f>
        <v>1.1724999999999999</v>
      </c>
      <c r="L6620"/>
    </row>
    <row r="6621" spans="2:12" x14ac:dyDescent="0.4">
      <c r="B6621" s="5" t="s">
        <v>67</v>
      </c>
      <c r="C6621" s="5" t="s">
        <v>57</v>
      </c>
      <c r="D6621" s="5" t="s">
        <v>26</v>
      </c>
      <c r="E6621" s="5" t="s">
        <v>7</v>
      </c>
      <c r="F6621" s="6">
        <v>44013</v>
      </c>
      <c r="G6621" s="6" t="str">
        <f>TEXT(datatable[[#This Row],[дата]],"ММ")</f>
        <v>07</v>
      </c>
      <c r="H6621" s="8">
        <v>1.6789499999999999</v>
      </c>
      <c r="I6621" s="8">
        <v>0.83385000000000009</v>
      </c>
      <c r="J6621" s="8">
        <f>datatable[[#This Row],[продажи_]]-datatable[[#This Row],[себестоимость_]]</f>
        <v>0.84509999999999985</v>
      </c>
      <c r="L6621"/>
    </row>
    <row r="6622" spans="2:12" x14ac:dyDescent="0.4">
      <c r="B6622" s="5" t="s">
        <v>67</v>
      </c>
      <c r="C6622" s="5" t="s">
        <v>57</v>
      </c>
      <c r="D6622" s="5" t="s">
        <v>26</v>
      </c>
      <c r="E6622" s="5" t="s">
        <v>7</v>
      </c>
      <c r="F6622" s="6">
        <v>44044</v>
      </c>
      <c r="G6622" s="6" t="str">
        <f>TEXT(datatable[[#This Row],[дата]],"ММ")</f>
        <v>08</v>
      </c>
      <c r="H6622" s="8">
        <v>1.8532</v>
      </c>
      <c r="I6622" s="8">
        <v>0.79559999999999997</v>
      </c>
      <c r="J6622" s="8">
        <f>datatable[[#This Row],[продажи_]]-datatable[[#This Row],[себестоимость_]]</f>
        <v>1.0575999999999999</v>
      </c>
      <c r="L6622"/>
    </row>
    <row r="6623" spans="2:12" x14ac:dyDescent="0.4">
      <c r="B6623" s="5" t="s">
        <v>67</v>
      </c>
      <c r="C6623" s="5" t="s">
        <v>57</v>
      </c>
      <c r="D6623" s="5" t="s">
        <v>26</v>
      </c>
      <c r="E6623" s="5" t="s">
        <v>7</v>
      </c>
      <c r="F6623" s="6">
        <v>44075</v>
      </c>
      <c r="G6623" s="6" t="str">
        <f>TEXT(datatable[[#This Row],[дата]],"ММ")</f>
        <v>09</v>
      </c>
      <c r="H6623" s="8">
        <v>2.0705</v>
      </c>
      <c r="I6623" s="8">
        <v>0.75649999999999995</v>
      </c>
      <c r="J6623" s="8">
        <f>datatable[[#This Row],[продажи_]]-datatable[[#This Row],[себестоимость_]]</f>
        <v>1.3140000000000001</v>
      </c>
      <c r="L6623"/>
    </row>
    <row r="6624" spans="2:12" x14ac:dyDescent="0.4">
      <c r="B6624" s="5" t="s">
        <v>67</v>
      </c>
      <c r="C6624" s="5" t="s">
        <v>57</v>
      </c>
      <c r="D6624" s="5" t="s">
        <v>26</v>
      </c>
      <c r="E6624" s="5" t="s">
        <v>7</v>
      </c>
      <c r="F6624" s="6">
        <v>44105</v>
      </c>
      <c r="G6624" s="6" t="str">
        <f>TEXT(datatable[[#This Row],[дата]],"ММ")</f>
        <v>10</v>
      </c>
      <c r="H6624" s="8">
        <v>3.198</v>
      </c>
      <c r="I6624" s="8">
        <v>1.1271</v>
      </c>
      <c r="J6624" s="8">
        <f>datatable[[#This Row],[продажи_]]-datatable[[#This Row],[себестоимость_]]</f>
        <v>2.0709</v>
      </c>
      <c r="L6624"/>
    </row>
    <row r="6625" spans="2:12" x14ac:dyDescent="0.4">
      <c r="B6625" s="5" t="s">
        <v>67</v>
      </c>
      <c r="C6625" s="5" t="s">
        <v>57</v>
      </c>
      <c r="D6625" s="5" t="s">
        <v>26</v>
      </c>
      <c r="E6625" s="5" t="s">
        <v>7</v>
      </c>
      <c r="F6625" s="6">
        <v>44136</v>
      </c>
      <c r="G6625" s="6" t="str">
        <f>TEXT(datatable[[#This Row],[дата]],"ММ")</f>
        <v>11</v>
      </c>
      <c r="H6625" s="8">
        <v>2.7265000000000001</v>
      </c>
      <c r="I6625" s="8">
        <v>1.19</v>
      </c>
      <c r="J6625" s="8">
        <f>datatable[[#This Row],[продажи_]]-datatable[[#This Row],[себестоимость_]]</f>
        <v>1.5365000000000002</v>
      </c>
      <c r="L6625"/>
    </row>
    <row r="6626" spans="2:12" x14ac:dyDescent="0.4">
      <c r="B6626" s="5" t="s">
        <v>67</v>
      </c>
      <c r="C6626" s="5" t="s">
        <v>57</v>
      </c>
      <c r="D6626" s="5" t="s">
        <v>26</v>
      </c>
      <c r="E6626" s="5" t="s">
        <v>7</v>
      </c>
      <c r="F6626" s="6">
        <v>44166</v>
      </c>
      <c r="G6626" s="6" t="str">
        <f>TEXT(datatable[[#This Row],[дата]],"ММ")</f>
        <v>12</v>
      </c>
      <c r="H6626" s="8">
        <v>2.3615999999999997</v>
      </c>
      <c r="I6626" s="8">
        <v>1.0914000000000001</v>
      </c>
      <c r="J6626" s="8">
        <f>datatable[[#This Row],[продажи_]]-datatable[[#This Row],[себестоимость_]]</f>
        <v>1.2701999999999996</v>
      </c>
      <c r="L6626"/>
    </row>
    <row r="6627" spans="2:12" x14ac:dyDescent="0.4">
      <c r="B6627" s="5" t="s">
        <v>68</v>
      </c>
      <c r="C6627" s="5" t="s">
        <v>56</v>
      </c>
      <c r="D6627" s="5" t="s">
        <v>27</v>
      </c>
      <c r="E6627" s="5" t="s">
        <v>60</v>
      </c>
      <c r="F6627" s="6">
        <v>43831</v>
      </c>
      <c r="G6627" s="6" t="str">
        <f>TEXT(datatable[[#This Row],[дата]],"ММ")</f>
        <v>01</v>
      </c>
      <c r="H6627" s="8">
        <v>72.265500000000003</v>
      </c>
      <c r="I6627" s="8">
        <v>29.724300000000003</v>
      </c>
      <c r="J6627" s="8">
        <f>datatable[[#This Row],[продажи_]]-datatable[[#This Row],[себестоимость_]]</f>
        <v>42.541200000000003</v>
      </c>
      <c r="L6627"/>
    </row>
    <row r="6628" spans="2:12" x14ac:dyDescent="0.4">
      <c r="B6628" s="5" t="s">
        <v>68</v>
      </c>
      <c r="C6628" s="5" t="s">
        <v>56</v>
      </c>
      <c r="D6628" s="5" t="s">
        <v>27</v>
      </c>
      <c r="E6628" s="5" t="s">
        <v>60</v>
      </c>
      <c r="F6628" s="6">
        <v>43862</v>
      </c>
      <c r="G6628" s="6" t="str">
        <f>TEXT(datatable[[#This Row],[дата]],"ММ")</f>
        <v>02</v>
      </c>
      <c r="H6628" s="8">
        <v>109.2315</v>
      </c>
      <c r="I6628" s="8">
        <v>39.026400000000002</v>
      </c>
      <c r="J6628" s="8">
        <f>datatable[[#This Row],[продажи_]]-datatable[[#This Row],[себестоимость_]]</f>
        <v>70.205099999999987</v>
      </c>
      <c r="L6628"/>
    </row>
    <row r="6629" spans="2:12" x14ac:dyDescent="0.4">
      <c r="B6629" s="5" t="s">
        <v>68</v>
      </c>
      <c r="C6629" s="5" t="s">
        <v>56</v>
      </c>
      <c r="D6629" s="5" t="s">
        <v>27</v>
      </c>
      <c r="E6629" s="5" t="s">
        <v>60</v>
      </c>
      <c r="F6629" s="6">
        <v>43891</v>
      </c>
      <c r="G6629" s="6" t="str">
        <f>TEXT(datatable[[#This Row],[дата]],"ММ")</f>
        <v>03</v>
      </c>
      <c r="H6629" s="8">
        <v>129.684</v>
      </c>
      <c r="I6629" s="8">
        <v>51.388800000000003</v>
      </c>
      <c r="J6629" s="8">
        <f>datatable[[#This Row],[продажи_]]-datatable[[#This Row],[себестоимость_]]</f>
        <v>78.295199999999994</v>
      </c>
      <c r="L6629"/>
    </row>
    <row r="6630" spans="2:12" x14ac:dyDescent="0.4">
      <c r="B6630" s="5" t="s">
        <v>68</v>
      </c>
      <c r="C6630" s="5" t="s">
        <v>56</v>
      </c>
      <c r="D6630" s="5" t="s">
        <v>27</v>
      </c>
      <c r="E6630" s="5" t="s">
        <v>60</v>
      </c>
      <c r="F6630" s="6">
        <v>43922</v>
      </c>
      <c r="G6630" s="6" t="str">
        <f>TEXT(datatable[[#This Row],[дата]],"ММ")</f>
        <v>04</v>
      </c>
      <c r="H6630" s="8">
        <v>118.776</v>
      </c>
      <c r="I6630" s="8">
        <v>47.025600000000004</v>
      </c>
      <c r="J6630" s="8">
        <f>datatable[[#This Row],[продажи_]]-datatable[[#This Row],[себестоимость_]]</f>
        <v>71.750399999999985</v>
      </c>
      <c r="L6630"/>
    </row>
    <row r="6631" spans="2:12" x14ac:dyDescent="0.4">
      <c r="B6631" s="5" t="s">
        <v>68</v>
      </c>
      <c r="C6631" s="5" t="s">
        <v>56</v>
      </c>
      <c r="D6631" s="5" t="s">
        <v>27</v>
      </c>
      <c r="E6631" s="5" t="s">
        <v>60</v>
      </c>
      <c r="F6631" s="6">
        <v>43952</v>
      </c>
      <c r="G6631" s="6" t="str">
        <f>TEXT(datatable[[#This Row],[дата]],"ММ")</f>
        <v>05</v>
      </c>
      <c r="H6631" s="8">
        <v>115.21575</v>
      </c>
      <c r="I6631" s="8">
        <v>37.420499999999997</v>
      </c>
      <c r="J6631" s="8">
        <f>datatable[[#This Row],[продажи_]]-datatable[[#This Row],[себестоимость_]]</f>
        <v>77.79525000000001</v>
      </c>
      <c r="L6631"/>
    </row>
    <row r="6632" spans="2:12" x14ac:dyDescent="0.4">
      <c r="B6632" s="5" t="s">
        <v>68</v>
      </c>
      <c r="C6632" s="5" t="s">
        <v>56</v>
      </c>
      <c r="D6632" s="5" t="s">
        <v>27</v>
      </c>
      <c r="E6632" s="5" t="s">
        <v>60</v>
      </c>
      <c r="F6632" s="6">
        <v>43983</v>
      </c>
      <c r="G6632" s="6" t="str">
        <f>TEXT(datatable[[#This Row],[дата]],"ММ")</f>
        <v>06</v>
      </c>
      <c r="H6632" s="8">
        <v>62.872499999999995</v>
      </c>
      <c r="I6632" s="8">
        <v>33.027000000000001</v>
      </c>
      <c r="J6632" s="8">
        <f>datatable[[#This Row],[продажи_]]-datatable[[#This Row],[себестоимость_]]</f>
        <v>29.845499999999994</v>
      </c>
      <c r="L6632"/>
    </row>
    <row r="6633" spans="2:12" x14ac:dyDescent="0.4">
      <c r="B6633" s="5" t="s">
        <v>68</v>
      </c>
      <c r="C6633" s="5" t="s">
        <v>56</v>
      </c>
      <c r="D6633" s="5" t="s">
        <v>27</v>
      </c>
      <c r="E6633" s="5" t="s">
        <v>60</v>
      </c>
      <c r="F6633" s="6">
        <v>44013</v>
      </c>
      <c r="G6633" s="6" t="str">
        <f>TEXT(datatable[[#This Row],[дата]],"ММ")</f>
        <v>07</v>
      </c>
      <c r="H6633" s="8">
        <v>74.310749999999999</v>
      </c>
      <c r="I6633" s="8">
        <v>22.9068</v>
      </c>
      <c r="J6633" s="8">
        <f>datatable[[#This Row],[продажи_]]-datatable[[#This Row],[себестоимость_]]</f>
        <v>51.403949999999995</v>
      </c>
      <c r="L6633"/>
    </row>
    <row r="6634" spans="2:12" x14ac:dyDescent="0.4">
      <c r="B6634" s="5" t="s">
        <v>68</v>
      </c>
      <c r="C6634" s="5" t="s">
        <v>56</v>
      </c>
      <c r="D6634" s="5" t="s">
        <v>27</v>
      </c>
      <c r="E6634" s="5" t="s">
        <v>60</v>
      </c>
      <c r="F6634" s="6">
        <v>44044</v>
      </c>
      <c r="G6634" s="6" t="str">
        <f>TEXT(datatable[[#This Row],[дата]],"ММ")</f>
        <v>08</v>
      </c>
      <c r="H6634" s="8">
        <v>64.841999999999999</v>
      </c>
      <c r="I6634" s="8">
        <v>21.088800000000003</v>
      </c>
      <c r="J6634" s="8">
        <f>datatable[[#This Row],[продажи_]]-datatable[[#This Row],[себестоимость_]]</f>
        <v>43.753199999999993</v>
      </c>
      <c r="L6634"/>
    </row>
    <row r="6635" spans="2:12" x14ac:dyDescent="0.4">
      <c r="B6635" s="5" t="s">
        <v>68</v>
      </c>
      <c r="C6635" s="5" t="s">
        <v>56</v>
      </c>
      <c r="D6635" s="5" t="s">
        <v>27</v>
      </c>
      <c r="E6635" s="5" t="s">
        <v>60</v>
      </c>
      <c r="F6635" s="6">
        <v>44075</v>
      </c>
      <c r="G6635" s="6" t="str">
        <f>TEXT(datatable[[#This Row],[дата]],"ММ")</f>
        <v>09</v>
      </c>
      <c r="H6635" s="8">
        <v>87.86999999999999</v>
      </c>
      <c r="I6635" s="8">
        <v>34.238999999999997</v>
      </c>
      <c r="J6635" s="8">
        <f>datatable[[#This Row],[продажи_]]-datatable[[#This Row],[себестоимость_]]</f>
        <v>53.630999999999993</v>
      </c>
      <c r="L6635"/>
    </row>
    <row r="6636" spans="2:12" x14ac:dyDescent="0.4">
      <c r="B6636" s="5" t="s">
        <v>68</v>
      </c>
      <c r="C6636" s="5" t="s">
        <v>56</v>
      </c>
      <c r="D6636" s="5" t="s">
        <v>27</v>
      </c>
      <c r="E6636" s="5" t="s">
        <v>60</v>
      </c>
      <c r="F6636" s="6">
        <v>44105</v>
      </c>
      <c r="G6636" s="6" t="str">
        <f>TEXT(datatable[[#This Row],[дата]],"ММ")</f>
        <v>10</v>
      </c>
      <c r="H6636" s="8">
        <v>106.35300000000002</v>
      </c>
      <c r="I6636" s="8">
        <v>42.147300000000001</v>
      </c>
      <c r="J6636" s="8">
        <f>datatable[[#This Row],[продажи_]]-datatable[[#This Row],[себестоимость_]]</f>
        <v>64.205700000000022</v>
      </c>
      <c r="L6636"/>
    </row>
    <row r="6637" spans="2:12" x14ac:dyDescent="0.4">
      <c r="B6637" s="5" t="s">
        <v>68</v>
      </c>
      <c r="C6637" s="5" t="s">
        <v>56</v>
      </c>
      <c r="D6637" s="5" t="s">
        <v>27</v>
      </c>
      <c r="E6637" s="5" t="s">
        <v>60</v>
      </c>
      <c r="F6637" s="6">
        <v>44136</v>
      </c>
      <c r="G6637" s="6" t="str">
        <f>TEXT(datatable[[#This Row],[дата]],"ММ")</f>
        <v>11</v>
      </c>
      <c r="H6637" s="8">
        <v>112.413</v>
      </c>
      <c r="I6637" s="8">
        <v>35.632800000000003</v>
      </c>
      <c r="J6637" s="8">
        <f>datatable[[#This Row],[продажи_]]-datatable[[#This Row],[себестоимость_]]</f>
        <v>76.780199999999994</v>
      </c>
      <c r="L6637"/>
    </row>
    <row r="6638" spans="2:12" x14ac:dyDescent="0.4">
      <c r="B6638" s="5" t="s">
        <v>68</v>
      </c>
      <c r="C6638" s="5" t="s">
        <v>56</v>
      </c>
      <c r="D6638" s="5" t="s">
        <v>27</v>
      </c>
      <c r="E6638" s="5" t="s">
        <v>60</v>
      </c>
      <c r="F6638" s="6">
        <v>44166</v>
      </c>
      <c r="G6638" s="6" t="str">
        <f>TEXT(datatable[[#This Row],[дата]],"ММ")</f>
        <v>12</v>
      </c>
      <c r="H6638" s="8">
        <v>107.262</v>
      </c>
      <c r="I6638" s="8">
        <v>40.723200000000006</v>
      </c>
      <c r="J6638" s="8">
        <f>datatable[[#This Row],[продажи_]]-datatable[[#This Row],[себестоимость_]]</f>
        <v>66.538799999999995</v>
      </c>
      <c r="L6638"/>
    </row>
    <row r="6639" spans="2:12" x14ac:dyDescent="0.4">
      <c r="B6639" s="5" t="s">
        <v>68</v>
      </c>
      <c r="C6639" s="5" t="s">
        <v>56</v>
      </c>
      <c r="D6639" s="5" t="s">
        <v>27</v>
      </c>
      <c r="E6639" s="5" t="s">
        <v>7</v>
      </c>
      <c r="F6639" s="6">
        <v>43831</v>
      </c>
      <c r="G6639" s="6" t="str">
        <f>TEXT(datatable[[#This Row],[дата]],"ММ")</f>
        <v>01</v>
      </c>
      <c r="H6639" s="8">
        <v>37.342800000000004</v>
      </c>
      <c r="I6639" s="8">
        <v>37.363500000000002</v>
      </c>
      <c r="J6639" s="8">
        <f>datatable[[#This Row],[продажи_]]-datatable[[#This Row],[себестоимость_]]</f>
        <v>-2.0699999999997942E-2</v>
      </c>
      <c r="L6639"/>
    </row>
    <row r="6640" spans="2:12" x14ac:dyDescent="0.4">
      <c r="B6640" s="5" t="s">
        <v>68</v>
      </c>
      <c r="C6640" s="5" t="s">
        <v>56</v>
      </c>
      <c r="D6640" s="5" t="s">
        <v>27</v>
      </c>
      <c r="E6640" s="5" t="s">
        <v>7</v>
      </c>
      <c r="F6640" s="6">
        <v>43862</v>
      </c>
      <c r="G6640" s="6" t="str">
        <f>TEXT(datatable[[#This Row],[дата]],"ММ")</f>
        <v>02</v>
      </c>
      <c r="H6640" s="8">
        <v>59.982999999999997</v>
      </c>
      <c r="I6640" s="8">
        <v>50.034599999999998</v>
      </c>
      <c r="J6640" s="8">
        <f>datatable[[#This Row],[продажи_]]-datatable[[#This Row],[себестоимость_]]</f>
        <v>9.9483999999999995</v>
      </c>
      <c r="L6640"/>
    </row>
    <row r="6641" spans="2:12" x14ac:dyDescent="0.4">
      <c r="B6641" s="5" t="s">
        <v>68</v>
      </c>
      <c r="C6641" s="5" t="s">
        <v>56</v>
      </c>
      <c r="D6641" s="5" t="s">
        <v>27</v>
      </c>
      <c r="E6641" s="5" t="s">
        <v>7</v>
      </c>
      <c r="F6641" s="6">
        <v>43891</v>
      </c>
      <c r="G6641" s="6" t="str">
        <f>TEXT(datatable[[#This Row],[дата]],"ММ")</f>
        <v>03</v>
      </c>
      <c r="H6641" s="8">
        <v>77.9328</v>
      </c>
      <c r="I6641" s="8">
        <v>51.984000000000002</v>
      </c>
      <c r="J6641" s="8">
        <f>datatable[[#This Row],[продажи_]]-datatable[[#This Row],[себестоимость_]]</f>
        <v>25.948799999999999</v>
      </c>
      <c r="L6641"/>
    </row>
    <row r="6642" spans="2:12" x14ac:dyDescent="0.4">
      <c r="B6642" s="5" t="s">
        <v>68</v>
      </c>
      <c r="C6642" s="5" t="s">
        <v>56</v>
      </c>
      <c r="D6642" s="5" t="s">
        <v>27</v>
      </c>
      <c r="E6642" s="5" t="s">
        <v>7</v>
      </c>
      <c r="F6642" s="6">
        <v>43922</v>
      </c>
      <c r="G6642" s="6" t="str">
        <f>TEXT(datatable[[#This Row],[дата]],"ММ")</f>
        <v>04</v>
      </c>
      <c r="H6642" s="8">
        <v>80.0976</v>
      </c>
      <c r="I6642" s="8">
        <v>49.6736</v>
      </c>
      <c r="J6642" s="8">
        <f>datatable[[#This Row],[продажи_]]-datatable[[#This Row],[себестоимость_]]</f>
        <v>30.423999999999999</v>
      </c>
      <c r="L6642"/>
    </row>
    <row r="6643" spans="2:12" x14ac:dyDescent="0.4">
      <c r="B6643" s="5" t="s">
        <v>68</v>
      </c>
      <c r="C6643" s="5" t="s">
        <v>56</v>
      </c>
      <c r="D6643" s="5" t="s">
        <v>27</v>
      </c>
      <c r="E6643" s="5" t="s">
        <v>7</v>
      </c>
      <c r="F6643" s="6">
        <v>43952</v>
      </c>
      <c r="G6643" s="6" t="str">
        <f>TEXT(datatable[[#This Row],[дата]],"ММ")</f>
        <v>05</v>
      </c>
      <c r="H6643" s="8">
        <v>47.490300000000005</v>
      </c>
      <c r="I6643" s="8">
        <v>52.561600000000006</v>
      </c>
      <c r="J6643" s="8">
        <f>datatable[[#This Row],[продажи_]]-datatable[[#This Row],[себестоимость_]]</f>
        <v>-5.0713000000000008</v>
      </c>
      <c r="L6643"/>
    </row>
    <row r="6644" spans="2:12" x14ac:dyDescent="0.4">
      <c r="B6644" s="5" t="s">
        <v>68</v>
      </c>
      <c r="C6644" s="5" t="s">
        <v>56</v>
      </c>
      <c r="D6644" s="5" t="s">
        <v>27</v>
      </c>
      <c r="E6644" s="5" t="s">
        <v>7</v>
      </c>
      <c r="F6644" s="6">
        <v>43983</v>
      </c>
      <c r="G6644" s="6" t="str">
        <f>TEXT(datatable[[#This Row],[дата]],"ММ")</f>
        <v>06</v>
      </c>
      <c r="H6644" s="8">
        <v>38.335000000000001</v>
      </c>
      <c r="I6644" s="8">
        <v>37.544000000000004</v>
      </c>
      <c r="J6644" s="8">
        <f>datatable[[#This Row],[продажи_]]-datatable[[#This Row],[себестоимость_]]</f>
        <v>0.79099999999999682</v>
      </c>
      <c r="L6644"/>
    </row>
    <row r="6645" spans="2:12" x14ac:dyDescent="0.4">
      <c r="B6645" s="5" t="s">
        <v>68</v>
      </c>
      <c r="C6645" s="5" t="s">
        <v>56</v>
      </c>
      <c r="D6645" s="5" t="s">
        <v>27</v>
      </c>
      <c r="E6645" s="5" t="s">
        <v>7</v>
      </c>
      <c r="F6645" s="6">
        <v>44013</v>
      </c>
      <c r="G6645" s="6" t="str">
        <f>TEXT(datatable[[#This Row],[дата]],"ММ")</f>
        <v>07</v>
      </c>
      <c r="H6645" s="8">
        <v>34.5015</v>
      </c>
      <c r="I6645" s="8">
        <v>36.388800000000003</v>
      </c>
      <c r="J6645" s="8">
        <f>datatable[[#This Row],[продажи_]]-datatable[[#This Row],[себестоимость_]]</f>
        <v>-1.8873000000000033</v>
      </c>
      <c r="L6645"/>
    </row>
    <row r="6646" spans="2:12" x14ac:dyDescent="0.4">
      <c r="B6646" s="5" t="s">
        <v>68</v>
      </c>
      <c r="C6646" s="5" t="s">
        <v>56</v>
      </c>
      <c r="D6646" s="5" t="s">
        <v>27</v>
      </c>
      <c r="E6646" s="5" t="s">
        <v>7</v>
      </c>
      <c r="F6646" s="6">
        <v>44044</v>
      </c>
      <c r="G6646" s="6" t="str">
        <f>TEXT(datatable[[#This Row],[дата]],"ММ")</f>
        <v>08</v>
      </c>
      <c r="H6646" s="8">
        <v>35.719200000000001</v>
      </c>
      <c r="I6646" s="8">
        <v>29.168800000000001</v>
      </c>
      <c r="J6646" s="8">
        <f>datatable[[#This Row],[продажи_]]-datatable[[#This Row],[себестоимость_]]</f>
        <v>6.5503999999999998</v>
      </c>
      <c r="L6646"/>
    </row>
    <row r="6647" spans="2:12" x14ac:dyDescent="0.4">
      <c r="B6647" s="5" t="s">
        <v>68</v>
      </c>
      <c r="C6647" s="5" t="s">
        <v>56</v>
      </c>
      <c r="D6647" s="5" t="s">
        <v>27</v>
      </c>
      <c r="E6647" s="5" t="s">
        <v>7</v>
      </c>
      <c r="F6647" s="6">
        <v>44075</v>
      </c>
      <c r="G6647" s="6" t="str">
        <f>TEXT(datatable[[#This Row],[дата]],"ММ")</f>
        <v>09</v>
      </c>
      <c r="H6647" s="8">
        <v>46.453000000000003</v>
      </c>
      <c r="I6647" s="8">
        <v>40.432000000000002</v>
      </c>
      <c r="J6647" s="8">
        <f>datatable[[#This Row],[продажи_]]-datatable[[#This Row],[себестоимость_]]</f>
        <v>6.0210000000000008</v>
      </c>
      <c r="L6647"/>
    </row>
    <row r="6648" spans="2:12" x14ac:dyDescent="0.4">
      <c r="B6648" s="5" t="s">
        <v>68</v>
      </c>
      <c r="C6648" s="5" t="s">
        <v>56</v>
      </c>
      <c r="D6648" s="5" t="s">
        <v>27</v>
      </c>
      <c r="E6648" s="5" t="s">
        <v>7</v>
      </c>
      <c r="F6648" s="6">
        <v>44105</v>
      </c>
      <c r="G6648" s="6" t="str">
        <f>TEXT(datatable[[#This Row],[дата]],"ММ")</f>
        <v>10</v>
      </c>
      <c r="H6648" s="8">
        <v>48.076599999999999</v>
      </c>
      <c r="I6648" s="8">
        <v>45.052799999999998</v>
      </c>
      <c r="J6648" s="8">
        <f>datatable[[#This Row],[продажи_]]-datatable[[#This Row],[себестоимость_]]</f>
        <v>3.0238000000000014</v>
      </c>
      <c r="L6648"/>
    </row>
    <row r="6649" spans="2:12" x14ac:dyDescent="0.4">
      <c r="B6649" s="5" t="s">
        <v>68</v>
      </c>
      <c r="C6649" s="5" t="s">
        <v>56</v>
      </c>
      <c r="D6649" s="5" t="s">
        <v>27</v>
      </c>
      <c r="E6649" s="5" t="s">
        <v>7</v>
      </c>
      <c r="F6649" s="6">
        <v>44136</v>
      </c>
      <c r="G6649" s="6" t="str">
        <f>TEXT(datatable[[#This Row],[дата]],"ММ")</f>
        <v>11</v>
      </c>
      <c r="H6649" s="8">
        <v>57.4574</v>
      </c>
      <c r="I6649" s="8">
        <v>46.4968</v>
      </c>
      <c r="J6649" s="8">
        <f>datatable[[#This Row],[продажи_]]-datatable[[#This Row],[себестоимость_]]</f>
        <v>10.960599999999999</v>
      </c>
      <c r="L6649"/>
    </row>
    <row r="6650" spans="2:12" x14ac:dyDescent="0.4">
      <c r="B6650" s="5" t="s">
        <v>68</v>
      </c>
      <c r="C6650" s="5" t="s">
        <v>56</v>
      </c>
      <c r="D6650" s="5" t="s">
        <v>27</v>
      </c>
      <c r="E6650" s="5" t="s">
        <v>7</v>
      </c>
      <c r="F6650" s="6">
        <v>44166</v>
      </c>
      <c r="G6650" s="6" t="str">
        <f>TEXT(datatable[[#This Row],[дата]],"ММ")</f>
        <v>12</v>
      </c>
      <c r="H6650" s="8">
        <v>60.073200000000007</v>
      </c>
      <c r="I6650" s="8">
        <v>35.089200000000005</v>
      </c>
      <c r="J6650" s="8">
        <f>datatable[[#This Row],[продажи_]]-datatable[[#This Row],[себестоимость_]]</f>
        <v>24.984000000000002</v>
      </c>
      <c r="L6650"/>
    </row>
    <row r="6651" spans="2:12" x14ac:dyDescent="0.4">
      <c r="B6651" s="5" t="s">
        <v>68</v>
      </c>
      <c r="C6651" s="5" t="s">
        <v>56</v>
      </c>
      <c r="D6651" s="5" t="s">
        <v>27</v>
      </c>
      <c r="E6651" s="5" t="s">
        <v>7</v>
      </c>
      <c r="F6651" s="6">
        <v>43831</v>
      </c>
      <c r="G6651" s="6" t="str">
        <f>TEXT(datatable[[#This Row],[дата]],"ММ")</f>
        <v>01</v>
      </c>
      <c r="H6651" s="8">
        <v>26.049150000000001</v>
      </c>
      <c r="I6651" s="8">
        <v>14.47875</v>
      </c>
      <c r="J6651" s="8">
        <f>datatable[[#This Row],[продажи_]]-datatable[[#This Row],[себестоимость_]]</f>
        <v>11.570400000000001</v>
      </c>
      <c r="L6651"/>
    </row>
    <row r="6652" spans="2:12" x14ac:dyDescent="0.4">
      <c r="B6652" s="5" t="s">
        <v>68</v>
      </c>
      <c r="C6652" s="5" t="s">
        <v>56</v>
      </c>
      <c r="D6652" s="5" t="s">
        <v>27</v>
      </c>
      <c r="E6652" s="5" t="s">
        <v>7</v>
      </c>
      <c r="F6652" s="6">
        <v>43862</v>
      </c>
      <c r="G6652" s="6" t="str">
        <f>TEXT(datatable[[#This Row],[дата]],"ММ")</f>
        <v>02</v>
      </c>
      <c r="H6652" s="8">
        <v>44.686599999999991</v>
      </c>
      <c r="I6652" s="8">
        <v>18.2</v>
      </c>
      <c r="J6652" s="8">
        <f>datatable[[#This Row],[продажи_]]-datatable[[#This Row],[себестоимость_]]</f>
        <v>26.486599999999992</v>
      </c>
      <c r="L6652"/>
    </row>
    <row r="6653" spans="2:12" x14ac:dyDescent="0.4">
      <c r="B6653" s="5" t="s">
        <v>68</v>
      </c>
      <c r="C6653" s="5" t="s">
        <v>56</v>
      </c>
      <c r="D6653" s="5" t="s">
        <v>27</v>
      </c>
      <c r="E6653" s="5" t="s">
        <v>7</v>
      </c>
      <c r="F6653" s="6">
        <v>43891</v>
      </c>
      <c r="G6653" s="6" t="str">
        <f>TEXT(datatable[[#This Row],[дата]],"ММ")</f>
        <v>03</v>
      </c>
      <c r="H6653" s="8">
        <v>45.011200000000002</v>
      </c>
      <c r="I6653" s="8">
        <v>25.22</v>
      </c>
      <c r="J6653" s="8">
        <f>datatable[[#This Row],[продажи_]]-datatable[[#This Row],[себестоимость_]]</f>
        <v>19.791200000000003</v>
      </c>
      <c r="L6653"/>
    </row>
    <row r="6654" spans="2:12" x14ac:dyDescent="0.4">
      <c r="B6654" s="5" t="s">
        <v>68</v>
      </c>
      <c r="C6654" s="5" t="s">
        <v>56</v>
      </c>
      <c r="D6654" s="5" t="s">
        <v>27</v>
      </c>
      <c r="E6654" s="5" t="s">
        <v>7</v>
      </c>
      <c r="F6654" s="6">
        <v>43922</v>
      </c>
      <c r="G6654" s="6" t="str">
        <f>TEXT(datatable[[#This Row],[дата]],"ММ")</f>
        <v>04</v>
      </c>
      <c r="H6654" s="8">
        <v>39.817600000000006</v>
      </c>
      <c r="I6654" s="8">
        <v>30.419999999999998</v>
      </c>
      <c r="J6654" s="8">
        <f>datatable[[#This Row],[продажи_]]-datatable[[#This Row],[себестоимость_]]</f>
        <v>9.3976000000000077</v>
      </c>
      <c r="L6654"/>
    </row>
    <row r="6655" spans="2:12" x14ac:dyDescent="0.4">
      <c r="B6655" s="5" t="s">
        <v>68</v>
      </c>
      <c r="C6655" s="5" t="s">
        <v>56</v>
      </c>
      <c r="D6655" s="5" t="s">
        <v>27</v>
      </c>
      <c r="E6655" s="5" t="s">
        <v>7</v>
      </c>
      <c r="F6655" s="6">
        <v>43952</v>
      </c>
      <c r="G6655" s="6" t="str">
        <f>TEXT(datatable[[#This Row],[дата]],"ММ")</f>
        <v>05</v>
      </c>
      <c r="H6655" s="8">
        <v>34.81335</v>
      </c>
      <c r="I6655" s="8">
        <v>24.716249999999999</v>
      </c>
      <c r="J6655" s="8">
        <f>datatable[[#This Row],[продажи_]]-datatable[[#This Row],[себестоимость_]]</f>
        <v>10.097100000000001</v>
      </c>
      <c r="L6655"/>
    </row>
    <row r="6656" spans="2:12" x14ac:dyDescent="0.4">
      <c r="B6656" s="5" t="s">
        <v>68</v>
      </c>
      <c r="C6656" s="5" t="s">
        <v>56</v>
      </c>
      <c r="D6656" s="5" t="s">
        <v>27</v>
      </c>
      <c r="E6656" s="5" t="s">
        <v>7</v>
      </c>
      <c r="F6656" s="6">
        <v>43983</v>
      </c>
      <c r="G6656" s="6" t="str">
        <f>TEXT(datatable[[#This Row],[дата]],"ММ")</f>
        <v>06</v>
      </c>
      <c r="H6656" s="8">
        <v>30.296000000000003</v>
      </c>
      <c r="I6656" s="8">
        <v>16.087499999999999</v>
      </c>
      <c r="J6656" s="8">
        <f>datatable[[#This Row],[продажи_]]-datatable[[#This Row],[себестоимость_]]</f>
        <v>14.208500000000004</v>
      </c>
      <c r="L6656"/>
    </row>
    <row r="6657" spans="2:12" x14ac:dyDescent="0.4">
      <c r="B6657" s="5" t="s">
        <v>68</v>
      </c>
      <c r="C6657" s="5" t="s">
        <v>56</v>
      </c>
      <c r="D6657" s="5" t="s">
        <v>27</v>
      </c>
      <c r="E6657" s="5" t="s">
        <v>7</v>
      </c>
      <c r="F6657" s="6">
        <v>44013</v>
      </c>
      <c r="G6657" s="6" t="str">
        <f>TEXT(datatable[[#This Row],[дата]],"ММ")</f>
        <v>07</v>
      </c>
      <c r="H6657" s="8">
        <v>26.2926</v>
      </c>
      <c r="I6657" s="8">
        <v>11.700000000000001</v>
      </c>
      <c r="J6657" s="8">
        <f>datatable[[#This Row],[продажи_]]-datatable[[#This Row],[себестоимость_]]</f>
        <v>14.592599999999999</v>
      </c>
      <c r="L6657"/>
    </row>
    <row r="6658" spans="2:12" x14ac:dyDescent="0.4">
      <c r="B6658" s="5" t="s">
        <v>68</v>
      </c>
      <c r="C6658" s="5" t="s">
        <v>56</v>
      </c>
      <c r="D6658" s="5" t="s">
        <v>27</v>
      </c>
      <c r="E6658" s="5" t="s">
        <v>7</v>
      </c>
      <c r="F6658" s="6">
        <v>44044</v>
      </c>
      <c r="G6658" s="6" t="str">
        <f>TEXT(datatable[[#This Row],[дата]],"ММ")</f>
        <v>08</v>
      </c>
      <c r="H6658" s="8">
        <v>19.043200000000002</v>
      </c>
      <c r="I6658" s="8">
        <v>12.09</v>
      </c>
      <c r="J6658" s="8">
        <f>datatable[[#This Row],[продажи_]]-datatable[[#This Row],[себестоимость_]]</f>
        <v>6.9532000000000025</v>
      </c>
      <c r="L6658"/>
    </row>
    <row r="6659" spans="2:12" x14ac:dyDescent="0.4">
      <c r="B6659" s="5" t="s">
        <v>68</v>
      </c>
      <c r="C6659" s="5" t="s">
        <v>56</v>
      </c>
      <c r="D6659" s="5" t="s">
        <v>27</v>
      </c>
      <c r="E6659" s="5" t="s">
        <v>7</v>
      </c>
      <c r="F6659" s="6">
        <v>44075</v>
      </c>
      <c r="G6659" s="6" t="str">
        <f>TEXT(datatable[[#This Row],[дата]],"ММ")</f>
        <v>09</v>
      </c>
      <c r="H6659" s="8">
        <v>22.722000000000001</v>
      </c>
      <c r="I6659" s="8">
        <v>14.625</v>
      </c>
      <c r="J6659" s="8">
        <f>datatable[[#This Row],[продажи_]]-datatable[[#This Row],[себестоимость_]]</f>
        <v>8.0970000000000013</v>
      </c>
      <c r="L6659"/>
    </row>
    <row r="6660" spans="2:12" x14ac:dyDescent="0.4">
      <c r="B6660" s="5" t="s">
        <v>68</v>
      </c>
      <c r="C6660" s="5" t="s">
        <v>56</v>
      </c>
      <c r="D6660" s="5" t="s">
        <v>27</v>
      </c>
      <c r="E6660" s="5" t="s">
        <v>7</v>
      </c>
      <c r="F6660" s="6">
        <v>44105</v>
      </c>
      <c r="G6660" s="6" t="str">
        <f>TEXT(datatable[[#This Row],[дата]],"ММ")</f>
        <v>10</v>
      </c>
      <c r="H6660" s="8">
        <v>38.6815</v>
      </c>
      <c r="I6660" s="8">
        <v>21.125</v>
      </c>
      <c r="J6660" s="8">
        <f>datatable[[#This Row],[продажи_]]-datatable[[#This Row],[себестоимость_]]</f>
        <v>17.5565</v>
      </c>
      <c r="L6660"/>
    </row>
    <row r="6661" spans="2:12" x14ac:dyDescent="0.4">
      <c r="B6661" s="5" t="s">
        <v>68</v>
      </c>
      <c r="C6661" s="5" t="s">
        <v>56</v>
      </c>
      <c r="D6661" s="5" t="s">
        <v>27</v>
      </c>
      <c r="E6661" s="5" t="s">
        <v>7</v>
      </c>
      <c r="F6661" s="6">
        <v>44136</v>
      </c>
      <c r="G6661" s="6" t="str">
        <f>TEXT(datatable[[#This Row],[дата]],"ММ")</f>
        <v>11</v>
      </c>
      <c r="H6661" s="8">
        <v>33.325600000000001</v>
      </c>
      <c r="I6661" s="8">
        <v>21.612500000000001</v>
      </c>
      <c r="J6661" s="8">
        <f>datatable[[#This Row],[продажи_]]-datatable[[#This Row],[себестоимость_]]</f>
        <v>11.713100000000001</v>
      </c>
      <c r="L6661"/>
    </row>
    <row r="6662" spans="2:12" x14ac:dyDescent="0.4">
      <c r="B6662" s="5" t="s">
        <v>68</v>
      </c>
      <c r="C6662" s="5" t="s">
        <v>56</v>
      </c>
      <c r="D6662" s="5" t="s">
        <v>27</v>
      </c>
      <c r="E6662" s="5" t="s">
        <v>7</v>
      </c>
      <c r="F6662" s="6">
        <v>44166</v>
      </c>
      <c r="G6662" s="6" t="str">
        <f>TEXT(datatable[[#This Row],[дата]],"ММ")</f>
        <v>12</v>
      </c>
      <c r="H6662" s="8">
        <v>37.004399999999997</v>
      </c>
      <c r="I6662" s="8">
        <v>21.450000000000003</v>
      </c>
      <c r="J6662" s="8">
        <f>datatable[[#This Row],[продажи_]]-datatable[[#This Row],[себестоимость_]]</f>
        <v>15.554399999999994</v>
      </c>
      <c r="L6662"/>
    </row>
    <row r="6663" spans="2:12" x14ac:dyDescent="0.4">
      <c r="B6663" s="5" t="s">
        <v>68</v>
      </c>
      <c r="C6663" s="5" t="s">
        <v>56</v>
      </c>
      <c r="D6663" s="5" t="s">
        <v>27</v>
      </c>
      <c r="E6663" s="5" t="s">
        <v>62</v>
      </c>
      <c r="F6663" s="6">
        <v>43831</v>
      </c>
      <c r="G6663" s="6" t="str">
        <f>TEXT(datatable[[#This Row],[дата]],"ММ")</f>
        <v>01</v>
      </c>
      <c r="H6663" s="8">
        <v>63.028350000000003</v>
      </c>
      <c r="I6663" s="8">
        <v>28.835999999999999</v>
      </c>
      <c r="J6663" s="8">
        <f>datatable[[#This Row],[продажи_]]-datatable[[#This Row],[себестоимость_]]</f>
        <v>34.192350000000005</v>
      </c>
      <c r="L6663"/>
    </row>
    <row r="6664" spans="2:12" x14ac:dyDescent="0.4">
      <c r="B6664" s="5" t="s">
        <v>68</v>
      </c>
      <c r="C6664" s="5" t="s">
        <v>56</v>
      </c>
      <c r="D6664" s="5" t="s">
        <v>27</v>
      </c>
      <c r="E6664" s="5" t="s">
        <v>62</v>
      </c>
      <c r="F6664" s="6">
        <v>43862</v>
      </c>
      <c r="G6664" s="6" t="str">
        <f>TEXT(datatable[[#This Row],[дата]],"ММ")</f>
        <v>02</v>
      </c>
      <c r="H6664" s="8">
        <v>105.37449999999998</v>
      </c>
      <c r="I6664" s="8">
        <v>52.92</v>
      </c>
      <c r="J6664" s="8">
        <f>datatable[[#This Row],[продажи_]]-datatable[[#This Row],[себестоимость_]]</f>
        <v>52.454499999999982</v>
      </c>
      <c r="L6664"/>
    </row>
    <row r="6665" spans="2:12" x14ac:dyDescent="0.4">
      <c r="B6665" s="5" t="s">
        <v>68</v>
      </c>
      <c r="C6665" s="5" t="s">
        <v>56</v>
      </c>
      <c r="D6665" s="5" t="s">
        <v>27</v>
      </c>
      <c r="E6665" s="5" t="s">
        <v>62</v>
      </c>
      <c r="F6665" s="6">
        <v>43891</v>
      </c>
      <c r="G6665" s="6" t="str">
        <f>TEXT(datatable[[#This Row],[дата]],"ММ")</f>
        <v>03</v>
      </c>
      <c r="H6665" s="8">
        <v>114.1448</v>
      </c>
      <c r="I6665" s="8">
        <v>61.632000000000005</v>
      </c>
      <c r="J6665" s="8">
        <f>datatable[[#This Row],[продажи_]]-datatable[[#This Row],[себестоимость_]]</f>
        <v>52.512799999999999</v>
      </c>
      <c r="L6665"/>
    </row>
    <row r="6666" spans="2:12" x14ac:dyDescent="0.4">
      <c r="B6666" s="5" t="s">
        <v>68</v>
      </c>
      <c r="C6666" s="5" t="s">
        <v>56</v>
      </c>
      <c r="D6666" s="5" t="s">
        <v>27</v>
      </c>
      <c r="E6666" s="5" t="s">
        <v>62</v>
      </c>
      <c r="F6666" s="6">
        <v>43922</v>
      </c>
      <c r="G6666" s="6" t="str">
        <f>TEXT(datatable[[#This Row],[дата]],"ММ")</f>
        <v>04</v>
      </c>
      <c r="H6666" s="8">
        <v>93.200800000000001</v>
      </c>
      <c r="I6666" s="8">
        <v>55.872</v>
      </c>
      <c r="J6666" s="8">
        <f>datatable[[#This Row],[продажи_]]-datatable[[#This Row],[себестоимость_]]</f>
        <v>37.328800000000001</v>
      </c>
      <c r="L6666"/>
    </row>
    <row r="6667" spans="2:12" x14ac:dyDescent="0.4">
      <c r="B6667" s="5" t="s">
        <v>68</v>
      </c>
      <c r="C6667" s="5" t="s">
        <v>56</v>
      </c>
      <c r="D6667" s="5" t="s">
        <v>27</v>
      </c>
      <c r="E6667" s="5" t="s">
        <v>62</v>
      </c>
      <c r="F6667" s="6">
        <v>43952</v>
      </c>
      <c r="G6667" s="6" t="str">
        <f>TEXT(datatable[[#This Row],[дата]],"ММ")</f>
        <v>05</v>
      </c>
      <c r="H6667" s="8">
        <v>89.339250000000007</v>
      </c>
      <c r="I6667" s="8">
        <v>48.204000000000008</v>
      </c>
      <c r="J6667" s="8">
        <f>datatable[[#This Row],[продажи_]]-datatable[[#This Row],[себестоимость_]]</f>
        <v>41.135249999999999</v>
      </c>
      <c r="L6667"/>
    </row>
    <row r="6668" spans="2:12" x14ac:dyDescent="0.4">
      <c r="B6668" s="5" t="s">
        <v>68</v>
      </c>
      <c r="C6668" s="5" t="s">
        <v>56</v>
      </c>
      <c r="D6668" s="5" t="s">
        <v>27</v>
      </c>
      <c r="E6668" s="5" t="s">
        <v>62</v>
      </c>
      <c r="F6668" s="6">
        <v>43983</v>
      </c>
      <c r="G6668" s="6" t="str">
        <f>TEXT(datatable[[#This Row],[дата]],"ММ")</f>
        <v>06</v>
      </c>
      <c r="H6668" s="8">
        <v>78.540000000000006</v>
      </c>
      <c r="I6668" s="8">
        <v>33.839999999999996</v>
      </c>
      <c r="J6668" s="8">
        <f>datatable[[#This Row],[продажи_]]-datatable[[#This Row],[себестоимость_]]</f>
        <v>44.70000000000001</v>
      </c>
      <c r="L6668"/>
    </row>
    <row r="6669" spans="2:12" x14ac:dyDescent="0.4">
      <c r="B6669" s="5" t="s">
        <v>68</v>
      </c>
      <c r="C6669" s="5" t="s">
        <v>56</v>
      </c>
      <c r="D6669" s="5" t="s">
        <v>27</v>
      </c>
      <c r="E6669" s="5" t="s">
        <v>62</v>
      </c>
      <c r="F6669" s="6">
        <v>44013</v>
      </c>
      <c r="G6669" s="6" t="str">
        <f>TEXT(datatable[[#This Row],[дата]],"ММ")</f>
        <v>07</v>
      </c>
      <c r="H6669" s="8">
        <v>49.480199999999996</v>
      </c>
      <c r="I6669" s="8">
        <v>31.103999999999999</v>
      </c>
      <c r="J6669" s="8">
        <f>datatable[[#This Row],[продажи_]]-datatable[[#This Row],[себестоимость_]]</f>
        <v>18.376199999999997</v>
      </c>
      <c r="L6669"/>
    </row>
    <row r="6670" spans="2:12" x14ac:dyDescent="0.4">
      <c r="B6670" s="5" t="s">
        <v>68</v>
      </c>
      <c r="C6670" s="5" t="s">
        <v>56</v>
      </c>
      <c r="D6670" s="5" t="s">
        <v>27</v>
      </c>
      <c r="E6670" s="5" t="s">
        <v>62</v>
      </c>
      <c r="F6670" s="6">
        <v>44044</v>
      </c>
      <c r="G6670" s="6" t="str">
        <f>TEXT(datatable[[#This Row],[дата]],"ММ")</f>
        <v>08</v>
      </c>
      <c r="H6670" s="8">
        <v>62.831999999999994</v>
      </c>
      <c r="I6670" s="8">
        <v>29.664000000000001</v>
      </c>
      <c r="J6670" s="8">
        <f>datatable[[#This Row],[продажи_]]-datatable[[#This Row],[себестоимость_]]</f>
        <v>33.167999999999992</v>
      </c>
      <c r="L6670"/>
    </row>
    <row r="6671" spans="2:12" x14ac:dyDescent="0.4">
      <c r="B6671" s="5" t="s">
        <v>68</v>
      </c>
      <c r="C6671" s="5" t="s">
        <v>56</v>
      </c>
      <c r="D6671" s="5" t="s">
        <v>27</v>
      </c>
      <c r="E6671" s="5" t="s">
        <v>62</v>
      </c>
      <c r="F6671" s="6">
        <v>44075</v>
      </c>
      <c r="G6671" s="6" t="str">
        <f>TEXT(datatable[[#This Row],[дата]],"ММ")</f>
        <v>09</v>
      </c>
      <c r="H6671" s="8">
        <v>54.323500000000003</v>
      </c>
      <c r="I6671" s="8">
        <v>43.199999999999996</v>
      </c>
      <c r="J6671" s="8">
        <f>datatable[[#This Row],[продажи_]]-datatable[[#This Row],[себестоимость_]]</f>
        <v>11.123500000000007</v>
      </c>
      <c r="L6671"/>
    </row>
    <row r="6672" spans="2:12" x14ac:dyDescent="0.4">
      <c r="B6672" s="5" t="s">
        <v>68</v>
      </c>
      <c r="C6672" s="5" t="s">
        <v>56</v>
      </c>
      <c r="D6672" s="5" t="s">
        <v>27</v>
      </c>
      <c r="E6672" s="5" t="s">
        <v>62</v>
      </c>
      <c r="F6672" s="6">
        <v>44105</v>
      </c>
      <c r="G6672" s="6" t="str">
        <f>TEXT(datatable[[#This Row],[дата]],"ММ")</f>
        <v>10</v>
      </c>
      <c r="H6672" s="8">
        <v>89.339250000000007</v>
      </c>
      <c r="I6672" s="8">
        <v>43.992000000000004</v>
      </c>
      <c r="J6672" s="8">
        <f>datatable[[#This Row],[продажи_]]-datatable[[#This Row],[себестоимость_]]</f>
        <v>45.347250000000003</v>
      </c>
      <c r="L6672"/>
    </row>
    <row r="6673" spans="2:12" x14ac:dyDescent="0.4">
      <c r="B6673" s="5" t="s">
        <v>68</v>
      </c>
      <c r="C6673" s="5" t="s">
        <v>56</v>
      </c>
      <c r="D6673" s="5" t="s">
        <v>27</v>
      </c>
      <c r="E6673" s="5" t="s">
        <v>62</v>
      </c>
      <c r="F6673" s="6">
        <v>44136</v>
      </c>
      <c r="G6673" s="6" t="str">
        <f>TEXT(datatable[[#This Row],[дата]],"ММ")</f>
        <v>11</v>
      </c>
      <c r="H6673" s="8">
        <v>88.881099999999989</v>
      </c>
      <c r="I6673" s="8">
        <v>48.887999999999998</v>
      </c>
      <c r="J6673" s="8">
        <f>datatable[[#This Row],[продажи_]]-datatable[[#This Row],[себестоимость_]]</f>
        <v>39.993099999999991</v>
      </c>
      <c r="L6673"/>
    </row>
    <row r="6674" spans="2:12" x14ac:dyDescent="0.4">
      <c r="B6674" s="5" t="s">
        <v>68</v>
      </c>
      <c r="C6674" s="5" t="s">
        <v>56</v>
      </c>
      <c r="D6674" s="5" t="s">
        <v>27</v>
      </c>
      <c r="E6674" s="5" t="s">
        <v>62</v>
      </c>
      <c r="F6674" s="6">
        <v>44166</v>
      </c>
      <c r="G6674" s="6" t="str">
        <f>TEXT(datatable[[#This Row],[дата]],"ММ")</f>
        <v>12</v>
      </c>
      <c r="H6674" s="8">
        <v>87.964800000000011</v>
      </c>
      <c r="I6674" s="8">
        <v>44.496000000000002</v>
      </c>
      <c r="J6674" s="8">
        <f>datatable[[#This Row],[продажи_]]-datatable[[#This Row],[себестоимость_]]</f>
        <v>43.468800000000009</v>
      </c>
      <c r="L6674"/>
    </row>
    <row r="6675" spans="2:12" x14ac:dyDescent="0.4">
      <c r="B6675" s="5" t="s">
        <v>68</v>
      </c>
      <c r="C6675" s="5" t="s">
        <v>56</v>
      </c>
      <c r="D6675" s="5" t="s">
        <v>27</v>
      </c>
      <c r="E6675" s="5" t="s">
        <v>7</v>
      </c>
      <c r="F6675" s="6">
        <v>43831</v>
      </c>
      <c r="G6675" s="6" t="str">
        <f>TEXT(datatable[[#This Row],[дата]],"ММ")</f>
        <v>01</v>
      </c>
      <c r="H6675" s="8">
        <v>45.36</v>
      </c>
      <c r="I6675" s="8">
        <v>40.924799999999998</v>
      </c>
      <c r="J6675" s="8">
        <f>datatable[[#This Row],[продажи_]]-datatable[[#This Row],[себестоимость_]]</f>
        <v>4.4352000000000018</v>
      </c>
      <c r="L6675"/>
    </row>
    <row r="6676" spans="2:12" x14ac:dyDescent="0.4">
      <c r="B6676" s="5" t="s">
        <v>68</v>
      </c>
      <c r="C6676" s="5" t="s">
        <v>56</v>
      </c>
      <c r="D6676" s="5" t="s">
        <v>27</v>
      </c>
      <c r="E6676" s="5" t="s">
        <v>7</v>
      </c>
      <c r="F6676" s="6">
        <v>43862</v>
      </c>
      <c r="G6676" s="6" t="str">
        <f>TEXT(datatable[[#This Row],[дата]],"ММ")</f>
        <v>02</v>
      </c>
      <c r="H6676" s="8">
        <v>79.184000000000012</v>
      </c>
      <c r="I6676" s="8">
        <v>46.099200000000003</v>
      </c>
      <c r="J6676" s="8">
        <f>datatable[[#This Row],[продажи_]]-datatable[[#This Row],[себестоимость_]]</f>
        <v>33.084800000000008</v>
      </c>
      <c r="L6676"/>
    </row>
    <row r="6677" spans="2:12" x14ac:dyDescent="0.4">
      <c r="B6677" s="5" t="s">
        <v>68</v>
      </c>
      <c r="C6677" s="5" t="s">
        <v>56</v>
      </c>
      <c r="D6677" s="5" t="s">
        <v>27</v>
      </c>
      <c r="E6677" s="5" t="s">
        <v>7</v>
      </c>
      <c r="F6677" s="6">
        <v>43891</v>
      </c>
      <c r="G6677" s="6" t="str">
        <f>TEXT(datatable[[#This Row],[дата]],"ММ")</f>
        <v>03</v>
      </c>
      <c r="H6677" s="8">
        <v>92.288000000000011</v>
      </c>
      <c r="I6677" s="8">
        <v>68.992000000000004</v>
      </c>
      <c r="J6677" s="8">
        <f>datatable[[#This Row],[продажи_]]-datatable[[#This Row],[себестоимость_]]</f>
        <v>23.296000000000006</v>
      </c>
      <c r="L6677"/>
    </row>
    <row r="6678" spans="2:12" x14ac:dyDescent="0.4">
      <c r="B6678" s="5" t="s">
        <v>68</v>
      </c>
      <c r="C6678" s="5" t="s">
        <v>56</v>
      </c>
      <c r="D6678" s="5" t="s">
        <v>27</v>
      </c>
      <c r="E6678" s="5" t="s">
        <v>7</v>
      </c>
      <c r="F6678" s="6">
        <v>43922</v>
      </c>
      <c r="G6678" s="6" t="str">
        <f>TEXT(datatable[[#This Row],[дата]],"ММ")</f>
        <v>04</v>
      </c>
      <c r="H6678" s="8">
        <v>97.664000000000016</v>
      </c>
      <c r="I6678" s="8">
        <v>58.956799999999994</v>
      </c>
      <c r="J6678" s="8">
        <f>datatable[[#This Row],[продажи_]]-datatable[[#This Row],[себестоимость_]]</f>
        <v>38.707200000000022</v>
      </c>
      <c r="L6678"/>
    </row>
    <row r="6679" spans="2:12" x14ac:dyDescent="0.4">
      <c r="B6679" s="5" t="s">
        <v>68</v>
      </c>
      <c r="C6679" s="5" t="s">
        <v>56</v>
      </c>
      <c r="D6679" s="5" t="s">
        <v>27</v>
      </c>
      <c r="E6679" s="5" t="s">
        <v>7</v>
      </c>
      <c r="F6679" s="6">
        <v>43952</v>
      </c>
      <c r="G6679" s="6" t="str">
        <f>TEXT(datatable[[#This Row],[дата]],"ММ")</f>
        <v>05</v>
      </c>
      <c r="H6679" s="8">
        <v>82.99199999999999</v>
      </c>
      <c r="I6679" s="8">
        <v>41.277600000000007</v>
      </c>
      <c r="J6679" s="8">
        <f>datatable[[#This Row],[продажи_]]-datatable[[#This Row],[себестоимость_]]</f>
        <v>41.714399999999983</v>
      </c>
      <c r="L6679"/>
    </row>
    <row r="6680" spans="2:12" x14ac:dyDescent="0.4">
      <c r="B6680" s="5" t="s">
        <v>68</v>
      </c>
      <c r="C6680" s="5" t="s">
        <v>56</v>
      </c>
      <c r="D6680" s="5" t="s">
        <v>27</v>
      </c>
      <c r="E6680" s="5" t="s">
        <v>7</v>
      </c>
      <c r="F6680" s="6">
        <v>43983</v>
      </c>
      <c r="G6680" s="6" t="str">
        <f>TEXT(datatable[[#This Row],[дата]],"ММ")</f>
        <v>06</v>
      </c>
      <c r="H6680" s="8">
        <v>47.6</v>
      </c>
      <c r="I6680" s="8">
        <v>33.712000000000003</v>
      </c>
      <c r="J6680" s="8">
        <f>datatable[[#This Row],[продажи_]]-datatable[[#This Row],[себестоимость_]]</f>
        <v>13.887999999999998</v>
      </c>
      <c r="L6680"/>
    </row>
    <row r="6681" spans="2:12" x14ac:dyDescent="0.4">
      <c r="B6681" s="5" t="s">
        <v>68</v>
      </c>
      <c r="C6681" s="5" t="s">
        <v>56</v>
      </c>
      <c r="D6681" s="5" t="s">
        <v>27</v>
      </c>
      <c r="E6681" s="5" t="s">
        <v>7</v>
      </c>
      <c r="F6681" s="6">
        <v>44013</v>
      </c>
      <c r="G6681" s="6" t="str">
        <f>TEXT(datatable[[#This Row],[дата]],"ММ")</f>
        <v>07</v>
      </c>
      <c r="H6681" s="8">
        <v>45.863999999999997</v>
      </c>
      <c r="I6681" s="8">
        <v>33.163199999999996</v>
      </c>
      <c r="J6681" s="8">
        <f>datatable[[#This Row],[продажи_]]-datatable[[#This Row],[себестоимость_]]</f>
        <v>12.700800000000001</v>
      </c>
      <c r="L6681"/>
    </row>
    <row r="6682" spans="2:12" x14ac:dyDescent="0.4">
      <c r="B6682" s="5" t="s">
        <v>68</v>
      </c>
      <c r="C6682" s="5" t="s">
        <v>56</v>
      </c>
      <c r="D6682" s="5" t="s">
        <v>27</v>
      </c>
      <c r="E6682" s="5" t="s">
        <v>7</v>
      </c>
      <c r="F6682" s="6">
        <v>44044</v>
      </c>
      <c r="G6682" s="6" t="str">
        <f>TEXT(datatable[[#This Row],[дата]],"ММ")</f>
        <v>08</v>
      </c>
      <c r="H6682" s="8">
        <v>47.936000000000007</v>
      </c>
      <c r="I6682" s="8">
        <v>28.537600000000001</v>
      </c>
      <c r="J6682" s="8">
        <f>datatable[[#This Row],[продажи_]]-datatable[[#This Row],[себестоимость_]]</f>
        <v>19.398400000000006</v>
      </c>
      <c r="L6682"/>
    </row>
    <row r="6683" spans="2:12" x14ac:dyDescent="0.4">
      <c r="B6683" s="5" t="s">
        <v>68</v>
      </c>
      <c r="C6683" s="5" t="s">
        <v>56</v>
      </c>
      <c r="D6683" s="5" t="s">
        <v>27</v>
      </c>
      <c r="E6683" s="5" t="s">
        <v>7</v>
      </c>
      <c r="F6683" s="6">
        <v>44075</v>
      </c>
      <c r="G6683" s="6" t="str">
        <f>TEXT(datatable[[#This Row],[дата]],"ММ")</f>
        <v>09</v>
      </c>
      <c r="H6683" s="8">
        <v>47.6</v>
      </c>
      <c r="I6683" s="8">
        <v>43.120000000000005</v>
      </c>
      <c r="J6683" s="8">
        <f>datatable[[#This Row],[продажи_]]-datatable[[#This Row],[себестоимость_]]</f>
        <v>4.4799999999999969</v>
      </c>
      <c r="L6683"/>
    </row>
    <row r="6684" spans="2:12" x14ac:dyDescent="0.4">
      <c r="B6684" s="5" t="s">
        <v>68</v>
      </c>
      <c r="C6684" s="5" t="s">
        <v>56</v>
      </c>
      <c r="D6684" s="5" t="s">
        <v>27</v>
      </c>
      <c r="E6684" s="5" t="s">
        <v>7</v>
      </c>
      <c r="F6684" s="6">
        <v>44105</v>
      </c>
      <c r="G6684" s="6" t="str">
        <f>TEXT(datatable[[#This Row],[дата]],"ММ")</f>
        <v>10</v>
      </c>
      <c r="H6684" s="8">
        <v>65.52</v>
      </c>
      <c r="I6684" s="8">
        <v>43.825600000000001</v>
      </c>
      <c r="J6684" s="8">
        <f>datatable[[#This Row],[продажи_]]-datatable[[#This Row],[себестоимость_]]</f>
        <v>21.694399999999995</v>
      </c>
      <c r="L6684"/>
    </row>
    <row r="6685" spans="2:12" x14ac:dyDescent="0.4">
      <c r="B6685" s="5" t="s">
        <v>68</v>
      </c>
      <c r="C6685" s="5" t="s">
        <v>56</v>
      </c>
      <c r="D6685" s="5" t="s">
        <v>27</v>
      </c>
      <c r="E6685" s="5" t="s">
        <v>7</v>
      </c>
      <c r="F6685" s="6">
        <v>44136</v>
      </c>
      <c r="G6685" s="6" t="str">
        <f>TEXT(datatable[[#This Row],[дата]],"ММ")</f>
        <v>11</v>
      </c>
      <c r="H6685" s="8">
        <v>70.56</v>
      </c>
      <c r="I6685" s="8">
        <v>43.904000000000003</v>
      </c>
      <c r="J6685" s="8">
        <f>datatable[[#This Row],[продажи_]]-datatable[[#This Row],[себестоимость_]]</f>
        <v>26.655999999999999</v>
      </c>
      <c r="L6685"/>
    </row>
    <row r="6686" spans="2:12" x14ac:dyDescent="0.4">
      <c r="B6686" s="5" t="s">
        <v>68</v>
      </c>
      <c r="C6686" s="5" t="s">
        <v>56</v>
      </c>
      <c r="D6686" s="5" t="s">
        <v>27</v>
      </c>
      <c r="E6686" s="5" t="s">
        <v>7</v>
      </c>
      <c r="F6686" s="6">
        <v>44166</v>
      </c>
      <c r="G6686" s="6" t="str">
        <f>TEXT(datatable[[#This Row],[дата]],"ММ")</f>
        <v>12</v>
      </c>
      <c r="H6686" s="8">
        <v>71.904000000000011</v>
      </c>
      <c r="I6686" s="8">
        <v>46.099199999999996</v>
      </c>
      <c r="J6686" s="8">
        <f>datatable[[#This Row],[продажи_]]-datatable[[#This Row],[себестоимость_]]</f>
        <v>25.804800000000014</v>
      </c>
      <c r="L6686"/>
    </row>
    <row r="6687" spans="2:12" x14ac:dyDescent="0.4">
      <c r="B6687" s="5" t="s">
        <v>68</v>
      </c>
      <c r="C6687" s="5" t="s">
        <v>56</v>
      </c>
      <c r="D6687" s="5" t="s">
        <v>27</v>
      </c>
      <c r="E6687" s="5" t="s">
        <v>7</v>
      </c>
      <c r="F6687" s="6">
        <v>43831</v>
      </c>
      <c r="G6687" s="6" t="str">
        <f>TEXT(datatable[[#This Row],[дата]],"ММ")</f>
        <v>01</v>
      </c>
      <c r="H6687" s="8">
        <v>14.52195</v>
      </c>
      <c r="I6687" s="8">
        <v>10.3734</v>
      </c>
      <c r="J6687" s="8">
        <f>datatable[[#This Row],[продажи_]]-datatable[[#This Row],[себестоимость_]]</f>
        <v>4.1485500000000002</v>
      </c>
      <c r="L6687"/>
    </row>
    <row r="6688" spans="2:12" x14ac:dyDescent="0.4">
      <c r="B6688" s="5" t="s">
        <v>68</v>
      </c>
      <c r="C6688" s="5" t="s">
        <v>56</v>
      </c>
      <c r="D6688" s="5" t="s">
        <v>27</v>
      </c>
      <c r="E6688" s="5" t="s">
        <v>7</v>
      </c>
      <c r="F6688" s="6">
        <v>43862</v>
      </c>
      <c r="G6688" s="6" t="str">
        <f>TEXT(datatable[[#This Row],[дата]],"ММ")</f>
        <v>02</v>
      </c>
      <c r="H6688" s="8">
        <v>22.103899999999999</v>
      </c>
      <c r="I6688" s="8">
        <v>16.769200000000001</v>
      </c>
      <c r="J6688" s="8">
        <f>datatable[[#This Row],[продажи_]]-datatable[[#This Row],[себестоимость_]]</f>
        <v>5.334699999999998</v>
      </c>
      <c r="L6688"/>
    </row>
    <row r="6689" spans="2:12" x14ac:dyDescent="0.4">
      <c r="B6689" s="5" t="s">
        <v>68</v>
      </c>
      <c r="C6689" s="5" t="s">
        <v>56</v>
      </c>
      <c r="D6689" s="5" t="s">
        <v>27</v>
      </c>
      <c r="E6689" s="5" t="s">
        <v>7</v>
      </c>
      <c r="F6689" s="6">
        <v>43891</v>
      </c>
      <c r="G6689" s="6" t="str">
        <f>TEXT(datatable[[#This Row],[дата]],"ММ")</f>
        <v>03</v>
      </c>
      <c r="H6689" s="8">
        <v>23.596</v>
      </c>
      <c r="I6689" s="8">
        <v>20.068800000000003</v>
      </c>
      <c r="J6689" s="8">
        <f>datatable[[#This Row],[продажи_]]-datatable[[#This Row],[себестоимость_]]</f>
        <v>3.527199999999997</v>
      </c>
      <c r="L6689"/>
    </row>
    <row r="6690" spans="2:12" x14ac:dyDescent="0.4">
      <c r="B6690" s="5" t="s">
        <v>68</v>
      </c>
      <c r="C6690" s="5" t="s">
        <v>56</v>
      </c>
      <c r="D6690" s="5" t="s">
        <v>27</v>
      </c>
      <c r="E6690" s="5" t="s">
        <v>7</v>
      </c>
      <c r="F6690" s="6">
        <v>43922</v>
      </c>
      <c r="G6690" s="6" t="str">
        <f>TEXT(datatable[[#This Row],[дата]],"ММ")</f>
        <v>04</v>
      </c>
      <c r="H6690" s="8">
        <v>25.816800000000004</v>
      </c>
      <c r="I6690" s="8">
        <v>16.995200000000001</v>
      </c>
      <c r="J6690" s="8">
        <f>datatable[[#This Row],[продажи_]]-datatable[[#This Row],[себестоимость_]]</f>
        <v>8.8216000000000037</v>
      </c>
      <c r="L6690"/>
    </row>
    <row r="6691" spans="2:12" x14ac:dyDescent="0.4">
      <c r="B6691" s="5" t="s">
        <v>68</v>
      </c>
      <c r="C6691" s="5" t="s">
        <v>56</v>
      </c>
      <c r="D6691" s="5" t="s">
        <v>27</v>
      </c>
      <c r="E6691" s="5" t="s">
        <v>7</v>
      </c>
      <c r="F6691" s="6">
        <v>43952</v>
      </c>
      <c r="G6691" s="6" t="str">
        <f>TEXT(datatable[[#This Row],[дата]],"ММ")</f>
        <v>05</v>
      </c>
      <c r="H6691" s="8">
        <v>22.103899999999999</v>
      </c>
      <c r="I6691" s="8">
        <v>14.102399999999999</v>
      </c>
      <c r="J6691" s="8">
        <f>datatable[[#This Row],[продажи_]]-datatable[[#This Row],[себестоимость_]]</f>
        <v>8.0015000000000001</v>
      </c>
      <c r="L6691"/>
    </row>
    <row r="6692" spans="2:12" x14ac:dyDescent="0.4">
      <c r="B6692" s="5" t="s">
        <v>68</v>
      </c>
      <c r="C6692" s="5" t="s">
        <v>56</v>
      </c>
      <c r="D6692" s="5" t="s">
        <v>27</v>
      </c>
      <c r="E6692" s="5" t="s">
        <v>7</v>
      </c>
      <c r="F6692" s="6">
        <v>43983</v>
      </c>
      <c r="G6692" s="6" t="str">
        <f>TEXT(datatable[[#This Row],[дата]],"ММ")</f>
        <v>06</v>
      </c>
      <c r="H6692" s="8">
        <v>16.482500000000002</v>
      </c>
      <c r="I6692" s="8">
        <v>9.0400000000000009</v>
      </c>
      <c r="J6692" s="8">
        <f>datatable[[#This Row],[продажи_]]-datatable[[#This Row],[себестоимость_]]</f>
        <v>7.4425000000000008</v>
      </c>
      <c r="L6692"/>
    </row>
    <row r="6693" spans="2:12" x14ac:dyDescent="0.4">
      <c r="B6693" s="5" t="s">
        <v>68</v>
      </c>
      <c r="C6693" s="5" t="s">
        <v>56</v>
      </c>
      <c r="D6693" s="5" t="s">
        <v>27</v>
      </c>
      <c r="E6693" s="5" t="s">
        <v>7</v>
      </c>
      <c r="F6693" s="6">
        <v>44013</v>
      </c>
      <c r="G6693" s="6" t="str">
        <f>TEXT(datatable[[#This Row],[дата]],"ММ")</f>
        <v>07</v>
      </c>
      <c r="H6693" s="8">
        <v>14.678099999999999</v>
      </c>
      <c r="I6693" s="8">
        <v>8.8478999999999992</v>
      </c>
      <c r="J6693" s="8">
        <f>datatable[[#This Row],[продажи_]]-datatable[[#This Row],[себестоимость_]]</f>
        <v>5.8301999999999996</v>
      </c>
      <c r="L6693"/>
    </row>
    <row r="6694" spans="2:12" x14ac:dyDescent="0.4">
      <c r="B6694" s="5" t="s">
        <v>68</v>
      </c>
      <c r="C6694" s="5" t="s">
        <v>56</v>
      </c>
      <c r="D6694" s="5" t="s">
        <v>27</v>
      </c>
      <c r="E6694" s="5" t="s">
        <v>7</v>
      </c>
      <c r="F6694" s="6">
        <v>44044</v>
      </c>
      <c r="G6694" s="6" t="str">
        <f>TEXT(datatable[[#This Row],[дата]],"ММ")</f>
        <v>08</v>
      </c>
      <c r="H6694" s="8">
        <v>13.4636</v>
      </c>
      <c r="I6694" s="8">
        <v>10.7576</v>
      </c>
      <c r="J6694" s="8">
        <f>datatable[[#This Row],[продажи_]]-datatable[[#This Row],[себестоимость_]]</f>
        <v>2.7059999999999995</v>
      </c>
      <c r="L6694"/>
    </row>
    <row r="6695" spans="2:12" x14ac:dyDescent="0.4">
      <c r="B6695" s="5" t="s">
        <v>68</v>
      </c>
      <c r="C6695" s="5" t="s">
        <v>56</v>
      </c>
      <c r="D6695" s="5" t="s">
        <v>27</v>
      </c>
      <c r="E6695" s="5" t="s">
        <v>7</v>
      </c>
      <c r="F6695" s="6">
        <v>44075</v>
      </c>
      <c r="G6695" s="6" t="str">
        <f>TEXT(datatable[[#This Row],[дата]],"ММ")</f>
        <v>09</v>
      </c>
      <c r="H6695" s="8">
        <v>17.350000000000001</v>
      </c>
      <c r="I6695" s="8">
        <v>9.8310000000000013</v>
      </c>
      <c r="J6695" s="8">
        <f>datatable[[#This Row],[продажи_]]-datatable[[#This Row],[себестоимость_]]</f>
        <v>7.5190000000000001</v>
      </c>
      <c r="L6695"/>
    </row>
    <row r="6696" spans="2:12" x14ac:dyDescent="0.4">
      <c r="B6696" s="5" t="s">
        <v>68</v>
      </c>
      <c r="C6696" s="5" t="s">
        <v>56</v>
      </c>
      <c r="D6696" s="5" t="s">
        <v>27</v>
      </c>
      <c r="E6696" s="5" t="s">
        <v>7</v>
      </c>
      <c r="F6696" s="6">
        <v>44105</v>
      </c>
      <c r="G6696" s="6" t="str">
        <f>TEXT(datatable[[#This Row],[дата]],"ММ")</f>
        <v>10</v>
      </c>
      <c r="H6696" s="8">
        <v>25.261600000000001</v>
      </c>
      <c r="I6696" s="8">
        <v>17.040399999999998</v>
      </c>
      <c r="J6696" s="8">
        <f>datatable[[#This Row],[продажи_]]-datatable[[#This Row],[себестоимость_]]</f>
        <v>8.2212000000000032</v>
      </c>
      <c r="L6696"/>
    </row>
    <row r="6697" spans="2:12" x14ac:dyDescent="0.4">
      <c r="B6697" s="5" t="s">
        <v>68</v>
      </c>
      <c r="C6697" s="5" t="s">
        <v>56</v>
      </c>
      <c r="D6697" s="5" t="s">
        <v>27</v>
      </c>
      <c r="E6697" s="5" t="s">
        <v>7</v>
      </c>
      <c r="F6697" s="6">
        <v>44136</v>
      </c>
      <c r="G6697" s="6" t="str">
        <f>TEXT(datatable[[#This Row],[дата]],"ММ")</f>
        <v>11</v>
      </c>
      <c r="H6697" s="8">
        <v>25.261600000000001</v>
      </c>
      <c r="I6697" s="8">
        <v>16.769200000000001</v>
      </c>
      <c r="J6697" s="8">
        <f>datatable[[#This Row],[продажи_]]-datatable[[#This Row],[себестоимость_]]</f>
        <v>8.4923999999999999</v>
      </c>
      <c r="L6697"/>
    </row>
    <row r="6698" spans="2:12" x14ac:dyDescent="0.4">
      <c r="B6698" s="5" t="s">
        <v>68</v>
      </c>
      <c r="C6698" s="5" t="s">
        <v>56</v>
      </c>
      <c r="D6698" s="5" t="s">
        <v>27</v>
      </c>
      <c r="E6698" s="5" t="s">
        <v>7</v>
      </c>
      <c r="F6698" s="6">
        <v>44166</v>
      </c>
      <c r="G6698" s="6" t="str">
        <f>TEXT(datatable[[#This Row],[дата]],"ММ")</f>
        <v>12</v>
      </c>
      <c r="H6698" s="8">
        <v>22.902000000000001</v>
      </c>
      <c r="I6698" s="8">
        <v>12.610800000000001</v>
      </c>
      <c r="J6698" s="8">
        <f>datatable[[#This Row],[продажи_]]-datatable[[#This Row],[себестоимость_]]</f>
        <v>10.2912</v>
      </c>
      <c r="L6698"/>
    </row>
    <row r="6699" spans="2:12" x14ac:dyDescent="0.4">
      <c r="B6699" s="5" t="s">
        <v>68</v>
      </c>
      <c r="C6699" s="5" t="s">
        <v>56</v>
      </c>
      <c r="D6699" s="5" t="s">
        <v>27</v>
      </c>
      <c r="E6699" s="5" t="s">
        <v>7</v>
      </c>
      <c r="F6699" s="6">
        <v>43831</v>
      </c>
      <c r="G6699" s="6" t="str">
        <f>TEXT(datatable[[#This Row],[дата]],"ММ")</f>
        <v>01</v>
      </c>
      <c r="H6699" s="8">
        <v>4.32</v>
      </c>
      <c r="I6699" s="8">
        <v>1.0692000000000002</v>
      </c>
      <c r="J6699" s="8">
        <f>datatable[[#This Row],[продажи_]]-datatable[[#This Row],[себестоимость_]]</f>
        <v>3.2507999999999999</v>
      </c>
      <c r="L6699"/>
    </row>
    <row r="6700" spans="2:12" x14ac:dyDescent="0.4">
      <c r="B6700" s="5" t="s">
        <v>68</v>
      </c>
      <c r="C6700" s="5" t="s">
        <v>56</v>
      </c>
      <c r="D6700" s="5" t="s">
        <v>27</v>
      </c>
      <c r="E6700" s="5" t="s">
        <v>7</v>
      </c>
      <c r="F6700" s="6">
        <v>43862</v>
      </c>
      <c r="G6700" s="6" t="str">
        <f>TEXT(datatable[[#This Row],[дата]],"ММ")</f>
        <v>02</v>
      </c>
      <c r="H6700" s="8">
        <v>5.6560000000000006</v>
      </c>
      <c r="I6700" s="8">
        <v>1.9319999999999997</v>
      </c>
      <c r="J6700" s="8">
        <f>datatable[[#This Row],[продажи_]]-datatable[[#This Row],[себестоимость_]]</f>
        <v>3.7240000000000011</v>
      </c>
      <c r="L6700"/>
    </row>
    <row r="6701" spans="2:12" x14ac:dyDescent="0.4">
      <c r="B6701" s="5" t="s">
        <v>68</v>
      </c>
      <c r="C6701" s="5" t="s">
        <v>56</v>
      </c>
      <c r="D6701" s="5" t="s">
        <v>27</v>
      </c>
      <c r="E6701" s="5" t="s">
        <v>7</v>
      </c>
      <c r="F6701" s="6">
        <v>43891</v>
      </c>
      <c r="G6701" s="6" t="str">
        <f>TEXT(datatable[[#This Row],[дата]],"ММ")</f>
        <v>03</v>
      </c>
      <c r="H6701" s="8">
        <v>7.5519999999999996</v>
      </c>
      <c r="I6701" s="8">
        <v>1.9583999999999999</v>
      </c>
      <c r="J6701" s="8">
        <f>datatable[[#This Row],[продажи_]]-datatable[[#This Row],[себестоимость_]]</f>
        <v>5.5935999999999995</v>
      </c>
      <c r="L6701"/>
    </row>
    <row r="6702" spans="2:12" x14ac:dyDescent="0.4">
      <c r="B6702" s="5" t="s">
        <v>68</v>
      </c>
      <c r="C6702" s="5" t="s">
        <v>56</v>
      </c>
      <c r="D6702" s="5" t="s">
        <v>27</v>
      </c>
      <c r="E6702" s="5" t="s">
        <v>7</v>
      </c>
      <c r="F6702" s="6">
        <v>43922</v>
      </c>
      <c r="G6702" s="6" t="str">
        <f>TEXT(datatable[[#This Row],[дата]],"ММ")</f>
        <v>04</v>
      </c>
      <c r="H6702" s="8">
        <v>7.2319999999999993</v>
      </c>
      <c r="I6702" s="8">
        <v>2.2847999999999997</v>
      </c>
      <c r="J6702" s="8">
        <f>datatable[[#This Row],[продажи_]]-datatable[[#This Row],[себестоимость_]]</f>
        <v>4.9471999999999996</v>
      </c>
      <c r="L6702"/>
    </row>
    <row r="6703" spans="2:12" x14ac:dyDescent="0.4">
      <c r="B6703" s="5" t="s">
        <v>68</v>
      </c>
      <c r="C6703" s="5" t="s">
        <v>56</v>
      </c>
      <c r="D6703" s="5" t="s">
        <v>27</v>
      </c>
      <c r="E6703" s="5" t="s">
        <v>7</v>
      </c>
      <c r="F6703" s="6">
        <v>43952</v>
      </c>
      <c r="G6703" s="6" t="str">
        <f>TEXT(datatable[[#This Row],[дата]],"ММ")</f>
        <v>05</v>
      </c>
      <c r="H6703" s="8">
        <v>5.8240000000000007</v>
      </c>
      <c r="I6703" s="8">
        <v>1.7939999999999998</v>
      </c>
      <c r="J6703" s="8">
        <f>datatable[[#This Row],[продажи_]]-datatable[[#This Row],[себестоимость_]]</f>
        <v>4.0300000000000011</v>
      </c>
      <c r="L6703"/>
    </row>
    <row r="6704" spans="2:12" x14ac:dyDescent="0.4">
      <c r="B6704" s="5" t="s">
        <v>68</v>
      </c>
      <c r="C6704" s="5" t="s">
        <v>56</v>
      </c>
      <c r="D6704" s="5" t="s">
        <v>27</v>
      </c>
      <c r="E6704" s="5" t="s">
        <v>7</v>
      </c>
      <c r="F6704" s="6">
        <v>43983</v>
      </c>
      <c r="G6704" s="6" t="str">
        <f>TEXT(datatable[[#This Row],[дата]],"ММ")</f>
        <v>06</v>
      </c>
      <c r="H6704" s="8">
        <v>4.24</v>
      </c>
      <c r="I6704" s="8">
        <v>1.2</v>
      </c>
      <c r="J6704" s="8">
        <f>datatable[[#This Row],[продажи_]]-datatable[[#This Row],[себестоимость_]]</f>
        <v>3.04</v>
      </c>
      <c r="L6704"/>
    </row>
    <row r="6705" spans="2:12" x14ac:dyDescent="0.4">
      <c r="B6705" s="5" t="s">
        <v>68</v>
      </c>
      <c r="C6705" s="5" t="s">
        <v>56</v>
      </c>
      <c r="D6705" s="5" t="s">
        <v>27</v>
      </c>
      <c r="E6705" s="5" t="s">
        <v>7</v>
      </c>
      <c r="F6705" s="6">
        <v>44013</v>
      </c>
      <c r="G6705" s="6" t="str">
        <f>TEXT(datatable[[#This Row],[дата]],"ММ")</f>
        <v>07</v>
      </c>
      <c r="H6705" s="8">
        <v>3.8520000000000003</v>
      </c>
      <c r="I6705" s="8">
        <v>0.92880000000000007</v>
      </c>
      <c r="J6705" s="8">
        <f>datatable[[#This Row],[продажи_]]-datatable[[#This Row],[себестоимость_]]</f>
        <v>2.9232000000000005</v>
      </c>
      <c r="L6705"/>
    </row>
    <row r="6706" spans="2:12" x14ac:dyDescent="0.4">
      <c r="B6706" s="5" t="s">
        <v>68</v>
      </c>
      <c r="C6706" s="5" t="s">
        <v>56</v>
      </c>
      <c r="D6706" s="5" t="s">
        <v>27</v>
      </c>
      <c r="E6706" s="5" t="s">
        <v>7</v>
      </c>
      <c r="F6706" s="6">
        <v>44044</v>
      </c>
      <c r="G6706" s="6" t="str">
        <f>TEXT(datatable[[#This Row],[дата]],"ММ")</f>
        <v>08</v>
      </c>
      <c r="H6706" s="8">
        <v>2.9120000000000004</v>
      </c>
      <c r="I6706" s="8">
        <v>0.79679999999999995</v>
      </c>
      <c r="J6706" s="8">
        <f>datatable[[#This Row],[продажи_]]-datatable[[#This Row],[себестоимость_]]</f>
        <v>2.1152000000000006</v>
      </c>
      <c r="L6706"/>
    </row>
    <row r="6707" spans="2:12" x14ac:dyDescent="0.4">
      <c r="B6707" s="5" t="s">
        <v>68</v>
      </c>
      <c r="C6707" s="5" t="s">
        <v>56</v>
      </c>
      <c r="D6707" s="5" t="s">
        <v>27</v>
      </c>
      <c r="E6707" s="5" t="s">
        <v>7</v>
      </c>
      <c r="F6707" s="6">
        <v>44075</v>
      </c>
      <c r="G6707" s="6" t="str">
        <f>TEXT(datatable[[#This Row],[дата]],"ММ")</f>
        <v>09</v>
      </c>
      <c r="H6707" s="8">
        <v>3.32</v>
      </c>
      <c r="I6707" s="8">
        <v>1.26</v>
      </c>
      <c r="J6707" s="8">
        <f>datatable[[#This Row],[продажи_]]-datatable[[#This Row],[себестоимость_]]</f>
        <v>2.0599999999999996</v>
      </c>
      <c r="L6707"/>
    </row>
    <row r="6708" spans="2:12" x14ac:dyDescent="0.4">
      <c r="B6708" s="5" t="s">
        <v>68</v>
      </c>
      <c r="C6708" s="5" t="s">
        <v>56</v>
      </c>
      <c r="D6708" s="5" t="s">
        <v>27</v>
      </c>
      <c r="E6708" s="5" t="s">
        <v>7</v>
      </c>
      <c r="F6708" s="6">
        <v>44105</v>
      </c>
      <c r="G6708" s="6" t="str">
        <f>TEXT(datatable[[#This Row],[дата]],"ММ")</f>
        <v>10</v>
      </c>
      <c r="H6708" s="8">
        <v>4.992</v>
      </c>
      <c r="I6708" s="8">
        <v>1.7316000000000003</v>
      </c>
      <c r="J6708" s="8">
        <f>datatable[[#This Row],[продажи_]]-datatable[[#This Row],[себестоимость_]]</f>
        <v>3.2603999999999997</v>
      </c>
      <c r="L6708"/>
    </row>
    <row r="6709" spans="2:12" x14ac:dyDescent="0.4">
      <c r="B6709" s="5" t="s">
        <v>68</v>
      </c>
      <c r="C6709" s="5" t="s">
        <v>56</v>
      </c>
      <c r="D6709" s="5" t="s">
        <v>27</v>
      </c>
      <c r="E6709" s="5" t="s">
        <v>7</v>
      </c>
      <c r="F6709" s="6">
        <v>44136</v>
      </c>
      <c r="G6709" s="6" t="str">
        <f>TEXT(datatable[[#This Row],[дата]],"ММ")</f>
        <v>11</v>
      </c>
      <c r="H6709" s="8">
        <v>5.7120000000000006</v>
      </c>
      <c r="I6709" s="8">
        <v>2.016</v>
      </c>
      <c r="J6709" s="8">
        <f>datatable[[#This Row],[продажи_]]-datatable[[#This Row],[себестоимость_]]</f>
        <v>3.6960000000000006</v>
      </c>
      <c r="L6709"/>
    </row>
    <row r="6710" spans="2:12" x14ac:dyDescent="0.4">
      <c r="B6710" s="5" t="s">
        <v>68</v>
      </c>
      <c r="C6710" s="5" t="s">
        <v>56</v>
      </c>
      <c r="D6710" s="5" t="s">
        <v>27</v>
      </c>
      <c r="E6710" s="5" t="s">
        <v>7</v>
      </c>
      <c r="F6710" s="6">
        <v>44166</v>
      </c>
      <c r="G6710" s="6" t="str">
        <f>TEXT(datatable[[#This Row],[дата]],"ММ")</f>
        <v>12</v>
      </c>
      <c r="H6710" s="8">
        <v>5.52</v>
      </c>
      <c r="I6710" s="8">
        <v>1.2383999999999999</v>
      </c>
      <c r="J6710" s="8">
        <f>datatable[[#This Row],[продажи_]]-datatable[[#This Row],[себестоимость_]]</f>
        <v>4.2815999999999992</v>
      </c>
      <c r="L6710"/>
    </row>
    <row r="6711" spans="2:12" x14ac:dyDescent="0.4">
      <c r="B6711" s="5" t="s">
        <v>68</v>
      </c>
      <c r="C6711" s="5" t="s">
        <v>56</v>
      </c>
      <c r="D6711" s="5" t="s">
        <v>27</v>
      </c>
      <c r="E6711" s="5" t="s">
        <v>7</v>
      </c>
      <c r="F6711" s="6">
        <v>43831</v>
      </c>
      <c r="G6711" s="6" t="str">
        <f>TEXT(datatable[[#This Row],[дата]],"ММ")</f>
        <v>01</v>
      </c>
      <c r="H6711" s="8">
        <v>3.1968000000000001</v>
      </c>
      <c r="I6711" s="8">
        <v>0.89100000000000001</v>
      </c>
      <c r="J6711" s="8">
        <f>datatable[[#This Row],[продажи_]]-datatable[[#This Row],[себестоимость_]]</f>
        <v>2.3058000000000001</v>
      </c>
      <c r="L6711"/>
    </row>
    <row r="6712" spans="2:12" x14ac:dyDescent="0.4">
      <c r="B6712" s="5" t="s">
        <v>68</v>
      </c>
      <c r="C6712" s="5" t="s">
        <v>56</v>
      </c>
      <c r="D6712" s="5" t="s">
        <v>27</v>
      </c>
      <c r="E6712" s="5" t="s">
        <v>7</v>
      </c>
      <c r="F6712" s="6">
        <v>43862</v>
      </c>
      <c r="G6712" s="6" t="str">
        <f>TEXT(datatable[[#This Row],[дата]],"ММ")</f>
        <v>02</v>
      </c>
      <c r="H6712" s="8">
        <v>4.6592000000000002</v>
      </c>
      <c r="I6712" s="8">
        <v>1.8326</v>
      </c>
      <c r="J6712" s="8">
        <f>datatable[[#This Row],[продажи_]]-datatable[[#This Row],[себестоимость_]]</f>
        <v>2.8266</v>
      </c>
      <c r="L6712"/>
    </row>
    <row r="6713" spans="2:12" x14ac:dyDescent="0.4">
      <c r="B6713" s="5" t="s">
        <v>68</v>
      </c>
      <c r="C6713" s="5" t="s">
        <v>56</v>
      </c>
      <c r="D6713" s="5" t="s">
        <v>27</v>
      </c>
      <c r="E6713" s="5" t="s">
        <v>7</v>
      </c>
      <c r="F6713" s="6">
        <v>43891</v>
      </c>
      <c r="G6713" s="6" t="str">
        <f>TEXT(datatable[[#This Row],[дата]],"ММ")</f>
        <v>03</v>
      </c>
      <c r="H6713" s="8">
        <v>4.3520000000000003</v>
      </c>
      <c r="I6713" s="8">
        <v>1.4783999999999999</v>
      </c>
      <c r="J6713" s="8">
        <f>datatable[[#This Row],[продажи_]]-datatable[[#This Row],[себестоимость_]]</f>
        <v>2.8736000000000006</v>
      </c>
      <c r="L6713"/>
    </row>
    <row r="6714" spans="2:12" x14ac:dyDescent="0.4">
      <c r="B6714" s="5" t="s">
        <v>68</v>
      </c>
      <c r="C6714" s="5" t="s">
        <v>56</v>
      </c>
      <c r="D6714" s="5" t="s">
        <v>27</v>
      </c>
      <c r="E6714" s="5" t="s">
        <v>7</v>
      </c>
      <c r="F6714" s="6">
        <v>43922</v>
      </c>
      <c r="G6714" s="6" t="str">
        <f>TEXT(datatable[[#This Row],[дата]],"ММ")</f>
        <v>04</v>
      </c>
      <c r="H6714" s="8">
        <v>4.7616000000000005</v>
      </c>
      <c r="I6714" s="8">
        <v>1.7247999999999999</v>
      </c>
      <c r="J6714" s="8">
        <f>datatable[[#This Row],[продажи_]]-datatable[[#This Row],[себестоимость_]]</f>
        <v>3.0368000000000004</v>
      </c>
      <c r="L6714"/>
    </row>
    <row r="6715" spans="2:12" x14ac:dyDescent="0.4">
      <c r="B6715" s="5" t="s">
        <v>68</v>
      </c>
      <c r="C6715" s="5" t="s">
        <v>56</v>
      </c>
      <c r="D6715" s="5" t="s">
        <v>27</v>
      </c>
      <c r="E6715" s="5" t="s">
        <v>7</v>
      </c>
      <c r="F6715" s="6">
        <v>43952</v>
      </c>
      <c r="G6715" s="6" t="str">
        <f>TEXT(datatable[[#This Row],[дата]],"ММ")</f>
        <v>05</v>
      </c>
      <c r="H6715" s="8">
        <v>4.7839999999999998</v>
      </c>
      <c r="I6715" s="8">
        <v>1.6587999999999998</v>
      </c>
      <c r="J6715" s="8">
        <f>datatable[[#This Row],[продажи_]]-datatable[[#This Row],[себестоимость_]]</f>
        <v>3.1252</v>
      </c>
      <c r="L6715"/>
    </row>
    <row r="6716" spans="2:12" x14ac:dyDescent="0.4">
      <c r="B6716" s="5" t="s">
        <v>68</v>
      </c>
      <c r="C6716" s="5" t="s">
        <v>56</v>
      </c>
      <c r="D6716" s="5" t="s">
        <v>27</v>
      </c>
      <c r="E6716" s="5" t="s">
        <v>7</v>
      </c>
      <c r="F6716" s="6">
        <v>43983</v>
      </c>
      <c r="G6716" s="6" t="str">
        <f>TEXT(datatable[[#This Row],[дата]],"ММ")</f>
        <v>06</v>
      </c>
      <c r="H6716" s="8">
        <v>3.7759999999999998</v>
      </c>
      <c r="I6716" s="8">
        <v>1.1660000000000001</v>
      </c>
      <c r="J6716" s="8">
        <f>datatable[[#This Row],[продажи_]]-datatable[[#This Row],[себестоимость_]]</f>
        <v>2.6099999999999994</v>
      </c>
      <c r="L6716"/>
    </row>
    <row r="6717" spans="2:12" x14ac:dyDescent="0.4">
      <c r="B6717" s="5" t="s">
        <v>68</v>
      </c>
      <c r="C6717" s="5" t="s">
        <v>56</v>
      </c>
      <c r="D6717" s="5" t="s">
        <v>27</v>
      </c>
      <c r="E6717" s="5" t="s">
        <v>7</v>
      </c>
      <c r="F6717" s="6">
        <v>44013</v>
      </c>
      <c r="G6717" s="6" t="str">
        <f>TEXT(datatable[[#This Row],[дата]],"ММ")</f>
        <v>07</v>
      </c>
      <c r="H6717" s="8">
        <v>3.024</v>
      </c>
      <c r="I6717" s="8">
        <v>1.0494000000000001</v>
      </c>
      <c r="J6717" s="8">
        <f>datatable[[#This Row],[продажи_]]-datatable[[#This Row],[себестоимость_]]</f>
        <v>1.9745999999999999</v>
      </c>
      <c r="L6717"/>
    </row>
    <row r="6718" spans="2:12" x14ac:dyDescent="0.4">
      <c r="B6718" s="5" t="s">
        <v>68</v>
      </c>
      <c r="C6718" s="5" t="s">
        <v>56</v>
      </c>
      <c r="D6718" s="5" t="s">
        <v>27</v>
      </c>
      <c r="E6718" s="5" t="s">
        <v>7</v>
      </c>
      <c r="F6718" s="6">
        <v>44044</v>
      </c>
      <c r="G6718" s="6" t="str">
        <f>TEXT(datatable[[#This Row],[дата]],"ММ")</f>
        <v>08</v>
      </c>
      <c r="H6718" s="8">
        <v>2.4064000000000001</v>
      </c>
      <c r="I6718" s="8">
        <v>0.83599999999999997</v>
      </c>
      <c r="J6718" s="8">
        <f>datatable[[#This Row],[продажи_]]-datatable[[#This Row],[себестоимость_]]</f>
        <v>1.5704000000000002</v>
      </c>
      <c r="L6718"/>
    </row>
    <row r="6719" spans="2:12" x14ac:dyDescent="0.4">
      <c r="B6719" s="5" t="s">
        <v>68</v>
      </c>
      <c r="C6719" s="5" t="s">
        <v>56</v>
      </c>
      <c r="D6719" s="5" t="s">
        <v>27</v>
      </c>
      <c r="E6719" s="5" t="s">
        <v>7</v>
      </c>
      <c r="F6719" s="6">
        <v>44075</v>
      </c>
      <c r="G6719" s="6" t="str">
        <f>TEXT(datatable[[#This Row],[дата]],"ММ")</f>
        <v>09</v>
      </c>
      <c r="H6719" s="8">
        <v>3.7439999999999998</v>
      </c>
      <c r="I6719" s="8">
        <v>1.2320000000000002</v>
      </c>
      <c r="J6719" s="8">
        <f>datatable[[#This Row],[продажи_]]-datatable[[#This Row],[себестоимость_]]</f>
        <v>2.5119999999999996</v>
      </c>
      <c r="L6719"/>
    </row>
    <row r="6720" spans="2:12" x14ac:dyDescent="0.4">
      <c r="B6720" s="5" t="s">
        <v>68</v>
      </c>
      <c r="C6720" s="5" t="s">
        <v>56</v>
      </c>
      <c r="D6720" s="5" t="s">
        <v>27</v>
      </c>
      <c r="E6720" s="5" t="s">
        <v>7</v>
      </c>
      <c r="F6720" s="6">
        <v>44105</v>
      </c>
      <c r="G6720" s="6" t="str">
        <f>TEXT(datatable[[#This Row],[дата]],"ММ")</f>
        <v>10</v>
      </c>
      <c r="H6720" s="8">
        <v>4.5344000000000007</v>
      </c>
      <c r="I6720" s="8">
        <v>1.6587999999999998</v>
      </c>
      <c r="J6720" s="8">
        <f>datatable[[#This Row],[продажи_]]-datatable[[#This Row],[себестоимость_]]</f>
        <v>2.8756000000000008</v>
      </c>
      <c r="L6720"/>
    </row>
    <row r="6721" spans="2:12" x14ac:dyDescent="0.4">
      <c r="B6721" s="5" t="s">
        <v>68</v>
      </c>
      <c r="C6721" s="5" t="s">
        <v>56</v>
      </c>
      <c r="D6721" s="5" t="s">
        <v>27</v>
      </c>
      <c r="E6721" s="5" t="s">
        <v>7</v>
      </c>
      <c r="F6721" s="6">
        <v>44136</v>
      </c>
      <c r="G6721" s="6" t="str">
        <f>TEXT(datatable[[#This Row],[дата]],"ММ")</f>
        <v>11</v>
      </c>
      <c r="H6721" s="8">
        <v>5.2864000000000004</v>
      </c>
      <c r="I6721" s="8">
        <v>1.5246</v>
      </c>
      <c r="J6721" s="8">
        <f>datatable[[#This Row],[продажи_]]-datatable[[#This Row],[себестоимость_]]</f>
        <v>3.7618000000000005</v>
      </c>
      <c r="L6721"/>
    </row>
    <row r="6722" spans="2:12" x14ac:dyDescent="0.4">
      <c r="B6722" s="5" t="s">
        <v>68</v>
      </c>
      <c r="C6722" s="5" t="s">
        <v>56</v>
      </c>
      <c r="D6722" s="5" t="s">
        <v>27</v>
      </c>
      <c r="E6722" s="5" t="s">
        <v>7</v>
      </c>
      <c r="F6722" s="6">
        <v>44166</v>
      </c>
      <c r="G6722" s="6" t="str">
        <f>TEXT(datatable[[#This Row],[дата]],"ММ")</f>
        <v>12</v>
      </c>
      <c r="H6722" s="8">
        <v>3.9167999999999998</v>
      </c>
      <c r="I6722" s="8">
        <v>1.5708</v>
      </c>
      <c r="J6722" s="8">
        <f>datatable[[#This Row],[продажи_]]-datatable[[#This Row],[себестоимость_]]</f>
        <v>2.3460000000000001</v>
      </c>
      <c r="L6722"/>
    </row>
    <row r="6723" spans="2:12" x14ac:dyDescent="0.4">
      <c r="B6723" s="5" t="s">
        <v>68</v>
      </c>
      <c r="C6723" s="5" t="s">
        <v>56</v>
      </c>
      <c r="D6723" s="5" t="s">
        <v>27</v>
      </c>
      <c r="E6723" s="5" t="s">
        <v>7</v>
      </c>
      <c r="F6723" s="6">
        <v>43831</v>
      </c>
      <c r="G6723" s="6" t="str">
        <f>TEXT(datatable[[#This Row],[дата]],"ММ")</f>
        <v>01</v>
      </c>
      <c r="H6723" s="8">
        <v>0.31859999999999999</v>
      </c>
      <c r="I6723" s="8">
        <v>8.0100000000000005E-2</v>
      </c>
      <c r="J6723" s="8">
        <f>datatable[[#This Row],[продажи_]]-datatable[[#This Row],[себестоимость_]]</f>
        <v>0.23849999999999999</v>
      </c>
      <c r="L6723"/>
    </row>
    <row r="6724" spans="2:12" x14ac:dyDescent="0.4">
      <c r="B6724" s="5" t="s">
        <v>68</v>
      </c>
      <c r="C6724" s="5" t="s">
        <v>56</v>
      </c>
      <c r="D6724" s="5" t="s">
        <v>27</v>
      </c>
      <c r="E6724" s="5" t="s">
        <v>7</v>
      </c>
      <c r="F6724" s="6">
        <v>43862</v>
      </c>
      <c r="G6724" s="6" t="str">
        <f>TEXT(datatable[[#This Row],[дата]],"ММ")</f>
        <v>02</v>
      </c>
      <c r="H6724" s="8">
        <v>0.43680000000000002</v>
      </c>
      <c r="I6724" s="8">
        <v>0.12320000000000002</v>
      </c>
      <c r="J6724" s="8">
        <f>datatable[[#This Row],[продажи_]]-datatable[[#This Row],[себестоимость_]]</f>
        <v>0.31359999999999999</v>
      </c>
      <c r="L6724"/>
    </row>
    <row r="6725" spans="2:12" x14ac:dyDescent="0.4">
      <c r="B6725" s="5" t="s">
        <v>68</v>
      </c>
      <c r="C6725" s="5" t="s">
        <v>56</v>
      </c>
      <c r="D6725" s="5" t="s">
        <v>27</v>
      </c>
      <c r="E6725" s="5" t="s">
        <v>7</v>
      </c>
      <c r="F6725" s="6">
        <v>43891</v>
      </c>
      <c r="G6725" s="6" t="str">
        <f>TEXT(datatable[[#This Row],[дата]],"ММ")</f>
        <v>03</v>
      </c>
      <c r="H6725" s="8">
        <v>0.44159999999999999</v>
      </c>
      <c r="I6725" s="8">
        <v>0.17120000000000002</v>
      </c>
      <c r="J6725" s="8">
        <f>datatable[[#This Row],[продажи_]]-datatable[[#This Row],[себестоимость_]]</f>
        <v>0.27039999999999997</v>
      </c>
      <c r="L6725"/>
    </row>
    <row r="6726" spans="2:12" x14ac:dyDescent="0.4">
      <c r="B6726" s="5" t="s">
        <v>68</v>
      </c>
      <c r="C6726" s="5" t="s">
        <v>56</v>
      </c>
      <c r="D6726" s="5" t="s">
        <v>27</v>
      </c>
      <c r="E6726" s="5" t="s">
        <v>7</v>
      </c>
      <c r="F6726" s="6">
        <v>43922</v>
      </c>
      <c r="G6726" s="6" t="str">
        <f>TEXT(datatable[[#This Row],[дата]],"ММ")</f>
        <v>04</v>
      </c>
      <c r="H6726" s="8">
        <v>0.48</v>
      </c>
      <c r="I6726" s="8">
        <v>0.17120000000000002</v>
      </c>
      <c r="J6726" s="8">
        <f>datatable[[#This Row],[продажи_]]-datatable[[#This Row],[себестоимость_]]</f>
        <v>0.30879999999999996</v>
      </c>
      <c r="L6726"/>
    </row>
    <row r="6727" spans="2:12" x14ac:dyDescent="0.4">
      <c r="B6727" s="5" t="s">
        <v>68</v>
      </c>
      <c r="C6727" s="5" t="s">
        <v>56</v>
      </c>
      <c r="D6727" s="5" t="s">
        <v>27</v>
      </c>
      <c r="E6727" s="5" t="s">
        <v>7</v>
      </c>
      <c r="F6727" s="6">
        <v>43952</v>
      </c>
      <c r="G6727" s="6" t="str">
        <f>TEXT(datatable[[#This Row],[дата]],"ММ")</f>
        <v>05</v>
      </c>
      <c r="H6727" s="8">
        <v>0.3861</v>
      </c>
      <c r="I6727" s="8">
        <v>0.10920000000000001</v>
      </c>
      <c r="J6727" s="8">
        <f>datatable[[#This Row],[продажи_]]-datatable[[#This Row],[себестоимость_]]</f>
        <v>0.27689999999999998</v>
      </c>
      <c r="L6727"/>
    </row>
    <row r="6728" spans="2:12" x14ac:dyDescent="0.4">
      <c r="B6728" s="5" t="s">
        <v>68</v>
      </c>
      <c r="C6728" s="5" t="s">
        <v>56</v>
      </c>
      <c r="D6728" s="5" t="s">
        <v>27</v>
      </c>
      <c r="E6728" s="5" t="s">
        <v>7</v>
      </c>
      <c r="F6728" s="6">
        <v>43983</v>
      </c>
      <c r="G6728" s="6" t="str">
        <f>TEXT(datatable[[#This Row],[дата]],"ММ")</f>
        <v>06</v>
      </c>
      <c r="H6728" s="8">
        <v>0.24899999999999997</v>
      </c>
      <c r="I6728" s="8">
        <v>8.3000000000000004E-2</v>
      </c>
      <c r="J6728" s="8">
        <f>datatable[[#This Row],[продажи_]]-datatable[[#This Row],[себестоимость_]]</f>
        <v>0.16599999999999998</v>
      </c>
      <c r="L6728"/>
    </row>
    <row r="6729" spans="2:12" x14ac:dyDescent="0.4">
      <c r="B6729" s="5" t="s">
        <v>68</v>
      </c>
      <c r="C6729" s="5" t="s">
        <v>56</v>
      </c>
      <c r="D6729" s="5" t="s">
        <v>27</v>
      </c>
      <c r="E6729" s="5" t="s">
        <v>7</v>
      </c>
      <c r="F6729" s="6">
        <v>44013</v>
      </c>
      <c r="G6729" s="6" t="str">
        <f>TEXT(datatable[[#This Row],[дата]],"ММ")</f>
        <v>07</v>
      </c>
      <c r="H6729" s="8">
        <v>0.24840000000000004</v>
      </c>
      <c r="I6729" s="8">
        <v>9.5399999999999999E-2</v>
      </c>
      <c r="J6729" s="8">
        <f>datatable[[#This Row],[продажи_]]-datatable[[#This Row],[себестоимость_]]</f>
        <v>0.15300000000000002</v>
      </c>
      <c r="L6729"/>
    </row>
    <row r="6730" spans="2:12" x14ac:dyDescent="0.4">
      <c r="B6730" s="5" t="s">
        <v>68</v>
      </c>
      <c r="C6730" s="5" t="s">
        <v>56</v>
      </c>
      <c r="D6730" s="5" t="s">
        <v>27</v>
      </c>
      <c r="E6730" s="5" t="s">
        <v>7</v>
      </c>
      <c r="F6730" s="6">
        <v>44044</v>
      </c>
      <c r="G6730" s="6" t="str">
        <f>TEXT(datatable[[#This Row],[дата]],"ММ")</f>
        <v>08</v>
      </c>
      <c r="H6730" s="8">
        <v>0.21840000000000001</v>
      </c>
      <c r="I6730" s="8">
        <v>7.2800000000000004E-2</v>
      </c>
      <c r="J6730" s="8">
        <f>datatable[[#This Row],[продажи_]]-datatable[[#This Row],[себестоимость_]]</f>
        <v>0.14560000000000001</v>
      </c>
      <c r="L6730"/>
    </row>
    <row r="6731" spans="2:12" x14ac:dyDescent="0.4">
      <c r="B6731" s="5" t="s">
        <v>68</v>
      </c>
      <c r="C6731" s="5" t="s">
        <v>56</v>
      </c>
      <c r="D6731" s="5" t="s">
        <v>27</v>
      </c>
      <c r="E6731" s="5" t="s">
        <v>7</v>
      </c>
      <c r="F6731" s="6">
        <v>44075</v>
      </c>
      <c r="G6731" s="6" t="str">
        <f>TEXT(datatable[[#This Row],[дата]],"ММ")</f>
        <v>09</v>
      </c>
      <c r="H6731" s="8">
        <v>0.27300000000000002</v>
      </c>
      <c r="I6731" s="8">
        <v>8.3000000000000004E-2</v>
      </c>
      <c r="J6731" s="8">
        <f>datatable[[#This Row],[продажи_]]-datatable[[#This Row],[себестоимость_]]</f>
        <v>0.19</v>
      </c>
      <c r="L6731"/>
    </row>
    <row r="6732" spans="2:12" x14ac:dyDescent="0.4">
      <c r="B6732" s="5" t="s">
        <v>68</v>
      </c>
      <c r="C6732" s="5" t="s">
        <v>56</v>
      </c>
      <c r="D6732" s="5" t="s">
        <v>27</v>
      </c>
      <c r="E6732" s="5" t="s">
        <v>7</v>
      </c>
      <c r="F6732" s="6">
        <v>44105</v>
      </c>
      <c r="G6732" s="6" t="str">
        <f>TEXT(datatable[[#This Row],[дата]],"ММ")</f>
        <v>10</v>
      </c>
      <c r="H6732" s="8">
        <v>0.32369999999999999</v>
      </c>
      <c r="I6732" s="8">
        <v>0.13780000000000001</v>
      </c>
      <c r="J6732" s="8">
        <f>datatable[[#This Row],[продажи_]]-datatable[[#This Row],[себестоимость_]]</f>
        <v>0.18589999999999998</v>
      </c>
      <c r="L6732"/>
    </row>
    <row r="6733" spans="2:12" x14ac:dyDescent="0.4">
      <c r="B6733" s="5" t="s">
        <v>68</v>
      </c>
      <c r="C6733" s="5" t="s">
        <v>56</v>
      </c>
      <c r="D6733" s="5" t="s">
        <v>27</v>
      </c>
      <c r="E6733" s="5" t="s">
        <v>7</v>
      </c>
      <c r="F6733" s="6">
        <v>44136</v>
      </c>
      <c r="G6733" s="6" t="str">
        <f>TEXT(datatable[[#This Row],[дата]],"ММ")</f>
        <v>11</v>
      </c>
      <c r="H6733" s="8">
        <v>0.441</v>
      </c>
      <c r="I6733" s="8">
        <v>0.11760000000000001</v>
      </c>
      <c r="J6733" s="8">
        <f>datatable[[#This Row],[продажи_]]-datatable[[#This Row],[себестоимость_]]</f>
        <v>0.32340000000000002</v>
      </c>
      <c r="L6733"/>
    </row>
    <row r="6734" spans="2:12" x14ac:dyDescent="0.4">
      <c r="B6734" s="5" t="s">
        <v>68</v>
      </c>
      <c r="C6734" s="5" t="s">
        <v>56</v>
      </c>
      <c r="D6734" s="5" t="s">
        <v>27</v>
      </c>
      <c r="E6734" s="5" t="s">
        <v>7</v>
      </c>
      <c r="F6734" s="6">
        <v>44166</v>
      </c>
      <c r="G6734" s="6" t="str">
        <f>TEXT(datatable[[#This Row],[дата]],"ММ")</f>
        <v>12</v>
      </c>
      <c r="H6734" s="8">
        <v>0.41039999999999993</v>
      </c>
      <c r="I6734" s="8">
        <v>0.1212</v>
      </c>
      <c r="J6734" s="8">
        <f>datatable[[#This Row],[продажи_]]-datatable[[#This Row],[себестоимость_]]</f>
        <v>0.2891999999999999</v>
      </c>
      <c r="L6734"/>
    </row>
    <row r="6735" spans="2:12" x14ac:dyDescent="0.4">
      <c r="B6735" s="5" t="s">
        <v>68</v>
      </c>
      <c r="C6735" s="5" t="s">
        <v>56</v>
      </c>
      <c r="D6735" s="5" t="s">
        <v>27</v>
      </c>
      <c r="E6735" s="5" t="s">
        <v>7</v>
      </c>
      <c r="F6735" s="6">
        <v>43831</v>
      </c>
      <c r="G6735" s="6" t="str">
        <f>TEXT(datatable[[#This Row],[дата]],"ММ")</f>
        <v>01</v>
      </c>
      <c r="H6735" s="8">
        <v>6.5016000000000007</v>
      </c>
      <c r="I6735" s="8">
        <v>2.3228999999999997</v>
      </c>
      <c r="J6735" s="8">
        <f>datatable[[#This Row],[продажи_]]-datatable[[#This Row],[себестоимость_]]</f>
        <v>4.178700000000001</v>
      </c>
      <c r="L6735"/>
    </row>
    <row r="6736" spans="2:12" x14ac:dyDescent="0.4">
      <c r="B6736" s="5" t="s">
        <v>68</v>
      </c>
      <c r="C6736" s="5" t="s">
        <v>56</v>
      </c>
      <c r="D6736" s="5" t="s">
        <v>27</v>
      </c>
      <c r="E6736" s="5" t="s">
        <v>7</v>
      </c>
      <c r="F6736" s="6">
        <v>43862</v>
      </c>
      <c r="G6736" s="6" t="str">
        <f>TEXT(datatable[[#This Row],[дата]],"ММ")</f>
        <v>02</v>
      </c>
      <c r="H6736" s="8">
        <v>10.655399999999998</v>
      </c>
      <c r="I6736" s="8">
        <v>3.8976000000000002</v>
      </c>
      <c r="J6736" s="8">
        <f>datatable[[#This Row],[продажи_]]-datatable[[#This Row],[себестоимость_]]</f>
        <v>6.7577999999999978</v>
      </c>
      <c r="L6736"/>
    </row>
    <row r="6737" spans="2:12" x14ac:dyDescent="0.4">
      <c r="B6737" s="5" t="s">
        <v>68</v>
      </c>
      <c r="C6737" s="5" t="s">
        <v>56</v>
      </c>
      <c r="D6737" s="5" t="s">
        <v>27</v>
      </c>
      <c r="E6737" s="5" t="s">
        <v>7</v>
      </c>
      <c r="F6737" s="6">
        <v>43891</v>
      </c>
      <c r="G6737" s="6" t="str">
        <f>TEXT(datatable[[#This Row],[дата]],"ММ")</f>
        <v>03</v>
      </c>
      <c r="H6737" s="8">
        <v>8.4624000000000006</v>
      </c>
      <c r="I6737" s="8">
        <v>4.9184000000000001</v>
      </c>
      <c r="J6737" s="8">
        <f>datatable[[#This Row],[продажи_]]-datatable[[#This Row],[себестоимость_]]</f>
        <v>3.5440000000000005</v>
      </c>
      <c r="L6737"/>
    </row>
    <row r="6738" spans="2:12" x14ac:dyDescent="0.4">
      <c r="B6738" s="5" t="s">
        <v>68</v>
      </c>
      <c r="C6738" s="5" t="s">
        <v>56</v>
      </c>
      <c r="D6738" s="5" t="s">
        <v>27</v>
      </c>
      <c r="E6738" s="5" t="s">
        <v>7</v>
      </c>
      <c r="F6738" s="6">
        <v>43922</v>
      </c>
      <c r="G6738" s="6" t="str">
        <f>TEXT(datatable[[#This Row],[дата]],"ММ")</f>
        <v>04</v>
      </c>
      <c r="H6738" s="8">
        <v>10.526400000000001</v>
      </c>
      <c r="I6738" s="8">
        <v>4.5007999999999999</v>
      </c>
      <c r="J6738" s="8">
        <f>datatable[[#This Row],[продажи_]]-datatable[[#This Row],[себестоимость_]]</f>
        <v>6.0256000000000007</v>
      </c>
      <c r="L6738"/>
    </row>
    <row r="6739" spans="2:12" x14ac:dyDescent="0.4">
      <c r="B6739" s="5" t="s">
        <v>68</v>
      </c>
      <c r="C6739" s="5" t="s">
        <v>56</v>
      </c>
      <c r="D6739" s="5" t="s">
        <v>27</v>
      </c>
      <c r="E6739" s="5" t="s">
        <v>7</v>
      </c>
      <c r="F6739" s="6">
        <v>43952</v>
      </c>
      <c r="G6739" s="6" t="str">
        <f>TEXT(datatable[[#This Row],[дата]],"ММ")</f>
        <v>05</v>
      </c>
      <c r="H6739" s="8">
        <v>8.7203999999999997</v>
      </c>
      <c r="I6739" s="8">
        <v>4.2977999999999996</v>
      </c>
      <c r="J6739" s="8">
        <f>datatable[[#This Row],[продажи_]]-datatable[[#This Row],[себестоимость_]]</f>
        <v>4.4226000000000001</v>
      </c>
      <c r="L6739"/>
    </row>
    <row r="6740" spans="2:12" x14ac:dyDescent="0.4">
      <c r="B6740" s="5" t="s">
        <v>68</v>
      </c>
      <c r="C6740" s="5" t="s">
        <v>56</v>
      </c>
      <c r="D6740" s="5" t="s">
        <v>27</v>
      </c>
      <c r="E6740" s="5" t="s">
        <v>7</v>
      </c>
      <c r="F6740" s="6">
        <v>43983</v>
      </c>
      <c r="G6740" s="6" t="str">
        <f>TEXT(datatable[[#This Row],[дата]],"ММ")</f>
        <v>06</v>
      </c>
      <c r="H6740" s="8">
        <v>6.5145</v>
      </c>
      <c r="I6740" s="8">
        <v>2.581</v>
      </c>
      <c r="J6740" s="8">
        <f>datatable[[#This Row],[продажи_]]-datatable[[#This Row],[себестоимость_]]</f>
        <v>3.9335</v>
      </c>
      <c r="L6740"/>
    </row>
    <row r="6741" spans="2:12" x14ac:dyDescent="0.4">
      <c r="B6741" s="5" t="s">
        <v>68</v>
      </c>
      <c r="C6741" s="5" t="s">
        <v>56</v>
      </c>
      <c r="D6741" s="5" t="s">
        <v>27</v>
      </c>
      <c r="E6741" s="5" t="s">
        <v>7</v>
      </c>
      <c r="F6741" s="6">
        <v>44013</v>
      </c>
      <c r="G6741" s="6" t="str">
        <f>TEXT(datatable[[#This Row],[дата]],"ММ")</f>
        <v>07</v>
      </c>
      <c r="H6741" s="8">
        <v>6.6176999999999992</v>
      </c>
      <c r="I6741" s="8">
        <v>2.1401999999999997</v>
      </c>
      <c r="J6741" s="8">
        <f>datatable[[#This Row],[продажи_]]-datatable[[#This Row],[себестоимость_]]</f>
        <v>4.4774999999999991</v>
      </c>
      <c r="L6741"/>
    </row>
    <row r="6742" spans="2:12" x14ac:dyDescent="0.4">
      <c r="B6742" s="5" t="s">
        <v>68</v>
      </c>
      <c r="C6742" s="5" t="s">
        <v>56</v>
      </c>
      <c r="D6742" s="5" t="s">
        <v>27</v>
      </c>
      <c r="E6742" s="5" t="s">
        <v>7</v>
      </c>
      <c r="F6742" s="6">
        <v>44044</v>
      </c>
      <c r="G6742" s="6" t="str">
        <f>TEXT(datatable[[#This Row],[дата]],"ММ")</f>
        <v>08</v>
      </c>
      <c r="H6742" s="8">
        <v>5.676000000000001</v>
      </c>
      <c r="I6742" s="8">
        <v>2.4127999999999998</v>
      </c>
      <c r="J6742" s="8">
        <f>datatable[[#This Row],[продажи_]]-datatable[[#This Row],[себестоимость_]]</f>
        <v>3.2632000000000012</v>
      </c>
      <c r="L6742"/>
    </row>
    <row r="6743" spans="2:12" x14ac:dyDescent="0.4">
      <c r="B6743" s="5" t="s">
        <v>68</v>
      </c>
      <c r="C6743" s="5" t="s">
        <v>56</v>
      </c>
      <c r="D6743" s="5" t="s">
        <v>27</v>
      </c>
      <c r="E6743" s="5" t="s">
        <v>7</v>
      </c>
      <c r="F6743" s="6">
        <v>44075</v>
      </c>
      <c r="G6743" s="6" t="str">
        <f>TEXT(datatable[[#This Row],[дата]],"ММ")</f>
        <v>09</v>
      </c>
      <c r="H6743" s="8">
        <v>6.5145</v>
      </c>
      <c r="I6743" s="8">
        <v>3.2480000000000002</v>
      </c>
      <c r="J6743" s="8">
        <f>datatable[[#This Row],[продажи_]]-datatable[[#This Row],[себестоимость_]]</f>
        <v>3.2664999999999997</v>
      </c>
      <c r="L6743"/>
    </row>
    <row r="6744" spans="2:12" x14ac:dyDescent="0.4">
      <c r="B6744" s="5" t="s">
        <v>68</v>
      </c>
      <c r="C6744" s="5" t="s">
        <v>56</v>
      </c>
      <c r="D6744" s="5" t="s">
        <v>27</v>
      </c>
      <c r="E6744" s="5" t="s">
        <v>7</v>
      </c>
      <c r="F6744" s="6">
        <v>44105</v>
      </c>
      <c r="G6744" s="6" t="str">
        <f>TEXT(datatable[[#This Row],[дата]],"ММ")</f>
        <v>10</v>
      </c>
      <c r="H6744" s="8">
        <v>8.4688499999999998</v>
      </c>
      <c r="I6744" s="8">
        <v>3.0537000000000001</v>
      </c>
      <c r="J6744" s="8">
        <f>datatable[[#This Row],[продажи_]]-datatable[[#This Row],[себестоимость_]]</f>
        <v>5.4151499999999997</v>
      </c>
      <c r="L6744"/>
    </row>
    <row r="6745" spans="2:12" x14ac:dyDescent="0.4">
      <c r="B6745" s="5" t="s">
        <v>68</v>
      </c>
      <c r="C6745" s="5" t="s">
        <v>56</v>
      </c>
      <c r="D6745" s="5" t="s">
        <v>27</v>
      </c>
      <c r="E6745" s="5" t="s">
        <v>7</v>
      </c>
      <c r="F6745" s="6">
        <v>44136</v>
      </c>
      <c r="G6745" s="6" t="str">
        <f>TEXT(datatable[[#This Row],[дата]],"ММ")</f>
        <v>11</v>
      </c>
      <c r="H6745" s="8">
        <v>9.3911999999999995</v>
      </c>
      <c r="I6745" s="8">
        <v>3.8164000000000002</v>
      </c>
      <c r="J6745" s="8">
        <f>datatable[[#This Row],[продажи_]]-datatable[[#This Row],[себестоимость_]]</f>
        <v>5.5747999999999998</v>
      </c>
      <c r="L6745"/>
    </row>
    <row r="6746" spans="2:12" x14ac:dyDescent="0.4">
      <c r="B6746" s="5" t="s">
        <v>68</v>
      </c>
      <c r="C6746" s="5" t="s">
        <v>56</v>
      </c>
      <c r="D6746" s="5" t="s">
        <v>27</v>
      </c>
      <c r="E6746" s="5" t="s">
        <v>7</v>
      </c>
      <c r="F6746" s="6">
        <v>44166</v>
      </c>
      <c r="G6746" s="6" t="str">
        <f>TEXT(datatable[[#This Row],[дата]],"ММ")</f>
        <v>12</v>
      </c>
      <c r="H6746" s="8">
        <v>7.5852000000000004</v>
      </c>
      <c r="I6746" s="8">
        <v>4.0716000000000001</v>
      </c>
      <c r="J6746" s="8">
        <f>datatable[[#This Row],[продажи_]]-datatable[[#This Row],[себестоимость_]]</f>
        <v>3.5136000000000003</v>
      </c>
      <c r="L6746"/>
    </row>
    <row r="6747" spans="2:12" x14ac:dyDescent="0.4">
      <c r="B6747" s="5" t="s">
        <v>68</v>
      </c>
      <c r="C6747" s="5" t="s">
        <v>56</v>
      </c>
      <c r="D6747" s="5" t="s">
        <v>27</v>
      </c>
      <c r="E6747" s="5" t="s">
        <v>7</v>
      </c>
      <c r="F6747" s="6">
        <v>43831</v>
      </c>
      <c r="G6747" s="6" t="str">
        <f>TEXT(datatable[[#This Row],[дата]],"ММ")</f>
        <v>01</v>
      </c>
      <c r="H6747" s="8">
        <v>3.9996</v>
      </c>
      <c r="I6747" s="8">
        <v>1.2474000000000001</v>
      </c>
      <c r="J6747" s="8">
        <f>datatable[[#This Row],[продажи_]]-datatable[[#This Row],[себестоимость_]]</f>
        <v>2.7522000000000002</v>
      </c>
      <c r="L6747"/>
    </row>
    <row r="6748" spans="2:12" x14ac:dyDescent="0.4">
      <c r="B6748" s="5" t="s">
        <v>68</v>
      </c>
      <c r="C6748" s="5" t="s">
        <v>56</v>
      </c>
      <c r="D6748" s="5" t="s">
        <v>27</v>
      </c>
      <c r="E6748" s="5" t="s">
        <v>7</v>
      </c>
      <c r="F6748" s="6">
        <v>43862</v>
      </c>
      <c r="G6748" s="6" t="str">
        <f>TEXT(datatable[[#This Row],[дата]],"ММ")</f>
        <v>02</v>
      </c>
      <c r="H6748" s="8">
        <v>8.3425999999999991</v>
      </c>
      <c r="I6748" s="8">
        <v>1.8941999999999999</v>
      </c>
      <c r="J6748" s="8">
        <f>datatable[[#This Row],[продажи_]]-datatable[[#This Row],[себестоимость_]]</f>
        <v>6.4483999999999995</v>
      </c>
      <c r="L6748"/>
    </row>
    <row r="6749" spans="2:12" x14ac:dyDescent="0.4">
      <c r="B6749" s="5" t="s">
        <v>68</v>
      </c>
      <c r="C6749" s="5" t="s">
        <v>56</v>
      </c>
      <c r="D6749" s="5" t="s">
        <v>27</v>
      </c>
      <c r="E6749" s="5" t="s">
        <v>7</v>
      </c>
      <c r="F6749" s="6">
        <v>43891</v>
      </c>
      <c r="G6749" s="6" t="str">
        <f>TEXT(datatable[[#This Row],[дата]],"ММ")</f>
        <v>03</v>
      </c>
      <c r="H6749" s="8">
        <v>7.5144000000000002</v>
      </c>
      <c r="I6749" s="8">
        <v>3.1152000000000002</v>
      </c>
      <c r="J6749" s="8">
        <f>datatable[[#This Row],[продажи_]]-datatable[[#This Row],[себестоимость_]]</f>
        <v>4.3992000000000004</v>
      </c>
      <c r="L6749"/>
    </row>
    <row r="6750" spans="2:12" x14ac:dyDescent="0.4">
      <c r="B6750" s="5" t="s">
        <v>68</v>
      </c>
      <c r="C6750" s="5" t="s">
        <v>56</v>
      </c>
      <c r="D6750" s="5" t="s">
        <v>27</v>
      </c>
      <c r="E6750" s="5" t="s">
        <v>7</v>
      </c>
      <c r="F6750" s="6">
        <v>43922</v>
      </c>
      <c r="G6750" s="6" t="str">
        <f>TEXT(datatable[[#This Row],[дата]],"ММ")</f>
        <v>04</v>
      </c>
      <c r="H6750" s="8">
        <v>9.6151999999999997</v>
      </c>
      <c r="I6750" s="8">
        <v>2.9040000000000004</v>
      </c>
      <c r="J6750" s="8">
        <f>datatable[[#This Row],[продажи_]]-datatable[[#This Row],[себестоимость_]]</f>
        <v>6.7111999999999998</v>
      </c>
      <c r="L6750"/>
    </row>
    <row r="6751" spans="2:12" x14ac:dyDescent="0.4">
      <c r="B6751" s="5" t="s">
        <v>68</v>
      </c>
      <c r="C6751" s="5" t="s">
        <v>56</v>
      </c>
      <c r="D6751" s="5" t="s">
        <v>27</v>
      </c>
      <c r="E6751" s="5" t="s">
        <v>7</v>
      </c>
      <c r="F6751" s="6">
        <v>43952</v>
      </c>
      <c r="G6751" s="6" t="str">
        <f>TEXT(datatable[[#This Row],[дата]],"ММ")</f>
        <v>05</v>
      </c>
      <c r="H6751" s="8">
        <v>5.5802500000000004</v>
      </c>
      <c r="I6751" s="8">
        <v>2.3166000000000002</v>
      </c>
      <c r="J6751" s="8">
        <f>datatable[[#This Row],[продажи_]]-datatable[[#This Row],[себестоимость_]]</f>
        <v>3.2636500000000002</v>
      </c>
      <c r="L6751"/>
    </row>
    <row r="6752" spans="2:12" x14ac:dyDescent="0.4">
      <c r="B6752" s="5" t="s">
        <v>68</v>
      </c>
      <c r="C6752" s="5" t="s">
        <v>56</v>
      </c>
      <c r="D6752" s="5" t="s">
        <v>27</v>
      </c>
      <c r="E6752" s="5" t="s">
        <v>7</v>
      </c>
      <c r="F6752" s="6">
        <v>43983</v>
      </c>
      <c r="G6752" s="6" t="str">
        <f>TEXT(datatable[[#This Row],[дата]],"ММ")</f>
        <v>06</v>
      </c>
      <c r="H6752" s="8">
        <v>6.0094999999999992</v>
      </c>
      <c r="I6752" s="8">
        <v>1.7655000000000003</v>
      </c>
      <c r="J6752" s="8">
        <f>datatable[[#This Row],[продажи_]]-datatable[[#This Row],[себестоимость_]]</f>
        <v>4.2439999999999989</v>
      </c>
      <c r="L6752"/>
    </row>
    <row r="6753" spans="2:12" x14ac:dyDescent="0.4">
      <c r="B6753" s="5" t="s">
        <v>68</v>
      </c>
      <c r="C6753" s="5" t="s">
        <v>56</v>
      </c>
      <c r="D6753" s="5" t="s">
        <v>27</v>
      </c>
      <c r="E6753" s="5" t="s">
        <v>7</v>
      </c>
      <c r="F6753" s="6">
        <v>44013</v>
      </c>
      <c r="G6753" s="6" t="str">
        <f>TEXT(datatable[[#This Row],[дата]],"ММ")</f>
        <v>07</v>
      </c>
      <c r="H6753" s="8">
        <v>3.6814500000000003</v>
      </c>
      <c r="I6753" s="8">
        <v>1.5295500000000002</v>
      </c>
      <c r="J6753" s="8">
        <f>datatable[[#This Row],[продажи_]]-datatable[[#This Row],[себестоимость_]]</f>
        <v>2.1519000000000004</v>
      </c>
      <c r="L6753"/>
    </row>
    <row r="6754" spans="2:12" x14ac:dyDescent="0.4">
      <c r="B6754" s="5" t="s">
        <v>68</v>
      </c>
      <c r="C6754" s="5" t="s">
        <v>56</v>
      </c>
      <c r="D6754" s="5" t="s">
        <v>27</v>
      </c>
      <c r="E6754" s="5" t="s">
        <v>7</v>
      </c>
      <c r="F6754" s="6">
        <v>44044</v>
      </c>
      <c r="G6754" s="6" t="str">
        <f>TEXT(datatable[[#This Row],[дата]],"ММ")</f>
        <v>08</v>
      </c>
      <c r="H6754" s="8">
        <v>4.6459999999999999</v>
      </c>
      <c r="I6754" s="8">
        <v>1.4520000000000002</v>
      </c>
      <c r="J6754" s="8">
        <f>datatable[[#This Row],[продажи_]]-datatable[[#This Row],[себестоимость_]]</f>
        <v>3.194</v>
      </c>
      <c r="L6754"/>
    </row>
    <row r="6755" spans="2:12" x14ac:dyDescent="0.4">
      <c r="B6755" s="5" t="s">
        <v>68</v>
      </c>
      <c r="C6755" s="5" t="s">
        <v>56</v>
      </c>
      <c r="D6755" s="5" t="s">
        <v>27</v>
      </c>
      <c r="E6755" s="5" t="s">
        <v>7</v>
      </c>
      <c r="F6755" s="6">
        <v>44075</v>
      </c>
      <c r="G6755" s="6" t="str">
        <f>TEXT(datatable[[#This Row],[дата]],"ММ")</f>
        <v>09</v>
      </c>
      <c r="H6755" s="8">
        <v>6.06</v>
      </c>
      <c r="I6755" s="8">
        <v>1.3694999999999999</v>
      </c>
      <c r="J6755" s="8">
        <f>datatable[[#This Row],[продажи_]]-datatable[[#This Row],[себестоимость_]]</f>
        <v>4.6905000000000001</v>
      </c>
      <c r="L6755"/>
    </row>
    <row r="6756" spans="2:12" x14ac:dyDescent="0.4">
      <c r="B6756" s="5" t="s">
        <v>68</v>
      </c>
      <c r="C6756" s="5" t="s">
        <v>56</v>
      </c>
      <c r="D6756" s="5" t="s">
        <v>27</v>
      </c>
      <c r="E6756" s="5" t="s">
        <v>7</v>
      </c>
      <c r="F6756" s="6">
        <v>44105</v>
      </c>
      <c r="G6756" s="6" t="str">
        <f>TEXT(datatable[[#This Row],[дата]],"ММ")</f>
        <v>10</v>
      </c>
      <c r="H6756" s="8">
        <v>6.8276000000000003</v>
      </c>
      <c r="I6756" s="8">
        <v>2.1664500000000002</v>
      </c>
      <c r="J6756" s="8">
        <f>datatable[[#This Row],[продажи_]]-datatable[[#This Row],[себестоимость_]]</f>
        <v>4.6611500000000001</v>
      </c>
      <c r="L6756"/>
    </row>
    <row r="6757" spans="2:12" x14ac:dyDescent="0.4">
      <c r="B6757" s="5" t="s">
        <v>68</v>
      </c>
      <c r="C6757" s="5" t="s">
        <v>56</v>
      </c>
      <c r="D6757" s="5" t="s">
        <v>27</v>
      </c>
      <c r="E6757" s="5" t="s">
        <v>7</v>
      </c>
      <c r="F6757" s="6">
        <v>44136</v>
      </c>
      <c r="G6757" s="6" t="str">
        <f>TEXT(datatable[[#This Row],[дата]],"ММ")</f>
        <v>11</v>
      </c>
      <c r="H6757" s="8">
        <v>8.2719000000000005</v>
      </c>
      <c r="I6757" s="8">
        <v>2.5641000000000003</v>
      </c>
      <c r="J6757" s="8">
        <f>datatable[[#This Row],[продажи_]]-datatable[[#This Row],[себестоимость_]]</f>
        <v>5.7078000000000007</v>
      </c>
      <c r="L6757"/>
    </row>
    <row r="6758" spans="2:12" x14ac:dyDescent="0.4">
      <c r="B6758" s="5" t="s">
        <v>68</v>
      </c>
      <c r="C6758" s="5" t="s">
        <v>56</v>
      </c>
      <c r="D6758" s="5" t="s">
        <v>27</v>
      </c>
      <c r="E6758" s="5" t="s">
        <v>7</v>
      </c>
      <c r="F6758" s="6">
        <v>44166</v>
      </c>
      <c r="G6758" s="6" t="str">
        <f>TEXT(datatable[[#This Row],[дата]],"ММ")</f>
        <v>12</v>
      </c>
      <c r="H6758" s="8">
        <v>6.0600000000000005</v>
      </c>
      <c r="I6758" s="8">
        <v>2.2571999999999997</v>
      </c>
      <c r="J6758" s="8">
        <f>datatable[[#This Row],[продажи_]]-datatable[[#This Row],[себестоимость_]]</f>
        <v>3.8028000000000008</v>
      </c>
      <c r="L6758"/>
    </row>
    <row r="6759" spans="2:12" x14ac:dyDescent="0.4">
      <c r="B6759" s="5" t="s">
        <v>68</v>
      </c>
      <c r="C6759" s="5" t="s">
        <v>56</v>
      </c>
      <c r="D6759" s="5" t="s">
        <v>27</v>
      </c>
      <c r="E6759" s="5" t="s">
        <v>7</v>
      </c>
      <c r="F6759" s="6">
        <v>43831</v>
      </c>
      <c r="G6759" s="6" t="str">
        <f>TEXT(datatable[[#This Row],[дата]],"ММ")</f>
        <v>01</v>
      </c>
      <c r="H6759" s="8">
        <v>1.8297000000000001</v>
      </c>
      <c r="I6759" s="8">
        <v>0.84239999999999993</v>
      </c>
      <c r="J6759" s="8">
        <f>datatable[[#This Row],[продажи_]]-datatable[[#This Row],[себестоимость_]]</f>
        <v>0.98730000000000018</v>
      </c>
      <c r="L6759"/>
    </row>
    <row r="6760" spans="2:12" x14ac:dyDescent="0.4">
      <c r="B6760" s="5" t="s">
        <v>68</v>
      </c>
      <c r="C6760" s="5" t="s">
        <v>56</v>
      </c>
      <c r="D6760" s="5" t="s">
        <v>27</v>
      </c>
      <c r="E6760" s="5" t="s">
        <v>7</v>
      </c>
      <c r="F6760" s="6">
        <v>43862</v>
      </c>
      <c r="G6760" s="6" t="str">
        <f>TEXT(datatable[[#This Row],[дата]],"ММ")</f>
        <v>02</v>
      </c>
      <c r="H6760" s="8">
        <v>2.2876000000000003</v>
      </c>
      <c r="I6760" s="8">
        <v>1.0528</v>
      </c>
      <c r="J6760" s="8">
        <f>datatable[[#This Row],[продажи_]]-datatable[[#This Row],[себестоимость_]]</f>
        <v>1.2348000000000003</v>
      </c>
      <c r="L6760"/>
    </row>
    <row r="6761" spans="2:12" x14ac:dyDescent="0.4">
      <c r="B6761" s="5" t="s">
        <v>68</v>
      </c>
      <c r="C6761" s="5" t="s">
        <v>56</v>
      </c>
      <c r="D6761" s="5" t="s">
        <v>27</v>
      </c>
      <c r="E6761" s="5" t="s">
        <v>7</v>
      </c>
      <c r="F6761" s="6">
        <v>43891</v>
      </c>
      <c r="G6761" s="6" t="str">
        <f>TEXT(datatable[[#This Row],[дата]],"ММ")</f>
        <v>03</v>
      </c>
      <c r="H6761" s="8">
        <v>2.6752000000000002</v>
      </c>
      <c r="I6761" s="8">
        <v>1.3568</v>
      </c>
      <c r="J6761" s="8">
        <f>datatable[[#This Row],[продажи_]]-datatable[[#This Row],[себестоимость_]]</f>
        <v>1.3184000000000002</v>
      </c>
      <c r="L6761"/>
    </row>
    <row r="6762" spans="2:12" x14ac:dyDescent="0.4">
      <c r="B6762" s="5" t="s">
        <v>68</v>
      </c>
      <c r="C6762" s="5" t="s">
        <v>56</v>
      </c>
      <c r="D6762" s="5" t="s">
        <v>27</v>
      </c>
      <c r="E6762" s="5" t="s">
        <v>7</v>
      </c>
      <c r="F6762" s="6">
        <v>43922</v>
      </c>
      <c r="G6762" s="6" t="str">
        <f>TEXT(datatable[[#This Row],[дата]],"ММ")</f>
        <v>04</v>
      </c>
      <c r="H6762" s="8">
        <v>3.0704000000000002</v>
      </c>
      <c r="I6762" s="8">
        <v>1.216</v>
      </c>
      <c r="J6762" s="8">
        <f>datatable[[#This Row],[продажи_]]-datatable[[#This Row],[себестоимость_]]</f>
        <v>1.8544000000000003</v>
      </c>
      <c r="L6762"/>
    </row>
    <row r="6763" spans="2:12" x14ac:dyDescent="0.4">
      <c r="B6763" s="5" t="s">
        <v>68</v>
      </c>
      <c r="C6763" s="5" t="s">
        <v>56</v>
      </c>
      <c r="D6763" s="5" t="s">
        <v>27</v>
      </c>
      <c r="E6763" s="5" t="s">
        <v>7</v>
      </c>
      <c r="F6763" s="6">
        <v>43952</v>
      </c>
      <c r="G6763" s="6" t="str">
        <f>TEXT(datatable[[#This Row],[дата]],"ММ")</f>
        <v>05</v>
      </c>
      <c r="H6763" s="8">
        <v>2.1736</v>
      </c>
      <c r="I6763" s="8">
        <v>0.90480000000000005</v>
      </c>
      <c r="J6763" s="8">
        <f>datatable[[#This Row],[продажи_]]-datatable[[#This Row],[себестоимость_]]</f>
        <v>1.2687999999999999</v>
      </c>
      <c r="L6763"/>
    </row>
    <row r="6764" spans="2:12" x14ac:dyDescent="0.4">
      <c r="B6764" s="5" t="s">
        <v>68</v>
      </c>
      <c r="C6764" s="5" t="s">
        <v>56</v>
      </c>
      <c r="D6764" s="5" t="s">
        <v>27</v>
      </c>
      <c r="E6764" s="5" t="s">
        <v>7</v>
      </c>
      <c r="F6764" s="6">
        <v>43983</v>
      </c>
      <c r="G6764" s="6" t="str">
        <f>TEXT(datatable[[#This Row],[дата]],"ММ")</f>
        <v>06</v>
      </c>
      <c r="H6764" s="8">
        <v>2.2800000000000002</v>
      </c>
      <c r="I6764" s="8">
        <v>0.72000000000000008</v>
      </c>
      <c r="J6764" s="8">
        <f>datatable[[#This Row],[продажи_]]-datatable[[#This Row],[себестоимость_]]</f>
        <v>1.56</v>
      </c>
      <c r="L6764"/>
    </row>
    <row r="6765" spans="2:12" x14ac:dyDescent="0.4">
      <c r="B6765" s="5" t="s">
        <v>68</v>
      </c>
      <c r="C6765" s="5" t="s">
        <v>56</v>
      </c>
      <c r="D6765" s="5" t="s">
        <v>27</v>
      </c>
      <c r="E6765" s="5" t="s">
        <v>7</v>
      </c>
      <c r="F6765" s="6">
        <v>44013</v>
      </c>
      <c r="G6765" s="6" t="str">
        <f>TEXT(datatable[[#This Row],[дата]],"ММ")</f>
        <v>07</v>
      </c>
      <c r="H6765" s="8">
        <v>1.5389999999999999</v>
      </c>
      <c r="I6765" s="8">
        <v>0.59759999999999991</v>
      </c>
      <c r="J6765" s="8">
        <f>datatable[[#This Row],[продажи_]]-datatable[[#This Row],[себестоимость_]]</f>
        <v>0.94140000000000001</v>
      </c>
      <c r="L6765"/>
    </row>
    <row r="6766" spans="2:12" x14ac:dyDescent="0.4">
      <c r="B6766" s="5" t="s">
        <v>68</v>
      </c>
      <c r="C6766" s="5" t="s">
        <v>56</v>
      </c>
      <c r="D6766" s="5" t="s">
        <v>27</v>
      </c>
      <c r="E6766" s="5" t="s">
        <v>7</v>
      </c>
      <c r="F6766" s="6">
        <v>44044</v>
      </c>
      <c r="G6766" s="6" t="str">
        <f>TEXT(datatable[[#This Row],[дата]],"ММ")</f>
        <v>08</v>
      </c>
      <c r="H6766" s="8">
        <v>1.4896</v>
      </c>
      <c r="I6766" s="8">
        <v>0.76800000000000002</v>
      </c>
      <c r="J6766" s="8">
        <f>datatable[[#This Row],[продажи_]]-datatable[[#This Row],[себестоимость_]]</f>
        <v>0.72160000000000002</v>
      </c>
      <c r="L6766"/>
    </row>
    <row r="6767" spans="2:12" x14ac:dyDescent="0.4">
      <c r="B6767" s="5" t="s">
        <v>68</v>
      </c>
      <c r="C6767" s="5" t="s">
        <v>56</v>
      </c>
      <c r="D6767" s="5" t="s">
        <v>27</v>
      </c>
      <c r="E6767" s="5" t="s">
        <v>7</v>
      </c>
      <c r="F6767" s="6">
        <v>44075</v>
      </c>
      <c r="G6767" s="6" t="str">
        <f>TEXT(datatable[[#This Row],[дата]],"ММ")</f>
        <v>09</v>
      </c>
      <c r="H6767" s="8">
        <v>1.9000000000000001</v>
      </c>
      <c r="I6767" s="8">
        <v>0.85600000000000009</v>
      </c>
      <c r="J6767" s="8">
        <f>datatable[[#This Row],[продажи_]]-datatable[[#This Row],[себестоимость_]]</f>
        <v>1.044</v>
      </c>
      <c r="L6767"/>
    </row>
    <row r="6768" spans="2:12" x14ac:dyDescent="0.4">
      <c r="B6768" s="5" t="s">
        <v>68</v>
      </c>
      <c r="C6768" s="5" t="s">
        <v>56</v>
      </c>
      <c r="D6768" s="5" t="s">
        <v>27</v>
      </c>
      <c r="E6768" s="5" t="s">
        <v>7</v>
      </c>
      <c r="F6768" s="6">
        <v>44105</v>
      </c>
      <c r="G6768" s="6" t="str">
        <f>TEXT(datatable[[#This Row],[дата]],"ММ")</f>
        <v>10</v>
      </c>
      <c r="H6768" s="8">
        <v>2.4206000000000003</v>
      </c>
      <c r="I6768" s="8">
        <v>1.0712000000000002</v>
      </c>
      <c r="J6768" s="8">
        <f>datatable[[#This Row],[продажи_]]-datatable[[#This Row],[себестоимость_]]</f>
        <v>1.3494000000000002</v>
      </c>
      <c r="L6768"/>
    </row>
    <row r="6769" spans="2:12" x14ac:dyDescent="0.4">
      <c r="B6769" s="5" t="s">
        <v>68</v>
      </c>
      <c r="C6769" s="5" t="s">
        <v>56</v>
      </c>
      <c r="D6769" s="5" t="s">
        <v>27</v>
      </c>
      <c r="E6769" s="5" t="s">
        <v>7</v>
      </c>
      <c r="F6769" s="6">
        <v>44136</v>
      </c>
      <c r="G6769" s="6" t="str">
        <f>TEXT(datatable[[#This Row],[дата]],"ММ")</f>
        <v>11</v>
      </c>
      <c r="H6769" s="8">
        <v>2.8462000000000005</v>
      </c>
      <c r="I6769" s="8">
        <v>1.1424000000000001</v>
      </c>
      <c r="J6769" s="8">
        <f>datatable[[#This Row],[продажи_]]-datatable[[#This Row],[себестоимость_]]</f>
        <v>1.7038000000000004</v>
      </c>
      <c r="L6769"/>
    </row>
    <row r="6770" spans="2:12" x14ac:dyDescent="0.4">
      <c r="B6770" s="5" t="s">
        <v>68</v>
      </c>
      <c r="C6770" s="5" t="s">
        <v>56</v>
      </c>
      <c r="D6770" s="5" t="s">
        <v>27</v>
      </c>
      <c r="E6770" s="5" t="s">
        <v>7</v>
      </c>
      <c r="F6770" s="6">
        <v>44166</v>
      </c>
      <c r="G6770" s="6" t="str">
        <f>TEXT(datatable[[#This Row],[дата]],"ММ")</f>
        <v>12</v>
      </c>
      <c r="H6770" s="8">
        <v>1.8240000000000003</v>
      </c>
      <c r="I6770" s="8">
        <v>1.0847999999999998</v>
      </c>
      <c r="J6770" s="8">
        <f>datatable[[#This Row],[продажи_]]-datatable[[#This Row],[себестоимость_]]</f>
        <v>0.73920000000000052</v>
      </c>
      <c r="L6770"/>
    </row>
    <row r="6771" spans="2:12" x14ac:dyDescent="0.4">
      <c r="B6771" s="5" t="s">
        <v>68</v>
      </c>
      <c r="C6771" s="5" t="s">
        <v>56</v>
      </c>
      <c r="D6771" s="5" t="s">
        <v>28</v>
      </c>
      <c r="E6771" s="5" t="s">
        <v>60</v>
      </c>
      <c r="F6771" s="6">
        <v>43831</v>
      </c>
      <c r="G6771" s="6" t="str">
        <f>TEXT(datatable[[#This Row],[дата]],"ММ")</f>
        <v>01</v>
      </c>
      <c r="H6771" s="8">
        <v>64.893150000000006</v>
      </c>
      <c r="I6771" s="8">
        <v>20.948399999999999</v>
      </c>
      <c r="J6771" s="8">
        <f>datatable[[#This Row],[продажи_]]-datatable[[#This Row],[себестоимость_]]</f>
        <v>43.944750000000006</v>
      </c>
      <c r="L6771"/>
    </row>
    <row r="6772" spans="2:12" x14ac:dyDescent="0.4">
      <c r="B6772" s="5" t="s">
        <v>68</v>
      </c>
      <c r="C6772" s="5" t="s">
        <v>56</v>
      </c>
      <c r="D6772" s="5" t="s">
        <v>28</v>
      </c>
      <c r="E6772" s="5" t="s">
        <v>60</v>
      </c>
      <c r="F6772" s="6">
        <v>43862</v>
      </c>
      <c r="G6772" s="6" t="str">
        <f>TEXT(datatable[[#This Row],[дата]],"ММ")</f>
        <v>02</v>
      </c>
      <c r="H6772" s="8">
        <v>100.01880000000001</v>
      </c>
      <c r="I6772" s="8">
        <v>31.4755</v>
      </c>
      <c r="J6772" s="8">
        <f>datatable[[#This Row],[продажи_]]-datatable[[#This Row],[себестоимость_]]</f>
        <v>68.543300000000016</v>
      </c>
      <c r="L6772"/>
    </row>
    <row r="6773" spans="2:12" x14ac:dyDescent="0.4">
      <c r="B6773" s="5" t="s">
        <v>68</v>
      </c>
      <c r="C6773" s="5" t="s">
        <v>56</v>
      </c>
      <c r="D6773" s="5" t="s">
        <v>28</v>
      </c>
      <c r="E6773" s="5" t="s">
        <v>60</v>
      </c>
      <c r="F6773" s="6">
        <v>43891</v>
      </c>
      <c r="G6773" s="6" t="str">
        <f>TEXT(datatable[[#This Row],[дата]],"ММ")</f>
        <v>03</v>
      </c>
      <c r="H6773" s="8">
        <v>122.7744</v>
      </c>
      <c r="I6773" s="8">
        <v>39.357600000000005</v>
      </c>
      <c r="J6773" s="8">
        <f>datatable[[#This Row],[продажи_]]-datatable[[#This Row],[себестоимость_]]</f>
        <v>83.416799999999995</v>
      </c>
      <c r="L6773"/>
    </row>
    <row r="6774" spans="2:12" x14ac:dyDescent="0.4">
      <c r="B6774" s="5" t="s">
        <v>68</v>
      </c>
      <c r="C6774" s="5" t="s">
        <v>56</v>
      </c>
      <c r="D6774" s="5" t="s">
        <v>28</v>
      </c>
      <c r="E6774" s="5" t="s">
        <v>60</v>
      </c>
      <c r="F6774" s="6">
        <v>43922</v>
      </c>
      <c r="G6774" s="6" t="str">
        <f>TEXT(datatable[[#This Row],[дата]],"ММ")</f>
        <v>04</v>
      </c>
      <c r="H6774" s="8">
        <v>112.19040000000001</v>
      </c>
      <c r="I6774" s="8">
        <v>50.783999999999999</v>
      </c>
      <c r="J6774" s="8">
        <f>datatable[[#This Row],[продажи_]]-datatable[[#This Row],[себестоимость_]]</f>
        <v>61.406400000000012</v>
      </c>
      <c r="L6774"/>
    </row>
    <row r="6775" spans="2:12" x14ac:dyDescent="0.4">
      <c r="B6775" s="5" t="s">
        <v>68</v>
      </c>
      <c r="C6775" s="5" t="s">
        <v>56</v>
      </c>
      <c r="D6775" s="5" t="s">
        <v>28</v>
      </c>
      <c r="E6775" s="5" t="s">
        <v>60</v>
      </c>
      <c r="F6775" s="6">
        <v>43952</v>
      </c>
      <c r="G6775" s="6" t="str">
        <f>TEXT(datatable[[#This Row],[дата]],"ММ")</f>
        <v>05</v>
      </c>
      <c r="H6775" s="8">
        <v>72.235799999999998</v>
      </c>
      <c r="I6775" s="8">
        <v>36.10425</v>
      </c>
      <c r="J6775" s="8">
        <f>datatable[[#This Row],[продажи_]]-datatable[[#This Row],[себестоимость_]]</f>
        <v>36.131549999999997</v>
      </c>
      <c r="L6775"/>
    </row>
    <row r="6776" spans="2:12" x14ac:dyDescent="0.4">
      <c r="B6776" s="5" t="s">
        <v>68</v>
      </c>
      <c r="C6776" s="5" t="s">
        <v>56</v>
      </c>
      <c r="D6776" s="5" t="s">
        <v>28</v>
      </c>
      <c r="E6776" s="5" t="s">
        <v>60</v>
      </c>
      <c r="F6776" s="6">
        <v>43983</v>
      </c>
      <c r="G6776" s="6" t="str">
        <f>TEXT(datatable[[#This Row],[дата]],"ММ")</f>
        <v>06</v>
      </c>
      <c r="H6776" s="8">
        <v>72.103500000000011</v>
      </c>
      <c r="I6776" s="8">
        <v>25.920999999999999</v>
      </c>
      <c r="J6776" s="8">
        <f>datatable[[#This Row],[продажи_]]-datatable[[#This Row],[себестоимость_]]</f>
        <v>46.182500000000012</v>
      </c>
      <c r="L6776"/>
    </row>
    <row r="6777" spans="2:12" x14ac:dyDescent="0.4">
      <c r="B6777" s="5" t="s">
        <v>68</v>
      </c>
      <c r="C6777" s="5" t="s">
        <v>56</v>
      </c>
      <c r="D6777" s="5" t="s">
        <v>28</v>
      </c>
      <c r="E6777" s="5" t="s">
        <v>60</v>
      </c>
      <c r="F6777" s="6">
        <v>44013</v>
      </c>
      <c r="G6777" s="6" t="str">
        <f>TEXT(datatable[[#This Row],[дата]],"ММ")</f>
        <v>07</v>
      </c>
      <c r="H6777" s="8">
        <v>53.581500000000005</v>
      </c>
      <c r="I6777" s="8">
        <v>28.089899999999997</v>
      </c>
      <c r="J6777" s="8">
        <f>datatable[[#This Row],[продажи_]]-datatable[[#This Row],[себестоимость_]]</f>
        <v>25.491600000000009</v>
      </c>
      <c r="L6777"/>
    </row>
    <row r="6778" spans="2:12" x14ac:dyDescent="0.4">
      <c r="B6778" s="5" t="s">
        <v>68</v>
      </c>
      <c r="C6778" s="5" t="s">
        <v>56</v>
      </c>
      <c r="D6778" s="5" t="s">
        <v>28</v>
      </c>
      <c r="E6778" s="5" t="s">
        <v>60</v>
      </c>
      <c r="F6778" s="6">
        <v>44044</v>
      </c>
      <c r="G6778" s="6" t="str">
        <f>TEXT(datatable[[#This Row],[дата]],"ММ")</f>
        <v>08</v>
      </c>
      <c r="H6778" s="8">
        <v>43.9236</v>
      </c>
      <c r="I6778" s="8">
        <v>22.852800000000002</v>
      </c>
      <c r="J6778" s="8">
        <f>datatable[[#This Row],[продажи_]]-datatable[[#This Row],[себестоимость_]]</f>
        <v>21.070799999999998</v>
      </c>
      <c r="L6778"/>
    </row>
    <row r="6779" spans="2:12" x14ac:dyDescent="0.4">
      <c r="B6779" s="5" t="s">
        <v>68</v>
      </c>
      <c r="C6779" s="5" t="s">
        <v>56</v>
      </c>
      <c r="D6779" s="5" t="s">
        <v>28</v>
      </c>
      <c r="E6779" s="5" t="s">
        <v>60</v>
      </c>
      <c r="F6779" s="6">
        <v>44075</v>
      </c>
      <c r="G6779" s="6" t="str">
        <f>TEXT(datatable[[#This Row],[дата]],"ММ")</f>
        <v>09</v>
      </c>
      <c r="H6779" s="8">
        <v>70.780500000000004</v>
      </c>
      <c r="I6779" s="8">
        <v>28.036999999999999</v>
      </c>
      <c r="J6779" s="8">
        <f>datatable[[#This Row],[продажи_]]-datatable[[#This Row],[себестоимость_]]</f>
        <v>42.743500000000004</v>
      </c>
      <c r="L6779"/>
    </row>
    <row r="6780" spans="2:12" x14ac:dyDescent="0.4">
      <c r="B6780" s="5" t="s">
        <v>68</v>
      </c>
      <c r="C6780" s="5" t="s">
        <v>56</v>
      </c>
      <c r="D6780" s="5" t="s">
        <v>28</v>
      </c>
      <c r="E6780" s="5" t="s">
        <v>60</v>
      </c>
      <c r="F6780" s="6">
        <v>44105</v>
      </c>
      <c r="G6780" s="6" t="str">
        <f>TEXT(datatable[[#This Row],[дата]],"ММ")</f>
        <v>10</v>
      </c>
      <c r="H6780" s="8">
        <v>92.874600000000015</v>
      </c>
      <c r="I6780" s="8">
        <v>31.29035</v>
      </c>
      <c r="J6780" s="8">
        <f>datatable[[#This Row],[продажи_]]-datatable[[#This Row],[себестоимость_]]</f>
        <v>61.584250000000011</v>
      </c>
      <c r="L6780"/>
    </row>
    <row r="6781" spans="2:12" x14ac:dyDescent="0.4">
      <c r="B6781" s="5" t="s">
        <v>68</v>
      </c>
      <c r="C6781" s="5" t="s">
        <v>56</v>
      </c>
      <c r="D6781" s="5" t="s">
        <v>28</v>
      </c>
      <c r="E6781" s="5" t="s">
        <v>60</v>
      </c>
      <c r="F6781" s="6">
        <v>44136</v>
      </c>
      <c r="G6781" s="6" t="str">
        <f>TEXT(datatable[[#This Row],[дата]],"ММ")</f>
        <v>11</v>
      </c>
      <c r="H6781" s="8">
        <v>107.4276</v>
      </c>
      <c r="I6781" s="8">
        <v>36.659700000000001</v>
      </c>
      <c r="J6781" s="8">
        <f>datatable[[#This Row],[продажи_]]-datatable[[#This Row],[себестоимость_]]</f>
        <v>70.767899999999997</v>
      </c>
      <c r="L6781"/>
    </row>
    <row r="6782" spans="2:12" x14ac:dyDescent="0.4">
      <c r="B6782" s="5" t="s">
        <v>68</v>
      </c>
      <c r="C6782" s="5" t="s">
        <v>56</v>
      </c>
      <c r="D6782" s="5" t="s">
        <v>28</v>
      </c>
      <c r="E6782" s="5" t="s">
        <v>60</v>
      </c>
      <c r="F6782" s="6">
        <v>44166</v>
      </c>
      <c r="G6782" s="6" t="str">
        <f>TEXT(datatable[[#This Row],[дата]],"ММ")</f>
        <v>12</v>
      </c>
      <c r="H6782" s="8">
        <v>67.472999999999999</v>
      </c>
      <c r="I6782" s="8">
        <v>36.818399999999997</v>
      </c>
      <c r="J6782" s="8">
        <f>datatable[[#This Row],[продажи_]]-datatable[[#This Row],[себестоимость_]]</f>
        <v>30.654600000000002</v>
      </c>
      <c r="L6782"/>
    </row>
    <row r="6783" spans="2:12" x14ac:dyDescent="0.4">
      <c r="B6783" s="5" t="s">
        <v>68</v>
      </c>
      <c r="C6783" s="5" t="s">
        <v>56</v>
      </c>
      <c r="D6783" s="5" t="s">
        <v>28</v>
      </c>
      <c r="E6783" s="5" t="s">
        <v>7</v>
      </c>
      <c r="F6783" s="6">
        <v>43831</v>
      </c>
      <c r="G6783" s="6" t="str">
        <f>TEXT(datatable[[#This Row],[дата]],"ММ")</f>
        <v>01</v>
      </c>
      <c r="H6783" s="8">
        <v>29.156399999999998</v>
      </c>
      <c r="I6783" s="8">
        <v>25.404299999999999</v>
      </c>
      <c r="J6783" s="8">
        <f>datatable[[#This Row],[продажи_]]-datatable[[#This Row],[себестоимость_]]</f>
        <v>3.7520999999999987</v>
      </c>
      <c r="L6783"/>
    </row>
    <row r="6784" spans="2:12" x14ac:dyDescent="0.4">
      <c r="B6784" s="5" t="s">
        <v>68</v>
      </c>
      <c r="C6784" s="5" t="s">
        <v>56</v>
      </c>
      <c r="D6784" s="5" t="s">
        <v>28</v>
      </c>
      <c r="E6784" s="5" t="s">
        <v>7</v>
      </c>
      <c r="F6784" s="6">
        <v>43862</v>
      </c>
      <c r="G6784" s="6" t="str">
        <f>TEXT(datatable[[#This Row],[дата]],"ММ")</f>
        <v>02</v>
      </c>
      <c r="H6784" s="8">
        <v>42.806399999999996</v>
      </c>
      <c r="I6784" s="8">
        <v>41.147400000000005</v>
      </c>
      <c r="J6784" s="8">
        <f>datatable[[#This Row],[продажи_]]-datatable[[#This Row],[себестоимость_]]</f>
        <v>1.6589999999999918</v>
      </c>
      <c r="L6784"/>
    </row>
    <row r="6785" spans="2:12" x14ac:dyDescent="0.4">
      <c r="B6785" s="5" t="s">
        <v>68</v>
      </c>
      <c r="C6785" s="5" t="s">
        <v>56</v>
      </c>
      <c r="D6785" s="5" t="s">
        <v>28</v>
      </c>
      <c r="E6785" s="5" t="s">
        <v>7</v>
      </c>
      <c r="F6785" s="6">
        <v>43891</v>
      </c>
      <c r="G6785" s="6" t="str">
        <f>TEXT(datatable[[#This Row],[дата]],"ММ")</f>
        <v>03</v>
      </c>
      <c r="H6785" s="8">
        <v>59.987200000000001</v>
      </c>
      <c r="I6785" s="8">
        <v>48.888000000000005</v>
      </c>
      <c r="J6785" s="8">
        <f>datatable[[#This Row],[продажи_]]-datatable[[#This Row],[себестоимость_]]</f>
        <v>11.099199999999996</v>
      </c>
      <c r="L6785"/>
    </row>
    <row r="6786" spans="2:12" x14ac:dyDescent="0.4">
      <c r="B6786" s="5" t="s">
        <v>68</v>
      </c>
      <c r="C6786" s="5" t="s">
        <v>56</v>
      </c>
      <c r="D6786" s="5" t="s">
        <v>28</v>
      </c>
      <c r="E6786" s="5" t="s">
        <v>7</v>
      </c>
      <c r="F6786" s="6">
        <v>43922</v>
      </c>
      <c r="G6786" s="6" t="str">
        <f>TEXT(datatable[[#This Row],[дата]],"ММ")</f>
        <v>04</v>
      </c>
      <c r="H6786" s="8">
        <v>62.316800000000008</v>
      </c>
      <c r="I6786" s="8">
        <v>37.713600000000007</v>
      </c>
      <c r="J6786" s="8">
        <f>datatable[[#This Row],[продажи_]]-datatable[[#This Row],[себестоимость_]]</f>
        <v>24.603200000000001</v>
      </c>
      <c r="L6786"/>
    </row>
    <row r="6787" spans="2:12" x14ac:dyDescent="0.4">
      <c r="B6787" s="5" t="s">
        <v>68</v>
      </c>
      <c r="C6787" s="5" t="s">
        <v>56</v>
      </c>
      <c r="D6787" s="5" t="s">
        <v>28</v>
      </c>
      <c r="E6787" s="5" t="s">
        <v>7</v>
      </c>
      <c r="F6787" s="6">
        <v>43952</v>
      </c>
      <c r="G6787" s="6" t="str">
        <f>TEXT(datatable[[#This Row],[дата]],"ММ")</f>
        <v>05</v>
      </c>
      <c r="H6787" s="8">
        <v>38.802399999999999</v>
      </c>
      <c r="I6787" s="8">
        <v>35.181899999999999</v>
      </c>
      <c r="J6787" s="8">
        <f>datatable[[#This Row],[продажи_]]-datatable[[#This Row],[себестоимость_]]</f>
        <v>3.6204999999999998</v>
      </c>
      <c r="L6787"/>
    </row>
    <row r="6788" spans="2:12" x14ac:dyDescent="0.4">
      <c r="B6788" s="5" t="s">
        <v>68</v>
      </c>
      <c r="C6788" s="5" t="s">
        <v>56</v>
      </c>
      <c r="D6788" s="5" t="s">
        <v>28</v>
      </c>
      <c r="E6788" s="5" t="s">
        <v>7</v>
      </c>
      <c r="F6788" s="6">
        <v>43983</v>
      </c>
      <c r="G6788" s="6" t="str">
        <f>TEXT(datatable[[#This Row],[дата]],"ММ")</f>
        <v>06</v>
      </c>
      <c r="H6788" s="8">
        <v>37.491999999999997</v>
      </c>
      <c r="I6788" s="8">
        <v>29.682000000000002</v>
      </c>
      <c r="J6788" s="8">
        <f>datatable[[#This Row],[продажи_]]-datatable[[#This Row],[себестоимость_]]</f>
        <v>7.8099999999999952</v>
      </c>
      <c r="L6788"/>
    </row>
    <row r="6789" spans="2:12" x14ac:dyDescent="0.4">
      <c r="B6789" s="5" t="s">
        <v>68</v>
      </c>
      <c r="C6789" s="5" t="s">
        <v>56</v>
      </c>
      <c r="D6789" s="5" t="s">
        <v>28</v>
      </c>
      <c r="E6789" s="5" t="s">
        <v>7</v>
      </c>
      <c r="F6789" s="6">
        <v>44013</v>
      </c>
      <c r="G6789" s="6" t="str">
        <f>TEXT(datatable[[#This Row],[дата]],"ММ")</f>
        <v>07</v>
      </c>
      <c r="H6789" s="8">
        <v>36.036000000000001</v>
      </c>
      <c r="I6789" s="8">
        <v>24.618600000000001</v>
      </c>
      <c r="J6789" s="8">
        <f>datatable[[#This Row],[продажи_]]-datatable[[#This Row],[себестоимость_]]</f>
        <v>11.417400000000001</v>
      </c>
      <c r="L6789"/>
    </row>
    <row r="6790" spans="2:12" x14ac:dyDescent="0.4">
      <c r="B6790" s="5" t="s">
        <v>68</v>
      </c>
      <c r="C6790" s="5" t="s">
        <v>56</v>
      </c>
      <c r="D6790" s="5" t="s">
        <v>28</v>
      </c>
      <c r="E6790" s="5" t="s">
        <v>7</v>
      </c>
      <c r="F6790" s="6">
        <v>44044</v>
      </c>
      <c r="G6790" s="6" t="str">
        <f>TEXT(datatable[[#This Row],[дата]],"ММ")</f>
        <v>08</v>
      </c>
      <c r="H6790" s="8">
        <v>29.702400000000001</v>
      </c>
      <c r="I6790" s="8">
        <v>20.4864</v>
      </c>
      <c r="J6790" s="8">
        <f>datatable[[#This Row],[продажи_]]-datatable[[#This Row],[себестоимость_]]</f>
        <v>9.2160000000000011</v>
      </c>
      <c r="L6790"/>
    </row>
    <row r="6791" spans="2:12" x14ac:dyDescent="0.4">
      <c r="B6791" s="5" t="s">
        <v>68</v>
      </c>
      <c r="C6791" s="5" t="s">
        <v>56</v>
      </c>
      <c r="D6791" s="5" t="s">
        <v>28</v>
      </c>
      <c r="E6791" s="5" t="s">
        <v>7</v>
      </c>
      <c r="F6791" s="6">
        <v>44075</v>
      </c>
      <c r="G6791" s="6" t="str">
        <f>TEXT(datatable[[#This Row],[дата]],"ММ")</f>
        <v>09</v>
      </c>
      <c r="H6791" s="8">
        <v>42.223999999999997</v>
      </c>
      <c r="I6791" s="8">
        <v>26.481000000000002</v>
      </c>
      <c r="J6791" s="8">
        <f>datatable[[#This Row],[продажи_]]-datatable[[#This Row],[себестоимость_]]</f>
        <v>15.742999999999995</v>
      </c>
      <c r="L6791"/>
    </row>
    <row r="6792" spans="2:12" x14ac:dyDescent="0.4">
      <c r="B6792" s="5" t="s">
        <v>68</v>
      </c>
      <c r="C6792" s="5" t="s">
        <v>56</v>
      </c>
      <c r="D6792" s="5" t="s">
        <v>28</v>
      </c>
      <c r="E6792" s="5" t="s">
        <v>7</v>
      </c>
      <c r="F6792" s="6">
        <v>44105</v>
      </c>
      <c r="G6792" s="6" t="str">
        <f>TEXT(datatable[[#This Row],[дата]],"ММ")</f>
        <v>10</v>
      </c>
      <c r="H6792" s="8">
        <v>42.114800000000002</v>
      </c>
      <c r="I6792" s="8">
        <v>32.155499999999996</v>
      </c>
      <c r="J6792" s="8">
        <f>datatable[[#This Row],[продажи_]]-datatable[[#This Row],[себестоимость_]]</f>
        <v>9.959300000000006</v>
      </c>
      <c r="L6792"/>
    </row>
    <row r="6793" spans="2:12" x14ac:dyDescent="0.4">
      <c r="B6793" s="5" t="s">
        <v>68</v>
      </c>
      <c r="C6793" s="5" t="s">
        <v>56</v>
      </c>
      <c r="D6793" s="5" t="s">
        <v>28</v>
      </c>
      <c r="E6793" s="5" t="s">
        <v>7</v>
      </c>
      <c r="F6793" s="6">
        <v>44136</v>
      </c>
      <c r="G6793" s="6" t="str">
        <f>TEXT(datatable[[#This Row],[дата]],"ММ")</f>
        <v>11</v>
      </c>
      <c r="H6793" s="8">
        <v>48.411999999999999</v>
      </c>
      <c r="I6793" s="8">
        <v>43.999200000000002</v>
      </c>
      <c r="J6793" s="8">
        <f>datatable[[#This Row],[продажи_]]-datatable[[#This Row],[себестоимость_]]</f>
        <v>4.4127999999999972</v>
      </c>
      <c r="L6793"/>
    </row>
    <row r="6794" spans="2:12" x14ac:dyDescent="0.4">
      <c r="B6794" s="5" t="s">
        <v>68</v>
      </c>
      <c r="C6794" s="5" t="s">
        <v>56</v>
      </c>
      <c r="D6794" s="5" t="s">
        <v>28</v>
      </c>
      <c r="E6794" s="5" t="s">
        <v>7</v>
      </c>
      <c r="F6794" s="6">
        <v>44166</v>
      </c>
      <c r="G6794" s="6" t="str">
        <f>TEXT(datatable[[#This Row],[дата]],"ММ")</f>
        <v>12</v>
      </c>
      <c r="H6794" s="8">
        <v>46.7376</v>
      </c>
      <c r="I6794" s="8">
        <v>39.808799999999998</v>
      </c>
      <c r="J6794" s="8">
        <f>datatable[[#This Row],[продажи_]]-datatable[[#This Row],[себестоимость_]]</f>
        <v>6.9288000000000025</v>
      </c>
      <c r="L6794"/>
    </row>
    <row r="6795" spans="2:12" x14ac:dyDescent="0.4">
      <c r="B6795" s="5" t="s">
        <v>68</v>
      </c>
      <c r="C6795" s="5" t="s">
        <v>56</v>
      </c>
      <c r="D6795" s="5" t="s">
        <v>28</v>
      </c>
      <c r="E6795" s="5" t="s">
        <v>7</v>
      </c>
      <c r="F6795" s="6">
        <v>43831</v>
      </c>
      <c r="G6795" s="6" t="str">
        <f>TEXT(datatable[[#This Row],[дата]],"ММ")</f>
        <v>01</v>
      </c>
      <c r="H6795" s="8">
        <v>25.785</v>
      </c>
      <c r="I6795" s="8">
        <v>16.718400000000003</v>
      </c>
      <c r="J6795" s="8">
        <f>datatable[[#This Row],[продажи_]]-datatable[[#This Row],[себестоимость_]]</f>
        <v>9.0665999999999976</v>
      </c>
      <c r="L6795"/>
    </row>
    <row r="6796" spans="2:12" x14ac:dyDescent="0.4">
      <c r="B6796" s="5" t="s">
        <v>68</v>
      </c>
      <c r="C6796" s="5" t="s">
        <v>56</v>
      </c>
      <c r="D6796" s="5" t="s">
        <v>28</v>
      </c>
      <c r="E6796" s="5" t="s">
        <v>7</v>
      </c>
      <c r="F6796" s="6">
        <v>43862</v>
      </c>
      <c r="G6796" s="6" t="str">
        <f>TEXT(datatable[[#This Row],[дата]],"ММ")</f>
        <v>02</v>
      </c>
      <c r="H6796" s="8">
        <v>41.714399999999998</v>
      </c>
      <c r="I6796" s="8">
        <v>24.561600000000002</v>
      </c>
      <c r="J6796" s="8">
        <f>datatable[[#This Row],[продажи_]]-datatable[[#This Row],[себестоимость_]]</f>
        <v>17.152799999999996</v>
      </c>
      <c r="L6796"/>
    </row>
    <row r="6797" spans="2:12" x14ac:dyDescent="0.4">
      <c r="B6797" s="5" t="s">
        <v>68</v>
      </c>
      <c r="C6797" s="5" t="s">
        <v>56</v>
      </c>
      <c r="D6797" s="5" t="s">
        <v>28</v>
      </c>
      <c r="E6797" s="5" t="s">
        <v>7</v>
      </c>
      <c r="F6797" s="6">
        <v>43891</v>
      </c>
      <c r="G6797" s="6" t="str">
        <f>TEXT(datatable[[#This Row],[дата]],"ММ")</f>
        <v>03</v>
      </c>
      <c r="H6797" s="8">
        <v>38.505600000000001</v>
      </c>
      <c r="I6797" s="8">
        <v>29.721600000000002</v>
      </c>
      <c r="J6797" s="8">
        <f>datatable[[#This Row],[продажи_]]-datatable[[#This Row],[себестоимость_]]</f>
        <v>8.7839999999999989</v>
      </c>
      <c r="L6797"/>
    </row>
    <row r="6798" spans="2:12" x14ac:dyDescent="0.4">
      <c r="B6798" s="5" t="s">
        <v>68</v>
      </c>
      <c r="C6798" s="5" t="s">
        <v>56</v>
      </c>
      <c r="D6798" s="5" t="s">
        <v>28</v>
      </c>
      <c r="E6798" s="5" t="s">
        <v>7</v>
      </c>
      <c r="F6798" s="6">
        <v>43922</v>
      </c>
      <c r="G6798" s="6" t="str">
        <f>TEXT(datatable[[#This Row],[дата]],"ММ")</f>
        <v>04</v>
      </c>
      <c r="H6798" s="8">
        <v>53.632800000000003</v>
      </c>
      <c r="I6798" s="8">
        <v>22.016000000000002</v>
      </c>
      <c r="J6798" s="8">
        <f>datatable[[#This Row],[продажи_]]-datatable[[#This Row],[себестоимость_]]</f>
        <v>31.616800000000001</v>
      </c>
      <c r="L6798"/>
    </row>
    <row r="6799" spans="2:12" x14ac:dyDescent="0.4">
      <c r="B6799" s="5" t="s">
        <v>68</v>
      </c>
      <c r="C6799" s="5" t="s">
        <v>56</v>
      </c>
      <c r="D6799" s="5" t="s">
        <v>28</v>
      </c>
      <c r="E6799" s="5" t="s">
        <v>7</v>
      </c>
      <c r="F6799" s="6">
        <v>43952</v>
      </c>
      <c r="G6799" s="6" t="str">
        <f>TEXT(datatable[[#This Row],[дата]],"ММ")</f>
        <v>05</v>
      </c>
      <c r="H6799" s="8">
        <v>41.714399999999998</v>
      </c>
      <c r="I6799" s="8">
        <v>25.490399999999998</v>
      </c>
      <c r="J6799" s="8">
        <f>datatable[[#This Row],[продажи_]]-datatable[[#This Row],[себестоимость_]]</f>
        <v>16.224</v>
      </c>
      <c r="L6799"/>
    </row>
    <row r="6800" spans="2:12" x14ac:dyDescent="0.4">
      <c r="B6800" s="5" t="s">
        <v>68</v>
      </c>
      <c r="C6800" s="5" t="s">
        <v>56</v>
      </c>
      <c r="D6800" s="5" t="s">
        <v>28</v>
      </c>
      <c r="E6800" s="5" t="s">
        <v>7</v>
      </c>
      <c r="F6800" s="6">
        <v>43983</v>
      </c>
      <c r="G6800" s="6" t="str">
        <f>TEXT(datatable[[#This Row],[дата]],"ММ")</f>
        <v>06</v>
      </c>
      <c r="H6800" s="8">
        <v>24.925500000000003</v>
      </c>
      <c r="I6800" s="8">
        <v>17.2</v>
      </c>
      <c r="J6800" s="8">
        <f>datatable[[#This Row],[продажи_]]-datatable[[#This Row],[себестоимость_]]</f>
        <v>7.7255000000000038</v>
      </c>
      <c r="L6800"/>
    </row>
    <row r="6801" spans="2:12" x14ac:dyDescent="0.4">
      <c r="B6801" s="5" t="s">
        <v>68</v>
      </c>
      <c r="C6801" s="5" t="s">
        <v>56</v>
      </c>
      <c r="D6801" s="5" t="s">
        <v>28</v>
      </c>
      <c r="E6801" s="5" t="s">
        <v>7</v>
      </c>
      <c r="F6801" s="6">
        <v>44013</v>
      </c>
      <c r="G6801" s="6" t="str">
        <f>TEXT(datatable[[#This Row],[дата]],"ММ")</f>
        <v>07</v>
      </c>
      <c r="H6801" s="8">
        <v>28.879200000000004</v>
      </c>
      <c r="I6801" s="8">
        <v>12.384</v>
      </c>
      <c r="J6801" s="8">
        <f>datatable[[#This Row],[продажи_]]-datatable[[#This Row],[себестоимость_]]</f>
        <v>16.495200000000004</v>
      </c>
      <c r="L6801"/>
    </row>
    <row r="6802" spans="2:12" x14ac:dyDescent="0.4">
      <c r="B6802" s="5" t="s">
        <v>68</v>
      </c>
      <c r="C6802" s="5" t="s">
        <v>56</v>
      </c>
      <c r="D6802" s="5" t="s">
        <v>28</v>
      </c>
      <c r="E6802" s="5" t="s">
        <v>7</v>
      </c>
      <c r="F6802" s="6">
        <v>44044</v>
      </c>
      <c r="G6802" s="6" t="str">
        <f>TEXT(datatable[[#This Row],[дата]],"ММ")</f>
        <v>08</v>
      </c>
      <c r="H6802" s="8">
        <v>19.711200000000002</v>
      </c>
      <c r="I6802" s="8">
        <v>14.172800000000001</v>
      </c>
      <c r="J6802" s="8">
        <f>datatable[[#This Row],[продажи_]]-datatable[[#This Row],[себестоимость_]]</f>
        <v>5.5384000000000011</v>
      </c>
      <c r="L6802"/>
    </row>
    <row r="6803" spans="2:12" x14ac:dyDescent="0.4">
      <c r="B6803" s="5" t="s">
        <v>68</v>
      </c>
      <c r="C6803" s="5" t="s">
        <v>56</v>
      </c>
      <c r="D6803" s="5" t="s">
        <v>28</v>
      </c>
      <c r="E6803" s="5" t="s">
        <v>7</v>
      </c>
      <c r="F6803" s="6">
        <v>44075</v>
      </c>
      <c r="G6803" s="6" t="str">
        <f>TEXT(datatable[[#This Row],[дата]],"ММ")</f>
        <v>09</v>
      </c>
      <c r="H6803" s="8">
        <v>26.358000000000004</v>
      </c>
      <c r="I6803" s="8">
        <v>19.607999999999997</v>
      </c>
      <c r="J6803" s="8">
        <f>datatable[[#This Row],[продажи_]]-datatable[[#This Row],[себестоимость_]]</f>
        <v>6.7500000000000071</v>
      </c>
      <c r="L6803"/>
    </row>
    <row r="6804" spans="2:12" x14ac:dyDescent="0.4">
      <c r="B6804" s="5" t="s">
        <v>68</v>
      </c>
      <c r="C6804" s="5" t="s">
        <v>56</v>
      </c>
      <c r="D6804" s="5" t="s">
        <v>28</v>
      </c>
      <c r="E6804" s="5" t="s">
        <v>7</v>
      </c>
      <c r="F6804" s="6">
        <v>44105</v>
      </c>
      <c r="G6804" s="6" t="str">
        <f>TEXT(datatable[[#This Row],[дата]],"ММ")</f>
        <v>10</v>
      </c>
      <c r="H6804" s="8">
        <v>30.913349999999998</v>
      </c>
      <c r="I6804" s="8">
        <v>26.161199999999997</v>
      </c>
      <c r="J6804" s="8">
        <f>datatable[[#This Row],[продажи_]]-datatable[[#This Row],[себестоимость_]]</f>
        <v>4.7521500000000003</v>
      </c>
      <c r="L6804"/>
    </row>
    <row r="6805" spans="2:12" x14ac:dyDescent="0.4">
      <c r="B6805" s="5" t="s">
        <v>68</v>
      </c>
      <c r="C6805" s="5" t="s">
        <v>56</v>
      </c>
      <c r="D6805" s="5" t="s">
        <v>28</v>
      </c>
      <c r="E6805" s="5" t="s">
        <v>7</v>
      </c>
      <c r="F6805" s="6">
        <v>44136</v>
      </c>
      <c r="G6805" s="6" t="str">
        <f>TEXT(datatable[[#This Row],[дата]],"ММ")</f>
        <v>11</v>
      </c>
      <c r="H6805" s="8">
        <v>33.692399999999999</v>
      </c>
      <c r="I6805" s="8">
        <v>27.4512</v>
      </c>
      <c r="J6805" s="8">
        <f>datatable[[#This Row],[продажи_]]-datatable[[#This Row],[себестоимость_]]</f>
        <v>6.2411999999999992</v>
      </c>
      <c r="L6805"/>
    </row>
    <row r="6806" spans="2:12" x14ac:dyDescent="0.4">
      <c r="B6806" s="5" t="s">
        <v>68</v>
      </c>
      <c r="C6806" s="5" t="s">
        <v>56</v>
      </c>
      <c r="D6806" s="5" t="s">
        <v>28</v>
      </c>
      <c r="E6806" s="5" t="s">
        <v>7</v>
      </c>
      <c r="F6806" s="6">
        <v>44166</v>
      </c>
      <c r="G6806" s="6" t="str">
        <f>TEXT(datatable[[#This Row],[дата]],"ММ")</f>
        <v>12</v>
      </c>
      <c r="H6806" s="8">
        <v>39.880800000000001</v>
      </c>
      <c r="I6806" s="8">
        <v>23.942399999999999</v>
      </c>
      <c r="J6806" s="8">
        <f>datatable[[#This Row],[продажи_]]-datatable[[#This Row],[себестоимость_]]</f>
        <v>15.938400000000001</v>
      </c>
      <c r="L6806"/>
    </row>
    <row r="6807" spans="2:12" x14ac:dyDescent="0.4">
      <c r="B6807" s="5" t="s">
        <v>68</v>
      </c>
      <c r="C6807" s="5" t="s">
        <v>56</v>
      </c>
      <c r="D6807" s="5" t="s">
        <v>28</v>
      </c>
      <c r="E6807" s="5" t="s">
        <v>62</v>
      </c>
      <c r="F6807" s="6">
        <v>43831</v>
      </c>
      <c r="G6807" s="6" t="str">
        <f>TEXT(datatable[[#This Row],[дата]],"ММ")</f>
        <v>01</v>
      </c>
      <c r="H6807" s="8">
        <v>57.13785</v>
      </c>
      <c r="I6807" s="8">
        <v>25.886699999999998</v>
      </c>
      <c r="J6807" s="8">
        <f>datatable[[#This Row],[продажи_]]-datatable[[#This Row],[себестоимость_]]</f>
        <v>31.251150000000003</v>
      </c>
      <c r="L6807"/>
    </row>
    <row r="6808" spans="2:12" x14ac:dyDescent="0.4">
      <c r="B6808" s="5" t="s">
        <v>68</v>
      </c>
      <c r="C6808" s="5" t="s">
        <v>56</v>
      </c>
      <c r="D6808" s="5" t="s">
        <v>28</v>
      </c>
      <c r="E6808" s="5" t="s">
        <v>62</v>
      </c>
      <c r="F6808" s="6">
        <v>43862</v>
      </c>
      <c r="G6808" s="6" t="str">
        <f>TEXT(datatable[[#This Row],[дата]],"ММ")</f>
        <v>02</v>
      </c>
      <c r="H6808" s="8">
        <v>64.9803</v>
      </c>
      <c r="I6808" s="8">
        <v>45.60990000000001</v>
      </c>
      <c r="J6808" s="8">
        <f>datatable[[#This Row],[продажи_]]-datatable[[#This Row],[себестоимость_]]</f>
        <v>19.370399999999989</v>
      </c>
      <c r="L6808"/>
    </row>
    <row r="6809" spans="2:12" x14ac:dyDescent="0.4">
      <c r="B6809" s="5" t="s">
        <v>68</v>
      </c>
      <c r="C6809" s="5" t="s">
        <v>56</v>
      </c>
      <c r="D6809" s="5" t="s">
        <v>28</v>
      </c>
      <c r="E6809" s="5" t="s">
        <v>62</v>
      </c>
      <c r="F6809" s="6">
        <v>43891</v>
      </c>
      <c r="G6809" s="6" t="str">
        <f>TEXT(datatable[[#This Row],[дата]],"ММ")</f>
        <v>03</v>
      </c>
      <c r="H6809" s="8">
        <v>81.091999999999999</v>
      </c>
      <c r="I6809" s="8">
        <v>49.777600000000007</v>
      </c>
      <c r="J6809" s="8">
        <f>datatable[[#This Row],[продажи_]]-datatable[[#This Row],[себестоимость_]]</f>
        <v>31.314399999999992</v>
      </c>
      <c r="L6809"/>
    </row>
    <row r="6810" spans="2:12" x14ac:dyDescent="0.4">
      <c r="B6810" s="5" t="s">
        <v>68</v>
      </c>
      <c r="C6810" s="5" t="s">
        <v>56</v>
      </c>
      <c r="D6810" s="5" t="s">
        <v>28</v>
      </c>
      <c r="E6810" s="5" t="s">
        <v>62</v>
      </c>
      <c r="F6810" s="6">
        <v>43922</v>
      </c>
      <c r="G6810" s="6" t="str">
        <f>TEXT(datatable[[#This Row],[дата]],"ММ")</f>
        <v>04</v>
      </c>
      <c r="H6810" s="8">
        <v>86.2136</v>
      </c>
      <c r="I6810" s="8">
        <v>41.324800000000003</v>
      </c>
      <c r="J6810" s="8">
        <f>datatable[[#This Row],[продажи_]]-datatable[[#This Row],[себестоимость_]]</f>
        <v>44.888799999999996</v>
      </c>
      <c r="L6810"/>
    </row>
    <row r="6811" spans="2:12" x14ac:dyDescent="0.4">
      <c r="B6811" s="5" t="s">
        <v>68</v>
      </c>
      <c r="C6811" s="5" t="s">
        <v>56</v>
      </c>
      <c r="D6811" s="5" t="s">
        <v>28</v>
      </c>
      <c r="E6811" s="5" t="s">
        <v>62</v>
      </c>
      <c r="F6811" s="6">
        <v>43952</v>
      </c>
      <c r="G6811" s="6" t="str">
        <f>TEXT(datatable[[#This Row],[дата]],"ММ")</f>
        <v>05</v>
      </c>
      <c r="H6811" s="8">
        <v>56.871099999999998</v>
      </c>
      <c r="I6811" s="8">
        <v>30.524000000000001</v>
      </c>
      <c r="J6811" s="8">
        <f>datatable[[#This Row],[продажи_]]-datatable[[#This Row],[себестоимость_]]</f>
        <v>26.347099999999998</v>
      </c>
      <c r="L6811"/>
    </row>
    <row r="6812" spans="2:12" x14ac:dyDescent="0.4">
      <c r="B6812" s="5" t="s">
        <v>68</v>
      </c>
      <c r="C6812" s="5" t="s">
        <v>56</v>
      </c>
      <c r="D6812" s="5" t="s">
        <v>28</v>
      </c>
      <c r="E6812" s="5" t="s">
        <v>62</v>
      </c>
      <c r="F6812" s="6">
        <v>43983</v>
      </c>
      <c r="G6812" s="6" t="str">
        <f>TEXT(datatable[[#This Row],[дата]],"ММ")</f>
        <v>06</v>
      </c>
      <c r="H6812" s="8">
        <v>62.952999999999996</v>
      </c>
      <c r="I6812" s="8">
        <v>32.578500000000005</v>
      </c>
      <c r="J6812" s="8">
        <f>datatable[[#This Row],[продажи_]]-datatable[[#This Row],[себестоимость_]]</f>
        <v>30.374499999999991</v>
      </c>
      <c r="L6812"/>
    </row>
    <row r="6813" spans="2:12" x14ac:dyDescent="0.4">
      <c r="B6813" s="5" t="s">
        <v>68</v>
      </c>
      <c r="C6813" s="5" t="s">
        <v>56</v>
      </c>
      <c r="D6813" s="5" t="s">
        <v>28</v>
      </c>
      <c r="E6813" s="5" t="s">
        <v>62</v>
      </c>
      <c r="F6813" s="6">
        <v>44013</v>
      </c>
      <c r="G6813" s="6" t="str">
        <f>TEXT(datatable[[#This Row],[дата]],"ММ")</f>
        <v>07</v>
      </c>
      <c r="H6813" s="8">
        <v>50.415750000000003</v>
      </c>
      <c r="I6813" s="8">
        <v>23.509350000000001</v>
      </c>
      <c r="J6813" s="8">
        <f>datatable[[#This Row],[продажи_]]-datatable[[#This Row],[себестоимость_]]</f>
        <v>26.906400000000001</v>
      </c>
      <c r="L6813"/>
    </row>
    <row r="6814" spans="2:12" x14ac:dyDescent="0.4">
      <c r="B6814" s="5" t="s">
        <v>68</v>
      </c>
      <c r="C6814" s="5" t="s">
        <v>56</v>
      </c>
      <c r="D6814" s="5" t="s">
        <v>28</v>
      </c>
      <c r="E6814" s="5" t="s">
        <v>62</v>
      </c>
      <c r="F6814" s="6">
        <v>44044</v>
      </c>
      <c r="G6814" s="6" t="str">
        <f>TEXT(datatable[[#This Row],[дата]],"ММ")</f>
        <v>08</v>
      </c>
      <c r="H6814" s="8">
        <v>47.3748</v>
      </c>
      <c r="I6814" s="8">
        <v>23.010400000000001</v>
      </c>
      <c r="J6814" s="8">
        <f>datatable[[#This Row],[продажи_]]-datatable[[#This Row],[себестоимость_]]</f>
        <v>24.3644</v>
      </c>
      <c r="L6814"/>
    </row>
    <row r="6815" spans="2:12" x14ac:dyDescent="0.4">
      <c r="B6815" s="5" t="s">
        <v>68</v>
      </c>
      <c r="C6815" s="5" t="s">
        <v>56</v>
      </c>
      <c r="D6815" s="5" t="s">
        <v>28</v>
      </c>
      <c r="E6815" s="5" t="s">
        <v>62</v>
      </c>
      <c r="F6815" s="6">
        <v>44075</v>
      </c>
      <c r="G6815" s="6" t="str">
        <f>TEXT(datatable[[#This Row],[дата]],"ММ")</f>
        <v>09</v>
      </c>
      <c r="H6815" s="8">
        <v>56.551000000000002</v>
      </c>
      <c r="I6815" s="8">
        <v>23.480000000000004</v>
      </c>
      <c r="J6815" s="8">
        <f>datatable[[#This Row],[продажи_]]-datatable[[#This Row],[себестоимость_]]</f>
        <v>33.070999999999998</v>
      </c>
      <c r="L6815"/>
    </row>
    <row r="6816" spans="2:12" x14ac:dyDescent="0.4">
      <c r="B6816" s="5" t="s">
        <v>68</v>
      </c>
      <c r="C6816" s="5" t="s">
        <v>56</v>
      </c>
      <c r="D6816" s="5" t="s">
        <v>28</v>
      </c>
      <c r="E6816" s="5" t="s">
        <v>62</v>
      </c>
      <c r="F6816" s="6">
        <v>44105</v>
      </c>
      <c r="G6816" s="6" t="str">
        <f>TEXT(datatable[[#This Row],[дата]],"ММ")</f>
        <v>10</v>
      </c>
      <c r="H6816" s="8">
        <v>55.484000000000009</v>
      </c>
      <c r="I6816" s="8">
        <v>39.681200000000004</v>
      </c>
      <c r="J6816" s="8">
        <f>datatable[[#This Row],[продажи_]]-datatable[[#This Row],[себестоимость_]]</f>
        <v>15.802800000000005</v>
      </c>
      <c r="L6816"/>
    </row>
    <row r="6817" spans="2:12" x14ac:dyDescent="0.4">
      <c r="B6817" s="5" t="s">
        <v>68</v>
      </c>
      <c r="C6817" s="5" t="s">
        <v>56</v>
      </c>
      <c r="D6817" s="5" t="s">
        <v>28</v>
      </c>
      <c r="E6817" s="5" t="s">
        <v>62</v>
      </c>
      <c r="F6817" s="6">
        <v>44136</v>
      </c>
      <c r="G6817" s="6" t="str">
        <f>TEXT(datatable[[#This Row],[дата]],"ММ")</f>
        <v>11</v>
      </c>
      <c r="H6817" s="8">
        <v>69.461700000000008</v>
      </c>
      <c r="I6817" s="8">
        <v>48.486200000000004</v>
      </c>
      <c r="J6817" s="8">
        <f>datatable[[#This Row],[продажи_]]-datatable[[#This Row],[себестоимость_]]</f>
        <v>20.975500000000004</v>
      </c>
      <c r="L6817"/>
    </row>
    <row r="6818" spans="2:12" x14ac:dyDescent="0.4">
      <c r="B6818" s="5" t="s">
        <v>68</v>
      </c>
      <c r="C6818" s="5" t="s">
        <v>56</v>
      </c>
      <c r="D6818" s="5" t="s">
        <v>28</v>
      </c>
      <c r="E6818" s="5" t="s">
        <v>62</v>
      </c>
      <c r="F6818" s="6">
        <v>44166</v>
      </c>
      <c r="G6818" s="6" t="str">
        <f>TEXT(datatable[[#This Row],[дата]],"ММ")</f>
        <v>12</v>
      </c>
      <c r="H6818" s="8">
        <v>65.940600000000003</v>
      </c>
      <c r="I6818" s="8">
        <v>36.981000000000002</v>
      </c>
      <c r="J6818" s="8">
        <f>datatable[[#This Row],[продажи_]]-datatable[[#This Row],[себестоимость_]]</f>
        <v>28.959600000000002</v>
      </c>
      <c r="L6818"/>
    </row>
    <row r="6819" spans="2:12" x14ac:dyDescent="0.4">
      <c r="B6819" s="5" t="s">
        <v>68</v>
      </c>
      <c r="C6819" s="5" t="s">
        <v>56</v>
      </c>
      <c r="D6819" s="5" t="s">
        <v>28</v>
      </c>
      <c r="E6819" s="5" t="s">
        <v>7</v>
      </c>
      <c r="F6819" s="6">
        <v>43831</v>
      </c>
      <c r="G6819" s="6" t="str">
        <f>TEXT(datatable[[#This Row],[дата]],"ММ")</f>
        <v>01</v>
      </c>
      <c r="H6819" s="8">
        <v>54.018900000000002</v>
      </c>
      <c r="I6819" s="8">
        <v>34.248600000000003</v>
      </c>
      <c r="J6819" s="8">
        <f>datatable[[#This Row],[продажи_]]-datatable[[#This Row],[себестоимость_]]</f>
        <v>19.770299999999999</v>
      </c>
      <c r="L6819"/>
    </row>
    <row r="6820" spans="2:12" x14ac:dyDescent="0.4">
      <c r="B6820" s="5" t="s">
        <v>68</v>
      </c>
      <c r="C6820" s="5" t="s">
        <v>56</v>
      </c>
      <c r="D6820" s="5" t="s">
        <v>28</v>
      </c>
      <c r="E6820" s="5" t="s">
        <v>7</v>
      </c>
      <c r="F6820" s="6">
        <v>43862</v>
      </c>
      <c r="G6820" s="6" t="str">
        <f>TEXT(datatable[[#This Row],[дата]],"ММ")</f>
        <v>02</v>
      </c>
      <c r="H6820" s="8">
        <v>72.538200000000003</v>
      </c>
      <c r="I6820" s="8">
        <v>45.736600000000003</v>
      </c>
      <c r="J6820" s="8">
        <f>datatable[[#This Row],[продажи_]]-datatable[[#This Row],[себестоимость_]]</f>
        <v>26.801600000000001</v>
      </c>
      <c r="L6820"/>
    </row>
    <row r="6821" spans="2:12" x14ac:dyDescent="0.4">
      <c r="B6821" s="5" t="s">
        <v>68</v>
      </c>
      <c r="C6821" s="5" t="s">
        <v>56</v>
      </c>
      <c r="D6821" s="5" t="s">
        <v>28</v>
      </c>
      <c r="E6821" s="5" t="s">
        <v>7</v>
      </c>
      <c r="F6821" s="6">
        <v>43891</v>
      </c>
      <c r="G6821" s="6" t="str">
        <f>TEXT(datatable[[#This Row],[дата]],"ММ")</f>
        <v>03</v>
      </c>
      <c r="H6821" s="8">
        <v>79.617599999999996</v>
      </c>
      <c r="I6821" s="8">
        <v>52.844799999999999</v>
      </c>
      <c r="J6821" s="8">
        <f>datatable[[#This Row],[продажи_]]-datatable[[#This Row],[себестоимость_]]</f>
        <v>26.772799999999997</v>
      </c>
      <c r="L6821"/>
    </row>
    <row r="6822" spans="2:12" x14ac:dyDescent="0.4">
      <c r="B6822" s="5" t="s">
        <v>68</v>
      </c>
      <c r="C6822" s="5" t="s">
        <v>56</v>
      </c>
      <c r="D6822" s="5" t="s">
        <v>28</v>
      </c>
      <c r="E6822" s="5" t="s">
        <v>7</v>
      </c>
      <c r="F6822" s="6">
        <v>43922</v>
      </c>
      <c r="G6822" s="6" t="str">
        <f>TEXT(datatable[[#This Row],[дата]],"ММ")</f>
        <v>04</v>
      </c>
      <c r="H6822" s="8">
        <v>91.108800000000002</v>
      </c>
      <c r="I6822" s="8">
        <v>56.291199999999996</v>
      </c>
      <c r="J6822" s="8">
        <f>datatable[[#This Row],[продажи_]]-datatable[[#This Row],[себестоимость_]]</f>
        <v>34.817600000000006</v>
      </c>
      <c r="L6822"/>
    </row>
    <row r="6823" spans="2:12" x14ac:dyDescent="0.4">
      <c r="B6823" s="5" t="s">
        <v>68</v>
      </c>
      <c r="C6823" s="5" t="s">
        <v>56</v>
      </c>
      <c r="D6823" s="5" t="s">
        <v>28</v>
      </c>
      <c r="E6823" s="5" t="s">
        <v>7</v>
      </c>
      <c r="F6823" s="6">
        <v>43952</v>
      </c>
      <c r="G6823" s="6" t="str">
        <f>TEXT(datatable[[#This Row],[дата]],"ММ")</f>
        <v>05</v>
      </c>
      <c r="H6823" s="8">
        <v>78.694199999999995</v>
      </c>
      <c r="I6823" s="8">
        <v>56.003999999999998</v>
      </c>
      <c r="J6823" s="8">
        <f>datatable[[#This Row],[продажи_]]-datatable[[#This Row],[себестоимость_]]</f>
        <v>22.690199999999997</v>
      </c>
      <c r="L6823"/>
    </row>
    <row r="6824" spans="2:12" x14ac:dyDescent="0.4">
      <c r="B6824" s="5" t="s">
        <v>68</v>
      </c>
      <c r="C6824" s="5" t="s">
        <v>56</v>
      </c>
      <c r="D6824" s="5" t="s">
        <v>28</v>
      </c>
      <c r="E6824" s="5" t="s">
        <v>7</v>
      </c>
      <c r="F6824" s="6">
        <v>43983</v>
      </c>
      <c r="G6824" s="6" t="str">
        <f>TEXT(datatable[[#This Row],[дата]],"ММ")</f>
        <v>06</v>
      </c>
      <c r="H6824" s="8">
        <v>49.761000000000003</v>
      </c>
      <c r="I6824" s="8">
        <v>28.72</v>
      </c>
      <c r="J6824" s="8">
        <f>datatable[[#This Row],[продажи_]]-datatable[[#This Row],[себестоимость_]]</f>
        <v>21.041000000000004</v>
      </c>
      <c r="L6824"/>
    </row>
    <row r="6825" spans="2:12" x14ac:dyDescent="0.4">
      <c r="B6825" s="5" t="s">
        <v>68</v>
      </c>
      <c r="C6825" s="5" t="s">
        <v>56</v>
      </c>
      <c r="D6825" s="5" t="s">
        <v>28</v>
      </c>
      <c r="E6825" s="5" t="s">
        <v>7</v>
      </c>
      <c r="F6825" s="6">
        <v>44013</v>
      </c>
      <c r="G6825" s="6" t="str">
        <f>TEXT(datatable[[#This Row],[дата]],"ММ")</f>
        <v>07</v>
      </c>
      <c r="H6825" s="8">
        <v>41.553000000000004</v>
      </c>
      <c r="I6825" s="8">
        <v>26.494199999999999</v>
      </c>
      <c r="J6825" s="8">
        <f>datatable[[#This Row],[продажи_]]-datatable[[#This Row],[себестоимость_]]</f>
        <v>15.058800000000005</v>
      </c>
      <c r="L6825"/>
    </row>
    <row r="6826" spans="2:12" x14ac:dyDescent="0.4">
      <c r="B6826" s="5" t="s">
        <v>68</v>
      </c>
      <c r="C6826" s="5" t="s">
        <v>56</v>
      </c>
      <c r="D6826" s="5" t="s">
        <v>28</v>
      </c>
      <c r="E6826" s="5" t="s">
        <v>7</v>
      </c>
      <c r="F6826" s="6">
        <v>44044</v>
      </c>
      <c r="G6826" s="6" t="str">
        <f>TEXT(datatable[[#This Row],[дата]],"ММ")</f>
        <v>08</v>
      </c>
      <c r="H6826" s="8">
        <v>34.884</v>
      </c>
      <c r="I6826" s="8">
        <v>32.453599999999994</v>
      </c>
      <c r="J6826" s="8">
        <f>datatable[[#This Row],[продажи_]]-datatable[[#This Row],[себестоимость_]]</f>
        <v>2.4304000000000059</v>
      </c>
      <c r="L6826"/>
    </row>
    <row r="6827" spans="2:12" x14ac:dyDescent="0.4">
      <c r="B6827" s="5" t="s">
        <v>68</v>
      </c>
      <c r="C6827" s="5" t="s">
        <v>56</v>
      </c>
      <c r="D6827" s="5" t="s">
        <v>28</v>
      </c>
      <c r="E6827" s="5" t="s">
        <v>7</v>
      </c>
      <c r="F6827" s="6">
        <v>44075</v>
      </c>
      <c r="G6827" s="6" t="str">
        <f>TEXT(datatable[[#This Row],[дата]],"ММ")</f>
        <v>09</v>
      </c>
      <c r="H6827" s="8">
        <v>56.943000000000012</v>
      </c>
      <c r="I6827" s="8">
        <v>41.643999999999998</v>
      </c>
      <c r="J6827" s="8">
        <f>datatable[[#This Row],[продажи_]]-datatable[[#This Row],[себестоимость_]]</f>
        <v>15.299000000000014</v>
      </c>
      <c r="L6827"/>
    </row>
    <row r="6828" spans="2:12" x14ac:dyDescent="0.4">
      <c r="B6828" s="5" t="s">
        <v>68</v>
      </c>
      <c r="C6828" s="5" t="s">
        <v>56</v>
      </c>
      <c r="D6828" s="5" t="s">
        <v>28</v>
      </c>
      <c r="E6828" s="5" t="s">
        <v>7</v>
      </c>
      <c r="F6828" s="6">
        <v>44105</v>
      </c>
      <c r="G6828" s="6" t="str">
        <f>TEXT(datatable[[#This Row],[дата]],"ММ")</f>
        <v>10</v>
      </c>
      <c r="H6828" s="8">
        <v>67.356899999999996</v>
      </c>
      <c r="I6828" s="8">
        <v>53.203799999999994</v>
      </c>
      <c r="J6828" s="8">
        <f>datatable[[#This Row],[продажи_]]-datatable[[#This Row],[себестоимость_]]</f>
        <v>14.153100000000002</v>
      </c>
      <c r="L6828"/>
    </row>
    <row r="6829" spans="2:12" x14ac:dyDescent="0.4">
      <c r="B6829" s="5" t="s">
        <v>68</v>
      </c>
      <c r="C6829" s="5" t="s">
        <v>56</v>
      </c>
      <c r="D6829" s="5" t="s">
        <v>28</v>
      </c>
      <c r="E6829" s="5" t="s">
        <v>7</v>
      </c>
      <c r="F6829" s="6">
        <v>44136</v>
      </c>
      <c r="G6829" s="6" t="str">
        <f>TEXT(datatable[[#This Row],[дата]],"ММ")</f>
        <v>11</v>
      </c>
      <c r="H6829" s="8">
        <v>64.638000000000005</v>
      </c>
      <c r="I6829" s="8">
        <v>58.804199999999994</v>
      </c>
      <c r="J6829" s="8">
        <f>datatable[[#This Row],[продажи_]]-datatable[[#This Row],[себестоимость_]]</f>
        <v>5.8338000000000108</v>
      </c>
      <c r="L6829"/>
    </row>
    <row r="6830" spans="2:12" x14ac:dyDescent="0.4">
      <c r="B6830" s="5" t="s">
        <v>68</v>
      </c>
      <c r="C6830" s="5" t="s">
        <v>56</v>
      </c>
      <c r="D6830" s="5" t="s">
        <v>28</v>
      </c>
      <c r="E6830" s="5" t="s">
        <v>7</v>
      </c>
      <c r="F6830" s="6">
        <v>44166</v>
      </c>
      <c r="G6830" s="6" t="str">
        <f>TEXT(datatable[[#This Row],[дата]],"ММ")</f>
        <v>12</v>
      </c>
      <c r="H6830" s="8">
        <v>71.409599999999998</v>
      </c>
      <c r="I6830" s="8">
        <v>39.633600000000001</v>
      </c>
      <c r="J6830" s="8">
        <f>datatable[[#This Row],[продажи_]]-datatable[[#This Row],[себестоимость_]]</f>
        <v>31.775999999999996</v>
      </c>
      <c r="L6830"/>
    </row>
    <row r="6831" spans="2:12" x14ac:dyDescent="0.4">
      <c r="B6831" s="5" t="s">
        <v>68</v>
      </c>
      <c r="C6831" s="5" t="s">
        <v>56</v>
      </c>
      <c r="D6831" s="5" t="s">
        <v>28</v>
      </c>
      <c r="E6831" s="5" t="s">
        <v>7</v>
      </c>
      <c r="F6831" s="6">
        <v>43831</v>
      </c>
      <c r="G6831" s="6" t="str">
        <f>TEXT(datatable[[#This Row],[дата]],"ММ")</f>
        <v>01</v>
      </c>
      <c r="H6831" s="8">
        <v>16.065000000000001</v>
      </c>
      <c r="I6831" s="8">
        <v>8.4131999999999998</v>
      </c>
      <c r="J6831" s="8">
        <f>datatable[[#This Row],[продажи_]]-datatable[[#This Row],[себестоимость_]]</f>
        <v>7.6518000000000015</v>
      </c>
      <c r="L6831"/>
    </row>
    <row r="6832" spans="2:12" x14ac:dyDescent="0.4">
      <c r="B6832" s="5" t="s">
        <v>68</v>
      </c>
      <c r="C6832" s="5" t="s">
        <v>56</v>
      </c>
      <c r="D6832" s="5" t="s">
        <v>28</v>
      </c>
      <c r="E6832" s="5" t="s">
        <v>7</v>
      </c>
      <c r="F6832" s="6">
        <v>43862</v>
      </c>
      <c r="G6832" s="6" t="str">
        <f>TEXT(datatable[[#This Row],[дата]],"ММ")</f>
        <v>02</v>
      </c>
      <c r="H6832" s="8">
        <v>25.725000000000001</v>
      </c>
      <c r="I6832" s="8">
        <v>17.556000000000001</v>
      </c>
      <c r="J6832" s="8">
        <f>datatable[[#This Row],[продажи_]]-datatable[[#This Row],[себестоимость_]]</f>
        <v>8.1690000000000005</v>
      </c>
      <c r="L6832"/>
    </row>
    <row r="6833" spans="2:12" x14ac:dyDescent="0.4">
      <c r="B6833" s="5" t="s">
        <v>68</v>
      </c>
      <c r="C6833" s="5" t="s">
        <v>56</v>
      </c>
      <c r="D6833" s="5" t="s">
        <v>28</v>
      </c>
      <c r="E6833" s="5" t="s">
        <v>7</v>
      </c>
      <c r="F6833" s="6">
        <v>43891</v>
      </c>
      <c r="G6833" s="6" t="str">
        <f>TEXT(datatable[[#This Row],[дата]],"ММ")</f>
        <v>03</v>
      </c>
      <c r="H6833" s="8">
        <v>25.76</v>
      </c>
      <c r="I6833" s="8">
        <v>19.152000000000005</v>
      </c>
      <c r="J6833" s="8">
        <f>datatable[[#This Row],[продажи_]]-datatable[[#This Row],[себестоимость_]]</f>
        <v>6.607999999999997</v>
      </c>
      <c r="L6833"/>
    </row>
    <row r="6834" spans="2:12" x14ac:dyDescent="0.4">
      <c r="B6834" s="5" t="s">
        <v>68</v>
      </c>
      <c r="C6834" s="5" t="s">
        <v>56</v>
      </c>
      <c r="D6834" s="5" t="s">
        <v>28</v>
      </c>
      <c r="E6834" s="5" t="s">
        <v>7</v>
      </c>
      <c r="F6834" s="6">
        <v>43922</v>
      </c>
      <c r="G6834" s="6" t="str">
        <f>TEXT(datatable[[#This Row],[дата]],"ММ")</f>
        <v>04</v>
      </c>
      <c r="H6834" s="8">
        <v>29.96</v>
      </c>
      <c r="I6834" s="8">
        <v>15.686400000000001</v>
      </c>
      <c r="J6834" s="8">
        <f>datatable[[#This Row],[продажи_]]-datatable[[#This Row],[себестоимость_]]</f>
        <v>14.2736</v>
      </c>
      <c r="L6834"/>
    </row>
    <row r="6835" spans="2:12" x14ac:dyDescent="0.4">
      <c r="B6835" s="5" t="s">
        <v>68</v>
      </c>
      <c r="C6835" s="5" t="s">
        <v>56</v>
      </c>
      <c r="D6835" s="5" t="s">
        <v>28</v>
      </c>
      <c r="E6835" s="5" t="s">
        <v>7</v>
      </c>
      <c r="F6835" s="6">
        <v>43952</v>
      </c>
      <c r="G6835" s="6" t="str">
        <f>TEXT(datatable[[#This Row],[дата]],"ММ")</f>
        <v>05</v>
      </c>
      <c r="H6835" s="8">
        <v>25.934999999999999</v>
      </c>
      <c r="I6835" s="8">
        <v>11.856000000000002</v>
      </c>
      <c r="J6835" s="8">
        <f>datatable[[#This Row],[продажи_]]-datatable[[#This Row],[себестоимость_]]</f>
        <v>14.078999999999997</v>
      </c>
      <c r="L6835"/>
    </row>
    <row r="6836" spans="2:12" x14ac:dyDescent="0.4">
      <c r="B6836" s="5" t="s">
        <v>68</v>
      </c>
      <c r="C6836" s="5" t="s">
        <v>56</v>
      </c>
      <c r="D6836" s="5" t="s">
        <v>28</v>
      </c>
      <c r="E6836" s="5" t="s">
        <v>7</v>
      </c>
      <c r="F6836" s="6">
        <v>43983</v>
      </c>
      <c r="G6836" s="6" t="str">
        <f>TEXT(datatable[[#This Row],[дата]],"ММ")</f>
        <v>06</v>
      </c>
      <c r="H6836" s="8">
        <v>15.575000000000001</v>
      </c>
      <c r="I6836" s="8">
        <v>10.26</v>
      </c>
      <c r="J6836" s="8">
        <f>datatable[[#This Row],[продажи_]]-datatable[[#This Row],[себестоимость_]]</f>
        <v>5.3150000000000013</v>
      </c>
      <c r="L6836"/>
    </row>
    <row r="6837" spans="2:12" x14ac:dyDescent="0.4">
      <c r="B6837" s="5" t="s">
        <v>68</v>
      </c>
      <c r="C6837" s="5" t="s">
        <v>56</v>
      </c>
      <c r="D6837" s="5" t="s">
        <v>28</v>
      </c>
      <c r="E6837" s="5" t="s">
        <v>7</v>
      </c>
      <c r="F6837" s="6">
        <v>44013</v>
      </c>
      <c r="G6837" s="6" t="str">
        <f>TEXT(datatable[[#This Row],[дата]],"ММ")</f>
        <v>07</v>
      </c>
      <c r="H6837" s="8">
        <v>15.435</v>
      </c>
      <c r="I6837" s="8">
        <v>10.5678</v>
      </c>
      <c r="J6837" s="8">
        <f>datatable[[#This Row],[продажи_]]-datatable[[#This Row],[себестоимость_]]</f>
        <v>4.8672000000000004</v>
      </c>
      <c r="L6837"/>
    </row>
    <row r="6838" spans="2:12" x14ac:dyDescent="0.4">
      <c r="B6838" s="5" t="s">
        <v>68</v>
      </c>
      <c r="C6838" s="5" t="s">
        <v>56</v>
      </c>
      <c r="D6838" s="5" t="s">
        <v>28</v>
      </c>
      <c r="E6838" s="5" t="s">
        <v>7</v>
      </c>
      <c r="F6838" s="6">
        <v>44044</v>
      </c>
      <c r="G6838" s="6" t="str">
        <f>TEXT(datatable[[#This Row],[дата]],"ММ")</f>
        <v>08</v>
      </c>
      <c r="H6838" s="8">
        <v>15.400000000000002</v>
      </c>
      <c r="I6838" s="8">
        <v>8.8464000000000009</v>
      </c>
      <c r="J6838" s="8">
        <f>datatable[[#This Row],[продажи_]]-datatable[[#This Row],[себестоимость_]]</f>
        <v>6.5536000000000012</v>
      </c>
      <c r="L6838"/>
    </row>
    <row r="6839" spans="2:12" x14ac:dyDescent="0.4">
      <c r="B6839" s="5" t="s">
        <v>68</v>
      </c>
      <c r="C6839" s="5" t="s">
        <v>56</v>
      </c>
      <c r="D6839" s="5" t="s">
        <v>28</v>
      </c>
      <c r="E6839" s="5" t="s">
        <v>7</v>
      </c>
      <c r="F6839" s="6">
        <v>44075</v>
      </c>
      <c r="G6839" s="6" t="str">
        <f>TEXT(datatable[[#This Row],[дата]],"ММ")</f>
        <v>09</v>
      </c>
      <c r="H6839" s="8">
        <v>19.600000000000001</v>
      </c>
      <c r="I6839" s="8">
        <v>10.488000000000001</v>
      </c>
      <c r="J6839" s="8">
        <f>datatable[[#This Row],[продажи_]]-datatable[[#This Row],[себестоимость_]]</f>
        <v>9.1120000000000001</v>
      </c>
      <c r="L6839"/>
    </row>
    <row r="6840" spans="2:12" x14ac:dyDescent="0.4">
      <c r="B6840" s="5" t="s">
        <v>68</v>
      </c>
      <c r="C6840" s="5" t="s">
        <v>56</v>
      </c>
      <c r="D6840" s="5" t="s">
        <v>28</v>
      </c>
      <c r="E6840" s="5" t="s">
        <v>7</v>
      </c>
      <c r="F6840" s="6">
        <v>44105</v>
      </c>
      <c r="G6840" s="6" t="str">
        <f>TEXT(datatable[[#This Row],[дата]],"ММ")</f>
        <v>10</v>
      </c>
      <c r="H6840" s="8">
        <v>27.3</v>
      </c>
      <c r="I6840" s="8">
        <v>11.856000000000002</v>
      </c>
      <c r="J6840" s="8">
        <f>datatable[[#This Row],[продажи_]]-datatable[[#This Row],[себестоимость_]]</f>
        <v>15.443999999999999</v>
      </c>
      <c r="L6840"/>
    </row>
    <row r="6841" spans="2:12" x14ac:dyDescent="0.4">
      <c r="B6841" s="5" t="s">
        <v>68</v>
      </c>
      <c r="C6841" s="5" t="s">
        <v>56</v>
      </c>
      <c r="D6841" s="5" t="s">
        <v>28</v>
      </c>
      <c r="E6841" s="5" t="s">
        <v>7</v>
      </c>
      <c r="F6841" s="6">
        <v>44136</v>
      </c>
      <c r="G6841" s="6" t="str">
        <f>TEXT(datatable[[#This Row],[дата]],"ММ")</f>
        <v>11</v>
      </c>
      <c r="H6841" s="8">
        <v>28.664999999999999</v>
      </c>
      <c r="I6841" s="8">
        <v>17.556000000000001</v>
      </c>
      <c r="J6841" s="8">
        <f>datatable[[#This Row],[продажи_]]-datatable[[#This Row],[себестоимость_]]</f>
        <v>11.108999999999998</v>
      </c>
      <c r="L6841"/>
    </row>
    <row r="6842" spans="2:12" x14ac:dyDescent="0.4">
      <c r="B6842" s="5" t="s">
        <v>68</v>
      </c>
      <c r="C6842" s="5" t="s">
        <v>56</v>
      </c>
      <c r="D6842" s="5" t="s">
        <v>28</v>
      </c>
      <c r="E6842" s="5" t="s">
        <v>7</v>
      </c>
      <c r="F6842" s="6">
        <v>44166</v>
      </c>
      <c r="G6842" s="6" t="str">
        <f>TEXT(datatable[[#This Row],[дата]],"ММ")</f>
        <v>12</v>
      </c>
      <c r="H6842" s="8">
        <v>19.32</v>
      </c>
      <c r="I6842" s="8">
        <v>14.911200000000001</v>
      </c>
      <c r="J6842" s="8">
        <f>datatable[[#This Row],[продажи_]]-datatable[[#This Row],[себестоимость_]]</f>
        <v>4.4087999999999994</v>
      </c>
      <c r="L6842"/>
    </row>
    <row r="6843" spans="2:12" x14ac:dyDescent="0.4">
      <c r="B6843" s="5" t="s">
        <v>68</v>
      </c>
      <c r="C6843" s="5" t="s">
        <v>56</v>
      </c>
      <c r="D6843" s="5" t="s">
        <v>28</v>
      </c>
      <c r="E6843" s="5" t="s">
        <v>7</v>
      </c>
      <c r="F6843" s="6">
        <v>43831</v>
      </c>
      <c r="G6843" s="6" t="str">
        <f>TEXT(datatable[[#This Row],[дата]],"ММ")</f>
        <v>01</v>
      </c>
      <c r="H6843" s="8">
        <v>2.4277500000000001</v>
      </c>
      <c r="I6843" s="8">
        <v>1.071</v>
      </c>
      <c r="J6843" s="8">
        <f>datatable[[#This Row],[продажи_]]-datatable[[#This Row],[себестоимость_]]</f>
        <v>1.3567500000000001</v>
      </c>
      <c r="L6843"/>
    </row>
    <row r="6844" spans="2:12" x14ac:dyDescent="0.4">
      <c r="B6844" s="5" t="s">
        <v>68</v>
      </c>
      <c r="C6844" s="5" t="s">
        <v>56</v>
      </c>
      <c r="D6844" s="5" t="s">
        <v>28</v>
      </c>
      <c r="E6844" s="5" t="s">
        <v>7</v>
      </c>
      <c r="F6844" s="6">
        <v>43862</v>
      </c>
      <c r="G6844" s="6" t="str">
        <f>TEXT(datatable[[#This Row],[дата]],"ММ")</f>
        <v>02</v>
      </c>
      <c r="H6844" s="8">
        <v>5.3689999999999998</v>
      </c>
      <c r="I6844" s="8">
        <v>1.1760000000000002</v>
      </c>
      <c r="J6844" s="8">
        <f>datatable[[#This Row],[продажи_]]-datatable[[#This Row],[себестоимость_]]</f>
        <v>4.1929999999999996</v>
      </c>
      <c r="L6844"/>
    </row>
    <row r="6845" spans="2:12" x14ac:dyDescent="0.4">
      <c r="B6845" s="5" t="s">
        <v>68</v>
      </c>
      <c r="C6845" s="5" t="s">
        <v>56</v>
      </c>
      <c r="D6845" s="5" t="s">
        <v>28</v>
      </c>
      <c r="E6845" s="5" t="s">
        <v>7</v>
      </c>
      <c r="F6845" s="6">
        <v>43891</v>
      </c>
      <c r="G6845" s="6" t="str">
        <f>TEXT(datatable[[#This Row],[дата]],"ММ")</f>
        <v>03</v>
      </c>
      <c r="H6845" s="8">
        <v>4.8879999999999999</v>
      </c>
      <c r="I6845" s="8">
        <v>1.2960000000000003</v>
      </c>
      <c r="J6845" s="8">
        <f>datatable[[#This Row],[продажи_]]-datatable[[#This Row],[себестоимость_]]</f>
        <v>3.5919999999999996</v>
      </c>
      <c r="L6845"/>
    </row>
    <row r="6846" spans="2:12" x14ac:dyDescent="0.4">
      <c r="B6846" s="5" t="s">
        <v>68</v>
      </c>
      <c r="C6846" s="5" t="s">
        <v>56</v>
      </c>
      <c r="D6846" s="5" t="s">
        <v>28</v>
      </c>
      <c r="E6846" s="5" t="s">
        <v>7</v>
      </c>
      <c r="F6846" s="6">
        <v>43922</v>
      </c>
      <c r="G6846" s="6" t="str">
        <f>TEXT(datatable[[#This Row],[дата]],"ММ")</f>
        <v>04</v>
      </c>
      <c r="H6846" s="8">
        <v>4.6800000000000006</v>
      </c>
      <c r="I6846" s="8">
        <v>1.504</v>
      </c>
      <c r="J6846" s="8">
        <f>datatable[[#This Row],[продажи_]]-datatable[[#This Row],[себестоимость_]]</f>
        <v>3.1760000000000006</v>
      </c>
      <c r="L6846"/>
    </row>
    <row r="6847" spans="2:12" x14ac:dyDescent="0.4">
      <c r="B6847" s="5" t="s">
        <v>68</v>
      </c>
      <c r="C6847" s="5" t="s">
        <v>56</v>
      </c>
      <c r="D6847" s="5" t="s">
        <v>28</v>
      </c>
      <c r="E6847" s="5" t="s">
        <v>7</v>
      </c>
      <c r="F6847" s="6">
        <v>43952</v>
      </c>
      <c r="G6847" s="6" t="str">
        <f>TEXT(datatable[[#This Row],[дата]],"ММ")</f>
        <v>05</v>
      </c>
      <c r="H6847" s="8">
        <v>4.6052499999999998</v>
      </c>
      <c r="I6847" s="8">
        <v>1.3650000000000002</v>
      </c>
      <c r="J6847" s="8">
        <f>datatable[[#This Row],[продажи_]]-datatable[[#This Row],[себестоимость_]]</f>
        <v>3.2402499999999996</v>
      </c>
      <c r="L6847"/>
    </row>
    <row r="6848" spans="2:12" x14ac:dyDescent="0.4">
      <c r="B6848" s="5" t="s">
        <v>68</v>
      </c>
      <c r="C6848" s="5" t="s">
        <v>56</v>
      </c>
      <c r="D6848" s="5" t="s">
        <v>28</v>
      </c>
      <c r="E6848" s="5" t="s">
        <v>7</v>
      </c>
      <c r="F6848" s="6">
        <v>43983</v>
      </c>
      <c r="G6848" s="6" t="str">
        <f>TEXT(datatable[[#This Row],[дата]],"ММ")</f>
        <v>06</v>
      </c>
      <c r="H6848" s="8">
        <v>3.38</v>
      </c>
      <c r="I6848" s="8">
        <v>1.1200000000000001</v>
      </c>
      <c r="J6848" s="8">
        <f>datatable[[#This Row],[продажи_]]-datatable[[#This Row],[себестоимость_]]</f>
        <v>2.2599999999999998</v>
      </c>
      <c r="L6848"/>
    </row>
    <row r="6849" spans="2:12" x14ac:dyDescent="0.4">
      <c r="B6849" s="5" t="s">
        <v>68</v>
      </c>
      <c r="C6849" s="5" t="s">
        <v>56</v>
      </c>
      <c r="D6849" s="5" t="s">
        <v>28</v>
      </c>
      <c r="E6849" s="5" t="s">
        <v>7</v>
      </c>
      <c r="F6849" s="6">
        <v>44013</v>
      </c>
      <c r="G6849" s="6" t="str">
        <f>TEXT(datatable[[#This Row],[дата]],"ММ")</f>
        <v>07</v>
      </c>
      <c r="H6849" s="8">
        <v>2.4862500000000001</v>
      </c>
      <c r="I6849" s="8">
        <v>0.91800000000000004</v>
      </c>
      <c r="J6849" s="8">
        <f>datatable[[#This Row],[продажи_]]-datatable[[#This Row],[себестоимость_]]</f>
        <v>1.5682499999999999</v>
      </c>
      <c r="L6849"/>
    </row>
    <row r="6850" spans="2:12" x14ac:dyDescent="0.4">
      <c r="B6850" s="5" t="s">
        <v>68</v>
      </c>
      <c r="C6850" s="5" t="s">
        <v>56</v>
      </c>
      <c r="D6850" s="5" t="s">
        <v>28</v>
      </c>
      <c r="E6850" s="5" t="s">
        <v>7</v>
      </c>
      <c r="F6850" s="6">
        <v>44044</v>
      </c>
      <c r="G6850" s="6" t="str">
        <f>TEXT(datatable[[#This Row],[дата]],"ММ")</f>
        <v>08</v>
      </c>
      <c r="H6850" s="8">
        <v>2.6780000000000004</v>
      </c>
      <c r="I6850" s="8">
        <v>0.67200000000000004</v>
      </c>
      <c r="J6850" s="8">
        <f>datatable[[#This Row],[продажи_]]-datatable[[#This Row],[себестоимость_]]</f>
        <v>2.0060000000000002</v>
      </c>
      <c r="L6850"/>
    </row>
    <row r="6851" spans="2:12" x14ac:dyDescent="0.4">
      <c r="B6851" s="5" t="s">
        <v>68</v>
      </c>
      <c r="C6851" s="5" t="s">
        <v>56</v>
      </c>
      <c r="D6851" s="5" t="s">
        <v>28</v>
      </c>
      <c r="E6851" s="5" t="s">
        <v>7</v>
      </c>
      <c r="F6851" s="6">
        <v>44075</v>
      </c>
      <c r="G6851" s="6" t="str">
        <f>TEXT(datatable[[#This Row],[дата]],"ММ")</f>
        <v>09</v>
      </c>
      <c r="H6851" s="8">
        <v>2.7949999999999999</v>
      </c>
      <c r="I6851" s="8">
        <v>0.96</v>
      </c>
      <c r="J6851" s="8">
        <f>datatable[[#This Row],[продажи_]]-datatable[[#This Row],[себестоимость_]]</f>
        <v>1.835</v>
      </c>
      <c r="L6851"/>
    </row>
    <row r="6852" spans="2:12" x14ac:dyDescent="0.4">
      <c r="B6852" s="5" t="s">
        <v>68</v>
      </c>
      <c r="C6852" s="5" t="s">
        <v>56</v>
      </c>
      <c r="D6852" s="5" t="s">
        <v>28</v>
      </c>
      <c r="E6852" s="5" t="s">
        <v>7</v>
      </c>
      <c r="F6852" s="6">
        <v>44105</v>
      </c>
      <c r="G6852" s="6" t="str">
        <f>TEXT(datatable[[#This Row],[дата]],"ММ")</f>
        <v>10</v>
      </c>
      <c r="H6852" s="8">
        <v>3.9714999999999994</v>
      </c>
      <c r="I6852" s="8">
        <v>1.4560000000000002</v>
      </c>
      <c r="J6852" s="8">
        <f>datatable[[#This Row],[продажи_]]-datatable[[#This Row],[себестоимость_]]</f>
        <v>2.5154999999999994</v>
      </c>
      <c r="L6852"/>
    </row>
    <row r="6853" spans="2:12" x14ac:dyDescent="0.4">
      <c r="B6853" s="5" t="s">
        <v>68</v>
      </c>
      <c r="C6853" s="5" t="s">
        <v>56</v>
      </c>
      <c r="D6853" s="5" t="s">
        <v>28</v>
      </c>
      <c r="E6853" s="5" t="s">
        <v>7</v>
      </c>
      <c r="F6853" s="6">
        <v>44136</v>
      </c>
      <c r="G6853" s="6" t="str">
        <f>TEXT(datatable[[#This Row],[дата]],"ММ")</f>
        <v>11</v>
      </c>
      <c r="H6853" s="8">
        <v>4.7774999999999999</v>
      </c>
      <c r="I6853" s="8">
        <v>1.4980000000000002</v>
      </c>
      <c r="J6853" s="8">
        <f>datatable[[#This Row],[продажи_]]-datatable[[#This Row],[себестоимость_]]</f>
        <v>3.2794999999999996</v>
      </c>
      <c r="L6853"/>
    </row>
    <row r="6854" spans="2:12" x14ac:dyDescent="0.4">
      <c r="B6854" s="5" t="s">
        <v>68</v>
      </c>
      <c r="C6854" s="5" t="s">
        <v>56</v>
      </c>
      <c r="D6854" s="5" t="s">
        <v>28</v>
      </c>
      <c r="E6854" s="5" t="s">
        <v>7</v>
      </c>
      <c r="F6854" s="6">
        <v>44166</v>
      </c>
      <c r="G6854" s="6" t="str">
        <f>TEXT(datatable[[#This Row],[дата]],"ММ")</f>
        <v>12</v>
      </c>
      <c r="H6854" s="8">
        <v>3.9390000000000001</v>
      </c>
      <c r="I6854" s="8">
        <v>1.1759999999999999</v>
      </c>
      <c r="J6854" s="8">
        <f>datatable[[#This Row],[продажи_]]-datatable[[#This Row],[себестоимость_]]</f>
        <v>2.7629999999999999</v>
      </c>
      <c r="L6854"/>
    </row>
    <row r="6855" spans="2:12" x14ac:dyDescent="0.4">
      <c r="B6855" s="5" t="s">
        <v>68</v>
      </c>
      <c r="C6855" s="5" t="s">
        <v>56</v>
      </c>
      <c r="D6855" s="5" t="s">
        <v>28</v>
      </c>
      <c r="E6855" s="5" t="s">
        <v>7</v>
      </c>
      <c r="F6855" s="6">
        <v>43831</v>
      </c>
      <c r="G6855" s="6" t="str">
        <f>TEXT(datatable[[#This Row],[дата]],"ММ")</f>
        <v>01</v>
      </c>
      <c r="H6855" s="8">
        <v>2.0474999999999999</v>
      </c>
      <c r="I6855" s="8">
        <v>0.6804</v>
      </c>
      <c r="J6855" s="8">
        <f>datatable[[#This Row],[продажи_]]-datatable[[#This Row],[себестоимость_]]</f>
        <v>1.3670999999999998</v>
      </c>
      <c r="L6855"/>
    </row>
    <row r="6856" spans="2:12" x14ac:dyDescent="0.4">
      <c r="B6856" s="5" t="s">
        <v>68</v>
      </c>
      <c r="C6856" s="5" t="s">
        <v>56</v>
      </c>
      <c r="D6856" s="5" t="s">
        <v>28</v>
      </c>
      <c r="E6856" s="5" t="s">
        <v>7</v>
      </c>
      <c r="F6856" s="6">
        <v>43862</v>
      </c>
      <c r="G6856" s="6" t="str">
        <f>TEXT(datatable[[#This Row],[дата]],"ММ")</f>
        <v>02</v>
      </c>
      <c r="H6856" s="8">
        <v>3.1150000000000002</v>
      </c>
      <c r="I6856" s="8">
        <v>1.071</v>
      </c>
      <c r="J6856" s="8">
        <f>datatable[[#This Row],[продажи_]]-datatable[[#This Row],[себестоимость_]]</f>
        <v>2.0440000000000005</v>
      </c>
      <c r="L6856"/>
    </row>
    <row r="6857" spans="2:12" x14ac:dyDescent="0.4">
      <c r="B6857" s="5" t="s">
        <v>68</v>
      </c>
      <c r="C6857" s="5" t="s">
        <v>56</v>
      </c>
      <c r="D6857" s="5" t="s">
        <v>28</v>
      </c>
      <c r="E6857" s="5" t="s">
        <v>7</v>
      </c>
      <c r="F6857" s="6">
        <v>43891</v>
      </c>
      <c r="G6857" s="6" t="str">
        <f>TEXT(datatable[[#This Row],[дата]],"ММ")</f>
        <v>03</v>
      </c>
      <c r="H6857" s="8">
        <v>3.92</v>
      </c>
      <c r="I6857" s="8">
        <v>1.296</v>
      </c>
      <c r="J6857" s="8">
        <f>datatable[[#This Row],[продажи_]]-datatable[[#This Row],[себестоимость_]]</f>
        <v>2.6239999999999997</v>
      </c>
      <c r="L6857"/>
    </row>
    <row r="6858" spans="2:12" x14ac:dyDescent="0.4">
      <c r="B6858" s="5" t="s">
        <v>68</v>
      </c>
      <c r="C6858" s="5" t="s">
        <v>56</v>
      </c>
      <c r="D6858" s="5" t="s">
        <v>28</v>
      </c>
      <c r="E6858" s="5" t="s">
        <v>7</v>
      </c>
      <c r="F6858" s="6">
        <v>43922</v>
      </c>
      <c r="G6858" s="6" t="str">
        <f>TEXT(datatable[[#This Row],[дата]],"ММ")</f>
        <v>04</v>
      </c>
      <c r="H6858" s="8">
        <v>4.8</v>
      </c>
      <c r="I6858" s="8">
        <v>1.1519999999999999</v>
      </c>
      <c r="J6858" s="8">
        <f>datatable[[#This Row],[продажи_]]-datatable[[#This Row],[себестоимость_]]</f>
        <v>3.6479999999999997</v>
      </c>
      <c r="L6858"/>
    </row>
    <row r="6859" spans="2:12" x14ac:dyDescent="0.4">
      <c r="B6859" s="5" t="s">
        <v>68</v>
      </c>
      <c r="C6859" s="5" t="s">
        <v>56</v>
      </c>
      <c r="D6859" s="5" t="s">
        <v>28</v>
      </c>
      <c r="E6859" s="5" t="s">
        <v>7</v>
      </c>
      <c r="F6859" s="6">
        <v>43952</v>
      </c>
      <c r="G6859" s="6" t="str">
        <f>TEXT(datatable[[#This Row],[дата]],"ММ")</f>
        <v>05</v>
      </c>
      <c r="H6859" s="8">
        <v>2.8925000000000001</v>
      </c>
      <c r="I6859" s="8">
        <v>1.4039999999999999</v>
      </c>
      <c r="J6859" s="8">
        <f>datatable[[#This Row],[продажи_]]-datatable[[#This Row],[себестоимость_]]</f>
        <v>1.4885000000000002</v>
      </c>
      <c r="L6859"/>
    </row>
    <row r="6860" spans="2:12" x14ac:dyDescent="0.4">
      <c r="B6860" s="5" t="s">
        <v>68</v>
      </c>
      <c r="C6860" s="5" t="s">
        <v>56</v>
      </c>
      <c r="D6860" s="5" t="s">
        <v>28</v>
      </c>
      <c r="E6860" s="5" t="s">
        <v>7</v>
      </c>
      <c r="F6860" s="6">
        <v>43983</v>
      </c>
      <c r="G6860" s="6" t="str">
        <f>TEXT(datatable[[#This Row],[дата]],"ММ")</f>
        <v>06</v>
      </c>
      <c r="H6860" s="8">
        <v>2.0250000000000004</v>
      </c>
      <c r="I6860" s="8">
        <v>0.79200000000000004</v>
      </c>
      <c r="J6860" s="8">
        <f>datatable[[#This Row],[продажи_]]-datatable[[#This Row],[себестоимость_]]</f>
        <v>1.2330000000000003</v>
      </c>
      <c r="L6860"/>
    </row>
    <row r="6861" spans="2:12" x14ac:dyDescent="0.4">
      <c r="B6861" s="5" t="s">
        <v>68</v>
      </c>
      <c r="C6861" s="5" t="s">
        <v>56</v>
      </c>
      <c r="D6861" s="5" t="s">
        <v>28</v>
      </c>
      <c r="E6861" s="5" t="s">
        <v>7</v>
      </c>
      <c r="F6861" s="6">
        <v>44013</v>
      </c>
      <c r="G6861" s="6" t="str">
        <f>TEXT(datatable[[#This Row],[дата]],"ММ")</f>
        <v>07</v>
      </c>
      <c r="H6861" s="8">
        <v>2.4750000000000001</v>
      </c>
      <c r="I6861" s="8">
        <v>0.7128000000000001</v>
      </c>
      <c r="J6861" s="8">
        <f>datatable[[#This Row],[продажи_]]-datatable[[#This Row],[себестоимость_]]</f>
        <v>1.7622</v>
      </c>
      <c r="L6861"/>
    </row>
    <row r="6862" spans="2:12" x14ac:dyDescent="0.4">
      <c r="B6862" s="5" t="s">
        <v>68</v>
      </c>
      <c r="C6862" s="5" t="s">
        <v>56</v>
      </c>
      <c r="D6862" s="5" t="s">
        <v>28</v>
      </c>
      <c r="E6862" s="5" t="s">
        <v>7</v>
      </c>
      <c r="F6862" s="6">
        <v>44044</v>
      </c>
      <c r="G6862" s="6" t="str">
        <f>TEXT(datatable[[#This Row],[дата]],"ММ")</f>
        <v>08</v>
      </c>
      <c r="H6862" s="8">
        <v>2.2200000000000002</v>
      </c>
      <c r="I6862" s="8">
        <v>0.66959999999999997</v>
      </c>
      <c r="J6862" s="8">
        <f>datatable[[#This Row],[продажи_]]-datatable[[#This Row],[себестоимость_]]</f>
        <v>1.5504000000000002</v>
      </c>
      <c r="L6862"/>
    </row>
    <row r="6863" spans="2:12" x14ac:dyDescent="0.4">
      <c r="B6863" s="5" t="s">
        <v>68</v>
      </c>
      <c r="C6863" s="5" t="s">
        <v>56</v>
      </c>
      <c r="D6863" s="5" t="s">
        <v>28</v>
      </c>
      <c r="E6863" s="5" t="s">
        <v>7</v>
      </c>
      <c r="F6863" s="6">
        <v>44075</v>
      </c>
      <c r="G6863" s="6" t="str">
        <f>TEXT(datatable[[#This Row],[дата]],"ММ")</f>
        <v>09</v>
      </c>
      <c r="H6863" s="8">
        <v>2.1749999999999998</v>
      </c>
      <c r="I6863" s="8">
        <v>0.873</v>
      </c>
      <c r="J6863" s="8">
        <f>datatable[[#This Row],[продажи_]]-datatable[[#This Row],[себестоимость_]]</f>
        <v>1.3019999999999998</v>
      </c>
      <c r="L6863"/>
    </row>
    <row r="6864" spans="2:12" x14ac:dyDescent="0.4">
      <c r="B6864" s="5" t="s">
        <v>68</v>
      </c>
      <c r="C6864" s="5" t="s">
        <v>56</v>
      </c>
      <c r="D6864" s="5" t="s">
        <v>28</v>
      </c>
      <c r="E6864" s="5" t="s">
        <v>7</v>
      </c>
      <c r="F6864" s="6">
        <v>44105</v>
      </c>
      <c r="G6864" s="6" t="str">
        <f>TEXT(datatable[[#This Row],[дата]],"ММ")</f>
        <v>10</v>
      </c>
      <c r="H6864" s="8">
        <v>2.665</v>
      </c>
      <c r="I6864" s="8">
        <v>1.2519</v>
      </c>
      <c r="J6864" s="8">
        <f>datatable[[#This Row],[продажи_]]-datatable[[#This Row],[себестоимость_]]</f>
        <v>1.4131</v>
      </c>
      <c r="L6864"/>
    </row>
    <row r="6865" spans="2:12" x14ac:dyDescent="0.4">
      <c r="B6865" s="5" t="s">
        <v>68</v>
      </c>
      <c r="C6865" s="5" t="s">
        <v>56</v>
      </c>
      <c r="D6865" s="5" t="s">
        <v>28</v>
      </c>
      <c r="E6865" s="5" t="s">
        <v>7</v>
      </c>
      <c r="F6865" s="6">
        <v>44136</v>
      </c>
      <c r="G6865" s="6" t="str">
        <f>TEXT(datatable[[#This Row],[дата]],"ММ")</f>
        <v>11</v>
      </c>
      <c r="H6865" s="8">
        <v>3.5350000000000001</v>
      </c>
      <c r="I6865" s="8">
        <v>1.2978000000000001</v>
      </c>
      <c r="J6865" s="8">
        <f>datatable[[#This Row],[продажи_]]-datatable[[#This Row],[себестоимость_]]</f>
        <v>2.2372000000000001</v>
      </c>
      <c r="L6865"/>
    </row>
    <row r="6866" spans="2:12" x14ac:dyDescent="0.4">
      <c r="B6866" s="5" t="s">
        <v>68</v>
      </c>
      <c r="C6866" s="5" t="s">
        <v>56</v>
      </c>
      <c r="D6866" s="5" t="s">
        <v>28</v>
      </c>
      <c r="E6866" s="5" t="s">
        <v>7</v>
      </c>
      <c r="F6866" s="6">
        <v>44166</v>
      </c>
      <c r="G6866" s="6" t="str">
        <f>TEXT(datatable[[#This Row],[дата]],"ММ")</f>
        <v>12</v>
      </c>
      <c r="H6866" s="8">
        <v>3.33</v>
      </c>
      <c r="I6866" s="8">
        <v>0.95040000000000002</v>
      </c>
      <c r="J6866" s="8">
        <f>datatable[[#This Row],[продажи_]]-datatable[[#This Row],[себестоимость_]]</f>
        <v>2.3795999999999999</v>
      </c>
      <c r="L6866"/>
    </row>
    <row r="6867" spans="2:12" x14ac:dyDescent="0.4">
      <c r="B6867" s="5" t="s">
        <v>68</v>
      </c>
      <c r="C6867" s="5" t="s">
        <v>56</v>
      </c>
      <c r="D6867" s="5" t="s">
        <v>28</v>
      </c>
      <c r="E6867" s="5" t="s">
        <v>7</v>
      </c>
      <c r="F6867" s="6">
        <v>43831</v>
      </c>
      <c r="G6867" s="6" t="str">
        <f>TEXT(datatable[[#This Row],[дата]],"ММ")</f>
        <v>01</v>
      </c>
      <c r="H6867" s="8">
        <v>0.24030000000000001</v>
      </c>
      <c r="I6867" s="8">
        <v>0.108</v>
      </c>
      <c r="J6867" s="8">
        <f>datatable[[#This Row],[продажи_]]-datatable[[#This Row],[себестоимость_]]</f>
        <v>0.13230000000000003</v>
      </c>
      <c r="L6867"/>
    </row>
    <row r="6868" spans="2:12" x14ac:dyDescent="0.4">
      <c r="B6868" s="5" t="s">
        <v>68</v>
      </c>
      <c r="C6868" s="5" t="s">
        <v>56</v>
      </c>
      <c r="D6868" s="5" t="s">
        <v>28</v>
      </c>
      <c r="E6868" s="5" t="s">
        <v>7</v>
      </c>
      <c r="F6868" s="6">
        <v>43862</v>
      </c>
      <c r="G6868" s="6" t="str">
        <f>TEXT(datatable[[#This Row],[дата]],"ММ")</f>
        <v>02</v>
      </c>
      <c r="H6868" s="8">
        <v>0.39899999999999997</v>
      </c>
      <c r="I6868" s="8">
        <v>0.15820000000000001</v>
      </c>
      <c r="J6868" s="8">
        <f>datatable[[#This Row],[продажи_]]-datatable[[#This Row],[себестоимость_]]</f>
        <v>0.24079999999999996</v>
      </c>
      <c r="L6868"/>
    </row>
    <row r="6869" spans="2:12" x14ac:dyDescent="0.4">
      <c r="B6869" s="5" t="s">
        <v>68</v>
      </c>
      <c r="C6869" s="5" t="s">
        <v>56</v>
      </c>
      <c r="D6869" s="5" t="s">
        <v>28</v>
      </c>
      <c r="E6869" s="5" t="s">
        <v>7</v>
      </c>
      <c r="F6869" s="6">
        <v>43891</v>
      </c>
      <c r="G6869" s="6" t="str">
        <f>TEXT(datatable[[#This Row],[дата]],"ММ")</f>
        <v>03</v>
      </c>
      <c r="H6869" s="8">
        <v>0.57599999999999996</v>
      </c>
      <c r="I6869" s="8">
        <v>0.14560000000000001</v>
      </c>
      <c r="J6869" s="8">
        <f>datatable[[#This Row],[продажи_]]-datatable[[#This Row],[себестоимость_]]</f>
        <v>0.43039999999999995</v>
      </c>
      <c r="L6869"/>
    </row>
    <row r="6870" spans="2:12" x14ac:dyDescent="0.4">
      <c r="B6870" s="5" t="s">
        <v>68</v>
      </c>
      <c r="C6870" s="5" t="s">
        <v>56</v>
      </c>
      <c r="D6870" s="5" t="s">
        <v>28</v>
      </c>
      <c r="E6870" s="5" t="s">
        <v>7</v>
      </c>
      <c r="F6870" s="6">
        <v>43922</v>
      </c>
      <c r="G6870" s="6" t="str">
        <f>TEXT(datatable[[#This Row],[дата]],"ММ")</f>
        <v>04</v>
      </c>
      <c r="H6870" s="8">
        <v>0.4128</v>
      </c>
      <c r="I6870" s="8">
        <v>0.192</v>
      </c>
      <c r="J6870" s="8">
        <f>datatable[[#This Row],[продажи_]]-datatable[[#This Row],[себестоимость_]]</f>
        <v>0.2208</v>
      </c>
      <c r="L6870"/>
    </row>
    <row r="6871" spans="2:12" x14ac:dyDescent="0.4">
      <c r="B6871" s="5" t="s">
        <v>68</v>
      </c>
      <c r="C6871" s="5" t="s">
        <v>56</v>
      </c>
      <c r="D6871" s="5" t="s">
        <v>28</v>
      </c>
      <c r="E6871" s="5" t="s">
        <v>7</v>
      </c>
      <c r="F6871" s="6">
        <v>43952</v>
      </c>
      <c r="G6871" s="6" t="str">
        <f>TEXT(datatable[[#This Row],[дата]],"ММ")</f>
        <v>05</v>
      </c>
      <c r="H6871" s="8">
        <v>0.41340000000000005</v>
      </c>
      <c r="I6871" s="8">
        <v>0.14430000000000001</v>
      </c>
      <c r="J6871" s="8">
        <f>datatable[[#This Row],[продажи_]]-datatable[[#This Row],[себестоимость_]]</f>
        <v>0.26910000000000001</v>
      </c>
      <c r="L6871"/>
    </row>
    <row r="6872" spans="2:12" x14ac:dyDescent="0.4">
      <c r="B6872" s="5" t="s">
        <v>68</v>
      </c>
      <c r="C6872" s="5" t="s">
        <v>56</v>
      </c>
      <c r="D6872" s="5" t="s">
        <v>28</v>
      </c>
      <c r="E6872" s="5" t="s">
        <v>7</v>
      </c>
      <c r="F6872" s="6">
        <v>43983</v>
      </c>
      <c r="G6872" s="6" t="str">
        <f>TEXT(datatable[[#This Row],[дата]],"ММ")</f>
        <v>06</v>
      </c>
      <c r="H6872" s="8">
        <v>0.318</v>
      </c>
      <c r="I6872" s="8">
        <v>0.1</v>
      </c>
      <c r="J6872" s="8">
        <f>datatable[[#This Row],[продажи_]]-datatable[[#This Row],[себестоимость_]]</f>
        <v>0.218</v>
      </c>
      <c r="L6872"/>
    </row>
    <row r="6873" spans="2:12" x14ac:dyDescent="0.4">
      <c r="B6873" s="5" t="s">
        <v>68</v>
      </c>
      <c r="C6873" s="5" t="s">
        <v>56</v>
      </c>
      <c r="D6873" s="5" t="s">
        <v>28</v>
      </c>
      <c r="E6873" s="5" t="s">
        <v>7</v>
      </c>
      <c r="F6873" s="6">
        <v>44013</v>
      </c>
      <c r="G6873" s="6" t="str">
        <f>TEXT(datatable[[#This Row],[дата]],"ММ")</f>
        <v>07</v>
      </c>
      <c r="H6873" s="8">
        <v>0.22140000000000001</v>
      </c>
      <c r="I6873" s="8">
        <v>0.10259999999999998</v>
      </c>
      <c r="J6873" s="8">
        <f>datatable[[#This Row],[продажи_]]-datatable[[#This Row],[себестоимость_]]</f>
        <v>0.11880000000000003</v>
      </c>
      <c r="L6873"/>
    </row>
    <row r="6874" spans="2:12" x14ac:dyDescent="0.4">
      <c r="B6874" s="5" t="s">
        <v>68</v>
      </c>
      <c r="C6874" s="5" t="s">
        <v>56</v>
      </c>
      <c r="D6874" s="5" t="s">
        <v>28</v>
      </c>
      <c r="E6874" s="5" t="s">
        <v>7</v>
      </c>
      <c r="F6874" s="6">
        <v>44044</v>
      </c>
      <c r="G6874" s="6" t="str">
        <f>TEXT(datatable[[#This Row],[дата]],"ММ")</f>
        <v>08</v>
      </c>
      <c r="H6874" s="8">
        <v>0.2208</v>
      </c>
      <c r="I6874" s="8">
        <v>6.9599999999999995E-2</v>
      </c>
      <c r="J6874" s="8">
        <f>datatable[[#This Row],[продажи_]]-datatable[[#This Row],[себестоимость_]]</f>
        <v>0.1512</v>
      </c>
      <c r="L6874"/>
    </row>
    <row r="6875" spans="2:12" x14ac:dyDescent="0.4">
      <c r="B6875" s="5" t="s">
        <v>68</v>
      </c>
      <c r="C6875" s="5" t="s">
        <v>56</v>
      </c>
      <c r="D6875" s="5" t="s">
        <v>28</v>
      </c>
      <c r="E6875" s="5" t="s">
        <v>7</v>
      </c>
      <c r="F6875" s="6">
        <v>44075</v>
      </c>
      <c r="G6875" s="6" t="str">
        <f>TEXT(datatable[[#This Row],[дата]],"ММ")</f>
        <v>09</v>
      </c>
      <c r="H6875" s="8">
        <v>0.28799999999999998</v>
      </c>
      <c r="I6875" s="8">
        <v>0.10200000000000001</v>
      </c>
      <c r="J6875" s="8">
        <f>datatable[[#This Row],[продажи_]]-datatable[[#This Row],[себестоимость_]]</f>
        <v>0.18599999999999997</v>
      </c>
      <c r="L6875"/>
    </row>
    <row r="6876" spans="2:12" x14ac:dyDescent="0.4">
      <c r="B6876" s="5" t="s">
        <v>68</v>
      </c>
      <c r="C6876" s="5" t="s">
        <v>56</v>
      </c>
      <c r="D6876" s="5" t="s">
        <v>28</v>
      </c>
      <c r="E6876" s="5" t="s">
        <v>7</v>
      </c>
      <c r="F6876" s="6">
        <v>44105</v>
      </c>
      <c r="G6876" s="6" t="str">
        <f>TEXT(datatable[[#This Row],[дата]],"ММ")</f>
        <v>10</v>
      </c>
      <c r="H6876" s="8">
        <v>0.42120000000000002</v>
      </c>
      <c r="I6876" s="8">
        <v>0.13</v>
      </c>
      <c r="J6876" s="8">
        <f>datatable[[#This Row],[продажи_]]-datatable[[#This Row],[себестоимость_]]</f>
        <v>0.29120000000000001</v>
      </c>
      <c r="L6876"/>
    </row>
    <row r="6877" spans="2:12" x14ac:dyDescent="0.4">
      <c r="B6877" s="5" t="s">
        <v>68</v>
      </c>
      <c r="C6877" s="5" t="s">
        <v>56</v>
      </c>
      <c r="D6877" s="5" t="s">
        <v>28</v>
      </c>
      <c r="E6877" s="5" t="s">
        <v>7</v>
      </c>
      <c r="F6877" s="6">
        <v>44136</v>
      </c>
      <c r="G6877" s="6" t="str">
        <f>TEXT(datatable[[#This Row],[дата]],"ММ")</f>
        <v>11</v>
      </c>
      <c r="H6877" s="8">
        <v>0.49139999999999995</v>
      </c>
      <c r="I6877" s="8">
        <v>0.12880000000000003</v>
      </c>
      <c r="J6877" s="8">
        <f>datatable[[#This Row],[продажи_]]-datatable[[#This Row],[себестоимость_]]</f>
        <v>0.36259999999999992</v>
      </c>
      <c r="L6877"/>
    </row>
    <row r="6878" spans="2:12" x14ac:dyDescent="0.4">
      <c r="B6878" s="5" t="s">
        <v>68</v>
      </c>
      <c r="C6878" s="5" t="s">
        <v>56</v>
      </c>
      <c r="D6878" s="5" t="s">
        <v>28</v>
      </c>
      <c r="E6878" s="5" t="s">
        <v>7</v>
      </c>
      <c r="F6878" s="6">
        <v>44166</v>
      </c>
      <c r="G6878" s="6" t="str">
        <f>TEXT(datatable[[#This Row],[дата]],"ММ")</f>
        <v>12</v>
      </c>
      <c r="H6878" s="8">
        <v>0.33839999999999998</v>
      </c>
      <c r="I6878" s="8">
        <v>0.13919999999999999</v>
      </c>
      <c r="J6878" s="8">
        <f>datatable[[#This Row],[продажи_]]-datatable[[#This Row],[себестоимость_]]</f>
        <v>0.19919999999999999</v>
      </c>
      <c r="L6878"/>
    </row>
    <row r="6879" spans="2:12" x14ac:dyDescent="0.4">
      <c r="B6879" s="5" t="s">
        <v>68</v>
      </c>
      <c r="C6879" s="5" t="s">
        <v>56</v>
      </c>
      <c r="D6879" s="5" t="s">
        <v>28</v>
      </c>
      <c r="E6879" s="5" t="s">
        <v>7</v>
      </c>
      <c r="F6879" s="6">
        <v>43831</v>
      </c>
      <c r="G6879" s="6" t="str">
        <f>TEXT(datatable[[#This Row],[дата]],"ММ")</f>
        <v>01</v>
      </c>
      <c r="H6879" s="8">
        <v>4.3172999999999995</v>
      </c>
      <c r="I6879" s="8">
        <v>2.0034000000000001</v>
      </c>
      <c r="J6879" s="8">
        <f>datatable[[#This Row],[продажи_]]-datatable[[#This Row],[себестоимость_]]</f>
        <v>2.3138999999999994</v>
      </c>
      <c r="L6879"/>
    </row>
    <row r="6880" spans="2:12" x14ac:dyDescent="0.4">
      <c r="B6880" s="5" t="s">
        <v>68</v>
      </c>
      <c r="C6880" s="5" t="s">
        <v>56</v>
      </c>
      <c r="D6880" s="5" t="s">
        <v>28</v>
      </c>
      <c r="E6880" s="5" t="s">
        <v>7</v>
      </c>
      <c r="F6880" s="6">
        <v>43862</v>
      </c>
      <c r="G6880" s="6" t="str">
        <f>TEXT(datatable[[#This Row],[дата]],"ММ")</f>
        <v>02</v>
      </c>
      <c r="H6880" s="8">
        <v>7.6166999999999998</v>
      </c>
      <c r="I6880" s="8">
        <v>3.8212999999999999</v>
      </c>
      <c r="J6880" s="8">
        <f>datatable[[#This Row],[продажи_]]-datatable[[#This Row],[себестоимость_]]</f>
        <v>3.7953999999999999</v>
      </c>
      <c r="L6880"/>
    </row>
    <row r="6881" spans="2:12" x14ac:dyDescent="0.4">
      <c r="B6881" s="5" t="s">
        <v>68</v>
      </c>
      <c r="C6881" s="5" t="s">
        <v>56</v>
      </c>
      <c r="D6881" s="5" t="s">
        <v>28</v>
      </c>
      <c r="E6881" s="5" t="s">
        <v>7</v>
      </c>
      <c r="F6881" s="6">
        <v>43891</v>
      </c>
      <c r="G6881" s="6" t="str">
        <f>TEXT(datatable[[#This Row],[дата]],"ММ")</f>
        <v>03</v>
      </c>
      <c r="H6881" s="8">
        <v>7.7687999999999988</v>
      </c>
      <c r="I6881" s="8">
        <v>4.24</v>
      </c>
      <c r="J6881" s="8">
        <f>datatable[[#This Row],[продажи_]]-datatable[[#This Row],[себестоимость_]]</f>
        <v>3.5287999999999986</v>
      </c>
      <c r="L6881"/>
    </row>
    <row r="6882" spans="2:12" x14ac:dyDescent="0.4">
      <c r="B6882" s="5" t="s">
        <v>68</v>
      </c>
      <c r="C6882" s="5" t="s">
        <v>56</v>
      </c>
      <c r="D6882" s="5" t="s">
        <v>28</v>
      </c>
      <c r="E6882" s="5" t="s">
        <v>7</v>
      </c>
      <c r="F6882" s="6">
        <v>43922</v>
      </c>
      <c r="G6882" s="6" t="str">
        <f>TEXT(datatable[[#This Row],[дата]],"ММ")</f>
        <v>04</v>
      </c>
      <c r="H6882" s="8">
        <v>11.231999999999999</v>
      </c>
      <c r="I6882" s="8">
        <v>4.4096000000000002</v>
      </c>
      <c r="J6882" s="8">
        <f>datatable[[#This Row],[продажи_]]-datatable[[#This Row],[себестоимость_]]</f>
        <v>6.8223999999999991</v>
      </c>
      <c r="L6882"/>
    </row>
    <row r="6883" spans="2:12" x14ac:dyDescent="0.4">
      <c r="B6883" s="5" t="s">
        <v>68</v>
      </c>
      <c r="C6883" s="5" t="s">
        <v>56</v>
      </c>
      <c r="D6883" s="5" t="s">
        <v>28</v>
      </c>
      <c r="E6883" s="5" t="s">
        <v>7</v>
      </c>
      <c r="F6883" s="6">
        <v>43952</v>
      </c>
      <c r="G6883" s="6" t="str">
        <f>TEXT(datatable[[#This Row],[дата]],"ММ")</f>
        <v>05</v>
      </c>
      <c r="H6883" s="8">
        <v>7.3768500000000001</v>
      </c>
      <c r="I6883" s="8">
        <v>3.9272999999999998</v>
      </c>
      <c r="J6883" s="8">
        <f>datatable[[#This Row],[продажи_]]-datatable[[#This Row],[себестоимость_]]</f>
        <v>3.4495500000000003</v>
      </c>
      <c r="L6883"/>
    </row>
    <row r="6884" spans="2:12" x14ac:dyDescent="0.4">
      <c r="B6884" s="5" t="s">
        <v>68</v>
      </c>
      <c r="C6884" s="5" t="s">
        <v>56</v>
      </c>
      <c r="D6884" s="5" t="s">
        <v>28</v>
      </c>
      <c r="E6884" s="5" t="s">
        <v>7</v>
      </c>
      <c r="F6884" s="6">
        <v>43983</v>
      </c>
      <c r="G6884" s="6" t="str">
        <f>TEXT(datatable[[#This Row],[дата]],"ММ")</f>
        <v>06</v>
      </c>
      <c r="H6884" s="8">
        <v>6.9615</v>
      </c>
      <c r="I6884" s="8">
        <v>3.1799999999999997</v>
      </c>
      <c r="J6884" s="8">
        <f>datatable[[#This Row],[продажи_]]-datatable[[#This Row],[себестоимость_]]</f>
        <v>3.7815000000000003</v>
      </c>
      <c r="L6884"/>
    </row>
    <row r="6885" spans="2:12" x14ac:dyDescent="0.4">
      <c r="B6885" s="5" t="s">
        <v>68</v>
      </c>
      <c r="C6885" s="5" t="s">
        <v>56</v>
      </c>
      <c r="D6885" s="5" t="s">
        <v>28</v>
      </c>
      <c r="E6885" s="5" t="s">
        <v>7</v>
      </c>
      <c r="F6885" s="6">
        <v>44013</v>
      </c>
      <c r="G6885" s="6" t="str">
        <f>TEXT(datatable[[#This Row],[дата]],"ММ")</f>
        <v>07</v>
      </c>
      <c r="H6885" s="8">
        <v>4.9490999999999996</v>
      </c>
      <c r="I6885" s="8">
        <v>2.3611500000000003</v>
      </c>
      <c r="J6885" s="8">
        <f>datatable[[#This Row],[продажи_]]-datatable[[#This Row],[себестоимость_]]</f>
        <v>2.5879499999999993</v>
      </c>
      <c r="L6885"/>
    </row>
    <row r="6886" spans="2:12" x14ac:dyDescent="0.4">
      <c r="B6886" s="5" t="s">
        <v>68</v>
      </c>
      <c r="C6886" s="5" t="s">
        <v>56</v>
      </c>
      <c r="D6886" s="5" t="s">
        <v>28</v>
      </c>
      <c r="E6886" s="5" t="s">
        <v>7</v>
      </c>
      <c r="F6886" s="6">
        <v>44044</v>
      </c>
      <c r="G6886" s="6" t="str">
        <f>TEXT(datatable[[#This Row],[дата]],"ММ")</f>
        <v>08</v>
      </c>
      <c r="H6886" s="8">
        <v>5.3351999999999995</v>
      </c>
      <c r="I6886" s="8">
        <v>2.2472000000000003</v>
      </c>
      <c r="J6886" s="8">
        <f>datatable[[#This Row],[продажи_]]-datatable[[#This Row],[себестоимость_]]</f>
        <v>3.0879999999999992</v>
      </c>
      <c r="L6886"/>
    </row>
    <row r="6887" spans="2:12" x14ac:dyDescent="0.4">
      <c r="B6887" s="5" t="s">
        <v>68</v>
      </c>
      <c r="C6887" s="5" t="s">
        <v>56</v>
      </c>
      <c r="D6887" s="5" t="s">
        <v>28</v>
      </c>
      <c r="E6887" s="5" t="s">
        <v>7</v>
      </c>
      <c r="F6887" s="6">
        <v>44075</v>
      </c>
      <c r="G6887" s="6" t="str">
        <f>TEXT(datatable[[#This Row],[дата]],"ММ")</f>
        <v>09</v>
      </c>
      <c r="H6887" s="8">
        <v>6.3180000000000014</v>
      </c>
      <c r="I6887" s="8">
        <v>2.5705</v>
      </c>
      <c r="J6887" s="8">
        <f>datatable[[#This Row],[продажи_]]-datatable[[#This Row],[себестоимость_]]</f>
        <v>3.7475000000000014</v>
      </c>
      <c r="L6887"/>
    </row>
    <row r="6888" spans="2:12" x14ac:dyDescent="0.4">
      <c r="B6888" s="5" t="s">
        <v>68</v>
      </c>
      <c r="C6888" s="5" t="s">
        <v>56</v>
      </c>
      <c r="D6888" s="5" t="s">
        <v>28</v>
      </c>
      <c r="E6888" s="5" t="s">
        <v>7</v>
      </c>
      <c r="F6888" s="6">
        <v>44105</v>
      </c>
      <c r="G6888" s="6" t="str">
        <f>TEXT(datatable[[#This Row],[дата]],"ММ")</f>
        <v>10</v>
      </c>
      <c r="H6888" s="8">
        <v>8.8217999999999996</v>
      </c>
      <c r="I6888" s="8">
        <v>3.1005000000000003</v>
      </c>
      <c r="J6888" s="8">
        <f>datatable[[#This Row],[продажи_]]-datatable[[#This Row],[себестоимость_]]</f>
        <v>5.7212999999999994</v>
      </c>
      <c r="L6888"/>
    </row>
    <row r="6889" spans="2:12" x14ac:dyDescent="0.4">
      <c r="B6889" s="5" t="s">
        <v>68</v>
      </c>
      <c r="C6889" s="5" t="s">
        <v>56</v>
      </c>
      <c r="D6889" s="5" t="s">
        <v>28</v>
      </c>
      <c r="E6889" s="5" t="s">
        <v>7</v>
      </c>
      <c r="F6889" s="6">
        <v>44136</v>
      </c>
      <c r="G6889" s="6" t="str">
        <f>TEXT(datatable[[#This Row],[дата]],"ММ")</f>
        <v>11</v>
      </c>
      <c r="H6889" s="8">
        <v>7.8623999999999992</v>
      </c>
      <c r="I6889" s="8">
        <v>3.2277</v>
      </c>
      <c r="J6889" s="8">
        <f>datatable[[#This Row],[продажи_]]-datatable[[#This Row],[себестоимость_]]</f>
        <v>4.6346999999999987</v>
      </c>
      <c r="L6889"/>
    </row>
    <row r="6890" spans="2:12" x14ac:dyDescent="0.4">
      <c r="B6890" s="5" t="s">
        <v>68</v>
      </c>
      <c r="C6890" s="5" t="s">
        <v>56</v>
      </c>
      <c r="D6890" s="5" t="s">
        <v>28</v>
      </c>
      <c r="E6890" s="5" t="s">
        <v>7</v>
      </c>
      <c r="F6890" s="6">
        <v>44166</v>
      </c>
      <c r="G6890" s="6" t="str">
        <f>TEXT(datatable[[#This Row],[дата]],"ММ")</f>
        <v>12</v>
      </c>
      <c r="H6890" s="8">
        <v>6.0372000000000003</v>
      </c>
      <c r="I6890" s="8">
        <v>3.0528</v>
      </c>
      <c r="J6890" s="8">
        <f>datatable[[#This Row],[продажи_]]-datatable[[#This Row],[себестоимость_]]</f>
        <v>2.9844000000000004</v>
      </c>
      <c r="L6890"/>
    </row>
    <row r="6891" spans="2:12" x14ac:dyDescent="0.4">
      <c r="B6891" s="5" t="s">
        <v>68</v>
      </c>
      <c r="C6891" s="5" t="s">
        <v>56</v>
      </c>
      <c r="D6891" s="5" t="s">
        <v>28</v>
      </c>
      <c r="E6891" s="5" t="s">
        <v>7</v>
      </c>
      <c r="F6891" s="6">
        <v>43831</v>
      </c>
      <c r="G6891" s="6" t="str">
        <f>TEXT(datatable[[#This Row],[дата]],"ММ")</f>
        <v>01</v>
      </c>
      <c r="H6891" s="8">
        <v>4.6872000000000007</v>
      </c>
      <c r="I6891" s="8">
        <v>1.43685</v>
      </c>
      <c r="J6891" s="8">
        <f>datatable[[#This Row],[продажи_]]-datatable[[#This Row],[себестоимость_]]</f>
        <v>3.250350000000001</v>
      </c>
      <c r="L6891"/>
    </row>
    <row r="6892" spans="2:12" x14ac:dyDescent="0.4">
      <c r="B6892" s="5" t="s">
        <v>68</v>
      </c>
      <c r="C6892" s="5" t="s">
        <v>56</v>
      </c>
      <c r="D6892" s="5" t="s">
        <v>28</v>
      </c>
      <c r="E6892" s="5" t="s">
        <v>7</v>
      </c>
      <c r="F6892" s="6">
        <v>43862</v>
      </c>
      <c r="G6892" s="6" t="str">
        <f>TEXT(datatable[[#This Row],[дата]],"ММ")</f>
        <v>02</v>
      </c>
      <c r="H6892" s="8">
        <v>6.6402000000000001</v>
      </c>
      <c r="I6892" s="8">
        <v>2.1048999999999998</v>
      </c>
      <c r="J6892" s="8">
        <f>datatable[[#This Row],[продажи_]]-datatable[[#This Row],[себестоимость_]]</f>
        <v>4.5353000000000003</v>
      </c>
      <c r="L6892"/>
    </row>
    <row r="6893" spans="2:12" x14ac:dyDescent="0.4">
      <c r="B6893" s="5" t="s">
        <v>68</v>
      </c>
      <c r="C6893" s="5" t="s">
        <v>56</v>
      </c>
      <c r="D6893" s="5" t="s">
        <v>28</v>
      </c>
      <c r="E6893" s="5" t="s">
        <v>7</v>
      </c>
      <c r="F6893" s="6">
        <v>43891</v>
      </c>
      <c r="G6893" s="6" t="str">
        <f>TEXT(datatable[[#This Row],[дата]],"ММ")</f>
        <v>03</v>
      </c>
      <c r="H6893" s="8">
        <v>7.2911999999999999</v>
      </c>
      <c r="I6893" s="8">
        <v>2.5792000000000002</v>
      </c>
      <c r="J6893" s="8">
        <f>datatable[[#This Row],[продажи_]]-datatable[[#This Row],[себестоимость_]]</f>
        <v>4.7119999999999997</v>
      </c>
      <c r="L6893"/>
    </row>
    <row r="6894" spans="2:12" x14ac:dyDescent="0.4">
      <c r="B6894" s="5" t="s">
        <v>68</v>
      </c>
      <c r="C6894" s="5" t="s">
        <v>56</v>
      </c>
      <c r="D6894" s="5" t="s">
        <v>28</v>
      </c>
      <c r="E6894" s="5" t="s">
        <v>7</v>
      </c>
      <c r="F6894" s="6">
        <v>43922</v>
      </c>
      <c r="G6894" s="6" t="str">
        <f>TEXT(datatable[[#This Row],[дата]],"ММ")</f>
        <v>04</v>
      </c>
      <c r="H6894" s="8">
        <v>8.8536000000000001</v>
      </c>
      <c r="I6894" s="8">
        <v>2.0335999999999999</v>
      </c>
      <c r="J6894" s="8">
        <f>datatable[[#This Row],[продажи_]]-datatable[[#This Row],[себестоимость_]]</f>
        <v>6.82</v>
      </c>
      <c r="L6894"/>
    </row>
    <row r="6895" spans="2:12" x14ac:dyDescent="0.4">
      <c r="B6895" s="5" t="s">
        <v>68</v>
      </c>
      <c r="C6895" s="5" t="s">
        <v>56</v>
      </c>
      <c r="D6895" s="5" t="s">
        <v>28</v>
      </c>
      <c r="E6895" s="5" t="s">
        <v>7</v>
      </c>
      <c r="F6895" s="6">
        <v>43952</v>
      </c>
      <c r="G6895" s="6" t="str">
        <f>TEXT(datatable[[#This Row],[дата]],"ММ")</f>
        <v>05</v>
      </c>
      <c r="H6895" s="8">
        <v>6.7099500000000001</v>
      </c>
      <c r="I6895" s="8">
        <v>2.4180000000000001</v>
      </c>
      <c r="J6895" s="8">
        <f>datatable[[#This Row],[продажи_]]-datatable[[#This Row],[себестоимость_]]</f>
        <v>4.2919499999999999</v>
      </c>
      <c r="L6895"/>
    </row>
    <row r="6896" spans="2:12" x14ac:dyDescent="0.4">
      <c r="B6896" s="5" t="s">
        <v>68</v>
      </c>
      <c r="C6896" s="5" t="s">
        <v>56</v>
      </c>
      <c r="D6896" s="5" t="s">
        <v>28</v>
      </c>
      <c r="E6896" s="5" t="s">
        <v>7</v>
      </c>
      <c r="F6896" s="6">
        <v>43983</v>
      </c>
      <c r="G6896" s="6" t="str">
        <f>TEXT(datatable[[#This Row],[дата]],"ММ")</f>
        <v>06</v>
      </c>
      <c r="H6896" s="8">
        <v>4.3710000000000004</v>
      </c>
      <c r="I6896" s="8">
        <v>1.7360000000000002</v>
      </c>
      <c r="J6896" s="8">
        <f>datatable[[#This Row],[продажи_]]-datatable[[#This Row],[себестоимость_]]</f>
        <v>2.6350000000000002</v>
      </c>
      <c r="L6896"/>
    </row>
    <row r="6897" spans="2:12" x14ac:dyDescent="0.4">
      <c r="B6897" s="5" t="s">
        <v>68</v>
      </c>
      <c r="C6897" s="5" t="s">
        <v>56</v>
      </c>
      <c r="D6897" s="5" t="s">
        <v>28</v>
      </c>
      <c r="E6897" s="5" t="s">
        <v>7</v>
      </c>
      <c r="F6897" s="6">
        <v>44013</v>
      </c>
      <c r="G6897" s="6" t="str">
        <f>TEXT(datatable[[#This Row],[дата]],"ММ")</f>
        <v>07</v>
      </c>
      <c r="H6897" s="8">
        <v>3.5572500000000002</v>
      </c>
      <c r="I6897" s="8">
        <v>1.4089499999999999</v>
      </c>
      <c r="J6897" s="8">
        <f>datatable[[#This Row],[продажи_]]-datatable[[#This Row],[себестоимость_]]</f>
        <v>2.1483000000000003</v>
      </c>
      <c r="L6897"/>
    </row>
    <row r="6898" spans="2:12" x14ac:dyDescent="0.4">
      <c r="B6898" s="5" t="s">
        <v>68</v>
      </c>
      <c r="C6898" s="5" t="s">
        <v>56</v>
      </c>
      <c r="D6898" s="5" t="s">
        <v>28</v>
      </c>
      <c r="E6898" s="5" t="s">
        <v>7</v>
      </c>
      <c r="F6898" s="6">
        <v>44044</v>
      </c>
      <c r="G6898" s="6" t="str">
        <f>TEXT(datatable[[#This Row],[дата]],"ММ")</f>
        <v>08</v>
      </c>
      <c r="H6898" s="8">
        <v>3.3108000000000004</v>
      </c>
      <c r="I6898" s="8">
        <v>1.054</v>
      </c>
      <c r="J6898" s="8">
        <f>datatable[[#This Row],[продажи_]]-datatable[[#This Row],[себестоимость_]]</f>
        <v>2.2568000000000001</v>
      </c>
      <c r="L6898"/>
    </row>
    <row r="6899" spans="2:12" x14ac:dyDescent="0.4">
      <c r="B6899" s="5" t="s">
        <v>68</v>
      </c>
      <c r="C6899" s="5" t="s">
        <v>56</v>
      </c>
      <c r="D6899" s="5" t="s">
        <v>28</v>
      </c>
      <c r="E6899" s="5" t="s">
        <v>7</v>
      </c>
      <c r="F6899" s="6">
        <v>44075</v>
      </c>
      <c r="G6899" s="6" t="str">
        <f>TEXT(datatable[[#This Row],[дата]],"ММ")</f>
        <v>09</v>
      </c>
      <c r="H6899" s="8">
        <v>5.2545000000000002</v>
      </c>
      <c r="I6899" s="8">
        <v>1.3174999999999999</v>
      </c>
      <c r="J6899" s="8">
        <f>datatable[[#This Row],[продажи_]]-datatable[[#This Row],[себестоимость_]]</f>
        <v>3.9370000000000003</v>
      </c>
      <c r="L6899"/>
    </row>
    <row r="6900" spans="2:12" x14ac:dyDescent="0.4">
      <c r="B6900" s="5" t="s">
        <v>68</v>
      </c>
      <c r="C6900" s="5" t="s">
        <v>56</v>
      </c>
      <c r="D6900" s="5" t="s">
        <v>28</v>
      </c>
      <c r="E6900" s="5" t="s">
        <v>7</v>
      </c>
      <c r="F6900" s="6">
        <v>44105</v>
      </c>
      <c r="G6900" s="6" t="str">
        <f>TEXT(datatable[[#This Row],[дата]],"ММ")</f>
        <v>10</v>
      </c>
      <c r="H6900" s="8">
        <v>6.6495000000000006</v>
      </c>
      <c r="I6900" s="8">
        <v>2.0553000000000003</v>
      </c>
      <c r="J6900" s="8">
        <f>datatable[[#This Row],[продажи_]]-datatable[[#This Row],[себестоимость_]]</f>
        <v>4.5942000000000007</v>
      </c>
      <c r="L6900"/>
    </row>
    <row r="6901" spans="2:12" x14ac:dyDescent="0.4">
      <c r="B6901" s="5" t="s">
        <v>68</v>
      </c>
      <c r="C6901" s="5" t="s">
        <v>56</v>
      </c>
      <c r="D6901" s="5" t="s">
        <v>28</v>
      </c>
      <c r="E6901" s="5" t="s">
        <v>7</v>
      </c>
      <c r="F6901" s="6">
        <v>44136</v>
      </c>
      <c r="G6901" s="6" t="str">
        <f>TEXT(datatable[[#This Row],[дата]],"ММ")</f>
        <v>11</v>
      </c>
      <c r="H6901" s="8">
        <v>5.7938999999999998</v>
      </c>
      <c r="I6901" s="8">
        <v>1.8661999999999999</v>
      </c>
      <c r="J6901" s="8">
        <f>datatable[[#This Row],[продажи_]]-datatable[[#This Row],[себестоимость_]]</f>
        <v>3.9276999999999997</v>
      </c>
      <c r="L6901"/>
    </row>
    <row r="6902" spans="2:12" x14ac:dyDescent="0.4">
      <c r="B6902" s="5" t="s">
        <v>68</v>
      </c>
      <c r="C6902" s="5" t="s">
        <v>56</v>
      </c>
      <c r="D6902" s="5" t="s">
        <v>28</v>
      </c>
      <c r="E6902" s="5" t="s">
        <v>7</v>
      </c>
      <c r="F6902" s="6">
        <v>44166</v>
      </c>
      <c r="G6902" s="6" t="str">
        <f>TEXT(datatable[[#This Row],[дата]],"ММ")</f>
        <v>12</v>
      </c>
      <c r="H6902" s="8">
        <v>6.4727999999999994</v>
      </c>
      <c r="I6902" s="8">
        <v>2.1947999999999999</v>
      </c>
      <c r="J6902" s="8">
        <f>datatable[[#This Row],[продажи_]]-datatable[[#This Row],[себестоимость_]]</f>
        <v>4.2779999999999996</v>
      </c>
      <c r="L6902"/>
    </row>
    <row r="6903" spans="2:12" x14ac:dyDescent="0.4">
      <c r="B6903" s="5" t="s">
        <v>68</v>
      </c>
      <c r="C6903" s="5" t="s">
        <v>56</v>
      </c>
      <c r="D6903" s="5" t="s">
        <v>28</v>
      </c>
      <c r="E6903" s="5" t="s">
        <v>7</v>
      </c>
      <c r="F6903" s="6">
        <v>43831</v>
      </c>
      <c r="G6903" s="6" t="str">
        <f>TEXT(datatable[[#This Row],[дата]],"ММ")</f>
        <v>01</v>
      </c>
      <c r="H6903" s="8">
        <v>1.8792</v>
      </c>
      <c r="I6903" s="8">
        <v>0.79649999999999999</v>
      </c>
      <c r="J6903" s="8">
        <f>datatable[[#This Row],[продажи_]]-datatable[[#This Row],[себестоимость_]]</f>
        <v>1.0827</v>
      </c>
      <c r="L6903"/>
    </row>
    <row r="6904" spans="2:12" x14ac:dyDescent="0.4">
      <c r="B6904" s="5" t="s">
        <v>68</v>
      </c>
      <c r="C6904" s="5" t="s">
        <v>56</v>
      </c>
      <c r="D6904" s="5" t="s">
        <v>28</v>
      </c>
      <c r="E6904" s="5" t="s">
        <v>7</v>
      </c>
      <c r="F6904" s="6">
        <v>43862</v>
      </c>
      <c r="G6904" s="6" t="str">
        <f>TEXT(datatable[[#This Row],[дата]],"ММ")</f>
        <v>02</v>
      </c>
      <c r="H6904" s="8">
        <v>2.52</v>
      </c>
      <c r="I6904" s="8">
        <v>1.1864999999999999</v>
      </c>
      <c r="J6904" s="8">
        <f>datatable[[#This Row],[продажи_]]-datatable[[#This Row],[себестоимость_]]</f>
        <v>1.3335000000000001</v>
      </c>
      <c r="L6904"/>
    </row>
    <row r="6905" spans="2:12" x14ac:dyDescent="0.4">
      <c r="B6905" s="5" t="s">
        <v>68</v>
      </c>
      <c r="C6905" s="5" t="s">
        <v>56</v>
      </c>
      <c r="D6905" s="5" t="s">
        <v>28</v>
      </c>
      <c r="E6905" s="5" t="s">
        <v>7</v>
      </c>
      <c r="F6905" s="6">
        <v>43891</v>
      </c>
      <c r="G6905" s="6" t="str">
        <f>TEXT(datatable[[#This Row],[дата]],"ММ")</f>
        <v>03</v>
      </c>
      <c r="H6905" s="8">
        <v>2.3039999999999998</v>
      </c>
      <c r="I6905" s="8">
        <v>1.3440000000000001</v>
      </c>
      <c r="J6905" s="8">
        <f>datatable[[#This Row],[продажи_]]-datatable[[#This Row],[себестоимость_]]</f>
        <v>0.95999999999999974</v>
      </c>
      <c r="L6905"/>
    </row>
    <row r="6906" spans="2:12" x14ac:dyDescent="0.4">
      <c r="B6906" s="5" t="s">
        <v>68</v>
      </c>
      <c r="C6906" s="5" t="s">
        <v>56</v>
      </c>
      <c r="D6906" s="5" t="s">
        <v>28</v>
      </c>
      <c r="E6906" s="5" t="s">
        <v>7</v>
      </c>
      <c r="F6906" s="6">
        <v>43922</v>
      </c>
      <c r="G6906" s="6" t="str">
        <f>TEXT(datatable[[#This Row],[дата]],"ММ")</f>
        <v>04</v>
      </c>
      <c r="H6906" s="8">
        <v>2.9952000000000001</v>
      </c>
      <c r="I6906" s="8">
        <v>1.1879999999999999</v>
      </c>
      <c r="J6906" s="8">
        <f>datatable[[#This Row],[продажи_]]-datatable[[#This Row],[себестоимость_]]</f>
        <v>1.8072000000000001</v>
      </c>
      <c r="L6906"/>
    </row>
    <row r="6907" spans="2:12" x14ac:dyDescent="0.4">
      <c r="B6907" s="5" t="s">
        <v>68</v>
      </c>
      <c r="C6907" s="5" t="s">
        <v>56</v>
      </c>
      <c r="D6907" s="5" t="s">
        <v>28</v>
      </c>
      <c r="E6907" s="5" t="s">
        <v>7</v>
      </c>
      <c r="F6907" s="6">
        <v>43952</v>
      </c>
      <c r="G6907" s="6" t="str">
        <f>TEXT(datatable[[#This Row],[дата]],"ММ")</f>
        <v>05</v>
      </c>
      <c r="H6907" s="8">
        <v>2.4803999999999999</v>
      </c>
      <c r="I6907" s="8">
        <v>0.90675000000000006</v>
      </c>
      <c r="J6907" s="8">
        <f>datatable[[#This Row],[продажи_]]-datatable[[#This Row],[себестоимость_]]</f>
        <v>1.5736499999999998</v>
      </c>
      <c r="L6907"/>
    </row>
    <row r="6908" spans="2:12" x14ac:dyDescent="0.4">
      <c r="B6908" s="5" t="s">
        <v>68</v>
      </c>
      <c r="C6908" s="5" t="s">
        <v>56</v>
      </c>
      <c r="D6908" s="5" t="s">
        <v>28</v>
      </c>
      <c r="E6908" s="5" t="s">
        <v>7</v>
      </c>
      <c r="F6908" s="6">
        <v>43983</v>
      </c>
      <c r="G6908" s="6" t="str">
        <f>TEXT(datatable[[#This Row],[дата]],"ММ")</f>
        <v>06</v>
      </c>
      <c r="H6908" s="8">
        <v>1.6919999999999999</v>
      </c>
      <c r="I6908" s="8">
        <v>0.86999999999999988</v>
      </c>
      <c r="J6908" s="8">
        <f>datatable[[#This Row],[продажи_]]-datatable[[#This Row],[себестоимость_]]</f>
        <v>0.82200000000000006</v>
      </c>
      <c r="L6908"/>
    </row>
    <row r="6909" spans="2:12" x14ac:dyDescent="0.4">
      <c r="B6909" s="5" t="s">
        <v>68</v>
      </c>
      <c r="C6909" s="5" t="s">
        <v>56</v>
      </c>
      <c r="D6909" s="5" t="s">
        <v>28</v>
      </c>
      <c r="E6909" s="5" t="s">
        <v>7</v>
      </c>
      <c r="F6909" s="6">
        <v>44013</v>
      </c>
      <c r="G6909" s="6" t="str">
        <f>TEXT(datatable[[#This Row],[дата]],"ММ")</f>
        <v>07</v>
      </c>
      <c r="H6909" s="8">
        <v>1.3446</v>
      </c>
      <c r="I6909" s="8">
        <v>0.71550000000000014</v>
      </c>
      <c r="J6909" s="8">
        <f>datatable[[#This Row],[продажи_]]-datatable[[#This Row],[себестоимость_]]</f>
        <v>0.62909999999999988</v>
      </c>
      <c r="L6909"/>
    </row>
    <row r="6910" spans="2:12" x14ac:dyDescent="0.4">
      <c r="B6910" s="5" t="s">
        <v>68</v>
      </c>
      <c r="C6910" s="5" t="s">
        <v>56</v>
      </c>
      <c r="D6910" s="5" t="s">
        <v>28</v>
      </c>
      <c r="E6910" s="5" t="s">
        <v>7</v>
      </c>
      <c r="F6910" s="6">
        <v>44044</v>
      </c>
      <c r="G6910" s="6" t="str">
        <f>TEXT(datatable[[#This Row],[дата]],"ММ")</f>
        <v>08</v>
      </c>
      <c r="H6910" s="8">
        <v>1.4832000000000001</v>
      </c>
      <c r="I6910" s="8">
        <v>0.72</v>
      </c>
      <c r="J6910" s="8">
        <f>datatable[[#This Row],[продажи_]]-datatable[[#This Row],[себестоимость_]]</f>
        <v>0.7632000000000001</v>
      </c>
      <c r="L6910"/>
    </row>
    <row r="6911" spans="2:12" x14ac:dyDescent="0.4">
      <c r="B6911" s="5" t="s">
        <v>68</v>
      </c>
      <c r="C6911" s="5" t="s">
        <v>56</v>
      </c>
      <c r="D6911" s="5" t="s">
        <v>28</v>
      </c>
      <c r="E6911" s="5" t="s">
        <v>7</v>
      </c>
      <c r="F6911" s="6">
        <v>44075</v>
      </c>
      <c r="G6911" s="6" t="str">
        <f>TEXT(datatable[[#This Row],[дата]],"ММ")</f>
        <v>09</v>
      </c>
      <c r="H6911" s="8">
        <v>1.9800000000000002</v>
      </c>
      <c r="I6911" s="8">
        <v>0.66</v>
      </c>
      <c r="J6911" s="8">
        <f>datatable[[#This Row],[продажи_]]-datatable[[#This Row],[себестоимость_]]</f>
        <v>1.3200000000000003</v>
      </c>
      <c r="L6911"/>
    </row>
    <row r="6912" spans="2:12" x14ac:dyDescent="0.4">
      <c r="B6912" s="5" t="s">
        <v>68</v>
      </c>
      <c r="C6912" s="5" t="s">
        <v>56</v>
      </c>
      <c r="D6912" s="5" t="s">
        <v>28</v>
      </c>
      <c r="E6912" s="5" t="s">
        <v>7</v>
      </c>
      <c r="F6912" s="6">
        <v>44105</v>
      </c>
      <c r="G6912" s="6" t="str">
        <f>TEXT(datatable[[#This Row],[дата]],"ММ")</f>
        <v>10</v>
      </c>
      <c r="H6912" s="8">
        <v>2.2229999999999999</v>
      </c>
      <c r="I6912" s="8">
        <v>0.83850000000000002</v>
      </c>
      <c r="J6912" s="8">
        <f>datatable[[#This Row],[продажи_]]-datatable[[#This Row],[себестоимость_]]</f>
        <v>1.3844999999999998</v>
      </c>
      <c r="L6912"/>
    </row>
    <row r="6913" spans="2:12" x14ac:dyDescent="0.4">
      <c r="B6913" s="5" t="s">
        <v>68</v>
      </c>
      <c r="C6913" s="5" t="s">
        <v>56</v>
      </c>
      <c r="D6913" s="5" t="s">
        <v>28</v>
      </c>
      <c r="E6913" s="5" t="s">
        <v>7</v>
      </c>
      <c r="F6913" s="6">
        <v>44136</v>
      </c>
      <c r="G6913" s="6" t="str">
        <f>TEXT(datatable[[#This Row],[дата]],"ММ")</f>
        <v>11</v>
      </c>
      <c r="H6913" s="8">
        <v>2.2680000000000002</v>
      </c>
      <c r="I6913" s="8">
        <v>1.2284999999999999</v>
      </c>
      <c r="J6913" s="8">
        <f>datatable[[#This Row],[продажи_]]-datatable[[#This Row],[себестоимость_]]</f>
        <v>1.0395000000000003</v>
      </c>
      <c r="L6913"/>
    </row>
    <row r="6914" spans="2:12" x14ac:dyDescent="0.4">
      <c r="B6914" s="5" t="s">
        <v>68</v>
      </c>
      <c r="C6914" s="5" t="s">
        <v>56</v>
      </c>
      <c r="D6914" s="5" t="s">
        <v>28</v>
      </c>
      <c r="E6914" s="5" t="s">
        <v>7</v>
      </c>
      <c r="F6914" s="6">
        <v>44166</v>
      </c>
      <c r="G6914" s="6" t="str">
        <f>TEXT(datatable[[#This Row],[дата]],"ММ")</f>
        <v>12</v>
      </c>
      <c r="H6914" s="8">
        <v>2.5055999999999998</v>
      </c>
      <c r="I6914" s="8">
        <v>0.98100000000000009</v>
      </c>
      <c r="J6914" s="8">
        <f>datatable[[#This Row],[продажи_]]-datatable[[#This Row],[себестоимость_]]</f>
        <v>1.5245999999999997</v>
      </c>
      <c r="L6914"/>
    </row>
    <row r="6915" spans="2:12" x14ac:dyDescent="0.4">
      <c r="B6915" s="5" t="s">
        <v>70</v>
      </c>
      <c r="C6915" s="5" t="s">
        <v>55</v>
      </c>
      <c r="D6915" s="5" t="s">
        <v>29</v>
      </c>
      <c r="E6915" s="5" t="s">
        <v>60</v>
      </c>
      <c r="F6915" s="6">
        <v>43831</v>
      </c>
      <c r="G6915" s="6" t="str">
        <f>TEXT(datatable[[#This Row],[дата]],"ММ")</f>
        <v>01</v>
      </c>
      <c r="H6915" s="8">
        <v>64.258200000000002</v>
      </c>
      <c r="I6915" s="8">
        <v>24.796800000000005</v>
      </c>
      <c r="J6915" s="8">
        <f>datatable[[#This Row],[продажи_]]-datatable[[#This Row],[себестоимость_]]</f>
        <v>39.461399999999998</v>
      </c>
      <c r="L6915"/>
    </row>
    <row r="6916" spans="2:12" x14ac:dyDescent="0.4">
      <c r="B6916" s="5" t="s">
        <v>70</v>
      </c>
      <c r="C6916" s="5" t="s">
        <v>55</v>
      </c>
      <c r="D6916" s="5" t="s">
        <v>29</v>
      </c>
      <c r="E6916" s="5" t="s">
        <v>60</v>
      </c>
      <c r="F6916" s="6">
        <v>43862</v>
      </c>
      <c r="G6916" s="6" t="str">
        <f>TEXT(datatable[[#This Row],[дата]],"ММ")</f>
        <v>02</v>
      </c>
      <c r="H6916" s="8">
        <v>102.5423</v>
      </c>
      <c r="I6916" s="8">
        <v>37.1952</v>
      </c>
      <c r="J6916" s="8">
        <f>datatable[[#This Row],[продажи_]]-datatable[[#This Row],[себестоимость_]]</f>
        <v>65.347099999999998</v>
      </c>
      <c r="L6916"/>
    </row>
    <row r="6917" spans="2:12" x14ac:dyDescent="0.4">
      <c r="B6917" s="5" t="s">
        <v>70</v>
      </c>
      <c r="C6917" s="5" t="s">
        <v>55</v>
      </c>
      <c r="D6917" s="5" t="s">
        <v>29</v>
      </c>
      <c r="E6917" s="5" t="s">
        <v>60</v>
      </c>
      <c r="F6917" s="6">
        <v>43891</v>
      </c>
      <c r="G6917" s="6" t="str">
        <f>TEXT(datatable[[#This Row],[дата]],"ММ")</f>
        <v>03</v>
      </c>
      <c r="H6917" s="8">
        <v>94.540800000000004</v>
      </c>
      <c r="I6917" s="8">
        <v>38.572800000000001</v>
      </c>
      <c r="J6917" s="8">
        <f>datatable[[#This Row],[продажи_]]-datatable[[#This Row],[себестоимость_]]</f>
        <v>55.968000000000004</v>
      </c>
      <c r="L6917"/>
    </row>
    <row r="6918" spans="2:12" x14ac:dyDescent="0.4">
      <c r="B6918" s="5" t="s">
        <v>70</v>
      </c>
      <c r="C6918" s="5" t="s">
        <v>55</v>
      </c>
      <c r="D6918" s="5" t="s">
        <v>29</v>
      </c>
      <c r="E6918" s="5" t="s">
        <v>60</v>
      </c>
      <c r="F6918" s="6">
        <v>43922</v>
      </c>
      <c r="G6918" s="6" t="str">
        <f>TEXT(datatable[[#This Row],[дата]],"ММ")</f>
        <v>04</v>
      </c>
      <c r="H6918" s="8">
        <v>96.510400000000004</v>
      </c>
      <c r="I6918" s="8">
        <v>33.455999999999996</v>
      </c>
      <c r="J6918" s="8">
        <f>datatable[[#This Row],[продажи_]]-datatable[[#This Row],[себестоимость_]]</f>
        <v>63.054400000000008</v>
      </c>
      <c r="L6918"/>
    </row>
    <row r="6919" spans="2:12" x14ac:dyDescent="0.4">
      <c r="B6919" s="5" t="s">
        <v>70</v>
      </c>
      <c r="C6919" s="5" t="s">
        <v>55</v>
      </c>
      <c r="D6919" s="5" t="s">
        <v>29</v>
      </c>
      <c r="E6919" s="5" t="s">
        <v>60</v>
      </c>
      <c r="F6919" s="6">
        <v>43952</v>
      </c>
      <c r="G6919" s="6" t="str">
        <f>TEXT(datatable[[#This Row],[дата]],"ММ")</f>
        <v>05</v>
      </c>
      <c r="H6919" s="8">
        <v>96.018000000000001</v>
      </c>
      <c r="I6919" s="8">
        <v>25.584000000000003</v>
      </c>
      <c r="J6919" s="8">
        <f>datatable[[#This Row],[продажи_]]-datatable[[#This Row],[себестоимость_]]</f>
        <v>70.433999999999997</v>
      </c>
      <c r="L6919"/>
    </row>
    <row r="6920" spans="2:12" x14ac:dyDescent="0.4">
      <c r="B6920" s="5" t="s">
        <v>70</v>
      </c>
      <c r="C6920" s="5" t="s">
        <v>55</v>
      </c>
      <c r="D6920" s="5" t="s">
        <v>29</v>
      </c>
      <c r="E6920" s="5" t="s">
        <v>60</v>
      </c>
      <c r="F6920" s="6">
        <v>43983</v>
      </c>
      <c r="G6920" s="6" t="str">
        <f>TEXT(datatable[[#This Row],[дата]],"ММ")</f>
        <v>06</v>
      </c>
      <c r="H6920" s="8">
        <v>54.779500000000006</v>
      </c>
      <c r="I6920" s="8">
        <v>24.354000000000003</v>
      </c>
      <c r="J6920" s="8">
        <f>datatable[[#This Row],[продажи_]]-datatable[[#This Row],[себестоимость_]]</f>
        <v>30.425500000000003</v>
      </c>
      <c r="L6920"/>
    </row>
    <row r="6921" spans="2:12" x14ac:dyDescent="0.4">
      <c r="B6921" s="5" t="s">
        <v>70</v>
      </c>
      <c r="C6921" s="5" t="s">
        <v>55</v>
      </c>
      <c r="D6921" s="5" t="s">
        <v>29</v>
      </c>
      <c r="E6921" s="5" t="s">
        <v>60</v>
      </c>
      <c r="F6921" s="6">
        <v>44013</v>
      </c>
      <c r="G6921" s="6" t="str">
        <f>TEXT(datatable[[#This Row],[дата]],"ММ")</f>
        <v>07</v>
      </c>
      <c r="H6921" s="8">
        <v>62.042400000000008</v>
      </c>
      <c r="I6921" s="8">
        <v>22.14</v>
      </c>
      <c r="J6921" s="8">
        <f>datatable[[#This Row],[продажи_]]-datatable[[#This Row],[себестоимость_]]</f>
        <v>39.902400000000007</v>
      </c>
      <c r="L6921"/>
    </row>
    <row r="6922" spans="2:12" x14ac:dyDescent="0.4">
      <c r="B6922" s="5" t="s">
        <v>70</v>
      </c>
      <c r="C6922" s="5" t="s">
        <v>55</v>
      </c>
      <c r="D6922" s="5" t="s">
        <v>29</v>
      </c>
      <c r="E6922" s="5" t="s">
        <v>60</v>
      </c>
      <c r="F6922" s="6">
        <v>44044</v>
      </c>
      <c r="G6922" s="6" t="str">
        <f>TEXT(datatable[[#This Row],[дата]],"ММ")</f>
        <v>08</v>
      </c>
      <c r="H6922" s="8">
        <v>50.224800000000002</v>
      </c>
      <c r="I6922" s="8">
        <v>15.744</v>
      </c>
      <c r="J6922" s="8">
        <f>datatable[[#This Row],[продажи_]]-datatable[[#This Row],[себестоимость_]]</f>
        <v>34.480800000000002</v>
      </c>
      <c r="L6922"/>
    </row>
    <row r="6923" spans="2:12" x14ac:dyDescent="0.4">
      <c r="B6923" s="5" t="s">
        <v>70</v>
      </c>
      <c r="C6923" s="5" t="s">
        <v>55</v>
      </c>
      <c r="D6923" s="5" t="s">
        <v>29</v>
      </c>
      <c r="E6923" s="5" t="s">
        <v>60</v>
      </c>
      <c r="F6923" s="6">
        <v>44075</v>
      </c>
      <c r="G6923" s="6" t="str">
        <f>TEXT(datatable[[#This Row],[дата]],"ММ")</f>
        <v>09</v>
      </c>
      <c r="H6923" s="8">
        <v>62.165500000000002</v>
      </c>
      <c r="I6923" s="8">
        <v>29.027999999999999</v>
      </c>
      <c r="J6923" s="8">
        <f>datatable[[#This Row],[продажи_]]-datatable[[#This Row],[себестоимость_]]</f>
        <v>33.137500000000003</v>
      </c>
      <c r="L6923"/>
    </row>
    <row r="6924" spans="2:12" x14ac:dyDescent="0.4">
      <c r="B6924" s="5" t="s">
        <v>70</v>
      </c>
      <c r="C6924" s="5" t="s">
        <v>55</v>
      </c>
      <c r="D6924" s="5" t="s">
        <v>29</v>
      </c>
      <c r="E6924" s="5" t="s">
        <v>60</v>
      </c>
      <c r="F6924" s="6">
        <v>44105</v>
      </c>
      <c r="G6924" s="6" t="str">
        <f>TEXT(datatable[[#This Row],[дата]],"ММ")</f>
        <v>10</v>
      </c>
      <c r="H6924" s="8">
        <v>89.616800000000012</v>
      </c>
      <c r="I6924" s="8">
        <v>35.178000000000004</v>
      </c>
      <c r="J6924" s="8">
        <f>datatable[[#This Row],[продажи_]]-datatable[[#This Row],[себестоимость_]]</f>
        <v>54.438800000000008</v>
      </c>
      <c r="L6924"/>
    </row>
    <row r="6925" spans="2:12" x14ac:dyDescent="0.4">
      <c r="B6925" s="5" t="s">
        <v>70</v>
      </c>
      <c r="C6925" s="5" t="s">
        <v>55</v>
      </c>
      <c r="D6925" s="5" t="s">
        <v>29</v>
      </c>
      <c r="E6925" s="5" t="s">
        <v>60</v>
      </c>
      <c r="F6925" s="6">
        <v>44136</v>
      </c>
      <c r="G6925" s="6" t="str">
        <f>TEXT(datatable[[#This Row],[дата]],"ММ")</f>
        <v>11</v>
      </c>
      <c r="H6925" s="8">
        <v>72.382800000000003</v>
      </c>
      <c r="I6925" s="8">
        <v>28.585199999999997</v>
      </c>
      <c r="J6925" s="8">
        <f>datatable[[#This Row],[продажи_]]-datatable[[#This Row],[себестоимость_]]</f>
        <v>43.797600000000003</v>
      </c>
      <c r="L6925"/>
    </row>
    <row r="6926" spans="2:12" x14ac:dyDescent="0.4">
      <c r="B6926" s="5" t="s">
        <v>70</v>
      </c>
      <c r="C6926" s="5" t="s">
        <v>55</v>
      </c>
      <c r="D6926" s="5" t="s">
        <v>29</v>
      </c>
      <c r="E6926" s="5" t="s">
        <v>60</v>
      </c>
      <c r="F6926" s="6">
        <v>44166</v>
      </c>
      <c r="G6926" s="6" t="str">
        <f>TEXT(datatable[[#This Row],[дата]],"ММ")</f>
        <v>12</v>
      </c>
      <c r="H6926" s="8">
        <v>61.303799999999995</v>
      </c>
      <c r="I6926" s="8">
        <v>23.911200000000001</v>
      </c>
      <c r="J6926" s="8">
        <f>datatable[[#This Row],[продажи_]]-datatable[[#This Row],[себестоимость_]]</f>
        <v>37.392599999999995</v>
      </c>
      <c r="L6926"/>
    </row>
    <row r="6927" spans="2:12" x14ac:dyDescent="0.4">
      <c r="B6927" s="5" t="s">
        <v>70</v>
      </c>
      <c r="C6927" s="5" t="s">
        <v>55</v>
      </c>
      <c r="D6927" s="5" t="s">
        <v>29</v>
      </c>
      <c r="E6927" s="5" t="s">
        <v>8</v>
      </c>
      <c r="F6927" s="6">
        <v>43831</v>
      </c>
      <c r="G6927" s="6" t="str">
        <f>TEXT(datatable[[#This Row],[дата]],"ММ")</f>
        <v>01</v>
      </c>
      <c r="H6927" s="8">
        <v>30.24945</v>
      </c>
      <c r="I6927" s="8">
        <v>27.611550000000001</v>
      </c>
      <c r="J6927" s="8">
        <f>datatable[[#This Row],[продажи_]]-datatable[[#This Row],[себестоимость_]]</f>
        <v>2.6378999999999984</v>
      </c>
      <c r="L6927"/>
    </row>
    <row r="6928" spans="2:12" x14ac:dyDescent="0.4">
      <c r="B6928" s="5" t="s">
        <v>70</v>
      </c>
      <c r="C6928" s="5" t="s">
        <v>55</v>
      </c>
      <c r="D6928" s="5" t="s">
        <v>29</v>
      </c>
      <c r="E6928" s="5" t="s">
        <v>8</v>
      </c>
      <c r="F6928" s="6">
        <v>43862</v>
      </c>
      <c r="G6928" s="6" t="str">
        <f>TEXT(datatable[[#This Row],[дата]],"ММ")</f>
        <v>02</v>
      </c>
      <c r="H6928" s="8">
        <v>43.252300000000005</v>
      </c>
      <c r="I6928" s="8">
        <v>35.349299999999999</v>
      </c>
      <c r="J6928" s="8">
        <f>datatable[[#This Row],[продажи_]]-datatable[[#This Row],[себестоимость_]]</f>
        <v>7.9030000000000058</v>
      </c>
      <c r="L6928"/>
    </row>
    <row r="6929" spans="2:12" x14ac:dyDescent="0.4">
      <c r="B6929" s="5" t="s">
        <v>70</v>
      </c>
      <c r="C6929" s="5" t="s">
        <v>55</v>
      </c>
      <c r="D6929" s="5" t="s">
        <v>29</v>
      </c>
      <c r="E6929" s="5" t="s">
        <v>8</v>
      </c>
      <c r="F6929" s="6">
        <v>43891</v>
      </c>
      <c r="G6929" s="6" t="str">
        <f>TEXT(datatable[[#This Row],[дата]],"ММ")</f>
        <v>03</v>
      </c>
      <c r="H6929" s="8">
        <v>48.887999999999998</v>
      </c>
      <c r="I6929" s="8">
        <v>41.702399999999997</v>
      </c>
      <c r="J6929" s="8">
        <f>datatable[[#This Row],[продажи_]]-datatable[[#This Row],[себестоимость_]]</f>
        <v>7.1856000000000009</v>
      </c>
      <c r="L6929"/>
    </row>
    <row r="6930" spans="2:12" x14ac:dyDescent="0.4">
      <c r="B6930" s="5" t="s">
        <v>70</v>
      </c>
      <c r="C6930" s="5" t="s">
        <v>55</v>
      </c>
      <c r="D6930" s="5" t="s">
        <v>29</v>
      </c>
      <c r="E6930" s="5" t="s">
        <v>8</v>
      </c>
      <c r="F6930" s="6">
        <v>43922</v>
      </c>
      <c r="G6930" s="6" t="str">
        <f>TEXT(datatable[[#This Row],[дата]],"ММ")</f>
        <v>04</v>
      </c>
      <c r="H6930" s="8">
        <v>49.431200000000004</v>
      </c>
      <c r="I6930" s="8">
        <v>41.267999999999994</v>
      </c>
      <c r="J6930" s="8">
        <f>datatable[[#This Row],[продажи_]]-datatable[[#This Row],[себестоимость_]]</f>
        <v>8.1632000000000104</v>
      </c>
      <c r="L6930"/>
    </row>
    <row r="6931" spans="2:12" x14ac:dyDescent="0.4">
      <c r="B6931" s="5" t="s">
        <v>70</v>
      </c>
      <c r="C6931" s="5" t="s">
        <v>55</v>
      </c>
      <c r="D6931" s="5" t="s">
        <v>29</v>
      </c>
      <c r="E6931" s="5" t="s">
        <v>8</v>
      </c>
      <c r="F6931" s="6">
        <v>43952</v>
      </c>
      <c r="G6931" s="6" t="str">
        <f>TEXT(datatable[[#This Row],[дата]],"ММ")</f>
        <v>05</v>
      </c>
      <c r="H6931" s="8">
        <v>35.308</v>
      </c>
      <c r="I6931" s="8">
        <v>40.2363</v>
      </c>
      <c r="J6931" s="8">
        <f>datatable[[#This Row],[продажи_]]-datatable[[#This Row],[себестоимость_]]</f>
        <v>-4.9283000000000001</v>
      </c>
      <c r="L6931"/>
    </row>
    <row r="6932" spans="2:12" x14ac:dyDescent="0.4">
      <c r="B6932" s="5" t="s">
        <v>70</v>
      </c>
      <c r="C6932" s="5" t="s">
        <v>55</v>
      </c>
      <c r="D6932" s="5" t="s">
        <v>29</v>
      </c>
      <c r="E6932" s="5" t="s">
        <v>8</v>
      </c>
      <c r="F6932" s="6">
        <v>43983</v>
      </c>
      <c r="G6932" s="6" t="str">
        <f>TEXT(datatable[[#This Row],[дата]],"ММ")</f>
        <v>06</v>
      </c>
      <c r="H6932" s="8">
        <v>34.289500000000004</v>
      </c>
      <c r="I6932" s="8">
        <v>24.435000000000002</v>
      </c>
      <c r="J6932" s="8">
        <f>datatable[[#This Row],[продажи_]]-datatable[[#This Row],[себестоимость_]]</f>
        <v>9.8545000000000016</v>
      </c>
      <c r="L6932"/>
    </row>
    <row r="6933" spans="2:12" x14ac:dyDescent="0.4">
      <c r="B6933" s="5" t="s">
        <v>70</v>
      </c>
      <c r="C6933" s="5" t="s">
        <v>55</v>
      </c>
      <c r="D6933" s="5" t="s">
        <v>29</v>
      </c>
      <c r="E6933" s="5" t="s">
        <v>8</v>
      </c>
      <c r="F6933" s="6">
        <v>44013</v>
      </c>
      <c r="G6933" s="6" t="str">
        <f>TEXT(datatable[[#This Row],[дата]],"ММ")</f>
        <v>07</v>
      </c>
      <c r="H6933" s="8">
        <v>30.24945</v>
      </c>
      <c r="I6933" s="8">
        <v>26.389800000000005</v>
      </c>
      <c r="J6933" s="8">
        <f>datatable[[#This Row],[продажи_]]-datatable[[#This Row],[себестоимость_]]</f>
        <v>3.8596499999999949</v>
      </c>
      <c r="L6933"/>
    </row>
    <row r="6934" spans="2:12" x14ac:dyDescent="0.4">
      <c r="B6934" s="5" t="s">
        <v>70</v>
      </c>
      <c r="C6934" s="5" t="s">
        <v>55</v>
      </c>
      <c r="D6934" s="5" t="s">
        <v>29</v>
      </c>
      <c r="E6934" s="5" t="s">
        <v>8</v>
      </c>
      <c r="F6934" s="6">
        <v>44044</v>
      </c>
      <c r="G6934" s="6" t="str">
        <f>TEXT(datatable[[#This Row],[дата]],"ММ")</f>
        <v>08</v>
      </c>
      <c r="H6934" s="8">
        <v>29.332800000000002</v>
      </c>
      <c r="I6934" s="8">
        <v>19.7652</v>
      </c>
      <c r="J6934" s="8">
        <f>datatable[[#This Row],[продажи_]]-datatable[[#This Row],[себестоимость_]]</f>
        <v>9.5676000000000023</v>
      </c>
      <c r="L6934"/>
    </row>
    <row r="6935" spans="2:12" x14ac:dyDescent="0.4">
      <c r="B6935" s="5" t="s">
        <v>70</v>
      </c>
      <c r="C6935" s="5" t="s">
        <v>55</v>
      </c>
      <c r="D6935" s="5" t="s">
        <v>29</v>
      </c>
      <c r="E6935" s="5" t="s">
        <v>8</v>
      </c>
      <c r="F6935" s="6">
        <v>44075</v>
      </c>
      <c r="G6935" s="6" t="str">
        <f>TEXT(datatable[[#This Row],[дата]],"ММ")</f>
        <v>09</v>
      </c>
      <c r="H6935" s="8">
        <v>35.308000000000007</v>
      </c>
      <c r="I6935" s="8">
        <v>30.136500000000005</v>
      </c>
      <c r="J6935" s="8">
        <f>datatable[[#This Row],[продажи_]]-datatable[[#This Row],[себестоимость_]]</f>
        <v>5.1715000000000018</v>
      </c>
      <c r="L6935"/>
    </row>
    <row r="6936" spans="2:12" x14ac:dyDescent="0.4">
      <c r="B6936" s="5" t="s">
        <v>70</v>
      </c>
      <c r="C6936" s="5" t="s">
        <v>55</v>
      </c>
      <c r="D6936" s="5" t="s">
        <v>29</v>
      </c>
      <c r="E6936" s="5" t="s">
        <v>8</v>
      </c>
      <c r="F6936" s="6">
        <v>44105</v>
      </c>
      <c r="G6936" s="6" t="str">
        <f>TEXT(datatable[[#This Row],[дата]],"ММ")</f>
        <v>10</v>
      </c>
      <c r="H6936" s="8">
        <v>51.196599999999997</v>
      </c>
      <c r="I6936" s="8">
        <v>30.00075</v>
      </c>
      <c r="J6936" s="8">
        <f>datatable[[#This Row],[продажи_]]-datatable[[#This Row],[себестоимость_]]</f>
        <v>21.195849999999997</v>
      </c>
      <c r="L6936"/>
    </row>
    <row r="6937" spans="2:12" x14ac:dyDescent="0.4">
      <c r="B6937" s="5" t="s">
        <v>70</v>
      </c>
      <c r="C6937" s="5" t="s">
        <v>55</v>
      </c>
      <c r="D6937" s="5" t="s">
        <v>29</v>
      </c>
      <c r="E6937" s="5" t="s">
        <v>8</v>
      </c>
      <c r="F6937" s="6">
        <v>44136</v>
      </c>
      <c r="G6937" s="6" t="str">
        <f>TEXT(datatable[[#This Row],[дата]],"ММ")</f>
        <v>11</v>
      </c>
      <c r="H6937" s="8">
        <v>43.727600000000002</v>
      </c>
      <c r="I6937" s="8">
        <v>32.308499999999995</v>
      </c>
      <c r="J6937" s="8">
        <f>datatable[[#This Row],[продажи_]]-datatable[[#This Row],[себестоимость_]]</f>
        <v>11.419100000000007</v>
      </c>
      <c r="L6937"/>
    </row>
    <row r="6938" spans="2:12" x14ac:dyDescent="0.4">
      <c r="B6938" s="5" t="s">
        <v>70</v>
      </c>
      <c r="C6938" s="5" t="s">
        <v>55</v>
      </c>
      <c r="D6938" s="5" t="s">
        <v>29</v>
      </c>
      <c r="E6938" s="5" t="s">
        <v>8</v>
      </c>
      <c r="F6938" s="6">
        <v>44166</v>
      </c>
      <c r="G6938" s="6" t="str">
        <f>TEXT(datatable[[#This Row],[дата]],"ММ")</f>
        <v>12</v>
      </c>
      <c r="H6938" s="8">
        <v>32.592000000000006</v>
      </c>
      <c r="I6938" s="8">
        <v>34.209000000000003</v>
      </c>
      <c r="J6938" s="8">
        <f>datatable[[#This Row],[продажи_]]-datatable[[#This Row],[себестоимость_]]</f>
        <v>-1.6169999999999973</v>
      </c>
      <c r="L6938"/>
    </row>
    <row r="6939" spans="2:12" x14ac:dyDescent="0.4">
      <c r="B6939" s="5" t="s">
        <v>70</v>
      </c>
      <c r="C6939" s="5" t="s">
        <v>55</v>
      </c>
      <c r="D6939" s="5" t="s">
        <v>29</v>
      </c>
      <c r="E6939" s="5" t="s">
        <v>61</v>
      </c>
      <c r="F6939" s="6">
        <v>43831</v>
      </c>
      <c r="G6939" s="6" t="str">
        <f>TEXT(datatable[[#This Row],[дата]],"ММ")</f>
        <v>01</v>
      </c>
      <c r="H6939" s="8">
        <v>20.7</v>
      </c>
      <c r="I6939" s="8">
        <v>11.798999999999999</v>
      </c>
      <c r="J6939" s="8">
        <f>datatable[[#This Row],[продажи_]]-datatable[[#This Row],[себестоимость_]]</f>
        <v>8.9009999999999998</v>
      </c>
      <c r="L6939"/>
    </row>
    <row r="6940" spans="2:12" x14ac:dyDescent="0.4">
      <c r="B6940" s="5" t="s">
        <v>70</v>
      </c>
      <c r="C6940" s="5" t="s">
        <v>55</v>
      </c>
      <c r="D6940" s="5" t="s">
        <v>29</v>
      </c>
      <c r="E6940" s="5" t="s">
        <v>61</v>
      </c>
      <c r="F6940" s="6">
        <v>43862</v>
      </c>
      <c r="G6940" s="6" t="str">
        <f>TEXT(datatable[[#This Row],[дата]],"ММ")</f>
        <v>02</v>
      </c>
      <c r="H6940" s="8">
        <v>33.166000000000004</v>
      </c>
      <c r="I6940" s="8">
        <v>15.6492</v>
      </c>
      <c r="J6940" s="8">
        <f>datatable[[#This Row],[продажи_]]-datatable[[#This Row],[себестоимость_]]</f>
        <v>17.516800000000003</v>
      </c>
      <c r="L6940"/>
    </row>
    <row r="6941" spans="2:12" x14ac:dyDescent="0.4">
      <c r="B6941" s="5" t="s">
        <v>70</v>
      </c>
      <c r="C6941" s="5" t="s">
        <v>55</v>
      </c>
      <c r="D6941" s="5" t="s">
        <v>29</v>
      </c>
      <c r="E6941" s="5" t="s">
        <v>61</v>
      </c>
      <c r="F6941" s="6">
        <v>43891</v>
      </c>
      <c r="G6941" s="6" t="str">
        <f>TEXT(datatable[[#This Row],[дата]],"ММ")</f>
        <v>03</v>
      </c>
      <c r="H6941" s="8">
        <v>39.376000000000005</v>
      </c>
      <c r="I6941" s="8">
        <v>17.664000000000001</v>
      </c>
      <c r="J6941" s="8">
        <f>datatable[[#This Row],[продажи_]]-datatable[[#This Row],[себестоимость_]]</f>
        <v>21.712000000000003</v>
      </c>
      <c r="L6941"/>
    </row>
    <row r="6942" spans="2:12" x14ac:dyDescent="0.4">
      <c r="B6942" s="5" t="s">
        <v>70</v>
      </c>
      <c r="C6942" s="5" t="s">
        <v>55</v>
      </c>
      <c r="D6942" s="5" t="s">
        <v>29</v>
      </c>
      <c r="E6942" s="5" t="s">
        <v>61</v>
      </c>
      <c r="F6942" s="6">
        <v>43922</v>
      </c>
      <c r="G6942" s="6" t="str">
        <f>TEXT(datatable[[#This Row],[дата]],"ММ")</f>
        <v>04</v>
      </c>
      <c r="H6942" s="8">
        <v>31.648000000000003</v>
      </c>
      <c r="I6942" s="8">
        <v>22.521600000000003</v>
      </c>
      <c r="J6942" s="8">
        <f>datatable[[#This Row],[продажи_]]-datatable[[#This Row],[себестоимость_]]</f>
        <v>9.1264000000000003</v>
      </c>
      <c r="L6942"/>
    </row>
    <row r="6943" spans="2:12" x14ac:dyDescent="0.4">
      <c r="B6943" s="5" t="s">
        <v>70</v>
      </c>
      <c r="C6943" s="5" t="s">
        <v>55</v>
      </c>
      <c r="D6943" s="5" t="s">
        <v>29</v>
      </c>
      <c r="E6943" s="5" t="s">
        <v>61</v>
      </c>
      <c r="F6943" s="6">
        <v>43952</v>
      </c>
      <c r="G6943" s="6" t="str">
        <f>TEXT(datatable[[#This Row],[дата]],"ММ")</f>
        <v>05</v>
      </c>
      <c r="H6943" s="8">
        <v>31.096000000000004</v>
      </c>
      <c r="I6943" s="8">
        <v>17.7606</v>
      </c>
      <c r="J6943" s="8">
        <f>datatable[[#This Row],[продажи_]]-datatable[[#This Row],[себестоимость_]]</f>
        <v>13.335400000000003</v>
      </c>
      <c r="L6943"/>
    </row>
    <row r="6944" spans="2:12" x14ac:dyDescent="0.4">
      <c r="B6944" s="5" t="s">
        <v>70</v>
      </c>
      <c r="C6944" s="5" t="s">
        <v>55</v>
      </c>
      <c r="D6944" s="5" t="s">
        <v>29</v>
      </c>
      <c r="E6944" s="5" t="s">
        <v>61</v>
      </c>
      <c r="F6944" s="6">
        <v>43983</v>
      </c>
      <c r="G6944" s="6" t="str">
        <f>TEXT(datatable[[#This Row],[дата]],"ММ")</f>
        <v>06</v>
      </c>
      <c r="H6944" s="8">
        <v>25.07</v>
      </c>
      <c r="I6944" s="8">
        <v>15.318000000000001</v>
      </c>
      <c r="J6944" s="8">
        <f>datatable[[#This Row],[продажи_]]-datatable[[#This Row],[себестоимость_]]</f>
        <v>9.7519999999999989</v>
      </c>
      <c r="L6944"/>
    </row>
    <row r="6945" spans="2:12" x14ac:dyDescent="0.4">
      <c r="B6945" s="5" t="s">
        <v>70</v>
      </c>
      <c r="C6945" s="5" t="s">
        <v>55</v>
      </c>
      <c r="D6945" s="5" t="s">
        <v>29</v>
      </c>
      <c r="E6945" s="5" t="s">
        <v>61</v>
      </c>
      <c r="F6945" s="6">
        <v>44013</v>
      </c>
      <c r="G6945" s="6" t="str">
        <f>TEXT(datatable[[#This Row],[дата]],"ММ")</f>
        <v>07</v>
      </c>
      <c r="H6945" s="8">
        <v>18.216000000000001</v>
      </c>
      <c r="I6945" s="8">
        <v>14.034599999999999</v>
      </c>
      <c r="J6945" s="8">
        <f>datatable[[#This Row],[продажи_]]-datatable[[#This Row],[себестоимость_]]</f>
        <v>4.1814000000000018</v>
      </c>
      <c r="L6945"/>
    </row>
    <row r="6946" spans="2:12" x14ac:dyDescent="0.4">
      <c r="B6946" s="5" t="s">
        <v>70</v>
      </c>
      <c r="C6946" s="5" t="s">
        <v>55</v>
      </c>
      <c r="D6946" s="5" t="s">
        <v>29</v>
      </c>
      <c r="E6946" s="5" t="s">
        <v>61</v>
      </c>
      <c r="F6946" s="6">
        <v>44044</v>
      </c>
      <c r="G6946" s="6" t="str">
        <f>TEXT(datatable[[#This Row],[дата]],"ММ")</f>
        <v>08</v>
      </c>
      <c r="H6946" s="8">
        <v>20.792000000000002</v>
      </c>
      <c r="I6946" s="8">
        <v>9.8256000000000014</v>
      </c>
      <c r="J6946" s="8">
        <f>datatable[[#This Row],[продажи_]]-datatable[[#This Row],[себестоимость_]]</f>
        <v>10.9664</v>
      </c>
      <c r="L6946"/>
    </row>
    <row r="6947" spans="2:12" x14ac:dyDescent="0.4">
      <c r="B6947" s="5" t="s">
        <v>70</v>
      </c>
      <c r="C6947" s="5" t="s">
        <v>55</v>
      </c>
      <c r="D6947" s="5" t="s">
        <v>29</v>
      </c>
      <c r="E6947" s="5" t="s">
        <v>61</v>
      </c>
      <c r="F6947" s="6">
        <v>44075</v>
      </c>
      <c r="G6947" s="6" t="str">
        <f>TEXT(datatable[[#This Row],[дата]],"ММ")</f>
        <v>09</v>
      </c>
      <c r="H6947" s="8">
        <v>24.380000000000003</v>
      </c>
      <c r="I6947" s="8">
        <v>11.454000000000001</v>
      </c>
      <c r="J6947" s="8">
        <f>datatable[[#This Row],[продажи_]]-datatable[[#This Row],[себестоимость_]]</f>
        <v>12.926000000000002</v>
      </c>
      <c r="L6947"/>
    </row>
    <row r="6948" spans="2:12" x14ac:dyDescent="0.4">
      <c r="B6948" s="5" t="s">
        <v>70</v>
      </c>
      <c r="C6948" s="5" t="s">
        <v>55</v>
      </c>
      <c r="D6948" s="5" t="s">
        <v>29</v>
      </c>
      <c r="E6948" s="5" t="s">
        <v>61</v>
      </c>
      <c r="F6948" s="6">
        <v>44105</v>
      </c>
      <c r="G6948" s="6" t="str">
        <f>TEXT(datatable[[#This Row],[дата]],"ММ")</f>
        <v>10</v>
      </c>
      <c r="H6948" s="8">
        <v>34.683999999999997</v>
      </c>
      <c r="I6948" s="8">
        <v>16.863600000000002</v>
      </c>
      <c r="J6948" s="8">
        <f>datatable[[#This Row],[продажи_]]-datatable[[#This Row],[себестоимость_]]</f>
        <v>17.820399999999996</v>
      </c>
      <c r="L6948"/>
    </row>
    <row r="6949" spans="2:12" x14ac:dyDescent="0.4">
      <c r="B6949" s="5" t="s">
        <v>70</v>
      </c>
      <c r="C6949" s="5" t="s">
        <v>55</v>
      </c>
      <c r="D6949" s="5" t="s">
        <v>29</v>
      </c>
      <c r="E6949" s="5" t="s">
        <v>61</v>
      </c>
      <c r="F6949" s="6">
        <v>44136</v>
      </c>
      <c r="G6949" s="6" t="str">
        <f>TEXT(datatable[[#This Row],[дата]],"ММ")</f>
        <v>11</v>
      </c>
      <c r="H6949" s="8">
        <v>32.844000000000001</v>
      </c>
      <c r="I6949" s="8">
        <v>18.353999999999999</v>
      </c>
      <c r="J6949" s="8">
        <f>datatable[[#This Row],[продажи_]]-datatable[[#This Row],[себестоимость_]]</f>
        <v>14.490000000000002</v>
      </c>
      <c r="L6949"/>
    </row>
    <row r="6950" spans="2:12" x14ac:dyDescent="0.4">
      <c r="B6950" s="5" t="s">
        <v>70</v>
      </c>
      <c r="C6950" s="5" t="s">
        <v>55</v>
      </c>
      <c r="D6950" s="5" t="s">
        <v>29</v>
      </c>
      <c r="E6950" s="5" t="s">
        <v>61</v>
      </c>
      <c r="F6950" s="6">
        <v>44166</v>
      </c>
      <c r="G6950" s="6" t="str">
        <f>TEXT(datatable[[#This Row],[дата]],"ММ")</f>
        <v>12</v>
      </c>
      <c r="H6950" s="8">
        <v>22.908000000000001</v>
      </c>
      <c r="I6950" s="8">
        <v>19.540799999999997</v>
      </c>
      <c r="J6950" s="8">
        <f>datatable[[#This Row],[продажи_]]-datatable[[#This Row],[себестоимость_]]</f>
        <v>3.367200000000004</v>
      </c>
      <c r="L6950"/>
    </row>
    <row r="6951" spans="2:12" x14ac:dyDescent="0.4">
      <c r="B6951" s="5" t="s">
        <v>70</v>
      </c>
      <c r="C6951" s="5" t="s">
        <v>55</v>
      </c>
      <c r="D6951" s="5" t="s">
        <v>29</v>
      </c>
      <c r="E6951" s="5" t="s">
        <v>62</v>
      </c>
      <c r="F6951" s="6">
        <v>43831</v>
      </c>
      <c r="G6951" s="6" t="str">
        <f>TEXT(datatable[[#This Row],[дата]],"ММ")</f>
        <v>01</v>
      </c>
      <c r="H6951" s="8">
        <v>48.438900000000004</v>
      </c>
      <c r="I6951" s="8">
        <v>27.871200000000005</v>
      </c>
      <c r="J6951" s="8">
        <f>datatable[[#This Row],[продажи_]]-datatable[[#This Row],[себестоимость_]]</f>
        <v>20.567699999999999</v>
      </c>
      <c r="L6951"/>
    </row>
    <row r="6952" spans="2:12" x14ac:dyDescent="0.4">
      <c r="B6952" s="5" t="s">
        <v>70</v>
      </c>
      <c r="C6952" s="5" t="s">
        <v>55</v>
      </c>
      <c r="D6952" s="5" t="s">
        <v>29</v>
      </c>
      <c r="E6952" s="5" t="s">
        <v>62</v>
      </c>
      <c r="F6952" s="6">
        <v>43862</v>
      </c>
      <c r="G6952" s="6" t="str">
        <f>TEXT(datatable[[#This Row],[дата]],"ММ")</f>
        <v>02</v>
      </c>
      <c r="H6952" s="8">
        <v>56.336000000000006</v>
      </c>
      <c r="I6952" s="8">
        <v>46.064900000000002</v>
      </c>
      <c r="J6952" s="8">
        <f>datatable[[#This Row],[продажи_]]-datatable[[#This Row],[себестоимость_]]</f>
        <v>10.271100000000004</v>
      </c>
      <c r="L6952"/>
    </row>
    <row r="6953" spans="2:12" x14ac:dyDescent="0.4">
      <c r="B6953" s="5" t="s">
        <v>70</v>
      </c>
      <c r="C6953" s="5" t="s">
        <v>55</v>
      </c>
      <c r="D6953" s="5" t="s">
        <v>29</v>
      </c>
      <c r="E6953" s="5" t="s">
        <v>62</v>
      </c>
      <c r="F6953" s="6">
        <v>43891</v>
      </c>
      <c r="G6953" s="6" t="str">
        <f>TEXT(datatable[[#This Row],[дата]],"ММ")</f>
        <v>03</v>
      </c>
      <c r="H6953" s="8">
        <v>71.627200000000002</v>
      </c>
      <c r="I6953" s="8">
        <v>47.336800000000004</v>
      </c>
      <c r="J6953" s="8">
        <f>datatable[[#This Row],[продажи_]]-datatable[[#This Row],[себестоимость_]]</f>
        <v>24.290399999999998</v>
      </c>
      <c r="L6953"/>
    </row>
    <row r="6954" spans="2:12" x14ac:dyDescent="0.4">
      <c r="B6954" s="5" t="s">
        <v>70</v>
      </c>
      <c r="C6954" s="5" t="s">
        <v>55</v>
      </c>
      <c r="D6954" s="5" t="s">
        <v>29</v>
      </c>
      <c r="E6954" s="5" t="s">
        <v>62</v>
      </c>
      <c r="F6954" s="6">
        <v>43922</v>
      </c>
      <c r="G6954" s="6" t="str">
        <f>TEXT(datatable[[#This Row],[дата]],"ММ")</f>
        <v>04</v>
      </c>
      <c r="H6954" s="8">
        <v>95.771200000000007</v>
      </c>
      <c r="I6954" s="8">
        <v>48.221600000000002</v>
      </c>
      <c r="J6954" s="8">
        <f>datatable[[#This Row],[продажи_]]-datatable[[#This Row],[себестоимость_]]</f>
        <v>47.549600000000005</v>
      </c>
      <c r="L6954"/>
    </row>
    <row r="6955" spans="2:12" x14ac:dyDescent="0.4">
      <c r="B6955" s="5" t="s">
        <v>70</v>
      </c>
      <c r="C6955" s="5" t="s">
        <v>55</v>
      </c>
      <c r="D6955" s="5" t="s">
        <v>29</v>
      </c>
      <c r="E6955" s="5" t="s">
        <v>62</v>
      </c>
      <c r="F6955" s="6">
        <v>43952</v>
      </c>
      <c r="G6955" s="6" t="str">
        <f>TEXT(datatable[[#This Row],[дата]],"ММ")</f>
        <v>05</v>
      </c>
      <c r="H6955" s="8">
        <v>65.39</v>
      </c>
      <c r="I6955" s="8">
        <v>40.258400000000002</v>
      </c>
      <c r="J6955" s="8">
        <f>datatable[[#This Row],[продажи_]]-datatable[[#This Row],[себестоимость_]]</f>
        <v>25.131599999999999</v>
      </c>
      <c r="L6955"/>
    </row>
    <row r="6956" spans="2:12" x14ac:dyDescent="0.4">
      <c r="B6956" s="5" t="s">
        <v>70</v>
      </c>
      <c r="C6956" s="5" t="s">
        <v>55</v>
      </c>
      <c r="D6956" s="5" t="s">
        <v>29</v>
      </c>
      <c r="E6956" s="5" t="s">
        <v>62</v>
      </c>
      <c r="F6956" s="6">
        <v>43983</v>
      </c>
      <c r="G6956" s="6" t="str">
        <f>TEXT(datatable[[#This Row],[дата]],"ММ")</f>
        <v>06</v>
      </c>
      <c r="H6956" s="8">
        <v>40.743000000000009</v>
      </c>
      <c r="I6956" s="8">
        <v>23.502500000000001</v>
      </c>
      <c r="J6956" s="8">
        <f>datatable[[#This Row],[продажи_]]-datatable[[#This Row],[себестоимость_]]</f>
        <v>17.240500000000008</v>
      </c>
      <c r="L6956"/>
    </row>
    <row r="6957" spans="2:12" x14ac:dyDescent="0.4">
      <c r="B6957" s="5" t="s">
        <v>70</v>
      </c>
      <c r="C6957" s="5" t="s">
        <v>55</v>
      </c>
      <c r="D6957" s="5" t="s">
        <v>29</v>
      </c>
      <c r="E6957" s="5" t="s">
        <v>62</v>
      </c>
      <c r="F6957" s="6">
        <v>44013</v>
      </c>
      <c r="G6957" s="6" t="str">
        <f>TEXT(datatable[[#This Row],[дата]],"ММ")</f>
        <v>07</v>
      </c>
      <c r="H6957" s="8">
        <v>43.911900000000003</v>
      </c>
      <c r="I6957" s="8">
        <v>27.871200000000005</v>
      </c>
      <c r="J6957" s="8">
        <f>datatable[[#This Row],[продажи_]]-datatable[[#This Row],[себестоимость_]]</f>
        <v>16.040699999999998</v>
      </c>
      <c r="L6957"/>
    </row>
    <row r="6958" spans="2:12" x14ac:dyDescent="0.4">
      <c r="B6958" s="5" t="s">
        <v>70</v>
      </c>
      <c r="C6958" s="5" t="s">
        <v>55</v>
      </c>
      <c r="D6958" s="5" t="s">
        <v>29</v>
      </c>
      <c r="E6958" s="5" t="s">
        <v>62</v>
      </c>
      <c r="F6958" s="6">
        <v>44044</v>
      </c>
      <c r="G6958" s="6" t="str">
        <f>TEXT(datatable[[#This Row],[дата]],"ММ")</f>
        <v>08</v>
      </c>
      <c r="H6958" s="8">
        <v>39.032800000000002</v>
      </c>
      <c r="I6958" s="8">
        <v>24.332000000000004</v>
      </c>
      <c r="J6958" s="8">
        <f>datatable[[#This Row],[продажи_]]-datatable[[#This Row],[себестоимость_]]</f>
        <v>14.700799999999997</v>
      </c>
      <c r="L6958"/>
    </row>
    <row r="6959" spans="2:12" x14ac:dyDescent="0.4">
      <c r="B6959" s="5" t="s">
        <v>70</v>
      </c>
      <c r="C6959" s="5" t="s">
        <v>55</v>
      </c>
      <c r="D6959" s="5" t="s">
        <v>29</v>
      </c>
      <c r="E6959" s="5" t="s">
        <v>62</v>
      </c>
      <c r="F6959" s="6">
        <v>44075</v>
      </c>
      <c r="G6959" s="6" t="str">
        <f>TEXT(datatable[[#This Row],[дата]],"ММ")</f>
        <v>09</v>
      </c>
      <c r="H6959" s="8">
        <v>48.288000000000004</v>
      </c>
      <c r="I6959" s="8">
        <v>29.309000000000005</v>
      </c>
      <c r="J6959" s="8">
        <f>datatable[[#This Row],[продажи_]]-datatable[[#This Row],[себестоимость_]]</f>
        <v>18.978999999999999</v>
      </c>
      <c r="L6959"/>
    </row>
    <row r="6960" spans="2:12" x14ac:dyDescent="0.4">
      <c r="B6960" s="5" t="s">
        <v>70</v>
      </c>
      <c r="C6960" s="5" t="s">
        <v>55</v>
      </c>
      <c r="D6960" s="5" t="s">
        <v>29</v>
      </c>
      <c r="E6960" s="5" t="s">
        <v>62</v>
      </c>
      <c r="F6960" s="6">
        <v>44105</v>
      </c>
      <c r="G6960" s="6" t="str">
        <f>TEXT(datatable[[#This Row],[дата]],"ММ")</f>
        <v>10</v>
      </c>
      <c r="H6960" s="8">
        <v>78.468000000000004</v>
      </c>
      <c r="I6960" s="8">
        <v>36.304450000000003</v>
      </c>
      <c r="J6960" s="8">
        <f>datatable[[#This Row],[продажи_]]-datatable[[#This Row],[себестоимость_]]</f>
        <v>42.163550000000001</v>
      </c>
      <c r="L6960"/>
    </row>
    <row r="6961" spans="2:12" x14ac:dyDescent="0.4">
      <c r="B6961" s="5" t="s">
        <v>70</v>
      </c>
      <c r="C6961" s="5" t="s">
        <v>55</v>
      </c>
      <c r="D6961" s="5" t="s">
        <v>29</v>
      </c>
      <c r="E6961" s="5" t="s">
        <v>62</v>
      </c>
      <c r="F6961" s="6">
        <v>44136</v>
      </c>
      <c r="G6961" s="6" t="str">
        <f>TEXT(datatable[[#This Row],[дата]],"ММ")</f>
        <v>11</v>
      </c>
      <c r="H6961" s="8">
        <v>66.899000000000001</v>
      </c>
      <c r="I6961" s="8">
        <v>31.355100000000004</v>
      </c>
      <c r="J6961" s="8">
        <f>datatable[[#This Row],[продажи_]]-datatable[[#This Row],[себестоимость_]]</f>
        <v>35.543899999999994</v>
      </c>
      <c r="L6961"/>
    </row>
    <row r="6962" spans="2:12" x14ac:dyDescent="0.4">
      <c r="B6962" s="5" t="s">
        <v>70</v>
      </c>
      <c r="C6962" s="5" t="s">
        <v>55</v>
      </c>
      <c r="D6962" s="5" t="s">
        <v>29</v>
      </c>
      <c r="E6962" s="5" t="s">
        <v>62</v>
      </c>
      <c r="F6962" s="6">
        <v>44166</v>
      </c>
      <c r="G6962" s="6" t="str">
        <f>TEXT(datatable[[#This Row],[дата]],"ММ")</f>
        <v>12</v>
      </c>
      <c r="H6962" s="8">
        <v>49.495199999999997</v>
      </c>
      <c r="I6962" s="8">
        <v>35.502600000000001</v>
      </c>
      <c r="J6962" s="8">
        <f>datatable[[#This Row],[продажи_]]-datatable[[#This Row],[себестоимость_]]</f>
        <v>13.992599999999996</v>
      </c>
      <c r="L6962"/>
    </row>
    <row r="6963" spans="2:12" x14ac:dyDescent="0.4">
      <c r="B6963" s="5" t="s">
        <v>70</v>
      </c>
      <c r="C6963" s="5" t="s">
        <v>55</v>
      </c>
      <c r="D6963" s="5" t="s">
        <v>29</v>
      </c>
      <c r="E6963" s="5" t="s">
        <v>9</v>
      </c>
      <c r="F6963" s="6">
        <v>43831</v>
      </c>
      <c r="G6963" s="6" t="str">
        <f>TEXT(datatable[[#This Row],[дата]],"ММ")</f>
        <v>01</v>
      </c>
      <c r="H6963" s="8">
        <v>37.0944</v>
      </c>
      <c r="I6963" s="8">
        <v>25.675650000000001</v>
      </c>
      <c r="J6963" s="8">
        <f>datatable[[#This Row],[продажи_]]-datatable[[#This Row],[себестоимость_]]</f>
        <v>11.418749999999999</v>
      </c>
      <c r="L6963"/>
    </row>
    <row r="6964" spans="2:12" x14ac:dyDescent="0.4">
      <c r="B6964" s="5" t="s">
        <v>70</v>
      </c>
      <c r="C6964" s="5" t="s">
        <v>55</v>
      </c>
      <c r="D6964" s="5" t="s">
        <v>29</v>
      </c>
      <c r="E6964" s="5" t="s">
        <v>9</v>
      </c>
      <c r="F6964" s="6">
        <v>43862</v>
      </c>
      <c r="G6964" s="6" t="str">
        <f>TEXT(datatable[[#This Row],[дата]],"ММ")</f>
        <v>02</v>
      </c>
      <c r="H6964" s="8">
        <v>60.8384</v>
      </c>
      <c r="I6964" s="8">
        <v>50.473499999999994</v>
      </c>
      <c r="J6964" s="8">
        <f>datatable[[#This Row],[продажи_]]-datatable[[#This Row],[себестоимость_]]</f>
        <v>10.364900000000006</v>
      </c>
      <c r="L6964"/>
    </row>
    <row r="6965" spans="2:12" x14ac:dyDescent="0.4">
      <c r="B6965" s="5" t="s">
        <v>70</v>
      </c>
      <c r="C6965" s="5" t="s">
        <v>55</v>
      </c>
      <c r="D6965" s="5" t="s">
        <v>29</v>
      </c>
      <c r="E6965" s="5" t="s">
        <v>9</v>
      </c>
      <c r="F6965" s="6">
        <v>43891</v>
      </c>
      <c r="G6965" s="6" t="str">
        <f>TEXT(datatable[[#This Row],[дата]],"ММ")</f>
        <v>03</v>
      </c>
      <c r="H6965" s="8">
        <v>58.060800000000008</v>
      </c>
      <c r="I6965" s="8">
        <v>41.632800000000003</v>
      </c>
      <c r="J6965" s="8">
        <f>datatable[[#This Row],[продажи_]]-datatable[[#This Row],[себестоимость_]]</f>
        <v>16.428000000000004</v>
      </c>
      <c r="L6965"/>
    </row>
    <row r="6966" spans="2:12" x14ac:dyDescent="0.4">
      <c r="B6966" s="5" t="s">
        <v>70</v>
      </c>
      <c r="C6966" s="5" t="s">
        <v>55</v>
      </c>
      <c r="D6966" s="5" t="s">
        <v>29</v>
      </c>
      <c r="E6966" s="5" t="s">
        <v>9</v>
      </c>
      <c r="F6966" s="6">
        <v>43922</v>
      </c>
      <c r="G6966" s="6" t="str">
        <f>TEXT(datatable[[#This Row],[дата]],"ММ")</f>
        <v>04</v>
      </c>
      <c r="H6966" s="8">
        <v>70.963200000000001</v>
      </c>
      <c r="I6966" s="8">
        <v>58.185600000000001</v>
      </c>
      <c r="J6966" s="8">
        <f>datatable[[#This Row],[продажи_]]-datatable[[#This Row],[себестоимость_]]</f>
        <v>12.7776</v>
      </c>
      <c r="L6966"/>
    </row>
    <row r="6967" spans="2:12" x14ac:dyDescent="0.4">
      <c r="B6967" s="5" t="s">
        <v>70</v>
      </c>
      <c r="C6967" s="5" t="s">
        <v>55</v>
      </c>
      <c r="D6967" s="5" t="s">
        <v>29</v>
      </c>
      <c r="E6967" s="5" t="s">
        <v>9</v>
      </c>
      <c r="F6967" s="6">
        <v>43952</v>
      </c>
      <c r="G6967" s="6" t="str">
        <f>TEXT(datatable[[#This Row],[дата]],"ММ")</f>
        <v>05</v>
      </c>
      <c r="H6967" s="8">
        <v>57.657600000000002</v>
      </c>
      <c r="I6967" s="8">
        <v>37.087050000000005</v>
      </c>
      <c r="J6967" s="8">
        <f>datatable[[#This Row],[продажи_]]-datatable[[#This Row],[себестоимость_]]</f>
        <v>20.570549999999997</v>
      </c>
      <c r="L6967"/>
    </row>
    <row r="6968" spans="2:12" x14ac:dyDescent="0.4">
      <c r="B6968" s="5" t="s">
        <v>70</v>
      </c>
      <c r="C6968" s="5" t="s">
        <v>55</v>
      </c>
      <c r="D6968" s="5" t="s">
        <v>29</v>
      </c>
      <c r="E6968" s="5" t="s">
        <v>9</v>
      </c>
      <c r="F6968" s="6">
        <v>43983</v>
      </c>
      <c r="G6968" s="6" t="str">
        <f>TEXT(datatable[[#This Row],[дата]],"ММ")</f>
        <v>06</v>
      </c>
      <c r="H6968" s="8">
        <v>40.320000000000007</v>
      </c>
      <c r="I6968" s="8">
        <v>33.544500000000006</v>
      </c>
      <c r="J6968" s="8">
        <f>datatable[[#This Row],[продажи_]]-datatable[[#This Row],[себестоимость_]]</f>
        <v>6.775500000000001</v>
      </c>
      <c r="L6968"/>
    </row>
    <row r="6969" spans="2:12" x14ac:dyDescent="0.4">
      <c r="B6969" s="5" t="s">
        <v>70</v>
      </c>
      <c r="C6969" s="5" t="s">
        <v>55</v>
      </c>
      <c r="D6969" s="5" t="s">
        <v>29</v>
      </c>
      <c r="E6969" s="5" t="s">
        <v>9</v>
      </c>
      <c r="F6969" s="6">
        <v>44013</v>
      </c>
      <c r="G6969" s="6" t="str">
        <f>TEXT(datatable[[#This Row],[дата]],"ММ")</f>
        <v>07</v>
      </c>
      <c r="H6969" s="8">
        <v>41.9328</v>
      </c>
      <c r="I6969" s="8">
        <v>31.600800000000003</v>
      </c>
      <c r="J6969" s="8">
        <f>datatable[[#This Row],[продажи_]]-datatable[[#This Row],[себестоимость_]]</f>
        <v>10.331999999999997</v>
      </c>
      <c r="L6969"/>
    </row>
    <row r="6970" spans="2:12" x14ac:dyDescent="0.4">
      <c r="B6970" s="5" t="s">
        <v>70</v>
      </c>
      <c r="C6970" s="5" t="s">
        <v>55</v>
      </c>
      <c r="D6970" s="5" t="s">
        <v>29</v>
      </c>
      <c r="E6970" s="5" t="s">
        <v>9</v>
      </c>
      <c r="F6970" s="6">
        <v>44044</v>
      </c>
      <c r="G6970" s="6" t="str">
        <f>TEXT(datatable[[#This Row],[дата]],"ММ")</f>
        <v>08</v>
      </c>
      <c r="H6970" s="8">
        <v>31.897600000000004</v>
      </c>
      <c r="I6970" s="8">
        <v>28.089600000000004</v>
      </c>
      <c r="J6970" s="8">
        <f>datatable[[#This Row],[продажи_]]-datatable[[#This Row],[себестоимость_]]</f>
        <v>3.8079999999999998</v>
      </c>
      <c r="L6970"/>
    </row>
    <row r="6971" spans="2:12" x14ac:dyDescent="0.4">
      <c r="B6971" s="5" t="s">
        <v>70</v>
      </c>
      <c r="C6971" s="5" t="s">
        <v>55</v>
      </c>
      <c r="D6971" s="5" t="s">
        <v>29</v>
      </c>
      <c r="E6971" s="5" t="s">
        <v>9</v>
      </c>
      <c r="F6971" s="6">
        <v>44075</v>
      </c>
      <c r="G6971" s="6" t="str">
        <f>TEXT(datatable[[#This Row],[дата]],"ММ")</f>
        <v>09</v>
      </c>
      <c r="H6971" s="8">
        <v>38.976000000000006</v>
      </c>
      <c r="I6971" s="8">
        <v>36.052500000000002</v>
      </c>
      <c r="J6971" s="8">
        <f>datatable[[#This Row],[продажи_]]-datatable[[#This Row],[себестоимость_]]</f>
        <v>2.9235000000000042</v>
      </c>
      <c r="L6971"/>
    </row>
    <row r="6972" spans="2:12" x14ac:dyDescent="0.4">
      <c r="B6972" s="5" t="s">
        <v>70</v>
      </c>
      <c r="C6972" s="5" t="s">
        <v>55</v>
      </c>
      <c r="D6972" s="5" t="s">
        <v>29</v>
      </c>
      <c r="E6972" s="5" t="s">
        <v>9</v>
      </c>
      <c r="F6972" s="6">
        <v>44105</v>
      </c>
      <c r="G6972" s="6" t="str">
        <f>TEXT(datatable[[#This Row],[дата]],"ММ")</f>
        <v>10</v>
      </c>
      <c r="H6972" s="8">
        <v>47.756799999999998</v>
      </c>
      <c r="I6972" s="8">
        <v>46.460699999999996</v>
      </c>
      <c r="J6972" s="8">
        <f>datatable[[#This Row],[продажи_]]-datatable[[#This Row],[себестоимость_]]</f>
        <v>1.2961000000000027</v>
      </c>
      <c r="L6972"/>
    </row>
    <row r="6973" spans="2:12" x14ac:dyDescent="0.4">
      <c r="B6973" s="5" t="s">
        <v>70</v>
      </c>
      <c r="C6973" s="5" t="s">
        <v>55</v>
      </c>
      <c r="D6973" s="5" t="s">
        <v>29</v>
      </c>
      <c r="E6973" s="5" t="s">
        <v>9</v>
      </c>
      <c r="F6973" s="6">
        <v>44136</v>
      </c>
      <c r="G6973" s="6" t="str">
        <f>TEXT(datatable[[#This Row],[дата]],"ММ")</f>
        <v>11</v>
      </c>
      <c r="H6973" s="8">
        <v>50.803200000000004</v>
      </c>
      <c r="I6973" s="8">
        <v>46.084500000000006</v>
      </c>
      <c r="J6973" s="8">
        <f>datatable[[#This Row],[продажи_]]-datatable[[#This Row],[себестоимость_]]</f>
        <v>4.7186999999999983</v>
      </c>
      <c r="L6973"/>
    </row>
    <row r="6974" spans="2:12" x14ac:dyDescent="0.4">
      <c r="B6974" s="5" t="s">
        <v>70</v>
      </c>
      <c r="C6974" s="5" t="s">
        <v>55</v>
      </c>
      <c r="D6974" s="5" t="s">
        <v>29</v>
      </c>
      <c r="E6974" s="5" t="s">
        <v>9</v>
      </c>
      <c r="F6974" s="6">
        <v>44166</v>
      </c>
      <c r="G6974" s="6" t="str">
        <f>TEXT(datatable[[#This Row],[дата]],"ММ")</f>
        <v>12</v>
      </c>
      <c r="H6974" s="8">
        <v>50.534399999999998</v>
      </c>
      <c r="I6974" s="8">
        <v>33.4818</v>
      </c>
      <c r="J6974" s="8">
        <f>datatable[[#This Row],[продажи_]]-datatable[[#This Row],[себестоимость_]]</f>
        <v>17.052599999999998</v>
      </c>
      <c r="L6974"/>
    </row>
    <row r="6975" spans="2:12" x14ac:dyDescent="0.4">
      <c r="B6975" s="5" t="s">
        <v>70</v>
      </c>
      <c r="C6975" s="5" t="s">
        <v>55</v>
      </c>
      <c r="D6975" s="5" t="s">
        <v>29</v>
      </c>
      <c r="E6975" s="5" t="s">
        <v>10</v>
      </c>
      <c r="F6975" s="6">
        <v>43831</v>
      </c>
      <c r="G6975" s="6" t="str">
        <f>TEXT(datatable[[#This Row],[дата]],"ММ")</f>
        <v>01</v>
      </c>
      <c r="H6975" s="8">
        <v>17.832149999999999</v>
      </c>
      <c r="I6975" s="8">
        <v>9.0396000000000019</v>
      </c>
      <c r="J6975" s="8">
        <f>datatable[[#This Row],[продажи_]]-datatable[[#This Row],[себестоимость_]]</f>
        <v>8.7925499999999968</v>
      </c>
      <c r="L6975"/>
    </row>
    <row r="6976" spans="2:12" x14ac:dyDescent="0.4">
      <c r="B6976" s="5" t="s">
        <v>70</v>
      </c>
      <c r="C6976" s="5" t="s">
        <v>55</v>
      </c>
      <c r="D6976" s="5" t="s">
        <v>29</v>
      </c>
      <c r="E6976" s="5" t="s">
        <v>10</v>
      </c>
      <c r="F6976" s="6">
        <v>43862</v>
      </c>
      <c r="G6976" s="6" t="str">
        <f>TEXT(datatable[[#This Row],[дата]],"ММ")</f>
        <v>02</v>
      </c>
      <c r="H6976" s="8">
        <v>20.512799999999999</v>
      </c>
      <c r="I6976" s="8">
        <v>17.6904</v>
      </c>
      <c r="J6976" s="8">
        <f>datatable[[#This Row],[продажи_]]-datatable[[#This Row],[себестоимость_]]</f>
        <v>2.8223999999999982</v>
      </c>
      <c r="L6976"/>
    </row>
    <row r="6977" spans="2:12" x14ac:dyDescent="0.4">
      <c r="B6977" s="5" t="s">
        <v>70</v>
      </c>
      <c r="C6977" s="5" t="s">
        <v>55</v>
      </c>
      <c r="D6977" s="5" t="s">
        <v>29</v>
      </c>
      <c r="E6977" s="5" t="s">
        <v>10</v>
      </c>
      <c r="F6977" s="6">
        <v>43891</v>
      </c>
      <c r="G6977" s="6" t="str">
        <f>TEXT(datatable[[#This Row],[дата]],"ММ")</f>
        <v>03</v>
      </c>
      <c r="H6977" s="8">
        <v>23.976000000000003</v>
      </c>
      <c r="I6977" s="8">
        <v>14.3424</v>
      </c>
      <c r="J6977" s="8">
        <f>datatable[[#This Row],[продажи_]]-datatable[[#This Row],[себестоимость_]]</f>
        <v>9.633600000000003</v>
      </c>
      <c r="L6977"/>
    </row>
    <row r="6978" spans="2:12" x14ac:dyDescent="0.4">
      <c r="B6978" s="5" t="s">
        <v>70</v>
      </c>
      <c r="C6978" s="5" t="s">
        <v>55</v>
      </c>
      <c r="D6978" s="5" t="s">
        <v>29</v>
      </c>
      <c r="E6978" s="5" t="s">
        <v>10</v>
      </c>
      <c r="F6978" s="6">
        <v>43922</v>
      </c>
      <c r="G6978" s="6" t="str">
        <f>TEXT(datatable[[#This Row],[дата]],"ММ")</f>
        <v>04</v>
      </c>
      <c r="H6978" s="8">
        <v>29.836800000000004</v>
      </c>
      <c r="I6978" s="8">
        <v>20.217600000000001</v>
      </c>
      <c r="J6978" s="8">
        <f>datatable[[#This Row],[продажи_]]-datatable[[#This Row],[себестоимость_]]</f>
        <v>9.6192000000000029</v>
      </c>
      <c r="L6978"/>
    </row>
    <row r="6979" spans="2:12" x14ac:dyDescent="0.4">
      <c r="B6979" s="5" t="s">
        <v>70</v>
      </c>
      <c r="C6979" s="5" t="s">
        <v>55</v>
      </c>
      <c r="D6979" s="5" t="s">
        <v>29</v>
      </c>
      <c r="E6979" s="5" t="s">
        <v>10</v>
      </c>
      <c r="F6979" s="6">
        <v>43952</v>
      </c>
      <c r="G6979" s="6" t="str">
        <f>TEXT(datatable[[#This Row],[дата]],"ММ")</f>
        <v>05</v>
      </c>
      <c r="H6979" s="8">
        <v>22.727250000000002</v>
      </c>
      <c r="I6979" s="8">
        <v>14.882400000000002</v>
      </c>
      <c r="J6979" s="8">
        <f>datatable[[#This Row],[продажи_]]-datatable[[#This Row],[себестоимость_]]</f>
        <v>7.8448499999999992</v>
      </c>
      <c r="L6979"/>
    </row>
    <row r="6980" spans="2:12" x14ac:dyDescent="0.4">
      <c r="B6980" s="5" t="s">
        <v>70</v>
      </c>
      <c r="C6980" s="5" t="s">
        <v>55</v>
      </c>
      <c r="D6980" s="5" t="s">
        <v>29</v>
      </c>
      <c r="E6980" s="5" t="s">
        <v>10</v>
      </c>
      <c r="F6980" s="6">
        <v>43983</v>
      </c>
      <c r="G6980" s="6" t="str">
        <f>TEXT(datatable[[#This Row],[дата]],"ММ")</f>
        <v>06</v>
      </c>
      <c r="H6980" s="8">
        <v>18.814499999999995</v>
      </c>
      <c r="I6980" s="8">
        <v>10.692</v>
      </c>
      <c r="J6980" s="8">
        <f>datatable[[#This Row],[продажи_]]-datatable[[#This Row],[себестоимость_]]</f>
        <v>8.1224999999999952</v>
      </c>
      <c r="L6980"/>
    </row>
    <row r="6981" spans="2:12" x14ac:dyDescent="0.4">
      <c r="B6981" s="5" t="s">
        <v>70</v>
      </c>
      <c r="C6981" s="5" t="s">
        <v>55</v>
      </c>
      <c r="D6981" s="5" t="s">
        <v>29</v>
      </c>
      <c r="E6981" s="5" t="s">
        <v>10</v>
      </c>
      <c r="F6981" s="6">
        <v>44013</v>
      </c>
      <c r="G6981" s="6" t="str">
        <f>TEXT(datatable[[#This Row],[дата]],"ММ")</f>
        <v>07</v>
      </c>
      <c r="H6981" s="8">
        <v>13.93605</v>
      </c>
      <c r="I6981" s="8">
        <v>10.400400000000001</v>
      </c>
      <c r="J6981" s="8">
        <f>datatable[[#This Row],[продажи_]]-datatable[[#This Row],[себестоимость_]]</f>
        <v>3.5356499999999986</v>
      </c>
      <c r="L6981"/>
    </row>
    <row r="6982" spans="2:12" x14ac:dyDescent="0.4">
      <c r="B6982" s="5" t="s">
        <v>70</v>
      </c>
      <c r="C6982" s="5" t="s">
        <v>55</v>
      </c>
      <c r="D6982" s="5" t="s">
        <v>29</v>
      </c>
      <c r="E6982" s="5" t="s">
        <v>10</v>
      </c>
      <c r="F6982" s="6">
        <v>44044</v>
      </c>
      <c r="G6982" s="6" t="str">
        <f>TEXT(datatable[[#This Row],[дата]],"ММ")</f>
        <v>08</v>
      </c>
      <c r="H6982" s="8">
        <v>14.119200000000001</v>
      </c>
      <c r="I6982" s="8">
        <v>8.8992000000000004</v>
      </c>
      <c r="J6982" s="8">
        <f>datatable[[#This Row],[продажи_]]-datatable[[#This Row],[себестоимость_]]</f>
        <v>5.2200000000000006</v>
      </c>
      <c r="L6982"/>
    </row>
    <row r="6983" spans="2:12" x14ac:dyDescent="0.4">
      <c r="B6983" s="5" t="s">
        <v>70</v>
      </c>
      <c r="C6983" s="5" t="s">
        <v>55</v>
      </c>
      <c r="D6983" s="5" t="s">
        <v>29</v>
      </c>
      <c r="E6983" s="5" t="s">
        <v>10</v>
      </c>
      <c r="F6983" s="6">
        <v>44075</v>
      </c>
      <c r="G6983" s="6" t="str">
        <f>TEXT(datatable[[#This Row],[дата]],"ММ")</f>
        <v>09</v>
      </c>
      <c r="H6983" s="8">
        <v>16.983000000000001</v>
      </c>
      <c r="I6983" s="8">
        <v>10.476000000000001</v>
      </c>
      <c r="J6983" s="8">
        <f>datatable[[#This Row],[продажи_]]-datatable[[#This Row],[себестоимость_]]</f>
        <v>6.5069999999999997</v>
      </c>
      <c r="L6983"/>
    </row>
    <row r="6984" spans="2:12" x14ac:dyDescent="0.4">
      <c r="B6984" s="5" t="s">
        <v>70</v>
      </c>
      <c r="C6984" s="5" t="s">
        <v>55</v>
      </c>
      <c r="D6984" s="5" t="s">
        <v>29</v>
      </c>
      <c r="E6984" s="5" t="s">
        <v>10</v>
      </c>
      <c r="F6984" s="6">
        <v>44105</v>
      </c>
      <c r="G6984" s="6" t="str">
        <f>TEXT(datatable[[#This Row],[дата]],"ММ")</f>
        <v>10</v>
      </c>
      <c r="H6984" s="8">
        <v>20.779199999999999</v>
      </c>
      <c r="I6984" s="8">
        <v>16.847999999999999</v>
      </c>
      <c r="J6984" s="8">
        <f>datatable[[#This Row],[продажи_]]-datatable[[#This Row],[себестоимость_]]</f>
        <v>3.9312000000000005</v>
      </c>
      <c r="L6984"/>
    </row>
    <row r="6985" spans="2:12" x14ac:dyDescent="0.4">
      <c r="B6985" s="5" t="s">
        <v>70</v>
      </c>
      <c r="C6985" s="5" t="s">
        <v>55</v>
      </c>
      <c r="D6985" s="5" t="s">
        <v>29</v>
      </c>
      <c r="E6985" s="5" t="s">
        <v>10</v>
      </c>
      <c r="F6985" s="6">
        <v>44136</v>
      </c>
      <c r="G6985" s="6" t="str">
        <f>TEXT(datatable[[#This Row],[дата]],"ММ")</f>
        <v>11</v>
      </c>
      <c r="H6985" s="8">
        <v>22.843799999999998</v>
      </c>
      <c r="I6985" s="8">
        <v>17.085599999999999</v>
      </c>
      <c r="J6985" s="8">
        <f>datatable[[#This Row],[продажи_]]-datatable[[#This Row],[себестоимость_]]</f>
        <v>5.7581999999999987</v>
      </c>
      <c r="L6985"/>
    </row>
    <row r="6986" spans="2:12" x14ac:dyDescent="0.4">
      <c r="B6986" s="5" t="s">
        <v>70</v>
      </c>
      <c r="C6986" s="5" t="s">
        <v>55</v>
      </c>
      <c r="D6986" s="5" t="s">
        <v>29</v>
      </c>
      <c r="E6986" s="5" t="s">
        <v>10</v>
      </c>
      <c r="F6986" s="6">
        <v>44166</v>
      </c>
      <c r="G6986" s="6" t="str">
        <f>TEXT(datatable[[#This Row],[дата]],"ММ")</f>
        <v>12</v>
      </c>
      <c r="H6986" s="8">
        <v>16.583400000000001</v>
      </c>
      <c r="I6986" s="8">
        <v>11.016</v>
      </c>
      <c r="J6986" s="8">
        <f>datatable[[#This Row],[продажи_]]-datatable[[#This Row],[себестоимость_]]</f>
        <v>5.567400000000001</v>
      </c>
      <c r="L6986"/>
    </row>
    <row r="6987" spans="2:12" x14ac:dyDescent="0.4">
      <c r="B6987" s="5" t="s">
        <v>70</v>
      </c>
      <c r="C6987" s="5" t="s">
        <v>55</v>
      </c>
      <c r="D6987" s="5" t="s">
        <v>29</v>
      </c>
      <c r="E6987" s="5" t="s">
        <v>7</v>
      </c>
      <c r="F6987" s="6">
        <v>43831</v>
      </c>
      <c r="G6987" s="6" t="str">
        <f>TEXT(datatable[[#This Row],[дата]],"ММ")</f>
        <v>01</v>
      </c>
      <c r="H6987" s="8">
        <v>3.30525</v>
      </c>
      <c r="I6987" s="8">
        <v>0.97200000000000009</v>
      </c>
      <c r="J6987" s="8">
        <f>datatable[[#This Row],[продажи_]]-datatable[[#This Row],[себестоимость_]]</f>
        <v>2.33325</v>
      </c>
      <c r="L6987"/>
    </row>
    <row r="6988" spans="2:12" x14ac:dyDescent="0.4">
      <c r="B6988" s="5" t="s">
        <v>70</v>
      </c>
      <c r="C6988" s="5" t="s">
        <v>55</v>
      </c>
      <c r="D6988" s="5" t="s">
        <v>29</v>
      </c>
      <c r="E6988" s="5" t="s">
        <v>7</v>
      </c>
      <c r="F6988" s="6">
        <v>43862</v>
      </c>
      <c r="G6988" s="6" t="str">
        <f>TEXT(datatable[[#This Row],[дата]],"ММ")</f>
        <v>02</v>
      </c>
      <c r="H6988" s="8">
        <v>4.3679999999999994</v>
      </c>
      <c r="I6988" s="8">
        <v>1.5960000000000001</v>
      </c>
      <c r="J6988" s="8">
        <f>datatable[[#This Row],[продажи_]]-datatable[[#This Row],[себестоимость_]]</f>
        <v>2.7719999999999994</v>
      </c>
      <c r="L6988"/>
    </row>
    <row r="6989" spans="2:12" x14ac:dyDescent="0.4">
      <c r="B6989" s="5" t="s">
        <v>70</v>
      </c>
      <c r="C6989" s="5" t="s">
        <v>55</v>
      </c>
      <c r="D6989" s="5" t="s">
        <v>29</v>
      </c>
      <c r="E6989" s="5" t="s">
        <v>7</v>
      </c>
      <c r="F6989" s="6">
        <v>43891</v>
      </c>
      <c r="G6989" s="6" t="str">
        <f>TEXT(datatable[[#This Row],[дата]],"ММ")</f>
        <v>03</v>
      </c>
      <c r="H6989" s="8">
        <v>5.3560000000000008</v>
      </c>
      <c r="I6989" s="8">
        <v>1.2960000000000003</v>
      </c>
      <c r="J6989" s="8">
        <f>datatable[[#This Row],[продажи_]]-datatable[[#This Row],[себестоимость_]]</f>
        <v>4.0600000000000005</v>
      </c>
      <c r="L6989"/>
    </row>
    <row r="6990" spans="2:12" x14ac:dyDescent="0.4">
      <c r="B6990" s="5" t="s">
        <v>70</v>
      </c>
      <c r="C6990" s="5" t="s">
        <v>55</v>
      </c>
      <c r="D6990" s="5" t="s">
        <v>29</v>
      </c>
      <c r="E6990" s="5" t="s">
        <v>7</v>
      </c>
      <c r="F6990" s="6">
        <v>43922</v>
      </c>
      <c r="G6990" s="6" t="str">
        <f>TEXT(datatable[[#This Row],[дата]],"ММ")</f>
        <v>04</v>
      </c>
      <c r="H6990" s="8">
        <v>4.8360000000000003</v>
      </c>
      <c r="I6990" s="8">
        <v>1.6960000000000002</v>
      </c>
      <c r="J6990" s="8">
        <f>datatable[[#This Row],[продажи_]]-datatable[[#This Row],[себестоимость_]]</f>
        <v>3.14</v>
      </c>
      <c r="L6990"/>
    </row>
    <row r="6991" spans="2:12" x14ac:dyDescent="0.4">
      <c r="B6991" s="5" t="s">
        <v>70</v>
      </c>
      <c r="C6991" s="5" t="s">
        <v>55</v>
      </c>
      <c r="D6991" s="5" t="s">
        <v>29</v>
      </c>
      <c r="E6991" s="5" t="s">
        <v>7</v>
      </c>
      <c r="F6991" s="6">
        <v>43952</v>
      </c>
      <c r="G6991" s="6" t="str">
        <f>TEXT(datatable[[#This Row],[дата]],"ММ")</f>
        <v>05</v>
      </c>
      <c r="H6991" s="8">
        <v>5.0277499999999993</v>
      </c>
      <c r="I6991" s="8">
        <v>1.0530000000000002</v>
      </c>
      <c r="J6991" s="8">
        <f>datatable[[#This Row],[продажи_]]-datatable[[#This Row],[себестоимость_]]</f>
        <v>3.9747499999999993</v>
      </c>
      <c r="L6991"/>
    </row>
    <row r="6992" spans="2:12" x14ac:dyDescent="0.4">
      <c r="B6992" s="5" t="s">
        <v>70</v>
      </c>
      <c r="C6992" s="5" t="s">
        <v>55</v>
      </c>
      <c r="D6992" s="5" t="s">
        <v>29</v>
      </c>
      <c r="E6992" s="5" t="s">
        <v>7</v>
      </c>
      <c r="F6992" s="6">
        <v>43983</v>
      </c>
      <c r="G6992" s="6" t="str">
        <f>TEXT(datatable[[#This Row],[дата]],"ММ")</f>
        <v>06</v>
      </c>
      <c r="H6992" s="8">
        <v>3.6075000000000004</v>
      </c>
      <c r="I6992" s="8">
        <v>0.87</v>
      </c>
      <c r="J6992" s="8">
        <f>datatable[[#This Row],[продажи_]]-datatable[[#This Row],[себестоимость_]]</f>
        <v>2.7375000000000003</v>
      </c>
      <c r="L6992"/>
    </row>
    <row r="6993" spans="2:12" x14ac:dyDescent="0.4">
      <c r="B6993" s="5" t="s">
        <v>70</v>
      </c>
      <c r="C6993" s="5" t="s">
        <v>55</v>
      </c>
      <c r="D6993" s="5" t="s">
        <v>29</v>
      </c>
      <c r="E6993" s="5" t="s">
        <v>7</v>
      </c>
      <c r="F6993" s="6">
        <v>44013</v>
      </c>
      <c r="G6993" s="6" t="str">
        <f>TEXT(datatable[[#This Row],[дата]],"ММ")</f>
        <v>07</v>
      </c>
      <c r="H6993" s="8">
        <v>2.4277500000000001</v>
      </c>
      <c r="I6993" s="8">
        <v>0.81900000000000006</v>
      </c>
      <c r="J6993" s="8">
        <f>datatable[[#This Row],[продажи_]]-datatable[[#This Row],[себестоимость_]]</f>
        <v>1.6087500000000001</v>
      </c>
      <c r="L6993"/>
    </row>
    <row r="6994" spans="2:12" x14ac:dyDescent="0.4">
      <c r="B6994" s="5" t="s">
        <v>70</v>
      </c>
      <c r="C6994" s="5" t="s">
        <v>55</v>
      </c>
      <c r="D6994" s="5" t="s">
        <v>29</v>
      </c>
      <c r="E6994" s="5" t="s">
        <v>7</v>
      </c>
      <c r="F6994" s="6">
        <v>44044</v>
      </c>
      <c r="G6994" s="6" t="str">
        <f>TEXT(datatable[[#This Row],[дата]],"ММ")</f>
        <v>08</v>
      </c>
      <c r="H6994" s="8">
        <v>2.2880000000000003</v>
      </c>
      <c r="I6994" s="8">
        <v>0.69600000000000006</v>
      </c>
      <c r="J6994" s="8">
        <f>datatable[[#This Row],[продажи_]]-datatable[[#This Row],[себестоимость_]]</f>
        <v>1.5920000000000001</v>
      </c>
      <c r="L6994"/>
    </row>
    <row r="6995" spans="2:12" x14ac:dyDescent="0.4">
      <c r="B6995" s="5" t="s">
        <v>70</v>
      </c>
      <c r="C6995" s="5" t="s">
        <v>55</v>
      </c>
      <c r="D6995" s="5" t="s">
        <v>29</v>
      </c>
      <c r="E6995" s="5" t="s">
        <v>7</v>
      </c>
      <c r="F6995" s="6">
        <v>44075</v>
      </c>
      <c r="G6995" s="6" t="str">
        <f>TEXT(datatable[[#This Row],[дата]],"ММ")</f>
        <v>09</v>
      </c>
      <c r="H6995" s="8">
        <v>3.6400000000000006</v>
      </c>
      <c r="I6995" s="8">
        <v>0.92</v>
      </c>
      <c r="J6995" s="8">
        <f>datatable[[#This Row],[продажи_]]-datatable[[#This Row],[себестоимость_]]</f>
        <v>2.7200000000000006</v>
      </c>
      <c r="L6995"/>
    </row>
    <row r="6996" spans="2:12" x14ac:dyDescent="0.4">
      <c r="B6996" s="5" t="s">
        <v>70</v>
      </c>
      <c r="C6996" s="5" t="s">
        <v>55</v>
      </c>
      <c r="D6996" s="5" t="s">
        <v>29</v>
      </c>
      <c r="E6996" s="5" t="s">
        <v>7</v>
      </c>
      <c r="F6996" s="6">
        <v>44105</v>
      </c>
      <c r="G6996" s="6" t="str">
        <f>TEXT(datatable[[#This Row],[дата]],"ММ")</f>
        <v>10</v>
      </c>
      <c r="H6996" s="8">
        <v>4.4784999999999995</v>
      </c>
      <c r="I6996" s="8">
        <v>1.3520000000000001</v>
      </c>
      <c r="J6996" s="8">
        <f>datatable[[#This Row],[продажи_]]-datatable[[#This Row],[себестоимость_]]</f>
        <v>3.1264999999999992</v>
      </c>
      <c r="L6996"/>
    </row>
    <row r="6997" spans="2:12" x14ac:dyDescent="0.4">
      <c r="B6997" s="5" t="s">
        <v>70</v>
      </c>
      <c r="C6997" s="5" t="s">
        <v>55</v>
      </c>
      <c r="D6997" s="5" t="s">
        <v>29</v>
      </c>
      <c r="E6997" s="5" t="s">
        <v>7</v>
      </c>
      <c r="F6997" s="6">
        <v>44136</v>
      </c>
      <c r="G6997" s="6" t="str">
        <f>TEXT(datatable[[#This Row],[дата]],"ММ")</f>
        <v>11</v>
      </c>
      <c r="H6997" s="8">
        <v>5.232499999999999</v>
      </c>
      <c r="I6997" s="8">
        <v>1.6800000000000002</v>
      </c>
      <c r="J6997" s="8">
        <f>datatable[[#This Row],[продажи_]]-datatable[[#This Row],[себестоимость_]]</f>
        <v>3.5524999999999989</v>
      </c>
      <c r="L6997"/>
    </row>
    <row r="6998" spans="2:12" x14ac:dyDescent="0.4">
      <c r="B6998" s="5" t="s">
        <v>70</v>
      </c>
      <c r="C6998" s="5" t="s">
        <v>55</v>
      </c>
      <c r="D6998" s="5" t="s">
        <v>29</v>
      </c>
      <c r="E6998" s="5" t="s">
        <v>7</v>
      </c>
      <c r="F6998" s="6">
        <v>44166</v>
      </c>
      <c r="G6998" s="6" t="str">
        <f>TEXT(datatable[[#This Row],[дата]],"ММ")</f>
        <v>12</v>
      </c>
      <c r="H6998" s="8">
        <v>3.8220000000000001</v>
      </c>
      <c r="I6998" s="8">
        <v>1.0680000000000001</v>
      </c>
      <c r="J6998" s="8">
        <f>datatable[[#This Row],[продажи_]]-datatable[[#This Row],[себестоимость_]]</f>
        <v>2.754</v>
      </c>
      <c r="L6998"/>
    </row>
    <row r="6999" spans="2:12" x14ac:dyDescent="0.4">
      <c r="B6999" s="5" t="s">
        <v>70</v>
      </c>
      <c r="C6999" s="5" t="s">
        <v>55</v>
      </c>
      <c r="D6999" s="5" t="s">
        <v>29</v>
      </c>
      <c r="E6999" s="5" t="s">
        <v>7</v>
      </c>
      <c r="F6999" s="6">
        <v>43831</v>
      </c>
      <c r="G6999" s="6" t="str">
        <f>TEXT(datatable[[#This Row],[дата]],"ММ")</f>
        <v>01</v>
      </c>
      <c r="H6999" s="8">
        <v>2.5245000000000002</v>
      </c>
      <c r="I6999" s="8">
        <v>0.79380000000000006</v>
      </c>
      <c r="J6999" s="8">
        <f>datatable[[#This Row],[продажи_]]-datatable[[#This Row],[себестоимость_]]</f>
        <v>1.7307000000000001</v>
      </c>
      <c r="L6999"/>
    </row>
    <row r="7000" spans="2:12" x14ac:dyDescent="0.4">
      <c r="B7000" s="5" t="s">
        <v>70</v>
      </c>
      <c r="C7000" s="5" t="s">
        <v>55</v>
      </c>
      <c r="D7000" s="5" t="s">
        <v>29</v>
      </c>
      <c r="E7000" s="5" t="s">
        <v>7</v>
      </c>
      <c r="F7000" s="6">
        <v>43862</v>
      </c>
      <c r="G7000" s="6" t="str">
        <f>TEXT(datatable[[#This Row],[дата]],"ММ")</f>
        <v>02</v>
      </c>
      <c r="H7000" s="8">
        <v>4.2839999999999998</v>
      </c>
      <c r="I7000" s="8">
        <v>1.4238</v>
      </c>
      <c r="J7000" s="8">
        <f>datatable[[#This Row],[продажи_]]-datatable[[#This Row],[себестоимость_]]</f>
        <v>2.8601999999999999</v>
      </c>
      <c r="L7000"/>
    </row>
    <row r="7001" spans="2:12" x14ac:dyDescent="0.4">
      <c r="B7001" s="5" t="s">
        <v>70</v>
      </c>
      <c r="C7001" s="5" t="s">
        <v>55</v>
      </c>
      <c r="D7001" s="5" t="s">
        <v>29</v>
      </c>
      <c r="E7001" s="5" t="s">
        <v>7</v>
      </c>
      <c r="F7001" s="6">
        <v>43891</v>
      </c>
      <c r="G7001" s="6" t="str">
        <f>TEXT(datatable[[#This Row],[дата]],"ММ")</f>
        <v>03</v>
      </c>
      <c r="H7001" s="8">
        <v>4.1208</v>
      </c>
      <c r="I7001" s="8">
        <v>1.4976</v>
      </c>
      <c r="J7001" s="8">
        <f>datatable[[#This Row],[продажи_]]-datatable[[#This Row],[себестоимость_]]</f>
        <v>2.6231999999999998</v>
      </c>
      <c r="L7001"/>
    </row>
    <row r="7002" spans="2:12" x14ac:dyDescent="0.4">
      <c r="B7002" s="5" t="s">
        <v>70</v>
      </c>
      <c r="C7002" s="5" t="s">
        <v>55</v>
      </c>
      <c r="D7002" s="5" t="s">
        <v>29</v>
      </c>
      <c r="E7002" s="5" t="s">
        <v>7</v>
      </c>
      <c r="F7002" s="6">
        <v>43922</v>
      </c>
      <c r="G7002" s="6" t="str">
        <f>TEXT(datatable[[#This Row],[дата]],"ММ")</f>
        <v>04</v>
      </c>
      <c r="H7002" s="8">
        <v>4.1208</v>
      </c>
      <c r="I7002" s="8">
        <v>1.728</v>
      </c>
      <c r="J7002" s="8">
        <f>datatable[[#This Row],[продажи_]]-datatable[[#This Row],[себестоимость_]]</f>
        <v>2.3928000000000003</v>
      </c>
      <c r="L7002"/>
    </row>
    <row r="7003" spans="2:12" x14ac:dyDescent="0.4">
      <c r="B7003" s="5" t="s">
        <v>70</v>
      </c>
      <c r="C7003" s="5" t="s">
        <v>55</v>
      </c>
      <c r="D7003" s="5" t="s">
        <v>29</v>
      </c>
      <c r="E7003" s="5" t="s">
        <v>7</v>
      </c>
      <c r="F7003" s="6">
        <v>43952</v>
      </c>
      <c r="G7003" s="6" t="str">
        <f>TEXT(datatable[[#This Row],[дата]],"ММ")</f>
        <v>05</v>
      </c>
      <c r="H7003" s="8">
        <v>3.0166500000000003</v>
      </c>
      <c r="I7003" s="8">
        <v>1.1934</v>
      </c>
      <c r="J7003" s="8">
        <f>datatable[[#This Row],[продажи_]]-datatable[[#This Row],[себестоимость_]]</f>
        <v>1.8232500000000003</v>
      </c>
      <c r="L7003"/>
    </row>
    <row r="7004" spans="2:12" x14ac:dyDescent="0.4">
      <c r="B7004" s="5" t="s">
        <v>70</v>
      </c>
      <c r="C7004" s="5" t="s">
        <v>55</v>
      </c>
      <c r="D7004" s="5" t="s">
        <v>29</v>
      </c>
      <c r="E7004" s="5" t="s">
        <v>7</v>
      </c>
      <c r="F7004" s="6">
        <v>43983</v>
      </c>
      <c r="G7004" s="6" t="str">
        <f>TEXT(datatable[[#This Row],[дата]],"ММ")</f>
        <v>06</v>
      </c>
      <c r="H7004" s="8">
        <v>2.6775000000000002</v>
      </c>
      <c r="I7004" s="8">
        <v>0.72000000000000008</v>
      </c>
      <c r="J7004" s="8">
        <f>datatable[[#This Row],[продажи_]]-datatable[[#This Row],[себестоимость_]]</f>
        <v>1.9575</v>
      </c>
      <c r="L7004"/>
    </row>
    <row r="7005" spans="2:12" x14ac:dyDescent="0.4">
      <c r="B7005" s="5" t="s">
        <v>70</v>
      </c>
      <c r="C7005" s="5" t="s">
        <v>55</v>
      </c>
      <c r="D7005" s="5" t="s">
        <v>29</v>
      </c>
      <c r="E7005" s="5" t="s">
        <v>7</v>
      </c>
      <c r="F7005" s="6">
        <v>44013</v>
      </c>
      <c r="G7005" s="6" t="str">
        <f>TEXT(datatable[[#This Row],[дата]],"ММ")</f>
        <v>07</v>
      </c>
      <c r="H7005" s="8">
        <v>2.754</v>
      </c>
      <c r="I7005" s="8">
        <v>0.66420000000000001</v>
      </c>
      <c r="J7005" s="8">
        <f>datatable[[#This Row],[продажи_]]-datatable[[#This Row],[себестоимость_]]</f>
        <v>2.0897999999999999</v>
      </c>
      <c r="L7005"/>
    </row>
    <row r="7006" spans="2:12" x14ac:dyDescent="0.4">
      <c r="B7006" s="5" t="s">
        <v>70</v>
      </c>
      <c r="C7006" s="5" t="s">
        <v>55</v>
      </c>
      <c r="D7006" s="5" t="s">
        <v>29</v>
      </c>
      <c r="E7006" s="5" t="s">
        <v>7</v>
      </c>
      <c r="F7006" s="6">
        <v>44044</v>
      </c>
      <c r="G7006" s="6" t="str">
        <f>TEXT(datatable[[#This Row],[дата]],"ММ")</f>
        <v>08</v>
      </c>
      <c r="H7006" s="8">
        <v>1.6320000000000001</v>
      </c>
      <c r="I7006" s="8">
        <v>0.69839999999999991</v>
      </c>
      <c r="J7006" s="8">
        <f>datatable[[#This Row],[продажи_]]-datatable[[#This Row],[себестоимость_]]</f>
        <v>0.93360000000000021</v>
      </c>
      <c r="L7006"/>
    </row>
    <row r="7007" spans="2:12" x14ac:dyDescent="0.4">
      <c r="B7007" s="5" t="s">
        <v>70</v>
      </c>
      <c r="C7007" s="5" t="s">
        <v>55</v>
      </c>
      <c r="D7007" s="5" t="s">
        <v>29</v>
      </c>
      <c r="E7007" s="5" t="s">
        <v>7</v>
      </c>
      <c r="F7007" s="6">
        <v>44075</v>
      </c>
      <c r="G7007" s="6" t="str">
        <f>TEXT(datatable[[#This Row],[дата]],"ММ")</f>
        <v>09</v>
      </c>
      <c r="H7007" s="8">
        <v>2.0655000000000006</v>
      </c>
      <c r="I7007" s="8">
        <v>0.93600000000000005</v>
      </c>
      <c r="J7007" s="8">
        <f>datatable[[#This Row],[продажи_]]-datatable[[#This Row],[себестоимость_]]</f>
        <v>1.1295000000000006</v>
      </c>
      <c r="L7007"/>
    </row>
    <row r="7008" spans="2:12" x14ac:dyDescent="0.4">
      <c r="B7008" s="5" t="s">
        <v>70</v>
      </c>
      <c r="C7008" s="5" t="s">
        <v>55</v>
      </c>
      <c r="D7008" s="5" t="s">
        <v>29</v>
      </c>
      <c r="E7008" s="5" t="s">
        <v>7</v>
      </c>
      <c r="F7008" s="6">
        <v>44105</v>
      </c>
      <c r="G7008" s="6" t="str">
        <f>TEXT(datatable[[#This Row],[дата]],"ММ")</f>
        <v>10</v>
      </c>
      <c r="H7008" s="8">
        <v>3.1823999999999999</v>
      </c>
      <c r="I7008" s="8">
        <v>1.2636000000000001</v>
      </c>
      <c r="J7008" s="8">
        <f>datatable[[#This Row],[продажи_]]-datatable[[#This Row],[себестоимость_]]</f>
        <v>1.9187999999999998</v>
      </c>
      <c r="L7008"/>
    </row>
    <row r="7009" spans="2:12" x14ac:dyDescent="0.4">
      <c r="B7009" s="5" t="s">
        <v>70</v>
      </c>
      <c r="C7009" s="5" t="s">
        <v>55</v>
      </c>
      <c r="D7009" s="5" t="s">
        <v>29</v>
      </c>
      <c r="E7009" s="5" t="s">
        <v>7</v>
      </c>
      <c r="F7009" s="6">
        <v>44136</v>
      </c>
      <c r="G7009" s="6" t="str">
        <f>TEXT(datatable[[#This Row],[дата]],"ММ")</f>
        <v>11</v>
      </c>
      <c r="H7009" s="8">
        <v>3.2844000000000002</v>
      </c>
      <c r="I7009" s="8">
        <v>1.3734000000000002</v>
      </c>
      <c r="J7009" s="8">
        <f>datatable[[#This Row],[продажи_]]-datatable[[#This Row],[себестоимость_]]</f>
        <v>1.911</v>
      </c>
      <c r="L7009"/>
    </row>
    <row r="7010" spans="2:12" x14ac:dyDescent="0.4">
      <c r="B7010" s="5" t="s">
        <v>70</v>
      </c>
      <c r="C7010" s="5" t="s">
        <v>55</v>
      </c>
      <c r="D7010" s="5" t="s">
        <v>29</v>
      </c>
      <c r="E7010" s="5" t="s">
        <v>7</v>
      </c>
      <c r="F7010" s="6">
        <v>44166</v>
      </c>
      <c r="G7010" s="6" t="str">
        <f>TEXT(datatable[[#This Row],[дата]],"ММ")</f>
        <v>12</v>
      </c>
      <c r="H7010" s="8">
        <v>2.5398000000000001</v>
      </c>
      <c r="I7010" s="8">
        <v>1.1772000000000002</v>
      </c>
      <c r="J7010" s="8">
        <f>datatable[[#This Row],[продажи_]]-datatable[[#This Row],[себестоимость_]]</f>
        <v>1.3625999999999998</v>
      </c>
      <c r="L7010"/>
    </row>
    <row r="7011" spans="2:12" x14ac:dyDescent="0.4">
      <c r="B7011" s="5" t="s">
        <v>70</v>
      </c>
      <c r="C7011" s="5" t="s">
        <v>55</v>
      </c>
      <c r="D7011" s="5" t="s">
        <v>29</v>
      </c>
      <c r="E7011" s="5" t="s">
        <v>7</v>
      </c>
      <c r="F7011" s="6">
        <v>43831</v>
      </c>
      <c r="G7011" s="6" t="str">
        <f>TEXT(datatable[[#This Row],[дата]],"ММ")</f>
        <v>01</v>
      </c>
      <c r="H7011" s="8">
        <v>0.22275</v>
      </c>
      <c r="I7011" s="8">
        <v>7.8299999999999995E-2</v>
      </c>
      <c r="J7011" s="8">
        <f>datatable[[#This Row],[продажи_]]-datatable[[#This Row],[себестоимость_]]</f>
        <v>0.14445000000000002</v>
      </c>
      <c r="L7011"/>
    </row>
    <row r="7012" spans="2:12" x14ac:dyDescent="0.4">
      <c r="B7012" s="5" t="s">
        <v>70</v>
      </c>
      <c r="C7012" s="5" t="s">
        <v>55</v>
      </c>
      <c r="D7012" s="5" t="s">
        <v>29</v>
      </c>
      <c r="E7012" s="5" t="s">
        <v>7</v>
      </c>
      <c r="F7012" s="6">
        <v>43862</v>
      </c>
      <c r="G7012" s="6" t="str">
        <f>TEXT(datatable[[#This Row],[дата]],"ММ")</f>
        <v>02</v>
      </c>
      <c r="H7012" s="8">
        <v>0.38150000000000006</v>
      </c>
      <c r="I7012" s="8">
        <v>0.1148</v>
      </c>
      <c r="J7012" s="8">
        <f>datatable[[#This Row],[продажи_]]-datatable[[#This Row],[себестоимость_]]</f>
        <v>0.26670000000000005</v>
      </c>
      <c r="L7012"/>
    </row>
    <row r="7013" spans="2:12" x14ac:dyDescent="0.4">
      <c r="B7013" s="5" t="s">
        <v>70</v>
      </c>
      <c r="C7013" s="5" t="s">
        <v>55</v>
      </c>
      <c r="D7013" s="5" t="s">
        <v>29</v>
      </c>
      <c r="E7013" s="5" t="s">
        <v>7</v>
      </c>
      <c r="F7013" s="6">
        <v>43891</v>
      </c>
      <c r="G7013" s="6" t="str">
        <f>TEXT(datatable[[#This Row],[дата]],"ММ")</f>
        <v>03</v>
      </c>
      <c r="H7013" s="8">
        <v>0.36400000000000005</v>
      </c>
      <c r="I7013" s="8">
        <v>0.18720000000000001</v>
      </c>
      <c r="J7013" s="8">
        <f>datatable[[#This Row],[продажи_]]-datatable[[#This Row],[себестоимость_]]</f>
        <v>0.17680000000000004</v>
      </c>
      <c r="L7013"/>
    </row>
    <row r="7014" spans="2:12" x14ac:dyDescent="0.4">
      <c r="B7014" s="5" t="s">
        <v>70</v>
      </c>
      <c r="C7014" s="5" t="s">
        <v>55</v>
      </c>
      <c r="D7014" s="5" t="s">
        <v>29</v>
      </c>
      <c r="E7014" s="5" t="s">
        <v>7</v>
      </c>
      <c r="F7014" s="6">
        <v>43922</v>
      </c>
      <c r="G7014" s="6" t="str">
        <f>TEXT(datatable[[#This Row],[дата]],"ММ")</f>
        <v>04</v>
      </c>
      <c r="H7014" s="8">
        <v>0.38</v>
      </c>
      <c r="I7014" s="8">
        <v>0.1424</v>
      </c>
      <c r="J7014" s="8">
        <f>datatable[[#This Row],[продажи_]]-datatable[[#This Row],[себестоимость_]]</f>
        <v>0.23760000000000001</v>
      </c>
      <c r="L7014"/>
    </row>
    <row r="7015" spans="2:12" x14ac:dyDescent="0.4">
      <c r="B7015" s="5" t="s">
        <v>70</v>
      </c>
      <c r="C7015" s="5" t="s">
        <v>55</v>
      </c>
      <c r="D7015" s="5" t="s">
        <v>29</v>
      </c>
      <c r="E7015" s="5" t="s">
        <v>7</v>
      </c>
      <c r="F7015" s="6">
        <v>43952</v>
      </c>
      <c r="G7015" s="6" t="str">
        <f>TEXT(datatable[[#This Row],[дата]],"ММ")</f>
        <v>05</v>
      </c>
      <c r="H7015" s="8">
        <v>0.34450000000000003</v>
      </c>
      <c r="I7015" s="8">
        <v>0.10400000000000001</v>
      </c>
      <c r="J7015" s="8">
        <f>datatable[[#This Row],[продажи_]]-datatable[[#This Row],[себестоимость_]]</f>
        <v>0.24050000000000002</v>
      </c>
      <c r="L7015"/>
    </row>
    <row r="7016" spans="2:12" x14ac:dyDescent="0.4">
      <c r="B7016" s="5" t="s">
        <v>70</v>
      </c>
      <c r="C7016" s="5" t="s">
        <v>55</v>
      </c>
      <c r="D7016" s="5" t="s">
        <v>29</v>
      </c>
      <c r="E7016" s="5" t="s">
        <v>7</v>
      </c>
      <c r="F7016" s="6">
        <v>43983</v>
      </c>
      <c r="G7016" s="6" t="str">
        <f>TEXT(datatable[[#This Row],[дата]],"ММ")</f>
        <v>06</v>
      </c>
      <c r="H7016" s="8">
        <v>0.29249999999999998</v>
      </c>
      <c r="I7016" s="8">
        <v>0.11399999999999999</v>
      </c>
      <c r="J7016" s="8">
        <f>datatable[[#This Row],[продажи_]]-datatable[[#This Row],[себестоимость_]]</f>
        <v>0.17849999999999999</v>
      </c>
      <c r="L7016"/>
    </row>
    <row r="7017" spans="2:12" x14ac:dyDescent="0.4">
      <c r="B7017" s="5" t="s">
        <v>70</v>
      </c>
      <c r="C7017" s="5" t="s">
        <v>55</v>
      </c>
      <c r="D7017" s="5" t="s">
        <v>29</v>
      </c>
      <c r="E7017" s="5" t="s">
        <v>7</v>
      </c>
      <c r="F7017" s="6">
        <v>44013</v>
      </c>
      <c r="G7017" s="6" t="str">
        <f>TEXT(datatable[[#This Row],[дата]],"ММ")</f>
        <v>07</v>
      </c>
      <c r="H7017" s="8">
        <v>0.189</v>
      </c>
      <c r="I7017" s="8">
        <v>0.1008</v>
      </c>
      <c r="J7017" s="8">
        <f>datatable[[#This Row],[продажи_]]-datatable[[#This Row],[себестоимость_]]</f>
        <v>8.8200000000000001E-2</v>
      </c>
      <c r="L7017"/>
    </row>
    <row r="7018" spans="2:12" x14ac:dyDescent="0.4">
      <c r="B7018" s="5" t="s">
        <v>70</v>
      </c>
      <c r="C7018" s="5" t="s">
        <v>55</v>
      </c>
      <c r="D7018" s="5" t="s">
        <v>29</v>
      </c>
      <c r="E7018" s="5" t="s">
        <v>7</v>
      </c>
      <c r="F7018" s="6">
        <v>44044</v>
      </c>
      <c r="G7018" s="6" t="str">
        <f>TEXT(datatable[[#This Row],[дата]],"ММ")</f>
        <v>08</v>
      </c>
      <c r="H7018" s="8">
        <v>0.16000000000000003</v>
      </c>
      <c r="I7018" s="8">
        <v>8.2400000000000001E-2</v>
      </c>
      <c r="J7018" s="8">
        <f>datatable[[#This Row],[продажи_]]-datatable[[#This Row],[себестоимость_]]</f>
        <v>7.760000000000003E-2</v>
      </c>
      <c r="L7018"/>
    </row>
    <row r="7019" spans="2:12" x14ac:dyDescent="0.4">
      <c r="B7019" s="5" t="s">
        <v>70</v>
      </c>
      <c r="C7019" s="5" t="s">
        <v>55</v>
      </c>
      <c r="D7019" s="5" t="s">
        <v>29</v>
      </c>
      <c r="E7019" s="5" t="s">
        <v>7</v>
      </c>
      <c r="F7019" s="6">
        <v>44075</v>
      </c>
      <c r="G7019" s="6" t="str">
        <f>TEXT(datatable[[#This Row],[дата]],"ММ")</f>
        <v>09</v>
      </c>
      <c r="H7019" s="8">
        <v>0.2475</v>
      </c>
      <c r="I7019" s="8">
        <v>0.1</v>
      </c>
      <c r="J7019" s="8">
        <f>datatable[[#This Row],[продажи_]]-datatable[[#This Row],[себестоимость_]]</f>
        <v>0.14749999999999999</v>
      </c>
      <c r="L7019"/>
    </row>
    <row r="7020" spans="2:12" x14ac:dyDescent="0.4">
      <c r="B7020" s="5" t="s">
        <v>70</v>
      </c>
      <c r="C7020" s="5" t="s">
        <v>55</v>
      </c>
      <c r="D7020" s="5" t="s">
        <v>29</v>
      </c>
      <c r="E7020" s="5" t="s">
        <v>7</v>
      </c>
      <c r="F7020" s="6">
        <v>44105</v>
      </c>
      <c r="G7020" s="6" t="str">
        <f>TEXT(datatable[[#This Row],[дата]],"ММ")</f>
        <v>10</v>
      </c>
      <c r="H7020" s="8">
        <v>0.30549999999999999</v>
      </c>
      <c r="I7020" s="8">
        <v>0.1313</v>
      </c>
      <c r="J7020" s="8">
        <f>datatable[[#This Row],[продажи_]]-datatable[[#This Row],[себестоимость_]]</f>
        <v>0.17419999999999999</v>
      </c>
      <c r="L7020"/>
    </row>
    <row r="7021" spans="2:12" x14ac:dyDescent="0.4">
      <c r="B7021" s="5" t="s">
        <v>70</v>
      </c>
      <c r="C7021" s="5" t="s">
        <v>55</v>
      </c>
      <c r="D7021" s="5" t="s">
        <v>29</v>
      </c>
      <c r="E7021" s="5" t="s">
        <v>7</v>
      </c>
      <c r="F7021" s="6">
        <v>44136</v>
      </c>
      <c r="G7021" s="6" t="str">
        <f>TEXT(datatable[[#This Row],[дата]],"ММ")</f>
        <v>11</v>
      </c>
      <c r="H7021" s="8">
        <v>0.36400000000000005</v>
      </c>
      <c r="I7021" s="8">
        <v>0.15820000000000001</v>
      </c>
      <c r="J7021" s="8">
        <f>datatable[[#This Row],[продажи_]]-datatable[[#This Row],[себестоимость_]]</f>
        <v>0.20580000000000004</v>
      </c>
      <c r="L7021"/>
    </row>
    <row r="7022" spans="2:12" x14ac:dyDescent="0.4">
      <c r="B7022" s="5" t="s">
        <v>70</v>
      </c>
      <c r="C7022" s="5" t="s">
        <v>55</v>
      </c>
      <c r="D7022" s="5" t="s">
        <v>29</v>
      </c>
      <c r="E7022" s="5" t="s">
        <v>7</v>
      </c>
      <c r="F7022" s="6">
        <v>44166</v>
      </c>
      <c r="G7022" s="6" t="str">
        <f>TEXT(datatable[[#This Row],[дата]],"ММ")</f>
        <v>12</v>
      </c>
      <c r="H7022" s="8">
        <v>0.24</v>
      </c>
      <c r="I7022" s="8">
        <v>0.11879999999999999</v>
      </c>
      <c r="J7022" s="8">
        <f>datatable[[#This Row],[продажи_]]-datatable[[#This Row],[себестоимость_]]</f>
        <v>0.1212</v>
      </c>
      <c r="L7022"/>
    </row>
    <row r="7023" spans="2:12" x14ac:dyDescent="0.4">
      <c r="B7023" s="5" t="s">
        <v>70</v>
      </c>
      <c r="C7023" s="5" t="s">
        <v>55</v>
      </c>
      <c r="D7023" s="5" t="s">
        <v>29</v>
      </c>
      <c r="E7023" s="5" t="s">
        <v>7</v>
      </c>
      <c r="F7023" s="6">
        <v>43831</v>
      </c>
      <c r="G7023" s="6" t="str">
        <f>TEXT(datatable[[#This Row],[дата]],"ММ")</f>
        <v>01</v>
      </c>
      <c r="H7023" s="8">
        <v>4.3470000000000004</v>
      </c>
      <c r="I7023" s="8">
        <v>2.0938500000000002</v>
      </c>
      <c r="J7023" s="8">
        <f>datatable[[#This Row],[продажи_]]-datatable[[#This Row],[себестоимость_]]</f>
        <v>2.2531500000000002</v>
      </c>
      <c r="L7023"/>
    </row>
    <row r="7024" spans="2:12" x14ac:dyDescent="0.4">
      <c r="B7024" s="5" t="s">
        <v>70</v>
      </c>
      <c r="C7024" s="5" t="s">
        <v>55</v>
      </c>
      <c r="D7024" s="5" t="s">
        <v>29</v>
      </c>
      <c r="E7024" s="5" t="s">
        <v>7</v>
      </c>
      <c r="F7024" s="6">
        <v>43862</v>
      </c>
      <c r="G7024" s="6" t="str">
        <f>TEXT(datatable[[#This Row],[дата]],"ММ")</f>
        <v>02</v>
      </c>
      <c r="H7024" s="8">
        <v>6.2475000000000005</v>
      </c>
      <c r="I7024" s="8">
        <v>3.2242000000000002</v>
      </c>
      <c r="J7024" s="8">
        <f>datatable[[#This Row],[продажи_]]-datatable[[#This Row],[себестоимость_]]</f>
        <v>3.0233000000000003</v>
      </c>
      <c r="L7024"/>
    </row>
    <row r="7025" spans="2:12" x14ac:dyDescent="0.4">
      <c r="B7025" s="5" t="s">
        <v>70</v>
      </c>
      <c r="C7025" s="5" t="s">
        <v>55</v>
      </c>
      <c r="D7025" s="5" t="s">
        <v>29</v>
      </c>
      <c r="E7025" s="5" t="s">
        <v>7</v>
      </c>
      <c r="F7025" s="6">
        <v>43891</v>
      </c>
      <c r="G7025" s="6" t="str">
        <f>TEXT(datatable[[#This Row],[дата]],"ММ")</f>
        <v>03</v>
      </c>
      <c r="H7025" s="8">
        <v>6.9719999999999995</v>
      </c>
      <c r="I7025" s="8">
        <v>3.6848000000000001</v>
      </c>
      <c r="J7025" s="8">
        <f>datatable[[#This Row],[продажи_]]-datatable[[#This Row],[себестоимость_]]</f>
        <v>3.2871999999999995</v>
      </c>
      <c r="L7025"/>
    </row>
    <row r="7026" spans="2:12" x14ac:dyDescent="0.4">
      <c r="B7026" s="5" t="s">
        <v>70</v>
      </c>
      <c r="C7026" s="5" t="s">
        <v>55</v>
      </c>
      <c r="D7026" s="5" t="s">
        <v>29</v>
      </c>
      <c r="E7026" s="5" t="s">
        <v>7</v>
      </c>
      <c r="F7026" s="6">
        <v>43922</v>
      </c>
      <c r="G7026" s="6" t="str">
        <f>TEXT(datatable[[#This Row],[дата]],"ММ")</f>
        <v>04</v>
      </c>
      <c r="H7026" s="8">
        <v>8.5680000000000014</v>
      </c>
      <c r="I7026" s="8">
        <v>3.4216000000000002</v>
      </c>
      <c r="J7026" s="8">
        <f>datatable[[#This Row],[продажи_]]-datatable[[#This Row],[себестоимость_]]</f>
        <v>5.1464000000000016</v>
      </c>
      <c r="L7026"/>
    </row>
    <row r="7027" spans="2:12" x14ac:dyDescent="0.4">
      <c r="B7027" s="5" t="s">
        <v>70</v>
      </c>
      <c r="C7027" s="5" t="s">
        <v>55</v>
      </c>
      <c r="D7027" s="5" t="s">
        <v>29</v>
      </c>
      <c r="E7027" s="5" t="s">
        <v>7</v>
      </c>
      <c r="F7027" s="6">
        <v>43952</v>
      </c>
      <c r="G7027" s="6" t="str">
        <f>TEXT(datatable[[#This Row],[дата]],"ММ")</f>
        <v>05</v>
      </c>
      <c r="H7027" s="8">
        <v>6.4154999999999998</v>
      </c>
      <c r="I7027" s="8">
        <v>3.4521500000000001</v>
      </c>
      <c r="J7027" s="8">
        <f>datatable[[#This Row],[продажи_]]-datatable[[#This Row],[себестоимость_]]</f>
        <v>2.9633499999999997</v>
      </c>
      <c r="L7027"/>
    </row>
    <row r="7028" spans="2:12" x14ac:dyDescent="0.4">
      <c r="B7028" s="5" t="s">
        <v>70</v>
      </c>
      <c r="C7028" s="5" t="s">
        <v>55</v>
      </c>
      <c r="D7028" s="5" t="s">
        <v>29</v>
      </c>
      <c r="E7028" s="5" t="s">
        <v>7</v>
      </c>
      <c r="F7028" s="6">
        <v>43983</v>
      </c>
      <c r="G7028" s="6" t="str">
        <f>TEXT(datatable[[#This Row],[дата]],"ММ")</f>
        <v>06</v>
      </c>
      <c r="H7028" s="8">
        <v>4.5149999999999997</v>
      </c>
      <c r="I7028" s="8">
        <v>1.8800000000000001</v>
      </c>
      <c r="J7028" s="8">
        <f>datatable[[#This Row],[продажи_]]-datatable[[#This Row],[себестоимость_]]</f>
        <v>2.6349999999999998</v>
      </c>
      <c r="L7028"/>
    </row>
    <row r="7029" spans="2:12" x14ac:dyDescent="0.4">
      <c r="B7029" s="5" t="s">
        <v>70</v>
      </c>
      <c r="C7029" s="5" t="s">
        <v>55</v>
      </c>
      <c r="D7029" s="5" t="s">
        <v>29</v>
      </c>
      <c r="E7029" s="5" t="s">
        <v>7</v>
      </c>
      <c r="F7029" s="6">
        <v>44013</v>
      </c>
      <c r="G7029" s="6" t="str">
        <f>TEXT(datatable[[#This Row],[дата]],"ММ")</f>
        <v>07</v>
      </c>
      <c r="H7029" s="8">
        <v>4.0162500000000003</v>
      </c>
      <c r="I7029" s="8">
        <v>2.2630500000000002</v>
      </c>
      <c r="J7029" s="8">
        <f>datatable[[#This Row],[продажи_]]-datatable[[#This Row],[себестоимость_]]</f>
        <v>1.7532000000000001</v>
      </c>
      <c r="L7029"/>
    </row>
    <row r="7030" spans="2:12" x14ac:dyDescent="0.4">
      <c r="B7030" s="5" t="s">
        <v>70</v>
      </c>
      <c r="C7030" s="5" t="s">
        <v>55</v>
      </c>
      <c r="D7030" s="5" t="s">
        <v>29</v>
      </c>
      <c r="E7030" s="5" t="s">
        <v>7</v>
      </c>
      <c r="F7030" s="6">
        <v>44044</v>
      </c>
      <c r="G7030" s="6" t="str">
        <f>TEXT(datatable[[#This Row],[дата]],"ММ")</f>
        <v>08</v>
      </c>
      <c r="H7030" s="8">
        <v>3.3600000000000003</v>
      </c>
      <c r="I7030" s="8">
        <v>1.9552000000000003</v>
      </c>
      <c r="J7030" s="8">
        <f>datatable[[#This Row],[продажи_]]-datatable[[#This Row],[себестоимость_]]</f>
        <v>1.4048</v>
      </c>
      <c r="L7030"/>
    </row>
    <row r="7031" spans="2:12" x14ac:dyDescent="0.4">
      <c r="B7031" s="5" t="s">
        <v>70</v>
      </c>
      <c r="C7031" s="5" t="s">
        <v>55</v>
      </c>
      <c r="D7031" s="5" t="s">
        <v>29</v>
      </c>
      <c r="E7031" s="5" t="s">
        <v>7</v>
      </c>
      <c r="F7031" s="6">
        <v>44075</v>
      </c>
      <c r="G7031" s="6" t="str">
        <f>TEXT(datatable[[#This Row],[дата]],"ММ")</f>
        <v>09</v>
      </c>
      <c r="H7031" s="8">
        <v>4.62</v>
      </c>
      <c r="I7031" s="8">
        <v>2.4910000000000001</v>
      </c>
      <c r="J7031" s="8">
        <f>datatable[[#This Row],[продажи_]]-datatable[[#This Row],[себестоимость_]]</f>
        <v>2.129</v>
      </c>
      <c r="L7031"/>
    </row>
    <row r="7032" spans="2:12" x14ac:dyDescent="0.4">
      <c r="B7032" s="5" t="s">
        <v>70</v>
      </c>
      <c r="C7032" s="5" t="s">
        <v>55</v>
      </c>
      <c r="D7032" s="5" t="s">
        <v>29</v>
      </c>
      <c r="E7032" s="5" t="s">
        <v>7</v>
      </c>
      <c r="F7032" s="6">
        <v>44105</v>
      </c>
      <c r="G7032" s="6" t="str">
        <f>TEXT(datatable[[#This Row],[дата]],"ММ")</f>
        <v>10</v>
      </c>
      <c r="H7032" s="8">
        <v>7.5757500000000011</v>
      </c>
      <c r="I7032" s="8">
        <v>3.1466500000000002</v>
      </c>
      <c r="J7032" s="8">
        <f>datatable[[#This Row],[продажи_]]-datatable[[#This Row],[себестоимость_]]</f>
        <v>4.4291000000000009</v>
      </c>
      <c r="L7032"/>
    </row>
    <row r="7033" spans="2:12" x14ac:dyDescent="0.4">
      <c r="B7033" s="5" t="s">
        <v>70</v>
      </c>
      <c r="C7033" s="5" t="s">
        <v>55</v>
      </c>
      <c r="D7033" s="5" t="s">
        <v>29</v>
      </c>
      <c r="E7033" s="5" t="s">
        <v>7</v>
      </c>
      <c r="F7033" s="6">
        <v>44136</v>
      </c>
      <c r="G7033" s="6" t="str">
        <f>TEXT(datatable[[#This Row],[дата]],"ММ")</f>
        <v>11</v>
      </c>
      <c r="H7033" s="8">
        <v>6.8355000000000006</v>
      </c>
      <c r="I7033" s="8">
        <v>3.4874000000000001</v>
      </c>
      <c r="J7033" s="8">
        <f>datatable[[#This Row],[продажи_]]-datatable[[#This Row],[себестоимость_]]</f>
        <v>3.3481000000000005</v>
      </c>
      <c r="L7033"/>
    </row>
    <row r="7034" spans="2:12" x14ac:dyDescent="0.4">
      <c r="B7034" s="5" t="s">
        <v>70</v>
      </c>
      <c r="C7034" s="5" t="s">
        <v>55</v>
      </c>
      <c r="D7034" s="5" t="s">
        <v>29</v>
      </c>
      <c r="E7034" s="5" t="s">
        <v>7</v>
      </c>
      <c r="F7034" s="6">
        <v>44166</v>
      </c>
      <c r="G7034" s="6" t="str">
        <f>TEXT(datatable[[#This Row],[дата]],"ММ")</f>
        <v>12</v>
      </c>
      <c r="H7034" s="8">
        <v>5.3549999999999995</v>
      </c>
      <c r="I7034" s="8">
        <v>2.9045999999999998</v>
      </c>
      <c r="J7034" s="8">
        <f>datatable[[#This Row],[продажи_]]-datatable[[#This Row],[себестоимость_]]</f>
        <v>2.4503999999999997</v>
      </c>
      <c r="L7034"/>
    </row>
    <row r="7035" spans="2:12" x14ac:dyDescent="0.4">
      <c r="B7035" s="5" t="s">
        <v>70</v>
      </c>
      <c r="C7035" s="5" t="s">
        <v>55</v>
      </c>
      <c r="D7035" s="5" t="s">
        <v>29</v>
      </c>
      <c r="E7035" s="5" t="s">
        <v>7</v>
      </c>
      <c r="F7035" s="6">
        <v>43831</v>
      </c>
      <c r="G7035" s="6" t="str">
        <f>TEXT(datatable[[#This Row],[дата]],"ММ")</f>
        <v>01</v>
      </c>
      <c r="H7035" s="8">
        <v>3.4749000000000003</v>
      </c>
      <c r="I7035" s="8">
        <v>1.1232</v>
      </c>
      <c r="J7035" s="8">
        <f>datatable[[#This Row],[продажи_]]-datatable[[#This Row],[себестоимость_]]</f>
        <v>2.3517000000000001</v>
      </c>
      <c r="L7035"/>
    </row>
    <row r="7036" spans="2:12" x14ac:dyDescent="0.4">
      <c r="B7036" s="5" t="s">
        <v>70</v>
      </c>
      <c r="C7036" s="5" t="s">
        <v>55</v>
      </c>
      <c r="D7036" s="5" t="s">
        <v>29</v>
      </c>
      <c r="E7036" s="5" t="s">
        <v>7</v>
      </c>
      <c r="F7036" s="6">
        <v>43862</v>
      </c>
      <c r="G7036" s="6" t="str">
        <f>TEXT(datatable[[#This Row],[дата]],"ММ")</f>
        <v>02</v>
      </c>
      <c r="H7036" s="8">
        <v>6.2243999999999993</v>
      </c>
      <c r="I7036" s="8">
        <v>1.8382000000000001</v>
      </c>
      <c r="J7036" s="8">
        <f>datatable[[#This Row],[продажи_]]-datatable[[#This Row],[себестоимость_]]</f>
        <v>4.3861999999999988</v>
      </c>
      <c r="L7036"/>
    </row>
    <row r="7037" spans="2:12" x14ac:dyDescent="0.4">
      <c r="B7037" s="5" t="s">
        <v>70</v>
      </c>
      <c r="C7037" s="5" t="s">
        <v>55</v>
      </c>
      <c r="D7037" s="5" t="s">
        <v>29</v>
      </c>
      <c r="E7037" s="5" t="s">
        <v>7</v>
      </c>
      <c r="F7037" s="6">
        <v>43891</v>
      </c>
      <c r="G7037" s="6" t="str">
        <f>TEXT(datatable[[#This Row],[дата]],"ММ")</f>
        <v>03</v>
      </c>
      <c r="H7037" s="8">
        <v>6.3648000000000007</v>
      </c>
      <c r="I7037" s="8">
        <v>1.9552</v>
      </c>
      <c r="J7037" s="8">
        <f>datatable[[#This Row],[продажи_]]-datatable[[#This Row],[себестоимость_]]</f>
        <v>4.4096000000000011</v>
      </c>
      <c r="L7037"/>
    </row>
    <row r="7038" spans="2:12" x14ac:dyDescent="0.4">
      <c r="B7038" s="5" t="s">
        <v>70</v>
      </c>
      <c r="C7038" s="5" t="s">
        <v>55</v>
      </c>
      <c r="D7038" s="5" t="s">
        <v>29</v>
      </c>
      <c r="E7038" s="5" t="s">
        <v>7</v>
      </c>
      <c r="F7038" s="6">
        <v>43922</v>
      </c>
      <c r="G7038" s="6" t="str">
        <f>TEXT(datatable[[#This Row],[дата]],"ММ")</f>
        <v>04</v>
      </c>
      <c r="H7038" s="8">
        <v>7.1759999999999993</v>
      </c>
      <c r="I7038" s="8">
        <v>1.9967999999999999</v>
      </c>
      <c r="J7038" s="8">
        <f>datatable[[#This Row],[продажи_]]-datatable[[#This Row],[себестоимость_]]</f>
        <v>5.1791999999999998</v>
      </c>
      <c r="L7038"/>
    </row>
    <row r="7039" spans="2:12" x14ac:dyDescent="0.4">
      <c r="B7039" s="5" t="s">
        <v>70</v>
      </c>
      <c r="C7039" s="5" t="s">
        <v>55</v>
      </c>
      <c r="D7039" s="5" t="s">
        <v>29</v>
      </c>
      <c r="E7039" s="5" t="s">
        <v>7</v>
      </c>
      <c r="F7039" s="6">
        <v>43952</v>
      </c>
      <c r="G7039" s="6" t="str">
        <f>TEXT(datatable[[#This Row],[дата]],"ММ")</f>
        <v>05</v>
      </c>
      <c r="H7039" s="8">
        <v>4.6137000000000006</v>
      </c>
      <c r="I7039" s="8">
        <v>2.028</v>
      </c>
      <c r="J7039" s="8">
        <f>datatable[[#This Row],[продажи_]]-datatable[[#This Row],[себестоимость_]]</f>
        <v>2.5857000000000006</v>
      </c>
      <c r="L7039"/>
    </row>
    <row r="7040" spans="2:12" x14ac:dyDescent="0.4">
      <c r="B7040" s="5" t="s">
        <v>70</v>
      </c>
      <c r="C7040" s="5" t="s">
        <v>55</v>
      </c>
      <c r="D7040" s="5" t="s">
        <v>29</v>
      </c>
      <c r="E7040" s="5" t="s">
        <v>7</v>
      </c>
      <c r="F7040" s="6">
        <v>43983</v>
      </c>
      <c r="G7040" s="6" t="str">
        <f>TEXT(datatable[[#This Row],[дата]],"ММ")</f>
        <v>06</v>
      </c>
      <c r="H7040" s="8">
        <v>3.12</v>
      </c>
      <c r="I7040" s="8">
        <v>1.274</v>
      </c>
      <c r="J7040" s="8">
        <f>datatable[[#This Row],[продажи_]]-datatable[[#This Row],[себестоимость_]]</f>
        <v>1.8460000000000001</v>
      </c>
      <c r="L7040"/>
    </row>
    <row r="7041" spans="2:12" x14ac:dyDescent="0.4">
      <c r="B7041" s="5" t="s">
        <v>70</v>
      </c>
      <c r="C7041" s="5" t="s">
        <v>55</v>
      </c>
      <c r="D7041" s="5" t="s">
        <v>29</v>
      </c>
      <c r="E7041" s="5" t="s">
        <v>7</v>
      </c>
      <c r="F7041" s="6">
        <v>44013</v>
      </c>
      <c r="G7041" s="6" t="str">
        <f>TEXT(datatable[[#This Row],[дата]],"ММ")</f>
        <v>07</v>
      </c>
      <c r="H7041" s="8">
        <v>3.8961000000000006</v>
      </c>
      <c r="I7041" s="8">
        <v>1.1465999999999998</v>
      </c>
      <c r="J7041" s="8">
        <f>datatable[[#This Row],[продажи_]]-datatable[[#This Row],[себестоимость_]]</f>
        <v>2.7495000000000007</v>
      </c>
      <c r="L7041"/>
    </row>
    <row r="7042" spans="2:12" x14ac:dyDescent="0.4">
      <c r="B7042" s="5" t="s">
        <v>70</v>
      </c>
      <c r="C7042" s="5" t="s">
        <v>55</v>
      </c>
      <c r="D7042" s="5" t="s">
        <v>29</v>
      </c>
      <c r="E7042" s="5" t="s">
        <v>7</v>
      </c>
      <c r="F7042" s="6">
        <v>44044</v>
      </c>
      <c r="G7042" s="6" t="str">
        <f>TEXT(datatable[[#This Row],[дата]],"ММ")</f>
        <v>08</v>
      </c>
      <c r="H7042" s="8">
        <v>3.4008000000000003</v>
      </c>
      <c r="I7042" s="8">
        <v>0.8528</v>
      </c>
      <c r="J7042" s="8">
        <f>datatable[[#This Row],[продажи_]]-datatable[[#This Row],[себестоимость_]]</f>
        <v>2.548</v>
      </c>
      <c r="L7042"/>
    </row>
    <row r="7043" spans="2:12" x14ac:dyDescent="0.4">
      <c r="B7043" s="5" t="s">
        <v>70</v>
      </c>
      <c r="C7043" s="5" t="s">
        <v>55</v>
      </c>
      <c r="D7043" s="5" t="s">
        <v>29</v>
      </c>
      <c r="E7043" s="5" t="s">
        <v>7</v>
      </c>
      <c r="F7043" s="6">
        <v>44075</v>
      </c>
      <c r="G7043" s="6" t="str">
        <f>TEXT(datatable[[#This Row],[дата]],"ММ")</f>
        <v>09</v>
      </c>
      <c r="H7043" s="8">
        <v>3.12</v>
      </c>
      <c r="I7043" s="8">
        <v>1.3910000000000002</v>
      </c>
      <c r="J7043" s="8">
        <f>datatable[[#This Row],[продажи_]]-datatable[[#This Row],[себестоимость_]]</f>
        <v>1.7289999999999999</v>
      </c>
      <c r="L7043"/>
    </row>
    <row r="7044" spans="2:12" x14ac:dyDescent="0.4">
      <c r="B7044" s="5" t="s">
        <v>70</v>
      </c>
      <c r="C7044" s="5" t="s">
        <v>55</v>
      </c>
      <c r="D7044" s="5" t="s">
        <v>29</v>
      </c>
      <c r="E7044" s="5" t="s">
        <v>7</v>
      </c>
      <c r="F7044" s="6">
        <v>44105</v>
      </c>
      <c r="G7044" s="6" t="str">
        <f>TEXT(datatable[[#This Row],[дата]],"ММ")</f>
        <v>10</v>
      </c>
      <c r="H7044" s="8">
        <v>5.2221000000000002</v>
      </c>
      <c r="I7044" s="8">
        <v>1.4702999999999999</v>
      </c>
      <c r="J7044" s="8">
        <f>datatable[[#This Row],[продажи_]]-datatable[[#This Row],[себестоимость_]]</f>
        <v>3.7518000000000002</v>
      </c>
      <c r="L7044"/>
    </row>
    <row r="7045" spans="2:12" x14ac:dyDescent="0.4">
      <c r="B7045" s="5" t="s">
        <v>70</v>
      </c>
      <c r="C7045" s="5" t="s">
        <v>55</v>
      </c>
      <c r="D7045" s="5" t="s">
        <v>29</v>
      </c>
      <c r="E7045" s="5" t="s">
        <v>7</v>
      </c>
      <c r="F7045" s="6">
        <v>44136</v>
      </c>
      <c r="G7045" s="6" t="str">
        <f>TEXT(datatable[[#This Row],[дата]],"ММ")</f>
        <v>11</v>
      </c>
      <c r="H7045" s="8">
        <v>6.2789999999999999</v>
      </c>
      <c r="I7045" s="8">
        <v>1.4742000000000002</v>
      </c>
      <c r="J7045" s="8">
        <f>datatable[[#This Row],[продажи_]]-datatable[[#This Row],[себестоимость_]]</f>
        <v>4.8048000000000002</v>
      </c>
      <c r="L7045"/>
    </row>
    <row r="7046" spans="2:12" x14ac:dyDescent="0.4">
      <c r="B7046" s="5" t="s">
        <v>70</v>
      </c>
      <c r="C7046" s="5" t="s">
        <v>55</v>
      </c>
      <c r="D7046" s="5" t="s">
        <v>29</v>
      </c>
      <c r="E7046" s="5" t="s">
        <v>7</v>
      </c>
      <c r="F7046" s="6">
        <v>44166</v>
      </c>
      <c r="G7046" s="6" t="str">
        <f>TEXT(datatable[[#This Row],[дата]],"ММ")</f>
        <v>12</v>
      </c>
      <c r="H7046" s="8">
        <v>4.4927999999999999</v>
      </c>
      <c r="I7046" s="8">
        <v>1.3260000000000001</v>
      </c>
      <c r="J7046" s="8">
        <f>datatable[[#This Row],[продажи_]]-datatable[[#This Row],[себестоимость_]]</f>
        <v>3.1667999999999998</v>
      </c>
      <c r="L7046"/>
    </row>
    <row r="7047" spans="2:12" x14ac:dyDescent="0.4">
      <c r="B7047" s="5" t="s">
        <v>70</v>
      </c>
      <c r="C7047" s="5" t="s">
        <v>55</v>
      </c>
      <c r="D7047" s="5" t="s">
        <v>29</v>
      </c>
      <c r="E7047" s="5" t="s">
        <v>7</v>
      </c>
      <c r="F7047" s="6">
        <v>43831</v>
      </c>
      <c r="G7047" s="6" t="str">
        <f>TEXT(datatable[[#This Row],[дата]],"ММ")</f>
        <v>01</v>
      </c>
      <c r="H7047" s="8">
        <v>1.764</v>
      </c>
      <c r="I7047" s="8">
        <v>0.56025000000000003</v>
      </c>
      <c r="J7047" s="8">
        <f>datatable[[#This Row],[продажи_]]-datatable[[#This Row],[себестоимость_]]</f>
        <v>1.2037499999999999</v>
      </c>
      <c r="L7047"/>
    </row>
    <row r="7048" spans="2:12" x14ac:dyDescent="0.4">
      <c r="B7048" s="5" t="s">
        <v>70</v>
      </c>
      <c r="C7048" s="5" t="s">
        <v>55</v>
      </c>
      <c r="D7048" s="5" t="s">
        <v>29</v>
      </c>
      <c r="E7048" s="5" t="s">
        <v>7</v>
      </c>
      <c r="F7048" s="6">
        <v>43862</v>
      </c>
      <c r="G7048" s="6" t="str">
        <f>TEXT(datatable[[#This Row],[дата]],"ММ")</f>
        <v>02</v>
      </c>
      <c r="H7048" s="8">
        <v>2.4500000000000002</v>
      </c>
      <c r="I7048" s="8">
        <v>0.97650000000000015</v>
      </c>
      <c r="J7048" s="8">
        <f>datatable[[#This Row],[продажи_]]-datatable[[#This Row],[себестоимость_]]</f>
        <v>1.4735</v>
      </c>
      <c r="L7048"/>
    </row>
    <row r="7049" spans="2:12" x14ac:dyDescent="0.4">
      <c r="B7049" s="5" t="s">
        <v>70</v>
      </c>
      <c r="C7049" s="5" t="s">
        <v>55</v>
      </c>
      <c r="D7049" s="5" t="s">
        <v>29</v>
      </c>
      <c r="E7049" s="5" t="s">
        <v>7</v>
      </c>
      <c r="F7049" s="6">
        <v>43891</v>
      </c>
      <c r="G7049" s="6" t="str">
        <f>TEXT(datatable[[#This Row],[дата]],"ММ")</f>
        <v>03</v>
      </c>
      <c r="H7049" s="8">
        <v>3.0520000000000005</v>
      </c>
      <c r="I7049" s="8">
        <v>1.1399999999999999</v>
      </c>
      <c r="J7049" s="8">
        <f>datatable[[#This Row],[продажи_]]-datatable[[#This Row],[себестоимость_]]</f>
        <v>1.9120000000000006</v>
      </c>
      <c r="L7049"/>
    </row>
    <row r="7050" spans="2:12" x14ac:dyDescent="0.4">
      <c r="B7050" s="5" t="s">
        <v>70</v>
      </c>
      <c r="C7050" s="5" t="s">
        <v>55</v>
      </c>
      <c r="D7050" s="5" t="s">
        <v>29</v>
      </c>
      <c r="E7050" s="5" t="s">
        <v>7</v>
      </c>
      <c r="F7050" s="6">
        <v>43922</v>
      </c>
      <c r="G7050" s="6" t="str">
        <f>TEXT(datatable[[#This Row],[дата]],"ММ")</f>
        <v>04</v>
      </c>
      <c r="H7050" s="8">
        <v>3.22</v>
      </c>
      <c r="I7050" s="8">
        <v>1.1040000000000001</v>
      </c>
      <c r="J7050" s="8">
        <f>datatable[[#This Row],[продажи_]]-datatable[[#This Row],[себестоимость_]]</f>
        <v>2.1160000000000001</v>
      </c>
      <c r="L7050"/>
    </row>
    <row r="7051" spans="2:12" x14ac:dyDescent="0.4">
      <c r="B7051" s="5" t="s">
        <v>70</v>
      </c>
      <c r="C7051" s="5" t="s">
        <v>55</v>
      </c>
      <c r="D7051" s="5" t="s">
        <v>29</v>
      </c>
      <c r="E7051" s="5" t="s">
        <v>7</v>
      </c>
      <c r="F7051" s="6">
        <v>43952</v>
      </c>
      <c r="G7051" s="6" t="str">
        <f>TEXT(datatable[[#This Row],[дата]],"ММ")</f>
        <v>05</v>
      </c>
      <c r="H7051" s="8">
        <v>2.02475</v>
      </c>
      <c r="I7051" s="8">
        <v>0.84824999999999995</v>
      </c>
      <c r="J7051" s="8">
        <f>datatable[[#This Row],[продажи_]]-datatable[[#This Row],[себестоимость_]]</f>
        <v>1.1765000000000001</v>
      </c>
      <c r="L7051"/>
    </row>
    <row r="7052" spans="2:12" x14ac:dyDescent="0.4">
      <c r="B7052" s="5" t="s">
        <v>70</v>
      </c>
      <c r="C7052" s="5" t="s">
        <v>55</v>
      </c>
      <c r="D7052" s="5" t="s">
        <v>29</v>
      </c>
      <c r="E7052" s="5" t="s">
        <v>7</v>
      </c>
      <c r="F7052" s="6">
        <v>43983</v>
      </c>
      <c r="G7052" s="6" t="str">
        <f>TEXT(datatable[[#This Row],[дата]],"ММ")</f>
        <v>06</v>
      </c>
      <c r="H7052" s="8">
        <v>1.4875</v>
      </c>
      <c r="I7052" s="8">
        <v>0.89999999999999991</v>
      </c>
      <c r="J7052" s="8">
        <f>datatable[[#This Row],[продажи_]]-datatable[[#This Row],[себестоимость_]]</f>
        <v>0.58750000000000013</v>
      </c>
      <c r="L7052"/>
    </row>
    <row r="7053" spans="2:12" x14ac:dyDescent="0.4">
      <c r="B7053" s="5" t="s">
        <v>70</v>
      </c>
      <c r="C7053" s="5" t="s">
        <v>55</v>
      </c>
      <c r="D7053" s="5" t="s">
        <v>29</v>
      </c>
      <c r="E7053" s="5" t="s">
        <v>7</v>
      </c>
      <c r="F7053" s="6">
        <v>44013</v>
      </c>
      <c r="G7053" s="6" t="str">
        <f>TEXT(datatable[[#This Row],[дата]],"ММ")</f>
        <v>07</v>
      </c>
      <c r="H7053" s="8">
        <v>1.6852500000000001</v>
      </c>
      <c r="I7053" s="8">
        <v>0.78300000000000003</v>
      </c>
      <c r="J7053" s="8">
        <f>datatable[[#This Row],[продажи_]]-datatable[[#This Row],[себестоимость_]]</f>
        <v>0.90225000000000011</v>
      </c>
      <c r="L7053"/>
    </row>
    <row r="7054" spans="2:12" x14ac:dyDescent="0.4">
      <c r="B7054" s="5" t="s">
        <v>70</v>
      </c>
      <c r="C7054" s="5" t="s">
        <v>55</v>
      </c>
      <c r="D7054" s="5" t="s">
        <v>29</v>
      </c>
      <c r="E7054" s="5" t="s">
        <v>7</v>
      </c>
      <c r="F7054" s="6">
        <v>44044</v>
      </c>
      <c r="G7054" s="6" t="str">
        <f>TEXT(datatable[[#This Row],[дата]],"ММ")</f>
        <v>08</v>
      </c>
      <c r="H7054" s="8">
        <v>1.6240000000000001</v>
      </c>
      <c r="I7054" s="8">
        <v>0.61799999999999999</v>
      </c>
      <c r="J7054" s="8">
        <f>datatable[[#This Row],[продажи_]]-datatable[[#This Row],[себестоимость_]]</f>
        <v>1.0060000000000002</v>
      </c>
      <c r="L7054"/>
    </row>
    <row r="7055" spans="2:12" x14ac:dyDescent="0.4">
      <c r="B7055" s="5" t="s">
        <v>70</v>
      </c>
      <c r="C7055" s="5" t="s">
        <v>55</v>
      </c>
      <c r="D7055" s="5" t="s">
        <v>29</v>
      </c>
      <c r="E7055" s="5" t="s">
        <v>7</v>
      </c>
      <c r="F7055" s="6">
        <v>44075</v>
      </c>
      <c r="G7055" s="6" t="str">
        <f>TEXT(datatable[[#This Row],[дата]],"ММ")</f>
        <v>09</v>
      </c>
      <c r="H7055" s="8">
        <v>1.54</v>
      </c>
      <c r="I7055" s="8">
        <v>0.83250000000000002</v>
      </c>
      <c r="J7055" s="8">
        <f>datatable[[#This Row],[продажи_]]-datatable[[#This Row],[себестоимость_]]</f>
        <v>0.70750000000000002</v>
      </c>
      <c r="L7055"/>
    </row>
    <row r="7056" spans="2:12" x14ac:dyDescent="0.4">
      <c r="B7056" s="5" t="s">
        <v>70</v>
      </c>
      <c r="C7056" s="5" t="s">
        <v>55</v>
      </c>
      <c r="D7056" s="5" t="s">
        <v>29</v>
      </c>
      <c r="E7056" s="5" t="s">
        <v>7</v>
      </c>
      <c r="F7056" s="6">
        <v>44105</v>
      </c>
      <c r="G7056" s="6" t="str">
        <f>TEXT(datatable[[#This Row],[дата]],"ММ")</f>
        <v>10</v>
      </c>
      <c r="H7056" s="8">
        <v>2.5024999999999999</v>
      </c>
      <c r="I7056" s="8">
        <v>1.0529999999999999</v>
      </c>
      <c r="J7056" s="8">
        <f>datatable[[#This Row],[продажи_]]-datatable[[#This Row],[себестоимость_]]</f>
        <v>1.4495</v>
      </c>
      <c r="L7056"/>
    </row>
    <row r="7057" spans="2:12" x14ac:dyDescent="0.4">
      <c r="B7057" s="5" t="s">
        <v>70</v>
      </c>
      <c r="C7057" s="5" t="s">
        <v>55</v>
      </c>
      <c r="D7057" s="5" t="s">
        <v>29</v>
      </c>
      <c r="E7057" s="5" t="s">
        <v>7</v>
      </c>
      <c r="F7057" s="6">
        <v>44136</v>
      </c>
      <c r="G7057" s="6" t="str">
        <f>TEXT(datatable[[#This Row],[дата]],"ММ")</f>
        <v>11</v>
      </c>
      <c r="H7057" s="8">
        <v>2.0825</v>
      </c>
      <c r="I7057" s="8">
        <v>1.1655000000000002</v>
      </c>
      <c r="J7057" s="8">
        <f>datatable[[#This Row],[продажи_]]-datatable[[#This Row],[себестоимость_]]</f>
        <v>0.91699999999999982</v>
      </c>
      <c r="L7057"/>
    </row>
    <row r="7058" spans="2:12" x14ac:dyDescent="0.4">
      <c r="B7058" s="5" t="s">
        <v>70</v>
      </c>
      <c r="C7058" s="5" t="s">
        <v>55</v>
      </c>
      <c r="D7058" s="5" t="s">
        <v>29</v>
      </c>
      <c r="E7058" s="5" t="s">
        <v>7</v>
      </c>
      <c r="F7058" s="6">
        <v>44166</v>
      </c>
      <c r="G7058" s="6" t="str">
        <f>TEXT(datatable[[#This Row],[дата]],"ММ")</f>
        <v>12</v>
      </c>
      <c r="H7058" s="8">
        <v>1.9949999999999999</v>
      </c>
      <c r="I7058" s="8">
        <v>0.81</v>
      </c>
      <c r="J7058" s="8">
        <f>datatable[[#This Row],[продажи_]]-datatable[[#This Row],[себестоимость_]]</f>
        <v>1.1849999999999998</v>
      </c>
      <c r="L7058"/>
    </row>
    <row r="7059" spans="2:12" x14ac:dyDescent="0.4">
      <c r="B7059" s="5" t="s">
        <v>67</v>
      </c>
      <c r="C7059" s="5" t="s">
        <v>57</v>
      </c>
      <c r="D7059" s="5" t="s">
        <v>30</v>
      </c>
      <c r="E7059" s="5" t="s">
        <v>60</v>
      </c>
      <c r="F7059" s="6">
        <v>43831</v>
      </c>
      <c r="G7059" s="6" t="str">
        <f>TEXT(datatable[[#This Row],[дата]],"ММ")</f>
        <v>01</v>
      </c>
      <c r="H7059" s="8">
        <v>48.602699999999999</v>
      </c>
      <c r="I7059" s="8">
        <v>24.218999999999998</v>
      </c>
      <c r="J7059" s="8">
        <f>datatable[[#This Row],[продажи_]]-datatable[[#This Row],[себестоимость_]]</f>
        <v>24.383700000000001</v>
      </c>
      <c r="L7059"/>
    </row>
    <row r="7060" spans="2:12" x14ac:dyDescent="0.4">
      <c r="B7060" s="5" t="s">
        <v>67</v>
      </c>
      <c r="C7060" s="5" t="s">
        <v>57</v>
      </c>
      <c r="D7060" s="5" t="s">
        <v>30</v>
      </c>
      <c r="E7060" s="5" t="s">
        <v>60</v>
      </c>
      <c r="F7060" s="6">
        <v>43862</v>
      </c>
      <c r="G7060" s="6" t="str">
        <f>TEXT(datatable[[#This Row],[дата]],"ММ")</f>
        <v>02</v>
      </c>
      <c r="H7060" s="8">
        <v>96.516000000000005</v>
      </c>
      <c r="I7060" s="8">
        <v>35.742000000000004</v>
      </c>
      <c r="J7060" s="8">
        <f>datatable[[#This Row],[продажи_]]-datatable[[#This Row],[себестоимость_]]</f>
        <v>60.774000000000001</v>
      </c>
      <c r="L7060"/>
    </row>
    <row r="7061" spans="2:12" x14ac:dyDescent="0.4">
      <c r="B7061" s="5" t="s">
        <v>67</v>
      </c>
      <c r="C7061" s="5" t="s">
        <v>57</v>
      </c>
      <c r="D7061" s="5" t="s">
        <v>30</v>
      </c>
      <c r="E7061" s="5" t="s">
        <v>60</v>
      </c>
      <c r="F7061" s="6">
        <v>43891</v>
      </c>
      <c r="G7061" s="6" t="str">
        <f>TEXT(datatable[[#This Row],[дата]],"ММ")</f>
        <v>03</v>
      </c>
      <c r="H7061" s="8">
        <v>108.46559999999999</v>
      </c>
      <c r="I7061" s="8">
        <v>33.488000000000007</v>
      </c>
      <c r="J7061" s="8">
        <f>datatable[[#This Row],[продажи_]]-datatable[[#This Row],[себестоимость_]]</f>
        <v>74.977599999999995</v>
      </c>
      <c r="L7061"/>
    </row>
    <row r="7062" spans="2:12" x14ac:dyDescent="0.4">
      <c r="B7062" s="5" t="s">
        <v>67</v>
      </c>
      <c r="C7062" s="5" t="s">
        <v>57</v>
      </c>
      <c r="D7062" s="5" t="s">
        <v>30</v>
      </c>
      <c r="E7062" s="5" t="s">
        <v>60</v>
      </c>
      <c r="F7062" s="6">
        <v>43922</v>
      </c>
      <c r="G7062" s="6" t="str">
        <f>TEXT(datatable[[#This Row],[дата]],"ММ")</f>
        <v>04</v>
      </c>
      <c r="H7062" s="8">
        <v>77.212800000000001</v>
      </c>
      <c r="I7062" s="8">
        <v>37.536000000000008</v>
      </c>
      <c r="J7062" s="8">
        <f>datatable[[#This Row],[продажи_]]-datatable[[#This Row],[себестоимость_]]</f>
        <v>39.676799999999993</v>
      </c>
      <c r="L7062"/>
    </row>
    <row r="7063" spans="2:12" x14ac:dyDescent="0.4">
      <c r="B7063" s="5" t="s">
        <v>67</v>
      </c>
      <c r="C7063" s="5" t="s">
        <v>57</v>
      </c>
      <c r="D7063" s="5" t="s">
        <v>30</v>
      </c>
      <c r="E7063" s="5" t="s">
        <v>60</v>
      </c>
      <c r="F7063" s="6">
        <v>43952</v>
      </c>
      <c r="G7063" s="6" t="str">
        <f>TEXT(datatable[[#This Row],[дата]],"ММ")</f>
        <v>05</v>
      </c>
      <c r="H7063" s="8">
        <v>78.419250000000005</v>
      </c>
      <c r="I7063" s="8">
        <v>33.189000000000007</v>
      </c>
      <c r="J7063" s="8">
        <f>datatable[[#This Row],[продажи_]]-datatable[[#This Row],[себестоимость_]]</f>
        <v>45.230249999999998</v>
      </c>
      <c r="L7063"/>
    </row>
    <row r="7064" spans="2:12" x14ac:dyDescent="0.4">
      <c r="B7064" s="5" t="s">
        <v>67</v>
      </c>
      <c r="C7064" s="5" t="s">
        <v>57</v>
      </c>
      <c r="D7064" s="5" t="s">
        <v>30</v>
      </c>
      <c r="E7064" s="5" t="s">
        <v>60</v>
      </c>
      <c r="F7064" s="6">
        <v>43983</v>
      </c>
      <c r="G7064" s="6" t="str">
        <f>TEXT(datatable[[#This Row],[дата]],"ММ")</f>
        <v>06</v>
      </c>
      <c r="H7064" s="8">
        <v>48.832500000000003</v>
      </c>
      <c r="I7064" s="8">
        <v>26.68</v>
      </c>
      <c r="J7064" s="8">
        <f>datatable[[#This Row],[продажи_]]-datatable[[#This Row],[себестоимость_]]</f>
        <v>22.152500000000003</v>
      </c>
      <c r="L7064"/>
    </row>
    <row r="7065" spans="2:12" x14ac:dyDescent="0.4">
      <c r="B7065" s="5" t="s">
        <v>67</v>
      </c>
      <c r="C7065" s="5" t="s">
        <v>57</v>
      </c>
      <c r="D7065" s="5" t="s">
        <v>30</v>
      </c>
      <c r="E7065" s="5" t="s">
        <v>60</v>
      </c>
      <c r="F7065" s="6">
        <v>44013</v>
      </c>
      <c r="G7065" s="6" t="str">
        <f>TEXT(datatable[[#This Row],[дата]],"ММ")</f>
        <v>07</v>
      </c>
      <c r="H7065" s="8">
        <v>46.017449999999997</v>
      </c>
      <c r="I7065" s="8">
        <v>22.356000000000002</v>
      </c>
      <c r="J7065" s="8">
        <f>datatable[[#This Row],[продажи_]]-datatable[[#This Row],[себестоимость_]]</f>
        <v>23.661449999999995</v>
      </c>
      <c r="L7065"/>
    </row>
    <row r="7066" spans="2:12" x14ac:dyDescent="0.4">
      <c r="B7066" s="5" t="s">
        <v>67</v>
      </c>
      <c r="C7066" s="5" t="s">
        <v>57</v>
      </c>
      <c r="D7066" s="5" t="s">
        <v>30</v>
      </c>
      <c r="E7066" s="5" t="s">
        <v>60</v>
      </c>
      <c r="F7066" s="6">
        <v>44044</v>
      </c>
      <c r="G7066" s="6" t="str">
        <f>TEXT(datatable[[#This Row],[дата]],"ММ")</f>
        <v>08</v>
      </c>
      <c r="H7066" s="8">
        <v>41.364000000000004</v>
      </c>
      <c r="I7066" s="8">
        <v>18.216000000000001</v>
      </c>
      <c r="J7066" s="8">
        <f>datatable[[#This Row],[продажи_]]-datatable[[#This Row],[себестоимость_]]</f>
        <v>23.148000000000003</v>
      </c>
      <c r="L7066"/>
    </row>
    <row r="7067" spans="2:12" x14ac:dyDescent="0.4">
      <c r="B7067" s="5" t="s">
        <v>67</v>
      </c>
      <c r="C7067" s="5" t="s">
        <v>57</v>
      </c>
      <c r="D7067" s="5" t="s">
        <v>30</v>
      </c>
      <c r="E7067" s="5" t="s">
        <v>60</v>
      </c>
      <c r="F7067" s="6">
        <v>44075</v>
      </c>
      <c r="G7067" s="6" t="str">
        <f>TEXT(datatable[[#This Row],[дата]],"ММ")</f>
        <v>09</v>
      </c>
      <c r="H7067" s="8">
        <v>59.748000000000005</v>
      </c>
      <c r="I7067" s="8">
        <v>26.68</v>
      </c>
      <c r="J7067" s="8">
        <f>datatable[[#This Row],[продажи_]]-datatable[[#This Row],[себестоимость_]]</f>
        <v>33.068000000000005</v>
      </c>
      <c r="L7067"/>
    </row>
    <row r="7068" spans="2:12" x14ac:dyDescent="0.4">
      <c r="B7068" s="5" t="s">
        <v>67</v>
      </c>
      <c r="C7068" s="5" t="s">
        <v>57</v>
      </c>
      <c r="D7068" s="5" t="s">
        <v>30</v>
      </c>
      <c r="E7068" s="5" t="s">
        <v>60</v>
      </c>
      <c r="F7068" s="6">
        <v>44105</v>
      </c>
      <c r="G7068" s="6" t="str">
        <f>TEXT(datatable[[#This Row],[дата]],"ММ")</f>
        <v>10</v>
      </c>
      <c r="H7068" s="8">
        <v>81.406650000000013</v>
      </c>
      <c r="I7068" s="8">
        <v>26.611000000000001</v>
      </c>
      <c r="J7068" s="8">
        <f>datatable[[#This Row],[продажи_]]-datatable[[#This Row],[себестоимость_]]</f>
        <v>54.795650000000009</v>
      </c>
      <c r="L7068"/>
    </row>
    <row r="7069" spans="2:12" x14ac:dyDescent="0.4">
      <c r="B7069" s="5" t="s">
        <v>67</v>
      </c>
      <c r="C7069" s="5" t="s">
        <v>57</v>
      </c>
      <c r="D7069" s="5" t="s">
        <v>30</v>
      </c>
      <c r="E7069" s="5" t="s">
        <v>60</v>
      </c>
      <c r="F7069" s="6">
        <v>44136</v>
      </c>
      <c r="G7069" s="6" t="str">
        <f>TEXT(datatable[[#This Row],[дата]],"ММ")</f>
        <v>11</v>
      </c>
      <c r="H7069" s="8">
        <v>88.473000000000013</v>
      </c>
      <c r="I7069" s="8">
        <v>37.352000000000004</v>
      </c>
      <c r="J7069" s="8">
        <f>datatable[[#This Row],[продажи_]]-datatable[[#This Row],[себестоимость_]]</f>
        <v>51.121000000000009</v>
      </c>
      <c r="L7069"/>
    </row>
    <row r="7070" spans="2:12" x14ac:dyDescent="0.4">
      <c r="B7070" s="5" t="s">
        <v>67</v>
      </c>
      <c r="C7070" s="5" t="s">
        <v>57</v>
      </c>
      <c r="D7070" s="5" t="s">
        <v>30</v>
      </c>
      <c r="E7070" s="5" t="s">
        <v>60</v>
      </c>
      <c r="F7070" s="6">
        <v>44166</v>
      </c>
      <c r="G7070" s="6" t="str">
        <f>TEXT(datatable[[#This Row],[дата]],"ММ")</f>
        <v>12</v>
      </c>
      <c r="H7070" s="8">
        <v>58.598999999999997</v>
      </c>
      <c r="I7070" s="8">
        <v>25.668000000000003</v>
      </c>
      <c r="J7070" s="8">
        <f>datatable[[#This Row],[продажи_]]-datatable[[#This Row],[себестоимость_]]</f>
        <v>32.930999999999997</v>
      </c>
      <c r="L7070"/>
    </row>
    <row r="7071" spans="2:12" x14ac:dyDescent="0.4">
      <c r="B7071" s="5" t="s">
        <v>67</v>
      </c>
      <c r="C7071" s="5" t="s">
        <v>57</v>
      </c>
      <c r="D7071" s="5" t="s">
        <v>30</v>
      </c>
      <c r="E7071" s="5" t="s">
        <v>8</v>
      </c>
      <c r="F7071" s="6">
        <v>43831</v>
      </c>
      <c r="G7071" s="6" t="str">
        <f>TEXT(datatable[[#This Row],[дата]],"ММ")</f>
        <v>01</v>
      </c>
      <c r="H7071" s="8">
        <v>25.363799999999998</v>
      </c>
      <c r="I7071" s="8">
        <v>22.95675</v>
      </c>
      <c r="J7071" s="8">
        <f>datatable[[#This Row],[продажи_]]-datatable[[#This Row],[себестоимость_]]</f>
        <v>2.4070499999999981</v>
      </c>
      <c r="L7071"/>
    </row>
    <row r="7072" spans="2:12" x14ac:dyDescent="0.4">
      <c r="B7072" s="5" t="s">
        <v>67</v>
      </c>
      <c r="C7072" s="5" t="s">
        <v>57</v>
      </c>
      <c r="D7072" s="5" t="s">
        <v>30</v>
      </c>
      <c r="E7072" s="5" t="s">
        <v>8</v>
      </c>
      <c r="F7072" s="6">
        <v>43862</v>
      </c>
      <c r="G7072" s="6" t="str">
        <f>TEXT(datatable[[#This Row],[дата]],"ММ")</f>
        <v>02</v>
      </c>
      <c r="H7072" s="8">
        <v>47.439700000000002</v>
      </c>
      <c r="I7072" s="8">
        <v>39.845400000000005</v>
      </c>
      <c r="J7072" s="8">
        <f>datatable[[#This Row],[продажи_]]-datatable[[#This Row],[себестоимость_]]</f>
        <v>7.5942999999999969</v>
      </c>
      <c r="L7072"/>
    </row>
    <row r="7073" spans="2:12" x14ac:dyDescent="0.4">
      <c r="B7073" s="5" t="s">
        <v>67</v>
      </c>
      <c r="C7073" s="5" t="s">
        <v>57</v>
      </c>
      <c r="D7073" s="5" t="s">
        <v>30</v>
      </c>
      <c r="E7073" s="5" t="s">
        <v>8</v>
      </c>
      <c r="F7073" s="6">
        <v>43891</v>
      </c>
      <c r="G7073" s="6" t="str">
        <f>TEXT(datatable[[#This Row],[дата]],"ММ")</f>
        <v>03</v>
      </c>
      <c r="H7073" s="8">
        <v>64.415999999999997</v>
      </c>
      <c r="I7073" s="8">
        <v>34.368000000000002</v>
      </c>
      <c r="J7073" s="8">
        <f>datatable[[#This Row],[продажи_]]-datatable[[#This Row],[себестоимость_]]</f>
        <v>30.047999999999995</v>
      </c>
      <c r="L7073"/>
    </row>
    <row r="7074" spans="2:12" x14ac:dyDescent="0.4">
      <c r="B7074" s="5" t="s">
        <v>67</v>
      </c>
      <c r="C7074" s="5" t="s">
        <v>57</v>
      </c>
      <c r="D7074" s="5" t="s">
        <v>30</v>
      </c>
      <c r="E7074" s="5" t="s">
        <v>8</v>
      </c>
      <c r="F7074" s="6">
        <v>43922</v>
      </c>
      <c r="G7074" s="6" t="str">
        <f>TEXT(datatable[[#This Row],[дата]],"ММ")</f>
        <v>04</v>
      </c>
      <c r="H7074" s="8">
        <v>57.974400000000003</v>
      </c>
      <c r="I7074" s="8">
        <v>36.086399999999998</v>
      </c>
      <c r="J7074" s="8">
        <f>datatable[[#This Row],[продажи_]]-datatable[[#This Row],[себестоимость_]]</f>
        <v>21.888000000000005</v>
      </c>
      <c r="L7074"/>
    </row>
    <row r="7075" spans="2:12" x14ac:dyDescent="0.4">
      <c r="B7075" s="5" t="s">
        <v>67</v>
      </c>
      <c r="C7075" s="5" t="s">
        <v>57</v>
      </c>
      <c r="D7075" s="5" t="s">
        <v>30</v>
      </c>
      <c r="E7075" s="5" t="s">
        <v>8</v>
      </c>
      <c r="F7075" s="6">
        <v>43952</v>
      </c>
      <c r="G7075" s="6" t="str">
        <f>TEXT(datatable[[#This Row],[дата]],"ММ")</f>
        <v>05</v>
      </c>
      <c r="H7075" s="8">
        <v>51.465699999999998</v>
      </c>
      <c r="I7075" s="8">
        <v>30.0183</v>
      </c>
      <c r="J7075" s="8">
        <f>datatable[[#This Row],[продажи_]]-datatable[[#This Row],[себестоимость_]]</f>
        <v>21.447399999999998</v>
      </c>
      <c r="L7075"/>
    </row>
    <row r="7076" spans="2:12" x14ac:dyDescent="0.4">
      <c r="B7076" s="5" t="s">
        <v>67</v>
      </c>
      <c r="C7076" s="5" t="s">
        <v>57</v>
      </c>
      <c r="D7076" s="5" t="s">
        <v>30</v>
      </c>
      <c r="E7076" s="5" t="s">
        <v>8</v>
      </c>
      <c r="F7076" s="6">
        <v>43983</v>
      </c>
      <c r="G7076" s="6" t="str">
        <f>TEXT(datatable[[#This Row],[дата]],"ММ")</f>
        <v>06</v>
      </c>
      <c r="H7076" s="8">
        <v>29.523999999999997</v>
      </c>
      <c r="I7076" s="8">
        <v>22.554000000000002</v>
      </c>
      <c r="J7076" s="8">
        <f>datatable[[#This Row],[продажи_]]-datatable[[#This Row],[себестоимость_]]</f>
        <v>6.9699999999999953</v>
      </c>
      <c r="L7076"/>
    </row>
    <row r="7077" spans="2:12" x14ac:dyDescent="0.4">
      <c r="B7077" s="5" t="s">
        <v>67</v>
      </c>
      <c r="C7077" s="5" t="s">
        <v>57</v>
      </c>
      <c r="D7077" s="5" t="s">
        <v>30</v>
      </c>
      <c r="E7077" s="5" t="s">
        <v>8</v>
      </c>
      <c r="F7077" s="6">
        <v>44013</v>
      </c>
      <c r="G7077" s="6" t="str">
        <f>TEXT(datatable[[#This Row],[дата]],"ММ")</f>
        <v>07</v>
      </c>
      <c r="H7077" s="8">
        <v>35.630099999999999</v>
      </c>
      <c r="I7077" s="8">
        <v>22.47345</v>
      </c>
      <c r="J7077" s="8">
        <f>datatable[[#This Row],[продажи_]]-datatable[[#This Row],[себестоимость_]]</f>
        <v>13.156649999999999</v>
      </c>
      <c r="L7077"/>
    </row>
    <row r="7078" spans="2:12" x14ac:dyDescent="0.4">
      <c r="B7078" s="5" t="s">
        <v>67</v>
      </c>
      <c r="C7078" s="5" t="s">
        <v>57</v>
      </c>
      <c r="D7078" s="5" t="s">
        <v>30</v>
      </c>
      <c r="E7078" s="5" t="s">
        <v>8</v>
      </c>
      <c r="F7078" s="6">
        <v>44044</v>
      </c>
      <c r="G7078" s="6" t="str">
        <f>TEXT(datatable[[#This Row],[дата]],"ММ")</f>
        <v>08</v>
      </c>
      <c r="H7078" s="8">
        <v>28.182000000000002</v>
      </c>
      <c r="I7078" s="8">
        <v>22.768800000000002</v>
      </c>
      <c r="J7078" s="8">
        <f>datatable[[#This Row],[продажи_]]-datatable[[#This Row],[себестоимость_]]</f>
        <v>5.4131999999999998</v>
      </c>
      <c r="L7078"/>
    </row>
    <row r="7079" spans="2:12" x14ac:dyDescent="0.4">
      <c r="B7079" s="5" t="s">
        <v>67</v>
      </c>
      <c r="C7079" s="5" t="s">
        <v>57</v>
      </c>
      <c r="D7079" s="5" t="s">
        <v>30</v>
      </c>
      <c r="E7079" s="5" t="s">
        <v>8</v>
      </c>
      <c r="F7079" s="6">
        <v>44075</v>
      </c>
      <c r="G7079" s="6" t="str">
        <f>TEXT(datatable[[#This Row],[дата]],"ММ")</f>
        <v>09</v>
      </c>
      <c r="H7079" s="8">
        <v>34.220999999999997</v>
      </c>
      <c r="I7079" s="8">
        <v>22.016999999999999</v>
      </c>
      <c r="J7079" s="8">
        <f>datatable[[#This Row],[продажи_]]-datatable[[#This Row],[себестоимость_]]</f>
        <v>12.203999999999997</v>
      </c>
      <c r="L7079"/>
    </row>
    <row r="7080" spans="2:12" x14ac:dyDescent="0.4">
      <c r="B7080" s="5" t="s">
        <v>67</v>
      </c>
      <c r="C7080" s="5" t="s">
        <v>57</v>
      </c>
      <c r="D7080" s="5" t="s">
        <v>30</v>
      </c>
      <c r="E7080" s="5" t="s">
        <v>8</v>
      </c>
      <c r="F7080" s="6">
        <v>44105</v>
      </c>
      <c r="G7080" s="6" t="str">
        <f>TEXT(datatable[[#This Row],[дата]],"ММ")</f>
        <v>10</v>
      </c>
      <c r="H7080" s="8">
        <v>37.508900000000004</v>
      </c>
      <c r="I7080" s="8">
        <v>36.999300000000005</v>
      </c>
      <c r="J7080" s="8">
        <f>datatable[[#This Row],[продажи_]]-datatable[[#This Row],[себестоимость_]]</f>
        <v>0.50959999999999894</v>
      </c>
      <c r="L7080"/>
    </row>
    <row r="7081" spans="2:12" x14ac:dyDescent="0.4">
      <c r="B7081" s="5" t="s">
        <v>67</v>
      </c>
      <c r="C7081" s="5" t="s">
        <v>57</v>
      </c>
      <c r="D7081" s="5" t="s">
        <v>30</v>
      </c>
      <c r="E7081" s="5" t="s">
        <v>8</v>
      </c>
      <c r="F7081" s="6">
        <v>44136</v>
      </c>
      <c r="G7081" s="6" t="str">
        <f>TEXT(datatable[[#This Row],[дата]],"ММ")</f>
        <v>11</v>
      </c>
      <c r="H7081" s="8">
        <v>38.5154</v>
      </c>
      <c r="I7081" s="8">
        <v>35.710500000000003</v>
      </c>
      <c r="J7081" s="8">
        <f>datatable[[#This Row],[продажи_]]-datatable[[#This Row],[себестоимость_]]</f>
        <v>2.8048999999999964</v>
      </c>
      <c r="L7081"/>
    </row>
    <row r="7082" spans="2:12" x14ac:dyDescent="0.4">
      <c r="B7082" s="5" t="s">
        <v>67</v>
      </c>
      <c r="C7082" s="5" t="s">
        <v>57</v>
      </c>
      <c r="D7082" s="5" t="s">
        <v>30</v>
      </c>
      <c r="E7082" s="5" t="s">
        <v>8</v>
      </c>
      <c r="F7082" s="6">
        <v>44166</v>
      </c>
      <c r="G7082" s="6" t="str">
        <f>TEXT(datatable[[#This Row],[дата]],"ММ")</f>
        <v>12</v>
      </c>
      <c r="H7082" s="8">
        <v>43.883400000000002</v>
      </c>
      <c r="I7082" s="8">
        <v>33.508800000000001</v>
      </c>
      <c r="J7082" s="8">
        <f>datatable[[#This Row],[продажи_]]-datatable[[#This Row],[себестоимость_]]</f>
        <v>10.374600000000001</v>
      </c>
      <c r="L7082"/>
    </row>
    <row r="7083" spans="2:12" x14ac:dyDescent="0.4">
      <c r="B7083" s="5" t="s">
        <v>67</v>
      </c>
      <c r="C7083" s="5" t="s">
        <v>57</v>
      </c>
      <c r="D7083" s="5" t="s">
        <v>30</v>
      </c>
      <c r="E7083" s="5" t="s">
        <v>61</v>
      </c>
      <c r="F7083" s="6">
        <v>43831</v>
      </c>
      <c r="G7083" s="6" t="str">
        <f>TEXT(datatable[[#This Row],[дата]],"ММ")</f>
        <v>01</v>
      </c>
      <c r="H7083" s="8">
        <v>14.698350000000001</v>
      </c>
      <c r="I7083" s="8">
        <v>9.4049999999999994</v>
      </c>
      <c r="J7083" s="8">
        <f>datatable[[#This Row],[продажи_]]-datatable[[#This Row],[себестоимость_]]</f>
        <v>5.293350000000002</v>
      </c>
      <c r="L7083"/>
    </row>
    <row r="7084" spans="2:12" x14ac:dyDescent="0.4">
      <c r="B7084" s="5" t="s">
        <v>67</v>
      </c>
      <c r="C7084" s="5" t="s">
        <v>57</v>
      </c>
      <c r="D7084" s="5" t="s">
        <v>30</v>
      </c>
      <c r="E7084" s="5" t="s">
        <v>61</v>
      </c>
      <c r="F7084" s="6">
        <v>43862</v>
      </c>
      <c r="G7084" s="6" t="str">
        <f>TEXT(datatable[[#This Row],[дата]],"ММ")</f>
        <v>02</v>
      </c>
      <c r="H7084" s="8">
        <v>23.634800000000002</v>
      </c>
      <c r="I7084" s="8">
        <v>16.632000000000001</v>
      </c>
      <c r="J7084" s="8">
        <f>datatable[[#This Row],[продажи_]]-datatable[[#This Row],[себестоимость_]]</f>
        <v>7.0028000000000006</v>
      </c>
      <c r="L7084"/>
    </row>
    <row r="7085" spans="2:12" x14ac:dyDescent="0.4">
      <c r="B7085" s="5" t="s">
        <v>67</v>
      </c>
      <c r="C7085" s="5" t="s">
        <v>57</v>
      </c>
      <c r="D7085" s="5" t="s">
        <v>30</v>
      </c>
      <c r="E7085" s="5" t="s">
        <v>61</v>
      </c>
      <c r="F7085" s="6">
        <v>43891</v>
      </c>
      <c r="G7085" s="6" t="str">
        <f>TEXT(datatable[[#This Row],[дата]],"ММ")</f>
        <v>03</v>
      </c>
      <c r="H7085" s="8">
        <v>27.598399999999998</v>
      </c>
      <c r="I7085" s="8">
        <v>18.656000000000002</v>
      </c>
      <c r="J7085" s="8">
        <f>datatable[[#This Row],[продажи_]]-datatable[[#This Row],[себестоимость_]]</f>
        <v>8.9423999999999957</v>
      </c>
      <c r="L7085"/>
    </row>
    <row r="7086" spans="2:12" x14ac:dyDescent="0.4">
      <c r="B7086" s="5" t="s">
        <v>67</v>
      </c>
      <c r="C7086" s="5" t="s">
        <v>57</v>
      </c>
      <c r="D7086" s="5" t="s">
        <v>30</v>
      </c>
      <c r="E7086" s="5" t="s">
        <v>61</v>
      </c>
      <c r="F7086" s="6">
        <v>43922</v>
      </c>
      <c r="G7086" s="6" t="str">
        <f>TEXT(datatable[[#This Row],[дата]],"ММ")</f>
        <v>04</v>
      </c>
      <c r="H7086" s="8">
        <v>27.598399999999998</v>
      </c>
      <c r="I7086" s="8">
        <v>17.248000000000001</v>
      </c>
      <c r="J7086" s="8">
        <f>datatable[[#This Row],[продажи_]]-datatable[[#This Row],[себестоимость_]]</f>
        <v>10.350399999999997</v>
      </c>
      <c r="L7086"/>
    </row>
    <row r="7087" spans="2:12" x14ac:dyDescent="0.4">
      <c r="B7087" s="5" t="s">
        <v>67</v>
      </c>
      <c r="C7087" s="5" t="s">
        <v>57</v>
      </c>
      <c r="D7087" s="5" t="s">
        <v>30</v>
      </c>
      <c r="E7087" s="5" t="s">
        <v>61</v>
      </c>
      <c r="F7087" s="6">
        <v>43952</v>
      </c>
      <c r="G7087" s="6" t="str">
        <f>TEXT(datatable[[#This Row],[дата]],"ММ")</f>
        <v>05</v>
      </c>
      <c r="H7087" s="8">
        <v>23.3779</v>
      </c>
      <c r="I7087" s="8">
        <v>16.016000000000002</v>
      </c>
      <c r="J7087" s="8">
        <f>datatable[[#This Row],[продажи_]]-datatable[[#This Row],[себестоимость_]]</f>
        <v>7.3618999999999986</v>
      </c>
      <c r="L7087"/>
    </row>
    <row r="7088" spans="2:12" x14ac:dyDescent="0.4">
      <c r="B7088" s="5" t="s">
        <v>67</v>
      </c>
      <c r="C7088" s="5" t="s">
        <v>57</v>
      </c>
      <c r="D7088" s="5" t="s">
        <v>30</v>
      </c>
      <c r="E7088" s="5" t="s">
        <v>61</v>
      </c>
      <c r="F7088" s="6">
        <v>43983</v>
      </c>
      <c r="G7088" s="6" t="str">
        <f>TEXT(datatable[[#This Row],[дата]],"ММ")</f>
        <v>06</v>
      </c>
      <c r="H7088" s="8">
        <v>16.882000000000001</v>
      </c>
      <c r="I7088" s="8">
        <v>9.24</v>
      </c>
      <c r="J7088" s="8">
        <f>datatable[[#This Row],[продажи_]]-datatable[[#This Row],[себестоимость_]]</f>
        <v>7.6420000000000012</v>
      </c>
      <c r="L7088"/>
    </row>
    <row r="7089" spans="2:12" x14ac:dyDescent="0.4">
      <c r="B7089" s="5" t="s">
        <v>67</v>
      </c>
      <c r="C7089" s="5" t="s">
        <v>57</v>
      </c>
      <c r="D7089" s="5" t="s">
        <v>30</v>
      </c>
      <c r="E7089" s="5" t="s">
        <v>61</v>
      </c>
      <c r="F7089" s="6">
        <v>44013</v>
      </c>
      <c r="G7089" s="6" t="str">
        <f>TEXT(datatable[[#This Row],[дата]],"ММ")</f>
        <v>07</v>
      </c>
      <c r="H7089" s="8">
        <v>13.377150000000002</v>
      </c>
      <c r="I7089" s="8">
        <v>11.088000000000001</v>
      </c>
      <c r="J7089" s="8">
        <f>datatable[[#This Row],[продажи_]]-datatable[[#This Row],[себестоимость_]]</f>
        <v>2.2891500000000011</v>
      </c>
      <c r="L7089"/>
    </row>
    <row r="7090" spans="2:12" x14ac:dyDescent="0.4">
      <c r="B7090" s="5" t="s">
        <v>67</v>
      </c>
      <c r="C7090" s="5" t="s">
        <v>57</v>
      </c>
      <c r="D7090" s="5" t="s">
        <v>30</v>
      </c>
      <c r="E7090" s="5" t="s">
        <v>61</v>
      </c>
      <c r="F7090" s="6">
        <v>44044</v>
      </c>
      <c r="G7090" s="6" t="str">
        <f>TEXT(datatable[[#This Row],[дата]],"ММ")</f>
        <v>08</v>
      </c>
      <c r="H7090" s="8">
        <v>14.533199999999999</v>
      </c>
      <c r="I7090" s="8">
        <v>7.2160000000000002</v>
      </c>
      <c r="J7090" s="8">
        <f>datatable[[#This Row],[продажи_]]-datatable[[#This Row],[себестоимость_]]</f>
        <v>7.3171999999999988</v>
      </c>
      <c r="L7090"/>
    </row>
    <row r="7091" spans="2:12" x14ac:dyDescent="0.4">
      <c r="B7091" s="5" t="s">
        <v>67</v>
      </c>
      <c r="C7091" s="5" t="s">
        <v>57</v>
      </c>
      <c r="D7091" s="5" t="s">
        <v>30</v>
      </c>
      <c r="E7091" s="5" t="s">
        <v>61</v>
      </c>
      <c r="F7091" s="6">
        <v>44075</v>
      </c>
      <c r="G7091" s="6" t="str">
        <f>TEXT(datatable[[#This Row],[дата]],"ММ")</f>
        <v>09</v>
      </c>
      <c r="H7091" s="8">
        <v>20.185000000000002</v>
      </c>
      <c r="I7091" s="8">
        <v>8.91</v>
      </c>
      <c r="J7091" s="8">
        <f>datatable[[#This Row],[продажи_]]-datatable[[#This Row],[себестоимость_]]</f>
        <v>11.275000000000002</v>
      </c>
      <c r="L7091"/>
    </row>
    <row r="7092" spans="2:12" x14ac:dyDescent="0.4">
      <c r="B7092" s="5" t="s">
        <v>67</v>
      </c>
      <c r="C7092" s="5" t="s">
        <v>57</v>
      </c>
      <c r="D7092" s="5" t="s">
        <v>30</v>
      </c>
      <c r="E7092" s="5" t="s">
        <v>61</v>
      </c>
      <c r="F7092" s="6">
        <v>44105</v>
      </c>
      <c r="G7092" s="6" t="str">
        <f>TEXT(datatable[[#This Row],[дата]],"ММ")</f>
        <v>10</v>
      </c>
      <c r="H7092" s="8">
        <v>21.23095</v>
      </c>
      <c r="I7092" s="8">
        <v>16.302</v>
      </c>
      <c r="J7092" s="8">
        <f>datatable[[#This Row],[продажи_]]-datatable[[#This Row],[себестоимость_]]</f>
        <v>4.9289500000000004</v>
      </c>
      <c r="L7092"/>
    </row>
    <row r="7093" spans="2:12" x14ac:dyDescent="0.4">
      <c r="B7093" s="5" t="s">
        <v>67</v>
      </c>
      <c r="C7093" s="5" t="s">
        <v>57</v>
      </c>
      <c r="D7093" s="5" t="s">
        <v>30</v>
      </c>
      <c r="E7093" s="5" t="s">
        <v>61</v>
      </c>
      <c r="F7093" s="6">
        <v>44136</v>
      </c>
      <c r="G7093" s="6" t="str">
        <f>TEXT(datatable[[#This Row],[дата]],"ММ")</f>
        <v>11</v>
      </c>
      <c r="H7093" s="8">
        <v>25.176200000000001</v>
      </c>
      <c r="I7093" s="8">
        <v>18.326000000000001</v>
      </c>
      <c r="J7093" s="8">
        <f>datatable[[#This Row],[продажи_]]-datatable[[#This Row],[себестоимость_]]</f>
        <v>6.850200000000001</v>
      </c>
      <c r="L7093"/>
    </row>
    <row r="7094" spans="2:12" x14ac:dyDescent="0.4">
      <c r="B7094" s="5" t="s">
        <v>67</v>
      </c>
      <c r="C7094" s="5" t="s">
        <v>57</v>
      </c>
      <c r="D7094" s="5" t="s">
        <v>30</v>
      </c>
      <c r="E7094" s="5" t="s">
        <v>61</v>
      </c>
      <c r="F7094" s="6">
        <v>44166</v>
      </c>
      <c r="G7094" s="6" t="str">
        <f>TEXT(datatable[[#This Row],[дата]],"ММ")</f>
        <v>12</v>
      </c>
      <c r="H7094" s="8">
        <v>25.322999999999997</v>
      </c>
      <c r="I7094" s="8">
        <v>12.672000000000001</v>
      </c>
      <c r="J7094" s="8">
        <f>datatable[[#This Row],[продажи_]]-datatable[[#This Row],[себестоимость_]]</f>
        <v>12.650999999999996</v>
      </c>
      <c r="L7094"/>
    </row>
    <row r="7095" spans="2:12" x14ac:dyDescent="0.4">
      <c r="B7095" s="5" t="s">
        <v>67</v>
      </c>
      <c r="C7095" s="5" t="s">
        <v>57</v>
      </c>
      <c r="D7095" s="5" t="s">
        <v>30</v>
      </c>
      <c r="E7095" s="5" t="s">
        <v>62</v>
      </c>
      <c r="F7095" s="6">
        <v>43831</v>
      </c>
      <c r="G7095" s="6" t="str">
        <f>TEXT(datatable[[#This Row],[дата]],"ММ")</f>
        <v>01</v>
      </c>
      <c r="H7095" s="8">
        <v>40.779000000000003</v>
      </c>
      <c r="I7095" s="8">
        <v>23.658300000000001</v>
      </c>
      <c r="J7095" s="8">
        <f>datatable[[#This Row],[продажи_]]-datatable[[#This Row],[себестоимость_]]</f>
        <v>17.120700000000003</v>
      </c>
      <c r="L7095"/>
    </row>
    <row r="7096" spans="2:12" x14ac:dyDescent="0.4">
      <c r="B7096" s="5" t="s">
        <v>67</v>
      </c>
      <c r="C7096" s="5" t="s">
        <v>57</v>
      </c>
      <c r="D7096" s="5" t="s">
        <v>30</v>
      </c>
      <c r="E7096" s="5" t="s">
        <v>62</v>
      </c>
      <c r="F7096" s="6">
        <v>43862</v>
      </c>
      <c r="G7096" s="6" t="str">
        <f>TEXT(datatable[[#This Row],[дата]],"ММ")</f>
        <v>02</v>
      </c>
      <c r="H7096" s="8">
        <v>77.913499999999999</v>
      </c>
      <c r="I7096" s="8">
        <v>42.113399999999999</v>
      </c>
      <c r="J7096" s="8">
        <f>datatable[[#This Row],[продажи_]]-datatable[[#This Row],[себестоимость_]]</f>
        <v>35.8001</v>
      </c>
      <c r="L7096"/>
    </row>
    <row r="7097" spans="2:12" x14ac:dyDescent="0.4">
      <c r="B7097" s="5" t="s">
        <v>67</v>
      </c>
      <c r="C7097" s="5" t="s">
        <v>57</v>
      </c>
      <c r="D7097" s="5" t="s">
        <v>30</v>
      </c>
      <c r="E7097" s="5" t="s">
        <v>62</v>
      </c>
      <c r="F7097" s="6">
        <v>43891</v>
      </c>
      <c r="G7097" s="6" t="str">
        <f>TEXT(datatable[[#This Row],[дата]],"ММ")</f>
        <v>03</v>
      </c>
      <c r="H7097" s="8">
        <v>68.555999999999997</v>
      </c>
      <c r="I7097" s="8">
        <v>51.1648</v>
      </c>
      <c r="J7097" s="8">
        <f>datatable[[#This Row],[продажи_]]-datatable[[#This Row],[себестоимость_]]</f>
        <v>17.391199999999998</v>
      </c>
      <c r="L7097"/>
    </row>
    <row r="7098" spans="2:12" x14ac:dyDescent="0.4">
      <c r="B7098" s="5" t="s">
        <v>67</v>
      </c>
      <c r="C7098" s="5" t="s">
        <v>57</v>
      </c>
      <c r="D7098" s="5" t="s">
        <v>30</v>
      </c>
      <c r="E7098" s="5" t="s">
        <v>62</v>
      </c>
      <c r="F7098" s="6">
        <v>43922</v>
      </c>
      <c r="G7098" s="6" t="str">
        <f>TEXT(datatable[[#This Row],[дата]],"ММ")</f>
        <v>04</v>
      </c>
      <c r="H7098" s="8">
        <v>77.22399999999999</v>
      </c>
      <c r="I7098" s="8">
        <v>39.024000000000001</v>
      </c>
      <c r="J7098" s="8">
        <f>datatable[[#This Row],[продажи_]]-datatable[[#This Row],[себестоимость_]]</f>
        <v>38.199999999999989</v>
      </c>
      <c r="L7098"/>
    </row>
    <row r="7099" spans="2:12" x14ac:dyDescent="0.4">
      <c r="B7099" s="5" t="s">
        <v>67</v>
      </c>
      <c r="C7099" s="5" t="s">
        <v>57</v>
      </c>
      <c r="D7099" s="5" t="s">
        <v>30</v>
      </c>
      <c r="E7099" s="5" t="s">
        <v>62</v>
      </c>
      <c r="F7099" s="6">
        <v>43952</v>
      </c>
      <c r="G7099" s="6" t="str">
        <f>TEXT(datatable[[#This Row],[дата]],"ММ")</f>
        <v>05</v>
      </c>
      <c r="H7099" s="8">
        <v>72.988500000000002</v>
      </c>
      <c r="I7099" s="8">
        <v>41.571400000000004</v>
      </c>
      <c r="J7099" s="8">
        <f>datatable[[#This Row],[продажи_]]-datatable[[#This Row],[себестоимость_]]</f>
        <v>31.417099999999998</v>
      </c>
      <c r="L7099"/>
    </row>
    <row r="7100" spans="2:12" x14ac:dyDescent="0.4">
      <c r="B7100" s="5" t="s">
        <v>67</v>
      </c>
      <c r="C7100" s="5" t="s">
        <v>57</v>
      </c>
      <c r="D7100" s="5" t="s">
        <v>30</v>
      </c>
      <c r="E7100" s="5" t="s">
        <v>62</v>
      </c>
      <c r="F7100" s="6">
        <v>43983</v>
      </c>
      <c r="G7100" s="6" t="str">
        <f>TEXT(datatable[[#This Row],[дата]],"ММ")</f>
        <v>06</v>
      </c>
      <c r="H7100" s="8">
        <v>56.144999999999996</v>
      </c>
      <c r="I7100" s="8">
        <v>27.642000000000003</v>
      </c>
      <c r="J7100" s="8">
        <f>datatable[[#This Row],[продажи_]]-datatable[[#This Row],[себестоимость_]]</f>
        <v>28.502999999999993</v>
      </c>
      <c r="L7100"/>
    </row>
    <row r="7101" spans="2:12" x14ac:dyDescent="0.4">
      <c r="B7101" s="5" t="s">
        <v>67</v>
      </c>
      <c r="C7101" s="5" t="s">
        <v>57</v>
      </c>
      <c r="D7101" s="5" t="s">
        <v>30</v>
      </c>
      <c r="E7101" s="5" t="s">
        <v>62</v>
      </c>
      <c r="F7101" s="6">
        <v>44013</v>
      </c>
      <c r="G7101" s="6" t="str">
        <f>TEXT(datatable[[#This Row],[дата]],"ММ")</f>
        <v>07</v>
      </c>
      <c r="H7101" s="8">
        <v>42.552</v>
      </c>
      <c r="I7101" s="8">
        <v>21.463200000000001</v>
      </c>
      <c r="J7101" s="8">
        <f>datatable[[#This Row],[продажи_]]-datatable[[#This Row],[себестоимость_]]</f>
        <v>21.088799999999999</v>
      </c>
      <c r="L7101"/>
    </row>
    <row r="7102" spans="2:12" x14ac:dyDescent="0.4">
      <c r="B7102" s="5" t="s">
        <v>67</v>
      </c>
      <c r="C7102" s="5" t="s">
        <v>57</v>
      </c>
      <c r="D7102" s="5" t="s">
        <v>30</v>
      </c>
      <c r="E7102" s="5" t="s">
        <v>62</v>
      </c>
      <c r="F7102" s="6">
        <v>44044</v>
      </c>
      <c r="G7102" s="6" t="str">
        <f>TEXT(datatable[[#This Row],[дата]],"ММ")</f>
        <v>08</v>
      </c>
      <c r="H7102" s="8">
        <v>31.52</v>
      </c>
      <c r="I7102" s="8">
        <v>17.994399999999999</v>
      </c>
      <c r="J7102" s="8">
        <f>datatable[[#This Row],[продажи_]]-datatable[[#This Row],[себестоимость_]]</f>
        <v>13.525600000000001</v>
      </c>
      <c r="L7102"/>
    </row>
    <row r="7103" spans="2:12" x14ac:dyDescent="0.4">
      <c r="B7103" s="5" t="s">
        <v>67</v>
      </c>
      <c r="C7103" s="5" t="s">
        <v>57</v>
      </c>
      <c r="D7103" s="5" t="s">
        <v>30</v>
      </c>
      <c r="E7103" s="5" t="s">
        <v>62</v>
      </c>
      <c r="F7103" s="6">
        <v>44075</v>
      </c>
      <c r="G7103" s="6" t="str">
        <f>TEXT(datatable[[#This Row],[дата]],"ММ")</f>
        <v>09</v>
      </c>
      <c r="H7103" s="8">
        <v>44.325000000000003</v>
      </c>
      <c r="I7103" s="8">
        <v>22.763999999999999</v>
      </c>
      <c r="J7103" s="8">
        <f>datatable[[#This Row],[продажи_]]-datatable[[#This Row],[себестоимость_]]</f>
        <v>21.561000000000003</v>
      </c>
      <c r="L7103"/>
    </row>
    <row r="7104" spans="2:12" x14ac:dyDescent="0.4">
      <c r="B7104" s="5" t="s">
        <v>67</v>
      </c>
      <c r="C7104" s="5" t="s">
        <v>57</v>
      </c>
      <c r="D7104" s="5" t="s">
        <v>30</v>
      </c>
      <c r="E7104" s="5" t="s">
        <v>62</v>
      </c>
      <c r="F7104" s="6">
        <v>44105</v>
      </c>
      <c r="G7104" s="6" t="str">
        <f>TEXT(datatable[[#This Row],[дата]],"ММ")</f>
        <v>10</v>
      </c>
      <c r="H7104" s="8">
        <v>73.628749999999997</v>
      </c>
      <c r="I7104" s="8">
        <v>29.945500000000003</v>
      </c>
      <c r="J7104" s="8">
        <f>datatable[[#This Row],[продажи_]]-datatable[[#This Row],[себестоимость_]]</f>
        <v>43.683249999999994</v>
      </c>
      <c r="L7104"/>
    </row>
    <row r="7105" spans="2:12" x14ac:dyDescent="0.4">
      <c r="B7105" s="5" t="s">
        <v>67</v>
      </c>
      <c r="C7105" s="5" t="s">
        <v>57</v>
      </c>
      <c r="D7105" s="5" t="s">
        <v>30</v>
      </c>
      <c r="E7105" s="5" t="s">
        <v>62</v>
      </c>
      <c r="F7105" s="6">
        <v>44136</v>
      </c>
      <c r="G7105" s="6" t="str">
        <f>TEXT(datatable[[#This Row],[дата]],"ММ")</f>
        <v>11</v>
      </c>
      <c r="H7105" s="8">
        <v>71.018500000000003</v>
      </c>
      <c r="I7105" s="8">
        <v>39.836999999999996</v>
      </c>
      <c r="J7105" s="8">
        <f>datatable[[#This Row],[продажи_]]-datatable[[#This Row],[себестоимость_]]</f>
        <v>31.181500000000007</v>
      </c>
      <c r="L7105"/>
    </row>
    <row r="7106" spans="2:12" x14ac:dyDescent="0.4">
      <c r="B7106" s="5" t="s">
        <v>67</v>
      </c>
      <c r="C7106" s="5" t="s">
        <v>57</v>
      </c>
      <c r="D7106" s="5" t="s">
        <v>30</v>
      </c>
      <c r="E7106" s="5" t="s">
        <v>62</v>
      </c>
      <c r="F7106" s="6">
        <v>44166</v>
      </c>
      <c r="G7106" s="6" t="str">
        <f>TEXT(datatable[[#This Row],[дата]],"ММ")</f>
        <v>12</v>
      </c>
      <c r="H7106" s="8">
        <v>70.328999999999994</v>
      </c>
      <c r="I7106" s="8">
        <v>29.593200000000003</v>
      </c>
      <c r="J7106" s="8">
        <f>datatable[[#This Row],[продажи_]]-datatable[[#This Row],[себестоимость_]]</f>
        <v>40.73579999999999</v>
      </c>
      <c r="L7106"/>
    </row>
    <row r="7107" spans="2:12" x14ac:dyDescent="0.4">
      <c r="B7107" s="5" t="s">
        <v>67</v>
      </c>
      <c r="C7107" s="5" t="s">
        <v>57</v>
      </c>
      <c r="D7107" s="5" t="s">
        <v>30</v>
      </c>
      <c r="E7107" s="5" t="s">
        <v>9</v>
      </c>
      <c r="F7107" s="6">
        <v>43831</v>
      </c>
      <c r="G7107" s="6" t="str">
        <f>TEXT(datatable[[#This Row],[дата]],"ММ")</f>
        <v>01</v>
      </c>
      <c r="H7107" s="8">
        <v>34.322400000000002</v>
      </c>
      <c r="I7107" s="8">
        <v>30.051000000000002</v>
      </c>
      <c r="J7107" s="8">
        <f>datatable[[#This Row],[продажи_]]-datatable[[#This Row],[себестоимость_]]</f>
        <v>4.2713999999999999</v>
      </c>
      <c r="L7107"/>
    </row>
    <row r="7108" spans="2:12" x14ac:dyDescent="0.4">
      <c r="B7108" s="5" t="s">
        <v>67</v>
      </c>
      <c r="C7108" s="5" t="s">
        <v>57</v>
      </c>
      <c r="D7108" s="5" t="s">
        <v>30</v>
      </c>
      <c r="E7108" s="5" t="s">
        <v>9</v>
      </c>
      <c r="F7108" s="6">
        <v>43862</v>
      </c>
      <c r="G7108" s="6" t="str">
        <f>TEXT(datatable[[#This Row],[дата]],"ММ")</f>
        <v>02</v>
      </c>
      <c r="H7108" s="8">
        <v>65.466800000000006</v>
      </c>
      <c r="I7108" s="8">
        <v>53.423999999999999</v>
      </c>
      <c r="J7108" s="8">
        <f>datatable[[#This Row],[продажи_]]-datatable[[#This Row],[себестоимость_]]</f>
        <v>12.042800000000007</v>
      </c>
      <c r="L7108"/>
    </row>
    <row r="7109" spans="2:12" x14ac:dyDescent="0.4">
      <c r="B7109" s="5" t="s">
        <v>67</v>
      </c>
      <c r="C7109" s="5" t="s">
        <v>57</v>
      </c>
      <c r="D7109" s="5" t="s">
        <v>30</v>
      </c>
      <c r="E7109" s="5" t="s">
        <v>9</v>
      </c>
      <c r="F7109" s="6">
        <v>43891</v>
      </c>
      <c r="G7109" s="6" t="str">
        <f>TEXT(datatable[[#This Row],[дата]],"ММ")</f>
        <v>03</v>
      </c>
      <c r="H7109" s="8">
        <v>68.281599999999997</v>
      </c>
      <c r="I7109" s="8">
        <v>54.441600000000008</v>
      </c>
      <c r="J7109" s="8">
        <f>datatable[[#This Row],[продажи_]]-datatable[[#This Row],[себестоимость_]]</f>
        <v>13.839999999999989</v>
      </c>
      <c r="L7109"/>
    </row>
    <row r="7110" spans="2:12" x14ac:dyDescent="0.4">
      <c r="B7110" s="5" t="s">
        <v>67</v>
      </c>
      <c r="C7110" s="5" t="s">
        <v>57</v>
      </c>
      <c r="D7110" s="5" t="s">
        <v>30</v>
      </c>
      <c r="E7110" s="5" t="s">
        <v>9</v>
      </c>
      <c r="F7110" s="6">
        <v>43922</v>
      </c>
      <c r="G7110" s="6" t="str">
        <f>TEXT(datatable[[#This Row],[дата]],"ММ")</f>
        <v>04</v>
      </c>
      <c r="H7110" s="8">
        <v>74.092799999999997</v>
      </c>
      <c r="I7110" s="8">
        <v>43.756799999999998</v>
      </c>
      <c r="J7110" s="8">
        <f>datatable[[#This Row],[продажи_]]-datatable[[#This Row],[себестоимость_]]</f>
        <v>30.335999999999999</v>
      </c>
      <c r="L7110"/>
    </row>
    <row r="7111" spans="2:12" x14ac:dyDescent="0.4">
      <c r="B7111" s="5" t="s">
        <v>67</v>
      </c>
      <c r="C7111" s="5" t="s">
        <v>57</v>
      </c>
      <c r="D7111" s="5" t="s">
        <v>30</v>
      </c>
      <c r="E7111" s="5" t="s">
        <v>9</v>
      </c>
      <c r="F7111" s="6">
        <v>43952</v>
      </c>
      <c r="G7111" s="6" t="str">
        <f>TEXT(datatable[[#This Row],[дата]],"ММ")</f>
        <v>05</v>
      </c>
      <c r="H7111" s="8">
        <v>53.118000000000002</v>
      </c>
      <c r="I7111" s="8">
        <v>43.407000000000004</v>
      </c>
      <c r="J7111" s="8">
        <f>datatable[[#This Row],[продажи_]]-datatable[[#This Row],[себестоимость_]]</f>
        <v>9.7109999999999985</v>
      </c>
      <c r="L7111"/>
    </row>
    <row r="7112" spans="2:12" x14ac:dyDescent="0.4">
      <c r="B7112" s="5" t="s">
        <v>67</v>
      </c>
      <c r="C7112" s="5" t="s">
        <v>57</v>
      </c>
      <c r="D7112" s="5" t="s">
        <v>30</v>
      </c>
      <c r="E7112" s="5" t="s">
        <v>9</v>
      </c>
      <c r="F7112" s="6">
        <v>43983</v>
      </c>
      <c r="G7112" s="6" t="str">
        <f>TEXT(datatable[[#This Row],[дата]],"ММ")</f>
        <v>06</v>
      </c>
      <c r="H7112" s="8">
        <v>50.848000000000006</v>
      </c>
      <c r="I7112" s="8">
        <v>37.841999999999999</v>
      </c>
      <c r="J7112" s="8">
        <f>datatable[[#This Row],[продажи_]]-datatable[[#This Row],[себестоимость_]]</f>
        <v>13.006000000000007</v>
      </c>
      <c r="L7112"/>
    </row>
    <row r="7113" spans="2:12" x14ac:dyDescent="0.4">
      <c r="B7113" s="5" t="s">
        <v>67</v>
      </c>
      <c r="C7113" s="5" t="s">
        <v>57</v>
      </c>
      <c r="D7113" s="5" t="s">
        <v>30</v>
      </c>
      <c r="E7113" s="5" t="s">
        <v>9</v>
      </c>
      <c r="F7113" s="6">
        <v>44013</v>
      </c>
      <c r="G7113" s="6" t="str">
        <f>TEXT(datatable[[#This Row],[дата]],"ММ")</f>
        <v>07</v>
      </c>
      <c r="H7113" s="8">
        <v>35.548200000000001</v>
      </c>
      <c r="I7113" s="8">
        <v>25.471800000000002</v>
      </c>
      <c r="J7113" s="8">
        <f>datatable[[#This Row],[продажи_]]-datatable[[#This Row],[себестоимость_]]</f>
        <v>10.0764</v>
      </c>
      <c r="L7113"/>
    </row>
    <row r="7114" spans="2:12" x14ac:dyDescent="0.4">
      <c r="B7114" s="5" t="s">
        <v>67</v>
      </c>
      <c r="C7114" s="5" t="s">
        <v>57</v>
      </c>
      <c r="D7114" s="5" t="s">
        <v>30</v>
      </c>
      <c r="E7114" s="5" t="s">
        <v>9</v>
      </c>
      <c r="F7114" s="6">
        <v>44044</v>
      </c>
      <c r="G7114" s="6" t="str">
        <f>TEXT(datatable[[#This Row],[дата]],"ММ")</f>
        <v>08</v>
      </c>
      <c r="H7114" s="8">
        <v>39.588800000000006</v>
      </c>
      <c r="I7114" s="8">
        <v>29.256</v>
      </c>
      <c r="J7114" s="8">
        <f>datatable[[#This Row],[продажи_]]-datatable[[#This Row],[себестоимость_]]</f>
        <v>10.332800000000006</v>
      </c>
      <c r="L7114"/>
    </row>
    <row r="7115" spans="2:12" x14ac:dyDescent="0.4">
      <c r="B7115" s="5" t="s">
        <v>67</v>
      </c>
      <c r="C7115" s="5" t="s">
        <v>57</v>
      </c>
      <c r="D7115" s="5" t="s">
        <v>30</v>
      </c>
      <c r="E7115" s="5" t="s">
        <v>9</v>
      </c>
      <c r="F7115" s="6">
        <v>44075</v>
      </c>
      <c r="G7115" s="6" t="str">
        <f>TEXT(datatable[[#This Row],[дата]],"ММ")</f>
        <v>09</v>
      </c>
      <c r="H7115" s="8">
        <v>37.681999999999995</v>
      </c>
      <c r="I7115" s="8">
        <v>35.298000000000002</v>
      </c>
      <c r="J7115" s="8">
        <f>datatable[[#This Row],[продажи_]]-datatable[[#This Row],[себестоимость_]]</f>
        <v>2.3839999999999932</v>
      </c>
      <c r="L7115"/>
    </row>
    <row r="7116" spans="2:12" x14ac:dyDescent="0.4">
      <c r="B7116" s="5" t="s">
        <v>67</v>
      </c>
      <c r="C7116" s="5" t="s">
        <v>57</v>
      </c>
      <c r="D7116" s="5" t="s">
        <v>30</v>
      </c>
      <c r="E7116" s="5" t="s">
        <v>9</v>
      </c>
      <c r="F7116" s="6">
        <v>44105</v>
      </c>
      <c r="G7116" s="6" t="str">
        <f>TEXT(datatable[[#This Row],[дата]],"ММ")</f>
        <v>10</v>
      </c>
      <c r="H7116" s="8">
        <v>62.561200000000007</v>
      </c>
      <c r="I7116" s="8">
        <v>35.139000000000003</v>
      </c>
      <c r="J7116" s="8">
        <f>datatable[[#This Row],[продажи_]]-datatable[[#This Row],[себестоимость_]]</f>
        <v>27.422200000000004</v>
      </c>
      <c r="L7116"/>
    </row>
    <row r="7117" spans="2:12" x14ac:dyDescent="0.4">
      <c r="B7117" s="5" t="s">
        <v>67</v>
      </c>
      <c r="C7117" s="5" t="s">
        <v>57</v>
      </c>
      <c r="D7117" s="5" t="s">
        <v>30</v>
      </c>
      <c r="E7117" s="5" t="s">
        <v>9</v>
      </c>
      <c r="F7117" s="6">
        <v>44136</v>
      </c>
      <c r="G7117" s="6" t="str">
        <f>TEXT(datatable[[#This Row],[дата]],"ММ")</f>
        <v>11</v>
      </c>
      <c r="H7117" s="8">
        <v>57.204000000000001</v>
      </c>
      <c r="I7117" s="8">
        <v>36.951599999999999</v>
      </c>
      <c r="J7117" s="8">
        <f>datatable[[#This Row],[продажи_]]-datatable[[#This Row],[себестоимость_]]</f>
        <v>20.252400000000002</v>
      </c>
      <c r="L7117"/>
    </row>
    <row r="7118" spans="2:12" x14ac:dyDescent="0.4">
      <c r="B7118" s="5" t="s">
        <v>67</v>
      </c>
      <c r="C7118" s="5" t="s">
        <v>57</v>
      </c>
      <c r="D7118" s="5" t="s">
        <v>30</v>
      </c>
      <c r="E7118" s="5" t="s">
        <v>9</v>
      </c>
      <c r="F7118" s="6">
        <v>44166</v>
      </c>
      <c r="G7118" s="6" t="str">
        <f>TEXT(datatable[[#This Row],[дата]],"ММ")</f>
        <v>12</v>
      </c>
      <c r="H7118" s="8">
        <v>50.666400000000003</v>
      </c>
      <c r="I7118" s="8">
        <v>43.884</v>
      </c>
      <c r="J7118" s="8">
        <f>datatable[[#This Row],[продажи_]]-datatable[[#This Row],[себестоимость_]]</f>
        <v>6.7824000000000026</v>
      </c>
      <c r="L7118"/>
    </row>
    <row r="7119" spans="2:12" x14ac:dyDescent="0.4">
      <c r="B7119" s="5" t="s">
        <v>67</v>
      </c>
      <c r="C7119" s="5" t="s">
        <v>57</v>
      </c>
      <c r="D7119" s="5" t="s">
        <v>30</v>
      </c>
      <c r="E7119" s="5" t="s">
        <v>61</v>
      </c>
      <c r="F7119" s="6">
        <v>43831</v>
      </c>
      <c r="G7119" s="6" t="str">
        <f>TEXT(datatable[[#This Row],[дата]],"ММ")</f>
        <v>01</v>
      </c>
      <c r="H7119" s="8">
        <v>18.425699999999999</v>
      </c>
      <c r="I7119" s="8">
        <v>8.7462</v>
      </c>
      <c r="J7119" s="8">
        <f>datatable[[#This Row],[продажи_]]-datatable[[#This Row],[себестоимость_]]</f>
        <v>9.6794999999999991</v>
      </c>
      <c r="L7119"/>
    </row>
    <row r="7120" spans="2:12" x14ac:dyDescent="0.4">
      <c r="B7120" s="5" t="s">
        <v>67</v>
      </c>
      <c r="C7120" s="5" t="s">
        <v>57</v>
      </c>
      <c r="D7120" s="5" t="s">
        <v>30</v>
      </c>
      <c r="E7120" s="5" t="s">
        <v>61</v>
      </c>
      <c r="F7120" s="6">
        <v>43862</v>
      </c>
      <c r="G7120" s="6" t="str">
        <f>TEXT(datatable[[#This Row],[дата]],"ММ")</f>
        <v>02</v>
      </c>
      <c r="H7120" s="8">
        <v>21.861000000000001</v>
      </c>
      <c r="I7120" s="8">
        <v>17.085600000000003</v>
      </c>
      <c r="J7120" s="8">
        <f>datatable[[#This Row],[продажи_]]-datatable[[#This Row],[себестоимость_]]</f>
        <v>4.7753999999999976</v>
      </c>
      <c r="L7120"/>
    </row>
    <row r="7121" spans="2:12" x14ac:dyDescent="0.4">
      <c r="B7121" s="5" t="s">
        <v>67</v>
      </c>
      <c r="C7121" s="5" t="s">
        <v>57</v>
      </c>
      <c r="D7121" s="5" t="s">
        <v>30</v>
      </c>
      <c r="E7121" s="5" t="s">
        <v>61</v>
      </c>
      <c r="F7121" s="6">
        <v>43891</v>
      </c>
      <c r="G7121" s="6" t="str">
        <f>TEXT(datatable[[#This Row],[дата]],"ММ")</f>
        <v>03</v>
      </c>
      <c r="H7121" s="8">
        <v>27.482400000000002</v>
      </c>
      <c r="I7121" s="8">
        <v>15.368</v>
      </c>
      <c r="J7121" s="8">
        <f>datatable[[#This Row],[продажи_]]-datatable[[#This Row],[себестоимость_]]</f>
        <v>12.114400000000002</v>
      </c>
      <c r="L7121"/>
    </row>
    <row r="7122" spans="2:12" x14ac:dyDescent="0.4">
      <c r="B7122" s="5" t="s">
        <v>67</v>
      </c>
      <c r="C7122" s="5" t="s">
        <v>57</v>
      </c>
      <c r="D7122" s="5" t="s">
        <v>30</v>
      </c>
      <c r="E7122" s="5" t="s">
        <v>61</v>
      </c>
      <c r="F7122" s="6">
        <v>43922</v>
      </c>
      <c r="G7122" s="6" t="str">
        <f>TEXT(datatable[[#This Row],[дата]],"ММ")</f>
        <v>04</v>
      </c>
      <c r="H7122" s="8">
        <v>27.482400000000002</v>
      </c>
      <c r="I7122" s="8">
        <v>19.164800000000003</v>
      </c>
      <c r="J7122" s="8">
        <f>datatable[[#This Row],[продажи_]]-datatable[[#This Row],[себестоимость_]]</f>
        <v>8.3175999999999988</v>
      </c>
      <c r="L7122"/>
    </row>
    <row r="7123" spans="2:12" x14ac:dyDescent="0.4">
      <c r="B7123" s="5" t="s">
        <v>67</v>
      </c>
      <c r="C7123" s="5" t="s">
        <v>57</v>
      </c>
      <c r="D7123" s="5" t="s">
        <v>30</v>
      </c>
      <c r="E7123" s="5" t="s">
        <v>61</v>
      </c>
      <c r="F7123" s="6">
        <v>43952</v>
      </c>
      <c r="G7123" s="6" t="str">
        <f>TEXT(datatable[[#This Row],[дата]],"ММ")</f>
        <v>05</v>
      </c>
      <c r="H7123" s="8">
        <v>20.750600000000002</v>
      </c>
      <c r="I7123" s="8">
        <v>13.955499999999999</v>
      </c>
      <c r="J7123" s="8">
        <f>datatable[[#This Row],[продажи_]]-datatable[[#This Row],[себестоимость_]]</f>
        <v>6.7951000000000032</v>
      </c>
      <c r="L7123"/>
    </row>
    <row r="7124" spans="2:12" x14ac:dyDescent="0.4">
      <c r="B7124" s="5" t="s">
        <v>67</v>
      </c>
      <c r="C7124" s="5" t="s">
        <v>57</v>
      </c>
      <c r="D7124" s="5" t="s">
        <v>30</v>
      </c>
      <c r="E7124" s="5" t="s">
        <v>61</v>
      </c>
      <c r="F7124" s="6">
        <v>43983</v>
      </c>
      <c r="G7124" s="6" t="str">
        <f>TEXT(datatable[[#This Row],[дата]],"ММ")</f>
        <v>06</v>
      </c>
      <c r="H7124" s="8">
        <v>19.605499999999999</v>
      </c>
      <c r="I7124" s="8">
        <v>11.074</v>
      </c>
      <c r="J7124" s="8">
        <f>datatable[[#This Row],[продажи_]]-datatable[[#This Row],[себестоимость_]]</f>
        <v>8.5314999999999994</v>
      </c>
      <c r="L7124"/>
    </row>
    <row r="7125" spans="2:12" x14ac:dyDescent="0.4">
      <c r="B7125" s="5" t="s">
        <v>67</v>
      </c>
      <c r="C7125" s="5" t="s">
        <v>57</v>
      </c>
      <c r="D7125" s="5" t="s">
        <v>30</v>
      </c>
      <c r="E7125" s="5" t="s">
        <v>61</v>
      </c>
      <c r="F7125" s="6">
        <v>44013</v>
      </c>
      <c r="G7125" s="6" t="str">
        <f>TEXT(datatable[[#This Row],[дата]],"ММ")</f>
        <v>07</v>
      </c>
      <c r="H7125" s="8">
        <v>18.269549999999999</v>
      </c>
      <c r="I7125" s="8">
        <v>11.695499999999999</v>
      </c>
      <c r="J7125" s="8">
        <f>datatable[[#This Row],[продажи_]]-datatable[[#This Row],[себестоимость_]]</f>
        <v>6.5740499999999997</v>
      </c>
      <c r="L7125"/>
    </row>
    <row r="7126" spans="2:12" x14ac:dyDescent="0.4">
      <c r="B7126" s="5" t="s">
        <v>67</v>
      </c>
      <c r="C7126" s="5" t="s">
        <v>57</v>
      </c>
      <c r="D7126" s="5" t="s">
        <v>30</v>
      </c>
      <c r="E7126" s="5" t="s">
        <v>61</v>
      </c>
      <c r="F7126" s="6">
        <v>44044</v>
      </c>
      <c r="G7126" s="6" t="str">
        <f>TEXT(datatable[[#This Row],[дата]],"ММ")</f>
        <v>08</v>
      </c>
      <c r="H7126" s="8">
        <v>13.186</v>
      </c>
      <c r="I7126" s="8">
        <v>8.2264000000000017</v>
      </c>
      <c r="J7126" s="8">
        <f>datatable[[#This Row],[продажи_]]-datatable[[#This Row],[себестоимость_]]</f>
        <v>4.9595999999999982</v>
      </c>
      <c r="L7126"/>
    </row>
    <row r="7127" spans="2:12" x14ac:dyDescent="0.4">
      <c r="B7127" s="5" t="s">
        <v>67</v>
      </c>
      <c r="C7127" s="5" t="s">
        <v>57</v>
      </c>
      <c r="D7127" s="5" t="s">
        <v>30</v>
      </c>
      <c r="E7127" s="5" t="s">
        <v>61</v>
      </c>
      <c r="F7127" s="6">
        <v>44075</v>
      </c>
      <c r="G7127" s="6" t="str">
        <f>TEXT(datatable[[#This Row],[дата]],"ММ")</f>
        <v>09</v>
      </c>
      <c r="H7127" s="8">
        <v>16.482500000000002</v>
      </c>
      <c r="I7127" s="8">
        <v>9.4920000000000009</v>
      </c>
      <c r="J7127" s="8">
        <f>datatable[[#This Row],[продажи_]]-datatable[[#This Row],[себестоимость_]]</f>
        <v>6.9905000000000008</v>
      </c>
      <c r="L7127"/>
    </row>
    <row r="7128" spans="2:12" x14ac:dyDescent="0.4">
      <c r="B7128" s="5" t="s">
        <v>67</v>
      </c>
      <c r="C7128" s="5" t="s">
        <v>57</v>
      </c>
      <c r="D7128" s="5" t="s">
        <v>30</v>
      </c>
      <c r="E7128" s="5" t="s">
        <v>61</v>
      </c>
      <c r="F7128" s="6">
        <v>44105</v>
      </c>
      <c r="G7128" s="6" t="str">
        <f>TEXT(datatable[[#This Row],[дата]],"ММ")</f>
        <v>10</v>
      </c>
      <c r="H7128" s="8">
        <v>26.614899999999999</v>
      </c>
      <c r="I7128" s="8">
        <v>16.746599999999997</v>
      </c>
      <c r="J7128" s="8">
        <f>datatable[[#This Row],[продажи_]]-datatable[[#This Row],[себестоимость_]]</f>
        <v>9.8683000000000014</v>
      </c>
      <c r="L7128"/>
    </row>
    <row r="7129" spans="2:12" x14ac:dyDescent="0.4">
      <c r="B7129" s="5" t="s">
        <v>67</v>
      </c>
      <c r="C7129" s="5" t="s">
        <v>57</v>
      </c>
      <c r="D7129" s="5" t="s">
        <v>30</v>
      </c>
      <c r="E7129" s="5" t="s">
        <v>61</v>
      </c>
      <c r="F7129" s="6">
        <v>44136</v>
      </c>
      <c r="G7129" s="6" t="str">
        <f>TEXT(datatable[[#This Row],[дата]],"ММ")</f>
        <v>11</v>
      </c>
      <c r="H7129" s="8">
        <v>26.719000000000001</v>
      </c>
      <c r="I7129" s="8">
        <v>17.718400000000003</v>
      </c>
      <c r="J7129" s="8">
        <f>datatable[[#This Row],[продажи_]]-datatable[[#This Row],[себестоимость_]]</f>
        <v>9.0005999999999986</v>
      </c>
      <c r="L7129"/>
    </row>
    <row r="7130" spans="2:12" x14ac:dyDescent="0.4">
      <c r="B7130" s="5" t="s">
        <v>67</v>
      </c>
      <c r="C7130" s="5" t="s">
        <v>57</v>
      </c>
      <c r="D7130" s="5" t="s">
        <v>30</v>
      </c>
      <c r="E7130" s="5" t="s">
        <v>61</v>
      </c>
      <c r="F7130" s="6">
        <v>44166</v>
      </c>
      <c r="G7130" s="6" t="str">
        <f>TEXT(datatable[[#This Row],[дата]],"ММ")</f>
        <v>12</v>
      </c>
      <c r="H7130" s="8">
        <v>22.2774</v>
      </c>
      <c r="I7130" s="8">
        <v>15.7296</v>
      </c>
      <c r="J7130" s="8">
        <f>datatable[[#This Row],[продажи_]]-datatable[[#This Row],[себестоимость_]]</f>
        <v>6.5478000000000005</v>
      </c>
      <c r="L7130"/>
    </row>
    <row r="7131" spans="2:12" x14ac:dyDescent="0.4">
      <c r="B7131" s="5" t="s">
        <v>67</v>
      </c>
      <c r="C7131" s="5" t="s">
        <v>57</v>
      </c>
      <c r="D7131" s="5" t="s">
        <v>30</v>
      </c>
      <c r="E7131" s="5" t="s">
        <v>7</v>
      </c>
      <c r="F7131" s="6">
        <v>43831</v>
      </c>
      <c r="G7131" s="6" t="str">
        <f>TEXT(datatable[[#This Row],[дата]],"ММ")</f>
        <v>01</v>
      </c>
      <c r="H7131" s="8">
        <v>2.2184999999999997</v>
      </c>
      <c r="I7131" s="8">
        <v>0.90269999999999995</v>
      </c>
      <c r="J7131" s="8">
        <f>datatable[[#This Row],[продажи_]]-datatable[[#This Row],[себестоимость_]]</f>
        <v>1.3157999999999999</v>
      </c>
      <c r="L7131"/>
    </row>
    <row r="7132" spans="2:12" x14ac:dyDescent="0.4">
      <c r="B7132" s="5" t="s">
        <v>67</v>
      </c>
      <c r="C7132" s="5" t="s">
        <v>57</v>
      </c>
      <c r="D7132" s="5" t="s">
        <v>30</v>
      </c>
      <c r="E7132" s="5" t="s">
        <v>7</v>
      </c>
      <c r="F7132" s="6">
        <v>43862</v>
      </c>
      <c r="G7132" s="6" t="str">
        <f>TEXT(datatable[[#This Row],[дата]],"ММ")</f>
        <v>02</v>
      </c>
      <c r="H7132" s="8">
        <v>4.8720000000000008</v>
      </c>
      <c r="I7132" s="8">
        <v>1.0948</v>
      </c>
      <c r="J7132" s="8">
        <f>datatable[[#This Row],[продажи_]]-datatable[[#This Row],[себестоимость_]]</f>
        <v>3.7772000000000006</v>
      </c>
      <c r="L7132"/>
    </row>
    <row r="7133" spans="2:12" x14ac:dyDescent="0.4">
      <c r="B7133" s="5" t="s">
        <v>67</v>
      </c>
      <c r="C7133" s="5" t="s">
        <v>57</v>
      </c>
      <c r="D7133" s="5" t="s">
        <v>30</v>
      </c>
      <c r="E7133" s="5" t="s">
        <v>7</v>
      </c>
      <c r="F7133" s="6">
        <v>43891</v>
      </c>
      <c r="G7133" s="6" t="str">
        <f>TEXT(datatable[[#This Row],[дата]],"ММ")</f>
        <v>03</v>
      </c>
      <c r="H7133" s="8">
        <v>5.3359999999999994</v>
      </c>
      <c r="I7133" s="8">
        <v>1.1832</v>
      </c>
      <c r="J7133" s="8">
        <f>datatable[[#This Row],[продажи_]]-datatable[[#This Row],[себестоимость_]]</f>
        <v>4.1527999999999992</v>
      </c>
      <c r="L7133"/>
    </row>
    <row r="7134" spans="2:12" x14ac:dyDescent="0.4">
      <c r="B7134" s="5" t="s">
        <v>67</v>
      </c>
      <c r="C7134" s="5" t="s">
        <v>57</v>
      </c>
      <c r="D7134" s="5" t="s">
        <v>30</v>
      </c>
      <c r="E7134" s="5" t="s">
        <v>7</v>
      </c>
      <c r="F7134" s="6">
        <v>43922</v>
      </c>
      <c r="G7134" s="6" t="str">
        <f>TEXT(datatable[[#This Row],[дата]],"ММ")</f>
        <v>04</v>
      </c>
      <c r="H7134" s="8">
        <v>3.7584</v>
      </c>
      <c r="I7134" s="8">
        <v>1.1560000000000001</v>
      </c>
      <c r="J7134" s="8">
        <f>datatable[[#This Row],[продажи_]]-datatable[[#This Row],[себестоимость_]]</f>
        <v>2.6023999999999998</v>
      </c>
      <c r="L7134"/>
    </row>
    <row r="7135" spans="2:12" x14ac:dyDescent="0.4">
      <c r="B7135" s="5" t="s">
        <v>67</v>
      </c>
      <c r="C7135" s="5" t="s">
        <v>57</v>
      </c>
      <c r="D7135" s="5" t="s">
        <v>30</v>
      </c>
      <c r="E7135" s="5" t="s">
        <v>7</v>
      </c>
      <c r="F7135" s="6">
        <v>43952</v>
      </c>
      <c r="G7135" s="6" t="str">
        <f>TEXT(datatable[[#This Row],[дата]],"ММ")</f>
        <v>05</v>
      </c>
      <c r="H7135" s="8">
        <v>4.2600999999999996</v>
      </c>
      <c r="I7135" s="8">
        <v>1.0387</v>
      </c>
      <c r="J7135" s="8">
        <f>datatable[[#This Row],[продажи_]]-datatable[[#This Row],[себестоимость_]]</f>
        <v>3.2213999999999996</v>
      </c>
      <c r="L7135"/>
    </row>
    <row r="7136" spans="2:12" x14ac:dyDescent="0.4">
      <c r="B7136" s="5" t="s">
        <v>67</v>
      </c>
      <c r="C7136" s="5" t="s">
        <v>57</v>
      </c>
      <c r="D7136" s="5" t="s">
        <v>30</v>
      </c>
      <c r="E7136" s="5" t="s">
        <v>7</v>
      </c>
      <c r="F7136" s="6">
        <v>43983</v>
      </c>
      <c r="G7136" s="6" t="str">
        <f>TEXT(datatable[[#This Row],[дата]],"ММ")</f>
        <v>06</v>
      </c>
      <c r="H7136" s="8">
        <v>3.2480000000000002</v>
      </c>
      <c r="I7136" s="8">
        <v>0.72249999999999992</v>
      </c>
      <c r="J7136" s="8">
        <f>datatable[[#This Row],[продажи_]]-datatable[[#This Row],[себестоимость_]]</f>
        <v>2.5255000000000001</v>
      </c>
      <c r="L7136"/>
    </row>
    <row r="7137" spans="2:12" x14ac:dyDescent="0.4">
      <c r="B7137" s="5" t="s">
        <v>67</v>
      </c>
      <c r="C7137" s="5" t="s">
        <v>57</v>
      </c>
      <c r="D7137" s="5" t="s">
        <v>30</v>
      </c>
      <c r="E7137" s="5" t="s">
        <v>7</v>
      </c>
      <c r="F7137" s="6">
        <v>44013</v>
      </c>
      <c r="G7137" s="6" t="str">
        <f>TEXT(datatable[[#This Row],[дата]],"ММ")</f>
        <v>07</v>
      </c>
      <c r="H7137" s="8">
        <v>2.7927</v>
      </c>
      <c r="I7137" s="8">
        <v>0.80325000000000002</v>
      </c>
      <c r="J7137" s="8">
        <f>datatable[[#This Row],[продажи_]]-datatable[[#This Row],[себестоимость_]]</f>
        <v>1.9894499999999999</v>
      </c>
      <c r="L7137"/>
    </row>
    <row r="7138" spans="2:12" x14ac:dyDescent="0.4">
      <c r="B7138" s="5" t="s">
        <v>67</v>
      </c>
      <c r="C7138" s="5" t="s">
        <v>57</v>
      </c>
      <c r="D7138" s="5" t="s">
        <v>30</v>
      </c>
      <c r="E7138" s="5" t="s">
        <v>7</v>
      </c>
      <c r="F7138" s="6">
        <v>44044</v>
      </c>
      <c r="G7138" s="6" t="str">
        <f>TEXT(datatable[[#This Row],[дата]],"ММ")</f>
        <v>08</v>
      </c>
      <c r="H7138" s="8">
        <v>2.4359999999999999</v>
      </c>
      <c r="I7138" s="8">
        <v>0.63240000000000007</v>
      </c>
      <c r="J7138" s="8">
        <f>datatable[[#This Row],[продажи_]]-datatable[[#This Row],[себестоимость_]]</f>
        <v>1.8035999999999999</v>
      </c>
      <c r="L7138"/>
    </row>
    <row r="7139" spans="2:12" x14ac:dyDescent="0.4">
      <c r="B7139" s="5" t="s">
        <v>67</v>
      </c>
      <c r="C7139" s="5" t="s">
        <v>57</v>
      </c>
      <c r="D7139" s="5" t="s">
        <v>30</v>
      </c>
      <c r="E7139" s="5" t="s">
        <v>7</v>
      </c>
      <c r="F7139" s="6">
        <v>44075</v>
      </c>
      <c r="G7139" s="6" t="str">
        <f>TEXT(datatable[[#This Row],[дата]],"ММ")</f>
        <v>09</v>
      </c>
      <c r="H7139" s="8">
        <v>3.19</v>
      </c>
      <c r="I7139" s="8">
        <v>0.79049999999999998</v>
      </c>
      <c r="J7139" s="8">
        <f>datatable[[#This Row],[продажи_]]-datatable[[#This Row],[себестоимость_]]</f>
        <v>2.3994999999999997</v>
      </c>
      <c r="L7139"/>
    </row>
    <row r="7140" spans="2:12" x14ac:dyDescent="0.4">
      <c r="B7140" s="5" t="s">
        <v>67</v>
      </c>
      <c r="C7140" s="5" t="s">
        <v>57</v>
      </c>
      <c r="D7140" s="5" t="s">
        <v>30</v>
      </c>
      <c r="E7140" s="5" t="s">
        <v>7</v>
      </c>
      <c r="F7140" s="6">
        <v>44105</v>
      </c>
      <c r="G7140" s="6" t="str">
        <f>TEXT(datatable[[#This Row],[дата]],"ММ")</f>
        <v>10</v>
      </c>
      <c r="H7140" s="8">
        <v>3.1290999999999998</v>
      </c>
      <c r="I7140" s="8">
        <v>1.3149499999999998</v>
      </c>
      <c r="J7140" s="8">
        <f>datatable[[#This Row],[продажи_]]-datatable[[#This Row],[себестоимость_]]</f>
        <v>1.8141499999999999</v>
      </c>
      <c r="L7140"/>
    </row>
    <row r="7141" spans="2:12" x14ac:dyDescent="0.4">
      <c r="B7141" s="5" t="s">
        <v>67</v>
      </c>
      <c r="C7141" s="5" t="s">
        <v>57</v>
      </c>
      <c r="D7141" s="5" t="s">
        <v>30</v>
      </c>
      <c r="E7141" s="5" t="s">
        <v>7</v>
      </c>
      <c r="F7141" s="6">
        <v>44136</v>
      </c>
      <c r="G7141" s="6" t="str">
        <f>TEXT(datatable[[#This Row],[дата]],"ММ")</f>
        <v>11</v>
      </c>
      <c r="H7141" s="8">
        <v>3.6540000000000004</v>
      </c>
      <c r="I7141" s="8">
        <v>0.95199999999999996</v>
      </c>
      <c r="J7141" s="8">
        <f>datatable[[#This Row],[продажи_]]-datatable[[#This Row],[себестоимость_]]</f>
        <v>2.7020000000000004</v>
      </c>
      <c r="L7141"/>
    </row>
    <row r="7142" spans="2:12" x14ac:dyDescent="0.4">
      <c r="B7142" s="5" t="s">
        <v>67</v>
      </c>
      <c r="C7142" s="5" t="s">
        <v>57</v>
      </c>
      <c r="D7142" s="5" t="s">
        <v>30</v>
      </c>
      <c r="E7142" s="5" t="s">
        <v>7</v>
      </c>
      <c r="F7142" s="6">
        <v>44166</v>
      </c>
      <c r="G7142" s="6" t="str">
        <f>TEXT(datatable[[#This Row],[дата]],"ММ")</f>
        <v>12</v>
      </c>
      <c r="H7142" s="8">
        <v>4.0019999999999998</v>
      </c>
      <c r="I7142" s="8">
        <v>0.93840000000000001</v>
      </c>
      <c r="J7142" s="8">
        <f>datatable[[#This Row],[продажи_]]-datatable[[#This Row],[себестоимость_]]</f>
        <v>3.0635999999999997</v>
      </c>
      <c r="L7142"/>
    </row>
    <row r="7143" spans="2:12" x14ac:dyDescent="0.4">
      <c r="B7143" s="5" t="s">
        <v>67</v>
      </c>
      <c r="C7143" s="5" t="s">
        <v>57</v>
      </c>
      <c r="D7143" s="5" t="s">
        <v>30</v>
      </c>
      <c r="E7143" s="5" t="s">
        <v>7</v>
      </c>
      <c r="F7143" s="6">
        <v>43831</v>
      </c>
      <c r="G7143" s="6" t="str">
        <f>TEXT(datatable[[#This Row],[дата]],"ММ")</f>
        <v>01</v>
      </c>
      <c r="H7143" s="8">
        <v>2.3476500000000002</v>
      </c>
      <c r="I7143" s="8">
        <v>0.59039999999999992</v>
      </c>
      <c r="J7143" s="8">
        <f>datatable[[#This Row],[продажи_]]-datatable[[#This Row],[себестоимость_]]</f>
        <v>1.7572500000000004</v>
      </c>
      <c r="L7143"/>
    </row>
    <row r="7144" spans="2:12" x14ac:dyDescent="0.4">
      <c r="B7144" s="5" t="s">
        <v>67</v>
      </c>
      <c r="C7144" s="5" t="s">
        <v>57</v>
      </c>
      <c r="D7144" s="5" t="s">
        <v>30</v>
      </c>
      <c r="E7144" s="5" t="s">
        <v>7</v>
      </c>
      <c r="F7144" s="6">
        <v>43862</v>
      </c>
      <c r="G7144" s="6" t="str">
        <f>TEXT(datatable[[#This Row],[дата]],"ММ")</f>
        <v>02</v>
      </c>
      <c r="H7144" s="8">
        <v>2.6978</v>
      </c>
      <c r="I7144" s="8">
        <v>1.1984000000000001</v>
      </c>
      <c r="J7144" s="8">
        <f>datatable[[#This Row],[продажи_]]-datatable[[#This Row],[себестоимость_]]</f>
        <v>1.4993999999999998</v>
      </c>
      <c r="L7144"/>
    </row>
    <row r="7145" spans="2:12" x14ac:dyDescent="0.4">
      <c r="B7145" s="5" t="s">
        <v>67</v>
      </c>
      <c r="C7145" s="5" t="s">
        <v>57</v>
      </c>
      <c r="D7145" s="5" t="s">
        <v>30</v>
      </c>
      <c r="E7145" s="5" t="s">
        <v>7</v>
      </c>
      <c r="F7145" s="6">
        <v>43891</v>
      </c>
      <c r="G7145" s="6" t="str">
        <f>TEXT(datatable[[#This Row],[дата]],"ММ")</f>
        <v>03</v>
      </c>
      <c r="H7145" s="8">
        <v>3.8728000000000002</v>
      </c>
      <c r="I7145" s="8">
        <v>1.3952000000000002</v>
      </c>
      <c r="J7145" s="8">
        <f>datatable[[#This Row],[продажи_]]-datatable[[#This Row],[себестоимость_]]</f>
        <v>2.4775999999999998</v>
      </c>
      <c r="L7145"/>
    </row>
    <row r="7146" spans="2:12" x14ac:dyDescent="0.4">
      <c r="B7146" s="5" t="s">
        <v>67</v>
      </c>
      <c r="C7146" s="5" t="s">
        <v>57</v>
      </c>
      <c r="D7146" s="5" t="s">
        <v>30</v>
      </c>
      <c r="E7146" s="5" t="s">
        <v>7</v>
      </c>
      <c r="F7146" s="6">
        <v>43922</v>
      </c>
      <c r="G7146" s="6" t="str">
        <f>TEXT(datatable[[#This Row],[дата]],"ММ")</f>
        <v>04</v>
      </c>
      <c r="H7146" s="8">
        <v>3.1208</v>
      </c>
      <c r="I7146" s="8">
        <v>1.0751999999999999</v>
      </c>
      <c r="J7146" s="8">
        <f>datatable[[#This Row],[продажи_]]-datatable[[#This Row],[себестоимость_]]</f>
        <v>2.0456000000000003</v>
      </c>
      <c r="L7146"/>
    </row>
    <row r="7147" spans="2:12" x14ac:dyDescent="0.4">
      <c r="B7147" s="5" t="s">
        <v>67</v>
      </c>
      <c r="C7147" s="5" t="s">
        <v>57</v>
      </c>
      <c r="D7147" s="5" t="s">
        <v>30</v>
      </c>
      <c r="E7147" s="5" t="s">
        <v>7</v>
      </c>
      <c r="F7147" s="6">
        <v>43952</v>
      </c>
      <c r="G7147" s="6" t="str">
        <f>TEXT(datatable[[#This Row],[дата]],"ММ")</f>
        <v>05</v>
      </c>
      <c r="H7147" s="8">
        <v>3.6049000000000002</v>
      </c>
      <c r="I7147" s="8">
        <v>0.96720000000000006</v>
      </c>
      <c r="J7147" s="8">
        <f>datatable[[#This Row],[продажи_]]-datatable[[#This Row],[себестоимость_]]</f>
        <v>2.6377000000000002</v>
      </c>
      <c r="L7147"/>
    </row>
    <row r="7148" spans="2:12" x14ac:dyDescent="0.4">
      <c r="B7148" s="5" t="s">
        <v>67</v>
      </c>
      <c r="C7148" s="5" t="s">
        <v>57</v>
      </c>
      <c r="D7148" s="5" t="s">
        <v>30</v>
      </c>
      <c r="E7148" s="5" t="s">
        <v>7</v>
      </c>
      <c r="F7148" s="6">
        <v>43983</v>
      </c>
      <c r="G7148" s="6" t="str">
        <f>TEXT(datatable[[#This Row],[дата]],"ММ")</f>
        <v>06</v>
      </c>
      <c r="H7148" s="8">
        <v>2.3265000000000002</v>
      </c>
      <c r="I7148" s="8">
        <v>0.76</v>
      </c>
      <c r="J7148" s="8">
        <f>datatable[[#This Row],[продажи_]]-datatable[[#This Row],[себестоимость_]]</f>
        <v>1.5665000000000002</v>
      </c>
      <c r="L7148"/>
    </row>
    <row r="7149" spans="2:12" x14ac:dyDescent="0.4">
      <c r="B7149" s="5" t="s">
        <v>67</v>
      </c>
      <c r="C7149" s="5" t="s">
        <v>57</v>
      </c>
      <c r="D7149" s="5" t="s">
        <v>30</v>
      </c>
      <c r="E7149" s="5" t="s">
        <v>7</v>
      </c>
      <c r="F7149" s="6">
        <v>44013</v>
      </c>
      <c r="G7149" s="6" t="str">
        <f>TEXT(datatable[[#This Row],[дата]],"ММ")</f>
        <v>07</v>
      </c>
      <c r="H7149" s="8">
        <v>2.1573000000000002</v>
      </c>
      <c r="I7149" s="8">
        <v>0.73439999999999994</v>
      </c>
      <c r="J7149" s="8">
        <f>datatable[[#This Row],[продажи_]]-datatable[[#This Row],[себестоимость_]]</f>
        <v>1.4229000000000003</v>
      </c>
      <c r="L7149"/>
    </row>
    <row r="7150" spans="2:12" x14ac:dyDescent="0.4">
      <c r="B7150" s="5" t="s">
        <v>67</v>
      </c>
      <c r="C7150" s="5" t="s">
        <v>57</v>
      </c>
      <c r="D7150" s="5" t="s">
        <v>30</v>
      </c>
      <c r="E7150" s="5" t="s">
        <v>7</v>
      </c>
      <c r="F7150" s="6">
        <v>44044</v>
      </c>
      <c r="G7150" s="6" t="str">
        <f>TEXT(datatable[[#This Row],[дата]],"ММ")</f>
        <v>08</v>
      </c>
      <c r="H7150" s="8">
        <v>1.9552000000000003</v>
      </c>
      <c r="I7150" s="8">
        <v>0.74880000000000002</v>
      </c>
      <c r="J7150" s="8">
        <f>datatable[[#This Row],[продажи_]]-datatable[[#This Row],[себестоимость_]]</f>
        <v>1.2064000000000004</v>
      </c>
      <c r="L7150"/>
    </row>
    <row r="7151" spans="2:12" x14ac:dyDescent="0.4">
      <c r="B7151" s="5" t="s">
        <v>67</v>
      </c>
      <c r="C7151" s="5" t="s">
        <v>57</v>
      </c>
      <c r="D7151" s="5" t="s">
        <v>30</v>
      </c>
      <c r="E7151" s="5" t="s">
        <v>7</v>
      </c>
      <c r="F7151" s="6">
        <v>44075</v>
      </c>
      <c r="G7151" s="6" t="str">
        <f>TEXT(datatable[[#This Row],[дата]],"ММ")</f>
        <v>09</v>
      </c>
      <c r="H7151" s="8">
        <v>2.7024999999999997</v>
      </c>
      <c r="I7151" s="8">
        <v>0.76</v>
      </c>
      <c r="J7151" s="8">
        <f>datatable[[#This Row],[продажи_]]-datatable[[#This Row],[себестоимость_]]</f>
        <v>1.9424999999999997</v>
      </c>
      <c r="L7151"/>
    </row>
    <row r="7152" spans="2:12" x14ac:dyDescent="0.4">
      <c r="B7152" s="5" t="s">
        <v>67</v>
      </c>
      <c r="C7152" s="5" t="s">
        <v>57</v>
      </c>
      <c r="D7152" s="5" t="s">
        <v>30</v>
      </c>
      <c r="E7152" s="5" t="s">
        <v>7</v>
      </c>
      <c r="F7152" s="6">
        <v>44105</v>
      </c>
      <c r="G7152" s="6" t="str">
        <f>TEXT(datatable[[#This Row],[дата]],"ММ")</f>
        <v>10</v>
      </c>
      <c r="H7152" s="8">
        <v>3.3910500000000003</v>
      </c>
      <c r="I7152" s="8">
        <v>0.89439999999999997</v>
      </c>
      <c r="J7152" s="8">
        <f>datatable[[#This Row],[продажи_]]-datatable[[#This Row],[себестоимость_]]</f>
        <v>2.4966500000000003</v>
      </c>
      <c r="L7152"/>
    </row>
    <row r="7153" spans="2:12" x14ac:dyDescent="0.4">
      <c r="B7153" s="5" t="s">
        <v>67</v>
      </c>
      <c r="C7153" s="5" t="s">
        <v>57</v>
      </c>
      <c r="D7153" s="5" t="s">
        <v>30</v>
      </c>
      <c r="E7153" s="5" t="s">
        <v>7</v>
      </c>
      <c r="F7153" s="6">
        <v>44136</v>
      </c>
      <c r="G7153" s="6" t="str">
        <f>TEXT(datatable[[#This Row],[дата]],"ММ")</f>
        <v>11</v>
      </c>
      <c r="H7153" s="8">
        <v>2.8622999999999998</v>
      </c>
      <c r="I7153" s="8">
        <v>1.2432000000000003</v>
      </c>
      <c r="J7153" s="8">
        <f>datatable[[#This Row],[продажи_]]-datatable[[#This Row],[себестоимость_]]</f>
        <v>1.6190999999999995</v>
      </c>
      <c r="L7153"/>
    </row>
    <row r="7154" spans="2:12" x14ac:dyDescent="0.4">
      <c r="B7154" s="5" t="s">
        <v>67</v>
      </c>
      <c r="C7154" s="5" t="s">
        <v>57</v>
      </c>
      <c r="D7154" s="5" t="s">
        <v>30</v>
      </c>
      <c r="E7154" s="5" t="s">
        <v>7</v>
      </c>
      <c r="F7154" s="6">
        <v>44166</v>
      </c>
      <c r="G7154" s="6" t="str">
        <f>TEXT(datatable[[#This Row],[дата]],"ММ")</f>
        <v>12</v>
      </c>
      <c r="H7154" s="8">
        <v>2.9609999999999999</v>
      </c>
      <c r="I7154" s="8">
        <v>1.0847999999999998</v>
      </c>
      <c r="J7154" s="8">
        <f>datatable[[#This Row],[продажи_]]-datatable[[#This Row],[себестоимость_]]</f>
        <v>1.8762000000000001</v>
      </c>
      <c r="L7154"/>
    </row>
    <row r="7155" spans="2:12" x14ac:dyDescent="0.4">
      <c r="B7155" s="5" t="s">
        <v>67</v>
      </c>
      <c r="C7155" s="5" t="s">
        <v>57</v>
      </c>
      <c r="D7155" s="5" t="s">
        <v>30</v>
      </c>
      <c r="E7155" s="5" t="s">
        <v>7</v>
      </c>
      <c r="F7155" s="6">
        <v>43831</v>
      </c>
      <c r="G7155" s="6" t="str">
        <f>TEXT(datatable[[#This Row],[дата]],"ММ")</f>
        <v>01</v>
      </c>
      <c r="H7155" s="8">
        <v>0.24525000000000002</v>
      </c>
      <c r="I7155" s="8">
        <v>9.3600000000000003E-2</v>
      </c>
      <c r="J7155" s="8">
        <f>datatable[[#This Row],[продажи_]]-datatable[[#This Row],[себестоимость_]]</f>
        <v>0.15165000000000001</v>
      </c>
      <c r="L7155"/>
    </row>
    <row r="7156" spans="2:12" x14ac:dyDescent="0.4">
      <c r="B7156" s="5" t="s">
        <v>67</v>
      </c>
      <c r="C7156" s="5" t="s">
        <v>57</v>
      </c>
      <c r="D7156" s="5" t="s">
        <v>30</v>
      </c>
      <c r="E7156" s="5" t="s">
        <v>7</v>
      </c>
      <c r="F7156" s="6">
        <v>43862</v>
      </c>
      <c r="G7156" s="6" t="str">
        <f>TEXT(datatable[[#This Row],[дата]],"ММ")</f>
        <v>02</v>
      </c>
      <c r="H7156" s="8">
        <v>0.41650000000000004</v>
      </c>
      <c r="I7156" s="8">
        <v>0.12460000000000002</v>
      </c>
      <c r="J7156" s="8">
        <f>datatable[[#This Row],[продажи_]]-datatable[[#This Row],[себестоимость_]]</f>
        <v>0.29190000000000005</v>
      </c>
      <c r="L7156"/>
    </row>
    <row r="7157" spans="2:12" x14ac:dyDescent="0.4">
      <c r="B7157" s="5" t="s">
        <v>67</v>
      </c>
      <c r="C7157" s="5" t="s">
        <v>57</v>
      </c>
      <c r="D7157" s="5" t="s">
        <v>30</v>
      </c>
      <c r="E7157" s="5" t="s">
        <v>7</v>
      </c>
      <c r="F7157" s="6">
        <v>43891</v>
      </c>
      <c r="G7157" s="6" t="str">
        <f>TEXT(datatable[[#This Row],[дата]],"ММ")</f>
        <v>03</v>
      </c>
      <c r="H7157" s="8">
        <v>0.38400000000000001</v>
      </c>
      <c r="I7157" s="8">
        <v>0.1376</v>
      </c>
      <c r="J7157" s="8">
        <f>datatable[[#This Row],[продажи_]]-datatable[[#This Row],[себестоимость_]]</f>
        <v>0.24640000000000001</v>
      </c>
      <c r="L7157"/>
    </row>
    <row r="7158" spans="2:12" x14ac:dyDescent="0.4">
      <c r="B7158" s="5" t="s">
        <v>67</v>
      </c>
      <c r="C7158" s="5" t="s">
        <v>57</v>
      </c>
      <c r="D7158" s="5" t="s">
        <v>30</v>
      </c>
      <c r="E7158" s="5" t="s">
        <v>7</v>
      </c>
      <c r="F7158" s="6">
        <v>43922</v>
      </c>
      <c r="G7158" s="6" t="str">
        <f>TEXT(datatable[[#This Row],[дата]],"ММ")</f>
        <v>04</v>
      </c>
      <c r="H7158" s="8">
        <v>0.33600000000000002</v>
      </c>
      <c r="I7158" s="8">
        <v>0.15359999999999999</v>
      </c>
      <c r="J7158" s="8">
        <f>datatable[[#This Row],[продажи_]]-datatable[[#This Row],[себестоимость_]]</f>
        <v>0.18240000000000003</v>
      </c>
      <c r="L7158"/>
    </row>
    <row r="7159" spans="2:12" x14ac:dyDescent="0.4">
      <c r="B7159" s="5" t="s">
        <v>67</v>
      </c>
      <c r="C7159" s="5" t="s">
        <v>57</v>
      </c>
      <c r="D7159" s="5" t="s">
        <v>30</v>
      </c>
      <c r="E7159" s="5" t="s">
        <v>7</v>
      </c>
      <c r="F7159" s="6">
        <v>43952</v>
      </c>
      <c r="G7159" s="6" t="str">
        <f>TEXT(datatable[[#This Row],[дата]],"ММ")</f>
        <v>05</v>
      </c>
      <c r="H7159" s="8">
        <v>0.39</v>
      </c>
      <c r="I7159" s="8">
        <v>0.15209999999999999</v>
      </c>
      <c r="J7159" s="8">
        <f>datatable[[#This Row],[продажи_]]-datatable[[#This Row],[себестоимость_]]</f>
        <v>0.23790000000000003</v>
      </c>
      <c r="L7159"/>
    </row>
    <row r="7160" spans="2:12" x14ac:dyDescent="0.4">
      <c r="B7160" s="5" t="s">
        <v>67</v>
      </c>
      <c r="C7160" s="5" t="s">
        <v>57</v>
      </c>
      <c r="D7160" s="5" t="s">
        <v>30</v>
      </c>
      <c r="E7160" s="5" t="s">
        <v>7</v>
      </c>
      <c r="F7160" s="6">
        <v>43983</v>
      </c>
      <c r="G7160" s="6" t="str">
        <f>TEXT(datatable[[#This Row],[дата]],"ММ")</f>
        <v>06</v>
      </c>
      <c r="H7160" s="8">
        <v>0.23499999999999999</v>
      </c>
      <c r="I7160" s="8">
        <v>0.12</v>
      </c>
      <c r="J7160" s="8">
        <f>datatable[[#This Row],[продажи_]]-datatable[[#This Row],[себестоимость_]]</f>
        <v>0.11499999999999999</v>
      </c>
      <c r="L7160"/>
    </row>
    <row r="7161" spans="2:12" x14ac:dyDescent="0.4">
      <c r="B7161" s="5" t="s">
        <v>67</v>
      </c>
      <c r="C7161" s="5" t="s">
        <v>57</v>
      </c>
      <c r="D7161" s="5" t="s">
        <v>30</v>
      </c>
      <c r="E7161" s="5" t="s">
        <v>7</v>
      </c>
      <c r="F7161" s="6">
        <v>44013</v>
      </c>
      <c r="G7161" s="6" t="str">
        <f>TEXT(datatable[[#This Row],[дата]],"ММ")</f>
        <v>07</v>
      </c>
      <c r="H7161" s="8">
        <v>0.24525000000000002</v>
      </c>
      <c r="I7161" s="8">
        <v>0.10169999999999998</v>
      </c>
      <c r="J7161" s="8">
        <f>datatable[[#This Row],[продажи_]]-datatable[[#This Row],[себестоимость_]]</f>
        <v>0.14355000000000004</v>
      </c>
      <c r="L7161"/>
    </row>
    <row r="7162" spans="2:12" x14ac:dyDescent="0.4">
      <c r="B7162" s="5" t="s">
        <v>67</v>
      </c>
      <c r="C7162" s="5" t="s">
        <v>57</v>
      </c>
      <c r="D7162" s="5" t="s">
        <v>30</v>
      </c>
      <c r="E7162" s="5" t="s">
        <v>7</v>
      </c>
      <c r="F7162" s="6">
        <v>44044</v>
      </c>
      <c r="G7162" s="6" t="str">
        <f>TEXT(datatable[[#This Row],[дата]],"ММ")</f>
        <v>08</v>
      </c>
      <c r="H7162" s="8">
        <v>0.19</v>
      </c>
      <c r="I7162" s="8">
        <v>9.1999999999999998E-2</v>
      </c>
      <c r="J7162" s="8">
        <f>datatable[[#This Row],[продажи_]]-datatable[[#This Row],[себестоимость_]]</f>
        <v>9.8000000000000004E-2</v>
      </c>
      <c r="L7162"/>
    </row>
    <row r="7163" spans="2:12" x14ac:dyDescent="0.4">
      <c r="B7163" s="5" t="s">
        <v>67</v>
      </c>
      <c r="C7163" s="5" t="s">
        <v>57</v>
      </c>
      <c r="D7163" s="5" t="s">
        <v>30</v>
      </c>
      <c r="E7163" s="5" t="s">
        <v>7</v>
      </c>
      <c r="F7163" s="6">
        <v>44075</v>
      </c>
      <c r="G7163" s="6" t="str">
        <f>TEXT(datatable[[#This Row],[дата]],"ММ")</f>
        <v>09</v>
      </c>
      <c r="H7163" s="8">
        <v>0.22500000000000001</v>
      </c>
      <c r="I7163" s="8">
        <v>9.0000000000000011E-2</v>
      </c>
      <c r="J7163" s="8">
        <f>datatable[[#This Row],[продажи_]]-datatable[[#This Row],[себестоимость_]]</f>
        <v>0.13500000000000001</v>
      </c>
      <c r="L7163"/>
    </row>
    <row r="7164" spans="2:12" x14ac:dyDescent="0.4">
      <c r="B7164" s="5" t="s">
        <v>67</v>
      </c>
      <c r="C7164" s="5" t="s">
        <v>57</v>
      </c>
      <c r="D7164" s="5" t="s">
        <v>30</v>
      </c>
      <c r="E7164" s="5" t="s">
        <v>7</v>
      </c>
      <c r="F7164" s="6">
        <v>44105</v>
      </c>
      <c r="G7164" s="6" t="str">
        <f>TEXT(datatable[[#This Row],[дата]],"ММ")</f>
        <v>10</v>
      </c>
      <c r="H7164" s="8">
        <v>0.33800000000000002</v>
      </c>
      <c r="I7164" s="8">
        <v>0.14430000000000001</v>
      </c>
      <c r="J7164" s="8">
        <f>datatable[[#This Row],[продажи_]]-datatable[[#This Row],[себестоимость_]]</f>
        <v>0.19370000000000001</v>
      </c>
      <c r="L7164"/>
    </row>
    <row r="7165" spans="2:12" x14ac:dyDescent="0.4">
      <c r="B7165" s="5" t="s">
        <v>67</v>
      </c>
      <c r="C7165" s="5" t="s">
        <v>57</v>
      </c>
      <c r="D7165" s="5" t="s">
        <v>30</v>
      </c>
      <c r="E7165" s="5" t="s">
        <v>7</v>
      </c>
      <c r="F7165" s="6">
        <v>44136</v>
      </c>
      <c r="G7165" s="6" t="str">
        <f>TEXT(datatable[[#This Row],[дата]],"ММ")</f>
        <v>11</v>
      </c>
      <c r="H7165" s="8">
        <v>0.35000000000000003</v>
      </c>
      <c r="I7165" s="8">
        <v>0.15400000000000003</v>
      </c>
      <c r="J7165" s="8">
        <f>datatable[[#This Row],[продажи_]]-datatable[[#This Row],[себестоимость_]]</f>
        <v>0.19600000000000001</v>
      </c>
      <c r="L7165"/>
    </row>
    <row r="7166" spans="2:12" x14ac:dyDescent="0.4">
      <c r="B7166" s="5" t="s">
        <v>67</v>
      </c>
      <c r="C7166" s="5" t="s">
        <v>57</v>
      </c>
      <c r="D7166" s="5" t="s">
        <v>30</v>
      </c>
      <c r="E7166" s="5" t="s">
        <v>7</v>
      </c>
      <c r="F7166" s="6">
        <v>44166</v>
      </c>
      <c r="G7166" s="6" t="str">
        <f>TEXT(datatable[[#This Row],[дата]],"ММ")</f>
        <v>12</v>
      </c>
      <c r="H7166" s="8">
        <v>0.36</v>
      </c>
      <c r="I7166" s="8">
        <v>0.108</v>
      </c>
      <c r="J7166" s="8">
        <f>datatable[[#This Row],[продажи_]]-datatable[[#This Row],[себестоимость_]]</f>
        <v>0.252</v>
      </c>
      <c r="L7166"/>
    </row>
    <row r="7167" spans="2:12" x14ac:dyDescent="0.4">
      <c r="B7167" s="5" t="s">
        <v>67</v>
      </c>
      <c r="C7167" s="5" t="s">
        <v>57</v>
      </c>
      <c r="D7167" s="5" t="s">
        <v>30</v>
      </c>
      <c r="E7167" s="5" t="s">
        <v>7</v>
      </c>
      <c r="F7167" s="6">
        <v>43831</v>
      </c>
      <c r="G7167" s="6" t="str">
        <f>TEXT(datatable[[#This Row],[дата]],"ММ")</f>
        <v>01</v>
      </c>
      <c r="H7167" s="8">
        <v>3.96495</v>
      </c>
      <c r="I7167" s="8">
        <v>1.8427499999999999</v>
      </c>
      <c r="J7167" s="8">
        <f>datatable[[#This Row],[продажи_]]-datatable[[#This Row],[себестоимость_]]</f>
        <v>2.1222000000000003</v>
      </c>
      <c r="L7167"/>
    </row>
    <row r="7168" spans="2:12" x14ac:dyDescent="0.4">
      <c r="B7168" s="5" t="s">
        <v>67</v>
      </c>
      <c r="C7168" s="5" t="s">
        <v>57</v>
      </c>
      <c r="D7168" s="5" t="s">
        <v>30</v>
      </c>
      <c r="E7168" s="5" t="s">
        <v>7</v>
      </c>
      <c r="F7168" s="6">
        <v>43862</v>
      </c>
      <c r="G7168" s="6" t="str">
        <f>TEXT(datatable[[#This Row],[дата]],"ММ")</f>
        <v>02</v>
      </c>
      <c r="H7168" s="8">
        <v>6.7220999999999993</v>
      </c>
      <c r="I7168" s="8">
        <v>3.4020000000000001</v>
      </c>
      <c r="J7168" s="8">
        <f>datatable[[#This Row],[продажи_]]-datatable[[#This Row],[себестоимость_]]</f>
        <v>3.3200999999999992</v>
      </c>
      <c r="L7168"/>
    </row>
    <row r="7169" spans="2:12" x14ac:dyDescent="0.4">
      <c r="B7169" s="5" t="s">
        <v>67</v>
      </c>
      <c r="C7169" s="5" t="s">
        <v>57</v>
      </c>
      <c r="D7169" s="5" t="s">
        <v>30</v>
      </c>
      <c r="E7169" s="5" t="s">
        <v>7</v>
      </c>
      <c r="F7169" s="6">
        <v>43891</v>
      </c>
      <c r="G7169" s="6" t="str">
        <f>TEXT(datatable[[#This Row],[дата]],"ММ")</f>
        <v>03</v>
      </c>
      <c r="H7169" s="8">
        <v>7.8407999999999998</v>
      </c>
      <c r="I7169" s="8">
        <v>3.7080000000000002</v>
      </c>
      <c r="J7169" s="8">
        <f>datatable[[#This Row],[продажи_]]-datatable[[#This Row],[себестоимость_]]</f>
        <v>4.1327999999999996</v>
      </c>
      <c r="L7169"/>
    </row>
    <row r="7170" spans="2:12" x14ac:dyDescent="0.4">
      <c r="B7170" s="5" t="s">
        <v>67</v>
      </c>
      <c r="C7170" s="5" t="s">
        <v>57</v>
      </c>
      <c r="D7170" s="5" t="s">
        <v>30</v>
      </c>
      <c r="E7170" s="5" t="s">
        <v>7</v>
      </c>
      <c r="F7170" s="6">
        <v>43922</v>
      </c>
      <c r="G7170" s="6" t="str">
        <f>TEXT(datatable[[#This Row],[дата]],"ММ")</f>
        <v>04</v>
      </c>
      <c r="H7170" s="8">
        <v>7.7615999999999996</v>
      </c>
      <c r="I7170" s="8">
        <v>2.988</v>
      </c>
      <c r="J7170" s="8">
        <f>datatable[[#This Row],[продажи_]]-datatable[[#This Row],[себестоимость_]]</f>
        <v>4.7736000000000001</v>
      </c>
      <c r="L7170"/>
    </row>
    <row r="7171" spans="2:12" x14ac:dyDescent="0.4">
      <c r="B7171" s="5" t="s">
        <v>67</v>
      </c>
      <c r="C7171" s="5" t="s">
        <v>57</v>
      </c>
      <c r="D7171" s="5" t="s">
        <v>30</v>
      </c>
      <c r="E7171" s="5" t="s">
        <v>7</v>
      </c>
      <c r="F7171" s="6">
        <v>43952</v>
      </c>
      <c r="G7171" s="6" t="str">
        <f>TEXT(datatable[[#This Row],[дата]],"ММ")</f>
        <v>05</v>
      </c>
      <c r="H7171" s="8">
        <v>6.8211000000000013</v>
      </c>
      <c r="I7171" s="8">
        <v>2.4862500000000001</v>
      </c>
      <c r="J7171" s="8">
        <f>datatable[[#This Row],[продажи_]]-datatable[[#This Row],[себестоимость_]]</f>
        <v>4.3348500000000012</v>
      </c>
      <c r="L7171"/>
    </row>
    <row r="7172" spans="2:12" x14ac:dyDescent="0.4">
      <c r="B7172" s="5" t="s">
        <v>67</v>
      </c>
      <c r="C7172" s="5" t="s">
        <v>57</v>
      </c>
      <c r="D7172" s="5" t="s">
        <v>30</v>
      </c>
      <c r="E7172" s="5" t="s">
        <v>7</v>
      </c>
      <c r="F7172" s="6">
        <v>43983</v>
      </c>
      <c r="G7172" s="6" t="str">
        <f>TEXT(datatable[[#This Row],[дата]],"ММ")</f>
        <v>06</v>
      </c>
      <c r="H7172" s="8">
        <v>4.1085000000000003</v>
      </c>
      <c r="I7172" s="8">
        <v>2.1825000000000001</v>
      </c>
      <c r="J7172" s="8">
        <f>datatable[[#This Row],[продажи_]]-datatable[[#This Row],[себестоимость_]]</f>
        <v>1.9260000000000002</v>
      </c>
      <c r="L7172"/>
    </row>
    <row r="7173" spans="2:12" x14ac:dyDescent="0.4">
      <c r="B7173" s="5" t="s">
        <v>67</v>
      </c>
      <c r="C7173" s="5" t="s">
        <v>57</v>
      </c>
      <c r="D7173" s="5" t="s">
        <v>30</v>
      </c>
      <c r="E7173" s="5" t="s">
        <v>7</v>
      </c>
      <c r="F7173" s="6">
        <v>44013</v>
      </c>
      <c r="G7173" s="6" t="str">
        <f>TEXT(datatable[[#This Row],[дата]],"ММ")</f>
        <v>07</v>
      </c>
      <c r="H7173" s="8">
        <v>5.2568999999999999</v>
      </c>
      <c r="I7173" s="8">
        <v>2.2072500000000002</v>
      </c>
      <c r="J7173" s="8">
        <f>datatable[[#This Row],[продажи_]]-datatable[[#This Row],[себестоимость_]]</f>
        <v>3.0496499999999997</v>
      </c>
      <c r="L7173"/>
    </row>
    <row r="7174" spans="2:12" x14ac:dyDescent="0.4">
      <c r="B7174" s="5" t="s">
        <v>67</v>
      </c>
      <c r="C7174" s="5" t="s">
        <v>57</v>
      </c>
      <c r="D7174" s="5" t="s">
        <v>30</v>
      </c>
      <c r="E7174" s="5" t="s">
        <v>7</v>
      </c>
      <c r="F7174" s="6">
        <v>44044</v>
      </c>
      <c r="G7174" s="6" t="str">
        <f>TEXT(datatable[[#This Row],[дата]],"ММ")</f>
        <v>08</v>
      </c>
      <c r="H7174" s="8">
        <v>4.3956</v>
      </c>
      <c r="I7174" s="8">
        <v>2.1240000000000001</v>
      </c>
      <c r="J7174" s="8">
        <f>datatable[[#This Row],[продажи_]]-datatable[[#This Row],[себестоимость_]]</f>
        <v>2.2715999999999998</v>
      </c>
      <c r="L7174"/>
    </row>
    <row r="7175" spans="2:12" x14ac:dyDescent="0.4">
      <c r="B7175" s="5" t="s">
        <v>67</v>
      </c>
      <c r="C7175" s="5" t="s">
        <v>57</v>
      </c>
      <c r="D7175" s="5" t="s">
        <v>30</v>
      </c>
      <c r="E7175" s="5" t="s">
        <v>7</v>
      </c>
      <c r="F7175" s="6">
        <v>44075</v>
      </c>
      <c r="G7175" s="6" t="str">
        <f>TEXT(datatable[[#This Row],[дата]],"ММ")</f>
        <v>09</v>
      </c>
      <c r="H7175" s="8">
        <v>4.95</v>
      </c>
      <c r="I7175" s="8">
        <v>2.5424999999999995</v>
      </c>
      <c r="J7175" s="8">
        <f>datatable[[#This Row],[продажи_]]-datatable[[#This Row],[себестоимость_]]</f>
        <v>2.4075000000000006</v>
      </c>
      <c r="L7175"/>
    </row>
    <row r="7176" spans="2:12" x14ac:dyDescent="0.4">
      <c r="B7176" s="5" t="s">
        <v>67</v>
      </c>
      <c r="C7176" s="5" t="s">
        <v>57</v>
      </c>
      <c r="D7176" s="5" t="s">
        <v>30</v>
      </c>
      <c r="E7176" s="5" t="s">
        <v>7</v>
      </c>
      <c r="F7176" s="6">
        <v>44105</v>
      </c>
      <c r="G7176" s="6" t="str">
        <f>TEXT(datatable[[#This Row],[дата]],"ММ")</f>
        <v>10</v>
      </c>
      <c r="H7176" s="8">
        <v>6.4993500000000006</v>
      </c>
      <c r="I7176" s="8">
        <v>2.7787500000000001</v>
      </c>
      <c r="J7176" s="8">
        <f>datatable[[#This Row],[продажи_]]-datatable[[#This Row],[себестоимость_]]</f>
        <v>3.7206000000000006</v>
      </c>
      <c r="L7176"/>
    </row>
    <row r="7177" spans="2:12" x14ac:dyDescent="0.4">
      <c r="B7177" s="5" t="s">
        <v>67</v>
      </c>
      <c r="C7177" s="5" t="s">
        <v>57</v>
      </c>
      <c r="D7177" s="5" t="s">
        <v>30</v>
      </c>
      <c r="E7177" s="5" t="s">
        <v>7</v>
      </c>
      <c r="F7177" s="6">
        <v>44136</v>
      </c>
      <c r="G7177" s="6" t="str">
        <f>TEXT(datatable[[#This Row],[дата]],"ММ")</f>
        <v>11</v>
      </c>
      <c r="H7177" s="8">
        <v>6.9992999999999999</v>
      </c>
      <c r="I7177" s="8">
        <v>2.6144999999999996</v>
      </c>
      <c r="J7177" s="8">
        <f>datatable[[#This Row],[продажи_]]-datatable[[#This Row],[себестоимость_]]</f>
        <v>4.3848000000000003</v>
      </c>
      <c r="L7177"/>
    </row>
    <row r="7178" spans="2:12" x14ac:dyDescent="0.4">
      <c r="B7178" s="5" t="s">
        <v>67</v>
      </c>
      <c r="C7178" s="5" t="s">
        <v>57</v>
      </c>
      <c r="D7178" s="5" t="s">
        <v>30</v>
      </c>
      <c r="E7178" s="5" t="s">
        <v>7</v>
      </c>
      <c r="F7178" s="6">
        <v>44166</v>
      </c>
      <c r="G7178" s="6" t="str">
        <f>TEXT(datatable[[#This Row],[дата]],"ММ")</f>
        <v>12</v>
      </c>
      <c r="H7178" s="8">
        <v>6.0588000000000006</v>
      </c>
      <c r="I7178" s="8">
        <v>2.8620000000000005</v>
      </c>
      <c r="J7178" s="8">
        <f>datatable[[#This Row],[продажи_]]-datatable[[#This Row],[себестоимость_]]</f>
        <v>3.1968000000000001</v>
      </c>
      <c r="L7178"/>
    </row>
    <row r="7179" spans="2:12" x14ac:dyDescent="0.4">
      <c r="B7179" s="5" t="s">
        <v>67</v>
      </c>
      <c r="C7179" s="5" t="s">
        <v>57</v>
      </c>
      <c r="D7179" s="5" t="s">
        <v>30</v>
      </c>
      <c r="E7179" s="5" t="s">
        <v>7</v>
      </c>
      <c r="F7179" s="6">
        <v>43831</v>
      </c>
      <c r="G7179" s="6" t="str">
        <f>TEXT(datatable[[#This Row],[дата]],"ММ")</f>
        <v>01</v>
      </c>
      <c r="H7179" s="8">
        <v>3.2805</v>
      </c>
      <c r="I7179" s="8">
        <v>1.2879</v>
      </c>
      <c r="J7179" s="8">
        <f>datatable[[#This Row],[продажи_]]-datatable[[#This Row],[себестоимость_]]</f>
        <v>1.9925999999999999</v>
      </c>
      <c r="L7179"/>
    </row>
    <row r="7180" spans="2:12" x14ac:dyDescent="0.4">
      <c r="B7180" s="5" t="s">
        <v>67</v>
      </c>
      <c r="C7180" s="5" t="s">
        <v>57</v>
      </c>
      <c r="D7180" s="5" t="s">
        <v>30</v>
      </c>
      <c r="E7180" s="5" t="s">
        <v>7</v>
      </c>
      <c r="F7180" s="6">
        <v>43862</v>
      </c>
      <c r="G7180" s="6" t="str">
        <f>TEXT(datatable[[#This Row],[дата]],"ММ")</f>
        <v>02</v>
      </c>
      <c r="H7180" s="8">
        <v>4.5927000000000007</v>
      </c>
      <c r="I7180" s="8">
        <v>2.0601000000000003</v>
      </c>
      <c r="J7180" s="8">
        <f>datatable[[#This Row],[продажи_]]-datatable[[#This Row],[себестоимость_]]</f>
        <v>2.5326000000000004</v>
      </c>
      <c r="L7180"/>
    </row>
    <row r="7181" spans="2:12" x14ac:dyDescent="0.4">
      <c r="B7181" s="5" t="s">
        <v>67</v>
      </c>
      <c r="C7181" s="5" t="s">
        <v>57</v>
      </c>
      <c r="D7181" s="5" t="s">
        <v>30</v>
      </c>
      <c r="E7181" s="5" t="s">
        <v>7</v>
      </c>
      <c r="F7181" s="6">
        <v>43891</v>
      </c>
      <c r="G7181" s="6" t="str">
        <f>TEXT(datatable[[#This Row],[дата]],"ММ")</f>
        <v>03</v>
      </c>
      <c r="H7181" s="8">
        <v>6.9984000000000011</v>
      </c>
      <c r="I7181" s="8">
        <v>1.8576000000000001</v>
      </c>
      <c r="J7181" s="8">
        <f>datatable[[#This Row],[продажи_]]-datatable[[#This Row],[себестоимость_]]</f>
        <v>5.1408000000000005</v>
      </c>
      <c r="L7181"/>
    </row>
    <row r="7182" spans="2:12" x14ac:dyDescent="0.4">
      <c r="B7182" s="5" t="s">
        <v>67</v>
      </c>
      <c r="C7182" s="5" t="s">
        <v>57</v>
      </c>
      <c r="D7182" s="5" t="s">
        <v>30</v>
      </c>
      <c r="E7182" s="5" t="s">
        <v>7</v>
      </c>
      <c r="F7182" s="6">
        <v>43922</v>
      </c>
      <c r="G7182" s="6" t="str">
        <f>TEXT(datatable[[#This Row],[дата]],"ММ")</f>
        <v>04</v>
      </c>
      <c r="H7182" s="8">
        <v>5.4432</v>
      </c>
      <c r="I7182" s="8">
        <v>1.9656000000000002</v>
      </c>
      <c r="J7182" s="8">
        <f>datatable[[#This Row],[продажи_]]-datatable[[#This Row],[себестоимость_]]</f>
        <v>3.4775999999999998</v>
      </c>
      <c r="L7182"/>
    </row>
    <row r="7183" spans="2:12" x14ac:dyDescent="0.4">
      <c r="B7183" s="5" t="s">
        <v>67</v>
      </c>
      <c r="C7183" s="5" t="s">
        <v>57</v>
      </c>
      <c r="D7183" s="5" t="s">
        <v>30</v>
      </c>
      <c r="E7183" s="5" t="s">
        <v>7</v>
      </c>
      <c r="F7183" s="6">
        <v>43952</v>
      </c>
      <c r="G7183" s="6" t="str">
        <f>TEXT(datatable[[#This Row],[дата]],"ММ")</f>
        <v>05</v>
      </c>
      <c r="H7183" s="8">
        <v>4.2646499999999996</v>
      </c>
      <c r="I7183" s="8">
        <v>1.9480500000000003</v>
      </c>
      <c r="J7183" s="8">
        <f>datatable[[#This Row],[продажи_]]-datatable[[#This Row],[себестоимость_]]</f>
        <v>2.3165999999999993</v>
      </c>
      <c r="L7183"/>
    </row>
    <row r="7184" spans="2:12" x14ac:dyDescent="0.4">
      <c r="B7184" s="5" t="s">
        <v>67</v>
      </c>
      <c r="C7184" s="5" t="s">
        <v>57</v>
      </c>
      <c r="D7184" s="5" t="s">
        <v>30</v>
      </c>
      <c r="E7184" s="5" t="s">
        <v>7</v>
      </c>
      <c r="F7184" s="6">
        <v>43983</v>
      </c>
      <c r="G7184" s="6" t="str">
        <f>TEXT(datatable[[#This Row],[дата]],"ММ")</f>
        <v>06</v>
      </c>
      <c r="H7184" s="8">
        <v>3.8474999999999997</v>
      </c>
      <c r="I7184" s="8">
        <v>1.1340000000000001</v>
      </c>
      <c r="J7184" s="8">
        <f>datatable[[#This Row],[продажи_]]-datatable[[#This Row],[себестоимость_]]</f>
        <v>2.7134999999999998</v>
      </c>
      <c r="L7184"/>
    </row>
    <row r="7185" spans="2:12" x14ac:dyDescent="0.4">
      <c r="B7185" s="5" t="s">
        <v>67</v>
      </c>
      <c r="C7185" s="5" t="s">
        <v>57</v>
      </c>
      <c r="D7185" s="5" t="s">
        <v>30</v>
      </c>
      <c r="E7185" s="5" t="s">
        <v>7</v>
      </c>
      <c r="F7185" s="6">
        <v>44013</v>
      </c>
      <c r="G7185" s="6" t="str">
        <f>TEXT(datatable[[#This Row],[дата]],"ММ")</f>
        <v>07</v>
      </c>
      <c r="H7185" s="8">
        <v>3.8272500000000003</v>
      </c>
      <c r="I7185" s="8">
        <v>1.10565</v>
      </c>
      <c r="J7185" s="8">
        <f>datatable[[#This Row],[продажи_]]-datatable[[#This Row],[себестоимость_]]</f>
        <v>2.7216000000000005</v>
      </c>
      <c r="L7185"/>
    </row>
    <row r="7186" spans="2:12" x14ac:dyDescent="0.4">
      <c r="B7186" s="5" t="s">
        <v>67</v>
      </c>
      <c r="C7186" s="5" t="s">
        <v>57</v>
      </c>
      <c r="D7186" s="5" t="s">
        <v>30</v>
      </c>
      <c r="E7186" s="5" t="s">
        <v>7</v>
      </c>
      <c r="F7186" s="6">
        <v>44044</v>
      </c>
      <c r="G7186" s="6" t="str">
        <f>TEXT(datatable[[#This Row],[дата]],"ММ")</f>
        <v>08</v>
      </c>
      <c r="H7186" s="8">
        <v>2.7216</v>
      </c>
      <c r="I7186" s="8">
        <v>0.96120000000000005</v>
      </c>
      <c r="J7186" s="8">
        <f>datatable[[#This Row],[продажи_]]-datatable[[#This Row],[себестоимость_]]</f>
        <v>1.7604</v>
      </c>
      <c r="L7186"/>
    </row>
    <row r="7187" spans="2:12" x14ac:dyDescent="0.4">
      <c r="B7187" s="5" t="s">
        <v>67</v>
      </c>
      <c r="C7187" s="5" t="s">
        <v>57</v>
      </c>
      <c r="D7187" s="5" t="s">
        <v>30</v>
      </c>
      <c r="E7187" s="5" t="s">
        <v>7</v>
      </c>
      <c r="F7187" s="6">
        <v>44075</v>
      </c>
      <c r="G7187" s="6" t="str">
        <f>TEXT(datatable[[#This Row],[дата]],"ММ")</f>
        <v>09</v>
      </c>
      <c r="H7187" s="8">
        <v>4.4145000000000003</v>
      </c>
      <c r="I7187" s="8">
        <v>1.4985000000000002</v>
      </c>
      <c r="J7187" s="8">
        <f>datatable[[#This Row],[продажи_]]-datatable[[#This Row],[себестоимость_]]</f>
        <v>2.9160000000000004</v>
      </c>
      <c r="L7187"/>
    </row>
    <row r="7188" spans="2:12" x14ac:dyDescent="0.4">
      <c r="B7188" s="5" t="s">
        <v>67</v>
      </c>
      <c r="C7188" s="5" t="s">
        <v>57</v>
      </c>
      <c r="D7188" s="5" t="s">
        <v>30</v>
      </c>
      <c r="E7188" s="5" t="s">
        <v>7</v>
      </c>
      <c r="F7188" s="6">
        <v>44105</v>
      </c>
      <c r="G7188" s="6" t="str">
        <f>TEXT(datatable[[#This Row],[дата]],"ММ")</f>
        <v>10</v>
      </c>
      <c r="H7188" s="8">
        <v>4.2119999999999997</v>
      </c>
      <c r="I7188" s="8">
        <v>1.52685</v>
      </c>
      <c r="J7188" s="8">
        <f>datatable[[#This Row],[продажи_]]-datatable[[#This Row],[себестоимость_]]</f>
        <v>2.6851499999999997</v>
      </c>
      <c r="L7188"/>
    </row>
    <row r="7189" spans="2:12" x14ac:dyDescent="0.4">
      <c r="B7189" s="5" t="s">
        <v>67</v>
      </c>
      <c r="C7189" s="5" t="s">
        <v>57</v>
      </c>
      <c r="D7189" s="5" t="s">
        <v>30</v>
      </c>
      <c r="E7189" s="5" t="s">
        <v>7</v>
      </c>
      <c r="F7189" s="6">
        <v>44136</v>
      </c>
      <c r="G7189" s="6" t="str">
        <f>TEXT(datatable[[#This Row],[дата]],"ММ")</f>
        <v>11</v>
      </c>
      <c r="H7189" s="8">
        <v>6.4637999999999991</v>
      </c>
      <c r="I7189" s="8">
        <v>2.1356999999999999</v>
      </c>
      <c r="J7189" s="8">
        <f>datatable[[#This Row],[продажи_]]-datatable[[#This Row],[себестоимость_]]</f>
        <v>4.3280999999999992</v>
      </c>
      <c r="L7189"/>
    </row>
    <row r="7190" spans="2:12" x14ac:dyDescent="0.4">
      <c r="B7190" s="5" t="s">
        <v>67</v>
      </c>
      <c r="C7190" s="5" t="s">
        <v>57</v>
      </c>
      <c r="D7190" s="5" t="s">
        <v>30</v>
      </c>
      <c r="E7190" s="5" t="s">
        <v>7</v>
      </c>
      <c r="F7190" s="6">
        <v>44166</v>
      </c>
      <c r="G7190" s="6" t="str">
        <f>TEXT(datatable[[#This Row],[дата]],"ММ")</f>
        <v>12</v>
      </c>
      <c r="H7190" s="8">
        <v>4.0823999999999998</v>
      </c>
      <c r="I7190" s="8">
        <v>1.8144000000000002</v>
      </c>
      <c r="J7190" s="8">
        <f>datatable[[#This Row],[продажи_]]-datatable[[#This Row],[себестоимость_]]</f>
        <v>2.2679999999999998</v>
      </c>
      <c r="L7190"/>
    </row>
    <row r="7191" spans="2:12" x14ac:dyDescent="0.4">
      <c r="B7191" s="5" t="s">
        <v>67</v>
      </c>
      <c r="C7191" s="5" t="s">
        <v>57</v>
      </c>
      <c r="D7191" s="5" t="s">
        <v>30</v>
      </c>
      <c r="E7191" s="5" t="s">
        <v>7</v>
      </c>
      <c r="F7191" s="6">
        <v>43831</v>
      </c>
      <c r="G7191" s="6" t="str">
        <f>TEXT(datatable[[#This Row],[дата]],"ММ")</f>
        <v>01</v>
      </c>
      <c r="H7191" s="8">
        <v>1.37025</v>
      </c>
      <c r="I7191" s="8">
        <v>0.54</v>
      </c>
      <c r="J7191" s="8">
        <f>datatable[[#This Row],[продажи_]]-datatable[[#This Row],[себестоимость_]]</f>
        <v>0.83024999999999993</v>
      </c>
      <c r="L7191"/>
    </row>
    <row r="7192" spans="2:12" x14ac:dyDescent="0.4">
      <c r="B7192" s="5" t="s">
        <v>67</v>
      </c>
      <c r="C7192" s="5" t="s">
        <v>57</v>
      </c>
      <c r="D7192" s="5" t="s">
        <v>30</v>
      </c>
      <c r="E7192" s="5" t="s">
        <v>7</v>
      </c>
      <c r="F7192" s="6">
        <v>43862</v>
      </c>
      <c r="G7192" s="6" t="str">
        <f>TEXT(datatable[[#This Row],[дата]],"ММ")</f>
        <v>02</v>
      </c>
      <c r="H7192" s="8">
        <v>2.3029999999999999</v>
      </c>
      <c r="I7192" s="8">
        <v>0.90300000000000002</v>
      </c>
      <c r="J7192" s="8">
        <f>datatable[[#This Row],[продажи_]]-datatable[[#This Row],[себестоимость_]]</f>
        <v>1.4</v>
      </c>
      <c r="L7192"/>
    </row>
    <row r="7193" spans="2:12" x14ac:dyDescent="0.4">
      <c r="B7193" s="5" t="s">
        <v>67</v>
      </c>
      <c r="C7193" s="5" t="s">
        <v>57</v>
      </c>
      <c r="D7193" s="5" t="s">
        <v>30</v>
      </c>
      <c r="E7193" s="5" t="s">
        <v>7</v>
      </c>
      <c r="F7193" s="6">
        <v>43891</v>
      </c>
      <c r="G7193" s="6" t="str">
        <f>TEXT(datatable[[#This Row],[дата]],"ММ")</f>
        <v>03</v>
      </c>
      <c r="H7193" s="8">
        <v>2.9400000000000004</v>
      </c>
      <c r="I7193" s="8">
        <v>1.224</v>
      </c>
      <c r="J7193" s="8">
        <f>datatable[[#This Row],[продажи_]]-datatable[[#This Row],[себестоимость_]]</f>
        <v>1.7160000000000004</v>
      </c>
      <c r="L7193"/>
    </row>
    <row r="7194" spans="2:12" x14ac:dyDescent="0.4">
      <c r="B7194" s="5" t="s">
        <v>67</v>
      </c>
      <c r="C7194" s="5" t="s">
        <v>57</v>
      </c>
      <c r="D7194" s="5" t="s">
        <v>30</v>
      </c>
      <c r="E7194" s="5" t="s">
        <v>7</v>
      </c>
      <c r="F7194" s="6">
        <v>43922</v>
      </c>
      <c r="G7194" s="6" t="str">
        <f>TEXT(datatable[[#This Row],[дата]],"ММ")</f>
        <v>04</v>
      </c>
      <c r="H7194" s="8">
        <v>2.7720000000000002</v>
      </c>
      <c r="I7194" s="8">
        <v>1.26</v>
      </c>
      <c r="J7194" s="8">
        <f>datatable[[#This Row],[продажи_]]-datatable[[#This Row],[себестоимость_]]</f>
        <v>1.5120000000000002</v>
      </c>
      <c r="L7194"/>
    </row>
    <row r="7195" spans="2:12" x14ac:dyDescent="0.4">
      <c r="B7195" s="5" t="s">
        <v>67</v>
      </c>
      <c r="C7195" s="5" t="s">
        <v>57</v>
      </c>
      <c r="D7195" s="5" t="s">
        <v>30</v>
      </c>
      <c r="E7195" s="5" t="s">
        <v>7</v>
      </c>
      <c r="F7195" s="6">
        <v>43952</v>
      </c>
      <c r="G7195" s="6" t="str">
        <f>TEXT(datatable[[#This Row],[дата]],"ММ")</f>
        <v>05</v>
      </c>
      <c r="H7195" s="8">
        <v>2.4115000000000002</v>
      </c>
      <c r="I7195" s="8">
        <v>0.85799999999999998</v>
      </c>
      <c r="J7195" s="8">
        <f>datatable[[#This Row],[продажи_]]-datatable[[#This Row],[себестоимость_]]</f>
        <v>1.5535000000000001</v>
      </c>
      <c r="L7195"/>
    </row>
    <row r="7196" spans="2:12" x14ac:dyDescent="0.4">
      <c r="B7196" s="5" t="s">
        <v>67</v>
      </c>
      <c r="C7196" s="5" t="s">
        <v>57</v>
      </c>
      <c r="D7196" s="5" t="s">
        <v>30</v>
      </c>
      <c r="E7196" s="5" t="s">
        <v>7</v>
      </c>
      <c r="F7196" s="6">
        <v>43983</v>
      </c>
      <c r="G7196" s="6" t="str">
        <f>TEXT(datatable[[#This Row],[дата]],"ММ")</f>
        <v>06</v>
      </c>
      <c r="H7196" s="8">
        <v>1.575</v>
      </c>
      <c r="I7196" s="8">
        <v>0.80249999999999999</v>
      </c>
      <c r="J7196" s="8">
        <f>datatable[[#This Row],[продажи_]]-datatable[[#This Row],[себестоимость_]]</f>
        <v>0.77249999999999996</v>
      </c>
      <c r="L7196"/>
    </row>
    <row r="7197" spans="2:12" x14ac:dyDescent="0.4">
      <c r="B7197" s="5" t="s">
        <v>67</v>
      </c>
      <c r="C7197" s="5" t="s">
        <v>57</v>
      </c>
      <c r="D7197" s="5" t="s">
        <v>30</v>
      </c>
      <c r="E7197" s="5" t="s">
        <v>7</v>
      </c>
      <c r="F7197" s="6">
        <v>44013</v>
      </c>
      <c r="G7197" s="6" t="str">
        <f>TEXT(datatable[[#This Row],[дата]],"ММ")</f>
        <v>07</v>
      </c>
      <c r="H7197" s="8">
        <v>1.4017500000000001</v>
      </c>
      <c r="I7197" s="8">
        <v>0.80325000000000002</v>
      </c>
      <c r="J7197" s="8">
        <f>datatable[[#This Row],[продажи_]]-datatable[[#This Row],[себестоимость_]]</f>
        <v>0.59850000000000003</v>
      </c>
      <c r="L7197"/>
    </row>
    <row r="7198" spans="2:12" x14ac:dyDescent="0.4">
      <c r="B7198" s="5" t="s">
        <v>67</v>
      </c>
      <c r="C7198" s="5" t="s">
        <v>57</v>
      </c>
      <c r="D7198" s="5" t="s">
        <v>30</v>
      </c>
      <c r="E7198" s="5" t="s">
        <v>7</v>
      </c>
      <c r="F7198" s="6">
        <v>44044</v>
      </c>
      <c r="G7198" s="6" t="str">
        <f>TEXT(datatable[[#This Row],[дата]],"ММ")</f>
        <v>08</v>
      </c>
      <c r="H7198" s="8">
        <v>1.5120000000000002</v>
      </c>
      <c r="I7198" s="8">
        <v>0.70199999999999996</v>
      </c>
      <c r="J7198" s="8">
        <f>datatable[[#This Row],[продажи_]]-datatable[[#This Row],[себестоимость_]]</f>
        <v>0.81000000000000028</v>
      </c>
      <c r="L7198"/>
    </row>
    <row r="7199" spans="2:12" x14ac:dyDescent="0.4">
      <c r="B7199" s="5" t="s">
        <v>67</v>
      </c>
      <c r="C7199" s="5" t="s">
        <v>57</v>
      </c>
      <c r="D7199" s="5" t="s">
        <v>30</v>
      </c>
      <c r="E7199" s="5" t="s">
        <v>7</v>
      </c>
      <c r="F7199" s="6">
        <v>44075</v>
      </c>
      <c r="G7199" s="6" t="str">
        <f>TEXT(datatable[[#This Row],[дата]],"ММ")</f>
        <v>09</v>
      </c>
      <c r="H7199" s="8">
        <v>1.9949999999999999</v>
      </c>
      <c r="I7199" s="8">
        <v>0.63</v>
      </c>
      <c r="J7199" s="8">
        <f>datatable[[#This Row],[продажи_]]-datatable[[#This Row],[себестоимость_]]</f>
        <v>1.3649999999999998</v>
      </c>
      <c r="L7199"/>
    </row>
    <row r="7200" spans="2:12" x14ac:dyDescent="0.4">
      <c r="B7200" s="5" t="s">
        <v>67</v>
      </c>
      <c r="C7200" s="5" t="s">
        <v>57</v>
      </c>
      <c r="D7200" s="5" t="s">
        <v>30</v>
      </c>
      <c r="E7200" s="5" t="s">
        <v>7</v>
      </c>
      <c r="F7200" s="6">
        <v>44105</v>
      </c>
      <c r="G7200" s="6" t="str">
        <f>TEXT(datatable[[#This Row],[дата]],"ММ")</f>
        <v>10</v>
      </c>
      <c r="H7200" s="8">
        <v>2.0702500000000001</v>
      </c>
      <c r="I7200" s="8">
        <v>0.85799999999999998</v>
      </c>
      <c r="J7200" s="8">
        <f>datatable[[#This Row],[продажи_]]-datatable[[#This Row],[себестоимость_]]</f>
        <v>1.21225</v>
      </c>
      <c r="L7200"/>
    </row>
    <row r="7201" spans="2:12" x14ac:dyDescent="0.4">
      <c r="B7201" s="5" t="s">
        <v>67</v>
      </c>
      <c r="C7201" s="5" t="s">
        <v>57</v>
      </c>
      <c r="D7201" s="5" t="s">
        <v>30</v>
      </c>
      <c r="E7201" s="5" t="s">
        <v>7</v>
      </c>
      <c r="F7201" s="6">
        <v>44136</v>
      </c>
      <c r="G7201" s="6" t="str">
        <f>TEXT(datatable[[#This Row],[дата]],"ММ")</f>
        <v>11</v>
      </c>
      <c r="H7201" s="8">
        <v>2.5725000000000002</v>
      </c>
      <c r="I7201" s="8">
        <v>0.86099999999999999</v>
      </c>
      <c r="J7201" s="8">
        <f>datatable[[#This Row],[продажи_]]-datatable[[#This Row],[себестоимость_]]</f>
        <v>1.7115000000000002</v>
      </c>
      <c r="L7201"/>
    </row>
    <row r="7202" spans="2:12" x14ac:dyDescent="0.4">
      <c r="B7202" s="5" t="s">
        <v>67</v>
      </c>
      <c r="C7202" s="5" t="s">
        <v>57</v>
      </c>
      <c r="D7202" s="5" t="s">
        <v>30</v>
      </c>
      <c r="E7202" s="5" t="s">
        <v>7</v>
      </c>
      <c r="F7202" s="6">
        <v>44166</v>
      </c>
      <c r="G7202" s="6" t="str">
        <f>TEXT(datatable[[#This Row],[дата]],"ММ")</f>
        <v>12</v>
      </c>
      <c r="H7202" s="8">
        <v>2.3310000000000004</v>
      </c>
      <c r="I7202" s="8">
        <v>0.79200000000000004</v>
      </c>
      <c r="J7202" s="8">
        <f>datatable[[#This Row],[продажи_]]-datatable[[#This Row],[себестоимость_]]</f>
        <v>1.5390000000000004</v>
      </c>
      <c r="L7202"/>
    </row>
    <row r="7203" spans="2:12" x14ac:dyDescent="0.4">
      <c r="B7203" s="5" t="s">
        <v>69</v>
      </c>
      <c r="C7203" s="5" t="s">
        <v>59</v>
      </c>
      <c r="D7203" s="5" t="s">
        <v>31</v>
      </c>
      <c r="E7203" s="5" t="s">
        <v>60</v>
      </c>
      <c r="F7203" s="6">
        <v>43831</v>
      </c>
      <c r="G7203" s="6" t="str">
        <f>TEXT(datatable[[#This Row],[дата]],"ММ")</f>
        <v>01</v>
      </c>
      <c r="H7203" s="8">
        <v>52.037999999999997</v>
      </c>
      <c r="I7203" s="8">
        <v>19.051200000000001</v>
      </c>
      <c r="J7203" s="8">
        <f>datatable[[#This Row],[продажи_]]-datatable[[#This Row],[себестоимость_]]</f>
        <v>32.986799999999995</v>
      </c>
      <c r="L7203"/>
    </row>
    <row r="7204" spans="2:12" x14ac:dyDescent="0.4">
      <c r="B7204" s="5" t="s">
        <v>69</v>
      </c>
      <c r="C7204" s="5" t="s">
        <v>59</v>
      </c>
      <c r="D7204" s="5" t="s">
        <v>31</v>
      </c>
      <c r="E7204" s="5" t="s">
        <v>60</v>
      </c>
      <c r="F7204" s="6">
        <v>43862</v>
      </c>
      <c r="G7204" s="6" t="str">
        <f>TEXT(datatable[[#This Row],[дата]],"ММ")</f>
        <v>02</v>
      </c>
      <c r="H7204" s="8">
        <v>65.17</v>
      </c>
      <c r="I7204" s="8">
        <v>27.988800000000001</v>
      </c>
      <c r="J7204" s="8">
        <f>datatable[[#This Row],[продажи_]]-datatable[[#This Row],[себестоимость_]]</f>
        <v>37.181200000000004</v>
      </c>
      <c r="L7204"/>
    </row>
    <row r="7205" spans="2:12" x14ac:dyDescent="0.4">
      <c r="B7205" s="5" t="s">
        <v>69</v>
      </c>
      <c r="C7205" s="5" t="s">
        <v>59</v>
      </c>
      <c r="D7205" s="5" t="s">
        <v>31</v>
      </c>
      <c r="E7205" s="5" t="s">
        <v>60</v>
      </c>
      <c r="F7205" s="6">
        <v>43891</v>
      </c>
      <c r="G7205" s="6" t="str">
        <f>TEXT(datatable[[#This Row],[дата]],"ММ")</f>
        <v>03</v>
      </c>
      <c r="H7205" s="8">
        <v>73.695999999999998</v>
      </c>
      <c r="I7205" s="8">
        <v>36.377599999999994</v>
      </c>
      <c r="J7205" s="8">
        <f>datatable[[#This Row],[продажи_]]-datatable[[#This Row],[себестоимость_]]</f>
        <v>37.318400000000004</v>
      </c>
      <c r="L7205"/>
    </row>
    <row r="7206" spans="2:12" x14ac:dyDescent="0.4">
      <c r="B7206" s="5" t="s">
        <v>69</v>
      </c>
      <c r="C7206" s="5" t="s">
        <v>59</v>
      </c>
      <c r="D7206" s="5" t="s">
        <v>31</v>
      </c>
      <c r="E7206" s="5" t="s">
        <v>60</v>
      </c>
      <c r="F7206" s="6">
        <v>43922</v>
      </c>
      <c r="G7206" s="6" t="str">
        <f>TEXT(datatable[[#This Row],[дата]],"ММ")</f>
        <v>04</v>
      </c>
      <c r="H7206" s="8">
        <v>72.128000000000014</v>
      </c>
      <c r="I7206" s="8">
        <v>31.046399999999998</v>
      </c>
      <c r="J7206" s="8">
        <f>datatable[[#This Row],[продажи_]]-datatable[[#This Row],[себестоимость_]]</f>
        <v>41.081600000000016</v>
      </c>
      <c r="L7206"/>
    </row>
    <row r="7207" spans="2:12" x14ac:dyDescent="0.4">
      <c r="B7207" s="5" t="s">
        <v>69</v>
      </c>
      <c r="C7207" s="5" t="s">
        <v>59</v>
      </c>
      <c r="D7207" s="5" t="s">
        <v>31</v>
      </c>
      <c r="E7207" s="5" t="s">
        <v>60</v>
      </c>
      <c r="F7207" s="6">
        <v>43952</v>
      </c>
      <c r="G7207" s="6" t="str">
        <f>TEXT(datatable[[#This Row],[дата]],"ММ")</f>
        <v>05</v>
      </c>
      <c r="H7207" s="8">
        <v>62.426000000000002</v>
      </c>
      <c r="I7207" s="8">
        <v>26.499200000000002</v>
      </c>
      <c r="J7207" s="8">
        <f>datatable[[#This Row],[продажи_]]-datatable[[#This Row],[себестоимость_]]</f>
        <v>35.9268</v>
      </c>
      <c r="L7207"/>
    </row>
    <row r="7208" spans="2:12" x14ac:dyDescent="0.4">
      <c r="B7208" s="5" t="s">
        <v>69</v>
      </c>
      <c r="C7208" s="5" t="s">
        <v>59</v>
      </c>
      <c r="D7208" s="5" t="s">
        <v>31</v>
      </c>
      <c r="E7208" s="5" t="s">
        <v>60</v>
      </c>
      <c r="F7208" s="6">
        <v>43983</v>
      </c>
      <c r="G7208" s="6" t="str">
        <f>TEXT(datatable[[#This Row],[дата]],"ММ")</f>
        <v>06</v>
      </c>
      <c r="H7208" s="8">
        <v>39.690000000000005</v>
      </c>
      <c r="I7208" s="8">
        <v>22.736000000000001</v>
      </c>
      <c r="J7208" s="8">
        <f>datatable[[#This Row],[продажи_]]-datatable[[#This Row],[себестоимость_]]</f>
        <v>16.954000000000004</v>
      </c>
      <c r="L7208"/>
    </row>
    <row r="7209" spans="2:12" x14ac:dyDescent="0.4">
      <c r="B7209" s="5" t="s">
        <v>69</v>
      </c>
      <c r="C7209" s="5" t="s">
        <v>59</v>
      </c>
      <c r="D7209" s="5" t="s">
        <v>31</v>
      </c>
      <c r="E7209" s="5" t="s">
        <v>60</v>
      </c>
      <c r="F7209" s="6">
        <v>44013</v>
      </c>
      <c r="G7209" s="6" t="str">
        <f>TEXT(datatable[[#This Row],[дата]],"ММ")</f>
        <v>07</v>
      </c>
      <c r="H7209" s="8">
        <v>39.249000000000002</v>
      </c>
      <c r="I7209" s="8">
        <v>16.9344</v>
      </c>
      <c r="J7209" s="8">
        <f>datatable[[#This Row],[продажи_]]-datatable[[#This Row],[себестоимость_]]</f>
        <v>22.314600000000002</v>
      </c>
      <c r="L7209"/>
    </row>
    <row r="7210" spans="2:12" x14ac:dyDescent="0.4">
      <c r="B7210" s="5" t="s">
        <v>69</v>
      </c>
      <c r="C7210" s="5" t="s">
        <v>59</v>
      </c>
      <c r="D7210" s="5" t="s">
        <v>31</v>
      </c>
      <c r="E7210" s="5" t="s">
        <v>60</v>
      </c>
      <c r="F7210" s="6">
        <v>44044</v>
      </c>
      <c r="G7210" s="6" t="str">
        <f>TEXT(datatable[[#This Row],[дата]],"ММ")</f>
        <v>08</v>
      </c>
      <c r="H7210" s="8">
        <v>36.456000000000003</v>
      </c>
      <c r="I7210" s="8">
        <v>14.5824</v>
      </c>
      <c r="J7210" s="8">
        <f>datatable[[#This Row],[продажи_]]-datatable[[#This Row],[себестоимость_]]</f>
        <v>21.873600000000003</v>
      </c>
      <c r="L7210"/>
    </row>
    <row r="7211" spans="2:12" x14ac:dyDescent="0.4">
      <c r="B7211" s="5" t="s">
        <v>69</v>
      </c>
      <c r="C7211" s="5" t="s">
        <v>59</v>
      </c>
      <c r="D7211" s="5" t="s">
        <v>31</v>
      </c>
      <c r="E7211" s="5" t="s">
        <v>60</v>
      </c>
      <c r="F7211" s="6">
        <v>44075</v>
      </c>
      <c r="G7211" s="6" t="str">
        <f>TEXT(datatable[[#This Row],[дата]],"ММ")</f>
        <v>09</v>
      </c>
      <c r="H7211" s="8">
        <v>41.16</v>
      </c>
      <c r="I7211" s="8">
        <v>18.032000000000004</v>
      </c>
      <c r="J7211" s="8">
        <f>datatable[[#This Row],[продажи_]]-datatable[[#This Row],[себестоимость_]]</f>
        <v>23.127999999999993</v>
      </c>
      <c r="L7211"/>
    </row>
    <row r="7212" spans="2:12" x14ac:dyDescent="0.4">
      <c r="B7212" s="5" t="s">
        <v>69</v>
      </c>
      <c r="C7212" s="5" t="s">
        <v>59</v>
      </c>
      <c r="D7212" s="5" t="s">
        <v>31</v>
      </c>
      <c r="E7212" s="5" t="s">
        <v>60</v>
      </c>
      <c r="F7212" s="6">
        <v>44105</v>
      </c>
      <c r="G7212" s="6" t="str">
        <f>TEXT(datatable[[#This Row],[дата]],"ММ")</f>
        <v>10</v>
      </c>
      <c r="H7212" s="8">
        <v>56.693000000000005</v>
      </c>
      <c r="I7212" s="8">
        <v>22.1676</v>
      </c>
      <c r="J7212" s="8">
        <f>datatable[[#This Row],[продажи_]]-datatable[[#This Row],[себестоимость_]]</f>
        <v>34.525400000000005</v>
      </c>
      <c r="L7212"/>
    </row>
    <row r="7213" spans="2:12" x14ac:dyDescent="0.4">
      <c r="B7213" s="5" t="s">
        <v>69</v>
      </c>
      <c r="C7213" s="5" t="s">
        <v>59</v>
      </c>
      <c r="D7213" s="5" t="s">
        <v>31</v>
      </c>
      <c r="E7213" s="5" t="s">
        <v>60</v>
      </c>
      <c r="F7213" s="6">
        <v>44136</v>
      </c>
      <c r="G7213" s="6" t="str">
        <f>TEXT(datatable[[#This Row],[дата]],"ММ")</f>
        <v>11</v>
      </c>
      <c r="H7213" s="8">
        <v>81.634</v>
      </c>
      <c r="I7213" s="8">
        <v>31.830400000000001</v>
      </c>
      <c r="J7213" s="8">
        <f>datatable[[#This Row],[продажи_]]-datatable[[#This Row],[себестоимость_]]</f>
        <v>49.803600000000003</v>
      </c>
      <c r="L7213"/>
    </row>
    <row r="7214" spans="2:12" x14ac:dyDescent="0.4">
      <c r="B7214" s="5" t="s">
        <v>69</v>
      </c>
      <c r="C7214" s="5" t="s">
        <v>59</v>
      </c>
      <c r="D7214" s="5" t="s">
        <v>31</v>
      </c>
      <c r="E7214" s="5" t="s">
        <v>60</v>
      </c>
      <c r="F7214" s="6">
        <v>44166</v>
      </c>
      <c r="G7214" s="6" t="str">
        <f>TEXT(datatable[[#This Row],[дата]],"ММ")</f>
        <v>12</v>
      </c>
      <c r="H7214" s="8">
        <v>66.444000000000003</v>
      </c>
      <c r="I7214" s="8">
        <v>25.636800000000001</v>
      </c>
      <c r="J7214" s="8">
        <f>datatable[[#This Row],[продажи_]]-datatable[[#This Row],[себестоимость_]]</f>
        <v>40.807200000000002</v>
      </c>
      <c r="L7214"/>
    </row>
    <row r="7215" spans="2:12" x14ac:dyDescent="0.4">
      <c r="B7215" s="5" t="s">
        <v>69</v>
      </c>
      <c r="C7215" s="5" t="s">
        <v>59</v>
      </c>
      <c r="D7215" s="5" t="s">
        <v>20</v>
      </c>
      <c r="E7215" s="5" t="s">
        <v>8</v>
      </c>
      <c r="F7215" s="6">
        <v>43831</v>
      </c>
      <c r="G7215" s="6" t="str">
        <f>TEXT(datatable[[#This Row],[дата]],"ММ")</f>
        <v>01</v>
      </c>
      <c r="H7215" s="8">
        <v>22.887899999999998</v>
      </c>
      <c r="I7215" s="8">
        <v>16.434000000000001</v>
      </c>
      <c r="J7215" s="8">
        <f>datatable[[#This Row],[продажи_]]-datatable[[#This Row],[себестоимость_]]</f>
        <v>6.4538999999999973</v>
      </c>
      <c r="L7215"/>
    </row>
    <row r="7216" spans="2:12" x14ac:dyDescent="0.4">
      <c r="B7216" s="5" t="s">
        <v>69</v>
      </c>
      <c r="C7216" s="5" t="s">
        <v>59</v>
      </c>
      <c r="D7216" s="5" t="s">
        <v>20</v>
      </c>
      <c r="E7216" s="5" t="s">
        <v>8</v>
      </c>
      <c r="F7216" s="6">
        <v>43862</v>
      </c>
      <c r="G7216" s="6" t="str">
        <f>TEXT(datatable[[#This Row],[дата]],"ММ")</f>
        <v>02</v>
      </c>
      <c r="H7216" s="8">
        <v>31.243799999999997</v>
      </c>
      <c r="I7216" s="8">
        <v>34.278999999999996</v>
      </c>
      <c r="J7216" s="8">
        <f>datatable[[#This Row],[продажи_]]-datatable[[#This Row],[себестоимость_]]</f>
        <v>-3.0351999999999997</v>
      </c>
      <c r="L7216"/>
    </row>
    <row r="7217" spans="2:12" x14ac:dyDescent="0.4">
      <c r="B7217" s="5" t="s">
        <v>69</v>
      </c>
      <c r="C7217" s="5" t="s">
        <v>59</v>
      </c>
      <c r="D7217" s="5" t="s">
        <v>20</v>
      </c>
      <c r="E7217" s="5" t="s">
        <v>8</v>
      </c>
      <c r="F7217" s="6">
        <v>43891</v>
      </c>
      <c r="G7217" s="6" t="str">
        <f>TEXT(datatable[[#This Row],[дата]],"ММ")</f>
        <v>03</v>
      </c>
      <c r="H7217" s="8">
        <v>45.672000000000004</v>
      </c>
      <c r="I7217" s="8">
        <v>33.200000000000003</v>
      </c>
      <c r="J7217" s="8">
        <f>datatable[[#This Row],[продажи_]]-datatable[[#This Row],[себестоимость_]]</f>
        <v>12.472000000000001</v>
      </c>
      <c r="L7217"/>
    </row>
    <row r="7218" spans="2:12" x14ac:dyDescent="0.4">
      <c r="B7218" s="5" t="s">
        <v>69</v>
      </c>
      <c r="C7218" s="5" t="s">
        <v>59</v>
      </c>
      <c r="D7218" s="5" t="s">
        <v>20</v>
      </c>
      <c r="E7218" s="5" t="s">
        <v>8</v>
      </c>
      <c r="F7218" s="6">
        <v>43922</v>
      </c>
      <c r="G7218" s="6" t="str">
        <f>TEXT(datatable[[#This Row],[дата]],"ММ")</f>
        <v>04</v>
      </c>
      <c r="H7218" s="8">
        <v>39.859200000000001</v>
      </c>
      <c r="I7218" s="8">
        <v>32.536000000000001</v>
      </c>
      <c r="J7218" s="8">
        <f>datatable[[#This Row],[продажи_]]-datatable[[#This Row],[себестоимость_]]</f>
        <v>7.3231999999999999</v>
      </c>
      <c r="L7218"/>
    </row>
    <row r="7219" spans="2:12" x14ac:dyDescent="0.4">
      <c r="B7219" s="5" t="s">
        <v>69</v>
      </c>
      <c r="C7219" s="5" t="s">
        <v>59</v>
      </c>
      <c r="D7219" s="5" t="s">
        <v>20</v>
      </c>
      <c r="E7219" s="5" t="s">
        <v>8</v>
      </c>
      <c r="F7219" s="6">
        <v>43952</v>
      </c>
      <c r="G7219" s="6" t="str">
        <f>TEXT(datatable[[#This Row],[дата]],"ММ")</f>
        <v>05</v>
      </c>
      <c r="H7219" s="8">
        <v>36.771149999999999</v>
      </c>
      <c r="I7219" s="8">
        <v>31.560749999999999</v>
      </c>
      <c r="J7219" s="8">
        <f>datatable[[#This Row],[продажи_]]-datatable[[#This Row],[себестоимость_]]</f>
        <v>5.2103999999999999</v>
      </c>
      <c r="L7219"/>
    </row>
    <row r="7220" spans="2:12" x14ac:dyDescent="0.4">
      <c r="B7220" s="5" t="s">
        <v>69</v>
      </c>
      <c r="C7220" s="5" t="s">
        <v>59</v>
      </c>
      <c r="D7220" s="5" t="s">
        <v>20</v>
      </c>
      <c r="E7220" s="5" t="s">
        <v>8</v>
      </c>
      <c r="F7220" s="6">
        <v>43983</v>
      </c>
      <c r="G7220" s="6" t="str">
        <f>TEXT(datatable[[#This Row],[дата]],"ММ")</f>
        <v>06</v>
      </c>
      <c r="H7220" s="8">
        <v>22.057499999999997</v>
      </c>
      <c r="I7220" s="8">
        <v>21.164999999999999</v>
      </c>
      <c r="J7220" s="8">
        <f>datatable[[#This Row],[продажи_]]-datatable[[#This Row],[себестоимость_]]</f>
        <v>0.89249999999999829</v>
      </c>
      <c r="L7220"/>
    </row>
    <row r="7221" spans="2:12" x14ac:dyDescent="0.4">
      <c r="B7221" s="5" t="s">
        <v>69</v>
      </c>
      <c r="C7221" s="5" t="s">
        <v>59</v>
      </c>
      <c r="D7221" s="5" t="s">
        <v>20</v>
      </c>
      <c r="E7221" s="5" t="s">
        <v>8</v>
      </c>
      <c r="F7221" s="6">
        <v>44013</v>
      </c>
      <c r="G7221" s="6" t="str">
        <f>TEXT(datatable[[#This Row],[дата]],"ММ")</f>
        <v>07</v>
      </c>
      <c r="H7221" s="8">
        <v>22.4208</v>
      </c>
      <c r="I7221" s="8">
        <v>19.422000000000001</v>
      </c>
      <c r="J7221" s="8">
        <f>datatable[[#This Row],[продажи_]]-datatable[[#This Row],[себестоимость_]]</f>
        <v>2.9987999999999992</v>
      </c>
      <c r="L7221"/>
    </row>
    <row r="7222" spans="2:12" x14ac:dyDescent="0.4">
      <c r="B7222" s="5" t="s">
        <v>69</v>
      </c>
      <c r="C7222" s="5" t="s">
        <v>59</v>
      </c>
      <c r="D7222" s="5" t="s">
        <v>20</v>
      </c>
      <c r="E7222" s="5" t="s">
        <v>8</v>
      </c>
      <c r="F7222" s="6">
        <v>44044</v>
      </c>
      <c r="G7222" s="6" t="str">
        <f>TEXT(datatable[[#This Row],[дата]],"ММ")</f>
        <v>08</v>
      </c>
      <c r="H7222" s="8">
        <v>22.628400000000003</v>
      </c>
      <c r="I7222" s="8">
        <v>13.778</v>
      </c>
      <c r="J7222" s="8">
        <f>datatable[[#This Row],[продажи_]]-datatable[[#This Row],[себестоимость_]]</f>
        <v>8.8504000000000023</v>
      </c>
      <c r="L7222"/>
    </row>
    <row r="7223" spans="2:12" x14ac:dyDescent="0.4">
      <c r="B7223" s="5" t="s">
        <v>69</v>
      </c>
      <c r="C7223" s="5" t="s">
        <v>59</v>
      </c>
      <c r="D7223" s="5" t="s">
        <v>20</v>
      </c>
      <c r="E7223" s="5" t="s">
        <v>8</v>
      </c>
      <c r="F7223" s="6">
        <v>44075</v>
      </c>
      <c r="G7223" s="6" t="str">
        <f>TEXT(datatable[[#This Row],[дата]],"ММ")</f>
        <v>09</v>
      </c>
      <c r="H7223" s="8">
        <v>28.804500000000001</v>
      </c>
      <c r="I7223" s="8">
        <v>17.637499999999999</v>
      </c>
      <c r="J7223" s="8">
        <f>datatable[[#This Row],[продажи_]]-datatable[[#This Row],[себестоимость_]]</f>
        <v>11.167000000000002</v>
      </c>
      <c r="L7223"/>
    </row>
    <row r="7224" spans="2:12" x14ac:dyDescent="0.4">
      <c r="B7224" s="5" t="s">
        <v>69</v>
      </c>
      <c r="C7224" s="5" t="s">
        <v>59</v>
      </c>
      <c r="D7224" s="5" t="s">
        <v>20</v>
      </c>
      <c r="E7224" s="5" t="s">
        <v>8</v>
      </c>
      <c r="F7224" s="6">
        <v>44105</v>
      </c>
      <c r="G7224" s="6" t="str">
        <f>TEXT(datatable[[#This Row],[дата]],"ММ")</f>
        <v>10</v>
      </c>
      <c r="H7224" s="8">
        <v>27.32535</v>
      </c>
      <c r="I7224" s="8">
        <v>25.086750000000002</v>
      </c>
      <c r="J7224" s="8">
        <f>datatable[[#This Row],[продажи_]]-datatable[[#This Row],[себестоимость_]]</f>
        <v>2.2385999999999981</v>
      </c>
      <c r="L7224"/>
    </row>
    <row r="7225" spans="2:12" x14ac:dyDescent="0.4">
      <c r="B7225" s="5" t="s">
        <v>69</v>
      </c>
      <c r="C7225" s="5" t="s">
        <v>59</v>
      </c>
      <c r="D7225" s="5" t="s">
        <v>20</v>
      </c>
      <c r="E7225" s="5" t="s">
        <v>8</v>
      </c>
      <c r="F7225" s="6">
        <v>44136</v>
      </c>
      <c r="G7225" s="6" t="str">
        <f>TEXT(datatable[[#This Row],[дата]],"ММ")</f>
        <v>11</v>
      </c>
      <c r="H7225" s="8">
        <v>43.595999999999997</v>
      </c>
      <c r="I7225" s="8">
        <v>31.664500000000004</v>
      </c>
      <c r="J7225" s="8">
        <f>datatable[[#This Row],[продажи_]]-datatable[[#This Row],[себестоимость_]]</f>
        <v>11.931499999999993</v>
      </c>
      <c r="L7225"/>
    </row>
    <row r="7226" spans="2:12" x14ac:dyDescent="0.4">
      <c r="B7226" s="5" t="s">
        <v>69</v>
      </c>
      <c r="C7226" s="5" t="s">
        <v>59</v>
      </c>
      <c r="D7226" s="5" t="s">
        <v>20</v>
      </c>
      <c r="E7226" s="5" t="s">
        <v>8</v>
      </c>
      <c r="F7226" s="6">
        <v>44166</v>
      </c>
      <c r="G7226" s="6" t="str">
        <f>TEXT(datatable[[#This Row],[дата]],"ММ")</f>
        <v>12</v>
      </c>
      <c r="H7226" s="8">
        <v>33.942600000000006</v>
      </c>
      <c r="I7226" s="8">
        <v>20.417999999999999</v>
      </c>
      <c r="J7226" s="8">
        <f>datatable[[#This Row],[продажи_]]-datatable[[#This Row],[себестоимость_]]</f>
        <v>13.524600000000007</v>
      </c>
      <c r="L7226"/>
    </row>
    <row r="7227" spans="2:12" x14ac:dyDescent="0.4">
      <c r="B7227" s="5" t="s">
        <v>69</v>
      </c>
      <c r="C7227" s="5" t="s">
        <v>59</v>
      </c>
      <c r="D7227" s="5" t="s">
        <v>31</v>
      </c>
      <c r="E7227" s="5" t="s">
        <v>61</v>
      </c>
      <c r="F7227" s="6">
        <v>43831</v>
      </c>
      <c r="G7227" s="6" t="str">
        <f>TEXT(datatable[[#This Row],[дата]],"ММ")</f>
        <v>01</v>
      </c>
      <c r="H7227" s="8">
        <v>18.578250000000001</v>
      </c>
      <c r="I7227" s="8">
        <v>7.8367500000000012</v>
      </c>
      <c r="J7227" s="8">
        <f>datatable[[#This Row],[продажи_]]-datatable[[#This Row],[себестоимость_]]</f>
        <v>10.741499999999998</v>
      </c>
      <c r="L7227"/>
    </row>
    <row r="7228" spans="2:12" x14ac:dyDescent="0.4">
      <c r="B7228" s="5" t="s">
        <v>69</v>
      </c>
      <c r="C7228" s="5" t="s">
        <v>59</v>
      </c>
      <c r="D7228" s="5" t="s">
        <v>31</v>
      </c>
      <c r="E7228" s="5" t="s">
        <v>61</v>
      </c>
      <c r="F7228" s="6">
        <v>43862</v>
      </c>
      <c r="G7228" s="6" t="str">
        <f>TEXT(datatable[[#This Row],[дата]],"ММ")</f>
        <v>02</v>
      </c>
      <c r="H7228" s="8">
        <v>27.3917</v>
      </c>
      <c r="I7228" s="8">
        <v>14.297499999999999</v>
      </c>
      <c r="J7228" s="8">
        <f>datatable[[#This Row],[продажи_]]-datatable[[#This Row],[себестоимость_]]</f>
        <v>13.094200000000001</v>
      </c>
      <c r="L7228"/>
    </row>
    <row r="7229" spans="2:12" x14ac:dyDescent="0.4">
      <c r="B7229" s="5" t="s">
        <v>69</v>
      </c>
      <c r="C7229" s="5" t="s">
        <v>59</v>
      </c>
      <c r="D7229" s="5" t="s">
        <v>31</v>
      </c>
      <c r="E7229" s="5" t="s">
        <v>61</v>
      </c>
      <c r="F7229" s="6">
        <v>43891</v>
      </c>
      <c r="G7229" s="6" t="str">
        <f>TEXT(datatable[[#This Row],[дата]],"ММ")</f>
        <v>03</v>
      </c>
      <c r="H7229" s="8">
        <v>32.453599999999994</v>
      </c>
      <c r="I7229" s="8">
        <v>17.372</v>
      </c>
      <c r="J7229" s="8">
        <f>datatable[[#This Row],[продажи_]]-datatable[[#This Row],[себестоимость_]]</f>
        <v>15.081599999999995</v>
      </c>
      <c r="L7229"/>
    </row>
    <row r="7230" spans="2:12" x14ac:dyDescent="0.4">
      <c r="B7230" s="5" t="s">
        <v>69</v>
      </c>
      <c r="C7230" s="5" t="s">
        <v>59</v>
      </c>
      <c r="D7230" s="5" t="s">
        <v>31</v>
      </c>
      <c r="E7230" s="5" t="s">
        <v>61</v>
      </c>
      <c r="F7230" s="6">
        <v>43922</v>
      </c>
      <c r="G7230" s="6" t="str">
        <f>TEXT(datatable[[#This Row],[дата]],"ММ")</f>
        <v>04</v>
      </c>
      <c r="H7230" s="8">
        <v>34.1768</v>
      </c>
      <c r="I7230" s="8">
        <v>14.792</v>
      </c>
      <c r="J7230" s="8">
        <f>datatable[[#This Row],[продажи_]]-datatable[[#This Row],[себестоимость_]]</f>
        <v>19.384799999999998</v>
      </c>
      <c r="L7230"/>
    </row>
    <row r="7231" spans="2:12" x14ac:dyDescent="0.4">
      <c r="B7231" s="5" t="s">
        <v>69</v>
      </c>
      <c r="C7231" s="5" t="s">
        <v>59</v>
      </c>
      <c r="D7231" s="5" t="s">
        <v>31</v>
      </c>
      <c r="E7231" s="5" t="s">
        <v>61</v>
      </c>
      <c r="F7231" s="6">
        <v>43952</v>
      </c>
      <c r="G7231" s="6" t="str">
        <f>TEXT(datatable[[#This Row],[дата]],"ММ")</f>
        <v>05</v>
      </c>
      <c r="H7231" s="8">
        <v>27.0686</v>
      </c>
      <c r="I7231" s="8">
        <v>12.158249999999999</v>
      </c>
      <c r="J7231" s="8">
        <f>datatable[[#This Row],[продажи_]]-datatable[[#This Row],[себестоимость_]]</f>
        <v>14.910350000000001</v>
      </c>
      <c r="L7231"/>
    </row>
    <row r="7232" spans="2:12" x14ac:dyDescent="0.4">
      <c r="B7232" s="5" t="s">
        <v>69</v>
      </c>
      <c r="C7232" s="5" t="s">
        <v>59</v>
      </c>
      <c r="D7232" s="5" t="s">
        <v>31</v>
      </c>
      <c r="E7232" s="5" t="s">
        <v>61</v>
      </c>
      <c r="F7232" s="6">
        <v>43983</v>
      </c>
      <c r="G7232" s="6" t="str">
        <f>TEXT(datatable[[#This Row],[дата]],"ММ")</f>
        <v>06</v>
      </c>
      <c r="H7232" s="8">
        <v>15.9755</v>
      </c>
      <c r="I7232" s="8">
        <v>11.0725</v>
      </c>
      <c r="J7232" s="8">
        <f>datatable[[#This Row],[продажи_]]-datatable[[#This Row],[себестоимость_]]</f>
        <v>4.9030000000000005</v>
      </c>
      <c r="L7232"/>
    </row>
    <row r="7233" spans="2:12" x14ac:dyDescent="0.4">
      <c r="B7233" s="5" t="s">
        <v>69</v>
      </c>
      <c r="C7233" s="5" t="s">
        <v>59</v>
      </c>
      <c r="D7233" s="5" t="s">
        <v>31</v>
      </c>
      <c r="E7233" s="5" t="s">
        <v>61</v>
      </c>
      <c r="F7233" s="6">
        <v>44013</v>
      </c>
      <c r="G7233" s="6" t="str">
        <f>TEXT(datatable[[#This Row],[дата]],"ММ")</f>
        <v>07</v>
      </c>
      <c r="H7233" s="8">
        <v>13.40865</v>
      </c>
      <c r="I7233" s="8">
        <v>9.4815000000000005</v>
      </c>
      <c r="J7233" s="8">
        <f>datatable[[#This Row],[продажи_]]-datatable[[#This Row],[себестоимость_]]</f>
        <v>3.9271499999999993</v>
      </c>
      <c r="L7233"/>
    </row>
    <row r="7234" spans="2:12" x14ac:dyDescent="0.4">
      <c r="B7234" s="5" t="s">
        <v>69</v>
      </c>
      <c r="C7234" s="5" t="s">
        <v>59</v>
      </c>
      <c r="D7234" s="5" t="s">
        <v>31</v>
      </c>
      <c r="E7234" s="5" t="s">
        <v>61</v>
      </c>
      <c r="F7234" s="6">
        <v>44044</v>
      </c>
      <c r="G7234" s="6" t="str">
        <f>TEXT(datatable[[#This Row],[дата]],"ММ")</f>
        <v>08</v>
      </c>
      <c r="H7234" s="8">
        <v>12.923999999999999</v>
      </c>
      <c r="I7234" s="8">
        <v>9.7179999999999982</v>
      </c>
      <c r="J7234" s="8">
        <f>datatable[[#This Row],[продажи_]]-datatable[[#This Row],[себестоимость_]]</f>
        <v>3.2060000000000013</v>
      </c>
      <c r="L7234"/>
    </row>
    <row r="7235" spans="2:12" x14ac:dyDescent="0.4">
      <c r="B7235" s="5" t="s">
        <v>69</v>
      </c>
      <c r="C7235" s="5" t="s">
        <v>59</v>
      </c>
      <c r="D7235" s="5" t="s">
        <v>31</v>
      </c>
      <c r="E7235" s="5" t="s">
        <v>61</v>
      </c>
      <c r="F7235" s="6">
        <v>44075</v>
      </c>
      <c r="G7235" s="6" t="str">
        <f>TEXT(datatable[[#This Row],[дата]],"ММ")</f>
        <v>09</v>
      </c>
      <c r="H7235" s="8">
        <v>14.36</v>
      </c>
      <c r="I7235" s="8">
        <v>10.8575</v>
      </c>
      <c r="J7235" s="8">
        <f>datatable[[#This Row],[продажи_]]-datatable[[#This Row],[себестоимость_]]</f>
        <v>3.5024999999999995</v>
      </c>
      <c r="L7235"/>
    </row>
    <row r="7236" spans="2:12" x14ac:dyDescent="0.4">
      <c r="B7236" s="5" t="s">
        <v>69</v>
      </c>
      <c r="C7236" s="5" t="s">
        <v>59</v>
      </c>
      <c r="D7236" s="5" t="s">
        <v>31</v>
      </c>
      <c r="E7236" s="5" t="s">
        <v>61</v>
      </c>
      <c r="F7236" s="6">
        <v>44105</v>
      </c>
      <c r="G7236" s="6" t="str">
        <f>TEXT(datatable[[#This Row],[дата]],"ММ")</f>
        <v>10</v>
      </c>
      <c r="H7236" s="8">
        <v>23.101649999999999</v>
      </c>
      <c r="I7236" s="8">
        <v>15.931499999999998</v>
      </c>
      <c r="J7236" s="8">
        <f>datatable[[#This Row],[продажи_]]-datatable[[#This Row],[себестоимость_]]</f>
        <v>7.1701500000000014</v>
      </c>
      <c r="L7236"/>
    </row>
    <row r="7237" spans="2:12" x14ac:dyDescent="0.4">
      <c r="B7237" s="5" t="s">
        <v>69</v>
      </c>
      <c r="C7237" s="5" t="s">
        <v>59</v>
      </c>
      <c r="D7237" s="5" t="s">
        <v>31</v>
      </c>
      <c r="E7237" s="5" t="s">
        <v>61</v>
      </c>
      <c r="F7237" s="6">
        <v>44136</v>
      </c>
      <c r="G7237" s="6" t="str">
        <f>TEXT(datatable[[#This Row],[дата]],"ММ")</f>
        <v>11</v>
      </c>
      <c r="H7237" s="8">
        <v>20.3553</v>
      </c>
      <c r="I7237" s="8">
        <v>17.759</v>
      </c>
      <c r="J7237" s="8">
        <f>datatable[[#This Row],[продажи_]]-datatable[[#This Row],[себестоимость_]]</f>
        <v>2.5962999999999994</v>
      </c>
      <c r="L7237"/>
    </row>
    <row r="7238" spans="2:12" x14ac:dyDescent="0.4">
      <c r="B7238" s="5" t="s">
        <v>69</v>
      </c>
      <c r="C7238" s="5" t="s">
        <v>59</v>
      </c>
      <c r="D7238" s="5" t="s">
        <v>31</v>
      </c>
      <c r="E7238" s="5" t="s">
        <v>61</v>
      </c>
      <c r="F7238" s="6">
        <v>44166</v>
      </c>
      <c r="G7238" s="6" t="str">
        <f>TEXT(datatable[[#This Row],[дата]],"ММ")</f>
        <v>12</v>
      </c>
      <c r="H7238" s="8">
        <v>22.8324</v>
      </c>
      <c r="I7238" s="8">
        <v>15.48</v>
      </c>
      <c r="J7238" s="8">
        <f>datatable[[#This Row],[продажи_]]-datatable[[#This Row],[себестоимость_]]</f>
        <v>7.3523999999999994</v>
      </c>
      <c r="L7238"/>
    </row>
    <row r="7239" spans="2:12" x14ac:dyDescent="0.4">
      <c r="B7239" s="5" t="s">
        <v>69</v>
      </c>
      <c r="C7239" s="5" t="s">
        <v>59</v>
      </c>
      <c r="D7239" s="5" t="s">
        <v>31</v>
      </c>
      <c r="E7239" s="5" t="s">
        <v>62</v>
      </c>
      <c r="F7239" s="6">
        <v>43831</v>
      </c>
      <c r="G7239" s="6" t="str">
        <f>TEXT(datatable[[#This Row],[дата]],"ММ")</f>
        <v>01</v>
      </c>
      <c r="H7239" s="8">
        <v>42.131250000000001</v>
      </c>
      <c r="I7239" s="8">
        <v>25.108199999999997</v>
      </c>
      <c r="J7239" s="8">
        <f>datatable[[#This Row],[продажи_]]-datatable[[#This Row],[себестоимость_]]</f>
        <v>17.023050000000005</v>
      </c>
      <c r="L7239"/>
    </row>
    <row r="7240" spans="2:12" x14ac:dyDescent="0.4">
      <c r="B7240" s="5" t="s">
        <v>69</v>
      </c>
      <c r="C7240" s="5" t="s">
        <v>59</v>
      </c>
      <c r="D7240" s="5" t="s">
        <v>31</v>
      </c>
      <c r="E7240" s="5" t="s">
        <v>62</v>
      </c>
      <c r="F7240" s="6">
        <v>43862</v>
      </c>
      <c r="G7240" s="6" t="str">
        <f>TEXT(datatable[[#This Row],[дата]],"ММ")</f>
        <v>02</v>
      </c>
      <c r="H7240" s="8">
        <v>73.5</v>
      </c>
      <c r="I7240" s="8">
        <v>35.016800000000003</v>
      </c>
      <c r="J7240" s="8">
        <f>datatable[[#This Row],[продажи_]]-datatable[[#This Row],[себестоимость_]]</f>
        <v>38.483199999999997</v>
      </c>
      <c r="L7240"/>
    </row>
    <row r="7241" spans="2:12" x14ac:dyDescent="0.4">
      <c r="B7241" s="5" t="s">
        <v>69</v>
      </c>
      <c r="C7241" s="5" t="s">
        <v>59</v>
      </c>
      <c r="D7241" s="5" t="s">
        <v>31</v>
      </c>
      <c r="E7241" s="5" t="s">
        <v>62</v>
      </c>
      <c r="F7241" s="6">
        <v>43891</v>
      </c>
      <c r="G7241" s="6" t="str">
        <f>TEXT(datatable[[#This Row],[дата]],"ММ")</f>
        <v>03</v>
      </c>
      <c r="H7241" s="8">
        <v>66.5</v>
      </c>
      <c r="I7241" s="8">
        <v>46.176000000000002</v>
      </c>
      <c r="J7241" s="8">
        <f>datatable[[#This Row],[продажи_]]-datatable[[#This Row],[себестоимость_]]</f>
        <v>20.323999999999998</v>
      </c>
      <c r="L7241"/>
    </row>
    <row r="7242" spans="2:12" x14ac:dyDescent="0.4">
      <c r="B7242" s="5" t="s">
        <v>69</v>
      </c>
      <c r="C7242" s="5" t="s">
        <v>59</v>
      </c>
      <c r="D7242" s="5" t="s">
        <v>31</v>
      </c>
      <c r="E7242" s="5" t="s">
        <v>62</v>
      </c>
      <c r="F7242" s="6">
        <v>43922</v>
      </c>
      <c r="G7242" s="6" t="str">
        <f>TEXT(datatable[[#This Row],[дата]],"ММ")</f>
        <v>04</v>
      </c>
      <c r="H7242" s="8">
        <v>72.100000000000009</v>
      </c>
      <c r="I7242" s="8">
        <v>30.784000000000006</v>
      </c>
      <c r="J7242" s="8">
        <f>datatable[[#This Row],[продажи_]]-datatable[[#This Row],[себестоимость_]]</f>
        <v>41.316000000000003</v>
      </c>
      <c r="L7242"/>
    </row>
    <row r="7243" spans="2:12" x14ac:dyDescent="0.4">
      <c r="B7243" s="5" t="s">
        <v>69</v>
      </c>
      <c r="C7243" s="5" t="s">
        <v>59</v>
      </c>
      <c r="D7243" s="5" t="s">
        <v>31</v>
      </c>
      <c r="E7243" s="5" t="s">
        <v>62</v>
      </c>
      <c r="F7243" s="6">
        <v>43952</v>
      </c>
      <c r="G7243" s="6" t="str">
        <f>TEXT(datatable[[#This Row],[дата]],"ММ")</f>
        <v>05</v>
      </c>
      <c r="H7243" s="8">
        <v>54.6</v>
      </c>
      <c r="I7243" s="8">
        <v>31.265000000000001</v>
      </c>
      <c r="J7243" s="8">
        <f>datatable[[#This Row],[продажи_]]-datatable[[#This Row],[себестоимость_]]</f>
        <v>23.335000000000001</v>
      </c>
      <c r="L7243"/>
    </row>
    <row r="7244" spans="2:12" x14ac:dyDescent="0.4">
      <c r="B7244" s="5" t="s">
        <v>69</v>
      </c>
      <c r="C7244" s="5" t="s">
        <v>59</v>
      </c>
      <c r="D7244" s="5" t="s">
        <v>31</v>
      </c>
      <c r="E7244" s="5" t="s">
        <v>62</v>
      </c>
      <c r="F7244" s="6">
        <v>43983</v>
      </c>
      <c r="G7244" s="6" t="str">
        <f>TEXT(datatable[[#This Row],[дата]],"ММ")</f>
        <v>06</v>
      </c>
      <c r="H7244" s="8">
        <v>52.0625</v>
      </c>
      <c r="I7244" s="8">
        <v>25.974000000000004</v>
      </c>
      <c r="J7244" s="8">
        <f>datatable[[#This Row],[продажи_]]-datatable[[#This Row],[себестоимость_]]</f>
        <v>26.088499999999996</v>
      </c>
      <c r="L7244"/>
    </row>
    <row r="7245" spans="2:12" x14ac:dyDescent="0.4">
      <c r="B7245" s="5" t="s">
        <v>69</v>
      </c>
      <c r="C7245" s="5" t="s">
        <v>59</v>
      </c>
      <c r="D7245" s="5" t="s">
        <v>31</v>
      </c>
      <c r="E7245" s="5" t="s">
        <v>62</v>
      </c>
      <c r="F7245" s="6">
        <v>44013</v>
      </c>
      <c r="G7245" s="6" t="str">
        <f>TEXT(datatable[[#This Row],[дата]],"ММ")</f>
        <v>07</v>
      </c>
      <c r="H7245" s="8">
        <v>37.40625</v>
      </c>
      <c r="I7245" s="8">
        <v>17.965349999999997</v>
      </c>
      <c r="J7245" s="8">
        <f>datatable[[#This Row],[продажи_]]-datatable[[#This Row],[себестоимость_]]</f>
        <v>19.440900000000003</v>
      </c>
      <c r="L7245"/>
    </row>
    <row r="7246" spans="2:12" x14ac:dyDescent="0.4">
      <c r="B7246" s="5" t="s">
        <v>69</v>
      </c>
      <c r="C7246" s="5" t="s">
        <v>59</v>
      </c>
      <c r="D7246" s="5" t="s">
        <v>31</v>
      </c>
      <c r="E7246" s="5" t="s">
        <v>62</v>
      </c>
      <c r="F7246" s="6">
        <v>44044</v>
      </c>
      <c r="G7246" s="6" t="str">
        <f>TEXT(datatable[[#This Row],[дата]],"ММ")</f>
        <v>08</v>
      </c>
      <c r="H7246" s="8">
        <v>29.4</v>
      </c>
      <c r="I7246" s="8">
        <v>21.164000000000005</v>
      </c>
      <c r="J7246" s="8">
        <f>datatable[[#This Row],[продажи_]]-datatable[[#This Row],[себестоимость_]]</f>
        <v>8.2359999999999935</v>
      </c>
      <c r="L7246"/>
    </row>
    <row r="7247" spans="2:12" x14ac:dyDescent="0.4">
      <c r="B7247" s="5" t="s">
        <v>69</v>
      </c>
      <c r="C7247" s="5" t="s">
        <v>59</v>
      </c>
      <c r="D7247" s="5" t="s">
        <v>31</v>
      </c>
      <c r="E7247" s="5" t="s">
        <v>62</v>
      </c>
      <c r="F7247" s="6">
        <v>44075</v>
      </c>
      <c r="G7247" s="6" t="str">
        <f>TEXT(datatable[[#This Row],[дата]],"ММ")</f>
        <v>09</v>
      </c>
      <c r="H7247" s="8">
        <v>40.6875</v>
      </c>
      <c r="I7247" s="8">
        <v>28.86</v>
      </c>
      <c r="J7247" s="8">
        <f>datatable[[#This Row],[продажи_]]-datatable[[#This Row],[себестоимость_]]</f>
        <v>11.827500000000001</v>
      </c>
      <c r="L7247"/>
    </row>
    <row r="7248" spans="2:12" x14ac:dyDescent="0.4">
      <c r="B7248" s="5" t="s">
        <v>69</v>
      </c>
      <c r="C7248" s="5" t="s">
        <v>59</v>
      </c>
      <c r="D7248" s="5" t="s">
        <v>31</v>
      </c>
      <c r="E7248" s="5" t="s">
        <v>62</v>
      </c>
      <c r="F7248" s="6">
        <v>44105</v>
      </c>
      <c r="G7248" s="6" t="str">
        <f>TEXT(datatable[[#This Row],[дата]],"ММ")</f>
        <v>10</v>
      </c>
      <c r="H7248" s="8">
        <v>65.40625</v>
      </c>
      <c r="I7248" s="8">
        <v>27.20055</v>
      </c>
      <c r="J7248" s="8">
        <f>datatable[[#This Row],[продажи_]]-datatable[[#This Row],[себестоимость_]]</f>
        <v>38.2057</v>
      </c>
      <c r="L7248"/>
    </row>
    <row r="7249" spans="2:12" x14ac:dyDescent="0.4">
      <c r="B7249" s="5" t="s">
        <v>69</v>
      </c>
      <c r="C7249" s="5" t="s">
        <v>59</v>
      </c>
      <c r="D7249" s="5" t="s">
        <v>31</v>
      </c>
      <c r="E7249" s="5" t="s">
        <v>62</v>
      </c>
      <c r="F7249" s="6">
        <v>44136</v>
      </c>
      <c r="G7249" s="6" t="str">
        <f>TEXT(datatable[[#This Row],[дата]],"ММ")</f>
        <v>11</v>
      </c>
      <c r="H7249" s="8">
        <v>53.287500000000001</v>
      </c>
      <c r="I7249" s="8">
        <v>28.956200000000003</v>
      </c>
      <c r="J7249" s="8">
        <f>datatable[[#This Row],[продажи_]]-datatable[[#This Row],[себестоимость_]]</f>
        <v>24.331299999999999</v>
      </c>
      <c r="L7249"/>
    </row>
    <row r="7250" spans="2:12" x14ac:dyDescent="0.4">
      <c r="B7250" s="5" t="s">
        <v>69</v>
      </c>
      <c r="C7250" s="5" t="s">
        <v>59</v>
      </c>
      <c r="D7250" s="5" t="s">
        <v>31</v>
      </c>
      <c r="E7250" s="5" t="s">
        <v>62</v>
      </c>
      <c r="F7250" s="6">
        <v>44166</v>
      </c>
      <c r="G7250" s="6" t="str">
        <f>TEXT(datatable[[#This Row],[дата]],"ММ")</f>
        <v>12</v>
      </c>
      <c r="H7250" s="8">
        <v>47.774999999999999</v>
      </c>
      <c r="I7250" s="8">
        <v>25.974</v>
      </c>
      <c r="J7250" s="8">
        <f>datatable[[#This Row],[продажи_]]-datatable[[#This Row],[себестоимость_]]</f>
        <v>21.800999999999998</v>
      </c>
      <c r="L7250"/>
    </row>
    <row r="7251" spans="2:12" x14ac:dyDescent="0.4">
      <c r="B7251" s="5" t="s">
        <v>69</v>
      </c>
      <c r="C7251" s="5" t="s">
        <v>59</v>
      </c>
      <c r="D7251" s="5" t="s">
        <v>31</v>
      </c>
      <c r="E7251" s="5" t="s">
        <v>9</v>
      </c>
      <c r="F7251" s="6">
        <v>43831</v>
      </c>
      <c r="G7251" s="6" t="str">
        <f>TEXT(datatable[[#This Row],[дата]],"ММ")</f>
        <v>01</v>
      </c>
      <c r="H7251" s="8">
        <v>29.1816</v>
      </c>
      <c r="I7251" s="8">
        <v>20.655000000000001</v>
      </c>
      <c r="J7251" s="8">
        <f>datatable[[#This Row],[продажи_]]-datatable[[#This Row],[себестоимость_]]</f>
        <v>8.5265999999999984</v>
      </c>
      <c r="L7251"/>
    </row>
    <row r="7252" spans="2:12" x14ac:dyDescent="0.4">
      <c r="B7252" s="5" t="s">
        <v>69</v>
      </c>
      <c r="C7252" s="5" t="s">
        <v>59</v>
      </c>
      <c r="D7252" s="5" t="s">
        <v>31</v>
      </c>
      <c r="E7252" s="5" t="s">
        <v>9</v>
      </c>
      <c r="F7252" s="6">
        <v>43862</v>
      </c>
      <c r="G7252" s="6" t="str">
        <f>TEXT(datatable[[#This Row],[дата]],"ММ")</f>
        <v>02</v>
      </c>
      <c r="H7252" s="8">
        <v>56.742000000000004</v>
      </c>
      <c r="I7252" s="8">
        <v>37.422000000000004</v>
      </c>
      <c r="J7252" s="8">
        <f>datatable[[#This Row],[продажи_]]-datatable[[#This Row],[себестоимость_]]</f>
        <v>19.32</v>
      </c>
      <c r="L7252"/>
    </row>
    <row r="7253" spans="2:12" x14ac:dyDescent="0.4">
      <c r="B7253" s="5" t="s">
        <v>69</v>
      </c>
      <c r="C7253" s="5" t="s">
        <v>59</v>
      </c>
      <c r="D7253" s="5" t="s">
        <v>31</v>
      </c>
      <c r="E7253" s="5" t="s">
        <v>9</v>
      </c>
      <c r="F7253" s="6">
        <v>43891</v>
      </c>
      <c r="G7253" s="6" t="str">
        <f>TEXT(datatable[[#This Row],[дата]],"ММ")</f>
        <v>03</v>
      </c>
      <c r="H7253" s="8">
        <v>64.230400000000003</v>
      </c>
      <c r="I7253" s="8">
        <v>44.496000000000002</v>
      </c>
      <c r="J7253" s="8">
        <f>datatable[[#This Row],[продажи_]]-datatable[[#This Row],[себестоимость_]]</f>
        <v>19.734400000000001</v>
      </c>
      <c r="L7253"/>
    </row>
    <row r="7254" spans="2:12" x14ac:dyDescent="0.4">
      <c r="B7254" s="5" t="s">
        <v>69</v>
      </c>
      <c r="C7254" s="5" t="s">
        <v>59</v>
      </c>
      <c r="D7254" s="5" t="s">
        <v>31</v>
      </c>
      <c r="E7254" s="5" t="s">
        <v>9</v>
      </c>
      <c r="F7254" s="6">
        <v>43922</v>
      </c>
      <c r="G7254" s="6" t="str">
        <f>TEXT(datatable[[#This Row],[дата]],"ММ")</f>
        <v>04</v>
      </c>
      <c r="H7254" s="8">
        <v>59.907199999999996</v>
      </c>
      <c r="I7254" s="8">
        <v>40.176000000000002</v>
      </c>
      <c r="J7254" s="8">
        <f>datatable[[#This Row],[продажи_]]-datatable[[#This Row],[себестоимость_]]</f>
        <v>19.731199999999994</v>
      </c>
      <c r="L7254"/>
    </row>
    <row r="7255" spans="2:12" x14ac:dyDescent="0.4">
      <c r="B7255" s="5" t="s">
        <v>69</v>
      </c>
      <c r="C7255" s="5" t="s">
        <v>59</v>
      </c>
      <c r="D7255" s="5" t="s">
        <v>31</v>
      </c>
      <c r="E7255" s="5" t="s">
        <v>9</v>
      </c>
      <c r="F7255" s="6">
        <v>43952</v>
      </c>
      <c r="G7255" s="6" t="str">
        <f>TEXT(datatable[[#This Row],[дата]],"ММ")</f>
        <v>05</v>
      </c>
      <c r="H7255" s="8">
        <v>57.205199999999998</v>
      </c>
      <c r="I7255" s="8">
        <v>34.046999999999997</v>
      </c>
      <c r="J7255" s="8">
        <f>datatable[[#This Row],[продажи_]]-datatable[[#This Row],[себестоимость_]]</f>
        <v>23.158200000000001</v>
      </c>
      <c r="L7255"/>
    </row>
    <row r="7256" spans="2:12" x14ac:dyDescent="0.4">
      <c r="B7256" s="5" t="s">
        <v>69</v>
      </c>
      <c r="C7256" s="5" t="s">
        <v>59</v>
      </c>
      <c r="D7256" s="5" t="s">
        <v>31</v>
      </c>
      <c r="E7256" s="5" t="s">
        <v>9</v>
      </c>
      <c r="F7256" s="6">
        <v>43983</v>
      </c>
      <c r="G7256" s="6" t="str">
        <f>TEXT(datatable[[#This Row],[дата]],"ММ")</f>
        <v>06</v>
      </c>
      <c r="H7256" s="8">
        <v>32.423999999999999</v>
      </c>
      <c r="I7256" s="8">
        <v>24.3</v>
      </c>
      <c r="J7256" s="8">
        <f>datatable[[#This Row],[продажи_]]-datatable[[#This Row],[себестоимость_]]</f>
        <v>8.1239999999999988</v>
      </c>
      <c r="L7256"/>
    </row>
    <row r="7257" spans="2:12" x14ac:dyDescent="0.4">
      <c r="B7257" s="5" t="s">
        <v>69</v>
      </c>
      <c r="C7257" s="5" t="s">
        <v>59</v>
      </c>
      <c r="D7257" s="5" t="s">
        <v>31</v>
      </c>
      <c r="E7257" s="5" t="s">
        <v>9</v>
      </c>
      <c r="F7257" s="6">
        <v>44013</v>
      </c>
      <c r="G7257" s="6" t="str">
        <f>TEXT(datatable[[#This Row],[дата]],"ММ")</f>
        <v>07</v>
      </c>
      <c r="H7257" s="8">
        <v>29.529</v>
      </c>
      <c r="I7257" s="8">
        <v>19.440000000000001</v>
      </c>
      <c r="J7257" s="8">
        <f>datatable[[#This Row],[продажи_]]-datatable[[#This Row],[себестоимость_]]</f>
        <v>10.088999999999999</v>
      </c>
      <c r="L7257"/>
    </row>
    <row r="7258" spans="2:12" x14ac:dyDescent="0.4">
      <c r="B7258" s="5" t="s">
        <v>69</v>
      </c>
      <c r="C7258" s="5" t="s">
        <v>59</v>
      </c>
      <c r="D7258" s="5" t="s">
        <v>31</v>
      </c>
      <c r="E7258" s="5" t="s">
        <v>9</v>
      </c>
      <c r="F7258" s="6">
        <v>44044</v>
      </c>
      <c r="G7258" s="6" t="str">
        <f>TEXT(datatable[[#This Row],[дата]],"ММ")</f>
        <v>08</v>
      </c>
      <c r="H7258" s="8">
        <v>31.497599999999998</v>
      </c>
      <c r="I7258" s="8">
        <v>25.92</v>
      </c>
      <c r="J7258" s="8">
        <f>datatable[[#This Row],[продажи_]]-datatable[[#This Row],[себестоимость_]]</f>
        <v>5.5775999999999968</v>
      </c>
      <c r="L7258"/>
    </row>
    <row r="7259" spans="2:12" x14ac:dyDescent="0.4">
      <c r="B7259" s="5" t="s">
        <v>69</v>
      </c>
      <c r="C7259" s="5" t="s">
        <v>59</v>
      </c>
      <c r="D7259" s="5" t="s">
        <v>31</v>
      </c>
      <c r="E7259" s="5" t="s">
        <v>9</v>
      </c>
      <c r="F7259" s="6">
        <v>44075</v>
      </c>
      <c r="G7259" s="6" t="str">
        <f>TEXT(datatable[[#This Row],[дата]],"ММ")</f>
        <v>09</v>
      </c>
      <c r="H7259" s="8">
        <v>45.933999999999997</v>
      </c>
      <c r="I7259" s="8">
        <v>28.62</v>
      </c>
      <c r="J7259" s="8">
        <f>datatable[[#This Row],[продажи_]]-datatable[[#This Row],[себестоимость_]]</f>
        <v>17.313999999999997</v>
      </c>
      <c r="L7259"/>
    </row>
    <row r="7260" spans="2:12" x14ac:dyDescent="0.4">
      <c r="B7260" s="5" t="s">
        <v>69</v>
      </c>
      <c r="C7260" s="5" t="s">
        <v>59</v>
      </c>
      <c r="D7260" s="5" t="s">
        <v>31</v>
      </c>
      <c r="E7260" s="5" t="s">
        <v>9</v>
      </c>
      <c r="F7260" s="6">
        <v>44105</v>
      </c>
      <c r="G7260" s="6" t="str">
        <f>TEXT(datatable[[#This Row],[дата]],"ММ")</f>
        <v>10</v>
      </c>
      <c r="H7260" s="8">
        <v>47.670999999999999</v>
      </c>
      <c r="I7260" s="8">
        <v>30.537000000000003</v>
      </c>
      <c r="J7260" s="8">
        <f>datatable[[#This Row],[продажи_]]-datatable[[#This Row],[себестоимость_]]</f>
        <v>17.133999999999997</v>
      </c>
      <c r="L7260"/>
    </row>
    <row r="7261" spans="2:12" x14ac:dyDescent="0.4">
      <c r="B7261" s="5" t="s">
        <v>69</v>
      </c>
      <c r="C7261" s="5" t="s">
        <v>59</v>
      </c>
      <c r="D7261" s="5" t="s">
        <v>31</v>
      </c>
      <c r="E7261" s="5" t="s">
        <v>9</v>
      </c>
      <c r="F7261" s="6">
        <v>44136</v>
      </c>
      <c r="G7261" s="6" t="str">
        <f>TEXT(datatable[[#This Row],[дата]],"ММ")</f>
        <v>11</v>
      </c>
      <c r="H7261" s="8">
        <v>52.418799999999997</v>
      </c>
      <c r="I7261" s="8">
        <v>42.713999999999999</v>
      </c>
      <c r="J7261" s="8">
        <f>datatable[[#This Row],[продажи_]]-datatable[[#This Row],[себестоимость_]]</f>
        <v>9.7047999999999988</v>
      </c>
      <c r="L7261"/>
    </row>
    <row r="7262" spans="2:12" x14ac:dyDescent="0.4">
      <c r="B7262" s="5" t="s">
        <v>69</v>
      </c>
      <c r="C7262" s="5" t="s">
        <v>59</v>
      </c>
      <c r="D7262" s="5" t="s">
        <v>31</v>
      </c>
      <c r="E7262" s="5" t="s">
        <v>9</v>
      </c>
      <c r="F7262" s="6">
        <v>44166</v>
      </c>
      <c r="G7262" s="6" t="str">
        <f>TEXT(datatable[[#This Row],[дата]],"ММ")</f>
        <v>12</v>
      </c>
      <c r="H7262" s="8">
        <v>39.8352</v>
      </c>
      <c r="I7262" s="8">
        <v>27.54</v>
      </c>
      <c r="J7262" s="8">
        <f>datatable[[#This Row],[продажи_]]-datatable[[#This Row],[себестоимость_]]</f>
        <v>12.295200000000001</v>
      </c>
      <c r="L7262"/>
    </row>
    <row r="7263" spans="2:12" x14ac:dyDescent="0.4">
      <c r="B7263" s="5" t="s">
        <v>69</v>
      </c>
      <c r="C7263" s="5" t="s">
        <v>59</v>
      </c>
      <c r="D7263" s="5" t="s">
        <v>31</v>
      </c>
      <c r="E7263" s="5" t="s">
        <v>10</v>
      </c>
      <c r="F7263" s="6">
        <v>43831</v>
      </c>
      <c r="G7263" s="6" t="str">
        <f>TEXT(datatable[[#This Row],[дата]],"ММ")</f>
        <v>01</v>
      </c>
      <c r="H7263" s="8">
        <v>11.566800000000002</v>
      </c>
      <c r="I7263" s="8">
        <v>7.8817500000000003</v>
      </c>
      <c r="J7263" s="8">
        <f>datatable[[#This Row],[продажи_]]-datatable[[#This Row],[себестоимость_]]</f>
        <v>3.6850500000000022</v>
      </c>
      <c r="L7263"/>
    </row>
    <row r="7264" spans="2:12" x14ac:dyDescent="0.4">
      <c r="B7264" s="5" t="s">
        <v>69</v>
      </c>
      <c r="C7264" s="5" t="s">
        <v>59</v>
      </c>
      <c r="D7264" s="5" t="s">
        <v>31</v>
      </c>
      <c r="E7264" s="5" t="s">
        <v>10</v>
      </c>
      <c r="F7264" s="6">
        <v>43862</v>
      </c>
      <c r="G7264" s="6" t="str">
        <f>TEXT(datatable[[#This Row],[дата]],"ММ")</f>
        <v>02</v>
      </c>
      <c r="H7264" s="8">
        <v>17.493000000000002</v>
      </c>
      <c r="I7264" s="8">
        <v>10.415999999999999</v>
      </c>
      <c r="J7264" s="8">
        <f>datatable[[#This Row],[продажи_]]-datatable[[#This Row],[себестоимость_]]</f>
        <v>7.0770000000000035</v>
      </c>
      <c r="L7264"/>
    </row>
    <row r="7265" spans="2:12" x14ac:dyDescent="0.4">
      <c r="B7265" s="5" t="s">
        <v>69</v>
      </c>
      <c r="C7265" s="5" t="s">
        <v>59</v>
      </c>
      <c r="D7265" s="5" t="s">
        <v>31</v>
      </c>
      <c r="E7265" s="5" t="s">
        <v>10</v>
      </c>
      <c r="F7265" s="6">
        <v>43891</v>
      </c>
      <c r="G7265" s="6" t="str">
        <f>TEXT(datatable[[#This Row],[дата]],"ММ")</f>
        <v>03</v>
      </c>
      <c r="H7265" s="8">
        <v>18.468799999999998</v>
      </c>
      <c r="I7265" s="8">
        <v>14.507999999999999</v>
      </c>
      <c r="J7265" s="8">
        <f>datatable[[#This Row],[продажи_]]-datatable[[#This Row],[себестоимость_]]</f>
        <v>3.960799999999999</v>
      </c>
      <c r="L7265"/>
    </row>
    <row r="7266" spans="2:12" x14ac:dyDescent="0.4">
      <c r="B7266" s="5" t="s">
        <v>69</v>
      </c>
      <c r="C7266" s="5" t="s">
        <v>59</v>
      </c>
      <c r="D7266" s="5" t="s">
        <v>31</v>
      </c>
      <c r="E7266" s="5" t="s">
        <v>10</v>
      </c>
      <c r="F7266" s="6">
        <v>43922</v>
      </c>
      <c r="G7266" s="6" t="str">
        <f>TEXT(datatable[[#This Row],[дата]],"ММ")</f>
        <v>04</v>
      </c>
      <c r="H7266" s="8">
        <v>18.659199999999998</v>
      </c>
      <c r="I7266" s="8">
        <v>13.516000000000002</v>
      </c>
      <c r="J7266" s="8">
        <f>datatable[[#This Row],[продажи_]]-datatable[[#This Row],[себестоимость_]]</f>
        <v>5.1431999999999967</v>
      </c>
      <c r="L7266"/>
    </row>
    <row r="7267" spans="2:12" x14ac:dyDescent="0.4">
      <c r="B7267" s="5" t="s">
        <v>69</v>
      </c>
      <c r="C7267" s="5" t="s">
        <v>59</v>
      </c>
      <c r="D7267" s="5" t="s">
        <v>31</v>
      </c>
      <c r="E7267" s="5" t="s">
        <v>10</v>
      </c>
      <c r="F7267" s="6">
        <v>43952</v>
      </c>
      <c r="G7267" s="6" t="str">
        <f>TEXT(datatable[[#This Row],[дата]],"ММ")</f>
        <v>05</v>
      </c>
      <c r="H7267" s="8">
        <v>17.6358</v>
      </c>
      <c r="I7267" s="8">
        <v>8.9667500000000011</v>
      </c>
      <c r="J7267" s="8">
        <f>datatable[[#This Row],[продажи_]]-datatable[[#This Row],[себестоимость_]]</f>
        <v>8.6690499999999986</v>
      </c>
      <c r="L7267"/>
    </row>
    <row r="7268" spans="2:12" x14ac:dyDescent="0.4">
      <c r="B7268" s="5" t="s">
        <v>69</v>
      </c>
      <c r="C7268" s="5" t="s">
        <v>59</v>
      </c>
      <c r="D7268" s="5" t="s">
        <v>31</v>
      </c>
      <c r="E7268" s="5" t="s">
        <v>10</v>
      </c>
      <c r="F7268" s="6">
        <v>43983</v>
      </c>
      <c r="G7268" s="6" t="str">
        <f>TEXT(datatable[[#This Row],[дата]],"ММ")</f>
        <v>06</v>
      </c>
      <c r="H7268" s="8">
        <v>14.042</v>
      </c>
      <c r="I7268" s="8">
        <v>8.06</v>
      </c>
      <c r="J7268" s="8">
        <f>datatable[[#This Row],[продажи_]]-datatable[[#This Row],[себестоимость_]]</f>
        <v>5.9819999999999993</v>
      </c>
      <c r="L7268"/>
    </row>
    <row r="7269" spans="2:12" x14ac:dyDescent="0.4">
      <c r="B7269" s="5" t="s">
        <v>69</v>
      </c>
      <c r="C7269" s="5" t="s">
        <v>59</v>
      </c>
      <c r="D7269" s="5" t="s">
        <v>31</v>
      </c>
      <c r="E7269" s="5" t="s">
        <v>10</v>
      </c>
      <c r="F7269" s="6">
        <v>44013</v>
      </c>
      <c r="G7269" s="6" t="str">
        <f>TEXT(datatable[[#This Row],[дата]],"ММ")</f>
        <v>07</v>
      </c>
      <c r="H7269" s="8">
        <v>10.71</v>
      </c>
      <c r="I7269" s="8">
        <v>6.1380000000000008</v>
      </c>
      <c r="J7269" s="8">
        <f>datatable[[#This Row],[продажи_]]-datatable[[#This Row],[себестоимость_]]</f>
        <v>4.5720000000000001</v>
      </c>
      <c r="L7269"/>
    </row>
    <row r="7270" spans="2:12" x14ac:dyDescent="0.4">
      <c r="B7270" s="5" t="s">
        <v>69</v>
      </c>
      <c r="C7270" s="5" t="s">
        <v>59</v>
      </c>
      <c r="D7270" s="5" t="s">
        <v>31</v>
      </c>
      <c r="E7270" s="5" t="s">
        <v>10</v>
      </c>
      <c r="F7270" s="6">
        <v>44044</v>
      </c>
      <c r="G7270" s="6" t="str">
        <f>TEXT(datatable[[#This Row],[дата]],"ММ")</f>
        <v>08</v>
      </c>
      <c r="H7270" s="8">
        <v>10.852799999999998</v>
      </c>
      <c r="I7270" s="8">
        <v>5.7040000000000006</v>
      </c>
      <c r="J7270" s="8">
        <f>datatable[[#This Row],[продажи_]]-datatable[[#This Row],[себестоимость_]]</f>
        <v>5.1487999999999978</v>
      </c>
      <c r="L7270"/>
    </row>
    <row r="7271" spans="2:12" x14ac:dyDescent="0.4">
      <c r="B7271" s="5" t="s">
        <v>69</v>
      </c>
      <c r="C7271" s="5" t="s">
        <v>59</v>
      </c>
      <c r="D7271" s="5" t="s">
        <v>31</v>
      </c>
      <c r="E7271" s="5" t="s">
        <v>10</v>
      </c>
      <c r="F7271" s="6">
        <v>44075</v>
      </c>
      <c r="G7271" s="6" t="str">
        <f>TEXT(datatable[[#This Row],[дата]],"ММ")</f>
        <v>09</v>
      </c>
      <c r="H7271" s="8">
        <v>11.186</v>
      </c>
      <c r="I7271" s="8">
        <v>7.2075000000000005</v>
      </c>
      <c r="J7271" s="8">
        <f>datatable[[#This Row],[продажи_]]-datatable[[#This Row],[себестоимость_]]</f>
        <v>3.9784999999999995</v>
      </c>
      <c r="L7271"/>
    </row>
    <row r="7272" spans="2:12" x14ac:dyDescent="0.4">
      <c r="B7272" s="5" t="s">
        <v>69</v>
      </c>
      <c r="C7272" s="5" t="s">
        <v>59</v>
      </c>
      <c r="D7272" s="5" t="s">
        <v>31</v>
      </c>
      <c r="E7272" s="5" t="s">
        <v>10</v>
      </c>
      <c r="F7272" s="6">
        <v>44105</v>
      </c>
      <c r="G7272" s="6" t="str">
        <f>TEXT(datatable[[#This Row],[дата]],"ММ")</f>
        <v>10</v>
      </c>
      <c r="H7272" s="8">
        <v>15.779400000000001</v>
      </c>
      <c r="I7272" s="8">
        <v>8.8660000000000014</v>
      </c>
      <c r="J7272" s="8">
        <f>datatable[[#This Row],[продажи_]]-datatable[[#This Row],[себестоимость_]]</f>
        <v>6.9133999999999993</v>
      </c>
      <c r="L7272"/>
    </row>
    <row r="7273" spans="2:12" x14ac:dyDescent="0.4">
      <c r="B7273" s="5" t="s">
        <v>69</v>
      </c>
      <c r="C7273" s="5" t="s">
        <v>59</v>
      </c>
      <c r="D7273" s="5" t="s">
        <v>31</v>
      </c>
      <c r="E7273" s="5" t="s">
        <v>10</v>
      </c>
      <c r="F7273" s="6">
        <v>44136</v>
      </c>
      <c r="G7273" s="6" t="str">
        <f>TEXT(datatable[[#This Row],[дата]],"ММ")</f>
        <v>11</v>
      </c>
      <c r="H7273" s="8">
        <v>15.4938</v>
      </c>
      <c r="I7273" s="8">
        <v>12.0435</v>
      </c>
      <c r="J7273" s="8">
        <f>datatable[[#This Row],[продажи_]]-datatable[[#This Row],[себестоимость_]]</f>
        <v>3.4503000000000004</v>
      </c>
      <c r="L7273"/>
    </row>
    <row r="7274" spans="2:12" x14ac:dyDescent="0.4">
      <c r="B7274" s="5" t="s">
        <v>69</v>
      </c>
      <c r="C7274" s="5" t="s">
        <v>59</v>
      </c>
      <c r="D7274" s="5" t="s">
        <v>31</v>
      </c>
      <c r="E7274" s="5" t="s">
        <v>10</v>
      </c>
      <c r="F7274" s="6">
        <v>44166</v>
      </c>
      <c r="G7274" s="6" t="str">
        <f>TEXT(datatable[[#This Row],[дата]],"ММ")</f>
        <v>12</v>
      </c>
      <c r="H7274" s="8">
        <v>12.138</v>
      </c>
      <c r="I7274" s="8">
        <v>9.7650000000000006</v>
      </c>
      <c r="J7274" s="8">
        <f>datatable[[#This Row],[продажи_]]-datatable[[#This Row],[себестоимость_]]</f>
        <v>2.3729999999999993</v>
      </c>
      <c r="L7274"/>
    </row>
    <row r="7275" spans="2:12" x14ac:dyDescent="0.4">
      <c r="B7275" s="5" t="s">
        <v>69</v>
      </c>
      <c r="C7275" s="5" t="s">
        <v>59</v>
      </c>
      <c r="D7275" s="5" t="s">
        <v>31</v>
      </c>
      <c r="E7275" s="5" t="s">
        <v>7</v>
      </c>
      <c r="F7275" s="6">
        <v>43831</v>
      </c>
      <c r="G7275" s="6" t="str">
        <f>TEXT(datatable[[#This Row],[дата]],"ММ")</f>
        <v>01</v>
      </c>
      <c r="H7275" s="8">
        <v>2.1114000000000002</v>
      </c>
      <c r="I7275" s="8">
        <v>0.75600000000000012</v>
      </c>
      <c r="J7275" s="8">
        <f>datatable[[#This Row],[продажи_]]-datatable[[#This Row],[себестоимость_]]</f>
        <v>1.3553999999999999</v>
      </c>
      <c r="L7275"/>
    </row>
    <row r="7276" spans="2:12" x14ac:dyDescent="0.4">
      <c r="B7276" s="5" t="s">
        <v>69</v>
      </c>
      <c r="C7276" s="5" t="s">
        <v>59</v>
      </c>
      <c r="D7276" s="5" t="s">
        <v>31</v>
      </c>
      <c r="E7276" s="5" t="s">
        <v>7</v>
      </c>
      <c r="F7276" s="6">
        <v>43862</v>
      </c>
      <c r="G7276" s="6" t="str">
        <f>TEXT(datatable[[#This Row],[дата]],"ММ")</f>
        <v>02</v>
      </c>
      <c r="H7276" s="8">
        <v>3.4986000000000002</v>
      </c>
      <c r="I7276" s="8">
        <v>1.2495000000000001</v>
      </c>
      <c r="J7276" s="8">
        <f>datatable[[#This Row],[продажи_]]-datatable[[#This Row],[себестоимость_]]</f>
        <v>2.2491000000000003</v>
      </c>
      <c r="L7276"/>
    </row>
    <row r="7277" spans="2:12" x14ac:dyDescent="0.4">
      <c r="B7277" s="5" t="s">
        <v>69</v>
      </c>
      <c r="C7277" s="5" t="s">
        <v>59</v>
      </c>
      <c r="D7277" s="5" t="s">
        <v>31</v>
      </c>
      <c r="E7277" s="5" t="s">
        <v>7</v>
      </c>
      <c r="F7277" s="6">
        <v>43891</v>
      </c>
      <c r="G7277" s="6" t="str">
        <f>TEXT(datatable[[#This Row],[дата]],"ММ")</f>
        <v>03</v>
      </c>
      <c r="H7277" s="8">
        <v>4.2431999999999999</v>
      </c>
      <c r="I7277" s="8">
        <v>1.44</v>
      </c>
      <c r="J7277" s="8">
        <f>datatable[[#This Row],[продажи_]]-datatable[[#This Row],[себестоимость_]]</f>
        <v>2.8031999999999999</v>
      </c>
      <c r="L7277"/>
    </row>
    <row r="7278" spans="2:12" x14ac:dyDescent="0.4">
      <c r="B7278" s="5" t="s">
        <v>69</v>
      </c>
      <c r="C7278" s="5" t="s">
        <v>59</v>
      </c>
      <c r="D7278" s="5" t="s">
        <v>31</v>
      </c>
      <c r="E7278" s="5" t="s">
        <v>7</v>
      </c>
      <c r="F7278" s="6">
        <v>43922</v>
      </c>
      <c r="G7278" s="6" t="str">
        <f>TEXT(datatable[[#This Row],[дата]],"ММ")</f>
        <v>04</v>
      </c>
      <c r="H7278" s="8">
        <v>3.6312000000000002</v>
      </c>
      <c r="I7278" s="8">
        <v>1.1519999999999999</v>
      </c>
      <c r="J7278" s="8">
        <f>datatable[[#This Row],[продажи_]]-datatable[[#This Row],[себестоимость_]]</f>
        <v>2.4792000000000005</v>
      </c>
      <c r="L7278"/>
    </row>
    <row r="7279" spans="2:12" x14ac:dyDescent="0.4">
      <c r="B7279" s="5" t="s">
        <v>69</v>
      </c>
      <c r="C7279" s="5" t="s">
        <v>59</v>
      </c>
      <c r="D7279" s="5" t="s">
        <v>31</v>
      </c>
      <c r="E7279" s="5" t="s">
        <v>7</v>
      </c>
      <c r="F7279" s="6">
        <v>43952</v>
      </c>
      <c r="G7279" s="6" t="str">
        <f>TEXT(datatable[[#This Row],[дата]],"ММ")</f>
        <v>05</v>
      </c>
      <c r="H7279" s="8">
        <v>2.6520000000000001</v>
      </c>
      <c r="I7279" s="8">
        <v>1.0627500000000001</v>
      </c>
      <c r="J7279" s="8">
        <f>datatable[[#This Row],[продажи_]]-datatable[[#This Row],[себестоимость_]]</f>
        <v>1.5892500000000001</v>
      </c>
      <c r="L7279"/>
    </row>
    <row r="7280" spans="2:12" x14ac:dyDescent="0.4">
      <c r="B7280" s="5" t="s">
        <v>69</v>
      </c>
      <c r="C7280" s="5" t="s">
        <v>59</v>
      </c>
      <c r="D7280" s="5" t="s">
        <v>31</v>
      </c>
      <c r="E7280" s="5" t="s">
        <v>7</v>
      </c>
      <c r="F7280" s="6">
        <v>43983</v>
      </c>
      <c r="G7280" s="6" t="str">
        <f>TEXT(datatable[[#This Row],[дата]],"ММ")</f>
        <v>06</v>
      </c>
      <c r="H7280" s="8">
        <v>2.4225000000000003</v>
      </c>
      <c r="I7280" s="8">
        <v>0.69000000000000006</v>
      </c>
      <c r="J7280" s="8">
        <f>datatable[[#This Row],[продажи_]]-datatable[[#This Row],[себестоимость_]]</f>
        <v>1.7325000000000004</v>
      </c>
      <c r="L7280"/>
    </row>
    <row r="7281" spans="2:12" x14ac:dyDescent="0.4">
      <c r="B7281" s="5" t="s">
        <v>69</v>
      </c>
      <c r="C7281" s="5" t="s">
        <v>59</v>
      </c>
      <c r="D7281" s="5" t="s">
        <v>31</v>
      </c>
      <c r="E7281" s="5" t="s">
        <v>7</v>
      </c>
      <c r="F7281" s="6">
        <v>44013</v>
      </c>
      <c r="G7281" s="6" t="str">
        <f>TEXT(datatable[[#This Row],[дата]],"ММ")</f>
        <v>07</v>
      </c>
      <c r="H7281" s="8">
        <v>1.8360000000000001</v>
      </c>
      <c r="I7281" s="8">
        <v>0.78300000000000003</v>
      </c>
      <c r="J7281" s="8">
        <f>datatable[[#This Row],[продажи_]]-datatable[[#This Row],[себестоимость_]]</f>
        <v>1.0529999999999999</v>
      </c>
      <c r="L7281"/>
    </row>
    <row r="7282" spans="2:12" x14ac:dyDescent="0.4">
      <c r="B7282" s="5" t="s">
        <v>69</v>
      </c>
      <c r="C7282" s="5" t="s">
        <v>59</v>
      </c>
      <c r="D7282" s="5" t="s">
        <v>31</v>
      </c>
      <c r="E7282" s="5" t="s">
        <v>7</v>
      </c>
      <c r="F7282" s="6">
        <v>44044</v>
      </c>
      <c r="G7282" s="6" t="str">
        <f>TEXT(datatable[[#This Row],[дата]],"ММ")</f>
        <v>08</v>
      </c>
      <c r="H7282" s="8">
        <v>2.3459999999999996</v>
      </c>
      <c r="I7282" s="8">
        <v>0.58199999999999996</v>
      </c>
      <c r="J7282" s="8">
        <f>datatable[[#This Row],[продажи_]]-datatable[[#This Row],[себестоимость_]]</f>
        <v>1.7639999999999998</v>
      </c>
      <c r="L7282"/>
    </row>
    <row r="7283" spans="2:12" x14ac:dyDescent="0.4">
      <c r="B7283" s="5" t="s">
        <v>69</v>
      </c>
      <c r="C7283" s="5" t="s">
        <v>59</v>
      </c>
      <c r="D7283" s="5" t="s">
        <v>31</v>
      </c>
      <c r="E7283" s="5" t="s">
        <v>7</v>
      </c>
      <c r="F7283" s="6">
        <v>44075</v>
      </c>
      <c r="G7283" s="6" t="str">
        <f>TEXT(datatable[[#This Row],[дата]],"ММ")</f>
        <v>09</v>
      </c>
      <c r="H7283" s="8">
        <v>2.0910000000000002</v>
      </c>
      <c r="I7283" s="8">
        <v>0.70499999999999996</v>
      </c>
      <c r="J7283" s="8">
        <f>datatable[[#This Row],[продажи_]]-datatable[[#This Row],[себестоимость_]]</f>
        <v>1.3860000000000001</v>
      </c>
      <c r="L7283"/>
    </row>
    <row r="7284" spans="2:12" x14ac:dyDescent="0.4">
      <c r="B7284" s="5" t="s">
        <v>69</v>
      </c>
      <c r="C7284" s="5" t="s">
        <v>59</v>
      </c>
      <c r="D7284" s="5" t="s">
        <v>31</v>
      </c>
      <c r="E7284" s="5" t="s">
        <v>7</v>
      </c>
      <c r="F7284" s="6">
        <v>44105</v>
      </c>
      <c r="G7284" s="6" t="str">
        <f>TEXT(datatable[[#This Row],[дата]],"ММ")</f>
        <v>10</v>
      </c>
      <c r="H7284" s="8">
        <v>3.0166500000000003</v>
      </c>
      <c r="I7284" s="8">
        <v>0.78</v>
      </c>
      <c r="J7284" s="8">
        <f>datatable[[#This Row],[продажи_]]-datatable[[#This Row],[себестоимость_]]</f>
        <v>2.23665</v>
      </c>
      <c r="L7284"/>
    </row>
    <row r="7285" spans="2:12" x14ac:dyDescent="0.4">
      <c r="B7285" s="5" t="s">
        <v>69</v>
      </c>
      <c r="C7285" s="5" t="s">
        <v>59</v>
      </c>
      <c r="D7285" s="5" t="s">
        <v>31</v>
      </c>
      <c r="E7285" s="5" t="s">
        <v>7</v>
      </c>
      <c r="F7285" s="6">
        <v>44136</v>
      </c>
      <c r="G7285" s="6" t="str">
        <f>TEXT(datatable[[#This Row],[дата]],"ММ")</f>
        <v>11</v>
      </c>
      <c r="H7285" s="8">
        <v>3.6771000000000003</v>
      </c>
      <c r="I7285" s="8">
        <v>1.1864999999999999</v>
      </c>
      <c r="J7285" s="8">
        <f>datatable[[#This Row],[продажи_]]-datatable[[#This Row],[себестоимость_]]</f>
        <v>2.4906000000000006</v>
      </c>
      <c r="L7285"/>
    </row>
    <row r="7286" spans="2:12" x14ac:dyDescent="0.4">
      <c r="B7286" s="5" t="s">
        <v>69</v>
      </c>
      <c r="C7286" s="5" t="s">
        <v>59</v>
      </c>
      <c r="D7286" s="5" t="s">
        <v>31</v>
      </c>
      <c r="E7286" s="5" t="s">
        <v>7</v>
      </c>
      <c r="F7286" s="6">
        <v>44166</v>
      </c>
      <c r="G7286" s="6" t="str">
        <f>TEXT(datatable[[#This Row],[дата]],"ММ")</f>
        <v>12</v>
      </c>
      <c r="H7286" s="8">
        <v>2.6928000000000001</v>
      </c>
      <c r="I7286" s="8">
        <v>0.86399999999999999</v>
      </c>
      <c r="J7286" s="8">
        <f>datatable[[#This Row],[продажи_]]-datatable[[#This Row],[себестоимость_]]</f>
        <v>1.8288000000000002</v>
      </c>
      <c r="L7286"/>
    </row>
    <row r="7287" spans="2:12" x14ac:dyDescent="0.4">
      <c r="B7287" s="5" t="s">
        <v>69</v>
      </c>
      <c r="C7287" s="5" t="s">
        <v>59</v>
      </c>
      <c r="D7287" s="5" t="s">
        <v>31</v>
      </c>
      <c r="E7287" s="5" t="s">
        <v>7</v>
      </c>
      <c r="F7287" s="6">
        <v>43831</v>
      </c>
      <c r="G7287" s="6" t="str">
        <f>TEXT(datatable[[#This Row],[дата]],"ММ")</f>
        <v>01</v>
      </c>
      <c r="H7287" s="8">
        <v>1.9278</v>
      </c>
      <c r="I7287" s="8">
        <v>0.48554999999999993</v>
      </c>
      <c r="J7287" s="8">
        <f>datatable[[#This Row],[продажи_]]-datatable[[#This Row],[себестоимость_]]</f>
        <v>1.44225</v>
      </c>
      <c r="L7287"/>
    </row>
    <row r="7288" spans="2:12" x14ac:dyDescent="0.4">
      <c r="B7288" s="5" t="s">
        <v>69</v>
      </c>
      <c r="C7288" s="5" t="s">
        <v>59</v>
      </c>
      <c r="D7288" s="5" t="s">
        <v>31</v>
      </c>
      <c r="E7288" s="5" t="s">
        <v>7</v>
      </c>
      <c r="F7288" s="6">
        <v>43862</v>
      </c>
      <c r="G7288" s="6" t="str">
        <f>TEXT(datatable[[#This Row],[дата]],"ММ")</f>
        <v>02</v>
      </c>
      <c r="H7288" s="8">
        <v>2.9987999999999997</v>
      </c>
      <c r="I7288" s="8">
        <v>1.0101000000000002</v>
      </c>
      <c r="J7288" s="8">
        <f>datatable[[#This Row],[продажи_]]-datatable[[#This Row],[себестоимость_]]</f>
        <v>1.9886999999999995</v>
      </c>
      <c r="L7288"/>
    </row>
    <row r="7289" spans="2:12" x14ac:dyDescent="0.4">
      <c r="B7289" s="5" t="s">
        <v>69</v>
      </c>
      <c r="C7289" s="5" t="s">
        <v>59</v>
      </c>
      <c r="D7289" s="5" t="s">
        <v>31</v>
      </c>
      <c r="E7289" s="5" t="s">
        <v>7</v>
      </c>
      <c r="F7289" s="6">
        <v>43891</v>
      </c>
      <c r="G7289" s="6" t="str">
        <f>TEXT(datatable[[#This Row],[дата]],"ММ")</f>
        <v>03</v>
      </c>
      <c r="H7289" s="8">
        <v>3.1104000000000003</v>
      </c>
      <c r="I7289" s="8">
        <v>0.94640000000000002</v>
      </c>
      <c r="J7289" s="8">
        <f>datatable[[#This Row],[продажи_]]-datatable[[#This Row],[себестоимость_]]</f>
        <v>2.1640000000000001</v>
      </c>
      <c r="L7289"/>
    </row>
    <row r="7290" spans="2:12" x14ac:dyDescent="0.4">
      <c r="B7290" s="5" t="s">
        <v>69</v>
      </c>
      <c r="C7290" s="5" t="s">
        <v>59</v>
      </c>
      <c r="D7290" s="5" t="s">
        <v>31</v>
      </c>
      <c r="E7290" s="5" t="s">
        <v>7</v>
      </c>
      <c r="F7290" s="6">
        <v>43922</v>
      </c>
      <c r="G7290" s="6" t="str">
        <f>TEXT(datatable[[#This Row],[дата]],"ММ")</f>
        <v>04</v>
      </c>
      <c r="H7290" s="8">
        <v>2.4767999999999999</v>
      </c>
      <c r="I7290" s="8">
        <v>1.0712000000000002</v>
      </c>
      <c r="J7290" s="8">
        <f>datatable[[#This Row],[продажи_]]-datatable[[#This Row],[себестоимость_]]</f>
        <v>1.4055999999999997</v>
      </c>
      <c r="L7290"/>
    </row>
    <row r="7291" spans="2:12" x14ac:dyDescent="0.4">
      <c r="B7291" s="5" t="s">
        <v>69</v>
      </c>
      <c r="C7291" s="5" t="s">
        <v>59</v>
      </c>
      <c r="D7291" s="5" t="s">
        <v>31</v>
      </c>
      <c r="E7291" s="5" t="s">
        <v>7</v>
      </c>
      <c r="F7291" s="6">
        <v>43952</v>
      </c>
      <c r="G7291" s="6" t="str">
        <f>TEXT(datatable[[#This Row],[дата]],"ММ")</f>
        <v>05</v>
      </c>
      <c r="H7291" s="8">
        <v>2.2697999999999996</v>
      </c>
      <c r="I7291" s="8">
        <v>0.95484999999999987</v>
      </c>
      <c r="J7291" s="8">
        <f>datatable[[#This Row],[продажи_]]-datatable[[#This Row],[себестоимость_]]</f>
        <v>1.3149499999999996</v>
      </c>
      <c r="L7291"/>
    </row>
    <row r="7292" spans="2:12" x14ac:dyDescent="0.4">
      <c r="B7292" s="5" t="s">
        <v>69</v>
      </c>
      <c r="C7292" s="5" t="s">
        <v>59</v>
      </c>
      <c r="D7292" s="5" t="s">
        <v>31</v>
      </c>
      <c r="E7292" s="5" t="s">
        <v>7</v>
      </c>
      <c r="F7292" s="6">
        <v>43983</v>
      </c>
      <c r="G7292" s="6" t="str">
        <f>TEXT(datatable[[#This Row],[дата]],"ММ")</f>
        <v>06</v>
      </c>
      <c r="H7292" s="8">
        <v>1.8360000000000001</v>
      </c>
      <c r="I7292" s="8">
        <v>0.78</v>
      </c>
      <c r="J7292" s="8">
        <f>datatable[[#This Row],[продажи_]]-datatable[[#This Row],[себестоимость_]]</f>
        <v>1.056</v>
      </c>
      <c r="L7292"/>
    </row>
    <row r="7293" spans="2:12" x14ac:dyDescent="0.4">
      <c r="B7293" s="5" t="s">
        <v>69</v>
      </c>
      <c r="C7293" s="5" t="s">
        <v>59</v>
      </c>
      <c r="D7293" s="5" t="s">
        <v>31</v>
      </c>
      <c r="E7293" s="5" t="s">
        <v>7</v>
      </c>
      <c r="F7293" s="6">
        <v>44013</v>
      </c>
      <c r="G7293" s="6" t="str">
        <f>TEXT(datatable[[#This Row],[дата]],"ММ")</f>
        <v>07</v>
      </c>
      <c r="H7293" s="8">
        <v>1.7010000000000003</v>
      </c>
      <c r="I7293" s="8">
        <v>0.64349999999999996</v>
      </c>
      <c r="J7293" s="8">
        <f>datatable[[#This Row],[продажи_]]-datatable[[#This Row],[себестоимость_]]</f>
        <v>1.0575000000000003</v>
      </c>
      <c r="L7293"/>
    </row>
    <row r="7294" spans="2:12" x14ac:dyDescent="0.4">
      <c r="B7294" s="5" t="s">
        <v>69</v>
      </c>
      <c r="C7294" s="5" t="s">
        <v>59</v>
      </c>
      <c r="D7294" s="5" t="s">
        <v>31</v>
      </c>
      <c r="E7294" s="5" t="s">
        <v>7</v>
      </c>
      <c r="F7294" s="6">
        <v>44044</v>
      </c>
      <c r="G7294" s="6" t="str">
        <f>TEXT(datatable[[#This Row],[дата]],"ММ")</f>
        <v>08</v>
      </c>
      <c r="H7294" s="8">
        <v>1.728</v>
      </c>
      <c r="I7294" s="8">
        <v>0.56680000000000008</v>
      </c>
      <c r="J7294" s="8">
        <f>datatable[[#This Row],[продажи_]]-datatable[[#This Row],[себестоимость_]]</f>
        <v>1.1612</v>
      </c>
      <c r="L7294"/>
    </row>
    <row r="7295" spans="2:12" x14ac:dyDescent="0.4">
      <c r="B7295" s="5" t="s">
        <v>69</v>
      </c>
      <c r="C7295" s="5" t="s">
        <v>59</v>
      </c>
      <c r="D7295" s="5" t="s">
        <v>31</v>
      </c>
      <c r="E7295" s="5" t="s">
        <v>7</v>
      </c>
      <c r="F7295" s="6">
        <v>44075</v>
      </c>
      <c r="G7295" s="6" t="str">
        <f>TEXT(datatable[[#This Row],[дата]],"ММ")</f>
        <v>09</v>
      </c>
      <c r="H7295" s="8">
        <v>1.9260000000000002</v>
      </c>
      <c r="I7295" s="8">
        <v>0.52650000000000008</v>
      </c>
      <c r="J7295" s="8">
        <f>datatable[[#This Row],[продажи_]]-datatable[[#This Row],[себестоимость_]]</f>
        <v>1.3995000000000002</v>
      </c>
      <c r="L7295"/>
    </row>
    <row r="7296" spans="2:12" x14ac:dyDescent="0.4">
      <c r="B7296" s="5" t="s">
        <v>69</v>
      </c>
      <c r="C7296" s="5" t="s">
        <v>59</v>
      </c>
      <c r="D7296" s="5" t="s">
        <v>31</v>
      </c>
      <c r="E7296" s="5" t="s">
        <v>7</v>
      </c>
      <c r="F7296" s="6">
        <v>44105</v>
      </c>
      <c r="G7296" s="6" t="str">
        <f>TEXT(datatable[[#This Row],[дата]],"ММ")</f>
        <v>10</v>
      </c>
      <c r="H7296" s="8">
        <v>2.7611999999999997</v>
      </c>
      <c r="I7296" s="8">
        <v>0.85344999999999993</v>
      </c>
      <c r="J7296" s="8">
        <f>datatable[[#This Row],[продажи_]]-datatable[[#This Row],[себестоимость_]]</f>
        <v>1.9077499999999996</v>
      </c>
      <c r="L7296"/>
    </row>
    <row r="7297" spans="2:12" x14ac:dyDescent="0.4">
      <c r="B7297" s="5" t="s">
        <v>69</v>
      </c>
      <c r="C7297" s="5" t="s">
        <v>59</v>
      </c>
      <c r="D7297" s="5" t="s">
        <v>31</v>
      </c>
      <c r="E7297" s="5" t="s">
        <v>7</v>
      </c>
      <c r="F7297" s="6">
        <v>44136</v>
      </c>
      <c r="G7297" s="6" t="str">
        <f>TEXT(datatable[[#This Row],[дата]],"ММ")</f>
        <v>11</v>
      </c>
      <c r="H7297" s="8">
        <v>2.8727999999999998</v>
      </c>
      <c r="I7297" s="8">
        <v>0.80990000000000006</v>
      </c>
      <c r="J7297" s="8">
        <f>datatable[[#This Row],[продажи_]]-datatable[[#This Row],[себестоимость_]]</f>
        <v>2.0629</v>
      </c>
      <c r="L7297"/>
    </row>
    <row r="7298" spans="2:12" x14ac:dyDescent="0.4">
      <c r="B7298" s="5" t="s">
        <v>69</v>
      </c>
      <c r="C7298" s="5" t="s">
        <v>59</v>
      </c>
      <c r="D7298" s="5" t="s">
        <v>31</v>
      </c>
      <c r="E7298" s="5" t="s">
        <v>7</v>
      </c>
      <c r="F7298" s="6">
        <v>44166</v>
      </c>
      <c r="G7298" s="6" t="str">
        <f>TEXT(datatable[[#This Row],[дата]],"ММ")</f>
        <v>12</v>
      </c>
      <c r="H7298" s="8">
        <v>2.4624000000000001</v>
      </c>
      <c r="I7298" s="8">
        <v>0.74099999999999999</v>
      </c>
      <c r="J7298" s="8">
        <f>datatable[[#This Row],[продажи_]]-datatable[[#This Row],[себестоимость_]]</f>
        <v>1.7214</v>
      </c>
      <c r="L7298"/>
    </row>
    <row r="7299" spans="2:12" x14ac:dyDescent="0.4">
      <c r="B7299" s="5" t="s">
        <v>69</v>
      </c>
      <c r="C7299" s="5" t="s">
        <v>59</v>
      </c>
      <c r="D7299" s="5" t="s">
        <v>31</v>
      </c>
      <c r="E7299" s="5" t="s">
        <v>7</v>
      </c>
      <c r="F7299" s="6">
        <v>43831</v>
      </c>
      <c r="G7299" s="6" t="str">
        <f>TEXT(datatable[[#This Row],[дата]],"ММ")</f>
        <v>01</v>
      </c>
      <c r="H7299" s="8">
        <v>0.1782</v>
      </c>
      <c r="I7299" s="8">
        <v>7.3799999999999991E-2</v>
      </c>
      <c r="J7299" s="8">
        <f>datatable[[#This Row],[продажи_]]-datatable[[#This Row],[себестоимость_]]</f>
        <v>0.10440000000000001</v>
      </c>
      <c r="L7299"/>
    </row>
    <row r="7300" spans="2:12" x14ac:dyDescent="0.4">
      <c r="B7300" s="5" t="s">
        <v>69</v>
      </c>
      <c r="C7300" s="5" t="s">
        <v>59</v>
      </c>
      <c r="D7300" s="5" t="s">
        <v>31</v>
      </c>
      <c r="E7300" s="5" t="s">
        <v>7</v>
      </c>
      <c r="F7300" s="6">
        <v>43862</v>
      </c>
      <c r="G7300" s="6" t="str">
        <f>TEXT(datatable[[#This Row],[дата]],"ММ")</f>
        <v>02</v>
      </c>
      <c r="H7300" s="8">
        <v>0.24640000000000004</v>
      </c>
      <c r="I7300" s="8">
        <v>0.13300000000000001</v>
      </c>
      <c r="J7300" s="8">
        <f>datatable[[#This Row],[продажи_]]-datatable[[#This Row],[себестоимость_]]</f>
        <v>0.11340000000000003</v>
      </c>
      <c r="L7300"/>
    </row>
    <row r="7301" spans="2:12" x14ac:dyDescent="0.4">
      <c r="B7301" s="5" t="s">
        <v>69</v>
      </c>
      <c r="C7301" s="5" t="s">
        <v>59</v>
      </c>
      <c r="D7301" s="5" t="s">
        <v>31</v>
      </c>
      <c r="E7301" s="5" t="s">
        <v>7</v>
      </c>
      <c r="F7301" s="6">
        <v>43891</v>
      </c>
      <c r="G7301" s="6" t="str">
        <f>TEXT(datatable[[#This Row],[дата]],"ММ")</f>
        <v>03</v>
      </c>
      <c r="H7301" s="8">
        <v>0.26879999999999998</v>
      </c>
      <c r="I7301" s="8">
        <v>0.19039999999999999</v>
      </c>
      <c r="J7301" s="8">
        <f>datatable[[#This Row],[продажи_]]-datatable[[#This Row],[себестоимость_]]</f>
        <v>7.8399999999999997E-2</v>
      </c>
      <c r="L7301"/>
    </row>
    <row r="7302" spans="2:12" x14ac:dyDescent="0.4">
      <c r="B7302" s="5" t="s">
        <v>69</v>
      </c>
      <c r="C7302" s="5" t="s">
        <v>59</v>
      </c>
      <c r="D7302" s="5" t="s">
        <v>31</v>
      </c>
      <c r="E7302" s="5" t="s">
        <v>7</v>
      </c>
      <c r="F7302" s="6">
        <v>43922</v>
      </c>
      <c r="G7302" s="6" t="str">
        <f>TEXT(datatable[[#This Row],[дата]],"ММ")</f>
        <v>04</v>
      </c>
      <c r="H7302" s="8">
        <v>0.35200000000000004</v>
      </c>
      <c r="I7302" s="8">
        <v>0.12960000000000002</v>
      </c>
      <c r="J7302" s="8">
        <f>datatable[[#This Row],[продажи_]]-datatable[[#This Row],[себестоимость_]]</f>
        <v>0.22240000000000001</v>
      </c>
      <c r="L7302"/>
    </row>
    <row r="7303" spans="2:12" x14ac:dyDescent="0.4">
      <c r="B7303" s="5" t="s">
        <v>69</v>
      </c>
      <c r="C7303" s="5" t="s">
        <v>59</v>
      </c>
      <c r="D7303" s="5" t="s">
        <v>31</v>
      </c>
      <c r="E7303" s="5" t="s">
        <v>7</v>
      </c>
      <c r="F7303" s="6">
        <v>43952</v>
      </c>
      <c r="G7303" s="6" t="str">
        <f>TEXT(datatable[[#This Row],[дата]],"ММ")</f>
        <v>05</v>
      </c>
      <c r="H7303" s="8">
        <v>0.2964</v>
      </c>
      <c r="I7303" s="8">
        <v>0.1079</v>
      </c>
      <c r="J7303" s="8">
        <f>datatable[[#This Row],[продажи_]]-datatable[[#This Row],[себестоимость_]]</f>
        <v>0.1885</v>
      </c>
      <c r="L7303"/>
    </row>
    <row r="7304" spans="2:12" x14ac:dyDescent="0.4">
      <c r="B7304" s="5" t="s">
        <v>69</v>
      </c>
      <c r="C7304" s="5" t="s">
        <v>59</v>
      </c>
      <c r="D7304" s="5" t="s">
        <v>31</v>
      </c>
      <c r="E7304" s="5" t="s">
        <v>7</v>
      </c>
      <c r="F7304" s="6">
        <v>43983</v>
      </c>
      <c r="G7304" s="6" t="str">
        <f>TEXT(datatable[[#This Row],[дата]],"ММ")</f>
        <v>06</v>
      </c>
      <c r="H7304" s="8">
        <v>0.20800000000000002</v>
      </c>
      <c r="I7304" s="8">
        <v>0.10200000000000001</v>
      </c>
      <c r="J7304" s="8">
        <f>datatable[[#This Row],[продажи_]]-datatable[[#This Row],[себестоимость_]]</f>
        <v>0.10600000000000001</v>
      </c>
      <c r="L7304"/>
    </row>
    <row r="7305" spans="2:12" x14ac:dyDescent="0.4">
      <c r="B7305" s="5" t="s">
        <v>69</v>
      </c>
      <c r="C7305" s="5" t="s">
        <v>59</v>
      </c>
      <c r="D7305" s="5" t="s">
        <v>31</v>
      </c>
      <c r="E7305" s="5" t="s">
        <v>7</v>
      </c>
      <c r="F7305" s="6">
        <v>44013</v>
      </c>
      <c r="G7305" s="6" t="str">
        <f>TEXT(datatable[[#This Row],[дата]],"ММ")</f>
        <v>07</v>
      </c>
      <c r="H7305" s="8">
        <v>0.216</v>
      </c>
      <c r="I7305" s="8">
        <v>0.10619999999999999</v>
      </c>
      <c r="J7305" s="8">
        <f>datatable[[#This Row],[продажи_]]-datatable[[#This Row],[себестоимость_]]</f>
        <v>0.10980000000000001</v>
      </c>
      <c r="L7305"/>
    </row>
    <row r="7306" spans="2:12" x14ac:dyDescent="0.4">
      <c r="B7306" s="5" t="s">
        <v>69</v>
      </c>
      <c r="C7306" s="5" t="s">
        <v>59</v>
      </c>
      <c r="D7306" s="5" t="s">
        <v>31</v>
      </c>
      <c r="E7306" s="5" t="s">
        <v>7</v>
      </c>
      <c r="F7306" s="6">
        <v>44044</v>
      </c>
      <c r="G7306" s="6" t="str">
        <f>TEXT(datatable[[#This Row],[дата]],"ММ")</f>
        <v>08</v>
      </c>
      <c r="H7306" s="8">
        <v>0.18239999999999998</v>
      </c>
      <c r="I7306" s="8">
        <v>7.5200000000000003E-2</v>
      </c>
      <c r="J7306" s="8">
        <f>datatable[[#This Row],[продажи_]]-datatable[[#This Row],[себестоимость_]]</f>
        <v>0.10719999999999998</v>
      </c>
      <c r="L7306"/>
    </row>
    <row r="7307" spans="2:12" x14ac:dyDescent="0.4">
      <c r="B7307" s="5" t="s">
        <v>69</v>
      </c>
      <c r="C7307" s="5" t="s">
        <v>59</v>
      </c>
      <c r="D7307" s="5" t="s">
        <v>31</v>
      </c>
      <c r="E7307" s="5" t="s">
        <v>7</v>
      </c>
      <c r="F7307" s="6">
        <v>44075</v>
      </c>
      <c r="G7307" s="6" t="str">
        <f>TEXT(datatable[[#This Row],[дата]],"ММ")</f>
        <v>09</v>
      </c>
      <c r="H7307" s="8">
        <v>0.23199999999999998</v>
      </c>
      <c r="I7307" s="8">
        <v>0.10300000000000001</v>
      </c>
      <c r="J7307" s="8">
        <f>datatable[[#This Row],[продажи_]]-datatable[[#This Row],[себестоимость_]]</f>
        <v>0.12899999999999998</v>
      </c>
      <c r="L7307"/>
    </row>
    <row r="7308" spans="2:12" x14ac:dyDescent="0.4">
      <c r="B7308" s="5" t="s">
        <v>69</v>
      </c>
      <c r="C7308" s="5" t="s">
        <v>59</v>
      </c>
      <c r="D7308" s="5" t="s">
        <v>31</v>
      </c>
      <c r="E7308" s="5" t="s">
        <v>7</v>
      </c>
      <c r="F7308" s="6">
        <v>44105</v>
      </c>
      <c r="G7308" s="6" t="str">
        <f>TEXT(datatable[[#This Row],[дата]],"ММ")</f>
        <v>10</v>
      </c>
      <c r="H7308" s="8">
        <v>0.30940000000000001</v>
      </c>
      <c r="I7308" s="8">
        <v>0.15209999999999999</v>
      </c>
      <c r="J7308" s="8">
        <f>datatable[[#This Row],[продажи_]]-datatable[[#This Row],[себестоимость_]]</f>
        <v>0.15730000000000002</v>
      </c>
      <c r="L7308"/>
    </row>
    <row r="7309" spans="2:12" x14ac:dyDescent="0.4">
      <c r="B7309" s="5" t="s">
        <v>69</v>
      </c>
      <c r="C7309" s="5" t="s">
        <v>59</v>
      </c>
      <c r="D7309" s="5" t="s">
        <v>31</v>
      </c>
      <c r="E7309" s="5" t="s">
        <v>7</v>
      </c>
      <c r="F7309" s="6">
        <v>44136</v>
      </c>
      <c r="G7309" s="6" t="str">
        <f>TEXT(datatable[[#This Row],[дата]],"ММ")</f>
        <v>11</v>
      </c>
      <c r="H7309" s="8">
        <v>0.28280000000000005</v>
      </c>
      <c r="I7309" s="8">
        <v>0.1386</v>
      </c>
      <c r="J7309" s="8">
        <f>datatable[[#This Row],[продажи_]]-datatable[[#This Row],[себестоимость_]]</f>
        <v>0.14420000000000005</v>
      </c>
      <c r="L7309"/>
    </row>
    <row r="7310" spans="2:12" x14ac:dyDescent="0.4">
      <c r="B7310" s="5" t="s">
        <v>69</v>
      </c>
      <c r="C7310" s="5" t="s">
        <v>59</v>
      </c>
      <c r="D7310" s="5" t="s">
        <v>31</v>
      </c>
      <c r="E7310" s="5" t="s">
        <v>7</v>
      </c>
      <c r="F7310" s="6">
        <v>44166</v>
      </c>
      <c r="G7310" s="6" t="str">
        <f>TEXT(datatable[[#This Row],[дата]],"ММ")</f>
        <v>12</v>
      </c>
      <c r="H7310" s="8">
        <v>0.26400000000000001</v>
      </c>
      <c r="I7310" s="8">
        <v>0.13320000000000001</v>
      </c>
      <c r="J7310" s="8">
        <f>datatable[[#This Row],[продажи_]]-datatable[[#This Row],[себестоимость_]]</f>
        <v>0.1308</v>
      </c>
      <c r="L7310"/>
    </row>
    <row r="7311" spans="2:12" x14ac:dyDescent="0.4">
      <c r="B7311" s="5" t="s">
        <v>69</v>
      </c>
      <c r="C7311" s="5" t="s">
        <v>59</v>
      </c>
      <c r="D7311" s="5" t="s">
        <v>31</v>
      </c>
      <c r="E7311" s="5" t="s">
        <v>7</v>
      </c>
      <c r="F7311" s="6">
        <v>43831</v>
      </c>
      <c r="G7311" s="6" t="str">
        <f>TEXT(datatable[[#This Row],[дата]],"ММ")</f>
        <v>01</v>
      </c>
      <c r="H7311" s="8">
        <v>4.6331999999999995</v>
      </c>
      <c r="I7311" s="8">
        <v>1.6020000000000001</v>
      </c>
      <c r="J7311" s="8">
        <f>datatable[[#This Row],[продажи_]]-datatable[[#This Row],[себестоимость_]]</f>
        <v>3.0311999999999992</v>
      </c>
      <c r="L7311"/>
    </row>
    <row r="7312" spans="2:12" x14ac:dyDescent="0.4">
      <c r="B7312" s="5" t="s">
        <v>69</v>
      </c>
      <c r="C7312" s="5" t="s">
        <v>59</v>
      </c>
      <c r="D7312" s="5" t="s">
        <v>31</v>
      </c>
      <c r="E7312" s="5" t="s">
        <v>7</v>
      </c>
      <c r="F7312" s="6">
        <v>43862</v>
      </c>
      <c r="G7312" s="6" t="str">
        <f>TEXT(datatable[[#This Row],[дата]],"ММ")</f>
        <v>02</v>
      </c>
      <c r="H7312" s="8">
        <v>7.2071999999999994</v>
      </c>
      <c r="I7312" s="8">
        <v>2.2400000000000002</v>
      </c>
      <c r="J7312" s="8">
        <f>datatable[[#This Row],[продажи_]]-datatable[[#This Row],[себестоимость_]]</f>
        <v>4.9671999999999992</v>
      </c>
      <c r="L7312"/>
    </row>
    <row r="7313" spans="2:12" x14ac:dyDescent="0.4">
      <c r="B7313" s="5" t="s">
        <v>69</v>
      </c>
      <c r="C7313" s="5" t="s">
        <v>59</v>
      </c>
      <c r="D7313" s="5" t="s">
        <v>31</v>
      </c>
      <c r="E7313" s="5" t="s">
        <v>7</v>
      </c>
      <c r="F7313" s="6">
        <v>43891</v>
      </c>
      <c r="G7313" s="6" t="str">
        <f>TEXT(datatable[[#This Row],[дата]],"ММ")</f>
        <v>03</v>
      </c>
      <c r="H7313" s="8">
        <v>6.3360000000000003</v>
      </c>
      <c r="I7313" s="8">
        <v>3.3600000000000003</v>
      </c>
      <c r="J7313" s="8">
        <f>datatable[[#This Row],[продажи_]]-datatable[[#This Row],[себестоимость_]]</f>
        <v>2.976</v>
      </c>
      <c r="L7313"/>
    </row>
    <row r="7314" spans="2:12" x14ac:dyDescent="0.4">
      <c r="B7314" s="5" t="s">
        <v>69</v>
      </c>
      <c r="C7314" s="5" t="s">
        <v>59</v>
      </c>
      <c r="D7314" s="5" t="s">
        <v>31</v>
      </c>
      <c r="E7314" s="5" t="s">
        <v>7</v>
      </c>
      <c r="F7314" s="6">
        <v>43922</v>
      </c>
      <c r="G7314" s="6" t="str">
        <f>TEXT(datatable[[#This Row],[дата]],"ММ")</f>
        <v>04</v>
      </c>
      <c r="H7314" s="8">
        <v>8.025599999999999</v>
      </c>
      <c r="I7314" s="8">
        <v>3.1040000000000001</v>
      </c>
      <c r="J7314" s="8">
        <f>datatable[[#This Row],[продажи_]]-datatable[[#This Row],[себестоимость_]]</f>
        <v>4.9215999999999989</v>
      </c>
      <c r="L7314"/>
    </row>
    <row r="7315" spans="2:12" x14ac:dyDescent="0.4">
      <c r="B7315" s="5" t="s">
        <v>69</v>
      </c>
      <c r="C7315" s="5" t="s">
        <v>59</v>
      </c>
      <c r="D7315" s="5" t="s">
        <v>31</v>
      </c>
      <c r="E7315" s="5" t="s">
        <v>7</v>
      </c>
      <c r="F7315" s="6">
        <v>43952</v>
      </c>
      <c r="G7315" s="6" t="str">
        <f>TEXT(datatable[[#This Row],[дата]],"ММ")</f>
        <v>05</v>
      </c>
      <c r="H7315" s="8">
        <v>6.3492000000000006</v>
      </c>
      <c r="I7315" s="8">
        <v>2.1320000000000001</v>
      </c>
      <c r="J7315" s="8">
        <f>datatable[[#This Row],[продажи_]]-datatable[[#This Row],[себестоимость_]]</f>
        <v>4.2172000000000001</v>
      </c>
      <c r="L7315"/>
    </row>
    <row r="7316" spans="2:12" x14ac:dyDescent="0.4">
      <c r="B7316" s="5" t="s">
        <v>69</v>
      </c>
      <c r="C7316" s="5" t="s">
        <v>59</v>
      </c>
      <c r="D7316" s="5" t="s">
        <v>31</v>
      </c>
      <c r="E7316" s="5" t="s">
        <v>7</v>
      </c>
      <c r="F7316" s="6">
        <v>43983</v>
      </c>
      <c r="G7316" s="6" t="str">
        <f>TEXT(datatable[[#This Row],[дата]],"ММ")</f>
        <v>06</v>
      </c>
      <c r="H7316" s="8">
        <v>3.8720000000000003</v>
      </c>
      <c r="I7316" s="8">
        <v>2.2999999999999998</v>
      </c>
      <c r="J7316" s="8">
        <f>datatable[[#This Row],[продажи_]]-datatable[[#This Row],[себестоимость_]]</f>
        <v>1.5720000000000005</v>
      </c>
      <c r="L7316"/>
    </row>
    <row r="7317" spans="2:12" x14ac:dyDescent="0.4">
      <c r="B7317" s="5" t="s">
        <v>69</v>
      </c>
      <c r="C7317" s="5" t="s">
        <v>59</v>
      </c>
      <c r="D7317" s="5" t="s">
        <v>31</v>
      </c>
      <c r="E7317" s="5" t="s">
        <v>7</v>
      </c>
      <c r="F7317" s="6">
        <v>44013</v>
      </c>
      <c r="G7317" s="6" t="str">
        <f>TEXT(datatable[[#This Row],[дата]],"ММ")</f>
        <v>07</v>
      </c>
      <c r="H7317" s="8">
        <v>3.6828000000000003</v>
      </c>
      <c r="I7317" s="8">
        <v>1.8540000000000001</v>
      </c>
      <c r="J7317" s="8">
        <f>datatable[[#This Row],[продажи_]]-datatable[[#This Row],[себестоимость_]]</f>
        <v>1.8288000000000002</v>
      </c>
      <c r="L7317"/>
    </row>
    <row r="7318" spans="2:12" x14ac:dyDescent="0.4">
      <c r="B7318" s="5" t="s">
        <v>69</v>
      </c>
      <c r="C7318" s="5" t="s">
        <v>59</v>
      </c>
      <c r="D7318" s="5" t="s">
        <v>31</v>
      </c>
      <c r="E7318" s="5" t="s">
        <v>7</v>
      </c>
      <c r="F7318" s="6">
        <v>44044</v>
      </c>
      <c r="G7318" s="6" t="str">
        <f>TEXT(datatable[[#This Row],[дата]],"ММ")</f>
        <v>08</v>
      </c>
      <c r="H7318" s="8">
        <v>4.048</v>
      </c>
      <c r="I7318" s="8">
        <v>1.7600000000000002</v>
      </c>
      <c r="J7318" s="8">
        <f>datatable[[#This Row],[продажи_]]-datatable[[#This Row],[себестоимость_]]</f>
        <v>2.2879999999999998</v>
      </c>
      <c r="L7318"/>
    </row>
    <row r="7319" spans="2:12" x14ac:dyDescent="0.4">
      <c r="B7319" s="5" t="s">
        <v>69</v>
      </c>
      <c r="C7319" s="5" t="s">
        <v>59</v>
      </c>
      <c r="D7319" s="5" t="s">
        <v>31</v>
      </c>
      <c r="E7319" s="5" t="s">
        <v>7</v>
      </c>
      <c r="F7319" s="6">
        <v>44075</v>
      </c>
      <c r="G7319" s="6" t="str">
        <f>TEXT(datatable[[#This Row],[дата]],"ММ")</f>
        <v>09</v>
      </c>
      <c r="H7319" s="8">
        <v>4.3559999999999999</v>
      </c>
      <c r="I7319" s="8">
        <v>1.78</v>
      </c>
      <c r="J7319" s="8">
        <f>datatable[[#This Row],[продажи_]]-datatable[[#This Row],[себестоимость_]]</f>
        <v>2.5759999999999996</v>
      </c>
      <c r="L7319"/>
    </row>
    <row r="7320" spans="2:12" x14ac:dyDescent="0.4">
      <c r="B7320" s="5" t="s">
        <v>69</v>
      </c>
      <c r="C7320" s="5" t="s">
        <v>59</v>
      </c>
      <c r="D7320" s="5" t="s">
        <v>31</v>
      </c>
      <c r="E7320" s="5" t="s">
        <v>7</v>
      </c>
      <c r="F7320" s="6">
        <v>44105</v>
      </c>
      <c r="G7320" s="6" t="str">
        <f>TEXT(datatable[[#This Row],[дата]],"ММ")</f>
        <v>10</v>
      </c>
      <c r="H7320" s="8">
        <v>6.0632000000000001</v>
      </c>
      <c r="I7320" s="8">
        <v>2.3140000000000001</v>
      </c>
      <c r="J7320" s="8">
        <f>datatable[[#This Row],[продажи_]]-datatable[[#This Row],[себестоимость_]]</f>
        <v>3.7492000000000001</v>
      </c>
      <c r="L7320"/>
    </row>
    <row r="7321" spans="2:12" x14ac:dyDescent="0.4">
      <c r="B7321" s="5" t="s">
        <v>69</v>
      </c>
      <c r="C7321" s="5" t="s">
        <v>59</v>
      </c>
      <c r="D7321" s="5" t="s">
        <v>31</v>
      </c>
      <c r="E7321" s="5" t="s">
        <v>7</v>
      </c>
      <c r="F7321" s="6">
        <v>44136</v>
      </c>
      <c r="G7321" s="6" t="str">
        <f>TEXT(datatable[[#This Row],[дата]],"ММ")</f>
        <v>11</v>
      </c>
      <c r="H7321" s="8">
        <v>5.6055999999999999</v>
      </c>
      <c r="I7321" s="8">
        <v>3.1080000000000005</v>
      </c>
      <c r="J7321" s="8">
        <f>datatable[[#This Row],[продажи_]]-datatable[[#This Row],[себестоимость_]]</f>
        <v>2.4975999999999994</v>
      </c>
      <c r="L7321"/>
    </row>
    <row r="7322" spans="2:12" x14ac:dyDescent="0.4">
      <c r="B7322" s="5" t="s">
        <v>69</v>
      </c>
      <c r="C7322" s="5" t="s">
        <v>59</v>
      </c>
      <c r="D7322" s="5" t="s">
        <v>31</v>
      </c>
      <c r="E7322" s="5" t="s">
        <v>7</v>
      </c>
      <c r="F7322" s="6">
        <v>44166</v>
      </c>
      <c r="G7322" s="6" t="str">
        <f>TEXT(datatable[[#This Row],[дата]],"ММ")</f>
        <v>12</v>
      </c>
      <c r="H7322" s="8">
        <v>5.1744000000000003</v>
      </c>
      <c r="I7322" s="8">
        <v>2.1120000000000001</v>
      </c>
      <c r="J7322" s="8">
        <f>datatable[[#This Row],[продажи_]]-datatable[[#This Row],[себестоимость_]]</f>
        <v>3.0624000000000002</v>
      </c>
      <c r="L7322"/>
    </row>
    <row r="7323" spans="2:12" x14ac:dyDescent="0.4">
      <c r="B7323" s="5" t="s">
        <v>69</v>
      </c>
      <c r="C7323" s="5" t="s">
        <v>59</v>
      </c>
      <c r="D7323" s="5" t="s">
        <v>31</v>
      </c>
      <c r="E7323" s="5" t="s">
        <v>7</v>
      </c>
      <c r="F7323" s="6">
        <v>43831</v>
      </c>
      <c r="G7323" s="6" t="str">
        <f>TEXT(datatable[[#This Row],[дата]],"ММ")</f>
        <v>01</v>
      </c>
      <c r="H7323" s="8">
        <v>2.9295</v>
      </c>
      <c r="I7323" s="8">
        <v>0.92114999999999991</v>
      </c>
      <c r="J7323" s="8">
        <f>datatable[[#This Row],[продажи_]]-datatable[[#This Row],[себестоимость_]]</f>
        <v>2.0083500000000001</v>
      </c>
      <c r="L7323"/>
    </row>
    <row r="7324" spans="2:12" x14ac:dyDescent="0.4">
      <c r="B7324" s="5" t="s">
        <v>69</v>
      </c>
      <c r="C7324" s="5" t="s">
        <v>59</v>
      </c>
      <c r="D7324" s="5" t="s">
        <v>31</v>
      </c>
      <c r="E7324" s="5" t="s">
        <v>7</v>
      </c>
      <c r="F7324" s="6">
        <v>43862</v>
      </c>
      <c r="G7324" s="6" t="str">
        <f>TEXT(datatable[[#This Row],[дата]],"ММ")</f>
        <v>02</v>
      </c>
      <c r="H7324" s="8">
        <v>5.3900000000000006</v>
      </c>
      <c r="I7324" s="8">
        <v>1.7549000000000001</v>
      </c>
      <c r="J7324" s="8">
        <f>datatable[[#This Row],[продажи_]]-datatable[[#This Row],[себестоимость_]]</f>
        <v>3.6351000000000004</v>
      </c>
      <c r="L7324"/>
    </row>
    <row r="7325" spans="2:12" x14ac:dyDescent="0.4">
      <c r="B7325" s="5" t="s">
        <v>69</v>
      </c>
      <c r="C7325" s="5" t="s">
        <v>59</v>
      </c>
      <c r="D7325" s="5" t="s">
        <v>31</v>
      </c>
      <c r="E7325" s="5" t="s">
        <v>7</v>
      </c>
      <c r="F7325" s="6">
        <v>43891</v>
      </c>
      <c r="G7325" s="6" t="str">
        <f>TEXT(datatable[[#This Row],[дата]],"ММ")</f>
        <v>03</v>
      </c>
      <c r="H7325" s="8">
        <v>5.0400000000000009</v>
      </c>
      <c r="I7325" s="8">
        <v>1.6744000000000001</v>
      </c>
      <c r="J7325" s="8">
        <f>datatable[[#This Row],[продажи_]]-datatable[[#This Row],[себестоимость_]]</f>
        <v>3.3656000000000006</v>
      </c>
      <c r="L7325"/>
    </row>
    <row r="7326" spans="2:12" x14ac:dyDescent="0.4">
      <c r="B7326" s="5" t="s">
        <v>69</v>
      </c>
      <c r="C7326" s="5" t="s">
        <v>59</v>
      </c>
      <c r="D7326" s="5" t="s">
        <v>31</v>
      </c>
      <c r="E7326" s="5" t="s">
        <v>7</v>
      </c>
      <c r="F7326" s="6">
        <v>43922</v>
      </c>
      <c r="G7326" s="6" t="str">
        <f>TEXT(datatable[[#This Row],[дата]],"ММ")</f>
        <v>04</v>
      </c>
      <c r="H7326" s="8">
        <v>6.44</v>
      </c>
      <c r="I7326" s="8">
        <v>1.9320000000000002</v>
      </c>
      <c r="J7326" s="8">
        <f>datatable[[#This Row],[продажи_]]-datatable[[#This Row],[себестоимость_]]</f>
        <v>4.508</v>
      </c>
      <c r="L7326"/>
    </row>
    <row r="7327" spans="2:12" x14ac:dyDescent="0.4">
      <c r="B7327" s="5" t="s">
        <v>69</v>
      </c>
      <c r="C7327" s="5" t="s">
        <v>59</v>
      </c>
      <c r="D7327" s="5" t="s">
        <v>31</v>
      </c>
      <c r="E7327" s="5" t="s">
        <v>7</v>
      </c>
      <c r="F7327" s="6">
        <v>43952</v>
      </c>
      <c r="G7327" s="6" t="str">
        <f>TEXT(datatable[[#This Row],[дата]],"ММ")</f>
        <v>05</v>
      </c>
      <c r="H7327" s="8">
        <v>4.3679999999999994</v>
      </c>
      <c r="I7327" s="8">
        <v>1.4800500000000001</v>
      </c>
      <c r="J7327" s="8">
        <f>datatable[[#This Row],[продажи_]]-datatable[[#This Row],[себестоимость_]]</f>
        <v>2.8879499999999991</v>
      </c>
      <c r="L7327"/>
    </row>
    <row r="7328" spans="2:12" x14ac:dyDescent="0.4">
      <c r="B7328" s="5" t="s">
        <v>69</v>
      </c>
      <c r="C7328" s="5" t="s">
        <v>59</v>
      </c>
      <c r="D7328" s="5" t="s">
        <v>31</v>
      </c>
      <c r="E7328" s="5" t="s">
        <v>7</v>
      </c>
      <c r="F7328" s="6">
        <v>43983</v>
      </c>
      <c r="G7328" s="6" t="str">
        <f>TEXT(datatable[[#This Row],[дата]],"ММ")</f>
        <v>06</v>
      </c>
      <c r="H7328" s="8">
        <v>2.9049999999999998</v>
      </c>
      <c r="I7328" s="8">
        <v>1.127</v>
      </c>
      <c r="J7328" s="8">
        <f>datatable[[#This Row],[продажи_]]-datatable[[#This Row],[себестоимость_]]</f>
        <v>1.7779999999999998</v>
      </c>
      <c r="L7328"/>
    </row>
    <row r="7329" spans="2:12" x14ac:dyDescent="0.4">
      <c r="B7329" s="5" t="s">
        <v>69</v>
      </c>
      <c r="C7329" s="5" t="s">
        <v>59</v>
      </c>
      <c r="D7329" s="5" t="s">
        <v>31</v>
      </c>
      <c r="E7329" s="5" t="s">
        <v>7</v>
      </c>
      <c r="F7329" s="6">
        <v>44013</v>
      </c>
      <c r="G7329" s="6" t="str">
        <f>TEXT(datatable[[#This Row],[дата]],"ММ")</f>
        <v>07</v>
      </c>
      <c r="H7329" s="8">
        <v>2.7719999999999998</v>
      </c>
      <c r="I7329" s="8">
        <v>1.0867499999999999</v>
      </c>
      <c r="J7329" s="8">
        <f>datatable[[#This Row],[продажи_]]-datatable[[#This Row],[себестоимость_]]</f>
        <v>1.6852499999999999</v>
      </c>
      <c r="L7329"/>
    </row>
    <row r="7330" spans="2:12" x14ac:dyDescent="0.4">
      <c r="B7330" s="5" t="s">
        <v>69</v>
      </c>
      <c r="C7330" s="5" t="s">
        <v>59</v>
      </c>
      <c r="D7330" s="5" t="s">
        <v>31</v>
      </c>
      <c r="E7330" s="5" t="s">
        <v>7</v>
      </c>
      <c r="F7330" s="6">
        <v>44044</v>
      </c>
      <c r="G7330" s="6" t="str">
        <f>TEXT(datatable[[#This Row],[дата]],"ММ")</f>
        <v>08</v>
      </c>
      <c r="H7330" s="8">
        <v>2.7720000000000002</v>
      </c>
      <c r="I7330" s="8">
        <v>1.0395999999999999</v>
      </c>
      <c r="J7330" s="8">
        <f>datatable[[#This Row],[продажи_]]-datatable[[#This Row],[себестоимость_]]</f>
        <v>1.7324000000000004</v>
      </c>
      <c r="L7330"/>
    </row>
    <row r="7331" spans="2:12" x14ac:dyDescent="0.4">
      <c r="B7331" s="5" t="s">
        <v>69</v>
      </c>
      <c r="C7331" s="5" t="s">
        <v>59</v>
      </c>
      <c r="D7331" s="5" t="s">
        <v>31</v>
      </c>
      <c r="E7331" s="5" t="s">
        <v>7</v>
      </c>
      <c r="F7331" s="6">
        <v>44075</v>
      </c>
      <c r="G7331" s="6" t="str">
        <f>TEXT(datatable[[#This Row],[дата]],"ММ")</f>
        <v>09</v>
      </c>
      <c r="H7331" s="8">
        <v>4.0599999999999996</v>
      </c>
      <c r="I7331" s="8">
        <v>1.0120000000000002</v>
      </c>
      <c r="J7331" s="8">
        <f>datatable[[#This Row],[продажи_]]-datatable[[#This Row],[себестоимость_]]</f>
        <v>3.0479999999999992</v>
      </c>
      <c r="L7331"/>
    </row>
    <row r="7332" spans="2:12" x14ac:dyDescent="0.4">
      <c r="B7332" s="5" t="s">
        <v>69</v>
      </c>
      <c r="C7332" s="5" t="s">
        <v>59</v>
      </c>
      <c r="D7332" s="5" t="s">
        <v>31</v>
      </c>
      <c r="E7332" s="5" t="s">
        <v>7</v>
      </c>
      <c r="F7332" s="6">
        <v>44105</v>
      </c>
      <c r="G7332" s="6" t="str">
        <f>TEXT(datatable[[#This Row],[дата]],"ММ")</f>
        <v>10</v>
      </c>
      <c r="H7332" s="8">
        <v>3.8674999999999997</v>
      </c>
      <c r="I7332" s="8">
        <v>1.6295500000000003</v>
      </c>
      <c r="J7332" s="8">
        <f>datatable[[#This Row],[продажи_]]-datatable[[#This Row],[себестоимость_]]</f>
        <v>2.2379499999999997</v>
      </c>
      <c r="L7332"/>
    </row>
    <row r="7333" spans="2:12" x14ac:dyDescent="0.4">
      <c r="B7333" s="5" t="s">
        <v>69</v>
      </c>
      <c r="C7333" s="5" t="s">
        <v>59</v>
      </c>
      <c r="D7333" s="5" t="s">
        <v>31</v>
      </c>
      <c r="E7333" s="5" t="s">
        <v>7</v>
      </c>
      <c r="F7333" s="6">
        <v>44136</v>
      </c>
      <c r="G7333" s="6" t="str">
        <f>TEXT(datatable[[#This Row],[дата]],"ММ")</f>
        <v>11</v>
      </c>
      <c r="H7333" s="8">
        <v>4.3120000000000003</v>
      </c>
      <c r="I7333" s="8">
        <v>1.5295000000000001</v>
      </c>
      <c r="J7333" s="8">
        <f>datatable[[#This Row],[продажи_]]-datatable[[#This Row],[себестоимость_]]</f>
        <v>2.7825000000000002</v>
      </c>
      <c r="L7333"/>
    </row>
    <row r="7334" spans="2:12" x14ac:dyDescent="0.4">
      <c r="B7334" s="5" t="s">
        <v>69</v>
      </c>
      <c r="C7334" s="5" t="s">
        <v>59</v>
      </c>
      <c r="D7334" s="5" t="s">
        <v>31</v>
      </c>
      <c r="E7334" s="5" t="s">
        <v>7</v>
      </c>
      <c r="F7334" s="6">
        <v>44166</v>
      </c>
      <c r="G7334" s="6" t="str">
        <f>TEXT(datatable[[#This Row],[дата]],"ММ")</f>
        <v>12</v>
      </c>
      <c r="H7334" s="8">
        <v>4.83</v>
      </c>
      <c r="I7334" s="8">
        <v>1.3524</v>
      </c>
      <c r="J7334" s="8">
        <f>datatable[[#This Row],[продажи_]]-datatable[[#This Row],[себестоимость_]]</f>
        <v>3.4775999999999998</v>
      </c>
      <c r="L7334"/>
    </row>
    <row r="7335" spans="2:12" x14ac:dyDescent="0.4">
      <c r="B7335" s="5" t="s">
        <v>69</v>
      </c>
      <c r="C7335" s="5" t="s">
        <v>59</v>
      </c>
      <c r="D7335" s="5" t="s">
        <v>31</v>
      </c>
      <c r="E7335" s="5" t="s">
        <v>7</v>
      </c>
      <c r="F7335" s="6">
        <v>43831</v>
      </c>
      <c r="G7335" s="6" t="str">
        <f>TEXT(datatable[[#This Row],[дата]],"ММ")</f>
        <v>01</v>
      </c>
      <c r="H7335" s="8">
        <v>1.2096000000000002</v>
      </c>
      <c r="I7335" s="8">
        <v>0.47250000000000003</v>
      </c>
      <c r="J7335" s="8">
        <f>datatable[[#This Row],[продажи_]]-datatable[[#This Row],[себестоимость_]]</f>
        <v>0.7371000000000002</v>
      </c>
      <c r="L7335"/>
    </row>
    <row r="7336" spans="2:12" x14ac:dyDescent="0.4">
      <c r="B7336" s="5" t="s">
        <v>69</v>
      </c>
      <c r="C7336" s="5" t="s">
        <v>59</v>
      </c>
      <c r="D7336" s="5" t="s">
        <v>31</v>
      </c>
      <c r="E7336" s="5" t="s">
        <v>7</v>
      </c>
      <c r="F7336" s="6">
        <v>43862</v>
      </c>
      <c r="G7336" s="6" t="str">
        <f>TEXT(datatable[[#This Row],[дата]],"ММ")</f>
        <v>02</v>
      </c>
      <c r="H7336" s="8">
        <v>1.8816000000000002</v>
      </c>
      <c r="I7336" s="8">
        <v>0.71400000000000008</v>
      </c>
      <c r="J7336" s="8">
        <f>datatable[[#This Row],[продажи_]]-datatable[[#This Row],[себестоимость_]]</f>
        <v>1.1676000000000002</v>
      </c>
      <c r="L7336"/>
    </row>
    <row r="7337" spans="2:12" x14ac:dyDescent="0.4">
      <c r="B7337" s="5" t="s">
        <v>69</v>
      </c>
      <c r="C7337" s="5" t="s">
        <v>59</v>
      </c>
      <c r="D7337" s="5" t="s">
        <v>31</v>
      </c>
      <c r="E7337" s="5" t="s">
        <v>7</v>
      </c>
      <c r="F7337" s="6">
        <v>43891</v>
      </c>
      <c r="G7337" s="6" t="str">
        <f>TEXT(datatable[[#This Row],[дата]],"ММ")</f>
        <v>03</v>
      </c>
      <c r="H7337" s="8">
        <v>2.2464</v>
      </c>
      <c r="I7337" s="8">
        <v>0.88000000000000012</v>
      </c>
      <c r="J7337" s="8">
        <f>datatable[[#This Row],[продажи_]]-datatable[[#This Row],[себестоимость_]]</f>
        <v>1.3663999999999998</v>
      </c>
      <c r="L7337"/>
    </row>
    <row r="7338" spans="2:12" x14ac:dyDescent="0.4">
      <c r="B7338" s="5" t="s">
        <v>69</v>
      </c>
      <c r="C7338" s="5" t="s">
        <v>59</v>
      </c>
      <c r="D7338" s="5" t="s">
        <v>31</v>
      </c>
      <c r="E7338" s="5" t="s">
        <v>7</v>
      </c>
      <c r="F7338" s="6">
        <v>43922</v>
      </c>
      <c r="G7338" s="6" t="str">
        <f>TEXT(datatable[[#This Row],[дата]],"ММ")</f>
        <v>04</v>
      </c>
      <c r="H7338" s="8">
        <v>2.1887999999999996</v>
      </c>
      <c r="I7338" s="8">
        <v>0.84000000000000008</v>
      </c>
      <c r="J7338" s="8">
        <f>datatable[[#This Row],[продажи_]]-datatable[[#This Row],[себестоимость_]]</f>
        <v>1.3487999999999996</v>
      </c>
      <c r="L7338"/>
    </row>
    <row r="7339" spans="2:12" x14ac:dyDescent="0.4">
      <c r="B7339" s="5" t="s">
        <v>69</v>
      </c>
      <c r="C7339" s="5" t="s">
        <v>59</v>
      </c>
      <c r="D7339" s="5" t="s">
        <v>31</v>
      </c>
      <c r="E7339" s="5" t="s">
        <v>7</v>
      </c>
      <c r="F7339" s="6">
        <v>43952</v>
      </c>
      <c r="G7339" s="6" t="str">
        <f>TEXT(datatable[[#This Row],[дата]],"ММ")</f>
        <v>05</v>
      </c>
      <c r="H7339" s="8">
        <v>1.5444</v>
      </c>
      <c r="I7339" s="8">
        <v>0.59150000000000003</v>
      </c>
      <c r="J7339" s="8">
        <f>datatable[[#This Row],[продажи_]]-datatable[[#This Row],[себестоимость_]]</f>
        <v>0.95289999999999997</v>
      </c>
      <c r="L7339"/>
    </row>
    <row r="7340" spans="2:12" x14ac:dyDescent="0.4">
      <c r="B7340" s="5" t="s">
        <v>69</v>
      </c>
      <c r="C7340" s="5" t="s">
        <v>59</v>
      </c>
      <c r="D7340" s="5" t="s">
        <v>31</v>
      </c>
      <c r="E7340" s="5" t="s">
        <v>7</v>
      </c>
      <c r="F7340" s="6">
        <v>43983</v>
      </c>
      <c r="G7340" s="6" t="str">
        <f>TEXT(datatable[[#This Row],[дата]],"ММ")</f>
        <v>06</v>
      </c>
      <c r="H7340" s="8">
        <v>1.1160000000000001</v>
      </c>
      <c r="I7340" s="8">
        <v>0.48499999999999999</v>
      </c>
      <c r="J7340" s="8">
        <f>datatable[[#This Row],[продажи_]]-datatable[[#This Row],[себестоимость_]]</f>
        <v>0.63100000000000012</v>
      </c>
      <c r="L7340"/>
    </row>
    <row r="7341" spans="2:12" x14ac:dyDescent="0.4">
      <c r="B7341" s="5" t="s">
        <v>69</v>
      </c>
      <c r="C7341" s="5" t="s">
        <v>59</v>
      </c>
      <c r="D7341" s="5" t="s">
        <v>31</v>
      </c>
      <c r="E7341" s="5" t="s">
        <v>7</v>
      </c>
      <c r="F7341" s="6">
        <v>44013</v>
      </c>
      <c r="G7341" s="6" t="str">
        <f>TEXT(datatable[[#This Row],[дата]],"ММ")</f>
        <v>07</v>
      </c>
      <c r="H7341" s="8">
        <v>1.0152000000000001</v>
      </c>
      <c r="I7341" s="8">
        <v>0.4365</v>
      </c>
      <c r="J7341" s="8">
        <f>datatable[[#This Row],[продажи_]]-datatable[[#This Row],[себестоимость_]]</f>
        <v>0.5787000000000001</v>
      </c>
      <c r="L7341"/>
    </row>
    <row r="7342" spans="2:12" x14ac:dyDescent="0.4">
      <c r="B7342" s="5" t="s">
        <v>69</v>
      </c>
      <c r="C7342" s="5" t="s">
        <v>59</v>
      </c>
      <c r="D7342" s="5" t="s">
        <v>31</v>
      </c>
      <c r="E7342" s="5" t="s">
        <v>7</v>
      </c>
      <c r="F7342" s="6">
        <v>44044</v>
      </c>
      <c r="G7342" s="6" t="str">
        <f>TEXT(datatable[[#This Row],[дата]],"ММ")</f>
        <v>08</v>
      </c>
      <c r="H7342" s="8">
        <v>0.96</v>
      </c>
      <c r="I7342" s="8">
        <v>0.39600000000000002</v>
      </c>
      <c r="J7342" s="8">
        <f>datatable[[#This Row],[продажи_]]-datatable[[#This Row],[себестоимость_]]</f>
        <v>0.56399999999999995</v>
      </c>
      <c r="L7342"/>
    </row>
    <row r="7343" spans="2:12" x14ac:dyDescent="0.4">
      <c r="B7343" s="5" t="s">
        <v>69</v>
      </c>
      <c r="C7343" s="5" t="s">
        <v>59</v>
      </c>
      <c r="D7343" s="5" t="s">
        <v>31</v>
      </c>
      <c r="E7343" s="5" t="s">
        <v>7</v>
      </c>
      <c r="F7343" s="6">
        <v>44075</v>
      </c>
      <c r="G7343" s="6" t="str">
        <f>TEXT(datatable[[#This Row],[дата]],"ММ")</f>
        <v>09</v>
      </c>
      <c r="H7343" s="8">
        <v>1.248</v>
      </c>
      <c r="I7343" s="8">
        <v>0.56499999999999995</v>
      </c>
      <c r="J7343" s="8">
        <f>datatable[[#This Row],[продажи_]]-datatable[[#This Row],[себестоимость_]]</f>
        <v>0.68300000000000005</v>
      </c>
      <c r="L7343"/>
    </row>
    <row r="7344" spans="2:12" x14ac:dyDescent="0.4">
      <c r="B7344" s="5" t="s">
        <v>69</v>
      </c>
      <c r="C7344" s="5" t="s">
        <v>59</v>
      </c>
      <c r="D7344" s="5" t="s">
        <v>31</v>
      </c>
      <c r="E7344" s="5" t="s">
        <v>7</v>
      </c>
      <c r="F7344" s="6">
        <v>44105</v>
      </c>
      <c r="G7344" s="6" t="str">
        <f>TEXT(datatable[[#This Row],[дата]],"ММ")</f>
        <v>10</v>
      </c>
      <c r="H7344" s="8">
        <v>1.7472000000000003</v>
      </c>
      <c r="I7344" s="8">
        <v>0.70200000000000007</v>
      </c>
      <c r="J7344" s="8">
        <f>datatable[[#This Row],[продажи_]]-datatable[[#This Row],[себестоимость_]]</f>
        <v>1.0452000000000004</v>
      </c>
      <c r="L7344"/>
    </row>
    <row r="7345" spans="2:12" x14ac:dyDescent="0.4">
      <c r="B7345" s="5" t="s">
        <v>69</v>
      </c>
      <c r="C7345" s="5" t="s">
        <v>59</v>
      </c>
      <c r="D7345" s="5" t="s">
        <v>31</v>
      </c>
      <c r="E7345" s="5" t="s">
        <v>7</v>
      </c>
      <c r="F7345" s="6">
        <v>44136</v>
      </c>
      <c r="G7345" s="6" t="str">
        <f>TEXT(datatable[[#This Row],[дата]],"ММ")</f>
        <v>11</v>
      </c>
      <c r="H7345" s="8">
        <v>1.8480000000000001</v>
      </c>
      <c r="I7345" s="8">
        <v>0.81200000000000006</v>
      </c>
      <c r="J7345" s="8">
        <f>datatable[[#This Row],[продажи_]]-datatable[[#This Row],[себестоимость_]]</f>
        <v>1.036</v>
      </c>
      <c r="L7345"/>
    </row>
    <row r="7346" spans="2:12" x14ac:dyDescent="0.4">
      <c r="B7346" s="5" t="s">
        <v>69</v>
      </c>
      <c r="C7346" s="5" t="s">
        <v>59</v>
      </c>
      <c r="D7346" s="5" t="s">
        <v>31</v>
      </c>
      <c r="E7346" s="5" t="s">
        <v>7</v>
      </c>
      <c r="F7346" s="6">
        <v>44166</v>
      </c>
      <c r="G7346" s="6" t="str">
        <f>TEXT(datatable[[#This Row],[дата]],"ММ")</f>
        <v>12</v>
      </c>
      <c r="H7346" s="8">
        <v>1.3248</v>
      </c>
      <c r="I7346" s="8">
        <v>0.65400000000000003</v>
      </c>
      <c r="J7346" s="8">
        <f>datatable[[#This Row],[продажи_]]-datatable[[#This Row],[себестоимость_]]</f>
        <v>0.67079999999999995</v>
      </c>
      <c r="L7346"/>
    </row>
    <row r="7347" spans="2:12" x14ac:dyDescent="0.4">
      <c r="B7347" s="5" t="s">
        <v>78</v>
      </c>
      <c r="C7347" s="5" t="s">
        <v>55</v>
      </c>
      <c r="D7347" s="5" t="s">
        <v>32</v>
      </c>
      <c r="E7347" s="5" t="s">
        <v>60</v>
      </c>
      <c r="F7347" s="6">
        <v>43831</v>
      </c>
      <c r="G7347" s="6" t="str">
        <f>TEXT(datatable[[#This Row],[дата]],"ММ")</f>
        <v>01</v>
      </c>
      <c r="H7347" s="8">
        <v>44.049600000000005</v>
      </c>
      <c r="I7347" s="8">
        <v>18.427499999999998</v>
      </c>
      <c r="J7347" s="8">
        <f>datatable[[#This Row],[продажи_]]-datatable[[#This Row],[себестоимость_]]</f>
        <v>25.622100000000007</v>
      </c>
      <c r="L7347"/>
    </row>
    <row r="7348" spans="2:12" x14ac:dyDescent="0.4">
      <c r="B7348" s="5" t="s">
        <v>78</v>
      </c>
      <c r="C7348" s="5" t="s">
        <v>55</v>
      </c>
      <c r="D7348" s="5" t="s">
        <v>32</v>
      </c>
      <c r="E7348" s="5" t="s">
        <v>60</v>
      </c>
      <c r="F7348" s="6">
        <v>43862</v>
      </c>
      <c r="G7348" s="6" t="str">
        <f>TEXT(datatable[[#This Row],[дата]],"ММ")</f>
        <v>02</v>
      </c>
      <c r="H7348" s="8">
        <v>72.192399999999992</v>
      </c>
      <c r="I7348" s="8">
        <v>27.195000000000004</v>
      </c>
      <c r="J7348" s="8">
        <f>datatable[[#This Row],[продажи_]]-datatable[[#This Row],[себестоимость_]]</f>
        <v>44.997399999999985</v>
      </c>
      <c r="L7348"/>
    </row>
    <row r="7349" spans="2:12" x14ac:dyDescent="0.4">
      <c r="B7349" s="5" t="s">
        <v>78</v>
      </c>
      <c r="C7349" s="5" t="s">
        <v>55</v>
      </c>
      <c r="D7349" s="5" t="s">
        <v>32</v>
      </c>
      <c r="E7349" s="5" t="s">
        <v>60</v>
      </c>
      <c r="F7349" s="6">
        <v>43891</v>
      </c>
      <c r="G7349" s="6" t="str">
        <f>TEXT(datatable[[#This Row],[дата]],"ММ")</f>
        <v>03</v>
      </c>
      <c r="H7349" s="8">
        <v>74.814400000000006</v>
      </c>
      <c r="I7349" s="8">
        <v>29.96</v>
      </c>
      <c r="J7349" s="8">
        <f>datatable[[#This Row],[продажи_]]-datatable[[#This Row],[себестоимость_]]</f>
        <v>44.854400000000005</v>
      </c>
      <c r="L7349"/>
    </row>
    <row r="7350" spans="2:12" x14ac:dyDescent="0.4">
      <c r="B7350" s="5" t="s">
        <v>78</v>
      </c>
      <c r="C7350" s="5" t="s">
        <v>55</v>
      </c>
      <c r="D7350" s="5" t="s">
        <v>32</v>
      </c>
      <c r="E7350" s="5" t="s">
        <v>60</v>
      </c>
      <c r="F7350" s="6">
        <v>43922</v>
      </c>
      <c r="G7350" s="6" t="str">
        <f>TEXT(datatable[[#This Row],[дата]],"ММ")</f>
        <v>04</v>
      </c>
      <c r="H7350" s="8">
        <v>58.0336</v>
      </c>
      <c r="I7350" s="8">
        <v>33.04</v>
      </c>
      <c r="J7350" s="8">
        <f>datatable[[#This Row],[продажи_]]-datatable[[#This Row],[себестоимость_]]</f>
        <v>24.993600000000001</v>
      </c>
      <c r="L7350"/>
    </row>
    <row r="7351" spans="2:12" x14ac:dyDescent="0.4">
      <c r="B7351" s="5" t="s">
        <v>78</v>
      </c>
      <c r="C7351" s="5" t="s">
        <v>55</v>
      </c>
      <c r="D7351" s="5" t="s">
        <v>32</v>
      </c>
      <c r="E7351" s="5" t="s">
        <v>60</v>
      </c>
      <c r="F7351" s="6">
        <v>43952</v>
      </c>
      <c r="G7351" s="6" t="str">
        <f>TEXT(datatable[[#This Row],[дата]],"ММ")</f>
        <v>05</v>
      </c>
      <c r="H7351" s="8">
        <v>67.035799999999995</v>
      </c>
      <c r="I7351" s="8">
        <v>27.3</v>
      </c>
      <c r="J7351" s="8">
        <f>datatable[[#This Row],[продажи_]]-datatable[[#This Row],[себестоимость_]]</f>
        <v>39.735799999999998</v>
      </c>
      <c r="L7351"/>
    </row>
    <row r="7352" spans="2:12" x14ac:dyDescent="0.4">
      <c r="B7352" s="5" t="s">
        <v>78</v>
      </c>
      <c r="C7352" s="5" t="s">
        <v>55</v>
      </c>
      <c r="D7352" s="5" t="s">
        <v>32</v>
      </c>
      <c r="E7352" s="5" t="s">
        <v>60</v>
      </c>
      <c r="F7352" s="6">
        <v>43983</v>
      </c>
      <c r="G7352" s="6" t="str">
        <f>TEXT(datatable[[#This Row],[дата]],"ММ")</f>
        <v>06</v>
      </c>
      <c r="H7352" s="8">
        <v>37.145000000000003</v>
      </c>
      <c r="I7352" s="8">
        <v>14.7</v>
      </c>
      <c r="J7352" s="8">
        <f>datatable[[#This Row],[продажи_]]-datatable[[#This Row],[себестоимость_]]</f>
        <v>22.445000000000004</v>
      </c>
      <c r="L7352"/>
    </row>
    <row r="7353" spans="2:12" x14ac:dyDescent="0.4">
      <c r="B7353" s="5" t="s">
        <v>78</v>
      </c>
      <c r="C7353" s="5" t="s">
        <v>55</v>
      </c>
      <c r="D7353" s="5" t="s">
        <v>32</v>
      </c>
      <c r="E7353" s="5" t="s">
        <v>60</v>
      </c>
      <c r="F7353" s="6">
        <v>44013</v>
      </c>
      <c r="G7353" s="6" t="str">
        <f>TEXT(datatable[[#This Row],[дата]],"ММ")</f>
        <v>07</v>
      </c>
      <c r="H7353" s="8">
        <v>38.150099999999995</v>
      </c>
      <c r="I7353" s="8">
        <v>17.010000000000002</v>
      </c>
      <c r="J7353" s="8">
        <f>datatable[[#This Row],[продажи_]]-datatable[[#This Row],[себестоимость_]]</f>
        <v>21.140099999999993</v>
      </c>
      <c r="L7353"/>
    </row>
    <row r="7354" spans="2:12" x14ac:dyDescent="0.4">
      <c r="B7354" s="5" t="s">
        <v>78</v>
      </c>
      <c r="C7354" s="5" t="s">
        <v>55</v>
      </c>
      <c r="D7354" s="5" t="s">
        <v>32</v>
      </c>
      <c r="E7354" s="5" t="s">
        <v>60</v>
      </c>
      <c r="F7354" s="6">
        <v>44044</v>
      </c>
      <c r="G7354" s="6" t="str">
        <f>TEXT(datatable[[#This Row],[дата]],"ММ")</f>
        <v>08</v>
      </c>
      <c r="H7354" s="8">
        <v>31.464000000000002</v>
      </c>
      <c r="I7354" s="8">
        <v>14.98</v>
      </c>
      <c r="J7354" s="8">
        <f>datatable[[#This Row],[продажи_]]-datatable[[#This Row],[себестоимость_]]</f>
        <v>16.484000000000002</v>
      </c>
      <c r="L7354"/>
    </row>
    <row r="7355" spans="2:12" x14ac:dyDescent="0.4">
      <c r="B7355" s="5" t="s">
        <v>78</v>
      </c>
      <c r="C7355" s="5" t="s">
        <v>55</v>
      </c>
      <c r="D7355" s="5" t="s">
        <v>32</v>
      </c>
      <c r="E7355" s="5" t="s">
        <v>60</v>
      </c>
      <c r="F7355" s="6">
        <v>44075</v>
      </c>
      <c r="G7355" s="6" t="str">
        <f>TEXT(datatable[[#This Row],[дата]],"ММ")</f>
        <v>09</v>
      </c>
      <c r="H7355" s="8">
        <v>51.128999999999998</v>
      </c>
      <c r="I7355" s="8">
        <v>15.75</v>
      </c>
      <c r="J7355" s="8">
        <f>datatable[[#This Row],[продажи_]]-datatable[[#This Row],[себестоимость_]]</f>
        <v>35.378999999999998</v>
      </c>
      <c r="L7355"/>
    </row>
    <row r="7356" spans="2:12" x14ac:dyDescent="0.4">
      <c r="B7356" s="5" t="s">
        <v>78</v>
      </c>
      <c r="C7356" s="5" t="s">
        <v>55</v>
      </c>
      <c r="D7356" s="5" t="s">
        <v>32</v>
      </c>
      <c r="E7356" s="5" t="s">
        <v>60</v>
      </c>
      <c r="F7356" s="6">
        <v>44105</v>
      </c>
      <c r="G7356" s="6" t="str">
        <f>TEXT(datatable[[#This Row],[дата]],"ММ")</f>
        <v>10</v>
      </c>
      <c r="H7356" s="8">
        <v>49.992800000000003</v>
      </c>
      <c r="I7356" s="8">
        <v>19.7925</v>
      </c>
      <c r="J7356" s="8">
        <f>datatable[[#This Row],[продажи_]]-datatable[[#This Row],[себестоимость_]]</f>
        <v>30.200300000000002</v>
      </c>
      <c r="L7356"/>
    </row>
    <row r="7357" spans="2:12" x14ac:dyDescent="0.4">
      <c r="B7357" s="5" t="s">
        <v>78</v>
      </c>
      <c r="C7357" s="5" t="s">
        <v>55</v>
      </c>
      <c r="D7357" s="5" t="s">
        <v>32</v>
      </c>
      <c r="E7357" s="5" t="s">
        <v>60</v>
      </c>
      <c r="F7357" s="6">
        <v>44136</v>
      </c>
      <c r="G7357" s="6" t="str">
        <f>TEXT(datatable[[#This Row],[дата]],"ММ")</f>
        <v>11</v>
      </c>
      <c r="H7357" s="8">
        <v>50.1676</v>
      </c>
      <c r="I7357" s="8">
        <v>20.824999999999999</v>
      </c>
      <c r="J7357" s="8">
        <f>datatable[[#This Row],[продажи_]]-datatable[[#This Row],[себестоимость_]]</f>
        <v>29.342600000000001</v>
      </c>
      <c r="L7357"/>
    </row>
    <row r="7358" spans="2:12" x14ac:dyDescent="0.4">
      <c r="B7358" s="5" t="s">
        <v>78</v>
      </c>
      <c r="C7358" s="5" t="s">
        <v>55</v>
      </c>
      <c r="D7358" s="5" t="s">
        <v>32</v>
      </c>
      <c r="E7358" s="5" t="s">
        <v>60</v>
      </c>
      <c r="F7358" s="6">
        <v>44166</v>
      </c>
      <c r="G7358" s="6" t="str">
        <f>TEXT(datatable[[#This Row],[дата]],"ММ")</f>
        <v>12</v>
      </c>
      <c r="H7358" s="8">
        <v>54.537599999999998</v>
      </c>
      <c r="I7358" s="8">
        <v>24.15</v>
      </c>
      <c r="J7358" s="8">
        <f>datatable[[#This Row],[продажи_]]-datatable[[#This Row],[себестоимость_]]</f>
        <v>30.387599999999999</v>
      </c>
      <c r="L7358"/>
    </row>
    <row r="7359" spans="2:12" x14ac:dyDescent="0.4">
      <c r="B7359" s="5" t="s">
        <v>70</v>
      </c>
      <c r="C7359" s="5" t="s">
        <v>55</v>
      </c>
      <c r="D7359" s="5" t="s">
        <v>14</v>
      </c>
      <c r="E7359" s="5" t="s">
        <v>8</v>
      </c>
      <c r="F7359" s="6">
        <v>43831</v>
      </c>
      <c r="G7359" s="6" t="str">
        <f>TEXT(datatable[[#This Row],[дата]],"ММ")</f>
        <v>01</v>
      </c>
      <c r="H7359" s="8">
        <v>22.610699999999998</v>
      </c>
      <c r="I7359" s="8">
        <v>15.090300000000001</v>
      </c>
      <c r="J7359" s="8">
        <f>datatable[[#This Row],[продажи_]]-datatable[[#This Row],[себестоимость_]]</f>
        <v>7.5203999999999969</v>
      </c>
      <c r="L7359"/>
    </row>
    <row r="7360" spans="2:12" x14ac:dyDescent="0.4">
      <c r="B7360" s="5" t="s">
        <v>70</v>
      </c>
      <c r="C7360" s="5" t="s">
        <v>55</v>
      </c>
      <c r="D7360" s="5" t="s">
        <v>14</v>
      </c>
      <c r="E7360" s="5" t="s">
        <v>8</v>
      </c>
      <c r="F7360" s="6">
        <v>43862</v>
      </c>
      <c r="G7360" s="6" t="str">
        <f>TEXT(datatable[[#This Row],[дата]],"ММ")</f>
        <v>02</v>
      </c>
      <c r="H7360" s="8">
        <v>43.511999999999993</v>
      </c>
      <c r="I7360" s="8">
        <v>26.951400000000003</v>
      </c>
      <c r="J7360" s="8">
        <f>datatable[[#This Row],[продажи_]]-datatable[[#This Row],[себестоимость_]]</f>
        <v>16.56059999999999</v>
      </c>
      <c r="L7360"/>
    </row>
    <row r="7361" spans="2:12" x14ac:dyDescent="0.4">
      <c r="B7361" s="5" t="s">
        <v>70</v>
      </c>
      <c r="C7361" s="5" t="s">
        <v>55</v>
      </c>
      <c r="D7361" s="5" t="s">
        <v>14</v>
      </c>
      <c r="E7361" s="5" t="s">
        <v>8</v>
      </c>
      <c r="F7361" s="6">
        <v>43891</v>
      </c>
      <c r="G7361" s="6" t="str">
        <f>TEXT(datatable[[#This Row],[дата]],"ММ")</f>
        <v>03</v>
      </c>
      <c r="H7361" s="8">
        <v>35.223999999999997</v>
      </c>
      <c r="I7361" s="8">
        <v>35.438400000000001</v>
      </c>
      <c r="J7361" s="8">
        <f>datatable[[#This Row],[продажи_]]-datatable[[#This Row],[себестоимость_]]</f>
        <v>-0.21440000000000481</v>
      </c>
      <c r="L7361"/>
    </row>
    <row r="7362" spans="2:12" x14ac:dyDescent="0.4">
      <c r="B7362" s="5" t="s">
        <v>70</v>
      </c>
      <c r="C7362" s="5" t="s">
        <v>55</v>
      </c>
      <c r="D7362" s="5" t="s">
        <v>14</v>
      </c>
      <c r="E7362" s="5" t="s">
        <v>8</v>
      </c>
      <c r="F7362" s="6">
        <v>43922</v>
      </c>
      <c r="G7362" s="6" t="str">
        <f>TEXT(datatable[[#This Row],[дата]],"ММ")</f>
        <v>04</v>
      </c>
      <c r="H7362" s="8">
        <v>41.854399999999998</v>
      </c>
      <c r="I7362" s="8">
        <v>35.107199999999999</v>
      </c>
      <c r="J7362" s="8">
        <f>datatable[[#This Row],[продажи_]]-datatable[[#This Row],[себестоимость_]]</f>
        <v>6.7471999999999994</v>
      </c>
      <c r="L7362"/>
    </row>
    <row r="7363" spans="2:12" x14ac:dyDescent="0.4">
      <c r="B7363" s="5" t="s">
        <v>70</v>
      </c>
      <c r="C7363" s="5" t="s">
        <v>55</v>
      </c>
      <c r="D7363" s="5" t="s">
        <v>14</v>
      </c>
      <c r="E7363" s="5" t="s">
        <v>8</v>
      </c>
      <c r="F7363" s="6">
        <v>43952</v>
      </c>
      <c r="G7363" s="6" t="str">
        <f>TEXT(datatable[[#This Row],[дата]],"ММ")</f>
        <v>05</v>
      </c>
      <c r="H7363" s="8">
        <v>36.363600000000005</v>
      </c>
      <c r="I7363" s="8">
        <v>23.142599999999998</v>
      </c>
      <c r="J7363" s="8">
        <f>datatable[[#This Row],[продажи_]]-datatable[[#This Row],[себестоимость_]]</f>
        <v>13.221000000000007</v>
      </c>
      <c r="L7363"/>
    </row>
    <row r="7364" spans="2:12" x14ac:dyDescent="0.4">
      <c r="B7364" s="5" t="s">
        <v>70</v>
      </c>
      <c r="C7364" s="5" t="s">
        <v>55</v>
      </c>
      <c r="D7364" s="5" t="s">
        <v>14</v>
      </c>
      <c r="E7364" s="5" t="s">
        <v>8</v>
      </c>
      <c r="F7364" s="6">
        <v>43983</v>
      </c>
      <c r="G7364" s="6" t="str">
        <f>TEXT(datatable[[#This Row],[дата]],"ММ")</f>
        <v>06</v>
      </c>
      <c r="H7364" s="8">
        <v>26.159000000000002</v>
      </c>
      <c r="I7364" s="8">
        <v>20.492999999999999</v>
      </c>
      <c r="J7364" s="8">
        <f>datatable[[#This Row],[продажи_]]-datatable[[#This Row],[себестоимость_]]</f>
        <v>5.6660000000000039</v>
      </c>
      <c r="L7364"/>
    </row>
    <row r="7365" spans="2:12" x14ac:dyDescent="0.4">
      <c r="B7365" s="5" t="s">
        <v>70</v>
      </c>
      <c r="C7365" s="5" t="s">
        <v>55</v>
      </c>
      <c r="D7365" s="5" t="s">
        <v>14</v>
      </c>
      <c r="E7365" s="5" t="s">
        <v>8</v>
      </c>
      <c r="F7365" s="6">
        <v>44013</v>
      </c>
      <c r="G7365" s="6" t="str">
        <f>TEXT(datatable[[#This Row],[дата]],"ММ")</f>
        <v>07</v>
      </c>
      <c r="H7365" s="8">
        <v>26.340299999999996</v>
      </c>
      <c r="I7365" s="8">
        <v>19.3752</v>
      </c>
      <c r="J7365" s="8">
        <f>datatable[[#This Row],[продажи_]]-datatable[[#This Row],[себестоимость_]]</f>
        <v>6.9650999999999961</v>
      </c>
      <c r="L7365"/>
    </row>
    <row r="7366" spans="2:12" x14ac:dyDescent="0.4">
      <c r="B7366" s="5" t="s">
        <v>70</v>
      </c>
      <c r="C7366" s="5" t="s">
        <v>55</v>
      </c>
      <c r="D7366" s="5" t="s">
        <v>14</v>
      </c>
      <c r="E7366" s="5" t="s">
        <v>8</v>
      </c>
      <c r="F7366" s="6">
        <v>44044</v>
      </c>
      <c r="G7366" s="6" t="str">
        <f>TEXT(datatable[[#This Row],[дата]],"ММ")</f>
        <v>08</v>
      </c>
      <c r="H7366" s="8">
        <v>22.377600000000001</v>
      </c>
      <c r="I7366" s="8">
        <v>17.884799999999998</v>
      </c>
      <c r="J7366" s="8">
        <f>datatable[[#This Row],[продажи_]]-datatable[[#This Row],[себестоимость_]]</f>
        <v>4.4928000000000026</v>
      </c>
      <c r="L7366"/>
    </row>
    <row r="7367" spans="2:12" x14ac:dyDescent="0.4">
      <c r="B7367" s="5" t="s">
        <v>70</v>
      </c>
      <c r="C7367" s="5" t="s">
        <v>55</v>
      </c>
      <c r="D7367" s="5" t="s">
        <v>14</v>
      </c>
      <c r="E7367" s="5" t="s">
        <v>8</v>
      </c>
      <c r="F7367" s="6">
        <v>44075</v>
      </c>
      <c r="G7367" s="6" t="str">
        <f>TEXT(datatable[[#This Row],[дата]],"ММ")</f>
        <v>09</v>
      </c>
      <c r="H7367" s="8">
        <v>25.641000000000002</v>
      </c>
      <c r="I7367" s="8">
        <v>17.387999999999998</v>
      </c>
      <c r="J7367" s="8">
        <f>datatable[[#This Row],[продажи_]]-datatable[[#This Row],[себестоимость_]]</f>
        <v>8.2530000000000037</v>
      </c>
      <c r="L7367"/>
    </row>
    <row r="7368" spans="2:12" x14ac:dyDescent="0.4">
      <c r="B7368" s="5" t="s">
        <v>70</v>
      </c>
      <c r="C7368" s="5" t="s">
        <v>55</v>
      </c>
      <c r="D7368" s="5" t="s">
        <v>14</v>
      </c>
      <c r="E7368" s="5" t="s">
        <v>8</v>
      </c>
      <c r="F7368" s="6">
        <v>44105</v>
      </c>
      <c r="G7368" s="6" t="str">
        <f>TEXT(datatable[[#This Row],[дата]],"ММ")</f>
        <v>10</v>
      </c>
      <c r="H7368" s="8">
        <v>31.986499999999999</v>
      </c>
      <c r="I7368" s="8">
        <v>32.292000000000002</v>
      </c>
      <c r="J7368" s="8">
        <f>datatable[[#This Row],[продажи_]]-datatable[[#This Row],[себестоимость_]]</f>
        <v>-0.3055000000000021</v>
      </c>
      <c r="L7368"/>
    </row>
    <row r="7369" spans="2:12" x14ac:dyDescent="0.4">
      <c r="B7369" s="5" t="s">
        <v>70</v>
      </c>
      <c r="C7369" s="5" t="s">
        <v>55</v>
      </c>
      <c r="D7369" s="5" t="s">
        <v>14</v>
      </c>
      <c r="E7369" s="5" t="s">
        <v>8</v>
      </c>
      <c r="F7369" s="6">
        <v>44136</v>
      </c>
      <c r="G7369" s="6" t="str">
        <f>TEXT(datatable[[#This Row],[дата]],"ММ")</f>
        <v>11</v>
      </c>
      <c r="H7369" s="8">
        <v>35.172199999999997</v>
      </c>
      <c r="I7369" s="8">
        <v>28.690200000000001</v>
      </c>
      <c r="J7369" s="8">
        <f>datatable[[#This Row],[продажи_]]-datatable[[#This Row],[себестоимость_]]</f>
        <v>6.4819999999999958</v>
      </c>
      <c r="L7369"/>
    </row>
    <row r="7370" spans="2:12" x14ac:dyDescent="0.4">
      <c r="B7370" s="5" t="s">
        <v>70</v>
      </c>
      <c r="C7370" s="5" t="s">
        <v>55</v>
      </c>
      <c r="D7370" s="5" t="s">
        <v>14</v>
      </c>
      <c r="E7370" s="5" t="s">
        <v>8</v>
      </c>
      <c r="F7370" s="6">
        <v>44166</v>
      </c>
      <c r="G7370" s="6" t="str">
        <f>TEXT(datatable[[#This Row],[дата]],"ММ")</f>
        <v>12</v>
      </c>
      <c r="H7370" s="8">
        <v>33.255600000000001</v>
      </c>
      <c r="I7370" s="8">
        <v>23.101200000000002</v>
      </c>
      <c r="J7370" s="8">
        <f>datatable[[#This Row],[продажи_]]-datatable[[#This Row],[себестоимость_]]</f>
        <v>10.154399999999999</v>
      </c>
      <c r="L7370"/>
    </row>
    <row r="7371" spans="2:12" x14ac:dyDescent="0.4">
      <c r="B7371" s="5" t="s">
        <v>78</v>
      </c>
      <c r="C7371" s="5" t="s">
        <v>55</v>
      </c>
      <c r="D7371" s="5" t="s">
        <v>32</v>
      </c>
      <c r="E7371" s="5" t="s">
        <v>61</v>
      </c>
      <c r="F7371" s="6">
        <v>43831</v>
      </c>
      <c r="G7371" s="6" t="str">
        <f>TEXT(datatable[[#This Row],[дата]],"ММ")</f>
        <v>01</v>
      </c>
      <c r="H7371" s="8">
        <v>16.443000000000001</v>
      </c>
      <c r="I7371" s="8">
        <v>10.120950000000001</v>
      </c>
      <c r="J7371" s="8">
        <f>datatable[[#This Row],[продажи_]]-datatable[[#This Row],[себестоимость_]]</f>
        <v>6.3220500000000008</v>
      </c>
      <c r="L7371"/>
    </row>
    <row r="7372" spans="2:12" x14ac:dyDescent="0.4">
      <c r="B7372" s="5" t="s">
        <v>78</v>
      </c>
      <c r="C7372" s="5" t="s">
        <v>55</v>
      </c>
      <c r="D7372" s="5" t="s">
        <v>32</v>
      </c>
      <c r="E7372" s="5" t="s">
        <v>61</v>
      </c>
      <c r="F7372" s="6">
        <v>43862</v>
      </c>
      <c r="G7372" s="6" t="str">
        <f>TEXT(datatable[[#This Row],[дата]],"ММ")</f>
        <v>02</v>
      </c>
      <c r="H7372" s="8">
        <v>25.136999999999997</v>
      </c>
      <c r="I7372" s="8">
        <v>14.9499</v>
      </c>
      <c r="J7372" s="8">
        <f>datatable[[#This Row],[продажи_]]-datatable[[#This Row],[себестоимость_]]</f>
        <v>10.187099999999997</v>
      </c>
      <c r="L7372"/>
    </row>
    <row r="7373" spans="2:12" x14ac:dyDescent="0.4">
      <c r="B7373" s="5" t="s">
        <v>78</v>
      </c>
      <c r="C7373" s="5" t="s">
        <v>55</v>
      </c>
      <c r="D7373" s="5" t="s">
        <v>32</v>
      </c>
      <c r="E7373" s="5" t="s">
        <v>61</v>
      </c>
      <c r="F7373" s="6">
        <v>43891</v>
      </c>
      <c r="G7373" s="6" t="str">
        <f>TEXT(datatable[[#This Row],[дата]],"ММ")</f>
        <v>03</v>
      </c>
      <c r="H7373" s="8">
        <v>25.956</v>
      </c>
      <c r="I7373" s="8">
        <v>14.968800000000002</v>
      </c>
      <c r="J7373" s="8">
        <f>datatable[[#This Row],[продажи_]]-datatable[[#This Row],[себестоимость_]]</f>
        <v>10.987199999999998</v>
      </c>
      <c r="L7373"/>
    </row>
    <row r="7374" spans="2:12" x14ac:dyDescent="0.4">
      <c r="B7374" s="5" t="s">
        <v>78</v>
      </c>
      <c r="C7374" s="5" t="s">
        <v>55</v>
      </c>
      <c r="D7374" s="5" t="s">
        <v>32</v>
      </c>
      <c r="E7374" s="5" t="s">
        <v>61</v>
      </c>
      <c r="F7374" s="6">
        <v>43922</v>
      </c>
      <c r="G7374" s="6" t="str">
        <f>TEXT(datatable[[#This Row],[дата]],"ММ")</f>
        <v>04</v>
      </c>
      <c r="H7374" s="8">
        <v>30.24</v>
      </c>
      <c r="I7374" s="8">
        <v>17.085599999999999</v>
      </c>
      <c r="J7374" s="8">
        <f>datatable[[#This Row],[продажи_]]-datatable[[#This Row],[себестоимость_]]</f>
        <v>13.154399999999999</v>
      </c>
      <c r="L7374"/>
    </row>
    <row r="7375" spans="2:12" x14ac:dyDescent="0.4">
      <c r="B7375" s="5" t="s">
        <v>78</v>
      </c>
      <c r="C7375" s="5" t="s">
        <v>55</v>
      </c>
      <c r="D7375" s="5" t="s">
        <v>32</v>
      </c>
      <c r="E7375" s="5" t="s">
        <v>61</v>
      </c>
      <c r="F7375" s="6">
        <v>43952</v>
      </c>
      <c r="G7375" s="6" t="str">
        <f>TEXT(datatable[[#This Row],[дата]],"ММ")</f>
        <v>05</v>
      </c>
      <c r="H7375" s="8">
        <v>18.632250000000003</v>
      </c>
      <c r="I7375" s="8">
        <v>14.127749999999999</v>
      </c>
      <c r="J7375" s="8">
        <f>datatable[[#This Row],[продажи_]]-datatable[[#This Row],[себестоимость_]]</f>
        <v>4.5045000000000037</v>
      </c>
      <c r="L7375"/>
    </row>
    <row r="7376" spans="2:12" x14ac:dyDescent="0.4">
      <c r="B7376" s="5" t="s">
        <v>78</v>
      </c>
      <c r="C7376" s="5" t="s">
        <v>55</v>
      </c>
      <c r="D7376" s="5" t="s">
        <v>32</v>
      </c>
      <c r="E7376" s="5" t="s">
        <v>61</v>
      </c>
      <c r="F7376" s="6">
        <v>43983</v>
      </c>
      <c r="G7376" s="6" t="str">
        <f>TEXT(datatable[[#This Row],[дата]],"ММ")</f>
        <v>06</v>
      </c>
      <c r="H7376" s="8">
        <v>14.332500000000001</v>
      </c>
      <c r="I7376" s="8">
        <v>8.6940000000000008</v>
      </c>
      <c r="J7376" s="8">
        <f>datatable[[#This Row],[продажи_]]-datatable[[#This Row],[себестоимость_]]</f>
        <v>5.6385000000000005</v>
      </c>
      <c r="L7376"/>
    </row>
    <row r="7377" spans="2:12" x14ac:dyDescent="0.4">
      <c r="B7377" s="5" t="s">
        <v>78</v>
      </c>
      <c r="C7377" s="5" t="s">
        <v>55</v>
      </c>
      <c r="D7377" s="5" t="s">
        <v>32</v>
      </c>
      <c r="E7377" s="5" t="s">
        <v>61</v>
      </c>
      <c r="F7377" s="6">
        <v>44013</v>
      </c>
      <c r="G7377" s="6" t="str">
        <f>TEXT(datatable[[#This Row],[дата]],"ММ")</f>
        <v>07</v>
      </c>
      <c r="H7377" s="8">
        <v>11.76525</v>
      </c>
      <c r="I7377" s="8">
        <v>7.399350000000001</v>
      </c>
      <c r="J7377" s="8">
        <f>datatable[[#This Row],[продажи_]]-datatable[[#This Row],[себестоимость_]]</f>
        <v>4.365899999999999</v>
      </c>
      <c r="L7377"/>
    </row>
    <row r="7378" spans="2:12" x14ac:dyDescent="0.4">
      <c r="B7378" s="5" t="s">
        <v>78</v>
      </c>
      <c r="C7378" s="5" t="s">
        <v>55</v>
      </c>
      <c r="D7378" s="5" t="s">
        <v>32</v>
      </c>
      <c r="E7378" s="5" t="s">
        <v>61</v>
      </c>
      <c r="F7378" s="6">
        <v>44044</v>
      </c>
      <c r="G7378" s="6" t="str">
        <f>TEXT(datatable[[#This Row],[дата]],"ММ")</f>
        <v>08</v>
      </c>
      <c r="H7378" s="8">
        <v>12.852</v>
      </c>
      <c r="I7378" s="8">
        <v>7.7868000000000004</v>
      </c>
      <c r="J7378" s="8">
        <f>datatable[[#This Row],[продажи_]]-datatable[[#This Row],[себестоимость_]]</f>
        <v>5.0651999999999999</v>
      </c>
      <c r="L7378"/>
    </row>
    <row r="7379" spans="2:12" x14ac:dyDescent="0.4">
      <c r="B7379" s="5" t="s">
        <v>78</v>
      </c>
      <c r="C7379" s="5" t="s">
        <v>55</v>
      </c>
      <c r="D7379" s="5" t="s">
        <v>32</v>
      </c>
      <c r="E7379" s="5" t="s">
        <v>61</v>
      </c>
      <c r="F7379" s="6">
        <v>44075</v>
      </c>
      <c r="G7379" s="6" t="str">
        <f>TEXT(datatable[[#This Row],[дата]],"ММ")</f>
        <v>09</v>
      </c>
      <c r="H7379" s="8">
        <v>15.592499999999999</v>
      </c>
      <c r="I7379" s="8">
        <v>9.355500000000001</v>
      </c>
      <c r="J7379" s="8">
        <f>datatable[[#This Row],[продажи_]]-datatable[[#This Row],[себестоимость_]]</f>
        <v>6.2369999999999983</v>
      </c>
      <c r="L7379"/>
    </row>
    <row r="7380" spans="2:12" x14ac:dyDescent="0.4">
      <c r="B7380" s="5" t="s">
        <v>78</v>
      </c>
      <c r="C7380" s="5" t="s">
        <v>55</v>
      </c>
      <c r="D7380" s="5" t="s">
        <v>32</v>
      </c>
      <c r="E7380" s="5" t="s">
        <v>61</v>
      </c>
      <c r="F7380" s="6">
        <v>44105</v>
      </c>
      <c r="G7380" s="6" t="str">
        <f>TEXT(datatable[[#This Row],[дата]],"ММ")</f>
        <v>10</v>
      </c>
      <c r="H7380" s="8">
        <v>22.317750000000004</v>
      </c>
      <c r="I7380" s="8">
        <v>11.916449999999999</v>
      </c>
      <c r="J7380" s="8">
        <f>datatable[[#This Row],[продажи_]]-datatable[[#This Row],[себестоимость_]]</f>
        <v>10.401300000000004</v>
      </c>
      <c r="L7380"/>
    </row>
    <row r="7381" spans="2:12" x14ac:dyDescent="0.4">
      <c r="B7381" s="5" t="s">
        <v>78</v>
      </c>
      <c r="C7381" s="5" t="s">
        <v>55</v>
      </c>
      <c r="D7381" s="5" t="s">
        <v>32</v>
      </c>
      <c r="E7381" s="5" t="s">
        <v>61</v>
      </c>
      <c r="F7381" s="6">
        <v>44136</v>
      </c>
      <c r="G7381" s="6" t="str">
        <f>TEXT(datatable[[#This Row],[дата]],"ММ")</f>
        <v>11</v>
      </c>
      <c r="H7381" s="8">
        <v>24.696000000000002</v>
      </c>
      <c r="I7381" s="8">
        <v>10.7163</v>
      </c>
      <c r="J7381" s="8">
        <f>datatable[[#This Row],[продажи_]]-datatable[[#This Row],[себестоимость_]]</f>
        <v>13.979700000000001</v>
      </c>
      <c r="L7381"/>
    </row>
    <row r="7382" spans="2:12" x14ac:dyDescent="0.4">
      <c r="B7382" s="5" t="s">
        <v>78</v>
      </c>
      <c r="C7382" s="5" t="s">
        <v>55</v>
      </c>
      <c r="D7382" s="5" t="s">
        <v>32</v>
      </c>
      <c r="E7382" s="5" t="s">
        <v>61</v>
      </c>
      <c r="F7382" s="6">
        <v>44166</v>
      </c>
      <c r="G7382" s="6" t="str">
        <f>TEXT(datatable[[#This Row],[дата]],"ММ")</f>
        <v>12</v>
      </c>
      <c r="H7382" s="8">
        <v>16.632000000000001</v>
      </c>
      <c r="I7382" s="8">
        <v>12.700800000000001</v>
      </c>
      <c r="J7382" s="8">
        <f>datatable[[#This Row],[продажи_]]-datatable[[#This Row],[себестоимость_]]</f>
        <v>3.9312000000000005</v>
      </c>
      <c r="L7382"/>
    </row>
    <row r="7383" spans="2:12" x14ac:dyDescent="0.4">
      <c r="B7383" s="5" t="s">
        <v>78</v>
      </c>
      <c r="C7383" s="5" t="s">
        <v>55</v>
      </c>
      <c r="D7383" s="5" t="s">
        <v>32</v>
      </c>
      <c r="E7383" s="5" t="s">
        <v>62</v>
      </c>
      <c r="F7383" s="6">
        <v>43831</v>
      </c>
      <c r="G7383" s="6" t="str">
        <f>TEXT(datatable[[#This Row],[дата]],"ММ")</f>
        <v>01</v>
      </c>
      <c r="H7383" s="8">
        <v>27.796499999999998</v>
      </c>
      <c r="I7383" s="8">
        <v>20.586149999999996</v>
      </c>
      <c r="J7383" s="8">
        <f>datatable[[#This Row],[продажи_]]-datatable[[#This Row],[себестоимость_]]</f>
        <v>7.2103500000000018</v>
      </c>
      <c r="L7383"/>
    </row>
    <row r="7384" spans="2:12" x14ac:dyDescent="0.4">
      <c r="B7384" s="5" t="s">
        <v>78</v>
      </c>
      <c r="C7384" s="5" t="s">
        <v>55</v>
      </c>
      <c r="D7384" s="5" t="s">
        <v>32</v>
      </c>
      <c r="E7384" s="5" t="s">
        <v>62</v>
      </c>
      <c r="F7384" s="6">
        <v>43862</v>
      </c>
      <c r="G7384" s="6" t="str">
        <f>TEXT(datatable[[#This Row],[дата]],"ММ")</f>
        <v>02</v>
      </c>
      <c r="H7384" s="8">
        <v>51.688000000000002</v>
      </c>
      <c r="I7384" s="8">
        <v>25.180400000000002</v>
      </c>
      <c r="J7384" s="8">
        <f>datatable[[#This Row],[продажи_]]-datatable[[#This Row],[себестоимость_]]</f>
        <v>26.5076</v>
      </c>
      <c r="L7384"/>
    </row>
    <row r="7385" spans="2:12" x14ac:dyDescent="0.4">
      <c r="B7385" s="5" t="s">
        <v>78</v>
      </c>
      <c r="C7385" s="5" t="s">
        <v>55</v>
      </c>
      <c r="D7385" s="5" t="s">
        <v>32</v>
      </c>
      <c r="E7385" s="5" t="s">
        <v>62</v>
      </c>
      <c r="F7385" s="6">
        <v>43891</v>
      </c>
      <c r="G7385" s="6" t="str">
        <f>TEXT(datatable[[#This Row],[дата]],"ММ")</f>
        <v>03</v>
      </c>
      <c r="H7385" s="8">
        <v>57.936000000000007</v>
      </c>
      <c r="I7385" s="8">
        <v>37.536000000000001</v>
      </c>
      <c r="J7385" s="8">
        <f>datatable[[#This Row],[продажи_]]-datatable[[#This Row],[себестоимость_]]</f>
        <v>20.400000000000006</v>
      </c>
      <c r="L7385"/>
    </row>
    <row r="7386" spans="2:12" x14ac:dyDescent="0.4">
      <c r="B7386" s="5" t="s">
        <v>78</v>
      </c>
      <c r="C7386" s="5" t="s">
        <v>55</v>
      </c>
      <c r="D7386" s="5" t="s">
        <v>32</v>
      </c>
      <c r="E7386" s="5" t="s">
        <v>62</v>
      </c>
      <c r="F7386" s="6">
        <v>43922</v>
      </c>
      <c r="G7386" s="6" t="str">
        <f>TEXT(datatable[[#This Row],[дата]],"ММ")</f>
        <v>04</v>
      </c>
      <c r="H7386" s="8">
        <v>47.712000000000003</v>
      </c>
      <c r="I7386" s="8">
        <v>31.905600000000003</v>
      </c>
      <c r="J7386" s="8">
        <f>datatable[[#This Row],[продажи_]]-datatable[[#This Row],[себестоимость_]]</f>
        <v>15.8064</v>
      </c>
      <c r="L7386"/>
    </row>
    <row r="7387" spans="2:12" x14ac:dyDescent="0.4">
      <c r="B7387" s="5" t="s">
        <v>78</v>
      </c>
      <c r="C7387" s="5" t="s">
        <v>55</v>
      </c>
      <c r="D7387" s="5" t="s">
        <v>32</v>
      </c>
      <c r="E7387" s="5" t="s">
        <v>62</v>
      </c>
      <c r="F7387" s="6">
        <v>43952</v>
      </c>
      <c r="G7387" s="6" t="str">
        <f>TEXT(datatable[[#This Row],[дата]],"ММ")</f>
        <v>05</v>
      </c>
      <c r="H7387" s="8">
        <v>47.996000000000002</v>
      </c>
      <c r="I7387" s="8">
        <v>21.8569</v>
      </c>
      <c r="J7387" s="8">
        <f>datatable[[#This Row],[продажи_]]-datatable[[#This Row],[себестоимость_]]</f>
        <v>26.139100000000003</v>
      </c>
      <c r="L7387"/>
    </row>
    <row r="7388" spans="2:12" x14ac:dyDescent="0.4">
      <c r="B7388" s="5" t="s">
        <v>78</v>
      </c>
      <c r="C7388" s="5" t="s">
        <v>55</v>
      </c>
      <c r="D7388" s="5" t="s">
        <v>32</v>
      </c>
      <c r="E7388" s="5" t="s">
        <v>62</v>
      </c>
      <c r="F7388" s="6">
        <v>43983</v>
      </c>
      <c r="G7388" s="6" t="str">
        <f>TEXT(datatable[[#This Row],[дата]],"ММ")</f>
        <v>06</v>
      </c>
      <c r="H7388" s="8">
        <v>35.854999999999997</v>
      </c>
      <c r="I7388" s="8">
        <v>19.55</v>
      </c>
      <c r="J7388" s="8">
        <f>datatable[[#This Row],[продажи_]]-datatable[[#This Row],[себестоимость_]]</f>
        <v>16.304999999999996</v>
      </c>
      <c r="L7388"/>
    </row>
    <row r="7389" spans="2:12" x14ac:dyDescent="0.4">
      <c r="B7389" s="5" t="s">
        <v>78</v>
      </c>
      <c r="C7389" s="5" t="s">
        <v>55</v>
      </c>
      <c r="D7389" s="5" t="s">
        <v>32</v>
      </c>
      <c r="E7389" s="5" t="s">
        <v>62</v>
      </c>
      <c r="F7389" s="6">
        <v>44013</v>
      </c>
      <c r="G7389" s="6" t="str">
        <f>TEXT(datatable[[#This Row],[дата]],"ММ")</f>
        <v>07</v>
      </c>
      <c r="H7389" s="8">
        <v>33.547499999999999</v>
      </c>
      <c r="I7389" s="8">
        <v>20.586149999999996</v>
      </c>
      <c r="J7389" s="8">
        <f>datatable[[#This Row],[продажи_]]-datatable[[#This Row],[себестоимость_]]</f>
        <v>12.961350000000003</v>
      </c>
      <c r="L7389"/>
    </row>
    <row r="7390" spans="2:12" x14ac:dyDescent="0.4">
      <c r="B7390" s="5" t="s">
        <v>78</v>
      </c>
      <c r="C7390" s="5" t="s">
        <v>55</v>
      </c>
      <c r="D7390" s="5" t="s">
        <v>32</v>
      </c>
      <c r="E7390" s="5" t="s">
        <v>62</v>
      </c>
      <c r="F7390" s="6">
        <v>44044</v>
      </c>
      <c r="G7390" s="6" t="str">
        <f>TEXT(datatable[[#This Row],[дата]],"ММ")</f>
        <v>08</v>
      </c>
      <c r="H7390" s="8">
        <v>33.795999999999999</v>
      </c>
      <c r="I7390" s="8">
        <v>15.483600000000001</v>
      </c>
      <c r="J7390" s="8">
        <f>datatable[[#This Row],[продажи_]]-datatable[[#This Row],[себестоимость_]]</f>
        <v>18.312399999999997</v>
      </c>
      <c r="L7390"/>
    </row>
    <row r="7391" spans="2:12" x14ac:dyDescent="0.4">
      <c r="B7391" s="5" t="s">
        <v>78</v>
      </c>
      <c r="C7391" s="5" t="s">
        <v>55</v>
      </c>
      <c r="D7391" s="5" t="s">
        <v>32</v>
      </c>
      <c r="E7391" s="5" t="s">
        <v>62</v>
      </c>
      <c r="F7391" s="6">
        <v>44075</v>
      </c>
      <c r="G7391" s="6" t="str">
        <f>TEXT(datatable[[#This Row],[дата]],"ММ")</f>
        <v>09</v>
      </c>
      <c r="H7391" s="8">
        <v>28.400000000000002</v>
      </c>
      <c r="I7391" s="8">
        <v>23.46</v>
      </c>
      <c r="J7391" s="8">
        <f>datatable[[#This Row],[продажи_]]-datatable[[#This Row],[себестоимость_]]</f>
        <v>4.9400000000000013</v>
      </c>
      <c r="L7391"/>
    </row>
    <row r="7392" spans="2:12" x14ac:dyDescent="0.4">
      <c r="B7392" s="5" t="s">
        <v>78</v>
      </c>
      <c r="C7392" s="5" t="s">
        <v>55</v>
      </c>
      <c r="D7392" s="5" t="s">
        <v>32</v>
      </c>
      <c r="E7392" s="5" t="s">
        <v>62</v>
      </c>
      <c r="F7392" s="6">
        <v>44105</v>
      </c>
      <c r="G7392" s="6" t="str">
        <f>TEXT(datatable[[#This Row],[дата]],"ММ")</f>
        <v>10</v>
      </c>
      <c r="H7392" s="8">
        <v>44.303999999999995</v>
      </c>
      <c r="I7392" s="8">
        <v>25.414999999999999</v>
      </c>
      <c r="J7392" s="8">
        <f>datatable[[#This Row],[продажи_]]-datatable[[#This Row],[себестоимость_]]</f>
        <v>18.888999999999996</v>
      </c>
      <c r="L7392"/>
    </row>
    <row r="7393" spans="2:12" x14ac:dyDescent="0.4">
      <c r="B7393" s="5" t="s">
        <v>78</v>
      </c>
      <c r="C7393" s="5" t="s">
        <v>55</v>
      </c>
      <c r="D7393" s="5" t="s">
        <v>32</v>
      </c>
      <c r="E7393" s="5" t="s">
        <v>62</v>
      </c>
      <c r="F7393" s="6">
        <v>44136</v>
      </c>
      <c r="G7393" s="6" t="str">
        <f>TEXT(datatable[[#This Row],[дата]],"ММ")</f>
        <v>11</v>
      </c>
      <c r="H7393" s="8">
        <v>43.239000000000004</v>
      </c>
      <c r="I7393" s="8">
        <v>29.285900000000002</v>
      </c>
      <c r="J7393" s="8">
        <f>datatable[[#This Row],[продажи_]]-datatable[[#This Row],[себестоимость_]]</f>
        <v>13.953100000000003</v>
      </c>
      <c r="L7393"/>
    </row>
    <row r="7394" spans="2:12" x14ac:dyDescent="0.4">
      <c r="B7394" s="5" t="s">
        <v>78</v>
      </c>
      <c r="C7394" s="5" t="s">
        <v>55</v>
      </c>
      <c r="D7394" s="5" t="s">
        <v>32</v>
      </c>
      <c r="E7394" s="5" t="s">
        <v>62</v>
      </c>
      <c r="F7394" s="6">
        <v>44166</v>
      </c>
      <c r="G7394" s="6" t="str">
        <f>TEXT(datatable[[#This Row],[дата]],"ММ")</f>
        <v>12</v>
      </c>
      <c r="H7394" s="8">
        <v>41.322000000000003</v>
      </c>
      <c r="I7394" s="8">
        <v>21.348600000000001</v>
      </c>
      <c r="J7394" s="8">
        <f>datatable[[#This Row],[продажи_]]-datatable[[#This Row],[себестоимость_]]</f>
        <v>19.973400000000002</v>
      </c>
      <c r="L7394"/>
    </row>
    <row r="7395" spans="2:12" x14ac:dyDescent="0.4">
      <c r="B7395" s="5" t="s">
        <v>78</v>
      </c>
      <c r="C7395" s="5" t="s">
        <v>55</v>
      </c>
      <c r="D7395" s="5" t="s">
        <v>32</v>
      </c>
      <c r="E7395" s="5" t="s">
        <v>9</v>
      </c>
      <c r="F7395" s="6">
        <v>43831</v>
      </c>
      <c r="G7395" s="6" t="str">
        <f>TEXT(datatable[[#This Row],[дата]],"ММ")</f>
        <v>01</v>
      </c>
      <c r="H7395" s="8">
        <v>30.532499999999999</v>
      </c>
      <c r="I7395" s="8">
        <v>21.762</v>
      </c>
      <c r="J7395" s="8">
        <f>datatable[[#This Row],[продажи_]]-datatable[[#This Row],[себестоимость_]]</f>
        <v>8.7704999999999984</v>
      </c>
      <c r="L7395"/>
    </row>
    <row r="7396" spans="2:12" x14ac:dyDescent="0.4">
      <c r="B7396" s="5" t="s">
        <v>78</v>
      </c>
      <c r="C7396" s="5" t="s">
        <v>55</v>
      </c>
      <c r="D7396" s="5" t="s">
        <v>32</v>
      </c>
      <c r="E7396" s="5" t="s">
        <v>9</v>
      </c>
      <c r="F7396" s="6">
        <v>43862</v>
      </c>
      <c r="G7396" s="6" t="str">
        <f>TEXT(datatable[[#This Row],[дата]],"ММ")</f>
        <v>02</v>
      </c>
      <c r="H7396" s="8">
        <v>40.25</v>
      </c>
      <c r="I7396" s="8">
        <v>23.132200000000001</v>
      </c>
      <c r="J7396" s="8">
        <f>datatable[[#This Row],[продажи_]]-datatable[[#This Row],[себестоимость_]]</f>
        <v>17.117799999999999</v>
      </c>
      <c r="L7396"/>
    </row>
    <row r="7397" spans="2:12" x14ac:dyDescent="0.4">
      <c r="B7397" s="5" t="s">
        <v>78</v>
      </c>
      <c r="C7397" s="5" t="s">
        <v>55</v>
      </c>
      <c r="D7397" s="5" t="s">
        <v>32</v>
      </c>
      <c r="E7397" s="5" t="s">
        <v>9</v>
      </c>
      <c r="F7397" s="6">
        <v>43891</v>
      </c>
      <c r="G7397" s="6" t="str">
        <f>TEXT(datatable[[#This Row],[дата]],"ММ")</f>
        <v>03</v>
      </c>
      <c r="H7397" s="8">
        <v>50.6</v>
      </c>
      <c r="I7397" s="8">
        <v>33.529600000000002</v>
      </c>
      <c r="J7397" s="8">
        <f>datatable[[#This Row],[продажи_]]-datatable[[#This Row],[себестоимость_]]</f>
        <v>17.070399999999999</v>
      </c>
      <c r="L7397"/>
    </row>
    <row r="7398" spans="2:12" x14ac:dyDescent="0.4">
      <c r="B7398" s="5" t="s">
        <v>78</v>
      </c>
      <c r="C7398" s="5" t="s">
        <v>55</v>
      </c>
      <c r="D7398" s="5" t="s">
        <v>32</v>
      </c>
      <c r="E7398" s="5" t="s">
        <v>9</v>
      </c>
      <c r="F7398" s="6">
        <v>43922</v>
      </c>
      <c r="G7398" s="6" t="str">
        <f>TEXT(datatable[[#This Row],[дата]],"ММ")</f>
        <v>04</v>
      </c>
      <c r="H7398" s="8">
        <v>51.52</v>
      </c>
      <c r="I7398" s="8">
        <v>34.174400000000006</v>
      </c>
      <c r="J7398" s="8">
        <f>datatable[[#This Row],[продажи_]]-datatable[[#This Row],[себестоимость_]]</f>
        <v>17.345599999999997</v>
      </c>
      <c r="L7398"/>
    </row>
    <row r="7399" spans="2:12" x14ac:dyDescent="0.4">
      <c r="B7399" s="5" t="s">
        <v>78</v>
      </c>
      <c r="C7399" s="5" t="s">
        <v>55</v>
      </c>
      <c r="D7399" s="5" t="s">
        <v>32</v>
      </c>
      <c r="E7399" s="5" t="s">
        <v>9</v>
      </c>
      <c r="F7399" s="6">
        <v>43952</v>
      </c>
      <c r="G7399" s="6" t="str">
        <f>TEXT(datatable[[#This Row],[дата]],"ММ")</f>
        <v>05</v>
      </c>
      <c r="H7399" s="8">
        <v>35.1325</v>
      </c>
      <c r="I7399" s="8">
        <v>24.885249999999999</v>
      </c>
      <c r="J7399" s="8">
        <f>datatable[[#This Row],[продажи_]]-datatable[[#This Row],[себестоимость_]]</f>
        <v>10.247250000000001</v>
      </c>
      <c r="L7399"/>
    </row>
    <row r="7400" spans="2:12" x14ac:dyDescent="0.4">
      <c r="B7400" s="5" t="s">
        <v>78</v>
      </c>
      <c r="C7400" s="5" t="s">
        <v>55</v>
      </c>
      <c r="D7400" s="5" t="s">
        <v>32</v>
      </c>
      <c r="E7400" s="5" t="s">
        <v>9</v>
      </c>
      <c r="F7400" s="6">
        <v>43983</v>
      </c>
      <c r="G7400" s="6" t="str">
        <f>TEXT(datatable[[#This Row],[дата]],"ММ")</f>
        <v>06</v>
      </c>
      <c r="H7400" s="8">
        <v>26.737500000000001</v>
      </c>
      <c r="I7400" s="8">
        <v>21.963500000000003</v>
      </c>
      <c r="J7400" s="8">
        <f>datatable[[#This Row],[продажи_]]-datatable[[#This Row],[себестоимость_]]</f>
        <v>4.7739999999999974</v>
      </c>
      <c r="L7400"/>
    </row>
    <row r="7401" spans="2:12" x14ac:dyDescent="0.4">
      <c r="B7401" s="5" t="s">
        <v>78</v>
      </c>
      <c r="C7401" s="5" t="s">
        <v>55</v>
      </c>
      <c r="D7401" s="5" t="s">
        <v>32</v>
      </c>
      <c r="E7401" s="5" t="s">
        <v>9</v>
      </c>
      <c r="F7401" s="6">
        <v>44013</v>
      </c>
      <c r="G7401" s="6" t="str">
        <f>TEXT(datatable[[#This Row],[дата]],"ММ")</f>
        <v>07</v>
      </c>
      <c r="H7401" s="8">
        <v>26.392500000000002</v>
      </c>
      <c r="I7401" s="8">
        <v>15.596100000000002</v>
      </c>
      <c r="J7401" s="8">
        <f>datatable[[#This Row],[продажи_]]-datatable[[#This Row],[себестоимость_]]</f>
        <v>10.7964</v>
      </c>
      <c r="L7401"/>
    </row>
    <row r="7402" spans="2:12" x14ac:dyDescent="0.4">
      <c r="B7402" s="5" t="s">
        <v>78</v>
      </c>
      <c r="C7402" s="5" t="s">
        <v>55</v>
      </c>
      <c r="D7402" s="5" t="s">
        <v>32</v>
      </c>
      <c r="E7402" s="5" t="s">
        <v>9</v>
      </c>
      <c r="F7402" s="6">
        <v>44044</v>
      </c>
      <c r="G7402" s="6" t="str">
        <f>TEXT(datatable[[#This Row],[дата]],"ММ")</f>
        <v>08</v>
      </c>
      <c r="H7402" s="8">
        <v>24.840000000000003</v>
      </c>
      <c r="I7402" s="8">
        <v>17.087200000000003</v>
      </c>
      <c r="J7402" s="8">
        <f>datatable[[#This Row],[продажи_]]-datatable[[#This Row],[себестоимость_]]</f>
        <v>7.7528000000000006</v>
      </c>
      <c r="L7402"/>
    </row>
    <row r="7403" spans="2:12" x14ac:dyDescent="0.4">
      <c r="B7403" s="5" t="s">
        <v>78</v>
      </c>
      <c r="C7403" s="5" t="s">
        <v>55</v>
      </c>
      <c r="D7403" s="5" t="s">
        <v>32</v>
      </c>
      <c r="E7403" s="5" t="s">
        <v>9</v>
      </c>
      <c r="F7403" s="6">
        <v>44075</v>
      </c>
      <c r="G7403" s="6" t="str">
        <f>TEXT(datatable[[#This Row],[дата]],"ММ")</f>
        <v>09</v>
      </c>
      <c r="H7403" s="8">
        <v>29.037500000000001</v>
      </c>
      <c r="I7403" s="8">
        <v>20.150000000000002</v>
      </c>
      <c r="J7403" s="8">
        <f>datatable[[#This Row],[продажи_]]-datatable[[#This Row],[себестоимость_]]</f>
        <v>8.8874999999999993</v>
      </c>
      <c r="L7403"/>
    </row>
    <row r="7404" spans="2:12" x14ac:dyDescent="0.4">
      <c r="B7404" s="5" t="s">
        <v>78</v>
      </c>
      <c r="C7404" s="5" t="s">
        <v>55</v>
      </c>
      <c r="D7404" s="5" t="s">
        <v>32</v>
      </c>
      <c r="E7404" s="5" t="s">
        <v>9</v>
      </c>
      <c r="F7404" s="6">
        <v>44105</v>
      </c>
      <c r="G7404" s="6" t="str">
        <f>TEXT(datatable[[#This Row],[дата]],"ММ")</f>
        <v>10</v>
      </c>
      <c r="H7404" s="8">
        <v>31.768750000000001</v>
      </c>
      <c r="I7404" s="8">
        <v>23.575500000000002</v>
      </c>
      <c r="J7404" s="8">
        <f>datatable[[#This Row],[продажи_]]-datatable[[#This Row],[себестоимость_]]</f>
        <v>8.193249999999999</v>
      </c>
      <c r="L7404"/>
    </row>
    <row r="7405" spans="2:12" x14ac:dyDescent="0.4">
      <c r="B7405" s="5" t="s">
        <v>78</v>
      </c>
      <c r="C7405" s="5" t="s">
        <v>55</v>
      </c>
      <c r="D7405" s="5" t="s">
        <v>32</v>
      </c>
      <c r="E7405" s="5" t="s">
        <v>9</v>
      </c>
      <c r="F7405" s="6">
        <v>44136</v>
      </c>
      <c r="G7405" s="6" t="str">
        <f>TEXT(datatable[[#This Row],[дата]],"ММ")</f>
        <v>11</v>
      </c>
      <c r="H7405" s="8">
        <v>39.445</v>
      </c>
      <c r="I7405" s="8">
        <v>31.031000000000002</v>
      </c>
      <c r="J7405" s="8">
        <f>datatable[[#This Row],[продажи_]]-datatable[[#This Row],[себестоимость_]]</f>
        <v>8.4139999999999979</v>
      </c>
      <c r="L7405"/>
    </row>
    <row r="7406" spans="2:12" x14ac:dyDescent="0.4">
      <c r="B7406" s="5" t="s">
        <v>78</v>
      </c>
      <c r="C7406" s="5" t="s">
        <v>55</v>
      </c>
      <c r="D7406" s="5" t="s">
        <v>32</v>
      </c>
      <c r="E7406" s="5" t="s">
        <v>9</v>
      </c>
      <c r="F7406" s="6">
        <v>44166</v>
      </c>
      <c r="G7406" s="6" t="str">
        <f>TEXT(datatable[[#This Row],[дата]],"ММ")</f>
        <v>12</v>
      </c>
      <c r="H7406" s="8">
        <v>31.395</v>
      </c>
      <c r="I7406" s="8">
        <v>25.872600000000002</v>
      </c>
      <c r="J7406" s="8">
        <f>datatable[[#This Row],[продажи_]]-datatable[[#This Row],[себестоимость_]]</f>
        <v>5.5223999999999975</v>
      </c>
      <c r="L7406"/>
    </row>
    <row r="7407" spans="2:12" x14ac:dyDescent="0.4">
      <c r="B7407" s="5" t="s">
        <v>78</v>
      </c>
      <c r="C7407" s="5" t="s">
        <v>55</v>
      </c>
      <c r="D7407" s="5" t="s">
        <v>32</v>
      </c>
      <c r="E7407" s="5" t="s">
        <v>10</v>
      </c>
      <c r="F7407" s="6">
        <v>43831</v>
      </c>
      <c r="G7407" s="6" t="str">
        <f>TEXT(datatable[[#This Row],[дата]],"ММ")</f>
        <v>01</v>
      </c>
      <c r="H7407" s="8">
        <v>10.0899</v>
      </c>
      <c r="I7407" s="8">
        <v>5.508</v>
      </c>
      <c r="J7407" s="8">
        <f>datatable[[#This Row],[продажи_]]-datatable[[#This Row],[себестоимость_]]</f>
        <v>4.5819000000000001</v>
      </c>
      <c r="L7407"/>
    </row>
    <row r="7408" spans="2:12" x14ac:dyDescent="0.4">
      <c r="B7408" s="5" t="s">
        <v>78</v>
      </c>
      <c r="C7408" s="5" t="s">
        <v>55</v>
      </c>
      <c r="D7408" s="5" t="s">
        <v>32</v>
      </c>
      <c r="E7408" s="5" t="s">
        <v>10</v>
      </c>
      <c r="F7408" s="6">
        <v>43862</v>
      </c>
      <c r="G7408" s="6" t="str">
        <f>TEXT(datatable[[#This Row],[дата]],"ММ")</f>
        <v>02</v>
      </c>
      <c r="H7408" s="8">
        <v>13.3644</v>
      </c>
      <c r="I7408" s="8">
        <v>10.281600000000001</v>
      </c>
      <c r="J7408" s="8">
        <f>datatable[[#This Row],[продажи_]]-datatable[[#This Row],[себестоимость_]]</f>
        <v>3.0827999999999989</v>
      </c>
      <c r="L7408"/>
    </row>
    <row r="7409" spans="2:12" x14ac:dyDescent="0.4">
      <c r="B7409" s="5" t="s">
        <v>78</v>
      </c>
      <c r="C7409" s="5" t="s">
        <v>55</v>
      </c>
      <c r="D7409" s="5" t="s">
        <v>32</v>
      </c>
      <c r="E7409" s="5" t="s">
        <v>10</v>
      </c>
      <c r="F7409" s="6">
        <v>43891</v>
      </c>
      <c r="G7409" s="6" t="str">
        <f>TEXT(datatable[[#This Row],[дата]],"ММ")</f>
        <v>03</v>
      </c>
      <c r="H7409" s="8">
        <v>17.937600000000003</v>
      </c>
      <c r="I7409" s="8">
        <v>13.708799999999998</v>
      </c>
      <c r="J7409" s="8">
        <f>datatable[[#This Row],[продажи_]]-datatable[[#This Row],[себестоимость_]]</f>
        <v>4.228800000000005</v>
      </c>
      <c r="L7409"/>
    </row>
    <row r="7410" spans="2:12" x14ac:dyDescent="0.4">
      <c r="B7410" s="5" t="s">
        <v>78</v>
      </c>
      <c r="C7410" s="5" t="s">
        <v>55</v>
      </c>
      <c r="D7410" s="5" t="s">
        <v>32</v>
      </c>
      <c r="E7410" s="5" t="s">
        <v>10</v>
      </c>
      <c r="F7410" s="6">
        <v>43922</v>
      </c>
      <c r="G7410" s="6" t="str">
        <f>TEXT(datatable[[#This Row],[дата]],"ММ")</f>
        <v>04</v>
      </c>
      <c r="H7410" s="8">
        <v>17.760000000000002</v>
      </c>
      <c r="I7410" s="8">
        <v>13.593599999999999</v>
      </c>
      <c r="J7410" s="8">
        <f>datatable[[#This Row],[продажи_]]-datatable[[#This Row],[себестоимость_]]</f>
        <v>4.166400000000003</v>
      </c>
      <c r="L7410"/>
    </row>
    <row r="7411" spans="2:12" x14ac:dyDescent="0.4">
      <c r="B7411" s="5" t="s">
        <v>78</v>
      </c>
      <c r="C7411" s="5" t="s">
        <v>55</v>
      </c>
      <c r="D7411" s="5" t="s">
        <v>32</v>
      </c>
      <c r="E7411" s="5" t="s">
        <v>10</v>
      </c>
      <c r="F7411" s="6">
        <v>43952</v>
      </c>
      <c r="G7411" s="6" t="str">
        <f>TEXT(datatable[[#This Row],[дата]],"ММ")</f>
        <v>05</v>
      </c>
      <c r="H7411" s="8">
        <v>15.873000000000001</v>
      </c>
      <c r="I7411" s="8">
        <v>10.4832</v>
      </c>
      <c r="J7411" s="8">
        <f>datatable[[#This Row],[продажи_]]-datatable[[#This Row],[себестоимость_]]</f>
        <v>5.389800000000001</v>
      </c>
      <c r="L7411"/>
    </row>
    <row r="7412" spans="2:12" x14ac:dyDescent="0.4">
      <c r="B7412" s="5" t="s">
        <v>78</v>
      </c>
      <c r="C7412" s="5" t="s">
        <v>55</v>
      </c>
      <c r="D7412" s="5" t="s">
        <v>32</v>
      </c>
      <c r="E7412" s="5" t="s">
        <v>10</v>
      </c>
      <c r="F7412" s="6">
        <v>43983</v>
      </c>
      <c r="G7412" s="6" t="str">
        <f>TEXT(datatable[[#This Row],[дата]],"ММ")</f>
        <v>06</v>
      </c>
      <c r="H7412" s="8">
        <v>9.657</v>
      </c>
      <c r="I7412" s="8">
        <v>6.984</v>
      </c>
      <c r="J7412" s="8">
        <f>datatable[[#This Row],[продажи_]]-datatable[[#This Row],[себестоимость_]]</f>
        <v>2.673</v>
      </c>
      <c r="L7412"/>
    </row>
    <row r="7413" spans="2:12" x14ac:dyDescent="0.4">
      <c r="B7413" s="5" t="s">
        <v>78</v>
      </c>
      <c r="C7413" s="5" t="s">
        <v>55</v>
      </c>
      <c r="D7413" s="5" t="s">
        <v>32</v>
      </c>
      <c r="E7413" s="5" t="s">
        <v>10</v>
      </c>
      <c r="F7413" s="6">
        <v>44013</v>
      </c>
      <c r="G7413" s="6" t="str">
        <f>TEXT(datatable[[#This Row],[дата]],"ММ")</f>
        <v>07</v>
      </c>
      <c r="H7413" s="8">
        <v>9.6903000000000006</v>
      </c>
      <c r="I7413" s="8">
        <v>6.48</v>
      </c>
      <c r="J7413" s="8">
        <f>datatable[[#This Row],[продажи_]]-datatable[[#This Row],[себестоимость_]]</f>
        <v>3.2103000000000002</v>
      </c>
      <c r="L7413"/>
    </row>
    <row r="7414" spans="2:12" x14ac:dyDescent="0.4">
      <c r="B7414" s="5" t="s">
        <v>78</v>
      </c>
      <c r="C7414" s="5" t="s">
        <v>55</v>
      </c>
      <c r="D7414" s="5" t="s">
        <v>32</v>
      </c>
      <c r="E7414" s="5" t="s">
        <v>10</v>
      </c>
      <c r="F7414" s="6">
        <v>44044</v>
      </c>
      <c r="G7414" s="6" t="str">
        <f>TEXT(datatable[[#This Row],[дата]],"ММ")</f>
        <v>08</v>
      </c>
      <c r="H7414" s="8">
        <v>7.6368000000000009</v>
      </c>
      <c r="I7414" s="8">
        <v>6.9119999999999999</v>
      </c>
      <c r="J7414" s="8">
        <f>datatable[[#This Row],[продажи_]]-datatable[[#This Row],[себестоимость_]]</f>
        <v>0.724800000000001</v>
      </c>
      <c r="L7414"/>
    </row>
    <row r="7415" spans="2:12" x14ac:dyDescent="0.4">
      <c r="B7415" s="5" t="s">
        <v>78</v>
      </c>
      <c r="C7415" s="5" t="s">
        <v>55</v>
      </c>
      <c r="D7415" s="5" t="s">
        <v>32</v>
      </c>
      <c r="E7415" s="5" t="s">
        <v>10</v>
      </c>
      <c r="F7415" s="6">
        <v>44075</v>
      </c>
      <c r="G7415" s="6" t="str">
        <f>TEXT(datatable[[#This Row],[дата]],"ММ")</f>
        <v>09</v>
      </c>
      <c r="H7415" s="8">
        <v>13.209</v>
      </c>
      <c r="I7415" s="8">
        <v>8.4960000000000004</v>
      </c>
      <c r="J7415" s="8">
        <f>datatable[[#This Row],[продажи_]]-datatable[[#This Row],[себестоимость_]]</f>
        <v>4.7129999999999992</v>
      </c>
      <c r="L7415"/>
    </row>
    <row r="7416" spans="2:12" x14ac:dyDescent="0.4">
      <c r="B7416" s="5" t="s">
        <v>78</v>
      </c>
      <c r="C7416" s="5" t="s">
        <v>55</v>
      </c>
      <c r="D7416" s="5" t="s">
        <v>32</v>
      </c>
      <c r="E7416" s="5" t="s">
        <v>10</v>
      </c>
      <c r="F7416" s="6">
        <v>44105</v>
      </c>
      <c r="G7416" s="6" t="str">
        <f>TEXT(datatable[[#This Row],[дата]],"ММ")</f>
        <v>10</v>
      </c>
      <c r="H7416" s="8">
        <v>15.440100000000001</v>
      </c>
      <c r="I7416" s="8">
        <v>7.5815999999999999</v>
      </c>
      <c r="J7416" s="8">
        <f>datatable[[#This Row],[продажи_]]-datatable[[#This Row],[себестоимость_]]</f>
        <v>7.8585000000000012</v>
      </c>
      <c r="L7416"/>
    </row>
    <row r="7417" spans="2:12" x14ac:dyDescent="0.4">
      <c r="B7417" s="5" t="s">
        <v>78</v>
      </c>
      <c r="C7417" s="5" t="s">
        <v>55</v>
      </c>
      <c r="D7417" s="5" t="s">
        <v>32</v>
      </c>
      <c r="E7417" s="5" t="s">
        <v>10</v>
      </c>
      <c r="F7417" s="6">
        <v>44136</v>
      </c>
      <c r="G7417" s="6" t="str">
        <f>TEXT(datatable[[#This Row],[дата]],"ММ")</f>
        <v>11</v>
      </c>
      <c r="H7417" s="8">
        <v>15.850800000000001</v>
      </c>
      <c r="I7417" s="8">
        <v>8.2655999999999992</v>
      </c>
      <c r="J7417" s="8">
        <f>datatable[[#This Row],[продажи_]]-datatable[[#This Row],[себестоимость_]]</f>
        <v>7.5852000000000022</v>
      </c>
      <c r="L7417"/>
    </row>
    <row r="7418" spans="2:12" x14ac:dyDescent="0.4">
      <c r="B7418" s="5" t="s">
        <v>78</v>
      </c>
      <c r="C7418" s="5" t="s">
        <v>55</v>
      </c>
      <c r="D7418" s="5" t="s">
        <v>32</v>
      </c>
      <c r="E7418" s="5" t="s">
        <v>10</v>
      </c>
      <c r="F7418" s="6">
        <v>44166</v>
      </c>
      <c r="G7418" s="6" t="str">
        <f>TEXT(datatable[[#This Row],[дата]],"ММ")</f>
        <v>12</v>
      </c>
      <c r="H7418" s="8">
        <v>14.918400000000002</v>
      </c>
      <c r="I7418" s="8">
        <v>7.8624000000000009</v>
      </c>
      <c r="J7418" s="8">
        <f>datatable[[#This Row],[продажи_]]-datatable[[#This Row],[себестоимость_]]</f>
        <v>7.0560000000000009</v>
      </c>
      <c r="L7418"/>
    </row>
    <row r="7419" spans="2:12" x14ac:dyDescent="0.4">
      <c r="B7419" s="5" t="s">
        <v>78</v>
      </c>
      <c r="C7419" s="5" t="s">
        <v>55</v>
      </c>
      <c r="D7419" s="5" t="s">
        <v>32</v>
      </c>
      <c r="E7419" s="5" t="s">
        <v>7</v>
      </c>
      <c r="F7419" s="6">
        <v>43831</v>
      </c>
      <c r="G7419" s="6" t="str">
        <f>TEXT(datatable[[#This Row],[дата]],"ММ")</f>
        <v>01</v>
      </c>
      <c r="H7419" s="8">
        <v>2.22525</v>
      </c>
      <c r="I7419" s="8">
        <v>0.60839999999999994</v>
      </c>
      <c r="J7419" s="8">
        <f>datatable[[#This Row],[продажи_]]-datatable[[#This Row],[себестоимость_]]</f>
        <v>1.6168499999999999</v>
      </c>
      <c r="L7419"/>
    </row>
    <row r="7420" spans="2:12" x14ac:dyDescent="0.4">
      <c r="B7420" s="5" t="s">
        <v>78</v>
      </c>
      <c r="C7420" s="5" t="s">
        <v>55</v>
      </c>
      <c r="D7420" s="5" t="s">
        <v>32</v>
      </c>
      <c r="E7420" s="5" t="s">
        <v>7</v>
      </c>
      <c r="F7420" s="6">
        <v>43862</v>
      </c>
      <c r="G7420" s="6" t="str">
        <f>TEXT(datatable[[#This Row],[дата]],"ММ")</f>
        <v>02</v>
      </c>
      <c r="H7420" s="8">
        <v>2.9197000000000002</v>
      </c>
      <c r="I7420" s="8">
        <v>0.77349999999999997</v>
      </c>
      <c r="J7420" s="8">
        <f>datatable[[#This Row],[продажи_]]-datatable[[#This Row],[себестоимость_]]</f>
        <v>2.1462000000000003</v>
      </c>
      <c r="L7420"/>
    </row>
    <row r="7421" spans="2:12" x14ac:dyDescent="0.4">
      <c r="B7421" s="5" t="s">
        <v>78</v>
      </c>
      <c r="C7421" s="5" t="s">
        <v>55</v>
      </c>
      <c r="D7421" s="5" t="s">
        <v>32</v>
      </c>
      <c r="E7421" s="5" t="s">
        <v>7</v>
      </c>
      <c r="F7421" s="6">
        <v>43891</v>
      </c>
      <c r="G7421" s="6" t="str">
        <f>TEXT(datatable[[#This Row],[дата]],"ММ")</f>
        <v>03</v>
      </c>
      <c r="H7421" s="8">
        <v>3.4055999999999997</v>
      </c>
      <c r="I7421" s="8">
        <v>1.0608</v>
      </c>
      <c r="J7421" s="8">
        <f>datatable[[#This Row],[продажи_]]-datatable[[#This Row],[себестоимость_]]</f>
        <v>2.3447999999999998</v>
      </c>
      <c r="L7421"/>
    </row>
    <row r="7422" spans="2:12" x14ac:dyDescent="0.4">
      <c r="B7422" s="5" t="s">
        <v>78</v>
      </c>
      <c r="C7422" s="5" t="s">
        <v>55</v>
      </c>
      <c r="D7422" s="5" t="s">
        <v>32</v>
      </c>
      <c r="E7422" s="5" t="s">
        <v>7</v>
      </c>
      <c r="F7422" s="6">
        <v>43922</v>
      </c>
      <c r="G7422" s="6" t="str">
        <f>TEXT(datatable[[#This Row],[дата]],"ММ")</f>
        <v>04</v>
      </c>
      <c r="H7422" s="8">
        <v>2.8895999999999997</v>
      </c>
      <c r="I7422" s="8">
        <v>1.1336000000000002</v>
      </c>
      <c r="J7422" s="8">
        <f>datatable[[#This Row],[продажи_]]-datatable[[#This Row],[себестоимость_]]</f>
        <v>1.7559999999999996</v>
      </c>
      <c r="L7422"/>
    </row>
    <row r="7423" spans="2:12" x14ac:dyDescent="0.4">
      <c r="B7423" s="5" t="s">
        <v>78</v>
      </c>
      <c r="C7423" s="5" t="s">
        <v>55</v>
      </c>
      <c r="D7423" s="5" t="s">
        <v>32</v>
      </c>
      <c r="E7423" s="5" t="s">
        <v>7</v>
      </c>
      <c r="F7423" s="6">
        <v>43952</v>
      </c>
      <c r="G7423" s="6" t="str">
        <f>TEXT(datatable[[#This Row],[дата]],"ММ")</f>
        <v>05</v>
      </c>
      <c r="H7423" s="8">
        <v>2.8788499999999999</v>
      </c>
      <c r="I7423" s="8">
        <v>0.71824999999999994</v>
      </c>
      <c r="J7423" s="8">
        <f>datatable[[#This Row],[продажи_]]-datatable[[#This Row],[себестоимость_]]</f>
        <v>2.1606000000000001</v>
      </c>
      <c r="L7423"/>
    </row>
    <row r="7424" spans="2:12" x14ac:dyDescent="0.4">
      <c r="B7424" s="5" t="s">
        <v>78</v>
      </c>
      <c r="C7424" s="5" t="s">
        <v>55</v>
      </c>
      <c r="D7424" s="5" t="s">
        <v>32</v>
      </c>
      <c r="E7424" s="5" t="s">
        <v>7</v>
      </c>
      <c r="F7424" s="6">
        <v>43983</v>
      </c>
      <c r="G7424" s="6" t="str">
        <f>TEXT(datatable[[#This Row],[дата]],"ММ")</f>
        <v>06</v>
      </c>
      <c r="H7424" s="8">
        <v>2.1069999999999998</v>
      </c>
      <c r="I7424" s="8">
        <v>0.70200000000000007</v>
      </c>
      <c r="J7424" s="8">
        <f>datatable[[#This Row],[продажи_]]-datatable[[#This Row],[себестоимость_]]</f>
        <v>1.4049999999999998</v>
      </c>
      <c r="L7424"/>
    </row>
    <row r="7425" spans="2:12" x14ac:dyDescent="0.4">
      <c r="B7425" s="5" t="s">
        <v>78</v>
      </c>
      <c r="C7425" s="5" t="s">
        <v>55</v>
      </c>
      <c r="D7425" s="5" t="s">
        <v>32</v>
      </c>
      <c r="E7425" s="5" t="s">
        <v>7</v>
      </c>
      <c r="F7425" s="6">
        <v>44013</v>
      </c>
      <c r="G7425" s="6" t="str">
        <f>TEXT(datatable[[#This Row],[дата]],"ММ")</f>
        <v>07</v>
      </c>
      <c r="H7425" s="8">
        <v>2.1285000000000003</v>
      </c>
      <c r="I7425" s="8">
        <v>0.49724999999999997</v>
      </c>
      <c r="J7425" s="8">
        <f>datatable[[#This Row],[продажи_]]-datatable[[#This Row],[себестоимость_]]</f>
        <v>1.6312500000000003</v>
      </c>
      <c r="L7425"/>
    </row>
    <row r="7426" spans="2:12" x14ac:dyDescent="0.4">
      <c r="B7426" s="5" t="s">
        <v>78</v>
      </c>
      <c r="C7426" s="5" t="s">
        <v>55</v>
      </c>
      <c r="D7426" s="5" t="s">
        <v>32</v>
      </c>
      <c r="E7426" s="5" t="s">
        <v>7</v>
      </c>
      <c r="F7426" s="6">
        <v>44044</v>
      </c>
      <c r="G7426" s="6" t="str">
        <f>TEXT(datatable[[#This Row],[дата]],"ММ")</f>
        <v>08</v>
      </c>
      <c r="H7426" s="8">
        <v>1.9092000000000002</v>
      </c>
      <c r="I7426" s="8">
        <v>0.4264</v>
      </c>
      <c r="J7426" s="8">
        <f>datatable[[#This Row],[продажи_]]-datatable[[#This Row],[себестоимость_]]</f>
        <v>1.4828000000000001</v>
      </c>
      <c r="L7426"/>
    </row>
    <row r="7427" spans="2:12" x14ac:dyDescent="0.4">
      <c r="B7427" s="5" t="s">
        <v>78</v>
      </c>
      <c r="C7427" s="5" t="s">
        <v>55</v>
      </c>
      <c r="D7427" s="5" t="s">
        <v>32</v>
      </c>
      <c r="E7427" s="5" t="s">
        <v>7</v>
      </c>
      <c r="F7427" s="6">
        <v>44075</v>
      </c>
      <c r="G7427" s="6" t="str">
        <f>TEXT(datatable[[#This Row],[дата]],"ММ")</f>
        <v>09</v>
      </c>
      <c r="H7427" s="8">
        <v>2.4079999999999999</v>
      </c>
      <c r="I7427" s="8">
        <v>0.65650000000000008</v>
      </c>
      <c r="J7427" s="8">
        <f>datatable[[#This Row],[продажи_]]-datatable[[#This Row],[себестоимость_]]</f>
        <v>1.7514999999999998</v>
      </c>
      <c r="L7427"/>
    </row>
    <row r="7428" spans="2:12" x14ac:dyDescent="0.4">
      <c r="B7428" s="5" t="s">
        <v>78</v>
      </c>
      <c r="C7428" s="5" t="s">
        <v>55</v>
      </c>
      <c r="D7428" s="5" t="s">
        <v>32</v>
      </c>
      <c r="E7428" s="5" t="s">
        <v>7</v>
      </c>
      <c r="F7428" s="6">
        <v>44105</v>
      </c>
      <c r="G7428" s="6" t="str">
        <f>TEXT(datatable[[#This Row],[дата]],"ММ")</f>
        <v>10</v>
      </c>
      <c r="H7428" s="8">
        <v>2.5714000000000001</v>
      </c>
      <c r="I7428" s="8">
        <v>0.97174999999999989</v>
      </c>
      <c r="J7428" s="8">
        <f>datatable[[#This Row],[продажи_]]-datatable[[#This Row],[себестоимость_]]</f>
        <v>1.5996500000000002</v>
      </c>
      <c r="L7428"/>
    </row>
    <row r="7429" spans="2:12" x14ac:dyDescent="0.4">
      <c r="B7429" s="5" t="s">
        <v>78</v>
      </c>
      <c r="C7429" s="5" t="s">
        <v>55</v>
      </c>
      <c r="D7429" s="5" t="s">
        <v>32</v>
      </c>
      <c r="E7429" s="5" t="s">
        <v>7</v>
      </c>
      <c r="F7429" s="6">
        <v>44136</v>
      </c>
      <c r="G7429" s="6" t="str">
        <f>TEXT(datatable[[#This Row],[дата]],"ММ")</f>
        <v>11</v>
      </c>
      <c r="H7429" s="8">
        <v>2.6187</v>
      </c>
      <c r="I7429" s="8">
        <v>0.80080000000000007</v>
      </c>
      <c r="J7429" s="8">
        <f>datatable[[#This Row],[продажи_]]-datatable[[#This Row],[себестоимость_]]</f>
        <v>1.8178999999999998</v>
      </c>
      <c r="L7429"/>
    </row>
    <row r="7430" spans="2:12" x14ac:dyDescent="0.4">
      <c r="B7430" s="5" t="s">
        <v>78</v>
      </c>
      <c r="C7430" s="5" t="s">
        <v>55</v>
      </c>
      <c r="D7430" s="5" t="s">
        <v>32</v>
      </c>
      <c r="E7430" s="5" t="s">
        <v>7</v>
      </c>
      <c r="F7430" s="6">
        <v>44166</v>
      </c>
      <c r="G7430" s="6" t="str">
        <f>TEXT(datatable[[#This Row],[дата]],"ММ")</f>
        <v>12</v>
      </c>
      <c r="H7430" s="8">
        <v>2.3220000000000001</v>
      </c>
      <c r="I7430" s="8">
        <v>0.78</v>
      </c>
      <c r="J7430" s="8">
        <f>datatable[[#This Row],[продажи_]]-datatable[[#This Row],[себестоимость_]]</f>
        <v>1.542</v>
      </c>
      <c r="L7430"/>
    </row>
    <row r="7431" spans="2:12" x14ac:dyDescent="0.4">
      <c r="B7431" s="5" t="s">
        <v>78</v>
      </c>
      <c r="C7431" s="5" t="s">
        <v>55</v>
      </c>
      <c r="D7431" s="5" t="s">
        <v>32</v>
      </c>
      <c r="E7431" s="5" t="s">
        <v>7</v>
      </c>
      <c r="F7431" s="6">
        <v>43831</v>
      </c>
      <c r="G7431" s="6" t="str">
        <f>TEXT(datatable[[#This Row],[дата]],"ММ")</f>
        <v>01</v>
      </c>
      <c r="H7431" s="8">
        <v>1.5907499999999999</v>
      </c>
      <c r="I7431" s="8">
        <v>0.58320000000000005</v>
      </c>
      <c r="J7431" s="8">
        <f>datatable[[#This Row],[продажи_]]-datatable[[#This Row],[себестоимость_]]</f>
        <v>1.0075499999999997</v>
      </c>
      <c r="L7431"/>
    </row>
    <row r="7432" spans="2:12" x14ac:dyDescent="0.4">
      <c r="B7432" s="5" t="s">
        <v>78</v>
      </c>
      <c r="C7432" s="5" t="s">
        <v>55</v>
      </c>
      <c r="D7432" s="5" t="s">
        <v>32</v>
      </c>
      <c r="E7432" s="5" t="s">
        <v>7</v>
      </c>
      <c r="F7432" s="6">
        <v>43862</v>
      </c>
      <c r="G7432" s="6" t="str">
        <f>TEXT(datatable[[#This Row],[дата]],"ММ")</f>
        <v>02</v>
      </c>
      <c r="H7432" s="8">
        <v>2.1805000000000003</v>
      </c>
      <c r="I7432" s="8">
        <v>0.89039999999999997</v>
      </c>
      <c r="J7432" s="8">
        <f>datatable[[#This Row],[продажи_]]-datatable[[#This Row],[себестоимость_]]</f>
        <v>1.2901000000000002</v>
      </c>
      <c r="L7432"/>
    </row>
    <row r="7433" spans="2:12" x14ac:dyDescent="0.4">
      <c r="B7433" s="5" t="s">
        <v>78</v>
      </c>
      <c r="C7433" s="5" t="s">
        <v>55</v>
      </c>
      <c r="D7433" s="5" t="s">
        <v>32</v>
      </c>
      <c r="E7433" s="5" t="s">
        <v>7</v>
      </c>
      <c r="F7433" s="6">
        <v>43891</v>
      </c>
      <c r="G7433" s="6" t="str">
        <f>TEXT(datatable[[#This Row],[дата]],"ММ")</f>
        <v>03</v>
      </c>
      <c r="H7433" s="8">
        <v>2.4640000000000004</v>
      </c>
      <c r="I7433" s="8">
        <v>0.96</v>
      </c>
      <c r="J7433" s="8">
        <f>datatable[[#This Row],[продажи_]]-datatable[[#This Row],[себестоимость_]]</f>
        <v>1.5040000000000004</v>
      </c>
      <c r="L7433"/>
    </row>
    <row r="7434" spans="2:12" x14ac:dyDescent="0.4">
      <c r="B7434" s="5" t="s">
        <v>78</v>
      </c>
      <c r="C7434" s="5" t="s">
        <v>55</v>
      </c>
      <c r="D7434" s="5" t="s">
        <v>32</v>
      </c>
      <c r="E7434" s="5" t="s">
        <v>7</v>
      </c>
      <c r="F7434" s="6">
        <v>43922</v>
      </c>
      <c r="G7434" s="6" t="str">
        <f>TEXT(datatable[[#This Row],[дата]],"ММ")</f>
        <v>04</v>
      </c>
      <c r="H7434" s="8">
        <v>3.3040000000000003</v>
      </c>
      <c r="I7434" s="8">
        <v>1.1039999999999999</v>
      </c>
      <c r="J7434" s="8">
        <f>datatable[[#This Row],[продажи_]]-datatable[[#This Row],[себестоимость_]]</f>
        <v>2.2000000000000002</v>
      </c>
      <c r="L7434"/>
    </row>
    <row r="7435" spans="2:12" x14ac:dyDescent="0.4">
      <c r="B7435" s="5" t="s">
        <v>78</v>
      </c>
      <c r="C7435" s="5" t="s">
        <v>55</v>
      </c>
      <c r="D7435" s="5" t="s">
        <v>32</v>
      </c>
      <c r="E7435" s="5" t="s">
        <v>7</v>
      </c>
      <c r="F7435" s="6">
        <v>43952</v>
      </c>
      <c r="G7435" s="6" t="str">
        <f>TEXT(datatable[[#This Row],[дата]],"ММ")</f>
        <v>05</v>
      </c>
      <c r="H7435" s="8">
        <v>2.6844999999999999</v>
      </c>
      <c r="I7435" s="8">
        <v>0.91259999999999997</v>
      </c>
      <c r="J7435" s="8">
        <f>datatable[[#This Row],[продажи_]]-datatable[[#This Row],[себестоимость_]]</f>
        <v>1.7719</v>
      </c>
      <c r="L7435"/>
    </row>
    <row r="7436" spans="2:12" x14ac:dyDescent="0.4">
      <c r="B7436" s="5" t="s">
        <v>78</v>
      </c>
      <c r="C7436" s="5" t="s">
        <v>55</v>
      </c>
      <c r="D7436" s="5" t="s">
        <v>32</v>
      </c>
      <c r="E7436" s="5" t="s">
        <v>7</v>
      </c>
      <c r="F7436" s="6">
        <v>43983</v>
      </c>
      <c r="G7436" s="6" t="str">
        <f>TEXT(datatable[[#This Row],[дата]],"ММ")</f>
        <v>06</v>
      </c>
      <c r="H7436" s="8">
        <v>1.7324999999999999</v>
      </c>
      <c r="I7436" s="8">
        <v>0.66600000000000004</v>
      </c>
      <c r="J7436" s="8">
        <f>datatable[[#This Row],[продажи_]]-datatable[[#This Row],[себестоимость_]]</f>
        <v>1.0665</v>
      </c>
      <c r="L7436"/>
    </row>
    <row r="7437" spans="2:12" x14ac:dyDescent="0.4">
      <c r="B7437" s="5" t="s">
        <v>78</v>
      </c>
      <c r="C7437" s="5" t="s">
        <v>55</v>
      </c>
      <c r="D7437" s="5" t="s">
        <v>32</v>
      </c>
      <c r="E7437" s="5" t="s">
        <v>7</v>
      </c>
      <c r="F7437" s="6">
        <v>44013</v>
      </c>
      <c r="G7437" s="6" t="str">
        <f>TEXT(datatable[[#This Row],[дата]],"ММ")</f>
        <v>07</v>
      </c>
      <c r="H7437" s="8">
        <v>1.6695</v>
      </c>
      <c r="I7437" s="8">
        <v>0.5292</v>
      </c>
      <c r="J7437" s="8">
        <f>datatable[[#This Row],[продажи_]]-datatable[[#This Row],[себестоимость_]]</f>
        <v>1.1402999999999999</v>
      </c>
      <c r="L7437"/>
    </row>
    <row r="7438" spans="2:12" x14ac:dyDescent="0.4">
      <c r="B7438" s="5" t="s">
        <v>78</v>
      </c>
      <c r="C7438" s="5" t="s">
        <v>55</v>
      </c>
      <c r="D7438" s="5" t="s">
        <v>32</v>
      </c>
      <c r="E7438" s="5" t="s">
        <v>7</v>
      </c>
      <c r="F7438" s="6">
        <v>44044</v>
      </c>
      <c r="G7438" s="6" t="str">
        <f>TEXT(datatable[[#This Row],[дата]],"ММ")</f>
        <v>08</v>
      </c>
      <c r="H7438" s="8">
        <v>1.2040000000000002</v>
      </c>
      <c r="I7438" s="8">
        <v>0.504</v>
      </c>
      <c r="J7438" s="8">
        <f>datatable[[#This Row],[продажи_]]-datatable[[#This Row],[себестоимость_]]</f>
        <v>0.70000000000000018</v>
      </c>
      <c r="L7438"/>
    </row>
    <row r="7439" spans="2:12" x14ac:dyDescent="0.4">
      <c r="B7439" s="5" t="s">
        <v>78</v>
      </c>
      <c r="C7439" s="5" t="s">
        <v>55</v>
      </c>
      <c r="D7439" s="5" t="s">
        <v>32</v>
      </c>
      <c r="E7439" s="5" t="s">
        <v>7</v>
      </c>
      <c r="F7439" s="6">
        <v>44075</v>
      </c>
      <c r="G7439" s="6" t="str">
        <f>TEXT(datatable[[#This Row],[дата]],"ММ")</f>
        <v>09</v>
      </c>
      <c r="H7439" s="8">
        <v>1.4875</v>
      </c>
      <c r="I7439" s="8">
        <v>0.71399999999999997</v>
      </c>
      <c r="J7439" s="8">
        <f>datatable[[#This Row],[продажи_]]-datatable[[#This Row],[себестоимость_]]</f>
        <v>0.77350000000000008</v>
      </c>
      <c r="L7439"/>
    </row>
    <row r="7440" spans="2:12" x14ac:dyDescent="0.4">
      <c r="B7440" s="5" t="s">
        <v>78</v>
      </c>
      <c r="C7440" s="5" t="s">
        <v>55</v>
      </c>
      <c r="D7440" s="5" t="s">
        <v>32</v>
      </c>
      <c r="E7440" s="5" t="s">
        <v>7</v>
      </c>
      <c r="F7440" s="6">
        <v>44105</v>
      </c>
      <c r="G7440" s="6" t="str">
        <f>TEXT(datatable[[#This Row],[дата]],"ММ")</f>
        <v>10</v>
      </c>
      <c r="H7440" s="8">
        <v>2.3660000000000001</v>
      </c>
      <c r="I7440" s="8">
        <v>0.88919999999999999</v>
      </c>
      <c r="J7440" s="8">
        <f>datatable[[#This Row],[продажи_]]-datatable[[#This Row],[себестоимость_]]</f>
        <v>1.4768000000000001</v>
      </c>
      <c r="L7440"/>
    </row>
    <row r="7441" spans="2:12" x14ac:dyDescent="0.4">
      <c r="B7441" s="5" t="s">
        <v>78</v>
      </c>
      <c r="C7441" s="5" t="s">
        <v>55</v>
      </c>
      <c r="D7441" s="5" t="s">
        <v>32</v>
      </c>
      <c r="E7441" s="5" t="s">
        <v>7</v>
      </c>
      <c r="F7441" s="6">
        <v>44136</v>
      </c>
      <c r="G7441" s="6" t="str">
        <f>TEXT(datatable[[#This Row],[дата]],"ММ")</f>
        <v>11</v>
      </c>
      <c r="H7441" s="8">
        <v>2.4745000000000004</v>
      </c>
      <c r="I7441" s="8">
        <v>0.91560000000000008</v>
      </c>
      <c r="J7441" s="8">
        <f>datatable[[#This Row],[продажи_]]-datatable[[#This Row],[себестоимость_]]</f>
        <v>1.5589000000000004</v>
      </c>
      <c r="L7441"/>
    </row>
    <row r="7442" spans="2:12" x14ac:dyDescent="0.4">
      <c r="B7442" s="5" t="s">
        <v>78</v>
      </c>
      <c r="C7442" s="5" t="s">
        <v>55</v>
      </c>
      <c r="D7442" s="5" t="s">
        <v>32</v>
      </c>
      <c r="E7442" s="5" t="s">
        <v>7</v>
      </c>
      <c r="F7442" s="6">
        <v>44166</v>
      </c>
      <c r="G7442" s="6" t="str">
        <f>TEXT(datatable[[#This Row],[дата]],"ММ")</f>
        <v>12</v>
      </c>
      <c r="H7442" s="8">
        <v>2.2890000000000001</v>
      </c>
      <c r="I7442" s="8">
        <v>0.69839999999999991</v>
      </c>
      <c r="J7442" s="8">
        <f>datatable[[#This Row],[продажи_]]-datatable[[#This Row],[себестоимость_]]</f>
        <v>1.5906000000000002</v>
      </c>
      <c r="L7442"/>
    </row>
    <row r="7443" spans="2:12" x14ac:dyDescent="0.4">
      <c r="B7443" s="5" t="s">
        <v>78</v>
      </c>
      <c r="C7443" s="5" t="s">
        <v>55</v>
      </c>
      <c r="D7443" s="5" t="s">
        <v>32</v>
      </c>
      <c r="E7443" s="5" t="s">
        <v>7</v>
      </c>
      <c r="F7443" s="6">
        <v>43831</v>
      </c>
      <c r="G7443" s="6" t="str">
        <f>TEXT(datatable[[#This Row],[дата]],"ММ")</f>
        <v>01</v>
      </c>
      <c r="H7443" s="8">
        <v>0.19800000000000001</v>
      </c>
      <c r="I7443" s="8">
        <v>8.1000000000000003E-2</v>
      </c>
      <c r="J7443" s="8">
        <f>datatable[[#This Row],[продажи_]]-datatable[[#This Row],[себестоимость_]]</f>
        <v>0.11700000000000001</v>
      </c>
      <c r="L7443"/>
    </row>
    <row r="7444" spans="2:12" x14ac:dyDescent="0.4">
      <c r="B7444" s="5" t="s">
        <v>78</v>
      </c>
      <c r="C7444" s="5" t="s">
        <v>55</v>
      </c>
      <c r="D7444" s="5" t="s">
        <v>32</v>
      </c>
      <c r="E7444" s="5" t="s">
        <v>7</v>
      </c>
      <c r="F7444" s="6">
        <v>43862</v>
      </c>
      <c r="G7444" s="6" t="str">
        <f>TEXT(datatable[[#This Row],[дата]],"ММ")</f>
        <v>02</v>
      </c>
      <c r="H7444" s="8">
        <v>0.2296</v>
      </c>
      <c r="I7444" s="8">
        <v>0.11760000000000001</v>
      </c>
      <c r="J7444" s="8">
        <f>datatable[[#This Row],[продажи_]]-datatable[[#This Row],[себестоимость_]]</f>
        <v>0.11199999999999999</v>
      </c>
      <c r="L7444"/>
    </row>
    <row r="7445" spans="2:12" x14ac:dyDescent="0.4">
      <c r="B7445" s="5" t="s">
        <v>78</v>
      </c>
      <c r="C7445" s="5" t="s">
        <v>55</v>
      </c>
      <c r="D7445" s="5" t="s">
        <v>32</v>
      </c>
      <c r="E7445" s="5" t="s">
        <v>7</v>
      </c>
      <c r="F7445" s="6">
        <v>43891</v>
      </c>
      <c r="G7445" s="6" t="str">
        <f>TEXT(datatable[[#This Row],[дата]],"ММ")</f>
        <v>03</v>
      </c>
      <c r="H7445" s="8">
        <v>0.33600000000000002</v>
      </c>
      <c r="I7445" s="8">
        <v>0.14560000000000001</v>
      </c>
      <c r="J7445" s="8">
        <f>datatable[[#This Row],[продажи_]]-datatable[[#This Row],[себестоимость_]]</f>
        <v>0.19040000000000001</v>
      </c>
      <c r="L7445"/>
    </row>
    <row r="7446" spans="2:12" x14ac:dyDescent="0.4">
      <c r="B7446" s="5" t="s">
        <v>78</v>
      </c>
      <c r="C7446" s="5" t="s">
        <v>55</v>
      </c>
      <c r="D7446" s="5" t="s">
        <v>32</v>
      </c>
      <c r="E7446" s="5" t="s">
        <v>7</v>
      </c>
      <c r="F7446" s="6">
        <v>43922</v>
      </c>
      <c r="G7446" s="6" t="str">
        <f>TEXT(datatable[[#This Row],[дата]],"ММ")</f>
        <v>04</v>
      </c>
      <c r="H7446" s="8">
        <v>0.28160000000000002</v>
      </c>
      <c r="I7446" s="8">
        <v>0.19039999999999999</v>
      </c>
      <c r="J7446" s="8">
        <f>datatable[[#This Row],[продажи_]]-datatable[[#This Row],[себестоимость_]]</f>
        <v>9.1200000000000031E-2</v>
      </c>
      <c r="L7446"/>
    </row>
    <row r="7447" spans="2:12" x14ac:dyDescent="0.4">
      <c r="B7447" s="5" t="s">
        <v>78</v>
      </c>
      <c r="C7447" s="5" t="s">
        <v>55</v>
      </c>
      <c r="D7447" s="5" t="s">
        <v>32</v>
      </c>
      <c r="E7447" s="5" t="s">
        <v>7</v>
      </c>
      <c r="F7447" s="6">
        <v>43952</v>
      </c>
      <c r="G7447" s="6" t="str">
        <f>TEXT(datatable[[#This Row],[дата]],"ММ")</f>
        <v>05</v>
      </c>
      <c r="H7447" s="8">
        <v>0.22359999999999999</v>
      </c>
      <c r="I7447" s="8">
        <v>0.1391</v>
      </c>
      <c r="J7447" s="8">
        <f>datatable[[#This Row],[продажи_]]-datatable[[#This Row],[себестоимость_]]</f>
        <v>8.4499999999999992E-2</v>
      </c>
      <c r="L7447"/>
    </row>
    <row r="7448" spans="2:12" x14ac:dyDescent="0.4">
      <c r="B7448" s="5" t="s">
        <v>78</v>
      </c>
      <c r="C7448" s="5" t="s">
        <v>55</v>
      </c>
      <c r="D7448" s="5" t="s">
        <v>32</v>
      </c>
      <c r="E7448" s="5" t="s">
        <v>7</v>
      </c>
      <c r="F7448" s="6">
        <v>43983</v>
      </c>
      <c r="G7448" s="6" t="str">
        <f>TEXT(datatable[[#This Row],[дата]],"ММ")</f>
        <v>06</v>
      </c>
      <c r="H7448" s="8">
        <v>0.18600000000000003</v>
      </c>
      <c r="I7448" s="8">
        <v>9.8000000000000004E-2</v>
      </c>
      <c r="J7448" s="8">
        <f>datatable[[#This Row],[продажи_]]-datatable[[#This Row],[себестоимость_]]</f>
        <v>8.8000000000000023E-2</v>
      </c>
      <c r="L7448"/>
    </row>
    <row r="7449" spans="2:12" x14ac:dyDescent="0.4">
      <c r="B7449" s="5" t="s">
        <v>78</v>
      </c>
      <c r="C7449" s="5" t="s">
        <v>55</v>
      </c>
      <c r="D7449" s="5" t="s">
        <v>32</v>
      </c>
      <c r="E7449" s="5" t="s">
        <v>7</v>
      </c>
      <c r="F7449" s="6">
        <v>44013</v>
      </c>
      <c r="G7449" s="6" t="str">
        <f>TEXT(datatable[[#This Row],[дата]],"ММ")</f>
        <v>07</v>
      </c>
      <c r="H7449" s="8">
        <v>0.14580000000000001</v>
      </c>
      <c r="I7449" s="8">
        <v>9.0899999999999995E-2</v>
      </c>
      <c r="J7449" s="8">
        <f>datatable[[#This Row],[продажи_]]-datatable[[#This Row],[себестоимость_]]</f>
        <v>5.4900000000000018E-2</v>
      </c>
      <c r="L7449"/>
    </row>
    <row r="7450" spans="2:12" x14ac:dyDescent="0.4">
      <c r="B7450" s="5" t="s">
        <v>78</v>
      </c>
      <c r="C7450" s="5" t="s">
        <v>55</v>
      </c>
      <c r="D7450" s="5" t="s">
        <v>32</v>
      </c>
      <c r="E7450" s="5" t="s">
        <v>7</v>
      </c>
      <c r="F7450" s="6">
        <v>44044</v>
      </c>
      <c r="G7450" s="6" t="str">
        <f>TEXT(datatable[[#This Row],[дата]],"ММ")</f>
        <v>08</v>
      </c>
      <c r="H7450" s="8">
        <v>0.13439999999999999</v>
      </c>
      <c r="I7450" s="8">
        <v>9.5199999999999993E-2</v>
      </c>
      <c r="J7450" s="8">
        <f>datatable[[#This Row],[продажи_]]-datatable[[#This Row],[себестоимость_]]</f>
        <v>3.9199999999999999E-2</v>
      </c>
      <c r="L7450"/>
    </row>
    <row r="7451" spans="2:12" x14ac:dyDescent="0.4">
      <c r="B7451" s="5" t="s">
        <v>78</v>
      </c>
      <c r="C7451" s="5" t="s">
        <v>55</v>
      </c>
      <c r="D7451" s="5" t="s">
        <v>32</v>
      </c>
      <c r="E7451" s="5" t="s">
        <v>7</v>
      </c>
      <c r="F7451" s="6">
        <v>44075</v>
      </c>
      <c r="G7451" s="6" t="str">
        <f>TEXT(datatable[[#This Row],[дата]],"ММ")</f>
        <v>09</v>
      </c>
      <c r="H7451" s="8">
        <v>0.21800000000000003</v>
      </c>
      <c r="I7451" s="8">
        <v>0.10600000000000001</v>
      </c>
      <c r="J7451" s="8">
        <f>datatable[[#This Row],[продажи_]]-datatable[[#This Row],[себестоимость_]]</f>
        <v>0.11200000000000002</v>
      </c>
      <c r="L7451"/>
    </row>
    <row r="7452" spans="2:12" x14ac:dyDescent="0.4">
      <c r="B7452" s="5" t="s">
        <v>78</v>
      </c>
      <c r="C7452" s="5" t="s">
        <v>55</v>
      </c>
      <c r="D7452" s="5" t="s">
        <v>32</v>
      </c>
      <c r="E7452" s="5" t="s">
        <v>7</v>
      </c>
      <c r="F7452" s="6">
        <v>44105</v>
      </c>
      <c r="G7452" s="6" t="str">
        <f>TEXT(datatable[[#This Row],[дата]],"ММ")</f>
        <v>10</v>
      </c>
      <c r="H7452" s="8">
        <v>0.24959999999999999</v>
      </c>
      <c r="I7452" s="8">
        <v>0.11960000000000001</v>
      </c>
      <c r="J7452" s="8">
        <f>datatable[[#This Row],[продажи_]]-datatable[[#This Row],[себестоимость_]]</f>
        <v>0.12999999999999998</v>
      </c>
      <c r="L7452"/>
    </row>
    <row r="7453" spans="2:12" x14ac:dyDescent="0.4">
      <c r="B7453" s="5" t="s">
        <v>78</v>
      </c>
      <c r="C7453" s="5" t="s">
        <v>55</v>
      </c>
      <c r="D7453" s="5" t="s">
        <v>32</v>
      </c>
      <c r="E7453" s="5" t="s">
        <v>7</v>
      </c>
      <c r="F7453" s="6">
        <v>44136</v>
      </c>
      <c r="G7453" s="6" t="str">
        <f>TEXT(datatable[[#This Row],[дата]],"ММ")</f>
        <v>11</v>
      </c>
      <c r="H7453" s="8">
        <v>0.31640000000000001</v>
      </c>
      <c r="I7453" s="8">
        <v>0.15680000000000002</v>
      </c>
      <c r="J7453" s="8">
        <f>datatable[[#This Row],[продажи_]]-datatable[[#This Row],[себестоимость_]]</f>
        <v>0.15959999999999999</v>
      </c>
      <c r="L7453"/>
    </row>
    <row r="7454" spans="2:12" x14ac:dyDescent="0.4">
      <c r="B7454" s="5" t="s">
        <v>78</v>
      </c>
      <c r="C7454" s="5" t="s">
        <v>55</v>
      </c>
      <c r="D7454" s="5" t="s">
        <v>32</v>
      </c>
      <c r="E7454" s="5" t="s">
        <v>7</v>
      </c>
      <c r="F7454" s="6">
        <v>44166</v>
      </c>
      <c r="G7454" s="6" t="str">
        <f>TEXT(datatable[[#This Row],[дата]],"ММ")</f>
        <v>12</v>
      </c>
      <c r="H7454" s="8">
        <v>0.2064</v>
      </c>
      <c r="I7454" s="8">
        <v>0.1152</v>
      </c>
      <c r="J7454" s="8">
        <f>datatable[[#This Row],[продажи_]]-datatable[[#This Row],[себестоимость_]]</f>
        <v>9.1200000000000003E-2</v>
      </c>
      <c r="L7454"/>
    </row>
    <row r="7455" spans="2:12" x14ac:dyDescent="0.4">
      <c r="B7455" s="5" t="s">
        <v>78</v>
      </c>
      <c r="C7455" s="5" t="s">
        <v>55</v>
      </c>
      <c r="D7455" s="5" t="s">
        <v>32</v>
      </c>
      <c r="E7455" s="5" t="s">
        <v>7</v>
      </c>
      <c r="F7455" s="6">
        <v>43831</v>
      </c>
      <c r="G7455" s="6" t="str">
        <f>TEXT(datatable[[#This Row],[дата]],"ММ")</f>
        <v>01</v>
      </c>
      <c r="H7455" s="8">
        <v>3.3867000000000003</v>
      </c>
      <c r="I7455" s="8">
        <v>1.3967999999999998</v>
      </c>
      <c r="J7455" s="8">
        <f>datatable[[#This Row],[продажи_]]-datatable[[#This Row],[себестоимость_]]</f>
        <v>1.9899000000000004</v>
      </c>
      <c r="L7455"/>
    </row>
    <row r="7456" spans="2:12" x14ac:dyDescent="0.4">
      <c r="B7456" s="5" t="s">
        <v>78</v>
      </c>
      <c r="C7456" s="5" t="s">
        <v>55</v>
      </c>
      <c r="D7456" s="5" t="s">
        <v>32</v>
      </c>
      <c r="E7456" s="5" t="s">
        <v>7</v>
      </c>
      <c r="F7456" s="6">
        <v>43862</v>
      </c>
      <c r="G7456" s="6" t="str">
        <f>TEXT(datatable[[#This Row],[дата]],"ММ")</f>
        <v>02</v>
      </c>
      <c r="H7456" s="8">
        <v>4.5226999999999995</v>
      </c>
      <c r="I7456" s="8">
        <v>2.0832000000000002</v>
      </c>
      <c r="J7456" s="8">
        <f>datatable[[#This Row],[продажи_]]-datatable[[#This Row],[себестоимость_]]</f>
        <v>2.4394999999999993</v>
      </c>
      <c r="L7456"/>
    </row>
    <row r="7457" spans="2:12" x14ac:dyDescent="0.4">
      <c r="B7457" s="5" t="s">
        <v>78</v>
      </c>
      <c r="C7457" s="5" t="s">
        <v>55</v>
      </c>
      <c r="D7457" s="5" t="s">
        <v>32</v>
      </c>
      <c r="E7457" s="5" t="s">
        <v>7</v>
      </c>
      <c r="F7457" s="6">
        <v>43891</v>
      </c>
      <c r="G7457" s="6" t="str">
        <f>TEXT(datatable[[#This Row],[дата]],"ММ")</f>
        <v>03</v>
      </c>
      <c r="H7457" s="8">
        <v>5.7935999999999996</v>
      </c>
      <c r="I7457" s="8">
        <v>2.7136</v>
      </c>
      <c r="J7457" s="8">
        <f>datatable[[#This Row],[продажи_]]-datatable[[#This Row],[себестоимость_]]</f>
        <v>3.0799999999999996</v>
      </c>
      <c r="L7457"/>
    </row>
    <row r="7458" spans="2:12" x14ac:dyDescent="0.4">
      <c r="B7458" s="5" t="s">
        <v>78</v>
      </c>
      <c r="C7458" s="5" t="s">
        <v>55</v>
      </c>
      <c r="D7458" s="5" t="s">
        <v>32</v>
      </c>
      <c r="E7458" s="5" t="s">
        <v>7</v>
      </c>
      <c r="F7458" s="6">
        <v>43922</v>
      </c>
      <c r="G7458" s="6" t="str">
        <f>TEXT(datatable[[#This Row],[дата]],"ММ")</f>
        <v>04</v>
      </c>
      <c r="H7458" s="8">
        <v>4.9415999999999993</v>
      </c>
      <c r="I7458" s="8">
        <v>2.6112000000000002</v>
      </c>
      <c r="J7458" s="8">
        <f>datatable[[#This Row],[продажи_]]-datatable[[#This Row],[себестоимость_]]</f>
        <v>2.3303999999999991</v>
      </c>
      <c r="L7458"/>
    </row>
    <row r="7459" spans="2:12" x14ac:dyDescent="0.4">
      <c r="B7459" s="5" t="s">
        <v>78</v>
      </c>
      <c r="C7459" s="5" t="s">
        <v>55</v>
      </c>
      <c r="D7459" s="5" t="s">
        <v>32</v>
      </c>
      <c r="E7459" s="5" t="s">
        <v>7</v>
      </c>
      <c r="F7459" s="6">
        <v>43952</v>
      </c>
      <c r="G7459" s="6" t="str">
        <f>TEXT(datatable[[#This Row],[дата]],"ММ")</f>
        <v>05</v>
      </c>
      <c r="H7459" s="8">
        <v>5.3533999999999997</v>
      </c>
      <c r="I7459" s="8">
        <v>1.7056</v>
      </c>
      <c r="J7459" s="8">
        <f>datatable[[#This Row],[продажи_]]-datatable[[#This Row],[себестоимость_]]</f>
        <v>3.6477999999999997</v>
      </c>
      <c r="L7459"/>
    </row>
    <row r="7460" spans="2:12" x14ac:dyDescent="0.4">
      <c r="B7460" s="5" t="s">
        <v>78</v>
      </c>
      <c r="C7460" s="5" t="s">
        <v>55</v>
      </c>
      <c r="D7460" s="5" t="s">
        <v>32</v>
      </c>
      <c r="E7460" s="5" t="s">
        <v>7</v>
      </c>
      <c r="F7460" s="6">
        <v>43983</v>
      </c>
      <c r="G7460" s="6" t="str">
        <f>TEXT(datatable[[#This Row],[дата]],"ММ")</f>
        <v>06</v>
      </c>
      <c r="H7460" s="8">
        <v>3.5145000000000004</v>
      </c>
      <c r="I7460" s="8">
        <v>1.4080000000000001</v>
      </c>
      <c r="J7460" s="8">
        <f>datatable[[#This Row],[продажи_]]-datatable[[#This Row],[себестоимость_]]</f>
        <v>2.1065000000000005</v>
      </c>
      <c r="L7460"/>
    </row>
    <row r="7461" spans="2:12" x14ac:dyDescent="0.4">
      <c r="B7461" s="5" t="s">
        <v>78</v>
      </c>
      <c r="C7461" s="5" t="s">
        <v>55</v>
      </c>
      <c r="D7461" s="5" t="s">
        <v>32</v>
      </c>
      <c r="E7461" s="5" t="s">
        <v>7</v>
      </c>
      <c r="F7461" s="6">
        <v>44013</v>
      </c>
      <c r="G7461" s="6" t="str">
        <f>TEXT(datatable[[#This Row],[дата]],"ММ")</f>
        <v>07</v>
      </c>
      <c r="H7461" s="8">
        <v>3.2269500000000004</v>
      </c>
      <c r="I7461" s="8">
        <v>1.6128</v>
      </c>
      <c r="J7461" s="8">
        <f>datatable[[#This Row],[продажи_]]-datatable[[#This Row],[себестоимость_]]</f>
        <v>1.6141500000000004</v>
      </c>
      <c r="L7461"/>
    </row>
    <row r="7462" spans="2:12" x14ac:dyDescent="0.4">
      <c r="B7462" s="5" t="s">
        <v>78</v>
      </c>
      <c r="C7462" s="5" t="s">
        <v>55</v>
      </c>
      <c r="D7462" s="5" t="s">
        <v>32</v>
      </c>
      <c r="E7462" s="5" t="s">
        <v>7</v>
      </c>
      <c r="F7462" s="6">
        <v>44044</v>
      </c>
      <c r="G7462" s="6" t="str">
        <f>TEXT(datatable[[#This Row],[дата]],"ММ")</f>
        <v>08</v>
      </c>
      <c r="H7462" s="8">
        <v>2.4139999999999997</v>
      </c>
      <c r="I7462" s="8">
        <v>1.1776</v>
      </c>
      <c r="J7462" s="8">
        <f>datatable[[#This Row],[продажи_]]-datatable[[#This Row],[себестоимость_]]</f>
        <v>1.2363999999999997</v>
      </c>
      <c r="L7462"/>
    </row>
    <row r="7463" spans="2:12" x14ac:dyDescent="0.4">
      <c r="B7463" s="5" t="s">
        <v>78</v>
      </c>
      <c r="C7463" s="5" t="s">
        <v>55</v>
      </c>
      <c r="D7463" s="5" t="s">
        <v>32</v>
      </c>
      <c r="E7463" s="5" t="s">
        <v>7</v>
      </c>
      <c r="F7463" s="6">
        <v>44075</v>
      </c>
      <c r="G7463" s="6" t="str">
        <f>TEXT(datatable[[#This Row],[дата]],"ММ")</f>
        <v>09</v>
      </c>
      <c r="H7463" s="8">
        <v>2.9464999999999999</v>
      </c>
      <c r="I7463" s="8">
        <v>1.552</v>
      </c>
      <c r="J7463" s="8">
        <f>datatable[[#This Row],[продажи_]]-datatable[[#This Row],[себестоимость_]]</f>
        <v>1.3944999999999999</v>
      </c>
      <c r="L7463"/>
    </row>
    <row r="7464" spans="2:12" x14ac:dyDescent="0.4">
      <c r="B7464" s="5" t="s">
        <v>78</v>
      </c>
      <c r="C7464" s="5" t="s">
        <v>55</v>
      </c>
      <c r="D7464" s="5" t="s">
        <v>32</v>
      </c>
      <c r="E7464" s="5" t="s">
        <v>7</v>
      </c>
      <c r="F7464" s="6">
        <v>44105</v>
      </c>
      <c r="G7464" s="6" t="str">
        <f>TEXT(datatable[[#This Row],[дата]],"ММ")</f>
        <v>10</v>
      </c>
      <c r="H7464" s="8">
        <v>5.3533999999999997</v>
      </c>
      <c r="I7464" s="8">
        <v>2.2256</v>
      </c>
      <c r="J7464" s="8">
        <f>datatable[[#This Row],[продажи_]]-datatable[[#This Row],[себестоимость_]]</f>
        <v>3.1277999999999997</v>
      </c>
      <c r="L7464"/>
    </row>
    <row r="7465" spans="2:12" x14ac:dyDescent="0.4">
      <c r="B7465" s="5" t="s">
        <v>78</v>
      </c>
      <c r="C7465" s="5" t="s">
        <v>55</v>
      </c>
      <c r="D7465" s="5" t="s">
        <v>32</v>
      </c>
      <c r="E7465" s="5" t="s">
        <v>7</v>
      </c>
      <c r="F7465" s="6">
        <v>44136</v>
      </c>
      <c r="G7465" s="6" t="str">
        <f>TEXT(datatable[[#This Row],[дата]],"ММ")</f>
        <v>11</v>
      </c>
      <c r="H7465" s="8">
        <v>5.5167000000000002</v>
      </c>
      <c r="I7465" s="8">
        <v>1.8368</v>
      </c>
      <c r="J7465" s="8">
        <f>datatable[[#This Row],[продажи_]]-datatable[[#This Row],[себестоимость_]]</f>
        <v>3.6798999999999999</v>
      </c>
      <c r="L7465"/>
    </row>
    <row r="7466" spans="2:12" x14ac:dyDescent="0.4">
      <c r="B7466" s="5" t="s">
        <v>78</v>
      </c>
      <c r="C7466" s="5" t="s">
        <v>55</v>
      </c>
      <c r="D7466" s="5" t="s">
        <v>32</v>
      </c>
      <c r="E7466" s="5" t="s">
        <v>7</v>
      </c>
      <c r="F7466" s="6">
        <v>44166</v>
      </c>
      <c r="G7466" s="6" t="str">
        <f>TEXT(datatable[[#This Row],[дата]],"ММ")</f>
        <v>12</v>
      </c>
      <c r="H7466" s="8">
        <v>4.5582000000000003</v>
      </c>
      <c r="I7466" s="8">
        <v>1.9007999999999998</v>
      </c>
      <c r="J7466" s="8">
        <f>datatable[[#This Row],[продажи_]]-datatable[[#This Row],[себестоимость_]]</f>
        <v>2.6574000000000004</v>
      </c>
      <c r="L7466"/>
    </row>
    <row r="7467" spans="2:12" x14ac:dyDescent="0.4">
      <c r="B7467" s="5" t="s">
        <v>78</v>
      </c>
      <c r="C7467" s="5" t="s">
        <v>55</v>
      </c>
      <c r="D7467" s="5" t="s">
        <v>32</v>
      </c>
      <c r="E7467" s="5" t="s">
        <v>7</v>
      </c>
      <c r="F7467" s="6">
        <v>43831</v>
      </c>
      <c r="G7467" s="6" t="str">
        <f>TEXT(datatable[[#This Row],[дата]],"ММ")</f>
        <v>01</v>
      </c>
      <c r="H7467" s="8">
        <v>2.7845999999999997</v>
      </c>
      <c r="I7467" s="8">
        <v>0.78029999999999999</v>
      </c>
      <c r="J7467" s="8">
        <f>datatable[[#This Row],[продажи_]]-datatable[[#This Row],[себестоимость_]]</f>
        <v>2.0042999999999997</v>
      </c>
      <c r="L7467"/>
    </row>
    <row r="7468" spans="2:12" x14ac:dyDescent="0.4">
      <c r="B7468" s="5" t="s">
        <v>78</v>
      </c>
      <c r="C7468" s="5" t="s">
        <v>55</v>
      </c>
      <c r="D7468" s="5" t="s">
        <v>32</v>
      </c>
      <c r="E7468" s="5" t="s">
        <v>7</v>
      </c>
      <c r="F7468" s="6">
        <v>43862</v>
      </c>
      <c r="G7468" s="6" t="str">
        <f>TEXT(datatable[[#This Row],[дата]],"ММ")</f>
        <v>02</v>
      </c>
      <c r="H7468" s="8">
        <v>4.3315999999999999</v>
      </c>
      <c r="I7468" s="8">
        <v>1.0590999999999999</v>
      </c>
      <c r="J7468" s="8">
        <f>datatable[[#This Row],[продажи_]]-datatable[[#This Row],[себестоимость_]]</f>
        <v>3.2725</v>
      </c>
      <c r="L7468"/>
    </row>
    <row r="7469" spans="2:12" x14ac:dyDescent="0.4">
      <c r="B7469" s="5" t="s">
        <v>78</v>
      </c>
      <c r="C7469" s="5" t="s">
        <v>55</v>
      </c>
      <c r="D7469" s="5" t="s">
        <v>32</v>
      </c>
      <c r="E7469" s="5" t="s">
        <v>7</v>
      </c>
      <c r="F7469" s="6">
        <v>43891</v>
      </c>
      <c r="G7469" s="6" t="str">
        <f>TEXT(datatable[[#This Row],[дата]],"ММ")</f>
        <v>03</v>
      </c>
      <c r="H7469" s="8">
        <v>3.4527999999999999</v>
      </c>
      <c r="I7469" s="8">
        <v>1.5232000000000003</v>
      </c>
      <c r="J7469" s="8">
        <f>datatable[[#This Row],[продажи_]]-datatable[[#This Row],[себестоимость_]]</f>
        <v>1.9295999999999995</v>
      </c>
      <c r="L7469"/>
    </row>
    <row r="7470" spans="2:12" x14ac:dyDescent="0.4">
      <c r="B7470" s="5" t="s">
        <v>78</v>
      </c>
      <c r="C7470" s="5" t="s">
        <v>55</v>
      </c>
      <c r="D7470" s="5" t="s">
        <v>32</v>
      </c>
      <c r="E7470" s="5" t="s">
        <v>7</v>
      </c>
      <c r="F7470" s="6">
        <v>43922</v>
      </c>
      <c r="G7470" s="6" t="str">
        <f>TEXT(datatable[[#This Row],[дата]],"ММ")</f>
        <v>04</v>
      </c>
      <c r="H7470" s="8">
        <v>3.536</v>
      </c>
      <c r="I7470" s="8">
        <v>1.2648000000000001</v>
      </c>
      <c r="J7470" s="8">
        <f>datatable[[#This Row],[продажи_]]-datatable[[#This Row],[себестоимость_]]</f>
        <v>2.2711999999999999</v>
      </c>
      <c r="L7470"/>
    </row>
    <row r="7471" spans="2:12" x14ac:dyDescent="0.4">
      <c r="B7471" s="5" t="s">
        <v>78</v>
      </c>
      <c r="C7471" s="5" t="s">
        <v>55</v>
      </c>
      <c r="D7471" s="5" t="s">
        <v>32</v>
      </c>
      <c r="E7471" s="5" t="s">
        <v>7</v>
      </c>
      <c r="F7471" s="6">
        <v>43952</v>
      </c>
      <c r="G7471" s="6" t="str">
        <f>TEXT(datatable[[#This Row],[дата]],"ММ")</f>
        <v>05</v>
      </c>
      <c r="H7471" s="8">
        <v>2.7715999999999998</v>
      </c>
      <c r="I7471" s="8">
        <v>1.2596999999999998</v>
      </c>
      <c r="J7471" s="8">
        <f>datatable[[#This Row],[продажи_]]-datatable[[#This Row],[себестоимость_]]</f>
        <v>1.5119</v>
      </c>
      <c r="L7471"/>
    </row>
    <row r="7472" spans="2:12" x14ac:dyDescent="0.4">
      <c r="B7472" s="5" t="s">
        <v>78</v>
      </c>
      <c r="C7472" s="5" t="s">
        <v>55</v>
      </c>
      <c r="D7472" s="5" t="s">
        <v>32</v>
      </c>
      <c r="E7472" s="5" t="s">
        <v>7</v>
      </c>
      <c r="F7472" s="6">
        <v>43983</v>
      </c>
      <c r="G7472" s="6" t="str">
        <f>TEXT(datatable[[#This Row],[дата]],"ММ")</f>
        <v>06</v>
      </c>
      <c r="H7472" s="8">
        <v>2.8340000000000005</v>
      </c>
      <c r="I7472" s="8">
        <v>0.94350000000000001</v>
      </c>
      <c r="J7472" s="8">
        <f>datatable[[#This Row],[продажи_]]-datatable[[#This Row],[себестоимость_]]</f>
        <v>1.8905000000000005</v>
      </c>
      <c r="L7472"/>
    </row>
    <row r="7473" spans="2:12" x14ac:dyDescent="0.4">
      <c r="B7473" s="5" t="s">
        <v>78</v>
      </c>
      <c r="C7473" s="5" t="s">
        <v>55</v>
      </c>
      <c r="D7473" s="5" t="s">
        <v>32</v>
      </c>
      <c r="E7473" s="5" t="s">
        <v>7</v>
      </c>
      <c r="F7473" s="6">
        <v>44013</v>
      </c>
      <c r="G7473" s="6" t="str">
        <f>TEXT(datatable[[#This Row],[дата]],"ММ")</f>
        <v>07</v>
      </c>
      <c r="H7473" s="8">
        <v>1.9655999999999998</v>
      </c>
      <c r="I7473" s="8">
        <v>0.82620000000000005</v>
      </c>
      <c r="J7473" s="8">
        <f>datatable[[#This Row],[продажи_]]-datatable[[#This Row],[себестоимость_]]</f>
        <v>1.1393999999999997</v>
      </c>
      <c r="L7473"/>
    </row>
    <row r="7474" spans="2:12" x14ac:dyDescent="0.4">
      <c r="B7474" s="5" t="s">
        <v>78</v>
      </c>
      <c r="C7474" s="5" t="s">
        <v>55</v>
      </c>
      <c r="D7474" s="5" t="s">
        <v>32</v>
      </c>
      <c r="E7474" s="5" t="s">
        <v>7</v>
      </c>
      <c r="F7474" s="6">
        <v>44044</v>
      </c>
      <c r="G7474" s="6" t="str">
        <f>TEXT(datatable[[#This Row],[дата]],"ММ")</f>
        <v>08</v>
      </c>
      <c r="H7474" s="8">
        <v>1.6848000000000001</v>
      </c>
      <c r="I7474" s="8">
        <v>0.72760000000000014</v>
      </c>
      <c r="J7474" s="8">
        <f>datatable[[#This Row],[продажи_]]-datatable[[#This Row],[себестоимость_]]</f>
        <v>0.95719999999999994</v>
      </c>
      <c r="L7474"/>
    </row>
    <row r="7475" spans="2:12" x14ac:dyDescent="0.4">
      <c r="B7475" s="5" t="s">
        <v>78</v>
      </c>
      <c r="C7475" s="5" t="s">
        <v>55</v>
      </c>
      <c r="D7475" s="5" t="s">
        <v>32</v>
      </c>
      <c r="E7475" s="5" t="s">
        <v>7</v>
      </c>
      <c r="F7475" s="6">
        <v>44075</v>
      </c>
      <c r="G7475" s="6" t="str">
        <f>TEXT(datatable[[#This Row],[дата]],"ММ")</f>
        <v>09</v>
      </c>
      <c r="H7475" s="8">
        <v>2.5739999999999998</v>
      </c>
      <c r="I7475" s="8">
        <v>1.0029999999999999</v>
      </c>
      <c r="J7475" s="8">
        <f>datatable[[#This Row],[продажи_]]-datatable[[#This Row],[себестоимость_]]</f>
        <v>1.571</v>
      </c>
      <c r="L7475"/>
    </row>
    <row r="7476" spans="2:12" x14ac:dyDescent="0.4">
      <c r="B7476" s="5" t="s">
        <v>78</v>
      </c>
      <c r="C7476" s="5" t="s">
        <v>55</v>
      </c>
      <c r="D7476" s="5" t="s">
        <v>32</v>
      </c>
      <c r="E7476" s="5" t="s">
        <v>7</v>
      </c>
      <c r="F7476" s="6">
        <v>44105</v>
      </c>
      <c r="G7476" s="6" t="str">
        <f>TEXT(datatable[[#This Row],[дата]],"ММ")</f>
        <v>10</v>
      </c>
      <c r="H7476" s="8">
        <v>3.6842000000000001</v>
      </c>
      <c r="I7476" s="8">
        <v>1.04975</v>
      </c>
      <c r="J7476" s="8">
        <f>datatable[[#This Row],[продажи_]]-datatable[[#This Row],[себестоимость_]]</f>
        <v>2.6344500000000002</v>
      </c>
      <c r="L7476"/>
    </row>
    <row r="7477" spans="2:12" x14ac:dyDescent="0.4">
      <c r="B7477" s="5" t="s">
        <v>78</v>
      </c>
      <c r="C7477" s="5" t="s">
        <v>55</v>
      </c>
      <c r="D7477" s="5" t="s">
        <v>32</v>
      </c>
      <c r="E7477" s="5" t="s">
        <v>7</v>
      </c>
      <c r="F7477" s="6">
        <v>44136</v>
      </c>
      <c r="G7477" s="6" t="str">
        <f>TEXT(datatable[[#This Row],[дата]],"ММ")</f>
        <v>11</v>
      </c>
      <c r="H7477" s="8">
        <v>3.8948000000000005</v>
      </c>
      <c r="I7477" s="8">
        <v>1.0471999999999999</v>
      </c>
      <c r="J7477" s="8">
        <f>datatable[[#This Row],[продажи_]]-datatable[[#This Row],[себестоимость_]]</f>
        <v>2.8476000000000008</v>
      </c>
      <c r="L7477"/>
    </row>
    <row r="7478" spans="2:12" x14ac:dyDescent="0.4">
      <c r="B7478" s="5" t="s">
        <v>78</v>
      </c>
      <c r="C7478" s="5" t="s">
        <v>55</v>
      </c>
      <c r="D7478" s="5" t="s">
        <v>32</v>
      </c>
      <c r="E7478" s="5" t="s">
        <v>7</v>
      </c>
      <c r="F7478" s="6">
        <v>44166</v>
      </c>
      <c r="G7478" s="6" t="str">
        <f>TEXT(datatable[[#This Row],[дата]],"ММ")</f>
        <v>12</v>
      </c>
      <c r="H7478" s="8">
        <v>2.964</v>
      </c>
      <c r="I7478" s="8">
        <v>0.91800000000000004</v>
      </c>
      <c r="J7478" s="8">
        <f>datatable[[#This Row],[продажи_]]-datatable[[#This Row],[себестоимость_]]</f>
        <v>2.0459999999999998</v>
      </c>
      <c r="L7478"/>
    </row>
    <row r="7479" spans="2:12" x14ac:dyDescent="0.4">
      <c r="B7479" s="5" t="s">
        <v>78</v>
      </c>
      <c r="C7479" s="5" t="s">
        <v>55</v>
      </c>
      <c r="D7479" s="5" t="s">
        <v>32</v>
      </c>
      <c r="E7479" s="5" t="s">
        <v>7</v>
      </c>
      <c r="F7479" s="6">
        <v>43831</v>
      </c>
      <c r="G7479" s="6" t="str">
        <f>TEXT(datatable[[#This Row],[дата]],"ММ")</f>
        <v>01</v>
      </c>
      <c r="H7479" s="8">
        <v>1.242</v>
      </c>
      <c r="I7479" s="8">
        <v>0.432</v>
      </c>
      <c r="J7479" s="8">
        <f>datatable[[#This Row],[продажи_]]-datatable[[#This Row],[себестоимость_]]</f>
        <v>0.81</v>
      </c>
      <c r="L7479"/>
    </row>
    <row r="7480" spans="2:12" x14ac:dyDescent="0.4">
      <c r="B7480" s="5" t="s">
        <v>78</v>
      </c>
      <c r="C7480" s="5" t="s">
        <v>55</v>
      </c>
      <c r="D7480" s="5" t="s">
        <v>32</v>
      </c>
      <c r="E7480" s="5" t="s">
        <v>7</v>
      </c>
      <c r="F7480" s="6">
        <v>43862</v>
      </c>
      <c r="G7480" s="6" t="str">
        <f>TEXT(datatable[[#This Row],[дата]],"ММ")</f>
        <v>02</v>
      </c>
      <c r="H7480" s="8">
        <v>1.5791999999999999</v>
      </c>
      <c r="I7480" s="8">
        <v>0.56000000000000005</v>
      </c>
      <c r="J7480" s="8">
        <f>datatable[[#This Row],[продажи_]]-datatable[[#This Row],[себестоимость_]]</f>
        <v>1.0191999999999999</v>
      </c>
      <c r="L7480"/>
    </row>
    <row r="7481" spans="2:12" x14ac:dyDescent="0.4">
      <c r="B7481" s="5" t="s">
        <v>78</v>
      </c>
      <c r="C7481" s="5" t="s">
        <v>55</v>
      </c>
      <c r="D7481" s="5" t="s">
        <v>32</v>
      </c>
      <c r="E7481" s="5" t="s">
        <v>7</v>
      </c>
      <c r="F7481" s="6">
        <v>43891</v>
      </c>
      <c r="G7481" s="6" t="str">
        <f>TEXT(datatable[[#This Row],[дата]],"ММ")</f>
        <v>03</v>
      </c>
      <c r="H7481" s="8">
        <v>1.9583999999999999</v>
      </c>
      <c r="I7481" s="8">
        <v>0.78400000000000003</v>
      </c>
      <c r="J7481" s="8">
        <f>datatable[[#This Row],[продажи_]]-datatable[[#This Row],[себестоимость_]]</f>
        <v>1.1743999999999999</v>
      </c>
      <c r="L7481"/>
    </row>
    <row r="7482" spans="2:12" x14ac:dyDescent="0.4">
      <c r="B7482" s="5" t="s">
        <v>78</v>
      </c>
      <c r="C7482" s="5" t="s">
        <v>55</v>
      </c>
      <c r="D7482" s="5" t="s">
        <v>32</v>
      </c>
      <c r="E7482" s="5" t="s">
        <v>7</v>
      </c>
      <c r="F7482" s="6">
        <v>43922</v>
      </c>
      <c r="G7482" s="6" t="str">
        <f>TEXT(datatable[[#This Row],[дата]],"ММ")</f>
        <v>04</v>
      </c>
      <c r="H7482" s="8">
        <v>1.9776</v>
      </c>
      <c r="I7482" s="8">
        <v>0.8</v>
      </c>
      <c r="J7482" s="8">
        <f>datatable[[#This Row],[продажи_]]-datatable[[#This Row],[себестоимость_]]</f>
        <v>1.1776</v>
      </c>
      <c r="L7482"/>
    </row>
    <row r="7483" spans="2:12" x14ac:dyDescent="0.4">
      <c r="B7483" s="5" t="s">
        <v>78</v>
      </c>
      <c r="C7483" s="5" t="s">
        <v>55</v>
      </c>
      <c r="D7483" s="5" t="s">
        <v>32</v>
      </c>
      <c r="E7483" s="5" t="s">
        <v>7</v>
      </c>
      <c r="F7483" s="6">
        <v>43952</v>
      </c>
      <c r="G7483" s="6" t="str">
        <f>TEXT(datatable[[#This Row],[дата]],"ММ")</f>
        <v>05</v>
      </c>
      <c r="H7483" s="8">
        <v>1.4976</v>
      </c>
      <c r="I7483" s="8">
        <v>0.63700000000000001</v>
      </c>
      <c r="J7483" s="8">
        <f>datatable[[#This Row],[продажи_]]-datatable[[#This Row],[себестоимость_]]</f>
        <v>0.86060000000000003</v>
      </c>
      <c r="L7483"/>
    </row>
    <row r="7484" spans="2:12" x14ac:dyDescent="0.4">
      <c r="B7484" s="5" t="s">
        <v>78</v>
      </c>
      <c r="C7484" s="5" t="s">
        <v>55</v>
      </c>
      <c r="D7484" s="5" t="s">
        <v>32</v>
      </c>
      <c r="E7484" s="5" t="s">
        <v>7</v>
      </c>
      <c r="F7484" s="6">
        <v>43983</v>
      </c>
      <c r="G7484" s="6" t="str">
        <f>TEXT(datatable[[#This Row],[дата]],"ММ")</f>
        <v>06</v>
      </c>
      <c r="H7484" s="8">
        <v>1.296</v>
      </c>
      <c r="I7484" s="8">
        <v>0.55000000000000004</v>
      </c>
      <c r="J7484" s="8">
        <f>datatable[[#This Row],[продажи_]]-datatable[[#This Row],[себестоимость_]]</f>
        <v>0.746</v>
      </c>
      <c r="L7484"/>
    </row>
    <row r="7485" spans="2:12" x14ac:dyDescent="0.4">
      <c r="B7485" s="5" t="s">
        <v>78</v>
      </c>
      <c r="C7485" s="5" t="s">
        <v>55</v>
      </c>
      <c r="D7485" s="5" t="s">
        <v>32</v>
      </c>
      <c r="E7485" s="5" t="s">
        <v>7</v>
      </c>
      <c r="F7485" s="6">
        <v>44013</v>
      </c>
      <c r="G7485" s="6" t="str">
        <f>TEXT(datatable[[#This Row],[дата]],"ММ")</f>
        <v>07</v>
      </c>
      <c r="H7485" s="8">
        <v>0.9396000000000001</v>
      </c>
      <c r="I7485" s="8">
        <v>0.432</v>
      </c>
      <c r="J7485" s="8">
        <f>datatable[[#This Row],[продажи_]]-datatable[[#This Row],[себестоимость_]]</f>
        <v>0.50760000000000005</v>
      </c>
      <c r="L7485"/>
    </row>
    <row r="7486" spans="2:12" x14ac:dyDescent="0.4">
      <c r="B7486" s="5" t="s">
        <v>78</v>
      </c>
      <c r="C7486" s="5" t="s">
        <v>55</v>
      </c>
      <c r="D7486" s="5" t="s">
        <v>32</v>
      </c>
      <c r="E7486" s="5" t="s">
        <v>7</v>
      </c>
      <c r="F7486" s="6">
        <v>44044</v>
      </c>
      <c r="G7486" s="6" t="str">
        <f>TEXT(datatable[[#This Row],[дата]],"ММ")</f>
        <v>08</v>
      </c>
      <c r="H7486" s="8">
        <v>0.76800000000000002</v>
      </c>
      <c r="I7486" s="8">
        <v>0.44000000000000006</v>
      </c>
      <c r="J7486" s="8">
        <f>datatable[[#This Row],[продажи_]]-datatable[[#This Row],[себестоимость_]]</f>
        <v>0.32799999999999996</v>
      </c>
      <c r="L7486"/>
    </row>
    <row r="7487" spans="2:12" x14ac:dyDescent="0.4">
      <c r="B7487" s="5" t="s">
        <v>78</v>
      </c>
      <c r="C7487" s="5" t="s">
        <v>55</v>
      </c>
      <c r="D7487" s="5" t="s">
        <v>32</v>
      </c>
      <c r="E7487" s="5" t="s">
        <v>7</v>
      </c>
      <c r="F7487" s="6">
        <v>44075</v>
      </c>
      <c r="G7487" s="6" t="str">
        <f>TEXT(datatable[[#This Row],[дата]],"ММ")</f>
        <v>09</v>
      </c>
      <c r="H7487" s="8">
        <v>1.1879999999999999</v>
      </c>
      <c r="I7487" s="8">
        <v>0.55500000000000005</v>
      </c>
      <c r="J7487" s="8">
        <f>datatable[[#This Row],[продажи_]]-datatable[[#This Row],[себестоимость_]]</f>
        <v>0.6329999999999999</v>
      </c>
      <c r="L7487"/>
    </row>
    <row r="7488" spans="2:12" x14ac:dyDescent="0.4">
      <c r="B7488" s="5" t="s">
        <v>78</v>
      </c>
      <c r="C7488" s="5" t="s">
        <v>55</v>
      </c>
      <c r="D7488" s="5" t="s">
        <v>32</v>
      </c>
      <c r="E7488" s="5" t="s">
        <v>7</v>
      </c>
      <c r="F7488" s="6">
        <v>44105</v>
      </c>
      <c r="G7488" s="6" t="str">
        <f>TEXT(datatable[[#This Row],[дата]],"ММ")</f>
        <v>10</v>
      </c>
      <c r="H7488" s="8">
        <v>1.7784</v>
      </c>
      <c r="I7488" s="8">
        <v>0.55900000000000005</v>
      </c>
      <c r="J7488" s="8">
        <f>datatable[[#This Row],[продажи_]]-datatable[[#This Row],[себестоимость_]]</f>
        <v>1.2193999999999998</v>
      </c>
      <c r="L7488"/>
    </row>
    <row r="7489" spans="2:12" x14ac:dyDescent="0.4">
      <c r="B7489" s="5" t="s">
        <v>78</v>
      </c>
      <c r="C7489" s="5" t="s">
        <v>55</v>
      </c>
      <c r="D7489" s="5" t="s">
        <v>32</v>
      </c>
      <c r="E7489" s="5" t="s">
        <v>7</v>
      </c>
      <c r="F7489" s="6">
        <v>44136</v>
      </c>
      <c r="G7489" s="6" t="str">
        <f>TEXT(datatable[[#This Row],[дата]],"ММ")</f>
        <v>11</v>
      </c>
      <c r="H7489" s="8">
        <v>1.9319999999999997</v>
      </c>
      <c r="I7489" s="8">
        <v>0.64400000000000013</v>
      </c>
      <c r="J7489" s="8">
        <f>datatable[[#This Row],[продажи_]]-datatable[[#This Row],[себестоимость_]]</f>
        <v>1.2879999999999996</v>
      </c>
      <c r="L7489"/>
    </row>
    <row r="7490" spans="2:12" x14ac:dyDescent="0.4">
      <c r="B7490" s="5" t="s">
        <v>78</v>
      </c>
      <c r="C7490" s="5" t="s">
        <v>55</v>
      </c>
      <c r="D7490" s="5" t="s">
        <v>32</v>
      </c>
      <c r="E7490" s="5" t="s">
        <v>7</v>
      </c>
      <c r="F7490" s="6">
        <v>44166</v>
      </c>
      <c r="G7490" s="6" t="str">
        <f>TEXT(datatable[[#This Row],[дата]],"ММ")</f>
        <v>12</v>
      </c>
      <c r="H7490" s="8">
        <v>1.6847999999999999</v>
      </c>
      <c r="I7490" s="8">
        <v>0.504</v>
      </c>
      <c r="J7490" s="8">
        <f>datatable[[#This Row],[продажи_]]-datatable[[#This Row],[себестоимость_]]</f>
        <v>1.1807999999999998</v>
      </c>
      <c r="L7490"/>
    </row>
    <row r="7491" spans="2:12" x14ac:dyDescent="0.4">
      <c r="B7491" s="5" t="s">
        <v>65</v>
      </c>
      <c r="C7491" s="5" t="s">
        <v>58</v>
      </c>
      <c r="D7491" s="5" t="s">
        <v>31</v>
      </c>
      <c r="E7491" s="5" t="s">
        <v>60</v>
      </c>
      <c r="F7491" s="6">
        <v>43831</v>
      </c>
      <c r="G7491" s="6" t="str">
        <f>TEXT(datatable[[#This Row],[дата]],"ММ")</f>
        <v>01</v>
      </c>
      <c r="H7491" s="8">
        <v>27.373950000000004</v>
      </c>
      <c r="I7491" s="8">
        <v>13.365</v>
      </c>
      <c r="J7491" s="8">
        <f>datatable[[#This Row],[продажи_]]-datatable[[#This Row],[себестоимость_]]</f>
        <v>14.008950000000004</v>
      </c>
      <c r="L7491"/>
    </row>
    <row r="7492" spans="2:12" x14ac:dyDescent="0.4">
      <c r="B7492" s="5" t="s">
        <v>65</v>
      </c>
      <c r="C7492" s="5" t="s">
        <v>58</v>
      </c>
      <c r="D7492" s="5" t="s">
        <v>31</v>
      </c>
      <c r="E7492" s="5" t="s">
        <v>60</v>
      </c>
      <c r="F7492" s="6">
        <v>43862</v>
      </c>
      <c r="G7492" s="6" t="str">
        <f>TEXT(datatable[[#This Row],[дата]],"ММ")</f>
        <v>02</v>
      </c>
      <c r="H7492" s="8">
        <v>60.455499999999994</v>
      </c>
      <c r="I7492" s="8">
        <v>23.729999999999997</v>
      </c>
      <c r="J7492" s="8">
        <f>datatable[[#This Row],[продажи_]]-datatable[[#This Row],[себестоимость_]]</f>
        <v>36.725499999999997</v>
      </c>
      <c r="L7492"/>
    </row>
    <row r="7493" spans="2:12" x14ac:dyDescent="0.4">
      <c r="B7493" s="5" t="s">
        <v>65</v>
      </c>
      <c r="C7493" s="5" t="s">
        <v>58</v>
      </c>
      <c r="D7493" s="5" t="s">
        <v>31</v>
      </c>
      <c r="E7493" s="5" t="s">
        <v>60</v>
      </c>
      <c r="F7493" s="6">
        <v>43891</v>
      </c>
      <c r="G7493" s="6" t="str">
        <f>TEXT(datatable[[#This Row],[дата]],"ММ")</f>
        <v>03</v>
      </c>
      <c r="H7493" s="8">
        <v>61.281599999999997</v>
      </c>
      <c r="I7493" s="8">
        <v>26.400000000000002</v>
      </c>
      <c r="J7493" s="8">
        <f>datatable[[#This Row],[продажи_]]-datatable[[#This Row],[себестоимость_]]</f>
        <v>34.881599999999992</v>
      </c>
      <c r="L7493"/>
    </row>
    <row r="7494" spans="2:12" x14ac:dyDescent="0.4">
      <c r="B7494" s="5" t="s">
        <v>65</v>
      </c>
      <c r="C7494" s="5" t="s">
        <v>58</v>
      </c>
      <c r="D7494" s="5" t="s">
        <v>31</v>
      </c>
      <c r="E7494" s="5" t="s">
        <v>60</v>
      </c>
      <c r="F7494" s="6">
        <v>43922</v>
      </c>
      <c r="G7494" s="6" t="str">
        <f>TEXT(datatable[[#This Row],[дата]],"ММ")</f>
        <v>04</v>
      </c>
      <c r="H7494" s="8">
        <v>51.668799999999997</v>
      </c>
      <c r="I7494" s="8">
        <v>27.119999999999997</v>
      </c>
      <c r="J7494" s="8">
        <f>datatable[[#This Row],[продажи_]]-datatable[[#This Row],[себестоимость_]]</f>
        <v>24.5488</v>
      </c>
      <c r="L7494"/>
    </row>
    <row r="7495" spans="2:12" x14ac:dyDescent="0.4">
      <c r="B7495" s="5" t="s">
        <v>65</v>
      </c>
      <c r="C7495" s="5" t="s">
        <v>58</v>
      </c>
      <c r="D7495" s="5" t="s">
        <v>31</v>
      </c>
      <c r="E7495" s="5" t="s">
        <v>60</v>
      </c>
      <c r="F7495" s="6">
        <v>43952</v>
      </c>
      <c r="G7495" s="6" t="str">
        <f>TEXT(datatable[[#This Row],[дата]],"ММ")</f>
        <v>05</v>
      </c>
      <c r="H7495" s="8">
        <v>40.028299999999994</v>
      </c>
      <c r="I7495" s="8">
        <v>18.329999999999998</v>
      </c>
      <c r="J7495" s="8">
        <f>datatable[[#This Row],[продажи_]]-datatable[[#This Row],[себестоимость_]]</f>
        <v>21.698299999999996</v>
      </c>
      <c r="L7495"/>
    </row>
    <row r="7496" spans="2:12" x14ac:dyDescent="0.4">
      <c r="B7496" s="5" t="s">
        <v>65</v>
      </c>
      <c r="C7496" s="5" t="s">
        <v>58</v>
      </c>
      <c r="D7496" s="5" t="s">
        <v>31</v>
      </c>
      <c r="E7496" s="5" t="s">
        <v>60</v>
      </c>
      <c r="F7496" s="6">
        <v>43983</v>
      </c>
      <c r="G7496" s="6" t="str">
        <f>TEXT(datatable[[#This Row],[дата]],"ММ")</f>
        <v>06</v>
      </c>
      <c r="H7496" s="8">
        <v>37.550000000000004</v>
      </c>
      <c r="I7496" s="8">
        <v>16.5</v>
      </c>
      <c r="J7496" s="8">
        <f>datatable[[#This Row],[продажи_]]-datatable[[#This Row],[себестоимость_]]</f>
        <v>21.050000000000004</v>
      </c>
      <c r="L7496"/>
    </row>
    <row r="7497" spans="2:12" x14ac:dyDescent="0.4">
      <c r="B7497" s="5" t="s">
        <v>65</v>
      </c>
      <c r="C7497" s="5" t="s">
        <v>58</v>
      </c>
      <c r="D7497" s="5" t="s">
        <v>31</v>
      </c>
      <c r="E7497" s="5" t="s">
        <v>60</v>
      </c>
      <c r="F7497" s="6">
        <v>44013</v>
      </c>
      <c r="G7497" s="6" t="str">
        <f>TEXT(datatable[[#This Row],[дата]],"ММ")</f>
        <v>07</v>
      </c>
      <c r="H7497" s="8">
        <v>37.174500000000002</v>
      </c>
      <c r="I7497" s="8">
        <v>13.094999999999999</v>
      </c>
      <c r="J7497" s="8">
        <f>datatable[[#This Row],[продажи_]]-datatable[[#This Row],[себестоимость_]]</f>
        <v>24.079500000000003</v>
      </c>
      <c r="L7497"/>
    </row>
    <row r="7498" spans="2:12" x14ac:dyDescent="0.4">
      <c r="B7498" s="5" t="s">
        <v>65</v>
      </c>
      <c r="C7498" s="5" t="s">
        <v>58</v>
      </c>
      <c r="D7498" s="5" t="s">
        <v>31</v>
      </c>
      <c r="E7498" s="5" t="s">
        <v>60</v>
      </c>
      <c r="F7498" s="6">
        <v>44044</v>
      </c>
      <c r="G7498" s="6" t="str">
        <f>TEXT(datatable[[#This Row],[дата]],"ММ")</f>
        <v>08</v>
      </c>
      <c r="H7498" s="8">
        <v>33.044000000000004</v>
      </c>
      <c r="I7498" s="8">
        <v>13.440000000000001</v>
      </c>
      <c r="J7498" s="8">
        <f>datatable[[#This Row],[продажи_]]-datatable[[#This Row],[себестоимость_]]</f>
        <v>19.604000000000003</v>
      </c>
      <c r="L7498"/>
    </row>
    <row r="7499" spans="2:12" x14ac:dyDescent="0.4">
      <c r="B7499" s="5" t="s">
        <v>65</v>
      </c>
      <c r="C7499" s="5" t="s">
        <v>58</v>
      </c>
      <c r="D7499" s="5" t="s">
        <v>31</v>
      </c>
      <c r="E7499" s="5" t="s">
        <v>60</v>
      </c>
      <c r="F7499" s="6">
        <v>44075</v>
      </c>
      <c r="G7499" s="6" t="str">
        <f>TEXT(datatable[[#This Row],[дата]],"ММ")</f>
        <v>09</v>
      </c>
      <c r="H7499" s="8">
        <v>30.791</v>
      </c>
      <c r="I7499" s="8">
        <v>17.849999999999998</v>
      </c>
      <c r="J7499" s="8">
        <f>datatable[[#This Row],[продажи_]]-datatable[[#This Row],[себестоимость_]]</f>
        <v>12.941000000000003</v>
      </c>
      <c r="L7499"/>
    </row>
    <row r="7500" spans="2:12" x14ac:dyDescent="0.4">
      <c r="B7500" s="5" t="s">
        <v>65</v>
      </c>
      <c r="C7500" s="5" t="s">
        <v>58</v>
      </c>
      <c r="D7500" s="5" t="s">
        <v>31</v>
      </c>
      <c r="E7500" s="5" t="s">
        <v>60</v>
      </c>
      <c r="F7500" s="6">
        <v>44105</v>
      </c>
      <c r="G7500" s="6" t="str">
        <f>TEXT(datatable[[#This Row],[дата]],"ММ")</f>
        <v>10</v>
      </c>
      <c r="H7500" s="8">
        <v>49.7913</v>
      </c>
      <c r="I7500" s="8">
        <v>19.695</v>
      </c>
      <c r="J7500" s="8">
        <f>datatable[[#This Row],[продажи_]]-datatable[[#This Row],[себестоимость_]]</f>
        <v>30.096299999999999</v>
      </c>
      <c r="L7500"/>
    </row>
    <row r="7501" spans="2:12" x14ac:dyDescent="0.4">
      <c r="B7501" s="5" t="s">
        <v>65</v>
      </c>
      <c r="C7501" s="5" t="s">
        <v>58</v>
      </c>
      <c r="D7501" s="5" t="s">
        <v>31</v>
      </c>
      <c r="E7501" s="5" t="s">
        <v>60</v>
      </c>
      <c r="F7501" s="6">
        <v>44136</v>
      </c>
      <c r="G7501" s="6" t="str">
        <f>TEXT(datatable[[#This Row],[дата]],"ММ")</f>
        <v>11</v>
      </c>
      <c r="H7501" s="8">
        <v>59.929799999999993</v>
      </c>
      <c r="I7501" s="8">
        <v>17.010000000000002</v>
      </c>
      <c r="J7501" s="8">
        <f>datatable[[#This Row],[продажи_]]-datatable[[#This Row],[себестоимость_]]</f>
        <v>42.919799999999995</v>
      </c>
      <c r="L7501"/>
    </row>
    <row r="7502" spans="2:12" x14ac:dyDescent="0.4">
      <c r="B7502" s="5" t="s">
        <v>65</v>
      </c>
      <c r="C7502" s="5" t="s">
        <v>58</v>
      </c>
      <c r="D7502" s="5" t="s">
        <v>31</v>
      </c>
      <c r="E7502" s="5" t="s">
        <v>60</v>
      </c>
      <c r="F7502" s="6">
        <v>44166</v>
      </c>
      <c r="G7502" s="6" t="str">
        <f>TEXT(datatable[[#This Row],[дата]],"ММ")</f>
        <v>12</v>
      </c>
      <c r="H7502" s="8">
        <v>36.949199999999998</v>
      </c>
      <c r="I7502" s="8">
        <v>18.72</v>
      </c>
      <c r="J7502" s="8">
        <f>datatable[[#This Row],[продажи_]]-datatable[[#This Row],[себестоимость_]]</f>
        <v>18.229199999999999</v>
      </c>
      <c r="L7502"/>
    </row>
    <row r="7503" spans="2:12" x14ac:dyDescent="0.4">
      <c r="B7503" s="5" t="s">
        <v>65</v>
      </c>
      <c r="C7503" s="5" t="s">
        <v>58</v>
      </c>
      <c r="D7503" s="5" t="s">
        <v>20</v>
      </c>
      <c r="E7503" s="5" t="s">
        <v>8</v>
      </c>
      <c r="F7503" s="6">
        <v>43831</v>
      </c>
      <c r="G7503" s="6" t="str">
        <f>TEXT(datatable[[#This Row],[дата]],"ММ")</f>
        <v>01</v>
      </c>
      <c r="H7503" s="8">
        <v>16.1586</v>
      </c>
      <c r="I7503" s="8">
        <v>16.523999999999997</v>
      </c>
      <c r="J7503" s="8">
        <f>datatable[[#This Row],[продажи_]]-datatable[[#This Row],[себестоимость_]]</f>
        <v>-0.3653999999999975</v>
      </c>
      <c r="L7503"/>
    </row>
    <row r="7504" spans="2:12" x14ac:dyDescent="0.4">
      <c r="B7504" s="5" t="s">
        <v>65</v>
      </c>
      <c r="C7504" s="5" t="s">
        <v>58</v>
      </c>
      <c r="D7504" s="5" t="s">
        <v>20</v>
      </c>
      <c r="E7504" s="5" t="s">
        <v>8</v>
      </c>
      <c r="F7504" s="6">
        <v>43862</v>
      </c>
      <c r="G7504" s="6" t="str">
        <f>TEXT(datatable[[#This Row],[дата]],"ММ")</f>
        <v>02</v>
      </c>
      <c r="H7504" s="8">
        <v>31.820600000000002</v>
      </c>
      <c r="I7504" s="8">
        <v>18.849600000000002</v>
      </c>
      <c r="J7504" s="8">
        <f>datatable[[#This Row],[продажи_]]-datatable[[#This Row],[себестоимость_]]</f>
        <v>12.971</v>
      </c>
      <c r="L7504"/>
    </row>
    <row r="7505" spans="2:12" x14ac:dyDescent="0.4">
      <c r="B7505" s="5" t="s">
        <v>65</v>
      </c>
      <c r="C7505" s="5" t="s">
        <v>58</v>
      </c>
      <c r="D7505" s="5" t="s">
        <v>20</v>
      </c>
      <c r="E7505" s="5" t="s">
        <v>8</v>
      </c>
      <c r="F7505" s="6">
        <v>43891</v>
      </c>
      <c r="G7505" s="6" t="str">
        <f>TEXT(datatable[[#This Row],[дата]],"ММ")</f>
        <v>03</v>
      </c>
      <c r="H7505" s="8">
        <v>33.921600000000005</v>
      </c>
      <c r="I7505" s="8">
        <v>25.948800000000002</v>
      </c>
      <c r="J7505" s="8">
        <f>datatable[[#This Row],[продажи_]]-datatable[[#This Row],[себестоимость_]]</f>
        <v>7.972800000000003</v>
      </c>
      <c r="L7505"/>
    </row>
    <row r="7506" spans="2:12" x14ac:dyDescent="0.4">
      <c r="B7506" s="5" t="s">
        <v>65</v>
      </c>
      <c r="C7506" s="5" t="s">
        <v>58</v>
      </c>
      <c r="D7506" s="5" t="s">
        <v>20</v>
      </c>
      <c r="E7506" s="5" t="s">
        <v>8</v>
      </c>
      <c r="F7506" s="6">
        <v>43922</v>
      </c>
      <c r="G7506" s="6" t="str">
        <f>TEXT(datatable[[#This Row],[дата]],"ММ")</f>
        <v>04</v>
      </c>
      <c r="H7506" s="8">
        <v>36.366399999999999</v>
      </c>
      <c r="I7506" s="8">
        <v>29.375999999999998</v>
      </c>
      <c r="J7506" s="8">
        <f>datatable[[#This Row],[продажи_]]-datatable[[#This Row],[себестоимость_]]</f>
        <v>6.9904000000000011</v>
      </c>
      <c r="L7506"/>
    </row>
    <row r="7507" spans="2:12" x14ac:dyDescent="0.4">
      <c r="B7507" s="5" t="s">
        <v>65</v>
      </c>
      <c r="C7507" s="5" t="s">
        <v>58</v>
      </c>
      <c r="D7507" s="5" t="s">
        <v>20</v>
      </c>
      <c r="E7507" s="5" t="s">
        <v>8</v>
      </c>
      <c r="F7507" s="6">
        <v>43952</v>
      </c>
      <c r="G7507" s="6" t="str">
        <f>TEXT(datatable[[#This Row],[дата]],"ММ")</f>
        <v>05</v>
      </c>
      <c r="H7507" s="8">
        <v>20.857200000000002</v>
      </c>
      <c r="I7507" s="8">
        <v>22.674599999999998</v>
      </c>
      <c r="J7507" s="8">
        <f>datatable[[#This Row],[продажи_]]-datatable[[#This Row],[себестоимость_]]</f>
        <v>-1.8173999999999957</v>
      </c>
      <c r="L7507"/>
    </row>
    <row r="7508" spans="2:12" x14ac:dyDescent="0.4">
      <c r="B7508" s="5" t="s">
        <v>65</v>
      </c>
      <c r="C7508" s="5" t="s">
        <v>58</v>
      </c>
      <c r="D7508" s="5" t="s">
        <v>20</v>
      </c>
      <c r="E7508" s="5" t="s">
        <v>8</v>
      </c>
      <c r="F7508" s="6">
        <v>43983</v>
      </c>
      <c r="G7508" s="6" t="str">
        <f>TEXT(datatable[[#This Row],[дата]],"ММ")</f>
        <v>06</v>
      </c>
      <c r="H7508" s="8">
        <v>16.808</v>
      </c>
      <c r="I7508" s="8">
        <v>15.606000000000002</v>
      </c>
      <c r="J7508" s="8">
        <f>datatable[[#This Row],[продажи_]]-datatable[[#This Row],[себестоимость_]]</f>
        <v>1.2019999999999982</v>
      </c>
      <c r="L7508"/>
    </row>
    <row r="7509" spans="2:12" x14ac:dyDescent="0.4">
      <c r="B7509" s="5" t="s">
        <v>65</v>
      </c>
      <c r="C7509" s="5" t="s">
        <v>58</v>
      </c>
      <c r="D7509" s="5" t="s">
        <v>20</v>
      </c>
      <c r="E7509" s="5" t="s">
        <v>8</v>
      </c>
      <c r="F7509" s="6">
        <v>44013</v>
      </c>
      <c r="G7509" s="6" t="str">
        <f>TEXT(datatable[[#This Row],[дата]],"ММ")</f>
        <v>07</v>
      </c>
      <c r="H7509" s="8">
        <v>19.7685</v>
      </c>
      <c r="I7509" s="8">
        <v>16.386299999999999</v>
      </c>
      <c r="J7509" s="8">
        <f>datatable[[#This Row],[продажи_]]-datatable[[#This Row],[себестоимость_]]</f>
        <v>3.382200000000001</v>
      </c>
      <c r="L7509"/>
    </row>
    <row r="7510" spans="2:12" x14ac:dyDescent="0.4">
      <c r="B7510" s="5" t="s">
        <v>65</v>
      </c>
      <c r="C7510" s="5" t="s">
        <v>58</v>
      </c>
      <c r="D7510" s="5" t="s">
        <v>20</v>
      </c>
      <c r="E7510" s="5" t="s">
        <v>8</v>
      </c>
      <c r="F7510" s="6">
        <v>44044</v>
      </c>
      <c r="G7510" s="6" t="str">
        <f>TEXT(datatable[[#This Row],[дата]],"ММ")</f>
        <v>08</v>
      </c>
      <c r="H7510" s="8">
        <v>12.988000000000001</v>
      </c>
      <c r="I7510" s="8">
        <v>14.198399999999999</v>
      </c>
      <c r="J7510" s="8">
        <f>datatable[[#This Row],[продажи_]]-datatable[[#This Row],[себестоимость_]]</f>
        <v>-1.2103999999999981</v>
      </c>
      <c r="L7510"/>
    </row>
    <row r="7511" spans="2:12" x14ac:dyDescent="0.4">
      <c r="B7511" s="5" t="s">
        <v>65</v>
      </c>
      <c r="C7511" s="5" t="s">
        <v>58</v>
      </c>
      <c r="D7511" s="5" t="s">
        <v>20</v>
      </c>
      <c r="E7511" s="5" t="s">
        <v>8</v>
      </c>
      <c r="F7511" s="6">
        <v>44075</v>
      </c>
      <c r="G7511" s="6" t="str">
        <f>TEXT(datatable[[#This Row],[дата]],"ММ")</f>
        <v>09</v>
      </c>
      <c r="H7511" s="8">
        <v>19.482000000000003</v>
      </c>
      <c r="I7511" s="8">
        <v>14.382</v>
      </c>
      <c r="J7511" s="8">
        <f>datatable[[#This Row],[продажи_]]-datatable[[#This Row],[себестоимость_]]</f>
        <v>5.1000000000000032</v>
      </c>
      <c r="L7511"/>
    </row>
    <row r="7512" spans="2:12" x14ac:dyDescent="0.4">
      <c r="B7512" s="5" t="s">
        <v>65</v>
      </c>
      <c r="C7512" s="5" t="s">
        <v>58</v>
      </c>
      <c r="D7512" s="5" t="s">
        <v>20</v>
      </c>
      <c r="E7512" s="5" t="s">
        <v>8</v>
      </c>
      <c r="F7512" s="6">
        <v>44105</v>
      </c>
      <c r="G7512" s="6" t="str">
        <f>TEXT(datatable[[#This Row],[дата]],"ММ")</f>
        <v>10</v>
      </c>
      <c r="H7512" s="8">
        <v>27.064700000000006</v>
      </c>
      <c r="I7512" s="8">
        <v>16.309799999999999</v>
      </c>
      <c r="J7512" s="8">
        <f>datatable[[#This Row],[продажи_]]-datatable[[#This Row],[себестоимость_]]</f>
        <v>10.754900000000006</v>
      </c>
      <c r="L7512"/>
    </row>
    <row r="7513" spans="2:12" x14ac:dyDescent="0.4">
      <c r="B7513" s="5" t="s">
        <v>65</v>
      </c>
      <c r="C7513" s="5" t="s">
        <v>58</v>
      </c>
      <c r="D7513" s="5" t="s">
        <v>20</v>
      </c>
      <c r="E7513" s="5" t="s">
        <v>8</v>
      </c>
      <c r="F7513" s="6">
        <v>44136</v>
      </c>
      <c r="G7513" s="6" t="str">
        <f>TEXT(datatable[[#This Row],[дата]],"ММ")</f>
        <v>11</v>
      </c>
      <c r="H7513" s="8">
        <v>31.285800000000002</v>
      </c>
      <c r="I7513" s="8">
        <v>22.705200000000001</v>
      </c>
      <c r="J7513" s="8">
        <f>datatable[[#This Row],[продажи_]]-datatable[[#This Row],[себестоимость_]]</f>
        <v>8.5806000000000004</v>
      </c>
      <c r="L7513"/>
    </row>
    <row r="7514" spans="2:12" x14ac:dyDescent="0.4">
      <c r="B7514" s="5" t="s">
        <v>65</v>
      </c>
      <c r="C7514" s="5" t="s">
        <v>58</v>
      </c>
      <c r="D7514" s="5" t="s">
        <v>20</v>
      </c>
      <c r="E7514" s="5" t="s">
        <v>8</v>
      </c>
      <c r="F7514" s="6">
        <v>44166</v>
      </c>
      <c r="G7514" s="6" t="str">
        <f>TEXT(datatable[[#This Row],[дата]],"ММ")</f>
        <v>12</v>
      </c>
      <c r="H7514" s="8">
        <v>26.587199999999999</v>
      </c>
      <c r="I7514" s="8">
        <v>20.3796</v>
      </c>
      <c r="J7514" s="8">
        <f>datatable[[#This Row],[продажи_]]-datatable[[#This Row],[себестоимость_]]</f>
        <v>6.2075999999999993</v>
      </c>
      <c r="L7514"/>
    </row>
    <row r="7515" spans="2:12" x14ac:dyDescent="0.4">
      <c r="B7515" s="5" t="s">
        <v>65</v>
      </c>
      <c r="C7515" s="5" t="s">
        <v>58</v>
      </c>
      <c r="D7515" s="5" t="s">
        <v>31</v>
      </c>
      <c r="E7515" s="5" t="s">
        <v>61</v>
      </c>
      <c r="F7515" s="6">
        <v>43831</v>
      </c>
      <c r="G7515" s="6" t="str">
        <f>TEXT(datatable[[#This Row],[дата]],"ММ")</f>
        <v>01</v>
      </c>
      <c r="H7515" s="8">
        <v>13.5585</v>
      </c>
      <c r="I7515" s="8">
        <v>6.570450000000001</v>
      </c>
      <c r="J7515" s="8">
        <f>datatable[[#This Row],[продажи_]]-datatable[[#This Row],[себестоимость_]]</f>
        <v>6.9880499999999994</v>
      </c>
      <c r="L7515"/>
    </row>
    <row r="7516" spans="2:12" x14ac:dyDescent="0.4">
      <c r="B7516" s="5" t="s">
        <v>65</v>
      </c>
      <c r="C7516" s="5" t="s">
        <v>58</v>
      </c>
      <c r="D7516" s="5" t="s">
        <v>31</v>
      </c>
      <c r="E7516" s="5" t="s">
        <v>61</v>
      </c>
      <c r="F7516" s="6">
        <v>43862</v>
      </c>
      <c r="G7516" s="6" t="str">
        <f>TEXT(datatable[[#This Row],[дата]],"ММ")</f>
        <v>02</v>
      </c>
      <c r="H7516" s="8">
        <v>19.807200000000002</v>
      </c>
      <c r="I7516" s="8">
        <v>11.759300000000001</v>
      </c>
      <c r="J7516" s="8">
        <f>datatable[[#This Row],[продажи_]]-datatable[[#This Row],[себестоимость_]]</f>
        <v>8.0479000000000003</v>
      </c>
      <c r="L7516"/>
    </row>
    <row r="7517" spans="2:12" x14ac:dyDescent="0.4">
      <c r="B7517" s="5" t="s">
        <v>65</v>
      </c>
      <c r="C7517" s="5" t="s">
        <v>58</v>
      </c>
      <c r="D7517" s="5" t="s">
        <v>31</v>
      </c>
      <c r="E7517" s="5" t="s">
        <v>61</v>
      </c>
      <c r="F7517" s="6">
        <v>43891</v>
      </c>
      <c r="G7517" s="6" t="str">
        <f>TEXT(datatable[[#This Row],[дата]],"ММ")</f>
        <v>03</v>
      </c>
      <c r="H7517" s="8">
        <v>24.313600000000001</v>
      </c>
      <c r="I7517" s="8">
        <v>13.564800000000002</v>
      </c>
      <c r="J7517" s="8">
        <f>datatable[[#This Row],[продажи_]]-datatable[[#This Row],[себестоимость_]]</f>
        <v>10.748799999999999</v>
      </c>
      <c r="L7517"/>
    </row>
    <row r="7518" spans="2:12" x14ac:dyDescent="0.4">
      <c r="B7518" s="5" t="s">
        <v>65</v>
      </c>
      <c r="C7518" s="5" t="s">
        <v>58</v>
      </c>
      <c r="D7518" s="5" t="s">
        <v>31</v>
      </c>
      <c r="E7518" s="5" t="s">
        <v>61</v>
      </c>
      <c r="F7518" s="6">
        <v>43922</v>
      </c>
      <c r="G7518" s="6" t="str">
        <f>TEXT(datatable[[#This Row],[дата]],"ММ")</f>
        <v>04</v>
      </c>
      <c r="H7518" s="8">
        <v>23.475200000000005</v>
      </c>
      <c r="I7518" s="8">
        <v>12.685600000000001</v>
      </c>
      <c r="J7518" s="8">
        <f>datatable[[#This Row],[продажи_]]-datatable[[#This Row],[себестоимость_]]</f>
        <v>10.789600000000004</v>
      </c>
      <c r="L7518"/>
    </row>
    <row r="7519" spans="2:12" x14ac:dyDescent="0.4">
      <c r="B7519" s="5" t="s">
        <v>65</v>
      </c>
      <c r="C7519" s="5" t="s">
        <v>58</v>
      </c>
      <c r="D7519" s="5" t="s">
        <v>31</v>
      </c>
      <c r="E7519" s="5" t="s">
        <v>61</v>
      </c>
      <c r="F7519" s="6">
        <v>43952</v>
      </c>
      <c r="G7519" s="6" t="str">
        <f>TEXT(datatable[[#This Row],[дата]],"ММ")</f>
        <v>05</v>
      </c>
      <c r="H7519" s="8">
        <v>18.392400000000002</v>
      </c>
      <c r="I7519" s="8">
        <v>11.93985</v>
      </c>
      <c r="J7519" s="8">
        <f>datatable[[#This Row],[продажи_]]-datatable[[#This Row],[себестоимость_]]</f>
        <v>6.4525500000000022</v>
      </c>
      <c r="L7519"/>
    </row>
    <row r="7520" spans="2:12" x14ac:dyDescent="0.4">
      <c r="B7520" s="5" t="s">
        <v>65</v>
      </c>
      <c r="C7520" s="5" t="s">
        <v>58</v>
      </c>
      <c r="D7520" s="5" t="s">
        <v>31</v>
      </c>
      <c r="E7520" s="5" t="s">
        <v>61</v>
      </c>
      <c r="F7520" s="6">
        <v>43983</v>
      </c>
      <c r="G7520" s="6" t="str">
        <f>TEXT(datatable[[#This Row],[дата]],"ММ")</f>
        <v>06</v>
      </c>
      <c r="H7520" s="8">
        <v>11.920999999999999</v>
      </c>
      <c r="I7520" s="8">
        <v>6.4370000000000003</v>
      </c>
      <c r="J7520" s="8">
        <f>datatable[[#This Row],[продажи_]]-datatable[[#This Row],[себестоимость_]]</f>
        <v>5.4839999999999991</v>
      </c>
      <c r="L7520"/>
    </row>
    <row r="7521" spans="2:12" x14ac:dyDescent="0.4">
      <c r="B7521" s="5" t="s">
        <v>65</v>
      </c>
      <c r="C7521" s="5" t="s">
        <v>58</v>
      </c>
      <c r="D7521" s="5" t="s">
        <v>31</v>
      </c>
      <c r="E7521" s="5" t="s">
        <v>61</v>
      </c>
      <c r="F7521" s="6">
        <v>44013</v>
      </c>
      <c r="G7521" s="6" t="str">
        <f>TEXT(datatable[[#This Row],[дата]],"ММ")</f>
        <v>07</v>
      </c>
      <c r="H7521" s="8">
        <v>10.964700000000001</v>
      </c>
      <c r="I7521" s="8">
        <v>8.1953999999999994</v>
      </c>
      <c r="J7521" s="8">
        <f>datatable[[#This Row],[продажи_]]-datatable[[#This Row],[себестоимость_]]</f>
        <v>2.7693000000000012</v>
      </c>
      <c r="L7521"/>
    </row>
    <row r="7522" spans="2:12" x14ac:dyDescent="0.4">
      <c r="B7522" s="5" t="s">
        <v>65</v>
      </c>
      <c r="C7522" s="5" t="s">
        <v>58</v>
      </c>
      <c r="D7522" s="5" t="s">
        <v>31</v>
      </c>
      <c r="E7522" s="5" t="s">
        <v>61</v>
      </c>
      <c r="F7522" s="6">
        <v>44044</v>
      </c>
      <c r="G7522" s="6" t="str">
        <f>TEXT(datatable[[#This Row],[дата]],"ММ")</f>
        <v>08</v>
      </c>
      <c r="H7522" s="8">
        <v>11.947199999999999</v>
      </c>
      <c r="I7522" s="8">
        <v>7.1591999999999993</v>
      </c>
      <c r="J7522" s="8">
        <f>datatable[[#This Row],[продажи_]]-datatable[[#This Row],[себестоимость_]]</f>
        <v>4.7879999999999994</v>
      </c>
      <c r="L7522"/>
    </row>
    <row r="7523" spans="2:12" x14ac:dyDescent="0.4">
      <c r="B7523" s="5" t="s">
        <v>65</v>
      </c>
      <c r="C7523" s="5" t="s">
        <v>58</v>
      </c>
      <c r="D7523" s="5" t="s">
        <v>31</v>
      </c>
      <c r="E7523" s="5" t="s">
        <v>61</v>
      </c>
      <c r="F7523" s="6">
        <v>44075</v>
      </c>
      <c r="G7523" s="6" t="str">
        <f>TEXT(datatable[[#This Row],[дата]],"ММ")</f>
        <v>09</v>
      </c>
      <c r="H7523" s="8">
        <v>12.183</v>
      </c>
      <c r="I7523" s="8">
        <v>6.9865000000000004</v>
      </c>
      <c r="J7523" s="8">
        <f>datatable[[#This Row],[продажи_]]-datatable[[#This Row],[себестоимость_]]</f>
        <v>5.1964999999999995</v>
      </c>
      <c r="L7523"/>
    </row>
    <row r="7524" spans="2:12" x14ac:dyDescent="0.4">
      <c r="B7524" s="5" t="s">
        <v>65</v>
      </c>
      <c r="C7524" s="5" t="s">
        <v>58</v>
      </c>
      <c r="D7524" s="5" t="s">
        <v>31</v>
      </c>
      <c r="E7524" s="5" t="s">
        <v>61</v>
      </c>
      <c r="F7524" s="6">
        <v>44105</v>
      </c>
      <c r="G7524" s="6" t="str">
        <f>TEXT(datatable[[#This Row],[дата]],"ММ")</f>
        <v>10</v>
      </c>
      <c r="H7524" s="8">
        <v>17.881500000000003</v>
      </c>
      <c r="I7524" s="8">
        <v>10.511150000000001</v>
      </c>
      <c r="J7524" s="8">
        <f>datatable[[#This Row],[продажи_]]-datatable[[#This Row],[себестоимость_]]</f>
        <v>7.370350000000002</v>
      </c>
      <c r="L7524"/>
    </row>
    <row r="7525" spans="2:12" x14ac:dyDescent="0.4">
      <c r="B7525" s="5" t="s">
        <v>65</v>
      </c>
      <c r="C7525" s="5" t="s">
        <v>58</v>
      </c>
      <c r="D7525" s="5" t="s">
        <v>31</v>
      </c>
      <c r="E7525" s="5" t="s">
        <v>61</v>
      </c>
      <c r="F7525" s="6">
        <v>44136</v>
      </c>
      <c r="G7525" s="6" t="str">
        <f>TEXT(datatable[[#This Row],[дата]],"ММ")</f>
        <v>11</v>
      </c>
      <c r="H7525" s="8">
        <v>21.2744</v>
      </c>
      <c r="I7525" s="8">
        <v>10.3306</v>
      </c>
      <c r="J7525" s="8">
        <f>datatable[[#This Row],[продажи_]]-datatable[[#This Row],[себестоимость_]]</f>
        <v>10.9438</v>
      </c>
      <c r="L7525"/>
    </row>
    <row r="7526" spans="2:12" x14ac:dyDescent="0.4">
      <c r="B7526" s="5" t="s">
        <v>65</v>
      </c>
      <c r="C7526" s="5" t="s">
        <v>58</v>
      </c>
      <c r="D7526" s="5" t="s">
        <v>31</v>
      </c>
      <c r="E7526" s="5" t="s">
        <v>61</v>
      </c>
      <c r="F7526" s="6">
        <v>44166</v>
      </c>
      <c r="G7526" s="6" t="str">
        <f>TEXT(datatable[[#This Row],[дата]],"ММ")</f>
        <v>12</v>
      </c>
      <c r="H7526" s="8">
        <v>16.506</v>
      </c>
      <c r="I7526" s="8">
        <v>8.4779999999999998</v>
      </c>
      <c r="J7526" s="8">
        <f>datatable[[#This Row],[продажи_]]-datatable[[#This Row],[себестоимость_]]</f>
        <v>8.0280000000000005</v>
      </c>
      <c r="L7526"/>
    </row>
    <row r="7527" spans="2:12" x14ac:dyDescent="0.4">
      <c r="B7527" s="5" t="s">
        <v>65</v>
      </c>
      <c r="C7527" s="5" t="s">
        <v>58</v>
      </c>
      <c r="D7527" s="5" t="s">
        <v>31</v>
      </c>
      <c r="E7527" s="5" t="s">
        <v>62</v>
      </c>
      <c r="F7527" s="6">
        <v>43831</v>
      </c>
      <c r="G7527" s="6" t="str">
        <f>TEXT(datatable[[#This Row],[дата]],"ММ")</f>
        <v>01</v>
      </c>
      <c r="H7527" s="8">
        <v>21.760650000000002</v>
      </c>
      <c r="I7527" s="8">
        <v>12.103199999999999</v>
      </c>
      <c r="J7527" s="8">
        <f>datatable[[#This Row],[продажи_]]-datatable[[#This Row],[себестоимость_]]</f>
        <v>9.6574500000000025</v>
      </c>
      <c r="L7527"/>
    </row>
    <row r="7528" spans="2:12" x14ac:dyDescent="0.4">
      <c r="B7528" s="5" t="s">
        <v>65</v>
      </c>
      <c r="C7528" s="5" t="s">
        <v>58</v>
      </c>
      <c r="D7528" s="5" t="s">
        <v>31</v>
      </c>
      <c r="E7528" s="5" t="s">
        <v>62</v>
      </c>
      <c r="F7528" s="6">
        <v>43862</v>
      </c>
      <c r="G7528" s="6" t="str">
        <f>TEXT(datatable[[#This Row],[дата]],"ММ")</f>
        <v>02</v>
      </c>
      <c r="H7528" s="8">
        <v>38.446800000000003</v>
      </c>
      <c r="I7528" s="8">
        <v>22.2712</v>
      </c>
      <c r="J7528" s="8">
        <f>datatable[[#This Row],[продажи_]]-datatable[[#This Row],[себестоимость_]]</f>
        <v>16.175600000000003</v>
      </c>
      <c r="L7528"/>
    </row>
    <row r="7529" spans="2:12" x14ac:dyDescent="0.4">
      <c r="B7529" s="5" t="s">
        <v>65</v>
      </c>
      <c r="C7529" s="5" t="s">
        <v>58</v>
      </c>
      <c r="D7529" s="5" t="s">
        <v>31</v>
      </c>
      <c r="E7529" s="5" t="s">
        <v>62</v>
      </c>
      <c r="F7529" s="6">
        <v>43891</v>
      </c>
      <c r="G7529" s="6" t="str">
        <f>TEXT(datatable[[#This Row],[дата]],"ММ")</f>
        <v>03</v>
      </c>
      <c r="H7529" s="8">
        <v>41.073599999999999</v>
      </c>
      <c r="I7529" s="8">
        <v>30.963200000000001</v>
      </c>
      <c r="J7529" s="8">
        <f>datatable[[#This Row],[продажи_]]-datatable[[#This Row],[себестоимость_]]</f>
        <v>10.110399999999998</v>
      </c>
      <c r="L7529"/>
    </row>
    <row r="7530" spans="2:12" x14ac:dyDescent="0.4">
      <c r="B7530" s="5" t="s">
        <v>65</v>
      </c>
      <c r="C7530" s="5" t="s">
        <v>58</v>
      </c>
      <c r="D7530" s="5" t="s">
        <v>31</v>
      </c>
      <c r="E7530" s="5" t="s">
        <v>62</v>
      </c>
      <c r="F7530" s="6">
        <v>43922</v>
      </c>
      <c r="G7530" s="6" t="str">
        <f>TEXT(datatable[[#This Row],[дата]],"ММ")</f>
        <v>04</v>
      </c>
      <c r="H7530" s="8">
        <v>47.76</v>
      </c>
      <c r="I7530" s="8">
        <v>28.601600000000005</v>
      </c>
      <c r="J7530" s="8">
        <f>datatable[[#This Row],[продажи_]]-datatable[[#This Row],[себестоимость_]]</f>
        <v>19.158399999999993</v>
      </c>
      <c r="L7530"/>
    </row>
    <row r="7531" spans="2:12" x14ac:dyDescent="0.4">
      <c r="B7531" s="5" t="s">
        <v>65</v>
      </c>
      <c r="C7531" s="5" t="s">
        <v>58</v>
      </c>
      <c r="D7531" s="5" t="s">
        <v>31</v>
      </c>
      <c r="E7531" s="5" t="s">
        <v>62</v>
      </c>
      <c r="F7531" s="6">
        <v>43952</v>
      </c>
      <c r="G7531" s="6" t="str">
        <f>TEXT(datatable[[#This Row],[дата]],"ММ")</f>
        <v>05</v>
      </c>
      <c r="H7531" s="8">
        <v>32.596199999999996</v>
      </c>
      <c r="I7531" s="8">
        <v>17.908799999999999</v>
      </c>
      <c r="J7531" s="8">
        <f>datatable[[#This Row],[продажи_]]-datatable[[#This Row],[себестоимость_]]</f>
        <v>14.687399999999997</v>
      </c>
      <c r="L7531"/>
    </row>
    <row r="7532" spans="2:12" x14ac:dyDescent="0.4">
      <c r="B7532" s="5" t="s">
        <v>65</v>
      </c>
      <c r="C7532" s="5" t="s">
        <v>58</v>
      </c>
      <c r="D7532" s="5" t="s">
        <v>31</v>
      </c>
      <c r="E7532" s="5" t="s">
        <v>62</v>
      </c>
      <c r="F7532" s="6">
        <v>43983</v>
      </c>
      <c r="G7532" s="6" t="str">
        <f>TEXT(datatable[[#This Row],[дата]],"ММ")</f>
        <v>06</v>
      </c>
      <c r="H7532" s="8">
        <v>25.670999999999999</v>
      </c>
      <c r="I7532" s="8">
        <v>16.235999999999997</v>
      </c>
      <c r="J7532" s="8">
        <f>datatable[[#This Row],[продажи_]]-datatable[[#This Row],[себестоимость_]]</f>
        <v>9.4350000000000023</v>
      </c>
      <c r="L7532"/>
    </row>
    <row r="7533" spans="2:12" x14ac:dyDescent="0.4">
      <c r="B7533" s="5" t="s">
        <v>65</v>
      </c>
      <c r="C7533" s="5" t="s">
        <v>58</v>
      </c>
      <c r="D7533" s="5" t="s">
        <v>31</v>
      </c>
      <c r="E7533" s="5" t="s">
        <v>62</v>
      </c>
      <c r="F7533" s="6">
        <v>44013</v>
      </c>
      <c r="G7533" s="6" t="str">
        <f>TEXT(datatable[[#This Row],[дата]],"ММ")</f>
        <v>07</v>
      </c>
      <c r="H7533" s="8">
        <v>26.596350000000001</v>
      </c>
      <c r="I7533" s="8">
        <v>16.678799999999999</v>
      </c>
      <c r="J7533" s="8">
        <f>datatable[[#This Row],[продажи_]]-datatable[[#This Row],[себестоимость_]]</f>
        <v>9.9175500000000021</v>
      </c>
      <c r="L7533"/>
    </row>
    <row r="7534" spans="2:12" x14ac:dyDescent="0.4">
      <c r="B7534" s="5" t="s">
        <v>65</v>
      </c>
      <c r="C7534" s="5" t="s">
        <v>58</v>
      </c>
      <c r="D7534" s="5" t="s">
        <v>31</v>
      </c>
      <c r="E7534" s="5" t="s">
        <v>62</v>
      </c>
      <c r="F7534" s="6">
        <v>44044</v>
      </c>
      <c r="G7534" s="6" t="str">
        <f>TEXT(datatable[[#This Row],[дата]],"ММ")</f>
        <v>08</v>
      </c>
      <c r="H7534" s="8">
        <v>27.700799999999997</v>
      </c>
      <c r="I7534" s="8">
        <v>14.169600000000003</v>
      </c>
      <c r="J7534" s="8">
        <f>datatable[[#This Row],[продажи_]]-datatable[[#This Row],[себестоимость_]]</f>
        <v>13.531199999999995</v>
      </c>
      <c r="L7534"/>
    </row>
    <row r="7535" spans="2:12" x14ac:dyDescent="0.4">
      <c r="B7535" s="5" t="s">
        <v>65</v>
      </c>
      <c r="C7535" s="5" t="s">
        <v>58</v>
      </c>
      <c r="D7535" s="5" t="s">
        <v>31</v>
      </c>
      <c r="E7535" s="5" t="s">
        <v>62</v>
      </c>
      <c r="F7535" s="6">
        <v>44075</v>
      </c>
      <c r="G7535" s="6" t="str">
        <f>TEXT(datatable[[#This Row],[дата]],"ММ")</f>
        <v>09</v>
      </c>
      <c r="H7535" s="8">
        <v>27.760500000000004</v>
      </c>
      <c r="I7535" s="8">
        <v>13.775999999999998</v>
      </c>
      <c r="J7535" s="8">
        <f>datatable[[#This Row],[продажи_]]-datatable[[#This Row],[себестоимость_]]</f>
        <v>13.984500000000006</v>
      </c>
      <c r="L7535"/>
    </row>
    <row r="7536" spans="2:12" x14ac:dyDescent="0.4">
      <c r="B7536" s="5" t="s">
        <v>65</v>
      </c>
      <c r="C7536" s="5" t="s">
        <v>58</v>
      </c>
      <c r="D7536" s="5" t="s">
        <v>31</v>
      </c>
      <c r="E7536" s="5" t="s">
        <v>62</v>
      </c>
      <c r="F7536" s="6">
        <v>44105</v>
      </c>
      <c r="G7536" s="6" t="str">
        <f>TEXT(datatable[[#This Row],[дата]],"ММ")</f>
        <v>10</v>
      </c>
      <c r="H7536" s="8">
        <v>44.625749999999996</v>
      </c>
      <c r="I7536" s="8">
        <v>21.32</v>
      </c>
      <c r="J7536" s="8">
        <f>datatable[[#This Row],[продажи_]]-datatable[[#This Row],[себестоимость_]]</f>
        <v>23.305749999999996</v>
      </c>
      <c r="L7536"/>
    </row>
    <row r="7537" spans="2:12" x14ac:dyDescent="0.4">
      <c r="B7537" s="5" t="s">
        <v>65</v>
      </c>
      <c r="C7537" s="5" t="s">
        <v>58</v>
      </c>
      <c r="D7537" s="5" t="s">
        <v>31</v>
      </c>
      <c r="E7537" s="5" t="s">
        <v>62</v>
      </c>
      <c r="F7537" s="6">
        <v>44136</v>
      </c>
      <c r="G7537" s="6" t="str">
        <f>TEXT(datatable[[#This Row],[дата]],"ММ")</f>
        <v>11</v>
      </c>
      <c r="H7537" s="8">
        <v>37.193100000000001</v>
      </c>
      <c r="I7537" s="8">
        <v>25.256000000000004</v>
      </c>
      <c r="J7537" s="8">
        <f>datatable[[#This Row],[продажи_]]-datatable[[#This Row],[себестоимость_]]</f>
        <v>11.937099999999997</v>
      </c>
      <c r="L7537"/>
    </row>
    <row r="7538" spans="2:12" x14ac:dyDescent="0.4">
      <c r="B7538" s="5" t="s">
        <v>65</v>
      </c>
      <c r="C7538" s="5" t="s">
        <v>58</v>
      </c>
      <c r="D7538" s="5" t="s">
        <v>31</v>
      </c>
      <c r="E7538" s="5" t="s">
        <v>62</v>
      </c>
      <c r="F7538" s="6">
        <v>44166</v>
      </c>
      <c r="G7538" s="6" t="str">
        <f>TEXT(datatable[[#This Row],[дата]],"ММ")</f>
        <v>12</v>
      </c>
      <c r="H7538" s="8">
        <v>30.446999999999999</v>
      </c>
      <c r="I7538" s="8">
        <v>22.238399999999999</v>
      </c>
      <c r="J7538" s="8">
        <f>datatable[[#This Row],[продажи_]]-datatable[[#This Row],[себестоимость_]]</f>
        <v>8.2086000000000006</v>
      </c>
      <c r="L7538"/>
    </row>
    <row r="7539" spans="2:12" x14ac:dyDescent="0.4">
      <c r="B7539" s="5" t="s">
        <v>65</v>
      </c>
      <c r="C7539" s="5" t="s">
        <v>58</v>
      </c>
      <c r="D7539" s="5" t="s">
        <v>31</v>
      </c>
      <c r="E7539" s="5" t="s">
        <v>9</v>
      </c>
      <c r="F7539" s="6">
        <v>43831</v>
      </c>
      <c r="G7539" s="6" t="str">
        <f>TEXT(datatable[[#This Row],[дата]],"ММ")</f>
        <v>01</v>
      </c>
      <c r="H7539" s="8">
        <v>26.631000000000004</v>
      </c>
      <c r="I7539" s="8">
        <v>15.607800000000001</v>
      </c>
      <c r="J7539" s="8">
        <f>datatable[[#This Row],[продажи_]]-datatable[[#This Row],[себестоимость_]]</f>
        <v>11.023200000000003</v>
      </c>
      <c r="L7539"/>
    </row>
    <row r="7540" spans="2:12" x14ac:dyDescent="0.4">
      <c r="B7540" s="5" t="s">
        <v>65</v>
      </c>
      <c r="C7540" s="5" t="s">
        <v>58</v>
      </c>
      <c r="D7540" s="5" t="s">
        <v>31</v>
      </c>
      <c r="E7540" s="5" t="s">
        <v>9</v>
      </c>
      <c r="F7540" s="6">
        <v>43862</v>
      </c>
      <c r="G7540" s="6" t="str">
        <f>TEXT(datatable[[#This Row],[дата]],"ММ")</f>
        <v>02</v>
      </c>
      <c r="H7540" s="8">
        <v>39.919600000000003</v>
      </c>
      <c r="I7540" s="8">
        <v>31.667999999999999</v>
      </c>
      <c r="J7540" s="8">
        <f>datatable[[#This Row],[продажи_]]-datatable[[#This Row],[себестоимость_]]</f>
        <v>8.2516000000000034</v>
      </c>
      <c r="L7540"/>
    </row>
    <row r="7541" spans="2:12" x14ac:dyDescent="0.4">
      <c r="B7541" s="5" t="s">
        <v>65</v>
      </c>
      <c r="C7541" s="5" t="s">
        <v>58</v>
      </c>
      <c r="D7541" s="5" t="s">
        <v>31</v>
      </c>
      <c r="E7541" s="5" t="s">
        <v>9</v>
      </c>
      <c r="F7541" s="6">
        <v>43891</v>
      </c>
      <c r="G7541" s="6" t="str">
        <f>TEXT(datatable[[#This Row],[дата]],"ММ")</f>
        <v>03</v>
      </c>
      <c r="H7541" s="8">
        <v>50.787199999999999</v>
      </c>
      <c r="I7541" s="8">
        <v>25.9376</v>
      </c>
      <c r="J7541" s="8">
        <f>datatable[[#This Row],[продажи_]]-datatable[[#This Row],[себестоимость_]]</f>
        <v>24.849599999999999</v>
      </c>
      <c r="L7541"/>
    </row>
    <row r="7542" spans="2:12" x14ac:dyDescent="0.4">
      <c r="B7542" s="5" t="s">
        <v>65</v>
      </c>
      <c r="C7542" s="5" t="s">
        <v>58</v>
      </c>
      <c r="D7542" s="5" t="s">
        <v>31</v>
      </c>
      <c r="E7542" s="5" t="s">
        <v>9</v>
      </c>
      <c r="F7542" s="6">
        <v>43922</v>
      </c>
      <c r="G7542" s="6" t="str">
        <f>TEXT(datatable[[#This Row],[дата]],"ММ")</f>
        <v>04</v>
      </c>
      <c r="H7542" s="8">
        <v>38.305599999999998</v>
      </c>
      <c r="I7542" s="8">
        <v>29.255199999999999</v>
      </c>
      <c r="J7542" s="8">
        <f>datatable[[#This Row],[продажи_]]-datatable[[#This Row],[себестоимость_]]</f>
        <v>9.0503999999999998</v>
      </c>
      <c r="L7542"/>
    </row>
    <row r="7543" spans="2:12" x14ac:dyDescent="0.4">
      <c r="B7543" s="5" t="s">
        <v>65</v>
      </c>
      <c r="C7543" s="5" t="s">
        <v>58</v>
      </c>
      <c r="D7543" s="5" t="s">
        <v>31</v>
      </c>
      <c r="E7543" s="5" t="s">
        <v>9</v>
      </c>
      <c r="F7543" s="6">
        <v>43952</v>
      </c>
      <c r="G7543" s="6" t="str">
        <f>TEXT(datatable[[#This Row],[дата]],"ММ")</f>
        <v>05</v>
      </c>
      <c r="H7543" s="8">
        <v>33.571199999999997</v>
      </c>
      <c r="I7543" s="8">
        <v>22.054500000000001</v>
      </c>
      <c r="J7543" s="8">
        <f>datatable[[#This Row],[продажи_]]-datatable[[#This Row],[себестоимость_]]</f>
        <v>11.516699999999997</v>
      </c>
      <c r="L7543"/>
    </row>
    <row r="7544" spans="2:12" x14ac:dyDescent="0.4">
      <c r="B7544" s="5" t="s">
        <v>65</v>
      </c>
      <c r="C7544" s="5" t="s">
        <v>58</v>
      </c>
      <c r="D7544" s="5" t="s">
        <v>31</v>
      </c>
      <c r="E7544" s="5" t="s">
        <v>9</v>
      </c>
      <c r="F7544" s="6">
        <v>43983</v>
      </c>
      <c r="G7544" s="6" t="str">
        <f>TEXT(datatable[[#This Row],[дата]],"ММ")</f>
        <v>06</v>
      </c>
      <c r="H7544" s="8">
        <v>32.011000000000003</v>
      </c>
      <c r="I7544" s="8">
        <v>21.866</v>
      </c>
      <c r="J7544" s="8">
        <f>datatable[[#This Row],[продажи_]]-datatable[[#This Row],[себестоимость_]]</f>
        <v>10.145000000000003</v>
      </c>
      <c r="L7544"/>
    </row>
    <row r="7545" spans="2:12" x14ac:dyDescent="0.4">
      <c r="B7545" s="5" t="s">
        <v>65</v>
      </c>
      <c r="C7545" s="5" t="s">
        <v>58</v>
      </c>
      <c r="D7545" s="5" t="s">
        <v>31</v>
      </c>
      <c r="E7545" s="5" t="s">
        <v>9</v>
      </c>
      <c r="F7545" s="6">
        <v>44013</v>
      </c>
      <c r="G7545" s="6" t="str">
        <f>TEXT(datatable[[#This Row],[дата]],"ММ")</f>
        <v>07</v>
      </c>
      <c r="H7545" s="8">
        <v>24.21</v>
      </c>
      <c r="I7545" s="8">
        <v>16.965</v>
      </c>
      <c r="J7545" s="8">
        <f>datatable[[#This Row],[продажи_]]-datatable[[#This Row],[себестоимость_]]</f>
        <v>7.245000000000001</v>
      </c>
      <c r="L7545"/>
    </row>
    <row r="7546" spans="2:12" x14ac:dyDescent="0.4">
      <c r="B7546" s="5" t="s">
        <v>65</v>
      </c>
      <c r="C7546" s="5" t="s">
        <v>58</v>
      </c>
      <c r="D7546" s="5" t="s">
        <v>31</v>
      </c>
      <c r="E7546" s="5" t="s">
        <v>9</v>
      </c>
      <c r="F7546" s="6">
        <v>44044</v>
      </c>
      <c r="G7546" s="6" t="str">
        <f>TEXT(datatable[[#This Row],[дата]],"ММ")</f>
        <v>08</v>
      </c>
      <c r="H7546" s="8">
        <v>24.102400000000003</v>
      </c>
      <c r="I7546" s="8">
        <v>16.889600000000002</v>
      </c>
      <c r="J7546" s="8">
        <f>datatable[[#This Row],[продажи_]]-datatable[[#This Row],[себестоимость_]]</f>
        <v>7.2128000000000014</v>
      </c>
      <c r="L7546"/>
    </row>
    <row r="7547" spans="2:12" x14ac:dyDescent="0.4">
      <c r="B7547" s="5" t="s">
        <v>65</v>
      </c>
      <c r="C7547" s="5" t="s">
        <v>58</v>
      </c>
      <c r="D7547" s="5" t="s">
        <v>31</v>
      </c>
      <c r="E7547" s="5" t="s">
        <v>9</v>
      </c>
      <c r="F7547" s="6">
        <v>44075</v>
      </c>
      <c r="G7547" s="6" t="str">
        <f>TEXT(datatable[[#This Row],[дата]],"ММ")</f>
        <v>09</v>
      </c>
      <c r="H7547" s="8">
        <v>23.672000000000001</v>
      </c>
      <c r="I7547" s="8">
        <v>19.981000000000002</v>
      </c>
      <c r="J7547" s="8">
        <f>datatable[[#This Row],[продажи_]]-datatable[[#This Row],[себестоимость_]]</f>
        <v>3.6909999999999989</v>
      </c>
      <c r="L7547"/>
    </row>
    <row r="7548" spans="2:12" x14ac:dyDescent="0.4">
      <c r="B7548" s="5" t="s">
        <v>65</v>
      </c>
      <c r="C7548" s="5" t="s">
        <v>58</v>
      </c>
      <c r="D7548" s="5" t="s">
        <v>31</v>
      </c>
      <c r="E7548" s="5" t="s">
        <v>9</v>
      </c>
      <c r="F7548" s="6">
        <v>44105</v>
      </c>
      <c r="G7548" s="6" t="str">
        <f>TEXT(datatable[[#This Row],[дата]],"ММ")</f>
        <v>10</v>
      </c>
      <c r="H7548" s="8">
        <v>31.472999999999999</v>
      </c>
      <c r="I7548" s="8">
        <v>23.524799999999999</v>
      </c>
      <c r="J7548" s="8">
        <f>datatable[[#This Row],[продажи_]]-datatable[[#This Row],[себестоимость_]]</f>
        <v>7.9481999999999999</v>
      </c>
      <c r="L7548"/>
    </row>
    <row r="7549" spans="2:12" x14ac:dyDescent="0.4">
      <c r="B7549" s="5" t="s">
        <v>65</v>
      </c>
      <c r="C7549" s="5" t="s">
        <v>58</v>
      </c>
      <c r="D7549" s="5" t="s">
        <v>31</v>
      </c>
      <c r="E7549" s="5" t="s">
        <v>9</v>
      </c>
      <c r="F7549" s="6">
        <v>44136</v>
      </c>
      <c r="G7549" s="6" t="str">
        <f>TEXT(datatable[[#This Row],[дата]],"ММ")</f>
        <v>11</v>
      </c>
      <c r="H7549" s="8">
        <v>30.8812</v>
      </c>
      <c r="I7549" s="8">
        <v>25.598299999999998</v>
      </c>
      <c r="J7549" s="8">
        <f>datatable[[#This Row],[продажи_]]-datatable[[#This Row],[себестоимость_]]</f>
        <v>5.2829000000000015</v>
      </c>
      <c r="L7549"/>
    </row>
    <row r="7550" spans="2:12" x14ac:dyDescent="0.4">
      <c r="B7550" s="5" t="s">
        <v>65</v>
      </c>
      <c r="C7550" s="5" t="s">
        <v>58</v>
      </c>
      <c r="D7550" s="5" t="s">
        <v>31</v>
      </c>
      <c r="E7550" s="5" t="s">
        <v>9</v>
      </c>
      <c r="F7550" s="6">
        <v>44166</v>
      </c>
      <c r="G7550" s="6" t="str">
        <f>TEXT(datatable[[#This Row],[дата]],"ММ")</f>
        <v>12</v>
      </c>
      <c r="H7550" s="8">
        <v>29.697600000000001</v>
      </c>
      <c r="I7550" s="8">
        <v>19.453199999999999</v>
      </c>
      <c r="J7550" s="8">
        <f>datatable[[#This Row],[продажи_]]-datatable[[#This Row],[себестоимость_]]</f>
        <v>10.244400000000002</v>
      </c>
      <c r="L7550"/>
    </row>
    <row r="7551" spans="2:12" x14ac:dyDescent="0.4">
      <c r="B7551" s="5" t="s">
        <v>65</v>
      </c>
      <c r="C7551" s="5" t="s">
        <v>58</v>
      </c>
      <c r="D7551" s="5" t="s">
        <v>31</v>
      </c>
      <c r="E7551" s="5" t="s">
        <v>10</v>
      </c>
      <c r="F7551" s="6">
        <v>43831</v>
      </c>
      <c r="G7551" s="6" t="str">
        <f>TEXT(datatable[[#This Row],[дата]],"ММ")</f>
        <v>01</v>
      </c>
      <c r="H7551" s="8">
        <v>9.7469999999999999</v>
      </c>
      <c r="I7551" s="8">
        <v>4.9661999999999997</v>
      </c>
      <c r="J7551" s="8">
        <f>datatable[[#This Row],[продажи_]]-datatable[[#This Row],[себестоимость_]]</f>
        <v>4.7808000000000002</v>
      </c>
      <c r="L7551"/>
    </row>
    <row r="7552" spans="2:12" x14ac:dyDescent="0.4">
      <c r="B7552" s="5" t="s">
        <v>65</v>
      </c>
      <c r="C7552" s="5" t="s">
        <v>58</v>
      </c>
      <c r="D7552" s="5" t="s">
        <v>31</v>
      </c>
      <c r="E7552" s="5" t="s">
        <v>10</v>
      </c>
      <c r="F7552" s="6">
        <v>43862</v>
      </c>
      <c r="G7552" s="6" t="str">
        <f>TEXT(datatable[[#This Row],[дата]],"ММ")</f>
        <v>02</v>
      </c>
      <c r="H7552" s="8">
        <v>14.098000000000001</v>
      </c>
      <c r="I7552" s="8">
        <v>9.1140000000000008</v>
      </c>
      <c r="J7552" s="8">
        <f>datatable[[#This Row],[продажи_]]-datatable[[#This Row],[себестоимость_]]</f>
        <v>4.984</v>
      </c>
      <c r="L7552"/>
    </row>
    <row r="7553" spans="2:12" x14ac:dyDescent="0.4">
      <c r="B7553" s="5" t="s">
        <v>65</v>
      </c>
      <c r="C7553" s="5" t="s">
        <v>58</v>
      </c>
      <c r="D7553" s="5" t="s">
        <v>31</v>
      </c>
      <c r="E7553" s="5" t="s">
        <v>10</v>
      </c>
      <c r="F7553" s="6">
        <v>43891</v>
      </c>
      <c r="G7553" s="6" t="str">
        <f>TEXT(datatable[[#This Row],[дата]],"ММ")</f>
        <v>03</v>
      </c>
      <c r="H7553" s="8">
        <v>16.568000000000001</v>
      </c>
      <c r="I7553" s="8">
        <v>8.1343999999999994</v>
      </c>
      <c r="J7553" s="8">
        <f>datatable[[#This Row],[продажи_]]-datatable[[#This Row],[себестоимость_]]</f>
        <v>8.433600000000002</v>
      </c>
      <c r="L7553"/>
    </row>
    <row r="7554" spans="2:12" x14ac:dyDescent="0.4">
      <c r="B7554" s="5" t="s">
        <v>65</v>
      </c>
      <c r="C7554" s="5" t="s">
        <v>58</v>
      </c>
      <c r="D7554" s="5" t="s">
        <v>31</v>
      </c>
      <c r="E7554" s="5" t="s">
        <v>10</v>
      </c>
      <c r="F7554" s="6">
        <v>43922</v>
      </c>
      <c r="G7554" s="6" t="str">
        <f>TEXT(datatable[[#This Row],[дата]],"ММ")</f>
        <v>04</v>
      </c>
      <c r="H7554" s="8">
        <v>17.936</v>
      </c>
      <c r="I7554" s="8">
        <v>9.3247999999999998</v>
      </c>
      <c r="J7554" s="8">
        <f>datatable[[#This Row],[продажи_]]-datatable[[#This Row],[себестоимость_]]</f>
        <v>8.6112000000000002</v>
      </c>
      <c r="L7554"/>
    </row>
    <row r="7555" spans="2:12" x14ac:dyDescent="0.4">
      <c r="B7555" s="5" t="s">
        <v>65</v>
      </c>
      <c r="C7555" s="5" t="s">
        <v>58</v>
      </c>
      <c r="D7555" s="5" t="s">
        <v>31</v>
      </c>
      <c r="E7555" s="5" t="s">
        <v>10</v>
      </c>
      <c r="F7555" s="6">
        <v>43952</v>
      </c>
      <c r="G7555" s="6" t="str">
        <f>TEXT(datatable[[#This Row],[дата]],"ММ")</f>
        <v>05</v>
      </c>
      <c r="H7555" s="8">
        <v>14.449499999999999</v>
      </c>
      <c r="I7555" s="8">
        <v>9.5107999999999997</v>
      </c>
      <c r="J7555" s="8">
        <f>datatable[[#This Row],[продажи_]]-datatable[[#This Row],[себестоимость_]]</f>
        <v>4.938699999999999</v>
      </c>
      <c r="L7555"/>
    </row>
    <row r="7556" spans="2:12" x14ac:dyDescent="0.4">
      <c r="B7556" s="5" t="s">
        <v>65</v>
      </c>
      <c r="C7556" s="5" t="s">
        <v>58</v>
      </c>
      <c r="D7556" s="5" t="s">
        <v>31</v>
      </c>
      <c r="E7556" s="5" t="s">
        <v>10</v>
      </c>
      <c r="F7556" s="6">
        <v>43983</v>
      </c>
      <c r="G7556" s="6" t="str">
        <f>TEXT(datatable[[#This Row],[дата]],"ММ")</f>
        <v>06</v>
      </c>
      <c r="H7556" s="8">
        <v>7.8849999999999998</v>
      </c>
      <c r="I7556" s="8">
        <v>7.0679999999999996</v>
      </c>
      <c r="J7556" s="8">
        <f>datatable[[#This Row],[продажи_]]-datatable[[#This Row],[себестоимость_]]</f>
        <v>0.81700000000000017</v>
      </c>
      <c r="L7556"/>
    </row>
    <row r="7557" spans="2:12" x14ac:dyDescent="0.4">
      <c r="B7557" s="5" t="s">
        <v>65</v>
      </c>
      <c r="C7557" s="5" t="s">
        <v>58</v>
      </c>
      <c r="D7557" s="5" t="s">
        <v>31</v>
      </c>
      <c r="E7557" s="5" t="s">
        <v>10</v>
      </c>
      <c r="F7557" s="6">
        <v>44013</v>
      </c>
      <c r="G7557" s="6" t="str">
        <f>TEXT(datatable[[#This Row],[дата]],"ММ")</f>
        <v>07</v>
      </c>
      <c r="H7557" s="8">
        <v>9.0630000000000006</v>
      </c>
      <c r="I7557" s="8">
        <v>5.5242000000000004</v>
      </c>
      <c r="J7557" s="8">
        <f>datatable[[#This Row],[продажи_]]-datatable[[#This Row],[себестоимость_]]</f>
        <v>3.5388000000000002</v>
      </c>
      <c r="L7557"/>
    </row>
    <row r="7558" spans="2:12" x14ac:dyDescent="0.4">
      <c r="B7558" s="5" t="s">
        <v>65</v>
      </c>
      <c r="C7558" s="5" t="s">
        <v>58</v>
      </c>
      <c r="D7558" s="5" t="s">
        <v>31</v>
      </c>
      <c r="E7558" s="5" t="s">
        <v>10</v>
      </c>
      <c r="F7558" s="6">
        <v>44044</v>
      </c>
      <c r="G7558" s="6" t="str">
        <f>TEXT(datatable[[#This Row],[дата]],"ММ")</f>
        <v>08</v>
      </c>
      <c r="H7558" s="8">
        <v>8.8160000000000007</v>
      </c>
      <c r="I7558" s="8">
        <v>5.2080000000000002</v>
      </c>
      <c r="J7558" s="8">
        <f>datatable[[#This Row],[продажи_]]-datatable[[#This Row],[себестоимость_]]</f>
        <v>3.6080000000000005</v>
      </c>
      <c r="L7558"/>
    </row>
    <row r="7559" spans="2:12" x14ac:dyDescent="0.4">
      <c r="B7559" s="5" t="s">
        <v>65</v>
      </c>
      <c r="C7559" s="5" t="s">
        <v>58</v>
      </c>
      <c r="D7559" s="5" t="s">
        <v>31</v>
      </c>
      <c r="E7559" s="5" t="s">
        <v>10</v>
      </c>
      <c r="F7559" s="6">
        <v>44075</v>
      </c>
      <c r="G7559" s="6" t="str">
        <f>TEXT(datatable[[#This Row],[дата]],"ММ")</f>
        <v>09</v>
      </c>
      <c r="H7559" s="8">
        <v>10.450000000000001</v>
      </c>
      <c r="I7559" s="8">
        <v>7.13</v>
      </c>
      <c r="J7559" s="8">
        <f>datatable[[#This Row],[продажи_]]-datatable[[#This Row],[себестоимость_]]</f>
        <v>3.3200000000000012</v>
      </c>
      <c r="L7559"/>
    </row>
    <row r="7560" spans="2:12" x14ac:dyDescent="0.4">
      <c r="B7560" s="5" t="s">
        <v>65</v>
      </c>
      <c r="C7560" s="5" t="s">
        <v>58</v>
      </c>
      <c r="D7560" s="5" t="s">
        <v>31</v>
      </c>
      <c r="E7560" s="5" t="s">
        <v>10</v>
      </c>
      <c r="F7560" s="6">
        <v>44105</v>
      </c>
      <c r="G7560" s="6" t="str">
        <f>TEXT(datatable[[#This Row],[дата]],"ММ")</f>
        <v>10</v>
      </c>
      <c r="H7560" s="8">
        <v>10.497499999999999</v>
      </c>
      <c r="I7560" s="8">
        <v>6.851</v>
      </c>
      <c r="J7560" s="8">
        <f>datatable[[#This Row],[продажи_]]-datatable[[#This Row],[себестоимость_]]</f>
        <v>3.6464999999999987</v>
      </c>
      <c r="L7560"/>
    </row>
    <row r="7561" spans="2:12" x14ac:dyDescent="0.4">
      <c r="B7561" s="5" t="s">
        <v>65</v>
      </c>
      <c r="C7561" s="5" t="s">
        <v>58</v>
      </c>
      <c r="D7561" s="5" t="s">
        <v>31</v>
      </c>
      <c r="E7561" s="5" t="s">
        <v>10</v>
      </c>
      <c r="F7561" s="6">
        <v>44136</v>
      </c>
      <c r="G7561" s="6" t="str">
        <f>TEXT(datatable[[#This Row],[дата]],"ММ")</f>
        <v>11</v>
      </c>
      <c r="H7561" s="8">
        <v>12.502000000000001</v>
      </c>
      <c r="I7561" s="8">
        <v>8.68</v>
      </c>
      <c r="J7561" s="8">
        <f>datatable[[#This Row],[продажи_]]-datatable[[#This Row],[себестоимость_]]</f>
        <v>3.822000000000001</v>
      </c>
      <c r="L7561"/>
    </row>
    <row r="7562" spans="2:12" x14ac:dyDescent="0.4">
      <c r="B7562" s="5" t="s">
        <v>65</v>
      </c>
      <c r="C7562" s="5" t="s">
        <v>58</v>
      </c>
      <c r="D7562" s="5" t="s">
        <v>31</v>
      </c>
      <c r="E7562" s="5" t="s">
        <v>10</v>
      </c>
      <c r="F7562" s="6">
        <v>44166</v>
      </c>
      <c r="G7562" s="6" t="str">
        <f>TEXT(datatable[[#This Row],[дата]],"ММ")</f>
        <v>12</v>
      </c>
      <c r="H7562" s="8">
        <v>11.058</v>
      </c>
      <c r="I7562" s="8">
        <v>7.44</v>
      </c>
      <c r="J7562" s="8">
        <f>datatable[[#This Row],[продажи_]]-datatable[[#This Row],[себестоимость_]]</f>
        <v>3.6179999999999994</v>
      </c>
      <c r="L7562"/>
    </row>
    <row r="7563" spans="2:12" x14ac:dyDescent="0.4">
      <c r="B7563" s="5" t="s">
        <v>65</v>
      </c>
      <c r="C7563" s="5" t="s">
        <v>58</v>
      </c>
      <c r="D7563" s="5" t="s">
        <v>31</v>
      </c>
      <c r="E7563" s="5" t="s">
        <v>7</v>
      </c>
      <c r="F7563" s="6">
        <v>43831</v>
      </c>
      <c r="G7563" s="6" t="str">
        <f>TEXT(datatable[[#This Row],[дата]],"ММ")</f>
        <v>01</v>
      </c>
      <c r="H7563" s="8">
        <v>1.6695</v>
      </c>
      <c r="I7563" s="8">
        <v>0.59399999999999997</v>
      </c>
      <c r="J7563" s="8">
        <f>datatable[[#This Row],[продажи_]]-datatable[[#This Row],[себестоимость_]]</f>
        <v>1.0754999999999999</v>
      </c>
      <c r="L7563"/>
    </row>
    <row r="7564" spans="2:12" x14ac:dyDescent="0.4">
      <c r="B7564" s="5" t="s">
        <v>65</v>
      </c>
      <c r="C7564" s="5" t="s">
        <v>58</v>
      </c>
      <c r="D7564" s="5" t="s">
        <v>31</v>
      </c>
      <c r="E7564" s="5" t="s">
        <v>7</v>
      </c>
      <c r="F7564" s="6">
        <v>43862</v>
      </c>
      <c r="G7564" s="6" t="str">
        <f>TEXT(datatable[[#This Row],[дата]],"ММ")</f>
        <v>02</v>
      </c>
      <c r="H7564" s="8">
        <v>2.3519999999999999</v>
      </c>
      <c r="I7564" s="8">
        <v>0.87779999999999991</v>
      </c>
      <c r="J7564" s="8">
        <f>datatable[[#This Row],[продажи_]]-datatable[[#This Row],[себестоимость_]]</f>
        <v>1.4742</v>
      </c>
      <c r="L7564"/>
    </row>
    <row r="7565" spans="2:12" x14ac:dyDescent="0.4">
      <c r="B7565" s="5" t="s">
        <v>65</v>
      </c>
      <c r="C7565" s="5" t="s">
        <v>58</v>
      </c>
      <c r="D7565" s="5" t="s">
        <v>31</v>
      </c>
      <c r="E7565" s="5" t="s">
        <v>7</v>
      </c>
      <c r="F7565" s="6">
        <v>43891</v>
      </c>
      <c r="G7565" s="6" t="str">
        <f>TEXT(datatable[[#This Row],[дата]],"ММ")</f>
        <v>03</v>
      </c>
      <c r="H7565" s="8">
        <v>2.2400000000000002</v>
      </c>
      <c r="I7565" s="8">
        <v>1.0207999999999999</v>
      </c>
      <c r="J7565" s="8">
        <f>datatable[[#This Row],[продажи_]]-datatable[[#This Row],[себестоимость_]]</f>
        <v>1.2192000000000003</v>
      </c>
      <c r="L7565"/>
    </row>
    <row r="7566" spans="2:12" x14ac:dyDescent="0.4">
      <c r="B7566" s="5" t="s">
        <v>65</v>
      </c>
      <c r="C7566" s="5" t="s">
        <v>58</v>
      </c>
      <c r="D7566" s="5" t="s">
        <v>31</v>
      </c>
      <c r="E7566" s="5" t="s">
        <v>7</v>
      </c>
      <c r="F7566" s="6">
        <v>43922</v>
      </c>
      <c r="G7566" s="6" t="str">
        <f>TEXT(datatable[[#This Row],[дата]],"ММ")</f>
        <v>04</v>
      </c>
      <c r="H7566" s="8">
        <v>3.0800000000000005</v>
      </c>
      <c r="I7566" s="8">
        <v>0.83599999999999997</v>
      </c>
      <c r="J7566" s="8">
        <f>datatable[[#This Row],[продажи_]]-datatable[[#This Row],[себестоимость_]]</f>
        <v>2.2440000000000007</v>
      </c>
      <c r="L7566"/>
    </row>
    <row r="7567" spans="2:12" x14ac:dyDescent="0.4">
      <c r="B7567" s="5" t="s">
        <v>65</v>
      </c>
      <c r="C7567" s="5" t="s">
        <v>58</v>
      </c>
      <c r="D7567" s="5" t="s">
        <v>31</v>
      </c>
      <c r="E7567" s="5" t="s">
        <v>7</v>
      </c>
      <c r="F7567" s="6">
        <v>43952</v>
      </c>
      <c r="G7567" s="6" t="str">
        <f>TEXT(datatable[[#This Row],[дата]],"ММ")</f>
        <v>05</v>
      </c>
      <c r="H7567" s="8">
        <v>2.5024999999999999</v>
      </c>
      <c r="I7567" s="8">
        <v>0.84369999999999989</v>
      </c>
      <c r="J7567" s="8">
        <f>datatable[[#This Row],[продажи_]]-datatable[[#This Row],[себестоимость_]]</f>
        <v>1.6588000000000001</v>
      </c>
      <c r="L7567"/>
    </row>
    <row r="7568" spans="2:12" x14ac:dyDescent="0.4">
      <c r="B7568" s="5" t="s">
        <v>65</v>
      </c>
      <c r="C7568" s="5" t="s">
        <v>58</v>
      </c>
      <c r="D7568" s="5" t="s">
        <v>31</v>
      </c>
      <c r="E7568" s="5" t="s">
        <v>7</v>
      </c>
      <c r="F7568" s="6">
        <v>43983</v>
      </c>
      <c r="G7568" s="6" t="str">
        <f>TEXT(datatable[[#This Row],[дата]],"ММ")</f>
        <v>06</v>
      </c>
      <c r="H7568" s="8">
        <v>1.855</v>
      </c>
      <c r="I7568" s="8">
        <v>0.59400000000000008</v>
      </c>
      <c r="J7568" s="8">
        <f>datatable[[#This Row],[продажи_]]-datatable[[#This Row],[себестоимость_]]</f>
        <v>1.2609999999999999</v>
      </c>
      <c r="L7568"/>
    </row>
    <row r="7569" spans="2:12" x14ac:dyDescent="0.4">
      <c r="B7569" s="5" t="s">
        <v>65</v>
      </c>
      <c r="C7569" s="5" t="s">
        <v>58</v>
      </c>
      <c r="D7569" s="5" t="s">
        <v>31</v>
      </c>
      <c r="E7569" s="5" t="s">
        <v>7</v>
      </c>
      <c r="F7569" s="6">
        <v>44013</v>
      </c>
      <c r="G7569" s="6" t="str">
        <f>TEXT(datatable[[#This Row],[дата]],"ММ")</f>
        <v>07</v>
      </c>
      <c r="H7569" s="8">
        <v>1.3072499999999998</v>
      </c>
      <c r="I7569" s="8">
        <v>0.57914999999999994</v>
      </c>
      <c r="J7569" s="8">
        <f>datatable[[#This Row],[продажи_]]-datatable[[#This Row],[себестоимость_]]</f>
        <v>0.72809999999999986</v>
      </c>
      <c r="L7569"/>
    </row>
    <row r="7570" spans="2:12" x14ac:dyDescent="0.4">
      <c r="B7570" s="5" t="s">
        <v>65</v>
      </c>
      <c r="C7570" s="5" t="s">
        <v>58</v>
      </c>
      <c r="D7570" s="5" t="s">
        <v>31</v>
      </c>
      <c r="E7570" s="5" t="s">
        <v>7</v>
      </c>
      <c r="F7570" s="6">
        <v>44044</v>
      </c>
      <c r="G7570" s="6" t="str">
        <f>TEXT(datatable[[#This Row],[дата]],"ММ")</f>
        <v>08</v>
      </c>
      <c r="H7570" s="8">
        <v>1.5260000000000002</v>
      </c>
      <c r="I7570" s="8">
        <v>0.45760000000000001</v>
      </c>
      <c r="J7570" s="8">
        <f>datatable[[#This Row],[продажи_]]-datatable[[#This Row],[себестоимость_]]</f>
        <v>1.0684000000000002</v>
      </c>
      <c r="L7570"/>
    </row>
    <row r="7571" spans="2:12" x14ac:dyDescent="0.4">
      <c r="B7571" s="5" t="s">
        <v>65</v>
      </c>
      <c r="C7571" s="5" t="s">
        <v>58</v>
      </c>
      <c r="D7571" s="5" t="s">
        <v>31</v>
      </c>
      <c r="E7571" s="5" t="s">
        <v>7</v>
      </c>
      <c r="F7571" s="6">
        <v>44075</v>
      </c>
      <c r="G7571" s="6" t="str">
        <f>TEXT(datatable[[#This Row],[дата]],"ММ")</f>
        <v>09</v>
      </c>
      <c r="H7571" s="8">
        <v>2.0649999999999999</v>
      </c>
      <c r="I7571" s="8">
        <v>0.50600000000000012</v>
      </c>
      <c r="J7571" s="8">
        <f>datatable[[#This Row],[продажи_]]-datatable[[#This Row],[себестоимость_]]</f>
        <v>1.5589999999999997</v>
      </c>
      <c r="L7571"/>
    </row>
    <row r="7572" spans="2:12" x14ac:dyDescent="0.4">
      <c r="B7572" s="5" t="s">
        <v>65</v>
      </c>
      <c r="C7572" s="5" t="s">
        <v>58</v>
      </c>
      <c r="D7572" s="5" t="s">
        <v>31</v>
      </c>
      <c r="E7572" s="5" t="s">
        <v>7</v>
      </c>
      <c r="F7572" s="6">
        <v>44105</v>
      </c>
      <c r="G7572" s="6" t="str">
        <f>TEXT(datatable[[#This Row],[дата]],"ММ")</f>
        <v>10</v>
      </c>
      <c r="H7572" s="8">
        <v>2.43425</v>
      </c>
      <c r="I7572" s="8">
        <v>0.6149</v>
      </c>
      <c r="J7572" s="8">
        <f>datatable[[#This Row],[продажи_]]-datatable[[#This Row],[себестоимость_]]</f>
        <v>1.81935</v>
      </c>
      <c r="L7572"/>
    </row>
    <row r="7573" spans="2:12" x14ac:dyDescent="0.4">
      <c r="B7573" s="5" t="s">
        <v>65</v>
      </c>
      <c r="C7573" s="5" t="s">
        <v>58</v>
      </c>
      <c r="D7573" s="5" t="s">
        <v>31</v>
      </c>
      <c r="E7573" s="5" t="s">
        <v>7</v>
      </c>
      <c r="F7573" s="6">
        <v>44136</v>
      </c>
      <c r="G7573" s="6" t="str">
        <f>TEXT(datatable[[#This Row],[дата]],"ММ")</f>
        <v>11</v>
      </c>
      <c r="H7573" s="8">
        <v>2.8174999999999999</v>
      </c>
      <c r="I7573" s="8">
        <v>0.7238</v>
      </c>
      <c r="J7573" s="8">
        <f>datatable[[#This Row],[продажи_]]-datatable[[#This Row],[себестоимость_]]</f>
        <v>2.0937000000000001</v>
      </c>
      <c r="L7573"/>
    </row>
    <row r="7574" spans="2:12" x14ac:dyDescent="0.4">
      <c r="B7574" s="5" t="s">
        <v>65</v>
      </c>
      <c r="C7574" s="5" t="s">
        <v>58</v>
      </c>
      <c r="D7574" s="5" t="s">
        <v>31</v>
      </c>
      <c r="E7574" s="5" t="s">
        <v>7</v>
      </c>
      <c r="F7574" s="6">
        <v>44166</v>
      </c>
      <c r="G7574" s="6" t="str">
        <f>TEXT(datatable[[#This Row],[дата]],"ММ")</f>
        <v>12</v>
      </c>
      <c r="H7574" s="8">
        <v>1.722</v>
      </c>
      <c r="I7574" s="8">
        <v>0.59400000000000008</v>
      </c>
      <c r="J7574" s="8">
        <f>datatable[[#This Row],[продажи_]]-datatable[[#This Row],[себестоимость_]]</f>
        <v>1.1279999999999999</v>
      </c>
      <c r="L7574"/>
    </row>
    <row r="7575" spans="2:12" x14ac:dyDescent="0.4">
      <c r="B7575" s="5" t="s">
        <v>65</v>
      </c>
      <c r="C7575" s="5" t="s">
        <v>58</v>
      </c>
      <c r="D7575" s="5" t="s">
        <v>31</v>
      </c>
      <c r="E7575" s="5" t="s">
        <v>7</v>
      </c>
      <c r="F7575" s="6">
        <v>43831</v>
      </c>
      <c r="G7575" s="6" t="str">
        <f>TEXT(datatable[[#This Row],[дата]],"ММ")</f>
        <v>01</v>
      </c>
      <c r="H7575" s="8">
        <v>1.5120000000000002</v>
      </c>
      <c r="I7575" s="8">
        <v>0.495</v>
      </c>
      <c r="J7575" s="8">
        <f>datatable[[#This Row],[продажи_]]-datatable[[#This Row],[себестоимость_]]</f>
        <v>1.0170000000000003</v>
      </c>
      <c r="L7575"/>
    </row>
    <row r="7576" spans="2:12" x14ac:dyDescent="0.4">
      <c r="B7576" s="5" t="s">
        <v>65</v>
      </c>
      <c r="C7576" s="5" t="s">
        <v>58</v>
      </c>
      <c r="D7576" s="5" t="s">
        <v>31</v>
      </c>
      <c r="E7576" s="5" t="s">
        <v>7</v>
      </c>
      <c r="F7576" s="6">
        <v>43862</v>
      </c>
      <c r="G7576" s="6" t="str">
        <f>TEXT(datatable[[#This Row],[дата]],"ММ")</f>
        <v>02</v>
      </c>
      <c r="H7576" s="8">
        <v>1.722</v>
      </c>
      <c r="I7576" s="8">
        <v>0.66990000000000005</v>
      </c>
      <c r="J7576" s="8">
        <f>datatable[[#This Row],[продажи_]]-datatable[[#This Row],[себестоимость_]]</f>
        <v>1.0520999999999998</v>
      </c>
      <c r="L7576"/>
    </row>
    <row r="7577" spans="2:12" x14ac:dyDescent="0.4">
      <c r="B7577" s="5" t="s">
        <v>65</v>
      </c>
      <c r="C7577" s="5" t="s">
        <v>58</v>
      </c>
      <c r="D7577" s="5" t="s">
        <v>31</v>
      </c>
      <c r="E7577" s="5" t="s">
        <v>7</v>
      </c>
      <c r="F7577" s="6">
        <v>43891</v>
      </c>
      <c r="G7577" s="6" t="str">
        <f>TEXT(datatable[[#This Row],[дата]],"ММ")</f>
        <v>03</v>
      </c>
      <c r="H7577" s="8">
        <v>2.6880000000000002</v>
      </c>
      <c r="I7577" s="8">
        <v>0.78320000000000001</v>
      </c>
      <c r="J7577" s="8">
        <f>datatable[[#This Row],[продажи_]]-datatable[[#This Row],[себестоимость_]]</f>
        <v>1.9048000000000003</v>
      </c>
      <c r="L7577"/>
    </row>
    <row r="7578" spans="2:12" x14ac:dyDescent="0.4">
      <c r="B7578" s="5" t="s">
        <v>65</v>
      </c>
      <c r="C7578" s="5" t="s">
        <v>58</v>
      </c>
      <c r="D7578" s="5" t="s">
        <v>31</v>
      </c>
      <c r="E7578" s="5" t="s">
        <v>7</v>
      </c>
      <c r="F7578" s="6">
        <v>43922</v>
      </c>
      <c r="G7578" s="6" t="str">
        <f>TEXT(datatable[[#This Row],[дата]],"ММ")</f>
        <v>04</v>
      </c>
      <c r="H7578" s="8">
        <v>2.0640000000000001</v>
      </c>
      <c r="I7578" s="8">
        <v>1.0471999999999999</v>
      </c>
      <c r="J7578" s="8">
        <f>datatable[[#This Row],[продажи_]]-datatable[[#This Row],[себестоимость_]]</f>
        <v>1.0168000000000001</v>
      </c>
      <c r="L7578"/>
    </row>
    <row r="7579" spans="2:12" x14ac:dyDescent="0.4">
      <c r="B7579" s="5" t="s">
        <v>65</v>
      </c>
      <c r="C7579" s="5" t="s">
        <v>58</v>
      </c>
      <c r="D7579" s="5" t="s">
        <v>31</v>
      </c>
      <c r="E7579" s="5" t="s">
        <v>7</v>
      </c>
      <c r="F7579" s="6">
        <v>43952</v>
      </c>
      <c r="G7579" s="6" t="str">
        <f>TEXT(datatable[[#This Row],[дата]],"ММ")</f>
        <v>05</v>
      </c>
      <c r="H7579" s="8">
        <v>1.5795000000000001</v>
      </c>
      <c r="I7579" s="8">
        <v>0.79365000000000008</v>
      </c>
      <c r="J7579" s="8">
        <f>datatable[[#This Row],[продажи_]]-datatable[[#This Row],[себестоимость_]]</f>
        <v>0.78585000000000005</v>
      </c>
      <c r="L7579"/>
    </row>
    <row r="7580" spans="2:12" x14ac:dyDescent="0.4">
      <c r="B7580" s="5" t="s">
        <v>65</v>
      </c>
      <c r="C7580" s="5" t="s">
        <v>58</v>
      </c>
      <c r="D7580" s="5" t="s">
        <v>31</v>
      </c>
      <c r="E7580" s="5" t="s">
        <v>7</v>
      </c>
      <c r="F7580" s="6">
        <v>43983</v>
      </c>
      <c r="G7580" s="6" t="str">
        <f>TEXT(datatable[[#This Row],[дата]],"ММ")</f>
        <v>06</v>
      </c>
      <c r="H7580" s="8">
        <v>1.2000000000000002</v>
      </c>
      <c r="I7580" s="8">
        <v>0.6160000000000001</v>
      </c>
      <c r="J7580" s="8">
        <f>datatable[[#This Row],[продажи_]]-datatable[[#This Row],[себестоимость_]]</f>
        <v>0.58400000000000007</v>
      </c>
      <c r="L7580"/>
    </row>
    <row r="7581" spans="2:12" x14ac:dyDescent="0.4">
      <c r="B7581" s="5" t="s">
        <v>65</v>
      </c>
      <c r="C7581" s="5" t="s">
        <v>58</v>
      </c>
      <c r="D7581" s="5" t="s">
        <v>31</v>
      </c>
      <c r="E7581" s="5" t="s">
        <v>7</v>
      </c>
      <c r="F7581" s="6">
        <v>44013</v>
      </c>
      <c r="G7581" s="6" t="str">
        <f>TEXT(datatable[[#This Row],[дата]],"ММ")</f>
        <v>07</v>
      </c>
      <c r="H7581" s="8">
        <v>1.2150000000000001</v>
      </c>
      <c r="I7581" s="8">
        <v>0.46529999999999999</v>
      </c>
      <c r="J7581" s="8">
        <f>datatable[[#This Row],[продажи_]]-datatable[[#This Row],[себестоимость_]]</f>
        <v>0.74970000000000003</v>
      </c>
      <c r="L7581"/>
    </row>
    <row r="7582" spans="2:12" x14ac:dyDescent="0.4">
      <c r="B7582" s="5" t="s">
        <v>65</v>
      </c>
      <c r="C7582" s="5" t="s">
        <v>58</v>
      </c>
      <c r="D7582" s="5" t="s">
        <v>31</v>
      </c>
      <c r="E7582" s="5" t="s">
        <v>7</v>
      </c>
      <c r="F7582" s="6">
        <v>44044</v>
      </c>
      <c r="G7582" s="6" t="str">
        <f>TEXT(datatable[[#This Row],[дата]],"ММ")</f>
        <v>08</v>
      </c>
      <c r="H7582" s="8">
        <v>1.272</v>
      </c>
      <c r="I7582" s="8">
        <v>0.374</v>
      </c>
      <c r="J7582" s="8">
        <f>datatable[[#This Row],[продажи_]]-datatable[[#This Row],[себестоимость_]]</f>
        <v>0.89800000000000002</v>
      </c>
      <c r="L7582"/>
    </row>
    <row r="7583" spans="2:12" x14ac:dyDescent="0.4">
      <c r="B7583" s="5" t="s">
        <v>65</v>
      </c>
      <c r="C7583" s="5" t="s">
        <v>58</v>
      </c>
      <c r="D7583" s="5" t="s">
        <v>31</v>
      </c>
      <c r="E7583" s="5" t="s">
        <v>7</v>
      </c>
      <c r="F7583" s="6">
        <v>44075</v>
      </c>
      <c r="G7583" s="6" t="str">
        <f>TEXT(datatable[[#This Row],[дата]],"ММ")</f>
        <v>09</v>
      </c>
      <c r="H7583" s="8">
        <v>1.32</v>
      </c>
      <c r="I7583" s="8">
        <v>0.58850000000000013</v>
      </c>
      <c r="J7583" s="8">
        <f>datatable[[#This Row],[продажи_]]-datatable[[#This Row],[себестоимость_]]</f>
        <v>0.73149999999999993</v>
      </c>
      <c r="L7583"/>
    </row>
    <row r="7584" spans="2:12" x14ac:dyDescent="0.4">
      <c r="B7584" s="5" t="s">
        <v>65</v>
      </c>
      <c r="C7584" s="5" t="s">
        <v>58</v>
      </c>
      <c r="D7584" s="5" t="s">
        <v>31</v>
      </c>
      <c r="E7584" s="5" t="s">
        <v>7</v>
      </c>
      <c r="F7584" s="6">
        <v>44105</v>
      </c>
      <c r="G7584" s="6" t="str">
        <f>TEXT(datatable[[#This Row],[дата]],"ММ")</f>
        <v>10</v>
      </c>
      <c r="H7584" s="8">
        <v>2.0865</v>
      </c>
      <c r="I7584" s="8">
        <v>0.67209999999999992</v>
      </c>
      <c r="J7584" s="8">
        <f>datatable[[#This Row],[продажи_]]-datatable[[#This Row],[себестоимость_]]</f>
        <v>1.4144000000000001</v>
      </c>
      <c r="L7584"/>
    </row>
    <row r="7585" spans="2:12" x14ac:dyDescent="0.4">
      <c r="B7585" s="5" t="s">
        <v>65</v>
      </c>
      <c r="C7585" s="5" t="s">
        <v>58</v>
      </c>
      <c r="D7585" s="5" t="s">
        <v>31</v>
      </c>
      <c r="E7585" s="5" t="s">
        <v>7</v>
      </c>
      <c r="F7585" s="6">
        <v>44136</v>
      </c>
      <c r="G7585" s="6" t="str">
        <f>TEXT(datatable[[#This Row],[дата]],"ММ")</f>
        <v>11</v>
      </c>
      <c r="H7585" s="8">
        <v>2.3310000000000004</v>
      </c>
      <c r="I7585" s="8">
        <v>0.6160000000000001</v>
      </c>
      <c r="J7585" s="8">
        <f>datatable[[#This Row],[продажи_]]-datatable[[#This Row],[себестоимость_]]</f>
        <v>1.7150000000000003</v>
      </c>
      <c r="L7585"/>
    </row>
    <row r="7586" spans="2:12" x14ac:dyDescent="0.4">
      <c r="B7586" s="5" t="s">
        <v>65</v>
      </c>
      <c r="C7586" s="5" t="s">
        <v>58</v>
      </c>
      <c r="D7586" s="5" t="s">
        <v>31</v>
      </c>
      <c r="E7586" s="5" t="s">
        <v>7</v>
      </c>
      <c r="F7586" s="6">
        <v>44166</v>
      </c>
      <c r="G7586" s="6" t="str">
        <f>TEXT(datatable[[#This Row],[дата]],"ММ")</f>
        <v>12</v>
      </c>
      <c r="H7586" s="8">
        <v>2.16</v>
      </c>
      <c r="I7586" s="8">
        <v>0.76559999999999995</v>
      </c>
      <c r="J7586" s="8">
        <f>datatable[[#This Row],[продажи_]]-datatable[[#This Row],[себестоимость_]]</f>
        <v>1.3944000000000001</v>
      </c>
      <c r="L7586"/>
    </row>
    <row r="7587" spans="2:12" x14ac:dyDescent="0.4">
      <c r="B7587" s="5" t="s">
        <v>65</v>
      </c>
      <c r="C7587" s="5" t="s">
        <v>58</v>
      </c>
      <c r="D7587" s="5" t="s">
        <v>31</v>
      </c>
      <c r="E7587" s="5" t="s">
        <v>7</v>
      </c>
      <c r="F7587" s="6">
        <v>43831</v>
      </c>
      <c r="G7587" s="6" t="str">
        <f>TEXT(datatable[[#This Row],[дата]],"ММ")</f>
        <v>01</v>
      </c>
      <c r="H7587" s="8">
        <v>0.11205</v>
      </c>
      <c r="I7587" s="8">
        <v>4.4549999999999999E-2</v>
      </c>
      <c r="J7587" s="8">
        <f>datatable[[#This Row],[продажи_]]-datatable[[#This Row],[себестоимость_]]</f>
        <v>6.7500000000000004E-2</v>
      </c>
      <c r="L7587"/>
    </row>
    <row r="7588" spans="2:12" x14ac:dyDescent="0.4">
      <c r="B7588" s="5" t="s">
        <v>65</v>
      </c>
      <c r="C7588" s="5" t="s">
        <v>58</v>
      </c>
      <c r="D7588" s="5" t="s">
        <v>31</v>
      </c>
      <c r="E7588" s="5" t="s">
        <v>7</v>
      </c>
      <c r="F7588" s="6">
        <v>43862</v>
      </c>
      <c r="G7588" s="6" t="str">
        <f>TEXT(datatable[[#This Row],[дата]],"ММ")</f>
        <v>02</v>
      </c>
      <c r="H7588" s="8">
        <v>0.20369999999999999</v>
      </c>
      <c r="I7588" s="8">
        <v>5.6700000000000007E-2</v>
      </c>
      <c r="J7588" s="8">
        <f>datatable[[#This Row],[продажи_]]-datatable[[#This Row],[себестоимость_]]</f>
        <v>0.14699999999999999</v>
      </c>
      <c r="L7588"/>
    </row>
    <row r="7589" spans="2:12" x14ac:dyDescent="0.4">
      <c r="B7589" s="5" t="s">
        <v>65</v>
      </c>
      <c r="C7589" s="5" t="s">
        <v>58</v>
      </c>
      <c r="D7589" s="5" t="s">
        <v>31</v>
      </c>
      <c r="E7589" s="5" t="s">
        <v>7</v>
      </c>
      <c r="F7589" s="6">
        <v>43891</v>
      </c>
      <c r="G7589" s="6" t="str">
        <f>TEXT(datatable[[#This Row],[дата]],"ММ")</f>
        <v>03</v>
      </c>
      <c r="H7589" s="8">
        <v>0.20399999999999999</v>
      </c>
      <c r="I7589" s="8">
        <v>8.2400000000000001E-2</v>
      </c>
      <c r="J7589" s="8">
        <f>datatable[[#This Row],[продажи_]]-datatable[[#This Row],[себестоимость_]]</f>
        <v>0.12159999999999999</v>
      </c>
      <c r="L7589"/>
    </row>
    <row r="7590" spans="2:12" x14ac:dyDescent="0.4">
      <c r="B7590" s="5" t="s">
        <v>65</v>
      </c>
      <c r="C7590" s="5" t="s">
        <v>58</v>
      </c>
      <c r="D7590" s="5" t="s">
        <v>31</v>
      </c>
      <c r="E7590" s="5" t="s">
        <v>7</v>
      </c>
      <c r="F7590" s="6">
        <v>43922</v>
      </c>
      <c r="G7590" s="6" t="str">
        <f>TEXT(datatable[[#This Row],[дата]],"ММ")</f>
        <v>04</v>
      </c>
      <c r="H7590" s="8">
        <v>0.20879999999999999</v>
      </c>
      <c r="I7590" s="8">
        <v>8.0799999999999997E-2</v>
      </c>
      <c r="J7590" s="8">
        <f>datatable[[#This Row],[продажи_]]-datatable[[#This Row],[себестоимость_]]</f>
        <v>0.128</v>
      </c>
      <c r="L7590"/>
    </row>
    <row r="7591" spans="2:12" x14ac:dyDescent="0.4">
      <c r="B7591" s="5" t="s">
        <v>65</v>
      </c>
      <c r="C7591" s="5" t="s">
        <v>58</v>
      </c>
      <c r="D7591" s="5" t="s">
        <v>31</v>
      </c>
      <c r="E7591" s="5" t="s">
        <v>7</v>
      </c>
      <c r="F7591" s="6">
        <v>43952</v>
      </c>
      <c r="G7591" s="6" t="str">
        <f>TEXT(datatable[[#This Row],[дата]],"ММ")</f>
        <v>05</v>
      </c>
      <c r="H7591" s="8">
        <v>0.22034999999999999</v>
      </c>
      <c r="I7591" s="8">
        <v>6.8900000000000003E-2</v>
      </c>
      <c r="J7591" s="8">
        <f>datatable[[#This Row],[продажи_]]-datatable[[#This Row],[себестоимость_]]</f>
        <v>0.15144999999999997</v>
      </c>
      <c r="L7591"/>
    </row>
    <row r="7592" spans="2:12" x14ac:dyDescent="0.4">
      <c r="B7592" s="5" t="s">
        <v>65</v>
      </c>
      <c r="C7592" s="5" t="s">
        <v>58</v>
      </c>
      <c r="D7592" s="5" t="s">
        <v>31</v>
      </c>
      <c r="E7592" s="5" t="s">
        <v>7</v>
      </c>
      <c r="F7592" s="6">
        <v>43983</v>
      </c>
      <c r="G7592" s="6" t="str">
        <f>TEXT(datatable[[#This Row],[дата]],"ММ")</f>
        <v>06</v>
      </c>
      <c r="H7592" s="8">
        <v>0.16949999999999998</v>
      </c>
      <c r="I7592" s="8">
        <v>5.5000000000000007E-2</v>
      </c>
      <c r="J7592" s="8">
        <f>datatable[[#This Row],[продажи_]]-datatable[[#This Row],[себестоимость_]]</f>
        <v>0.11449999999999998</v>
      </c>
      <c r="L7592"/>
    </row>
    <row r="7593" spans="2:12" x14ac:dyDescent="0.4">
      <c r="B7593" s="5" t="s">
        <v>65</v>
      </c>
      <c r="C7593" s="5" t="s">
        <v>58</v>
      </c>
      <c r="D7593" s="5" t="s">
        <v>31</v>
      </c>
      <c r="E7593" s="5" t="s">
        <v>7</v>
      </c>
      <c r="F7593" s="6">
        <v>44013</v>
      </c>
      <c r="G7593" s="6" t="str">
        <f>TEXT(datatable[[#This Row],[дата]],"ММ")</f>
        <v>07</v>
      </c>
      <c r="H7593" s="8">
        <v>0.15795000000000001</v>
      </c>
      <c r="I7593" s="8">
        <v>5.3999999999999999E-2</v>
      </c>
      <c r="J7593" s="8">
        <f>datatable[[#This Row],[продажи_]]-datatable[[#This Row],[себестоимость_]]</f>
        <v>0.10395000000000001</v>
      </c>
      <c r="L7593"/>
    </row>
    <row r="7594" spans="2:12" x14ac:dyDescent="0.4">
      <c r="B7594" s="5" t="s">
        <v>65</v>
      </c>
      <c r="C7594" s="5" t="s">
        <v>58</v>
      </c>
      <c r="D7594" s="5" t="s">
        <v>31</v>
      </c>
      <c r="E7594" s="5" t="s">
        <v>7</v>
      </c>
      <c r="F7594" s="6">
        <v>44044</v>
      </c>
      <c r="G7594" s="6" t="str">
        <f>TEXT(datatable[[#This Row],[дата]],"ММ")</f>
        <v>08</v>
      </c>
      <c r="H7594" s="8">
        <v>0.12959999999999999</v>
      </c>
      <c r="I7594" s="8">
        <v>4.3600000000000007E-2</v>
      </c>
      <c r="J7594" s="8">
        <f>datatable[[#This Row],[продажи_]]-datatable[[#This Row],[себестоимость_]]</f>
        <v>8.5999999999999993E-2</v>
      </c>
      <c r="L7594"/>
    </row>
    <row r="7595" spans="2:12" x14ac:dyDescent="0.4">
      <c r="B7595" s="5" t="s">
        <v>65</v>
      </c>
      <c r="C7595" s="5" t="s">
        <v>58</v>
      </c>
      <c r="D7595" s="5" t="s">
        <v>31</v>
      </c>
      <c r="E7595" s="5" t="s">
        <v>7</v>
      </c>
      <c r="F7595" s="6">
        <v>44075</v>
      </c>
      <c r="G7595" s="6" t="str">
        <f>TEXT(datatable[[#This Row],[дата]],"ММ")</f>
        <v>09</v>
      </c>
      <c r="H7595" s="8">
        <v>0.13350000000000001</v>
      </c>
      <c r="I7595" s="8">
        <v>5.9499999999999997E-2</v>
      </c>
      <c r="J7595" s="8">
        <f>datatable[[#This Row],[продажи_]]-datatable[[#This Row],[себестоимость_]]</f>
        <v>7.400000000000001E-2</v>
      </c>
      <c r="L7595"/>
    </row>
    <row r="7596" spans="2:12" x14ac:dyDescent="0.4">
      <c r="B7596" s="5" t="s">
        <v>65</v>
      </c>
      <c r="C7596" s="5" t="s">
        <v>58</v>
      </c>
      <c r="D7596" s="5" t="s">
        <v>31</v>
      </c>
      <c r="E7596" s="5" t="s">
        <v>7</v>
      </c>
      <c r="F7596" s="6">
        <v>44105</v>
      </c>
      <c r="G7596" s="6" t="str">
        <f>TEXT(datatable[[#This Row],[дата]],"ММ")</f>
        <v>10</v>
      </c>
      <c r="H7596" s="8">
        <v>0.22034999999999999</v>
      </c>
      <c r="I7596" s="8">
        <v>6.5000000000000002E-2</v>
      </c>
      <c r="J7596" s="8">
        <f>datatable[[#This Row],[продажи_]]-datatable[[#This Row],[себестоимость_]]</f>
        <v>0.15534999999999999</v>
      </c>
      <c r="L7596"/>
    </row>
    <row r="7597" spans="2:12" x14ac:dyDescent="0.4">
      <c r="B7597" s="5" t="s">
        <v>65</v>
      </c>
      <c r="C7597" s="5" t="s">
        <v>58</v>
      </c>
      <c r="D7597" s="5" t="s">
        <v>31</v>
      </c>
      <c r="E7597" s="5" t="s">
        <v>7</v>
      </c>
      <c r="F7597" s="6">
        <v>44136</v>
      </c>
      <c r="G7597" s="6" t="str">
        <f>TEXT(datatable[[#This Row],[дата]],"ММ")</f>
        <v>11</v>
      </c>
      <c r="H7597" s="8">
        <v>0.22890000000000002</v>
      </c>
      <c r="I7597" s="8">
        <v>6.5799999999999997E-2</v>
      </c>
      <c r="J7597" s="8">
        <f>datatable[[#This Row],[продажи_]]-datatable[[#This Row],[себестоимость_]]</f>
        <v>0.16310000000000002</v>
      </c>
      <c r="L7597"/>
    </row>
    <row r="7598" spans="2:12" x14ac:dyDescent="0.4">
      <c r="B7598" s="5" t="s">
        <v>65</v>
      </c>
      <c r="C7598" s="5" t="s">
        <v>58</v>
      </c>
      <c r="D7598" s="5" t="s">
        <v>31</v>
      </c>
      <c r="E7598" s="5" t="s">
        <v>7</v>
      </c>
      <c r="F7598" s="6">
        <v>44166</v>
      </c>
      <c r="G7598" s="6" t="str">
        <f>TEXT(datatable[[#This Row],[дата]],"ММ")</f>
        <v>12</v>
      </c>
      <c r="H7598" s="8">
        <v>0.16739999999999999</v>
      </c>
      <c r="I7598" s="8">
        <v>5.3999999999999999E-2</v>
      </c>
      <c r="J7598" s="8">
        <f>datatable[[#This Row],[продажи_]]-datatable[[#This Row],[себестоимость_]]</f>
        <v>0.1134</v>
      </c>
      <c r="L7598"/>
    </row>
    <row r="7599" spans="2:12" x14ac:dyDescent="0.4">
      <c r="B7599" s="5" t="s">
        <v>65</v>
      </c>
      <c r="C7599" s="5" t="s">
        <v>58</v>
      </c>
      <c r="D7599" s="5" t="s">
        <v>31</v>
      </c>
      <c r="E7599" s="5" t="s">
        <v>7</v>
      </c>
      <c r="F7599" s="6">
        <v>43831</v>
      </c>
      <c r="G7599" s="6" t="str">
        <f>TEXT(datatable[[#This Row],[дата]],"ММ")</f>
        <v>01</v>
      </c>
      <c r="H7599" s="8">
        <v>2.7612000000000005</v>
      </c>
      <c r="I7599" s="8">
        <v>1.1299500000000002</v>
      </c>
      <c r="J7599" s="8">
        <f>datatable[[#This Row],[продажи_]]-datatable[[#This Row],[себестоимость_]]</f>
        <v>1.6312500000000003</v>
      </c>
      <c r="L7599"/>
    </row>
    <row r="7600" spans="2:12" x14ac:dyDescent="0.4">
      <c r="B7600" s="5" t="s">
        <v>65</v>
      </c>
      <c r="C7600" s="5" t="s">
        <v>58</v>
      </c>
      <c r="D7600" s="5" t="s">
        <v>31</v>
      </c>
      <c r="E7600" s="5" t="s">
        <v>7</v>
      </c>
      <c r="F7600" s="6">
        <v>43862</v>
      </c>
      <c r="G7600" s="6" t="str">
        <f>TEXT(datatable[[#This Row],[дата]],"ММ")</f>
        <v>02</v>
      </c>
      <c r="H7600" s="8">
        <v>3.4691999999999998</v>
      </c>
      <c r="I7600" s="8">
        <v>1.8711000000000002</v>
      </c>
      <c r="J7600" s="8">
        <f>datatable[[#This Row],[продажи_]]-datatable[[#This Row],[себестоимость_]]</f>
        <v>1.5980999999999996</v>
      </c>
      <c r="L7600"/>
    </row>
    <row r="7601" spans="2:12" x14ac:dyDescent="0.4">
      <c r="B7601" s="5" t="s">
        <v>65</v>
      </c>
      <c r="C7601" s="5" t="s">
        <v>58</v>
      </c>
      <c r="D7601" s="5" t="s">
        <v>31</v>
      </c>
      <c r="E7601" s="5" t="s">
        <v>7</v>
      </c>
      <c r="F7601" s="6">
        <v>43891</v>
      </c>
      <c r="G7601" s="6" t="str">
        <f>TEXT(datatable[[#This Row],[дата]],"ММ")</f>
        <v>03</v>
      </c>
      <c r="H7601" s="8">
        <v>4.6255999999999995</v>
      </c>
      <c r="I7601" s="8">
        <v>2.3328000000000002</v>
      </c>
      <c r="J7601" s="8">
        <f>datatable[[#This Row],[продажи_]]-datatable[[#This Row],[себестоимость_]]</f>
        <v>2.2927999999999993</v>
      </c>
      <c r="L7601"/>
    </row>
    <row r="7602" spans="2:12" x14ac:dyDescent="0.4">
      <c r="B7602" s="5" t="s">
        <v>65</v>
      </c>
      <c r="C7602" s="5" t="s">
        <v>58</v>
      </c>
      <c r="D7602" s="5" t="s">
        <v>31</v>
      </c>
      <c r="E7602" s="5" t="s">
        <v>7</v>
      </c>
      <c r="F7602" s="6">
        <v>43922</v>
      </c>
      <c r="G7602" s="6" t="str">
        <f>TEXT(datatable[[#This Row],[дата]],"ММ")</f>
        <v>04</v>
      </c>
      <c r="H7602" s="8">
        <v>5.2392000000000003</v>
      </c>
      <c r="I7602" s="8">
        <v>2.4192000000000005</v>
      </c>
      <c r="J7602" s="8">
        <f>datatable[[#This Row],[продажи_]]-datatable[[#This Row],[себестоимость_]]</f>
        <v>2.82</v>
      </c>
      <c r="L7602"/>
    </row>
    <row r="7603" spans="2:12" x14ac:dyDescent="0.4">
      <c r="B7603" s="5" t="s">
        <v>65</v>
      </c>
      <c r="C7603" s="5" t="s">
        <v>58</v>
      </c>
      <c r="D7603" s="5" t="s">
        <v>31</v>
      </c>
      <c r="E7603" s="5" t="s">
        <v>7</v>
      </c>
      <c r="F7603" s="6">
        <v>43952</v>
      </c>
      <c r="G7603" s="6" t="str">
        <f>TEXT(datatable[[#This Row],[дата]],"ММ")</f>
        <v>05</v>
      </c>
      <c r="H7603" s="8">
        <v>4.1034500000000005</v>
      </c>
      <c r="I7603" s="8">
        <v>1.9129500000000004</v>
      </c>
      <c r="J7603" s="8">
        <f>datatable[[#This Row],[продажи_]]-datatable[[#This Row],[себестоимость_]]</f>
        <v>2.1905000000000001</v>
      </c>
      <c r="L7603"/>
    </row>
    <row r="7604" spans="2:12" x14ac:dyDescent="0.4">
      <c r="B7604" s="5" t="s">
        <v>65</v>
      </c>
      <c r="C7604" s="5" t="s">
        <v>58</v>
      </c>
      <c r="D7604" s="5" t="s">
        <v>31</v>
      </c>
      <c r="E7604" s="5" t="s">
        <v>7</v>
      </c>
      <c r="F7604" s="6">
        <v>43983</v>
      </c>
      <c r="G7604" s="6" t="str">
        <f>TEXT(datatable[[#This Row],[дата]],"ММ")</f>
        <v>06</v>
      </c>
      <c r="H7604" s="8">
        <v>3.1565000000000003</v>
      </c>
      <c r="I7604" s="8">
        <v>1.4715000000000003</v>
      </c>
      <c r="J7604" s="8">
        <f>datatable[[#This Row],[продажи_]]-datatable[[#This Row],[себестоимость_]]</f>
        <v>1.6850000000000001</v>
      </c>
      <c r="L7604"/>
    </row>
    <row r="7605" spans="2:12" x14ac:dyDescent="0.4">
      <c r="B7605" s="5" t="s">
        <v>65</v>
      </c>
      <c r="C7605" s="5" t="s">
        <v>58</v>
      </c>
      <c r="D7605" s="5" t="s">
        <v>31</v>
      </c>
      <c r="E7605" s="5" t="s">
        <v>7</v>
      </c>
      <c r="F7605" s="6">
        <v>44013</v>
      </c>
      <c r="G7605" s="6" t="str">
        <f>TEXT(datatable[[#This Row],[дата]],"ММ")</f>
        <v>07</v>
      </c>
      <c r="H7605" s="8">
        <v>2.3895000000000004</v>
      </c>
      <c r="I7605" s="8">
        <v>1.1299500000000002</v>
      </c>
      <c r="J7605" s="8">
        <f>datatable[[#This Row],[продажи_]]-datatable[[#This Row],[себестоимость_]]</f>
        <v>1.2595500000000002</v>
      </c>
      <c r="L7605"/>
    </row>
    <row r="7606" spans="2:12" x14ac:dyDescent="0.4">
      <c r="B7606" s="5" t="s">
        <v>65</v>
      </c>
      <c r="C7606" s="5" t="s">
        <v>58</v>
      </c>
      <c r="D7606" s="5" t="s">
        <v>31</v>
      </c>
      <c r="E7606" s="5" t="s">
        <v>7</v>
      </c>
      <c r="F7606" s="6">
        <v>44044</v>
      </c>
      <c r="G7606" s="6" t="str">
        <f>TEXT(datatable[[#This Row],[дата]],"ММ")</f>
        <v>08</v>
      </c>
      <c r="H7606" s="8">
        <v>2.7375999999999996</v>
      </c>
      <c r="I7606" s="8">
        <v>1.2744</v>
      </c>
      <c r="J7606" s="8">
        <f>datatable[[#This Row],[продажи_]]-datatable[[#This Row],[себестоимость_]]</f>
        <v>1.4631999999999996</v>
      </c>
      <c r="L7606"/>
    </row>
    <row r="7607" spans="2:12" x14ac:dyDescent="0.4">
      <c r="B7607" s="5" t="s">
        <v>65</v>
      </c>
      <c r="C7607" s="5" t="s">
        <v>58</v>
      </c>
      <c r="D7607" s="5" t="s">
        <v>31</v>
      </c>
      <c r="E7607" s="5" t="s">
        <v>7</v>
      </c>
      <c r="F7607" s="6">
        <v>44075</v>
      </c>
      <c r="G7607" s="6" t="str">
        <f>TEXT(datatable[[#This Row],[дата]],"ММ")</f>
        <v>09</v>
      </c>
      <c r="H7607" s="8">
        <v>2.9205000000000001</v>
      </c>
      <c r="I7607" s="8">
        <v>1.2150000000000001</v>
      </c>
      <c r="J7607" s="8">
        <f>datatable[[#This Row],[продажи_]]-datatable[[#This Row],[себестоимость_]]</f>
        <v>1.7055</v>
      </c>
      <c r="L7607"/>
    </row>
    <row r="7608" spans="2:12" x14ac:dyDescent="0.4">
      <c r="B7608" s="5" t="s">
        <v>65</v>
      </c>
      <c r="C7608" s="5" t="s">
        <v>58</v>
      </c>
      <c r="D7608" s="5" t="s">
        <v>31</v>
      </c>
      <c r="E7608" s="5" t="s">
        <v>7</v>
      </c>
      <c r="F7608" s="6">
        <v>44105</v>
      </c>
      <c r="G7608" s="6" t="str">
        <f>TEXT(datatable[[#This Row],[дата]],"ММ")</f>
        <v>10</v>
      </c>
      <c r="H7608" s="8">
        <v>3.2214</v>
      </c>
      <c r="I7608" s="8">
        <v>1.6496999999999999</v>
      </c>
      <c r="J7608" s="8">
        <f>datatable[[#This Row],[продажи_]]-datatable[[#This Row],[себестоимость_]]</f>
        <v>1.5717000000000001</v>
      </c>
      <c r="L7608"/>
    </row>
    <row r="7609" spans="2:12" x14ac:dyDescent="0.4">
      <c r="B7609" s="5" t="s">
        <v>65</v>
      </c>
      <c r="C7609" s="5" t="s">
        <v>58</v>
      </c>
      <c r="D7609" s="5" t="s">
        <v>31</v>
      </c>
      <c r="E7609" s="5" t="s">
        <v>7</v>
      </c>
      <c r="F7609" s="6">
        <v>44136</v>
      </c>
      <c r="G7609" s="6" t="str">
        <f>TEXT(datatable[[#This Row],[дата]],"ММ")</f>
        <v>11</v>
      </c>
      <c r="H7609" s="8">
        <v>4.5430000000000001</v>
      </c>
      <c r="I7609" s="8">
        <v>1.8522000000000001</v>
      </c>
      <c r="J7609" s="8">
        <f>datatable[[#This Row],[продажи_]]-datatable[[#This Row],[себестоимость_]]</f>
        <v>2.6908000000000003</v>
      </c>
      <c r="L7609"/>
    </row>
    <row r="7610" spans="2:12" x14ac:dyDescent="0.4">
      <c r="B7610" s="5" t="s">
        <v>65</v>
      </c>
      <c r="C7610" s="5" t="s">
        <v>58</v>
      </c>
      <c r="D7610" s="5" t="s">
        <v>31</v>
      </c>
      <c r="E7610" s="5" t="s">
        <v>7</v>
      </c>
      <c r="F7610" s="6">
        <v>44166</v>
      </c>
      <c r="G7610" s="6" t="str">
        <f>TEXT(datatable[[#This Row],[дата]],"ММ")</f>
        <v>12</v>
      </c>
      <c r="H7610" s="8">
        <v>3.9294000000000002</v>
      </c>
      <c r="I7610" s="8">
        <v>1.7010000000000003</v>
      </c>
      <c r="J7610" s="8">
        <f>datatable[[#This Row],[продажи_]]-datatable[[#This Row],[себестоимость_]]</f>
        <v>2.2283999999999997</v>
      </c>
      <c r="L7610"/>
    </row>
    <row r="7611" spans="2:12" x14ac:dyDescent="0.4">
      <c r="B7611" s="5" t="s">
        <v>65</v>
      </c>
      <c r="C7611" s="5" t="s">
        <v>58</v>
      </c>
      <c r="D7611" s="5" t="s">
        <v>31</v>
      </c>
      <c r="E7611" s="5" t="s">
        <v>7</v>
      </c>
      <c r="F7611" s="6">
        <v>43831</v>
      </c>
      <c r="G7611" s="6" t="str">
        <f>TEXT(datatable[[#This Row],[дата]],"ММ")</f>
        <v>01</v>
      </c>
      <c r="H7611" s="8">
        <v>2.8381500000000002</v>
      </c>
      <c r="I7611" s="8">
        <v>0.81855000000000011</v>
      </c>
      <c r="J7611" s="8">
        <f>datatable[[#This Row],[продажи_]]-datatable[[#This Row],[себестоимость_]]</f>
        <v>2.0196000000000001</v>
      </c>
      <c r="L7611"/>
    </row>
    <row r="7612" spans="2:12" x14ac:dyDescent="0.4">
      <c r="B7612" s="5" t="s">
        <v>65</v>
      </c>
      <c r="C7612" s="5" t="s">
        <v>58</v>
      </c>
      <c r="D7612" s="5" t="s">
        <v>31</v>
      </c>
      <c r="E7612" s="5" t="s">
        <v>7</v>
      </c>
      <c r="F7612" s="6">
        <v>43862</v>
      </c>
      <c r="G7612" s="6" t="str">
        <f>TEXT(datatable[[#This Row],[дата]],"ММ")</f>
        <v>02</v>
      </c>
      <c r="H7612" s="8">
        <v>3.0421999999999998</v>
      </c>
      <c r="I7612" s="8">
        <v>1.3803999999999998</v>
      </c>
      <c r="J7612" s="8">
        <f>datatable[[#This Row],[продажи_]]-datatable[[#This Row],[себестоимость_]]</f>
        <v>1.6617999999999999</v>
      </c>
      <c r="L7612"/>
    </row>
    <row r="7613" spans="2:12" x14ac:dyDescent="0.4">
      <c r="B7613" s="5" t="s">
        <v>65</v>
      </c>
      <c r="C7613" s="5" t="s">
        <v>58</v>
      </c>
      <c r="D7613" s="5" t="s">
        <v>31</v>
      </c>
      <c r="E7613" s="5" t="s">
        <v>7</v>
      </c>
      <c r="F7613" s="6">
        <v>43891</v>
      </c>
      <c r="G7613" s="6" t="str">
        <f>TEXT(datatable[[#This Row],[дата]],"ММ")</f>
        <v>03</v>
      </c>
      <c r="H7613" s="8">
        <v>4.7911999999999999</v>
      </c>
      <c r="I7613" s="8">
        <v>1.2512000000000001</v>
      </c>
      <c r="J7613" s="8">
        <f>datatable[[#This Row],[продажи_]]-datatable[[#This Row],[себестоимость_]]</f>
        <v>3.54</v>
      </c>
      <c r="L7613"/>
    </row>
    <row r="7614" spans="2:12" x14ac:dyDescent="0.4">
      <c r="B7614" s="5" t="s">
        <v>65</v>
      </c>
      <c r="C7614" s="5" t="s">
        <v>58</v>
      </c>
      <c r="D7614" s="5" t="s">
        <v>31</v>
      </c>
      <c r="E7614" s="5" t="s">
        <v>7</v>
      </c>
      <c r="F7614" s="6">
        <v>43922</v>
      </c>
      <c r="G7614" s="6" t="str">
        <f>TEXT(datatable[[#This Row],[дата]],"ММ")</f>
        <v>04</v>
      </c>
      <c r="H7614" s="8">
        <v>4.4520000000000008</v>
      </c>
      <c r="I7614" s="8">
        <v>1.5504</v>
      </c>
      <c r="J7614" s="8">
        <f>datatable[[#This Row],[продажи_]]-datatable[[#This Row],[себестоимость_]]</f>
        <v>2.9016000000000011</v>
      </c>
      <c r="L7614"/>
    </row>
    <row r="7615" spans="2:12" x14ac:dyDescent="0.4">
      <c r="B7615" s="5" t="s">
        <v>65</v>
      </c>
      <c r="C7615" s="5" t="s">
        <v>58</v>
      </c>
      <c r="D7615" s="5" t="s">
        <v>31</v>
      </c>
      <c r="E7615" s="5" t="s">
        <v>7</v>
      </c>
      <c r="F7615" s="6">
        <v>43952</v>
      </c>
      <c r="G7615" s="6" t="str">
        <f>TEXT(datatable[[#This Row],[дата]],"ММ")</f>
        <v>05</v>
      </c>
      <c r="H7615" s="8">
        <v>3.8928500000000001</v>
      </c>
      <c r="I7615" s="8">
        <v>1.22655</v>
      </c>
      <c r="J7615" s="8">
        <f>datatable[[#This Row],[продажи_]]-datatable[[#This Row],[себестоимость_]]</f>
        <v>2.6663000000000001</v>
      </c>
      <c r="L7615"/>
    </row>
    <row r="7616" spans="2:12" x14ac:dyDescent="0.4">
      <c r="B7616" s="5" t="s">
        <v>65</v>
      </c>
      <c r="C7616" s="5" t="s">
        <v>58</v>
      </c>
      <c r="D7616" s="5" t="s">
        <v>31</v>
      </c>
      <c r="E7616" s="5" t="s">
        <v>7</v>
      </c>
      <c r="F7616" s="6">
        <v>43983</v>
      </c>
      <c r="G7616" s="6" t="str">
        <f>TEXT(datatable[[#This Row],[дата]],"ММ")</f>
        <v>06</v>
      </c>
      <c r="H7616" s="8">
        <v>2.7294999999999998</v>
      </c>
      <c r="I7616" s="8">
        <v>1.0029999999999999</v>
      </c>
      <c r="J7616" s="8">
        <f>datatable[[#This Row],[продажи_]]-datatable[[#This Row],[себестоимость_]]</f>
        <v>1.7264999999999999</v>
      </c>
      <c r="L7616"/>
    </row>
    <row r="7617" spans="2:12" x14ac:dyDescent="0.4">
      <c r="B7617" s="5" t="s">
        <v>65</v>
      </c>
      <c r="C7617" s="5" t="s">
        <v>58</v>
      </c>
      <c r="D7617" s="5" t="s">
        <v>31</v>
      </c>
      <c r="E7617" s="5" t="s">
        <v>7</v>
      </c>
      <c r="F7617" s="6">
        <v>44013</v>
      </c>
      <c r="G7617" s="6" t="str">
        <f>TEXT(datatable[[#This Row],[дата]],"ММ")</f>
        <v>07</v>
      </c>
      <c r="H7617" s="8">
        <v>2.5758000000000005</v>
      </c>
      <c r="I7617" s="8">
        <v>0.85680000000000012</v>
      </c>
      <c r="J7617" s="8">
        <f>datatable[[#This Row],[продажи_]]-datatable[[#This Row],[себестоимость_]]</f>
        <v>1.7190000000000003</v>
      </c>
      <c r="L7617"/>
    </row>
    <row r="7618" spans="2:12" x14ac:dyDescent="0.4">
      <c r="B7618" s="5" t="s">
        <v>65</v>
      </c>
      <c r="C7618" s="5" t="s">
        <v>58</v>
      </c>
      <c r="D7618" s="5" t="s">
        <v>31</v>
      </c>
      <c r="E7618" s="5" t="s">
        <v>7</v>
      </c>
      <c r="F7618" s="6">
        <v>44044</v>
      </c>
      <c r="G7618" s="6" t="str">
        <f>TEXT(datatable[[#This Row],[дата]],"ММ")</f>
        <v>08</v>
      </c>
      <c r="H7618" s="8">
        <v>1.8444</v>
      </c>
      <c r="I7618" s="8">
        <v>0.63240000000000007</v>
      </c>
      <c r="J7618" s="8">
        <f>datatable[[#This Row],[продажи_]]-datatable[[#This Row],[себестоимость_]]</f>
        <v>1.212</v>
      </c>
      <c r="L7618"/>
    </row>
    <row r="7619" spans="2:12" x14ac:dyDescent="0.4">
      <c r="B7619" s="5" t="s">
        <v>65</v>
      </c>
      <c r="C7619" s="5" t="s">
        <v>58</v>
      </c>
      <c r="D7619" s="5" t="s">
        <v>31</v>
      </c>
      <c r="E7619" s="5" t="s">
        <v>7</v>
      </c>
      <c r="F7619" s="6">
        <v>44075</v>
      </c>
      <c r="G7619" s="6" t="str">
        <f>TEXT(datatable[[#This Row],[дата]],"ММ")</f>
        <v>09</v>
      </c>
      <c r="H7619" s="8">
        <v>2.968</v>
      </c>
      <c r="I7619" s="8">
        <v>0.86699999999999999</v>
      </c>
      <c r="J7619" s="8">
        <f>datatable[[#This Row],[продажи_]]-datatable[[#This Row],[себестоимость_]]</f>
        <v>2.101</v>
      </c>
      <c r="L7619"/>
    </row>
    <row r="7620" spans="2:12" x14ac:dyDescent="0.4">
      <c r="B7620" s="5" t="s">
        <v>65</v>
      </c>
      <c r="C7620" s="5" t="s">
        <v>58</v>
      </c>
      <c r="D7620" s="5" t="s">
        <v>31</v>
      </c>
      <c r="E7620" s="5" t="s">
        <v>7</v>
      </c>
      <c r="F7620" s="6">
        <v>44105</v>
      </c>
      <c r="G7620" s="6" t="str">
        <f>TEXT(datatable[[#This Row],[дата]],"ММ")</f>
        <v>10</v>
      </c>
      <c r="H7620" s="8">
        <v>3.5139000000000005</v>
      </c>
      <c r="I7620" s="8">
        <v>1.22655</v>
      </c>
      <c r="J7620" s="8">
        <f>datatable[[#This Row],[продажи_]]-datatable[[#This Row],[себестоимость_]]</f>
        <v>2.2873500000000004</v>
      </c>
      <c r="L7620"/>
    </row>
    <row r="7621" spans="2:12" x14ac:dyDescent="0.4">
      <c r="B7621" s="5" t="s">
        <v>65</v>
      </c>
      <c r="C7621" s="5" t="s">
        <v>58</v>
      </c>
      <c r="D7621" s="5" t="s">
        <v>31</v>
      </c>
      <c r="E7621" s="5" t="s">
        <v>7</v>
      </c>
      <c r="F7621" s="6">
        <v>44136</v>
      </c>
      <c r="G7621" s="6" t="str">
        <f>TEXT(datatable[[#This Row],[дата]],"ММ")</f>
        <v>11</v>
      </c>
      <c r="H7621" s="8">
        <v>3.339</v>
      </c>
      <c r="I7621" s="8">
        <v>1.0352999999999999</v>
      </c>
      <c r="J7621" s="8">
        <f>datatable[[#This Row],[продажи_]]-datatable[[#This Row],[себестоимость_]]</f>
        <v>2.3037000000000001</v>
      </c>
      <c r="L7621"/>
    </row>
    <row r="7622" spans="2:12" x14ac:dyDescent="0.4">
      <c r="B7622" s="5" t="s">
        <v>65</v>
      </c>
      <c r="C7622" s="5" t="s">
        <v>58</v>
      </c>
      <c r="D7622" s="5" t="s">
        <v>31</v>
      </c>
      <c r="E7622" s="5" t="s">
        <v>7</v>
      </c>
      <c r="F7622" s="6">
        <v>44166</v>
      </c>
      <c r="G7622" s="6" t="str">
        <f>TEXT(datatable[[#This Row],[дата]],"ММ")</f>
        <v>12</v>
      </c>
      <c r="H7622" s="8">
        <v>2.7347999999999999</v>
      </c>
      <c r="I7622" s="8">
        <v>0.89760000000000006</v>
      </c>
      <c r="J7622" s="8">
        <f>datatable[[#This Row],[продажи_]]-datatable[[#This Row],[себестоимость_]]</f>
        <v>1.8371999999999997</v>
      </c>
      <c r="L7622"/>
    </row>
    <row r="7623" spans="2:12" x14ac:dyDescent="0.4">
      <c r="B7623" s="5" t="s">
        <v>65</v>
      </c>
      <c r="C7623" s="5" t="s">
        <v>58</v>
      </c>
      <c r="D7623" s="5" t="s">
        <v>31</v>
      </c>
      <c r="E7623" s="5" t="s">
        <v>7</v>
      </c>
      <c r="F7623" s="6">
        <v>43831</v>
      </c>
      <c r="G7623" s="6" t="str">
        <f>TEXT(datatable[[#This Row],[дата]],"ММ")</f>
        <v>01</v>
      </c>
      <c r="H7623" s="8">
        <v>1.0962000000000001</v>
      </c>
      <c r="I7623" s="8">
        <v>0.47384999999999999</v>
      </c>
      <c r="J7623" s="8">
        <f>datatable[[#This Row],[продажи_]]-datatable[[#This Row],[себестоимость_]]</f>
        <v>0.62235000000000007</v>
      </c>
      <c r="L7623"/>
    </row>
    <row r="7624" spans="2:12" x14ac:dyDescent="0.4">
      <c r="B7624" s="5" t="s">
        <v>65</v>
      </c>
      <c r="C7624" s="5" t="s">
        <v>58</v>
      </c>
      <c r="D7624" s="5" t="s">
        <v>31</v>
      </c>
      <c r="E7624" s="5" t="s">
        <v>7</v>
      </c>
      <c r="F7624" s="6">
        <v>43862</v>
      </c>
      <c r="G7624" s="6" t="str">
        <f>TEXT(datatable[[#This Row],[дата]],"ММ")</f>
        <v>02</v>
      </c>
      <c r="H7624" s="8">
        <v>1.5876000000000001</v>
      </c>
      <c r="I7624" s="8">
        <v>0.64890000000000003</v>
      </c>
      <c r="J7624" s="8">
        <f>datatable[[#This Row],[продажи_]]-datatable[[#This Row],[себестоимость_]]</f>
        <v>0.93870000000000009</v>
      </c>
      <c r="L7624"/>
    </row>
    <row r="7625" spans="2:12" x14ac:dyDescent="0.4">
      <c r="B7625" s="5" t="s">
        <v>65</v>
      </c>
      <c r="C7625" s="5" t="s">
        <v>58</v>
      </c>
      <c r="D7625" s="5" t="s">
        <v>31</v>
      </c>
      <c r="E7625" s="5" t="s">
        <v>7</v>
      </c>
      <c r="F7625" s="6">
        <v>43891</v>
      </c>
      <c r="G7625" s="6" t="str">
        <f>TEXT(datatable[[#This Row],[дата]],"ММ")</f>
        <v>03</v>
      </c>
      <c r="H7625" s="8">
        <v>1.8480000000000001</v>
      </c>
      <c r="I7625" s="8">
        <v>0.86399999999999999</v>
      </c>
      <c r="J7625" s="8">
        <f>datatable[[#This Row],[продажи_]]-datatable[[#This Row],[себестоимость_]]</f>
        <v>0.9840000000000001</v>
      </c>
      <c r="L7625"/>
    </row>
    <row r="7626" spans="2:12" x14ac:dyDescent="0.4">
      <c r="B7626" s="5" t="s">
        <v>65</v>
      </c>
      <c r="C7626" s="5" t="s">
        <v>58</v>
      </c>
      <c r="D7626" s="5" t="s">
        <v>31</v>
      </c>
      <c r="E7626" s="5" t="s">
        <v>7</v>
      </c>
      <c r="F7626" s="6">
        <v>43922</v>
      </c>
      <c r="G7626" s="6" t="str">
        <f>TEXT(datatable[[#This Row],[дата]],"ММ")</f>
        <v>04</v>
      </c>
      <c r="H7626" s="8">
        <v>1.6632</v>
      </c>
      <c r="I7626" s="8">
        <v>0.68399999999999994</v>
      </c>
      <c r="J7626" s="8">
        <f>datatable[[#This Row],[продажи_]]-datatable[[#This Row],[себестоимость_]]</f>
        <v>0.97920000000000007</v>
      </c>
      <c r="L7626"/>
    </row>
    <row r="7627" spans="2:12" x14ac:dyDescent="0.4">
      <c r="B7627" s="5" t="s">
        <v>65</v>
      </c>
      <c r="C7627" s="5" t="s">
        <v>58</v>
      </c>
      <c r="D7627" s="5" t="s">
        <v>31</v>
      </c>
      <c r="E7627" s="5" t="s">
        <v>7</v>
      </c>
      <c r="F7627" s="6">
        <v>43952</v>
      </c>
      <c r="G7627" s="6" t="str">
        <f>TEXT(datatable[[#This Row],[дата]],"ММ")</f>
        <v>05</v>
      </c>
      <c r="H7627" s="8">
        <v>1.62435</v>
      </c>
      <c r="I7627" s="8">
        <v>0.53820000000000001</v>
      </c>
      <c r="J7627" s="8">
        <f>datatable[[#This Row],[продажи_]]-datatable[[#This Row],[себестоимость_]]</f>
        <v>1.0861499999999999</v>
      </c>
      <c r="L7627"/>
    </row>
    <row r="7628" spans="2:12" x14ac:dyDescent="0.4">
      <c r="B7628" s="5" t="s">
        <v>65</v>
      </c>
      <c r="C7628" s="5" t="s">
        <v>58</v>
      </c>
      <c r="D7628" s="5" t="s">
        <v>31</v>
      </c>
      <c r="E7628" s="5" t="s">
        <v>7</v>
      </c>
      <c r="F7628" s="6">
        <v>43983</v>
      </c>
      <c r="G7628" s="6" t="str">
        <f>TEXT(datatable[[#This Row],[дата]],"ММ")</f>
        <v>06</v>
      </c>
      <c r="H7628" s="8">
        <v>0.97650000000000015</v>
      </c>
      <c r="I7628" s="8">
        <v>0.39600000000000002</v>
      </c>
      <c r="J7628" s="8">
        <f>datatable[[#This Row],[продажи_]]-datatable[[#This Row],[себестоимость_]]</f>
        <v>0.58050000000000013</v>
      </c>
      <c r="L7628"/>
    </row>
    <row r="7629" spans="2:12" x14ac:dyDescent="0.4">
      <c r="B7629" s="5" t="s">
        <v>65</v>
      </c>
      <c r="C7629" s="5" t="s">
        <v>58</v>
      </c>
      <c r="D7629" s="5" t="s">
        <v>31</v>
      </c>
      <c r="E7629" s="5" t="s">
        <v>7</v>
      </c>
      <c r="F7629" s="6">
        <v>44013</v>
      </c>
      <c r="G7629" s="6" t="str">
        <f>TEXT(datatable[[#This Row],[дата]],"ММ")</f>
        <v>07</v>
      </c>
      <c r="H7629" s="8">
        <v>1.0584000000000002</v>
      </c>
      <c r="I7629" s="8">
        <v>0.41715000000000002</v>
      </c>
      <c r="J7629" s="8">
        <f>datatable[[#This Row],[продажи_]]-datatable[[#This Row],[себестоимость_]]</f>
        <v>0.64125000000000021</v>
      </c>
      <c r="L7629"/>
    </row>
    <row r="7630" spans="2:12" x14ac:dyDescent="0.4">
      <c r="B7630" s="5" t="s">
        <v>65</v>
      </c>
      <c r="C7630" s="5" t="s">
        <v>58</v>
      </c>
      <c r="D7630" s="5" t="s">
        <v>31</v>
      </c>
      <c r="E7630" s="5" t="s">
        <v>7</v>
      </c>
      <c r="F7630" s="6">
        <v>44044</v>
      </c>
      <c r="G7630" s="6" t="str">
        <f>TEXT(datatable[[#This Row],[дата]],"ММ")</f>
        <v>08</v>
      </c>
      <c r="H7630" s="8">
        <v>0.80639999999999989</v>
      </c>
      <c r="I7630" s="8">
        <v>0.36359999999999998</v>
      </c>
      <c r="J7630" s="8">
        <f>datatable[[#This Row],[продажи_]]-datatable[[#This Row],[себестоимость_]]</f>
        <v>0.44279999999999992</v>
      </c>
      <c r="L7630"/>
    </row>
    <row r="7631" spans="2:12" x14ac:dyDescent="0.4">
      <c r="B7631" s="5" t="s">
        <v>65</v>
      </c>
      <c r="C7631" s="5" t="s">
        <v>58</v>
      </c>
      <c r="D7631" s="5" t="s">
        <v>31</v>
      </c>
      <c r="E7631" s="5" t="s">
        <v>7</v>
      </c>
      <c r="F7631" s="6">
        <v>44075</v>
      </c>
      <c r="G7631" s="6" t="str">
        <f>TEXT(datatable[[#This Row],[дата]],"ММ")</f>
        <v>09</v>
      </c>
      <c r="H7631" s="8">
        <v>1.0815000000000001</v>
      </c>
      <c r="I7631" s="8">
        <v>0.45</v>
      </c>
      <c r="J7631" s="8">
        <f>datatable[[#This Row],[продажи_]]-datatable[[#This Row],[себестоимость_]]</f>
        <v>0.63150000000000017</v>
      </c>
      <c r="L7631"/>
    </row>
    <row r="7632" spans="2:12" x14ac:dyDescent="0.4">
      <c r="B7632" s="5" t="s">
        <v>65</v>
      </c>
      <c r="C7632" s="5" t="s">
        <v>58</v>
      </c>
      <c r="D7632" s="5" t="s">
        <v>31</v>
      </c>
      <c r="E7632" s="5" t="s">
        <v>7</v>
      </c>
      <c r="F7632" s="6">
        <v>44105</v>
      </c>
      <c r="G7632" s="6" t="str">
        <f>TEXT(datatable[[#This Row],[дата]],"ММ")</f>
        <v>10</v>
      </c>
      <c r="H7632" s="8">
        <v>1.5833999999999999</v>
      </c>
      <c r="I7632" s="8">
        <v>0.6552</v>
      </c>
      <c r="J7632" s="8">
        <f>datatable[[#This Row],[продажи_]]-datatable[[#This Row],[себестоимость_]]</f>
        <v>0.92819999999999991</v>
      </c>
      <c r="L7632"/>
    </row>
    <row r="7633" spans="2:12" x14ac:dyDescent="0.4">
      <c r="B7633" s="5" t="s">
        <v>65</v>
      </c>
      <c r="C7633" s="5" t="s">
        <v>58</v>
      </c>
      <c r="D7633" s="5" t="s">
        <v>31</v>
      </c>
      <c r="E7633" s="5" t="s">
        <v>7</v>
      </c>
      <c r="F7633" s="6">
        <v>44136</v>
      </c>
      <c r="G7633" s="6" t="str">
        <f>TEXT(datatable[[#This Row],[дата]],"ММ")</f>
        <v>11</v>
      </c>
      <c r="H7633" s="8">
        <v>1.6317000000000002</v>
      </c>
      <c r="I7633" s="8">
        <v>0.61109999999999998</v>
      </c>
      <c r="J7633" s="8">
        <f>datatable[[#This Row],[продажи_]]-datatable[[#This Row],[себестоимость_]]</f>
        <v>1.0206000000000002</v>
      </c>
      <c r="L7633"/>
    </row>
    <row r="7634" spans="2:12" x14ac:dyDescent="0.4">
      <c r="B7634" s="5" t="s">
        <v>65</v>
      </c>
      <c r="C7634" s="5" t="s">
        <v>58</v>
      </c>
      <c r="D7634" s="5" t="s">
        <v>31</v>
      </c>
      <c r="E7634" s="5" t="s">
        <v>7</v>
      </c>
      <c r="F7634" s="6">
        <v>44166</v>
      </c>
      <c r="G7634" s="6" t="str">
        <f>TEXT(datatable[[#This Row],[дата]],"ММ")</f>
        <v>12</v>
      </c>
      <c r="H7634" s="8">
        <v>1.3104</v>
      </c>
      <c r="I7634" s="8">
        <v>0.64260000000000006</v>
      </c>
      <c r="J7634" s="8">
        <f>datatable[[#This Row],[продажи_]]-datatable[[#This Row],[себестоимость_]]</f>
        <v>0.66779999999999995</v>
      </c>
      <c r="L7634"/>
    </row>
    <row r="7635" spans="2:12" x14ac:dyDescent="0.4">
      <c r="B7635" s="5" t="s">
        <v>66</v>
      </c>
      <c r="C7635" s="5" t="s">
        <v>54</v>
      </c>
      <c r="D7635" s="5" t="s">
        <v>30</v>
      </c>
      <c r="E7635" s="5" t="s">
        <v>60</v>
      </c>
      <c r="F7635" s="6">
        <v>43831</v>
      </c>
      <c r="G7635" s="6" t="str">
        <f>TEXT(datatable[[#This Row],[дата]],"ММ")</f>
        <v>01</v>
      </c>
      <c r="H7635" s="8">
        <v>24.858899999999998</v>
      </c>
      <c r="I7635" s="8">
        <v>10.737450000000001</v>
      </c>
      <c r="J7635" s="8">
        <f>datatable[[#This Row],[продажи_]]-datatable[[#This Row],[себестоимость_]]</f>
        <v>14.121449999999998</v>
      </c>
      <c r="L7635"/>
    </row>
    <row r="7636" spans="2:12" x14ac:dyDescent="0.4">
      <c r="B7636" s="5" t="s">
        <v>66</v>
      </c>
      <c r="C7636" s="5" t="s">
        <v>54</v>
      </c>
      <c r="D7636" s="5" t="s">
        <v>30</v>
      </c>
      <c r="E7636" s="5" t="s">
        <v>60</v>
      </c>
      <c r="F7636" s="6">
        <v>43862</v>
      </c>
      <c r="G7636" s="6" t="str">
        <f>TEXT(datatable[[#This Row],[дата]],"ММ")</f>
        <v>02</v>
      </c>
      <c r="H7636" s="8">
        <v>44.918999999999997</v>
      </c>
      <c r="I7636" s="8">
        <v>18.575900000000001</v>
      </c>
      <c r="J7636" s="8">
        <f>datatable[[#This Row],[продажи_]]-datatable[[#This Row],[себестоимость_]]</f>
        <v>26.343099999999996</v>
      </c>
      <c r="L7636"/>
    </row>
    <row r="7637" spans="2:12" x14ac:dyDescent="0.4">
      <c r="B7637" s="5" t="s">
        <v>66</v>
      </c>
      <c r="C7637" s="5" t="s">
        <v>54</v>
      </c>
      <c r="D7637" s="5" t="s">
        <v>30</v>
      </c>
      <c r="E7637" s="5" t="s">
        <v>60</v>
      </c>
      <c r="F7637" s="6">
        <v>43891</v>
      </c>
      <c r="G7637" s="6" t="str">
        <f>TEXT(datatable[[#This Row],[дата]],"ММ")</f>
        <v>03</v>
      </c>
      <c r="H7637" s="8">
        <v>48.211200000000005</v>
      </c>
      <c r="I7637" s="8">
        <v>18.0184</v>
      </c>
      <c r="J7637" s="8">
        <f>datatable[[#This Row],[продажи_]]-datatable[[#This Row],[себестоимость_]]</f>
        <v>30.192800000000005</v>
      </c>
      <c r="L7637"/>
    </row>
    <row r="7638" spans="2:12" x14ac:dyDescent="0.4">
      <c r="B7638" s="5" t="s">
        <v>66</v>
      </c>
      <c r="C7638" s="5" t="s">
        <v>54</v>
      </c>
      <c r="D7638" s="5" t="s">
        <v>30</v>
      </c>
      <c r="E7638" s="5" t="s">
        <v>60</v>
      </c>
      <c r="F7638" s="6">
        <v>43922</v>
      </c>
      <c r="G7638" s="6" t="str">
        <f>TEXT(datatable[[#This Row],[дата]],"ММ")</f>
        <v>04</v>
      </c>
      <c r="H7638" s="8">
        <v>39.283200000000001</v>
      </c>
      <c r="I7638" s="8">
        <v>14.628799999999998</v>
      </c>
      <c r="J7638" s="8">
        <f>datatable[[#This Row],[продажи_]]-datatable[[#This Row],[себестоимость_]]</f>
        <v>24.654400000000003</v>
      </c>
      <c r="L7638"/>
    </row>
    <row r="7639" spans="2:12" x14ac:dyDescent="0.4">
      <c r="B7639" s="5" t="s">
        <v>66</v>
      </c>
      <c r="C7639" s="5" t="s">
        <v>54</v>
      </c>
      <c r="D7639" s="5" t="s">
        <v>30</v>
      </c>
      <c r="E7639" s="5" t="s">
        <v>60</v>
      </c>
      <c r="F7639" s="6">
        <v>43952</v>
      </c>
      <c r="G7639" s="6" t="str">
        <f>TEXT(datatable[[#This Row],[дата]],"ММ")</f>
        <v>05</v>
      </c>
      <c r="H7639" s="8">
        <v>33.731100000000005</v>
      </c>
      <c r="I7639" s="8">
        <v>16.379349999999999</v>
      </c>
      <c r="J7639" s="8">
        <f>datatable[[#This Row],[продажи_]]-datatable[[#This Row],[себестоимость_]]</f>
        <v>17.351750000000006</v>
      </c>
      <c r="L7639"/>
    </row>
    <row r="7640" spans="2:12" x14ac:dyDescent="0.4">
      <c r="B7640" s="5" t="s">
        <v>66</v>
      </c>
      <c r="C7640" s="5" t="s">
        <v>54</v>
      </c>
      <c r="D7640" s="5" t="s">
        <v>30</v>
      </c>
      <c r="E7640" s="5" t="s">
        <v>60</v>
      </c>
      <c r="F7640" s="6">
        <v>43983</v>
      </c>
      <c r="G7640" s="6" t="str">
        <f>TEXT(datatable[[#This Row],[дата]],"ММ")</f>
        <v>06</v>
      </c>
      <c r="H7640" s="8">
        <v>31.527000000000001</v>
      </c>
      <c r="I7640" s="8">
        <v>9.1429999999999989</v>
      </c>
      <c r="J7640" s="8">
        <f>datatable[[#This Row],[продажи_]]-datatable[[#This Row],[себестоимость_]]</f>
        <v>22.384</v>
      </c>
      <c r="L7640"/>
    </row>
    <row r="7641" spans="2:12" x14ac:dyDescent="0.4">
      <c r="B7641" s="5" t="s">
        <v>66</v>
      </c>
      <c r="C7641" s="5" t="s">
        <v>54</v>
      </c>
      <c r="D7641" s="5" t="s">
        <v>30</v>
      </c>
      <c r="E7641" s="5" t="s">
        <v>60</v>
      </c>
      <c r="F7641" s="6">
        <v>44013</v>
      </c>
      <c r="G7641" s="6" t="str">
        <f>TEXT(datatable[[#This Row],[дата]],"ММ")</f>
        <v>07</v>
      </c>
      <c r="H7641" s="8">
        <v>23.3523</v>
      </c>
      <c r="I7641" s="8">
        <v>10.737450000000001</v>
      </c>
      <c r="J7641" s="8">
        <f>datatable[[#This Row],[продажи_]]-datatable[[#This Row],[себестоимость_]]</f>
        <v>12.614849999999999</v>
      </c>
      <c r="L7641"/>
    </row>
    <row r="7642" spans="2:12" x14ac:dyDescent="0.4">
      <c r="B7642" s="5" t="s">
        <v>66</v>
      </c>
      <c r="C7642" s="5" t="s">
        <v>54</v>
      </c>
      <c r="D7642" s="5" t="s">
        <v>30</v>
      </c>
      <c r="E7642" s="5" t="s">
        <v>60</v>
      </c>
      <c r="F7642" s="6">
        <v>44044</v>
      </c>
      <c r="G7642" s="6" t="str">
        <f>TEXT(datatable[[#This Row],[дата]],"ММ")</f>
        <v>08</v>
      </c>
      <c r="H7642" s="8">
        <v>24.328800000000001</v>
      </c>
      <c r="I7642" s="8">
        <v>7.9387999999999996</v>
      </c>
      <c r="J7642" s="8">
        <f>datatable[[#This Row],[продажи_]]-datatable[[#This Row],[себестоимость_]]</f>
        <v>16.39</v>
      </c>
      <c r="L7642"/>
    </row>
    <row r="7643" spans="2:12" x14ac:dyDescent="0.4">
      <c r="B7643" s="5" t="s">
        <v>66</v>
      </c>
      <c r="C7643" s="5" t="s">
        <v>54</v>
      </c>
      <c r="D7643" s="5" t="s">
        <v>30</v>
      </c>
      <c r="E7643" s="5" t="s">
        <v>60</v>
      </c>
      <c r="F7643" s="6">
        <v>44075</v>
      </c>
      <c r="G7643" s="6" t="str">
        <f>TEXT(datatable[[#This Row],[дата]],"ММ")</f>
        <v>09</v>
      </c>
      <c r="H7643" s="8">
        <v>23.715</v>
      </c>
      <c r="I7643" s="8">
        <v>11.596</v>
      </c>
      <c r="J7643" s="8">
        <f>datatable[[#This Row],[продажи_]]-datatable[[#This Row],[себестоимость_]]</f>
        <v>12.119</v>
      </c>
      <c r="L7643"/>
    </row>
    <row r="7644" spans="2:12" x14ac:dyDescent="0.4">
      <c r="B7644" s="5" t="s">
        <v>66</v>
      </c>
      <c r="C7644" s="5" t="s">
        <v>54</v>
      </c>
      <c r="D7644" s="5" t="s">
        <v>30</v>
      </c>
      <c r="E7644" s="5" t="s">
        <v>60</v>
      </c>
      <c r="F7644" s="6">
        <v>44105</v>
      </c>
      <c r="G7644" s="6" t="str">
        <f>TEXT(datatable[[#This Row],[дата]],"ММ")</f>
        <v>10</v>
      </c>
      <c r="H7644" s="8">
        <v>31.917600000000004</v>
      </c>
      <c r="I7644" s="8">
        <v>11.740950000000002</v>
      </c>
      <c r="J7644" s="8">
        <f>datatable[[#This Row],[продажи_]]-datatable[[#This Row],[себестоимость_]]</f>
        <v>20.176650000000002</v>
      </c>
      <c r="L7644"/>
    </row>
    <row r="7645" spans="2:12" x14ac:dyDescent="0.4">
      <c r="B7645" s="5" t="s">
        <v>66</v>
      </c>
      <c r="C7645" s="5" t="s">
        <v>54</v>
      </c>
      <c r="D7645" s="5" t="s">
        <v>30</v>
      </c>
      <c r="E7645" s="5" t="s">
        <v>60</v>
      </c>
      <c r="F7645" s="6">
        <v>44136</v>
      </c>
      <c r="G7645" s="6" t="str">
        <f>TEXT(datatable[[#This Row],[дата]],"ММ")</f>
        <v>11</v>
      </c>
      <c r="H7645" s="8">
        <v>41.013000000000005</v>
      </c>
      <c r="I7645" s="8">
        <v>13.892900000000001</v>
      </c>
      <c r="J7645" s="8">
        <f>datatable[[#This Row],[продажи_]]-datatable[[#This Row],[себестоимость_]]</f>
        <v>27.120100000000004</v>
      </c>
      <c r="L7645"/>
    </row>
    <row r="7646" spans="2:12" x14ac:dyDescent="0.4">
      <c r="B7646" s="5" t="s">
        <v>66</v>
      </c>
      <c r="C7646" s="5" t="s">
        <v>54</v>
      </c>
      <c r="D7646" s="5" t="s">
        <v>30</v>
      </c>
      <c r="E7646" s="5" t="s">
        <v>60</v>
      </c>
      <c r="F7646" s="6">
        <v>44166</v>
      </c>
      <c r="G7646" s="6" t="str">
        <f>TEXT(datatable[[#This Row],[дата]],"ММ")</f>
        <v>12</v>
      </c>
      <c r="H7646" s="8">
        <v>36.158400000000007</v>
      </c>
      <c r="I7646" s="8">
        <v>11.908200000000001</v>
      </c>
      <c r="J7646" s="8">
        <f>datatable[[#This Row],[продажи_]]-datatable[[#This Row],[себестоимость_]]</f>
        <v>24.250200000000007</v>
      </c>
      <c r="L7646"/>
    </row>
    <row r="7647" spans="2:12" x14ac:dyDescent="0.4">
      <c r="B7647" s="5" t="s">
        <v>66</v>
      </c>
      <c r="C7647" s="5" t="s">
        <v>54</v>
      </c>
      <c r="D7647" s="5" t="s">
        <v>30</v>
      </c>
      <c r="E7647" s="5" t="s">
        <v>8</v>
      </c>
      <c r="F7647" s="6">
        <v>43831</v>
      </c>
      <c r="G7647" s="6" t="str">
        <f>TEXT(datatable[[#This Row],[дата]],"ММ")</f>
        <v>01</v>
      </c>
      <c r="H7647" s="8">
        <v>14.7798</v>
      </c>
      <c r="I7647" s="8">
        <v>12.1905</v>
      </c>
      <c r="J7647" s="8">
        <f>datatable[[#This Row],[продажи_]]-datatable[[#This Row],[себестоимость_]]</f>
        <v>2.5892999999999997</v>
      </c>
      <c r="L7647"/>
    </row>
    <row r="7648" spans="2:12" x14ac:dyDescent="0.4">
      <c r="B7648" s="5" t="s">
        <v>66</v>
      </c>
      <c r="C7648" s="5" t="s">
        <v>54</v>
      </c>
      <c r="D7648" s="5" t="s">
        <v>30</v>
      </c>
      <c r="E7648" s="5" t="s">
        <v>8</v>
      </c>
      <c r="F7648" s="6">
        <v>43862</v>
      </c>
      <c r="G7648" s="6" t="str">
        <f>TEXT(datatable[[#This Row],[дата]],"ММ")</f>
        <v>02</v>
      </c>
      <c r="H7648" s="8">
        <v>23.892399999999999</v>
      </c>
      <c r="I7648" s="8">
        <v>17.518199999999997</v>
      </c>
      <c r="J7648" s="8">
        <f>datatable[[#This Row],[продажи_]]-datatable[[#This Row],[себестоимость_]]</f>
        <v>6.3742000000000019</v>
      </c>
      <c r="L7648"/>
    </row>
    <row r="7649" spans="2:12" x14ac:dyDescent="0.4">
      <c r="B7649" s="5" t="s">
        <v>66</v>
      </c>
      <c r="C7649" s="5" t="s">
        <v>54</v>
      </c>
      <c r="D7649" s="5" t="s">
        <v>30</v>
      </c>
      <c r="E7649" s="5" t="s">
        <v>8</v>
      </c>
      <c r="F7649" s="6">
        <v>43891</v>
      </c>
      <c r="G7649" s="6" t="str">
        <f>TEXT(datatable[[#This Row],[дата]],"ММ")</f>
        <v>03</v>
      </c>
      <c r="H7649" s="8">
        <v>26.275200000000002</v>
      </c>
      <c r="I7649" s="8">
        <v>23.3232</v>
      </c>
      <c r="J7649" s="8">
        <f>datatable[[#This Row],[продажи_]]-datatable[[#This Row],[себестоимость_]]</f>
        <v>2.9520000000000017</v>
      </c>
      <c r="L7649"/>
    </row>
    <row r="7650" spans="2:12" x14ac:dyDescent="0.4">
      <c r="B7650" s="5" t="s">
        <v>66</v>
      </c>
      <c r="C7650" s="5" t="s">
        <v>54</v>
      </c>
      <c r="D7650" s="5" t="s">
        <v>30</v>
      </c>
      <c r="E7650" s="5" t="s">
        <v>8</v>
      </c>
      <c r="F7650" s="6">
        <v>43922</v>
      </c>
      <c r="G7650" s="6" t="str">
        <f>TEXT(datatable[[#This Row],[дата]],"ММ")</f>
        <v>04</v>
      </c>
      <c r="H7650" s="8">
        <v>20.865600000000004</v>
      </c>
      <c r="I7650" s="8">
        <v>22.291200000000003</v>
      </c>
      <c r="J7650" s="8">
        <f>datatable[[#This Row],[продажи_]]-datatable[[#This Row],[себестоимость_]]</f>
        <v>-1.4255999999999993</v>
      </c>
      <c r="L7650"/>
    </row>
    <row r="7651" spans="2:12" x14ac:dyDescent="0.4">
      <c r="B7651" s="5" t="s">
        <v>66</v>
      </c>
      <c r="C7651" s="5" t="s">
        <v>54</v>
      </c>
      <c r="D7651" s="5" t="s">
        <v>30</v>
      </c>
      <c r="E7651" s="5" t="s">
        <v>8</v>
      </c>
      <c r="F7651" s="6">
        <v>43952</v>
      </c>
      <c r="G7651" s="6" t="str">
        <f>TEXT(datatable[[#This Row],[дата]],"ММ")</f>
        <v>05</v>
      </c>
      <c r="H7651" s="8">
        <v>20.93</v>
      </c>
      <c r="I7651" s="8">
        <v>17.776199999999999</v>
      </c>
      <c r="J7651" s="8">
        <f>datatable[[#This Row],[продажи_]]-datatable[[#This Row],[себестоимость_]]</f>
        <v>3.1538000000000004</v>
      </c>
      <c r="L7651"/>
    </row>
    <row r="7652" spans="2:12" x14ac:dyDescent="0.4">
      <c r="B7652" s="5" t="s">
        <v>66</v>
      </c>
      <c r="C7652" s="5" t="s">
        <v>54</v>
      </c>
      <c r="D7652" s="5" t="s">
        <v>30</v>
      </c>
      <c r="E7652" s="5" t="s">
        <v>8</v>
      </c>
      <c r="F7652" s="6">
        <v>43983</v>
      </c>
      <c r="G7652" s="6" t="str">
        <f>TEXT(datatable[[#This Row],[дата]],"ММ")</f>
        <v>06</v>
      </c>
      <c r="H7652" s="8">
        <v>14.812000000000001</v>
      </c>
      <c r="I7652" s="8">
        <v>10.836</v>
      </c>
      <c r="J7652" s="8">
        <f>datatable[[#This Row],[продажи_]]-datatable[[#This Row],[себестоимость_]]</f>
        <v>3.9760000000000009</v>
      </c>
      <c r="L7652"/>
    </row>
    <row r="7653" spans="2:12" x14ac:dyDescent="0.4">
      <c r="B7653" s="5" t="s">
        <v>66</v>
      </c>
      <c r="C7653" s="5" t="s">
        <v>54</v>
      </c>
      <c r="D7653" s="5" t="s">
        <v>30</v>
      </c>
      <c r="E7653" s="5" t="s">
        <v>8</v>
      </c>
      <c r="F7653" s="6">
        <v>44013</v>
      </c>
      <c r="G7653" s="6" t="str">
        <f>TEXT(datatable[[#This Row],[дата]],"ММ")</f>
        <v>07</v>
      </c>
      <c r="H7653" s="8">
        <v>14.055299999999999</v>
      </c>
      <c r="I7653" s="8">
        <v>9.9845999999999986</v>
      </c>
      <c r="J7653" s="8">
        <f>datatable[[#This Row],[продажи_]]-datatable[[#This Row],[себестоимость_]]</f>
        <v>4.0707000000000004</v>
      </c>
      <c r="L7653"/>
    </row>
    <row r="7654" spans="2:12" x14ac:dyDescent="0.4">
      <c r="B7654" s="5" t="s">
        <v>66</v>
      </c>
      <c r="C7654" s="5" t="s">
        <v>54</v>
      </c>
      <c r="D7654" s="5" t="s">
        <v>30</v>
      </c>
      <c r="E7654" s="5" t="s">
        <v>8</v>
      </c>
      <c r="F7654" s="6">
        <v>44044</v>
      </c>
      <c r="G7654" s="6" t="str">
        <f>TEXT(datatable[[#This Row],[дата]],"ММ")</f>
        <v>08</v>
      </c>
      <c r="H7654" s="8">
        <v>11.463200000000001</v>
      </c>
      <c r="I7654" s="8">
        <v>10.010400000000001</v>
      </c>
      <c r="J7654" s="8">
        <f>datatable[[#This Row],[продажи_]]-datatable[[#This Row],[себестоимость_]]</f>
        <v>1.4527999999999999</v>
      </c>
      <c r="L7654"/>
    </row>
    <row r="7655" spans="2:12" x14ac:dyDescent="0.4">
      <c r="B7655" s="5" t="s">
        <v>66</v>
      </c>
      <c r="C7655" s="5" t="s">
        <v>54</v>
      </c>
      <c r="D7655" s="5" t="s">
        <v>30</v>
      </c>
      <c r="E7655" s="5" t="s">
        <v>8</v>
      </c>
      <c r="F7655" s="6">
        <v>44075</v>
      </c>
      <c r="G7655" s="6" t="str">
        <f>TEXT(datatable[[#This Row],[дата]],"ММ")</f>
        <v>09</v>
      </c>
      <c r="H7655" s="8">
        <v>17.710000000000004</v>
      </c>
      <c r="I7655" s="8">
        <v>11.481</v>
      </c>
      <c r="J7655" s="8">
        <f>datatable[[#This Row],[продажи_]]-datatable[[#This Row],[себестоимость_]]</f>
        <v>6.2290000000000045</v>
      </c>
      <c r="L7655"/>
    </row>
    <row r="7656" spans="2:12" x14ac:dyDescent="0.4">
      <c r="B7656" s="5" t="s">
        <v>66</v>
      </c>
      <c r="C7656" s="5" t="s">
        <v>54</v>
      </c>
      <c r="D7656" s="5" t="s">
        <v>30</v>
      </c>
      <c r="E7656" s="5" t="s">
        <v>8</v>
      </c>
      <c r="F7656" s="6">
        <v>44105</v>
      </c>
      <c r="G7656" s="6" t="str">
        <f>TEXT(datatable[[#This Row],[дата]],"ММ")</f>
        <v>10</v>
      </c>
      <c r="H7656" s="8">
        <v>19.883499999999998</v>
      </c>
      <c r="I7656" s="8">
        <v>14.254499999999998</v>
      </c>
      <c r="J7656" s="8">
        <f>datatable[[#This Row],[продажи_]]-datatable[[#This Row],[себестоимость_]]</f>
        <v>5.6289999999999996</v>
      </c>
      <c r="L7656"/>
    </row>
    <row r="7657" spans="2:12" x14ac:dyDescent="0.4">
      <c r="B7657" s="5" t="s">
        <v>66</v>
      </c>
      <c r="C7657" s="5" t="s">
        <v>54</v>
      </c>
      <c r="D7657" s="5" t="s">
        <v>30</v>
      </c>
      <c r="E7657" s="5" t="s">
        <v>8</v>
      </c>
      <c r="F7657" s="6">
        <v>44136</v>
      </c>
      <c r="G7657" s="6" t="str">
        <f>TEXT(datatable[[#This Row],[дата]],"ММ")</f>
        <v>11</v>
      </c>
      <c r="H7657" s="8">
        <v>20.962199999999999</v>
      </c>
      <c r="I7657" s="8">
        <v>14.809199999999999</v>
      </c>
      <c r="J7657" s="8">
        <f>datatable[[#This Row],[продажи_]]-datatable[[#This Row],[себестоимость_]]</f>
        <v>6.1530000000000005</v>
      </c>
      <c r="L7657"/>
    </row>
    <row r="7658" spans="2:12" x14ac:dyDescent="0.4">
      <c r="B7658" s="5" t="s">
        <v>66</v>
      </c>
      <c r="C7658" s="5" t="s">
        <v>54</v>
      </c>
      <c r="D7658" s="5" t="s">
        <v>30</v>
      </c>
      <c r="E7658" s="5" t="s">
        <v>8</v>
      </c>
      <c r="F7658" s="6">
        <v>44166</v>
      </c>
      <c r="G7658" s="6" t="str">
        <f>TEXT(datatable[[#This Row],[дата]],"ММ")</f>
        <v>12</v>
      </c>
      <c r="H7658" s="8">
        <v>16.615200000000002</v>
      </c>
      <c r="I7658" s="8">
        <v>17.1828</v>
      </c>
      <c r="J7658" s="8">
        <f>datatable[[#This Row],[продажи_]]-datatable[[#This Row],[себестоимость_]]</f>
        <v>-0.56759999999999877</v>
      </c>
      <c r="L7658"/>
    </row>
    <row r="7659" spans="2:12" x14ac:dyDescent="0.4">
      <c r="B7659" s="5" t="s">
        <v>66</v>
      </c>
      <c r="C7659" s="5" t="s">
        <v>54</v>
      </c>
      <c r="D7659" s="5" t="s">
        <v>30</v>
      </c>
      <c r="E7659" s="5" t="s">
        <v>61</v>
      </c>
      <c r="F7659" s="6">
        <v>43831</v>
      </c>
      <c r="G7659" s="6" t="str">
        <f>TEXT(datatable[[#This Row],[дата]],"ММ")</f>
        <v>01</v>
      </c>
      <c r="H7659" s="8">
        <v>10.015200000000002</v>
      </c>
      <c r="I7659" s="8">
        <v>6.1055999999999999</v>
      </c>
      <c r="J7659" s="8">
        <f>datatable[[#This Row],[продажи_]]-datatable[[#This Row],[себестоимость_]]</f>
        <v>3.909600000000002</v>
      </c>
      <c r="L7659"/>
    </row>
    <row r="7660" spans="2:12" x14ac:dyDescent="0.4">
      <c r="B7660" s="5" t="s">
        <v>66</v>
      </c>
      <c r="C7660" s="5" t="s">
        <v>54</v>
      </c>
      <c r="D7660" s="5" t="s">
        <v>30</v>
      </c>
      <c r="E7660" s="5" t="s">
        <v>61</v>
      </c>
      <c r="F7660" s="6">
        <v>43862</v>
      </c>
      <c r="G7660" s="6" t="str">
        <f>TEXT(datatable[[#This Row],[дата]],"ММ")</f>
        <v>02</v>
      </c>
      <c r="H7660" s="8">
        <v>15.5792</v>
      </c>
      <c r="I7660" s="8">
        <v>10.393600000000001</v>
      </c>
      <c r="J7660" s="8">
        <f>datatable[[#This Row],[продажи_]]-datatable[[#This Row],[себестоимость_]]</f>
        <v>5.1855999999999991</v>
      </c>
      <c r="L7660"/>
    </row>
    <row r="7661" spans="2:12" x14ac:dyDescent="0.4">
      <c r="B7661" s="5" t="s">
        <v>66</v>
      </c>
      <c r="C7661" s="5" t="s">
        <v>54</v>
      </c>
      <c r="D7661" s="5" t="s">
        <v>30</v>
      </c>
      <c r="E7661" s="5" t="s">
        <v>61</v>
      </c>
      <c r="F7661" s="6">
        <v>43891</v>
      </c>
      <c r="G7661" s="6" t="str">
        <f>TEXT(datatable[[#This Row],[дата]],"ММ")</f>
        <v>03</v>
      </c>
      <c r="H7661" s="8">
        <v>13.696000000000002</v>
      </c>
      <c r="I7661" s="8">
        <v>10.956800000000001</v>
      </c>
      <c r="J7661" s="8">
        <f>datatable[[#This Row],[продажи_]]-datatable[[#This Row],[себестоимость_]]</f>
        <v>2.7392000000000003</v>
      </c>
      <c r="L7661"/>
    </row>
    <row r="7662" spans="2:12" x14ac:dyDescent="0.4">
      <c r="B7662" s="5" t="s">
        <v>66</v>
      </c>
      <c r="C7662" s="5" t="s">
        <v>54</v>
      </c>
      <c r="D7662" s="5" t="s">
        <v>30</v>
      </c>
      <c r="E7662" s="5" t="s">
        <v>61</v>
      </c>
      <c r="F7662" s="6">
        <v>43922</v>
      </c>
      <c r="G7662" s="6" t="str">
        <f>TEXT(datatable[[#This Row],[дата]],"ММ")</f>
        <v>04</v>
      </c>
      <c r="H7662" s="8">
        <v>16.435200000000002</v>
      </c>
      <c r="I7662" s="8">
        <v>10.3424</v>
      </c>
      <c r="J7662" s="8">
        <f>datatable[[#This Row],[продажи_]]-datatable[[#This Row],[себестоимость_]]</f>
        <v>6.0928000000000022</v>
      </c>
      <c r="L7662"/>
    </row>
    <row r="7663" spans="2:12" x14ac:dyDescent="0.4">
      <c r="B7663" s="5" t="s">
        <v>66</v>
      </c>
      <c r="C7663" s="5" t="s">
        <v>54</v>
      </c>
      <c r="D7663" s="5" t="s">
        <v>30</v>
      </c>
      <c r="E7663" s="5" t="s">
        <v>61</v>
      </c>
      <c r="F7663" s="6">
        <v>43952</v>
      </c>
      <c r="G7663" s="6" t="str">
        <f>TEXT(datatable[[#This Row],[дата]],"ММ")</f>
        <v>05</v>
      </c>
      <c r="H7663" s="8">
        <v>12.101699999999999</v>
      </c>
      <c r="I7663" s="8">
        <v>8.2368000000000006</v>
      </c>
      <c r="J7663" s="8">
        <f>datatable[[#This Row],[продажи_]]-datatable[[#This Row],[себестоимость_]]</f>
        <v>3.8648999999999987</v>
      </c>
      <c r="L7663"/>
    </row>
    <row r="7664" spans="2:12" x14ac:dyDescent="0.4">
      <c r="B7664" s="5" t="s">
        <v>66</v>
      </c>
      <c r="C7664" s="5" t="s">
        <v>54</v>
      </c>
      <c r="D7664" s="5" t="s">
        <v>30</v>
      </c>
      <c r="E7664" s="5" t="s">
        <v>61</v>
      </c>
      <c r="F7664" s="6">
        <v>43983</v>
      </c>
      <c r="G7664" s="6" t="str">
        <f>TEXT(datatable[[#This Row],[дата]],"ММ")</f>
        <v>06</v>
      </c>
      <c r="H7664" s="8">
        <v>9.5230000000000015</v>
      </c>
      <c r="I7664" s="8">
        <v>7.68</v>
      </c>
      <c r="J7664" s="8">
        <f>datatable[[#This Row],[продажи_]]-datatable[[#This Row],[себестоимость_]]</f>
        <v>1.8430000000000017</v>
      </c>
      <c r="L7664"/>
    </row>
    <row r="7665" spans="2:12" x14ac:dyDescent="0.4">
      <c r="B7665" s="5" t="s">
        <v>66</v>
      </c>
      <c r="C7665" s="5" t="s">
        <v>54</v>
      </c>
      <c r="D7665" s="5" t="s">
        <v>30</v>
      </c>
      <c r="E7665" s="5" t="s">
        <v>61</v>
      </c>
      <c r="F7665" s="6">
        <v>44013</v>
      </c>
      <c r="G7665" s="6" t="str">
        <f>TEXT(datatable[[#This Row],[дата]],"ММ")</f>
        <v>07</v>
      </c>
      <c r="H7665" s="8">
        <v>10.496700000000002</v>
      </c>
      <c r="I7665" s="8">
        <v>6.508799999999999</v>
      </c>
      <c r="J7665" s="8">
        <f>datatable[[#This Row],[продажи_]]-datatable[[#This Row],[себестоимость_]]</f>
        <v>3.9879000000000033</v>
      </c>
      <c r="L7665"/>
    </row>
    <row r="7666" spans="2:12" x14ac:dyDescent="0.4">
      <c r="B7666" s="5" t="s">
        <v>66</v>
      </c>
      <c r="C7666" s="5" t="s">
        <v>54</v>
      </c>
      <c r="D7666" s="5" t="s">
        <v>30</v>
      </c>
      <c r="E7666" s="5" t="s">
        <v>61</v>
      </c>
      <c r="F7666" s="6">
        <v>44044</v>
      </c>
      <c r="G7666" s="6" t="str">
        <f>TEXT(datatable[[#This Row],[дата]],"ММ")</f>
        <v>08</v>
      </c>
      <c r="H7666" s="8">
        <v>9.4160000000000021</v>
      </c>
      <c r="I7666" s="8">
        <v>5.9391999999999996</v>
      </c>
      <c r="J7666" s="8">
        <f>datatable[[#This Row],[продажи_]]-datatable[[#This Row],[себестоимость_]]</f>
        <v>3.4768000000000026</v>
      </c>
      <c r="L7666"/>
    </row>
    <row r="7667" spans="2:12" x14ac:dyDescent="0.4">
      <c r="B7667" s="5" t="s">
        <v>66</v>
      </c>
      <c r="C7667" s="5" t="s">
        <v>54</v>
      </c>
      <c r="D7667" s="5" t="s">
        <v>30</v>
      </c>
      <c r="E7667" s="5" t="s">
        <v>61</v>
      </c>
      <c r="F7667" s="6">
        <v>44075</v>
      </c>
      <c r="G7667" s="6" t="str">
        <f>TEXT(datatable[[#This Row],[дата]],"ММ")</f>
        <v>09</v>
      </c>
      <c r="H7667" s="8">
        <v>8.8810000000000002</v>
      </c>
      <c r="I7667" s="8">
        <v>6.2720000000000002</v>
      </c>
      <c r="J7667" s="8">
        <f>datatable[[#This Row],[продажи_]]-datatable[[#This Row],[себестоимость_]]</f>
        <v>2.609</v>
      </c>
      <c r="L7667"/>
    </row>
    <row r="7668" spans="2:12" x14ac:dyDescent="0.4">
      <c r="B7668" s="5" t="s">
        <v>66</v>
      </c>
      <c r="C7668" s="5" t="s">
        <v>54</v>
      </c>
      <c r="D7668" s="5" t="s">
        <v>30</v>
      </c>
      <c r="E7668" s="5" t="s">
        <v>61</v>
      </c>
      <c r="F7668" s="6">
        <v>44105</v>
      </c>
      <c r="G7668" s="6" t="str">
        <f>TEXT(datatable[[#This Row],[дата]],"ММ")</f>
        <v>10</v>
      </c>
      <c r="H7668" s="8">
        <v>12.658100000000001</v>
      </c>
      <c r="I7668" s="8">
        <v>9.4847999999999999</v>
      </c>
      <c r="J7668" s="8">
        <f>datatable[[#This Row],[продажи_]]-datatable[[#This Row],[себестоимость_]]</f>
        <v>3.1733000000000011</v>
      </c>
      <c r="L7668"/>
    </row>
    <row r="7669" spans="2:12" x14ac:dyDescent="0.4">
      <c r="B7669" s="5" t="s">
        <v>66</v>
      </c>
      <c r="C7669" s="5" t="s">
        <v>54</v>
      </c>
      <c r="D7669" s="5" t="s">
        <v>30</v>
      </c>
      <c r="E7669" s="5" t="s">
        <v>61</v>
      </c>
      <c r="F7669" s="6">
        <v>44136</v>
      </c>
      <c r="G7669" s="6" t="str">
        <f>TEXT(datatable[[#This Row],[дата]],"ММ")</f>
        <v>11</v>
      </c>
      <c r="H7669" s="8">
        <v>13.0326</v>
      </c>
      <c r="I7669" s="8">
        <v>8.4223999999999997</v>
      </c>
      <c r="J7669" s="8">
        <f>datatable[[#This Row],[продажи_]]-datatable[[#This Row],[себестоимость_]]</f>
        <v>4.6102000000000007</v>
      </c>
      <c r="L7669"/>
    </row>
    <row r="7670" spans="2:12" x14ac:dyDescent="0.4">
      <c r="B7670" s="5" t="s">
        <v>66</v>
      </c>
      <c r="C7670" s="5" t="s">
        <v>54</v>
      </c>
      <c r="D7670" s="5" t="s">
        <v>30</v>
      </c>
      <c r="E7670" s="5" t="s">
        <v>61</v>
      </c>
      <c r="F7670" s="6">
        <v>44166</v>
      </c>
      <c r="G7670" s="6" t="str">
        <f>TEXT(datatable[[#This Row],[дата]],"ММ")</f>
        <v>12</v>
      </c>
      <c r="H7670" s="8">
        <v>15.407999999999999</v>
      </c>
      <c r="I7670" s="8">
        <v>8.0640000000000001</v>
      </c>
      <c r="J7670" s="8">
        <f>datatable[[#This Row],[продажи_]]-datatable[[#This Row],[себестоимость_]]</f>
        <v>7.3439999999999994</v>
      </c>
      <c r="L7670"/>
    </row>
    <row r="7671" spans="2:12" x14ac:dyDescent="0.4">
      <c r="B7671" s="5" t="s">
        <v>66</v>
      </c>
      <c r="C7671" s="5" t="s">
        <v>54</v>
      </c>
      <c r="D7671" s="5" t="s">
        <v>30</v>
      </c>
      <c r="E7671" s="5" t="s">
        <v>7</v>
      </c>
      <c r="F7671" s="6">
        <v>43831</v>
      </c>
      <c r="G7671" s="6" t="str">
        <f>TEXT(datatable[[#This Row],[дата]],"ММ")</f>
        <v>01</v>
      </c>
      <c r="H7671" s="8">
        <v>20.272500000000001</v>
      </c>
      <c r="I7671" s="8">
        <v>10.108799999999999</v>
      </c>
      <c r="J7671" s="8">
        <f>datatable[[#This Row],[продажи_]]-datatable[[#This Row],[себестоимость_]]</f>
        <v>10.163700000000002</v>
      </c>
      <c r="L7671"/>
    </row>
    <row r="7672" spans="2:12" x14ac:dyDescent="0.4">
      <c r="B7672" s="5" t="s">
        <v>66</v>
      </c>
      <c r="C7672" s="5" t="s">
        <v>54</v>
      </c>
      <c r="D7672" s="5" t="s">
        <v>30</v>
      </c>
      <c r="E7672" s="5" t="s">
        <v>7</v>
      </c>
      <c r="F7672" s="6">
        <v>43862</v>
      </c>
      <c r="G7672" s="6" t="str">
        <f>TEXT(datatable[[#This Row],[дата]],"ММ")</f>
        <v>02</v>
      </c>
      <c r="H7672" s="8">
        <v>33.914999999999999</v>
      </c>
      <c r="I7672" s="8">
        <v>15.2334</v>
      </c>
      <c r="J7672" s="8">
        <f>datatable[[#This Row],[продажи_]]-datatable[[#This Row],[себестоимость_]]</f>
        <v>18.6816</v>
      </c>
      <c r="L7672"/>
    </row>
    <row r="7673" spans="2:12" x14ac:dyDescent="0.4">
      <c r="B7673" s="5" t="s">
        <v>66</v>
      </c>
      <c r="C7673" s="5" t="s">
        <v>54</v>
      </c>
      <c r="D7673" s="5" t="s">
        <v>30</v>
      </c>
      <c r="E7673" s="5" t="s">
        <v>7</v>
      </c>
      <c r="F7673" s="6">
        <v>43891</v>
      </c>
      <c r="G7673" s="6" t="str">
        <f>TEXT(datatable[[#This Row],[дата]],"ММ")</f>
        <v>03</v>
      </c>
      <c r="H7673" s="8">
        <v>36.380000000000003</v>
      </c>
      <c r="I7673" s="8">
        <v>16.473599999999998</v>
      </c>
      <c r="J7673" s="8">
        <f>datatable[[#This Row],[продажи_]]-datatable[[#This Row],[себестоимость_]]</f>
        <v>19.906400000000005</v>
      </c>
      <c r="L7673"/>
    </row>
    <row r="7674" spans="2:12" x14ac:dyDescent="0.4">
      <c r="B7674" s="5" t="s">
        <v>66</v>
      </c>
      <c r="C7674" s="5" t="s">
        <v>54</v>
      </c>
      <c r="D7674" s="5" t="s">
        <v>30</v>
      </c>
      <c r="E7674" s="5" t="s">
        <v>7</v>
      </c>
      <c r="F7674" s="6">
        <v>43922</v>
      </c>
      <c r="G7674" s="6" t="str">
        <f>TEXT(datatable[[#This Row],[дата]],"ММ")</f>
        <v>04</v>
      </c>
      <c r="H7674" s="8">
        <v>35.36</v>
      </c>
      <c r="I7674" s="8">
        <v>18.9072</v>
      </c>
      <c r="J7674" s="8">
        <f>datatable[[#This Row],[продажи_]]-datatable[[#This Row],[себестоимость_]]</f>
        <v>16.4528</v>
      </c>
      <c r="L7674"/>
    </row>
    <row r="7675" spans="2:12" x14ac:dyDescent="0.4">
      <c r="B7675" s="5" t="s">
        <v>66</v>
      </c>
      <c r="C7675" s="5" t="s">
        <v>54</v>
      </c>
      <c r="D7675" s="5" t="s">
        <v>30</v>
      </c>
      <c r="E7675" s="5" t="s">
        <v>7</v>
      </c>
      <c r="F7675" s="6">
        <v>43952</v>
      </c>
      <c r="G7675" s="6" t="str">
        <f>TEXT(datatable[[#This Row],[дата]],"ММ")</f>
        <v>05</v>
      </c>
      <c r="H7675" s="8">
        <v>27.348749999999999</v>
      </c>
      <c r="I7675" s="8">
        <v>13.689000000000002</v>
      </c>
      <c r="J7675" s="8">
        <f>datatable[[#This Row],[продажи_]]-datatable[[#This Row],[себестоимость_]]</f>
        <v>13.659749999999997</v>
      </c>
      <c r="L7675"/>
    </row>
    <row r="7676" spans="2:12" x14ac:dyDescent="0.4">
      <c r="B7676" s="5" t="s">
        <v>66</v>
      </c>
      <c r="C7676" s="5" t="s">
        <v>54</v>
      </c>
      <c r="D7676" s="5" t="s">
        <v>30</v>
      </c>
      <c r="E7676" s="5" t="s">
        <v>7</v>
      </c>
      <c r="F7676" s="6">
        <v>43983</v>
      </c>
      <c r="G7676" s="6" t="str">
        <f>TEXT(datatable[[#This Row],[дата]],"ММ")</f>
        <v>06</v>
      </c>
      <c r="H7676" s="8">
        <v>25.074999999999999</v>
      </c>
      <c r="I7676" s="8">
        <v>12.285000000000002</v>
      </c>
      <c r="J7676" s="8">
        <f>datatable[[#This Row],[продажи_]]-datatable[[#This Row],[себестоимость_]]</f>
        <v>12.789999999999997</v>
      </c>
      <c r="L7676"/>
    </row>
    <row r="7677" spans="2:12" x14ac:dyDescent="0.4">
      <c r="B7677" s="5" t="s">
        <v>66</v>
      </c>
      <c r="C7677" s="5" t="s">
        <v>54</v>
      </c>
      <c r="D7677" s="5" t="s">
        <v>30</v>
      </c>
      <c r="E7677" s="5" t="s">
        <v>7</v>
      </c>
      <c r="F7677" s="6">
        <v>44013</v>
      </c>
      <c r="G7677" s="6" t="str">
        <f>TEXT(datatable[[#This Row],[дата]],"ММ")</f>
        <v>07</v>
      </c>
      <c r="H7677" s="8">
        <v>17.977499999999999</v>
      </c>
      <c r="I7677" s="8">
        <v>10.214099999999998</v>
      </c>
      <c r="J7677" s="8">
        <f>datatable[[#This Row],[продажи_]]-datatable[[#This Row],[себестоимость_]]</f>
        <v>7.7634000000000007</v>
      </c>
      <c r="L7677"/>
    </row>
    <row r="7678" spans="2:12" x14ac:dyDescent="0.4">
      <c r="B7678" s="5" t="s">
        <v>66</v>
      </c>
      <c r="C7678" s="5" t="s">
        <v>54</v>
      </c>
      <c r="D7678" s="5" t="s">
        <v>30</v>
      </c>
      <c r="E7678" s="5" t="s">
        <v>7</v>
      </c>
      <c r="F7678" s="6">
        <v>44044</v>
      </c>
      <c r="G7678" s="6" t="str">
        <f>TEXT(datatable[[#This Row],[дата]],"ММ")</f>
        <v>08</v>
      </c>
      <c r="H7678" s="8">
        <v>18.190000000000001</v>
      </c>
      <c r="I7678" s="8">
        <v>9.2663999999999991</v>
      </c>
      <c r="J7678" s="8">
        <f>datatable[[#This Row],[продажи_]]-datatable[[#This Row],[себестоимость_]]</f>
        <v>8.9236000000000022</v>
      </c>
      <c r="L7678"/>
    </row>
    <row r="7679" spans="2:12" x14ac:dyDescent="0.4">
      <c r="B7679" s="5" t="s">
        <v>66</v>
      </c>
      <c r="C7679" s="5" t="s">
        <v>54</v>
      </c>
      <c r="D7679" s="5" t="s">
        <v>30</v>
      </c>
      <c r="E7679" s="5" t="s">
        <v>7</v>
      </c>
      <c r="F7679" s="6">
        <v>44075</v>
      </c>
      <c r="G7679" s="6" t="str">
        <f>TEXT(datatable[[#This Row],[дата]],"ММ")</f>
        <v>09</v>
      </c>
      <c r="H7679" s="8">
        <v>19.337500000000002</v>
      </c>
      <c r="I7679" s="8">
        <v>9.4770000000000021</v>
      </c>
      <c r="J7679" s="8">
        <f>datatable[[#This Row],[продажи_]]-datatable[[#This Row],[себестоимость_]]</f>
        <v>9.8605</v>
      </c>
      <c r="L7679"/>
    </row>
    <row r="7680" spans="2:12" x14ac:dyDescent="0.4">
      <c r="B7680" s="5" t="s">
        <v>66</v>
      </c>
      <c r="C7680" s="5" t="s">
        <v>54</v>
      </c>
      <c r="D7680" s="5" t="s">
        <v>30</v>
      </c>
      <c r="E7680" s="5" t="s">
        <v>7</v>
      </c>
      <c r="F7680" s="6">
        <v>44105</v>
      </c>
      <c r="G7680" s="6" t="str">
        <f>TEXT(datatable[[#This Row],[дата]],"ММ")</f>
        <v>10</v>
      </c>
      <c r="H7680" s="8">
        <v>30.663750000000004</v>
      </c>
      <c r="I7680" s="8">
        <v>13.536900000000001</v>
      </c>
      <c r="J7680" s="8">
        <f>datatable[[#This Row],[продажи_]]-datatable[[#This Row],[себестоимость_]]</f>
        <v>17.126850000000005</v>
      </c>
      <c r="L7680"/>
    </row>
    <row r="7681" spans="2:12" x14ac:dyDescent="0.4">
      <c r="B7681" s="5" t="s">
        <v>66</v>
      </c>
      <c r="C7681" s="5" t="s">
        <v>54</v>
      </c>
      <c r="D7681" s="5" t="s">
        <v>30</v>
      </c>
      <c r="E7681" s="5" t="s">
        <v>7</v>
      </c>
      <c r="F7681" s="6">
        <v>44136</v>
      </c>
      <c r="G7681" s="6" t="str">
        <f>TEXT(datatable[[#This Row],[дата]],"ММ")</f>
        <v>11</v>
      </c>
      <c r="H7681" s="8">
        <v>24.692499999999999</v>
      </c>
      <c r="I7681" s="8">
        <v>18.018000000000001</v>
      </c>
      <c r="J7681" s="8">
        <f>datatable[[#This Row],[продажи_]]-datatable[[#This Row],[себестоимость_]]</f>
        <v>6.6744999999999983</v>
      </c>
      <c r="L7681"/>
    </row>
    <row r="7682" spans="2:12" x14ac:dyDescent="0.4">
      <c r="B7682" s="5" t="s">
        <v>66</v>
      </c>
      <c r="C7682" s="5" t="s">
        <v>54</v>
      </c>
      <c r="D7682" s="5" t="s">
        <v>30</v>
      </c>
      <c r="E7682" s="5" t="s">
        <v>7</v>
      </c>
      <c r="F7682" s="6">
        <v>44166</v>
      </c>
      <c r="G7682" s="6" t="str">
        <f>TEXT(datatable[[#This Row],[дата]],"ММ")</f>
        <v>12</v>
      </c>
      <c r="H7682" s="8">
        <v>26.52</v>
      </c>
      <c r="I7682" s="8">
        <v>13.899600000000001</v>
      </c>
      <c r="J7682" s="8">
        <f>datatable[[#This Row],[продажи_]]-datatable[[#This Row],[себестоимость_]]</f>
        <v>12.620399999999998</v>
      </c>
      <c r="L7682"/>
    </row>
    <row r="7683" spans="2:12" x14ac:dyDescent="0.4">
      <c r="B7683" s="5" t="s">
        <v>66</v>
      </c>
      <c r="C7683" s="5" t="s">
        <v>54</v>
      </c>
      <c r="D7683" s="5" t="s">
        <v>30</v>
      </c>
      <c r="E7683" s="5" t="s">
        <v>9</v>
      </c>
      <c r="F7683" s="6">
        <v>43831</v>
      </c>
      <c r="G7683" s="6" t="str">
        <f>TEXT(datatable[[#This Row],[дата]],"ММ")</f>
        <v>01</v>
      </c>
      <c r="H7683" s="8">
        <v>16.750799999999998</v>
      </c>
      <c r="I7683" s="8">
        <v>13.212900000000001</v>
      </c>
      <c r="J7683" s="8">
        <f>datatable[[#This Row],[продажи_]]-datatable[[#This Row],[себестоимость_]]</f>
        <v>3.5378999999999969</v>
      </c>
      <c r="L7683"/>
    </row>
    <row r="7684" spans="2:12" x14ac:dyDescent="0.4">
      <c r="B7684" s="5" t="s">
        <v>66</v>
      </c>
      <c r="C7684" s="5" t="s">
        <v>54</v>
      </c>
      <c r="D7684" s="5" t="s">
        <v>30</v>
      </c>
      <c r="E7684" s="5" t="s">
        <v>9</v>
      </c>
      <c r="F7684" s="6">
        <v>43862</v>
      </c>
      <c r="G7684" s="6" t="str">
        <f>TEXT(datatable[[#This Row],[дата]],"ММ")</f>
        <v>02</v>
      </c>
      <c r="H7684" s="8">
        <v>27.72</v>
      </c>
      <c r="I7684" s="8">
        <v>22.298500000000001</v>
      </c>
      <c r="J7684" s="8">
        <f>datatable[[#This Row],[продажи_]]-datatable[[#This Row],[себестоимость_]]</f>
        <v>5.4214999999999982</v>
      </c>
      <c r="L7684"/>
    </row>
    <row r="7685" spans="2:12" x14ac:dyDescent="0.4">
      <c r="B7685" s="5" t="s">
        <v>66</v>
      </c>
      <c r="C7685" s="5" t="s">
        <v>54</v>
      </c>
      <c r="D7685" s="5" t="s">
        <v>30</v>
      </c>
      <c r="E7685" s="5" t="s">
        <v>9</v>
      </c>
      <c r="F7685" s="6">
        <v>43891</v>
      </c>
      <c r="G7685" s="6" t="str">
        <f>TEXT(datatable[[#This Row],[дата]],"ММ")</f>
        <v>03</v>
      </c>
      <c r="H7685" s="8">
        <v>32.630400000000002</v>
      </c>
      <c r="I7685" s="8">
        <v>23.711200000000002</v>
      </c>
      <c r="J7685" s="8">
        <f>datatable[[#This Row],[продажи_]]-datatable[[#This Row],[себестоимость_]]</f>
        <v>8.9192</v>
      </c>
      <c r="L7685"/>
    </row>
    <row r="7686" spans="2:12" x14ac:dyDescent="0.4">
      <c r="B7686" s="5" t="s">
        <v>66</v>
      </c>
      <c r="C7686" s="5" t="s">
        <v>54</v>
      </c>
      <c r="D7686" s="5" t="s">
        <v>30</v>
      </c>
      <c r="E7686" s="5" t="s">
        <v>9</v>
      </c>
      <c r="F7686" s="6">
        <v>43922</v>
      </c>
      <c r="G7686" s="6" t="str">
        <f>TEXT(datatable[[#This Row],[дата]],"ММ")</f>
        <v>04</v>
      </c>
      <c r="H7686" s="8">
        <v>29.145600000000002</v>
      </c>
      <c r="I7686" s="8">
        <v>26.148799999999998</v>
      </c>
      <c r="J7686" s="8">
        <f>datatable[[#This Row],[продажи_]]-datatable[[#This Row],[себестоимость_]]</f>
        <v>2.9968000000000039</v>
      </c>
      <c r="L7686"/>
    </row>
    <row r="7687" spans="2:12" x14ac:dyDescent="0.4">
      <c r="B7687" s="5" t="s">
        <v>66</v>
      </c>
      <c r="C7687" s="5" t="s">
        <v>54</v>
      </c>
      <c r="D7687" s="5" t="s">
        <v>30</v>
      </c>
      <c r="E7687" s="5" t="s">
        <v>9</v>
      </c>
      <c r="F7687" s="6">
        <v>43952</v>
      </c>
      <c r="G7687" s="6" t="str">
        <f>TEXT(datatable[[#This Row],[дата]],"ММ")</f>
        <v>05</v>
      </c>
      <c r="H7687" s="8">
        <v>27.027000000000005</v>
      </c>
      <c r="I7687" s="8">
        <v>19.805500000000002</v>
      </c>
      <c r="J7687" s="8">
        <f>datatable[[#This Row],[продажи_]]-datatable[[#This Row],[себестоимость_]]</f>
        <v>7.2215000000000025</v>
      </c>
      <c r="L7687"/>
    </row>
    <row r="7688" spans="2:12" x14ac:dyDescent="0.4">
      <c r="B7688" s="5" t="s">
        <v>66</v>
      </c>
      <c r="C7688" s="5" t="s">
        <v>54</v>
      </c>
      <c r="D7688" s="5" t="s">
        <v>30</v>
      </c>
      <c r="E7688" s="5" t="s">
        <v>9</v>
      </c>
      <c r="F7688" s="6">
        <v>43983</v>
      </c>
      <c r="G7688" s="6" t="str">
        <f>TEXT(datatable[[#This Row],[дата]],"ММ")</f>
        <v>06</v>
      </c>
      <c r="H7688" s="8">
        <v>15.840000000000002</v>
      </c>
      <c r="I7688" s="8">
        <v>13.85</v>
      </c>
      <c r="J7688" s="8">
        <f>datatable[[#This Row],[продажи_]]-datatable[[#This Row],[себестоимость_]]</f>
        <v>1.990000000000002</v>
      </c>
      <c r="L7688"/>
    </row>
    <row r="7689" spans="2:12" x14ac:dyDescent="0.4">
      <c r="B7689" s="5" t="s">
        <v>66</v>
      </c>
      <c r="C7689" s="5" t="s">
        <v>54</v>
      </c>
      <c r="D7689" s="5" t="s">
        <v>30</v>
      </c>
      <c r="E7689" s="5" t="s">
        <v>9</v>
      </c>
      <c r="F7689" s="6">
        <v>44013</v>
      </c>
      <c r="G7689" s="6" t="str">
        <f>TEXT(datatable[[#This Row],[дата]],"ММ")</f>
        <v>07</v>
      </c>
      <c r="H7689" s="8">
        <v>16.216200000000001</v>
      </c>
      <c r="I7689" s="8">
        <v>13.58685</v>
      </c>
      <c r="J7689" s="8">
        <f>datatable[[#This Row],[продажи_]]-datatable[[#This Row],[себестоимость_]]</f>
        <v>2.6293500000000005</v>
      </c>
      <c r="L7689"/>
    </row>
    <row r="7690" spans="2:12" x14ac:dyDescent="0.4">
      <c r="B7690" s="5" t="s">
        <v>66</v>
      </c>
      <c r="C7690" s="5" t="s">
        <v>54</v>
      </c>
      <c r="D7690" s="5" t="s">
        <v>30</v>
      </c>
      <c r="E7690" s="5" t="s">
        <v>9</v>
      </c>
      <c r="F7690" s="6">
        <v>44044</v>
      </c>
      <c r="G7690" s="6" t="str">
        <f>TEXT(datatable[[#This Row],[дата]],"ММ")</f>
        <v>08</v>
      </c>
      <c r="H7690" s="8">
        <v>19.007999999999999</v>
      </c>
      <c r="I7690" s="8">
        <v>9.7504000000000008</v>
      </c>
      <c r="J7690" s="8">
        <f>datatable[[#This Row],[продажи_]]-datatable[[#This Row],[себестоимость_]]</f>
        <v>9.2575999999999983</v>
      </c>
      <c r="L7690"/>
    </row>
    <row r="7691" spans="2:12" x14ac:dyDescent="0.4">
      <c r="B7691" s="5" t="s">
        <v>66</v>
      </c>
      <c r="C7691" s="5" t="s">
        <v>54</v>
      </c>
      <c r="D7691" s="5" t="s">
        <v>30</v>
      </c>
      <c r="E7691" s="5" t="s">
        <v>9</v>
      </c>
      <c r="F7691" s="6">
        <v>44075</v>
      </c>
      <c r="G7691" s="6" t="str">
        <f>TEXT(datatable[[#This Row],[дата]],"ММ")</f>
        <v>09</v>
      </c>
      <c r="H7691" s="8">
        <v>16.830000000000002</v>
      </c>
      <c r="I7691" s="8">
        <v>14.8195</v>
      </c>
      <c r="J7691" s="8">
        <f>datatable[[#This Row],[продажи_]]-datatable[[#This Row],[себестоимость_]]</f>
        <v>2.0105000000000022</v>
      </c>
      <c r="L7691"/>
    </row>
    <row r="7692" spans="2:12" x14ac:dyDescent="0.4">
      <c r="B7692" s="5" t="s">
        <v>66</v>
      </c>
      <c r="C7692" s="5" t="s">
        <v>54</v>
      </c>
      <c r="D7692" s="5" t="s">
        <v>30</v>
      </c>
      <c r="E7692" s="5" t="s">
        <v>9</v>
      </c>
      <c r="F7692" s="6">
        <v>44105</v>
      </c>
      <c r="G7692" s="6" t="str">
        <f>TEXT(datatable[[#This Row],[дата]],"ММ")</f>
        <v>10</v>
      </c>
      <c r="H7692" s="8">
        <v>24.452999999999999</v>
      </c>
      <c r="I7692" s="8">
        <v>15.664349999999999</v>
      </c>
      <c r="J7692" s="8">
        <f>datatable[[#This Row],[продажи_]]-datatable[[#This Row],[себестоимость_]]</f>
        <v>8.7886500000000005</v>
      </c>
      <c r="L7692"/>
    </row>
    <row r="7693" spans="2:12" x14ac:dyDescent="0.4">
      <c r="B7693" s="5" t="s">
        <v>66</v>
      </c>
      <c r="C7693" s="5" t="s">
        <v>54</v>
      </c>
      <c r="D7693" s="5" t="s">
        <v>30</v>
      </c>
      <c r="E7693" s="5" t="s">
        <v>9</v>
      </c>
      <c r="F7693" s="6">
        <v>44136</v>
      </c>
      <c r="G7693" s="6" t="str">
        <f>TEXT(datatable[[#This Row],[дата]],"ММ")</f>
        <v>11</v>
      </c>
      <c r="H7693" s="8">
        <v>22.453199999999999</v>
      </c>
      <c r="I7693" s="8">
        <v>22.4924</v>
      </c>
      <c r="J7693" s="8">
        <f>datatable[[#This Row],[продажи_]]-datatable[[#This Row],[себестоимость_]]</f>
        <v>-3.9200000000001012E-2</v>
      </c>
      <c r="L7693"/>
    </row>
    <row r="7694" spans="2:12" x14ac:dyDescent="0.4">
      <c r="B7694" s="5" t="s">
        <v>66</v>
      </c>
      <c r="C7694" s="5" t="s">
        <v>54</v>
      </c>
      <c r="D7694" s="5" t="s">
        <v>30</v>
      </c>
      <c r="E7694" s="5" t="s">
        <v>9</v>
      </c>
      <c r="F7694" s="6">
        <v>44166</v>
      </c>
      <c r="G7694" s="6" t="str">
        <f>TEXT(datatable[[#This Row],[дата]],"ММ")</f>
        <v>12</v>
      </c>
      <c r="H7694" s="8">
        <v>26.373600000000003</v>
      </c>
      <c r="I7694" s="8">
        <v>14.127000000000001</v>
      </c>
      <c r="J7694" s="8">
        <f>datatable[[#This Row],[продажи_]]-datatable[[#This Row],[себестоимость_]]</f>
        <v>12.246600000000003</v>
      </c>
      <c r="L7694"/>
    </row>
    <row r="7695" spans="2:12" x14ac:dyDescent="0.4">
      <c r="B7695" s="5" t="s">
        <v>66</v>
      </c>
      <c r="C7695" s="5" t="s">
        <v>54</v>
      </c>
      <c r="D7695" s="5" t="s">
        <v>30</v>
      </c>
      <c r="E7695" s="5" t="s">
        <v>10</v>
      </c>
      <c r="F7695" s="6">
        <v>43831</v>
      </c>
      <c r="G7695" s="6" t="str">
        <f>TEXT(datatable[[#This Row],[дата]],"ММ")</f>
        <v>01</v>
      </c>
      <c r="H7695" s="8">
        <v>8.2264499999999998</v>
      </c>
      <c r="I7695" s="8">
        <v>4.5666000000000002</v>
      </c>
      <c r="J7695" s="8">
        <f>datatable[[#This Row],[продажи_]]-datatable[[#This Row],[себестоимость_]]</f>
        <v>3.6598499999999996</v>
      </c>
      <c r="L7695"/>
    </row>
    <row r="7696" spans="2:12" x14ac:dyDescent="0.4">
      <c r="B7696" s="5" t="s">
        <v>66</v>
      </c>
      <c r="C7696" s="5" t="s">
        <v>54</v>
      </c>
      <c r="D7696" s="5" t="s">
        <v>30</v>
      </c>
      <c r="E7696" s="5" t="s">
        <v>10</v>
      </c>
      <c r="F7696" s="6">
        <v>43862</v>
      </c>
      <c r="G7696" s="6" t="str">
        <f>TEXT(datatable[[#This Row],[дата]],"ММ")</f>
        <v>02</v>
      </c>
      <c r="H7696" s="8">
        <v>12.67</v>
      </c>
      <c r="I7696" s="8">
        <v>8.7555999999999994</v>
      </c>
      <c r="J7696" s="8">
        <f>datatable[[#This Row],[продажи_]]-datatable[[#This Row],[себестоимость_]]</f>
        <v>3.9144000000000005</v>
      </c>
      <c r="L7696"/>
    </row>
    <row r="7697" spans="2:12" x14ac:dyDescent="0.4">
      <c r="B7697" s="5" t="s">
        <v>66</v>
      </c>
      <c r="C7697" s="5" t="s">
        <v>54</v>
      </c>
      <c r="D7697" s="5" t="s">
        <v>30</v>
      </c>
      <c r="E7697" s="5" t="s">
        <v>10</v>
      </c>
      <c r="F7697" s="6">
        <v>43891</v>
      </c>
      <c r="G7697" s="6" t="str">
        <f>TEXT(datatable[[#This Row],[дата]],"ММ")</f>
        <v>03</v>
      </c>
      <c r="H7697" s="8">
        <v>16.651999999999997</v>
      </c>
      <c r="I7697" s="8">
        <v>8.6847999999999992</v>
      </c>
      <c r="J7697" s="8">
        <f>datatable[[#This Row],[продажи_]]-datatable[[#This Row],[себестоимость_]]</f>
        <v>7.9671999999999983</v>
      </c>
      <c r="L7697"/>
    </row>
    <row r="7698" spans="2:12" x14ac:dyDescent="0.4">
      <c r="B7698" s="5" t="s">
        <v>66</v>
      </c>
      <c r="C7698" s="5" t="s">
        <v>54</v>
      </c>
      <c r="D7698" s="5" t="s">
        <v>30</v>
      </c>
      <c r="E7698" s="5" t="s">
        <v>10</v>
      </c>
      <c r="F7698" s="6">
        <v>43922</v>
      </c>
      <c r="G7698" s="6" t="str">
        <f>TEXT(datatable[[#This Row],[дата]],"ММ")</f>
        <v>04</v>
      </c>
      <c r="H7698" s="8">
        <v>13.9008</v>
      </c>
      <c r="I7698" s="8">
        <v>8.7791999999999994</v>
      </c>
      <c r="J7698" s="8">
        <f>datatable[[#This Row],[продажи_]]-datatable[[#This Row],[себестоимость_]]</f>
        <v>5.1216000000000008</v>
      </c>
      <c r="L7698"/>
    </row>
    <row r="7699" spans="2:12" x14ac:dyDescent="0.4">
      <c r="B7699" s="5" t="s">
        <v>66</v>
      </c>
      <c r="C7699" s="5" t="s">
        <v>54</v>
      </c>
      <c r="D7699" s="5" t="s">
        <v>30</v>
      </c>
      <c r="E7699" s="5" t="s">
        <v>10</v>
      </c>
      <c r="F7699" s="6">
        <v>43952</v>
      </c>
      <c r="G7699" s="6" t="str">
        <f>TEXT(datatable[[#This Row],[дата]],"ММ")</f>
        <v>05</v>
      </c>
      <c r="H7699" s="8">
        <v>9.8826000000000001</v>
      </c>
      <c r="I7699" s="8">
        <v>6.3660999999999994</v>
      </c>
      <c r="J7699" s="8">
        <f>datatable[[#This Row],[продажи_]]-datatable[[#This Row],[себестоимость_]]</f>
        <v>3.5165000000000006</v>
      </c>
      <c r="L7699"/>
    </row>
    <row r="7700" spans="2:12" x14ac:dyDescent="0.4">
      <c r="B7700" s="5" t="s">
        <v>66</v>
      </c>
      <c r="C7700" s="5" t="s">
        <v>54</v>
      </c>
      <c r="D7700" s="5" t="s">
        <v>30</v>
      </c>
      <c r="E7700" s="5" t="s">
        <v>10</v>
      </c>
      <c r="F7700" s="6">
        <v>43983</v>
      </c>
      <c r="G7700" s="6" t="str">
        <f>TEXT(datatable[[#This Row],[дата]],"ММ")</f>
        <v>06</v>
      </c>
      <c r="H7700" s="8">
        <v>7.4210000000000003</v>
      </c>
      <c r="I7700" s="8">
        <v>5.3100000000000005</v>
      </c>
      <c r="J7700" s="8">
        <f>datatable[[#This Row],[продажи_]]-datatable[[#This Row],[себестоимость_]]</f>
        <v>2.1109999999999998</v>
      </c>
      <c r="L7700"/>
    </row>
    <row r="7701" spans="2:12" x14ac:dyDescent="0.4">
      <c r="B7701" s="5" t="s">
        <v>66</v>
      </c>
      <c r="C7701" s="5" t="s">
        <v>54</v>
      </c>
      <c r="D7701" s="5" t="s">
        <v>30</v>
      </c>
      <c r="E7701" s="5" t="s">
        <v>10</v>
      </c>
      <c r="F7701" s="6">
        <v>44013</v>
      </c>
      <c r="G7701" s="6" t="str">
        <f>TEXT(datatable[[#This Row],[дата]],"ММ")</f>
        <v>07</v>
      </c>
      <c r="H7701" s="8">
        <v>7.7377499999999992</v>
      </c>
      <c r="I7701" s="8">
        <v>4.8852000000000011</v>
      </c>
      <c r="J7701" s="8">
        <f>datatable[[#This Row],[продажи_]]-datatable[[#This Row],[себестоимость_]]</f>
        <v>2.8525499999999981</v>
      </c>
      <c r="L7701"/>
    </row>
    <row r="7702" spans="2:12" x14ac:dyDescent="0.4">
      <c r="B7702" s="5" t="s">
        <v>66</v>
      </c>
      <c r="C7702" s="5" t="s">
        <v>54</v>
      </c>
      <c r="D7702" s="5" t="s">
        <v>30</v>
      </c>
      <c r="E7702" s="5" t="s">
        <v>10</v>
      </c>
      <c r="F7702" s="6">
        <v>44044</v>
      </c>
      <c r="G7702" s="6" t="str">
        <f>TEXT(datatable[[#This Row],[дата]],"ММ")</f>
        <v>08</v>
      </c>
      <c r="H7702" s="8">
        <v>7.24</v>
      </c>
      <c r="I7702" s="8">
        <v>4.8144</v>
      </c>
      <c r="J7702" s="8">
        <f>datatable[[#This Row],[продажи_]]-datatable[[#This Row],[себестоимость_]]</f>
        <v>2.4256000000000002</v>
      </c>
      <c r="L7702"/>
    </row>
    <row r="7703" spans="2:12" x14ac:dyDescent="0.4">
      <c r="B7703" s="5" t="s">
        <v>66</v>
      </c>
      <c r="C7703" s="5" t="s">
        <v>54</v>
      </c>
      <c r="D7703" s="5" t="s">
        <v>30</v>
      </c>
      <c r="E7703" s="5" t="s">
        <v>10</v>
      </c>
      <c r="F7703" s="6">
        <v>44075</v>
      </c>
      <c r="G7703" s="6" t="str">
        <f>TEXT(datatable[[#This Row],[дата]],"ММ")</f>
        <v>09</v>
      </c>
      <c r="H7703" s="8">
        <v>8.8689999999999998</v>
      </c>
      <c r="I7703" s="8">
        <v>4.8380000000000001</v>
      </c>
      <c r="J7703" s="8">
        <f>datatable[[#This Row],[продажи_]]-datatable[[#This Row],[себестоимость_]]</f>
        <v>4.0309999999999997</v>
      </c>
      <c r="L7703"/>
    </row>
    <row r="7704" spans="2:12" x14ac:dyDescent="0.4">
      <c r="B7704" s="5" t="s">
        <v>66</v>
      </c>
      <c r="C7704" s="5" t="s">
        <v>54</v>
      </c>
      <c r="D7704" s="5" t="s">
        <v>30</v>
      </c>
      <c r="E7704" s="5" t="s">
        <v>10</v>
      </c>
      <c r="F7704" s="6">
        <v>44105</v>
      </c>
      <c r="G7704" s="6" t="str">
        <f>TEXT(datatable[[#This Row],[дата]],"ММ")</f>
        <v>10</v>
      </c>
      <c r="H7704" s="8">
        <v>12.941500000000001</v>
      </c>
      <c r="I7704" s="8">
        <v>6.5194999999999999</v>
      </c>
      <c r="J7704" s="8">
        <f>datatable[[#This Row],[продажи_]]-datatable[[#This Row],[себестоимость_]]</f>
        <v>6.4220000000000015</v>
      </c>
      <c r="L7704"/>
    </row>
    <row r="7705" spans="2:12" x14ac:dyDescent="0.4">
      <c r="B7705" s="5" t="s">
        <v>66</v>
      </c>
      <c r="C7705" s="5" t="s">
        <v>54</v>
      </c>
      <c r="D7705" s="5" t="s">
        <v>30</v>
      </c>
      <c r="E7705" s="5" t="s">
        <v>10</v>
      </c>
      <c r="F7705" s="6">
        <v>44136</v>
      </c>
      <c r="G7705" s="6" t="str">
        <f>TEXT(datatable[[#This Row],[дата]],"ММ")</f>
        <v>11</v>
      </c>
      <c r="H7705" s="8">
        <v>12.923400000000001</v>
      </c>
      <c r="I7705" s="8">
        <v>7.0209999999999999</v>
      </c>
      <c r="J7705" s="8">
        <f>datatable[[#This Row],[продажи_]]-datatable[[#This Row],[себестоимость_]]</f>
        <v>5.902400000000001</v>
      </c>
      <c r="L7705"/>
    </row>
    <row r="7706" spans="2:12" x14ac:dyDescent="0.4">
      <c r="B7706" s="5" t="s">
        <v>66</v>
      </c>
      <c r="C7706" s="5" t="s">
        <v>54</v>
      </c>
      <c r="D7706" s="5" t="s">
        <v>30</v>
      </c>
      <c r="E7706" s="5" t="s">
        <v>10</v>
      </c>
      <c r="F7706" s="6">
        <v>44166</v>
      </c>
      <c r="G7706" s="6" t="str">
        <f>TEXT(datatable[[#This Row],[дата]],"ММ")</f>
        <v>12</v>
      </c>
      <c r="H7706" s="8">
        <v>12.597599999999998</v>
      </c>
      <c r="I7706" s="8">
        <v>8.3544</v>
      </c>
      <c r="J7706" s="8">
        <f>datatable[[#This Row],[продажи_]]-datatable[[#This Row],[себестоимость_]]</f>
        <v>4.2431999999999981</v>
      </c>
      <c r="L7706"/>
    </row>
    <row r="7707" spans="2:12" x14ac:dyDescent="0.4">
      <c r="B7707" s="5" t="s">
        <v>66</v>
      </c>
      <c r="C7707" s="5" t="s">
        <v>54</v>
      </c>
      <c r="D7707" s="5" t="s">
        <v>30</v>
      </c>
      <c r="E7707" s="5" t="s">
        <v>7</v>
      </c>
      <c r="F7707" s="6">
        <v>43831</v>
      </c>
      <c r="G7707" s="6" t="str">
        <f>TEXT(datatable[[#This Row],[дата]],"ММ")</f>
        <v>01</v>
      </c>
      <c r="H7707" s="8">
        <v>1.2555000000000001</v>
      </c>
      <c r="I7707" s="8">
        <v>0.37260000000000004</v>
      </c>
      <c r="J7707" s="8">
        <f>datatable[[#This Row],[продажи_]]-datatable[[#This Row],[себестоимость_]]</f>
        <v>0.88290000000000002</v>
      </c>
      <c r="L7707"/>
    </row>
    <row r="7708" spans="2:12" x14ac:dyDescent="0.4">
      <c r="B7708" s="5" t="s">
        <v>66</v>
      </c>
      <c r="C7708" s="5" t="s">
        <v>54</v>
      </c>
      <c r="D7708" s="5" t="s">
        <v>30</v>
      </c>
      <c r="E7708" s="5" t="s">
        <v>7</v>
      </c>
      <c r="F7708" s="6">
        <v>43862</v>
      </c>
      <c r="G7708" s="6" t="str">
        <f>TEXT(datatable[[#This Row],[дата]],"ММ")</f>
        <v>02</v>
      </c>
      <c r="H7708" s="8">
        <v>2.3520000000000003</v>
      </c>
      <c r="I7708" s="8">
        <v>0.54810000000000003</v>
      </c>
      <c r="J7708" s="8">
        <f>datatable[[#This Row],[продажи_]]-datatable[[#This Row],[себестоимость_]]</f>
        <v>1.8039000000000003</v>
      </c>
      <c r="L7708"/>
    </row>
    <row r="7709" spans="2:12" x14ac:dyDescent="0.4">
      <c r="B7709" s="5" t="s">
        <v>66</v>
      </c>
      <c r="C7709" s="5" t="s">
        <v>54</v>
      </c>
      <c r="D7709" s="5" t="s">
        <v>30</v>
      </c>
      <c r="E7709" s="5" t="s">
        <v>7</v>
      </c>
      <c r="F7709" s="6">
        <v>43891</v>
      </c>
      <c r="G7709" s="6" t="str">
        <f>TEXT(datatable[[#This Row],[дата]],"ММ")</f>
        <v>03</v>
      </c>
      <c r="H7709" s="8">
        <v>1.944</v>
      </c>
      <c r="I7709" s="8">
        <v>0.80640000000000001</v>
      </c>
      <c r="J7709" s="8">
        <f>datatable[[#This Row],[продажи_]]-datatable[[#This Row],[себестоимость_]]</f>
        <v>1.1375999999999999</v>
      </c>
      <c r="L7709"/>
    </row>
    <row r="7710" spans="2:12" x14ac:dyDescent="0.4">
      <c r="B7710" s="5" t="s">
        <v>66</v>
      </c>
      <c r="C7710" s="5" t="s">
        <v>54</v>
      </c>
      <c r="D7710" s="5" t="s">
        <v>30</v>
      </c>
      <c r="E7710" s="5" t="s">
        <v>7</v>
      </c>
      <c r="F7710" s="6">
        <v>43922</v>
      </c>
      <c r="G7710" s="6" t="str">
        <f>TEXT(datatable[[#This Row],[дата]],"ММ")</f>
        <v>04</v>
      </c>
      <c r="H7710" s="8">
        <v>2.88</v>
      </c>
      <c r="I7710" s="8">
        <v>0.80640000000000001</v>
      </c>
      <c r="J7710" s="8">
        <f>datatable[[#This Row],[продажи_]]-datatable[[#This Row],[себестоимость_]]</f>
        <v>2.0735999999999999</v>
      </c>
      <c r="L7710"/>
    </row>
    <row r="7711" spans="2:12" x14ac:dyDescent="0.4">
      <c r="B7711" s="5" t="s">
        <v>66</v>
      </c>
      <c r="C7711" s="5" t="s">
        <v>54</v>
      </c>
      <c r="D7711" s="5" t="s">
        <v>30</v>
      </c>
      <c r="E7711" s="5" t="s">
        <v>7</v>
      </c>
      <c r="F7711" s="6">
        <v>43952</v>
      </c>
      <c r="G7711" s="6" t="str">
        <f>TEXT(datatable[[#This Row],[дата]],"ММ")</f>
        <v>05</v>
      </c>
      <c r="H7711" s="8">
        <v>1.911</v>
      </c>
      <c r="I7711" s="8">
        <v>0.67274999999999996</v>
      </c>
      <c r="J7711" s="8">
        <f>datatable[[#This Row],[продажи_]]-datatable[[#This Row],[себестоимость_]]</f>
        <v>1.2382500000000001</v>
      </c>
      <c r="L7711"/>
    </row>
    <row r="7712" spans="2:12" x14ac:dyDescent="0.4">
      <c r="B7712" s="5" t="s">
        <v>66</v>
      </c>
      <c r="C7712" s="5" t="s">
        <v>54</v>
      </c>
      <c r="D7712" s="5" t="s">
        <v>30</v>
      </c>
      <c r="E7712" s="5" t="s">
        <v>7</v>
      </c>
      <c r="F7712" s="6">
        <v>43983</v>
      </c>
      <c r="G7712" s="6" t="str">
        <f>TEXT(datatable[[#This Row],[дата]],"ММ")</f>
        <v>06</v>
      </c>
      <c r="H7712" s="8">
        <v>1.62</v>
      </c>
      <c r="I7712" s="8">
        <v>0.45450000000000002</v>
      </c>
      <c r="J7712" s="8">
        <f>datatable[[#This Row],[продажи_]]-datatable[[#This Row],[себестоимость_]]</f>
        <v>1.1655000000000002</v>
      </c>
      <c r="L7712"/>
    </row>
    <row r="7713" spans="2:12" x14ac:dyDescent="0.4">
      <c r="B7713" s="5" t="s">
        <v>66</v>
      </c>
      <c r="C7713" s="5" t="s">
        <v>54</v>
      </c>
      <c r="D7713" s="5" t="s">
        <v>30</v>
      </c>
      <c r="E7713" s="5" t="s">
        <v>7</v>
      </c>
      <c r="F7713" s="6">
        <v>44013</v>
      </c>
      <c r="G7713" s="6" t="str">
        <f>TEXT(datatable[[#This Row],[дата]],"ММ")</f>
        <v>07</v>
      </c>
      <c r="H7713" s="8">
        <v>1.5254999999999999</v>
      </c>
      <c r="I7713" s="8">
        <v>0.38069999999999998</v>
      </c>
      <c r="J7713" s="8">
        <f>datatable[[#This Row],[продажи_]]-datatable[[#This Row],[себестоимость_]]</f>
        <v>1.1447999999999998</v>
      </c>
      <c r="L7713"/>
    </row>
    <row r="7714" spans="2:12" x14ac:dyDescent="0.4">
      <c r="B7714" s="5" t="s">
        <v>66</v>
      </c>
      <c r="C7714" s="5" t="s">
        <v>54</v>
      </c>
      <c r="D7714" s="5" t="s">
        <v>30</v>
      </c>
      <c r="E7714" s="5" t="s">
        <v>7</v>
      </c>
      <c r="F7714" s="6">
        <v>44044</v>
      </c>
      <c r="G7714" s="6" t="str">
        <f>TEXT(datatable[[#This Row],[дата]],"ММ")</f>
        <v>08</v>
      </c>
      <c r="H7714" s="8">
        <v>1.032</v>
      </c>
      <c r="I7714" s="8">
        <v>0.40679999999999994</v>
      </c>
      <c r="J7714" s="8">
        <f>datatable[[#This Row],[продажи_]]-datatable[[#This Row],[себестоимость_]]</f>
        <v>0.62520000000000009</v>
      </c>
      <c r="L7714"/>
    </row>
    <row r="7715" spans="2:12" x14ac:dyDescent="0.4">
      <c r="B7715" s="5" t="s">
        <v>66</v>
      </c>
      <c r="C7715" s="5" t="s">
        <v>54</v>
      </c>
      <c r="D7715" s="5" t="s">
        <v>30</v>
      </c>
      <c r="E7715" s="5" t="s">
        <v>7</v>
      </c>
      <c r="F7715" s="6">
        <v>44075</v>
      </c>
      <c r="G7715" s="6" t="str">
        <f>TEXT(datatable[[#This Row],[дата]],"ММ")</f>
        <v>09</v>
      </c>
      <c r="H7715" s="8">
        <v>1.26</v>
      </c>
      <c r="I7715" s="8">
        <v>0.49950000000000006</v>
      </c>
      <c r="J7715" s="8">
        <f>datatable[[#This Row],[продажи_]]-datatable[[#This Row],[себестоимость_]]</f>
        <v>0.76049999999999995</v>
      </c>
      <c r="L7715"/>
    </row>
    <row r="7716" spans="2:12" x14ac:dyDescent="0.4">
      <c r="B7716" s="5" t="s">
        <v>66</v>
      </c>
      <c r="C7716" s="5" t="s">
        <v>54</v>
      </c>
      <c r="D7716" s="5" t="s">
        <v>30</v>
      </c>
      <c r="E7716" s="5" t="s">
        <v>7</v>
      </c>
      <c r="F7716" s="6">
        <v>44105</v>
      </c>
      <c r="G7716" s="6" t="str">
        <f>TEXT(datatable[[#This Row],[дата]],"ММ")</f>
        <v>10</v>
      </c>
      <c r="H7716" s="8">
        <v>1.833</v>
      </c>
      <c r="I7716" s="8">
        <v>0.60255000000000003</v>
      </c>
      <c r="J7716" s="8">
        <f>datatable[[#This Row],[продажи_]]-datatable[[#This Row],[себестоимость_]]</f>
        <v>1.2304499999999998</v>
      </c>
      <c r="L7716"/>
    </row>
    <row r="7717" spans="2:12" x14ac:dyDescent="0.4">
      <c r="B7717" s="5" t="s">
        <v>66</v>
      </c>
      <c r="C7717" s="5" t="s">
        <v>54</v>
      </c>
      <c r="D7717" s="5" t="s">
        <v>30</v>
      </c>
      <c r="E7717" s="5" t="s">
        <v>7</v>
      </c>
      <c r="F7717" s="6">
        <v>44136</v>
      </c>
      <c r="G7717" s="6" t="str">
        <f>TEXT(datatable[[#This Row],[дата]],"ММ")</f>
        <v>11</v>
      </c>
      <c r="H7717" s="8">
        <v>2.3729999999999998</v>
      </c>
      <c r="I7717" s="8">
        <v>0.6048</v>
      </c>
      <c r="J7717" s="8">
        <f>datatable[[#This Row],[продажи_]]-datatable[[#This Row],[себестоимость_]]</f>
        <v>1.7681999999999998</v>
      </c>
      <c r="L7717"/>
    </row>
    <row r="7718" spans="2:12" x14ac:dyDescent="0.4">
      <c r="B7718" s="5" t="s">
        <v>66</v>
      </c>
      <c r="C7718" s="5" t="s">
        <v>54</v>
      </c>
      <c r="D7718" s="5" t="s">
        <v>30</v>
      </c>
      <c r="E7718" s="5" t="s">
        <v>7</v>
      </c>
      <c r="F7718" s="6">
        <v>44166</v>
      </c>
      <c r="G7718" s="6" t="str">
        <f>TEXT(datatable[[#This Row],[дата]],"ММ")</f>
        <v>12</v>
      </c>
      <c r="H7718" s="8">
        <v>1.5840000000000001</v>
      </c>
      <c r="I7718" s="8">
        <v>0.46980000000000005</v>
      </c>
      <c r="J7718" s="8">
        <f>datatable[[#This Row],[продажи_]]-datatable[[#This Row],[себестоимость_]]</f>
        <v>1.1142000000000001</v>
      </c>
      <c r="L7718"/>
    </row>
    <row r="7719" spans="2:12" x14ac:dyDescent="0.4">
      <c r="B7719" s="5" t="s">
        <v>66</v>
      </c>
      <c r="C7719" s="5" t="s">
        <v>54</v>
      </c>
      <c r="D7719" s="5" t="s">
        <v>30</v>
      </c>
      <c r="E7719" s="5" t="s">
        <v>7</v>
      </c>
      <c r="F7719" s="6">
        <v>43831</v>
      </c>
      <c r="G7719" s="6" t="str">
        <f>TEXT(datatable[[#This Row],[дата]],"ММ")</f>
        <v>01</v>
      </c>
      <c r="H7719" s="8">
        <v>1.1385000000000001</v>
      </c>
      <c r="I7719" s="8">
        <v>0.34919999999999995</v>
      </c>
      <c r="J7719" s="8">
        <f>datatable[[#This Row],[продажи_]]-datatable[[#This Row],[себестоимость_]]</f>
        <v>0.78930000000000011</v>
      </c>
      <c r="L7719"/>
    </row>
    <row r="7720" spans="2:12" x14ac:dyDescent="0.4">
      <c r="B7720" s="5" t="s">
        <v>66</v>
      </c>
      <c r="C7720" s="5" t="s">
        <v>54</v>
      </c>
      <c r="D7720" s="5" t="s">
        <v>30</v>
      </c>
      <c r="E7720" s="5" t="s">
        <v>7</v>
      </c>
      <c r="F7720" s="6">
        <v>43862</v>
      </c>
      <c r="G7720" s="6" t="str">
        <f>TEXT(datatable[[#This Row],[дата]],"ММ")</f>
        <v>02</v>
      </c>
      <c r="H7720" s="8">
        <v>1.3524</v>
      </c>
      <c r="I7720" s="8">
        <v>0.63280000000000003</v>
      </c>
      <c r="J7720" s="8">
        <f>datatable[[#This Row],[продажи_]]-datatable[[#This Row],[себестоимость_]]</f>
        <v>0.71960000000000002</v>
      </c>
      <c r="L7720"/>
    </row>
    <row r="7721" spans="2:12" x14ac:dyDescent="0.4">
      <c r="B7721" s="5" t="s">
        <v>66</v>
      </c>
      <c r="C7721" s="5" t="s">
        <v>54</v>
      </c>
      <c r="D7721" s="5" t="s">
        <v>30</v>
      </c>
      <c r="E7721" s="5" t="s">
        <v>7</v>
      </c>
      <c r="F7721" s="6">
        <v>43891</v>
      </c>
      <c r="G7721" s="6" t="str">
        <f>TEXT(datatable[[#This Row],[дата]],"ММ")</f>
        <v>03</v>
      </c>
      <c r="H7721" s="8">
        <v>1.8768</v>
      </c>
      <c r="I7721" s="8">
        <v>0.57600000000000007</v>
      </c>
      <c r="J7721" s="8">
        <f>datatable[[#This Row],[продажи_]]-datatable[[#This Row],[себестоимость_]]</f>
        <v>1.3008</v>
      </c>
      <c r="L7721"/>
    </row>
    <row r="7722" spans="2:12" x14ac:dyDescent="0.4">
      <c r="B7722" s="5" t="s">
        <v>66</v>
      </c>
      <c r="C7722" s="5" t="s">
        <v>54</v>
      </c>
      <c r="D7722" s="5" t="s">
        <v>30</v>
      </c>
      <c r="E7722" s="5" t="s">
        <v>7</v>
      </c>
      <c r="F7722" s="6">
        <v>43922</v>
      </c>
      <c r="G7722" s="6" t="str">
        <f>TEXT(datatable[[#This Row],[дата]],"ММ")</f>
        <v>04</v>
      </c>
      <c r="H7722" s="8">
        <v>2.0424000000000002</v>
      </c>
      <c r="I7722" s="8">
        <v>0.58240000000000003</v>
      </c>
      <c r="J7722" s="8">
        <f>datatable[[#This Row],[продажи_]]-datatable[[#This Row],[себестоимость_]]</f>
        <v>1.4600000000000002</v>
      </c>
      <c r="L7722"/>
    </row>
    <row r="7723" spans="2:12" x14ac:dyDescent="0.4">
      <c r="B7723" s="5" t="s">
        <v>66</v>
      </c>
      <c r="C7723" s="5" t="s">
        <v>54</v>
      </c>
      <c r="D7723" s="5" t="s">
        <v>30</v>
      </c>
      <c r="E7723" s="5" t="s">
        <v>7</v>
      </c>
      <c r="F7723" s="6">
        <v>43952</v>
      </c>
      <c r="G7723" s="6" t="str">
        <f>TEXT(datatable[[#This Row],[дата]],"ММ")</f>
        <v>05</v>
      </c>
      <c r="H7723" s="8">
        <v>1.5099500000000001</v>
      </c>
      <c r="I7723" s="8">
        <v>0.58240000000000003</v>
      </c>
      <c r="J7723" s="8">
        <f>datatable[[#This Row],[продажи_]]-datatable[[#This Row],[себестоимость_]]</f>
        <v>0.9275500000000001</v>
      </c>
      <c r="L7723"/>
    </row>
    <row r="7724" spans="2:12" x14ac:dyDescent="0.4">
      <c r="B7724" s="5" t="s">
        <v>66</v>
      </c>
      <c r="C7724" s="5" t="s">
        <v>54</v>
      </c>
      <c r="D7724" s="5" t="s">
        <v>30</v>
      </c>
      <c r="E7724" s="5" t="s">
        <v>7</v>
      </c>
      <c r="F7724" s="6">
        <v>43983</v>
      </c>
      <c r="G7724" s="6" t="str">
        <f>TEXT(datatable[[#This Row],[дата]],"ММ")</f>
        <v>06</v>
      </c>
      <c r="H7724" s="8">
        <v>1.1730000000000003</v>
      </c>
      <c r="I7724" s="8">
        <v>0.47199999999999998</v>
      </c>
      <c r="J7724" s="8">
        <f>datatable[[#This Row],[продажи_]]-datatable[[#This Row],[себестоимость_]]</f>
        <v>0.70100000000000029</v>
      </c>
      <c r="L7724"/>
    </row>
    <row r="7725" spans="2:12" x14ac:dyDescent="0.4">
      <c r="B7725" s="5" t="s">
        <v>66</v>
      </c>
      <c r="C7725" s="5" t="s">
        <v>54</v>
      </c>
      <c r="D7725" s="5" t="s">
        <v>30</v>
      </c>
      <c r="E7725" s="5" t="s">
        <v>7</v>
      </c>
      <c r="F7725" s="6">
        <v>44013</v>
      </c>
      <c r="G7725" s="6" t="str">
        <f>TEXT(datatable[[#This Row],[дата]],"ММ")</f>
        <v>07</v>
      </c>
      <c r="H7725" s="8">
        <v>0.99359999999999993</v>
      </c>
      <c r="I7725" s="8">
        <v>0.34559999999999996</v>
      </c>
      <c r="J7725" s="8">
        <f>datatable[[#This Row],[продажи_]]-datatable[[#This Row],[себестоимость_]]</f>
        <v>0.64799999999999991</v>
      </c>
      <c r="L7725"/>
    </row>
    <row r="7726" spans="2:12" x14ac:dyDescent="0.4">
      <c r="B7726" s="5" t="s">
        <v>66</v>
      </c>
      <c r="C7726" s="5" t="s">
        <v>54</v>
      </c>
      <c r="D7726" s="5" t="s">
        <v>30</v>
      </c>
      <c r="E7726" s="5" t="s">
        <v>7</v>
      </c>
      <c r="F7726" s="6">
        <v>44044</v>
      </c>
      <c r="G7726" s="6" t="str">
        <f>TEXT(datatable[[#This Row],[дата]],"ММ")</f>
        <v>08</v>
      </c>
      <c r="H7726" s="8">
        <v>0.81880000000000008</v>
      </c>
      <c r="I7726" s="8">
        <v>0.27839999999999998</v>
      </c>
      <c r="J7726" s="8">
        <f>datatable[[#This Row],[продажи_]]-datatable[[#This Row],[себестоимость_]]</f>
        <v>0.5404000000000001</v>
      </c>
      <c r="L7726"/>
    </row>
    <row r="7727" spans="2:12" x14ac:dyDescent="0.4">
      <c r="B7727" s="5" t="s">
        <v>66</v>
      </c>
      <c r="C7727" s="5" t="s">
        <v>54</v>
      </c>
      <c r="D7727" s="5" t="s">
        <v>30</v>
      </c>
      <c r="E7727" s="5" t="s">
        <v>7</v>
      </c>
      <c r="F7727" s="6">
        <v>44075</v>
      </c>
      <c r="G7727" s="6" t="str">
        <f>TEXT(datatable[[#This Row],[дата]],"ММ")</f>
        <v>09</v>
      </c>
      <c r="H7727" s="8">
        <v>1.0120000000000002</v>
      </c>
      <c r="I7727" s="8">
        <v>0.40400000000000003</v>
      </c>
      <c r="J7727" s="8">
        <f>datatable[[#This Row],[продажи_]]-datatable[[#This Row],[себестоимость_]]</f>
        <v>0.60800000000000021</v>
      </c>
      <c r="L7727"/>
    </row>
    <row r="7728" spans="2:12" x14ac:dyDescent="0.4">
      <c r="B7728" s="5" t="s">
        <v>66</v>
      </c>
      <c r="C7728" s="5" t="s">
        <v>54</v>
      </c>
      <c r="D7728" s="5" t="s">
        <v>30</v>
      </c>
      <c r="E7728" s="5" t="s">
        <v>7</v>
      </c>
      <c r="F7728" s="6">
        <v>44105</v>
      </c>
      <c r="G7728" s="6" t="str">
        <f>TEXT(datatable[[#This Row],[дата]],"ММ")</f>
        <v>10</v>
      </c>
      <c r="H7728" s="8">
        <v>1.24085</v>
      </c>
      <c r="I7728" s="8">
        <v>0.54600000000000004</v>
      </c>
      <c r="J7728" s="8">
        <f>datatable[[#This Row],[продажи_]]-datatable[[#This Row],[себестоимость_]]</f>
        <v>0.69484999999999997</v>
      </c>
      <c r="L7728"/>
    </row>
    <row r="7729" spans="2:12" x14ac:dyDescent="0.4">
      <c r="B7729" s="5" t="s">
        <v>66</v>
      </c>
      <c r="C7729" s="5" t="s">
        <v>54</v>
      </c>
      <c r="D7729" s="5" t="s">
        <v>30</v>
      </c>
      <c r="E7729" s="5" t="s">
        <v>7</v>
      </c>
      <c r="F7729" s="6">
        <v>44136</v>
      </c>
      <c r="G7729" s="6" t="str">
        <f>TEXT(datatable[[#This Row],[дата]],"ММ")</f>
        <v>11</v>
      </c>
      <c r="H7729" s="8">
        <v>1.7227000000000001</v>
      </c>
      <c r="I7729" s="8">
        <v>0.45360000000000006</v>
      </c>
      <c r="J7729" s="8">
        <f>datatable[[#This Row],[продажи_]]-datatable[[#This Row],[себестоимость_]]</f>
        <v>1.2691000000000001</v>
      </c>
      <c r="L7729"/>
    </row>
    <row r="7730" spans="2:12" x14ac:dyDescent="0.4">
      <c r="B7730" s="5" t="s">
        <v>66</v>
      </c>
      <c r="C7730" s="5" t="s">
        <v>54</v>
      </c>
      <c r="D7730" s="5" t="s">
        <v>30</v>
      </c>
      <c r="E7730" s="5" t="s">
        <v>7</v>
      </c>
      <c r="F7730" s="6">
        <v>44166</v>
      </c>
      <c r="G7730" s="6" t="str">
        <f>TEXT(datatable[[#This Row],[дата]],"ММ")</f>
        <v>12</v>
      </c>
      <c r="H7730" s="8">
        <v>1.2420000000000002</v>
      </c>
      <c r="I7730" s="8">
        <v>0.47519999999999996</v>
      </c>
      <c r="J7730" s="8">
        <f>datatable[[#This Row],[продажи_]]-datatable[[#This Row],[себестоимость_]]</f>
        <v>0.76680000000000026</v>
      </c>
      <c r="L7730"/>
    </row>
    <row r="7731" spans="2:12" x14ac:dyDescent="0.4">
      <c r="B7731" s="5" t="s">
        <v>66</v>
      </c>
      <c r="C7731" s="5" t="s">
        <v>54</v>
      </c>
      <c r="D7731" s="5" t="s">
        <v>30</v>
      </c>
      <c r="E7731" s="5" t="s">
        <v>7</v>
      </c>
      <c r="F7731" s="6">
        <v>43831</v>
      </c>
      <c r="G7731" s="6" t="str">
        <f>TEXT(datatable[[#This Row],[дата]],"ММ")</f>
        <v>01</v>
      </c>
      <c r="H7731" s="8">
        <v>8.8200000000000001E-2</v>
      </c>
      <c r="I7731" s="8">
        <v>4.6350000000000002E-2</v>
      </c>
      <c r="J7731" s="8">
        <f>datatable[[#This Row],[продажи_]]-datatable[[#This Row],[себестоимость_]]</f>
        <v>4.1849999999999998E-2</v>
      </c>
      <c r="L7731"/>
    </row>
    <row r="7732" spans="2:12" x14ac:dyDescent="0.4">
      <c r="B7732" s="5" t="s">
        <v>66</v>
      </c>
      <c r="C7732" s="5" t="s">
        <v>54</v>
      </c>
      <c r="D7732" s="5" t="s">
        <v>30</v>
      </c>
      <c r="E7732" s="5" t="s">
        <v>7</v>
      </c>
      <c r="F7732" s="6">
        <v>43862</v>
      </c>
      <c r="G7732" s="6" t="str">
        <f>TEXT(datatable[[#This Row],[дата]],"ММ")</f>
        <v>02</v>
      </c>
      <c r="H7732" s="8">
        <v>0.15820000000000001</v>
      </c>
      <c r="I7732" s="8">
        <v>8.3299999999999999E-2</v>
      </c>
      <c r="J7732" s="8">
        <f>datatable[[#This Row],[продажи_]]-datatable[[#This Row],[себестоимость_]]</f>
        <v>7.4900000000000008E-2</v>
      </c>
      <c r="L7732"/>
    </row>
    <row r="7733" spans="2:12" x14ac:dyDescent="0.4">
      <c r="B7733" s="5" t="s">
        <v>66</v>
      </c>
      <c r="C7733" s="5" t="s">
        <v>54</v>
      </c>
      <c r="D7733" s="5" t="s">
        <v>30</v>
      </c>
      <c r="E7733" s="5" t="s">
        <v>7</v>
      </c>
      <c r="F7733" s="6">
        <v>43891</v>
      </c>
      <c r="G7733" s="6" t="str">
        <f>TEXT(datatable[[#This Row],[дата]],"ММ")</f>
        <v>03</v>
      </c>
      <c r="H7733" s="8">
        <v>0.1376</v>
      </c>
      <c r="I7733" s="8">
        <v>8.9600000000000013E-2</v>
      </c>
      <c r="J7733" s="8">
        <f>datatable[[#This Row],[продажи_]]-datatable[[#This Row],[себестоимость_]]</f>
        <v>4.7999999999999987E-2</v>
      </c>
      <c r="L7733"/>
    </row>
    <row r="7734" spans="2:12" x14ac:dyDescent="0.4">
      <c r="B7734" s="5" t="s">
        <v>66</v>
      </c>
      <c r="C7734" s="5" t="s">
        <v>54</v>
      </c>
      <c r="D7734" s="5" t="s">
        <v>30</v>
      </c>
      <c r="E7734" s="5" t="s">
        <v>7</v>
      </c>
      <c r="F7734" s="6">
        <v>43922</v>
      </c>
      <c r="G7734" s="6" t="str">
        <f>TEXT(datatable[[#This Row],[дата]],"ММ")</f>
        <v>04</v>
      </c>
      <c r="H7734" s="8">
        <v>0.14880000000000002</v>
      </c>
      <c r="I7734" s="8">
        <v>7.2800000000000004E-2</v>
      </c>
      <c r="J7734" s="8">
        <f>datatable[[#This Row],[продажи_]]-datatable[[#This Row],[себестоимость_]]</f>
        <v>7.6000000000000012E-2</v>
      </c>
      <c r="L7734"/>
    </row>
    <row r="7735" spans="2:12" x14ac:dyDescent="0.4">
      <c r="B7735" s="5" t="s">
        <v>66</v>
      </c>
      <c r="C7735" s="5" t="s">
        <v>54</v>
      </c>
      <c r="D7735" s="5" t="s">
        <v>30</v>
      </c>
      <c r="E7735" s="5" t="s">
        <v>7</v>
      </c>
      <c r="F7735" s="6">
        <v>43952</v>
      </c>
      <c r="G7735" s="6" t="str">
        <f>TEXT(datatable[[#This Row],[дата]],"ММ")</f>
        <v>05</v>
      </c>
      <c r="H7735" s="8">
        <v>0.15079999999999999</v>
      </c>
      <c r="I7735" s="8">
        <v>5.3949999999999998E-2</v>
      </c>
      <c r="J7735" s="8">
        <f>datatable[[#This Row],[продажи_]]-datatable[[#This Row],[себестоимость_]]</f>
        <v>9.6849999999999992E-2</v>
      </c>
      <c r="L7735"/>
    </row>
    <row r="7736" spans="2:12" x14ac:dyDescent="0.4">
      <c r="B7736" s="5" t="s">
        <v>66</v>
      </c>
      <c r="C7736" s="5" t="s">
        <v>54</v>
      </c>
      <c r="D7736" s="5" t="s">
        <v>30</v>
      </c>
      <c r="E7736" s="5" t="s">
        <v>7</v>
      </c>
      <c r="F7736" s="6">
        <v>43983</v>
      </c>
      <c r="G7736" s="6" t="str">
        <f>TEXT(datatable[[#This Row],[дата]],"ММ")</f>
        <v>06</v>
      </c>
      <c r="H7736" s="8">
        <v>8.1000000000000016E-2</v>
      </c>
      <c r="I7736" s="8">
        <v>4.3500000000000004E-2</v>
      </c>
      <c r="J7736" s="8">
        <f>datatable[[#This Row],[продажи_]]-datatable[[#This Row],[себестоимость_]]</f>
        <v>3.7500000000000012E-2</v>
      </c>
      <c r="L7736"/>
    </row>
    <row r="7737" spans="2:12" x14ac:dyDescent="0.4">
      <c r="B7737" s="5" t="s">
        <v>66</v>
      </c>
      <c r="C7737" s="5" t="s">
        <v>54</v>
      </c>
      <c r="D7737" s="5" t="s">
        <v>30</v>
      </c>
      <c r="E7737" s="5" t="s">
        <v>7</v>
      </c>
      <c r="F7737" s="6">
        <v>44013</v>
      </c>
      <c r="G7737" s="6" t="str">
        <f>TEXT(datatable[[#This Row],[дата]],"ММ")</f>
        <v>07</v>
      </c>
      <c r="H7737" s="8">
        <v>0.10709999999999999</v>
      </c>
      <c r="I7737" s="8">
        <v>3.8249999999999999E-2</v>
      </c>
      <c r="J7737" s="8">
        <f>datatable[[#This Row],[продажи_]]-datatable[[#This Row],[себестоимость_]]</f>
        <v>6.8849999999999995E-2</v>
      </c>
      <c r="L7737"/>
    </row>
    <row r="7738" spans="2:12" x14ac:dyDescent="0.4">
      <c r="B7738" s="5" t="s">
        <v>66</v>
      </c>
      <c r="C7738" s="5" t="s">
        <v>54</v>
      </c>
      <c r="D7738" s="5" t="s">
        <v>30</v>
      </c>
      <c r="E7738" s="5" t="s">
        <v>7</v>
      </c>
      <c r="F7738" s="6">
        <v>44044</v>
      </c>
      <c r="G7738" s="6" t="str">
        <f>TEXT(datatable[[#This Row],[дата]],"ММ")</f>
        <v>08</v>
      </c>
      <c r="H7738" s="8">
        <v>9.4399999999999998E-2</v>
      </c>
      <c r="I7738" s="8">
        <v>4.24E-2</v>
      </c>
      <c r="J7738" s="8">
        <f>datatable[[#This Row],[продажи_]]-datatable[[#This Row],[себестоимость_]]</f>
        <v>5.1999999999999998E-2</v>
      </c>
      <c r="L7738"/>
    </row>
    <row r="7739" spans="2:12" x14ac:dyDescent="0.4">
      <c r="B7739" s="5" t="s">
        <v>66</v>
      </c>
      <c r="C7739" s="5" t="s">
        <v>54</v>
      </c>
      <c r="D7739" s="5" t="s">
        <v>30</v>
      </c>
      <c r="E7739" s="5" t="s">
        <v>7</v>
      </c>
      <c r="F7739" s="6">
        <v>44075</v>
      </c>
      <c r="G7739" s="6" t="str">
        <f>TEXT(datatable[[#This Row],[дата]],"ММ")</f>
        <v>09</v>
      </c>
      <c r="H7739" s="8">
        <v>0.10800000000000001</v>
      </c>
      <c r="I7739" s="8">
        <v>5.9499999999999997E-2</v>
      </c>
      <c r="J7739" s="8">
        <f>datatable[[#This Row],[продажи_]]-datatable[[#This Row],[себестоимость_]]</f>
        <v>4.8500000000000015E-2</v>
      </c>
      <c r="L7739"/>
    </row>
    <row r="7740" spans="2:12" x14ac:dyDescent="0.4">
      <c r="B7740" s="5" t="s">
        <v>66</v>
      </c>
      <c r="C7740" s="5" t="s">
        <v>54</v>
      </c>
      <c r="D7740" s="5" t="s">
        <v>30</v>
      </c>
      <c r="E7740" s="5" t="s">
        <v>7</v>
      </c>
      <c r="F7740" s="6">
        <v>44105</v>
      </c>
      <c r="G7740" s="6" t="str">
        <f>TEXT(datatable[[#This Row],[дата]],"ММ")</f>
        <v>10</v>
      </c>
      <c r="H7740" s="8">
        <v>0.12740000000000001</v>
      </c>
      <c r="I7740" s="8">
        <v>7.3450000000000001E-2</v>
      </c>
      <c r="J7740" s="8">
        <f>datatable[[#This Row],[продажи_]]-datatable[[#This Row],[себестоимость_]]</f>
        <v>5.3950000000000012E-2</v>
      </c>
      <c r="L7740"/>
    </row>
    <row r="7741" spans="2:12" x14ac:dyDescent="0.4">
      <c r="B7741" s="5" t="s">
        <v>66</v>
      </c>
      <c r="C7741" s="5" t="s">
        <v>54</v>
      </c>
      <c r="D7741" s="5" t="s">
        <v>30</v>
      </c>
      <c r="E7741" s="5" t="s">
        <v>7</v>
      </c>
      <c r="F7741" s="6">
        <v>44136</v>
      </c>
      <c r="G7741" s="6" t="str">
        <f>TEXT(datatable[[#This Row],[дата]],"ММ")</f>
        <v>11</v>
      </c>
      <c r="H7741" s="8">
        <v>0.1148</v>
      </c>
      <c r="I7741" s="8">
        <v>6.7900000000000002E-2</v>
      </c>
      <c r="J7741" s="8">
        <f>datatable[[#This Row],[продажи_]]-datatable[[#This Row],[себестоимость_]]</f>
        <v>4.6899999999999997E-2</v>
      </c>
      <c r="L7741"/>
    </row>
    <row r="7742" spans="2:12" x14ac:dyDescent="0.4">
      <c r="B7742" s="5" t="s">
        <v>66</v>
      </c>
      <c r="C7742" s="5" t="s">
        <v>54</v>
      </c>
      <c r="D7742" s="5" t="s">
        <v>30</v>
      </c>
      <c r="E7742" s="5" t="s">
        <v>7</v>
      </c>
      <c r="F7742" s="6">
        <v>44166</v>
      </c>
      <c r="G7742" s="6" t="str">
        <f>TEXT(datatable[[#This Row],[дата]],"ММ")</f>
        <v>12</v>
      </c>
      <c r="H7742" s="8">
        <v>0.13919999999999999</v>
      </c>
      <c r="I7742" s="8">
        <v>5.16E-2</v>
      </c>
      <c r="J7742" s="8">
        <f>datatable[[#This Row],[продажи_]]-datatable[[#This Row],[себестоимость_]]</f>
        <v>8.7599999999999983E-2</v>
      </c>
      <c r="L7742"/>
    </row>
    <row r="7743" spans="2:12" x14ac:dyDescent="0.4">
      <c r="B7743" s="5" t="s">
        <v>66</v>
      </c>
      <c r="C7743" s="5" t="s">
        <v>54</v>
      </c>
      <c r="D7743" s="5" t="s">
        <v>30</v>
      </c>
      <c r="E7743" s="5" t="s">
        <v>7</v>
      </c>
      <c r="F7743" s="6">
        <v>43831</v>
      </c>
      <c r="G7743" s="6" t="str">
        <f>TEXT(datatable[[#This Row],[дата]],"ММ")</f>
        <v>01</v>
      </c>
      <c r="H7743" s="8">
        <v>2.0078999999999998</v>
      </c>
      <c r="I7743" s="8">
        <v>0.76545000000000007</v>
      </c>
      <c r="J7743" s="8">
        <f>datatable[[#This Row],[продажи_]]-datatable[[#This Row],[себестоимость_]]</f>
        <v>1.2424499999999998</v>
      </c>
      <c r="L7743"/>
    </row>
    <row r="7744" spans="2:12" x14ac:dyDescent="0.4">
      <c r="B7744" s="5" t="s">
        <v>66</v>
      </c>
      <c r="C7744" s="5" t="s">
        <v>54</v>
      </c>
      <c r="D7744" s="5" t="s">
        <v>30</v>
      </c>
      <c r="E7744" s="5" t="s">
        <v>7</v>
      </c>
      <c r="F7744" s="6">
        <v>43862</v>
      </c>
      <c r="G7744" s="6" t="str">
        <f>TEXT(datatable[[#This Row],[дата]],"ММ")</f>
        <v>02</v>
      </c>
      <c r="H7744" s="8">
        <v>3.1234000000000002</v>
      </c>
      <c r="I7744" s="8">
        <v>1.4553</v>
      </c>
      <c r="J7744" s="8">
        <f>datatable[[#This Row],[продажи_]]-datatable[[#This Row],[себестоимость_]]</f>
        <v>1.6681000000000001</v>
      </c>
      <c r="L7744"/>
    </row>
    <row r="7745" spans="2:12" x14ac:dyDescent="0.4">
      <c r="B7745" s="5" t="s">
        <v>66</v>
      </c>
      <c r="C7745" s="5" t="s">
        <v>54</v>
      </c>
      <c r="D7745" s="5" t="s">
        <v>30</v>
      </c>
      <c r="E7745" s="5" t="s">
        <v>7</v>
      </c>
      <c r="F7745" s="6">
        <v>43891</v>
      </c>
      <c r="G7745" s="6" t="str">
        <f>TEXT(datatable[[#This Row],[дата]],"ММ")</f>
        <v>03</v>
      </c>
      <c r="H7745" s="8">
        <v>4.2687999999999997</v>
      </c>
      <c r="I7745" s="8">
        <v>1.8312000000000002</v>
      </c>
      <c r="J7745" s="8">
        <f>datatable[[#This Row],[продажи_]]-datatable[[#This Row],[себестоимость_]]</f>
        <v>2.4375999999999998</v>
      </c>
      <c r="L7745"/>
    </row>
    <row r="7746" spans="2:12" x14ac:dyDescent="0.4">
      <c r="B7746" s="5" t="s">
        <v>66</v>
      </c>
      <c r="C7746" s="5" t="s">
        <v>54</v>
      </c>
      <c r="D7746" s="5" t="s">
        <v>30</v>
      </c>
      <c r="E7746" s="5" t="s">
        <v>7</v>
      </c>
      <c r="F7746" s="6">
        <v>43922</v>
      </c>
      <c r="G7746" s="6" t="str">
        <f>TEXT(datatable[[#This Row],[дата]],"ММ")</f>
        <v>04</v>
      </c>
      <c r="H7746" s="8">
        <v>3.0175999999999998</v>
      </c>
      <c r="I7746" s="8">
        <v>1.6632</v>
      </c>
      <c r="J7746" s="8">
        <f>datatable[[#This Row],[продажи_]]-datatable[[#This Row],[себестоимость_]]</f>
        <v>1.3543999999999998</v>
      </c>
      <c r="L7746"/>
    </row>
    <row r="7747" spans="2:12" x14ac:dyDescent="0.4">
      <c r="B7747" s="5" t="s">
        <v>66</v>
      </c>
      <c r="C7747" s="5" t="s">
        <v>54</v>
      </c>
      <c r="D7747" s="5" t="s">
        <v>30</v>
      </c>
      <c r="E7747" s="5" t="s">
        <v>7</v>
      </c>
      <c r="F7747" s="6">
        <v>43952</v>
      </c>
      <c r="G7747" s="6" t="str">
        <f>TEXT(datatable[[#This Row],[дата]],"ММ")</f>
        <v>05</v>
      </c>
      <c r="H7747" s="8">
        <v>2.6312000000000002</v>
      </c>
      <c r="I7747" s="8">
        <v>1.3376999999999999</v>
      </c>
      <c r="J7747" s="8">
        <f>datatable[[#This Row],[продажи_]]-datatable[[#This Row],[себестоимость_]]</f>
        <v>1.2935000000000003</v>
      </c>
      <c r="L7747"/>
    </row>
    <row r="7748" spans="2:12" x14ac:dyDescent="0.4">
      <c r="B7748" s="5" t="s">
        <v>66</v>
      </c>
      <c r="C7748" s="5" t="s">
        <v>54</v>
      </c>
      <c r="D7748" s="5" t="s">
        <v>30</v>
      </c>
      <c r="E7748" s="5" t="s">
        <v>7</v>
      </c>
      <c r="F7748" s="6">
        <v>43983</v>
      </c>
      <c r="G7748" s="6" t="str">
        <f>TEXT(datatable[[#This Row],[дата]],"ММ")</f>
        <v>06</v>
      </c>
      <c r="H7748" s="8">
        <v>1.9550000000000001</v>
      </c>
      <c r="I7748" s="8">
        <v>1.008</v>
      </c>
      <c r="J7748" s="8">
        <f>datatable[[#This Row],[продажи_]]-datatable[[#This Row],[себестоимость_]]</f>
        <v>0.94700000000000006</v>
      </c>
      <c r="L7748"/>
    </row>
    <row r="7749" spans="2:12" x14ac:dyDescent="0.4">
      <c r="B7749" s="5" t="s">
        <v>66</v>
      </c>
      <c r="C7749" s="5" t="s">
        <v>54</v>
      </c>
      <c r="D7749" s="5" t="s">
        <v>30</v>
      </c>
      <c r="E7749" s="5" t="s">
        <v>7</v>
      </c>
      <c r="F7749" s="6">
        <v>44013</v>
      </c>
      <c r="G7749" s="6" t="str">
        <f>TEXT(datatable[[#This Row],[дата]],"ММ")</f>
        <v>07</v>
      </c>
      <c r="H7749" s="8">
        <v>2.1734999999999998</v>
      </c>
      <c r="I7749" s="8">
        <v>0.89775000000000005</v>
      </c>
      <c r="J7749" s="8">
        <f>datatable[[#This Row],[продажи_]]-datatable[[#This Row],[себестоимость_]]</f>
        <v>1.2757499999999997</v>
      </c>
      <c r="L7749"/>
    </row>
    <row r="7750" spans="2:12" x14ac:dyDescent="0.4">
      <c r="B7750" s="5" t="s">
        <v>66</v>
      </c>
      <c r="C7750" s="5" t="s">
        <v>54</v>
      </c>
      <c r="D7750" s="5" t="s">
        <v>30</v>
      </c>
      <c r="E7750" s="5" t="s">
        <v>7</v>
      </c>
      <c r="F7750" s="6">
        <v>44044</v>
      </c>
      <c r="G7750" s="6" t="str">
        <f>TEXT(datatable[[#This Row],[дата]],"ММ")</f>
        <v>08</v>
      </c>
      <c r="H7750" s="8">
        <v>1.6192</v>
      </c>
      <c r="I7750" s="8">
        <v>0.75600000000000001</v>
      </c>
      <c r="J7750" s="8">
        <f>datatable[[#This Row],[продажи_]]-datatable[[#This Row],[себестоимость_]]</f>
        <v>0.86319999999999997</v>
      </c>
      <c r="L7750"/>
    </row>
    <row r="7751" spans="2:12" x14ac:dyDescent="0.4">
      <c r="B7751" s="5" t="s">
        <v>66</v>
      </c>
      <c r="C7751" s="5" t="s">
        <v>54</v>
      </c>
      <c r="D7751" s="5" t="s">
        <v>30</v>
      </c>
      <c r="E7751" s="5" t="s">
        <v>7</v>
      </c>
      <c r="F7751" s="6">
        <v>44075</v>
      </c>
      <c r="G7751" s="6" t="str">
        <f>TEXT(datatable[[#This Row],[дата]],"ММ")</f>
        <v>09</v>
      </c>
      <c r="H7751" s="8">
        <v>2.645</v>
      </c>
      <c r="I7751" s="8">
        <v>1.2075</v>
      </c>
      <c r="J7751" s="8">
        <f>datatable[[#This Row],[продажи_]]-datatable[[#This Row],[себестоимость_]]</f>
        <v>1.4375</v>
      </c>
      <c r="L7751"/>
    </row>
    <row r="7752" spans="2:12" x14ac:dyDescent="0.4">
      <c r="B7752" s="5" t="s">
        <v>66</v>
      </c>
      <c r="C7752" s="5" t="s">
        <v>54</v>
      </c>
      <c r="D7752" s="5" t="s">
        <v>30</v>
      </c>
      <c r="E7752" s="5" t="s">
        <v>7</v>
      </c>
      <c r="F7752" s="6">
        <v>44105</v>
      </c>
      <c r="G7752" s="6" t="str">
        <f>TEXT(datatable[[#This Row],[дата]],"ММ")</f>
        <v>10</v>
      </c>
      <c r="H7752" s="8">
        <v>3.0498000000000003</v>
      </c>
      <c r="I7752" s="8">
        <v>1.2558</v>
      </c>
      <c r="J7752" s="8">
        <f>datatable[[#This Row],[продажи_]]-datatable[[#This Row],[себестоимость_]]</f>
        <v>1.7940000000000003</v>
      </c>
      <c r="L7752"/>
    </row>
    <row r="7753" spans="2:12" x14ac:dyDescent="0.4">
      <c r="B7753" s="5" t="s">
        <v>66</v>
      </c>
      <c r="C7753" s="5" t="s">
        <v>54</v>
      </c>
      <c r="D7753" s="5" t="s">
        <v>30</v>
      </c>
      <c r="E7753" s="5" t="s">
        <v>7</v>
      </c>
      <c r="F7753" s="6">
        <v>44136</v>
      </c>
      <c r="G7753" s="6" t="str">
        <f>TEXT(datatable[[#This Row],[дата]],"ММ")</f>
        <v>11</v>
      </c>
      <c r="H7753" s="8">
        <v>3.2522000000000002</v>
      </c>
      <c r="I7753" s="8">
        <v>1.2642</v>
      </c>
      <c r="J7753" s="8">
        <f>datatable[[#This Row],[продажи_]]-datatable[[#This Row],[себестоимость_]]</f>
        <v>1.9880000000000002</v>
      </c>
      <c r="L7753"/>
    </row>
    <row r="7754" spans="2:12" x14ac:dyDescent="0.4">
      <c r="B7754" s="5" t="s">
        <v>66</v>
      </c>
      <c r="C7754" s="5" t="s">
        <v>54</v>
      </c>
      <c r="D7754" s="5" t="s">
        <v>30</v>
      </c>
      <c r="E7754" s="5" t="s">
        <v>7</v>
      </c>
      <c r="F7754" s="6">
        <v>44166</v>
      </c>
      <c r="G7754" s="6" t="str">
        <f>TEXT(datatable[[#This Row],[дата]],"ММ")</f>
        <v>12</v>
      </c>
      <c r="H7754" s="8">
        <v>2.7324000000000002</v>
      </c>
      <c r="I7754" s="8">
        <v>1.1969999999999998</v>
      </c>
      <c r="J7754" s="8">
        <f>datatable[[#This Row],[продажи_]]-datatable[[#This Row],[себестоимость_]]</f>
        <v>1.5354000000000003</v>
      </c>
      <c r="L7754"/>
    </row>
    <row r="7755" spans="2:12" x14ac:dyDescent="0.4">
      <c r="B7755" s="5" t="s">
        <v>66</v>
      </c>
      <c r="C7755" s="5" t="s">
        <v>54</v>
      </c>
      <c r="D7755" s="5" t="s">
        <v>30</v>
      </c>
      <c r="E7755" s="5" t="s">
        <v>7</v>
      </c>
      <c r="F7755" s="6">
        <v>43831</v>
      </c>
      <c r="G7755" s="6" t="str">
        <f>TEXT(datatable[[#This Row],[дата]],"ММ")</f>
        <v>01</v>
      </c>
      <c r="H7755" s="8">
        <v>1.3320000000000001</v>
      </c>
      <c r="I7755" s="8">
        <v>0.62639999999999996</v>
      </c>
      <c r="J7755" s="8">
        <f>datatable[[#This Row],[продажи_]]-datatable[[#This Row],[себестоимость_]]</f>
        <v>0.70560000000000012</v>
      </c>
      <c r="L7755"/>
    </row>
    <row r="7756" spans="2:12" x14ac:dyDescent="0.4">
      <c r="B7756" s="5" t="s">
        <v>66</v>
      </c>
      <c r="C7756" s="5" t="s">
        <v>54</v>
      </c>
      <c r="D7756" s="5" t="s">
        <v>30</v>
      </c>
      <c r="E7756" s="5" t="s">
        <v>7</v>
      </c>
      <c r="F7756" s="6">
        <v>43862</v>
      </c>
      <c r="G7756" s="6" t="str">
        <f>TEXT(datatable[[#This Row],[дата]],"ММ")</f>
        <v>02</v>
      </c>
      <c r="H7756" s="8">
        <v>2.7713000000000001</v>
      </c>
      <c r="I7756" s="8">
        <v>0.99959999999999993</v>
      </c>
      <c r="J7756" s="8">
        <f>datatable[[#This Row],[продажи_]]-datatable[[#This Row],[себестоимость_]]</f>
        <v>1.7717000000000001</v>
      </c>
      <c r="L7756"/>
    </row>
    <row r="7757" spans="2:12" x14ac:dyDescent="0.4">
      <c r="B7757" s="5" t="s">
        <v>66</v>
      </c>
      <c r="C7757" s="5" t="s">
        <v>54</v>
      </c>
      <c r="D7757" s="5" t="s">
        <v>30</v>
      </c>
      <c r="E7757" s="5" t="s">
        <v>7</v>
      </c>
      <c r="F7757" s="6">
        <v>43891</v>
      </c>
      <c r="G7757" s="6" t="str">
        <f>TEXT(datatable[[#This Row],[дата]],"ММ")</f>
        <v>03</v>
      </c>
      <c r="H7757" s="8">
        <v>2.9007999999999998</v>
      </c>
      <c r="I7757" s="8">
        <v>0.79679999999999995</v>
      </c>
      <c r="J7757" s="8">
        <f>datatable[[#This Row],[продажи_]]-datatable[[#This Row],[себестоимость_]]</f>
        <v>2.1040000000000001</v>
      </c>
      <c r="L7757"/>
    </row>
    <row r="7758" spans="2:12" x14ac:dyDescent="0.4">
      <c r="B7758" s="5" t="s">
        <v>66</v>
      </c>
      <c r="C7758" s="5" t="s">
        <v>54</v>
      </c>
      <c r="D7758" s="5" t="s">
        <v>30</v>
      </c>
      <c r="E7758" s="5" t="s">
        <v>7</v>
      </c>
      <c r="F7758" s="6">
        <v>43922</v>
      </c>
      <c r="G7758" s="6" t="str">
        <f>TEXT(datatable[[#This Row],[дата]],"ММ")</f>
        <v>04</v>
      </c>
      <c r="H7758" s="8">
        <v>2.7824</v>
      </c>
      <c r="I7758" s="8">
        <v>0.94079999999999997</v>
      </c>
      <c r="J7758" s="8">
        <f>datatable[[#This Row],[продажи_]]-datatable[[#This Row],[себестоимость_]]</f>
        <v>1.8416000000000001</v>
      </c>
      <c r="L7758"/>
    </row>
    <row r="7759" spans="2:12" x14ac:dyDescent="0.4">
      <c r="B7759" s="5" t="s">
        <v>66</v>
      </c>
      <c r="C7759" s="5" t="s">
        <v>54</v>
      </c>
      <c r="D7759" s="5" t="s">
        <v>30</v>
      </c>
      <c r="E7759" s="5" t="s">
        <v>7</v>
      </c>
      <c r="F7759" s="6">
        <v>43952</v>
      </c>
      <c r="G7759" s="6" t="str">
        <f>TEXT(datatable[[#This Row],[дата]],"ММ")</f>
        <v>05</v>
      </c>
      <c r="H7759" s="8">
        <v>2.5012000000000003</v>
      </c>
      <c r="I7759" s="8">
        <v>0.73319999999999996</v>
      </c>
      <c r="J7759" s="8">
        <f>datatable[[#This Row],[продажи_]]-datatable[[#This Row],[себестоимость_]]</f>
        <v>1.7680000000000002</v>
      </c>
      <c r="L7759"/>
    </row>
    <row r="7760" spans="2:12" x14ac:dyDescent="0.4">
      <c r="B7760" s="5" t="s">
        <v>66</v>
      </c>
      <c r="C7760" s="5" t="s">
        <v>54</v>
      </c>
      <c r="D7760" s="5" t="s">
        <v>30</v>
      </c>
      <c r="E7760" s="5" t="s">
        <v>7</v>
      </c>
      <c r="F7760" s="6">
        <v>43983</v>
      </c>
      <c r="G7760" s="6" t="str">
        <f>TEXT(datatable[[#This Row],[дата]],"ММ")</f>
        <v>06</v>
      </c>
      <c r="H7760" s="8">
        <v>1.554</v>
      </c>
      <c r="I7760" s="8">
        <v>0.49799999999999994</v>
      </c>
      <c r="J7760" s="8">
        <f>datatable[[#This Row],[продажи_]]-datatable[[#This Row],[себестоимость_]]</f>
        <v>1.056</v>
      </c>
      <c r="L7760"/>
    </row>
    <row r="7761" spans="2:12" x14ac:dyDescent="0.4">
      <c r="B7761" s="5" t="s">
        <v>66</v>
      </c>
      <c r="C7761" s="5" t="s">
        <v>54</v>
      </c>
      <c r="D7761" s="5" t="s">
        <v>30</v>
      </c>
      <c r="E7761" s="5" t="s">
        <v>7</v>
      </c>
      <c r="F7761" s="6">
        <v>44013</v>
      </c>
      <c r="G7761" s="6" t="str">
        <f>TEXT(datatable[[#This Row],[дата]],"ММ")</f>
        <v>07</v>
      </c>
      <c r="H7761" s="8">
        <v>1.6150500000000001</v>
      </c>
      <c r="I7761" s="8">
        <v>0.48060000000000003</v>
      </c>
      <c r="J7761" s="8">
        <f>datatable[[#This Row],[продажи_]]-datatable[[#This Row],[себестоимость_]]</f>
        <v>1.1344500000000002</v>
      </c>
      <c r="L7761"/>
    </row>
    <row r="7762" spans="2:12" x14ac:dyDescent="0.4">
      <c r="B7762" s="5" t="s">
        <v>66</v>
      </c>
      <c r="C7762" s="5" t="s">
        <v>54</v>
      </c>
      <c r="D7762" s="5" t="s">
        <v>30</v>
      </c>
      <c r="E7762" s="5" t="s">
        <v>7</v>
      </c>
      <c r="F7762" s="6">
        <v>44044</v>
      </c>
      <c r="G7762" s="6" t="str">
        <f>TEXT(datatable[[#This Row],[дата]],"ММ")</f>
        <v>08</v>
      </c>
      <c r="H7762" s="8">
        <v>1.7167999999999999</v>
      </c>
      <c r="I7762" s="8">
        <v>0.4224</v>
      </c>
      <c r="J7762" s="8">
        <f>datatable[[#This Row],[продажи_]]-datatable[[#This Row],[себестоимость_]]</f>
        <v>1.2944</v>
      </c>
      <c r="L7762"/>
    </row>
    <row r="7763" spans="2:12" x14ac:dyDescent="0.4">
      <c r="B7763" s="5" t="s">
        <v>66</v>
      </c>
      <c r="C7763" s="5" t="s">
        <v>54</v>
      </c>
      <c r="D7763" s="5" t="s">
        <v>30</v>
      </c>
      <c r="E7763" s="5" t="s">
        <v>7</v>
      </c>
      <c r="F7763" s="6">
        <v>44075</v>
      </c>
      <c r="G7763" s="6" t="str">
        <f>TEXT(datatable[[#This Row],[дата]],"ММ")</f>
        <v>09</v>
      </c>
      <c r="H7763" s="8">
        <v>1.665</v>
      </c>
      <c r="I7763" s="8">
        <v>0.56999999999999995</v>
      </c>
      <c r="J7763" s="8">
        <f>datatable[[#This Row],[продажи_]]-datatable[[#This Row],[себестоимость_]]</f>
        <v>1.0950000000000002</v>
      </c>
      <c r="L7763"/>
    </row>
    <row r="7764" spans="2:12" x14ac:dyDescent="0.4">
      <c r="B7764" s="5" t="s">
        <v>66</v>
      </c>
      <c r="C7764" s="5" t="s">
        <v>54</v>
      </c>
      <c r="D7764" s="5" t="s">
        <v>30</v>
      </c>
      <c r="E7764" s="5" t="s">
        <v>7</v>
      </c>
      <c r="F7764" s="6">
        <v>44105</v>
      </c>
      <c r="G7764" s="6" t="str">
        <f>TEXT(datatable[[#This Row],[дата]],"ММ")</f>
        <v>10</v>
      </c>
      <c r="H7764" s="8">
        <v>2.8379000000000003</v>
      </c>
      <c r="I7764" s="8">
        <v>0.88919999999999999</v>
      </c>
      <c r="J7764" s="8">
        <f>datatable[[#This Row],[продажи_]]-datatable[[#This Row],[себестоимость_]]</f>
        <v>1.9487000000000003</v>
      </c>
      <c r="L7764"/>
    </row>
    <row r="7765" spans="2:12" x14ac:dyDescent="0.4">
      <c r="B7765" s="5" t="s">
        <v>66</v>
      </c>
      <c r="C7765" s="5" t="s">
        <v>54</v>
      </c>
      <c r="D7765" s="5" t="s">
        <v>30</v>
      </c>
      <c r="E7765" s="5" t="s">
        <v>7</v>
      </c>
      <c r="F7765" s="6">
        <v>44136</v>
      </c>
      <c r="G7765" s="6" t="str">
        <f>TEXT(datatable[[#This Row],[дата]],"ММ")</f>
        <v>11</v>
      </c>
      <c r="H7765" s="8">
        <v>2.0720000000000001</v>
      </c>
      <c r="I7765" s="8">
        <v>0.82319999999999993</v>
      </c>
      <c r="J7765" s="8">
        <f>datatable[[#This Row],[продажи_]]-datatable[[#This Row],[себестоимость_]]</f>
        <v>1.2488000000000001</v>
      </c>
      <c r="L7765"/>
    </row>
    <row r="7766" spans="2:12" x14ac:dyDescent="0.4">
      <c r="B7766" s="5" t="s">
        <v>66</v>
      </c>
      <c r="C7766" s="5" t="s">
        <v>54</v>
      </c>
      <c r="D7766" s="5" t="s">
        <v>30</v>
      </c>
      <c r="E7766" s="5" t="s">
        <v>7</v>
      </c>
      <c r="F7766" s="6">
        <v>44166</v>
      </c>
      <c r="G7766" s="6" t="str">
        <f>TEXT(datatable[[#This Row],[дата]],"ММ")</f>
        <v>12</v>
      </c>
      <c r="H7766" s="8">
        <v>2.2200000000000002</v>
      </c>
      <c r="I7766" s="8">
        <v>0.57599999999999996</v>
      </c>
      <c r="J7766" s="8">
        <f>datatable[[#This Row],[продажи_]]-datatable[[#This Row],[себестоимость_]]</f>
        <v>1.6440000000000001</v>
      </c>
      <c r="L7766"/>
    </row>
    <row r="7767" spans="2:12" x14ac:dyDescent="0.4">
      <c r="B7767" s="5" t="s">
        <v>66</v>
      </c>
      <c r="C7767" s="5" t="s">
        <v>54</v>
      </c>
      <c r="D7767" s="5" t="s">
        <v>30</v>
      </c>
      <c r="E7767" s="5" t="s">
        <v>7</v>
      </c>
      <c r="F7767" s="6">
        <v>43831</v>
      </c>
      <c r="G7767" s="6" t="str">
        <f>TEXT(datatable[[#This Row],[дата]],"ММ")</f>
        <v>01</v>
      </c>
      <c r="H7767" s="8">
        <v>0.70469999999999999</v>
      </c>
      <c r="I7767" s="8">
        <v>0.32400000000000001</v>
      </c>
      <c r="J7767" s="8">
        <f>datatable[[#This Row],[продажи_]]-datatable[[#This Row],[себестоимость_]]</f>
        <v>0.38069999999999998</v>
      </c>
      <c r="L7767"/>
    </row>
    <row r="7768" spans="2:12" x14ac:dyDescent="0.4">
      <c r="B7768" s="5" t="s">
        <v>66</v>
      </c>
      <c r="C7768" s="5" t="s">
        <v>54</v>
      </c>
      <c r="D7768" s="5" t="s">
        <v>30</v>
      </c>
      <c r="E7768" s="5" t="s">
        <v>7</v>
      </c>
      <c r="F7768" s="6">
        <v>43862</v>
      </c>
      <c r="G7768" s="6" t="str">
        <f>TEXT(datatable[[#This Row],[дата]],"ММ")</f>
        <v>02</v>
      </c>
      <c r="H7768" s="8">
        <v>1.1340000000000001</v>
      </c>
      <c r="I7768" s="8">
        <v>0.47040000000000004</v>
      </c>
      <c r="J7768" s="8">
        <f>datatable[[#This Row],[продажи_]]-datatable[[#This Row],[себестоимость_]]</f>
        <v>0.66360000000000008</v>
      </c>
      <c r="L7768"/>
    </row>
    <row r="7769" spans="2:12" x14ac:dyDescent="0.4">
      <c r="B7769" s="5" t="s">
        <v>66</v>
      </c>
      <c r="C7769" s="5" t="s">
        <v>54</v>
      </c>
      <c r="D7769" s="5" t="s">
        <v>30</v>
      </c>
      <c r="E7769" s="5" t="s">
        <v>7</v>
      </c>
      <c r="F7769" s="6">
        <v>43891</v>
      </c>
      <c r="G7769" s="6" t="str">
        <f>TEXT(datatable[[#This Row],[дата]],"ММ")</f>
        <v>03</v>
      </c>
      <c r="H7769" s="8">
        <v>1.224</v>
      </c>
      <c r="I7769" s="8">
        <v>0.75519999999999998</v>
      </c>
      <c r="J7769" s="8">
        <f>datatable[[#This Row],[продажи_]]-datatable[[#This Row],[себестоимость_]]</f>
        <v>0.46879999999999999</v>
      </c>
      <c r="L7769"/>
    </row>
    <row r="7770" spans="2:12" x14ac:dyDescent="0.4">
      <c r="B7770" s="5" t="s">
        <v>66</v>
      </c>
      <c r="C7770" s="5" t="s">
        <v>54</v>
      </c>
      <c r="D7770" s="5" t="s">
        <v>30</v>
      </c>
      <c r="E7770" s="5" t="s">
        <v>7</v>
      </c>
      <c r="F7770" s="6">
        <v>43922</v>
      </c>
      <c r="G7770" s="6" t="str">
        <f>TEXT(datatable[[#This Row],[дата]],"ММ")</f>
        <v>04</v>
      </c>
      <c r="H7770" s="8">
        <v>1.6847999999999999</v>
      </c>
      <c r="I7770" s="8">
        <v>0.60799999999999998</v>
      </c>
      <c r="J7770" s="8">
        <f>datatable[[#This Row],[продажи_]]-datatable[[#This Row],[себестоимость_]]</f>
        <v>1.0768</v>
      </c>
      <c r="L7770"/>
    </row>
    <row r="7771" spans="2:12" x14ac:dyDescent="0.4">
      <c r="B7771" s="5" t="s">
        <v>66</v>
      </c>
      <c r="C7771" s="5" t="s">
        <v>54</v>
      </c>
      <c r="D7771" s="5" t="s">
        <v>30</v>
      </c>
      <c r="E7771" s="5" t="s">
        <v>7</v>
      </c>
      <c r="F7771" s="6">
        <v>43952</v>
      </c>
      <c r="G7771" s="6" t="str">
        <f>TEXT(datatable[[#This Row],[дата]],"ММ")</f>
        <v>05</v>
      </c>
      <c r="H7771" s="8">
        <v>1.3337999999999999</v>
      </c>
      <c r="I7771" s="8">
        <v>0.5616000000000001</v>
      </c>
      <c r="J7771" s="8">
        <f>datatable[[#This Row],[продажи_]]-datatable[[#This Row],[себестоимость_]]</f>
        <v>0.77219999999999978</v>
      </c>
      <c r="L7771"/>
    </row>
    <row r="7772" spans="2:12" x14ac:dyDescent="0.4">
      <c r="B7772" s="5" t="s">
        <v>66</v>
      </c>
      <c r="C7772" s="5" t="s">
        <v>54</v>
      </c>
      <c r="D7772" s="5" t="s">
        <v>30</v>
      </c>
      <c r="E7772" s="5" t="s">
        <v>7</v>
      </c>
      <c r="F7772" s="6">
        <v>43983</v>
      </c>
      <c r="G7772" s="6" t="str">
        <f>TEXT(datatable[[#This Row],[дата]],"ММ")</f>
        <v>06</v>
      </c>
      <c r="H7772" s="8">
        <v>0.77400000000000002</v>
      </c>
      <c r="I7772" s="8">
        <v>0.45999999999999996</v>
      </c>
      <c r="J7772" s="8">
        <f>datatable[[#This Row],[продажи_]]-datatable[[#This Row],[себестоимость_]]</f>
        <v>0.31400000000000006</v>
      </c>
      <c r="L7772"/>
    </row>
    <row r="7773" spans="2:12" x14ac:dyDescent="0.4">
      <c r="B7773" s="5" t="s">
        <v>66</v>
      </c>
      <c r="C7773" s="5" t="s">
        <v>54</v>
      </c>
      <c r="D7773" s="5" t="s">
        <v>30</v>
      </c>
      <c r="E7773" s="5" t="s">
        <v>7</v>
      </c>
      <c r="F7773" s="6">
        <v>44013</v>
      </c>
      <c r="G7773" s="6" t="str">
        <f>TEXT(datatable[[#This Row],[дата]],"ММ")</f>
        <v>07</v>
      </c>
      <c r="H7773" s="8">
        <v>0.75330000000000008</v>
      </c>
      <c r="I7773" s="8">
        <v>0.41399999999999998</v>
      </c>
      <c r="J7773" s="8">
        <f>datatable[[#This Row],[продажи_]]-datatable[[#This Row],[себестоимость_]]</f>
        <v>0.3393000000000001</v>
      </c>
      <c r="L7773"/>
    </row>
    <row r="7774" spans="2:12" x14ac:dyDescent="0.4">
      <c r="B7774" s="5" t="s">
        <v>66</v>
      </c>
      <c r="C7774" s="5" t="s">
        <v>54</v>
      </c>
      <c r="D7774" s="5" t="s">
        <v>30</v>
      </c>
      <c r="E7774" s="5" t="s">
        <v>7</v>
      </c>
      <c r="F7774" s="6">
        <v>44044</v>
      </c>
      <c r="G7774" s="6" t="str">
        <f>TEXT(datatable[[#This Row],[дата]],"ММ")</f>
        <v>08</v>
      </c>
      <c r="H7774" s="8">
        <v>0.82799999999999996</v>
      </c>
      <c r="I7774" s="8">
        <v>0.25600000000000001</v>
      </c>
      <c r="J7774" s="8">
        <f>datatable[[#This Row],[продажи_]]-datatable[[#This Row],[себестоимость_]]</f>
        <v>0.57199999999999995</v>
      </c>
      <c r="L7774"/>
    </row>
    <row r="7775" spans="2:12" x14ac:dyDescent="0.4">
      <c r="B7775" s="5" t="s">
        <v>66</v>
      </c>
      <c r="C7775" s="5" t="s">
        <v>54</v>
      </c>
      <c r="D7775" s="5" t="s">
        <v>30</v>
      </c>
      <c r="E7775" s="5" t="s">
        <v>7</v>
      </c>
      <c r="F7775" s="6">
        <v>44075</v>
      </c>
      <c r="G7775" s="6" t="str">
        <f>TEXT(datatable[[#This Row],[дата]],"ММ")</f>
        <v>09</v>
      </c>
      <c r="H7775" s="8">
        <v>0.75600000000000001</v>
      </c>
      <c r="I7775" s="8">
        <v>0.40400000000000003</v>
      </c>
      <c r="J7775" s="8">
        <f>datatable[[#This Row],[продажи_]]-datatable[[#This Row],[себестоимость_]]</f>
        <v>0.35199999999999998</v>
      </c>
      <c r="L7775"/>
    </row>
    <row r="7776" spans="2:12" x14ac:dyDescent="0.4">
      <c r="B7776" s="5" t="s">
        <v>66</v>
      </c>
      <c r="C7776" s="5" t="s">
        <v>54</v>
      </c>
      <c r="D7776" s="5" t="s">
        <v>30</v>
      </c>
      <c r="E7776" s="5" t="s">
        <v>7</v>
      </c>
      <c r="F7776" s="6">
        <v>44105</v>
      </c>
      <c r="G7776" s="6" t="str">
        <f>TEXT(datatable[[#This Row],[дата]],"ММ")</f>
        <v>10</v>
      </c>
      <c r="H7776" s="8">
        <v>1.1582999999999999</v>
      </c>
      <c r="I7776" s="8">
        <v>0.55120000000000002</v>
      </c>
      <c r="J7776" s="8">
        <f>datatable[[#This Row],[продажи_]]-datatable[[#This Row],[себестоимость_]]</f>
        <v>0.60709999999999986</v>
      </c>
      <c r="L7776"/>
    </row>
    <row r="7777" spans="2:12" x14ac:dyDescent="0.4">
      <c r="B7777" s="5" t="s">
        <v>66</v>
      </c>
      <c r="C7777" s="5" t="s">
        <v>54</v>
      </c>
      <c r="D7777" s="5" t="s">
        <v>30</v>
      </c>
      <c r="E7777" s="5" t="s">
        <v>7</v>
      </c>
      <c r="F7777" s="6">
        <v>44136</v>
      </c>
      <c r="G7777" s="6" t="str">
        <f>TEXT(datatable[[#This Row],[дата]],"ММ")</f>
        <v>11</v>
      </c>
      <c r="H7777" s="8">
        <v>1.0331999999999999</v>
      </c>
      <c r="I7777" s="8">
        <v>0.50960000000000005</v>
      </c>
      <c r="J7777" s="8">
        <f>datatable[[#This Row],[продажи_]]-datatable[[#This Row],[себестоимость_]]</f>
        <v>0.52359999999999984</v>
      </c>
      <c r="L7777"/>
    </row>
    <row r="7778" spans="2:12" x14ac:dyDescent="0.4">
      <c r="B7778" s="5" t="s">
        <v>66</v>
      </c>
      <c r="C7778" s="5" t="s">
        <v>54</v>
      </c>
      <c r="D7778" s="5" t="s">
        <v>30</v>
      </c>
      <c r="E7778" s="5" t="s">
        <v>7</v>
      </c>
      <c r="F7778" s="6">
        <v>44166</v>
      </c>
      <c r="G7778" s="6" t="str">
        <f>TEXT(datatable[[#This Row],[дата]],"ММ")</f>
        <v>12</v>
      </c>
      <c r="H7778" s="8">
        <v>0.87480000000000013</v>
      </c>
      <c r="I7778" s="8">
        <v>0.46079999999999999</v>
      </c>
      <c r="J7778" s="8">
        <f>datatable[[#This Row],[продажи_]]-datatable[[#This Row],[себестоимость_]]</f>
        <v>0.41400000000000015</v>
      </c>
      <c r="L7778"/>
    </row>
    <row r="7779" spans="2:12" x14ac:dyDescent="0.4">
      <c r="B7779" s="5" t="s">
        <v>65</v>
      </c>
      <c r="C7779" s="5" t="s">
        <v>58</v>
      </c>
      <c r="D7779" s="5" t="s">
        <v>6</v>
      </c>
      <c r="E7779" s="5" t="s">
        <v>60</v>
      </c>
      <c r="F7779" s="6">
        <v>44197</v>
      </c>
      <c r="G7779" s="6" t="str">
        <f>TEXT(datatable[[#This Row],[дата]],"ММ")</f>
        <v>01</v>
      </c>
      <c r="H7779" s="8">
        <v>329.81900000000007</v>
      </c>
      <c r="I7779" s="8">
        <v>136.89500000000001</v>
      </c>
      <c r="J7779" s="8">
        <f>datatable[[#This Row],[продажи_]]-datatable[[#This Row],[себестоимость_]]</f>
        <v>192.92400000000006</v>
      </c>
      <c r="L7779"/>
    </row>
    <row r="7780" spans="2:12" x14ac:dyDescent="0.4">
      <c r="B7780" s="5" t="s">
        <v>65</v>
      </c>
      <c r="C7780" s="5" t="s">
        <v>58</v>
      </c>
      <c r="D7780" s="5" t="s">
        <v>6</v>
      </c>
      <c r="E7780" s="5" t="s">
        <v>60</v>
      </c>
      <c r="F7780" s="6">
        <v>44228</v>
      </c>
      <c r="G7780" s="6" t="str">
        <f>TEXT(datatable[[#This Row],[дата]],"ММ")</f>
        <v>02</v>
      </c>
      <c r="H7780" s="8">
        <v>392.36014999999998</v>
      </c>
      <c r="I7780" s="8">
        <v>152.0779</v>
      </c>
      <c r="J7780" s="8">
        <f>datatable[[#This Row],[продажи_]]-datatable[[#This Row],[себестоимость_]]</f>
        <v>240.28224999999998</v>
      </c>
      <c r="L7780"/>
    </row>
    <row r="7781" spans="2:12" x14ac:dyDescent="0.4">
      <c r="B7781" s="5" t="s">
        <v>65</v>
      </c>
      <c r="C7781" s="5" t="s">
        <v>58</v>
      </c>
      <c r="D7781" s="5" t="s">
        <v>6</v>
      </c>
      <c r="E7781" s="5" t="s">
        <v>60</v>
      </c>
      <c r="F7781" s="6">
        <v>44256</v>
      </c>
      <c r="G7781" s="6" t="str">
        <f>TEXT(datatable[[#This Row],[дата]],"ММ")</f>
        <v>03</v>
      </c>
      <c r="H7781" s="8">
        <v>448.67830000000004</v>
      </c>
      <c r="I7781" s="8">
        <v>182.94149999999999</v>
      </c>
      <c r="J7781" s="8">
        <f>datatable[[#This Row],[продажи_]]-datatable[[#This Row],[себестоимость_]]</f>
        <v>265.73680000000002</v>
      </c>
      <c r="L7781"/>
    </row>
    <row r="7782" spans="2:12" x14ac:dyDescent="0.4">
      <c r="B7782" s="5" t="s">
        <v>65</v>
      </c>
      <c r="C7782" s="5" t="s">
        <v>58</v>
      </c>
      <c r="D7782" s="5" t="s">
        <v>6</v>
      </c>
      <c r="E7782" s="5" t="s">
        <v>60</v>
      </c>
      <c r="F7782" s="6">
        <v>44287</v>
      </c>
      <c r="G7782" s="6" t="str">
        <f>TEXT(datatable[[#This Row],[дата]],"ММ")</f>
        <v>04</v>
      </c>
      <c r="H7782" s="8">
        <v>572.51599999999996</v>
      </c>
      <c r="I7782" s="8">
        <v>219.03200000000001</v>
      </c>
      <c r="J7782" s="8">
        <f>datatable[[#This Row],[продажи_]]-datatable[[#This Row],[себестоимость_]]</f>
        <v>353.48399999999992</v>
      </c>
      <c r="L7782"/>
    </row>
    <row r="7783" spans="2:12" x14ac:dyDescent="0.4">
      <c r="B7783" s="5" t="s">
        <v>65</v>
      </c>
      <c r="C7783" s="5" t="s">
        <v>58</v>
      </c>
      <c r="D7783" s="5" t="s">
        <v>6</v>
      </c>
      <c r="E7783" s="5" t="s">
        <v>60</v>
      </c>
      <c r="F7783" s="6">
        <v>44317</v>
      </c>
      <c r="G7783" s="6" t="str">
        <f>TEXT(datatable[[#This Row],[дата]],"ММ")</f>
        <v>05</v>
      </c>
      <c r="H7783" s="8">
        <v>470.45880000000005</v>
      </c>
      <c r="I7783" s="8">
        <v>163.77619999999999</v>
      </c>
      <c r="J7783" s="8">
        <f>datatable[[#This Row],[продажи_]]-datatable[[#This Row],[себестоимость_]]</f>
        <v>306.68260000000009</v>
      </c>
      <c r="L7783"/>
    </row>
    <row r="7784" spans="2:12" x14ac:dyDescent="0.4">
      <c r="B7784" s="5" t="s">
        <v>65</v>
      </c>
      <c r="C7784" s="5" t="s">
        <v>58</v>
      </c>
      <c r="D7784" s="5" t="s">
        <v>6</v>
      </c>
      <c r="E7784" s="5" t="s">
        <v>60</v>
      </c>
      <c r="F7784" s="6">
        <v>44348</v>
      </c>
      <c r="G7784" s="6" t="str">
        <f>TEXT(datatable[[#This Row],[дата]],"ММ")</f>
        <v>06</v>
      </c>
      <c r="H7784" s="8">
        <v>257.63220000000001</v>
      </c>
      <c r="I7784" s="8">
        <v>107.52479999999998</v>
      </c>
      <c r="J7784" s="8">
        <f>datatable[[#This Row],[продажи_]]-datatable[[#This Row],[себестоимость_]]</f>
        <v>150.10740000000004</v>
      </c>
      <c r="L7784"/>
    </row>
    <row r="7785" spans="2:12" x14ac:dyDescent="0.4">
      <c r="B7785" s="5" t="s">
        <v>65</v>
      </c>
      <c r="C7785" s="5" t="s">
        <v>58</v>
      </c>
      <c r="D7785" s="5" t="s">
        <v>6</v>
      </c>
      <c r="E7785" s="5" t="s">
        <v>60</v>
      </c>
      <c r="F7785" s="6">
        <v>44378</v>
      </c>
      <c r="G7785" s="6" t="str">
        <f>TEXT(datatable[[#This Row],[дата]],"ММ")</f>
        <v>07</v>
      </c>
      <c r="H7785" s="8">
        <v>308.03850000000006</v>
      </c>
      <c r="I7785" s="8">
        <v>134.40599999999998</v>
      </c>
      <c r="J7785" s="8">
        <f>datatable[[#This Row],[продажи_]]-datatable[[#This Row],[себестоимость_]]</f>
        <v>173.63250000000008</v>
      </c>
      <c r="L7785"/>
    </row>
    <row r="7786" spans="2:12" x14ac:dyDescent="0.4">
      <c r="B7786" s="5" t="s">
        <v>65</v>
      </c>
      <c r="C7786" s="5" t="s">
        <v>58</v>
      </c>
      <c r="D7786" s="5" t="s">
        <v>6</v>
      </c>
      <c r="E7786" s="5" t="s">
        <v>60</v>
      </c>
      <c r="F7786" s="6">
        <v>44409</v>
      </c>
      <c r="G7786" s="6" t="str">
        <f>TEXT(datatable[[#This Row],[дата]],"ММ")</f>
        <v>08</v>
      </c>
      <c r="H7786" s="8">
        <v>233.98480000000001</v>
      </c>
      <c r="I7786" s="8">
        <v>93.586399999999998</v>
      </c>
      <c r="J7786" s="8">
        <f>datatable[[#This Row],[продажи_]]-datatable[[#This Row],[себестоимость_]]</f>
        <v>140.39840000000001</v>
      </c>
      <c r="L7786"/>
    </row>
    <row r="7787" spans="2:12" x14ac:dyDescent="0.4">
      <c r="B7787" s="5" t="s">
        <v>65</v>
      </c>
      <c r="C7787" s="5" t="s">
        <v>58</v>
      </c>
      <c r="D7787" s="5" t="s">
        <v>6</v>
      </c>
      <c r="E7787" s="5" t="s">
        <v>60</v>
      </c>
      <c r="F7787" s="6">
        <v>44440</v>
      </c>
      <c r="G7787" s="6" t="str">
        <f>TEXT(datatable[[#This Row],[дата]],"ММ")</f>
        <v>09</v>
      </c>
      <c r="H7787" s="8">
        <v>274.43430000000001</v>
      </c>
      <c r="I7787" s="8">
        <v>89.603999999999999</v>
      </c>
      <c r="J7787" s="8">
        <f>datatable[[#This Row],[продажи_]]-datatable[[#This Row],[себестоимость_]]</f>
        <v>184.83030000000002</v>
      </c>
      <c r="L7787"/>
    </row>
    <row r="7788" spans="2:12" x14ac:dyDescent="0.4">
      <c r="B7788" s="5" t="s">
        <v>65</v>
      </c>
      <c r="C7788" s="5" t="s">
        <v>58</v>
      </c>
      <c r="D7788" s="5" t="s">
        <v>6</v>
      </c>
      <c r="E7788" s="5" t="s">
        <v>60</v>
      </c>
      <c r="F7788" s="6">
        <v>44470</v>
      </c>
      <c r="G7788" s="6" t="str">
        <f>TEXT(datatable[[#This Row],[дата]],"ММ")</f>
        <v>10</v>
      </c>
      <c r="H7788" s="8">
        <v>421.91939999999994</v>
      </c>
      <c r="I7788" s="8">
        <v>141.87299999999999</v>
      </c>
      <c r="J7788" s="8">
        <f>datatable[[#This Row],[продажи_]]-datatable[[#This Row],[себестоимость_]]</f>
        <v>280.04639999999995</v>
      </c>
      <c r="L7788"/>
    </row>
    <row r="7789" spans="2:12" x14ac:dyDescent="0.4">
      <c r="B7789" s="5" t="s">
        <v>65</v>
      </c>
      <c r="C7789" s="5" t="s">
        <v>58</v>
      </c>
      <c r="D7789" s="5" t="s">
        <v>6</v>
      </c>
      <c r="E7789" s="5" t="s">
        <v>60</v>
      </c>
      <c r="F7789" s="6">
        <v>44501</v>
      </c>
      <c r="G7789" s="6" t="str">
        <f>TEXT(datatable[[#This Row],[дата]],"ММ")</f>
        <v>11</v>
      </c>
      <c r="H7789" s="8">
        <v>448.05600000000004</v>
      </c>
      <c r="I7789" s="8">
        <v>183.19040000000001</v>
      </c>
      <c r="J7789" s="8">
        <f>datatable[[#This Row],[продажи_]]-datatable[[#This Row],[себестоимость_]]</f>
        <v>264.86560000000003</v>
      </c>
      <c r="L7789"/>
    </row>
    <row r="7790" spans="2:12" x14ac:dyDescent="0.4">
      <c r="B7790" s="5" t="s">
        <v>65</v>
      </c>
      <c r="C7790" s="5" t="s">
        <v>58</v>
      </c>
      <c r="D7790" s="5" t="s">
        <v>6</v>
      </c>
      <c r="E7790" s="5" t="s">
        <v>60</v>
      </c>
      <c r="F7790" s="6">
        <v>44531</v>
      </c>
      <c r="G7790" s="6" t="str">
        <f>TEXT(datatable[[#This Row],[дата]],"ММ")</f>
        <v>12</v>
      </c>
      <c r="H7790" s="8">
        <v>431.25389999999999</v>
      </c>
      <c r="I7790" s="8">
        <v>149.83779999999999</v>
      </c>
      <c r="J7790" s="8">
        <f>datatable[[#This Row],[продажи_]]-datatable[[#This Row],[себестоимость_]]</f>
        <v>281.41610000000003</v>
      </c>
      <c r="L7790"/>
    </row>
    <row r="7791" spans="2:12" x14ac:dyDescent="0.4">
      <c r="B7791" s="5" t="s">
        <v>65</v>
      </c>
      <c r="C7791" s="5" t="s">
        <v>58</v>
      </c>
      <c r="D7791" s="5" t="s">
        <v>6</v>
      </c>
      <c r="E7791" s="5" t="s">
        <v>8</v>
      </c>
      <c r="F7791" s="6">
        <v>44197</v>
      </c>
      <c r="G7791" s="6" t="str">
        <f>TEXT(datatable[[#This Row],[дата]],"ММ")</f>
        <v>01</v>
      </c>
      <c r="H7791" s="8">
        <v>153.93599999999998</v>
      </c>
      <c r="I7791" s="8">
        <v>103.92300000000002</v>
      </c>
      <c r="J7791" s="8">
        <f>datatable[[#This Row],[продажи_]]-datatable[[#This Row],[себестоимость_]]</f>
        <v>50.012999999999963</v>
      </c>
      <c r="L7791"/>
    </row>
    <row r="7792" spans="2:12" x14ac:dyDescent="0.4">
      <c r="B7792" s="5" t="s">
        <v>65</v>
      </c>
      <c r="C7792" s="5" t="s">
        <v>58</v>
      </c>
      <c r="D7792" s="5" t="s">
        <v>6</v>
      </c>
      <c r="E7792" s="5" t="s">
        <v>8</v>
      </c>
      <c r="F7792" s="6">
        <v>44228</v>
      </c>
      <c r="G7792" s="6" t="str">
        <f>TEXT(datatable[[#This Row],[дата]],"ММ")</f>
        <v>02</v>
      </c>
      <c r="H7792" s="8">
        <v>210.53955000000002</v>
      </c>
      <c r="I7792" s="8">
        <v>148.44309999999999</v>
      </c>
      <c r="J7792" s="8">
        <f>datatable[[#This Row],[продажи_]]-datatable[[#This Row],[себестоимость_]]</f>
        <v>62.096450000000033</v>
      </c>
      <c r="L7792"/>
    </row>
    <row r="7793" spans="2:12" x14ac:dyDescent="0.4">
      <c r="B7793" s="5" t="s">
        <v>65</v>
      </c>
      <c r="C7793" s="5" t="s">
        <v>58</v>
      </c>
      <c r="D7793" s="5" t="s">
        <v>6</v>
      </c>
      <c r="E7793" s="5" t="s">
        <v>8</v>
      </c>
      <c r="F7793" s="6">
        <v>44256</v>
      </c>
      <c r="G7793" s="6" t="str">
        <f>TEXT(datatable[[#This Row],[дата]],"ММ")</f>
        <v>03</v>
      </c>
      <c r="H7793" s="8">
        <v>260.40839999999997</v>
      </c>
      <c r="I7793" s="8">
        <v>192.19340000000003</v>
      </c>
      <c r="J7793" s="8">
        <f>datatable[[#This Row],[продажи_]]-datatable[[#This Row],[себестоимость_]]</f>
        <v>68.214999999999947</v>
      </c>
      <c r="L7793"/>
    </row>
    <row r="7794" spans="2:12" x14ac:dyDescent="0.4">
      <c r="B7794" s="5" t="s">
        <v>65</v>
      </c>
      <c r="C7794" s="5" t="s">
        <v>58</v>
      </c>
      <c r="D7794" s="5" t="s">
        <v>6</v>
      </c>
      <c r="E7794" s="5" t="s">
        <v>8</v>
      </c>
      <c r="F7794" s="6">
        <v>44287</v>
      </c>
      <c r="G7794" s="6" t="str">
        <f>TEXT(datatable[[#This Row],[дата]],"ММ")</f>
        <v>04</v>
      </c>
      <c r="H7794" s="8">
        <v>253.99440000000001</v>
      </c>
      <c r="I7794" s="8">
        <v>182.69919999999999</v>
      </c>
      <c r="J7794" s="8">
        <f>datatable[[#This Row],[продажи_]]-datatable[[#This Row],[себестоимость_]]</f>
        <v>71.295200000000023</v>
      </c>
      <c r="L7794"/>
    </row>
    <row r="7795" spans="2:12" x14ac:dyDescent="0.4">
      <c r="B7795" s="5" t="s">
        <v>65</v>
      </c>
      <c r="C7795" s="5" t="s">
        <v>58</v>
      </c>
      <c r="D7795" s="5" t="s">
        <v>6</v>
      </c>
      <c r="E7795" s="5" t="s">
        <v>8</v>
      </c>
      <c r="F7795" s="6">
        <v>44317</v>
      </c>
      <c r="G7795" s="6" t="str">
        <f>TEXT(datatable[[#This Row],[дата]],"ММ")</f>
        <v>05</v>
      </c>
      <c r="H7795" s="8">
        <v>215.5104</v>
      </c>
      <c r="I7795" s="8">
        <v>152.67699999999999</v>
      </c>
      <c r="J7795" s="8">
        <f>datatable[[#This Row],[продажи_]]-datatable[[#This Row],[себестоимость_]]</f>
        <v>62.833400000000012</v>
      </c>
      <c r="L7795"/>
    </row>
    <row r="7796" spans="2:12" x14ac:dyDescent="0.4">
      <c r="B7796" s="5" t="s">
        <v>65</v>
      </c>
      <c r="C7796" s="5" t="s">
        <v>58</v>
      </c>
      <c r="D7796" s="5" t="s">
        <v>6</v>
      </c>
      <c r="E7796" s="5" t="s">
        <v>8</v>
      </c>
      <c r="F7796" s="6">
        <v>44348</v>
      </c>
      <c r="G7796" s="6" t="str">
        <f>TEXT(datatable[[#This Row],[дата]],"ММ")</f>
        <v>06</v>
      </c>
      <c r="H7796" s="8">
        <v>165.96224999999998</v>
      </c>
      <c r="I7796" s="8">
        <v>94.685399999999987</v>
      </c>
      <c r="J7796" s="8">
        <f>datatable[[#This Row],[продажи_]]-datatable[[#This Row],[себестоимость_]]</f>
        <v>71.276849999999996</v>
      </c>
      <c r="L7796"/>
    </row>
    <row r="7797" spans="2:12" x14ac:dyDescent="0.4">
      <c r="B7797" s="5" t="s">
        <v>65</v>
      </c>
      <c r="C7797" s="5" t="s">
        <v>58</v>
      </c>
      <c r="D7797" s="5" t="s">
        <v>6</v>
      </c>
      <c r="E7797" s="5" t="s">
        <v>8</v>
      </c>
      <c r="F7797" s="6">
        <v>44378</v>
      </c>
      <c r="G7797" s="6" t="str">
        <f>TEXT(datatable[[#This Row],[дата]],"ММ")</f>
        <v>07</v>
      </c>
      <c r="H7797" s="8">
        <v>160.18965</v>
      </c>
      <c r="I7797" s="8">
        <v>116.6247</v>
      </c>
      <c r="J7797" s="8">
        <f>datatable[[#This Row],[продажи_]]-datatable[[#This Row],[себестоимость_]]</f>
        <v>43.564949999999996</v>
      </c>
      <c r="L7797"/>
    </row>
    <row r="7798" spans="2:12" x14ac:dyDescent="0.4">
      <c r="B7798" s="5" t="s">
        <v>65</v>
      </c>
      <c r="C7798" s="5" t="s">
        <v>58</v>
      </c>
      <c r="D7798" s="5" t="s">
        <v>6</v>
      </c>
      <c r="E7798" s="5" t="s">
        <v>8</v>
      </c>
      <c r="F7798" s="6">
        <v>44409</v>
      </c>
      <c r="G7798" s="6" t="str">
        <f>TEXT(datatable[[#This Row],[дата]],"ММ")</f>
        <v>08</v>
      </c>
      <c r="H7798" s="8">
        <v>137.25960000000001</v>
      </c>
      <c r="I7798" s="8">
        <v>86.21759999999999</v>
      </c>
      <c r="J7798" s="8">
        <f>datatable[[#This Row],[продажи_]]-datatable[[#This Row],[себестоимость_]]</f>
        <v>51.042000000000016</v>
      </c>
      <c r="L7798"/>
    </row>
    <row r="7799" spans="2:12" x14ac:dyDescent="0.4">
      <c r="B7799" s="5" t="s">
        <v>65</v>
      </c>
      <c r="C7799" s="5" t="s">
        <v>58</v>
      </c>
      <c r="D7799" s="5" t="s">
        <v>6</v>
      </c>
      <c r="E7799" s="5" t="s">
        <v>8</v>
      </c>
      <c r="F7799" s="6">
        <v>44440</v>
      </c>
      <c r="G7799" s="6" t="str">
        <f>TEXT(datatable[[#This Row],[дата]],"ММ")</f>
        <v>09</v>
      </c>
      <c r="H7799" s="8">
        <v>157.30335000000002</v>
      </c>
      <c r="I7799" s="8">
        <v>117.7794</v>
      </c>
      <c r="J7799" s="8">
        <f>datatable[[#This Row],[продажи_]]-datatable[[#This Row],[себестоимость_]]</f>
        <v>39.523950000000028</v>
      </c>
      <c r="L7799"/>
    </row>
    <row r="7800" spans="2:12" x14ac:dyDescent="0.4">
      <c r="B7800" s="5" t="s">
        <v>65</v>
      </c>
      <c r="C7800" s="5" t="s">
        <v>58</v>
      </c>
      <c r="D7800" s="5" t="s">
        <v>6</v>
      </c>
      <c r="E7800" s="5" t="s">
        <v>8</v>
      </c>
      <c r="F7800" s="6">
        <v>44470</v>
      </c>
      <c r="G7800" s="6" t="str">
        <f>TEXT(datatable[[#This Row],[дата]],"ММ")</f>
        <v>10</v>
      </c>
      <c r="H7800" s="8">
        <v>180.87479999999999</v>
      </c>
      <c r="I7800" s="8">
        <v>167.81640000000002</v>
      </c>
      <c r="J7800" s="8">
        <f>datatable[[#This Row],[продажи_]]-datatable[[#This Row],[себестоимость_]]</f>
        <v>13.058399999999978</v>
      </c>
      <c r="L7800"/>
    </row>
    <row r="7801" spans="2:12" x14ac:dyDescent="0.4">
      <c r="B7801" s="5" t="s">
        <v>65</v>
      </c>
      <c r="C7801" s="5" t="s">
        <v>58</v>
      </c>
      <c r="D7801" s="5" t="s">
        <v>6</v>
      </c>
      <c r="E7801" s="5" t="s">
        <v>8</v>
      </c>
      <c r="F7801" s="6">
        <v>44501</v>
      </c>
      <c r="G7801" s="6" t="str">
        <f>TEXT(datatable[[#This Row],[дата]],"ММ")</f>
        <v>11</v>
      </c>
      <c r="H7801" s="8">
        <v>261.69119999999998</v>
      </c>
      <c r="I7801" s="8">
        <v>168.3296</v>
      </c>
      <c r="J7801" s="8">
        <f>datatable[[#This Row],[продажи_]]-datatable[[#This Row],[себестоимость_]]</f>
        <v>93.361599999999981</v>
      </c>
      <c r="L7801"/>
    </row>
    <row r="7802" spans="2:12" x14ac:dyDescent="0.4">
      <c r="B7802" s="5" t="s">
        <v>65</v>
      </c>
      <c r="C7802" s="5" t="s">
        <v>58</v>
      </c>
      <c r="D7802" s="5" t="s">
        <v>6</v>
      </c>
      <c r="E7802" s="5" t="s">
        <v>8</v>
      </c>
      <c r="F7802" s="6">
        <v>44531</v>
      </c>
      <c r="G7802" s="6" t="str">
        <f>TEXT(datatable[[#This Row],[дата]],"ММ")</f>
        <v>12</v>
      </c>
      <c r="H7802" s="8">
        <v>211.0206</v>
      </c>
      <c r="I7802" s="8">
        <v>150.88079999999999</v>
      </c>
      <c r="J7802" s="8">
        <f>datatable[[#This Row],[продажи_]]-datatable[[#This Row],[себестоимость_]]</f>
        <v>60.139800000000008</v>
      </c>
      <c r="L7802"/>
    </row>
    <row r="7803" spans="2:12" x14ac:dyDescent="0.4">
      <c r="B7803" s="5" t="s">
        <v>65</v>
      </c>
      <c r="C7803" s="5" t="s">
        <v>58</v>
      </c>
      <c r="D7803" s="5" t="s">
        <v>6</v>
      </c>
      <c r="E7803" s="5" t="s">
        <v>61</v>
      </c>
      <c r="F7803" s="6">
        <v>44197</v>
      </c>
      <c r="G7803" s="6" t="str">
        <f>TEXT(datatable[[#This Row],[дата]],"ММ")</f>
        <v>01</v>
      </c>
      <c r="H7803" s="8">
        <v>132.35399999999998</v>
      </c>
      <c r="I7803" s="8">
        <v>73.132500000000007</v>
      </c>
      <c r="J7803" s="8">
        <f>datatable[[#This Row],[продажи_]]-datatable[[#This Row],[себестоимость_]]</f>
        <v>59.221499999999978</v>
      </c>
      <c r="L7803"/>
    </row>
    <row r="7804" spans="2:12" x14ac:dyDescent="0.4">
      <c r="B7804" s="5" t="s">
        <v>65</v>
      </c>
      <c r="C7804" s="5" t="s">
        <v>58</v>
      </c>
      <c r="D7804" s="5" t="s">
        <v>6</v>
      </c>
      <c r="E7804" s="5" t="s">
        <v>61</v>
      </c>
      <c r="F7804" s="6">
        <v>44228</v>
      </c>
      <c r="G7804" s="6" t="str">
        <f>TEXT(datatable[[#This Row],[дата]],"ММ")</f>
        <v>02</v>
      </c>
      <c r="H7804" s="8">
        <v>152.4393</v>
      </c>
      <c r="I7804" s="8">
        <v>99.599500000000006</v>
      </c>
      <c r="J7804" s="8">
        <f>datatable[[#This Row],[продажи_]]-datatable[[#This Row],[себестоимость_]]</f>
        <v>52.839799999999997</v>
      </c>
      <c r="L7804"/>
    </row>
    <row r="7805" spans="2:12" x14ac:dyDescent="0.4">
      <c r="B7805" s="5" t="s">
        <v>65</v>
      </c>
      <c r="C7805" s="5" t="s">
        <v>58</v>
      </c>
      <c r="D7805" s="5" t="s">
        <v>6</v>
      </c>
      <c r="E7805" s="5" t="s">
        <v>61</v>
      </c>
      <c r="F7805" s="6">
        <v>44256</v>
      </c>
      <c r="G7805" s="6" t="str">
        <f>TEXT(datatable[[#This Row],[дата]],"ММ")</f>
        <v>03</v>
      </c>
      <c r="H7805" s="8">
        <v>147.91139999999999</v>
      </c>
      <c r="I7805" s="8">
        <v>110.18629999999999</v>
      </c>
      <c r="J7805" s="8">
        <f>datatable[[#This Row],[продажи_]]-datatable[[#This Row],[себестоимость_]]</f>
        <v>37.725099999999998</v>
      </c>
      <c r="L7805"/>
    </row>
    <row r="7806" spans="2:12" x14ac:dyDescent="0.4">
      <c r="B7806" s="5" t="s">
        <v>65</v>
      </c>
      <c r="C7806" s="5" t="s">
        <v>58</v>
      </c>
      <c r="D7806" s="5" t="s">
        <v>6</v>
      </c>
      <c r="E7806" s="5" t="s">
        <v>61</v>
      </c>
      <c r="F7806" s="6">
        <v>44287</v>
      </c>
      <c r="G7806" s="6" t="str">
        <f>TEXT(datatable[[#This Row],[дата]],"ММ")</f>
        <v>04</v>
      </c>
      <c r="H7806" s="8">
        <v>148.608</v>
      </c>
      <c r="I7806" s="8">
        <v>91.380799999999994</v>
      </c>
      <c r="J7806" s="8">
        <f>datatable[[#This Row],[продажи_]]-datatable[[#This Row],[себестоимость_]]</f>
        <v>57.227200000000011</v>
      </c>
      <c r="L7806"/>
    </row>
    <row r="7807" spans="2:12" x14ac:dyDescent="0.4">
      <c r="B7807" s="5" t="s">
        <v>65</v>
      </c>
      <c r="C7807" s="5" t="s">
        <v>58</v>
      </c>
      <c r="D7807" s="5" t="s">
        <v>6</v>
      </c>
      <c r="E7807" s="5" t="s">
        <v>61</v>
      </c>
      <c r="F7807" s="6">
        <v>44317</v>
      </c>
      <c r="G7807" s="6" t="str">
        <f>TEXT(datatable[[#This Row],[дата]],"ММ")</f>
        <v>05</v>
      </c>
      <c r="H7807" s="8">
        <v>182.04480000000001</v>
      </c>
      <c r="I7807" s="8">
        <v>117.012</v>
      </c>
      <c r="J7807" s="8">
        <f>datatable[[#This Row],[продажи_]]-datatable[[#This Row],[себестоимость_]]</f>
        <v>65.032800000000009</v>
      </c>
      <c r="L7807"/>
    </row>
    <row r="7808" spans="2:12" x14ac:dyDescent="0.4">
      <c r="B7808" s="5" t="s">
        <v>65</v>
      </c>
      <c r="C7808" s="5" t="s">
        <v>58</v>
      </c>
      <c r="D7808" s="5" t="s">
        <v>6</v>
      </c>
      <c r="E7808" s="5" t="s">
        <v>61</v>
      </c>
      <c r="F7808" s="6">
        <v>44348</v>
      </c>
      <c r="G7808" s="6" t="str">
        <f>TEXT(datatable[[#This Row],[дата]],"ММ")</f>
        <v>06</v>
      </c>
      <c r="H7808" s="8">
        <v>125.38800000000001</v>
      </c>
      <c r="I7808" s="8">
        <v>58.923899999999996</v>
      </c>
      <c r="J7808" s="8">
        <f>datatable[[#This Row],[продажи_]]-datatable[[#This Row],[себестоимость_]]</f>
        <v>66.464100000000002</v>
      </c>
      <c r="L7808"/>
    </row>
    <row r="7809" spans="2:12" x14ac:dyDescent="0.4">
      <c r="B7809" s="5" t="s">
        <v>65</v>
      </c>
      <c r="C7809" s="5" t="s">
        <v>58</v>
      </c>
      <c r="D7809" s="5" t="s">
        <v>6</v>
      </c>
      <c r="E7809" s="5" t="s">
        <v>61</v>
      </c>
      <c r="F7809" s="6">
        <v>44378</v>
      </c>
      <c r="G7809" s="6" t="str">
        <f>TEXT(datatable[[#This Row],[дата]],"ММ")</f>
        <v>07</v>
      </c>
      <c r="H7809" s="8">
        <v>95.085900000000009</v>
      </c>
      <c r="I7809" s="8">
        <v>58.297050000000006</v>
      </c>
      <c r="J7809" s="8">
        <f>datatable[[#This Row],[продажи_]]-datatable[[#This Row],[себестоимость_]]</f>
        <v>36.788850000000004</v>
      </c>
      <c r="L7809"/>
    </row>
    <row r="7810" spans="2:12" x14ac:dyDescent="0.4">
      <c r="B7810" s="5" t="s">
        <v>65</v>
      </c>
      <c r="C7810" s="5" t="s">
        <v>58</v>
      </c>
      <c r="D7810" s="5" t="s">
        <v>6</v>
      </c>
      <c r="E7810" s="5" t="s">
        <v>61</v>
      </c>
      <c r="F7810" s="6">
        <v>44409</v>
      </c>
      <c r="G7810" s="6" t="str">
        <f>TEXT(datatable[[#This Row],[дата]],"ММ")</f>
        <v>08</v>
      </c>
      <c r="H7810" s="8">
        <v>89.164799999999985</v>
      </c>
      <c r="I7810" s="8">
        <v>51.819600000000001</v>
      </c>
      <c r="J7810" s="8">
        <f>datatable[[#This Row],[продажи_]]-datatable[[#This Row],[себестоимость_]]</f>
        <v>37.345199999999984</v>
      </c>
      <c r="L7810"/>
    </row>
    <row r="7811" spans="2:12" x14ac:dyDescent="0.4">
      <c r="B7811" s="5" t="s">
        <v>65</v>
      </c>
      <c r="C7811" s="5" t="s">
        <v>58</v>
      </c>
      <c r="D7811" s="5" t="s">
        <v>6</v>
      </c>
      <c r="E7811" s="5" t="s">
        <v>61</v>
      </c>
      <c r="F7811" s="6">
        <v>44440</v>
      </c>
      <c r="G7811" s="6" t="str">
        <f>TEXT(datatable[[#This Row],[дата]],"ММ")</f>
        <v>09</v>
      </c>
      <c r="H7811" s="8">
        <v>112.84920000000001</v>
      </c>
      <c r="I7811" s="8">
        <v>52.6554</v>
      </c>
      <c r="J7811" s="8">
        <f>datatable[[#This Row],[продажи_]]-datatable[[#This Row],[себестоимость_]]</f>
        <v>60.19380000000001</v>
      </c>
      <c r="L7811"/>
    </row>
    <row r="7812" spans="2:12" x14ac:dyDescent="0.4">
      <c r="B7812" s="5" t="s">
        <v>65</v>
      </c>
      <c r="C7812" s="5" t="s">
        <v>58</v>
      </c>
      <c r="D7812" s="5" t="s">
        <v>6</v>
      </c>
      <c r="E7812" s="5" t="s">
        <v>61</v>
      </c>
      <c r="F7812" s="6">
        <v>44470</v>
      </c>
      <c r="G7812" s="6" t="str">
        <f>TEXT(datatable[[#This Row],[дата]],"ММ")</f>
        <v>10</v>
      </c>
      <c r="H7812" s="8">
        <v>135.1404</v>
      </c>
      <c r="I7812" s="8">
        <v>75.221999999999994</v>
      </c>
      <c r="J7812" s="8">
        <f>datatable[[#This Row],[продажи_]]-datatable[[#This Row],[себестоимость_]]</f>
        <v>59.918400000000005</v>
      </c>
      <c r="L7812"/>
    </row>
    <row r="7813" spans="2:12" x14ac:dyDescent="0.4">
      <c r="B7813" s="5" t="s">
        <v>65</v>
      </c>
      <c r="C7813" s="5" t="s">
        <v>58</v>
      </c>
      <c r="D7813" s="5" t="s">
        <v>6</v>
      </c>
      <c r="E7813" s="5" t="s">
        <v>61</v>
      </c>
      <c r="F7813" s="6">
        <v>44501</v>
      </c>
      <c r="G7813" s="6" t="str">
        <f>TEXT(datatable[[#This Row],[дата]],"ММ")</f>
        <v>11</v>
      </c>
      <c r="H7813" s="8">
        <v>157.89599999999999</v>
      </c>
      <c r="I7813" s="8">
        <v>114.78319999999999</v>
      </c>
      <c r="J7813" s="8">
        <f>datatable[[#This Row],[продажи_]]-datatable[[#This Row],[себестоимость_]]</f>
        <v>43.112799999999993</v>
      </c>
      <c r="L7813"/>
    </row>
    <row r="7814" spans="2:12" x14ac:dyDescent="0.4">
      <c r="B7814" s="5" t="s">
        <v>65</v>
      </c>
      <c r="C7814" s="5" t="s">
        <v>58</v>
      </c>
      <c r="D7814" s="5" t="s">
        <v>6</v>
      </c>
      <c r="E7814" s="5" t="s">
        <v>61</v>
      </c>
      <c r="F7814" s="6">
        <v>44531</v>
      </c>
      <c r="G7814" s="6" t="str">
        <f>TEXT(datatable[[#This Row],[дата]],"ММ")</f>
        <v>12</v>
      </c>
      <c r="H7814" s="8">
        <v>185.29559999999998</v>
      </c>
      <c r="I7814" s="8">
        <v>105.31080000000001</v>
      </c>
      <c r="J7814" s="8">
        <f>datatable[[#This Row],[продажи_]]-datatable[[#This Row],[себестоимость_]]</f>
        <v>79.984799999999964</v>
      </c>
      <c r="L7814"/>
    </row>
    <row r="7815" spans="2:12" x14ac:dyDescent="0.4">
      <c r="B7815" s="5" t="s">
        <v>65</v>
      </c>
      <c r="C7815" s="5" t="s">
        <v>58</v>
      </c>
      <c r="D7815" s="5" t="s">
        <v>6</v>
      </c>
      <c r="E7815" s="5" t="s">
        <v>62</v>
      </c>
      <c r="F7815" s="6">
        <v>44197</v>
      </c>
      <c r="G7815" s="6" t="str">
        <f>TEXT(datatable[[#This Row],[дата]],"ММ")</f>
        <v>01</v>
      </c>
      <c r="H7815" s="8">
        <v>279.5</v>
      </c>
      <c r="I7815" s="8">
        <v>150.756</v>
      </c>
      <c r="J7815" s="8">
        <f>datatable[[#This Row],[продажи_]]-datatable[[#This Row],[себестоимость_]]</f>
        <v>128.744</v>
      </c>
      <c r="L7815"/>
    </row>
    <row r="7816" spans="2:12" x14ac:dyDescent="0.4">
      <c r="B7816" s="5" t="s">
        <v>65</v>
      </c>
      <c r="C7816" s="5" t="s">
        <v>58</v>
      </c>
      <c r="D7816" s="5" t="s">
        <v>6</v>
      </c>
      <c r="E7816" s="5" t="s">
        <v>62</v>
      </c>
      <c r="F7816" s="6">
        <v>44228</v>
      </c>
      <c r="G7816" s="6" t="str">
        <f>TEXT(datatable[[#This Row],[дата]],"ММ")</f>
        <v>02</v>
      </c>
      <c r="H7816" s="8">
        <v>345.88125000000002</v>
      </c>
      <c r="I7816" s="8">
        <v>213.27540000000005</v>
      </c>
      <c r="J7816" s="8">
        <f>datatable[[#This Row],[продажи_]]-datatable[[#This Row],[себестоимость_]]</f>
        <v>132.60584999999998</v>
      </c>
      <c r="L7816"/>
    </row>
    <row r="7817" spans="2:12" x14ac:dyDescent="0.4">
      <c r="B7817" s="5" t="s">
        <v>65</v>
      </c>
      <c r="C7817" s="5" t="s">
        <v>58</v>
      </c>
      <c r="D7817" s="5" t="s">
        <v>6</v>
      </c>
      <c r="E7817" s="5" t="s">
        <v>62</v>
      </c>
      <c r="F7817" s="6">
        <v>44256</v>
      </c>
      <c r="G7817" s="6" t="str">
        <f>TEXT(datatable[[#This Row],[дата]],"ММ")</f>
        <v>03</v>
      </c>
      <c r="H7817" s="8">
        <v>447.73749999999995</v>
      </c>
      <c r="I7817" s="8">
        <v>246.23480000000001</v>
      </c>
      <c r="J7817" s="8">
        <f>datatable[[#This Row],[продажи_]]-datatable[[#This Row],[себестоимость_]]</f>
        <v>201.50269999999995</v>
      </c>
      <c r="L7817"/>
    </row>
    <row r="7818" spans="2:12" x14ac:dyDescent="0.4">
      <c r="B7818" s="5" t="s">
        <v>65</v>
      </c>
      <c r="C7818" s="5" t="s">
        <v>58</v>
      </c>
      <c r="D7818" s="5" t="s">
        <v>6</v>
      </c>
      <c r="E7818" s="5" t="s">
        <v>62</v>
      </c>
      <c r="F7818" s="6">
        <v>44287</v>
      </c>
      <c r="G7818" s="6" t="str">
        <f>TEXT(datatable[[#This Row],[дата]],"ММ")</f>
        <v>04</v>
      </c>
      <c r="H7818" s="8">
        <v>490.19999999999993</v>
      </c>
      <c r="I7818" s="8">
        <v>208.10240000000002</v>
      </c>
      <c r="J7818" s="8">
        <f>datatable[[#This Row],[продажи_]]-datatable[[#This Row],[себестоимость_]]</f>
        <v>282.09759999999994</v>
      </c>
      <c r="L7818"/>
    </row>
    <row r="7819" spans="2:12" x14ac:dyDescent="0.4">
      <c r="B7819" s="5" t="s">
        <v>65</v>
      </c>
      <c r="C7819" s="5" t="s">
        <v>58</v>
      </c>
      <c r="D7819" s="5" t="s">
        <v>6</v>
      </c>
      <c r="E7819" s="5" t="s">
        <v>62</v>
      </c>
      <c r="F7819" s="6">
        <v>44317</v>
      </c>
      <c r="G7819" s="6" t="str">
        <f>TEXT(datatable[[#This Row],[дата]],"ММ")</f>
        <v>05</v>
      </c>
      <c r="H7819" s="8">
        <v>301</v>
      </c>
      <c r="I7819" s="8">
        <v>167.60520000000002</v>
      </c>
      <c r="J7819" s="8">
        <f>datatable[[#This Row],[продажи_]]-datatable[[#This Row],[себестоимость_]]</f>
        <v>133.39479999999998</v>
      </c>
      <c r="L7819"/>
    </row>
    <row r="7820" spans="2:12" x14ac:dyDescent="0.4">
      <c r="B7820" s="5" t="s">
        <v>65</v>
      </c>
      <c r="C7820" s="5" t="s">
        <v>58</v>
      </c>
      <c r="D7820" s="5" t="s">
        <v>6</v>
      </c>
      <c r="E7820" s="5" t="s">
        <v>62</v>
      </c>
      <c r="F7820" s="6">
        <v>44348</v>
      </c>
      <c r="G7820" s="6" t="str">
        <f>TEXT(datatable[[#This Row],[дата]],"ММ")</f>
        <v>06</v>
      </c>
      <c r="H7820" s="8">
        <v>270.90000000000003</v>
      </c>
      <c r="I7820" s="8">
        <v>123.70860000000002</v>
      </c>
      <c r="J7820" s="8">
        <f>datatable[[#This Row],[продажи_]]-datatable[[#This Row],[себестоимость_]]</f>
        <v>147.19140000000002</v>
      </c>
      <c r="L7820"/>
    </row>
    <row r="7821" spans="2:12" x14ac:dyDescent="0.4">
      <c r="B7821" s="5" t="s">
        <v>65</v>
      </c>
      <c r="C7821" s="5" t="s">
        <v>58</v>
      </c>
      <c r="D7821" s="5" t="s">
        <v>6</v>
      </c>
      <c r="E7821" s="5" t="s">
        <v>62</v>
      </c>
      <c r="F7821" s="6">
        <v>44378</v>
      </c>
      <c r="G7821" s="6" t="str">
        <f>TEXT(datatable[[#This Row],[дата]],"ММ")</f>
        <v>07</v>
      </c>
      <c r="H7821" s="8">
        <v>253.96875</v>
      </c>
      <c r="I7821" s="8">
        <v>146.32200000000003</v>
      </c>
      <c r="J7821" s="8">
        <f>datatable[[#This Row],[продажи_]]-datatable[[#This Row],[себестоимость_]]</f>
        <v>107.64674999999997</v>
      </c>
      <c r="L7821"/>
    </row>
    <row r="7822" spans="2:12" x14ac:dyDescent="0.4">
      <c r="B7822" s="5" t="s">
        <v>65</v>
      </c>
      <c r="C7822" s="5" t="s">
        <v>58</v>
      </c>
      <c r="D7822" s="5" t="s">
        <v>6</v>
      </c>
      <c r="E7822" s="5" t="s">
        <v>62</v>
      </c>
      <c r="F7822" s="6">
        <v>44409</v>
      </c>
      <c r="G7822" s="6" t="str">
        <f>TEXT(datatable[[#This Row],[дата]],"ММ")</f>
        <v>08</v>
      </c>
      <c r="H7822" s="8">
        <v>208.54999999999998</v>
      </c>
      <c r="I7822" s="8">
        <v>137.1584</v>
      </c>
      <c r="J7822" s="8">
        <f>datatable[[#This Row],[продажи_]]-datatable[[#This Row],[себестоимость_]]</f>
        <v>71.391599999999983</v>
      </c>
      <c r="L7822"/>
    </row>
    <row r="7823" spans="2:12" x14ac:dyDescent="0.4">
      <c r="B7823" s="5" t="s">
        <v>65</v>
      </c>
      <c r="C7823" s="5" t="s">
        <v>58</v>
      </c>
      <c r="D7823" s="5" t="s">
        <v>6</v>
      </c>
      <c r="E7823" s="5" t="s">
        <v>62</v>
      </c>
      <c r="F7823" s="6">
        <v>44440</v>
      </c>
      <c r="G7823" s="6" t="str">
        <f>TEXT(datatable[[#This Row],[дата]],"ММ")</f>
        <v>09</v>
      </c>
      <c r="H7823" s="8">
        <v>227.36249999999998</v>
      </c>
      <c r="I7823" s="8">
        <v>155.63339999999999</v>
      </c>
      <c r="J7823" s="8">
        <f>datatable[[#This Row],[продажи_]]-datatable[[#This Row],[себестоимость_]]</f>
        <v>71.729099999999988</v>
      </c>
      <c r="L7823"/>
    </row>
    <row r="7824" spans="2:12" x14ac:dyDescent="0.4">
      <c r="B7824" s="5" t="s">
        <v>65</v>
      </c>
      <c r="C7824" s="5" t="s">
        <v>58</v>
      </c>
      <c r="D7824" s="5" t="s">
        <v>6</v>
      </c>
      <c r="E7824" s="5" t="s">
        <v>62</v>
      </c>
      <c r="F7824" s="6">
        <v>44470</v>
      </c>
      <c r="G7824" s="6" t="str">
        <f>TEXT(datatable[[#This Row],[дата]],"ММ")</f>
        <v>10</v>
      </c>
      <c r="H7824" s="8">
        <v>290.25</v>
      </c>
      <c r="I7824" s="8">
        <v>145.43520000000001</v>
      </c>
      <c r="J7824" s="8">
        <f>datatable[[#This Row],[продажи_]]-datatable[[#This Row],[себестоимость_]]</f>
        <v>144.81479999999999</v>
      </c>
      <c r="L7824"/>
    </row>
    <row r="7825" spans="2:12" x14ac:dyDescent="0.4">
      <c r="B7825" s="5" t="s">
        <v>65</v>
      </c>
      <c r="C7825" s="5" t="s">
        <v>58</v>
      </c>
      <c r="D7825" s="5" t="s">
        <v>6</v>
      </c>
      <c r="E7825" s="5" t="s">
        <v>62</v>
      </c>
      <c r="F7825" s="6">
        <v>44501</v>
      </c>
      <c r="G7825" s="6" t="str">
        <f>TEXT(datatable[[#This Row],[дата]],"ММ")</f>
        <v>11</v>
      </c>
      <c r="H7825" s="8">
        <v>455.8</v>
      </c>
      <c r="I7825" s="8">
        <v>264.85760000000005</v>
      </c>
      <c r="J7825" s="8">
        <f>datatable[[#This Row],[продажи_]]-datatable[[#This Row],[себестоимость_]]</f>
        <v>190.94239999999996</v>
      </c>
      <c r="L7825"/>
    </row>
    <row r="7826" spans="2:12" x14ac:dyDescent="0.4">
      <c r="B7826" s="5" t="s">
        <v>65</v>
      </c>
      <c r="C7826" s="5" t="s">
        <v>58</v>
      </c>
      <c r="D7826" s="5" t="s">
        <v>6</v>
      </c>
      <c r="E7826" s="5" t="s">
        <v>62</v>
      </c>
      <c r="F7826" s="6">
        <v>44531</v>
      </c>
      <c r="G7826" s="6" t="str">
        <f>TEXT(datatable[[#This Row],[дата]],"ММ")</f>
        <v>12</v>
      </c>
      <c r="H7826" s="8">
        <v>331.1</v>
      </c>
      <c r="I7826" s="8">
        <v>223.47360000000003</v>
      </c>
      <c r="J7826" s="8">
        <f>datatable[[#This Row],[продажи_]]-datatable[[#This Row],[себестоимость_]]</f>
        <v>107.62639999999999</v>
      </c>
      <c r="L7826"/>
    </row>
    <row r="7827" spans="2:12" x14ac:dyDescent="0.4">
      <c r="B7827" s="5" t="s">
        <v>65</v>
      </c>
      <c r="C7827" s="5" t="s">
        <v>58</v>
      </c>
      <c r="D7827" s="5" t="s">
        <v>6</v>
      </c>
      <c r="E7827" s="5" t="s">
        <v>9</v>
      </c>
      <c r="F7827" s="6">
        <v>44197</v>
      </c>
      <c r="G7827" s="6" t="str">
        <f>TEXT(datatable[[#This Row],[дата]],"ММ")</f>
        <v>01</v>
      </c>
      <c r="H7827" s="8">
        <v>179.40449999999998</v>
      </c>
      <c r="I7827" s="8">
        <v>127.092</v>
      </c>
      <c r="J7827" s="8">
        <f>datatable[[#This Row],[продажи_]]-datatable[[#This Row],[себестоимость_]]</f>
        <v>52.312499999999986</v>
      </c>
      <c r="L7827"/>
    </row>
    <row r="7828" spans="2:12" x14ac:dyDescent="0.4">
      <c r="B7828" s="5" t="s">
        <v>65</v>
      </c>
      <c r="C7828" s="5" t="s">
        <v>58</v>
      </c>
      <c r="D7828" s="5" t="s">
        <v>6</v>
      </c>
      <c r="E7828" s="5" t="s">
        <v>9</v>
      </c>
      <c r="F7828" s="6">
        <v>44228</v>
      </c>
      <c r="G7828" s="6" t="str">
        <f>TEXT(datatable[[#This Row],[дата]],"ММ")</f>
        <v>02</v>
      </c>
      <c r="H7828" s="8">
        <v>244.46565000000001</v>
      </c>
      <c r="I7828" s="8">
        <v>186.85549999999998</v>
      </c>
      <c r="J7828" s="8">
        <f>datatable[[#This Row],[продажи_]]-datatable[[#This Row],[себестоимость_]]</f>
        <v>57.610150000000033</v>
      </c>
      <c r="L7828"/>
    </row>
    <row r="7829" spans="2:12" x14ac:dyDescent="0.4">
      <c r="B7829" s="5" t="s">
        <v>65</v>
      </c>
      <c r="C7829" s="5" t="s">
        <v>58</v>
      </c>
      <c r="D7829" s="5" t="s">
        <v>6</v>
      </c>
      <c r="E7829" s="5" t="s">
        <v>9</v>
      </c>
      <c r="F7829" s="6">
        <v>44256</v>
      </c>
      <c r="G7829" s="6" t="str">
        <f>TEXT(datatable[[#This Row],[дата]],"ММ")</f>
        <v>03</v>
      </c>
      <c r="H7829" s="8">
        <v>335.89710000000002</v>
      </c>
      <c r="I7829" s="8">
        <v>254.18399999999997</v>
      </c>
      <c r="J7829" s="8">
        <f>datatable[[#This Row],[продажи_]]-datatable[[#This Row],[себестоимость_]]</f>
        <v>81.713100000000054</v>
      </c>
      <c r="L7829"/>
    </row>
    <row r="7830" spans="2:12" x14ac:dyDescent="0.4">
      <c r="B7830" s="5" t="s">
        <v>65</v>
      </c>
      <c r="C7830" s="5" t="s">
        <v>58</v>
      </c>
      <c r="D7830" s="5" t="s">
        <v>6</v>
      </c>
      <c r="E7830" s="5" t="s">
        <v>9</v>
      </c>
      <c r="F7830" s="6">
        <v>44287</v>
      </c>
      <c r="G7830" s="6" t="str">
        <f>TEXT(datatable[[#This Row],[дата]],"ММ")</f>
        <v>04</v>
      </c>
      <c r="H7830" s="8">
        <v>293.964</v>
      </c>
      <c r="I7830" s="8">
        <v>193.66400000000002</v>
      </c>
      <c r="J7830" s="8">
        <f>datatable[[#This Row],[продажи_]]-datatable[[#This Row],[себестоимость_]]</f>
        <v>100.29999999999998</v>
      </c>
      <c r="L7830"/>
    </row>
    <row r="7831" spans="2:12" x14ac:dyDescent="0.4">
      <c r="B7831" s="5" t="s">
        <v>65</v>
      </c>
      <c r="C7831" s="5" t="s">
        <v>58</v>
      </c>
      <c r="D7831" s="5" t="s">
        <v>6</v>
      </c>
      <c r="E7831" s="5" t="s">
        <v>9</v>
      </c>
      <c r="F7831" s="6">
        <v>44317</v>
      </c>
      <c r="G7831" s="6" t="str">
        <f>TEXT(datatable[[#This Row],[дата]],"ММ")</f>
        <v>05</v>
      </c>
      <c r="H7831" s="8">
        <v>293.5317</v>
      </c>
      <c r="I7831" s="8">
        <v>220.2928</v>
      </c>
      <c r="J7831" s="8">
        <f>datatable[[#This Row],[продажи_]]-datatable[[#This Row],[себестоимость_]]</f>
        <v>73.238900000000001</v>
      </c>
      <c r="L7831"/>
    </row>
    <row r="7832" spans="2:12" x14ac:dyDescent="0.4">
      <c r="B7832" s="5" t="s">
        <v>65</v>
      </c>
      <c r="C7832" s="5" t="s">
        <v>58</v>
      </c>
      <c r="D7832" s="5" t="s">
        <v>6</v>
      </c>
      <c r="E7832" s="5" t="s">
        <v>9</v>
      </c>
      <c r="F7832" s="6">
        <v>44348</v>
      </c>
      <c r="G7832" s="6" t="str">
        <f>TEXT(datatable[[#This Row],[дата]],"ММ")</f>
        <v>06</v>
      </c>
      <c r="H7832" s="8">
        <v>225.66059999999999</v>
      </c>
      <c r="I7832" s="8">
        <v>157.9572</v>
      </c>
      <c r="J7832" s="8">
        <f>datatable[[#This Row],[продажи_]]-datatable[[#This Row],[себестоимость_]]</f>
        <v>67.703399999999988</v>
      </c>
      <c r="L7832"/>
    </row>
    <row r="7833" spans="2:12" x14ac:dyDescent="0.4">
      <c r="B7833" s="5" t="s">
        <v>65</v>
      </c>
      <c r="C7833" s="5" t="s">
        <v>58</v>
      </c>
      <c r="D7833" s="5" t="s">
        <v>6</v>
      </c>
      <c r="E7833" s="5" t="s">
        <v>9</v>
      </c>
      <c r="F7833" s="6">
        <v>44378</v>
      </c>
      <c r="G7833" s="6" t="str">
        <f>TEXT(datatable[[#This Row],[дата]],"ММ")</f>
        <v>07</v>
      </c>
      <c r="H7833" s="8">
        <v>163.40940000000001</v>
      </c>
      <c r="I7833" s="8">
        <v>125.27640000000002</v>
      </c>
      <c r="J7833" s="8">
        <f>datatable[[#This Row],[продажи_]]-datatable[[#This Row],[себестоимость_]]</f>
        <v>38.132999999999981</v>
      </c>
      <c r="L7833"/>
    </row>
    <row r="7834" spans="2:12" x14ac:dyDescent="0.4">
      <c r="B7834" s="5" t="s">
        <v>65</v>
      </c>
      <c r="C7834" s="5" t="s">
        <v>58</v>
      </c>
      <c r="D7834" s="5" t="s">
        <v>6</v>
      </c>
      <c r="E7834" s="5" t="s">
        <v>9</v>
      </c>
      <c r="F7834" s="6">
        <v>44409</v>
      </c>
      <c r="G7834" s="6" t="str">
        <f>TEXT(datatable[[#This Row],[дата]],"ММ")</f>
        <v>08</v>
      </c>
      <c r="H7834" s="8">
        <v>171.19080000000002</v>
      </c>
      <c r="I7834" s="8">
        <v>108.93600000000001</v>
      </c>
      <c r="J7834" s="8">
        <f>datatable[[#This Row],[продажи_]]-datatable[[#This Row],[себестоимость_]]</f>
        <v>62.254800000000017</v>
      </c>
      <c r="L7834"/>
    </row>
    <row r="7835" spans="2:12" x14ac:dyDescent="0.4">
      <c r="B7835" s="5" t="s">
        <v>65</v>
      </c>
      <c r="C7835" s="5" t="s">
        <v>58</v>
      </c>
      <c r="D7835" s="5" t="s">
        <v>6</v>
      </c>
      <c r="E7835" s="5" t="s">
        <v>9</v>
      </c>
      <c r="F7835" s="6">
        <v>44440</v>
      </c>
      <c r="G7835" s="6" t="str">
        <f>TEXT(datatable[[#This Row],[дата]],"ММ")</f>
        <v>09</v>
      </c>
      <c r="H7835" s="8">
        <v>178.97220000000002</v>
      </c>
      <c r="I7835" s="8">
        <v>162.04230000000001</v>
      </c>
      <c r="J7835" s="8">
        <f>datatable[[#This Row],[продажи_]]-datatable[[#This Row],[себестоимость_]]</f>
        <v>16.929900000000004</v>
      </c>
      <c r="L7835"/>
    </row>
    <row r="7836" spans="2:12" x14ac:dyDescent="0.4">
      <c r="B7836" s="5" t="s">
        <v>65</v>
      </c>
      <c r="C7836" s="5" t="s">
        <v>58</v>
      </c>
      <c r="D7836" s="5" t="s">
        <v>6</v>
      </c>
      <c r="E7836" s="5" t="s">
        <v>9</v>
      </c>
      <c r="F7836" s="6">
        <v>44470</v>
      </c>
      <c r="G7836" s="6" t="str">
        <f>TEXT(datatable[[#This Row],[дата]],"ММ")</f>
        <v>10</v>
      </c>
      <c r="H7836" s="8">
        <v>233.44200000000001</v>
      </c>
      <c r="I7836" s="8">
        <v>179.74440000000001</v>
      </c>
      <c r="J7836" s="8">
        <f>datatable[[#This Row],[продажи_]]-datatable[[#This Row],[себестоимость_]]</f>
        <v>53.697599999999994</v>
      </c>
      <c r="L7836"/>
    </row>
    <row r="7837" spans="2:12" x14ac:dyDescent="0.4">
      <c r="B7837" s="5" t="s">
        <v>65</v>
      </c>
      <c r="C7837" s="5" t="s">
        <v>58</v>
      </c>
      <c r="D7837" s="5" t="s">
        <v>6</v>
      </c>
      <c r="E7837" s="5" t="s">
        <v>9</v>
      </c>
      <c r="F7837" s="6">
        <v>44501</v>
      </c>
      <c r="G7837" s="6" t="str">
        <f>TEXT(datatable[[#This Row],[дата]],"ММ")</f>
        <v>11</v>
      </c>
      <c r="H7837" s="8">
        <v>300.88080000000002</v>
      </c>
      <c r="I7837" s="8">
        <v>217.87200000000001</v>
      </c>
      <c r="J7837" s="8">
        <f>datatable[[#This Row],[продажи_]]-datatable[[#This Row],[себестоимость_]]</f>
        <v>83.008800000000008</v>
      </c>
      <c r="L7837"/>
    </row>
    <row r="7838" spans="2:12" x14ac:dyDescent="0.4">
      <c r="B7838" s="5" t="s">
        <v>65</v>
      </c>
      <c r="C7838" s="5" t="s">
        <v>58</v>
      </c>
      <c r="D7838" s="5" t="s">
        <v>6</v>
      </c>
      <c r="E7838" s="5" t="s">
        <v>9</v>
      </c>
      <c r="F7838" s="6">
        <v>44531</v>
      </c>
      <c r="G7838" s="6" t="str">
        <f>TEXT(datatable[[#This Row],[дата]],"ММ")</f>
        <v>12</v>
      </c>
      <c r="H7838" s="8">
        <v>305.6361</v>
      </c>
      <c r="I7838" s="8">
        <v>175.81059999999999</v>
      </c>
      <c r="J7838" s="8">
        <f>datatable[[#This Row],[продажи_]]-datatable[[#This Row],[себестоимость_]]</f>
        <v>129.82550000000001</v>
      </c>
      <c r="L7838"/>
    </row>
    <row r="7839" spans="2:12" x14ac:dyDescent="0.4">
      <c r="B7839" s="5" t="s">
        <v>65</v>
      </c>
      <c r="C7839" s="5" t="s">
        <v>58</v>
      </c>
      <c r="D7839" s="5" t="s">
        <v>6</v>
      </c>
      <c r="E7839" s="5" t="s">
        <v>10</v>
      </c>
      <c r="F7839" s="6">
        <v>44197</v>
      </c>
      <c r="G7839" s="6" t="str">
        <f>TEXT(datatable[[#This Row],[дата]],"ММ")</f>
        <v>01</v>
      </c>
      <c r="H7839" s="8">
        <v>65.52</v>
      </c>
      <c r="I7839" s="8">
        <v>45.864000000000004</v>
      </c>
      <c r="J7839" s="8">
        <f>datatable[[#This Row],[продажи_]]-datatable[[#This Row],[себестоимость_]]</f>
        <v>19.655999999999992</v>
      </c>
      <c r="L7839"/>
    </row>
    <row r="7840" spans="2:12" x14ac:dyDescent="0.4">
      <c r="B7840" s="5" t="s">
        <v>65</v>
      </c>
      <c r="C7840" s="5" t="s">
        <v>58</v>
      </c>
      <c r="D7840" s="5" t="s">
        <v>6</v>
      </c>
      <c r="E7840" s="5" t="s">
        <v>10</v>
      </c>
      <c r="F7840" s="6">
        <v>44228</v>
      </c>
      <c r="G7840" s="6" t="str">
        <f>TEXT(datatable[[#This Row],[дата]],"ММ")</f>
        <v>02</v>
      </c>
      <c r="H7840" s="8">
        <v>104.83200000000002</v>
      </c>
      <c r="I7840" s="8">
        <v>51.713999999999999</v>
      </c>
      <c r="J7840" s="8">
        <f>datatable[[#This Row],[продажи_]]-datatable[[#This Row],[себестоимость_]]</f>
        <v>53.118000000000023</v>
      </c>
      <c r="L7840"/>
    </row>
    <row r="7841" spans="2:12" x14ac:dyDescent="0.4">
      <c r="B7841" s="5" t="s">
        <v>65</v>
      </c>
      <c r="C7841" s="5" t="s">
        <v>58</v>
      </c>
      <c r="D7841" s="5" t="s">
        <v>6</v>
      </c>
      <c r="E7841" s="5" t="s">
        <v>10</v>
      </c>
      <c r="F7841" s="6">
        <v>44256</v>
      </c>
      <c r="G7841" s="6" t="str">
        <f>TEXT(datatable[[#This Row],[дата]],"ММ")</f>
        <v>03</v>
      </c>
      <c r="H7841" s="8">
        <v>102.816</v>
      </c>
      <c r="I7841" s="8">
        <v>58.967999999999996</v>
      </c>
      <c r="J7841" s="8">
        <f>datatable[[#This Row],[продажи_]]-datatable[[#This Row],[себестоимость_]]</f>
        <v>43.848000000000006</v>
      </c>
      <c r="L7841"/>
    </row>
    <row r="7842" spans="2:12" x14ac:dyDescent="0.4">
      <c r="B7842" s="5" t="s">
        <v>65</v>
      </c>
      <c r="C7842" s="5" t="s">
        <v>58</v>
      </c>
      <c r="D7842" s="5" t="s">
        <v>6</v>
      </c>
      <c r="E7842" s="5" t="s">
        <v>10</v>
      </c>
      <c r="F7842" s="6">
        <v>44287</v>
      </c>
      <c r="G7842" s="6" t="str">
        <f>TEXT(datatable[[#This Row],[дата]],"ММ")</f>
        <v>04</v>
      </c>
      <c r="H7842" s="8">
        <v>110.592</v>
      </c>
      <c r="I7842" s="8">
        <v>66.643199999999993</v>
      </c>
      <c r="J7842" s="8">
        <f>datatable[[#This Row],[продажи_]]-datatable[[#This Row],[себестоимость_]]</f>
        <v>43.948800000000006</v>
      </c>
      <c r="L7842"/>
    </row>
    <row r="7843" spans="2:12" x14ac:dyDescent="0.4">
      <c r="B7843" s="5" t="s">
        <v>65</v>
      </c>
      <c r="C7843" s="5" t="s">
        <v>58</v>
      </c>
      <c r="D7843" s="5" t="s">
        <v>6</v>
      </c>
      <c r="E7843" s="5" t="s">
        <v>10</v>
      </c>
      <c r="F7843" s="6">
        <v>44317</v>
      </c>
      <c r="G7843" s="6" t="str">
        <f>TEXT(datatable[[#This Row],[дата]],"ММ")</f>
        <v>05</v>
      </c>
      <c r="H7843" s="8">
        <v>93.744</v>
      </c>
      <c r="I7843" s="8">
        <v>77.313599999999994</v>
      </c>
      <c r="J7843" s="8">
        <f>datatable[[#This Row],[продажи_]]-datatable[[#This Row],[себестоимость_]]</f>
        <v>16.430400000000006</v>
      </c>
      <c r="L7843"/>
    </row>
    <row r="7844" spans="2:12" x14ac:dyDescent="0.4">
      <c r="B7844" s="5" t="s">
        <v>65</v>
      </c>
      <c r="C7844" s="5" t="s">
        <v>58</v>
      </c>
      <c r="D7844" s="5" t="s">
        <v>6</v>
      </c>
      <c r="E7844" s="5" t="s">
        <v>10</v>
      </c>
      <c r="F7844" s="6">
        <v>44348</v>
      </c>
      <c r="G7844" s="6" t="str">
        <f>TEXT(datatable[[#This Row],[дата]],"ММ")</f>
        <v>06</v>
      </c>
      <c r="H7844" s="8">
        <v>73.22399999999999</v>
      </c>
      <c r="I7844" s="8">
        <v>37.065599999999996</v>
      </c>
      <c r="J7844" s="8">
        <f>datatable[[#This Row],[продажи_]]-datatable[[#This Row],[себестоимость_]]</f>
        <v>36.158399999999993</v>
      </c>
      <c r="L7844"/>
    </row>
    <row r="7845" spans="2:12" x14ac:dyDescent="0.4">
      <c r="B7845" s="5" t="s">
        <v>65</v>
      </c>
      <c r="C7845" s="5" t="s">
        <v>58</v>
      </c>
      <c r="D7845" s="5" t="s">
        <v>6</v>
      </c>
      <c r="E7845" s="5" t="s">
        <v>10</v>
      </c>
      <c r="F7845" s="6">
        <v>44378</v>
      </c>
      <c r="G7845" s="6" t="str">
        <f>TEXT(datatable[[#This Row],[дата]],"ММ")</f>
        <v>07</v>
      </c>
      <c r="H7845" s="8">
        <v>59.616</v>
      </c>
      <c r="I7845" s="8">
        <v>49.280399999999993</v>
      </c>
      <c r="J7845" s="8">
        <f>datatable[[#This Row],[продажи_]]-datatable[[#This Row],[себестоимость_]]</f>
        <v>10.335600000000007</v>
      </c>
      <c r="L7845"/>
    </row>
    <row r="7846" spans="2:12" x14ac:dyDescent="0.4">
      <c r="B7846" s="5" t="s">
        <v>65</v>
      </c>
      <c r="C7846" s="5" t="s">
        <v>58</v>
      </c>
      <c r="D7846" s="5" t="s">
        <v>6</v>
      </c>
      <c r="E7846" s="5" t="s">
        <v>10</v>
      </c>
      <c r="F7846" s="6">
        <v>44409</v>
      </c>
      <c r="G7846" s="6" t="str">
        <f>TEXT(datatable[[#This Row],[дата]],"ММ")</f>
        <v>08</v>
      </c>
      <c r="H7846" s="8">
        <v>57.6</v>
      </c>
      <c r="I7846" s="8">
        <v>37.065599999999996</v>
      </c>
      <c r="J7846" s="8">
        <f>datatable[[#This Row],[продажи_]]-datatable[[#This Row],[себестоимость_]]</f>
        <v>20.534400000000005</v>
      </c>
      <c r="L7846"/>
    </row>
    <row r="7847" spans="2:12" x14ac:dyDescent="0.4">
      <c r="B7847" s="5" t="s">
        <v>65</v>
      </c>
      <c r="C7847" s="5" t="s">
        <v>58</v>
      </c>
      <c r="D7847" s="5" t="s">
        <v>6</v>
      </c>
      <c r="E7847" s="5" t="s">
        <v>10</v>
      </c>
      <c r="F7847" s="6">
        <v>44440</v>
      </c>
      <c r="G7847" s="6" t="str">
        <f>TEXT(datatable[[#This Row],[дата]],"ММ")</f>
        <v>09</v>
      </c>
      <c r="H7847" s="8">
        <v>70.632000000000005</v>
      </c>
      <c r="I7847" s="8">
        <v>44.225999999999999</v>
      </c>
      <c r="J7847" s="8">
        <f>datatable[[#This Row],[продажи_]]-datatable[[#This Row],[себестоимость_]]</f>
        <v>26.406000000000006</v>
      </c>
      <c r="L7847"/>
    </row>
    <row r="7848" spans="2:12" x14ac:dyDescent="0.4">
      <c r="B7848" s="5" t="s">
        <v>65</v>
      </c>
      <c r="C7848" s="5" t="s">
        <v>58</v>
      </c>
      <c r="D7848" s="5" t="s">
        <v>6</v>
      </c>
      <c r="E7848" s="5" t="s">
        <v>10</v>
      </c>
      <c r="F7848" s="6">
        <v>44470</v>
      </c>
      <c r="G7848" s="6" t="str">
        <f>TEXT(datatable[[#This Row],[дата]],"ММ")</f>
        <v>10</v>
      </c>
      <c r="H7848" s="8">
        <v>92.448000000000008</v>
      </c>
      <c r="I7848" s="8">
        <v>49.420800000000007</v>
      </c>
      <c r="J7848" s="8">
        <f>datatable[[#This Row],[продажи_]]-datatable[[#This Row],[себестоимость_]]</f>
        <v>43.027200000000001</v>
      </c>
      <c r="L7848"/>
    </row>
    <row r="7849" spans="2:12" x14ac:dyDescent="0.4">
      <c r="B7849" s="5" t="s">
        <v>65</v>
      </c>
      <c r="C7849" s="5" t="s">
        <v>58</v>
      </c>
      <c r="D7849" s="5" t="s">
        <v>6</v>
      </c>
      <c r="E7849" s="5" t="s">
        <v>10</v>
      </c>
      <c r="F7849" s="6">
        <v>44501</v>
      </c>
      <c r="G7849" s="6" t="str">
        <f>TEXT(datatable[[#This Row],[дата]],"ММ")</f>
        <v>11</v>
      </c>
      <c r="H7849" s="8">
        <v>125.56800000000001</v>
      </c>
      <c r="I7849" s="8">
        <v>80.870400000000004</v>
      </c>
      <c r="J7849" s="8">
        <f>datatable[[#This Row],[продажи_]]-datatable[[#This Row],[себестоимость_]]</f>
        <v>44.697600000000008</v>
      </c>
      <c r="L7849"/>
    </row>
    <row r="7850" spans="2:12" x14ac:dyDescent="0.4">
      <c r="B7850" s="5" t="s">
        <v>65</v>
      </c>
      <c r="C7850" s="5" t="s">
        <v>58</v>
      </c>
      <c r="D7850" s="5" t="s">
        <v>6</v>
      </c>
      <c r="E7850" s="5" t="s">
        <v>10</v>
      </c>
      <c r="F7850" s="6">
        <v>44531</v>
      </c>
      <c r="G7850" s="6" t="str">
        <f>TEXT(datatable[[#This Row],[дата]],"ММ")</f>
        <v>12</v>
      </c>
      <c r="H7850" s="8">
        <v>82.655999999999992</v>
      </c>
      <c r="I7850" s="8">
        <v>62.899199999999993</v>
      </c>
      <c r="J7850" s="8">
        <f>datatable[[#This Row],[продажи_]]-datatable[[#This Row],[себестоимость_]]</f>
        <v>19.756799999999998</v>
      </c>
      <c r="L7850"/>
    </row>
    <row r="7851" spans="2:12" x14ac:dyDescent="0.4">
      <c r="B7851" s="5" t="s">
        <v>65</v>
      </c>
      <c r="C7851" s="5" t="s">
        <v>58</v>
      </c>
      <c r="D7851" s="5" t="s">
        <v>6</v>
      </c>
      <c r="E7851" s="5" t="s">
        <v>7</v>
      </c>
      <c r="F7851" s="6">
        <v>44197</v>
      </c>
      <c r="G7851" s="6" t="str">
        <f>TEXT(datatable[[#This Row],[дата]],"ММ")</f>
        <v>01</v>
      </c>
      <c r="H7851" s="8">
        <v>18.72</v>
      </c>
      <c r="I7851" s="8">
        <v>4.5119999999999996</v>
      </c>
      <c r="J7851" s="8">
        <f>datatable[[#This Row],[продажи_]]-datatable[[#This Row],[себестоимость_]]</f>
        <v>14.207999999999998</v>
      </c>
      <c r="L7851"/>
    </row>
    <row r="7852" spans="2:12" x14ac:dyDescent="0.4">
      <c r="B7852" s="5" t="s">
        <v>65</v>
      </c>
      <c r="C7852" s="5" t="s">
        <v>58</v>
      </c>
      <c r="D7852" s="5" t="s">
        <v>6</v>
      </c>
      <c r="E7852" s="5" t="s">
        <v>7</v>
      </c>
      <c r="F7852" s="6">
        <v>44228</v>
      </c>
      <c r="G7852" s="6" t="str">
        <f>TEXT(datatable[[#This Row],[дата]],"ММ")</f>
        <v>02</v>
      </c>
      <c r="H7852" s="8">
        <v>16.224</v>
      </c>
      <c r="I7852" s="8">
        <v>5.8655999999999997</v>
      </c>
      <c r="J7852" s="8">
        <f>datatable[[#This Row],[продажи_]]-datatable[[#This Row],[себестоимость_]]</f>
        <v>10.3584</v>
      </c>
      <c r="L7852"/>
    </row>
    <row r="7853" spans="2:12" x14ac:dyDescent="0.4">
      <c r="B7853" s="5" t="s">
        <v>65</v>
      </c>
      <c r="C7853" s="5" t="s">
        <v>58</v>
      </c>
      <c r="D7853" s="5" t="s">
        <v>6</v>
      </c>
      <c r="E7853" s="5" t="s">
        <v>7</v>
      </c>
      <c r="F7853" s="6">
        <v>44256</v>
      </c>
      <c r="G7853" s="6" t="str">
        <f>TEXT(datatable[[#This Row],[дата]],"ММ")</f>
        <v>03</v>
      </c>
      <c r="H7853" s="8">
        <v>25.771199999999997</v>
      </c>
      <c r="I7853" s="8">
        <v>6.3826000000000001</v>
      </c>
      <c r="J7853" s="8">
        <f>datatable[[#This Row],[продажи_]]-datatable[[#This Row],[себестоимость_]]</f>
        <v>19.388599999999997</v>
      </c>
      <c r="L7853"/>
    </row>
    <row r="7854" spans="2:12" x14ac:dyDescent="0.4">
      <c r="B7854" s="5" t="s">
        <v>65</v>
      </c>
      <c r="C7854" s="5" t="s">
        <v>58</v>
      </c>
      <c r="D7854" s="5" t="s">
        <v>6</v>
      </c>
      <c r="E7854" s="5" t="s">
        <v>7</v>
      </c>
      <c r="F7854" s="6">
        <v>44287</v>
      </c>
      <c r="G7854" s="6" t="str">
        <f>TEXT(datatable[[#This Row],[дата]],"ММ")</f>
        <v>04</v>
      </c>
      <c r="H7854" s="8">
        <v>26.707200000000004</v>
      </c>
      <c r="I7854" s="8">
        <v>6.3167999999999997</v>
      </c>
      <c r="J7854" s="8">
        <f>datatable[[#This Row],[продажи_]]-datatable[[#This Row],[себестоимость_]]</f>
        <v>20.390400000000003</v>
      </c>
      <c r="L7854"/>
    </row>
    <row r="7855" spans="2:12" x14ac:dyDescent="0.4">
      <c r="B7855" s="5" t="s">
        <v>65</v>
      </c>
      <c r="C7855" s="5" t="s">
        <v>58</v>
      </c>
      <c r="D7855" s="5" t="s">
        <v>6</v>
      </c>
      <c r="E7855" s="5" t="s">
        <v>7</v>
      </c>
      <c r="F7855" s="6">
        <v>44317</v>
      </c>
      <c r="G7855" s="6" t="str">
        <f>TEXT(datatable[[#This Row],[дата]],"ММ")</f>
        <v>05</v>
      </c>
      <c r="H7855" s="8">
        <v>23.587200000000003</v>
      </c>
      <c r="I7855" s="8">
        <v>6.9090000000000007</v>
      </c>
      <c r="J7855" s="8">
        <f>datatable[[#This Row],[продажи_]]-datatable[[#This Row],[себестоимость_]]</f>
        <v>16.678200000000004</v>
      </c>
      <c r="L7855"/>
    </row>
    <row r="7856" spans="2:12" x14ac:dyDescent="0.4">
      <c r="B7856" s="5" t="s">
        <v>65</v>
      </c>
      <c r="C7856" s="5" t="s">
        <v>58</v>
      </c>
      <c r="D7856" s="5" t="s">
        <v>6</v>
      </c>
      <c r="E7856" s="5" t="s">
        <v>7</v>
      </c>
      <c r="F7856" s="6">
        <v>44348</v>
      </c>
      <c r="G7856" s="6" t="str">
        <f>TEXT(datatable[[#This Row],[дата]],"ММ")</f>
        <v>06</v>
      </c>
      <c r="H7856" s="8">
        <v>11.372400000000001</v>
      </c>
      <c r="I7856" s="8">
        <v>4.7376000000000014</v>
      </c>
      <c r="J7856" s="8">
        <f>datatable[[#This Row],[продажи_]]-datatable[[#This Row],[себестоимость_]]</f>
        <v>6.6347999999999994</v>
      </c>
      <c r="L7856"/>
    </row>
    <row r="7857" spans="2:12" x14ac:dyDescent="0.4">
      <c r="B7857" s="5" t="s">
        <v>65</v>
      </c>
      <c r="C7857" s="5" t="s">
        <v>58</v>
      </c>
      <c r="D7857" s="5" t="s">
        <v>6</v>
      </c>
      <c r="E7857" s="5" t="s">
        <v>7</v>
      </c>
      <c r="F7857" s="6">
        <v>44378</v>
      </c>
      <c r="G7857" s="6" t="str">
        <f>TEXT(datatable[[#This Row],[дата]],"ММ")</f>
        <v>07</v>
      </c>
      <c r="H7857" s="8">
        <v>15.724800000000002</v>
      </c>
      <c r="I7857" s="8">
        <v>3.9762</v>
      </c>
      <c r="J7857" s="8">
        <f>datatable[[#This Row],[продажи_]]-datatable[[#This Row],[себестоимость_]]</f>
        <v>11.748600000000001</v>
      </c>
      <c r="L7857"/>
    </row>
    <row r="7858" spans="2:12" x14ac:dyDescent="0.4">
      <c r="B7858" s="5" t="s">
        <v>65</v>
      </c>
      <c r="C7858" s="5" t="s">
        <v>58</v>
      </c>
      <c r="D7858" s="5" t="s">
        <v>6</v>
      </c>
      <c r="E7858" s="5" t="s">
        <v>7</v>
      </c>
      <c r="F7858" s="6">
        <v>44409</v>
      </c>
      <c r="G7858" s="6" t="str">
        <f>TEXT(datatable[[#This Row],[дата]],"ММ")</f>
        <v>08</v>
      </c>
      <c r="H7858" s="8">
        <v>11.232000000000001</v>
      </c>
      <c r="I7858" s="8">
        <v>4.136000000000001</v>
      </c>
      <c r="J7858" s="8">
        <f>datatable[[#This Row],[продажи_]]-datatable[[#This Row],[себестоимость_]]</f>
        <v>7.0960000000000001</v>
      </c>
      <c r="L7858"/>
    </row>
    <row r="7859" spans="2:12" x14ac:dyDescent="0.4">
      <c r="B7859" s="5" t="s">
        <v>65</v>
      </c>
      <c r="C7859" s="5" t="s">
        <v>58</v>
      </c>
      <c r="D7859" s="5" t="s">
        <v>6</v>
      </c>
      <c r="E7859" s="5" t="s">
        <v>7</v>
      </c>
      <c r="F7859" s="6">
        <v>44440</v>
      </c>
      <c r="G7859" s="6" t="str">
        <f>TEXT(datatable[[#This Row],[дата]],"ММ")</f>
        <v>09</v>
      </c>
      <c r="H7859" s="8">
        <v>15.303600000000003</v>
      </c>
      <c r="I7859" s="8">
        <v>5.0337000000000005</v>
      </c>
      <c r="J7859" s="8">
        <f>datatable[[#This Row],[продажи_]]-datatable[[#This Row],[себестоимость_]]</f>
        <v>10.269900000000003</v>
      </c>
      <c r="L7859"/>
    </row>
    <row r="7860" spans="2:12" x14ac:dyDescent="0.4">
      <c r="B7860" s="5" t="s">
        <v>65</v>
      </c>
      <c r="C7860" s="5" t="s">
        <v>58</v>
      </c>
      <c r="D7860" s="5" t="s">
        <v>6</v>
      </c>
      <c r="E7860" s="5" t="s">
        <v>7</v>
      </c>
      <c r="F7860" s="6">
        <v>44470</v>
      </c>
      <c r="G7860" s="6" t="str">
        <f>TEXT(datatable[[#This Row],[дата]],"ММ")</f>
        <v>10</v>
      </c>
      <c r="H7860" s="8">
        <v>20.217600000000001</v>
      </c>
      <c r="I7860" s="8">
        <v>6.0911999999999997</v>
      </c>
      <c r="J7860" s="8">
        <f>datatable[[#This Row],[продажи_]]-datatable[[#This Row],[себестоимость_]]</f>
        <v>14.1264</v>
      </c>
      <c r="L7860"/>
    </row>
    <row r="7861" spans="2:12" x14ac:dyDescent="0.4">
      <c r="B7861" s="5" t="s">
        <v>65</v>
      </c>
      <c r="C7861" s="5" t="s">
        <v>58</v>
      </c>
      <c r="D7861" s="5" t="s">
        <v>6</v>
      </c>
      <c r="E7861" s="5" t="s">
        <v>7</v>
      </c>
      <c r="F7861" s="6">
        <v>44501</v>
      </c>
      <c r="G7861" s="6" t="str">
        <f>TEXT(datatable[[#This Row],[дата]],"ММ")</f>
        <v>11</v>
      </c>
      <c r="H7861" s="8">
        <v>22.713600000000003</v>
      </c>
      <c r="I7861" s="8">
        <v>8.8735999999999997</v>
      </c>
      <c r="J7861" s="8">
        <f>datatable[[#This Row],[продажи_]]-datatable[[#This Row],[себестоимость_]]</f>
        <v>13.840000000000003</v>
      </c>
      <c r="L7861"/>
    </row>
    <row r="7862" spans="2:12" x14ac:dyDescent="0.4">
      <c r="B7862" s="5" t="s">
        <v>65</v>
      </c>
      <c r="C7862" s="5" t="s">
        <v>58</v>
      </c>
      <c r="D7862" s="5" t="s">
        <v>6</v>
      </c>
      <c r="E7862" s="5" t="s">
        <v>7</v>
      </c>
      <c r="F7862" s="6">
        <v>44531</v>
      </c>
      <c r="G7862" s="6" t="str">
        <f>TEXT(datatable[[#This Row],[дата]],"ММ")</f>
        <v>12</v>
      </c>
      <c r="H7862" s="8">
        <v>19.4376</v>
      </c>
      <c r="I7862" s="8">
        <v>7.4353999999999996</v>
      </c>
      <c r="J7862" s="8">
        <f>datatable[[#This Row],[продажи_]]-datatable[[#This Row],[себестоимость_]]</f>
        <v>12.0022</v>
      </c>
      <c r="L7862"/>
    </row>
    <row r="7863" spans="2:12" x14ac:dyDescent="0.4">
      <c r="B7863" s="5" t="s">
        <v>65</v>
      </c>
      <c r="C7863" s="5" t="s">
        <v>58</v>
      </c>
      <c r="D7863" s="5" t="s">
        <v>6</v>
      </c>
      <c r="E7863" s="5" t="s">
        <v>7</v>
      </c>
      <c r="F7863" s="6">
        <v>44197</v>
      </c>
      <c r="G7863" s="6" t="str">
        <f>TEXT(datatable[[#This Row],[дата]],"ММ")</f>
        <v>01</v>
      </c>
      <c r="H7863" s="8">
        <v>9.7524999999999995</v>
      </c>
      <c r="I7863" s="8">
        <v>4.8379999999999992</v>
      </c>
      <c r="J7863" s="8">
        <f>datatable[[#This Row],[продажи_]]-datatable[[#This Row],[себестоимость_]]</f>
        <v>4.9145000000000003</v>
      </c>
      <c r="L7863"/>
    </row>
    <row r="7864" spans="2:12" x14ac:dyDescent="0.4">
      <c r="B7864" s="5" t="s">
        <v>65</v>
      </c>
      <c r="C7864" s="5" t="s">
        <v>58</v>
      </c>
      <c r="D7864" s="5" t="s">
        <v>6</v>
      </c>
      <c r="E7864" s="5" t="s">
        <v>7</v>
      </c>
      <c r="F7864" s="6">
        <v>44228</v>
      </c>
      <c r="G7864" s="6" t="str">
        <f>TEXT(datatable[[#This Row],[дата]],"ММ")</f>
        <v>02</v>
      </c>
      <c r="H7864" s="8">
        <v>15.122250000000001</v>
      </c>
      <c r="I7864" s="8">
        <v>4.2640000000000002</v>
      </c>
      <c r="J7864" s="8">
        <f>datatable[[#This Row],[продажи_]]-datatable[[#This Row],[себестоимость_]]</f>
        <v>10.858250000000002</v>
      </c>
      <c r="L7864"/>
    </row>
    <row r="7865" spans="2:12" x14ac:dyDescent="0.4">
      <c r="B7865" s="5" t="s">
        <v>65</v>
      </c>
      <c r="C7865" s="5" t="s">
        <v>58</v>
      </c>
      <c r="D7865" s="5" t="s">
        <v>6</v>
      </c>
      <c r="E7865" s="5" t="s">
        <v>7</v>
      </c>
      <c r="F7865" s="6">
        <v>44256</v>
      </c>
      <c r="G7865" s="6" t="str">
        <f>TEXT(datatable[[#This Row],[дата]],"ММ")</f>
        <v>03</v>
      </c>
      <c r="H7865" s="8">
        <v>19.081999999999997</v>
      </c>
      <c r="I7865" s="8">
        <v>5.3382000000000005</v>
      </c>
      <c r="J7865" s="8">
        <f>datatable[[#This Row],[продажи_]]-datatable[[#This Row],[себестоимость_]]</f>
        <v>13.743799999999997</v>
      </c>
      <c r="L7865"/>
    </row>
    <row r="7866" spans="2:12" x14ac:dyDescent="0.4">
      <c r="B7866" s="5" t="s">
        <v>65</v>
      </c>
      <c r="C7866" s="5" t="s">
        <v>58</v>
      </c>
      <c r="D7866" s="5" t="s">
        <v>6</v>
      </c>
      <c r="E7866" s="5" t="s">
        <v>7</v>
      </c>
      <c r="F7866" s="6">
        <v>44287</v>
      </c>
      <c r="G7866" s="6" t="str">
        <f>TEXT(datatable[[#This Row],[дата]],"ММ")</f>
        <v>04</v>
      </c>
      <c r="H7866" s="8">
        <v>19.552000000000003</v>
      </c>
      <c r="I7866" s="8">
        <v>7.6096000000000004</v>
      </c>
      <c r="J7866" s="8">
        <f>datatable[[#This Row],[продажи_]]-datatable[[#This Row],[себестоимость_]]</f>
        <v>11.942400000000003</v>
      </c>
      <c r="L7866"/>
    </row>
    <row r="7867" spans="2:12" x14ac:dyDescent="0.4">
      <c r="B7867" s="5" t="s">
        <v>65</v>
      </c>
      <c r="C7867" s="5" t="s">
        <v>58</v>
      </c>
      <c r="D7867" s="5" t="s">
        <v>6</v>
      </c>
      <c r="E7867" s="5" t="s">
        <v>7</v>
      </c>
      <c r="F7867" s="6">
        <v>44317</v>
      </c>
      <c r="G7867" s="6" t="str">
        <f>TEXT(datatable[[#This Row],[дата]],"ММ")</f>
        <v>05</v>
      </c>
      <c r="H7867" s="8">
        <v>14.311499999999999</v>
      </c>
      <c r="I7867" s="8">
        <v>6.601</v>
      </c>
      <c r="J7867" s="8">
        <f>datatable[[#This Row],[продажи_]]-datatable[[#This Row],[себестоимость_]]</f>
        <v>7.7104999999999988</v>
      </c>
      <c r="L7867"/>
    </row>
    <row r="7868" spans="2:12" x14ac:dyDescent="0.4">
      <c r="B7868" s="5" t="s">
        <v>65</v>
      </c>
      <c r="C7868" s="5" t="s">
        <v>58</v>
      </c>
      <c r="D7868" s="5" t="s">
        <v>6</v>
      </c>
      <c r="E7868" s="5" t="s">
        <v>7</v>
      </c>
      <c r="F7868" s="6">
        <v>44348</v>
      </c>
      <c r="G7868" s="6" t="str">
        <f>TEXT(datatable[[#This Row],[дата]],"ММ")</f>
        <v>06</v>
      </c>
      <c r="H7868" s="8">
        <v>9.9405000000000001</v>
      </c>
      <c r="I7868" s="8">
        <v>4.3910999999999998</v>
      </c>
      <c r="J7868" s="8">
        <f>datatable[[#This Row],[продажи_]]-datatable[[#This Row],[себестоимость_]]</f>
        <v>5.5494000000000003</v>
      </c>
      <c r="L7868"/>
    </row>
    <row r="7869" spans="2:12" x14ac:dyDescent="0.4">
      <c r="B7869" s="5" t="s">
        <v>65</v>
      </c>
      <c r="C7869" s="5" t="s">
        <v>58</v>
      </c>
      <c r="D7869" s="5" t="s">
        <v>6</v>
      </c>
      <c r="E7869" s="5" t="s">
        <v>7</v>
      </c>
      <c r="F7869" s="6">
        <v>44378</v>
      </c>
      <c r="G7869" s="6" t="str">
        <f>TEXT(datatable[[#This Row],[дата]],"ММ")</f>
        <v>07</v>
      </c>
      <c r="H7869" s="8">
        <v>8.6715</v>
      </c>
      <c r="I7869" s="8">
        <v>4.3910999999999998</v>
      </c>
      <c r="J7869" s="8">
        <f>datatable[[#This Row],[продажи_]]-datatable[[#This Row],[себестоимость_]]</f>
        <v>4.2804000000000002</v>
      </c>
      <c r="L7869"/>
    </row>
    <row r="7870" spans="2:12" x14ac:dyDescent="0.4">
      <c r="B7870" s="5" t="s">
        <v>65</v>
      </c>
      <c r="C7870" s="5" t="s">
        <v>58</v>
      </c>
      <c r="D7870" s="5" t="s">
        <v>6</v>
      </c>
      <c r="E7870" s="5" t="s">
        <v>7</v>
      </c>
      <c r="F7870" s="6">
        <v>44409</v>
      </c>
      <c r="G7870" s="6" t="str">
        <f>TEXT(datatable[[#This Row],[дата]],"ММ")</f>
        <v>08</v>
      </c>
      <c r="H7870" s="8">
        <v>10.058000000000002</v>
      </c>
      <c r="I7870" s="8">
        <v>3.6408000000000005</v>
      </c>
      <c r="J7870" s="8">
        <f>datatable[[#This Row],[продажи_]]-datatable[[#This Row],[себестоимость_]]</f>
        <v>6.4172000000000011</v>
      </c>
      <c r="L7870"/>
    </row>
    <row r="7871" spans="2:12" x14ac:dyDescent="0.4">
      <c r="B7871" s="5" t="s">
        <v>65</v>
      </c>
      <c r="C7871" s="5" t="s">
        <v>58</v>
      </c>
      <c r="D7871" s="5" t="s">
        <v>6</v>
      </c>
      <c r="E7871" s="5" t="s">
        <v>7</v>
      </c>
      <c r="F7871" s="6">
        <v>44440</v>
      </c>
      <c r="G7871" s="6" t="str">
        <f>TEXT(datatable[[#This Row],[дата]],"ММ")</f>
        <v>09</v>
      </c>
      <c r="H7871" s="8">
        <v>11.632500000000002</v>
      </c>
      <c r="I7871" s="8">
        <v>3.6162000000000001</v>
      </c>
      <c r="J7871" s="8">
        <f>datatable[[#This Row],[продажи_]]-datatable[[#This Row],[себестоимость_]]</f>
        <v>8.0163000000000011</v>
      </c>
      <c r="L7871"/>
    </row>
    <row r="7872" spans="2:12" x14ac:dyDescent="0.4">
      <c r="B7872" s="5" t="s">
        <v>65</v>
      </c>
      <c r="C7872" s="5" t="s">
        <v>58</v>
      </c>
      <c r="D7872" s="5" t="s">
        <v>6</v>
      </c>
      <c r="E7872" s="5" t="s">
        <v>7</v>
      </c>
      <c r="F7872" s="6">
        <v>44470</v>
      </c>
      <c r="G7872" s="6" t="str">
        <f>TEXT(datatable[[#This Row],[дата]],"ММ")</f>
        <v>10</v>
      </c>
      <c r="H7872" s="8">
        <v>11.702999999999999</v>
      </c>
      <c r="I7872" s="8">
        <v>4.0835999999999997</v>
      </c>
      <c r="J7872" s="8">
        <f>datatable[[#This Row],[продажи_]]-datatable[[#This Row],[себестоимость_]]</f>
        <v>7.6193999999999997</v>
      </c>
      <c r="L7872"/>
    </row>
    <row r="7873" spans="2:12" x14ac:dyDescent="0.4">
      <c r="B7873" s="5" t="s">
        <v>65</v>
      </c>
      <c r="C7873" s="5" t="s">
        <v>58</v>
      </c>
      <c r="D7873" s="5" t="s">
        <v>6</v>
      </c>
      <c r="E7873" s="5" t="s">
        <v>7</v>
      </c>
      <c r="F7873" s="6">
        <v>44501</v>
      </c>
      <c r="G7873" s="6" t="str">
        <f>TEXT(datatable[[#This Row],[дата]],"ММ")</f>
        <v>11</v>
      </c>
      <c r="H7873" s="8">
        <v>21.808</v>
      </c>
      <c r="I7873" s="8">
        <v>6.4944000000000006</v>
      </c>
      <c r="J7873" s="8">
        <f>datatable[[#This Row],[продажи_]]-datatable[[#This Row],[себестоимость_]]</f>
        <v>15.313599999999999</v>
      </c>
      <c r="L7873"/>
    </row>
    <row r="7874" spans="2:12" x14ac:dyDescent="0.4">
      <c r="B7874" s="5" t="s">
        <v>65</v>
      </c>
      <c r="C7874" s="5" t="s">
        <v>58</v>
      </c>
      <c r="D7874" s="5" t="s">
        <v>6</v>
      </c>
      <c r="E7874" s="5" t="s">
        <v>7</v>
      </c>
      <c r="F7874" s="6">
        <v>44531</v>
      </c>
      <c r="G7874" s="6" t="str">
        <f>TEXT(datatable[[#This Row],[дата]],"ММ")</f>
        <v>12</v>
      </c>
      <c r="H7874" s="8">
        <v>18.259499999999999</v>
      </c>
      <c r="I7874" s="8">
        <v>5.9696000000000007</v>
      </c>
      <c r="J7874" s="8">
        <f>datatable[[#This Row],[продажи_]]-datatable[[#This Row],[себестоимость_]]</f>
        <v>12.289899999999999</v>
      </c>
      <c r="L7874"/>
    </row>
    <row r="7875" spans="2:12" x14ac:dyDescent="0.4">
      <c r="B7875" s="5" t="s">
        <v>65</v>
      </c>
      <c r="C7875" s="5" t="s">
        <v>58</v>
      </c>
      <c r="D7875" s="5" t="s">
        <v>6</v>
      </c>
      <c r="E7875" s="5" t="s">
        <v>7</v>
      </c>
      <c r="F7875" s="6">
        <v>44197</v>
      </c>
      <c r="G7875" s="6" t="str">
        <f>TEXT(datatable[[#This Row],[дата]],"ММ")</f>
        <v>01</v>
      </c>
      <c r="H7875" s="8">
        <v>1.2875000000000001</v>
      </c>
      <c r="I7875" s="8">
        <v>0.48499999999999999</v>
      </c>
      <c r="J7875" s="8">
        <f>datatable[[#This Row],[продажи_]]-datatable[[#This Row],[себестоимость_]]</f>
        <v>0.8025000000000001</v>
      </c>
      <c r="L7875"/>
    </row>
    <row r="7876" spans="2:12" x14ac:dyDescent="0.4">
      <c r="B7876" s="5" t="s">
        <v>65</v>
      </c>
      <c r="C7876" s="5" t="s">
        <v>58</v>
      </c>
      <c r="D7876" s="5" t="s">
        <v>6</v>
      </c>
      <c r="E7876" s="5" t="s">
        <v>7</v>
      </c>
      <c r="F7876" s="6">
        <v>44228</v>
      </c>
      <c r="G7876" s="6" t="str">
        <f>TEXT(datatable[[#This Row],[дата]],"ММ")</f>
        <v>02</v>
      </c>
      <c r="H7876" s="8">
        <v>1.6737500000000001</v>
      </c>
      <c r="I7876" s="8">
        <v>0.6695000000000001</v>
      </c>
      <c r="J7876" s="8">
        <f>datatable[[#This Row],[продажи_]]-datatable[[#This Row],[себестоимость_]]</f>
        <v>1.0042499999999999</v>
      </c>
      <c r="L7876"/>
    </row>
    <row r="7877" spans="2:12" x14ac:dyDescent="0.4">
      <c r="B7877" s="5" t="s">
        <v>65</v>
      </c>
      <c r="C7877" s="5" t="s">
        <v>58</v>
      </c>
      <c r="D7877" s="5" t="s">
        <v>6</v>
      </c>
      <c r="E7877" s="5" t="s">
        <v>7</v>
      </c>
      <c r="F7877" s="6">
        <v>44256</v>
      </c>
      <c r="G7877" s="6" t="str">
        <f>TEXT(datatable[[#This Row],[дата]],"ММ")</f>
        <v>03</v>
      </c>
      <c r="H7877" s="8">
        <v>1.82</v>
      </c>
      <c r="I7877" s="8">
        <v>0.60200000000000009</v>
      </c>
      <c r="J7877" s="8">
        <f>datatable[[#This Row],[продажи_]]-datatable[[#This Row],[себестоимость_]]</f>
        <v>1.218</v>
      </c>
      <c r="L7877"/>
    </row>
    <row r="7878" spans="2:12" x14ac:dyDescent="0.4">
      <c r="B7878" s="5" t="s">
        <v>65</v>
      </c>
      <c r="C7878" s="5" t="s">
        <v>58</v>
      </c>
      <c r="D7878" s="5" t="s">
        <v>6</v>
      </c>
      <c r="E7878" s="5" t="s">
        <v>7</v>
      </c>
      <c r="F7878" s="6">
        <v>44287</v>
      </c>
      <c r="G7878" s="6" t="str">
        <f>TEXT(datatable[[#This Row],[дата]],"ММ")</f>
        <v>04</v>
      </c>
      <c r="H7878" s="8">
        <v>1.94</v>
      </c>
      <c r="I7878" s="8">
        <v>0.71200000000000008</v>
      </c>
      <c r="J7878" s="8">
        <f>datatable[[#This Row],[продажи_]]-datatable[[#This Row],[себестоимость_]]</f>
        <v>1.2279999999999998</v>
      </c>
      <c r="L7878"/>
    </row>
    <row r="7879" spans="2:12" x14ac:dyDescent="0.4">
      <c r="B7879" s="5" t="s">
        <v>65</v>
      </c>
      <c r="C7879" s="5" t="s">
        <v>58</v>
      </c>
      <c r="D7879" s="5" t="s">
        <v>6</v>
      </c>
      <c r="E7879" s="5" t="s">
        <v>7</v>
      </c>
      <c r="F7879" s="6">
        <v>44317</v>
      </c>
      <c r="G7879" s="6" t="str">
        <f>TEXT(datatable[[#This Row],[дата]],"ММ")</f>
        <v>05</v>
      </c>
      <c r="H7879" s="8">
        <v>2.0299999999999998</v>
      </c>
      <c r="I7879" s="8">
        <v>0.60200000000000009</v>
      </c>
      <c r="J7879" s="8">
        <f>datatable[[#This Row],[продажи_]]-datatable[[#This Row],[себестоимость_]]</f>
        <v>1.4279999999999997</v>
      </c>
      <c r="L7879"/>
    </row>
    <row r="7880" spans="2:12" x14ac:dyDescent="0.4">
      <c r="B7880" s="5" t="s">
        <v>65</v>
      </c>
      <c r="C7880" s="5" t="s">
        <v>58</v>
      </c>
      <c r="D7880" s="5" t="s">
        <v>6</v>
      </c>
      <c r="E7880" s="5" t="s">
        <v>7</v>
      </c>
      <c r="F7880" s="6">
        <v>44348</v>
      </c>
      <c r="G7880" s="6" t="str">
        <f>TEXT(datatable[[#This Row],[дата]],"ММ")</f>
        <v>06</v>
      </c>
      <c r="H7880" s="8">
        <v>1.3162499999999999</v>
      </c>
      <c r="I7880" s="8">
        <v>0.53549999999999998</v>
      </c>
      <c r="J7880" s="8">
        <f>datatable[[#This Row],[продажи_]]-datatable[[#This Row],[себестоимость_]]</f>
        <v>0.78074999999999994</v>
      </c>
      <c r="L7880"/>
    </row>
    <row r="7881" spans="2:12" x14ac:dyDescent="0.4">
      <c r="B7881" s="5" t="s">
        <v>65</v>
      </c>
      <c r="C7881" s="5" t="s">
        <v>58</v>
      </c>
      <c r="D7881" s="5" t="s">
        <v>6</v>
      </c>
      <c r="E7881" s="5" t="s">
        <v>7</v>
      </c>
      <c r="F7881" s="6">
        <v>44378</v>
      </c>
      <c r="G7881" s="6" t="str">
        <f>TEXT(datatable[[#This Row],[дата]],"ММ")</f>
        <v>07</v>
      </c>
      <c r="H7881" s="8">
        <v>1.1025</v>
      </c>
      <c r="I7881" s="8">
        <v>0.53100000000000003</v>
      </c>
      <c r="J7881" s="8">
        <f>datatable[[#This Row],[продажи_]]-datatable[[#This Row],[себестоимость_]]</f>
        <v>0.57150000000000001</v>
      </c>
      <c r="L7881"/>
    </row>
    <row r="7882" spans="2:12" x14ac:dyDescent="0.4">
      <c r="B7882" s="5" t="s">
        <v>65</v>
      </c>
      <c r="C7882" s="5" t="s">
        <v>58</v>
      </c>
      <c r="D7882" s="5" t="s">
        <v>6</v>
      </c>
      <c r="E7882" s="5" t="s">
        <v>7</v>
      </c>
      <c r="F7882" s="6">
        <v>44409</v>
      </c>
      <c r="G7882" s="6" t="str">
        <f>TEXT(datatable[[#This Row],[дата]],"ММ")</f>
        <v>08</v>
      </c>
      <c r="H7882" s="8">
        <v>1.18</v>
      </c>
      <c r="I7882" s="8">
        <v>0.4</v>
      </c>
      <c r="J7882" s="8">
        <f>datatable[[#This Row],[продажи_]]-datatable[[#This Row],[себестоимость_]]</f>
        <v>0.77999999999999992</v>
      </c>
      <c r="L7882"/>
    </row>
    <row r="7883" spans="2:12" x14ac:dyDescent="0.4">
      <c r="B7883" s="5" t="s">
        <v>65</v>
      </c>
      <c r="C7883" s="5" t="s">
        <v>58</v>
      </c>
      <c r="D7883" s="5" t="s">
        <v>6</v>
      </c>
      <c r="E7883" s="5" t="s">
        <v>7</v>
      </c>
      <c r="F7883" s="6">
        <v>44440</v>
      </c>
      <c r="G7883" s="6" t="str">
        <f>TEXT(datatable[[#This Row],[дата]],"ММ")</f>
        <v>09</v>
      </c>
      <c r="H7883" s="8">
        <v>1.0574999999999999</v>
      </c>
      <c r="I7883" s="8">
        <v>0.48150000000000004</v>
      </c>
      <c r="J7883" s="8">
        <f>datatable[[#This Row],[продажи_]]-datatable[[#This Row],[себестоимость_]]</f>
        <v>0.57599999999999985</v>
      </c>
      <c r="L7883"/>
    </row>
    <row r="7884" spans="2:12" x14ac:dyDescent="0.4">
      <c r="B7884" s="5" t="s">
        <v>65</v>
      </c>
      <c r="C7884" s="5" t="s">
        <v>58</v>
      </c>
      <c r="D7884" s="5" t="s">
        <v>6</v>
      </c>
      <c r="E7884" s="5" t="s">
        <v>7</v>
      </c>
      <c r="F7884" s="6">
        <v>44470</v>
      </c>
      <c r="G7884" s="6" t="str">
        <f>TEXT(datatable[[#This Row],[дата]],"ММ")</f>
        <v>10</v>
      </c>
      <c r="H7884" s="8">
        <v>1.47</v>
      </c>
      <c r="I7884" s="8">
        <v>0.61199999999999999</v>
      </c>
      <c r="J7884" s="8">
        <f>datatable[[#This Row],[продажи_]]-datatable[[#This Row],[себестоимость_]]</f>
        <v>0.85799999999999998</v>
      </c>
      <c r="L7884"/>
    </row>
    <row r="7885" spans="2:12" x14ac:dyDescent="0.4">
      <c r="B7885" s="5" t="s">
        <v>65</v>
      </c>
      <c r="C7885" s="5" t="s">
        <v>58</v>
      </c>
      <c r="D7885" s="5" t="s">
        <v>6</v>
      </c>
      <c r="E7885" s="5" t="s">
        <v>7</v>
      </c>
      <c r="F7885" s="6">
        <v>44501</v>
      </c>
      <c r="G7885" s="6" t="str">
        <f>TEXT(datatable[[#This Row],[дата]],"ММ")</f>
        <v>11</v>
      </c>
      <c r="H7885" s="8">
        <v>1.62</v>
      </c>
      <c r="I7885" s="8">
        <v>0.77600000000000002</v>
      </c>
      <c r="J7885" s="8">
        <f>datatable[[#This Row],[продажи_]]-datatable[[#This Row],[себестоимость_]]</f>
        <v>0.84400000000000008</v>
      </c>
      <c r="L7885"/>
    </row>
    <row r="7886" spans="2:12" x14ac:dyDescent="0.4">
      <c r="B7886" s="5" t="s">
        <v>65</v>
      </c>
      <c r="C7886" s="5" t="s">
        <v>58</v>
      </c>
      <c r="D7886" s="5" t="s">
        <v>6</v>
      </c>
      <c r="E7886" s="5" t="s">
        <v>7</v>
      </c>
      <c r="F7886" s="6">
        <v>44531</v>
      </c>
      <c r="G7886" s="6" t="str">
        <f>TEXT(datatable[[#This Row],[дата]],"ММ")</f>
        <v>12</v>
      </c>
      <c r="H7886" s="8">
        <v>1.9075000000000002</v>
      </c>
      <c r="I7886" s="8">
        <v>0.82600000000000007</v>
      </c>
      <c r="J7886" s="8">
        <f>datatable[[#This Row],[продажи_]]-datatable[[#This Row],[себестоимость_]]</f>
        <v>1.0815000000000001</v>
      </c>
      <c r="L7886"/>
    </row>
    <row r="7887" spans="2:12" x14ac:dyDescent="0.4">
      <c r="B7887" s="5" t="s">
        <v>65</v>
      </c>
      <c r="C7887" s="5" t="s">
        <v>58</v>
      </c>
      <c r="D7887" s="5" t="s">
        <v>6</v>
      </c>
      <c r="E7887" s="5" t="s">
        <v>7</v>
      </c>
      <c r="F7887" s="6">
        <v>44197</v>
      </c>
      <c r="G7887" s="6" t="str">
        <f>TEXT(datatable[[#This Row],[дата]],"ММ")</f>
        <v>01</v>
      </c>
      <c r="H7887" s="8">
        <v>25.824000000000002</v>
      </c>
      <c r="I7887" s="8">
        <v>14.035999999999998</v>
      </c>
      <c r="J7887" s="8">
        <f>datatable[[#This Row],[продажи_]]-datatable[[#This Row],[себестоимость_]]</f>
        <v>11.788000000000004</v>
      </c>
      <c r="L7887"/>
    </row>
    <row r="7888" spans="2:12" x14ac:dyDescent="0.4">
      <c r="B7888" s="5" t="s">
        <v>65</v>
      </c>
      <c r="C7888" s="5" t="s">
        <v>58</v>
      </c>
      <c r="D7888" s="5" t="s">
        <v>6</v>
      </c>
      <c r="E7888" s="5" t="s">
        <v>7</v>
      </c>
      <c r="F7888" s="6">
        <v>44228</v>
      </c>
      <c r="G7888" s="6" t="str">
        <f>TEXT(datatable[[#This Row],[дата]],"ММ")</f>
        <v>02</v>
      </c>
      <c r="H7888" s="8">
        <v>30.074199999999998</v>
      </c>
      <c r="I7888" s="8">
        <v>14.4716</v>
      </c>
      <c r="J7888" s="8">
        <f>datatable[[#This Row],[продажи_]]-datatable[[#This Row],[себестоимость_]]</f>
        <v>15.602599999999997</v>
      </c>
      <c r="L7888"/>
    </row>
    <row r="7889" spans="2:12" x14ac:dyDescent="0.4">
      <c r="B7889" s="5" t="s">
        <v>65</v>
      </c>
      <c r="C7889" s="5" t="s">
        <v>58</v>
      </c>
      <c r="D7889" s="5" t="s">
        <v>6</v>
      </c>
      <c r="E7889" s="5" t="s">
        <v>7</v>
      </c>
      <c r="F7889" s="6">
        <v>44256</v>
      </c>
      <c r="G7889" s="6" t="str">
        <f>TEXT(datatable[[#This Row],[дата]],"ММ")</f>
        <v>03</v>
      </c>
      <c r="H7889" s="8">
        <v>41.802600000000005</v>
      </c>
      <c r="I7889" s="8">
        <v>19.819800000000001</v>
      </c>
      <c r="J7889" s="8">
        <f>datatable[[#This Row],[продажи_]]-datatable[[#This Row],[себестоимость_]]</f>
        <v>21.982800000000005</v>
      </c>
      <c r="L7889"/>
    </row>
    <row r="7890" spans="2:12" x14ac:dyDescent="0.4">
      <c r="B7890" s="5" t="s">
        <v>65</v>
      </c>
      <c r="C7890" s="5" t="s">
        <v>58</v>
      </c>
      <c r="D7890" s="5" t="s">
        <v>6</v>
      </c>
      <c r="E7890" s="5" t="s">
        <v>7</v>
      </c>
      <c r="F7890" s="6">
        <v>44287</v>
      </c>
      <c r="G7890" s="6" t="str">
        <f>TEXT(datatable[[#This Row],[дата]],"ММ")</f>
        <v>04</v>
      </c>
      <c r="H7890" s="8">
        <v>44.331200000000003</v>
      </c>
      <c r="I7890" s="8">
        <v>22.263999999999999</v>
      </c>
      <c r="J7890" s="8">
        <f>datatable[[#This Row],[продажи_]]-datatable[[#This Row],[себестоимость_]]</f>
        <v>22.067200000000003</v>
      </c>
      <c r="L7890"/>
    </row>
    <row r="7891" spans="2:12" x14ac:dyDescent="0.4">
      <c r="B7891" s="5" t="s">
        <v>65</v>
      </c>
      <c r="C7891" s="5" t="s">
        <v>58</v>
      </c>
      <c r="D7891" s="5" t="s">
        <v>6</v>
      </c>
      <c r="E7891" s="5" t="s">
        <v>7</v>
      </c>
      <c r="F7891" s="6">
        <v>44317</v>
      </c>
      <c r="G7891" s="6" t="str">
        <f>TEXT(datatable[[#This Row],[дата]],"ММ")</f>
        <v>05</v>
      </c>
      <c r="H7891" s="8">
        <v>35.400400000000005</v>
      </c>
      <c r="I7891" s="8">
        <v>15.246000000000002</v>
      </c>
      <c r="J7891" s="8">
        <f>datatable[[#This Row],[продажи_]]-datatable[[#This Row],[себестоимость_]]</f>
        <v>20.154400000000003</v>
      </c>
      <c r="L7891"/>
    </row>
    <row r="7892" spans="2:12" x14ac:dyDescent="0.4">
      <c r="B7892" s="5" t="s">
        <v>65</v>
      </c>
      <c r="C7892" s="5" t="s">
        <v>58</v>
      </c>
      <c r="D7892" s="5" t="s">
        <v>6</v>
      </c>
      <c r="E7892" s="5" t="s">
        <v>7</v>
      </c>
      <c r="F7892" s="6">
        <v>44348</v>
      </c>
      <c r="G7892" s="6" t="str">
        <f>TEXT(datatable[[#This Row],[дата]],"ММ")</f>
        <v>06</v>
      </c>
      <c r="H7892" s="8">
        <v>24.694200000000002</v>
      </c>
      <c r="I7892" s="8">
        <v>9.9099000000000004</v>
      </c>
      <c r="J7892" s="8">
        <f>datatable[[#This Row],[продажи_]]-datatable[[#This Row],[себестоимость_]]</f>
        <v>14.784300000000002</v>
      </c>
      <c r="L7892"/>
    </row>
    <row r="7893" spans="2:12" x14ac:dyDescent="0.4">
      <c r="B7893" s="5" t="s">
        <v>65</v>
      </c>
      <c r="C7893" s="5" t="s">
        <v>58</v>
      </c>
      <c r="D7893" s="5" t="s">
        <v>6</v>
      </c>
      <c r="E7893" s="5" t="s">
        <v>7</v>
      </c>
      <c r="F7893" s="6">
        <v>44378</v>
      </c>
      <c r="G7893" s="6" t="str">
        <f>TEXT(datatable[[#This Row],[дата]],"ММ")</f>
        <v>07</v>
      </c>
      <c r="H7893" s="8">
        <v>22.273200000000003</v>
      </c>
      <c r="I7893" s="8">
        <v>12.959099999999999</v>
      </c>
      <c r="J7893" s="8">
        <f>datatable[[#This Row],[продажи_]]-datatable[[#This Row],[себестоимость_]]</f>
        <v>9.3141000000000034</v>
      </c>
      <c r="L7893"/>
    </row>
    <row r="7894" spans="2:12" x14ac:dyDescent="0.4">
      <c r="B7894" s="5" t="s">
        <v>65</v>
      </c>
      <c r="C7894" s="5" t="s">
        <v>58</v>
      </c>
      <c r="D7894" s="5" t="s">
        <v>6</v>
      </c>
      <c r="E7894" s="5" t="s">
        <v>7</v>
      </c>
      <c r="F7894" s="6">
        <v>44409</v>
      </c>
      <c r="G7894" s="6" t="str">
        <f>TEXT(datatable[[#This Row],[дата]],"ММ")</f>
        <v>08</v>
      </c>
      <c r="H7894" s="8">
        <v>23.026400000000002</v>
      </c>
      <c r="I7894" s="8">
        <v>11.5192</v>
      </c>
      <c r="J7894" s="8">
        <f>datatable[[#This Row],[продажи_]]-datatable[[#This Row],[себестоимость_]]</f>
        <v>11.507200000000003</v>
      </c>
      <c r="L7894"/>
    </row>
    <row r="7895" spans="2:12" x14ac:dyDescent="0.4">
      <c r="B7895" s="5" t="s">
        <v>65</v>
      </c>
      <c r="C7895" s="5" t="s">
        <v>58</v>
      </c>
      <c r="D7895" s="5" t="s">
        <v>6</v>
      </c>
      <c r="E7895" s="5" t="s">
        <v>7</v>
      </c>
      <c r="F7895" s="6">
        <v>44440</v>
      </c>
      <c r="G7895" s="6" t="str">
        <f>TEXT(datatable[[#This Row],[дата]],"ММ")</f>
        <v>09</v>
      </c>
      <c r="H7895" s="8">
        <v>25.420500000000001</v>
      </c>
      <c r="I7895" s="8">
        <v>10.998900000000001</v>
      </c>
      <c r="J7895" s="8">
        <f>datatable[[#This Row],[продажи_]]-datatable[[#This Row],[себестоимость_]]</f>
        <v>14.4216</v>
      </c>
      <c r="L7895"/>
    </row>
    <row r="7896" spans="2:12" x14ac:dyDescent="0.4">
      <c r="B7896" s="5" t="s">
        <v>65</v>
      </c>
      <c r="C7896" s="5" t="s">
        <v>58</v>
      </c>
      <c r="D7896" s="5" t="s">
        <v>6</v>
      </c>
      <c r="E7896" s="5" t="s">
        <v>7</v>
      </c>
      <c r="F7896" s="6">
        <v>44470</v>
      </c>
      <c r="G7896" s="6" t="str">
        <f>TEXT(datatable[[#This Row],[дата]],"ММ")</f>
        <v>10</v>
      </c>
      <c r="H7896" s="8">
        <v>34.5396</v>
      </c>
      <c r="I7896" s="8">
        <v>12.632399999999999</v>
      </c>
      <c r="J7896" s="8">
        <f>datatable[[#This Row],[продажи_]]-datatable[[#This Row],[себестоимость_]]</f>
        <v>21.907200000000003</v>
      </c>
      <c r="L7896"/>
    </row>
    <row r="7897" spans="2:12" x14ac:dyDescent="0.4">
      <c r="B7897" s="5" t="s">
        <v>65</v>
      </c>
      <c r="C7897" s="5" t="s">
        <v>58</v>
      </c>
      <c r="D7897" s="5" t="s">
        <v>6</v>
      </c>
      <c r="E7897" s="5" t="s">
        <v>7</v>
      </c>
      <c r="F7897" s="6">
        <v>44501</v>
      </c>
      <c r="G7897" s="6" t="str">
        <f>TEXT(datatable[[#This Row],[дата]],"ММ")</f>
        <v>11</v>
      </c>
      <c r="H7897" s="8">
        <v>35.2928</v>
      </c>
      <c r="I7897" s="8">
        <v>22.263999999999999</v>
      </c>
      <c r="J7897" s="8">
        <f>datatable[[#This Row],[продажи_]]-datatable[[#This Row],[себестоимость_]]</f>
        <v>13.0288</v>
      </c>
      <c r="L7897"/>
    </row>
    <row r="7898" spans="2:12" x14ac:dyDescent="0.4">
      <c r="B7898" s="5" t="s">
        <v>65</v>
      </c>
      <c r="C7898" s="5" t="s">
        <v>58</v>
      </c>
      <c r="D7898" s="5" t="s">
        <v>6</v>
      </c>
      <c r="E7898" s="5" t="s">
        <v>7</v>
      </c>
      <c r="F7898" s="6">
        <v>44531</v>
      </c>
      <c r="G7898" s="6" t="str">
        <f>TEXT(datatable[[#This Row],[дата]],"ММ")</f>
        <v>12</v>
      </c>
      <c r="H7898" s="8">
        <v>30.8812</v>
      </c>
      <c r="I7898" s="8">
        <v>18.295200000000001</v>
      </c>
      <c r="J7898" s="8">
        <f>datatable[[#This Row],[продажи_]]-datatable[[#This Row],[себестоимость_]]</f>
        <v>12.585999999999999</v>
      </c>
      <c r="L7898"/>
    </row>
    <row r="7899" spans="2:12" x14ac:dyDescent="0.4">
      <c r="B7899" s="5" t="s">
        <v>65</v>
      </c>
      <c r="C7899" s="5" t="s">
        <v>58</v>
      </c>
      <c r="D7899" s="5" t="s">
        <v>6</v>
      </c>
      <c r="E7899" s="5" t="s">
        <v>7</v>
      </c>
      <c r="F7899" s="6">
        <v>44197</v>
      </c>
      <c r="G7899" s="6" t="str">
        <f>TEXT(datatable[[#This Row],[дата]],"ММ")</f>
        <v>01</v>
      </c>
      <c r="H7899" s="8">
        <v>18.814</v>
      </c>
      <c r="I7899" s="8">
        <v>6.1425000000000001</v>
      </c>
      <c r="J7899" s="8">
        <f>datatable[[#This Row],[продажи_]]-datatable[[#This Row],[себестоимость_]]</f>
        <v>12.6715</v>
      </c>
      <c r="L7899"/>
    </row>
    <row r="7900" spans="2:12" x14ac:dyDescent="0.4">
      <c r="B7900" s="5" t="s">
        <v>65</v>
      </c>
      <c r="C7900" s="5" t="s">
        <v>58</v>
      </c>
      <c r="D7900" s="5" t="s">
        <v>6</v>
      </c>
      <c r="E7900" s="5" t="s">
        <v>7</v>
      </c>
      <c r="F7900" s="6">
        <v>44228</v>
      </c>
      <c r="G7900" s="6" t="str">
        <f>TEXT(datatable[[#This Row],[дата]],"ММ")</f>
        <v>02</v>
      </c>
      <c r="H7900" s="8">
        <v>23.12895</v>
      </c>
      <c r="I7900" s="8">
        <v>7.3710000000000004</v>
      </c>
      <c r="J7900" s="8">
        <f>datatable[[#This Row],[продажи_]]-datatable[[#This Row],[себестоимость_]]</f>
        <v>15.757949999999999</v>
      </c>
      <c r="L7900"/>
    </row>
    <row r="7901" spans="2:12" x14ac:dyDescent="0.4">
      <c r="B7901" s="5" t="s">
        <v>65</v>
      </c>
      <c r="C7901" s="5" t="s">
        <v>58</v>
      </c>
      <c r="D7901" s="5" t="s">
        <v>6</v>
      </c>
      <c r="E7901" s="5" t="s">
        <v>7</v>
      </c>
      <c r="F7901" s="6">
        <v>44256</v>
      </c>
      <c r="G7901" s="6" t="str">
        <f>TEXT(datatable[[#This Row],[дата]],"ММ")</f>
        <v>03</v>
      </c>
      <c r="H7901" s="8">
        <v>24.3355</v>
      </c>
      <c r="I7901" s="8">
        <v>8.3160000000000007</v>
      </c>
      <c r="J7901" s="8">
        <f>datatable[[#This Row],[продажи_]]-datatable[[#This Row],[себестоимость_]]</f>
        <v>16.019500000000001</v>
      </c>
      <c r="L7901"/>
    </row>
    <row r="7902" spans="2:12" x14ac:dyDescent="0.4">
      <c r="B7902" s="5" t="s">
        <v>65</v>
      </c>
      <c r="C7902" s="5" t="s">
        <v>58</v>
      </c>
      <c r="D7902" s="5" t="s">
        <v>6</v>
      </c>
      <c r="E7902" s="5" t="s">
        <v>7</v>
      </c>
      <c r="F7902" s="6">
        <v>44287</v>
      </c>
      <c r="G7902" s="6" t="str">
        <f>TEXT(datatable[[#This Row],[дата]],"ММ")</f>
        <v>04</v>
      </c>
      <c r="H7902" s="8">
        <v>34.356000000000002</v>
      </c>
      <c r="I7902" s="8">
        <v>11.988000000000001</v>
      </c>
      <c r="J7902" s="8">
        <f>datatable[[#This Row],[продажи_]]-datatable[[#This Row],[себестоимость_]]</f>
        <v>22.368000000000002</v>
      </c>
      <c r="L7902"/>
    </row>
    <row r="7903" spans="2:12" x14ac:dyDescent="0.4">
      <c r="B7903" s="5" t="s">
        <v>65</v>
      </c>
      <c r="C7903" s="5" t="s">
        <v>58</v>
      </c>
      <c r="D7903" s="5" t="s">
        <v>6</v>
      </c>
      <c r="E7903" s="5" t="s">
        <v>7</v>
      </c>
      <c r="F7903" s="6">
        <v>44317</v>
      </c>
      <c r="G7903" s="6" t="str">
        <f>TEXT(datatable[[#This Row],[дата]],"ММ")</f>
        <v>05</v>
      </c>
      <c r="H7903" s="8">
        <v>29.775200000000002</v>
      </c>
      <c r="I7903" s="8">
        <v>7.5600000000000014</v>
      </c>
      <c r="J7903" s="8">
        <f>datatable[[#This Row],[продажи_]]-datatable[[#This Row],[себестоимость_]]</f>
        <v>22.215199999999999</v>
      </c>
      <c r="L7903"/>
    </row>
    <row r="7904" spans="2:12" x14ac:dyDescent="0.4">
      <c r="B7904" s="5" t="s">
        <v>65</v>
      </c>
      <c r="C7904" s="5" t="s">
        <v>58</v>
      </c>
      <c r="D7904" s="5" t="s">
        <v>6</v>
      </c>
      <c r="E7904" s="5" t="s">
        <v>7</v>
      </c>
      <c r="F7904" s="6">
        <v>44348</v>
      </c>
      <c r="G7904" s="6" t="str">
        <f>TEXT(datatable[[#This Row],[дата]],"ММ")</f>
        <v>06</v>
      </c>
      <c r="H7904" s="8">
        <v>20.9817</v>
      </c>
      <c r="I7904" s="8">
        <v>5.8319999999999999</v>
      </c>
      <c r="J7904" s="8">
        <f>datatable[[#This Row],[продажи_]]-datatable[[#This Row],[себестоимость_]]</f>
        <v>15.149699999999999</v>
      </c>
      <c r="L7904"/>
    </row>
    <row r="7905" spans="2:12" x14ac:dyDescent="0.4">
      <c r="B7905" s="5" t="s">
        <v>65</v>
      </c>
      <c r="C7905" s="5" t="s">
        <v>58</v>
      </c>
      <c r="D7905" s="5" t="s">
        <v>6</v>
      </c>
      <c r="E7905" s="5" t="s">
        <v>7</v>
      </c>
      <c r="F7905" s="6">
        <v>44378</v>
      </c>
      <c r="G7905" s="6" t="str">
        <f>TEXT(datatable[[#This Row],[дата]],"ММ")</f>
        <v>07</v>
      </c>
      <c r="H7905" s="8">
        <v>21.533850000000001</v>
      </c>
      <c r="I7905" s="8">
        <v>5.3460000000000001</v>
      </c>
      <c r="J7905" s="8">
        <f>datatable[[#This Row],[продажи_]]-datatable[[#This Row],[себестоимость_]]</f>
        <v>16.187850000000001</v>
      </c>
      <c r="L7905"/>
    </row>
    <row r="7906" spans="2:12" x14ac:dyDescent="0.4">
      <c r="B7906" s="5" t="s">
        <v>65</v>
      </c>
      <c r="C7906" s="5" t="s">
        <v>58</v>
      </c>
      <c r="D7906" s="5" t="s">
        <v>6</v>
      </c>
      <c r="E7906" s="5" t="s">
        <v>7</v>
      </c>
      <c r="F7906" s="6">
        <v>44409</v>
      </c>
      <c r="G7906" s="6" t="str">
        <f>TEXT(datatable[[#This Row],[дата]],"ММ")</f>
        <v>08</v>
      </c>
      <c r="H7906" s="8">
        <v>13.088000000000001</v>
      </c>
      <c r="I7906" s="8">
        <v>6.48</v>
      </c>
      <c r="J7906" s="8">
        <f>datatable[[#This Row],[продажи_]]-datatable[[#This Row],[себестоимость_]]</f>
        <v>6.6080000000000005</v>
      </c>
      <c r="L7906"/>
    </row>
    <row r="7907" spans="2:12" x14ac:dyDescent="0.4">
      <c r="B7907" s="5" t="s">
        <v>65</v>
      </c>
      <c r="C7907" s="5" t="s">
        <v>58</v>
      </c>
      <c r="D7907" s="5" t="s">
        <v>6</v>
      </c>
      <c r="E7907" s="5" t="s">
        <v>7</v>
      </c>
      <c r="F7907" s="6">
        <v>44440</v>
      </c>
      <c r="G7907" s="6" t="str">
        <f>TEXT(datatable[[#This Row],[дата]],"ММ")</f>
        <v>09</v>
      </c>
      <c r="H7907" s="8">
        <v>20.9817</v>
      </c>
      <c r="I7907" s="8">
        <v>6.5610000000000008</v>
      </c>
      <c r="J7907" s="8">
        <f>datatable[[#This Row],[продажи_]]-datatable[[#This Row],[себестоимость_]]</f>
        <v>14.4207</v>
      </c>
      <c r="L7907"/>
    </row>
    <row r="7908" spans="2:12" x14ac:dyDescent="0.4">
      <c r="B7908" s="5" t="s">
        <v>65</v>
      </c>
      <c r="C7908" s="5" t="s">
        <v>58</v>
      </c>
      <c r="D7908" s="5" t="s">
        <v>6</v>
      </c>
      <c r="E7908" s="5" t="s">
        <v>7</v>
      </c>
      <c r="F7908" s="6">
        <v>44470</v>
      </c>
      <c r="G7908" s="6" t="str">
        <f>TEXT(datatable[[#This Row],[дата]],"ММ")</f>
        <v>10</v>
      </c>
      <c r="H7908" s="8">
        <v>20.122799999999998</v>
      </c>
      <c r="I7908" s="8">
        <v>9.1529999999999987</v>
      </c>
      <c r="J7908" s="8">
        <f>datatable[[#This Row],[продажи_]]-datatable[[#This Row],[себестоимость_]]</f>
        <v>10.969799999999999</v>
      </c>
      <c r="L7908"/>
    </row>
    <row r="7909" spans="2:12" x14ac:dyDescent="0.4">
      <c r="B7909" s="5" t="s">
        <v>65</v>
      </c>
      <c r="C7909" s="5" t="s">
        <v>58</v>
      </c>
      <c r="D7909" s="5" t="s">
        <v>6</v>
      </c>
      <c r="E7909" s="5" t="s">
        <v>7</v>
      </c>
      <c r="F7909" s="6">
        <v>44501</v>
      </c>
      <c r="G7909" s="6" t="str">
        <f>TEXT(datatable[[#This Row],[дата]],"ММ")</f>
        <v>11</v>
      </c>
      <c r="H7909" s="8">
        <v>31.083999999999996</v>
      </c>
      <c r="I7909" s="8">
        <v>10.692</v>
      </c>
      <c r="J7909" s="8">
        <f>datatable[[#This Row],[продажи_]]-datatable[[#This Row],[себестоимость_]]</f>
        <v>20.391999999999996</v>
      </c>
      <c r="L7909"/>
    </row>
    <row r="7910" spans="2:12" x14ac:dyDescent="0.4">
      <c r="B7910" s="5" t="s">
        <v>65</v>
      </c>
      <c r="C7910" s="5" t="s">
        <v>58</v>
      </c>
      <c r="D7910" s="5" t="s">
        <v>6</v>
      </c>
      <c r="E7910" s="5" t="s">
        <v>7</v>
      </c>
      <c r="F7910" s="6">
        <v>44531</v>
      </c>
      <c r="G7910" s="6" t="str">
        <f>TEXT(datatable[[#This Row],[дата]],"ММ")</f>
        <v>12</v>
      </c>
      <c r="H7910" s="8">
        <v>31.206700000000001</v>
      </c>
      <c r="I7910" s="8">
        <v>10.6785</v>
      </c>
      <c r="J7910" s="8">
        <f>datatable[[#This Row],[продажи_]]-datatable[[#This Row],[себестоимость_]]</f>
        <v>20.528200000000002</v>
      </c>
      <c r="L7910"/>
    </row>
    <row r="7911" spans="2:12" x14ac:dyDescent="0.4">
      <c r="B7911" s="5" t="s">
        <v>65</v>
      </c>
      <c r="C7911" s="5" t="s">
        <v>58</v>
      </c>
      <c r="D7911" s="5" t="s">
        <v>6</v>
      </c>
      <c r="E7911" s="5" t="s">
        <v>7</v>
      </c>
      <c r="F7911" s="6">
        <v>44197</v>
      </c>
      <c r="G7911" s="6" t="str">
        <f>TEXT(datatable[[#This Row],[дата]],"ММ")</f>
        <v>01</v>
      </c>
      <c r="H7911" s="8">
        <v>7.056</v>
      </c>
      <c r="I7911" s="8">
        <v>2.64</v>
      </c>
      <c r="J7911" s="8">
        <f>datatable[[#This Row],[продажи_]]-datatable[[#This Row],[себестоимость_]]</f>
        <v>4.4160000000000004</v>
      </c>
      <c r="L7911"/>
    </row>
    <row r="7912" spans="2:12" x14ac:dyDescent="0.4">
      <c r="B7912" s="5" t="s">
        <v>65</v>
      </c>
      <c r="C7912" s="5" t="s">
        <v>58</v>
      </c>
      <c r="D7912" s="5" t="s">
        <v>6</v>
      </c>
      <c r="E7912" s="5" t="s">
        <v>7</v>
      </c>
      <c r="F7912" s="6">
        <v>44228</v>
      </c>
      <c r="G7912" s="6" t="str">
        <f>TEXT(datatable[[#This Row],[дата]],"ММ")</f>
        <v>02</v>
      </c>
      <c r="H7912" s="8">
        <v>7.5815999999999999</v>
      </c>
      <c r="I7912" s="8">
        <v>3.4319999999999999</v>
      </c>
      <c r="J7912" s="8">
        <f>datatable[[#This Row],[продажи_]]-datatable[[#This Row],[себестоимость_]]</f>
        <v>4.1495999999999995</v>
      </c>
      <c r="L7912"/>
    </row>
    <row r="7913" spans="2:12" x14ac:dyDescent="0.4">
      <c r="B7913" s="5" t="s">
        <v>65</v>
      </c>
      <c r="C7913" s="5" t="s">
        <v>58</v>
      </c>
      <c r="D7913" s="5" t="s">
        <v>6</v>
      </c>
      <c r="E7913" s="5" t="s">
        <v>7</v>
      </c>
      <c r="F7913" s="6">
        <v>44256</v>
      </c>
      <c r="G7913" s="6" t="str">
        <f>TEXT(datatable[[#This Row],[дата]],"ММ")</f>
        <v>03</v>
      </c>
      <c r="H7913" s="8">
        <v>12.096</v>
      </c>
      <c r="I7913" s="8">
        <v>3.7800000000000002</v>
      </c>
      <c r="J7913" s="8">
        <f>datatable[[#This Row],[продажи_]]-datatable[[#This Row],[себестоимость_]]</f>
        <v>8.3159999999999989</v>
      </c>
      <c r="L7913"/>
    </row>
    <row r="7914" spans="2:12" x14ac:dyDescent="0.4">
      <c r="B7914" s="5" t="s">
        <v>65</v>
      </c>
      <c r="C7914" s="5" t="s">
        <v>58</v>
      </c>
      <c r="D7914" s="5" t="s">
        <v>6</v>
      </c>
      <c r="E7914" s="5" t="s">
        <v>7</v>
      </c>
      <c r="F7914" s="6">
        <v>44287</v>
      </c>
      <c r="G7914" s="6" t="str">
        <f>TEXT(datatable[[#This Row],[дата]],"ММ")</f>
        <v>04</v>
      </c>
      <c r="H7914" s="8">
        <v>13.593599999999999</v>
      </c>
      <c r="I7914" s="8">
        <v>4.8479999999999999</v>
      </c>
      <c r="J7914" s="8">
        <f>datatable[[#This Row],[продажи_]]-datatable[[#This Row],[себестоимость_]]</f>
        <v>8.7455999999999996</v>
      </c>
      <c r="L7914"/>
    </row>
    <row r="7915" spans="2:12" x14ac:dyDescent="0.4">
      <c r="B7915" s="5" t="s">
        <v>65</v>
      </c>
      <c r="C7915" s="5" t="s">
        <v>58</v>
      </c>
      <c r="D7915" s="5" t="s">
        <v>6</v>
      </c>
      <c r="E7915" s="5" t="s">
        <v>7</v>
      </c>
      <c r="F7915" s="6">
        <v>44317</v>
      </c>
      <c r="G7915" s="6" t="str">
        <f>TEXT(datatable[[#This Row],[дата]],"ММ")</f>
        <v>05</v>
      </c>
      <c r="H7915" s="8">
        <v>9.5759999999999987</v>
      </c>
      <c r="I7915" s="8">
        <v>4.620000000000001</v>
      </c>
      <c r="J7915" s="8">
        <f>datatable[[#This Row],[продажи_]]-datatable[[#This Row],[себестоимость_]]</f>
        <v>4.9559999999999977</v>
      </c>
      <c r="L7915"/>
    </row>
    <row r="7916" spans="2:12" x14ac:dyDescent="0.4">
      <c r="B7916" s="5" t="s">
        <v>65</v>
      </c>
      <c r="C7916" s="5" t="s">
        <v>58</v>
      </c>
      <c r="D7916" s="5" t="s">
        <v>6</v>
      </c>
      <c r="E7916" s="5" t="s">
        <v>7</v>
      </c>
      <c r="F7916" s="6">
        <v>44348</v>
      </c>
      <c r="G7916" s="6" t="str">
        <f>TEXT(datatable[[#This Row],[дата]],"ММ")</f>
        <v>06</v>
      </c>
      <c r="H7916" s="8">
        <v>5.3136000000000001</v>
      </c>
      <c r="I7916" s="8">
        <v>2.5379999999999998</v>
      </c>
      <c r="J7916" s="8">
        <f>datatable[[#This Row],[продажи_]]-datatable[[#This Row],[себестоимость_]]</f>
        <v>2.7756000000000003</v>
      </c>
      <c r="L7916"/>
    </row>
    <row r="7917" spans="2:12" x14ac:dyDescent="0.4">
      <c r="B7917" s="5" t="s">
        <v>65</v>
      </c>
      <c r="C7917" s="5" t="s">
        <v>58</v>
      </c>
      <c r="D7917" s="5" t="s">
        <v>6</v>
      </c>
      <c r="E7917" s="5" t="s">
        <v>7</v>
      </c>
      <c r="F7917" s="6">
        <v>44378</v>
      </c>
      <c r="G7917" s="6" t="str">
        <f>TEXT(datatable[[#This Row],[дата]],"ММ")</f>
        <v>07</v>
      </c>
      <c r="H7917" s="8">
        <v>7.2576000000000009</v>
      </c>
      <c r="I7917" s="8">
        <v>2.9430000000000005</v>
      </c>
      <c r="J7917" s="8">
        <f>datatable[[#This Row],[продажи_]]-datatable[[#This Row],[себестоимость_]]</f>
        <v>4.3146000000000004</v>
      </c>
      <c r="L7917"/>
    </row>
    <row r="7918" spans="2:12" x14ac:dyDescent="0.4">
      <c r="B7918" s="5" t="s">
        <v>65</v>
      </c>
      <c r="C7918" s="5" t="s">
        <v>58</v>
      </c>
      <c r="D7918" s="5" t="s">
        <v>6</v>
      </c>
      <c r="E7918" s="5" t="s">
        <v>7</v>
      </c>
      <c r="F7918" s="6">
        <v>44409</v>
      </c>
      <c r="G7918" s="6" t="str">
        <f>TEXT(datatable[[#This Row],[дата]],"ММ")</f>
        <v>08</v>
      </c>
      <c r="H7918" s="8">
        <v>6.7967999999999993</v>
      </c>
      <c r="I7918" s="8">
        <v>2.7119999999999997</v>
      </c>
      <c r="J7918" s="8">
        <f>datatable[[#This Row],[продажи_]]-datatable[[#This Row],[себестоимость_]]</f>
        <v>4.0847999999999995</v>
      </c>
      <c r="L7918"/>
    </row>
    <row r="7919" spans="2:12" x14ac:dyDescent="0.4">
      <c r="B7919" s="5" t="s">
        <v>65</v>
      </c>
      <c r="C7919" s="5" t="s">
        <v>58</v>
      </c>
      <c r="D7919" s="5" t="s">
        <v>6</v>
      </c>
      <c r="E7919" s="5" t="s">
        <v>7</v>
      </c>
      <c r="F7919" s="6">
        <v>44440</v>
      </c>
      <c r="G7919" s="6" t="str">
        <f>TEXT(datatable[[#This Row],[дата]],"ММ")</f>
        <v>09</v>
      </c>
      <c r="H7919" s="8">
        <v>6.1559999999999997</v>
      </c>
      <c r="I7919" s="8">
        <v>2.8080000000000003</v>
      </c>
      <c r="J7919" s="8">
        <f>datatable[[#This Row],[продажи_]]-datatable[[#This Row],[себестоимость_]]</f>
        <v>3.3479999999999994</v>
      </c>
      <c r="L7919"/>
    </row>
    <row r="7920" spans="2:12" x14ac:dyDescent="0.4">
      <c r="B7920" s="5" t="s">
        <v>65</v>
      </c>
      <c r="C7920" s="5" t="s">
        <v>58</v>
      </c>
      <c r="D7920" s="5" t="s">
        <v>6</v>
      </c>
      <c r="E7920" s="5" t="s">
        <v>7</v>
      </c>
      <c r="F7920" s="6">
        <v>44470</v>
      </c>
      <c r="G7920" s="6" t="str">
        <f>TEXT(datatable[[#This Row],[дата]],"ММ")</f>
        <v>10</v>
      </c>
      <c r="H7920" s="8">
        <v>8.2080000000000002</v>
      </c>
      <c r="I7920" s="8">
        <v>3.8880000000000003</v>
      </c>
      <c r="J7920" s="8">
        <f>datatable[[#This Row],[продажи_]]-datatable[[#This Row],[себестоимость_]]</f>
        <v>4.32</v>
      </c>
      <c r="L7920"/>
    </row>
    <row r="7921" spans="2:12" x14ac:dyDescent="0.4">
      <c r="B7921" s="5" t="s">
        <v>65</v>
      </c>
      <c r="C7921" s="5" t="s">
        <v>58</v>
      </c>
      <c r="D7921" s="5" t="s">
        <v>6</v>
      </c>
      <c r="E7921" s="5" t="s">
        <v>7</v>
      </c>
      <c r="F7921" s="6">
        <v>44501</v>
      </c>
      <c r="G7921" s="6" t="str">
        <f>TEXT(datatable[[#This Row],[дата]],"ММ")</f>
        <v>11</v>
      </c>
      <c r="H7921" s="8">
        <v>12.441600000000001</v>
      </c>
      <c r="I7921" s="8">
        <v>4.4160000000000004</v>
      </c>
      <c r="J7921" s="8">
        <f>datatable[[#This Row],[продажи_]]-datatable[[#This Row],[себестоимость_]]</f>
        <v>8.0256000000000007</v>
      </c>
      <c r="L7921"/>
    </row>
    <row r="7922" spans="2:12" x14ac:dyDescent="0.4">
      <c r="B7922" s="5" t="s">
        <v>65</v>
      </c>
      <c r="C7922" s="5" t="s">
        <v>58</v>
      </c>
      <c r="D7922" s="5" t="s">
        <v>6</v>
      </c>
      <c r="E7922" s="5" t="s">
        <v>7</v>
      </c>
      <c r="F7922" s="6">
        <v>44531</v>
      </c>
      <c r="G7922" s="6" t="str">
        <f>TEXT(datatable[[#This Row],[дата]],"ММ")</f>
        <v>12</v>
      </c>
      <c r="H7922" s="8">
        <v>8.3664000000000005</v>
      </c>
      <c r="I7922" s="8">
        <v>4.9980000000000002</v>
      </c>
      <c r="J7922" s="8">
        <f>datatable[[#This Row],[продажи_]]-datatable[[#This Row],[себестоимость_]]</f>
        <v>3.3684000000000003</v>
      </c>
      <c r="L7922"/>
    </row>
    <row r="7923" spans="2:12" x14ac:dyDescent="0.4">
      <c r="B7923" s="5" t="s">
        <v>66</v>
      </c>
      <c r="C7923" s="5" t="s">
        <v>54</v>
      </c>
      <c r="D7923" s="5" t="s">
        <v>11</v>
      </c>
      <c r="E7923" s="5" t="s">
        <v>60</v>
      </c>
      <c r="F7923" s="6">
        <v>44197</v>
      </c>
      <c r="G7923" s="6" t="str">
        <f>TEXT(datatable[[#This Row],[дата]],"ММ")</f>
        <v>01</v>
      </c>
      <c r="H7923" s="8">
        <v>278.64</v>
      </c>
      <c r="I7923" s="8">
        <v>138.15899999999999</v>
      </c>
      <c r="J7923" s="8">
        <f>datatable[[#This Row],[продажи_]]-datatable[[#This Row],[себестоимость_]]</f>
        <v>140.48099999999999</v>
      </c>
      <c r="L7923"/>
    </row>
    <row r="7924" spans="2:12" x14ac:dyDescent="0.4">
      <c r="B7924" s="5" t="s">
        <v>66</v>
      </c>
      <c r="C7924" s="5" t="s">
        <v>54</v>
      </c>
      <c r="D7924" s="5" t="s">
        <v>11</v>
      </c>
      <c r="E7924" s="5" t="s">
        <v>60</v>
      </c>
      <c r="F7924" s="6">
        <v>44228</v>
      </c>
      <c r="G7924" s="6" t="str">
        <f>TEXT(datatable[[#This Row],[дата]],"ММ")</f>
        <v>02</v>
      </c>
      <c r="H7924" s="8">
        <v>437.69699999999995</v>
      </c>
      <c r="I7924" s="8">
        <v>170.55089999999998</v>
      </c>
      <c r="J7924" s="8">
        <f>datatable[[#This Row],[продажи_]]-datatable[[#This Row],[себестоимость_]]</f>
        <v>267.14609999999993</v>
      </c>
      <c r="L7924"/>
    </row>
    <row r="7925" spans="2:12" x14ac:dyDescent="0.4">
      <c r="B7925" s="5" t="s">
        <v>66</v>
      </c>
      <c r="C7925" s="5" t="s">
        <v>54</v>
      </c>
      <c r="D7925" s="5" t="s">
        <v>11</v>
      </c>
      <c r="E7925" s="5" t="s">
        <v>60</v>
      </c>
      <c r="F7925" s="6">
        <v>44256</v>
      </c>
      <c r="G7925" s="6" t="str">
        <f>TEXT(datatable[[#This Row],[дата]],"ММ")</f>
        <v>03</v>
      </c>
      <c r="H7925" s="8">
        <v>333.20699999999999</v>
      </c>
      <c r="I7925" s="8">
        <v>172.29239999999999</v>
      </c>
      <c r="J7925" s="8">
        <f>datatable[[#This Row],[продажи_]]-datatable[[#This Row],[себестоимость_]]</f>
        <v>160.91460000000001</v>
      </c>
      <c r="L7925"/>
    </row>
    <row r="7926" spans="2:12" x14ac:dyDescent="0.4">
      <c r="B7926" s="5" t="s">
        <v>66</v>
      </c>
      <c r="C7926" s="5" t="s">
        <v>54</v>
      </c>
      <c r="D7926" s="5" t="s">
        <v>11</v>
      </c>
      <c r="E7926" s="5" t="s">
        <v>60</v>
      </c>
      <c r="F7926" s="6">
        <v>44287</v>
      </c>
      <c r="G7926" s="6" t="str">
        <f>TEXT(datatable[[#This Row],[дата]],"ММ")</f>
        <v>04</v>
      </c>
      <c r="H7926" s="8">
        <v>496.90800000000007</v>
      </c>
      <c r="I7926" s="8">
        <v>206.1936</v>
      </c>
      <c r="J7926" s="8">
        <f>datatable[[#This Row],[продажи_]]-datatable[[#This Row],[себестоимость_]]</f>
        <v>290.71440000000007</v>
      </c>
      <c r="L7926"/>
    </row>
    <row r="7927" spans="2:12" x14ac:dyDescent="0.4">
      <c r="B7927" s="5" t="s">
        <v>66</v>
      </c>
      <c r="C7927" s="5" t="s">
        <v>54</v>
      </c>
      <c r="D7927" s="5" t="s">
        <v>11</v>
      </c>
      <c r="E7927" s="5" t="s">
        <v>60</v>
      </c>
      <c r="F7927" s="6">
        <v>44317</v>
      </c>
      <c r="G7927" s="6" t="str">
        <f>TEXT(datatable[[#This Row],[дата]],"ММ")</f>
        <v>05</v>
      </c>
      <c r="H7927" s="8">
        <v>418.54050000000001</v>
      </c>
      <c r="I7927" s="8">
        <v>133.28279999999998</v>
      </c>
      <c r="J7927" s="8">
        <f>datatable[[#This Row],[продажи_]]-datatable[[#This Row],[себестоимость_]]</f>
        <v>285.2577</v>
      </c>
      <c r="L7927"/>
    </row>
    <row r="7928" spans="2:12" x14ac:dyDescent="0.4">
      <c r="B7928" s="5" t="s">
        <v>66</v>
      </c>
      <c r="C7928" s="5" t="s">
        <v>54</v>
      </c>
      <c r="D7928" s="5" t="s">
        <v>11</v>
      </c>
      <c r="E7928" s="5" t="s">
        <v>60</v>
      </c>
      <c r="F7928" s="6">
        <v>44348</v>
      </c>
      <c r="G7928" s="6" t="str">
        <f>TEXT(datatable[[#This Row],[дата]],"ММ")</f>
        <v>06</v>
      </c>
      <c r="H7928" s="8">
        <v>256.00050000000005</v>
      </c>
      <c r="I7928" s="8">
        <v>84.636900000000011</v>
      </c>
      <c r="J7928" s="8">
        <f>datatable[[#This Row],[продажи_]]-datatable[[#This Row],[себестоимость_]]</f>
        <v>171.36360000000002</v>
      </c>
      <c r="L7928"/>
    </row>
    <row r="7929" spans="2:12" x14ac:dyDescent="0.4">
      <c r="B7929" s="5" t="s">
        <v>66</v>
      </c>
      <c r="C7929" s="5" t="s">
        <v>54</v>
      </c>
      <c r="D7929" s="5" t="s">
        <v>11</v>
      </c>
      <c r="E7929" s="5" t="s">
        <v>60</v>
      </c>
      <c r="F7929" s="6">
        <v>44378</v>
      </c>
      <c r="G7929" s="6" t="str">
        <f>TEXT(datatable[[#This Row],[дата]],"ММ")</f>
        <v>07</v>
      </c>
      <c r="H7929" s="8">
        <v>297.79649999999998</v>
      </c>
      <c r="I7929" s="8">
        <v>99.265500000000003</v>
      </c>
      <c r="J7929" s="8">
        <f>datatable[[#This Row],[продажи_]]-datatable[[#This Row],[себестоимость_]]</f>
        <v>198.53099999999998</v>
      </c>
      <c r="L7929"/>
    </row>
    <row r="7930" spans="2:12" x14ac:dyDescent="0.4">
      <c r="B7930" s="5" t="s">
        <v>66</v>
      </c>
      <c r="C7930" s="5" t="s">
        <v>54</v>
      </c>
      <c r="D7930" s="5" t="s">
        <v>11</v>
      </c>
      <c r="E7930" s="5" t="s">
        <v>60</v>
      </c>
      <c r="F7930" s="6">
        <v>44409</v>
      </c>
      <c r="G7930" s="6" t="str">
        <f>TEXT(datatable[[#This Row],[дата]],"ММ")</f>
        <v>08</v>
      </c>
      <c r="H7930" s="8">
        <v>234.52200000000002</v>
      </c>
      <c r="I7930" s="8">
        <v>85.449600000000004</v>
      </c>
      <c r="J7930" s="8">
        <f>datatable[[#This Row],[продажи_]]-datatable[[#This Row],[себестоимость_]]</f>
        <v>149.07240000000002</v>
      </c>
      <c r="L7930"/>
    </row>
    <row r="7931" spans="2:12" x14ac:dyDescent="0.4">
      <c r="B7931" s="5" t="s">
        <v>66</v>
      </c>
      <c r="C7931" s="5" t="s">
        <v>54</v>
      </c>
      <c r="D7931" s="5" t="s">
        <v>11</v>
      </c>
      <c r="E7931" s="5" t="s">
        <v>60</v>
      </c>
      <c r="F7931" s="6">
        <v>44440</v>
      </c>
      <c r="G7931" s="6" t="str">
        <f>TEXT(datatable[[#This Row],[дата]],"ММ")</f>
        <v>09</v>
      </c>
      <c r="H7931" s="8">
        <v>208.98000000000002</v>
      </c>
      <c r="I7931" s="8">
        <v>108.66960000000002</v>
      </c>
      <c r="J7931" s="8">
        <f>datatable[[#This Row],[продажи_]]-datatable[[#This Row],[себестоимость_]]</f>
        <v>100.3104</v>
      </c>
      <c r="L7931"/>
    </row>
    <row r="7932" spans="2:12" x14ac:dyDescent="0.4">
      <c r="B7932" s="5" t="s">
        <v>66</v>
      </c>
      <c r="C7932" s="5" t="s">
        <v>54</v>
      </c>
      <c r="D7932" s="5" t="s">
        <v>11</v>
      </c>
      <c r="E7932" s="5" t="s">
        <v>60</v>
      </c>
      <c r="F7932" s="6">
        <v>44470</v>
      </c>
      <c r="G7932" s="6" t="str">
        <f>TEXT(datatable[[#This Row],[дата]],"ММ")</f>
        <v>10</v>
      </c>
      <c r="H7932" s="8">
        <v>309.98700000000002</v>
      </c>
      <c r="I7932" s="8">
        <v>164.39759999999998</v>
      </c>
      <c r="J7932" s="8">
        <f>datatable[[#This Row],[продажи_]]-datatable[[#This Row],[себестоимость_]]</f>
        <v>145.58940000000004</v>
      </c>
      <c r="L7932"/>
    </row>
    <row r="7933" spans="2:12" x14ac:dyDescent="0.4">
      <c r="B7933" s="5" t="s">
        <v>66</v>
      </c>
      <c r="C7933" s="5" t="s">
        <v>54</v>
      </c>
      <c r="D7933" s="5" t="s">
        <v>11</v>
      </c>
      <c r="E7933" s="5" t="s">
        <v>60</v>
      </c>
      <c r="F7933" s="6">
        <v>44501</v>
      </c>
      <c r="G7933" s="6" t="str">
        <f>TEXT(datatable[[#This Row],[дата]],"ММ")</f>
        <v>11</v>
      </c>
      <c r="H7933" s="8">
        <v>478.33200000000005</v>
      </c>
      <c r="I7933" s="8">
        <v>195.048</v>
      </c>
      <c r="J7933" s="8">
        <f>datatable[[#This Row],[продажи_]]-datatable[[#This Row],[себестоимость_]]</f>
        <v>283.28400000000005</v>
      </c>
      <c r="L7933"/>
    </row>
    <row r="7934" spans="2:12" x14ac:dyDescent="0.4">
      <c r="B7934" s="5" t="s">
        <v>66</v>
      </c>
      <c r="C7934" s="5" t="s">
        <v>54</v>
      </c>
      <c r="D7934" s="5" t="s">
        <v>11</v>
      </c>
      <c r="E7934" s="5" t="s">
        <v>60</v>
      </c>
      <c r="F7934" s="6">
        <v>44531</v>
      </c>
      <c r="G7934" s="6" t="str">
        <f>TEXT(datatable[[#This Row],[дата]],"ММ")</f>
        <v>12</v>
      </c>
      <c r="H7934" s="8">
        <v>349.46100000000001</v>
      </c>
      <c r="I7934" s="8">
        <v>185.29559999999998</v>
      </c>
      <c r="J7934" s="8">
        <f>datatable[[#This Row],[продажи_]]-datatable[[#This Row],[себестоимость_]]</f>
        <v>164.16540000000003</v>
      </c>
      <c r="L7934"/>
    </row>
    <row r="7935" spans="2:12" x14ac:dyDescent="0.4">
      <c r="B7935" s="5" t="s">
        <v>66</v>
      </c>
      <c r="C7935" s="5" t="s">
        <v>54</v>
      </c>
      <c r="D7935" s="5" t="s">
        <v>11</v>
      </c>
      <c r="E7935" s="5" t="s">
        <v>8</v>
      </c>
      <c r="F7935" s="6">
        <v>44197</v>
      </c>
      <c r="G7935" s="6" t="str">
        <f>TEXT(datatable[[#This Row],[дата]],"ММ")</f>
        <v>01</v>
      </c>
      <c r="H7935" s="8">
        <v>148.30800000000002</v>
      </c>
      <c r="I7935" s="8">
        <v>117.46299999999999</v>
      </c>
      <c r="J7935" s="8">
        <f>datatable[[#This Row],[продажи_]]-datatable[[#This Row],[себестоимость_]]</f>
        <v>30.845000000000027</v>
      </c>
      <c r="L7935"/>
    </row>
    <row r="7936" spans="2:12" x14ac:dyDescent="0.4">
      <c r="B7936" s="5" t="s">
        <v>66</v>
      </c>
      <c r="C7936" s="5" t="s">
        <v>54</v>
      </c>
      <c r="D7936" s="5" t="s">
        <v>11</v>
      </c>
      <c r="E7936" s="5" t="s">
        <v>8</v>
      </c>
      <c r="F7936" s="6">
        <v>44228</v>
      </c>
      <c r="G7936" s="6" t="str">
        <f>TEXT(datatable[[#This Row],[дата]],"ММ")</f>
        <v>02</v>
      </c>
      <c r="H7936" s="8">
        <v>224.93379999999999</v>
      </c>
      <c r="I7936" s="8">
        <v>136.071</v>
      </c>
      <c r="J7936" s="8">
        <f>datatable[[#This Row],[продажи_]]-datatable[[#This Row],[себестоимость_]]</f>
        <v>88.862799999999993</v>
      </c>
      <c r="L7936"/>
    </row>
    <row r="7937" spans="2:12" x14ac:dyDescent="0.4">
      <c r="B7937" s="5" t="s">
        <v>66</v>
      </c>
      <c r="C7937" s="5" t="s">
        <v>54</v>
      </c>
      <c r="D7937" s="5" t="s">
        <v>11</v>
      </c>
      <c r="E7937" s="5" t="s">
        <v>8</v>
      </c>
      <c r="F7937" s="6">
        <v>44256</v>
      </c>
      <c r="G7937" s="6" t="str">
        <f>TEXT(datatable[[#This Row],[дата]],"ММ")</f>
        <v>03</v>
      </c>
      <c r="H7937" s="8">
        <v>221.88040000000001</v>
      </c>
      <c r="I7937" s="8">
        <v>188.87119999999999</v>
      </c>
      <c r="J7937" s="8">
        <f>datatable[[#This Row],[продажи_]]-datatable[[#This Row],[себестоимость_]]</f>
        <v>33.009200000000021</v>
      </c>
      <c r="L7937"/>
    </row>
    <row r="7938" spans="2:12" x14ac:dyDescent="0.4">
      <c r="B7938" s="5" t="s">
        <v>66</v>
      </c>
      <c r="C7938" s="5" t="s">
        <v>54</v>
      </c>
      <c r="D7938" s="5" t="s">
        <v>11</v>
      </c>
      <c r="E7938" s="5" t="s">
        <v>8</v>
      </c>
      <c r="F7938" s="6">
        <v>44287</v>
      </c>
      <c r="G7938" s="6" t="str">
        <f>TEXT(datatable[[#This Row],[дата]],"ММ")</f>
        <v>04</v>
      </c>
      <c r="H7938" s="8">
        <v>190.76480000000001</v>
      </c>
      <c r="I7938" s="8">
        <v>193.52320000000003</v>
      </c>
      <c r="J7938" s="8">
        <f>datatable[[#This Row],[продажи_]]-datatable[[#This Row],[себестоимость_]]</f>
        <v>-2.7584000000000231</v>
      </c>
      <c r="L7938"/>
    </row>
    <row r="7939" spans="2:12" x14ac:dyDescent="0.4">
      <c r="B7939" s="5" t="s">
        <v>66</v>
      </c>
      <c r="C7939" s="5" t="s">
        <v>54</v>
      </c>
      <c r="D7939" s="5" t="s">
        <v>11</v>
      </c>
      <c r="E7939" s="5" t="s">
        <v>8</v>
      </c>
      <c r="F7939" s="6">
        <v>44317</v>
      </c>
      <c r="G7939" s="6" t="str">
        <f>TEXT(datatable[[#This Row],[дата]],"ММ")</f>
        <v>05</v>
      </c>
      <c r="H7939" s="8">
        <v>170.99039999999999</v>
      </c>
      <c r="I7939" s="8">
        <v>140.02519999999998</v>
      </c>
      <c r="J7939" s="8">
        <f>datatable[[#This Row],[продажи_]]-datatable[[#This Row],[себестоимость_]]</f>
        <v>30.96520000000001</v>
      </c>
      <c r="L7939"/>
    </row>
    <row r="7940" spans="2:12" x14ac:dyDescent="0.4">
      <c r="B7940" s="5" t="s">
        <v>66</v>
      </c>
      <c r="C7940" s="5" t="s">
        <v>54</v>
      </c>
      <c r="D7940" s="5" t="s">
        <v>11</v>
      </c>
      <c r="E7940" s="5" t="s">
        <v>8</v>
      </c>
      <c r="F7940" s="6">
        <v>44348</v>
      </c>
      <c r="G7940" s="6" t="str">
        <f>TEXT(datatable[[#This Row],[дата]],"ММ")</f>
        <v>06</v>
      </c>
      <c r="H7940" s="8">
        <v>108.61380000000001</v>
      </c>
      <c r="I7940" s="8">
        <v>124.5573</v>
      </c>
      <c r="J7940" s="8">
        <f>datatable[[#This Row],[продажи_]]-datatable[[#This Row],[себестоимость_]]</f>
        <v>-15.943499999999986</v>
      </c>
      <c r="L7940"/>
    </row>
    <row r="7941" spans="2:12" x14ac:dyDescent="0.4">
      <c r="B7941" s="5" t="s">
        <v>66</v>
      </c>
      <c r="C7941" s="5" t="s">
        <v>54</v>
      </c>
      <c r="D7941" s="5" t="s">
        <v>11</v>
      </c>
      <c r="E7941" s="5" t="s">
        <v>8</v>
      </c>
      <c r="F7941" s="6">
        <v>44378</v>
      </c>
      <c r="G7941" s="6" t="str">
        <f>TEXT(datatable[[#This Row],[дата]],"ММ")</f>
        <v>07</v>
      </c>
      <c r="H7941" s="8">
        <v>150.489</v>
      </c>
      <c r="I7941" s="8">
        <v>83.736000000000004</v>
      </c>
      <c r="J7941" s="8">
        <f>datatable[[#This Row],[продажи_]]-datatable[[#This Row],[себестоимость_]]</f>
        <v>66.753</v>
      </c>
      <c r="L7941"/>
    </row>
    <row r="7942" spans="2:12" x14ac:dyDescent="0.4">
      <c r="B7942" s="5" t="s">
        <v>66</v>
      </c>
      <c r="C7942" s="5" t="s">
        <v>54</v>
      </c>
      <c r="D7942" s="5" t="s">
        <v>11</v>
      </c>
      <c r="E7942" s="5" t="s">
        <v>8</v>
      </c>
      <c r="F7942" s="6">
        <v>44409</v>
      </c>
      <c r="G7942" s="6" t="str">
        <f>TEXT(datatable[[#This Row],[дата]],"ММ")</f>
        <v>08</v>
      </c>
      <c r="H7942" s="8">
        <v>103.52480000000001</v>
      </c>
      <c r="I7942" s="8">
        <v>87.457599999999999</v>
      </c>
      <c r="J7942" s="8">
        <f>datatable[[#This Row],[продажи_]]-datatable[[#This Row],[себестоимость_]]</f>
        <v>16.067200000000014</v>
      </c>
      <c r="L7942"/>
    </row>
    <row r="7943" spans="2:12" x14ac:dyDescent="0.4">
      <c r="B7943" s="5" t="s">
        <v>66</v>
      </c>
      <c r="C7943" s="5" t="s">
        <v>54</v>
      </c>
      <c r="D7943" s="5" t="s">
        <v>11</v>
      </c>
      <c r="E7943" s="5" t="s">
        <v>8</v>
      </c>
      <c r="F7943" s="6">
        <v>44440</v>
      </c>
      <c r="G7943" s="6" t="str">
        <f>TEXT(datatable[[#This Row],[дата]],"ММ")</f>
        <v>09</v>
      </c>
      <c r="H7943" s="8">
        <v>105.99660000000002</v>
      </c>
      <c r="I7943" s="8">
        <v>104.67</v>
      </c>
      <c r="J7943" s="8">
        <f>datatable[[#This Row],[продажи_]]-datatable[[#This Row],[себестоимость_]]</f>
        <v>1.3266000000000133</v>
      </c>
      <c r="L7943"/>
    </row>
    <row r="7944" spans="2:12" x14ac:dyDescent="0.4">
      <c r="B7944" s="5" t="s">
        <v>66</v>
      </c>
      <c r="C7944" s="5" t="s">
        <v>54</v>
      </c>
      <c r="D7944" s="5" t="s">
        <v>11</v>
      </c>
      <c r="E7944" s="5" t="s">
        <v>8</v>
      </c>
      <c r="F7944" s="6">
        <v>44470</v>
      </c>
      <c r="G7944" s="6" t="str">
        <f>TEXT(datatable[[#This Row],[дата]],"ММ")</f>
        <v>10</v>
      </c>
      <c r="H7944" s="8">
        <v>170.99039999999999</v>
      </c>
      <c r="I7944" s="8">
        <v>139.56</v>
      </c>
      <c r="J7944" s="8">
        <f>datatable[[#This Row],[продажи_]]-datatable[[#This Row],[себестоимость_]]</f>
        <v>31.430399999999992</v>
      </c>
      <c r="L7944"/>
    </row>
    <row r="7945" spans="2:12" x14ac:dyDescent="0.4">
      <c r="B7945" s="5" t="s">
        <v>66</v>
      </c>
      <c r="C7945" s="5" t="s">
        <v>54</v>
      </c>
      <c r="D7945" s="5" t="s">
        <v>11</v>
      </c>
      <c r="E7945" s="5" t="s">
        <v>8</v>
      </c>
      <c r="F7945" s="6">
        <v>44501</v>
      </c>
      <c r="G7945" s="6" t="str">
        <f>TEXT(datatable[[#This Row],[дата]],"ММ")</f>
        <v>11</v>
      </c>
      <c r="H7945" s="8">
        <v>260.55680000000007</v>
      </c>
      <c r="I7945" s="8">
        <v>163.75040000000001</v>
      </c>
      <c r="J7945" s="8">
        <f>datatable[[#This Row],[продажи_]]-datatable[[#This Row],[себестоимость_]]</f>
        <v>96.806400000000053</v>
      </c>
      <c r="L7945"/>
    </row>
    <row r="7946" spans="2:12" x14ac:dyDescent="0.4">
      <c r="B7946" s="5" t="s">
        <v>66</v>
      </c>
      <c r="C7946" s="5" t="s">
        <v>54</v>
      </c>
      <c r="D7946" s="5" t="s">
        <v>11</v>
      </c>
      <c r="E7946" s="5" t="s">
        <v>8</v>
      </c>
      <c r="F7946" s="6">
        <v>44531</v>
      </c>
      <c r="G7946" s="6" t="str">
        <f>TEXT(datatable[[#This Row],[дата]],"ММ")</f>
        <v>12</v>
      </c>
      <c r="H7946" s="8">
        <v>201.52440000000001</v>
      </c>
      <c r="I7946" s="8">
        <v>136.7688</v>
      </c>
      <c r="J7946" s="8">
        <f>datatable[[#This Row],[продажи_]]-datatable[[#This Row],[себестоимость_]]</f>
        <v>64.755600000000015</v>
      </c>
      <c r="L7946"/>
    </row>
    <row r="7947" spans="2:12" x14ac:dyDescent="0.4">
      <c r="B7947" s="5" t="s">
        <v>66</v>
      </c>
      <c r="C7947" s="5" t="s">
        <v>54</v>
      </c>
      <c r="D7947" s="5" t="s">
        <v>11</v>
      </c>
      <c r="E7947" s="5" t="s">
        <v>61</v>
      </c>
      <c r="F7947" s="6">
        <v>44197</v>
      </c>
      <c r="G7947" s="6" t="str">
        <f>TEXT(datatable[[#This Row],[дата]],"ММ")</f>
        <v>01</v>
      </c>
      <c r="H7947" s="8">
        <v>94.435000000000002</v>
      </c>
      <c r="I7947" s="8">
        <v>62.651000000000003</v>
      </c>
      <c r="J7947" s="8">
        <f>datatable[[#This Row],[продажи_]]-datatable[[#This Row],[себестоимость_]]</f>
        <v>31.783999999999999</v>
      </c>
      <c r="L7947"/>
    </row>
    <row r="7948" spans="2:12" x14ac:dyDescent="0.4">
      <c r="B7948" s="5" t="s">
        <v>66</v>
      </c>
      <c r="C7948" s="5" t="s">
        <v>54</v>
      </c>
      <c r="D7948" s="5" t="s">
        <v>11</v>
      </c>
      <c r="E7948" s="5" t="s">
        <v>61</v>
      </c>
      <c r="F7948" s="6">
        <v>44228</v>
      </c>
      <c r="G7948" s="6" t="str">
        <f>TEXT(datatable[[#This Row],[дата]],"ММ")</f>
        <v>02</v>
      </c>
      <c r="H7948" s="8">
        <v>158.87300000000002</v>
      </c>
      <c r="I7948" s="8">
        <v>72.78179999999999</v>
      </c>
      <c r="J7948" s="8">
        <f>datatable[[#This Row],[продажи_]]-datatable[[#This Row],[себестоимость_]]</f>
        <v>86.091200000000029</v>
      </c>
      <c r="L7948"/>
    </row>
    <row r="7949" spans="2:12" x14ac:dyDescent="0.4">
      <c r="B7949" s="5" t="s">
        <v>66</v>
      </c>
      <c r="C7949" s="5" t="s">
        <v>54</v>
      </c>
      <c r="D7949" s="5" t="s">
        <v>11</v>
      </c>
      <c r="E7949" s="5" t="s">
        <v>61</v>
      </c>
      <c r="F7949" s="6">
        <v>44256</v>
      </c>
      <c r="G7949" s="6" t="str">
        <f>TEXT(datatable[[#This Row],[дата]],"ММ")</f>
        <v>03</v>
      </c>
      <c r="H7949" s="8">
        <v>174.20480000000001</v>
      </c>
      <c r="I7949" s="8">
        <v>82.112800000000007</v>
      </c>
      <c r="J7949" s="8">
        <f>datatable[[#This Row],[продажи_]]-datatable[[#This Row],[себестоимость_]]</f>
        <v>92.091999999999999</v>
      </c>
      <c r="L7949"/>
    </row>
    <row r="7950" spans="2:12" x14ac:dyDescent="0.4">
      <c r="B7950" s="5" t="s">
        <v>66</v>
      </c>
      <c r="C7950" s="5" t="s">
        <v>54</v>
      </c>
      <c r="D7950" s="5" t="s">
        <v>11</v>
      </c>
      <c r="E7950" s="5" t="s">
        <v>61</v>
      </c>
      <c r="F7950" s="6">
        <v>44287</v>
      </c>
      <c r="G7950" s="6" t="str">
        <f>TEXT(datatable[[#This Row],[дата]],"ММ")</f>
        <v>04</v>
      </c>
      <c r="H7950" s="8">
        <v>202.64639999999997</v>
      </c>
      <c r="I7950" s="8">
        <v>94.909599999999998</v>
      </c>
      <c r="J7950" s="8">
        <f>datatable[[#This Row],[продажи_]]-datatable[[#This Row],[себестоимость_]]</f>
        <v>107.73679999999997</v>
      </c>
      <c r="L7950"/>
    </row>
    <row r="7951" spans="2:12" x14ac:dyDescent="0.4">
      <c r="B7951" s="5" t="s">
        <v>66</v>
      </c>
      <c r="C7951" s="5" t="s">
        <v>54</v>
      </c>
      <c r="D7951" s="5" t="s">
        <v>11</v>
      </c>
      <c r="E7951" s="5" t="s">
        <v>61</v>
      </c>
      <c r="F7951" s="6">
        <v>44317</v>
      </c>
      <c r="G7951" s="6" t="str">
        <f>TEXT(datatable[[#This Row],[дата]],"ММ")</f>
        <v>05</v>
      </c>
      <c r="H7951" s="8">
        <v>169.5386</v>
      </c>
      <c r="I7951" s="8">
        <v>94.243099999999998</v>
      </c>
      <c r="J7951" s="8">
        <f>datatable[[#This Row],[продажи_]]-datatable[[#This Row],[себестоимость_]]</f>
        <v>75.295500000000004</v>
      </c>
      <c r="L7951"/>
    </row>
    <row r="7952" spans="2:12" x14ac:dyDescent="0.4">
      <c r="B7952" s="5" t="s">
        <v>66</v>
      </c>
      <c r="C7952" s="5" t="s">
        <v>54</v>
      </c>
      <c r="D7952" s="5" t="s">
        <v>11</v>
      </c>
      <c r="E7952" s="5" t="s">
        <v>61</v>
      </c>
      <c r="F7952" s="6">
        <v>44348</v>
      </c>
      <c r="G7952" s="6" t="str">
        <f>TEXT(datatable[[#This Row],[дата]],"ММ")</f>
        <v>06</v>
      </c>
      <c r="H7952" s="8">
        <v>105.98940000000002</v>
      </c>
      <c r="I7952" s="8">
        <v>68.982749999999996</v>
      </c>
      <c r="J7952" s="8">
        <f>datatable[[#This Row],[продажи_]]-datatable[[#This Row],[себестоимость_]]</f>
        <v>37.006650000000022</v>
      </c>
      <c r="L7952"/>
    </row>
    <row r="7953" spans="2:12" x14ac:dyDescent="0.4">
      <c r="B7953" s="5" t="s">
        <v>66</v>
      </c>
      <c r="C7953" s="5" t="s">
        <v>54</v>
      </c>
      <c r="D7953" s="5" t="s">
        <v>11</v>
      </c>
      <c r="E7953" s="5" t="s">
        <v>61</v>
      </c>
      <c r="F7953" s="6">
        <v>44378</v>
      </c>
      <c r="G7953" s="6" t="str">
        <f>TEXT(datatable[[#This Row],[дата]],"ММ")</f>
        <v>07</v>
      </c>
      <c r="H7953" s="8">
        <v>80.991900000000015</v>
      </c>
      <c r="I7953" s="8">
        <v>49.1877</v>
      </c>
      <c r="J7953" s="8">
        <f>datatable[[#This Row],[продажи_]]-datatable[[#This Row],[себестоимость_]]</f>
        <v>31.804200000000016</v>
      </c>
      <c r="L7953"/>
    </row>
    <row r="7954" spans="2:12" x14ac:dyDescent="0.4">
      <c r="B7954" s="5" t="s">
        <v>66</v>
      </c>
      <c r="C7954" s="5" t="s">
        <v>54</v>
      </c>
      <c r="D7954" s="5" t="s">
        <v>11</v>
      </c>
      <c r="E7954" s="5" t="s">
        <v>61</v>
      </c>
      <c r="F7954" s="6">
        <v>44409</v>
      </c>
      <c r="G7954" s="6" t="str">
        <f>TEXT(datatable[[#This Row],[дата]],"ММ")</f>
        <v>08</v>
      </c>
      <c r="H7954" s="8">
        <v>72.881599999999992</v>
      </c>
      <c r="I7954" s="8">
        <v>55.986000000000004</v>
      </c>
      <c r="J7954" s="8">
        <f>datatable[[#This Row],[продажи_]]-datatable[[#This Row],[себестоимость_]]</f>
        <v>16.895599999999988</v>
      </c>
      <c r="L7954"/>
    </row>
    <row r="7955" spans="2:12" x14ac:dyDescent="0.4">
      <c r="B7955" s="5" t="s">
        <v>66</v>
      </c>
      <c r="C7955" s="5" t="s">
        <v>54</v>
      </c>
      <c r="D7955" s="5" t="s">
        <v>11</v>
      </c>
      <c r="E7955" s="5" t="s">
        <v>61</v>
      </c>
      <c r="F7955" s="6">
        <v>44440</v>
      </c>
      <c r="G7955" s="6" t="str">
        <f>TEXT(datatable[[#This Row],[дата]],"ММ")</f>
        <v>09</v>
      </c>
      <c r="H7955" s="8">
        <v>115.9884</v>
      </c>
      <c r="I7955" s="8">
        <v>63.584099999999999</v>
      </c>
      <c r="J7955" s="8">
        <f>datatable[[#This Row],[продажи_]]-datatable[[#This Row],[себестоимость_]]</f>
        <v>52.404299999999999</v>
      </c>
      <c r="L7955"/>
    </row>
    <row r="7956" spans="2:12" x14ac:dyDescent="0.4">
      <c r="B7956" s="5" t="s">
        <v>66</v>
      </c>
      <c r="C7956" s="5" t="s">
        <v>54</v>
      </c>
      <c r="D7956" s="5" t="s">
        <v>11</v>
      </c>
      <c r="E7956" s="5" t="s">
        <v>61</v>
      </c>
      <c r="F7956" s="6">
        <v>44470</v>
      </c>
      <c r="G7956" s="6" t="str">
        <f>TEXT(datatable[[#This Row],[дата]],"ММ")</f>
        <v>10</v>
      </c>
      <c r="H7956" s="8">
        <v>141.3192</v>
      </c>
      <c r="I7956" s="8">
        <v>87.978000000000009</v>
      </c>
      <c r="J7956" s="8">
        <f>datatable[[#This Row],[продажи_]]-datatable[[#This Row],[себестоимость_]]</f>
        <v>53.341199999999986</v>
      </c>
      <c r="L7956"/>
    </row>
    <row r="7957" spans="2:12" x14ac:dyDescent="0.4">
      <c r="B7957" s="5" t="s">
        <v>66</v>
      </c>
      <c r="C7957" s="5" t="s">
        <v>54</v>
      </c>
      <c r="D7957" s="5" t="s">
        <v>11</v>
      </c>
      <c r="E7957" s="5" t="s">
        <v>61</v>
      </c>
      <c r="F7957" s="6">
        <v>44501</v>
      </c>
      <c r="G7957" s="6" t="str">
        <f>TEXT(datatable[[#This Row],[дата]],"ММ")</f>
        <v>11</v>
      </c>
      <c r="H7957" s="8">
        <v>183.09279999999998</v>
      </c>
      <c r="I7957" s="8">
        <v>88.511200000000002</v>
      </c>
      <c r="J7957" s="8">
        <f>datatable[[#This Row],[продажи_]]-datatable[[#This Row],[себестоимость_]]</f>
        <v>94.58159999999998</v>
      </c>
      <c r="L7957"/>
    </row>
    <row r="7958" spans="2:12" x14ac:dyDescent="0.4">
      <c r="B7958" s="5" t="s">
        <v>66</v>
      </c>
      <c r="C7958" s="5" t="s">
        <v>54</v>
      </c>
      <c r="D7958" s="5" t="s">
        <v>11</v>
      </c>
      <c r="E7958" s="5" t="s">
        <v>61</v>
      </c>
      <c r="F7958" s="6">
        <v>44531</v>
      </c>
      <c r="G7958" s="6" t="str">
        <f>TEXT(datatable[[#This Row],[дата]],"ММ")</f>
        <v>12</v>
      </c>
      <c r="H7958" s="8">
        <v>180.42639999999997</v>
      </c>
      <c r="I7958" s="8">
        <v>97.042400000000001</v>
      </c>
      <c r="J7958" s="8">
        <f>datatable[[#This Row],[продажи_]]-datatable[[#This Row],[себестоимость_]]</f>
        <v>83.383999999999972</v>
      </c>
      <c r="L7958"/>
    </row>
    <row r="7959" spans="2:12" x14ac:dyDescent="0.4">
      <c r="B7959" s="5" t="s">
        <v>66</v>
      </c>
      <c r="C7959" s="5" t="s">
        <v>54</v>
      </c>
      <c r="D7959" s="5" t="s">
        <v>11</v>
      </c>
      <c r="E7959" s="5" t="s">
        <v>62</v>
      </c>
      <c r="F7959" s="6">
        <v>44197</v>
      </c>
      <c r="G7959" s="6" t="str">
        <f>TEXT(datatable[[#This Row],[дата]],"ММ")</f>
        <v>01</v>
      </c>
      <c r="H7959" s="8">
        <v>246.28550000000004</v>
      </c>
      <c r="I7959" s="8">
        <v>125.49250000000001</v>
      </c>
      <c r="J7959" s="8">
        <f>datatable[[#This Row],[продажи_]]-datatable[[#This Row],[себестоимость_]]</f>
        <v>120.79300000000003</v>
      </c>
      <c r="L7959"/>
    </row>
    <row r="7960" spans="2:12" x14ac:dyDescent="0.4">
      <c r="B7960" s="5" t="s">
        <v>66</v>
      </c>
      <c r="C7960" s="5" t="s">
        <v>54</v>
      </c>
      <c r="D7960" s="5" t="s">
        <v>11</v>
      </c>
      <c r="E7960" s="5" t="s">
        <v>62</v>
      </c>
      <c r="F7960" s="6">
        <v>44228</v>
      </c>
      <c r="G7960" s="6" t="str">
        <f>TEXT(datatable[[#This Row],[дата]],"ММ")</f>
        <v>02</v>
      </c>
      <c r="H7960" s="8">
        <v>279.04825</v>
      </c>
      <c r="I7960" s="8">
        <v>143.75725</v>
      </c>
      <c r="J7960" s="8">
        <f>datatable[[#This Row],[продажи_]]-datatable[[#This Row],[себестоимость_]]</f>
        <v>135.291</v>
      </c>
      <c r="L7960"/>
    </row>
    <row r="7961" spans="2:12" x14ac:dyDescent="0.4">
      <c r="B7961" s="5" t="s">
        <v>66</v>
      </c>
      <c r="C7961" s="5" t="s">
        <v>54</v>
      </c>
      <c r="D7961" s="5" t="s">
        <v>11</v>
      </c>
      <c r="E7961" s="5" t="s">
        <v>62</v>
      </c>
      <c r="F7961" s="6">
        <v>44256</v>
      </c>
      <c r="G7961" s="6" t="str">
        <f>TEXT(datatable[[#This Row],[дата]],"ММ")</f>
        <v>03</v>
      </c>
      <c r="H7961" s="8">
        <v>325.81990000000002</v>
      </c>
      <c r="I7961" s="8">
        <v>168.73150000000001</v>
      </c>
      <c r="J7961" s="8">
        <f>datatable[[#This Row],[продажи_]]-datatable[[#This Row],[себестоимость_]]</f>
        <v>157.08840000000001</v>
      </c>
      <c r="L7961"/>
    </row>
    <row r="7962" spans="2:12" x14ac:dyDescent="0.4">
      <c r="B7962" s="5" t="s">
        <v>66</v>
      </c>
      <c r="C7962" s="5" t="s">
        <v>54</v>
      </c>
      <c r="D7962" s="5" t="s">
        <v>11</v>
      </c>
      <c r="E7962" s="5" t="s">
        <v>62</v>
      </c>
      <c r="F7962" s="6">
        <v>44287</v>
      </c>
      <c r="G7962" s="6" t="str">
        <f>TEXT(datatable[[#This Row],[дата]],"ММ")</f>
        <v>04</v>
      </c>
      <c r="H7962" s="8">
        <v>401.28720000000004</v>
      </c>
      <c r="I7962" s="8">
        <v>170.96800000000002</v>
      </c>
      <c r="J7962" s="8">
        <f>datatable[[#This Row],[продажи_]]-datatable[[#This Row],[себестоимость_]]</f>
        <v>230.31920000000002</v>
      </c>
      <c r="L7962"/>
    </row>
    <row r="7963" spans="2:12" x14ac:dyDescent="0.4">
      <c r="B7963" s="5" t="s">
        <v>66</v>
      </c>
      <c r="C7963" s="5" t="s">
        <v>54</v>
      </c>
      <c r="D7963" s="5" t="s">
        <v>11</v>
      </c>
      <c r="E7963" s="5" t="s">
        <v>62</v>
      </c>
      <c r="F7963" s="6">
        <v>44317</v>
      </c>
      <c r="G7963" s="6" t="str">
        <f>TEXT(datatable[[#This Row],[дата]],"ММ")</f>
        <v>05</v>
      </c>
      <c r="H7963" s="8">
        <v>338.47309999999999</v>
      </c>
      <c r="I7963" s="8">
        <v>151.3365</v>
      </c>
      <c r="J7963" s="8">
        <f>datatable[[#This Row],[продажи_]]-datatable[[#This Row],[себестоимость_]]</f>
        <v>187.13659999999999</v>
      </c>
      <c r="L7963"/>
    </row>
    <row r="7964" spans="2:12" x14ac:dyDescent="0.4">
      <c r="B7964" s="5" t="s">
        <v>66</v>
      </c>
      <c r="C7964" s="5" t="s">
        <v>54</v>
      </c>
      <c r="D7964" s="5" t="s">
        <v>11</v>
      </c>
      <c r="E7964" s="5" t="s">
        <v>62</v>
      </c>
      <c r="F7964" s="6">
        <v>44348</v>
      </c>
      <c r="G7964" s="6" t="str">
        <f>TEXT(datatable[[#This Row],[дата]],"ММ")</f>
        <v>06</v>
      </c>
      <c r="H7964" s="8">
        <v>229.79114999999999</v>
      </c>
      <c r="I7964" s="8">
        <v>123.00750000000001</v>
      </c>
      <c r="J7964" s="8">
        <f>datatable[[#This Row],[продажи_]]-datatable[[#This Row],[себестоимость_]]</f>
        <v>106.78364999999998</v>
      </c>
      <c r="L7964"/>
    </row>
    <row r="7965" spans="2:12" x14ac:dyDescent="0.4">
      <c r="B7965" s="5" t="s">
        <v>66</v>
      </c>
      <c r="C7965" s="5" t="s">
        <v>54</v>
      </c>
      <c r="D7965" s="5" t="s">
        <v>11</v>
      </c>
      <c r="E7965" s="5" t="s">
        <v>62</v>
      </c>
      <c r="F7965" s="6">
        <v>44378</v>
      </c>
      <c r="G7965" s="6" t="str">
        <f>TEXT(datatable[[#This Row],[дата]],"ММ")</f>
        <v>07</v>
      </c>
      <c r="H7965" s="8">
        <v>203.35500000000002</v>
      </c>
      <c r="I7965" s="8">
        <v>108.47024999999999</v>
      </c>
      <c r="J7965" s="8">
        <f>datatable[[#This Row],[продажи_]]-datatable[[#This Row],[себестоимость_]]</f>
        <v>94.884750000000025</v>
      </c>
      <c r="L7965"/>
    </row>
    <row r="7966" spans="2:12" x14ac:dyDescent="0.4">
      <c r="B7966" s="5" t="s">
        <v>66</v>
      </c>
      <c r="C7966" s="5" t="s">
        <v>54</v>
      </c>
      <c r="D7966" s="5" t="s">
        <v>11</v>
      </c>
      <c r="E7966" s="5" t="s">
        <v>62</v>
      </c>
      <c r="F7966" s="6">
        <v>44409</v>
      </c>
      <c r="G7966" s="6" t="str">
        <f>TEXT(datatable[[#This Row],[дата]],"ММ")</f>
        <v>08</v>
      </c>
      <c r="H7966" s="8">
        <v>202.4512</v>
      </c>
      <c r="I7966" s="8">
        <v>101.38800000000001</v>
      </c>
      <c r="J7966" s="8">
        <f>datatable[[#This Row],[продажи_]]-datatable[[#This Row],[себестоимость_]]</f>
        <v>101.06319999999999</v>
      </c>
      <c r="L7966"/>
    </row>
    <row r="7967" spans="2:12" x14ac:dyDescent="0.4">
      <c r="B7967" s="5" t="s">
        <v>66</v>
      </c>
      <c r="C7967" s="5" t="s">
        <v>54</v>
      </c>
      <c r="D7967" s="5" t="s">
        <v>11</v>
      </c>
      <c r="E7967" s="5" t="s">
        <v>62</v>
      </c>
      <c r="F7967" s="6">
        <v>44440</v>
      </c>
      <c r="G7967" s="6" t="str">
        <f>TEXT(datatable[[#This Row],[дата]],"ММ")</f>
        <v>09</v>
      </c>
      <c r="H7967" s="8">
        <v>162.68400000000003</v>
      </c>
      <c r="I7967" s="8">
        <v>90.578250000000011</v>
      </c>
      <c r="J7967" s="8">
        <f>datatable[[#This Row],[продажи_]]-datatable[[#This Row],[себестоимость_]]</f>
        <v>72.105750000000015</v>
      </c>
      <c r="L7967"/>
    </row>
    <row r="7968" spans="2:12" x14ac:dyDescent="0.4">
      <c r="B7968" s="5" t="s">
        <v>66</v>
      </c>
      <c r="C7968" s="5" t="s">
        <v>54</v>
      </c>
      <c r="D7968" s="5" t="s">
        <v>11</v>
      </c>
      <c r="E7968" s="5" t="s">
        <v>62</v>
      </c>
      <c r="F7968" s="6">
        <v>44470</v>
      </c>
      <c r="G7968" s="6" t="str">
        <f>TEXT(datatable[[#This Row],[дата]],"ММ")</f>
        <v>10</v>
      </c>
      <c r="H7968" s="8">
        <v>306.38819999999998</v>
      </c>
      <c r="I7968" s="8">
        <v>174.44699999999997</v>
      </c>
      <c r="J7968" s="8">
        <f>datatable[[#This Row],[продажи_]]-datatable[[#This Row],[себестоимость_]]</f>
        <v>131.94120000000001</v>
      </c>
      <c r="L7968"/>
    </row>
    <row r="7969" spans="2:12" x14ac:dyDescent="0.4">
      <c r="B7969" s="5" t="s">
        <v>66</v>
      </c>
      <c r="C7969" s="5" t="s">
        <v>54</v>
      </c>
      <c r="D7969" s="5" t="s">
        <v>11</v>
      </c>
      <c r="E7969" s="5" t="s">
        <v>62</v>
      </c>
      <c r="F7969" s="6">
        <v>44501</v>
      </c>
      <c r="G7969" s="6" t="str">
        <f>TEXT(datatable[[#This Row],[дата]],"ММ")</f>
        <v>11</v>
      </c>
      <c r="H7969" s="8">
        <v>361.52</v>
      </c>
      <c r="I7969" s="8">
        <v>166.99199999999999</v>
      </c>
      <c r="J7969" s="8">
        <f>datatable[[#This Row],[продажи_]]-datatable[[#This Row],[себестоимость_]]</f>
        <v>194.52799999999999</v>
      </c>
      <c r="L7969"/>
    </row>
    <row r="7970" spans="2:12" x14ac:dyDescent="0.4">
      <c r="B7970" s="5" t="s">
        <v>66</v>
      </c>
      <c r="C7970" s="5" t="s">
        <v>54</v>
      </c>
      <c r="D7970" s="5" t="s">
        <v>11</v>
      </c>
      <c r="E7970" s="5" t="s">
        <v>62</v>
      </c>
      <c r="F7970" s="6">
        <v>44531</v>
      </c>
      <c r="G7970" s="6" t="str">
        <f>TEXT(datatable[[#This Row],[дата]],"ММ")</f>
        <v>12</v>
      </c>
      <c r="H7970" s="8">
        <v>303.67679999999996</v>
      </c>
      <c r="I7970" s="8">
        <v>189.60550000000003</v>
      </c>
      <c r="J7970" s="8">
        <f>datatable[[#This Row],[продажи_]]-datatable[[#This Row],[себестоимость_]]</f>
        <v>114.07129999999992</v>
      </c>
      <c r="L7970"/>
    </row>
    <row r="7971" spans="2:12" x14ac:dyDescent="0.4">
      <c r="B7971" s="5" t="s">
        <v>66</v>
      </c>
      <c r="C7971" s="5" t="s">
        <v>54</v>
      </c>
      <c r="D7971" s="5" t="s">
        <v>11</v>
      </c>
      <c r="E7971" s="5" t="s">
        <v>9</v>
      </c>
      <c r="F7971" s="6">
        <v>44197</v>
      </c>
      <c r="G7971" s="6" t="str">
        <f>TEXT(datatable[[#This Row],[дата]],"ММ")</f>
        <v>01</v>
      </c>
      <c r="H7971" s="8">
        <v>224.614</v>
      </c>
      <c r="I7971" s="8">
        <v>163.185</v>
      </c>
      <c r="J7971" s="8">
        <f>datatable[[#This Row],[продажи_]]-datatable[[#This Row],[себестоимость_]]</f>
        <v>61.429000000000002</v>
      </c>
      <c r="L7971"/>
    </row>
    <row r="7972" spans="2:12" x14ac:dyDescent="0.4">
      <c r="B7972" s="5" t="s">
        <v>66</v>
      </c>
      <c r="C7972" s="5" t="s">
        <v>54</v>
      </c>
      <c r="D7972" s="5" t="s">
        <v>11</v>
      </c>
      <c r="E7972" s="5" t="s">
        <v>9</v>
      </c>
      <c r="F7972" s="6">
        <v>44228</v>
      </c>
      <c r="G7972" s="6" t="str">
        <f>TEXT(datatable[[#This Row],[дата]],"ММ")</f>
        <v>02</v>
      </c>
      <c r="H7972" s="8">
        <v>322.29990000000004</v>
      </c>
      <c r="I7972" s="8">
        <v>212.14050000000003</v>
      </c>
      <c r="J7972" s="8">
        <f>datatable[[#This Row],[продажи_]]-datatable[[#This Row],[себестоимость_]]</f>
        <v>110.15940000000001</v>
      </c>
      <c r="L7972"/>
    </row>
    <row r="7973" spans="2:12" x14ac:dyDescent="0.4">
      <c r="B7973" s="5" t="s">
        <v>66</v>
      </c>
      <c r="C7973" s="5" t="s">
        <v>54</v>
      </c>
      <c r="D7973" s="5" t="s">
        <v>11</v>
      </c>
      <c r="E7973" s="5" t="s">
        <v>9</v>
      </c>
      <c r="F7973" s="6">
        <v>44256</v>
      </c>
      <c r="G7973" s="6" t="str">
        <f>TEXT(datatable[[#This Row],[дата]],"ММ")</f>
        <v>03</v>
      </c>
      <c r="H7973" s="8">
        <v>305.55980000000005</v>
      </c>
      <c r="I7973" s="8">
        <v>166.15200000000002</v>
      </c>
      <c r="J7973" s="8">
        <f>datatable[[#This Row],[продажи_]]-datatable[[#This Row],[себестоимость_]]</f>
        <v>139.40780000000004</v>
      </c>
      <c r="L7973"/>
    </row>
    <row r="7974" spans="2:12" x14ac:dyDescent="0.4">
      <c r="B7974" s="5" t="s">
        <v>66</v>
      </c>
      <c r="C7974" s="5" t="s">
        <v>54</v>
      </c>
      <c r="D7974" s="5" t="s">
        <v>11</v>
      </c>
      <c r="E7974" s="5" t="s">
        <v>9</v>
      </c>
      <c r="F7974" s="6">
        <v>44287</v>
      </c>
      <c r="G7974" s="6" t="str">
        <f>TEXT(datatable[[#This Row],[дата]],"ММ")</f>
        <v>04</v>
      </c>
      <c r="H7974" s="8">
        <v>345.82080000000002</v>
      </c>
      <c r="I7974" s="8">
        <v>251.60160000000002</v>
      </c>
      <c r="J7974" s="8">
        <f>datatable[[#This Row],[продажи_]]-datatable[[#This Row],[себестоимость_]]</f>
        <v>94.219200000000001</v>
      </c>
      <c r="L7974"/>
    </row>
    <row r="7975" spans="2:12" x14ac:dyDescent="0.4">
      <c r="B7975" s="5" t="s">
        <v>66</v>
      </c>
      <c r="C7975" s="5" t="s">
        <v>54</v>
      </c>
      <c r="D7975" s="5" t="s">
        <v>11</v>
      </c>
      <c r="E7975" s="5" t="s">
        <v>9</v>
      </c>
      <c r="F7975" s="6">
        <v>44317</v>
      </c>
      <c r="G7975" s="6" t="str">
        <f>TEXT(datatable[[#This Row],[дата]],"ММ")</f>
        <v>05</v>
      </c>
      <c r="H7975" s="8">
        <v>355.99200000000002</v>
      </c>
      <c r="I7975" s="8">
        <v>186.92099999999999</v>
      </c>
      <c r="J7975" s="8">
        <f>datatable[[#This Row],[продажи_]]-datatable[[#This Row],[себестоимость_]]</f>
        <v>169.07100000000003</v>
      </c>
      <c r="L7975"/>
    </row>
    <row r="7976" spans="2:12" x14ac:dyDescent="0.4">
      <c r="B7976" s="5" t="s">
        <v>66</v>
      </c>
      <c r="C7976" s="5" t="s">
        <v>54</v>
      </c>
      <c r="D7976" s="5" t="s">
        <v>11</v>
      </c>
      <c r="E7976" s="5" t="s">
        <v>9</v>
      </c>
      <c r="F7976" s="6">
        <v>44348</v>
      </c>
      <c r="G7976" s="6" t="str">
        <f>TEXT(datatable[[#This Row],[дата]],"ММ")</f>
        <v>06</v>
      </c>
      <c r="H7976" s="8">
        <v>179.26740000000001</v>
      </c>
      <c r="I7976" s="8">
        <v>124.16895000000002</v>
      </c>
      <c r="J7976" s="8">
        <f>datatable[[#This Row],[продажи_]]-datatable[[#This Row],[себестоимость_]]</f>
        <v>55.098449999999985</v>
      </c>
      <c r="L7976"/>
    </row>
    <row r="7977" spans="2:12" x14ac:dyDescent="0.4">
      <c r="B7977" s="5" t="s">
        <v>66</v>
      </c>
      <c r="C7977" s="5" t="s">
        <v>54</v>
      </c>
      <c r="D7977" s="5" t="s">
        <v>11</v>
      </c>
      <c r="E7977" s="5" t="s">
        <v>9</v>
      </c>
      <c r="F7977" s="6">
        <v>44378</v>
      </c>
      <c r="G7977" s="6" t="str">
        <f>TEXT(datatable[[#This Row],[дата]],"ММ")</f>
        <v>07</v>
      </c>
      <c r="H7977" s="8">
        <v>167.82480000000001</v>
      </c>
      <c r="I7977" s="8">
        <v>137.52045000000001</v>
      </c>
      <c r="J7977" s="8">
        <f>datatable[[#This Row],[продажи_]]-datatable[[#This Row],[себестоимость_]]</f>
        <v>30.304349999999999</v>
      </c>
      <c r="L7977"/>
    </row>
    <row r="7978" spans="2:12" x14ac:dyDescent="0.4">
      <c r="B7978" s="5" t="s">
        <v>66</v>
      </c>
      <c r="C7978" s="5" t="s">
        <v>54</v>
      </c>
      <c r="D7978" s="5" t="s">
        <v>11</v>
      </c>
      <c r="E7978" s="5" t="s">
        <v>9</v>
      </c>
      <c r="F7978" s="6">
        <v>44409</v>
      </c>
      <c r="G7978" s="6" t="str">
        <f>TEXT(datatable[[#This Row],[дата]],"ММ")</f>
        <v>08</v>
      </c>
      <c r="H7978" s="8">
        <v>139.00640000000001</v>
      </c>
      <c r="I7978" s="8">
        <v>123.42720000000001</v>
      </c>
      <c r="J7978" s="8">
        <f>datatable[[#This Row],[продажи_]]-datatable[[#This Row],[себестоимость_]]</f>
        <v>15.5792</v>
      </c>
      <c r="L7978"/>
    </row>
    <row r="7979" spans="2:12" x14ac:dyDescent="0.4">
      <c r="B7979" s="5" t="s">
        <v>66</v>
      </c>
      <c r="C7979" s="5" t="s">
        <v>54</v>
      </c>
      <c r="D7979" s="5" t="s">
        <v>11</v>
      </c>
      <c r="E7979" s="5" t="s">
        <v>9</v>
      </c>
      <c r="F7979" s="6">
        <v>44440</v>
      </c>
      <c r="G7979" s="6" t="str">
        <f>TEXT(datatable[[#This Row],[дата]],"ММ")</f>
        <v>09</v>
      </c>
      <c r="H7979" s="8">
        <v>188.80289999999999</v>
      </c>
      <c r="I7979" s="8">
        <v>121.49865000000001</v>
      </c>
      <c r="J7979" s="8">
        <f>datatable[[#This Row],[продажи_]]-datatable[[#This Row],[себестоимость_]]</f>
        <v>67.304249999999982</v>
      </c>
      <c r="L7979"/>
    </row>
    <row r="7980" spans="2:12" x14ac:dyDescent="0.4">
      <c r="B7980" s="5" t="s">
        <v>66</v>
      </c>
      <c r="C7980" s="5" t="s">
        <v>54</v>
      </c>
      <c r="D7980" s="5" t="s">
        <v>11</v>
      </c>
      <c r="E7980" s="5" t="s">
        <v>9</v>
      </c>
      <c r="F7980" s="6">
        <v>44470</v>
      </c>
      <c r="G7980" s="6" t="str">
        <f>TEXT(datatable[[#This Row],[дата]],"ММ")</f>
        <v>10</v>
      </c>
      <c r="H7980" s="8">
        <v>266.99400000000003</v>
      </c>
      <c r="I7980" s="8">
        <v>185.14080000000001</v>
      </c>
      <c r="J7980" s="8">
        <f>datatable[[#This Row],[продажи_]]-datatable[[#This Row],[себестоимость_]]</f>
        <v>81.853200000000015</v>
      </c>
      <c r="L7980"/>
    </row>
    <row r="7981" spans="2:12" x14ac:dyDescent="0.4">
      <c r="B7981" s="5" t="s">
        <v>66</v>
      </c>
      <c r="C7981" s="5" t="s">
        <v>54</v>
      </c>
      <c r="D7981" s="5" t="s">
        <v>11</v>
      </c>
      <c r="E7981" s="5" t="s">
        <v>9</v>
      </c>
      <c r="F7981" s="6">
        <v>44501</v>
      </c>
      <c r="G7981" s="6" t="str">
        <f>TEXT(datatable[[#This Row],[дата]],"ММ")</f>
        <v>11</v>
      </c>
      <c r="H7981" s="8">
        <v>271.23200000000003</v>
      </c>
      <c r="I7981" s="8">
        <v>206.50320000000002</v>
      </c>
      <c r="J7981" s="8">
        <f>datatable[[#This Row],[продажи_]]-datatable[[#This Row],[себестоимость_]]</f>
        <v>64.728800000000007</v>
      </c>
      <c r="L7981"/>
    </row>
    <row r="7982" spans="2:12" x14ac:dyDescent="0.4">
      <c r="B7982" s="5" t="s">
        <v>66</v>
      </c>
      <c r="C7982" s="5" t="s">
        <v>54</v>
      </c>
      <c r="D7982" s="5" t="s">
        <v>11</v>
      </c>
      <c r="E7982" s="5" t="s">
        <v>9</v>
      </c>
      <c r="F7982" s="6">
        <v>44531</v>
      </c>
      <c r="G7982" s="6" t="str">
        <f>TEXT(datatable[[#This Row],[дата]],"ММ")</f>
        <v>12</v>
      </c>
      <c r="H7982" s="8">
        <v>249.1944</v>
      </c>
      <c r="I7982" s="8">
        <v>222.22830000000002</v>
      </c>
      <c r="J7982" s="8">
        <f>datatable[[#This Row],[продажи_]]-datatable[[#This Row],[себестоимость_]]</f>
        <v>26.966099999999983</v>
      </c>
      <c r="L7982"/>
    </row>
    <row r="7983" spans="2:12" x14ac:dyDescent="0.4">
      <c r="B7983" s="5" t="s">
        <v>66</v>
      </c>
      <c r="C7983" s="5" t="s">
        <v>54</v>
      </c>
      <c r="D7983" s="5" t="s">
        <v>11</v>
      </c>
      <c r="E7983" s="5" t="s">
        <v>10</v>
      </c>
      <c r="F7983" s="6">
        <v>44197</v>
      </c>
      <c r="G7983" s="6" t="str">
        <f>TEXT(datatable[[#This Row],[дата]],"ММ")</f>
        <v>01</v>
      </c>
      <c r="H7983" s="8">
        <v>64.650000000000006</v>
      </c>
      <c r="I7983" s="8">
        <v>44.940000000000005</v>
      </c>
      <c r="J7983" s="8">
        <f>datatable[[#This Row],[продажи_]]-datatable[[#This Row],[себестоимость_]]</f>
        <v>19.71</v>
      </c>
      <c r="L7983"/>
    </row>
    <row r="7984" spans="2:12" x14ac:dyDescent="0.4">
      <c r="B7984" s="5" t="s">
        <v>66</v>
      </c>
      <c r="C7984" s="5" t="s">
        <v>54</v>
      </c>
      <c r="D7984" s="5" t="s">
        <v>11</v>
      </c>
      <c r="E7984" s="5" t="s">
        <v>10</v>
      </c>
      <c r="F7984" s="6">
        <v>44228</v>
      </c>
      <c r="G7984" s="6" t="str">
        <f>TEXT(datatable[[#This Row],[дата]],"ММ")</f>
        <v>02</v>
      </c>
      <c r="H7984" s="8">
        <v>84.885450000000006</v>
      </c>
      <c r="I7984" s="8">
        <v>49.14</v>
      </c>
      <c r="J7984" s="8">
        <f>datatable[[#This Row],[продажи_]]-datatable[[#This Row],[себестоимость_]]</f>
        <v>35.745450000000005</v>
      </c>
      <c r="L7984"/>
    </row>
    <row r="7985" spans="2:12" x14ac:dyDescent="0.4">
      <c r="B7985" s="5" t="s">
        <v>66</v>
      </c>
      <c r="C7985" s="5" t="s">
        <v>54</v>
      </c>
      <c r="D7985" s="5" t="s">
        <v>11</v>
      </c>
      <c r="E7985" s="5" t="s">
        <v>10</v>
      </c>
      <c r="F7985" s="6">
        <v>44256</v>
      </c>
      <c r="G7985" s="6" t="str">
        <f>TEXT(datatable[[#This Row],[дата]],"ММ")</f>
        <v>03</v>
      </c>
      <c r="H7985" s="8">
        <v>90.51</v>
      </c>
      <c r="I7985" s="8">
        <v>54.096000000000004</v>
      </c>
      <c r="J7985" s="8">
        <f>datatable[[#This Row],[продажи_]]-datatable[[#This Row],[себестоимость_]]</f>
        <v>36.414000000000001</v>
      </c>
      <c r="L7985"/>
    </row>
    <row r="7986" spans="2:12" x14ac:dyDescent="0.4">
      <c r="B7986" s="5" t="s">
        <v>66</v>
      </c>
      <c r="C7986" s="5" t="s">
        <v>54</v>
      </c>
      <c r="D7986" s="5" t="s">
        <v>11</v>
      </c>
      <c r="E7986" s="5" t="s">
        <v>10</v>
      </c>
      <c r="F7986" s="6">
        <v>44287</v>
      </c>
      <c r="G7986" s="6" t="str">
        <f>TEXT(datatable[[#This Row],[дата]],"ММ")</f>
        <v>04</v>
      </c>
      <c r="H7986" s="8">
        <v>102.40559999999999</v>
      </c>
      <c r="I7986" s="8">
        <v>69.216000000000008</v>
      </c>
      <c r="J7986" s="8">
        <f>datatable[[#This Row],[продажи_]]-datatable[[#This Row],[себестоимость_]]</f>
        <v>33.189599999999984</v>
      </c>
      <c r="L7986"/>
    </row>
    <row r="7987" spans="2:12" x14ac:dyDescent="0.4">
      <c r="B7987" s="5" t="s">
        <v>66</v>
      </c>
      <c r="C7987" s="5" t="s">
        <v>54</v>
      </c>
      <c r="D7987" s="5" t="s">
        <v>11</v>
      </c>
      <c r="E7987" s="5" t="s">
        <v>10</v>
      </c>
      <c r="F7987" s="6">
        <v>44317</v>
      </c>
      <c r="G7987" s="6" t="str">
        <f>TEXT(datatable[[#This Row],[дата]],"ММ")</f>
        <v>05</v>
      </c>
      <c r="H7987" s="8">
        <v>84.174300000000002</v>
      </c>
      <c r="I7987" s="8">
        <v>65.268000000000015</v>
      </c>
      <c r="J7987" s="8">
        <f>datatable[[#This Row],[продажи_]]-datatable[[#This Row],[себестоимость_]]</f>
        <v>18.906299999999987</v>
      </c>
      <c r="L7987"/>
    </row>
    <row r="7988" spans="2:12" x14ac:dyDescent="0.4">
      <c r="B7988" s="5" t="s">
        <v>66</v>
      </c>
      <c r="C7988" s="5" t="s">
        <v>54</v>
      </c>
      <c r="D7988" s="5" t="s">
        <v>11</v>
      </c>
      <c r="E7988" s="5" t="s">
        <v>10</v>
      </c>
      <c r="F7988" s="6">
        <v>44348</v>
      </c>
      <c r="G7988" s="6" t="str">
        <f>TEXT(datatable[[#This Row],[дата]],"ММ")</f>
        <v>06</v>
      </c>
      <c r="H7988" s="8">
        <v>65.749049999999997</v>
      </c>
      <c r="I7988" s="8">
        <v>36.288000000000004</v>
      </c>
      <c r="J7988" s="8">
        <f>datatable[[#This Row],[продажи_]]-datatable[[#This Row],[себестоимость_]]</f>
        <v>29.461049999999993</v>
      </c>
      <c r="L7988"/>
    </row>
    <row r="7989" spans="2:12" x14ac:dyDescent="0.4">
      <c r="B7989" s="5" t="s">
        <v>66</v>
      </c>
      <c r="C7989" s="5" t="s">
        <v>54</v>
      </c>
      <c r="D7989" s="5" t="s">
        <v>11</v>
      </c>
      <c r="E7989" s="5" t="s">
        <v>10</v>
      </c>
      <c r="F7989" s="6">
        <v>44378</v>
      </c>
      <c r="G7989" s="6" t="str">
        <f>TEXT(datatable[[#This Row],[дата]],"ММ")</f>
        <v>07</v>
      </c>
      <c r="H7989" s="8">
        <v>58.185000000000002</v>
      </c>
      <c r="I7989" s="8">
        <v>35.910000000000004</v>
      </c>
      <c r="J7989" s="8">
        <f>datatable[[#This Row],[продажи_]]-datatable[[#This Row],[себестоимость_]]</f>
        <v>22.274999999999999</v>
      </c>
      <c r="L7989"/>
    </row>
    <row r="7990" spans="2:12" x14ac:dyDescent="0.4">
      <c r="B7990" s="5" t="s">
        <v>66</v>
      </c>
      <c r="C7990" s="5" t="s">
        <v>54</v>
      </c>
      <c r="D7990" s="5" t="s">
        <v>11</v>
      </c>
      <c r="E7990" s="5" t="s">
        <v>10</v>
      </c>
      <c r="F7990" s="6">
        <v>44409</v>
      </c>
      <c r="G7990" s="6" t="str">
        <f>TEXT(datatable[[#This Row],[дата]],"ММ")</f>
        <v>08</v>
      </c>
      <c r="H7990" s="8">
        <v>53.788800000000002</v>
      </c>
      <c r="I7990" s="8">
        <v>36.624000000000002</v>
      </c>
      <c r="J7990" s="8">
        <f>datatable[[#This Row],[продажи_]]-datatable[[#This Row],[себестоимость_]]</f>
        <v>17.1648</v>
      </c>
      <c r="L7990"/>
    </row>
    <row r="7991" spans="2:12" x14ac:dyDescent="0.4">
      <c r="B7991" s="5" t="s">
        <v>66</v>
      </c>
      <c r="C7991" s="5" t="s">
        <v>54</v>
      </c>
      <c r="D7991" s="5" t="s">
        <v>11</v>
      </c>
      <c r="E7991" s="5" t="s">
        <v>10</v>
      </c>
      <c r="F7991" s="6">
        <v>44440</v>
      </c>
      <c r="G7991" s="6" t="str">
        <f>TEXT(datatable[[#This Row],[дата]],"ММ")</f>
        <v>09</v>
      </c>
      <c r="H7991" s="8">
        <v>59.930550000000004</v>
      </c>
      <c r="I7991" s="8">
        <v>39.312000000000005</v>
      </c>
      <c r="J7991" s="8">
        <f>datatable[[#This Row],[продажи_]]-datatable[[#This Row],[себестоимость_]]</f>
        <v>20.618549999999999</v>
      </c>
      <c r="L7991"/>
    </row>
    <row r="7992" spans="2:12" x14ac:dyDescent="0.4">
      <c r="B7992" s="5" t="s">
        <v>66</v>
      </c>
      <c r="C7992" s="5" t="s">
        <v>54</v>
      </c>
      <c r="D7992" s="5" t="s">
        <v>11</v>
      </c>
      <c r="E7992" s="5" t="s">
        <v>10</v>
      </c>
      <c r="F7992" s="6">
        <v>44470</v>
      </c>
      <c r="G7992" s="6" t="str">
        <f>TEXT(datatable[[#This Row],[дата]],"ММ")</f>
        <v>10</v>
      </c>
      <c r="H7992" s="8">
        <v>85.338000000000008</v>
      </c>
      <c r="I7992" s="8">
        <v>58.967999999999996</v>
      </c>
      <c r="J7992" s="8">
        <f>datatable[[#This Row],[продажи_]]-datatable[[#This Row],[себестоимость_]]</f>
        <v>26.370000000000012</v>
      </c>
      <c r="L7992"/>
    </row>
    <row r="7993" spans="2:12" x14ac:dyDescent="0.4">
      <c r="B7993" s="5" t="s">
        <v>66</v>
      </c>
      <c r="C7993" s="5" t="s">
        <v>54</v>
      </c>
      <c r="D7993" s="5" t="s">
        <v>11</v>
      </c>
      <c r="E7993" s="5" t="s">
        <v>10</v>
      </c>
      <c r="F7993" s="6">
        <v>44501</v>
      </c>
      <c r="G7993" s="6" t="str">
        <f>TEXT(datatable[[#This Row],[дата]],"ММ")</f>
        <v>11</v>
      </c>
      <c r="H7993" s="8">
        <v>114.81840000000001</v>
      </c>
      <c r="I7993" s="8">
        <v>71.232000000000014</v>
      </c>
      <c r="J7993" s="8">
        <f>datatable[[#This Row],[продажи_]]-datatable[[#This Row],[себестоимость_]]</f>
        <v>43.586399999999998</v>
      </c>
      <c r="L7993"/>
    </row>
    <row r="7994" spans="2:12" x14ac:dyDescent="0.4">
      <c r="B7994" s="5" t="s">
        <v>66</v>
      </c>
      <c r="C7994" s="5" t="s">
        <v>54</v>
      </c>
      <c r="D7994" s="5" t="s">
        <v>11</v>
      </c>
      <c r="E7994" s="5" t="s">
        <v>10</v>
      </c>
      <c r="F7994" s="6">
        <v>44531</v>
      </c>
      <c r="G7994" s="6" t="str">
        <f>TEXT(datatable[[#This Row],[дата]],"ММ")</f>
        <v>12</v>
      </c>
      <c r="H7994" s="8">
        <v>76.028400000000005</v>
      </c>
      <c r="I7994" s="8">
        <v>57.624000000000002</v>
      </c>
      <c r="J7994" s="8">
        <f>datatable[[#This Row],[продажи_]]-datatable[[#This Row],[себестоимость_]]</f>
        <v>18.404400000000003</v>
      </c>
      <c r="L7994"/>
    </row>
    <row r="7995" spans="2:12" x14ac:dyDescent="0.4">
      <c r="B7995" s="5" t="s">
        <v>66</v>
      </c>
      <c r="C7995" s="5" t="s">
        <v>54</v>
      </c>
      <c r="D7995" s="5" t="s">
        <v>11</v>
      </c>
      <c r="E7995" s="5" t="s">
        <v>7</v>
      </c>
      <c r="F7995" s="6">
        <v>44197</v>
      </c>
      <c r="G7995" s="6" t="str">
        <f>TEXT(datatable[[#This Row],[дата]],"ММ")</f>
        <v>01</v>
      </c>
      <c r="H7995" s="8">
        <v>13.115</v>
      </c>
      <c r="I7995" s="8">
        <v>5.3360000000000003</v>
      </c>
      <c r="J7995" s="8">
        <f>datatable[[#This Row],[продажи_]]-datatable[[#This Row],[себестоимость_]]</f>
        <v>7.7789999999999999</v>
      </c>
      <c r="L7995"/>
    </row>
    <row r="7996" spans="2:12" x14ac:dyDescent="0.4">
      <c r="B7996" s="5" t="s">
        <v>66</v>
      </c>
      <c r="C7996" s="5" t="s">
        <v>54</v>
      </c>
      <c r="D7996" s="5" t="s">
        <v>11</v>
      </c>
      <c r="E7996" s="5" t="s">
        <v>7</v>
      </c>
      <c r="F7996" s="6">
        <v>44228</v>
      </c>
      <c r="G7996" s="6" t="str">
        <f>TEXT(datatable[[#This Row],[дата]],"ММ")</f>
        <v>02</v>
      </c>
      <c r="H7996" s="8">
        <v>22.996999999999996</v>
      </c>
      <c r="I7996" s="8">
        <v>6.6378000000000013</v>
      </c>
      <c r="J7996" s="8">
        <f>datatable[[#This Row],[продажи_]]-datatable[[#This Row],[себестоимость_]]</f>
        <v>16.359199999999994</v>
      </c>
      <c r="L7996"/>
    </row>
    <row r="7997" spans="2:12" x14ac:dyDescent="0.4">
      <c r="B7997" s="5" t="s">
        <v>66</v>
      </c>
      <c r="C7997" s="5" t="s">
        <v>54</v>
      </c>
      <c r="D7997" s="5" t="s">
        <v>11</v>
      </c>
      <c r="E7997" s="5" t="s">
        <v>7</v>
      </c>
      <c r="F7997" s="6">
        <v>44256</v>
      </c>
      <c r="G7997" s="6" t="str">
        <f>TEXT(datatable[[#This Row],[дата]],"ММ")</f>
        <v>03</v>
      </c>
      <c r="H7997" s="8">
        <v>22.417500000000004</v>
      </c>
      <c r="I7997" s="8">
        <v>5.8604000000000003</v>
      </c>
      <c r="J7997" s="8">
        <f>datatable[[#This Row],[продажи_]]-datatable[[#This Row],[себестоимость_]]</f>
        <v>16.557100000000005</v>
      </c>
      <c r="L7997"/>
    </row>
    <row r="7998" spans="2:12" x14ac:dyDescent="0.4">
      <c r="B7998" s="5" t="s">
        <v>66</v>
      </c>
      <c r="C7998" s="5" t="s">
        <v>54</v>
      </c>
      <c r="D7998" s="5" t="s">
        <v>11</v>
      </c>
      <c r="E7998" s="5" t="s">
        <v>7</v>
      </c>
      <c r="F7998" s="6">
        <v>44287</v>
      </c>
      <c r="G7998" s="6" t="str">
        <f>TEXT(datatable[[#This Row],[дата]],"ММ")</f>
        <v>04</v>
      </c>
      <c r="H7998" s="8">
        <v>27.084000000000003</v>
      </c>
      <c r="I7998" s="8">
        <v>8.6112000000000002</v>
      </c>
      <c r="J7998" s="8">
        <f>datatable[[#This Row],[продажи_]]-datatable[[#This Row],[себестоимость_]]</f>
        <v>18.472800000000003</v>
      </c>
      <c r="L7998"/>
    </row>
    <row r="7999" spans="2:12" x14ac:dyDescent="0.4">
      <c r="B7999" s="5" t="s">
        <v>66</v>
      </c>
      <c r="C7999" s="5" t="s">
        <v>54</v>
      </c>
      <c r="D7999" s="5" t="s">
        <v>11</v>
      </c>
      <c r="E7999" s="5" t="s">
        <v>7</v>
      </c>
      <c r="F7999" s="6">
        <v>44317</v>
      </c>
      <c r="G7999" s="6" t="str">
        <f>TEXT(datatable[[#This Row],[дата]],"ММ")</f>
        <v>05</v>
      </c>
      <c r="H7999" s="8">
        <v>25.406500000000001</v>
      </c>
      <c r="I7999" s="8">
        <v>6.0536000000000003</v>
      </c>
      <c r="J7999" s="8">
        <f>datatable[[#This Row],[продажи_]]-datatable[[#This Row],[себестоимость_]]</f>
        <v>19.352900000000002</v>
      </c>
      <c r="L7999"/>
    </row>
    <row r="8000" spans="2:12" x14ac:dyDescent="0.4">
      <c r="B8000" s="5" t="s">
        <v>66</v>
      </c>
      <c r="C8000" s="5" t="s">
        <v>54</v>
      </c>
      <c r="D8000" s="5" t="s">
        <v>11</v>
      </c>
      <c r="E8000" s="5" t="s">
        <v>7</v>
      </c>
      <c r="F8000" s="6">
        <v>44348</v>
      </c>
      <c r="G8000" s="6" t="str">
        <f>TEXT(datatable[[#This Row],[дата]],"ММ")</f>
        <v>06</v>
      </c>
      <c r="H8000" s="8">
        <v>11.254499999999998</v>
      </c>
      <c r="I8000" s="8">
        <v>4.2227999999999994</v>
      </c>
      <c r="J8000" s="8">
        <f>datatable[[#This Row],[продажи_]]-datatable[[#This Row],[себестоимость_]]</f>
        <v>7.031699999999999</v>
      </c>
      <c r="L8000"/>
    </row>
    <row r="8001" spans="2:12" x14ac:dyDescent="0.4">
      <c r="B8001" s="5" t="s">
        <v>66</v>
      </c>
      <c r="C8001" s="5" t="s">
        <v>54</v>
      </c>
      <c r="D8001" s="5" t="s">
        <v>11</v>
      </c>
      <c r="E8001" s="5" t="s">
        <v>7</v>
      </c>
      <c r="F8001" s="6">
        <v>44378</v>
      </c>
      <c r="G8001" s="6" t="str">
        <f>TEXT(datatable[[#This Row],[дата]],"ММ")</f>
        <v>07</v>
      </c>
      <c r="H8001" s="8">
        <v>11.11725</v>
      </c>
      <c r="I8001" s="8">
        <v>3.6017999999999999</v>
      </c>
      <c r="J8001" s="8">
        <f>datatable[[#This Row],[продажи_]]-datatable[[#This Row],[себестоимость_]]</f>
        <v>7.5154500000000004</v>
      </c>
      <c r="L8001"/>
    </row>
    <row r="8002" spans="2:12" x14ac:dyDescent="0.4">
      <c r="B8002" s="5" t="s">
        <v>66</v>
      </c>
      <c r="C8002" s="5" t="s">
        <v>54</v>
      </c>
      <c r="D8002" s="5" t="s">
        <v>11</v>
      </c>
      <c r="E8002" s="5" t="s">
        <v>7</v>
      </c>
      <c r="F8002" s="6">
        <v>44409</v>
      </c>
      <c r="G8002" s="6" t="str">
        <f>TEXT(datatable[[#This Row],[дата]],"ММ")</f>
        <v>08</v>
      </c>
      <c r="H8002" s="8">
        <v>13.664000000000003</v>
      </c>
      <c r="I8002" s="8">
        <v>3.0912000000000002</v>
      </c>
      <c r="J8002" s="8">
        <f>datatable[[#This Row],[продажи_]]-datatable[[#This Row],[себестоимость_]]</f>
        <v>10.572800000000003</v>
      </c>
      <c r="L8002"/>
    </row>
    <row r="8003" spans="2:12" x14ac:dyDescent="0.4">
      <c r="B8003" s="5" t="s">
        <v>66</v>
      </c>
      <c r="C8003" s="5" t="s">
        <v>54</v>
      </c>
      <c r="D8003" s="5" t="s">
        <v>11</v>
      </c>
      <c r="E8003" s="5" t="s">
        <v>7</v>
      </c>
      <c r="F8003" s="6">
        <v>44440</v>
      </c>
      <c r="G8003" s="6" t="str">
        <f>TEXT(datatable[[#This Row],[дата]],"ММ")</f>
        <v>09</v>
      </c>
      <c r="H8003" s="8">
        <v>11.11725</v>
      </c>
      <c r="I8003" s="8">
        <v>4.4298000000000002</v>
      </c>
      <c r="J8003" s="8">
        <f>datatable[[#This Row],[продажи_]]-datatable[[#This Row],[себестоимость_]]</f>
        <v>6.6874500000000001</v>
      </c>
      <c r="L8003"/>
    </row>
    <row r="8004" spans="2:12" x14ac:dyDescent="0.4">
      <c r="B8004" s="5" t="s">
        <v>66</v>
      </c>
      <c r="C8004" s="5" t="s">
        <v>54</v>
      </c>
      <c r="D8004" s="5" t="s">
        <v>11</v>
      </c>
      <c r="E8004" s="5" t="s">
        <v>7</v>
      </c>
      <c r="F8004" s="6">
        <v>44470</v>
      </c>
      <c r="G8004" s="6" t="str">
        <f>TEXT(datatable[[#This Row],[дата]],"ММ")</f>
        <v>10</v>
      </c>
      <c r="H8004" s="8">
        <v>17.201999999999998</v>
      </c>
      <c r="I8004" s="8">
        <v>4.5815999999999999</v>
      </c>
      <c r="J8004" s="8">
        <f>datatable[[#This Row],[продажи_]]-datatable[[#This Row],[себестоимость_]]</f>
        <v>12.620399999999998</v>
      </c>
      <c r="L8004"/>
    </row>
    <row r="8005" spans="2:12" x14ac:dyDescent="0.4">
      <c r="B8005" s="5" t="s">
        <v>66</v>
      </c>
      <c r="C8005" s="5" t="s">
        <v>54</v>
      </c>
      <c r="D8005" s="5" t="s">
        <v>11</v>
      </c>
      <c r="E8005" s="5" t="s">
        <v>7</v>
      </c>
      <c r="F8005" s="6">
        <v>44501</v>
      </c>
      <c r="G8005" s="6" t="str">
        <f>TEXT(datatable[[#This Row],[дата]],"ММ")</f>
        <v>11</v>
      </c>
      <c r="H8005" s="8">
        <v>24.888000000000002</v>
      </c>
      <c r="I8005" s="8">
        <v>8.3167999999999989</v>
      </c>
      <c r="J8005" s="8">
        <f>datatable[[#This Row],[продажи_]]-datatable[[#This Row],[себестоимость_]]</f>
        <v>16.571200000000005</v>
      </c>
      <c r="L8005"/>
    </row>
    <row r="8006" spans="2:12" x14ac:dyDescent="0.4">
      <c r="B8006" s="5" t="s">
        <v>66</v>
      </c>
      <c r="C8006" s="5" t="s">
        <v>54</v>
      </c>
      <c r="D8006" s="5" t="s">
        <v>11</v>
      </c>
      <c r="E8006" s="5" t="s">
        <v>7</v>
      </c>
      <c r="F8006" s="6">
        <v>44531</v>
      </c>
      <c r="G8006" s="6" t="str">
        <f>TEXT(datatable[[#This Row],[дата]],"ММ")</f>
        <v>12</v>
      </c>
      <c r="H8006" s="8">
        <v>22.631000000000004</v>
      </c>
      <c r="I8006" s="8">
        <v>5.152000000000001</v>
      </c>
      <c r="J8006" s="8">
        <f>datatable[[#This Row],[продажи_]]-datatable[[#This Row],[себестоимость_]]</f>
        <v>17.479000000000003</v>
      </c>
      <c r="L8006"/>
    </row>
    <row r="8007" spans="2:12" x14ac:dyDescent="0.4">
      <c r="B8007" s="5" t="s">
        <v>66</v>
      </c>
      <c r="C8007" s="5" t="s">
        <v>54</v>
      </c>
      <c r="D8007" s="5" t="s">
        <v>11</v>
      </c>
      <c r="E8007" s="5" t="s">
        <v>7</v>
      </c>
      <c r="F8007" s="6">
        <v>44197</v>
      </c>
      <c r="G8007" s="6" t="str">
        <f>TEXT(datatable[[#This Row],[дата]],"ММ")</f>
        <v>01</v>
      </c>
      <c r="H8007" s="8">
        <v>11.286000000000001</v>
      </c>
      <c r="I8007" s="8">
        <v>3.9420000000000002</v>
      </c>
      <c r="J8007" s="8">
        <f>datatable[[#This Row],[продажи_]]-datatable[[#This Row],[себестоимость_]]</f>
        <v>7.3440000000000012</v>
      </c>
      <c r="L8007"/>
    </row>
    <row r="8008" spans="2:12" x14ac:dyDescent="0.4">
      <c r="B8008" s="5" t="s">
        <v>66</v>
      </c>
      <c r="C8008" s="5" t="s">
        <v>54</v>
      </c>
      <c r="D8008" s="5" t="s">
        <v>11</v>
      </c>
      <c r="E8008" s="5" t="s">
        <v>7</v>
      </c>
      <c r="F8008" s="6">
        <v>44228</v>
      </c>
      <c r="G8008" s="6" t="str">
        <f>TEXT(datatable[[#This Row],[дата]],"ММ")</f>
        <v>02</v>
      </c>
      <c r="H8008" s="8">
        <v>15.758599999999999</v>
      </c>
      <c r="I8008" s="8">
        <v>5.5991</v>
      </c>
      <c r="J8008" s="8">
        <f>datatable[[#This Row],[продажи_]]-datatable[[#This Row],[себестоимость_]]</f>
        <v>10.1595</v>
      </c>
      <c r="L8008"/>
    </row>
    <row r="8009" spans="2:12" x14ac:dyDescent="0.4">
      <c r="B8009" s="5" t="s">
        <v>66</v>
      </c>
      <c r="C8009" s="5" t="s">
        <v>54</v>
      </c>
      <c r="D8009" s="5" t="s">
        <v>11</v>
      </c>
      <c r="E8009" s="5" t="s">
        <v>7</v>
      </c>
      <c r="F8009" s="6">
        <v>44256</v>
      </c>
      <c r="G8009" s="6" t="str">
        <f>TEXT(datatable[[#This Row],[дата]],"ММ")</f>
        <v>03</v>
      </c>
      <c r="H8009" s="8">
        <v>11.704000000000001</v>
      </c>
      <c r="I8009" s="8">
        <v>4.4968000000000004</v>
      </c>
      <c r="J8009" s="8">
        <f>datatable[[#This Row],[продажи_]]-datatable[[#This Row],[себестоимость_]]</f>
        <v>7.2072000000000003</v>
      </c>
      <c r="L8009"/>
    </row>
    <row r="8010" spans="2:12" x14ac:dyDescent="0.4">
      <c r="B8010" s="5" t="s">
        <v>66</v>
      </c>
      <c r="C8010" s="5" t="s">
        <v>54</v>
      </c>
      <c r="D8010" s="5" t="s">
        <v>11</v>
      </c>
      <c r="E8010" s="5" t="s">
        <v>7</v>
      </c>
      <c r="F8010" s="6">
        <v>44287</v>
      </c>
      <c r="G8010" s="6" t="str">
        <f>TEXT(datatable[[#This Row],[дата]],"ММ")</f>
        <v>04</v>
      </c>
      <c r="H8010" s="8">
        <v>19.729599999999998</v>
      </c>
      <c r="I8010" s="8">
        <v>6.2488000000000001</v>
      </c>
      <c r="J8010" s="8">
        <f>datatable[[#This Row],[продажи_]]-datatable[[#This Row],[себестоимость_]]</f>
        <v>13.480799999999999</v>
      </c>
      <c r="L8010"/>
    </row>
    <row r="8011" spans="2:12" x14ac:dyDescent="0.4">
      <c r="B8011" s="5" t="s">
        <v>66</v>
      </c>
      <c r="C8011" s="5" t="s">
        <v>54</v>
      </c>
      <c r="D8011" s="5" t="s">
        <v>11</v>
      </c>
      <c r="E8011" s="5" t="s">
        <v>7</v>
      </c>
      <c r="F8011" s="6">
        <v>44317</v>
      </c>
      <c r="G8011" s="6" t="str">
        <f>TEXT(datatable[[#This Row],[дата]],"ММ")</f>
        <v>05</v>
      </c>
      <c r="H8011" s="8">
        <v>12.289200000000001</v>
      </c>
      <c r="I8011" s="8">
        <v>5.8254000000000001</v>
      </c>
      <c r="J8011" s="8">
        <f>datatable[[#This Row],[продажи_]]-datatable[[#This Row],[себестоимость_]]</f>
        <v>6.4638000000000009</v>
      </c>
      <c r="L8011"/>
    </row>
    <row r="8012" spans="2:12" x14ac:dyDescent="0.4">
      <c r="B8012" s="5" t="s">
        <v>66</v>
      </c>
      <c r="C8012" s="5" t="s">
        <v>54</v>
      </c>
      <c r="D8012" s="5" t="s">
        <v>11</v>
      </c>
      <c r="E8012" s="5" t="s">
        <v>7</v>
      </c>
      <c r="F8012" s="6">
        <v>44348</v>
      </c>
      <c r="G8012" s="6" t="str">
        <f>TEXT(datatable[[#This Row],[дата]],"ММ")</f>
        <v>06</v>
      </c>
      <c r="H8012" s="8">
        <v>9.9693000000000005</v>
      </c>
      <c r="I8012" s="8">
        <v>3.1864500000000002</v>
      </c>
      <c r="J8012" s="8">
        <f>datatable[[#This Row],[продажи_]]-datatable[[#This Row],[себестоимость_]]</f>
        <v>6.7828499999999998</v>
      </c>
      <c r="L8012"/>
    </row>
    <row r="8013" spans="2:12" x14ac:dyDescent="0.4">
      <c r="B8013" s="5" t="s">
        <v>66</v>
      </c>
      <c r="C8013" s="5" t="s">
        <v>54</v>
      </c>
      <c r="D8013" s="5" t="s">
        <v>11</v>
      </c>
      <c r="E8013" s="5" t="s">
        <v>7</v>
      </c>
      <c r="F8013" s="6">
        <v>44378</v>
      </c>
      <c r="G8013" s="6" t="str">
        <f>TEXT(datatable[[#This Row],[дата]],"ММ")</f>
        <v>07</v>
      </c>
      <c r="H8013" s="8">
        <v>8.8406999999999982</v>
      </c>
      <c r="I8013" s="8">
        <v>3.2193000000000001</v>
      </c>
      <c r="J8013" s="8">
        <f>datatable[[#This Row],[продажи_]]-datatable[[#This Row],[себестоимость_]]</f>
        <v>5.6213999999999977</v>
      </c>
      <c r="L8013"/>
    </row>
    <row r="8014" spans="2:12" x14ac:dyDescent="0.4">
      <c r="B8014" s="5" t="s">
        <v>66</v>
      </c>
      <c r="C8014" s="5" t="s">
        <v>54</v>
      </c>
      <c r="D8014" s="5" t="s">
        <v>11</v>
      </c>
      <c r="E8014" s="5" t="s">
        <v>7</v>
      </c>
      <c r="F8014" s="6">
        <v>44409</v>
      </c>
      <c r="G8014" s="6" t="str">
        <f>TEXT(datatable[[#This Row],[дата]],"ММ")</f>
        <v>08</v>
      </c>
      <c r="H8014" s="8">
        <v>9.2796000000000003</v>
      </c>
      <c r="I8014" s="8">
        <v>3.2995999999999994</v>
      </c>
      <c r="J8014" s="8">
        <f>datatable[[#This Row],[продажи_]]-datatable[[#This Row],[себестоимость_]]</f>
        <v>5.98</v>
      </c>
      <c r="L8014"/>
    </row>
    <row r="8015" spans="2:12" x14ac:dyDescent="0.4">
      <c r="B8015" s="5" t="s">
        <v>66</v>
      </c>
      <c r="C8015" s="5" t="s">
        <v>54</v>
      </c>
      <c r="D8015" s="5" t="s">
        <v>11</v>
      </c>
      <c r="E8015" s="5" t="s">
        <v>7</v>
      </c>
      <c r="F8015" s="6">
        <v>44440</v>
      </c>
      <c r="G8015" s="6" t="str">
        <f>TEXT(datatable[[#This Row],[дата]],"ММ")</f>
        <v>09</v>
      </c>
      <c r="H8015" s="8">
        <v>9.4990499999999987</v>
      </c>
      <c r="I8015" s="8">
        <v>3.9420000000000002</v>
      </c>
      <c r="J8015" s="8">
        <f>datatable[[#This Row],[продажи_]]-datatable[[#This Row],[себестоимость_]]</f>
        <v>5.5570499999999985</v>
      </c>
      <c r="L8015"/>
    </row>
    <row r="8016" spans="2:12" x14ac:dyDescent="0.4">
      <c r="B8016" s="5" t="s">
        <v>66</v>
      </c>
      <c r="C8016" s="5" t="s">
        <v>54</v>
      </c>
      <c r="D8016" s="5" t="s">
        <v>11</v>
      </c>
      <c r="E8016" s="5" t="s">
        <v>7</v>
      </c>
      <c r="F8016" s="6">
        <v>44470</v>
      </c>
      <c r="G8016" s="6" t="str">
        <f>TEXT(datatable[[#This Row],[дата]],"ММ")</f>
        <v>10</v>
      </c>
      <c r="H8016" s="8">
        <v>12.665400000000002</v>
      </c>
      <c r="I8016" s="8">
        <v>4.0296000000000003</v>
      </c>
      <c r="J8016" s="8">
        <f>datatable[[#This Row],[продажи_]]-datatable[[#This Row],[себестоимость_]]</f>
        <v>8.6358000000000015</v>
      </c>
      <c r="L8016"/>
    </row>
    <row r="8017" spans="2:12" x14ac:dyDescent="0.4">
      <c r="B8017" s="5" t="s">
        <v>66</v>
      </c>
      <c r="C8017" s="5" t="s">
        <v>54</v>
      </c>
      <c r="D8017" s="5" t="s">
        <v>11</v>
      </c>
      <c r="E8017" s="5" t="s">
        <v>7</v>
      </c>
      <c r="F8017" s="6">
        <v>44501</v>
      </c>
      <c r="G8017" s="6" t="str">
        <f>TEXT(datatable[[#This Row],[дата]],"ММ")</f>
        <v>11</v>
      </c>
      <c r="H8017" s="8">
        <v>17.8904</v>
      </c>
      <c r="I8017" s="8">
        <v>6.6575999999999995</v>
      </c>
      <c r="J8017" s="8">
        <f>datatable[[#This Row],[продажи_]]-datatable[[#This Row],[себестоимость_]]</f>
        <v>11.232800000000001</v>
      </c>
      <c r="L8017"/>
    </row>
    <row r="8018" spans="2:12" x14ac:dyDescent="0.4">
      <c r="B8018" s="5" t="s">
        <v>66</v>
      </c>
      <c r="C8018" s="5" t="s">
        <v>54</v>
      </c>
      <c r="D8018" s="5" t="s">
        <v>11</v>
      </c>
      <c r="E8018" s="5" t="s">
        <v>7</v>
      </c>
      <c r="F8018" s="6">
        <v>44531</v>
      </c>
      <c r="G8018" s="6" t="str">
        <f>TEXT(datatable[[#This Row],[дата]],"ММ")</f>
        <v>12</v>
      </c>
      <c r="H8018" s="8">
        <v>14.63</v>
      </c>
      <c r="I8018" s="8">
        <v>4.1391000000000009</v>
      </c>
      <c r="J8018" s="8">
        <f>datatable[[#This Row],[продажи_]]-datatable[[#This Row],[себестоимость_]]</f>
        <v>10.4909</v>
      </c>
      <c r="L8018"/>
    </row>
    <row r="8019" spans="2:12" x14ac:dyDescent="0.4">
      <c r="B8019" s="5" t="s">
        <v>66</v>
      </c>
      <c r="C8019" s="5" t="s">
        <v>54</v>
      </c>
      <c r="D8019" s="5" t="s">
        <v>11</v>
      </c>
      <c r="E8019" s="5" t="s">
        <v>7</v>
      </c>
      <c r="F8019" s="6">
        <v>44197</v>
      </c>
      <c r="G8019" s="6" t="str">
        <f>TEXT(datatable[[#This Row],[дата]],"ММ")</f>
        <v>01</v>
      </c>
      <c r="H8019" s="8">
        <v>0.90300000000000002</v>
      </c>
      <c r="I8019" s="8">
        <v>0.34</v>
      </c>
      <c r="J8019" s="8">
        <f>datatable[[#This Row],[продажи_]]-datatable[[#This Row],[себестоимость_]]</f>
        <v>0.56299999999999994</v>
      </c>
      <c r="L8019"/>
    </row>
    <row r="8020" spans="2:12" x14ac:dyDescent="0.4">
      <c r="B8020" s="5" t="s">
        <v>66</v>
      </c>
      <c r="C8020" s="5" t="s">
        <v>54</v>
      </c>
      <c r="D8020" s="5" t="s">
        <v>11</v>
      </c>
      <c r="E8020" s="5" t="s">
        <v>7</v>
      </c>
      <c r="F8020" s="6">
        <v>44228</v>
      </c>
      <c r="G8020" s="6" t="str">
        <f>TEXT(datatable[[#This Row],[дата]],"ММ")</f>
        <v>02</v>
      </c>
      <c r="H8020" s="8">
        <v>1.10565</v>
      </c>
      <c r="I8020" s="8">
        <v>0.58760000000000001</v>
      </c>
      <c r="J8020" s="8">
        <f>datatable[[#This Row],[продажи_]]-datatable[[#This Row],[себестоимость_]]</f>
        <v>0.51805000000000001</v>
      </c>
      <c r="L8020"/>
    </row>
    <row r="8021" spans="2:12" x14ac:dyDescent="0.4">
      <c r="B8021" s="5" t="s">
        <v>66</v>
      </c>
      <c r="C8021" s="5" t="s">
        <v>54</v>
      </c>
      <c r="D8021" s="5" t="s">
        <v>11</v>
      </c>
      <c r="E8021" s="5" t="s">
        <v>7</v>
      </c>
      <c r="F8021" s="6">
        <v>44256</v>
      </c>
      <c r="G8021" s="6" t="str">
        <f>TEXT(datatable[[#This Row],[дата]],"ММ")</f>
        <v>03</v>
      </c>
      <c r="H8021" s="8">
        <v>1.4112</v>
      </c>
      <c r="I8021" s="8">
        <v>0.49840000000000007</v>
      </c>
      <c r="J8021" s="8">
        <f>datatable[[#This Row],[продажи_]]-datatable[[#This Row],[себестоимость_]]</f>
        <v>0.91279999999999994</v>
      </c>
      <c r="L8021"/>
    </row>
    <row r="8022" spans="2:12" x14ac:dyDescent="0.4">
      <c r="B8022" s="5" t="s">
        <v>66</v>
      </c>
      <c r="C8022" s="5" t="s">
        <v>54</v>
      </c>
      <c r="D8022" s="5" t="s">
        <v>11</v>
      </c>
      <c r="E8022" s="5" t="s">
        <v>7</v>
      </c>
      <c r="F8022" s="6">
        <v>44287</v>
      </c>
      <c r="G8022" s="6" t="str">
        <f>TEXT(datatable[[#This Row],[дата]],"ММ")</f>
        <v>04</v>
      </c>
      <c r="H8022" s="8">
        <v>1.9991999999999999</v>
      </c>
      <c r="I8022" s="8">
        <v>0.76800000000000002</v>
      </c>
      <c r="J8022" s="8">
        <f>datatable[[#This Row],[продажи_]]-datatable[[#This Row],[себестоимость_]]</f>
        <v>1.2311999999999999</v>
      </c>
      <c r="L8022"/>
    </row>
    <row r="8023" spans="2:12" x14ac:dyDescent="0.4">
      <c r="B8023" s="5" t="s">
        <v>66</v>
      </c>
      <c r="C8023" s="5" t="s">
        <v>54</v>
      </c>
      <c r="D8023" s="5" t="s">
        <v>11</v>
      </c>
      <c r="E8023" s="5" t="s">
        <v>7</v>
      </c>
      <c r="F8023" s="6">
        <v>44317</v>
      </c>
      <c r="G8023" s="6" t="str">
        <f>TEXT(datatable[[#This Row],[дата]],"ММ")</f>
        <v>05</v>
      </c>
      <c r="H8023" s="8">
        <v>1.4405999999999999</v>
      </c>
      <c r="I8023" s="8">
        <v>0.66639999999999999</v>
      </c>
      <c r="J8023" s="8">
        <f>datatable[[#This Row],[продажи_]]-datatable[[#This Row],[себестоимость_]]</f>
        <v>0.77419999999999989</v>
      </c>
      <c r="L8023"/>
    </row>
    <row r="8024" spans="2:12" x14ac:dyDescent="0.4">
      <c r="B8024" s="5" t="s">
        <v>66</v>
      </c>
      <c r="C8024" s="5" t="s">
        <v>54</v>
      </c>
      <c r="D8024" s="5" t="s">
        <v>11</v>
      </c>
      <c r="E8024" s="5" t="s">
        <v>7</v>
      </c>
      <c r="F8024" s="6">
        <v>44348</v>
      </c>
      <c r="G8024" s="6" t="str">
        <f>TEXT(datatable[[#This Row],[дата]],"ММ")</f>
        <v>06</v>
      </c>
      <c r="H8024" s="8">
        <v>1.0489500000000003</v>
      </c>
      <c r="I8024" s="8">
        <v>0.3276</v>
      </c>
      <c r="J8024" s="8">
        <f>datatable[[#This Row],[продажи_]]-datatable[[#This Row],[себестоимость_]]</f>
        <v>0.72135000000000027</v>
      </c>
      <c r="L8024"/>
    </row>
    <row r="8025" spans="2:12" x14ac:dyDescent="0.4">
      <c r="B8025" s="5" t="s">
        <v>66</v>
      </c>
      <c r="C8025" s="5" t="s">
        <v>54</v>
      </c>
      <c r="D8025" s="5" t="s">
        <v>11</v>
      </c>
      <c r="E8025" s="5" t="s">
        <v>7</v>
      </c>
      <c r="F8025" s="6">
        <v>44378</v>
      </c>
      <c r="G8025" s="6" t="str">
        <f>TEXT(datatable[[#This Row],[дата]],"ММ")</f>
        <v>07</v>
      </c>
      <c r="H8025" s="8">
        <v>0.88829999999999998</v>
      </c>
      <c r="I8025" s="8">
        <v>0.39960000000000001</v>
      </c>
      <c r="J8025" s="8">
        <f>datatable[[#This Row],[продажи_]]-datatable[[#This Row],[себестоимость_]]</f>
        <v>0.48869999999999997</v>
      </c>
      <c r="L8025"/>
    </row>
    <row r="8026" spans="2:12" x14ac:dyDescent="0.4">
      <c r="B8026" s="5" t="s">
        <v>66</v>
      </c>
      <c r="C8026" s="5" t="s">
        <v>54</v>
      </c>
      <c r="D8026" s="5" t="s">
        <v>11</v>
      </c>
      <c r="E8026" s="5" t="s">
        <v>7</v>
      </c>
      <c r="F8026" s="6">
        <v>44409</v>
      </c>
      <c r="G8026" s="6" t="str">
        <f>TEXT(datatable[[#This Row],[дата]],"ММ")</f>
        <v>08</v>
      </c>
      <c r="H8026" s="8">
        <v>0.78120000000000001</v>
      </c>
      <c r="I8026" s="8">
        <v>0.38079999999999997</v>
      </c>
      <c r="J8026" s="8">
        <f>datatable[[#This Row],[продажи_]]-datatable[[#This Row],[себестоимость_]]</f>
        <v>0.40040000000000003</v>
      </c>
      <c r="L8026"/>
    </row>
    <row r="8027" spans="2:12" x14ac:dyDescent="0.4">
      <c r="B8027" s="5" t="s">
        <v>66</v>
      </c>
      <c r="C8027" s="5" t="s">
        <v>54</v>
      </c>
      <c r="D8027" s="5" t="s">
        <v>11</v>
      </c>
      <c r="E8027" s="5" t="s">
        <v>7</v>
      </c>
      <c r="F8027" s="6">
        <v>44440</v>
      </c>
      <c r="G8027" s="6" t="str">
        <f>TEXT(datatable[[#This Row],[дата]],"ММ")</f>
        <v>09</v>
      </c>
      <c r="H8027" s="8">
        <v>0.98280000000000012</v>
      </c>
      <c r="I8027" s="8">
        <v>0.33839999999999998</v>
      </c>
      <c r="J8027" s="8">
        <f>datatable[[#This Row],[продажи_]]-datatable[[#This Row],[себестоимость_]]</f>
        <v>0.64440000000000008</v>
      </c>
      <c r="L8027"/>
    </row>
    <row r="8028" spans="2:12" x14ac:dyDescent="0.4">
      <c r="B8028" s="5" t="s">
        <v>66</v>
      </c>
      <c r="C8028" s="5" t="s">
        <v>54</v>
      </c>
      <c r="D8028" s="5" t="s">
        <v>11</v>
      </c>
      <c r="E8028" s="5" t="s">
        <v>7</v>
      </c>
      <c r="F8028" s="6">
        <v>44470</v>
      </c>
      <c r="G8028" s="6" t="str">
        <f>TEXT(datatable[[#This Row],[дата]],"ММ")</f>
        <v>10</v>
      </c>
      <c r="H8028" s="8">
        <v>1.2096</v>
      </c>
      <c r="I8028" s="8">
        <v>0.43680000000000002</v>
      </c>
      <c r="J8028" s="8">
        <f>datatable[[#This Row],[продажи_]]-datatable[[#This Row],[себестоимость_]]</f>
        <v>0.77279999999999993</v>
      </c>
      <c r="L8028"/>
    </row>
    <row r="8029" spans="2:12" x14ac:dyDescent="0.4">
      <c r="B8029" s="5" t="s">
        <v>66</v>
      </c>
      <c r="C8029" s="5" t="s">
        <v>54</v>
      </c>
      <c r="D8029" s="5" t="s">
        <v>11</v>
      </c>
      <c r="E8029" s="5" t="s">
        <v>7</v>
      </c>
      <c r="F8029" s="6">
        <v>44501</v>
      </c>
      <c r="G8029" s="6" t="str">
        <f>TEXT(datatable[[#This Row],[дата]],"ММ")</f>
        <v>11</v>
      </c>
      <c r="H8029" s="8">
        <v>1.5287999999999999</v>
      </c>
      <c r="I8029" s="8">
        <v>0.64</v>
      </c>
      <c r="J8029" s="8">
        <f>datatable[[#This Row],[продажи_]]-datatable[[#This Row],[себестоимость_]]</f>
        <v>0.88879999999999992</v>
      </c>
      <c r="L8029"/>
    </row>
    <row r="8030" spans="2:12" x14ac:dyDescent="0.4">
      <c r="B8030" s="5" t="s">
        <v>66</v>
      </c>
      <c r="C8030" s="5" t="s">
        <v>54</v>
      </c>
      <c r="D8030" s="5" t="s">
        <v>11</v>
      </c>
      <c r="E8030" s="5" t="s">
        <v>7</v>
      </c>
      <c r="F8030" s="6">
        <v>44531</v>
      </c>
      <c r="G8030" s="6" t="str">
        <f>TEXT(datatable[[#This Row],[дата]],"ММ")</f>
        <v>12</v>
      </c>
      <c r="H8030" s="8">
        <v>1.1759999999999999</v>
      </c>
      <c r="I8030" s="8">
        <v>0.45360000000000006</v>
      </c>
      <c r="J8030" s="8">
        <f>datatable[[#This Row],[продажи_]]-datatable[[#This Row],[себестоимость_]]</f>
        <v>0.72239999999999993</v>
      </c>
      <c r="L8030"/>
    </row>
    <row r="8031" spans="2:12" x14ac:dyDescent="0.4">
      <c r="B8031" s="5" t="s">
        <v>66</v>
      </c>
      <c r="C8031" s="5" t="s">
        <v>54</v>
      </c>
      <c r="D8031" s="5" t="s">
        <v>11</v>
      </c>
      <c r="E8031" s="5" t="s">
        <v>7</v>
      </c>
      <c r="F8031" s="6">
        <v>44197</v>
      </c>
      <c r="G8031" s="6" t="str">
        <f>TEXT(datatable[[#This Row],[дата]],"ММ")</f>
        <v>01</v>
      </c>
      <c r="H8031" s="8">
        <v>19.925999999999998</v>
      </c>
      <c r="I8031" s="8">
        <v>12.3735</v>
      </c>
      <c r="J8031" s="8">
        <f>datatable[[#This Row],[продажи_]]-datatable[[#This Row],[себестоимость_]]</f>
        <v>7.5524999999999984</v>
      </c>
      <c r="L8031"/>
    </row>
    <row r="8032" spans="2:12" x14ac:dyDescent="0.4">
      <c r="B8032" s="5" t="s">
        <v>66</v>
      </c>
      <c r="C8032" s="5" t="s">
        <v>54</v>
      </c>
      <c r="D8032" s="5" t="s">
        <v>11</v>
      </c>
      <c r="E8032" s="5" t="s">
        <v>7</v>
      </c>
      <c r="F8032" s="6">
        <v>44228</v>
      </c>
      <c r="G8032" s="6" t="str">
        <f>TEXT(datatable[[#This Row],[дата]],"ММ")</f>
        <v>02</v>
      </c>
      <c r="H8032" s="8">
        <v>36.644399999999997</v>
      </c>
      <c r="I8032" s="8">
        <v>16.227899999999998</v>
      </c>
      <c r="J8032" s="8">
        <f>datatable[[#This Row],[продажи_]]-datatable[[#This Row],[себестоимость_]]</f>
        <v>20.416499999999999</v>
      </c>
      <c r="L8032"/>
    </row>
    <row r="8033" spans="2:12" x14ac:dyDescent="0.4">
      <c r="B8033" s="5" t="s">
        <v>66</v>
      </c>
      <c r="C8033" s="5" t="s">
        <v>54</v>
      </c>
      <c r="D8033" s="5" t="s">
        <v>11</v>
      </c>
      <c r="E8033" s="5" t="s">
        <v>7</v>
      </c>
      <c r="F8033" s="6">
        <v>44256</v>
      </c>
      <c r="G8033" s="6" t="str">
        <f>TEXT(datatable[[#This Row],[дата]],"ММ")</f>
        <v>03</v>
      </c>
      <c r="H8033" s="8">
        <v>28.576800000000002</v>
      </c>
      <c r="I8033" s="8">
        <v>18.242699999999999</v>
      </c>
      <c r="J8033" s="8">
        <f>datatable[[#This Row],[продажи_]]-datatable[[#This Row],[себестоимость_]]</f>
        <v>10.334100000000003</v>
      </c>
      <c r="L8033"/>
    </row>
    <row r="8034" spans="2:12" x14ac:dyDescent="0.4">
      <c r="B8034" s="5" t="s">
        <v>66</v>
      </c>
      <c r="C8034" s="5" t="s">
        <v>54</v>
      </c>
      <c r="D8034" s="5" t="s">
        <v>11</v>
      </c>
      <c r="E8034" s="5" t="s">
        <v>7</v>
      </c>
      <c r="F8034" s="6">
        <v>44287</v>
      </c>
      <c r="G8034" s="6" t="str">
        <f>TEXT(datatable[[#This Row],[дата]],"ММ")</f>
        <v>04</v>
      </c>
      <c r="H8034" s="8">
        <v>43.934399999999997</v>
      </c>
      <c r="I8034" s="8">
        <v>14.891999999999999</v>
      </c>
      <c r="J8034" s="8">
        <f>datatable[[#This Row],[продажи_]]-datatable[[#This Row],[себестоимость_]]</f>
        <v>29.042399999999997</v>
      </c>
      <c r="L8034"/>
    </row>
    <row r="8035" spans="2:12" x14ac:dyDescent="0.4">
      <c r="B8035" s="5" t="s">
        <v>66</v>
      </c>
      <c r="C8035" s="5" t="s">
        <v>54</v>
      </c>
      <c r="D8035" s="5" t="s">
        <v>11</v>
      </c>
      <c r="E8035" s="5" t="s">
        <v>7</v>
      </c>
      <c r="F8035" s="6">
        <v>44317</v>
      </c>
      <c r="G8035" s="6" t="str">
        <f>TEXT(datatable[[#This Row],[дата]],"ММ")</f>
        <v>05</v>
      </c>
      <c r="H8035" s="8">
        <v>30.277800000000003</v>
      </c>
      <c r="I8035" s="8">
        <v>12.570599999999999</v>
      </c>
      <c r="J8035" s="8">
        <f>datatable[[#This Row],[продажи_]]-datatable[[#This Row],[себестоимость_]]</f>
        <v>17.707200000000004</v>
      </c>
      <c r="L8035"/>
    </row>
    <row r="8036" spans="2:12" x14ac:dyDescent="0.4">
      <c r="B8036" s="5" t="s">
        <v>66</v>
      </c>
      <c r="C8036" s="5" t="s">
        <v>54</v>
      </c>
      <c r="D8036" s="5" t="s">
        <v>11</v>
      </c>
      <c r="E8036" s="5" t="s">
        <v>7</v>
      </c>
      <c r="F8036" s="6">
        <v>44348</v>
      </c>
      <c r="G8036" s="6" t="str">
        <f>TEXT(datatable[[#This Row],[дата]],"ММ")</f>
        <v>06</v>
      </c>
      <c r="H8036" s="8">
        <v>21.432600000000001</v>
      </c>
      <c r="I8036" s="8">
        <v>10.939050000000002</v>
      </c>
      <c r="J8036" s="8">
        <f>datatable[[#This Row],[продажи_]]-datatable[[#This Row],[себестоимость_]]</f>
        <v>10.493549999999999</v>
      </c>
      <c r="L8036"/>
    </row>
    <row r="8037" spans="2:12" x14ac:dyDescent="0.4">
      <c r="B8037" s="5" t="s">
        <v>66</v>
      </c>
      <c r="C8037" s="5" t="s">
        <v>54</v>
      </c>
      <c r="D8037" s="5" t="s">
        <v>11</v>
      </c>
      <c r="E8037" s="5" t="s">
        <v>7</v>
      </c>
      <c r="F8037" s="6">
        <v>44378</v>
      </c>
      <c r="G8037" s="6" t="str">
        <f>TEXT(datatable[[#This Row],[дата]],"ММ")</f>
        <v>07</v>
      </c>
      <c r="H8037" s="8">
        <v>22.963500000000003</v>
      </c>
      <c r="I8037" s="8">
        <v>8.2782</v>
      </c>
      <c r="J8037" s="8">
        <f>datatable[[#This Row],[продажи_]]-datatable[[#This Row],[себестоимость_]]</f>
        <v>14.685300000000003</v>
      </c>
      <c r="L8037"/>
    </row>
    <row r="8038" spans="2:12" x14ac:dyDescent="0.4">
      <c r="B8038" s="5" t="s">
        <v>66</v>
      </c>
      <c r="C8038" s="5" t="s">
        <v>54</v>
      </c>
      <c r="D8038" s="5" t="s">
        <v>11</v>
      </c>
      <c r="E8038" s="5" t="s">
        <v>7</v>
      </c>
      <c r="F8038" s="6">
        <v>44409</v>
      </c>
      <c r="G8038" s="6" t="str">
        <f>TEXT(datatable[[#This Row],[дата]],"ММ")</f>
        <v>08</v>
      </c>
      <c r="H8038" s="8">
        <v>18.8568</v>
      </c>
      <c r="I8038" s="8">
        <v>7.4459999999999997</v>
      </c>
      <c r="J8038" s="8">
        <f>datatable[[#This Row],[продажи_]]-datatable[[#This Row],[себестоимость_]]</f>
        <v>11.4108</v>
      </c>
      <c r="L8038"/>
    </row>
    <row r="8039" spans="2:12" x14ac:dyDescent="0.4">
      <c r="B8039" s="5" t="s">
        <v>66</v>
      </c>
      <c r="C8039" s="5" t="s">
        <v>54</v>
      </c>
      <c r="D8039" s="5" t="s">
        <v>11</v>
      </c>
      <c r="E8039" s="5" t="s">
        <v>7</v>
      </c>
      <c r="F8039" s="6">
        <v>44440</v>
      </c>
      <c r="G8039" s="6" t="str">
        <f>TEXT(datatable[[#This Row],[дата]],"ММ")</f>
        <v>09</v>
      </c>
      <c r="H8039" s="8">
        <v>19.464300000000001</v>
      </c>
      <c r="I8039" s="8">
        <v>8.3767499999999995</v>
      </c>
      <c r="J8039" s="8">
        <f>datatable[[#This Row],[продажи_]]-datatable[[#This Row],[себестоимость_]]</f>
        <v>11.087550000000002</v>
      </c>
      <c r="L8039"/>
    </row>
    <row r="8040" spans="2:12" x14ac:dyDescent="0.4">
      <c r="B8040" s="5" t="s">
        <v>66</v>
      </c>
      <c r="C8040" s="5" t="s">
        <v>54</v>
      </c>
      <c r="D8040" s="5" t="s">
        <v>11</v>
      </c>
      <c r="E8040" s="5" t="s">
        <v>7</v>
      </c>
      <c r="F8040" s="6">
        <v>44470</v>
      </c>
      <c r="G8040" s="6" t="str">
        <f>TEXT(datatable[[#This Row],[дата]],"ММ")</f>
        <v>10</v>
      </c>
      <c r="H8040" s="8">
        <v>32.659200000000006</v>
      </c>
      <c r="I8040" s="8">
        <v>13.665600000000001</v>
      </c>
      <c r="J8040" s="8">
        <f>datatable[[#This Row],[продажи_]]-datatable[[#This Row],[себестоимость_]]</f>
        <v>18.993600000000004</v>
      </c>
      <c r="L8040"/>
    </row>
    <row r="8041" spans="2:12" x14ac:dyDescent="0.4">
      <c r="B8041" s="5" t="s">
        <v>66</v>
      </c>
      <c r="C8041" s="5" t="s">
        <v>54</v>
      </c>
      <c r="D8041" s="5" t="s">
        <v>11</v>
      </c>
      <c r="E8041" s="5" t="s">
        <v>7</v>
      </c>
      <c r="F8041" s="6">
        <v>44501</v>
      </c>
      <c r="G8041" s="6" t="str">
        <f>TEXT(datatable[[#This Row],[дата]],"ММ")</f>
        <v>11</v>
      </c>
      <c r="H8041" s="8">
        <v>36.158400000000007</v>
      </c>
      <c r="I8041" s="8">
        <v>14.016</v>
      </c>
      <c r="J8041" s="8">
        <f>datatable[[#This Row],[продажи_]]-datatable[[#This Row],[себестоимость_]]</f>
        <v>22.142400000000009</v>
      </c>
      <c r="L8041"/>
    </row>
    <row r="8042" spans="2:12" x14ac:dyDescent="0.4">
      <c r="B8042" s="5" t="s">
        <v>66</v>
      </c>
      <c r="C8042" s="5" t="s">
        <v>54</v>
      </c>
      <c r="D8042" s="5" t="s">
        <v>11</v>
      </c>
      <c r="E8042" s="5" t="s">
        <v>7</v>
      </c>
      <c r="F8042" s="6">
        <v>44531</v>
      </c>
      <c r="G8042" s="6" t="str">
        <f>TEXT(datatable[[#This Row],[дата]],"ММ")</f>
        <v>12</v>
      </c>
      <c r="H8042" s="8">
        <v>30.277800000000003</v>
      </c>
      <c r="I8042" s="8">
        <v>12.264000000000001</v>
      </c>
      <c r="J8042" s="8">
        <f>datatable[[#This Row],[продажи_]]-datatable[[#This Row],[себестоимость_]]</f>
        <v>18.013800000000003</v>
      </c>
      <c r="L8042"/>
    </row>
    <row r="8043" spans="2:12" x14ac:dyDescent="0.4">
      <c r="B8043" s="5" t="s">
        <v>66</v>
      </c>
      <c r="C8043" s="5" t="s">
        <v>54</v>
      </c>
      <c r="D8043" s="5" t="s">
        <v>11</v>
      </c>
      <c r="E8043" s="5" t="s">
        <v>7</v>
      </c>
      <c r="F8043" s="6">
        <v>44197</v>
      </c>
      <c r="G8043" s="6" t="str">
        <f>TEXT(datatable[[#This Row],[дата]],"ММ")</f>
        <v>01</v>
      </c>
      <c r="H8043" s="8">
        <v>23.46</v>
      </c>
      <c r="I8043" s="8">
        <v>5.9340000000000002</v>
      </c>
      <c r="J8043" s="8">
        <f>datatable[[#This Row],[продажи_]]-datatable[[#This Row],[себестоимость_]]</f>
        <v>17.526</v>
      </c>
      <c r="L8043"/>
    </row>
    <row r="8044" spans="2:12" x14ac:dyDescent="0.4">
      <c r="B8044" s="5" t="s">
        <v>66</v>
      </c>
      <c r="C8044" s="5" t="s">
        <v>54</v>
      </c>
      <c r="D8044" s="5" t="s">
        <v>11</v>
      </c>
      <c r="E8044" s="5" t="s">
        <v>7</v>
      </c>
      <c r="F8044" s="6">
        <v>44228</v>
      </c>
      <c r="G8044" s="6" t="str">
        <f>TEXT(datatable[[#This Row],[дата]],"ММ")</f>
        <v>02</v>
      </c>
      <c r="H8044" s="8">
        <v>21.8569</v>
      </c>
      <c r="I8044" s="8">
        <v>8.3849999999999998</v>
      </c>
      <c r="J8044" s="8">
        <f>datatable[[#This Row],[продажи_]]-datatable[[#This Row],[себестоимость_]]</f>
        <v>13.4719</v>
      </c>
      <c r="L8044"/>
    </row>
    <row r="8045" spans="2:12" x14ac:dyDescent="0.4">
      <c r="B8045" s="5" t="s">
        <v>66</v>
      </c>
      <c r="C8045" s="5" t="s">
        <v>54</v>
      </c>
      <c r="D8045" s="5" t="s">
        <v>11</v>
      </c>
      <c r="E8045" s="5" t="s">
        <v>7</v>
      </c>
      <c r="F8045" s="6">
        <v>44256</v>
      </c>
      <c r="G8045" s="6" t="str">
        <f>TEXT(datatable[[#This Row],[дата]],"ММ")</f>
        <v>03</v>
      </c>
      <c r="H8045" s="8">
        <v>26.822600000000001</v>
      </c>
      <c r="I8045" s="8">
        <v>8.5784999999999982</v>
      </c>
      <c r="J8045" s="8">
        <f>datatable[[#This Row],[продажи_]]-datatable[[#This Row],[себестоимость_]]</f>
        <v>18.244100000000003</v>
      </c>
      <c r="L8045"/>
    </row>
    <row r="8046" spans="2:12" x14ac:dyDescent="0.4">
      <c r="B8046" s="5" t="s">
        <v>66</v>
      </c>
      <c r="C8046" s="5" t="s">
        <v>54</v>
      </c>
      <c r="D8046" s="5" t="s">
        <v>11</v>
      </c>
      <c r="E8046" s="5" t="s">
        <v>7</v>
      </c>
      <c r="F8046" s="6">
        <v>44287</v>
      </c>
      <c r="G8046" s="6" t="str">
        <f>TEXT(datatable[[#This Row],[дата]],"ММ")</f>
        <v>04</v>
      </c>
      <c r="H8046" s="8">
        <v>28.152000000000001</v>
      </c>
      <c r="I8046" s="8">
        <v>9.0815999999999999</v>
      </c>
      <c r="J8046" s="8">
        <f>datatable[[#This Row],[продажи_]]-datatable[[#This Row],[себестоимость_]]</f>
        <v>19.070399999999999</v>
      </c>
      <c r="L8046"/>
    </row>
    <row r="8047" spans="2:12" x14ac:dyDescent="0.4">
      <c r="B8047" s="5" t="s">
        <v>66</v>
      </c>
      <c r="C8047" s="5" t="s">
        <v>54</v>
      </c>
      <c r="D8047" s="5" t="s">
        <v>11</v>
      </c>
      <c r="E8047" s="5" t="s">
        <v>7</v>
      </c>
      <c r="F8047" s="6">
        <v>44317</v>
      </c>
      <c r="G8047" s="6" t="str">
        <f>TEXT(datatable[[#This Row],[дата]],"ММ")</f>
        <v>05</v>
      </c>
      <c r="H8047" s="8">
        <v>30.380700000000004</v>
      </c>
      <c r="I8047" s="8">
        <v>10.655399999999998</v>
      </c>
      <c r="J8047" s="8">
        <f>datatable[[#This Row],[продажи_]]-datatable[[#This Row],[себестоимость_]]</f>
        <v>19.725300000000004</v>
      </c>
      <c r="L8047"/>
    </row>
    <row r="8048" spans="2:12" x14ac:dyDescent="0.4">
      <c r="B8048" s="5" t="s">
        <v>66</v>
      </c>
      <c r="C8048" s="5" t="s">
        <v>54</v>
      </c>
      <c r="D8048" s="5" t="s">
        <v>11</v>
      </c>
      <c r="E8048" s="5" t="s">
        <v>7</v>
      </c>
      <c r="F8048" s="6">
        <v>44348</v>
      </c>
      <c r="G8048" s="6" t="str">
        <f>TEXT(datatable[[#This Row],[дата]],"ММ")</f>
        <v>06</v>
      </c>
      <c r="H8048" s="8">
        <v>14.427899999999998</v>
      </c>
      <c r="I8048" s="8">
        <v>5.5727999999999991</v>
      </c>
      <c r="J8048" s="8">
        <f>datatable[[#This Row],[продажи_]]-datatable[[#This Row],[себестоимость_]]</f>
        <v>8.8550999999999984</v>
      </c>
      <c r="L8048"/>
    </row>
    <row r="8049" spans="2:12" x14ac:dyDescent="0.4">
      <c r="B8049" s="5" t="s">
        <v>66</v>
      </c>
      <c r="C8049" s="5" t="s">
        <v>54</v>
      </c>
      <c r="D8049" s="5" t="s">
        <v>11</v>
      </c>
      <c r="E8049" s="5" t="s">
        <v>7</v>
      </c>
      <c r="F8049" s="6">
        <v>44378</v>
      </c>
      <c r="G8049" s="6" t="str">
        <f>TEXT(datatable[[#This Row],[дата]],"ММ")</f>
        <v>07</v>
      </c>
      <c r="H8049" s="8">
        <v>20.234249999999996</v>
      </c>
      <c r="I8049" s="8">
        <v>6.675749999999999</v>
      </c>
      <c r="J8049" s="8">
        <f>datatable[[#This Row],[продажи_]]-datatable[[#This Row],[себестоимость_]]</f>
        <v>13.558499999999997</v>
      </c>
      <c r="L8049"/>
    </row>
    <row r="8050" spans="2:12" x14ac:dyDescent="0.4">
      <c r="B8050" s="5" t="s">
        <v>66</v>
      </c>
      <c r="C8050" s="5" t="s">
        <v>54</v>
      </c>
      <c r="D8050" s="5" t="s">
        <v>11</v>
      </c>
      <c r="E8050" s="5" t="s">
        <v>7</v>
      </c>
      <c r="F8050" s="6">
        <v>44409</v>
      </c>
      <c r="G8050" s="6" t="str">
        <f>TEXT(datatable[[#This Row],[дата]],"ММ")</f>
        <v>08</v>
      </c>
      <c r="H8050" s="8">
        <v>12.981199999999999</v>
      </c>
      <c r="I8050" s="8">
        <v>4.3860000000000001</v>
      </c>
      <c r="J8050" s="8">
        <f>datatable[[#This Row],[продажи_]]-datatable[[#This Row],[себестоимость_]]</f>
        <v>8.5951999999999984</v>
      </c>
      <c r="L8050"/>
    </row>
    <row r="8051" spans="2:12" x14ac:dyDescent="0.4">
      <c r="B8051" s="5" t="s">
        <v>66</v>
      </c>
      <c r="C8051" s="5" t="s">
        <v>54</v>
      </c>
      <c r="D8051" s="5" t="s">
        <v>11</v>
      </c>
      <c r="E8051" s="5" t="s">
        <v>7</v>
      </c>
      <c r="F8051" s="6">
        <v>44440</v>
      </c>
      <c r="G8051" s="6" t="str">
        <f>TEXT(datatable[[#This Row],[дата]],"ММ")</f>
        <v>09</v>
      </c>
      <c r="H8051" s="8">
        <v>18.2988</v>
      </c>
      <c r="I8051" s="8">
        <v>5.1664500000000002</v>
      </c>
      <c r="J8051" s="8">
        <f>datatable[[#This Row],[продажи_]]-datatable[[#This Row],[себестоимость_]]</f>
        <v>13.132349999999999</v>
      </c>
      <c r="L8051"/>
    </row>
    <row r="8052" spans="2:12" x14ac:dyDescent="0.4">
      <c r="B8052" s="5" t="s">
        <v>66</v>
      </c>
      <c r="C8052" s="5" t="s">
        <v>54</v>
      </c>
      <c r="D8052" s="5" t="s">
        <v>11</v>
      </c>
      <c r="E8052" s="5" t="s">
        <v>7</v>
      </c>
      <c r="F8052" s="6">
        <v>44470</v>
      </c>
      <c r="G8052" s="6" t="str">
        <f>TEXT(datatable[[#This Row],[дата]],"ММ")</f>
        <v>10</v>
      </c>
      <c r="H8052" s="8">
        <v>21.817800000000002</v>
      </c>
      <c r="I8052" s="8">
        <v>7.0434000000000001</v>
      </c>
      <c r="J8052" s="8">
        <f>datatable[[#This Row],[продажи_]]-datatable[[#This Row],[себестоимость_]]</f>
        <v>14.774400000000002</v>
      </c>
      <c r="L8052"/>
    </row>
    <row r="8053" spans="2:12" x14ac:dyDescent="0.4">
      <c r="B8053" s="5" t="s">
        <v>66</v>
      </c>
      <c r="C8053" s="5" t="s">
        <v>54</v>
      </c>
      <c r="D8053" s="5" t="s">
        <v>11</v>
      </c>
      <c r="E8053" s="5" t="s">
        <v>7</v>
      </c>
      <c r="F8053" s="6">
        <v>44501</v>
      </c>
      <c r="G8053" s="6" t="str">
        <f>TEXT(datatable[[#This Row],[дата]],"ММ")</f>
        <v>11</v>
      </c>
      <c r="H8053" s="8">
        <v>34.095200000000006</v>
      </c>
      <c r="I8053" s="8">
        <v>12.074399999999999</v>
      </c>
      <c r="J8053" s="8">
        <f>datatable[[#This Row],[продажи_]]-datatable[[#This Row],[себестоимость_]]</f>
        <v>22.020800000000008</v>
      </c>
      <c r="L8053"/>
    </row>
    <row r="8054" spans="2:12" x14ac:dyDescent="0.4">
      <c r="B8054" s="5" t="s">
        <v>66</v>
      </c>
      <c r="C8054" s="5" t="s">
        <v>54</v>
      </c>
      <c r="D8054" s="5" t="s">
        <v>11</v>
      </c>
      <c r="E8054" s="5" t="s">
        <v>7</v>
      </c>
      <c r="F8054" s="6">
        <v>44531</v>
      </c>
      <c r="G8054" s="6" t="str">
        <f>TEXT(datatable[[#This Row],[дата]],"ММ")</f>
        <v>12</v>
      </c>
      <c r="H8054" s="8">
        <v>28.738500000000002</v>
      </c>
      <c r="I8054" s="8">
        <v>9.4815000000000005</v>
      </c>
      <c r="J8054" s="8">
        <f>datatable[[#This Row],[продажи_]]-datatable[[#This Row],[себестоимость_]]</f>
        <v>19.257000000000001</v>
      </c>
      <c r="L8054"/>
    </row>
    <row r="8055" spans="2:12" x14ac:dyDescent="0.4">
      <c r="B8055" s="5" t="s">
        <v>66</v>
      </c>
      <c r="C8055" s="5" t="s">
        <v>54</v>
      </c>
      <c r="D8055" s="5" t="s">
        <v>11</v>
      </c>
      <c r="E8055" s="5" t="s">
        <v>7</v>
      </c>
      <c r="F8055" s="6">
        <v>44197</v>
      </c>
      <c r="G8055" s="6" t="str">
        <f>TEXT(datatable[[#This Row],[дата]],"ММ")</f>
        <v>01</v>
      </c>
      <c r="H8055" s="8">
        <v>5.508</v>
      </c>
      <c r="I8055" s="8">
        <v>3.306</v>
      </c>
      <c r="J8055" s="8">
        <f>datatable[[#This Row],[продажи_]]-datatable[[#This Row],[себестоимость_]]</f>
        <v>2.202</v>
      </c>
      <c r="L8055"/>
    </row>
    <row r="8056" spans="2:12" x14ac:dyDescent="0.4">
      <c r="B8056" s="5" t="s">
        <v>66</v>
      </c>
      <c r="C8056" s="5" t="s">
        <v>54</v>
      </c>
      <c r="D8056" s="5" t="s">
        <v>11</v>
      </c>
      <c r="E8056" s="5" t="s">
        <v>7</v>
      </c>
      <c r="F8056" s="6">
        <v>44228</v>
      </c>
      <c r="G8056" s="6" t="str">
        <f>TEXT(datatable[[#This Row],[дата]],"ММ")</f>
        <v>02</v>
      </c>
      <c r="H8056" s="8">
        <v>7.1604000000000001</v>
      </c>
      <c r="I8056" s="8">
        <v>3.1863000000000001</v>
      </c>
      <c r="J8056" s="8">
        <f>datatable[[#This Row],[продажи_]]-datatable[[#This Row],[себестоимость_]]</f>
        <v>3.9741</v>
      </c>
      <c r="L8056"/>
    </row>
    <row r="8057" spans="2:12" x14ac:dyDescent="0.4">
      <c r="B8057" s="5" t="s">
        <v>66</v>
      </c>
      <c r="C8057" s="5" t="s">
        <v>54</v>
      </c>
      <c r="D8057" s="5" t="s">
        <v>11</v>
      </c>
      <c r="E8057" s="5" t="s">
        <v>7</v>
      </c>
      <c r="F8057" s="6">
        <v>44256</v>
      </c>
      <c r="G8057" s="6" t="str">
        <f>TEXT(datatable[[#This Row],[дата]],"ММ")</f>
        <v>03</v>
      </c>
      <c r="H8057" s="8">
        <v>10.186400000000001</v>
      </c>
      <c r="I8057" s="8">
        <v>4.1097000000000001</v>
      </c>
      <c r="J8057" s="8">
        <f>datatable[[#This Row],[продажи_]]-datatable[[#This Row],[себестоимость_]]</f>
        <v>6.0767000000000007</v>
      </c>
      <c r="L8057"/>
    </row>
    <row r="8058" spans="2:12" x14ac:dyDescent="0.4">
      <c r="B8058" s="5" t="s">
        <v>66</v>
      </c>
      <c r="C8058" s="5" t="s">
        <v>54</v>
      </c>
      <c r="D8058" s="5" t="s">
        <v>11</v>
      </c>
      <c r="E8058" s="5" t="s">
        <v>7</v>
      </c>
      <c r="F8058" s="6">
        <v>44287</v>
      </c>
      <c r="G8058" s="6" t="str">
        <f>TEXT(datatable[[#This Row],[дата]],"ММ")</f>
        <v>04</v>
      </c>
      <c r="H8058" s="8">
        <v>12.8384</v>
      </c>
      <c r="I8058" s="8">
        <v>5.1072000000000006</v>
      </c>
      <c r="J8058" s="8">
        <f>datatable[[#This Row],[продажи_]]-datatable[[#This Row],[себестоимость_]]</f>
        <v>7.7311999999999994</v>
      </c>
      <c r="L8058"/>
    </row>
    <row r="8059" spans="2:12" x14ac:dyDescent="0.4">
      <c r="B8059" s="5" t="s">
        <v>66</v>
      </c>
      <c r="C8059" s="5" t="s">
        <v>54</v>
      </c>
      <c r="D8059" s="5" t="s">
        <v>11</v>
      </c>
      <c r="E8059" s="5" t="s">
        <v>7</v>
      </c>
      <c r="F8059" s="6">
        <v>44317</v>
      </c>
      <c r="G8059" s="6" t="str">
        <f>TEXT(datatable[[#This Row],[дата]],"ММ")</f>
        <v>05</v>
      </c>
      <c r="H8059" s="8">
        <v>8.5679999999999996</v>
      </c>
      <c r="I8059" s="8">
        <v>4.2693000000000003</v>
      </c>
      <c r="J8059" s="8">
        <f>datatable[[#This Row],[продажи_]]-datatable[[#This Row],[себестоимость_]]</f>
        <v>4.2986999999999993</v>
      </c>
      <c r="L8059"/>
    </row>
    <row r="8060" spans="2:12" x14ac:dyDescent="0.4">
      <c r="B8060" s="5" t="s">
        <v>66</v>
      </c>
      <c r="C8060" s="5" t="s">
        <v>54</v>
      </c>
      <c r="D8060" s="5" t="s">
        <v>11</v>
      </c>
      <c r="E8060" s="5" t="s">
        <v>7</v>
      </c>
      <c r="F8060" s="6">
        <v>44348</v>
      </c>
      <c r="G8060" s="6" t="str">
        <f>TEXT(datatable[[#This Row],[дата]],"ММ")</f>
        <v>06</v>
      </c>
      <c r="H8060" s="8">
        <v>5.8751999999999995</v>
      </c>
      <c r="I8060" s="8">
        <v>2.3085</v>
      </c>
      <c r="J8060" s="8">
        <f>datatable[[#This Row],[продажи_]]-datatable[[#This Row],[себестоимость_]]</f>
        <v>3.5666999999999995</v>
      </c>
      <c r="L8060"/>
    </row>
    <row r="8061" spans="2:12" x14ac:dyDescent="0.4">
      <c r="B8061" s="5" t="s">
        <v>66</v>
      </c>
      <c r="C8061" s="5" t="s">
        <v>54</v>
      </c>
      <c r="D8061" s="5" t="s">
        <v>11</v>
      </c>
      <c r="E8061" s="5" t="s">
        <v>7</v>
      </c>
      <c r="F8061" s="6">
        <v>44378</v>
      </c>
      <c r="G8061" s="6" t="str">
        <f>TEXT(datatable[[#This Row],[дата]],"ММ")</f>
        <v>07</v>
      </c>
      <c r="H8061" s="8">
        <v>5.5692000000000004</v>
      </c>
      <c r="I8061" s="8">
        <v>2.6162999999999998</v>
      </c>
      <c r="J8061" s="8">
        <f>datatable[[#This Row],[продажи_]]-datatable[[#This Row],[себестоимость_]]</f>
        <v>2.9529000000000005</v>
      </c>
      <c r="L8061"/>
    </row>
    <row r="8062" spans="2:12" x14ac:dyDescent="0.4">
      <c r="B8062" s="5" t="s">
        <v>66</v>
      </c>
      <c r="C8062" s="5" t="s">
        <v>54</v>
      </c>
      <c r="D8062" s="5" t="s">
        <v>11</v>
      </c>
      <c r="E8062" s="5" t="s">
        <v>7</v>
      </c>
      <c r="F8062" s="6">
        <v>44409</v>
      </c>
      <c r="G8062" s="6" t="str">
        <f>TEXT(datatable[[#This Row],[дата]],"ММ")</f>
        <v>08</v>
      </c>
      <c r="H8062" s="8">
        <v>5.9296000000000006</v>
      </c>
      <c r="I8062" s="8">
        <v>2.6219999999999999</v>
      </c>
      <c r="J8062" s="8">
        <f>datatable[[#This Row],[продажи_]]-datatable[[#This Row],[себестоимость_]]</f>
        <v>3.3076000000000008</v>
      </c>
      <c r="L8062"/>
    </row>
    <row r="8063" spans="2:12" x14ac:dyDescent="0.4">
      <c r="B8063" s="5" t="s">
        <v>66</v>
      </c>
      <c r="C8063" s="5" t="s">
        <v>54</v>
      </c>
      <c r="D8063" s="5" t="s">
        <v>11</v>
      </c>
      <c r="E8063" s="5" t="s">
        <v>7</v>
      </c>
      <c r="F8063" s="6">
        <v>44440</v>
      </c>
      <c r="G8063" s="6" t="str">
        <f>TEXT(datatable[[#This Row],[дата]],"ММ")</f>
        <v>09</v>
      </c>
      <c r="H8063" s="8">
        <v>7.2215999999999996</v>
      </c>
      <c r="I8063" s="8">
        <v>2.5137</v>
      </c>
      <c r="J8063" s="8">
        <f>datatable[[#This Row],[продажи_]]-datatable[[#This Row],[себестоимость_]]</f>
        <v>4.7078999999999995</v>
      </c>
      <c r="L8063"/>
    </row>
    <row r="8064" spans="2:12" x14ac:dyDescent="0.4">
      <c r="B8064" s="5" t="s">
        <v>66</v>
      </c>
      <c r="C8064" s="5" t="s">
        <v>54</v>
      </c>
      <c r="D8064" s="5" t="s">
        <v>11</v>
      </c>
      <c r="E8064" s="5" t="s">
        <v>7</v>
      </c>
      <c r="F8064" s="6">
        <v>44470</v>
      </c>
      <c r="G8064" s="6" t="str">
        <f>TEXT(datatable[[#This Row],[дата]],"ММ")</f>
        <v>10</v>
      </c>
      <c r="H8064" s="8">
        <v>6.5280000000000005</v>
      </c>
      <c r="I8064" s="8">
        <v>3.42</v>
      </c>
      <c r="J8064" s="8">
        <f>datatable[[#This Row],[продажи_]]-datatable[[#This Row],[себестоимость_]]</f>
        <v>3.1080000000000005</v>
      </c>
      <c r="L8064"/>
    </row>
    <row r="8065" spans="2:12" x14ac:dyDescent="0.4">
      <c r="B8065" s="5" t="s">
        <v>66</v>
      </c>
      <c r="C8065" s="5" t="s">
        <v>54</v>
      </c>
      <c r="D8065" s="5" t="s">
        <v>11</v>
      </c>
      <c r="E8065" s="5" t="s">
        <v>7</v>
      </c>
      <c r="F8065" s="6">
        <v>44501</v>
      </c>
      <c r="G8065" s="6" t="str">
        <f>TEXT(datatable[[#This Row],[дата]],"ММ")</f>
        <v>11</v>
      </c>
      <c r="H8065" s="8">
        <v>12.9472</v>
      </c>
      <c r="I8065" s="8">
        <v>4.1952000000000007</v>
      </c>
      <c r="J8065" s="8">
        <f>datatable[[#This Row],[продажи_]]-datatable[[#This Row],[себестоимость_]]</f>
        <v>8.7519999999999989</v>
      </c>
      <c r="L8065"/>
    </row>
    <row r="8066" spans="2:12" x14ac:dyDescent="0.4">
      <c r="B8066" s="5" t="s">
        <v>66</v>
      </c>
      <c r="C8066" s="5" t="s">
        <v>54</v>
      </c>
      <c r="D8066" s="5" t="s">
        <v>11</v>
      </c>
      <c r="E8066" s="5" t="s">
        <v>7</v>
      </c>
      <c r="F8066" s="6">
        <v>44531</v>
      </c>
      <c r="G8066" s="6" t="str">
        <f>TEXT(datatable[[#This Row],[дата]],"ММ")</f>
        <v>12</v>
      </c>
      <c r="H8066" s="8">
        <v>7.8063999999999991</v>
      </c>
      <c r="I8066" s="8">
        <v>4.1496000000000004</v>
      </c>
      <c r="J8066" s="8">
        <f>datatable[[#This Row],[продажи_]]-datatable[[#This Row],[себестоимость_]]</f>
        <v>3.6567999999999987</v>
      </c>
      <c r="L8066"/>
    </row>
    <row r="8067" spans="2:12" x14ac:dyDescent="0.4">
      <c r="B8067" s="5" t="s">
        <v>67</v>
      </c>
      <c r="C8067" s="5" t="s">
        <v>57</v>
      </c>
      <c r="D8067" s="5" t="s">
        <v>12</v>
      </c>
      <c r="E8067" s="5" t="s">
        <v>60</v>
      </c>
      <c r="F8067" s="6">
        <v>44197</v>
      </c>
      <c r="G8067" s="6" t="str">
        <f>TEXT(datatable[[#This Row],[дата]],"ММ")</f>
        <v>01</v>
      </c>
      <c r="H8067" s="8">
        <v>328.22700000000003</v>
      </c>
      <c r="I8067" s="8">
        <v>139.59399999999999</v>
      </c>
      <c r="J8067" s="8">
        <f>datatable[[#This Row],[продажи_]]-datatable[[#This Row],[себестоимость_]]</f>
        <v>188.63300000000004</v>
      </c>
      <c r="L8067"/>
    </row>
    <row r="8068" spans="2:12" x14ac:dyDescent="0.4">
      <c r="B8068" s="5" t="s">
        <v>67</v>
      </c>
      <c r="C8068" s="5" t="s">
        <v>57</v>
      </c>
      <c r="D8068" s="5" t="s">
        <v>12</v>
      </c>
      <c r="E8068" s="5" t="s">
        <v>60</v>
      </c>
      <c r="F8068" s="6">
        <v>44228</v>
      </c>
      <c r="G8068" s="6" t="str">
        <f>TEXT(datatable[[#This Row],[дата]],"ММ")</f>
        <v>02</v>
      </c>
      <c r="H8068" s="8">
        <v>426.69510000000008</v>
      </c>
      <c r="I8068" s="8">
        <v>172.2448</v>
      </c>
      <c r="J8068" s="8">
        <f>datatable[[#This Row],[продажи_]]-datatable[[#This Row],[себестоимость_]]</f>
        <v>254.45030000000008</v>
      </c>
      <c r="L8068"/>
    </row>
    <row r="8069" spans="2:12" x14ac:dyDescent="0.4">
      <c r="B8069" s="5" t="s">
        <v>67</v>
      </c>
      <c r="C8069" s="5" t="s">
        <v>57</v>
      </c>
      <c r="D8069" s="5" t="s">
        <v>12</v>
      </c>
      <c r="E8069" s="5" t="s">
        <v>60</v>
      </c>
      <c r="F8069" s="6">
        <v>44256</v>
      </c>
      <c r="G8069" s="6" t="str">
        <f>TEXT(datatable[[#This Row],[дата]],"ММ")</f>
        <v>03</v>
      </c>
      <c r="H8069" s="8">
        <v>467.79739999999998</v>
      </c>
      <c r="I8069" s="8">
        <v>180.52580000000003</v>
      </c>
      <c r="J8069" s="8">
        <f>datatable[[#This Row],[продажи_]]-datatable[[#This Row],[себестоимость_]]</f>
        <v>287.27159999999992</v>
      </c>
      <c r="L8069"/>
    </row>
    <row r="8070" spans="2:12" x14ac:dyDescent="0.4">
      <c r="B8070" s="5" t="s">
        <v>67</v>
      </c>
      <c r="C8070" s="5" t="s">
        <v>57</v>
      </c>
      <c r="D8070" s="5" t="s">
        <v>12</v>
      </c>
      <c r="E8070" s="5" t="s">
        <v>60</v>
      </c>
      <c r="F8070" s="6">
        <v>44287</v>
      </c>
      <c r="G8070" s="6" t="str">
        <f>TEXT(datatable[[#This Row],[дата]],"ММ")</f>
        <v>04</v>
      </c>
      <c r="H8070" s="8">
        <v>492.04480000000001</v>
      </c>
      <c r="I8070" s="8">
        <v>177.92319999999998</v>
      </c>
      <c r="J8070" s="8">
        <f>datatable[[#This Row],[продажи_]]-datatable[[#This Row],[себестоимость_]]</f>
        <v>314.12160000000006</v>
      </c>
      <c r="L8070"/>
    </row>
    <row r="8071" spans="2:12" x14ac:dyDescent="0.4">
      <c r="B8071" s="5" t="s">
        <v>67</v>
      </c>
      <c r="C8071" s="5" t="s">
        <v>57</v>
      </c>
      <c r="D8071" s="5" t="s">
        <v>12</v>
      </c>
      <c r="E8071" s="5" t="s">
        <v>60</v>
      </c>
      <c r="F8071" s="6">
        <v>44317</v>
      </c>
      <c r="G8071" s="6" t="str">
        <f>TEXT(datatable[[#This Row],[дата]],"ММ")</f>
        <v>05</v>
      </c>
      <c r="H8071" s="8">
        <v>351.88299999999998</v>
      </c>
      <c r="I8071" s="8">
        <v>137.46459999999999</v>
      </c>
      <c r="J8071" s="8">
        <f>datatable[[#This Row],[продажи_]]-datatable[[#This Row],[себестоимость_]]</f>
        <v>214.41839999999999</v>
      </c>
      <c r="L8071"/>
    </row>
    <row r="8072" spans="2:12" x14ac:dyDescent="0.4">
      <c r="B8072" s="5" t="s">
        <v>67</v>
      </c>
      <c r="C8072" s="5" t="s">
        <v>57</v>
      </c>
      <c r="D8072" s="5" t="s">
        <v>12</v>
      </c>
      <c r="E8072" s="5" t="s">
        <v>60</v>
      </c>
      <c r="F8072" s="6">
        <v>44348</v>
      </c>
      <c r="G8072" s="6" t="str">
        <f>TEXT(datatable[[#This Row],[дата]],"ММ")</f>
        <v>06</v>
      </c>
      <c r="H8072" s="8">
        <v>255.48479999999998</v>
      </c>
      <c r="I8072" s="8">
        <v>125.63459999999999</v>
      </c>
      <c r="J8072" s="8">
        <f>datatable[[#This Row],[продажи_]]-datatable[[#This Row],[себестоимость_]]</f>
        <v>129.85019999999997</v>
      </c>
      <c r="L8072"/>
    </row>
    <row r="8073" spans="2:12" x14ac:dyDescent="0.4">
      <c r="B8073" s="5" t="s">
        <v>67</v>
      </c>
      <c r="C8073" s="5" t="s">
        <v>57</v>
      </c>
      <c r="D8073" s="5" t="s">
        <v>12</v>
      </c>
      <c r="E8073" s="5" t="s">
        <v>60</v>
      </c>
      <c r="F8073" s="6">
        <v>44378</v>
      </c>
      <c r="G8073" s="6" t="str">
        <f>TEXT(datatable[[#This Row],[дата]],"ММ")</f>
        <v>07</v>
      </c>
      <c r="H8073" s="8">
        <v>311.37209999999999</v>
      </c>
      <c r="I8073" s="8">
        <v>90.499499999999998</v>
      </c>
      <c r="J8073" s="8">
        <f>datatable[[#This Row],[продажи_]]-datatable[[#This Row],[себестоимость_]]</f>
        <v>220.87259999999998</v>
      </c>
      <c r="L8073"/>
    </row>
    <row r="8074" spans="2:12" x14ac:dyDescent="0.4">
      <c r="B8074" s="5" t="s">
        <v>67</v>
      </c>
      <c r="C8074" s="5" t="s">
        <v>57</v>
      </c>
      <c r="D8074" s="5" t="s">
        <v>12</v>
      </c>
      <c r="E8074" s="5" t="s">
        <v>60</v>
      </c>
      <c r="F8074" s="6">
        <v>44409</v>
      </c>
      <c r="G8074" s="6" t="str">
        <f>TEXT(datatable[[#This Row],[дата]],"ММ")</f>
        <v>08</v>
      </c>
      <c r="H8074" s="8">
        <v>269.67839999999995</v>
      </c>
      <c r="I8074" s="8">
        <v>93.693600000000004</v>
      </c>
      <c r="J8074" s="8">
        <f>datatable[[#This Row],[продажи_]]-datatable[[#This Row],[себестоимость_]]</f>
        <v>175.98479999999995</v>
      </c>
      <c r="L8074"/>
    </row>
    <row r="8075" spans="2:12" x14ac:dyDescent="0.4">
      <c r="B8075" s="5" t="s">
        <v>67</v>
      </c>
      <c r="C8075" s="5" t="s">
        <v>57</v>
      </c>
      <c r="D8075" s="5" t="s">
        <v>12</v>
      </c>
      <c r="E8075" s="5" t="s">
        <v>60</v>
      </c>
      <c r="F8075" s="6">
        <v>44440</v>
      </c>
      <c r="G8075" s="6" t="str">
        <f>TEXT(datatable[[#This Row],[дата]],"ММ")</f>
        <v>09</v>
      </c>
      <c r="H8075" s="8">
        <v>220.88789999999997</v>
      </c>
      <c r="I8075" s="8">
        <v>100.08179999999999</v>
      </c>
      <c r="J8075" s="8">
        <f>datatable[[#This Row],[продажи_]]-datatable[[#This Row],[себестоимость_]]</f>
        <v>120.80609999999999</v>
      </c>
      <c r="L8075"/>
    </row>
    <row r="8076" spans="2:12" x14ac:dyDescent="0.4">
      <c r="B8076" s="5" t="s">
        <v>67</v>
      </c>
      <c r="C8076" s="5" t="s">
        <v>57</v>
      </c>
      <c r="D8076" s="5" t="s">
        <v>12</v>
      </c>
      <c r="E8076" s="5" t="s">
        <v>60</v>
      </c>
      <c r="F8076" s="6">
        <v>44470</v>
      </c>
      <c r="G8076" s="6" t="str">
        <f>TEXT(datatable[[#This Row],[дата]],"ММ")</f>
        <v>10</v>
      </c>
      <c r="H8076" s="8">
        <v>393.87240000000008</v>
      </c>
      <c r="I8076" s="8">
        <v>149.05800000000002</v>
      </c>
      <c r="J8076" s="8">
        <f>datatable[[#This Row],[продажи_]]-datatable[[#This Row],[себестоимость_]]</f>
        <v>244.81440000000006</v>
      </c>
      <c r="L8076"/>
    </row>
    <row r="8077" spans="2:12" x14ac:dyDescent="0.4">
      <c r="B8077" s="5" t="s">
        <v>67</v>
      </c>
      <c r="C8077" s="5" t="s">
        <v>57</v>
      </c>
      <c r="D8077" s="5" t="s">
        <v>12</v>
      </c>
      <c r="E8077" s="5" t="s">
        <v>60</v>
      </c>
      <c r="F8077" s="6">
        <v>44501</v>
      </c>
      <c r="G8077" s="6" t="str">
        <f>TEXT(datatable[[#This Row],[дата]],"ММ")</f>
        <v>11</v>
      </c>
      <c r="H8077" s="8">
        <v>392.68959999999998</v>
      </c>
      <c r="I8077" s="8">
        <v>151.42400000000001</v>
      </c>
      <c r="J8077" s="8">
        <f>datatable[[#This Row],[продажи_]]-datatable[[#This Row],[себестоимость_]]</f>
        <v>241.26559999999998</v>
      </c>
      <c r="L8077"/>
    </row>
    <row r="8078" spans="2:12" x14ac:dyDescent="0.4">
      <c r="B8078" s="5" t="s">
        <v>67</v>
      </c>
      <c r="C8078" s="5" t="s">
        <v>57</v>
      </c>
      <c r="D8078" s="5" t="s">
        <v>12</v>
      </c>
      <c r="E8078" s="5" t="s">
        <v>60</v>
      </c>
      <c r="F8078" s="6">
        <v>44531</v>
      </c>
      <c r="G8078" s="6" t="str">
        <f>TEXT(datatable[[#This Row],[дата]],"ММ")</f>
        <v>12</v>
      </c>
      <c r="H8078" s="8">
        <v>442.95860000000005</v>
      </c>
      <c r="I8078" s="8">
        <v>158.99520000000001</v>
      </c>
      <c r="J8078" s="8">
        <f>datatable[[#This Row],[продажи_]]-datatable[[#This Row],[себестоимость_]]</f>
        <v>283.96340000000004</v>
      </c>
      <c r="L8078"/>
    </row>
    <row r="8079" spans="2:12" x14ac:dyDescent="0.4">
      <c r="B8079" s="5" t="s">
        <v>67</v>
      </c>
      <c r="C8079" s="5" t="s">
        <v>57</v>
      </c>
      <c r="D8079" s="5" t="s">
        <v>12</v>
      </c>
      <c r="E8079" s="5" t="s">
        <v>8</v>
      </c>
      <c r="F8079" s="6">
        <v>44197</v>
      </c>
      <c r="G8079" s="6" t="str">
        <f>TEXT(datatable[[#This Row],[дата]],"ММ")</f>
        <v>01</v>
      </c>
      <c r="H8079" s="8">
        <v>145.071</v>
      </c>
      <c r="I8079" s="8">
        <v>171.96</v>
      </c>
      <c r="J8079" s="8">
        <f>datatable[[#This Row],[продажи_]]-datatable[[#This Row],[себестоимость_]]</f>
        <v>-26.88900000000001</v>
      </c>
      <c r="L8079"/>
    </row>
    <row r="8080" spans="2:12" x14ac:dyDescent="0.4">
      <c r="B8080" s="5" t="s">
        <v>67</v>
      </c>
      <c r="C8080" s="5" t="s">
        <v>57</v>
      </c>
      <c r="D8080" s="5" t="s">
        <v>12</v>
      </c>
      <c r="E8080" s="5" t="s">
        <v>8</v>
      </c>
      <c r="F8080" s="6">
        <v>44228</v>
      </c>
      <c r="G8080" s="6" t="str">
        <f>TEXT(datatable[[#This Row],[дата]],"ММ")</f>
        <v>02</v>
      </c>
      <c r="H8080" s="8">
        <v>251.45640000000003</v>
      </c>
      <c r="I8080" s="8">
        <v>221.68509999999998</v>
      </c>
      <c r="J8080" s="8">
        <f>datatable[[#This Row],[продажи_]]-datatable[[#This Row],[себестоимость_]]</f>
        <v>29.771300000000053</v>
      </c>
      <c r="L8080"/>
    </row>
    <row r="8081" spans="2:12" x14ac:dyDescent="0.4">
      <c r="B8081" s="5" t="s">
        <v>67</v>
      </c>
      <c r="C8081" s="5" t="s">
        <v>57</v>
      </c>
      <c r="D8081" s="5" t="s">
        <v>12</v>
      </c>
      <c r="E8081" s="5" t="s">
        <v>8</v>
      </c>
      <c r="F8081" s="6">
        <v>44256</v>
      </c>
      <c r="G8081" s="6" t="str">
        <f>TEXT(datatable[[#This Row],[дата]],"ММ")</f>
        <v>03</v>
      </c>
      <c r="H8081" s="8">
        <v>213.12899999999999</v>
      </c>
      <c r="I8081" s="8">
        <v>182.5642</v>
      </c>
      <c r="J8081" s="8">
        <f>datatable[[#This Row],[продажи_]]-datatable[[#This Row],[себестоимость_]]</f>
        <v>30.564799999999991</v>
      </c>
      <c r="L8081"/>
    </row>
    <row r="8082" spans="2:12" x14ac:dyDescent="0.4">
      <c r="B8082" s="5" t="s">
        <v>67</v>
      </c>
      <c r="C8082" s="5" t="s">
        <v>57</v>
      </c>
      <c r="D8082" s="5" t="s">
        <v>12</v>
      </c>
      <c r="E8082" s="5" t="s">
        <v>8</v>
      </c>
      <c r="F8082" s="6">
        <v>44287</v>
      </c>
      <c r="G8082" s="6" t="str">
        <f>TEXT(datatable[[#This Row],[дата]],"ММ")</f>
        <v>04</v>
      </c>
      <c r="H8082" s="8">
        <v>335.27519999999998</v>
      </c>
      <c r="I8082" s="8">
        <v>206.352</v>
      </c>
      <c r="J8082" s="8">
        <f>datatable[[#This Row],[продажи_]]-datatable[[#This Row],[себестоимость_]]</f>
        <v>128.92319999999998</v>
      </c>
      <c r="L8082"/>
    </row>
    <row r="8083" spans="2:12" x14ac:dyDescent="0.4">
      <c r="B8083" s="5" t="s">
        <v>67</v>
      </c>
      <c r="C8083" s="5" t="s">
        <v>57</v>
      </c>
      <c r="D8083" s="5" t="s">
        <v>12</v>
      </c>
      <c r="E8083" s="5" t="s">
        <v>8</v>
      </c>
      <c r="F8083" s="6">
        <v>44317</v>
      </c>
      <c r="G8083" s="6" t="str">
        <f>TEXT(datatable[[#This Row],[дата]],"ММ")</f>
        <v>05</v>
      </c>
      <c r="H8083" s="8">
        <v>268.29180000000002</v>
      </c>
      <c r="I8083" s="8">
        <v>232.7192</v>
      </c>
      <c r="J8083" s="8">
        <f>datatable[[#This Row],[продажи_]]-datatable[[#This Row],[себестоимость_]]</f>
        <v>35.572600000000023</v>
      </c>
      <c r="L8083"/>
    </row>
    <row r="8084" spans="2:12" x14ac:dyDescent="0.4">
      <c r="B8084" s="5" t="s">
        <v>67</v>
      </c>
      <c r="C8084" s="5" t="s">
        <v>57</v>
      </c>
      <c r="D8084" s="5" t="s">
        <v>12</v>
      </c>
      <c r="E8084" s="5" t="s">
        <v>8</v>
      </c>
      <c r="F8084" s="6">
        <v>44348</v>
      </c>
      <c r="G8084" s="6" t="str">
        <f>TEXT(datatable[[#This Row],[дата]],"ММ")</f>
        <v>06</v>
      </c>
      <c r="H8084" s="8">
        <v>143.45910000000001</v>
      </c>
      <c r="I8084" s="8">
        <v>112.2039</v>
      </c>
      <c r="J8084" s="8">
        <f>datatable[[#This Row],[продажи_]]-datatable[[#This Row],[себестоимость_]]</f>
        <v>31.255200000000002</v>
      </c>
      <c r="L8084"/>
    </row>
    <row r="8085" spans="2:12" x14ac:dyDescent="0.4">
      <c r="B8085" s="5" t="s">
        <v>67</v>
      </c>
      <c r="C8085" s="5" t="s">
        <v>57</v>
      </c>
      <c r="D8085" s="5" t="s">
        <v>12</v>
      </c>
      <c r="E8085" s="5" t="s">
        <v>8</v>
      </c>
      <c r="F8085" s="6">
        <v>44378</v>
      </c>
      <c r="G8085" s="6" t="str">
        <f>TEXT(datatable[[#This Row],[дата]],"ММ")</f>
        <v>07</v>
      </c>
      <c r="H8085" s="8">
        <v>177.30900000000003</v>
      </c>
      <c r="I8085" s="8">
        <v>113.4936</v>
      </c>
      <c r="J8085" s="8">
        <f>datatable[[#This Row],[продажи_]]-datatable[[#This Row],[себестоимость_]]</f>
        <v>63.815400000000025</v>
      </c>
      <c r="L8085"/>
    </row>
    <row r="8086" spans="2:12" x14ac:dyDescent="0.4">
      <c r="B8086" s="5" t="s">
        <v>67</v>
      </c>
      <c r="C8086" s="5" t="s">
        <v>57</v>
      </c>
      <c r="D8086" s="5" t="s">
        <v>12</v>
      </c>
      <c r="E8086" s="5" t="s">
        <v>8</v>
      </c>
      <c r="F8086" s="6">
        <v>44409</v>
      </c>
      <c r="G8086" s="6" t="str">
        <f>TEXT(datatable[[#This Row],[дата]],"ММ")</f>
        <v>08</v>
      </c>
      <c r="H8086" s="8">
        <v>153.30960000000002</v>
      </c>
      <c r="I8086" s="8">
        <v>99.736800000000002</v>
      </c>
      <c r="J8086" s="8">
        <f>datatable[[#This Row],[продажи_]]-datatable[[#This Row],[себестоимость_]]</f>
        <v>53.572800000000015</v>
      </c>
      <c r="L8086"/>
    </row>
    <row r="8087" spans="2:12" x14ac:dyDescent="0.4">
      <c r="B8087" s="5" t="s">
        <v>67</v>
      </c>
      <c r="C8087" s="5" t="s">
        <v>57</v>
      </c>
      <c r="D8087" s="5" t="s">
        <v>12</v>
      </c>
      <c r="E8087" s="5" t="s">
        <v>8</v>
      </c>
      <c r="F8087" s="6">
        <v>44440</v>
      </c>
      <c r="G8087" s="6" t="str">
        <f>TEXT(datatable[[#This Row],[дата]],"ММ")</f>
        <v>09</v>
      </c>
      <c r="H8087" s="8">
        <v>182.14469999999997</v>
      </c>
      <c r="I8087" s="8">
        <v>132.8391</v>
      </c>
      <c r="J8087" s="8">
        <f>datatable[[#This Row],[продажи_]]-datatable[[#This Row],[себестоимость_]]</f>
        <v>49.30559999999997</v>
      </c>
      <c r="L8087"/>
    </row>
    <row r="8088" spans="2:12" x14ac:dyDescent="0.4">
      <c r="B8088" s="5" t="s">
        <v>67</v>
      </c>
      <c r="C8088" s="5" t="s">
        <v>57</v>
      </c>
      <c r="D8088" s="5" t="s">
        <v>12</v>
      </c>
      <c r="E8088" s="5" t="s">
        <v>8</v>
      </c>
      <c r="F8088" s="6">
        <v>44470</v>
      </c>
      <c r="G8088" s="6" t="str">
        <f>TEXT(datatable[[#This Row],[дата]],"ММ")</f>
        <v>10</v>
      </c>
      <c r="H8088" s="8">
        <v>174.08520000000001</v>
      </c>
      <c r="I8088" s="8">
        <v>149.6052</v>
      </c>
      <c r="J8088" s="8">
        <f>datatable[[#This Row],[продажи_]]-datatable[[#This Row],[себестоимость_]]</f>
        <v>24.480000000000018</v>
      </c>
      <c r="L8088"/>
    </row>
    <row r="8089" spans="2:12" x14ac:dyDescent="0.4">
      <c r="B8089" s="5" t="s">
        <v>67</v>
      </c>
      <c r="C8089" s="5" t="s">
        <v>57</v>
      </c>
      <c r="D8089" s="5" t="s">
        <v>12</v>
      </c>
      <c r="E8089" s="5" t="s">
        <v>8</v>
      </c>
      <c r="F8089" s="6">
        <v>44501</v>
      </c>
      <c r="G8089" s="6" t="str">
        <f>TEXT(datatable[[#This Row],[дата]],"ММ")</f>
        <v>11</v>
      </c>
      <c r="H8089" s="8">
        <v>315.21600000000001</v>
      </c>
      <c r="I8089" s="8">
        <v>222.4016</v>
      </c>
      <c r="J8089" s="8">
        <f>datatable[[#This Row],[продажи_]]-datatable[[#This Row],[себестоимость_]]</f>
        <v>92.814400000000006</v>
      </c>
      <c r="L8089"/>
    </row>
    <row r="8090" spans="2:12" x14ac:dyDescent="0.4">
      <c r="B8090" s="5" t="s">
        <v>67</v>
      </c>
      <c r="C8090" s="5" t="s">
        <v>57</v>
      </c>
      <c r="D8090" s="5" t="s">
        <v>12</v>
      </c>
      <c r="E8090" s="5" t="s">
        <v>8</v>
      </c>
      <c r="F8090" s="6">
        <v>44531</v>
      </c>
      <c r="G8090" s="6" t="str">
        <f>TEXT(datatable[[#This Row],[дата]],"ММ")</f>
        <v>12</v>
      </c>
      <c r="H8090" s="8">
        <v>293.36579999999998</v>
      </c>
      <c r="I8090" s="8">
        <v>228.70679999999999</v>
      </c>
      <c r="J8090" s="8">
        <f>datatable[[#This Row],[продажи_]]-datatable[[#This Row],[себестоимость_]]</f>
        <v>64.658999999999992</v>
      </c>
      <c r="L8090"/>
    </row>
    <row r="8091" spans="2:12" x14ac:dyDescent="0.4">
      <c r="B8091" s="5" t="s">
        <v>67</v>
      </c>
      <c r="C8091" s="5" t="s">
        <v>57</v>
      </c>
      <c r="D8091" s="5" t="s">
        <v>12</v>
      </c>
      <c r="E8091" s="5" t="s">
        <v>61</v>
      </c>
      <c r="F8091" s="6">
        <v>44197</v>
      </c>
      <c r="G8091" s="6" t="str">
        <f>TEXT(datatable[[#This Row],[дата]],"ММ")</f>
        <v>01</v>
      </c>
      <c r="H8091" s="8">
        <v>93.15</v>
      </c>
      <c r="I8091" s="8">
        <v>62.721000000000004</v>
      </c>
      <c r="J8091" s="8">
        <f>datatable[[#This Row],[продажи_]]-datatable[[#This Row],[себестоимость_]]</f>
        <v>30.429000000000002</v>
      </c>
      <c r="L8091"/>
    </row>
    <row r="8092" spans="2:12" x14ac:dyDescent="0.4">
      <c r="B8092" s="5" t="s">
        <v>67</v>
      </c>
      <c r="C8092" s="5" t="s">
        <v>57</v>
      </c>
      <c r="D8092" s="5" t="s">
        <v>12</v>
      </c>
      <c r="E8092" s="5" t="s">
        <v>61</v>
      </c>
      <c r="F8092" s="6">
        <v>44228</v>
      </c>
      <c r="G8092" s="6" t="str">
        <f>TEXT(datatable[[#This Row],[дата]],"ММ")</f>
        <v>02</v>
      </c>
      <c r="H8092" s="8">
        <v>137.24100000000001</v>
      </c>
      <c r="I8092" s="8">
        <v>83.151900000000012</v>
      </c>
      <c r="J8092" s="8">
        <f>datatable[[#This Row],[продажи_]]-datatable[[#This Row],[себестоимость_]]</f>
        <v>54.089100000000002</v>
      </c>
      <c r="L8092"/>
    </row>
    <row r="8093" spans="2:12" x14ac:dyDescent="0.4">
      <c r="B8093" s="5" t="s">
        <v>67</v>
      </c>
      <c r="C8093" s="5" t="s">
        <v>57</v>
      </c>
      <c r="D8093" s="5" t="s">
        <v>12</v>
      </c>
      <c r="E8093" s="5" t="s">
        <v>61</v>
      </c>
      <c r="F8093" s="6">
        <v>44256</v>
      </c>
      <c r="G8093" s="6" t="str">
        <f>TEXT(datatable[[#This Row],[дата]],"ММ")</f>
        <v>03</v>
      </c>
      <c r="H8093" s="8">
        <v>126.063</v>
      </c>
      <c r="I8093" s="8">
        <v>104.32799999999999</v>
      </c>
      <c r="J8093" s="8">
        <f>datatable[[#This Row],[продажи_]]-datatable[[#This Row],[себестоимость_]]</f>
        <v>21.735000000000014</v>
      </c>
      <c r="L8093"/>
    </row>
    <row r="8094" spans="2:12" x14ac:dyDescent="0.4">
      <c r="B8094" s="5" t="s">
        <v>67</v>
      </c>
      <c r="C8094" s="5" t="s">
        <v>57</v>
      </c>
      <c r="D8094" s="5" t="s">
        <v>12</v>
      </c>
      <c r="E8094" s="5" t="s">
        <v>61</v>
      </c>
      <c r="F8094" s="6">
        <v>44287</v>
      </c>
      <c r="G8094" s="6" t="str">
        <f>TEXT(datatable[[#This Row],[дата]],"ММ")</f>
        <v>04</v>
      </c>
      <c r="H8094" s="8">
        <v>173.88</v>
      </c>
      <c r="I8094" s="8">
        <v>117.2448</v>
      </c>
      <c r="J8094" s="8">
        <f>datatable[[#This Row],[продажи_]]-datatable[[#This Row],[себестоимость_]]</f>
        <v>56.635199999999998</v>
      </c>
      <c r="L8094"/>
    </row>
    <row r="8095" spans="2:12" x14ac:dyDescent="0.4">
      <c r="B8095" s="5" t="s">
        <v>67</v>
      </c>
      <c r="C8095" s="5" t="s">
        <v>57</v>
      </c>
      <c r="D8095" s="5" t="s">
        <v>12</v>
      </c>
      <c r="E8095" s="5" t="s">
        <v>61</v>
      </c>
      <c r="F8095" s="6">
        <v>44317</v>
      </c>
      <c r="G8095" s="6" t="str">
        <f>TEXT(datatable[[#This Row],[дата]],"ММ")</f>
        <v>05</v>
      </c>
      <c r="H8095" s="8">
        <v>160.83900000000003</v>
      </c>
      <c r="I8095" s="8">
        <v>82.592999999999989</v>
      </c>
      <c r="J8095" s="8">
        <f>datatable[[#This Row],[продажи_]]-datatable[[#This Row],[себестоимость_]]</f>
        <v>78.246000000000038</v>
      </c>
      <c r="L8095"/>
    </row>
    <row r="8096" spans="2:12" x14ac:dyDescent="0.4">
      <c r="B8096" s="5" t="s">
        <v>67</v>
      </c>
      <c r="C8096" s="5" t="s">
        <v>57</v>
      </c>
      <c r="D8096" s="5" t="s">
        <v>12</v>
      </c>
      <c r="E8096" s="5" t="s">
        <v>61</v>
      </c>
      <c r="F8096" s="6">
        <v>44348</v>
      </c>
      <c r="G8096" s="6" t="str">
        <f>TEXT(datatable[[#This Row],[дата]],"ММ")</f>
        <v>06</v>
      </c>
      <c r="H8096" s="8">
        <v>76.382999999999996</v>
      </c>
      <c r="I8096" s="8">
        <v>48.624299999999998</v>
      </c>
      <c r="J8096" s="8">
        <f>datatable[[#This Row],[продажи_]]-datatable[[#This Row],[себестоимость_]]</f>
        <v>27.758699999999997</v>
      </c>
      <c r="L8096"/>
    </row>
    <row r="8097" spans="2:12" x14ac:dyDescent="0.4">
      <c r="B8097" s="5" t="s">
        <v>67</v>
      </c>
      <c r="C8097" s="5" t="s">
        <v>57</v>
      </c>
      <c r="D8097" s="5" t="s">
        <v>12</v>
      </c>
      <c r="E8097" s="5" t="s">
        <v>61</v>
      </c>
      <c r="F8097" s="6">
        <v>44378</v>
      </c>
      <c r="G8097" s="6" t="str">
        <f>TEXT(datatable[[#This Row],[дата]],"ММ")</f>
        <v>07</v>
      </c>
      <c r="H8097" s="8">
        <v>109.917</v>
      </c>
      <c r="I8097" s="8">
        <v>62.037900000000008</v>
      </c>
      <c r="J8097" s="8">
        <f>datatable[[#This Row],[продажи_]]-datatable[[#This Row],[себестоимость_]]</f>
        <v>47.879099999999994</v>
      </c>
      <c r="L8097"/>
    </row>
    <row r="8098" spans="2:12" x14ac:dyDescent="0.4">
      <c r="B8098" s="5" t="s">
        <v>67</v>
      </c>
      <c r="C8098" s="5" t="s">
        <v>57</v>
      </c>
      <c r="D8098" s="5" t="s">
        <v>12</v>
      </c>
      <c r="E8098" s="5" t="s">
        <v>61</v>
      </c>
      <c r="F8098" s="6">
        <v>44409</v>
      </c>
      <c r="G8098" s="6" t="str">
        <f>TEXT(datatable[[#This Row],[дата]],"ММ")</f>
        <v>08</v>
      </c>
      <c r="H8098" s="8">
        <v>72.864000000000004</v>
      </c>
      <c r="I8098" s="8">
        <v>54.648000000000003</v>
      </c>
      <c r="J8098" s="8">
        <f>datatable[[#This Row],[продажи_]]-datatable[[#This Row],[себестоимость_]]</f>
        <v>18.216000000000001</v>
      </c>
      <c r="L8098"/>
    </row>
    <row r="8099" spans="2:12" x14ac:dyDescent="0.4">
      <c r="B8099" s="5" t="s">
        <v>67</v>
      </c>
      <c r="C8099" s="5" t="s">
        <v>57</v>
      </c>
      <c r="D8099" s="5" t="s">
        <v>12</v>
      </c>
      <c r="E8099" s="5" t="s">
        <v>61</v>
      </c>
      <c r="F8099" s="6">
        <v>44440</v>
      </c>
      <c r="G8099" s="6" t="str">
        <f>TEXT(datatable[[#This Row],[дата]],"ММ")</f>
        <v>09</v>
      </c>
      <c r="H8099" s="8">
        <v>89.424000000000007</v>
      </c>
      <c r="I8099" s="8">
        <v>54.213299999999997</v>
      </c>
      <c r="J8099" s="8">
        <f>datatable[[#This Row],[продажи_]]-datatable[[#This Row],[себестоимость_]]</f>
        <v>35.21070000000001</v>
      </c>
      <c r="L8099"/>
    </row>
    <row r="8100" spans="2:12" x14ac:dyDescent="0.4">
      <c r="B8100" s="5" t="s">
        <v>67</v>
      </c>
      <c r="C8100" s="5" t="s">
        <v>57</v>
      </c>
      <c r="D8100" s="5" t="s">
        <v>12</v>
      </c>
      <c r="E8100" s="5" t="s">
        <v>61</v>
      </c>
      <c r="F8100" s="6">
        <v>44470</v>
      </c>
      <c r="G8100" s="6" t="str">
        <f>TEXT(datatable[[#This Row],[дата]],"ММ")</f>
        <v>10</v>
      </c>
      <c r="H8100" s="8">
        <v>126.68400000000001</v>
      </c>
      <c r="I8100" s="8">
        <v>85.697999999999993</v>
      </c>
      <c r="J8100" s="8">
        <f>datatable[[#This Row],[продажи_]]-datatable[[#This Row],[себестоимость_]]</f>
        <v>40.986000000000018</v>
      </c>
      <c r="L8100"/>
    </row>
    <row r="8101" spans="2:12" x14ac:dyDescent="0.4">
      <c r="B8101" s="5" t="s">
        <v>67</v>
      </c>
      <c r="C8101" s="5" t="s">
        <v>57</v>
      </c>
      <c r="D8101" s="5" t="s">
        <v>12</v>
      </c>
      <c r="E8101" s="5" t="s">
        <v>61</v>
      </c>
      <c r="F8101" s="6">
        <v>44501</v>
      </c>
      <c r="G8101" s="6" t="str">
        <f>TEXT(datatable[[#This Row],[дата]],"ММ")</f>
        <v>11</v>
      </c>
      <c r="H8101" s="8">
        <v>185.47200000000001</v>
      </c>
      <c r="I8101" s="8">
        <v>98.366399999999999</v>
      </c>
      <c r="J8101" s="8">
        <f>datatable[[#This Row],[продажи_]]-datatable[[#This Row],[себестоимость_]]</f>
        <v>87.10560000000001</v>
      </c>
      <c r="L8101"/>
    </row>
    <row r="8102" spans="2:12" x14ac:dyDescent="0.4">
      <c r="B8102" s="5" t="s">
        <v>67</v>
      </c>
      <c r="C8102" s="5" t="s">
        <v>57</v>
      </c>
      <c r="D8102" s="5" t="s">
        <v>12</v>
      </c>
      <c r="E8102" s="5" t="s">
        <v>61</v>
      </c>
      <c r="F8102" s="6">
        <v>44531</v>
      </c>
      <c r="G8102" s="6" t="str">
        <f>TEXT(datatable[[#This Row],[дата]],"ММ")</f>
        <v>12</v>
      </c>
      <c r="H8102" s="8">
        <v>131.85900000000001</v>
      </c>
      <c r="I8102" s="8">
        <v>84.331800000000001</v>
      </c>
      <c r="J8102" s="8">
        <f>datatable[[#This Row],[продажи_]]-datatable[[#This Row],[себестоимость_]]</f>
        <v>47.527200000000008</v>
      </c>
      <c r="L8102"/>
    </row>
    <row r="8103" spans="2:12" x14ac:dyDescent="0.4">
      <c r="B8103" s="5" t="s">
        <v>67</v>
      </c>
      <c r="C8103" s="5" t="s">
        <v>57</v>
      </c>
      <c r="D8103" s="5" t="s">
        <v>12</v>
      </c>
      <c r="E8103" s="5" t="s">
        <v>62</v>
      </c>
      <c r="F8103" s="6">
        <v>44197</v>
      </c>
      <c r="G8103" s="6" t="str">
        <f>TEXT(datatable[[#This Row],[дата]],"ММ")</f>
        <v>01</v>
      </c>
      <c r="H8103" s="8">
        <v>285</v>
      </c>
      <c r="I8103" s="8">
        <v>149.875</v>
      </c>
      <c r="J8103" s="8">
        <f>datatable[[#This Row],[продажи_]]-datatable[[#This Row],[себестоимость_]]</f>
        <v>135.125</v>
      </c>
      <c r="L8103"/>
    </row>
    <row r="8104" spans="2:12" x14ac:dyDescent="0.4">
      <c r="B8104" s="5" t="s">
        <v>67</v>
      </c>
      <c r="C8104" s="5" t="s">
        <v>57</v>
      </c>
      <c r="D8104" s="5" t="s">
        <v>12</v>
      </c>
      <c r="E8104" s="5" t="s">
        <v>62</v>
      </c>
      <c r="F8104" s="6">
        <v>44228</v>
      </c>
      <c r="G8104" s="6" t="str">
        <f>TEXT(datatable[[#This Row],[дата]],"ММ")</f>
        <v>02</v>
      </c>
      <c r="H8104" s="8">
        <v>276.25</v>
      </c>
      <c r="I8104" s="8">
        <v>153.72499999999999</v>
      </c>
      <c r="J8104" s="8">
        <f>datatable[[#This Row],[продажи_]]-datatable[[#This Row],[себестоимость_]]</f>
        <v>122.52500000000001</v>
      </c>
      <c r="L8104"/>
    </row>
    <row r="8105" spans="2:12" x14ac:dyDescent="0.4">
      <c r="B8105" s="5" t="s">
        <v>67</v>
      </c>
      <c r="C8105" s="5" t="s">
        <v>57</v>
      </c>
      <c r="D8105" s="5" t="s">
        <v>12</v>
      </c>
      <c r="E8105" s="5" t="s">
        <v>62</v>
      </c>
      <c r="F8105" s="6">
        <v>44256</v>
      </c>
      <c r="G8105" s="6" t="str">
        <f>TEXT(datatable[[#This Row],[дата]],"ММ")</f>
        <v>03</v>
      </c>
      <c r="H8105" s="8">
        <v>388.50000000000006</v>
      </c>
      <c r="I8105" s="8">
        <v>219.45</v>
      </c>
      <c r="J8105" s="8">
        <f>datatable[[#This Row],[продажи_]]-datatable[[#This Row],[себестоимость_]]</f>
        <v>169.05000000000007</v>
      </c>
      <c r="L8105"/>
    </row>
    <row r="8106" spans="2:12" x14ac:dyDescent="0.4">
      <c r="B8106" s="5" t="s">
        <v>67</v>
      </c>
      <c r="C8106" s="5" t="s">
        <v>57</v>
      </c>
      <c r="D8106" s="5" t="s">
        <v>12</v>
      </c>
      <c r="E8106" s="5" t="s">
        <v>62</v>
      </c>
      <c r="F8106" s="6">
        <v>44287</v>
      </c>
      <c r="G8106" s="6" t="str">
        <f>TEXT(datatable[[#This Row],[дата]],"ММ")</f>
        <v>04</v>
      </c>
      <c r="H8106" s="8">
        <v>404</v>
      </c>
      <c r="I8106" s="8">
        <v>217.8</v>
      </c>
      <c r="J8106" s="8">
        <f>datatable[[#This Row],[продажи_]]-datatable[[#This Row],[себестоимость_]]</f>
        <v>186.2</v>
      </c>
      <c r="L8106"/>
    </row>
    <row r="8107" spans="2:12" x14ac:dyDescent="0.4">
      <c r="B8107" s="5" t="s">
        <v>67</v>
      </c>
      <c r="C8107" s="5" t="s">
        <v>57</v>
      </c>
      <c r="D8107" s="5" t="s">
        <v>12</v>
      </c>
      <c r="E8107" s="5" t="s">
        <v>62</v>
      </c>
      <c r="F8107" s="6">
        <v>44317</v>
      </c>
      <c r="G8107" s="6" t="str">
        <f>TEXT(datatable[[#This Row],[дата]],"ММ")</f>
        <v>05</v>
      </c>
      <c r="H8107" s="8">
        <v>283.5</v>
      </c>
      <c r="I8107" s="8">
        <v>157.85</v>
      </c>
      <c r="J8107" s="8">
        <f>datatable[[#This Row],[продажи_]]-datatable[[#This Row],[себестоимость_]]</f>
        <v>125.65</v>
      </c>
      <c r="L8107"/>
    </row>
    <row r="8108" spans="2:12" x14ac:dyDescent="0.4">
      <c r="B8108" s="5" t="s">
        <v>67</v>
      </c>
      <c r="C8108" s="5" t="s">
        <v>57</v>
      </c>
      <c r="D8108" s="5" t="s">
        <v>12</v>
      </c>
      <c r="E8108" s="5" t="s">
        <v>62</v>
      </c>
      <c r="F8108" s="6">
        <v>44348</v>
      </c>
      <c r="G8108" s="6" t="str">
        <f>TEXT(datatable[[#This Row],[дата]],"ММ")</f>
        <v>06</v>
      </c>
      <c r="H8108" s="8">
        <v>258.75</v>
      </c>
      <c r="I8108" s="8">
        <v>108.9</v>
      </c>
      <c r="J8108" s="8">
        <f>datatable[[#This Row],[продажи_]]-datatable[[#This Row],[себестоимость_]]</f>
        <v>149.85</v>
      </c>
      <c r="L8108"/>
    </row>
    <row r="8109" spans="2:12" x14ac:dyDescent="0.4">
      <c r="B8109" s="5" t="s">
        <v>67</v>
      </c>
      <c r="C8109" s="5" t="s">
        <v>57</v>
      </c>
      <c r="D8109" s="5" t="s">
        <v>12</v>
      </c>
      <c r="E8109" s="5" t="s">
        <v>62</v>
      </c>
      <c r="F8109" s="6">
        <v>44378</v>
      </c>
      <c r="G8109" s="6" t="str">
        <f>TEXT(datatable[[#This Row],[дата]],"ММ")</f>
        <v>07</v>
      </c>
      <c r="H8109" s="8">
        <v>200.25</v>
      </c>
      <c r="I8109" s="8">
        <v>138.60000000000002</v>
      </c>
      <c r="J8109" s="8">
        <f>datatable[[#This Row],[продажи_]]-datatable[[#This Row],[себестоимость_]]</f>
        <v>61.649999999999977</v>
      </c>
      <c r="L8109"/>
    </row>
    <row r="8110" spans="2:12" x14ac:dyDescent="0.4">
      <c r="B8110" s="5" t="s">
        <v>67</v>
      </c>
      <c r="C8110" s="5" t="s">
        <v>57</v>
      </c>
      <c r="D8110" s="5" t="s">
        <v>12</v>
      </c>
      <c r="E8110" s="5" t="s">
        <v>62</v>
      </c>
      <c r="F8110" s="6">
        <v>44409</v>
      </c>
      <c r="G8110" s="6" t="str">
        <f>TEXT(datatable[[#This Row],[дата]],"ММ")</f>
        <v>08</v>
      </c>
      <c r="H8110" s="8">
        <v>192</v>
      </c>
      <c r="I8110" s="8">
        <v>89.100000000000009</v>
      </c>
      <c r="J8110" s="8">
        <f>datatable[[#This Row],[продажи_]]-datatable[[#This Row],[себестоимость_]]</f>
        <v>102.89999999999999</v>
      </c>
      <c r="L8110"/>
    </row>
    <row r="8111" spans="2:12" x14ac:dyDescent="0.4">
      <c r="B8111" s="5" t="s">
        <v>67</v>
      </c>
      <c r="C8111" s="5" t="s">
        <v>57</v>
      </c>
      <c r="D8111" s="5" t="s">
        <v>12</v>
      </c>
      <c r="E8111" s="5" t="s">
        <v>62</v>
      </c>
      <c r="F8111" s="6">
        <v>44440</v>
      </c>
      <c r="G8111" s="6" t="str">
        <f>TEXT(datatable[[#This Row],[дата]],"ММ")</f>
        <v>09</v>
      </c>
      <c r="H8111" s="8">
        <v>231.75</v>
      </c>
      <c r="I8111" s="8">
        <v>106.425</v>
      </c>
      <c r="J8111" s="8">
        <f>datatable[[#This Row],[продажи_]]-datatable[[#This Row],[себестоимость_]]</f>
        <v>125.325</v>
      </c>
      <c r="L8111"/>
    </row>
    <row r="8112" spans="2:12" x14ac:dyDescent="0.4">
      <c r="B8112" s="5" t="s">
        <v>67</v>
      </c>
      <c r="C8112" s="5" t="s">
        <v>57</v>
      </c>
      <c r="D8112" s="5" t="s">
        <v>12</v>
      </c>
      <c r="E8112" s="5" t="s">
        <v>62</v>
      </c>
      <c r="F8112" s="6">
        <v>44470</v>
      </c>
      <c r="G8112" s="6" t="str">
        <f>TEXT(datatable[[#This Row],[дата]],"ММ")</f>
        <v>10</v>
      </c>
      <c r="H8112" s="8">
        <v>270</v>
      </c>
      <c r="I8112" s="8">
        <v>165</v>
      </c>
      <c r="J8112" s="8">
        <f>datatable[[#This Row],[продажи_]]-datatable[[#This Row],[себестоимость_]]</f>
        <v>105</v>
      </c>
      <c r="L8112"/>
    </row>
    <row r="8113" spans="2:12" x14ac:dyDescent="0.4">
      <c r="B8113" s="5" t="s">
        <v>67</v>
      </c>
      <c r="C8113" s="5" t="s">
        <v>57</v>
      </c>
      <c r="D8113" s="5" t="s">
        <v>12</v>
      </c>
      <c r="E8113" s="5" t="s">
        <v>62</v>
      </c>
      <c r="F8113" s="6">
        <v>44501</v>
      </c>
      <c r="G8113" s="6" t="str">
        <f>TEXT(datatable[[#This Row],[дата]],"ММ")</f>
        <v>11</v>
      </c>
      <c r="H8113" s="8">
        <v>320</v>
      </c>
      <c r="I8113" s="8">
        <v>261.8</v>
      </c>
      <c r="J8113" s="8">
        <f>datatable[[#This Row],[продажи_]]-datatable[[#This Row],[себестоимость_]]</f>
        <v>58.199999999999989</v>
      </c>
      <c r="L8113"/>
    </row>
    <row r="8114" spans="2:12" x14ac:dyDescent="0.4">
      <c r="B8114" s="5" t="s">
        <v>67</v>
      </c>
      <c r="C8114" s="5" t="s">
        <v>57</v>
      </c>
      <c r="D8114" s="5" t="s">
        <v>12</v>
      </c>
      <c r="E8114" s="5" t="s">
        <v>62</v>
      </c>
      <c r="F8114" s="6">
        <v>44531</v>
      </c>
      <c r="G8114" s="6" t="str">
        <f>TEXT(datatable[[#This Row],[дата]],"ММ")</f>
        <v>12</v>
      </c>
      <c r="H8114" s="8">
        <v>318.5</v>
      </c>
      <c r="I8114" s="8">
        <v>188.65</v>
      </c>
      <c r="J8114" s="8">
        <f>datatable[[#This Row],[продажи_]]-datatable[[#This Row],[себестоимость_]]</f>
        <v>129.85</v>
      </c>
      <c r="L8114"/>
    </row>
    <row r="8115" spans="2:12" x14ac:dyDescent="0.4">
      <c r="B8115" s="5" t="s">
        <v>67</v>
      </c>
      <c r="C8115" s="5" t="s">
        <v>57</v>
      </c>
      <c r="D8115" s="5" t="s">
        <v>12</v>
      </c>
      <c r="E8115" s="5" t="s">
        <v>9</v>
      </c>
      <c r="F8115" s="6">
        <v>44197</v>
      </c>
      <c r="G8115" s="6" t="str">
        <f>TEXT(datatable[[#This Row],[дата]],"ММ")</f>
        <v>01</v>
      </c>
      <c r="H8115" s="8">
        <v>230.59350000000003</v>
      </c>
      <c r="I8115" s="8">
        <v>161.40150000000003</v>
      </c>
      <c r="J8115" s="8">
        <f>datatable[[#This Row],[продажи_]]-datatable[[#This Row],[себестоимость_]]</f>
        <v>69.192000000000007</v>
      </c>
      <c r="L8115"/>
    </row>
    <row r="8116" spans="2:12" x14ac:dyDescent="0.4">
      <c r="B8116" s="5" t="s">
        <v>67</v>
      </c>
      <c r="C8116" s="5" t="s">
        <v>57</v>
      </c>
      <c r="D8116" s="5" t="s">
        <v>12</v>
      </c>
      <c r="E8116" s="5" t="s">
        <v>9</v>
      </c>
      <c r="F8116" s="6">
        <v>44228</v>
      </c>
      <c r="G8116" s="6" t="str">
        <f>TEXT(datatable[[#This Row],[дата]],"ММ")</f>
        <v>02</v>
      </c>
      <c r="H8116" s="8">
        <v>306.21824999999995</v>
      </c>
      <c r="I8116" s="8">
        <v>270.738</v>
      </c>
      <c r="J8116" s="8">
        <f>datatable[[#This Row],[продажи_]]-datatable[[#This Row],[себестоимость_]]</f>
        <v>35.480249999999955</v>
      </c>
      <c r="L8116"/>
    </row>
    <row r="8117" spans="2:12" x14ac:dyDescent="0.4">
      <c r="B8117" s="5" t="s">
        <v>67</v>
      </c>
      <c r="C8117" s="5" t="s">
        <v>57</v>
      </c>
      <c r="D8117" s="5" t="s">
        <v>12</v>
      </c>
      <c r="E8117" s="5" t="s">
        <v>9</v>
      </c>
      <c r="F8117" s="6">
        <v>44256</v>
      </c>
      <c r="G8117" s="6" t="str">
        <f>TEXT(datatable[[#This Row],[дата]],"ММ")</f>
        <v>03</v>
      </c>
      <c r="H8117" s="8">
        <v>305.4744</v>
      </c>
      <c r="I8117" s="8">
        <v>272.12640000000005</v>
      </c>
      <c r="J8117" s="8">
        <f>datatable[[#This Row],[продажи_]]-datatable[[#This Row],[себестоимость_]]</f>
        <v>33.347999999999956</v>
      </c>
      <c r="L8117"/>
    </row>
    <row r="8118" spans="2:12" x14ac:dyDescent="0.4">
      <c r="B8118" s="5" t="s">
        <v>67</v>
      </c>
      <c r="C8118" s="5" t="s">
        <v>57</v>
      </c>
      <c r="D8118" s="5" t="s">
        <v>12</v>
      </c>
      <c r="E8118" s="5" t="s">
        <v>9</v>
      </c>
      <c r="F8118" s="6">
        <v>44287</v>
      </c>
      <c r="G8118" s="6" t="str">
        <f>TEXT(datatable[[#This Row],[дата]],"ММ")</f>
        <v>04</v>
      </c>
      <c r="H8118" s="8">
        <v>476.06400000000002</v>
      </c>
      <c r="I8118" s="8">
        <v>227.69759999999999</v>
      </c>
      <c r="J8118" s="8">
        <f>datatable[[#This Row],[продажи_]]-datatable[[#This Row],[себестоимость_]]</f>
        <v>248.36640000000003</v>
      </c>
      <c r="L8118"/>
    </row>
    <row r="8119" spans="2:12" x14ac:dyDescent="0.4">
      <c r="B8119" s="5" t="s">
        <v>67</v>
      </c>
      <c r="C8119" s="5" t="s">
        <v>57</v>
      </c>
      <c r="D8119" s="5" t="s">
        <v>12</v>
      </c>
      <c r="E8119" s="5" t="s">
        <v>9</v>
      </c>
      <c r="F8119" s="6">
        <v>44317</v>
      </c>
      <c r="G8119" s="6" t="str">
        <f>TEXT(datatable[[#This Row],[дата]],"ММ")</f>
        <v>05</v>
      </c>
      <c r="H8119" s="8">
        <v>288.11789999999996</v>
      </c>
      <c r="I8119" s="8">
        <v>264.83730000000003</v>
      </c>
      <c r="J8119" s="8">
        <f>datatable[[#This Row],[продажи_]]-datatable[[#This Row],[себестоимость_]]</f>
        <v>23.280599999999936</v>
      </c>
      <c r="L8119"/>
    </row>
    <row r="8120" spans="2:12" x14ac:dyDescent="0.4">
      <c r="B8120" s="5" t="s">
        <v>67</v>
      </c>
      <c r="C8120" s="5" t="s">
        <v>57</v>
      </c>
      <c r="D8120" s="5" t="s">
        <v>12</v>
      </c>
      <c r="E8120" s="5" t="s">
        <v>9</v>
      </c>
      <c r="F8120" s="6">
        <v>44348</v>
      </c>
      <c r="G8120" s="6" t="str">
        <f>TEXT(datatable[[#This Row],[дата]],"ММ")</f>
        <v>06</v>
      </c>
      <c r="H8120" s="8">
        <v>180.75555</v>
      </c>
      <c r="I8120" s="8">
        <v>145.26134999999999</v>
      </c>
      <c r="J8120" s="8">
        <f>datatable[[#This Row],[продажи_]]-datatable[[#This Row],[себестоимость_]]</f>
        <v>35.494200000000006</v>
      </c>
      <c r="L8120"/>
    </row>
    <row r="8121" spans="2:12" x14ac:dyDescent="0.4">
      <c r="B8121" s="5" t="s">
        <v>67</v>
      </c>
      <c r="C8121" s="5" t="s">
        <v>57</v>
      </c>
      <c r="D8121" s="5" t="s">
        <v>12</v>
      </c>
      <c r="E8121" s="5" t="s">
        <v>9</v>
      </c>
      <c r="F8121" s="6">
        <v>44378</v>
      </c>
      <c r="G8121" s="6" t="str">
        <f>TEXT(datatable[[#This Row],[дата]],"ММ")</f>
        <v>07</v>
      </c>
      <c r="H8121" s="8">
        <v>227.6181</v>
      </c>
      <c r="I8121" s="8">
        <v>148.38524999999998</v>
      </c>
      <c r="J8121" s="8">
        <f>datatable[[#This Row],[продажи_]]-datatable[[#This Row],[себестоимость_]]</f>
        <v>79.232850000000013</v>
      </c>
      <c r="L8121"/>
    </row>
    <row r="8122" spans="2:12" x14ac:dyDescent="0.4">
      <c r="B8122" s="5" t="s">
        <v>67</v>
      </c>
      <c r="C8122" s="5" t="s">
        <v>57</v>
      </c>
      <c r="D8122" s="5" t="s">
        <v>12</v>
      </c>
      <c r="E8122" s="5" t="s">
        <v>9</v>
      </c>
      <c r="F8122" s="6">
        <v>44409</v>
      </c>
      <c r="G8122" s="6" t="str">
        <f>TEXT(datatable[[#This Row],[дата]],"ММ")</f>
        <v>08</v>
      </c>
      <c r="H8122" s="8">
        <v>200.34360000000001</v>
      </c>
      <c r="I8122" s="8">
        <v>113.8488</v>
      </c>
      <c r="J8122" s="8">
        <f>datatable[[#This Row],[продажи_]]-datatable[[#This Row],[себестоимость_]]</f>
        <v>86.494800000000012</v>
      </c>
      <c r="L8122"/>
    </row>
    <row r="8123" spans="2:12" x14ac:dyDescent="0.4">
      <c r="B8123" s="5" t="s">
        <v>67</v>
      </c>
      <c r="C8123" s="5" t="s">
        <v>57</v>
      </c>
      <c r="D8123" s="5" t="s">
        <v>12</v>
      </c>
      <c r="E8123" s="5" t="s">
        <v>9</v>
      </c>
      <c r="F8123" s="6">
        <v>44440</v>
      </c>
      <c r="G8123" s="6" t="str">
        <f>TEXT(datatable[[#This Row],[дата]],"ММ")</f>
        <v>09</v>
      </c>
      <c r="H8123" s="8">
        <v>263.3229</v>
      </c>
      <c r="I8123" s="8">
        <v>165.5667</v>
      </c>
      <c r="J8123" s="8">
        <f>datatable[[#This Row],[продажи_]]-datatable[[#This Row],[себестоимость_]]</f>
        <v>97.756200000000007</v>
      </c>
      <c r="L8123"/>
    </row>
    <row r="8124" spans="2:12" x14ac:dyDescent="0.4">
      <c r="B8124" s="5" t="s">
        <v>67</v>
      </c>
      <c r="C8124" s="5" t="s">
        <v>57</v>
      </c>
      <c r="D8124" s="5" t="s">
        <v>12</v>
      </c>
      <c r="E8124" s="5" t="s">
        <v>9</v>
      </c>
      <c r="F8124" s="6">
        <v>44470</v>
      </c>
      <c r="G8124" s="6" t="str">
        <f>TEXT(datatable[[#This Row],[дата]],"ММ")</f>
        <v>10</v>
      </c>
      <c r="H8124" s="8">
        <v>354.07260000000002</v>
      </c>
      <c r="I8124" s="8">
        <v>177.02099999999999</v>
      </c>
      <c r="J8124" s="8">
        <f>datatable[[#This Row],[продажи_]]-datatable[[#This Row],[себестоимость_]]</f>
        <v>177.05160000000004</v>
      </c>
      <c r="L8124"/>
    </row>
    <row r="8125" spans="2:12" x14ac:dyDescent="0.4">
      <c r="B8125" s="5" t="s">
        <v>67</v>
      </c>
      <c r="C8125" s="5" t="s">
        <v>57</v>
      </c>
      <c r="D8125" s="5" t="s">
        <v>12</v>
      </c>
      <c r="E8125" s="5" t="s">
        <v>9</v>
      </c>
      <c r="F8125" s="6">
        <v>44501</v>
      </c>
      <c r="G8125" s="6" t="str">
        <f>TEXT(datatable[[#This Row],[дата]],"ММ")</f>
        <v>11</v>
      </c>
      <c r="H8125" s="8">
        <v>384.8184</v>
      </c>
      <c r="I8125" s="8">
        <v>319.33199999999999</v>
      </c>
      <c r="J8125" s="8">
        <f>datatable[[#This Row],[продажи_]]-datatable[[#This Row],[себестоимость_]]</f>
        <v>65.486400000000003</v>
      </c>
      <c r="L8125"/>
    </row>
    <row r="8126" spans="2:12" x14ac:dyDescent="0.4">
      <c r="B8126" s="5" t="s">
        <v>67</v>
      </c>
      <c r="C8126" s="5" t="s">
        <v>57</v>
      </c>
      <c r="D8126" s="5" t="s">
        <v>12</v>
      </c>
      <c r="E8126" s="5" t="s">
        <v>9</v>
      </c>
      <c r="F8126" s="6">
        <v>44531</v>
      </c>
      <c r="G8126" s="6" t="str">
        <f>TEXT(datatable[[#This Row],[дата]],"ММ")</f>
        <v>12</v>
      </c>
      <c r="H8126" s="8">
        <v>374.90040000000005</v>
      </c>
      <c r="I8126" s="8">
        <v>206.52449999999999</v>
      </c>
      <c r="J8126" s="8">
        <f>datatable[[#This Row],[продажи_]]-datatable[[#This Row],[себестоимость_]]</f>
        <v>168.37590000000006</v>
      </c>
      <c r="L8126"/>
    </row>
    <row r="8127" spans="2:12" x14ac:dyDescent="0.4">
      <c r="B8127" s="5" t="s">
        <v>67</v>
      </c>
      <c r="C8127" s="5" t="s">
        <v>57</v>
      </c>
      <c r="D8127" s="5" t="s">
        <v>12</v>
      </c>
      <c r="E8127" s="5" t="s">
        <v>61</v>
      </c>
      <c r="F8127" s="6">
        <v>44197</v>
      </c>
      <c r="G8127" s="6" t="str">
        <f>TEXT(datatable[[#This Row],[дата]],"ММ")</f>
        <v>01</v>
      </c>
      <c r="H8127" s="8">
        <v>93.563999999999993</v>
      </c>
      <c r="I8127" s="8">
        <v>46.268000000000001</v>
      </c>
      <c r="J8127" s="8">
        <f>datatable[[#This Row],[продажи_]]-datatable[[#This Row],[себестоимость_]]</f>
        <v>47.295999999999992</v>
      </c>
      <c r="L8127"/>
    </row>
    <row r="8128" spans="2:12" x14ac:dyDescent="0.4">
      <c r="B8128" s="5" t="s">
        <v>67</v>
      </c>
      <c r="C8128" s="5" t="s">
        <v>57</v>
      </c>
      <c r="D8128" s="5" t="s">
        <v>12</v>
      </c>
      <c r="E8128" s="5" t="s">
        <v>61</v>
      </c>
      <c r="F8128" s="6">
        <v>44228</v>
      </c>
      <c r="G8128" s="6" t="str">
        <f>TEXT(datatable[[#This Row],[дата]],"ММ")</f>
        <v>02</v>
      </c>
      <c r="H8128" s="8">
        <v>114.09840000000001</v>
      </c>
      <c r="I8128" s="8">
        <v>65.044200000000004</v>
      </c>
      <c r="J8128" s="8">
        <f>datatable[[#This Row],[продажи_]]-datatable[[#This Row],[себестоимость_]]</f>
        <v>49.054200000000009</v>
      </c>
      <c r="L8128"/>
    </row>
    <row r="8129" spans="2:12" x14ac:dyDescent="0.4">
      <c r="B8129" s="5" t="s">
        <v>67</v>
      </c>
      <c r="C8129" s="5" t="s">
        <v>57</v>
      </c>
      <c r="D8129" s="5" t="s">
        <v>12</v>
      </c>
      <c r="E8129" s="5" t="s">
        <v>61</v>
      </c>
      <c r="F8129" s="6">
        <v>44256</v>
      </c>
      <c r="G8129" s="6" t="str">
        <f>TEXT(datatable[[#This Row],[дата]],"ММ")</f>
        <v>03</v>
      </c>
      <c r="H8129" s="8">
        <v>95.054400000000001</v>
      </c>
      <c r="I8129" s="8">
        <v>76.826400000000007</v>
      </c>
      <c r="J8129" s="8">
        <f>datatable[[#This Row],[продажи_]]-datatable[[#This Row],[себестоимость_]]</f>
        <v>18.227999999999994</v>
      </c>
      <c r="L8129"/>
    </row>
    <row r="8130" spans="2:12" x14ac:dyDescent="0.4">
      <c r="B8130" s="5" t="s">
        <v>67</v>
      </c>
      <c r="C8130" s="5" t="s">
        <v>57</v>
      </c>
      <c r="D8130" s="5" t="s">
        <v>12</v>
      </c>
      <c r="E8130" s="5" t="s">
        <v>61</v>
      </c>
      <c r="F8130" s="6">
        <v>44287</v>
      </c>
      <c r="G8130" s="6" t="str">
        <f>TEXT(datatable[[#This Row],[дата]],"ММ")</f>
        <v>04</v>
      </c>
      <c r="H8130" s="8">
        <v>115.2576</v>
      </c>
      <c r="I8130" s="8">
        <v>76.611199999999997</v>
      </c>
      <c r="J8130" s="8">
        <f>datatable[[#This Row],[продажи_]]-datatable[[#This Row],[себестоимость_]]</f>
        <v>38.6464</v>
      </c>
      <c r="L8130"/>
    </row>
    <row r="8131" spans="2:12" x14ac:dyDescent="0.4">
      <c r="B8131" s="5" t="s">
        <v>67</v>
      </c>
      <c r="C8131" s="5" t="s">
        <v>57</v>
      </c>
      <c r="D8131" s="5" t="s">
        <v>12</v>
      </c>
      <c r="E8131" s="5" t="s">
        <v>61</v>
      </c>
      <c r="F8131" s="6">
        <v>44317</v>
      </c>
      <c r="G8131" s="6" t="str">
        <f>TEXT(datatable[[#This Row],[дата]],"ММ")</f>
        <v>05</v>
      </c>
      <c r="H8131" s="8">
        <v>136.78559999999999</v>
      </c>
      <c r="I8131" s="8">
        <v>79.839200000000005</v>
      </c>
      <c r="J8131" s="8">
        <f>datatable[[#This Row],[продажи_]]-datatable[[#This Row],[себестоимость_]]</f>
        <v>56.946399999999983</v>
      </c>
      <c r="L8131"/>
    </row>
    <row r="8132" spans="2:12" x14ac:dyDescent="0.4">
      <c r="B8132" s="5" t="s">
        <v>67</v>
      </c>
      <c r="C8132" s="5" t="s">
        <v>57</v>
      </c>
      <c r="D8132" s="5" t="s">
        <v>12</v>
      </c>
      <c r="E8132" s="5" t="s">
        <v>61</v>
      </c>
      <c r="F8132" s="6">
        <v>44348</v>
      </c>
      <c r="G8132" s="6" t="str">
        <f>TEXT(datatable[[#This Row],[дата]],"ММ")</f>
        <v>06</v>
      </c>
      <c r="H8132" s="8">
        <v>67.813199999999995</v>
      </c>
      <c r="I8132" s="8">
        <v>53.262000000000008</v>
      </c>
      <c r="J8132" s="8">
        <f>datatable[[#This Row],[продажи_]]-datatable[[#This Row],[себестоимость_]]</f>
        <v>14.551199999999987</v>
      </c>
      <c r="L8132"/>
    </row>
    <row r="8133" spans="2:12" x14ac:dyDescent="0.4">
      <c r="B8133" s="5" t="s">
        <v>67</v>
      </c>
      <c r="C8133" s="5" t="s">
        <v>57</v>
      </c>
      <c r="D8133" s="5" t="s">
        <v>12</v>
      </c>
      <c r="E8133" s="5" t="s">
        <v>61</v>
      </c>
      <c r="F8133" s="6">
        <v>44378</v>
      </c>
      <c r="G8133" s="6" t="str">
        <f>TEXT(datatable[[#This Row],[дата]],"ММ")</f>
        <v>07</v>
      </c>
      <c r="H8133" s="8">
        <v>61.851599999999991</v>
      </c>
      <c r="I8133" s="8">
        <v>44.062200000000004</v>
      </c>
      <c r="J8133" s="8">
        <f>datatable[[#This Row],[продажи_]]-datatable[[#This Row],[себестоимость_]]</f>
        <v>17.789399999999986</v>
      </c>
      <c r="L8133"/>
    </row>
    <row r="8134" spans="2:12" x14ac:dyDescent="0.4">
      <c r="B8134" s="5" t="s">
        <v>67</v>
      </c>
      <c r="C8134" s="5" t="s">
        <v>57</v>
      </c>
      <c r="D8134" s="5" t="s">
        <v>12</v>
      </c>
      <c r="E8134" s="5" t="s">
        <v>61</v>
      </c>
      <c r="F8134" s="6">
        <v>44409</v>
      </c>
      <c r="G8134" s="6" t="str">
        <f>TEXT(datatable[[#This Row],[дата]],"ММ")</f>
        <v>08</v>
      </c>
      <c r="H8134" s="8">
        <v>53.654400000000003</v>
      </c>
      <c r="I8134" s="8">
        <v>44.331200000000003</v>
      </c>
      <c r="J8134" s="8">
        <f>datatable[[#This Row],[продажи_]]-datatable[[#This Row],[себестоимость_]]</f>
        <v>9.3231999999999999</v>
      </c>
      <c r="L8134"/>
    </row>
    <row r="8135" spans="2:12" x14ac:dyDescent="0.4">
      <c r="B8135" s="5" t="s">
        <v>67</v>
      </c>
      <c r="C8135" s="5" t="s">
        <v>57</v>
      </c>
      <c r="D8135" s="5" t="s">
        <v>12</v>
      </c>
      <c r="E8135" s="5" t="s">
        <v>61</v>
      </c>
      <c r="F8135" s="6">
        <v>44440</v>
      </c>
      <c r="G8135" s="6" t="str">
        <f>TEXT(datatable[[#This Row],[дата]],"ММ")</f>
        <v>09</v>
      </c>
      <c r="H8135" s="8">
        <v>78.245999999999995</v>
      </c>
      <c r="I8135" s="8">
        <v>41.157000000000004</v>
      </c>
      <c r="J8135" s="8">
        <f>datatable[[#This Row],[продажи_]]-datatable[[#This Row],[себестоимость_]]</f>
        <v>37.088999999999992</v>
      </c>
      <c r="L8135"/>
    </row>
    <row r="8136" spans="2:12" x14ac:dyDescent="0.4">
      <c r="B8136" s="5" t="s">
        <v>67</v>
      </c>
      <c r="C8136" s="5" t="s">
        <v>57</v>
      </c>
      <c r="D8136" s="5" t="s">
        <v>12</v>
      </c>
      <c r="E8136" s="5" t="s">
        <v>61</v>
      </c>
      <c r="F8136" s="6">
        <v>44470</v>
      </c>
      <c r="G8136" s="6" t="str">
        <f>TEXT(datatable[[#This Row],[дата]],"ММ")</f>
        <v>10</v>
      </c>
      <c r="H8136" s="8">
        <v>99.36</v>
      </c>
      <c r="I8136" s="8">
        <v>60.040800000000004</v>
      </c>
      <c r="J8136" s="8">
        <f>datatable[[#This Row],[продажи_]]-datatable[[#This Row],[себестоимость_]]</f>
        <v>39.319199999999995</v>
      </c>
      <c r="L8136"/>
    </row>
    <row r="8137" spans="2:12" x14ac:dyDescent="0.4">
      <c r="B8137" s="5" t="s">
        <v>67</v>
      </c>
      <c r="C8137" s="5" t="s">
        <v>57</v>
      </c>
      <c r="D8137" s="5" t="s">
        <v>12</v>
      </c>
      <c r="E8137" s="5" t="s">
        <v>61</v>
      </c>
      <c r="F8137" s="6">
        <v>44501</v>
      </c>
      <c r="G8137" s="6" t="str">
        <f>TEXT(datatable[[#This Row],[дата]],"ММ")</f>
        <v>11</v>
      </c>
      <c r="H8137" s="8">
        <v>136.45439999999999</v>
      </c>
      <c r="I8137" s="8">
        <v>68.864000000000004</v>
      </c>
      <c r="J8137" s="8">
        <f>datatable[[#This Row],[продажи_]]-datatable[[#This Row],[себестоимость_]]</f>
        <v>67.590399999999988</v>
      </c>
      <c r="L8137"/>
    </row>
    <row r="8138" spans="2:12" x14ac:dyDescent="0.4">
      <c r="B8138" s="5" t="s">
        <v>67</v>
      </c>
      <c r="C8138" s="5" t="s">
        <v>57</v>
      </c>
      <c r="D8138" s="5" t="s">
        <v>12</v>
      </c>
      <c r="E8138" s="5" t="s">
        <v>61</v>
      </c>
      <c r="F8138" s="6">
        <v>44531</v>
      </c>
      <c r="G8138" s="6" t="str">
        <f>TEXT(datatable[[#This Row],[дата]],"ММ")</f>
        <v>12</v>
      </c>
      <c r="H8138" s="8">
        <v>121.71600000000001</v>
      </c>
      <c r="I8138" s="8">
        <v>84.358400000000017</v>
      </c>
      <c r="J8138" s="8">
        <f>datatable[[#This Row],[продажи_]]-datatable[[#This Row],[себестоимость_]]</f>
        <v>37.357599999999991</v>
      </c>
      <c r="L8138"/>
    </row>
    <row r="8139" spans="2:12" x14ac:dyDescent="0.4">
      <c r="B8139" s="5" t="s">
        <v>67</v>
      </c>
      <c r="C8139" s="5" t="s">
        <v>57</v>
      </c>
      <c r="D8139" s="5" t="s">
        <v>12</v>
      </c>
      <c r="E8139" s="5" t="s">
        <v>7</v>
      </c>
      <c r="F8139" s="6">
        <v>44197</v>
      </c>
      <c r="G8139" s="6" t="str">
        <f>TEXT(datatable[[#This Row],[дата]],"ММ")</f>
        <v>01</v>
      </c>
      <c r="H8139" s="8">
        <v>14.344000000000001</v>
      </c>
      <c r="I8139" s="8">
        <v>4.6059999999999999</v>
      </c>
      <c r="J8139" s="8">
        <f>datatable[[#This Row],[продажи_]]-datatable[[#This Row],[себестоимость_]]</f>
        <v>9.7380000000000013</v>
      </c>
      <c r="L8139"/>
    </row>
    <row r="8140" spans="2:12" x14ac:dyDescent="0.4">
      <c r="B8140" s="5" t="s">
        <v>67</v>
      </c>
      <c r="C8140" s="5" t="s">
        <v>57</v>
      </c>
      <c r="D8140" s="5" t="s">
        <v>12</v>
      </c>
      <c r="E8140" s="5" t="s">
        <v>7</v>
      </c>
      <c r="F8140" s="6">
        <v>44228</v>
      </c>
      <c r="G8140" s="6" t="str">
        <f>TEXT(datatable[[#This Row],[дата]],"ММ")</f>
        <v>02</v>
      </c>
      <c r="H8140" s="8">
        <v>16.952000000000002</v>
      </c>
      <c r="I8140" s="8">
        <v>7.3891999999999998</v>
      </c>
      <c r="J8140" s="8">
        <f>datatable[[#This Row],[продажи_]]-datatable[[#This Row],[себестоимость_]]</f>
        <v>9.5628000000000029</v>
      </c>
      <c r="L8140"/>
    </row>
    <row r="8141" spans="2:12" x14ac:dyDescent="0.4">
      <c r="B8141" s="5" t="s">
        <v>67</v>
      </c>
      <c r="C8141" s="5" t="s">
        <v>57</v>
      </c>
      <c r="D8141" s="5" t="s">
        <v>12</v>
      </c>
      <c r="E8141" s="5" t="s">
        <v>7</v>
      </c>
      <c r="F8141" s="6">
        <v>44256</v>
      </c>
      <c r="G8141" s="6" t="str">
        <f>TEXT(datatable[[#This Row],[дата]],"ММ")</f>
        <v>03</v>
      </c>
      <c r="H8141" s="8">
        <v>27.384</v>
      </c>
      <c r="I8141" s="8">
        <v>7.6832000000000011</v>
      </c>
      <c r="J8141" s="8">
        <f>datatable[[#This Row],[продажи_]]-datatable[[#This Row],[себестоимость_]]</f>
        <v>19.700800000000001</v>
      </c>
      <c r="L8141"/>
    </row>
    <row r="8142" spans="2:12" x14ac:dyDescent="0.4">
      <c r="B8142" s="5" t="s">
        <v>67</v>
      </c>
      <c r="C8142" s="5" t="s">
        <v>57</v>
      </c>
      <c r="D8142" s="5" t="s">
        <v>12</v>
      </c>
      <c r="E8142" s="5" t="s">
        <v>7</v>
      </c>
      <c r="F8142" s="6">
        <v>44287</v>
      </c>
      <c r="G8142" s="6" t="str">
        <f>TEXT(datatable[[#This Row],[дата]],"ММ")</f>
        <v>04</v>
      </c>
      <c r="H8142" s="8">
        <v>25.558400000000002</v>
      </c>
      <c r="I8142" s="8">
        <v>7.7615999999999996</v>
      </c>
      <c r="J8142" s="8">
        <f>datatable[[#This Row],[продажи_]]-datatable[[#This Row],[себестоимость_]]</f>
        <v>17.796800000000005</v>
      </c>
      <c r="L8142"/>
    </row>
    <row r="8143" spans="2:12" x14ac:dyDescent="0.4">
      <c r="B8143" s="5" t="s">
        <v>67</v>
      </c>
      <c r="C8143" s="5" t="s">
        <v>57</v>
      </c>
      <c r="D8143" s="5" t="s">
        <v>12</v>
      </c>
      <c r="E8143" s="5" t="s">
        <v>7</v>
      </c>
      <c r="F8143" s="6">
        <v>44317</v>
      </c>
      <c r="G8143" s="6" t="str">
        <f>TEXT(datatable[[#This Row],[дата]],"ММ")</f>
        <v>05</v>
      </c>
      <c r="H8143" s="8">
        <v>21.9072</v>
      </c>
      <c r="I8143" s="8">
        <v>5.6938000000000004</v>
      </c>
      <c r="J8143" s="8">
        <f>datatable[[#This Row],[продажи_]]-datatable[[#This Row],[себестоимость_]]</f>
        <v>16.2134</v>
      </c>
      <c r="L8143"/>
    </row>
    <row r="8144" spans="2:12" x14ac:dyDescent="0.4">
      <c r="B8144" s="5" t="s">
        <v>67</v>
      </c>
      <c r="C8144" s="5" t="s">
        <v>57</v>
      </c>
      <c r="D8144" s="5" t="s">
        <v>12</v>
      </c>
      <c r="E8144" s="5" t="s">
        <v>7</v>
      </c>
      <c r="F8144" s="6">
        <v>44348</v>
      </c>
      <c r="G8144" s="6" t="str">
        <f>TEXT(datatable[[#This Row],[дата]],"ММ")</f>
        <v>06</v>
      </c>
      <c r="H8144" s="8">
        <v>13.936499999999999</v>
      </c>
      <c r="I8144" s="8">
        <v>4.0131000000000006</v>
      </c>
      <c r="J8144" s="8">
        <f>datatable[[#This Row],[продажи_]]-datatable[[#This Row],[себестоимость_]]</f>
        <v>9.9233999999999973</v>
      </c>
      <c r="L8144"/>
    </row>
    <row r="8145" spans="2:12" x14ac:dyDescent="0.4">
      <c r="B8145" s="5" t="s">
        <v>67</v>
      </c>
      <c r="C8145" s="5" t="s">
        <v>57</v>
      </c>
      <c r="D8145" s="5" t="s">
        <v>12</v>
      </c>
      <c r="E8145" s="5" t="s">
        <v>7</v>
      </c>
      <c r="F8145" s="6">
        <v>44378</v>
      </c>
      <c r="G8145" s="6" t="str">
        <f>TEXT(datatable[[#This Row],[дата]],"ММ")</f>
        <v>07</v>
      </c>
      <c r="H8145" s="8">
        <v>12.1761</v>
      </c>
      <c r="I8145" s="8">
        <v>5.2478999999999996</v>
      </c>
      <c r="J8145" s="8">
        <f>datatable[[#This Row],[продажи_]]-datatable[[#This Row],[себестоимость_]]</f>
        <v>6.9282000000000004</v>
      </c>
      <c r="L8145"/>
    </row>
    <row r="8146" spans="2:12" x14ac:dyDescent="0.4">
      <c r="B8146" s="5" t="s">
        <v>67</v>
      </c>
      <c r="C8146" s="5" t="s">
        <v>57</v>
      </c>
      <c r="D8146" s="5" t="s">
        <v>12</v>
      </c>
      <c r="E8146" s="5" t="s">
        <v>7</v>
      </c>
      <c r="F8146" s="6">
        <v>44409</v>
      </c>
      <c r="G8146" s="6" t="str">
        <f>TEXT(datatable[[#This Row],[дата]],"ММ")</f>
        <v>08</v>
      </c>
      <c r="H8146" s="8">
        <v>13.300800000000001</v>
      </c>
      <c r="I8146" s="8">
        <v>4.1159999999999997</v>
      </c>
      <c r="J8146" s="8">
        <f>datatable[[#This Row],[продажи_]]-datatable[[#This Row],[себестоимость_]]</f>
        <v>9.184800000000001</v>
      </c>
      <c r="L8146"/>
    </row>
    <row r="8147" spans="2:12" x14ac:dyDescent="0.4">
      <c r="B8147" s="5" t="s">
        <v>67</v>
      </c>
      <c r="C8147" s="5" t="s">
        <v>57</v>
      </c>
      <c r="D8147" s="5" t="s">
        <v>12</v>
      </c>
      <c r="E8147" s="5" t="s">
        <v>7</v>
      </c>
      <c r="F8147" s="6">
        <v>44440</v>
      </c>
      <c r="G8147" s="6" t="str">
        <f>TEXT(datatable[[#This Row],[дата]],"ММ")</f>
        <v>09</v>
      </c>
      <c r="H8147" s="8">
        <v>12.7629</v>
      </c>
      <c r="I8147" s="8">
        <v>4.4982000000000006</v>
      </c>
      <c r="J8147" s="8">
        <f>datatable[[#This Row],[продажи_]]-datatable[[#This Row],[себестоимость_]]</f>
        <v>8.2646999999999995</v>
      </c>
      <c r="L8147"/>
    </row>
    <row r="8148" spans="2:12" x14ac:dyDescent="0.4">
      <c r="B8148" s="5" t="s">
        <v>67</v>
      </c>
      <c r="C8148" s="5" t="s">
        <v>57</v>
      </c>
      <c r="D8148" s="5" t="s">
        <v>12</v>
      </c>
      <c r="E8148" s="5" t="s">
        <v>7</v>
      </c>
      <c r="F8148" s="6">
        <v>44470</v>
      </c>
      <c r="G8148" s="6" t="str">
        <f>TEXT(datatable[[#This Row],[дата]],"ММ")</f>
        <v>10</v>
      </c>
      <c r="H8148" s="8">
        <v>20.342399999999998</v>
      </c>
      <c r="I8148" s="8">
        <v>6.0564</v>
      </c>
      <c r="J8148" s="8">
        <f>datatable[[#This Row],[продажи_]]-datatable[[#This Row],[себестоимость_]]</f>
        <v>14.285999999999998</v>
      </c>
      <c r="L8148"/>
    </row>
    <row r="8149" spans="2:12" x14ac:dyDescent="0.4">
      <c r="B8149" s="5" t="s">
        <v>67</v>
      </c>
      <c r="C8149" s="5" t="s">
        <v>57</v>
      </c>
      <c r="D8149" s="5" t="s">
        <v>12</v>
      </c>
      <c r="E8149" s="5" t="s">
        <v>7</v>
      </c>
      <c r="F8149" s="6">
        <v>44501</v>
      </c>
      <c r="G8149" s="6" t="str">
        <f>TEXT(datatable[[#This Row],[дата]],"ММ")</f>
        <v>11</v>
      </c>
      <c r="H8149" s="8">
        <v>25.036799999999999</v>
      </c>
      <c r="I8149" s="8">
        <v>8.3103999999999996</v>
      </c>
      <c r="J8149" s="8">
        <f>datatable[[#This Row],[продажи_]]-datatable[[#This Row],[себестоимость_]]</f>
        <v>16.726399999999998</v>
      </c>
      <c r="L8149"/>
    </row>
    <row r="8150" spans="2:12" x14ac:dyDescent="0.4">
      <c r="B8150" s="5" t="s">
        <v>67</v>
      </c>
      <c r="C8150" s="5" t="s">
        <v>57</v>
      </c>
      <c r="D8150" s="5" t="s">
        <v>12</v>
      </c>
      <c r="E8150" s="5" t="s">
        <v>7</v>
      </c>
      <c r="F8150" s="6">
        <v>44531</v>
      </c>
      <c r="G8150" s="6" t="str">
        <f>TEXT(datatable[[#This Row],[дата]],"ММ")</f>
        <v>12</v>
      </c>
      <c r="H8150" s="8">
        <v>26.242999999999999</v>
      </c>
      <c r="I8150" s="8">
        <v>6.1054000000000004</v>
      </c>
      <c r="J8150" s="8">
        <f>datatable[[#This Row],[продажи_]]-datatable[[#This Row],[себестоимость_]]</f>
        <v>20.137599999999999</v>
      </c>
      <c r="L8150"/>
    </row>
    <row r="8151" spans="2:12" x14ac:dyDescent="0.4">
      <c r="B8151" s="5" t="s">
        <v>67</v>
      </c>
      <c r="C8151" s="5" t="s">
        <v>57</v>
      </c>
      <c r="D8151" s="5" t="s">
        <v>12</v>
      </c>
      <c r="E8151" s="5" t="s">
        <v>7</v>
      </c>
      <c r="F8151" s="6">
        <v>44197</v>
      </c>
      <c r="G8151" s="6" t="str">
        <f>TEXT(datatable[[#This Row],[дата]],"ММ")</f>
        <v>01</v>
      </c>
      <c r="H8151" s="8">
        <v>12.360999999999999</v>
      </c>
      <c r="I8151" s="8">
        <v>4.4160000000000004</v>
      </c>
      <c r="J8151" s="8">
        <f>datatable[[#This Row],[продажи_]]-datatable[[#This Row],[себестоимость_]]</f>
        <v>7.9449999999999985</v>
      </c>
      <c r="L8151"/>
    </row>
    <row r="8152" spans="2:12" x14ac:dyDescent="0.4">
      <c r="B8152" s="5" t="s">
        <v>67</v>
      </c>
      <c r="C8152" s="5" t="s">
        <v>57</v>
      </c>
      <c r="D8152" s="5" t="s">
        <v>12</v>
      </c>
      <c r="E8152" s="5" t="s">
        <v>7</v>
      </c>
      <c r="F8152" s="6">
        <v>44228</v>
      </c>
      <c r="G8152" s="6" t="str">
        <f>TEXT(datatable[[#This Row],[дата]],"ММ")</f>
        <v>02</v>
      </c>
      <c r="H8152" s="8">
        <v>18.291650000000001</v>
      </c>
      <c r="I8152" s="8">
        <v>5.9202000000000004</v>
      </c>
      <c r="J8152" s="8">
        <f>datatable[[#This Row],[продажи_]]-datatable[[#This Row],[себестоимость_]]</f>
        <v>12.371449999999999</v>
      </c>
      <c r="L8152"/>
    </row>
    <row r="8153" spans="2:12" x14ac:dyDescent="0.4">
      <c r="B8153" s="5" t="s">
        <v>67</v>
      </c>
      <c r="C8153" s="5" t="s">
        <v>57</v>
      </c>
      <c r="D8153" s="5" t="s">
        <v>12</v>
      </c>
      <c r="E8153" s="5" t="s">
        <v>7</v>
      </c>
      <c r="F8153" s="6">
        <v>44256</v>
      </c>
      <c r="G8153" s="6" t="str">
        <f>TEXT(datatable[[#This Row],[дата]],"ММ")</f>
        <v>03</v>
      </c>
      <c r="H8153" s="8">
        <v>20.0669</v>
      </c>
      <c r="I8153" s="8">
        <v>6.1180000000000003</v>
      </c>
      <c r="J8153" s="8">
        <f>datatable[[#This Row],[продажи_]]-datatable[[#This Row],[себестоимость_]]</f>
        <v>13.9489</v>
      </c>
      <c r="L8153"/>
    </row>
    <row r="8154" spans="2:12" x14ac:dyDescent="0.4">
      <c r="B8154" s="5" t="s">
        <v>67</v>
      </c>
      <c r="C8154" s="5" t="s">
        <v>57</v>
      </c>
      <c r="D8154" s="5" t="s">
        <v>12</v>
      </c>
      <c r="E8154" s="5" t="s">
        <v>7</v>
      </c>
      <c r="F8154" s="6">
        <v>44287</v>
      </c>
      <c r="G8154" s="6" t="str">
        <f>TEXT(datatable[[#This Row],[дата]],"ММ")</f>
        <v>04</v>
      </c>
      <c r="H8154" s="8">
        <v>16.832000000000001</v>
      </c>
      <c r="I8154" s="8">
        <v>7.2128000000000005</v>
      </c>
      <c r="J8154" s="8">
        <f>datatable[[#This Row],[продажи_]]-datatable[[#This Row],[себестоимость_]]</f>
        <v>9.6191999999999993</v>
      </c>
      <c r="L8154"/>
    </row>
    <row r="8155" spans="2:12" x14ac:dyDescent="0.4">
      <c r="B8155" s="5" t="s">
        <v>67</v>
      </c>
      <c r="C8155" s="5" t="s">
        <v>57</v>
      </c>
      <c r="D8155" s="5" t="s">
        <v>12</v>
      </c>
      <c r="E8155" s="5" t="s">
        <v>7</v>
      </c>
      <c r="F8155" s="6">
        <v>44317</v>
      </c>
      <c r="G8155" s="6" t="str">
        <f>TEXT(datatable[[#This Row],[дата]],"ММ")</f>
        <v>05</v>
      </c>
      <c r="H8155" s="8">
        <v>19.1464</v>
      </c>
      <c r="I8155" s="8">
        <v>5.3452000000000002</v>
      </c>
      <c r="J8155" s="8">
        <f>datatable[[#This Row],[продажи_]]-datatable[[#This Row],[себестоимость_]]</f>
        <v>13.8012</v>
      </c>
      <c r="L8155"/>
    </row>
    <row r="8156" spans="2:12" x14ac:dyDescent="0.4">
      <c r="B8156" s="5" t="s">
        <v>67</v>
      </c>
      <c r="C8156" s="5" t="s">
        <v>57</v>
      </c>
      <c r="D8156" s="5" t="s">
        <v>12</v>
      </c>
      <c r="E8156" s="5" t="s">
        <v>7</v>
      </c>
      <c r="F8156" s="6">
        <v>44348</v>
      </c>
      <c r="G8156" s="6" t="str">
        <f>TEXT(datatable[[#This Row],[дата]],"ММ")</f>
        <v>06</v>
      </c>
      <c r="H8156" s="8">
        <v>11.361600000000001</v>
      </c>
      <c r="I8156" s="8">
        <v>4.2227999999999994</v>
      </c>
      <c r="J8156" s="8">
        <f>datatable[[#This Row],[продажи_]]-datatable[[#This Row],[себестоимость_]]</f>
        <v>7.1388000000000016</v>
      </c>
      <c r="L8156"/>
    </row>
    <row r="8157" spans="2:12" x14ac:dyDescent="0.4">
      <c r="B8157" s="5" t="s">
        <v>67</v>
      </c>
      <c r="C8157" s="5" t="s">
        <v>57</v>
      </c>
      <c r="D8157" s="5" t="s">
        <v>12</v>
      </c>
      <c r="E8157" s="5" t="s">
        <v>7</v>
      </c>
      <c r="F8157" s="6">
        <v>44378</v>
      </c>
      <c r="G8157" s="6" t="str">
        <f>TEXT(datatable[[#This Row],[дата]],"ММ")</f>
        <v>07</v>
      </c>
      <c r="H8157" s="8">
        <v>12.190050000000001</v>
      </c>
      <c r="I8157" s="8">
        <v>3.8502000000000001</v>
      </c>
      <c r="J8157" s="8">
        <f>datatable[[#This Row],[продажи_]]-datatable[[#This Row],[себестоимость_]]</f>
        <v>8.339850000000002</v>
      </c>
      <c r="L8157"/>
    </row>
    <row r="8158" spans="2:12" x14ac:dyDescent="0.4">
      <c r="B8158" s="5" t="s">
        <v>67</v>
      </c>
      <c r="C8158" s="5" t="s">
        <v>57</v>
      </c>
      <c r="D8158" s="5" t="s">
        <v>12</v>
      </c>
      <c r="E8158" s="5" t="s">
        <v>7</v>
      </c>
      <c r="F8158" s="6">
        <v>44409</v>
      </c>
      <c r="G8158" s="6" t="str">
        <f>TEXT(datatable[[#This Row],[дата]],"ММ")</f>
        <v>08</v>
      </c>
      <c r="H8158" s="8">
        <v>11.572000000000001</v>
      </c>
      <c r="I8158" s="8">
        <v>4.0480000000000009</v>
      </c>
      <c r="J8158" s="8">
        <f>datatable[[#This Row],[продажи_]]-datatable[[#This Row],[себестоимость_]]</f>
        <v>7.524</v>
      </c>
      <c r="L8158"/>
    </row>
    <row r="8159" spans="2:12" x14ac:dyDescent="0.4">
      <c r="B8159" s="5" t="s">
        <v>67</v>
      </c>
      <c r="C8159" s="5" t="s">
        <v>57</v>
      </c>
      <c r="D8159" s="5" t="s">
        <v>12</v>
      </c>
      <c r="E8159" s="5" t="s">
        <v>7</v>
      </c>
      <c r="F8159" s="6">
        <v>44440</v>
      </c>
      <c r="G8159" s="6" t="str">
        <f>TEXT(datatable[[#This Row],[дата]],"ММ")</f>
        <v>09</v>
      </c>
      <c r="H8159" s="8">
        <v>13.965300000000001</v>
      </c>
      <c r="I8159" s="8">
        <v>4.0985999999999994</v>
      </c>
      <c r="J8159" s="8">
        <f>datatable[[#This Row],[продажи_]]-datatable[[#This Row],[себестоимость_]]</f>
        <v>9.8667000000000016</v>
      </c>
      <c r="L8159"/>
    </row>
    <row r="8160" spans="2:12" x14ac:dyDescent="0.4">
      <c r="B8160" s="5" t="s">
        <v>67</v>
      </c>
      <c r="C8160" s="5" t="s">
        <v>57</v>
      </c>
      <c r="D8160" s="5" t="s">
        <v>12</v>
      </c>
      <c r="E8160" s="5" t="s">
        <v>7</v>
      </c>
      <c r="F8160" s="6">
        <v>44470</v>
      </c>
      <c r="G8160" s="6" t="str">
        <f>TEXT(datatable[[#This Row],[дата]],"ММ")</f>
        <v>10</v>
      </c>
      <c r="H8160" s="8">
        <v>18.6204</v>
      </c>
      <c r="I8160" s="8">
        <v>5.0784000000000002</v>
      </c>
      <c r="J8160" s="8">
        <f>datatable[[#This Row],[продажи_]]-datatable[[#This Row],[себестоимость_]]</f>
        <v>13.542</v>
      </c>
      <c r="L8160"/>
    </row>
    <row r="8161" spans="2:12" x14ac:dyDescent="0.4">
      <c r="B8161" s="5" t="s">
        <v>67</v>
      </c>
      <c r="C8161" s="5" t="s">
        <v>57</v>
      </c>
      <c r="D8161" s="5" t="s">
        <v>12</v>
      </c>
      <c r="E8161" s="5" t="s">
        <v>7</v>
      </c>
      <c r="F8161" s="6">
        <v>44501</v>
      </c>
      <c r="G8161" s="6" t="str">
        <f>TEXT(datatable[[#This Row],[дата]],"ММ")</f>
        <v>11</v>
      </c>
      <c r="H8161" s="8">
        <v>18.0944</v>
      </c>
      <c r="I8161" s="8">
        <v>8.5375999999999994</v>
      </c>
      <c r="J8161" s="8">
        <f>datatable[[#This Row],[продажи_]]-datatable[[#This Row],[себестоимость_]]</f>
        <v>9.5568000000000008</v>
      </c>
      <c r="L8161"/>
    </row>
    <row r="8162" spans="2:12" x14ac:dyDescent="0.4">
      <c r="B8162" s="5" t="s">
        <v>67</v>
      </c>
      <c r="C8162" s="5" t="s">
        <v>57</v>
      </c>
      <c r="D8162" s="5" t="s">
        <v>12</v>
      </c>
      <c r="E8162" s="5" t="s">
        <v>7</v>
      </c>
      <c r="F8162" s="6">
        <v>44531</v>
      </c>
      <c r="G8162" s="6" t="str">
        <f>TEXT(datatable[[#This Row],[дата]],"ММ")</f>
        <v>12</v>
      </c>
      <c r="H8162" s="8">
        <v>14.912100000000001</v>
      </c>
      <c r="I8162" s="8">
        <v>5.8604000000000003</v>
      </c>
      <c r="J8162" s="8">
        <f>datatable[[#This Row],[продажи_]]-datatable[[#This Row],[себестоимость_]]</f>
        <v>9.0517000000000003</v>
      </c>
      <c r="L8162"/>
    </row>
    <row r="8163" spans="2:12" x14ac:dyDescent="0.4">
      <c r="B8163" s="5" t="s">
        <v>67</v>
      </c>
      <c r="C8163" s="5" t="s">
        <v>57</v>
      </c>
      <c r="D8163" s="5" t="s">
        <v>12</v>
      </c>
      <c r="E8163" s="5" t="s">
        <v>7</v>
      </c>
      <c r="F8163" s="6">
        <v>44197</v>
      </c>
      <c r="G8163" s="6" t="str">
        <f>TEXT(datatable[[#This Row],[дата]],"ММ")</f>
        <v>01</v>
      </c>
      <c r="H8163" s="8">
        <v>1.2284999999999999</v>
      </c>
      <c r="I8163" s="8">
        <v>0.37200000000000005</v>
      </c>
      <c r="J8163" s="8">
        <f>datatable[[#This Row],[продажи_]]-datatable[[#This Row],[себестоимость_]]</f>
        <v>0.85649999999999982</v>
      </c>
      <c r="L8163"/>
    </row>
    <row r="8164" spans="2:12" x14ac:dyDescent="0.4">
      <c r="B8164" s="5" t="s">
        <v>67</v>
      </c>
      <c r="C8164" s="5" t="s">
        <v>57</v>
      </c>
      <c r="D8164" s="5" t="s">
        <v>12</v>
      </c>
      <c r="E8164" s="5" t="s">
        <v>7</v>
      </c>
      <c r="F8164" s="6">
        <v>44228</v>
      </c>
      <c r="G8164" s="6" t="str">
        <f>TEXT(datatable[[#This Row],[дата]],"ММ")</f>
        <v>02</v>
      </c>
      <c r="H8164" s="8">
        <v>1.62435</v>
      </c>
      <c r="I8164" s="8">
        <v>0.5616000000000001</v>
      </c>
      <c r="J8164" s="8">
        <f>datatable[[#This Row],[продажи_]]-datatable[[#This Row],[себестоимость_]]</f>
        <v>1.0627499999999999</v>
      </c>
      <c r="L8164"/>
    </row>
    <row r="8165" spans="2:12" x14ac:dyDescent="0.4">
      <c r="B8165" s="5" t="s">
        <v>67</v>
      </c>
      <c r="C8165" s="5" t="s">
        <v>57</v>
      </c>
      <c r="D8165" s="5" t="s">
        <v>12</v>
      </c>
      <c r="E8165" s="5" t="s">
        <v>7</v>
      </c>
      <c r="F8165" s="6">
        <v>44256</v>
      </c>
      <c r="G8165" s="6" t="str">
        <f>TEXT(datatable[[#This Row],[дата]],"ММ")</f>
        <v>03</v>
      </c>
      <c r="H8165" s="8">
        <v>1.7198999999999998</v>
      </c>
      <c r="I8165" s="8">
        <v>0.66080000000000005</v>
      </c>
      <c r="J8165" s="8">
        <f>datatable[[#This Row],[продажи_]]-datatable[[#This Row],[себестоимость_]]</f>
        <v>1.0590999999999997</v>
      </c>
      <c r="L8165"/>
    </row>
    <row r="8166" spans="2:12" x14ac:dyDescent="0.4">
      <c r="B8166" s="5" t="s">
        <v>67</v>
      </c>
      <c r="C8166" s="5" t="s">
        <v>57</v>
      </c>
      <c r="D8166" s="5" t="s">
        <v>12</v>
      </c>
      <c r="E8166" s="5" t="s">
        <v>7</v>
      </c>
      <c r="F8166" s="6">
        <v>44287</v>
      </c>
      <c r="G8166" s="6" t="str">
        <f>TEXT(datatable[[#This Row],[дата]],"ММ")</f>
        <v>04</v>
      </c>
      <c r="H8166" s="8">
        <v>1.3440000000000001</v>
      </c>
      <c r="I8166" s="8">
        <v>0.70400000000000007</v>
      </c>
      <c r="J8166" s="8">
        <f>datatable[[#This Row],[продажи_]]-datatable[[#This Row],[себестоимость_]]</f>
        <v>0.64</v>
      </c>
      <c r="L8166"/>
    </row>
    <row r="8167" spans="2:12" x14ac:dyDescent="0.4">
      <c r="B8167" s="5" t="s">
        <v>67</v>
      </c>
      <c r="C8167" s="5" t="s">
        <v>57</v>
      </c>
      <c r="D8167" s="5" t="s">
        <v>12</v>
      </c>
      <c r="E8167" s="5" t="s">
        <v>7</v>
      </c>
      <c r="F8167" s="6">
        <v>44317</v>
      </c>
      <c r="G8167" s="6" t="str">
        <f>TEXT(datatable[[#This Row],[дата]],"ММ")</f>
        <v>05</v>
      </c>
      <c r="H8167" s="8">
        <v>1.2201</v>
      </c>
      <c r="I8167" s="8">
        <v>0.44800000000000006</v>
      </c>
      <c r="J8167" s="8">
        <f>datatable[[#This Row],[продажи_]]-datatable[[#This Row],[себестоимость_]]</f>
        <v>0.7720999999999999</v>
      </c>
      <c r="L8167"/>
    </row>
    <row r="8168" spans="2:12" x14ac:dyDescent="0.4">
      <c r="B8168" s="5" t="s">
        <v>67</v>
      </c>
      <c r="C8168" s="5" t="s">
        <v>57</v>
      </c>
      <c r="D8168" s="5" t="s">
        <v>12</v>
      </c>
      <c r="E8168" s="5" t="s">
        <v>7</v>
      </c>
      <c r="F8168" s="6">
        <v>44348</v>
      </c>
      <c r="G8168" s="6" t="str">
        <f>TEXT(datatable[[#This Row],[дата]],"ММ")</f>
        <v>06</v>
      </c>
      <c r="H8168" s="8">
        <v>0.81270000000000009</v>
      </c>
      <c r="I8168" s="8">
        <v>0.34199999999999997</v>
      </c>
      <c r="J8168" s="8">
        <f>datatable[[#This Row],[продажи_]]-datatable[[#This Row],[себестоимость_]]</f>
        <v>0.47070000000000012</v>
      </c>
      <c r="L8168"/>
    </row>
    <row r="8169" spans="2:12" x14ac:dyDescent="0.4">
      <c r="B8169" s="5" t="s">
        <v>67</v>
      </c>
      <c r="C8169" s="5" t="s">
        <v>57</v>
      </c>
      <c r="D8169" s="5" t="s">
        <v>12</v>
      </c>
      <c r="E8169" s="5" t="s">
        <v>7</v>
      </c>
      <c r="F8169" s="6">
        <v>44378</v>
      </c>
      <c r="G8169" s="6" t="str">
        <f>TEXT(datatable[[#This Row],[дата]],"ММ")</f>
        <v>07</v>
      </c>
      <c r="H8169" s="8">
        <v>0.85050000000000003</v>
      </c>
      <c r="I8169" s="8">
        <v>0.38880000000000003</v>
      </c>
      <c r="J8169" s="8">
        <f>datatable[[#This Row],[продажи_]]-datatable[[#This Row],[себестоимость_]]</f>
        <v>0.4617</v>
      </c>
      <c r="L8169"/>
    </row>
    <row r="8170" spans="2:12" x14ac:dyDescent="0.4">
      <c r="B8170" s="5" t="s">
        <v>67</v>
      </c>
      <c r="C8170" s="5" t="s">
        <v>57</v>
      </c>
      <c r="D8170" s="5" t="s">
        <v>12</v>
      </c>
      <c r="E8170" s="5" t="s">
        <v>7</v>
      </c>
      <c r="F8170" s="6">
        <v>44409</v>
      </c>
      <c r="G8170" s="6" t="str">
        <f>TEXT(datatable[[#This Row],[дата]],"ММ")</f>
        <v>08</v>
      </c>
      <c r="H8170" s="8">
        <v>0.89039999999999997</v>
      </c>
      <c r="I8170" s="8">
        <v>0.28160000000000002</v>
      </c>
      <c r="J8170" s="8">
        <f>datatable[[#This Row],[продажи_]]-datatable[[#This Row],[себестоимость_]]</f>
        <v>0.60880000000000001</v>
      </c>
      <c r="L8170"/>
    </row>
    <row r="8171" spans="2:12" x14ac:dyDescent="0.4">
      <c r="B8171" s="5" t="s">
        <v>67</v>
      </c>
      <c r="C8171" s="5" t="s">
        <v>57</v>
      </c>
      <c r="D8171" s="5" t="s">
        <v>12</v>
      </c>
      <c r="E8171" s="5" t="s">
        <v>7</v>
      </c>
      <c r="F8171" s="6">
        <v>44440</v>
      </c>
      <c r="G8171" s="6" t="str">
        <f>TEXT(datatable[[#This Row],[дата]],"ММ")</f>
        <v>09</v>
      </c>
      <c r="H8171" s="8">
        <v>0.83160000000000001</v>
      </c>
      <c r="I8171" s="8">
        <v>0.28799999999999998</v>
      </c>
      <c r="J8171" s="8">
        <f>datatable[[#This Row],[продажи_]]-datatable[[#This Row],[себестоимость_]]</f>
        <v>0.54360000000000008</v>
      </c>
      <c r="L8171"/>
    </row>
    <row r="8172" spans="2:12" x14ac:dyDescent="0.4">
      <c r="B8172" s="5" t="s">
        <v>67</v>
      </c>
      <c r="C8172" s="5" t="s">
        <v>57</v>
      </c>
      <c r="D8172" s="5" t="s">
        <v>12</v>
      </c>
      <c r="E8172" s="5" t="s">
        <v>7</v>
      </c>
      <c r="F8172" s="6">
        <v>44470</v>
      </c>
      <c r="G8172" s="6" t="str">
        <f>TEXT(datatable[[#This Row],[дата]],"ММ")</f>
        <v>10</v>
      </c>
      <c r="H8172" s="8">
        <v>1.2978000000000001</v>
      </c>
      <c r="I8172" s="8">
        <v>0.55679999999999996</v>
      </c>
      <c r="J8172" s="8">
        <f>datatable[[#This Row],[продажи_]]-datatable[[#This Row],[себестоимость_]]</f>
        <v>0.7410000000000001</v>
      </c>
      <c r="L8172"/>
    </row>
    <row r="8173" spans="2:12" x14ac:dyDescent="0.4">
      <c r="B8173" s="5" t="s">
        <v>67</v>
      </c>
      <c r="C8173" s="5" t="s">
        <v>57</v>
      </c>
      <c r="D8173" s="5" t="s">
        <v>12</v>
      </c>
      <c r="E8173" s="5" t="s">
        <v>7</v>
      </c>
      <c r="F8173" s="6">
        <v>44501</v>
      </c>
      <c r="G8173" s="6" t="str">
        <f>TEXT(datatable[[#This Row],[дата]],"ММ")</f>
        <v>11</v>
      </c>
      <c r="H8173" s="8">
        <v>1.5791999999999999</v>
      </c>
      <c r="I8173" s="8">
        <v>0.62080000000000002</v>
      </c>
      <c r="J8173" s="8">
        <f>datatable[[#This Row],[продажи_]]-datatable[[#This Row],[себестоимость_]]</f>
        <v>0.95839999999999992</v>
      </c>
      <c r="L8173"/>
    </row>
    <row r="8174" spans="2:12" x14ac:dyDescent="0.4">
      <c r="B8174" s="5" t="s">
        <v>67</v>
      </c>
      <c r="C8174" s="5" t="s">
        <v>57</v>
      </c>
      <c r="D8174" s="5" t="s">
        <v>12</v>
      </c>
      <c r="E8174" s="5" t="s">
        <v>7</v>
      </c>
      <c r="F8174" s="6">
        <v>44531</v>
      </c>
      <c r="G8174" s="6" t="str">
        <f>TEXT(datatable[[#This Row],[дата]],"ММ")</f>
        <v>12</v>
      </c>
      <c r="H8174" s="8">
        <v>1.4994000000000001</v>
      </c>
      <c r="I8174" s="8">
        <v>0.50960000000000005</v>
      </c>
      <c r="J8174" s="8">
        <f>datatable[[#This Row],[продажи_]]-datatable[[#This Row],[себестоимость_]]</f>
        <v>0.98980000000000001</v>
      </c>
      <c r="L8174"/>
    </row>
    <row r="8175" spans="2:12" x14ac:dyDescent="0.4">
      <c r="B8175" s="5" t="s">
        <v>67</v>
      </c>
      <c r="C8175" s="5" t="s">
        <v>57</v>
      </c>
      <c r="D8175" s="5" t="s">
        <v>12</v>
      </c>
      <c r="E8175" s="5" t="s">
        <v>7</v>
      </c>
      <c r="F8175" s="6">
        <v>44197</v>
      </c>
      <c r="G8175" s="6" t="str">
        <f>TEXT(datatable[[#This Row],[дата]],"ММ")</f>
        <v>01</v>
      </c>
      <c r="H8175" s="8">
        <v>28.999999999999996</v>
      </c>
      <c r="I8175" s="8">
        <v>11.5875</v>
      </c>
      <c r="J8175" s="8">
        <f>datatable[[#This Row],[продажи_]]-datatable[[#This Row],[себестоимость_]]</f>
        <v>17.412499999999994</v>
      </c>
      <c r="L8175"/>
    </row>
    <row r="8176" spans="2:12" x14ac:dyDescent="0.4">
      <c r="B8176" s="5" t="s">
        <v>67</v>
      </c>
      <c r="C8176" s="5" t="s">
        <v>57</v>
      </c>
      <c r="D8176" s="5" t="s">
        <v>12</v>
      </c>
      <c r="E8176" s="5" t="s">
        <v>7</v>
      </c>
      <c r="F8176" s="6">
        <v>44228</v>
      </c>
      <c r="G8176" s="6" t="str">
        <f>TEXT(datatable[[#This Row],[дата]],"ММ")</f>
        <v>02</v>
      </c>
      <c r="H8176" s="8">
        <v>26</v>
      </c>
      <c r="I8176" s="8">
        <v>15.063750000000001</v>
      </c>
      <c r="J8176" s="8">
        <f>datatable[[#This Row],[продажи_]]-datatable[[#This Row],[себестоимость_]]</f>
        <v>10.936249999999999</v>
      </c>
      <c r="L8176"/>
    </row>
    <row r="8177" spans="2:12" x14ac:dyDescent="0.4">
      <c r="B8177" s="5" t="s">
        <v>67</v>
      </c>
      <c r="C8177" s="5" t="s">
        <v>57</v>
      </c>
      <c r="D8177" s="5" t="s">
        <v>12</v>
      </c>
      <c r="E8177" s="5" t="s">
        <v>7</v>
      </c>
      <c r="F8177" s="6">
        <v>44256</v>
      </c>
      <c r="G8177" s="6" t="str">
        <f>TEXT(datatable[[#This Row],[дата]],"ММ")</f>
        <v>03</v>
      </c>
      <c r="H8177" s="8">
        <v>36.4</v>
      </c>
      <c r="I8177" s="8">
        <v>14.962499999999999</v>
      </c>
      <c r="J8177" s="8">
        <f>datatable[[#This Row],[продажи_]]-datatable[[#This Row],[себестоимость_]]</f>
        <v>21.4375</v>
      </c>
      <c r="L8177"/>
    </row>
    <row r="8178" spans="2:12" x14ac:dyDescent="0.4">
      <c r="B8178" s="5" t="s">
        <v>67</v>
      </c>
      <c r="C8178" s="5" t="s">
        <v>57</v>
      </c>
      <c r="D8178" s="5" t="s">
        <v>12</v>
      </c>
      <c r="E8178" s="5" t="s">
        <v>7</v>
      </c>
      <c r="F8178" s="6">
        <v>44287</v>
      </c>
      <c r="G8178" s="6" t="str">
        <f>TEXT(datatable[[#This Row],[дата]],"ММ")</f>
        <v>04</v>
      </c>
      <c r="H8178" s="8">
        <v>44.400000000000006</v>
      </c>
      <c r="I8178" s="8">
        <v>18.54</v>
      </c>
      <c r="J8178" s="8">
        <f>datatable[[#This Row],[продажи_]]-datatable[[#This Row],[себестоимость_]]</f>
        <v>25.860000000000007</v>
      </c>
      <c r="L8178"/>
    </row>
    <row r="8179" spans="2:12" x14ac:dyDescent="0.4">
      <c r="B8179" s="5" t="s">
        <v>67</v>
      </c>
      <c r="C8179" s="5" t="s">
        <v>57</v>
      </c>
      <c r="D8179" s="5" t="s">
        <v>12</v>
      </c>
      <c r="E8179" s="5" t="s">
        <v>7</v>
      </c>
      <c r="F8179" s="6">
        <v>44317</v>
      </c>
      <c r="G8179" s="6" t="str">
        <f>TEXT(datatable[[#This Row],[дата]],"ММ")</f>
        <v>05</v>
      </c>
      <c r="H8179" s="8">
        <v>28.7</v>
      </c>
      <c r="I8179" s="8">
        <v>16.695</v>
      </c>
      <c r="J8179" s="8">
        <f>datatable[[#This Row],[продажи_]]-datatable[[#This Row],[себестоимость_]]</f>
        <v>12.004999999999999</v>
      </c>
      <c r="L8179"/>
    </row>
    <row r="8180" spans="2:12" x14ac:dyDescent="0.4">
      <c r="B8180" s="5" t="s">
        <v>67</v>
      </c>
      <c r="C8180" s="5" t="s">
        <v>57</v>
      </c>
      <c r="D8180" s="5" t="s">
        <v>12</v>
      </c>
      <c r="E8180" s="5" t="s">
        <v>7</v>
      </c>
      <c r="F8180" s="6">
        <v>44348</v>
      </c>
      <c r="G8180" s="6" t="str">
        <f>TEXT(datatable[[#This Row],[дата]],"ММ")</f>
        <v>06</v>
      </c>
      <c r="H8180" s="8">
        <v>22.725000000000001</v>
      </c>
      <c r="I8180" s="8">
        <v>11.441249999999998</v>
      </c>
      <c r="J8180" s="8">
        <f>datatable[[#This Row],[продажи_]]-datatable[[#This Row],[себестоимость_]]</f>
        <v>11.283750000000003</v>
      </c>
      <c r="L8180"/>
    </row>
    <row r="8181" spans="2:12" x14ac:dyDescent="0.4">
      <c r="B8181" s="5" t="s">
        <v>67</v>
      </c>
      <c r="C8181" s="5" t="s">
        <v>57</v>
      </c>
      <c r="D8181" s="5" t="s">
        <v>12</v>
      </c>
      <c r="E8181" s="5" t="s">
        <v>7</v>
      </c>
      <c r="F8181" s="6">
        <v>44378</v>
      </c>
      <c r="G8181" s="6" t="str">
        <f>TEXT(datatable[[#This Row],[дата]],"ММ")</f>
        <v>07</v>
      </c>
      <c r="H8181" s="8">
        <v>26.324999999999999</v>
      </c>
      <c r="I8181" s="8">
        <v>12.04875</v>
      </c>
      <c r="J8181" s="8">
        <f>datatable[[#This Row],[продажи_]]-datatable[[#This Row],[себестоимость_]]</f>
        <v>14.276249999999999</v>
      </c>
      <c r="L8181"/>
    </row>
    <row r="8182" spans="2:12" x14ac:dyDescent="0.4">
      <c r="B8182" s="5" t="s">
        <v>67</v>
      </c>
      <c r="C8182" s="5" t="s">
        <v>57</v>
      </c>
      <c r="D8182" s="5" t="s">
        <v>12</v>
      </c>
      <c r="E8182" s="5" t="s">
        <v>7</v>
      </c>
      <c r="F8182" s="6">
        <v>44409</v>
      </c>
      <c r="G8182" s="6" t="str">
        <f>TEXT(datatable[[#This Row],[дата]],"ММ")</f>
        <v>08</v>
      </c>
      <c r="H8182" s="8">
        <v>21.200000000000003</v>
      </c>
      <c r="I8182" s="8">
        <v>10.799999999999999</v>
      </c>
      <c r="J8182" s="8">
        <f>datatable[[#This Row],[продажи_]]-datatable[[#This Row],[себестоимость_]]</f>
        <v>10.400000000000004</v>
      </c>
      <c r="L8182"/>
    </row>
    <row r="8183" spans="2:12" x14ac:dyDescent="0.4">
      <c r="B8183" s="5" t="s">
        <v>67</v>
      </c>
      <c r="C8183" s="5" t="s">
        <v>57</v>
      </c>
      <c r="D8183" s="5" t="s">
        <v>12</v>
      </c>
      <c r="E8183" s="5" t="s">
        <v>7</v>
      </c>
      <c r="F8183" s="6">
        <v>44440</v>
      </c>
      <c r="G8183" s="6" t="str">
        <f>TEXT(datatable[[#This Row],[дата]],"ММ")</f>
        <v>09</v>
      </c>
      <c r="H8183" s="8">
        <v>19.350000000000001</v>
      </c>
      <c r="I8183" s="8">
        <v>9.3150000000000013</v>
      </c>
      <c r="J8183" s="8">
        <f>datatable[[#This Row],[продажи_]]-datatable[[#This Row],[себестоимость_]]</f>
        <v>10.035</v>
      </c>
      <c r="L8183"/>
    </row>
    <row r="8184" spans="2:12" x14ac:dyDescent="0.4">
      <c r="B8184" s="5" t="s">
        <v>67</v>
      </c>
      <c r="C8184" s="5" t="s">
        <v>57</v>
      </c>
      <c r="D8184" s="5" t="s">
        <v>12</v>
      </c>
      <c r="E8184" s="5" t="s">
        <v>7</v>
      </c>
      <c r="F8184" s="6">
        <v>44470</v>
      </c>
      <c r="G8184" s="6" t="str">
        <f>TEXT(datatable[[#This Row],[дата]],"ММ")</f>
        <v>10</v>
      </c>
      <c r="H8184" s="8">
        <v>26.4</v>
      </c>
      <c r="I8184" s="8">
        <v>16.064999999999998</v>
      </c>
      <c r="J8184" s="8">
        <f>datatable[[#This Row],[продажи_]]-datatable[[#This Row],[себестоимость_]]</f>
        <v>10.335000000000001</v>
      </c>
      <c r="L8184"/>
    </row>
    <row r="8185" spans="2:12" x14ac:dyDescent="0.4">
      <c r="B8185" s="5" t="s">
        <v>67</v>
      </c>
      <c r="C8185" s="5" t="s">
        <v>57</v>
      </c>
      <c r="D8185" s="5" t="s">
        <v>12</v>
      </c>
      <c r="E8185" s="5" t="s">
        <v>7</v>
      </c>
      <c r="F8185" s="6">
        <v>44501</v>
      </c>
      <c r="G8185" s="6" t="str">
        <f>TEXT(datatable[[#This Row],[дата]],"ММ")</f>
        <v>11</v>
      </c>
      <c r="H8185" s="8">
        <v>36</v>
      </c>
      <c r="I8185" s="8">
        <v>16.2</v>
      </c>
      <c r="J8185" s="8">
        <f>datatable[[#This Row],[продажи_]]-datatable[[#This Row],[себестоимость_]]</f>
        <v>19.8</v>
      </c>
      <c r="L8185"/>
    </row>
    <row r="8186" spans="2:12" x14ac:dyDescent="0.4">
      <c r="B8186" s="5" t="s">
        <v>67</v>
      </c>
      <c r="C8186" s="5" t="s">
        <v>57</v>
      </c>
      <c r="D8186" s="5" t="s">
        <v>12</v>
      </c>
      <c r="E8186" s="5" t="s">
        <v>7</v>
      </c>
      <c r="F8186" s="6">
        <v>44531</v>
      </c>
      <c r="G8186" s="6" t="str">
        <f>TEXT(datatable[[#This Row],[дата]],"ММ")</f>
        <v>12</v>
      </c>
      <c r="H8186" s="8">
        <v>35</v>
      </c>
      <c r="I8186" s="8">
        <v>15.435</v>
      </c>
      <c r="J8186" s="8">
        <f>datatable[[#This Row],[продажи_]]-datatable[[#This Row],[себестоимость_]]</f>
        <v>19.564999999999998</v>
      </c>
      <c r="L8186"/>
    </row>
    <row r="8187" spans="2:12" x14ac:dyDescent="0.4">
      <c r="B8187" s="5" t="s">
        <v>67</v>
      </c>
      <c r="C8187" s="5" t="s">
        <v>57</v>
      </c>
      <c r="D8187" s="5" t="s">
        <v>12</v>
      </c>
      <c r="E8187" s="5" t="s">
        <v>7</v>
      </c>
      <c r="F8187" s="6">
        <v>44197</v>
      </c>
      <c r="G8187" s="6" t="str">
        <f>TEXT(datatable[[#This Row],[дата]],"ММ")</f>
        <v>01</v>
      </c>
      <c r="H8187" s="8">
        <v>22.935000000000002</v>
      </c>
      <c r="I8187" s="8">
        <v>6.2100000000000009</v>
      </c>
      <c r="J8187" s="8">
        <f>datatable[[#This Row],[продажи_]]-datatable[[#This Row],[себестоимость_]]</f>
        <v>16.725000000000001</v>
      </c>
      <c r="L8187"/>
    </row>
    <row r="8188" spans="2:12" x14ac:dyDescent="0.4">
      <c r="B8188" s="5" t="s">
        <v>67</v>
      </c>
      <c r="C8188" s="5" t="s">
        <v>57</v>
      </c>
      <c r="D8188" s="5" t="s">
        <v>12</v>
      </c>
      <c r="E8188" s="5" t="s">
        <v>7</v>
      </c>
      <c r="F8188" s="6">
        <v>44228</v>
      </c>
      <c r="G8188" s="6" t="str">
        <f>TEXT(datatable[[#This Row],[дата]],"ММ")</f>
        <v>02</v>
      </c>
      <c r="H8188" s="8">
        <v>26.29185</v>
      </c>
      <c r="I8188" s="8">
        <v>9.597900000000001</v>
      </c>
      <c r="J8188" s="8">
        <f>datatable[[#This Row],[продажи_]]-datatable[[#This Row],[себестоимость_]]</f>
        <v>16.693950000000001</v>
      </c>
      <c r="L8188"/>
    </row>
    <row r="8189" spans="2:12" x14ac:dyDescent="0.4">
      <c r="B8189" s="5" t="s">
        <v>67</v>
      </c>
      <c r="C8189" s="5" t="s">
        <v>57</v>
      </c>
      <c r="D8189" s="5" t="s">
        <v>12</v>
      </c>
      <c r="E8189" s="5" t="s">
        <v>7</v>
      </c>
      <c r="F8189" s="6">
        <v>44256</v>
      </c>
      <c r="G8189" s="6" t="str">
        <f>TEXT(datatable[[#This Row],[дата]],"ММ")</f>
        <v>03</v>
      </c>
      <c r="H8189" s="8">
        <v>30.357600000000001</v>
      </c>
      <c r="I8189" s="8">
        <v>9.9497999999999998</v>
      </c>
      <c r="J8189" s="8">
        <f>datatable[[#This Row],[продажи_]]-datatable[[#This Row],[себестоимость_]]</f>
        <v>20.407800000000002</v>
      </c>
      <c r="L8189"/>
    </row>
    <row r="8190" spans="2:12" x14ac:dyDescent="0.4">
      <c r="B8190" s="5" t="s">
        <v>67</v>
      </c>
      <c r="C8190" s="5" t="s">
        <v>57</v>
      </c>
      <c r="D8190" s="5" t="s">
        <v>12</v>
      </c>
      <c r="E8190" s="5" t="s">
        <v>7</v>
      </c>
      <c r="F8190" s="6">
        <v>44287</v>
      </c>
      <c r="G8190" s="6" t="str">
        <f>TEXT(datatable[[#This Row],[дата]],"ММ")</f>
        <v>04</v>
      </c>
      <c r="H8190" s="8">
        <v>37.696799999999996</v>
      </c>
      <c r="I8190" s="8">
        <v>11.592000000000002</v>
      </c>
      <c r="J8190" s="8">
        <f>datatable[[#This Row],[продажи_]]-datatable[[#This Row],[себестоимость_]]</f>
        <v>26.104799999999994</v>
      </c>
      <c r="L8190"/>
    </row>
    <row r="8191" spans="2:12" x14ac:dyDescent="0.4">
      <c r="B8191" s="5" t="s">
        <v>67</v>
      </c>
      <c r="C8191" s="5" t="s">
        <v>57</v>
      </c>
      <c r="D8191" s="5" t="s">
        <v>12</v>
      </c>
      <c r="E8191" s="5" t="s">
        <v>7</v>
      </c>
      <c r="F8191" s="6">
        <v>44317</v>
      </c>
      <c r="G8191" s="6" t="str">
        <f>TEXT(datatable[[#This Row],[дата]],"ММ")</f>
        <v>05</v>
      </c>
      <c r="H8191" s="8">
        <v>32.400900000000007</v>
      </c>
      <c r="I8191" s="8">
        <v>8.1143999999999998</v>
      </c>
      <c r="J8191" s="8">
        <f>datatable[[#This Row],[продажи_]]-datatable[[#This Row],[себестоимость_]]</f>
        <v>24.286500000000007</v>
      </c>
      <c r="L8191"/>
    </row>
    <row r="8192" spans="2:12" x14ac:dyDescent="0.4">
      <c r="B8192" s="5" t="s">
        <v>67</v>
      </c>
      <c r="C8192" s="5" t="s">
        <v>57</v>
      </c>
      <c r="D8192" s="5" t="s">
        <v>12</v>
      </c>
      <c r="E8192" s="5" t="s">
        <v>7</v>
      </c>
      <c r="F8192" s="6">
        <v>44348</v>
      </c>
      <c r="G8192" s="6" t="str">
        <f>TEXT(datatable[[#This Row],[дата]],"ММ")</f>
        <v>06</v>
      </c>
      <c r="H8192" s="8">
        <v>19.515600000000003</v>
      </c>
      <c r="I8192" s="8">
        <v>5.2164000000000001</v>
      </c>
      <c r="J8192" s="8">
        <f>datatable[[#This Row],[продажи_]]-datatable[[#This Row],[себестоимость_]]</f>
        <v>14.299200000000003</v>
      </c>
      <c r="L8192"/>
    </row>
    <row r="8193" spans="2:12" x14ac:dyDescent="0.4">
      <c r="B8193" s="5" t="s">
        <v>67</v>
      </c>
      <c r="C8193" s="5" t="s">
        <v>57</v>
      </c>
      <c r="D8193" s="5" t="s">
        <v>12</v>
      </c>
      <c r="E8193" s="5" t="s">
        <v>7</v>
      </c>
      <c r="F8193" s="6">
        <v>44378</v>
      </c>
      <c r="G8193" s="6" t="str">
        <f>TEXT(datatable[[#This Row],[дата]],"ММ")</f>
        <v>07</v>
      </c>
      <c r="H8193" s="8">
        <v>22.330349999999999</v>
      </c>
      <c r="I8193" s="8">
        <v>6.7689000000000004</v>
      </c>
      <c r="J8193" s="8">
        <f>datatable[[#This Row],[продажи_]]-datatable[[#This Row],[себестоимость_]]</f>
        <v>15.561449999999999</v>
      </c>
      <c r="L8193"/>
    </row>
    <row r="8194" spans="2:12" x14ac:dyDescent="0.4">
      <c r="B8194" s="5" t="s">
        <v>67</v>
      </c>
      <c r="C8194" s="5" t="s">
        <v>57</v>
      </c>
      <c r="D8194" s="5" t="s">
        <v>12</v>
      </c>
      <c r="E8194" s="5" t="s">
        <v>7</v>
      </c>
      <c r="F8194" s="6">
        <v>44409</v>
      </c>
      <c r="G8194" s="6" t="str">
        <f>TEXT(datatable[[#This Row],[дата]],"ММ")</f>
        <v>08</v>
      </c>
      <c r="H8194" s="8">
        <v>17.0136</v>
      </c>
      <c r="I8194" s="8">
        <v>5.3544</v>
      </c>
      <c r="J8194" s="8">
        <f>datatable[[#This Row],[продажи_]]-datatable[[#This Row],[себестоимость_]]</f>
        <v>11.6592</v>
      </c>
      <c r="L8194"/>
    </row>
    <row r="8195" spans="2:12" x14ac:dyDescent="0.4">
      <c r="B8195" s="5" t="s">
        <v>67</v>
      </c>
      <c r="C8195" s="5" t="s">
        <v>57</v>
      </c>
      <c r="D8195" s="5" t="s">
        <v>12</v>
      </c>
      <c r="E8195" s="5" t="s">
        <v>7</v>
      </c>
      <c r="F8195" s="6">
        <v>44440</v>
      </c>
      <c r="G8195" s="6" t="str">
        <f>TEXT(datatable[[#This Row],[дата]],"ММ")</f>
        <v>09</v>
      </c>
      <c r="H8195" s="8">
        <v>21.579750000000001</v>
      </c>
      <c r="I8195" s="8">
        <v>5.4027000000000003</v>
      </c>
      <c r="J8195" s="8">
        <f>datatable[[#This Row],[продажи_]]-datatable[[#This Row],[себестоимость_]]</f>
        <v>16.177050000000001</v>
      </c>
      <c r="L8195"/>
    </row>
    <row r="8196" spans="2:12" x14ac:dyDescent="0.4">
      <c r="B8196" s="5" t="s">
        <v>67</v>
      </c>
      <c r="C8196" s="5" t="s">
        <v>57</v>
      </c>
      <c r="D8196" s="5" t="s">
        <v>12</v>
      </c>
      <c r="E8196" s="5" t="s">
        <v>7</v>
      </c>
      <c r="F8196" s="6">
        <v>44470</v>
      </c>
      <c r="G8196" s="6" t="str">
        <f>TEXT(datatable[[#This Row],[дата]],"ММ")</f>
        <v>10</v>
      </c>
      <c r="H8196" s="8">
        <v>28.022400000000001</v>
      </c>
      <c r="I8196" s="8">
        <v>7.783199999999999</v>
      </c>
      <c r="J8196" s="8">
        <f>datatable[[#This Row],[продажи_]]-datatable[[#This Row],[себестоимость_]]</f>
        <v>20.239200000000004</v>
      </c>
      <c r="L8196"/>
    </row>
    <row r="8197" spans="2:12" x14ac:dyDescent="0.4">
      <c r="B8197" s="5" t="s">
        <v>67</v>
      </c>
      <c r="C8197" s="5" t="s">
        <v>57</v>
      </c>
      <c r="D8197" s="5" t="s">
        <v>12</v>
      </c>
      <c r="E8197" s="5" t="s">
        <v>7</v>
      </c>
      <c r="F8197" s="6">
        <v>44501</v>
      </c>
      <c r="G8197" s="6" t="str">
        <f>TEXT(datatable[[#This Row],[дата]],"ММ")</f>
        <v>11</v>
      </c>
      <c r="H8197" s="8">
        <v>34.360799999999998</v>
      </c>
      <c r="I8197" s="8">
        <v>12.585599999999999</v>
      </c>
      <c r="J8197" s="8">
        <f>datatable[[#This Row],[продажи_]]-datatable[[#This Row],[себестоимость_]]</f>
        <v>21.775199999999998</v>
      </c>
      <c r="L8197"/>
    </row>
    <row r="8198" spans="2:12" x14ac:dyDescent="0.4">
      <c r="B8198" s="5" t="s">
        <v>67</v>
      </c>
      <c r="C8198" s="5" t="s">
        <v>57</v>
      </c>
      <c r="D8198" s="5" t="s">
        <v>12</v>
      </c>
      <c r="E8198" s="5" t="s">
        <v>7</v>
      </c>
      <c r="F8198" s="6">
        <v>44531</v>
      </c>
      <c r="G8198" s="6" t="str">
        <f>TEXT(datatable[[#This Row],[дата]],"ММ")</f>
        <v>12</v>
      </c>
      <c r="H8198" s="8">
        <v>32.109000000000002</v>
      </c>
      <c r="I8198" s="8">
        <v>11.0124</v>
      </c>
      <c r="J8198" s="8">
        <f>datatable[[#This Row],[продажи_]]-datatable[[#This Row],[себестоимость_]]</f>
        <v>21.096600000000002</v>
      </c>
      <c r="L8198"/>
    </row>
    <row r="8199" spans="2:12" x14ac:dyDescent="0.4">
      <c r="B8199" s="5" t="s">
        <v>67</v>
      </c>
      <c r="C8199" s="5" t="s">
        <v>57</v>
      </c>
      <c r="D8199" s="5" t="s">
        <v>12</v>
      </c>
      <c r="E8199" s="5" t="s">
        <v>7</v>
      </c>
      <c r="F8199" s="6">
        <v>44197</v>
      </c>
      <c r="G8199" s="6" t="str">
        <f>TEXT(datatable[[#This Row],[дата]],"ММ")</f>
        <v>01</v>
      </c>
      <c r="H8199" s="8">
        <v>7.65</v>
      </c>
      <c r="I8199" s="8">
        <v>3.1950000000000003</v>
      </c>
      <c r="J8199" s="8">
        <f>datatable[[#This Row],[продажи_]]-datatable[[#This Row],[себестоимость_]]</f>
        <v>4.4550000000000001</v>
      </c>
      <c r="L8199"/>
    </row>
    <row r="8200" spans="2:12" x14ac:dyDescent="0.4">
      <c r="B8200" s="5" t="s">
        <v>67</v>
      </c>
      <c r="C8200" s="5" t="s">
        <v>57</v>
      </c>
      <c r="D8200" s="5" t="s">
        <v>12</v>
      </c>
      <c r="E8200" s="5" t="s">
        <v>7</v>
      </c>
      <c r="F8200" s="6">
        <v>44228</v>
      </c>
      <c r="G8200" s="6" t="str">
        <f>TEXT(datatable[[#This Row],[дата]],"ММ")</f>
        <v>02</v>
      </c>
      <c r="H8200" s="8">
        <v>9.9450000000000003</v>
      </c>
      <c r="I8200" s="8">
        <v>5.4918500000000003</v>
      </c>
      <c r="J8200" s="8">
        <f>datatable[[#This Row],[продажи_]]-datatable[[#This Row],[себестоимость_]]</f>
        <v>4.4531499999999999</v>
      </c>
      <c r="L8200"/>
    </row>
    <row r="8201" spans="2:12" x14ac:dyDescent="0.4">
      <c r="B8201" s="5" t="s">
        <v>67</v>
      </c>
      <c r="C8201" s="5" t="s">
        <v>57</v>
      </c>
      <c r="D8201" s="5" t="s">
        <v>12</v>
      </c>
      <c r="E8201" s="5" t="s">
        <v>7</v>
      </c>
      <c r="F8201" s="6">
        <v>44256</v>
      </c>
      <c r="G8201" s="6" t="str">
        <f>TEXT(datatable[[#This Row],[дата]],"ММ")</f>
        <v>03</v>
      </c>
      <c r="H8201" s="8">
        <v>12.019</v>
      </c>
      <c r="I8201" s="8">
        <v>4.6717999999999993</v>
      </c>
      <c r="J8201" s="8">
        <f>datatable[[#This Row],[продажи_]]-datatable[[#This Row],[себестоимость_]]</f>
        <v>7.3472000000000008</v>
      </c>
      <c r="L8201"/>
    </row>
    <row r="8202" spans="2:12" x14ac:dyDescent="0.4">
      <c r="B8202" s="5" t="s">
        <v>67</v>
      </c>
      <c r="C8202" s="5" t="s">
        <v>57</v>
      </c>
      <c r="D8202" s="5" t="s">
        <v>12</v>
      </c>
      <c r="E8202" s="5" t="s">
        <v>7</v>
      </c>
      <c r="F8202" s="6">
        <v>44287</v>
      </c>
      <c r="G8202" s="6" t="str">
        <f>TEXT(datatable[[#This Row],[дата]],"ММ")</f>
        <v>04</v>
      </c>
      <c r="H8202" s="8">
        <v>13.6</v>
      </c>
      <c r="I8202" s="8">
        <v>4.8279999999999994</v>
      </c>
      <c r="J8202" s="8">
        <f>datatable[[#This Row],[продажи_]]-datatable[[#This Row],[себестоимость_]]</f>
        <v>8.7720000000000002</v>
      </c>
      <c r="L8202"/>
    </row>
    <row r="8203" spans="2:12" x14ac:dyDescent="0.4">
      <c r="B8203" s="5" t="s">
        <v>67</v>
      </c>
      <c r="C8203" s="5" t="s">
        <v>57</v>
      </c>
      <c r="D8203" s="5" t="s">
        <v>12</v>
      </c>
      <c r="E8203" s="5" t="s">
        <v>7</v>
      </c>
      <c r="F8203" s="6">
        <v>44317</v>
      </c>
      <c r="G8203" s="6" t="str">
        <f>TEXT(datatable[[#This Row],[дата]],"ММ")</f>
        <v>05</v>
      </c>
      <c r="H8203" s="8">
        <v>14.161</v>
      </c>
      <c r="I8203" s="8">
        <v>4.6717999999999993</v>
      </c>
      <c r="J8203" s="8">
        <f>datatable[[#This Row],[продажи_]]-datatable[[#This Row],[себестоимость_]]</f>
        <v>9.4892000000000003</v>
      </c>
      <c r="L8203"/>
    </row>
    <row r="8204" spans="2:12" x14ac:dyDescent="0.4">
      <c r="B8204" s="5" t="s">
        <v>67</v>
      </c>
      <c r="C8204" s="5" t="s">
        <v>57</v>
      </c>
      <c r="D8204" s="5" t="s">
        <v>12</v>
      </c>
      <c r="E8204" s="5" t="s">
        <v>7</v>
      </c>
      <c r="F8204" s="6">
        <v>44348</v>
      </c>
      <c r="G8204" s="6" t="str">
        <f>TEXT(datatable[[#This Row],[дата]],"ММ")</f>
        <v>06</v>
      </c>
      <c r="H8204" s="8">
        <v>7.9560000000000004</v>
      </c>
      <c r="I8204" s="8">
        <v>3.7701000000000002</v>
      </c>
      <c r="J8204" s="8">
        <f>datatable[[#This Row],[продажи_]]-datatable[[#This Row],[себестоимость_]]</f>
        <v>4.1859000000000002</v>
      </c>
      <c r="L8204"/>
    </row>
    <row r="8205" spans="2:12" x14ac:dyDescent="0.4">
      <c r="B8205" s="5" t="s">
        <v>67</v>
      </c>
      <c r="C8205" s="5" t="s">
        <v>57</v>
      </c>
      <c r="D8205" s="5" t="s">
        <v>12</v>
      </c>
      <c r="E8205" s="5" t="s">
        <v>7</v>
      </c>
      <c r="F8205" s="6">
        <v>44378</v>
      </c>
      <c r="G8205" s="6" t="str">
        <f>TEXT(datatable[[#This Row],[дата]],"ММ")</f>
        <v>07</v>
      </c>
      <c r="H8205" s="8">
        <v>9.18</v>
      </c>
      <c r="I8205" s="8">
        <v>2.7796500000000002</v>
      </c>
      <c r="J8205" s="8">
        <f>datatable[[#This Row],[продажи_]]-datatable[[#This Row],[себестоимость_]]</f>
        <v>6.4003499999999995</v>
      </c>
      <c r="L8205"/>
    </row>
    <row r="8206" spans="2:12" x14ac:dyDescent="0.4">
      <c r="B8206" s="5" t="s">
        <v>67</v>
      </c>
      <c r="C8206" s="5" t="s">
        <v>57</v>
      </c>
      <c r="D8206" s="5" t="s">
        <v>12</v>
      </c>
      <c r="E8206" s="5" t="s">
        <v>7</v>
      </c>
      <c r="F8206" s="6">
        <v>44409</v>
      </c>
      <c r="G8206" s="6" t="str">
        <f>TEXT(datatable[[#This Row],[дата]],"ММ")</f>
        <v>08</v>
      </c>
      <c r="H8206" s="8">
        <v>6.8679999999999994</v>
      </c>
      <c r="I8206" s="8">
        <v>2.4423999999999997</v>
      </c>
      <c r="J8206" s="8">
        <f>datatable[[#This Row],[продажи_]]-datatable[[#This Row],[себестоимость_]]</f>
        <v>4.4255999999999993</v>
      </c>
      <c r="L8206"/>
    </row>
    <row r="8207" spans="2:12" x14ac:dyDescent="0.4">
      <c r="B8207" s="5" t="s">
        <v>67</v>
      </c>
      <c r="C8207" s="5" t="s">
        <v>57</v>
      </c>
      <c r="D8207" s="5" t="s">
        <v>12</v>
      </c>
      <c r="E8207" s="5" t="s">
        <v>7</v>
      </c>
      <c r="F8207" s="6">
        <v>44440</v>
      </c>
      <c r="G8207" s="6" t="str">
        <f>TEXT(datatable[[#This Row],[дата]],"ММ")</f>
        <v>09</v>
      </c>
      <c r="H8207" s="8">
        <v>8.5680000000000014</v>
      </c>
      <c r="I8207" s="8">
        <v>3.5145000000000004</v>
      </c>
      <c r="J8207" s="8">
        <f>datatable[[#This Row],[продажи_]]-datatable[[#This Row],[себестоимость_]]</f>
        <v>5.0535000000000014</v>
      </c>
      <c r="L8207"/>
    </row>
    <row r="8208" spans="2:12" x14ac:dyDescent="0.4">
      <c r="B8208" s="5" t="s">
        <v>67</v>
      </c>
      <c r="C8208" s="5" t="s">
        <v>57</v>
      </c>
      <c r="D8208" s="5" t="s">
        <v>12</v>
      </c>
      <c r="E8208" s="5" t="s">
        <v>7</v>
      </c>
      <c r="F8208" s="6">
        <v>44470</v>
      </c>
      <c r="G8208" s="6" t="str">
        <f>TEXT(datatable[[#This Row],[дата]],"ММ")</f>
        <v>10</v>
      </c>
      <c r="H8208" s="8">
        <v>10.098000000000001</v>
      </c>
      <c r="I8208" s="8">
        <v>4.9415999999999993</v>
      </c>
      <c r="J8208" s="8">
        <f>datatable[[#This Row],[продажи_]]-datatable[[#This Row],[себестоимость_]]</f>
        <v>5.1564000000000014</v>
      </c>
      <c r="L8208"/>
    </row>
    <row r="8209" spans="2:12" x14ac:dyDescent="0.4">
      <c r="B8209" s="5" t="s">
        <v>67</v>
      </c>
      <c r="C8209" s="5" t="s">
        <v>57</v>
      </c>
      <c r="D8209" s="5" t="s">
        <v>12</v>
      </c>
      <c r="E8209" s="5" t="s">
        <v>7</v>
      </c>
      <c r="F8209" s="6">
        <v>44501</v>
      </c>
      <c r="G8209" s="6" t="str">
        <f>TEXT(datatable[[#This Row],[дата]],"ММ")</f>
        <v>11</v>
      </c>
      <c r="H8209" s="8">
        <v>11.287999999999998</v>
      </c>
      <c r="I8209" s="8">
        <v>4.6008000000000004</v>
      </c>
      <c r="J8209" s="8">
        <f>datatable[[#This Row],[продажи_]]-datatable[[#This Row],[себестоимость_]]</f>
        <v>6.687199999999998</v>
      </c>
      <c r="L8209"/>
    </row>
    <row r="8210" spans="2:12" x14ac:dyDescent="0.4">
      <c r="B8210" s="5" t="s">
        <v>67</v>
      </c>
      <c r="C8210" s="5" t="s">
        <v>57</v>
      </c>
      <c r="D8210" s="5" t="s">
        <v>12</v>
      </c>
      <c r="E8210" s="5" t="s">
        <v>7</v>
      </c>
      <c r="F8210" s="6">
        <v>44531</v>
      </c>
      <c r="G8210" s="6" t="str">
        <f>TEXT(datatable[[#This Row],[дата]],"ММ")</f>
        <v>12</v>
      </c>
      <c r="H8210" s="8">
        <v>10.353</v>
      </c>
      <c r="I8210" s="8">
        <v>4.4729999999999999</v>
      </c>
      <c r="J8210" s="8">
        <f>datatable[[#This Row],[продажи_]]-datatable[[#This Row],[себестоимость_]]</f>
        <v>5.88</v>
      </c>
      <c r="L8210"/>
    </row>
    <row r="8211" spans="2:12" x14ac:dyDescent="0.4">
      <c r="B8211" s="5" t="s">
        <v>68</v>
      </c>
      <c r="C8211" s="5" t="s">
        <v>56</v>
      </c>
      <c r="D8211" s="5" t="s">
        <v>13</v>
      </c>
      <c r="E8211" s="5" t="s">
        <v>60</v>
      </c>
      <c r="F8211" s="6">
        <v>44197</v>
      </c>
      <c r="G8211" s="6" t="str">
        <f>TEXT(datatable[[#This Row],[дата]],"ММ")</f>
        <v>01</v>
      </c>
      <c r="H8211" s="8">
        <v>243.82250000000002</v>
      </c>
      <c r="I8211" s="8">
        <v>104.4225</v>
      </c>
      <c r="J8211" s="8">
        <f>datatable[[#This Row],[продажи_]]-datatable[[#This Row],[себестоимость_]]</f>
        <v>139.40000000000003</v>
      </c>
      <c r="L8211"/>
    </row>
    <row r="8212" spans="2:12" x14ac:dyDescent="0.4">
      <c r="B8212" s="5" t="s">
        <v>68</v>
      </c>
      <c r="C8212" s="5" t="s">
        <v>56</v>
      </c>
      <c r="D8212" s="5" t="s">
        <v>13</v>
      </c>
      <c r="E8212" s="5" t="s">
        <v>60</v>
      </c>
      <c r="F8212" s="6">
        <v>44228</v>
      </c>
      <c r="G8212" s="6" t="str">
        <f>TEXT(datatable[[#This Row],[дата]],"ММ")</f>
        <v>02</v>
      </c>
      <c r="H8212" s="8">
        <v>339.34355000000005</v>
      </c>
      <c r="I8212" s="8">
        <v>125.307</v>
      </c>
      <c r="J8212" s="8">
        <f>datatable[[#This Row],[продажи_]]-datatable[[#This Row],[себестоимость_]]</f>
        <v>214.03655000000003</v>
      </c>
      <c r="L8212"/>
    </row>
    <row r="8213" spans="2:12" x14ac:dyDescent="0.4">
      <c r="B8213" s="5" t="s">
        <v>68</v>
      </c>
      <c r="C8213" s="5" t="s">
        <v>56</v>
      </c>
      <c r="D8213" s="5" t="s">
        <v>13</v>
      </c>
      <c r="E8213" s="5" t="s">
        <v>60</v>
      </c>
      <c r="F8213" s="6">
        <v>44256</v>
      </c>
      <c r="G8213" s="6" t="str">
        <f>TEXT(datatable[[#This Row],[дата]],"ММ")</f>
        <v>03</v>
      </c>
      <c r="H8213" s="8">
        <v>453.79669999999999</v>
      </c>
      <c r="I8213" s="8">
        <v>191.17349999999999</v>
      </c>
      <c r="J8213" s="8">
        <f>datatable[[#This Row],[продажи_]]-datatable[[#This Row],[себестоимость_]]</f>
        <v>262.6232</v>
      </c>
      <c r="L8213"/>
    </row>
    <row r="8214" spans="2:12" x14ac:dyDescent="0.4">
      <c r="B8214" s="5" t="s">
        <v>68</v>
      </c>
      <c r="C8214" s="5" t="s">
        <v>56</v>
      </c>
      <c r="D8214" s="5" t="s">
        <v>13</v>
      </c>
      <c r="E8214" s="5" t="s">
        <v>60</v>
      </c>
      <c r="F8214" s="6">
        <v>44287</v>
      </c>
      <c r="G8214" s="6" t="str">
        <f>TEXT(datatable[[#This Row],[дата]],"ММ")</f>
        <v>04</v>
      </c>
      <c r="H8214" s="8">
        <v>514.03520000000015</v>
      </c>
      <c r="I8214" s="8">
        <v>167.07599999999999</v>
      </c>
      <c r="J8214" s="8">
        <f>datatable[[#This Row],[продажи_]]-datatable[[#This Row],[себестоимость_]]</f>
        <v>346.95920000000012</v>
      </c>
      <c r="L8214"/>
    </row>
    <row r="8215" spans="2:12" x14ac:dyDescent="0.4">
      <c r="B8215" s="5" t="s">
        <v>68</v>
      </c>
      <c r="C8215" s="5" t="s">
        <v>56</v>
      </c>
      <c r="D8215" s="5" t="s">
        <v>13</v>
      </c>
      <c r="E8215" s="5" t="s">
        <v>60</v>
      </c>
      <c r="F8215" s="6">
        <v>44317</v>
      </c>
      <c r="G8215" s="6" t="str">
        <f>TEXT(datatable[[#This Row],[дата]],"ММ")</f>
        <v>05</v>
      </c>
      <c r="H8215" s="8">
        <v>461.82850000000002</v>
      </c>
      <c r="I8215" s="8">
        <v>170.28900000000002</v>
      </c>
      <c r="J8215" s="8">
        <f>datatable[[#This Row],[продажи_]]-datatable[[#This Row],[себестоимость_]]</f>
        <v>291.53949999999998</v>
      </c>
      <c r="L8215"/>
    </row>
    <row r="8216" spans="2:12" x14ac:dyDescent="0.4">
      <c r="B8216" s="5" t="s">
        <v>68</v>
      </c>
      <c r="C8216" s="5" t="s">
        <v>56</v>
      </c>
      <c r="D8216" s="5" t="s">
        <v>13</v>
      </c>
      <c r="E8216" s="5" t="s">
        <v>60</v>
      </c>
      <c r="F8216" s="6">
        <v>44348</v>
      </c>
      <c r="G8216" s="6" t="str">
        <f>TEXT(datatable[[#This Row],[дата]],"ММ")</f>
        <v>06</v>
      </c>
      <c r="H8216" s="8">
        <v>268.49160000000001</v>
      </c>
      <c r="I8216" s="8">
        <v>122.89725</v>
      </c>
      <c r="J8216" s="8">
        <f>datatable[[#This Row],[продажи_]]-datatable[[#This Row],[себестоимость_]]</f>
        <v>145.59435000000002</v>
      </c>
      <c r="L8216"/>
    </row>
    <row r="8217" spans="2:12" x14ac:dyDescent="0.4">
      <c r="B8217" s="5" t="s">
        <v>68</v>
      </c>
      <c r="C8217" s="5" t="s">
        <v>56</v>
      </c>
      <c r="D8217" s="5" t="s">
        <v>13</v>
      </c>
      <c r="E8217" s="5" t="s">
        <v>60</v>
      </c>
      <c r="F8217" s="6">
        <v>44378</v>
      </c>
      <c r="G8217" s="6" t="str">
        <f>TEXT(datatable[[#This Row],[дата]],"ММ")</f>
        <v>07</v>
      </c>
      <c r="H8217" s="8">
        <v>237.51180000000002</v>
      </c>
      <c r="I8217" s="8">
        <v>116.70075</v>
      </c>
      <c r="J8217" s="8">
        <f>datatable[[#This Row],[продажи_]]-datatable[[#This Row],[себестоимость_]]</f>
        <v>120.81105000000002</v>
      </c>
      <c r="L8217"/>
    </row>
    <row r="8218" spans="2:12" x14ac:dyDescent="0.4">
      <c r="B8218" s="5" t="s">
        <v>68</v>
      </c>
      <c r="C8218" s="5" t="s">
        <v>56</v>
      </c>
      <c r="D8218" s="5" t="s">
        <v>13</v>
      </c>
      <c r="E8218" s="5" t="s">
        <v>60</v>
      </c>
      <c r="F8218" s="6">
        <v>44409</v>
      </c>
      <c r="G8218" s="6" t="str">
        <f>TEXT(datatable[[#This Row],[дата]],"ММ")</f>
        <v>08</v>
      </c>
      <c r="H8218" s="8">
        <v>195.05800000000002</v>
      </c>
      <c r="I8218" s="8">
        <v>80.783999999999992</v>
      </c>
      <c r="J8218" s="8">
        <f>datatable[[#This Row],[продажи_]]-datatable[[#This Row],[себестоимость_]]</f>
        <v>114.27400000000003</v>
      </c>
      <c r="L8218"/>
    </row>
    <row r="8219" spans="2:12" x14ac:dyDescent="0.4">
      <c r="B8219" s="5" t="s">
        <v>68</v>
      </c>
      <c r="C8219" s="5" t="s">
        <v>56</v>
      </c>
      <c r="D8219" s="5" t="s">
        <v>13</v>
      </c>
      <c r="E8219" s="5" t="s">
        <v>60</v>
      </c>
      <c r="F8219" s="6">
        <v>44440</v>
      </c>
      <c r="G8219" s="6" t="str">
        <f>TEXT(datatable[[#This Row],[дата]],"ММ")</f>
        <v>09</v>
      </c>
      <c r="H8219" s="8">
        <v>209.11365000000004</v>
      </c>
      <c r="I8219" s="8">
        <v>101.20950000000001</v>
      </c>
      <c r="J8219" s="8">
        <f>datatable[[#This Row],[продажи_]]-datatable[[#This Row],[себестоимость_]]</f>
        <v>107.90415000000003</v>
      </c>
      <c r="L8219"/>
    </row>
    <row r="8220" spans="2:12" x14ac:dyDescent="0.4">
      <c r="B8220" s="5" t="s">
        <v>68</v>
      </c>
      <c r="C8220" s="5" t="s">
        <v>56</v>
      </c>
      <c r="D8220" s="5" t="s">
        <v>13</v>
      </c>
      <c r="E8220" s="5" t="s">
        <v>60</v>
      </c>
      <c r="F8220" s="6">
        <v>44470</v>
      </c>
      <c r="G8220" s="6" t="str">
        <f>TEXT(datatable[[#This Row],[дата]],"ММ")</f>
        <v>10</v>
      </c>
      <c r="H8220" s="8">
        <v>344.22</v>
      </c>
      <c r="I8220" s="8">
        <v>152.84700000000004</v>
      </c>
      <c r="J8220" s="8">
        <f>datatable[[#This Row],[продажи_]]-datatable[[#This Row],[себестоимость_]]</f>
        <v>191.37299999999999</v>
      </c>
      <c r="L8220"/>
    </row>
    <row r="8221" spans="2:12" x14ac:dyDescent="0.4">
      <c r="B8221" s="5" t="s">
        <v>68</v>
      </c>
      <c r="C8221" s="5" t="s">
        <v>56</v>
      </c>
      <c r="D8221" s="5" t="s">
        <v>13</v>
      </c>
      <c r="E8221" s="5" t="s">
        <v>60</v>
      </c>
      <c r="F8221" s="6">
        <v>44501</v>
      </c>
      <c r="G8221" s="6" t="str">
        <f>TEXT(datatable[[#This Row],[дата]],"ММ")</f>
        <v>11</v>
      </c>
      <c r="H8221" s="8">
        <v>431.42239999999998</v>
      </c>
      <c r="I8221" s="8">
        <v>200.124</v>
      </c>
      <c r="J8221" s="8">
        <f>datatable[[#This Row],[продажи_]]-datatable[[#This Row],[себестоимость_]]</f>
        <v>231.29839999999999</v>
      </c>
      <c r="L8221"/>
    </row>
    <row r="8222" spans="2:12" x14ac:dyDescent="0.4">
      <c r="B8222" s="5" t="s">
        <v>68</v>
      </c>
      <c r="C8222" s="5" t="s">
        <v>56</v>
      </c>
      <c r="D8222" s="5" t="s">
        <v>13</v>
      </c>
      <c r="E8222" s="5" t="s">
        <v>60</v>
      </c>
      <c r="F8222" s="6">
        <v>44531</v>
      </c>
      <c r="G8222" s="6" t="str">
        <f>TEXT(datatable[[#This Row],[дата]],"ММ")</f>
        <v>12</v>
      </c>
      <c r="H8222" s="8">
        <v>401.59000000000003</v>
      </c>
      <c r="I8222" s="8">
        <v>178.32150000000001</v>
      </c>
      <c r="J8222" s="8">
        <f>datatable[[#This Row],[продажи_]]-datatable[[#This Row],[себестоимость_]]</f>
        <v>223.26850000000002</v>
      </c>
      <c r="L8222"/>
    </row>
    <row r="8223" spans="2:12" x14ac:dyDescent="0.4">
      <c r="B8223" s="5" t="s">
        <v>68</v>
      </c>
      <c r="C8223" s="5" t="s">
        <v>56</v>
      </c>
      <c r="D8223" s="5" t="s">
        <v>13</v>
      </c>
      <c r="E8223" s="5" t="s">
        <v>7</v>
      </c>
      <c r="F8223" s="6">
        <v>44197</v>
      </c>
      <c r="G8223" s="6" t="str">
        <f>TEXT(datatable[[#This Row],[дата]],"ММ")</f>
        <v>01</v>
      </c>
      <c r="H8223" s="8">
        <v>150.9375</v>
      </c>
      <c r="I8223" s="8">
        <v>113.85</v>
      </c>
      <c r="J8223" s="8">
        <f>datatable[[#This Row],[продажи_]]-datatable[[#This Row],[себестоимость_]]</f>
        <v>37.087500000000006</v>
      </c>
      <c r="L8223"/>
    </row>
    <row r="8224" spans="2:12" x14ac:dyDescent="0.4">
      <c r="B8224" s="5" t="s">
        <v>68</v>
      </c>
      <c r="C8224" s="5" t="s">
        <v>56</v>
      </c>
      <c r="D8224" s="5" t="s">
        <v>13</v>
      </c>
      <c r="E8224" s="5" t="s">
        <v>7</v>
      </c>
      <c r="F8224" s="6">
        <v>44228</v>
      </c>
      <c r="G8224" s="6" t="str">
        <f>TEXT(datatable[[#This Row],[дата]],"ММ")</f>
        <v>02</v>
      </c>
      <c r="H8224" s="8">
        <v>190.61250000000001</v>
      </c>
      <c r="I8224" s="8">
        <v>121.09500000000001</v>
      </c>
      <c r="J8224" s="8">
        <f>datatable[[#This Row],[продажи_]]-datatable[[#This Row],[себестоимость_]]</f>
        <v>69.517499999999998</v>
      </c>
      <c r="L8224"/>
    </row>
    <row r="8225" spans="2:12" x14ac:dyDescent="0.4">
      <c r="B8225" s="5" t="s">
        <v>68</v>
      </c>
      <c r="C8225" s="5" t="s">
        <v>56</v>
      </c>
      <c r="D8225" s="5" t="s">
        <v>13</v>
      </c>
      <c r="E8225" s="5" t="s">
        <v>7</v>
      </c>
      <c r="F8225" s="6">
        <v>44256</v>
      </c>
      <c r="G8225" s="6" t="str">
        <f>TEXT(datatable[[#This Row],[дата]],"ММ")</f>
        <v>03</v>
      </c>
      <c r="H8225" s="8">
        <v>173.07499999999999</v>
      </c>
      <c r="I8225" s="8">
        <v>148.12</v>
      </c>
      <c r="J8225" s="8">
        <f>datatable[[#This Row],[продажи_]]-datatable[[#This Row],[себестоимость_]]</f>
        <v>24.954999999999984</v>
      </c>
      <c r="L8225"/>
    </row>
    <row r="8226" spans="2:12" x14ac:dyDescent="0.4">
      <c r="B8226" s="5" t="s">
        <v>68</v>
      </c>
      <c r="C8226" s="5" t="s">
        <v>56</v>
      </c>
      <c r="D8226" s="5" t="s">
        <v>13</v>
      </c>
      <c r="E8226" s="5" t="s">
        <v>7</v>
      </c>
      <c r="F8226" s="6">
        <v>44287</v>
      </c>
      <c r="G8226" s="6" t="str">
        <f>TEXT(datatable[[#This Row],[дата]],"ММ")</f>
        <v>04</v>
      </c>
      <c r="H8226" s="8">
        <v>239.20000000000002</v>
      </c>
      <c r="I8226" s="8">
        <v>198.72000000000003</v>
      </c>
      <c r="J8226" s="8">
        <f>datatable[[#This Row],[продажи_]]-datatable[[#This Row],[себестоимость_]]</f>
        <v>40.47999999999999</v>
      </c>
      <c r="L8226"/>
    </row>
    <row r="8227" spans="2:12" x14ac:dyDescent="0.4">
      <c r="B8227" s="5" t="s">
        <v>68</v>
      </c>
      <c r="C8227" s="5" t="s">
        <v>56</v>
      </c>
      <c r="D8227" s="5" t="s">
        <v>13</v>
      </c>
      <c r="E8227" s="5" t="s">
        <v>7</v>
      </c>
      <c r="F8227" s="6">
        <v>44317</v>
      </c>
      <c r="G8227" s="6" t="str">
        <f>TEXT(datatable[[#This Row],[дата]],"ММ")</f>
        <v>05</v>
      </c>
      <c r="H8227" s="8">
        <v>239.48749999999998</v>
      </c>
      <c r="I8227" s="8">
        <v>173.88000000000002</v>
      </c>
      <c r="J8227" s="8">
        <f>datatable[[#This Row],[продажи_]]-datatable[[#This Row],[себестоимость_]]</f>
        <v>65.607499999999959</v>
      </c>
      <c r="L8227"/>
    </row>
    <row r="8228" spans="2:12" x14ac:dyDescent="0.4">
      <c r="B8228" s="5" t="s">
        <v>68</v>
      </c>
      <c r="C8228" s="5" t="s">
        <v>56</v>
      </c>
      <c r="D8228" s="5" t="s">
        <v>13</v>
      </c>
      <c r="E8228" s="5" t="s">
        <v>7</v>
      </c>
      <c r="F8228" s="6">
        <v>44348</v>
      </c>
      <c r="G8228" s="6" t="str">
        <f>TEXT(datatable[[#This Row],[дата]],"ММ")</f>
        <v>06</v>
      </c>
      <c r="H8228" s="8">
        <v>109.96875</v>
      </c>
      <c r="I8228" s="8">
        <v>83.835000000000008</v>
      </c>
      <c r="J8228" s="8">
        <f>datatable[[#This Row],[продажи_]]-datatable[[#This Row],[себестоимость_]]</f>
        <v>26.133749999999992</v>
      </c>
      <c r="L8228"/>
    </row>
    <row r="8229" spans="2:12" x14ac:dyDescent="0.4">
      <c r="B8229" s="5" t="s">
        <v>68</v>
      </c>
      <c r="C8229" s="5" t="s">
        <v>56</v>
      </c>
      <c r="D8229" s="5" t="s">
        <v>13</v>
      </c>
      <c r="E8229" s="5" t="s">
        <v>7</v>
      </c>
      <c r="F8229" s="6">
        <v>44378</v>
      </c>
      <c r="G8229" s="6" t="str">
        <f>TEXT(datatable[[#This Row],[дата]],"ММ")</f>
        <v>07</v>
      </c>
      <c r="H8229" s="8">
        <v>108.675</v>
      </c>
      <c r="I8229" s="8">
        <v>92.114999999999995</v>
      </c>
      <c r="J8229" s="8">
        <f>datatable[[#This Row],[продажи_]]-datatable[[#This Row],[себестоимость_]]</f>
        <v>16.560000000000002</v>
      </c>
      <c r="L8229"/>
    </row>
    <row r="8230" spans="2:12" x14ac:dyDescent="0.4">
      <c r="B8230" s="5" t="s">
        <v>68</v>
      </c>
      <c r="C8230" s="5" t="s">
        <v>56</v>
      </c>
      <c r="D8230" s="5" t="s">
        <v>13</v>
      </c>
      <c r="E8230" s="5" t="s">
        <v>7</v>
      </c>
      <c r="F8230" s="6">
        <v>44409</v>
      </c>
      <c r="G8230" s="6" t="str">
        <f>TEXT(datatable[[#This Row],[дата]],"ММ")</f>
        <v>08</v>
      </c>
      <c r="H8230" s="8">
        <v>128.80000000000001</v>
      </c>
      <c r="I8230" s="8">
        <v>95.68</v>
      </c>
      <c r="J8230" s="8">
        <f>datatable[[#This Row],[продажи_]]-datatable[[#This Row],[себестоимость_]]</f>
        <v>33.120000000000005</v>
      </c>
      <c r="L8230"/>
    </row>
    <row r="8231" spans="2:12" x14ac:dyDescent="0.4">
      <c r="B8231" s="5" t="s">
        <v>68</v>
      </c>
      <c r="C8231" s="5" t="s">
        <v>56</v>
      </c>
      <c r="D8231" s="5" t="s">
        <v>13</v>
      </c>
      <c r="E8231" s="5" t="s">
        <v>7</v>
      </c>
      <c r="F8231" s="6">
        <v>44440</v>
      </c>
      <c r="G8231" s="6" t="str">
        <f>TEXT(datatable[[#This Row],[дата]],"ММ")</f>
        <v>09</v>
      </c>
      <c r="H8231" s="8">
        <v>107.38124999999999</v>
      </c>
      <c r="I8231" s="8">
        <v>114.88500000000001</v>
      </c>
      <c r="J8231" s="8">
        <f>datatable[[#This Row],[продажи_]]-datatable[[#This Row],[себестоимость_]]</f>
        <v>-7.5037500000000108</v>
      </c>
      <c r="L8231"/>
    </row>
    <row r="8232" spans="2:12" x14ac:dyDescent="0.4">
      <c r="B8232" s="5" t="s">
        <v>68</v>
      </c>
      <c r="C8232" s="5" t="s">
        <v>56</v>
      </c>
      <c r="D8232" s="5" t="s">
        <v>13</v>
      </c>
      <c r="E8232" s="5" t="s">
        <v>7</v>
      </c>
      <c r="F8232" s="6">
        <v>44470</v>
      </c>
      <c r="G8232" s="6" t="str">
        <f>TEXT(datatable[[#This Row],[дата]],"ММ")</f>
        <v>10</v>
      </c>
      <c r="H8232" s="8">
        <v>156.97499999999999</v>
      </c>
      <c r="I8232" s="8">
        <v>136.62</v>
      </c>
      <c r="J8232" s="8">
        <f>datatable[[#This Row],[продажи_]]-datatable[[#This Row],[себестоимость_]]</f>
        <v>20.35499999999999</v>
      </c>
      <c r="L8232"/>
    </row>
    <row r="8233" spans="2:12" x14ac:dyDescent="0.4">
      <c r="B8233" s="5" t="s">
        <v>68</v>
      </c>
      <c r="C8233" s="5" t="s">
        <v>56</v>
      </c>
      <c r="D8233" s="5" t="s">
        <v>13</v>
      </c>
      <c r="E8233" s="5" t="s">
        <v>7</v>
      </c>
      <c r="F8233" s="6">
        <v>44501</v>
      </c>
      <c r="G8233" s="6" t="str">
        <f>TEXT(datatable[[#This Row],[дата]],"ММ")</f>
        <v>11</v>
      </c>
      <c r="H8233" s="8">
        <v>262.2</v>
      </c>
      <c r="I8233" s="8">
        <v>165.6</v>
      </c>
      <c r="J8233" s="8">
        <f>datatable[[#This Row],[продажи_]]-datatable[[#This Row],[себестоимость_]]</f>
        <v>96.6</v>
      </c>
      <c r="L8233"/>
    </row>
    <row r="8234" spans="2:12" x14ac:dyDescent="0.4">
      <c r="B8234" s="5" t="s">
        <v>68</v>
      </c>
      <c r="C8234" s="5" t="s">
        <v>56</v>
      </c>
      <c r="D8234" s="5" t="s">
        <v>13</v>
      </c>
      <c r="E8234" s="5" t="s">
        <v>7</v>
      </c>
      <c r="F8234" s="6">
        <v>44531</v>
      </c>
      <c r="G8234" s="6" t="str">
        <f>TEXT(datatable[[#This Row],[дата]],"ММ")</f>
        <v>12</v>
      </c>
      <c r="H8234" s="8">
        <v>163.01250000000002</v>
      </c>
      <c r="I8234" s="8">
        <v>135.24</v>
      </c>
      <c r="J8234" s="8">
        <f>datatable[[#This Row],[продажи_]]-datatable[[#This Row],[себестоимость_]]</f>
        <v>27.772500000000008</v>
      </c>
      <c r="L8234"/>
    </row>
    <row r="8235" spans="2:12" x14ac:dyDescent="0.4">
      <c r="B8235" s="5" t="s">
        <v>68</v>
      </c>
      <c r="C8235" s="5" t="s">
        <v>56</v>
      </c>
      <c r="D8235" s="5" t="s">
        <v>13</v>
      </c>
      <c r="E8235" s="5" t="s">
        <v>7</v>
      </c>
      <c r="F8235" s="6">
        <v>44197</v>
      </c>
      <c r="G8235" s="6" t="str">
        <f>TEXT(datatable[[#This Row],[дата]],"ММ")</f>
        <v>01</v>
      </c>
      <c r="H8235" s="8">
        <v>118.053</v>
      </c>
      <c r="I8235" s="8">
        <v>50.862000000000002</v>
      </c>
      <c r="J8235" s="8">
        <f>datatable[[#This Row],[продажи_]]-datatable[[#This Row],[себестоимость_]]</f>
        <v>67.191000000000003</v>
      </c>
      <c r="L8235"/>
    </row>
    <row r="8236" spans="2:12" x14ac:dyDescent="0.4">
      <c r="B8236" s="5" t="s">
        <v>68</v>
      </c>
      <c r="C8236" s="5" t="s">
        <v>56</v>
      </c>
      <c r="D8236" s="5" t="s">
        <v>13</v>
      </c>
      <c r="E8236" s="5" t="s">
        <v>7</v>
      </c>
      <c r="F8236" s="6">
        <v>44228</v>
      </c>
      <c r="G8236" s="6" t="str">
        <f>TEXT(datatable[[#This Row],[дата]],"ММ")</f>
        <v>02</v>
      </c>
      <c r="H8236" s="8">
        <v>139.04020000000003</v>
      </c>
      <c r="I8236" s="8">
        <v>76.353549999999998</v>
      </c>
      <c r="J8236" s="8">
        <f>datatable[[#This Row],[продажи_]]-datatable[[#This Row],[себестоимость_]]</f>
        <v>62.686650000000029</v>
      </c>
      <c r="L8236"/>
    </row>
    <row r="8237" spans="2:12" x14ac:dyDescent="0.4">
      <c r="B8237" s="5" t="s">
        <v>68</v>
      </c>
      <c r="C8237" s="5" t="s">
        <v>56</v>
      </c>
      <c r="D8237" s="5" t="s">
        <v>13</v>
      </c>
      <c r="E8237" s="5" t="s">
        <v>7</v>
      </c>
      <c r="F8237" s="6">
        <v>44256</v>
      </c>
      <c r="G8237" s="6" t="str">
        <f>TEXT(datatable[[#This Row],[дата]],"ММ")</f>
        <v>03</v>
      </c>
      <c r="H8237" s="8">
        <v>141.26</v>
      </c>
      <c r="I8237" s="8">
        <v>72.902199999999993</v>
      </c>
      <c r="J8237" s="8">
        <f>datatable[[#This Row],[продажи_]]-datatable[[#This Row],[себестоимость_]]</f>
        <v>68.357799999999997</v>
      </c>
      <c r="L8237"/>
    </row>
    <row r="8238" spans="2:12" x14ac:dyDescent="0.4">
      <c r="B8238" s="5" t="s">
        <v>68</v>
      </c>
      <c r="C8238" s="5" t="s">
        <v>56</v>
      </c>
      <c r="D8238" s="5" t="s">
        <v>13</v>
      </c>
      <c r="E8238" s="5" t="s">
        <v>7</v>
      </c>
      <c r="F8238" s="6">
        <v>44287</v>
      </c>
      <c r="G8238" s="6" t="str">
        <f>TEXT(datatable[[#This Row],[дата]],"ММ")</f>
        <v>04</v>
      </c>
      <c r="H8238" s="8">
        <v>172.74080000000001</v>
      </c>
      <c r="I8238" s="8">
        <v>78.472800000000007</v>
      </c>
      <c r="J8238" s="8">
        <f>datatable[[#This Row],[продажи_]]-datatable[[#This Row],[себестоимость_]]</f>
        <v>94.268000000000001</v>
      </c>
      <c r="L8238"/>
    </row>
    <row r="8239" spans="2:12" x14ac:dyDescent="0.4">
      <c r="B8239" s="5" t="s">
        <v>68</v>
      </c>
      <c r="C8239" s="5" t="s">
        <v>56</v>
      </c>
      <c r="D8239" s="5" t="s">
        <v>13</v>
      </c>
      <c r="E8239" s="5" t="s">
        <v>7</v>
      </c>
      <c r="F8239" s="6">
        <v>44317</v>
      </c>
      <c r="G8239" s="6" t="str">
        <f>TEXT(datatable[[#This Row],[дата]],"ММ")</f>
        <v>05</v>
      </c>
      <c r="H8239" s="8">
        <v>138.4348</v>
      </c>
      <c r="I8239" s="8">
        <v>69.511399999999995</v>
      </c>
      <c r="J8239" s="8">
        <f>datatable[[#This Row],[продажи_]]-datatable[[#This Row],[себестоимость_]]</f>
        <v>68.923400000000001</v>
      </c>
      <c r="L8239"/>
    </row>
    <row r="8240" spans="2:12" x14ac:dyDescent="0.4">
      <c r="B8240" s="5" t="s">
        <v>68</v>
      </c>
      <c r="C8240" s="5" t="s">
        <v>56</v>
      </c>
      <c r="D8240" s="5" t="s">
        <v>13</v>
      </c>
      <c r="E8240" s="5" t="s">
        <v>7</v>
      </c>
      <c r="F8240" s="6">
        <v>44348</v>
      </c>
      <c r="G8240" s="6" t="str">
        <f>TEXT(datatable[[#This Row],[дата]],"ММ")</f>
        <v>06</v>
      </c>
      <c r="H8240" s="8">
        <v>90.81</v>
      </c>
      <c r="I8240" s="8">
        <v>59.944500000000012</v>
      </c>
      <c r="J8240" s="8">
        <f>datatable[[#This Row],[продажи_]]-datatable[[#This Row],[себестоимость_]]</f>
        <v>30.86549999999999</v>
      </c>
      <c r="L8240"/>
    </row>
    <row r="8241" spans="2:12" x14ac:dyDescent="0.4">
      <c r="B8241" s="5" t="s">
        <v>68</v>
      </c>
      <c r="C8241" s="5" t="s">
        <v>56</v>
      </c>
      <c r="D8241" s="5" t="s">
        <v>13</v>
      </c>
      <c r="E8241" s="5" t="s">
        <v>7</v>
      </c>
      <c r="F8241" s="6">
        <v>44378</v>
      </c>
      <c r="G8241" s="6" t="str">
        <f>TEXT(datatable[[#This Row],[дата]],"ММ")</f>
        <v>07</v>
      </c>
      <c r="H8241" s="8">
        <v>78.096599999999995</v>
      </c>
      <c r="I8241" s="8">
        <v>44.685900000000004</v>
      </c>
      <c r="J8241" s="8">
        <f>datatable[[#This Row],[продажи_]]-datatable[[#This Row],[себестоимость_]]</f>
        <v>33.410699999999991</v>
      </c>
      <c r="L8241"/>
    </row>
    <row r="8242" spans="2:12" x14ac:dyDescent="0.4">
      <c r="B8242" s="5" t="s">
        <v>68</v>
      </c>
      <c r="C8242" s="5" t="s">
        <v>56</v>
      </c>
      <c r="D8242" s="5" t="s">
        <v>13</v>
      </c>
      <c r="E8242" s="5" t="s">
        <v>7</v>
      </c>
      <c r="F8242" s="6">
        <v>44409</v>
      </c>
      <c r="G8242" s="6" t="str">
        <f>TEXT(datatable[[#This Row],[дата]],"ММ")</f>
        <v>08</v>
      </c>
      <c r="H8242" s="8">
        <v>71.033599999999993</v>
      </c>
      <c r="I8242" s="8">
        <v>51.346400000000003</v>
      </c>
      <c r="J8242" s="8">
        <f>datatable[[#This Row],[продажи_]]-datatable[[#This Row],[себестоимость_]]</f>
        <v>19.68719999999999</v>
      </c>
      <c r="L8242"/>
    </row>
    <row r="8243" spans="2:12" x14ac:dyDescent="0.4">
      <c r="B8243" s="5" t="s">
        <v>68</v>
      </c>
      <c r="C8243" s="5" t="s">
        <v>56</v>
      </c>
      <c r="D8243" s="5" t="s">
        <v>13</v>
      </c>
      <c r="E8243" s="5" t="s">
        <v>7</v>
      </c>
      <c r="F8243" s="6">
        <v>44440</v>
      </c>
      <c r="G8243" s="6" t="str">
        <f>TEXT(datatable[[#This Row],[дата]],"ММ")</f>
        <v>09</v>
      </c>
      <c r="H8243" s="8">
        <v>78.096599999999995</v>
      </c>
      <c r="I8243" s="8">
        <v>45.775800000000004</v>
      </c>
      <c r="J8243" s="8">
        <f>datatable[[#This Row],[продажи_]]-datatable[[#This Row],[себестоимость_]]</f>
        <v>32.320799999999991</v>
      </c>
      <c r="L8243"/>
    </row>
    <row r="8244" spans="2:12" x14ac:dyDescent="0.4">
      <c r="B8244" s="5" t="s">
        <v>68</v>
      </c>
      <c r="C8244" s="5" t="s">
        <v>56</v>
      </c>
      <c r="D8244" s="5" t="s">
        <v>13</v>
      </c>
      <c r="E8244" s="5" t="s">
        <v>7</v>
      </c>
      <c r="F8244" s="6">
        <v>44470</v>
      </c>
      <c r="G8244" s="6" t="str">
        <f>TEXT(datatable[[#This Row],[дата]],"ММ")</f>
        <v>10</v>
      </c>
      <c r="H8244" s="8">
        <v>133.18800000000002</v>
      </c>
      <c r="I8244" s="8">
        <v>61.760999999999996</v>
      </c>
      <c r="J8244" s="8">
        <f>datatable[[#This Row],[продажи_]]-datatable[[#This Row],[себестоимость_]]</f>
        <v>71.427000000000021</v>
      </c>
      <c r="L8244"/>
    </row>
    <row r="8245" spans="2:12" x14ac:dyDescent="0.4">
      <c r="B8245" s="5" t="s">
        <v>68</v>
      </c>
      <c r="C8245" s="5" t="s">
        <v>56</v>
      </c>
      <c r="D8245" s="5" t="s">
        <v>13</v>
      </c>
      <c r="E8245" s="5" t="s">
        <v>7</v>
      </c>
      <c r="F8245" s="6">
        <v>44501</v>
      </c>
      <c r="G8245" s="6" t="str">
        <f>TEXT(datatable[[#This Row],[дата]],"ММ")</f>
        <v>11</v>
      </c>
      <c r="H8245" s="8">
        <v>143.6816</v>
      </c>
      <c r="I8245" s="8">
        <v>84.285600000000002</v>
      </c>
      <c r="J8245" s="8">
        <f>datatable[[#This Row],[продажи_]]-datatable[[#This Row],[себестоимость_]]</f>
        <v>59.396000000000001</v>
      </c>
      <c r="L8245"/>
    </row>
    <row r="8246" spans="2:12" x14ac:dyDescent="0.4">
      <c r="B8246" s="5" t="s">
        <v>68</v>
      </c>
      <c r="C8246" s="5" t="s">
        <v>56</v>
      </c>
      <c r="D8246" s="5" t="s">
        <v>13</v>
      </c>
      <c r="E8246" s="5" t="s">
        <v>7</v>
      </c>
      <c r="F8246" s="6">
        <v>44531</v>
      </c>
      <c r="G8246" s="6" t="str">
        <f>TEXT(datatable[[#This Row],[дата]],"ММ")</f>
        <v>12</v>
      </c>
      <c r="H8246" s="8">
        <v>161.03639999999999</v>
      </c>
      <c r="I8246" s="8">
        <v>89.856200000000001</v>
      </c>
      <c r="J8246" s="8">
        <f>datatable[[#This Row],[продажи_]]-datatable[[#This Row],[себестоимость_]]</f>
        <v>71.180199999999985</v>
      </c>
      <c r="L8246"/>
    </row>
    <row r="8247" spans="2:12" x14ac:dyDescent="0.4">
      <c r="B8247" s="5" t="s">
        <v>68</v>
      </c>
      <c r="C8247" s="5" t="s">
        <v>56</v>
      </c>
      <c r="D8247" s="5" t="s">
        <v>13</v>
      </c>
      <c r="E8247" s="5" t="s">
        <v>62</v>
      </c>
      <c r="F8247" s="6">
        <v>44197</v>
      </c>
      <c r="G8247" s="6" t="str">
        <f>TEXT(datatable[[#This Row],[дата]],"ММ")</f>
        <v>01</v>
      </c>
      <c r="H8247" s="8">
        <v>209.39749999999998</v>
      </c>
      <c r="I8247" s="8">
        <v>117.88500000000001</v>
      </c>
      <c r="J8247" s="8">
        <f>datatable[[#This Row],[продажи_]]-datatable[[#This Row],[себестоимость_]]</f>
        <v>91.512499999999974</v>
      </c>
      <c r="L8247"/>
    </row>
    <row r="8248" spans="2:12" x14ac:dyDescent="0.4">
      <c r="B8248" s="5" t="s">
        <v>68</v>
      </c>
      <c r="C8248" s="5" t="s">
        <v>56</v>
      </c>
      <c r="D8248" s="5" t="s">
        <v>13</v>
      </c>
      <c r="E8248" s="5" t="s">
        <v>62</v>
      </c>
      <c r="F8248" s="6">
        <v>44228</v>
      </c>
      <c r="G8248" s="6" t="str">
        <f>TEXT(datatable[[#This Row],[дата]],"ММ")</f>
        <v>02</v>
      </c>
      <c r="H8248" s="8">
        <v>345.87540000000001</v>
      </c>
      <c r="I8248" s="8">
        <v>147.96600000000001</v>
      </c>
      <c r="J8248" s="8">
        <f>datatable[[#This Row],[продажи_]]-datatable[[#This Row],[себестоимость_]]</f>
        <v>197.90940000000001</v>
      </c>
      <c r="L8248"/>
    </row>
    <row r="8249" spans="2:12" x14ac:dyDescent="0.4">
      <c r="B8249" s="5" t="s">
        <v>68</v>
      </c>
      <c r="C8249" s="5" t="s">
        <v>56</v>
      </c>
      <c r="D8249" s="5" t="s">
        <v>13</v>
      </c>
      <c r="E8249" s="5" t="s">
        <v>62</v>
      </c>
      <c r="F8249" s="6">
        <v>44256</v>
      </c>
      <c r="G8249" s="6" t="str">
        <f>TEXT(datatable[[#This Row],[дата]],"ММ")</f>
        <v>03</v>
      </c>
      <c r="H8249" s="8">
        <v>310.40100000000001</v>
      </c>
      <c r="I8249" s="8">
        <v>176.42100000000002</v>
      </c>
      <c r="J8249" s="8">
        <f>datatable[[#This Row],[продажи_]]-datatable[[#This Row],[себестоимость_]]</f>
        <v>133.97999999999999</v>
      </c>
      <c r="L8249"/>
    </row>
    <row r="8250" spans="2:12" x14ac:dyDescent="0.4">
      <c r="B8250" s="5" t="s">
        <v>68</v>
      </c>
      <c r="C8250" s="5" t="s">
        <v>56</v>
      </c>
      <c r="D8250" s="5" t="s">
        <v>13</v>
      </c>
      <c r="E8250" s="5" t="s">
        <v>62</v>
      </c>
      <c r="F8250" s="6">
        <v>44287</v>
      </c>
      <c r="G8250" s="6" t="str">
        <f>TEXT(datatable[[#This Row],[дата]],"ММ")</f>
        <v>04</v>
      </c>
      <c r="H8250" s="8">
        <v>350.80240000000003</v>
      </c>
      <c r="I8250" s="8">
        <v>253.65600000000001</v>
      </c>
      <c r="J8250" s="8">
        <f>datatable[[#This Row],[продажи_]]-datatable[[#This Row],[себестоимость_]]</f>
        <v>97.146400000000028</v>
      </c>
      <c r="L8250"/>
    </row>
    <row r="8251" spans="2:12" x14ac:dyDescent="0.4">
      <c r="B8251" s="5" t="s">
        <v>68</v>
      </c>
      <c r="C8251" s="5" t="s">
        <v>56</v>
      </c>
      <c r="D8251" s="5" t="s">
        <v>13</v>
      </c>
      <c r="E8251" s="5" t="s">
        <v>62</v>
      </c>
      <c r="F8251" s="6">
        <v>44317</v>
      </c>
      <c r="G8251" s="6" t="str">
        <f>TEXT(datatable[[#This Row],[дата]],"ММ")</f>
        <v>05</v>
      </c>
      <c r="H8251" s="8">
        <v>389.72569999999996</v>
      </c>
      <c r="I8251" s="8">
        <v>216.25800000000001</v>
      </c>
      <c r="J8251" s="8">
        <f>datatable[[#This Row],[продажи_]]-datatable[[#This Row],[себестоимость_]]</f>
        <v>173.46769999999995</v>
      </c>
      <c r="L8251"/>
    </row>
    <row r="8252" spans="2:12" x14ac:dyDescent="0.4">
      <c r="B8252" s="5" t="s">
        <v>68</v>
      </c>
      <c r="C8252" s="5" t="s">
        <v>56</v>
      </c>
      <c r="D8252" s="5" t="s">
        <v>13</v>
      </c>
      <c r="E8252" s="5" t="s">
        <v>62</v>
      </c>
      <c r="F8252" s="6">
        <v>44348</v>
      </c>
      <c r="G8252" s="6" t="str">
        <f>TEXT(datatable[[#This Row],[дата]],"ММ")</f>
        <v>06</v>
      </c>
      <c r="H8252" s="8">
        <v>237.23505000000003</v>
      </c>
      <c r="I8252" s="8">
        <v>97.56</v>
      </c>
      <c r="J8252" s="8">
        <f>datatable[[#This Row],[продажи_]]-datatable[[#This Row],[себестоимость_]]</f>
        <v>139.67505000000003</v>
      </c>
      <c r="L8252"/>
    </row>
    <row r="8253" spans="2:12" x14ac:dyDescent="0.4">
      <c r="B8253" s="5" t="s">
        <v>68</v>
      </c>
      <c r="C8253" s="5" t="s">
        <v>56</v>
      </c>
      <c r="D8253" s="5" t="s">
        <v>13</v>
      </c>
      <c r="E8253" s="5" t="s">
        <v>62</v>
      </c>
      <c r="F8253" s="6">
        <v>44378</v>
      </c>
      <c r="G8253" s="6" t="str">
        <f>TEXT(datatable[[#This Row],[дата]],"ММ")</f>
        <v>07</v>
      </c>
      <c r="H8253" s="8">
        <v>221.715</v>
      </c>
      <c r="I8253" s="8">
        <v>132.9255</v>
      </c>
      <c r="J8253" s="8">
        <f>datatable[[#This Row],[продажи_]]-datatable[[#This Row],[себестоимость_]]</f>
        <v>88.789500000000004</v>
      </c>
      <c r="L8253"/>
    </row>
    <row r="8254" spans="2:12" x14ac:dyDescent="0.4">
      <c r="B8254" s="5" t="s">
        <v>68</v>
      </c>
      <c r="C8254" s="5" t="s">
        <v>56</v>
      </c>
      <c r="D8254" s="5" t="s">
        <v>13</v>
      </c>
      <c r="E8254" s="5" t="s">
        <v>62</v>
      </c>
      <c r="F8254" s="6">
        <v>44409</v>
      </c>
      <c r="G8254" s="6" t="str">
        <f>TEXT(datatable[[#This Row],[дата]],"ММ")</f>
        <v>08</v>
      </c>
      <c r="H8254" s="8">
        <v>183.28440000000003</v>
      </c>
      <c r="I8254" s="8">
        <v>97.56</v>
      </c>
      <c r="J8254" s="8">
        <f>datatable[[#This Row],[продажи_]]-datatable[[#This Row],[себестоимость_]]</f>
        <v>85.724400000000031</v>
      </c>
      <c r="L8254"/>
    </row>
    <row r="8255" spans="2:12" x14ac:dyDescent="0.4">
      <c r="B8255" s="5" t="s">
        <v>68</v>
      </c>
      <c r="C8255" s="5" t="s">
        <v>56</v>
      </c>
      <c r="D8255" s="5" t="s">
        <v>13</v>
      </c>
      <c r="E8255" s="5" t="s">
        <v>62</v>
      </c>
      <c r="F8255" s="6">
        <v>44440</v>
      </c>
      <c r="G8255" s="6" t="str">
        <f>TEXT(datatable[[#This Row],[дата]],"ММ")</f>
        <v>09</v>
      </c>
      <c r="H8255" s="8">
        <v>206.19495000000001</v>
      </c>
      <c r="I8255" s="8">
        <v>118.2915</v>
      </c>
      <c r="J8255" s="8">
        <f>datatable[[#This Row],[продажи_]]-datatable[[#This Row],[себестоимость_]]</f>
        <v>87.903450000000007</v>
      </c>
      <c r="L8255"/>
    </row>
    <row r="8256" spans="2:12" x14ac:dyDescent="0.4">
      <c r="B8256" s="5" t="s">
        <v>68</v>
      </c>
      <c r="C8256" s="5" t="s">
        <v>56</v>
      </c>
      <c r="D8256" s="5" t="s">
        <v>13</v>
      </c>
      <c r="E8256" s="5" t="s">
        <v>62</v>
      </c>
      <c r="F8256" s="6">
        <v>44470</v>
      </c>
      <c r="G8256" s="6" t="str">
        <f>TEXT(datatable[[#This Row],[дата]],"ММ")</f>
        <v>10</v>
      </c>
      <c r="H8256" s="8">
        <v>251.27699999999999</v>
      </c>
      <c r="I8256" s="8">
        <v>134.958</v>
      </c>
      <c r="J8256" s="8">
        <f>datatable[[#This Row],[продажи_]]-datatable[[#This Row],[себестоимость_]]</f>
        <v>116.31899999999999</v>
      </c>
      <c r="L8256"/>
    </row>
    <row r="8257" spans="2:12" x14ac:dyDescent="0.4">
      <c r="B8257" s="5" t="s">
        <v>68</v>
      </c>
      <c r="C8257" s="5" t="s">
        <v>56</v>
      </c>
      <c r="D8257" s="5" t="s">
        <v>13</v>
      </c>
      <c r="E8257" s="5" t="s">
        <v>62</v>
      </c>
      <c r="F8257" s="6">
        <v>44501</v>
      </c>
      <c r="G8257" s="6" t="str">
        <f>TEXT(datatable[[#This Row],[дата]],"ММ")</f>
        <v>11</v>
      </c>
      <c r="H8257" s="8">
        <v>441.45920000000007</v>
      </c>
      <c r="I8257" s="8">
        <v>186.44800000000001</v>
      </c>
      <c r="J8257" s="8">
        <f>datatable[[#This Row],[продажи_]]-datatable[[#This Row],[себестоимость_]]</f>
        <v>255.01120000000006</v>
      </c>
      <c r="L8257"/>
    </row>
    <row r="8258" spans="2:12" x14ac:dyDescent="0.4">
      <c r="B8258" s="5" t="s">
        <v>68</v>
      </c>
      <c r="C8258" s="5" t="s">
        <v>56</v>
      </c>
      <c r="D8258" s="5" t="s">
        <v>13</v>
      </c>
      <c r="E8258" s="5" t="s">
        <v>62</v>
      </c>
      <c r="F8258" s="6">
        <v>44531</v>
      </c>
      <c r="G8258" s="6" t="str">
        <f>TEXT(datatable[[#This Row],[дата]],"ММ")</f>
        <v>12</v>
      </c>
      <c r="H8258" s="8">
        <v>282.8098</v>
      </c>
      <c r="I8258" s="8">
        <v>208.67000000000004</v>
      </c>
      <c r="J8258" s="8">
        <f>datatable[[#This Row],[продажи_]]-datatable[[#This Row],[себестоимость_]]</f>
        <v>74.139799999999951</v>
      </c>
      <c r="L8258"/>
    </row>
    <row r="8259" spans="2:12" x14ac:dyDescent="0.4">
      <c r="B8259" s="5" t="s">
        <v>68</v>
      </c>
      <c r="C8259" s="5" t="s">
        <v>56</v>
      </c>
      <c r="D8259" s="5" t="s">
        <v>13</v>
      </c>
      <c r="E8259" s="5" t="s">
        <v>7</v>
      </c>
      <c r="F8259" s="6">
        <v>44197</v>
      </c>
      <c r="G8259" s="6" t="str">
        <f>TEXT(datatable[[#This Row],[дата]],"ММ")</f>
        <v>01</v>
      </c>
      <c r="H8259" s="8">
        <v>205.065</v>
      </c>
      <c r="I8259" s="8">
        <v>134.78</v>
      </c>
      <c r="J8259" s="8">
        <f>datatable[[#This Row],[продажи_]]-datatable[[#This Row],[себестоимость_]]</f>
        <v>70.284999999999997</v>
      </c>
      <c r="L8259"/>
    </row>
    <row r="8260" spans="2:12" x14ac:dyDescent="0.4">
      <c r="B8260" s="5" t="s">
        <v>68</v>
      </c>
      <c r="C8260" s="5" t="s">
        <v>56</v>
      </c>
      <c r="D8260" s="5" t="s">
        <v>13</v>
      </c>
      <c r="E8260" s="5" t="s">
        <v>7</v>
      </c>
      <c r="F8260" s="6">
        <v>44228</v>
      </c>
      <c r="G8260" s="6" t="str">
        <f>TEXT(datatable[[#This Row],[дата]],"ММ")</f>
        <v>02</v>
      </c>
      <c r="H8260" s="8">
        <v>263.86424999999997</v>
      </c>
      <c r="I8260" s="8">
        <v>175.21400000000003</v>
      </c>
      <c r="J8260" s="8">
        <f>datatable[[#This Row],[продажи_]]-datatable[[#This Row],[себестоимость_]]</f>
        <v>88.650249999999943</v>
      </c>
      <c r="L8260"/>
    </row>
    <row r="8261" spans="2:12" x14ac:dyDescent="0.4">
      <c r="B8261" s="5" t="s">
        <v>68</v>
      </c>
      <c r="C8261" s="5" t="s">
        <v>56</v>
      </c>
      <c r="D8261" s="5" t="s">
        <v>13</v>
      </c>
      <c r="E8261" s="5" t="s">
        <v>7</v>
      </c>
      <c r="F8261" s="6">
        <v>44256</v>
      </c>
      <c r="G8261" s="6" t="str">
        <f>TEXT(datatable[[#This Row],[дата]],"ММ")</f>
        <v>03</v>
      </c>
      <c r="H8261" s="8">
        <v>240.21899999999997</v>
      </c>
      <c r="I8261" s="8">
        <v>233.81399999999996</v>
      </c>
      <c r="J8261" s="8">
        <f>datatable[[#This Row],[продажи_]]-datatable[[#This Row],[себестоимость_]]</f>
        <v>6.4050000000000011</v>
      </c>
      <c r="L8261"/>
    </row>
    <row r="8262" spans="2:12" x14ac:dyDescent="0.4">
      <c r="B8262" s="5" t="s">
        <v>68</v>
      </c>
      <c r="C8262" s="5" t="s">
        <v>56</v>
      </c>
      <c r="D8262" s="5" t="s">
        <v>13</v>
      </c>
      <c r="E8262" s="5" t="s">
        <v>7</v>
      </c>
      <c r="F8262" s="6">
        <v>44287</v>
      </c>
      <c r="G8262" s="6" t="str">
        <f>TEXT(datatable[[#This Row],[дата]],"ММ")</f>
        <v>04</v>
      </c>
      <c r="H8262" s="8">
        <v>281.23199999999997</v>
      </c>
      <c r="I8262" s="8">
        <v>206.27200000000002</v>
      </c>
      <c r="J8262" s="8">
        <f>datatable[[#This Row],[продажи_]]-datatable[[#This Row],[себестоимость_]]</f>
        <v>74.959999999999951</v>
      </c>
      <c r="L8262"/>
    </row>
    <row r="8263" spans="2:12" x14ac:dyDescent="0.4">
      <c r="B8263" s="5" t="s">
        <v>68</v>
      </c>
      <c r="C8263" s="5" t="s">
        <v>56</v>
      </c>
      <c r="D8263" s="5" t="s">
        <v>13</v>
      </c>
      <c r="E8263" s="5" t="s">
        <v>7</v>
      </c>
      <c r="F8263" s="6">
        <v>44317</v>
      </c>
      <c r="G8263" s="6" t="str">
        <f>TEXT(datatable[[#This Row],[дата]],"ММ")</f>
        <v>05</v>
      </c>
      <c r="H8263" s="8">
        <v>348.61049999999994</v>
      </c>
      <c r="I8263" s="8">
        <v>239.96699999999998</v>
      </c>
      <c r="J8263" s="8">
        <f>datatable[[#This Row],[продажи_]]-datatable[[#This Row],[себестоимость_]]</f>
        <v>108.64349999999996</v>
      </c>
      <c r="L8263"/>
    </row>
    <row r="8264" spans="2:12" x14ac:dyDescent="0.4">
      <c r="B8264" s="5" t="s">
        <v>68</v>
      </c>
      <c r="C8264" s="5" t="s">
        <v>56</v>
      </c>
      <c r="D8264" s="5" t="s">
        <v>13</v>
      </c>
      <c r="E8264" s="5" t="s">
        <v>7</v>
      </c>
      <c r="F8264" s="6">
        <v>44348</v>
      </c>
      <c r="G8264" s="6" t="str">
        <f>TEXT(datatable[[#This Row],[дата]],"ММ")</f>
        <v>06</v>
      </c>
      <c r="H8264" s="8">
        <v>167.60925000000003</v>
      </c>
      <c r="I8264" s="8">
        <v>139.761</v>
      </c>
      <c r="J8264" s="8">
        <f>datatable[[#This Row],[продажи_]]-datatable[[#This Row],[себестоимость_]]</f>
        <v>27.848250000000036</v>
      </c>
      <c r="L8264"/>
    </row>
    <row r="8265" spans="2:12" x14ac:dyDescent="0.4">
      <c r="B8265" s="5" t="s">
        <v>68</v>
      </c>
      <c r="C8265" s="5" t="s">
        <v>56</v>
      </c>
      <c r="D8265" s="5" t="s">
        <v>13</v>
      </c>
      <c r="E8265" s="5" t="s">
        <v>7</v>
      </c>
      <c r="F8265" s="6">
        <v>44378</v>
      </c>
      <c r="G8265" s="6" t="str">
        <f>TEXT(datatable[[#This Row],[дата]],"ММ")</f>
        <v>07</v>
      </c>
      <c r="H8265" s="8">
        <v>192.09150000000002</v>
      </c>
      <c r="I8265" s="8">
        <v>137.124</v>
      </c>
      <c r="J8265" s="8">
        <f>datatable[[#This Row],[продажи_]]-datatable[[#This Row],[себестоимость_]]</f>
        <v>54.96750000000003</v>
      </c>
      <c r="L8265"/>
    </row>
    <row r="8266" spans="2:12" x14ac:dyDescent="0.4">
      <c r="B8266" s="5" t="s">
        <v>68</v>
      </c>
      <c r="C8266" s="5" t="s">
        <v>56</v>
      </c>
      <c r="D8266" s="5" t="s">
        <v>13</v>
      </c>
      <c r="E8266" s="5" t="s">
        <v>7</v>
      </c>
      <c r="F8266" s="6">
        <v>44409</v>
      </c>
      <c r="G8266" s="6" t="str">
        <f>TEXT(datatable[[#This Row],[дата]],"ММ")</f>
        <v>08</v>
      </c>
      <c r="H8266" s="8">
        <v>200.88</v>
      </c>
      <c r="I8266" s="8">
        <v>131.26400000000001</v>
      </c>
      <c r="J8266" s="8">
        <f>datatable[[#This Row],[продажи_]]-datatable[[#This Row],[себестоимость_]]</f>
        <v>69.615999999999985</v>
      </c>
      <c r="L8266"/>
    </row>
    <row r="8267" spans="2:12" x14ac:dyDescent="0.4">
      <c r="B8267" s="5" t="s">
        <v>68</v>
      </c>
      <c r="C8267" s="5" t="s">
        <v>56</v>
      </c>
      <c r="D8267" s="5" t="s">
        <v>13</v>
      </c>
      <c r="E8267" s="5" t="s">
        <v>7</v>
      </c>
      <c r="F8267" s="6">
        <v>44440</v>
      </c>
      <c r="G8267" s="6" t="str">
        <f>TEXT(datatable[[#This Row],[дата]],"ММ")</f>
        <v>09</v>
      </c>
      <c r="H8267" s="8">
        <v>197.74125000000004</v>
      </c>
      <c r="I8267" s="8">
        <v>122.62050000000001</v>
      </c>
      <c r="J8267" s="8">
        <f>datatable[[#This Row],[продажи_]]-datatable[[#This Row],[себестоимость_]]</f>
        <v>75.120750000000029</v>
      </c>
      <c r="L8267"/>
    </row>
    <row r="8268" spans="2:12" x14ac:dyDescent="0.4">
      <c r="B8268" s="5" t="s">
        <v>68</v>
      </c>
      <c r="C8268" s="5" t="s">
        <v>56</v>
      </c>
      <c r="D8268" s="5" t="s">
        <v>13</v>
      </c>
      <c r="E8268" s="5" t="s">
        <v>7</v>
      </c>
      <c r="F8268" s="6">
        <v>44470</v>
      </c>
      <c r="G8268" s="6" t="str">
        <f>TEXT(datatable[[#This Row],[дата]],"ММ")</f>
        <v>10</v>
      </c>
      <c r="H8268" s="8">
        <v>248.589</v>
      </c>
      <c r="I8268" s="8">
        <v>158.22000000000003</v>
      </c>
      <c r="J8268" s="8">
        <f>datatable[[#This Row],[продажи_]]-datatable[[#This Row],[себестоимость_]]</f>
        <v>90.368999999999971</v>
      </c>
      <c r="L8268"/>
    </row>
    <row r="8269" spans="2:12" x14ac:dyDescent="0.4">
      <c r="B8269" s="5" t="s">
        <v>68</v>
      </c>
      <c r="C8269" s="5" t="s">
        <v>56</v>
      </c>
      <c r="D8269" s="5" t="s">
        <v>13</v>
      </c>
      <c r="E8269" s="5" t="s">
        <v>7</v>
      </c>
      <c r="F8269" s="6">
        <v>44501</v>
      </c>
      <c r="G8269" s="6" t="str">
        <f>TEXT(datatable[[#This Row],[дата]],"ММ")</f>
        <v>11</v>
      </c>
      <c r="H8269" s="8">
        <v>385.02</v>
      </c>
      <c r="I8269" s="8">
        <v>276.59199999999998</v>
      </c>
      <c r="J8269" s="8">
        <f>datatable[[#This Row],[продажи_]]-datatable[[#This Row],[себестоимость_]]</f>
        <v>108.428</v>
      </c>
      <c r="L8269"/>
    </row>
    <row r="8270" spans="2:12" x14ac:dyDescent="0.4">
      <c r="B8270" s="5" t="s">
        <v>68</v>
      </c>
      <c r="C8270" s="5" t="s">
        <v>56</v>
      </c>
      <c r="D8270" s="5" t="s">
        <v>13</v>
      </c>
      <c r="E8270" s="5" t="s">
        <v>7</v>
      </c>
      <c r="F8270" s="6">
        <v>44531</v>
      </c>
      <c r="G8270" s="6" t="str">
        <f>TEXT(datatable[[#This Row],[дата]],"ММ")</f>
        <v>12</v>
      </c>
      <c r="H8270" s="8">
        <v>234.36</v>
      </c>
      <c r="I8270" s="8">
        <v>239.96699999999998</v>
      </c>
      <c r="J8270" s="8">
        <f>datatable[[#This Row],[продажи_]]-datatable[[#This Row],[себестоимость_]]</f>
        <v>-5.6069999999999709</v>
      </c>
      <c r="L8270"/>
    </row>
    <row r="8271" spans="2:12" x14ac:dyDescent="0.4">
      <c r="B8271" s="5" t="s">
        <v>68</v>
      </c>
      <c r="C8271" s="5" t="s">
        <v>56</v>
      </c>
      <c r="D8271" s="5" t="s">
        <v>13</v>
      </c>
      <c r="E8271" s="5" t="s">
        <v>7</v>
      </c>
      <c r="F8271" s="6">
        <v>44197</v>
      </c>
      <c r="G8271" s="6" t="str">
        <f>TEXT(datatable[[#This Row],[дата]],"ММ")</f>
        <v>01</v>
      </c>
      <c r="H8271" s="8">
        <v>73.993500000000012</v>
      </c>
      <c r="I8271" s="8">
        <v>51.083999999999996</v>
      </c>
      <c r="J8271" s="8">
        <f>datatable[[#This Row],[продажи_]]-datatable[[#This Row],[себестоимость_]]</f>
        <v>22.909500000000016</v>
      </c>
      <c r="L8271"/>
    </row>
    <row r="8272" spans="2:12" x14ac:dyDescent="0.4">
      <c r="B8272" s="5" t="s">
        <v>68</v>
      </c>
      <c r="C8272" s="5" t="s">
        <v>56</v>
      </c>
      <c r="D8272" s="5" t="s">
        <v>13</v>
      </c>
      <c r="E8272" s="5" t="s">
        <v>7</v>
      </c>
      <c r="F8272" s="6">
        <v>44228</v>
      </c>
      <c r="G8272" s="6" t="str">
        <f>TEXT(datatable[[#This Row],[дата]],"ММ")</f>
        <v>02</v>
      </c>
      <c r="H8272" s="8">
        <v>96.191550000000007</v>
      </c>
      <c r="I8272" s="8">
        <v>64.864800000000002</v>
      </c>
      <c r="J8272" s="8">
        <f>datatable[[#This Row],[продажи_]]-datatable[[#This Row],[себестоимость_]]</f>
        <v>31.326750000000004</v>
      </c>
      <c r="L8272"/>
    </row>
    <row r="8273" spans="2:12" x14ac:dyDescent="0.4">
      <c r="B8273" s="5" t="s">
        <v>68</v>
      </c>
      <c r="C8273" s="5" t="s">
        <v>56</v>
      </c>
      <c r="D8273" s="5" t="s">
        <v>13</v>
      </c>
      <c r="E8273" s="5" t="s">
        <v>7</v>
      </c>
      <c r="F8273" s="6">
        <v>44256</v>
      </c>
      <c r="G8273" s="6" t="str">
        <f>TEXT(datatable[[#This Row],[дата]],"ММ")</f>
        <v>03</v>
      </c>
      <c r="H8273" s="8">
        <v>134.28450000000001</v>
      </c>
      <c r="I8273" s="8">
        <v>82.328400000000002</v>
      </c>
      <c r="J8273" s="8">
        <f>datatable[[#This Row],[продажи_]]-datatable[[#This Row],[себестоимость_]]</f>
        <v>51.956100000000006</v>
      </c>
      <c r="L8273"/>
    </row>
    <row r="8274" spans="2:12" x14ac:dyDescent="0.4">
      <c r="B8274" s="5" t="s">
        <v>68</v>
      </c>
      <c r="C8274" s="5" t="s">
        <v>56</v>
      </c>
      <c r="D8274" s="5" t="s">
        <v>13</v>
      </c>
      <c r="E8274" s="5" t="s">
        <v>7</v>
      </c>
      <c r="F8274" s="6">
        <v>44287</v>
      </c>
      <c r="G8274" s="6" t="str">
        <f>TEXT(datatable[[#This Row],[дата]],"ММ")</f>
        <v>04</v>
      </c>
      <c r="H8274" s="8">
        <v>128.6208</v>
      </c>
      <c r="I8274" s="8">
        <v>76.032000000000011</v>
      </c>
      <c r="J8274" s="8">
        <f>datatable[[#This Row],[продажи_]]-datatable[[#This Row],[себестоимость_]]</f>
        <v>52.588799999999992</v>
      </c>
      <c r="L8274"/>
    </row>
    <row r="8275" spans="2:12" x14ac:dyDescent="0.4">
      <c r="B8275" s="5" t="s">
        <v>68</v>
      </c>
      <c r="C8275" s="5" t="s">
        <v>56</v>
      </c>
      <c r="D8275" s="5" t="s">
        <v>13</v>
      </c>
      <c r="E8275" s="5" t="s">
        <v>7</v>
      </c>
      <c r="F8275" s="6">
        <v>44317</v>
      </c>
      <c r="G8275" s="6" t="str">
        <f>TEXT(datatable[[#This Row],[дата]],"ММ")</f>
        <v>05</v>
      </c>
      <c r="H8275" s="8">
        <v>145.79459999999997</v>
      </c>
      <c r="I8275" s="8">
        <v>72.349199999999996</v>
      </c>
      <c r="J8275" s="8">
        <f>datatable[[#This Row],[продажи_]]-datatable[[#This Row],[себестоимость_]]</f>
        <v>73.445399999999978</v>
      </c>
      <c r="L8275"/>
    </row>
    <row r="8276" spans="2:12" x14ac:dyDescent="0.4">
      <c r="B8276" s="5" t="s">
        <v>68</v>
      </c>
      <c r="C8276" s="5" t="s">
        <v>56</v>
      </c>
      <c r="D8276" s="5" t="s">
        <v>13</v>
      </c>
      <c r="E8276" s="5" t="s">
        <v>7</v>
      </c>
      <c r="F8276" s="6">
        <v>44348</v>
      </c>
      <c r="G8276" s="6" t="str">
        <f>TEXT(datatable[[#This Row],[дата]],"ММ")</f>
        <v>06</v>
      </c>
      <c r="H8276" s="8">
        <v>97.835849999999994</v>
      </c>
      <c r="I8276" s="8">
        <v>48.648600000000002</v>
      </c>
      <c r="J8276" s="8">
        <f>datatable[[#This Row],[продажи_]]-datatable[[#This Row],[себестоимость_]]</f>
        <v>49.187249999999992</v>
      </c>
      <c r="L8276"/>
    </row>
    <row r="8277" spans="2:12" x14ac:dyDescent="0.4">
      <c r="B8277" s="5" t="s">
        <v>68</v>
      </c>
      <c r="C8277" s="5" t="s">
        <v>56</v>
      </c>
      <c r="D8277" s="5" t="s">
        <v>13</v>
      </c>
      <c r="E8277" s="5" t="s">
        <v>7</v>
      </c>
      <c r="F8277" s="6">
        <v>44378</v>
      </c>
      <c r="G8277" s="6" t="str">
        <f>TEXT(datatable[[#This Row],[дата]],"ММ")</f>
        <v>07</v>
      </c>
      <c r="H8277" s="8">
        <v>89.614350000000016</v>
      </c>
      <c r="I8277" s="8">
        <v>61.478999999999999</v>
      </c>
      <c r="J8277" s="8">
        <f>datatable[[#This Row],[продажи_]]-datatable[[#This Row],[себестоимость_]]</f>
        <v>28.135350000000017</v>
      </c>
      <c r="L8277"/>
    </row>
    <row r="8278" spans="2:12" x14ac:dyDescent="0.4">
      <c r="B8278" s="5" t="s">
        <v>68</v>
      </c>
      <c r="C8278" s="5" t="s">
        <v>56</v>
      </c>
      <c r="D8278" s="5" t="s">
        <v>13</v>
      </c>
      <c r="E8278" s="5" t="s">
        <v>7</v>
      </c>
      <c r="F8278" s="6">
        <v>44409</v>
      </c>
      <c r="G8278" s="6" t="str">
        <f>TEXT(datatable[[#This Row],[дата]],"ММ")</f>
        <v>08</v>
      </c>
      <c r="H8278" s="8">
        <v>65.772000000000006</v>
      </c>
      <c r="I8278" s="8">
        <v>55.123199999999997</v>
      </c>
      <c r="J8278" s="8">
        <f>datatable[[#This Row],[продажи_]]-datatable[[#This Row],[себестоимость_]]</f>
        <v>10.648800000000008</v>
      </c>
      <c r="L8278"/>
    </row>
    <row r="8279" spans="2:12" x14ac:dyDescent="0.4">
      <c r="B8279" s="5" t="s">
        <v>68</v>
      </c>
      <c r="C8279" s="5" t="s">
        <v>56</v>
      </c>
      <c r="D8279" s="5" t="s">
        <v>13</v>
      </c>
      <c r="E8279" s="5" t="s">
        <v>7</v>
      </c>
      <c r="F8279" s="6">
        <v>44440</v>
      </c>
      <c r="G8279" s="6" t="str">
        <f>TEXT(datatable[[#This Row],[дата]],"ММ")</f>
        <v>09</v>
      </c>
      <c r="H8279" s="8">
        <v>78.926400000000001</v>
      </c>
      <c r="I8279" s="8">
        <v>60.409799999999997</v>
      </c>
      <c r="J8279" s="8">
        <f>datatable[[#This Row],[продажи_]]-datatable[[#This Row],[себестоимость_]]</f>
        <v>18.516600000000004</v>
      </c>
      <c r="L8279"/>
    </row>
    <row r="8280" spans="2:12" x14ac:dyDescent="0.4">
      <c r="B8280" s="5" t="s">
        <v>68</v>
      </c>
      <c r="C8280" s="5" t="s">
        <v>56</v>
      </c>
      <c r="D8280" s="5" t="s">
        <v>13</v>
      </c>
      <c r="E8280" s="5" t="s">
        <v>7</v>
      </c>
      <c r="F8280" s="6">
        <v>44470</v>
      </c>
      <c r="G8280" s="6" t="str">
        <f>TEXT(datatable[[#This Row],[дата]],"ММ")</f>
        <v>10</v>
      </c>
      <c r="H8280" s="8">
        <v>126.063</v>
      </c>
      <c r="I8280" s="8">
        <v>74.131200000000007</v>
      </c>
      <c r="J8280" s="8">
        <f>datatable[[#This Row],[продажи_]]-datatable[[#This Row],[себестоимость_]]</f>
        <v>51.931799999999996</v>
      </c>
      <c r="L8280"/>
    </row>
    <row r="8281" spans="2:12" x14ac:dyDescent="0.4">
      <c r="B8281" s="5" t="s">
        <v>68</v>
      </c>
      <c r="C8281" s="5" t="s">
        <v>56</v>
      </c>
      <c r="D8281" s="5" t="s">
        <v>13</v>
      </c>
      <c r="E8281" s="5" t="s">
        <v>7</v>
      </c>
      <c r="F8281" s="6">
        <v>44501</v>
      </c>
      <c r="G8281" s="6" t="str">
        <f>TEXT(datatable[[#This Row],[дата]],"ММ")</f>
        <v>11</v>
      </c>
      <c r="H8281" s="8">
        <v>146.16</v>
      </c>
      <c r="I8281" s="8">
        <v>78.883200000000002</v>
      </c>
      <c r="J8281" s="8">
        <f>datatable[[#This Row],[продажи_]]-datatable[[#This Row],[себестоимость_]]</f>
        <v>67.276799999999994</v>
      </c>
      <c r="L8281"/>
    </row>
    <row r="8282" spans="2:12" x14ac:dyDescent="0.4">
      <c r="B8282" s="5" t="s">
        <v>68</v>
      </c>
      <c r="C8282" s="5" t="s">
        <v>56</v>
      </c>
      <c r="D8282" s="5" t="s">
        <v>13</v>
      </c>
      <c r="E8282" s="5" t="s">
        <v>7</v>
      </c>
      <c r="F8282" s="6">
        <v>44531</v>
      </c>
      <c r="G8282" s="6" t="str">
        <f>TEXT(datatable[[#This Row],[дата]],"ММ")</f>
        <v>12</v>
      </c>
      <c r="H8282" s="8">
        <v>121.49549999999999</v>
      </c>
      <c r="I8282" s="8">
        <v>98.960399999999993</v>
      </c>
      <c r="J8282" s="8">
        <f>datatable[[#This Row],[продажи_]]-datatable[[#This Row],[себестоимость_]]</f>
        <v>22.5351</v>
      </c>
      <c r="L8282"/>
    </row>
    <row r="8283" spans="2:12" x14ac:dyDescent="0.4">
      <c r="B8283" s="5" t="s">
        <v>68</v>
      </c>
      <c r="C8283" s="5" t="s">
        <v>56</v>
      </c>
      <c r="D8283" s="5" t="s">
        <v>13</v>
      </c>
      <c r="E8283" s="5" t="s">
        <v>7</v>
      </c>
      <c r="F8283" s="6">
        <v>44197</v>
      </c>
      <c r="G8283" s="6" t="str">
        <f>TEXT(datatable[[#This Row],[дата]],"ММ")</f>
        <v>01</v>
      </c>
      <c r="H8283" s="8">
        <v>14.355000000000002</v>
      </c>
      <c r="I8283" s="8">
        <v>4.641</v>
      </c>
      <c r="J8283" s="8">
        <f>datatable[[#This Row],[продажи_]]-datatable[[#This Row],[себестоимость_]]</f>
        <v>9.7140000000000022</v>
      </c>
      <c r="L8283"/>
    </row>
    <row r="8284" spans="2:12" x14ac:dyDescent="0.4">
      <c r="B8284" s="5" t="s">
        <v>68</v>
      </c>
      <c r="C8284" s="5" t="s">
        <v>56</v>
      </c>
      <c r="D8284" s="5" t="s">
        <v>13</v>
      </c>
      <c r="E8284" s="5" t="s">
        <v>7</v>
      </c>
      <c r="F8284" s="6">
        <v>44228</v>
      </c>
      <c r="G8284" s="6" t="str">
        <f>TEXT(datatable[[#This Row],[дата]],"ММ")</f>
        <v>02</v>
      </c>
      <c r="H8284" s="8">
        <v>17.134650000000001</v>
      </c>
      <c r="I8284" s="8">
        <v>5.7797999999999998</v>
      </c>
      <c r="J8284" s="8">
        <f>datatable[[#This Row],[продажи_]]-datatable[[#This Row],[себестоимость_]]</f>
        <v>11.354850000000001</v>
      </c>
      <c r="L8284"/>
    </row>
    <row r="8285" spans="2:12" x14ac:dyDescent="0.4">
      <c r="B8285" s="5" t="s">
        <v>68</v>
      </c>
      <c r="C8285" s="5" t="s">
        <v>56</v>
      </c>
      <c r="D8285" s="5" t="s">
        <v>13</v>
      </c>
      <c r="E8285" s="5" t="s">
        <v>7</v>
      </c>
      <c r="F8285" s="6">
        <v>44256</v>
      </c>
      <c r="G8285" s="6" t="str">
        <f>TEXT(datatable[[#This Row],[дата]],"ММ")</f>
        <v>03</v>
      </c>
      <c r="H8285" s="8">
        <v>20.462400000000002</v>
      </c>
      <c r="I8285" s="8">
        <v>5.0232000000000001</v>
      </c>
      <c r="J8285" s="8">
        <f>datatable[[#This Row],[продажи_]]-datatable[[#This Row],[себестоимость_]]</f>
        <v>15.439200000000003</v>
      </c>
      <c r="L8285"/>
    </row>
    <row r="8286" spans="2:12" x14ac:dyDescent="0.4">
      <c r="B8286" s="5" t="s">
        <v>68</v>
      </c>
      <c r="C8286" s="5" t="s">
        <v>56</v>
      </c>
      <c r="D8286" s="5" t="s">
        <v>13</v>
      </c>
      <c r="E8286" s="5" t="s">
        <v>7</v>
      </c>
      <c r="F8286" s="6">
        <v>44287</v>
      </c>
      <c r="G8286" s="6" t="str">
        <f>TEXT(datatable[[#This Row],[дата]],"ММ")</f>
        <v>04</v>
      </c>
      <c r="H8286" s="8">
        <v>20.253599999999999</v>
      </c>
      <c r="I8286" s="8">
        <v>5.9904000000000002</v>
      </c>
      <c r="J8286" s="8">
        <f>datatable[[#This Row],[продажи_]]-datatable[[#This Row],[себестоимость_]]</f>
        <v>14.263199999999998</v>
      </c>
      <c r="L8286"/>
    </row>
    <row r="8287" spans="2:12" x14ac:dyDescent="0.4">
      <c r="B8287" s="5" t="s">
        <v>68</v>
      </c>
      <c r="C8287" s="5" t="s">
        <v>56</v>
      </c>
      <c r="D8287" s="5" t="s">
        <v>13</v>
      </c>
      <c r="E8287" s="5" t="s">
        <v>7</v>
      </c>
      <c r="F8287" s="6">
        <v>44317</v>
      </c>
      <c r="G8287" s="6" t="str">
        <f>TEXT(datatable[[#This Row],[дата]],"ММ")</f>
        <v>05</v>
      </c>
      <c r="H8287" s="8">
        <v>17.904599999999999</v>
      </c>
      <c r="I8287" s="8">
        <v>4.6955999999999998</v>
      </c>
      <c r="J8287" s="8">
        <f>datatable[[#This Row],[продажи_]]-datatable[[#This Row],[себестоимость_]]</f>
        <v>13.209</v>
      </c>
      <c r="L8287"/>
    </row>
    <row r="8288" spans="2:12" x14ac:dyDescent="0.4">
      <c r="B8288" s="5" t="s">
        <v>68</v>
      </c>
      <c r="C8288" s="5" t="s">
        <v>56</v>
      </c>
      <c r="D8288" s="5" t="s">
        <v>13</v>
      </c>
      <c r="E8288" s="5" t="s">
        <v>7</v>
      </c>
      <c r="F8288" s="6">
        <v>44348</v>
      </c>
      <c r="G8288" s="6" t="str">
        <f>TEXT(datatable[[#This Row],[дата]],"ММ")</f>
        <v>06</v>
      </c>
      <c r="H8288" s="8">
        <v>11.392650000000001</v>
      </c>
      <c r="I8288" s="8">
        <v>3.4398</v>
      </c>
      <c r="J8288" s="8">
        <f>datatable[[#This Row],[продажи_]]-datatable[[#This Row],[себестоимость_]]</f>
        <v>7.9528500000000015</v>
      </c>
      <c r="L8288"/>
    </row>
    <row r="8289" spans="2:12" x14ac:dyDescent="0.4">
      <c r="B8289" s="5" t="s">
        <v>68</v>
      </c>
      <c r="C8289" s="5" t="s">
        <v>56</v>
      </c>
      <c r="D8289" s="5" t="s">
        <v>13</v>
      </c>
      <c r="E8289" s="5" t="s">
        <v>7</v>
      </c>
      <c r="F8289" s="6">
        <v>44378</v>
      </c>
      <c r="G8289" s="6" t="str">
        <f>TEXT(datatable[[#This Row],[дата]],"ММ")</f>
        <v>07</v>
      </c>
      <c r="H8289" s="8">
        <v>10.100700000000002</v>
      </c>
      <c r="I8289" s="8">
        <v>3.6504000000000003</v>
      </c>
      <c r="J8289" s="8">
        <f>datatable[[#This Row],[продажи_]]-datatable[[#This Row],[себестоимость_]]</f>
        <v>6.4503000000000013</v>
      </c>
      <c r="L8289"/>
    </row>
    <row r="8290" spans="2:12" x14ac:dyDescent="0.4">
      <c r="B8290" s="5" t="s">
        <v>68</v>
      </c>
      <c r="C8290" s="5" t="s">
        <v>56</v>
      </c>
      <c r="D8290" s="5" t="s">
        <v>13</v>
      </c>
      <c r="E8290" s="5" t="s">
        <v>7</v>
      </c>
      <c r="F8290" s="6">
        <v>44409</v>
      </c>
      <c r="G8290" s="6" t="str">
        <f>TEXT(datatable[[#This Row],[дата]],"ММ")</f>
        <v>08</v>
      </c>
      <c r="H8290" s="8">
        <v>10.022399999999999</v>
      </c>
      <c r="I8290" s="8">
        <v>3.6191999999999998</v>
      </c>
      <c r="J8290" s="8">
        <f>datatable[[#This Row],[продажи_]]-datatable[[#This Row],[себестоимость_]]</f>
        <v>6.4032</v>
      </c>
      <c r="L8290"/>
    </row>
    <row r="8291" spans="2:12" x14ac:dyDescent="0.4">
      <c r="B8291" s="5" t="s">
        <v>68</v>
      </c>
      <c r="C8291" s="5" t="s">
        <v>56</v>
      </c>
      <c r="D8291" s="5" t="s">
        <v>13</v>
      </c>
      <c r="E8291" s="5" t="s">
        <v>7</v>
      </c>
      <c r="F8291" s="6">
        <v>44440</v>
      </c>
      <c r="G8291" s="6" t="str">
        <f>TEXT(datatable[[#This Row],[дата]],"ММ")</f>
        <v>09</v>
      </c>
      <c r="H8291" s="8">
        <v>13.976550000000001</v>
      </c>
      <c r="I8291" s="8">
        <v>3.3696000000000002</v>
      </c>
      <c r="J8291" s="8">
        <f>datatable[[#This Row],[продажи_]]-datatable[[#This Row],[себестоимость_]]</f>
        <v>10.606950000000001</v>
      </c>
      <c r="L8291"/>
    </row>
    <row r="8292" spans="2:12" x14ac:dyDescent="0.4">
      <c r="B8292" s="5" t="s">
        <v>68</v>
      </c>
      <c r="C8292" s="5" t="s">
        <v>56</v>
      </c>
      <c r="D8292" s="5" t="s">
        <v>13</v>
      </c>
      <c r="E8292" s="5" t="s">
        <v>7</v>
      </c>
      <c r="F8292" s="6">
        <v>44470</v>
      </c>
      <c r="G8292" s="6" t="str">
        <f>TEXT(datatable[[#This Row],[дата]],"ММ")</f>
        <v>10</v>
      </c>
      <c r="H8292" s="8">
        <v>15.66</v>
      </c>
      <c r="I8292" s="8">
        <v>4.9607999999999999</v>
      </c>
      <c r="J8292" s="8">
        <f>datatable[[#This Row],[продажи_]]-datatable[[#This Row],[себестоимость_]]</f>
        <v>10.699200000000001</v>
      </c>
      <c r="L8292"/>
    </row>
    <row r="8293" spans="2:12" x14ac:dyDescent="0.4">
      <c r="B8293" s="5" t="s">
        <v>68</v>
      </c>
      <c r="C8293" s="5" t="s">
        <v>56</v>
      </c>
      <c r="D8293" s="5" t="s">
        <v>13</v>
      </c>
      <c r="E8293" s="5" t="s">
        <v>7</v>
      </c>
      <c r="F8293" s="6">
        <v>44501</v>
      </c>
      <c r="G8293" s="6" t="str">
        <f>TEXT(datatable[[#This Row],[дата]],"ММ")</f>
        <v>11</v>
      </c>
      <c r="H8293" s="8">
        <v>21.506399999999999</v>
      </c>
      <c r="I8293" s="8">
        <v>6.1151999999999997</v>
      </c>
      <c r="J8293" s="8">
        <f>datatable[[#This Row],[продажи_]]-datatable[[#This Row],[себестоимость_]]</f>
        <v>15.3912</v>
      </c>
      <c r="L8293"/>
    </row>
    <row r="8294" spans="2:12" x14ac:dyDescent="0.4">
      <c r="B8294" s="5" t="s">
        <v>68</v>
      </c>
      <c r="C8294" s="5" t="s">
        <v>56</v>
      </c>
      <c r="D8294" s="5" t="s">
        <v>13</v>
      </c>
      <c r="E8294" s="5" t="s">
        <v>7</v>
      </c>
      <c r="F8294" s="6">
        <v>44531</v>
      </c>
      <c r="G8294" s="6" t="str">
        <f>TEXT(datatable[[#This Row],[дата]],"ММ")</f>
        <v>12</v>
      </c>
      <c r="H8294" s="8">
        <v>15.529499999999999</v>
      </c>
      <c r="I8294" s="8">
        <v>6.0060000000000002</v>
      </c>
      <c r="J8294" s="8">
        <f>datatable[[#This Row],[продажи_]]-datatable[[#This Row],[себестоимость_]]</f>
        <v>9.5234999999999985</v>
      </c>
      <c r="L8294"/>
    </row>
    <row r="8295" spans="2:12" x14ac:dyDescent="0.4">
      <c r="B8295" s="5" t="s">
        <v>68</v>
      </c>
      <c r="C8295" s="5" t="s">
        <v>56</v>
      </c>
      <c r="D8295" s="5" t="s">
        <v>13</v>
      </c>
      <c r="E8295" s="5" t="s">
        <v>7</v>
      </c>
      <c r="F8295" s="6">
        <v>44197</v>
      </c>
      <c r="G8295" s="6" t="str">
        <f>TEXT(datatable[[#This Row],[дата]],"ММ")</f>
        <v>01</v>
      </c>
      <c r="H8295" s="8">
        <v>11.819999999999999</v>
      </c>
      <c r="I8295" s="8">
        <v>3.1395000000000004</v>
      </c>
      <c r="J8295" s="8">
        <f>datatable[[#This Row],[продажи_]]-datatable[[#This Row],[себестоимость_]]</f>
        <v>8.6804999999999986</v>
      </c>
      <c r="L8295"/>
    </row>
    <row r="8296" spans="2:12" x14ac:dyDescent="0.4">
      <c r="B8296" s="5" t="s">
        <v>68</v>
      </c>
      <c r="C8296" s="5" t="s">
        <v>56</v>
      </c>
      <c r="D8296" s="5" t="s">
        <v>13</v>
      </c>
      <c r="E8296" s="5" t="s">
        <v>7</v>
      </c>
      <c r="F8296" s="6">
        <v>44228</v>
      </c>
      <c r="G8296" s="6" t="str">
        <f>TEXT(datatable[[#This Row],[дата]],"ММ")</f>
        <v>02</v>
      </c>
      <c r="H8296" s="8">
        <v>11.5245</v>
      </c>
      <c r="I8296" s="8">
        <v>5.2474499999999997</v>
      </c>
      <c r="J8296" s="8">
        <f>datatable[[#This Row],[продажи_]]-datatable[[#This Row],[себестоимость_]]</f>
        <v>6.27705</v>
      </c>
      <c r="L8296"/>
    </row>
    <row r="8297" spans="2:12" x14ac:dyDescent="0.4">
      <c r="B8297" s="5" t="s">
        <v>68</v>
      </c>
      <c r="C8297" s="5" t="s">
        <v>56</v>
      </c>
      <c r="D8297" s="5" t="s">
        <v>13</v>
      </c>
      <c r="E8297" s="5" t="s">
        <v>7</v>
      </c>
      <c r="F8297" s="6">
        <v>44256</v>
      </c>
      <c r="G8297" s="6" t="str">
        <f>TEXT(datatable[[#This Row],[дата]],"ММ")</f>
        <v>03</v>
      </c>
      <c r="H8297" s="8">
        <v>15.858499999999999</v>
      </c>
      <c r="I8297" s="8">
        <v>5.7477</v>
      </c>
      <c r="J8297" s="8">
        <f>datatable[[#This Row],[продажи_]]-datatable[[#This Row],[себестоимость_]]</f>
        <v>10.110799999999999</v>
      </c>
      <c r="L8297"/>
    </row>
    <row r="8298" spans="2:12" x14ac:dyDescent="0.4">
      <c r="B8298" s="5" t="s">
        <v>68</v>
      </c>
      <c r="C8298" s="5" t="s">
        <v>56</v>
      </c>
      <c r="D8298" s="5" t="s">
        <v>13</v>
      </c>
      <c r="E8298" s="5" t="s">
        <v>7</v>
      </c>
      <c r="F8298" s="6">
        <v>44287</v>
      </c>
      <c r="G8298" s="6" t="str">
        <f>TEXT(datatable[[#This Row],[дата]],"ММ")</f>
        <v>04</v>
      </c>
      <c r="H8298" s="8">
        <v>15.9176</v>
      </c>
      <c r="I8298" s="8">
        <v>6.5136000000000003</v>
      </c>
      <c r="J8298" s="8">
        <f>datatable[[#This Row],[продажи_]]-datatable[[#This Row],[себестоимость_]]</f>
        <v>9.4039999999999999</v>
      </c>
      <c r="L8298"/>
    </row>
    <row r="8299" spans="2:12" x14ac:dyDescent="0.4">
      <c r="B8299" s="5" t="s">
        <v>68</v>
      </c>
      <c r="C8299" s="5" t="s">
        <v>56</v>
      </c>
      <c r="D8299" s="5" t="s">
        <v>13</v>
      </c>
      <c r="E8299" s="5" t="s">
        <v>7</v>
      </c>
      <c r="F8299" s="6">
        <v>44317</v>
      </c>
      <c r="G8299" s="6" t="str">
        <f>TEXT(datatable[[#This Row],[дата]],"ММ")</f>
        <v>05</v>
      </c>
      <c r="H8299" s="8">
        <v>16.4101</v>
      </c>
      <c r="I8299" s="8">
        <v>5.6027999999999993</v>
      </c>
      <c r="J8299" s="8">
        <f>datatable[[#This Row],[продажи_]]-datatable[[#This Row],[себестоимость_]]</f>
        <v>10.807300000000001</v>
      </c>
      <c r="L8299"/>
    </row>
    <row r="8300" spans="2:12" x14ac:dyDescent="0.4">
      <c r="B8300" s="5" t="s">
        <v>68</v>
      </c>
      <c r="C8300" s="5" t="s">
        <v>56</v>
      </c>
      <c r="D8300" s="5" t="s">
        <v>13</v>
      </c>
      <c r="E8300" s="5" t="s">
        <v>7</v>
      </c>
      <c r="F8300" s="6">
        <v>44348</v>
      </c>
      <c r="G8300" s="6" t="str">
        <f>TEXT(datatable[[#This Row],[дата]],"ММ")</f>
        <v>06</v>
      </c>
      <c r="H8300" s="8">
        <v>7.0920000000000005</v>
      </c>
      <c r="I8300" s="8">
        <v>2.9497499999999999</v>
      </c>
      <c r="J8300" s="8">
        <f>datatable[[#This Row],[продажи_]]-datatable[[#This Row],[себестоимость_]]</f>
        <v>4.1422500000000007</v>
      </c>
      <c r="L8300"/>
    </row>
    <row r="8301" spans="2:12" x14ac:dyDescent="0.4">
      <c r="B8301" s="5" t="s">
        <v>68</v>
      </c>
      <c r="C8301" s="5" t="s">
        <v>56</v>
      </c>
      <c r="D8301" s="5" t="s">
        <v>13</v>
      </c>
      <c r="E8301" s="5" t="s">
        <v>7</v>
      </c>
      <c r="F8301" s="6">
        <v>44378</v>
      </c>
      <c r="G8301" s="6" t="str">
        <f>TEXT(datatable[[#This Row],[дата]],"ММ")</f>
        <v>07</v>
      </c>
      <c r="H8301" s="8">
        <v>7.7125500000000002</v>
      </c>
      <c r="I8301" s="8">
        <v>2.51505</v>
      </c>
      <c r="J8301" s="8">
        <f>datatable[[#This Row],[продажи_]]-datatable[[#This Row],[себестоимость_]]</f>
        <v>5.1974999999999998</v>
      </c>
      <c r="L8301"/>
    </row>
    <row r="8302" spans="2:12" x14ac:dyDescent="0.4">
      <c r="B8302" s="5" t="s">
        <v>68</v>
      </c>
      <c r="C8302" s="5" t="s">
        <v>56</v>
      </c>
      <c r="D8302" s="5" t="s">
        <v>13</v>
      </c>
      <c r="E8302" s="5" t="s">
        <v>7</v>
      </c>
      <c r="F8302" s="6">
        <v>44409</v>
      </c>
      <c r="G8302" s="6" t="str">
        <f>TEXT(datatable[[#This Row],[дата]],"ММ")</f>
        <v>08</v>
      </c>
      <c r="H8302" s="8">
        <v>6.6191999999999993</v>
      </c>
      <c r="I8302" s="8">
        <v>2.5392000000000001</v>
      </c>
      <c r="J8302" s="8">
        <f>datatable[[#This Row],[продажи_]]-datatable[[#This Row],[себестоимость_]]</f>
        <v>4.0799999999999992</v>
      </c>
      <c r="L8302"/>
    </row>
    <row r="8303" spans="2:12" x14ac:dyDescent="0.4">
      <c r="B8303" s="5" t="s">
        <v>68</v>
      </c>
      <c r="C8303" s="5" t="s">
        <v>56</v>
      </c>
      <c r="D8303" s="5" t="s">
        <v>13</v>
      </c>
      <c r="E8303" s="5" t="s">
        <v>7</v>
      </c>
      <c r="F8303" s="6">
        <v>44440</v>
      </c>
      <c r="G8303" s="6" t="str">
        <f>TEXT(datatable[[#This Row],[дата]],"ММ")</f>
        <v>09</v>
      </c>
      <c r="H8303" s="8">
        <v>10.194749999999999</v>
      </c>
      <c r="I8303" s="8">
        <v>3.1671</v>
      </c>
      <c r="J8303" s="8">
        <f>datatable[[#This Row],[продажи_]]-datatable[[#This Row],[себестоимость_]]</f>
        <v>7.0276499999999995</v>
      </c>
      <c r="L8303"/>
    </row>
    <row r="8304" spans="2:12" x14ac:dyDescent="0.4">
      <c r="B8304" s="5" t="s">
        <v>68</v>
      </c>
      <c r="C8304" s="5" t="s">
        <v>56</v>
      </c>
      <c r="D8304" s="5" t="s">
        <v>13</v>
      </c>
      <c r="E8304" s="5" t="s">
        <v>7</v>
      </c>
      <c r="F8304" s="6">
        <v>44470</v>
      </c>
      <c r="G8304" s="6" t="str">
        <f>TEXT(datatable[[#This Row],[дата]],"ММ")</f>
        <v>10</v>
      </c>
      <c r="H8304" s="8">
        <v>13.356599999999998</v>
      </c>
      <c r="I8304" s="8">
        <v>4.0985999999999994</v>
      </c>
      <c r="J8304" s="8">
        <f>datatable[[#This Row],[продажи_]]-datatable[[#This Row],[себестоимость_]]</f>
        <v>9.2579999999999991</v>
      </c>
      <c r="L8304"/>
    </row>
    <row r="8305" spans="2:12" x14ac:dyDescent="0.4">
      <c r="B8305" s="5" t="s">
        <v>68</v>
      </c>
      <c r="C8305" s="5" t="s">
        <v>56</v>
      </c>
      <c r="D8305" s="5" t="s">
        <v>13</v>
      </c>
      <c r="E8305" s="5" t="s">
        <v>7</v>
      </c>
      <c r="F8305" s="6">
        <v>44501</v>
      </c>
      <c r="G8305" s="6" t="str">
        <f>TEXT(datatable[[#This Row],[дата]],"ММ")</f>
        <v>11</v>
      </c>
      <c r="H8305" s="8">
        <v>15.9176</v>
      </c>
      <c r="I8305" s="8">
        <v>4.6368</v>
      </c>
      <c r="J8305" s="8">
        <f>datatable[[#This Row],[продажи_]]-datatable[[#This Row],[себестоимость_]]</f>
        <v>11.280799999999999</v>
      </c>
      <c r="L8305"/>
    </row>
    <row r="8306" spans="2:12" x14ac:dyDescent="0.4">
      <c r="B8306" s="5" t="s">
        <v>68</v>
      </c>
      <c r="C8306" s="5" t="s">
        <v>56</v>
      </c>
      <c r="D8306" s="5" t="s">
        <v>13</v>
      </c>
      <c r="E8306" s="5" t="s">
        <v>7</v>
      </c>
      <c r="F8306" s="6">
        <v>44531</v>
      </c>
      <c r="G8306" s="6" t="str">
        <f>TEXT(datatable[[#This Row],[дата]],"ММ")</f>
        <v>12</v>
      </c>
      <c r="H8306" s="8">
        <v>15.306900000000002</v>
      </c>
      <c r="I8306" s="8">
        <v>4.5884999999999998</v>
      </c>
      <c r="J8306" s="8">
        <f>datatable[[#This Row],[продажи_]]-datatable[[#This Row],[себестоимость_]]</f>
        <v>10.718400000000003</v>
      </c>
      <c r="L8306"/>
    </row>
    <row r="8307" spans="2:12" x14ac:dyDescent="0.4">
      <c r="B8307" s="5" t="s">
        <v>68</v>
      </c>
      <c r="C8307" s="5" t="s">
        <v>56</v>
      </c>
      <c r="D8307" s="5" t="s">
        <v>13</v>
      </c>
      <c r="E8307" s="5" t="s">
        <v>7</v>
      </c>
      <c r="F8307" s="6">
        <v>44197</v>
      </c>
      <c r="G8307" s="6" t="str">
        <f>TEXT(datatable[[#This Row],[дата]],"ММ")</f>
        <v>01</v>
      </c>
      <c r="H8307" s="8">
        <v>0.94600000000000006</v>
      </c>
      <c r="I8307" s="8">
        <v>0.49950000000000006</v>
      </c>
      <c r="J8307" s="8">
        <f>datatable[[#This Row],[продажи_]]-datatable[[#This Row],[себестоимость_]]</f>
        <v>0.44650000000000001</v>
      </c>
      <c r="L8307"/>
    </row>
    <row r="8308" spans="2:12" x14ac:dyDescent="0.4">
      <c r="B8308" s="5" t="s">
        <v>68</v>
      </c>
      <c r="C8308" s="5" t="s">
        <v>56</v>
      </c>
      <c r="D8308" s="5" t="s">
        <v>13</v>
      </c>
      <c r="E8308" s="5" t="s">
        <v>7</v>
      </c>
      <c r="F8308" s="6">
        <v>44228</v>
      </c>
      <c r="G8308" s="6" t="str">
        <f>TEXT(datatable[[#This Row],[дата]],"ММ")</f>
        <v>02</v>
      </c>
      <c r="H8308" s="8">
        <v>1.2011999999999998</v>
      </c>
      <c r="I8308" s="8">
        <v>0.53820000000000001</v>
      </c>
      <c r="J8308" s="8">
        <f>datatable[[#This Row],[продажи_]]-datatable[[#This Row],[себестоимость_]]</f>
        <v>0.66299999999999981</v>
      </c>
      <c r="L8308"/>
    </row>
    <row r="8309" spans="2:12" x14ac:dyDescent="0.4">
      <c r="B8309" s="5" t="s">
        <v>68</v>
      </c>
      <c r="C8309" s="5" t="s">
        <v>56</v>
      </c>
      <c r="D8309" s="5" t="s">
        <v>13</v>
      </c>
      <c r="E8309" s="5" t="s">
        <v>7</v>
      </c>
      <c r="F8309" s="6">
        <v>44256</v>
      </c>
      <c r="G8309" s="6" t="str">
        <f>TEXT(datatable[[#This Row],[дата]],"ММ")</f>
        <v>03</v>
      </c>
      <c r="H8309" s="8">
        <v>1.7709999999999999</v>
      </c>
      <c r="I8309" s="8">
        <v>0.61109999999999998</v>
      </c>
      <c r="J8309" s="8">
        <f>datatable[[#This Row],[продажи_]]-datatable[[#This Row],[себестоимость_]]</f>
        <v>1.1598999999999999</v>
      </c>
      <c r="L8309"/>
    </row>
    <row r="8310" spans="2:12" x14ac:dyDescent="0.4">
      <c r="B8310" s="5" t="s">
        <v>68</v>
      </c>
      <c r="C8310" s="5" t="s">
        <v>56</v>
      </c>
      <c r="D8310" s="5" t="s">
        <v>13</v>
      </c>
      <c r="E8310" s="5" t="s">
        <v>7</v>
      </c>
      <c r="F8310" s="6">
        <v>44287</v>
      </c>
      <c r="G8310" s="6" t="str">
        <f>TEXT(datatable[[#This Row],[дата]],"ММ")</f>
        <v>04</v>
      </c>
      <c r="H8310" s="8">
        <v>2.0415999999999999</v>
      </c>
      <c r="I8310" s="8">
        <v>0.81359999999999988</v>
      </c>
      <c r="J8310" s="8">
        <f>datatable[[#This Row],[продажи_]]-datatable[[#This Row],[себестоимость_]]</f>
        <v>1.228</v>
      </c>
      <c r="L8310"/>
    </row>
    <row r="8311" spans="2:12" x14ac:dyDescent="0.4">
      <c r="B8311" s="5" t="s">
        <v>68</v>
      </c>
      <c r="C8311" s="5" t="s">
        <v>56</v>
      </c>
      <c r="D8311" s="5" t="s">
        <v>13</v>
      </c>
      <c r="E8311" s="5" t="s">
        <v>7</v>
      </c>
      <c r="F8311" s="6">
        <v>44317</v>
      </c>
      <c r="G8311" s="6" t="str">
        <f>TEXT(datatable[[#This Row],[дата]],"ММ")</f>
        <v>05</v>
      </c>
      <c r="H8311" s="8">
        <v>1.4168000000000001</v>
      </c>
      <c r="I8311" s="8">
        <v>0.61109999999999998</v>
      </c>
      <c r="J8311" s="8">
        <f>datatable[[#This Row],[продажи_]]-datatable[[#This Row],[себестоимость_]]</f>
        <v>0.80570000000000008</v>
      </c>
      <c r="L8311"/>
    </row>
    <row r="8312" spans="2:12" x14ac:dyDescent="0.4">
      <c r="B8312" s="5" t="s">
        <v>68</v>
      </c>
      <c r="C8312" s="5" t="s">
        <v>56</v>
      </c>
      <c r="D8312" s="5" t="s">
        <v>13</v>
      </c>
      <c r="E8312" s="5" t="s">
        <v>7</v>
      </c>
      <c r="F8312" s="6">
        <v>44348</v>
      </c>
      <c r="G8312" s="6" t="str">
        <f>TEXT(datatable[[#This Row],[дата]],"ММ")</f>
        <v>06</v>
      </c>
      <c r="H8312" s="8">
        <v>0.83160000000000001</v>
      </c>
      <c r="I8312" s="8">
        <v>0.39690000000000003</v>
      </c>
      <c r="J8312" s="8">
        <f>datatable[[#This Row],[продажи_]]-datatable[[#This Row],[себестоимость_]]</f>
        <v>0.43469999999999998</v>
      </c>
      <c r="L8312"/>
    </row>
    <row r="8313" spans="2:12" x14ac:dyDescent="0.4">
      <c r="B8313" s="5" t="s">
        <v>68</v>
      </c>
      <c r="C8313" s="5" t="s">
        <v>56</v>
      </c>
      <c r="D8313" s="5" t="s">
        <v>13</v>
      </c>
      <c r="E8313" s="5" t="s">
        <v>7</v>
      </c>
      <c r="F8313" s="6">
        <v>44378</v>
      </c>
      <c r="G8313" s="6" t="str">
        <f>TEXT(datatable[[#This Row],[дата]],"ММ")</f>
        <v>07</v>
      </c>
      <c r="H8313" s="8">
        <v>1.0494000000000001</v>
      </c>
      <c r="I8313" s="8">
        <v>0.45765</v>
      </c>
      <c r="J8313" s="8">
        <f>datatable[[#This Row],[продажи_]]-datatable[[#This Row],[себестоимость_]]</f>
        <v>0.59175000000000011</v>
      </c>
      <c r="L8313"/>
    </row>
    <row r="8314" spans="2:12" x14ac:dyDescent="0.4">
      <c r="B8314" s="5" t="s">
        <v>68</v>
      </c>
      <c r="C8314" s="5" t="s">
        <v>56</v>
      </c>
      <c r="D8314" s="5" t="s">
        <v>13</v>
      </c>
      <c r="E8314" s="5" t="s">
        <v>7</v>
      </c>
      <c r="F8314" s="6">
        <v>44409</v>
      </c>
      <c r="G8314" s="6" t="str">
        <f>TEXT(datatable[[#This Row],[дата]],"ММ")</f>
        <v>08</v>
      </c>
      <c r="H8314" s="8">
        <v>0.96800000000000008</v>
      </c>
      <c r="I8314" s="8">
        <v>0.32400000000000001</v>
      </c>
      <c r="J8314" s="8">
        <f>datatable[[#This Row],[продажи_]]-datatable[[#This Row],[себестоимость_]]</f>
        <v>0.64400000000000013</v>
      </c>
      <c r="L8314"/>
    </row>
    <row r="8315" spans="2:12" x14ac:dyDescent="0.4">
      <c r="B8315" s="5" t="s">
        <v>68</v>
      </c>
      <c r="C8315" s="5" t="s">
        <v>56</v>
      </c>
      <c r="D8315" s="5" t="s">
        <v>13</v>
      </c>
      <c r="E8315" s="5" t="s">
        <v>7</v>
      </c>
      <c r="F8315" s="6">
        <v>44440</v>
      </c>
      <c r="G8315" s="6" t="str">
        <f>TEXT(datatable[[#This Row],[дата]],"ММ")</f>
        <v>09</v>
      </c>
      <c r="H8315" s="8">
        <v>1.0494000000000001</v>
      </c>
      <c r="I8315" s="8">
        <v>0.41715000000000002</v>
      </c>
      <c r="J8315" s="8">
        <f>datatable[[#This Row],[продажи_]]-datatable[[#This Row],[себестоимость_]]</f>
        <v>0.63225000000000009</v>
      </c>
      <c r="L8315"/>
    </row>
    <row r="8316" spans="2:12" x14ac:dyDescent="0.4">
      <c r="B8316" s="5" t="s">
        <v>68</v>
      </c>
      <c r="C8316" s="5" t="s">
        <v>56</v>
      </c>
      <c r="D8316" s="5" t="s">
        <v>13</v>
      </c>
      <c r="E8316" s="5" t="s">
        <v>7</v>
      </c>
      <c r="F8316" s="6">
        <v>44470</v>
      </c>
      <c r="G8316" s="6" t="str">
        <f>TEXT(datatable[[#This Row],[дата]],"ММ")</f>
        <v>10</v>
      </c>
      <c r="H8316" s="8">
        <v>1.3464</v>
      </c>
      <c r="I8316" s="8">
        <v>0.59940000000000004</v>
      </c>
      <c r="J8316" s="8">
        <f>datatable[[#This Row],[продажи_]]-datatable[[#This Row],[себестоимость_]]</f>
        <v>0.747</v>
      </c>
      <c r="L8316"/>
    </row>
    <row r="8317" spans="2:12" x14ac:dyDescent="0.4">
      <c r="B8317" s="5" t="s">
        <v>68</v>
      </c>
      <c r="C8317" s="5" t="s">
        <v>56</v>
      </c>
      <c r="D8317" s="5" t="s">
        <v>13</v>
      </c>
      <c r="E8317" s="5" t="s">
        <v>7</v>
      </c>
      <c r="F8317" s="6">
        <v>44501</v>
      </c>
      <c r="G8317" s="6" t="str">
        <f>TEXT(datatable[[#This Row],[дата]],"ММ")</f>
        <v>11</v>
      </c>
      <c r="H8317" s="8">
        <v>2.024</v>
      </c>
      <c r="I8317" s="8">
        <v>0.57599999999999996</v>
      </c>
      <c r="J8317" s="8">
        <f>datatable[[#This Row],[продажи_]]-datatable[[#This Row],[себестоимость_]]</f>
        <v>1.448</v>
      </c>
      <c r="L8317"/>
    </row>
    <row r="8318" spans="2:12" x14ac:dyDescent="0.4">
      <c r="B8318" s="5" t="s">
        <v>68</v>
      </c>
      <c r="C8318" s="5" t="s">
        <v>56</v>
      </c>
      <c r="D8318" s="5" t="s">
        <v>13</v>
      </c>
      <c r="E8318" s="5" t="s">
        <v>7</v>
      </c>
      <c r="F8318" s="6">
        <v>44531</v>
      </c>
      <c r="G8318" s="6" t="str">
        <f>TEXT(datatable[[#This Row],[дата]],"ММ")</f>
        <v>12</v>
      </c>
      <c r="H8318" s="8">
        <v>1.2627999999999999</v>
      </c>
      <c r="I8318" s="8">
        <v>0.6804</v>
      </c>
      <c r="J8318" s="8">
        <f>datatable[[#This Row],[продажи_]]-datatable[[#This Row],[себестоимость_]]</f>
        <v>0.58239999999999992</v>
      </c>
      <c r="L8318"/>
    </row>
    <row r="8319" spans="2:12" x14ac:dyDescent="0.4">
      <c r="B8319" s="5" t="s">
        <v>68</v>
      </c>
      <c r="C8319" s="5" t="s">
        <v>56</v>
      </c>
      <c r="D8319" s="5" t="s">
        <v>13</v>
      </c>
      <c r="E8319" s="5" t="s">
        <v>7</v>
      </c>
      <c r="F8319" s="6">
        <v>44197</v>
      </c>
      <c r="G8319" s="6" t="str">
        <f>TEXT(datatable[[#This Row],[дата]],"ММ")</f>
        <v>01</v>
      </c>
      <c r="H8319" s="8">
        <v>20.47</v>
      </c>
      <c r="I8319" s="8">
        <v>8.2799999999999994</v>
      </c>
      <c r="J8319" s="8">
        <f>datatable[[#This Row],[продажи_]]-datatable[[#This Row],[себестоимость_]]</f>
        <v>12.19</v>
      </c>
      <c r="L8319"/>
    </row>
    <row r="8320" spans="2:12" x14ac:dyDescent="0.4">
      <c r="B8320" s="5" t="s">
        <v>68</v>
      </c>
      <c r="C8320" s="5" t="s">
        <v>56</v>
      </c>
      <c r="D8320" s="5" t="s">
        <v>13</v>
      </c>
      <c r="E8320" s="5" t="s">
        <v>7</v>
      </c>
      <c r="F8320" s="6">
        <v>44228</v>
      </c>
      <c r="G8320" s="6" t="str">
        <f>TEXT(datatable[[#This Row],[дата]],"ММ")</f>
        <v>02</v>
      </c>
      <c r="H8320" s="8">
        <v>23.92</v>
      </c>
      <c r="I8320" s="8">
        <v>13.1859</v>
      </c>
      <c r="J8320" s="8">
        <f>datatable[[#This Row],[продажи_]]-datatable[[#This Row],[себестоимость_]]</f>
        <v>10.734100000000002</v>
      </c>
      <c r="L8320"/>
    </row>
    <row r="8321" spans="2:12" x14ac:dyDescent="0.4">
      <c r="B8321" s="5" t="s">
        <v>68</v>
      </c>
      <c r="C8321" s="5" t="s">
        <v>56</v>
      </c>
      <c r="D8321" s="5" t="s">
        <v>13</v>
      </c>
      <c r="E8321" s="5" t="s">
        <v>7</v>
      </c>
      <c r="F8321" s="6">
        <v>44256</v>
      </c>
      <c r="G8321" s="6" t="str">
        <f>TEXT(datatable[[#This Row],[дата]],"ММ")</f>
        <v>03</v>
      </c>
      <c r="H8321" s="8">
        <v>36.064000000000007</v>
      </c>
      <c r="I8321" s="8">
        <v>13.475700000000002</v>
      </c>
      <c r="J8321" s="8">
        <f>datatable[[#This Row],[продажи_]]-datatable[[#This Row],[себестоимость_]]</f>
        <v>22.588300000000004</v>
      </c>
      <c r="L8321"/>
    </row>
    <row r="8322" spans="2:12" x14ac:dyDescent="0.4">
      <c r="B8322" s="5" t="s">
        <v>68</v>
      </c>
      <c r="C8322" s="5" t="s">
        <v>56</v>
      </c>
      <c r="D8322" s="5" t="s">
        <v>13</v>
      </c>
      <c r="E8322" s="5" t="s">
        <v>7</v>
      </c>
      <c r="F8322" s="6">
        <v>44287</v>
      </c>
      <c r="G8322" s="6" t="str">
        <f>TEXT(datatable[[#This Row],[дата]],"ММ")</f>
        <v>04</v>
      </c>
      <c r="H8322" s="8">
        <v>30.176000000000002</v>
      </c>
      <c r="I8322" s="8">
        <v>19.043999999999997</v>
      </c>
      <c r="J8322" s="8">
        <f>datatable[[#This Row],[продажи_]]-datatable[[#This Row],[себестоимость_]]</f>
        <v>11.132000000000005</v>
      </c>
      <c r="L8322"/>
    </row>
    <row r="8323" spans="2:12" x14ac:dyDescent="0.4">
      <c r="B8323" s="5" t="s">
        <v>68</v>
      </c>
      <c r="C8323" s="5" t="s">
        <v>56</v>
      </c>
      <c r="D8323" s="5" t="s">
        <v>13</v>
      </c>
      <c r="E8323" s="5" t="s">
        <v>7</v>
      </c>
      <c r="F8323" s="6">
        <v>44317</v>
      </c>
      <c r="G8323" s="6" t="str">
        <f>TEXT(datatable[[#This Row],[дата]],"ММ")</f>
        <v>05</v>
      </c>
      <c r="H8323" s="8">
        <v>28.014000000000003</v>
      </c>
      <c r="I8323" s="8">
        <v>14.49</v>
      </c>
      <c r="J8323" s="8">
        <f>datatable[[#This Row],[продажи_]]-datatable[[#This Row],[себестоимость_]]</f>
        <v>13.524000000000003</v>
      </c>
      <c r="L8323"/>
    </row>
    <row r="8324" spans="2:12" x14ac:dyDescent="0.4">
      <c r="B8324" s="5" t="s">
        <v>68</v>
      </c>
      <c r="C8324" s="5" t="s">
        <v>56</v>
      </c>
      <c r="D8324" s="5" t="s">
        <v>13</v>
      </c>
      <c r="E8324" s="5" t="s">
        <v>7</v>
      </c>
      <c r="F8324" s="6">
        <v>44348</v>
      </c>
      <c r="G8324" s="6" t="str">
        <f>TEXT(datatable[[#This Row],[дата]],"ММ")</f>
        <v>06</v>
      </c>
      <c r="H8324" s="8">
        <v>21.942</v>
      </c>
      <c r="I8324" s="8">
        <v>9.0355499999999989</v>
      </c>
      <c r="J8324" s="8">
        <f>datatable[[#This Row],[продажи_]]-datatable[[#This Row],[себестоимость_]]</f>
        <v>12.906450000000001</v>
      </c>
      <c r="L8324"/>
    </row>
    <row r="8325" spans="2:12" x14ac:dyDescent="0.4">
      <c r="B8325" s="5" t="s">
        <v>68</v>
      </c>
      <c r="C8325" s="5" t="s">
        <v>56</v>
      </c>
      <c r="D8325" s="5" t="s">
        <v>13</v>
      </c>
      <c r="E8325" s="5" t="s">
        <v>7</v>
      </c>
      <c r="F8325" s="6">
        <v>44378</v>
      </c>
      <c r="G8325" s="6" t="str">
        <f>TEXT(datatable[[#This Row],[дата]],"ММ")</f>
        <v>07</v>
      </c>
      <c r="H8325" s="8">
        <v>16.559999999999999</v>
      </c>
      <c r="I8325" s="8">
        <v>8.4766499999999994</v>
      </c>
      <c r="J8325" s="8">
        <f>datatable[[#This Row],[продажи_]]-datatable[[#This Row],[себестоимость_]]</f>
        <v>8.0833499999999994</v>
      </c>
      <c r="L8325"/>
    </row>
    <row r="8326" spans="2:12" x14ac:dyDescent="0.4">
      <c r="B8326" s="5" t="s">
        <v>68</v>
      </c>
      <c r="C8326" s="5" t="s">
        <v>56</v>
      </c>
      <c r="D8326" s="5" t="s">
        <v>13</v>
      </c>
      <c r="E8326" s="5" t="s">
        <v>7</v>
      </c>
      <c r="F8326" s="6">
        <v>44409</v>
      </c>
      <c r="G8326" s="6" t="str">
        <f>TEXT(datatable[[#This Row],[дата]],"ММ")</f>
        <v>08</v>
      </c>
      <c r="H8326" s="8">
        <v>18.216000000000001</v>
      </c>
      <c r="I8326" s="8">
        <v>6.7068000000000003</v>
      </c>
      <c r="J8326" s="8">
        <f>datatable[[#This Row],[продажи_]]-datatable[[#This Row],[себестоимость_]]</f>
        <v>11.5092</v>
      </c>
      <c r="L8326"/>
    </row>
    <row r="8327" spans="2:12" x14ac:dyDescent="0.4">
      <c r="B8327" s="5" t="s">
        <v>68</v>
      </c>
      <c r="C8327" s="5" t="s">
        <v>56</v>
      </c>
      <c r="D8327" s="5" t="s">
        <v>13</v>
      </c>
      <c r="E8327" s="5" t="s">
        <v>7</v>
      </c>
      <c r="F8327" s="6">
        <v>44440</v>
      </c>
      <c r="G8327" s="6" t="str">
        <f>TEXT(datatable[[#This Row],[дата]],"ММ")</f>
        <v>09</v>
      </c>
      <c r="H8327" s="8">
        <v>19.251000000000001</v>
      </c>
      <c r="I8327" s="8">
        <v>8.9423999999999992</v>
      </c>
      <c r="J8327" s="8">
        <f>datatable[[#This Row],[продажи_]]-datatable[[#This Row],[себестоимость_]]</f>
        <v>10.308600000000002</v>
      </c>
      <c r="L8327"/>
    </row>
    <row r="8328" spans="2:12" x14ac:dyDescent="0.4">
      <c r="B8328" s="5" t="s">
        <v>68</v>
      </c>
      <c r="C8328" s="5" t="s">
        <v>56</v>
      </c>
      <c r="D8328" s="5" t="s">
        <v>13</v>
      </c>
      <c r="E8328" s="5" t="s">
        <v>7</v>
      </c>
      <c r="F8328" s="6">
        <v>44470</v>
      </c>
      <c r="G8328" s="6" t="str">
        <f>TEXT(datatable[[#This Row],[дата]],"ММ")</f>
        <v>10</v>
      </c>
      <c r="H8328" s="8">
        <v>30.084000000000003</v>
      </c>
      <c r="I8328" s="8">
        <v>12.0474</v>
      </c>
      <c r="J8328" s="8">
        <f>datatable[[#This Row],[продажи_]]-datatable[[#This Row],[себестоимость_]]</f>
        <v>18.036600000000004</v>
      </c>
      <c r="L8328"/>
    </row>
    <row r="8329" spans="2:12" x14ac:dyDescent="0.4">
      <c r="B8329" s="5" t="s">
        <v>68</v>
      </c>
      <c r="C8329" s="5" t="s">
        <v>56</v>
      </c>
      <c r="D8329" s="5" t="s">
        <v>13</v>
      </c>
      <c r="E8329" s="5" t="s">
        <v>7</v>
      </c>
      <c r="F8329" s="6">
        <v>44501</v>
      </c>
      <c r="G8329" s="6" t="str">
        <f>TEXT(datatable[[#This Row],[дата]],"ММ")</f>
        <v>11</v>
      </c>
      <c r="H8329" s="8">
        <v>42.32</v>
      </c>
      <c r="I8329" s="8">
        <v>16.2288</v>
      </c>
      <c r="J8329" s="8">
        <f>datatable[[#This Row],[продажи_]]-datatable[[#This Row],[себестоимость_]]</f>
        <v>26.091200000000001</v>
      </c>
      <c r="L8329"/>
    </row>
    <row r="8330" spans="2:12" x14ac:dyDescent="0.4">
      <c r="B8330" s="5" t="s">
        <v>68</v>
      </c>
      <c r="C8330" s="5" t="s">
        <v>56</v>
      </c>
      <c r="D8330" s="5" t="s">
        <v>13</v>
      </c>
      <c r="E8330" s="5" t="s">
        <v>7</v>
      </c>
      <c r="F8330" s="6">
        <v>44531</v>
      </c>
      <c r="G8330" s="6" t="str">
        <f>TEXT(datatable[[#This Row],[дата]],"ММ")</f>
        <v>12</v>
      </c>
      <c r="H8330" s="8">
        <v>31.878000000000004</v>
      </c>
      <c r="I8330" s="8">
        <v>14.924700000000001</v>
      </c>
      <c r="J8330" s="8">
        <f>datatable[[#This Row],[продажи_]]-datatable[[#This Row],[себестоимость_]]</f>
        <v>16.953300000000002</v>
      </c>
      <c r="L8330"/>
    </row>
    <row r="8331" spans="2:12" x14ac:dyDescent="0.4">
      <c r="B8331" s="5" t="s">
        <v>68</v>
      </c>
      <c r="C8331" s="5" t="s">
        <v>56</v>
      </c>
      <c r="D8331" s="5" t="s">
        <v>13</v>
      </c>
      <c r="E8331" s="5" t="s">
        <v>7</v>
      </c>
      <c r="F8331" s="6">
        <v>44197</v>
      </c>
      <c r="G8331" s="6" t="str">
        <f>TEXT(datatable[[#This Row],[дата]],"ММ")</f>
        <v>01</v>
      </c>
      <c r="H8331" s="8">
        <v>21.411999999999999</v>
      </c>
      <c r="I8331" s="8">
        <v>6.4504999999999999</v>
      </c>
      <c r="J8331" s="8">
        <f>datatable[[#This Row],[продажи_]]-datatable[[#This Row],[себестоимость_]]</f>
        <v>14.961499999999999</v>
      </c>
      <c r="L8331"/>
    </row>
    <row r="8332" spans="2:12" x14ac:dyDescent="0.4">
      <c r="B8332" s="5" t="s">
        <v>68</v>
      </c>
      <c r="C8332" s="5" t="s">
        <v>56</v>
      </c>
      <c r="D8332" s="5" t="s">
        <v>13</v>
      </c>
      <c r="E8332" s="5" t="s">
        <v>7</v>
      </c>
      <c r="F8332" s="6">
        <v>44228</v>
      </c>
      <c r="G8332" s="6" t="str">
        <f>TEXT(datatable[[#This Row],[дата]],"ММ")</f>
        <v>02</v>
      </c>
      <c r="H8332" s="8">
        <v>29.148600000000005</v>
      </c>
      <c r="I8332" s="8">
        <v>6.9160000000000004</v>
      </c>
      <c r="J8332" s="8">
        <f>datatable[[#This Row],[продажи_]]-datatable[[#This Row],[себестоимость_]]</f>
        <v>22.232600000000005</v>
      </c>
      <c r="L8332"/>
    </row>
    <row r="8333" spans="2:12" x14ac:dyDescent="0.4">
      <c r="B8333" s="5" t="s">
        <v>68</v>
      </c>
      <c r="C8333" s="5" t="s">
        <v>56</v>
      </c>
      <c r="D8333" s="5" t="s">
        <v>13</v>
      </c>
      <c r="E8333" s="5" t="s">
        <v>7</v>
      </c>
      <c r="F8333" s="6">
        <v>44256</v>
      </c>
      <c r="G8333" s="6" t="str">
        <f>TEXT(datatable[[#This Row],[дата]],"ММ")</f>
        <v>03</v>
      </c>
      <c r="H8333" s="8">
        <v>24.886400000000002</v>
      </c>
      <c r="I8333" s="8">
        <v>9.2169000000000008</v>
      </c>
      <c r="J8333" s="8">
        <f>datatable[[#This Row],[продажи_]]-datatable[[#This Row],[себестоимость_]]</f>
        <v>15.669500000000001</v>
      </c>
      <c r="L8333"/>
    </row>
    <row r="8334" spans="2:12" x14ac:dyDescent="0.4">
      <c r="B8334" s="5" t="s">
        <v>68</v>
      </c>
      <c r="C8334" s="5" t="s">
        <v>56</v>
      </c>
      <c r="D8334" s="5" t="s">
        <v>13</v>
      </c>
      <c r="E8334" s="5" t="s">
        <v>7</v>
      </c>
      <c r="F8334" s="6">
        <v>44287</v>
      </c>
      <c r="G8334" s="6" t="str">
        <f>TEXT(datatable[[#This Row],[дата]],"ММ")</f>
        <v>04</v>
      </c>
      <c r="H8334" s="8">
        <v>34.9056</v>
      </c>
      <c r="I8334" s="8">
        <v>9.7888000000000002</v>
      </c>
      <c r="J8334" s="8">
        <f>datatable[[#This Row],[продажи_]]-datatable[[#This Row],[себестоимость_]]</f>
        <v>25.116799999999998</v>
      </c>
      <c r="L8334"/>
    </row>
    <row r="8335" spans="2:12" x14ac:dyDescent="0.4">
      <c r="B8335" s="5" t="s">
        <v>68</v>
      </c>
      <c r="C8335" s="5" t="s">
        <v>56</v>
      </c>
      <c r="D8335" s="5" t="s">
        <v>13</v>
      </c>
      <c r="E8335" s="5" t="s">
        <v>7</v>
      </c>
      <c r="F8335" s="6">
        <v>44317</v>
      </c>
      <c r="G8335" s="6" t="str">
        <f>TEXT(datatable[[#This Row],[дата]],"ММ")</f>
        <v>05</v>
      </c>
      <c r="H8335" s="8">
        <v>33.087600000000002</v>
      </c>
      <c r="I8335" s="8">
        <v>8.3790000000000013</v>
      </c>
      <c r="J8335" s="8">
        <f>datatable[[#This Row],[продажи_]]-datatable[[#This Row],[себестоимость_]]</f>
        <v>24.708600000000001</v>
      </c>
      <c r="L8335"/>
    </row>
    <row r="8336" spans="2:12" x14ac:dyDescent="0.4">
      <c r="B8336" s="5" t="s">
        <v>68</v>
      </c>
      <c r="C8336" s="5" t="s">
        <v>56</v>
      </c>
      <c r="D8336" s="5" t="s">
        <v>13</v>
      </c>
      <c r="E8336" s="5" t="s">
        <v>7</v>
      </c>
      <c r="F8336" s="6">
        <v>44348</v>
      </c>
      <c r="G8336" s="6" t="str">
        <f>TEXT(datatable[[#This Row],[дата]],"ММ")</f>
        <v>06</v>
      </c>
      <c r="H8336" s="8">
        <v>16.362000000000002</v>
      </c>
      <c r="I8336" s="8">
        <v>6.0448500000000003</v>
      </c>
      <c r="J8336" s="8">
        <f>datatable[[#This Row],[продажи_]]-datatable[[#This Row],[себестоимость_]]</f>
        <v>10.317150000000002</v>
      </c>
      <c r="L8336"/>
    </row>
    <row r="8337" spans="2:12" x14ac:dyDescent="0.4">
      <c r="B8337" s="5" t="s">
        <v>68</v>
      </c>
      <c r="C8337" s="5" t="s">
        <v>56</v>
      </c>
      <c r="D8337" s="5" t="s">
        <v>13</v>
      </c>
      <c r="E8337" s="5" t="s">
        <v>7</v>
      </c>
      <c r="F8337" s="6">
        <v>44378</v>
      </c>
      <c r="G8337" s="6" t="str">
        <f>TEXT(datatable[[#This Row],[дата]],"ММ")</f>
        <v>07</v>
      </c>
      <c r="H8337" s="8">
        <v>19.4526</v>
      </c>
      <c r="I8337" s="8">
        <v>6.5835000000000008</v>
      </c>
      <c r="J8337" s="8">
        <f>datatable[[#This Row],[продажи_]]-datatable[[#This Row],[себестоимость_]]</f>
        <v>12.8691</v>
      </c>
      <c r="L8337"/>
    </row>
    <row r="8338" spans="2:12" x14ac:dyDescent="0.4">
      <c r="B8338" s="5" t="s">
        <v>68</v>
      </c>
      <c r="C8338" s="5" t="s">
        <v>56</v>
      </c>
      <c r="D8338" s="5" t="s">
        <v>13</v>
      </c>
      <c r="E8338" s="5" t="s">
        <v>7</v>
      </c>
      <c r="F8338" s="6">
        <v>44409</v>
      </c>
      <c r="G8338" s="6" t="str">
        <f>TEXT(datatable[[#This Row],[дата]],"ММ")</f>
        <v>08</v>
      </c>
      <c r="H8338" s="8">
        <v>13.735999999999999</v>
      </c>
      <c r="I8338" s="8">
        <v>4.5220000000000002</v>
      </c>
      <c r="J8338" s="8">
        <f>datatable[[#This Row],[продажи_]]-datatable[[#This Row],[себестоимость_]]</f>
        <v>9.2139999999999986</v>
      </c>
      <c r="L8338"/>
    </row>
    <row r="8339" spans="2:12" x14ac:dyDescent="0.4">
      <c r="B8339" s="5" t="s">
        <v>68</v>
      </c>
      <c r="C8339" s="5" t="s">
        <v>56</v>
      </c>
      <c r="D8339" s="5" t="s">
        <v>13</v>
      </c>
      <c r="E8339" s="5" t="s">
        <v>7</v>
      </c>
      <c r="F8339" s="6">
        <v>44440</v>
      </c>
      <c r="G8339" s="6" t="str">
        <f>TEXT(datatable[[#This Row],[дата]],"ММ")</f>
        <v>09</v>
      </c>
      <c r="H8339" s="8">
        <v>18.9072</v>
      </c>
      <c r="I8339" s="8">
        <v>5.1471</v>
      </c>
      <c r="J8339" s="8">
        <f>datatable[[#This Row],[продажи_]]-datatable[[#This Row],[себестоимость_]]</f>
        <v>13.7601</v>
      </c>
      <c r="L8339"/>
    </row>
    <row r="8340" spans="2:12" x14ac:dyDescent="0.4">
      <c r="B8340" s="5" t="s">
        <v>68</v>
      </c>
      <c r="C8340" s="5" t="s">
        <v>56</v>
      </c>
      <c r="D8340" s="5" t="s">
        <v>13</v>
      </c>
      <c r="E8340" s="5" t="s">
        <v>7</v>
      </c>
      <c r="F8340" s="6">
        <v>44470</v>
      </c>
      <c r="G8340" s="6" t="str">
        <f>TEXT(datatable[[#This Row],[дата]],"ММ")</f>
        <v>10</v>
      </c>
      <c r="H8340" s="8">
        <v>23.512800000000002</v>
      </c>
      <c r="I8340" s="8">
        <v>8.2992000000000008</v>
      </c>
      <c r="J8340" s="8">
        <f>datatable[[#This Row],[продажи_]]-datatable[[#This Row],[себестоимость_]]</f>
        <v>15.213600000000001</v>
      </c>
      <c r="L8340"/>
    </row>
    <row r="8341" spans="2:12" x14ac:dyDescent="0.4">
      <c r="B8341" s="5" t="s">
        <v>68</v>
      </c>
      <c r="C8341" s="5" t="s">
        <v>56</v>
      </c>
      <c r="D8341" s="5" t="s">
        <v>13</v>
      </c>
      <c r="E8341" s="5" t="s">
        <v>7</v>
      </c>
      <c r="F8341" s="6">
        <v>44501</v>
      </c>
      <c r="G8341" s="6" t="str">
        <f>TEXT(datatable[[#This Row],[дата]],"ММ")</f>
        <v>11</v>
      </c>
      <c r="H8341" s="8">
        <v>29.734400000000001</v>
      </c>
      <c r="I8341" s="8">
        <v>8.9375999999999998</v>
      </c>
      <c r="J8341" s="8">
        <f>datatable[[#This Row],[продажи_]]-datatable[[#This Row],[себестоимость_]]</f>
        <v>20.796800000000001</v>
      </c>
      <c r="L8341"/>
    </row>
    <row r="8342" spans="2:12" x14ac:dyDescent="0.4">
      <c r="B8342" s="5" t="s">
        <v>68</v>
      </c>
      <c r="C8342" s="5" t="s">
        <v>56</v>
      </c>
      <c r="D8342" s="5" t="s">
        <v>13</v>
      </c>
      <c r="E8342" s="5" t="s">
        <v>7</v>
      </c>
      <c r="F8342" s="6">
        <v>44531</v>
      </c>
      <c r="G8342" s="6" t="str">
        <f>TEXT(datatable[[#This Row],[дата]],"ММ")</f>
        <v>12</v>
      </c>
      <c r="H8342" s="8">
        <v>30.825200000000002</v>
      </c>
      <c r="I8342" s="8">
        <v>10.7065</v>
      </c>
      <c r="J8342" s="8">
        <f>datatable[[#This Row],[продажи_]]-datatable[[#This Row],[себестоимость_]]</f>
        <v>20.118700000000004</v>
      </c>
      <c r="L8342"/>
    </row>
    <row r="8343" spans="2:12" x14ac:dyDescent="0.4">
      <c r="B8343" s="5" t="s">
        <v>68</v>
      </c>
      <c r="C8343" s="5" t="s">
        <v>56</v>
      </c>
      <c r="D8343" s="5" t="s">
        <v>13</v>
      </c>
      <c r="E8343" s="5" t="s">
        <v>7</v>
      </c>
      <c r="F8343" s="6">
        <v>44197</v>
      </c>
      <c r="G8343" s="6" t="str">
        <f>TEXT(datatable[[#This Row],[дата]],"ММ")</f>
        <v>01</v>
      </c>
      <c r="H8343" s="8">
        <v>6.9275000000000002</v>
      </c>
      <c r="I8343" s="8">
        <v>2.754</v>
      </c>
      <c r="J8343" s="8">
        <f>datatable[[#This Row],[продажи_]]-datatable[[#This Row],[себестоимость_]]</f>
        <v>4.1735000000000007</v>
      </c>
      <c r="L8343"/>
    </row>
    <row r="8344" spans="2:12" x14ac:dyDescent="0.4">
      <c r="B8344" s="5" t="s">
        <v>68</v>
      </c>
      <c r="C8344" s="5" t="s">
        <v>56</v>
      </c>
      <c r="D8344" s="5" t="s">
        <v>13</v>
      </c>
      <c r="E8344" s="5" t="s">
        <v>7</v>
      </c>
      <c r="F8344" s="6">
        <v>44228</v>
      </c>
      <c r="G8344" s="6" t="str">
        <f>TEXT(datatable[[#This Row],[дата]],"ММ")</f>
        <v>02</v>
      </c>
      <c r="H8344" s="8">
        <v>9.7474000000000007</v>
      </c>
      <c r="I8344" s="8">
        <v>4.1105999999999998</v>
      </c>
      <c r="J8344" s="8">
        <f>datatable[[#This Row],[продажи_]]-datatable[[#This Row],[себестоимость_]]</f>
        <v>5.6368000000000009</v>
      </c>
      <c r="L8344"/>
    </row>
    <row r="8345" spans="2:12" x14ac:dyDescent="0.4">
      <c r="B8345" s="5" t="s">
        <v>68</v>
      </c>
      <c r="C8345" s="5" t="s">
        <v>56</v>
      </c>
      <c r="D8345" s="5" t="s">
        <v>13</v>
      </c>
      <c r="E8345" s="5" t="s">
        <v>7</v>
      </c>
      <c r="F8345" s="6">
        <v>44256</v>
      </c>
      <c r="G8345" s="6" t="str">
        <f>TEXT(datatable[[#This Row],[дата]],"ММ")</f>
        <v>03</v>
      </c>
      <c r="H8345" s="8">
        <v>11.524100000000001</v>
      </c>
      <c r="I8345" s="8">
        <v>4.9028</v>
      </c>
      <c r="J8345" s="8">
        <f>datatable[[#This Row],[продажи_]]-datatable[[#This Row],[себестоимость_]]</f>
        <v>6.6213000000000006</v>
      </c>
      <c r="L8345"/>
    </row>
    <row r="8346" spans="2:12" x14ac:dyDescent="0.4">
      <c r="B8346" s="5" t="s">
        <v>68</v>
      </c>
      <c r="C8346" s="5" t="s">
        <v>56</v>
      </c>
      <c r="D8346" s="5" t="s">
        <v>13</v>
      </c>
      <c r="E8346" s="5" t="s">
        <v>7</v>
      </c>
      <c r="F8346" s="6">
        <v>44287</v>
      </c>
      <c r="G8346" s="6" t="str">
        <f>TEXT(datatable[[#This Row],[дата]],"ММ")</f>
        <v>04</v>
      </c>
      <c r="H8346" s="8">
        <v>12.648800000000001</v>
      </c>
      <c r="I8346" s="8">
        <v>4.4064000000000005</v>
      </c>
      <c r="J8346" s="8">
        <f>datatable[[#This Row],[продажи_]]-datatable[[#This Row],[себестоимость_]]</f>
        <v>8.2423999999999999</v>
      </c>
      <c r="L8346"/>
    </row>
    <row r="8347" spans="2:12" x14ac:dyDescent="0.4">
      <c r="B8347" s="5" t="s">
        <v>68</v>
      </c>
      <c r="C8347" s="5" t="s">
        <v>56</v>
      </c>
      <c r="D8347" s="5" t="s">
        <v>13</v>
      </c>
      <c r="E8347" s="5" t="s">
        <v>7</v>
      </c>
      <c r="F8347" s="6">
        <v>44317</v>
      </c>
      <c r="G8347" s="6" t="str">
        <f>TEXT(datatable[[#This Row],[дата]],"ММ")</f>
        <v>05</v>
      </c>
      <c r="H8347" s="8">
        <v>11.866400000000001</v>
      </c>
      <c r="I8347" s="8">
        <v>5.5215999999999994</v>
      </c>
      <c r="J8347" s="8">
        <f>datatable[[#This Row],[продажи_]]-datatable[[#This Row],[себестоимость_]]</f>
        <v>6.3448000000000011</v>
      </c>
      <c r="L8347"/>
    </row>
    <row r="8348" spans="2:12" x14ac:dyDescent="0.4">
      <c r="B8348" s="5" t="s">
        <v>68</v>
      </c>
      <c r="C8348" s="5" t="s">
        <v>56</v>
      </c>
      <c r="D8348" s="5" t="s">
        <v>13</v>
      </c>
      <c r="E8348" s="5" t="s">
        <v>7</v>
      </c>
      <c r="F8348" s="6">
        <v>44348</v>
      </c>
      <c r="G8348" s="6" t="str">
        <f>TEXT(datatable[[#This Row],[дата]],"ММ")</f>
        <v>06</v>
      </c>
      <c r="H8348" s="8">
        <v>6.23475</v>
      </c>
      <c r="I8348" s="8">
        <v>2.4786000000000001</v>
      </c>
      <c r="J8348" s="8">
        <f>datatable[[#This Row],[продажи_]]-datatable[[#This Row],[себестоимость_]]</f>
        <v>3.7561499999999999</v>
      </c>
      <c r="L8348"/>
    </row>
    <row r="8349" spans="2:12" x14ac:dyDescent="0.4">
      <c r="B8349" s="5" t="s">
        <v>68</v>
      </c>
      <c r="C8349" s="5" t="s">
        <v>56</v>
      </c>
      <c r="D8349" s="5" t="s">
        <v>13</v>
      </c>
      <c r="E8349" s="5" t="s">
        <v>7</v>
      </c>
      <c r="F8349" s="6">
        <v>44378</v>
      </c>
      <c r="G8349" s="6" t="str">
        <f>TEXT(datatable[[#This Row],[дата]],"ММ")</f>
        <v>07</v>
      </c>
      <c r="H8349" s="8">
        <v>7.7017500000000005</v>
      </c>
      <c r="I8349" s="8">
        <v>2.8458000000000001</v>
      </c>
      <c r="J8349" s="8">
        <f>datatable[[#This Row],[продажи_]]-datatable[[#This Row],[себестоимость_]]</f>
        <v>4.85595</v>
      </c>
      <c r="L8349"/>
    </row>
    <row r="8350" spans="2:12" x14ac:dyDescent="0.4">
      <c r="B8350" s="5" t="s">
        <v>68</v>
      </c>
      <c r="C8350" s="5" t="s">
        <v>56</v>
      </c>
      <c r="D8350" s="5" t="s">
        <v>13</v>
      </c>
      <c r="E8350" s="5" t="s">
        <v>7</v>
      </c>
      <c r="F8350" s="6">
        <v>44409</v>
      </c>
      <c r="G8350" s="6" t="str">
        <f>TEXT(datatable[[#This Row],[дата]],"ММ")</f>
        <v>08</v>
      </c>
      <c r="H8350" s="8">
        <v>6.846000000000001</v>
      </c>
      <c r="I8350" s="8">
        <v>2.2576000000000001</v>
      </c>
      <c r="J8350" s="8">
        <f>datatable[[#This Row],[продажи_]]-datatable[[#This Row],[себестоимость_]]</f>
        <v>4.5884000000000009</v>
      </c>
      <c r="L8350"/>
    </row>
    <row r="8351" spans="2:12" x14ac:dyDescent="0.4">
      <c r="B8351" s="5" t="s">
        <v>68</v>
      </c>
      <c r="C8351" s="5" t="s">
        <v>56</v>
      </c>
      <c r="D8351" s="5" t="s">
        <v>13</v>
      </c>
      <c r="E8351" s="5" t="s">
        <v>7</v>
      </c>
      <c r="F8351" s="6">
        <v>44440</v>
      </c>
      <c r="G8351" s="6" t="str">
        <f>TEXT(datatable[[#This Row],[дата]],"ММ")</f>
        <v>09</v>
      </c>
      <c r="H8351" s="8">
        <v>5.8680000000000003</v>
      </c>
      <c r="I8351" s="8">
        <v>3.6719999999999997</v>
      </c>
      <c r="J8351" s="8">
        <f>datatable[[#This Row],[продажи_]]-datatable[[#This Row],[себестоимость_]]</f>
        <v>2.1960000000000006</v>
      </c>
      <c r="L8351"/>
    </row>
    <row r="8352" spans="2:12" x14ac:dyDescent="0.4">
      <c r="B8352" s="5" t="s">
        <v>68</v>
      </c>
      <c r="C8352" s="5" t="s">
        <v>56</v>
      </c>
      <c r="D8352" s="5" t="s">
        <v>13</v>
      </c>
      <c r="E8352" s="5" t="s">
        <v>7</v>
      </c>
      <c r="F8352" s="6">
        <v>44470</v>
      </c>
      <c r="G8352" s="6" t="str">
        <f>TEXT(datatable[[#This Row],[дата]],"ММ")</f>
        <v>10</v>
      </c>
      <c r="H8352" s="8">
        <v>11.051399999999997</v>
      </c>
      <c r="I8352" s="8">
        <v>4.4880000000000004</v>
      </c>
      <c r="J8352" s="8">
        <f>datatable[[#This Row],[продажи_]]-datatable[[#This Row],[себестоимость_]]</f>
        <v>6.563399999999997</v>
      </c>
      <c r="L8352"/>
    </row>
    <row r="8353" spans="2:12" x14ac:dyDescent="0.4">
      <c r="B8353" s="5" t="s">
        <v>68</v>
      </c>
      <c r="C8353" s="5" t="s">
        <v>56</v>
      </c>
      <c r="D8353" s="5" t="s">
        <v>13</v>
      </c>
      <c r="E8353" s="5" t="s">
        <v>7</v>
      </c>
      <c r="F8353" s="6">
        <v>44501</v>
      </c>
      <c r="G8353" s="6" t="str">
        <f>TEXT(datatable[[#This Row],[дата]],"ММ")</f>
        <v>11</v>
      </c>
      <c r="H8353" s="8">
        <v>13.4312</v>
      </c>
      <c r="I8353" s="8">
        <v>4.7872000000000003</v>
      </c>
      <c r="J8353" s="8">
        <f>datatable[[#This Row],[продажи_]]-datatable[[#This Row],[себестоимость_]]</f>
        <v>8.6440000000000001</v>
      </c>
      <c r="L8353"/>
    </row>
    <row r="8354" spans="2:12" x14ac:dyDescent="0.4">
      <c r="B8354" s="5" t="s">
        <v>68</v>
      </c>
      <c r="C8354" s="5" t="s">
        <v>56</v>
      </c>
      <c r="D8354" s="5" t="s">
        <v>13</v>
      </c>
      <c r="E8354" s="5" t="s">
        <v>7</v>
      </c>
      <c r="F8354" s="6">
        <v>44531</v>
      </c>
      <c r="G8354" s="6" t="str">
        <f>TEXT(datatable[[#This Row],[дата]],"ММ")</f>
        <v>12</v>
      </c>
      <c r="H8354" s="8">
        <v>13.692</v>
      </c>
      <c r="I8354" s="8">
        <v>5.6643999999999997</v>
      </c>
      <c r="J8354" s="8">
        <f>datatable[[#This Row],[продажи_]]-datatable[[#This Row],[себестоимость_]]</f>
        <v>8.0275999999999996</v>
      </c>
      <c r="L8354"/>
    </row>
    <row r="8355" spans="2:12" x14ac:dyDescent="0.4">
      <c r="B8355" s="5" t="s">
        <v>69</v>
      </c>
      <c r="C8355" s="5" t="s">
        <v>59</v>
      </c>
      <c r="D8355" s="5" t="s">
        <v>14</v>
      </c>
      <c r="E8355" s="5" t="s">
        <v>60</v>
      </c>
      <c r="F8355" s="6">
        <v>44197</v>
      </c>
      <c r="G8355" s="6" t="str">
        <f>TEXT(datatable[[#This Row],[дата]],"ММ")</f>
        <v>01</v>
      </c>
      <c r="H8355" s="8">
        <v>306.90999999999997</v>
      </c>
      <c r="I8355" s="8">
        <v>142.35400000000001</v>
      </c>
      <c r="J8355" s="8">
        <f>datatable[[#This Row],[продажи_]]-datatable[[#This Row],[себестоимость_]]</f>
        <v>164.55599999999995</v>
      </c>
      <c r="L8355"/>
    </row>
    <row r="8356" spans="2:12" x14ac:dyDescent="0.4">
      <c r="B8356" s="5" t="s">
        <v>69</v>
      </c>
      <c r="C8356" s="5" t="s">
        <v>59</v>
      </c>
      <c r="D8356" s="5" t="s">
        <v>14</v>
      </c>
      <c r="E8356" s="5" t="s">
        <v>60</v>
      </c>
      <c r="F8356" s="6">
        <v>44228</v>
      </c>
      <c r="G8356" s="6" t="str">
        <f>TEXT(datatable[[#This Row],[дата]],"ММ")</f>
        <v>02</v>
      </c>
      <c r="H8356" s="8">
        <v>343.80450000000002</v>
      </c>
      <c r="I8356" s="8">
        <v>149.40639999999999</v>
      </c>
      <c r="J8356" s="8">
        <f>datatable[[#This Row],[продажи_]]-datatable[[#This Row],[себестоимость_]]</f>
        <v>194.39810000000003</v>
      </c>
      <c r="L8356"/>
    </row>
    <row r="8357" spans="2:12" x14ac:dyDescent="0.4">
      <c r="B8357" s="5" t="s">
        <v>69</v>
      </c>
      <c r="C8357" s="5" t="s">
        <v>59</v>
      </c>
      <c r="D8357" s="5" t="s">
        <v>14</v>
      </c>
      <c r="E8357" s="5" t="s">
        <v>60</v>
      </c>
      <c r="F8357" s="6">
        <v>44256</v>
      </c>
      <c r="G8357" s="6" t="str">
        <f>TEXT(datatable[[#This Row],[дата]],"ММ")</f>
        <v>03</v>
      </c>
      <c r="H8357" s="8">
        <v>438.81600000000003</v>
      </c>
      <c r="I8357" s="8">
        <v>153.5856</v>
      </c>
      <c r="J8357" s="8">
        <f>datatable[[#This Row],[продажи_]]-datatable[[#This Row],[себестоимость_]]</f>
        <v>285.23040000000003</v>
      </c>
      <c r="L8357"/>
    </row>
    <row r="8358" spans="2:12" x14ac:dyDescent="0.4">
      <c r="B8358" s="5" t="s">
        <v>69</v>
      </c>
      <c r="C8358" s="5" t="s">
        <v>59</v>
      </c>
      <c r="D8358" s="5" t="s">
        <v>14</v>
      </c>
      <c r="E8358" s="5" t="s">
        <v>60</v>
      </c>
      <c r="F8358" s="6">
        <v>44287</v>
      </c>
      <c r="G8358" s="6" t="str">
        <f>TEXT(datatable[[#This Row],[дата]],"ММ")</f>
        <v>04</v>
      </c>
      <c r="H8358" s="8">
        <v>501.50399999999996</v>
      </c>
      <c r="I8358" s="8">
        <v>231.94560000000004</v>
      </c>
      <c r="J8358" s="8">
        <f>datatable[[#This Row],[продажи_]]-datatable[[#This Row],[себестоимость_]]</f>
        <v>269.55839999999989</v>
      </c>
      <c r="L8358"/>
    </row>
    <row r="8359" spans="2:12" x14ac:dyDescent="0.4">
      <c r="B8359" s="5" t="s">
        <v>69</v>
      </c>
      <c r="C8359" s="5" t="s">
        <v>59</v>
      </c>
      <c r="D8359" s="5" t="s">
        <v>14</v>
      </c>
      <c r="E8359" s="5" t="s">
        <v>60</v>
      </c>
      <c r="F8359" s="6">
        <v>44317</v>
      </c>
      <c r="G8359" s="6" t="str">
        <f>TEXT(datatable[[#This Row],[дата]],"ММ")</f>
        <v>05</v>
      </c>
      <c r="H8359" s="8">
        <v>402.24800000000005</v>
      </c>
      <c r="I8359" s="8">
        <v>164.55600000000001</v>
      </c>
      <c r="J8359" s="8">
        <f>datatable[[#This Row],[продажи_]]-datatable[[#This Row],[себестоимость_]]</f>
        <v>237.69200000000004</v>
      </c>
      <c r="L8359"/>
    </row>
    <row r="8360" spans="2:12" x14ac:dyDescent="0.4">
      <c r="B8360" s="5" t="s">
        <v>69</v>
      </c>
      <c r="C8360" s="5" t="s">
        <v>59</v>
      </c>
      <c r="D8360" s="5" t="s">
        <v>14</v>
      </c>
      <c r="E8360" s="5" t="s">
        <v>60</v>
      </c>
      <c r="F8360" s="6">
        <v>44348</v>
      </c>
      <c r="G8360" s="6" t="str">
        <f>TEXT(datatable[[#This Row],[дата]],"ММ")</f>
        <v>06</v>
      </c>
      <c r="H8360" s="8">
        <v>293.85000000000002</v>
      </c>
      <c r="I8360" s="8">
        <v>126.94320000000002</v>
      </c>
      <c r="J8360" s="8">
        <f>datatable[[#This Row],[продажи_]]-datatable[[#This Row],[себестоимость_]]</f>
        <v>166.9068</v>
      </c>
      <c r="L8360"/>
    </row>
    <row r="8361" spans="2:12" x14ac:dyDescent="0.4">
      <c r="B8361" s="5" t="s">
        <v>69</v>
      </c>
      <c r="C8361" s="5" t="s">
        <v>59</v>
      </c>
      <c r="D8361" s="5" t="s">
        <v>14</v>
      </c>
      <c r="E8361" s="5" t="s">
        <v>60</v>
      </c>
      <c r="F8361" s="6">
        <v>44378</v>
      </c>
      <c r="G8361" s="6" t="str">
        <f>TEXT(datatable[[#This Row],[дата]],"ММ")</f>
        <v>07</v>
      </c>
      <c r="H8361" s="8">
        <v>340.86599999999999</v>
      </c>
      <c r="I8361" s="8">
        <v>94.032000000000011</v>
      </c>
      <c r="J8361" s="8">
        <f>datatable[[#This Row],[продажи_]]-datatable[[#This Row],[себестоимость_]]</f>
        <v>246.83399999999997</v>
      </c>
      <c r="L8361"/>
    </row>
    <row r="8362" spans="2:12" x14ac:dyDescent="0.4">
      <c r="B8362" s="5" t="s">
        <v>69</v>
      </c>
      <c r="C8362" s="5" t="s">
        <v>59</v>
      </c>
      <c r="D8362" s="5" t="s">
        <v>14</v>
      </c>
      <c r="E8362" s="5" t="s">
        <v>60</v>
      </c>
      <c r="F8362" s="6">
        <v>44409</v>
      </c>
      <c r="G8362" s="6" t="str">
        <f>TEXT(datatable[[#This Row],[дата]],"ММ")</f>
        <v>08</v>
      </c>
      <c r="H8362" s="8">
        <v>287.32</v>
      </c>
      <c r="I8362" s="8">
        <v>85.673599999999993</v>
      </c>
      <c r="J8362" s="8">
        <f>datatable[[#This Row],[продажи_]]-datatable[[#This Row],[себестоимость_]]</f>
        <v>201.6464</v>
      </c>
      <c r="L8362"/>
    </row>
    <row r="8363" spans="2:12" x14ac:dyDescent="0.4">
      <c r="B8363" s="5" t="s">
        <v>69</v>
      </c>
      <c r="C8363" s="5" t="s">
        <v>59</v>
      </c>
      <c r="D8363" s="5" t="s">
        <v>14</v>
      </c>
      <c r="E8363" s="5" t="s">
        <v>60</v>
      </c>
      <c r="F8363" s="6">
        <v>44440</v>
      </c>
      <c r="G8363" s="6" t="str">
        <f>TEXT(datatable[[#This Row],[дата]],"ММ")</f>
        <v>09</v>
      </c>
      <c r="H8363" s="8">
        <v>337.92750000000001</v>
      </c>
      <c r="I8363" s="8">
        <v>116.36460000000001</v>
      </c>
      <c r="J8363" s="8">
        <f>datatable[[#This Row],[продажи_]]-datatable[[#This Row],[себестоимость_]]</f>
        <v>221.56290000000001</v>
      </c>
      <c r="L8363"/>
    </row>
    <row r="8364" spans="2:12" x14ac:dyDescent="0.4">
      <c r="B8364" s="5" t="s">
        <v>69</v>
      </c>
      <c r="C8364" s="5" t="s">
        <v>59</v>
      </c>
      <c r="D8364" s="5" t="s">
        <v>14</v>
      </c>
      <c r="E8364" s="5" t="s">
        <v>60</v>
      </c>
      <c r="F8364" s="6">
        <v>44470</v>
      </c>
      <c r="G8364" s="6" t="str">
        <f>TEXT(datatable[[#This Row],[дата]],"ММ")</f>
        <v>10</v>
      </c>
      <c r="H8364" s="8">
        <v>442.73399999999998</v>
      </c>
      <c r="I8364" s="8">
        <v>183.36239999999998</v>
      </c>
      <c r="J8364" s="8">
        <f>datatable[[#This Row],[продажи_]]-datatable[[#This Row],[себестоимость_]]</f>
        <v>259.3716</v>
      </c>
      <c r="L8364"/>
    </row>
    <row r="8365" spans="2:12" x14ac:dyDescent="0.4">
      <c r="B8365" s="5" t="s">
        <v>69</v>
      </c>
      <c r="C8365" s="5" t="s">
        <v>59</v>
      </c>
      <c r="D8365" s="5" t="s">
        <v>14</v>
      </c>
      <c r="E8365" s="5" t="s">
        <v>60</v>
      </c>
      <c r="F8365" s="6">
        <v>44501</v>
      </c>
      <c r="G8365" s="6" t="str">
        <f>TEXT(datatable[[#This Row],[дата]],"ММ")</f>
        <v>11</v>
      </c>
      <c r="H8365" s="8">
        <v>485.83199999999999</v>
      </c>
      <c r="I8365" s="8">
        <v>223.58720000000002</v>
      </c>
      <c r="J8365" s="8">
        <f>datatable[[#This Row],[продажи_]]-datatable[[#This Row],[себестоимость_]]</f>
        <v>262.24479999999994</v>
      </c>
      <c r="L8365"/>
    </row>
    <row r="8366" spans="2:12" x14ac:dyDescent="0.4">
      <c r="B8366" s="5" t="s">
        <v>69</v>
      </c>
      <c r="C8366" s="5" t="s">
        <v>59</v>
      </c>
      <c r="D8366" s="5" t="s">
        <v>14</v>
      </c>
      <c r="E8366" s="5" t="s">
        <v>60</v>
      </c>
      <c r="F8366" s="6">
        <v>44531</v>
      </c>
      <c r="G8366" s="6" t="str">
        <f>TEXT(datatable[[#This Row],[дата]],"ММ")</f>
        <v>12</v>
      </c>
      <c r="H8366" s="8">
        <v>548.52</v>
      </c>
      <c r="I8366" s="8">
        <v>153.5856</v>
      </c>
      <c r="J8366" s="8">
        <f>datatable[[#This Row],[продажи_]]-datatable[[#This Row],[себестоимость_]]</f>
        <v>394.93439999999998</v>
      </c>
      <c r="L8366"/>
    </row>
    <row r="8367" spans="2:12" x14ac:dyDescent="0.4">
      <c r="B8367" s="5" t="s">
        <v>69</v>
      </c>
      <c r="C8367" s="5" t="s">
        <v>59</v>
      </c>
      <c r="D8367" s="5" t="s">
        <v>14</v>
      </c>
      <c r="E8367" s="5" t="s">
        <v>8</v>
      </c>
      <c r="F8367" s="6">
        <v>44197</v>
      </c>
      <c r="G8367" s="6" t="str">
        <f>TEXT(datatable[[#This Row],[дата]],"ММ")</f>
        <v>01</v>
      </c>
      <c r="H8367" s="8">
        <v>151.22800000000001</v>
      </c>
      <c r="I8367" s="8">
        <v>111.37500000000001</v>
      </c>
      <c r="J8367" s="8">
        <f>datatable[[#This Row],[продажи_]]-datatable[[#This Row],[себестоимость_]]</f>
        <v>39.852999999999994</v>
      </c>
      <c r="L8367"/>
    </row>
    <row r="8368" spans="2:12" x14ac:dyDescent="0.4">
      <c r="B8368" s="5" t="s">
        <v>69</v>
      </c>
      <c r="C8368" s="5" t="s">
        <v>59</v>
      </c>
      <c r="D8368" s="5" t="s">
        <v>14</v>
      </c>
      <c r="E8368" s="5" t="s">
        <v>8</v>
      </c>
      <c r="F8368" s="6">
        <v>44228</v>
      </c>
      <c r="G8368" s="6" t="str">
        <f>TEXT(datatable[[#This Row],[дата]],"ММ")</f>
        <v>02</v>
      </c>
      <c r="H8368" s="8">
        <v>225.63905</v>
      </c>
      <c r="I8368" s="8">
        <v>209.13749999999999</v>
      </c>
      <c r="J8368" s="8">
        <f>datatable[[#This Row],[продажи_]]-datatable[[#This Row],[себестоимость_]]</f>
        <v>16.501550000000009</v>
      </c>
      <c r="L8368"/>
    </row>
    <row r="8369" spans="2:12" x14ac:dyDescent="0.4">
      <c r="B8369" s="5" t="s">
        <v>69</v>
      </c>
      <c r="C8369" s="5" t="s">
        <v>59</v>
      </c>
      <c r="D8369" s="5" t="s">
        <v>14</v>
      </c>
      <c r="E8369" s="5" t="s">
        <v>8</v>
      </c>
      <c r="F8369" s="6">
        <v>44256</v>
      </c>
      <c r="G8369" s="6" t="str">
        <f>TEXT(datatable[[#This Row],[дата]],"ММ")</f>
        <v>03</v>
      </c>
      <c r="H8369" s="8">
        <v>235.7782</v>
      </c>
      <c r="I8369" s="8">
        <v>165.55</v>
      </c>
      <c r="J8369" s="8">
        <f>datatable[[#This Row],[продажи_]]-datatable[[#This Row],[себестоимость_]]</f>
        <v>70.228199999999987</v>
      </c>
      <c r="L8369"/>
    </row>
    <row r="8370" spans="2:12" x14ac:dyDescent="0.4">
      <c r="B8370" s="5" t="s">
        <v>69</v>
      </c>
      <c r="C8370" s="5" t="s">
        <v>59</v>
      </c>
      <c r="D8370" s="5" t="s">
        <v>14</v>
      </c>
      <c r="E8370" s="5" t="s">
        <v>8</v>
      </c>
      <c r="F8370" s="6">
        <v>44287</v>
      </c>
      <c r="G8370" s="6" t="str">
        <f>TEXT(datatable[[#This Row],[дата]],"ММ")</f>
        <v>04</v>
      </c>
      <c r="H8370" s="8">
        <v>239.21519999999998</v>
      </c>
      <c r="I8370" s="8">
        <v>184.79999999999998</v>
      </c>
      <c r="J8370" s="8">
        <f>datatable[[#This Row],[продажи_]]-datatable[[#This Row],[себестоимость_]]</f>
        <v>54.415199999999999</v>
      </c>
      <c r="L8370"/>
    </row>
    <row r="8371" spans="2:12" x14ac:dyDescent="0.4">
      <c r="B8371" s="5" t="s">
        <v>69</v>
      </c>
      <c r="C8371" s="5" t="s">
        <v>59</v>
      </c>
      <c r="D8371" s="5" t="s">
        <v>14</v>
      </c>
      <c r="E8371" s="5" t="s">
        <v>8</v>
      </c>
      <c r="F8371" s="6">
        <v>44317</v>
      </c>
      <c r="G8371" s="6" t="str">
        <f>TEXT(datatable[[#This Row],[дата]],"ММ")</f>
        <v>05</v>
      </c>
      <c r="H8371" s="8">
        <v>194.87790000000001</v>
      </c>
      <c r="I8371" s="8">
        <v>190.57499999999999</v>
      </c>
      <c r="J8371" s="8">
        <f>datatable[[#This Row],[продажи_]]-datatable[[#This Row],[себестоимость_]]</f>
        <v>4.3029000000000224</v>
      </c>
      <c r="L8371"/>
    </row>
    <row r="8372" spans="2:12" x14ac:dyDescent="0.4">
      <c r="B8372" s="5" t="s">
        <v>69</v>
      </c>
      <c r="C8372" s="5" t="s">
        <v>59</v>
      </c>
      <c r="D8372" s="5" t="s">
        <v>14</v>
      </c>
      <c r="E8372" s="5" t="s">
        <v>8</v>
      </c>
      <c r="F8372" s="6">
        <v>44348</v>
      </c>
      <c r="G8372" s="6" t="str">
        <f>TEXT(datatable[[#This Row],[дата]],"ММ")</f>
        <v>06</v>
      </c>
      <c r="H8372" s="8">
        <v>131.46525</v>
      </c>
      <c r="I8372" s="8">
        <v>129.9375</v>
      </c>
      <c r="J8372" s="8">
        <f>datatable[[#This Row],[продажи_]]-datatable[[#This Row],[себестоимость_]]</f>
        <v>1.5277499999999975</v>
      </c>
      <c r="L8372"/>
    </row>
    <row r="8373" spans="2:12" x14ac:dyDescent="0.4">
      <c r="B8373" s="5" t="s">
        <v>69</v>
      </c>
      <c r="C8373" s="5" t="s">
        <v>59</v>
      </c>
      <c r="D8373" s="5" t="s">
        <v>14</v>
      </c>
      <c r="E8373" s="5" t="s">
        <v>8</v>
      </c>
      <c r="F8373" s="6">
        <v>44378</v>
      </c>
      <c r="G8373" s="6" t="str">
        <f>TEXT(datatable[[#This Row],[дата]],"ММ")</f>
        <v>07</v>
      </c>
      <c r="H8373" s="8">
        <v>145.38509999999999</v>
      </c>
      <c r="I8373" s="8">
        <v>148.5</v>
      </c>
      <c r="J8373" s="8">
        <f>datatable[[#This Row],[продажи_]]-datatable[[#This Row],[себестоимость_]]</f>
        <v>-3.1149000000000058</v>
      </c>
      <c r="L8373"/>
    </row>
    <row r="8374" spans="2:12" x14ac:dyDescent="0.4">
      <c r="B8374" s="5" t="s">
        <v>69</v>
      </c>
      <c r="C8374" s="5" t="s">
        <v>59</v>
      </c>
      <c r="D8374" s="5" t="s">
        <v>14</v>
      </c>
      <c r="E8374" s="5" t="s">
        <v>8</v>
      </c>
      <c r="F8374" s="6">
        <v>44409</v>
      </c>
      <c r="G8374" s="6" t="str">
        <f>TEXT(datatable[[#This Row],[дата]],"ММ")</f>
        <v>08</v>
      </c>
      <c r="H8374" s="8">
        <v>109.98399999999999</v>
      </c>
      <c r="I8374" s="8">
        <v>93.5</v>
      </c>
      <c r="J8374" s="8">
        <f>datatable[[#This Row],[продажи_]]-datatable[[#This Row],[себестоимость_]]</f>
        <v>16.483999999999995</v>
      </c>
      <c r="L8374"/>
    </row>
    <row r="8375" spans="2:12" x14ac:dyDescent="0.4">
      <c r="B8375" s="5" t="s">
        <v>69</v>
      </c>
      <c r="C8375" s="5" t="s">
        <v>59</v>
      </c>
      <c r="D8375" s="5" t="s">
        <v>14</v>
      </c>
      <c r="E8375" s="5" t="s">
        <v>8</v>
      </c>
      <c r="F8375" s="6">
        <v>44440</v>
      </c>
      <c r="G8375" s="6" t="str">
        <f>TEXT(datatable[[#This Row],[дата]],"ММ")</f>
        <v>09</v>
      </c>
      <c r="H8375" s="8">
        <v>163.94489999999999</v>
      </c>
      <c r="I8375" s="8">
        <v>141.07499999999999</v>
      </c>
      <c r="J8375" s="8">
        <f>datatable[[#This Row],[продажи_]]-datatable[[#This Row],[себестоимость_]]</f>
        <v>22.869900000000001</v>
      </c>
      <c r="L8375"/>
    </row>
    <row r="8376" spans="2:12" x14ac:dyDescent="0.4">
      <c r="B8376" s="5" t="s">
        <v>69</v>
      </c>
      <c r="C8376" s="5" t="s">
        <v>59</v>
      </c>
      <c r="D8376" s="5" t="s">
        <v>14</v>
      </c>
      <c r="E8376" s="5" t="s">
        <v>8</v>
      </c>
      <c r="F8376" s="6">
        <v>44470</v>
      </c>
      <c r="G8376" s="6" t="str">
        <f>TEXT(datatable[[#This Row],[дата]],"ММ")</f>
        <v>10</v>
      </c>
      <c r="H8376" s="8">
        <v>228.90420000000003</v>
      </c>
      <c r="I8376" s="8">
        <v>178.20000000000002</v>
      </c>
      <c r="J8376" s="8">
        <f>datatable[[#This Row],[продажи_]]-datatable[[#This Row],[себестоимость_]]</f>
        <v>50.704200000000014</v>
      </c>
      <c r="L8376"/>
    </row>
    <row r="8377" spans="2:12" x14ac:dyDescent="0.4">
      <c r="B8377" s="5" t="s">
        <v>69</v>
      </c>
      <c r="C8377" s="5" t="s">
        <v>59</v>
      </c>
      <c r="D8377" s="5" t="s">
        <v>14</v>
      </c>
      <c r="E8377" s="5" t="s">
        <v>8</v>
      </c>
      <c r="F8377" s="6">
        <v>44501</v>
      </c>
      <c r="G8377" s="6" t="str">
        <f>TEXT(datatable[[#This Row],[дата]],"ММ")</f>
        <v>11</v>
      </c>
      <c r="H8377" s="8">
        <v>255.71279999999999</v>
      </c>
      <c r="I8377" s="8">
        <v>217.8</v>
      </c>
      <c r="J8377" s="8">
        <f>datatable[[#This Row],[продажи_]]-datatable[[#This Row],[себестоимость_]]</f>
        <v>37.912799999999976</v>
      </c>
      <c r="L8377"/>
    </row>
    <row r="8378" spans="2:12" x14ac:dyDescent="0.4">
      <c r="B8378" s="5" t="s">
        <v>69</v>
      </c>
      <c r="C8378" s="5" t="s">
        <v>59</v>
      </c>
      <c r="D8378" s="5" t="s">
        <v>14</v>
      </c>
      <c r="E8378" s="5" t="s">
        <v>8</v>
      </c>
      <c r="F8378" s="6">
        <v>44531</v>
      </c>
      <c r="G8378" s="6" t="str">
        <f>TEXT(datatable[[#This Row],[дата]],"ММ")</f>
        <v>12</v>
      </c>
      <c r="H8378" s="8">
        <v>271.86669999999998</v>
      </c>
      <c r="I8378" s="8">
        <v>192.5</v>
      </c>
      <c r="J8378" s="8">
        <f>datatable[[#This Row],[продажи_]]-datatable[[#This Row],[себестоимость_]]</f>
        <v>79.36669999999998</v>
      </c>
      <c r="L8378"/>
    </row>
    <row r="8379" spans="2:12" x14ac:dyDescent="0.4">
      <c r="B8379" s="5" t="s">
        <v>69</v>
      </c>
      <c r="C8379" s="5" t="s">
        <v>59</v>
      </c>
      <c r="D8379" s="5" t="s">
        <v>14</v>
      </c>
      <c r="E8379" s="5" t="s">
        <v>61</v>
      </c>
      <c r="F8379" s="6">
        <v>44197</v>
      </c>
      <c r="G8379" s="6" t="str">
        <f>TEXT(datatable[[#This Row],[дата]],"ММ")</f>
        <v>01</v>
      </c>
      <c r="H8379" s="8">
        <v>131.82400000000001</v>
      </c>
      <c r="I8379" s="8">
        <v>79.812000000000012</v>
      </c>
      <c r="J8379" s="8">
        <f>datatable[[#This Row],[продажи_]]-datatable[[#This Row],[себестоимость_]]</f>
        <v>52.012</v>
      </c>
      <c r="L8379"/>
    </row>
    <row r="8380" spans="2:12" x14ac:dyDescent="0.4">
      <c r="B8380" s="5" t="s">
        <v>69</v>
      </c>
      <c r="C8380" s="5" t="s">
        <v>59</v>
      </c>
      <c r="D8380" s="5" t="s">
        <v>14</v>
      </c>
      <c r="E8380" s="5" t="s">
        <v>61</v>
      </c>
      <c r="F8380" s="6">
        <v>44228</v>
      </c>
      <c r="G8380" s="6" t="str">
        <f>TEXT(datatable[[#This Row],[дата]],"ММ")</f>
        <v>02</v>
      </c>
      <c r="H8380" s="8">
        <v>152.15199999999999</v>
      </c>
      <c r="I8380" s="8">
        <v>80.698800000000006</v>
      </c>
      <c r="J8380" s="8">
        <f>datatable[[#This Row],[продажи_]]-datatable[[#This Row],[себестоимость_]]</f>
        <v>71.453199999999981</v>
      </c>
      <c r="L8380"/>
    </row>
    <row r="8381" spans="2:12" x14ac:dyDescent="0.4">
      <c r="B8381" s="5" t="s">
        <v>69</v>
      </c>
      <c r="C8381" s="5" t="s">
        <v>59</v>
      </c>
      <c r="D8381" s="5" t="s">
        <v>14</v>
      </c>
      <c r="E8381" s="5" t="s">
        <v>61</v>
      </c>
      <c r="F8381" s="6">
        <v>44256</v>
      </c>
      <c r="G8381" s="6" t="str">
        <f>TEXT(datatable[[#This Row],[дата]],"ММ")</f>
        <v>03</v>
      </c>
      <c r="H8381" s="8">
        <v>148.33279999999999</v>
      </c>
      <c r="I8381" s="8">
        <v>123.1174</v>
      </c>
      <c r="J8381" s="8">
        <f>datatable[[#This Row],[продажи_]]-datatable[[#This Row],[себестоимость_]]</f>
        <v>25.215399999999988</v>
      </c>
      <c r="L8381"/>
    </row>
    <row r="8382" spans="2:12" x14ac:dyDescent="0.4">
      <c r="B8382" s="5" t="s">
        <v>69</v>
      </c>
      <c r="C8382" s="5" t="s">
        <v>59</v>
      </c>
      <c r="D8382" s="5" t="s">
        <v>14</v>
      </c>
      <c r="E8382" s="5" t="s">
        <v>61</v>
      </c>
      <c r="F8382" s="6">
        <v>44287</v>
      </c>
      <c r="G8382" s="6" t="str">
        <f>TEXT(datatable[[#This Row],[дата]],"ММ")</f>
        <v>04</v>
      </c>
      <c r="H8382" s="8">
        <v>218.80320000000003</v>
      </c>
      <c r="I8382" s="8">
        <v>100.504</v>
      </c>
      <c r="J8382" s="8">
        <f>datatable[[#This Row],[продажи_]]-datatable[[#This Row],[себестоимость_]]</f>
        <v>118.29920000000003</v>
      </c>
      <c r="L8382"/>
    </row>
    <row r="8383" spans="2:12" x14ac:dyDescent="0.4">
      <c r="B8383" s="5" t="s">
        <v>69</v>
      </c>
      <c r="C8383" s="5" t="s">
        <v>59</v>
      </c>
      <c r="D8383" s="5" t="s">
        <v>14</v>
      </c>
      <c r="E8383" s="5" t="s">
        <v>61</v>
      </c>
      <c r="F8383" s="6">
        <v>44317</v>
      </c>
      <c r="G8383" s="6" t="str">
        <f>TEXT(datatable[[#This Row],[дата]],"ММ")</f>
        <v>05</v>
      </c>
      <c r="H8383" s="8">
        <v>172.48</v>
      </c>
      <c r="I8383" s="8">
        <v>107.59840000000001</v>
      </c>
      <c r="J8383" s="8">
        <f>datatable[[#This Row],[продажи_]]-datatable[[#This Row],[себестоимость_]]</f>
        <v>64.881599999999978</v>
      </c>
      <c r="L8383"/>
    </row>
    <row r="8384" spans="2:12" x14ac:dyDescent="0.4">
      <c r="B8384" s="5" t="s">
        <v>69</v>
      </c>
      <c r="C8384" s="5" t="s">
        <v>59</v>
      </c>
      <c r="D8384" s="5" t="s">
        <v>14</v>
      </c>
      <c r="E8384" s="5" t="s">
        <v>61</v>
      </c>
      <c r="F8384" s="6">
        <v>44348</v>
      </c>
      <c r="G8384" s="6" t="str">
        <f>TEXT(datatable[[#This Row],[дата]],"ММ")</f>
        <v>06</v>
      </c>
      <c r="H8384" s="8">
        <v>92.030399999999986</v>
      </c>
      <c r="I8384" s="8">
        <v>73.161000000000016</v>
      </c>
      <c r="J8384" s="8">
        <f>datatable[[#This Row],[продажи_]]-datatable[[#This Row],[себестоимость_]]</f>
        <v>18.86939999999997</v>
      </c>
      <c r="L8384"/>
    </row>
    <row r="8385" spans="2:12" x14ac:dyDescent="0.4">
      <c r="B8385" s="5" t="s">
        <v>69</v>
      </c>
      <c r="C8385" s="5" t="s">
        <v>59</v>
      </c>
      <c r="D8385" s="5" t="s">
        <v>14</v>
      </c>
      <c r="E8385" s="5" t="s">
        <v>61</v>
      </c>
      <c r="F8385" s="6">
        <v>44378</v>
      </c>
      <c r="G8385" s="6" t="str">
        <f>TEXT(datatable[[#This Row],[дата]],"ММ")</f>
        <v>07</v>
      </c>
      <c r="H8385" s="8">
        <v>98.683199999999999</v>
      </c>
      <c r="I8385" s="8">
        <v>63.1845</v>
      </c>
      <c r="J8385" s="8">
        <f>datatable[[#This Row],[продажи_]]-datatable[[#This Row],[себестоимость_]]</f>
        <v>35.498699999999999</v>
      </c>
      <c r="L8385"/>
    </row>
    <row r="8386" spans="2:12" x14ac:dyDescent="0.4">
      <c r="B8386" s="5" t="s">
        <v>69</v>
      </c>
      <c r="C8386" s="5" t="s">
        <v>59</v>
      </c>
      <c r="D8386" s="5" t="s">
        <v>14</v>
      </c>
      <c r="E8386" s="5" t="s">
        <v>61</v>
      </c>
      <c r="F8386" s="6">
        <v>44409</v>
      </c>
      <c r="G8386" s="6" t="str">
        <f>TEXT(datatable[[#This Row],[дата]],"ММ")</f>
        <v>08</v>
      </c>
      <c r="H8386" s="8">
        <v>92.6464</v>
      </c>
      <c r="I8386" s="8">
        <v>67.396799999999999</v>
      </c>
      <c r="J8386" s="8">
        <f>datatable[[#This Row],[продажи_]]-datatable[[#This Row],[себестоимость_]]</f>
        <v>25.249600000000001</v>
      </c>
      <c r="L8386"/>
    </row>
    <row r="8387" spans="2:12" x14ac:dyDescent="0.4">
      <c r="B8387" s="5" t="s">
        <v>69</v>
      </c>
      <c r="C8387" s="5" t="s">
        <v>59</v>
      </c>
      <c r="D8387" s="5" t="s">
        <v>14</v>
      </c>
      <c r="E8387" s="5" t="s">
        <v>61</v>
      </c>
      <c r="F8387" s="6">
        <v>44440</v>
      </c>
      <c r="G8387" s="6" t="str">
        <f>TEXT(datatable[[#This Row],[дата]],"ММ")</f>
        <v>09</v>
      </c>
      <c r="H8387" s="8">
        <v>127.51199999999999</v>
      </c>
      <c r="I8387" s="8">
        <v>77.816699999999997</v>
      </c>
      <c r="J8387" s="8">
        <f>datatable[[#This Row],[продажи_]]-datatable[[#This Row],[себестоимость_]]</f>
        <v>49.695299999999989</v>
      </c>
      <c r="L8387"/>
    </row>
    <row r="8388" spans="2:12" x14ac:dyDescent="0.4">
      <c r="B8388" s="5" t="s">
        <v>69</v>
      </c>
      <c r="C8388" s="5" t="s">
        <v>59</v>
      </c>
      <c r="D8388" s="5" t="s">
        <v>14</v>
      </c>
      <c r="E8388" s="5" t="s">
        <v>61</v>
      </c>
      <c r="F8388" s="6">
        <v>44470</v>
      </c>
      <c r="G8388" s="6" t="str">
        <f>TEXT(datatable[[#This Row],[дата]],"ММ")</f>
        <v>10</v>
      </c>
      <c r="H8388" s="8">
        <v>165.58080000000001</v>
      </c>
      <c r="I8388" s="8">
        <v>106.41600000000001</v>
      </c>
      <c r="J8388" s="8">
        <f>datatable[[#This Row],[продажи_]]-datatable[[#This Row],[себестоимость_]]</f>
        <v>59.1648</v>
      </c>
      <c r="L8388"/>
    </row>
    <row r="8389" spans="2:12" x14ac:dyDescent="0.4">
      <c r="B8389" s="5" t="s">
        <v>69</v>
      </c>
      <c r="C8389" s="5" t="s">
        <v>59</v>
      </c>
      <c r="D8389" s="5" t="s">
        <v>14</v>
      </c>
      <c r="E8389" s="5" t="s">
        <v>61</v>
      </c>
      <c r="F8389" s="6">
        <v>44501</v>
      </c>
      <c r="G8389" s="6" t="str">
        <f>TEXT(datatable[[#This Row],[дата]],"ММ")</f>
        <v>11</v>
      </c>
      <c r="H8389" s="8">
        <v>175.43680000000001</v>
      </c>
      <c r="I8389" s="8">
        <v>96.956800000000001</v>
      </c>
      <c r="J8389" s="8">
        <f>datatable[[#This Row],[продажи_]]-datatable[[#This Row],[себестоимость_]]</f>
        <v>78.48</v>
      </c>
      <c r="L8389"/>
    </row>
    <row r="8390" spans="2:12" x14ac:dyDescent="0.4">
      <c r="B8390" s="5" t="s">
        <v>69</v>
      </c>
      <c r="C8390" s="5" t="s">
        <v>59</v>
      </c>
      <c r="D8390" s="5" t="s">
        <v>14</v>
      </c>
      <c r="E8390" s="5" t="s">
        <v>61</v>
      </c>
      <c r="F8390" s="6">
        <v>44531</v>
      </c>
      <c r="G8390" s="6" t="str">
        <f>TEXT(datatable[[#This Row],[дата]],"ММ")</f>
        <v>12</v>
      </c>
      <c r="H8390" s="8">
        <v>162.13119999999998</v>
      </c>
      <c r="I8390" s="8">
        <v>121.04820000000001</v>
      </c>
      <c r="J8390" s="8">
        <f>datatable[[#This Row],[продажи_]]-datatable[[#This Row],[себестоимость_]]</f>
        <v>41.08299999999997</v>
      </c>
      <c r="L8390"/>
    </row>
    <row r="8391" spans="2:12" x14ac:dyDescent="0.4">
      <c r="B8391" s="5" t="s">
        <v>69</v>
      </c>
      <c r="C8391" s="5" t="s">
        <v>59</v>
      </c>
      <c r="D8391" s="5" t="s">
        <v>14</v>
      </c>
      <c r="E8391" s="5" t="s">
        <v>62</v>
      </c>
      <c r="F8391" s="6">
        <v>44197</v>
      </c>
      <c r="G8391" s="6" t="str">
        <f>TEXT(datatable[[#This Row],[дата]],"ММ")</f>
        <v>01</v>
      </c>
      <c r="H8391" s="8">
        <v>203.899</v>
      </c>
      <c r="I8391" s="8">
        <v>103.32</v>
      </c>
      <c r="J8391" s="8">
        <f>datatable[[#This Row],[продажи_]]-datatable[[#This Row],[себестоимость_]]</f>
        <v>100.57900000000001</v>
      </c>
      <c r="L8391"/>
    </row>
    <row r="8392" spans="2:12" x14ac:dyDescent="0.4">
      <c r="B8392" s="5" t="s">
        <v>69</v>
      </c>
      <c r="C8392" s="5" t="s">
        <v>59</v>
      </c>
      <c r="D8392" s="5" t="s">
        <v>14</v>
      </c>
      <c r="E8392" s="5" t="s">
        <v>62</v>
      </c>
      <c r="F8392" s="6">
        <v>44228</v>
      </c>
      <c r="G8392" s="6" t="str">
        <f>TEXT(datatable[[#This Row],[дата]],"ММ")</f>
        <v>02</v>
      </c>
      <c r="H8392" s="8">
        <v>324.63470000000001</v>
      </c>
      <c r="I8392" s="8">
        <v>155.61000000000001</v>
      </c>
      <c r="J8392" s="8">
        <f>datatable[[#This Row],[продажи_]]-datatable[[#This Row],[себестоимость_]]</f>
        <v>169.0247</v>
      </c>
      <c r="L8392"/>
    </row>
    <row r="8393" spans="2:12" x14ac:dyDescent="0.4">
      <c r="B8393" s="5" t="s">
        <v>69</v>
      </c>
      <c r="C8393" s="5" t="s">
        <v>59</v>
      </c>
      <c r="D8393" s="5" t="s">
        <v>14</v>
      </c>
      <c r="E8393" s="5" t="s">
        <v>62</v>
      </c>
      <c r="F8393" s="6">
        <v>44256</v>
      </c>
      <c r="G8393" s="6" t="str">
        <f>TEXT(datatable[[#This Row],[дата]],"ММ")</f>
        <v>03</v>
      </c>
      <c r="H8393" s="8">
        <v>372.05840000000001</v>
      </c>
      <c r="I8393" s="8">
        <v>165.816</v>
      </c>
      <c r="J8393" s="8">
        <f>datatable[[#This Row],[продажи_]]-datatable[[#This Row],[себестоимость_]]</f>
        <v>206.2424</v>
      </c>
      <c r="L8393"/>
    </row>
    <row r="8394" spans="2:12" x14ac:dyDescent="0.4">
      <c r="B8394" s="5" t="s">
        <v>69</v>
      </c>
      <c r="C8394" s="5" t="s">
        <v>59</v>
      </c>
      <c r="D8394" s="5" t="s">
        <v>14</v>
      </c>
      <c r="E8394" s="5" t="s">
        <v>62</v>
      </c>
      <c r="F8394" s="6">
        <v>44287</v>
      </c>
      <c r="G8394" s="6" t="str">
        <f>TEXT(datatable[[#This Row],[дата]],"ММ")</f>
        <v>04</v>
      </c>
      <c r="H8394" s="8">
        <v>359.22879999999998</v>
      </c>
      <c r="I8394" s="8">
        <v>231.83999999999997</v>
      </c>
      <c r="J8394" s="8">
        <f>datatable[[#This Row],[продажи_]]-datatable[[#This Row],[себестоимость_]]</f>
        <v>127.3888</v>
      </c>
      <c r="L8394"/>
    </row>
    <row r="8395" spans="2:12" x14ac:dyDescent="0.4">
      <c r="B8395" s="5" t="s">
        <v>69</v>
      </c>
      <c r="C8395" s="5" t="s">
        <v>59</v>
      </c>
      <c r="D8395" s="5" t="s">
        <v>14</v>
      </c>
      <c r="E8395" s="5" t="s">
        <v>62</v>
      </c>
      <c r="F8395" s="6">
        <v>44317</v>
      </c>
      <c r="G8395" s="6" t="str">
        <f>TEXT(datatable[[#This Row],[дата]],"ММ")</f>
        <v>05</v>
      </c>
      <c r="H8395" s="8">
        <v>272.62900000000002</v>
      </c>
      <c r="I8395" s="8">
        <v>169.34399999999999</v>
      </c>
      <c r="J8395" s="8">
        <f>datatable[[#This Row],[продажи_]]-datatable[[#This Row],[себестоимость_]]</f>
        <v>103.28500000000003</v>
      </c>
      <c r="L8395"/>
    </row>
    <row r="8396" spans="2:12" x14ac:dyDescent="0.4">
      <c r="B8396" s="5" t="s">
        <v>69</v>
      </c>
      <c r="C8396" s="5" t="s">
        <v>59</v>
      </c>
      <c r="D8396" s="5" t="s">
        <v>14</v>
      </c>
      <c r="E8396" s="5" t="s">
        <v>62</v>
      </c>
      <c r="F8396" s="6">
        <v>44348</v>
      </c>
      <c r="G8396" s="6" t="str">
        <f>TEXT(datatable[[#This Row],[дата]],"ММ")</f>
        <v>06</v>
      </c>
      <c r="H8396" s="8">
        <v>171.1377</v>
      </c>
      <c r="I8396" s="8">
        <v>100.926</v>
      </c>
      <c r="J8396" s="8">
        <f>datatable[[#This Row],[продажи_]]-datatable[[#This Row],[себестоимость_]]</f>
        <v>70.211699999999993</v>
      </c>
      <c r="L8396"/>
    </row>
    <row r="8397" spans="2:12" x14ac:dyDescent="0.4">
      <c r="B8397" s="5" t="s">
        <v>69</v>
      </c>
      <c r="C8397" s="5" t="s">
        <v>59</v>
      </c>
      <c r="D8397" s="5" t="s">
        <v>14</v>
      </c>
      <c r="E8397" s="5" t="s">
        <v>62</v>
      </c>
      <c r="F8397" s="6">
        <v>44378</v>
      </c>
      <c r="G8397" s="6" t="str">
        <f>TEXT(datatable[[#This Row],[дата]],"ММ")</f>
        <v>07</v>
      </c>
      <c r="H8397" s="8">
        <v>181.44720000000001</v>
      </c>
      <c r="I8397" s="8">
        <v>134.946</v>
      </c>
      <c r="J8397" s="8">
        <f>datatable[[#This Row],[продажи_]]-datatable[[#This Row],[себестоимость_]]</f>
        <v>46.501200000000011</v>
      </c>
      <c r="L8397"/>
    </row>
    <row r="8398" spans="2:12" x14ac:dyDescent="0.4">
      <c r="B8398" s="5" t="s">
        <v>69</v>
      </c>
      <c r="C8398" s="5" t="s">
        <v>59</v>
      </c>
      <c r="D8398" s="5" t="s">
        <v>14</v>
      </c>
      <c r="E8398" s="5" t="s">
        <v>62</v>
      </c>
      <c r="F8398" s="6">
        <v>44409</v>
      </c>
      <c r="G8398" s="6" t="str">
        <f>TEXT(datatable[[#This Row],[дата]],"ММ")</f>
        <v>08</v>
      </c>
      <c r="H8398" s="8">
        <v>174.11599999999999</v>
      </c>
      <c r="I8398" s="8">
        <v>80.64</v>
      </c>
      <c r="J8398" s="8">
        <f>datatable[[#This Row],[продажи_]]-datatable[[#This Row],[себестоимость_]]</f>
        <v>93.475999999999985</v>
      </c>
      <c r="L8398"/>
    </row>
    <row r="8399" spans="2:12" x14ac:dyDescent="0.4">
      <c r="B8399" s="5" t="s">
        <v>69</v>
      </c>
      <c r="C8399" s="5" t="s">
        <v>59</v>
      </c>
      <c r="D8399" s="5" t="s">
        <v>14</v>
      </c>
      <c r="E8399" s="5" t="s">
        <v>62</v>
      </c>
      <c r="F8399" s="6">
        <v>44440</v>
      </c>
      <c r="G8399" s="6" t="str">
        <f>TEXT(datatable[[#This Row],[дата]],"ММ")</f>
        <v>09</v>
      </c>
      <c r="H8399" s="8">
        <v>224.74710000000002</v>
      </c>
      <c r="I8399" s="8">
        <v>114.53400000000001</v>
      </c>
      <c r="J8399" s="8">
        <f>datatable[[#This Row],[продажи_]]-datatable[[#This Row],[себестоимость_]]</f>
        <v>110.21310000000001</v>
      </c>
      <c r="L8399"/>
    </row>
    <row r="8400" spans="2:12" x14ac:dyDescent="0.4">
      <c r="B8400" s="5" t="s">
        <v>69</v>
      </c>
      <c r="C8400" s="5" t="s">
        <v>59</v>
      </c>
      <c r="D8400" s="5" t="s">
        <v>14</v>
      </c>
      <c r="E8400" s="5" t="s">
        <v>62</v>
      </c>
      <c r="F8400" s="6">
        <v>44470</v>
      </c>
      <c r="G8400" s="6" t="str">
        <f>TEXT(datatable[[#This Row],[дата]],"ММ")</f>
        <v>10</v>
      </c>
      <c r="H8400" s="8">
        <v>274.92</v>
      </c>
      <c r="I8400" s="8">
        <v>170.85599999999999</v>
      </c>
      <c r="J8400" s="8">
        <f>datatable[[#This Row],[продажи_]]-datatable[[#This Row],[себестоимость_]]</f>
        <v>104.06400000000002</v>
      </c>
      <c r="L8400"/>
    </row>
    <row r="8401" spans="2:12" x14ac:dyDescent="0.4">
      <c r="B8401" s="5" t="s">
        <v>69</v>
      </c>
      <c r="C8401" s="5" t="s">
        <v>59</v>
      </c>
      <c r="D8401" s="5" t="s">
        <v>14</v>
      </c>
      <c r="E8401" s="5" t="s">
        <v>62</v>
      </c>
      <c r="F8401" s="6">
        <v>44501</v>
      </c>
      <c r="G8401" s="6" t="str">
        <f>TEXT(datatable[[#This Row],[дата]],"ММ")</f>
        <v>11</v>
      </c>
      <c r="H8401" s="8">
        <v>373.89120000000003</v>
      </c>
      <c r="I8401" s="8">
        <v>219.744</v>
      </c>
      <c r="J8401" s="8">
        <f>datatable[[#This Row],[продажи_]]-datatable[[#This Row],[себестоимость_]]</f>
        <v>154.14720000000003</v>
      </c>
      <c r="L8401"/>
    </row>
    <row r="8402" spans="2:12" x14ac:dyDescent="0.4">
      <c r="B8402" s="5" t="s">
        <v>69</v>
      </c>
      <c r="C8402" s="5" t="s">
        <v>59</v>
      </c>
      <c r="D8402" s="5" t="s">
        <v>14</v>
      </c>
      <c r="E8402" s="5" t="s">
        <v>62</v>
      </c>
      <c r="F8402" s="6">
        <v>44531</v>
      </c>
      <c r="G8402" s="6" t="str">
        <f>TEXT(datatable[[#This Row],[дата]],"ММ")</f>
        <v>12</v>
      </c>
      <c r="H8402" s="8">
        <v>272.62900000000002</v>
      </c>
      <c r="I8402" s="8">
        <v>202.85999999999999</v>
      </c>
      <c r="J8402" s="8">
        <f>datatable[[#This Row],[продажи_]]-datatable[[#This Row],[себестоимость_]]</f>
        <v>69.769000000000034</v>
      </c>
      <c r="L8402"/>
    </row>
    <row r="8403" spans="2:12" x14ac:dyDescent="0.4">
      <c r="B8403" s="5" t="s">
        <v>69</v>
      </c>
      <c r="C8403" s="5" t="s">
        <v>59</v>
      </c>
      <c r="D8403" s="5" t="s">
        <v>14</v>
      </c>
      <c r="E8403" s="5" t="s">
        <v>9</v>
      </c>
      <c r="F8403" s="6">
        <v>44197</v>
      </c>
      <c r="G8403" s="6" t="str">
        <f>TEXT(datatable[[#This Row],[дата]],"ММ")</f>
        <v>01</v>
      </c>
      <c r="H8403" s="8">
        <v>176.51499999999999</v>
      </c>
      <c r="I8403" s="8">
        <v>165.255</v>
      </c>
      <c r="J8403" s="8">
        <f>datatable[[#This Row],[продажи_]]-datatable[[#This Row],[себестоимость_]]</f>
        <v>11.259999999999991</v>
      </c>
      <c r="L8403"/>
    </row>
    <row r="8404" spans="2:12" x14ac:dyDescent="0.4">
      <c r="B8404" s="5" t="s">
        <v>69</v>
      </c>
      <c r="C8404" s="5" t="s">
        <v>59</v>
      </c>
      <c r="D8404" s="5" t="s">
        <v>14</v>
      </c>
      <c r="E8404" s="5" t="s">
        <v>9</v>
      </c>
      <c r="F8404" s="6">
        <v>44228</v>
      </c>
      <c r="G8404" s="6" t="str">
        <f>TEXT(datatable[[#This Row],[дата]],"ММ")</f>
        <v>02</v>
      </c>
      <c r="H8404" s="8">
        <v>272.16149999999999</v>
      </c>
      <c r="I8404" s="8">
        <v>186.81</v>
      </c>
      <c r="J8404" s="8">
        <f>datatable[[#This Row],[продажи_]]-datatable[[#This Row],[себестоимость_]]</f>
        <v>85.351499999999987</v>
      </c>
      <c r="L8404"/>
    </row>
    <row r="8405" spans="2:12" x14ac:dyDescent="0.4">
      <c r="B8405" s="5" t="s">
        <v>69</v>
      </c>
      <c r="C8405" s="5" t="s">
        <v>59</v>
      </c>
      <c r="D8405" s="5" t="s">
        <v>14</v>
      </c>
      <c r="E8405" s="5" t="s">
        <v>9</v>
      </c>
      <c r="F8405" s="6">
        <v>44256</v>
      </c>
      <c r="G8405" s="6" t="str">
        <f>TEXT(datatable[[#This Row],[дата]],"ММ")</f>
        <v>03</v>
      </c>
      <c r="H8405" s="8">
        <v>287.35000000000002</v>
      </c>
      <c r="I8405" s="8">
        <v>195.1446</v>
      </c>
      <c r="J8405" s="8">
        <f>datatable[[#This Row],[продажи_]]-datatable[[#This Row],[себестоимость_]]</f>
        <v>92.205400000000026</v>
      </c>
      <c r="L8405"/>
    </row>
    <row r="8406" spans="2:12" x14ac:dyDescent="0.4">
      <c r="B8406" s="5" t="s">
        <v>69</v>
      </c>
      <c r="C8406" s="5" t="s">
        <v>59</v>
      </c>
      <c r="D8406" s="5" t="s">
        <v>14</v>
      </c>
      <c r="E8406" s="5" t="s">
        <v>9</v>
      </c>
      <c r="F8406" s="6">
        <v>44287</v>
      </c>
      <c r="G8406" s="6" t="str">
        <f>TEXT(datatable[[#This Row],[дата]],"ММ")</f>
        <v>04</v>
      </c>
      <c r="H8406" s="8">
        <v>387.512</v>
      </c>
      <c r="I8406" s="8">
        <v>259.80959999999999</v>
      </c>
      <c r="J8406" s="8">
        <f>datatable[[#This Row],[продажи_]]-datatable[[#This Row],[себестоимость_]]</f>
        <v>127.70240000000001</v>
      </c>
      <c r="L8406"/>
    </row>
    <row r="8407" spans="2:12" x14ac:dyDescent="0.4">
      <c r="B8407" s="5" t="s">
        <v>69</v>
      </c>
      <c r="C8407" s="5" t="s">
        <v>59</v>
      </c>
      <c r="D8407" s="5" t="s">
        <v>14</v>
      </c>
      <c r="E8407" s="5" t="s">
        <v>9</v>
      </c>
      <c r="F8407" s="6">
        <v>44317</v>
      </c>
      <c r="G8407" s="6" t="str">
        <f>TEXT(datatable[[#This Row],[дата]],"ММ")</f>
        <v>05</v>
      </c>
      <c r="H8407" s="8">
        <v>341.94650000000001</v>
      </c>
      <c r="I8407" s="8">
        <v>231.357</v>
      </c>
      <c r="J8407" s="8">
        <f>datatable[[#This Row],[продажи_]]-datatable[[#This Row],[себестоимость_]]</f>
        <v>110.58950000000002</v>
      </c>
      <c r="L8407"/>
    </row>
    <row r="8408" spans="2:12" x14ac:dyDescent="0.4">
      <c r="B8408" s="5" t="s">
        <v>69</v>
      </c>
      <c r="C8408" s="5" t="s">
        <v>59</v>
      </c>
      <c r="D8408" s="5" t="s">
        <v>14</v>
      </c>
      <c r="E8408" s="5" t="s">
        <v>9</v>
      </c>
      <c r="F8408" s="6">
        <v>44348</v>
      </c>
      <c r="G8408" s="6" t="str">
        <f>TEXT(datatable[[#This Row],[дата]],"ММ")</f>
        <v>06</v>
      </c>
      <c r="H8408" s="8">
        <v>169.947</v>
      </c>
      <c r="I8408" s="8">
        <v>106.0506</v>
      </c>
      <c r="J8408" s="8">
        <f>datatable[[#This Row],[продажи_]]-datatable[[#This Row],[себестоимость_]]</f>
        <v>63.8964</v>
      </c>
      <c r="L8408"/>
    </row>
    <row r="8409" spans="2:12" x14ac:dyDescent="0.4">
      <c r="B8409" s="5" t="s">
        <v>69</v>
      </c>
      <c r="C8409" s="5" t="s">
        <v>59</v>
      </c>
      <c r="D8409" s="5" t="s">
        <v>14</v>
      </c>
      <c r="E8409" s="5" t="s">
        <v>9</v>
      </c>
      <c r="F8409" s="6">
        <v>44378</v>
      </c>
      <c r="G8409" s="6" t="str">
        <f>TEXT(datatable[[#This Row],[дата]],"ММ")</f>
        <v>07</v>
      </c>
      <c r="H8409" s="8">
        <v>175.48874999999998</v>
      </c>
      <c r="I8409" s="8">
        <v>108.63720000000001</v>
      </c>
      <c r="J8409" s="8">
        <f>datatable[[#This Row],[продажи_]]-datatable[[#This Row],[себестоимость_]]</f>
        <v>66.851549999999975</v>
      </c>
      <c r="L8409"/>
    </row>
    <row r="8410" spans="2:12" x14ac:dyDescent="0.4">
      <c r="B8410" s="5" t="s">
        <v>69</v>
      </c>
      <c r="C8410" s="5" t="s">
        <v>59</v>
      </c>
      <c r="D8410" s="5" t="s">
        <v>14</v>
      </c>
      <c r="E8410" s="5" t="s">
        <v>9</v>
      </c>
      <c r="F8410" s="6">
        <v>44409</v>
      </c>
      <c r="G8410" s="6" t="str">
        <f>TEXT(datatable[[#This Row],[дата]],"ММ")</f>
        <v>08</v>
      </c>
      <c r="H8410" s="8">
        <v>149.42200000000003</v>
      </c>
      <c r="I8410" s="8">
        <v>104.61360000000001</v>
      </c>
      <c r="J8410" s="8">
        <f>datatable[[#This Row],[продажи_]]-datatable[[#This Row],[себестоимость_]]</f>
        <v>44.80840000000002</v>
      </c>
      <c r="L8410"/>
    </row>
    <row r="8411" spans="2:12" x14ac:dyDescent="0.4">
      <c r="B8411" s="5" t="s">
        <v>69</v>
      </c>
      <c r="C8411" s="5" t="s">
        <v>59</v>
      </c>
      <c r="D8411" s="5" t="s">
        <v>14</v>
      </c>
      <c r="E8411" s="5" t="s">
        <v>9</v>
      </c>
      <c r="F8411" s="6">
        <v>44440</v>
      </c>
      <c r="G8411" s="6" t="str">
        <f>TEXT(datatable[[#This Row],[дата]],"ММ")</f>
        <v>09</v>
      </c>
      <c r="H8411" s="8">
        <v>203.19750000000002</v>
      </c>
      <c r="I8411" s="8">
        <v>130.6233</v>
      </c>
      <c r="J8411" s="8">
        <f>datatable[[#This Row],[продажи_]]-datatable[[#This Row],[себестоимость_]]</f>
        <v>72.574200000000019</v>
      </c>
      <c r="L8411"/>
    </row>
    <row r="8412" spans="2:12" x14ac:dyDescent="0.4">
      <c r="B8412" s="5" t="s">
        <v>69</v>
      </c>
      <c r="C8412" s="5" t="s">
        <v>59</v>
      </c>
      <c r="D8412" s="5" t="s">
        <v>14</v>
      </c>
      <c r="E8412" s="5" t="s">
        <v>9</v>
      </c>
      <c r="F8412" s="6">
        <v>44470</v>
      </c>
      <c r="G8412" s="6" t="str">
        <f>TEXT(datatable[[#This Row],[дата]],"ММ")</f>
        <v>10</v>
      </c>
      <c r="H8412" s="8">
        <v>224.13300000000001</v>
      </c>
      <c r="I8412" s="8">
        <v>137.952</v>
      </c>
      <c r="J8412" s="8">
        <f>datatable[[#This Row],[продажи_]]-datatable[[#This Row],[себестоимость_]]</f>
        <v>86.181000000000012</v>
      </c>
      <c r="L8412"/>
    </row>
    <row r="8413" spans="2:12" x14ac:dyDescent="0.4">
      <c r="B8413" s="5" t="s">
        <v>69</v>
      </c>
      <c r="C8413" s="5" t="s">
        <v>59</v>
      </c>
      <c r="D8413" s="5" t="s">
        <v>14</v>
      </c>
      <c r="E8413" s="5" t="s">
        <v>9</v>
      </c>
      <c r="F8413" s="6">
        <v>44501</v>
      </c>
      <c r="G8413" s="6" t="str">
        <f>TEXT(datatable[[#This Row],[дата]],"ММ")</f>
        <v>11</v>
      </c>
      <c r="H8413" s="8">
        <v>282.42400000000004</v>
      </c>
      <c r="I8413" s="8">
        <v>246.01440000000002</v>
      </c>
      <c r="J8413" s="8">
        <f>datatable[[#This Row],[продажи_]]-datatable[[#This Row],[себестоимость_]]</f>
        <v>36.409600000000012</v>
      </c>
      <c r="L8413"/>
    </row>
    <row r="8414" spans="2:12" x14ac:dyDescent="0.4">
      <c r="B8414" s="5" t="s">
        <v>69</v>
      </c>
      <c r="C8414" s="5" t="s">
        <v>59</v>
      </c>
      <c r="D8414" s="5" t="s">
        <v>14</v>
      </c>
      <c r="E8414" s="5" t="s">
        <v>9</v>
      </c>
      <c r="F8414" s="6">
        <v>44531</v>
      </c>
      <c r="G8414" s="6" t="str">
        <f>TEXT(datatable[[#This Row],[дата]],"ММ")</f>
        <v>12</v>
      </c>
      <c r="H8414" s="8">
        <v>327.57900000000001</v>
      </c>
      <c r="I8414" s="8">
        <v>235.38059999999999</v>
      </c>
      <c r="J8414" s="8">
        <f>datatable[[#This Row],[продажи_]]-datatable[[#This Row],[себестоимость_]]</f>
        <v>92.198400000000021</v>
      </c>
      <c r="L8414"/>
    </row>
    <row r="8415" spans="2:12" x14ac:dyDescent="0.4">
      <c r="B8415" s="5" t="s">
        <v>69</v>
      </c>
      <c r="C8415" s="5" t="s">
        <v>59</v>
      </c>
      <c r="D8415" s="5" t="s">
        <v>14</v>
      </c>
      <c r="E8415" s="5" t="s">
        <v>10</v>
      </c>
      <c r="F8415" s="6">
        <v>44197</v>
      </c>
      <c r="G8415" s="6" t="str">
        <f>TEXT(datatable[[#This Row],[дата]],"ММ")</f>
        <v>01</v>
      </c>
      <c r="H8415" s="8">
        <v>87.372000000000014</v>
      </c>
      <c r="I8415" s="8">
        <v>60.489999999999995</v>
      </c>
      <c r="J8415" s="8">
        <f>datatable[[#This Row],[продажи_]]-datatable[[#This Row],[себестоимость_]]</f>
        <v>26.882000000000019</v>
      </c>
      <c r="L8415"/>
    </row>
    <row r="8416" spans="2:12" x14ac:dyDescent="0.4">
      <c r="B8416" s="5" t="s">
        <v>69</v>
      </c>
      <c r="C8416" s="5" t="s">
        <v>59</v>
      </c>
      <c r="D8416" s="5" t="s">
        <v>14</v>
      </c>
      <c r="E8416" s="5" t="s">
        <v>10</v>
      </c>
      <c r="F8416" s="6">
        <v>44228</v>
      </c>
      <c r="G8416" s="6" t="str">
        <f>TEXT(datatable[[#This Row],[дата]],"ММ")</f>
        <v>02</v>
      </c>
      <c r="H8416" s="8">
        <v>103.06659999999999</v>
      </c>
      <c r="I8416" s="8">
        <v>78.636999999999986</v>
      </c>
      <c r="J8416" s="8">
        <f>datatable[[#This Row],[продажи_]]-datatable[[#This Row],[себестоимость_]]</f>
        <v>24.429600000000008</v>
      </c>
      <c r="L8416"/>
    </row>
    <row r="8417" spans="2:12" x14ac:dyDescent="0.4">
      <c r="B8417" s="5" t="s">
        <v>69</v>
      </c>
      <c r="C8417" s="5" t="s">
        <v>59</v>
      </c>
      <c r="D8417" s="5" t="s">
        <v>14</v>
      </c>
      <c r="E8417" s="5" t="s">
        <v>10</v>
      </c>
      <c r="F8417" s="6">
        <v>44256</v>
      </c>
      <c r="G8417" s="6" t="str">
        <f>TEXT(datatable[[#This Row],[дата]],"ММ")</f>
        <v>03</v>
      </c>
      <c r="H8417" s="8">
        <v>122.32080000000002</v>
      </c>
      <c r="I8417" s="8">
        <v>73.64</v>
      </c>
      <c r="J8417" s="8">
        <f>datatable[[#This Row],[продажи_]]-datatable[[#This Row],[себестоимость_]]</f>
        <v>48.680800000000019</v>
      </c>
      <c r="L8417"/>
    </row>
    <row r="8418" spans="2:12" x14ac:dyDescent="0.4">
      <c r="B8418" s="5" t="s">
        <v>69</v>
      </c>
      <c r="C8418" s="5" t="s">
        <v>59</v>
      </c>
      <c r="D8418" s="5" t="s">
        <v>14</v>
      </c>
      <c r="E8418" s="5" t="s">
        <v>10</v>
      </c>
      <c r="F8418" s="6">
        <v>44287</v>
      </c>
      <c r="G8418" s="6" t="str">
        <f>TEXT(datatable[[#This Row],[дата]],"ММ")</f>
        <v>04</v>
      </c>
      <c r="H8418" s="8">
        <v>115.2016</v>
      </c>
      <c r="I8418" s="8">
        <v>95.100799999999992</v>
      </c>
      <c r="J8418" s="8">
        <f>datatable[[#This Row],[продажи_]]-datatable[[#This Row],[себестоимость_]]</f>
        <v>20.100800000000007</v>
      </c>
      <c r="L8418"/>
    </row>
    <row r="8419" spans="2:12" x14ac:dyDescent="0.4">
      <c r="B8419" s="5" t="s">
        <v>69</v>
      </c>
      <c r="C8419" s="5" t="s">
        <v>59</v>
      </c>
      <c r="D8419" s="5" t="s">
        <v>14</v>
      </c>
      <c r="E8419" s="5" t="s">
        <v>10</v>
      </c>
      <c r="F8419" s="6">
        <v>44317</v>
      </c>
      <c r="G8419" s="6" t="str">
        <f>TEXT(datatable[[#This Row],[дата]],"ММ")</f>
        <v>05</v>
      </c>
      <c r="H8419" s="8">
        <v>132.51419999999999</v>
      </c>
      <c r="I8419" s="8">
        <v>86.895200000000003</v>
      </c>
      <c r="J8419" s="8">
        <f>datatable[[#This Row],[продажи_]]-datatable[[#This Row],[себестоимость_]]</f>
        <v>45.618999999999986</v>
      </c>
      <c r="L8419"/>
    </row>
    <row r="8420" spans="2:12" x14ac:dyDescent="0.4">
      <c r="B8420" s="5" t="s">
        <v>69</v>
      </c>
      <c r="C8420" s="5" t="s">
        <v>59</v>
      </c>
      <c r="D8420" s="5" t="s">
        <v>14</v>
      </c>
      <c r="E8420" s="5" t="s">
        <v>10</v>
      </c>
      <c r="F8420" s="6">
        <v>44348</v>
      </c>
      <c r="G8420" s="6" t="str">
        <f>TEXT(datatable[[#This Row],[дата]],"ММ")</f>
        <v>06</v>
      </c>
      <c r="H8420" s="8">
        <v>83.731499999999997</v>
      </c>
      <c r="I8420" s="8">
        <v>42.606000000000002</v>
      </c>
      <c r="J8420" s="8">
        <f>datatable[[#This Row],[продажи_]]-datatable[[#This Row],[себестоимость_]]</f>
        <v>41.125499999999995</v>
      </c>
      <c r="L8420"/>
    </row>
    <row r="8421" spans="2:12" x14ac:dyDescent="0.4">
      <c r="B8421" s="5" t="s">
        <v>69</v>
      </c>
      <c r="C8421" s="5" t="s">
        <v>59</v>
      </c>
      <c r="D8421" s="5" t="s">
        <v>14</v>
      </c>
      <c r="E8421" s="5" t="s">
        <v>10</v>
      </c>
      <c r="F8421" s="6">
        <v>44378</v>
      </c>
      <c r="G8421" s="6" t="str">
        <f>TEXT(datatable[[#This Row],[дата]],"ММ")</f>
        <v>07</v>
      </c>
      <c r="H8421" s="8">
        <v>72.081900000000005</v>
      </c>
      <c r="I8421" s="8">
        <v>44.026200000000003</v>
      </c>
      <c r="J8421" s="8">
        <f>datatable[[#This Row],[продажи_]]-datatable[[#This Row],[себестоимость_]]</f>
        <v>28.055700000000002</v>
      </c>
      <c r="L8421"/>
    </row>
    <row r="8422" spans="2:12" x14ac:dyDescent="0.4">
      <c r="B8422" s="5" t="s">
        <v>69</v>
      </c>
      <c r="C8422" s="5" t="s">
        <v>59</v>
      </c>
      <c r="D8422" s="5" t="s">
        <v>14</v>
      </c>
      <c r="E8422" s="5" t="s">
        <v>10</v>
      </c>
      <c r="F8422" s="6">
        <v>44409</v>
      </c>
      <c r="G8422" s="6" t="str">
        <f>TEXT(datatable[[#This Row],[дата]],"ММ")</f>
        <v>08</v>
      </c>
      <c r="H8422" s="8">
        <v>74.427999999999997</v>
      </c>
      <c r="I8422" s="8">
        <v>45.025600000000004</v>
      </c>
      <c r="J8422" s="8">
        <f>datatable[[#This Row],[продажи_]]-datatable[[#This Row],[себестоимость_]]</f>
        <v>29.402399999999993</v>
      </c>
      <c r="L8422"/>
    </row>
    <row r="8423" spans="2:12" x14ac:dyDescent="0.4">
      <c r="B8423" s="5" t="s">
        <v>69</v>
      </c>
      <c r="C8423" s="5" t="s">
        <v>59</v>
      </c>
      <c r="D8423" s="5" t="s">
        <v>14</v>
      </c>
      <c r="E8423" s="5" t="s">
        <v>10</v>
      </c>
      <c r="F8423" s="6">
        <v>44440</v>
      </c>
      <c r="G8423" s="6" t="str">
        <f>TEXT(datatable[[#This Row],[дата]],"ММ")</f>
        <v>09</v>
      </c>
      <c r="H8423" s="8">
        <v>77.178600000000003</v>
      </c>
      <c r="I8423" s="8">
        <v>54.914400000000001</v>
      </c>
      <c r="J8423" s="8">
        <f>datatable[[#This Row],[продажи_]]-datatable[[#This Row],[себестоимость_]]</f>
        <v>22.264200000000002</v>
      </c>
      <c r="L8423"/>
    </row>
    <row r="8424" spans="2:12" x14ac:dyDescent="0.4">
      <c r="B8424" s="5" t="s">
        <v>69</v>
      </c>
      <c r="C8424" s="5" t="s">
        <v>59</v>
      </c>
      <c r="D8424" s="5" t="s">
        <v>14</v>
      </c>
      <c r="E8424" s="5" t="s">
        <v>10</v>
      </c>
      <c r="F8424" s="6">
        <v>44470</v>
      </c>
      <c r="G8424" s="6" t="str">
        <f>TEXT(datatable[[#This Row],[дата]],"ММ")</f>
        <v>10</v>
      </c>
      <c r="H8424" s="8">
        <v>81.547199999999989</v>
      </c>
      <c r="I8424" s="8">
        <v>56.176800000000007</v>
      </c>
      <c r="J8424" s="8">
        <f>datatable[[#This Row],[продажи_]]-datatable[[#This Row],[себестоимость_]]</f>
        <v>25.370399999999982</v>
      </c>
      <c r="L8424"/>
    </row>
    <row r="8425" spans="2:12" x14ac:dyDescent="0.4">
      <c r="B8425" s="5" t="s">
        <v>69</v>
      </c>
      <c r="C8425" s="5" t="s">
        <v>59</v>
      </c>
      <c r="D8425" s="5" t="s">
        <v>14</v>
      </c>
      <c r="E8425" s="5" t="s">
        <v>10</v>
      </c>
      <c r="F8425" s="6">
        <v>44501</v>
      </c>
      <c r="G8425" s="6" t="str">
        <f>TEXT(datatable[[#This Row],[дата]],"ММ")</f>
        <v>11</v>
      </c>
      <c r="H8425" s="8">
        <v>125.5568</v>
      </c>
      <c r="I8425" s="8">
        <v>95.100799999999992</v>
      </c>
      <c r="J8425" s="8">
        <f>datatable[[#This Row],[продажи_]]-datatable[[#This Row],[себестоимость_]]</f>
        <v>30.456000000000003</v>
      </c>
      <c r="L8425"/>
    </row>
    <row r="8426" spans="2:12" x14ac:dyDescent="0.4">
      <c r="B8426" s="5" t="s">
        <v>69</v>
      </c>
      <c r="C8426" s="5" t="s">
        <v>59</v>
      </c>
      <c r="D8426" s="5" t="s">
        <v>14</v>
      </c>
      <c r="E8426" s="5" t="s">
        <v>10</v>
      </c>
      <c r="F8426" s="6">
        <v>44531</v>
      </c>
      <c r="G8426" s="6" t="str">
        <f>TEXT(datatable[[#This Row],[дата]],"ММ")</f>
        <v>12</v>
      </c>
      <c r="H8426" s="8">
        <v>127.98379999999999</v>
      </c>
      <c r="I8426" s="8">
        <v>79.531200000000013</v>
      </c>
      <c r="J8426" s="8">
        <f>datatable[[#This Row],[продажи_]]-datatable[[#This Row],[себестоимость_]]</f>
        <v>48.452599999999975</v>
      </c>
      <c r="L8426"/>
    </row>
    <row r="8427" spans="2:12" x14ac:dyDescent="0.4">
      <c r="B8427" s="5" t="s">
        <v>69</v>
      </c>
      <c r="C8427" s="5" t="s">
        <v>59</v>
      </c>
      <c r="D8427" s="5" t="s">
        <v>14</v>
      </c>
      <c r="E8427" s="5" t="s">
        <v>7</v>
      </c>
      <c r="F8427" s="6">
        <v>44197</v>
      </c>
      <c r="G8427" s="6" t="str">
        <f>TEXT(datatable[[#This Row],[дата]],"ММ")</f>
        <v>01</v>
      </c>
      <c r="H8427" s="8">
        <v>16.8</v>
      </c>
      <c r="I8427" s="8">
        <v>4.1760000000000002</v>
      </c>
      <c r="J8427" s="8">
        <f>datatable[[#This Row],[продажи_]]-datatable[[#This Row],[себестоимость_]]</f>
        <v>12.624000000000001</v>
      </c>
      <c r="L8427"/>
    </row>
    <row r="8428" spans="2:12" x14ac:dyDescent="0.4">
      <c r="B8428" s="5" t="s">
        <v>69</v>
      </c>
      <c r="C8428" s="5" t="s">
        <v>59</v>
      </c>
      <c r="D8428" s="5" t="s">
        <v>14</v>
      </c>
      <c r="E8428" s="5" t="s">
        <v>7</v>
      </c>
      <c r="F8428" s="6">
        <v>44228</v>
      </c>
      <c r="G8428" s="6" t="str">
        <f>TEXT(datatable[[#This Row],[дата]],"ММ")</f>
        <v>02</v>
      </c>
      <c r="H8428" s="8">
        <v>19.759999999999998</v>
      </c>
      <c r="I8428" s="8">
        <v>7.3007999999999997</v>
      </c>
      <c r="J8428" s="8">
        <f>datatable[[#This Row],[продажи_]]-datatable[[#This Row],[себестоимость_]]</f>
        <v>12.459199999999999</v>
      </c>
      <c r="L8428"/>
    </row>
    <row r="8429" spans="2:12" x14ac:dyDescent="0.4">
      <c r="B8429" s="5" t="s">
        <v>69</v>
      </c>
      <c r="C8429" s="5" t="s">
        <v>59</v>
      </c>
      <c r="D8429" s="5" t="s">
        <v>14</v>
      </c>
      <c r="E8429" s="5" t="s">
        <v>7</v>
      </c>
      <c r="F8429" s="6">
        <v>44256</v>
      </c>
      <c r="G8429" s="6" t="str">
        <f>TEXT(datatable[[#This Row],[дата]],"ММ")</f>
        <v>03</v>
      </c>
      <c r="H8429" s="8">
        <v>25.76</v>
      </c>
      <c r="I8429" s="8">
        <v>6.5183999999999997</v>
      </c>
      <c r="J8429" s="8">
        <f>datatable[[#This Row],[продажи_]]-datatable[[#This Row],[себестоимость_]]</f>
        <v>19.241600000000002</v>
      </c>
      <c r="L8429"/>
    </row>
    <row r="8430" spans="2:12" x14ac:dyDescent="0.4">
      <c r="B8430" s="5" t="s">
        <v>69</v>
      </c>
      <c r="C8430" s="5" t="s">
        <v>59</v>
      </c>
      <c r="D8430" s="5" t="s">
        <v>14</v>
      </c>
      <c r="E8430" s="5" t="s">
        <v>7</v>
      </c>
      <c r="F8430" s="6">
        <v>44287</v>
      </c>
      <c r="G8430" s="6" t="str">
        <f>TEXT(datatable[[#This Row],[дата]],"ММ")</f>
        <v>04</v>
      </c>
      <c r="H8430" s="8">
        <v>22.784000000000002</v>
      </c>
      <c r="I8430" s="8">
        <v>7.5263999999999998</v>
      </c>
      <c r="J8430" s="8">
        <f>datatable[[#This Row],[продажи_]]-datatable[[#This Row],[себестоимость_]]</f>
        <v>15.257600000000004</v>
      </c>
      <c r="L8430"/>
    </row>
    <row r="8431" spans="2:12" x14ac:dyDescent="0.4">
      <c r="B8431" s="5" t="s">
        <v>69</v>
      </c>
      <c r="C8431" s="5" t="s">
        <v>59</v>
      </c>
      <c r="D8431" s="5" t="s">
        <v>14</v>
      </c>
      <c r="E8431" s="5" t="s">
        <v>7</v>
      </c>
      <c r="F8431" s="6">
        <v>44317</v>
      </c>
      <c r="G8431" s="6" t="str">
        <f>TEXT(datatable[[#This Row],[дата]],"ММ")</f>
        <v>05</v>
      </c>
      <c r="H8431" s="8">
        <v>20.160000000000004</v>
      </c>
      <c r="I8431" s="8">
        <v>7.5935999999999986</v>
      </c>
      <c r="J8431" s="8">
        <f>datatable[[#This Row],[продажи_]]-datatable[[#This Row],[себестоимость_]]</f>
        <v>12.566400000000005</v>
      </c>
      <c r="L8431"/>
    </row>
    <row r="8432" spans="2:12" x14ac:dyDescent="0.4">
      <c r="B8432" s="5" t="s">
        <v>69</v>
      </c>
      <c r="C8432" s="5" t="s">
        <v>59</v>
      </c>
      <c r="D8432" s="5" t="s">
        <v>14</v>
      </c>
      <c r="E8432" s="5" t="s">
        <v>7</v>
      </c>
      <c r="F8432" s="6">
        <v>44348</v>
      </c>
      <c r="G8432" s="6" t="str">
        <f>TEXT(datatable[[#This Row],[дата]],"ММ")</f>
        <v>06</v>
      </c>
      <c r="H8432" s="8">
        <v>12.24</v>
      </c>
      <c r="I8432" s="8">
        <v>3.8880000000000003</v>
      </c>
      <c r="J8432" s="8">
        <f>datatable[[#This Row],[продажи_]]-datatable[[#This Row],[себестоимость_]]</f>
        <v>8.3520000000000003</v>
      </c>
      <c r="L8432"/>
    </row>
    <row r="8433" spans="2:12" x14ac:dyDescent="0.4">
      <c r="B8433" s="5" t="s">
        <v>69</v>
      </c>
      <c r="C8433" s="5" t="s">
        <v>59</v>
      </c>
      <c r="D8433" s="5" t="s">
        <v>14</v>
      </c>
      <c r="E8433" s="5" t="s">
        <v>7</v>
      </c>
      <c r="F8433" s="6">
        <v>44378</v>
      </c>
      <c r="G8433" s="6" t="str">
        <f>TEXT(datatable[[#This Row],[дата]],"ММ")</f>
        <v>07</v>
      </c>
      <c r="H8433" s="8">
        <v>15.696000000000002</v>
      </c>
      <c r="I8433" s="8">
        <v>4.6656000000000004</v>
      </c>
      <c r="J8433" s="8">
        <f>datatable[[#This Row],[продажи_]]-datatable[[#This Row],[себестоимость_]]</f>
        <v>11.0304</v>
      </c>
      <c r="L8433"/>
    </row>
    <row r="8434" spans="2:12" x14ac:dyDescent="0.4">
      <c r="B8434" s="5" t="s">
        <v>69</v>
      </c>
      <c r="C8434" s="5" t="s">
        <v>59</v>
      </c>
      <c r="D8434" s="5" t="s">
        <v>14</v>
      </c>
      <c r="E8434" s="5" t="s">
        <v>7</v>
      </c>
      <c r="F8434" s="6">
        <v>44409</v>
      </c>
      <c r="G8434" s="6" t="str">
        <f>TEXT(datatable[[#This Row],[дата]],"ММ")</f>
        <v>08</v>
      </c>
      <c r="H8434" s="8">
        <v>11.904000000000002</v>
      </c>
      <c r="I8434" s="8">
        <v>3.8015999999999996</v>
      </c>
      <c r="J8434" s="8">
        <f>datatable[[#This Row],[продажи_]]-datatable[[#This Row],[себестоимость_]]</f>
        <v>8.1024000000000029</v>
      </c>
      <c r="L8434"/>
    </row>
    <row r="8435" spans="2:12" x14ac:dyDescent="0.4">
      <c r="B8435" s="5" t="s">
        <v>69</v>
      </c>
      <c r="C8435" s="5" t="s">
        <v>59</v>
      </c>
      <c r="D8435" s="5" t="s">
        <v>14</v>
      </c>
      <c r="E8435" s="5" t="s">
        <v>7</v>
      </c>
      <c r="F8435" s="6">
        <v>44440</v>
      </c>
      <c r="G8435" s="6" t="str">
        <f>TEXT(datatable[[#This Row],[дата]],"ММ")</f>
        <v>09</v>
      </c>
      <c r="H8435" s="8">
        <v>11.520000000000001</v>
      </c>
      <c r="I8435" s="8">
        <v>4.7952000000000004</v>
      </c>
      <c r="J8435" s="8">
        <f>datatable[[#This Row],[продажи_]]-datatable[[#This Row],[себестоимость_]]</f>
        <v>6.724800000000001</v>
      </c>
      <c r="L8435"/>
    </row>
    <row r="8436" spans="2:12" x14ac:dyDescent="0.4">
      <c r="B8436" s="5" t="s">
        <v>69</v>
      </c>
      <c r="C8436" s="5" t="s">
        <v>59</v>
      </c>
      <c r="D8436" s="5" t="s">
        <v>14</v>
      </c>
      <c r="E8436" s="5" t="s">
        <v>7</v>
      </c>
      <c r="F8436" s="6">
        <v>44470</v>
      </c>
      <c r="G8436" s="6" t="str">
        <f>TEXT(datatable[[#This Row],[дата]],"ММ")</f>
        <v>10</v>
      </c>
      <c r="H8436" s="8">
        <v>19.584</v>
      </c>
      <c r="I8436" s="8">
        <v>4.7231999999999994</v>
      </c>
      <c r="J8436" s="8">
        <f>datatable[[#This Row],[продажи_]]-datatable[[#This Row],[себестоимость_]]</f>
        <v>14.860800000000001</v>
      </c>
      <c r="L8436"/>
    </row>
    <row r="8437" spans="2:12" x14ac:dyDescent="0.4">
      <c r="B8437" s="5" t="s">
        <v>69</v>
      </c>
      <c r="C8437" s="5" t="s">
        <v>59</v>
      </c>
      <c r="D8437" s="5" t="s">
        <v>14</v>
      </c>
      <c r="E8437" s="5" t="s">
        <v>7</v>
      </c>
      <c r="F8437" s="6">
        <v>44501</v>
      </c>
      <c r="G8437" s="6" t="str">
        <f>TEXT(datatable[[#This Row],[дата]],"ММ")</f>
        <v>11</v>
      </c>
      <c r="H8437" s="8">
        <v>28.927999999999997</v>
      </c>
      <c r="I8437" s="8">
        <v>8.1408000000000005</v>
      </c>
      <c r="J8437" s="8">
        <f>datatable[[#This Row],[продажи_]]-datatable[[#This Row],[себестоимость_]]</f>
        <v>20.787199999999999</v>
      </c>
      <c r="L8437"/>
    </row>
    <row r="8438" spans="2:12" x14ac:dyDescent="0.4">
      <c r="B8438" s="5" t="s">
        <v>69</v>
      </c>
      <c r="C8438" s="5" t="s">
        <v>59</v>
      </c>
      <c r="D8438" s="5" t="s">
        <v>14</v>
      </c>
      <c r="E8438" s="5" t="s">
        <v>7</v>
      </c>
      <c r="F8438" s="6">
        <v>44531</v>
      </c>
      <c r="G8438" s="6" t="str">
        <f>TEXT(datatable[[#This Row],[дата]],"ММ")</f>
        <v>12</v>
      </c>
      <c r="H8438" s="8">
        <v>24.192000000000004</v>
      </c>
      <c r="I8438" s="8">
        <v>5.9135999999999997</v>
      </c>
      <c r="J8438" s="8">
        <f>datatable[[#This Row],[продажи_]]-datatable[[#This Row],[себестоимость_]]</f>
        <v>18.278400000000005</v>
      </c>
      <c r="L8438"/>
    </row>
    <row r="8439" spans="2:12" x14ac:dyDescent="0.4">
      <c r="B8439" s="5" t="s">
        <v>69</v>
      </c>
      <c r="C8439" s="5" t="s">
        <v>59</v>
      </c>
      <c r="D8439" s="5" t="s">
        <v>14</v>
      </c>
      <c r="E8439" s="5" t="s">
        <v>7</v>
      </c>
      <c r="F8439" s="6">
        <v>44197</v>
      </c>
      <c r="G8439" s="6" t="str">
        <f>TEXT(datatable[[#This Row],[дата]],"ММ")</f>
        <v>01</v>
      </c>
      <c r="H8439" s="8">
        <v>13.375500000000002</v>
      </c>
      <c r="I8439" s="8">
        <v>3.4859999999999998</v>
      </c>
      <c r="J8439" s="8">
        <f>datatable[[#This Row],[продажи_]]-datatable[[#This Row],[себестоимость_]]</f>
        <v>9.8895000000000017</v>
      </c>
      <c r="L8439"/>
    </row>
    <row r="8440" spans="2:12" x14ac:dyDescent="0.4">
      <c r="B8440" s="5" t="s">
        <v>69</v>
      </c>
      <c r="C8440" s="5" t="s">
        <v>59</v>
      </c>
      <c r="D8440" s="5" t="s">
        <v>14</v>
      </c>
      <c r="E8440" s="5" t="s">
        <v>7</v>
      </c>
      <c r="F8440" s="6">
        <v>44228</v>
      </c>
      <c r="G8440" s="6" t="str">
        <f>TEXT(datatable[[#This Row],[дата]],"ММ")</f>
        <v>02</v>
      </c>
      <c r="H8440" s="8">
        <v>16.761550000000003</v>
      </c>
      <c r="I8440" s="8">
        <v>4.6955999999999998</v>
      </c>
      <c r="J8440" s="8">
        <f>datatable[[#This Row],[продажи_]]-datatable[[#This Row],[себестоимость_]]</f>
        <v>12.065950000000004</v>
      </c>
      <c r="L8440"/>
    </row>
    <row r="8441" spans="2:12" x14ac:dyDescent="0.4">
      <c r="B8441" s="5" t="s">
        <v>69</v>
      </c>
      <c r="C8441" s="5" t="s">
        <v>59</v>
      </c>
      <c r="D8441" s="5" t="s">
        <v>14</v>
      </c>
      <c r="E8441" s="5" t="s">
        <v>7</v>
      </c>
      <c r="F8441" s="6">
        <v>44256</v>
      </c>
      <c r="G8441" s="6" t="str">
        <f>TEXT(datatable[[#This Row],[дата]],"ММ")</f>
        <v>03</v>
      </c>
      <c r="H8441" s="8">
        <v>17.2074</v>
      </c>
      <c r="I8441" s="8">
        <v>4.9980000000000002</v>
      </c>
      <c r="J8441" s="8">
        <f>datatable[[#This Row],[продажи_]]-datatable[[#This Row],[себестоимость_]]</f>
        <v>12.209399999999999</v>
      </c>
      <c r="L8441"/>
    </row>
    <row r="8442" spans="2:12" x14ac:dyDescent="0.4">
      <c r="B8442" s="5" t="s">
        <v>69</v>
      </c>
      <c r="C8442" s="5" t="s">
        <v>59</v>
      </c>
      <c r="D8442" s="5" t="s">
        <v>14</v>
      </c>
      <c r="E8442" s="5" t="s">
        <v>7</v>
      </c>
      <c r="F8442" s="6">
        <v>44287</v>
      </c>
      <c r="G8442" s="6" t="str">
        <f>TEXT(datatable[[#This Row],[дата]],"ММ")</f>
        <v>04</v>
      </c>
      <c r="H8442" s="8">
        <v>17.352</v>
      </c>
      <c r="I8442" s="8">
        <v>6.3839999999999995</v>
      </c>
      <c r="J8442" s="8">
        <f>datatable[[#This Row],[продажи_]]-datatable[[#This Row],[себестоимость_]]</f>
        <v>10.968</v>
      </c>
      <c r="L8442"/>
    </row>
    <row r="8443" spans="2:12" x14ac:dyDescent="0.4">
      <c r="B8443" s="5" t="s">
        <v>69</v>
      </c>
      <c r="C8443" s="5" t="s">
        <v>59</v>
      </c>
      <c r="D8443" s="5" t="s">
        <v>14</v>
      </c>
      <c r="E8443" s="5" t="s">
        <v>7</v>
      </c>
      <c r="F8443" s="6">
        <v>44317</v>
      </c>
      <c r="G8443" s="6" t="str">
        <f>TEXT(datatable[[#This Row],[дата]],"ММ")</f>
        <v>05</v>
      </c>
      <c r="H8443" s="8">
        <v>14.0021</v>
      </c>
      <c r="I8443" s="8">
        <v>6.7031999999999989</v>
      </c>
      <c r="J8443" s="8">
        <f>datatable[[#This Row],[продажи_]]-datatable[[#This Row],[себестоимость_]]</f>
        <v>7.2989000000000015</v>
      </c>
      <c r="L8443"/>
    </row>
    <row r="8444" spans="2:12" x14ac:dyDescent="0.4">
      <c r="B8444" s="5" t="s">
        <v>69</v>
      </c>
      <c r="C8444" s="5" t="s">
        <v>59</v>
      </c>
      <c r="D8444" s="5" t="s">
        <v>14</v>
      </c>
      <c r="E8444" s="5" t="s">
        <v>7</v>
      </c>
      <c r="F8444" s="6">
        <v>44348</v>
      </c>
      <c r="G8444" s="6" t="str">
        <f>TEXT(datatable[[#This Row],[дата]],"ММ")</f>
        <v>06</v>
      </c>
      <c r="H8444" s="8">
        <v>9.4351500000000001</v>
      </c>
      <c r="I8444" s="8">
        <v>3.7422000000000004</v>
      </c>
      <c r="J8444" s="8">
        <f>datatable[[#This Row],[продажи_]]-datatable[[#This Row],[себестоимость_]]</f>
        <v>5.6929499999999997</v>
      </c>
      <c r="L8444"/>
    </row>
    <row r="8445" spans="2:12" x14ac:dyDescent="0.4">
      <c r="B8445" s="5" t="s">
        <v>69</v>
      </c>
      <c r="C8445" s="5" t="s">
        <v>59</v>
      </c>
      <c r="D8445" s="5" t="s">
        <v>14</v>
      </c>
      <c r="E8445" s="5" t="s">
        <v>7</v>
      </c>
      <c r="F8445" s="6">
        <v>44378</v>
      </c>
      <c r="G8445" s="6" t="str">
        <f>TEXT(datatable[[#This Row],[дата]],"ММ")</f>
        <v>07</v>
      </c>
      <c r="H8445" s="8">
        <v>9.2182500000000012</v>
      </c>
      <c r="I8445" s="8">
        <v>3.6666000000000003</v>
      </c>
      <c r="J8445" s="8">
        <f>datatable[[#This Row],[продажи_]]-datatable[[#This Row],[себестоимость_]]</f>
        <v>5.5516500000000004</v>
      </c>
      <c r="L8445"/>
    </row>
    <row r="8446" spans="2:12" x14ac:dyDescent="0.4">
      <c r="B8446" s="5" t="s">
        <v>69</v>
      </c>
      <c r="C8446" s="5" t="s">
        <v>59</v>
      </c>
      <c r="D8446" s="5" t="s">
        <v>14</v>
      </c>
      <c r="E8446" s="5" t="s">
        <v>7</v>
      </c>
      <c r="F8446" s="6">
        <v>44409</v>
      </c>
      <c r="G8446" s="6" t="str">
        <f>TEXT(datatable[[#This Row],[дата]],"ММ")</f>
        <v>08</v>
      </c>
      <c r="H8446" s="8">
        <v>9.7364000000000015</v>
      </c>
      <c r="I8446" s="8">
        <v>2.7551999999999999</v>
      </c>
      <c r="J8446" s="8">
        <f>datatable[[#This Row],[продажи_]]-datatable[[#This Row],[себестоимость_]]</f>
        <v>6.9812000000000012</v>
      </c>
      <c r="L8446"/>
    </row>
    <row r="8447" spans="2:12" x14ac:dyDescent="0.4">
      <c r="B8447" s="5" t="s">
        <v>69</v>
      </c>
      <c r="C8447" s="5" t="s">
        <v>59</v>
      </c>
      <c r="D8447" s="5" t="s">
        <v>14</v>
      </c>
      <c r="E8447" s="5" t="s">
        <v>7</v>
      </c>
      <c r="F8447" s="6">
        <v>44440</v>
      </c>
      <c r="G8447" s="6" t="str">
        <f>TEXT(datatable[[#This Row],[дата]],"ММ")</f>
        <v>09</v>
      </c>
      <c r="H8447" s="8">
        <v>11.929500000000001</v>
      </c>
      <c r="I8447" s="8">
        <v>3.7422000000000004</v>
      </c>
      <c r="J8447" s="8">
        <f>datatable[[#This Row],[продажи_]]-datatable[[#This Row],[себестоимость_]]</f>
        <v>8.1873000000000005</v>
      </c>
      <c r="L8447"/>
    </row>
    <row r="8448" spans="2:12" x14ac:dyDescent="0.4">
      <c r="B8448" s="5" t="s">
        <v>69</v>
      </c>
      <c r="C8448" s="5" t="s">
        <v>59</v>
      </c>
      <c r="D8448" s="5" t="s">
        <v>14</v>
      </c>
      <c r="E8448" s="5" t="s">
        <v>7</v>
      </c>
      <c r="F8448" s="6">
        <v>44470</v>
      </c>
      <c r="G8448" s="6" t="str">
        <f>TEXT(datatable[[#This Row],[дата]],"ММ")</f>
        <v>10</v>
      </c>
      <c r="H8448" s="8">
        <v>14.604600000000001</v>
      </c>
      <c r="I8448" s="8">
        <v>5.5440000000000005</v>
      </c>
      <c r="J8448" s="8">
        <f>datatable[[#This Row],[продажи_]]-datatable[[#This Row],[себестоимость_]]</f>
        <v>9.0606000000000009</v>
      </c>
      <c r="L8448"/>
    </row>
    <row r="8449" spans="2:12" x14ac:dyDescent="0.4">
      <c r="B8449" s="5" t="s">
        <v>69</v>
      </c>
      <c r="C8449" s="5" t="s">
        <v>59</v>
      </c>
      <c r="D8449" s="5" t="s">
        <v>14</v>
      </c>
      <c r="E8449" s="5" t="s">
        <v>7</v>
      </c>
      <c r="F8449" s="6">
        <v>44501</v>
      </c>
      <c r="G8449" s="6" t="str">
        <f>TEXT(datatable[[#This Row],[дата]],"ММ")</f>
        <v>11</v>
      </c>
      <c r="H8449" s="8">
        <v>20.051200000000001</v>
      </c>
      <c r="I8449" s="8">
        <v>5.7791999999999994</v>
      </c>
      <c r="J8449" s="8">
        <f>datatable[[#This Row],[продажи_]]-datatable[[#This Row],[себестоимость_]]</f>
        <v>14.272000000000002</v>
      </c>
      <c r="L8449"/>
    </row>
    <row r="8450" spans="2:12" x14ac:dyDescent="0.4">
      <c r="B8450" s="5" t="s">
        <v>69</v>
      </c>
      <c r="C8450" s="5" t="s">
        <v>59</v>
      </c>
      <c r="D8450" s="5" t="s">
        <v>14</v>
      </c>
      <c r="E8450" s="5" t="s">
        <v>7</v>
      </c>
      <c r="F8450" s="6">
        <v>44531</v>
      </c>
      <c r="G8450" s="6" t="str">
        <f>TEXT(datatable[[#This Row],[дата]],"ММ")</f>
        <v>12</v>
      </c>
      <c r="H8450" s="8">
        <v>18.219600000000003</v>
      </c>
      <c r="I8450" s="8">
        <v>6.468</v>
      </c>
      <c r="J8450" s="8">
        <f>datatable[[#This Row],[продажи_]]-datatable[[#This Row],[себестоимость_]]</f>
        <v>11.751600000000003</v>
      </c>
      <c r="L8450"/>
    </row>
    <row r="8451" spans="2:12" x14ac:dyDescent="0.4">
      <c r="B8451" s="5" t="s">
        <v>69</v>
      </c>
      <c r="C8451" s="5" t="s">
        <v>59</v>
      </c>
      <c r="D8451" s="5" t="s">
        <v>14</v>
      </c>
      <c r="E8451" s="5" t="s">
        <v>7</v>
      </c>
      <c r="F8451" s="6">
        <v>44197</v>
      </c>
      <c r="G8451" s="6" t="str">
        <f>TEXT(datatable[[#This Row],[дата]],"ММ")</f>
        <v>01</v>
      </c>
      <c r="H8451" s="8">
        <v>1.35</v>
      </c>
      <c r="I8451" s="8">
        <v>0.45500000000000002</v>
      </c>
      <c r="J8451" s="8">
        <f>datatable[[#This Row],[продажи_]]-datatable[[#This Row],[себестоимость_]]</f>
        <v>0.89500000000000002</v>
      </c>
      <c r="L8451"/>
    </row>
    <row r="8452" spans="2:12" x14ac:dyDescent="0.4">
      <c r="B8452" s="5" t="s">
        <v>69</v>
      </c>
      <c r="C8452" s="5" t="s">
        <v>59</v>
      </c>
      <c r="D8452" s="5" t="s">
        <v>14</v>
      </c>
      <c r="E8452" s="5" t="s">
        <v>7</v>
      </c>
      <c r="F8452" s="6">
        <v>44228</v>
      </c>
      <c r="G8452" s="6" t="str">
        <f>TEXT(datatable[[#This Row],[дата]],"ММ")</f>
        <v>02</v>
      </c>
      <c r="H8452" s="8">
        <v>1.8200000000000003</v>
      </c>
      <c r="I8452" s="8">
        <v>0.54600000000000004</v>
      </c>
      <c r="J8452" s="8">
        <f>datatable[[#This Row],[продажи_]]-datatable[[#This Row],[себестоимость_]]</f>
        <v>1.2740000000000002</v>
      </c>
      <c r="L8452"/>
    </row>
    <row r="8453" spans="2:12" x14ac:dyDescent="0.4">
      <c r="B8453" s="5" t="s">
        <v>69</v>
      </c>
      <c r="C8453" s="5" t="s">
        <v>59</v>
      </c>
      <c r="D8453" s="5" t="s">
        <v>14</v>
      </c>
      <c r="E8453" s="5" t="s">
        <v>7</v>
      </c>
      <c r="F8453" s="6">
        <v>44256</v>
      </c>
      <c r="G8453" s="6" t="str">
        <f>TEXT(datatable[[#This Row],[дата]],"ММ")</f>
        <v>03</v>
      </c>
      <c r="H8453" s="8">
        <v>1.9774999999999998</v>
      </c>
      <c r="I8453" s="8">
        <v>0.66500000000000004</v>
      </c>
      <c r="J8453" s="8">
        <f>datatable[[#This Row],[продажи_]]-datatable[[#This Row],[себестоимость_]]</f>
        <v>1.3124999999999998</v>
      </c>
      <c r="L8453"/>
    </row>
    <row r="8454" spans="2:12" x14ac:dyDescent="0.4">
      <c r="B8454" s="5" t="s">
        <v>69</v>
      </c>
      <c r="C8454" s="5" t="s">
        <v>59</v>
      </c>
      <c r="D8454" s="5" t="s">
        <v>14</v>
      </c>
      <c r="E8454" s="5" t="s">
        <v>7</v>
      </c>
      <c r="F8454" s="6">
        <v>44287</v>
      </c>
      <c r="G8454" s="6" t="str">
        <f>TEXT(datatable[[#This Row],[дата]],"ММ")</f>
        <v>04</v>
      </c>
      <c r="H8454" s="8">
        <v>2.2599999999999998</v>
      </c>
      <c r="I8454" s="8">
        <v>0.8</v>
      </c>
      <c r="J8454" s="8">
        <f>datatable[[#This Row],[продажи_]]-datatable[[#This Row],[себестоимость_]]</f>
        <v>1.4599999999999997</v>
      </c>
      <c r="L8454"/>
    </row>
    <row r="8455" spans="2:12" x14ac:dyDescent="0.4">
      <c r="B8455" s="5" t="s">
        <v>69</v>
      </c>
      <c r="C8455" s="5" t="s">
        <v>59</v>
      </c>
      <c r="D8455" s="5" t="s">
        <v>14</v>
      </c>
      <c r="E8455" s="5" t="s">
        <v>7</v>
      </c>
      <c r="F8455" s="6">
        <v>44317</v>
      </c>
      <c r="G8455" s="6" t="str">
        <f>TEXT(datatable[[#This Row],[дата]],"ММ")</f>
        <v>05</v>
      </c>
      <c r="H8455" s="8">
        <v>1.9075000000000002</v>
      </c>
      <c r="I8455" s="8">
        <v>0.6160000000000001</v>
      </c>
      <c r="J8455" s="8">
        <f>datatable[[#This Row],[продажи_]]-datatable[[#This Row],[себестоимость_]]</f>
        <v>1.2915000000000001</v>
      </c>
      <c r="L8455"/>
    </row>
    <row r="8456" spans="2:12" x14ac:dyDescent="0.4">
      <c r="B8456" s="5" t="s">
        <v>69</v>
      </c>
      <c r="C8456" s="5" t="s">
        <v>59</v>
      </c>
      <c r="D8456" s="5" t="s">
        <v>14</v>
      </c>
      <c r="E8456" s="5" t="s">
        <v>7</v>
      </c>
      <c r="F8456" s="6">
        <v>44348</v>
      </c>
      <c r="G8456" s="6" t="str">
        <f>TEXT(datatable[[#This Row],[дата]],"ММ")</f>
        <v>06</v>
      </c>
      <c r="H8456" s="8">
        <v>1.125</v>
      </c>
      <c r="I8456" s="8">
        <v>0.39150000000000001</v>
      </c>
      <c r="J8456" s="8">
        <f>datatable[[#This Row],[продажи_]]-datatable[[#This Row],[себестоимость_]]</f>
        <v>0.73350000000000004</v>
      </c>
      <c r="L8456"/>
    </row>
    <row r="8457" spans="2:12" x14ac:dyDescent="0.4">
      <c r="B8457" s="5" t="s">
        <v>69</v>
      </c>
      <c r="C8457" s="5" t="s">
        <v>59</v>
      </c>
      <c r="D8457" s="5" t="s">
        <v>14</v>
      </c>
      <c r="E8457" s="5" t="s">
        <v>7</v>
      </c>
      <c r="F8457" s="6">
        <v>44378</v>
      </c>
      <c r="G8457" s="6" t="str">
        <f>TEXT(datatable[[#This Row],[дата]],"ММ")</f>
        <v>07</v>
      </c>
      <c r="H8457" s="8">
        <v>1.11375</v>
      </c>
      <c r="I8457" s="8">
        <v>0.38250000000000001</v>
      </c>
      <c r="J8457" s="8">
        <f>datatable[[#This Row],[продажи_]]-datatable[[#This Row],[себестоимость_]]</f>
        <v>0.73124999999999996</v>
      </c>
      <c r="L8457"/>
    </row>
    <row r="8458" spans="2:12" x14ac:dyDescent="0.4">
      <c r="B8458" s="5" t="s">
        <v>69</v>
      </c>
      <c r="C8458" s="5" t="s">
        <v>59</v>
      </c>
      <c r="D8458" s="5" t="s">
        <v>14</v>
      </c>
      <c r="E8458" s="5" t="s">
        <v>7</v>
      </c>
      <c r="F8458" s="6">
        <v>44409</v>
      </c>
      <c r="G8458" s="6" t="str">
        <f>TEXT(datatable[[#This Row],[дата]],"ММ")</f>
        <v>08</v>
      </c>
      <c r="H8458" s="8">
        <v>1.1599999999999999</v>
      </c>
      <c r="I8458" s="8">
        <v>0.34800000000000003</v>
      </c>
      <c r="J8458" s="8">
        <f>datatable[[#This Row],[продажи_]]-datatable[[#This Row],[себестоимость_]]</f>
        <v>0.81199999999999983</v>
      </c>
      <c r="L8458"/>
    </row>
    <row r="8459" spans="2:12" x14ac:dyDescent="0.4">
      <c r="B8459" s="5" t="s">
        <v>69</v>
      </c>
      <c r="C8459" s="5" t="s">
        <v>59</v>
      </c>
      <c r="D8459" s="5" t="s">
        <v>14</v>
      </c>
      <c r="E8459" s="5" t="s">
        <v>7</v>
      </c>
      <c r="F8459" s="6">
        <v>44440</v>
      </c>
      <c r="G8459" s="6" t="str">
        <f>TEXT(datatable[[#This Row],[дата]],"ММ")</f>
        <v>09</v>
      </c>
      <c r="H8459" s="8">
        <v>0.91125000000000012</v>
      </c>
      <c r="I8459" s="8">
        <v>0.36899999999999999</v>
      </c>
      <c r="J8459" s="8">
        <f>datatable[[#This Row],[продажи_]]-datatable[[#This Row],[себестоимость_]]</f>
        <v>0.54225000000000012</v>
      </c>
      <c r="L8459"/>
    </row>
    <row r="8460" spans="2:12" x14ac:dyDescent="0.4">
      <c r="B8460" s="5" t="s">
        <v>69</v>
      </c>
      <c r="C8460" s="5" t="s">
        <v>59</v>
      </c>
      <c r="D8460" s="5" t="s">
        <v>14</v>
      </c>
      <c r="E8460" s="5" t="s">
        <v>7</v>
      </c>
      <c r="F8460" s="6">
        <v>44470</v>
      </c>
      <c r="G8460" s="6" t="str">
        <f>TEXT(datatable[[#This Row],[дата]],"ММ")</f>
        <v>10</v>
      </c>
      <c r="H8460" s="8">
        <v>1.3049999999999999</v>
      </c>
      <c r="I8460" s="8">
        <v>0.61799999999999999</v>
      </c>
      <c r="J8460" s="8">
        <f>datatable[[#This Row],[продажи_]]-datatable[[#This Row],[себестоимость_]]</f>
        <v>0.68699999999999994</v>
      </c>
      <c r="L8460"/>
    </row>
    <row r="8461" spans="2:12" x14ac:dyDescent="0.4">
      <c r="B8461" s="5" t="s">
        <v>69</v>
      </c>
      <c r="C8461" s="5" t="s">
        <v>59</v>
      </c>
      <c r="D8461" s="5" t="s">
        <v>14</v>
      </c>
      <c r="E8461" s="5" t="s">
        <v>7</v>
      </c>
      <c r="F8461" s="6">
        <v>44501</v>
      </c>
      <c r="G8461" s="6" t="str">
        <f>TEXT(datatable[[#This Row],[дата]],"ММ")</f>
        <v>11</v>
      </c>
      <c r="H8461" s="8">
        <v>1.88</v>
      </c>
      <c r="I8461" s="8">
        <v>0.82400000000000007</v>
      </c>
      <c r="J8461" s="8">
        <f>datatable[[#This Row],[продажи_]]-datatable[[#This Row],[себестоимость_]]</f>
        <v>1.0559999999999998</v>
      </c>
      <c r="L8461"/>
    </row>
    <row r="8462" spans="2:12" x14ac:dyDescent="0.4">
      <c r="B8462" s="5" t="s">
        <v>69</v>
      </c>
      <c r="C8462" s="5" t="s">
        <v>59</v>
      </c>
      <c r="D8462" s="5" t="s">
        <v>14</v>
      </c>
      <c r="E8462" s="5" t="s">
        <v>7</v>
      </c>
      <c r="F8462" s="6">
        <v>44531</v>
      </c>
      <c r="G8462" s="6" t="str">
        <f>TEXT(datatable[[#This Row],[дата]],"ММ")</f>
        <v>12</v>
      </c>
      <c r="H8462" s="8">
        <v>1.75</v>
      </c>
      <c r="I8462" s="8">
        <v>0.69300000000000006</v>
      </c>
      <c r="J8462" s="8">
        <f>datatable[[#This Row],[продажи_]]-datatable[[#This Row],[себестоимость_]]</f>
        <v>1.0569999999999999</v>
      </c>
      <c r="L8462"/>
    </row>
    <row r="8463" spans="2:12" x14ac:dyDescent="0.4">
      <c r="B8463" s="5" t="s">
        <v>69</v>
      </c>
      <c r="C8463" s="5" t="s">
        <v>59</v>
      </c>
      <c r="D8463" s="5" t="s">
        <v>14</v>
      </c>
      <c r="E8463" s="5" t="s">
        <v>7</v>
      </c>
      <c r="F8463" s="6">
        <v>44197</v>
      </c>
      <c r="G8463" s="6" t="str">
        <f>TEXT(datatable[[#This Row],[дата]],"ММ")</f>
        <v>01</v>
      </c>
      <c r="H8463" s="8">
        <v>26.992000000000004</v>
      </c>
      <c r="I8463" s="8">
        <v>9.113999999999999</v>
      </c>
      <c r="J8463" s="8">
        <f>datatable[[#This Row],[продажи_]]-datatable[[#This Row],[себестоимость_]]</f>
        <v>17.878000000000007</v>
      </c>
      <c r="L8463"/>
    </row>
    <row r="8464" spans="2:12" x14ac:dyDescent="0.4">
      <c r="B8464" s="5" t="s">
        <v>69</v>
      </c>
      <c r="C8464" s="5" t="s">
        <v>59</v>
      </c>
      <c r="D8464" s="5" t="s">
        <v>14</v>
      </c>
      <c r="E8464" s="5" t="s">
        <v>7</v>
      </c>
      <c r="F8464" s="6">
        <v>44228</v>
      </c>
      <c r="G8464" s="6" t="str">
        <f>TEXT(datatable[[#This Row],[дата]],"ММ")</f>
        <v>02</v>
      </c>
      <c r="H8464" s="8">
        <v>35.089600000000004</v>
      </c>
      <c r="I8464" s="8">
        <v>15.374450000000001</v>
      </c>
      <c r="J8464" s="8">
        <f>datatable[[#This Row],[продажи_]]-datatable[[#This Row],[себестоимость_]]</f>
        <v>19.715150000000001</v>
      </c>
      <c r="L8464"/>
    </row>
    <row r="8465" spans="2:12" x14ac:dyDescent="0.4">
      <c r="B8465" s="5" t="s">
        <v>69</v>
      </c>
      <c r="C8465" s="5" t="s">
        <v>59</v>
      </c>
      <c r="D8465" s="5" t="s">
        <v>14</v>
      </c>
      <c r="E8465" s="5" t="s">
        <v>7</v>
      </c>
      <c r="F8465" s="6">
        <v>44256</v>
      </c>
      <c r="G8465" s="6" t="str">
        <f>TEXT(datatable[[#This Row],[дата]],"ММ")</f>
        <v>03</v>
      </c>
      <c r="H8465" s="8">
        <v>35.427000000000007</v>
      </c>
      <c r="I8465" s="8">
        <v>13.0634</v>
      </c>
      <c r="J8465" s="8">
        <f>datatable[[#This Row],[продажи_]]-datatable[[#This Row],[себестоимость_]]</f>
        <v>22.363600000000005</v>
      </c>
      <c r="L8465"/>
    </row>
    <row r="8466" spans="2:12" x14ac:dyDescent="0.4">
      <c r="B8466" s="5" t="s">
        <v>69</v>
      </c>
      <c r="C8466" s="5" t="s">
        <v>59</v>
      </c>
      <c r="D8466" s="5" t="s">
        <v>14</v>
      </c>
      <c r="E8466" s="5" t="s">
        <v>7</v>
      </c>
      <c r="F8466" s="6">
        <v>44287</v>
      </c>
      <c r="G8466" s="6" t="str">
        <f>TEXT(datatable[[#This Row],[дата]],"ММ")</f>
        <v>04</v>
      </c>
      <c r="H8466" s="8">
        <v>45.886400000000002</v>
      </c>
      <c r="I8466" s="8">
        <v>18.228000000000002</v>
      </c>
      <c r="J8466" s="8">
        <f>datatable[[#This Row],[продажи_]]-datatable[[#This Row],[себестоимость_]]</f>
        <v>27.6584</v>
      </c>
      <c r="L8466"/>
    </row>
    <row r="8467" spans="2:12" x14ac:dyDescent="0.4">
      <c r="B8467" s="5" t="s">
        <v>69</v>
      </c>
      <c r="C8467" s="5" t="s">
        <v>59</v>
      </c>
      <c r="D8467" s="5" t="s">
        <v>14</v>
      </c>
      <c r="E8467" s="5" t="s">
        <v>7</v>
      </c>
      <c r="F8467" s="6">
        <v>44317</v>
      </c>
      <c r="G8467" s="6" t="str">
        <f>TEXT(datatable[[#This Row],[дата]],"ММ")</f>
        <v>05</v>
      </c>
      <c r="H8467" s="8">
        <v>26.992000000000004</v>
      </c>
      <c r="I8467" s="8">
        <v>17.620399999999997</v>
      </c>
      <c r="J8467" s="8">
        <f>datatable[[#This Row],[продажи_]]-datatable[[#This Row],[себестоимость_]]</f>
        <v>9.3716000000000079</v>
      </c>
      <c r="L8467"/>
    </row>
    <row r="8468" spans="2:12" x14ac:dyDescent="0.4">
      <c r="B8468" s="5" t="s">
        <v>69</v>
      </c>
      <c r="C8468" s="5" t="s">
        <v>59</v>
      </c>
      <c r="D8468" s="5" t="s">
        <v>14</v>
      </c>
      <c r="E8468" s="5" t="s">
        <v>7</v>
      </c>
      <c r="F8468" s="6">
        <v>44348</v>
      </c>
      <c r="G8468" s="6" t="str">
        <f>TEXT(datatable[[#This Row],[дата]],"ММ")</f>
        <v>06</v>
      </c>
      <c r="H8468" s="8">
        <v>19.304100000000002</v>
      </c>
      <c r="I8468" s="8">
        <v>10.155600000000002</v>
      </c>
      <c r="J8468" s="8">
        <f>datatable[[#This Row],[продажи_]]-datatable[[#This Row],[себестоимость_]]</f>
        <v>9.1485000000000003</v>
      </c>
      <c r="L8468"/>
    </row>
    <row r="8469" spans="2:12" x14ac:dyDescent="0.4">
      <c r="B8469" s="5" t="s">
        <v>69</v>
      </c>
      <c r="C8469" s="5" t="s">
        <v>59</v>
      </c>
      <c r="D8469" s="5" t="s">
        <v>14</v>
      </c>
      <c r="E8469" s="5" t="s">
        <v>7</v>
      </c>
      <c r="F8469" s="6">
        <v>44378</v>
      </c>
      <c r="G8469" s="6" t="str">
        <f>TEXT(datatable[[#This Row],[дата]],"ММ")</f>
        <v>07</v>
      </c>
      <c r="H8469" s="8">
        <v>21.2562</v>
      </c>
      <c r="I8469" s="8">
        <v>11.718</v>
      </c>
      <c r="J8469" s="8">
        <f>datatable[[#This Row],[продажи_]]-datatable[[#This Row],[себестоимость_]]</f>
        <v>9.5381999999999998</v>
      </c>
      <c r="L8469"/>
    </row>
    <row r="8470" spans="2:12" x14ac:dyDescent="0.4">
      <c r="B8470" s="5" t="s">
        <v>69</v>
      </c>
      <c r="C8470" s="5" t="s">
        <v>59</v>
      </c>
      <c r="D8470" s="5" t="s">
        <v>14</v>
      </c>
      <c r="E8470" s="5" t="s">
        <v>7</v>
      </c>
      <c r="F8470" s="6">
        <v>44409</v>
      </c>
      <c r="G8470" s="6" t="str">
        <f>TEXT(datatable[[#This Row],[дата]],"ММ")</f>
        <v>08</v>
      </c>
      <c r="H8470" s="8">
        <v>21.593600000000002</v>
      </c>
      <c r="I8470" s="8">
        <v>7.2043999999999997</v>
      </c>
      <c r="J8470" s="8">
        <f>datatable[[#This Row],[продажи_]]-datatable[[#This Row],[себестоимость_]]</f>
        <v>14.389200000000002</v>
      </c>
      <c r="L8470"/>
    </row>
    <row r="8471" spans="2:12" x14ac:dyDescent="0.4">
      <c r="B8471" s="5" t="s">
        <v>69</v>
      </c>
      <c r="C8471" s="5" t="s">
        <v>59</v>
      </c>
      <c r="D8471" s="5" t="s">
        <v>14</v>
      </c>
      <c r="E8471" s="5" t="s">
        <v>7</v>
      </c>
      <c r="F8471" s="6">
        <v>44440</v>
      </c>
      <c r="G8471" s="6" t="str">
        <f>TEXT(datatable[[#This Row],[дата]],"ММ")</f>
        <v>09</v>
      </c>
      <c r="H8471" s="8">
        <v>24.509699999999999</v>
      </c>
      <c r="I8471" s="8">
        <v>9.1791</v>
      </c>
      <c r="J8471" s="8">
        <f>datatable[[#This Row],[продажи_]]-datatable[[#This Row],[себестоимость_]]</f>
        <v>15.330599999999999</v>
      </c>
      <c r="L8471"/>
    </row>
    <row r="8472" spans="2:12" x14ac:dyDescent="0.4">
      <c r="B8472" s="5" t="s">
        <v>69</v>
      </c>
      <c r="C8472" s="5" t="s">
        <v>59</v>
      </c>
      <c r="D8472" s="5" t="s">
        <v>14</v>
      </c>
      <c r="E8472" s="5" t="s">
        <v>7</v>
      </c>
      <c r="F8472" s="6">
        <v>44470</v>
      </c>
      <c r="G8472" s="6" t="str">
        <f>TEXT(datatable[[#This Row],[дата]],"ММ")</f>
        <v>10</v>
      </c>
      <c r="H8472" s="8">
        <v>33.836399999999998</v>
      </c>
      <c r="I8472" s="8">
        <v>14.0616</v>
      </c>
      <c r="J8472" s="8">
        <f>datatable[[#This Row],[продажи_]]-datatable[[#This Row],[себестоимость_]]</f>
        <v>19.774799999999999</v>
      </c>
      <c r="L8472"/>
    </row>
    <row r="8473" spans="2:12" x14ac:dyDescent="0.4">
      <c r="B8473" s="5" t="s">
        <v>69</v>
      </c>
      <c r="C8473" s="5" t="s">
        <v>59</v>
      </c>
      <c r="D8473" s="5" t="s">
        <v>14</v>
      </c>
      <c r="E8473" s="5" t="s">
        <v>7</v>
      </c>
      <c r="F8473" s="6">
        <v>44501</v>
      </c>
      <c r="G8473" s="6" t="str">
        <f>TEXT(datatable[[#This Row],[дата]],"ММ")</f>
        <v>11</v>
      </c>
      <c r="H8473" s="8">
        <v>35.089600000000004</v>
      </c>
      <c r="I8473" s="8">
        <v>15.797599999999999</v>
      </c>
      <c r="J8473" s="8">
        <f>datatable[[#This Row],[продажи_]]-datatable[[#This Row],[себестоимость_]]</f>
        <v>19.292000000000005</v>
      </c>
      <c r="L8473"/>
    </row>
    <row r="8474" spans="2:12" x14ac:dyDescent="0.4">
      <c r="B8474" s="5" t="s">
        <v>69</v>
      </c>
      <c r="C8474" s="5" t="s">
        <v>59</v>
      </c>
      <c r="D8474" s="5" t="s">
        <v>14</v>
      </c>
      <c r="E8474" s="5" t="s">
        <v>7</v>
      </c>
      <c r="F8474" s="6">
        <v>44531</v>
      </c>
      <c r="G8474" s="6" t="str">
        <f>TEXT(datatable[[#This Row],[дата]],"ММ")</f>
        <v>12</v>
      </c>
      <c r="H8474" s="8">
        <v>39.138399999999997</v>
      </c>
      <c r="I8474" s="8">
        <v>16.253299999999999</v>
      </c>
      <c r="J8474" s="8">
        <f>datatable[[#This Row],[продажи_]]-datatable[[#This Row],[себестоимость_]]</f>
        <v>22.885099999999998</v>
      </c>
      <c r="L8474"/>
    </row>
    <row r="8475" spans="2:12" x14ac:dyDescent="0.4">
      <c r="B8475" s="5" t="s">
        <v>69</v>
      </c>
      <c r="C8475" s="5" t="s">
        <v>59</v>
      </c>
      <c r="D8475" s="5" t="s">
        <v>14</v>
      </c>
      <c r="E8475" s="5" t="s">
        <v>7</v>
      </c>
      <c r="F8475" s="6">
        <v>44197</v>
      </c>
      <c r="G8475" s="6" t="str">
        <f>TEXT(datatable[[#This Row],[дата]],"ММ")</f>
        <v>01</v>
      </c>
      <c r="H8475" s="8">
        <v>22.446000000000002</v>
      </c>
      <c r="I8475" s="8">
        <v>5.7600000000000007</v>
      </c>
      <c r="J8475" s="8">
        <f>datatable[[#This Row],[продажи_]]-datatable[[#This Row],[себестоимость_]]</f>
        <v>16.686</v>
      </c>
      <c r="L8475"/>
    </row>
    <row r="8476" spans="2:12" x14ac:dyDescent="0.4">
      <c r="B8476" s="5" t="s">
        <v>69</v>
      </c>
      <c r="C8476" s="5" t="s">
        <v>59</v>
      </c>
      <c r="D8476" s="5" t="s">
        <v>14</v>
      </c>
      <c r="E8476" s="5" t="s">
        <v>7</v>
      </c>
      <c r="F8476" s="6">
        <v>44228</v>
      </c>
      <c r="G8476" s="6" t="str">
        <f>TEXT(datatable[[#This Row],[дата]],"ММ")</f>
        <v>02</v>
      </c>
      <c r="H8476" s="8">
        <v>20.124000000000002</v>
      </c>
      <c r="I8476" s="8">
        <v>7.1551999999999998</v>
      </c>
      <c r="J8476" s="8">
        <f>datatable[[#This Row],[продажи_]]-datatable[[#This Row],[себестоимость_]]</f>
        <v>12.968800000000002</v>
      </c>
      <c r="L8476"/>
    </row>
    <row r="8477" spans="2:12" x14ac:dyDescent="0.4">
      <c r="B8477" s="5" t="s">
        <v>69</v>
      </c>
      <c r="C8477" s="5" t="s">
        <v>59</v>
      </c>
      <c r="D8477" s="5" t="s">
        <v>14</v>
      </c>
      <c r="E8477" s="5" t="s">
        <v>7</v>
      </c>
      <c r="F8477" s="6">
        <v>44256</v>
      </c>
      <c r="G8477" s="6" t="str">
        <f>TEXT(datatable[[#This Row],[дата]],"ММ")</f>
        <v>03</v>
      </c>
      <c r="H8477" s="8">
        <v>27.09</v>
      </c>
      <c r="I8477" s="8">
        <v>8.6912000000000003</v>
      </c>
      <c r="J8477" s="8">
        <f>datatable[[#This Row],[продажи_]]-datatable[[#This Row],[себестоимость_]]</f>
        <v>18.398800000000001</v>
      </c>
      <c r="L8477"/>
    </row>
    <row r="8478" spans="2:12" x14ac:dyDescent="0.4">
      <c r="B8478" s="5" t="s">
        <v>69</v>
      </c>
      <c r="C8478" s="5" t="s">
        <v>59</v>
      </c>
      <c r="D8478" s="5" t="s">
        <v>14</v>
      </c>
      <c r="E8478" s="5" t="s">
        <v>7</v>
      </c>
      <c r="F8478" s="6">
        <v>44287</v>
      </c>
      <c r="G8478" s="6" t="str">
        <f>TEXT(datatable[[#This Row],[дата]],"ММ")</f>
        <v>04</v>
      </c>
      <c r="H8478" s="8">
        <v>34.9848</v>
      </c>
      <c r="I8478" s="8">
        <v>10.5472</v>
      </c>
      <c r="J8478" s="8">
        <f>datatable[[#This Row],[продажи_]]-datatable[[#This Row],[себестоимость_]]</f>
        <v>24.4376</v>
      </c>
      <c r="L8478"/>
    </row>
    <row r="8479" spans="2:12" x14ac:dyDescent="0.4">
      <c r="B8479" s="5" t="s">
        <v>69</v>
      </c>
      <c r="C8479" s="5" t="s">
        <v>59</v>
      </c>
      <c r="D8479" s="5" t="s">
        <v>14</v>
      </c>
      <c r="E8479" s="5" t="s">
        <v>7</v>
      </c>
      <c r="F8479" s="6">
        <v>44317</v>
      </c>
      <c r="G8479" s="6" t="str">
        <f>TEXT(datatable[[#This Row],[дата]],"ММ")</f>
        <v>05</v>
      </c>
      <c r="H8479" s="8">
        <v>27.631800000000002</v>
      </c>
      <c r="I8479" s="8">
        <v>8.4223999999999997</v>
      </c>
      <c r="J8479" s="8">
        <f>datatable[[#This Row],[продажи_]]-datatable[[#This Row],[себестоимость_]]</f>
        <v>19.209400000000002</v>
      </c>
      <c r="L8479"/>
    </row>
    <row r="8480" spans="2:12" x14ac:dyDescent="0.4">
      <c r="B8480" s="5" t="s">
        <v>69</v>
      </c>
      <c r="C8480" s="5" t="s">
        <v>59</v>
      </c>
      <c r="D8480" s="5" t="s">
        <v>14</v>
      </c>
      <c r="E8480" s="5" t="s">
        <v>7</v>
      </c>
      <c r="F8480" s="6">
        <v>44348</v>
      </c>
      <c r="G8480" s="6" t="str">
        <f>TEXT(datatable[[#This Row],[дата]],"ММ")</f>
        <v>06</v>
      </c>
      <c r="H8480" s="8">
        <v>20.027249999999999</v>
      </c>
      <c r="I8480" s="8">
        <v>5.4143999999999997</v>
      </c>
      <c r="J8480" s="8">
        <f>datatable[[#This Row],[продажи_]]-datatable[[#This Row],[себестоимость_]]</f>
        <v>14.612849999999998</v>
      </c>
      <c r="L8480"/>
    </row>
    <row r="8481" spans="2:12" x14ac:dyDescent="0.4">
      <c r="B8481" s="5" t="s">
        <v>69</v>
      </c>
      <c r="C8481" s="5" t="s">
        <v>59</v>
      </c>
      <c r="D8481" s="5" t="s">
        <v>14</v>
      </c>
      <c r="E8481" s="5" t="s">
        <v>7</v>
      </c>
      <c r="F8481" s="6">
        <v>44378</v>
      </c>
      <c r="G8481" s="6" t="str">
        <f>TEXT(datatable[[#This Row],[дата]],"ММ")</f>
        <v>07</v>
      </c>
      <c r="H8481" s="8">
        <v>19.853099999999998</v>
      </c>
      <c r="I8481" s="8">
        <v>5.5871999999999993</v>
      </c>
      <c r="J8481" s="8">
        <f>datatable[[#This Row],[продажи_]]-datatable[[#This Row],[себестоимость_]]</f>
        <v>14.265899999999998</v>
      </c>
      <c r="L8481"/>
    </row>
    <row r="8482" spans="2:12" x14ac:dyDescent="0.4">
      <c r="B8482" s="5" t="s">
        <v>69</v>
      </c>
      <c r="C8482" s="5" t="s">
        <v>59</v>
      </c>
      <c r="D8482" s="5" t="s">
        <v>14</v>
      </c>
      <c r="E8482" s="5" t="s">
        <v>7</v>
      </c>
      <c r="F8482" s="6">
        <v>44409</v>
      </c>
      <c r="G8482" s="6" t="str">
        <f>TEXT(datatable[[#This Row],[дата]],"ММ")</f>
        <v>08</v>
      </c>
      <c r="H8482" s="8">
        <v>16.0992</v>
      </c>
      <c r="I8482" s="8">
        <v>4.6592000000000002</v>
      </c>
      <c r="J8482" s="8">
        <f>datatable[[#This Row],[продажи_]]-datatable[[#This Row],[себестоимость_]]</f>
        <v>11.44</v>
      </c>
      <c r="L8482"/>
    </row>
    <row r="8483" spans="2:12" x14ac:dyDescent="0.4">
      <c r="B8483" s="5" t="s">
        <v>69</v>
      </c>
      <c r="C8483" s="5" t="s">
        <v>59</v>
      </c>
      <c r="D8483" s="5" t="s">
        <v>14</v>
      </c>
      <c r="E8483" s="5" t="s">
        <v>7</v>
      </c>
      <c r="F8483" s="6">
        <v>44440</v>
      </c>
      <c r="G8483" s="6" t="str">
        <f>TEXT(datatable[[#This Row],[дата]],"ММ")</f>
        <v>09</v>
      </c>
      <c r="H8483" s="8">
        <v>14.280299999999999</v>
      </c>
      <c r="I8483" s="8">
        <v>5.8751999999999995</v>
      </c>
      <c r="J8483" s="8">
        <f>datatable[[#This Row],[продажи_]]-datatable[[#This Row],[себестоимость_]]</f>
        <v>8.4050999999999991</v>
      </c>
      <c r="L8483"/>
    </row>
    <row r="8484" spans="2:12" x14ac:dyDescent="0.4">
      <c r="B8484" s="5" t="s">
        <v>69</v>
      </c>
      <c r="C8484" s="5" t="s">
        <v>59</v>
      </c>
      <c r="D8484" s="5" t="s">
        <v>14</v>
      </c>
      <c r="E8484" s="5" t="s">
        <v>7</v>
      </c>
      <c r="F8484" s="6">
        <v>44470</v>
      </c>
      <c r="G8484" s="6" t="str">
        <f>TEXT(datatable[[#This Row],[дата]],"ММ")</f>
        <v>10</v>
      </c>
      <c r="H8484" s="8">
        <v>20.433599999999998</v>
      </c>
      <c r="I8484" s="8">
        <v>8.4480000000000004</v>
      </c>
      <c r="J8484" s="8">
        <f>datatable[[#This Row],[продажи_]]-datatable[[#This Row],[себестоимость_]]</f>
        <v>11.985599999999998</v>
      </c>
      <c r="L8484"/>
    </row>
    <row r="8485" spans="2:12" x14ac:dyDescent="0.4">
      <c r="B8485" s="5" t="s">
        <v>69</v>
      </c>
      <c r="C8485" s="5" t="s">
        <v>59</v>
      </c>
      <c r="D8485" s="5" t="s">
        <v>14</v>
      </c>
      <c r="E8485" s="5" t="s">
        <v>7</v>
      </c>
      <c r="F8485" s="6">
        <v>44501</v>
      </c>
      <c r="G8485" s="6" t="str">
        <f>TEXT(datatable[[#This Row],[дата]],"ММ")</f>
        <v>11</v>
      </c>
      <c r="H8485" s="8">
        <v>24.768000000000001</v>
      </c>
      <c r="I8485" s="8">
        <v>8.3967999999999989</v>
      </c>
      <c r="J8485" s="8">
        <f>datatable[[#This Row],[продажи_]]-datatable[[#This Row],[себестоимость_]]</f>
        <v>16.371200000000002</v>
      </c>
      <c r="L8485"/>
    </row>
    <row r="8486" spans="2:12" x14ac:dyDescent="0.4">
      <c r="B8486" s="5" t="s">
        <v>69</v>
      </c>
      <c r="C8486" s="5" t="s">
        <v>59</v>
      </c>
      <c r="D8486" s="5" t="s">
        <v>14</v>
      </c>
      <c r="E8486" s="5" t="s">
        <v>7</v>
      </c>
      <c r="F8486" s="6">
        <v>44531</v>
      </c>
      <c r="G8486" s="6" t="str">
        <f>TEXT(datatable[[#This Row],[дата]],"ММ")</f>
        <v>12</v>
      </c>
      <c r="H8486" s="8">
        <v>22.755599999999998</v>
      </c>
      <c r="I8486" s="8">
        <v>9.3184000000000005</v>
      </c>
      <c r="J8486" s="8">
        <f>datatable[[#This Row],[продажи_]]-datatable[[#This Row],[себестоимость_]]</f>
        <v>13.437199999999997</v>
      </c>
      <c r="L8486"/>
    </row>
    <row r="8487" spans="2:12" x14ac:dyDescent="0.4">
      <c r="B8487" s="5" t="s">
        <v>69</v>
      </c>
      <c r="C8487" s="5" t="s">
        <v>59</v>
      </c>
      <c r="D8487" s="5" t="s">
        <v>14</v>
      </c>
      <c r="E8487" s="5" t="s">
        <v>7</v>
      </c>
      <c r="F8487" s="6">
        <v>44197</v>
      </c>
      <c r="G8487" s="6" t="str">
        <f>TEXT(datatable[[#This Row],[дата]],"ММ")</f>
        <v>01</v>
      </c>
      <c r="H8487" s="8">
        <v>9.9600000000000009</v>
      </c>
      <c r="I8487" s="8">
        <v>3.6750000000000003</v>
      </c>
      <c r="J8487" s="8">
        <f>datatable[[#This Row],[продажи_]]-datatable[[#This Row],[себестоимость_]]</f>
        <v>6.2850000000000001</v>
      </c>
      <c r="L8487"/>
    </row>
    <row r="8488" spans="2:12" x14ac:dyDescent="0.4">
      <c r="B8488" s="5" t="s">
        <v>69</v>
      </c>
      <c r="C8488" s="5" t="s">
        <v>59</v>
      </c>
      <c r="D8488" s="5" t="s">
        <v>14</v>
      </c>
      <c r="E8488" s="5" t="s">
        <v>7</v>
      </c>
      <c r="F8488" s="6">
        <v>44228</v>
      </c>
      <c r="G8488" s="6" t="str">
        <f>TEXT(datatable[[#This Row],[дата]],"ММ")</f>
        <v>02</v>
      </c>
      <c r="H8488" s="8">
        <v>8.8477999999999994</v>
      </c>
      <c r="I8488" s="8">
        <v>5.2779999999999996</v>
      </c>
      <c r="J8488" s="8">
        <f>datatable[[#This Row],[продажи_]]-datatable[[#This Row],[себестоимость_]]</f>
        <v>3.5697999999999999</v>
      </c>
      <c r="L8488"/>
    </row>
    <row r="8489" spans="2:12" x14ac:dyDescent="0.4">
      <c r="B8489" s="5" t="s">
        <v>69</v>
      </c>
      <c r="C8489" s="5" t="s">
        <v>59</v>
      </c>
      <c r="D8489" s="5" t="s">
        <v>14</v>
      </c>
      <c r="E8489" s="5" t="s">
        <v>7</v>
      </c>
      <c r="F8489" s="6">
        <v>44256</v>
      </c>
      <c r="G8489" s="6" t="str">
        <f>TEXT(datatable[[#This Row],[дата]],"ММ")</f>
        <v>03</v>
      </c>
      <c r="H8489" s="8">
        <v>10.458000000000002</v>
      </c>
      <c r="I8489" s="8">
        <v>3.9200000000000004</v>
      </c>
      <c r="J8489" s="8">
        <f>datatable[[#This Row],[продажи_]]-datatable[[#This Row],[себестоимость_]]</f>
        <v>6.538000000000002</v>
      </c>
      <c r="L8489"/>
    </row>
    <row r="8490" spans="2:12" x14ac:dyDescent="0.4">
      <c r="B8490" s="5" t="s">
        <v>69</v>
      </c>
      <c r="C8490" s="5" t="s">
        <v>59</v>
      </c>
      <c r="D8490" s="5" t="s">
        <v>14</v>
      </c>
      <c r="E8490" s="5" t="s">
        <v>7</v>
      </c>
      <c r="F8490" s="6">
        <v>44287</v>
      </c>
      <c r="G8490" s="6" t="str">
        <f>TEXT(datatable[[#This Row],[дата]],"ММ")</f>
        <v>04</v>
      </c>
      <c r="H8490" s="8">
        <v>15.537600000000001</v>
      </c>
      <c r="I8490" s="8">
        <v>5.8800000000000008</v>
      </c>
      <c r="J8490" s="8">
        <f>datatable[[#This Row],[продажи_]]-datatable[[#This Row],[себестоимость_]]</f>
        <v>9.6576000000000004</v>
      </c>
      <c r="L8490"/>
    </row>
    <row r="8491" spans="2:12" x14ac:dyDescent="0.4">
      <c r="B8491" s="5" t="s">
        <v>69</v>
      </c>
      <c r="C8491" s="5" t="s">
        <v>59</v>
      </c>
      <c r="D8491" s="5" t="s">
        <v>14</v>
      </c>
      <c r="E8491" s="5" t="s">
        <v>7</v>
      </c>
      <c r="F8491" s="6">
        <v>44317</v>
      </c>
      <c r="G8491" s="6" t="str">
        <f>TEXT(datatable[[#This Row],[дата]],"ММ")</f>
        <v>05</v>
      </c>
      <c r="H8491" s="8">
        <v>13.014400000000002</v>
      </c>
      <c r="I8491" s="8">
        <v>4.1160000000000005</v>
      </c>
      <c r="J8491" s="8">
        <f>datatable[[#This Row],[продажи_]]-datatable[[#This Row],[себестоимость_]]</f>
        <v>8.8984000000000023</v>
      </c>
      <c r="L8491"/>
    </row>
    <row r="8492" spans="2:12" x14ac:dyDescent="0.4">
      <c r="B8492" s="5" t="s">
        <v>69</v>
      </c>
      <c r="C8492" s="5" t="s">
        <v>59</v>
      </c>
      <c r="D8492" s="5" t="s">
        <v>14</v>
      </c>
      <c r="E8492" s="5" t="s">
        <v>7</v>
      </c>
      <c r="F8492" s="6">
        <v>44348</v>
      </c>
      <c r="G8492" s="6" t="str">
        <f>TEXT(datatable[[#This Row],[дата]],"ММ")</f>
        <v>06</v>
      </c>
      <c r="H8492" s="8">
        <v>5.976</v>
      </c>
      <c r="I8492" s="8">
        <v>3.6224999999999996</v>
      </c>
      <c r="J8492" s="8">
        <f>datatable[[#This Row],[продажи_]]-datatable[[#This Row],[себестоимость_]]</f>
        <v>2.3535000000000004</v>
      </c>
      <c r="L8492"/>
    </row>
    <row r="8493" spans="2:12" x14ac:dyDescent="0.4">
      <c r="B8493" s="5" t="s">
        <v>69</v>
      </c>
      <c r="C8493" s="5" t="s">
        <v>59</v>
      </c>
      <c r="D8493" s="5" t="s">
        <v>14</v>
      </c>
      <c r="E8493" s="5" t="s">
        <v>7</v>
      </c>
      <c r="F8493" s="6">
        <v>44378</v>
      </c>
      <c r="G8493" s="6" t="str">
        <f>TEXT(datatable[[#This Row],[дата]],"ММ")</f>
        <v>07</v>
      </c>
      <c r="H8493" s="8">
        <v>7.6940999999999997</v>
      </c>
      <c r="I8493" s="8">
        <v>2.5514999999999999</v>
      </c>
      <c r="J8493" s="8">
        <f>datatable[[#This Row],[продажи_]]-datatable[[#This Row],[себестоимость_]]</f>
        <v>5.1425999999999998</v>
      </c>
      <c r="L8493"/>
    </row>
    <row r="8494" spans="2:12" x14ac:dyDescent="0.4">
      <c r="B8494" s="5" t="s">
        <v>69</v>
      </c>
      <c r="C8494" s="5" t="s">
        <v>59</v>
      </c>
      <c r="D8494" s="5" t="s">
        <v>14</v>
      </c>
      <c r="E8494" s="5" t="s">
        <v>7</v>
      </c>
      <c r="F8494" s="6">
        <v>44409</v>
      </c>
      <c r="G8494" s="6" t="str">
        <f>TEXT(datatable[[#This Row],[дата]],"ММ")</f>
        <v>08</v>
      </c>
      <c r="H8494" s="8">
        <v>6.1752000000000011</v>
      </c>
      <c r="I8494" s="8">
        <v>2.2960000000000003</v>
      </c>
      <c r="J8494" s="8">
        <f>datatable[[#This Row],[продажи_]]-datatable[[#This Row],[себестоимость_]]</f>
        <v>3.8792000000000009</v>
      </c>
      <c r="L8494"/>
    </row>
    <row r="8495" spans="2:12" x14ac:dyDescent="0.4">
      <c r="B8495" s="5" t="s">
        <v>69</v>
      </c>
      <c r="C8495" s="5" t="s">
        <v>59</v>
      </c>
      <c r="D8495" s="5" t="s">
        <v>14</v>
      </c>
      <c r="E8495" s="5" t="s">
        <v>7</v>
      </c>
      <c r="F8495" s="6">
        <v>44440</v>
      </c>
      <c r="G8495" s="6" t="str">
        <f>TEXT(datatable[[#This Row],[дата]],"ММ")</f>
        <v>09</v>
      </c>
      <c r="H8495" s="8">
        <v>8.9639999999999986</v>
      </c>
      <c r="I8495" s="8">
        <v>3.6854999999999998</v>
      </c>
      <c r="J8495" s="8">
        <f>datatable[[#This Row],[продажи_]]-datatable[[#This Row],[себестоимость_]]</f>
        <v>5.2784999999999993</v>
      </c>
      <c r="L8495"/>
    </row>
    <row r="8496" spans="2:12" x14ac:dyDescent="0.4">
      <c r="B8496" s="5" t="s">
        <v>69</v>
      </c>
      <c r="C8496" s="5" t="s">
        <v>59</v>
      </c>
      <c r="D8496" s="5" t="s">
        <v>14</v>
      </c>
      <c r="E8496" s="5" t="s">
        <v>7</v>
      </c>
      <c r="F8496" s="6">
        <v>44470</v>
      </c>
      <c r="G8496" s="6" t="str">
        <f>TEXT(datatable[[#This Row],[дата]],"ММ")</f>
        <v>10</v>
      </c>
      <c r="H8496" s="8">
        <v>11.155200000000002</v>
      </c>
      <c r="I8496" s="8">
        <v>3.9060000000000006</v>
      </c>
      <c r="J8496" s="8">
        <f>datatable[[#This Row],[продажи_]]-datatable[[#This Row],[себестоимость_]]</f>
        <v>7.2492000000000019</v>
      </c>
      <c r="L8496"/>
    </row>
    <row r="8497" spans="2:12" x14ac:dyDescent="0.4">
      <c r="B8497" s="5" t="s">
        <v>69</v>
      </c>
      <c r="C8497" s="5" t="s">
        <v>59</v>
      </c>
      <c r="D8497" s="5" t="s">
        <v>14</v>
      </c>
      <c r="E8497" s="5" t="s">
        <v>7</v>
      </c>
      <c r="F8497" s="6">
        <v>44501</v>
      </c>
      <c r="G8497" s="6" t="str">
        <f>TEXT(datatable[[#This Row],[дата]],"ММ")</f>
        <v>11</v>
      </c>
      <c r="H8497" s="8">
        <v>11.420800000000002</v>
      </c>
      <c r="I8497" s="8">
        <v>6.7200000000000006</v>
      </c>
      <c r="J8497" s="8">
        <f>datatable[[#This Row],[продажи_]]-datatable[[#This Row],[себестоимость_]]</f>
        <v>4.700800000000001</v>
      </c>
      <c r="L8497"/>
    </row>
    <row r="8498" spans="2:12" x14ac:dyDescent="0.4">
      <c r="B8498" s="5" t="s">
        <v>69</v>
      </c>
      <c r="C8498" s="5" t="s">
        <v>59</v>
      </c>
      <c r="D8498" s="5" t="s">
        <v>14</v>
      </c>
      <c r="E8498" s="5" t="s">
        <v>7</v>
      </c>
      <c r="F8498" s="6">
        <v>44531</v>
      </c>
      <c r="G8498" s="6" t="str">
        <f>TEXT(datatable[[#This Row],[дата]],"ММ")</f>
        <v>12</v>
      </c>
      <c r="H8498" s="8">
        <v>11.736200000000002</v>
      </c>
      <c r="I8498" s="8">
        <v>5.096000000000001</v>
      </c>
      <c r="J8498" s="8">
        <f>datatable[[#This Row],[продажи_]]-datatable[[#This Row],[себестоимость_]]</f>
        <v>6.640200000000001</v>
      </c>
      <c r="L8498"/>
    </row>
    <row r="8499" spans="2:12" x14ac:dyDescent="0.4">
      <c r="B8499" s="5" t="s">
        <v>70</v>
      </c>
      <c r="C8499" s="5" t="s">
        <v>55</v>
      </c>
      <c r="D8499" s="5" t="s">
        <v>15</v>
      </c>
      <c r="E8499" s="5" t="s">
        <v>60</v>
      </c>
      <c r="F8499" s="6">
        <v>44197</v>
      </c>
      <c r="G8499" s="6" t="str">
        <f>TEXT(datatable[[#This Row],[дата]],"ММ")</f>
        <v>01</v>
      </c>
      <c r="H8499" s="8">
        <v>229.27600000000001</v>
      </c>
      <c r="I8499" s="8">
        <v>113.04900000000001</v>
      </c>
      <c r="J8499" s="8">
        <f>datatable[[#This Row],[продажи_]]-datatable[[#This Row],[себестоимость_]]</f>
        <v>116.227</v>
      </c>
      <c r="L8499"/>
    </row>
    <row r="8500" spans="2:12" x14ac:dyDescent="0.4">
      <c r="B8500" s="5" t="s">
        <v>70</v>
      </c>
      <c r="C8500" s="5" t="s">
        <v>55</v>
      </c>
      <c r="D8500" s="5" t="s">
        <v>15</v>
      </c>
      <c r="E8500" s="5" t="s">
        <v>60</v>
      </c>
      <c r="F8500" s="6">
        <v>44228</v>
      </c>
      <c r="G8500" s="6" t="str">
        <f>TEXT(datatable[[#This Row],[дата]],"ММ")</f>
        <v>02</v>
      </c>
      <c r="H8500" s="8">
        <v>398.56699999999995</v>
      </c>
      <c r="I8500" s="8">
        <v>144.19080000000002</v>
      </c>
      <c r="J8500" s="8">
        <f>datatable[[#This Row],[продажи_]]-datatable[[#This Row],[себестоимость_]]</f>
        <v>254.37619999999993</v>
      </c>
      <c r="L8500"/>
    </row>
    <row r="8501" spans="2:12" x14ac:dyDescent="0.4">
      <c r="B8501" s="5" t="s">
        <v>70</v>
      </c>
      <c r="C8501" s="5" t="s">
        <v>55</v>
      </c>
      <c r="D8501" s="5" t="s">
        <v>15</v>
      </c>
      <c r="E8501" s="5" t="s">
        <v>60</v>
      </c>
      <c r="F8501" s="6">
        <v>44256</v>
      </c>
      <c r="G8501" s="6" t="str">
        <f>TEXT(datatable[[#This Row],[дата]],"ММ")</f>
        <v>03</v>
      </c>
      <c r="H8501" s="8">
        <v>418.02880000000005</v>
      </c>
      <c r="I8501" s="8">
        <v>159.76170000000002</v>
      </c>
      <c r="J8501" s="8">
        <f>datatable[[#This Row],[продажи_]]-datatable[[#This Row],[себестоимость_]]</f>
        <v>258.26710000000003</v>
      </c>
      <c r="L8501"/>
    </row>
    <row r="8502" spans="2:12" x14ac:dyDescent="0.4">
      <c r="B8502" s="5" t="s">
        <v>70</v>
      </c>
      <c r="C8502" s="5" t="s">
        <v>55</v>
      </c>
      <c r="D8502" s="5" t="s">
        <v>15</v>
      </c>
      <c r="E8502" s="5" t="s">
        <v>60</v>
      </c>
      <c r="F8502" s="6">
        <v>44287</v>
      </c>
      <c r="G8502" s="6" t="str">
        <f>TEXT(datatable[[#This Row],[дата]],"ММ")</f>
        <v>04</v>
      </c>
      <c r="H8502" s="8">
        <v>435.09120000000001</v>
      </c>
      <c r="I8502" s="8">
        <v>170.64000000000001</v>
      </c>
      <c r="J8502" s="8">
        <f>datatable[[#This Row],[продажи_]]-datatable[[#This Row],[себестоимость_]]</f>
        <v>264.45119999999997</v>
      </c>
      <c r="L8502"/>
    </row>
    <row r="8503" spans="2:12" x14ac:dyDescent="0.4">
      <c r="B8503" s="5" t="s">
        <v>70</v>
      </c>
      <c r="C8503" s="5" t="s">
        <v>55</v>
      </c>
      <c r="D8503" s="5" t="s">
        <v>15</v>
      </c>
      <c r="E8503" s="5" t="s">
        <v>60</v>
      </c>
      <c r="F8503" s="6">
        <v>44317</v>
      </c>
      <c r="G8503" s="6" t="str">
        <f>TEXT(datatable[[#This Row],[дата]],"ММ")</f>
        <v>05</v>
      </c>
      <c r="H8503" s="8">
        <v>324.71879999999999</v>
      </c>
      <c r="I8503" s="8">
        <v>159.76170000000002</v>
      </c>
      <c r="J8503" s="8">
        <f>datatable[[#This Row],[продажи_]]-datatable[[#This Row],[себестоимость_]]</f>
        <v>164.95709999999997</v>
      </c>
      <c r="L8503"/>
    </row>
    <row r="8504" spans="2:12" x14ac:dyDescent="0.4">
      <c r="B8504" s="5" t="s">
        <v>70</v>
      </c>
      <c r="C8504" s="5" t="s">
        <v>55</v>
      </c>
      <c r="D8504" s="5" t="s">
        <v>15</v>
      </c>
      <c r="E8504" s="5" t="s">
        <v>60</v>
      </c>
      <c r="F8504" s="6">
        <v>44348</v>
      </c>
      <c r="G8504" s="6" t="str">
        <f>TEXT(datatable[[#This Row],[дата]],"ММ")</f>
        <v>06</v>
      </c>
      <c r="H8504" s="8">
        <v>201.5496</v>
      </c>
      <c r="I8504" s="8">
        <v>108.46305</v>
      </c>
      <c r="J8504" s="8">
        <f>datatable[[#This Row],[продажи_]]-datatable[[#This Row],[себестоимость_]]</f>
        <v>93.086550000000003</v>
      </c>
      <c r="L8504"/>
    </row>
    <row r="8505" spans="2:12" x14ac:dyDescent="0.4">
      <c r="B8505" s="5" t="s">
        <v>70</v>
      </c>
      <c r="C8505" s="5" t="s">
        <v>55</v>
      </c>
      <c r="D8505" s="5" t="s">
        <v>15</v>
      </c>
      <c r="E8505" s="5" t="s">
        <v>60</v>
      </c>
      <c r="F8505" s="6">
        <v>44378</v>
      </c>
      <c r="G8505" s="6" t="str">
        <f>TEXT(datatable[[#This Row],[дата]],"ММ")</f>
        <v>07</v>
      </c>
      <c r="H8505" s="8">
        <v>254.3364</v>
      </c>
      <c r="I8505" s="8">
        <v>83.506950000000003</v>
      </c>
      <c r="J8505" s="8">
        <f>datatable[[#This Row],[продажи_]]-datatable[[#This Row],[себестоимость_]]</f>
        <v>170.82945000000001</v>
      </c>
      <c r="L8505"/>
    </row>
    <row r="8506" spans="2:12" x14ac:dyDescent="0.4">
      <c r="B8506" s="5" t="s">
        <v>70</v>
      </c>
      <c r="C8506" s="5" t="s">
        <v>55</v>
      </c>
      <c r="D8506" s="5" t="s">
        <v>15</v>
      </c>
      <c r="E8506" s="5" t="s">
        <v>60</v>
      </c>
      <c r="F8506" s="6">
        <v>44409</v>
      </c>
      <c r="G8506" s="6" t="str">
        <f>TEXT(datatable[[#This Row],[дата]],"ММ")</f>
        <v>08</v>
      </c>
      <c r="H8506" s="8">
        <v>206.88159999999999</v>
      </c>
      <c r="I8506" s="8">
        <v>101.5308</v>
      </c>
      <c r="J8506" s="8">
        <f>datatable[[#This Row],[продажи_]]-datatable[[#This Row],[себестоимость_]]</f>
        <v>105.35079999999999</v>
      </c>
      <c r="L8506"/>
    </row>
    <row r="8507" spans="2:12" x14ac:dyDescent="0.4">
      <c r="B8507" s="5" t="s">
        <v>70</v>
      </c>
      <c r="C8507" s="5" t="s">
        <v>55</v>
      </c>
      <c r="D8507" s="5" t="s">
        <v>15</v>
      </c>
      <c r="E8507" s="5" t="s">
        <v>60</v>
      </c>
      <c r="F8507" s="6">
        <v>44440</v>
      </c>
      <c r="G8507" s="6" t="str">
        <f>TEXT(datatable[[#This Row],[дата]],"ММ")</f>
        <v>09</v>
      </c>
      <c r="H8507" s="8">
        <v>208.74779999999998</v>
      </c>
      <c r="I8507" s="8">
        <v>113.2623</v>
      </c>
      <c r="J8507" s="8">
        <f>datatable[[#This Row],[продажи_]]-datatable[[#This Row],[себестоимость_]]</f>
        <v>95.485499999999988</v>
      </c>
      <c r="L8507"/>
    </row>
    <row r="8508" spans="2:12" x14ac:dyDescent="0.4">
      <c r="B8508" s="5" t="s">
        <v>70</v>
      </c>
      <c r="C8508" s="5" t="s">
        <v>55</v>
      </c>
      <c r="D8508" s="5" t="s">
        <v>15</v>
      </c>
      <c r="E8508" s="5" t="s">
        <v>60</v>
      </c>
      <c r="F8508" s="6">
        <v>44470</v>
      </c>
      <c r="G8508" s="6" t="str">
        <f>TEXT(datatable[[#This Row],[дата]],"ММ")</f>
        <v>10</v>
      </c>
      <c r="H8508" s="8">
        <v>310.32240000000002</v>
      </c>
      <c r="I8508" s="8">
        <v>112.6224</v>
      </c>
      <c r="J8508" s="8">
        <f>datatable[[#This Row],[продажи_]]-datatable[[#This Row],[себестоимость_]]</f>
        <v>197.70000000000002</v>
      </c>
      <c r="L8508"/>
    </row>
    <row r="8509" spans="2:12" x14ac:dyDescent="0.4">
      <c r="B8509" s="5" t="s">
        <v>70</v>
      </c>
      <c r="C8509" s="5" t="s">
        <v>55</v>
      </c>
      <c r="D8509" s="5" t="s">
        <v>15</v>
      </c>
      <c r="E8509" s="5" t="s">
        <v>60</v>
      </c>
      <c r="F8509" s="6">
        <v>44501</v>
      </c>
      <c r="G8509" s="6" t="str">
        <f>TEXT(datatable[[#This Row],[дата]],"ММ")</f>
        <v>11</v>
      </c>
      <c r="H8509" s="8">
        <v>345.5136</v>
      </c>
      <c r="I8509" s="8">
        <v>162.108</v>
      </c>
      <c r="J8509" s="8">
        <f>datatable[[#This Row],[продажи_]]-datatable[[#This Row],[себестоимость_]]</f>
        <v>183.40559999999999</v>
      </c>
      <c r="L8509"/>
    </row>
    <row r="8510" spans="2:12" x14ac:dyDescent="0.4">
      <c r="B8510" s="5" t="s">
        <v>70</v>
      </c>
      <c r="C8510" s="5" t="s">
        <v>55</v>
      </c>
      <c r="D8510" s="5" t="s">
        <v>15</v>
      </c>
      <c r="E8510" s="5" t="s">
        <v>60</v>
      </c>
      <c r="F8510" s="6">
        <v>44531</v>
      </c>
      <c r="G8510" s="6" t="str">
        <f>TEXT(datatable[[#This Row],[дата]],"ММ")</f>
        <v>12</v>
      </c>
      <c r="H8510" s="8">
        <v>309.78919999999999</v>
      </c>
      <c r="I8510" s="8">
        <v>177.6789</v>
      </c>
      <c r="J8510" s="8">
        <f>datatable[[#This Row],[продажи_]]-datatable[[#This Row],[себестоимость_]]</f>
        <v>132.1103</v>
      </c>
      <c r="L8510"/>
    </row>
    <row r="8511" spans="2:12" x14ac:dyDescent="0.4">
      <c r="B8511" s="5" t="s">
        <v>70</v>
      </c>
      <c r="C8511" s="5" t="s">
        <v>55</v>
      </c>
      <c r="D8511" s="5" t="s">
        <v>14</v>
      </c>
      <c r="E8511" s="5" t="s">
        <v>8</v>
      </c>
      <c r="F8511" s="6">
        <v>44197</v>
      </c>
      <c r="G8511" s="6" t="str">
        <f>TEXT(datatable[[#This Row],[дата]],"ММ")</f>
        <v>01</v>
      </c>
      <c r="H8511" s="8">
        <v>171.41600000000003</v>
      </c>
      <c r="I8511" s="8">
        <v>121.2255</v>
      </c>
      <c r="J8511" s="8">
        <f>datatable[[#This Row],[продажи_]]-datatable[[#This Row],[себестоимость_]]</f>
        <v>50.190500000000029</v>
      </c>
      <c r="L8511"/>
    </row>
    <row r="8512" spans="2:12" x14ac:dyDescent="0.4">
      <c r="B8512" s="5" t="s">
        <v>70</v>
      </c>
      <c r="C8512" s="5" t="s">
        <v>55</v>
      </c>
      <c r="D8512" s="5" t="s">
        <v>14</v>
      </c>
      <c r="E8512" s="5" t="s">
        <v>8</v>
      </c>
      <c r="F8512" s="6">
        <v>44228</v>
      </c>
      <c r="G8512" s="6" t="str">
        <f>TEXT(datatable[[#This Row],[дата]],"ММ")</f>
        <v>02</v>
      </c>
      <c r="H8512" s="8">
        <v>202.9443</v>
      </c>
      <c r="I8512" s="8">
        <v>181.4709</v>
      </c>
      <c r="J8512" s="8">
        <f>datatable[[#This Row],[продажи_]]-datatable[[#This Row],[себестоимость_]]</f>
        <v>21.473399999999998</v>
      </c>
      <c r="L8512"/>
    </row>
    <row r="8513" spans="2:12" x14ac:dyDescent="0.4">
      <c r="B8513" s="5" t="s">
        <v>70</v>
      </c>
      <c r="C8513" s="5" t="s">
        <v>55</v>
      </c>
      <c r="D8513" s="5" t="s">
        <v>14</v>
      </c>
      <c r="E8513" s="5" t="s">
        <v>8</v>
      </c>
      <c r="F8513" s="6">
        <v>44256</v>
      </c>
      <c r="G8513" s="6" t="str">
        <f>TEXT(datatable[[#This Row],[дата]],"ММ")</f>
        <v>03</v>
      </c>
      <c r="H8513" s="8">
        <v>194.98570000000001</v>
      </c>
      <c r="I8513" s="8">
        <v>180.00150000000002</v>
      </c>
      <c r="J8513" s="8">
        <f>datatable[[#This Row],[продажи_]]-datatable[[#This Row],[себестоимость_]]</f>
        <v>14.984199999999987</v>
      </c>
      <c r="L8513"/>
    </row>
    <row r="8514" spans="2:12" x14ac:dyDescent="0.4">
      <c r="B8514" s="5" t="s">
        <v>70</v>
      </c>
      <c r="C8514" s="5" t="s">
        <v>55</v>
      </c>
      <c r="D8514" s="5" t="s">
        <v>14</v>
      </c>
      <c r="E8514" s="5" t="s">
        <v>8</v>
      </c>
      <c r="F8514" s="6">
        <v>44287</v>
      </c>
      <c r="G8514" s="6" t="str">
        <f>TEXT(datatable[[#This Row],[дата]],"ММ")</f>
        <v>04</v>
      </c>
      <c r="H8514" s="8">
        <v>249.77760000000001</v>
      </c>
      <c r="I8514" s="8">
        <v>215.51200000000003</v>
      </c>
      <c r="J8514" s="8">
        <f>datatable[[#This Row],[продажи_]]-datatable[[#This Row],[себестоимость_]]</f>
        <v>34.265599999999978</v>
      </c>
      <c r="L8514"/>
    </row>
    <row r="8515" spans="2:12" x14ac:dyDescent="0.4">
      <c r="B8515" s="5" t="s">
        <v>70</v>
      </c>
      <c r="C8515" s="5" t="s">
        <v>55</v>
      </c>
      <c r="D8515" s="5" t="s">
        <v>14</v>
      </c>
      <c r="E8515" s="5" t="s">
        <v>8</v>
      </c>
      <c r="F8515" s="6">
        <v>44317</v>
      </c>
      <c r="G8515" s="6" t="str">
        <f>TEXT(datatable[[#This Row],[дата]],"ММ")</f>
        <v>05</v>
      </c>
      <c r="H8515" s="8">
        <v>212.12730000000002</v>
      </c>
      <c r="I8515" s="8">
        <v>168.00139999999999</v>
      </c>
      <c r="J8515" s="8">
        <f>datatable[[#This Row],[продажи_]]-datatable[[#This Row],[себестоимость_]]</f>
        <v>44.12590000000003</v>
      </c>
      <c r="L8515"/>
    </row>
    <row r="8516" spans="2:12" x14ac:dyDescent="0.4">
      <c r="B8516" s="5" t="s">
        <v>70</v>
      </c>
      <c r="C8516" s="5" t="s">
        <v>55</v>
      </c>
      <c r="D8516" s="5" t="s">
        <v>14</v>
      </c>
      <c r="E8516" s="5" t="s">
        <v>8</v>
      </c>
      <c r="F8516" s="6">
        <v>44348</v>
      </c>
      <c r="G8516" s="6" t="str">
        <f>TEXT(datatable[[#This Row],[дата]],"ММ")</f>
        <v>06</v>
      </c>
      <c r="H8516" s="8">
        <v>112.95089999999999</v>
      </c>
      <c r="I8516" s="8">
        <v>113.51115</v>
      </c>
      <c r="J8516" s="8">
        <f>datatable[[#This Row],[продажи_]]-datatable[[#This Row],[себестоимость_]]</f>
        <v>-0.56025000000001057</v>
      </c>
      <c r="L8516"/>
    </row>
    <row r="8517" spans="2:12" x14ac:dyDescent="0.4">
      <c r="B8517" s="5" t="s">
        <v>70</v>
      </c>
      <c r="C8517" s="5" t="s">
        <v>55</v>
      </c>
      <c r="D8517" s="5" t="s">
        <v>14</v>
      </c>
      <c r="E8517" s="5" t="s">
        <v>8</v>
      </c>
      <c r="F8517" s="6">
        <v>44378</v>
      </c>
      <c r="G8517" s="6" t="str">
        <f>TEXT(datatable[[#This Row],[дата]],"ММ")</f>
        <v>07</v>
      </c>
      <c r="H8517" s="8">
        <v>123.9705</v>
      </c>
      <c r="I8517" s="8">
        <v>130.0419</v>
      </c>
      <c r="J8517" s="8">
        <f>datatable[[#This Row],[продажи_]]-datatable[[#This Row],[себестоимость_]]</f>
        <v>-6.071399999999997</v>
      </c>
      <c r="L8517"/>
    </row>
    <row r="8518" spans="2:12" x14ac:dyDescent="0.4">
      <c r="B8518" s="5" t="s">
        <v>70</v>
      </c>
      <c r="C8518" s="5" t="s">
        <v>55</v>
      </c>
      <c r="D8518" s="5" t="s">
        <v>14</v>
      </c>
      <c r="E8518" s="5" t="s">
        <v>8</v>
      </c>
      <c r="F8518" s="6">
        <v>44409</v>
      </c>
      <c r="G8518" s="6" t="str">
        <f>TEXT(datatable[[#This Row],[дата]],"ММ")</f>
        <v>08</v>
      </c>
      <c r="H8518" s="8">
        <v>117.54239999999999</v>
      </c>
      <c r="I8518" s="8">
        <v>96.980400000000003</v>
      </c>
      <c r="J8518" s="8">
        <f>datatable[[#This Row],[продажи_]]-datatable[[#This Row],[себестоимость_]]</f>
        <v>20.561999999999983</v>
      </c>
      <c r="L8518"/>
    </row>
    <row r="8519" spans="2:12" x14ac:dyDescent="0.4">
      <c r="B8519" s="5" t="s">
        <v>70</v>
      </c>
      <c r="C8519" s="5" t="s">
        <v>55</v>
      </c>
      <c r="D8519" s="5" t="s">
        <v>14</v>
      </c>
      <c r="E8519" s="5" t="s">
        <v>8</v>
      </c>
      <c r="F8519" s="6">
        <v>44440</v>
      </c>
      <c r="G8519" s="6" t="str">
        <f>TEXT(datatable[[#This Row],[дата]],"ММ")</f>
        <v>09</v>
      </c>
      <c r="H8519" s="8">
        <v>155.65185</v>
      </c>
      <c r="I8519" s="8">
        <v>98.082449999999994</v>
      </c>
      <c r="J8519" s="8">
        <f>datatable[[#This Row],[продажи_]]-datatable[[#This Row],[себестоимость_]]</f>
        <v>57.569400000000002</v>
      </c>
      <c r="L8519"/>
    </row>
    <row r="8520" spans="2:12" x14ac:dyDescent="0.4">
      <c r="B8520" s="5" t="s">
        <v>70</v>
      </c>
      <c r="C8520" s="5" t="s">
        <v>55</v>
      </c>
      <c r="D8520" s="5" t="s">
        <v>14</v>
      </c>
      <c r="E8520" s="5" t="s">
        <v>8</v>
      </c>
      <c r="F8520" s="6">
        <v>44470</v>
      </c>
      <c r="G8520" s="6" t="str">
        <f>TEXT(datatable[[#This Row],[дата]],"ММ")</f>
        <v>10</v>
      </c>
      <c r="H8520" s="8">
        <v>216.71879999999999</v>
      </c>
      <c r="I8520" s="8">
        <v>142.5318</v>
      </c>
      <c r="J8520" s="8">
        <f>datatable[[#This Row],[продажи_]]-datatable[[#This Row],[себестоимость_]]</f>
        <v>74.186999999999983</v>
      </c>
      <c r="L8520"/>
    </row>
    <row r="8521" spans="2:12" x14ac:dyDescent="0.4">
      <c r="B8521" s="5" t="s">
        <v>70</v>
      </c>
      <c r="C8521" s="5" t="s">
        <v>55</v>
      </c>
      <c r="D8521" s="5" t="s">
        <v>14</v>
      </c>
      <c r="E8521" s="5" t="s">
        <v>8</v>
      </c>
      <c r="F8521" s="6">
        <v>44501</v>
      </c>
      <c r="G8521" s="6" t="str">
        <f>TEXT(datatable[[#This Row],[дата]],"ММ")</f>
        <v>11</v>
      </c>
      <c r="H8521" s="8">
        <v>284.06079999999997</v>
      </c>
      <c r="I8521" s="8">
        <v>215.51200000000003</v>
      </c>
      <c r="J8521" s="8">
        <f>datatable[[#This Row],[продажи_]]-datatable[[#This Row],[себестоимость_]]</f>
        <v>68.548799999999943</v>
      </c>
      <c r="L8521"/>
    </row>
    <row r="8522" spans="2:12" x14ac:dyDescent="0.4">
      <c r="B8522" s="5" t="s">
        <v>70</v>
      </c>
      <c r="C8522" s="5" t="s">
        <v>55</v>
      </c>
      <c r="D8522" s="5" t="s">
        <v>14</v>
      </c>
      <c r="E8522" s="5" t="s">
        <v>8</v>
      </c>
      <c r="F8522" s="6">
        <v>44531</v>
      </c>
      <c r="G8522" s="6" t="str">
        <f>TEXT(datatable[[#This Row],[дата]],"ММ")</f>
        <v>12</v>
      </c>
      <c r="H8522" s="8">
        <v>188.55760000000001</v>
      </c>
      <c r="I8522" s="8">
        <v>149.14410000000001</v>
      </c>
      <c r="J8522" s="8">
        <f>datatable[[#This Row],[продажи_]]-datatable[[#This Row],[себестоимость_]]</f>
        <v>39.413499999999999</v>
      </c>
      <c r="L8522"/>
    </row>
    <row r="8523" spans="2:12" x14ac:dyDescent="0.4">
      <c r="B8523" s="5" t="s">
        <v>70</v>
      </c>
      <c r="C8523" s="5" t="s">
        <v>55</v>
      </c>
      <c r="D8523" s="5" t="s">
        <v>15</v>
      </c>
      <c r="E8523" s="5" t="s">
        <v>61</v>
      </c>
      <c r="F8523" s="6">
        <v>44197</v>
      </c>
      <c r="G8523" s="6" t="str">
        <f>TEXT(datatable[[#This Row],[дата]],"ММ")</f>
        <v>01</v>
      </c>
      <c r="H8523" s="8">
        <v>106.42800000000001</v>
      </c>
      <c r="I8523" s="8">
        <v>57.332000000000008</v>
      </c>
      <c r="J8523" s="8">
        <f>datatable[[#This Row],[продажи_]]-datatable[[#This Row],[себестоимость_]]</f>
        <v>49.096000000000004</v>
      </c>
      <c r="L8523"/>
    </row>
    <row r="8524" spans="2:12" x14ac:dyDescent="0.4">
      <c r="B8524" s="5" t="s">
        <v>70</v>
      </c>
      <c r="C8524" s="5" t="s">
        <v>55</v>
      </c>
      <c r="D8524" s="5" t="s">
        <v>15</v>
      </c>
      <c r="E8524" s="5" t="s">
        <v>61</v>
      </c>
      <c r="F8524" s="6">
        <v>44228</v>
      </c>
      <c r="G8524" s="6" t="str">
        <f>TEXT(datatable[[#This Row],[дата]],"ММ")</f>
        <v>02</v>
      </c>
      <c r="H8524" s="8">
        <v>129.88560000000001</v>
      </c>
      <c r="I8524" s="8">
        <v>72.837700000000012</v>
      </c>
      <c r="J8524" s="8">
        <f>datatable[[#This Row],[продажи_]]-datatable[[#This Row],[себестоимость_]]</f>
        <v>57.047899999999998</v>
      </c>
      <c r="L8524"/>
    </row>
    <row r="8525" spans="2:12" x14ac:dyDescent="0.4">
      <c r="B8525" s="5" t="s">
        <v>70</v>
      </c>
      <c r="C8525" s="5" t="s">
        <v>55</v>
      </c>
      <c r="D8525" s="5" t="s">
        <v>15</v>
      </c>
      <c r="E8525" s="5" t="s">
        <v>61</v>
      </c>
      <c r="F8525" s="6">
        <v>44256</v>
      </c>
      <c r="G8525" s="6" t="str">
        <f>TEXT(datatable[[#This Row],[дата]],"ММ")</f>
        <v>03</v>
      </c>
      <c r="H8525" s="8">
        <v>142.91759999999999</v>
      </c>
      <c r="I8525" s="8">
        <v>90.297900000000013</v>
      </c>
      <c r="J8525" s="8">
        <f>datatable[[#This Row],[продажи_]]-datatable[[#This Row],[себестоимость_]]</f>
        <v>52.61969999999998</v>
      </c>
      <c r="L8525"/>
    </row>
    <row r="8526" spans="2:12" x14ac:dyDescent="0.4">
      <c r="B8526" s="5" t="s">
        <v>70</v>
      </c>
      <c r="C8526" s="5" t="s">
        <v>55</v>
      </c>
      <c r="D8526" s="5" t="s">
        <v>15</v>
      </c>
      <c r="E8526" s="5" t="s">
        <v>61</v>
      </c>
      <c r="F8526" s="6">
        <v>44287</v>
      </c>
      <c r="G8526" s="6" t="str">
        <f>TEXT(datatable[[#This Row],[дата]],"ММ")</f>
        <v>04</v>
      </c>
      <c r="H8526" s="8">
        <v>172.02239999999998</v>
      </c>
      <c r="I8526" s="8">
        <v>89.6464</v>
      </c>
      <c r="J8526" s="8">
        <f>datatable[[#This Row],[продажи_]]-datatable[[#This Row],[себестоимость_]]</f>
        <v>82.375999999999976</v>
      </c>
      <c r="L8526"/>
    </row>
    <row r="8527" spans="2:12" x14ac:dyDescent="0.4">
      <c r="B8527" s="5" t="s">
        <v>70</v>
      </c>
      <c r="C8527" s="5" t="s">
        <v>55</v>
      </c>
      <c r="D8527" s="5" t="s">
        <v>15</v>
      </c>
      <c r="E8527" s="5" t="s">
        <v>61</v>
      </c>
      <c r="F8527" s="6">
        <v>44317</v>
      </c>
      <c r="G8527" s="6" t="str">
        <f>TEXT(datatable[[#This Row],[дата]],"ММ")</f>
        <v>05</v>
      </c>
      <c r="H8527" s="8">
        <v>170.28480000000002</v>
      </c>
      <c r="I8527" s="8">
        <v>86.649500000000003</v>
      </c>
      <c r="J8527" s="8">
        <f>datatable[[#This Row],[продажи_]]-datatable[[#This Row],[себестоимость_]]</f>
        <v>83.635300000000015</v>
      </c>
      <c r="L8527"/>
    </row>
    <row r="8528" spans="2:12" x14ac:dyDescent="0.4">
      <c r="B8528" s="5" t="s">
        <v>70</v>
      </c>
      <c r="C8528" s="5" t="s">
        <v>55</v>
      </c>
      <c r="D8528" s="5" t="s">
        <v>15</v>
      </c>
      <c r="E8528" s="5" t="s">
        <v>61</v>
      </c>
      <c r="F8528" s="6">
        <v>44348</v>
      </c>
      <c r="G8528" s="6" t="str">
        <f>TEXT(datatable[[#This Row],[дата]],"ММ")</f>
        <v>06</v>
      </c>
      <c r="H8528" s="8">
        <v>80.146799999999999</v>
      </c>
      <c r="I8528" s="8">
        <v>70.361999999999995</v>
      </c>
      <c r="J8528" s="8">
        <f>datatable[[#This Row],[продажи_]]-datatable[[#This Row],[себестоимость_]]</f>
        <v>9.7848000000000042</v>
      </c>
      <c r="L8528"/>
    </row>
    <row r="8529" spans="2:12" x14ac:dyDescent="0.4">
      <c r="B8529" s="5" t="s">
        <v>70</v>
      </c>
      <c r="C8529" s="5" t="s">
        <v>55</v>
      </c>
      <c r="D8529" s="5" t="s">
        <v>15</v>
      </c>
      <c r="E8529" s="5" t="s">
        <v>61</v>
      </c>
      <c r="F8529" s="6">
        <v>44378</v>
      </c>
      <c r="G8529" s="6" t="str">
        <f>TEXT(datatable[[#This Row],[дата]],"ММ")</f>
        <v>07</v>
      </c>
      <c r="H8529" s="8">
        <v>107.51400000000002</v>
      </c>
      <c r="I8529" s="8">
        <v>51.598799999999997</v>
      </c>
      <c r="J8529" s="8">
        <f>datatable[[#This Row],[продажи_]]-datatable[[#This Row],[себестоимость_]]</f>
        <v>55.915200000000027</v>
      </c>
      <c r="L8529"/>
    </row>
    <row r="8530" spans="2:12" x14ac:dyDescent="0.4">
      <c r="B8530" s="5" t="s">
        <v>70</v>
      </c>
      <c r="C8530" s="5" t="s">
        <v>55</v>
      </c>
      <c r="D8530" s="5" t="s">
        <v>15</v>
      </c>
      <c r="E8530" s="5" t="s">
        <v>61</v>
      </c>
      <c r="F8530" s="6">
        <v>44409</v>
      </c>
      <c r="G8530" s="6" t="str">
        <f>TEXT(datatable[[#This Row],[дата]],"ММ")</f>
        <v>08</v>
      </c>
      <c r="H8530" s="8">
        <v>72.979199999999992</v>
      </c>
      <c r="I8530" s="8">
        <v>56.810800000000008</v>
      </c>
      <c r="J8530" s="8">
        <f>datatable[[#This Row],[продажи_]]-datatable[[#This Row],[себестоимость_]]</f>
        <v>16.168399999999984</v>
      </c>
      <c r="L8530"/>
    </row>
    <row r="8531" spans="2:12" x14ac:dyDescent="0.4">
      <c r="B8531" s="5" t="s">
        <v>70</v>
      </c>
      <c r="C8531" s="5" t="s">
        <v>55</v>
      </c>
      <c r="D8531" s="5" t="s">
        <v>15</v>
      </c>
      <c r="E8531" s="5" t="s">
        <v>61</v>
      </c>
      <c r="F8531" s="6">
        <v>44440</v>
      </c>
      <c r="G8531" s="6" t="str">
        <f>TEXT(datatable[[#This Row],[дата]],"ММ")</f>
        <v>09</v>
      </c>
      <c r="H8531" s="8">
        <v>99.694800000000015</v>
      </c>
      <c r="I8531" s="8">
        <v>50.426099999999998</v>
      </c>
      <c r="J8531" s="8">
        <f>datatable[[#This Row],[продажи_]]-datatable[[#This Row],[себестоимость_]]</f>
        <v>49.268700000000017</v>
      </c>
      <c r="L8531"/>
    </row>
    <row r="8532" spans="2:12" x14ac:dyDescent="0.4">
      <c r="B8532" s="5" t="s">
        <v>70</v>
      </c>
      <c r="C8532" s="5" t="s">
        <v>55</v>
      </c>
      <c r="D8532" s="5" t="s">
        <v>15</v>
      </c>
      <c r="E8532" s="5" t="s">
        <v>61</v>
      </c>
      <c r="F8532" s="6">
        <v>44470</v>
      </c>
      <c r="G8532" s="6" t="str">
        <f>TEXT(datatable[[#This Row],[дата]],"ММ")</f>
        <v>10</v>
      </c>
      <c r="H8532" s="8">
        <v>113.3784</v>
      </c>
      <c r="I8532" s="8">
        <v>88.343400000000003</v>
      </c>
      <c r="J8532" s="8">
        <f>datatable[[#This Row],[продажи_]]-datatable[[#This Row],[себестоимость_]]</f>
        <v>25.034999999999997</v>
      </c>
      <c r="L8532"/>
    </row>
    <row r="8533" spans="2:12" x14ac:dyDescent="0.4">
      <c r="B8533" s="5" t="s">
        <v>70</v>
      </c>
      <c r="C8533" s="5" t="s">
        <v>55</v>
      </c>
      <c r="D8533" s="5" t="s">
        <v>15</v>
      </c>
      <c r="E8533" s="5" t="s">
        <v>61</v>
      </c>
      <c r="F8533" s="6">
        <v>44501</v>
      </c>
      <c r="G8533" s="6" t="str">
        <f>TEXT(datatable[[#This Row],[дата]],"ММ")</f>
        <v>11</v>
      </c>
      <c r="H8533" s="8">
        <v>147.696</v>
      </c>
      <c r="I8533" s="8">
        <v>83.39200000000001</v>
      </c>
      <c r="J8533" s="8">
        <f>datatable[[#This Row],[продажи_]]-datatable[[#This Row],[себестоимость_]]</f>
        <v>64.303999999999988</v>
      </c>
      <c r="L8533"/>
    </row>
    <row r="8534" spans="2:12" x14ac:dyDescent="0.4">
      <c r="B8534" s="5" t="s">
        <v>70</v>
      </c>
      <c r="C8534" s="5" t="s">
        <v>55</v>
      </c>
      <c r="D8534" s="5" t="s">
        <v>15</v>
      </c>
      <c r="E8534" s="5" t="s">
        <v>61</v>
      </c>
      <c r="F8534" s="6">
        <v>44531</v>
      </c>
      <c r="G8534" s="6" t="str">
        <f>TEXT(datatable[[#This Row],[дата]],"ММ")</f>
        <v>12</v>
      </c>
      <c r="H8534" s="8">
        <v>126.19319999999999</v>
      </c>
      <c r="I8534" s="8">
        <v>85.737400000000008</v>
      </c>
      <c r="J8534" s="8">
        <f>datatable[[#This Row],[продажи_]]-datatable[[#This Row],[себестоимость_]]</f>
        <v>40.455799999999982</v>
      </c>
      <c r="L8534"/>
    </row>
    <row r="8535" spans="2:12" x14ac:dyDescent="0.4">
      <c r="B8535" s="5" t="s">
        <v>70</v>
      </c>
      <c r="C8535" s="5" t="s">
        <v>55</v>
      </c>
      <c r="D8535" s="5" t="s">
        <v>15</v>
      </c>
      <c r="E8535" s="5" t="s">
        <v>62</v>
      </c>
      <c r="F8535" s="6">
        <v>44197</v>
      </c>
      <c r="G8535" s="6" t="str">
        <f>TEXT(datatable[[#This Row],[дата]],"ММ")</f>
        <v>01</v>
      </c>
      <c r="H8535" s="8">
        <v>233.376</v>
      </c>
      <c r="I8535" s="8">
        <v>99.954000000000008</v>
      </c>
      <c r="J8535" s="8">
        <f>datatable[[#This Row],[продажи_]]-datatable[[#This Row],[себестоимость_]]</f>
        <v>133.422</v>
      </c>
      <c r="L8535"/>
    </row>
    <row r="8536" spans="2:12" x14ac:dyDescent="0.4">
      <c r="B8536" s="5" t="s">
        <v>70</v>
      </c>
      <c r="C8536" s="5" t="s">
        <v>55</v>
      </c>
      <c r="D8536" s="5" t="s">
        <v>15</v>
      </c>
      <c r="E8536" s="5" t="s">
        <v>62</v>
      </c>
      <c r="F8536" s="6">
        <v>44228</v>
      </c>
      <c r="G8536" s="6" t="str">
        <f>TEXT(datatable[[#This Row],[дата]],"ММ")</f>
        <v>02</v>
      </c>
      <c r="H8536" s="8">
        <v>335.47800000000001</v>
      </c>
      <c r="I8536" s="8">
        <v>168.44100000000003</v>
      </c>
      <c r="J8536" s="8">
        <f>datatable[[#This Row],[продажи_]]-datatable[[#This Row],[себестоимость_]]</f>
        <v>167.03699999999998</v>
      </c>
      <c r="L8536"/>
    </row>
    <row r="8537" spans="2:12" x14ac:dyDescent="0.4">
      <c r="B8537" s="5" t="s">
        <v>70</v>
      </c>
      <c r="C8537" s="5" t="s">
        <v>55</v>
      </c>
      <c r="D8537" s="5" t="s">
        <v>15</v>
      </c>
      <c r="E8537" s="5" t="s">
        <v>62</v>
      </c>
      <c r="F8537" s="6">
        <v>44256</v>
      </c>
      <c r="G8537" s="6" t="str">
        <f>TEXT(datatable[[#This Row],[дата]],"ММ")</f>
        <v>03</v>
      </c>
      <c r="H8537" s="8">
        <v>276.46080000000001</v>
      </c>
      <c r="I8537" s="8">
        <v>172.76</v>
      </c>
      <c r="J8537" s="8">
        <f>datatable[[#This Row],[продажи_]]-datatable[[#This Row],[себестоимость_]]</f>
        <v>103.70080000000002</v>
      </c>
      <c r="L8537"/>
    </row>
    <row r="8538" spans="2:12" x14ac:dyDescent="0.4">
      <c r="B8538" s="5" t="s">
        <v>70</v>
      </c>
      <c r="C8538" s="5" t="s">
        <v>55</v>
      </c>
      <c r="D8538" s="5" t="s">
        <v>15</v>
      </c>
      <c r="E8538" s="5" t="s">
        <v>62</v>
      </c>
      <c r="F8538" s="6">
        <v>44287</v>
      </c>
      <c r="G8538" s="6" t="str">
        <f>TEXT(datatable[[#This Row],[дата]],"ММ")</f>
        <v>04</v>
      </c>
      <c r="H8538" s="8">
        <v>326.72640000000001</v>
      </c>
      <c r="I8538" s="8">
        <v>181.6448</v>
      </c>
      <c r="J8538" s="8">
        <f>datatable[[#This Row],[продажи_]]-datatable[[#This Row],[себестоимость_]]</f>
        <v>145.08160000000001</v>
      </c>
      <c r="L8538"/>
    </row>
    <row r="8539" spans="2:12" x14ac:dyDescent="0.4">
      <c r="B8539" s="5" t="s">
        <v>70</v>
      </c>
      <c r="C8539" s="5" t="s">
        <v>55</v>
      </c>
      <c r="D8539" s="5" t="s">
        <v>15</v>
      </c>
      <c r="E8539" s="5" t="s">
        <v>62</v>
      </c>
      <c r="F8539" s="6">
        <v>44317</v>
      </c>
      <c r="G8539" s="6" t="str">
        <f>TEXT(datatable[[#This Row],[дата]],"ММ")</f>
        <v>05</v>
      </c>
      <c r="H8539" s="8">
        <v>267.036</v>
      </c>
      <c r="I8539" s="8">
        <v>167.57719999999998</v>
      </c>
      <c r="J8539" s="8">
        <f>datatable[[#This Row],[продажи_]]-datatable[[#This Row],[себестоимость_]]</f>
        <v>99.458800000000025</v>
      </c>
      <c r="L8539"/>
    </row>
    <row r="8540" spans="2:12" x14ac:dyDescent="0.4">
      <c r="B8540" s="5" t="s">
        <v>70</v>
      </c>
      <c r="C8540" s="5" t="s">
        <v>55</v>
      </c>
      <c r="D8540" s="5" t="s">
        <v>15</v>
      </c>
      <c r="E8540" s="5" t="s">
        <v>62</v>
      </c>
      <c r="F8540" s="6">
        <v>44348</v>
      </c>
      <c r="G8540" s="6" t="str">
        <f>TEXT(datatable[[#This Row],[дата]],"ММ")</f>
        <v>06</v>
      </c>
      <c r="H8540" s="8">
        <v>179.74440000000001</v>
      </c>
      <c r="I8540" s="8">
        <v>102.1752</v>
      </c>
      <c r="J8540" s="8">
        <f>datatable[[#This Row],[продажи_]]-datatable[[#This Row],[себестоимость_]]</f>
        <v>77.569200000000009</v>
      </c>
      <c r="L8540"/>
    </row>
    <row r="8541" spans="2:12" x14ac:dyDescent="0.4">
      <c r="B8541" s="5" t="s">
        <v>70</v>
      </c>
      <c r="C8541" s="5" t="s">
        <v>55</v>
      </c>
      <c r="D8541" s="5" t="s">
        <v>15</v>
      </c>
      <c r="E8541" s="5" t="s">
        <v>62</v>
      </c>
      <c r="F8541" s="6">
        <v>44378</v>
      </c>
      <c r="G8541" s="6" t="str">
        <f>TEXT(datatable[[#This Row],[дата]],"ММ")</f>
        <v>07</v>
      </c>
      <c r="H8541" s="8">
        <v>234.27359999999999</v>
      </c>
      <c r="I8541" s="8">
        <v>125.49779999999998</v>
      </c>
      <c r="J8541" s="8">
        <f>datatable[[#This Row],[продажи_]]-datatable[[#This Row],[себестоимость_]]</f>
        <v>108.7758</v>
      </c>
      <c r="L8541"/>
    </row>
    <row r="8542" spans="2:12" x14ac:dyDescent="0.4">
      <c r="B8542" s="5" t="s">
        <v>70</v>
      </c>
      <c r="C8542" s="5" t="s">
        <v>55</v>
      </c>
      <c r="D8542" s="5" t="s">
        <v>15</v>
      </c>
      <c r="E8542" s="5" t="s">
        <v>62</v>
      </c>
      <c r="F8542" s="6">
        <v>44409</v>
      </c>
      <c r="G8542" s="6" t="str">
        <f>TEXT(datatable[[#This Row],[дата]],"ММ")</f>
        <v>08</v>
      </c>
      <c r="H8542" s="8">
        <v>206.44800000000001</v>
      </c>
      <c r="I8542" s="8">
        <v>106.61760000000001</v>
      </c>
      <c r="J8542" s="8">
        <f>datatable[[#This Row],[продажи_]]-datatable[[#This Row],[себестоимость_]]</f>
        <v>99.830399999999997</v>
      </c>
      <c r="L8542"/>
    </row>
    <row r="8543" spans="2:12" x14ac:dyDescent="0.4">
      <c r="B8543" s="5" t="s">
        <v>70</v>
      </c>
      <c r="C8543" s="5" t="s">
        <v>55</v>
      </c>
      <c r="D8543" s="5" t="s">
        <v>15</v>
      </c>
      <c r="E8543" s="5" t="s">
        <v>62</v>
      </c>
      <c r="F8543" s="6">
        <v>44440</v>
      </c>
      <c r="G8543" s="6" t="str">
        <f>TEXT(datatable[[#This Row],[дата]],"ММ")</f>
        <v>09</v>
      </c>
      <c r="H8543" s="8">
        <v>238.31280000000001</v>
      </c>
      <c r="I8543" s="8">
        <v>123.27660000000002</v>
      </c>
      <c r="J8543" s="8">
        <f>datatable[[#This Row],[продажи_]]-datatable[[#This Row],[себестоимость_]]</f>
        <v>115.03619999999999</v>
      </c>
      <c r="L8543"/>
    </row>
    <row r="8544" spans="2:12" x14ac:dyDescent="0.4">
      <c r="B8544" s="5" t="s">
        <v>70</v>
      </c>
      <c r="C8544" s="5" t="s">
        <v>55</v>
      </c>
      <c r="D8544" s="5" t="s">
        <v>15</v>
      </c>
      <c r="E8544" s="5" t="s">
        <v>62</v>
      </c>
      <c r="F8544" s="6">
        <v>44470</v>
      </c>
      <c r="G8544" s="6" t="str">
        <f>TEXT(datatable[[#This Row],[дата]],"ММ")</f>
        <v>10</v>
      </c>
      <c r="H8544" s="8">
        <v>253.12320000000003</v>
      </c>
      <c r="I8544" s="8">
        <v>118.46400000000001</v>
      </c>
      <c r="J8544" s="8">
        <f>datatable[[#This Row],[продажи_]]-datatable[[#This Row],[себестоимость_]]</f>
        <v>134.6592</v>
      </c>
      <c r="L8544"/>
    </row>
    <row r="8545" spans="2:12" x14ac:dyDescent="0.4">
      <c r="B8545" s="5" t="s">
        <v>70</v>
      </c>
      <c r="C8545" s="5" t="s">
        <v>55</v>
      </c>
      <c r="D8545" s="5" t="s">
        <v>15</v>
      </c>
      <c r="E8545" s="5" t="s">
        <v>62</v>
      </c>
      <c r="F8545" s="6">
        <v>44501</v>
      </c>
      <c r="G8545" s="6" t="str">
        <f>TEXT(datatable[[#This Row],[дата]],"ММ")</f>
        <v>11</v>
      </c>
      <c r="H8545" s="8">
        <v>391.35360000000003</v>
      </c>
      <c r="I8545" s="8">
        <v>221.13280000000003</v>
      </c>
      <c r="J8545" s="8">
        <f>datatable[[#This Row],[продажи_]]-datatable[[#This Row],[себестоимость_]]</f>
        <v>170.2208</v>
      </c>
      <c r="L8545"/>
    </row>
    <row r="8546" spans="2:12" x14ac:dyDescent="0.4">
      <c r="B8546" s="5" t="s">
        <v>70</v>
      </c>
      <c r="C8546" s="5" t="s">
        <v>55</v>
      </c>
      <c r="D8546" s="5" t="s">
        <v>15</v>
      </c>
      <c r="E8546" s="5" t="s">
        <v>62</v>
      </c>
      <c r="F8546" s="6">
        <v>44531</v>
      </c>
      <c r="G8546" s="6" t="str">
        <f>TEXT(datatable[[#This Row],[дата]],"ММ")</f>
        <v>12</v>
      </c>
      <c r="H8546" s="8">
        <v>260.75280000000004</v>
      </c>
      <c r="I8546" s="8">
        <v>169.3048</v>
      </c>
      <c r="J8546" s="8">
        <f>datatable[[#This Row],[продажи_]]-datatable[[#This Row],[себестоимость_]]</f>
        <v>91.448000000000036</v>
      </c>
      <c r="L8546"/>
    </row>
    <row r="8547" spans="2:12" x14ac:dyDescent="0.4">
      <c r="B8547" s="5" t="s">
        <v>70</v>
      </c>
      <c r="C8547" s="5" t="s">
        <v>55</v>
      </c>
      <c r="D8547" s="5" t="s">
        <v>15</v>
      </c>
      <c r="E8547" s="5" t="s">
        <v>9</v>
      </c>
      <c r="F8547" s="6">
        <v>44197</v>
      </c>
      <c r="G8547" s="6" t="str">
        <f>TEXT(datatable[[#This Row],[дата]],"ММ")</f>
        <v>01</v>
      </c>
      <c r="H8547" s="8">
        <v>183.26450000000003</v>
      </c>
      <c r="I8547" s="8">
        <v>140.97</v>
      </c>
      <c r="J8547" s="8">
        <f>datatable[[#This Row],[продажи_]]-datatable[[#This Row],[себестоимость_]]</f>
        <v>42.294500000000028</v>
      </c>
      <c r="L8547"/>
    </row>
    <row r="8548" spans="2:12" x14ac:dyDescent="0.4">
      <c r="B8548" s="5" t="s">
        <v>70</v>
      </c>
      <c r="C8548" s="5" t="s">
        <v>55</v>
      </c>
      <c r="D8548" s="5" t="s">
        <v>15</v>
      </c>
      <c r="E8548" s="5" t="s">
        <v>9</v>
      </c>
      <c r="F8548" s="6">
        <v>44228</v>
      </c>
      <c r="G8548" s="6" t="str">
        <f>TEXT(datatable[[#This Row],[дата]],"ММ")</f>
        <v>02</v>
      </c>
      <c r="H8548" s="8">
        <v>209.93764999999999</v>
      </c>
      <c r="I8548" s="8">
        <v>141.98599999999999</v>
      </c>
      <c r="J8548" s="8">
        <f>datatable[[#This Row],[продажи_]]-datatable[[#This Row],[себестоимость_]]</f>
        <v>67.951650000000001</v>
      </c>
      <c r="L8548"/>
    </row>
    <row r="8549" spans="2:12" x14ac:dyDescent="0.4">
      <c r="B8549" s="5" t="s">
        <v>70</v>
      </c>
      <c r="C8549" s="5" t="s">
        <v>55</v>
      </c>
      <c r="D8549" s="5" t="s">
        <v>15</v>
      </c>
      <c r="E8549" s="5" t="s">
        <v>9</v>
      </c>
      <c r="F8549" s="6">
        <v>44256</v>
      </c>
      <c r="G8549" s="6" t="str">
        <f>TEXT(datatable[[#This Row],[дата]],"ММ")</f>
        <v>03</v>
      </c>
      <c r="H8549" s="8">
        <v>281.97330000000005</v>
      </c>
      <c r="I8549" s="8">
        <v>192.02400000000003</v>
      </c>
      <c r="J8549" s="8">
        <f>datatable[[#This Row],[продажи_]]-datatable[[#This Row],[себестоимость_]]</f>
        <v>89.949300000000022</v>
      </c>
      <c r="L8549"/>
    </row>
    <row r="8550" spans="2:12" x14ac:dyDescent="0.4">
      <c r="B8550" s="5" t="s">
        <v>70</v>
      </c>
      <c r="C8550" s="5" t="s">
        <v>55</v>
      </c>
      <c r="D8550" s="5" t="s">
        <v>15</v>
      </c>
      <c r="E8550" s="5" t="s">
        <v>9</v>
      </c>
      <c r="F8550" s="6">
        <v>44287</v>
      </c>
      <c r="G8550" s="6" t="str">
        <f>TEXT(datatable[[#This Row],[дата]],"ММ")</f>
        <v>04</v>
      </c>
      <c r="H8550" s="8">
        <v>269.99760000000003</v>
      </c>
      <c r="I8550" s="8">
        <v>227.58400000000003</v>
      </c>
      <c r="J8550" s="8">
        <f>datatable[[#This Row],[продажи_]]-datatable[[#This Row],[себестоимость_]]</f>
        <v>42.413600000000002</v>
      </c>
      <c r="L8550"/>
    </row>
    <row r="8551" spans="2:12" x14ac:dyDescent="0.4">
      <c r="B8551" s="5" t="s">
        <v>70</v>
      </c>
      <c r="C8551" s="5" t="s">
        <v>55</v>
      </c>
      <c r="D8551" s="5" t="s">
        <v>15</v>
      </c>
      <c r="E8551" s="5" t="s">
        <v>9</v>
      </c>
      <c r="F8551" s="6">
        <v>44317</v>
      </c>
      <c r="G8551" s="6" t="str">
        <f>TEXT(datatable[[#This Row],[дата]],"ММ")</f>
        <v>05</v>
      </c>
      <c r="H8551" s="8">
        <v>254.03</v>
      </c>
      <c r="I8551" s="8">
        <v>200.91399999999999</v>
      </c>
      <c r="J8551" s="8">
        <f>datatable[[#This Row],[продажи_]]-datatable[[#This Row],[себестоимость_]]</f>
        <v>53.116000000000014</v>
      </c>
      <c r="L8551"/>
    </row>
    <row r="8552" spans="2:12" x14ac:dyDescent="0.4">
      <c r="B8552" s="5" t="s">
        <v>70</v>
      </c>
      <c r="C8552" s="5" t="s">
        <v>55</v>
      </c>
      <c r="D8552" s="5" t="s">
        <v>15</v>
      </c>
      <c r="E8552" s="5" t="s">
        <v>9</v>
      </c>
      <c r="F8552" s="6">
        <v>44348</v>
      </c>
      <c r="G8552" s="6" t="str">
        <f>TEXT(datatable[[#This Row],[дата]],"ММ")</f>
        <v>06</v>
      </c>
      <c r="H8552" s="8">
        <v>158.40585000000002</v>
      </c>
      <c r="I8552" s="8">
        <v>113.157</v>
      </c>
      <c r="J8552" s="8">
        <f>datatable[[#This Row],[продажи_]]-datatable[[#This Row],[себестоимость_]]</f>
        <v>45.248850000000019</v>
      </c>
      <c r="L8552"/>
    </row>
    <row r="8553" spans="2:12" x14ac:dyDescent="0.4">
      <c r="B8553" s="5" t="s">
        <v>70</v>
      </c>
      <c r="C8553" s="5" t="s">
        <v>55</v>
      </c>
      <c r="D8553" s="5" t="s">
        <v>15</v>
      </c>
      <c r="E8553" s="5" t="s">
        <v>9</v>
      </c>
      <c r="F8553" s="6">
        <v>44378</v>
      </c>
      <c r="G8553" s="6" t="str">
        <f>TEXT(datatable[[#This Row],[дата]],"ММ")</f>
        <v>07</v>
      </c>
      <c r="H8553" s="8">
        <v>182.90160000000003</v>
      </c>
      <c r="I8553" s="8">
        <v>133.73099999999999</v>
      </c>
      <c r="J8553" s="8">
        <f>datatable[[#This Row],[продажи_]]-datatable[[#This Row],[себестоимость_]]</f>
        <v>49.170600000000036</v>
      </c>
      <c r="L8553"/>
    </row>
    <row r="8554" spans="2:12" x14ac:dyDescent="0.4">
      <c r="B8554" s="5" t="s">
        <v>70</v>
      </c>
      <c r="C8554" s="5" t="s">
        <v>55</v>
      </c>
      <c r="D8554" s="5" t="s">
        <v>15</v>
      </c>
      <c r="E8554" s="5" t="s">
        <v>9</v>
      </c>
      <c r="F8554" s="6">
        <v>44409</v>
      </c>
      <c r="G8554" s="6" t="str">
        <f>TEXT(datatable[[#This Row],[дата]],"ММ")</f>
        <v>08</v>
      </c>
      <c r="H8554" s="8">
        <v>136.4504</v>
      </c>
      <c r="I8554" s="8">
        <v>121.92</v>
      </c>
      <c r="J8554" s="8">
        <f>datatable[[#This Row],[продажи_]]-datatable[[#This Row],[себестоимость_]]</f>
        <v>14.5304</v>
      </c>
      <c r="L8554"/>
    </row>
    <row r="8555" spans="2:12" x14ac:dyDescent="0.4">
      <c r="B8555" s="5" t="s">
        <v>70</v>
      </c>
      <c r="C8555" s="5" t="s">
        <v>55</v>
      </c>
      <c r="D8555" s="5" t="s">
        <v>15</v>
      </c>
      <c r="E8555" s="5" t="s">
        <v>9</v>
      </c>
      <c r="F8555" s="6">
        <v>44440</v>
      </c>
      <c r="G8555" s="6" t="str">
        <f>TEXT(datatable[[#This Row],[дата]],"ММ")</f>
        <v>09</v>
      </c>
      <c r="H8555" s="8">
        <v>132.27705</v>
      </c>
      <c r="I8555" s="8">
        <v>104.01300000000001</v>
      </c>
      <c r="J8555" s="8">
        <f>datatable[[#This Row],[продажи_]]-datatable[[#This Row],[себестоимость_]]</f>
        <v>28.264049999999997</v>
      </c>
      <c r="L8555"/>
    </row>
    <row r="8556" spans="2:12" x14ac:dyDescent="0.4">
      <c r="B8556" s="5" t="s">
        <v>70</v>
      </c>
      <c r="C8556" s="5" t="s">
        <v>55</v>
      </c>
      <c r="D8556" s="5" t="s">
        <v>15</v>
      </c>
      <c r="E8556" s="5" t="s">
        <v>9</v>
      </c>
      <c r="F8556" s="6">
        <v>44470</v>
      </c>
      <c r="G8556" s="6" t="str">
        <f>TEXT(datatable[[#This Row],[дата]],"ММ")</f>
        <v>10</v>
      </c>
      <c r="H8556" s="8">
        <v>250.40099999999998</v>
      </c>
      <c r="I8556" s="8">
        <v>124.968</v>
      </c>
      <c r="J8556" s="8">
        <f>datatable[[#This Row],[продажи_]]-datatable[[#This Row],[себестоимость_]]</f>
        <v>125.43299999999998</v>
      </c>
      <c r="L8556"/>
    </row>
    <row r="8557" spans="2:12" x14ac:dyDescent="0.4">
      <c r="B8557" s="5" t="s">
        <v>70</v>
      </c>
      <c r="C8557" s="5" t="s">
        <v>55</v>
      </c>
      <c r="D8557" s="5" t="s">
        <v>15</v>
      </c>
      <c r="E8557" s="5" t="s">
        <v>9</v>
      </c>
      <c r="F8557" s="6">
        <v>44501</v>
      </c>
      <c r="G8557" s="6" t="str">
        <f>TEXT(datatable[[#This Row],[дата]],"ММ")</f>
        <v>11</v>
      </c>
      <c r="H8557" s="8">
        <v>325.15840000000003</v>
      </c>
      <c r="I8557" s="8">
        <v>195.072</v>
      </c>
      <c r="J8557" s="8">
        <f>datatable[[#This Row],[продажи_]]-datatable[[#This Row],[себестоимость_]]</f>
        <v>130.08640000000003</v>
      </c>
      <c r="L8557"/>
    </row>
    <row r="8558" spans="2:12" x14ac:dyDescent="0.4">
      <c r="B8558" s="5" t="s">
        <v>70</v>
      </c>
      <c r="C8558" s="5" t="s">
        <v>55</v>
      </c>
      <c r="D8558" s="5" t="s">
        <v>15</v>
      </c>
      <c r="E8558" s="5" t="s">
        <v>9</v>
      </c>
      <c r="F8558" s="6">
        <v>44531</v>
      </c>
      <c r="G8558" s="6" t="str">
        <f>TEXT(datatable[[#This Row],[дата]],"ММ")</f>
        <v>12</v>
      </c>
      <c r="H8558" s="8">
        <v>294.6748</v>
      </c>
      <c r="I8558" s="8">
        <v>160.02000000000001</v>
      </c>
      <c r="J8558" s="8">
        <f>datatable[[#This Row],[продажи_]]-datatable[[#This Row],[себестоимость_]]</f>
        <v>134.65479999999999</v>
      </c>
      <c r="L8558"/>
    </row>
    <row r="8559" spans="2:12" x14ac:dyDescent="0.4">
      <c r="B8559" s="5" t="s">
        <v>70</v>
      </c>
      <c r="C8559" s="5" t="s">
        <v>55</v>
      </c>
      <c r="D8559" s="5" t="s">
        <v>15</v>
      </c>
      <c r="E8559" s="5" t="s">
        <v>10</v>
      </c>
      <c r="F8559" s="6">
        <v>44197</v>
      </c>
      <c r="G8559" s="6" t="str">
        <f>TEXT(datatable[[#This Row],[дата]],"ММ")</f>
        <v>01</v>
      </c>
      <c r="H8559" s="8">
        <v>59.938500000000005</v>
      </c>
      <c r="I8559" s="8">
        <v>38.128999999999998</v>
      </c>
      <c r="J8559" s="8">
        <f>datatable[[#This Row],[продажи_]]-datatable[[#This Row],[себестоимость_]]</f>
        <v>21.809500000000007</v>
      </c>
      <c r="L8559"/>
    </row>
    <row r="8560" spans="2:12" x14ac:dyDescent="0.4">
      <c r="B8560" s="5" t="s">
        <v>70</v>
      </c>
      <c r="C8560" s="5" t="s">
        <v>55</v>
      </c>
      <c r="D8560" s="5" t="s">
        <v>15</v>
      </c>
      <c r="E8560" s="5" t="s">
        <v>10</v>
      </c>
      <c r="F8560" s="6">
        <v>44228</v>
      </c>
      <c r="G8560" s="6" t="str">
        <f>TEXT(datatable[[#This Row],[дата]],"ММ")</f>
        <v>02</v>
      </c>
      <c r="H8560" s="8">
        <v>88.812100000000001</v>
      </c>
      <c r="I8560" s="8">
        <v>59.372300000000003</v>
      </c>
      <c r="J8560" s="8">
        <f>datatable[[#This Row],[продажи_]]-datatable[[#This Row],[себестоимость_]]</f>
        <v>29.439799999999998</v>
      </c>
      <c r="L8560"/>
    </row>
    <row r="8561" spans="2:12" x14ac:dyDescent="0.4">
      <c r="B8561" s="5" t="s">
        <v>70</v>
      </c>
      <c r="C8561" s="5" t="s">
        <v>55</v>
      </c>
      <c r="D8561" s="5" t="s">
        <v>15</v>
      </c>
      <c r="E8561" s="5" t="s">
        <v>10</v>
      </c>
      <c r="F8561" s="6">
        <v>44256</v>
      </c>
      <c r="G8561" s="6" t="str">
        <f>TEXT(datatable[[#This Row],[дата]],"ММ")</f>
        <v>03</v>
      </c>
      <c r="H8561" s="8">
        <v>86.620800000000003</v>
      </c>
      <c r="I8561" s="8">
        <v>55.1404</v>
      </c>
      <c r="J8561" s="8">
        <f>datatable[[#This Row],[продажи_]]-datatable[[#This Row],[себестоимость_]]</f>
        <v>31.480400000000003</v>
      </c>
      <c r="L8561"/>
    </row>
    <row r="8562" spans="2:12" x14ac:dyDescent="0.4">
      <c r="B8562" s="5" t="s">
        <v>70</v>
      </c>
      <c r="C8562" s="5" t="s">
        <v>55</v>
      </c>
      <c r="D8562" s="5" t="s">
        <v>15</v>
      </c>
      <c r="E8562" s="5" t="s">
        <v>10</v>
      </c>
      <c r="F8562" s="6">
        <v>44287</v>
      </c>
      <c r="G8562" s="6" t="str">
        <f>TEXT(datatable[[#This Row],[дата]],"ММ")</f>
        <v>04</v>
      </c>
      <c r="H8562" s="8">
        <v>113.43200000000002</v>
      </c>
      <c r="I8562" s="8">
        <v>79.777600000000007</v>
      </c>
      <c r="J8562" s="8">
        <f>datatable[[#This Row],[продажи_]]-datatable[[#This Row],[себестоимость_]]</f>
        <v>33.65440000000001</v>
      </c>
      <c r="L8562"/>
    </row>
    <row r="8563" spans="2:12" x14ac:dyDescent="0.4">
      <c r="B8563" s="5" t="s">
        <v>70</v>
      </c>
      <c r="C8563" s="5" t="s">
        <v>55</v>
      </c>
      <c r="D8563" s="5" t="s">
        <v>15</v>
      </c>
      <c r="E8563" s="5" t="s">
        <v>10</v>
      </c>
      <c r="F8563" s="6">
        <v>44317</v>
      </c>
      <c r="G8563" s="6" t="str">
        <f>TEXT(datatable[[#This Row],[дата]],"ММ")</f>
        <v>05</v>
      </c>
      <c r="H8563" s="8">
        <v>80.304700000000011</v>
      </c>
      <c r="I8563" s="8">
        <v>68.045599999999993</v>
      </c>
      <c r="J8563" s="8">
        <f>datatable[[#This Row],[продажи_]]-datatable[[#This Row],[себестоимость_]]</f>
        <v>12.259100000000018</v>
      </c>
      <c r="L8563"/>
    </row>
    <row r="8564" spans="2:12" x14ac:dyDescent="0.4">
      <c r="B8564" s="5" t="s">
        <v>70</v>
      </c>
      <c r="C8564" s="5" t="s">
        <v>55</v>
      </c>
      <c r="D8564" s="5" t="s">
        <v>15</v>
      </c>
      <c r="E8564" s="5" t="s">
        <v>10</v>
      </c>
      <c r="F8564" s="6">
        <v>44348</v>
      </c>
      <c r="G8564" s="6" t="str">
        <f>TEXT(datatable[[#This Row],[дата]],"ММ")</f>
        <v>06</v>
      </c>
      <c r="H8564" s="8">
        <v>51.044400000000003</v>
      </c>
      <c r="I8564" s="8">
        <v>38.0871</v>
      </c>
      <c r="J8564" s="8">
        <f>datatable[[#This Row],[продажи_]]-datatable[[#This Row],[себестоимость_]]</f>
        <v>12.957300000000004</v>
      </c>
      <c r="L8564"/>
    </row>
    <row r="8565" spans="2:12" x14ac:dyDescent="0.4">
      <c r="B8565" s="5" t="s">
        <v>70</v>
      </c>
      <c r="C8565" s="5" t="s">
        <v>55</v>
      </c>
      <c r="D8565" s="5" t="s">
        <v>15</v>
      </c>
      <c r="E8565" s="5" t="s">
        <v>10</v>
      </c>
      <c r="F8565" s="6">
        <v>44378</v>
      </c>
      <c r="G8565" s="6" t="str">
        <f>TEXT(datatable[[#This Row],[дата]],"ММ")</f>
        <v>07</v>
      </c>
      <c r="H8565" s="8">
        <v>59.165100000000002</v>
      </c>
      <c r="I8565" s="8">
        <v>41.858100000000007</v>
      </c>
      <c r="J8565" s="8">
        <f>datatable[[#This Row],[продажи_]]-datatable[[#This Row],[себестоимость_]]</f>
        <v>17.306999999999995</v>
      </c>
      <c r="L8565"/>
    </row>
    <row r="8566" spans="2:12" x14ac:dyDescent="0.4">
      <c r="B8566" s="5" t="s">
        <v>70</v>
      </c>
      <c r="C8566" s="5" t="s">
        <v>55</v>
      </c>
      <c r="D8566" s="5" t="s">
        <v>15</v>
      </c>
      <c r="E8566" s="5" t="s">
        <v>10</v>
      </c>
      <c r="F8566" s="6">
        <v>44409</v>
      </c>
      <c r="G8566" s="6" t="str">
        <f>TEXT(datatable[[#This Row],[дата]],"ММ")</f>
        <v>08</v>
      </c>
      <c r="H8566" s="8">
        <v>45.888400000000004</v>
      </c>
      <c r="I8566" s="8">
        <v>31.508800000000001</v>
      </c>
      <c r="J8566" s="8">
        <f>datatable[[#This Row],[продажи_]]-datatable[[#This Row],[себестоимость_]]</f>
        <v>14.379600000000003</v>
      </c>
      <c r="L8566"/>
    </row>
    <row r="8567" spans="2:12" x14ac:dyDescent="0.4">
      <c r="B8567" s="5" t="s">
        <v>70</v>
      </c>
      <c r="C8567" s="5" t="s">
        <v>55</v>
      </c>
      <c r="D8567" s="5" t="s">
        <v>15</v>
      </c>
      <c r="E8567" s="5" t="s">
        <v>10</v>
      </c>
      <c r="F8567" s="6">
        <v>44440</v>
      </c>
      <c r="G8567" s="6" t="str">
        <f>TEXT(datatable[[#This Row],[дата]],"ММ")</f>
        <v>09</v>
      </c>
      <c r="H8567" s="8">
        <v>61.485300000000002</v>
      </c>
      <c r="I8567" s="8">
        <v>36.201599999999999</v>
      </c>
      <c r="J8567" s="8">
        <f>datatable[[#This Row],[продажи_]]-datatable[[#This Row],[себестоимость_]]</f>
        <v>25.283700000000003</v>
      </c>
      <c r="L8567"/>
    </row>
    <row r="8568" spans="2:12" x14ac:dyDescent="0.4">
      <c r="B8568" s="5" t="s">
        <v>70</v>
      </c>
      <c r="C8568" s="5" t="s">
        <v>55</v>
      </c>
      <c r="D8568" s="5" t="s">
        <v>15</v>
      </c>
      <c r="E8568" s="5" t="s">
        <v>10</v>
      </c>
      <c r="F8568" s="6">
        <v>44470</v>
      </c>
      <c r="G8568" s="6" t="str">
        <f>TEXT(datatable[[#This Row],[дата]],"ММ")</f>
        <v>10</v>
      </c>
      <c r="H8568" s="8">
        <v>75.019800000000004</v>
      </c>
      <c r="I8568" s="8">
        <v>44.749200000000002</v>
      </c>
      <c r="J8568" s="8">
        <f>datatable[[#This Row],[продажи_]]-datatable[[#This Row],[себестоимость_]]</f>
        <v>30.270600000000002</v>
      </c>
      <c r="L8568"/>
    </row>
    <row r="8569" spans="2:12" x14ac:dyDescent="0.4">
      <c r="B8569" s="5" t="s">
        <v>70</v>
      </c>
      <c r="C8569" s="5" t="s">
        <v>55</v>
      </c>
      <c r="D8569" s="5" t="s">
        <v>15</v>
      </c>
      <c r="E8569" s="5" t="s">
        <v>10</v>
      </c>
      <c r="F8569" s="6">
        <v>44501</v>
      </c>
      <c r="G8569" s="6" t="str">
        <f>TEXT(datatable[[#This Row],[дата]],"ММ")</f>
        <v>11</v>
      </c>
      <c r="H8569" s="8">
        <v>116.5256</v>
      </c>
      <c r="I8569" s="8">
        <v>67.710400000000007</v>
      </c>
      <c r="J8569" s="8">
        <f>datatable[[#This Row],[продажи_]]-datatable[[#This Row],[себестоимость_]]</f>
        <v>48.81519999999999</v>
      </c>
      <c r="L8569"/>
    </row>
    <row r="8570" spans="2:12" x14ac:dyDescent="0.4">
      <c r="B8570" s="5" t="s">
        <v>70</v>
      </c>
      <c r="C8570" s="5" t="s">
        <v>55</v>
      </c>
      <c r="D8570" s="5" t="s">
        <v>15</v>
      </c>
      <c r="E8570" s="5" t="s">
        <v>10</v>
      </c>
      <c r="F8570" s="6">
        <v>44531</v>
      </c>
      <c r="G8570" s="6" t="str">
        <f>TEXT(datatable[[#This Row],[дата]],"ММ")</f>
        <v>12</v>
      </c>
      <c r="H8570" s="8">
        <v>89.327700000000007</v>
      </c>
      <c r="I8570" s="8">
        <v>48.687800000000003</v>
      </c>
      <c r="J8570" s="8">
        <f>datatable[[#This Row],[продажи_]]-datatable[[#This Row],[себестоимость_]]</f>
        <v>40.639900000000004</v>
      </c>
      <c r="L8570"/>
    </row>
    <row r="8571" spans="2:12" x14ac:dyDescent="0.4">
      <c r="B8571" s="5" t="s">
        <v>70</v>
      </c>
      <c r="C8571" s="5" t="s">
        <v>55</v>
      </c>
      <c r="D8571" s="5" t="s">
        <v>15</v>
      </c>
      <c r="E8571" s="5" t="s">
        <v>7</v>
      </c>
      <c r="F8571" s="6">
        <v>44197</v>
      </c>
      <c r="G8571" s="6" t="str">
        <f>TEXT(datatable[[#This Row],[дата]],"ММ")</f>
        <v>01</v>
      </c>
      <c r="H8571" s="8">
        <v>15.0075</v>
      </c>
      <c r="I8571" s="8">
        <v>3.1590000000000003</v>
      </c>
      <c r="J8571" s="8">
        <f>datatable[[#This Row],[продажи_]]-datatable[[#This Row],[себестоимость_]]</f>
        <v>11.8485</v>
      </c>
      <c r="L8571"/>
    </row>
    <row r="8572" spans="2:12" x14ac:dyDescent="0.4">
      <c r="B8572" s="5" t="s">
        <v>70</v>
      </c>
      <c r="C8572" s="5" t="s">
        <v>55</v>
      </c>
      <c r="D8572" s="5" t="s">
        <v>15</v>
      </c>
      <c r="E8572" s="5" t="s">
        <v>7</v>
      </c>
      <c r="F8572" s="6">
        <v>44228</v>
      </c>
      <c r="G8572" s="6" t="str">
        <f>TEXT(datatable[[#This Row],[дата]],"ММ")</f>
        <v>02</v>
      </c>
      <c r="H8572" s="8">
        <v>17.81325</v>
      </c>
      <c r="I8572" s="8">
        <v>5.9825999999999997</v>
      </c>
      <c r="J8572" s="8">
        <f>datatable[[#This Row],[продажи_]]-datatable[[#This Row],[себестоимость_]]</f>
        <v>11.83065</v>
      </c>
      <c r="L8572"/>
    </row>
    <row r="8573" spans="2:12" x14ac:dyDescent="0.4">
      <c r="B8573" s="5" t="s">
        <v>70</v>
      </c>
      <c r="C8573" s="5" t="s">
        <v>55</v>
      </c>
      <c r="D8573" s="5" t="s">
        <v>15</v>
      </c>
      <c r="E8573" s="5" t="s">
        <v>7</v>
      </c>
      <c r="F8573" s="6">
        <v>44256</v>
      </c>
      <c r="G8573" s="6" t="str">
        <f>TEXT(datatable[[#This Row],[дата]],"ММ")</f>
        <v>03</v>
      </c>
      <c r="H8573" s="8">
        <v>16.991099999999999</v>
      </c>
      <c r="I8573" s="8">
        <v>4.5317999999999996</v>
      </c>
      <c r="J8573" s="8">
        <f>datatable[[#This Row],[продажи_]]-datatable[[#This Row],[себестоимость_]]</f>
        <v>12.459299999999999</v>
      </c>
      <c r="L8573"/>
    </row>
    <row r="8574" spans="2:12" x14ac:dyDescent="0.4">
      <c r="B8574" s="5" t="s">
        <v>70</v>
      </c>
      <c r="C8574" s="5" t="s">
        <v>55</v>
      </c>
      <c r="D8574" s="5" t="s">
        <v>15</v>
      </c>
      <c r="E8574" s="5" t="s">
        <v>7</v>
      </c>
      <c r="F8574" s="6">
        <v>44287</v>
      </c>
      <c r="G8574" s="6" t="str">
        <f>TEXT(datatable[[#This Row],[дата]],"ММ")</f>
        <v>04</v>
      </c>
      <c r="H8574" s="8">
        <v>24.429599999999997</v>
      </c>
      <c r="I8574" s="8">
        <v>5.9279999999999999</v>
      </c>
      <c r="J8574" s="8">
        <f>datatable[[#This Row],[продажи_]]-datatable[[#This Row],[себестоимость_]]</f>
        <v>18.501599999999996</v>
      </c>
      <c r="L8574"/>
    </row>
    <row r="8575" spans="2:12" x14ac:dyDescent="0.4">
      <c r="B8575" s="5" t="s">
        <v>70</v>
      </c>
      <c r="C8575" s="5" t="s">
        <v>55</v>
      </c>
      <c r="D8575" s="5" t="s">
        <v>15</v>
      </c>
      <c r="E8575" s="5" t="s">
        <v>7</v>
      </c>
      <c r="F8575" s="6">
        <v>44317</v>
      </c>
      <c r="G8575" s="6" t="str">
        <f>TEXT(datatable[[#This Row],[дата]],"ММ")</f>
        <v>05</v>
      </c>
      <c r="H8575" s="8">
        <v>19.183499999999999</v>
      </c>
      <c r="I8575" s="8">
        <v>5.1869999999999994</v>
      </c>
      <c r="J8575" s="8">
        <f>datatable[[#This Row],[продажи_]]-datatable[[#This Row],[себестоимость_]]</f>
        <v>13.996499999999999</v>
      </c>
      <c r="L8575"/>
    </row>
    <row r="8576" spans="2:12" x14ac:dyDescent="0.4">
      <c r="B8576" s="5" t="s">
        <v>70</v>
      </c>
      <c r="C8576" s="5" t="s">
        <v>55</v>
      </c>
      <c r="D8576" s="5" t="s">
        <v>15</v>
      </c>
      <c r="E8576" s="5" t="s">
        <v>7</v>
      </c>
      <c r="F8576" s="6">
        <v>44348</v>
      </c>
      <c r="G8576" s="6" t="str">
        <f>TEXT(datatable[[#This Row],[дата]],"ММ")</f>
        <v>06</v>
      </c>
      <c r="H8576" s="8">
        <v>9.7483500000000003</v>
      </c>
      <c r="I8576" s="8">
        <v>2.8431000000000002</v>
      </c>
      <c r="J8576" s="8">
        <f>datatable[[#This Row],[продажи_]]-datatable[[#This Row],[себестоимость_]]</f>
        <v>6.9052500000000006</v>
      </c>
      <c r="L8576"/>
    </row>
    <row r="8577" spans="2:12" x14ac:dyDescent="0.4">
      <c r="B8577" s="5" t="s">
        <v>70</v>
      </c>
      <c r="C8577" s="5" t="s">
        <v>55</v>
      </c>
      <c r="D8577" s="5" t="s">
        <v>15</v>
      </c>
      <c r="E8577" s="5" t="s">
        <v>7</v>
      </c>
      <c r="F8577" s="6">
        <v>44378</v>
      </c>
      <c r="G8577" s="6" t="str">
        <f>TEXT(datatable[[#This Row],[дата]],"ММ")</f>
        <v>07</v>
      </c>
      <c r="H8577" s="8">
        <v>12.449700000000002</v>
      </c>
      <c r="I8577" s="8">
        <v>2.9133</v>
      </c>
      <c r="J8577" s="8">
        <f>datatable[[#This Row],[продажи_]]-datatable[[#This Row],[себестоимость_]]</f>
        <v>9.5364000000000022</v>
      </c>
      <c r="L8577"/>
    </row>
    <row r="8578" spans="2:12" x14ac:dyDescent="0.4">
      <c r="B8578" s="5" t="s">
        <v>70</v>
      </c>
      <c r="C8578" s="5" t="s">
        <v>55</v>
      </c>
      <c r="D8578" s="5" t="s">
        <v>15</v>
      </c>
      <c r="E8578" s="5" t="s">
        <v>7</v>
      </c>
      <c r="F8578" s="6">
        <v>44409</v>
      </c>
      <c r="G8578" s="6" t="str">
        <f>TEXT(datatable[[#This Row],[дата]],"ММ")</f>
        <v>08</v>
      </c>
      <c r="H8578" s="8">
        <v>9.6047999999999991</v>
      </c>
      <c r="I8578" s="8">
        <v>3.3696000000000002</v>
      </c>
      <c r="J8578" s="8">
        <f>datatable[[#This Row],[продажи_]]-datatable[[#This Row],[себестоимость_]]</f>
        <v>6.235199999999999</v>
      </c>
      <c r="L8578"/>
    </row>
    <row r="8579" spans="2:12" x14ac:dyDescent="0.4">
      <c r="B8579" s="5" t="s">
        <v>70</v>
      </c>
      <c r="C8579" s="5" t="s">
        <v>55</v>
      </c>
      <c r="D8579" s="5" t="s">
        <v>15</v>
      </c>
      <c r="E8579" s="5" t="s">
        <v>7</v>
      </c>
      <c r="F8579" s="6">
        <v>44440</v>
      </c>
      <c r="G8579" s="6" t="str">
        <f>TEXT(datatable[[#This Row],[дата]],"ММ")</f>
        <v>09</v>
      </c>
      <c r="H8579" s="8">
        <v>14.094000000000001</v>
      </c>
      <c r="I8579" s="8">
        <v>2.8080000000000003</v>
      </c>
      <c r="J8579" s="8">
        <f>datatable[[#This Row],[продажи_]]-datatable[[#This Row],[себестоимость_]]</f>
        <v>11.286000000000001</v>
      </c>
      <c r="L8579"/>
    </row>
    <row r="8580" spans="2:12" x14ac:dyDescent="0.4">
      <c r="B8580" s="5" t="s">
        <v>70</v>
      </c>
      <c r="C8580" s="5" t="s">
        <v>55</v>
      </c>
      <c r="D8580" s="5" t="s">
        <v>15</v>
      </c>
      <c r="E8580" s="5" t="s">
        <v>7</v>
      </c>
      <c r="F8580" s="6">
        <v>44470</v>
      </c>
      <c r="G8580" s="6" t="str">
        <f>TEXT(datatable[[#This Row],[дата]],"ММ")</f>
        <v>10</v>
      </c>
      <c r="H8580" s="8">
        <v>14.2506</v>
      </c>
      <c r="I8580" s="8">
        <v>4.5863999999999994</v>
      </c>
      <c r="J8580" s="8">
        <f>datatable[[#This Row],[продажи_]]-datatable[[#This Row],[себестоимость_]]</f>
        <v>9.664200000000001</v>
      </c>
      <c r="L8580"/>
    </row>
    <row r="8581" spans="2:12" x14ac:dyDescent="0.4">
      <c r="B8581" s="5" t="s">
        <v>70</v>
      </c>
      <c r="C8581" s="5" t="s">
        <v>55</v>
      </c>
      <c r="D8581" s="5" t="s">
        <v>15</v>
      </c>
      <c r="E8581" s="5" t="s">
        <v>7</v>
      </c>
      <c r="F8581" s="6">
        <v>44501</v>
      </c>
      <c r="G8581" s="6" t="str">
        <f>TEXT(datatable[[#This Row],[дата]],"ММ")</f>
        <v>11</v>
      </c>
      <c r="H8581" s="8">
        <v>24.011999999999997</v>
      </c>
      <c r="I8581" s="8">
        <v>6.1151999999999997</v>
      </c>
      <c r="J8581" s="8">
        <f>datatable[[#This Row],[продажи_]]-datatable[[#This Row],[себестоимость_]]</f>
        <v>17.896799999999999</v>
      </c>
      <c r="L8581"/>
    </row>
    <row r="8582" spans="2:12" x14ac:dyDescent="0.4">
      <c r="B8582" s="5" t="s">
        <v>70</v>
      </c>
      <c r="C8582" s="5" t="s">
        <v>55</v>
      </c>
      <c r="D8582" s="5" t="s">
        <v>15</v>
      </c>
      <c r="E8582" s="5" t="s">
        <v>7</v>
      </c>
      <c r="F8582" s="6">
        <v>44531</v>
      </c>
      <c r="G8582" s="6" t="str">
        <f>TEXT(datatable[[#This Row],[дата]],"ММ")</f>
        <v>12</v>
      </c>
      <c r="H8582" s="8">
        <v>15.8949</v>
      </c>
      <c r="I8582" s="8">
        <v>6.3335999999999997</v>
      </c>
      <c r="J8582" s="8">
        <f>datatable[[#This Row],[продажи_]]-datatable[[#This Row],[себестоимость_]]</f>
        <v>9.5612999999999992</v>
      </c>
      <c r="L8582"/>
    </row>
    <row r="8583" spans="2:12" x14ac:dyDescent="0.4">
      <c r="B8583" s="5" t="s">
        <v>70</v>
      </c>
      <c r="C8583" s="5" t="s">
        <v>55</v>
      </c>
      <c r="D8583" s="5" t="s">
        <v>15</v>
      </c>
      <c r="E8583" s="5" t="s">
        <v>7</v>
      </c>
      <c r="F8583" s="6">
        <v>44197</v>
      </c>
      <c r="G8583" s="6" t="str">
        <f>TEXT(datatable[[#This Row],[дата]],"ММ")</f>
        <v>01</v>
      </c>
      <c r="H8583" s="8">
        <v>11.770000000000001</v>
      </c>
      <c r="I8583" s="8">
        <v>4.0425000000000004</v>
      </c>
      <c r="J8583" s="8">
        <f>datatable[[#This Row],[продажи_]]-datatable[[#This Row],[себестоимость_]]</f>
        <v>7.7275000000000009</v>
      </c>
      <c r="L8583"/>
    </row>
    <row r="8584" spans="2:12" x14ac:dyDescent="0.4">
      <c r="B8584" s="5" t="s">
        <v>70</v>
      </c>
      <c r="C8584" s="5" t="s">
        <v>55</v>
      </c>
      <c r="D8584" s="5" t="s">
        <v>15</v>
      </c>
      <c r="E8584" s="5" t="s">
        <v>7</v>
      </c>
      <c r="F8584" s="6">
        <v>44228</v>
      </c>
      <c r="G8584" s="6" t="str">
        <f>TEXT(datatable[[#This Row],[дата]],"ММ")</f>
        <v>02</v>
      </c>
      <c r="H8584" s="8">
        <v>14.443000000000001</v>
      </c>
      <c r="I8584" s="8">
        <v>6.0059999999999993</v>
      </c>
      <c r="J8584" s="8">
        <f>datatable[[#This Row],[продажи_]]-datatable[[#This Row],[себестоимость_]]</f>
        <v>8.4370000000000012</v>
      </c>
      <c r="L8584"/>
    </row>
    <row r="8585" spans="2:12" x14ac:dyDescent="0.4">
      <c r="B8585" s="5" t="s">
        <v>70</v>
      </c>
      <c r="C8585" s="5" t="s">
        <v>55</v>
      </c>
      <c r="D8585" s="5" t="s">
        <v>15</v>
      </c>
      <c r="E8585" s="5" t="s">
        <v>7</v>
      </c>
      <c r="F8585" s="6">
        <v>44256</v>
      </c>
      <c r="G8585" s="6" t="str">
        <f>TEXT(datatable[[#This Row],[дата]],"ММ")</f>
        <v>03</v>
      </c>
      <c r="H8585" s="8">
        <v>14.322000000000001</v>
      </c>
      <c r="I8585" s="8">
        <v>4.5814999999999992</v>
      </c>
      <c r="J8585" s="8">
        <f>datatable[[#This Row],[продажи_]]-datatable[[#This Row],[себестоимость_]]</f>
        <v>9.7405000000000008</v>
      </c>
      <c r="L8585"/>
    </row>
    <row r="8586" spans="2:12" x14ac:dyDescent="0.4">
      <c r="B8586" s="5" t="s">
        <v>70</v>
      </c>
      <c r="C8586" s="5" t="s">
        <v>55</v>
      </c>
      <c r="D8586" s="5" t="s">
        <v>15</v>
      </c>
      <c r="E8586" s="5" t="s">
        <v>7</v>
      </c>
      <c r="F8586" s="6">
        <v>44287</v>
      </c>
      <c r="G8586" s="6" t="str">
        <f>TEXT(datatable[[#This Row],[дата]],"ММ")</f>
        <v>04</v>
      </c>
      <c r="H8586" s="8">
        <v>17.248000000000001</v>
      </c>
      <c r="I8586" s="8">
        <v>6.7144000000000004</v>
      </c>
      <c r="J8586" s="8">
        <f>datatable[[#This Row],[продажи_]]-datatable[[#This Row],[себестоимость_]]</f>
        <v>10.5336</v>
      </c>
      <c r="L8586"/>
    </row>
    <row r="8587" spans="2:12" x14ac:dyDescent="0.4">
      <c r="B8587" s="5" t="s">
        <v>70</v>
      </c>
      <c r="C8587" s="5" t="s">
        <v>55</v>
      </c>
      <c r="D8587" s="5" t="s">
        <v>15</v>
      </c>
      <c r="E8587" s="5" t="s">
        <v>7</v>
      </c>
      <c r="F8587" s="6">
        <v>44317</v>
      </c>
      <c r="G8587" s="6" t="str">
        <f>TEXT(datatable[[#This Row],[дата]],"ММ")</f>
        <v>05</v>
      </c>
      <c r="H8587" s="8">
        <v>14.783999999999999</v>
      </c>
      <c r="I8587" s="8">
        <v>6.4140999999999995</v>
      </c>
      <c r="J8587" s="8">
        <f>datatable[[#This Row],[продажи_]]-datatable[[#This Row],[себестоимость_]]</f>
        <v>8.3698999999999995</v>
      </c>
      <c r="L8587"/>
    </row>
    <row r="8588" spans="2:12" x14ac:dyDescent="0.4">
      <c r="B8588" s="5" t="s">
        <v>70</v>
      </c>
      <c r="C8588" s="5" t="s">
        <v>55</v>
      </c>
      <c r="D8588" s="5" t="s">
        <v>15</v>
      </c>
      <c r="E8588" s="5" t="s">
        <v>7</v>
      </c>
      <c r="F8588" s="6">
        <v>44348</v>
      </c>
      <c r="G8588" s="6" t="str">
        <f>TEXT(datatable[[#This Row],[дата]],"ММ")</f>
        <v>06</v>
      </c>
      <c r="H8588" s="8">
        <v>10.593000000000002</v>
      </c>
      <c r="I8588" s="8">
        <v>3.1185</v>
      </c>
      <c r="J8588" s="8">
        <f>datatable[[#This Row],[продажи_]]-datatable[[#This Row],[себестоимость_]]</f>
        <v>7.4745000000000017</v>
      </c>
      <c r="L8588"/>
    </row>
    <row r="8589" spans="2:12" x14ac:dyDescent="0.4">
      <c r="B8589" s="5" t="s">
        <v>70</v>
      </c>
      <c r="C8589" s="5" t="s">
        <v>55</v>
      </c>
      <c r="D8589" s="5" t="s">
        <v>15</v>
      </c>
      <c r="E8589" s="5" t="s">
        <v>7</v>
      </c>
      <c r="F8589" s="6">
        <v>44378</v>
      </c>
      <c r="G8589" s="6" t="str">
        <f>TEXT(datatable[[#This Row],[дата]],"ММ")</f>
        <v>07</v>
      </c>
      <c r="H8589" s="8">
        <v>10.989000000000001</v>
      </c>
      <c r="I8589" s="8">
        <v>3.0145499999999998</v>
      </c>
      <c r="J8589" s="8">
        <f>datatable[[#This Row],[продажи_]]-datatable[[#This Row],[себестоимость_]]</f>
        <v>7.9744500000000009</v>
      </c>
      <c r="L8589"/>
    </row>
    <row r="8590" spans="2:12" x14ac:dyDescent="0.4">
      <c r="B8590" s="5" t="s">
        <v>70</v>
      </c>
      <c r="C8590" s="5" t="s">
        <v>55</v>
      </c>
      <c r="D8590" s="5" t="s">
        <v>15</v>
      </c>
      <c r="E8590" s="5" t="s">
        <v>7</v>
      </c>
      <c r="F8590" s="6">
        <v>44409</v>
      </c>
      <c r="G8590" s="6" t="str">
        <f>TEXT(datatable[[#This Row],[дата]],"ММ")</f>
        <v>08</v>
      </c>
      <c r="H8590" s="8">
        <v>10.119999999999999</v>
      </c>
      <c r="I8590" s="8">
        <v>3.1724000000000001</v>
      </c>
      <c r="J8590" s="8">
        <f>datatable[[#This Row],[продажи_]]-datatable[[#This Row],[себестоимость_]]</f>
        <v>6.9475999999999996</v>
      </c>
      <c r="L8590"/>
    </row>
    <row r="8591" spans="2:12" x14ac:dyDescent="0.4">
      <c r="B8591" s="5" t="s">
        <v>70</v>
      </c>
      <c r="C8591" s="5" t="s">
        <v>55</v>
      </c>
      <c r="D8591" s="5" t="s">
        <v>15</v>
      </c>
      <c r="E8591" s="5" t="s">
        <v>7</v>
      </c>
      <c r="F8591" s="6">
        <v>44440</v>
      </c>
      <c r="G8591" s="6" t="str">
        <f>TEXT(datatable[[#This Row],[дата]],"ММ")</f>
        <v>09</v>
      </c>
      <c r="H8591" s="8">
        <v>9.8010000000000002</v>
      </c>
      <c r="I8591" s="8">
        <v>3.6728999999999998</v>
      </c>
      <c r="J8591" s="8">
        <f>datatable[[#This Row],[продажи_]]-datatable[[#This Row],[себестоимость_]]</f>
        <v>6.1280999999999999</v>
      </c>
      <c r="L8591"/>
    </row>
    <row r="8592" spans="2:12" x14ac:dyDescent="0.4">
      <c r="B8592" s="5" t="s">
        <v>70</v>
      </c>
      <c r="C8592" s="5" t="s">
        <v>55</v>
      </c>
      <c r="D8592" s="5" t="s">
        <v>15</v>
      </c>
      <c r="E8592" s="5" t="s">
        <v>7</v>
      </c>
      <c r="F8592" s="6">
        <v>44470</v>
      </c>
      <c r="G8592" s="6" t="str">
        <f>TEXT(datatable[[#This Row],[дата]],"ММ")</f>
        <v>10</v>
      </c>
      <c r="H8592" s="8">
        <v>13.200000000000001</v>
      </c>
      <c r="I8592" s="8">
        <v>4.0655999999999999</v>
      </c>
      <c r="J8592" s="8">
        <f>datatable[[#This Row],[продажи_]]-datatable[[#This Row],[себестоимость_]]</f>
        <v>9.1344000000000012</v>
      </c>
      <c r="L8592"/>
    </row>
    <row r="8593" spans="2:12" x14ac:dyDescent="0.4">
      <c r="B8593" s="5" t="s">
        <v>70</v>
      </c>
      <c r="C8593" s="5" t="s">
        <v>55</v>
      </c>
      <c r="D8593" s="5" t="s">
        <v>15</v>
      </c>
      <c r="E8593" s="5" t="s">
        <v>7</v>
      </c>
      <c r="F8593" s="6">
        <v>44501</v>
      </c>
      <c r="G8593" s="6" t="str">
        <f>TEXT(datatable[[#This Row],[дата]],"ММ")</f>
        <v>11</v>
      </c>
      <c r="H8593" s="8">
        <v>17.423999999999999</v>
      </c>
      <c r="I8593" s="8">
        <v>6.5912000000000006</v>
      </c>
      <c r="J8593" s="8">
        <f>datatable[[#This Row],[продажи_]]-datatable[[#This Row],[себестоимость_]]</f>
        <v>10.832799999999999</v>
      </c>
      <c r="L8593"/>
    </row>
    <row r="8594" spans="2:12" x14ac:dyDescent="0.4">
      <c r="B8594" s="5" t="s">
        <v>70</v>
      </c>
      <c r="C8594" s="5" t="s">
        <v>55</v>
      </c>
      <c r="D8594" s="5" t="s">
        <v>15</v>
      </c>
      <c r="E8594" s="5" t="s">
        <v>7</v>
      </c>
      <c r="F8594" s="6">
        <v>44531</v>
      </c>
      <c r="G8594" s="6" t="str">
        <f>TEXT(datatable[[#This Row],[дата]],"ММ")</f>
        <v>12</v>
      </c>
      <c r="H8594" s="8">
        <v>17.401999999999997</v>
      </c>
      <c r="I8594" s="8">
        <v>4.6892999999999994</v>
      </c>
      <c r="J8594" s="8">
        <f>datatable[[#This Row],[продажи_]]-datatable[[#This Row],[себестоимость_]]</f>
        <v>12.712699999999998</v>
      </c>
      <c r="L8594"/>
    </row>
    <row r="8595" spans="2:12" x14ac:dyDescent="0.4">
      <c r="B8595" s="5" t="s">
        <v>70</v>
      </c>
      <c r="C8595" s="5" t="s">
        <v>55</v>
      </c>
      <c r="D8595" s="5" t="s">
        <v>15</v>
      </c>
      <c r="E8595" s="5" t="s">
        <v>7</v>
      </c>
      <c r="F8595" s="6">
        <v>44197</v>
      </c>
      <c r="G8595" s="6" t="str">
        <f>TEXT(datatable[[#This Row],[дата]],"ММ")</f>
        <v>01</v>
      </c>
      <c r="H8595" s="8">
        <v>1.298</v>
      </c>
      <c r="I8595" s="8">
        <v>0.51749999999999996</v>
      </c>
      <c r="J8595" s="8">
        <f>datatable[[#This Row],[продажи_]]-datatable[[#This Row],[себестоимость_]]</f>
        <v>0.78050000000000008</v>
      </c>
      <c r="L8595"/>
    </row>
    <row r="8596" spans="2:12" x14ac:dyDescent="0.4">
      <c r="B8596" s="5" t="s">
        <v>70</v>
      </c>
      <c r="C8596" s="5" t="s">
        <v>55</v>
      </c>
      <c r="D8596" s="5" t="s">
        <v>15</v>
      </c>
      <c r="E8596" s="5" t="s">
        <v>7</v>
      </c>
      <c r="F8596" s="6">
        <v>44228</v>
      </c>
      <c r="G8596" s="6" t="str">
        <f>TEXT(datatable[[#This Row],[дата]],"ММ")</f>
        <v>02</v>
      </c>
      <c r="H8596" s="8">
        <v>1.3871</v>
      </c>
      <c r="I8596" s="8">
        <v>0.66689999999999994</v>
      </c>
      <c r="J8596" s="8">
        <f>datatable[[#This Row],[продажи_]]-datatable[[#This Row],[себестоимость_]]</f>
        <v>0.72020000000000006</v>
      </c>
      <c r="L8596"/>
    </row>
    <row r="8597" spans="2:12" x14ac:dyDescent="0.4">
      <c r="B8597" s="5" t="s">
        <v>70</v>
      </c>
      <c r="C8597" s="5" t="s">
        <v>55</v>
      </c>
      <c r="D8597" s="5" t="s">
        <v>15</v>
      </c>
      <c r="E8597" s="5" t="s">
        <v>7</v>
      </c>
      <c r="F8597" s="6">
        <v>44256</v>
      </c>
      <c r="G8597" s="6" t="str">
        <f>TEXT(datatable[[#This Row],[дата]],"ММ")</f>
        <v>03</v>
      </c>
      <c r="H8597" s="8">
        <v>1.7402</v>
      </c>
      <c r="I8597" s="8">
        <v>0.63</v>
      </c>
      <c r="J8597" s="8">
        <f>datatable[[#This Row],[продажи_]]-datatable[[#This Row],[себестоимость_]]</f>
        <v>1.1101999999999999</v>
      </c>
      <c r="L8597"/>
    </row>
    <row r="8598" spans="2:12" x14ac:dyDescent="0.4">
      <c r="B8598" s="5" t="s">
        <v>70</v>
      </c>
      <c r="C8598" s="5" t="s">
        <v>55</v>
      </c>
      <c r="D8598" s="5" t="s">
        <v>15</v>
      </c>
      <c r="E8598" s="5" t="s">
        <v>7</v>
      </c>
      <c r="F8598" s="6">
        <v>44287</v>
      </c>
      <c r="G8598" s="6" t="str">
        <f>TEXT(datatable[[#This Row],[дата]],"ММ")</f>
        <v>04</v>
      </c>
      <c r="H8598" s="8">
        <v>1.5664</v>
      </c>
      <c r="I8598" s="8">
        <v>0.67679999999999996</v>
      </c>
      <c r="J8598" s="8">
        <f>datatable[[#This Row],[продажи_]]-datatable[[#This Row],[себестоимость_]]</f>
        <v>0.88960000000000006</v>
      </c>
      <c r="L8598"/>
    </row>
    <row r="8599" spans="2:12" x14ac:dyDescent="0.4">
      <c r="B8599" s="5" t="s">
        <v>70</v>
      </c>
      <c r="C8599" s="5" t="s">
        <v>55</v>
      </c>
      <c r="D8599" s="5" t="s">
        <v>15</v>
      </c>
      <c r="E8599" s="5" t="s">
        <v>7</v>
      </c>
      <c r="F8599" s="6">
        <v>44317</v>
      </c>
      <c r="G8599" s="6" t="str">
        <f>TEXT(datatable[[#This Row],[дата]],"ММ")</f>
        <v>05</v>
      </c>
      <c r="H8599" s="8">
        <v>1.4783999999999999</v>
      </c>
      <c r="I8599" s="8">
        <v>0.69930000000000003</v>
      </c>
      <c r="J8599" s="8">
        <f>datatable[[#This Row],[продажи_]]-datatable[[#This Row],[себестоимость_]]</f>
        <v>0.7790999999999999</v>
      </c>
      <c r="L8599"/>
    </row>
    <row r="8600" spans="2:12" x14ac:dyDescent="0.4">
      <c r="B8600" s="5" t="s">
        <v>70</v>
      </c>
      <c r="C8600" s="5" t="s">
        <v>55</v>
      </c>
      <c r="D8600" s="5" t="s">
        <v>15</v>
      </c>
      <c r="E8600" s="5" t="s">
        <v>7</v>
      </c>
      <c r="F8600" s="6">
        <v>44348</v>
      </c>
      <c r="G8600" s="6" t="str">
        <f>TEXT(datatable[[#This Row],[дата]],"ММ")</f>
        <v>06</v>
      </c>
      <c r="H8600" s="8">
        <v>1.1186999999999998</v>
      </c>
      <c r="I8600" s="8">
        <v>0.44145000000000006</v>
      </c>
      <c r="J8600" s="8">
        <f>datatable[[#This Row],[продажи_]]-datatable[[#This Row],[себестоимость_]]</f>
        <v>0.67724999999999969</v>
      </c>
      <c r="L8600"/>
    </row>
    <row r="8601" spans="2:12" x14ac:dyDescent="0.4">
      <c r="B8601" s="5" t="s">
        <v>70</v>
      </c>
      <c r="C8601" s="5" t="s">
        <v>55</v>
      </c>
      <c r="D8601" s="5" t="s">
        <v>15</v>
      </c>
      <c r="E8601" s="5" t="s">
        <v>7</v>
      </c>
      <c r="F8601" s="6">
        <v>44378</v>
      </c>
      <c r="G8601" s="6" t="str">
        <f>TEXT(datatable[[#This Row],[дата]],"ММ")</f>
        <v>07</v>
      </c>
      <c r="H8601" s="8">
        <v>1.089</v>
      </c>
      <c r="I8601" s="8">
        <v>0.43740000000000007</v>
      </c>
      <c r="J8601" s="8">
        <f>datatable[[#This Row],[продажи_]]-datatable[[#This Row],[себестоимость_]]</f>
        <v>0.65159999999999996</v>
      </c>
      <c r="L8601"/>
    </row>
    <row r="8602" spans="2:12" x14ac:dyDescent="0.4">
      <c r="B8602" s="5" t="s">
        <v>70</v>
      </c>
      <c r="C8602" s="5" t="s">
        <v>55</v>
      </c>
      <c r="D8602" s="5" t="s">
        <v>15</v>
      </c>
      <c r="E8602" s="5" t="s">
        <v>7</v>
      </c>
      <c r="F8602" s="6">
        <v>44409</v>
      </c>
      <c r="G8602" s="6" t="str">
        <f>TEXT(datatable[[#This Row],[дата]],"ММ")</f>
        <v>08</v>
      </c>
      <c r="H8602" s="8">
        <v>0.83599999999999997</v>
      </c>
      <c r="I8602" s="8">
        <v>0.34199999999999997</v>
      </c>
      <c r="J8602" s="8">
        <f>datatable[[#This Row],[продажи_]]-datatable[[#This Row],[себестоимость_]]</f>
        <v>0.49399999999999999</v>
      </c>
      <c r="L8602"/>
    </row>
    <row r="8603" spans="2:12" x14ac:dyDescent="0.4">
      <c r="B8603" s="5" t="s">
        <v>70</v>
      </c>
      <c r="C8603" s="5" t="s">
        <v>55</v>
      </c>
      <c r="D8603" s="5" t="s">
        <v>15</v>
      </c>
      <c r="E8603" s="5" t="s">
        <v>7</v>
      </c>
      <c r="F8603" s="6">
        <v>44440</v>
      </c>
      <c r="G8603" s="6" t="str">
        <f>TEXT(datatable[[#This Row],[дата]],"ММ")</f>
        <v>09</v>
      </c>
      <c r="H8603" s="8">
        <v>1.089</v>
      </c>
      <c r="I8603" s="8">
        <v>0.35235</v>
      </c>
      <c r="J8603" s="8">
        <f>datatable[[#This Row],[продажи_]]-datatable[[#This Row],[себестоимость_]]</f>
        <v>0.73665000000000003</v>
      </c>
      <c r="L8603"/>
    </row>
    <row r="8604" spans="2:12" x14ac:dyDescent="0.4">
      <c r="B8604" s="5" t="s">
        <v>70</v>
      </c>
      <c r="C8604" s="5" t="s">
        <v>55</v>
      </c>
      <c r="D8604" s="5" t="s">
        <v>15</v>
      </c>
      <c r="E8604" s="5" t="s">
        <v>7</v>
      </c>
      <c r="F8604" s="6">
        <v>44470</v>
      </c>
      <c r="G8604" s="6" t="str">
        <f>TEXT(datatable[[#This Row],[дата]],"ММ")</f>
        <v>10</v>
      </c>
      <c r="H8604" s="8">
        <v>1.2144000000000001</v>
      </c>
      <c r="I8604" s="8">
        <v>0.58860000000000012</v>
      </c>
      <c r="J8604" s="8">
        <f>datatable[[#This Row],[продажи_]]-datatable[[#This Row],[себестоимость_]]</f>
        <v>0.62580000000000002</v>
      </c>
      <c r="L8604"/>
    </row>
    <row r="8605" spans="2:12" x14ac:dyDescent="0.4">
      <c r="B8605" s="5" t="s">
        <v>70</v>
      </c>
      <c r="C8605" s="5" t="s">
        <v>55</v>
      </c>
      <c r="D8605" s="5" t="s">
        <v>15</v>
      </c>
      <c r="E8605" s="5" t="s">
        <v>7</v>
      </c>
      <c r="F8605" s="6">
        <v>44501</v>
      </c>
      <c r="G8605" s="6" t="str">
        <f>TEXT(datatable[[#This Row],[дата]],"ММ")</f>
        <v>11</v>
      </c>
      <c r="H8605" s="8">
        <v>1.76</v>
      </c>
      <c r="I8605" s="8">
        <v>0.72719999999999996</v>
      </c>
      <c r="J8605" s="8">
        <f>datatable[[#This Row],[продажи_]]-datatable[[#This Row],[себестоимость_]]</f>
        <v>1.0327999999999999</v>
      </c>
      <c r="L8605"/>
    </row>
    <row r="8606" spans="2:12" x14ac:dyDescent="0.4">
      <c r="B8606" s="5" t="s">
        <v>70</v>
      </c>
      <c r="C8606" s="5" t="s">
        <v>55</v>
      </c>
      <c r="D8606" s="5" t="s">
        <v>15</v>
      </c>
      <c r="E8606" s="5" t="s">
        <v>7</v>
      </c>
      <c r="F8606" s="6">
        <v>44531</v>
      </c>
      <c r="G8606" s="6" t="str">
        <f>TEXT(datatable[[#This Row],[дата]],"ММ")</f>
        <v>12</v>
      </c>
      <c r="H8606" s="8">
        <v>1.3398000000000001</v>
      </c>
      <c r="I8606" s="8">
        <v>0.53549999999999998</v>
      </c>
      <c r="J8606" s="8">
        <f>datatable[[#This Row],[продажи_]]-datatable[[#This Row],[себестоимость_]]</f>
        <v>0.80430000000000013</v>
      </c>
      <c r="L8606"/>
    </row>
    <row r="8607" spans="2:12" x14ac:dyDescent="0.4">
      <c r="B8607" s="5" t="s">
        <v>70</v>
      </c>
      <c r="C8607" s="5" t="s">
        <v>55</v>
      </c>
      <c r="D8607" s="5" t="s">
        <v>15</v>
      </c>
      <c r="E8607" s="5" t="s">
        <v>7</v>
      </c>
      <c r="F8607" s="6">
        <v>44197</v>
      </c>
      <c r="G8607" s="6" t="str">
        <f>TEXT(datatable[[#This Row],[дата]],"ММ")</f>
        <v>01</v>
      </c>
      <c r="H8607" s="8">
        <v>22.781000000000002</v>
      </c>
      <c r="I8607" s="8">
        <v>10.246</v>
      </c>
      <c r="J8607" s="8">
        <f>datatable[[#This Row],[продажи_]]-datatable[[#This Row],[себестоимость_]]</f>
        <v>12.535000000000002</v>
      </c>
      <c r="L8607"/>
    </row>
    <row r="8608" spans="2:12" x14ac:dyDescent="0.4">
      <c r="B8608" s="5" t="s">
        <v>70</v>
      </c>
      <c r="C8608" s="5" t="s">
        <v>55</v>
      </c>
      <c r="D8608" s="5" t="s">
        <v>15</v>
      </c>
      <c r="E8608" s="5" t="s">
        <v>7</v>
      </c>
      <c r="F8608" s="6">
        <v>44228</v>
      </c>
      <c r="G8608" s="6" t="str">
        <f>TEXT(datatable[[#This Row],[дата]],"ММ")</f>
        <v>02</v>
      </c>
      <c r="H8608" s="8">
        <v>29.887000000000004</v>
      </c>
      <c r="I8608" s="8">
        <v>9.898200000000001</v>
      </c>
      <c r="J8608" s="8">
        <f>datatable[[#This Row],[продажи_]]-datatable[[#This Row],[себестоимость_]]</f>
        <v>19.988800000000005</v>
      </c>
      <c r="L8608"/>
    </row>
    <row r="8609" spans="2:12" x14ac:dyDescent="0.4">
      <c r="B8609" s="5" t="s">
        <v>70</v>
      </c>
      <c r="C8609" s="5" t="s">
        <v>55</v>
      </c>
      <c r="D8609" s="5" t="s">
        <v>15</v>
      </c>
      <c r="E8609" s="5" t="s">
        <v>7</v>
      </c>
      <c r="F8609" s="6">
        <v>44256</v>
      </c>
      <c r="G8609" s="6" t="str">
        <f>TEXT(datatable[[#This Row],[дата]],"ММ")</f>
        <v>03</v>
      </c>
      <c r="H8609" s="8">
        <v>33.941600000000001</v>
      </c>
      <c r="I8609" s="8">
        <v>12.633599999999999</v>
      </c>
      <c r="J8609" s="8">
        <f>datatable[[#This Row],[продажи_]]-datatable[[#This Row],[себестоимость_]]</f>
        <v>21.308</v>
      </c>
      <c r="L8609"/>
    </row>
    <row r="8610" spans="2:12" x14ac:dyDescent="0.4">
      <c r="B8610" s="5" t="s">
        <v>70</v>
      </c>
      <c r="C8610" s="5" t="s">
        <v>55</v>
      </c>
      <c r="D8610" s="5" t="s">
        <v>15</v>
      </c>
      <c r="E8610" s="5" t="s">
        <v>7</v>
      </c>
      <c r="F8610" s="6">
        <v>44287</v>
      </c>
      <c r="G8610" s="6" t="str">
        <f>TEXT(datatable[[#This Row],[дата]],"ММ")</f>
        <v>04</v>
      </c>
      <c r="H8610" s="8">
        <v>26.751999999999999</v>
      </c>
      <c r="I8610" s="8">
        <v>13.084800000000001</v>
      </c>
      <c r="J8610" s="8">
        <f>datatable[[#This Row],[продажи_]]-datatable[[#This Row],[себестоимость_]]</f>
        <v>13.667199999999998</v>
      </c>
      <c r="L8610"/>
    </row>
    <row r="8611" spans="2:12" x14ac:dyDescent="0.4">
      <c r="B8611" s="5" t="s">
        <v>70</v>
      </c>
      <c r="C8611" s="5" t="s">
        <v>55</v>
      </c>
      <c r="D8611" s="5" t="s">
        <v>15</v>
      </c>
      <c r="E8611" s="5" t="s">
        <v>7</v>
      </c>
      <c r="F8611" s="6">
        <v>44317</v>
      </c>
      <c r="G8611" s="6" t="str">
        <f>TEXT(datatable[[#This Row],[дата]],"ММ")</f>
        <v>05</v>
      </c>
      <c r="H8611" s="8">
        <v>30.137800000000002</v>
      </c>
      <c r="I8611" s="8">
        <v>12.7652</v>
      </c>
      <c r="J8611" s="8">
        <f>datatable[[#This Row],[продажи_]]-datatable[[#This Row],[себестоимость_]]</f>
        <v>17.372600000000002</v>
      </c>
      <c r="L8611"/>
    </row>
    <row r="8612" spans="2:12" x14ac:dyDescent="0.4">
      <c r="B8612" s="5" t="s">
        <v>70</v>
      </c>
      <c r="C8612" s="5" t="s">
        <v>55</v>
      </c>
      <c r="D8612" s="5" t="s">
        <v>15</v>
      </c>
      <c r="E8612" s="5" t="s">
        <v>7</v>
      </c>
      <c r="F8612" s="6">
        <v>44348</v>
      </c>
      <c r="G8612" s="6" t="str">
        <f>TEXT(datatable[[#This Row],[дата]],"ММ")</f>
        <v>06</v>
      </c>
      <c r="H8612" s="8">
        <v>18.809999999999999</v>
      </c>
      <c r="I8612" s="8">
        <v>10.067400000000001</v>
      </c>
      <c r="J8612" s="8">
        <f>datatable[[#This Row],[продажи_]]-datatable[[#This Row],[себестоимость_]]</f>
        <v>8.7425999999999977</v>
      </c>
      <c r="L8612"/>
    </row>
    <row r="8613" spans="2:12" x14ac:dyDescent="0.4">
      <c r="B8613" s="5" t="s">
        <v>70</v>
      </c>
      <c r="C8613" s="5" t="s">
        <v>55</v>
      </c>
      <c r="D8613" s="5" t="s">
        <v>15</v>
      </c>
      <c r="E8613" s="5" t="s">
        <v>7</v>
      </c>
      <c r="F8613" s="6">
        <v>44378</v>
      </c>
      <c r="G8613" s="6" t="str">
        <f>TEXT(datatable[[#This Row],[дата]],"ММ")</f>
        <v>07</v>
      </c>
      <c r="H8613" s="8">
        <v>16.176599999999997</v>
      </c>
      <c r="I8613" s="8">
        <v>8.3754000000000008</v>
      </c>
      <c r="J8613" s="8">
        <f>datatable[[#This Row],[продажи_]]-datatable[[#This Row],[себестоимость_]]</f>
        <v>7.8011999999999961</v>
      </c>
      <c r="L8613"/>
    </row>
    <row r="8614" spans="2:12" x14ac:dyDescent="0.4">
      <c r="B8614" s="5" t="s">
        <v>70</v>
      </c>
      <c r="C8614" s="5" t="s">
        <v>55</v>
      </c>
      <c r="D8614" s="5" t="s">
        <v>15</v>
      </c>
      <c r="E8614" s="5" t="s">
        <v>7</v>
      </c>
      <c r="F8614" s="6">
        <v>44409</v>
      </c>
      <c r="G8614" s="6" t="str">
        <f>TEXT(datatable[[#This Row],[дата]],"ММ")</f>
        <v>08</v>
      </c>
      <c r="H8614" s="8">
        <v>15.215199999999999</v>
      </c>
      <c r="I8614" s="8">
        <v>7.6704000000000008</v>
      </c>
      <c r="J8614" s="8">
        <f>datatable[[#This Row],[продажи_]]-datatable[[#This Row],[себестоимость_]]</f>
        <v>7.5447999999999986</v>
      </c>
      <c r="L8614"/>
    </row>
    <row r="8615" spans="2:12" x14ac:dyDescent="0.4">
      <c r="B8615" s="5" t="s">
        <v>70</v>
      </c>
      <c r="C8615" s="5" t="s">
        <v>55</v>
      </c>
      <c r="D8615" s="5" t="s">
        <v>15</v>
      </c>
      <c r="E8615" s="5" t="s">
        <v>7</v>
      </c>
      <c r="F8615" s="6">
        <v>44440</v>
      </c>
      <c r="G8615" s="6" t="str">
        <f>TEXT(datatable[[#This Row],[дата]],"ММ")</f>
        <v>09</v>
      </c>
      <c r="H8615" s="8">
        <v>19.186199999999999</v>
      </c>
      <c r="I8615" s="8">
        <v>8.2062000000000008</v>
      </c>
      <c r="J8615" s="8">
        <f>datatable[[#This Row],[продажи_]]-datatable[[#This Row],[себестоимость_]]</f>
        <v>10.979999999999999</v>
      </c>
      <c r="L8615"/>
    </row>
    <row r="8616" spans="2:12" x14ac:dyDescent="0.4">
      <c r="B8616" s="5" t="s">
        <v>70</v>
      </c>
      <c r="C8616" s="5" t="s">
        <v>55</v>
      </c>
      <c r="D8616" s="5" t="s">
        <v>15</v>
      </c>
      <c r="E8616" s="5" t="s">
        <v>7</v>
      </c>
      <c r="F8616" s="6">
        <v>44470</v>
      </c>
      <c r="G8616" s="6" t="str">
        <f>TEXT(datatable[[#This Row],[дата]],"ММ")</f>
        <v>10</v>
      </c>
      <c r="H8616" s="8">
        <v>27.838800000000006</v>
      </c>
      <c r="I8616" s="8">
        <v>10.151999999999999</v>
      </c>
      <c r="J8616" s="8">
        <f>datatable[[#This Row],[продажи_]]-datatable[[#This Row],[себестоимость_]]</f>
        <v>17.686800000000005</v>
      </c>
      <c r="L8616"/>
    </row>
    <row r="8617" spans="2:12" x14ac:dyDescent="0.4">
      <c r="B8617" s="5" t="s">
        <v>70</v>
      </c>
      <c r="C8617" s="5" t="s">
        <v>55</v>
      </c>
      <c r="D8617" s="5" t="s">
        <v>15</v>
      </c>
      <c r="E8617" s="5" t="s">
        <v>7</v>
      </c>
      <c r="F8617" s="6">
        <v>44501</v>
      </c>
      <c r="G8617" s="6" t="str">
        <f>TEXT(datatable[[#This Row],[дата]],"ММ")</f>
        <v>11</v>
      </c>
      <c r="H8617" s="8">
        <v>33.105599999999995</v>
      </c>
      <c r="I8617" s="8">
        <v>12.332800000000001</v>
      </c>
      <c r="J8617" s="8">
        <f>datatable[[#This Row],[продажи_]]-datatable[[#This Row],[себестоимость_]]</f>
        <v>20.772799999999997</v>
      </c>
      <c r="L8617"/>
    </row>
    <row r="8618" spans="2:12" x14ac:dyDescent="0.4">
      <c r="B8618" s="5" t="s">
        <v>70</v>
      </c>
      <c r="C8618" s="5" t="s">
        <v>55</v>
      </c>
      <c r="D8618" s="5" t="s">
        <v>15</v>
      </c>
      <c r="E8618" s="5" t="s">
        <v>7</v>
      </c>
      <c r="F8618" s="6">
        <v>44531</v>
      </c>
      <c r="G8618" s="6" t="str">
        <f>TEXT(datatable[[#This Row],[дата]],"ММ")</f>
        <v>12</v>
      </c>
      <c r="H8618" s="8">
        <v>34.234200000000001</v>
      </c>
      <c r="I8618" s="8">
        <v>10.922799999999999</v>
      </c>
      <c r="J8618" s="8">
        <f>datatable[[#This Row],[продажи_]]-datatable[[#This Row],[себестоимость_]]</f>
        <v>23.311400000000003</v>
      </c>
      <c r="L8618"/>
    </row>
    <row r="8619" spans="2:12" x14ac:dyDescent="0.4">
      <c r="B8619" s="5" t="s">
        <v>70</v>
      </c>
      <c r="C8619" s="5" t="s">
        <v>55</v>
      </c>
      <c r="D8619" s="5" t="s">
        <v>15</v>
      </c>
      <c r="E8619" s="5" t="s">
        <v>7</v>
      </c>
      <c r="F8619" s="6">
        <v>44197</v>
      </c>
      <c r="G8619" s="6" t="str">
        <f>TEXT(datatable[[#This Row],[дата]],"ММ")</f>
        <v>01</v>
      </c>
      <c r="H8619" s="8">
        <v>13.897500000000001</v>
      </c>
      <c r="I8619" s="8">
        <v>6.48</v>
      </c>
      <c r="J8619" s="8">
        <f>datatable[[#This Row],[продажи_]]-datatable[[#This Row],[себестоимость_]]</f>
        <v>7.4175000000000004</v>
      </c>
      <c r="L8619"/>
    </row>
    <row r="8620" spans="2:12" x14ac:dyDescent="0.4">
      <c r="B8620" s="5" t="s">
        <v>70</v>
      </c>
      <c r="C8620" s="5" t="s">
        <v>55</v>
      </c>
      <c r="D8620" s="5" t="s">
        <v>15</v>
      </c>
      <c r="E8620" s="5" t="s">
        <v>7</v>
      </c>
      <c r="F8620" s="6">
        <v>44228</v>
      </c>
      <c r="G8620" s="6" t="str">
        <f>TEXT(datatable[[#This Row],[дата]],"ММ")</f>
        <v>02</v>
      </c>
      <c r="H8620" s="8">
        <v>18.279299999999999</v>
      </c>
      <c r="I8620" s="8">
        <v>6.3882000000000003</v>
      </c>
      <c r="J8620" s="8">
        <f>datatable[[#This Row],[продажи_]]-datatable[[#This Row],[себестоимость_]]</f>
        <v>11.891099999999998</v>
      </c>
      <c r="L8620"/>
    </row>
    <row r="8621" spans="2:12" x14ac:dyDescent="0.4">
      <c r="B8621" s="5" t="s">
        <v>70</v>
      </c>
      <c r="C8621" s="5" t="s">
        <v>55</v>
      </c>
      <c r="D8621" s="5" t="s">
        <v>15</v>
      </c>
      <c r="E8621" s="5" t="s">
        <v>7</v>
      </c>
      <c r="F8621" s="6">
        <v>44256</v>
      </c>
      <c r="G8621" s="6" t="str">
        <f>TEXT(datatable[[#This Row],[дата]],"ММ")</f>
        <v>03</v>
      </c>
      <c r="H8621" s="8">
        <v>23.347799999999999</v>
      </c>
      <c r="I8621" s="8">
        <v>8.0892000000000017</v>
      </c>
      <c r="J8621" s="8">
        <f>datatable[[#This Row],[продажи_]]-datatable[[#This Row],[себестоимость_]]</f>
        <v>15.258599999999998</v>
      </c>
      <c r="L8621"/>
    </row>
    <row r="8622" spans="2:12" x14ac:dyDescent="0.4">
      <c r="B8622" s="5" t="s">
        <v>70</v>
      </c>
      <c r="C8622" s="5" t="s">
        <v>55</v>
      </c>
      <c r="D8622" s="5" t="s">
        <v>15</v>
      </c>
      <c r="E8622" s="5" t="s">
        <v>7</v>
      </c>
      <c r="F8622" s="6">
        <v>44287</v>
      </c>
      <c r="G8622" s="6" t="str">
        <f>TEXT(datatable[[#This Row],[дата]],"ММ")</f>
        <v>04</v>
      </c>
      <c r="H8622" s="8">
        <v>25.113599999999998</v>
      </c>
      <c r="I8622" s="8">
        <v>9.417600000000002</v>
      </c>
      <c r="J8622" s="8">
        <f>datatable[[#This Row],[продажи_]]-datatable[[#This Row],[себестоимость_]]</f>
        <v>15.695999999999996</v>
      </c>
      <c r="L8622"/>
    </row>
    <row r="8623" spans="2:12" x14ac:dyDescent="0.4">
      <c r="B8623" s="5" t="s">
        <v>70</v>
      </c>
      <c r="C8623" s="5" t="s">
        <v>55</v>
      </c>
      <c r="D8623" s="5" t="s">
        <v>15</v>
      </c>
      <c r="E8623" s="5" t="s">
        <v>7</v>
      </c>
      <c r="F8623" s="6">
        <v>44317</v>
      </c>
      <c r="G8623" s="6" t="str">
        <f>TEXT(datatable[[#This Row],[дата]],"ММ")</f>
        <v>05</v>
      </c>
      <c r="H8623" s="8">
        <v>25.407900000000001</v>
      </c>
      <c r="I8623" s="8">
        <v>8.3916000000000022</v>
      </c>
      <c r="J8623" s="8">
        <f>datatable[[#This Row],[продажи_]]-datatable[[#This Row],[себестоимость_]]</f>
        <v>17.016300000000001</v>
      </c>
      <c r="L8623"/>
    </row>
    <row r="8624" spans="2:12" x14ac:dyDescent="0.4">
      <c r="B8624" s="5" t="s">
        <v>70</v>
      </c>
      <c r="C8624" s="5" t="s">
        <v>55</v>
      </c>
      <c r="D8624" s="5" t="s">
        <v>15</v>
      </c>
      <c r="E8624" s="5" t="s">
        <v>7</v>
      </c>
      <c r="F8624" s="6">
        <v>44348</v>
      </c>
      <c r="G8624" s="6" t="str">
        <f>TEXT(datatable[[#This Row],[дата]],"ММ")</f>
        <v>06</v>
      </c>
      <c r="H8624" s="8">
        <v>13.390650000000001</v>
      </c>
      <c r="I8624" s="8">
        <v>4.8113999999999999</v>
      </c>
      <c r="J8624" s="8">
        <f>datatable[[#This Row],[продажи_]]-datatable[[#This Row],[себестоимость_]]</f>
        <v>8.5792500000000018</v>
      </c>
      <c r="L8624"/>
    </row>
    <row r="8625" spans="2:12" x14ac:dyDescent="0.4">
      <c r="B8625" s="5" t="s">
        <v>70</v>
      </c>
      <c r="C8625" s="5" t="s">
        <v>55</v>
      </c>
      <c r="D8625" s="5" t="s">
        <v>15</v>
      </c>
      <c r="E8625" s="5" t="s">
        <v>7</v>
      </c>
      <c r="F8625" s="6">
        <v>44378</v>
      </c>
      <c r="G8625" s="6" t="str">
        <f>TEXT(datatable[[#This Row],[дата]],"ММ")</f>
        <v>07</v>
      </c>
      <c r="H8625" s="8">
        <v>13.537800000000001</v>
      </c>
      <c r="I8625" s="8">
        <v>4.7141999999999999</v>
      </c>
      <c r="J8625" s="8">
        <f>datatable[[#This Row],[продажи_]]-datatable[[#This Row],[себестоимость_]]</f>
        <v>8.8236000000000008</v>
      </c>
      <c r="L8625"/>
    </row>
    <row r="8626" spans="2:12" x14ac:dyDescent="0.4">
      <c r="B8626" s="5" t="s">
        <v>70</v>
      </c>
      <c r="C8626" s="5" t="s">
        <v>55</v>
      </c>
      <c r="D8626" s="5" t="s">
        <v>15</v>
      </c>
      <c r="E8626" s="5" t="s">
        <v>7</v>
      </c>
      <c r="F8626" s="6">
        <v>44409</v>
      </c>
      <c r="G8626" s="6" t="str">
        <f>TEXT(datatable[[#This Row],[дата]],"ММ")</f>
        <v>08</v>
      </c>
      <c r="H8626" s="8">
        <v>15.041999999999998</v>
      </c>
      <c r="I8626" s="8">
        <v>4.1904000000000003</v>
      </c>
      <c r="J8626" s="8">
        <f>datatable[[#This Row],[продажи_]]-datatable[[#This Row],[себестоимость_]]</f>
        <v>10.851599999999998</v>
      </c>
      <c r="L8626"/>
    </row>
    <row r="8627" spans="2:12" x14ac:dyDescent="0.4">
      <c r="B8627" s="5" t="s">
        <v>70</v>
      </c>
      <c r="C8627" s="5" t="s">
        <v>55</v>
      </c>
      <c r="D8627" s="5" t="s">
        <v>15</v>
      </c>
      <c r="E8627" s="5" t="s">
        <v>7</v>
      </c>
      <c r="F8627" s="6">
        <v>44440</v>
      </c>
      <c r="G8627" s="6" t="str">
        <f>TEXT(datatable[[#This Row],[дата]],"ММ")</f>
        <v>09</v>
      </c>
      <c r="H8627" s="8">
        <v>15.0093</v>
      </c>
      <c r="I8627" s="8">
        <v>4.9572000000000003</v>
      </c>
      <c r="J8627" s="8">
        <f>datatable[[#This Row],[продажи_]]-datatable[[#This Row],[себестоимость_]]</f>
        <v>10.052099999999999</v>
      </c>
      <c r="L8627"/>
    </row>
    <row r="8628" spans="2:12" x14ac:dyDescent="0.4">
      <c r="B8628" s="5" t="s">
        <v>70</v>
      </c>
      <c r="C8628" s="5" t="s">
        <v>55</v>
      </c>
      <c r="D8628" s="5" t="s">
        <v>15</v>
      </c>
      <c r="E8628" s="5" t="s">
        <v>7</v>
      </c>
      <c r="F8628" s="6">
        <v>44470</v>
      </c>
      <c r="G8628" s="6" t="str">
        <f>TEXT(datatable[[#This Row],[дата]],"ММ")</f>
        <v>10</v>
      </c>
      <c r="H8628" s="8">
        <v>18.246600000000001</v>
      </c>
      <c r="I8628" s="8">
        <v>6.8040000000000012</v>
      </c>
      <c r="J8628" s="8">
        <f>datatable[[#This Row],[продажи_]]-datatable[[#This Row],[себестоимость_]]</f>
        <v>11.442599999999999</v>
      </c>
      <c r="L8628"/>
    </row>
    <row r="8629" spans="2:12" x14ac:dyDescent="0.4">
      <c r="B8629" s="5" t="s">
        <v>70</v>
      </c>
      <c r="C8629" s="5" t="s">
        <v>55</v>
      </c>
      <c r="D8629" s="5" t="s">
        <v>15</v>
      </c>
      <c r="E8629" s="5" t="s">
        <v>7</v>
      </c>
      <c r="F8629" s="6">
        <v>44501</v>
      </c>
      <c r="G8629" s="6" t="str">
        <f>TEXT(datatable[[#This Row],[дата]],"ММ")</f>
        <v>11</v>
      </c>
      <c r="H8629" s="8">
        <v>29.037600000000001</v>
      </c>
      <c r="I8629" s="8">
        <v>9.417600000000002</v>
      </c>
      <c r="J8629" s="8">
        <f>datatable[[#This Row],[продажи_]]-datatable[[#This Row],[себестоимость_]]</f>
        <v>19.619999999999997</v>
      </c>
      <c r="L8629"/>
    </row>
    <row r="8630" spans="2:12" x14ac:dyDescent="0.4">
      <c r="B8630" s="5" t="s">
        <v>70</v>
      </c>
      <c r="C8630" s="5" t="s">
        <v>55</v>
      </c>
      <c r="D8630" s="5" t="s">
        <v>15</v>
      </c>
      <c r="E8630" s="5" t="s">
        <v>7</v>
      </c>
      <c r="F8630" s="6">
        <v>44531</v>
      </c>
      <c r="G8630" s="6" t="str">
        <f>TEXT(datatable[[#This Row],[дата]],"ММ")</f>
        <v>12</v>
      </c>
      <c r="H8630" s="8">
        <v>24.950100000000003</v>
      </c>
      <c r="I8630" s="8">
        <v>7.4844000000000008</v>
      </c>
      <c r="J8630" s="8">
        <f>datatable[[#This Row],[продажи_]]-datatable[[#This Row],[себестоимость_]]</f>
        <v>17.465700000000002</v>
      </c>
      <c r="L8630"/>
    </row>
    <row r="8631" spans="2:12" x14ac:dyDescent="0.4">
      <c r="B8631" s="5" t="s">
        <v>70</v>
      </c>
      <c r="C8631" s="5" t="s">
        <v>55</v>
      </c>
      <c r="D8631" s="5" t="s">
        <v>15</v>
      </c>
      <c r="E8631" s="5" t="s">
        <v>7</v>
      </c>
      <c r="F8631" s="6">
        <v>44197</v>
      </c>
      <c r="G8631" s="6" t="str">
        <f>TEXT(datatable[[#This Row],[дата]],"ММ")</f>
        <v>01</v>
      </c>
      <c r="H8631" s="8">
        <v>7.714500000000001</v>
      </c>
      <c r="I8631" s="8">
        <v>2.9579999999999997</v>
      </c>
      <c r="J8631" s="8">
        <f>datatable[[#This Row],[продажи_]]-datatable[[#This Row],[себестоимость_]]</f>
        <v>4.7565000000000008</v>
      </c>
      <c r="L8631"/>
    </row>
    <row r="8632" spans="2:12" x14ac:dyDescent="0.4">
      <c r="B8632" s="5" t="s">
        <v>70</v>
      </c>
      <c r="C8632" s="5" t="s">
        <v>55</v>
      </c>
      <c r="D8632" s="5" t="s">
        <v>15</v>
      </c>
      <c r="E8632" s="5" t="s">
        <v>7</v>
      </c>
      <c r="F8632" s="6">
        <v>44228</v>
      </c>
      <c r="G8632" s="6" t="str">
        <f>TEXT(datatable[[#This Row],[дата]],"ММ")</f>
        <v>02</v>
      </c>
      <c r="H8632" s="8">
        <v>9.4867500000000007</v>
      </c>
      <c r="I8632" s="8">
        <v>4.0716000000000001</v>
      </c>
      <c r="J8632" s="8">
        <f>datatable[[#This Row],[продажи_]]-datatable[[#This Row],[себестоимость_]]</f>
        <v>5.4151500000000006</v>
      </c>
      <c r="L8632"/>
    </row>
    <row r="8633" spans="2:12" x14ac:dyDescent="0.4">
      <c r="B8633" s="5" t="s">
        <v>70</v>
      </c>
      <c r="C8633" s="5" t="s">
        <v>55</v>
      </c>
      <c r="D8633" s="5" t="s">
        <v>15</v>
      </c>
      <c r="E8633" s="5" t="s">
        <v>7</v>
      </c>
      <c r="F8633" s="6">
        <v>44256</v>
      </c>
      <c r="G8633" s="6" t="str">
        <f>TEXT(datatable[[#This Row],[дата]],"ММ")</f>
        <v>03</v>
      </c>
      <c r="H8633" s="8">
        <v>9.9245999999999999</v>
      </c>
      <c r="I8633" s="8">
        <v>3.5322000000000005</v>
      </c>
      <c r="J8633" s="8">
        <f>datatable[[#This Row],[продажи_]]-datatable[[#This Row],[себестоимость_]]</f>
        <v>6.3923999999999994</v>
      </c>
      <c r="L8633"/>
    </row>
    <row r="8634" spans="2:12" x14ac:dyDescent="0.4">
      <c r="B8634" s="5" t="s">
        <v>70</v>
      </c>
      <c r="C8634" s="5" t="s">
        <v>55</v>
      </c>
      <c r="D8634" s="5" t="s">
        <v>15</v>
      </c>
      <c r="E8634" s="5" t="s">
        <v>7</v>
      </c>
      <c r="F8634" s="6">
        <v>44287</v>
      </c>
      <c r="G8634" s="6" t="str">
        <f>TEXT(datatable[[#This Row],[дата]],"ММ")</f>
        <v>04</v>
      </c>
      <c r="H8634" s="8">
        <v>11.787200000000002</v>
      </c>
      <c r="I8634" s="8">
        <v>4.9184000000000001</v>
      </c>
      <c r="J8634" s="8">
        <f>datatable[[#This Row],[продажи_]]-datatable[[#This Row],[себестоимость_]]</f>
        <v>6.868800000000002</v>
      </c>
      <c r="L8634"/>
    </row>
    <row r="8635" spans="2:12" x14ac:dyDescent="0.4">
      <c r="B8635" s="5" t="s">
        <v>70</v>
      </c>
      <c r="C8635" s="5" t="s">
        <v>55</v>
      </c>
      <c r="D8635" s="5" t="s">
        <v>15</v>
      </c>
      <c r="E8635" s="5" t="s">
        <v>7</v>
      </c>
      <c r="F8635" s="6">
        <v>44317</v>
      </c>
      <c r="G8635" s="6" t="str">
        <f>TEXT(datatable[[#This Row],[дата]],"ММ")</f>
        <v>05</v>
      </c>
      <c r="H8635" s="8">
        <v>10.994899999999999</v>
      </c>
      <c r="I8635" s="8">
        <v>3.8164000000000002</v>
      </c>
      <c r="J8635" s="8">
        <f>datatable[[#This Row],[продажи_]]-datatable[[#This Row],[себестоимость_]]</f>
        <v>7.1784999999999997</v>
      </c>
      <c r="L8635"/>
    </row>
    <row r="8636" spans="2:12" x14ac:dyDescent="0.4">
      <c r="B8636" s="5" t="s">
        <v>70</v>
      </c>
      <c r="C8636" s="5" t="s">
        <v>55</v>
      </c>
      <c r="D8636" s="5" t="s">
        <v>15</v>
      </c>
      <c r="E8636" s="5" t="s">
        <v>7</v>
      </c>
      <c r="F8636" s="6">
        <v>44348</v>
      </c>
      <c r="G8636" s="6" t="str">
        <f>TEXT(datatable[[#This Row],[дата]],"ММ")</f>
        <v>06</v>
      </c>
      <c r="H8636" s="8">
        <v>6.4426500000000004</v>
      </c>
      <c r="I8636" s="8">
        <v>2.61</v>
      </c>
      <c r="J8636" s="8">
        <f>datatable[[#This Row],[продажи_]]-datatable[[#This Row],[себестоимость_]]</f>
        <v>3.8326500000000006</v>
      </c>
      <c r="L8636"/>
    </row>
    <row r="8637" spans="2:12" x14ac:dyDescent="0.4">
      <c r="B8637" s="5" t="s">
        <v>70</v>
      </c>
      <c r="C8637" s="5" t="s">
        <v>55</v>
      </c>
      <c r="D8637" s="5" t="s">
        <v>15</v>
      </c>
      <c r="E8637" s="5" t="s">
        <v>7</v>
      </c>
      <c r="F8637" s="6">
        <v>44378</v>
      </c>
      <c r="G8637" s="6" t="str">
        <f>TEXT(datatable[[#This Row],[дата]],"ММ")</f>
        <v>07</v>
      </c>
      <c r="H8637" s="8">
        <v>5.5669500000000003</v>
      </c>
      <c r="I8637" s="8">
        <v>2.1923999999999997</v>
      </c>
      <c r="J8637" s="8">
        <f>datatable[[#This Row],[продажи_]]-datatable[[#This Row],[себестоимость_]]</f>
        <v>3.3745500000000006</v>
      </c>
      <c r="L8637"/>
    </row>
    <row r="8638" spans="2:12" x14ac:dyDescent="0.4">
      <c r="B8638" s="5" t="s">
        <v>70</v>
      </c>
      <c r="C8638" s="5" t="s">
        <v>55</v>
      </c>
      <c r="D8638" s="5" t="s">
        <v>15</v>
      </c>
      <c r="E8638" s="5" t="s">
        <v>7</v>
      </c>
      <c r="F8638" s="6">
        <v>44409</v>
      </c>
      <c r="G8638" s="6" t="str">
        <f>TEXT(datatable[[#This Row],[дата]],"ММ")</f>
        <v>08</v>
      </c>
      <c r="H8638" s="8">
        <v>6.5052000000000003</v>
      </c>
      <c r="I8638" s="8">
        <v>2.0415999999999999</v>
      </c>
      <c r="J8638" s="8">
        <f>datatable[[#This Row],[продажи_]]-datatable[[#This Row],[себестоимость_]]</f>
        <v>4.4636000000000005</v>
      </c>
      <c r="L8638"/>
    </row>
    <row r="8639" spans="2:12" x14ac:dyDescent="0.4">
      <c r="B8639" s="5" t="s">
        <v>70</v>
      </c>
      <c r="C8639" s="5" t="s">
        <v>55</v>
      </c>
      <c r="D8639" s="5" t="s">
        <v>15</v>
      </c>
      <c r="E8639" s="5" t="s">
        <v>7</v>
      </c>
      <c r="F8639" s="6">
        <v>44440</v>
      </c>
      <c r="G8639" s="6" t="str">
        <f>TEXT(datatable[[#This Row],[дата]],"ММ")</f>
        <v>09</v>
      </c>
      <c r="H8639" s="8">
        <v>5.2542</v>
      </c>
      <c r="I8639" s="8">
        <v>2.6882999999999999</v>
      </c>
      <c r="J8639" s="8">
        <f>datatable[[#This Row],[продажи_]]-datatable[[#This Row],[себестоимость_]]</f>
        <v>2.5659000000000001</v>
      </c>
      <c r="L8639"/>
    </row>
    <row r="8640" spans="2:12" x14ac:dyDescent="0.4">
      <c r="B8640" s="5" t="s">
        <v>70</v>
      </c>
      <c r="C8640" s="5" t="s">
        <v>55</v>
      </c>
      <c r="D8640" s="5" t="s">
        <v>15</v>
      </c>
      <c r="E8640" s="5" t="s">
        <v>7</v>
      </c>
      <c r="F8640" s="6">
        <v>44470</v>
      </c>
      <c r="G8640" s="6" t="str">
        <f>TEXT(datatable[[#This Row],[дата]],"ММ")</f>
        <v>10</v>
      </c>
      <c r="H8640" s="8">
        <v>7.2557999999999998</v>
      </c>
      <c r="I8640" s="8">
        <v>3.2364000000000002</v>
      </c>
      <c r="J8640" s="8">
        <f>datatable[[#This Row],[продажи_]]-datatable[[#This Row],[себестоимость_]]</f>
        <v>4.0193999999999992</v>
      </c>
      <c r="L8640"/>
    </row>
    <row r="8641" spans="2:12" x14ac:dyDescent="0.4">
      <c r="B8641" s="5" t="s">
        <v>70</v>
      </c>
      <c r="C8641" s="5" t="s">
        <v>55</v>
      </c>
      <c r="D8641" s="5" t="s">
        <v>15</v>
      </c>
      <c r="E8641" s="5" t="s">
        <v>7</v>
      </c>
      <c r="F8641" s="6">
        <v>44501</v>
      </c>
      <c r="G8641" s="6" t="str">
        <f>TEXT(datatable[[#This Row],[дата]],"ММ")</f>
        <v>11</v>
      </c>
      <c r="H8641" s="8">
        <v>13.010400000000001</v>
      </c>
      <c r="I8641" s="8">
        <v>5.428799999999999</v>
      </c>
      <c r="J8641" s="8">
        <f>datatable[[#This Row],[продажи_]]-datatable[[#This Row],[себестоимость_]]</f>
        <v>7.5816000000000017</v>
      </c>
      <c r="L8641"/>
    </row>
    <row r="8642" spans="2:12" x14ac:dyDescent="0.4">
      <c r="B8642" s="5" t="s">
        <v>70</v>
      </c>
      <c r="C8642" s="5" t="s">
        <v>55</v>
      </c>
      <c r="D8642" s="5" t="s">
        <v>15</v>
      </c>
      <c r="E8642" s="5" t="s">
        <v>7</v>
      </c>
      <c r="F8642" s="6">
        <v>44531</v>
      </c>
      <c r="G8642" s="6" t="str">
        <f>TEXT(datatable[[#This Row],[дата]],"ММ")</f>
        <v>12</v>
      </c>
      <c r="H8642" s="8">
        <v>8.5624000000000002</v>
      </c>
      <c r="I8642" s="8">
        <v>4.547200000000001</v>
      </c>
      <c r="J8642" s="8">
        <f>datatable[[#This Row],[продажи_]]-datatable[[#This Row],[себестоимость_]]</f>
        <v>4.0151999999999992</v>
      </c>
      <c r="L8642"/>
    </row>
    <row r="8643" spans="2:12" x14ac:dyDescent="0.4">
      <c r="B8643" s="5" t="s">
        <v>70</v>
      </c>
      <c r="C8643" s="5" t="s">
        <v>55</v>
      </c>
      <c r="D8643" s="5" t="s">
        <v>64</v>
      </c>
      <c r="E8643" s="5" t="s">
        <v>60</v>
      </c>
      <c r="F8643" s="6">
        <v>44197</v>
      </c>
      <c r="G8643" s="6" t="str">
        <f>TEXT(datatable[[#This Row],[дата]],"ММ")</f>
        <v>01</v>
      </c>
      <c r="H8643" s="8">
        <v>250.3725</v>
      </c>
      <c r="I8643" s="8">
        <v>124.372</v>
      </c>
      <c r="J8643" s="8">
        <f>datatable[[#This Row],[продажи_]]-datatable[[#This Row],[себестоимость_]]</f>
        <v>126.0005</v>
      </c>
      <c r="L8643"/>
    </row>
    <row r="8644" spans="2:12" x14ac:dyDescent="0.4">
      <c r="B8644" s="5" t="s">
        <v>70</v>
      </c>
      <c r="C8644" s="5" t="s">
        <v>55</v>
      </c>
      <c r="D8644" s="5" t="s">
        <v>64</v>
      </c>
      <c r="E8644" s="5" t="s">
        <v>60</v>
      </c>
      <c r="F8644" s="6">
        <v>44228</v>
      </c>
      <c r="G8644" s="6" t="str">
        <f>TEXT(datatable[[#This Row],[дата]],"ММ")</f>
        <v>02</v>
      </c>
      <c r="H8644" s="8">
        <v>400.85955000000001</v>
      </c>
      <c r="I8644" s="8">
        <v>126.05840000000002</v>
      </c>
      <c r="J8644" s="8">
        <f>datatable[[#This Row],[продажи_]]-datatable[[#This Row],[себестоимость_]]</f>
        <v>274.80115000000001</v>
      </c>
      <c r="L8644"/>
    </row>
    <row r="8645" spans="2:12" x14ac:dyDescent="0.4">
      <c r="B8645" s="5" t="s">
        <v>70</v>
      </c>
      <c r="C8645" s="5" t="s">
        <v>55</v>
      </c>
      <c r="D8645" s="5" t="s">
        <v>64</v>
      </c>
      <c r="E8645" s="5" t="s">
        <v>60</v>
      </c>
      <c r="F8645" s="6">
        <v>44256</v>
      </c>
      <c r="G8645" s="6" t="str">
        <f>TEXT(datatable[[#This Row],[дата]],"ММ")</f>
        <v>03</v>
      </c>
      <c r="H8645" s="8">
        <v>424.31549999999999</v>
      </c>
      <c r="I8645" s="8">
        <v>172.64519999999999</v>
      </c>
      <c r="J8645" s="8">
        <f>datatable[[#This Row],[продажи_]]-datatable[[#This Row],[себестоимость_]]</f>
        <v>251.6703</v>
      </c>
      <c r="L8645"/>
    </row>
    <row r="8646" spans="2:12" x14ac:dyDescent="0.4">
      <c r="B8646" s="5" t="s">
        <v>70</v>
      </c>
      <c r="C8646" s="5" t="s">
        <v>55</v>
      </c>
      <c r="D8646" s="5" t="s">
        <v>64</v>
      </c>
      <c r="E8646" s="5" t="s">
        <v>60</v>
      </c>
      <c r="F8646" s="6">
        <v>44287</v>
      </c>
      <c r="G8646" s="6" t="str">
        <f>TEXT(datatable[[#This Row],[дата]],"ММ")</f>
        <v>04</v>
      </c>
      <c r="H8646" s="8">
        <v>349.99439999999998</v>
      </c>
      <c r="I8646" s="8">
        <v>165.2672</v>
      </c>
      <c r="J8646" s="8">
        <f>datatable[[#This Row],[продажи_]]-datatable[[#This Row],[себестоимость_]]</f>
        <v>184.72719999999998</v>
      </c>
      <c r="L8646"/>
    </row>
    <row r="8647" spans="2:12" x14ac:dyDescent="0.4">
      <c r="B8647" s="5" t="s">
        <v>70</v>
      </c>
      <c r="C8647" s="5" t="s">
        <v>55</v>
      </c>
      <c r="D8647" s="5" t="s">
        <v>64</v>
      </c>
      <c r="E8647" s="5" t="s">
        <v>60</v>
      </c>
      <c r="F8647" s="6">
        <v>44317</v>
      </c>
      <c r="G8647" s="6" t="str">
        <f>TEXT(datatable[[#This Row],[дата]],"ММ")</f>
        <v>05</v>
      </c>
      <c r="H8647" s="8">
        <v>398.48760000000004</v>
      </c>
      <c r="I8647" s="8">
        <v>166.74279999999999</v>
      </c>
      <c r="J8647" s="8">
        <f>datatable[[#This Row],[продажи_]]-datatable[[#This Row],[себестоимость_]]</f>
        <v>231.74480000000005</v>
      </c>
      <c r="L8647"/>
    </row>
    <row r="8648" spans="2:12" x14ac:dyDescent="0.4">
      <c r="B8648" s="5" t="s">
        <v>70</v>
      </c>
      <c r="C8648" s="5" t="s">
        <v>55</v>
      </c>
      <c r="D8648" s="5" t="s">
        <v>64</v>
      </c>
      <c r="E8648" s="5" t="s">
        <v>60</v>
      </c>
      <c r="F8648" s="6">
        <v>44348</v>
      </c>
      <c r="G8648" s="6" t="str">
        <f>TEXT(datatable[[#This Row],[дата]],"ММ")</f>
        <v>06</v>
      </c>
      <c r="H8648" s="8">
        <v>239.56694999999999</v>
      </c>
      <c r="I8648" s="8">
        <v>104.346</v>
      </c>
      <c r="J8648" s="8">
        <f>datatable[[#This Row],[продажи_]]-datatable[[#This Row],[себестоимость_]]</f>
        <v>135.22094999999999</v>
      </c>
      <c r="L8648"/>
    </row>
    <row r="8649" spans="2:12" x14ac:dyDescent="0.4">
      <c r="B8649" s="5" t="s">
        <v>70</v>
      </c>
      <c r="C8649" s="5" t="s">
        <v>55</v>
      </c>
      <c r="D8649" s="5" t="s">
        <v>64</v>
      </c>
      <c r="E8649" s="5" t="s">
        <v>60</v>
      </c>
      <c r="F8649" s="6">
        <v>44378</v>
      </c>
      <c r="G8649" s="6" t="str">
        <f>TEXT(datatable[[#This Row],[дата]],"ММ")</f>
        <v>07</v>
      </c>
      <c r="H8649" s="8">
        <v>218.21940000000001</v>
      </c>
      <c r="I8649" s="8">
        <v>93.9114</v>
      </c>
      <c r="J8649" s="8">
        <f>datatable[[#This Row],[продажи_]]-datatable[[#This Row],[себестоимость_]]</f>
        <v>124.30800000000001</v>
      </c>
      <c r="L8649"/>
    </row>
    <row r="8650" spans="2:12" x14ac:dyDescent="0.4">
      <c r="B8650" s="5" t="s">
        <v>70</v>
      </c>
      <c r="C8650" s="5" t="s">
        <v>55</v>
      </c>
      <c r="D8650" s="5" t="s">
        <v>64</v>
      </c>
      <c r="E8650" s="5" t="s">
        <v>60</v>
      </c>
      <c r="F8650" s="6">
        <v>44409</v>
      </c>
      <c r="G8650" s="6" t="str">
        <f>TEXT(datatable[[#This Row],[дата]],"ММ")</f>
        <v>08</v>
      </c>
      <c r="H8650" s="8">
        <v>212.94839999999999</v>
      </c>
      <c r="I8650" s="8">
        <v>87.692800000000005</v>
      </c>
      <c r="J8650" s="8">
        <f>datatable[[#This Row],[продажи_]]-datatable[[#This Row],[себестоимость_]]</f>
        <v>125.25559999999999</v>
      </c>
      <c r="L8650"/>
    </row>
    <row r="8651" spans="2:12" x14ac:dyDescent="0.4">
      <c r="B8651" s="5" t="s">
        <v>70</v>
      </c>
      <c r="C8651" s="5" t="s">
        <v>55</v>
      </c>
      <c r="D8651" s="5" t="s">
        <v>64</v>
      </c>
      <c r="E8651" s="5" t="s">
        <v>60</v>
      </c>
      <c r="F8651" s="6">
        <v>44440</v>
      </c>
      <c r="G8651" s="6" t="str">
        <f>TEXT(datatable[[#This Row],[дата]],"ММ")</f>
        <v>09</v>
      </c>
      <c r="H8651" s="8">
        <v>208.73159999999999</v>
      </c>
      <c r="I8651" s="8">
        <v>107.19179999999999</v>
      </c>
      <c r="J8651" s="8">
        <f>datatable[[#This Row],[продажи_]]-datatable[[#This Row],[себестоимость_]]</f>
        <v>101.5398</v>
      </c>
      <c r="L8651"/>
    </row>
    <row r="8652" spans="2:12" x14ac:dyDescent="0.4">
      <c r="B8652" s="5" t="s">
        <v>70</v>
      </c>
      <c r="C8652" s="5" t="s">
        <v>55</v>
      </c>
      <c r="D8652" s="5" t="s">
        <v>64</v>
      </c>
      <c r="E8652" s="5" t="s">
        <v>60</v>
      </c>
      <c r="F8652" s="6">
        <v>44470</v>
      </c>
      <c r="G8652" s="6" t="str">
        <f>TEXT(datatable[[#This Row],[дата]],"ММ")</f>
        <v>10</v>
      </c>
      <c r="H8652" s="8">
        <v>271.98359999999997</v>
      </c>
      <c r="I8652" s="8">
        <v>144.18719999999999</v>
      </c>
      <c r="J8652" s="8">
        <f>datatable[[#This Row],[продажи_]]-datatable[[#This Row],[себестоимость_]]</f>
        <v>127.79639999999998</v>
      </c>
      <c r="L8652"/>
    </row>
    <row r="8653" spans="2:12" x14ac:dyDescent="0.4">
      <c r="B8653" s="5" t="s">
        <v>70</v>
      </c>
      <c r="C8653" s="5" t="s">
        <v>55</v>
      </c>
      <c r="D8653" s="5" t="s">
        <v>64</v>
      </c>
      <c r="E8653" s="5" t="s">
        <v>60</v>
      </c>
      <c r="F8653" s="6">
        <v>44501</v>
      </c>
      <c r="G8653" s="6" t="str">
        <f>TEXT(datatable[[#This Row],[дата]],"ММ")</f>
        <v>11</v>
      </c>
      <c r="H8653" s="8">
        <v>472.28160000000003</v>
      </c>
      <c r="I8653" s="8">
        <v>190.56319999999999</v>
      </c>
      <c r="J8653" s="8">
        <f>datatable[[#This Row],[продажи_]]-datatable[[#This Row],[себестоимость_]]</f>
        <v>281.71840000000003</v>
      </c>
      <c r="L8653"/>
    </row>
    <row r="8654" spans="2:12" x14ac:dyDescent="0.4">
      <c r="B8654" s="5" t="s">
        <v>70</v>
      </c>
      <c r="C8654" s="5" t="s">
        <v>55</v>
      </c>
      <c r="D8654" s="5" t="s">
        <v>64</v>
      </c>
      <c r="E8654" s="5" t="s">
        <v>60</v>
      </c>
      <c r="F8654" s="6">
        <v>44531</v>
      </c>
      <c r="G8654" s="6" t="str">
        <f>TEXT(datatable[[#This Row],[дата]],"ММ")</f>
        <v>12</v>
      </c>
      <c r="H8654" s="8">
        <v>420.62579999999997</v>
      </c>
      <c r="I8654" s="8">
        <v>129.8528</v>
      </c>
      <c r="J8654" s="8">
        <f>datatable[[#This Row],[продажи_]]-datatable[[#This Row],[себестоимость_]]</f>
        <v>290.77299999999997</v>
      </c>
      <c r="L8654"/>
    </row>
    <row r="8655" spans="2:12" x14ac:dyDescent="0.4">
      <c r="B8655" s="5" t="s">
        <v>70</v>
      </c>
      <c r="C8655" s="5" t="s">
        <v>55</v>
      </c>
      <c r="D8655" s="5" t="s">
        <v>64</v>
      </c>
      <c r="E8655" s="5" t="s">
        <v>8</v>
      </c>
      <c r="F8655" s="6">
        <v>44197</v>
      </c>
      <c r="G8655" s="6" t="str">
        <f>TEXT(datatable[[#This Row],[дата]],"ММ")</f>
        <v>01</v>
      </c>
      <c r="H8655" s="8">
        <v>159.53599999999997</v>
      </c>
      <c r="I8655" s="8">
        <v>95.172000000000011</v>
      </c>
      <c r="J8655" s="8">
        <f>datatable[[#This Row],[продажи_]]-datatable[[#This Row],[себестоимость_]]</f>
        <v>64.363999999999962</v>
      </c>
      <c r="L8655"/>
    </row>
    <row r="8656" spans="2:12" x14ac:dyDescent="0.4">
      <c r="B8656" s="5" t="s">
        <v>70</v>
      </c>
      <c r="C8656" s="5" t="s">
        <v>55</v>
      </c>
      <c r="D8656" s="5" t="s">
        <v>64</v>
      </c>
      <c r="E8656" s="5" t="s">
        <v>8</v>
      </c>
      <c r="F8656" s="6">
        <v>44228</v>
      </c>
      <c r="G8656" s="6" t="str">
        <f>TEXT(datatable[[#This Row],[дата]],"ММ")</f>
        <v>02</v>
      </c>
      <c r="H8656" s="8">
        <v>207.39679999999998</v>
      </c>
      <c r="I8656" s="8">
        <v>165.90209999999999</v>
      </c>
      <c r="J8656" s="8">
        <f>datatable[[#This Row],[продажи_]]-datatable[[#This Row],[себестоимость_]]</f>
        <v>41.494699999999995</v>
      </c>
      <c r="L8656"/>
    </row>
    <row r="8657" spans="2:12" x14ac:dyDescent="0.4">
      <c r="B8657" s="5" t="s">
        <v>70</v>
      </c>
      <c r="C8657" s="5" t="s">
        <v>55</v>
      </c>
      <c r="D8657" s="5" t="s">
        <v>64</v>
      </c>
      <c r="E8657" s="5" t="s">
        <v>8</v>
      </c>
      <c r="F8657" s="6">
        <v>44256</v>
      </c>
      <c r="G8657" s="6" t="str">
        <f>TEXT(datatable[[#This Row],[дата]],"ММ")</f>
        <v>03</v>
      </c>
      <c r="H8657" s="8">
        <v>208.20800000000003</v>
      </c>
      <c r="I8657" s="8">
        <v>178.66379999999998</v>
      </c>
      <c r="J8657" s="8">
        <f>datatable[[#This Row],[продажи_]]-datatable[[#This Row],[себестоимость_]]</f>
        <v>29.544200000000046</v>
      </c>
      <c r="L8657"/>
    </row>
    <row r="8658" spans="2:12" x14ac:dyDescent="0.4">
      <c r="B8658" s="5" t="s">
        <v>70</v>
      </c>
      <c r="C8658" s="5" t="s">
        <v>55</v>
      </c>
      <c r="D8658" s="5" t="s">
        <v>64</v>
      </c>
      <c r="E8658" s="5" t="s">
        <v>8</v>
      </c>
      <c r="F8658" s="6">
        <v>44287</v>
      </c>
      <c r="G8658" s="6" t="str">
        <f>TEXT(datatable[[#This Row],[дата]],"ММ")</f>
        <v>04</v>
      </c>
      <c r="H8658" s="8">
        <v>173.05600000000001</v>
      </c>
      <c r="I8658" s="8">
        <v>179.9616</v>
      </c>
      <c r="J8658" s="8">
        <f>datatable[[#This Row],[продажи_]]-datatable[[#This Row],[себестоимость_]]</f>
        <v>-6.9055999999999926</v>
      </c>
      <c r="L8658"/>
    </row>
    <row r="8659" spans="2:12" x14ac:dyDescent="0.4">
      <c r="B8659" s="5" t="s">
        <v>70</v>
      </c>
      <c r="C8659" s="5" t="s">
        <v>55</v>
      </c>
      <c r="D8659" s="5" t="s">
        <v>64</v>
      </c>
      <c r="E8659" s="5" t="s">
        <v>8</v>
      </c>
      <c r="F8659" s="6">
        <v>44317</v>
      </c>
      <c r="G8659" s="6" t="str">
        <f>TEXT(datatable[[#This Row],[дата]],"ММ")</f>
        <v>05</v>
      </c>
      <c r="H8659" s="8">
        <v>160.88800000000001</v>
      </c>
      <c r="I8659" s="8">
        <v>154.43819999999999</v>
      </c>
      <c r="J8659" s="8">
        <f>datatable[[#This Row],[продажи_]]-datatable[[#This Row],[себестоимость_]]</f>
        <v>6.4498000000000104</v>
      </c>
      <c r="L8659"/>
    </row>
    <row r="8660" spans="2:12" x14ac:dyDescent="0.4">
      <c r="B8660" s="5" t="s">
        <v>70</v>
      </c>
      <c r="C8660" s="5" t="s">
        <v>55</v>
      </c>
      <c r="D8660" s="5" t="s">
        <v>64</v>
      </c>
      <c r="E8660" s="5" t="s">
        <v>8</v>
      </c>
      <c r="F8660" s="6">
        <v>44348</v>
      </c>
      <c r="G8660" s="6" t="str">
        <f>TEXT(datatable[[#This Row],[дата]],"ММ")</f>
        <v>06</v>
      </c>
      <c r="H8660" s="8">
        <v>143.58240000000001</v>
      </c>
      <c r="I8660" s="8">
        <v>109.01520000000002</v>
      </c>
      <c r="J8660" s="8">
        <f>datatable[[#This Row],[продажи_]]-datatable[[#This Row],[себестоимость_]]</f>
        <v>34.567199999999985</v>
      </c>
      <c r="L8660"/>
    </row>
    <row r="8661" spans="2:12" x14ac:dyDescent="0.4">
      <c r="B8661" s="5" t="s">
        <v>70</v>
      </c>
      <c r="C8661" s="5" t="s">
        <v>55</v>
      </c>
      <c r="D8661" s="5" t="s">
        <v>64</v>
      </c>
      <c r="E8661" s="5" t="s">
        <v>8</v>
      </c>
      <c r="F8661" s="6">
        <v>44378</v>
      </c>
      <c r="G8661" s="6" t="str">
        <f>TEXT(datatable[[#This Row],[дата]],"ММ")</f>
        <v>07</v>
      </c>
      <c r="H8661" s="8">
        <v>138.71520000000001</v>
      </c>
      <c r="I8661" s="8">
        <v>98.308350000000004</v>
      </c>
      <c r="J8661" s="8">
        <f>datatable[[#This Row],[продажи_]]-datatable[[#This Row],[себестоимость_]]</f>
        <v>40.406850000000006</v>
      </c>
      <c r="L8661"/>
    </row>
    <row r="8662" spans="2:12" x14ac:dyDescent="0.4">
      <c r="B8662" s="5" t="s">
        <v>70</v>
      </c>
      <c r="C8662" s="5" t="s">
        <v>55</v>
      </c>
      <c r="D8662" s="5" t="s">
        <v>64</v>
      </c>
      <c r="E8662" s="5" t="s">
        <v>8</v>
      </c>
      <c r="F8662" s="6">
        <v>44409</v>
      </c>
      <c r="G8662" s="6" t="str">
        <f>TEXT(datatable[[#This Row],[дата]],"ММ")</f>
        <v>08</v>
      </c>
      <c r="H8662" s="8">
        <v>105.99679999999999</v>
      </c>
      <c r="I8662" s="8">
        <v>85.654799999999994</v>
      </c>
      <c r="J8662" s="8">
        <f>datatable[[#This Row],[продажи_]]-datatable[[#This Row],[себестоимость_]]</f>
        <v>20.341999999999999</v>
      </c>
      <c r="L8662"/>
    </row>
    <row r="8663" spans="2:12" x14ac:dyDescent="0.4">
      <c r="B8663" s="5" t="s">
        <v>70</v>
      </c>
      <c r="C8663" s="5" t="s">
        <v>55</v>
      </c>
      <c r="D8663" s="5" t="s">
        <v>64</v>
      </c>
      <c r="E8663" s="5" t="s">
        <v>8</v>
      </c>
      <c r="F8663" s="6">
        <v>44440</v>
      </c>
      <c r="G8663" s="6" t="str">
        <f>TEXT(datatable[[#This Row],[дата]],"ММ")</f>
        <v>09</v>
      </c>
      <c r="H8663" s="8">
        <v>122.89680000000001</v>
      </c>
      <c r="I8663" s="8">
        <v>102.20175000000002</v>
      </c>
      <c r="J8663" s="8">
        <f>datatable[[#This Row],[продажи_]]-datatable[[#This Row],[себестоимость_]]</f>
        <v>20.695049999999995</v>
      </c>
      <c r="L8663"/>
    </row>
    <row r="8664" spans="2:12" x14ac:dyDescent="0.4">
      <c r="B8664" s="5" t="s">
        <v>70</v>
      </c>
      <c r="C8664" s="5" t="s">
        <v>55</v>
      </c>
      <c r="D8664" s="5" t="s">
        <v>64</v>
      </c>
      <c r="E8664" s="5" t="s">
        <v>8</v>
      </c>
      <c r="F8664" s="6">
        <v>44470</v>
      </c>
      <c r="G8664" s="6" t="str">
        <f>TEXT(datatable[[#This Row],[дата]],"ММ")</f>
        <v>10</v>
      </c>
      <c r="H8664" s="8">
        <v>168.7296</v>
      </c>
      <c r="I8664" s="8">
        <v>123.291</v>
      </c>
      <c r="J8664" s="8">
        <f>datatable[[#This Row],[продажи_]]-datatable[[#This Row],[себестоимость_]]</f>
        <v>45.438600000000008</v>
      </c>
      <c r="L8664"/>
    </row>
    <row r="8665" spans="2:12" x14ac:dyDescent="0.4">
      <c r="B8665" s="5" t="s">
        <v>70</v>
      </c>
      <c r="C8665" s="5" t="s">
        <v>55</v>
      </c>
      <c r="D8665" s="5" t="s">
        <v>64</v>
      </c>
      <c r="E8665" s="5" t="s">
        <v>8</v>
      </c>
      <c r="F8665" s="6">
        <v>44501</v>
      </c>
      <c r="G8665" s="6" t="str">
        <f>TEXT(datatable[[#This Row],[дата]],"ММ")</f>
        <v>11</v>
      </c>
      <c r="H8665" s="8">
        <v>203.34079999999997</v>
      </c>
      <c r="I8665" s="8">
        <v>181.69200000000001</v>
      </c>
      <c r="J8665" s="8">
        <f>datatable[[#This Row],[продажи_]]-datatable[[#This Row],[себестоимость_]]</f>
        <v>21.648799999999966</v>
      </c>
      <c r="L8665"/>
    </row>
    <row r="8666" spans="2:12" x14ac:dyDescent="0.4">
      <c r="B8666" s="5" t="s">
        <v>70</v>
      </c>
      <c r="C8666" s="5" t="s">
        <v>55</v>
      </c>
      <c r="D8666" s="5" t="s">
        <v>64</v>
      </c>
      <c r="E8666" s="5" t="s">
        <v>8</v>
      </c>
      <c r="F8666" s="6">
        <v>44531</v>
      </c>
      <c r="G8666" s="6" t="str">
        <f>TEXT(datatable[[#This Row],[дата]],"ММ")</f>
        <v>12</v>
      </c>
      <c r="H8666" s="8">
        <v>202.52960000000002</v>
      </c>
      <c r="I8666" s="8">
        <v>155.95230000000001</v>
      </c>
      <c r="J8666" s="8">
        <f>datatable[[#This Row],[продажи_]]-datatable[[#This Row],[себестоимость_]]</f>
        <v>46.577300000000008</v>
      </c>
      <c r="L8666"/>
    </row>
    <row r="8667" spans="2:12" x14ac:dyDescent="0.4">
      <c r="B8667" s="5" t="s">
        <v>70</v>
      </c>
      <c r="C8667" s="5" t="s">
        <v>55</v>
      </c>
      <c r="D8667" s="5" t="s">
        <v>64</v>
      </c>
      <c r="E8667" s="5" t="s">
        <v>61</v>
      </c>
      <c r="F8667" s="6">
        <v>44197</v>
      </c>
      <c r="G8667" s="6" t="str">
        <f>TEXT(datatable[[#This Row],[дата]],"ММ")</f>
        <v>01</v>
      </c>
      <c r="H8667" s="8">
        <v>68.600000000000009</v>
      </c>
      <c r="I8667" s="8">
        <v>51.964500000000001</v>
      </c>
      <c r="J8667" s="8">
        <f>datatable[[#This Row],[продажи_]]-datatable[[#This Row],[себестоимость_]]</f>
        <v>16.635500000000008</v>
      </c>
      <c r="L8667"/>
    </row>
    <row r="8668" spans="2:12" x14ac:dyDescent="0.4">
      <c r="B8668" s="5" t="s">
        <v>70</v>
      </c>
      <c r="C8668" s="5" t="s">
        <v>55</v>
      </c>
      <c r="D8668" s="5" t="s">
        <v>64</v>
      </c>
      <c r="E8668" s="5" t="s">
        <v>61</v>
      </c>
      <c r="F8668" s="6">
        <v>44228</v>
      </c>
      <c r="G8668" s="6" t="str">
        <f>TEXT(datatable[[#This Row],[дата]],"ММ")</f>
        <v>02</v>
      </c>
      <c r="H8668" s="8">
        <v>111.47500000000001</v>
      </c>
      <c r="I8668" s="8">
        <v>79.593150000000009</v>
      </c>
      <c r="J8668" s="8">
        <f>datatable[[#This Row],[продажи_]]-datatable[[#This Row],[себестоимость_]]</f>
        <v>31.88185</v>
      </c>
      <c r="L8668"/>
    </row>
    <row r="8669" spans="2:12" x14ac:dyDescent="0.4">
      <c r="B8669" s="5" t="s">
        <v>70</v>
      </c>
      <c r="C8669" s="5" t="s">
        <v>55</v>
      </c>
      <c r="D8669" s="5" t="s">
        <v>64</v>
      </c>
      <c r="E8669" s="5" t="s">
        <v>61</v>
      </c>
      <c r="F8669" s="6">
        <v>44256</v>
      </c>
      <c r="G8669" s="6" t="str">
        <f>TEXT(datatable[[#This Row],[дата]],"ММ")</f>
        <v>03</v>
      </c>
      <c r="H8669" s="8">
        <v>129.654</v>
      </c>
      <c r="I8669" s="8">
        <v>70.589399999999998</v>
      </c>
      <c r="J8669" s="8">
        <f>datatable[[#This Row],[продажи_]]-datatable[[#This Row],[себестоимость_]]</f>
        <v>59.064599999999999</v>
      </c>
      <c r="L8669"/>
    </row>
    <row r="8670" spans="2:12" x14ac:dyDescent="0.4">
      <c r="B8670" s="5" t="s">
        <v>70</v>
      </c>
      <c r="C8670" s="5" t="s">
        <v>55</v>
      </c>
      <c r="D8670" s="5" t="s">
        <v>64</v>
      </c>
      <c r="E8670" s="5" t="s">
        <v>61</v>
      </c>
      <c r="F8670" s="6">
        <v>44287</v>
      </c>
      <c r="G8670" s="6" t="str">
        <f>TEXT(datatable[[#This Row],[дата]],"ММ")</f>
        <v>04</v>
      </c>
      <c r="H8670" s="8">
        <v>134.45600000000002</v>
      </c>
      <c r="I8670" s="8">
        <v>93.844800000000006</v>
      </c>
      <c r="J8670" s="8">
        <f>datatable[[#This Row],[продажи_]]-datatable[[#This Row],[себестоимость_]]</f>
        <v>40.611200000000011</v>
      </c>
      <c r="L8670"/>
    </row>
    <row r="8671" spans="2:12" x14ac:dyDescent="0.4">
      <c r="B8671" s="5" t="s">
        <v>70</v>
      </c>
      <c r="C8671" s="5" t="s">
        <v>55</v>
      </c>
      <c r="D8671" s="5" t="s">
        <v>64</v>
      </c>
      <c r="E8671" s="5" t="s">
        <v>61</v>
      </c>
      <c r="F8671" s="6">
        <v>44317</v>
      </c>
      <c r="G8671" s="6" t="str">
        <f>TEXT(datatable[[#This Row],[дата]],"ММ")</f>
        <v>05</v>
      </c>
      <c r="H8671" s="8">
        <v>108.045</v>
      </c>
      <c r="I8671" s="8">
        <v>73.470600000000005</v>
      </c>
      <c r="J8671" s="8">
        <f>datatable[[#This Row],[продажи_]]-datatable[[#This Row],[себестоимость_]]</f>
        <v>34.574399999999997</v>
      </c>
      <c r="L8671"/>
    </row>
    <row r="8672" spans="2:12" x14ac:dyDescent="0.4">
      <c r="B8672" s="5" t="s">
        <v>70</v>
      </c>
      <c r="C8672" s="5" t="s">
        <v>55</v>
      </c>
      <c r="D8672" s="5" t="s">
        <v>64</v>
      </c>
      <c r="E8672" s="5" t="s">
        <v>61</v>
      </c>
      <c r="F8672" s="6">
        <v>44348</v>
      </c>
      <c r="G8672" s="6" t="str">
        <f>TEXT(datatable[[#This Row],[дата]],"ММ")</f>
        <v>06</v>
      </c>
      <c r="H8672" s="8">
        <v>87.979499999999987</v>
      </c>
      <c r="I8672" s="8">
        <v>46.768050000000002</v>
      </c>
      <c r="J8672" s="8">
        <f>datatable[[#This Row],[продажи_]]-datatable[[#This Row],[себестоимость_]]</f>
        <v>41.211449999999985</v>
      </c>
      <c r="L8672"/>
    </row>
    <row r="8673" spans="2:12" x14ac:dyDescent="0.4">
      <c r="B8673" s="5" t="s">
        <v>70</v>
      </c>
      <c r="C8673" s="5" t="s">
        <v>55</v>
      </c>
      <c r="D8673" s="5" t="s">
        <v>64</v>
      </c>
      <c r="E8673" s="5" t="s">
        <v>61</v>
      </c>
      <c r="F8673" s="6">
        <v>44378</v>
      </c>
      <c r="G8673" s="6" t="str">
        <f>TEXT(datatable[[#This Row],[дата]],"ММ")</f>
        <v>07</v>
      </c>
      <c r="H8673" s="8">
        <v>92.61</v>
      </c>
      <c r="I8673" s="8">
        <v>42.6006</v>
      </c>
      <c r="J8673" s="8">
        <f>datatable[[#This Row],[продажи_]]-datatable[[#This Row],[себестоимость_]]</f>
        <v>50.009399999999999</v>
      </c>
      <c r="L8673"/>
    </row>
    <row r="8674" spans="2:12" x14ac:dyDescent="0.4">
      <c r="B8674" s="5" t="s">
        <v>70</v>
      </c>
      <c r="C8674" s="5" t="s">
        <v>55</v>
      </c>
      <c r="D8674" s="5" t="s">
        <v>64</v>
      </c>
      <c r="E8674" s="5" t="s">
        <v>61</v>
      </c>
      <c r="F8674" s="6">
        <v>44409</v>
      </c>
      <c r="G8674" s="6" t="str">
        <f>TEXT(datatable[[#This Row],[дата]],"ММ")</f>
        <v>08</v>
      </c>
      <c r="H8674" s="8">
        <v>73.402000000000015</v>
      </c>
      <c r="I8674" s="8">
        <v>32.928000000000004</v>
      </c>
      <c r="J8674" s="8">
        <f>datatable[[#This Row],[продажи_]]-datatable[[#This Row],[себестоимость_]]</f>
        <v>40.474000000000011</v>
      </c>
      <c r="L8674"/>
    </row>
    <row r="8675" spans="2:12" x14ac:dyDescent="0.4">
      <c r="B8675" s="5" t="s">
        <v>70</v>
      </c>
      <c r="C8675" s="5" t="s">
        <v>55</v>
      </c>
      <c r="D8675" s="5" t="s">
        <v>64</v>
      </c>
      <c r="E8675" s="5" t="s">
        <v>61</v>
      </c>
      <c r="F8675" s="6">
        <v>44440</v>
      </c>
      <c r="G8675" s="6" t="str">
        <f>TEXT(datatable[[#This Row],[дата]],"ММ")</f>
        <v>09</v>
      </c>
      <c r="H8675" s="8">
        <v>61.74</v>
      </c>
      <c r="I8675" s="8">
        <v>46.305</v>
      </c>
      <c r="J8675" s="8">
        <f>datatable[[#This Row],[продажи_]]-datatable[[#This Row],[себестоимость_]]</f>
        <v>15.435000000000002</v>
      </c>
      <c r="L8675"/>
    </row>
    <row r="8676" spans="2:12" x14ac:dyDescent="0.4">
      <c r="B8676" s="5" t="s">
        <v>70</v>
      </c>
      <c r="C8676" s="5" t="s">
        <v>55</v>
      </c>
      <c r="D8676" s="5" t="s">
        <v>64</v>
      </c>
      <c r="E8676" s="5" t="s">
        <v>61</v>
      </c>
      <c r="F8676" s="6">
        <v>44470</v>
      </c>
      <c r="G8676" s="6" t="str">
        <f>TEXT(datatable[[#This Row],[дата]],"ММ")</f>
        <v>10</v>
      </c>
      <c r="H8676" s="8">
        <v>114.21900000000002</v>
      </c>
      <c r="I8676" s="8">
        <v>54.331200000000003</v>
      </c>
      <c r="J8676" s="8">
        <f>datatable[[#This Row],[продажи_]]-datatable[[#This Row],[себестоимость_]]</f>
        <v>59.88780000000002</v>
      </c>
      <c r="L8676"/>
    </row>
    <row r="8677" spans="2:12" x14ac:dyDescent="0.4">
      <c r="B8677" s="5" t="s">
        <v>70</v>
      </c>
      <c r="C8677" s="5" t="s">
        <v>55</v>
      </c>
      <c r="D8677" s="5" t="s">
        <v>64</v>
      </c>
      <c r="E8677" s="5" t="s">
        <v>61</v>
      </c>
      <c r="F8677" s="6">
        <v>44501</v>
      </c>
      <c r="G8677" s="6" t="str">
        <f>TEXT(datatable[[#This Row],[дата]],"ММ")</f>
        <v>11</v>
      </c>
      <c r="H8677" s="8">
        <v>130.34</v>
      </c>
      <c r="I8677" s="8">
        <v>88.082400000000007</v>
      </c>
      <c r="J8677" s="8">
        <f>datatable[[#This Row],[продажи_]]-datatable[[#This Row],[себестоимость_]]</f>
        <v>42.257599999999996</v>
      </c>
      <c r="L8677"/>
    </row>
    <row r="8678" spans="2:12" x14ac:dyDescent="0.4">
      <c r="B8678" s="5" t="s">
        <v>70</v>
      </c>
      <c r="C8678" s="5" t="s">
        <v>55</v>
      </c>
      <c r="D8678" s="5" t="s">
        <v>64</v>
      </c>
      <c r="E8678" s="5" t="s">
        <v>61</v>
      </c>
      <c r="F8678" s="6">
        <v>44531</v>
      </c>
      <c r="G8678" s="6" t="str">
        <f>TEXT(datatable[[#This Row],[дата]],"ММ")</f>
        <v>12</v>
      </c>
      <c r="H8678" s="8">
        <v>128.45349999999999</v>
      </c>
      <c r="I8678" s="8">
        <v>83.5548</v>
      </c>
      <c r="J8678" s="8">
        <f>datatable[[#This Row],[продажи_]]-datatable[[#This Row],[себестоимость_]]</f>
        <v>44.898699999999991</v>
      </c>
      <c r="L8678"/>
    </row>
    <row r="8679" spans="2:12" x14ac:dyDescent="0.4">
      <c r="B8679" s="5" t="s">
        <v>70</v>
      </c>
      <c r="C8679" s="5" t="s">
        <v>55</v>
      </c>
      <c r="D8679" s="5" t="s">
        <v>64</v>
      </c>
      <c r="E8679" s="5" t="s">
        <v>62</v>
      </c>
      <c r="F8679" s="6">
        <v>44197</v>
      </c>
      <c r="G8679" s="6" t="str">
        <f>TEXT(datatable[[#This Row],[дата]],"ММ")</f>
        <v>01</v>
      </c>
      <c r="H8679" s="8">
        <v>170.68800000000002</v>
      </c>
      <c r="I8679" s="8">
        <v>110.63249999999999</v>
      </c>
      <c r="J8679" s="8">
        <f>datatable[[#This Row],[продажи_]]-datatable[[#This Row],[себестоимость_]]</f>
        <v>60.055500000000023</v>
      </c>
      <c r="L8679"/>
    </row>
    <row r="8680" spans="2:12" x14ac:dyDescent="0.4">
      <c r="B8680" s="5" t="s">
        <v>70</v>
      </c>
      <c r="C8680" s="5" t="s">
        <v>55</v>
      </c>
      <c r="D8680" s="5" t="s">
        <v>64</v>
      </c>
      <c r="E8680" s="5" t="s">
        <v>62</v>
      </c>
      <c r="F8680" s="6">
        <v>44228</v>
      </c>
      <c r="G8680" s="6" t="str">
        <f>TEXT(datatable[[#This Row],[дата]],"ММ")</f>
        <v>02</v>
      </c>
      <c r="H8680" s="8">
        <v>311.7088</v>
      </c>
      <c r="I8680" s="8">
        <v>122.03100000000001</v>
      </c>
      <c r="J8680" s="8">
        <f>datatable[[#This Row],[продажи_]]-datatable[[#This Row],[себестоимость_]]</f>
        <v>189.67779999999999</v>
      </c>
      <c r="L8680"/>
    </row>
    <row r="8681" spans="2:12" x14ac:dyDescent="0.4">
      <c r="B8681" s="5" t="s">
        <v>70</v>
      </c>
      <c r="C8681" s="5" t="s">
        <v>55</v>
      </c>
      <c r="D8681" s="5" t="s">
        <v>64</v>
      </c>
      <c r="E8681" s="5" t="s">
        <v>62</v>
      </c>
      <c r="F8681" s="6">
        <v>44256</v>
      </c>
      <c r="G8681" s="6" t="str">
        <f>TEXT(datatable[[#This Row],[дата]],"ММ")</f>
        <v>03</v>
      </c>
      <c r="H8681" s="8">
        <v>338.53120000000001</v>
      </c>
      <c r="I8681" s="8">
        <v>187.74</v>
      </c>
      <c r="J8681" s="8">
        <f>datatable[[#This Row],[продажи_]]-datatable[[#This Row],[себестоимость_]]</f>
        <v>150.7912</v>
      </c>
      <c r="L8681"/>
    </row>
    <row r="8682" spans="2:12" x14ac:dyDescent="0.4">
      <c r="B8682" s="5" t="s">
        <v>70</v>
      </c>
      <c r="C8682" s="5" t="s">
        <v>55</v>
      </c>
      <c r="D8682" s="5" t="s">
        <v>64</v>
      </c>
      <c r="E8682" s="5" t="s">
        <v>62</v>
      </c>
      <c r="F8682" s="6">
        <v>44287</v>
      </c>
      <c r="G8682" s="6" t="str">
        <f>TEXT(datatable[[#This Row],[дата]],"ММ")</f>
        <v>04</v>
      </c>
      <c r="H8682" s="8">
        <v>321.86880000000002</v>
      </c>
      <c r="I8682" s="8">
        <v>148.404</v>
      </c>
      <c r="J8682" s="8">
        <f>datatable[[#This Row],[продажи_]]-datatable[[#This Row],[себестоимость_]]</f>
        <v>173.46480000000003</v>
      </c>
      <c r="L8682"/>
    </row>
    <row r="8683" spans="2:12" x14ac:dyDescent="0.4">
      <c r="B8683" s="5" t="s">
        <v>70</v>
      </c>
      <c r="C8683" s="5" t="s">
        <v>55</v>
      </c>
      <c r="D8683" s="5" t="s">
        <v>64</v>
      </c>
      <c r="E8683" s="5" t="s">
        <v>62</v>
      </c>
      <c r="F8683" s="6">
        <v>44317</v>
      </c>
      <c r="G8683" s="6" t="str">
        <f>TEXT(datatable[[#This Row],[дата]],"ММ")</f>
        <v>05</v>
      </c>
      <c r="H8683" s="8">
        <v>236.11840000000001</v>
      </c>
      <c r="I8683" s="8">
        <v>186.1755</v>
      </c>
      <c r="J8683" s="8">
        <f>datatable[[#This Row],[продажи_]]-datatable[[#This Row],[себестоимость_]]</f>
        <v>49.942900000000009</v>
      </c>
      <c r="L8683"/>
    </row>
    <row r="8684" spans="2:12" x14ac:dyDescent="0.4">
      <c r="B8684" s="5" t="s">
        <v>70</v>
      </c>
      <c r="C8684" s="5" t="s">
        <v>55</v>
      </c>
      <c r="D8684" s="5" t="s">
        <v>64</v>
      </c>
      <c r="E8684" s="5" t="s">
        <v>62</v>
      </c>
      <c r="F8684" s="6">
        <v>44348</v>
      </c>
      <c r="G8684" s="6" t="str">
        <f>TEXT(datatable[[#This Row],[дата]],"ММ")</f>
        <v>06</v>
      </c>
      <c r="H8684" s="8">
        <v>181.05119999999999</v>
      </c>
      <c r="I8684" s="8">
        <v>93.534750000000003</v>
      </c>
      <c r="J8684" s="8">
        <f>datatable[[#This Row],[продажи_]]-datatable[[#This Row],[себестоимость_]]</f>
        <v>87.516449999999992</v>
      </c>
      <c r="L8684"/>
    </row>
    <row r="8685" spans="2:12" x14ac:dyDescent="0.4">
      <c r="B8685" s="5" t="s">
        <v>70</v>
      </c>
      <c r="C8685" s="5" t="s">
        <v>55</v>
      </c>
      <c r="D8685" s="5" t="s">
        <v>64</v>
      </c>
      <c r="E8685" s="5" t="s">
        <v>62</v>
      </c>
      <c r="F8685" s="6">
        <v>44378</v>
      </c>
      <c r="G8685" s="6" t="str">
        <f>TEXT(datatable[[#This Row],[дата]],"ММ")</f>
        <v>07</v>
      </c>
      <c r="H8685" s="8">
        <v>179.22239999999999</v>
      </c>
      <c r="I8685" s="8">
        <v>109.62675000000002</v>
      </c>
      <c r="J8685" s="8">
        <f>datatable[[#This Row],[продажи_]]-datatable[[#This Row],[себестоимость_]]</f>
        <v>69.595649999999978</v>
      </c>
      <c r="L8685"/>
    </row>
    <row r="8686" spans="2:12" x14ac:dyDescent="0.4">
      <c r="B8686" s="5" t="s">
        <v>70</v>
      </c>
      <c r="C8686" s="5" t="s">
        <v>55</v>
      </c>
      <c r="D8686" s="5" t="s">
        <v>64</v>
      </c>
      <c r="E8686" s="5" t="s">
        <v>62</v>
      </c>
      <c r="F8686" s="6">
        <v>44409</v>
      </c>
      <c r="G8686" s="6" t="str">
        <f>TEXT(datatable[[#This Row],[дата]],"ММ")</f>
        <v>08</v>
      </c>
      <c r="H8686" s="8">
        <v>167.43680000000001</v>
      </c>
      <c r="I8686" s="8">
        <v>89.4</v>
      </c>
      <c r="J8686" s="8">
        <f>datatable[[#This Row],[продажи_]]-datatable[[#This Row],[себестоимость_]]</f>
        <v>78.036799999999999</v>
      </c>
      <c r="L8686"/>
    </row>
    <row r="8687" spans="2:12" x14ac:dyDescent="0.4">
      <c r="B8687" s="5" t="s">
        <v>70</v>
      </c>
      <c r="C8687" s="5" t="s">
        <v>55</v>
      </c>
      <c r="D8687" s="5" t="s">
        <v>64</v>
      </c>
      <c r="E8687" s="5" t="s">
        <v>62</v>
      </c>
      <c r="F8687" s="6">
        <v>44440</v>
      </c>
      <c r="G8687" s="6" t="str">
        <f>TEXT(datatable[[#This Row],[дата]],"ММ")</f>
        <v>09</v>
      </c>
      <c r="H8687" s="8">
        <v>146.304</v>
      </c>
      <c r="I8687" s="8">
        <v>111.63825000000001</v>
      </c>
      <c r="J8687" s="8">
        <f>datatable[[#This Row],[продажи_]]-datatable[[#This Row],[себестоимость_]]</f>
        <v>34.665749999999989</v>
      </c>
      <c r="L8687"/>
    </row>
    <row r="8688" spans="2:12" x14ac:dyDescent="0.4">
      <c r="B8688" s="5" t="s">
        <v>70</v>
      </c>
      <c r="C8688" s="5" t="s">
        <v>55</v>
      </c>
      <c r="D8688" s="5" t="s">
        <v>64</v>
      </c>
      <c r="E8688" s="5" t="s">
        <v>62</v>
      </c>
      <c r="F8688" s="6">
        <v>44470</v>
      </c>
      <c r="G8688" s="6" t="str">
        <f>TEXT(datatable[[#This Row],[дата]],"ММ")</f>
        <v>10</v>
      </c>
      <c r="H8688" s="8">
        <v>253.59360000000001</v>
      </c>
      <c r="I8688" s="8">
        <v>148.851</v>
      </c>
      <c r="J8688" s="8">
        <f>datatable[[#This Row],[продажи_]]-datatable[[#This Row],[себестоимость_]]</f>
        <v>104.74260000000001</v>
      </c>
      <c r="L8688"/>
    </row>
    <row r="8689" spans="2:12" x14ac:dyDescent="0.4">
      <c r="B8689" s="5" t="s">
        <v>70</v>
      </c>
      <c r="C8689" s="5" t="s">
        <v>55</v>
      </c>
      <c r="D8689" s="5" t="s">
        <v>64</v>
      </c>
      <c r="E8689" s="5" t="s">
        <v>62</v>
      </c>
      <c r="F8689" s="6">
        <v>44501</v>
      </c>
      <c r="G8689" s="6" t="str">
        <f>TEXT(datatable[[#This Row],[дата]],"ММ")</f>
        <v>11</v>
      </c>
      <c r="H8689" s="8">
        <v>289.35680000000002</v>
      </c>
      <c r="I8689" s="8">
        <v>191.31600000000003</v>
      </c>
      <c r="J8689" s="8">
        <f>datatable[[#This Row],[продажи_]]-datatable[[#This Row],[себестоимость_]]</f>
        <v>98.04079999999999</v>
      </c>
      <c r="L8689"/>
    </row>
    <row r="8690" spans="2:12" x14ac:dyDescent="0.4">
      <c r="B8690" s="5" t="s">
        <v>70</v>
      </c>
      <c r="C8690" s="5" t="s">
        <v>55</v>
      </c>
      <c r="D8690" s="5" t="s">
        <v>64</v>
      </c>
      <c r="E8690" s="5" t="s">
        <v>62</v>
      </c>
      <c r="F8690" s="6">
        <v>44531</v>
      </c>
      <c r="G8690" s="6" t="str">
        <f>TEXT(datatable[[#This Row],[дата]],"ММ")</f>
        <v>12</v>
      </c>
      <c r="H8690" s="8">
        <v>238.9632</v>
      </c>
      <c r="I8690" s="8">
        <v>172.09500000000003</v>
      </c>
      <c r="J8690" s="8">
        <f>datatable[[#This Row],[продажи_]]-datatable[[#This Row],[себестоимость_]]</f>
        <v>66.868199999999973</v>
      </c>
      <c r="L8690"/>
    </row>
    <row r="8691" spans="2:12" x14ac:dyDescent="0.4">
      <c r="B8691" s="5" t="s">
        <v>70</v>
      </c>
      <c r="C8691" s="5" t="s">
        <v>55</v>
      </c>
      <c r="D8691" s="5" t="s">
        <v>64</v>
      </c>
      <c r="E8691" s="5" t="s">
        <v>9</v>
      </c>
      <c r="F8691" s="6">
        <v>44197</v>
      </c>
      <c r="G8691" s="6" t="str">
        <f>TEXT(datatable[[#This Row],[дата]],"ММ")</f>
        <v>01</v>
      </c>
      <c r="H8691" s="8">
        <v>203.16399999999999</v>
      </c>
      <c r="I8691" s="8">
        <v>139.48500000000001</v>
      </c>
      <c r="J8691" s="8">
        <f>datatable[[#This Row],[продажи_]]-datatable[[#This Row],[себестоимость_]]</f>
        <v>63.678999999999974</v>
      </c>
      <c r="L8691"/>
    </row>
    <row r="8692" spans="2:12" x14ac:dyDescent="0.4">
      <c r="B8692" s="5" t="s">
        <v>70</v>
      </c>
      <c r="C8692" s="5" t="s">
        <v>55</v>
      </c>
      <c r="D8692" s="5" t="s">
        <v>64</v>
      </c>
      <c r="E8692" s="5" t="s">
        <v>9</v>
      </c>
      <c r="F8692" s="6">
        <v>44228</v>
      </c>
      <c r="G8692" s="6" t="str">
        <f>TEXT(datatable[[#This Row],[дата]],"ММ")</f>
        <v>02</v>
      </c>
      <c r="H8692" s="8">
        <v>266.65275000000003</v>
      </c>
      <c r="I8692" s="8">
        <v>152.88650000000001</v>
      </c>
      <c r="J8692" s="8">
        <f>datatable[[#This Row],[продажи_]]-datatable[[#This Row],[себестоимость_]]</f>
        <v>113.76625000000001</v>
      </c>
      <c r="L8692"/>
    </row>
    <row r="8693" spans="2:12" x14ac:dyDescent="0.4">
      <c r="B8693" s="5" t="s">
        <v>70</v>
      </c>
      <c r="C8693" s="5" t="s">
        <v>55</v>
      </c>
      <c r="D8693" s="5" t="s">
        <v>64</v>
      </c>
      <c r="E8693" s="5" t="s">
        <v>9</v>
      </c>
      <c r="F8693" s="6">
        <v>44256</v>
      </c>
      <c r="G8693" s="6" t="str">
        <f>TEXT(datatable[[#This Row],[дата]],"ММ")</f>
        <v>03</v>
      </c>
      <c r="H8693" s="8">
        <v>314.51349999999996</v>
      </c>
      <c r="I8693" s="8">
        <v>176.13400000000001</v>
      </c>
      <c r="J8693" s="8">
        <f>datatable[[#This Row],[продажи_]]-datatable[[#This Row],[себестоимость_]]</f>
        <v>138.37949999999995</v>
      </c>
      <c r="L8693"/>
    </row>
    <row r="8694" spans="2:12" x14ac:dyDescent="0.4">
      <c r="B8694" s="5" t="s">
        <v>70</v>
      </c>
      <c r="C8694" s="5" t="s">
        <v>55</v>
      </c>
      <c r="D8694" s="5" t="s">
        <v>64</v>
      </c>
      <c r="E8694" s="5" t="s">
        <v>9</v>
      </c>
      <c r="F8694" s="6">
        <v>44287</v>
      </c>
      <c r="G8694" s="6" t="str">
        <f>TEXT(datatable[[#This Row],[дата]],"ММ")</f>
        <v>04</v>
      </c>
      <c r="H8694" s="8">
        <v>290.68080000000003</v>
      </c>
      <c r="I8694" s="8">
        <v>177.22800000000001</v>
      </c>
      <c r="J8694" s="8">
        <f>datatable[[#This Row],[продажи_]]-datatable[[#This Row],[себестоимость_]]</f>
        <v>113.45280000000002</v>
      </c>
      <c r="L8694"/>
    </row>
    <row r="8695" spans="2:12" x14ac:dyDescent="0.4">
      <c r="B8695" s="5" t="s">
        <v>70</v>
      </c>
      <c r="C8695" s="5" t="s">
        <v>55</v>
      </c>
      <c r="D8695" s="5" t="s">
        <v>64</v>
      </c>
      <c r="E8695" s="5" t="s">
        <v>9</v>
      </c>
      <c r="F8695" s="6">
        <v>44317</v>
      </c>
      <c r="G8695" s="6" t="str">
        <f>TEXT(datatable[[#This Row],[дата]],"ММ")</f>
        <v>05</v>
      </c>
      <c r="H8695" s="8">
        <v>309.0437</v>
      </c>
      <c r="I8695" s="8">
        <v>170.39050000000003</v>
      </c>
      <c r="J8695" s="8">
        <f>datatable[[#This Row],[продажи_]]-datatable[[#This Row],[себестоимость_]]</f>
        <v>138.65319999999997</v>
      </c>
      <c r="L8695"/>
    </row>
    <row r="8696" spans="2:12" x14ac:dyDescent="0.4">
      <c r="B8696" s="5" t="s">
        <v>70</v>
      </c>
      <c r="C8696" s="5" t="s">
        <v>55</v>
      </c>
      <c r="D8696" s="5" t="s">
        <v>64</v>
      </c>
      <c r="E8696" s="5" t="s">
        <v>9</v>
      </c>
      <c r="F8696" s="6">
        <v>44348</v>
      </c>
      <c r="G8696" s="6" t="str">
        <f>TEXT(datatable[[#This Row],[дата]],"ММ")</f>
        <v>06</v>
      </c>
      <c r="H8696" s="8">
        <v>205.70354999999998</v>
      </c>
      <c r="I8696" s="8">
        <v>114.45975000000001</v>
      </c>
      <c r="J8696" s="8">
        <f>datatable[[#This Row],[продажи_]]-datatable[[#This Row],[себестоимость_]]</f>
        <v>91.243799999999965</v>
      </c>
      <c r="L8696"/>
    </row>
    <row r="8697" spans="2:12" x14ac:dyDescent="0.4">
      <c r="B8697" s="5" t="s">
        <v>70</v>
      </c>
      <c r="C8697" s="5" t="s">
        <v>55</v>
      </c>
      <c r="D8697" s="5" t="s">
        <v>64</v>
      </c>
      <c r="E8697" s="5" t="s">
        <v>9</v>
      </c>
      <c r="F8697" s="6">
        <v>44378</v>
      </c>
      <c r="G8697" s="6" t="str">
        <f>TEXT(datatable[[#This Row],[дата]],"ММ")</f>
        <v>07</v>
      </c>
      <c r="H8697" s="8">
        <v>163.50794999999999</v>
      </c>
      <c r="I8697" s="8">
        <v>108.306</v>
      </c>
      <c r="J8697" s="8">
        <f>datatable[[#This Row],[продажи_]]-datatable[[#This Row],[себестоимость_]]</f>
        <v>55.201949999999997</v>
      </c>
      <c r="L8697"/>
    </row>
    <row r="8698" spans="2:12" x14ac:dyDescent="0.4">
      <c r="B8698" s="5" t="s">
        <v>70</v>
      </c>
      <c r="C8698" s="5" t="s">
        <v>55</v>
      </c>
      <c r="D8698" s="5" t="s">
        <v>64</v>
      </c>
      <c r="E8698" s="5" t="s">
        <v>9</v>
      </c>
      <c r="F8698" s="6">
        <v>44409</v>
      </c>
      <c r="G8698" s="6" t="str">
        <f>TEXT(datatable[[#This Row],[дата]],"ММ")</f>
        <v>08</v>
      </c>
      <c r="H8698" s="8">
        <v>164.09399999999999</v>
      </c>
      <c r="I8698" s="8">
        <v>117.05800000000001</v>
      </c>
      <c r="J8698" s="8">
        <f>datatable[[#This Row],[продажи_]]-datatable[[#This Row],[себестоимость_]]</f>
        <v>47.035999999999987</v>
      </c>
      <c r="L8698"/>
    </row>
    <row r="8699" spans="2:12" x14ac:dyDescent="0.4">
      <c r="B8699" s="5" t="s">
        <v>70</v>
      </c>
      <c r="C8699" s="5" t="s">
        <v>55</v>
      </c>
      <c r="D8699" s="5" t="s">
        <v>64</v>
      </c>
      <c r="E8699" s="5" t="s">
        <v>9</v>
      </c>
      <c r="F8699" s="6">
        <v>44440</v>
      </c>
      <c r="G8699" s="6" t="str">
        <f>TEXT(datatable[[#This Row],[дата]],"ММ")</f>
        <v>09</v>
      </c>
      <c r="H8699" s="8">
        <v>165.26609999999999</v>
      </c>
      <c r="I8699" s="8">
        <v>129.22875000000002</v>
      </c>
      <c r="J8699" s="8">
        <f>datatable[[#This Row],[продажи_]]-datatable[[#This Row],[себестоимость_]]</f>
        <v>36.037349999999975</v>
      </c>
      <c r="L8699"/>
    </row>
    <row r="8700" spans="2:12" x14ac:dyDescent="0.4">
      <c r="B8700" s="5" t="s">
        <v>70</v>
      </c>
      <c r="C8700" s="5" t="s">
        <v>55</v>
      </c>
      <c r="D8700" s="5" t="s">
        <v>64</v>
      </c>
      <c r="E8700" s="5" t="s">
        <v>9</v>
      </c>
      <c r="F8700" s="6">
        <v>44470</v>
      </c>
      <c r="G8700" s="6" t="str">
        <f>TEXT(datatable[[#This Row],[дата]],"ММ")</f>
        <v>10</v>
      </c>
      <c r="H8700" s="8">
        <v>239.10840000000002</v>
      </c>
      <c r="I8700" s="8">
        <v>131.28</v>
      </c>
      <c r="J8700" s="8">
        <f>datatable[[#This Row],[продажи_]]-datatable[[#This Row],[себестоимость_]]</f>
        <v>107.82840000000002</v>
      </c>
      <c r="L8700"/>
    </row>
    <row r="8701" spans="2:12" x14ac:dyDescent="0.4">
      <c r="B8701" s="5" t="s">
        <v>70</v>
      </c>
      <c r="C8701" s="5" t="s">
        <v>55</v>
      </c>
      <c r="D8701" s="5" t="s">
        <v>64</v>
      </c>
      <c r="E8701" s="5" t="s">
        <v>9</v>
      </c>
      <c r="F8701" s="6">
        <v>44501</v>
      </c>
      <c r="G8701" s="6" t="str">
        <f>TEXT(datatable[[#This Row],[дата]],"ММ")</f>
        <v>11</v>
      </c>
      <c r="H8701" s="8">
        <v>290.68080000000003</v>
      </c>
      <c r="I8701" s="8">
        <v>212.23600000000002</v>
      </c>
      <c r="J8701" s="8">
        <f>datatable[[#This Row],[продажи_]]-datatable[[#This Row],[себестоимость_]]</f>
        <v>78.444800000000015</v>
      </c>
      <c r="L8701"/>
    </row>
    <row r="8702" spans="2:12" x14ac:dyDescent="0.4">
      <c r="B8702" s="5" t="s">
        <v>70</v>
      </c>
      <c r="C8702" s="5" t="s">
        <v>55</v>
      </c>
      <c r="D8702" s="5" t="s">
        <v>64</v>
      </c>
      <c r="E8702" s="5" t="s">
        <v>9</v>
      </c>
      <c r="F8702" s="6">
        <v>44531</v>
      </c>
      <c r="G8702" s="6" t="str">
        <f>TEXT(datatable[[#This Row],[дата]],"ММ")</f>
        <v>12</v>
      </c>
      <c r="H8702" s="8">
        <v>306.30880000000002</v>
      </c>
      <c r="I8702" s="8">
        <v>158.90350000000001</v>
      </c>
      <c r="J8702" s="8">
        <f>datatable[[#This Row],[продажи_]]-datatable[[#This Row],[себестоимость_]]</f>
        <v>147.40530000000001</v>
      </c>
      <c r="L8702"/>
    </row>
    <row r="8703" spans="2:12" x14ac:dyDescent="0.4">
      <c r="B8703" s="5" t="s">
        <v>70</v>
      </c>
      <c r="C8703" s="5" t="s">
        <v>55</v>
      </c>
      <c r="D8703" s="5" t="s">
        <v>64</v>
      </c>
      <c r="E8703" s="5" t="s">
        <v>10</v>
      </c>
      <c r="F8703" s="6">
        <v>44197</v>
      </c>
      <c r="G8703" s="6" t="str">
        <f>TEXT(datatable[[#This Row],[дата]],"ММ")</f>
        <v>01</v>
      </c>
      <c r="H8703" s="8">
        <v>65.718000000000004</v>
      </c>
      <c r="I8703" s="8">
        <v>35.199500000000008</v>
      </c>
      <c r="J8703" s="8">
        <f>datatable[[#This Row],[продажи_]]-datatable[[#This Row],[себестоимость_]]</f>
        <v>30.518499999999996</v>
      </c>
      <c r="L8703"/>
    </row>
    <row r="8704" spans="2:12" x14ac:dyDescent="0.4">
      <c r="B8704" s="5" t="s">
        <v>70</v>
      </c>
      <c r="C8704" s="5" t="s">
        <v>55</v>
      </c>
      <c r="D8704" s="5" t="s">
        <v>64</v>
      </c>
      <c r="E8704" s="5" t="s">
        <v>10</v>
      </c>
      <c r="F8704" s="6">
        <v>44228</v>
      </c>
      <c r="G8704" s="6" t="str">
        <f>TEXT(datatable[[#This Row],[дата]],"ММ")</f>
        <v>02</v>
      </c>
      <c r="H8704" s="8">
        <v>75.149749999999997</v>
      </c>
      <c r="I8704" s="8">
        <v>50.900849999999998</v>
      </c>
      <c r="J8704" s="8">
        <f>datatable[[#This Row],[продажи_]]-datatable[[#This Row],[себестоимость_]]</f>
        <v>24.248899999999999</v>
      </c>
      <c r="L8704"/>
    </row>
    <row r="8705" spans="2:12" x14ac:dyDescent="0.4">
      <c r="B8705" s="5" t="s">
        <v>70</v>
      </c>
      <c r="C8705" s="5" t="s">
        <v>55</v>
      </c>
      <c r="D8705" s="5" t="s">
        <v>64</v>
      </c>
      <c r="E8705" s="5" t="s">
        <v>10</v>
      </c>
      <c r="F8705" s="6">
        <v>44256</v>
      </c>
      <c r="G8705" s="6" t="str">
        <f>TEXT(datatable[[#This Row],[дата]],"ММ")</f>
        <v>03</v>
      </c>
      <c r="H8705" s="8">
        <v>79.226700000000008</v>
      </c>
      <c r="I8705" s="8">
        <v>60.353300000000011</v>
      </c>
      <c r="J8705" s="8">
        <f>datatable[[#This Row],[продажи_]]-datatable[[#This Row],[себестоимость_]]</f>
        <v>18.873399999999997</v>
      </c>
      <c r="L8705"/>
    </row>
    <row r="8706" spans="2:12" x14ac:dyDescent="0.4">
      <c r="B8706" s="5" t="s">
        <v>70</v>
      </c>
      <c r="C8706" s="5" t="s">
        <v>55</v>
      </c>
      <c r="D8706" s="5" t="s">
        <v>64</v>
      </c>
      <c r="E8706" s="5" t="s">
        <v>10</v>
      </c>
      <c r="F8706" s="6">
        <v>44287</v>
      </c>
      <c r="G8706" s="6" t="str">
        <f>TEXT(datatable[[#This Row],[дата]],"ММ")</f>
        <v>04</v>
      </c>
      <c r="H8706" s="8">
        <v>105.14880000000001</v>
      </c>
      <c r="I8706" s="8">
        <v>52.522399999999998</v>
      </c>
      <c r="J8706" s="8">
        <f>datatable[[#This Row],[продажи_]]-datatable[[#This Row],[себестоимость_]]</f>
        <v>52.626400000000011</v>
      </c>
      <c r="L8706"/>
    </row>
    <row r="8707" spans="2:12" x14ac:dyDescent="0.4">
      <c r="B8707" s="5" t="s">
        <v>70</v>
      </c>
      <c r="C8707" s="5" t="s">
        <v>55</v>
      </c>
      <c r="D8707" s="5" t="s">
        <v>64</v>
      </c>
      <c r="E8707" s="5" t="s">
        <v>10</v>
      </c>
      <c r="F8707" s="6">
        <v>44317</v>
      </c>
      <c r="G8707" s="6" t="str">
        <f>TEXT(datatable[[#This Row],[дата]],"ММ")</f>
        <v>05</v>
      </c>
      <c r="H8707" s="8">
        <v>87.745699999999999</v>
      </c>
      <c r="I8707" s="8">
        <v>45.957100000000004</v>
      </c>
      <c r="J8707" s="8">
        <f>datatable[[#This Row],[продажи_]]-datatable[[#This Row],[себестоимость_]]</f>
        <v>41.788599999999995</v>
      </c>
      <c r="L8707"/>
    </row>
    <row r="8708" spans="2:12" x14ac:dyDescent="0.4">
      <c r="B8708" s="5" t="s">
        <v>70</v>
      </c>
      <c r="C8708" s="5" t="s">
        <v>55</v>
      </c>
      <c r="D8708" s="5" t="s">
        <v>64</v>
      </c>
      <c r="E8708" s="5" t="s">
        <v>10</v>
      </c>
      <c r="F8708" s="6">
        <v>44348</v>
      </c>
      <c r="G8708" s="6" t="str">
        <f>TEXT(datatable[[#This Row],[дата]],"ММ")</f>
        <v>06</v>
      </c>
      <c r="H8708" s="8">
        <v>45.454949999999997</v>
      </c>
      <c r="I8708" s="8">
        <v>31.323599999999999</v>
      </c>
      <c r="J8708" s="8">
        <f>datatable[[#This Row],[продажи_]]-datatable[[#This Row],[себестоимость_]]</f>
        <v>14.131349999999998</v>
      </c>
      <c r="L8708"/>
    </row>
    <row r="8709" spans="2:12" x14ac:dyDescent="0.4">
      <c r="B8709" s="5" t="s">
        <v>70</v>
      </c>
      <c r="C8709" s="5" t="s">
        <v>55</v>
      </c>
      <c r="D8709" s="5" t="s">
        <v>64</v>
      </c>
      <c r="E8709" s="5" t="s">
        <v>10</v>
      </c>
      <c r="F8709" s="6">
        <v>44378</v>
      </c>
      <c r="G8709" s="6" t="str">
        <f>TEXT(datatable[[#This Row],[дата]],"ММ")</f>
        <v>07</v>
      </c>
      <c r="H8709" s="8">
        <v>64.07504999999999</v>
      </c>
      <c r="I8709" s="8">
        <v>29.899799999999999</v>
      </c>
      <c r="J8709" s="8">
        <f>datatable[[#This Row],[продажи_]]-datatable[[#This Row],[себестоимость_]]</f>
        <v>34.175249999999991</v>
      </c>
      <c r="L8709"/>
    </row>
    <row r="8710" spans="2:12" x14ac:dyDescent="0.4">
      <c r="B8710" s="5" t="s">
        <v>70</v>
      </c>
      <c r="C8710" s="5" t="s">
        <v>55</v>
      </c>
      <c r="D8710" s="5" t="s">
        <v>64</v>
      </c>
      <c r="E8710" s="5" t="s">
        <v>10</v>
      </c>
      <c r="F8710" s="6">
        <v>44409</v>
      </c>
      <c r="G8710" s="6" t="str">
        <f>TEXT(datatable[[#This Row],[дата]],"ММ")</f>
        <v>08</v>
      </c>
      <c r="H8710" s="8">
        <v>56.468799999999995</v>
      </c>
      <c r="I8710" s="8">
        <v>29.425200000000004</v>
      </c>
      <c r="J8710" s="8">
        <f>datatable[[#This Row],[продажи_]]-datatable[[#This Row],[себестоимость_]]</f>
        <v>27.043599999999991</v>
      </c>
      <c r="L8710"/>
    </row>
    <row r="8711" spans="2:12" x14ac:dyDescent="0.4">
      <c r="B8711" s="5" t="s">
        <v>70</v>
      </c>
      <c r="C8711" s="5" t="s">
        <v>55</v>
      </c>
      <c r="D8711" s="5" t="s">
        <v>64</v>
      </c>
      <c r="E8711" s="5" t="s">
        <v>10</v>
      </c>
      <c r="F8711" s="6">
        <v>44440</v>
      </c>
      <c r="G8711" s="6" t="str">
        <f>TEXT(datatable[[#This Row],[дата]],"ММ")</f>
        <v>09</v>
      </c>
      <c r="H8711" s="8">
        <v>57.503250000000001</v>
      </c>
      <c r="I8711" s="8">
        <v>30.967649999999999</v>
      </c>
      <c r="J8711" s="8">
        <f>datatable[[#This Row],[продажи_]]-datatable[[#This Row],[себестоимость_]]</f>
        <v>26.535600000000002</v>
      </c>
      <c r="L8711"/>
    </row>
    <row r="8712" spans="2:12" x14ac:dyDescent="0.4">
      <c r="B8712" s="5" t="s">
        <v>70</v>
      </c>
      <c r="C8712" s="5" t="s">
        <v>55</v>
      </c>
      <c r="D8712" s="5" t="s">
        <v>64</v>
      </c>
      <c r="E8712" s="5" t="s">
        <v>10</v>
      </c>
      <c r="F8712" s="6">
        <v>44470</v>
      </c>
      <c r="G8712" s="6" t="str">
        <f>TEXT(datatable[[#This Row],[дата]],"ММ")</f>
        <v>10</v>
      </c>
      <c r="H8712" s="8">
        <v>86.163599999999988</v>
      </c>
      <c r="I8712" s="8">
        <v>45.086999999999996</v>
      </c>
      <c r="J8712" s="8">
        <f>datatable[[#This Row],[продажи_]]-datatable[[#This Row],[себестоимость_]]</f>
        <v>41.076599999999992</v>
      </c>
      <c r="L8712"/>
    </row>
    <row r="8713" spans="2:12" x14ac:dyDescent="0.4">
      <c r="B8713" s="5" t="s">
        <v>70</v>
      </c>
      <c r="C8713" s="5" t="s">
        <v>55</v>
      </c>
      <c r="D8713" s="5" t="s">
        <v>64</v>
      </c>
      <c r="E8713" s="5" t="s">
        <v>10</v>
      </c>
      <c r="F8713" s="6">
        <v>44501</v>
      </c>
      <c r="G8713" s="6" t="str">
        <f>TEXT(datatable[[#This Row],[дата]],"ММ")</f>
        <v>11</v>
      </c>
      <c r="H8713" s="8">
        <v>98.333600000000004</v>
      </c>
      <c r="I8713" s="8">
        <v>67.076800000000006</v>
      </c>
      <c r="J8713" s="8">
        <f>datatable[[#This Row],[продажи_]]-datatable[[#This Row],[себестоимость_]]</f>
        <v>31.256799999999998</v>
      </c>
      <c r="L8713"/>
    </row>
    <row r="8714" spans="2:12" x14ac:dyDescent="0.4">
      <c r="B8714" s="5" t="s">
        <v>70</v>
      </c>
      <c r="C8714" s="5" t="s">
        <v>55</v>
      </c>
      <c r="D8714" s="5" t="s">
        <v>64</v>
      </c>
      <c r="E8714" s="5" t="s">
        <v>10</v>
      </c>
      <c r="F8714" s="6">
        <v>44531</v>
      </c>
      <c r="G8714" s="6" t="str">
        <f>TEXT(datatable[[#This Row],[дата]],"ММ")</f>
        <v>12</v>
      </c>
      <c r="H8714" s="8">
        <v>90.301400000000001</v>
      </c>
      <c r="I8714" s="8">
        <v>53.155200000000001</v>
      </c>
      <c r="J8714" s="8">
        <f>datatable[[#This Row],[продажи_]]-datatable[[#This Row],[себестоимость_]]</f>
        <v>37.1462</v>
      </c>
      <c r="L8714"/>
    </row>
    <row r="8715" spans="2:12" x14ac:dyDescent="0.4">
      <c r="B8715" s="5" t="s">
        <v>70</v>
      </c>
      <c r="C8715" s="5" t="s">
        <v>55</v>
      </c>
      <c r="D8715" s="5" t="s">
        <v>64</v>
      </c>
      <c r="E8715" s="5" t="s">
        <v>7</v>
      </c>
      <c r="F8715" s="6">
        <v>44197</v>
      </c>
      <c r="G8715" s="6" t="str">
        <f>TEXT(datatable[[#This Row],[дата]],"ММ")</f>
        <v>01</v>
      </c>
      <c r="H8715" s="8">
        <v>10.199999999999999</v>
      </c>
      <c r="I8715" s="8">
        <v>4.2480000000000002</v>
      </c>
      <c r="J8715" s="8">
        <f>datatable[[#This Row],[продажи_]]-datatable[[#This Row],[себестоимость_]]</f>
        <v>5.9519999999999991</v>
      </c>
      <c r="L8715"/>
    </row>
    <row r="8716" spans="2:12" x14ac:dyDescent="0.4">
      <c r="B8716" s="5" t="s">
        <v>70</v>
      </c>
      <c r="C8716" s="5" t="s">
        <v>55</v>
      </c>
      <c r="D8716" s="5" t="s">
        <v>64</v>
      </c>
      <c r="E8716" s="5" t="s">
        <v>7</v>
      </c>
      <c r="F8716" s="6">
        <v>44228</v>
      </c>
      <c r="G8716" s="6" t="str">
        <f>TEXT(datatable[[#This Row],[дата]],"ММ")</f>
        <v>02</v>
      </c>
      <c r="H8716" s="8">
        <v>14.975999999999999</v>
      </c>
      <c r="I8716" s="8">
        <v>4.2587999999999999</v>
      </c>
      <c r="J8716" s="8">
        <f>datatable[[#This Row],[продажи_]]-datatable[[#This Row],[себестоимость_]]</f>
        <v>10.717199999999998</v>
      </c>
      <c r="L8716"/>
    </row>
    <row r="8717" spans="2:12" x14ac:dyDescent="0.4">
      <c r="B8717" s="5" t="s">
        <v>70</v>
      </c>
      <c r="C8717" s="5" t="s">
        <v>55</v>
      </c>
      <c r="D8717" s="5" t="s">
        <v>64</v>
      </c>
      <c r="E8717" s="5" t="s">
        <v>7</v>
      </c>
      <c r="F8717" s="6">
        <v>44256</v>
      </c>
      <c r="G8717" s="6" t="str">
        <f>TEXT(datatable[[#This Row],[дата]],"ММ")</f>
        <v>03</v>
      </c>
      <c r="H8717" s="8">
        <v>14.952000000000002</v>
      </c>
      <c r="I8717" s="8">
        <v>5.8464</v>
      </c>
      <c r="J8717" s="8">
        <f>datatable[[#This Row],[продажи_]]-datatable[[#This Row],[себестоимость_]]</f>
        <v>9.1056000000000026</v>
      </c>
      <c r="L8717"/>
    </row>
    <row r="8718" spans="2:12" x14ac:dyDescent="0.4">
      <c r="B8718" s="5" t="s">
        <v>70</v>
      </c>
      <c r="C8718" s="5" t="s">
        <v>55</v>
      </c>
      <c r="D8718" s="5" t="s">
        <v>64</v>
      </c>
      <c r="E8718" s="5" t="s">
        <v>7</v>
      </c>
      <c r="F8718" s="6">
        <v>44287</v>
      </c>
      <c r="G8718" s="6" t="str">
        <f>TEXT(datatable[[#This Row],[дата]],"ММ")</f>
        <v>04</v>
      </c>
      <c r="H8718" s="8">
        <v>21.504000000000001</v>
      </c>
      <c r="I8718" s="8">
        <v>6.2208000000000006</v>
      </c>
      <c r="J8718" s="8">
        <f>datatable[[#This Row],[продажи_]]-datatable[[#This Row],[себестоимость_]]</f>
        <v>15.283200000000001</v>
      </c>
      <c r="L8718"/>
    </row>
    <row r="8719" spans="2:12" x14ac:dyDescent="0.4">
      <c r="B8719" s="5" t="s">
        <v>70</v>
      </c>
      <c r="C8719" s="5" t="s">
        <v>55</v>
      </c>
      <c r="D8719" s="5" t="s">
        <v>64</v>
      </c>
      <c r="E8719" s="5" t="s">
        <v>7</v>
      </c>
      <c r="F8719" s="6">
        <v>44317</v>
      </c>
      <c r="G8719" s="6" t="str">
        <f>TEXT(datatable[[#This Row],[дата]],"ММ")</f>
        <v>05</v>
      </c>
      <c r="H8719" s="8">
        <v>15.959999999999999</v>
      </c>
      <c r="I8719" s="8">
        <v>4.4352</v>
      </c>
      <c r="J8719" s="8">
        <f>datatable[[#This Row],[продажи_]]-datatable[[#This Row],[себестоимость_]]</f>
        <v>11.524799999999999</v>
      </c>
      <c r="L8719"/>
    </row>
    <row r="8720" spans="2:12" x14ac:dyDescent="0.4">
      <c r="B8720" s="5" t="s">
        <v>70</v>
      </c>
      <c r="C8720" s="5" t="s">
        <v>55</v>
      </c>
      <c r="D8720" s="5" t="s">
        <v>64</v>
      </c>
      <c r="E8720" s="5" t="s">
        <v>7</v>
      </c>
      <c r="F8720" s="6">
        <v>44348</v>
      </c>
      <c r="G8720" s="6" t="str">
        <f>TEXT(datatable[[#This Row],[дата]],"ММ")</f>
        <v>06</v>
      </c>
      <c r="H8720" s="8">
        <v>12.852</v>
      </c>
      <c r="I8720" s="8">
        <v>2.7216</v>
      </c>
      <c r="J8720" s="8">
        <f>datatable[[#This Row],[продажи_]]-datatable[[#This Row],[себестоимость_]]</f>
        <v>10.1304</v>
      </c>
      <c r="L8720"/>
    </row>
    <row r="8721" spans="2:12" x14ac:dyDescent="0.4">
      <c r="B8721" s="5" t="s">
        <v>70</v>
      </c>
      <c r="C8721" s="5" t="s">
        <v>55</v>
      </c>
      <c r="D8721" s="5" t="s">
        <v>64</v>
      </c>
      <c r="E8721" s="5" t="s">
        <v>7</v>
      </c>
      <c r="F8721" s="6">
        <v>44378</v>
      </c>
      <c r="G8721" s="6" t="str">
        <f>TEXT(datatable[[#This Row],[дата]],"ММ")</f>
        <v>07</v>
      </c>
      <c r="H8721" s="8">
        <v>10.151999999999999</v>
      </c>
      <c r="I8721" s="8">
        <v>2.6244000000000005</v>
      </c>
      <c r="J8721" s="8">
        <f>datatable[[#This Row],[продажи_]]-datatable[[#This Row],[себестоимость_]]</f>
        <v>7.5275999999999987</v>
      </c>
      <c r="L8721"/>
    </row>
    <row r="8722" spans="2:12" x14ac:dyDescent="0.4">
      <c r="B8722" s="5" t="s">
        <v>70</v>
      </c>
      <c r="C8722" s="5" t="s">
        <v>55</v>
      </c>
      <c r="D8722" s="5" t="s">
        <v>64</v>
      </c>
      <c r="E8722" s="5" t="s">
        <v>7</v>
      </c>
      <c r="F8722" s="6">
        <v>44409</v>
      </c>
      <c r="G8722" s="6" t="str">
        <f>TEXT(datatable[[#This Row],[дата]],"ММ")</f>
        <v>08</v>
      </c>
      <c r="H8722" s="8">
        <v>8.7360000000000007</v>
      </c>
      <c r="I8722" s="8">
        <v>2.5632000000000001</v>
      </c>
      <c r="J8722" s="8">
        <f>datatable[[#This Row],[продажи_]]-datatable[[#This Row],[себестоимость_]]</f>
        <v>6.1728000000000005</v>
      </c>
      <c r="L8722"/>
    </row>
    <row r="8723" spans="2:12" x14ac:dyDescent="0.4">
      <c r="B8723" s="5" t="s">
        <v>70</v>
      </c>
      <c r="C8723" s="5" t="s">
        <v>55</v>
      </c>
      <c r="D8723" s="5" t="s">
        <v>64</v>
      </c>
      <c r="E8723" s="5" t="s">
        <v>7</v>
      </c>
      <c r="F8723" s="6">
        <v>44440</v>
      </c>
      <c r="G8723" s="6" t="str">
        <f>TEXT(datatable[[#This Row],[дата]],"ММ")</f>
        <v>09</v>
      </c>
      <c r="H8723" s="8">
        <v>8.7480000000000011</v>
      </c>
      <c r="I8723" s="8">
        <v>3.0132000000000003</v>
      </c>
      <c r="J8723" s="8">
        <f>datatable[[#This Row],[продажи_]]-datatable[[#This Row],[себестоимость_]]</f>
        <v>5.7348000000000008</v>
      </c>
      <c r="L8723"/>
    </row>
    <row r="8724" spans="2:12" x14ac:dyDescent="0.4">
      <c r="B8724" s="5" t="s">
        <v>70</v>
      </c>
      <c r="C8724" s="5" t="s">
        <v>55</v>
      </c>
      <c r="D8724" s="5" t="s">
        <v>64</v>
      </c>
      <c r="E8724" s="5" t="s">
        <v>7</v>
      </c>
      <c r="F8724" s="6">
        <v>44470</v>
      </c>
      <c r="G8724" s="6" t="str">
        <f>TEXT(datatable[[#This Row],[дата]],"ММ")</f>
        <v>10</v>
      </c>
      <c r="H8724" s="8">
        <v>16.992000000000001</v>
      </c>
      <c r="I8724" s="8">
        <v>4.0608000000000004</v>
      </c>
      <c r="J8724" s="8">
        <f>datatable[[#This Row],[продажи_]]-datatable[[#This Row],[себестоимость_]]</f>
        <v>12.9312</v>
      </c>
      <c r="L8724"/>
    </row>
    <row r="8725" spans="2:12" x14ac:dyDescent="0.4">
      <c r="B8725" s="5" t="s">
        <v>70</v>
      </c>
      <c r="C8725" s="5" t="s">
        <v>55</v>
      </c>
      <c r="D8725" s="5" t="s">
        <v>64</v>
      </c>
      <c r="E8725" s="5" t="s">
        <v>7</v>
      </c>
      <c r="F8725" s="6">
        <v>44501</v>
      </c>
      <c r="G8725" s="6" t="str">
        <f>TEXT(datatable[[#This Row],[дата]],"ММ")</f>
        <v>11</v>
      </c>
      <c r="H8725" s="8">
        <v>22.463999999999999</v>
      </c>
      <c r="I8725" s="8">
        <v>6.1631999999999998</v>
      </c>
      <c r="J8725" s="8">
        <f>datatable[[#This Row],[продажи_]]-datatable[[#This Row],[себестоимость_]]</f>
        <v>16.300799999999999</v>
      </c>
      <c r="L8725"/>
    </row>
    <row r="8726" spans="2:12" x14ac:dyDescent="0.4">
      <c r="B8726" s="5" t="s">
        <v>70</v>
      </c>
      <c r="C8726" s="5" t="s">
        <v>55</v>
      </c>
      <c r="D8726" s="5" t="s">
        <v>64</v>
      </c>
      <c r="E8726" s="5" t="s">
        <v>7</v>
      </c>
      <c r="F8726" s="6">
        <v>44531</v>
      </c>
      <c r="G8726" s="6" t="str">
        <f>TEXT(datatable[[#This Row],[дата]],"ММ")</f>
        <v>12</v>
      </c>
      <c r="H8726" s="8">
        <v>15.288000000000002</v>
      </c>
      <c r="I8726" s="8">
        <v>5.8967999999999998</v>
      </c>
      <c r="J8726" s="8">
        <f>datatable[[#This Row],[продажи_]]-datatable[[#This Row],[себестоимость_]]</f>
        <v>9.3912000000000013</v>
      </c>
      <c r="L8726"/>
    </row>
    <row r="8727" spans="2:12" x14ac:dyDescent="0.4">
      <c r="B8727" s="5" t="s">
        <v>70</v>
      </c>
      <c r="C8727" s="5" t="s">
        <v>55</v>
      </c>
      <c r="D8727" s="5" t="s">
        <v>64</v>
      </c>
      <c r="E8727" s="5" t="s">
        <v>7</v>
      </c>
      <c r="F8727" s="6">
        <v>44197</v>
      </c>
      <c r="G8727" s="6" t="str">
        <f>TEXT(datatable[[#This Row],[дата]],"ММ")</f>
        <v>01</v>
      </c>
      <c r="H8727" s="8">
        <v>12.272</v>
      </c>
      <c r="I8727" s="8">
        <v>3.1755</v>
      </c>
      <c r="J8727" s="8">
        <f>datatable[[#This Row],[продажи_]]-datatable[[#This Row],[себестоимость_]]</f>
        <v>9.0965000000000007</v>
      </c>
      <c r="L8727"/>
    </row>
    <row r="8728" spans="2:12" x14ac:dyDescent="0.4">
      <c r="B8728" s="5" t="s">
        <v>70</v>
      </c>
      <c r="C8728" s="5" t="s">
        <v>55</v>
      </c>
      <c r="D8728" s="5" t="s">
        <v>64</v>
      </c>
      <c r="E8728" s="5" t="s">
        <v>7</v>
      </c>
      <c r="F8728" s="6">
        <v>44228</v>
      </c>
      <c r="G8728" s="6" t="str">
        <f>TEXT(datatable[[#This Row],[дата]],"ММ")</f>
        <v>02</v>
      </c>
      <c r="H8728" s="8">
        <v>13.7904</v>
      </c>
      <c r="I8728" s="8">
        <v>5.0771500000000005</v>
      </c>
      <c r="J8728" s="8">
        <f>datatable[[#This Row],[продажи_]]-datatable[[#This Row],[себестоимость_]]</f>
        <v>8.7132499999999986</v>
      </c>
      <c r="L8728"/>
    </row>
    <row r="8729" spans="2:12" x14ac:dyDescent="0.4">
      <c r="B8729" s="5" t="s">
        <v>70</v>
      </c>
      <c r="C8729" s="5" t="s">
        <v>55</v>
      </c>
      <c r="D8729" s="5" t="s">
        <v>64</v>
      </c>
      <c r="E8729" s="5" t="s">
        <v>7</v>
      </c>
      <c r="F8729" s="6">
        <v>44256</v>
      </c>
      <c r="G8729" s="6" t="str">
        <f>TEXT(datatable[[#This Row],[дата]],"ММ")</f>
        <v>03</v>
      </c>
      <c r="H8729" s="8">
        <v>16.744</v>
      </c>
      <c r="I8729" s="8">
        <v>4.5990000000000002</v>
      </c>
      <c r="J8729" s="8">
        <f>datatable[[#This Row],[продажи_]]-datatable[[#This Row],[себестоимость_]]</f>
        <v>12.145</v>
      </c>
      <c r="L8729"/>
    </row>
    <row r="8730" spans="2:12" x14ac:dyDescent="0.4">
      <c r="B8730" s="5" t="s">
        <v>70</v>
      </c>
      <c r="C8730" s="5" t="s">
        <v>55</v>
      </c>
      <c r="D8730" s="5" t="s">
        <v>64</v>
      </c>
      <c r="E8730" s="5" t="s">
        <v>7</v>
      </c>
      <c r="F8730" s="6">
        <v>44287</v>
      </c>
      <c r="G8730" s="6" t="str">
        <f>TEXT(datatable[[#This Row],[дата]],"ММ")</f>
        <v>04</v>
      </c>
      <c r="H8730" s="8">
        <v>14.809600000000001</v>
      </c>
      <c r="I8730" s="8">
        <v>4.7304000000000004</v>
      </c>
      <c r="J8730" s="8">
        <f>datatable[[#This Row],[продажи_]]-datatable[[#This Row],[себестоимость_]]</f>
        <v>10.0792</v>
      </c>
      <c r="L8730"/>
    </row>
    <row r="8731" spans="2:12" x14ac:dyDescent="0.4">
      <c r="B8731" s="5" t="s">
        <v>70</v>
      </c>
      <c r="C8731" s="5" t="s">
        <v>55</v>
      </c>
      <c r="D8731" s="5" t="s">
        <v>64</v>
      </c>
      <c r="E8731" s="5" t="s">
        <v>7</v>
      </c>
      <c r="F8731" s="6">
        <v>44317</v>
      </c>
      <c r="G8731" s="6" t="str">
        <f>TEXT(datatable[[#This Row],[дата]],"ММ")</f>
        <v>05</v>
      </c>
      <c r="H8731" s="8">
        <v>14.56</v>
      </c>
      <c r="I8731" s="8">
        <v>6.0297999999999998</v>
      </c>
      <c r="J8731" s="8">
        <f>datatable[[#This Row],[продажи_]]-datatable[[#This Row],[себестоимость_]]</f>
        <v>8.5302000000000007</v>
      </c>
      <c r="L8731"/>
    </row>
    <row r="8732" spans="2:12" x14ac:dyDescent="0.4">
      <c r="B8732" s="5" t="s">
        <v>70</v>
      </c>
      <c r="C8732" s="5" t="s">
        <v>55</v>
      </c>
      <c r="D8732" s="5" t="s">
        <v>64</v>
      </c>
      <c r="E8732" s="5" t="s">
        <v>7</v>
      </c>
      <c r="F8732" s="6">
        <v>44348</v>
      </c>
      <c r="G8732" s="6" t="str">
        <f>TEXT(datatable[[#This Row],[дата]],"ММ")</f>
        <v>06</v>
      </c>
      <c r="H8732" s="8">
        <v>11.231999999999999</v>
      </c>
      <c r="I8732" s="8">
        <v>3.7120499999999996</v>
      </c>
      <c r="J8732" s="8">
        <f>datatable[[#This Row],[продажи_]]-datatable[[#This Row],[себестоимость_]]</f>
        <v>7.5199499999999997</v>
      </c>
      <c r="L8732"/>
    </row>
    <row r="8733" spans="2:12" x14ac:dyDescent="0.4">
      <c r="B8733" s="5" t="s">
        <v>70</v>
      </c>
      <c r="C8733" s="5" t="s">
        <v>55</v>
      </c>
      <c r="D8733" s="5" t="s">
        <v>64</v>
      </c>
      <c r="E8733" s="5" t="s">
        <v>7</v>
      </c>
      <c r="F8733" s="6">
        <v>44378</v>
      </c>
      <c r="G8733" s="6" t="str">
        <f>TEXT(datatable[[#This Row],[дата]],"ММ")</f>
        <v>07</v>
      </c>
      <c r="H8733" s="8">
        <v>7.7687999999999988</v>
      </c>
      <c r="I8733" s="8">
        <v>3.1864500000000002</v>
      </c>
      <c r="J8733" s="8">
        <f>datatable[[#This Row],[продажи_]]-datatable[[#This Row],[себестоимость_]]</f>
        <v>4.5823499999999981</v>
      </c>
      <c r="L8733"/>
    </row>
    <row r="8734" spans="2:12" x14ac:dyDescent="0.4">
      <c r="B8734" s="5" t="s">
        <v>70</v>
      </c>
      <c r="C8734" s="5" t="s">
        <v>55</v>
      </c>
      <c r="D8734" s="5" t="s">
        <v>64</v>
      </c>
      <c r="E8734" s="5" t="s">
        <v>7</v>
      </c>
      <c r="F8734" s="6">
        <v>44409</v>
      </c>
      <c r="G8734" s="6" t="str">
        <f>TEXT(datatable[[#This Row],[дата]],"ММ")</f>
        <v>08</v>
      </c>
      <c r="H8734" s="8">
        <v>8.1536000000000008</v>
      </c>
      <c r="I8734" s="8">
        <v>3.4747999999999997</v>
      </c>
      <c r="J8734" s="8">
        <f>datatable[[#This Row],[продажи_]]-datatable[[#This Row],[себестоимость_]]</f>
        <v>4.6788000000000007</v>
      </c>
      <c r="L8734"/>
    </row>
    <row r="8735" spans="2:12" x14ac:dyDescent="0.4">
      <c r="B8735" s="5" t="s">
        <v>70</v>
      </c>
      <c r="C8735" s="5" t="s">
        <v>55</v>
      </c>
      <c r="D8735" s="5" t="s">
        <v>64</v>
      </c>
      <c r="E8735" s="5" t="s">
        <v>7</v>
      </c>
      <c r="F8735" s="6">
        <v>44440</v>
      </c>
      <c r="G8735" s="6" t="str">
        <f>TEXT(datatable[[#This Row],[дата]],"ММ")</f>
        <v>09</v>
      </c>
      <c r="H8735" s="8">
        <v>11.231999999999999</v>
      </c>
      <c r="I8735" s="8">
        <v>3.1864500000000002</v>
      </c>
      <c r="J8735" s="8">
        <f>datatable[[#This Row],[продажи_]]-datatable[[#This Row],[себестоимость_]]</f>
        <v>8.0455499999999986</v>
      </c>
      <c r="L8735"/>
    </row>
    <row r="8736" spans="2:12" x14ac:dyDescent="0.4">
      <c r="B8736" s="5" t="s">
        <v>70</v>
      </c>
      <c r="C8736" s="5" t="s">
        <v>55</v>
      </c>
      <c r="D8736" s="5" t="s">
        <v>64</v>
      </c>
      <c r="E8736" s="5" t="s">
        <v>7</v>
      </c>
      <c r="F8736" s="6">
        <v>44470</v>
      </c>
      <c r="G8736" s="6" t="str">
        <f>TEXT(datatable[[#This Row],[дата]],"ММ")</f>
        <v>10</v>
      </c>
      <c r="H8736" s="8">
        <v>13.353600000000002</v>
      </c>
      <c r="I8736" s="8">
        <v>4.38</v>
      </c>
      <c r="J8736" s="8">
        <f>datatable[[#This Row],[продажи_]]-datatable[[#This Row],[себестоимость_]]</f>
        <v>8.9736000000000011</v>
      </c>
      <c r="L8736"/>
    </row>
    <row r="8737" spans="2:12" x14ac:dyDescent="0.4">
      <c r="B8737" s="5" t="s">
        <v>70</v>
      </c>
      <c r="C8737" s="5" t="s">
        <v>55</v>
      </c>
      <c r="D8737" s="5" t="s">
        <v>64</v>
      </c>
      <c r="E8737" s="5" t="s">
        <v>7</v>
      </c>
      <c r="F8737" s="6">
        <v>44501</v>
      </c>
      <c r="G8737" s="6" t="str">
        <f>TEXT(datatable[[#This Row],[дата]],"ММ")</f>
        <v>11</v>
      </c>
      <c r="H8737" s="8">
        <v>17.8048</v>
      </c>
      <c r="I8737" s="8">
        <v>5.4895999999999994</v>
      </c>
      <c r="J8737" s="8">
        <f>datatable[[#This Row],[продажи_]]-datatable[[#This Row],[себестоимость_]]</f>
        <v>12.315200000000001</v>
      </c>
      <c r="L8737"/>
    </row>
    <row r="8738" spans="2:12" x14ac:dyDescent="0.4">
      <c r="B8738" s="5" t="s">
        <v>70</v>
      </c>
      <c r="C8738" s="5" t="s">
        <v>55</v>
      </c>
      <c r="D8738" s="5" t="s">
        <v>64</v>
      </c>
      <c r="E8738" s="5" t="s">
        <v>7</v>
      </c>
      <c r="F8738" s="6">
        <v>44531</v>
      </c>
      <c r="G8738" s="6" t="str">
        <f>TEXT(datatable[[#This Row],[дата]],"ММ")</f>
        <v>12</v>
      </c>
      <c r="H8738" s="8">
        <v>13.831999999999999</v>
      </c>
      <c r="I8738" s="8">
        <v>5.4677000000000007</v>
      </c>
      <c r="J8738" s="8">
        <f>datatable[[#This Row],[продажи_]]-datatable[[#This Row],[себестоимость_]]</f>
        <v>8.3642999999999983</v>
      </c>
      <c r="L8738"/>
    </row>
    <row r="8739" spans="2:12" x14ac:dyDescent="0.4">
      <c r="B8739" s="5" t="s">
        <v>70</v>
      </c>
      <c r="C8739" s="5" t="s">
        <v>55</v>
      </c>
      <c r="D8739" s="5" t="s">
        <v>64</v>
      </c>
      <c r="E8739" s="5" t="s">
        <v>7</v>
      </c>
      <c r="F8739" s="6">
        <v>44197</v>
      </c>
      <c r="G8739" s="6" t="str">
        <f>TEXT(datatable[[#This Row],[дата]],"ММ")</f>
        <v>01</v>
      </c>
      <c r="H8739" s="8">
        <v>0.73799999999999999</v>
      </c>
      <c r="I8739" s="8">
        <v>0.31500000000000006</v>
      </c>
      <c r="J8739" s="8">
        <f>datatable[[#This Row],[продажи_]]-datatable[[#This Row],[себестоимость_]]</f>
        <v>0.42299999999999993</v>
      </c>
      <c r="L8739"/>
    </row>
    <row r="8740" spans="2:12" x14ac:dyDescent="0.4">
      <c r="B8740" s="5" t="s">
        <v>70</v>
      </c>
      <c r="C8740" s="5" t="s">
        <v>55</v>
      </c>
      <c r="D8740" s="5" t="s">
        <v>64</v>
      </c>
      <c r="E8740" s="5" t="s">
        <v>7</v>
      </c>
      <c r="F8740" s="6">
        <v>44228</v>
      </c>
      <c r="G8740" s="6" t="str">
        <f>TEXT(datatable[[#This Row],[дата]],"ММ")</f>
        <v>02</v>
      </c>
      <c r="H8740" s="8">
        <v>1.2284999999999999</v>
      </c>
      <c r="I8740" s="8">
        <v>0.36855000000000004</v>
      </c>
      <c r="J8740" s="8">
        <f>datatable[[#This Row],[продажи_]]-datatable[[#This Row],[себестоимость_]]</f>
        <v>0.85994999999999988</v>
      </c>
      <c r="L8740"/>
    </row>
    <row r="8741" spans="2:12" x14ac:dyDescent="0.4">
      <c r="B8741" s="5" t="s">
        <v>70</v>
      </c>
      <c r="C8741" s="5" t="s">
        <v>55</v>
      </c>
      <c r="D8741" s="5" t="s">
        <v>64</v>
      </c>
      <c r="E8741" s="5" t="s">
        <v>7</v>
      </c>
      <c r="F8741" s="6">
        <v>44256</v>
      </c>
      <c r="G8741" s="6" t="str">
        <f>TEXT(datatable[[#This Row],[дата]],"ММ")</f>
        <v>03</v>
      </c>
      <c r="H8741" s="8">
        <v>1.008</v>
      </c>
      <c r="I8741" s="8">
        <v>0.52429999999999999</v>
      </c>
      <c r="J8741" s="8">
        <f>datatable[[#This Row],[продажи_]]-datatable[[#This Row],[себестоимость_]]</f>
        <v>0.48370000000000002</v>
      </c>
      <c r="L8741"/>
    </row>
    <row r="8742" spans="2:12" x14ac:dyDescent="0.4">
      <c r="B8742" s="5" t="s">
        <v>70</v>
      </c>
      <c r="C8742" s="5" t="s">
        <v>55</v>
      </c>
      <c r="D8742" s="5" t="s">
        <v>64</v>
      </c>
      <c r="E8742" s="5" t="s">
        <v>7</v>
      </c>
      <c r="F8742" s="6">
        <v>44287</v>
      </c>
      <c r="G8742" s="6" t="str">
        <f>TEXT(datatable[[#This Row],[дата]],"ММ")</f>
        <v>04</v>
      </c>
      <c r="H8742" s="8">
        <v>1.512</v>
      </c>
      <c r="I8742" s="8">
        <v>0.45360000000000006</v>
      </c>
      <c r="J8742" s="8">
        <f>datatable[[#This Row],[продажи_]]-datatable[[#This Row],[себестоимость_]]</f>
        <v>1.0584</v>
      </c>
      <c r="L8742"/>
    </row>
    <row r="8743" spans="2:12" x14ac:dyDescent="0.4">
      <c r="B8743" s="5" t="s">
        <v>70</v>
      </c>
      <c r="C8743" s="5" t="s">
        <v>55</v>
      </c>
      <c r="D8743" s="5" t="s">
        <v>64</v>
      </c>
      <c r="E8743" s="5" t="s">
        <v>7</v>
      </c>
      <c r="F8743" s="6">
        <v>44317</v>
      </c>
      <c r="G8743" s="6" t="str">
        <f>TEXT(datatable[[#This Row],[дата]],"ММ")</f>
        <v>05</v>
      </c>
      <c r="H8743" s="8">
        <v>1.4489999999999998</v>
      </c>
      <c r="I8743" s="8">
        <v>0.47039999999999998</v>
      </c>
      <c r="J8743" s="8">
        <f>datatable[[#This Row],[продажи_]]-datatable[[#This Row],[себестоимость_]]</f>
        <v>0.97859999999999991</v>
      </c>
      <c r="L8743"/>
    </row>
    <row r="8744" spans="2:12" x14ac:dyDescent="0.4">
      <c r="B8744" s="5" t="s">
        <v>70</v>
      </c>
      <c r="C8744" s="5" t="s">
        <v>55</v>
      </c>
      <c r="D8744" s="5" t="s">
        <v>64</v>
      </c>
      <c r="E8744" s="5" t="s">
        <v>7</v>
      </c>
      <c r="F8744" s="6">
        <v>44348</v>
      </c>
      <c r="G8744" s="6" t="str">
        <f>TEXT(datatable[[#This Row],[дата]],"ММ")</f>
        <v>06</v>
      </c>
      <c r="H8744" s="8">
        <v>0.82620000000000005</v>
      </c>
      <c r="I8744" s="8">
        <v>0.36224999999999996</v>
      </c>
      <c r="J8744" s="8">
        <f>datatable[[#This Row],[продажи_]]-datatable[[#This Row],[себестоимость_]]</f>
        <v>0.46395000000000008</v>
      </c>
      <c r="L8744"/>
    </row>
    <row r="8745" spans="2:12" x14ac:dyDescent="0.4">
      <c r="B8745" s="5" t="s">
        <v>70</v>
      </c>
      <c r="C8745" s="5" t="s">
        <v>55</v>
      </c>
      <c r="D8745" s="5" t="s">
        <v>64</v>
      </c>
      <c r="E8745" s="5" t="s">
        <v>7</v>
      </c>
      <c r="F8745" s="6">
        <v>44378</v>
      </c>
      <c r="G8745" s="6" t="str">
        <f>TEXT(datatable[[#This Row],[дата]],"ММ")</f>
        <v>07</v>
      </c>
      <c r="H8745" s="8">
        <v>0.89100000000000013</v>
      </c>
      <c r="I8745" s="8">
        <v>0.30869999999999997</v>
      </c>
      <c r="J8745" s="8">
        <f>datatable[[#This Row],[продажи_]]-datatable[[#This Row],[себестоимость_]]</f>
        <v>0.58230000000000015</v>
      </c>
      <c r="L8745"/>
    </row>
    <row r="8746" spans="2:12" x14ac:dyDescent="0.4">
      <c r="B8746" s="5" t="s">
        <v>70</v>
      </c>
      <c r="C8746" s="5" t="s">
        <v>55</v>
      </c>
      <c r="D8746" s="5" t="s">
        <v>64</v>
      </c>
      <c r="E8746" s="5" t="s">
        <v>7</v>
      </c>
      <c r="F8746" s="6">
        <v>44409</v>
      </c>
      <c r="G8746" s="6" t="str">
        <f>TEXT(datatable[[#This Row],[дата]],"ММ")</f>
        <v>08</v>
      </c>
      <c r="H8746" s="8">
        <v>0.62639999999999996</v>
      </c>
      <c r="I8746" s="8">
        <v>0.28560000000000002</v>
      </c>
      <c r="J8746" s="8">
        <f>datatable[[#This Row],[продажи_]]-datatable[[#This Row],[себестоимость_]]</f>
        <v>0.34079999999999994</v>
      </c>
      <c r="L8746"/>
    </row>
    <row r="8747" spans="2:12" x14ac:dyDescent="0.4">
      <c r="B8747" s="5" t="s">
        <v>70</v>
      </c>
      <c r="C8747" s="5" t="s">
        <v>55</v>
      </c>
      <c r="D8747" s="5" t="s">
        <v>64</v>
      </c>
      <c r="E8747" s="5" t="s">
        <v>7</v>
      </c>
      <c r="F8747" s="6">
        <v>44440</v>
      </c>
      <c r="G8747" s="6" t="str">
        <f>TEXT(datatable[[#This Row],[дата]],"ММ")</f>
        <v>09</v>
      </c>
      <c r="H8747" s="8">
        <v>0.86670000000000014</v>
      </c>
      <c r="I8747" s="8">
        <v>0.25829999999999997</v>
      </c>
      <c r="J8747" s="8">
        <f>datatable[[#This Row],[продажи_]]-datatable[[#This Row],[себестоимость_]]</f>
        <v>0.60840000000000016</v>
      </c>
      <c r="L8747"/>
    </row>
    <row r="8748" spans="2:12" x14ac:dyDescent="0.4">
      <c r="B8748" s="5" t="s">
        <v>70</v>
      </c>
      <c r="C8748" s="5" t="s">
        <v>55</v>
      </c>
      <c r="D8748" s="5" t="s">
        <v>64</v>
      </c>
      <c r="E8748" s="5" t="s">
        <v>7</v>
      </c>
      <c r="F8748" s="6">
        <v>44470</v>
      </c>
      <c r="G8748" s="6" t="str">
        <f>TEXT(datatable[[#This Row],[дата]],"ММ")</f>
        <v>10</v>
      </c>
      <c r="H8748" s="8">
        <v>1.08</v>
      </c>
      <c r="I8748" s="8">
        <v>0.49979999999999997</v>
      </c>
      <c r="J8748" s="8">
        <f>datatable[[#This Row],[продажи_]]-datatable[[#This Row],[себестоимость_]]</f>
        <v>0.58020000000000005</v>
      </c>
      <c r="L8748"/>
    </row>
    <row r="8749" spans="2:12" x14ac:dyDescent="0.4">
      <c r="B8749" s="5" t="s">
        <v>70</v>
      </c>
      <c r="C8749" s="5" t="s">
        <v>55</v>
      </c>
      <c r="D8749" s="5" t="s">
        <v>64</v>
      </c>
      <c r="E8749" s="5" t="s">
        <v>7</v>
      </c>
      <c r="F8749" s="6">
        <v>44501</v>
      </c>
      <c r="G8749" s="6" t="str">
        <f>TEXT(datatable[[#This Row],[дата]],"ММ")</f>
        <v>11</v>
      </c>
      <c r="H8749" s="8">
        <v>1.728</v>
      </c>
      <c r="I8749" s="8">
        <v>0.57680000000000009</v>
      </c>
      <c r="J8749" s="8">
        <f>datatable[[#This Row],[продажи_]]-datatable[[#This Row],[себестоимость_]]</f>
        <v>1.1511999999999998</v>
      </c>
      <c r="L8749"/>
    </row>
    <row r="8750" spans="2:12" x14ac:dyDescent="0.4">
      <c r="B8750" s="5" t="s">
        <v>70</v>
      </c>
      <c r="C8750" s="5" t="s">
        <v>55</v>
      </c>
      <c r="D8750" s="5" t="s">
        <v>64</v>
      </c>
      <c r="E8750" s="5" t="s">
        <v>7</v>
      </c>
      <c r="F8750" s="6">
        <v>44531</v>
      </c>
      <c r="G8750" s="6" t="str">
        <f>TEXT(datatable[[#This Row],[дата]],"ММ")</f>
        <v>12</v>
      </c>
      <c r="H8750" s="8">
        <v>1.0458000000000001</v>
      </c>
      <c r="I8750" s="8">
        <v>0.54880000000000007</v>
      </c>
      <c r="J8750" s="8">
        <f>datatable[[#This Row],[продажи_]]-datatable[[#This Row],[себестоимость_]]</f>
        <v>0.497</v>
      </c>
      <c r="L8750"/>
    </row>
    <row r="8751" spans="2:12" x14ac:dyDescent="0.4">
      <c r="B8751" s="5" t="s">
        <v>70</v>
      </c>
      <c r="C8751" s="5" t="s">
        <v>55</v>
      </c>
      <c r="D8751" s="5" t="s">
        <v>64</v>
      </c>
      <c r="E8751" s="5" t="s">
        <v>7</v>
      </c>
      <c r="F8751" s="6">
        <v>44197</v>
      </c>
      <c r="G8751" s="6" t="str">
        <f>TEXT(datatable[[#This Row],[дата]],"ММ")</f>
        <v>01</v>
      </c>
      <c r="H8751" s="8">
        <v>20.048500000000001</v>
      </c>
      <c r="I8751" s="8">
        <v>7.3390000000000004</v>
      </c>
      <c r="J8751" s="8">
        <f>datatable[[#This Row],[продажи_]]-datatable[[#This Row],[себестоимость_]]</f>
        <v>12.7095</v>
      </c>
      <c r="L8751"/>
    </row>
    <row r="8752" spans="2:12" x14ac:dyDescent="0.4">
      <c r="B8752" s="5" t="s">
        <v>70</v>
      </c>
      <c r="C8752" s="5" t="s">
        <v>55</v>
      </c>
      <c r="D8752" s="5" t="s">
        <v>64</v>
      </c>
      <c r="E8752" s="5" t="s">
        <v>7</v>
      </c>
      <c r="F8752" s="6">
        <v>44228</v>
      </c>
      <c r="G8752" s="6" t="str">
        <f>TEXT(datatable[[#This Row],[дата]],"ММ")</f>
        <v>02</v>
      </c>
      <c r="H8752" s="8">
        <v>30.707949999999997</v>
      </c>
      <c r="I8752" s="8">
        <v>13.61295</v>
      </c>
      <c r="J8752" s="8">
        <f>datatable[[#This Row],[продажи_]]-datatable[[#This Row],[себестоимость_]]</f>
        <v>17.094999999999999</v>
      </c>
      <c r="L8752"/>
    </row>
    <row r="8753" spans="2:12" x14ac:dyDescent="0.4">
      <c r="B8753" s="5" t="s">
        <v>70</v>
      </c>
      <c r="C8753" s="5" t="s">
        <v>55</v>
      </c>
      <c r="D8753" s="5" t="s">
        <v>64</v>
      </c>
      <c r="E8753" s="5" t="s">
        <v>7</v>
      </c>
      <c r="F8753" s="6">
        <v>44256</v>
      </c>
      <c r="G8753" s="6" t="str">
        <f>TEXT(datatable[[#This Row],[дата]],"ММ")</f>
        <v>03</v>
      </c>
      <c r="H8753" s="8">
        <v>28.067899999999998</v>
      </c>
      <c r="I8753" s="8">
        <v>15.036000000000001</v>
      </c>
      <c r="J8753" s="8">
        <f>datatable[[#This Row],[продажи_]]-datatable[[#This Row],[себестоимость_]]</f>
        <v>13.031899999999997</v>
      </c>
      <c r="L8753"/>
    </row>
    <row r="8754" spans="2:12" x14ac:dyDescent="0.4">
      <c r="B8754" s="5" t="s">
        <v>70</v>
      </c>
      <c r="C8754" s="5" t="s">
        <v>55</v>
      </c>
      <c r="D8754" s="5" t="s">
        <v>64</v>
      </c>
      <c r="E8754" s="5" t="s">
        <v>7</v>
      </c>
      <c r="F8754" s="6">
        <v>44287</v>
      </c>
      <c r="G8754" s="6" t="str">
        <f>TEXT(datatable[[#This Row],[дата]],"ММ")</f>
        <v>04</v>
      </c>
      <c r="H8754" s="8">
        <v>34.300800000000002</v>
      </c>
      <c r="I8754" s="8">
        <v>11.7424</v>
      </c>
      <c r="J8754" s="8">
        <f>datatable[[#This Row],[продажи_]]-datatable[[#This Row],[себестоимость_]]</f>
        <v>22.558400000000002</v>
      </c>
      <c r="L8754"/>
    </row>
    <row r="8755" spans="2:12" x14ac:dyDescent="0.4">
      <c r="B8755" s="5" t="s">
        <v>70</v>
      </c>
      <c r="C8755" s="5" t="s">
        <v>55</v>
      </c>
      <c r="D8755" s="5" t="s">
        <v>64</v>
      </c>
      <c r="E8755" s="5" t="s">
        <v>7</v>
      </c>
      <c r="F8755" s="6">
        <v>44317</v>
      </c>
      <c r="G8755" s="6" t="str">
        <f>TEXT(datatable[[#This Row],[дата]],"ММ")</f>
        <v>05</v>
      </c>
      <c r="H8755" s="8">
        <v>28.623699999999999</v>
      </c>
      <c r="I8755" s="8">
        <v>14.534800000000001</v>
      </c>
      <c r="J8755" s="8">
        <f>datatable[[#This Row],[продажи_]]-datatable[[#This Row],[себестоимость_]]</f>
        <v>14.088899999999999</v>
      </c>
      <c r="L8755"/>
    </row>
    <row r="8756" spans="2:12" x14ac:dyDescent="0.4">
      <c r="B8756" s="5" t="s">
        <v>70</v>
      </c>
      <c r="C8756" s="5" t="s">
        <v>55</v>
      </c>
      <c r="D8756" s="5" t="s">
        <v>64</v>
      </c>
      <c r="E8756" s="5" t="s">
        <v>7</v>
      </c>
      <c r="F8756" s="6">
        <v>44348</v>
      </c>
      <c r="G8756" s="6" t="str">
        <f>TEXT(datatable[[#This Row],[дата]],"ММ")</f>
        <v>06</v>
      </c>
      <c r="H8756" s="8">
        <v>20.008800000000004</v>
      </c>
      <c r="I8756" s="8">
        <v>8.8605</v>
      </c>
      <c r="J8756" s="8">
        <f>datatable[[#This Row],[продажи_]]-datatable[[#This Row],[себестоимость_]]</f>
        <v>11.148300000000004</v>
      </c>
      <c r="L8756"/>
    </row>
    <row r="8757" spans="2:12" x14ac:dyDescent="0.4">
      <c r="B8757" s="5" t="s">
        <v>70</v>
      </c>
      <c r="C8757" s="5" t="s">
        <v>55</v>
      </c>
      <c r="D8757" s="5" t="s">
        <v>64</v>
      </c>
      <c r="E8757" s="5" t="s">
        <v>7</v>
      </c>
      <c r="F8757" s="6">
        <v>44378</v>
      </c>
      <c r="G8757" s="6" t="str">
        <f>TEXT(datatable[[#This Row],[дата]],"ММ")</f>
        <v>07</v>
      </c>
      <c r="H8757" s="8">
        <v>19.472850000000005</v>
      </c>
      <c r="I8757" s="8">
        <v>7.8938999999999995</v>
      </c>
      <c r="J8757" s="8">
        <f>datatable[[#This Row],[продажи_]]-datatable[[#This Row],[себестоимость_]]</f>
        <v>11.578950000000006</v>
      </c>
      <c r="L8757"/>
    </row>
    <row r="8758" spans="2:12" x14ac:dyDescent="0.4">
      <c r="B8758" s="5" t="s">
        <v>70</v>
      </c>
      <c r="C8758" s="5" t="s">
        <v>55</v>
      </c>
      <c r="D8758" s="5" t="s">
        <v>64</v>
      </c>
      <c r="E8758" s="5" t="s">
        <v>7</v>
      </c>
      <c r="F8758" s="6">
        <v>44409</v>
      </c>
      <c r="G8758" s="6" t="str">
        <f>TEXT(datatable[[#This Row],[дата]],"ММ")</f>
        <v>08</v>
      </c>
      <c r="H8758" s="8">
        <v>14.927199999999999</v>
      </c>
      <c r="I8758" s="8">
        <v>7.5180000000000007</v>
      </c>
      <c r="J8758" s="8">
        <f>datatable[[#This Row],[продажи_]]-datatable[[#This Row],[себестоимость_]]</f>
        <v>7.4091999999999985</v>
      </c>
      <c r="L8758"/>
    </row>
    <row r="8759" spans="2:12" x14ac:dyDescent="0.4">
      <c r="B8759" s="5" t="s">
        <v>70</v>
      </c>
      <c r="C8759" s="5" t="s">
        <v>55</v>
      </c>
      <c r="D8759" s="5" t="s">
        <v>64</v>
      </c>
      <c r="E8759" s="5" t="s">
        <v>7</v>
      </c>
      <c r="F8759" s="6">
        <v>44440</v>
      </c>
      <c r="G8759" s="6" t="str">
        <f>TEXT(datatable[[#This Row],[дата]],"ММ")</f>
        <v>09</v>
      </c>
      <c r="H8759" s="8">
        <v>18.579600000000003</v>
      </c>
      <c r="I8759" s="8">
        <v>6.8467499999999992</v>
      </c>
      <c r="J8759" s="8">
        <f>datatable[[#This Row],[продажи_]]-datatable[[#This Row],[себестоимость_]]</f>
        <v>11.732850000000003</v>
      </c>
      <c r="L8759"/>
    </row>
    <row r="8760" spans="2:12" x14ac:dyDescent="0.4">
      <c r="B8760" s="5" t="s">
        <v>70</v>
      </c>
      <c r="C8760" s="5" t="s">
        <v>55</v>
      </c>
      <c r="D8760" s="5" t="s">
        <v>64</v>
      </c>
      <c r="E8760" s="5" t="s">
        <v>7</v>
      </c>
      <c r="F8760" s="6">
        <v>44470</v>
      </c>
      <c r="G8760" s="6" t="str">
        <f>TEXT(datatable[[#This Row],[дата]],"ММ")</f>
        <v>10</v>
      </c>
      <c r="H8760" s="8">
        <v>26.678400000000003</v>
      </c>
      <c r="I8760" s="8">
        <v>8.8067999999999991</v>
      </c>
      <c r="J8760" s="8">
        <f>datatable[[#This Row],[продажи_]]-datatable[[#This Row],[себестоимость_]]</f>
        <v>17.871600000000004</v>
      </c>
      <c r="L8760"/>
    </row>
    <row r="8761" spans="2:12" x14ac:dyDescent="0.4">
      <c r="B8761" s="5" t="s">
        <v>70</v>
      </c>
      <c r="C8761" s="5" t="s">
        <v>55</v>
      </c>
      <c r="D8761" s="5" t="s">
        <v>64</v>
      </c>
      <c r="E8761" s="5" t="s">
        <v>7</v>
      </c>
      <c r="F8761" s="6">
        <v>44501</v>
      </c>
      <c r="G8761" s="6" t="str">
        <f>TEXT(datatable[[#This Row],[дата]],"ММ")</f>
        <v>11</v>
      </c>
      <c r="H8761" s="8">
        <v>37.159199999999998</v>
      </c>
      <c r="I8761" s="8">
        <v>17.040800000000001</v>
      </c>
      <c r="J8761" s="8">
        <f>datatable[[#This Row],[продажи_]]-datatable[[#This Row],[себестоимость_]]</f>
        <v>20.118399999999998</v>
      </c>
      <c r="L8761"/>
    </row>
    <row r="8762" spans="2:12" x14ac:dyDescent="0.4">
      <c r="B8762" s="5" t="s">
        <v>70</v>
      </c>
      <c r="C8762" s="5" t="s">
        <v>55</v>
      </c>
      <c r="D8762" s="5" t="s">
        <v>64</v>
      </c>
      <c r="E8762" s="5" t="s">
        <v>7</v>
      </c>
      <c r="F8762" s="6">
        <v>44531</v>
      </c>
      <c r="G8762" s="6" t="str">
        <f>TEXT(datatable[[#This Row],[дата]],"ММ")</f>
        <v>12</v>
      </c>
      <c r="H8762" s="8">
        <v>26.956299999999999</v>
      </c>
      <c r="I8762" s="8">
        <v>13.407100000000002</v>
      </c>
      <c r="J8762" s="8">
        <f>datatable[[#This Row],[продажи_]]-datatable[[#This Row],[себестоимость_]]</f>
        <v>13.549199999999997</v>
      </c>
      <c r="L8762"/>
    </row>
    <row r="8763" spans="2:12" x14ac:dyDescent="0.4">
      <c r="B8763" s="5" t="s">
        <v>70</v>
      </c>
      <c r="C8763" s="5" t="s">
        <v>55</v>
      </c>
      <c r="D8763" s="5" t="s">
        <v>64</v>
      </c>
      <c r="E8763" s="5" t="s">
        <v>7</v>
      </c>
      <c r="F8763" s="6">
        <v>44197</v>
      </c>
      <c r="G8763" s="6" t="str">
        <f>TEXT(datatable[[#This Row],[дата]],"ММ")</f>
        <v>01</v>
      </c>
      <c r="H8763" s="8">
        <v>19.32</v>
      </c>
      <c r="I8763" s="8">
        <v>6.6599999999999993</v>
      </c>
      <c r="J8763" s="8">
        <f>datatable[[#This Row],[продажи_]]-datatable[[#This Row],[себестоимость_]]</f>
        <v>12.66</v>
      </c>
      <c r="L8763"/>
    </row>
    <row r="8764" spans="2:12" x14ac:dyDescent="0.4">
      <c r="B8764" s="5" t="s">
        <v>70</v>
      </c>
      <c r="C8764" s="5" t="s">
        <v>55</v>
      </c>
      <c r="D8764" s="5" t="s">
        <v>64</v>
      </c>
      <c r="E8764" s="5" t="s">
        <v>7</v>
      </c>
      <c r="F8764" s="6">
        <v>44228</v>
      </c>
      <c r="G8764" s="6" t="str">
        <f>TEXT(datatable[[#This Row],[дата]],"ММ")</f>
        <v>02</v>
      </c>
      <c r="H8764" s="8">
        <v>19.874400000000001</v>
      </c>
      <c r="I8764" s="8">
        <v>8.6579999999999995</v>
      </c>
      <c r="J8764" s="8">
        <f>datatable[[#This Row],[продажи_]]-datatable[[#This Row],[себестоимость_]]</f>
        <v>11.216400000000002</v>
      </c>
      <c r="L8764"/>
    </row>
    <row r="8765" spans="2:12" x14ac:dyDescent="0.4">
      <c r="B8765" s="5" t="s">
        <v>70</v>
      </c>
      <c r="C8765" s="5" t="s">
        <v>55</v>
      </c>
      <c r="D8765" s="5" t="s">
        <v>64</v>
      </c>
      <c r="E8765" s="5" t="s">
        <v>7</v>
      </c>
      <c r="F8765" s="6">
        <v>44256</v>
      </c>
      <c r="G8765" s="6" t="str">
        <f>TEXT(datatable[[#This Row],[дата]],"ММ")</f>
        <v>03</v>
      </c>
      <c r="H8765" s="8">
        <v>27.518399999999996</v>
      </c>
      <c r="I8765" s="8">
        <v>9.1685999999999996</v>
      </c>
      <c r="J8765" s="8">
        <f>datatable[[#This Row],[продажи_]]-datatable[[#This Row],[себестоимость_]]</f>
        <v>18.349799999999995</v>
      </c>
      <c r="L8765"/>
    </row>
    <row r="8766" spans="2:12" x14ac:dyDescent="0.4">
      <c r="B8766" s="5" t="s">
        <v>70</v>
      </c>
      <c r="C8766" s="5" t="s">
        <v>55</v>
      </c>
      <c r="D8766" s="5" t="s">
        <v>64</v>
      </c>
      <c r="E8766" s="5" t="s">
        <v>7</v>
      </c>
      <c r="F8766" s="6">
        <v>44287</v>
      </c>
      <c r="G8766" s="6" t="str">
        <f>TEXT(datatable[[#This Row],[дата]],"ММ")</f>
        <v>04</v>
      </c>
      <c r="H8766" s="8">
        <v>29.568000000000001</v>
      </c>
      <c r="I8766" s="8">
        <v>9.5016000000000016</v>
      </c>
      <c r="J8766" s="8">
        <f>datatable[[#This Row],[продажи_]]-datatable[[#This Row],[себестоимость_]]</f>
        <v>20.066400000000002</v>
      </c>
      <c r="L8766"/>
    </row>
    <row r="8767" spans="2:12" x14ac:dyDescent="0.4">
      <c r="B8767" s="5" t="s">
        <v>70</v>
      </c>
      <c r="C8767" s="5" t="s">
        <v>55</v>
      </c>
      <c r="D8767" s="5" t="s">
        <v>64</v>
      </c>
      <c r="E8767" s="5" t="s">
        <v>7</v>
      </c>
      <c r="F8767" s="6">
        <v>44317</v>
      </c>
      <c r="G8767" s="6" t="str">
        <f>TEXT(datatable[[#This Row],[дата]],"ММ")</f>
        <v>05</v>
      </c>
      <c r="H8767" s="8">
        <v>23.755199999999999</v>
      </c>
      <c r="I8767" s="8">
        <v>8.2362000000000002</v>
      </c>
      <c r="J8767" s="8">
        <f>datatable[[#This Row],[продажи_]]-datatable[[#This Row],[себестоимость_]]</f>
        <v>15.518999999999998</v>
      </c>
      <c r="L8767"/>
    </row>
    <row r="8768" spans="2:12" x14ac:dyDescent="0.4">
      <c r="B8768" s="5" t="s">
        <v>70</v>
      </c>
      <c r="C8768" s="5" t="s">
        <v>55</v>
      </c>
      <c r="D8768" s="5" t="s">
        <v>64</v>
      </c>
      <c r="E8768" s="5" t="s">
        <v>7</v>
      </c>
      <c r="F8768" s="6">
        <v>44348</v>
      </c>
      <c r="G8768" s="6" t="str">
        <f>TEXT(datatable[[#This Row],[дата]],"ММ")</f>
        <v>06</v>
      </c>
      <c r="H8768" s="8">
        <v>13.003200000000001</v>
      </c>
      <c r="I8768" s="8">
        <v>4.6952999999999996</v>
      </c>
      <c r="J8768" s="8">
        <f>datatable[[#This Row],[продажи_]]-datatable[[#This Row],[себестоимость_]]</f>
        <v>8.3079000000000018</v>
      </c>
      <c r="L8768"/>
    </row>
    <row r="8769" spans="2:12" x14ac:dyDescent="0.4">
      <c r="B8769" s="5" t="s">
        <v>70</v>
      </c>
      <c r="C8769" s="5" t="s">
        <v>55</v>
      </c>
      <c r="D8769" s="5" t="s">
        <v>64</v>
      </c>
      <c r="E8769" s="5" t="s">
        <v>7</v>
      </c>
      <c r="F8769" s="6">
        <v>44378</v>
      </c>
      <c r="G8769" s="6" t="str">
        <f>TEXT(datatable[[#This Row],[дата]],"ММ")</f>
        <v>07</v>
      </c>
      <c r="H8769" s="8">
        <v>13.456800000000001</v>
      </c>
      <c r="I8769" s="8">
        <v>5.6443499999999993</v>
      </c>
      <c r="J8769" s="8">
        <f>datatable[[#This Row],[продажи_]]-datatable[[#This Row],[себестоимость_]]</f>
        <v>7.8124500000000019</v>
      </c>
      <c r="L8769"/>
    </row>
    <row r="8770" spans="2:12" x14ac:dyDescent="0.4">
      <c r="B8770" s="5" t="s">
        <v>70</v>
      </c>
      <c r="C8770" s="5" t="s">
        <v>55</v>
      </c>
      <c r="D8770" s="5" t="s">
        <v>64</v>
      </c>
      <c r="E8770" s="5" t="s">
        <v>7</v>
      </c>
      <c r="F8770" s="6">
        <v>44409</v>
      </c>
      <c r="G8770" s="6" t="str">
        <f>TEXT(datatable[[#This Row],[дата]],"ММ")</f>
        <v>08</v>
      </c>
      <c r="H8770" s="8">
        <v>15.993599999999999</v>
      </c>
      <c r="I8770" s="8">
        <v>3.5520000000000005</v>
      </c>
      <c r="J8770" s="8">
        <f>datatable[[#This Row],[продажи_]]-datatable[[#This Row],[себестоимость_]]</f>
        <v>12.441599999999998</v>
      </c>
      <c r="L8770"/>
    </row>
    <row r="8771" spans="2:12" x14ac:dyDescent="0.4">
      <c r="B8771" s="5" t="s">
        <v>70</v>
      </c>
      <c r="C8771" s="5" t="s">
        <v>55</v>
      </c>
      <c r="D8771" s="5" t="s">
        <v>64</v>
      </c>
      <c r="E8771" s="5" t="s">
        <v>7</v>
      </c>
      <c r="F8771" s="6">
        <v>44440</v>
      </c>
      <c r="G8771" s="6" t="str">
        <f>TEXT(datatable[[#This Row],[дата]],"ММ")</f>
        <v>09</v>
      </c>
      <c r="H8771" s="8">
        <v>14.968800000000002</v>
      </c>
      <c r="I8771" s="8">
        <v>4.5454500000000007</v>
      </c>
      <c r="J8771" s="8">
        <f>datatable[[#This Row],[продажи_]]-datatable[[#This Row],[себестоимость_]]</f>
        <v>10.423350000000001</v>
      </c>
      <c r="L8771"/>
    </row>
    <row r="8772" spans="2:12" x14ac:dyDescent="0.4">
      <c r="B8772" s="5" t="s">
        <v>70</v>
      </c>
      <c r="C8772" s="5" t="s">
        <v>55</v>
      </c>
      <c r="D8772" s="5" t="s">
        <v>64</v>
      </c>
      <c r="E8772" s="5" t="s">
        <v>7</v>
      </c>
      <c r="F8772" s="6">
        <v>44470</v>
      </c>
      <c r="G8772" s="6" t="str">
        <f>TEXT(datatable[[#This Row],[дата]],"ММ")</f>
        <v>10</v>
      </c>
      <c r="H8772" s="8">
        <v>19.555199999999999</v>
      </c>
      <c r="I8772" s="8">
        <v>6.3936000000000002</v>
      </c>
      <c r="J8772" s="8">
        <f>datatable[[#This Row],[продажи_]]-datatable[[#This Row],[себестоимость_]]</f>
        <v>13.1616</v>
      </c>
      <c r="L8772"/>
    </row>
    <row r="8773" spans="2:12" x14ac:dyDescent="0.4">
      <c r="B8773" s="5" t="s">
        <v>70</v>
      </c>
      <c r="C8773" s="5" t="s">
        <v>55</v>
      </c>
      <c r="D8773" s="5" t="s">
        <v>64</v>
      </c>
      <c r="E8773" s="5" t="s">
        <v>7</v>
      </c>
      <c r="F8773" s="6">
        <v>44501</v>
      </c>
      <c r="G8773" s="6" t="str">
        <f>TEXT(datatable[[#This Row],[дата]],"ММ")</f>
        <v>11</v>
      </c>
      <c r="H8773" s="8">
        <v>27.686399999999999</v>
      </c>
      <c r="I8773" s="8">
        <v>8.3472000000000008</v>
      </c>
      <c r="J8773" s="8">
        <f>datatable[[#This Row],[продажи_]]-datatable[[#This Row],[себестоимость_]]</f>
        <v>19.339199999999998</v>
      </c>
      <c r="L8773"/>
    </row>
    <row r="8774" spans="2:12" x14ac:dyDescent="0.4">
      <c r="B8774" s="5" t="s">
        <v>70</v>
      </c>
      <c r="C8774" s="5" t="s">
        <v>55</v>
      </c>
      <c r="D8774" s="5" t="s">
        <v>64</v>
      </c>
      <c r="E8774" s="5" t="s">
        <v>7</v>
      </c>
      <c r="F8774" s="6">
        <v>44531</v>
      </c>
      <c r="G8774" s="6" t="str">
        <f>TEXT(datatable[[#This Row],[дата]],"ММ")</f>
        <v>12</v>
      </c>
      <c r="H8774" s="8">
        <v>19.992000000000001</v>
      </c>
      <c r="I8774" s="8">
        <v>7.8477000000000006</v>
      </c>
      <c r="J8774" s="8">
        <f>datatable[[#This Row],[продажи_]]-datatable[[#This Row],[себестоимость_]]</f>
        <v>12.144300000000001</v>
      </c>
      <c r="L8774"/>
    </row>
    <row r="8775" spans="2:12" x14ac:dyDescent="0.4">
      <c r="B8775" s="5" t="s">
        <v>70</v>
      </c>
      <c r="C8775" s="5" t="s">
        <v>55</v>
      </c>
      <c r="D8775" s="5" t="s">
        <v>64</v>
      </c>
      <c r="E8775" s="5" t="s">
        <v>7</v>
      </c>
      <c r="F8775" s="6">
        <v>44197</v>
      </c>
      <c r="G8775" s="6" t="str">
        <f>TEXT(datatable[[#This Row],[дата]],"ММ")</f>
        <v>01</v>
      </c>
      <c r="H8775" s="8">
        <v>6.8929999999999998</v>
      </c>
      <c r="I8775" s="8">
        <v>2.1930000000000001</v>
      </c>
      <c r="J8775" s="8">
        <f>datatable[[#This Row],[продажи_]]-datatable[[#This Row],[себестоимость_]]</f>
        <v>4.6999999999999993</v>
      </c>
      <c r="L8775"/>
    </row>
    <row r="8776" spans="2:12" x14ac:dyDescent="0.4">
      <c r="B8776" s="5" t="s">
        <v>70</v>
      </c>
      <c r="C8776" s="5" t="s">
        <v>55</v>
      </c>
      <c r="D8776" s="5" t="s">
        <v>64</v>
      </c>
      <c r="E8776" s="5" t="s">
        <v>7</v>
      </c>
      <c r="F8776" s="6">
        <v>44228</v>
      </c>
      <c r="G8776" s="6" t="str">
        <f>TEXT(datatable[[#This Row],[дата]],"ММ")</f>
        <v>02</v>
      </c>
      <c r="H8776" s="8">
        <v>9.1988000000000003</v>
      </c>
      <c r="I8776" s="8">
        <v>3.9448499999999997</v>
      </c>
      <c r="J8776" s="8">
        <f>datatable[[#This Row],[продажи_]]-datatable[[#This Row],[себестоимость_]]</f>
        <v>5.2539500000000006</v>
      </c>
      <c r="L8776"/>
    </row>
    <row r="8777" spans="2:12" x14ac:dyDescent="0.4">
      <c r="B8777" s="5" t="s">
        <v>70</v>
      </c>
      <c r="C8777" s="5" t="s">
        <v>55</v>
      </c>
      <c r="D8777" s="5" t="s">
        <v>64</v>
      </c>
      <c r="E8777" s="5" t="s">
        <v>7</v>
      </c>
      <c r="F8777" s="6">
        <v>44256</v>
      </c>
      <c r="G8777" s="6" t="str">
        <f>TEXT(datatable[[#This Row],[дата]],"ММ")</f>
        <v>03</v>
      </c>
      <c r="H8777" s="8">
        <v>8.7962000000000007</v>
      </c>
      <c r="I8777" s="8">
        <v>2.8560000000000003</v>
      </c>
      <c r="J8777" s="8">
        <f>datatable[[#This Row],[продажи_]]-datatable[[#This Row],[себестоимость_]]</f>
        <v>5.9402000000000008</v>
      </c>
      <c r="L8777"/>
    </row>
    <row r="8778" spans="2:12" x14ac:dyDescent="0.4">
      <c r="B8778" s="5" t="s">
        <v>70</v>
      </c>
      <c r="C8778" s="5" t="s">
        <v>55</v>
      </c>
      <c r="D8778" s="5" t="s">
        <v>64</v>
      </c>
      <c r="E8778" s="5" t="s">
        <v>7</v>
      </c>
      <c r="F8778" s="6">
        <v>44287</v>
      </c>
      <c r="G8778" s="6" t="str">
        <f>TEXT(datatable[[#This Row],[дата]],"ММ")</f>
        <v>04</v>
      </c>
      <c r="H8778" s="8">
        <v>8.1007999999999996</v>
      </c>
      <c r="I8778" s="8">
        <v>3.3048000000000002</v>
      </c>
      <c r="J8778" s="8">
        <f>datatable[[#This Row],[продажи_]]-datatable[[#This Row],[себестоимость_]]</f>
        <v>4.7959999999999994</v>
      </c>
      <c r="L8778"/>
    </row>
    <row r="8779" spans="2:12" x14ac:dyDescent="0.4">
      <c r="B8779" s="5" t="s">
        <v>70</v>
      </c>
      <c r="C8779" s="5" t="s">
        <v>55</v>
      </c>
      <c r="D8779" s="5" t="s">
        <v>64</v>
      </c>
      <c r="E8779" s="5" t="s">
        <v>7</v>
      </c>
      <c r="F8779" s="6">
        <v>44317</v>
      </c>
      <c r="G8779" s="6" t="str">
        <f>TEXT(datatable[[#This Row],[дата]],"ММ")</f>
        <v>05</v>
      </c>
      <c r="H8779" s="8">
        <v>9.308600000000002</v>
      </c>
      <c r="I8779" s="8">
        <v>3.3915000000000002</v>
      </c>
      <c r="J8779" s="8">
        <f>datatable[[#This Row],[продажи_]]-datatable[[#This Row],[себестоимость_]]</f>
        <v>5.9171000000000014</v>
      </c>
      <c r="L8779"/>
    </row>
    <row r="8780" spans="2:12" x14ac:dyDescent="0.4">
      <c r="B8780" s="5" t="s">
        <v>70</v>
      </c>
      <c r="C8780" s="5" t="s">
        <v>55</v>
      </c>
      <c r="D8780" s="5" t="s">
        <v>64</v>
      </c>
      <c r="E8780" s="5" t="s">
        <v>7</v>
      </c>
      <c r="F8780" s="6">
        <v>44348</v>
      </c>
      <c r="G8780" s="6" t="str">
        <f>TEXT(datatable[[#This Row],[дата]],"ММ")</f>
        <v>06</v>
      </c>
      <c r="H8780" s="8">
        <v>5.7096</v>
      </c>
      <c r="I8780" s="8">
        <v>2.0425499999999999</v>
      </c>
      <c r="J8780" s="8">
        <f>datatable[[#This Row],[продажи_]]-datatable[[#This Row],[себестоимость_]]</f>
        <v>3.6670500000000001</v>
      </c>
      <c r="L8780"/>
    </row>
    <row r="8781" spans="2:12" x14ac:dyDescent="0.4">
      <c r="B8781" s="5" t="s">
        <v>70</v>
      </c>
      <c r="C8781" s="5" t="s">
        <v>55</v>
      </c>
      <c r="D8781" s="5" t="s">
        <v>64</v>
      </c>
      <c r="E8781" s="5" t="s">
        <v>7</v>
      </c>
      <c r="F8781" s="6">
        <v>44378</v>
      </c>
      <c r="G8781" s="6" t="str">
        <f>TEXT(datatable[[#This Row],[дата]],"ММ")</f>
        <v>07</v>
      </c>
      <c r="H8781" s="8">
        <v>4.4469000000000003</v>
      </c>
      <c r="I8781" s="8">
        <v>2.1572999999999998</v>
      </c>
      <c r="J8781" s="8">
        <f>datatable[[#This Row],[продажи_]]-datatable[[#This Row],[себестоимость_]]</f>
        <v>2.2896000000000005</v>
      </c>
      <c r="L8781"/>
    </row>
    <row r="8782" spans="2:12" x14ac:dyDescent="0.4">
      <c r="B8782" s="5" t="s">
        <v>70</v>
      </c>
      <c r="C8782" s="5" t="s">
        <v>55</v>
      </c>
      <c r="D8782" s="5" t="s">
        <v>64</v>
      </c>
      <c r="E8782" s="5" t="s">
        <v>7</v>
      </c>
      <c r="F8782" s="6">
        <v>44409</v>
      </c>
      <c r="G8782" s="6" t="str">
        <f>TEXT(datatable[[#This Row],[дата]],"ММ")</f>
        <v>08</v>
      </c>
      <c r="H8782" s="8">
        <v>4.7336</v>
      </c>
      <c r="I8782" s="8">
        <v>1.6727999999999998</v>
      </c>
      <c r="J8782" s="8">
        <f>datatable[[#This Row],[продажи_]]-datatable[[#This Row],[себестоимость_]]</f>
        <v>3.0608000000000004</v>
      </c>
      <c r="L8782"/>
    </row>
    <row r="8783" spans="2:12" x14ac:dyDescent="0.4">
      <c r="B8783" s="5" t="s">
        <v>70</v>
      </c>
      <c r="C8783" s="5" t="s">
        <v>55</v>
      </c>
      <c r="D8783" s="5" t="s">
        <v>64</v>
      </c>
      <c r="E8783" s="5" t="s">
        <v>7</v>
      </c>
      <c r="F8783" s="6">
        <v>44440</v>
      </c>
      <c r="G8783" s="6" t="str">
        <f>TEXT(datatable[[#This Row],[дата]],"ММ")</f>
        <v>09</v>
      </c>
      <c r="H8783" s="8">
        <v>4.9959000000000007</v>
      </c>
      <c r="I8783" s="8">
        <v>2.3179499999999997</v>
      </c>
      <c r="J8783" s="8">
        <f>datatable[[#This Row],[продажи_]]-datatable[[#This Row],[себестоимость_]]</f>
        <v>2.6779500000000009</v>
      </c>
      <c r="L8783"/>
    </row>
    <row r="8784" spans="2:12" x14ac:dyDescent="0.4">
      <c r="B8784" s="5" t="s">
        <v>70</v>
      </c>
      <c r="C8784" s="5" t="s">
        <v>55</v>
      </c>
      <c r="D8784" s="5" t="s">
        <v>64</v>
      </c>
      <c r="E8784" s="5" t="s">
        <v>7</v>
      </c>
      <c r="F8784" s="6">
        <v>44470</v>
      </c>
      <c r="G8784" s="6" t="str">
        <f>TEXT(datatable[[#This Row],[дата]],"ММ")</f>
        <v>10</v>
      </c>
      <c r="H8784" s="8">
        <v>6.6612000000000009</v>
      </c>
      <c r="I8784" s="8">
        <v>3.6414</v>
      </c>
      <c r="J8784" s="8">
        <f>datatable[[#This Row],[продажи_]]-datatable[[#This Row],[себестоимость_]]</f>
        <v>3.0198000000000009</v>
      </c>
      <c r="L8784"/>
    </row>
    <row r="8785" spans="2:12" x14ac:dyDescent="0.4">
      <c r="B8785" s="5" t="s">
        <v>70</v>
      </c>
      <c r="C8785" s="5" t="s">
        <v>55</v>
      </c>
      <c r="D8785" s="5" t="s">
        <v>64</v>
      </c>
      <c r="E8785" s="5" t="s">
        <v>7</v>
      </c>
      <c r="F8785" s="6">
        <v>44501</v>
      </c>
      <c r="G8785" s="6" t="str">
        <f>TEXT(datatable[[#This Row],[дата]],"ММ")</f>
        <v>11</v>
      </c>
      <c r="H8785" s="8">
        <v>8.0031999999999996</v>
      </c>
      <c r="I8785" s="8">
        <v>4.6511999999999993</v>
      </c>
      <c r="J8785" s="8">
        <f>datatable[[#This Row],[продажи_]]-datatable[[#This Row],[себестоимость_]]</f>
        <v>3.3520000000000003</v>
      </c>
      <c r="L8785"/>
    </row>
    <row r="8786" spans="2:12" x14ac:dyDescent="0.4">
      <c r="B8786" s="5" t="s">
        <v>70</v>
      </c>
      <c r="C8786" s="5" t="s">
        <v>55</v>
      </c>
      <c r="D8786" s="5" t="s">
        <v>64</v>
      </c>
      <c r="E8786" s="5" t="s">
        <v>7</v>
      </c>
      <c r="F8786" s="6">
        <v>44531</v>
      </c>
      <c r="G8786" s="6" t="str">
        <f>TEXT(datatable[[#This Row],[дата]],"ММ")</f>
        <v>12</v>
      </c>
      <c r="H8786" s="8">
        <v>8.454600000000001</v>
      </c>
      <c r="I8786" s="8">
        <v>2.8917000000000006</v>
      </c>
      <c r="J8786" s="8">
        <f>datatable[[#This Row],[продажи_]]-datatable[[#This Row],[себестоимость_]]</f>
        <v>5.5629000000000008</v>
      </c>
      <c r="L8786"/>
    </row>
    <row r="8787" spans="2:12" x14ac:dyDescent="0.4">
      <c r="B8787" s="5" t="s">
        <v>65</v>
      </c>
      <c r="C8787" s="5" t="s">
        <v>58</v>
      </c>
      <c r="D8787" s="5" t="s">
        <v>16</v>
      </c>
      <c r="E8787" s="5" t="s">
        <v>60</v>
      </c>
      <c r="F8787" s="6">
        <v>44197</v>
      </c>
      <c r="G8787" s="6" t="str">
        <f>TEXT(datatable[[#This Row],[дата]],"ММ")</f>
        <v>01</v>
      </c>
      <c r="H8787" s="8">
        <v>293.07300000000004</v>
      </c>
      <c r="I8787" s="8">
        <v>101.8815</v>
      </c>
      <c r="J8787" s="8">
        <f>datatable[[#This Row],[продажи_]]-datatable[[#This Row],[себестоимость_]]</f>
        <v>191.19150000000002</v>
      </c>
      <c r="L8787"/>
    </row>
    <row r="8788" spans="2:12" x14ac:dyDescent="0.4">
      <c r="B8788" s="5" t="s">
        <v>65</v>
      </c>
      <c r="C8788" s="5" t="s">
        <v>58</v>
      </c>
      <c r="D8788" s="5" t="s">
        <v>16</v>
      </c>
      <c r="E8788" s="5" t="s">
        <v>60</v>
      </c>
      <c r="F8788" s="6">
        <v>44228</v>
      </c>
      <c r="G8788" s="6" t="str">
        <f>TEXT(datatable[[#This Row],[дата]],"ММ")</f>
        <v>02</v>
      </c>
      <c r="H8788" s="8">
        <v>373.87350000000004</v>
      </c>
      <c r="I8788" s="8">
        <v>153.8082</v>
      </c>
      <c r="J8788" s="8">
        <f>datatable[[#This Row],[продажи_]]-datatable[[#This Row],[себестоимость_]]</f>
        <v>220.06530000000004</v>
      </c>
      <c r="L8788"/>
    </row>
    <row r="8789" spans="2:12" x14ac:dyDescent="0.4">
      <c r="B8789" s="5" t="s">
        <v>65</v>
      </c>
      <c r="C8789" s="5" t="s">
        <v>58</v>
      </c>
      <c r="D8789" s="5" t="s">
        <v>16</v>
      </c>
      <c r="E8789" s="5" t="s">
        <v>60</v>
      </c>
      <c r="F8789" s="6">
        <v>44256</v>
      </c>
      <c r="G8789" s="6" t="str">
        <f>TEXT(datatable[[#This Row],[дата]],"ММ")</f>
        <v>03</v>
      </c>
      <c r="H8789" s="8">
        <v>337.44480000000004</v>
      </c>
      <c r="I8789" s="8">
        <v>161.0385</v>
      </c>
      <c r="J8789" s="8">
        <f>datatable[[#This Row],[продажи_]]-datatable[[#This Row],[себестоимость_]]</f>
        <v>176.40630000000004</v>
      </c>
      <c r="L8789"/>
    </row>
    <row r="8790" spans="2:12" x14ac:dyDescent="0.4">
      <c r="B8790" s="5" t="s">
        <v>65</v>
      </c>
      <c r="C8790" s="5" t="s">
        <v>58</v>
      </c>
      <c r="D8790" s="5" t="s">
        <v>16</v>
      </c>
      <c r="E8790" s="5" t="s">
        <v>60</v>
      </c>
      <c r="F8790" s="6">
        <v>44287</v>
      </c>
      <c r="G8790" s="6" t="str">
        <f>TEXT(datatable[[#This Row],[дата]],"ММ")</f>
        <v>04</v>
      </c>
      <c r="H8790" s="8">
        <v>363.73919999999998</v>
      </c>
      <c r="I8790" s="8">
        <v>154.24639999999999</v>
      </c>
      <c r="J8790" s="8">
        <f>datatable[[#This Row],[продажи_]]-datatable[[#This Row],[себестоимость_]]</f>
        <v>209.49279999999999</v>
      </c>
      <c r="L8790"/>
    </row>
    <row r="8791" spans="2:12" x14ac:dyDescent="0.4">
      <c r="B8791" s="5" t="s">
        <v>65</v>
      </c>
      <c r="C8791" s="5" t="s">
        <v>58</v>
      </c>
      <c r="D8791" s="5" t="s">
        <v>16</v>
      </c>
      <c r="E8791" s="5" t="s">
        <v>60</v>
      </c>
      <c r="F8791" s="6">
        <v>44317</v>
      </c>
      <c r="G8791" s="6" t="str">
        <f>TEXT(datatable[[#This Row],[дата]],"ММ")</f>
        <v>05</v>
      </c>
      <c r="H8791" s="8">
        <v>322.10640000000001</v>
      </c>
      <c r="I8791" s="8">
        <v>157.97110000000001</v>
      </c>
      <c r="J8791" s="8">
        <f>datatable[[#This Row],[продажи_]]-datatable[[#This Row],[себестоимость_]]</f>
        <v>164.1353</v>
      </c>
      <c r="L8791"/>
    </row>
    <row r="8792" spans="2:12" x14ac:dyDescent="0.4">
      <c r="B8792" s="5" t="s">
        <v>65</v>
      </c>
      <c r="C8792" s="5" t="s">
        <v>58</v>
      </c>
      <c r="D8792" s="5" t="s">
        <v>16</v>
      </c>
      <c r="E8792" s="5" t="s">
        <v>60</v>
      </c>
      <c r="F8792" s="6">
        <v>44348</v>
      </c>
      <c r="G8792" s="6" t="str">
        <f>TEXT(datatable[[#This Row],[дата]],"ММ")</f>
        <v>06</v>
      </c>
      <c r="H8792" s="8">
        <v>251.44020000000003</v>
      </c>
      <c r="I8792" s="8">
        <v>90.707400000000007</v>
      </c>
      <c r="J8792" s="8">
        <f>datatable[[#This Row],[продажи_]]-datatable[[#This Row],[себестоимость_]]</f>
        <v>160.73280000000003</v>
      </c>
      <c r="L8792"/>
    </row>
    <row r="8793" spans="2:12" x14ac:dyDescent="0.4">
      <c r="B8793" s="5" t="s">
        <v>65</v>
      </c>
      <c r="C8793" s="5" t="s">
        <v>58</v>
      </c>
      <c r="D8793" s="5" t="s">
        <v>16</v>
      </c>
      <c r="E8793" s="5" t="s">
        <v>60</v>
      </c>
      <c r="F8793" s="6">
        <v>44378</v>
      </c>
      <c r="G8793" s="6" t="str">
        <f>TEXT(datatable[[#This Row],[дата]],"ММ")</f>
        <v>07</v>
      </c>
      <c r="H8793" s="8">
        <v>271.16100000000006</v>
      </c>
      <c r="I8793" s="8">
        <v>92.679299999999998</v>
      </c>
      <c r="J8793" s="8">
        <f>datatable[[#This Row],[продажи_]]-datatable[[#This Row],[себестоимость_]]</f>
        <v>178.48170000000005</v>
      </c>
      <c r="L8793"/>
    </row>
    <row r="8794" spans="2:12" x14ac:dyDescent="0.4">
      <c r="B8794" s="5" t="s">
        <v>65</v>
      </c>
      <c r="C8794" s="5" t="s">
        <v>58</v>
      </c>
      <c r="D8794" s="5" t="s">
        <v>16</v>
      </c>
      <c r="E8794" s="5" t="s">
        <v>60</v>
      </c>
      <c r="F8794" s="6">
        <v>44409</v>
      </c>
      <c r="G8794" s="6" t="str">
        <f>TEXT(datatable[[#This Row],[дата]],"ММ")</f>
        <v>08</v>
      </c>
      <c r="H8794" s="8">
        <v>243.22320000000002</v>
      </c>
      <c r="I8794" s="8">
        <v>96.404000000000011</v>
      </c>
      <c r="J8794" s="8">
        <f>datatable[[#This Row],[продажи_]]-datatable[[#This Row],[себестоимость_]]</f>
        <v>146.81920000000002</v>
      </c>
      <c r="L8794"/>
    </row>
    <row r="8795" spans="2:12" x14ac:dyDescent="0.4">
      <c r="B8795" s="5" t="s">
        <v>65</v>
      </c>
      <c r="C8795" s="5" t="s">
        <v>58</v>
      </c>
      <c r="D8795" s="5" t="s">
        <v>16</v>
      </c>
      <c r="E8795" s="5" t="s">
        <v>60</v>
      </c>
      <c r="F8795" s="6">
        <v>44440</v>
      </c>
      <c r="G8795" s="6" t="str">
        <f>TEXT(datatable[[#This Row],[дата]],"ММ")</f>
        <v>09</v>
      </c>
      <c r="H8795" s="8">
        <v>197.20800000000003</v>
      </c>
      <c r="I8795" s="8">
        <v>85.777649999999994</v>
      </c>
      <c r="J8795" s="8">
        <f>datatable[[#This Row],[продажи_]]-datatable[[#This Row],[себестоимость_]]</f>
        <v>111.43035000000003</v>
      </c>
      <c r="L8795"/>
    </row>
    <row r="8796" spans="2:12" x14ac:dyDescent="0.4">
      <c r="B8796" s="5" t="s">
        <v>65</v>
      </c>
      <c r="C8796" s="5" t="s">
        <v>58</v>
      </c>
      <c r="D8796" s="5" t="s">
        <v>16</v>
      </c>
      <c r="E8796" s="5" t="s">
        <v>60</v>
      </c>
      <c r="F8796" s="6">
        <v>44470</v>
      </c>
      <c r="G8796" s="6" t="str">
        <f>TEXT(datatable[[#This Row],[дата]],"ММ")</f>
        <v>10</v>
      </c>
      <c r="H8796" s="8">
        <v>272.80439999999999</v>
      </c>
      <c r="I8796" s="8">
        <v>119.62860000000001</v>
      </c>
      <c r="J8796" s="8">
        <f>datatable[[#This Row],[продажи_]]-datatable[[#This Row],[себестоимость_]]</f>
        <v>153.17579999999998</v>
      </c>
      <c r="L8796"/>
    </row>
    <row r="8797" spans="2:12" x14ac:dyDescent="0.4">
      <c r="B8797" s="5" t="s">
        <v>65</v>
      </c>
      <c r="C8797" s="5" t="s">
        <v>58</v>
      </c>
      <c r="D8797" s="5" t="s">
        <v>16</v>
      </c>
      <c r="E8797" s="5" t="s">
        <v>60</v>
      </c>
      <c r="F8797" s="6">
        <v>44501</v>
      </c>
      <c r="G8797" s="6" t="str">
        <f>TEXT(datatable[[#This Row],[дата]],"ММ")</f>
        <v>11</v>
      </c>
      <c r="H8797" s="8">
        <v>477.68160000000006</v>
      </c>
      <c r="I8797" s="8">
        <v>159.50480000000002</v>
      </c>
      <c r="J8797" s="8">
        <f>datatable[[#This Row],[продажи_]]-datatable[[#This Row],[себестоимость_]]</f>
        <v>318.17680000000007</v>
      </c>
      <c r="L8797"/>
    </row>
    <row r="8798" spans="2:12" x14ac:dyDescent="0.4">
      <c r="B8798" s="5" t="s">
        <v>65</v>
      </c>
      <c r="C8798" s="5" t="s">
        <v>58</v>
      </c>
      <c r="D8798" s="5" t="s">
        <v>16</v>
      </c>
      <c r="E8798" s="5" t="s">
        <v>60</v>
      </c>
      <c r="F8798" s="6">
        <v>44531</v>
      </c>
      <c r="G8798" s="6" t="str">
        <f>TEXT(datatable[[#This Row],[дата]],"ММ")</f>
        <v>12</v>
      </c>
      <c r="H8798" s="8">
        <v>337.44480000000004</v>
      </c>
      <c r="I8798" s="8">
        <v>161.0385</v>
      </c>
      <c r="J8798" s="8">
        <f>datatable[[#This Row],[продажи_]]-datatable[[#This Row],[себестоимость_]]</f>
        <v>176.40630000000004</v>
      </c>
      <c r="L8798"/>
    </row>
    <row r="8799" spans="2:12" x14ac:dyDescent="0.4">
      <c r="B8799" s="5" t="s">
        <v>65</v>
      </c>
      <c r="C8799" s="5" t="s">
        <v>58</v>
      </c>
      <c r="D8799" s="5" t="s">
        <v>16</v>
      </c>
      <c r="E8799" s="5" t="s">
        <v>8</v>
      </c>
      <c r="F8799" s="6">
        <v>44197</v>
      </c>
      <c r="G8799" s="6" t="str">
        <f>TEXT(datatable[[#This Row],[дата]],"ММ")</f>
        <v>01</v>
      </c>
      <c r="H8799" s="8">
        <v>121.52000000000001</v>
      </c>
      <c r="I8799" s="8">
        <v>139.72499999999999</v>
      </c>
      <c r="J8799" s="8">
        <f>datatable[[#This Row],[продажи_]]-datatable[[#This Row],[себестоимость_]]</f>
        <v>-18.204999999999984</v>
      </c>
      <c r="L8799"/>
    </row>
    <row r="8800" spans="2:12" x14ac:dyDescent="0.4">
      <c r="B8800" s="5" t="s">
        <v>65</v>
      </c>
      <c r="C8800" s="5" t="s">
        <v>58</v>
      </c>
      <c r="D8800" s="5" t="s">
        <v>16</v>
      </c>
      <c r="E8800" s="5" t="s">
        <v>8</v>
      </c>
      <c r="F8800" s="6">
        <v>44228</v>
      </c>
      <c r="G8800" s="6" t="str">
        <f>TEXT(datatable[[#This Row],[дата]],"ММ")</f>
        <v>02</v>
      </c>
      <c r="H8800" s="8">
        <v>185.62179999999998</v>
      </c>
      <c r="I8800" s="8">
        <v>165.84750000000003</v>
      </c>
      <c r="J8800" s="8">
        <f>datatable[[#This Row],[продажи_]]-datatable[[#This Row],[себестоимость_]]</f>
        <v>19.774299999999954</v>
      </c>
      <c r="L8800"/>
    </row>
    <row r="8801" spans="2:12" x14ac:dyDescent="0.4">
      <c r="B8801" s="5" t="s">
        <v>65</v>
      </c>
      <c r="C8801" s="5" t="s">
        <v>58</v>
      </c>
      <c r="D8801" s="5" t="s">
        <v>16</v>
      </c>
      <c r="E8801" s="5" t="s">
        <v>8</v>
      </c>
      <c r="F8801" s="6">
        <v>44256</v>
      </c>
      <c r="G8801" s="6" t="str">
        <f>TEXT(datatable[[#This Row],[дата]],"ММ")</f>
        <v>03</v>
      </c>
      <c r="H8801" s="8">
        <v>240.30579999999998</v>
      </c>
      <c r="I8801" s="8">
        <v>161.595</v>
      </c>
      <c r="J8801" s="8">
        <f>datatable[[#This Row],[продажи_]]-datatable[[#This Row],[себестоимость_]]</f>
        <v>78.710799999999978</v>
      </c>
      <c r="L8801"/>
    </row>
    <row r="8802" spans="2:12" x14ac:dyDescent="0.4">
      <c r="B8802" s="5" t="s">
        <v>65</v>
      </c>
      <c r="C8802" s="5" t="s">
        <v>58</v>
      </c>
      <c r="D8802" s="5" t="s">
        <v>16</v>
      </c>
      <c r="E8802" s="5" t="s">
        <v>8</v>
      </c>
      <c r="F8802" s="6">
        <v>44287</v>
      </c>
      <c r="G8802" s="6" t="str">
        <f>TEXT(datatable[[#This Row],[дата]],"ММ")</f>
        <v>04</v>
      </c>
      <c r="H8802" s="8">
        <v>238.17919999999998</v>
      </c>
      <c r="I8802" s="8">
        <v>221.61599999999999</v>
      </c>
      <c r="J8802" s="8">
        <f>datatable[[#This Row],[продажи_]]-datatable[[#This Row],[себестоимость_]]</f>
        <v>16.563199999999995</v>
      </c>
      <c r="L8802"/>
    </row>
    <row r="8803" spans="2:12" x14ac:dyDescent="0.4">
      <c r="B8803" s="5" t="s">
        <v>65</v>
      </c>
      <c r="C8803" s="5" t="s">
        <v>58</v>
      </c>
      <c r="D8803" s="5" t="s">
        <v>16</v>
      </c>
      <c r="E8803" s="5" t="s">
        <v>8</v>
      </c>
      <c r="F8803" s="6">
        <v>44317</v>
      </c>
      <c r="G8803" s="6" t="str">
        <f>TEXT(datatable[[#This Row],[дата]],"ММ")</f>
        <v>05</v>
      </c>
      <c r="H8803" s="8">
        <v>244.55899999999997</v>
      </c>
      <c r="I8803" s="8">
        <v>163.29599999999999</v>
      </c>
      <c r="J8803" s="8">
        <f>datatable[[#This Row],[продажи_]]-datatable[[#This Row],[себестоимость_]]</f>
        <v>81.262999999999977</v>
      </c>
      <c r="L8803"/>
    </row>
    <row r="8804" spans="2:12" x14ac:dyDescent="0.4">
      <c r="B8804" s="5" t="s">
        <v>65</v>
      </c>
      <c r="C8804" s="5" t="s">
        <v>58</v>
      </c>
      <c r="D8804" s="5" t="s">
        <v>16</v>
      </c>
      <c r="E8804" s="5" t="s">
        <v>8</v>
      </c>
      <c r="F8804" s="6">
        <v>44348</v>
      </c>
      <c r="G8804" s="6" t="str">
        <f>TEXT(datatable[[#This Row],[дата]],"ММ")</f>
        <v>06</v>
      </c>
      <c r="H8804" s="8">
        <v>150.38100000000003</v>
      </c>
      <c r="I8804" s="8">
        <v>95.134500000000003</v>
      </c>
      <c r="J8804" s="8">
        <f>datatable[[#This Row],[продажи_]]-datatable[[#This Row],[себестоимость_]]</f>
        <v>55.246500000000026</v>
      </c>
      <c r="L8804"/>
    </row>
    <row r="8805" spans="2:12" x14ac:dyDescent="0.4">
      <c r="B8805" s="5" t="s">
        <v>65</v>
      </c>
      <c r="C8805" s="5" t="s">
        <v>58</v>
      </c>
      <c r="D8805" s="5" t="s">
        <v>16</v>
      </c>
      <c r="E8805" s="5" t="s">
        <v>8</v>
      </c>
      <c r="F8805" s="6">
        <v>44378</v>
      </c>
      <c r="G8805" s="6" t="str">
        <f>TEXT(datatable[[#This Row],[дата]],"ММ")</f>
        <v>07</v>
      </c>
      <c r="H8805" s="8">
        <v>142.17840000000001</v>
      </c>
      <c r="I8805" s="8">
        <v>88.57350000000001</v>
      </c>
      <c r="J8805" s="8">
        <f>datatable[[#This Row],[продажи_]]-datatable[[#This Row],[себестоимость_]]</f>
        <v>53.604900000000001</v>
      </c>
      <c r="L8805"/>
    </row>
    <row r="8806" spans="2:12" x14ac:dyDescent="0.4">
      <c r="B8806" s="5" t="s">
        <v>65</v>
      </c>
      <c r="C8806" s="5" t="s">
        <v>58</v>
      </c>
      <c r="D8806" s="5" t="s">
        <v>16</v>
      </c>
      <c r="E8806" s="5" t="s">
        <v>8</v>
      </c>
      <c r="F8806" s="6">
        <v>44409</v>
      </c>
      <c r="G8806" s="6" t="str">
        <f>TEXT(datatable[[#This Row],[дата]],"ММ")</f>
        <v>08</v>
      </c>
      <c r="H8806" s="8">
        <v>105.72239999999999</v>
      </c>
      <c r="I8806" s="8">
        <v>84.564000000000007</v>
      </c>
      <c r="J8806" s="8">
        <f>datatable[[#This Row],[продажи_]]-datatable[[#This Row],[себестоимость_]]</f>
        <v>21.158399999999986</v>
      </c>
      <c r="L8806"/>
    </row>
    <row r="8807" spans="2:12" x14ac:dyDescent="0.4">
      <c r="B8807" s="5" t="s">
        <v>65</v>
      </c>
      <c r="C8807" s="5" t="s">
        <v>58</v>
      </c>
      <c r="D8807" s="5" t="s">
        <v>16</v>
      </c>
      <c r="E8807" s="5" t="s">
        <v>8</v>
      </c>
      <c r="F8807" s="6">
        <v>44440</v>
      </c>
      <c r="G8807" s="6" t="str">
        <f>TEXT(datatable[[#This Row],[дата]],"ММ")</f>
        <v>09</v>
      </c>
      <c r="H8807" s="8">
        <v>128.50739999999999</v>
      </c>
      <c r="I8807" s="8">
        <v>94.041000000000011</v>
      </c>
      <c r="J8807" s="8">
        <f>datatable[[#This Row],[продажи_]]-datatable[[#This Row],[себестоимость_]]</f>
        <v>34.466399999999979</v>
      </c>
      <c r="L8807"/>
    </row>
    <row r="8808" spans="2:12" x14ac:dyDescent="0.4">
      <c r="B8808" s="5" t="s">
        <v>65</v>
      </c>
      <c r="C8808" s="5" t="s">
        <v>58</v>
      </c>
      <c r="D8808" s="5" t="s">
        <v>16</v>
      </c>
      <c r="E8808" s="5" t="s">
        <v>8</v>
      </c>
      <c r="F8808" s="6">
        <v>44470</v>
      </c>
      <c r="G8808" s="6" t="str">
        <f>TEXT(datatable[[#This Row],[дата]],"ММ")</f>
        <v>10</v>
      </c>
      <c r="H8808" s="8">
        <v>174.9888</v>
      </c>
      <c r="I8808" s="8">
        <v>157.46400000000003</v>
      </c>
      <c r="J8808" s="8">
        <f>datatable[[#This Row],[продажи_]]-datatable[[#This Row],[себестоимость_]]</f>
        <v>17.524799999999971</v>
      </c>
      <c r="L8808"/>
    </row>
    <row r="8809" spans="2:12" x14ac:dyDescent="0.4">
      <c r="B8809" s="5" t="s">
        <v>65</v>
      </c>
      <c r="C8809" s="5" t="s">
        <v>58</v>
      </c>
      <c r="D8809" s="5" t="s">
        <v>16</v>
      </c>
      <c r="E8809" s="5" t="s">
        <v>8</v>
      </c>
      <c r="F8809" s="6">
        <v>44501</v>
      </c>
      <c r="G8809" s="6" t="str">
        <f>TEXT(datatable[[#This Row],[дата]],"ММ")</f>
        <v>11</v>
      </c>
      <c r="H8809" s="8">
        <v>289.2176</v>
      </c>
      <c r="I8809" s="8">
        <v>227.44799999999998</v>
      </c>
      <c r="J8809" s="8">
        <f>datatable[[#This Row],[продажи_]]-datatable[[#This Row],[себестоимость_]]</f>
        <v>61.769600000000025</v>
      </c>
      <c r="L8809"/>
    </row>
    <row r="8810" spans="2:12" x14ac:dyDescent="0.4">
      <c r="B8810" s="5" t="s">
        <v>65</v>
      </c>
      <c r="C8810" s="5" t="s">
        <v>58</v>
      </c>
      <c r="D8810" s="5" t="s">
        <v>16</v>
      </c>
      <c r="E8810" s="5" t="s">
        <v>8</v>
      </c>
      <c r="F8810" s="6">
        <v>44531</v>
      </c>
      <c r="G8810" s="6" t="str">
        <f>TEXT(datatable[[#This Row],[дата]],"ММ")</f>
        <v>12</v>
      </c>
      <c r="H8810" s="8">
        <v>191.39400000000001</v>
      </c>
      <c r="I8810" s="8">
        <v>153.09</v>
      </c>
      <c r="J8810" s="8">
        <f>datatable[[#This Row],[продажи_]]-datatable[[#This Row],[себестоимость_]]</f>
        <v>38.304000000000002</v>
      </c>
      <c r="L8810"/>
    </row>
    <row r="8811" spans="2:12" x14ac:dyDescent="0.4">
      <c r="B8811" s="5" t="s">
        <v>65</v>
      </c>
      <c r="C8811" s="5" t="s">
        <v>58</v>
      </c>
      <c r="D8811" s="5" t="s">
        <v>16</v>
      </c>
      <c r="E8811" s="5" t="s">
        <v>61</v>
      </c>
      <c r="F8811" s="6">
        <v>44197</v>
      </c>
      <c r="G8811" s="6" t="str">
        <f>TEXT(datatable[[#This Row],[дата]],"ММ")</f>
        <v>01</v>
      </c>
      <c r="H8811" s="8">
        <v>69.875</v>
      </c>
      <c r="I8811" s="8">
        <v>41.4375</v>
      </c>
      <c r="J8811" s="8">
        <f>datatable[[#This Row],[продажи_]]-datatable[[#This Row],[себестоимость_]]</f>
        <v>28.4375</v>
      </c>
      <c r="L8811"/>
    </row>
    <row r="8812" spans="2:12" x14ac:dyDescent="0.4">
      <c r="B8812" s="5" t="s">
        <v>65</v>
      </c>
      <c r="C8812" s="5" t="s">
        <v>58</v>
      </c>
      <c r="D8812" s="5" t="s">
        <v>16</v>
      </c>
      <c r="E8812" s="5" t="s">
        <v>61</v>
      </c>
      <c r="F8812" s="6">
        <v>44228</v>
      </c>
      <c r="G8812" s="6" t="str">
        <f>TEXT(datatable[[#This Row],[дата]],"ММ")</f>
        <v>02</v>
      </c>
      <c r="H8812" s="8">
        <v>126.75</v>
      </c>
      <c r="I8812" s="8">
        <v>62.107500000000002</v>
      </c>
      <c r="J8812" s="8">
        <f>datatable[[#This Row],[продажи_]]-datatable[[#This Row],[себестоимость_]]</f>
        <v>64.642499999999998</v>
      </c>
      <c r="L8812"/>
    </row>
    <row r="8813" spans="2:12" x14ac:dyDescent="0.4">
      <c r="B8813" s="5" t="s">
        <v>65</v>
      </c>
      <c r="C8813" s="5" t="s">
        <v>58</v>
      </c>
      <c r="D8813" s="5" t="s">
        <v>16</v>
      </c>
      <c r="E8813" s="5" t="s">
        <v>61</v>
      </c>
      <c r="F8813" s="6">
        <v>44256</v>
      </c>
      <c r="G8813" s="6" t="str">
        <f>TEXT(datatable[[#This Row],[дата]],"ММ")</f>
        <v>03</v>
      </c>
      <c r="H8813" s="8">
        <v>98.962500000000006</v>
      </c>
      <c r="I8813" s="8">
        <v>64.837499999999991</v>
      </c>
      <c r="J8813" s="8">
        <f>datatable[[#This Row],[продажи_]]-datatable[[#This Row],[себестоимость_]]</f>
        <v>34.125000000000014</v>
      </c>
      <c r="L8813"/>
    </row>
    <row r="8814" spans="2:12" x14ac:dyDescent="0.4">
      <c r="B8814" s="5" t="s">
        <v>65</v>
      </c>
      <c r="C8814" s="5" t="s">
        <v>58</v>
      </c>
      <c r="D8814" s="5" t="s">
        <v>16</v>
      </c>
      <c r="E8814" s="5" t="s">
        <v>61</v>
      </c>
      <c r="F8814" s="6">
        <v>44287</v>
      </c>
      <c r="G8814" s="6" t="str">
        <f>TEXT(datatable[[#This Row],[дата]],"ММ")</f>
        <v>04</v>
      </c>
      <c r="H8814" s="8">
        <v>104</v>
      </c>
      <c r="I8814" s="8">
        <v>88.919999999999987</v>
      </c>
      <c r="J8814" s="8">
        <f>datatable[[#This Row],[продажи_]]-datatable[[#This Row],[себестоимость_]]</f>
        <v>15.080000000000013</v>
      </c>
      <c r="L8814"/>
    </row>
    <row r="8815" spans="2:12" x14ac:dyDescent="0.4">
      <c r="B8815" s="5" t="s">
        <v>65</v>
      </c>
      <c r="C8815" s="5" t="s">
        <v>58</v>
      </c>
      <c r="D8815" s="5" t="s">
        <v>16</v>
      </c>
      <c r="E8815" s="5" t="s">
        <v>61</v>
      </c>
      <c r="F8815" s="6">
        <v>44317</v>
      </c>
      <c r="G8815" s="6" t="str">
        <f>TEXT(datatable[[#This Row],[дата]],"ММ")</f>
        <v>05</v>
      </c>
      <c r="H8815" s="8">
        <v>134.22499999999999</v>
      </c>
      <c r="I8815" s="8">
        <v>77.122499999999988</v>
      </c>
      <c r="J8815" s="8">
        <f>datatable[[#This Row],[продажи_]]-datatable[[#This Row],[себестоимость_]]</f>
        <v>57.102500000000006</v>
      </c>
      <c r="L8815"/>
    </row>
    <row r="8816" spans="2:12" x14ac:dyDescent="0.4">
      <c r="B8816" s="5" t="s">
        <v>65</v>
      </c>
      <c r="C8816" s="5" t="s">
        <v>58</v>
      </c>
      <c r="D8816" s="5" t="s">
        <v>16</v>
      </c>
      <c r="E8816" s="5" t="s">
        <v>61</v>
      </c>
      <c r="F8816" s="6">
        <v>44348</v>
      </c>
      <c r="G8816" s="6" t="str">
        <f>TEXT(datatable[[#This Row],[дата]],"ММ")</f>
        <v>06</v>
      </c>
      <c r="H8816" s="8">
        <v>74.587500000000006</v>
      </c>
      <c r="I8816" s="8">
        <v>48.262500000000003</v>
      </c>
      <c r="J8816" s="8">
        <f>datatable[[#This Row],[продажи_]]-datatable[[#This Row],[себестоимость_]]</f>
        <v>26.325000000000003</v>
      </c>
      <c r="L8816"/>
    </row>
    <row r="8817" spans="2:12" x14ac:dyDescent="0.4">
      <c r="B8817" s="5" t="s">
        <v>65</v>
      </c>
      <c r="C8817" s="5" t="s">
        <v>58</v>
      </c>
      <c r="D8817" s="5" t="s">
        <v>16</v>
      </c>
      <c r="E8817" s="5" t="s">
        <v>61</v>
      </c>
      <c r="F8817" s="6">
        <v>44378</v>
      </c>
      <c r="G8817" s="6" t="str">
        <f>TEXT(datatable[[#This Row],[дата]],"ММ")</f>
        <v>07</v>
      </c>
      <c r="H8817" s="8">
        <v>62.887499999999996</v>
      </c>
      <c r="I8817" s="8">
        <v>39.048749999999998</v>
      </c>
      <c r="J8817" s="8">
        <f>datatable[[#This Row],[продажи_]]-datatable[[#This Row],[себестоимость_]]</f>
        <v>23.838749999999997</v>
      </c>
      <c r="L8817"/>
    </row>
    <row r="8818" spans="2:12" x14ac:dyDescent="0.4">
      <c r="B8818" s="5" t="s">
        <v>65</v>
      </c>
      <c r="C8818" s="5" t="s">
        <v>58</v>
      </c>
      <c r="D8818" s="5" t="s">
        <v>16</v>
      </c>
      <c r="E8818" s="5" t="s">
        <v>61</v>
      </c>
      <c r="F8818" s="6">
        <v>44409</v>
      </c>
      <c r="G8818" s="6" t="str">
        <f>TEXT(datatable[[#This Row],[дата]],"ММ")</f>
        <v>08</v>
      </c>
      <c r="H8818" s="8">
        <v>57.85</v>
      </c>
      <c r="I8818" s="8">
        <v>44.069999999999993</v>
      </c>
      <c r="J8818" s="8">
        <f>datatable[[#This Row],[продажи_]]-datatable[[#This Row],[себестоимость_]]</f>
        <v>13.780000000000008</v>
      </c>
      <c r="L8818"/>
    </row>
    <row r="8819" spans="2:12" x14ac:dyDescent="0.4">
      <c r="B8819" s="5" t="s">
        <v>65</v>
      </c>
      <c r="C8819" s="5" t="s">
        <v>58</v>
      </c>
      <c r="D8819" s="5" t="s">
        <v>16</v>
      </c>
      <c r="E8819" s="5" t="s">
        <v>61</v>
      </c>
      <c r="F8819" s="6">
        <v>44440</v>
      </c>
      <c r="G8819" s="6" t="str">
        <f>TEXT(datatable[[#This Row],[дата]],"ММ")</f>
        <v>09</v>
      </c>
      <c r="H8819" s="8">
        <v>61.424999999999997</v>
      </c>
      <c r="I8819" s="8">
        <v>52.65</v>
      </c>
      <c r="J8819" s="8">
        <f>datatable[[#This Row],[продажи_]]-datatable[[#This Row],[себестоимость_]]</f>
        <v>8.7749999999999986</v>
      </c>
      <c r="L8819"/>
    </row>
    <row r="8820" spans="2:12" x14ac:dyDescent="0.4">
      <c r="B8820" s="5" t="s">
        <v>65</v>
      </c>
      <c r="C8820" s="5" t="s">
        <v>58</v>
      </c>
      <c r="D8820" s="5" t="s">
        <v>16</v>
      </c>
      <c r="E8820" s="5" t="s">
        <v>61</v>
      </c>
      <c r="F8820" s="6">
        <v>44470</v>
      </c>
      <c r="G8820" s="6" t="str">
        <f>TEXT(datatable[[#This Row],[дата]],"ММ")</f>
        <v>10</v>
      </c>
      <c r="H8820" s="8">
        <v>102.375</v>
      </c>
      <c r="I8820" s="8">
        <v>47.385000000000005</v>
      </c>
      <c r="J8820" s="8">
        <f>datatable[[#This Row],[продажи_]]-datatable[[#This Row],[себестоимость_]]</f>
        <v>54.989999999999995</v>
      </c>
      <c r="L8820"/>
    </row>
    <row r="8821" spans="2:12" x14ac:dyDescent="0.4">
      <c r="B8821" s="5" t="s">
        <v>65</v>
      </c>
      <c r="C8821" s="5" t="s">
        <v>58</v>
      </c>
      <c r="D8821" s="5" t="s">
        <v>16</v>
      </c>
      <c r="E8821" s="5" t="s">
        <v>61</v>
      </c>
      <c r="F8821" s="6">
        <v>44501</v>
      </c>
      <c r="G8821" s="6" t="str">
        <f>TEXT(datatable[[#This Row],[дата]],"ММ")</f>
        <v>11</v>
      </c>
      <c r="H8821" s="8">
        <v>144.30000000000001</v>
      </c>
      <c r="I8821" s="8">
        <v>90.47999999999999</v>
      </c>
      <c r="J8821" s="8">
        <f>datatable[[#This Row],[продажи_]]-datatable[[#This Row],[себестоимость_]]</f>
        <v>53.820000000000022</v>
      </c>
      <c r="L8821"/>
    </row>
    <row r="8822" spans="2:12" x14ac:dyDescent="0.4">
      <c r="B8822" s="5" t="s">
        <v>65</v>
      </c>
      <c r="C8822" s="5" t="s">
        <v>58</v>
      </c>
      <c r="D8822" s="5" t="s">
        <v>16</v>
      </c>
      <c r="E8822" s="5" t="s">
        <v>61</v>
      </c>
      <c r="F8822" s="6">
        <v>44531</v>
      </c>
      <c r="G8822" s="6" t="str">
        <f>TEXT(datatable[[#This Row],[дата]],"ММ")</f>
        <v>12</v>
      </c>
      <c r="H8822" s="8">
        <v>134.22499999999999</v>
      </c>
      <c r="I8822" s="8">
        <v>57.33</v>
      </c>
      <c r="J8822" s="8">
        <f>datatable[[#This Row],[продажи_]]-datatable[[#This Row],[себестоимость_]]</f>
        <v>76.894999999999996</v>
      </c>
      <c r="L8822"/>
    </row>
    <row r="8823" spans="2:12" x14ac:dyDescent="0.4">
      <c r="B8823" s="5" t="s">
        <v>65</v>
      </c>
      <c r="C8823" s="5" t="s">
        <v>58</v>
      </c>
      <c r="D8823" s="5" t="s">
        <v>16</v>
      </c>
      <c r="E8823" s="5" t="s">
        <v>62</v>
      </c>
      <c r="F8823" s="6">
        <v>44197</v>
      </c>
      <c r="G8823" s="6" t="str">
        <f>TEXT(datatable[[#This Row],[дата]],"ММ")</f>
        <v>01</v>
      </c>
      <c r="H8823" s="8">
        <v>167.36500000000001</v>
      </c>
      <c r="I8823" s="8">
        <v>128.87699999999998</v>
      </c>
      <c r="J8823" s="8">
        <f>datatable[[#This Row],[продажи_]]-datatable[[#This Row],[себестоимость_]]</f>
        <v>38.488000000000028</v>
      </c>
      <c r="L8823"/>
    </row>
    <row r="8824" spans="2:12" x14ac:dyDescent="0.4">
      <c r="B8824" s="5" t="s">
        <v>65</v>
      </c>
      <c r="C8824" s="5" t="s">
        <v>58</v>
      </c>
      <c r="D8824" s="5" t="s">
        <v>16</v>
      </c>
      <c r="E8824" s="5" t="s">
        <v>62</v>
      </c>
      <c r="F8824" s="6">
        <v>44228</v>
      </c>
      <c r="G8824" s="6" t="str">
        <f>TEXT(datatable[[#This Row],[дата]],"ММ")</f>
        <v>02</v>
      </c>
      <c r="H8824" s="8">
        <v>227.8133</v>
      </c>
      <c r="I8824" s="8">
        <v>118.26359999999998</v>
      </c>
      <c r="J8824" s="8">
        <f>datatable[[#This Row],[продажи_]]-datatable[[#This Row],[себестоимость_]]</f>
        <v>109.54970000000002</v>
      </c>
      <c r="L8824"/>
    </row>
    <row r="8825" spans="2:12" x14ac:dyDescent="0.4">
      <c r="B8825" s="5" t="s">
        <v>65</v>
      </c>
      <c r="C8825" s="5" t="s">
        <v>58</v>
      </c>
      <c r="D8825" s="5" t="s">
        <v>16</v>
      </c>
      <c r="E8825" s="5" t="s">
        <v>62</v>
      </c>
      <c r="F8825" s="6">
        <v>44256</v>
      </c>
      <c r="G8825" s="6" t="str">
        <f>TEXT(datatable[[#This Row],[дата]],"ММ")</f>
        <v>03</v>
      </c>
      <c r="H8825" s="8">
        <v>248.09400000000002</v>
      </c>
      <c r="I8825" s="8">
        <v>130.39320000000001</v>
      </c>
      <c r="J8825" s="8">
        <f>datatable[[#This Row],[продажи_]]-datatable[[#This Row],[себестоимость_]]</f>
        <v>117.70080000000002</v>
      </c>
      <c r="L8825"/>
    </row>
    <row r="8826" spans="2:12" x14ac:dyDescent="0.4">
      <c r="B8826" s="5" t="s">
        <v>65</v>
      </c>
      <c r="C8826" s="5" t="s">
        <v>58</v>
      </c>
      <c r="D8826" s="5" t="s">
        <v>16</v>
      </c>
      <c r="E8826" s="5" t="s">
        <v>62</v>
      </c>
      <c r="F8826" s="6">
        <v>44287</v>
      </c>
      <c r="G8826" s="6" t="str">
        <f>TEXT(datatable[[#This Row],[дата]],"ММ")</f>
        <v>04</v>
      </c>
      <c r="H8826" s="8">
        <v>362.29599999999999</v>
      </c>
      <c r="I8826" s="8">
        <v>185.40960000000001</v>
      </c>
      <c r="J8826" s="8">
        <f>datatable[[#This Row],[продажи_]]-datatable[[#This Row],[себестоимость_]]</f>
        <v>176.88639999999998</v>
      </c>
      <c r="L8826"/>
    </row>
    <row r="8827" spans="2:12" x14ac:dyDescent="0.4">
      <c r="B8827" s="5" t="s">
        <v>65</v>
      </c>
      <c r="C8827" s="5" t="s">
        <v>58</v>
      </c>
      <c r="D8827" s="5" t="s">
        <v>16</v>
      </c>
      <c r="E8827" s="5" t="s">
        <v>62</v>
      </c>
      <c r="F8827" s="6">
        <v>44317</v>
      </c>
      <c r="G8827" s="6" t="str">
        <f>TEXT(datatable[[#This Row],[дата]],"ММ")</f>
        <v>05</v>
      </c>
      <c r="H8827" s="8">
        <v>250.85060000000004</v>
      </c>
      <c r="I8827" s="8">
        <v>177.3954</v>
      </c>
      <c r="J8827" s="8">
        <f>datatable[[#This Row],[продажи_]]-datatable[[#This Row],[себестоимость_]]</f>
        <v>73.455200000000048</v>
      </c>
      <c r="L8827"/>
    </row>
    <row r="8828" spans="2:12" x14ac:dyDescent="0.4">
      <c r="B8828" s="5" t="s">
        <v>65</v>
      </c>
      <c r="C8828" s="5" t="s">
        <v>58</v>
      </c>
      <c r="D8828" s="5" t="s">
        <v>16</v>
      </c>
      <c r="E8828" s="5" t="s">
        <v>62</v>
      </c>
      <c r="F8828" s="6">
        <v>44348</v>
      </c>
      <c r="G8828" s="6" t="str">
        <f>TEXT(datatable[[#This Row],[дата]],"ММ")</f>
        <v>06</v>
      </c>
      <c r="H8828" s="8">
        <v>207.3357</v>
      </c>
      <c r="I8828" s="8">
        <v>84.798900000000003</v>
      </c>
      <c r="J8828" s="8">
        <f>datatable[[#This Row],[продажи_]]-datatable[[#This Row],[себестоимость_]]</f>
        <v>122.5368</v>
      </c>
      <c r="L8828"/>
    </row>
    <row r="8829" spans="2:12" x14ac:dyDescent="0.4">
      <c r="B8829" s="5" t="s">
        <v>65</v>
      </c>
      <c r="C8829" s="5" t="s">
        <v>58</v>
      </c>
      <c r="D8829" s="5" t="s">
        <v>16</v>
      </c>
      <c r="E8829" s="5" t="s">
        <v>62</v>
      </c>
      <c r="F8829" s="6">
        <v>44378</v>
      </c>
      <c r="G8829" s="6" t="str">
        <f>TEXT(datatable[[#This Row],[дата]],"ММ")</f>
        <v>07</v>
      </c>
      <c r="H8829" s="8">
        <v>157.71690000000001</v>
      </c>
      <c r="I8829" s="8">
        <v>88.697699999999998</v>
      </c>
      <c r="J8829" s="8">
        <f>datatable[[#This Row],[продажи_]]-datatable[[#This Row],[себестоимость_]]</f>
        <v>69.019200000000012</v>
      </c>
      <c r="L8829"/>
    </row>
    <row r="8830" spans="2:12" x14ac:dyDescent="0.4">
      <c r="B8830" s="5" t="s">
        <v>65</v>
      </c>
      <c r="C8830" s="5" t="s">
        <v>58</v>
      </c>
      <c r="D8830" s="5" t="s">
        <v>16</v>
      </c>
      <c r="E8830" s="5" t="s">
        <v>62</v>
      </c>
      <c r="F8830" s="6">
        <v>44409</v>
      </c>
      <c r="G8830" s="6" t="str">
        <f>TEXT(datatable[[#This Row],[дата]],"ММ")</f>
        <v>08</v>
      </c>
      <c r="H8830" s="8">
        <v>173.27200000000002</v>
      </c>
      <c r="I8830" s="8">
        <v>96.170400000000015</v>
      </c>
      <c r="J8830" s="8">
        <f>datatable[[#This Row],[продажи_]]-datatable[[#This Row],[себестоимость_]]</f>
        <v>77.101600000000005</v>
      </c>
      <c r="L8830"/>
    </row>
    <row r="8831" spans="2:12" x14ac:dyDescent="0.4">
      <c r="B8831" s="5" t="s">
        <v>65</v>
      </c>
      <c r="C8831" s="5" t="s">
        <v>58</v>
      </c>
      <c r="D8831" s="5" t="s">
        <v>16</v>
      </c>
      <c r="E8831" s="5" t="s">
        <v>62</v>
      </c>
      <c r="F8831" s="6">
        <v>44440</v>
      </c>
      <c r="G8831" s="6" t="str">
        <f>TEXT(datatable[[#This Row],[дата]],"ММ")</f>
        <v>09</v>
      </c>
      <c r="H8831" s="8">
        <v>166.57740000000001</v>
      </c>
      <c r="I8831" s="8">
        <v>96.4953</v>
      </c>
      <c r="J8831" s="8">
        <f>datatable[[#This Row],[продажи_]]-datatable[[#This Row],[себестоимость_]]</f>
        <v>70.082100000000011</v>
      </c>
      <c r="L8831"/>
    </row>
    <row r="8832" spans="2:12" x14ac:dyDescent="0.4">
      <c r="B8832" s="5" t="s">
        <v>65</v>
      </c>
      <c r="C8832" s="5" t="s">
        <v>58</v>
      </c>
      <c r="D8832" s="5" t="s">
        <v>16</v>
      </c>
      <c r="E8832" s="5" t="s">
        <v>62</v>
      </c>
      <c r="F8832" s="6">
        <v>44470</v>
      </c>
      <c r="G8832" s="6" t="str">
        <f>TEXT(datatable[[#This Row],[дата]],"ММ")</f>
        <v>10</v>
      </c>
      <c r="H8832" s="8">
        <v>233.91720000000001</v>
      </c>
      <c r="I8832" s="8">
        <v>145.55520000000001</v>
      </c>
      <c r="J8832" s="8">
        <f>datatable[[#This Row],[продажи_]]-datatable[[#This Row],[себестоимость_]]</f>
        <v>88.361999999999995</v>
      </c>
      <c r="L8832"/>
    </row>
    <row r="8833" spans="2:12" x14ac:dyDescent="0.4">
      <c r="B8833" s="5" t="s">
        <v>65</v>
      </c>
      <c r="C8833" s="5" t="s">
        <v>58</v>
      </c>
      <c r="D8833" s="5" t="s">
        <v>16</v>
      </c>
      <c r="E8833" s="5" t="s">
        <v>62</v>
      </c>
      <c r="F8833" s="6">
        <v>44501</v>
      </c>
      <c r="G8833" s="6" t="str">
        <f>TEXT(datatable[[#This Row],[дата]],"ММ")</f>
        <v>11</v>
      </c>
      <c r="H8833" s="8">
        <v>277.23520000000002</v>
      </c>
      <c r="I8833" s="8">
        <v>194.07360000000003</v>
      </c>
      <c r="J8833" s="8">
        <f>datatable[[#This Row],[продажи_]]-datatable[[#This Row],[себестоимость_]]</f>
        <v>83.161599999999993</v>
      </c>
      <c r="L8833"/>
    </row>
    <row r="8834" spans="2:12" x14ac:dyDescent="0.4">
      <c r="B8834" s="5" t="s">
        <v>65</v>
      </c>
      <c r="C8834" s="5" t="s">
        <v>58</v>
      </c>
      <c r="D8834" s="5" t="s">
        <v>16</v>
      </c>
      <c r="E8834" s="5" t="s">
        <v>62</v>
      </c>
      <c r="F8834" s="6">
        <v>44531</v>
      </c>
      <c r="G8834" s="6" t="str">
        <f>TEXT(datatable[[#This Row],[дата]],"ММ")</f>
        <v>12</v>
      </c>
      <c r="H8834" s="8">
        <v>237.06760000000003</v>
      </c>
      <c r="I8834" s="8">
        <v>141.00660000000002</v>
      </c>
      <c r="J8834" s="8">
        <f>datatable[[#This Row],[продажи_]]-datatable[[#This Row],[себестоимость_]]</f>
        <v>96.061000000000007</v>
      </c>
      <c r="L8834"/>
    </row>
    <row r="8835" spans="2:12" x14ac:dyDescent="0.4">
      <c r="B8835" s="5" t="s">
        <v>65</v>
      </c>
      <c r="C8835" s="5" t="s">
        <v>58</v>
      </c>
      <c r="D8835" s="5" t="s">
        <v>16</v>
      </c>
      <c r="E8835" s="5" t="s">
        <v>9</v>
      </c>
      <c r="F8835" s="6">
        <v>44197</v>
      </c>
      <c r="G8835" s="6" t="str">
        <f>TEXT(datatable[[#This Row],[дата]],"ММ")</f>
        <v>01</v>
      </c>
      <c r="H8835" s="8">
        <v>171.512</v>
      </c>
      <c r="I8835" s="8">
        <v>111.88899999999998</v>
      </c>
      <c r="J8835" s="8">
        <f>datatable[[#This Row],[продажи_]]-datatable[[#This Row],[себестоимость_]]</f>
        <v>59.623000000000019</v>
      </c>
      <c r="L8835"/>
    </row>
    <row r="8836" spans="2:12" x14ac:dyDescent="0.4">
      <c r="B8836" s="5" t="s">
        <v>65</v>
      </c>
      <c r="C8836" s="5" t="s">
        <v>58</v>
      </c>
      <c r="D8836" s="5" t="s">
        <v>16</v>
      </c>
      <c r="E8836" s="5" t="s">
        <v>9</v>
      </c>
      <c r="F8836" s="6">
        <v>44228</v>
      </c>
      <c r="G8836" s="6" t="str">
        <f>TEXT(datatable[[#This Row],[дата]],"ММ")</f>
        <v>02</v>
      </c>
      <c r="H8836" s="8">
        <v>298.97659999999996</v>
      </c>
      <c r="I8836" s="8">
        <v>143.68185</v>
      </c>
      <c r="J8836" s="8">
        <f>datatable[[#This Row],[продажи_]]-datatable[[#This Row],[себестоимость_]]</f>
        <v>155.29474999999996</v>
      </c>
      <c r="L8836"/>
    </row>
    <row r="8837" spans="2:12" x14ac:dyDescent="0.4">
      <c r="B8837" s="5" t="s">
        <v>65</v>
      </c>
      <c r="C8837" s="5" t="s">
        <v>58</v>
      </c>
      <c r="D8837" s="5" t="s">
        <v>16</v>
      </c>
      <c r="E8837" s="5" t="s">
        <v>9</v>
      </c>
      <c r="F8837" s="6">
        <v>44256</v>
      </c>
      <c r="G8837" s="6" t="str">
        <f>TEXT(datatable[[#This Row],[дата]],"ММ")</f>
        <v>03</v>
      </c>
      <c r="H8837" s="8">
        <v>324.70339999999999</v>
      </c>
      <c r="I8837" s="8">
        <v>179.56819999999999</v>
      </c>
      <c r="J8837" s="8">
        <f>datatable[[#This Row],[продажи_]]-datatable[[#This Row],[себестоимость_]]</f>
        <v>145.1352</v>
      </c>
      <c r="L8837"/>
    </row>
    <row r="8838" spans="2:12" x14ac:dyDescent="0.4">
      <c r="B8838" s="5" t="s">
        <v>65</v>
      </c>
      <c r="C8838" s="5" t="s">
        <v>58</v>
      </c>
      <c r="D8838" s="5" t="s">
        <v>16</v>
      </c>
      <c r="E8838" s="5" t="s">
        <v>9</v>
      </c>
      <c r="F8838" s="6">
        <v>44287</v>
      </c>
      <c r="G8838" s="6" t="str">
        <f>TEXT(datatable[[#This Row],[дата]],"ММ")</f>
        <v>04</v>
      </c>
      <c r="H8838" s="8">
        <v>333.66880000000003</v>
      </c>
      <c r="I8838" s="8">
        <v>253.25119999999998</v>
      </c>
      <c r="J8838" s="8">
        <f>datatable[[#This Row],[продажи_]]-datatable[[#This Row],[себестоимость_]]</f>
        <v>80.41760000000005</v>
      </c>
      <c r="L8838"/>
    </row>
    <row r="8839" spans="2:12" x14ac:dyDescent="0.4">
      <c r="B8839" s="5" t="s">
        <v>65</v>
      </c>
      <c r="C8839" s="5" t="s">
        <v>58</v>
      </c>
      <c r="D8839" s="5" t="s">
        <v>16</v>
      </c>
      <c r="E8839" s="5" t="s">
        <v>9</v>
      </c>
      <c r="F8839" s="6">
        <v>44317</v>
      </c>
      <c r="G8839" s="6" t="str">
        <f>TEXT(datatable[[#This Row],[дата]],"ММ")</f>
        <v>05</v>
      </c>
      <c r="H8839" s="8">
        <v>240.11680000000001</v>
      </c>
      <c r="I8839" s="8">
        <v>173.8373</v>
      </c>
      <c r="J8839" s="8">
        <f>datatable[[#This Row],[продажи_]]-datatable[[#This Row],[себестоимость_]]</f>
        <v>66.279500000000013</v>
      </c>
      <c r="L8839"/>
    </row>
    <row r="8840" spans="2:12" x14ac:dyDescent="0.4">
      <c r="B8840" s="5" t="s">
        <v>65</v>
      </c>
      <c r="C8840" s="5" t="s">
        <v>58</v>
      </c>
      <c r="D8840" s="5" t="s">
        <v>16</v>
      </c>
      <c r="E8840" s="5" t="s">
        <v>9</v>
      </c>
      <c r="F8840" s="6">
        <v>44348</v>
      </c>
      <c r="G8840" s="6" t="str">
        <f>TEXT(datatable[[#This Row],[дата]],"ММ")</f>
        <v>06</v>
      </c>
      <c r="H8840" s="8">
        <v>142.0821</v>
      </c>
      <c r="I8840" s="8">
        <v>131.40135000000001</v>
      </c>
      <c r="J8840" s="8">
        <f>datatable[[#This Row],[продажи_]]-datatable[[#This Row],[себестоимость_]]</f>
        <v>10.680749999999989</v>
      </c>
      <c r="L8840"/>
    </row>
    <row r="8841" spans="2:12" x14ac:dyDescent="0.4">
      <c r="B8841" s="5" t="s">
        <v>65</v>
      </c>
      <c r="C8841" s="5" t="s">
        <v>58</v>
      </c>
      <c r="D8841" s="5" t="s">
        <v>16</v>
      </c>
      <c r="E8841" s="5" t="s">
        <v>9</v>
      </c>
      <c r="F8841" s="6">
        <v>44378</v>
      </c>
      <c r="G8841" s="6" t="str">
        <f>TEXT(datatable[[#This Row],[дата]],"ММ")</f>
        <v>07</v>
      </c>
      <c r="H8841" s="8">
        <v>185.93460000000002</v>
      </c>
      <c r="I8841" s="8">
        <v>139.99770000000001</v>
      </c>
      <c r="J8841" s="8">
        <f>datatable[[#This Row],[продажи_]]-datatable[[#This Row],[себестоимость_]]</f>
        <v>45.936900000000009</v>
      </c>
      <c r="L8841"/>
    </row>
    <row r="8842" spans="2:12" x14ac:dyDescent="0.4">
      <c r="B8842" s="5" t="s">
        <v>65</v>
      </c>
      <c r="C8842" s="5" t="s">
        <v>58</v>
      </c>
      <c r="D8842" s="5" t="s">
        <v>16</v>
      </c>
      <c r="E8842" s="5" t="s">
        <v>9</v>
      </c>
      <c r="F8842" s="6">
        <v>44409</v>
      </c>
      <c r="G8842" s="6" t="str">
        <f>TEXT(datatable[[#This Row],[дата]],"ММ")</f>
        <v>08</v>
      </c>
      <c r="H8842" s="8">
        <v>151.2424</v>
      </c>
      <c r="I8842" s="8">
        <v>117.89280000000001</v>
      </c>
      <c r="J8842" s="8">
        <f>datatable[[#This Row],[продажи_]]-datatable[[#This Row],[себестоимость_]]</f>
        <v>33.349599999999995</v>
      </c>
      <c r="L8842"/>
    </row>
    <row r="8843" spans="2:12" x14ac:dyDescent="0.4">
      <c r="B8843" s="5" t="s">
        <v>65</v>
      </c>
      <c r="C8843" s="5" t="s">
        <v>58</v>
      </c>
      <c r="D8843" s="5" t="s">
        <v>16</v>
      </c>
      <c r="E8843" s="5" t="s">
        <v>9</v>
      </c>
      <c r="F8843" s="6">
        <v>44440</v>
      </c>
      <c r="G8843" s="6" t="str">
        <f>TEXT(datatable[[#This Row],[дата]],"ММ")</f>
        <v>09</v>
      </c>
      <c r="H8843" s="8">
        <v>206.98379999999997</v>
      </c>
      <c r="I8843" s="8">
        <v>115.4367</v>
      </c>
      <c r="J8843" s="8">
        <f>datatable[[#This Row],[продажи_]]-datatable[[#This Row],[себестоимость_]]</f>
        <v>91.547099999999972</v>
      </c>
      <c r="L8843"/>
    </row>
    <row r="8844" spans="2:12" x14ac:dyDescent="0.4">
      <c r="B8844" s="5" t="s">
        <v>65</v>
      </c>
      <c r="C8844" s="5" t="s">
        <v>58</v>
      </c>
      <c r="D8844" s="5" t="s">
        <v>16</v>
      </c>
      <c r="E8844" s="5" t="s">
        <v>9</v>
      </c>
      <c r="F8844" s="6">
        <v>44470</v>
      </c>
      <c r="G8844" s="6" t="str">
        <f>TEXT(datatable[[#This Row],[дата]],"ММ")</f>
        <v>10</v>
      </c>
      <c r="H8844" s="8">
        <v>240.8964</v>
      </c>
      <c r="I8844" s="8">
        <v>150.64080000000001</v>
      </c>
      <c r="J8844" s="8">
        <f>datatable[[#This Row],[продажи_]]-datatable[[#This Row],[себестоимость_]]</f>
        <v>90.255599999999987</v>
      </c>
      <c r="L8844"/>
    </row>
    <row r="8845" spans="2:12" x14ac:dyDescent="0.4">
      <c r="B8845" s="5" t="s">
        <v>65</v>
      </c>
      <c r="C8845" s="5" t="s">
        <v>58</v>
      </c>
      <c r="D8845" s="5" t="s">
        <v>16</v>
      </c>
      <c r="E8845" s="5" t="s">
        <v>9</v>
      </c>
      <c r="F8845" s="6">
        <v>44501</v>
      </c>
      <c r="G8845" s="6" t="str">
        <f>TEXT(datatable[[#This Row],[дата]],"ММ")</f>
        <v>11</v>
      </c>
      <c r="H8845" s="8">
        <v>355.49760000000003</v>
      </c>
      <c r="I8845" s="8">
        <v>183.38879999999997</v>
      </c>
      <c r="J8845" s="8">
        <f>datatable[[#This Row],[продажи_]]-datatable[[#This Row],[себестоимость_]]</f>
        <v>172.10880000000006</v>
      </c>
      <c r="L8845"/>
    </row>
    <row r="8846" spans="2:12" x14ac:dyDescent="0.4">
      <c r="B8846" s="5" t="s">
        <v>65</v>
      </c>
      <c r="C8846" s="5" t="s">
        <v>58</v>
      </c>
      <c r="D8846" s="5" t="s">
        <v>16</v>
      </c>
      <c r="E8846" s="5" t="s">
        <v>9</v>
      </c>
      <c r="F8846" s="6">
        <v>44531</v>
      </c>
      <c r="G8846" s="6" t="str">
        <f>TEXT(datatable[[#This Row],[дата]],"ММ")</f>
        <v>12</v>
      </c>
      <c r="H8846" s="8">
        <v>229.20240000000001</v>
      </c>
      <c r="I8846" s="8">
        <v>196.76089999999999</v>
      </c>
      <c r="J8846" s="8">
        <f>datatable[[#This Row],[продажи_]]-datatable[[#This Row],[себестоимость_]]</f>
        <v>32.441500000000019</v>
      </c>
      <c r="L8846"/>
    </row>
    <row r="8847" spans="2:12" x14ac:dyDescent="0.4">
      <c r="B8847" s="5" t="s">
        <v>65</v>
      </c>
      <c r="C8847" s="5" t="s">
        <v>58</v>
      </c>
      <c r="D8847" s="5" t="s">
        <v>16</v>
      </c>
      <c r="E8847" s="5" t="s">
        <v>10</v>
      </c>
      <c r="F8847" s="6">
        <v>44197</v>
      </c>
      <c r="G8847" s="6" t="str">
        <f>TEXT(datatable[[#This Row],[дата]],"ММ")</f>
        <v>01</v>
      </c>
      <c r="H8847" s="8">
        <v>88.978499999999997</v>
      </c>
      <c r="I8847" s="8">
        <v>51.428000000000004</v>
      </c>
      <c r="J8847" s="8">
        <f>datatable[[#This Row],[продажи_]]-datatable[[#This Row],[себестоимость_]]</f>
        <v>37.550499999999992</v>
      </c>
      <c r="L8847"/>
    </row>
    <row r="8848" spans="2:12" x14ac:dyDescent="0.4">
      <c r="B8848" s="5" t="s">
        <v>65</v>
      </c>
      <c r="C8848" s="5" t="s">
        <v>58</v>
      </c>
      <c r="D8848" s="5" t="s">
        <v>16</v>
      </c>
      <c r="E8848" s="5" t="s">
        <v>10</v>
      </c>
      <c r="F8848" s="6">
        <v>44228</v>
      </c>
      <c r="G8848" s="6" t="str">
        <f>TEXT(datatable[[#This Row],[дата]],"ММ")</f>
        <v>02</v>
      </c>
      <c r="H8848" s="8">
        <v>87.001200000000011</v>
      </c>
      <c r="I8848" s="8">
        <v>52.07085</v>
      </c>
      <c r="J8848" s="8">
        <f>datatable[[#This Row],[продажи_]]-datatable[[#This Row],[себестоимость_]]</f>
        <v>34.930350000000011</v>
      </c>
      <c r="L8848"/>
    </row>
    <row r="8849" spans="2:12" x14ac:dyDescent="0.4">
      <c r="B8849" s="5" t="s">
        <v>65</v>
      </c>
      <c r="C8849" s="5" t="s">
        <v>58</v>
      </c>
      <c r="D8849" s="5" t="s">
        <v>16</v>
      </c>
      <c r="E8849" s="5" t="s">
        <v>10</v>
      </c>
      <c r="F8849" s="6">
        <v>44256</v>
      </c>
      <c r="G8849" s="6" t="str">
        <f>TEXT(datatable[[#This Row],[дата]],"ММ")</f>
        <v>03</v>
      </c>
      <c r="H8849" s="8">
        <v>95.823000000000008</v>
      </c>
      <c r="I8849" s="8">
        <v>80.999099999999999</v>
      </c>
      <c r="J8849" s="8">
        <f>datatable[[#This Row],[продажи_]]-datatable[[#This Row],[себестоимость_]]</f>
        <v>14.823900000000009</v>
      </c>
      <c r="L8849"/>
    </row>
    <row r="8850" spans="2:12" x14ac:dyDescent="0.4">
      <c r="B8850" s="5" t="s">
        <v>65</v>
      </c>
      <c r="C8850" s="5" t="s">
        <v>58</v>
      </c>
      <c r="D8850" s="5" t="s">
        <v>16</v>
      </c>
      <c r="E8850" s="5" t="s">
        <v>10</v>
      </c>
      <c r="F8850" s="6">
        <v>44287</v>
      </c>
      <c r="G8850" s="6" t="str">
        <f>TEXT(datatable[[#This Row],[дата]],"ММ")</f>
        <v>04</v>
      </c>
      <c r="H8850" s="8">
        <v>135.06480000000002</v>
      </c>
      <c r="I8850" s="8">
        <v>87.032000000000011</v>
      </c>
      <c r="J8850" s="8">
        <f>datatable[[#This Row],[продажи_]]-datatable[[#This Row],[себестоимость_]]</f>
        <v>48.032800000000009</v>
      </c>
      <c r="L8850"/>
    </row>
    <row r="8851" spans="2:12" x14ac:dyDescent="0.4">
      <c r="B8851" s="5" t="s">
        <v>65</v>
      </c>
      <c r="C8851" s="5" t="s">
        <v>58</v>
      </c>
      <c r="D8851" s="5" t="s">
        <v>16</v>
      </c>
      <c r="E8851" s="5" t="s">
        <v>10</v>
      </c>
      <c r="F8851" s="6">
        <v>44317</v>
      </c>
      <c r="G8851" s="6" t="str">
        <f>TEXT(datatable[[#This Row],[дата]],"ММ")</f>
        <v>05</v>
      </c>
      <c r="H8851" s="8">
        <v>90.499499999999998</v>
      </c>
      <c r="I8851" s="8">
        <v>62.307000000000002</v>
      </c>
      <c r="J8851" s="8">
        <f>datatable[[#This Row],[продажи_]]-datatable[[#This Row],[себестоимость_]]</f>
        <v>28.192499999999995</v>
      </c>
      <c r="L8851"/>
    </row>
    <row r="8852" spans="2:12" x14ac:dyDescent="0.4">
      <c r="B8852" s="5" t="s">
        <v>65</v>
      </c>
      <c r="C8852" s="5" t="s">
        <v>58</v>
      </c>
      <c r="D8852" s="5" t="s">
        <v>16</v>
      </c>
      <c r="E8852" s="5" t="s">
        <v>10</v>
      </c>
      <c r="F8852" s="6">
        <v>44348</v>
      </c>
      <c r="G8852" s="6" t="str">
        <f>TEXT(datatable[[#This Row],[дата]],"ММ")</f>
        <v>06</v>
      </c>
      <c r="H8852" s="8">
        <v>58.862700000000004</v>
      </c>
      <c r="I8852" s="8">
        <v>36.939149999999998</v>
      </c>
      <c r="J8852" s="8">
        <f>datatable[[#This Row],[продажи_]]-datatable[[#This Row],[себестоимость_]]</f>
        <v>21.923550000000006</v>
      </c>
      <c r="L8852"/>
    </row>
    <row r="8853" spans="2:12" x14ac:dyDescent="0.4">
      <c r="B8853" s="5" t="s">
        <v>65</v>
      </c>
      <c r="C8853" s="5" t="s">
        <v>58</v>
      </c>
      <c r="D8853" s="5" t="s">
        <v>16</v>
      </c>
      <c r="E8853" s="5" t="s">
        <v>10</v>
      </c>
      <c r="F8853" s="6">
        <v>44378</v>
      </c>
      <c r="G8853" s="6" t="str">
        <f>TEXT(datatable[[#This Row],[дата]],"ММ")</f>
        <v>07</v>
      </c>
      <c r="H8853" s="8">
        <v>60.231600000000007</v>
      </c>
      <c r="I8853" s="8">
        <v>51.180749999999996</v>
      </c>
      <c r="J8853" s="8">
        <f>datatable[[#This Row],[продажи_]]-datatable[[#This Row],[себестоимость_]]</f>
        <v>9.0508500000000112</v>
      </c>
      <c r="L8853"/>
    </row>
    <row r="8854" spans="2:12" x14ac:dyDescent="0.4">
      <c r="B8854" s="5" t="s">
        <v>65</v>
      </c>
      <c r="C8854" s="5" t="s">
        <v>58</v>
      </c>
      <c r="D8854" s="5" t="s">
        <v>16</v>
      </c>
      <c r="E8854" s="5" t="s">
        <v>10</v>
      </c>
      <c r="F8854" s="6">
        <v>44409</v>
      </c>
      <c r="G8854" s="6" t="str">
        <f>TEXT(datatable[[#This Row],[дата]],"ММ")</f>
        <v>08</v>
      </c>
      <c r="H8854" s="8">
        <v>60.84</v>
      </c>
      <c r="I8854" s="8">
        <v>39.164400000000001</v>
      </c>
      <c r="J8854" s="8">
        <f>datatable[[#This Row],[продажи_]]-datatable[[#This Row],[себестоимость_]]</f>
        <v>21.675600000000003</v>
      </c>
      <c r="L8854"/>
    </row>
    <row r="8855" spans="2:12" x14ac:dyDescent="0.4">
      <c r="B8855" s="5" t="s">
        <v>65</v>
      </c>
      <c r="C8855" s="5" t="s">
        <v>58</v>
      </c>
      <c r="D8855" s="5" t="s">
        <v>16</v>
      </c>
      <c r="E8855" s="5" t="s">
        <v>10</v>
      </c>
      <c r="F8855" s="6">
        <v>44440</v>
      </c>
      <c r="G8855" s="6" t="str">
        <f>TEXT(datatable[[#This Row],[дата]],"ММ")</f>
        <v>09</v>
      </c>
      <c r="H8855" s="8">
        <v>55.440450000000013</v>
      </c>
      <c r="I8855" s="8">
        <v>36.939149999999998</v>
      </c>
      <c r="J8855" s="8">
        <f>datatable[[#This Row],[продажи_]]-datatable[[#This Row],[себестоимость_]]</f>
        <v>18.501300000000015</v>
      </c>
      <c r="L8855"/>
    </row>
    <row r="8856" spans="2:12" x14ac:dyDescent="0.4">
      <c r="B8856" s="5" t="s">
        <v>65</v>
      </c>
      <c r="C8856" s="5" t="s">
        <v>58</v>
      </c>
      <c r="D8856" s="5" t="s">
        <v>16</v>
      </c>
      <c r="E8856" s="5" t="s">
        <v>10</v>
      </c>
      <c r="F8856" s="6">
        <v>44470</v>
      </c>
      <c r="G8856" s="6" t="str">
        <f>TEXT(datatable[[#This Row],[дата]],"ММ")</f>
        <v>10</v>
      </c>
      <c r="H8856" s="8">
        <v>80.308800000000005</v>
      </c>
      <c r="I8856" s="8">
        <v>55.779600000000002</v>
      </c>
      <c r="J8856" s="8">
        <f>datatable[[#This Row],[продажи_]]-datatable[[#This Row],[себестоимость_]]</f>
        <v>24.529200000000003</v>
      </c>
      <c r="L8856"/>
    </row>
    <row r="8857" spans="2:12" x14ac:dyDescent="0.4">
      <c r="B8857" s="5" t="s">
        <v>65</v>
      </c>
      <c r="C8857" s="5" t="s">
        <v>58</v>
      </c>
      <c r="D8857" s="5" t="s">
        <v>16</v>
      </c>
      <c r="E8857" s="5" t="s">
        <v>10</v>
      </c>
      <c r="F8857" s="6">
        <v>44501</v>
      </c>
      <c r="G8857" s="6" t="str">
        <f>TEXT(datatable[[#This Row],[дата]],"ММ")</f>
        <v>11</v>
      </c>
      <c r="H8857" s="8">
        <v>144.79920000000001</v>
      </c>
      <c r="I8857" s="8">
        <v>77.537599999999998</v>
      </c>
      <c r="J8857" s="8">
        <f>datatable[[#This Row],[продажи_]]-datatable[[#This Row],[себестоимость_]]</f>
        <v>67.261600000000016</v>
      </c>
      <c r="L8857"/>
    </row>
    <row r="8858" spans="2:12" x14ac:dyDescent="0.4">
      <c r="B8858" s="5" t="s">
        <v>65</v>
      </c>
      <c r="C8858" s="5" t="s">
        <v>58</v>
      </c>
      <c r="D8858" s="5" t="s">
        <v>16</v>
      </c>
      <c r="E8858" s="5" t="s">
        <v>10</v>
      </c>
      <c r="F8858" s="6">
        <v>44531</v>
      </c>
      <c r="G8858" s="6" t="str">
        <f>TEXT(datatable[[#This Row],[дата]],"ММ")</f>
        <v>12</v>
      </c>
      <c r="H8858" s="8">
        <v>102.21119999999999</v>
      </c>
      <c r="I8858" s="8">
        <v>57.460900000000002</v>
      </c>
      <c r="J8858" s="8">
        <f>datatable[[#This Row],[продажи_]]-datatable[[#This Row],[себестоимость_]]</f>
        <v>44.750299999999989</v>
      </c>
      <c r="L8858"/>
    </row>
    <row r="8859" spans="2:12" x14ac:dyDescent="0.4">
      <c r="B8859" s="5" t="s">
        <v>65</v>
      </c>
      <c r="C8859" s="5" t="s">
        <v>58</v>
      </c>
      <c r="D8859" s="5" t="s">
        <v>16</v>
      </c>
      <c r="E8859" s="5" t="s">
        <v>7</v>
      </c>
      <c r="F8859" s="6">
        <v>44197</v>
      </c>
      <c r="G8859" s="6" t="str">
        <f>TEXT(datatable[[#This Row],[дата]],"ММ")</f>
        <v>01</v>
      </c>
      <c r="H8859" s="8">
        <v>14.336000000000002</v>
      </c>
      <c r="I8859" s="8">
        <v>3.08</v>
      </c>
      <c r="J8859" s="8">
        <f>datatable[[#This Row],[продажи_]]-datatable[[#This Row],[себестоимость_]]</f>
        <v>11.256000000000002</v>
      </c>
      <c r="L8859"/>
    </row>
    <row r="8860" spans="2:12" x14ac:dyDescent="0.4">
      <c r="B8860" s="5" t="s">
        <v>65</v>
      </c>
      <c r="C8860" s="5" t="s">
        <v>58</v>
      </c>
      <c r="D8860" s="5" t="s">
        <v>16</v>
      </c>
      <c r="E8860" s="5" t="s">
        <v>7</v>
      </c>
      <c r="F8860" s="6">
        <v>44228</v>
      </c>
      <c r="G8860" s="6" t="str">
        <f>TEXT(datatable[[#This Row],[дата]],"ММ")</f>
        <v>02</v>
      </c>
      <c r="H8860" s="8">
        <v>18.304000000000002</v>
      </c>
      <c r="I8860" s="8">
        <v>5.3553500000000005</v>
      </c>
      <c r="J8860" s="8">
        <f>datatable[[#This Row],[продажи_]]-datatable[[#This Row],[себестоимость_]]</f>
        <v>12.948650000000001</v>
      </c>
      <c r="L8860"/>
    </row>
    <row r="8861" spans="2:12" x14ac:dyDescent="0.4">
      <c r="B8861" s="5" t="s">
        <v>65</v>
      </c>
      <c r="C8861" s="5" t="s">
        <v>58</v>
      </c>
      <c r="D8861" s="5" t="s">
        <v>16</v>
      </c>
      <c r="E8861" s="5" t="s">
        <v>7</v>
      </c>
      <c r="F8861" s="6">
        <v>44256</v>
      </c>
      <c r="G8861" s="6" t="str">
        <f>TEXT(datatable[[#This Row],[дата]],"ММ")</f>
        <v>03</v>
      </c>
      <c r="H8861" s="8">
        <v>17.7408</v>
      </c>
      <c r="I8861" s="8">
        <v>6.0368000000000004</v>
      </c>
      <c r="J8861" s="8">
        <f>datatable[[#This Row],[продажи_]]-datatable[[#This Row],[себестоимость_]]</f>
        <v>11.704000000000001</v>
      </c>
      <c r="L8861"/>
    </row>
    <row r="8862" spans="2:12" x14ac:dyDescent="0.4">
      <c r="B8862" s="5" t="s">
        <v>65</v>
      </c>
      <c r="C8862" s="5" t="s">
        <v>58</v>
      </c>
      <c r="D8862" s="5" t="s">
        <v>16</v>
      </c>
      <c r="E8862" s="5" t="s">
        <v>7</v>
      </c>
      <c r="F8862" s="6">
        <v>44287</v>
      </c>
      <c r="G8862" s="6" t="str">
        <f>TEXT(datatable[[#This Row],[дата]],"ММ")</f>
        <v>04</v>
      </c>
      <c r="H8862" s="8">
        <v>19.660799999999998</v>
      </c>
      <c r="I8862" s="8">
        <v>5.0511999999999997</v>
      </c>
      <c r="J8862" s="8">
        <f>datatable[[#This Row],[продажи_]]-datatable[[#This Row],[себестоимость_]]</f>
        <v>14.609599999999999</v>
      </c>
      <c r="L8862"/>
    </row>
    <row r="8863" spans="2:12" x14ac:dyDescent="0.4">
      <c r="B8863" s="5" t="s">
        <v>65</v>
      </c>
      <c r="C8863" s="5" t="s">
        <v>58</v>
      </c>
      <c r="D8863" s="5" t="s">
        <v>16</v>
      </c>
      <c r="E8863" s="5" t="s">
        <v>7</v>
      </c>
      <c r="F8863" s="6">
        <v>44317</v>
      </c>
      <c r="G8863" s="6" t="str">
        <f>TEXT(datatable[[#This Row],[дата]],"ММ")</f>
        <v>05</v>
      </c>
      <c r="H8863" s="8">
        <v>15.411200000000001</v>
      </c>
      <c r="I8863" s="8">
        <v>4.9588000000000001</v>
      </c>
      <c r="J8863" s="8">
        <f>datatable[[#This Row],[продажи_]]-datatable[[#This Row],[себестоимость_]]</f>
        <v>10.452400000000001</v>
      </c>
      <c r="L8863"/>
    </row>
    <row r="8864" spans="2:12" x14ac:dyDescent="0.4">
      <c r="B8864" s="5" t="s">
        <v>65</v>
      </c>
      <c r="C8864" s="5" t="s">
        <v>58</v>
      </c>
      <c r="D8864" s="5" t="s">
        <v>16</v>
      </c>
      <c r="E8864" s="5" t="s">
        <v>7</v>
      </c>
      <c r="F8864" s="6">
        <v>44348</v>
      </c>
      <c r="G8864" s="6" t="str">
        <f>TEXT(datatable[[#This Row],[дата]],"ММ")</f>
        <v>06</v>
      </c>
      <c r="H8864" s="8">
        <v>10.828799999999999</v>
      </c>
      <c r="I8864" s="8">
        <v>2.9798999999999998</v>
      </c>
      <c r="J8864" s="8">
        <f>datatable[[#This Row],[продажи_]]-datatable[[#This Row],[себестоимость_]]</f>
        <v>7.8488999999999995</v>
      </c>
      <c r="L8864"/>
    </row>
    <row r="8865" spans="2:12" x14ac:dyDescent="0.4">
      <c r="B8865" s="5" t="s">
        <v>65</v>
      </c>
      <c r="C8865" s="5" t="s">
        <v>58</v>
      </c>
      <c r="D8865" s="5" t="s">
        <v>16</v>
      </c>
      <c r="E8865" s="5" t="s">
        <v>7</v>
      </c>
      <c r="F8865" s="6">
        <v>44378</v>
      </c>
      <c r="G8865" s="6" t="str">
        <f>TEXT(datatable[[#This Row],[дата]],"ММ")</f>
        <v>07</v>
      </c>
      <c r="H8865" s="8">
        <v>11.9808</v>
      </c>
      <c r="I8865" s="8">
        <v>3.2570999999999999</v>
      </c>
      <c r="J8865" s="8">
        <f>datatable[[#This Row],[продажи_]]-datatable[[#This Row],[себестоимость_]]</f>
        <v>8.7237000000000009</v>
      </c>
      <c r="L8865"/>
    </row>
    <row r="8866" spans="2:12" x14ac:dyDescent="0.4">
      <c r="B8866" s="5" t="s">
        <v>65</v>
      </c>
      <c r="C8866" s="5" t="s">
        <v>58</v>
      </c>
      <c r="D8866" s="5" t="s">
        <v>16</v>
      </c>
      <c r="E8866" s="5" t="s">
        <v>7</v>
      </c>
      <c r="F8866" s="6">
        <v>44409</v>
      </c>
      <c r="G8866" s="6" t="str">
        <f>TEXT(datatable[[#This Row],[дата]],"ММ")</f>
        <v>08</v>
      </c>
      <c r="H8866" s="8">
        <v>12.185599999999999</v>
      </c>
      <c r="I8866" s="8">
        <v>3.3572000000000002</v>
      </c>
      <c r="J8866" s="8">
        <f>datatable[[#This Row],[продажи_]]-datatable[[#This Row],[себестоимость_]]</f>
        <v>8.8283999999999985</v>
      </c>
      <c r="L8866"/>
    </row>
    <row r="8867" spans="2:12" x14ac:dyDescent="0.4">
      <c r="B8867" s="5" t="s">
        <v>65</v>
      </c>
      <c r="C8867" s="5" t="s">
        <v>58</v>
      </c>
      <c r="D8867" s="5" t="s">
        <v>16</v>
      </c>
      <c r="E8867" s="5" t="s">
        <v>7</v>
      </c>
      <c r="F8867" s="6">
        <v>44440</v>
      </c>
      <c r="G8867" s="6" t="str">
        <f>TEXT(datatable[[#This Row],[дата]],"ММ")</f>
        <v>09</v>
      </c>
      <c r="H8867" s="8">
        <v>11.635199999999999</v>
      </c>
      <c r="I8867" s="8">
        <v>2.8412999999999995</v>
      </c>
      <c r="J8867" s="8">
        <f>datatable[[#This Row],[продажи_]]-datatable[[#This Row],[себестоимость_]]</f>
        <v>8.7939000000000007</v>
      </c>
      <c r="L8867"/>
    </row>
    <row r="8868" spans="2:12" x14ac:dyDescent="0.4">
      <c r="B8868" s="5" t="s">
        <v>65</v>
      </c>
      <c r="C8868" s="5" t="s">
        <v>58</v>
      </c>
      <c r="D8868" s="5" t="s">
        <v>16</v>
      </c>
      <c r="E8868" s="5" t="s">
        <v>7</v>
      </c>
      <c r="F8868" s="6">
        <v>44470</v>
      </c>
      <c r="G8868" s="6" t="str">
        <f>TEXT(datatable[[#This Row],[дата]],"ММ")</f>
        <v>10</v>
      </c>
      <c r="H8868" s="8">
        <v>12.748799999999999</v>
      </c>
      <c r="I8868" s="8">
        <v>5.4054000000000002</v>
      </c>
      <c r="J8868" s="8">
        <f>datatable[[#This Row],[продажи_]]-datatable[[#This Row],[себестоимость_]]</f>
        <v>7.343399999999999</v>
      </c>
      <c r="L8868"/>
    </row>
    <row r="8869" spans="2:12" x14ac:dyDescent="0.4">
      <c r="B8869" s="5" t="s">
        <v>65</v>
      </c>
      <c r="C8869" s="5" t="s">
        <v>58</v>
      </c>
      <c r="D8869" s="5" t="s">
        <v>16</v>
      </c>
      <c r="E8869" s="5" t="s">
        <v>7</v>
      </c>
      <c r="F8869" s="6">
        <v>44501</v>
      </c>
      <c r="G8869" s="6" t="str">
        <f>TEXT(datatable[[#This Row],[дата]],"ММ")</f>
        <v>11</v>
      </c>
      <c r="H8869" s="8">
        <v>24.166399999999999</v>
      </c>
      <c r="I8869" s="8">
        <v>7.1456</v>
      </c>
      <c r="J8869" s="8">
        <f>datatable[[#This Row],[продажи_]]-datatable[[#This Row],[себестоимость_]]</f>
        <v>17.020800000000001</v>
      </c>
      <c r="L8869"/>
    </row>
    <row r="8870" spans="2:12" x14ac:dyDescent="0.4">
      <c r="B8870" s="5" t="s">
        <v>65</v>
      </c>
      <c r="C8870" s="5" t="s">
        <v>58</v>
      </c>
      <c r="D8870" s="5" t="s">
        <v>16</v>
      </c>
      <c r="E8870" s="5" t="s">
        <v>7</v>
      </c>
      <c r="F8870" s="6">
        <v>44531</v>
      </c>
      <c r="G8870" s="6" t="str">
        <f>TEXT(datatable[[#This Row],[дата]],"ММ")</f>
        <v>12</v>
      </c>
      <c r="H8870" s="8">
        <v>17.7408</v>
      </c>
      <c r="I8870" s="8">
        <v>6.0906999999999991</v>
      </c>
      <c r="J8870" s="8">
        <f>datatable[[#This Row],[продажи_]]-datatable[[#This Row],[себестоимость_]]</f>
        <v>11.650100000000002</v>
      </c>
      <c r="L8870"/>
    </row>
    <row r="8871" spans="2:12" x14ac:dyDescent="0.4">
      <c r="B8871" s="5" t="s">
        <v>65</v>
      </c>
      <c r="C8871" s="5" t="s">
        <v>58</v>
      </c>
      <c r="D8871" s="5" t="s">
        <v>16</v>
      </c>
      <c r="E8871" s="5" t="s">
        <v>7</v>
      </c>
      <c r="F8871" s="6">
        <v>44197</v>
      </c>
      <c r="G8871" s="6" t="str">
        <f>TEXT(datatable[[#This Row],[дата]],"ММ")</f>
        <v>01</v>
      </c>
      <c r="H8871" s="8">
        <v>12.375999999999999</v>
      </c>
      <c r="I8871" s="8">
        <v>3.1025</v>
      </c>
      <c r="J8871" s="8">
        <f>datatable[[#This Row],[продажи_]]-datatable[[#This Row],[себестоимость_]]</f>
        <v>9.2734999999999985</v>
      </c>
      <c r="L8871"/>
    </row>
    <row r="8872" spans="2:12" x14ac:dyDescent="0.4">
      <c r="B8872" s="5" t="s">
        <v>65</v>
      </c>
      <c r="C8872" s="5" t="s">
        <v>58</v>
      </c>
      <c r="D8872" s="5" t="s">
        <v>16</v>
      </c>
      <c r="E8872" s="5" t="s">
        <v>7</v>
      </c>
      <c r="F8872" s="6">
        <v>44228</v>
      </c>
      <c r="G8872" s="6" t="str">
        <f>TEXT(datatable[[#This Row],[дата]],"ММ")</f>
        <v>02</v>
      </c>
      <c r="H8872" s="8">
        <v>15.818399999999999</v>
      </c>
      <c r="I8872" s="8">
        <v>5.0297000000000001</v>
      </c>
      <c r="J8872" s="8">
        <f>datatable[[#This Row],[продажи_]]-datatable[[#This Row],[себестоимость_]]</f>
        <v>10.788699999999999</v>
      </c>
      <c r="L8872"/>
    </row>
    <row r="8873" spans="2:12" x14ac:dyDescent="0.4">
      <c r="B8873" s="5" t="s">
        <v>65</v>
      </c>
      <c r="C8873" s="5" t="s">
        <v>58</v>
      </c>
      <c r="D8873" s="5" t="s">
        <v>16</v>
      </c>
      <c r="E8873" s="5" t="s">
        <v>7</v>
      </c>
      <c r="F8873" s="6">
        <v>44256</v>
      </c>
      <c r="G8873" s="6" t="str">
        <f>TEXT(datatable[[#This Row],[дата]],"ММ")</f>
        <v>03</v>
      </c>
      <c r="H8873" s="8">
        <v>15.288000000000002</v>
      </c>
      <c r="I8873" s="8">
        <v>4.2923999999999998</v>
      </c>
      <c r="J8873" s="8">
        <f>datatable[[#This Row],[продажи_]]-datatable[[#This Row],[себестоимость_]]</f>
        <v>10.995600000000003</v>
      </c>
      <c r="L8873"/>
    </row>
    <row r="8874" spans="2:12" x14ac:dyDescent="0.4">
      <c r="B8874" s="5" t="s">
        <v>65</v>
      </c>
      <c r="C8874" s="5" t="s">
        <v>58</v>
      </c>
      <c r="D8874" s="5" t="s">
        <v>16</v>
      </c>
      <c r="E8874" s="5" t="s">
        <v>7</v>
      </c>
      <c r="F8874" s="6">
        <v>44287</v>
      </c>
      <c r="G8874" s="6" t="str">
        <f>TEXT(datatable[[#This Row],[дата]],"ММ")</f>
        <v>04</v>
      </c>
      <c r="H8874" s="8">
        <v>17.139200000000002</v>
      </c>
      <c r="I8874" s="8">
        <v>4.8472</v>
      </c>
      <c r="J8874" s="8">
        <f>datatable[[#This Row],[продажи_]]-datatable[[#This Row],[себестоимость_]]</f>
        <v>12.292000000000002</v>
      </c>
      <c r="L8874"/>
    </row>
    <row r="8875" spans="2:12" x14ac:dyDescent="0.4">
      <c r="B8875" s="5" t="s">
        <v>65</v>
      </c>
      <c r="C8875" s="5" t="s">
        <v>58</v>
      </c>
      <c r="D8875" s="5" t="s">
        <v>16</v>
      </c>
      <c r="E8875" s="5" t="s">
        <v>7</v>
      </c>
      <c r="F8875" s="6">
        <v>44317</v>
      </c>
      <c r="G8875" s="6" t="str">
        <f>TEXT(datatable[[#This Row],[дата]],"ММ")</f>
        <v>05</v>
      </c>
      <c r="H8875" s="8">
        <v>16.307200000000002</v>
      </c>
      <c r="I8875" s="8">
        <v>5.1611000000000002</v>
      </c>
      <c r="J8875" s="8">
        <f>datatable[[#This Row],[продажи_]]-datatable[[#This Row],[себестоимость_]]</f>
        <v>11.146100000000001</v>
      </c>
      <c r="L8875"/>
    </row>
    <row r="8876" spans="2:12" x14ac:dyDescent="0.4">
      <c r="B8876" s="5" t="s">
        <v>65</v>
      </c>
      <c r="C8876" s="5" t="s">
        <v>58</v>
      </c>
      <c r="D8876" s="5" t="s">
        <v>16</v>
      </c>
      <c r="E8876" s="5" t="s">
        <v>7</v>
      </c>
      <c r="F8876" s="6">
        <v>44348</v>
      </c>
      <c r="G8876" s="6" t="str">
        <f>TEXT(datatable[[#This Row],[дата]],"ММ")</f>
        <v>06</v>
      </c>
      <c r="H8876" s="8">
        <v>9.5472000000000001</v>
      </c>
      <c r="I8876" s="8">
        <v>3.1864500000000002</v>
      </c>
      <c r="J8876" s="8">
        <f>datatable[[#This Row],[продажи_]]-datatable[[#This Row],[себестоимость_]]</f>
        <v>6.3607499999999995</v>
      </c>
      <c r="L8876"/>
    </row>
    <row r="8877" spans="2:12" x14ac:dyDescent="0.4">
      <c r="B8877" s="5" t="s">
        <v>65</v>
      </c>
      <c r="C8877" s="5" t="s">
        <v>58</v>
      </c>
      <c r="D8877" s="5" t="s">
        <v>16</v>
      </c>
      <c r="E8877" s="5" t="s">
        <v>7</v>
      </c>
      <c r="F8877" s="6">
        <v>44378</v>
      </c>
      <c r="G8877" s="6" t="str">
        <f>TEXT(datatable[[#This Row],[дата]],"ММ")</f>
        <v>07</v>
      </c>
      <c r="H8877" s="8">
        <v>10.670399999999999</v>
      </c>
      <c r="I8877" s="8">
        <v>3.6135000000000006</v>
      </c>
      <c r="J8877" s="8">
        <f>datatable[[#This Row],[продажи_]]-datatable[[#This Row],[себестоимость_]]</f>
        <v>7.0568999999999988</v>
      </c>
      <c r="L8877"/>
    </row>
    <row r="8878" spans="2:12" x14ac:dyDescent="0.4">
      <c r="B8878" s="5" t="s">
        <v>65</v>
      </c>
      <c r="C8878" s="5" t="s">
        <v>58</v>
      </c>
      <c r="D8878" s="5" t="s">
        <v>16</v>
      </c>
      <c r="E8878" s="5" t="s">
        <v>7</v>
      </c>
      <c r="F8878" s="6">
        <v>44409</v>
      </c>
      <c r="G8878" s="6" t="str">
        <f>TEXT(datatable[[#This Row],[дата]],"ММ")</f>
        <v>08</v>
      </c>
      <c r="H8878" s="8">
        <v>7.4048000000000007</v>
      </c>
      <c r="I8878" s="8">
        <v>2.8615999999999997</v>
      </c>
      <c r="J8878" s="8">
        <f>datatable[[#This Row],[продажи_]]-datatable[[#This Row],[себестоимость_]]</f>
        <v>4.5432000000000006</v>
      </c>
      <c r="L8878"/>
    </row>
    <row r="8879" spans="2:12" x14ac:dyDescent="0.4">
      <c r="B8879" s="5" t="s">
        <v>65</v>
      </c>
      <c r="C8879" s="5" t="s">
        <v>58</v>
      </c>
      <c r="D8879" s="5" t="s">
        <v>16</v>
      </c>
      <c r="E8879" s="5" t="s">
        <v>7</v>
      </c>
      <c r="F8879" s="6">
        <v>44440</v>
      </c>
      <c r="G8879" s="6" t="str">
        <f>TEXT(datatable[[#This Row],[дата]],"ММ")</f>
        <v>09</v>
      </c>
      <c r="H8879" s="8">
        <v>7.9559999999999995</v>
      </c>
      <c r="I8879" s="8">
        <v>3.7777499999999997</v>
      </c>
      <c r="J8879" s="8">
        <f>datatable[[#This Row],[продажи_]]-datatable[[#This Row],[себестоимость_]]</f>
        <v>4.1782500000000002</v>
      </c>
      <c r="L8879"/>
    </row>
    <row r="8880" spans="2:12" x14ac:dyDescent="0.4">
      <c r="B8880" s="5" t="s">
        <v>65</v>
      </c>
      <c r="C8880" s="5" t="s">
        <v>58</v>
      </c>
      <c r="D8880" s="5" t="s">
        <v>16</v>
      </c>
      <c r="E8880" s="5" t="s">
        <v>7</v>
      </c>
      <c r="F8880" s="6">
        <v>44470</v>
      </c>
      <c r="G8880" s="6" t="str">
        <f>TEXT(datatable[[#This Row],[дата]],"ММ")</f>
        <v>10</v>
      </c>
      <c r="H8880" s="8">
        <v>13.353600000000002</v>
      </c>
      <c r="I8880" s="8">
        <v>4.9493999999999998</v>
      </c>
      <c r="J8880" s="8">
        <f>datatable[[#This Row],[продажи_]]-datatable[[#This Row],[себестоимость_]]</f>
        <v>8.404200000000003</v>
      </c>
      <c r="L8880"/>
    </row>
    <row r="8881" spans="2:12" x14ac:dyDescent="0.4">
      <c r="B8881" s="5" t="s">
        <v>65</v>
      </c>
      <c r="C8881" s="5" t="s">
        <v>58</v>
      </c>
      <c r="D8881" s="5" t="s">
        <v>16</v>
      </c>
      <c r="E8881" s="5" t="s">
        <v>7</v>
      </c>
      <c r="F8881" s="6">
        <v>44501</v>
      </c>
      <c r="G8881" s="6" t="str">
        <f>TEXT(datatable[[#This Row],[дата]],"ММ")</f>
        <v>11</v>
      </c>
      <c r="H8881" s="8">
        <v>18.304000000000002</v>
      </c>
      <c r="I8881" s="8">
        <v>6.3656000000000006</v>
      </c>
      <c r="J8881" s="8">
        <f>datatable[[#This Row],[продажи_]]-datatable[[#This Row],[себестоимость_]]</f>
        <v>11.938400000000001</v>
      </c>
      <c r="L8881"/>
    </row>
    <row r="8882" spans="2:12" x14ac:dyDescent="0.4">
      <c r="B8882" s="5" t="s">
        <v>65</v>
      </c>
      <c r="C8882" s="5" t="s">
        <v>58</v>
      </c>
      <c r="D8882" s="5" t="s">
        <v>16</v>
      </c>
      <c r="E8882" s="5" t="s">
        <v>7</v>
      </c>
      <c r="F8882" s="6">
        <v>44531</v>
      </c>
      <c r="G8882" s="6" t="str">
        <f>TEXT(datatable[[#This Row],[дата]],"ММ")</f>
        <v>12</v>
      </c>
      <c r="H8882" s="8">
        <v>14.123200000000001</v>
      </c>
      <c r="I8882" s="8">
        <v>4.8544999999999998</v>
      </c>
      <c r="J8882" s="8">
        <f>datatable[[#This Row],[продажи_]]-datatable[[#This Row],[себестоимость_]]</f>
        <v>9.2687000000000008</v>
      </c>
      <c r="L8882"/>
    </row>
    <row r="8883" spans="2:12" x14ac:dyDescent="0.4">
      <c r="B8883" s="5" t="s">
        <v>65</v>
      </c>
      <c r="C8883" s="5" t="s">
        <v>58</v>
      </c>
      <c r="D8883" s="5" t="s">
        <v>16</v>
      </c>
      <c r="E8883" s="5" t="s">
        <v>7</v>
      </c>
      <c r="F8883" s="6">
        <v>44197</v>
      </c>
      <c r="G8883" s="6" t="str">
        <f>TEXT(datatable[[#This Row],[дата]],"ММ")</f>
        <v>01</v>
      </c>
      <c r="H8883" s="8">
        <v>0.77349999999999997</v>
      </c>
      <c r="I8883" s="8">
        <v>0.32550000000000007</v>
      </c>
      <c r="J8883" s="8">
        <f>datatable[[#This Row],[продажи_]]-datatable[[#This Row],[себестоимость_]]</f>
        <v>0.4479999999999999</v>
      </c>
      <c r="L8883"/>
    </row>
    <row r="8884" spans="2:12" x14ac:dyDescent="0.4">
      <c r="B8884" s="5" t="s">
        <v>65</v>
      </c>
      <c r="C8884" s="5" t="s">
        <v>58</v>
      </c>
      <c r="D8884" s="5" t="s">
        <v>16</v>
      </c>
      <c r="E8884" s="5" t="s">
        <v>7</v>
      </c>
      <c r="F8884" s="6">
        <v>44228</v>
      </c>
      <c r="G8884" s="6" t="str">
        <f>TEXT(datatable[[#This Row],[дата]],"ММ")</f>
        <v>02</v>
      </c>
      <c r="H8884" s="8">
        <v>1.2486499999999998</v>
      </c>
      <c r="I8884" s="8">
        <v>0.41860000000000003</v>
      </c>
      <c r="J8884" s="8">
        <f>datatable[[#This Row],[продажи_]]-datatable[[#This Row],[себестоимость_]]</f>
        <v>0.83004999999999973</v>
      </c>
      <c r="L8884"/>
    </row>
    <row r="8885" spans="2:12" x14ac:dyDescent="0.4">
      <c r="B8885" s="5" t="s">
        <v>65</v>
      </c>
      <c r="C8885" s="5" t="s">
        <v>58</v>
      </c>
      <c r="D8885" s="5" t="s">
        <v>16</v>
      </c>
      <c r="E8885" s="5" t="s">
        <v>7</v>
      </c>
      <c r="F8885" s="6">
        <v>44256</v>
      </c>
      <c r="G8885" s="6" t="str">
        <f>TEXT(datatable[[#This Row],[дата]],"ММ")</f>
        <v>03</v>
      </c>
      <c r="H8885" s="8">
        <v>0.95199999999999996</v>
      </c>
      <c r="I8885" s="8">
        <v>0.40669999999999995</v>
      </c>
      <c r="J8885" s="8">
        <f>datatable[[#This Row],[продажи_]]-datatable[[#This Row],[себестоимость_]]</f>
        <v>0.54530000000000001</v>
      </c>
      <c r="L8885"/>
    </row>
    <row r="8886" spans="2:12" x14ac:dyDescent="0.4">
      <c r="B8886" s="5" t="s">
        <v>65</v>
      </c>
      <c r="C8886" s="5" t="s">
        <v>58</v>
      </c>
      <c r="D8886" s="5" t="s">
        <v>16</v>
      </c>
      <c r="E8886" s="5" t="s">
        <v>7</v>
      </c>
      <c r="F8886" s="6">
        <v>44287</v>
      </c>
      <c r="G8886" s="6" t="str">
        <f>TEXT(datatable[[#This Row],[дата]],"ММ")</f>
        <v>04</v>
      </c>
      <c r="H8886" s="8">
        <v>1.292</v>
      </c>
      <c r="I8886" s="8">
        <v>0.52080000000000004</v>
      </c>
      <c r="J8886" s="8">
        <f>datatable[[#This Row],[продажи_]]-datatable[[#This Row],[себестоимость_]]</f>
        <v>0.7712</v>
      </c>
      <c r="L8886"/>
    </row>
    <row r="8887" spans="2:12" x14ac:dyDescent="0.4">
      <c r="B8887" s="5" t="s">
        <v>65</v>
      </c>
      <c r="C8887" s="5" t="s">
        <v>58</v>
      </c>
      <c r="D8887" s="5" t="s">
        <v>16</v>
      </c>
      <c r="E8887" s="5" t="s">
        <v>7</v>
      </c>
      <c r="F8887" s="6">
        <v>44317</v>
      </c>
      <c r="G8887" s="6" t="str">
        <f>TEXT(datatable[[#This Row],[дата]],"ММ")</f>
        <v>05</v>
      </c>
      <c r="H8887" s="8">
        <v>1.4279999999999999</v>
      </c>
      <c r="I8887" s="8">
        <v>0.39690000000000003</v>
      </c>
      <c r="J8887" s="8">
        <f>datatable[[#This Row],[продажи_]]-datatable[[#This Row],[себестоимость_]]</f>
        <v>1.0310999999999999</v>
      </c>
      <c r="L8887"/>
    </row>
    <row r="8888" spans="2:12" x14ac:dyDescent="0.4">
      <c r="B8888" s="5" t="s">
        <v>65</v>
      </c>
      <c r="C8888" s="5" t="s">
        <v>58</v>
      </c>
      <c r="D8888" s="5" t="s">
        <v>16</v>
      </c>
      <c r="E8888" s="5" t="s">
        <v>7</v>
      </c>
      <c r="F8888" s="6">
        <v>44348</v>
      </c>
      <c r="G8888" s="6" t="str">
        <f>TEXT(datatable[[#This Row],[дата]],"ММ")</f>
        <v>06</v>
      </c>
      <c r="H8888" s="8">
        <v>0.85680000000000012</v>
      </c>
      <c r="I8888" s="8">
        <v>0.315</v>
      </c>
      <c r="J8888" s="8">
        <f>datatable[[#This Row],[продажи_]]-datatable[[#This Row],[себестоимость_]]</f>
        <v>0.54180000000000006</v>
      </c>
      <c r="L8888"/>
    </row>
    <row r="8889" spans="2:12" x14ac:dyDescent="0.4">
      <c r="B8889" s="5" t="s">
        <v>65</v>
      </c>
      <c r="C8889" s="5" t="s">
        <v>58</v>
      </c>
      <c r="D8889" s="5" t="s">
        <v>16</v>
      </c>
      <c r="E8889" s="5" t="s">
        <v>7</v>
      </c>
      <c r="F8889" s="6">
        <v>44378</v>
      </c>
      <c r="G8889" s="6" t="str">
        <f>TEXT(datatable[[#This Row],[дата]],"ММ")</f>
        <v>07</v>
      </c>
      <c r="H8889" s="8">
        <v>0.85680000000000012</v>
      </c>
      <c r="I8889" s="8">
        <v>0.3654</v>
      </c>
      <c r="J8889" s="8">
        <f>datatable[[#This Row],[продажи_]]-datatable[[#This Row],[себестоимость_]]</f>
        <v>0.49140000000000011</v>
      </c>
      <c r="L8889"/>
    </row>
    <row r="8890" spans="2:12" x14ac:dyDescent="0.4">
      <c r="B8890" s="5" t="s">
        <v>65</v>
      </c>
      <c r="C8890" s="5" t="s">
        <v>58</v>
      </c>
      <c r="D8890" s="5" t="s">
        <v>16</v>
      </c>
      <c r="E8890" s="5" t="s">
        <v>7</v>
      </c>
      <c r="F8890" s="6">
        <v>44409</v>
      </c>
      <c r="G8890" s="6" t="str">
        <f>TEXT(datatable[[#This Row],[дата]],"ММ")</f>
        <v>08</v>
      </c>
      <c r="H8890" s="8">
        <v>0.68680000000000008</v>
      </c>
      <c r="I8890" s="8">
        <v>0.30240000000000006</v>
      </c>
      <c r="J8890" s="8">
        <f>datatable[[#This Row],[продажи_]]-datatable[[#This Row],[себестоимость_]]</f>
        <v>0.38440000000000002</v>
      </c>
      <c r="L8890"/>
    </row>
    <row r="8891" spans="2:12" x14ac:dyDescent="0.4">
      <c r="B8891" s="5" t="s">
        <v>65</v>
      </c>
      <c r="C8891" s="5" t="s">
        <v>58</v>
      </c>
      <c r="D8891" s="5" t="s">
        <v>16</v>
      </c>
      <c r="E8891" s="5" t="s">
        <v>7</v>
      </c>
      <c r="F8891" s="6">
        <v>44440</v>
      </c>
      <c r="G8891" s="6" t="str">
        <f>TEXT(datatable[[#This Row],[дата]],"ММ")</f>
        <v>09</v>
      </c>
      <c r="H8891" s="8">
        <v>0.87209999999999999</v>
      </c>
      <c r="I8891" s="8">
        <v>0.27089999999999997</v>
      </c>
      <c r="J8891" s="8">
        <f>datatable[[#This Row],[продажи_]]-datatable[[#This Row],[себестоимость_]]</f>
        <v>0.60119999999999996</v>
      </c>
      <c r="L8891"/>
    </row>
    <row r="8892" spans="2:12" x14ac:dyDescent="0.4">
      <c r="B8892" s="5" t="s">
        <v>65</v>
      </c>
      <c r="C8892" s="5" t="s">
        <v>58</v>
      </c>
      <c r="D8892" s="5" t="s">
        <v>16</v>
      </c>
      <c r="E8892" s="5" t="s">
        <v>7</v>
      </c>
      <c r="F8892" s="6">
        <v>44470</v>
      </c>
      <c r="G8892" s="6" t="str">
        <f>TEXT(datatable[[#This Row],[дата]],"ММ")</f>
        <v>10</v>
      </c>
      <c r="H8892" s="8">
        <v>1.1729999999999998</v>
      </c>
      <c r="I8892" s="8">
        <v>0.38219999999999998</v>
      </c>
      <c r="J8892" s="8">
        <f>datatable[[#This Row],[продажи_]]-datatable[[#This Row],[себестоимость_]]</f>
        <v>0.79079999999999984</v>
      </c>
      <c r="L8892"/>
    </row>
    <row r="8893" spans="2:12" x14ac:dyDescent="0.4">
      <c r="B8893" s="5" t="s">
        <v>65</v>
      </c>
      <c r="C8893" s="5" t="s">
        <v>58</v>
      </c>
      <c r="D8893" s="5" t="s">
        <v>16</v>
      </c>
      <c r="E8893" s="5" t="s">
        <v>7</v>
      </c>
      <c r="F8893" s="6">
        <v>44501</v>
      </c>
      <c r="G8893" s="6" t="str">
        <f>TEXT(datatable[[#This Row],[дата]],"ММ")</f>
        <v>11</v>
      </c>
      <c r="H8893" s="8">
        <v>1.3192000000000002</v>
      </c>
      <c r="I8893" s="8">
        <v>0.62160000000000015</v>
      </c>
      <c r="J8893" s="8">
        <f>datatable[[#This Row],[продажи_]]-datatable[[#This Row],[себестоимость_]]</f>
        <v>0.6976</v>
      </c>
      <c r="L8893"/>
    </row>
    <row r="8894" spans="2:12" x14ac:dyDescent="0.4">
      <c r="B8894" s="5" t="s">
        <v>65</v>
      </c>
      <c r="C8894" s="5" t="s">
        <v>58</v>
      </c>
      <c r="D8894" s="5" t="s">
        <v>16</v>
      </c>
      <c r="E8894" s="5" t="s">
        <v>7</v>
      </c>
      <c r="F8894" s="6">
        <v>44531</v>
      </c>
      <c r="G8894" s="6" t="str">
        <f>TEXT(datatable[[#This Row],[дата]],"ММ")</f>
        <v>12</v>
      </c>
      <c r="H8894" s="8">
        <v>0.97579999999999989</v>
      </c>
      <c r="I8894" s="8">
        <v>0.58799999999999997</v>
      </c>
      <c r="J8894" s="8">
        <f>datatable[[#This Row],[продажи_]]-datatable[[#This Row],[себестоимость_]]</f>
        <v>0.38779999999999992</v>
      </c>
      <c r="L8894"/>
    </row>
    <row r="8895" spans="2:12" x14ac:dyDescent="0.4">
      <c r="B8895" s="5" t="s">
        <v>65</v>
      </c>
      <c r="C8895" s="5" t="s">
        <v>58</v>
      </c>
      <c r="D8895" s="5" t="s">
        <v>16</v>
      </c>
      <c r="E8895" s="5" t="s">
        <v>7</v>
      </c>
      <c r="F8895" s="6">
        <v>44197</v>
      </c>
      <c r="G8895" s="6" t="str">
        <f>TEXT(datatable[[#This Row],[дата]],"ММ")</f>
        <v>01</v>
      </c>
      <c r="H8895" s="8">
        <v>20.684999999999999</v>
      </c>
      <c r="I8895" s="8">
        <v>9.9120000000000008</v>
      </c>
      <c r="J8895" s="8">
        <f>datatable[[#This Row],[продажи_]]-datatable[[#This Row],[себестоимость_]]</f>
        <v>10.772999999999998</v>
      </c>
      <c r="L8895"/>
    </row>
    <row r="8896" spans="2:12" x14ac:dyDescent="0.4">
      <c r="B8896" s="5" t="s">
        <v>65</v>
      </c>
      <c r="C8896" s="5" t="s">
        <v>58</v>
      </c>
      <c r="D8896" s="5" t="s">
        <v>16</v>
      </c>
      <c r="E8896" s="5" t="s">
        <v>7</v>
      </c>
      <c r="F8896" s="6">
        <v>44228</v>
      </c>
      <c r="G8896" s="6" t="str">
        <f>TEXT(datatable[[#This Row],[дата]],"ММ")</f>
        <v>02</v>
      </c>
      <c r="H8896" s="8">
        <v>21.0002</v>
      </c>
      <c r="I8896" s="8">
        <v>11.15985</v>
      </c>
      <c r="J8896" s="8">
        <f>datatable[[#This Row],[продажи_]]-datatable[[#This Row],[себестоимость_]]</f>
        <v>9.840349999999999</v>
      </c>
      <c r="L8896"/>
    </row>
    <row r="8897" spans="2:12" x14ac:dyDescent="0.4">
      <c r="B8897" s="5" t="s">
        <v>65</v>
      </c>
      <c r="C8897" s="5" t="s">
        <v>58</v>
      </c>
      <c r="D8897" s="5" t="s">
        <v>16</v>
      </c>
      <c r="E8897" s="5" t="s">
        <v>7</v>
      </c>
      <c r="F8897" s="6">
        <v>44256</v>
      </c>
      <c r="G8897" s="6" t="str">
        <f>TEXT(datatable[[#This Row],[дата]],"ММ")</f>
        <v>03</v>
      </c>
      <c r="H8897" s="8">
        <v>23.994600000000002</v>
      </c>
      <c r="I8897" s="8">
        <v>11.7705</v>
      </c>
      <c r="J8897" s="8">
        <f>datatable[[#This Row],[продажи_]]-datatable[[#This Row],[себестоимость_]]</f>
        <v>12.224100000000002</v>
      </c>
      <c r="L8897"/>
    </row>
    <row r="8898" spans="2:12" x14ac:dyDescent="0.4">
      <c r="B8898" s="5" t="s">
        <v>65</v>
      </c>
      <c r="C8898" s="5" t="s">
        <v>58</v>
      </c>
      <c r="D8898" s="5" t="s">
        <v>16</v>
      </c>
      <c r="E8898" s="5" t="s">
        <v>7</v>
      </c>
      <c r="F8898" s="6">
        <v>44287</v>
      </c>
      <c r="G8898" s="6" t="str">
        <f>TEXT(datatable[[#This Row],[дата]],"ММ")</f>
        <v>04</v>
      </c>
      <c r="H8898" s="8">
        <v>35.932799999999993</v>
      </c>
      <c r="I8898" s="8">
        <v>13.452</v>
      </c>
      <c r="J8898" s="8">
        <f>datatable[[#This Row],[продажи_]]-datatable[[#This Row],[себестоимость_]]</f>
        <v>22.480799999999995</v>
      </c>
      <c r="L8898"/>
    </row>
    <row r="8899" spans="2:12" x14ac:dyDescent="0.4">
      <c r="B8899" s="5" t="s">
        <v>65</v>
      </c>
      <c r="C8899" s="5" t="s">
        <v>58</v>
      </c>
      <c r="D8899" s="5" t="s">
        <v>16</v>
      </c>
      <c r="E8899" s="5" t="s">
        <v>7</v>
      </c>
      <c r="F8899" s="6">
        <v>44317</v>
      </c>
      <c r="G8899" s="6" t="str">
        <f>TEXT(datatable[[#This Row],[дата]],"ММ")</f>
        <v>05</v>
      </c>
      <c r="H8899" s="8">
        <v>23.718800000000002</v>
      </c>
      <c r="I8899" s="8">
        <v>13.629000000000001</v>
      </c>
      <c r="J8899" s="8">
        <f>datatable[[#This Row],[продажи_]]-datatable[[#This Row],[себестоимость_]]</f>
        <v>10.0898</v>
      </c>
      <c r="L8899"/>
    </row>
    <row r="8900" spans="2:12" x14ac:dyDescent="0.4">
      <c r="B8900" s="5" t="s">
        <v>65</v>
      </c>
      <c r="C8900" s="5" t="s">
        <v>58</v>
      </c>
      <c r="D8900" s="5" t="s">
        <v>16</v>
      </c>
      <c r="E8900" s="5" t="s">
        <v>7</v>
      </c>
      <c r="F8900" s="6">
        <v>44348</v>
      </c>
      <c r="G8900" s="6" t="str">
        <f>TEXT(datatable[[#This Row],[дата]],"ММ")</f>
        <v>06</v>
      </c>
      <c r="H8900" s="8">
        <v>16.311600000000002</v>
      </c>
      <c r="I8900" s="8">
        <v>6.6109499999999999</v>
      </c>
      <c r="J8900" s="8">
        <f>datatable[[#This Row],[продажи_]]-datatable[[#This Row],[себестоимость_]]</f>
        <v>9.7006500000000031</v>
      </c>
      <c r="L8900"/>
    </row>
    <row r="8901" spans="2:12" x14ac:dyDescent="0.4">
      <c r="B8901" s="5" t="s">
        <v>65</v>
      </c>
      <c r="C8901" s="5" t="s">
        <v>58</v>
      </c>
      <c r="D8901" s="5" t="s">
        <v>16</v>
      </c>
      <c r="E8901" s="5" t="s">
        <v>7</v>
      </c>
      <c r="F8901" s="6">
        <v>44378</v>
      </c>
      <c r="G8901" s="6" t="str">
        <f>TEXT(datatable[[#This Row],[дата]],"ММ")</f>
        <v>07</v>
      </c>
      <c r="H8901" s="8">
        <v>20.566800000000001</v>
      </c>
      <c r="I8901" s="8">
        <v>7.6463999999999999</v>
      </c>
      <c r="J8901" s="8">
        <f>datatable[[#This Row],[продажи_]]-datatable[[#This Row],[себестоимость_]]</f>
        <v>12.920400000000001</v>
      </c>
      <c r="L8901"/>
    </row>
    <row r="8902" spans="2:12" x14ac:dyDescent="0.4">
      <c r="B8902" s="5" t="s">
        <v>65</v>
      </c>
      <c r="C8902" s="5" t="s">
        <v>58</v>
      </c>
      <c r="D8902" s="5" t="s">
        <v>16</v>
      </c>
      <c r="E8902" s="5" t="s">
        <v>7</v>
      </c>
      <c r="F8902" s="6">
        <v>44409</v>
      </c>
      <c r="G8902" s="6" t="str">
        <f>TEXT(datatable[[#This Row],[дата]],"ММ")</f>
        <v>08</v>
      </c>
      <c r="H8902" s="8">
        <v>15.444799999999999</v>
      </c>
      <c r="I8902" s="8">
        <v>6.3012000000000006</v>
      </c>
      <c r="J8902" s="8">
        <f>datatable[[#This Row],[продажи_]]-datatable[[#This Row],[себестоимость_]]</f>
        <v>9.1435999999999993</v>
      </c>
      <c r="L8902"/>
    </row>
    <row r="8903" spans="2:12" x14ac:dyDescent="0.4">
      <c r="B8903" s="5" t="s">
        <v>65</v>
      </c>
      <c r="C8903" s="5" t="s">
        <v>58</v>
      </c>
      <c r="D8903" s="5" t="s">
        <v>16</v>
      </c>
      <c r="E8903" s="5" t="s">
        <v>7</v>
      </c>
      <c r="F8903" s="6">
        <v>44440</v>
      </c>
      <c r="G8903" s="6" t="str">
        <f>TEXT(datatable[[#This Row],[дата]],"ММ")</f>
        <v>09</v>
      </c>
      <c r="H8903" s="8">
        <v>16.843499999999999</v>
      </c>
      <c r="I8903" s="8">
        <v>8.9207999999999998</v>
      </c>
      <c r="J8903" s="8">
        <f>datatable[[#This Row],[продажи_]]-datatable[[#This Row],[себестоимость_]]</f>
        <v>7.922699999999999</v>
      </c>
      <c r="L8903"/>
    </row>
    <row r="8904" spans="2:12" x14ac:dyDescent="0.4">
      <c r="B8904" s="5" t="s">
        <v>65</v>
      </c>
      <c r="C8904" s="5" t="s">
        <v>58</v>
      </c>
      <c r="D8904" s="5" t="s">
        <v>16</v>
      </c>
      <c r="E8904" s="5" t="s">
        <v>7</v>
      </c>
      <c r="F8904" s="6">
        <v>44470</v>
      </c>
      <c r="G8904" s="6" t="str">
        <f>TEXT(datatable[[#This Row],[дата]],"ММ")</f>
        <v>10</v>
      </c>
      <c r="H8904" s="8">
        <v>21.748800000000003</v>
      </c>
      <c r="I8904" s="8">
        <v>11.682000000000002</v>
      </c>
      <c r="J8904" s="8">
        <f>datatable[[#This Row],[продажи_]]-datatable[[#This Row],[себестоимость_]]</f>
        <v>10.066800000000001</v>
      </c>
      <c r="L8904"/>
    </row>
    <row r="8905" spans="2:12" x14ac:dyDescent="0.4">
      <c r="B8905" s="5" t="s">
        <v>65</v>
      </c>
      <c r="C8905" s="5" t="s">
        <v>58</v>
      </c>
      <c r="D8905" s="5" t="s">
        <v>16</v>
      </c>
      <c r="E8905" s="5" t="s">
        <v>7</v>
      </c>
      <c r="F8905" s="6">
        <v>44501</v>
      </c>
      <c r="G8905" s="6" t="str">
        <f>TEXT(datatable[[#This Row],[дата]],"ММ")</f>
        <v>11</v>
      </c>
      <c r="H8905" s="8">
        <v>34.672000000000004</v>
      </c>
      <c r="I8905" s="8">
        <v>14.0184</v>
      </c>
      <c r="J8905" s="8">
        <f>datatable[[#This Row],[продажи_]]-datatable[[#This Row],[себестоимость_]]</f>
        <v>20.653600000000004</v>
      </c>
      <c r="L8905"/>
    </row>
    <row r="8906" spans="2:12" x14ac:dyDescent="0.4">
      <c r="B8906" s="5" t="s">
        <v>65</v>
      </c>
      <c r="C8906" s="5" t="s">
        <v>58</v>
      </c>
      <c r="D8906" s="5" t="s">
        <v>16</v>
      </c>
      <c r="E8906" s="5" t="s">
        <v>7</v>
      </c>
      <c r="F8906" s="6">
        <v>44531</v>
      </c>
      <c r="G8906" s="6" t="str">
        <f>TEXT(datatable[[#This Row],[дата]],"ММ")</f>
        <v>12</v>
      </c>
      <c r="H8906" s="8">
        <v>22.064000000000004</v>
      </c>
      <c r="I8906" s="8">
        <v>14.868</v>
      </c>
      <c r="J8906" s="8">
        <f>datatable[[#This Row],[продажи_]]-datatable[[#This Row],[себестоимость_]]</f>
        <v>7.1960000000000033</v>
      </c>
      <c r="L8906"/>
    </row>
    <row r="8907" spans="2:12" x14ac:dyDescent="0.4">
      <c r="B8907" s="5" t="s">
        <v>65</v>
      </c>
      <c r="C8907" s="5" t="s">
        <v>58</v>
      </c>
      <c r="D8907" s="5" t="s">
        <v>16</v>
      </c>
      <c r="E8907" s="5" t="s">
        <v>7</v>
      </c>
      <c r="F8907" s="6">
        <v>44197</v>
      </c>
      <c r="G8907" s="6" t="str">
        <f>TEXT(datatable[[#This Row],[дата]],"ММ")</f>
        <v>01</v>
      </c>
      <c r="H8907" s="8">
        <v>17.587500000000002</v>
      </c>
      <c r="I8907" s="8">
        <v>6.1605000000000008</v>
      </c>
      <c r="J8907" s="8">
        <f>datatable[[#This Row],[продажи_]]-datatable[[#This Row],[себестоимость_]]</f>
        <v>11.427000000000001</v>
      </c>
      <c r="L8907"/>
    </row>
    <row r="8908" spans="2:12" x14ac:dyDescent="0.4">
      <c r="B8908" s="5" t="s">
        <v>65</v>
      </c>
      <c r="C8908" s="5" t="s">
        <v>58</v>
      </c>
      <c r="D8908" s="5" t="s">
        <v>16</v>
      </c>
      <c r="E8908" s="5" t="s">
        <v>7</v>
      </c>
      <c r="F8908" s="6">
        <v>44228</v>
      </c>
      <c r="G8908" s="6" t="str">
        <f>TEXT(datatable[[#This Row],[дата]],"ММ")</f>
        <v>02</v>
      </c>
      <c r="H8908" s="8">
        <v>20.250750000000004</v>
      </c>
      <c r="I8908" s="8">
        <v>6.2048999999999994</v>
      </c>
      <c r="J8908" s="8">
        <f>datatable[[#This Row],[продажи_]]-datatable[[#This Row],[себестоимость_]]</f>
        <v>14.045850000000005</v>
      </c>
      <c r="L8908"/>
    </row>
    <row r="8909" spans="2:12" x14ac:dyDescent="0.4">
      <c r="B8909" s="5" t="s">
        <v>65</v>
      </c>
      <c r="C8909" s="5" t="s">
        <v>58</v>
      </c>
      <c r="D8909" s="5" t="s">
        <v>16</v>
      </c>
      <c r="E8909" s="5" t="s">
        <v>7</v>
      </c>
      <c r="F8909" s="6">
        <v>44256</v>
      </c>
      <c r="G8909" s="6" t="str">
        <f>TEXT(datatable[[#This Row],[дата]],"ММ")</f>
        <v>03</v>
      </c>
      <c r="H8909" s="8">
        <v>22.042999999999999</v>
      </c>
      <c r="I8909" s="8">
        <v>7.2261000000000006</v>
      </c>
      <c r="J8909" s="8">
        <f>datatable[[#This Row],[продажи_]]-datatable[[#This Row],[себестоимость_]]</f>
        <v>14.816899999999999</v>
      </c>
      <c r="L8909"/>
    </row>
    <row r="8910" spans="2:12" x14ac:dyDescent="0.4">
      <c r="B8910" s="5" t="s">
        <v>65</v>
      </c>
      <c r="C8910" s="5" t="s">
        <v>58</v>
      </c>
      <c r="D8910" s="5" t="s">
        <v>16</v>
      </c>
      <c r="E8910" s="5" t="s">
        <v>7</v>
      </c>
      <c r="F8910" s="6">
        <v>44287</v>
      </c>
      <c r="G8910" s="6" t="str">
        <f>TEXT(datatable[[#This Row],[дата]],"ММ")</f>
        <v>04</v>
      </c>
      <c r="H8910" s="8">
        <v>28.408000000000001</v>
      </c>
      <c r="I8910" s="8">
        <v>8.2584000000000017</v>
      </c>
      <c r="J8910" s="8">
        <f>datatable[[#This Row],[продажи_]]-datatable[[#This Row],[себестоимость_]]</f>
        <v>20.1496</v>
      </c>
      <c r="L8910"/>
    </row>
    <row r="8911" spans="2:12" x14ac:dyDescent="0.4">
      <c r="B8911" s="5" t="s">
        <v>65</v>
      </c>
      <c r="C8911" s="5" t="s">
        <v>58</v>
      </c>
      <c r="D8911" s="5" t="s">
        <v>16</v>
      </c>
      <c r="E8911" s="5" t="s">
        <v>7</v>
      </c>
      <c r="F8911" s="6">
        <v>44317</v>
      </c>
      <c r="G8911" s="6" t="str">
        <f>TEXT(datatable[[#This Row],[дата]],"ММ")</f>
        <v>05</v>
      </c>
      <c r="H8911" s="8">
        <v>23.215499999999999</v>
      </c>
      <c r="I8911" s="8">
        <v>7.6923000000000004</v>
      </c>
      <c r="J8911" s="8">
        <f>datatable[[#This Row],[продажи_]]-datatable[[#This Row],[себестоимость_]]</f>
        <v>15.523199999999999</v>
      </c>
      <c r="L8911"/>
    </row>
    <row r="8912" spans="2:12" x14ac:dyDescent="0.4">
      <c r="B8912" s="5" t="s">
        <v>65</v>
      </c>
      <c r="C8912" s="5" t="s">
        <v>58</v>
      </c>
      <c r="D8912" s="5" t="s">
        <v>16</v>
      </c>
      <c r="E8912" s="5" t="s">
        <v>7</v>
      </c>
      <c r="F8912" s="6">
        <v>44348</v>
      </c>
      <c r="G8912" s="6" t="str">
        <f>TEXT(datatable[[#This Row],[дата]],"ММ")</f>
        <v>06</v>
      </c>
      <c r="H8912" s="8">
        <v>17.185500000000001</v>
      </c>
      <c r="I8912" s="8">
        <v>4.9450500000000002</v>
      </c>
      <c r="J8912" s="8">
        <f>datatable[[#This Row],[продажи_]]-datatable[[#This Row],[себестоимость_]]</f>
        <v>12.240450000000001</v>
      </c>
      <c r="L8912"/>
    </row>
    <row r="8913" spans="2:12" x14ac:dyDescent="0.4">
      <c r="B8913" s="5" t="s">
        <v>65</v>
      </c>
      <c r="C8913" s="5" t="s">
        <v>58</v>
      </c>
      <c r="D8913" s="5" t="s">
        <v>16</v>
      </c>
      <c r="E8913" s="5" t="s">
        <v>7</v>
      </c>
      <c r="F8913" s="6">
        <v>44378</v>
      </c>
      <c r="G8913" s="6" t="str">
        <f>TEXT(datatable[[#This Row],[дата]],"ММ")</f>
        <v>07</v>
      </c>
      <c r="H8913" s="8">
        <v>15.979500000000002</v>
      </c>
      <c r="I8913" s="8">
        <v>4.8451500000000003</v>
      </c>
      <c r="J8913" s="8">
        <f>datatable[[#This Row],[продажи_]]-datatable[[#This Row],[себестоимость_]]</f>
        <v>11.134350000000001</v>
      </c>
      <c r="L8913"/>
    </row>
    <row r="8914" spans="2:12" x14ac:dyDescent="0.4">
      <c r="B8914" s="5" t="s">
        <v>65</v>
      </c>
      <c r="C8914" s="5" t="s">
        <v>58</v>
      </c>
      <c r="D8914" s="5" t="s">
        <v>16</v>
      </c>
      <c r="E8914" s="5" t="s">
        <v>7</v>
      </c>
      <c r="F8914" s="6">
        <v>44409</v>
      </c>
      <c r="G8914" s="6" t="str">
        <f>TEXT(datatable[[#This Row],[дата]],"ММ")</f>
        <v>08</v>
      </c>
      <c r="H8914" s="8">
        <v>13.266</v>
      </c>
      <c r="I8914" s="8">
        <v>3.6408</v>
      </c>
      <c r="J8914" s="8">
        <f>datatable[[#This Row],[продажи_]]-datatable[[#This Row],[себестоимость_]]</f>
        <v>9.6251999999999995</v>
      </c>
      <c r="L8914"/>
    </row>
    <row r="8915" spans="2:12" x14ac:dyDescent="0.4">
      <c r="B8915" s="5" t="s">
        <v>65</v>
      </c>
      <c r="C8915" s="5" t="s">
        <v>58</v>
      </c>
      <c r="D8915" s="5" t="s">
        <v>16</v>
      </c>
      <c r="E8915" s="5" t="s">
        <v>7</v>
      </c>
      <c r="F8915" s="6">
        <v>44440</v>
      </c>
      <c r="G8915" s="6" t="str">
        <f>TEXT(datatable[[#This Row],[дата]],"ММ")</f>
        <v>09</v>
      </c>
      <c r="H8915" s="8">
        <v>12.060000000000002</v>
      </c>
      <c r="I8915" s="8">
        <v>5.4445500000000004</v>
      </c>
      <c r="J8915" s="8">
        <f>datatable[[#This Row],[продажи_]]-datatable[[#This Row],[себестоимость_]]</f>
        <v>6.6154500000000018</v>
      </c>
      <c r="L8915"/>
    </row>
    <row r="8916" spans="2:12" x14ac:dyDescent="0.4">
      <c r="B8916" s="5" t="s">
        <v>65</v>
      </c>
      <c r="C8916" s="5" t="s">
        <v>58</v>
      </c>
      <c r="D8916" s="5" t="s">
        <v>16</v>
      </c>
      <c r="E8916" s="5" t="s">
        <v>7</v>
      </c>
      <c r="F8916" s="6">
        <v>44470</v>
      </c>
      <c r="G8916" s="6" t="str">
        <f>TEXT(datatable[[#This Row],[дата]],"ММ")</f>
        <v>10</v>
      </c>
      <c r="H8916" s="8">
        <v>20.703000000000003</v>
      </c>
      <c r="I8916" s="8">
        <v>5.9940000000000007</v>
      </c>
      <c r="J8916" s="8">
        <f>datatable[[#This Row],[продажи_]]-datatable[[#This Row],[себестоимость_]]</f>
        <v>14.709000000000003</v>
      </c>
      <c r="L8916"/>
    </row>
    <row r="8917" spans="2:12" x14ac:dyDescent="0.4">
      <c r="B8917" s="5" t="s">
        <v>65</v>
      </c>
      <c r="C8917" s="5" t="s">
        <v>58</v>
      </c>
      <c r="D8917" s="5" t="s">
        <v>16</v>
      </c>
      <c r="E8917" s="5" t="s">
        <v>7</v>
      </c>
      <c r="F8917" s="6">
        <v>44501</v>
      </c>
      <c r="G8917" s="6" t="str">
        <f>TEXT(datatable[[#This Row],[дата]],"ММ")</f>
        <v>11</v>
      </c>
      <c r="H8917" s="8">
        <v>22.512</v>
      </c>
      <c r="I8917" s="8">
        <v>8.4359999999999999</v>
      </c>
      <c r="J8917" s="8">
        <f>datatable[[#This Row],[продажи_]]-datatable[[#This Row],[себестоимость_]]</f>
        <v>14.076000000000001</v>
      </c>
      <c r="L8917"/>
    </row>
    <row r="8918" spans="2:12" x14ac:dyDescent="0.4">
      <c r="B8918" s="5" t="s">
        <v>65</v>
      </c>
      <c r="C8918" s="5" t="s">
        <v>58</v>
      </c>
      <c r="D8918" s="5" t="s">
        <v>16</v>
      </c>
      <c r="E8918" s="5" t="s">
        <v>7</v>
      </c>
      <c r="F8918" s="6">
        <v>44531</v>
      </c>
      <c r="G8918" s="6" t="str">
        <f>TEXT(datatable[[#This Row],[дата]],"ММ")</f>
        <v>12</v>
      </c>
      <c r="H8918" s="8">
        <v>22.042999999999999</v>
      </c>
      <c r="I8918" s="8">
        <v>7.4592000000000001</v>
      </c>
      <c r="J8918" s="8">
        <f>datatable[[#This Row],[продажи_]]-datatable[[#This Row],[себестоимость_]]</f>
        <v>14.5838</v>
      </c>
      <c r="L8918"/>
    </row>
    <row r="8919" spans="2:12" x14ac:dyDescent="0.4">
      <c r="B8919" s="5" t="s">
        <v>65</v>
      </c>
      <c r="C8919" s="5" t="s">
        <v>58</v>
      </c>
      <c r="D8919" s="5" t="s">
        <v>16</v>
      </c>
      <c r="E8919" s="5" t="s">
        <v>7</v>
      </c>
      <c r="F8919" s="6">
        <v>44197</v>
      </c>
      <c r="G8919" s="6" t="str">
        <f>TEXT(datatable[[#This Row],[дата]],"ММ")</f>
        <v>01</v>
      </c>
      <c r="H8919" s="8">
        <v>6.8460000000000001</v>
      </c>
      <c r="I8919" s="8">
        <v>3.3660000000000001</v>
      </c>
      <c r="J8919" s="8">
        <f>datatable[[#This Row],[продажи_]]-datatable[[#This Row],[себестоимость_]]</f>
        <v>3.48</v>
      </c>
      <c r="L8919"/>
    </row>
    <row r="8920" spans="2:12" x14ac:dyDescent="0.4">
      <c r="B8920" s="5" t="s">
        <v>65</v>
      </c>
      <c r="C8920" s="5" t="s">
        <v>58</v>
      </c>
      <c r="D8920" s="5" t="s">
        <v>16</v>
      </c>
      <c r="E8920" s="5" t="s">
        <v>7</v>
      </c>
      <c r="F8920" s="6">
        <v>44228</v>
      </c>
      <c r="G8920" s="6" t="str">
        <f>TEXT(datatable[[#This Row],[дата]],"ММ")</f>
        <v>02</v>
      </c>
      <c r="H8920" s="8">
        <v>11.760450000000002</v>
      </c>
      <c r="I8920" s="8">
        <v>4.6852</v>
      </c>
      <c r="J8920" s="8">
        <f>datatable[[#This Row],[продажи_]]-datatable[[#This Row],[себестоимость_]]</f>
        <v>7.0752500000000023</v>
      </c>
      <c r="L8920"/>
    </row>
    <row r="8921" spans="2:12" x14ac:dyDescent="0.4">
      <c r="B8921" s="5" t="s">
        <v>65</v>
      </c>
      <c r="C8921" s="5" t="s">
        <v>58</v>
      </c>
      <c r="D8921" s="5" t="s">
        <v>16</v>
      </c>
      <c r="E8921" s="5" t="s">
        <v>7</v>
      </c>
      <c r="F8921" s="6">
        <v>44256</v>
      </c>
      <c r="G8921" s="6" t="str">
        <f>TEXT(datatable[[#This Row],[дата]],"ММ")</f>
        <v>03</v>
      </c>
      <c r="H8921" s="8">
        <v>13.2356</v>
      </c>
      <c r="I8921" s="8">
        <v>5.5691999999999995</v>
      </c>
      <c r="J8921" s="8">
        <f>datatable[[#This Row],[продажи_]]-datatable[[#This Row],[себестоимость_]]</f>
        <v>7.6664000000000003</v>
      </c>
      <c r="L8921"/>
    </row>
    <row r="8922" spans="2:12" x14ac:dyDescent="0.4">
      <c r="B8922" s="5" t="s">
        <v>65</v>
      </c>
      <c r="C8922" s="5" t="s">
        <v>58</v>
      </c>
      <c r="D8922" s="5" t="s">
        <v>16</v>
      </c>
      <c r="E8922" s="5" t="s">
        <v>7</v>
      </c>
      <c r="F8922" s="6">
        <v>44287</v>
      </c>
      <c r="G8922" s="6" t="str">
        <f>TEXT(datatable[[#This Row],[дата]],"ММ")</f>
        <v>04</v>
      </c>
      <c r="H8922" s="8">
        <v>13.170400000000001</v>
      </c>
      <c r="I8922" s="8">
        <v>5.4944000000000006</v>
      </c>
      <c r="J8922" s="8">
        <f>datatable[[#This Row],[продажи_]]-datatable[[#This Row],[себестоимость_]]</f>
        <v>7.6760000000000002</v>
      </c>
      <c r="L8922"/>
    </row>
    <row r="8923" spans="2:12" x14ac:dyDescent="0.4">
      <c r="B8923" s="5" t="s">
        <v>65</v>
      </c>
      <c r="C8923" s="5" t="s">
        <v>58</v>
      </c>
      <c r="D8923" s="5" t="s">
        <v>16</v>
      </c>
      <c r="E8923" s="5" t="s">
        <v>7</v>
      </c>
      <c r="F8923" s="6">
        <v>44317</v>
      </c>
      <c r="G8923" s="6" t="str">
        <f>TEXT(datatable[[#This Row],[дата]],"ММ")</f>
        <v>05</v>
      </c>
      <c r="H8923" s="8">
        <v>11.638200000000001</v>
      </c>
      <c r="I8923" s="8">
        <v>5.2359999999999998</v>
      </c>
      <c r="J8923" s="8">
        <f>datatable[[#This Row],[продажи_]]-datatable[[#This Row],[себестоимость_]]</f>
        <v>6.4022000000000014</v>
      </c>
      <c r="L8923"/>
    </row>
    <row r="8924" spans="2:12" x14ac:dyDescent="0.4">
      <c r="B8924" s="5" t="s">
        <v>65</v>
      </c>
      <c r="C8924" s="5" t="s">
        <v>58</v>
      </c>
      <c r="D8924" s="5" t="s">
        <v>16</v>
      </c>
      <c r="E8924" s="5" t="s">
        <v>7</v>
      </c>
      <c r="F8924" s="6">
        <v>44348</v>
      </c>
      <c r="G8924" s="6" t="str">
        <f>TEXT(datatable[[#This Row],[дата]],"ММ")</f>
        <v>06</v>
      </c>
      <c r="H8924" s="8">
        <v>8.3618999999999986</v>
      </c>
      <c r="I8924" s="8">
        <v>2.8763999999999998</v>
      </c>
      <c r="J8924" s="8">
        <f>datatable[[#This Row],[продажи_]]-datatable[[#This Row],[себестоимость_]]</f>
        <v>5.4854999999999983</v>
      </c>
      <c r="L8924"/>
    </row>
    <row r="8925" spans="2:12" x14ac:dyDescent="0.4">
      <c r="B8925" s="5" t="s">
        <v>65</v>
      </c>
      <c r="C8925" s="5" t="s">
        <v>58</v>
      </c>
      <c r="D8925" s="5" t="s">
        <v>16</v>
      </c>
      <c r="E8925" s="5" t="s">
        <v>7</v>
      </c>
      <c r="F8925" s="6">
        <v>44378</v>
      </c>
      <c r="G8925" s="6" t="str">
        <f>TEXT(datatable[[#This Row],[дата]],"ММ")</f>
        <v>07</v>
      </c>
      <c r="H8925" s="8">
        <v>8.0685000000000002</v>
      </c>
      <c r="I8925" s="8">
        <v>2.8458000000000001</v>
      </c>
      <c r="J8925" s="8">
        <f>datatable[[#This Row],[продажи_]]-datatable[[#This Row],[себестоимость_]]</f>
        <v>5.2226999999999997</v>
      </c>
      <c r="L8925"/>
    </row>
    <row r="8926" spans="2:12" x14ac:dyDescent="0.4">
      <c r="B8926" s="5" t="s">
        <v>65</v>
      </c>
      <c r="C8926" s="5" t="s">
        <v>58</v>
      </c>
      <c r="D8926" s="5" t="s">
        <v>16</v>
      </c>
      <c r="E8926" s="5" t="s">
        <v>7</v>
      </c>
      <c r="F8926" s="6">
        <v>44409</v>
      </c>
      <c r="G8926" s="6" t="str">
        <f>TEXT(datatable[[#This Row],[дата]],"ММ")</f>
        <v>08</v>
      </c>
      <c r="H8926" s="8">
        <v>5.5419999999999998</v>
      </c>
      <c r="I8926" s="8">
        <v>3.1552000000000002</v>
      </c>
      <c r="J8926" s="8">
        <f>datatable[[#This Row],[продажи_]]-datatable[[#This Row],[себестоимость_]]</f>
        <v>2.3867999999999996</v>
      </c>
      <c r="L8926"/>
    </row>
    <row r="8927" spans="2:12" x14ac:dyDescent="0.4">
      <c r="B8927" s="5" t="s">
        <v>65</v>
      </c>
      <c r="C8927" s="5" t="s">
        <v>58</v>
      </c>
      <c r="D8927" s="5" t="s">
        <v>16</v>
      </c>
      <c r="E8927" s="5" t="s">
        <v>7</v>
      </c>
      <c r="F8927" s="6">
        <v>44440</v>
      </c>
      <c r="G8927" s="6" t="str">
        <f>TEXT(datatable[[#This Row],[дата]],"ММ")</f>
        <v>09</v>
      </c>
      <c r="H8927" s="8">
        <v>7.7017500000000005</v>
      </c>
      <c r="I8927" s="8">
        <v>3.3966000000000003</v>
      </c>
      <c r="J8927" s="8">
        <f>datatable[[#This Row],[продажи_]]-datatable[[#This Row],[себестоимость_]]</f>
        <v>4.3051500000000003</v>
      </c>
      <c r="L8927"/>
    </row>
    <row r="8928" spans="2:12" x14ac:dyDescent="0.4">
      <c r="B8928" s="5" t="s">
        <v>65</v>
      </c>
      <c r="C8928" s="5" t="s">
        <v>58</v>
      </c>
      <c r="D8928" s="5" t="s">
        <v>16</v>
      </c>
      <c r="E8928" s="5" t="s">
        <v>7</v>
      </c>
      <c r="F8928" s="6">
        <v>44470</v>
      </c>
      <c r="G8928" s="6" t="str">
        <f>TEXT(datatable[[#This Row],[дата]],"ММ")</f>
        <v>10</v>
      </c>
      <c r="H8928" s="8">
        <v>10.758000000000001</v>
      </c>
      <c r="I8928" s="8">
        <v>3.5904000000000003</v>
      </c>
      <c r="J8928" s="8">
        <f>datatable[[#This Row],[продажи_]]-datatable[[#This Row],[себестоимость_]]</f>
        <v>7.1676000000000002</v>
      </c>
      <c r="L8928"/>
    </row>
    <row r="8929" spans="2:12" x14ac:dyDescent="0.4">
      <c r="B8929" s="5" t="s">
        <v>65</v>
      </c>
      <c r="C8929" s="5" t="s">
        <v>58</v>
      </c>
      <c r="D8929" s="5" t="s">
        <v>16</v>
      </c>
      <c r="E8929" s="5" t="s">
        <v>7</v>
      </c>
      <c r="F8929" s="6">
        <v>44501</v>
      </c>
      <c r="G8929" s="6" t="str">
        <f>TEXT(datatable[[#This Row],[дата]],"ММ")</f>
        <v>11</v>
      </c>
      <c r="H8929" s="8">
        <v>12.127200000000002</v>
      </c>
      <c r="I8929" s="8">
        <v>5.2768000000000006</v>
      </c>
      <c r="J8929" s="8">
        <f>datatable[[#This Row],[продажи_]]-datatable[[#This Row],[себестоимость_]]</f>
        <v>6.8504000000000014</v>
      </c>
      <c r="L8929"/>
    </row>
    <row r="8930" spans="2:12" x14ac:dyDescent="0.4">
      <c r="B8930" s="5" t="s">
        <v>65</v>
      </c>
      <c r="C8930" s="5" t="s">
        <v>58</v>
      </c>
      <c r="D8930" s="5" t="s">
        <v>16</v>
      </c>
      <c r="E8930" s="5" t="s">
        <v>7</v>
      </c>
      <c r="F8930" s="6">
        <v>44531</v>
      </c>
      <c r="G8930" s="6" t="str">
        <f>TEXT(datatable[[#This Row],[дата]],"ММ")</f>
        <v>12</v>
      </c>
      <c r="H8930" s="8">
        <v>11.0677</v>
      </c>
      <c r="I8930" s="8">
        <v>5.7119999999999997</v>
      </c>
      <c r="J8930" s="8">
        <f>datatable[[#This Row],[продажи_]]-datatable[[#This Row],[себестоимость_]]</f>
        <v>5.3557000000000006</v>
      </c>
      <c r="L8930"/>
    </row>
    <row r="8931" spans="2:12" x14ac:dyDescent="0.4">
      <c r="B8931" s="5" t="s">
        <v>65</v>
      </c>
      <c r="C8931" s="5" t="s">
        <v>58</v>
      </c>
      <c r="D8931" s="5" t="s">
        <v>17</v>
      </c>
      <c r="E8931" s="5" t="s">
        <v>60</v>
      </c>
      <c r="F8931" s="6">
        <v>44197</v>
      </c>
      <c r="G8931" s="6" t="str">
        <f>TEXT(datatable[[#This Row],[дата]],"ММ")</f>
        <v>01</v>
      </c>
      <c r="H8931" s="8">
        <v>190.74800000000002</v>
      </c>
      <c r="I8931" s="8">
        <v>91.361000000000004</v>
      </c>
      <c r="J8931" s="8">
        <f>datatable[[#This Row],[продажи_]]-datatable[[#This Row],[себестоимость_]]</f>
        <v>99.387000000000015</v>
      </c>
      <c r="L8931"/>
    </row>
    <row r="8932" spans="2:12" x14ac:dyDescent="0.4">
      <c r="B8932" s="5" t="s">
        <v>65</v>
      </c>
      <c r="C8932" s="5" t="s">
        <v>58</v>
      </c>
      <c r="D8932" s="5" t="s">
        <v>17</v>
      </c>
      <c r="E8932" s="5" t="s">
        <v>60</v>
      </c>
      <c r="F8932" s="6">
        <v>44228</v>
      </c>
      <c r="G8932" s="6" t="str">
        <f>TEXT(datatable[[#This Row],[дата]],"ММ")</f>
        <v>02</v>
      </c>
      <c r="H8932" s="8">
        <v>230.67200000000003</v>
      </c>
      <c r="I8932" s="8">
        <v>126.84100000000001</v>
      </c>
      <c r="J8932" s="8">
        <f>datatable[[#This Row],[продажи_]]-datatable[[#This Row],[себестоимость_]]</f>
        <v>103.83100000000002</v>
      </c>
      <c r="L8932"/>
    </row>
    <row r="8933" spans="2:12" x14ac:dyDescent="0.4">
      <c r="B8933" s="5" t="s">
        <v>65</v>
      </c>
      <c r="C8933" s="5" t="s">
        <v>58</v>
      </c>
      <c r="D8933" s="5" t="s">
        <v>17</v>
      </c>
      <c r="E8933" s="5" t="s">
        <v>60</v>
      </c>
      <c r="F8933" s="6">
        <v>44256</v>
      </c>
      <c r="G8933" s="6" t="str">
        <f>TEXT(datatable[[#This Row],[дата]],"ММ")</f>
        <v>03</v>
      </c>
      <c r="H8933" s="8">
        <v>322.94079999999997</v>
      </c>
      <c r="I8933" s="8">
        <v>104.3112</v>
      </c>
      <c r="J8933" s="8">
        <f>datatable[[#This Row],[продажи_]]-datatable[[#This Row],[себестоимость_]]</f>
        <v>218.62959999999998</v>
      </c>
      <c r="L8933"/>
    </row>
    <row r="8934" spans="2:12" x14ac:dyDescent="0.4">
      <c r="B8934" s="5" t="s">
        <v>65</v>
      </c>
      <c r="C8934" s="5" t="s">
        <v>58</v>
      </c>
      <c r="D8934" s="5" t="s">
        <v>17</v>
      </c>
      <c r="E8934" s="5" t="s">
        <v>60</v>
      </c>
      <c r="F8934" s="6">
        <v>44287</v>
      </c>
      <c r="G8934" s="6" t="str">
        <f>TEXT(datatable[[#This Row],[дата]],"ММ")</f>
        <v>04</v>
      </c>
      <c r="H8934" s="8">
        <v>308.74559999999997</v>
      </c>
      <c r="I8934" s="8">
        <v>163.208</v>
      </c>
      <c r="J8934" s="8">
        <f>datatable[[#This Row],[продажи_]]-datatable[[#This Row],[себестоимость_]]</f>
        <v>145.53759999999997</v>
      </c>
      <c r="L8934"/>
    </row>
    <row r="8935" spans="2:12" x14ac:dyDescent="0.4">
      <c r="B8935" s="5" t="s">
        <v>65</v>
      </c>
      <c r="C8935" s="5" t="s">
        <v>58</v>
      </c>
      <c r="D8935" s="5" t="s">
        <v>17</v>
      </c>
      <c r="E8935" s="5" t="s">
        <v>60</v>
      </c>
      <c r="F8935" s="6">
        <v>44317</v>
      </c>
      <c r="G8935" s="6" t="str">
        <f>TEXT(datatable[[#This Row],[дата]],"ММ")</f>
        <v>05</v>
      </c>
      <c r="H8935" s="8">
        <v>270.1524</v>
      </c>
      <c r="I8935" s="8">
        <v>124.18</v>
      </c>
      <c r="J8935" s="8">
        <f>datatable[[#This Row],[продажи_]]-datatable[[#This Row],[себестоимость_]]</f>
        <v>145.97239999999999</v>
      </c>
      <c r="L8935"/>
    </row>
    <row r="8936" spans="2:12" x14ac:dyDescent="0.4">
      <c r="B8936" s="5" t="s">
        <v>65</v>
      </c>
      <c r="C8936" s="5" t="s">
        <v>58</v>
      </c>
      <c r="D8936" s="5" t="s">
        <v>17</v>
      </c>
      <c r="E8936" s="5" t="s">
        <v>60</v>
      </c>
      <c r="F8936" s="6">
        <v>44348</v>
      </c>
      <c r="G8936" s="6" t="str">
        <f>TEXT(datatable[[#This Row],[дата]],"ММ")</f>
        <v>06</v>
      </c>
      <c r="H8936" s="8">
        <v>211.59720000000002</v>
      </c>
      <c r="I8936" s="8">
        <v>83.8215</v>
      </c>
      <c r="J8936" s="8">
        <f>datatable[[#This Row],[продажи_]]-datatable[[#This Row],[себестоимость_]]</f>
        <v>127.77570000000001</v>
      </c>
      <c r="L8936"/>
    </row>
    <row r="8937" spans="2:12" x14ac:dyDescent="0.4">
      <c r="B8937" s="5" t="s">
        <v>65</v>
      </c>
      <c r="C8937" s="5" t="s">
        <v>58</v>
      </c>
      <c r="D8937" s="5" t="s">
        <v>17</v>
      </c>
      <c r="E8937" s="5" t="s">
        <v>60</v>
      </c>
      <c r="F8937" s="6">
        <v>44378</v>
      </c>
      <c r="G8937" s="6" t="str">
        <f>TEXT(datatable[[#This Row],[дата]],"ММ")</f>
        <v>07</v>
      </c>
      <c r="H8937" s="8">
        <v>193.63139999999999</v>
      </c>
      <c r="I8937" s="8">
        <v>90.207899999999995</v>
      </c>
      <c r="J8937" s="8">
        <f>datatable[[#This Row],[продажи_]]-datatable[[#This Row],[себестоимость_]]</f>
        <v>103.42349999999999</v>
      </c>
      <c r="L8937"/>
    </row>
    <row r="8938" spans="2:12" x14ac:dyDescent="0.4">
      <c r="B8938" s="5" t="s">
        <v>65</v>
      </c>
      <c r="C8938" s="5" t="s">
        <v>58</v>
      </c>
      <c r="D8938" s="5" t="s">
        <v>17</v>
      </c>
      <c r="E8938" s="5" t="s">
        <v>60</v>
      </c>
      <c r="F8938" s="6">
        <v>44409</v>
      </c>
      <c r="G8938" s="6" t="str">
        <f>TEXT(datatable[[#This Row],[дата]],"ММ")</f>
        <v>08</v>
      </c>
      <c r="H8938" s="8">
        <v>189.86080000000001</v>
      </c>
      <c r="I8938" s="8">
        <v>58.187200000000004</v>
      </c>
      <c r="J8938" s="8">
        <f>datatable[[#This Row],[продажи_]]-datatable[[#This Row],[себестоимость_]]</f>
        <v>131.67360000000002</v>
      </c>
      <c r="L8938"/>
    </row>
    <row r="8939" spans="2:12" x14ac:dyDescent="0.4">
      <c r="B8939" s="5" t="s">
        <v>65</v>
      </c>
      <c r="C8939" s="5" t="s">
        <v>58</v>
      </c>
      <c r="D8939" s="5" t="s">
        <v>17</v>
      </c>
      <c r="E8939" s="5" t="s">
        <v>60</v>
      </c>
      <c r="F8939" s="6">
        <v>44440</v>
      </c>
      <c r="G8939" s="6" t="str">
        <f>TEXT(datatable[[#This Row],[дата]],"ММ")</f>
        <v>09</v>
      </c>
      <c r="H8939" s="8">
        <v>197.62379999999999</v>
      </c>
      <c r="I8939" s="8">
        <v>93.401099999999985</v>
      </c>
      <c r="J8939" s="8">
        <f>datatable[[#This Row],[продажи_]]-datatable[[#This Row],[себестоимость_]]</f>
        <v>104.2227</v>
      </c>
      <c r="L8939"/>
    </row>
    <row r="8940" spans="2:12" x14ac:dyDescent="0.4">
      <c r="B8940" s="5" t="s">
        <v>65</v>
      </c>
      <c r="C8940" s="5" t="s">
        <v>58</v>
      </c>
      <c r="D8940" s="5" t="s">
        <v>17</v>
      </c>
      <c r="E8940" s="5" t="s">
        <v>60</v>
      </c>
      <c r="F8940" s="6">
        <v>44470</v>
      </c>
      <c r="G8940" s="6" t="str">
        <f>TEXT(datatable[[#This Row],[дата]],"ММ")</f>
        <v>10</v>
      </c>
      <c r="H8940" s="8">
        <v>316.73040000000003</v>
      </c>
      <c r="I8940" s="8">
        <v>104.3112</v>
      </c>
      <c r="J8940" s="8">
        <f>datatable[[#This Row],[продажи_]]-datatable[[#This Row],[себестоимость_]]</f>
        <v>212.41920000000005</v>
      </c>
      <c r="L8940"/>
    </row>
    <row r="8941" spans="2:12" x14ac:dyDescent="0.4">
      <c r="B8941" s="5" t="s">
        <v>65</v>
      </c>
      <c r="C8941" s="5" t="s">
        <v>58</v>
      </c>
      <c r="D8941" s="5" t="s">
        <v>17</v>
      </c>
      <c r="E8941" s="5" t="s">
        <v>60</v>
      </c>
      <c r="F8941" s="6">
        <v>44501</v>
      </c>
      <c r="G8941" s="6" t="str">
        <f>TEXT(datatable[[#This Row],[дата]],"ММ")</f>
        <v>11</v>
      </c>
      <c r="H8941" s="8">
        <v>319.392</v>
      </c>
      <c r="I8941" s="8">
        <v>163.208</v>
      </c>
      <c r="J8941" s="8">
        <f>datatable[[#This Row],[продажи_]]-datatable[[#This Row],[себестоимость_]]</f>
        <v>156.184</v>
      </c>
      <c r="L8941"/>
    </row>
    <row r="8942" spans="2:12" x14ac:dyDescent="0.4">
      <c r="B8942" s="5" t="s">
        <v>65</v>
      </c>
      <c r="C8942" s="5" t="s">
        <v>58</v>
      </c>
      <c r="D8942" s="5" t="s">
        <v>17</v>
      </c>
      <c r="E8942" s="5" t="s">
        <v>60</v>
      </c>
      <c r="F8942" s="6">
        <v>44531</v>
      </c>
      <c r="G8942" s="6" t="str">
        <f>TEXT(datatable[[#This Row],[дата]],"ММ")</f>
        <v>12</v>
      </c>
      <c r="H8942" s="8">
        <v>254.62639999999996</v>
      </c>
      <c r="I8942" s="8">
        <v>115.48740000000001</v>
      </c>
      <c r="J8942" s="8">
        <f>datatable[[#This Row],[продажи_]]-datatable[[#This Row],[себестоимость_]]</f>
        <v>139.13899999999995</v>
      </c>
      <c r="L8942"/>
    </row>
    <row r="8943" spans="2:12" x14ac:dyDescent="0.4">
      <c r="B8943" s="5" t="s">
        <v>65</v>
      </c>
      <c r="C8943" s="5" t="s">
        <v>58</v>
      </c>
      <c r="D8943" s="5" t="s">
        <v>17</v>
      </c>
      <c r="E8943" s="5" t="s">
        <v>8</v>
      </c>
      <c r="F8943" s="6">
        <v>44197</v>
      </c>
      <c r="G8943" s="6" t="str">
        <f>TEXT(datatable[[#This Row],[дата]],"ММ")</f>
        <v>01</v>
      </c>
      <c r="H8943" s="8">
        <v>109.33450000000001</v>
      </c>
      <c r="I8943" s="8">
        <v>98.483999999999995</v>
      </c>
      <c r="J8943" s="8">
        <f>datatable[[#This Row],[продажи_]]-datatable[[#This Row],[себестоимость_]]</f>
        <v>10.850500000000011</v>
      </c>
      <c r="L8943"/>
    </row>
    <row r="8944" spans="2:12" x14ac:dyDescent="0.4">
      <c r="B8944" s="5" t="s">
        <v>65</v>
      </c>
      <c r="C8944" s="5" t="s">
        <v>58</v>
      </c>
      <c r="D8944" s="5" t="s">
        <v>17</v>
      </c>
      <c r="E8944" s="5" t="s">
        <v>8</v>
      </c>
      <c r="F8944" s="6">
        <v>44228</v>
      </c>
      <c r="G8944" s="6" t="str">
        <f>TEXT(datatable[[#This Row],[дата]],"ММ")</f>
        <v>02</v>
      </c>
      <c r="H8944" s="8">
        <v>114.53585</v>
      </c>
      <c r="I8944" s="8">
        <v>92.710800000000006</v>
      </c>
      <c r="J8944" s="8">
        <f>datatable[[#This Row],[продажи_]]-datatable[[#This Row],[себестоимость_]]</f>
        <v>21.82504999999999</v>
      </c>
      <c r="L8944"/>
    </row>
    <row r="8945" spans="2:12" x14ac:dyDescent="0.4">
      <c r="B8945" s="5" t="s">
        <v>65</v>
      </c>
      <c r="C8945" s="5" t="s">
        <v>58</v>
      </c>
      <c r="D8945" s="5" t="s">
        <v>17</v>
      </c>
      <c r="E8945" s="5" t="s">
        <v>8</v>
      </c>
      <c r="F8945" s="6">
        <v>44256</v>
      </c>
      <c r="G8945" s="6" t="str">
        <f>TEXT(datatable[[#This Row],[дата]],"ММ")</f>
        <v>03</v>
      </c>
      <c r="H8945" s="8">
        <v>126.31850000000001</v>
      </c>
      <c r="I8945" s="8">
        <v>105.7854</v>
      </c>
      <c r="J8945" s="8">
        <f>datatable[[#This Row],[продажи_]]-datatable[[#This Row],[себестоимость_]]</f>
        <v>20.533100000000019</v>
      </c>
      <c r="L8945"/>
    </row>
    <row r="8946" spans="2:12" x14ac:dyDescent="0.4">
      <c r="B8946" s="5" t="s">
        <v>65</v>
      </c>
      <c r="C8946" s="5" t="s">
        <v>58</v>
      </c>
      <c r="D8946" s="5" t="s">
        <v>17</v>
      </c>
      <c r="E8946" s="5" t="s">
        <v>8</v>
      </c>
      <c r="F8946" s="6">
        <v>44287</v>
      </c>
      <c r="G8946" s="6" t="str">
        <f>TEXT(datatable[[#This Row],[дата]],"ММ")</f>
        <v>04</v>
      </c>
      <c r="H8946" s="8">
        <v>159.64959999999999</v>
      </c>
      <c r="I8946" s="8">
        <v>133.1232</v>
      </c>
      <c r="J8946" s="8">
        <f>datatable[[#This Row],[продажи_]]-datatable[[#This Row],[себестоимость_]]</f>
        <v>26.526399999999995</v>
      </c>
      <c r="L8946"/>
    </row>
    <row r="8947" spans="2:12" x14ac:dyDescent="0.4">
      <c r="B8947" s="5" t="s">
        <v>65</v>
      </c>
      <c r="C8947" s="5" t="s">
        <v>58</v>
      </c>
      <c r="D8947" s="5" t="s">
        <v>17</v>
      </c>
      <c r="E8947" s="5" t="s">
        <v>8</v>
      </c>
      <c r="F8947" s="6">
        <v>44317</v>
      </c>
      <c r="G8947" s="6" t="str">
        <f>TEXT(datatable[[#This Row],[дата]],"ММ")</f>
        <v>05</v>
      </c>
      <c r="H8947" s="8">
        <v>121.86020000000001</v>
      </c>
      <c r="I8947" s="8">
        <v>116.4828</v>
      </c>
      <c r="J8947" s="8">
        <f>datatable[[#This Row],[продажи_]]-datatable[[#This Row],[себестоимость_]]</f>
        <v>5.3774000000000086</v>
      </c>
      <c r="L8947"/>
    </row>
    <row r="8948" spans="2:12" x14ac:dyDescent="0.4">
      <c r="B8948" s="5" t="s">
        <v>65</v>
      </c>
      <c r="C8948" s="5" t="s">
        <v>58</v>
      </c>
      <c r="D8948" s="5" t="s">
        <v>17</v>
      </c>
      <c r="E8948" s="5" t="s">
        <v>8</v>
      </c>
      <c r="F8948" s="6">
        <v>44348</v>
      </c>
      <c r="G8948" s="6" t="str">
        <f>TEXT(datatable[[#This Row],[дата]],"ММ")</f>
        <v>06</v>
      </c>
      <c r="H8948" s="8">
        <v>95.534999999999997</v>
      </c>
      <c r="I8948" s="8">
        <v>72.589499999999987</v>
      </c>
      <c r="J8948" s="8">
        <f>datatable[[#This Row],[продажи_]]-datatable[[#This Row],[себестоимость_]]</f>
        <v>22.94550000000001</v>
      </c>
      <c r="L8948"/>
    </row>
    <row r="8949" spans="2:12" x14ac:dyDescent="0.4">
      <c r="B8949" s="5" t="s">
        <v>65</v>
      </c>
      <c r="C8949" s="5" t="s">
        <v>58</v>
      </c>
      <c r="D8949" s="5" t="s">
        <v>17</v>
      </c>
      <c r="E8949" s="5" t="s">
        <v>8</v>
      </c>
      <c r="F8949" s="6">
        <v>44378</v>
      </c>
      <c r="G8949" s="6" t="str">
        <f>TEXT(datatable[[#This Row],[дата]],"ММ")</f>
        <v>07</v>
      </c>
      <c r="H8949" s="8">
        <v>107.95454999999998</v>
      </c>
      <c r="I8949" s="8">
        <v>77.938199999999995</v>
      </c>
      <c r="J8949" s="8">
        <f>datatable[[#This Row],[продажи_]]-datatable[[#This Row],[себестоимость_]]</f>
        <v>30.016349999999989</v>
      </c>
      <c r="L8949"/>
    </row>
    <row r="8950" spans="2:12" x14ac:dyDescent="0.4">
      <c r="B8950" s="5" t="s">
        <v>65</v>
      </c>
      <c r="C8950" s="5" t="s">
        <v>58</v>
      </c>
      <c r="D8950" s="5" t="s">
        <v>17</v>
      </c>
      <c r="E8950" s="5" t="s">
        <v>8</v>
      </c>
      <c r="F8950" s="6">
        <v>44409</v>
      </c>
      <c r="G8950" s="6" t="str">
        <f>TEXT(datatable[[#This Row],[дата]],"ММ")</f>
        <v>08</v>
      </c>
      <c r="H8950" s="8">
        <v>101.904</v>
      </c>
      <c r="I8950" s="8">
        <v>67.240800000000007</v>
      </c>
      <c r="J8950" s="8">
        <f>datatable[[#This Row],[продажи_]]-datatable[[#This Row],[себестоимость_]]</f>
        <v>34.663199999999989</v>
      </c>
      <c r="L8950"/>
    </row>
    <row r="8951" spans="2:12" x14ac:dyDescent="0.4">
      <c r="B8951" s="5" t="s">
        <v>65</v>
      </c>
      <c r="C8951" s="5" t="s">
        <v>58</v>
      </c>
      <c r="D8951" s="5" t="s">
        <v>17</v>
      </c>
      <c r="E8951" s="5" t="s">
        <v>8</v>
      </c>
      <c r="F8951" s="6">
        <v>44440</v>
      </c>
      <c r="G8951" s="6" t="str">
        <f>TEXT(datatable[[#This Row],[дата]],"ММ")</f>
        <v>09</v>
      </c>
      <c r="H8951" s="8">
        <v>89.802899999999994</v>
      </c>
      <c r="I8951" s="8">
        <v>87.107399999999984</v>
      </c>
      <c r="J8951" s="8">
        <f>datatable[[#This Row],[продажи_]]-datatable[[#This Row],[себестоимость_]]</f>
        <v>2.6955000000000098</v>
      </c>
      <c r="L8951"/>
    </row>
    <row r="8952" spans="2:12" x14ac:dyDescent="0.4">
      <c r="B8952" s="5" t="s">
        <v>65</v>
      </c>
      <c r="C8952" s="5" t="s">
        <v>58</v>
      </c>
      <c r="D8952" s="5" t="s">
        <v>17</v>
      </c>
      <c r="E8952" s="5" t="s">
        <v>8</v>
      </c>
      <c r="F8952" s="6">
        <v>44470</v>
      </c>
      <c r="G8952" s="6" t="str">
        <f>TEXT(datatable[[#This Row],[дата]],"ММ")</f>
        <v>10</v>
      </c>
      <c r="H8952" s="8">
        <v>142.66560000000001</v>
      </c>
      <c r="I8952" s="8">
        <v>120.21839999999999</v>
      </c>
      <c r="J8952" s="8">
        <f>datatable[[#This Row],[продажи_]]-datatable[[#This Row],[себестоимость_]]</f>
        <v>22.447200000000024</v>
      </c>
      <c r="L8952"/>
    </row>
    <row r="8953" spans="2:12" x14ac:dyDescent="0.4">
      <c r="B8953" s="5" t="s">
        <v>65</v>
      </c>
      <c r="C8953" s="5" t="s">
        <v>58</v>
      </c>
      <c r="D8953" s="5" t="s">
        <v>17</v>
      </c>
      <c r="E8953" s="5" t="s">
        <v>8</v>
      </c>
      <c r="F8953" s="6">
        <v>44501</v>
      </c>
      <c r="G8953" s="6" t="str">
        <f>TEXT(datatable[[#This Row],[дата]],"ММ")</f>
        <v>11</v>
      </c>
      <c r="H8953" s="8">
        <v>142.66559999999998</v>
      </c>
      <c r="I8953" s="8">
        <v>127.6896</v>
      </c>
      <c r="J8953" s="8">
        <f>datatable[[#This Row],[продажи_]]-datatable[[#This Row],[себестоимость_]]</f>
        <v>14.975999999999985</v>
      </c>
      <c r="L8953"/>
    </row>
    <row r="8954" spans="2:12" x14ac:dyDescent="0.4">
      <c r="B8954" s="5" t="s">
        <v>65</v>
      </c>
      <c r="C8954" s="5" t="s">
        <v>58</v>
      </c>
      <c r="D8954" s="5" t="s">
        <v>17</v>
      </c>
      <c r="E8954" s="5" t="s">
        <v>8</v>
      </c>
      <c r="F8954" s="6">
        <v>44531</v>
      </c>
      <c r="G8954" s="6" t="str">
        <f>TEXT(datatable[[#This Row],[дата]],"ММ")</f>
        <v>12</v>
      </c>
      <c r="H8954" s="8">
        <v>178.33200000000002</v>
      </c>
      <c r="I8954" s="8">
        <v>133.12320000000003</v>
      </c>
      <c r="J8954" s="8">
        <f>datatable[[#This Row],[продажи_]]-datatable[[#This Row],[себестоимость_]]</f>
        <v>45.208799999999997</v>
      </c>
      <c r="L8954"/>
    </row>
    <row r="8955" spans="2:12" x14ac:dyDescent="0.4">
      <c r="B8955" s="5" t="s">
        <v>65</v>
      </c>
      <c r="C8955" s="5" t="s">
        <v>58</v>
      </c>
      <c r="D8955" s="5" t="s">
        <v>17</v>
      </c>
      <c r="E8955" s="5" t="s">
        <v>61</v>
      </c>
      <c r="F8955" s="6">
        <v>44197</v>
      </c>
      <c r="G8955" s="6" t="str">
        <f>TEXT(datatable[[#This Row],[дата]],"ММ")</f>
        <v>01</v>
      </c>
      <c r="H8955" s="8">
        <v>84.304500000000004</v>
      </c>
      <c r="I8955" s="8">
        <v>46.461000000000006</v>
      </c>
      <c r="J8955" s="8">
        <f>datatable[[#This Row],[продажи_]]-datatable[[#This Row],[себестоимость_]]</f>
        <v>37.843499999999999</v>
      </c>
      <c r="L8955"/>
    </row>
    <row r="8956" spans="2:12" x14ac:dyDescent="0.4">
      <c r="B8956" s="5" t="s">
        <v>65</v>
      </c>
      <c r="C8956" s="5" t="s">
        <v>58</v>
      </c>
      <c r="D8956" s="5" t="s">
        <v>17</v>
      </c>
      <c r="E8956" s="5" t="s">
        <v>61</v>
      </c>
      <c r="F8956" s="6">
        <v>44228</v>
      </c>
      <c r="G8956" s="6" t="str">
        <f>TEXT(datatable[[#This Row],[дата]],"ММ")</f>
        <v>02</v>
      </c>
      <c r="H8956" s="8">
        <v>112.55789999999999</v>
      </c>
      <c r="I8956" s="8">
        <v>59.807150000000007</v>
      </c>
      <c r="J8956" s="8">
        <f>datatable[[#This Row],[продажи_]]-datatable[[#This Row],[себестоимость_]]</f>
        <v>52.750749999999982</v>
      </c>
      <c r="L8956"/>
    </row>
    <row r="8957" spans="2:12" x14ac:dyDescent="0.4">
      <c r="B8957" s="5" t="s">
        <v>65</v>
      </c>
      <c r="C8957" s="5" t="s">
        <v>58</v>
      </c>
      <c r="D8957" s="5" t="s">
        <v>17</v>
      </c>
      <c r="E8957" s="5" t="s">
        <v>61</v>
      </c>
      <c r="F8957" s="6">
        <v>44256</v>
      </c>
      <c r="G8957" s="6" t="str">
        <f>TEXT(datatable[[#This Row],[дата]],"ММ")</f>
        <v>03</v>
      </c>
      <c r="H8957" s="8">
        <v>123.34279999999998</v>
      </c>
      <c r="I8957" s="8">
        <v>73.335499999999996</v>
      </c>
      <c r="J8957" s="8">
        <f>datatable[[#This Row],[продажи_]]-datatable[[#This Row],[себестоимость_]]</f>
        <v>50.007299999999987</v>
      </c>
      <c r="L8957"/>
    </row>
    <row r="8958" spans="2:12" x14ac:dyDescent="0.4">
      <c r="B8958" s="5" t="s">
        <v>65</v>
      </c>
      <c r="C8958" s="5" t="s">
        <v>58</v>
      </c>
      <c r="D8958" s="5" t="s">
        <v>17</v>
      </c>
      <c r="E8958" s="5" t="s">
        <v>61</v>
      </c>
      <c r="F8958" s="6">
        <v>44287</v>
      </c>
      <c r="G8958" s="6" t="str">
        <f>TEXT(datatable[[#This Row],[дата]],"ММ")</f>
        <v>04</v>
      </c>
      <c r="H8958" s="8">
        <v>137.31759999999997</v>
      </c>
      <c r="I8958" s="8">
        <v>82.354399999999984</v>
      </c>
      <c r="J8958" s="8">
        <f>datatable[[#This Row],[продажи_]]-datatable[[#This Row],[себестоимость_]]</f>
        <v>54.963199999999986</v>
      </c>
      <c r="L8958"/>
    </row>
    <row r="8959" spans="2:12" x14ac:dyDescent="0.4">
      <c r="B8959" s="5" t="s">
        <v>65</v>
      </c>
      <c r="C8959" s="5" t="s">
        <v>58</v>
      </c>
      <c r="D8959" s="5" t="s">
        <v>17</v>
      </c>
      <c r="E8959" s="5" t="s">
        <v>61</v>
      </c>
      <c r="F8959" s="6">
        <v>44317</v>
      </c>
      <c r="G8959" s="6" t="str">
        <f>TEXT(datatable[[#This Row],[дата]],"ММ")</f>
        <v>05</v>
      </c>
      <c r="H8959" s="8">
        <v>114.83640000000001</v>
      </c>
      <c r="I8959" s="8">
        <v>71.42240000000001</v>
      </c>
      <c r="J8959" s="8">
        <f>datatable[[#This Row],[продажи_]]-datatable[[#This Row],[себестоимость_]]</f>
        <v>43.414000000000001</v>
      </c>
      <c r="L8959"/>
    </row>
    <row r="8960" spans="2:12" x14ac:dyDescent="0.4">
      <c r="B8960" s="5" t="s">
        <v>65</v>
      </c>
      <c r="C8960" s="5" t="s">
        <v>58</v>
      </c>
      <c r="D8960" s="5" t="s">
        <v>17</v>
      </c>
      <c r="E8960" s="5" t="s">
        <v>61</v>
      </c>
      <c r="F8960" s="6">
        <v>44348</v>
      </c>
      <c r="G8960" s="6" t="str">
        <f>TEXT(datatable[[#This Row],[дата]],"ММ")</f>
        <v>06</v>
      </c>
      <c r="H8960" s="8">
        <v>69.038550000000001</v>
      </c>
      <c r="I8960" s="8">
        <v>40.175099999999993</v>
      </c>
      <c r="J8960" s="8">
        <f>datatable[[#This Row],[продажи_]]-datatable[[#This Row],[себестоимость_]]</f>
        <v>28.863450000000007</v>
      </c>
      <c r="L8960"/>
    </row>
    <row r="8961" spans="2:12" x14ac:dyDescent="0.4">
      <c r="B8961" s="5" t="s">
        <v>65</v>
      </c>
      <c r="C8961" s="5" t="s">
        <v>58</v>
      </c>
      <c r="D8961" s="5" t="s">
        <v>17</v>
      </c>
      <c r="E8961" s="5" t="s">
        <v>61</v>
      </c>
      <c r="F8961" s="6">
        <v>44378</v>
      </c>
      <c r="G8961" s="6" t="str">
        <f>TEXT(datatable[[#This Row],[дата]],"ММ")</f>
        <v>07</v>
      </c>
      <c r="H8961" s="8">
        <v>72.456300000000013</v>
      </c>
      <c r="I8961" s="8">
        <v>45.094500000000004</v>
      </c>
      <c r="J8961" s="8">
        <f>datatable[[#This Row],[продажи_]]-datatable[[#This Row],[себестоимость_]]</f>
        <v>27.361800000000009</v>
      </c>
      <c r="L8961"/>
    </row>
    <row r="8962" spans="2:12" x14ac:dyDescent="0.4">
      <c r="B8962" s="5" t="s">
        <v>65</v>
      </c>
      <c r="C8962" s="5" t="s">
        <v>58</v>
      </c>
      <c r="D8962" s="5" t="s">
        <v>17</v>
      </c>
      <c r="E8962" s="5" t="s">
        <v>61</v>
      </c>
      <c r="F8962" s="6">
        <v>44409</v>
      </c>
      <c r="G8962" s="6" t="str">
        <f>TEXT(datatable[[#This Row],[дата]],"ММ")</f>
        <v>08</v>
      </c>
      <c r="H8962" s="8">
        <v>60.1524</v>
      </c>
      <c r="I8962" s="8">
        <v>43.727999999999994</v>
      </c>
      <c r="J8962" s="8">
        <f>datatable[[#This Row],[продажи_]]-datatable[[#This Row],[себестоимость_]]</f>
        <v>16.424400000000006</v>
      </c>
      <c r="L8962"/>
    </row>
    <row r="8963" spans="2:12" x14ac:dyDescent="0.4">
      <c r="B8963" s="5" t="s">
        <v>65</v>
      </c>
      <c r="C8963" s="5" t="s">
        <v>58</v>
      </c>
      <c r="D8963" s="5" t="s">
        <v>17</v>
      </c>
      <c r="E8963" s="5" t="s">
        <v>61</v>
      </c>
      <c r="F8963" s="6">
        <v>44440</v>
      </c>
      <c r="G8963" s="6" t="str">
        <f>TEXT(datatable[[#This Row],[дата]],"ММ")</f>
        <v>09</v>
      </c>
      <c r="H8963" s="8">
        <v>79.291799999999995</v>
      </c>
      <c r="I8963" s="8">
        <v>47.554199999999994</v>
      </c>
      <c r="J8963" s="8">
        <f>datatable[[#This Row],[продажи_]]-datatable[[#This Row],[себестоимость_]]</f>
        <v>31.7376</v>
      </c>
      <c r="L8963"/>
    </row>
    <row r="8964" spans="2:12" x14ac:dyDescent="0.4">
      <c r="B8964" s="5" t="s">
        <v>65</v>
      </c>
      <c r="C8964" s="5" t="s">
        <v>58</v>
      </c>
      <c r="D8964" s="5" t="s">
        <v>17</v>
      </c>
      <c r="E8964" s="5" t="s">
        <v>61</v>
      </c>
      <c r="F8964" s="6">
        <v>44470</v>
      </c>
      <c r="G8964" s="6" t="str">
        <f>TEXT(datatable[[#This Row],[дата]],"ММ")</f>
        <v>10</v>
      </c>
      <c r="H8964" s="8">
        <v>87.494399999999999</v>
      </c>
      <c r="I8964" s="8">
        <v>62.859000000000002</v>
      </c>
      <c r="J8964" s="8">
        <f>datatable[[#This Row],[продажи_]]-datatable[[#This Row],[себестоимость_]]</f>
        <v>24.635399999999997</v>
      </c>
      <c r="L8964"/>
    </row>
    <row r="8965" spans="2:12" x14ac:dyDescent="0.4">
      <c r="B8965" s="5" t="s">
        <v>65</v>
      </c>
      <c r="C8965" s="5" t="s">
        <v>58</v>
      </c>
      <c r="D8965" s="5" t="s">
        <v>17</v>
      </c>
      <c r="E8965" s="5" t="s">
        <v>61</v>
      </c>
      <c r="F8965" s="6">
        <v>44501</v>
      </c>
      <c r="G8965" s="6" t="str">
        <f>TEXT(datatable[[#This Row],[дата]],"ММ")</f>
        <v>11</v>
      </c>
      <c r="H8965" s="8">
        <v>102.07679999999999</v>
      </c>
      <c r="I8965" s="8">
        <v>59.761599999999994</v>
      </c>
      <c r="J8965" s="8">
        <f>datatable[[#This Row],[продажи_]]-datatable[[#This Row],[себестоимость_]]</f>
        <v>42.315199999999997</v>
      </c>
      <c r="L8965"/>
    </row>
    <row r="8966" spans="2:12" x14ac:dyDescent="0.4">
      <c r="B8966" s="5" t="s">
        <v>65</v>
      </c>
      <c r="C8966" s="5" t="s">
        <v>58</v>
      </c>
      <c r="D8966" s="5" t="s">
        <v>17</v>
      </c>
      <c r="E8966" s="5" t="s">
        <v>61</v>
      </c>
      <c r="F8966" s="6">
        <v>44531</v>
      </c>
      <c r="G8966" s="6" t="str">
        <f>TEXT(datatable[[#This Row],[дата]],"ММ")</f>
        <v>12</v>
      </c>
      <c r="H8966" s="8">
        <v>119.0896</v>
      </c>
      <c r="I8966" s="8">
        <v>58.030700000000003</v>
      </c>
      <c r="J8966" s="8">
        <f>datatable[[#This Row],[продажи_]]-datatable[[#This Row],[себестоимость_]]</f>
        <v>61.058900000000001</v>
      </c>
      <c r="L8966"/>
    </row>
    <row r="8967" spans="2:12" x14ac:dyDescent="0.4">
      <c r="B8967" s="5" t="s">
        <v>65</v>
      </c>
      <c r="C8967" s="5" t="s">
        <v>58</v>
      </c>
      <c r="D8967" s="5" t="s">
        <v>17</v>
      </c>
      <c r="E8967" s="5" t="s">
        <v>62</v>
      </c>
      <c r="F8967" s="6">
        <v>44197</v>
      </c>
      <c r="G8967" s="6" t="str">
        <f>TEXT(datatable[[#This Row],[дата]],"ММ")</f>
        <v>01</v>
      </c>
      <c r="H8967" s="8">
        <v>185.28</v>
      </c>
      <c r="I8967" s="8">
        <v>70.466999999999999</v>
      </c>
      <c r="J8967" s="8">
        <f>datatable[[#This Row],[продажи_]]-datatable[[#This Row],[себестоимость_]]</f>
        <v>114.813</v>
      </c>
      <c r="L8967"/>
    </row>
    <row r="8968" spans="2:12" x14ac:dyDescent="0.4">
      <c r="B8968" s="5" t="s">
        <v>65</v>
      </c>
      <c r="C8968" s="5" t="s">
        <v>58</v>
      </c>
      <c r="D8968" s="5" t="s">
        <v>17</v>
      </c>
      <c r="E8968" s="5" t="s">
        <v>62</v>
      </c>
      <c r="F8968" s="6">
        <v>44228</v>
      </c>
      <c r="G8968" s="6" t="str">
        <f>TEXT(datatable[[#This Row],[дата]],"ММ")</f>
        <v>02</v>
      </c>
      <c r="H8968" s="8">
        <v>182.65520000000001</v>
      </c>
      <c r="I8968" s="8">
        <v>107.05890000000001</v>
      </c>
      <c r="J8968" s="8">
        <f>datatable[[#This Row],[продажи_]]-datatable[[#This Row],[себестоимость_]]</f>
        <v>75.596299999999999</v>
      </c>
      <c r="L8968"/>
    </row>
    <row r="8969" spans="2:12" x14ac:dyDescent="0.4">
      <c r="B8969" s="5" t="s">
        <v>65</v>
      </c>
      <c r="C8969" s="5" t="s">
        <v>58</v>
      </c>
      <c r="D8969" s="5" t="s">
        <v>17</v>
      </c>
      <c r="E8969" s="5" t="s">
        <v>62</v>
      </c>
      <c r="F8969" s="6">
        <v>44256</v>
      </c>
      <c r="G8969" s="6" t="str">
        <f>TEXT(datatable[[#This Row],[дата]],"ММ")</f>
        <v>03</v>
      </c>
      <c r="H8969" s="8">
        <v>188.0592</v>
      </c>
      <c r="I8969" s="8">
        <v>141.4434</v>
      </c>
      <c r="J8969" s="8">
        <f>datatable[[#This Row],[продажи_]]-datatable[[#This Row],[себестоимость_]]</f>
        <v>46.615800000000007</v>
      </c>
      <c r="L8969"/>
    </row>
    <row r="8970" spans="2:12" x14ac:dyDescent="0.4">
      <c r="B8970" s="5" t="s">
        <v>65</v>
      </c>
      <c r="C8970" s="5" t="s">
        <v>58</v>
      </c>
      <c r="D8970" s="5" t="s">
        <v>17</v>
      </c>
      <c r="E8970" s="5" t="s">
        <v>62</v>
      </c>
      <c r="F8970" s="6">
        <v>44287</v>
      </c>
      <c r="G8970" s="6" t="str">
        <f>TEXT(datatable[[#This Row],[дата]],"ММ")</f>
        <v>04</v>
      </c>
      <c r="H8970" s="8">
        <v>286.56639999999999</v>
      </c>
      <c r="I8970" s="8">
        <v>146.7072</v>
      </c>
      <c r="J8970" s="8">
        <f>datatable[[#This Row],[продажи_]]-datatable[[#This Row],[себестоимость_]]</f>
        <v>139.85919999999999</v>
      </c>
      <c r="L8970"/>
    </row>
    <row r="8971" spans="2:12" x14ac:dyDescent="0.4">
      <c r="B8971" s="5" t="s">
        <v>65</v>
      </c>
      <c r="C8971" s="5" t="s">
        <v>58</v>
      </c>
      <c r="D8971" s="5" t="s">
        <v>17</v>
      </c>
      <c r="E8971" s="5" t="s">
        <v>62</v>
      </c>
      <c r="F8971" s="6">
        <v>44317</v>
      </c>
      <c r="G8971" s="6" t="str">
        <f>TEXT(datatable[[#This Row],[дата]],"ММ")</f>
        <v>05</v>
      </c>
      <c r="H8971" s="8">
        <v>233.45280000000002</v>
      </c>
      <c r="I8971" s="8">
        <v>99.842399999999998</v>
      </c>
      <c r="J8971" s="8">
        <f>datatable[[#This Row],[продажи_]]-datatable[[#This Row],[себестоимость_]]</f>
        <v>133.61040000000003</v>
      </c>
      <c r="L8971"/>
    </row>
    <row r="8972" spans="2:12" x14ac:dyDescent="0.4">
      <c r="B8972" s="5" t="s">
        <v>65</v>
      </c>
      <c r="C8972" s="5" t="s">
        <v>58</v>
      </c>
      <c r="D8972" s="5" t="s">
        <v>17</v>
      </c>
      <c r="E8972" s="5" t="s">
        <v>62</v>
      </c>
      <c r="F8972" s="6">
        <v>44348</v>
      </c>
      <c r="G8972" s="6" t="str">
        <f>TEXT(datatable[[#This Row],[дата]],"ММ")</f>
        <v>06</v>
      </c>
      <c r="H8972" s="8">
        <v>165.36240000000001</v>
      </c>
      <c r="I8972" s="8">
        <v>76.41</v>
      </c>
      <c r="J8972" s="8">
        <f>datatable[[#This Row],[продажи_]]-datatable[[#This Row],[себестоимость_]]</f>
        <v>88.952400000000011</v>
      </c>
      <c r="L8972"/>
    </row>
    <row r="8973" spans="2:12" x14ac:dyDescent="0.4">
      <c r="B8973" s="5" t="s">
        <v>65</v>
      </c>
      <c r="C8973" s="5" t="s">
        <v>58</v>
      </c>
      <c r="D8973" s="5" t="s">
        <v>17</v>
      </c>
      <c r="E8973" s="5" t="s">
        <v>62</v>
      </c>
      <c r="F8973" s="6">
        <v>44378</v>
      </c>
      <c r="G8973" s="6" t="str">
        <f>TEXT(datatable[[#This Row],[дата]],"ММ")</f>
        <v>07</v>
      </c>
      <c r="H8973" s="8">
        <v>144.51840000000001</v>
      </c>
      <c r="I8973" s="8">
        <v>80.230500000000006</v>
      </c>
      <c r="J8973" s="8">
        <f>datatable[[#This Row],[продажи_]]-datatable[[#This Row],[себестоимость_]]</f>
        <v>64.287900000000008</v>
      </c>
      <c r="L8973"/>
    </row>
    <row r="8974" spans="2:12" x14ac:dyDescent="0.4">
      <c r="B8974" s="5" t="s">
        <v>65</v>
      </c>
      <c r="C8974" s="5" t="s">
        <v>58</v>
      </c>
      <c r="D8974" s="5" t="s">
        <v>17</v>
      </c>
      <c r="E8974" s="5" t="s">
        <v>62</v>
      </c>
      <c r="F8974" s="6">
        <v>44409</v>
      </c>
      <c r="G8974" s="6" t="str">
        <f>TEXT(datatable[[#This Row],[дата]],"ММ")</f>
        <v>08</v>
      </c>
      <c r="H8974" s="8">
        <v>123.52</v>
      </c>
      <c r="I8974" s="8">
        <v>74.712000000000003</v>
      </c>
      <c r="J8974" s="8">
        <f>datatable[[#This Row],[продажи_]]-datatable[[#This Row],[себестоимость_]]</f>
        <v>48.807999999999993</v>
      </c>
      <c r="L8974"/>
    </row>
    <row r="8975" spans="2:12" x14ac:dyDescent="0.4">
      <c r="B8975" s="5" t="s">
        <v>65</v>
      </c>
      <c r="C8975" s="5" t="s">
        <v>58</v>
      </c>
      <c r="D8975" s="5" t="s">
        <v>17</v>
      </c>
      <c r="E8975" s="5" t="s">
        <v>62</v>
      </c>
      <c r="F8975" s="6">
        <v>44440</v>
      </c>
      <c r="G8975" s="6" t="str">
        <f>TEXT(datatable[[#This Row],[дата]],"ММ")</f>
        <v>09</v>
      </c>
      <c r="H8975" s="8">
        <v>145.90800000000002</v>
      </c>
      <c r="I8975" s="8">
        <v>84.815100000000001</v>
      </c>
      <c r="J8975" s="8">
        <f>datatable[[#This Row],[продажи_]]-datatable[[#This Row],[себестоимость_]]</f>
        <v>61.092900000000014</v>
      </c>
      <c r="L8975"/>
    </row>
    <row r="8976" spans="2:12" x14ac:dyDescent="0.4">
      <c r="B8976" s="5" t="s">
        <v>65</v>
      </c>
      <c r="C8976" s="5" t="s">
        <v>58</v>
      </c>
      <c r="D8976" s="5" t="s">
        <v>17</v>
      </c>
      <c r="E8976" s="5" t="s">
        <v>62</v>
      </c>
      <c r="F8976" s="6">
        <v>44470</v>
      </c>
      <c r="G8976" s="6" t="str">
        <f>TEXT(datatable[[#This Row],[дата]],"ММ")</f>
        <v>10</v>
      </c>
      <c r="H8976" s="8">
        <v>216.77759999999998</v>
      </c>
      <c r="I8976" s="8">
        <v>88.635599999999997</v>
      </c>
      <c r="J8976" s="8">
        <f>datatable[[#This Row],[продажи_]]-datatable[[#This Row],[себестоимость_]]</f>
        <v>128.142</v>
      </c>
      <c r="L8976"/>
    </row>
    <row r="8977" spans="2:12" x14ac:dyDescent="0.4">
      <c r="B8977" s="5" t="s">
        <v>65</v>
      </c>
      <c r="C8977" s="5" t="s">
        <v>58</v>
      </c>
      <c r="D8977" s="5" t="s">
        <v>17</v>
      </c>
      <c r="E8977" s="5" t="s">
        <v>62</v>
      </c>
      <c r="F8977" s="6">
        <v>44501</v>
      </c>
      <c r="G8977" s="6" t="str">
        <f>TEXT(datatable[[#This Row],[дата]],"ММ")</f>
        <v>11</v>
      </c>
      <c r="H8977" s="8">
        <v>289.03679999999997</v>
      </c>
      <c r="I8977" s="8">
        <v>146.7072</v>
      </c>
      <c r="J8977" s="8">
        <f>datatable[[#This Row],[продажи_]]-datatable[[#This Row],[себестоимость_]]</f>
        <v>142.32959999999997</v>
      </c>
      <c r="L8977"/>
    </row>
    <row r="8978" spans="2:12" x14ac:dyDescent="0.4">
      <c r="B8978" s="5" t="s">
        <v>65</v>
      </c>
      <c r="C8978" s="5" t="s">
        <v>58</v>
      </c>
      <c r="D8978" s="5" t="s">
        <v>17</v>
      </c>
      <c r="E8978" s="5" t="s">
        <v>62</v>
      </c>
      <c r="F8978" s="6">
        <v>44531</v>
      </c>
      <c r="G8978" s="6" t="str">
        <f>TEXT(datatable[[#This Row],[дата]],"ММ")</f>
        <v>12</v>
      </c>
      <c r="H8978" s="8">
        <v>213.9984</v>
      </c>
      <c r="I8978" s="8">
        <v>142.63200000000001</v>
      </c>
      <c r="J8978" s="8">
        <f>datatable[[#This Row],[продажи_]]-datatable[[#This Row],[себестоимость_]]</f>
        <v>71.366399999999999</v>
      </c>
      <c r="L8978"/>
    </row>
    <row r="8979" spans="2:12" x14ac:dyDescent="0.4">
      <c r="B8979" s="5" t="s">
        <v>65</v>
      </c>
      <c r="C8979" s="5" t="s">
        <v>58</v>
      </c>
      <c r="D8979" s="5" t="s">
        <v>17</v>
      </c>
      <c r="E8979" s="5" t="s">
        <v>9</v>
      </c>
      <c r="F8979" s="6">
        <v>44197</v>
      </c>
      <c r="G8979" s="6" t="str">
        <f>TEXT(datatable[[#This Row],[дата]],"ММ")</f>
        <v>01</v>
      </c>
      <c r="H8979" s="8">
        <v>175.489</v>
      </c>
      <c r="I8979" s="8">
        <v>92.394999999999996</v>
      </c>
      <c r="J8979" s="8">
        <f>datatable[[#This Row],[продажи_]]-datatable[[#This Row],[себестоимость_]]</f>
        <v>83.094000000000008</v>
      </c>
      <c r="L8979"/>
    </row>
    <row r="8980" spans="2:12" x14ac:dyDescent="0.4">
      <c r="B8980" s="5" t="s">
        <v>65</v>
      </c>
      <c r="C8980" s="5" t="s">
        <v>58</v>
      </c>
      <c r="D8980" s="5" t="s">
        <v>17</v>
      </c>
      <c r="E8980" s="5" t="s">
        <v>9</v>
      </c>
      <c r="F8980" s="6">
        <v>44228</v>
      </c>
      <c r="G8980" s="6" t="str">
        <f>TEXT(datatable[[#This Row],[дата]],"ММ")</f>
        <v>02</v>
      </c>
      <c r="H8980" s="8">
        <v>187.75770000000003</v>
      </c>
      <c r="I8980" s="8">
        <v>130.0052</v>
      </c>
      <c r="J8980" s="8">
        <f>datatable[[#This Row],[продажи_]]-datatable[[#This Row],[себестоимость_]]</f>
        <v>57.752500000000026</v>
      </c>
      <c r="L8980"/>
    </row>
    <row r="8981" spans="2:12" x14ac:dyDescent="0.4">
      <c r="B8981" s="5" t="s">
        <v>65</v>
      </c>
      <c r="C8981" s="5" t="s">
        <v>58</v>
      </c>
      <c r="D8981" s="5" t="s">
        <v>17</v>
      </c>
      <c r="E8981" s="5" t="s">
        <v>9</v>
      </c>
      <c r="F8981" s="6">
        <v>44256</v>
      </c>
      <c r="G8981" s="6" t="str">
        <f>TEXT(datatable[[#This Row],[дата]],"ММ")</f>
        <v>03</v>
      </c>
      <c r="H8981" s="8">
        <v>189.15540000000001</v>
      </c>
      <c r="I8981" s="8">
        <v>182.61600000000001</v>
      </c>
      <c r="J8981" s="8">
        <f>datatable[[#This Row],[продажи_]]-datatable[[#This Row],[себестоимость_]]</f>
        <v>6.5394000000000005</v>
      </c>
      <c r="L8981"/>
    </row>
    <row r="8982" spans="2:12" x14ac:dyDescent="0.4">
      <c r="B8982" s="5" t="s">
        <v>65</v>
      </c>
      <c r="C8982" s="5" t="s">
        <v>58</v>
      </c>
      <c r="D8982" s="5" t="s">
        <v>17</v>
      </c>
      <c r="E8982" s="5" t="s">
        <v>9</v>
      </c>
      <c r="F8982" s="6">
        <v>44287</v>
      </c>
      <c r="G8982" s="6" t="str">
        <f>TEXT(datatable[[#This Row],[дата]],"ММ")</f>
        <v>04</v>
      </c>
      <c r="H8982" s="8">
        <v>231.08640000000003</v>
      </c>
      <c r="I8982" s="8">
        <v>144.3536</v>
      </c>
      <c r="J8982" s="8">
        <f>datatable[[#This Row],[продажи_]]-datatable[[#This Row],[себестоимость_]]</f>
        <v>86.732800000000026</v>
      </c>
      <c r="L8982"/>
    </row>
    <row r="8983" spans="2:12" x14ac:dyDescent="0.4">
      <c r="B8983" s="5" t="s">
        <v>65</v>
      </c>
      <c r="C8983" s="5" t="s">
        <v>58</v>
      </c>
      <c r="D8983" s="5" t="s">
        <v>17</v>
      </c>
      <c r="E8983" s="5" t="s">
        <v>9</v>
      </c>
      <c r="F8983" s="6">
        <v>44317</v>
      </c>
      <c r="G8983" s="6" t="str">
        <f>TEXT(datatable[[#This Row],[дата]],"ММ")</f>
        <v>05</v>
      </c>
      <c r="H8983" s="8">
        <v>219.59420000000003</v>
      </c>
      <c r="I8983" s="8">
        <v>159.78900000000002</v>
      </c>
      <c r="J8983" s="8">
        <f>datatable[[#This Row],[продажи_]]-datatable[[#This Row],[себестоимость_]]</f>
        <v>59.805200000000013</v>
      </c>
      <c r="L8983"/>
    </row>
    <row r="8984" spans="2:12" x14ac:dyDescent="0.4">
      <c r="B8984" s="5" t="s">
        <v>65</v>
      </c>
      <c r="C8984" s="5" t="s">
        <v>58</v>
      </c>
      <c r="D8984" s="5" t="s">
        <v>17</v>
      </c>
      <c r="E8984" s="5" t="s">
        <v>9</v>
      </c>
      <c r="F8984" s="6">
        <v>44348</v>
      </c>
      <c r="G8984" s="6" t="str">
        <f>TEXT(datatable[[#This Row],[дата]],"ММ")</f>
        <v>06</v>
      </c>
      <c r="H8984" s="8">
        <v>142.56540000000001</v>
      </c>
      <c r="I8984" s="8">
        <v>90.003600000000006</v>
      </c>
      <c r="J8984" s="8">
        <f>datatable[[#This Row],[продажи_]]-datatable[[#This Row],[себестоимость_]]</f>
        <v>52.561800000000005</v>
      </c>
      <c r="L8984"/>
    </row>
    <row r="8985" spans="2:12" x14ac:dyDescent="0.4">
      <c r="B8985" s="5" t="s">
        <v>65</v>
      </c>
      <c r="C8985" s="5" t="s">
        <v>58</v>
      </c>
      <c r="D8985" s="5" t="s">
        <v>17</v>
      </c>
      <c r="E8985" s="5" t="s">
        <v>9</v>
      </c>
      <c r="F8985" s="6">
        <v>44378</v>
      </c>
      <c r="G8985" s="6" t="str">
        <f>TEXT(datatable[[#This Row],[дата]],"ММ")</f>
        <v>07</v>
      </c>
      <c r="H8985" s="8">
        <v>120.2022</v>
      </c>
      <c r="I8985" s="8">
        <v>116.4177</v>
      </c>
      <c r="J8985" s="8">
        <f>datatable[[#This Row],[продажи_]]-datatable[[#This Row],[себестоимость_]]</f>
        <v>3.7845000000000084</v>
      </c>
      <c r="L8985"/>
    </row>
    <row r="8986" spans="2:12" x14ac:dyDescent="0.4">
      <c r="B8986" s="5" t="s">
        <v>65</v>
      </c>
      <c r="C8986" s="5" t="s">
        <v>58</v>
      </c>
      <c r="D8986" s="5" t="s">
        <v>17</v>
      </c>
      <c r="E8986" s="5" t="s">
        <v>9</v>
      </c>
      <c r="F8986" s="6">
        <v>44409</v>
      </c>
      <c r="G8986" s="6" t="str">
        <f>TEXT(datatable[[#This Row],[дата]],"ММ")</f>
        <v>08</v>
      </c>
      <c r="H8986" s="8">
        <v>125.48240000000001</v>
      </c>
      <c r="I8986" s="8">
        <v>100.004</v>
      </c>
      <c r="J8986" s="8">
        <f>datatable[[#This Row],[продажи_]]-datatable[[#This Row],[себестоимость_]]</f>
        <v>25.478400000000008</v>
      </c>
      <c r="L8986"/>
    </row>
    <row r="8987" spans="2:12" x14ac:dyDescent="0.4">
      <c r="B8987" s="5" t="s">
        <v>65</v>
      </c>
      <c r="C8987" s="5" t="s">
        <v>58</v>
      </c>
      <c r="D8987" s="5" t="s">
        <v>17</v>
      </c>
      <c r="E8987" s="5" t="s">
        <v>9</v>
      </c>
      <c r="F8987" s="6">
        <v>44440</v>
      </c>
      <c r="G8987" s="6" t="str">
        <f>TEXT(datatable[[#This Row],[дата]],"ММ")</f>
        <v>09</v>
      </c>
      <c r="H8987" s="8">
        <v>142.56540000000001</v>
      </c>
      <c r="I8987" s="8">
        <v>114.46109999999999</v>
      </c>
      <c r="J8987" s="8">
        <f>datatable[[#This Row],[продажи_]]-datatable[[#This Row],[себестоимость_]]</f>
        <v>28.104300000000023</v>
      </c>
      <c r="L8987"/>
    </row>
    <row r="8988" spans="2:12" x14ac:dyDescent="0.4">
      <c r="B8988" s="5" t="s">
        <v>65</v>
      </c>
      <c r="C8988" s="5" t="s">
        <v>58</v>
      </c>
      <c r="D8988" s="5" t="s">
        <v>17</v>
      </c>
      <c r="E8988" s="5" t="s">
        <v>9</v>
      </c>
      <c r="F8988" s="6">
        <v>44470</v>
      </c>
      <c r="G8988" s="6" t="str">
        <f>TEXT(datatable[[#This Row],[дата]],"ММ")</f>
        <v>10</v>
      </c>
      <c r="H8988" s="8">
        <v>154.6788</v>
      </c>
      <c r="I8988" s="8">
        <v>116.0916</v>
      </c>
      <c r="J8988" s="8">
        <f>datatable[[#This Row],[продажи_]]-datatable[[#This Row],[себестоимость_]]</f>
        <v>38.587199999999996</v>
      </c>
      <c r="L8988"/>
    </row>
    <row r="8989" spans="2:12" x14ac:dyDescent="0.4">
      <c r="B8989" s="5" t="s">
        <v>65</v>
      </c>
      <c r="C8989" s="5" t="s">
        <v>58</v>
      </c>
      <c r="D8989" s="5" t="s">
        <v>17</v>
      </c>
      <c r="E8989" s="5" t="s">
        <v>9</v>
      </c>
      <c r="F8989" s="6">
        <v>44501</v>
      </c>
      <c r="G8989" s="6" t="str">
        <f>TEXT(datatable[[#This Row],[дата]],"ММ")</f>
        <v>11</v>
      </c>
      <c r="H8989" s="8">
        <v>250.96480000000003</v>
      </c>
      <c r="I8989" s="8">
        <v>191.31200000000004</v>
      </c>
      <c r="J8989" s="8">
        <f>datatable[[#This Row],[продажи_]]-datatable[[#This Row],[себестоимость_]]</f>
        <v>59.652799999999985</v>
      </c>
      <c r="L8989"/>
    </row>
    <row r="8990" spans="2:12" x14ac:dyDescent="0.4">
      <c r="B8990" s="5" t="s">
        <v>65</v>
      </c>
      <c r="C8990" s="5" t="s">
        <v>58</v>
      </c>
      <c r="D8990" s="5" t="s">
        <v>17</v>
      </c>
      <c r="E8990" s="5" t="s">
        <v>9</v>
      </c>
      <c r="F8990" s="6">
        <v>44531</v>
      </c>
      <c r="G8990" s="6" t="str">
        <f>TEXT(datatable[[#This Row],[дата]],"ММ")</f>
        <v>12</v>
      </c>
      <c r="H8990" s="8">
        <v>182.6328</v>
      </c>
      <c r="I8990" s="8">
        <v>140.00560000000002</v>
      </c>
      <c r="J8990" s="8">
        <f>datatable[[#This Row],[продажи_]]-datatable[[#This Row],[себестоимость_]]</f>
        <v>42.627199999999988</v>
      </c>
      <c r="L8990"/>
    </row>
    <row r="8991" spans="2:12" x14ac:dyDescent="0.4">
      <c r="B8991" s="5" t="s">
        <v>65</v>
      </c>
      <c r="C8991" s="5" t="s">
        <v>58</v>
      </c>
      <c r="D8991" s="5" t="s">
        <v>17</v>
      </c>
      <c r="E8991" s="5" t="s">
        <v>10</v>
      </c>
      <c r="F8991" s="6">
        <v>44197</v>
      </c>
      <c r="G8991" s="6" t="str">
        <f>TEXT(datatable[[#This Row],[дата]],"ММ")</f>
        <v>01</v>
      </c>
      <c r="H8991" s="8">
        <v>56.408500000000004</v>
      </c>
      <c r="I8991" s="8">
        <v>43.56</v>
      </c>
      <c r="J8991" s="8">
        <f>datatable[[#This Row],[продажи_]]-datatable[[#This Row],[себестоимость_]]</f>
        <v>12.848500000000001</v>
      </c>
      <c r="L8991"/>
    </row>
    <row r="8992" spans="2:12" x14ac:dyDescent="0.4">
      <c r="B8992" s="5" t="s">
        <v>65</v>
      </c>
      <c r="C8992" s="5" t="s">
        <v>58</v>
      </c>
      <c r="D8992" s="5" t="s">
        <v>17</v>
      </c>
      <c r="E8992" s="5" t="s">
        <v>10</v>
      </c>
      <c r="F8992" s="6">
        <v>44228</v>
      </c>
      <c r="G8992" s="6" t="str">
        <f>TEXT(datatable[[#This Row],[дата]],"ММ")</f>
        <v>02</v>
      </c>
      <c r="H8992" s="8">
        <v>84.221800000000002</v>
      </c>
      <c r="I8992" s="8">
        <v>49.077599999999997</v>
      </c>
      <c r="J8992" s="8">
        <f>datatable[[#This Row],[продажи_]]-datatable[[#This Row],[себестоимость_]]</f>
        <v>35.144200000000005</v>
      </c>
      <c r="L8992"/>
    </row>
    <row r="8993" spans="2:12" x14ac:dyDescent="0.4">
      <c r="B8993" s="5" t="s">
        <v>65</v>
      </c>
      <c r="C8993" s="5" t="s">
        <v>58</v>
      </c>
      <c r="D8993" s="5" t="s">
        <v>17</v>
      </c>
      <c r="E8993" s="5" t="s">
        <v>10</v>
      </c>
      <c r="F8993" s="6">
        <v>44256</v>
      </c>
      <c r="G8993" s="6" t="str">
        <f>TEXT(datatable[[#This Row],[дата]],"ММ")</f>
        <v>03</v>
      </c>
      <c r="H8993" s="8">
        <v>89.136599999999987</v>
      </c>
      <c r="I8993" s="8">
        <v>53.869200000000006</v>
      </c>
      <c r="J8993" s="8">
        <f>datatable[[#This Row],[продажи_]]-datatable[[#This Row],[себестоимость_]]</f>
        <v>35.267399999999981</v>
      </c>
      <c r="L8993"/>
    </row>
    <row r="8994" spans="2:12" x14ac:dyDescent="0.4">
      <c r="B8994" s="5" t="s">
        <v>65</v>
      </c>
      <c r="C8994" s="5" t="s">
        <v>58</v>
      </c>
      <c r="D8994" s="5" t="s">
        <v>17</v>
      </c>
      <c r="E8994" s="5" t="s">
        <v>10</v>
      </c>
      <c r="F8994" s="6">
        <v>44287</v>
      </c>
      <c r="G8994" s="6" t="str">
        <f>TEXT(datatable[[#This Row],[дата]],"ММ")</f>
        <v>04</v>
      </c>
      <c r="H8994" s="8">
        <v>104.55119999999999</v>
      </c>
      <c r="I8994" s="8">
        <v>51.110399999999998</v>
      </c>
      <c r="J8994" s="8">
        <f>datatable[[#This Row],[продажи_]]-datatable[[#This Row],[себестоимость_]]</f>
        <v>53.440799999999996</v>
      </c>
      <c r="L8994"/>
    </row>
    <row r="8995" spans="2:12" x14ac:dyDescent="0.4">
      <c r="B8995" s="5" t="s">
        <v>65</v>
      </c>
      <c r="C8995" s="5" t="s">
        <v>58</v>
      </c>
      <c r="D8995" s="5" t="s">
        <v>17</v>
      </c>
      <c r="E8995" s="5" t="s">
        <v>10</v>
      </c>
      <c r="F8995" s="6">
        <v>44317</v>
      </c>
      <c r="G8995" s="6" t="str">
        <f>TEXT(datatable[[#This Row],[дата]],"ММ")</f>
        <v>05</v>
      </c>
      <c r="H8995" s="8">
        <v>62.552</v>
      </c>
      <c r="I8995" s="8">
        <v>48.787199999999999</v>
      </c>
      <c r="J8995" s="8">
        <f>datatable[[#This Row],[продажи_]]-datatable[[#This Row],[себестоимость_]]</f>
        <v>13.764800000000001</v>
      </c>
      <c r="L8995"/>
    </row>
    <row r="8996" spans="2:12" x14ac:dyDescent="0.4">
      <c r="B8996" s="5" t="s">
        <v>65</v>
      </c>
      <c r="C8996" s="5" t="s">
        <v>58</v>
      </c>
      <c r="D8996" s="5" t="s">
        <v>17</v>
      </c>
      <c r="E8996" s="5" t="s">
        <v>10</v>
      </c>
      <c r="F8996" s="6">
        <v>44348</v>
      </c>
      <c r="G8996" s="6" t="str">
        <f>TEXT(datatable[[#This Row],[дата]],"ММ")</f>
        <v>06</v>
      </c>
      <c r="H8996" s="8">
        <v>44.735849999999999</v>
      </c>
      <c r="I8996" s="8">
        <v>37.570499999999996</v>
      </c>
      <c r="J8996" s="8">
        <f>datatable[[#This Row],[продажи_]]-datatable[[#This Row],[себестоимость_]]</f>
        <v>7.1653500000000037</v>
      </c>
      <c r="L8996"/>
    </row>
    <row r="8997" spans="2:12" x14ac:dyDescent="0.4">
      <c r="B8997" s="5" t="s">
        <v>65</v>
      </c>
      <c r="C8997" s="5" t="s">
        <v>58</v>
      </c>
      <c r="D8997" s="5" t="s">
        <v>17</v>
      </c>
      <c r="E8997" s="5" t="s">
        <v>10</v>
      </c>
      <c r="F8997" s="6">
        <v>44378</v>
      </c>
      <c r="G8997" s="6" t="str">
        <f>TEXT(datatable[[#This Row],[дата]],"ММ")</f>
        <v>07</v>
      </c>
      <c r="H8997" s="8">
        <v>50.767650000000003</v>
      </c>
      <c r="I8997" s="8">
        <v>31.689900000000002</v>
      </c>
      <c r="J8997" s="8">
        <f>datatable[[#This Row],[продажи_]]-datatable[[#This Row],[себестоимость_]]</f>
        <v>19.077750000000002</v>
      </c>
      <c r="L8997"/>
    </row>
    <row r="8998" spans="2:12" x14ac:dyDescent="0.4">
      <c r="B8998" s="5" t="s">
        <v>65</v>
      </c>
      <c r="C8998" s="5" t="s">
        <v>58</v>
      </c>
      <c r="D8998" s="5" t="s">
        <v>17</v>
      </c>
      <c r="E8998" s="5" t="s">
        <v>10</v>
      </c>
      <c r="F8998" s="6">
        <v>44409</v>
      </c>
      <c r="G8998" s="6" t="str">
        <f>TEXT(datatable[[#This Row],[дата]],"ММ")</f>
        <v>08</v>
      </c>
      <c r="H8998" s="8">
        <v>52.7224</v>
      </c>
      <c r="I8998" s="8">
        <v>28.749599999999997</v>
      </c>
      <c r="J8998" s="8">
        <f>datatable[[#This Row],[продажи_]]-datatable[[#This Row],[себестоимость_]]</f>
        <v>23.972800000000003</v>
      </c>
      <c r="L8998"/>
    </row>
    <row r="8999" spans="2:12" x14ac:dyDescent="0.4">
      <c r="B8999" s="5" t="s">
        <v>65</v>
      </c>
      <c r="C8999" s="5" t="s">
        <v>58</v>
      </c>
      <c r="D8999" s="5" t="s">
        <v>17</v>
      </c>
      <c r="E8999" s="5" t="s">
        <v>10</v>
      </c>
      <c r="F8999" s="6">
        <v>44440</v>
      </c>
      <c r="G8999" s="6" t="str">
        <f>TEXT(datatable[[#This Row],[дата]],"ММ")</f>
        <v>09</v>
      </c>
      <c r="H8999" s="8">
        <v>48.254399999999997</v>
      </c>
      <c r="I8999" s="8">
        <v>32.016600000000004</v>
      </c>
      <c r="J8999" s="8">
        <f>datatable[[#This Row],[продажи_]]-datatable[[#This Row],[себестоимость_]]</f>
        <v>16.237799999999993</v>
      </c>
      <c r="L8999"/>
    </row>
    <row r="9000" spans="2:12" x14ac:dyDescent="0.4">
      <c r="B9000" s="5" t="s">
        <v>65</v>
      </c>
      <c r="C9000" s="5" t="s">
        <v>58</v>
      </c>
      <c r="D9000" s="5" t="s">
        <v>17</v>
      </c>
      <c r="E9000" s="5" t="s">
        <v>10</v>
      </c>
      <c r="F9000" s="6">
        <v>44470</v>
      </c>
      <c r="G9000" s="6" t="str">
        <f>TEXT(datatable[[#This Row],[дата]],"ММ")</f>
        <v>10</v>
      </c>
      <c r="H9000" s="8">
        <v>62.998799999999996</v>
      </c>
      <c r="I9000" s="8">
        <v>39.204000000000001</v>
      </c>
      <c r="J9000" s="8">
        <f>datatable[[#This Row],[продажи_]]-datatable[[#This Row],[себестоимость_]]</f>
        <v>23.794799999999995</v>
      </c>
      <c r="L9000"/>
    </row>
    <row r="9001" spans="2:12" x14ac:dyDescent="0.4">
      <c r="B9001" s="5" t="s">
        <v>65</v>
      </c>
      <c r="C9001" s="5" t="s">
        <v>58</v>
      </c>
      <c r="D9001" s="5" t="s">
        <v>17</v>
      </c>
      <c r="E9001" s="5" t="s">
        <v>10</v>
      </c>
      <c r="F9001" s="6">
        <v>44501</v>
      </c>
      <c r="G9001" s="6" t="str">
        <f>TEXT(datatable[[#This Row],[дата]],"ММ")</f>
        <v>11</v>
      </c>
      <c r="H9001" s="8">
        <v>85.785600000000002</v>
      </c>
      <c r="I9001" s="8">
        <v>51.691200000000002</v>
      </c>
      <c r="J9001" s="8">
        <f>datatable[[#This Row],[продажи_]]-datatable[[#This Row],[себестоимость_]]</f>
        <v>34.0944</v>
      </c>
      <c r="L9001"/>
    </row>
    <row r="9002" spans="2:12" x14ac:dyDescent="0.4">
      <c r="B9002" s="5" t="s">
        <v>65</v>
      </c>
      <c r="C9002" s="5" t="s">
        <v>58</v>
      </c>
      <c r="D9002" s="5" t="s">
        <v>17</v>
      </c>
      <c r="E9002" s="5" t="s">
        <v>10</v>
      </c>
      <c r="F9002" s="6">
        <v>44531</v>
      </c>
      <c r="G9002" s="6" t="str">
        <f>TEXT(datatable[[#This Row],[дата]],"ММ")</f>
        <v>12</v>
      </c>
      <c r="H9002" s="8">
        <v>64.115799999999993</v>
      </c>
      <c r="I9002" s="8">
        <v>52.852800000000002</v>
      </c>
      <c r="J9002" s="8">
        <f>datatable[[#This Row],[продажи_]]-datatable[[#This Row],[себестоимость_]]</f>
        <v>11.262999999999991</v>
      </c>
      <c r="L9002"/>
    </row>
    <row r="9003" spans="2:12" x14ac:dyDescent="0.4">
      <c r="B9003" s="5" t="s">
        <v>65</v>
      </c>
      <c r="C9003" s="5" t="s">
        <v>58</v>
      </c>
      <c r="D9003" s="5" t="s">
        <v>17</v>
      </c>
      <c r="E9003" s="5" t="s">
        <v>7</v>
      </c>
      <c r="F9003" s="6">
        <v>44197</v>
      </c>
      <c r="G9003" s="6" t="str">
        <f>TEXT(datatable[[#This Row],[дата]],"ММ")</f>
        <v>01</v>
      </c>
      <c r="H9003" s="8">
        <v>11.0745</v>
      </c>
      <c r="I9003" s="8">
        <v>3.4100000000000006</v>
      </c>
      <c r="J9003" s="8">
        <f>datatable[[#This Row],[продажи_]]-datatable[[#This Row],[себестоимость_]]</f>
        <v>7.6645000000000003</v>
      </c>
      <c r="L9003"/>
    </row>
    <row r="9004" spans="2:12" x14ac:dyDescent="0.4">
      <c r="B9004" s="5" t="s">
        <v>65</v>
      </c>
      <c r="C9004" s="5" t="s">
        <v>58</v>
      </c>
      <c r="D9004" s="5" t="s">
        <v>17</v>
      </c>
      <c r="E9004" s="5" t="s">
        <v>7</v>
      </c>
      <c r="F9004" s="6">
        <v>44228</v>
      </c>
      <c r="G9004" s="6" t="str">
        <f>TEXT(datatable[[#This Row],[дата]],"ММ")</f>
        <v>02</v>
      </c>
      <c r="H9004" s="8">
        <v>11.840400000000001</v>
      </c>
      <c r="I9004" s="8">
        <v>3.5061</v>
      </c>
      <c r="J9004" s="8">
        <f>datatable[[#This Row],[продажи_]]-datatable[[#This Row],[себестоимость_]]</f>
        <v>8.3343000000000007</v>
      </c>
      <c r="L9004"/>
    </row>
    <row r="9005" spans="2:12" x14ac:dyDescent="0.4">
      <c r="B9005" s="5" t="s">
        <v>65</v>
      </c>
      <c r="C9005" s="5" t="s">
        <v>58</v>
      </c>
      <c r="D9005" s="5" t="s">
        <v>17</v>
      </c>
      <c r="E9005" s="5" t="s">
        <v>7</v>
      </c>
      <c r="F9005" s="6">
        <v>44256</v>
      </c>
      <c r="G9005" s="6" t="str">
        <f>TEXT(datatable[[#This Row],[дата]],"ММ")</f>
        <v>03</v>
      </c>
      <c r="H9005" s="8">
        <v>12.751200000000001</v>
      </c>
      <c r="I9005" s="8">
        <v>4.2531999999999996</v>
      </c>
      <c r="J9005" s="8">
        <f>datatable[[#This Row],[продажи_]]-datatable[[#This Row],[себестоимость_]]</f>
        <v>8.4980000000000011</v>
      </c>
      <c r="L9005"/>
    </row>
    <row r="9006" spans="2:12" x14ac:dyDescent="0.4">
      <c r="B9006" s="5" t="s">
        <v>65</v>
      </c>
      <c r="C9006" s="5" t="s">
        <v>58</v>
      </c>
      <c r="D9006" s="5" t="s">
        <v>17</v>
      </c>
      <c r="E9006" s="5" t="s">
        <v>7</v>
      </c>
      <c r="F9006" s="6">
        <v>44287</v>
      </c>
      <c r="G9006" s="6" t="str">
        <f>TEXT(datatable[[#This Row],[дата]],"ММ")</f>
        <v>04</v>
      </c>
      <c r="H9006" s="8">
        <v>14.241599999999998</v>
      </c>
      <c r="I9006" s="8">
        <v>4.9104000000000001</v>
      </c>
      <c r="J9006" s="8">
        <f>datatable[[#This Row],[продажи_]]-datatable[[#This Row],[себестоимость_]]</f>
        <v>9.3311999999999991</v>
      </c>
      <c r="L9006"/>
    </row>
    <row r="9007" spans="2:12" x14ac:dyDescent="0.4">
      <c r="B9007" s="5" t="s">
        <v>65</v>
      </c>
      <c r="C9007" s="5" t="s">
        <v>58</v>
      </c>
      <c r="D9007" s="5" t="s">
        <v>17</v>
      </c>
      <c r="E9007" s="5" t="s">
        <v>7</v>
      </c>
      <c r="F9007" s="6">
        <v>44317</v>
      </c>
      <c r="G9007" s="6" t="str">
        <f>TEXT(datatable[[#This Row],[дата]],"ММ")</f>
        <v>05</v>
      </c>
      <c r="H9007" s="8">
        <v>15.939000000000002</v>
      </c>
      <c r="I9007" s="8">
        <v>4.8608000000000002</v>
      </c>
      <c r="J9007" s="8">
        <f>datatable[[#This Row],[продажи_]]-datatable[[#This Row],[себестоимость_]]</f>
        <v>11.078200000000002</v>
      </c>
      <c r="L9007"/>
    </row>
    <row r="9008" spans="2:12" x14ac:dyDescent="0.4">
      <c r="B9008" s="5" t="s">
        <v>65</v>
      </c>
      <c r="C9008" s="5" t="s">
        <v>58</v>
      </c>
      <c r="D9008" s="5" t="s">
        <v>17</v>
      </c>
      <c r="E9008" s="5" t="s">
        <v>7</v>
      </c>
      <c r="F9008" s="6">
        <v>44348</v>
      </c>
      <c r="G9008" s="6" t="str">
        <f>TEXT(datatable[[#This Row],[дата]],"ММ")</f>
        <v>06</v>
      </c>
      <c r="H9008" s="8">
        <v>8.2903500000000001</v>
      </c>
      <c r="I9008" s="8">
        <v>2.9016000000000002</v>
      </c>
      <c r="J9008" s="8">
        <f>datatable[[#This Row],[продажи_]]-datatable[[#This Row],[себестоимость_]]</f>
        <v>5.3887499999999999</v>
      </c>
      <c r="L9008"/>
    </row>
    <row r="9009" spans="2:12" x14ac:dyDescent="0.4">
      <c r="B9009" s="5" t="s">
        <v>65</v>
      </c>
      <c r="C9009" s="5" t="s">
        <v>58</v>
      </c>
      <c r="D9009" s="5" t="s">
        <v>17</v>
      </c>
      <c r="E9009" s="5" t="s">
        <v>7</v>
      </c>
      <c r="F9009" s="6">
        <v>44378</v>
      </c>
      <c r="G9009" s="6" t="str">
        <f>TEXT(datatable[[#This Row],[дата]],"ММ")</f>
        <v>07</v>
      </c>
      <c r="H9009" s="8">
        <v>8.2903500000000001</v>
      </c>
      <c r="I9009" s="8">
        <v>3.3201000000000001</v>
      </c>
      <c r="J9009" s="8">
        <f>datatable[[#This Row],[продажи_]]-datatable[[#This Row],[себестоимость_]]</f>
        <v>4.9702500000000001</v>
      </c>
      <c r="L9009"/>
    </row>
    <row r="9010" spans="2:12" x14ac:dyDescent="0.4">
      <c r="B9010" s="5" t="s">
        <v>65</v>
      </c>
      <c r="C9010" s="5" t="s">
        <v>58</v>
      </c>
      <c r="D9010" s="5" t="s">
        <v>17</v>
      </c>
      <c r="E9010" s="5" t="s">
        <v>7</v>
      </c>
      <c r="F9010" s="6">
        <v>44409</v>
      </c>
      <c r="G9010" s="6" t="str">
        <f>TEXT(datatable[[#This Row],[дата]],"ММ")</f>
        <v>08</v>
      </c>
      <c r="H9010" s="8">
        <v>8.4455999999999989</v>
      </c>
      <c r="I9010" s="8">
        <v>2.8271999999999999</v>
      </c>
      <c r="J9010" s="8">
        <f>datatable[[#This Row],[продажи_]]-datatable[[#This Row],[себестоимость_]]</f>
        <v>5.6183999999999994</v>
      </c>
      <c r="L9010"/>
    </row>
    <row r="9011" spans="2:12" x14ac:dyDescent="0.4">
      <c r="B9011" s="5" t="s">
        <v>65</v>
      </c>
      <c r="C9011" s="5" t="s">
        <v>58</v>
      </c>
      <c r="D9011" s="5" t="s">
        <v>17</v>
      </c>
      <c r="E9011" s="5" t="s">
        <v>7</v>
      </c>
      <c r="F9011" s="6">
        <v>44440</v>
      </c>
      <c r="G9011" s="6" t="str">
        <f>TEXT(datatable[[#This Row],[дата]],"ММ")</f>
        <v>09</v>
      </c>
      <c r="H9011" s="8">
        <v>8.3834999999999997</v>
      </c>
      <c r="I9011" s="8">
        <v>2.5388999999999999</v>
      </c>
      <c r="J9011" s="8">
        <f>datatable[[#This Row],[продажи_]]-datatable[[#This Row],[себестоимость_]]</f>
        <v>5.8445999999999998</v>
      </c>
      <c r="L9011"/>
    </row>
    <row r="9012" spans="2:12" x14ac:dyDescent="0.4">
      <c r="B9012" s="5" t="s">
        <v>65</v>
      </c>
      <c r="C9012" s="5" t="s">
        <v>58</v>
      </c>
      <c r="D9012" s="5" t="s">
        <v>17</v>
      </c>
      <c r="E9012" s="5" t="s">
        <v>7</v>
      </c>
      <c r="F9012" s="6">
        <v>44470</v>
      </c>
      <c r="G9012" s="6" t="str">
        <f>TEXT(datatable[[#This Row],[дата]],"ММ")</f>
        <v>10</v>
      </c>
      <c r="H9012" s="8">
        <v>12.5442</v>
      </c>
      <c r="I9012" s="8">
        <v>3.7572000000000001</v>
      </c>
      <c r="J9012" s="8">
        <f>datatable[[#This Row],[продажи_]]-datatable[[#This Row],[себестоимость_]]</f>
        <v>8.786999999999999</v>
      </c>
      <c r="L9012"/>
    </row>
    <row r="9013" spans="2:12" x14ac:dyDescent="0.4">
      <c r="B9013" s="5" t="s">
        <v>65</v>
      </c>
      <c r="C9013" s="5" t="s">
        <v>58</v>
      </c>
      <c r="D9013" s="5" t="s">
        <v>17</v>
      </c>
      <c r="E9013" s="5" t="s">
        <v>7</v>
      </c>
      <c r="F9013" s="6">
        <v>44501</v>
      </c>
      <c r="G9013" s="6" t="str">
        <f>TEXT(datatable[[#This Row],[дата]],"ММ")</f>
        <v>11</v>
      </c>
      <c r="H9013" s="8">
        <v>18.5472</v>
      </c>
      <c r="I9013" s="8">
        <v>5.2576000000000001</v>
      </c>
      <c r="J9013" s="8">
        <f>datatable[[#This Row],[продажи_]]-datatable[[#This Row],[себестоимость_]]</f>
        <v>13.2896</v>
      </c>
      <c r="L9013"/>
    </row>
    <row r="9014" spans="2:12" x14ac:dyDescent="0.4">
      <c r="B9014" s="5" t="s">
        <v>65</v>
      </c>
      <c r="C9014" s="5" t="s">
        <v>58</v>
      </c>
      <c r="D9014" s="5" t="s">
        <v>17</v>
      </c>
      <c r="E9014" s="5" t="s">
        <v>7</v>
      </c>
      <c r="F9014" s="6">
        <v>44531</v>
      </c>
      <c r="G9014" s="6" t="str">
        <f>TEXT(datatable[[#This Row],[дата]],"ММ")</f>
        <v>12</v>
      </c>
      <c r="H9014" s="8">
        <v>12.1716</v>
      </c>
      <c r="I9014" s="8">
        <v>5.0777999999999999</v>
      </c>
      <c r="J9014" s="8">
        <f>datatable[[#This Row],[продажи_]]-datatable[[#This Row],[себестоимость_]]</f>
        <v>7.0937999999999999</v>
      </c>
      <c r="L9014"/>
    </row>
    <row r="9015" spans="2:12" x14ac:dyDescent="0.4">
      <c r="B9015" s="5" t="s">
        <v>65</v>
      </c>
      <c r="C9015" s="5" t="s">
        <v>58</v>
      </c>
      <c r="D9015" s="5" t="s">
        <v>17</v>
      </c>
      <c r="E9015" s="5" t="s">
        <v>7</v>
      </c>
      <c r="F9015" s="6">
        <v>44197</v>
      </c>
      <c r="G9015" s="6" t="str">
        <f>TEXT(datatable[[#This Row],[дата]],"ММ")</f>
        <v>01</v>
      </c>
      <c r="H9015" s="8">
        <v>9.52</v>
      </c>
      <c r="I9015" s="8">
        <v>2.8000000000000003</v>
      </c>
      <c r="J9015" s="8">
        <f>datatable[[#This Row],[продажи_]]-datatable[[#This Row],[себестоимость_]]</f>
        <v>6.7199999999999989</v>
      </c>
      <c r="L9015"/>
    </row>
    <row r="9016" spans="2:12" x14ac:dyDescent="0.4">
      <c r="B9016" s="5" t="s">
        <v>65</v>
      </c>
      <c r="C9016" s="5" t="s">
        <v>58</v>
      </c>
      <c r="D9016" s="5" t="s">
        <v>17</v>
      </c>
      <c r="E9016" s="5" t="s">
        <v>7</v>
      </c>
      <c r="F9016" s="6">
        <v>44228</v>
      </c>
      <c r="G9016" s="6" t="str">
        <f>TEXT(datatable[[#This Row],[дата]],"ММ")</f>
        <v>02</v>
      </c>
      <c r="H9016" s="8">
        <v>8.32</v>
      </c>
      <c r="I9016" s="8">
        <v>3.3488000000000002</v>
      </c>
      <c r="J9016" s="8">
        <f>datatable[[#This Row],[продажи_]]-datatable[[#This Row],[себестоимость_]]</f>
        <v>4.9711999999999996</v>
      </c>
      <c r="L9016"/>
    </row>
    <row r="9017" spans="2:12" x14ac:dyDescent="0.4">
      <c r="B9017" s="5" t="s">
        <v>65</v>
      </c>
      <c r="C9017" s="5" t="s">
        <v>58</v>
      </c>
      <c r="D9017" s="5" t="s">
        <v>17</v>
      </c>
      <c r="E9017" s="5" t="s">
        <v>7</v>
      </c>
      <c r="F9017" s="6">
        <v>44256</v>
      </c>
      <c r="G9017" s="6" t="str">
        <f>TEXT(datatable[[#This Row],[дата]],"ММ")</f>
        <v>03</v>
      </c>
      <c r="H9017" s="8">
        <v>9.5200000000000014</v>
      </c>
      <c r="I9017" s="8">
        <v>4.4295999999999998</v>
      </c>
      <c r="J9017" s="8">
        <f>datatable[[#This Row],[продажи_]]-datatable[[#This Row],[себестоимость_]]</f>
        <v>5.0904000000000016</v>
      </c>
      <c r="L9017"/>
    </row>
    <row r="9018" spans="2:12" x14ac:dyDescent="0.4">
      <c r="B9018" s="5" t="s">
        <v>65</v>
      </c>
      <c r="C9018" s="5" t="s">
        <v>58</v>
      </c>
      <c r="D9018" s="5" t="s">
        <v>17</v>
      </c>
      <c r="E9018" s="5" t="s">
        <v>7</v>
      </c>
      <c r="F9018" s="6">
        <v>44287</v>
      </c>
      <c r="G9018" s="6" t="str">
        <f>TEXT(datatable[[#This Row],[дата]],"ММ")</f>
        <v>04</v>
      </c>
      <c r="H9018" s="8">
        <v>13.056000000000001</v>
      </c>
      <c r="I9018" s="8">
        <v>3.6288000000000005</v>
      </c>
      <c r="J9018" s="8">
        <f>datatable[[#This Row],[продажи_]]-datatable[[#This Row],[себестоимость_]]</f>
        <v>9.4272000000000009</v>
      </c>
      <c r="L9018"/>
    </row>
    <row r="9019" spans="2:12" x14ac:dyDescent="0.4">
      <c r="B9019" s="5" t="s">
        <v>65</v>
      </c>
      <c r="C9019" s="5" t="s">
        <v>58</v>
      </c>
      <c r="D9019" s="5" t="s">
        <v>17</v>
      </c>
      <c r="E9019" s="5" t="s">
        <v>7</v>
      </c>
      <c r="F9019" s="6">
        <v>44317</v>
      </c>
      <c r="G9019" s="6" t="str">
        <f>TEXT(datatable[[#This Row],[дата]],"ММ")</f>
        <v>05</v>
      </c>
      <c r="H9019" s="8">
        <v>11.200000000000001</v>
      </c>
      <c r="I9019" s="8">
        <v>4.4295999999999998</v>
      </c>
      <c r="J9019" s="8">
        <f>datatable[[#This Row],[продажи_]]-datatable[[#This Row],[себестоимость_]]</f>
        <v>6.7704000000000013</v>
      </c>
      <c r="L9019"/>
    </row>
    <row r="9020" spans="2:12" x14ac:dyDescent="0.4">
      <c r="B9020" s="5" t="s">
        <v>65</v>
      </c>
      <c r="C9020" s="5" t="s">
        <v>58</v>
      </c>
      <c r="D9020" s="5" t="s">
        <v>17</v>
      </c>
      <c r="E9020" s="5" t="s">
        <v>7</v>
      </c>
      <c r="F9020" s="6">
        <v>44348</v>
      </c>
      <c r="G9020" s="6" t="str">
        <f>TEXT(datatable[[#This Row],[дата]],"ММ")</f>
        <v>06</v>
      </c>
      <c r="H9020" s="8">
        <v>8.64</v>
      </c>
      <c r="I9020" s="8">
        <v>2.6460000000000004</v>
      </c>
      <c r="J9020" s="8">
        <f>datatable[[#This Row],[продажи_]]-datatable[[#This Row],[себестоимость_]]</f>
        <v>5.9939999999999998</v>
      </c>
      <c r="L9020"/>
    </row>
    <row r="9021" spans="2:12" x14ac:dyDescent="0.4">
      <c r="B9021" s="5" t="s">
        <v>65</v>
      </c>
      <c r="C9021" s="5" t="s">
        <v>58</v>
      </c>
      <c r="D9021" s="5" t="s">
        <v>17</v>
      </c>
      <c r="E9021" s="5" t="s">
        <v>7</v>
      </c>
      <c r="F9021" s="6">
        <v>44378</v>
      </c>
      <c r="G9021" s="6" t="str">
        <f>TEXT(datatable[[#This Row],[дата]],"ММ")</f>
        <v>07</v>
      </c>
      <c r="H9021" s="8">
        <v>8.4239999999999995</v>
      </c>
      <c r="I9021" s="8">
        <v>2.8979999999999997</v>
      </c>
      <c r="J9021" s="8">
        <f>datatable[[#This Row],[продажи_]]-datatable[[#This Row],[себестоимость_]]</f>
        <v>5.5259999999999998</v>
      </c>
      <c r="L9021"/>
    </row>
    <row r="9022" spans="2:12" x14ac:dyDescent="0.4">
      <c r="B9022" s="5" t="s">
        <v>65</v>
      </c>
      <c r="C9022" s="5" t="s">
        <v>58</v>
      </c>
      <c r="D9022" s="5" t="s">
        <v>17</v>
      </c>
      <c r="E9022" s="5" t="s">
        <v>7</v>
      </c>
      <c r="F9022" s="6">
        <v>44409</v>
      </c>
      <c r="G9022" s="6" t="str">
        <f>TEXT(datatable[[#This Row],[дата]],"ММ")</f>
        <v>08</v>
      </c>
      <c r="H9022" s="8">
        <v>6.2080000000000002</v>
      </c>
      <c r="I9022" s="8">
        <v>1.9712000000000003</v>
      </c>
      <c r="J9022" s="8">
        <f>datatable[[#This Row],[продажи_]]-datatable[[#This Row],[себестоимость_]]</f>
        <v>4.2367999999999997</v>
      </c>
      <c r="L9022"/>
    </row>
    <row r="9023" spans="2:12" x14ac:dyDescent="0.4">
      <c r="B9023" s="5" t="s">
        <v>65</v>
      </c>
      <c r="C9023" s="5" t="s">
        <v>58</v>
      </c>
      <c r="D9023" s="5" t="s">
        <v>17</v>
      </c>
      <c r="E9023" s="5" t="s">
        <v>7</v>
      </c>
      <c r="F9023" s="6">
        <v>44440</v>
      </c>
      <c r="G9023" s="6" t="str">
        <f>TEXT(datatable[[#This Row],[дата]],"ММ")</f>
        <v>09</v>
      </c>
      <c r="H9023" s="8">
        <v>7.9200000000000008</v>
      </c>
      <c r="I9023" s="8">
        <v>2.6964000000000001</v>
      </c>
      <c r="J9023" s="8">
        <f>datatable[[#This Row],[продажи_]]-datatable[[#This Row],[себестоимость_]]</f>
        <v>5.2236000000000011</v>
      </c>
      <c r="L9023"/>
    </row>
    <row r="9024" spans="2:12" x14ac:dyDescent="0.4">
      <c r="B9024" s="5" t="s">
        <v>65</v>
      </c>
      <c r="C9024" s="5" t="s">
        <v>58</v>
      </c>
      <c r="D9024" s="5" t="s">
        <v>17</v>
      </c>
      <c r="E9024" s="5" t="s">
        <v>7</v>
      </c>
      <c r="F9024" s="6">
        <v>44470</v>
      </c>
      <c r="G9024" s="6" t="str">
        <f>TEXT(datatable[[#This Row],[дата]],"ММ")</f>
        <v>10</v>
      </c>
      <c r="H9024" s="8">
        <v>9.6959999999999997</v>
      </c>
      <c r="I9024" s="8">
        <v>3.4272</v>
      </c>
      <c r="J9024" s="8">
        <f>datatable[[#This Row],[продажи_]]-datatable[[#This Row],[себестоимость_]]</f>
        <v>6.2687999999999997</v>
      </c>
      <c r="L9024"/>
    </row>
    <row r="9025" spans="2:12" x14ac:dyDescent="0.4">
      <c r="B9025" s="5" t="s">
        <v>65</v>
      </c>
      <c r="C9025" s="5" t="s">
        <v>58</v>
      </c>
      <c r="D9025" s="5" t="s">
        <v>17</v>
      </c>
      <c r="E9025" s="5" t="s">
        <v>7</v>
      </c>
      <c r="F9025" s="6">
        <v>44501</v>
      </c>
      <c r="G9025" s="6" t="str">
        <f>TEXT(datatable[[#This Row],[дата]],"ММ")</f>
        <v>11</v>
      </c>
      <c r="H9025" s="8">
        <v>13.696000000000002</v>
      </c>
      <c r="I9025" s="8">
        <v>5.2416</v>
      </c>
      <c r="J9025" s="8">
        <f>datatable[[#This Row],[продажи_]]-datatable[[#This Row],[себестоимость_]]</f>
        <v>8.4544000000000015</v>
      </c>
      <c r="L9025"/>
    </row>
    <row r="9026" spans="2:12" x14ac:dyDescent="0.4">
      <c r="B9026" s="5" t="s">
        <v>65</v>
      </c>
      <c r="C9026" s="5" t="s">
        <v>58</v>
      </c>
      <c r="D9026" s="5" t="s">
        <v>17</v>
      </c>
      <c r="E9026" s="5" t="s">
        <v>7</v>
      </c>
      <c r="F9026" s="6">
        <v>44531</v>
      </c>
      <c r="G9026" s="6" t="str">
        <f>TEXT(datatable[[#This Row],[дата]],"ММ")</f>
        <v>12</v>
      </c>
      <c r="H9026" s="8">
        <v>10.528</v>
      </c>
      <c r="I9026" s="8">
        <v>4.3904000000000005</v>
      </c>
      <c r="J9026" s="8">
        <f>datatable[[#This Row],[продажи_]]-datatable[[#This Row],[себестоимость_]]</f>
        <v>6.1375999999999999</v>
      </c>
      <c r="L9026"/>
    </row>
    <row r="9027" spans="2:12" x14ac:dyDescent="0.4">
      <c r="B9027" s="5" t="s">
        <v>65</v>
      </c>
      <c r="C9027" s="5" t="s">
        <v>58</v>
      </c>
      <c r="D9027" s="5" t="s">
        <v>17</v>
      </c>
      <c r="E9027" s="5" t="s">
        <v>7</v>
      </c>
      <c r="F9027" s="6">
        <v>44197</v>
      </c>
      <c r="G9027" s="6" t="str">
        <f>TEXT(datatable[[#This Row],[дата]],"ММ")</f>
        <v>01</v>
      </c>
      <c r="H9027" s="8">
        <v>0.60000000000000009</v>
      </c>
      <c r="I9027" s="8">
        <v>0.26100000000000001</v>
      </c>
      <c r="J9027" s="8">
        <f>datatable[[#This Row],[продажи_]]-datatable[[#This Row],[себестоимость_]]</f>
        <v>0.33900000000000008</v>
      </c>
      <c r="L9027"/>
    </row>
    <row r="9028" spans="2:12" x14ac:dyDescent="0.4">
      <c r="B9028" s="5" t="s">
        <v>65</v>
      </c>
      <c r="C9028" s="5" t="s">
        <v>58</v>
      </c>
      <c r="D9028" s="5" t="s">
        <v>17</v>
      </c>
      <c r="E9028" s="5" t="s">
        <v>7</v>
      </c>
      <c r="F9028" s="6">
        <v>44228</v>
      </c>
      <c r="G9028" s="6" t="str">
        <f>TEXT(datatable[[#This Row],[дата]],"ММ")</f>
        <v>02</v>
      </c>
      <c r="H9028" s="8">
        <v>0.87749999999999995</v>
      </c>
      <c r="I9028" s="8">
        <v>0.45239999999999997</v>
      </c>
      <c r="J9028" s="8">
        <f>datatable[[#This Row],[продажи_]]-datatable[[#This Row],[себестоимость_]]</f>
        <v>0.42509999999999998</v>
      </c>
      <c r="L9028"/>
    </row>
    <row r="9029" spans="2:12" x14ac:dyDescent="0.4">
      <c r="B9029" s="5" t="s">
        <v>65</v>
      </c>
      <c r="C9029" s="5" t="s">
        <v>58</v>
      </c>
      <c r="D9029" s="5" t="s">
        <v>17</v>
      </c>
      <c r="E9029" s="5" t="s">
        <v>7</v>
      </c>
      <c r="F9029" s="6">
        <v>44256</v>
      </c>
      <c r="G9029" s="6" t="str">
        <f>TEXT(datatable[[#This Row],[дата]],"ММ")</f>
        <v>03</v>
      </c>
      <c r="H9029" s="8">
        <v>0.93450000000000011</v>
      </c>
      <c r="I9029" s="8">
        <v>0.49979999999999997</v>
      </c>
      <c r="J9029" s="8">
        <f>datatable[[#This Row],[продажи_]]-datatable[[#This Row],[себестоимость_]]</f>
        <v>0.43470000000000014</v>
      </c>
      <c r="L9029"/>
    </row>
    <row r="9030" spans="2:12" x14ac:dyDescent="0.4">
      <c r="B9030" s="5" t="s">
        <v>65</v>
      </c>
      <c r="C9030" s="5" t="s">
        <v>58</v>
      </c>
      <c r="D9030" s="5" t="s">
        <v>17</v>
      </c>
      <c r="E9030" s="5" t="s">
        <v>7</v>
      </c>
      <c r="F9030" s="6">
        <v>44287</v>
      </c>
      <c r="G9030" s="6" t="str">
        <f>TEXT(datatable[[#This Row],[дата]],"ММ")</f>
        <v>04</v>
      </c>
      <c r="H9030" s="8">
        <v>1.3440000000000001</v>
      </c>
      <c r="I9030" s="8">
        <v>0.51839999999999997</v>
      </c>
      <c r="J9030" s="8">
        <f>datatable[[#This Row],[продажи_]]-datatable[[#This Row],[себестоимость_]]</f>
        <v>0.82560000000000011</v>
      </c>
      <c r="L9030"/>
    </row>
    <row r="9031" spans="2:12" x14ac:dyDescent="0.4">
      <c r="B9031" s="5" t="s">
        <v>65</v>
      </c>
      <c r="C9031" s="5" t="s">
        <v>58</v>
      </c>
      <c r="D9031" s="5" t="s">
        <v>17</v>
      </c>
      <c r="E9031" s="5" t="s">
        <v>7</v>
      </c>
      <c r="F9031" s="6">
        <v>44317</v>
      </c>
      <c r="G9031" s="6" t="str">
        <f>TEXT(datatable[[#This Row],[дата]],"ММ")</f>
        <v>05</v>
      </c>
      <c r="H9031" s="8">
        <v>1.008</v>
      </c>
      <c r="I9031" s="8">
        <v>0.45780000000000004</v>
      </c>
      <c r="J9031" s="8">
        <f>datatable[[#This Row],[продажи_]]-datatable[[#This Row],[себестоимость_]]</f>
        <v>0.55020000000000002</v>
      </c>
      <c r="L9031"/>
    </row>
    <row r="9032" spans="2:12" x14ac:dyDescent="0.4">
      <c r="B9032" s="5" t="s">
        <v>65</v>
      </c>
      <c r="C9032" s="5" t="s">
        <v>58</v>
      </c>
      <c r="D9032" s="5" t="s">
        <v>17</v>
      </c>
      <c r="E9032" s="5" t="s">
        <v>7</v>
      </c>
      <c r="F9032" s="6">
        <v>44348</v>
      </c>
      <c r="G9032" s="6" t="str">
        <f>TEXT(datatable[[#This Row],[дата]],"ММ")</f>
        <v>06</v>
      </c>
      <c r="H9032" s="8">
        <v>0.72225000000000006</v>
      </c>
      <c r="I9032" s="8">
        <v>0.21600000000000003</v>
      </c>
      <c r="J9032" s="8">
        <f>datatable[[#This Row],[продажи_]]-datatable[[#This Row],[себестоимость_]]</f>
        <v>0.50625000000000009</v>
      </c>
      <c r="L9032"/>
    </row>
    <row r="9033" spans="2:12" x14ac:dyDescent="0.4">
      <c r="B9033" s="5" t="s">
        <v>65</v>
      </c>
      <c r="C9033" s="5" t="s">
        <v>58</v>
      </c>
      <c r="D9033" s="5" t="s">
        <v>17</v>
      </c>
      <c r="E9033" s="5" t="s">
        <v>7</v>
      </c>
      <c r="F9033" s="6">
        <v>44378</v>
      </c>
      <c r="G9033" s="6" t="str">
        <f>TEXT(datatable[[#This Row],[дата]],"ММ")</f>
        <v>07</v>
      </c>
      <c r="H9033" s="8">
        <v>0.56700000000000006</v>
      </c>
      <c r="I9033" s="8">
        <v>0.29160000000000003</v>
      </c>
      <c r="J9033" s="8">
        <f>datatable[[#This Row],[продажи_]]-datatable[[#This Row],[себестоимость_]]</f>
        <v>0.27540000000000003</v>
      </c>
      <c r="L9033"/>
    </row>
    <row r="9034" spans="2:12" x14ac:dyDescent="0.4">
      <c r="B9034" s="5" t="s">
        <v>65</v>
      </c>
      <c r="C9034" s="5" t="s">
        <v>58</v>
      </c>
      <c r="D9034" s="5" t="s">
        <v>17</v>
      </c>
      <c r="E9034" s="5" t="s">
        <v>7</v>
      </c>
      <c r="F9034" s="6">
        <v>44409</v>
      </c>
      <c r="G9034" s="6" t="str">
        <f>TEXT(datatable[[#This Row],[дата]],"ММ")</f>
        <v>08</v>
      </c>
      <c r="H9034" s="8">
        <v>0.56999999999999995</v>
      </c>
      <c r="I9034" s="8">
        <v>0.21840000000000001</v>
      </c>
      <c r="J9034" s="8">
        <f>datatable[[#This Row],[продажи_]]-datatable[[#This Row],[себестоимость_]]</f>
        <v>0.35159999999999991</v>
      </c>
      <c r="L9034"/>
    </row>
    <row r="9035" spans="2:12" x14ac:dyDescent="0.4">
      <c r="B9035" s="5" t="s">
        <v>65</v>
      </c>
      <c r="C9035" s="5" t="s">
        <v>58</v>
      </c>
      <c r="D9035" s="5" t="s">
        <v>17</v>
      </c>
      <c r="E9035" s="5" t="s">
        <v>7</v>
      </c>
      <c r="F9035" s="6">
        <v>44440</v>
      </c>
      <c r="G9035" s="6" t="str">
        <f>TEXT(datatable[[#This Row],[дата]],"ММ")</f>
        <v>09</v>
      </c>
      <c r="H9035" s="8">
        <v>0.62775000000000003</v>
      </c>
      <c r="I9035" s="8">
        <v>0.26190000000000002</v>
      </c>
      <c r="J9035" s="8">
        <f>datatable[[#This Row],[продажи_]]-datatable[[#This Row],[себестоимость_]]</f>
        <v>0.36585000000000001</v>
      </c>
      <c r="L9035"/>
    </row>
    <row r="9036" spans="2:12" x14ac:dyDescent="0.4">
      <c r="B9036" s="5" t="s">
        <v>65</v>
      </c>
      <c r="C9036" s="5" t="s">
        <v>58</v>
      </c>
      <c r="D9036" s="5" t="s">
        <v>17</v>
      </c>
      <c r="E9036" s="5" t="s">
        <v>7</v>
      </c>
      <c r="F9036" s="6">
        <v>44470</v>
      </c>
      <c r="G9036" s="6" t="str">
        <f>TEXT(datatable[[#This Row],[дата]],"ММ")</f>
        <v>10</v>
      </c>
      <c r="H9036" s="8">
        <v>0.9</v>
      </c>
      <c r="I9036" s="8">
        <v>0.42479999999999996</v>
      </c>
      <c r="J9036" s="8">
        <f>datatable[[#This Row],[продажи_]]-datatable[[#This Row],[себестоимость_]]</f>
        <v>0.47520000000000007</v>
      </c>
      <c r="L9036"/>
    </row>
    <row r="9037" spans="2:12" x14ac:dyDescent="0.4">
      <c r="B9037" s="5" t="s">
        <v>65</v>
      </c>
      <c r="C9037" s="5" t="s">
        <v>58</v>
      </c>
      <c r="D9037" s="5" t="s">
        <v>17</v>
      </c>
      <c r="E9037" s="5" t="s">
        <v>7</v>
      </c>
      <c r="F9037" s="6">
        <v>44501</v>
      </c>
      <c r="G9037" s="6" t="str">
        <f>TEXT(datatable[[#This Row],[дата]],"ММ")</f>
        <v>11</v>
      </c>
      <c r="H9037" s="8">
        <v>1.08</v>
      </c>
      <c r="I9037" s="8">
        <v>0.51360000000000006</v>
      </c>
      <c r="J9037" s="8">
        <f>datatable[[#This Row],[продажи_]]-datatable[[#This Row],[себестоимость_]]</f>
        <v>0.56640000000000001</v>
      </c>
      <c r="L9037"/>
    </row>
    <row r="9038" spans="2:12" x14ac:dyDescent="0.4">
      <c r="B9038" s="5" t="s">
        <v>65</v>
      </c>
      <c r="C9038" s="5" t="s">
        <v>58</v>
      </c>
      <c r="D9038" s="5" t="s">
        <v>17</v>
      </c>
      <c r="E9038" s="5" t="s">
        <v>7</v>
      </c>
      <c r="F9038" s="6">
        <v>44531</v>
      </c>
      <c r="G9038" s="6" t="str">
        <f>TEXT(datatable[[#This Row],[дата]],"ММ")</f>
        <v>12</v>
      </c>
      <c r="H9038" s="8">
        <v>1.0605</v>
      </c>
      <c r="I9038" s="8">
        <v>0.45780000000000004</v>
      </c>
      <c r="J9038" s="8">
        <f>datatable[[#This Row],[продажи_]]-datatable[[#This Row],[себестоимость_]]</f>
        <v>0.60270000000000001</v>
      </c>
      <c r="L9038"/>
    </row>
    <row r="9039" spans="2:12" x14ac:dyDescent="0.4">
      <c r="B9039" s="5" t="s">
        <v>65</v>
      </c>
      <c r="C9039" s="5" t="s">
        <v>58</v>
      </c>
      <c r="D9039" s="5" t="s">
        <v>17</v>
      </c>
      <c r="E9039" s="5" t="s">
        <v>7</v>
      </c>
      <c r="F9039" s="6">
        <v>44197</v>
      </c>
      <c r="G9039" s="6" t="str">
        <f>TEXT(datatable[[#This Row],[дата]],"ММ")</f>
        <v>01</v>
      </c>
      <c r="H9039" s="8">
        <v>19.588000000000001</v>
      </c>
      <c r="I9039" s="8">
        <v>8.2695000000000007</v>
      </c>
      <c r="J9039" s="8">
        <f>datatable[[#This Row],[продажи_]]-datatable[[#This Row],[себестоимость_]]</f>
        <v>11.3185</v>
      </c>
      <c r="L9039"/>
    </row>
    <row r="9040" spans="2:12" x14ac:dyDescent="0.4">
      <c r="B9040" s="5" t="s">
        <v>65</v>
      </c>
      <c r="C9040" s="5" t="s">
        <v>58</v>
      </c>
      <c r="D9040" s="5" t="s">
        <v>17</v>
      </c>
      <c r="E9040" s="5" t="s">
        <v>7</v>
      </c>
      <c r="F9040" s="6">
        <v>44228</v>
      </c>
      <c r="G9040" s="6" t="str">
        <f>TEXT(datatable[[#This Row],[дата]],"ММ")</f>
        <v>02</v>
      </c>
      <c r="H9040" s="8">
        <v>21.148400000000002</v>
      </c>
      <c r="I9040" s="8">
        <v>11.622</v>
      </c>
      <c r="J9040" s="8">
        <f>datatable[[#This Row],[продажи_]]-datatable[[#This Row],[себестоимость_]]</f>
        <v>9.5264000000000024</v>
      </c>
      <c r="L9040"/>
    </row>
    <row r="9041" spans="2:12" x14ac:dyDescent="0.4">
      <c r="B9041" s="5" t="s">
        <v>65</v>
      </c>
      <c r="C9041" s="5" t="s">
        <v>58</v>
      </c>
      <c r="D9041" s="5" t="s">
        <v>17</v>
      </c>
      <c r="E9041" s="5" t="s">
        <v>7</v>
      </c>
      <c r="F9041" s="6">
        <v>44256</v>
      </c>
      <c r="G9041" s="6" t="str">
        <f>TEXT(datatable[[#This Row],[дата]],"ММ")</f>
        <v>03</v>
      </c>
      <c r="H9041" s="8">
        <v>22.077999999999999</v>
      </c>
      <c r="I9041" s="8">
        <v>11.890199999999998</v>
      </c>
      <c r="J9041" s="8">
        <f>datatable[[#This Row],[продажи_]]-datatable[[#This Row],[себестоимость_]]</f>
        <v>10.187800000000001</v>
      </c>
      <c r="L9041"/>
    </row>
    <row r="9042" spans="2:12" x14ac:dyDescent="0.4">
      <c r="B9042" s="5" t="s">
        <v>65</v>
      </c>
      <c r="C9042" s="5" t="s">
        <v>58</v>
      </c>
      <c r="D9042" s="5" t="s">
        <v>17</v>
      </c>
      <c r="E9042" s="5" t="s">
        <v>7</v>
      </c>
      <c r="F9042" s="6">
        <v>44287</v>
      </c>
      <c r="G9042" s="6" t="str">
        <f>TEXT(datatable[[#This Row],[дата]],"ММ")</f>
        <v>04</v>
      </c>
      <c r="H9042" s="8">
        <v>28.419200000000004</v>
      </c>
      <c r="I9042" s="8">
        <v>11.443199999999999</v>
      </c>
      <c r="J9042" s="8">
        <f>datatable[[#This Row],[продажи_]]-datatable[[#This Row],[себестоимость_]]</f>
        <v>16.976000000000006</v>
      </c>
      <c r="L9042"/>
    </row>
    <row r="9043" spans="2:12" x14ac:dyDescent="0.4">
      <c r="B9043" s="5" t="s">
        <v>65</v>
      </c>
      <c r="C9043" s="5" t="s">
        <v>58</v>
      </c>
      <c r="D9043" s="5" t="s">
        <v>17</v>
      </c>
      <c r="E9043" s="5" t="s">
        <v>7</v>
      </c>
      <c r="F9043" s="6">
        <v>44317</v>
      </c>
      <c r="G9043" s="6" t="str">
        <f>TEXT(datatable[[#This Row],[дата]],"ММ")</f>
        <v>05</v>
      </c>
      <c r="H9043" s="8">
        <v>23.472400000000004</v>
      </c>
      <c r="I9043" s="8">
        <v>12.516</v>
      </c>
      <c r="J9043" s="8">
        <f>datatable[[#This Row],[продажи_]]-datatable[[#This Row],[себестоимость_]]</f>
        <v>10.956400000000004</v>
      </c>
      <c r="L9043"/>
    </row>
    <row r="9044" spans="2:12" x14ac:dyDescent="0.4">
      <c r="B9044" s="5" t="s">
        <v>65</v>
      </c>
      <c r="C9044" s="5" t="s">
        <v>58</v>
      </c>
      <c r="D9044" s="5" t="s">
        <v>17</v>
      </c>
      <c r="E9044" s="5" t="s">
        <v>7</v>
      </c>
      <c r="F9044" s="6">
        <v>44348</v>
      </c>
      <c r="G9044" s="6" t="str">
        <f>TEXT(datatable[[#This Row],[дата]],"ММ")</f>
        <v>06</v>
      </c>
      <c r="H9044" s="8">
        <v>15.238799999999999</v>
      </c>
      <c r="I9044" s="8">
        <v>7.1073000000000004</v>
      </c>
      <c r="J9044" s="8">
        <f>datatable[[#This Row],[продажи_]]-datatable[[#This Row],[себестоимость_]]</f>
        <v>8.1314999999999991</v>
      </c>
      <c r="L9044"/>
    </row>
    <row r="9045" spans="2:12" x14ac:dyDescent="0.4">
      <c r="B9045" s="5" t="s">
        <v>65</v>
      </c>
      <c r="C9045" s="5" t="s">
        <v>58</v>
      </c>
      <c r="D9045" s="5" t="s">
        <v>17</v>
      </c>
      <c r="E9045" s="5" t="s">
        <v>7</v>
      </c>
      <c r="F9045" s="6">
        <v>44378</v>
      </c>
      <c r="G9045" s="6" t="str">
        <f>TEXT(datatable[[#This Row],[дата]],"ММ")</f>
        <v>07</v>
      </c>
      <c r="H9045" s="8">
        <v>17.031599999999997</v>
      </c>
      <c r="I9045" s="8">
        <v>7.6436999999999991</v>
      </c>
      <c r="J9045" s="8">
        <f>datatable[[#This Row],[продажи_]]-datatable[[#This Row],[себестоимость_]]</f>
        <v>9.3878999999999984</v>
      </c>
      <c r="L9045"/>
    </row>
    <row r="9046" spans="2:12" x14ac:dyDescent="0.4">
      <c r="B9046" s="5" t="s">
        <v>65</v>
      </c>
      <c r="C9046" s="5" t="s">
        <v>58</v>
      </c>
      <c r="D9046" s="5" t="s">
        <v>17</v>
      </c>
      <c r="E9046" s="5" t="s">
        <v>7</v>
      </c>
      <c r="F9046" s="6">
        <v>44409</v>
      </c>
      <c r="G9046" s="6" t="str">
        <f>TEXT(datatable[[#This Row],[дата]],"ММ")</f>
        <v>08</v>
      </c>
      <c r="H9046" s="8">
        <v>15.670400000000001</v>
      </c>
      <c r="I9046" s="8">
        <v>5.4832000000000001</v>
      </c>
      <c r="J9046" s="8">
        <f>datatable[[#This Row],[продажи_]]-datatable[[#This Row],[себестоимость_]]</f>
        <v>10.187200000000001</v>
      </c>
      <c r="L9046"/>
    </row>
    <row r="9047" spans="2:12" x14ac:dyDescent="0.4">
      <c r="B9047" s="5" t="s">
        <v>65</v>
      </c>
      <c r="C9047" s="5" t="s">
        <v>58</v>
      </c>
      <c r="D9047" s="5" t="s">
        <v>17</v>
      </c>
      <c r="E9047" s="5" t="s">
        <v>7</v>
      </c>
      <c r="F9047" s="6">
        <v>44440</v>
      </c>
      <c r="G9047" s="6" t="str">
        <f>TEXT(datatable[[#This Row],[дата]],"ММ")</f>
        <v>09</v>
      </c>
      <c r="H9047" s="8">
        <v>17.479799999999997</v>
      </c>
      <c r="I9047" s="8">
        <v>5.6992500000000001</v>
      </c>
      <c r="J9047" s="8">
        <f>datatable[[#This Row],[продажи_]]-datatable[[#This Row],[себестоимость_]]</f>
        <v>11.780549999999998</v>
      </c>
      <c r="L9047"/>
    </row>
    <row r="9048" spans="2:12" x14ac:dyDescent="0.4">
      <c r="B9048" s="5" t="s">
        <v>65</v>
      </c>
      <c r="C9048" s="5" t="s">
        <v>58</v>
      </c>
      <c r="D9048" s="5" t="s">
        <v>17</v>
      </c>
      <c r="E9048" s="5" t="s">
        <v>7</v>
      </c>
      <c r="F9048" s="6">
        <v>44470</v>
      </c>
      <c r="G9048" s="6" t="str">
        <f>TEXT(datatable[[#This Row],[дата]],"ММ")</f>
        <v>10</v>
      </c>
      <c r="H9048" s="8">
        <v>22.310400000000005</v>
      </c>
      <c r="I9048" s="8">
        <v>10.280999999999999</v>
      </c>
      <c r="J9048" s="8">
        <f>datatable[[#This Row],[продажи_]]-datatable[[#This Row],[себестоимость_]]</f>
        <v>12.029400000000006</v>
      </c>
      <c r="L9048"/>
    </row>
    <row r="9049" spans="2:12" x14ac:dyDescent="0.4">
      <c r="B9049" s="5" t="s">
        <v>65</v>
      </c>
      <c r="C9049" s="5" t="s">
        <v>58</v>
      </c>
      <c r="D9049" s="5" t="s">
        <v>17</v>
      </c>
      <c r="E9049" s="5" t="s">
        <v>7</v>
      </c>
      <c r="F9049" s="6">
        <v>44501</v>
      </c>
      <c r="G9049" s="6" t="str">
        <f>TEXT(datatable[[#This Row],[дата]],"ММ")</f>
        <v>11</v>
      </c>
      <c r="H9049" s="8">
        <v>31.606400000000001</v>
      </c>
      <c r="I9049" s="8">
        <v>12.635200000000001</v>
      </c>
      <c r="J9049" s="8">
        <f>datatable[[#This Row],[продажи_]]-datatable[[#This Row],[себестоимость_]]</f>
        <v>18.9712</v>
      </c>
      <c r="L9049"/>
    </row>
    <row r="9050" spans="2:12" x14ac:dyDescent="0.4">
      <c r="B9050" s="5" t="s">
        <v>65</v>
      </c>
      <c r="C9050" s="5" t="s">
        <v>58</v>
      </c>
      <c r="D9050" s="5" t="s">
        <v>17</v>
      </c>
      <c r="E9050" s="5" t="s">
        <v>7</v>
      </c>
      <c r="F9050" s="6">
        <v>44531</v>
      </c>
      <c r="G9050" s="6" t="str">
        <f>TEXT(datatable[[#This Row],[дата]],"ММ")</f>
        <v>12</v>
      </c>
      <c r="H9050" s="8">
        <v>20.683600000000002</v>
      </c>
      <c r="I9050" s="8">
        <v>9.8041999999999998</v>
      </c>
      <c r="J9050" s="8">
        <f>datatable[[#This Row],[продажи_]]-datatable[[#This Row],[себестоимость_]]</f>
        <v>10.879400000000002</v>
      </c>
      <c r="L9050"/>
    </row>
    <row r="9051" spans="2:12" x14ac:dyDescent="0.4">
      <c r="B9051" s="5" t="s">
        <v>65</v>
      </c>
      <c r="C9051" s="5" t="s">
        <v>58</v>
      </c>
      <c r="D9051" s="5" t="s">
        <v>17</v>
      </c>
      <c r="E9051" s="5" t="s">
        <v>7</v>
      </c>
      <c r="F9051" s="6">
        <v>44197</v>
      </c>
      <c r="G9051" s="6" t="str">
        <f>TEXT(datatable[[#This Row],[дата]],"ММ")</f>
        <v>01</v>
      </c>
      <c r="H9051" s="8">
        <v>14.224500000000003</v>
      </c>
      <c r="I9051" s="8">
        <v>4.5579999999999998</v>
      </c>
      <c r="J9051" s="8">
        <f>datatable[[#This Row],[продажи_]]-datatable[[#This Row],[себестоимость_]]</f>
        <v>9.6665000000000028</v>
      </c>
      <c r="L9051"/>
    </row>
    <row r="9052" spans="2:12" x14ac:dyDescent="0.4">
      <c r="B9052" s="5" t="s">
        <v>65</v>
      </c>
      <c r="C9052" s="5" t="s">
        <v>58</v>
      </c>
      <c r="D9052" s="5" t="s">
        <v>17</v>
      </c>
      <c r="E9052" s="5" t="s">
        <v>7</v>
      </c>
      <c r="F9052" s="6">
        <v>44228</v>
      </c>
      <c r="G9052" s="6" t="str">
        <f>TEXT(datatable[[#This Row],[дата]],"ММ")</f>
        <v>02</v>
      </c>
      <c r="H9052" s="8">
        <v>13.74165</v>
      </c>
      <c r="I9052" s="8">
        <v>4.5278999999999998</v>
      </c>
      <c r="J9052" s="8">
        <f>datatable[[#This Row],[продажи_]]-datatable[[#This Row],[себестоимость_]]</f>
        <v>9.213750000000001</v>
      </c>
      <c r="L9052"/>
    </row>
    <row r="9053" spans="2:12" x14ac:dyDescent="0.4">
      <c r="B9053" s="5" t="s">
        <v>65</v>
      </c>
      <c r="C9053" s="5" t="s">
        <v>58</v>
      </c>
      <c r="D9053" s="5" t="s">
        <v>17</v>
      </c>
      <c r="E9053" s="5" t="s">
        <v>7</v>
      </c>
      <c r="F9053" s="6">
        <v>44256</v>
      </c>
      <c r="G9053" s="6" t="str">
        <f>TEXT(datatable[[#This Row],[дата]],"ММ")</f>
        <v>03</v>
      </c>
      <c r="H9053" s="8">
        <v>19.000800000000002</v>
      </c>
      <c r="I9053" s="8">
        <v>7.2240000000000002</v>
      </c>
      <c r="J9053" s="8">
        <f>datatable[[#This Row],[продажи_]]-datatable[[#This Row],[себестоимость_]]</f>
        <v>11.776800000000001</v>
      </c>
      <c r="L9053"/>
    </row>
    <row r="9054" spans="2:12" x14ac:dyDescent="0.4">
      <c r="B9054" s="5" t="s">
        <v>65</v>
      </c>
      <c r="C9054" s="5" t="s">
        <v>58</v>
      </c>
      <c r="D9054" s="5" t="s">
        <v>17</v>
      </c>
      <c r="E9054" s="5" t="s">
        <v>7</v>
      </c>
      <c r="F9054" s="6">
        <v>44287</v>
      </c>
      <c r="G9054" s="6" t="str">
        <f>TEXT(datatable[[#This Row],[дата]],"ММ")</f>
        <v>04</v>
      </c>
      <c r="H9054" s="8">
        <v>21.506399999999999</v>
      </c>
      <c r="I9054" s="8">
        <v>7.7743999999999991</v>
      </c>
      <c r="J9054" s="8">
        <f>datatable[[#This Row],[продажи_]]-datatable[[#This Row],[себестоимость_]]</f>
        <v>13.731999999999999</v>
      </c>
      <c r="L9054"/>
    </row>
    <row r="9055" spans="2:12" x14ac:dyDescent="0.4">
      <c r="B9055" s="5" t="s">
        <v>65</v>
      </c>
      <c r="C9055" s="5" t="s">
        <v>58</v>
      </c>
      <c r="D9055" s="5" t="s">
        <v>17</v>
      </c>
      <c r="E9055" s="5" t="s">
        <v>7</v>
      </c>
      <c r="F9055" s="6">
        <v>44317</v>
      </c>
      <c r="G9055" s="6" t="str">
        <f>TEXT(datatable[[#This Row],[дата]],"ММ")</f>
        <v>05</v>
      </c>
      <c r="H9055" s="8">
        <v>17.3565</v>
      </c>
      <c r="I9055" s="8">
        <v>6.6220000000000008</v>
      </c>
      <c r="J9055" s="8">
        <f>datatable[[#This Row],[продажи_]]-datatable[[#This Row],[себестоимость_]]</f>
        <v>10.734500000000001</v>
      </c>
      <c r="L9055"/>
    </row>
    <row r="9056" spans="2:12" x14ac:dyDescent="0.4">
      <c r="B9056" s="5" t="s">
        <v>65</v>
      </c>
      <c r="C9056" s="5" t="s">
        <v>58</v>
      </c>
      <c r="D9056" s="5" t="s">
        <v>17</v>
      </c>
      <c r="E9056" s="5" t="s">
        <v>7</v>
      </c>
      <c r="F9056" s="6">
        <v>44348</v>
      </c>
      <c r="G9056" s="6" t="str">
        <f>TEXT(datatable[[#This Row],[дата]],"ММ")</f>
        <v>06</v>
      </c>
      <c r="H9056" s="8">
        <v>10.570500000000001</v>
      </c>
      <c r="I9056" s="8">
        <v>4.6440000000000001</v>
      </c>
      <c r="J9056" s="8">
        <f>datatable[[#This Row],[продажи_]]-datatable[[#This Row],[себестоимость_]]</f>
        <v>5.9265000000000008</v>
      </c>
      <c r="L9056"/>
    </row>
    <row r="9057" spans="2:12" x14ac:dyDescent="0.4">
      <c r="B9057" s="5" t="s">
        <v>65</v>
      </c>
      <c r="C9057" s="5" t="s">
        <v>58</v>
      </c>
      <c r="D9057" s="5" t="s">
        <v>17</v>
      </c>
      <c r="E9057" s="5" t="s">
        <v>7</v>
      </c>
      <c r="F9057" s="6">
        <v>44378</v>
      </c>
      <c r="G9057" s="6" t="str">
        <f>TEXT(datatable[[#This Row],[дата]],"ММ")</f>
        <v>07</v>
      </c>
      <c r="H9057" s="8">
        <v>13.74165</v>
      </c>
      <c r="I9057" s="8">
        <v>3.6377999999999999</v>
      </c>
      <c r="J9057" s="8">
        <f>datatable[[#This Row],[продажи_]]-datatable[[#This Row],[себестоимость_]]</f>
        <v>10.10385</v>
      </c>
      <c r="L9057"/>
    </row>
    <row r="9058" spans="2:12" x14ac:dyDescent="0.4">
      <c r="B9058" s="5" t="s">
        <v>65</v>
      </c>
      <c r="C9058" s="5" t="s">
        <v>58</v>
      </c>
      <c r="D9058" s="5" t="s">
        <v>17</v>
      </c>
      <c r="E9058" s="5" t="s">
        <v>7</v>
      </c>
      <c r="F9058" s="6">
        <v>44409</v>
      </c>
      <c r="G9058" s="6" t="str">
        <f>TEXT(datatable[[#This Row],[дата]],"ММ")</f>
        <v>08</v>
      </c>
      <c r="H9058" s="8">
        <v>9.395999999999999</v>
      </c>
      <c r="I9058" s="8">
        <v>3.5432000000000001</v>
      </c>
      <c r="J9058" s="8">
        <f>datatable[[#This Row],[продажи_]]-datatable[[#This Row],[себестоимость_]]</f>
        <v>5.8527999999999984</v>
      </c>
      <c r="L9058"/>
    </row>
    <row r="9059" spans="2:12" x14ac:dyDescent="0.4">
      <c r="B9059" s="5" t="s">
        <v>65</v>
      </c>
      <c r="C9059" s="5" t="s">
        <v>58</v>
      </c>
      <c r="D9059" s="5" t="s">
        <v>17</v>
      </c>
      <c r="E9059" s="5" t="s">
        <v>7</v>
      </c>
      <c r="F9059" s="6">
        <v>44440</v>
      </c>
      <c r="G9059" s="6" t="str">
        <f>TEXT(datatable[[#This Row],[дата]],"ММ")</f>
        <v>09</v>
      </c>
      <c r="H9059" s="8">
        <v>10.218150000000001</v>
      </c>
      <c r="I9059" s="8">
        <v>3.7538999999999998</v>
      </c>
      <c r="J9059" s="8">
        <f>datatable[[#This Row],[продажи_]]-datatable[[#This Row],[себестоимость_]]</f>
        <v>6.4642500000000016</v>
      </c>
      <c r="L9059"/>
    </row>
    <row r="9060" spans="2:12" x14ac:dyDescent="0.4">
      <c r="B9060" s="5" t="s">
        <v>65</v>
      </c>
      <c r="C9060" s="5" t="s">
        <v>58</v>
      </c>
      <c r="D9060" s="5" t="s">
        <v>17</v>
      </c>
      <c r="E9060" s="5" t="s">
        <v>7</v>
      </c>
      <c r="F9060" s="6">
        <v>44470</v>
      </c>
      <c r="G9060" s="6" t="str">
        <f>TEXT(datatable[[#This Row],[дата]],"ММ")</f>
        <v>10</v>
      </c>
      <c r="H9060" s="8">
        <v>15.9732</v>
      </c>
      <c r="I9060" s="8">
        <v>4.8503999999999996</v>
      </c>
      <c r="J9060" s="8">
        <f>datatable[[#This Row],[продажи_]]-datatable[[#This Row],[себестоимость_]]</f>
        <v>11.122800000000002</v>
      </c>
      <c r="L9060"/>
    </row>
    <row r="9061" spans="2:12" x14ac:dyDescent="0.4">
      <c r="B9061" s="5" t="s">
        <v>65</v>
      </c>
      <c r="C9061" s="5" t="s">
        <v>58</v>
      </c>
      <c r="D9061" s="5" t="s">
        <v>17</v>
      </c>
      <c r="E9061" s="5" t="s">
        <v>7</v>
      </c>
      <c r="F9061" s="6">
        <v>44501</v>
      </c>
      <c r="G9061" s="6" t="str">
        <f>TEXT(datatable[[#This Row],[дата]],"ММ")</f>
        <v>11</v>
      </c>
      <c r="H9061" s="8">
        <v>23.803199999999997</v>
      </c>
      <c r="I9061" s="8">
        <v>5.9167999999999994</v>
      </c>
      <c r="J9061" s="8">
        <f>datatable[[#This Row],[продажи_]]-datatable[[#This Row],[себестоимость_]]</f>
        <v>17.886399999999998</v>
      </c>
      <c r="L9061"/>
    </row>
    <row r="9062" spans="2:12" x14ac:dyDescent="0.4">
      <c r="B9062" s="5" t="s">
        <v>65</v>
      </c>
      <c r="C9062" s="5" t="s">
        <v>58</v>
      </c>
      <c r="D9062" s="5" t="s">
        <v>17</v>
      </c>
      <c r="E9062" s="5" t="s">
        <v>7</v>
      </c>
      <c r="F9062" s="6">
        <v>44531</v>
      </c>
      <c r="G9062" s="6" t="str">
        <f>TEXT(datatable[[#This Row],[дата]],"ММ")</f>
        <v>12</v>
      </c>
      <c r="H9062" s="8">
        <v>20.279700000000002</v>
      </c>
      <c r="I9062" s="8">
        <v>5.5986000000000011</v>
      </c>
      <c r="J9062" s="8">
        <f>datatable[[#This Row],[продажи_]]-datatable[[#This Row],[себестоимость_]]</f>
        <v>14.681100000000001</v>
      </c>
      <c r="L9062"/>
    </row>
    <row r="9063" spans="2:12" x14ac:dyDescent="0.4">
      <c r="B9063" s="5" t="s">
        <v>65</v>
      </c>
      <c r="C9063" s="5" t="s">
        <v>58</v>
      </c>
      <c r="D9063" s="5" t="s">
        <v>17</v>
      </c>
      <c r="E9063" s="5" t="s">
        <v>7</v>
      </c>
      <c r="F9063" s="6">
        <v>44197</v>
      </c>
      <c r="G9063" s="6" t="str">
        <f>TEXT(datatable[[#This Row],[дата]],"ММ")</f>
        <v>01</v>
      </c>
      <c r="H9063" s="8">
        <v>7.1955</v>
      </c>
      <c r="I9063" s="8">
        <v>2.6520000000000001</v>
      </c>
      <c r="J9063" s="8">
        <f>datatable[[#This Row],[продажи_]]-datatable[[#This Row],[себестоимость_]]</f>
        <v>4.5434999999999999</v>
      </c>
      <c r="L9063"/>
    </row>
    <row r="9064" spans="2:12" x14ac:dyDescent="0.4">
      <c r="B9064" s="5" t="s">
        <v>65</v>
      </c>
      <c r="C9064" s="5" t="s">
        <v>58</v>
      </c>
      <c r="D9064" s="5" t="s">
        <v>17</v>
      </c>
      <c r="E9064" s="5" t="s">
        <v>7</v>
      </c>
      <c r="F9064" s="6">
        <v>44228</v>
      </c>
      <c r="G9064" s="6" t="str">
        <f>TEXT(datatable[[#This Row],[дата]],"ММ")</f>
        <v>02</v>
      </c>
      <c r="H9064" s="8">
        <v>7.1155499999999998</v>
      </c>
      <c r="I9064" s="8">
        <v>3.2109999999999999</v>
      </c>
      <c r="J9064" s="8">
        <f>datatable[[#This Row],[продажи_]]-datatable[[#This Row],[себестоимость_]]</f>
        <v>3.90455</v>
      </c>
      <c r="L9064"/>
    </row>
    <row r="9065" spans="2:12" x14ac:dyDescent="0.4">
      <c r="B9065" s="5" t="s">
        <v>65</v>
      </c>
      <c r="C9065" s="5" t="s">
        <v>58</v>
      </c>
      <c r="D9065" s="5" t="s">
        <v>17</v>
      </c>
      <c r="E9065" s="5" t="s">
        <v>7</v>
      </c>
      <c r="F9065" s="6">
        <v>44256</v>
      </c>
      <c r="G9065" s="6" t="str">
        <f>TEXT(datatable[[#This Row],[дата]],"ММ")</f>
        <v>03</v>
      </c>
      <c r="H9065" s="8">
        <v>8.7821999999999996</v>
      </c>
      <c r="I9065" s="8">
        <v>3.64</v>
      </c>
      <c r="J9065" s="8">
        <f>datatable[[#This Row],[продажи_]]-datatable[[#This Row],[себестоимость_]]</f>
        <v>5.142199999999999</v>
      </c>
      <c r="L9065"/>
    </row>
    <row r="9066" spans="2:12" x14ac:dyDescent="0.4">
      <c r="B9066" s="5" t="s">
        <v>65</v>
      </c>
      <c r="C9066" s="5" t="s">
        <v>58</v>
      </c>
      <c r="D9066" s="5" t="s">
        <v>17</v>
      </c>
      <c r="E9066" s="5" t="s">
        <v>7</v>
      </c>
      <c r="F9066" s="6">
        <v>44287</v>
      </c>
      <c r="G9066" s="6" t="str">
        <f>TEXT(datatable[[#This Row],[дата]],"ММ")</f>
        <v>04</v>
      </c>
      <c r="H9066" s="8">
        <v>9.9383999999999997</v>
      </c>
      <c r="I9066" s="8">
        <v>3.3696000000000002</v>
      </c>
      <c r="J9066" s="8">
        <f>datatable[[#This Row],[продажи_]]-datatable[[#This Row],[себестоимость_]]</f>
        <v>6.5687999999999995</v>
      </c>
      <c r="L9066"/>
    </row>
    <row r="9067" spans="2:12" x14ac:dyDescent="0.4">
      <c r="B9067" s="5" t="s">
        <v>65</v>
      </c>
      <c r="C9067" s="5" t="s">
        <v>58</v>
      </c>
      <c r="D9067" s="5" t="s">
        <v>17</v>
      </c>
      <c r="E9067" s="5" t="s">
        <v>7</v>
      </c>
      <c r="F9067" s="6">
        <v>44317</v>
      </c>
      <c r="G9067" s="6" t="str">
        <f>TEXT(datatable[[#This Row],[дата]],"ММ")</f>
        <v>05</v>
      </c>
      <c r="H9067" s="8">
        <v>10.159799999999999</v>
      </c>
      <c r="I9067" s="8">
        <v>3.4579999999999997</v>
      </c>
      <c r="J9067" s="8">
        <f>datatable[[#This Row],[продажи_]]-datatable[[#This Row],[себестоимость_]]</f>
        <v>6.7017999999999986</v>
      </c>
      <c r="L9067"/>
    </row>
    <row r="9068" spans="2:12" x14ac:dyDescent="0.4">
      <c r="B9068" s="5" t="s">
        <v>65</v>
      </c>
      <c r="C9068" s="5" t="s">
        <v>58</v>
      </c>
      <c r="D9068" s="5" t="s">
        <v>17</v>
      </c>
      <c r="E9068" s="5" t="s">
        <v>7</v>
      </c>
      <c r="F9068" s="6">
        <v>44348</v>
      </c>
      <c r="G9068" s="6" t="str">
        <f>TEXT(datatable[[#This Row],[дата]],"ММ")</f>
        <v>06</v>
      </c>
      <c r="H9068" s="8">
        <v>6.2545499999999992</v>
      </c>
      <c r="I9068" s="8">
        <v>2.7845999999999997</v>
      </c>
      <c r="J9068" s="8">
        <f>datatable[[#This Row],[продажи_]]-datatable[[#This Row],[себестоимость_]]</f>
        <v>3.4699499999999994</v>
      </c>
      <c r="L9068"/>
    </row>
    <row r="9069" spans="2:12" x14ac:dyDescent="0.4">
      <c r="B9069" s="5" t="s">
        <v>65</v>
      </c>
      <c r="C9069" s="5" t="s">
        <v>58</v>
      </c>
      <c r="D9069" s="5" t="s">
        <v>17</v>
      </c>
      <c r="E9069" s="5" t="s">
        <v>7</v>
      </c>
      <c r="F9069" s="6">
        <v>44378</v>
      </c>
      <c r="G9069" s="6" t="str">
        <f>TEXT(datatable[[#This Row],[дата]],"ММ")</f>
        <v>07</v>
      </c>
      <c r="H9069" s="8">
        <v>6.3098999999999998</v>
      </c>
      <c r="I9069" s="8">
        <v>2.5038</v>
      </c>
      <c r="J9069" s="8">
        <f>datatable[[#This Row],[продажи_]]-datatable[[#This Row],[себестоимость_]]</f>
        <v>3.8060999999999998</v>
      </c>
      <c r="L9069"/>
    </row>
    <row r="9070" spans="2:12" x14ac:dyDescent="0.4">
      <c r="B9070" s="5" t="s">
        <v>65</v>
      </c>
      <c r="C9070" s="5" t="s">
        <v>58</v>
      </c>
      <c r="D9070" s="5" t="s">
        <v>17</v>
      </c>
      <c r="E9070" s="5" t="s">
        <v>7</v>
      </c>
      <c r="F9070" s="6">
        <v>44409</v>
      </c>
      <c r="G9070" s="6" t="str">
        <f>TEXT(datatable[[#This Row],[дата]],"ММ")</f>
        <v>08</v>
      </c>
      <c r="H9070" s="8">
        <v>5.2644000000000002</v>
      </c>
      <c r="I9070" s="8">
        <v>2.4335999999999998</v>
      </c>
      <c r="J9070" s="8">
        <f>datatable[[#This Row],[продажи_]]-datatable[[#This Row],[себестоимость_]]</f>
        <v>2.8308000000000004</v>
      </c>
      <c r="L9070"/>
    </row>
    <row r="9071" spans="2:12" x14ac:dyDescent="0.4">
      <c r="B9071" s="5" t="s">
        <v>65</v>
      </c>
      <c r="C9071" s="5" t="s">
        <v>58</v>
      </c>
      <c r="D9071" s="5" t="s">
        <v>17</v>
      </c>
      <c r="E9071" s="5" t="s">
        <v>7</v>
      </c>
      <c r="F9071" s="6">
        <v>44440</v>
      </c>
      <c r="G9071" s="6" t="str">
        <f>TEXT(datatable[[#This Row],[дата]],"ММ")</f>
        <v>09</v>
      </c>
      <c r="H9071" s="8">
        <v>5.2028999999999996</v>
      </c>
      <c r="I9071" s="8">
        <v>2.7845999999999997</v>
      </c>
      <c r="J9071" s="8">
        <f>datatable[[#This Row],[продажи_]]-datatable[[#This Row],[себестоимость_]]</f>
        <v>2.4182999999999999</v>
      </c>
      <c r="L9071"/>
    </row>
    <row r="9072" spans="2:12" x14ac:dyDescent="0.4">
      <c r="B9072" s="5" t="s">
        <v>65</v>
      </c>
      <c r="C9072" s="5" t="s">
        <v>58</v>
      </c>
      <c r="D9072" s="5" t="s">
        <v>17</v>
      </c>
      <c r="E9072" s="5" t="s">
        <v>7</v>
      </c>
      <c r="F9072" s="6">
        <v>44470</v>
      </c>
      <c r="G9072" s="6" t="str">
        <f>TEXT(datatable[[#This Row],[дата]],"ММ")</f>
        <v>10</v>
      </c>
      <c r="H9072" s="8">
        <v>6.1254</v>
      </c>
      <c r="I9072" s="8">
        <v>3.0888</v>
      </c>
      <c r="J9072" s="8">
        <f>datatable[[#This Row],[продажи_]]-datatable[[#This Row],[себестоимость_]]</f>
        <v>3.0366</v>
      </c>
      <c r="L9072"/>
    </row>
    <row r="9073" spans="2:12" x14ac:dyDescent="0.4">
      <c r="B9073" s="5" t="s">
        <v>65</v>
      </c>
      <c r="C9073" s="5" t="s">
        <v>58</v>
      </c>
      <c r="D9073" s="5" t="s">
        <v>17</v>
      </c>
      <c r="E9073" s="5" t="s">
        <v>7</v>
      </c>
      <c r="F9073" s="6">
        <v>44501</v>
      </c>
      <c r="G9073" s="6" t="str">
        <f>TEXT(datatable[[#This Row],[дата]],"ММ")</f>
        <v>11</v>
      </c>
      <c r="H9073" s="8">
        <v>7.8719999999999999</v>
      </c>
      <c r="I9073" s="8">
        <v>4.1184000000000003</v>
      </c>
      <c r="J9073" s="8">
        <f>datatable[[#This Row],[продажи_]]-datatable[[#This Row],[себестоимость_]]</f>
        <v>3.7535999999999996</v>
      </c>
      <c r="L9073"/>
    </row>
    <row r="9074" spans="2:12" x14ac:dyDescent="0.4">
      <c r="B9074" s="5" t="s">
        <v>65</v>
      </c>
      <c r="C9074" s="5" t="s">
        <v>58</v>
      </c>
      <c r="D9074" s="5" t="s">
        <v>17</v>
      </c>
      <c r="E9074" s="5" t="s">
        <v>7</v>
      </c>
      <c r="F9074" s="6">
        <v>44531</v>
      </c>
      <c r="G9074" s="6" t="str">
        <f>TEXT(datatable[[#This Row],[дата]],"ММ")</f>
        <v>12</v>
      </c>
      <c r="H9074" s="8">
        <v>10.159799999999999</v>
      </c>
      <c r="I9074" s="8">
        <v>4.1132</v>
      </c>
      <c r="J9074" s="8">
        <f>datatable[[#This Row],[продажи_]]-datatable[[#This Row],[себестоимость_]]</f>
        <v>6.0465999999999989</v>
      </c>
      <c r="L9074"/>
    </row>
    <row r="9075" spans="2:12" x14ac:dyDescent="0.4">
      <c r="B9075" s="5" t="s">
        <v>70</v>
      </c>
      <c r="C9075" s="5" t="s">
        <v>55</v>
      </c>
      <c r="D9075" s="5" t="s">
        <v>18</v>
      </c>
      <c r="E9075" s="5" t="s">
        <v>60</v>
      </c>
      <c r="F9075" s="6">
        <v>44197</v>
      </c>
      <c r="G9075" s="6" t="str">
        <f>TEXT(datatable[[#This Row],[дата]],"ММ")</f>
        <v>01</v>
      </c>
      <c r="H9075" s="8">
        <v>190.70000000000002</v>
      </c>
      <c r="I9075" s="8">
        <v>84.692999999999998</v>
      </c>
      <c r="J9075" s="8">
        <f>datatable[[#This Row],[продажи_]]-datatable[[#This Row],[себестоимость_]]</f>
        <v>106.00700000000002</v>
      </c>
      <c r="L9075"/>
    </row>
    <row r="9076" spans="2:12" x14ac:dyDescent="0.4">
      <c r="B9076" s="5" t="s">
        <v>70</v>
      </c>
      <c r="C9076" s="5" t="s">
        <v>55</v>
      </c>
      <c r="D9076" s="5" t="s">
        <v>18</v>
      </c>
      <c r="E9076" s="5" t="s">
        <v>60</v>
      </c>
      <c r="F9076" s="6">
        <v>44228</v>
      </c>
      <c r="G9076" s="6" t="str">
        <f>TEXT(datatable[[#This Row],[дата]],"ММ")</f>
        <v>02</v>
      </c>
      <c r="H9076" s="8">
        <v>262.78460000000001</v>
      </c>
      <c r="I9076" s="8">
        <v>116.05229999999999</v>
      </c>
      <c r="J9076" s="8">
        <f>datatable[[#This Row],[продажи_]]-datatable[[#This Row],[себестоимость_]]</f>
        <v>146.73230000000001</v>
      </c>
      <c r="L9076"/>
    </row>
    <row r="9077" spans="2:12" x14ac:dyDescent="0.4">
      <c r="B9077" s="5" t="s">
        <v>70</v>
      </c>
      <c r="C9077" s="5" t="s">
        <v>55</v>
      </c>
      <c r="D9077" s="5" t="s">
        <v>18</v>
      </c>
      <c r="E9077" s="5" t="s">
        <v>60</v>
      </c>
      <c r="F9077" s="6">
        <v>44256</v>
      </c>
      <c r="G9077" s="6" t="str">
        <f>TEXT(datatable[[#This Row],[дата]],"ММ")</f>
        <v>03</v>
      </c>
      <c r="H9077" s="8">
        <v>280.32900000000001</v>
      </c>
      <c r="I9077" s="8">
        <v>123.91119999999999</v>
      </c>
      <c r="J9077" s="8">
        <f>datatable[[#This Row],[продажи_]]-datatable[[#This Row],[себестоимость_]]</f>
        <v>156.4178</v>
      </c>
      <c r="L9077"/>
    </row>
    <row r="9078" spans="2:12" x14ac:dyDescent="0.4">
      <c r="B9078" s="5" t="s">
        <v>70</v>
      </c>
      <c r="C9078" s="5" t="s">
        <v>55</v>
      </c>
      <c r="D9078" s="5" t="s">
        <v>18</v>
      </c>
      <c r="E9078" s="5" t="s">
        <v>60</v>
      </c>
      <c r="F9078" s="6">
        <v>44287</v>
      </c>
      <c r="G9078" s="6" t="str">
        <f>TEXT(datatable[[#This Row],[дата]],"ММ")</f>
        <v>04</v>
      </c>
      <c r="H9078" s="8">
        <v>256.30079999999998</v>
      </c>
      <c r="I9078" s="8">
        <v>122.08</v>
      </c>
      <c r="J9078" s="8">
        <f>datatable[[#This Row],[продажи_]]-datatable[[#This Row],[себестоимость_]]</f>
        <v>134.2208</v>
      </c>
      <c r="L9078"/>
    </row>
    <row r="9079" spans="2:12" x14ac:dyDescent="0.4">
      <c r="B9079" s="5" t="s">
        <v>70</v>
      </c>
      <c r="C9079" s="5" t="s">
        <v>55</v>
      </c>
      <c r="D9079" s="5" t="s">
        <v>18</v>
      </c>
      <c r="E9079" s="5" t="s">
        <v>60</v>
      </c>
      <c r="F9079" s="6">
        <v>44317</v>
      </c>
      <c r="G9079" s="6" t="str">
        <f>TEXT(datatable[[#This Row],[дата]],"ММ")</f>
        <v>05</v>
      </c>
      <c r="H9079" s="8">
        <v>232.27260000000001</v>
      </c>
      <c r="I9079" s="8">
        <v>112.16100000000002</v>
      </c>
      <c r="J9079" s="8">
        <f>datatable[[#This Row],[продажи_]]-datatable[[#This Row],[себестоимость_]]</f>
        <v>120.1116</v>
      </c>
      <c r="L9079"/>
    </row>
    <row r="9080" spans="2:12" x14ac:dyDescent="0.4">
      <c r="B9080" s="5" t="s">
        <v>70</v>
      </c>
      <c r="C9080" s="5" t="s">
        <v>55</v>
      </c>
      <c r="D9080" s="5" t="s">
        <v>18</v>
      </c>
      <c r="E9080" s="5" t="s">
        <v>60</v>
      </c>
      <c r="F9080" s="6">
        <v>44348</v>
      </c>
      <c r="G9080" s="6" t="str">
        <f>TEXT(datatable[[#This Row],[дата]],"ММ")</f>
        <v>06</v>
      </c>
      <c r="H9080" s="8">
        <v>173.34629999999999</v>
      </c>
      <c r="I9080" s="8">
        <v>70.043400000000005</v>
      </c>
      <c r="J9080" s="8">
        <f>datatable[[#This Row],[продажи_]]-datatable[[#This Row],[себестоимость_]]</f>
        <v>103.30289999999998</v>
      </c>
      <c r="L9080"/>
    </row>
    <row r="9081" spans="2:12" x14ac:dyDescent="0.4">
      <c r="B9081" s="5" t="s">
        <v>70</v>
      </c>
      <c r="C9081" s="5" t="s">
        <v>55</v>
      </c>
      <c r="D9081" s="5" t="s">
        <v>18</v>
      </c>
      <c r="E9081" s="5" t="s">
        <v>60</v>
      </c>
      <c r="F9081" s="6">
        <v>44378</v>
      </c>
      <c r="G9081" s="6" t="str">
        <f>TEXT(datatable[[#This Row],[дата]],"ММ")</f>
        <v>07</v>
      </c>
      <c r="H9081" s="8">
        <v>197.37449999999998</v>
      </c>
      <c r="I9081" s="8">
        <v>82.403999999999996</v>
      </c>
      <c r="J9081" s="8">
        <f>datatable[[#This Row],[продажи_]]-datatable[[#This Row],[себестоимость_]]</f>
        <v>114.97049999999999</v>
      </c>
      <c r="L9081"/>
    </row>
    <row r="9082" spans="2:12" x14ac:dyDescent="0.4">
      <c r="B9082" s="5" t="s">
        <v>70</v>
      </c>
      <c r="C9082" s="5" t="s">
        <v>55</v>
      </c>
      <c r="D9082" s="5" t="s">
        <v>18</v>
      </c>
      <c r="E9082" s="5" t="s">
        <v>60</v>
      </c>
      <c r="F9082" s="6">
        <v>44409</v>
      </c>
      <c r="G9082" s="6" t="str">
        <f>TEXT(datatable[[#This Row],[дата]],"ММ")</f>
        <v>08</v>
      </c>
      <c r="H9082" s="8">
        <v>137.304</v>
      </c>
      <c r="I9082" s="8">
        <v>54.936</v>
      </c>
      <c r="J9082" s="8">
        <f>datatable[[#This Row],[продажи_]]-datatable[[#This Row],[себестоимость_]]</f>
        <v>82.367999999999995</v>
      </c>
      <c r="L9082"/>
    </row>
    <row r="9083" spans="2:12" x14ac:dyDescent="0.4">
      <c r="B9083" s="5" t="s">
        <v>70</v>
      </c>
      <c r="C9083" s="5" t="s">
        <v>55</v>
      </c>
      <c r="D9083" s="5" t="s">
        <v>18</v>
      </c>
      <c r="E9083" s="5" t="s">
        <v>60</v>
      </c>
      <c r="F9083" s="6">
        <v>44440</v>
      </c>
      <c r="G9083" s="6" t="str">
        <f>TEXT(datatable[[#This Row],[дата]],"ММ")</f>
        <v>09</v>
      </c>
      <c r="H9083" s="8">
        <v>161.3322</v>
      </c>
      <c r="I9083" s="8">
        <v>57.6828</v>
      </c>
      <c r="J9083" s="8">
        <f>datatable[[#This Row],[продажи_]]-datatable[[#This Row],[себестоимость_]]</f>
        <v>103.6494</v>
      </c>
      <c r="L9083"/>
    </row>
    <row r="9084" spans="2:12" x14ac:dyDescent="0.4">
      <c r="B9084" s="5" t="s">
        <v>70</v>
      </c>
      <c r="C9084" s="5" t="s">
        <v>55</v>
      </c>
      <c r="D9084" s="5" t="s">
        <v>18</v>
      </c>
      <c r="E9084" s="5" t="s">
        <v>60</v>
      </c>
      <c r="F9084" s="6">
        <v>44470</v>
      </c>
      <c r="G9084" s="6" t="str">
        <f>TEXT(datatable[[#This Row],[дата]],"ММ")</f>
        <v>10</v>
      </c>
      <c r="H9084" s="8">
        <v>274.608</v>
      </c>
      <c r="I9084" s="8">
        <v>102.54720000000002</v>
      </c>
      <c r="J9084" s="8">
        <f>datatable[[#This Row],[продажи_]]-datatable[[#This Row],[себестоимость_]]</f>
        <v>172.06079999999997</v>
      </c>
      <c r="L9084"/>
    </row>
    <row r="9085" spans="2:12" x14ac:dyDescent="0.4">
      <c r="B9085" s="5" t="s">
        <v>70</v>
      </c>
      <c r="C9085" s="5" t="s">
        <v>55</v>
      </c>
      <c r="D9085" s="5" t="s">
        <v>18</v>
      </c>
      <c r="E9085" s="5" t="s">
        <v>60</v>
      </c>
      <c r="F9085" s="6">
        <v>44501</v>
      </c>
      <c r="G9085" s="6" t="str">
        <f>TEXT(datatable[[#This Row],[дата]],"ММ")</f>
        <v>11</v>
      </c>
      <c r="H9085" s="8">
        <v>360.04159999999996</v>
      </c>
      <c r="I9085" s="8">
        <v>135.50880000000001</v>
      </c>
      <c r="J9085" s="8">
        <f>datatable[[#This Row],[продажи_]]-datatable[[#This Row],[себестоимость_]]</f>
        <v>224.53279999999995</v>
      </c>
      <c r="L9085"/>
    </row>
    <row r="9086" spans="2:12" x14ac:dyDescent="0.4">
      <c r="B9086" s="5" t="s">
        <v>70</v>
      </c>
      <c r="C9086" s="5" t="s">
        <v>55</v>
      </c>
      <c r="D9086" s="5" t="s">
        <v>18</v>
      </c>
      <c r="E9086" s="5" t="s">
        <v>60</v>
      </c>
      <c r="F9086" s="6">
        <v>44531</v>
      </c>
      <c r="G9086" s="6" t="str">
        <f>TEXT(datatable[[#This Row],[дата]],"ММ")</f>
        <v>12</v>
      </c>
      <c r="H9086" s="8">
        <v>256.30079999999998</v>
      </c>
      <c r="I9086" s="8">
        <v>105.7518</v>
      </c>
      <c r="J9086" s="8">
        <f>datatable[[#This Row],[продажи_]]-datatable[[#This Row],[себестоимость_]]</f>
        <v>150.54899999999998</v>
      </c>
      <c r="L9086"/>
    </row>
    <row r="9087" spans="2:12" x14ac:dyDescent="0.4">
      <c r="B9087" s="5" t="s">
        <v>70</v>
      </c>
      <c r="C9087" s="5" t="s">
        <v>55</v>
      </c>
      <c r="D9087" s="5" t="s">
        <v>14</v>
      </c>
      <c r="E9087" s="5" t="s">
        <v>8</v>
      </c>
      <c r="F9087" s="6">
        <v>44197</v>
      </c>
      <c r="G9087" s="6" t="str">
        <f>TEXT(datatable[[#This Row],[дата]],"ММ")</f>
        <v>01</v>
      </c>
      <c r="H9087" s="8">
        <v>99.157499999999999</v>
      </c>
      <c r="I9087" s="8">
        <v>64.41</v>
      </c>
      <c r="J9087" s="8">
        <f>datatable[[#This Row],[продажи_]]-datatable[[#This Row],[себестоимость_]]</f>
        <v>34.747500000000002</v>
      </c>
      <c r="L9087"/>
    </row>
    <row r="9088" spans="2:12" x14ac:dyDescent="0.4">
      <c r="B9088" s="5" t="s">
        <v>70</v>
      </c>
      <c r="C9088" s="5" t="s">
        <v>55</v>
      </c>
      <c r="D9088" s="5" t="s">
        <v>14</v>
      </c>
      <c r="E9088" s="5" t="s">
        <v>8</v>
      </c>
      <c r="F9088" s="6">
        <v>44228</v>
      </c>
      <c r="G9088" s="6" t="str">
        <f>TEXT(datatable[[#This Row],[дата]],"ММ")</f>
        <v>02</v>
      </c>
      <c r="H9088" s="8">
        <v>120.09075</v>
      </c>
      <c r="I9088" s="8">
        <v>103.12379999999999</v>
      </c>
      <c r="J9088" s="8">
        <f>datatable[[#This Row],[продажи_]]-datatable[[#This Row],[себестоимость_]]</f>
        <v>16.966950000000011</v>
      </c>
      <c r="L9088"/>
    </row>
    <row r="9089" spans="2:12" x14ac:dyDescent="0.4">
      <c r="B9089" s="5" t="s">
        <v>70</v>
      </c>
      <c r="C9089" s="5" t="s">
        <v>55</v>
      </c>
      <c r="D9089" s="5" t="s">
        <v>14</v>
      </c>
      <c r="E9089" s="5" t="s">
        <v>8</v>
      </c>
      <c r="F9089" s="6">
        <v>44256</v>
      </c>
      <c r="G9089" s="6" t="str">
        <f>TEXT(datatable[[#This Row],[дата]],"ММ")</f>
        <v>03</v>
      </c>
      <c r="H9089" s="8">
        <v>130.51500000000001</v>
      </c>
      <c r="I9089" s="8">
        <v>95.869200000000006</v>
      </c>
      <c r="J9089" s="8">
        <f>datatable[[#This Row],[продажи_]]-datatable[[#This Row],[себестоимость_]]</f>
        <v>34.645800000000008</v>
      </c>
      <c r="L9089"/>
    </row>
    <row r="9090" spans="2:12" x14ac:dyDescent="0.4">
      <c r="B9090" s="5" t="s">
        <v>70</v>
      </c>
      <c r="C9090" s="5" t="s">
        <v>55</v>
      </c>
      <c r="D9090" s="5" t="s">
        <v>14</v>
      </c>
      <c r="E9090" s="5" t="s">
        <v>8</v>
      </c>
      <c r="F9090" s="6">
        <v>44287</v>
      </c>
      <c r="G9090" s="6" t="str">
        <f>TEXT(datatable[[#This Row],[дата]],"ММ")</f>
        <v>04</v>
      </c>
      <c r="H9090" s="8">
        <v>141.024</v>
      </c>
      <c r="I9090" s="8">
        <v>87.868800000000007</v>
      </c>
      <c r="J9090" s="8">
        <f>datatable[[#This Row],[продажи_]]-datatable[[#This Row],[себестоимость_]]</f>
        <v>53.155199999999994</v>
      </c>
      <c r="L9090"/>
    </row>
    <row r="9091" spans="2:12" x14ac:dyDescent="0.4">
      <c r="B9091" s="5" t="s">
        <v>70</v>
      </c>
      <c r="C9091" s="5" t="s">
        <v>55</v>
      </c>
      <c r="D9091" s="5" t="s">
        <v>14</v>
      </c>
      <c r="E9091" s="5" t="s">
        <v>8</v>
      </c>
      <c r="F9091" s="6">
        <v>44317</v>
      </c>
      <c r="G9091" s="6" t="str">
        <f>TEXT(datatable[[#This Row],[дата]],"ММ")</f>
        <v>05</v>
      </c>
      <c r="H9091" s="8">
        <v>138.82050000000001</v>
      </c>
      <c r="I9091" s="8">
        <v>88.275600000000011</v>
      </c>
      <c r="J9091" s="8">
        <f>datatable[[#This Row],[продажи_]]-datatable[[#This Row],[себестоимость_]]</f>
        <v>50.544899999999998</v>
      </c>
      <c r="L9091"/>
    </row>
    <row r="9092" spans="2:12" x14ac:dyDescent="0.4">
      <c r="B9092" s="5" t="s">
        <v>70</v>
      </c>
      <c r="C9092" s="5" t="s">
        <v>55</v>
      </c>
      <c r="D9092" s="5" t="s">
        <v>14</v>
      </c>
      <c r="E9092" s="5" t="s">
        <v>8</v>
      </c>
      <c r="F9092" s="6">
        <v>44348</v>
      </c>
      <c r="G9092" s="6" t="str">
        <f>TEXT(datatable[[#This Row],[дата]],"ММ")</f>
        <v>06</v>
      </c>
      <c r="H9092" s="8">
        <v>61.782750000000007</v>
      </c>
      <c r="I9092" s="8">
        <v>57.358800000000002</v>
      </c>
      <c r="J9092" s="8">
        <f>datatable[[#This Row],[продажи_]]-datatable[[#This Row],[себестоимость_]]</f>
        <v>4.4239500000000049</v>
      </c>
      <c r="L9092"/>
    </row>
    <row r="9093" spans="2:12" x14ac:dyDescent="0.4">
      <c r="B9093" s="5" t="s">
        <v>70</v>
      </c>
      <c r="C9093" s="5" t="s">
        <v>55</v>
      </c>
      <c r="D9093" s="5" t="s">
        <v>14</v>
      </c>
      <c r="E9093" s="5" t="s">
        <v>8</v>
      </c>
      <c r="F9093" s="6">
        <v>44378</v>
      </c>
      <c r="G9093" s="6" t="str">
        <f>TEXT(datatable[[#This Row],[дата]],"ММ")</f>
        <v>07</v>
      </c>
      <c r="H9093" s="8">
        <v>79.326000000000008</v>
      </c>
      <c r="I9093" s="8">
        <v>68.342400000000012</v>
      </c>
      <c r="J9093" s="8">
        <f>datatable[[#This Row],[продажи_]]-datatable[[#This Row],[себестоимость_]]</f>
        <v>10.983599999999996</v>
      </c>
      <c r="L9093"/>
    </row>
    <row r="9094" spans="2:12" x14ac:dyDescent="0.4">
      <c r="B9094" s="5" t="s">
        <v>70</v>
      </c>
      <c r="C9094" s="5" t="s">
        <v>55</v>
      </c>
      <c r="D9094" s="5" t="s">
        <v>14</v>
      </c>
      <c r="E9094" s="5" t="s">
        <v>8</v>
      </c>
      <c r="F9094" s="6">
        <v>44409</v>
      </c>
      <c r="G9094" s="6" t="str">
        <f>TEXT(datatable[[#This Row],[дата]],"ММ")</f>
        <v>08</v>
      </c>
      <c r="H9094" s="8">
        <v>59.663999999999994</v>
      </c>
      <c r="I9094" s="8">
        <v>47.731200000000001</v>
      </c>
      <c r="J9094" s="8">
        <f>datatable[[#This Row],[продажи_]]-datatable[[#This Row],[себестоимость_]]</f>
        <v>11.932799999999993</v>
      </c>
      <c r="L9094"/>
    </row>
    <row r="9095" spans="2:12" x14ac:dyDescent="0.4">
      <c r="B9095" s="5" t="s">
        <v>70</v>
      </c>
      <c r="C9095" s="5" t="s">
        <v>55</v>
      </c>
      <c r="D9095" s="5" t="s">
        <v>14</v>
      </c>
      <c r="E9095" s="5" t="s">
        <v>8</v>
      </c>
      <c r="F9095" s="6">
        <v>44440</v>
      </c>
      <c r="G9095" s="6" t="str">
        <f>TEXT(datatable[[#This Row],[дата]],"ММ")</f>
        <v>09</v>
      </c>
      <c r="H9095" s="8">
        <v>86.190749999999994</v>
      </c>
      <c r="I9095" s="8">
        <v>65.29140000000001</v>
      </c>
      <c r="J9095" s="8">
        <f>datatable[[#This Row],[продажи_]]-datatable[[#This Row],[себестоимость_]]</f>
        <v>20.899349999999984</v>
      </c>
      <c r="L9095"/>
    </row>
    <row r="9096" spans="2:12" x14ac:dyDescent="0.4">
      <c r="B9096" s="5" t="s">
        <v>70</v>
      </c>
      <c r="C9096" s="5" t="s">
        <v>55</v>
      </c>
      <c r="D9096" s="5" t="s">
        <v>14</v>
      </c>
      <c r="E9096" s="5" t="s">
        <v>8</v>
      </c>
      <c r="F9096" s="6">
        <v>44470</v>
      </c>
      <c r="G9096" s="6" t="str">
        <f>TEXT(datatable[[#This Row],[дата]],"ММ")</f>
        <v>10</v>
      </c>
      <c r="H9096" s="8">
        <v>88.478999999999999</v>
      </c>
      <c r="I9096" s="8">
        <v>91.936799999999991</v>
      </c>
      <c r="J9096" s="8">
        <f>datatable[[#This Row],[продажи_]]-datatable[[#This Row],[себестоимость_]]</f>
        <v>-3.4577999999999918</v>
      </c>
      <c r="L9096"/>
    </row>
    <row r="9097" spans="2:12" x14ac:dyDescent="0.4">
      <c r="B9097" s="5" t="s">
        <v>70</v>
      </c>
      <c r="C9097" s="5" t="s">
        <v>55</v>
      </c>
      <c r="D9097" s="5" t="s">
        <v>14</v>
      </c>
      <c r="E9097" s="5" t="s">
        <v>8</v>
      </c>
      <c r="F9097" s="6">
        <v>44501</v>
      </c>
      <c r="G9097" s="6" t="str">
        <f>TEXT(datatable[[#This Row],[дата]],"ММ")</f>
        <v>11</v>
      </c>
      <c r="H9097" s="8">
        <v>115.25999999999999</v>
      </c>
      <c r="I9097" s="8">
        <v>91.123199999999997</v>
      </c>
      <c r="J9097" s="8">
        <f>datatable[[#This Row],[продажи_]]-datatable[[#This Row],[себестоимость_]]</f>
        <v>24.136799999999994</v>
      </c>
      <c r="L9097"/>
    </row>
    <row r="9098" spans="2:12" x14ac:dyDescent="0.4">
      <c r="B9098" s="5" t="s">
        <v>70</v>
      </c>
      <c r="C9098" s="5" t="s">
        <v>55</v>
      </c>
      <c r="D9098" s="5" t="s">
        <v>14</v>
      </c>
      <c r="E9098" s="5" t="s">
        <v>8</v>
      </c>
      <c r="F9098" s="6">
        <v>44531</v>
      </c>
      <c r="G9098" s="6" t="str">
        <f>TEXT(datatable[[#This Row],[дата]],"ММ")</f>
        <v>12</v>
      </c>
      <c r="H9098" s="8">
        <v>119.8365</v>
      </c>
      <c r="I9098" s="8">
        <v>82.580399999999997</v>
      </c>
      <c r="J9098" s="8">
        <f>datatable[[#This Row],[продажи_]]-datatable[[#This Row],[себестоимость_]]</f>
        <v>37.256100000000004</v>
      </c>
      <c r="L9098"/>
    </row>
    <row r="9099" spans="2:12" x14ac:dyDescent="0.4">
      <c r="B9099" s="5" t="s">
        <v>70</v>
      </c>
      <c r="C9099" s="5" t="s">
        <v>55</v>
      </c>
      <c r="D9099" s="5" t="s">
        <v>18</v>
      </c>
      <c r="E9099" s="5" t="s">
        <v>61</v>
      </c>
      <c r="F9099" s="6">
        <v>44197</v>
      </c>
      <c r="G9099" s="6" t="str">
        <f>TEXT(datatable[[#This Row],[дата]],"ММ")</f>
        <v>01</v>
      </c>
      <c r="H9099" s="8">
        <v>79.924999999999997</v>
      </c>
      <c r="I9099" s="8">
        <v>43.368000000000002</v>
      </c>
      <c r="J9099" s="8">
        <f>datatable[[#This Row],[продажи_]]-datatable[[#This Row],[себестоимость_]]</f>
        <v>36.556999999999995</v>
      </c>
      <c r="L9099"/>
    </row>
    <row r="9100" spans="2:12" x14ac:dyDescent="0.4">
      <c r="B9100" s="5" t="s">
        <v>70</v>
      </c>
      <c r="C9100" s="5" t="s">
        <v>55</v>
      </c>
      <c r="D9100" s="5" t="s">
        <v>18</v>
      </c>
      <c r="E9100" s="5" t="s">
        <v>61</v>
      </c>
      <c r="F9100" s="6">
        <v>44228</v>
      </c>
      <c r="G9100" s="6" t="str">
        <f>TEXT(datatable[[#This Row],[дата]],"ММ")</f>
        <v>02</v>
      </c>
      <c r="H9100" s="8">
        <v>79.50800000000001</v>
      </c>
      <c r="I9100" s="8">
        <v>55.294200000000004</v>
      </c>
      <c r="J9100" s="8">
        <f>datatable[[#This Row],[продажи_]]-datatable[[#This Row],[себестоимость_]]</f>
        <v>24.213800000000006</v>
      </c>
      <c r="L9100"/>
    </row>
    <row r="9101" spans="2:12" x14ac:dyDescent="0.4">
      <c r="B9101" s="5" t="s">
        <v>70</v>
      </c>
      <c r="C9101" s="5" t="s">
        <v>55</v>
      </c>
      <c r="D9101" s="5" t="s">
        <v>18</v>
      </c>
      <c r="E9101" s="5" t="s">
        <v>61</v>
      </c>
      <c r="F9101" s="6">
        <v>44256</v>
      </c>
      <c r="G9101" s="6" t="str">
        <f>TEXT(datatable[[#This Row],[дата]],"ММ")</f>
        <v>03</v>
      </c>
      <c r="H9101" s="8">
        <v>87.57</v>
      </c>
      <c r="I9101" s="8">
        <v>65.969399999999993</v>
      </c>
      <c r="J9101" s="8">
        <f>datatable[[#This Row],[продажи_]]-datatable[[#This Row],[себестоимость_]]</f>
        <v>21.6006</v>
      </c>
      <c r="L9101"/>
    </row>
    <row r="9102" spans="2:12" x14ac:dyDescent="0.4">
      <c r="B9102" s="5" t="s">
        <v>70</v>
      </c>
      <c r="C9102" s="5" t="s">
        <v>55</v>
      </c>
      <c r="D9102" s="5" t="s">
        <v>18</v>
      </c>
      <c r="E9102" s="5" t="s">
        <v>61</v>
      </c>
      <c r="F9102" s="6">
        <v>44287</v>
      </c>
      <c r="G9102" s="6" t="str">
        <f>TEXT(datatable[[#This Row],[дата]],"ММ")</f>
        <v>04</v>
      </c>
      <c r="H9102" s="8">
        <v>127.88</v>
      </c>
      <c r="I9102" s="8">
        <v>60.715200000000003</v>
      </c>
      <c r="J9102" s="8">
        <f>datatable[[#This Row],[продажи_]]-datatable[[#This Row],[себестоимость_]]</f>
        <v>67.164799999999985</v>
      </c>
      <c r="L9102"/>
    </row>
    <row r="9103" spans="2:12" x14ac:dyDescent="0.4">
      <c r="B9103" s="5" t="s">
        <v>70</v>
      </c>
      <c r="C9103" s="5" t="s">
        <v>55</v>
      </c>
      <c r="D9103" s="5" t="s">
        <v>18</v>
      </c>
      <c r="E9103" s="5" t="s">
        <v>61</v>
      </c>
      <c r="F9103" s="6">
        <v>44317</v>
      </c>
      <c r="G9103" s="6" t="str">
        <f>TEXT(datatable[[#This Row],[дата]],"ММ")</f>
        <v>05</v>
      </c>
      <c r="H9103" s="8">
        <v>78.813000000000002</v>
      </c>
      <c r="I9103" s="8">
        <v>53.125800000000005</v>
      </c>
      <c r="J9103" s="8">
        <f>datatable[[#This Row],[продажи_]]-datatable[[#This Row],[себестоимость_]]</f>
        <v>25.687199999999997</v>
      </c>
      <c r="L9103"/>
    </row>
    <row r="9104" spans="2:12" x14ac:dyDescent="0.4">
      <c r="B9104" s="5" t="s">
        <v>70</v>
      </c>
      <c r="C9104" s="5" t="s">
        <v>55</v>
      </c>
      <c r="D9104" s="5" t="s">
        <v>18</v>
      </c>
      <c r="E9104" s="5" t="s">
        <v>61</v>
      </c>
      <c r="F9104" s="6">
        <v>44348</v>
      </c>
      <c r="G9104" s="6" t="str">
        <f>TEXT(datatable[[#This Row],[дата]],"ММ")</f>
        <v>06</v>
      </c>
      <c r="H9104" s="8">
        <v>52.542000000000002</v>
      </c>
      <c r="I9104" s="8">
        <v>38.2806</v>
      </c>
      <c r="J9104" s="8">
        <f>datatable[[#This Row],[продажи_]]-datatable[[#This Row],[себестоимость_]]</f>
        <v>14.261400000000002</v>
      </c>
      <c r="L9104"/>
    </row>
    <row r="9105" spans="2:12" x14ac:dyDescent="0.4">
      <c r="B9105" s="5" t="s">
        <v>70</v>
      </c>
      <c r="C9105" s="5" t="s">
        <v>55</v>
      </c>
      <c r="D9105" s="5" t="s">
        <v>18</v>
      </c>
      <c r="E9105" s="5" t="s">
        <v>61</v>
      </c>
      <c r="F9105" s="6">
        <v>44378</v>
      </c>
      <c r="G9105" s="6" t="str">
        <f>TEXT(datatable[[#This Row],[дата]],"ММ")</f>
        <v>07</v>
      </c>
      <c r="H9105" s="8">
        <v>75.06</v>
      </c>
      <c r="I9105" s="8">
        <v>30.7746</v>
      </c>
      <c r="J9105" s="8">
        <f>datatable[[#This Row],[продажи_]]-datatable[[#This Row],[себестоимость_]]</f>
        <v>44.285400000000003</v>
      </c>
      <c r="L9105"/>
    </row>
    <row r="9106" spans="2:12" x14ac:dyDescent="0.4">
      <c r="B9106" s="5" t="s">
        <v>70</v>
      </c>
      <c r="C9106" s="5" t="s">
        <v>55</v>
      </c>
      <c r="D9106" s="5" t="s">
        <v>18</v>
      </c>
      <c r="E9106" s="5" t="s">
        <v>61</v>
      </c>
      <c r="F9106" s="6">
        <v>44409</v>
      </c>
      <c r="G9106" s="6" t="str">
        <f>TEXT(datatable[[#This Row],[дата]],"ММ")</f>
        <v>08</v>
      </c>
      <c r="H9106" s="8">
        <v>55.044000000000004</v>
      </c>
      <c r="I9106" s="8">
        <v>32.025599999999997</v>
      </c>
      <c r="J9106" s="8">
        <f>datatable[[#This Row],[продажи_]]-datatable[[#This Row],[себестоимость_]]</f>
        <v>23.018400000000007</v>
      </c>
      <c r="L9106"/>
    </row>
    <row r="9107" spans="2:12" x14ac:dyDescent="0.4">
      <c r="B9107" s="5" t="s">
        <v>70</v>
      </c>
      <c r="C9107" s="5" t="s">
        <v>55</v>
      </c>
      <c r="D9107" s="5" t="s">
        <v>18</v>
      </c>
      <c r="E9107" s="5" t="s">
        <v>61</v>
      </c>
      <c r="F9107" s="6">
        <v>44440</v>
      </c>
      <c r="G9107" s="6" t="str">
        <f>TEXT(datatable[[#This Row],[дата]],"ММ")</f>
        <v>09</v>
      </c>
      <c r="H9107" s="8">
        <v>63.801000000000002</v>
      </c>
      <c r="I9107" s="8">
        <v>30.399300000000004</v>
      </c>
      <c r="J9107" s="8">
        <f>datatable[[#This Row],[продажи_]]-datatable[[#This Row],[себестоимость_]]</f>
        <v>33.401699999999998</v>
      </c>
      <c r="L9107"/>
    </row>
    <row r="9108" spans="2:12" x14ac:dyDescent="0.4">
      <c r="B9108" s="5" t="s">
        <v>70</v>
      </c>
      <c r="C9108" s="5" t="s">
        <v>55</v>
      </c>
      <c r="D9108" s="5" t="s">
        <v>18</v>
      </c>
      <c r="E9108" s="5" t="s">
        <v>61</v>
      </c>
      <c r="F9108" s="6">
        <v>44470</v>
      </c>
      <c r="G9108" s="6" t="str">
        <f>TEXT(datatable[[#This Row],[дата]],"ММ")</f>
        <v>10</v>
      </c>
      <c r="H9108" s="8">
        <v>100.08</v>
      </c>
      <c r="I9108" s="8">
        <v>52.542000000000002</v>
      </c>
      <c r="J9108" s="8">
        <f>datatable[[#This Row],[продажи_]]-datatable[[#This Row],[себестоимость_]]</f>
        <v>47.537999999999997</v>
      </c>
      <c r="L9108"/>
    </row>
    <row r="9109" spans="2:12" x14ac:dyDescent="0.4">
      <c r="B9109" s="5" t="s">
        <v>70</v>
      </c>
      <c r="C9109" s="5" t="s">
        <v>55</v>
      </c>
      <c r="D9109" s="5" t="s">
        <v>18</v>
      </c>
      <c r="E9109" s="5" t="s">
        <v>61</v>
      </c>
      <c r="F9109" s="6">
        <v>44501</v>
      </c>
      <c r="G9109" s="6" t="str">
        <f>TEXT(datatable[[#This Row],[дата]],"ММ")</f>
        <v>11</v>
      </c>
      <c r="H9109" s="8">
        <v>121.20800000000001</v>
      </c>
      <c r="I9109" s="8">
        <v>64.718400000000003</v>
      </c>
      <c r="J9109" s="8">
        <f>datatable[[#This Row],[продажи_]]-datatable[[#This Row],[себестоимость_]]</f>
        <v>56.48960000000001</v>
      </c>
      <c r="L9109"/>
    </row>
    <row r="9110" spans="2:12" x14ac:dyDescent="0.4">
      <c r="B9110" s="5" t="s">
        <v>70</v>
      </c>
      <c r="C9110" s="5" t="s">
        <v>55</v>
      </c>
      <c r="D9110" s="5" t="s">
        <v>18</v>
      </c>
      <c r="E9110" s="5" t="s">
        <v>61</v>
      </c>
      <c r="F9110" s="6">
        <v>44531</v>
      </c>
      <c r="G9110" s="6" t="str">
        <f>TEXT(datatable[[#This Row],[дата]],"ММ")</f>
        <v>12</v>
      </c>
      <c r="H9110" s="8">
        <v>97.3</v>
      </c>
      <c r="I9110" s="8">
        <v>56.628599999999999</v>
      </c>
      <c r="J9110" s="8">
        <f>datatable[[#This Row],[продажи_]]-datatable[[#This Row],[себестоимость_]]</f>
        <v>40.671399999999998</v>
      </c>
      <c r="L9110"/>
    </row>
    <row r="9111" spans="2:12" x14ac:dyDescent="0.4">
      <c r="B9111" s="5" t="s">
        <v>70</v>
      </c>
      <c r="C9111" s="5" t="s">
        <v>55</v>
      </c>
      <c r="D9111" s="5" t="s">
        <v>18</v>
      </c>
      <c r="E9111" s="5" t="s">
        <v>62</v>
      </c>
      <c r="F9111" s="6">
        <v>44197</v>
      </c>
      <c r="G9111" s="6" t="str">
        <f>TEXT(datatable[[#This Row],[дата]],"ММ")</f>
        <v>01</v>
      </c>
      <c r="H9111" s="8">
        <v>116.563</v>
      </c>
      <c r="I9111" s="8">
        <v>89.929999999999993</v>
      </c>
      <c r="J9111" s="8">
        <f>datatable[[#This Row],[продажи_]]-datatable[[#This Row],[себестоимость_]]</f>
        <v>26.63300000000001</v>
      </c>
      <c r="L9111"/>
    </row>
    <row r="9112" spans="2:12" x14ac:dyDescent="0.4">
      <c r="B9112" s="5" t="s">
        <v>70</v>
      </c>
      <c r="C9112" s="5" t="s">
        <v>55</v>
      </c>
      <c r="D9112" s="5" t="s">
        <v>18</v>
      </c>
      <c r="E9112" s="5" t="s">
        <v>62</v>
      </c>
      <c r="F9112" s="6">
        <v>44228</v>
      </c>
      <c r="G9112" s="6" t="str">
        <f>TEXT(datatable[[#This Row],[дата]],"ММ")</f>
        <v>02</v>
      </c>
      <c r="H9112" s="8">
        <v>179.25115000000002</v>
      </c>
      <c r="I9112" s="8">
        <v>104.7098</v>
      </c>
      <c r="J9112" s="8">
        <f>datatable[[#This Row],[продажи_]]-datatable[[#This Row],[себестоимость_]]</f>
        <v>74.541350000000023</v>
      </c>
      <c r="L9112"/>
    </row>
    <row r="9113" spans="2:12" x14ac:dyDescent="0.4">
      <c r="B9113" s="5" t="s">
        <v>70</v>
      </c>
      <c r="C9113" s="5" t="s">
        <v>55</v>
      </c>
      <c r="D9113" s="5" t="s">
        <v>18</v>
      </c>
      <c r="E9113" s="5" t="s">
        <v>62</v>
      </c>
      <c r="F9113" s="6">
        <v>44256</v>
      </c>
      <c r="G9113" s="6" t="str">
        <f>TEXT(datatable[[#This Row],[дата]],"ММ")</f>
        <v>03</v>
      </c>
      <c r="H9113" s="8">
        <v>204.9803</v>
      </c>
      <c r="I9113" s="8">
        <v>125.902</v>
      </c>
      <c r="J9113" s="8">
        <f>datatable[[#This Row],[продажи_]]-datatable[[#This Row],[себестоимость_]]</f>
        <v>79.078299999999999</v>
      </c>
      <c r="L9113"/>
    </row>
    <row r="9114" spans="2:12" x14ac:dyDescent="0.4">
      <c r="B9114" s="5" t="s">
        <v>70</v>
      </c>
      <c r="C9114" s="5" t="s">
        <v>55</v>
      </c>
      <c r="D9114" s="5" t="s">
        <v>18</v>
      </c>
      <c r="E9114" s="5" t="s">
        <v>62</v>
      </c>
      <c r="F9114" s="6">
        <v>44287</v>
      </c>
      <c r="G9114" s="6" t="str">
        <f>TEXT(datatable[[#This Row],[дата]],"ММ")</f>
        <v>04</v>
      </c>
      <c r="H9114" s="8">
        <v>231.9888</v>
      </c>
      <c r="I9114" s="8">
        <v>128.87360000000001</v>
      </c>
      <c r="J9114" s="8">
        <f>datatable[[#This Row],[продажи_]]-datatable[[#This Row],[себестоимость_]]</f>
        <v>103.11519999999999</v>
      </c>
      <c r="L9114"/>
    </row>
    <row r="9115" spans="2:12" x14ac:dyDescent="0.4">
      <c r="B9115" s="5" t="s">
        <v>70</v>
      </c>
      <c r="C9115" s="5" t="s">
        <v>55</v>
      </c>
      <c r="D9115" s="5" t="s">
        <v>18</v>
      </c>
      <c r="E9115" s="5" t="s">
        <v>62</v>
      </c>
      <c r="F9115" s="6">
        <v>44317</v>
      </c>
      <c r="G9115" s="6" t="str">
        <f>TEXT(datatable[[#This Row],[дата]],"ММ")</f>
        <v>05</v>
      </c>
      <c r="H9115" s="8">
        <v>189.05949999999999</v>
      </c>
      <c r="I9115" s="8">
        <v>95.247600000000006</v>
      </c>
      <c r="J9115" s="8">
        <f>datatable[[#This Row],[продажи_]]-datatable[[#This Row],[себестоимость_]]</f>
        <v>93.81189999999998</v>
      </c>
      <c r="L9115"/>
    </row>
    <row r="9116" spans="2:12" x14ac:dyDescent="0.4">
      <c r="B9116" s="5" t="s">
        <v>70</v>
      </c>
      <c r="C9116" s="5" t="s">
        <v>55</v>
      </c>
      <c r="D9116" s="5" t="s">
        <v>18</v>
      </c>
      <c r="E9116" s="5" t="s">
        <v>62</v>
      </c>
      <c r="F9116" s="6">
        <v>44348</v>
      </c>
      <c r="G9116" s="6" t="str">
        <f>TEXT(datatable[[#This Row],[дата]],"ММ")</f>
        <v>06</v>
      </c>
      <c r="H9116" s="8">
        <v>106.18604999999999</v>
      </c>
      <c r="I9116" s="8">
        <v>73.1952</v>
      </c>
      <c r="J9116" s="8">
        <f>datatable[[#This Row],[продажи_]]-datatable[[#This Row],[себестоимость_]]</f>
        <v>32.990849999999995</v>
      </c>
      <c r="L9116"/>
    </row>
    <row r="9117" spans="2:12" x14ac:dyDescent="0.4">
      <c r="B9117" s="5" t="s">
        <v>70</v>
      </c>
      <c r="C9117" s="5" t="s">
        <v>55</v>
      </c>
      <c r="D9117" s="5" t="s">
        <v>18</v>
      </c>
      <c r="E9117" s="5" t="s">
        <v>62</v>
      </c>
      <c r="F9117" s="6">
        <v>44378</v>
      </c>
      <c r="G9117" s="6" t="str">
        <f>TEXT(datatable[[#This Row],[дата]],"ММ")</f>
        <v>07</v>
      </c>
      <c r="H9117" s="8">
        <v>115.14150000000001</v>
      </c>
      <c r="I9117" s="8">
        <v>67.564799999999991</v>
      </c>
      <c r="J9117" s="8">
        <f>datatable[[#This Row],[продажи_]]-datatable[[#This Row],[себестоимость_]]</f>
        <v>47.576700000000017</v>
      </c>
      <c r="L9117"/>
    </row>
    <row r="9118" spans="2:12" x14ac:dyDescent="0.4">
      <c r="B9118" s="5" t="s">
        <v>70</v>
      </c>
      <c r="C9118" s="5" t="s">
        <v>55</v>
      </c>
      <c r="D9118" s="5" t="s">
        <v>18</v>
      </c>
      <c r="E9118" s="5" t="s">
        <v>62</v>
      </c>
      <c r="F9118" s="6">
        <v>44409</v>
      </c>
      <c r="G9118" s="6" t="str">
        <f>TEXT(datatable[[#This Row],[дата]],"ММ")</f>
        <v>08</v>
      </c>
      <c r="H9118" s="8">
        <v>90.975999999999999</v>
      </c>
      <c r="I9118" s="8">
        <v>66.313600000000008</v>
      </c>
      <c r="J9118" s="8">
        <f>datatable[[#This Row],[продажи_]]-datatable[[#This Row],[себестоимость_]]</f>
        <v>24.662399999999991</v>
      </c>
      <c r="L9118"/>
    </row>
    <row r="9119" spans="2:12" x14ac:dyDescent="0.4">
      <c r="B9119" s="5" t="s">
        <v>70</v>
      </c>
      <c r="C9119" s="5" t="s">
        <v>55</v>
      </c>
      <c r="D9119" s="5" t="s">
        <v>18</v>
      </c>
      <c r="E9119" s="5" t="s">
        <v>62</v>
      </c>
      <c r="F9119" s="6">
        <v>44440</v>
      </c>
      <c r="G9119" s="6" t="str">
        <f>TEXT(datatable[[#This Row],[дата]],"ММ")</f>
        <v>09</v>
      </c>
      <c r="H9119" s="8">
        <v>122.8176</v>
      </c>
      <c r="I9119" s="8">
        <v>59.119199999999992</v>
      </c>
      <c r="J9119" s="8">
        <f>datatable[[#This Row],[продажи_]]-datatable[[#This Row],[себестоимость_]]</f>
        <v>63.698400000000007</v>
      </c>
      <c r="L9119"/>
    </row>
    <row r="9120" spans="2:12" x14ac:dyDescent="0.4">
      <c r="B9120" s="5" t="s">
        <v>70</v>
      </c>
      <c r="C9120" s="5" t="s">
        <v>55</v>
      </c>
      <c r="D9120" s="5" t="s">
        <v>18</v>
      </c>
      <c r="E9120" s="5" t="s">
        <v>62</v>
      </c>
      <c r="F9120" s="6">
        <v>44470</v>
      </c>
      <c r="G9120" s="6" t="str">
        <f>TEXT(datatable[[#This Row],[дата]],"ММ")</f>
        <v>10</v>
      </c>
      <c r="H9120" s="8">
        <v>187.63800000000003</v>
      </c>
      <c r="I9120" s="8">
        <v>79.763999999999996</v>
      </c>
      <c r="J9120" s="8">
        <f>datatable[[#This Row],[продажи_]]-datatable[[#This Row],[себестоимость_]]</f>
        <v>107.87400000000004</v>
      </c>
      <c r="L9120"/>
    </row>
    <row r="9121" spans="2:12" x14ac:dyDescent="0.4">
      <c r="B9121" s="5" t="s">
        <v>70</v>
      </c>
      <c r="C9121" s="5" t="s">
        <v>55</v>
      </c>
      <c r="D9121" s="5" t="s">
        <v>18</v>
      </c>
      <c r="E9121" s="5" t="s">
        <v>62</v>
      </c>
      <c r="F9121" s="6">
        <v>44501</v>
      </c>
      <c r="G9121" s="6" t="str">
        <f>TEXT(datatable[[#This Row],[дата]],"ММ")</f>
        <v>11</v>
      </c>
      <c r="H9121" s="8">
        <v>254.73280000000003</v>
      </c>
      <c r="I9121" s="8">
        <v>120.1152</v>
      </c>
      <c r="J9121" s="8">
        <f>datatable[[#This Row],[продажи_]]-datatable[[#This Row],[себестоимость_]]</f>
        <v>134.61760000000004</v>
      </c>
      <c r="L9121"/>
    </row>
    <row r="9122" spans="2:12" x14ac:dyDescent="0.4">
      <c r="B9122" s="5" t="s">
        <v>70</v>
      </c>
      <c r="C9122" s="5" t="s">
        <v>55</v>
      </c>
      <c r="D9122" s="5" t="s">
        <v>18</v>
      </c>
      <c r="E9122" s="5" t="s">
        <v>62</v>
      </c>
      <c r="F9122" s="6">
        <v>44531</v>
      </c>
      <c r="G9122" s="6" t="str">
        <f>TEXT(datatable[[#This Row],[дата]],"ММ")</f>
        <v>12</v>
      </c>
      <c r="H9122" s="8">
        <v>238.81199999999998</v>
      </c>
      <c r="I9122" s="8">
        <v>126.99679999999999</v>
      </c>
      <c r="J9122" s="8">
        <f>datatable[[#This Row],[продажи_]]-datatable[[#This Row],[себестоимость_]]</f>
        <v>111.81519999999999</v>
      </c>
      <c r="L9122"/>
    </row>
    <row r="9123" spans="2:12" x14ac:dyDescent="0.4">
      <c r="B9123" s="5" t="s">
        <v>70</v>
      </c>
      <c r="C9123" s="5" t="s">
        <v>55</v>
      </c>
      <c r="D9123" s="5" t="s">
        <v>18</v>
      </c>
      <c r="E9123" s="5" t="s">
        <v>9</v>
      </c>
      <c r="F9123" s="6">
        <v>44197</v>
      </c>
      <c r="G9123" s="6" t="str">
        <f>TEXT(datatable[[#This Row],[дата]],"ММ")</f>
        <v>01</v>
      </c>
      <c r="H9123" s="8">
        <v>146.2225</v>
      </c>
      <c r="I9123" s="8">
        <v>89</v>
      </c>
      <c r="J9123" s="8">
        <f>datatable[[#This Row],[продажи_]]-datatable[[#This Row],[себестоимость_]]</f>
        <v>57.222499999999997</v>
      </c>
      <c r="L9123"/>
    </row>
    <row r="9124" spans="2:12" x14ac:dyDescent="0.4">
      <c r="B9124" s="5" t="s">
        <v>70</v>
      </c>
      <c r="C9124" s="5" t="s">
        <v>55</v>
      </c>
      <c r="D9124" s="5" t="s">
        <v>18</v>
      </c>
      <c r="E9124" s="5" t="s">
        <v>9</v>
      </c>
      <c r="F9124" s="6">
        <v>44228</v>
      </c>
      <c r="G9124" s="6" t="str">
        <f>TEXT(datatable[[#This Row],[дата]],"ММ")</f>
        <v>02</v>
      </c>
      <c r="H9124" s="8">
        <v>161.98910000000001</v>
      </c>
      <c r="I9124" s="8">
        <v>127.27000000000001</v>
      </c>
      <c r="J9124" s="8">
        <f>datatable[[#This Row],[продажи_]]-datatable[[#This Row],[себестоимость_]]</f>
        <v>34.719099999999997</v>
      </c>
      <c r="L9124"/>
    </row>
    <row r="9125" spans="2:12" x14ac:dyDescent="0.4">
      <c r="B9125" s="5" t="s">
        <v>70</v>
      </c>
      <c r="C9125" s="5" t="s">
        <v>55</v>
      </c>
      <c r="D9125" s="5" t="s">
        <v>18</v>
      </c>
      <c r="E9125" s="5" t="s">
        <v>9</v>
      </c>
      <c r="F9125" s="6">
        <v>44256</v>
      </c>
      <c r="G9125" s="6" t="str">
        <f>TEXT(datatable[[#This Row],[дата]],"ММ")</f>
        <v>03</v>
      </c>
      <c r="H9125" s="8">
        <v>211.83189999999999</v>
      </c>
      <c r="I9125" s="8">
        <v>112.14000000000001</v>
      </c>
      <c r="J9125" s="8">
        <f>datatable[[#This Row],[продажи_]]-datatable[[#This Row],[себестоимость_]]</f>
        <v>99.691899999999976</v>
      </c>
      <c r="L9125"/>
    </row>
    <row r="9126" spans="2:12" x14ac:dyDescent="0.4">
      <c r="B9126" s="5" t="s">
        <v>70</v>
      </c>
      <c r="C9126" s="5" t="s">
        <v>55</v>
      </c>
      <c r="D9126" s="5" t="s">
        <v>18</v>
      </c>
      <c r="E9126" s="5" t="s">
        <v>9</v>
      </c>
      <c r="F9126" s="6">
        <v>44287</v>
      </c>
      <c r="G9126" s="6" t="str">
        <f>TEXT(datatable[[#This Row],[дата]],"ММ")</f>
        <v>04</v>
      </c>
      <c r="H9126" s="8">
        <v>205.4744</v>
      </c>
      <c r="I9126" s="8">
        <v>158.06400000000002</v>
      </c>
      <c r="J9126" s="8">
        <f>datatable[[#This Row],[продажи_]]-datatable[[#This Row],[себестоимость_]]</f>
        <v>47.410399999999981</v>
      </c>
      <c r="L9126"/>
    </row>
    <row r="9127" spans="2:12" x14ac:dyDescent="0.4">
      <c r="B9127" s="5" t="s">
        <v>70</v>
      </c>
      <c r="C9127" s="5" t="s">
        <v>55</v>
      </c>
      <c r="D9127" s="5" t="s">
        <v>18</v>
      </c>
      <c r="E9127" s="5" t="s">
        <v>9</v>
      </c>
      <c r="F9127" s="6">
        <v>44317</v>
      </c>
      <c r="G9127" s="6" t="str">
        <f>TEXT(datatable[[#This Row],[дата]],"ММ")</f>
        <v>05</v>
      </c>
      <c r="H9127" s="8">
        <v>174.44979999999998</v>
      </c>
      <c r="I9127" s="8">
        <v>138.30600000000001</v>
      </c>
      <c r="J9127" s="8">
        <f>datatable[[#This Row],[продажи_]]-datatable[[#This Row],[себестоимость_]]</f>
        <v>36.14379999999997</v>
      </c>
      <c r="L9127"/>
    </row>
    <row r="9128" spans="2:12" x14ac:dyDescent="0.4">
      <c r="B9128" s="5" t="s">
        <v>70</v>
      </c>
      <c r="C9128" s="5" t="s">
        <v>55</v>
      </c>
      <c r="D9128" s="5" t="s">
        <v>18</v>
      </c>
      <c r="E9128" s="5" t="s">
        <v>9</v>
      </c>
      <c r="F9128" s="6">
        <v>44348</v>
      </c>
      <c r="G9128" s="6" t="str">
        <f>TEXT(datatable[[#This Row],[дата]],"ММ")</f>
        <v>06</v>
      </c>
      <c r="H9128" s="8">
        <v>115.57935000000001</v>
      </c>
      <c r="I9128" s="8">
        <v>74.493000000000009</v>
      </c>
      <c r="J9128" s="8">
        <f>datatable[[#This Row],[продажи_]]-datatable[[#This Row],[себестоимость_]]</f>
        <v>41.086349999999996</v>
      </c>
      <c r="L9128"/>
    </row>
    <row r="9129" spans="2:12" x14ac:dyDescent="0.4">
      <c r="B9129" s="5" t="s">
        <v>70</v>
      </c>
      <c r="C9129" s="5" t="s">
        <v>55</v>
      </c>
      <c r="D9129" s="5" t="s">
        <v>18</v>
      </c>
      <c r="E9129" s="5" t="s">
        <v>9</v>
      </c>
      <c r="F9129" s="6">
        <v>44378</v>
      </c>
      <c r="G9129" s="6" t="str">
        <f>TEXT(datatable[[#This Row],[дата]],"ММ")</f>
        <v>07</v>
      </c>
      <c r="H9129" s="8">
        <v>115.57935000000001</v>
      </c>
      <c r="I9129" s="8">
        <v>65.682000000000002</v>
      </c>
      <c r="J9129" s="8">
        <f>datatable[[#This Row],[продажи_]]-datatable[[#This Row],[себестоимость_]]</f>
        <v>49.897350000000003</v>
      </c>
      <c r="L9129"/>
    </row>
    <row r="9130" spans="2:12" x14ac:dyDescent="0.4">
      <c r="B9130" s="5" t="s">
        <v>70</v>
      </c>
      <c r="C9130" s="5" t="s">
        <v>55</v>
      </c>
      <c r="D9130" s="5" t="s">
        <v>18</v>
      </c>
      <c r="E9130" s="5" t="s">
        <v>9</v>
      </c>
      <c r="F9130" s="6">
        <v>44409</v>
      </c>
      <c r="G9130" s="6" t="str">
        <f>TEXT(datatable[[#This Row],[дата]],"ММ")</f>
        <v>08</v>
      </c>
      <c r="H9130" s="8">
        <v>95.616799999999998</v>
      </c>
      <c r="I9130" s="8">
        <v>71.912000000000006</v>
      </c>
      <c r="J9130" s="8">
        <f>datatable[[#This Row],[продажи_]]-datatable[[#This Row],[себестоимость_]]</f>
        <v>23.704799999999992</v>
      </c>
      <c r="L9130"/>
    </row>
    <row r="9131" spans="2:12" x14ac:dyDescent="0.4">
      <c r="B9131" s="5" t="s">
        <v>70</v>
      </c>
      <c r="C9131" s="5" t="s">
        <v>55</v>
      </c>
      <c r="D9131" s="5" t="s">
        <v>18</v>
      </c>
      <c r="E9131" s="5" t="s">
        <v>9</v>
      </c>
      <c r="F9131" s="6">
        <v>44440</v>
      </c>
      <c r="G9131" s="6" t="str">
        <f>TEXT(datatable[[#This Row],[дата]],"ММ")</f>
        <v>09</v>
      </c>
      <c r="H9131" s="8">
        <v>92.692350000000005</v>
      </c>
      <c r="I9131" s="8">
        <v>94.518000000000001</v>
      </c>
      <c r="J9131" s="8">
        <f>datatable[[#This Row],[продажи_]]-datatable[[#This Row],[себестоимость_]]</f>
        <v>-1.825649999999996</v>
      </c>
      <c r="L9131"/>
    </row>
    <row r="9132" spans="2:12" x14ac:dyDescent="0.4">
      <c r="B9132" s="5" t="s">
        <v>70</v>
      </c>
      <c r="C9132" s="5" t="s">
        <v>55</v>
      </c>
      <c r="D9132" s="5" t="s">
        <v>18</v>
      </c>
      <c r="E9132" s="5" t="s">
        <v>9</v>
      </c>
      <c r="F9132" s="6">
        <v>44470</v>
      </c>
      <c r="G9132" s="6" t="str">
        <f>TEXT(datatable[[#This Row],[дата]],"ММ")</f>
        <v>10</v>
      </c>
      <c r="H9132" s="8">
        <v>151.05420000000001</v>
      </c>
      <c r="I9132" s="8">
        <v>104.664</v>
      </c>
      <c r="J9132" s="8">
        <f>datatable[[#This Row],[продажи_]]-datatable[[#This Row],[себестоимость_]]</f>
        <v>46.390200000000007</v>
      </c>
      <c r="L9132"/>
    </row>
    <row r="9133" spans="2:12" x14ac:dyDescent="0.4">
      <c r="B9133" s="5" t="s">
        <v>70</v>
      </c>
      <c r="C9133" s="5" t="s">
        <v>55</v>
      </c>
      <c r="D9133" s="5" t="s">
        <v>18</v>
      </c>
      <c r="E9133" s="5" t="s">
        <v>9</v>
      </c>
      <c r="F9133" s="6">
        <v>44501</v>
      </c>
      <c r="G9133" s="6" t="str">
        <f>TEXT(datatable[[#This Row],[дата]],"ММ")</f>
        <v>11</v>
      </c>
      <c r="H9133" s="8">
        <v>242.09359999999998</v>
      </c>
      <c r="I9133" s="8">
        <v>139.55199999999999</v>
      </c>
      <c r="J9133" s="8">
        <f>datatable[[#This Row],[продажи_]]-datatable[[#This Row],[себестоимость_]]</f>
        <v>102.54159999999999</v>
      </c>
      <c r="L9133"/>
    </row>
    <row r="9134" spans="2:12" x14ac:dyDescent="0.4">
      <c r="B9134" s="5" t="s">
        <v>70</v>
      </c>
      <c r="C9134" s="5" t="s">
        <v>55</v>
      </c>
      <c r="D9134" s="5" t="s">
        <v>18</v>
      </c>
      <c r="E9134" s="5" t="s">
        <v>9</v>
      </c>
      <c r="F9134" s="6">
        <v>44531</v>
      </c>
      <c r="G9134" s="6" t="str">
        <f>TEXT(datatable[[#This Row],[дата]],"ММ")</f>
        <v>12</v>
      </c>
      <c r="H9134" s="8">
        <v>144.18809999999999</v>
      </c>
      <c r="I9134" s="8">
        <v>104.664</v>
      </c>
      <c r="J9134" s="8">
        <f>datatable[[#This Row],[продажи_]]-datatable[[#This Row],[себестоимость_]]</f>
        <v>39.52409999999999</v>
      </c>
      <c r="L9134"/>
    </row>
    <row r="9135" spans="2:12" x14ac:dyDescent="0.4">
      <c r="B9135" s="5" t="s">
        <v>70</v>
      </c>
      <c r="C9135" s="5" t="s">
        <v>55</v>
      </c>
      <c r="D9135" s="5" t="s">
        <v>18</v>
      </c>
      <c r="E9135" s="5" t="s">
        <v>10</v>
      </c>
      <c r="F9135" s="6">
        <v>44197</v>
      </c>
      <c r="G9135" s="6" t="str">
        <f>TEXT(datatable[[#This Row],[дата]],"ММ")</f>
        <v>01</v>
      </c>
      <c r="H9135" s="8">
        <v>55.605000000000011</v>
      </c>
      <c r="I9135" s="8">
        <v>33.1785</v>
      </c>
      <c r="J9135" s="8">
        <f>datatable[[#This Row],[продажи_]]-datatable[[#This Row],[себестоимость_]]</f>
        <v>22.426500000000011</v>
      </c>
      <c r="L9135"/>
    </row>
    <row r="9136" spans="2:12" x14ac:dyDescent="0.4">
      <c r="B9136" s="5" t="s">
        <v>70</v>
      </c>
      <c r="C9136" s="5" t="s">
        <v>55</v>
      </c>
      <c r="D9136" s="5" t="s">
        <v>18</v>
      </c>
      <c r="E9136" s="5" t="s">
        <v>10</v>
      </c>
      <c r="F9136" s="6">
        <v>44228</v>
      </c>
      <c r="G9136" s="6" t="str">
        <f>TEXT(datatable[[#This Row],[дата]],"ММ")</f>
        <v>02</v>
      </c>
      <c r="H9136" s="8">
        <v>78.200850000000003</v>
      </c>
      <c r="I9136" s="8">
        <v>49.537799999999997</v>
      </c>
      <c r="J9136" s="8">
        <f>datatable[[#This Row],[продажи_]]-datatable[[#This Row],[себестоимость_]]</f>
        <v>28.663050000000005</v>
      </c>
      <c r="L9136"/>
    </row>
    <row r="9137" spans="2:12" x14ac:dyDescent="0.4">
      <c r="B9137" s="5" t="s">
        <v>70</v>
      </c>
      <c r="C9137" s="5" t="s">
        <v>55</v>
      </c>
      <c r="D9137" s="5" t="s">
        <v>18</v>
      </c>
      <c r="E9137" s="5" t="s">
        <v>10</v>
      </c>
      <c r="F9137" s="6">
        <v>44256</v>
      </c>
      <c r="G9137" s="6" t="str">
        <f>TEXT(datatable[[#This Row],[дата]],"ММ")</f>
        <v>03</v>
      </c>
      <c r="H9137" s="8">
        <v>60.862199999999994</v>
      </c>
      <c r="I9137" s="8">
        <v>50.589000000000006</v>
      </c>
      <c r="J9137" s="8">
        <f>datatable[[#This Row],[продажи_]]-datatable[[#This Row],[себестоимость_]]</f>
        <v>10.273199999999989</v>
      </c>
      <c r="L9137"/>
    </row>
    <row r="9138" spans="2:12" x14ac:dyDescent="0.4">
      <c r="B9138" s="5" t="s">
        <v>70</v>
      </c>
      <c r="C9138" s="5" t="s">
        <v>55</v>
      </c>
      <c r="D9138" s="5" t="s">
        <v>18</v>
      </c>
      <c r="E9138" s="5" t="s">
        <v>10</v>
      </c>
      <c r="F9138" s="6">
        <v>44287</v>
      </c>
      <c r="G9138" s="6" t="str">
        <f>TEXT(datatable[[#This Row],[дата]],"ММ")</f>
        <v>04</v>
      </c>
      <c r="H9138" s="8">
        <v>94.629599999999982</v>
      </c>
      <c r="I9138" s="8">
        <v>56.764800000000008</v>
      </c>
      <c r="J9138" s="8">
        <f>datatable[[#This Row],[продажи_]]-datatable[[#This Row],[себестоимость_]]</f>
        <v>37.864799999999974</v>
      </c>
      <c r="L9138"/>
    </row>
    <row r="9139" spans="2:12" x14ac:dyDescent="0.4">
      <c r="B9139" s="5" t="s">
        <v>70</v>
      </c>
      <c r="C9139" s="5" t="s">
        <v>55</v>
      </c>
      <c r="D9139" s="5" t="s">
        <v>18</v>
      </c>
      <c r="E9139" s="5" t="s">
        <v>10</v>
      </c>
      <c r="F9139" s="6">
        <v>44317</v>
      </c>
      <c r="G9139" s="6" t="str">
        <f>TEXT(datatable[[#This Row],[дата]],"ММ")</f>
        <v>05</v>
      </c>
      <c r="H9139" s="8">
        <v>79.970099999999988</v>
      </c>
      <c r="I9139" s="8">
        <v>50.589000000000006</v>
      </c>
      <c r="J9139" s="8">
        <f>datatable[[#This Row],[продажи_]]-datatable[[#This Row],[себестоимость_]]</f>
        <v>29.381099999999982</v>
      </c>
      <c r="L9139"/>
    </row>
    <row r="9140" spans="2:12" x14ac:dyDescent="0.4">
      <c r="B9140" s="5" t="s">
        <v>70</v>
      </c>
      <c r="C9140" s="5" t="s">
        <v>55</v>
      </c>
      <c r="D9140" s="5" t="s">
        <v>18</v>
      </c>
      <c r="E9140" s="5" t="s">
        <v>10</v>
      </c>
      <c r="F9140" s="6">
        <v>44348</v>
      </c>
      <c r="G9140" s="6" t="str">
        <f>TEXT(datatable[[#This Row],[дата]],"ММ")</f>
        <v>06</v>
      </c>
      <c r="H9140" s="8">
        <v>41.400449999999999</v>
      </c>
      <c r="I9140" s="8">
        <v>29.565000000000001</v>
      </c>
      <c r="J9140" s="8">
        <f>datatable[[#This Row],[продажи_]]-datatable[[#This Row],[себестоимость_]]</f>
        <v>11.835449999999998</v>
      </c>
      <c r="L9140"/>
    </row>
    <row r="9141" spans="2:12" x14ac:dyDescent="0.4">
      <c r="B9141" s="5" t="s">
        <v>70</v>
      </c>
      <c r="C9141" s="5" t="s">
        <v>55</v>
      </c>
      <c r="D9141" s="5" t="s">
        <v>18</v>
      </c>
      <c r="E9141" s="5" t="s">
        <v>10</v>
      </c>
      <c r="F9141" s="6">
        <v>44378</v>
      </c>
      <c r="G9141" s="6" t="str">
        <f>TEXT(datatable[[#This Row],[дата]],"ММ")</f>
        <v>07</v>
      </c>
      <c r="H9141" s="8">
        <v>42.31035</v>
      </c>
      <c r="I9141" s="8">
        <v>32.817150000000005</v>
      </c>
      <c r="J9141" s="8">
        <f>datatable[[#This Row],[продажи_]]-datatable[[#This Row],[себестоимость_]]</f>
        <v>9.4931999999999945</v>
      </c>
      <c r="L9141"/>
    </row>
    <row r="9142" spans="2:12" x14ac:dyDescent="0.4">
      <c r="B9142" s="5" t="s">
        <v>70</v>
      </c>
      <c r="C9142" s="5" t="s">
        <v>55</v>
      </c>
      <c r="D9142" s="5" t="s">
        <v>18</v>
      </c>
      <c r="E9142" s="5" t="s">
        <v>10</v>
      </c>
      <c r="F9142" s="6">
        <v>44409</v>
      </c>
      <c r="G9142" s="6" t="str">
        <f>TEXT(datatable[[#This Row],[дата]],"ММ")</f>
        <v>08</v>
      </c>
      <c r="H9142" s="8">
        <v>37.204799999999999</v>
      </c>
      <c r="I9142" s="8">
        <v>25.491600000000002</v>
      </c>
      <c r="J9142" s="8">
        <f>datatable[[#This Row],[продажи_]]-datatable[[#This Row],[себестоимость_]]</f>
        <v>11.713199999999997</v>
      </c>
      <c r="L9142"/>
    </row>
    <row r="9143" spans="2:12" x14ac:dyDescent="0.4">
      <c r="B9143" s="5" t="s">
        <v>70</v>
      </c>
      <c r="C9143" s="5" t="s">
        <v>55</v>
      </c>
      <c r="D9143" s="5" t="s">
        <v>18</v>
      </c>
      <c r="E9143" s="5" t="s">
        <v>10</v>
      </c>
      <c r="F9143" s="6">
        <v>44440</v>
      </c>
      <c r="G9143" s="6" t="str">
        <f>TEXT(datatable[[#This Row],[дата]],"ММ")</f>
        <v>09</v>
      </c>
      <c r="H9143" s="8">
        <v>38.215799999999994</v>
      </c>
      <c r="I9143" s="8">
        <v>32.817150000000005</v>
      </c>
      <c r="J9143" s="8">
        <f>datatable[[#This Row],[продажи_]]-datatable[[#This Row],[себестоимость_]]</f>
        <v>5.3986499999999893</v>
      </c>
      <c r="L9143"/>
    </row>
    <row r="9144" spans="2:12" x14ac:dyDescent="0.4">
      <c r="B9144" s="5" t="s">
        <v>70</v>
      </c>
      <c r="C9144" s="5" t="s">
        <v>55</v>
      </c>
      <c r="D9144" s="5" t="s">
        <v>18</v>
      </c>
      <c r="E9144" s="5" t="s">
        <v>10</v>
      </c>
      <c r="F9144" s="6">
        <v>44470</v>
      </c>
      <c r="G9144" s="6" t="str">
        <f>TEXT(datatable[[#This Row],[дата]],"ММ")</f>
        <v>10</v>
      </c>
      <c r="H9144" s="8">
        <v>58.840200000000003</v>
      </c>
      <c r="I9144" s="8">
        <v>39.8142</v>
      </c>
      <c r="J9144" s="8">
        <f>datatable[[#This Row],[продажи_]]-datatable[[#This Row],[себестоимость_]]</f>
        <v>19.026000000000003</v>
      </c>
      <c r="L9144"/>
    </row>
    <row r="9145" spans="2:12" x14ac:dyDescent="0.4">
      <c r="B9145" s="5" t="s">
        <v>70</v>
      </c>
      <c r="C9145" s="5" t="s">
        <v>55</v>
      </c>
      <c r="D9145" s="5" t="s">
        <v>18</v>
      </c>
      <c r="E9145" s="5" t="s">
        <v>10</v>
      </c>
      <c r="F9145" s="6">
        <v>44501</v>
      </c>
      <c r="G9145" s="6" t="str">
        <f>TEXT(datatable[[#This Row],[дата]],"ММ")</f>
        <v>11</v>
      </c>
      <c r="H9145" s="8">
        <v>83.306399999999996</v>
      </c>
      <c r="I9145" s="8">
        <v>55.713600000000007</v>
      </c>
      <c r="J9145" s="8">
        <f>datatable[[#This Row],[продажи_]]-datatable[[#This Row],[себестоимость_]]</f>
        <v>27.59279999999999</v>
      </c>
      <c r="L9145"/>
    </row>
    <row r="9146" spans="2:12" x14ac:dyDescent="0.4">
      <c r="B9146" s="5" t="s">
        <v>70</v>
      </c>
      <c r="C9146" s="5" t="s">
        <v>55</v>
      </c>
      <c r="D9146" s="5" t="s">
        <v>18</v>
      </c>
      <c r="E9146" s="5" t="s">
        <v>10</v>
      </c>
      <c r="F9146" s="6">
        <v>44531</v>
      </c>
      <c r="G9146" s="6" t="str">
        <f>TEXT(datatable[[#This Row],[дата]],"ММ")</f>
        <v>12</v>
      </c>
      <c r="H9146" s="8">
        <v>82.093199999999996</v>
      </c>
      <c r="I9146" s="8">
        <v>52.428599999999996</v>
      </c>
      <c r="J9146" s="8">
        <f>datatable[[#This Row],[продажи_]]-datatable[[#This Row],[себестоимость_]]</f>
        <v>29.6646</v>
      </c>
      <c r="L9146"/>
    </row>
    <row r="9147" spans="2:12" x14ac:dyDescent="0.4">
      <c r="B9147" s="5" t="s">
        <v>70</v>
      </c>
      <c r="C9147" s="5" t="s">
        <v>55</v>
      </c>
      <c r="D9147" s="5" t="s">
        <v>18</v>
      </c>
      <c r="E9147" s="5" t="s">
        <v>7</v>
      </c>
      <c r="F9147" s="6">
        <v>44197</v>
      </c>
      <c r="G9147" s="6" t="str">
        <f>TEXT(datatable[[#This Row],[дата]],"ММ")</f>
        <v>01</v>
      </c>
      <c r="H9147" s="8">
        <v>11.173500000000001</v>
      </c>
      <c r="I9147" s="8">
        <v>2.5365000000000002</v>
      </c>
      <c r="J9147" s="8">
        <f>datatable[[#This Row],[продажи_]]-datatable[[#This Row],[себестоимость_]]</f>
        <v>8.6370000000000005</v>
      </c>
      <c r="L9147"/>
    </row>
    <row r="9148" spans="2:12" x14ac:dyDescent="0.4">
      <c r="B9148" s="5" t="s">
        <v>70</v>
      </c>
      <c r="C9148" s="5" t="s">
        <v>55</v>
      </c>
      <c r="D9148" s="5" t="s">
        <v>18</v>
      </c>
      <c r="E9148" s="5" t="s">
        <v>7</v>
      </c>
      <c r="F9148" s="6">
        <v>44228</v>
      </c>
      <c r="G9148" s="6" t="str">
        <f>TEXT(datatable[[#This Row],[дата]],"ММ")</f>
        <v>02</v>
      </c>
      <c r="H9148" s="8">
        <v>10.55275</v>
      </c>
      <c r="I9148" s="8">
        <v>3.8532000000000002</v>
      </c>
      <c r="J9148" s="8">
        <f>datatable[[#This Row],[продажи_]]-datatable[[#This Row],[себестоимость_]]</f>
        <v>6.6995499999999995</v>
      </c>
      <c r="L9148"/>
    </row>
    <row r="9149" spans="2:12" x14ac:dyDescent="0.4">
      <c r="B9149" s="5" t="s">
        <v>70</v>
      </c>
      <c r="C9149" s="5" t="s">
        <v>55</v>
      </c>
      <c r="D9149" s="5" t="s">
        <v>18</v>
      </c>
      <c r="E9149" s="5" t="s">
        <v>7</v>
      </c>
      <c r="F9149" s="6">
        <v>44256</v>
      </c>
      <c r="G9149" s="6" t="str">
        <f>TEXT(datatable[[#This Row],[дата]],"ММ")</f>
        <v>03</v>
      </c>
      <c r="H9149" s="8">
        <v>11.631900000000002</v>
      </c>
      <c r="I9149" s="8">
        <v>3.4314</v>
      </c>
      <c r="J9149" s="8">
        <f>datatable[[#This Row],[продажи_]]-datatable[[#This Row],[себестоимость_]]</f>
        <v>8.2005000000000017</v>
      </c>
      <c r="L9149"/>
    </row>
    <row r="9150" spans="2:12" x14ac:dyDescent="0.4">
      <c r="B9150" s="5" t="s">
        <v>70</v>
      </c>
      <c r="C9150" s="5" t="s">
        <v>55</v>
      </c>
      <c r="D9150" s="5" t="s">
        <v>18</v>
      </c>
      <c r="E9150" s="5" t="s">
        <v>7</v>
      </c>
      <c r="F9150" s="6">
        <v>44287</v>
      </c>
      <c r="G9150" s="6" t="str">
        <f>TEXT(datatable[[#This Row],[дата]],"ММ")</f>
        <v>04</v>
      </c>
      <c r="H9150" s="8">
        <v>15.432800000000002</v>
      </c>
      <c r="I9150" s="8">
        <v>5.3808000000000007</v>
      </c>
      <c r="J9150" s="8">
        <f>datatable[[#This Row],[продажи_]]-datatable[[#This Row],[себестоимость_]]</f>
        <v>10.052000000000001</v>
      </c>
      <c r="L9150"/>
    </row>
    <row r="9151" spans="2:12" x14ac:dyDescent="0.4">
      <c r="B9151" s="5" t="s">
        <v>70</v>
      </c>
      <c r="C9151" s="5" t="s">
        <v>55</v>
      </c>
      <c r="D9151" s="5" t="s">
        <v>18</v>
      </c>
      <c r="E9151" s="5" t="s">
        <v>7</v>
      </c>
      <c r="F9151" s="6">
        <v>44317</v>
      </c>
      <c r="G9151" s="6" t="str">
        <f>TEXT(datatable[[#This Row],[дата]],"ММ")</f>
        <v>05</v>
      </c>
      <c r="H9151" s="8">
        <v>12.701500000000001</v>
      </c>
      <c r="I9151" s="8">
        <v>3.8703000000000003</v>
      </c>
      <c r="J9151" s="8">
        <f>datatable[[#This Row],[продажи_]]-datatable[[#This Row],[себестоимость_]]</f>
        <v>8.8312000000000008</v>
      </c>
      <c r="L9151"/>
    </row>
    <row r="9152" spans="2:12" x14ac:dyDescent="0.4">
      <c r="B9152" s="5" t="s">
        <v>70</v>
      </c>
      <c r="C9152" s="5" t="s">
        <v>55</v>
      </c>
      <c r="D9152" s="5" t="s">
        <v>18</v>
      </c>
      <c r="E9152" s="5" t="s">
        <v>7</v>
      </c>
      <c r="F9152" s="6">
        <v>44348</v>
      </c>
      <c r="G9152" s="6" t="str">
        <f>TEXT(datatable[[#This Row],[дата]],"ММ")</f>
        <v>06</v>
      </c>
      <c r="H9152" s="8">
        <v>9.8842499999999998</v>
      </c>
      <c r="I9152" s="8">
        <v>2.64195</v>
      </c>
      <c r="J9152" s="8">
        <f>datatable[[#This Row],[продажи_]]-datatable[[#This Row],[себестоимость_]]</f>
        <v>7.2423000000000002</v>
      </c>
      <c r="L9152"/>
    </row>
    <row r="9153" spans="2:12" x14ac:dyDescent="0.4">
      <c r="B9153" s="5" t="s">
        <v>70</v>
      </c>
      <c r="C9153" s="5" t="s">
        <v>55</v>
      </c>
      <c r="D9153" s="5" t="s">
        <v>18</v>
      </c>
      <c r="E9153" s="5" t="s">
        <v>7</v>
      </c>
      <c r="F9153" s="6">
        <v>44378</v>
      </c>
      <c r="G9153" s="6" t="str">
        <f>TEXT(datatable[[#This Row],[дата]],"ММ")</f>
        <v>07</v>
      </c>
      <c r="H9153" s="8">
        <v>9.1966500000000018</v>
      </c>
      <c r="I9153" s="8">
        <v>2.7445500000000003</v>
      </c>
      <c r="J9153" s="8">
        <f>datatable[[#This Row],[продажи_]]-datatable[[#This Row],[себестоимость_]]</f>
        <v>6.4521000000000015</v>
      </c>
      <c r="L9153"/>
    </row>
    <row r="9154" spans="2:12" x14ac:dyDescent="0.4">
      <c r="B9154" s="5" t="s">
        <v>70</v>
      </c>
      <c r="C9154" s="5" t="s">
        <v>55</v>
      </c>
      <c r="D9154" s="5" t="s">
        <v>18</v>
      </c>
      <c r="E9154" s="5" t="s">
        <v>7</v>
      </c>
      <c r="F9154" s="6">
        <v>44409</v>
      </c>
      <c r="G9154" s="6" t="str">
        <f>TEXT(datatable[[#This Row],[дата]],"ММ")</f>
        <v>08</v>
      </c>
      <c r="H9154" s="8">
        <v>6.4176000000000002</v>
      </c>
      <c r="I9154" s="8">
        <v>2.5992000000000002</v>
      </c>
      <c r="J9154" s="8">
        <f>datatable[[#This Row],[продажи_]]-datatable[[#This Row],[себестоимость_]]</f>
        <v>3.8184</v>
      </c>
      <c r="L9154"/>
    </row>
    <row r="9155" spans="2:12" x14ac:dyDescent="0.4">
      <c r="B9155" s="5" t="s">
        <v>70</v>
      </c>
      <c r="C9155" s="5" t="s">
        <v>55</v>
      </c>
      <c r="D9155" s="5" t="s">
        <v>18</v>
      </c>
      <c r="E9155" s="5" t="s">
        <v>7</v>
      </c>
      <c r="F9155" s="6">
        <v>44440</v>
      </c>
      <c r="G9155" s="6" t="str">
        <f>TEXT(datatable[[#This Row],[дата]],"ММ")</f>
        <v>09</v>
      </c>
      <c r="H9155" s="8">
        <v>8.0792999999999999</v>
      </c>
      <c r="I9155" s="8">
        <v>2.1289499999999997</v>
      </c>
      <c r="J9155" s="8">
        <f>datatable[[#This Row],[продажи_]]-datatable[[#This Row],[себестоимость_]]</f>
        <v>5.9503500000000003</v>
      </c>
      <c r="L9155"/>
    </row>
    <row r="9156" spans="2:12" x14ac:dyDescent="0.4">
      <c r="B9156" s="5" t="s">
        <v>70</v>
      </c>
      <c r="C9156" s="5" t="s">
        <v>55</v>
      </c>
      <c r="D9156" s="5" t="s">
        <v>18</v>
      </c>
      <c r="E9156" s="5" t="s">
        <v>7</v>
      </c>
      <c r="F9156" s="6">
        <v>44470</v>
      </c>
      <c r="G9156" s="6" t="str">
        <f>TEXT(datatable[[#This Row],[дата]],"ММ")</f>
        <v>10</v>
      </c>
      <c r="H9156" s="8">
        <v>9.5118000000000009</v>
      </c>
      <c r="I9156" s="8">
        <v>3.4883999999999999</v>
      </c>
      <c r="J9156" s="8">
        <f>datatable[[#This Row],[продажи_]]-datatable[[#This Row],[себестоимость_]]</f>
        <v>6.0234000000000005</v>
      </c>
      <c r="L9156"/>
    </row>
    <row r="9157" spans="2:12" x14ac:dyDescent="0.4">
      <c r="B9157" s="5" t="s">
        <v>70</v>
      </c>
      <c r="C9157" s="5" t="s">
        <v>55</v>
      </c>
      <c r="D9157" s="5" t="s">
        <v>18</v>
      </c>
      <c r="E9157" s="5" t="s">
        <v>7</v>
      </c>
      <c r="F9157" s="6">
        <v>44501</v>
      </c>
      <c r="G9157" s="6" t="str">
        <f>TEXT(datatable[[#This Row],[дата]],"ММ")</f>
        <v>11</v>
      </c>
      <c r="H9157" s="8">
        <v>17.113600000000002</v>
      </c>
      <c r="I9157" s="8">
        <v>5.3352000000000004</v>
      </c>
      <c r="J9157" s="8">
        <f>datatable[[#This Row],[продажи_]]-datatable[[#This Row],[себестоимость_]]</f>
        <v>11.778400000000001</v>
      </c>
      <c r="L9157"/>
    </row>
    <row r="9158" spans="2:12" x14ac:dyDescent="0.4">
      <c r="B9158" s="5" t="s">
        <v>70</v>
      </c>
      <c r="C9158" s="5" t="s">
        <v>55</v>
      </c>
      <c r="D9158" s="5" t="s">
        <v>18</v>
      </c>
      <c r="E9158" s="5" t="s">
        <v>7</v>
      </c>
      <c r="F9158" s="6">
        <v>44531</v>
      </c>
      <c r="G9158" s="6" t="str">
        <f>TEXT(datatable[[#This Row],[дата]],"ММ")</f>
        <v>12</v>
      </c>
      <c r="H9158" s="8">
        <v>15.1081</v>
      </c>
      <c r="I9158" s="8">
        <v>3.3117000000000001</v>
      </c>
      <c r="J9158" s="8">
        <f>datatable[[#This Row],[продажи_]]-datatable[[#This Row],[себестоимость_]]</f>
        <v>11.7964</v>
      </c>
      <c r="L9158"/>
    </row>
    <row r="9159" spans="2:12" x14ac:dyDescent="0.4">
      <c r="B9159" s="5" t="s">
        <v>70</v>
      </c>
      <c r="C9159" s="5" t="s">
        <v>55</v>
      </c>
      <c r="D9159" s="5" t="s">
        <v>18</v>
      </c>
      <c r="E9159" s="5" t="s">
        <v>7</v>
      </c>
      <c r="F9159" s="6">
        <v>44197</v>
      </c>
      <c r="G9159" s="6" t="str">
        <f>TEXT(datatable[[#This Row],[дата]],"ММ")</f>
        <v>01</v>
      </c>
      <c r="H9159" s="8">
        <v>7.1370000000000005</v>
      </c>
      <c r="I9159" s="8">
        <v>1.9995000000000001</v>
      </c>
      <c r="J9159" s="8">
        <f>datatable[[#This Row],[продажи_]]-datatable[[#This Row],[себестоимость_]]</f>
        <v>5.1375000000000002</v>
      </c>
      <c r="L9159"/>
    </row>
    <row r="9160" spans="2:12" x14ac:dyDescent="0.4">
      <c r="B9160" s="5" t="s">
        <v>70</v>
      </c>
      <c r="C9160" s="5" t="s">
        <v>55</v>
      </c>
      <c r="D9160" s="5" t="s">
        <v>18</v>
      </c>
      <c r="E9160" s="5" t="s">
        <v>7</v>
      </c>
      <c r="F9160" s="6">
        <v>44228</v>
      </c>
      <c r="G9160" s="6" t="str">
        <f>TEXT(datatable[[#This Row],[дата]],"ММ")</f>
        <v>02</v>
      </c>
      <c r="H9160" s="8">
        <v>7.2163000000000004</v>
      </c>
      <c r="I9160" s="8">
        <v>2.8508999999999998</v>
      </c>
      <c r="J9160" s="8">
        <f>datatable[[#This Row],[продажи_]]-datatable[[#This Row],[себестоимость_]]</f>
        <v>4.3654000000000011</v>
      </c>
      <c r="L9160"/>
    </row>
    <row r="9161" spans="2:12" x14ac:dyDescent="0.4">
      <c r="B9161" s="5" t="s">
        <v>70</v>
      </c>
      <c r="C9161" s="5" t="s">
        <v>55</v>
      </c>
      <c r="D9161" s="5" t="s">
        <v>18</v>
      </c>
      <c r="E9161" s="5" t="s">
        <v>7</v>
      </c>
      <c r="F9161" s="6">
        <v>44256</v>
      </c>
      <c r="G9161" s="6" t="str">
        <f>TEXT(datatable[[#This Row],[дата]],"ММ")</f>
        <v>03</v>
      </c>
      <c r="H9161" s="8">
        <v>9.5648000000000017</v>
      </c>
      <c r="I9161" s="8">
        <v>2.6488</v>
      </c>
      <c r="J9161" s="8">
        <f>datatable[[#This Row],[продажи_]]-datatable[[#This Row],[себестоимость_]]</f>
        <v>6.9160000000000021</v>
      </c>
      <c r="L9161"/>
    </row>
    <row r="9162" spans="2:12" x14ac:dyDescent="0.4">
      <c r="B9162" s="5" t="s">
        <v>70</v>
      </c>
      <c r="C9162" s="5" t="s">
        <v>55</v>
      </c>
      <c r="D9162" s="5" t="s">
        <v>18</v>
      </c>
      <c r="E9162" s="5" t="s">
        <v>7</v>
      </c>
      <c r="F9162" s="6">
        <v>44287</v>
      </c>
      <c r="G9162" s="6" t="str">
        <f>TEXT(datatable[[#This Row],[дата]],"ММ")</f>
        <v>04</v>
      </c>
      <c r="H9162" s="8">
        <v>8.8816000000000006</v>
      </c>
      <c r="I9162" s="8">
        <v>3.9215999999999998</v>
      </c>
      <c r="J9162" s="8">
        <f>datatable[[#This Row],[продажи_]]-datatable[[#This Row],[себестоимость_]]</f>
        <v>4.9600000000000009</v>
      </c>
      <c r="L9162"/>
    </row>
    <row r="9163" spans="2:12" x14ac:dyDescent="0.4">
      <c r="B9163" s="5" t="s">
        <v>70</v>
      </c>
      <c r="C9163" s="5" t="s">
        <v>55</v>
      </c>
      <c r="D9163" s="5" t="s">
        <v>18</v>
      </c>
      <c r="E9163" s="5" t="s">
        <v>7</v>
      </c>
      <c r="F9163" s="6">
        <v>44317</v>
      </c>
      <c r="G9163" s="6" t="str">
        <f>TEXT(datatable[[#This Row],[дата]],"ММ")</f>
        <v>05</v>
      </c>
      <c r="H9163" s="8">
        <v>9.0524000000000022</v>
      </c>
      <c r="I9163" s="8">
        <v>3.1605000000000003</v>
      </c>
      <c r="J9163" s="8">
        <f>datatable[[#This Row],[продажи_]]-datatable[[#This Row],[себестоимость_]]</f>
        <v>5.8919000000000015</v>
      </c>
      <c r="L9163"/>
    </row>
    <row r="9164" spans="2:12" x14ac:dyDescent="0.4">
      <c r="B9164" s="5" t="s">
        <v>70</v>
      </c>
      <c r="C9164" s="5" t="s">
        <v>55</v>
      </c>
      <c r="D9164" s="5" t="s">
        <v>18</v>
      </c>
      <c r="E9164" s="5" t="s">
        <v>7</v>
      </c>
      <c r="F9164" s="6">
        <v>44348</v>
      </c>
      <c r="G9164" s="6" t="str">
        <f>TEXT(datatable[[#This Row],[дата]],"ММ")</f>
        <v>06</v>
      </c>
      <c r="H9164" s="8">
        <v>5.49</v>
      </c>
      <c r="I9164" s="8">
        <v>1.8963000000000001</v>
      </c>
      <c r="J9164" s="8">
        <f>datatable[[#This Row],[продажи_]]-datatable[[#This Row],[себестоимость_]]</f>
        <v>3.5937000000000001</v>
      </c>
      <c r="L9164"/>
    </row>
    <row r="9165" spans="2:12" x14ac:dyDescent="0.4">
      <c r="B9165" s="5" t="s">
        <v>70</v>
      </c>
      <c r="C9165" s="5" t="s">
        <v>55</v>
      </c>
      <c r="D9165" s="5" t="s">
        <v>18</v>
      </c>
      <c r="E9165" s="5" t="s">
        <v>7</v>
      </c>
      <c r="F9165" s="6">
        <v>44378</v>
      </c>
      <c r="G9165" s="6" t="str">
        <f>TEXT(datatable[[#This Row],[дата]],"ММ")</f>
        <v>07</v>
      </c>
      <c r="H9165" s="8">
        <v>4.7763</v>
      </c>
      <c r="I9165" s="8">
        <v>1.8189</v>
      </c>
      <c r="J9165" s="8">
        <f>datatable[[#This Row],[продажи_]]-datatable[[#This Row],[себестоимость_]]</f>
        <v>2.9573999999999998</v>
      </c>
      <c r="L9165"/>
    </row>
    <row r="9166" spans="2:12" x14ac:dyDescent="0.4">
      <c r="B9166" s="5" t="s">
        <v>70</v>
      </c>
      <c r="C9166" s="5" t="s">
        <v>55</v>
      </c>
      <c r="D9166" s="5" t="s">
        <v>18</v>
      </c>
      <c r="E9166" s="5" t="s">
        <v>7</v>
      </c>
      <c r="F9166" s="6">
        <v>44409</v>
      </c>
      <c r="G9166" s="6" t="str">
        <f>TEXT(datatable[[#This Row],[дата]],"ММ")</f>
        <v>08</v>
      </c>
      <c r="H9166" s="8">
        <v>4.0503999999999998</v>
      </c>
      <c r="I9166" s="8">
        <v>1.5996000000000001</v>
      </c>
      <c r="J9166" s="8">
        <f>datatable[[#This Row],[продажи_]]-datatable[[#This Row],[себестоимость_]]</f>
        <v>2.4507999999999996</v>
      </c>
      <c r="L9166"/>
    </row>
    <row r="9167" spans="2:12" x14ac:dyDescent="0.4">
      <c r="B9167" s="5" t="s">
        <v>70</v>
      </c>
      <c r="C9167" s="5" t="s">
        <v>55</v>
      </c>
      <c r="D9167" s="5" t="s">
        <v>18</v>
      </c>
      <c r="E9167" s="5" t="s">
        <v>7</v>
      </c>
      <c r="F9167" s="6">
        <v>44440</v>
      </c>
      <c r="G9167" s="6" t="str">
        <f>TEXT(datatable[[#This Row],[дата]],"ММ")</f>
        <v>09</v>
      </c>
      <c r="H9167" s="8">
        <v>4.5567000000000002</v>
      </c>
      <c r="I9167" s="8">
        <v>2.0704500000000001</v>
      </c>
      <c r="J9167" s="8">
        <f>datatable[[#This Row],[продажи_]]-datatable[[#This Row],[себестоимость_]]</f>
        <v>2.4862500000000001</v>
      </c>
      <c r="L9167"/>
    </row>
    <row r="9168" spans="2:12" x14ac:dyDescent="0.4">
      <c r="B9168" s="5" t="s">
        <v>70</v>
      </c>
      <c r="C9168" s="5" t="s">
        <v>55</v>
      </c>
      <c r="D9168" s="5" t="s">
        <v>18</v>
      </c>
      <c r="E9168" s="5" t="s">
        <v>7</v>
      </c>
      <c r="F9168" s="6">
        <v>44470</v>
      </c>
      <c r="G9168" s="6" t="str">
        <f>TEXT(datatable[[#This Row],[дата]],"ММ")</f>
        <v>10</v>
      </c>
      <c r="H9168" s="8">
        <v>6.2952000000000004</v>
      </c>
      <c r="I9168" s="8">
        <v>3.0960000000000001</v>
      </c>
      <c r="J9168" s="8">
        <f>datatable[[#This Row],[продажи_]]-datatable[[#This Row],[себестоимость_]]</f>
        <v>3.1992000000000003</v>
      </c>
      <c r="L9168"/>
    </row>
    <row r="9169" spans="2:12" x14ac:dyDescent="0.4">
      <c r="B9169" s="5" t="s">
        <v>70</v>
      </c>
      <c r="C9169" s="5" t="s">
        <v>55</v>
      </c>
      <c r="D9169" s="5" t="s">
        <v>18</v>
      </c>
      <c r="E9169" s="5" t="s">
        <v>7</v>
      </c>
      <c r="F9169" s="6">
        <v>44501</v>
      </c>
      <c r="G9169" s="6" t="str">
        <f>TEXT(datatable[[#This Row],[дата]],"ММ")</f>
        <v>11</v>
      </c>
      <c r="H9169" s="8">
        <v>9.0768000000000004</v>
      </c>
      <c r="I9169" s="8">
        <v>3.0272000000000001</v>
      </c>
      <c r="J9169" s="8">
        <f>datatable[[#This Row],[продажи_]]-datatable[[#This Row],[себестоимость_]]</f>
        <v>6.0495999999999999</v>
      </c>
      <c r="L9169"/>
    </row>
    <row r="9170" spans="2:12" x14ac:dyDescent="0.4">
      <c r="B9170" s="5" t="s">
        <v>70</v>
      </c>
      <c r="C9170" s="5" t="s">
        <v>55</v>
      </c>
      <c r="D9170" s="5" t="s">
        <v>18</v>
      </c>
      <c r="E9170" s="5" t="s">
        <v>7</v>
      </c>
      <c r="F9170" s="6">
        <v>44531</v>
      </c>
      <c r="G9170" s="6" t="str">
        <f>TEXT(datatable[[#This Row],[дата]],"ММ")</f>
        <v>12</v>
      </c>
      <c r="H9170" s="8">
        <v>9.1378000000000021</v>
      </c>
      <c r="I9170" s="8">
        <v>2.7090000000000001</v>
      </c>
      <c r="J9170" s="8">
        <f>datatable[[#This Row],[продажи_]]-datatable[[#This Row],[себестоимость_]]</f>
        <v>6.4288000000000025</v>
      </c>
      <c r="L9170"/>
    </row>
    <row r="9171" spans="2:12" x14ac:dyDescent="0.4">
      <c r="B9171" s="5" t="s">
        <v>70</v>
      </c>
      <c r="C9171" s="5" t="s">
        <v>55</v>
      </c>
      <c r="D9171" s="5" t="s">
        <v>18</v>
      </c>
      <c r="E9171" s="5" t="s">
        <v>7</v>
      </c>
      <c r="F9171" s="6">
        <v>44197</v>
      </c>
      <c r="G9171" s="6" t="str">
        <f>TEXT(datatable[[#This Row],[дата]],"ММ")</f>
        <v>01</v>
      </c>
      <c r="H9171" s="8">
        <v>0.67500000000000004</v>
      </c>
      <c r="I9171" s="8">
        <v>0.255</v>
      </c>
      <c r="J9171" s="8">
        <f>datatable[[#This Row],[продажи_]]-datatable[[#This Row],[себестоимость_]]</f>
        <v>0.42000000000000004</v>
      </c>
      <c r="L9171"/>
    </row>
    <row r="9172" spans="2:12" x14ac:dyDescent="0.4">
      <c r="B9172" s="5" t="s">
        <v>70</v>
      </c>
      <c r="C9172" s="5" t="s">
        <v>55</v>
      </c>
      <c r="D9172" s="5" t="s">
        <v>18</v>
      </c>
      <c r="E9172" s="5" t="s">
        <v>7</v>
      </c>
      <c r="F9172" s="6">
        <v>44228</v>
      </c>
      <c r="G9172" s="6" t="str">
        <f>TEXT(datatable[[#This Row],[дата]],"ММ")</f>
        <v>02</v>
      </c>
      <c r="H9172" s="8">
        <v>1.0627500000000001</v>
      </c>
      <c r="I9172" s="8">
        <v>0.4017</v>
      </c>
      <c r="J9172" s="8">
        <f>datatable[[#This Row],[продажи_]]-datatable[[#This Row],[себестоимость_]]</f>
        <v>0.66105000000000014</v>
      </c>
      <c r="L9172"/>
    </row>
    <row r="9173" spans="2:12" x14ac:dyDescent="0.4">
      <c r="B9173" s="5" t="s">
        <v>70</v>
      </c>
      <c r="C9173" s="5" t="s">
        <v>55</v>
      </c>
      <c r="D9173" s="5" t="s">
        <v>18</v>
      </c>
      <c r="E9173" s="5" t="s">
        <v>7</v>
      </c>
      <c r="F9173" s="6">
        <v>44256</v>
      </c>
      <c r="G9173" s="6" t="str">
        <f>TEXT(datatable[[#This Row],[дата]],"ММ")</f>
        <v>03</v>
      </c>
      <c r="H9173" s="8">
        <v>0.93450000000000011</v>
      </c>
      <c r="I9173" s="8">
        <v>0.49559999999999993</v>
      </c>
      <c r="J9173" s="8">
        <f>datatable[[#This Row],[продажи_]]-datatable[[#This Row],[себестоимость_]]</f>
        <v>0.43890000000000018</v>
      </c>
      <c r="L9173"/>
    </row>
    <row r="9174" spans="2:12" x14ac:dyDescent="0.4">
      <c r="B9174" s="5" t="s">
        <v>70</v>
      </c>
      <c r="C9174" s="5" t="s">
        <v>55</v>
      </c>
      <c r="D9174" s="5" t="s">
        <v>18</v>
      </c>
      <c r="E9174" s="5" t="s">
        <v>7</v>
      </c>
      <c r="F9174" s="6">
        <v>44287</v>
      </c>
      <c r="G9174" s="6" t="str">
        <f>TEXT(datatable[[#This Row],[дата]],"ММ")</f>
        <v>04</v>
      </c>
      <c r="H9174" s="8">
        <v>1.056</v>
      </c>
      <c r="I9174" s="8">
        <v>0.44640000000000002</v>
      </c>
      <c r="J9174" s="8">
        <f>datatable[[#This Row],[продажи_]]-datatable[[#This Row],[себестоимость_]]</f>
        <v>0.60960000000000003</v>
      </c>
      <c r="L9174"/>
    </row>
    <row r="9175" spans="2:12" x14ac:dyDescent="0.4">
      <c r="B9175" s="5" t="s">
        <v>70</v>
      </c>
      <c r="C9175" s="5" t="s">
        <v>55</v>
      </c>
      <c r="D9175" s="5" t="s">
        <v>18</v>
      </c>
      <c r="E9175" s="5" t="s">
        <v>7</v>
      </c>
      <c r="F9175" s="6">
        <v>44317</v>
      </c>
      <c r="G9175" s="6" t="str">
        <f>TEXT(datatable[[#This Row],[дата]],"ММ")</f>
        <v>05</v>
      </c>
      <c r="H9175" s="8">
        <v>1.05</v>
      </c>
      <c r="I9175" s="8">
        <v>0.34439999999999998</v>
      </c>
      <c r="J9175" s="8">
        <f>datatable[[#This Row],[продажи_]]-datatable[[#This Row],[себестоимость_]]</f>
        <v>0.7056</v>
      </c>
      <c r="L9175"/>
    </row>
    <row r="9176" spans="2:12" x14ac:dyDescent="0.4">
      <c r="B9176" s="5" t="s">
        <v>70</v>
      </c>
      <c r="C9176" s="5" t="s">
        <v>55</v>
      </c>
      <c r="D9176" s="5" t="s">
        <v>18</v>
      </c>
      <c r="E9176" s="5" t="s">
        <v>7</v>
      </c>
      <c r="F9176" s="6">
        <v>44348</v>
      </c>
      <c r="G9176" s="6" t="str">
        <f>TEXT(datatable[[#This Row],[дата]],"ММ")</f>
        <v>06</v>
      </c>
      <c r="H9176" s="8">
        <v>0.62100000000000011</v>
      </c>
      <c r="I9176" s="8">
        <v>0.30240000000000006</v>
      </c>
      <c r="J9176" s="8">
        <f>datatable[[#This Row],[продажи_]]-datatable[[#This Row],[себестоимость_]]</f>
        <v>0.31860000000000005</v>
      </c>
      <c r="L9176"/>
    </row>
    <row r="9177" spans="2:12" x14ac:dyDescent="0.4">
      <c r="B9177" s="5" t="s">
        <v>70</v>
      </c>
      <c r="C9177" s="5" t="s">
        <v>55</v>
      </c>
      <c r="D9177" s="5" t="s">
        <v>18</v>
      </c>
      <c r="E9177" s="5" t="s">
        <v>7</v>
      </c>
      <c r="F9177" s="6">
        <v>44378</v>
      </c>
      <c r="G9177" s="6" t="str">
        <f>TEXT(datatable[[#This Row],[дата]],"ММ")</f>
        <v>07</v>
      </c>
      <c r="H9177" s="8">
        <v>0.7087500000000001</v>
      </c>
      <c r="I9177" s="8">
        <v>0.28890000000000005</v>
      </c>
      <c r="J9177" s="8">
        <f>datatable[[#This Row],[продажи_]]-datatable[[#This Row],[себестоимость_]]</f>
        <v>0.41985000000000006</v>
      </c>
      <c r="L9177"/>
    </row>
    <row r="9178" spans="2:12" x14ac:dyDescent="0.4">
      <c r="B9178" s="5" t="s">
        <v>70</v>
      </c>
      <c r="C9178" s="5" t="s">
        <v>55</v>
      </c>
      <c r="D9178" s="5" t="s">
        <v>18</v>
      </c>
      <c r="E9178" s="5" t="s">
        <v>7</v>
      </c>
      <c r="F9178" s="6">
        <v>44409</v>
      </c>
      <c r="G9178" s="6" t="str">
        <f>TEXT(datatable[[#This Row],[дата]],"ММ")</f>
        <v>08</v>
      </c>
      <c r="H9178" s="8">
        <v>0.624</v>
      </c>
      <c r="I9178" s="8">
        <v>0.25440000000000002</v>
      </c>
      <c r="J9178" s="8">
        <f>datatable[[#This Row],[продажи_]]-datatable[[#This Row],[себестоимость_]]</f>
        <v>0.36959999999999998</v>
      </c>
      <c r="L9178"/>
    </row>
    <row r="9179" spans="2:12" x14ac:dyDescent="0.4">
      <c r="B9179" s="5" t="s">
        <v>70</v>
      </c>
      <c r="C9179" s="5" t="s">
        <v>55</v>
      </c>
      <c r="D9179" s="5" t="s">
        <v>18</v>
      </c>
      <c r="E9179" s="5" t="s">
        <v>7</v>
      </c>
      <c r="F9179" s="6">
        <v>44440</v>
      </c>
      <c r="G9179" s="6" t="str">
        <f>TEXT(datatable[[#This Row],[дата]],"ММ")</f>
        <v>09</v>
      </c>
      <c r="H9179" s="8">
        <v>0.54</v>
      </c>
      <c r="I9179" s="8">
        <v>0.23220000000000002</v>
      </c>
      <c r="J9179" s="8">
        <f>datatable[[#This Row],[продажи_]]-datatable[[#This Row],[себестоимость_]]</f>
        <v>0.30780000000000002</v>
      </c>
      <c r="L9179"/>
    </row>
    <row r="9180" spans="2:12" x14ac:dyDescent="0.4">
      <c r="B9180" s="5" t="s">
        <v>70</v>
      </c>
      <c r="C9180" s="5" t="s">
        <v>55</v>
      </c>
      <c r="D9180" s="5" t="s">
        <v>18</v>
      </c>
      <c r="E9180" s="5" t="s">
        <v>7</v>
      </c>
      <c r="F9180" s="6">
        <v>44470</v>
      </c>
      <c r="G9180" s="6" t="str">
        <f>TEXT(datatable[[#This Row],[дата]],"ММ")</f>
        <v>10</v>
      </c>
      <c r="H9180" s="8">
        <v>0.99900000000000011</v>
      </c>
      <c r="I9180" s="8">
        <v>0.37080000000000002</v>
      </c>
      <c r="J9180" s="8">
        <f>datatable[[#This Row],[продажи_]]-datatable[[#This Row],[себестоимость_]]</f>
        <v>0.62820000000000009</v>
      </c>
      <c r="L9180"/>
    </row>
    <row r="9181" spans="2:12" x14ac:dyDescent="0.4">
      <c r="B9181" s="5" t="s">
        <v>70</v>
      </c>
      <c r="C9181" s="5" t="s">
        <v>55</v>
      </c>
      <c r="D9181" s="5" t="s">
        <v>18</v>
      </c>
      <c r="E9181" s="5" t="s">
        <v>7</v>
      </c>
      <c r="F9181" s="6">
        <v>44501</v>
      </c>
      <c r="G9181" s="6" t="str">
        <f>TEXT(datatable[[#This Row],[дата]],"ММ")</f>
        <v>11</v>
      </c>
      <c r="H9181" s="8">
        <v>1.056</v>
      </c>
      <c r="I9181" s="8">
        <v>0.57119999999999993</v>
      </c>
      <c r="J9181" s="8">
        <f>datatable[[#This Row],[продажи_]]-datatable[[#This Row],[себестоимость_]]</f>
        <v>0.48480000000000012</v>
      </c>
      <c r="L9181"/>
    </row>
    <row r="9182" spans="2:12" x14ac:dyDescent="0.4">
      <c r="B9182" s="5" t="s">
        <v>70</v>
      </c>
      <c r="C9182" s="5" t="s">
        <v>55</v>
      </c>
      <c r="D9182" s="5" t="s">
        <v>18</v>
      </c>
      <c r="E9182" s="5" t="s">
        <v>7</v>
      </c>
      <c r="F9182" s="6">
        <v>44531</v>
      </c>
      <c r="G9182" s="6" t="str">
        <f>TEXT(datatable[[#This Row],[дата]],"ММ")</f>
        <v>12</v>
      </c>
      <c r="H9182" s="8">
        <v>1.2075</v>
      </c>
      <c r="I9182" s="8">
        <v>0.37379999999999997</v>
      </c>
      <c r="J9182" s="8">
        <f>datatable[[#This Row],[продажи_]]-datatable[[#This Row],[себестоимость_]]</f>
        <v>0.83370000000000011</v>
      </c>
      <c r="L9182"/>
    </row>
    <row r="9183" spans="2:12" x14ac:dyDescent="0.4">
      <c r="B9183" s="5" t="s">
        <v>70</v>
      </c>
      <c r="C9183" s="5" t="s">
        <v>55</v>
      </c>
      <c r="D9183" s="5" t="s">
        <v>18</v>
      </c>
      <c r="E9183" s="5" t="s">
        <v>7</v>
      </c>
      <c r="F9183" s="6">
        <v>44197</v>
      </c>
      <c r="G9183" s="6" t="str">
        <f>TEXT(datatable[[#This Row],[дата]],"ММ")</f>
        <v>01</v>
      </c>
      <c r="H9183" s="8">
        <v>18.310499999999998</v>
      </c>
      <c r="I9183" s="8">
        <v>5.9219999999999997</v>
      </c>
      <c r="J9183" s="8">
        <f>datatable[[#This Row],[продажи_]]-datatable[[#This Row],[себестоимость_]]</f>
        <v>12.388499999999997</v>
      </c>
      <c r="L9183"/>
    </row>
    <row r="9184" spans="2:12" x14ac:dyDescent="0.4">
      <c r="B9184" s="5" t="s">
        <v>70</v>
      </c>
      <c r="C9184" s="5" t="s">
        <v>55</v>
      </c>
      <c r="D9184" s="5" t="s">
        <v>18</v>
      </c>
      <c r="E9184" s="5" t="s">
        <v>7</v>
      </c>
      <c r="F9184" s="6">
        <v>44228</v>
      </c>
      <c r="G9184" s="6" t="str">
        <f>TEXT(datatable[[#This Row],[дата]],"ММ")</f>
        <v>02</v>
      </c>
      <c r="H9184" s="8">
        <v>22.989849999999997</v>
      </c>
      <c r="I9184" s="8">
        <v>10.631400000000001</v>
      </c>
      <c r="J9184" s="8">
        <f>datatable[[#This Row],[продажи_]]-datatable[[#This Row],[себестоимость_]]</f>
        <v>12.358449999999996</v>
      </c>
      <c r="L9184"/>
    </row>
    <row r="9185" spans="2:12" x14ac:dyDescent="0.4">
      <c r="B9185" s="5" t="s">
        <v>70</v>
      </c>
      <c r="C9185" s="5" t="s">
        <v>55</v>
      </c>
      <c r="D9185" s="5" t="s">
        <v>18</v>
      </c>
      <c r="E9185" s="5" t="s">
        <v>7</v>
      </c>
      <c r="F9185" s="6">
        <v>44256</v>
      </c>
      <c r="G9185" s="6" t="str">
        <f>TEXT(datatable[[#This Row],[дата]],"ММ")</f>
        <v>03</v>
      </c>
      <c r="H9185" s="8">
        <v>19.4999</v>
      </c>
      <c r="I9185" s="8">
        <v>11.054400000000003</v>
      </c>
      <c r="J9185" s="8">
        <f>datatable[[#This Row],[продажи_]]-datatable[[#This Row],[себестоимость_]]</f>
        <v>8.4454999999999973</v>
      </c>
      <c r="L9185"/>
    </row>
    <row r="9186" spans="2:12" x14ac:dyDescent="0.4">
      <c r="B9186" s="5" t="s">
        <v>70</v>
      </c>
      <c r="C9186" s="5" t="s">
        <v>55</v>
      </c>
      <c r="D9186" s="5" t="s">
        <v>18</v>
      </c>
      <c r="E9186" s="5" t="s">
        <v>7</v>
      </c>
      <c r="F9186" s="6">
        <v>44287</v>
      </c>
      <c r="G9186" s="6" t="str">
        <f>TEXT(datatable[[#This Row],[дата]],"ММ")</f>
        <v>04</v>
      </c>
      <c r="H9186" s="8">
        <v>28.044800000000002</v>
      </c>
      <c r="I9186" s="8">
        <v>12.971999999999998</v>
      </c>
      <c r="J9186" s="8">
        <f>datatable[[#This Row],[продажи_]]-datatable[[#This Row],[себестоимость_]]</f>
        <v>15.072800000000004</v>
      </c>
      <c r="L9186"/>
    </row>
    <row r="9187" spans="2:12" x14ac:dyDescent="0.4">
      <c r="B9187" s="5" t="s">
        <v>70</v>
      </c>
      <c r="C9187" s="5" t="s">
        <v>55</v>
      </c>
      <c r="D9187" s="5" t="s">
        <v>18</v>
      </c>
      <c r="E9187" s="5" t="s">
        <v>7</v>
      </c>
      <c r="F9187" s="6">
        <v>44317</v>
      </c>
      <c r="G9187" s="6" t="str">
        <f>TEXT(datatable[[#This Row],[дата]],"ММ")</f>
        <v>05</v>
      </c>
      <c r="H9187" s="8">
        <v>19.061699999999998</v>
      </c>
      <c r="I9187" s="8">
        <v>9.3765000000000001</v>
      </c>
      <c r="J9187" s="8">
        <f>datatable[[#This Row],[продажи_]]-datatable[[#This Row],[себестоимость_]]</f>
        <v>9.6851999999999983</v>
      </c>
      <c r="L9187"/>
    </row>
    <row r="9188" spans="2:12" x14ac:dyDescent="0.4">
      <c r="B9188" s="5" t="s">
        <v>70</v>
      </c>
      <c r="C9188" s="5" t="s">
        <v>55</v>
      </c>
      <c r="D9188" s="5" t="s">
        <v>18</v>
      </c>
      <c r="E9188" s="5" t="s">
        <v>7</v>
      </c>
      <c r="F9188" s="6">
        <v>44348</v>
      </c>
      <c r="G9188" s="6" t="str">
        <f>TEXT(datatable[[#This Row],[дата]],"ММ")</f>
        <v>06</v>
      </c>
      <c r="H9188" s="8">
        <v>14.789250000000001</v>
      </c>
      <c r="I9188" s="8">
        <v>7.1064000000000007</v>
      </c>
      <c r="J9188" s="8">
        <f>datatable[[#This Row],[продажи_]]-datatable[[#This Row],[себестоимость_]]</f>
        <v>7.6828500000000002</v>
      </c>
      <c r="L9188"/>
    </row>
    <row r="9189" spans="2:12" x14ac:dyDescent="0.4">
      <c r="B9189" s="5" t="s">
        <v>70</v>
      </c>
      <c r="C9189" s="5" t="s">
        <v>55</v>
      </c>
      <c r="D9189" s="5" t="s">
        <v>18</v>
      </c>
      <c r="E9189" s="5" t="s">
        <v>7</v>
      </c>
      <c r="F9189" s="6">
        <v>44378</v>
      </c>
      <c r="G9189" s="6" t="str">
        <f>TEXT(datatable[[#This Row],[дата]],"ММ")</f>
        <v>07</v>
      </c>
      <c r="H9189" s="8">
        <v>15.775200000000002</v>
      </c>
      <c r="I9189" s="8">
        <v>5.8373999999999997</v>
      </c>
      <c r="J9189" s="8">
        <f>datatable[[#This Row],[продажи_]]-datatable[[#This Row],[себестоимость_]]</f>
        <v>9.9378000000000029</v>
      </c>
      <c r="L9189"/>
    </row>
    <row r="9190" spans="2:12" x14ac:dyDescent="0.4">
      <c r="B9190" s="5" t="s">
        <v>70</v>
      </c>
      <c r="C9190" s="5" t="s">
        <v>55</v>
      </c>
      <c r="D9190" s="5" t="s">
        <v>18</v>
      </c>
      <c r="E9190" s="5" t="s">
        <v>7</v>
      </c>
      <c r="F9190" s="6">
        <v>44409</v>
      </c>
      <c r="G9190" s="6" t="str">
        <f>TEXT(datatable[[#This Row],[дата]],"ММ")</f>
        <v>08</v>
      </c>
      <c r="H9190" s="8">
        <v>13.3964</v>
      </c>
      <c r="I9190" s="8">
        <v>5.4143999999999997</v>
      </c>
      <c r="J9190" s="8">
        <f>datatable[[#This Row],[продажи_]]-datatable[[#This Row],[себестоимость_]]</f>
        <v>7.9820000000000002</v>
      </c>
      <c r="L9190"/>
    </row>
    <row r="9191" spans="2:12" x14ac:dyDescent="0.4">
      <c r="B9191" s="5" t="s">
        <v>70</v>
      </c>
      <c r="C9191" s="5" t="s">
        <v>55</v>
      </c>
      <c r="D9191" s="5" t="s">
        <v>18</v>
      </c>
      <c r="E9191" s="5" t="s">
        <v>7</v>
      </c>
      <c r="F9191" s="6">
        <v>44440</v>
      </c>
      <c r="G9191" s="6" t="str">
        <f>TEXT(datatable[[#This Row],[дата]],"ММ")</f>
        <v>09</v>
      </c>
      <c r="H9191" s="8">
        <v>14.225850000000001</v>
      </c>
      <c r="I9191" s="8">
        <v>5.0760000000000005</v>
      </c>
      <c r="J9191" s="8">
        <f>datatable[[#This Row],[продажи_]]-datatable[[#This Row],[себестоимость_]]</f>
        <v>9.1498500000000007</v>
      </c>
      <c r="L9191"/>
    </row>
    <row r="9192" spans="2:12" x14ac:dyDescent="0.4">
      <c r="B9192" s="5" t="s">
        <v>70</v>
      </c>
      <c r="C9192" s="5" t="s">
        <v>55</v>
      </c>
      <c r="D9192" s="5" t="s">
        <v>18</v>
      </c>
      <c r="E9192" s="5" t="s">
        <v>7</v>
      </c>
      <c r="F9192" s="6">
        <v>44470</v>
      </c>
      <c r="G9192" s="6" t="str">
        <f>TEXT(datatable[[#This Row],[дата]],"ММ")</f>
        <v>10</v>
      </c>
      <c r="H9192" s="8">
        <v>21.9726</v>
      </c>
      <c r="I9192" s="8">
        <v>8.1216000000000008</v>
      </c>
      <c r="J9192" s="8">
        <f>datatable[[#This Row],[продажи_]]-datatable[[#This Row],[себестоимость_]]</f>
        <v>13.850999999999999</v>
      </c>
      <c r="L9192"/>
    </row>
    <row r="9193" spans="2:12" x14ac:dyDescent="0.4">
      <c r="B9193" s="5" t="s">
        <v>70</v>
      </c>
      <c r="C9193" s="5" t="s">
        <v>55</v>
      </c>
      <c r="D9193" s="5" t="s">
        <v>18</v>
      </c>
      <c r="E9193" s="5" t="s">
        <v>7</v>
      </c>
      <c r="F9193" s="6">
        <v>44501</v>
      </c>
      <c r="G9193" s="6" t="str">
        <f>TEXT(datatable[[#This Row],[дата]],"ММ")</f>
        <v>11</v>
      </c>
      <c r="H9193" s="8">
        <v>22.0352</v>
      </c>
      <c r="I9193" s="8">
        <v>11.054399999999999</v>
      </c>
      <c r="J9193" s="8">
        <f>datatable[[#This Row],[продажи_]]-datatable[[#This Row],[себестоимость_]]</f>
        <v>10.9808</v>
      </c>
      <c r="L9193"/>
    </row>
    <row r="9194" spans="2:12" x14ac:dyDescent="0.4">
      <c r="B9194" s="5" t="s">
        <v>70</v>
      </c>
      <c r="C9194" s="5" t="s">
        <v>55</v>
      </c>
      <c r="D9194" s="5" t="s">
        <v>18</v>
      </c>
      <c r="E9194" s="5" t="s">
        <v>7</v>
      </c>
      <c r="F9194" s="6">
        <v>44531</v>
      </c>
      <c r="G9194" s="6" t="str">
        <f>TEXT(datatable[[#This Row],[дата]],"ММ")</f>
        <v>12</v>
      </c>
      <c r="H9194" s="8">
        <v>25.415599999999998</v>
      </c>
      <c r="I9194" s="8">
        <v>9.2778000000000009</v>
      </c>
      <c r="J9194" s="8">
        <f>datatable[[#This Row],[продажи_]]-datatable[[#This Row],[себестоимость_]]</f>
        <v>16.137799999999999</v>
      </c>
      <c r="L9194"/>
    </row>
    <row r="9195" spans="2:12" x14ac:dyDescent="0.4">
      <c r="B9195" s="5" t="s">
        <v>70</v>
      </c>
      <c r="C9195" s="5" t="s">
        <v>55</v>
      </c>
      <c r="D9195" s="5" t="s">
        <v>18</v>
      </c>
      <c r="E9195" s="5" t="s">
        <v>7</v>
      </c>
      <c r="F9195" s="6">
        <v>44197</v>
      </c>
      <c r="G9195" s="6" t="str">
        <f>TEXT(datatable[[#This Row],[дата]],"ММ")</f>
        <v>01</v>
      </c>
      <c r="H9195" s="8">
        <v>11.984000000000002</v>
      </c>
      <c r="I9195" s="8">
        <v>3.1240000000000001</v>
      </c>
      <c r="J9195" s="8">
        <f>datatable[[#This Row],[продажи_]]-datatable[[#This Row],[себестоимость_]]</f>
        <v>8.8600000000000012</v>
      </c>
      <c r="L9195"/>
    </row>
    <row r="9196" spans="2:12" x14ac:dyDescent="0.4">
      <c r="B9196" s="5" t="s">
        <v>70</v>
      </c>
      <c r="C9196" s="5" t="s">
        <v>55</v>
      </c>
      <c r="D9196" s="5" t="s">
        <v>18</v>
      </c>
      <c r="E9196" s="5" t="s">
        <v>7</v>
      </c>
      <c r="F9196" s="6">
        <v>44228</v>
      </c>
      <c r="G9196" s="6" t="str">
        <f>TEXT(datatable[[#This Row],[дата]],"ММ")</f>
        <v>02</v>
      </c>
      <c r="H9196" s="8">
        <v>11.4062</v>
      </c>
      <c r="I9196" s="8">
        <v>4.7073</v>
      </c>
      <c r="J9196" s="8">
        <f>datatable[[#This Row],[продажи_]]-datatable[[#This Row],[себестоимость_]]</f>
        <v>6.6989000000000001</v>
      </c>
      <c r="L9196"/>
    </row>
    <row r="9197" spans="2:12" x14ac:dyDescent="0.4">
      <c r="B9197" s="5" t="s">
        <v>70</v>
      </c>
      <c r="C9197" s="5" t="s">
        <v>55</v>
      </c>
      <c r="D9197" s="5" t="s">
        <v>18</v>
      </c>
      <c r="E9197" s="5" t="s">
        <v>7</v>
      </c>
      <c r="F9197" s="6">
        <v>44256</v>
      </c>
      <c r="G9197" s="6" t="str">
        <f>TEXT(datatable[[#This Row],[дата]],"ММ")</f>
        <v>03</v>
      </c>
      <c r="H9197" s="8">
        <v>14.5306</v>
      </c>
      <c r="I9197" s="8">
        <v>5.7154999999999996</v>
      </c>
      <c r="J9197" s="8">
        <f>datatable[[#This Row],[продажи_]]-datatable[[#This Row],[себестоимость_]]</f>
        <v>8.815100000000001</v>
      </c>
      <c r="L9197"/>
    </row>
    <row r="9198" spans="2:12" x14ac:dyDescent="0.4">
      <c r="B9198" s="5" t="s">
        <v>70</v>
      </c>
      <c r="C9198" s="5" t="s">
        <v>55</v>
      </c>
      <c r="D9198" s="5" t="s">
        <v>18</v>
      </c>
      <c r="E9198" s="5" t="s">
        <v>7</v>
      </c>
      <c r="F9198" s="6">
        <v>44287</v>
      </c>
      <c r="G9198" s="6" t="str">
        <f>TEXT(datatable[[#This Row],[дата]],"ММ")</f>
        <v>04</v>
      </c>
      <c r="H9198" s="8">
        <v>15.236800000000001</v>
      </c>
      <c r="I9198" s="8">
        <v>4.7143999999999995</v>
      </c>
      <c r="J9198" s="8">
        <f>datatable[[#This Row],[продажи_]]-datatable[[#This Row],[себестоимость_]]</f>
        <v>10.522400000000001</v>
      </c>
      <c r="L9198"/>
    </row>
    <row r="9199" spans="2:12" x14ac:dyDescent="0.4">
      <c r="B9199" s="5" t="s">
        <v>70</v>
      </c>
      <c r="C9199" s="5" t="s">
        <v>55</v>
      </c>
      <c r="D9199" s="5" t="s">
        <v>18</v>
      </c>
      <c r="E9199" s="5" t="s">
        <v>7</v>
      </c>
      <c r="F9199" s="6">
        <v>44317</v>
      </c>
      <c r="G9199" s="6" t="str">
        <f>TEXT(datatable[[#This Row],[дата]],"ММ")</f>
        <v>05</v>
      </c>
      <c r="H9199" s="8">
        <v>17.8262</v>
      </c>
      <c r="I9199" s="8">
        <v>4.3239000000000001</v>
      </c>
      <c r="J9199" s="8">
        <f>datatable[[#This Row],[продажи_]]-datatable[[#This Row],[себестоимость_]]</f>
        <v>13.5023</v>
      </c>
      <c r="L9199"/>
    </row>
    <row r="9200" spans="2:12" x14ac:dyDescent="0.4">
      <c r="B9200" s="5" t="s">
        <v>70</v>
      </c>
      <c r="C9200" s="5" t="s">
        <v>55</v>
      </c>
      <c r="D9200" s="5" t="s">
        <v>18</v>
      </c>
      <c r="E9200" s="5" t="s">
        <v>7</v>
      </c>
      <c r="F9200" s="6">
        <v>44348</v>
      </c>
      <c r="G9200" s="6" t="str">
        <f>TEXT(datatable[[#This Row],[дата]],"ММ")</f>
        <v>06</v>
      </c>
      <c r="H9200" s="8">
        <v>10.593000000000002</v>
      </c>
      <c r="I9200" s="8">
        <v>2.6838000000000002</v>
      </c>
      <c r="J9200" s="8">
        <f>datatable[[#This Row],[продажи_]]-datatable[[#This Row],[себестоимость_]]</f>
        <v>7.909200000000002</v>
      </c>
      <c r="L9200"/>
    </row>
    <row r="9201" spans="2:12" x14ac:dyDescent="0.4">
      <c r="B9201" s="5" t="s">
        <v>70</v>
      </c>
      <c r="C9201" s="5" t="s">
        <v>55</v>
      </c>
      <c r="D9201" s="5" t="s">
        <v>18</v>
      </c>
      <c r="E9201" s="5" t="s">
        <v>7</v>
      </c>
      <c r="F9201" s="6">
        <v>44378</v>
      </c>
      <c r="G9201" s="6" t="str">
        <f>TEXT(datatable[[#This Row],[дата]],"ММ")</f>
        <v>07</v>
      </c>
      <c r="H9201" s="8">
        <v>9.6300000000000008</v>
      </c>
      <c r="I9201" s="8">
        <v>3.2269500000000004</v>
      </c>
      <c r="J9201" s="8">
        <f>datatable[[#This Row],[продажи_]]-datatable[[#This Row],[себестоимость_]]</f>
        <v>6.4030500000000004</v>
      </c>
      <c r="L9201"/>
    </row>
    <row r="9202" spans="2:12" x14ac:dyDescent="0.4">
      <c r="B9202" s="5" t="s">
        <v>70</v>
      </c>
      <c r="C9202" s="5" t="s">
        <v>55</v>
      </c>
      <c r="D9202" s="5" t="s">
        <v>18</v>
      </c>
      <c r="E9202" s="5" t="s">
        <v>7</v>
      </c>
      <c r="F9202" s="6">
        <v>44409</v>
      </c>
      <c r="G9202" s="6" t="str">
        <f>TEXT(datatable[[#This Row],[дата]],"ММ")</f>
        <v>08</v>
      </c>
      <c r="H9202" s="8">
        <v>9.2448000000000015</v>
      </c>
      <c r="I9202" s="8">
        <v>2.3571999999999997</v>
      </c>
      <c r="J9202" s="8">
        <f>datatable[[#This Row],[продажи_]]-datatable[[#This Row],[себестоимость_]]</f>
        <v>6.8876000000000017</v>
      </c>
      <c r="L9202"/>
    </row>
    <row r="9203" spans="2:12" x14ac:dyDescent="0.4">
      <c r="B9203" s="5" t="s">
        <v>70</v>
      </c>
      <c r="C9203" s="5" t="s">
        <v>55</v>
      </c>
      <c r="D9203" s="5" t="s">
        <v>18</v>
      </c>
      <c r="E9203" s="5" t="s">
        <v>7</v>
      </c>
      <c r="F9203" s="6">
        <v>44440</v>
      </c>
      <c r="G9203" s="6" t="str">
        <f>TEXT(datatable[[#This Row],[дата]],"ММ")</f>
        <v>09</v>
      </c>
      <c r="H9203" s="8">
        <v>10.978199999999999</v>
      </c>
      <c r="I9203" s="8">
        <v>2.9074500000000003</v>
      </c>
      <c r="J9203" s="8">
        <f>datatable[[#This Row],[продажи_]]-datatable[[#This Row],[себестоимость_]]</f>
        <v>8.0707499999999985</v>
      </c>
      <c r="L9203"/>
    </row>
    <row r="9204" spans="2:12" x14ac:dyDescent="0.4">
      <c r="B9204" s="5" t="s">
        <v>70</v>
      </c>
      <c r="C9204" s="5" t="s">
        <v>55</v>
      </c>
      <c r="D9204" s="5" t="s">
        <v>18</v>
      </c>
      <c r="E9204" s="5" t="s">
        <v>7</v>
      </c>
      <c r="F9204" s="6">
        <v>44470</v>
      </c>
      <c r="G9204" s="6" t="str">
        <f>TEXT(datatable[[#This Row],[дата]],"ММ")</f>
        <v>10</v>
      </c>
      <c r="H9204" s="8">
        <v>10.6572</v>
      </c>
      <c r="I9204" s="8">
        <v>3.9192</v>
      </c>
      <c r="J9204" s="8">
        <f>datatable[[#This Row],[продажи_]]-datatable[[#This Row],[себестоимость_]]</f>
        <v>6.7379999999999995</v>
      </c>
      <c r="L9204"/>
    </row>
    <row r="9205" spans="2:12" x14ac:dyDescent="0.4">
      <c r="B9205" s="5" t="s">
        <v>70</v>
      </c>
      <c r="C9205" s="5" t="s">
        <v>55</v>
      </c>
      <c r="D9205" s="5" t="s">
        <v>18</v>
      </c>
      <c r="E9205" s="5" t="s">
        <v>7</v>
      </c>
      <c r="F9205" s="6">
        <v>44501</v>
      </c>
      <c r="G9205" s="6" t="str">
        <f>TEXT(datatable[[#This Row],[дата]],"ММ")</f>
        <v>11</v>
      </c>
      <c r="H9205" s="8">
        <v>17.633600000000001</v>
      </c>
      <c r="I9205" s="8">
        <v>5.7367999999999997</v>
      </c>
      <c r="J9205" s="8">
        <f>datatable[[#This Row],[продажи_]]-datatable[[#This Row],[себестоимость_]]</f>
        <v>11.896800000000002</v>
      </c>
      <c r="L9205"/>
    </row>
    <row r="9206" spans="2:12" x14ac:dyDescent="0.4">
      <c r="B9206" s="5" t="s">
        <v>70</v>
      </c>
      <c r="C9206" s="5" t="s">
        <v>55</v>
      </c>
      <c r="D9206" s="5" t="s">
        <v>18</v>
      </c>
      <c r="E9206" s="5" t="s">
        <v>7</v>
      </c>
      <c r="F9206" s="6">
        <v>44531</v>
      </c>
      <c r="G9206" s="6" t="str">
        <f>TEXT(datatable[[#This Row],[дата]],"ММ")</f>
        <v>12</v>
      </c>
      <c r="H9206" s="8">
        <v>14.081199999999999</v>
      </c>
      <c r="I9206" s="8">
        <v>5.9639999999999995</v>
      </c>
      <c r="J9206" s="8">
        <f>datatable[[#This Row],[продажи_]]-datatable[[#This Row],[себестоимость_]]</f>
        <v>8.1172000000000004</v>
      </c>
      <c r="L9206"/>
    </row>
    <row r="9207" spans="2:12" x14ac:dyDescent="0.4">
      <c r="B9207" s="5" t="s">
        <v>70</v>
      </c>
      <c r="C9207" s="5" t="s">
        <v>55</v>
      </c>
      <c r="D9207" s="5" t="s">
        <v>18</v>
      </c>
      <c r="E9207" s="5" t="s">
        <v>7</v>
      </c>
      <c r="F9207" s="6">
        <v>44197</v>
      </c>
      <c r="G9207" s="6" t="str">
        <f>TEXT(datatable[[#This Row],[дата]],"ММ")</f>
        <v>01</v>
      </c>
      <c r="H9207" s="8">
        <v>5.4589999999999996</v>
      </c>
      <c r="I9207" s="8">
        <v>1.89</v>
      </c>
      <c r="J9207" s="8">
        <f>datatable[[#This Row],[продажи_]]-datatable[[#This Row],[себестоимость_]]</f>
        <v>3.569</v>
      </c>
      <c r="L9207"/>
    </row>
    <row r="9208" spans="2:12" x14ac:dyDescent="0.4">
      <c r="B9208" s="5" t="s">
        <v>70</v>
      </c>
      <c r="C9208" s="5" t="s">
        <v>55</v>
      </c>
      <c r="D9208" s="5" t="s">
        <v>18</v>
      </c>
      <c r="E9208" s="5" t="s">
        <v>7</v>
      </c>
      <c r="F9208" s="6">
        <v>44228</v>
      </c>
      <c r="G9208" s="6" t="str">
        <f>TEXT(datatable[[#This Row],[дата]],"ММ")</f>
        <v>02</v>
      </c>
      <c r="H9208" s="8">
        <v>6.8211000000000004</v>
      </c>
      <c r="I9208" s="8">
        <v>2.3400000000000003</v>
      </c>
      <c r="J9208" s="8">
        <f>datatable[[#This Row],[продажи_]]-datatable[[#This Row],[себестоимость_]]</f>
        <v>4.4810999999999996</v>
      </c>
      <c r="L9208"/>
    </row>
    <row r="9209" spans="2:12" x14ac:dyDescent="0.4">
      <c r="B9209" s="5" t="s">
        <v>70</v>
      </c>
      <c r="C9209" s="5" t="s">
        <v>55</v>
      </c>
      <c r="D9209" s="5" t="s">
        <v>18</v>
      </c>
      <c r="E9209" s="5" t="s">
        <v>7</v>
      </c>
      <c r="F9209" s="6">
        <v>44256</v>
      </c>
      <c r="G9209" s="6" t="str">
        <f>TEXT(datatable[[#This Row],[дата]],"ММ")</f>
        <v>03</v>
      </c>
      <c r="H9209" s="8">
        <v>5.9359999999999999</v>
      </c>
      <c r="I9209" s="8">
        <v>2.8664999999999998</v>
      </c>
      <c r="J9209" s="8">
        <f>datatable[[#This Row],[продажи_]]-datatable[[#This Row],[себестоимость_]]</f>
        <v>3.0695000000000001</v>
      </c>
      <c r="L9209"/>
    </row>
    <row r="9210" spans="2:12" x14ac:dyDescent="0.4">
      <c r="B9210" s="5" t="s">
        <v>70</v>
      </c>
      <c r="C9210" s="5" t="s">
        <v>55</v>
      </c>
      <c r="D9210" s="5" t="s">
        <v>18</v>
      </c>
      <c r="E9210" s="5" t="s">
        <v>7</v>
      </c>
      <c r="F9210" s="6">
        <v>44287</v>
      </c>
      <c r="G9210" s="6" t="str">
        <f>TEXT(datatable[[#This Row],[дата]],"ММ")</f>
        <v>04</v>
      </c>
      <c r="H9210" s="8">
        <v>7.5472000000000001</v>
      </c>
      <c r="I9210" s="8">
        <v>3.1680000000000001</v>
      </c>
      <c r="J9210" s="8">
        <f>datatable[[#This Row],[продажи_]]-datatable[[#This Row],[себестоимость_]]</f>
        <v>4.3792</v>
      </c>
      <c r="L9210"/>
    </row>
    <row r="9211" spans="2:12" x14ac:dyDescent="0.4">
      <c r="B9211" s="5" t="s">
        <v>70</v>
      </c>
      <c r="C9211" s="5" t="s">
        <v>55</v>
      </c>
      <c r="D9211" s="5" t="s">
        <v>18</v>
      </c>
      <c r="E9211" s="5" t="s">
        <v>7</v>
      </c>
      <c r="F9211" s="6">
        <v>44317</v>
      </c>
      <c r="G9211" s="6" t="str">
        <f>TEXT(datatable[[#This Row],[дата]],"ММ")</f>
        <v>05</v>
      </c>
      <c r="H9211" s="8">
        <v>8.4587999999999983</v>
      </c>
      <c r="I9211" s="8">
        <v>3.339</v>
      </c>
      <c r="J9211" s="8">
        <f>datatable[[#This Row],[продажи_]]-datatable[[#This Row],[себестоимость_]]</f>
        <v>5.1197999999999979</v>
      </c>
      <c r="L9211"/>
    </row>
    <row r="9212" spans="2:12" x14ac:dyDescent="0.4">
      <c r="B9212" s="5" t="s">
        <v>70</v>
      </c>
      <c r="C9212" s="5" t="s">
        <v>55</v>
      </c>
      <c r="D9212" s="5" t="s">
        <v>18</v>
      </c>
      <c r="E9212" s="5" t="s">
        <v>7</v>
      </c>
      <c r="F9212" s="6">
        <v>44348</v>
      </c>
      <c r="G9212" s="6" t="str">
        <f>TEXT(datatable[[#This Row],[дата]],"ММ")</f>
        <v>06</v>
      </c>
      <c r="H9212" s="8">
        <v>4.0545</v>
      </c>
      <c r="I9212" s="8">
        <v>1.8225</v>
      </c>
      <c r="J9212" s="8">
        <f>datatable[[#This Row],[продажи_]]-datatable[[#This Row],[себестоимость_]]</f>
        <v>2.2320000000000002</v>
      </c>
      <c r="L9212"/>
    </row>
    <row r="9213" spans="2:12" x14ac:dyDescent="0.4">
      <c r="B9213" s="5" t="s">
        <v>70</v>
      </c>
      <c r="C9213" s="5" t="s">
        <v>55</v>
      </c>
      <c r="D9213" s="5" t="s">
        <v>18</v>
      </c>
      <c r="E9213" s="5" t="s">
        <v>7</v>
      </c>
      <c r="F9213" s="6">
        <v>44378</v>
      </c>
      <c r="G9213" s="6" t="str">
        <f>TEXT(datatable[[#This Row],[дата]],"ММ")</f>
        <v>07</v>
      </c>
      <c r="H9213" s="8">
        <v>3.8160000000000007</v>
      </c>
      <c r="I9213" s="8">
        <v>1.9844999999999999</v>
      </c>
      <c r="J9213" s="8">
        <f>datatable[[#This Row],[продажи_]]-datatable[[#This Row],[себестоимость_]]</f>
        <v>1.8315000000000008</v>
      </c>
      <c r="L9213"/>
    </row>
    <row r="9214" spans="2:12" x14ac:dyDescent="0.4">
      <c r="B9214" s="5" t="s">
        <v>70</v>
      </c>
      <c r="C9214" s="5" t="s">
        <v>55</v>
      </c>
      <c r="D9214" s="5" t="s">
        <v>18</v>
      </c>
      <c r="E9214" s="5" t="s">
        <v>7</v>
      </c>
      <c r="F9214" s="6">
        <v>44409</v>
      </c>
      <c r="G9214" s="6" t="str">
        <f>TEXT(datatable[[#This Row],[дата]],"ММ")</f>
        <v>08</v>
      </c>
      <c r="H9214" s="8">
        <v>4.748800000000001</v>
      </c>
      <c r="I9214" s="8">
        <v>1.8900000000000001</v>
      </c>
      <c r="J9214" s="8">
        <f>datatable[[#This Row],[продажи_]]-datatable[[#This Row],[себестоимость_]]</f>
        <v>2.8588000000000009</v>
      </c>
      <c r="L9214"/>
    </row>
    <row r="9215" spans="2:12" x14ac:dyDescent="0.4">
      <c r="B9215" s="5" t="s">
        <v>70</v>
      </c>
      <c r="C9215" s="5" t="s">
        <v>55</v>
      </c>
      <c r="D9215" s="5" t="s">
        <v>18</v>
      </c>
      <c r="E9215" s="5" t="s">
        <v>7</v>
      </c>
      <c r="F9215" s="6">
        <v>44440</v>
      </c>
      <c r="G9215" s="6" t="str">
        <f>TEXT(datatable[[#This Row],[дата]],"ММ")</f>
        <v>09</v>
      </c>
      <c r="H9215" s="8">
        <v>4.9131000000000009</v>
      </c>
      <c r="I9215" s="8">
        <v>1.62</v>
      </c>
      <c r="J9215" s="8">
        <f>datatable[[#This Row],[продажи_]]-datatable[[#This Row],[себестоимость_]]</f>
        <v>3.2931000000000008</v>
      </c>
      <c r="L9215"/>
    </row>
    <row r="9216" spans="2:12" x14ac:dyDescent="0.4">
      <c r="B9216" s="5" t="s">
        <v>70</v>
      </c>
      <c r="C9216" s="5" t="s">
        <v>55</v>
      </c>
      <c r="D9216" s="5" t="s">
        <v>18</v>
      </c>
      <c r="E9216" s="5" t="s">
        <v>7</v>
      </c>
      <c r="F9216" s="6">
        <v>44470</v>
      </c>
      <c r="G9216" s="6" t="str">
        <f>TEXT(datatable[[#This Row],[дата]],"ММ")</f>
        <v>10</v>
      </c>
      <c r="H9216" s="8">
        <v>6.7416000000000009</v>
      </c>
      <c r="I9216" s="8">
        <v>2.6459999999999999</v>
      </c>
      <c r="J9216" s="8">
        <f>datatable[[#This Row],[продажи_]]-datatable[[#This Row],[себестоимость_]]</f>
        <v>4.095600000000001</v>
      </c>
      <c r="L9216"/>
    </row>
    <row r="9217" spans="2:12" x14ac:dyDescent="0.4">
      <c r="B9217" s="5" t="s">
        <v>70</v>
      </c>
      <c r="C9217" s="5" t="s">
        <v>55</v>
      </c>
      <c r="D9217" s="5" t="s">
        <v>18</v>
      </c>
      <c r="E9217" s="5" t="s">
        <v>7</v>
      </c>
      <c r="F9217" s="6">
        <v>44501</v>
      </c>
      <c r="G9217" s="6" t="str">
        <f>TEXT(datatable[[#This Row],[дата]],"ММ")</f>
        <v>11</v>
      </c>
      <c r="H9217" s="8">
        <v>7.5472000000000001</v>
      </c>
      <c r="I9217" s="8">
        <v>3.1320000000000001</v>
      </c>
      <c r="J9217" s="8">
        <f>datatable[[#This Row],[продажи_]]-datatable[[#This Row],[себестоимость_]]</f>
        <v>4.4152000000000005</v>
      </c>
      <c r="L9217"/>
    </row>
    <row r="9218" spans="2:12" x14ac:dyDescent="0.4">
      <c r="B9218" s="5" t="s">
        <v>70</v>
      </c>
      <c r="C9218" s="5" t="s">
        <v>55</v>
      </c>
      <c r="D9218" s="5" t="s">
        <v>18</v>
      </c>
      <c r="E9218" s="5" t="s">
        <v>7</v>
      </c>
      <c r="F9218" s="6">
        <v>44531</v>
      </c>
      <c r="G9218" s="6" t="str">
        <f>TEXT(datatable[[#This Row],[дата]],"ММ")</f>
        <v>12</v>
      </c>
      <c r="H9218" s="8">
        <v>8.6814</v>
      </c>
      <c r="I9218" s="8">
        <v>3.7169999999999996</v>
      </c>
      <c r="J9218" s="8">
        <f>datatable[[#This Row],[продажи_]]-datatable[[#This Row],[себестоимость_]]</f>
        <v>4.9644000000000004</v>
      </c>
      <c r="L9218"/>
    </row>
    <row r="9219" spans="2:12" x14ac:dyDescent="0.4">
      <c r="B9219" s="5" t="s">
        <v>67</v>
      </c>
      <c r="C9219" s="5" t="s">
        <v>57</v>
      </c>
      <c r="D9219" s="5" t="s">
        <v>19</v>
      </c>
      <c r="E9219" s="5" t="s">
        <v>60</v>
      </c>
      <c r="F9219" s="6">
        <v>44197</v>
      </c>
      <c r="G9219" s="6" t="str">
        <f>TEXT(datatable[[#This Row],[дата]],"ММ")</f>
        <v>01</v>
      </c>
      <c r="H9219" s="8">
        <v>131.40800000000002</v>
      </c>
      <c r="I9219" s="8">
        <v>53.768000000000001</v>
      </c>
      <c r="J9219" s="8">
        <f>datatable[[#This Row],[продажи_]]-datatable[[#This Row],[себестоимость_]]</f>
        <v>77.640000000000015</v>
      </c>
      <c r="L9219"/>
    </row>
    <row r="9220" spans="2:12" x14ac:dyDescent="0.4">
      <c r="B9220" s="5" t="s">
        <v>67</v>
      </c>
      <c r="C9220" s="5" t="s">
        <v>57</v>
      </c>
      <c r="D9220" s="5" t="s">
        <v>19</v>
      </c>
      <c r="E9220" s="5" t="s">
        <v>60</v>
      </c>
      <c r="F9220" s="6">
        <v>44228</v>
      </c>
      <c r="G9220" s="6" t="str">
        <f>TEXT(datatable[[#This Row],[дата]],"ММ")</f>
        <v>02</v>
      </c>
      <c r="H9220" s="8">
        <v>208.57200000000003</v>
      </c>
      <c r="I9220" s="8">
        <v>86.578700000000012</v>
      </c>
      <c r="J9220" s="8">
        <f>datatable[[#This Row],[продажи_]]-datatable[[#This Row],[себестоимость_]]</f>
        <v>121.99330000000002</v>
      </c>
      <c r="L9220"/>
    </row>
    <row r="9221" spans="2:12" x14ac:dyDescent="0.4">
      <c r="B9221" s="5" t="s">
        <v>67</v>
      </c>
      <c r="C9221" s="5" t="s">
        <v>57</v>
      </c>
      <c r="D9221" s="5" t="s">
        <v>19</v>
      </c>
      <c r="E9221" s="5" t="s">
        <v>60</v>
      </c>
      <c r="F9221" s="6">
        <v>44256</v>
      </c>
      <c r="G9221" s="6" t="str">
        <f>TEXT(datatable[[#This Row],[дата]],"ММ")</f>
        <v>03</v>
      </c>
      <c r="H9221" s="8">
        <v>192.52800000000002</v>
      </c>
      <c r="I9221" s="8">
        <v>92.383200000000016</v>
      </c>
      <c r="J9221" s="8">
        <f>datatable[[#This Row],[продажи_]]-datatable[[#This Row],[себестоимость_]]</f>
        <v>100.1448</v>
      </c>
      <c r="L9221"/>
    </row>
    <row r="9222" spans="2:12" x14ac:dyDescent="0.4">
      <c r="B9222" s="5" t="s">
        <v>67</v>
      </c>
      <c r="C9222" s="5" t="s">
        <v>57</v>
      </c>
      <c r="D9222" s="5" t="s">
        <v>19</v>
      </c>
      <c r="E9222" s="5" t="s">
        <v>60</v>
      </c>
      <c r="F9222" s="6">
        <v>44287</v>
      </c>
      <c r="G9222" s="6" t="str">
        <f>TEXT(datatable[[#This Row],[дата]],"ММ")</f>
        <v>04</v>
      </c>
      <c r="H9222" s="8">
        <v>239.59040000000002</v>
      </c>
      <c r="I9222" s="8">
        <v>113.4016</v>
      </c>
      <c r="J9222" s="8">
        <f>datatable[[#This Row],[продажи_]]-datatable[[#This Row],[себестоимость_]]</f>
        <v>126.18880000000001</v>
      </c>
      <c r="L9222"/>
    </row>
    <row r="9223" spans="2:12" x14ac:dyDescent="0.4">
      <c r="B9223" s="5" t="s">
        <v>67</v>
      </c>
      <c r="C9223" s="5" t="s">
        <v>57</v>
      </c>
      <c r="D9223" s="5" t="s">
        <v>19</v>
      </c>
      <c r="E9223" s="5" t="s">
        <v>60</v>
      </c>
      <c r="F9223" s="6">
        <v>44317</v>
      </c>
      <c r="G9223" s="6" t="str">
        <f>TEXT(datatable[[#This Row],[дата]],"ММ")</f>
        <v>05</v>
      </c>
      <c r="H9223" s="8">
        <v>250.28640000000001</v>
      </c>
      <c r="I9223" s="8">
        <v>96.660200000000003</v>
      </c>
      <c r="J9223" s="8">
        <f>datatable[[#This Row],[продажи_]]-datatable[[#This Row],[себестоимость_]]</f>
        <v>153.62620000000001</v>
      </c>
      <c r="L9223"/>
    </row>
    <row r="9224" spans="2:12" x14ac:dyDescent="0.4">
      <c r="B9224" s="5" t="s">
        <v>67</v>
      </c>
      <c r="C9224" s="5" t="s">
        <v>57</v>
      </c>
      <c r="D9224" s="5" t="s">
        <v>19</v>
      </c>
      <c r="E9224" s="5" t="s">
        <v>60</v>
      </c>
      <c r="F9224" s="6">
        <v>44348</v>
      </c>
      <c r="G9224" s="6" t="str">
        <f>TEXT(datatable[[#This Row],[дата]],"ММ")</f>
        <v>06</v>
      </c>
      <c r="H9224" s="8">
        <v>141.6456</v>
      </c>
      <c r="I9224" s="8">
        <v>50.590800000000002</v>
      </c>
      <c r="J9224" s="8">
        <f>datatable[[#This Row],[продажи_]]-datatable[[#This Row],[себестоимость_]]</f>
        <v>91.0548</v>
      </c>
      <c r="L9224"/>
    </row>
    <row r="9225" spans="2:12" x14ac:dyDescent="0.4">
      <c r="B9225" s="5" t="s">
        <v>67</v>
      </c>
      <c r="C9225" s="5" t="s">
        <v>57</v>
      </c>
      <c r="D9225" s="5" t="s">
        <v>19</v>
      </c>
      <c r="E9225" s="5" t="s">
        <v>60</v>
      </c>
      <c r="F9225" s="6">
        <v>44378</v>
      </c>
      <c r="G9225" s="6" t="str">
        <f>TEXT(datatable[[#This Row],[дата]],"ММ")</f>
        <v>07</v>
      </c>
      <c r="H9225" s="8">
        <v>149.89680000000001</v>
      </c>
      <c r="I9225" s="8">
        <v>46.741500000000002</v>
      </c>
      <c r="J9225" s="8">
        <f>datatable[[#This Row],[продажи_]]-datatable[[#This Row],[себестоимость_]]</f>
        <v>103.15530000000001</v>
      </c>
      <c r="L9225"/>
    </row>
    <row r="9226" spans="2:12" x14ac:dyDescent="0.4">
      <c r="B9226" s="5" t="s">
        <v>67</v>
      </c>
      <c r="C9226" s="5" t="s">
        <v>57</v>
      </c>
      <c r="D9226" s="5" t="s">
        <v>19</v>
      </c>
      <c r="E9226" s="5" t="s">
        <v>60</v>
      </c>
      <c r="F9226" s="6">
        <v>44409</v>
      </c>
      <c r="G9226" s="6" t="str">
        <f>TEXT(datatable[[#This Row],[дата]],"ММ")</f>
        <v>08</v>
      </c>
      <c r="H9226" s="8">
        <v>101.4592</v>
      </c>
      <c r="I9226" s="8">
        <v>44.480800000000002</v>
      </c>
      <c r="J9226" s="8">
        <f>datatable[[#This Row],[продажи_]]-datatable[[#This Row],[себестоимость_]]</f>
        <v>56.978399999999993</v>
      </c>
      <c r="L9226"/>
    </row>
    <row r="9227" spans="2:12" x14ac:dyDescent="0.4">
      <c r="B9227" s="5" t="s">
        <v>67</v>
      </c>
      <c r="C9227" s="5" t="s">
        <v>57</v>
      </c>
      <c r="D9227" s="5" t="s">
        <v>19</v>
      </c>
      <c r="E9227" s="5" t="s">
        <v>60</v>
      </c>
      <c r="F9227" s="6">
        <v>44440</v>
      </c>
      <c r="G9227" s="6" t="str">
        <f>TEXT(datatable[[#This Row],[дата]],"ММ")</f>
        <v>09</v>
      </c>
      <c r="H9227" s="8">
        <v>154.02240000000003</v>
      </c>
      <c r="I9227" s="8">
        <v>51.140700000000002</v>
      </c>
      <c r="J9227" s="8">
        <f>datatable[[#This Row],[продажи_]]-datatable[[#This Row],[себестоимость_]]</f>
        <v>102.88170000000002</v>
      </c>
      <c r="L9227"/>
    </row>
    <row r="9228" spans="2:12" x14ac:dyDescent="0.4">
      <c r="B9228" s="5" t="s">
        <v>67</v>
      </c>
      <c r="C9228" s="5" t="s">
        <v>57</v>
      </c>
      <c r="D9228" s="5" t="s">
        <v>19</v>
      </c>
      <c r="E9228" s="5" t="s">
        <v>60</v>
      </c>
      <c r="F9228" s="6">
        <v>44470</v>
      </c>
      <c r="G9228" s="6" t="str">
        <f>TEXT(datatable[[#This Row],[дата]],"ММ")</f>
        <v>10</v>
      </c>
      <c r="H9228" s="8">
        <v>201.69600000000003</v>
      </c>
      <c r="I9228" s="8">
        <v>65.254800000000003</v>
      </c>
      <c r="J9228" s="8">
        <f>datatable[[#This Row],[продажи_]]-datatable[[#This Row],[себестоимость_]]</f>
        <v>136.44120000000004</v>
      </c>
      <c r="L9228"/>
    </row>
    <row r="9229" spans="2:12" x14ac:dyDescent="0.4">
      <c r="B9229" s="5" t="s">
        <v>67</v>
      </c>
      <c r="C9229" s="5" t="s">
        <v>57</v>
      </c>
      <c r="D9229" s="5" t="s">
        <v>19</v>
      </c>
      <c r="E9229" s="5" t="s">
        <v>60</v>
      </c>
      <c r="F9229" s="6">
        <v>44501</v>
      </c>
      <c r="G9229" s="6" t="str">
        <f>TEXT(datatable[[#This Row],[дата]],"ММ")</f>
        <v>11</v>
      </c>
      <c r="H9229" s="8">
        <v>281.15199999999999</v>
      </c>
      <c r="I9229" s="8">
        <v>103.62560000000001</v>
      </c>
      <c r="J9229" s="8">
        <f>datatable[[#This Row],[продажи_]]-datatable[[#This Row],[себестоимость_]]</f>
        <v>177.52639999999997</v>
      </c>
      <c r="L9229"/>
    </row>
    <row r="9230" spans="2:12" x14ac:dyDescent="0.4">
      <c r="B9230" s="5" t="s">
        <v>67</v>
      </c>
      <c r="C9230" s="5" t="s">
        <v>57</v>
      </c>
      <c r="D9230" s="5" t="s">
        <v>19</v>
      </c>
      <c r="E9230" s="5" t="s">
        <v>60</v>
      </c>
      <c r="F9230" s="6">
        <v>44531</v>
      </c>
      <c r="G9230" s="6" t="str">
        <f>TEXT(datatable[[#This Row],[дата]],"ММ")</f>
        <v>12</v>
      </c>
      <c r="H9230" s="8">
        <v>246.00800000000001</v>
      </c>
      <c r="I9230" s="8">
        <v>100.0818</v>
      </c>
      <c r="J9230" s="8">
        <f>datatable[[#This Row],[продажи_]]-datatable[[#This Row],[себестоимость_]]</f>
        <v>145.92619999999999</v>
      </c>
      <c r="L9230"/>
    </row>
    <row r="9231" spans="2:12" x14ac:dyDescent="0.4">
      <c r="B9231" s="5" t="s">
        <v>67</v>
      </c>
      <c r="C9231" s="5" t="s">
        <v>57</v>
      </c>
      <c r="D9231" s="5" t="s">
        <v>14</v>
      </c>
      <c r="E9231" s="5" t="s">
        <v>8</v>
      </c>
      <c r="F9231" s="6">
        <v>44197</v>
      </c>
      <c r="G9231" s="6" t="str">
        <f>TEXT(datatable[[#This Row],[дата]],"ММ")</f>
        <v>01</v>
      </c>
      <c r="H9231" s="8">
        <v>70.447500000000005</v>
      </c>
      <c r="I9231" s="8">
        <v>61.206000000000003</v>
      </c>
      <c r="J9231" s="8">
        <f>datatable[[#This Row],[продажи_]]-datatable[[#This Row],[себестоимость_]]</f>
        <v>9.241500000000002</v>
      </c>
      <c r="L9231"/>
    </row>
    <row r="9232" spans="2:12" x14ac:dyDescent="0.4">
      <c r="B9232" s="5" t="s">
        <v>67</v>
      </c>
      <c r="C9232" s="5" t="s">
        <v>57</v>
      </c>
      <c r="D9232" s="5" t="s">
        <v>14</v>
      </c>
      <c r="E9232" s="5" t="s">
        <v>8</v>
      </c>
      <c r="F9232" s="6">
        <v>44228</v>
      </c>
      <c r="G9232" s="6" t="str">
        <f>TEXT(datatable[[#This Row],[дата]],"ММ")</f>
        <v>02</v>
      </c>
      <c r="H9232" s="8">
        <v>114.23100000000001</v>
      </c>
      <c r="I9232" s="8">
        <v>90.596999999999994</v>
      </c>
      <c r="J9232" s="8">
        <f>datatable[[#This Row],[продажи_]]-datatable[[#This Row],[себестоимость_]]</f>
        <v>23.634000000000015</v>
      </c>
      <c r="L9232"/>
    </row>
    <row r="9233" spans="2:12" x14ac:dyDescent="0.4">
      <c r="B9233" s="5" t="s">
        <v>67</v>
      </c>
      <c r="C9233" s="5" t="s">
        <v>57</v>
      </c>
      <c r="D9233" s="5" t="s">
        <v>14</v>
      </c>
      <c r="E9233" s="5" t="s">
        <v>8</v>
      </c>
      <c r="F9233" s="6">
        <v>44256</v>
      </c>
      <c r="G9233" s="6" t="str">
        <f>TEXT(datatable[[#This Row],[дата]],"ММ")</f>
        <v>03</v>
      </c>
      <c r="H9233" s="8">
        <v>114.53400000000001</v>
      </c>
      <c r="I9233" s="8">
        <v>101.80800000000001</v>
      </c>
      <c r="J9233" s="8">
        <f>datatable[[#This Row],[продажи_]]-datatable[[#This Row],[себестоимость_]]</f>
        <v>12.725999999999999</v>
      </c>
      <c r="L9233"/>
    </row>
    <row r="9234" spans="2:12" x14ac:dyDescent="0.4">
      <c r="B9234" s="5" t="s">
        <v>67</v>
      </c>
      <c r="C9234" s="5" t="s">
        <v>57</v>
      </c>
      <c r="D9234" s="5" t="s">
        <v>14</v>
      </c>
      <c r="E9234" s="5" t="s">
        <v>8</v>
      </c>
      <c r="F9234" s="6">
        <v>44287</v>
      </c>
      <c r="G9234" s="6" t="str">
        <f>TEXT(datatable[[#This Row],[дата]],"ММ")</f>
        <v>04</v>
      </c>
      <c r="H9234" s="8">
        <v>128.47200000000001</v>
      </c>
      <c r="I9234" s="8">
        <v>110.53440000000001</v>
      </c>
      <c r="J9234" s="8">
        <f>datatable[[#This Row],[продажи_]]-datatable[[#This Row],[себестоимость_]]</f>
        <v>17.937600000000003</v>
      </c>
      <c r="L9234"/>
    </row>
    <row r="9235" spans="2:12" x14ac:dyDescent="0.4">
      <c r="B9235" s="5" t="s">
        <v>67</v>
      </c>
      <c r="C9235" s="5" t="s">
        <v>57</v>
      </c>
      <c r="D9235" s="5" t="s">
        <v>14</v>
      </c>
      <c r="E9235" s="5" t="s">
        <v>8</v>
      </c>
      <c r="F9235" s="6">
        <v>44317</v>
      </c>
      <c r="G9235" s="6" t="str">
        <f>TEXT(datatable[[#This Row],[дата]],"ММ")</f>
        <v>05</v>
      </c>
      <c r="H9235" s="8">
        <v>126.19949999999999</v>
      </c>
      <c r="I9235" s="8">
        <v>99.262799999999999</v>
      </c>
      <c r="J9235" s="8">
        <f>datatable[[#This Row],[продажи_]]-datatable[[#This Row],[себестоимость_]]</f>
        <v>26.936699999999988</v>
      </c>
      <c r="L9235"/>
    </row>
    <row r="9236" spans="2:12" x14ac:dyDescent="0.4">
      <c r="B9236" s="5" t="s">
        <v>67</v>
      </c>
      <c r="C9236" s="5" t="s">
        <v>57</v>
      </c>
      <c r="D9236" s="5" t="s">
        <v>14</v>
      </c>
      <c r="E9236" s="5" t="s">
        <v>8</v>
      </c>
      <c r="F9236" s="6">
        <v>44348</v>
      </c>
      <c r="G9236" s="6" t="str">
        <f>TEXT(datatable[[#This Row],[дата]],"ММ")</f>
        <v>06</v>
      </c>
      <c r="H9236" s="8">
        <v>55.903499999999994</v>
      </c>
      <c r="I9236" s="8">
        <v>58.357800000000005</v>
      </c>
      <c r="J9236" s="8">
        <f>datatable[[#This Row],[продажи_]]-datatable[[#This Row],[себестоимость_]]</f>
        <v>-2.4543000000000106</v>
      </c>
      <c r="L9236"/>
    </row>
    <row r="9237" spans="2:12" x14ac:dyDescent="0.4">
      <c r="B9237" s="5" t="s">
        <v>67</v>
      </c>
      <c r="C9237" s="5" t="s">
        <v>57</v>
      </c>
      <c r="D9237" s="5" t="s">
        <v>14</v>
      </c>
      <c r="E9237" s="5" t="s">
        <v>8</v>
      </c>
      <c r="F9237" s="6">
        <v>44378</v>
      </c>
      <c r="G9237" s="6" t="str">
        <f>TEXT(datatable[[#This Row],[дата]],"ММ")</f>
        <v>07</v>
      </c>
      <c r="H9237" s="8">
        <v>70.220249999999993</v>
      </c>
      <c r="I9237" s="8">
        <v>56.176200000000001</v>
      </c>
      <c r="J9237" s="8">
        <f>datatable[[#This Row],[продажи_]]-datatable[[#This Row],[себестоимость_]]</f>
        <v>14.044049999999991</v>
      </c>
      <c r="L9237"/>
    </row>
    <row r="9238" spans="2:12" x14ac:dyDescent="0.4">
      <c r="B9238" s="5" t="s">
        <v>67</v>
      </c>
      <c r="C9238" s="5" t="s">
        <v>57</v>
      </c>
      <c r="D9238" s="5" t="s">
        <v>14</v>
      </c>
      <c r="E9238" s="5" t="s">
        <v>8</v>
      </c>
      <c r="F9238" s="6">
        <v>44409</v>
      </c>
      <c r="G9238" s="6" t="str">
        <f>TEXT(datatable[[#This Row],[дата]],"ММ")</f>
        <v>08</v>
      </c>
      <c r="H9238" s="8">
        <v>66.660000000000011</v>
      </c>
      <c r="I9238" s="8">
        <v>51.87360000000001</v>
      </c>
      <c r="J9238" s="8">
        <f>datatable[[#This Row],[продажи_]]-datatable[[#This Row],[себестоимость_]]</f>
        <v>14.7864</v>
      </c>
      <c r="L9238"/>
    </row>
    <row r="9239" spans="2:12" x14ac:dyDescent="0.4">
      <c r="B9239" s="5" t="s">
        <v>67</v>
      </c>
      <c r="C9239" s="5" t="s">
        <v>57</v>
      </c>
      <c r="D9239" s="5" t="s">
        <v>14</v>
      </c>
      <c r="E9239" s="5" t="s">
        <v>8</v>
      </c>
      <c r="F9239" s="6">
        <v>44440</v>
      </c>
      <c r="G9239" s="6" t="str">
        <f>TEXT(datatable[[#This Row],[дата]],"ММ")</f>
        <v>09</v>
      </c>
      <c r="H9239" s="8">
        <v>75.674250000000001</v>
      </c>
      <c r="I9239" s="8">
        <v>59.448600000000006</v>
      </c>
      <c r="J9239" s="8">
        <f>datatable[[#This Row],[продажи_]]-datatable[[#This Row],[себестоимость_]]</f>
        <v>16.225649999999995</v>
      </c>
      <c r="L9239"/>
    </row>
    <row r="9240" spans="2:12" x14ac:dyDescent="0.4">
      <c r="B9240" s="5" t="s">
        <v>67</v>
      </c>
      <c r="C9240" s="5" t="s">
        <v>57</v>
      </c>
      <c r="D9240" s="5" t="s">
        <v>14</v>
      </c>
      <c r="E9240" s="5" t="s">
        <v>8</v>
      </c>
      <c r="F9240" s="6">
        <v>44470</v>
      </c>
      <c r="G9240" s="6" t="str">
        <f>TEXT(datatable[[#This Row],[дата]],"ММ")</f>
        <v>10</v>
      </c>
      <c r="H9240" s="8">
        <v>96.354000000000013</v>
      </c>
      <c r="I9240" s="8">
        <v>77.083200000000005</v>
      </c>
      <c r="J9240" s="8">
        <f>datatable[[#This Row],[продажи_]]-datatable[[#This Row],[себестоимость_]]</f>
        <v>19.270800000000008</v>
      </c>
      <c r="L9240"/>
    </row>
    <row r="9241" spans="2:12" x14ac:dyDescent="0.4">
      <c r="B9241" s="5" t="s">
        <v>67</v>
      </c>
      <c r="C9241" s="5" t="s">
        <v>57</v>
      </c>
      <c r="D9241" s="5" t="s">
        <v>14</v>
      </c>
      <c r="E9241" s="5" t="s">
        <v>8</v>
      </c>
      <c r="F9241" s="6">
        <v>44501</v>
      </c>
      <c r="G9241" s="6" t="str">
        <f>TEXT(datatable[[#This Row],[дата]],"ММ")</f>
        <v>11</v>
      </c>
      <c r="H9241" s="8">
        <v>99.384</v>
      </c>
      <c r="I9241" s="8">
        <v>95.020800000000008</v>
      </c>
      <c r="J9241" s="8">
        <f>datatable[[#This Row],[продажи_]]-datatable[[#This Row],[себестоимость_]]</f>
        <v>4.363199999999992</v>
      </c>
      <c r="L9241"/>
    </row>
    <row r="9242" spans="2:12" x14ac:dyDescent="0.4">
      <c r="B9242" s="5" t="s">
        <v>67</v>
      </c>
      <c r="C9242" s="5" t="s">
        <v>57</v>
      </c>
      <c r="D9242" s="5" t="s">
        <v>14</v>
      </c>
      <c r="E9242" s="5" t="s">
        <v>8</v>
      </c>
      <c r="F9242" s="6">
        <v>44531</v>
      </c>
      <c r="G9242" s="6" t="str">
        <f>TEXT(datatable[[#This Row],[дата]],"ММ")</f>
        <v>12</v>
      </c>
      <c r="H9242" s="8">
        <v>116.655</v>
      </c>
      <c r="I9242" s="8">
        <v>85.688400000000001</v>
      </c>
      <c r="J9242" s="8">
        <f>datatable[[#This Row],[продажи_]]-datatable[[#This Row],[себестоимость_]]</f>
        <v>30.9666</v>
      </c>
      <c r="L9242"/>
    </row>
    <row r="9243" spans="2:12" x14ac:dyDescent="0.4">
      <c r="B9243" s="5" t="s">
        <v>67</v>
      </c>
      <c r="C9243" s="5" t="s">
        <v>57</v>
      </c>
      <c r="D9243" s="5" t="s">
        <v>19</v>
      </c>
      <c r="E9243" s="5" t="s">
        <v>61</v>
      </c>
      <c r="F9243" s="6">
        <v>44197</v>
      </c>
      <c r="G9243" s="6" t="str">
        <f>TEXT(datatable[[#This Row],[дата]],"ММ")</f>
        <v>01</v>
      </c>
      <c r="H9243" s="8">
        <v>50.634</v>
      </c>
      <c r="I9243" s="8">
        <v>41.530999999999999</v>
      </c>
      <c r="J9243" s="8">
        <f>datatable[[#This Row],[продажи_]]-datatable[[#This Row],[себестоимость_]]</f>
        <v>9.1030000000000015</v>
      </c>
      <c r="L9243"/>
    </row>
    <row r="9244" spans="2:12" x14ac:dyDescent="0.4">
      <c r="B9244" s="5" t="s">
        <v>67</v>
      </c>
      <c r="C9244" s="5" t="s">
        <v>57</v>
      </c>
      <c r="D9244" s="5" t="s">
        <v>19</v>
      </c>
      <c r="E9244" s="5" t="s">
        <v>61</v>
      </c>
      <c r="F9244" s="6">
        <v>44228</v>
      </c>
      <c r="G9244" s="6" t="str">
        <f>TEXT(datatable[[#This Row],[дата]],"ММ")</f>
        <v>02</v>
      </c>
      <c r="H9244" s="8">
        <v>61.284600000000005</v>
      </c>
      <c r="I9244" s="8">
        <v>42.647799999999997</v>
      </c>
      <c r="J9244" s="8">
        <f>datatable[[#This Row],[продажи_]]-datatable[[#This Row],[себестоимость_]]</f>
        <v>18.636800000000008</v>
      </c>
      <c r="L9244"/>
    </row>
    <row r="9245" spans="2:12" x14ac:dyDescent="0.4">
      <c r="B9245" s="5" t="s">
        <v>67</v>
      </c>
      <c r="C9245" s="5" t="s">
        <v>57</v>
      </c>
      <c r="D9245" s="5" t="s">
        <v>19</v>
      </c>
      <c r="E9245" s="5" t="s">
        <v>61</v>
      </c>
      <c r="F9245" s="6">
        <v>44256</v>
      </c>
      <c r="G9245" s="6" t="str">
        <f>TEXT(datatable[[#This Row],[дата]],"ММ")</f>
        <v>03</v>
      </c>
      <c r="H9245" s="8">
        <v>83.924400000000006</v>
      </c>
      <c r="I9245" s="8">
        <v>42.508200000000002</v>
      </c>
      <c r="J9245" s="8">
        <f>datatable[[#This Row],[продажи_]]-datatable[[#This Row],[себестоимость_]]</f>
        <v>41.416200000000003</v>
      </c>
      <c r="L9245"/>
    </row>
    <row r="9246" spans="2:12" x14ac:dyDescent="0.4">
      <c r="B9246" s="5" t="s">
        <v>67</v>
      </c>
      <c r="C9246" s="5" t="s">
        <v>57</v>
      </c>
      <c r="D9246" s="5" t="s">
        <v>19</v>
      </c>
      <c r="E9246" s="5" t="s">
        <v>61</v>
      </c>
      <c r="F9246" s="6">
        <v>44287</v>
      </c>
      <c r="G9246" s="6" t="str">
        <f>TEXT(datatable[[#This Row],[дата]],"ММ")</f>
        <v>04</v>
      </c>
      <c r="H9246" s="8">
        <v>104.29440000000001</v>
      </c>
      <c r="I9246" s="8">
        <v>63.657599999999995</v>
      </c>
      <c r="J9246" s="8">
        <f>datatable[[#This Row],[продажи_]]-datatable[[#This Row],[себестоимость_]]</f>
        <v>40.636800000000015</v>
      </c>
      <c r="L9246"/>
    </row>
    <row r="9247" spans="2:12" x14ac:dyDescent="0.4">
      <c r="B9247" s="5" t="s">
        <v>67</v>
      </c>
      <c r="C9247" s="5" t="s">
        <v>57</v>
      </c>
      <c r="D9247" s="5" t="s">
        <v>19</v>
      </c>
      <c r="E9247" s="5" t="s">
        <v>61</v>
      </c>
      <c r="F9247" s="6">
        <v>44317</v>
      </c>
      <c r="G9247" s="6" t="str">
        <f>TEXT(datatable[[#This Row],[дата]],"ММ")</f>
        <v>05</v>
      </c>
      <c r="H9247" s="8">
        <v>96.961200000000005</v>
      </c>
      <c r="I9247" s="8">
        <v>56.677599999999998</v>
      </c>
      <c r="J9247" s="8">
        <f>datatable[[#This Row],[продажи_]]-datatable[[#This Row],[себестоимость_]]</f>
        <v>40.283600000000007</v>
      </c>
      <c r="L9247"/>
    </row>
    <row r="9248" spans="2:12" x14ac:dyDescent="0.4">
      <c r="B9248" s="5" t="s">
        <v>67</v>
      </c>
      <c r="C9248" s="5" t="s">
        <v>57</v>
      </c>
      <c r="D9248" s="5" t="s">
        <v>19</v>
      </c>
      <c r="E9248" s="5" t="s">
        <v>61</v>
      </c>
      <c r="F9248" s="6">
        <v>44348</v>
      </c>
      <c r="G9248" s="6" t="str">
        <f>TEXT(datatable[[#This Row],[дата]],"ММ")</f>
        <v>06</v>
      </c>
      <c r="H9248" s="8">
        <v>51.856200000000001</v>
      </c>
      <c r="I9248" s="8">
        <v>30.467700000000001</v>
      </c>
      <c r="J9248" s="8">
        <f>datatable[[#This Row],[продажи_]]-datatable[[#This Row],[себестоимость_]]</f>
        <v>21.388500000000001</v>
      </c>
      <c r="L9248"/>
    </row>
    <row r="9249" spans="2:12" x14ac:dyDescent="0.4">
      <c r="B9249" s="5" t="s">
        <v>67</v>
      </c>
      <c r="C9249" s="5" t="s">
        <v>57</v>
      </c>
      <c r="D9249" s="5" t="s">
        <v>19</v>
      </c>
      <c r="E9249" s="5" t="s">
        <v>61</v>
      </c>
      <c r="F9249" s="6">
        <v>44378</v>
      </c>
      <c r="G9249" s="6" t="str">
        <f>TEXT(datatable[[#This Row],[дата]],"ММ")</f>
        <v>07</v>
      </c>
      <c r="H9249" s="8">
        <v>56.046600000000005</v>
      </c>
      <c r="I9249" s="8">
        <v>29.839499999999997</v>
      </c>
      <c r="J9249" s="8">
        <f>datatable[[#This Row],[продажи_]]-datatable[[#This Row],[себестоимость_]]</f>
        <v>26.207100000000008</v>
      </c>
      <c r="L9249"/>
    </row>
    <row r="9250" spans="2:12" x14ac:dyDescent="0.4">
      <c r="B9250" s="5" t="s">
        <v>67</v>
      </c>
      <c r="C9250" s="5" t="s">
        <v>57</v>
      </c>
      <c r="D9250" s="5" t="s">
        <v>19</v>
      </c>
      <c r="E9250" s="5" t="s">
        <v>61</v>
      </c>
      <c r="F9250" s="6">
        <v>44409</v>
      </c>
      <c r="G9250" s="6" t="str">
        <f>TEXT(datatable[[#This Row],[дата]],"ММ")</f>
        <v>08</v>
      </c>
      <c r="H9250" s="8">
        <v>38.644799999999996</v>
      </c>
      <c r="I9250" s="8">
        <v>25.407200000000003</v>
      </c>
      <c r="J9250" s="8">
        <f>datatable[[#This Row],[продажи_]]-datatable[[#This Row],[себестоимость_]]</f>
        <v>13.237599999999993</v>
      </c>
      <c r="L9250"/>
    </row>
    <row r="9251" spans="2:12" x14ac:dyDescent="0.4">
      <c r="B9251" s="5" t="s">
        <v>67</v>
      </c>
      <c r="C9251" s="5" t="s">
        <v>57</v>
      </c>
      <c r="D9251" s="5" t="s">
        <v>19</v>
      </c>
      <c r="E9251" s="5" t="s">
        <v>61</v>
      </c>
      <c r="F9251" s="6">
        <v>44440</v>
      </c>
      <c r="G9251" s="6" t="str">
        <f>TEXT(datatable[[#This Row],[дата]],"ММ")</f>
        <v>09</v>
      </c>
      <c r="H9251" s="8">
        <v>60.236999999999995</v>
      </c>
      <c r="I9251" s="8">
        <v>28.583100000000002</v>
      </c>
      <c r="J9251" s="8">
        <f>datatable[[#This Row],[продажи_]]-datatable[[#This Row],[себестоимость_]]</f>
        <v>31.653899999999993</v>
      </c>
      <c r="L9251"/>
    </row>
    <row r="9252" spans="2:12" x14ac:dyDescent="0.4">
      <c r="B9252" s="5" t="s">
        <v>67</v>
      </c>
      <c r="C9252" s="5" t="s">
        <v>57</v>
      </c>
      <c r="D9252" s="5" t="s">
        <v>19</v>
      </c>
      <c r="E9252" s="5" t="s">
        <v>61</v>
      </c>
      <c r="F9252" s="6">
        <v>44470</v>
      </c>
      <c r="G9252" s="6" t="str">
        <f>TEXT(datatable[[#This Row],[дата]],"ММ")</f>
        <v>10</v>
      </c>
      <c r="H9252" s="8">
        <v>67.046400000000006</v>
      </c>
      <c r="I9252" s="8">
        <v>46.486800000000009</v>
      </c>
      <c r="J9252" s="8">
        <f>datatable[[#This Row],[продажи_]]-datatable[[#This Row],[себестоимость_]]</f>
        <v>20.559599999999996</v>
      </c>
      <c r="L9252"/>
    </row>
    <row r="9253" spans="2:12" x14ac:dyDescent="0.4">
      <c r="B9253" s="5" t="s">
        <v>67</v>
      </c>
      <c r="C9253" s="5" t="s">
        <v>57</v>
      </c>
      <c r="D9253" s="5" t="s">
        <v>19</v>
      </c>
      <c r="E9253" s="5" t="s">
        <v>61</v>
      </c>
      <c r="F9253" s="6">
        <v>44501</v>
      </c>
      <c r="G9253" s="6" t="str">
        <f>TEXT(datatable[[#This Row],[дата]],"ММ")</f>
        <v>11</v>
      </c>
      <c r="H9253" s="8">
        <v>81.014400000000009</v>
      </c>
      <c r="I9253" s="8">
        <v>50.256000000000007</v>
      </c>
      <c r="J9253" s="8">
        <f>datatable[[#This Row],[продажи_]]-datatable[[#This Row],[себестоимость_]]</f>
        <v>30.758400000000002</v>
      </c>
      <c r="L9253"/>
    </row>
    <row r="9254" spans="2:12" x14ac:dyDescent="0.4">
      <c r="B9254" s="5" t="s">
        <v>67</v>
      </c>
      <c r="C9254" s="5" t="s">
        <v>57</v>
      </c>
      <c r="D9254" s="5" t="s">
        <v>19</v>
      </c>
      <c r="E9254" s="5" t="s">
        <v>61</v>
      </c>
      <c r="F9254" s="6">
        <v>44531</v>
      </c>
      <c r="G9254" s="6" t="str">
        <f>TEXT(datatable[[#This Row],[дата]],"ММ")</f>
        <v>12</v>
      </c>
      <c r="H9254" s="8">
        <v>91.257600000000011</v>
      </c>
      <c r="I9254" s="8">
        <v>57.166199999999996</v>
      </c>
      <c r="J9254" s="8">
        <f>datatable[[#This Row],[продажи_]]-datatable[[#This Row],[себестоимость_]]</f>
        <v>34.091400000000014</v>
      </c>
      <c r="L9254"/>
    </row>
    <row r="9255" spans="2:12" x14ac:dyDescent="0.4">
      <c r="B9255" s="5" t="s">
        <v>67</v>
      </c>
      <c r="C9255" s="5" t="s">
        <v>57</v>
      </c>
      <c r="D9255" s="5" t="s">
        <v>19</v>
      </c>
      <c r="E9255" s="5" t="s">
        <v>62</v>
      </c>
      <c r="F9255" s="6">
        <v>44197</v>
      </c>
      <c r="G9255" s="6" t="str">
        <f>TEXT(datatable[[#This Row],[дата]],"ММ")</f>
        <v>01</v>
      </c>
      <c r="H9255" s="8">
        <v>97.417500000000004</v>
      </c>
      <c r="I9255" s="8">
        <v>51.84</v>
      </c>
      <c r="J9255" s="8">
        <f>datatable[[#This Row],[продажи_]]-datatable[[#This Row],[себестоимость_]]</f>
        <v>45.577500000000001</v>
      </c>
      <c r="L9255"/>
    </row>
    <row r="9256" spans="2:12" x14ac:dyDescent="0.4">
      <c r="B9256" s="5" t="s">
        <v>67</v>
      </c>
      <c r="C9256" s="5" t="s">
        <v>57</v>
      </c>
      <c r="D9256" s="5" t="s">
        <v>19</v>
      </c>
      <c r="E9256" s="5" t="s">
        <v>62</v>
      </c>
      <c r="F9256" s="6">
        <v>44228</v>
      </c>
      <c r="G9256" s="6" t="str">
        <f>TEXT(datatable[[#This Row],[дата]],"ММ")</f>
        <v>02</v>
      </c>
      <c r="H9256" s="8">
        <v>156.60124999999999</v>
      </c>
      <c r="I9256" s="8">
        <v>68.140799999999999</v>
      </c>
      <c r="J9256" s="8">
        <f>datatable[[#This Row],[продажи_]]-datatable[[#This Row],[себестоимость_]]</f>
        <v>88.460449999999994</v>
      </c>
      <c r="L9256"/>
    </row>
    <row r="9257" spans="2:12" x14ac:dyDescent="0.4">
      <c r="B9257" s="5" t="s">
        <v>67</v>
      </c>
      <c r="C9257" s="5" t="s">
        <v>57</v>
      </c>
      <c r="D9257" s="5" t="s">
        <v>19</v>
      </c>
      <c r="E9257" s="5" t="s">
        <v>62</v>
      </c>
      <c r="F9257" s="6">
        <v>44256</v>
      </c>
      <c r="G9257" s="6" t="str">
        <f>TEXT(datatable[[#This Row],[дата]],"ММ")</f>
        <v>03</v>
      </c>
      <c r="H9257" s="8">
        <v>145.18350000000001</v>
      </c>
      <c r="I9257" s="8">
        <v>86.284800000000004</v>
      </c>
      <c r="J9257" s="8">
        <f>datatable[[#This Row],[продажи_]]-datatable[[#This Row],[себестоимость_]]</f>
        <v>58.898700000000005</v>
      </c>
      <c r="L9257"/>
    </row>
    <row r="9258" spans="2:12" x14ac:dyDescent="0.4">
      <c r="B9258" s="5" t="s">
        <v>67</v>
      </c>
      <c r="C9258" s="5" t="s">
        <v>57</v>
      </c>
      <c r="D9258" s="5" t="s">
        <v>19</v>
      </c>
      <c r="E9258" s="5" t="s">
        <v>62</v>
      </c>
      <c r="F9258" s="6">
        <v>44287</v>
      </c>
      <c r="G9258" s="6" t="str">
        <f>TEXT(datatable[[#This Row],[дата]],"ММ")</f>
        <v>04</v>
      </c>
      <c r="H9258" s="8">
        <v>194.41599999999997</v>
      </c>
      <c r="I9258" s="8">
        <v>101.376</v>
      </c>
      <c r="J9258" s="8">
        <f>datatable[[#This Row],[продажи_]]-datatable[[#This Row],[себестоимость_]]</f>
        <v>93.039999999999964</v>
      </c>
      <c r="L9258"/>
    </row>
    <row r="9259" spans="2:12" x14ac:dyDescent="0.4">
      <c r="B9259" s="5" t="s">
        <v>67</v>
      </c>
      <c r="C9259" s="5" t="s">
        <v>57</v>
      </c>
      <c r="D9259" s="5" t="s">
        <v>19</v>
      </c>
      <c r="E9259" s="5" t="s">
        <v>62</v>
      </c>
      <c r="F9259" s="6">
        <v>44317</v>
      </c>
      <c r="G9259" s="6" t="str">
        <f>TEXT(datatable[[#This Row],[дата]],"ММ")</f>
        <v>05</v>
      </c>
      <c r="H9259" s="8">
        <v>152.51600000000002</v>
      </c>
      <c r="I9259" s="8">
        <v>87.897600000000011</v>
      </c>
      <c r="J9259" s="8">
        <f>datatable[[#This Row],[продажи_]]-datatable[[#This Row],[себестоимость_]]</f>
        <v>64.618400000000008</v>
      </c>
      <c r="L9259"/>
    </row>
    <row r="9260" spans="2:12" x14ac:dyDescent="0.4">
      <c r="B9260" s="5" t="s">
        <v>67</v>
      </c>
      <c r="C9260" s="5" t="s">
        <v>57</v>
      </c>
      <c r="D9260" s="5" t="s">
        <v>19</v>
      </c>
      <c r="E9260" s="5" t="s">
        <v>62</v>
      </c>
      <c r="F9260" s="6">
        <v>44348</v>
      </c>
      <c r="G9260" s="6" t="str">
        <f>TEXT(datatable[[#This Row],[дата]],"ММ")</f>
        <v>06</v>
      </c>
      <c r="H9260" s="8">
        <v>107.4735</v>
      </c>
      <c r="I9260" s="8">
        <v>55.987200000000009</v>
      </c>
      <c r="J9260" s="8">
        <f>datatable[[#This Row],[продажи_]]-datatable[[#This Row],[себестоимость_]]</f>
        <v>51.486299999999993</v>
      </c>
      <c r="L9260"/>
    </row>
    <row r="9261" spans="2:12" x14ac:dyDescent="0.4">
      <c r="B9261" s="5" t="s">
        <v>67</v>
      </c>
      <c r="C9261" s="5" t="s">
        <v>57</v>
      </c>
      <c r="D9261" s="5" t="s">
        <v>19</v>
      </c>
      <c r="E9261" s="5" t="s">
        <v>62</v>
      </c>
      <c r="F9261" s="6">
        <v>44378</v>
      </c>
      <c r="G9261" s="6" t="str">
        <f>TEXT(datatable[[#This Row],[дата]],"ММ")</f>
        <v>07</v>
      </c>
      <c r="H9261" s="8">
        <v>90.504000000000005</v>
      </c>
      <c r="I9261" s="8">
        <v>58.5792</v>
      </c>
      <c r="J9261" s="8">
        <f>datatable[[#This Row],[продажи_]]-datatable[[#This Row],[себестоимость_]]</f>
        <v>31.924800000000005</v>
      </c>
      <c r="L9261"/>
    </row>
    <row r="9262" spans="2:12" x14ac:dyDescent="0.4">
      <c r="B9262" s="5" t="s">
        <v>67</v>
      </c>
      <c r="C9262" s="5" t="s">
        <v>57</v>
      </c>
      <c r="D9262" s="5" t="s">
        <v>19</v>
      </c>
      <c r="E9262" s="5" t="s">
        <v>62</v>
      </c>
      <c r="F9262" s="6">
        <v>44409</v>
      </c>
      <c r="G9262" s="6" t="str">
        <f>TEXT(datatable[[#This Row],[дата]],"ММ")</f>
        <v>08</v>
      </c>
      <c r="H9262" s="8">
        <v>93.018000000000001</v>
      </c>
      <c r="I9262" s="8">
        <v>47.462400000000002</v>
      </c>
      <c r="J9262" s="8">
        <f>datatable[[#This Row],[продажи_]]-datatable[[#This Row],[себестоимость_]]</f>
        <v>45.555599999999998</v>
      </c>
      <c r="L9262"/>
    </row>
    <row r="9263" spans="2:12" x14ac:dyDescent="0.4">
      <c r="B9263" s="5" t="s">
        <v>67</v>
      </c>
      <c r="C9263" s="5" t="s">
        <v>57</v>
      </c>
      <c r="D9263" s="5" t="s">
        <v>19</v>
      </c>
      <c r="E9263" s="5" t="s">
        <v>62</v>
      </c>
      <c r="F9263" s="6">
        <v>44440</v>
      </c>
      <c r="G9263" s="6" t="str">
        <f>TEXT(datatable[[#This Row],[дата]],"ММ")</f>
        <v>09</v>
      </c>
      <c r="H9263" s="8">
        <v>98.98875000000001</v>
      </c>
      <c r="I9263" s="8">
        <v>53.913600000000002</v>
      </c>
      <c r="J9263" s="8">
        <f>datatable[[#This Row],[продажи_]]-datatable[[#This Row],[себестоимость_]]</f>
        <v>45.075150000000008</v>
      </c>
      <c r="L9263"/>
    </row>
    <row r="9264" spans="2:12" x14ac:dyDescent="0.4">
      <c r="B9264" s="5" t="s">
        <v>67</v>
      </c>
      <c r="C9264" s="5" t="s">
        <v>57</v>
      </c>
      <c r="D9264" s="5" t="s">
        <v>19</v>
      </c>
      <c r="E9264" s="5" t="s">
        <v>62</v>
      </c>
      <c r="F9264" s="6">
        <v>44470</v>
      </c>
      <c r="G9264" s="6" t="str">
        <f>TEXT(datatable[[#This Row],[дата]],"ММ")</f>
        <v>10</v>
      </c>
      <c r="H9264" s="8">
        <v>147.06899999999999</v>
      </c>
      <c r="I9264" s="8">
        <v>62.899200000000008</v>
      </c>
      <c r="J9264" s="8">
        <f>datatable[[#This Row],[продажи_]]-datatable[[#This Row],[себестоимость_]]</f>
        <v>84.169799999999981</v>
      </c>
      <c r="L9264"/>
    </row>
    <row r="9265" spans="2:12" x14ac:dyDescent="0.4">
      <c r="B9265" s="5" t="s">
        <v>67</v>
      </c>
      <c r="C9265" s="5" t="s">
        <v>57</v>
      </c>
      <c r="D9265" s="5" t="s">
        <v>19</v>
      </c>
      <c r="E9265" s="5" t="s">
        <v>62</v>
      </c>
      <c r="F9265" s="6">
        <v>44501</v>
      </c>
      <c r="G9265" s="6" t="str">
        <f>TEXT(datatable[[#This Row],[дата]],"ММ")</f>
        <v>11</v>
      </c>
      <c r="H9265" s="8">
        <v>179.33199999999999</v>
      </c>
      <c r="I9265" s="8">
        <v>93.081599999999995</v>
      </c>
      <c r="J9265" s="8">
        <f>datatable[[#This Row],[продажи_]]-datatable[[#This Row],[себестоимость_]]</f>
        <v>86.250399999999999</v>
      </c>
      <c r="L9265"/>
    </row>
    <row r="9266" spans="2:12" x14ac:dyDescent="0.4">
      <c r="B9266" s="5" t="s">
        <v>67</v>
      </c>
      <c r="C9266" s="5" t="s">
        <v>57</v>
      </c>
      <c r="D9266" s="5" t="s">
        <v>19</v>
      </c>
      <c r="E9266" s="5" t="s">
        <v>62</v>
      </c>
      <c r="F9266" s="6">
        <v>44531</v>
      </c>
      <c r="G9266" s="6" t="str">
        <f>TEXT(datatable[[#This Row],[дата]],"ММ")</f>
        <v>12</v>
      </c>
      <c r="H9266" s="8">
        <v>151.04950000000002</v>
      </c>
      <c r="I9266" s="8">
        <v>65.318400000000011</v>
      </c>
      <c r="J9266" s="8">
        <f>datatable[[#This Row],[продажи_]]-datatable[[#This Row],[себестоимость_]]</f>
        <v>85.731100000000012</v>
      </c>
      <c r="L9266"/>
    </row>
    <row r="9267" spans="2:12" x14ac:dyDescent="0.4">
      <c r="B9267" s="5" t="s">
        <v>67</v>
      </c>
      <c r="C9267" s="5" t="s">
        <v>57</v>
      </c>
      <c r="D9267" s="5" t="s">
        <v>19</v>
      </c>
      <c r="E9267" s="5" t="s">
        <v>9</v>
      </c>
      <c r="F9267" s="6">
        <v>44197</v>
      </c>
      <c r="G9267" s="6" t="str">
        <f>TEXT(datatable[[#This Row],[дата]],"ММ")</f>
        <v>01</v>
      </c>
      <c r="H9267" s="8">
        <v>114.43300000000001</v>
      </c>
      <c r="I9267" s="8">
        <v>64.532499999999999</v>
      </c>
      <c r="J9267" s="8">
        <f>datatable[[#This Row],[продажи_]]-datatable[[#This Row],[себестоимость_]]</f>
        <v>49.900500000000008</v>
      </c>
      <c r="L9267"/>
    </row>
    <row r="9268" spans="2:12" x14ac:dyDescent="0.4">
      <c r="B9268" s="5" t="s">
        <v>67</v>
      </c>
      <c r="C9268" s="5" t="s">
        <v>57</v>
      </c>
      <c r="D9268" s="5" t="s">
        <v>19</v>
      </c>
      <c r="E9268" s="5" t="s">
        <v>9</v>
      </c>
      <c r="F9268" s="6">
        <v>44228</v>
      </c>
      <c r="G9268" s="6" t="str">
        <f>TEXT(datatable[[#This Row],[дата]],"ММ")</f>
        <v>02</v>
      </c>
      <c r="H9268" s="8">
        <v>153.09580000000003</v>
      </c>
      <c r="I9268" s="8">
        <v>107.13950000000001</v>
      </c>
      <c r="J9268" s="8">
        <f>datatable[[#This Row],[продажи_]]-datatable[[#This Row],[себестоимость_]]</f>
        <v>45.956300000000013</v>
      </c>
      <c r="L9268"/>
    </row>
    <row r="9269" spans="2:12" x14ac:dyDescent="0.4">
      <c r="B9269" s="5" t="s">
        <v>67</v>
      </c>
      <c r="C9269" s="5" t="s">
        <v>57</v>
      </c>
      <c r="D9269" s="5" t="s">
        <v>19</v>
      </c>
      <c r="E9269" s="5" t="s">
        <v>9</v>
      </c>
      <c r="F9269" s="6">
        <v>44256</v>
      </c>
      <c r="G9269" s="6" t="str">
        <f>TEXT(datatable[[#This Row],[дата]],"ММ")</f>
        <v>03</v>
      </c>
      <c r="H9269" s="8">
        <v>144.65219999999999</v>
      </c>
      <c r="I9269" s="8">
        <v>108.85000000000001</v>
      </c>
      <c r="J9269" s="8">
        <f>datatable[[#This Row],[продажи_]]-datatable[[#This Row],[себестоимость_]]</f>
        <v>35.802199999999985</v>
      </c>
      <c r="L9269"/>
    </row>
    <row r="9270" spans="2:12" x14ac:dyDescent="0.4">
      <c r="B9270" s="5" t="s">
        <v>67</v>
      </c>
      <c r="C9270" s="5" t="s">
        <v>57</v>
      </c>
      <c r="D9270" s="5" t="s">
        <v>19</v>
      </c>
      <c r="E9270" s="5" t="s">
        <v>9</v>
      </c>
      <c r="F9270" s="6">
        <v>44287</v>
      </c>
      <c r="G9270" s="6" t="str">
        <f>TEXT(datatable[[#This Row],[дата]],"ММ")</f>
        <v>04</v>
      </c>
      <c r="H9270" s="8">
        <v>186.648</v>
      </c>
      <c r="I9270" s="8">
        <v>144.304</v>
      </c>
      <c r="J9270" s="8">
        <f>datatable[[#This Row],[продажи_]]-datatable[[#This Row],[себестоимость_]]</f>
        <v>42.343999999999994</v>
      </c>
      <c r="L9270"/>
    </row>
    <row r="9271" spans="2:12" x14ac:dyDescent="0.4">
      <c r="B9271" s="5" t="s">
        <v>67</v>
      </c>
      <c r="C9271" s="5" t="s">
        <v>57</v>
      </c>
      <c r="D9271" s="5" t="s">
        <v>19</v>
      </c>
      <c r="E9271" s="5" t="s">
        <v>9</v>
      </c>
      <c r="F9271" s="6">
        <v>44317</v>
      </c>
      <c r="G9271" s="6" t="str">
        <f>TEXT(datatable[[#This Row],[дата]],"ММ")</f>
        <v>05</v>
      </c>
      <c r="H9271" s="8">
        <v>186.648</v>
      </c>
      <c r="I9271" s="8">
        <v>120.82350000000002</v>
      </c>
      <c r="J9271" s="8">
        <f>datatable[[#This Row],[продажи_]]-datatable[[#This Row],[себестоимость_]]</f>
        <v>65.824499999999972</v>
      </c>
      <c r="L9271"/>
    </row>
    <row r="9272" spans="2:12" x14ac:dyDescent="0.4">
      <c r="B9272" s="5" t="s">
        <v>67</v>
      </c>
      <c r="C9272" s="5" t="s">
        <v>57</v>
      </c>
      <c r="D9272" s="5" t="s">
        <v>19</v>
      </c>
      <c r="E9272" s="5" t="s">
        <v>9</v>
      </c>
      <c r="F9272" s="6">
        <v>44348</v>
      </c>
      <c r="G9272" s="6" t="str">
        <f>TEXT(datatable[[#This Row],[дата]],"ММ")</f>
        <v>06</v>
      </c>
      <c r="H9272" s="8">
        <v>97.990200000000002</v>
      </c>
      <c r="I9272" s="8">
        <v>76.972500000000011</v>
      </c>
      <c r="J9272" s="8">
        <f>datatable[[#This Row],[продажи_]]-datatable[[#This Row],[себестоимость_]]</f>
        <v>21.017699999999991</v>
      </c>
      <c r="L9272"/>
    </row>
    <row r="9273" spans="2:12" x14ac:dyDescent="0.4">
      <c r="B9273" s="5" t="s">
        <v>67</v>
      </c>
      <c r="C9273" s="5" t="s">
        <v>57</v>
      </c>
      <c r="D9273" s="5" t="s">
        <v>19</v>
      </c>
      <c r="E9273" s="5" t="s">
        <v>9</v>
      </c>
      <c r="F9273" s="6">
        <v>44378</v>
      </c>
      <c r="G9273" s="6" t="str">
        <f>TEXT(datatable[[#This Row],[дата]],"ММ")</f>
        <v>07</v>
      </c>
      <c r="H9273" s="8">
        <v>102.98970000000001</v>
      </c>
      <c r="I9273" s="8">
        <v>70.674750000000003</v>
      </c>
      <c r="J9273" s="8">
        <f>datatable[[#This Row],[продажи_]]-datatable[[#This Row],[себестоимость_]]</f>
        <v>32.31495000000001</v>
      </c>
      <c r="L9273"/>
    </row>
    <row r="9274" spans="2:12" x14ac:dyDescent="0.4">
      <c r="B9274" s="5" t="s">
        <v>67</v>
      </c>
      <c r="C9274" s="5" t="s">
        <v>57</v>
      </c>
      <c r="D9274" s="5" t="s">
        <v>19</v>
      </c>
      <c r="E9274" s="5" t="s">
        <v>9</v>
      </c>
      <c r="F9274" s="6">
        <v>44409</v>
      </c>
      <c r="G9274" s="6" t="str">
        <f>TEXT(datatable[[#This Row],[дата]],"ММ")</f>
        <v>08</v>
      </c>
      <c r="H9274" s="8">
        <v>82.6584</v>
      </c>
      <c r="I9274" s="8">
        <v>59.712000000000003</v>
      </c>
      <c r="J9274" s="8">
        <f>datatable[[#This Row],[продажи_]]-datatable[[#This Row],[себестоимость_]]</f>
        <v>22.946399999999997</v>
      </c>
      <c r="L9274"/>
    </row>
    <row r="9275" spans="2:12" x14ac:dyDescent="0.4">
      <c r="B9275" s="5" t="s">
        <v>67</v>
      </c>
      <c r="C9275" s="5" t="s">
        <v>57</v>
      </c>
      <c r="D9275" s="5" t="s">
        <v>19</v>
      </c>
      <c r="E9275" s="5" t="s">
        <v>9</v>
      </c>
      <c r="F9275" s="6">
        <v>44440</v>
      </c>
      <c r="G9275" s="6" t="str">
        <f>TEXT(datatable[[#This Row],[дата]],"ММ")</f>
        <v>09</v>
      </c>
      <c r="H9275" s="8">
        <v>115.9884</v>
      </c>
      <c r="I9275" s="8">
        <v>60.178500000000007</v>
      </c>
      <c r="J9275" s="8">
        <f>datatable[[#This Row],[продажи_]]-datatable[[#This Row],[себестоимость_]]</f>
        <v>55.809899999999992</v>
      </c>
      <c r="L9275"/>
    </row>
    <row r="9276" spans="2:12" x14ac:dyDescent="0.4">
      <c r="B9276" s="5" t="s">
        <v>67</v>
      </c>
      <c r="C9276" s="5" t="s">
        <v>57</v>
      </c>
      <c r="D9276" s="5" t="s">
        <v>19</v>
      </c>
      <c r="E9276" s="5" t="s">
        <v>9</v>
      </c>
      <c r="F9276" s="6">
        <v>44470</v>
      </c>
      <c r="G9276" s="6" t="str">
        <f>TEXT(datatable[[#This Row],[дата]],"ММ")</f>
        <v>10</v>
      </c>
      <c r="H9276" s="8">
        <v>135.9864</v>
      </c>
      <c r="I9276" s="8">
        <v>90.500999999999991</v>
      </c>
      <c r="J9276" s="8">
        <f>datatable[[#This Row],[продажи_]]-datatable[[#This Row],[себестоимость_]]</f>
        <v>45.485400000000013</v>
      </c>
      <c r="L9276"/>
    </row>
    <row r="9277" spans="2:12" x14ac:dyDescent="0.4">
      <c r="B9277" s="5" t="s">
        <v>67</v>
      </c>
      <c r="C9277" s="5" t="s">
        <v>57</v>
      </c>
      <c r="D9277" s="5" t="s">
        <v>19</v>
      </c>
      <c r="E9277" s="5" t="s">
        <v>9</v>
      </c>
      <c r="F9277" s="6">
        <v>44501</v>
      </c>
      <c r="G9277" s="6" t="str">
        <f>TEXT(datatable[[#This Row],[дата]],"ММ")</f>
        <v>11</v>
      </c>
      <c r="H9277" s="8">
        <v>199.09120000000001</v>
      </c>
      <c r="I9277" s="8">
        <v>133.108</v>
      </c>
      <c r="J9277" s="8">
        <f>datatable[[#This Row],[продажи_]]-datatable[[#This Row],[себестоимость_]]</f>
        <v>65.983200000000011</v>
      </c>
      <c r="L9277"/>
    </row>
    <row r="9278" spans="2:12" x14ac:dyDescent="0.4">
      <c r="B9278" s="5" t="s">
        <v>67</v>
      </c>
      <c r="C9278" s="5" t="s">
        <v>57</v>
      </c>
      <c r="D9278" s="5" t="s">
        <v>19</v>
      </c>
      <c r="E9278" s="5" t="s">
        <v>9</v>
      </c>
      <c r="F9278" s="6">
        <v>44531</v>
      </c>
      <c r="G9278" s="6" t="str">
        <f>TEXT(datatable[[#This Row],[дата]],"ММ")</f>
        <v>12</v>
      </c>
      <c r="H9278" s="8">
        <v>185.09259999999998</v>
      </c>
      <c r="I9278" s="8">
        <v>89.257000000000005</v>
      </c>
      <c r="J9278" s="8">
        <f>datatable[[#This Row],[продажи_]]-datatable[[#This Row],[себестоимость_]]</f>
        <v>95.835599999999971</v>
      </c>
      <c r="L9278"/>
    </row>
    <row r="9279" spans="2:12" x14ac:dyDescent="0.4">
      <c r="B9279" s="5" t="s">
        <v>67</v>
      </c>
      <c r="C9279" s="5" t="s">
        <v>57</v>
      </c>
      <c r="D9279" s="5" t="s">
        <v>19</v>
      </c>
      <c r="E9279" s="5" t="s">
        <v>61</v>
      </c>
      <c r="F9279" s="6">
        <v>44197</v>
      </c>
      <c r="G9279" s="6" t="str">
        <f>TEXT(datatable[[#This Row],[дата]],"ММ")</f>
        <v>01</v>
      </c>
      <c r="H9279" s="8">
        <v>42.506</v>
      </c>
      <c r="I9279" s="8">
        <v>30.739000000000001</v>
      </c>
      <c r="J9279" s="8">
        <f>datatable[[#This Row],[продажи_]]-datatable[[#This Row],[себестоимость_]]</f>
        <v>11.766999999999999</v>
      </c>
      <c r="L9279"/>
    </row>
    <row r="9280" spans="2:12" x14ac:dyDescent="0.4">
      <c r="B9280" s="5" t="s">
        <v>67</v>
      </c>
      <c r="C9280" s="5" t="s">
        <v>57</v>
      </c>
      <c r="D9280" s="5" t="s">
        <v>19</v>
      </c>
      <c r="E9280" s="5" t="s">
        <v>61</v>
      </c>
      <c r="F9280" s="6">
        <v>44228</v>
      </c>
      <c r="G9280" s="6" t="str">
        <f>TEXT(datatable[[#This Row],[дата]],"ММ")</f>
        <v>02</v>
      </c>
      <c r="H9280" s="8">
        <v>48.480900000000005</v>
      </c>
      <c r="I9280" s="8">
        <v>35.896900000000002</v>
      </c>
      <c r="J9280" s="8">
        <f>datatable[[#This Row],[продажи_]]-datatable[[#This Row],[себестоимость_]]</f>
        <v>12.584000000000003</v>
      </c>
      <c r="L9280"/>
    </row>
    <row r="9281" spans="2:12" x14ac:dyDescent="0.4">
      <c r="B9281" s="5" t="s">
        <v>67</v>
      </c>
      <c r="C9281" s="5" t="s">
        <v>57</v>
      </c>
      <c r="D9281" s="5" t="s">
        <v>19</v>
      </c>
      <c r="E9281" s="5" t="s">
        <v>61</v>
      </c>
      <c r="F9281" s="6">
        <v>44256</v>
      </c>
      <c r="G9281" s="6" t="str">
        <f>TEXT(datatable[[#This Row],[дата]],"ММ")</f>
        <v>03</v>
      </c>
      <c r="H9281" s="8">
        <v>53.332999999999998</v>
      </c>
      <c r="I9281" s="8">
        <v>35.740600000000001</v>
      </c>
      <c r="J9281" s="8">
        <f>datatable[[#This Row],[продажи_]]-datatable[[#This Row],[себестоимость_]]</f>
        <v>17.592399999999998</v>
      </c>
      <c r="L9281"/>
    </row>
    <row r="9282" spans="2:12" x14ac:dyDescent="0.4">
      <c r="B9282" s="5" t="s">
        <v>67</v>
      </c>
      <c r="C9282" s="5" t="s">
        <v>57</v>
      </c>
      <c r="D9282" s="5" t="s">
        <v>19</v>
      </c>
      <c r="E9282" s="5" t="s">
        <v>61</v>
      </c>
      <c r="F9282" s="6">
        <v>44287</v>
      </c>
      <c r="G9282" s="6" t="str">
        <f>TEXT(datatable[[#This Row],[дата]],"ММ")</f>
        <v>04</v>
      </c>
      <c r="H9282" s="8">
        <v>59.668799999999997</v>
      </c>
      <c r="I9282" s="8">
        <v>48.348799999999997</v>
      </c>
      <c r="J9282" s="8">
        <f>datatable[[#This Row],[продажи_]]-datatable[[#This Row],[себестоимость_]]</f>
        <v>11.32</v>
      </c>
      <c r="L9282"/>
    </row>
    <row r="9283" spans="2:12" x14ac:dyDescent="0.4">
      <c r="B9283" s="5" t="s">
        <v>67</v>
      </c>
      <c r="C9283" s="5" t="s">
        <v>57</v>
      </c>
      <c r="D9283" s="5" t="s">
        <v>19</v>
      </c>
      <c r="E9283" s="5" t="s">
        <v>61</v>
      </c>
      <c r="F9283" s="6">
        <v>44317</v>
      </c>
      <c r="G9283" s="6" t="str">
        <f>TEXT(datatable[[#This Row],[дата]],"ММ")</f>
        <v>05</v>
      </c>
      <c r="H9283" s="8">
        <v>46.034799999999997</v>
      </c>
      <c r="I9283" s="8">
        <v>36.834699999999998</v>
      </c>
      <c r="J9283" s="8">
        <f>datatable[[#This Row],[продажи_]]-datatable[[#This Row],[себестоимость_]]</f>
        <v>9.2000999999999991</v>
      </c>
      <c r="L9283"/>
    </row>
    <row r="9284" spans="2:12" x14ac:dyDescent="0.4">
      <c r="B9284" s="5" t="s">
        <v>67</v>
      </c>
      <c r="C9284" s="5" t="s">
        <v>57</v>
      </c>
      <c r="D9284" s="5" t="s">
        <v>19</v>
      </c>
      <c r="E9284" s="5" t="s">
        <v>61</v>
      </c>
      <c r="F9284" s="6">
        <v>44348</v>
      </c>
      <c r="G9284" s="6" t="str">
        <f>TEXT(datatable[[#This Row],[дата]],"ММ")</f>
        <v>06</v>
      </c>
      <c r="H9284" s="8">
        <v>41.503500000000003</v>
      </c>
      <c r="I9284" s="8">
        <v>24.148350000000001</v>
      </c>
      <c r="J9284" s="8">
        <f>datatable[[#This Row],[продажи_]]-datatable[[#This Row],[себестоимость_]]</f>
        <v>17.355150000000002</v>
      </c>
      <c r="L9284"/>
    </row>
    <row r="9285" spans="2:12" x14ac:dyDescent="0.4">
      <c r="B9285" s="5" t="s">
        <v>67</v>
      </c>
      <c r="C9285" s="5" t="s">
        <v>57</v>
      </c>
      <c r="D9285" s="5" t="s">
        <v>19</v>
      </c>
      <c r="E9285" s="5" t="s">
        <v>61</v>
      </c>
      <c r="F9285" s="6">
        <v>44378</v>
      </c>
      <c r="G9285" s="6" t="str">
        <f>TEXT(datatable[[#This Row],[дата]],"ММ")</f>
        <v>07</v>
      </c>
      <c r="H9285" s="8">
        <v>34.285499999999999</v>
      </c>
      <c r="I9285" s="8">
        <v>26.492849999999997</v>
      </c>
      <c r="J9285" s="8">
        <f>datatable[[#This Row],[продажи_]]-datatable[[#This Row],[себестоимость_]]</f>
        <v>7.7926500000000019</v>
      </c>
      <c r="L9285"/>
    </row>
    <row r="9286" spans="2:12" x14ac:dyDescent="0.4">
      <c r="B9286" s="5" t="s">
        <v>67</v>
      </c>
      <c r="C9286" s="5" t="s">
        <v>57</v>
      </c>
      <c r="D9286" s="5" t="s">
        <v>19</v>
      </c>
      <c r="E9286" s="5" t="s">
        <v>61</v>
      </c>
      <c r="F9286" s="6">
        <v>44409</v>
      </c>
      <c r="G9286" s="6" t="str">
        <f>TEXT(datatable[[#This Row],[дата]],"ММ")</f>
        <v>08</v>
      </c>
      <c r="H9286" s="8">
        <v>37.533599999999993</v>
      </c>
      <c r="I9286" s="8">
        <v>21.882000000000001</v>
      </c>
      <c r="J9286" s="8">
        <f>datatable[[#This Row],[продажи_]]-datatable[[#This Row],[себестоимость_]]</f>
        <v>15.651599999999991</v>
      </c>
      <c r="L9286"/>
    </row>
    <row r="9287" spans="2:12" x14ac:dyDescent="0.4">
      <c r="B9287" s="5" t="s">
        <v>67</v>
      </c>
      <c r="C9287" s="5" t="s">
        <v>57</v>
      </c>
      <c r="D9287" s="5" t="s">
        <v>19</v>
      </c>
      <c r="E9287" s="5" t="s">
        <v>61</v>
      </c>
      <c r="F9287" s="6">
        <v>44440</v>
      </c>
      <c r="G9287" s="6" t="str">
        <f>TEXT(datatable[[#This Row],[дата]],"ММ")</f>
        <v>09</v>
      </c>
      <c r="H9287" s="8">
        <v>41.503500000000003</v>
      </c>
      <c r="I9287" s="8">
        <v>19.459350000000001</v>
      </c>
      <c r="J9287" s="8">
        <f>datatable[[#This Row],[продажи_]]-datatable[[#This Row],[себестоимость_]]</f>
        <v>22.044150000000002</v>
      </c>
      <c r="L9287"/>
    </row>
    <row r="9288" spans="2:12" x14ac:dyDescent="0.4">
      <c r="B9288" s="5" t="s">
        <v>67</v>
      </c>
      <c r="C9288" s="5" t="s">
        <v>57</v>
      </c>
      <c r="D9288" s="5" t="s">
        <v>19</v>
      </c>
      <c r="E9288" s="5" t="s">
        <v>61</v>
      </c>
      <c r="F9288" s="6">
        <v>44470</v>
      </c>
      <c r="G9288" s="6" t="str">
        <f>TEXT(datatable[[#This Row],[дата]],"ММ")</f>
        <v>10</v>
      </c>
      <c r="H9288" s="8">
        <v>50.044800000000009</v>
      </c>
      <c r="I9288" s="8">
        <v>25.945799999999998</v>
      </c>
      <c r="J9288" s="8">
        <f>datatable[[#This Row],[продажи_]]-datatable[[#This Row],[себестоимость_]]</f>
        <v>24.099000000000011</v>
      </c>
      <c r="L9288"/>
    </row>
    <row r="9289" spans="2:12" x14ac:dyDescent="0.4">
      <c r="B9289" s="5" t="s">
        <v>67</v>
      </c>
      <c r="C9289" s="5" t="s">
        <v>57</v>
      </c>
      <c r="D9289" s="5" t="s">
        <v>19</v>
      </c>
      <c r="E9289" s="5" t="s">
        <v>61</v>
      </c>
      <c r="F9289" s="6">
        <v>44501</v>
      </c>
      <c r="G9289" s="6" t="str">
        <f>TEXT(datatable[[#This Row],[дата]],"ММ")</f>
        <v>11</v>
      </c>
      <c r="H9289" s="8">
        <v>60.310399999999994</v>
      </c>
      <c r="I9289" s="8">
        <v>47.515199999999993</v>
      </c>
      <c r="J9289" s="8">
        <f>datatable[[#This Row],[продажи_]]-datatable[[#This Row],[себестоимость_]]</f>
        <v>12.795200000000001</v>
      </c>
      <c r="L9289"/>
    </row>
    <row r="9290" spans="2:12" x14ac:dyDescent="0.4">
      <c r="B9290" s="5" t="s">
        <v>67</v>
      </c>
      <c r="C9290" s="5" t="s">
        <v>57</v>
      </c>
      <c r="D9290" s="5" t="s">
        <v>19</v>
      </c>
      <c r="E9290" s="5" t="s">
        <v>61</v>
      </c>
      <c r="F9290" s="6">
        <v>44531</v>
      </c>
      <c r="G9290" s="6" t="str">
        <f>TEXT(datatable[[#This Row],[дата]],"ММ")</f>
        <v>12</v>
      </c>
      <c r="H9290" s="8">
        <v>56.7014</v>
      </c>
      <c r="I9290" s="8">
        <v>37.199399999999997</v>
      </c>
      <c r="J9290" s="8">
        <f>datatable[[#This Row],[продажи_]]-datatable[[#This Row],[себестоимость_]]</f>
        <v>19.502000000000002</v>
      </c>
      <c r="L9290"/>
    </row>
    <row r="9291" spans="2:12" x14ac:dyDescent="0.4">
      <c r="B9291" s="5" t="s">
        <v>67</v>
      </c>
      <c r="C9291" s="5" t="s">
        <v>57</v>
      </c>
      <c r="D9291" s="5" t="s">
        <v>19</v>
      </c>
      <c r="E9291" s="5" t="s">
        <v>7</v>
      </c>
      <c r="F9291" s="6">
        <v>44197</v>
      </c>
      <c r="G9291" s="6" t="str">
        <f>TEXT(datatable[[#This Row],[дата]],"ММ")</f>
        <v>01</v>
      </c>
      <c r="H9291" s="8">
        <v>8.1855000000000011</v>
      </c>
      <c r="I9291" s="8">
        <v>2.4150000000000005</v>
      </c>
      <c r="J9291" s="8">
        <f>datatable[[#This Row],[продажи_]]-datatable[[#This Row],[себестоимость_]]</f>
        <v>5.7705000000000002</v>
      </c>
      <c r="L9291"/>
    </row>
    <row r="9292" spans="2:12" x14ac:dyDescent="0.4">
      <c r="B9292" s="5" t="s">
        <v>67</v>
      </c>
      <c r="C9292" s="5" t="s">
        <v>57</v>
      </c>
      <c r="D9292" s="5" t="s">
        <v>19</v>
      </c>
      <c r="E9292" s="5" t="s">
        <v>7</v>
      </c>
      <c r="F9292" s="6">
        <v>44228</v>
      </c>
      <c r="G9292" s="6" t="str">
        <f>TEXT(datatable[[#This Row],[дата]],"ММ")</f>
        <v>02</v>
      </c>
      <c r="H9292" s="8">
        <v>9.0499500000000008</v>
      </c>
      <c r="I9292" s="8">
        <v>2.8405</v>
      </c>
      <c r="J9292" s="8">
        <f>datatable[[#This Row],[продажи_]]-datatable[[#This Row],[себестоимость_]]</f>
        <v>6.2094500000000004</v>
      </c>
      <c r="L9292"/>
    </row>
    <row r="9293" spans="2:12" x14ac:dyDescent="0.4">
      <c r="B9293" s="5" t="s">
        <v>67</v>
      </c>
      <c r="C9293" s="5" t="s">
        <v>57</v>
      </c>
      <c r="D9293" s="5" t="s">
        <v>19</v>
      </c>
      <c r="E9293" s="5" t="s">
        <v>7</v>
      </c>
      <c r="F9293" s="6">
        <v>44256</v>
      </c>
      <c r="G9293" s="6" t="str">
        <f>TEXT(datatable[[#This Row],[дата]],"ММ")</f>
        <v>03</v>
      </c>
      <c r="H9293" s="8">
        <v>11.245500000000002</v>
      </c>
      <c r="I9293" s="8">
        <v>2.8980000000000001</v>
      </c>
      <c r="J9293" s="8">
        <f>datatable[[#This Row],[продажи_]]-datatable[[#This Row],[себестоимость_]]</f>
        <v>8.3475000000000019</v>
      </c>
      <c r="L9293"/>
    </row>
    <row r="9294" spans="2:12" x14ac:dyDescent="0.4">
      <c r="B9294" s="5" t="s">
        <v>67</v>
      </c>
      <c r="C9294" s="5" t="s">
        <v>57</v>
      </c>
      <c r="D9294" s="5" t="s">
        <v>19</v>
      </c>
      <c r="E9294" s="5" t="s">
        <v>7</v>
      </c>
      <c r="F9294" s="6">
        <v>44287</v>
      </c>
      <c r="G9294" s="6" t="str">
        <f>TEXT(datatable[[#This Row],[дата]],"ММ")</f>
        <v>04</v>
      </c>
      <c r="H9294" s="8">
        <v>13.9536</v>
      </c>
      <c r="I9294" s="8">
        <v>3.9744000000000006</v>
      </c>
      <c r="J9294" s="8">
        <f>datatable[[#This Row],[продажи_]]-datatable[[#This Row],[себестоимость_]]</f>
        <v>9.9791999999999987</v>
      </c>
      <c r="L9294"/>
    </row>
    <row r="9295" spans="2:12" x14ac:dyDescent="0.4">
      <c r="B9295" s="5" t="s">
        <v>67</v>
      </c>
      <c r="C9295" s="5" t="s">
        <v>57</v>
      </c>
      <c r="D9295" s="5" t="s">
        <v>19</v>
      </c>
      <c r="E9295" s="5" t="s">
        <v>7</v>
      </c>
      <c r="F9295" s="6">
        <v>44317</v>
      </c>
      <c r="G9295" s="6" t="str">
        <f>TEXT(datatable[[#This Row],[дата]],"ММ")</f>
        <v>05</v>
      </c>
      <c r="H9295" s="8">
        <v>9.2106000000000012</v>
      </c>
      <c r="I9295" s="8">
        <v>2.8336000000000001</v>
      </c>
      <c r="J9295" s="8">
        <f>datatable[[#This Row],[продажи_]]-datatable[[#This Row],[себестоимость_]]</f>
        <v>6.3770000000000007</v>
      </c>
      <c r="L9295"/>
    </row>
    <row r="9296" spans="2:12" x14ac:dyDescent="0.4">
      <c r="B9296" s="5" t="s">
        <v>67</v>
      </c>
      <c r="C9296" s="5" t="s">
        <v>57</v>
      </c>
      <c r="D9296" s="5" t="s">
        <v>19</v>
      </c>
      <c r="E9296" s="5" t="s">
        <v>7</v>
      </c>
      <c r="F9296" s="6">
        <v>44348</v>
      </c>
      <c r="G9296" s="6" t="str">
        <f>TEXT(datatable[[#This Row],[дата]],"ММ")</f>
        <v>06</v>
      </c>
      <c r="H9296" s="8">
        <v>6.3342000000000001</v>
      </c>
      <c r="I9296" s="8">
        <v>1.9457999999999998</v>
      </c>
      <c r="J9296" s="8">
        <f>datatable[[#This Row],[продажи_]]-datatable[[#This Row],[себестоимость_]]</f>
        <v>4.3884000000000007</v>
      </c>
      <c r="L9296"/>
    </row>
    <row r="9297" spans="2:12" x14ac:dyDescent="0.4">
      <c r="B9297" s="5" t="s">
        <v>67</v>
      </c>
      <c r="C9297" s="5" t="s">
        <v>57</v>
      </c>
      <c r="D9297" s="5" t="s">
        <v>19</v>
      </c>
      <c r="E9297" s="5" t="s">
        <v>7</v>
      </c>
      <c r="F9297" s="6">
        <v>44378</v>
      </c>
      <c r="G9297" s="6" t="str">
        <f>TEXT(datatable[[#This Row],[дата]],"ММ")</f>
        <v>07</v>
      </c>
      <c r="H9297" s="8">
        <v>6.4718999999999998</v>
      </c>
      <c r="I9297" s="8">
        <v>2.0492999999999997</v>
      </c>
      <c r="J9297" s="8">
        <f>datatable[[#This Row],[продажи_]]-datatable[[#This Row],[себестоимость_]]</f>
        <v>4.4226000000000001</v>
      </c>
      <c r="L9297"/>
    </row>
    <row r="9298" spans="2:12" x14ac:dyDescent="0.4">
      <c r="B9298" s="5" t="s">
        <v>67</v>
      </c>
      <c r="C9298" s="5" t="s">
        <v>57</v>
      </c>
      <c r="D9298" s="5" t="s">
        <v>19</v>
      </c>
      <c r="E9298" s="5" t="s">
        <v>7</v>
      </c>
      <c r="F9298" s="6">
        <v>44409</v>
      </c>
      <c r="G9298" s="6" t="str">
        <f>TEXT(datatable[[#This Row],[дата]],"ММ")</f>
        <v>08</v>
      </c>
      <c r="H9298" s="8">
        <v>4.8960000000000008</v>
      </c>
      <c r="I9298" s="8">
        <v>2.2080000000000002</v>
      </c>
      <c r="J9298" s="8">
        <f>datatable[[#This Row],[продажи_]]-datatable[[#This Row],[себестоимость_]]</f>
        <v>2.6880000000000006</v>
      </c>
      <c r="L9298"/>
    </row>
    <row r="9299" spans="2:12" x14ac:dyDescent="0.4">
      <c r="B9299" s="5" t="s">
        <v>67</v>
      </c>
      <c r="C9299" s="5" t="s">
        <v>57</v>
      </c>
      <c r="D9299" s="5" t="s">
        <v>19</v>
      </c>
      <c r="E9299" s="5" t="s">
        <v>7</v>
      </c>
      <c r="F9299" s="6">
        <v>44440</v>
      </c>
      <c r="G9299" s="6" t="str">
        <f>TEXT(datatable[[#This Row],[дата]],"ММ")</f>
        <v>09</v>
      </c>
      <c r="H9299" s="8">
        <v>7.7800499999999992</v>
      </c>
      <c r="I9299" s="8">
        <v>2.2355999999999998</v>
      </c>
      <c r="J9299" s="8">
        <f>datatable[[#This Row],[продажи_]]-datatable[[#This Row],[себестоимость_]]</f>
        <v>5.5444499999999994</v>
      </c>
      <c r="L9299"/>
    </row>
    <row r="9300" spans="2:12" x14ac:dyDescent="0.4">
      <c r="B9300" s="5" t="s">
        <v>67</v>
      </c>
      <c r="C9300" s="5" t="s">
        <v>57</v>
      </c>
      <c r="D9300" s="5" t="s">
        <v>19</v>
      </c>
      <c r="E9300" s="5" t="s">
        <v>7</v>
      </c>
      <c r="F9300" s="6">
        <v>44470</v>
      </c>
      <c r="G9300" s="6" t="str">
        <f>TEXT(datatable[[#This Row],[дата]],"ММ")</f>
        <v>10</v>
      </c>
      <c r="H9300" s="8">
        <v>8.6291999999999991</v>
      </c>
      <c r="I9300" s="8">
        <v>2.8428000000000004</v>
      </c>
      <c r="J9300" s="8">
        <f>datatable[[#This Row],[продажи_]]-datatable[[#This Row],[себестоимость_]]</f>
        <v>5.7863999999999987</v>
      </c>
      <c r="L9300"/>
    </row>
    <row r="9301" spans="2:12" x14ac:dyDescent="0.4">
      <c r="B9301" s="5" t="s">
        <v>67</v>
      </c>
      <c r="C9301" s="5" t="s">
        <v>57</v>
      </c>
      <c r="D9301" s="5" t="s">
        <v>19</v>
      </c>
      <c r="E9301" s="5" t="s">
        <v>7</v>
      </c>
      <c r="F9301" s="6">
        <v>44501</v>
      </c>
      <c r="G9301" s="6" t="str">
        <f>TEXT(datatable[[#This Row],[дата]],"ММ")</f>
        <v>11</v>
      </c>
      <c r="H9301" s="8">
        <v>13.341600000000001</v>
      </c>
      <c r="I9301" s="8">
        <v>3.2383999999999999</v>
      </c>
      <c r="J9301" s="8">
        <f>datatable[[#This Row],[продажи_]]-datatable[[#This Row],[себестоимость_]]</f>
        <v>10.103200000000001</v>
      </c>
      <c r="L9301"/>
    </row>
    <row r="9302" spans="2:12" x14ac:dyDescent="0.4">
      <c r="B9302" s="5" t="s">
        <v>67</v>
      </c>
      <c r="C9302" s="5" t="s">
        <v>57</v>
      </c>
      <c r="D9302" s="5" t="s">
        <v>19</v>
      </c>
      <c r="E9302" s="5" t="s">
        <v>7</v>
      </c>
      <c r="F9302" s="6">
        <v>44531</v>
      </c>
      <c r="G9302" s="6" t="str">
        <f>TEXT(datatable[[#This Row],[дата]],"ММ")</f>
        <v>12</v>
      </c>
      <c r="H9302" s="8">
        <v>10.495800000000001</v>
      </c>
      <c r="I9302" s="8">
        <v>3.4454000000000002</v>
      </c>
      <c r="J9302" s="8">
        <f>datatable[[#This Row],[продажи_]]-datatable[[#This Row],[себестоимость_]]</f>
        <v>7.0504000000000007</v>
      </c>
      <c r="L9302"/>
    </row>
    <row r="9303" spans="2:12" x14ac:dyDescent="0.4">
      <c r="B9303" s="5" t="s">
        <v>67</v>
      </c>
      <c r="C9303" s="5" t="s">
        <v>57</v>
      </c>
      <c r="D9303" s="5" t="s">
        <v>19</v>
      </c>
      <c r="E9303" s="5" t="s">
        <v>7</v>
      </c>
      <c r="F9303" s="6">
        <v>44197</v>
      </c>
      <c r="G9303" s="6" t="str">
        <f>TEXT(datatable[[#This Row],[дата]],"ММ")</f>
        <v>01</v>
      </c>
      <c r="H9303" s="8">
        <v>6.3000000000000007</v>
      </c>
      <c r="I9303" s="8">
        <v>2.2050000000000001</v>
      </c>
      <c r="J9303" s="8">
        <f>datatable[[#This Row],[продажи_]]-datatable[[#This Row],[себестоимость_]]</f>
        <v>4.0950000000000006</v>
      </c>
      <c r="L9303"/>
    </row>
    <row r="9304" spans="2:12" x14ac:dyDescent="0.4">
      <c r="B9304" s="5" t="s">
        <v>67</v>
      </c>
      <c r="C9304" s="5" t="s">
        <v>57</v>
      </c>
      <c r="D9304" s="5" t="s">
        <v>19</v>
      </c>
      <c r="E9304" s="5" t="s">
        <v>7</v>
      </c>
      <c r="F9304" s="6">
        <v>44228</v>
      </c>
      <c r="G9304" s="6" t="str">
        <f>TEXT(datatable[[#This Row],[дата]],"ММ")</f>
        <v>02</v>
      </c>
      <c r="H9304" s="8">
        <v>8.4239999999999995</v>
      </c>
      <c r="I9304" s="8">
        <v>3.0030000000000001</v>
      </c>
      <c r="J9304" s="8">
        <f>datatable[[#This Row],[продажи_]]-datatable[[#This Row],[себестоимость_]]</f>
        <v>5.4209999999999994</v>
      </c>
      <c r="L9304"/>
    </row>
    <row r="9305" spans="2:12" x14ac:dyDescent="0.4">
      <c r="B9305" s="5" t="s">
        <v>67</v>
      </c>
      <c r="C9305" s="5" t="s">
        <v>57</v>
      </c>
      <c r="D9305" s="5" t="s">
        <v>19</v>
      </c>
      <c r="E9305" s="5" t="s">
        <v>7</v>
      </c>
      <c r="F9305" s="6">
        <v>44256</v>
      </c>
      <c r="G9305" s="6" t="str">
        <f>TEXT(datatable[[#This Row],[дата]],"ММ")</f>
        <v>03</v>
      </c>
      <c r="H9305" s="8">
        <v>6.8879999999999999</v>
      </c>
      <c r="I9305" s="8">
        <v>3.1752000000000002</v>
      </c>
      <c r="J9305" s="8">
        <f>datatable[[#This Row],[продажи_]]-datatable[[#This Row],[себестоимость_]]</f>
        <v>3.7127999999999997</v>
      </c>
      <c r="L9305"/>
    </row>
    <row r="9306" spans="2:12" x14ac:dyDescent="0.4">
      <c r="B9306" s="5" t="s">
        <v>67</v>
      </c>
      <c r="C9306" s="5" t="s">
        <v>57</v>
      </c>
      <c r="D9306" s="5" t="s">
        <v>19</v>
      </c>
      <c r="E9306" s="5" t="s">
        <v>7</v>
      </c>
      <c r="F9306" s="6">
        <v>44287</v>
      </c>
      <c r="G9306" s="6" t="str">
        <f>TEXT(datatable[[#This Row],[дата]],"ММ")</f>
        <v>04</v>
      </c>
      <c r="H9306" s="8">
        <v>11.327999999999999</v>
      </c>
      <c r="I9306" s="8">
        <v>2.9567999999999999</v>
      </c>
      <c r="J9306" s="8">
        <f>datatable[[#This Row],[продажи_]]-datatable[[#This Row],[себестоимость_]]</f>
        <v>8.3712</v>
      </c>
      <c r="L9306"/>
    </row>
    <row r="9307" spans="2:12" x14ac:dyDescent="0.4">
      <c r="B9307" s="5" t="s">
        <v>67</v>
      </c>
      <c r="C9307" s="5" t="s">
        <v>57</v>
      </c>
      <c r="D9307" s="5" t="s">
        <v>19</v>
      </c>
      <c r="E9307" s="5" t="s">
        <v>7</v>
      </c>
      <c r="F9307" s="6">
        <v>44317</v>
      </c>
      <c r="G9307" s="6" t="str">
        <f>TEXT(datatable[[#This Row],[дата]],"ММ")</f>
        <v>05</v>
      </c>
      <c r="H9307" s="8">
        <v>6.8879999999999999</v>
      </c>
      <c r="I9307" s="8">
        <v>2.7635999999999998</v>
      </c>
      <c r="J9307" s="8">
        <f>datatable[[#This Row],[продажи_]]-datatable[[#This Row],[себестоимость_]]</f>
        <v>4.1243999999999996</v>
      </c>
      <c r="L9307"/>
    </row>
    <row r="9308" spans="2:12" x14ac:dyDescent="0.4">
      <c r="B9308" s="5" t="s">
        <v>67</v>
      </c>
      <c r="C9308" s="5" t="s">
        <v>57</v>
      </c>
      <c r="D9308" s="5" t="s">
        <v>19</v>
      </c>
      <c r="E9308" s="5" t="s">
        <v>7</v>
      </c>
      <c r="F9308" s="6">
        <v>44348</v>
      </c>
      <c r="G9308" s="6" t="str">
        <f>TEXT(datatable[[#This Row],[дата]],"ММ")</f>
        <v>06</v>
      </c>
      <c r="H9308" s="8">
        <v>6.48</v>
      </c>
      <c r="I9308" s="8">
        <v>2.0223000000000004</v>
      </c>
      <c r="J9308" s="8">
        <f>datatable[[#This Row],[продажи_]]-datatable[[#This Row],[себестоимость_]]</f>
        <v>4.4577</v>
      </c>
      <c r="L9308"/>
    </row>
    <row r="9309" spans="2:12" x14ac:dyDescent="0.4">
      <c r="B9309" s="5" t="s">
        <v>67</v>
      </c>
      <c r="C9309" s="5" t="s">
        <v>57</v>
      </c>
      <c r="D9309" s="5" t="s">
        <v>19</v>
      </c>
      <c r="E9309" s="5" t="s">
        <v>7</v>
      </c>
      <c r="F9309" s="6">
        <v>44378</v>
      </c>
      <c r="G9309" s="6" t="str">
        <f>TEXT(datatable[[#This Row],[дата]],"ММ")</f>
        <v>07</v>
      </c>
      <c r="H9309" s="8">
        <v>5.886000000000001</v>
      </c>
      <c r="I9309" s="8">
        <v>1.7199000000000002</v>
      </c>
      <c r="J9309" s="8">
        <f>datatable[[#This Row],[продажи_]]-datatable[[#This Row],[себестоимость_]]</f>
        <v>4.166100000000001</v>
      </c>
      <c r="L9309"/>
    </row>
    <row r="9310" spans="2:12" x14ac:dyDescent="0.4">
      <c r="B9310" s="5" t="s">
        <v>67</v>
      </c>
      <c r="C9310" s="5" t="s">
        <v>57</v>
      </c>
      <c r="D9310" s="5" t="s">
        <v>19</v>
      </c>
      <c r="E9310" s="5" t="s">
        <v>7</v>
      </c>
      <c r="F9310" s="6">
        <v>44409</v>
      </c>
      <c r="G9310" s="6" t="str">
        <f>TEXT(datatable[[#This Row],[дата]],"ММ")</f>
        <v>08</v>
      </c>
      <c r="H9310" s="8">
        <v>4.992</v>
      </c>
      <c r="I9310" s="8">
        <v>1.4783999999999999</v>
      </c>
      <c r="J9310" s="8">
        <f>datatable[[#This Row],[продажи_]]-datatable[[#This Row],[себестоимость_]]</f>
        <v>3.5136000000000003</v>
      </c>
      <c r="L9310"/>
    </row>
    <row r="9311" spans="2:12" x14ac:dyDescent="0.4">
      <c r="B9311" s="5" t="s">
        <v>67</v>
      </c>
      <c r="C9311" s="5" t="s">
        <v>57</v>
      </c>
      <c r="D9311" s="5" t="s">
        <v>19</v>
      </c>
      <c r="E9311" s="5" t="s">
        <v>7</v>
      </c>
      <c r="F9311" s="6">
        <v>44440</v>
      </c>
      <c r="G9311" s="6" t="str">
        <f>TEXT(datatable[[#This Row],[дата]],"ММ")</f>
        <v>09</v>
      </c>
      <c r="H9311" s="8">
        <v>5.5620000000000003</v>
      </c>
      <c r="I9311" s="8">
        <v>1.9278000000000002</v>
      </c>
      <c r="J9311" s="8">
        <f>datatable[[#This Row],[продажи_]]-datatable[[#This Row],[себестоимость_]]</f>
        <v>3.6341999999999999</v>
      </c>
      <c r="L9311"/>
    </row>
    <row r="9312" spans="2:12" x14ac:dyDescent="0.4">
      <c r="B9312" s="5" t="s">
        <v>67</v>
      </c>
      <c r="C9312" s="5" t="s">
        <v>57</v>
      </c>
      <c r="D9312" s="5" t="s">
        <v>19</v>
      </c>
      <c r="E9312" s="5" t="s">
        <v>7</v>
      </c>
      <c r="F9312" s="6">
        <v>44470</v>
      </c>
      <c r="G9312" s="6" t="str">
        <f>TEXT(datatable[[#This Row],[дата]],"ММ")</f>
        <v>10</v>
      </c>
      <c r="H9312" s="8">
        <v>8.5679999999999996</v>
      </c>
      <c r="I9312" s="8">
        <v>2.1419999999999999</v>
      </c>
      <c r="J9312" s="8">
        <f>datatable[[#This Row],[продажи_]]-datatable[[#This Row],[себестоимость_]]</f>
        <v>6.4260000000000002</v>
      </c>
      <c r="L9312"/>
    </row>
    <row r="9313" spans="2:12" x14ac:dyDescent="0.4">
      <c r="B9313" s="5" t="s">
        <v>67</v>
      </c>
      <c r="C9313" s="5" t="s">
        <v>57</v>
      </c>
      <c r="D9313" s="5" t="s">
        <v>19</v>
      </c>
      <c r="E9313" s="5" t="s">
        <v>7</v>
      </c>
      <c r="F9313" s="6">
        <v>44501</v>
      </c>
      <c r="G9313" s="6" t="str">
        <f>TEXT(datatable[[#This Row],[дата]],"ММ")</f>
        <v>11</v>
      </c>
      <c r="H9313" s="8">
        <v>7.68</v>
      </c>
      <c r="I9313" s="8">
        <v>2.8895999999999997</v>
      </c>
      <c r="J9313" s="8">
        <f>datatable[[#This Row],[продажи_]]-datatable[[#This Row],[себестоимость_]]</f>
        <v>4.7904</v>
      </c>
      <c r="L9313"/>
    </row>
    <row r="9314" spans="2:12" x14ac:dyDescent="0.4">
      <c r="B9314" s="5" t="s">
        <v>67</v>
      </c>
      <c r="C9314" s="5" t="s">
        <v>57</v>
      </c>
      <c r="D9314" s="5" t="s">
        <v>19</v>
      </c>
      <c r="E9314" s="5" t="s">
        <v>7</v>
      </c>
      <c r="F9314" s="6">
        <v>44531</v>
      </c>
      <c r="G9314" s="6" t="str">
        <f>TEXT(datatable[[#This Row],[дата]],"ММ")</f>
        <v>12</v>
      </c>
      <c r="H9314" s="8">
        <v>7.7280000000000006</v>
      </c>
      <c r="I9314" s="8">
        <v>2.5577999999999999</v>
      </c>
      <c r="J9314" s="8">
        <f>datatable[[#This Row],[продажи_]]-datatable[[#This Row],[себестоимость_]]</f>
        <v>5.1702000000000012</v>
      </c>
      <c r="L9314"/>
    </row>
    <row r="9315" spans="2:12" x14ac:dyDescent="0.4">
      <c r="B9315" s="5" t="s">
        <v>67</v>
      </c>
      <c r="C9315" s="5" t="s">
        <v>57</v>
      </c>
      <c r="D9315" s="5" t="s">
        <v>19</v>
      </c>
      <c r="E9315" s="5" t="s">
        <v>7</v>
      </c>
      <c r="F9315" s="6">
        <v>44197</v>
      </c>
      <c r="G9315" s="6" t="str">
        <f>TEXT(datatable[[#This Row],[дата]],"ММ")</f>
        <v>01</v>
      </c>
      <c r="H9315" s="8">
        <v>0.69599999999999995</v>
      </c>
      <c r="I9315" s="8">
        <v>0.2</v>
      </c>
      <c r="J9315" s="8">
        <f>datatable[[#This Row],[продажи_]]-datatable[[#This Row],[себестоимость_]]</f>
        <v>0.49599999999999994</v>
      </c>
      <c r="L9315"/>
    </row>
    <row r="9316" spans="2:12" x14ac:dyDescent="0.4">
      <c r="B9316" s="5" t="s">
        <v>67</v>
      </c>
      <c r="C9316" s="5" t="s">
        <v>57</v>
      </c>
      <c r="D9316" s="5" t="s">
        <v>19</v>
      </c>
      <c r="E9316" s="5" t="s">
        <v>7</v>
      </c>
      <c r="F9316" s="6">
        <v>44228</v>
      </c>
      <c r="G9316" s="6" t="str">
        <f>TEXT(datatable[[#This Row],[дата]],"ММ")</f>
        <v>02</v>
      </c>
      <c r="H9316" s="8">
        <v>0.8580000000000001</v>
      </c>
      <c r="I9316" s="8">
        <v>0.28275</v>
      </c>
      <c r="J9316" s="8">
        <f>datatable[[#This Row],[продажи_]]-datatable[[#This Row],[себестоимость_]]</f>
        <v>0.57525000000000004</v>
      </c>
      <c r="L9316"/>
    </row>
    <row r="9317" spans="2:12" x14ac:dyDescent="0.4">
      <c r="B9317" s="5" t="s">
        <v>67</v>
      </c>
      <c r="C9317" s="5" t="s">
        <v>57</v>
      </c>
      <c r="D9317" s="5" t="s">
        <v>19</v>
      </c>
      <c r="E9317" s="5" t="s">
        <v>7</v>
      </c>
      <c r="F9317" s="6">
        <v>44256</v>
      </c>
      <c r="G9317" s="6" t="str">
        <f>TEXT(datatable[[#This Row],[дата]],"ММ")</f>
        <v>03</v>
      </c>
      <c r="H9317" s="8">
        <v>0.68879999999999997</v>
      </c>
      <c r="I9317" s="8">
        <v>0.31500000000000006</v>
      </c>
      <c r="J9317" s="8">
        <f>datatable[[#This Row],[продажи_]]-datatable[[#This Row],[себестоимость_]]</f>
        <v>0.37379999999999991</v>
      </c>
      <c r="L9317"/>
    </row>
    <row r="9318" spans="2:12" x14ac:dyDescent="0.4">
      <c r="B9318" s="5" t="s">
        <v>67</v>
      </c>
      <c r="C9318" s="5" t="s">
        <v>57</v>
      </c>
      <c r="D9318" s="5" t="s">
        <v>19</v>
      </c>
      <c r="E9318" s="5" t="s">
        <v>7</v>
      </c>
      <c r="F9318" s="6">
        <v>44287</v>
      </c>
      <c r="G9318" s="6" t="str">
        <f>TEXT(datatable[[#This Row],[дата]],"ММ")</f>
        <v>04</v>
      </c>
      <c r="H9318" s="8">
        <v>1.0847999999999998</v>
      </c>
      <c r="I9318" s="8">
        <v>0.35200000000000004</v>
      </c>
      <c r="J9318" s="8">
        <f>datatable[[#This Row],[продажи_]]-datatable[[#This Row],[себестоимость_]]</f>
        <v>0.73279999999999967</v>
      </c>
      <c r="L9318"/>
    </row>
    <row r="9319" spans="2:12" x14ac:dyDescent="0.4">
      <c r="B9319" s="5" t="s">
        <v>67</v>
      </c>
      <c r="C9319" s="5" t="s">
        <v>57</v>
      </c>
      <c r="D9319" s="5" t="s">
        <v>19</v>
      </c>
      <c r="E9319" s="5" t="s">
        <v>7</v>
      </c>
      <c r="F9319" s="6">
        <v>44317</v>
      </c>
      <c r="G9319" s="6" t="str">
        <f>TEXT(datatable[[#This Row],[дата]],"ММ")</f>
        <v>05</v>
      </c>
      <c r="H9319" s="8">
        <v>0.73919999999999997</v>
      </c>
      <c r="I9319" s="8">
        <v>0.38150000000000006</v>
      </c>
      <c r="J9319" s="8">
        <f>datatable[[#This Row],[продажи_]]-datatable[[#This Row],[себестоимость_]]</f>
        <v>0.35769999999999991</v>
      </c>
      <c r="L9319"/>
    </row>
    <row r="9320" spans="2:12" x14ac:dyDescent="0.4">
      <c r="B9320" s="5" t="s">
        <v>67</v>
      </c>
      <c r="C9320" s="5" t="s">
        <v>57</v>
      </c>
      <c r="D9320" s="5" t="s">
        <v>19</v>
      </c>
      <c r="E9320" s="5" t="s">
        <v>7</v>
      </c>
      <c r="F9320" s="6">
        <v>44348</v>
      </c>
      <c r="G9320" s="6" t="str">
        <f>TEXT(datatable[[#This Row],[дата]],"ММ")</f>
        <v>06</v>
      </c>
      <c r="H9320" s="8">
        <v>0.61560000000000004</v>
      </c>
      <c r="I9320" s="8">
        <v>0.19125</v>
      </c>
      <c r="J9320" s="8">
        <f>datatable[[#This Row],[продажи_]]-datatable[[#This Row],[себестоимость_]]</f>
        <v>0.42435</v>
      </c>
      <c r="L9320"/>
    </row>
    <row r="9321" spans="2:12" x14ac:dyDescent="0.4">
      <c r="B9321" s="5" t="s">
        <v>67</v>
      </c>
      <c r="C9321" s="5" t="s">
        <v>57</v>
      </c>
      <c r="D9321" s="5" t="s">
        <v>19</v>
      </c>
      <c r="E9321" s="5" t="s">
        <v>7</v>
      </c>
      <c r="F9321" s="6">
        <v>44378</v>
      </c>
      <c r="G9321" s="6" t="str">
        <f>TEXT(datatable[[#This Row],[дата]],"ММ")</f>
        <v>07</v>
      </c>
      <c r="H9321" s="8">
        <v>0.60480000000000012</v>
      </c>
      <c r="I9321" s="8">
        <v>0.22275</v>
      </c>
      <c r="J9321" s="8">
        <f>datatable[[#This Row],[продажи_]]-datatable[[#This Row],[себестоимость_]]</f>
        <v>0.38205000000000011</v>
      </c>
      <c r="L9321"/>
    </row>
    <row r="9322" spans="2:12" x14ac:dyDescent="0.4">
      <c r="B9322" s="5" t="s">
        <v>67</v>
      </c>
      <c r="C9322" s="5" t="s">
        <v>57</v>
      </c>
      <c r="D9322" s="5" t="s">
        <v>19</v>
      </c>
      <c r="E9322" s="5" t="s">
        <v>7</v>
      </c>
      <c r="F9322" s="6">
        <v>44409</v>
      </c>
      <c r="G9322" s="6" t="str">
        <f>TEXT(datatable[[#This Row],[дата]],"ММ")</f>
        <v>08</v>
      </c>
      <c r="H9322" s="8">
        <v>0.38400000000000001</v>
      </c>
      <c r="I9322" s="8">
        <v>0.23799999999999999</v>
      </c>
      <c r="J9322" s="8">
        <f>datatable[[#This Row],[продажи_]]-datatable[[#This Row],[себестоимость_]]</f>
        <v>0.14600000000000002</v>
      </c>
      <c r="L9322"/>
    </row>
    <row r="9323" spans="2:12" x14ac:dyDescent="0.4">
      <c r="B9323" s="5" t="s">
        <v>67</v>
      </c>
      <c r="C9323" s="5" t="s">
        <v>57</v>
      </c>
      <c r="D9323" s="5" t="s">
        <v>19</v>
      </c>
      <c r="E9323" s="5" t="s">
        <v>7</v>
      </c>
      <c r="F9323" s="6">
        <v>44440</v>
      </c>
      <c r="G9323" s="6" t="str">
        <f>TEXT(datatable[[#This Row],[дата]],"ММ")</f>
        <v>09</v>
      </c>
      <c r="H9323" s="8">
        <v>0.43200000000000005</v>
      </c>
      <c r="I9323" s="8">
        <v>0.26324999999999998</v>
      </c>
      <c r="J9323" s="8">
        <f>datatable[[#This Row],[продажи_]]-datatable[[#This Row],[себестоимость_]]</f>
        <v>0.16875000000000007</v>
      </c>
      <c r="L9323"/>
    </row>
    <row r="9324" spans="2:12" x14ac:dyDescent="0.4">
      <c r="B9324" s="5" t="s">
        <v>67</v>
      </c>
      <c r="C9324" s="5" t="s">
        <v>57</v>
      </c>
      <c r="D9324" s="5" t="s">
        <v>19</v>
      </c>
      <c r="E9324" s="5" t="s">
        <v>7</v>
      </c>
      <c r="F9324" s="6">
        <v>44470</v>
      </c>
      <c r="G9324" s="6" t="str">
        <f>TEXT(datatable[[#This Row],[дата]],"ММ")</f>
        <v>10</v>
      </c>
      <c r="H9324" s="8">
        <v>0.82799999999999996</v>
      </c>
      <c r="I9324" s="8">
        <v>0.24899999999999997</v>
      </c>
      <c r="J9324" s="8">
        <f>datatable[[#This Row],[продажи_]]-datatable[[#This Row],[себестоимость_]]</f>
        <v>0.57899999999999996</v>
      </c>
      <c r="L9324"/>
    </row>
    <row r="9325" spans="2:12" x14ac:dyDescent="0.4">
      <c r="B9325" s="5" t="s">
        <v>67</v>
      </c>
      <c r="C9325" s="5" t="s">
        <v>57</v>
      </c>
      <c r="D9325" s="5" t="s">
        <v>19</v>
      </c>
      <c r="E9325" s="5" t="s">
        <v>7</v>
      </c>
      <c r="F9325" s="6">
        <v>44501</v>
      </c>
      <c r="G9325" s="6" t="str">
        <f>TEXT(datatable[[#This Row],[дата]],"ММ")</f>
        <v>11</v>
      </c>
      <c r="H9325" s="8">
        <v>0.90239999999999987</v>
      </c>
      <c r="I9325" s="8">
        <v>0.41600000000000004</v>
      </c>
      <c r="J9325" s="8">
        <f>datatable[[#This Row],[продажи_]]-datatable[[#This Row],[себестоимость_]]</f>
        <v>0.48639999999999983</v>
      </c>
      <c r="L9325"/>
    </row>
    <row r="9326" spans="2:12" x14ac:dyDescent="0.4">
      <c r="B9326" s="5" t="s">
        <v>67</v>
      </c>
      <c r="C9326" s="5" t="s">
        <v>57</v>
      </c>
      <c r="D9326" s="5" t="s">
        <v>19</v>
      </c>
      <c r="E9326" s="5" t="s">
        <v>7</v>
      </c>
      <c r="F9326" s="6">
        <v>44531</v>
      </c>
      <c r="G9326" s="6" t="str">
        <f>TEXT(datatable[[#This Row],[дата]],"ММ")</f>
        <v>12</v>
      </c>
      <c r="H9326" s="8">
        <v>0.72239999999999993</v>
      </c>
      <c r="I9326" s="8">
        <v>0.39550000000000002</v>
      </c>
      <c r="J9326" s="8">
        <f>datatable[[#This Row],[продажи_]]-datatable[[#This Row],[себестоимость_]]</f>
        <v>0.32689999999999991</v>
      </c>
      <c r="L9326"/>
    </row>
    <row r="9327" spans="2:12" x14ac:dyDescent="0.4">
      <c r="B9327" s="5" t="s">
        <v>67</v>
      </c>
      <c r="C9327" s="5" t="s">
        <v>57</v>
      </c>
      <c r="D9327" s="5" t="s">
        <v>19</v>
      </c>
      <c r="E9327" s="5" t="s">
        <v>7</v>
      </c>
      <c r="F9327" s="6">
        <v>44197</v>
      </c>
      <c r="G9327" s="6" t="str">
        <f>TEXT(datatable[[#This Row],[дата]],"ММ")</f>
        <v>01</v>
      </c>
      <c r="H9327" s="8">
        <v>9.2249999999999996</v>
      </c>
      <c r="I9327" s="8">
        <v>5.3820000000000006</v>
      </c>
      <c r="J9327" s="8">
        <f>datatable[[#This Row],[продажи_]]-datatable[[#This Row],[себестоимость_]]</f>
        <v>3.8429999999999991</v>
      </c>
      <c r="L9327"/>
    </row>
    <row r="9328" spans="2:12" x14ac:dyDescent="0.4">
      <c r="B9328" s="5" t="s">
        <v>67</v>
      </c>
      <c r="C9328" s="5" t="s">
        <v>57</v>
      </c>
      <c r="D9328" s="5" t="s">
        <v>19</v>
      </c>
      <c r="E9328" s="5" t="s">
        <v>7</v>
      </c>
      <c r="F9328" s="6">
        <v>44228</v>
      </c>
      <c r="G9328" s="6" t="str">
        <f>TEXT(datatable[[#This Row],[дата]],"ММ")</f>
        <v>02</v>
      </c>
      <c r="H9328" s="8">
        <v>11.726000000000001</v>
      </c>
      <c r="I9328" s="8">
        <v>6.0996000000000006</v>
      </c>
      <c r="J9328" s="8">
        <f>datatable[[#This Row],[продажи_]]-datatable[[#This Row],[себестоимость_]]</f>
        <v>5.6264000000000003</v>
      </c>
      <c r="L9328"/>
    </row>
    <row r="9329" spans="2:12" x14ac:dyDescent="0.4">
      <c r="B9329" s="5" t="s">
        <v>67</v>
      </c>
      <c r="C9329" s="5" t="s">
        <v>57</v>
      </c>
      <c r="D9329" s="5" t="s">
        <v>19</v>
      </c>
      <c r="E9329" s="5" t="s">
        <v>7</v>
      </c>
      <c r="F9329" s="6">
        <v>44256</v>
      </c>
      <c r="G9329" s="6" t="str">
        <f>TEXT(datatable[[#This Row],[дата]],"ММ")</f>
        <v>03</v>
      </c>
      <c r="H9329" s="8">
        <v>16.358999999999998</v>
      </c>
      <c r="I9329" s="8">
        <v>7.4059999999999997</v>
      </c>
      <c r="J9329" s="8">
        <f>datatable[[#This Row],[продажи_]]-datatable[[#This Row],[себестоимость_]]</f>
        <v>8.9529999999999994</v>
      </c>
      <c r="L9329"/>
    </row>
    <row r="9330" spans="2:12" x14ac:dyDescent="0.4">
      <c r="B9330" s="5" t="s">
        <v>67</v>
      </c>
      <c r="C9330" s="5" t="s">
        <v>57</v>
      </c>
      <c r="D9330" s="5" t="s">
        <v>19</v>
      </c>
      <c r="E9330" s="5" t="s">
        <v>7</v>
      </c>
      <c r="F9330" s="6">
        <v>44287</v>
      </c>
      <c r="G9330" s="6" t="str">
        <f>TEXT(datatable[[#This Row],[дата]],"ММ")</f>
        <v>04</v>
      </c>
      <c r="H9330" s="8">
        <v>16.891999999999999</v>
      </c>
      <c r="I9330" s="8">
        <v>8.8320000000000007</v>
      </c>
      <c r="J9330" s="8">
        <f>datatable[[#This Row],[продажи_]]-datatable[[#This Row],[себестоимость_]]</f>
        <v>8.0599999999999987</v>
      </c>
      <c r="L9330"/>
    </row>
    <row r="9331" spans="2:12" x14ac:dyDescent="0.4">
      <c r="B9331" s="5" t="s">
        <v>67</v>
      </c>
      <c r="C9331" s="5" t="s">
        <v>57</v>
      </c>
      <c r="D9331" s="5" t="s">
        <v>19</v>
      </c>
      <c r="E9331" s="5" t="s">
        <v>7</v>
      </c>
      <c r="F9331" s="6">
        <v>44317</v>
      </c>
      <c r="G9331" s="6" t="str">
        <f>TEXT(datatable[[#This Row],[дата]],"ММ")</f>
        <v>05</v>
      </c>
      <c r="H9331" s="8">
        <v>13.632499999999999</v>
      </c>
      <c r="I9331" s="8">
        <v>7.5347999999999997</v>
      </c>
      <c r="J9331" s="8">
        <f>datatable[[#This Row],[продажи_]]-datatable[[#This Row],[себестоимость_]]</f>
        <v>6.0976999999999988</v>
      </c>
      <c r="L9331"/>
    </row>
    <row r="9332" spans="2:12" x14ac:dyDescent="0.4">
      <c r="B9332" s="5" t="s">
        <v>67</v>
      </c>
      <c r="C9332" s="5" t="s">
        <v>57</v>
      </c>
      <c r="D9332" s="5" t="s">
        <v>19</v>
      </c>
      <c r="E9332" s="5" t="s">
        <v>7</v>
      </c>
      <c r="F9332" s="6">
        <v>44348</v>
      </c>
      <c r="G9332" s="6" t="str">
        <f>TEXT(datatable[[#This Row],[дата]],"ММ")</f>
        <v>06</v>
      </c>
      <c r="H9332" s="8">
        <v>9.4094999999999995</v>
      </c>
      <c r="I9332" s="8">
        <v>4.0985999999999994</v>
      </c>
      <c r="J9332" s="8">
        <f>datatable[[#This Row],[продажи_]]-datatable[[#This Row],[себестоимость_]]</f>
        <v>5.3109000000000002</v>
      </c>
      <c r="L9332"/>
    </row>
    <row r="9333" spans="2:12" x14ac:dyDescent="0.4">
      <c r="B9333" s="5" t="s">
        <v>67</v>
      </c>
      <c r="C9333" s="5" t="s">
        <v>57</v>
      </c>
      <c r="D9333" s="5" t="s">
        <v>19</v>
      </c>
      <c r="E9333" s="5" t="s">
        <v>7</v>
      </c>
      <c r="F9333" s="6">
        <v>44378</v>
      </c>
      <c r="G9333" s="6" t="str">
        <f>TEXT(datatable[[#This Row],[дата]],"ММ")</f>
        <v>07</v>
      </c>
      <c r="H9333" s="8">
        <v>10.055250000000001</v>
      </c>
      <c r="I9333" s="8">
        <v>3.3534000000000002</v>
      </c>
      <c r="J9333" s="8">
        <f>datatable[[#This Row],[продажи_]]-datatable[[#This Row],[себестоимость_]]</f>
        <v>6.7018500000000003</v>
      </c>
      <c r="L9333"/>
    </row>
    <row r="9334" spans="2:12" x14ac:dyDescent="0.4">
      <c r="B9334" s="5" t="s">
        <v>67</v>
      </c>
      <c r="C9334" s="5" t="s">
        <v>57</v>
      </c>
      <c r="D9334" s="5" t="s">
        <v>19</v>
      </c>
      <c r="E9334" s="5" t="s">
        <v>7</v>
      </c>
      <c r="F9334" s="6">
        <v>44409</v>
      </c>
      <c r="G9334" s="6" t="str">
        <f>TEXT(datatable[[#This Row],[дата]],"ММ")</f>
        <v>08</v>
      </c>
      <c r="H9334" s="8">
        <v>8.1179999999999986</v>
      </c>
      <c r="I9334" s="8">
        <v>3.2752000000000003</v>
      </c>
      <c r="J9334" s="8">
        <f>datatable[[#This Row],[продажи_]]-datatable[[#This Row],[себестоимость_]]</f>
        <v>4.8427999999999987</v>
      </c>
      <c r="L9334"/>
    </row>
    <row r="9335" spans="2:12" x14ac:dyDescent="0.4">
      <c r="B9335" s="5" t="s">
        <v>67</v>
      </c>
      <c r="C9335" s="5" t="s">
        <v>57</v>
      </c>
      <c r="D9335" s="5" t="s">
        <v>19</v>
      </c>
      <c r="E9335" s="5" t="s">
        <v>7</v>
      </c>
      <c r="F9335" s="6">
        <v>44440</v>
      </c>
      <c r="G9335" s="6" t="str">
        <f>TEXT(datatable[[#This Row],[дата]],"ММ")</f>
        <v>09</v>
      </c>
      <c r="H9335" s="8">
        <v>7.6567499999999997</v>
      </c>
      <c r="I9335" s="8">
        <v>4.0571999999999999</v>
      </c>
      <c r="J9335" s="8">
        <f>datatable[[#This Row],[продажи_]]-datatable[[#This Row],[себестоимость_]]</f>
        <v>3.5995499999999998</v>
      </c>
      <c r="L9335"/>
    </row>
    <row r="9336" spans="2:12" x14ac:dyDescent="0.4">
      <c r="B9336" s="5" t="s">
        <v>67</v>
      </c>
      <c r="C9336" s="5" t="s">
        <v>57</v>
      </c>
      <c r="D9336" s="5" t="s">
        <v>19</v>
      </c>
      <c r="E9336" s="5" t="s">
        <v>7</v>
      </c>
      <c r="F9336" s="6">
        <v>44470</v>
      </c>
      <c r="G9336" s="6" t="str">
        <f>TEXT(datatable[[#This Row],[дата]],"ММ")</f>
        <v>10</v>
      </c>
      <c r="H9336" s="8">
        <v>12.546000000000001</v>
      </c>
      <c r="I9336" s="8">
        <v>4.4160000000000004</v>
      </c>
      <c r="J9336" s="8">
        <f>datatable[[#This Row],[продажи_]]-datatable[[#This Row],[себестоимость_]]</f>
        <v>8.1300000000000008</v>
      </c>
      <c r="L9336"/>
    </row>
    <row r="9337" spans="2:12" x14ac:dyDescent="0.4">
      <c r="B9337" s="5" t="s">
        <v>67</v>
      </c>
      <c r="C9337" s="5" t="s">
        <v>57</v>
      </c>
      <c r="D9337" s="5" t="s">
        <v>19</v>
      </c>
      <c r="E9337" s="5" t="s">
        <v>7</v>
      </c>
      <c r="F9337" s="6">
        <v>44501</v>
      </c>
      <c r="G9337" s="6" t="str">
        <f>TEXT(datatable[[#This Row],[дата]],"ММ")</f>
        <v>11</v>
      </c>
      <c r="H9337" s="8">
        <v>18.531999999999996</v>
      </c>
      <c r="I9337" s="8">
        <v>7.1391999999999998</v>
      </c>
      <c r="J9337" s="8">
        <f>datatable[[#This Row],[продажи_]]-datatable[[#This Row],[себестоимость_]]</f>
        <v>11.392799999999998</v>
      </c>
      <c r="L9337"/>
    </row>
    <row r="9338" spans="2:12" x14ac:dyDescent="0.4">
      <c r="B9338" s="5" t="s">
        <v>67</v>
      </c>
      <c r="C9338" s="5" t="s">
        <v>57</v>
      </c>
      <c r="D9338" s="5" t="s">
        <v>19</v>
      </c>
      <c r="E9338" s="5" t="s">
        <v>7</v>
      </c>
      <c r="F9338" s="6">
        <v>44531</v>
      </c>
      <c r="G9338" s="6" t="str">
        <f>TEXT(datatable[[#This Row],[дата]],"ММ")</f>
        <v>12</v>
      </c>
      <c r="H9338" s="8">
        <v>15.641500000000001</v>
      </c>
      <c r="I9338" s="8">
        <v>5.6672000000000002</v>
      </c>
      <c r="J9338" s="8">
        <f>datatable[[#This Row],[продажи_]]-datatable[[#This Row],[себестоимость_]]</f>
        <v>9.9742999999999995</v>
      </c>
      <c r="L9338"/>
    </row>
    <row r="9339" spans="2:12" x14ac:dyDescent="0.4">
      <c r="B9339" s="5" t="s">
        <v>67</v>
      </c>
      <c r="C9339" s="5" t="s">
        <v>57</v>
      </c>
      <c r="D9339" s="5" t="s">
        <v>19</v>
      </c>
      <c r="E9339" s="5" t="s">
        <v>7</v>
      </c>
      <c r="F9339" s="6">
        <v>44197</v>
      </c>
      <c r="G9339" s="6" t="str">
        <f>TEXT(datatable[[#This Row],[дата]],"ММ")</f>
        <v>01</v>
      </c>
      <c r="H9339" s="8">
        <v>9.4640000000000004</v>
      </c>
      <c r="I9339" s="8">
        <v>3.21</v>
      </c>
      <c r="J9339" s="8">
        <f>datatable[[#This Row],[продажи_]]-datatable[[#This Row],[себестоимость_]]</f>
        <v>6.2540000000000004</v>
      </c>
      <c r="L9339"/>
    </row>
    <row r="9340" spans="2:12" x14ac:dyDescent="0.4">
      <c r="B9340" s="5" t="s">
        <v>67</v>
      </c>
      <c r="C9340" s="5" t="s">
        <v>57</v>
      </c>
      <c r="D9340" s="5" t="s">
        <v>19</v>
      </c>
      <c r="E9340" s="5" t="s">
        <v>7</v>
      </c>
      <c r="F9340" s="6">
        <v>44228</v>
      </c>
      <c r="G9340" s="6" t="str">
        <f>TEXT(datatable[[#This Row],[дата]],"ММ")</f>
        <v>02</v>
      </c>
      <c r="H9340" s="8">
        <v>12.776400000000001</v>
      </c>
      <c r="I9340" s="8">
        <v>4.6019999999999994</v>
      </c>
      <c r="J9340" s="8">
        <f>datatable[[#This Row],[продажи_]]-datatable[[#This Row],[себестоимость_]]</f>
        <v>8.1744000000000021</v>
      </c>
      <c r="L9340"/>
    </row>
    <row r="9341" spans="2:12" x14ac:dyDescent="0.4">
      <c r="B9341" s="5" t="s">
        <v>67</v>
      </c>
      <c r="C9341" s="5" t="s">
        <v>57</v>
      </c>
      <c r="D9341" s="5" t="s">
        <v>19</v>
      </c>
      <c r="E9341" s="5" t="s">
        <v>7</v>
      </c>
      <c r="F9341" s="6">
        <v>44256</v>
      </c>
      <c r="G9341" s="6" t="str">
        <f>TEXT(datatable[[#This Row],[дата]],"ММ")</f>
        <v>03</v>
      </c>
      <c r="H9341" s="8">
        <v>12.230399999999999</v>
      </c>
      <c r="I9341" s="8">
        <v>3.4020000000000006</v>
      </c>
      <c r="J9341" s="8">
        <f>datatable[[#This Row],[продажи_]]-datatable[[#This Row],[себестоимость_]]</f>
        <v>8.8283999999999985</v>
      </c>
      <c r="L9341"/>
    </row>
    <row r="9342" spans="2:12" x14ac:dyDescent="0.4">
      <c r="B9342" s="5" t="s">
        <v>67</v>
      </c>
      <c r="C9342" s="5" t="s">
        <v>57</v>
      </c>
      <c r="D9342" s="5" t="s">
        <v>19</v>
      </c>
      <c r="E9342" s="5" t="s">
        <v>7</v>
      </c>
      <c r="F9342" s="6">
        <v>44287</v>
      </c>
      <c r="G9342" s="6" t="str">
        <f>TEXT(datatable[[#This Row],[дата]],"ММ")</f>
        <v>04</v>
      </c>
      <c r="H9342" s="8">
        <v>12.230399999999999</v>
      </c>
      <c r="I9342" s="8">
        <v>3.9359999999999995</v>
      </c>
      <c r="J9342" s="8">
        <f>datatable[[#This Row],[продажи_]]-datatable[[#This Row],[себестоимость_]]</f>
        <v>8.2943999999999996</v>
      </c>
      <c r="L9342"/>
    </row>
    <row r="9343" spans="2:12" x14ac:dyDescent="0.4">
      <c r="B9343" s="5" t="s">
        <v>67</v>
      </c>
      <c r="C9343" s="5" t="s">
        <v>57</v>
      </c>
      <c r="D9343" s="5" t="s">
        <v>19</v>
      </c>
      <c r="E9343" s="5" t="s">
        <v>7</v>
      </c>
      <c r="F9343" s="6">
        <v>44317</v>
      </c>
      <c r="G9343" s="6" t="str">
        <f>TEXT(datatable[[#This Row],[дата]],"ММ")</f>
        <v>05</v>
      </c>
      <c r="H9343" s="8">
        <v>10.829000000000001</v>
      </c>
      <c r="I9343" s="8">
        <v>4.3260000000000005</v>
      </c>
      <c r="J9343" s="8">
        <f>datatable[[#This Row],[продажи_]]-datatable[[#This Row],[себестоимость_]]</f>
        <v>6.5030000000000001</v>
      </c>
      <c r="L9343"/>
    </row>
    <row r="9344" spans="2:12" x14ac:dyDescent="0.4">
      <c r="B9344" s="5" t="s">
        <v>67</v>
      </c>
      <c r="C9344" s="5" t="s">
        <v>57</v>
      </c>
      <c r="D9344" s="5" t="s">
        <v>19</v>
      </c>
      <c r="E9344" s="5" t="s">
        <v>7</v>
      </c>
      <c r="F9344" s="6">
        <v>44348</v>
      </c>
      <c r="G9344" s="6" t="str">
        <f>TEXT(datatable[[#This Row],[дата]],"ММ")</f>
        <v>06</v>
      </c>
      <c r="H9344" s="8">
        <v>6.9614999999999991</v>
      </c>
      <c r="I9344" s="8">
        <v>2.9970000000000003</v>
      </c>
      <c r="J9344" s="8">
        <f>datatable[[#This Row],[продажи_]]-datatable[[#This Row],[себестоимость_]]</f>
        <v>3.9644999999999988</v>
      </c>
      <c r="L9344"/>
    </row>
    <row r="9345" spans="2:12" x14ac:dyDescent="0.4">
      <c r="B9345" s="5" t="s">
        <v>67</v>
      </c>
      <c r="C9345" s="5" t="s">
        <v>57</v>
      </c>
      <c r="D9345" s="5" t="s">
        <v>19</v>
      </c>
      <c r="E9345" s="5" t="s">
        <v>7</v>
      </c>
      <c r="F9345" s="6">
        <v>44378</v>
      </c>
      <c r="G9345" s="6" t="str">
        <f>TEXT(datatable[[#This Row],[дата]],"ММ")</f>
        <v>07</v>
      </c>
      <c r="H9345" s="8">
        <v>9.5003999999999991</v>
      </c>
      <c r="I9345" s="8">
        <v>3.1320000000000001</v>
      </c>
      <c r="J9345" s="8">
        <f>datatable[[#This Row],[продажи_]]-datatable[[#This Row],[себестоимость_]]</f>
        <v>6.3683999999999994</v>
      </c>
      <c r="L9345"/>
    </row>
    <row r="9346" spans="2:12" x14ac:dyDescent="0.4">
      <c r="B9346" s="5" t="s">
        <v>67</v>
      </c>
      <c r="C9346" s="5" t="s">
        <v>57</v>
      </c>
      <c r="D9346" s="5" t="s">
        <v>19</v>
      </c>
      <c r="E9346" s="5" t="s">
        <v>7</v>
      </c>
      <c r="F9346" s="6">
        <v>44409</v>
      </c>
      <c r="G9346" s="6" t="str">
        <f>TEXT(datatable[[#This Row],[дата]],"ММ")</f>
        <v>08</v>
      </c>
      <c r="H9346" s="8">
        <v>8.7360000000000007</v>
      </c>
      <c r="I9346" s="8">
        <v>2.52</v>
      </c>
      <c r="J9346" s="8">
        <f>datatable[[#This Row],[продажи_]]-datatable[[#This Row],[себестоимость_]]</f>
        <v>6.2160000000000011</v>
      </c>
      <c r="L9346"/>
    </row>
    <row r="9347" spans="2:12" x14ac:dyDescent="0.4">
      <c r="B9347" s="5" t="s">
        <v>67</v>
      </c>
      <c r="C9347" s="5" t="s">
        <v>57</v>
      </c>
      <c r="D9347" s="5" t="s">
        <v>19</v>
      </c>
      <c r="E9347" s="5" t="s">
        <v>7</v>
      </c>
      <c r="F9347" s="6">
        <v>44440</v>
      </c>
      <c r="G9347" s="6" t="str">
        <f>TEXT(datatable[[#This Row],[дата]],"ММ")</f>
        <v>09</v>
      </c>
      <c r="H9347" s="8">
        <v>8.6814</v>
      </c>
      <c r="I9347" s="8">
        <v>2.7540000000000004</v>
      </c>
      <c r="J9347" s="8">
        <f>datatable[[#This Row],[продажи_]]-datatable[[#This Row],[себестоимость_]]</f>
        <v>5.9273999999999996</v>
      </c>
      <c r="L9347"/>
    </row>
    <row r="9348" spans="2:12" x14ac:dyDescent="0.4">
      <c r="B9348" s="5" t="s">
        <v>67</v>
      </c>
      <c r="C9348" s="5" t="s">
        <v>57</v>
      </c>
      <c r="D9348" s="5" t="s">
        <v>19</v>
      </c>
      <c r="E9348" s="5" t="s">
        <v>7</v>
      </c>
      <c r="F9348" s="6">
        <v>44470</v>
      </c>
      <c r="G9348" s="6" t="str">
        <f>TEXT(datatable[[#This Row],[дата]],"ММ")</f>
        <v>10</v>
      </c>
      <c r="H9348" s="8">
        <v>9.8279999999999994</v>
      </c>
      <c r="I9348" s="8">
        <v>3.42</v>
      </c>
      <c r="J9348" s="8">
        <f>datatable[[#This Row],[продажи_]]-datatable[[#This Row],[себестоимость_]]</f>
        <v>6.4079999999999995</v>
      </c>
      <c r="L9348"/>
    </row>
    <row r="9349" spans="2:12" x14ac:dyDescent="0.4">
      <c r="B9349" s="5" t="s">
        <v>67</v>
      </c>
      <c r="C9349" s="5" t="s">
        <v>57</v>
      </c>
      <c r="D9349" s="5" t="s">
        <v>19</v>
      </c>
      <c r="E9349" s="5" t="s">
        <v>7</v>
      </c>
      <c r="F9349" s="6">
        <v>44501</v>
      </c>
      <c r="G9349" s="6" t="str">
        <f>TEXT(datatable[[#This Row],[дата]],"ММ")</f>
        <v>11</v>
      </c>
      <c r="H9349" s="8">
        <v>17.0352</v>
      </c>
      <c r="I9349" s="8">
        <v>5.6159999999999997</v>
      </c>
      <c r="J9349" s="8">
        <f>datatable[[#This Row],[продажи_]]-datatable[[#This Row],[себестоимость_]]</f>
        <v>11.4192</v>
      </c>
      <c r="L9349"/>
    </row>
    <row r="9350" spans="2:12" x14ac:dyDescent="0.4">
      <c r="B9350" s="5" t="s">
        <v>67</v>
      </c>
      <c r="C9350" s="5" t="s">
        <v>57</v>
      </c>
      <c r="D9350" s="5" t="s">
        <v>19</v>
      </c>
      <c r="E9350" s="5" t="s">
        <v>7</v>
      </c>
      <c r="F9350" s="6">
        <v>44531</v>
      </c>
      <c r="G9350" s="6" t="str">
        <f>TEXT(datatable[[#This Row],[дата]],"ММ")</f>
        <v>12</v>
      </c>
      <c r="H9350" s="8">
        <v>10.829000000000001</v>
      </c>
      <c r="I9350" s="8">
        <v>3.7800000000000002</v>
      </c>
      <c r="J9350" s="8">
        <f>datatable[[#This Row],[продажи_]]-datatable[[#This Row],[себестоимость_]]</f>
        <v>7.0490000000000004</v>
      </c>
      <c r="L9350"/>
    </row>
    <row r="9351" spans="2:12" x14ac:dyDescent="0.4">
      <c r="B9351" s="5" t="s">
        <v>67</v>
      </c>
      <c r="C9351" s="5" t="s">
        <v>57</v>
      </c>
      <c r="D9351" s="5" t="s">
        <v>19</v>
      </c>
      <c r="E9351" s="5" t="s">
        <v>7</v>
      </c>
      <c r="F9351" s="6">
        <v>44197</v>
      </c>
      <c r="G9351" s="6" t="str">
        <f>TEXT(datatable[[#This Row],[дата]],"ММ")</f>
        <v>01</v>
      </c>
      <c r="H9351" s="8">
        <v>3.4019999999999997</v>
      </c>
      <c r="I9351" s="8">
        <v>1.4449999999999998</v>
      </c>
      <c r="J9351" s="8">
        <f>datatable[[#This Row],[продажи_]]-datatable[[#This Row],[себестоимость_]]</f>
        <v>1.9569999999999999</v>
      </c>
      <c r="L9351"/>
    </row>
    <row r="9352" spans="2:12" x14ac:dyDescent="0.4">
      <c r="B9352" s="5" t="s">
        <v>67</v>
      </c>
      <c r="C9352" s="5" t="s">
        <v>57</v>
      </c>
      <c r="D9352" s="5" t="s">
        <v>19</v>
      </c>
      <c r="E9352" s="5" t="s">
        <v>7</v>
      </c>
      <c r="F9352" s="6">
        <v>44228</v>
      </c>
      <c r="G9352" s="6" t="str">
        <f>TEXT(datatable[[#This Row],[дата]],"ММ")</f>
        <v>02</v>
      </c>
      <c r="H9352" s="8">
        <v>6.1600499999999991</v>
      </c>
      <c r="I9352" s="8">
        <v>2.0331999999999999</v>
      </c>
      <c r="J9352" s="8">
        <f>datatable[[#This Row],[продажи_]]-datatable[[#This Row],[себестоимость_]]</f>
        <v>4.1268499999999992</v>
      </c>
      <c r="L9352"/>
    </row>
    <row r="9353" spans="2:12" x14ac:dyDescent="0.4">
      <c r="B9353" s="5" t="s">
        <v>67</v>
      </c>
      <c r="C9353" s="5" t="s">
        <v>57</v>
      </c>
      <c r="D9353" s="5" t="s">
        <v>19</v>
      </c>
      <c r="E9353" s="5" t="s">
        <v>7</v>
      </c>
      <c r="F9353" s="6">
        <v>44256</v>
      </c>
      <c r="G9353" s="6" t="str">
        <f>TEXT(datatable[[#This Row],[дата]],"ММ")</f>
        <v>03</v>
      </c>
      <c r="H9353" s="8">
        <v>6.8039999999999994</v>
      </c>
      <c r="I9353" s="8">
        <v>1.9278</v>
      </c>
      <c r="J9353" s="8">
        <f>datatable[[#This Row],[продажи_]]-datatable[[#This Row],[себестоимость_]]</f>
        <v>4.876199999999999</v>
      </c>
      <c r="L9353"/>
    </row>
    <row r="9354" spans="2:12" x14ac:dyDescent="0.4">
      <c r="B9354" s="5" t="s">
        <v>67</v>
      </c>
      <c r="C9354" s="5" t="s">
        <v>57</v>
      </c>
      <c r="D9354" s="5" t="s">
        <v>19</v>
      </c>
      <c r="E9354" s="5" t="s">
        <v>7</v>
      </c>
      <c r="F9354" s="6">
        <v>44287</v>
      </c>
      <c r="G9354" s="6" t="str">
        <f>TEXT(datatable[[#This Row],[дата]],"ММ")</f>
        <v>04</v>
      </c>
      <c r="H9354" s="8">
        <v>6.3504000000000005</v>
      </c>
      <c r="I9354" s="8">
        <v>2.4208000000000003</v>
      </c>
      <c r="J9354" s="8">
        <f>datatable[[#This Row],[продажи_]]-datatable[[#This Row],[себестоимость_]]</f>
        <v>3.9296000000000002</v>
      </c>
      <c r="L9354"/>
    </row>
    <row r="9355" spans="2:12" x14ac:dyDescent="0.4">
      <c r="B9355" s="5" t="s">
        <v>67</v>
      </c>
      <c r="C9355" s="5" t="s">
        <v>57</v>
      </c>
      <c r="D9355" s="5" t="s">
        <v>19</v>
      </c>
      <c r="E9355" s="5" t="s">
        <v>7</v>
      </c>
      <c r="F9355" s="6">
        <v>44317</v>
      </c>
      <c r="G9355" s="6" t="str">
        <f>TEXT(datatable[[#This Row],[дата]],"ММ")</f>
        <v>05</v>
      </c>
      <c r="H9355" s="8">
        <v>4.7627999999999995</v>
      </c>
      <c r="I9355" s="8">
        <v>2.7845999999999997</v>
      </c>
      <c r="J9355" s="8">
        <f>datatable[[#This Row],[продажи_]]-datatable[[#This Row],[себестоимость_]]</f>
        <v>1.9781999999999997</v>
      </c>
      <c r="L9355"/>
    </row>
    <row r="9356" spans="2:12" x14ac:dyDescent="0.4">
      <c r="B9356" s="5" t="s">
        <v>67</v>
      </c>
      <c r="C9356" s="5" t="s">
        <v>57</v>
      </c>
      <c r="D9356" s="5" t="s">
        <v>19</v>
      </c>
      <c r="E9356" s="5" t="s">
        <v>7</v>
      </c>
      <c r="F9356" s="6">
        <v>44348</v>
      </c>
      <c r="G9356" s="6" t="str">
        <f>TEXT(datatable[[#This Row],[дата]],"ММ")</f>
        <v>06</v>
      </c>
      <c r="H9356" s="8">
        <v>4.2646499999999996</v>
      </c>
      <c r="I9356" s="8">
        <v>1.6065</v>
      </c>
      <c r="J9356" s="8">
        <f>datatable[[#This Row],[продажи_]]-datatable[[#This Row],[себестоимость_]]</f>
        <v>2.6581499999999996</v>
      </c>
      <c r="L9356"/>
    </row>
    <row r="9357" spans="2:12" x14ac:dyDescent="0.4">
      <c r="B9357" s="5" t="s">
        <v>67</v>
      </c>
      <c r="C9357" s="5" t="s">
        <v>57</v>
      </c>
      <c r="D9357" s="5" t="s">
        <v>19</v>
      </c>
      <c r="E9357" s="5" t="s">
        <v>7</v>
      </c>
      <c r="F9357" s="6">
        <v>44378</v>
      </c>
      <c r="G9357" s="6" t="str">
        <f>TEXT(datatable[[#This Row],[дата]],"ММ")</f>
        <v>07</v>
      </c>
      <c r="H9357" s="8">
        <v>3.645</v>
      </c>
      <c r="I9357" s="8">
        <v>1.53</v>
      </c>
      <c r="J9357" s="8">
        <f>datatable[[#This Row],[продажи_]]-datatable[[#This Row],[себестоимость_]]</f>
        <v>2.1150000000000002</v>
      </c>
      <c r="L9357"/>
    </row>
    <row r="9358" spans="2:12" x14ac:dyDescent="0.4">
      <c r="B9358" s="5" t="s">
        <v>67</v>
      </c>
      <c r="C9358" s="5" t="s">
        <v>57</v>
      </c>
      <c r="D9358" s="5" t="s">
        <v>19</v>
      </c>
      <c r="E9358" s="5" t="s">
        <v>7</v>
      </c>
      <c r="F9358" s="6">
        <v>44409</v>
      </c>
      <c r="G9358" s="6" t="str">
        <f>TEXT(datatable[[#This Row],[дата]],"ММ")</f>
        <v>08</v>
      </c>
      <c r="H9358" s="8">
        <v>3.5964000000000005</v>
      </c>
      <c r="I9358" s="8">
        <v>1.3192000000000002</v>
      </c>
      <c r="J9358" s="8">
        <f>datatable[[#This Row],[продажи_]]-datatable[[#This Row],[себестоимость_]]</f>
        <v>2.2772000000000006</v>
      </c>
      <c r="L9358"/>
    </row>
    <row r="9359" spans="2:12" x14ac:dyDescent="0.4">
      <c r="B9359" s="5" t="s">
        <v>67</v>
      </c>
      <c r="C9359" s="5" t="s">
        <v>57</v>
      </c>
      <c r="D9359" s="5" t="s">
        <v>19</v>
      </c>
      <c r="E9359" s="5" t="s">
        <v>7</v>
      </c>
      <c r="F9359" s="6">
        <v>44440</v>
      </c>
      <c r="G9359" s="6" t="str">
        <f>TEXT(datatable[[#This Row],[дата]],"ММ")</f>
        <v>09</v>
      </c>
      <c r="H9359" s="8">
        <v>3.645</v>
      </c>
      <c r="I9359" s="8">
        <v>1.2699</v>
      </c>
      <c r="J9359" s="8">
        <f>datatable[[#This Row],[продажи_]]-datatable[[#This Row],[себестоимость_]]</f>
        <v>2.3750999999999998</v>
      </c>
      <c r="L9359"/>
    </row>
    <row r="9360" spans="2:12" x14ac:dyDescent="0.4">
      <c r="B9360" s="5" t="s">
        <v>67</v>
      </c>
      <c r="C9360" s="5" t="s">
        <v>57</v>
      </c>
      <c r="D9360" s="5" t="s">
        <v>19</v>
      </c>
      <c r="E9360" s="5" t="s">
        <v>7</v>
      </c>
      <c r="F9360" s="6">
        <v>44470</v>
      </c>
      <c r="G9360" s="6" t="str">
        <f>TEXT(datatable[[#This Row],[дата]],"ММ")</f>
        <v>10</v>
      </c>
      <c r="H9360" s="8">
        <v>4.1796000000000006</v>
      </c>
      <c r="I9360" s="8">
        <v>1.9176</v>
      </c>
      <c r="J9360" s="8">
        <f>datatable[[#This Row],[продажи_]]-datatable[[#This Row],[себестоимость_]]</f>
        <v>2.2620000000000005</v>
      </c>
      <c r="L9360"/>
    </row>
    <row r="9361" spans="2:12" x14ac:dyDescent="0.4">
      <c r="B9361" s="5" t="s">
        <v>67</v>
      </c>
      <c r="C9361" s="5" t="s">
        <v>57</v>
      </c>
      <c r="D9361" s="5" t="s">
        <v>19</v>
      </c>
      <c r="E9361" s="5" t="s">
        <v>7</v>
      </c>
      <c r="F9361" s="6">
        <v>44501</v>
      </c>
      <c r="G9361" s="6" t="str">
        <f>TEXT(datatable[[#This Row],[дата]],"ММ")</f>
        <v>11</v>
      </c>
      <c r="H9361" s="8">
        <v>6.9984000000000011</v>
      </c>
      <c r="I9361" s="8">
        <v>2.6928000000000001</v>
      </c>
      <c r="J9361" s="8">
        <f>datatable[[#This Row],[продажи_]]-datatable[[#This Row],[себестоимость_]]</f>
        <v>4.305600000000001</v>
      </c>
      <c r="L9361"/>
    </row>
    <row r="9362" spans="2:12" x14ac:dyDescent="0.4">
      <c r="B9362" s="5" t="s">
        <v>67</v>
      </c>
      <c r="C9362" s="5" t="s">
        <v>57</v>
      </c>
      <c r="D9362" s="5" t="s">
        <v>19</v>
      </c>
      <c r="E9362" s="5" t="s">
        <v>7</v>
      </c>
      <c r="F9362" s="6">
        <v>44531</v>
      </c>
      <c r="G9362" s="6" t="str">
        <f>TEXT(datatable[[#This Row],[дата]],"ММ")</f>
        <v>12</v>
      </c>
      <c r="H9362" s="8">
        <v>4.9896000000000003</v>
      </c>
      <c r="I9362" s="8">
        <v>1.9753999999999998</v>
      </c>
      <c r="J9362" s="8">
        <f>datatable[[#This Row],[продажи_]]-datatable[[#This Row],[себестоимость_]]</f>
        <v>3.0142000000000007</v>
      </c>
      <c r="L9362"/>
    </row>
    <row r="9363" spans="2:12" x14ac:dyDescent="0.4">
      <c r="B9363" s="5" t="s">
        <v>66</v>
      </c>
      <c r="C9363" s="5" t="s">
        <v>54</v>
      </c>
      <c r="D9363" s="5" t="s">
        <v>20</v>
      </c>
      <c r="E9363" s="5" t="s">
        <v>60</v>
      </c>
      <c r="F9363" s="6">
        <v>44197</v>
      </c>
      <c r="G9363" s="6" t="str">
        <f>TEXT(datatable[[#This Row],[дата]],"ММ")</f>
        <v>01</v>
      </c>
      <c r="H9363" s="8">
        <v>134.35</v>
      </c>
      <c r="I9363" s="8">
        <v>45.6875</v>
      </c>
      <c r="J9363" s="8">
        <f>datatable[[#This Row],[продажи_]]-datatable[[#This Row],[себестоимость_]]</f>
        <v>88.662499999999994</v>
      </c>
      <c r="L9363"/>
    </row>
    <row r="9364" spans="2:12" x14ac:dyDescent="0.4">
      <c r="B9364" s="5" t="s">
        <v>66</v>
      </c>
      <c r="C9364" s="5" t="s">
        <v>54</v>
      </c>
      <c r="D9364" s="5" t="s">
        <v>20</v>
      </c>
      <c r="E9364" s="5" t="s">
        <v>60</v>
      </c>
      <c r="F9364" s="6">
        <v>44228</v>
      </c>
      <c r="G9364" s="6" t="str">
        <f>TEXT(datatable[[#This Row],[дата]],"ММ")</f>
        <v>02</v>
      </c>
      <c r="H9364" s="8">
        <v>153.69640000000001</v>
      </c>
      <c r="I9364" s="8">
        <v>79.657499999999999</v>
      </c>
      <c r="J9364" s="8">
        <f>datatable[[#This Row],[продажи_]]-datatable[[#This Row],[себестоимость_]]</f>
        <v>74.038900000000012</v>
      </c>
      <c r="L9364"/>
    </row>
    <row r="9365" spans="2:12" x14ac:dyDescent="0.4">
      <c r="B9365" s="5" t="s">
        <v>66</v>
      </c>
      <c r="C9365" s="5" t="s">
        <v>54</v>
      </c>
      <c r="D9365" s="5" t="s">
        <v>20</v>
      </c>
      <c r="E9365" s="5" t="s">
        <v>60</v>
      </c>
      <c r="F9365" s="6">
        <v>44256</v>
      </c>
      <c r="G9365" s="6" t="str">
        <f>TEXT(datatable[[#This Row],[дата]],"ММ")</f>
        <v>03</v>
      </c>
      <c r="H9365" s="8">
        <v>203.13720000000001</v>
      </c>
      <c r="I9365" s="8">
        <v>62.457499999999996</v>
      </c>
      <c r="J9365" s="8">
        <f>datatable[[#This Row],[продажи_]]-datatable[[#This Row],[себестоимость_]]</f>
        <v>140.67970000000003</v>
      </c>
      <c r="L9365"/>
    </row>
    <row r="9366" spans="2:12" x14ac:dyDescent="0.4">
      <c r="B9366" s="5" t="s">
        <v>66</v>
      </c>
      <c r="C9366" s="5" t="s">
        <v>54</v>
      </c>
      <c r="D9366" s="5" t="s">
        <v>20</v>
      </c>
      <c r="E9366" s="5" t="s">
        <v>60</v>
      </c>
      <c r="F9366" s="6">
        <v>44287</v>
      </c>
      <c r="G9366" s="6" t="str">
        <f>TEXT(datatable[[#This Row],[дата]],"ММ")</f>
        <v>04</v>
      </c>
      <c r="H9366" s="8">
        <v>204.21199999999999</v>
      </c>
      <c r="I9366" s="8">
        <v>70.52</v>
      </c>
      <c r="J9366" s="8">
        <f>datatable[[#This Row],[продажи_]]-datatable[[#This Row],[себестоимость_]]</f>
        <v>133.69200000000001</v>
      </c>
      <c r="L9366"/>
    </row>
    <row r="9367" spans="2:12" x14ac:dyDescent="0.4">
      <c r="B9367" s="5" t="s">
        <v>66</v>
      </c>
      <c r="C9367" s="5" t="s">
        <v>54</v>
      </c>
      <c r="D9367" s="5" t="s">
        <v>20</v>
      </c>
      <c r="E9367" s="5" t="s">
        <v>60</v>
      </c>
      <c r="F9367" s="6">
        <v>44317</v>
      </c>
      <c r="G9367" s="6" t="str">
        <f>TEXT(datatable[[#This Row],[дата]],"ММ")</f>
        <v>05</v>
      </c>
      <c r="H9367" s="8">
        <v>165.51920000000001</v>
      </c>
      <c r="I9367" s="8">
        <v>82.775000000000006</v>
      </c>
      <c r="J9367" s="8">
        <f>datatable[[#This Row],[продажи_]]-datatable[[#This Row],[себестоимость_]]</f>
        <v>82.744200000000006</v>
      </c>
      <c r="L9367"/>
    </row>
    <row r="9368" spans="2:12" x14ac:dyDescent="0.4">
      <c r="B9368" s="5" t="s">
        <v>66</v>
      </c>
      <c r="C9368" s="5" t="s">
        <v>54</v>
      </c>
      <c r="D9368" s="5" t="s">
        <v>20</v>
      </c>
      <c r="E9368" s="5" t="s">
        <v>60</v>
      </c>
      <c r="F9368" s="6">
        <v>44348</v>
      </c>
      <c r="G9368" s="6" t="str">
        <f>TEXT(datatable[[#This Row],[дата]],"ММ")</f>
        <v>06</v>
      </c>
      <c r="H9368" s="8">
        <v>129.37905000000001</v>
      </c>
      <c r="I9368" s="8">
        <v>42.08625</v>
      </c>
      <c r="J9368" s="8">
        <f>datatable[[#This Row],[продажи_]]-datatable[[#This Row],[себестоимость_]]</f>
        <v>87.2928</v>
      </c>
      <c r="L9368"/>
    </row>
    <row r="9369" spans="2:12" x14ac:dyDescent="0.4">
      <c r="B9369" s="5" t="s">
        <v>66</v>
      </c>
      <c r="C9369" s="5" t="s">
        <v>54</v>
      </c>
      <c r="D9369" s="5" t="s">
        <v>20</v>
      </c>
      <c r="E9369" s="5" t="s">
        <v>60</v>
      </c>
      <c r="F9369" s="6">
        <v>44378</v>
      </c>
      <c r="G9369" s="6" t="str">
        <f>TEXT(datatable[[#This Row],[дата]],"ММ")</f>
        <v>07</v>
      </c>
      <c r="H9369" s="8">
        <v>114.86924999999999</v>
      </c>
      <c r="I9369" s="8">
        <v>43.537500000000001</v>
      </c>
      <c r="J9369" s="8">
        <f>datatable[[#This Row],[продажи_]]-datatable[[#This Row],[себестоимость_]]</f>
        <v>71.33175</v>
      </c>
      <c r="L9369"/>
    </row>
    <row r="9370" spans="2:12" x14ac:dyDescent="0.4">
      <c r="B9370" s="5" t="s">
        <v>66</v>
      </c>
      <c r="C9370" s="5" t="s">
        <v>54</v>
      </c>
      <c r="D9370" s="5" t="s">
        <v>20</v>
      </c>
      <c r="E9370" s="5" t="s">
        <v>60</v>
      </c>
      <c r="F9370" s="6">
        <v>44409</v>
      </c>
      <c r="G9370" s="6" t="str">
        <f>TEXT(datatable[[#This Row],[дата]],"ММ")</f>
        <v>08</v>
      </c>
      <c r="H9370" s="8">
        <v>109.62960000000001</v>
      </c>
      <c r="I9370" s="8">
        <v>51.6</v>
      </c>
      <c r="J9370" s="8">
        <f>datatable[[#This Row],[продажи_]]-datatable[[#This Row],[себестоимость_]]</f>
        <v>58.029600000000009</v>
      </c>
      <c r="L9370"/>
    </row>
    <row r="9371" spans="2:12" x14ac:dyDescent="0.4">
      <c r="B9371" s="5" t="s">
        <v>66</v>
      </c>
      <c r="C9371" s="5" t="s">
        <v>54</v>
      </c>
      <c r="D9371" s="5" t="s">
        <v>20</v>
      </c>
      <c r="E9371" s="5" t="s">
        <v>60</v>
      </c>
      <c r="F9371" s="6">
        <v>44440</v>
      </c>
      <c r="G9371" s="6" t="str">
        <f>TEXT(datatable[[#This Row],[дата]],"ММ")</f>
        <v>09</v>
      </c>
      <c r="H9371" s="8">
        <v>103.98690000000001</v>
      </c>
      <c r="I9371" s="8">
        <v>52.245000000000005</v>
      </c>
      <c r="J9371" s="8">
        <f>datatable[[#This Row],[продажи_]]-datatable[[#This Row],[себестоимость_]]</f>
        <v>51.741900000000001</v>
      </c>
      <c r="L9371"/>
    </row>
    <row r="9372" spans="2:12" x14ac:dyDescent="0.4">
      <c r="B9372" s="5" t="s">
        <v>66</v>
      </c>
      <c r="C9372" s="5" t="s">
        <v>54</v>
      </c>
      <c r="D9372" s="5" t="s">
        <v>20</v>
      </c>
      <c r="E9372" s="5" t="s">
        <v>60</v>
      </c>
      <c r="F9372" s="6">
        <v>44470</v>
      </c>
      <c r="G9372" s="6" t="str">
        <f>TEXT(datatable[[#This Row],[дата]],"ММ")</f>
        <v>10</v>
      </c>
      <c r="H9372" s="8">
        <v>178.95420000000001</v>
      </c>
      <c r="I9372" s="8">
        <v>59.985000000000007</v>
      </c>
      <c r="J9372" s="8">
        <f>datatable[[#This Row],[продажи_]]-datatable[[#This Row],[себестоимость_]]</f>
        <v>118.9692</v>
      </c>
      <c r="L9372"/>
    </row>
    <row r="9373" spans="2:12" x14ac:dyDescent="0.4">
      <c r="B9373" s="5" t="s">
        <v>66</v>
      </c>
      <c r="C9373" s="5" t="s">
        <v>54</v>
      </c>
      <c r="D9373" s="5" t="s">
        <v>20</v>
      </c>
      <c r="E9373" s="5" t="s">
        <v>60</v>
      </c>
      <c r="F9373" s="6">
        <v>44501</v>
      </c>
      <c r="G9373" s="6" t="str">
        <f>TEXT(datatable[[#This Row],[дата]],"ММ")</f>
        <v>11</v>
      </c>
      <c r="H9373" s="8">
        <v>212.81040000000002</v>
      </c>
      <c r="I9373" s="8">
        <v>93.740000000000009</v>
      </c>
      <c r="J9373" s="8">
        <f>datatable[[#This Row],[продажи_]]-datatable[[#This Row],[себестоимость_]]</f>
        <v>119.07040000000001</v>
      </c>
      <c r="L9373"/>
    </row>
    <row r="9374" spans="2:12" x14ac:dyDescent="0.4">
      <c r="B9374" s="5" t="s">
        <v>66</v>
      </c>
      <c r="C9374" s="5" t="s">
        <v>54</v>
      </c>
      <c r="D9374" s="5" t="s">
        <v>20</v>
      </c>
      <c r="E9374" s="5" t="s">
        <v>60</v>
      </c>
      <c r="F9374" s="6">
        <v>44531</v>
      </c>
      <c r="G9374" s="6" t="str">
        <f>TEXT(datatable[[#This Row],[дата]],"ММ")</f>
        <v>12</v>
      </c>
      <c r="H9374" s="8">
        <v>156.1147</v>
      </c>
      <c r="I9374" s="8">
        <v>63.962499999999999</v>
      </c>
      <c r="J9374" s="8">
        <f>datatable[[#This Row],[продажи_]]-datatable[[#This Row],[себестоимость_]]</f>
        <v>92.152199999999993</v>
      </c>
      <c r="L9374"/>
    </row>
    <row r="9375" spans="2:12" x14ac:dyDescent="0.4">
      <c r="B9375" s="5" t="s">
        <v>66</v>
      </c>
      <c r="C9375" s="5" t="s">
        <v>54</v>
      </c>
      <c r="D9375" s="5" t="s">
        <v>20</v>
      </c>
      <c r="E9375" s="5" t="s">
        <v>8</v>
      </c>
      <c r="F9375" s="6">
        <v>44197</v>
      </c>
      <c r="G9375" s="6" t="str">
        <f>TEXT(datatable[[#This Row],[дата]],"ММ")</f>
        <v>01</v>
      </c>
      <c r="H9375" s="8">
        <v>66.766500000000008</v>
      </c>
      <c r="I9375" s="8">
        <v>43.29</v>
      </c>
      <c r="J9375" s="8">
        <f>datatable[[#This Row],[продажи_]]-datatable[[#This Row],[себестоимость_]]</f>
        <v>23.476500000000009</v>
      </c>
      <c r="L9375"/>
    </row>
    <row r="9376" spans="2:12" x14ac:dyDescent="0.4">
      <c r="B9376" s="5" t="s">
        <v>66</v>
      </c>
      <c r="C9376" s="5" t="s">
        <v>54</v>
      </c>
      <c r="D9376" s="5" t="s">
        <v>20</v>
      </c>
      <c r="E9376" s="5" t="s">
        <v>8</v>
      </c>
      <c r="F9376" s="6">
        <v>44228</v>
      </c>
      <c r="G9376" s="6" t="str">
        <f>TEXT(datatable[[#This Row],[дата]],"ММ")</f>
        <v>02</v>
      </c>
      <c r="H9376" s="8">
        <v>80.540850000000006</v>
      </c>
      <c r="I9376" s="8">
        <v>71.284199999999998</v>
      </c>
      <c r="J9376" s="8">
        <f>datatable[[#This Row],[продажи_]]-datatable[[#This Row],[себестоимость_]]</f>
        <v>9.2566500000000076</v>
      </c>
      <c r="L9376"/>
    </row>
    <row r="9377" spans="2:12" x14ac:dyDescent="0.4">
      <c r="B9377" s="5" t="s">
        <v>66</v>
      </c>
      <c r="C9377" s="5" t="s">
        <v>54</v>
      </c>
      <c r="D9377" s="5" t="s">
        <v>20</v>
      </c>
      <c r="E9377" s="5" t="s">
        <v>8</v>
      </c>
      <c r="F9377" s="6">
        <v>44256</v>
      </c>
      <c r="G9377" s="6" t="str">
        <f>TEXT(datatable[[#This Row],[дата]],"ММ")</f>
        <v>03</v>
      </c>
      <c r="H9377" s="8">
        <v>75.789000000000016</v>
      </c>
      <c r="I9377" s="8">
        <v>61.952800000000003</v>
      </c>
      <c r="J9377" s="8">
        <f>datatable[[#This Row],[продажи_]]-datatable[[#This Row],[себестоимость_]]</f>
        <v>13.836200000000012</v>
      </c>
      <c r="L9377"/>
    </row>
    <row r="9378" spans="2:12" x14ac:dyDescent="0.4">
      <c r="B9378" s="5" t="s">
        <v>66</v>
      </c>
      <c r="C9378" s="5" t="s">
        <v>54</v>
      </c>
      <c r="D9378" s="5" t="s">
        <v>20</v>
      </c>
      <c r="E9378" s="5" t="s">
        <v>8</v>
      </c>
      <c r="F9378" s="6">
        <v>44287</v>
      </c>
      <c r="G9378" s="6" t="str">
        <f>TEXT(datatable[[#This Row],[дата]],"ММ")</f>
        <v>04</v>
      </c>
      <c r="H9378" s="8">
        <v>106.82640000000002</v>
      </c>
      <c r="I9378" s="8">
        <v>76.190400000000011</v>
      </c>
      <c r="J9378" s="8">
        <f>datatable[[#This Row],[продажи_]]-datatable[[#This Row],[себестоимость_]]</f>
        <v>30.63600000000001</v>
      </c>
      <c r="L9378"/>
    </row>
    <row r="9379" spans="2:12" x14ac:dyDescent="0.4">
      <c r="B9379" s="5" t="s">
        <v>66</v>
      </c>
      <c r="C9379" s="5" t="s">
        <v>54</v>
      </c>
      <c r="D9379" s="5" t="s">
        <v>20</v>
      </c>
      <c r="E9379" s="5" t="s">
        <v>8</v>
      </c>
      <c r="F9379" s="6">
        <v>44317</v>
      </c>
      <c r="G9379" s="6" t="str">
        <f>TEXT(datatable[[#This Row],[дата]],"ММ")</f>
        <v>05</v>
      </c>
      <c r="H9379" s="8">
        <v>73.262700000000009</v>
      </c>
      <c r="I9379" s="8">
        <v>72.727200000000011</v>
      </c>
      <c r="J9379" s="8">
        <f>datatable[[#This Row],[продажи_]]-datatable[[#This Row],[себестоимость_]]</f>
        <v>0.53549999999999898</v>
      </c>
      <c r="L9379"/>
    </row>
    <row r="9380" spans="2:12" x14ac:dyDescent="0.4">
      <c r="B9380" s="5" t="s">
        <v>66</v>
      </c>
      <c r="C9380" s="5" t="s">
        <v>54</v>
      </c>
      <c r="D9380" s="5" t="s">
        <v>20</v>
      </c>
      <c r="E9380" s="5" t="s">
        <v>8</v>
      </c>
      <c r="F9380" s="6">
        <v>44348</v>
      </c>
      <c r="G9380" s="6" t="str">
        <f>TEXT(datatable[[#This Row],[дата]],"ММ")</f>
        <v>06</v>
      </c>
      <c r="H9380" s="8">
        <v>45.473399999999998</v>
      </c>
      <c r="I9380" s="8">
        <v>41.558399999999999</v>
      </c>
      <c r="J9380" s="8">
        <f>datatable[[#This Row],[продажи_]]-datatable[[#This Row],[себестоимость_]]</f>
        <v>3.9149999999999991</v>
      </c>
      <c r="L9380"/>
    </row>
    <row r="9381" spans="2:12" x14ac:dyDescent="0.4">
      <c r="B9381" s="5" t="s">
        <v>66</v>
      </c>
      <c r="C9381" s="5" t="s">
        <v>54</v>
      </c>
      <c r="D9381" s="5" t="s">
        <v>20</v>
      </c>
      <c r="E9381" s="5" t="s">
        <v>8</v>
      </c>
      <c r="F9381" s="6">
        <v>44378</v>
      </c>
      <c r="G9381" s="6" t="str">
        <f>TEXT(datatable[[#This Row],[дата]],"ММ")</f>
        <v>07</v>
      </c>
      <c r="H9381" s="8">
        <v>53.593649999999997</v>
      </c>
      <c r="I9381" s="8">
        <v>38.095199999999998</v>
      </c>
      <c r="J9381" s="8">
        <f>datatable[[#This Row],[продажи_]]-datatable[[#This Row],[себестоимость_]]</f>
        <v>15.498449999999998</v>
      </c>
      <c r="L9381"/>
    </row>
    <row r="9382" spans="2:12" x14ac:dyDescent="0.4">
      <c r="B9382" s="5" t="s">
        <v>66</v>
      </c>
      <c r="C9382" s="5" t="s">
        <v>54</v>
      </c>
      <c r="D9382" s="5" t="s">
        <v>20</v>
      </c>
      <c r="E9382" s="5" t="s">
        <v>8</v>
      </c>
      <c r="F9382" s="6">
        <v>44409</v>
      </c>
      <c r="G9382" s="6" t="str">
        <f>TEXT(datatable[[#This Row],[дата]],"ММ")</f>
        <v>08</v>
      </c>
      <c r="H9382" s="8">
        <v>57.262800000000006</v>
      </c>
      <c r="I9382" s="8">
        <v>38.480000000000004</v>
      </c>
      <c r="J9382" s="8">
        <f>datatable[[#This Row],[продажи_]]-datatable[[#This Row],[себестоимость_]]</f>
        <v>18.782800000000002</v>
      </c>
      <c r="L9382"/>
    </row>
    <row r="9383" spans="2:12" x14ac:dyDescent="0.4">
      <c r="B9383" s="5" t="s">
        <v>66</v>
      </c>
      <c r="C9383" s="5" t="s">
        <v>54</v>
      </c>
      <c r="D9383" s="5" t="s">
        <v>20</v>
      </c>
      <c r="E9383" s="5" t="s">
        <v>8</v>
      </c>
      <c r="F9383" s="6">
        <v>44440</v>
      </c>
      <c r="G9383" s="6" t="str">
        <f>TEXT(datatable[[#This Row],[дата]],"ММ")</f>
        <v>09</v>
      </c>
      <c r="H9383" s="8">
        <v>48.180149999999998</v>
      </c>
      <c r="I9383" s="8">
        <v>39.393900000000002</v>
      </c>
      <c r="J9383" s="8">
        <f>datatable[[#This Row],[продажи_]]-datatable[[#This Row],[себестоимость_]]</f>
        <v>8.7862499999999955</v>
      </c>
      <c r="L9383"/>
    </row>
    <row r="9384" spans="2:12" x14ac:dyDescent="0.4">
      <c r="B9384" s="5" t="s">
        <v>66</v>
      </c>
      <c r="C9384" s="5" t="s">
        <v>54</v>
      </c>
      <c r="D9384" s="5" t="s">
        <v>20</v>
      </c>
      <c r="E9384" s="5" t="s">
        <v>8</v>
      </c>
      <c r="F9384" s="6">
        <v>44470</v>
      </c>
      <c r="G9384" s="6" t="str">
        <f>TEXT(datatable[[#This Row],[дата]],"ММ")</f>
        <v>10</v>
      </c>
      <c r="H9384" s="8">
        <v>84.450600000000009</v>
      </c>
      <c r="I9384" s="8">
        <v>50.793599999999998</v>
      </c>
      <c r="J9384" s="8">
        <f>datatable[[#This Row],[продажи_]]-datatable[[#This Row],[себестоимость_]]</f>
        <v>33.657000000000011</v>
      </c>
      <c r="L9384"/>
    </row>
    <row r="9385" spans="2:12" x14ac:dyDescent="0.4">
      <c r="B9385" s="5" t="s">
        <v>66</v>
      </c>
      <c r="C9385" s="5" t="s">
        <v>54</v>
      </c>
      <c r="D9385" s="5" t="s">
        <v>20</v>
      </c>
      <c r="E9385" s="5" t="s">
        <v>8</v>
      </c>
      <c r="F9385" s="6">
        <v>44501</v>
      </c>
      <c r="G9385" s="6" t="str">
        <f>TEXT(datatable[[#This Row],[дата]],"ММ")</f>
        <v>11</v>
      </c>
      <c r="H9385" s="8">
        <v>110.676</v>
      </c>
      <c r="I9385" s="8">
        <v>79.268800000000013</v>
      </c>
      <c r="J9385" s="8">
        <f>datatable[[#This Row],[продажи_]]-datatable[[#This Row],[себестоимость_]]</f>
        <v>31.407199999999989</v>
      </c>
      <c r="L9385"/>
    </row>
    <row r="9386" spans="2:12" x14ac:dyDescent="0.4">
      <c r="B9386" s="5" t="s">
        <v>66</v>
      </c>
      <c r="C9386" s="5" t="s">
        <v>54</v>
      </c>
      <c r="D9386" s="5" t="s">
        <v>20</v>
      </c>
      <c r="E9386" s="5" t="s">
        <v>8</v>
      </c>
      <c r="F9386" s="6">
        <v>44531</v>
      </c>
      <c r="G9386" s="6" t="str">
        <f>TEXT(datatable[[#This Row],[дата]],"ММ")</f>
        <v>12</v>
      </c>
      <c r="H9386" s="8">
        <v>67.368000000000009</v>
      </c>
      <c r="I9386" s="8">
        <v>57.912400000000005</v>
      </c>
      <c r="J9386" s="8">
        <f>datatable[[#This Row],[продажи_]]-datatable[[#This Row],[себестоимость_]]</f>
        <v>9.455600000000004</v>
      </c>
      <c r="L9386"/>
    </row>
    <row r="9387" spans="2:12" x14ac:dyDescent="0.4">
      <c r="B9387" s="5" t="s">
        <v>66</v>
      </c>
      <c r="C9387" s="5" t="s">
        <v>54</v>
      </c>
      <c r="D9387" s="5" t="s">
        <v>20</v>
      </c>
      <c r="E9387" s="5" t="s">
        <v>61</v>
      </c>
      <c r="F9387" s="6">
        <v>44197</v>
      </c>
      <c r="G9387" s="6" t="str">
        <f>TEXT(datatable[[#This Row],[дата]],"ММ")</f>
        <v>01</v>
      </c>
      <c r="H9387" s="8">
        <v>39.728999999999999</v>
      </c>
      <c r="I9387" s="8">
        <v>31.083500000000001</v>
      </c>
      <c r="J9387" s="8">
        <f>datatable[[#This Row],[продажи_]]-datatable[[#This Row],[себестоимость_]]</f>
        <v>8.6454999999999984</v>
      </c>
      <c r="L9387"/>
    </row>
    <row r="9388" spans="2:12" x14ac:dyDescent="0.4">
      <c r="B9388" s="5" t="s">
        <v>66</v>
      </c>
      <c r="C9388" s="5" t="s">
        <v>54</v>
      </c>
      <c r="D9388" s="5" t="s">
        <v>20</v>
      </c>
      <c r="E9388" s="5" t="s">
        <v>61</v>
      </c>
      <c r="F9388" s="6">
        <v>44228</v>
      </c>
      <c r="G9388" s="6" t="str">
        <f>TEXT(datatable[[#This Row],[дата]],"ММ")</f>
        <v>02</v>
      </c>
      <c r="H9388" s="8">
        <v>74.322299999999998</v>
      </c>
      <c r="I9388" s="8">
        <v>38.142650000000003</v>
      </c>
      <c r="J9388" s="8">
        <f>datatable[[#This Row],[продажи_]]-datatable[[#This Row],[себестоимость_]]</f>
        <v>36.179649999999995</v>
      </c>
      <c r="L9388"/>
    </row>
    <row r="9389" spans="2:12" x14ac:dyDescent="0.4">
      <c r="B9389" s="5" t="s">
        <v>66</v>
      </c>
      <c r="C9389" s="5" t="s">
        <v>54</v>
      </c>
      <c r="D9389" s="5" t="s">
        <v>20</v>
      </c>
      <c r="E9389" s="5" t="s">
        <v>61</v>
      </c>
      <c r="F9389" s="6">
        <v>44256</v>
      </c>
      <c r="G9389" s="6" t="str">
        <f>TEXT(datatable[[#This Row],[дата]],"ММ")</f>
        <v>03</v>
      </c>
      <c r="H9389" s="8">
        <v>81.396000000000001</v>
      </c>
      <c r="I9389" s="8">
        <v>42.703500000000005</v>
      </c>
      <c r="J9389" s="8">
        <f>datatable[[#This Row],[продажи_]]-datatable[[#This Row],[себестоимость_]]</f>
        <v>38.692499999999995</v>
      </c>
      <c r="L9389"/>
    </row>
    <row r="9390" spans="2:12" x14ac:dyDescent="0.4">
      <c r="B9390" s="5" t="s">
        <v>66</v>
      </c>
      <c r="C9390" s="5" t="s">
        <v>54</v>
      </c>
      <c r="D9390" s="5" t="s">
        <v>20</v>
      </c>
      <c r="E9390" s="5" t="s">
        <v>61</v>
      </c>
      <c r="F9390" s="6">
        <v>44287</v>
      </c>
      <c r="G9390" s="6" t="str">
        <f>TEXT(datatable[[#This Row],[дата]],"ММ")</f>
        <v>04</v>
      </c>
      <c r="H9390" s="8">
        <v>75.9696</v>
      </c>
      <c r="I9390" s="8">
        <v>38.113599999999998</v>
      </c>
      <c r="J9390" s="8">
        <f>datatable[[#This Row],[продажи_]]-datatable[[#This Row],[себестоимость_]]</f>
        <v>37.856000000000002</v>
      </c>
      <c r="L9390"/>
    </row>
    <row r="9391" spans="2:12" x14ac:dyDescent="0.4">
      <c r="B9391" s="5" t="s">
        <v>66</v>
      </c>
      <c r="C9391" s="5" t="s">
        <v>54</v>
      </c>
      <c r="D9391" s="5" t="s">
        <v>20</v>
      </c>
      <c r="E9391" s="5" t="s">
        <v>61</v>
      </c>
      <c r="F9391" s="6">
        <v>44317</v>
      </c>
      <c r="G9391" s="6" t="str">
        <f>TEXT(datatable[[#This Row],[дата]],"ММ")</f>
        <v>05</v>
      </c>
      <c r="H9391" s="8">
        <v>59.012099999999997</v>
      </c>
      <c r="I9391" s="8">
        <v>37.823100000000004</v>
      </c>
      <c r="J9391" s="8">
        <f>datatable[[#This Row],[продажи_]]-datatable[[#This Row],[себестоимость_]]</f>
        <v>21.188999999999993</v>
      </c>
      <c r="L9391"/>
    </row>
    <row r="9392" spans="2:12" x14ac:dyDescent="0.4">
      <c r="B9392" s="5" t="s">
        <v>66</v>
      </c>
      <c r="C9392" s="5" t="s">
        <v>54</v>
      </c>
      <c r="D9392" s="5" t="s">
        <v>20</v>
      </c>
      <c r="E9392" s="5" t="s">
        <v>61</v>
      </c>
      <c r="F9392" s="6">
        <v>44348</v>
      </c>
      <c r="G9392" s="6" t="str">
        <f>TEXT(datatable[[#This Row],[дата]],"ММ")</f>
        <v>06</v>
      </c>
      <c r="H9392" s="8">
        <v>37.936350000000004</v>
      </c>
      <c r="I9392" s="8">
        <v>31.112549999999999</v>
      </c>
      <c r="J9392" s="8">
        <f>datatable[[#This Row],[продажи_]]-datatable[[#This Row],[себестоимость_]]</f>
        <v>6.8238000000000056</v>
      </c>
      <c r="L9392"/>
    </row>
    <row r="9393" spans="2:12" x14ac:dyDescent="0.4">
      <c r="B9393" s="5" t="s">
        <v>66</v>
      </c>
      <c r="C9393" s="5" t="s">
        <v>54</v>
      </c>
      <c r="D9393" s="5" t="s">
        <v>20</v>
      </c>
      <c r="E9393" s="5" t="s">
        <v>61</v>
      </c>
      <c r="F9393" s="6">
        <v>44378</v>
      </c>
      <c r="G9393" s="6" t="str">
        <f>TEXT(datatable[[#This Row],[дата]],"ММ")</f>
        <v>07</v>
      </c>
      <c r="H9393" s="8">
        <v>43.168950000000002</v>
      </c>
      <c r="I9393" s="8">
        <v>30.328199999999999</v>
      </c>
      <c r="J9393" s="8">
        <f>datatable[[#This Row],[продажи_]]-datatable[[#This Row],[себестоимость_]]</f>
        <v>12.840750000000003</v>
      </c>
      <c r="L9393"/>
    </row>
    <row r="9394" spans="2:12" x14ac:dyDescent="0.4">
      <c r="B9394" s="5" t="s">
        <v>66</v>
      </c>
      <c r="C9394" s="5" t="s">
        <v>54</v>
      </c>
      <c r="D9394" s="5" t="s">
        <v>20</v>
      </c>
      <c r="E9394" s="5" t="s">
        <v>61</v>
      </c>
      <c r="F9394" s="6">
        <v>44409</v>
      </c>
      <c r="G9394" s="6" t="str">
        <f>TEXT(datatable[[#This Row],[дата]],"ММ")</f>
        <v>08</v>
      </c>
      <c r="H9394" s="8">
        <v>40.310400000000001</v>
      </c>
      <c r="I9394" s="8">
        <v>20.683600000000002</v>
      </c>
      <c r="J9394" s="8">
        <f>datatable[[#This Row],[продажи_]]-datatable[[#This Row],[себестоимость_]]</f>
        <v>19.626799999999999</v>
      </c>
      <c r="L9394"/>
    </row>
    <row r="9395" spans="2:12" x14ac:dyDescent="0.4">
      <c r="B9395" s="5" t="s">
        <v>66</v>
      </c>
      <c r="C9395" s="5" t="s">
        <v>54</v>
      </c>
      <c r="D9395" s="5" t="s">
        <v>20</v>
      </c>
      <c r="E9395" s="5" t="s">
        <v>61</v>
      </c>
      <c r="F9395" s="6">
        <v>44440</v>
      </c>
      <c r="G9395" s="6" t="str">
        <f>TEXT(datatable[[#This Row],[дата]],"ММ")</f>
        <v>09</v>
      </c>
      <c r="H9395" s="8">
        <v>42.296849999999999</v>
      </c>
      <c r="I9395" s="8">
        <v>21.70035</v>
      </c>
      <c r="J9395" s="8">
        <f>datatable[[#This Row],[продажи_]]-datatable[[#This Row],[себестоимость_]]</f>
        <v>20.596499999999999</v>
      </c>
      <c r="L9395"/>
    </row>
    <row r="9396" spans="2:12" x14ac:dyDescent="0.4">
      <c r="B9396" s="5" t="s">
        <v>66</v>
      </c>
      <c r="C9396" s="5" t="s">
        <v>54</v>
      </c>
      <c r="D9396" s="5" t="s">
        <v>20</v>
      </c>
      <c r="E9396" s="5" t="s">
        <v>61</v>
      </c>
      <c r="F9396" s="6">
        <v>44470</v>
      </c>
      <c r="G9396" s="6" t="str">
        <f>TEXT(datatable[[#This Row],[дата]],"ММ")</f>
        <v>10</v>
      </c>
      <c r="H9396" s="8">
        <v>67.442399999999992</v>
      </c>
      <c r="I9396" s="8">
        <v>33.465599999999995</v>
      </c>
      <c r="J9396" s="8">
        <f>datatable[[#This Row],[продажи_]]-datatable[[#This Row],[себестоимость_]]</f>
        <v>33.976799999999997</v>
      </c>
      <c r="L9396"/>
    </row>
    <row r="9397" spans="2:12" x14ac:dyDescent="0.4">
      <c r="B9397" s="5" t="s">
        <v>66</v>
      </c>
      <c r="C9397" s="5" t="s">
        <v>54</v>
      </c>
      <c r="D9397" s="5" t="s">
        <v>20</v>
      </c>
      <c r="E9397" s="5" t="s">
        <v>61</v>
      </c>
      <c r="F9397" s="6">
        <v>44501</v>
      </c>
      <c r="G9397" s="6" t="str">
        <f>TEXT(datatable[[#This Row],[дата]],"ММ")</f>
        <v>11</v>
      </c>
      <c r="H9397" s="8">
        <v>79.070399999999992</v>
      </c>
      <c r="I9397" s="8">
        <v>54.846400000000003</v>
      </c>
      <c r="J9397" s="8">
        <f>datatable[[#This Row],[продажи_]]-datatable[[#This Row],[себестоимость_]]</f>
        <v>24.22399999999999</v>
      </c>
      <c r="L9397"/>
    </row>
    <row r="9398" spans="2:12" x14ac:dyDescent="0.4">
      <c r="B9398" s="5" t="s">
        <v>66</v>
      </c>
      <c r="C9398" s="5" t="s">
        <v>54</v>
      </c>
      <c r="D9398" s="5" t="s">
        <v>20</v>
      </c>
      <c r="E9398" s="5" t="s">
        <v>61</v>
      </c>
      <c r="F9398" s="6">
        <v>44531</v>
      </c>
      <c r="G9398" s="6" t="str">
        <f>TEXT(datatable[[#This Row],[дата]],"ММ")</f>
        <v>12</v>
      </c>
      <c r="H9398" s="8">
        <v>61.725299999999997</v>
      </c>
      <c r="I9398" s="8">
        <v>43.516900000000007</v>
      </c>
      <c r="J9398" s="8">
        <f>datatable[[#This Row],[продажи_]]-datatable[[#This Row],[себестоимость_]]</f>
        <v>18.20839999999999</v>
      </c>
      <c r="L9398"/>
    </row>
    <row r="9399" spans="2:12" x14ac:dyDescent="0.4">
      <c r="B9399" s="5" t="s">
        <v>66</v>
      </c>
      <c r="C9399" s="5" t="s">
        <v>54</v>
      </c>
      <c r="D9399" s="5" t="s">
        <v>20</v>
      </c>
      <c r="E9399" s="5" t="s">
        <v>62</v>
      </c>
      <c r="F9399" s="6">
        <v>44197</v>
      </c>
      <c r="G9399" s="6" t="str">
        <f>TEXT(datatable[[#This Row],[дата]],"ММ")</f>
        <v>01</v>
      </c>
      <c r="H9399" s="8">
        <v>104.673</v>
      </c>
      <c r="I9399" s="8">
        <v>56.516500000000008</v>
      </c>
      <c r="J9399" s="8">
        <f>datatable[[#This Row],[продажи_]]-datatable[[#This Row],[себестоимость_]]</f>
        <v>48.156499999999994</v>
      </c>
      <c r="L9399"/>
    </row>
    <row r="9400" spans="2:12" x14ac:dyDescent="0.4">
      <c r="B9400" s="5" t="s">
        <v>66</v>
      </c>
      <c r="C9400" s="5" t="s">
        <v>54</v>
      </c>
      <c r="D9400" s="5" t="s">
        <v>20</v>
      </c>
      <c r="E9400" s="5" t="s">
        <v>62</v>
      </c>
      <c r="F9400" s="6">
        <v>44228</v>
      </c>
      <c r="G9400" s="6" t="str">
        <f>TEXT(datatable[[#This Row],[дата]],"ММ")</f>
        <v>02</v>
      </c>
      <c r="H9400" s="8">
        <v>101.7497</v>
      </c>
      <c r="I9400" s="8">
        <v>57.968299999999999</v>
      </c>
      <c r="J9400" s="8">
        <f>datatable[[#This Row],[продажи_]]-datatable[[#This Row],[себестоимость_]]</f>
        <v>43.781400000000005</v>
      </c>
      <c r="L9400"/>
    </row>
    <row r="9401" spans="2:12" x14ac:dyDescent="0.4">
      <c r="B9401" s="5" t="s">
        <v>66</v>
      </c>
      <c r="C9401" s="5" t="s">
        <v>54</v>
      </c>
      <c r="D9401" s="5" t="s">
        <v>20</v>
      </c>
      <c r="E9401" s="5" t="s">
        <v>62</v>
      </c>
      <c r="F9401" s="6">
        <v>44256</v>
      </c>
      <c r="G9401" s="6" t="str">
        <f>TEXT(datatable[[#This Row],[дата]],"ММ")</f>
        <v>03</v>
      </c>
      <c r="H9401" s="8">
        <v>138.62100000000001</v>
      </c>
      <c r="I9401" s="8">
        <v>82.752600000000001</v>
      </c>
      <c r="J9401" s="8">
        <f>datatable[[#This Row],[продажи_]]-datatable[[#This Row],[себестоимость_]]</f>
        <v>55.868400000000008</v>
      </c>
      <c r="L9401"/>
    </row>
    <row r="9402" spans="2:12" x14ac:dyDescent="0.4">
      <c r="B9402" s="5" t="s">
        <v>66</v>
      </c>
      <c r="C9402" s="5" t="s">
        <v>54</v>
      </c>
      <c r="D9402" s="5" t="s">
        <v>20</v>
      </c>
      <c r="E9402" s="5" t="s">
        <v>62</v>
      </c>
      <c r="F9402" s="6">
        <v>44287</v>
      </c>
      <c r="G9402" s="6" t="str">
        <f>TEXT(datatable[[#This Row],[дата]],"ММ")</f>
        <v>04</v>
      </c>
      <c r="H9402" s="8">
        <v>168.98560000000001</v>
      </c>
      <c r="I9402" s="8">
        <v>95.403999999999996</v>
      </c>
      <c r="J9402" s="8">
        <f>datatable[[#This Row],[продажи_]]-datatable[[#This Row],[себестоимость_]]</f>
        <v>73.581600000000009</v>
      </c>
      <c r="L9402"/>
    </row>
    <row r="9403" spans="2:12" x14ac:dyDescent="0.4">
      <c r="B9403" s="5" t="s">
        <v>66</v>
      </c>
      <c r="C9403" s="5" t="s">
        <v>54</v>
      </c>
      <c r="D9403" s="5" t="s">
        <v>20</v>
      </c>
      <c r="E9403" s="5" t="s">
        <v>62</v>
      </c>
      <c r="F9403" s="6">
        <v>44317</v>
      </c>
      <c r="G9403" s="6" t="str">
        <f>TEXT(datatable[[#This Row],[дата]],"ММ")</f>
        <v>05</v>
      </c>
      <c r="H9403" s="8">
        <v>108.2564</v>
      </c>
      <c r="I9403" s="8">
        <v>60.9756</v>
      </c>
      <c r="J9403" s="8">
        <f>datatable[[#This Row],[продажи_]]-datatable[[#This Row],[себестоимость_]]</f>
        <v>47.280799999999999</v>
      </c>
      <c r="L9403"/>
    </row>
    <row r="9404" spans="2:12" x14ac:dyDescent="0.4">
      <c r="B9404" s="5" t="s">
        <v>66</v>
      </c>
      <c r="C9404" s="5" t="s">
        <v>54</v>
      </c>
      <c r="D9404" s="5" t="s">
        <v>20</v>
      </c>
      <c r="E9404" s="5" t="s">
        <v>62</v>
      </c>
      <c r="F9404" s="6">
        <v>44348</v>
      </c>
      <c r="G9404" s="6" t="str">
        <f>TEXT(datatable[[#This Row],[дата]],"ММ")</f>
        <v>06</v>
      </c>
      <c r="H9404" s="8">
        <v>90.810900000000004</v>
      </c>
      <c r="I9404" s="8">
        <v>55.064699999999995</v>
      </c>
      <c r="J9404" s="8">
        <f>datatable[[#This Row],[продажи_]]-datatable[[#This Row],[себестоимость_]]</f>
        <v>35.746200000000009</v>
      </c>
      <c r="L9404"/>
    </row>
    <row r="9405" spans="2:12" x14ac:dyDescent="0.4">
      <c r="B9405" s="5" t="s">
        <v>66</v>
      </c>
      <c r="C9405" s="5" t="s">
        <v>54</v>
      </c>
      <c r="D9405" s="5" t="s">
        <v>20</v>
      </c>
      <c r="E9405" s="5" t="s">
        <v>62</v>
      </c>
      <c r="F9405" s="6">
        <v>44378</v>
      </c>
      <c r="G9405" s="6" t="str">
        <f>TEXT(datatable[[#This Row],[дата]],"ММ")</f>
        <v>07</v>
      </c>
      <c r="H9405" s="8">
        <v>98.449200000000005</v>
      </c>
      <c r="I9405" s="8">
        <v>55.531349999999996</v>
      </c>
      <c r="J9405" s="8">
        <f>datatable[[#This Row],[продажи_]]-datatable[[#This Row],[себестоимость_]]</f>
        <v>42.917850000000008</v>
      </c>
      <c r="L9405"/>
    </row>
    <row r="9406" spans="2:12" x14ac:dyDescent="0.4">
      <c r="B9406" s="5" t="s">
        <v>66</v>
      </c>
      <c r="C9406" s="5" t="s">
        <v>54</v>
      </c>
      <c r="D9406" s="5" t="s">
        <v>20</v>
      </c>
      <c r="E9406" s="5" t="s">
        <v>62</v>
      </c>
      <c r="F9406" s="6">
        <v>44409</v>
      </c>
      <c r="G9406" s="6" t="str">
        <f>TEXT(datatable[[#This Row],[дата]],"ММ")</f>
        <v>08</v>
      </c>
      <c r="H9406" s="8">
        <v>64.878399999999999</v>
      </c>
      <c r="I9406" s="8">
        <v>41.894800000000004</v>
      </c>
      <c r="J9406" s="8">
        <f>datatable[[#This Row],[продажи_]]-datatable[[#This Row],[себестоимость_]]</f>
        <v>22.983599999999996</v>
      </c>
      <c r="L9406"/>
    </row>
    <row r="9407" spans="2:12" x14ac:dyDescent="0.4">
      <c r="B9407" s="5" t="s">
        <v>66</v>
      </c>
      <c r="C9407" s="5" t="s">
        <v>54</v>
      </c>
      <c r="D9407" s="5" t="s">
        <v>20</v>
      </c>
      <c r="E9407" s="5" t="s">
        <v>62</v>
      </c>
      <c r="F9407" s="6">
        <v>44440</v>
      </c>
      <c r="G9407" s="6" t="str">
        <f>TEXT(datatable[[#This Row],[дата]],"ММ")</f>
        <v>09</v>
      </c>
      <c r="H9407" s="8">
        <v>70.442099999999996</v>
      </c>
      <c r="I9407" s="8">
        <v>46.198349999999998</v>
      </c>
      <c r="J9407" s="8">
        <f>datatable[[#This Row],[продажи_]]-datatable[[#This Row],[себестоимость_]]</f>
        <v>24.243749999999999</v>
      </c>
      <c r="L9407"/>
    </row>
    <row r="9408" spans="2:12" x14ac:dyDescent="0.4">
      <c r="B9408" s="5" t="s">
        <v>66</v>
      </c>
      <c r="C9408" s="5" t="s">
        <v>54</v>
      </c>
      <c r="D9408" s="5" t="s">
        <v>20</v>
      </c>
      <c r="E9408" s="5" t="s">
        <v>62</v>
      </c>
      <c r="F9408" s="6">
        <v>44470</v>
      </c>
      <c r="G9408" s="6" t="str">
        <f>TEXT(datatable[[#This Row],[дата]],"ММ")</f>
        <v>10</v>
      </c>
      <c r="H9408" s="8">
        <v>130.13399999999999</v>
      </c>
      <c r="I9408" s="8">
        <v>62.22</v>
      </c>
      <c r="J9408" s="8">
        <f>datatable[[#This Row],[продажи_]]-datatable[[#This Row],[себестоимость_]]</f>
        <v>67.913999999999987</v>
      </c>
      <c r="L9408"/>
    </row>
    <row r="9409" spans="2:12" x14ac:dyDescent="0.4">
      <c r="B9409" s="5" t="s">
        <v>66</v>
      </c>
      <c r="C9409" s="5" t="s">
        <v>54</v>
      </c>
      <c r="D9409" s="5" t="s">
        <v>20</v>
      </c>
      <c r="E9409" s="5" t="s">
        <v>62</v>
      </c>
      <c r="F9409" s="6">
        <v>44501</v>
      </c>
      <c r="G9409" s="6" t="str">
        <f>TEXT(datatable[[#This Row],[дата]],"ММ")</f>
        <v>11</v>
      </c>
      <c r="H9409" s="8">
        <v>132.77439999999999</v>
      </c>
      <c r="I9409" s="8">
        <v>69.686400000000006</v>
      </c>
      <c r="J9409" s="8">
        <f>datatable[[#This Row],[продажи_]]-datatable[[#This Row],[себестоимость_]]</f>
        <v>63.08799999999998</v>
      </c>
      <c r="L9409"/>
    </row>
    <row r="9410" spans="2:12" x14ac:dyDescent="0.4">
      <c r="B9410" s="5" t="s">
        <v>66</v>
      </c>
      <c r="C9410" s="5" t="s">
        <v>54</v>
      </c>
      <c r="D9410" s="5" t="s">
        <v>20</v>
      </c>
      <c r="E9410" s="5" t="s">
        <v>62</v>
      </c>
      <c r="F9410" s="6">
        <v>44531</v>
      </c>
      <c r="G9410" s="6" t="str">
        <f>TEXT(datatable[[#This Row],[дата]],"ММ")</f>
        <v>12</v>
      </c>
      <c r="H9410" s="8">
        <v>151.82300000000001</v>
      </c>
      <c r="I9410" s="8">
        <v>85.656199999999998</v>
      </c>
      <c r="J9410" s="8">
        <f>datatable[[#This Row],[продажи_]]-datatable[[#This Row],[себестоимость_]]</f>
        <v>66.166800000000009</v>
      </c>
      <c r="L9410"/>
    </row>
    <row r="9411" spans="2:12" x14ac:dyDescent="0.4">
      <c r="B9411" s="5" t="s">
        <v>66</v>
      </c>
      <c r="C9411" s="5" t="s">
        <v>54</v>
      </c>
      <c r="D9411" s="5" t="s">
        <v>20</v>
      </c>
      <c r="E9411" s="5" t="s">
        <v>9</v>
      </c>
      <c r="F9411" s="6">
        <v>44197</v>
      </c>
      <c r="G9411" s="6" t="str">
        <f>TEXT(datatable[[#This Row],[дата]],"ММ")</f>
        <v>01</v>
      </c>
      <c r="H9411" s="8">
        <v>72.160000000000011</v>
      </c>
      <c r="I9411" s="8">
        <v>53.045999999999999</v>
      </c>
      <c r="J9411" s="8">
        <f>datatable[[#This Row],[продажи_]]-datatable[[#This Row],[себестоимость_]]</f>
        <v>19.114000000000011</v>
      </c>
      <c r="L9411"/>
    </row>
    <row r="9412" spans="2:12" x14ac:dyDescent="0.4">
      <c r="B9412" s="5" t="s">
        <v>66</v>
      </c>
      <c r="C9412" s="5" t="s">
        <v>54</v>
      </c>
      <c r="D9412" s="5" t="s">
        <v>20</v>
      </c>
      <c r="E9412" s="5" t="s">
        <v>9</v>
      </c>
      <c r="F9412" s="6">
        <v>44228</v>
      </c>
      <c r="G9412" s="6" t="str">
        <f>TEXT(datatable[[#This Row],[дата]],"ММ")</f>
        <v>02</v>
      </c>
      <c r="H9412" s="8">
        <v>134.84899999999999</v>
      </c>
      <c r="I9412" s="8">
        <v>81.274050000000003</v>
      </c>
      <c r="J9412" s="8">
        <f>datatable[[#This Row],[продажи_]]-datatable[[#This Row],[себестоимость_]]</f>
        <v>53.574949999999987</v>
      </c>
      <c r="L9412"/>
    </row>
    <row r="9413" spans="2:12" x14ac:dyDescent="0.4">
      <c r="B9413" s="5" t="s">
        <v>66</v>
      </c>
      <c r="C9413" s="5" t="s">
        <v>54</v>
      </c>
      <c r="D9413" s="5" t="s">
        <v>20</v>
      </c>
      <c r="E9413" s="5" t="s">
        <v>9</v>
      </c>
      <c r="F9413" s="6">
        <v>44256</v>
      </c>
      <c r="G9413" s="6" t="str">
        <f>TEXT(datatable[[#This Row],[дата]],"ММ")</f>
        <v>03</v>
      </c>
      <c r="H9413" s="8">
        <v>119.96599999999999</v>
      </c>
      <c r="I9413" s="8">
        <v>89.2941</v>
      </c>
      <c r="J9413" s="8">
        <f>datatable[[#This Row],[продажи_]]-datatable[[#This Row],[себестоимость_]]</f>
        <v>30.671899999999994</v>
      </c>
      <c r="L9413"/>
    </row>
    <row r="9414" spans="2:12" x14ac:dyDescent="0.4">
      <c r="B9414" s="5" t="s">
        <v>66</v>
      </c>
      <c r="C9414" s="5" t="s">
        <v>54</v>
      </c>
      <c r="D9414" s="5" t="s">
        <v>20</v>
      </c>
      <c r="E9414" s="5" t="s">
        <v>9</v>
      </c>
      <c r="F9414" s="6">
        <v>44287</v>
      </c>
      <c r="G9414" s="6" t="str">
        <f>TEXT(datatable[[#This Row],[дата]],"ММ")</f>
        <v>04</v>
      </c>
      <c r="H9414" s="8">
        <v>167.41119999999998</v>
      </c>
      <c r="I9414" s="8">
        <v>82.852800000000002</v>
      </c>
      <c r="J9414" s="8">
        <f>datatable[[#This Row],[продажи_]]-datatable[[#This Row],[себестоимость_]]</f>
        <v>84.558399999999978</v>
      </c>
      <c r="L9414"/>
    </row>
    <row r="9415" spans="2:12" x14ac:dyDescent="0.4">
      <c r="B9415" s="5" t="s">
        <v>66</v>
      </c>
      <c r="C9415" s="5" t="s">
        <v>54</v>
      </c>
      <c r="D9415" s="5" t="s">
        <v>20</v>
      </c>
      <c r="E9415" s="5" t="s">
        <v>9</v>
      </c>
      <c r="F9415" s="6">
        <v>44317</v>
      </c>
      <c r="G9415" s="6" t="str">
        <f>TEXT(datatable[[#This Row],[дата]],"ММ")</f>
        <v>05</v>
      </c>
      <c r="H9415" s="8">
        <v>126.28</v>
      </c>
      <c r="I9415" s="8">
        <v>91.062299999999993</v>
      </c>
      <c r="J9415" s="8">
        <f>datatable[[#This Row],[продажи_]]-datatable[[#This Row],[себестоимость_]]</f>
        <v>35.217700000000008</v>
      </c>
      <c r="L9415"/>
    </row>
    <row r="9416" spans="2:12" x14ac:dyDescent="0.4">
      <c r="B9416" s="5" t="s">
        <v>66</v>
      </c>
      <c r="C9416" s="5" t="s">
        <v>54</v>
      </c>
      <c r="D9416" s="5" t="s">
        <v>20</v>
      </c>
      <c r="E9416" s="5" t="s">
        <v>9</v>
      </c>
      <c r="F9416" s="6">
        <v>44348</v>
      </c>
      <c r="G9416" s="6" t="str">
        <f>TEXT(datatable[[#This Row],[дата]],"ММ")</f>
        <v>06</v>
      </c>
      <c r="H9416" s="8">
        <v>90.921600000000012</v>
      </c>
      <c r="I9416" s="8">
        <v>48.878100000000003</v>
      </c>
      <c r="J9416" s="8">
        <f>datatable[[#This Row],[продажи_]]-datatable[[#This Row],[себестоимость_]]</f>
        <v>42.043500000000009</v>
      </c>
      <c r="L9416"/>
    </row>
    <row r="9417" spans="2:12" x14ac:dyDescent="0.4">
      <c r="B9417" s="5" t="s">
        <v>66</v>
      </c>
      <c r="C9417" s="5" t="s">
        <v>54</v>
      </c>
      <c r="D9417" s="5" t="s">
        <v>20</v>
      </c>
      <c r="E9417" s="5" t="s">
        <v>9</v>
      </c>
      <c r="F9417" s="6">
        <v>44378</v>
      </c>
      <c r="G9417" s="6" t="str">
        <f>TEXT(datatable[[#This Row],[дата]],"ММ")</f>
        <v>07</v>
      </c>
      <c r="H9417" s="8">
        <v>94.168800000000005</v>
      </c>
      <c r="I9417" s="8">
        <v>53.424900000000001</v>
      </c>
      <c r="J9417" s="8">
        <f>datatable[[#This Row],[продажи_]]-datatable[[#This Row],[себестоимость_]]</f>
        <v>40.743900000000004</v>
      </c>
      <c r="L9417"/>
    </row>
    <row r="9418" spans="2:12" x14ac:dyDescent="0.4">
      <c r="B9418" s="5" t="s">
        <v>66</v>
      </c>
      <c r="C9418" s="5" t="s">
        <v>54</v>
      </c>
      <c r="D9418" s="5" t="s">
        <v>20</v>
      </c>
      <c r="E9418" s="5" t="s">
        <v>9</v>
      </c>
      <c r="F9418" s="6">
        <v>44409</v>
      </c>
      <c r="G9418" s="6" t="str">
        <f>TEXT(datatable[[#This Row],[дата]],"ММ")</f>
        <v>08</v>
      </c>
      <c r="H9418" s="8">
        <v>59.892799999999994</v>
      </c>
      <c r="I9418" s="8">
        <v>40.416000000000004</v>
      </c>
      <c r="J9418" s="8">
        <f>datatable[[#This Row],[продажи_]]-datatable[[#This Row],[себестоимость_]]</f>
        <v>19.47679999999999</v>
      </c>
      <c r="L9418"/>
    </row>
    <row r="9419" spans="2:12" x14ac:dyDescent="0.4">
      <c r="B9419" s="5" t="s">
        <v>66</v>
      </c>
      <c r="C9419" s="5" t="s">
        <v>54</v>
      </c>
      <c r="D9419" s="5" t="s">
        <v>20</v>
      </c>
      <c r="E9419" s="5" t="s">
        <v>9</v>
      </c>
      <c r="F9419" s="6">
        <v>44440</v>
      </c>
      <c r="G9419" s="6" t="str">
        <f>TEXT(datatable[[#This Row],[дата]],"ММ")</f>
        <v>09</v>
      </c>
      <c r="H9419" s="8">
        <v>81.180000000000007</v>
      </c>
      <c r="I9419" s="8">
        <v>49.446449999999999</v>
      </c>
      <c r="J9419" s="8">
        <f>datatable[[#This Row],[продажи_]]-datatable[[#This Row],[себестоимость_]]</f>
        <v>31.733550000000008</v>
      </c>
      <c r="L9419"/>
    </row>
    <row r="9420" spans="2:12" x14ac:dyDescent="0.4">
      <c r="B9420" s="5" t="s">
        <v>66</v>
      </c>
      <c r="C9420" s="5" t="s">
        <v>54</v>
      </c>
      <c r="D9420" s="5" t="s">
        <v>20</v>
      </c>
      <c r="E9420" s="5" t="s">
        <v>9</v>
      </c>
      <c r="F9420" s="6">
        <v>44470</v>
      </c>
      <c r="G9420" s="6" t="str">
        <f>TEXT(datatable[[#This Row],[дата]],"ММ")</f>
        <v>10</v>
      </c>
      <c r="H9420" s="8">
        <v>117.98160000000001</v>
      </c>
      <c r="I9420" s="8">
        <v>75.78</v>
      </c>
      <c r="J9420" s="8">
        <f>datatable[[#This Row],[продажи_]]-datatable[[#This Row],[себестоимость_]]</f>
        <v>42.201600000000013</v>
      </c>
      <c r="L9420"/>
    </row>
    <row r="9421" spans="2:12" x14ac:dyDescent="0.4">
      <c r="B9421" s="5" t="s">
        <v>66</v>
      </c>
      <c r="C9421" s="5" t="s">
        <v>54</v>
      </c>
      <c r="D9421" s="5" t="s">
        <v>20</v>
      </c>
      <c r="E9421" s="5" t="s">
        <v>9</v>
      </c>
      <c r="F9421" s="6">
        <v>44501</v>
      </c>
      <c r="G9421" s="6" t="str">
        <f>TEXT(datatable[[#This Row],[дата]],"ММ")</f>
        <v>11</v>
      </c>
      <c r="H9421" s="8">
        <v>124.11519999999999</v>
      </c>
      <c r="I9421" s="8">
        <v>85.884</v>
      </c>
      <c r="J9421" s="8">
        <f>datatable[[#This Row],[продажи_]]-datatable[[#This Row],[себестоимость_]]</f>
        <v>38.231199999999987</v>
      </c>
      <c r="L9421"/>
    </row>
    <row r="9422" spans="2:12" x14ac:dyDescent="0.4">
      <c r="B9422" s="5" t="s">
        <v>66</v>
      </c>
      <c r="C9422" s="5" t="s">
        <v>54</v>
      </c>
      <c r="D9422" s="5" t="s">
        <v>20</v>
      </c>
      <c r="E9422" s="5" t="s">
        <v>9</v>
      </c>
      <c r="F9422" s="6">
        <v>44531</v>
      </c>
      <c r="G9422" s="6" t="str">
        <f>TEXT(datatable[[#This Row],[дата]],"ММ")</f>
        <v>12</v>
      </c>
      <c r="H9422" s="8">
        <v>133.85680000000002</v>
      </c>
      <c r="I9422" s="8">
        <v>91.062299999999993</v>
      </c>
      <c r="J9422" s="8">
        <f>datatable[[#This Row],[продажи_]]-datatable[[#This Row],[себестоимость_]]</f>
        <v>42.794500000000028</v>
      </c>
      <c r="L9422"/>
    </row>
    <row r="9423" spans="2:12" x14ac:dyDescent="0.4">
      <c r="B9423" s="5" t="s">
        <v>66</v>
      </c>
      <c r="C9423" s="5" t="s">
        <v>54</v>
      </c>
      <c r="D9423" s="5" t="s">
        <v>20</v>
      </c>
      <c r="E9423" s="5" t="s">
        <v>10</v>
      </c>
      <c r="F9423" s="6">
        <v>44197</v>
      </c>
      <c r="G9423" s="6" t="str">
        <f>TEXT(datatable[[#This Row],[дата]],"ММ")</f>
        <v>01</v>
      </c>
      <c r="H9423" s="8">
        <v>41.195</v>
      </c>
      <c r="I9423" s="8">
        <v>27.304500000000004</v>
      </c>
      <c r="J9423" s="8">
        <f>datatable[[#This Row],[продажи_]]-datatable[[#This Row],[себестоимость_]]</f>
        <v>13.890499999999996</v>
      </c>
      <c r="L9423"/>
    </row>
    <row r="9424" spans="2:12" x14ac:dyDescent="0.4">
      <c r="B9424" s="5" t="s">
        <v>66</v>
      </c>
      <c r="C9424" s="5" t="s">
        <v>54</v>
      </c>
      <c r="D9424" s="5" t="s">
        <v>20</v>
      </c>
      <c r="E9424" s="5" t="s">
        <v>10</v>
      </c>
      <c r="F9424" s="6">
        <v>44228</v>
      </c>
      <c r="G9424" s="6" t="str">
        <f>TEXT(datatable[[#This Row],[дата]],"ММ")</f>
        <v>02</v>
      </c>
      <c r="H9424" s="8">
        <v>45.045000000000002</v>
      </c>
      <c r="I9424" s="8">
        <v>36.798449999999995</v>
      </c>
      <c r="J9424" s="8">
        <f>datatable[[#This Row],[продажи_]]-datatable[[#This Row],[себестоимость_]]</f>
        <v>8.2465500000000063</v>
      </c>
      <c r="L9424"/>
    </row>
    <row r="9425" spans="2:12" x14ac:dyDescent="0.4">
      <c r="B9425" s="5" t="s">
        <v>66</v>
      </c>
      <c r="C9425" s="5" t="s">
        <v>54</v>
      </c>
      <c r="D9425" s="5" t="s">
        <v>20</v>
      </c>
      <c r="E9425" s="5" t="s">
        <v>10</v>
      </c>
      <c r="F9425" s="6">
        <v>44256</v>
      </c>
      <c r="G9425" s="6" t="str">
        <f>TEXT(datatable[[#This Row],[дата]],"ММ")</f>
        <v>03</v>
      </c>
      <c r="H9425" s="8">
        <v>46.893000000000001</v>
      </c>
      <c r="I9425" s="8">
        <v>34.017899999999997</v>
      </c>
      <c r="J9425" s="8">
        <f>datatable[[#This Row],[продажи_]]-datatable[[#This Row],[себестоимость_]]</f>
        <v>12.875100000000003</v>
      </c>
      <c r="L9425"/>
    </row>
    <row r="9426" spans="2:12" x14ac:dyDescent="0.4">
      <c r="B9426" s="5" t="s">
        <v>66</v>
      </c>
      <c r="C9426" s="5" t="s">
        <v>54</v>
      </c>
      <c r="D9426" s="5" t="s">
        <v>20</v>
      </c>
      <c r="E9426" s="5" t="s">
        <v>10</v>
      </c>
      <c r="F9426" s="6">
        <v>44287</v>
      </c>
      <c r="G9426" s="6" t="str">
        <f>TEXT(datatable[[#This Row],[дата]],"ММ")</f>
        <v>04</v>
      </c>
      <c r="H9426" s="8">
        <v>62.216000000000001</v>
      </c>
      <c r="I9426" s="8">
        <v>40.480800000000002</v>
      </c>
      <c r="J9426" s="8">
        <f>datatable[[#This Row],[продажи_]]-datatable[[#This Row],[себестоимость_]]</f>
        <v>21.735199999999999</v>
      </c>
      <c r="L9426"/>
    </row>
    <row r="9427" spans="2:12" x14ac:dyDescent="0.4">
      <c r="B9427" s="5" t="s">
        <v>66</v>
      </c>
      <c r="C9427" s="5" t="s">
        <v>54</v>
      </c>
      <c r="D9427" s="5" t="s">
        <v>20</v>
      </c>
      <c r="E9427" s="5" t="s">
        <v>10</v>
      </c>
      <c r="F9427" s="6">
        <v>44317</v>
      </c>
      <c r="G9427" s="6" t="str">
        <f>TEXT(datatable[[#This Row],[дата]],"ММ")</f>
        <v>05</v>
      </c>
      <c r="H9427" s="8">
        <v>45.814999999999998</v>
      </c>
      <c r="I9427" s="8">
        <v>37.875600000000006</v>
      </c>
      <c r="J9427" s="8">
        <f>datatable[[#This Row],[продажи_]]-datatable[[#This Row],[себестоимость_]]</f>
        <v>7.939399999999992</v>
      </c>
      <c r="L9427"/>
    </row>
    <row r="9428" spans="2:12" x14ac:dyDescent="0.4">
      <c r="B9428" s="5" t="s">
        <v>66</v>
      </c>
      <c r="C9428" s="5" t="s">
        <v>54</v>
      </c>
      <c r="D9428" s="5" t="s">
        <v>20</v>
      </c>
      <c r="E9428" s="5" t="s">
        <v>10</v>
      </c>
      <c r="F9428" s="6">
        <v>44348</v>
      </c>
      <c r="G9428" s="6" t="str">
        <f>TEXT(datatable[[#This Row],[дата]],"ММ")</f>
        <v>06</v>
      </c>
      <c r="H9428" s="8">
        <v>39.847499999999997</v>
      </c>
      <c r="I9428" s="8">
        <v>26.603100000000001</v>
      </c>
      <c r="J9428" s="8">
        <f>datatable[[#This Row],[продажи_]]-datatable[[#This Row],[себестоимость_]]</f>
        <v>13.244399999999995</v>
      </c>
      <c r="L9428"/>
    </row>
    <row r="9429" spans="2:12" x14ac:dyDescent="0.4">
      <c r="B9429" s="5" t="s">
        <v>66</v>
      </c>
      <c r="C9429" s="5" t="s">
        <v>54</v>
      </c>
      <c r="D9429" s="5" t="s">
        <v>20</v>
      </c>
      <c r="E9429" s="5" t="s">
        <v>10</v>
      </c>
      <c r="F9429" s="6">
        <v>44378</v>
      </c>
      <c r="G9429" s="6" t="str">
        <f>TEXT(datatable[[#This Row],[дата]],"ММ")</f>
        <v>07</v>
      </c>
      <c r="H9429" s="8">
        <v>34.996499999999997</v>
      </c>
      <c r="I9429" s="8">
        <v>22.319550000000003</v>
      </c>
      <c r="J9429" s="8">
        <f>datatable[[#This Row],[продажи_]]-datatable[[#This Row],[себестоимость_]]</f>
        <v>12.676949999999994</v>
      </c>
      <c r="L9429"/>
    </row>
    <row r="9430" spans="2:12" x14ac:dyDescent="0.4">
      <c r="B9430" s="5" t="s">
        <v>66</v>
      </c>
      <c r="C9430" s="5" t="s">
        <v>54</v>
      </c>
      <c r="D9430" s="5" t="s">
        <v>20</v>
      </c>
      <c r="E9430" s="5" t="s">
        <v>10</v>
      </c>
      <c r="F9430" s="6">
        <v>44409</v>
      </c>
      <c r="G9430" s="6" t="str">
        <f>TEXT(datatable[[#This Row],[дата]],"ММ")</f>
        <v>08</v>
      </c>
      <c r="H9430" s="8">
        <v>32.956000000000003</v>
      </c>
      <c r="I9430" s="8">
        <v>23.246399999999998</v>
      </c>
      <c r="J9430" s="8">
        <f>datatable[[#This Row],[продажи_]]-datatable[[#This Row],[себестоимость_]]</f>
        <v>9.7096000000000053</v>
      </c>
      <c r="L9430"/>
    </row>
    <row r="9431" spans="2:12" x14ac:dyDescent="0.4">
      <c r="B9431" s="5" t="s">
        <v>66</v>
      </c>
      <c r="C9431" s="5" t="s">
        <v>54</v>
      </c>
      <c r="D9431" s="5" t="s">
        <v>20</v>
      </c>
      <c r="E9431" s="5" t="s">
        <v>10</v>
      </c>
      <c r="F9431" s="6">
        <v>44440</v>
      </c>
      <c r="G9431" s="6" t="str">
        <f>TEXT(datatable[[#This Row],[дата]],"ММ")</f>
        <v>09</v>
      </c>
      <c r="H9431" s="8">
        <v>40.193999999999996</v>
      </c>
      <c r="I9431" s="8">
        <v>24.799500000000005</v>
      </c>
      <c r="J9431" s="8">
        <f>datatable[[#This Row],[продажи_]]-datatable[[#This Row],[себестоимость_]]</f>
        <v>15.39449999999999</v>
      </c>
      <c r="L9431"/>
    </row>
    <row r="9432" spans="2:12" x14ac:dyDescent="0.4">
      <c r="B9432" s="5" t="s">
        <v>66</v>
      </c>
      <c r="C9432" s="5" t="s">
        <v>54</v>
      </c>
      <c r="D9432" s="5" t="s">
        <v>20</v>
      </c>
      <c r="E9432" s="5" t="s">
        <v>10</v>
      </c>
      <c r="F9432" s="6">
        <v>44470</v>
      </c>
      <c r="G9432" s="6" t="str">
        <f>TEXT(datatable[[#This Row],[дата]],"ММ")</f>
        <v>10</v>
      </c>
      <c r="H9432" s="8">
        <v>52.667999999999999</v>
      </c>
      <c r="I9432" s="8">
        <v>24.9498</v>
      </c>
      <c r="J9432" s="8">
        <f>datatable[[#This Row],[продажи_]]-datatable[[#This Row],[себестоимость_]]</f>
        <v>27.7182</v>
      </c>
      <c r="L9432"/>
    </row>
    <row r="9433" spans="2:12" x14ac:dyDescent="0.4">
      <c r="B9433" s="5" t="s">
        <v>66</v>
      </c>
      <c r="C9433" s="5" t="s">
        <v>54</v>
      </c>
      <c r="D9433" s="5" t="s">
        <v>20</v>
      </c>
      <c r="E9433" s="5" t="s">
        <v>10</v>
      </c>
      <c r="F9433" s="6">
        <v>44501</v>
      </c>
      <c r="G9433" s="6" t="str">
        <f>TEXT(datatable[[#This Row],[дата]],"ММ")</f>
        <v>11</v>
      </c>
      <c r="H9433" s="8">
        <v>68.376000000000005</v>
      </c>
      <c r="I9433" s="8">
        <v>37.675199999999997</v>
      </c>
      <c r="J9433" s="8">
        <f>datatable[[#This Row],[продажи_]]-datatable[[#This Row],[себестоимость_]]</f>
        <v>30.700800000000008</v>
      </c>
      <c r="L9433"/>
    </row>
    <row r="9434" spans="2:12" x14ac:dyDescent="0.4">
      <c r="B9434" s="5" t="s">
        <v>66</v>
      </c>
      <c r="C9434" s="5" t="s">
        <v>54</v>
      </c>
      <c r="D9434" s="5" t="s">
        <v>20</v>
      </c>
      <c r="E9434" s="5" t="s">
        <v>10</v>
      </c>
      <c r="F9434" s="6">
        <v>44531</v>
      </c>
      <c r="G9434" s="6" t="str">
        <f>TEXT(datatable[[#This Row],[дата]],"ММ")</f>
        <v>12</v>
      </c>
      <c r="H9434" s="8">
        <v>46.893000000000001</v>
      </c>
      <c r="I9434" s="8">
        <v>41.7333</v>
      </c>
      <c r="J9434" s="8">
        <f>datatable[[#This Row],[продажи_]]-datatable[[#This Row],[себестоимость_]]</f>
        <v>5.1597000000000008</v>
      </c>
      <c r="L9434"/>
    </row>
    <row r="9435" spans="2:12" x14ac:dyDescent="0.4">
      <c r="B9435" s="5" t="s">
        <v>66</v>
      </c>
      <c r="C9435" s="5" t="s">
        <v>54</v>
      </c>
      <c r="D9435" s="5" t="s">
        <v>20</v>
      </c>
      <c r="E9435" s="5" t="s">
        <v>7</v>
      </c>
      <c r="F9435" s="6">
        <v>44197</v>
      </c>
      <c r="G9435" s="6" t="str">
        <f>TEXT(datatable[[#This Row],[дата]],"ММ")</f>
        <v>01</v>
      </c>
      <c r="H9435" s="8">
        <v>6.9525000000000006</v>
      </c>
      <c r="I9435" s="8">
        <v>1.9064999999999999</v>
      </c>
      <c r="J9435" s="8">
        <f>datatable[[#This Row],[продажи_]]-datatable[[#This Row],[себестоимость_]]</f>
        <v>5.0460000000000012</v>
      </c>
      <c r="L9435"/>
    </row>
    <row r="9436" spans="2:12" x14ac:dyDescent="0.4">
      <c r="B9436" s="5" t="s">
        <v>66</v>
      </c>
      <c r="C9436" s="5" t="s">
        <v>54</v>
      </c>
      <c r="D9436" s="5" t="s">
        <v>20</v>
      </c>
      <c r="E9436" s="5" t="s">
        <v>7</v>
      </c>
      <c r="F9436" s="6">
        <v>44228</v>
      </c>
      <c r="G9436" s="6" t="str">
        <f>TEXT(datatable[[#This Row],[дата]],"ММ")</f>
        <v>02</v>
      </c>
      <c r="H9436" s="8">
        <v>9.213750000000001</v>
      </c>
      <c r="I9436" s="8">
        <v>2.5850499999999998</v>
      </c>
      <c r="J9436" s="8">
        <f>datatable[[#This Row],[продажи_]]-datatable[[#This Row],[себестоимость_]]</f>
        <v>6.6287000000000011</v>
      </c>
      <c r="L9436"/>
    </row>
    <row r="9437" spans="2:12" x14ac:dyDescent="0.4">
      <c r="B9437" s="5" t="s">
        <v>66</v>
      </c>
      <c r="C9437" s="5" t="s">
        <v>54</v>
      </c>
      <c r="D9437" s="5" t="s">
        <v>20</v>
      </c>
      <c r="E9437" s="5" t="s">
        <v>7</v>
      </c>
      <c r="F9437" s="6">
        <v>44256</v>
      </c>
      <c r="G9437" s="6" t="str">
        <f>TEXT(datatable[[#This Row],[дата]],"ММ")</f>
        <v>03</v>
      </c>
      <c r="H9437" s="8">
        <v>9.166500000000001</v>
      </c>
      <c r="I9437" s="8">
        <v>3.0996000000000001</v>
      </c>
      <c r="J9437" s="8">
        <f>datatable[[#This Row],[продажи_]]-datatable[[#This Row],[себестоимость_]]</f>
        <v>6.0669000000000004</v>
      </c>
      <c r="L9437"/>
    </row>
    <row r="9438" spans="2:12" x14ac:dyDescent="0.4">
      <c r="B9438" s="5" t="s">
        <v>66</v>
      </c>
      <c r="C9438" s="5" t="s">
        <v>54</v>
      </c>
      <c r="D9438" s="5" t="s">
        <v>20</v>
      </c>
      <c r="E9438" s="5" t="s">
        <v>7</v>
      </c>
      <c r="F9438" s="6">
        <v>44287</v>
      </c>
      <c r="G9438" s="6" t="str">
        <f>TEXT(datatable[[#This Row],[дата]],"ММ")</f>
        <v>04</v>
      </c>
      <c r="H9438" s="8">
        <v>12.203999999999999</v>
      </c>
      <c r="I9438" s="8">
        <v>3.7391999999999999</v>
      </c>
      <c r="J9438" s="8">
        <f>datatable[[#This Row],[продажи_]]-datatable[[#This Row],[себестоимость_]]</f>
        <v>8.4647999999999985</v>
      </c>
      <c r="L9438"/>
    </row>
    <row r="9439" spans="2:12" x14ac:dyDescent="0.4">
      <c r="B9439" s="5" t="s">
        <v>66</v>
      </c>
      <c r="C9439" s="5" t="s">
        <v>54</v>
      </c>
      <c r="D9439" s="5" t="s">
        <v>20</v>
      </c>
      <c r="E9439" s="5" t="s">
        <v>7</v>
      </c>
      <c r="F9439" s="6">
        <v>44317</v>
      </c>
      <c r="G9439" s="6" t="str">
        <f>TEXT(datatable[[#This Row],[дата]],"ММ")</f>
        <v>05</v>
      </c>
      <c r="H9439" s="8">
        <v>7.7490000000000006</v>
      </c>
      <c r="I9439" s="8">
        <v>2.3820999999999999</v>
      </c>
      <c r="J9439" s="8">
        <f>datatable[[#This Row],[продажи_]]-datatable[[#This Row],[себестоимость_]]</f>
        <v>5.3669000000000011</v>
      </c>
      <c r="L9439"/>
    </row>
    <row r="9440" spans="2:12" x14ac:dyDescent="0.4">
      <c r="B9440" s="5" t="s">
        <v>66</v>
      </c>
      <c r="C9440" s="5" t="s">
        <v>54</v>
      </c>
      <c r="D9440" s="5" t="s">
        <v>20</v>
      </c>
      <c r="E9440" s="5" t="s">
        <v>7</v>
      </c>
      <c r="F9440" s="6">
        <v>44348</v>
      </c>
      <c r="G9440" s="6" t="str">
        <f>TEXT(datatable[[#This Row],[дата]],"ММ")</f>
        <v>06</v>
      </c>
      <c r="H9440" s="8">
        <v>6.5002500000000003</v>
      </c>
      <c r="I9440" s="8">
        <v>2.0664000000000002</v>
      </c>
      <c r="J9440" s="8">
        <f>datatable[[#This Row],[продажи_]]-datatable[[#This Row],[себестоимость_]]</f>
        <v>4.4338499999999996</v>
      </c>
      <c r="L9440"/>
    </row>
    <row r="9441" spans="2:12" x14ac:dyDescent="0.4">
      <c r="B9441" s="5" t="s">
        <v>66</v>
      </c>
      <c r="C9441" s="5" t="s">
        <v>54</v>
      </c>
      <c r="D9441" s="5" t="s">
        <v>20</v>
      </c>
      <c r="E9441" s="5" t="s">
        <v>7</v>
      </c>
      <c r="F9441" s="6">
        <v>44378</v>
      </c>
      <c r="G9441" s="6" t="str">
        <f>TEXT(datatable[[#This Row],[дата]],"ММ")</f>
        <v>07</v>
      </c>
      <c r="H9441" s="8">
        <v>4.9814999999999996</v>
      </c>
      <c r="I9441" s="8">
        <v>1.7527499999999998</v>
      </c>
      <c r="J9441" s="8">
        <f>datatable[[#This Row],[продажи_]]-datatable[[#This Row],[себестоимость_]]</f>
        <v>3.2287499999999998</v>
      </c>
      <c r="L9441"/>
    </row>
    <row r="9442" spans="2:12" x14ac:dyDescent="0.4">
      <c r="B9442" s="5" t="s">
        <v>66</v>
      </c>
      <c r="C9442" s="5" t="s">
        <v>54</v>
      </c>
      <c r="D9442" s="5" t="s">
        <v>20</v>
      </c>
      <c r="E9442" s="5" t="s">
        <v>7</v>
      </c>
      <c r="F9442" s="6">
        <v>44409</v>
      </c>
      <c r="G9442" s="6" t="str">
        <f>TEXT(datatable[[#This Row],[дата]],"ММ")</f>
        <v>08</v>
      </c>
      <c r="H9442" s="8">
        <v>5.4540000000000006</v>
      </c>
      <c r="I9442" s="8">
        <v>1.5416000000000001</v>
      </c>
      <c r="J9442" s="8">
        <f>datatable[[#This Row],[продажи_]]-datatable[[#This Row],[себестоимость_]]</f>
        <v>3.9124000000000008</v>
      </c>
      <c r="L9442"/>
    </row>
    <row r="9443" spans="2:12" x14ac:dyDescent="0.4">
      <c r="B9443" s="5" t="s">
        <v>66</v>
      </c>
      <c r="C9443" s="5" t="s">
        <v>54</v>
      </c>
      <c r="D9443" s="5" t="s">
        <v>20</v>
      </c>
      <c r="E9443" s="5" t="s">
        <v>7</v>
      </c>
      <c r="F9443" s="6">
        <v>44440</v>
      </c>
      <c r="G9443" s="6" t="str">
        <f>TEXT(datatable[[#This Row],[дата]],"ММ")</f>
        <v>09</v>
      </c>
      <c r="H9443" s="8">
        <v>6.5002500000000003</v>
      </c>
      <c r="I9443" s="8">
        <v>2.1401999999999997</v>
      </c>
      <c r="J9443" s="8">
        <f>datatable[[#This Row],[продажи_]]-datatable[[#This Row],[себестоимость_]]</f>
        <v>4.3600500000000011</v>
      </c>
      <c r="L9443"/>
    </row>
    <row r="9444" spans="2:12" x14ac:dyDescent="0.4">
      <c r="B9444" s="5" t="s">
        <v>66</v>
      </c>
      <c r="C9444" s="5" t="s">
        <v>54</v>
      </c>
      <c r="D9444" s="5" t="s">
        <v>20</v>
      </c>
      <c r="E9444" s="5" t="s">
        <v>7</v>
      </c>
      <c r="F9444" s="6">
        <v>44470</v>
      </c>
      <c r="G9444" s="6" t="str">
        <f>TEXT(datatable[[#This Row],[дата]],"ММ")</f>
        <v>10</v>
      </c>
      <c r="H9444" s="8">
        <v>7.29</v>
      </c>
      <c r="I9444" s="8">
        <v>2.2878000000000003</v>
      </c>
      <c r="J9444" s="8">
        <f>datatable[[#This Row],[продажи_]]-datatable[[#This Row],[себестоимость_]]</f>
        <v>5.0022000000000002</v>
      </c>
      <c r="L9444"/>
    </row>
    <row r="9445" spans="2:12" x14ac:dyDescent="0.4">
      <c r="B9445" s="5" t="s">
        <v>66</v>
      </c>
      <c r="C9445" s="5" t="s">
        <v>54</v>
      </c>
      <c r="D9445" s="5" t="s">
        <v>20</v>
      </c>
      <c r="E9445" s="5" t="s">
        <v>7</v>
      </c>
      <c r="F9445" s="6">
        <v>44501</v>
      </c>
      <c r="G9445" s="6" t="str">
        <f>TEXT(datatable[[#This Row],[дата]],"ММ")</f>
        <v>11</v>
      </c>
      <c r="H9445" s="8">
        <v>11.988000000000001</v>
      </c>
      <c r="I9445" s="8">
        <v>3.4440000000000004</v>
      </c>
      <c r="J9445" s="8">
        <f>datatable[[#This Row],[продажи_]]-datatable[[#This Row],[себестоимость_]]</f>
        <v>8.5440000000000005</v>
      </c>
      <c r="L9445"/>
    </row>
    <row r="9446" spans="2:12" x14ac:dyDescent="0.4">
      <c r="B9446" s="5" t="s">
        <v>66</v>
      </c>
      <c r="C9446" s="5" t="s">
        <v>54</v>
      </c>
      <c r="D9446" s="5" t="s">
        <v>20</v>
      </c>
      <c r="E9446" s="5" t="s">
        <v>7</v>
      </c>
      <c r="F9446" s="6">
        <v>44531</v>
      </c>
      <c r="G9446" s="6" t="str">
        <f>TEXT(datatable[[#This Row],[дата]],"ММ")</f>
        <v>12</v>
      </c>
      <c r="H9446" s="8">
        <v>11.245500000000002</v>
      </c>
      <c r="I9446" s="8">
        <v>2.6691000000000003</v>
      </c>
      <c r="J9446" s="8">
        <f>datatable[[#This Row],[продажи_]]-datatable[[#This Row],[себестоимость_]]</f>
        <v>8.5764000000000014</v>
      </c>
      <c r="L9446"/>
    </row>
    <row r="9447" spans="2:12" x14ac:dyDescent="0.4">
      <c r="B9447" s="5" t="s">
        <v>66</v>
      </c>
      <c r="C9447" s="5" t="s">
        <v>54</v>
      </c>
      <c r="D9447" s="5" t="s">
        <v>20</v>
      </c>
      <c r="E9447" s="5" t="s">
        <v>7</v>
      </c>
      <c r="F9447" s="6">
        <v>44197</v>
      </c>
      <c r="G9447" s="6" t="str">
        <f>TEXT(datatable[[#This Row],[дата]],"ММ")</f>
        <v>01</v>
      </c>
      <c r="H9447" s="8">
        <v>3.5235000000000007</v>
      </c>
      <c r="I9447" s="8">
        <v>1.2150000000000001</v>
      </c>
      <c r="J9447" s="8">
        <f>datatable[[#This Row],[продажи_]]-datatable[[#This Row],[себестоимость_]]</f>
        <v>2.3085000000000004</v>
      </c>
      <c r="L9447"/>
    </row>
    <row r="9448" spans="2:12" x14ac:dyDescent="0.4">
      <c r="B9448" s="5" t="s">
        <v>66</v>
      </c>
      <c r="C9448" s="5" t="s">
        <v>54</v>
      </c>
      <c r="D9448" s="5" t="s">
        <v>20</v>
      </c>
      <c r="E9448" s="5" t="s">
        <v>7</v>
      </c>
      <c r="F9448" s="6">
        <v>44228</v>
      </c>
      <c r="G9448" s="6" t="str">
        <f>TEXT(datatable[[#This Row],[дата]],"ММ")</f>
        <v>02</v>
      </c>
      <c r="H9448" s="8">
        <v>5.5419</v>
      </c>
      <c r="I9448" s="8">
        <v>1.6184999999999998</v>
      </c>
      <c r="J9448" s="8">
        <f>datatable[[#This Row],[продажи_]]-datatable[[#This Row],[себестоимость_]]</f>
        <v>3.9234</v>
      </c>
      <c r="L9448"/>
    </row>
    <row r="9449" spans="2:12" x14ac:dyDescent="0.4">
      <c r="B9449" s="5" t="s">
        <v>66</v>
      </c>
      <c r="C9449" s="5" t="s">
        <v>54</v>
      </c>
      <c r="D9449" s="5" t="s">
        <v>20</v>
      </c>
      <c r="E9449" s="5" t="s">
        <v>7</v>
      </c>
      <c r="F9449" s="6">
        <v>44256</v>
      </c>
      <c r="G9449" s="6" t="str">
        <f>TEXT(datatable[[#This Row],[дата]],"ММ")</f>
        <v>03</v>
      </c>
      <c r="H9449" s="8">
        <v>4.9329000000000001</v>
      </c>
      <c r="I9449" s="8">
        <v>2.415</v>
      </c>
      <c r="J9449" s="8">
        <f>datatable[[#This Row],[продажи_]]-datatable[[#This Row],[себестоимость_]]</f>
        <v>2.5179</v>
      </c>
      <c r="L9449"/>
    </row>
    <row r="9450" spans="2:12" x14ac:dyDescent="0.4">
      <c r="B9450" s="5" t="s">
        <v>66</v>
      </c>
      <c r="C9450" s="5" t="s">
        <v>54</v>
      </c>
      <c r="D9450" s="5" t="s">
        <v>20</v>
      </c>
      <c r="E9450" s="5" t="s">
        <v>7</v>
      </c>
      <c r="F9450" s="6">
        <v>44287</v>
      </c>
      <c r="G9450" s="6" t="str">
        <f>TEXT(datatable[[#This Row],[дата]],"ММ")</f>
        <v>04</v>
      </c>
      <c r="H9450" s="8">
        <v>7.2384000000000004</v>
      </c>
      <c r="I9450" s="8">
        <v>2.16</v>
      </c>
      <c r="J9450" s="8">
        <f>datatable[[#This Row],[продажи_]]-datatable[[#This Row],[себестоимость_]]</f>
        <v>5.0784000000000002</v>
      </c>
      <c r="L9450"/>
    </row>
    <row r="9451" spans="2:12" x14ac:dyDescent="0.4">
      <c r="B9451" s="5" t="s">
        <v>66</v>
      </c>
      <c r="C9451" s="5" t="s">
        <v>54</v>
      </c>
      <c r="D9451" s="5" t="s">
        <v>20</v>
      </c>
      <c r="E9451" s="5" t="s">
        <v>7</v>
      </c>
      <c r="F9451" s="6">
        <v>44317</v>
      </c>
      <c r="G9451" s="6" t="str">
        <f>TEXT(datatable[[#This Row],[дата]],"ММ")</f>
        <v>05</v>
      </c>
      <c r="H9451" s="8">
        <v>7.0034999999999989</v>
      </c>
      <c r="I9451" s="8">
        <v>1.7010000000000003</v>
      </c>
      <c r="J9451" s="8">
        <f>datatable[[#This Row],[продажи_]]-datatable[[#This Row],[себестоимость_]]</f>
        <v>5.3024999999999984</v>
      </c>
      <c r="L9451"/>
    </row>
    <row r="9452" spans="2:12" x14ac:dyDescent="0.4">
      <c r="B9452" s="5" t="s">
        <v>66</v>
      </c>
      <c r="C9452" s="5" t="s">
        <v>54</v>
      </c>
      <c r="D9452" s="5" t="s">
        <v>20</v>
      </c>
      <c r="E9452" s="5" t="s">
        <v>7</v>
      </c>
      <c r="F9452" s="6">
        <v>44348</v>
      </c>
      <c r="G9452" s="6" t="str">
        <f>TEXT(datatable[[#This Row],[дата]],"ММ")</f>
        <v>06</v>
      </c>
      <c r="H9452" s="8">
        <v>3.4452000000000003</v>
      </c>
      <c r="I9452" s="8">
        <v>1.4445000000000001</v>
      </c>
      <c r="J9452" s="8">
        <f>datatable[[#This Row],[продажи_]]-datatable[[#This Row],[себестоимость_]]</f>
        <v>2.0007000000000001</v>
      </c>
      <c r="L9452"/>
    </row>
    <row r="9453" spans="2:12" x14ac:dyDescent="0.4">
      <c r="B9453" s="5" t="s">
        <v>66</v>
      </c>
      <c r="C9453" s="5" t="s">
        <v>54</v>
      </c>
      <c r="D9453" s="5" t="s">
        <v>20</v>
      </c>
      <c r="E9453" s="5" t="s">
        <v>7</v>
      </c>
      <c r="F9453" s="6">
        <v>44378</v>
      </c>
      <c r="G9453" s="6" t="str">
        <f>TEXT(datatable[[#This Row],[дата]],"ММ")</f>
        <v>07</v>
      </c>
      <c r="H9453" s="8">
        <v>4.4630999999999998</v>
      </c>
      <c r="I9453" s="8">
        <v>1.4175000000000002</v>
      </c>
      <c r="J9453" s="8">
        <f>datatable[[#This Row],[продажи_]]-datatable[[#This Row],[себестоимость_]]</f>
        <v>3.0455999999999994</v>
      </c>
      <c r="L9453"/>
    </row>
    <row r="9454" spans="2:12" x14ac:dyDescent="0.4">
      <c r="B9454" s="5" t="s">
        <v>66</v>
      </c>
      <c r="C9454" s="5" t="s">
        <v>54</v>
      </c>
      <c r="D9454" s="5" t="s">
        <v>20</v>
      </c>
      <c r="E9454" s="5" t="s">
        <v>7</v>
      </c>
      <c r="F9454" s="6">
        <v>44409</v>
      </c>
      <c r="G9454" s="6" t="str">
        <f>TEXT(datatable[[#This Row],[дата]],"ММ")</f>
        <v>08</v>
      </c>
      <c r="H9454" s="8">
        <v>3.3407999999999998</v>
      </c>
      <c r="I9454" s="8">
        <v>1.4159999999999999</v>
      </c>
      <c r="J9454" s="8">
        <f>datatable[[#This Row],[продажи_]]-datatable[[#This Row],[себестоимость_]]</f>
        <v>1.9247999999999998</v>
      </c>
      <c r="L9454"/>
    </row>
    <row r="9455" spans="2:12" x14ac:dyDescent="0.4">
      <c r="B9455" s="5" t="s">
        <v>66</v>
      </c>
      <c r="C9455" s="5" t="s">
        <v>54</v>
      </c>
      <c r="D9455" s="5" t="s">
        <v>20</v>
      </c>
      <c r="E9455" s="5" t="s">
        <v>7</v>
      </c>
      <c r="F9455" s="6">
        <v>44440</v>
      </c>
      <c r="G9455" s="6" t="str">
        <f>TEXT(datatable[[#This Row],[дата]],"ММ")</f>
        <v>09</v>
      </c>
      <c r="H9455" s="8">
        <v>3.7584</v>
      </c>
      <c r="I9455" s="8">
        <v>1.2015</v>
      </c>
      <c r="J9455" s="8">
        <f>datatable[[#This Row],[продажи_]]-datatable[[#This Row],[себестоимость_]]</f>
        <v>2.5568999999999997</v>
      </c>
      <c r="L9455"/>
    </row>
    <row r="9456" spans="2:12" x14ac:dyDescent="0.4">
      <c r="B9456" s="5" t="s">
        <v>66</v>
      </c>
      <c r="C9456" s="5" t="s">
        <v>54</v>
      </c>
      <c r="D9456" s="5" t="s">
        <v>20</v>
      </c>
      <c r="E9456" s="5" t="s">
        <v>7</v>
      </c>
      <c r="F9456" s="6">
        <v>44470</v>
      </c>
      <c r="G9456" s="6" t="str">
        <f>TEXT(datatable[[#This Row],[дата]],"ММ")</f>
        <v>10</v>
      </c>
      <c r="H9456" s="8">
        <v>5.5331999999999999</v>
      </c>
      <c r="I9456" s="8">
        <v>1.512</v>
      </c>
      <c r="J9456" s="8">
        <f>datatable[[#This Row],[продажи_]]-datatable[[#This Row],[себестоимость_]]</f>
        <v>4.0212000000000003</v>
      </c>
      <c r="L9456"/>
    </row>
    <row r="9457" spans="2:12" x14ac:dyDescent="0.4">
      <c r="B9457" s="5" t="s">
        <v>66</v>
      </c>
      <c r="C9457" s="5" t="s">
        <v>54</v>
      </c>
      <c r="D9457" s="5" t="s">
        <v>20</v>
      </c>
      <c r="E9457" s="5" t="s">
        <v>7</v>
      </c>
      <c r="F9457" s="6">
        <v>44501</v>
      </c>
      <c r="G9457" s="6" t="str">
        <f>TEXT(datatable[[#This Row],[дата]],"ММ")</f>
        <v>11</v>
      </c>
      <c r="H9457" s="8">
        <v>7.8647999999999989</v>
      </c>
      <c r="I9457" s="8">
        <v>2.1360000000000001</v>
      </c>
      <c r="J9457" s="8">
        <f>datatable[[#This Row],[продажи_]]-datatable[[#This Row],[себестоимость_]]</f>
        <v>5.7287999999999988</v>
      </c>
      <c r="L9457"/>
    </row>
    <row r="9458" spans="2:12" x14ac:dyDescent="0.4">
      <c r="B9458" s="5" t="s">
        <v>66</v>
      </c>
      <c r="C9458" s="5" t="s">
        <v>54</v>
      </c>
      <c r="D9458" s="5" t="s">
        <v>20</v>
      </c>
      <c r="E9458" s="5" t="s">
        <v>7</v>
      </c>
      <c r="F9458" s="6">
        <v>44531</v>
      </c>
      <c r="G9458" s="6" t="str">
        <f>TEXT(datatable[[#This Row],[дата]],"ММ")</f>
        <v>12</v>
      </c>
      <c r="H9458" s="8">
        <v>7.2470999999999997</v>
      </c>
      <c r="I9458" s="8">
        <v>1.9110000000000003</v>
      </c>
      <c r="J9458" s="8">
        <f>datatable[[#This Row],[продажи_]]-datatable[[#This Row],[себестоимость_]]</f>
        <v>5.3360999999999992</v>
      </c>
      <c r="L9458"/>
    </row>
    <row r="9459" spans="2:12" x14ac:dyDescent="0.4">
      <c r="B9459" s="5" t="s">
        <v>66</v>
      </c>
      <c r="C9459" s="5" t="s">
        <v>54</v>
      </c>
      <c r="D9459" s="5" t="s">
        <v>20</v>
      </c>
      <c r="E9459" s="5" t="s">
        <v>7</v>
      </c>
      <c r="F9459" s="6">
        <v>44197</v>
      </c>
      <c r="G9459" s="6" t="str">
        <f>TEXT(datatable[[#This Row],[дата]],"ММ")</f>
        <v>01</v>
      </c>
      <c r="H9459" s="8">
        <v>0.51500000000000001</v>
      </c>
      <c r="I9459" s="8">
        <v>0.19</v>
      </c>
      <c r="J9459" s="8">
        <f>datatable[[#This Row],[продажи_]]-datatable[[#This Row],[себестоимость_]]</f>
        <v>0.32500000000000001</v>
      </c>
      <c r="L9459"/>
    </row>
    <row r="9460" spans="2:12" x14ac:dyDescent="0.4">
      <c r="B9460" s="5" t="s">
        <v>66</v>
      </c>
      <c r="C9460" s="5" t="s">
        <v>54</v>
      </c>
      <c r="D9460" s="5" t="s">
        <v>20</v>
      </c>
      <c r="E9460" s="5" t="s">
        <v>7</v>
      </c>
      <c r="F9460" s="6">
        <v>44228</v>
      </c>
      <c r="G9460" s="6" t="str">
        <f>TEXT(datatable[[#This Row],[дата]],"ММ")</f>
        <v>02</v>
      </c>
      <c r="H9460" s="8">
        <v>0.69550000000000012</v>
      </c>
      <c r="I9460" s="8">
        <v>0.2132</v>
      </c>
      <c r="J9460" s="8">
        <f>datatable[[#This Row],[продажи_]]-datatable[[#This Row],[себестоимость_]]</f>
        <v>0.48230000000000012</v>
      </c>
      <c r="L9460"/>
    </row>
    <row r="9461" spans="2:12" x14ac:dyDescent="0.4">
      <c r="B9461" s="5" t="s">
        <v>66</v>
      </c>
      <c r="C9461" s="5" t="s">
        <v>54</v>
      </c>
      <c r="D9461" s="5" t="s">
        <v>20</v>
      </c>
      <c r="E9461" s="5" t="s">
        <v>7</v>
      </c>
      <c r="F9461" s="6">
        <v>44256</v>
      </c>
      <c r="G9461" s="6" t="str">
        <f>TEXT(datatable[[#This Row],[дата]],"ММ")</f>
        <v>03</v>
      </c>
      <c r="H9461" s="8">
        <v>0.62300000000000011</v>
      </c>
      <c r="I9461" s="8">
        <v>0.33040000000000003</v>
      </c>
      <c r="J9461" s="8">
        <f>datatable[[#This Row],[продажи_]]-datatable[[#This Row],[себестоимость_]]</f>
        <v>0.29260000000000008</v>
      </c>
      <c r="L9461"/>
    </row>
    <row r="9462" spans="2:12" x14ac:dyDescent="0.4">
      <c r="B9462" s="5" t="s">
        <v>66</v>
      </c>
      <c r="C9462" s="5" t="s">
        <v>54</v>
      </c>
      <c r="D9462" s="5" t="s">
        <v>20</v>
      </c>
      <c r="E9462" s="5" t="s">
        <v>7</v>
      </c>
      <c r="F9462" s="6">
        <v>44287</v>
      </c>
      <c r="G9462" s="6" t="str">
        <f>TEXT(datatable[[#This Row],[дата]],"ММ")</f>
        <v>04</v>
      </c>
      <c r="H9462" s="8">
        <v>0.96</v>
      </c>
      <c r="I9462" s="8">
        <v>0.32640000000000002</v>
      </c>
      <c r="J9462" s="8">
        <f>datatable[[#This Row],[продажи_]]-datatable[[#This Row],[себестоимость_]]</f>
        <v>0.63359999999999994</v>
      </c>
      <c r="L9462"/>
    </row>
    <row r="9463" spans="2:12" x14ac:dyDescent="0.4">
      <c r="B9463" s="5" t="s">
        <v>66</v>
      </c>
      <c r="C9463" s="5" t="s">
        <v>54</v>
      </c>
      <c r="D9463" s="5" t="s">
        <v>20</v>
      </c>
      <c r="E9463" s="5" t="s">
        <v>7</v>
      </c>
      <c r="F9463" s="6">
        <v>44317</v>
      </c>
      <c r="G9463" s="6" t="str">
        <f>TEXT(datatable[[#This Row],[дата]],"ММ")</f>
        <v>05</v>
      </c>
      <c r="H9463" s="8">
        <v>0.66500000000000004</v>
      </c>
      <c r="I9463" s="8">
        <v>0.29960000000000003</v>
      </c>
      <c r="J9463" s="8">
        <f>datatable[[#This Row],[продажи_]]-datatable[[#This Row],[себестоимость_]]</f>
        <v>0.3654</v>
      </c>
      <c r="L9463"/>
    </row>
    <row r="9464" spans="2:12" x14ac:dyDescent="0.4">
      <c r="B9464" s="5" t="s">
        <v>66</v>
      </c>
      <c r="C9464" s="5" t="s">
        <v>54</v>
      </c>
      <c r="D9464" s="5" t="s">
        <v>20</v>
      </c>
      <c r="E9464" s="5" t="s">
        <v>7</v>
      </c>
      <c r="F9464" s="6">
        <v>44348</v>
      </c>
      <c r="G9464" s="6" t="str">
        <f>TEXT(datatable[[#This Row],[дата]],"ММ")</f>
        <v>06</v>
      </c>
      <c r="H9464" s="8">
        <v>0.40500000000000003</v>
      </c>
      <c r="I9464" s="8">
        <v>0.20879999999999999</v>
      </c>
      <c r="J9464" s="8">
        <f>datatable[[#This Row],[продажи_]]-datatable[[#This Row],[себестоимость_]]</f>
        <v>0.19620000000000004</v>
      </c>
      <c r="L9464"/>
    </row>
    <row r="9465" spans="2:12" x14ac:dyDescent="0.4">
      <c r="B9465" s="5" t="s">
        <v>66</v>
      </c>
      <c r="C9465" s="5" t="s">
        <v>54</v>
      </c>
      <c r="D9465" s="5" t="s">
        <v>20</v>
      </c>
      <c r="E9465" s="5" t="s">
        <v>7</v>
      </c>
      <c r="F9465" s="6">
        <v>44378</v>
      </c>
      <c r="G9465" s="6" t="str">
        <f>TEXT(datatable[[#This Row],[дата]],"ММ")</f>
        <v>07</v>
      </c>
      <c r="H9465" s="8">
        <v>0.38700000000000001</v>
      </c>
      <c r="I9465" s="8">
        <v>0.153</v>
      </c>
      <c r="J9465" s="8">
        <f>datatable[[#This Row],[продажи_]]-datatable[[#This Row],[себестоимость_]]</f>
        <v>0.23400000000000001</v>
      </c>
      <c r="L9465"/>
    </row>
    <row r="9466" spans="2:12" x14ac:dyDescent="0.4">
      <c r="B9466" s="5" t="s">
        <v>66</v>
      </c>
      <c r="C9466" s="5" t="s">
        <v>54</v>
      </c>
      <c r="D9466" s="5" t="s">
        <v>20</v>
      </c>
      <c r="E9466" s="5" t="s">
        <v>7</v>
      </c>
      <c r="F9466" s="6">
        <v>44409</v>
      </c>
      <c r="G9466" s="6" t="str">
        <f>TEXT(datatable[[#This Row],[дата]],"ММ")</f>
        <v>08</v>
      </c>
      <c r="H9466" s="8">
        <v>0.46799999999999997</v>
      </c>
      <c r="I9466" s="8">
        <v>0.1328</v>
      </c>
      <c r="J9466" s="8">
        <f>datatable[[#This Row],[продажи_]]-datatable[[#This Row],[себестоимость_]]</f>
        <v>0.33519999999999994</v>
      </c>
      <c r="L9466"/>
    </row>
    <row r="9467" spans="2:12" x14ac:dyDescent="0.4">
      <c r="B9467" s="5" t="s">
        <v>66</v>
      </c>
      <c r="C9467" s="5" t="s">
        <v>54</v>
      </c>
      <c r="D9467" s="5" t="s">
        <v>20</v>
      </c>
      <c r="E9467" s="5" t="s">
        <v>7</v>
      </c>
      <c r="F9467" s="6">
        <v>44440</v>
      </c>
      <c r="G9467" s="6" t="str">
        <f>TEXT(datatable[[#This Row],[дата]],"ММ")</f>
        <v>09</v>
      </c>
      <c r="H9467" s="8">
        <v>0.39150000000000001</v>
      </c>
      <c r="I9467" s="8">
        <v>0.16739999999999999</v>
      </c>
      <c r="J9467" s="8">
        <f>datatable[[#This Row],[продажи_]]-datatable[[#This Row],[себестоимость_]]</f>
        <v>0.22410000000000002</v>
      </c>
      <c r="L9467"/>
    </row>
    <row r="9468" spans="2:12" x14ac:dyDescent="0.4">
      <c r="B9468" s="5" t="s">
        <v>66</v>
      </c>
      <c r="C9468" s="5" t="s">
        <v>54</v>
      </c>
      <c r="D9468" s="5" t="s">
        <v>20</v>
      </c>
      <c r="E9468" s="5" t="s">
        <v>7</v>
      </c>
      <c r="F9468" s="6">
        <v>44470</v>
      </c>
      <c r="G9468" s="6" t="str">
        <f>TEXT(datatable[[#This Row],[дата]],"ММ")</f>
        <v>10</v>
      </c>
      <c r="H9468" s="8">
        <v>0.56999999999999995</v>
      </c>
      <c r="I9468" s="8">
        <v>0.252</v>
      </c>
      <c r="J9468" s="8">
        <f>datatable[[#This Row],[продажи_]]-datatable[[#This Row],[себестоимость_]]</f>
        <v>0.31799999999999995</v>
      </c>
      <c r="L9468"/>
    </row>
    <row r="9469" spans="2:12" x14ac:dyDescent="0.4">
      <c r="B9469" s="5" t="s">
        <v>66</v>
      </c>
      <c r="C9469" s="5" t="s">
        <v>54</v>
      </c>
      <c r="D9469" s="5" t="s">
        <v>20</v>
      </c>
      <c r="E9469" s="5" t="s">
        <v>7</v>
      </c>
      <c r="F9469" s="6">
        <v>44501</v>
      </c>
      <c r="G9469" s="6" t="str">
        <f>TEXT(datatable[[#This Row],[дата]],"ММ")</f>
        <v>11</v>
      </c>
      <c r="H9469" s="8">
        <v>0.69600000000000006</v>
      </c>
      <c r="I9469" s="8">
        <v>0.26239999999999997</v>
      </c>
      <c r="J9469" s="8">
        <f>datatable[[#This Row],[продажи_]]-datatable[[#This Row],[себестоимость_]]</f>
        <v>0.4336000000000001</v>
      </c>
      <c r="L9469"/>
    </row>
    <row r="9470" spans="2:12" x14ac:dyDescent="0.4">
      <c r="B9470" s="5" t="s">
        <v>66</v>
      </c>
      <c r="C9470" s="5" t="s">
        <v>54</v>
      </c>
      <c r="D9470" s="5" t="s">
        <v>20</v>
      </c>
      <c r="E9470" s="5" t="s">
        <v>7</v>
      </c>
      <c r="F9470" s="6">
        <v>44531</v>
      </c>
      <c r="G9470" s="6" t="str">
        <f>TEXT(datatable[[#This Row],[дата]],"ММ")</f>
        <v>12</v>
      </c>
      <c r="H9470" s="8">
        <v>0.6090000000000001</v>
      </c>
      <c r="I9470" s="8">
        <v>0.28000000000000003</v>
      </c>
      <c r="J9470" s="8">
        <f>datatable[[#This Row],[продажи_]]-datatable[[#This Row],[себестоимость_]]</f>
        <v>0.32900000000000007</v>
      </c>
      <c r="L9470"/>
    </row>
    <row r="9471" spans="2:12" x14ac:dyDescent="0.4">
      <c r="B9471" s="5" t="s">
        <v>66</v>
      </c>
      <c r="C9471" s="5" t="s">
        <v>54</v>
      </c>
      <c r="D9471" s="5" t="s">
        <v>20</v>
      </c>
      <c r="E9471" s="5" t="s">
        <v>7</v>
      </c>
      <c r="F9471" s="6">
        <v>44197</v>
      </c>
      <c r="G9471" s="6" t="str">
        <f>TEXT(datatable[[#This Row],[дата]],"ММ")</f>
        <v>01</v>
      </c>
      <c r="H9471" s="8">
        <v>9.984</v>
      </c>
      <c r="I9471" s="8">
        <v>4.7469999999999999</v>
      </c>
      <c r="J9471" s="8">
        <f>datatable[[#This Row],[продажи_]]-datatable[[#This Row],[себестоимость_]]</f>
        <v>5.2370000000000001</v>
      </c>
      <c r="L9471"/>
    </row>
    <row r="9472" spans="2:12" x14ac:dyDescent="0.4">
      <c r="B9472" s="5" t="s">
        <v>66</v>
      </c>
      <c r="C9472" s="5" t="s">
        <v>54</v>
      </c>
      <c r="D9472" s="5" t="s">
        <v>20</v>
      </c>
      <c r="E9472" s="5" t="s">
        <v>7</v>
      </c>
      <c r="F9472" s="6">
        <v>44228</v>
      </c>
      <c r="G9472" s="6" t="str">
        <f>TEXT(datatable[[#This Row],[дата]],"ММ")</f>
        <v>02</v>
      </c>
      <c r="H9472" s="8">
        <v>13.1144</v>
      </c>
      <c r="I9472" s="8">
        <v>5.6212000000000009</v>
      </c>
      <c r="J9472" s="8">
        <f>datatable[[#This Row],[продажи_]]-datatable[[#This Row],[себестоимость_]]</f>
        <v>7.493199999999999</v>
      </c>
      <c r="L9472"/>
    </row>
    <row r="9473" spans="2:12" x14ac:dyDescent="0.4">
      <c r="B9473" s="5" t="s">
        <v>66</v>
      </c>
      <c r="C9473" s="5" t="s">
        <v>54</v>
      </c>
      <c r="D9473" s="5" t="s">
        <v>20</v>
      </c>
      <c r="E9473" s="5" t="s">
        <v>7</v>
      </c>
      <c r="F9473" s="6">
        <v>44256</v>
      </c>
      <c r="G9473" s="6" t="str">
        <f>TEXT(datatable[[#This Row],[дата]],"ММ")</f>
        <v>03</v>
      </c>
      <c r="H9473" s="8">
        <v>12.230399999999999</v>
      </c>
      <c r="I9473" s="8">
        <v>6.1852</v>
      </c>
      <c r="J9473" s="8">
        <f>datatable[[#This Row],[продажи_]]-datatable[[#This Row],[себестоимость_]]</f>
        <v>6.0451999999999995</v>
      </c>
      <c r="L9473"/>
    </row>
    <row r="9474" spans="2:12" x14ac:dyDescent="0.4">
      <c r="B9474" s="5" t="s">
        <v>66</v>
      </c>
      <c r="C9474" s="5" t="s">
        <v>54</v>
      </c>
      <c r="D9474" s="5" t="s">
        <v>20</v>
      </c>
      <c r="E9474" s="5" t="s">
        <v>7</v>
      </c>
      <c r="F9474" s="6">
        <v>44287</v>
      </c>
      <c r="G9474" s="6" t="str">
        <f>TEXT(datatable[[#This Row],[дата]],"ММ")</f>
        <v>04</v>
      </c>
      <c r="H9474" s="8">
        <v>15.475200000000001</v>
      </c>
      <c r="I9474" s="8">
        <v>6.2416</v>
      </c>
      <c r="J9474" s="8">
        <f>datatable[[#This Row],[продажи_]]-datatable[[#This Row],[себестоимость_]]</f>
        <v>9.2336000000000009</v>
      </c>
      <c r="L9474"/>
    </row>
    <row r="9475" spans="2:12" x14ac:dyDescent="0.4">
      <c r="B9475" s="5" t="s">
        <v>66</v>
      </c>
      <c r="C9475" s="5" t="s">
        <v>54</v>
      </c>
      <c r="D9475" s="5" t="s">
        <v>20</v>
      </c>
      <c r="E9475" s="5" t="s">
        <v>7</v>
      </c>
      <c r="F9475" s="6">
        <v>44317</v>
      </c>
      <c r="G9475" s="6" t="str">
        <f>TEXT(datatable[[#This Row],[дата]],"ММ")</f>
        <v>05</v>
      </c>
      <c r="H9475" s="8">
        <v>13.977600000000001</v>
      </c>
      <c r="I9475" s="8">
        <v>6.5141999999999998</v>
      </c>
      <c r="J9475" s="8">
        <f>datatable[[#This Row],[продажи_]]-datatable[[#This Row],[себестоимость_]]</f>
        <v>7.4634000000000009</v>
      </c>
      <c r="L9475"/>
    </row>
    <row r="9476" spans="2:12" x14ac:dyDescent="0.4">
      <c r="B9476" s="5" t="s">
        <v>66</v>
      </c>
      <c r="C9476" s="5" t="s">
        <v>54</v>
      </c>
      <c r="D9476" s="5" t="s">
        <v>20</v>
      </c>
      <c r="E9476" s="5" t="s">
        <v>7</v>
      </c>
      <c r="F9476" s="6">
        <v>44348</v>
      </c>
      <c r="G9476" s="6" t="str">
        <f>TEXT(datatable[[#This Row],[дата]],"ММ")</f>
        <v>06</v>
      </c>
      <c r="H9476" s="8">
        <v>7.6751999999999994</v>
      </c>
      <c r="I9476" s="8">
        <v>3.4686000000000003</v>
      </c>
      <c r="J9476" s="8">
        <f>datatable[[#This Row],[продажи_]]-datatable[[#This Row],[себестоимость_]]</f>
        <v>4.206599999999999</v>
      </c>
      <c r="L9476"/>
    </row>
    <row r="9477" spans="2:12" x14ac:dyDescent="0.4">
      <c r="B9477" s="5" t="s">
        <v>66</v>
      </c>
      <c r="C9477" s="5" t="s">
        <v>54</v>
      </c>
      <c r="D9477" s="5" t="s">
        <v>20</v>
      </c>
      <c r="E9477" s="5" t="s">
        <v>7</v>
      </c>
      <c r="F9477" s="6">
        <v>44378</v>
      </c>
      <c r="G9477" s="6" t="str">
        <f>TEXT(datatable[[#This Row],[дата]],"ММ")</f>
        <v>07</v>
      </c>
      <c r="H9477" s="8">
        <v>8.5175999999999998</v>
      </c>
      <c r="I9477" s="8">
        <v>3.8070000000000004</v>
      </c>
      <c r="J9477" s="8">
        <f>datatable[[#This Row],[продажи_]]-datatable[[#This Row],[себестоимость_]]</f>
        <v>4.7105999999999995</v>
      </c>
      <c r="L9477"/>
    </row>
    <row r="9478" spans="2:12" x14ac:dyDescent="0.4">
      <c r="B9478" s="5" t="s">
        <v>66</v>
      </c>
      <c r="C9478" s="5" t="s">
        <v>54</v>
      </c>
      <c r="D9478" s="5" t="s">
        <v>20</v>
      </c>
      <c r="E9478" s="5" t="s">
        <v>7</v>
      </c>
      <c r="F9478" s="6">
        <v>44409</v>
      </c>
      <c r="G9478" s="6" t="str">
        <f>TEXT(datatable[[#This Row],[дата]],"ММ")</f>
        <v>08</v>
      </c>
      <c r="H9478" s="8">
        <v>9.5679999999999996</v>
      </c>
      <c r="I9478" s="8">
        <v>3.6472000000000002</v>
      </c>
      <c r="J9478" s="8">
        <f>datatable[[#This Row],[продажи_]]-datatable[[#This Row],[себестоимость_]]</f>
        <v>5.9207999999999998</v>
      </c>
      <c r="L9478"/>
    </row>
    <row r="9479" spans="2:12" x14ac:dyDescent="0.4">
      <c r="B9479" s="5" t="s">
        <v>66</v>
      </c>
      <c r="C9479" s="5" t="s">
        <v>54</v>
      </c>
      <c r="D9479" s="5" t="s">
        <v>20</v>
      </c>
      <c r="E9479" s="5" t="s">
        <v>7</v>
      </c>
      <c r="F9479" s="6">
        <v>44440</v>
      </c>
      <c r="G9479" s="6" t="str">
        <f>TEXT(datatable[[#This Row],[дата]],"ММ")</f>
        <v>09</v>
      </c>
      <c r="H9479" s="8">
        <v>8.6112000000000002</v>
      </c>
      <c r="I9479" s="8">
        <v>5.0760000000000005</v>
      </c>
      <c r="J9479" s="8">
        <f>datatable[[#This Row],[продажи_]]-datatable[[#This Row],[себестоимость_]]</f>
        <v>3.5351999999999997</v>
      </c>
      <c r="L9479"/>
    </row>
    <row r="9480" spans="2:12" x14ac:dyDescent="0.4">
      <c r="B9480" s="5" t="s">
        <v>66</v>
      </c>
      <c r="C9480" s="5" t="s">
        <v>54</v>
      </c>
      <c r="D9480" s="5" t="s">
        <v>20</v>
      </c>
      <c r="E9480" s="5" t="s">
        <v>7</v>
      </c>
      <c r="F9480" s="6">
        <v>44470</v>
      </c>
      <c r="G9480" s="6" t="str">
        <f>TEXT(datatable[[#This Row],[дата]],"ММ")</f>
        <v>10</v>
      </c>
      <c r="H9480" s="8">
        <v>12.8544</v>
      </c>
      <c r="I9480" s="8">
        <v>5.0195999999999996</v>
      </c>
      <c r="J9480" s="8">
        <f>datatable[[#This Row],[продажи_]]-datatable[[#This Row],[себестоимость_]]</f>
        <v>7.8348000000000004</v>
      </c>
      <c r="L9480"/>
    </row>
    <row r="9481" spans="2:12" x14ac:dyDescent="0.4">
      <c r="B9481" s="5" t="s">
        <v>66</v>
      </c>
      <c r="C9481" s="5" t="s">
        <v>54</v>
      </c>
      <c r="D9481" s="5" t="s">
        <v>20</v>
      </c>
      <c r="E9481" s="5" t="s">
        <v>7</v>
      </c>
      <c r="F9481" s="6">
        <v>44501</v>
      </c>
      <c r="G9481" s="6" t="str">
        <f>TEXT(datatable[[#This Row],[дата]],"ММ")</f>
        <v>11</v>
      </c>
      <c r="H9481" s="8">
        <v>13.478400000000001</v>
      </c>
      <c r="I9481" s="8">
        <v>6.3167999999999997</v>
      </c>
      <c r="J9481" s="8">
        <f>datatable[[#This Row],[продажи_]]-datatable[[#This Row],[себестоимость_]]</f>
        <v>7.1616000000000009</v>
      </c>
      <c r="L9481"/>
    </row>
    <row r="9482" spans="2:12" x14ac:dyDescent="0.4">
      <c r="B9482" s="5" t="s">
        <v>66</v>
      </c>
      <c r="C9482" s="5" t="s">
        <v>54</v>
      </c>
      <c r="D9482" s="5" t="s">
        <v>20</v>
      </c>
      <c r="E9482" s="5" t="s">
        <v>7</v>
      </c>
      <c r="F9482" s="6">
        <v>44531</v>
      </c>
      <c r="G9482" s="6" t="str">
        <f>TEXT(datatable[[#This Row],[дата]],"ММ")</f>
        <v>12</v>
      </c>
      <c r="H9482" s="8">
        <v>15.724800000000002</v>
      </c>
      <c r="I9482" s="8">
        <v>7.1064000000000007</v>
      </c>
      <c r="J9482" s="8">
        <f>datatable[[#This Row],[продажи_]]-datatable[[#This Row],[себестоимость_]]</f>
        <v>8.6184000000000012</v>
      </c>
      <c r="L9482"/>
    </row>
    <row r="9483" spans="2:12" x14ac:dyDescent="0.4">
      <c r="B9483" s="5" t="s">
        <v>66</v>
      </c>
      <c r="C9483" s="5" t="s">
        <v>54</v>
      </c>
      <c r="D9483" s="5" t="s">
        <v>20</v>
      </c>
      <c r="E9483" s="5" t="s">
        <v>7</v>
      </c>
      <c r="F9483" s="6">
        <v>44197</v>
      </c>
      <c r="G9483" s="6" t="str">
        <f>TEXT(datatable[[#This Row],[дата]],"ММ")</f>
        <v>01</v>
      </c>
      <c r="H9483" s="8">
        <v>7.221000000000001</v>
      </c>
      <c r="I9483" s="8">
        <v>2.907</v>
      </c>
      <c r="J9483" s="8">
        <f>datatable[[#This Row],[продажи_]]-datatable[[#This Row],[себестоимость_]]</f>
        <v>4.3140000000000009</v>
      </c>
      <c r="L9483"/>
    </row>
    <row r="9484" spans="2:12" x14ac:dyDescent="0.4">
      <c r="B9484" s="5" t="s">
        <v>66</v>
      </c>
      <c r="C9484" s="5" t="s">
        <v>54</v>
      </c>
      <c r="D9484" s="5" t="s">
        <v>20</v>
      </c>
      <c r="E9484" s="5" t="s">
        <v>7</v>
      </c>
      <c r="F9484" s="6">
        <v>44228</v>
      </c>
      <c r="G9484" s="6" t="str">
        <f>TEXT(datatable[[#This Row],[дата]],"ММ")</f>
        <v>02</v>
      </c>
      <c r="H9484" s="8">
        <v>11.0838</v>
      </c>
      <c r="I9484" s="8">
        <v>3.1492499999999999</v>
      </c>
      <c r="J9484" s="8">
        <f>datatable[[#This Row],[продажи_]]-datatable[[#This Row],[себестоимость_]]</f>
        <v>7.9345499999999998</v>
      </c>
      <c r="L9484"/>
    </row>
    <row r="9485" spans="2:12" x14ac:dyDescent="0.4">
      <c r="B9485" s="5" t="s">
        <v>66</v>
      </c>
      <c r="C9485" s="5" t="s">
        <v>54</v>
      </c>
      <c r="D9485" s="5" t="s">
        <v>20</v>
      </c>
      <c r="E9485" s="5" t="s">
        <v>7</v>
      </c>
      <c r="F9485" s="6">
        <v>44256</v>
      </c>
      <c r="G9485" s="6" t="str">
        <f>TEXT(datatable[[#This Row],[дата]],"ММ")</f>
        <v>03</v>
      </c>
      <c r="H9485" s="8">
        <v>11.936399999999999</v>
      </c>
      <c r="I9485" s="8">
        <v>3.3117000000000001</v>
      </c>
      <c r="J9485" s="8">
        <f>datatable[[#This Row],[продажи_]]-datatable[[#This Row],[себестоимость_]]</f>
        <v>8.6246999999999989</v>
      </c>
      <c r="L9485"/>
    </row>
    <row r="9486" spans="2:12" x14ac:dyDescent="0.4">
      <c r="B9486" s="5" t="s">
        <v>66</v>
      </c>
      <c r="C9486" s="5" t="s">
        <v>54</v>
      </c>
      <c r="D9486" s="5" t="s">
        <v>20</v>
      </c>
      <c r="E9486" s="5" t="s">
        <v>7</v>
      </c>
      <c r="F9486" s="6">
        <v>44287</v>
      </c>
      <c r="G9486" s="6" t="str">
        <f>TEXT(datatable[[#This Row],[дата]],"ММ")</f>
        <v>04</v>
      </c>
      <c r="H9486" s="8">
        <v>13.224</v>
      </c>
      <c r="I9486" s="8">
        <v>3.7848000000000002</v>
      </c>
      <c r="J9486" s="8">
        <f>datatable[[#This Row],[продажи_]]-datatable[[#This Row],[себестоимость_]]</f>
        <v>9.4391999999999996</v>
      </c>
      <c r="L9486"/>
    </row>
    <row r="9487" spans="2:12" x14ac:dyDescent="0.4">
      <c r="B9487" s="5" t="s">
        <v>66</v>
      </c>
      <c r="C9487" s="5" t="s">
        <v>54</v>
      </c>
      <c r="D9487" s="5" t="s">
        <v>20</v>
      </c>
      <c r="E9487" s="5" t="s">
        <v>7</v>
      </c>
      <c r="F9487" s="6">
        <v>44317</v>
      </c>
      <c r="G9487" s="6" t="str">
        <f>TEXT(datatable[[#This Row],[дата]],"ММ")</f>
        <v>05</v>
      </c>
      <c r="H9487" s="8">
        <v>14.128799999999998</v>
      </c>
      <c r="I9487" s="8">
        <v>4.2294</v>
      </c>
      <c r="J9487" s="8">
        <f>datatable[[#This Row],[продажи_]]-datatable[[#This Row],[себестоимость_]]</f>
        <v>9.8993999999999982</v>
      </c>
      <c r="L9487"/>
    </row>
    <row r="9488" spans="2:12" x14ac:dyDescent="0.4">
      <c r="B9488" s="5" t="s">
        <v>66</v>
      </c>
      <c r="C9488" s="5" t="s">
        <v>54</v>
      </c>
      <c r="D9488" s="5" t="s">
        <v>20</v>
      </c>
      <c r="E9488" s="5" t="s">
        <v>7</v>
      </c>
      <c r="F9488" s="6">
        <v>44348</v>
      </c>
      <c r="G9488" s="6" t="str">
        <f>TEXT(datatable[[#This Row],[дата]],"ММ")</f>
        <v>06</v>
      </c>
      <c r="H9488" s="8">
        <v>7.9866000000000001</v>
      </c>
      <c r="I9488" s="8">
        <v>2.9753999999999996</v>
      </c>
      <c r="J9488" s="8">
        <f>datatable[[#This Row],[продажи_]]-datatable[[#This Row],[себестоимость_]]</f>
        <v>5.0112000000000005</v>
      </c>
      <c r="L9488"/>
    </row>
    <row r="9489" spans="2:12" x14ac:dyDescent="0.4">
      <c r="B9489" s="5" t="s">
        <v>66</v>
      </c>
      <c r="C9489" s="5" t="s">
        <v>54</v>
      </c>
      <c r="D9489" s="5" t="s">
        <v>20</v>
      </c>
      <c r="E9489" s="5" t="s">
        <v>7</v>
      </c>
      <c r="F9489" s="6">
        <v>44378</v>
      </c>
      <c r="G9489" s="6" t="str">
        <f>TEXT(datatable[[#This Row],[дата]],"ММ")</f>
        <v>07</v>
      </c>
      <c r="H9489" s="8">
        <v>6.5771999999999995</v>
      </c>
      <c r="I9489" s="8">
        <v>3.0779999999999998</v>
      </c>
      <c r="J9489" s="8">
        <f>datatable[[#This Row],[продажи_]]-datatable[[#This Row],[себестоимость_]]</f>
        <v>3.4991999999999996</v>
      </c>
      <c r="L9489"/>
    </row>
    <row r="9490" spans="2:12" x14ac:dyDescent="0.4">
      <c r="B9490" s="5" t="s">
        <v>66</v>
      </c>
      <c r="C9490" s="5" t="s">
        <v>54</v>
      </c>
      <c r="D9490" s="5" t="s">
        <v>20</v>
      </c>
      <c r="E9490" s="5" t="s">
        <v>7</v>
      </c>
      <c r="F9490" s="6">
        <v>44409</v>
      </c>
      <c r="G9490" s="6" t="str">
        <f>TEXT(datatable[[#This Row],[дата]],"ММ")</f>
        <v>08</v>
      </c>
      <c r="H9490" s="8">
        <v>7.0296000000000003</v>
      </c>
      <c r="I9490" s="8">
        <v>2.2116000000000002</v>
      </c>
      <c r="J9490" s="8">
        <f>datatable[[#This Row],[продажи_]]-datatable[[#This Row],[себестоимость_]]</f>
        <v>4.8179999999999996</v>
      </c>
      <c r="L9490"/>
    </row>
    <row r="9491" spans="2:12" x14ac:dyDescent="0.4">
      <c r="B9491" s="5" t="s">
        <v>66</v>
      </c>
      <c r="C9491" s="5" t="s">
        <v>54</v>
      </c>
      <c r="D9491" s="5" t="s">
        <v>20</v>
      </c>
      <c r="E9491" s="5" t="s">
        <v>7</v>
      </c>
      <c r="F9491" s="6">
        <v>44440</v>
      </c>
      <c r="G9491" s="6" t="str">
        <f>TEXT(datatable[[#This Row],[дата]],"ММ")</f>
        <v>09</v>
      </c>
      <c r="H9491" s="8">
        <v>7.1253000000000002</v>
      </c>
      <c r="I9491" s="8">
        <v>2.052</v>
      </c>
      <c r="J9491" s="8">
        <f>datatable[[#This Row],[продажи_]]-datatable[[#This Row],[себестоимость_]]</f>
        <v>5.0732999999999997</v>
      </c>
      <c r="L9491"/>
    </row>
    <row r="9492" spans="2:12" x14ac:dyDescent="0.4">
      <c r="B9492" s="5" t="s">
        <v>66</v>
      </c>
      <c r="C9492" s="5" t="s">
        <v>54</v>
      </c>
      <c r="D9492" s="5" t="s">
        <v>20</v>
      </c>
      <c r="E9492" s="5" t="s">
        <v>7</v>
      </c>
      <c r="F9492" s="6">
        <v>44470</v>
      </c>
      <c r="G9492" s="6" t="str">
        <f>TEXT(datatable[[#This Row],[дата]],"ММ")</f>
        <v>10</v>
      </c>
      <c r="H9492" s="8">
        <v>11.5884</v>
      </c>
      <c r="I9492" s="8">
        <v>4.0697999999999999</v>
      </c>
      <c r="J9492" s="8">
        <f>datatable[[#This Row],[продажи_]]-datatable[[#This Row],[себестоимость_]]</f>
        <v>7.5186000000000002</v>
      </c>
      <c r="L9492"/>
    </row>
    <row r="9493" spans="2:12" x14ac:dyDescent="0.4">
      <c r="B9493" s="5" t="s">
        <v>66</v>
      </c>
      <c r="C9493" s="5" t="s">
        <v>54</v>
      </c>
      <c r="D9493" s="5" t="s">
        <v>20</v>
      </c>
      <c r="E9493" s="5" t="s">
        <v>7</v>
      </c>
      <c r="F9493" s="6">
        <v>44501</v>
      </c>
      <c r="G9493" s="6" t="str">
        <f>TEXT(datatable[[#This Row],[дата]],"ММ")</f>
        <v>11</v>
      </c>
      <c r="H9493" s="8">
        <v>16.564799999999998</v>
      </c>
      <c r="I9493" s="8">
        <v>5.0160000000000009</v>
      </c>
      <c r="J9493" s="8">
        <f>datatable[[#This Row],[продажи_]]-datatable[[#This Row],[себестоимость_]]</f>
        <v>11.548799999999996</v>
      </c>
      <c r="L9493"/>
    </row>
    <row r="9494" spans="2:12" x14ac:dyDescent="0.4">
      <c r="B9494" s="5" t="s">
        <v>66</v>
      </c>
      <c r="C9494" s="5" t="s">
        <v>54</v>
      </c>
      <c r="D9494" s="5" t="s">
        <v>20</v>
      </c>
      <c r="E9494" s="5" t="s">
        <v>7</v>
      </c>
      <c r="F9494" s="6">
        <v>44531</v>
      </c>
      <c r="G9494" s="6" t="str">
        <f>TEXT(datatable[[#This Row],[дата]],"ММ")</f>
        <v>12</v>
      </c>
      <c r="H9494" s="8">
        <v>12.545400000000001</v>
      </c>
      <c r="I9494" s="8">
        <v>3.4713000000000003</v>
      </c>
      <c r="J9494" s="8">
        <f>datatable[[#This Row],[продажи_]]-datatable[[#This Row],[себестоимость_]]</f>
        <v>9.0741000000000014</v>
      </c>
      <c r="L9494"/>
    </row>
    <row r="9495" spans="2:12" x14ac:dyDescent="0.4">
      <c r="B9495" s="5" t="s">
        <v>66</v>
      </c>
      <c r="C9495" s="5" t="s">
        <v>54</v>
      </c>
      <c r="D9495" s="5" t="s">
        <v>20</v>
      </c>
      <c r="E9495" s="5" t="s">
        <v>7</v>
      </c>
      <c r="F9495" s="6">
        <v>44197</v>
      </c>
      <c r="G9495" s="6" t="str">
        <f>TEXT(datatable[[#This Row],[дата]],"ММ")</f>
        <v>01</v>
      </c>
      <c r="H9495" s="8">
        <v>4.1915000000000004</v>
      </c>
      <c r="I9495" s="8">
        <v>1.6275000000000002</v>
      </c>
      <c r="J9495" s="8">
        <f>datatable[[#This Row],[продажи_]]-datatable[[#This Row],[себестоимость_]]</f>
        <v>2.5640000000000001</v>
      </c>
      <c r="L9495"/>
    </row>
    <row r="9496" spans="2:12" x14ac:dyDescent="0.4">
      <c r="B9496" s="5" t="s">
        <v>66</v>
      </c>
      <c r="C9496" s="5" t="s">
        <v>54</v>
      </c>
      <c r="D9496" s="5" t="s">
        <v>20</v>
      </c>
      <c r="E9496" s="5" t="s">
        <v>7</v>
      </c>
      <c r="F9496" s="6">
        <v>44228</v>
      </c>
      <c r="G9496" s="6" t="str">
        <f>TEXT(datatable[[#This Row],[дата]],"ММ")</f>
        <v>02</v>
      </c>
      <c r="H9496" s="8">
        <v>6.4740000000000002</v>
      </c>
      <c r="I9496" s="8">
        <v>2.2294999999999998</v>
      </c>
      <c r="J9496" s="8">
        <f>datatable[[#This Row],[продажи_]]-datatable[[#This Row],[себестоимость_]]</f>
        <v>4.2445000000000004</v>
      </c>
      <c r="L9496"/>
    </row>
    <row r="9497" spans="2:12" x14ac:dyDescent="0.4">
      <c r="B9497" s="5" t="s">
        <v>66</v>
      </c>
      <c r="C9497" s="5" t="s">
        <v>54</v>
      </c>
      <c r="D9497" s="5" t="s">
        <v>20</v>
      </c>
      <c r="E9497" s="5" t="s">
        <v>7</v>
      </c>
      <c r="F9497" s="6">
        <v>44256</v>
      </c>
      <c r="G9497" s="6" t="str">
        <f>TEXT(datatable[[#This Row],[дата]],"ММ")</f>
        <v>03</v>
      </c>
      <c r="H9497" s="8">
        <v>5.6938000000000004</v>
      </c>
      <c r="I9497" s="8">
        <v>2.4990000000000001</v>
      </c>
      <c r="J9497" s="8">
        <f>datatable[[#This Row],[продажи_]]-datatable[[#This Row],[себестоимость_]]</f>
        <v>3.1948000000000003</v>
      </c>
      <c r="L9497"/>
    </row>
    <row r="9498" spans="2:12" x14ac:dyDescent="0.4">
      <c r="B9498" s="5" t="s">
        <v>66</v>
      </c>
      <c r="C9498" s="5" t="s">
        <v>54</v>
      </c>
      <c r="D9498" s="5" t="s">
        <v>20</v>
      </c>
      <c r="E9498" s="5" t="s">
        <v>7</v>
      </c>
      <c r="F9498" s="6">
        <v>44287</v>
      </c>
      <c r="G9498" s="6" t="str">
        <f>TEXT(datatable[[#This Row],[дата]],"ММ")</f>
        <v>04</v>
      </c>
      <c r="H9498" s="8">
        <v>7.7688000000000006</v>
      </c>
      <c r="I9498" s="8">
        <v>3.3320000000000003</v>
      </c>
      <c r="J9498" s="8">
        <f>datatable[[#This Row],[продажи_]]-datatable[[#This Row],[себестоимость_]]</f>
        <v>4.4367999999999999</v>
      </c>
      <c r="L9498"/>
    </row>
    <row r="9499" spans="2:12" x14ac:dyDescent="0.4">
      <c r="B9499" s="5" t="s">
        <v>66</v>
      </c>
      <c r="C9499" s="5" t="s">
        <v>54</v>
      </c>
      <c r="D9499" s="5" t="s">
        <v>20</v>
      </c>
      <c r="E9499" s="5" t="s">
        <v>7</v>
      </c>
      <c r="F9499" s="6">
        <v>44317</v>
      </c>
      <c r="G9499" s="6" t="str">
        <f>TEXT(datatable[[#This Row],[дата]],"ММ")</f>
        <v>05</v>
      </c>
      <c r="H9499" s="8">
        <v>5.9843000000000011</v>
      </c>
      <c r="I9499" s="8">
        <v>1.9600000000000002</v>
      </c>
      <c r="J9499" s="8">
        <f>datatable[[#This Row],[продажи_]]-datatable[[#This Row],[себестоимость_]]</f>
        <v>4.0243000000000011</v>
      </c>
      <c r="L9499"/>
    </row>
    <row r="9500" spans="2:12" x14ac:dyDescent="0.4">
      <c r="B9500" s="5" t="s">
        <v>66</v>
      </c>
      <c r="C9500" s="5" t="s">
        <v>54</v>
      </c>
      <c r="D9500" s="5" t="s">
        <v>20</v>
      </c>
      <c r="E9500" s="5" t="s">
        <v>7</v>
      </c>
      <c r="F9500" s="6">
        <v>44348</v>
      </c>
      <c r="G9500" s="6" t="str">
        <f>TEXT(datatable[[#This Row],[дата]],"ММ")</f>
        <v>06</v>
      </c>
      <c r="H9500" s="8">
        <v>3.1374</v>
      </c>
      <c r="I9500" s="8">
        <v>1.3859999999999999</v>
      </c>
      <c r="J9500" s="8">
        <f>datatable[[#This Row],[продажи_]]-datatable[[#This Row],[себестоимость_]]</f>
        <v>1.7514000000000001</v>
      </c>
      <c r="L9500"/>
    </row>
    <row r="9501" spans="2:12" x14ac:dyDescent="0.4">
      <c r="B9501" s="5" t="s">
        <v>66</v>
      </c>
      <c r="C9501" s="5" t="s">
        <v>54</v>
      </c>
      <c r="D9501" s="5" t="s">
        <v>20</v>
      </c>
      <c r="E9501" s="5" t="s">
        <v>7</v>
      </c>
      <c r="F9501" s="6">
        <v>44378</v>
      </c>
      <c r="G9501" s="6" t="str">
        <f>TEXT(datatable[[#This Row],[дата]],"ММ")</f>
        <v>07</v>
      </c>
      <c r="H9501" s="8">
        <v>3.2494499999999999</v>
      </c>
      <c r="I9501" s="8">
        <v>1.575</v>
      </c>
      <c r="J9501" s="8">
        <f>datatable[[#This Row],[продажи_]]-datatable[[#This Row],[себестоимость_]]</f>
        <v>1.67445</v>
      </c>
      <c r="L9501"/>
    </row>
    <row r="9502" spans="2:12" x14ac:dyDescent="0.4">
      <c r="B9502" s="5" t="s">
        <v>66</v>
      </c>
      <c r="C9502" s="5" t="s">
        <v>54</v>
      </c>
      <c r="D9502" s="5" t="s">
        <v>20</v>
      </c>
      <c r="E9502" s="5" t="s">
        <v>7</v>
      </c>
      <c r="F9502" s="6">
        <v>44409</v>
      </c>
      <c r="G9502" s="6" t="str">
        <f>TEXT(datatable[[#This Row],[дата]],"ММ")</f>
        <v>08</v>
      </c>
      <c r="H9502" s="8">
        <v>3.4528000000000003</v>
      </c>
      <c r="I9502" s="8">
        <v>1.3020000000000003</v>
      </c>
      <c r="J9502" s="8">
        <f>datatable[[#This Row],[продажи_]]-datatable[[#This Row],[себестоимость_]]</f>
        <v>2.1508000000000003</v>
      </c>
      <c r="L9502"/>
    </row>
    <row r="9503" spans="2:12" x14ac:dyDescent="0.4">
      <c r="B9503" s="5" t="s">
        <v>66</v>
      </c>
      <c r="C9503" s="5" t="s">
        <v>54</v>
      </c>
      <c r="D9503" s="5" t="s">
        <v>20</v>
      </c>
      <c r="E9503" s="5" t="s">
        <v>7</v>
      </c>
      <c r="F9503" s="6">
        <v>44440</v>
      </c>
      <c r="G9503" s="6" t="str">
        <f>TEXT(datatable[[#This Row],[дата]],"ММ")</f>
        <v>09</v>
      </c>
      <c r="H9503" s="8">
        <v>3.2494499999999999</v>
      </c>
      <c r="I9503" s="8">
        <v>1.4175</v>
      </c>
      <c r="J9503" s="8">
        <f>datatable[[#This Row],[продажи_]]-datatable[[#This Row],[себестоимость_]]</f>
        <v>1.83195</v>
      </c>
      <c r="L9503"/>
    </row>
    <row r="9504" spans="2:12" x14ac:dyDescent="0.4">
      <c r="B9504" s="5" t="s">
        <v>66</v>
      </c>
      <c r="C9504" s="5" t="s">
        <v>54</v>
      </c>
      <c r="D9504" s="5" t="s">
        <v>20</v>
      </c>
      <c r="E9504" s="5" t="s">
        <v>7</v>
      </c>
      <c r="F9504" s="6">
        <v>44470</v>
      </c>
      <c r="G9504" s="6" t="str">
        <f>TEXT(datatable[[#This Row],[дата]],"ММ")</f>
        <v>10</v>
      </c>
      <c r="H9504" s="8">
        <v>5.378400000000001</v>
      </c>
      <c r="I9504" s="8">
        <v>2.3729999999999998</v>
      </c>
      <c r="J9504" s="8">
        <f>datatable[[#This Row],[продажи_]]-datatable[[#This Row],[себестоимость_]]</f>
        <v>3.0054000000000012</v>
      </c>
      <c r="L9504"/>
    </row>
    <row r="9505" spans="2:12" x14ac:dyDescent="0.4">
      <c r="B9505" s="5" t="s">
        <v>66</v>
      </c>
      <c r="C9505" s="5" t="s">
        <v>54</v>
      </c>
      <c r="D9505" s="5" t="s">
        <v>20</v>
      </c>
      <c r="E9505" s="5" t="s">
        <v>7</v>
      </c>
      <c r="F9505" s="6">
        <v>44501</v>
      </c>
      <c r="G9505" s="6" t="str">
        <f>TEXT(datatable[[#This Row],[дата]],"ММ")</f>
        <v>11</v>
      </c>
      <c r="H9505" s="8">
        <v>7.7688000000000006</v>
      </c>
      <c r="I9505" s="8">
        <v>3.1640000000000001</v>
      </c>
      <c r="J9505" s="8">
        <f>datatable[[#This Row],[продажи_]]-datatable[[#This Row],[себестоимость_]]</f>
        <v>4.6048000000000009</v>
      </c>
      <c r="L9505"/>
    </row>
    <row r="9506" spans="2:12" x14ac:dyDescent="0.4">
      <c r="B9506" s="5" t="s">
        <v>66</v>
      </c>
      <c r="C9506" s="5" t="s">
        <v>54</v>
      </c>
      <c r="D9506" s="5" t="s">
        <v>20</v>
      </c>
      <c r="E9506" s="5" t="s">
        <v>7</v>
      </c>
      <c r="F9506" s="6">
        <v>44531</v>
      </c>
      <c r="G9506" s="6" t="str">
        <f>TEXT(datatable[[#This Row],[дата]],"ММ")</f>
        <v>12</v>
      </c>
      <c r="H9506" s="8">
        <v>4.9385000000000003</v>
      </c>
      <c r="I9506" s="8">
        <v>2.3519999999999999</v>
      </c>
      <c r="J9506" s="8">
        <f>datatable[[#This Row],[продажи_]]-datatable[[#This Row],[себестоимость_]]</f>
        <v>2.5865000000000005</v>
      </c>
      <c r="L9506"/>
    </row>
    <row r="9507" spans="2:12" x14ac:dyDescent="0.4">
      <c r="B9507" s="5" t="s">
        <v>69</v>
      </c>
      <c r="C9507" s="5" t="s">
        <v>59</v>
      </c>
      <c r="D9507" s="5" t="s">
        <v>21</v>
      </c>
      <c r="E9507" s="5" t="s">
        <v>60</v>
      </c>
      <c r="F9507" s="6">
        <v>44197</v>
      </c>
      <c r="G9507" s="6" t="str">
        <f>TEXT(datatable[[#This Row],[дата]],"ММ")</f>
        <v>01</v>
      </c>
      <c r="H9507" s="8">
        <v>108.05800000000001</v>
      </c>
      <c r="I9507" s="8">
        <v>35.640000000000008</v>
      </c>
      <c r="J9507" s="8">
        <f>datatable[[#This Row],[продажи_]]-datatable[[#This Row],[себестоимость_]]</f>
        <v>72.418000000000006</v>
      </c>
      <c r="L9507"/>
    </row>
    <row r="9508" spans="2:12" x14ac:dyDescent="0.4">
      <c r="B9508" s="5" t="s">
        <v>69</v>
      </c>
      <c r="C9508" s="5" t="s">
        <v>59</v>
      </c>
      <c r="D9508" s="5" t="s">
        <v>21</v>
      </c>
      <c r="E9508" s="5" t="s">
        <v>60</v>
      </c>
      <c r="F9508" s="6">
        <v>44228</v>
      </c>
      <c r="G9508" s="6" t="str">
        <f>TEXT(datatable[[#This Row],[дата]],"ММ")</f>
        <v>02</v>
      </c>
      <c r="H9508" s="8">
        <v>167.99119999999999</v>
      </c>
      <c r="I9508" s="8">
        <v>54.440099999999994</v>
      </c>
      <c r="J9508" s="8">
        <f>datatable[[#This Row],[продажи_]]-datatable[[#This Row],[себестоимость_]]</f>
        <v>113.55109999999999</v>
      </c>
      <c r="L9508"/>
    </row>
    <row r="9509" spans="2:12" x14ac:dyDescent="0.4">
      <c r="B9509" s="5" t="s">
        <v>69</v>
      </c>
      <c r="C9509" s="5" t="s">
        <v>59</v>
      </c>
      <c r="D9509" s="5" t="s">
        <v>21</v>
      </c>
      <c r="E9509" s="5" t="s">
        <v>60</v>
      </c>
      <c r="F9509" s="6">
        <v>44256</v>
      </c>
      <c r="G9509" s="6" t="str">
        <f>TEXT(datatable[[#This Row],[дата]],"ММ")</f>
        <v>03</v>
      </c>
      <c r="H9509" s="8">
        <v>168.43680000000003</v>
      </c>
      <c r="I9509" s="8">
        <v>53.014500000000005</v>
      </c>
      <c r="J9509" s="8">
        <f>datatable[[#This Row],[продажи_]]-datatable[[#This Row],[себестоимость_]]</f>
        <v>115.42230000000004</v>
      </c>
      <c r="L9509"/>
    </row>
    <row r="9510" spans="2:12" x14ac:dyDescent="0.4">
      <c r="B9510" s="5" t="s">
        <v>69</v>
      </c>
      <c r="C9510" s="5" t="s">
        <v>59</v>
      </c>
      <c r="D9510" s="5" t="s">
        <v>21</v>
      </c>
      <c r="E9510" s="5" t="s">
        <v>60</v>
      </c>
      <c r="F9510" s="6">
        <v>44287</v>
      </c>
      <c r="G9510" s="6" t="str">
        <f>TEXT(datatable[[#This Row],[дата]],"ММ")</f>
        <v>04</v>
      </c>
      <c r="H9510" s="8">
        <v>196.06400000000002</v>
      </c>
      <c r="I9510" s="8">
        <v>84.8232</v>
      </c>
      <c r="J9510" s="8">
        <f>datatable[[#This Row],[продажи_]]-datatable[[#This Row],[себестоимость_]]</f>
        <v>111.24080000000002</v>
      </c>
      <c r="L9510"/>
    </row>
    <row r="9511" spans="2:12" x14ac:dyDescent="0.4">
      <c r="B9511" s="5" t="s">
        <v>69</v>
      </c>
      <c r="C9511" s="5" t="s">
        <v>59</v>
      </c>
      <c r="D9511" s="5" t="s">
        <v>21</v>
      </c>
      <c r="E9511" s="5" t="s">
        <v>60</v>
      </c>
      <c r="F9511" s="6">
        <v>44317</v>
      </c>
      <c r="G9511" s="6" t="str">
        <f>TEXT(datatable[[#This Row],[дата]],"ММ")</f>
        <v>05</v>
      </c>
      <c r="H9511" s="8">
        <v>173.11560000000003</v>
      </c>
      <c r="I9511" s="8">
        <v>67.359600000000015</v>
      </c>
      <c r="J9511" s="8">
        <f>datatable[[#This Row],[продажи_]]-datatable[[#This Row],[себестоимость_]]</f>
        <v>105.75600000000001</v>
      </c>
      <c r="L9511"/>
    </row>
    <row r="9512" spans="2:12" x14ac:dyDescent="0.4">
      <c r="B9512" s="5" t="s">
        <v>69</v>
      </c>
      <c r="C9512" s="5" t="s">
        <v>59</v>
      </c>
      <c r="D9512" s="5" t="s">
        <v>21</v>
      </c>
      <c r="E9512" s="5" t="s">
        <v>60</v>
      </c>
      <c r="F9512" s="6">
        <v>44348</v>
      </c>
      <c r="G9512" s="6" t="str">
        <f>TEXT(datatable[[#This Row],[дата]],"ММ")</f>
        <v>06</v>
      </c>
      <c r="H9512" s="8">
        <v>97.252200000000002</v>
      </c>
      <c r="I9512" s="8">
        <v>42.901650000000004</v>
      </c>
      <c r="J9512" s="8">
        <f>datatable[[#This Row],[продажи_]]-datatable[[#This Row],[себестоимость_]]</f>
        <v>54.350549999999998</v>
      </c>
      <c r="L9512"/>
    </row>
    <row r="9513" spans="2:12" x14ac:dyDescent="0.4">
      <c r="B9513" s="5" t="s">
        <v>69</v>
      </c>
      <c r="C9513" s="5" t="s">
        <v>59</v>
      </c>
      <c r="D9513" s="5" t="s">
        <v>21</v>
      </c>
      <c r="E9513" s="5" t="s">
        <v>60</v>
      </c>
      <c r="F9513" s="6">
        <v>44378</v>
      </c>
      <c r="G9513" s="6" t="str">
        <f>TEXT(datatable[[#This Row],[дата]],"ММ")</f>
        <v>07</v>
      </c>
      <c r="H9513" s="8">
        <v>104.27040000000001</v>
      </c>
      <c r="I9513" s="8">
        <v>44.104500000000002</v>
      </c>
      <c r="J9513" s="8">
        <f>datatable[[#This Row],[продажи_]]-datatable[[#This Row],[себестоимость_]]</f>
        <v>60.165900000000008</v>
      </c>
      <c r="L9513"/>
    </row>
    <row r="9514" spans="2:12" x14ac:dyDescent="0.4">
      <c r="B9514" s="5" t="s">
        <v>69</v>
      </c>
      <c r="C9514" s="5" t="s">
        <v>59</v>
      </c>
      <c r="D9514" s="5" t="s">
        <v>21</v>
      </c>
      <c r="E9514" s="5" t="s">
        <v>60</v>
      </c>
      <c r="F9514" s="6">
        <v>44409</v>
      </c>
      <c r="G9514" s="6" t="str">
        <f>TEXT(datatable[[#This Row],[дата]],"ММ")</f>
        <v>08</v>
      </c>
      <c r="H9514" s="8">
        <v>102.488</v>
      </c>
      <c r="I9514" s="8">
        <v>32.432400000000001</v>
      </c>
      <c r="J9514" s="8">
        <f>datatable[[#This Row],[продажи_]]-datatable[[#This Row],[себестоимость_]]</f>
        <v>70.055599999999998</v>
      </c>
      <c r="L9514"/>
    </row>
    <row r="9515" spans="2:12" x14ac:dyDescent="0.4">
      <c r="B9515" s="5" t="s">
        <v>69</v>
      </c>
      <c r="C9515" s="5" t="s">
        <v>59</v>
      </c>
      <c r="D9515" s="5" t="s">
        <v>21</v>
      </c>
      <c r="E9515" s="5" t="s">
        <v>60</v>
      </c>
      <c r="F9515" s="6">
        <v>44440</v>
      </c>
      <c r="G9515" s="6" t="str">
        <f>TEXT(datatable[[#This Row],[дата]],"ММ")</f>
        <v>09</v>
      </c>
      <c r="H9515" s="8">
        <v>109.28340000000001</v>
      </c>
      <c r="I9515" s="8">
        <v>38.090249999999997</v>
      </c>
      <c r="J9515" s="8">
        <f>datatable[[#This Row],[продажи_]]-datatable[[#This Row],[себестоимость_]]</f>
        <v>71.193150000000017</v>
      </c>
      <c r="L9515"/>
    </row>
    <row r="9516" spans="2:12" x14ac:dyDescent="0.4">
      <c r="B9516" s="5" t="s">
        <v>69</v>
      </c>
      <c r="C9516" s="5" t="s">
        <v>59</v>
      </c>
      <c r="D9516" s="5" t="s">
        <v>21</v>
      </c>
      <c r="E9516" s="5" t="s">
        <v>60</v>
      </c>
      <c r="F9516" s="6">
        <v>44470</v>
      </c>
      <c r="G9516" s="6" t="str">
        <f>TEXT(datatable[[#This Row],[дата]],"ММ")</f>
        <v>10</v>
      </c>
      <c r="H9516" s="8">
        <v>157.7424</v>
      </c>
      <c r="I9516" s="8">
        <v>51.321599999999997</v>
      </c>
      <c r="J9516" s="8">
        <f>datatable[[#This Row],[продажи_]]-datatable[[#This Row],[себестоимость_]]</f>
        <v>106.42080000000001</v>
      </c>
      <c r="L9516"/>
    </row>
    <row r="9517" spans="2:12" x14ac:dyDescent="0.4">
      <c r="B9517" s="5" t="s">
        <v>69</v>
      </c>
      <c r="C9517" s="5" t="s">
        <v>59</v>
      </c>
      <c r="D9517" s="5" t="s">
        <v>21</v>
      </c>
      <c r="E9517" s="5" t="s">
        <v>60</v>
      </c>
      <c r="F9517" s="6">
        <v>44501</v>
      </c>
      <c r="G9517" s="6" t="str">
        <f>TEXT(datatable[[#This Row],[дата]],"ММ")</f>
        <v>11</v>
      </c>
      <c r="H9517" s="8">
        <v>183.58720000000002</v>
      </c>
      <c r="I9517" s="8">
        <v>74.131200000000007</v>
      </c>
      <c r="J9517" s="8">
        <f>datatable[[#This Row],[продажи_]]-datatable[[#This Row],[себестоимость_]]</f>
        <v>109.45600000000002</v>
      </c>
      <c r="L9517"/>
    </row>
    <row r="9518" spans="2:12" x14ac:dyDescent="0.4">
      <c r="B9518" s="5" t="s">
        <v>69</v>
      </c>
      <c r="C9518" s="5" t="s">
        <v>59</v>
      </c>
      <c r="D9518" s="5" t="s">
        <v>21</v>
      </c>
      <c r="E9518" s="5" t="s">
        <v>60</v>
      </c>
      <c r="F9518" s="6">
        <v>44531</v>
      </c>
      <c r="G9518" s="6" t="str">
        <f>TEXT(datatable[[#This Row],[дата]],"ММ")</f>
        <v>12</v>
      </c>
      <c r="H9518" s="8">
        <v>173.11560000000003</v>
      </c>
      <c r="I9518" s="8">
        <v>71.725499999999997</v>
      </c>
      <c r="J9518" s="8">
        <f>datatable[[#This Row],[продажи_]]-datatable[[#This Row],[себестоимость_]]</f>
        <v>101.39010000000003</v>
      </c>
      <c r="L9518"/>
    </row>
    <row r="9519" spans="2:12" x14ac:dyDescent="0.4">
      <c r="B9519" s="5" t="s">
        <v>69</v>
      </c>
      <c r="C9519" s="5" t="s">
        <v>59</v>
      </c>
      <c r="D9519" s="5" t="s">
        <v>20</v>
      </c>
      <c r="E9519" s="5" t="s">
        <v>8</v>
      </c>
      <c r="F9519" s="6">
        <v>44197</v>
      </c>
      <c r="G9519" s="6" t="str">
        <f>TEXT(datatable[[#This Row],[дата]],"ММ")</f>
        <v>01</v>
      </c>
      <c r="H9519" s="8">
        <v>66.383499999999998</v>
      </c>
      <c r="I9519" s="8">
        <v>59.798000000000002</v>
      </c>
      <c r="J9519" s="8">
        <f>datatable[[#This Row],[продажи_]]-datatable[[#This Row],[себестоимость_]]</f>
        <v>6.5854999999999961</v>
      </c>
      <c r="L9519"/>
    </row>
    <row r="9520" spans="2:12" x14ac:dyDescent="0.4">
      <c r="B9520" s="5" t="s">
        <v>69</v>
      </c>
      <c r="C9520" s="5" t="s">
        <v>59</v>
      </c>
      <c r="D9520" s="5" t="s">
        <v>20</v>
      </c>
      <c r="E9520" s="5" t="s">
        <v>8</v>
      </c>
      <c r="F9520" s="6">
        <v>44228</v>
      </c>
      <c r="G9520" s="6" t="str">
        <f>TEXT(datatable[[#This Row],[дата]],"ММ")</f>
        <v>02</v>
      </c>
      <c r="H9520" s="8">
        <v>71.217249999999993</v>
      </c>
      <c r="I9520" s="8">
        <v>65.004549999999995</v>
      </c>
      <c r="J9520" s="8">
        <f>datatable[[#This Row],[продажи_]]-datatable[[#This Row],[себестоимость_]]</f>
        <v>6.2126999999999981</v>
      </c>
      <c r="L9520"/>
    </row>
    <row r="9521" spans="2:12" x14ac:dyDescent="0.4">
      <c r="B9521" s="5" t="s">
        <v>69</v>
      </c>
      <c r="C9521" s="5" t="s">
        <v>59</v>
      </c>
      <c r="D9521" s="5" t="s">
        <v>20</v>
      </c>
      <c r="E9521" s="5" t="s">
        <v>8</v>
      </c>
      <c r="F9521" s="6">
        <v>44256</v>
      </c>
      <c r="G9521" s="6" t="str">
        <f>TEXT(datatable[[#This Row],[дата]],"ММ")</f>
        <v>03</v>
      </c>
      <c r="H9521" s="8">
        <v>77.597800000000007</v>
      </c>
      <c r="I9521" s="8">
        <v>69.283199999999994</v>
      </c>
      <c r="J9521" s="8">
        <f>datatable[[#This Row],[продажи_]]-datatable[[#This Row],[себестоимость_]]</f>
        <v>8.3146000000000129</v>
      </c>
      <c r="L9521"/>
    </row>
    <row r="9522" spans="2:12" x14ac:dyDescent="0.4">
      <c r="B9522" s="5" t="s">
        <v>69</v>
      </c>
      <c r="C9522" s="5" t="s">
        <v>59</v>
      </c>
      <c r="D9522" s="5" t="s">
        <v>20</v>
      </c>
      <c r="E9522" s="5" t="s">
        <v>8</v>
      </c>
      <c r="F9522" s="6">
        <v>44287</v>
      </c>
      <c r="G9522" s="6" t="str">
        <f>TEXT(datatable[[#This Row],[дата]],"ММ")</f>
        <v>04</v>
      </c>
      <c r="H9522" s="8">
        <v>114.46320000000001</v>
      </c>
      <c r="I9522" s="8">
        <v>69.283199999999994</v>
      </c>
      <c r="J9522" s="8">
        <f>datatable[[#This Row],[продажи_]]-datatable[[#This Row],[себестоимость_]]</f>
        <v>45.180000000000021</v>
      </c>
      <c r="L9522"/>
    </row>
    <row r="9523" spans="2:12" x14ac:dyDescent="0.4">
      <c r="B9523" s="5" t="s">
        <v>69</v>
      </c>
      <c r="C9523" s="5" t="s">
        <v>59</v>
      </c>
      <c r="D9523" s="5" t="s">
        <v>20</v>
      </c>
      <c r="E9523" s="5" t="s">
        <v>8</v>
      </c>
      <c r="F9523" s="6">
        <v>44317</v>
      </c>
      <c r="G9523" s="6" t="str">
        <f>TEXT(datatable[[#This Row],[дата]],"ММ")</f>
        <v>05</v>
      </c>
      <c r="H9523" s="8">
        <v>98.350700000000018</v>
      </c>
      <c r="I9523" s="8">
        <v>70.726600000000005</v>
      </c>
      <c r="J9523" s="8">
        <f>datatable[[#This Row],[продажи_]]-datatable[[#This Row],[себестоимость_]]</f>
        <v>27.624100000000013</v>
      </c>
      <c r="L9523"/>
    </row>
    <row r="9524" spans="2:12" x14ac:dyDescent="0.4">
      <c r="B9524" s="5" t="s">
        <v>69</v>
      </c>
      <c r="C9524" s="5" t="s">
        <v>59</v>
      </c>
      <c r="D9524" s="5" t="s">
        <v>20</v>
      </c>
      <c r="E9524" s="5" t="s">
        <v>8</v>
      </c>
      <c r="F9524" s="6">
        <v>44348</v>
      </c>
      <c r="G9524" s="6" t="str">
        <f>TEXT(datatable[[#This Row],[дата]],"ММ")</f>
        <v>06</v>
      </c>
      <c r="H9524" s="8">
        <v>58.585050000000003</v>
      </c>
      <c r="I9524" s="8">
        <v>52.890299999999996</v>
      </c>
      <c r="J9524" s="8">
        <f>datatable[[#This Row],[продажи_]]-datatable[[#This Row],[себестоимость_]]</f>
        <v>5.6947500000000062</v>
      </c>
      <c r="L9524"/>
    </row>
    <row r="9525" spans="2:12" x14ac:dyDescent="0.4">
      <c r="B9525" s="5" t="s">
        <v>69</v>
      </c>
      <c r="C9525" s="5" t="s">
        <v>59</v>
      </c>
      <c r="D9525" s="5" t="s">
        <v>20</v>
      </c>
      <c r="E9525" s="5" t="s">
        <v>8</v>
      </c>
      <c r="F9525" s="6">
        <v>44378</v>
      </c>
      <c r="G9525" s="6" t="str">
        <f>TEXT(datatable[[#This Row],[дата]],"ММ")</f>
        <v>07</v>
      </c>
      <c r="H9525" s="8">
        <v>66.705749999999995</v>
      </c>
      <c r="I9525" s="8">
        <v>38.507849999999998</v>
      </c>
      <c r="J9525" s="8">
        <f>datatable[[#This Row],[продажи_]]-datatable[[#This Row],[себестоимость_]]</f>
        <v>28.197899999999997</v>
      </c>
      <c r="L9525"/>
    </row>
    <row r="9526" spans="2:12" x14ac:dyDescent="0.4">
      <c r="B9526" s="5" t="s">
        <v>69</v>
      </c>
      <c r="C9526" s="5" t="s">
        <v>59</v>
      </c>
      <c r="D9526" s="5" t="s">
        <v>20</v>
      </c>
      <c r="E9526" s="5" t="s">
        <v>8</v>
      </c>
      <c r="F9526" s="6">
        <v>44409</v>
      </c>
      <c r="G9526" s="6" t="str">
        <f>TEXT(datatable[[#This Row],[дата]],"ММ")</f>
        <v>08</v>
      </c>
      <c r="H9526" s="8">
        <v>44.857199999999999</v>
      </c>
      <c r="I9526" s="8">
        <v>42.477200000000003</v>
      </c>
      <c r="J9526" s="8">
        <f>datatable[[#This Row],[продажи_]]-datatable[[#This Row],[себестоимость_]]</f>
        <v>2.3799999999999955</v>
      </c>
      <c r="L9526"/>
    </row>
    <row r="9527" spans="2:12" x14ac:dyDescent="0.4">
      <c r="B9527" s="5" t="s">
        <v>69</v>
      </c>
      <c r="C9527" s="5" t="s">
        <v>59</v>
      </c>
      <c r="D9527" s="5" t="s">
        <v>20</v>
      </c>
      <c r="E9527" s="5" t="s">
        <v>8</v>
      </c>
      <c r="F9527" s="6">
        <v>44440</v>
      </c>
      <c r="G9527" s="6" t="str">
        <f>TEXT(datatable[[#This Row],[дата]],"ММ")</f>
        <v>09</v>
      </c>
      <c r="H9527" s="8">
        <v>48.144150000000003</v>
      </c>
      <c r="I9527" s="8">
        <v>47.322900000000004</v>
      </c>
      <c r="J9527" s="8">
        <f>datatable[[#This Row],[продажи_]]-datatable[[#This Row],[себестоимость_]]</f>
        <v>0.82124999999999915</v>
      </c>
      <c r="L9527"/>
    </row>
    <row r="9528" spans="2:12" x14ac:dyDescent="0.4">
      <c r="B9528" s="5" t="s">
        <v>69</v>
      </c>
      <c r="C9528" s="5" t="s">
        <v>59</v>
      </c>
      <c r="D9528" s="5" t="s">
        <v>20</v>
      </c>
      <c r="E9528" s="5" t="s">
        <v>8</v>
      </c>
      <c r="F9528" s="6">
        <v>44470</v>
      </c>
      <c r="G9528" s="6" t="str">
        <f>TEXT(datatable[[#This Row],[дата]],"ММ")</f>
        <v>10</v>
      </c>
      <c r="H9528" s="8">
        <v>84.300600000000003</v>
      </c>
      <c r="I9528" s="8">
        <v>55.673999999999999</v>
      </c>
      <c r="J9528" s="8">
        <f>datatable[[#This Row],[продажи_]]-datatable[[#This Row],[себестоимость_]]</f>
        <v>28.626600000000003</v>
      </c>
      <c r="L9528"/>
    </row>
    <row r="9529" spans="2:12" x14ac:dyDescent="0.4">
      <c r="B9529" s="5" t="s">
        <v>69</v>
      </c>
      <c r="C9529" s="5" t="s">
        <v>59</v>
      </c>
      <c r="D9529" s="5" t="s">
        <v>20</v>
      </c>
      <c r="E9529" s="5" t="s">
        <v>8</v>
      </c>
      <c r="F9529" s="6">
        <v>44501</v>
      </c>
      <c r="G9529" s="6" t="str">
        <f>TEXT(datatable[[#This Row],[дата]],"ММ")</f>
        <v>11</v>
      </c>
      <c r="H9529" s="8">
        <v>114.46320000000001</v>
      </c>
      <c r="I9529" s="8">
        <v>87.42880000000001</v>
      </c>
      <c r="J9529" s="8">
        <f>datatable[[#This Row],[продажи_]]-datatable[[#This Row],[себестоимость_]]</f>
        <v>27.034400000000005</v>
      </c>
      <c r="L9529"/>
    </row>
    <row r="9530" spans="2:12" x14ac:dyDescent="0.4">
      <c r="B9530" s="5" t="s">
        <v>69</v>
      </c>
      <c r="C9530" s="5" t="s">
        <v>59</v>
      </c>
      <c r="D9530" s="5" t="s">
        <v>20</v>
      </c>
      <c r="E9530" s="5" t="s">
        <v>8</v>
      </c>
      <c r="F9530" s="6">
        <v>44531</v>
      </c>
      <c r="G9530" s="6" t="str">
        <f>TEXT(datatable[[#This Row],[дата]],"ММ")</f>
        <v>12</v>
      </c>
      <c r="H9530" s="8">
        <v>75.793199999999999</v>
      </c>
      <c r="I9530" s="8">
        <v>65.674700000000001</v>
      </c>
      <c r="J9530" s="8">
        <f>datatable[[#This Row],[продажи_]]-datatable[[#This Row],[себестоимость_]]</f>
        <v>10.118499999999997</v>
      </c>
      <c r="L9530"/>
    </row>
    <row r="9531" spans="2:12" x14ac:dyDescent="0.4">
      <c r="B9531" s="5" t="s">
        <v>69</v>
      </c>
      <c r="C9531" s="5" t="s">
        <v>59</v>
      </c>
      <c r="D9531" s="5" t="s">
        <v>21</v>
      </c>
      <c r="E9531" s="5" t="s">
        <v>61</v>
      </c>
      <c r="F9531" s="6">
        <v>44197</v>
      </c>
      <c r="G9531" s="6" t="str">
        <f>TEXT(datatable[[#This Row],[дата]],"ММ")</f>
        <v>01</v>
      </c>
      <c r="H9531" s="8">
        <v>36.753999999999998</v>
      </c>
      <c r="I9531" s="8">
        <v>19.698</v>
      </c>
      <c r="J9531" s="8">
        <f>datatable[[#This Row],[продажи_]]-datatable[[#This Row],[себестоимость_]]</f>
        <v>17.055999999999997</v>
      </c>
      <c r="L9531"/>
    </row>
    <row r="9532" spans="2:12" x14ac:dyDescent="0.4">
      <c r="B9532" s="5" t="s">
        <v>69</v>
      </c>
      <c r="C9532" s="5" t="s">
        <v>59</v>
      </c>
      <c r="D9532" s="5" t="s">
        <v>21</v>
      </c>
      <c r="E9532" s="5" t="s">
        <v>61</v>
      </c>
      <c r="F9532" s="6">
        <v>44228</v>
      </c>
      <c r="G9532" s="6" t="str">
        <f>TEXT(datatable[[#This Row],[дата]],"ММ")</f>
        <v>02</v>
      </c>
      <c r="H9532" s="8">
        <v>50.83</v>
      </c>
      <c r="I9532" s="8">
        <v>29.265599999999999</v>
      </c>
      <c r="J9532" s="8">
        <f>datatable[[#This Row],[продажи_]]-datatable[[#This Row],[себестоимость_]]</f>
        <v>21.564399999999999</v>
      </c>
      <c r="L9532"/>
    </row>
    <row r="9533" spans="2:12" x14ac:dyDescent="0.4">
      <c r="B9533" s="5" t="s">
        <v>69</v>
      </c>
      <c r="C9533" s="5" t="s">
        <v>59</v>
      </c>
      <c r="D9533" s="5" t="s">
        <v>21</v>
      </c>
      <c r="E9533" s="5" t="s">
        <v>61</v>
      </c>
      <c r="F9533" s="6">
        <v>44256</v>
      </c>
      <c r="G9533" s="6" t="str">
        <f>TEXT(datatable[[#This Row],[дата]],"ММ")</f>
        <v>03</v>
      </c>
      <c r="H9533" s="8">
        <v>54.74</v>
      </c>
      <c r="I9533" s="8">
        <v>37.097899999999996</v>
      </c>
      <c r="J9533" s="8">
        <f>datatable[[#This Row],[продажи_]]-datatable[[#This Row],[себестоимость_]]</f>
        <v>17.642100000000006</v>
      </c>
      <c r="L9533"/>
    </row>
    <row r="9534" spans="2:12" x14ac:dyDescent="0.4">
      <c r="B9534" s="5" t="s">
        <v>69</v>
      </c>
      <c r="C9534" s="5" t="s">
        <v>59</v>
      </c>
      <c r="D9534" s="5" t="s">
        <v>21</v>
      </c>
      <c r="E9534" s="5" t="s">
        <v>61</v>
      </c>
      <c r="F9534" s="6">
        <v>44287</v>
      </c>
      <c r="G9534" s="6" t="str">
        <f>TEXT(datatable[[#This Row],[дата]],"ММ")</f>
        <v>04</v>
      </c>
      <c r="H9534" s="8">
        <v>54.427199999999999</v>
      </c>
      <c r="I9534" s="8">
        <v>40.896800000000006</v>
      </c>
      <c r="J9534" s="8">
        <f>datatable[[#This Row],[продажи_]]-datatable[[#This Row],[себестоимость_]]</f>
        <v>13.530399999999993</v>
      </c>
      <c r="L9534"/>
    </row>
    <row r="9535" spans="2:12" x14ac:dyDescent="0.4">
      <c r="B9535" s="5" t="s">
        <v>69</v>
      </c>
      <c r="C9535" s="5" t="s">
        <v>59</v>
      </c>
      <c r="D9535" s="5" t="s">
        <v>21</v>
      </c>
      <c r="E9535" s="5" t="s">
        <v>61</v>
      </c>
      <c r="F9535" s="6">
        <v>44317</v>
      </c>
      <c r="G9535" s="6" t="str">
        <f>TEXT(datatable[[#This Row],[дата]],"ММ")</f>
        <v>05</v>
      </c>
      <c r="H9535" s="8">
        <v>49.813400000000001</v>
      </c>
      <c r="I9535" s="8">
        <v>26.920599999999997</v>
      </c>
      <c r="J9535" s="8">
        <f>datatable[[#This Row],[продажи_]]-datatable[[#This Row],[себестоимость_]]</f>
        <v>22.892800000000005</v>
      </c>
      <c r="L9535"/>
    </row>
    <row r="9536" spans="2:12" x14ac:dyDescent="0.4">
      <c r="B9536" s="5" t="s">
        <v>69</v>
      </c>
      <c r="C9536" s="5" t="s">
        <v>59</v>
      </c>
      <c r="D9536" s="5" t="s">
        <v>21</v>
      </c>
      <c r="E9536" s="5" t="s">
        <v>61</v>
      </c>
      <c r="F9536" s="6">
        <v>44348</v>
      </c>
      <c r="G9536" s="6" t="str">
        <f>TEXT(datatable[[#This Row],[дата]],"ММ")</f>
        <v>06</v>
      </c>
      <c r="H9536" s="8">
        <v>34.134299999999996</v>
      </c>
      <c r="I9536" s="8">
        <v>19.416600000000003</v>
      </c>
      <c r="J9536" s="8">
        <f>datatable[[#This Row],[продажи_]]-datatable[[#This Row],[себестоимость_]]</f>
        <v>14.717699999999994</v>
      </c>
      <c r="L9536"/>
    </row>
    <row r="9537" spans="2:12" x14ac:dyDescent="0.4">
      <c r="B9537" s="5" t="s">
        <v>69</v>
      </c>
      <c r="C9537" s="5" t="s">
        <v>59</v>
      </c>
      <c r="D9537" s="5" t="s">
        <v>21</v>
      </c>
      <c r="E9537" s="5" t="s">
        <v>61</v>
      </c>
      <c r="F9537" s="6">
        <v>44378</v>
      </c>
      <c r="G9537" s="6" t="str">
        <f>TEXT(datatable[[#This Row],[дата]],"ММ")</f>
        <v>07</v>
      </c>
      <c r="H9537" s="8">
        <v>31.670999999999999</v>
      </c>
      <c r="I9537" s="8">
        <v>21.527100000000001</v>
      </c>
      <c r="J9537" s="8">
        <f>datatable[[#This Row],[продажи_]]-datatable[[#This Row],[себестоимость_]]</f>
        <v>10.143899999999999</v>
      </c>
      <c r="L9537"/>
    </row>
    <row r="9538" spans="2:12" x14ac:dyDescent="0.4">
      <c r="B9538" s="5" t="s">
        <v>69</v>
      </c>
      <c r="C9538" s="5" t="s">
        <v>59</v>
      </c>
      <c r="D9538" s="5" t="s">
        <v>21</v>
      </c>
      <c r="E9538" s="5" t="s">
        <v>61</v>
      </c>
      <c r="F9538" s="6">
        <v>44409</v>
      </c>
      <c r="G9538" s="6" t="str">
        <f>TEXT(datatable[[#This Row],[дата]],"ММ")</f>
        <v>08</v>
      </c>
      <c r="H9538" s="8">
        <v>28.152000000000001</v>
      </c>
      <c r="I9538" s="8">
        <v>16.508800000000001</v>
      </c>
      <c r="J9538" s="8">
        <f>datatable[[#This Row],[продажи_]]-datatable[[#This Row],[себестоимость_]]</f>
        <v>11.6432</v>
      </c>
      <c r="L9538"/>
    </row>
    <row r="9539" spans="2:12" x14ac:dyDescent="0.4">
      <c r="B9539" s="5" t="s">
        <v>69</v>
      </c>
      <c r="C9539" s="5" t="s">
        <v>59</v>
      </c>
      <c r="D9539" s="5" t="s">
        <v>21</v>
      </c>
      <c r="E9539" s="5" t="s">
        <v>61</v>
      </c>
      <c r="F9539" s="6">
        <v>44440</v>
      </c>
      <c r="G9539" s="6" t="str">
        <f>TEXT(datatable[[#This Row],[дата]],"ММ")</f>
        <v>09</v>
      </c>
      <c r="H9539" s="8">
        <v>42.227999999999994</v>
      </c>
      <c r="I9539" s="8">
        <v>21.949200000000001</v>
      </c>
      <c r="J9539" s="8">
        <f>datatable[[#This Row],[продажи_]]-datatable[[#This Row],[себестоимость_]]</f>
        <v>20.278799999999993</v>
      </c>
      <c r="L9539"/>
    </row>
    <row r="9540" spans="2:12" x14ac:dyDescent="0.4">
      <c r="B9540" s="5" t="s">
        <v>69</v>
      </c>
      <c r="C9540" s="5" t="s">
        <v>59</v>
      </c>
      <c r="D9540" s="5" t="s">
        <v>21</v>
      </c>
      <c r="E9540" s="5" t="s">
        <v>61</v>
      </c>
      <c r="F9540" s="6">
        <v>44470</v>
      </c>
      <c r="G9540" s="6" t="str">
        <f>TEXT(datatable[[#This Row],[дата]],"ММ")</f>
        <v>10</v>
      </c>
      <c r="H9540" s="8">
        <v>44.104799999999997</v>
      </c>
      <c r="I9540" s="8">
        <v>28.421400000000002</v>
      </c>
      <c r="J9540" s="8">
        <f>datatable[[#This Row],[продажи_]]-datatable[[#This Row],[себестоимость_]]</f>
        <v>15.683399999999995</v>
      </c>
      <c r="L9540"/>
    </row>
    <row r="9541" spans="2:12" x14ac:dyDescent="0.4">
      <c r="B9541" s="5" t="s">
        <v>69</v>
      </c>
      <c r="C9541" s="5" t="s">
        <v>59</v>
      </c>
      <c r="D9541" s="5" t="s">
        <v>21</v>
      </c>
      <c r="E9541" s="5" t="s">
        <v>61</v>
      </c>
      <c r="F9541" s="6">
        <v>44501</v>
      </c>
      <c r="G9541" s="6" t="str">
        <f>TEXT(datatable[[#This Row],[дата]],"ММ")</f>
        <v>11</v>
      </c>
      <c r="H9541" s="8">
        <v>61.308799999999998</v>
      </c>
      <c r="I9541" s="8">
        <v>38.645600000000002</v>
      </c>
      <c r="J9541" s="8">
        <f>datatable[[#This Row],[продажи_]]-datatable[[#This Row],[себестоимость_]]</f>
        <v>22.663199999999996</v>
      </c>
      <c r="L9541"/>
    </row>
    <row r="9542" spans="2:12" x14ac:dyDescent="0.4">
      <c r="B9542" s="5" t="s">
        <v>69</v>
      </c>
      <c r="C9542" s="5" t="s">
        <v>59</v>
      </c>
      <c r="D9542" s="5" t="s">
        <v>21</v>
      </c>
      <c r="E9542" s="5" t="s">
        <v>61</v>
      </c>
      <c r="F9542" s="6">
        <v>44531</v>
      </c>
      <c r="G9542" s="6" t="str">
        <f>TEXT(datatable[[#This Row],[дата]],"ММ")</f>
        <v>12</v>
      </c>
      <c r="H9542" s="8">
        <v>58.024400000000007</v>
      </c>
      <c r="I9542" s="8">
        <v>28.233799999999999</v>
      </c>
      <c r="J9542" s="8">
        <f>datatable[[#This Row],[продажи_]]-datatable[[#This Row],[себестоимость_]]</f>
        <v>29.790600000000008</v>
      </c>
      <c r="L9542"/>
    </row>
    <row r="9543" spans="2:12" x14ac:dyDescent="0.4">
      <c r="B9543" s="5" t="s">
        <v>69</v>
      </c>
      <c r="C9543" s="5" t="s">
        <v>59</v>
      </c>
      <c r="D9543" s="5" t="s">
        <v>21</v>
      </c>
      <c r="E9543" s="5" t="s">
        <v>62</v>
      </c>
      <c r="F9543" s="6">
        <v>44197</v>
      </c>
      <c r="G9543" s="6" t="str">
        <f>TEXT(datatable[[#This Row],[дата]],"ММ")</f>
        <v>01</v>
      </c>
      <c r="H9543" s="8">
        <v>89.793000000000006</v>
      </c>
      <c r="I9543" s="8">
        <v>58.382999999999996</v>
      </c>
      <c r="J9543" s="8">
        <f>datatable[[#This Row],[продажи_]]-datatable[[#This Row],[себестоимость_]]</f>
        <v>31.410000000000011</v>
      </c>
      <c r="L9543"/>
    </row>
    <row r="9544" spans="2:12" x14ac:dyDescent="0.4">
      <c r="B9544" s="5" t="s">
        <v>69</v>
      </c>
      <c r="C9544" s="5" t="s">
        <v>59</v>
      </c>
      <c r="D9544" s="5" t="s">
        <v>21</v>
      </c>
      <c r="E9544" s="5" t="s">
        <v>62</v>
      </c>
      <c r="F9544" s="6">
        <v>44228</v>
      </c>
      <c r="G9544" s="6" t="str">
        <f>TEXT(datatable[[#This Row],[дата]],"ММ")</f>
        <v>02</v>
      </c>
      <c r="H9544" s="8">
        <v>107.29810000000001</v>
      </c>
      <c r="I9544" s="8">
        <v>51.896000000000008</v>
      </c>
      <c r="J9544" s="8">
        <f>datatable[[#This Row],[продажи_]]-datatable[[#This Row],[себестоимость_]]</f>
        <v>55.402099999999997</v>
      </c>
      <c r="L9544"/>
    </row>
    <row r="9545" spans="2:12" x14ac:dyDescent="0.4">
      <c r="B9545" s="5" t="s">
        <v>69</v>
      </c>
      <c r="C9545" s="5" t="s">
        <v>59</v>
      </c>
      <c r="D9545" s="5" t="s">
        <v>21</v>
      </c>
      <c r="E9545" s="5" t="s">
        <v>62</v>
      </c>
      <c r="F9545" s="6">
        <v>44256</v>
      </c>
      <c r="G9545" s="6" t="str">
        <f>TEXT(datatable[[#This Row],[дата]],"ММ")</f>
        <v>03</v>
      </c>
      <c r="H9545" s="8">
        <v>116.8216</v>
      </c>
      <c r="I9545" s="8">
        <v>81.736199999999997</v>
      </c>
      <c r="J9545" s="8">
        <f>datatable[[#This Row],[продажи_]]-datatable[[#This Row],[себестоимость_]]</f>
        <v>35.085400000000007</v>
      </c>
      <c r="L9545"/>
    </row>
    <row r="9546" spans="2:12" x14ac:dyDescent="0.4">
      <c r="B9546" s="5" t="s">
        <v>69</v>
      </c>
      <c r="C9546" s="5" t="s">
        <v>59</v>
      </c>
      <c r="D9546" s="5" t="s">
        <v>21</v>
      </c>
      <c r="E9546" s="5" t="s">
        <v>62</v>
      </c>
      <c r="F9546" s="6">
        <v>44287</v>
      </c>
      <c r="G9546" s="6" t="str">
        <f>TEXT(datatable[[#This Row],[дата]],"ММ")</f>
        <v>04</v>
      </c>
      <c r="H9546" s="8">
        <v>126.2544</v>
      </c>
      <c r="I9546" s="8">
        <v>92.614400000000003</v>
      </c>
      <c r="J9546" s="8">
        <f>datatable[[#This Row],[продажи_]]-datatable[[#This Row],[себестоимость_]]</f>
        <v>33.64</v>
      </c>
      <c r="L9546"/>
    </row>
    <row r="9547" spans="2:12" x14ac:dyDescent="0.4">
      <c r="B9547" s="5" t="s">
        <v>69</v>
      </c>
      <c r="C9547" s="5" t="s">
        <v>59</v>
      </c>
      <c r="D9547" s="5" t="s">
        <v>21</v>
      </c>
      <c r="E9547" s="5" t="s">
        <v>62</v>
      </c>
      <c r="F9547" s="6">
        <v>44317</v>
      </c>
      <c r="G9547" s="6" t="str">
        <f>TEXT(datatable[[#This Row],[дата]],"ММ")</f>
        <v>05</v>
      </c>
      <c r="H9547" s="8">
        <v>144.75719999999998</v>
      </c>
      <c r="I9547" s="8">
        <v>77.544600000000003</v>
      </c>
      <c r="J9547" s="8">
        <f>datatable[[#This Row],[продажи_]]-datatable[[#This Row],[себестоимость_]]</f>
        <v>67.212599999999981</v>
      </c>
      <c r="L9547"/>
    </row>
    <row r="9548" spans="2:12" x14ac:dyDescent="0.4">
      <c r="B9548" s="5" t="s">
        <v>69</v>
      </c>
      <c r="C9548" s="5" t="s">
        <v>59</v>
      </c>
      <c r="D9548" s="5" t="s">
        <v>21</v>
      </c>
      <c r="E9548" s="5" t="s">
        <v>62</v>
      </c>
      <c r="F9548" s="6">
        <v>44348</v>
      </c>
      <c r="G9548" s="6" t="str">
        <f>TEXT(datatable[[#This Row],[дата]],"ММ")</f>
        <v>06</v>
      </c>
      <c r="H9548" s="8">
        <v>93.874499999999983</v>
      </c>
      <c r="I9548" s="8">
        <v>52.095599999999997</v>
      </c>
      <c r="J9548" s="8">
        <f>datatable[[#This Row],[продажи_]]-datatable[[#This Row],[себестоимость_]]</f>
        <v>41.778899999999986</v>
      </c>
      <c r="L9548"/>
    </row>
    <row r="9549" spans="2:12" x14ac:dyDescent="0.4">
      <c r="B9549" s="5" t="s">
        <v>69</v>
      </c>
      <c r="C9549" s="5" t="s">
        <v>59</v>
      </c>
      <c r="D9549" s="5" t="s">
        <v>21</v>
      </c>
      <c r="E9549" s="5" t="s">
        <v>62</v>
      </c>
      <c r="F9549" s="6">
        <v>44378</v>
      </c>
      <c r="G9549" s="6" t="str">
        <f>TEXT(datatable[[#This Row],[дата]],"ММ")</f>
        <v>07</v>
      </c>
      <c r="H9549" s="8">
        <v>83.262599999999992</v>
      </c>
      <c r="I9549" s="8">
        <v>41.317200000000007</v>
      </c>
      <c r="J9549" s="8">
        <f>datatable[[#This Row],[продажи_]]-datatable[[#This Row],[себестоимость_]]</f>
        <v>41.945399999999985</v>
      </c>
      <c r="L9549"/>
    </row>
    <row r="9550" spans="2:12" x14ac:dyDescent="0.4">
      <c r="B9550" s="5" t="s">
        <v>69</v>
      </c>
      <c r="C9550" s="5" t="s">
        <v>59</v>
      </c>
      <c r="D9550" s="5" t="s">
        <v>21</v>
      </c>
      <c r="E9550" s="5" t="s">
        <v>62</v>
      </c>
      <c r="F9550" s="6">
        <v>44409</v>
      </c>
      <c r="G9550" s="6" t="str">
        <f>TEXT(datatable[[#This Row],[дата]],"ММ")</f>
        <v>08</v>
      </c>
      <c r="H9550" s="8">
        <v>80.541600000000003</v>
      </c>
      <c r="I9550" s="8">
        <v>43.912000000000006</v>
      </c>
      <c r="J9550" s="8">
        <f>datatable[[#This Row],[продажи_]]-datatable[[#This Row],[себестоимость_]]</f>
        <v>36.629599999999996</v>
      </c>
      <c r="L9550"/>
    </row>
    <row r="9551" spans="2:12" x14ac:dyDescent="0.4">
      <c r="B9551" s="5" t="s">
        <v>69</v>
      </c>
      <c r="C9551" s="5" t="s">
        <v>59</v>
      </c>
      <c r="D9551" s="5" t="s">
        <v>21</v>
      </c>
      <c r="E9551" s="5" t="s">
        <v>62</v>
      </c>
      <c r="F9551" s="6">
        <v>44440</v>
      </c>
      <c r="G9551" s="6" t="str">
        <f>TEXT(datatable[[#This Row],[дата]],"ММ")</f>
        <v>09</v>
      </c>
      <c r="H9551" s="8">
        <v>97.139699999999991</v>
      </c>
      <c r="I9551" s="8">
        <v>47.604600000000005</v>
      </c>
      <c r="J9551" s="8">
        <f>datatable[[#This Row],[продажи_]]-datatable[[#This Row],[себестоимость_]]</f>
        <v>49.535099999999986</v>
      </c>
      <c r="L9551"/>
    </row>
    <row r="9552" spans="2:12" x14ac:dyDescent="0.4">
      <c r="B9552" s="5" t="s">
        <v>69</v>
      </c>
      <c r="C9552" s="5" t="s">
        <v>59</v>
      </c>
      <c r="D9552" s="5" t="s">
        <v>21</v>
      </c>
      <c r="E9552" s="5" t="s">
        <v>62</v>
      </c>
      <c r="F9552" s="6">
        <v>44470</v>
      </c>
      <c r="G9552" s="6" t="str">
        <f>TEXT(datatable[[#This Row],[дата]],"ММ")</f>
        <v>10</v>
      </c>
      <c r="H9552" s="8">
        <v>97.956000000000003</v>
      </c>
      <c r="I9552" s="8">
        <v>62.874000000000002</v>
      </c>
      <c r="J9552" s="8">
        <f>datatable[[#This Row],[продажи_]]-datatable[[#This Row],[себестоимость_]]</f>
        <v>35.082000000000001</v>
      </c>
      <c r="L9552"/>
    </row>
    <row r="9553" spans="2:12" x14ac:dyDescent="0.4">
      <c r="B9553" s="5" t="s">
        <v>69</v>
      </c>
      <c r="C9553" s="5" t="s">
        <v>59</v>
      </c>
      <c r="D9553" s="5" t="s">
        <v>21</v>
      </c>
      <c r="E9553" s="5" t="s">
        <v>62</v>
      </c>
      <c r="F9553" s="6">
        <v>44501</v>
      </c>
      <c r="G9553" s="6" t="str">
        <f>TEXT(datatable[[#This Row],[дата]],"ММ")</f>
        <v>11</v>
      </c>
      <c r="H9553" s="8">
        <v>129.1568</v>
      </c>
      <c r="I9553" s="8">
        <v>81.436800000000005</v>
      </c>
      <c r="J9553" s="8">
        <f>datatable[[#This Row],[продажи_]]-datatable[[#This Row],[себестоимость_]]</f>
        <v>47.72</v>
      </c>
      <c r="L9553"/>
    </row>
    <row r="9554" spans="2:12" x14ac:dyDescent="0.4">
      <c r="B9554" s="5" t="s">
        <v>69</v>
      </c>
      <c r="C9554" s="5" t="s">
        <v>59</v>
      </c>
      <c r="D9554" s="5" t="s">
        <v>21</v>
      </c>
      <c r="E9554" s="5" t="s">
        <v>62</v>
      </c>
      <c r="F9554" s="6">
        <v>44531</v>
      </c>
      <c r="G9554" s="6" t="str">
        <f>TEXT(datatable[[#This Row],[дата]],"ММ")</f>
        <v>12</v>
      </c>
      <c r="H9554" s="8">
        <v>114.28200000000001</v>
      </c>
      <c r="I9554" s="8">
        <v>79.640399999999985</v>
      </c>
      <c r="J9554" s="8">
        <f>datatable[[#This Row],[продажи_]]-datatable[[#This Row],[себестоимость_]]</f>
        <v>34.641600000000025</v>
      </c>
      <c r="L9554"/>
    </row>
    <row r="9555" spans="2:12" x14ac:dyDescent="0.4">
      <c r="B9555" s="5" t="s">
        <v>69</v>
      </c>
      <c r="C9555" s="5" t="s">
        <v>59</v>
      </c>
      <c r="D9555" s="5" t="s">
        <v>21</v>
      </c>
      <c r="E9555" s="5" t="s">
        <v>9</v>
      </c>
      <c r="F9555" s="6">
        <v>44197</v>
      </c>
      <c r="G9555" s="6" t="str">
        <f>TEXT(datatable[[#This Row],[дата]],"ММ")</f>
        <v>01</v>
      </c>
      <c r="H9555" s="8">
        <v>63.342000000000006</v>
      </c>
      <c r="I9555" s="8">
        <v>45.442499999999995</v>
      </c>
      <c r="J9555" s="8">
        <f>datatable[[#This Row],[продажи_]]-datatable[[#This Row],[себестоимость_]]</f>
        <v>17.89950000000001</v>
      </c>
      <c r="L9555"/>
    </row>
    <row r="9556" spans="2:12" x14ac:dyDescent="0.4">
      <c r="B9556" s="5" t="s">
        <v>69</v>
      </c>
      <c r="C9556" s="5" t="s">
        <v>59</v>
      </c>
      <c r="D9556" s="5" t="s">
        <v>21</v>
      </c>
      <c r="E9556" s="5" t="s">
        <v>9</v>
      </c>
      <c r="F9556" s="6">
        <v>44228</v>
      </c>
      <c r="G9556" s="6" t="str">
        <f>TEXT(datatable[[#This Row],[дата]],"ММ")</f>
        <v>02</v>
      </c>
      <c r="H9556" s="8">
        <v>93.527200000000008</v>
      </c>
      <c r="I9556" s="8">
        <v>57.65175</v>
      </c>
      <c r="J9556" s="8">
        <f>datatable[[#This Row],[продажи_]]-datatable[[#This Row],[себестоимость_]]</f>
        <v>35.875450000000008</v>
      </c>
      <c r="L9556"/>
    </row>
    <row r="9557" spans="2:12" x14ac:dyDescent="0.4">
      <c r="B9557" s="5" t="s">
        <v>69</v>
      </c>
      <c r="C9557" s="5" t="s">
        <v>59</v>
      </c>
      <c r="D9557" s="5" t="s">
        <v>21</v>
      </c>
      <c r="E9557" s="5" t="s">
        <v>9</v>
      </c>
      <c r="F9557" s="6">
        <v>44256</v>
      </c>
      <c r="G9557" s="6" t="str">
        <f>TEXT(datatable[[#This Row],[дата]],"ММ")</f>
        <v>03</v>
      </c>
      <c r="H9557" s="8">
        <v>110.57480000000001</v>
      </c>
      <c r="I9557" s="8">
        <v>75.883499999999998</v>
      </c>
      <c r="J9557" s="8">
        <f>datatable[[#This Row],[продажи_]]-datatable[[#This Row],[себестоимость_]]</f>
        <v>34.691300000000012</v>
      </c>
      <c r="L9557"/>
    </row>
    <row r="9558" spans="2:12" x14ac:dyDescent="0.4">
      <c r="B9558" s="5" t="s">
        <v>69</v>
      </c>
      <c r="C9558" s="5" t="s">
        <v>59</v>
      </c>
      <c r="D9558" s="5" t="s">
        <v>21</v>
      </c>
      <c r="E9558" s="5" t="s">
        <v>9</v>
      </c>
      <c r="F9558" s="6">
        <v>44287</v>
      </c>
      <c r="G9558" s="6" t="str">
        <f>TEXT(datatable[[#This Row],[дата]],"ММ")</f>
        <v>04</v>
      </c>
      <c r="H9558" s="8">
        <v>131.376</v>
      </c>
      <c r="I9558" s="8">
        <v>102.492</v>
      </c>
      <c r="J9558" s="8">
        <f>datatable[[#This Row],[продажи_]]-datatable[[#This Row],[себестоимость_]]</f>
        <v>28.884</v>
      </c>
      <c r="L9558"/>
    </row>
    <row r="9559" spans="2:12" x14ac:dyDescent="0.4">
      <c r="B9559" s="5" t="s">
        <v>69</v>
      </c>
      <c r="C9559" s="5" t="s">
        <v>59</v>
      </c>
      <c r="D9559" s="5" t="s">
        <v>21</v>
      </c>
      <c r="E9559" s="5" t="s">
        <v>9</v>
      </c>
      <c r="F9559" s="6">
        <v>44317</v>
      </c>
      <c r="G9559" s="6" t="str">
        <f>TEXT(datatable[[#This Row],[дата]],"ММ")</f>
        <v>05</v>
      </c>
      <c r="H9559" s="8">
        <v>100.72160000000001</v>
      </c>
      <c r="I9559" s="8">
        <v>68.218500000000006</v>
      </c>
      <c r="J9559" s="8">
        <f>datatable[[#This Row],[продажи_]]-datatable[[#This Row],[себестоимость_]]</f>
        <v>32.503100000000003</v>
      </c>
      <c r="L9559"/>
    </row>
    <row r="9560" spans="2:12" x14ac:dyDescent="0.4">
      <c r="B9560" s="5" t="s">
        <v>69</v>
      </c>
      <c r="C9560" s="5" t="s">
        <v>59</v>
      </c>
      <c r="D9560" s="5" t="s">
        <v>21</v>
      </c>
      <c r="E9560" s="5" t="s">
        <v>9</v>
      </c>
      <c r="F9560" s="6">
        <v>44348</v>
      </c>
      <c r="G9560" s="6" t="str">
        <f>TEXT(datatable[[#This Row],[дата]],"ММ")</f>
        <v>06</v>
      </c>
      <c r="H9560" s="8">
        <v>84.455999999999989</v>
      </c>
      <c r="I9560" s="8">
        <v>55.188000000000002</v>
      </c>
      <c r="J9560" s="8">
        <f>datatable[[#This Row],[продажи_]]-datatable[[#This Row],[себестоимость_]]</f>
        <v>29.267999999999986</v>
      </c>
      <c r="L9560"/>
    </row>
    <row r="9561" spans="2:12" x14ac:dyDescent="0.4">
      <c r="B9561" s="5" t="s">
        <v>69</v>
      </c>
      <c r="C9561" s="5" t="s">
        <v>59</v>
      </c>
      <c r="D9561" s="5" t="s">
        <v>21</v>
      </c>
      <c r="E9561" s="5" t="s">
        <v>9</v>
      </c>
      <c r="F9561" s="6">
        <v>44378</v>
      </c>
      <c r="G9561" s="6" t="str">
        <f>TEXT(datatable[[#This Row],[дата]],"ММ")</f>
        <v>07</v>
      </c>
      <c r="H9561" s="8">
        <v>66.157199999999989</v>
      </c>
      <c r="I9561" s="8">
        <v>42.3765</v>
      </c>
      <c r="J9561" s="8">
        <f>datatable[[#This Row],[продажи_]]-datatable[[#This Row],[себестоимость_]]</f>
        <v>23.780699999999989</v>
      </c>
      <c r="L9561"/>
    </row>
    <row r="9562" spans="2:12" x14ac:dyDescent="0.4">
      <c r="B9562" s="5" t="s">
        <v>69</v>
      </c>
      <c r="C9562" s="5" t="s">
        <v>59</v>
      </c>
      <c r="D9562" s="5" t="s">
        <v>21</v>
      </c>
      <c r="E9562" s="5" t="s">
        <v>9</v>
      </c>
      <c r="F9562" s="6">
        <v>44409</v>
      </c>
      <c r="G9562" s="6" t="str">
        <f>TEXT(datatable[[#This Row],[дата]],"ММ")</f>
        <v>08</v>
      </c>
      <c r="H9562" s="8">
        <v>63.811200000000007</v>
      </c>
      <c r="I9562" s="8">
        <v>42.048000000000002</v>
      </c>
      <c r="J9562" s="8">
        <f>datatable[[#This Row],[продажи_]]-datatable[[#This Row],[себестоимость_]]</f>
        <v>21.763200000000005</v>
      </c>
      <c r="L9562"/>
    </row>
    <row r="9563" spans="2:12" x14ac:dyDescent="0.4">
      <c r="B9563" s="5" t="s">
        <v>69</v>
      </c>
      <c r="C9563" s="5" t="s">
        <v>59</v>
      </c>
      <c r="D9563" s="5" t="s">
        <v>21</v>
      </c>
      <c r="E9563" s="5" t="s">
        <v>9</v>
      </c>
      <c r="F9563" s="6">
        <v>44440</v>
      </c>
      <c r="G9563" s="6" t="str">
        <f>TEXT(datatable[[#This Row],[дата]],"ММ")</f>
        <v>09</v>
      </c>
      <c r="H9563" s="8">
        <v>76.714200000000005</v>
      </c>
      <c r="I9563" s="8">
        <v>47.796749999999996</v>
      </c>
      <c r="J9563" s="8">
        <f>datatable[[#This Row],[продажи_]]-datatable[[#This Row],[себестоимость_]]</f>
        <v>28.917450000000009</v>
      </c>
      <c r="L9563"/>
    </row>
    <row r="9564" spans="2:12" x14ac:dyDescent="0.4">
      <c r="B9564" s="5" t="s">
        <v>69</v>
      </c>
      <c r="C9564" s="5" t="s">
        <v>59</v>
      </c>
      <c r="D9564" s="5" t="s">
        <v>21</v>
      </c>
      <c r="E9564" s="5" t="s">
        <v>9</v>
      </c>
      <c r="F9564" s="6">
        <v>44470</v>
      </c>
      <c r="G9564" s="6" t="str">
        <f>TEXT(datatable[[#This Row],[дата]],"ММ")</f>
        <v>10</v>
      </c>
      <c r="H9564" s="8">
        <v>75.072000000000003</v>
      </c>
      <c r="I9564" s="8">
        <v>71.613000000000014</v>
      </c>
      <c r="J9564" s="8">
        <f>datatable[[#This Row],[продажи_]]-datatable[[#This Row],[себестоимость_]]</f>
        <v>3.458999999999989</v>
      </c>
      <c r="L9564"/>
    </row>
    <row r="9565" spans="2:12" x14ac:dyDescent="0.4">
      <c r="B9565" s="5" t="s">
        <v>69</v>
      </c>
      <c r="C9565" s="5" t="s">
        <v>59</v>
      </c>
      <c r="D9565" s="5" t="s">
        <v>21</v>
      </c>
      <c r="E9565" s="5" t="s">
        <v>9</v>
      </c>
      <c r="F9565" s="6">
        <v>44501</v>
      </c>
      <c r="G9565" s="6" t="str">
        <f>TEXT(datatable[[#This Row],[дата]],"ММ")</f>
        <v>11</v>
      </c>
      <c r="H9565" s="8">
        <v>131.376</v>
      </c>
      <c r="I9565" s="8">
        <v>70.080000000000013</v>
      </c>
      <c r="J9565" s="8">
        <f>datatable[[#This Row],[продажи_]]-datatable[[#This Row],[себестоимость_]]</f>
        <v>61.295999999999992</v>
      </c>
      <c r="L9565"/>
    </row>
    <row r="9566" spans="2:12" x14ac:dyDescent="0.4">
      <c r="B9566" s="5" t="s">
        <v>69</v>
      </c>
      <c r="C9566" s="5" t="s">
        <v>59</v>
      </c>
      <c r="D9566" s="5" t="s">
        <v>21</v>
      </c>
      <c r="E9566" s="5" t="s">
        <v>9</v>
      </c>
      <c r="F9566" s="6">
        <v>44531</v>
      </c>
      <c r="G9566" s="6" t="str">
        <f>TEXT(datatable[[#This Row],[дата]],"ММ")</f>
        <v>12</v>
      </c>
      <c r="H9566" s="8">
        <v>113.8592</v>
      </c>
      <c r="I9566" s="8">
        <v>79.716000000000008</v>
      </c>
      <c r="J9566" s="8">
        <f>datatable[[#This Row],[продажи_]]-datatable[[#This Row],[себестоимость_]]</f>
        <v>34.143199999999993</v>
      </c>
      <c r="L9566"/>
    </row>
    <row r="9567" spans="2:12" x14ac:dyDescent="0.4">
      <c r="B9567" s="5" t="s">
        <v>69</v>
      </c>
      <c r="C9567" s="5" t="s">
        <v>59</v>
      </c>
      <c r="D9567" s="5" t="s">
        <v>21</v>
      </c>
      <c r="E9567" s="5" t="s">
        <v>10</v>
      </c>
      <c r="F9567" s="6">
        <v>44197</v>
      </c>
      <c r="G9567" s="6" t="str">
        <f>TEXT(datatable[[#This Row],[дата]],"ММ")</f>
        <v>01</v>
      </c>
      <c r="H9567" s="8">
        <v>25.2</v>
      </c>
      <c r="I9567" s="8">
        <v>13.939999999999998</v>
      </c>
      <c r="J9567" s="8">
        <f>datatable[[#This Row],[продажи_]]-datatable[[#This Row],[себестоимость_]]</f>
        <v>11.260000000000002</v>
      </c>
      <c r="L9567"/>
    </row>
    <row r="9568" spans="2:12" x14ac:dyDescent="0.4">
      <c r="B9568" s="5" t="s">
        <v>69</v>
      </c>
      <c r="C9568" s="5" t="s">
        <v>59</v>
      </c>
      <c r="D9568" s="5" t="s">
        <v>21</v>
      </c>
      <c r="E9568" s="5" t="s">
        <v>10</v>
      </c>
      <c r="F9568" s="6">
        <v>44228</v>
      </c>
      <c r="G9568" s="6" t="str">
        <f>TEXT(datatable[[#This Row],[дата]],"ММ")</f>
        <v>02</v>
      </c>
      <c r="H9568" s="8">
        <v>31.121999999999996</v>
      </c>
      <c r="I9568" s="8">
        <v>17.269200000000001</v>
      </c>
      <c r="J9568" s="8">
        <f>datatable[[#This Row],[продажи_]]-datatable[[#This Row],[себестоимость_]]</f>
        <v>13.852799999999995</v>
      </c>
      <c r="L9568"/>
    </row>
    <row r="9569" spans="2:12" x14ac:dyDescent="0.4">
      <c r="B9569" s="5" t="s">
        <v>69</v>
      </c>
      <c r="C9569" s="5" t="s">
        <v>59</v>
      </c>
      <c r="D9569" s="5" t="s">
        <v>21</v>
      </c>
      <c r="E9569" s="5" t="s">
        <v>10</v>
      </c>
      <c r="F9569" s="6">
        <v>44256</v>
      </c>
      <c r="G9569" s="6" t="str">
        <f>TEXT(datatable[[#This Row],[дата]],"ММ")</f>
        <v>03</v>
      </c>
      <c r="H9569" s="8">
        <v>38.102400000000003</v>
      </c>
      <c r="I9569" s="8">
        <v>21.812000000000001</v>
      </c>
      <c r="J9569" s="8">
        <f>datatable[[#This Row],[продажи_]]-datatable[[#This Row],[себестоимость_]]</f>
        <v>16.290400000000002</v>
      </c>
      <c r="L9569"/>
    </row>
    <row r="9570" spans="2:12" x14ac:dyDescent="0.4">
      <c r="B9570" s="5" t="s">
        <v>69</v>
      </c>
      <c r="C9570" s="5" t="s">
        <v>59</v>
      </c>
      <c r="D9570" s="5" t="s">
        <v>21</v>
      </c>
      <c r="E9570" s="5" t="s">
        <v>10</v>
      </c>
      <c r="F9570" s="6">
        <v>44287</v>
      </c>
      <c r="G9570" s="6" t="str">
        <f>TEXT(datatable[[#This Row],[дата]],"ММ")</f>
        <v>04</v>
      </c>
      <c r="H9570" s="8">
        <v>43.142400000000002</v>
      </c>
      <c r="I9570" s="8">
        <v>22.304000000000002</v>
      </c>
      <c r="J9570" s="8">
        <f>datatable[[#This Row],[продажи_]]-datatable[[#This Row],[себестоимость_]]</f>
        <v>20.8384</v>
      </c>
      <c r="L9570"/>
    </row>
    <row r="9571" spans="2:12" x14ac:dyDescent="0.4">
      <c r="B9571" s="5" t="s">
        <v>69</v>
      </c>
      <c r="C9571" s="5" t="s">
        <v>59</v>
      </c>
      <c r="D9571" s="5" t="s">
        <v>21</v>
      </c>
      <c r="E9571" s="5" t="s">
        <v>10</v>
      </c>
      <c r="F9571" s="6">
        <v>44317</v>
      </c>
      <c r="G9571" s="6" t="str">
        <f>TEXT(datatable[[#This Row],[дата]],"ММ")</f>
        <v>05</v>
      </c>
      <c r="H9571" s="8">
        <v>39.866399999999999</v>
      </c>
      <c r="I9571" s="8">
        <v>18.597600000000003</v>
      </c>
      <c r="J9571" s="8">
        <f>datatable[[#This Row],[продажи_]]-datatable[[#This Row],[себестоимость_]]</f>
        <v>21.268799999999995</v>
      </c>
      <c r="L9571"/>
    </row>
    <row r="9572" spans="2:12" x14ac:dyDescent="0.4">
      <c r="B9572" s="5" t="s">
        <v>69</v>
      </c>
      <c r="C9572" s="5" t="s">
        <v>59</v>
      </c>
      <c r="D9572" s="5" t="s">
        <v>21</v>
      </c>
      <c r="E9572" s="5" t="s">
        <v>10</v>
      </c>
      <c r="F9572" s="6">
        <v>44348</v>
      </c>
      <c r="G9572" s="6" t="str">
        <f>TEXT(datatable[[#This Row],[дата]],"ММ")</f>
        <v>06</v>
      </c>
      <c r="H9572" s="8">
        <v>24.948</v>
      </c>
      <c r="I9572" s="8">
        <v>12.6936</v>
      </c>
      <c r="J9572" s="8">
        <f>datatable[[#This Row],[продажи_]]-datatable[[#This Row],[себестоимость_]]</f>
        <v>12.2544</v>
      </c>
      <c r="L9572"/>
    </row>
    <row r="9573" spans="2:12" x14ac:dyDescent="0.4">
      <c r="B9573" s="5" t="s">
        <v>69</v>
      </c>
      <c r="C9573" s="5" t="s">
        <v>59</v>
      </c>
      <c r="D9573" s="5" t="s">
        <v>21</v>
      </c>
      <c r="E9573" s="5" t="s">
        <v>10</v>
      </c>
      <c r="F9573" s="6">
        <v>44378</v>
      </c>
      <c r="G9573" s="6" t="str">
        <f>TEXT(datatable[[#This Row],[дата]],"ММ")</f>
        <v>07</v>
      </c>
      <c r="H9573" s="8">
        <v>23.133600000000001</v>
      </c>
      <c r="I9573" s="8">
        <v>14.4648</v>
      </c>
      <c r="J9573" s="8">
        <f>datatable[[#This Row],[продажи_]]-datatable[[#This Row],[себестоимость_]]</f>
        <v>8.6688000000000009</v>
      </c>
      <c r="L9573"/>
    </row>
    <row r="9574" spans="2:12" x14ac:dyDescent="0.4">
      <c r="B9574" s="5" t="s">
        <v>69</v>
      </c>
      <c r="C9574" s="5" t="s">
        <v>59</v>
      </c>
      <c r="D9574" s="5" t="s">
        <v>21</v>
      </c>
      <c r="E9574" s="5" t="s">
        <v>10</v>
      </c>
      <c r="F9574" s="6">
        <v>44409</v>
      </c>
      <c r="G9574" s="6" t="str">
        <f>TEXT(datatable[[#This Row],[дата]],"ММ")</f>
        <v>08</v>
      </c>
      <c r="H9574" s="8">
        <v>19.756799999999998</v>
      </c>
      <c r="I9574" s="8">
        <v>14.169600000000003</v>
      </c>
      <c r="J9574" s="8">
        <f>datatable[[#This Row],[продажи_]]-datatable[[#This Row],[себестоимость_]]</f>
        <v>5.5871999999999957</v>
      </c>
      <c r="L9574"/>
    </row>
    <row r="9575" spans="2:12" x14ac:dyDescent="0.4">
      <c r="B9575" s="5" t="s">
        <v>69</v>
      </c>
      <c r="C9575" s="5" t="s">
        <v>59</v>
      </c>
      <c r="D9575" s="5" t="s">
        <v>21</v>
      </c>
      <c r="E9575" s="5" t="s">
        <v>10</v>
      </c>
      <c r="F9575" s="6">
        <v>44440</v>
      </c>
      <c r="G9575" s="6" t="str">
        <f>TEXT(datatable[[#This Row],[дата]],"ММ")</f>
        <v>09</v>
      </c>
      <c r="H9575" s="8">
        <v>21.092400000000001</v>
      </c>
      <c r="I9575" s="8">
        <v>16.236000000000001</v>
      </c>
      <c r="J9575" s="8">
        <f>datatable[[#This Row],[продажи_]]-datatable[[#This Row],[себестоимость_]]</f>
        <v>4.8564000000000007</v>
      </c>
      <c r="L9575"/>
    </row>
    <row r="9576" spans="2:12" x14ac:dyDescent="0.4">
      <c r="B9576" s="5" t="s">
        <v>69</v>
      </c>
      <c r="C9576" s="5" t="s">
        <v>59</v>
      </c>
      <c r="D9576" s="5" t="s">
        <v>21</v>
      </c>
      <c r="E9576" s="5" t="s">
        <v>10</v>
      </c>
      <c r="F9576" s="6">
        <v>44470</v>
      </c>
      <c r="G9576" s="6" t="str">
        <f>TEXT(datatable[[#This Row],[дата]],"ММ")</f>
        <v>10</v>
      </c>
      <c r="H9576" s="8">
        <v>29.635200000000001</v>
      </c>
      <c r="I9576" s="8">
        <v>22.238399999999999</v>
      </c>
      <c r="J9576" s="8">
        <f>datatable[[#This Row],[продажи_]]-datatable[[#This Row],[себестоимость_]]</f>
        <v>7.3968000000000025</v>
      </c>
      <c r="L9576"/>
    </row>
    <row r="9577" spans="2:12" x14ac:dyDescent="0.4">
      <c r="B9577" s="5" t="s">
        <v>69</v>
      </c>
      <c r="C9577" s="5" t="s">
        <v>59</v>
      </c>
      <c r="D9577" s="5" t="s">
        <v>21</v>
      </c>
      <c r="E9577" s="5" t="s">
        <v>10</v>
      </c>
      <c r="F9577" s="6">
        <v>44501</v>
      </c>
      <c r="G9577" s="6" t="str">
        <f>TEXT(datatable[[#This Row],[дата]],"ММ")</f>
        <v>11</v>
      </c>
      <c r="H9577" s="8">
        <v>35.884799999999998</v>
      </c>
      <c r="I9577" s="8">
        <v>28.601600000000005</v>
      </c>
      <c r="J9577" s="8">
        <f>datatable[[#This Row],[продажи_]]-datatable[[#This Row],[себестоимость_]]</f>
        <v>7.2831999999999937</v>
      </c>
      <c r="L9577"/>
    </row>
    <row r="9578" spans="2:12" x14ac:dyDescent="0.4">
      <c r="B9578" s="5" t="s">
        <v>69</v>
      </c>
      <c r="C9578" s="5" t="s">
        <v>59</v>
      </c>
      <c r="D9578" s="5" t="s">
        <v>21</v>
      </c>
      <c r="E9578" s="5" t="s">
        <v>10</v>
      </c>
      <c r="F9578" s="6">
        <v>44531</v>
      </c>
      <c r="G9578" s="6" t="str">
        <f>TEXT(datatable[[#This Row],[дата]],"ММ")</f>
        <v>12</v>
      </c>
      <c r="H9578" s="8">
        <v>41.2776</v>
      </c>
      <c r="I9578" s="8">
        <v>21.5824</v>
      </c>
      <c r="J9578" s="8">
        <f>datatable[[#This Row],[продажи_]]-datatable[[#This Row],[себестоимость_]]</f>
        <v>19.6952</v>
      </c>
      <c r="L9578"/>
    </row>
    <row r="9579" spans="2:12" x14ac:dyDescent="0.4">
      <c r="B9579" s="5" t="s">
        <v>69</v>
      </c>
      <c r="C9579" s="5" t="s">
        <v>59</v>
      </c>
      <c r="D9579" s="5" t="s">
        <v>21</v>
      </c>
      <c r="E9579" s="5" t="s">
        <v>7</v>
      </c>
      <c r="F9579" s="6">
        <v>44197</v>
      </c>
      <c r="G9579" s="6" t="str">
        <f>TEXT(datatable[[#This Row],[дата]],"ММ")</f>
        <v>01</v>
      </c>
      <c r="H9579" s="8">
        <v>5.9280000000000008</v>
      </c>
      <c r="I9579" s="8">
        <v>1.6830000000000001</v>
      </c>
      <c r="J9579" s="8">
        <f>datatable[[#This Row],[продажи_]]-datatable[[#This Row],[себестоимость_]]</f>
        <v>4.245000000000001</v>
      </c>
      <c r="L9579"/>
    </row>
    <row r="9580" spans="2:12" x14ac:dyDescent="0.4">
      <c r="B9580" s="5" t="s">
        <v>69</v>
      </c>
      <c r="C9580" s="5" t="s">
        <v>59</v>
      </c>
      <c r="D9580" s="5" t="s">
        <v>21</v>
      </c>
      <c r="E9580" s="5" t="s">
        <v>7</v>
      </c>
      <c r="F9580" s="6">
        <v>44228</v>
      </c>
      <c r="G9580" s="6" t="str">
        <f>TEXT(datatable[[#This Row],[дата]],"ММ")</f>
        <v>02</v>
      </c>
      <c r="H9580" s="8">
        <v>8.7438000000000002</v>
      </c>
      <c r="I9580" s="8">
        <v>2.0331999999999999</v>
      </c>
      <c r="J9580" s="8">
        <f>datatable[[#This Row],[продажи_]]-datatable[[#This Row],[себестоимость_]]</f>
        <v>6.7106000000000003</v>
      </c>
      <c r="L9580"/>
    </row>
    <row r="9581" spans="2:12" x14ac:dyDescent="0.4">
      <c r="B9581" s="5" t="s">
        <v>69</v>
      </c>
      <c r="C9581" s="5" t="s">
        <v>59</v>
      </c>
      <c r="D9581" s="5" t="s">
        <v>21</v>
      </c>
      <c r="E9581" s="5" t="s">
        <v>7</v>
      </c>
      <c r="F9581" s="6">
        <v>44256</v>
      </c>
      <c r="G9581" s="6" t="str">
        <f>TEXT(datatable[[#This Row],[дата]],"ММ")</f>
        <v>03</v>
      </c>
      <c r="H9581" s="8">
        <v>6.7031999999999998</v>
      </c>
      <c r="I9581" s="8">
        <v>2.8321999999999998</v>
      </c>
      <c r="J9581" s="8">
        <f>datatable[[#This Row],[продажи_]]-datatable[[#This Row],[себестоимость_]]</f>
        <v>3.871</v>
      </c>
      <c r="L9581"/>
    </row>
    <row r="9582" spans="2:12" x14ac:dyDescent="0.4">
      <c r="B9582" s="5" t="s">
        <v>69</v>
      </c>
      <c r="C9582" s="5" t="s">
        <v>59</v>
      </c>
      <c r="D9582" s="5" t="s">
        <v>21</v>
      </c>
      <c r="E9582" s="5" t="s">
        <v>7</v>
      </c>
      <c r="F9582" s="6">
        <v>44287</v>
      </c>
      <c r="G9582" s="6" t="str">
        <f>TEXT(datatable[[#This Row],[дата]],"ММ")</f>
        <v>04</v>
      </c>
      <c r="H9582" s="8">
        <v>7.7520000000000007</v>
      </c>
      <c r="I9582" s="8">
        <v>2.6112000000000002</v>
      </c>
      <c r="J9582" s="8">
        <f>datatable[[#This Row],[продажи_]]-datatable[[#This Row],[себестоимость_]]</f>
        <v>5.1408000000000005</v>
      </c>
      <c r="L9582"/>
    </row>
    <row r="9583" spans="2:12" x14ac:dyDescent="0.4">
      <c r="B9583" s="5" t="s">
        <v>69</v>
      </c>
      <c r="C9583" s="5" t="s">
        <v>59</v>
      </c>
      <c r="D9583" s="5" t="s">
        <v>21</v>
      </c>
      <c r="E9583" s="5" t="s">
        <v>7</v>
      </c>
      <c r="F9583" s="6">
        <v>44317</v>
      </c>
      <c r="G9583" s="6" t="str">
        <f>TEXT(datatable[[#This Row],[дата]],"ММ")</f>
        <v>05</v>
      </c>
      <c r="H9583" s="8">
        <v>7.7406000000000006</v>
      </c>
      <c r="I9583" s="8">
        <v>2.8083999999999998</v>
      </c>
      <c r="J9583" s="8">
        <f>datatable[[#This Row],[продажи_]]-datatable[[#This Row],[себестоимость_]]</f>
        <v>4.9322000000000008</v>
      </c>
      <c r="L9583"/>
    </row>
    <row r="9584" spans="2:12" x14ac:dyDescent="0.4">
      <c r="B9584" s="5" t="s">
        <v>69</v>
      </c>
      <c r="C9584" s="5" t="s">
        <v>59</v>
      </c>
      <c r="D9584" s="5" t="s">
        <v>21</v>
      </c>
      <c r="E9584" s="5" t="s">
        <v>7</v>
      </c>
      <c r="F9584" s="6">
        <v>44348</v>
      </c>
      <c r="G9584" s="6" t="str">
        <f>TEXT(datatable[[#This Row],[дата]],"ММ")</f>
        <v>06</v>
      </c>
      <c r="H9584" s="8">
        <v>6.0533999999999999</v>
      </c>
      <c r="I9584" s="8">
        <v>1.6065</v>
      </c>
      <c r="J9584" s="8">
        <f>datatable[[#This Row],[продажи_]]-datatable[[#This Row],[себестоимость_]]</f>
        <v>4.4468999999999994</v>
      </c>
      <c r="L9584"/>
    </row>
    <row r="9585" spans="2:12" x14ac:dyDescent="0.4">
      <c r="B9585" s="5" t="s">
        <v>69</v>
      </c>
      <c r="C9585" s="5" t="s">
        <v>59</v>
      </c>
      <c r="D9585" s="5" t="s">
        <v>21</v>
      </c>
      <c r="E9585" s="5" t="s">
        <v>7</v>
      </c>
      <c r="F9585" s="6">
        <v>44378</v>
      </c>
      <c r="G9585" s="6" t="str">
        <f>TEXT(datatable[[#This Row],[дата]],"ММ")</f>
        <v>07</v>
      </c>
      <c r="H9585" s="8">
        <v>5.7968999999999991</v>
      </c>
      <c r="I9585" s="8">
        <v>1.3617000000000001</v>
      </c>
      <c r="J9585" s="8">
        <f>datatable[[#This Row],[продажи_]]-datatable[[#This Row],[себестоимость_]]</f>
        <v>4.4351999999999991</v>
      </c>
      <c r="L9585"/>
    </row>
    <row r="9586" spans="2:12" x14ac:dyDescent="0.4">
      <c r="B9586" s="5" t="s">
        <v>69</v>
      </c>
      <c r="C9586" s="5" t="s">
        <v>59</v>
      </c>
      <c r="D9586" s="5" t="s">
        <v>21</v>
      </c>
      <c r="E9586" s="5" t="s">
        <v>7</v>
      </c>
      <c r="F9586" s="6">
        <v>44409</v>
      </c>
      <c r="G9586" s="6" t="str">
        <f>TEXT(datatable[[#This Row],[дата]],"ММ")</f>
        <v>08</v>
      </c>
      <c r="H9586" s="8">
        <v>4.7880000000000011</v>
      </c>
      <c r="I9586" s="8">
        <v>1.4688000000000001</v>
      </c>
      <c r="J9586" s="8">
        <f>datatable[[#This Row],[продажи_]]-datatable[[#This Row],[себестоимость_]]</f>
        <v>3.3192000000000013</v>
      </c>
      <c r="L9586"/>
    </row>
    <row r="9587" spans="2:12" x14ac:dyDescent="0.4">
      <c r="B9587" s="5" t="s">
        <v>69</v>
      </c>
      <c r="C9587" s="5" t="s">
        <v>59</v>
      </c>
      <c r="D9587" s="5" t="s">
        <v>21</v>
      </c>
      <c r="E9587" s="5" t="s">
        <v>7</v>
      </c>
      <c r="F9587" s="6">
        <v>44440</v>
      </c>
      <c r="G9587" s="6" t="str">
        <f>TEXT(datatable[[#This Row],[дата]],"ММ")</f>
        <v>09</v>
      </c>
      <c r="H9587" s="8">
        <v>6.1559999999999997</v>
      </c>
      <c r="I9587" s="8">
        <v>1.4229000000000001</v>
      </c>
      <c r="J9587" s="8">
        <f>datatable[[#This Row],[продажи_]]-datatable[[#This Row],[себестоимость_]]</f>
        <v>4.7330999999999994</v>
      </c>
      <c r="L9587"/>
    </row>
    <row r="9588" spans="2:12" x14ac:dyDescent="0.4">
      <c r="B9588" s="5" t="s">
        <v>69</v>
      </c>
      <c r="C9588" s="5" t="s">
        <v>59</v>
      </c>
      <c r="D9588" s="5" t="s">
        <v>21</v>
      </c>
      <c r="E9588" s="5" t="s">
        <v>7</v>
      </c>
      <c r="F9588" s="6">
        <v>44470</v>
      </c>
      <c r="G9588" s="6" t="str">
        <f>TEXT(datatable[[#This Row],[дата]],"ММ")</f>
        <v>10</v>
      </c>
      <c r="H9588" s="8">
        <v>5.8823999999999996</v>
      </c>
      <c r="I9588" s="8">
        <v>2.0808</v>
      </c>
      <c r="J9588" s="8">
        <f>datatable[[#This Row],[продажи_]]-datatable[[#This Row],[себестоимость_]]</f>
        <v>3.8015999999999996</v>
      </c>
      <c r="L9588"/>
    </row>
    <row r="9589" spans="2:12" x14ac:dyDescent="0.4">
      <c r="B9589" s="5" t="s">
        <v>69</v>
      </c>
      <c r="C9589" s="5" t="s">
        <v>59</v>
      </c>
      <c r="D9589" s="5" t="s">
        <v>21</v>
      </c>
      <c r="E9589" s="5" t="s">
        <v>7</v>
      </c>
      <c r="F9589" s="6">
        <v>44501</v>
      </c>
      <c r="G9589" s="6" t="str">
        <f>TEXT(datatable[[#This Row],[дата]],"ММ")</f>
        <v>11</v>
      </c>
      <c r="H9589" s="8">
        <v>10.944000000000001</v>
      </c>
      <c r="I9589" s="8">
        <v>3.2368000000000001</v>
      </c>
      <c r="J9589" s="8">
        <f>datatable[[#This Row],[продажи_]]-datatable[[#This Row],[себестоимость_]]</f>
        <v>7.7072000000000003</v>
      </c>
      <c r="L9589"/>
    </row>
    <row r="9590" spans="2:12" x14ac:dyDescent="0.4">
      <c r="B9590" s="5" t="s">
        <v>69</v>
      </c>
      <c r="C9590" s="5" t="s">
        <v>59</v>
      </c>
      <c r="D9590" s="5" t="s">
        <v>21</v>
      </c>
      <c r="E9590" s="5" t="s">
        <v>7</v>
      </c>
      <c r="F9590" s="6">
        <v>44531</v>
      </c>
      <c r="G9590" s="6" t="str">
        <f>TEXT(datatable[[#This Row],[дата]],"ММ")</f>
        <v>12</v>
      </c>
      <c r="H9590" s="8">
        <v>8.5386000000000006</v>
      </c>
      <c r="I9590" s="8">
        <v>2.0467999999999997</v>
      </c>
      <c r="J9590" s="8">
        <f>datatable[[#This Row],[продажи_]]-datatable[[#This Row],[себестоимость_]]</f>
        <v>6.4918000000000013</v>
      </c>
      <c r="L9590"/>
    </row>
    <row r="9591" spans="2:12" x14ac:dyDescent="0.4">
      <c r="B9591" s="5" t="s">
        <v>69</v>
      </c>
      <c r="C9591" s="5" t="s">
        <v>59</v>
      </c>
      <c r="D9591" s="5" t="s">
        <v>21</v>
      </c>
      <c r="E9591" s="5" t="s">
        <v>7</v>
      </c>
      <c r="F9591" s="6">
        <v>44197</v>
      </c>
      <c r="G9591" s="6" t="str">
        <f>TEXT(datatable[[#This Row],[дата]],"ММ")</f>
        <v>01</v>
      </c>
      <c r="H9591" s="8">
        <v>4.93</v>
      </c>
      <c r="I9591" s="8">
        <v>1.6500000000000001</v>
      </c>
      <c r="J9591" s="8">
        <f>datatable[[#This Row],[продажи_]]-datatable[[#This Row],[себестоимость_]]</f>
        <v>3.2799999999999994</v>
      </c>
      <c r="L9591"/>
    </row>
    <row r="9592" spans="2:12" x14ac:dyDescent="0.4">
      <c r="B9592" s="5" t="s">
        <v>69</v>
      </c>
      <c r="C9592" s="5" t="s">
        <v>59</v>
      </c>
      <c r="D9592" s="5" t="s">
        <v>21</v>
      </c>
      <c r="E9592" s="5" t="s">
        <v>7</v>
      </c>
      <c r="F9592" s="6">
        <v>44228</v>
      </c>
      <c r="G9592" s="6" t="str">
        <f>TEXT(datatable[[#This Row],[дата]],"ММ")</f>
        <v>02</v>
      </c>
      <c r="H9592" s="8">
        <v>4.8067500000000001</v>
      </c>
      <c r="I9592" s="8">
        <v>1.9304999999999999</v>
      </c>
      <c r="J9592" s="8">
        <f>datatable[[#This Row],[продажи_]]-datatable[[#This Row],[себестоимость_]]</f>
        <v>2.8762500000000002</v>
      </c>
      <c r="L9592"/>
    </row>
    <row r="9593" spans="2:12" x14ac:dyDescent="0.4">
      <c r="B9593" s="5" t="s">
        <v>69</v>
      </c>
      <c r="C9593" s="5" t="s">
        <v>59</v>
      </c>
      <c r="D9593" s="5" t="s">
        <v>21</v>
      </c>
      <c r="E9593" s="5" t="s">
        <v>7</v>
      </c>
      <c r="F9593" s="6">
        <v>44256</v>
      </c>
      <c r="G9593" s="6" t="str">
        <f>TEXT(datatable[[#This Row],[дата]],"ММ")</f>
        <v>03</v>
      </c>
      <c r="H9593" s="8">
        <v>5.4740000000000002</v>
      </c>
      <c r="I9593" s="8">
        <v>1.9949999999999999</v>
      </c>
      <c r="J9593" s="8">
        <f>datatable[[#This Row],[продажи_]]-datatable[[#This Row],[себестоимость_]]</f>
        <v>3.4790000000000001</v>
      </c>
      <c r="L9593"/>
    </row>
    <row r="9594" spans="2:12" x14ac:dyDescent="0.4">
      <c r="B9594" s="5" t="s">
        <v>69</v>
      </c>
      <c r="C9594" s="5" t="s">
        <v>59</v>
      </c>
      <c r="D9594" s="5" t="s">
        <v>21</v>
      </c>
      <c r="E9594" s="5" t="s">
        <v>7</v>
      </c>
      <c r="F9594" s="6">
        <v>44287</v>
      </c>
      <c r="G9594" s="6" t="str">
        <f>TEXT(datatable[[#This Row],[дата]],"ММ")</f>
        <v>04</v>
      </c>
      <c r="H9594" s="8">
        <v>5.7799999999999994</v>
      </c>
      <c r="I9594" s="8">
        <v>1.944</v>
      </c>
      <c r="J9594" s="8">
        <f>datatable[[#This Row],[продажи_]]-datatable[[#This Row],[себестоимость_]]</f>
        <v>3.8359999999999994</v>
      </c>
      <c r="L9594"/>
    </row>
    <row r="9595" spans="2:12" x14ac:dyDescent="0.4">
      <c r="B9595" s="5" t="s">
        <v>69</v>
      </c>
      <c r="C9595" s="5" t="s">
        <v>59</v>
      </c>
      <c r="D9595" s="5" t="s">
        <v>21</v>
      </c>
      <c r="E9595" s="5" t="s">
        <v>7</v>
      </c>
      <c r="F9595" s="6">
        <v>44317</v>
      </c>
      <c r="G9595" s="6" t="str">
        <f>TEXT(datatable[[#This Row],[дата]],"ММ")</f>
        <v>05</v>
      </c>
      <c r="H9595" s="8">
        <v>4.8789999999999996</v>
      </c>
      <c r="I9595" s="8">
        <v>2.1840000000000002</v>
      </c>
      <c r="J9595" s="8">
        <f>datatable[[#This Row],[продажи_]]-datatable[[#This Row],[себестоимость_]]</f>
        <v>2.6949999999999994</v>
      </c>
      <c r="L9595"/>
    </row>
    <row r="9596" spans="2:12" x14ac:dyDescent="0.4">
      <c r="B9596" s="5" t="s">
        <v>69</v>
      </c>
      <c r="C9596" s="5" t="s">
        <v>59</v>
      </c>
      <c r="D9596" s="5" t="s">
        <v>21</v>
      </c>
      <c r="E9596" s="5" t="s">
        <v>7</v>
      </c>
      <c r="F9596" s="6">
        <v>44348</v>
      </c>
      <c r="G9596" s="6" t="str">
        <f>TEXT(datatable[[#This Row],[дата]],"ММ")</f>
        <v>06</v>
      </c>
      <c r="H9596" s="8">
        <v>3.9780000000000002</v>
      </c>
      <c r="I9596" s="8">
        <v>1.2420000000000002</v>
      </c>
      <c r="J9596" s="8">
        <f>datatable[[#This Row],[продажи_]]-datatable[[#This Row],[себестоимость_]]</f>
        <v>2.7359999999999998</v>
      </c>
      <c r="L9596"/>
    </row>
    <row r="9597" spans="2:12" x14ac:dyDescent="0.4">
      <c r="B9597" s="5" t="s">
        <v>69</v>
      </c>
      <c r="C9597" s="5" t="s">
        <v>59</v>
      </c>
      <c r="D9597" s="5" t="s">
        <v>21</v>
      </c>
      <c r="E9597" s="5" t="s">
        <v>7</v>
      </c>
      <c r="F9597" s="6">
        <v>44378</v>
      </c>
      <c r="G9597" s="6" t="str">
        <f>TEXT(datatable[[#This Row],[дата]],"ММ")</f>
        <v>07</v>
      </c>
      <c r="H9597" s="8">
        <v>3.5954999999999999</v>
      </c>
      <c r="I9597" s="8">
        <v>1.5120000000000002</v>
      </c>
      <c r="J9597" s="8">
        <f>datatable[[#This Row],[продажи_]]-datatable[[#This Row],[себестоимость_]]</f>
        <v>2.0834999999999999</v>
      </c>
      <c r="L9597"/>
    </row>
    <row r="9598" spans="2:12" x14ac:dyDescent="0.4">
      <c r="B9598" s="5" t="s">
        <v>69</v>
      </c>
      <c r="C9598" s="5" t="s">
        <v>59</v>
      </c>
      <c r="D9598" s="5" t="s">
        <v>21</v>
      </c>
      <c r="E9598" s="5" t="s">
        <v>7</v>
      </c>
      <c r="F9598" s="6">
        <v>44409</v>
      </c>
      <c r="G9598" s="6" t="str">
        <f>TEXT(datatable[[#This Row],[дата]],"ММ")</f>
        <v>08</v>
      </c>
      <c r="H9598" s="8">
        <v>3.468</v>
      </c>
      <c r="I9598" s="8">
        <v>1.38</v>
      </c>
      <c r="J9598" s="8">
        <f>datatable[[#This Row],[продажи_]]-datatable[[#This Row],[себестоимость_]]</f>
        <v>2.0880000000000001</v>
      </c>
      <c r="L9598"/>
    </row>
    <row r="9599" spans="2:12" x14ac:dyDescent="0.4">
      <c r="B9599" s="5" t="s">
        <v>69</v>
      </c>
      <c r="C9599" s="5" t="s">
        <v>59</v>
      </c>
      <c r="D9599" s="5" t="s">
        <v>21</v>
      </c>
      <c r="E9599" s="5" t="s">
        <v>7</v>
      </c>
      <c r="F9599" s="6">
        <v>44440</v>
      </c>
      <c r="G9599" s="6" t="str">
        <f>TEXT(datatable[[#This Row],[дата]],"ММ")</f>
        <v>09</v>
      </c>
      <c r="H9599" s="8">
        <v>3.4042500000000002</v>
      </c>
      <c r="I9599" s="8">
        <v>1.4040000000000001</v>
      </c>
      <c r="J9599" s="8">
        <f>datatable[[#This Row],[продажи_]]-datatable[[#This Row],[себестоимость_]]</f>
        <v>2.0002500000000003</v>
      </c>
      <c r="L9599"/>
    </row>
    <row r="9600" spans="2:12" x14ac:dyDescent="0.4">
      <c r="B9600" s="5" t="s">
        <v>69</v>
      </c>
      <c r="C9600" s="5" t="s">
        <v>59</v>
      </c>
      <c r="D9600" s="5" t="s">
        <v>21</v>
      </c>
      <c r="E9600" s="5" t="s">
        <v>7</v>
      </c>
      <c r="F9600" s="6">
        <v>44470</v>
      </c>
      <c r="G9600" s="6" t="str">
        <f>TEXT(datatable[[#This Row],[дата]],"ММ")</f>
        <v>10</v>
      </c>
      <c r="H9600" s="8">
        <v>5.5080000000000009</v>
      </c>
      <c r="I9600" s="8">
        <v>2.052</v>
      </c>
      <c r="J9600" s="8">
        <f>datatable[[#This Row],[продажи_]]-datatable[[#This Row],[себестоимость_]]</f>
        <v>3.4560000000000008</v>
      </c>
      <c r="L9600"/>
    </row>
    <row r="9601" spans="2:12" x14ac:dyDescent="0.4">
      <c r="B9601" s="5" t="s">
        <v>69</v>
      </c>
      <c r="C9601" s="5" t="s">
        <v>59</v>
      </c>
      <c r="D9601" s="5" t="s">
        <v>21</v>
      </c>
      <c r="E9601" s="5" t="s">
        <v>7</v>
      </c>
      <c r="F9601" s="6">
        <v>44501</v>
      </c>
      <c r="G9601" s="6" t="str">
        <f>TEXT(datatable[[#This Row],[дата]],"ММ")</f>
        <v>11</v>
      </c>
      <c r="H9601" s="8">
        <v>5.984</v>
      </c>
      <c r="I9601" s="8">
        <v>2.7359999999999998</v>
      </c>
      <c r="J9601" s="8">
        <f>datatable[[#This Row],[продажи_]]-datatable[[#This Row],[себестоимость_]]</f>
        <v>3.2480000000000002</v>
      </c>
      <c r="L9601"/>
    </row>
    <row r="9602" spans="2:12" x14ac:dyDescent="0.4">
      <c r="B9602" s="5" t="s">
        <v>69</v>
      </c>
      <c r="C9602" s="5" t="s">
        <v>59</v>
      </c>
      <c r="D9602" s="5" t="s">
        <v>21</v>
      </c>
      <c r="E9602" s="5" t="s">
        <v>7</v>
      </c>
      <c r="F9602" s="6">
        <v>44531</v>
      </c>
      <c r="G9602" s="6" t="str">
        <f>TEXT(datatable[[#This Row],[дата]],"ММ")</f>
        <v>12</v>
      </c>
      <c r="H9602" s="8">
        <v>6.6640000000000006</v>
      </c>
      <c r="I9602" s="8">
        <v>2.1630000000000003</v>
      </c>
      <c r="J9602" s="8">
        <f>datatable[[#This Row],[продажи_]]-datatable[[#This Row],[себестоимость_]]</f>
        <v>4.5010000000000003</v>
      </c>
      <c r="L9602"/>
    </row>
    <row r="9603" spans="2:12" x14ac:dyDescent="0.4">
      <c r="B9603" s="5" t="s">
        <v>69</v>
      </c>
      <c r="C9603" s="5" t="s">
        <v>59</v>
      </c>
      <c r="D9603" s="5" t="s">
        <v>21</v>
      </c>
      <c r="E9603" s="5" t="s">
        <v>7</v>
      </c>
      <c r="F9603" s="6">
        <v>44197</v>
      </c>
      <c r="G9603" s="6" t="str">
        <f>TEXT(datatable[[#This Row],[дата]],"ММ")</f>
        <v>01</v>
      </c>
      <c r="H9603" s="8">
        <v>0.49500000000000005</v>
      </c>
      <c r="I9603" s="8">
        <v>0.22999999999999998</v>
      </c>
      <c r="J9603" s="8">
        <f>datatable[[#This Row],[продажи_]]-datatable[[#This Row],[себестоимость_]]</f>
        <v>0.26500000000000007</v>
      </c>
      <c r="L9603"/>
    </row>
    <row r="9604" spans="2:12" x14ac:dyDescent="0.4">
      <c r="B9604" s="5" t="s">
        <v>69</v>
      </c>
      <c r="C9604" s="5" t="s">
        <v>59</v>
      </c>
      <c r="D9604" s="5" t="s">
        <v>21</v>
      </c>
      <c r="E9604" s="5" t="s">
        <v>7</v>
      </c>
      <c r="F9604" s="6">
        <v>44228</v>
      </c>
      <c r="G9604" s="6" t="str">
        <f>TEXT(datatable[[#This Row],[дата]],"ММ")</f>
        <v>02</v>
      </c>
      <c r="H9604" s="8">
        <v>0.5674499999999999</v>
      </c>
      <c r="I9604" s="8">
        <v>0.21060000000000001</v>
      </c>
      <c r="J9604" s="8">
        <f>datatable[[#This Row],[продажи_]]-datatable[[#This Row],[себестоимость_]]</f>
        <v>0.35684999999999989</v>
      </c>
      <c r="L9604"/>
    </row>
    <row r="9605" spans="2:12" x14ac:dyDescent="0.4">
      <c r="B9605" s="5" t="s">
        <v>69</v>
      </c>
      <c r="C9605" s="5" t="s">
        <v>59</v>
      </c>
      <c r="D9605" s="5" t="s">
        <v>21</v>
      </c>
      <c r="E9605" s="5" t="s">
        <v>7</v>
      </c>
      <c r="F9605" s="6">
        <v>44256</v>
      </c>
      <c r="G9605" s="6" t="str">
        <f>TEXT(datatable[[#This Row],[дата]],"ММ")</f>
        <v>03</v>
      </c>
      <c r="H9605" s="8">
        <v>0.62370000000000003</v>
      </c>
      <c r="I9605" s="8">
        <v>0.32480000000000003</v>
      </c>
      <c r="J9605" s="8">
        <f>datatable[[#This Row],[продажи_]]-datatable[[#This Row],[себестоимость_]]</f>
        <v>0.2989</v>
      </c>
      <c r="L9605"/>
    </row>
    <row r="9606" spans="2:12" x14ac:dyDescent="0.4">
      <c r="B9606" s="5" t="s">
        <v>69</v>
      </c>
      <c r="C9606" s="5" t="s">
        <v>59</v>
      </c>
      <c r="D9606" s="5" t="s">
        <v>21</v>
      </c>
      <c r="E9606" s="5" t="s">
        <v>7</v>
      </c>
      <c r="F9606" s="6">
        <v>44287</v>
      </c>
      <c r="G9606" s="6" t="str">
        <f>TEXT(datatable[[#This Row],[дата]],"ММ")</f>
        <v>04</v>
      </c>
      <c r="H9606" s="8">
        <v>0.6552</v>
      </c>
      <c r="I9606" s="8">
        <v>0.2944</v>
      </c>
      <c r="J9606" s="8">
        <f>datatable[[#This Row],[продажи_]]-datatable[[#This Row],[себестоимость_]]</f>
        <v>0.36080000000000001</v>
      </c>
      <c r="L9606"/>
    </row>
    <row r="9607" spans="2:12" x14ac:dyDescent="0.4">
      <c r="B9607" s="5" t="s">
        <v>69</v>
      </c>
      <c r="C9607" s="5" t="s">
        <v>59</v>
      </c>
      <c r="D9607" s="5" t="s">
        <v>21</v>
      </c>
      <c r="E9607" s="5" t="s">
        <v>7</v>
      </c>
      <c r="F9607" s="6">
        <v>44317</v>
      </c>
      <c r="G9607" s="6" t="str">
        <f>TEXT(datatable[[#This Row],[дата]],"ММ")</f>
        <v>05</v>
      </c>
      <c r="H9607" s="8">
        <v>0.5544</v>
      </c>
      <c r="I9607" s="8">
        <v>0.28560000000000002</v>
      </c>
      <c r="J9607" s="8">
        <f>datatable[[#This Row],[продажи_]]-datatable[[#This Row],[себестоимость_]]</f>
        <v>0.26879999999999998</v>
      </c>
      <c r="L9607"/>
    </row>
    <row r="9608" spans="2:12" x14ac:dyDescent="0.4">
      <c r="B9608" s="5" t="s">
        <v>69</v>
      </c>
      <c r="C9608" s="5" t="s">
        <v>59</v>
      </c>
      <c r="D9608" s="5" t="s">
        <v>21</v>
      </c>
      <c r="E9608" s="5" t="s">
        <v>7</v>
      </c>
      <c r="F9608" s="6">
        <v>44348</v>
      </c>
      <c r="G9608" s="6" t="str">
        <f>TEXT(datatable[[#This Row],[дата]],"ММ")</f>
        <v>06</v>
      </c>
      <c r="H9608" s="8">
        <v>0.45765</v>
      </c>
      <c r="I9608" s="8">
        <v>0.19440000000000002</v>
      </c>
      <c r="J9608" s="8">
        <f>datatable[[#This Row],[продажи_]]-datatable[[#This Row],[себестоимость_]]</f>
        <v>0.26324999999999998</v>
      </c>
      <c r="L9608"/>
    </row>
    <row r="9609" spans="2:12" x14ac:dyDescent="0.4">
      <c r="B9609" s="5" t="s">
        <v>69</v>
      </c>
      <c r="C9609" s="5" t="s">
        <v>59</v>
      </c>
      <c r="D9609" s="5" t="s">
        <v>21</v>
      </c>
      <c r="E9609" s="5" t="s">
        <v>7</v>
      </c>
      <c r="F9609" s="6">
        <v>44378</v>
      </c>
      <c r="G9609" s="6" t="str">
        <f>TEXT(datatable[[#This Row],[дата]],"ММ")</f>
        <v>07</v>
      </c>
      <c r="H9609" s="8">
        <v>0.3483</v>
      </c>
      <c r="I9609" s="8">
        <v>0.2016</v>
      </c>
      <c r="J9609" s="8">
        <f>datatable[[#This Row],[продажи_]]-datatable[[#This Row],[себестоимость_]]</f>
        <v>0.1467</v>
      </c>
      <c r="L9609"/>
    </row>
    <row r="9610" spans="2:12" x14ac:dyDescent="0.4">
      <c r="B9610" s="5" t="s">
        <v>69</v>
      </c>
      <c r="C9610" s="5" t="s">
        <v>59</v>
      </c>
      <c r="D9610" s="5" t="s">
        <v>21</v>
      </c>
      <c r="E9610" s="5" t="s">
        <v>7</v>
      </c>
      <c r="F9610" s="6">
        <v>44409</v>
      </c>
      <c r="G9610" s="6" t="str">
        <f>TEXT(datatable[[#This Row],[дата]],"ММ")</f>
        <v>08</v>
      </c>
      <c r="H9610" s="8">
        <v>0.38159999999999999</v>
      </c>
      <c r="I9610" s="8">
        <v>0.17600000000000002</v>
      </c>
      <c r="J9610" s="8">
        <f>datatable[[#This Row],[продажи_]]-datatable[[#This Row],[себестоимость_]]</f>
        <v>0.20559999999999998</v>
      </c>
      <c r="L9610"/>
    </row>
    <row r="9611" spans="2:12" x14ac:dyDescent="0.4">
      <c r="B9611" s="5" t="s">
        <v>69</v>
      </c>
      <c r="C9611" s="5" t="s">
        <v>59</v>
      </c>
      <c r="D9611" s="5" t="s">
        <v>21</v>
      </c>
      <c r="E9611" s="5" t="s">
        <v>7</v>
      </c>
      <c r="F9611" s="6">
        <v>44440</v>
      </c>
      <c r="G9611" s="6" t="str">
        <f>TEXT(datatable[[#This Row],[дата]],"ММ")</f>
        <v>09</v>
      </c>
      <c r="H9611" s="8">
        <v>0.42930000000000007</v>
      </c>
      <c r="I9611" s="8">
        <v>0.19980000000000001</v>
      </c>
      <c r="J9611" s="8">
        <f>datatable[[#This Row],[продажи_]]-datatable[[#This Row],[себестоимость_]]</f>
        <v>0.22950000000000007</v>
      </c>
      <c r="L9611"/>
    </row>
    <row r="9612" spans="2:12" x14ac:dyDescent="0.4">
      <c r="B9612" s="5" t="s">
        <v>69</v>
      </c>
      <c r="C9612" s="5" t="s">
        <v>59</v>
      </c>
      <c r="D9612" s="5" t="s">
        <v>21</v>
      </c>
      <c r="E9612" s="5" t="s">
        <v>7</v>
      </c>
      <c r="F9612" s="6">
        <v>44470</v>
      </c>
      <c r="G9612" s="6" t="str">
        <f>TEXT(datatable[[#This Row],[дата]],"ММ")</f>
        <v>10</v>
      </c>
      <c r="H9612" s="8">
        <v>0.58860000000000012</v>
      </c>
      <c r="I9612" s="8">
        <v>0.26640000000000003</v>
      </c>
      <c r="J9612" s="8">
        <f>datatable[[#This Row],[продажи_]]-datatable[[#This Row],[себестоимость_]]</f>
        <v>0.3222000000000001</v>
      </c>
      <c r="L9612"/>
    </row>
    <row r="9613" spans="2:12" x14ac:dyDescent="0.4">
      <c r="B9613" s="5" t="s">
        <v>69</v>
      </c>
      <c r="C9613" s="5" t="s">
        <v>59</v>
      </c>
      <c r="D9613" s="5" t="s">
        <v>21</v>
      </c>
      <c r="E9613" s="5" t="s">
        <v>7</v>
      </c>
      <c r="F9613" s="6">
        <v>44501</v>
      </c>
      <c r="G9613" s="6" t="str">
        <f>TEXT(datatable[[#This Row],[дата]],"ММ")</f>
        <v>11</v>
      </c>
      <c r="H9613" s="8">
        <v>0.72719999999999996</v>
      </c>
      <c r="I9613" s="8">
        <v>0.36799999999999999</v>
      </c>
      <c r="J9613" s="8">
        <f>datatable[[#This Row],[продажи_]]-datatable[[#This Row],[себестоимость_]]</f>
        <v>0.35919999999999996</v>
      </c>
      <c r="L9613"/>
    </row>
    <row r="9614" spans="2:12" x14ac:dyDescent="0.4">
      <c r="B9614" s="5" t="s">
        <v>69</v>
      </c>
      <c r="C9614" s="5" t="s">
        <v>59</v>
      </c>
      <c r="D9614" s="5" t="s">
        <v>21</v>
      </c>
      <c r="E9614" s="5" t="s">
        <v>7</v>
      </c>
      <c r="F9614" s="6">
        <v>44531</v>
      </c>
      <c r="G9614" s="6" t="str">
        <f>TEXT(datatable[[#This Row],[дата]],"ММ")</f>
        <v>12</v>
      </c>
      <c r="H9614" s="8">
        <v>0.64890000000000003</v>
      </c>
      <c r="I9614" s="8">
        <v>0.29960000000000003</v>
      </c>
      <c r="J9614" s="8">
        <f>datatable[[#This Row],[продажи_]]-datatable[[#This Row],[себестоимость_]]</f>
        <v>0.3493</v>
      </c>
      <c r="L9614"/>
    </row>
    <row r="9615" spans="2:12" x14ac:dyDescent="0.4">
      <c r="B9615" s="5" t="s">
        <v>69</v>
      </c>
      <c r="C9615" s="5" t="s">
        <v>59</v>
      </c>
      <c r="D9615" s="5" t="s">
        <v>21</v>
      </c>
      <c r="E9615" s="5" t="s">
        <v>7</v>
      </c>
      <c r="F9615" s="6">
        <v>44197</v>
      </c>
      <c r="G9615" s="6" t="str">
        <f>TEXT(datatable[[#This Row],[дата]],"ММ")</f>
        <v>01</v>
      </c>
      <c r="H9615" s="8">
        <v>8.9700000000000006</v>
      </c>
      <c r="I9615" s="8">
        <v>4.2240000000000002</v>
      </c>
      <c r="J9615" s="8">
        <f>datatable[[#This Row],[продажи_]]-datatable[[#This Row],[себестоимость_]]</f>
        <v>4.7460000000000004</v>
      </c>
      <c r="L9615"/>
    </row>
    <row r="9616" spans="2:12" x14ac:dyDescent="0.4">
      <c r="B9616" s="5" t="s">
        <v>69</v>
      </c>
      <c r="C9616" s="5" t="s">
        <v>59</v>
      </c>
      <c r="D9616" s="5" t="s">
        <v>21</v>
      </c>
      <c r="E9616" s="5" t="s">
        <v>7</v>
      </c>
      <c r="F9616" s="6">
        <v>44228</v>
      </c>
      <c r="G9616" s="6" t="str">
        <f>TEXT(datatable[[#This Row],[дата]],"ММ")</f>
        <v>02</v>
      </c>
      <c r="H9616" s="8">
        <v>14.57625</v>
      </c>
      <c r="I9616" s="8">
        <v>6.0632000000000001</v>
      </c>
      <c r="J9616" s="8">
        <f>datatable[[#This Row],[продажи_]]-datatable[[#This Row],[себестоимость_]]</f>
        <v>8.5130499999999998</v>
      </c>
      <c r="L9616"/>
    </row>
    <row r="9617" spans="2:12" x14ac:dyDescent="0.4">
      <c r="B9617" s="5" t="s">
        <v>69</v>
      </c>
      <c r="C9617" s="5" t="s">
        <v>59</v>
      </c>
      <c r="D9617" s="5" t="s">
        <v>21</v>
      </c>
      <c r="E9617" s="5" t="s">
        <v>7</v>
      </c>
      <c r="F9617" s="6">
        <v>44256</v>
      </c>
      <c r="G9617" s="6" t="str">
        <f>TEXT(datatable[[#This Row],[дата]],"ММ")</f>
        <v>03</v>
      </c>
      <c r="H9617" s="8">
        <v>14.196000000000002</v>
      </c>
      <c r="I9617" s="8">
        <v>4.9896000000000003</v>
      </c>
      <c r="J9617" s="8">
        <f>datatable[[#This Row],[продажи_]]-datatable[[#This Row],[себестоимость_]]</f>
        <v>9.2064000000000021</v>
      </c>
      <c r="L9617"/>
    </row>
    <row r="9618" spans="2:12" x14ac:dyDescent="0.4">
      <c r="B9618" s="5" t="s">
        <v>69</v>
      </c>
      <c r="C9618" s="5" t="s">
        <v>59</v>
      </c>
      <c r="D9618" s="5" t="s">
        <v>21</v>
      </c>
      <c r="E9618" s="5" t="s">
        <v>7</v>
      </c>
      <c r="F9618" s="6">
        <v>44287</v>
      </c>
      <c r="G9618" s="6" t="str">
        <f>TEXT(datatable[[#This Row],[дата]],"ММ")</f>
        <v>04</v>
      </c>
      <c r="H9618" s="8">
        <v>13.728</v>
      </c>
      <c r="I9618" s="8">
        <v>5.8431999999999995</v>
      </c>
      <c r="J9618" s="8">
        <f>datatable[[#This Row],[продажи_]]-datatable[[#This Row],[себестоимость_]]</f>
        <v>7.8848000000000003</v>
      </c>
      <c r="L9618"/>
    </row>
    <row r="9619" spans="2:12" x14ac:dyDescent="0.4">
      <c r="B9619" s="5" t="s">
        <v>69</v>
      </c>
      <c r="C9619" s="5" t="s">
        <v>59</v>
      </c>
      <c r="D9619" s="5" t="s">
        <v>21</v>
      </c>
      <c r="E9619" s="5" t="s">
        <v>7</v>
      </c>
      <c r="F9619" s="6">
        <v>44317</v>
      </c>
      <c r="G9619" s="6" t="str">
        <f>TEXT(datatable[[#This Row],[дата]],"ММ")</f>
        <v>05</v>
      </c>
      <c r="H9619" s="8">
        <v>13.103999999999999</v>
      </c>
      <c r="I9619" s="8">
        <v>7.2687999999999997</v>
      </c>
      <c r="J9619" s="8">
        <f>datatable[[#This Row],[продажи_]]-datatable[[#This Row],[себестоимость_]]</f>
        <v>5.8351999999999995</v>
      </c>
      <c r="L9619"/>
    </row>
    <row r="9620" spans="2:12" x14ac:dyDescent="0.4">
      <c r="B9620" s="5" t="s">
        <v>69</v>
      </c>
      <c r="C9620" s="5" t="s">
        <v>59</v>
      </c>
      <c r="D9620" s="5" t="s">
        <v>21</v>
      </c>
      <c r="E9620" s="5" t="s">
        <v>7</v>
      </c>
      <c r="F9620" s="6">
        <v>44348</v>
      </c>
      <c r="G9620" s="6" t="str">
        <f>TEXT(datatable[[#This Row],[дата]],"ММ")</f>
        <v>06</v>
      </c>
      <c r="H9620" s="8">
        <v>7.4587500000000002</v>
      </c>
      <c r="I9620" s="8">
        <v>4.3956</v>
      </c>
      <c r="J9620" s="8">
        <f>datatable[[#This Row],[продажи_]]-datatable[[#This Row],[себестоимость_]]</f>
        <v>3.0631500000000003</v>
      </c>
      <c r="L9620"/>
    </row>
    <row r="9621" spans="2:12" x14ac:dyDescent="0.4">
      <c r="B9621" s="5" t="s">
        <v>69</v>
      </c>
      <c r="C9621" s="5" t="s">
        <v>59</v>
      </c>
      <c r="D9621" s="5" t="s">
        <v>21</v>
      </c>
      <c r="E9621" s="5" t="s">
        <v>7</v>
      </c>
      <c r="F9621" s="6">
        <v>44378</v>
      </c>
      <c r="G9621" s="6" t="str">
        <f>TEXT(datatable[[#This Row],[дата]],"ММ")</f>
        <v>07</v>
      </c>
      <c r="H9621" s="8">
        <v>8.5117499999999993</v>
      </c>
      <c r="I9621" s="8">
        <v>4.4352</v>
      </c>
      <c r="J9621" s="8">
        <f>datatable[[#This Row],[продажи_]]-datatable[[#This Row],[себестоимость_]]</f>
        <v>4.0765499999999992</v>
      </c>
      <c r="L9621"/>
    </row>
    <row r="9622" spans="2:12" x14ac:dyDescent="0.4">
      <c r="B9622" s="5" t="s">
        <v>69</v>
      </c>
      <c r="C9622" s="5" t="s">
        <v>59</v>
      </c>
      <c r="D9622" s="5" t="s">
        <v>21</v>
      </c>
      <c r="E9622" s="5" t="s">
        <v>7</v>
      </c>
      <c r="F9622" s="6">
        <v>44409</v>
      </c>
      <c r="G9622" s="6" t="str">
        <f>TEXT(datatable[[#This Row],[дата]],"ММ")</f>
        <v>08</v>
      </c>
      <c r="H9622" s="8">
        <v>8.19</v>
      </c>
      <c r="I9622" s="8">
        <v>3.52</v>
      </c>
      <c r="J9622" s="8">
        <f>datatable[[#This Row],[продажи_]]-datatable[[#This Row],[себестоимость_]]</f>
        <v>4.67</v>
      </c>
      <c r="L9622"/>
    </row>
    <row r="9623" spans="2:12" x14ac:dyDescent="0.4">
      <c r="B9623" s="5" t="s">
        <v>69</v>
      </c>
      <c r="C9623" s="5" t="s">
        <v>59</v>
      </c>
      <c r="D9623" s="5" t="s">
        <v>21</v>
      </c>
      <c r="E9623" s="5" t="s">
        <v>7</v>
      </c>
      <c r="F9623" s="6">
        <v>44440</v>
      </c>
      <c r="G9623" s="6" t="str">
        <f>TEXT(datatable[[#This Row],[дата]],"ММ")</f>
        <v>09</v>
      </c>
      <c r="H9623" s="8">
        <v>7.7220000000000004</v>
      </c>
      <c r="I9623" s="8">
        <v>4.6331999999999995</v>
      </c>
      <c r="J9623" s="8">
        <f>datatable[[#This Row],[продажи_]]-datatable[[#This Row],[себестоимость_]]</f>
        <v>3.0888000000000009</v>
      </c>
      <c r="L9623"/>
    </row>
    <row r="9624" spans="2:12" x14ac:dyDescent="0.4">
      <c r="B9624" s="5" t="s">
        <v>69</v>
      </c>
      <c r="C9624" s="5" t="s">
        <v>59</v>
      </c>
      <c r="D9624" s="5" t="s">
        <v>21</v>
      </c>
      <c r="E9624" s="5" t="s">
        <v>7</v>
      </c>
      <c r="F9624" s="6">
        <v>44470</v>
      </c>
      <c r="G9624" s="6" t="str">
        <f>TEXT(datatable[[#This Row],[дата]],"ММ")</f>
        <v>10</v>
      </c>
      <c r="H9624" s="8">
        <v>13.337999999999999</v>
      </c>
      <c r="I9624" s="8">
        <v>5.8608000000000011</v>
      </c>
      <c r="J9624" s="8">
        <f>datatable[[#This Row],[продажи_]]-datatable[[#This Row],[себестоимость_]]</f>
        <v>7.4771999999999981</v>
      </c>
      <c r="L9624"/>
    </row>
    <row r="9625" spans="2:12" x14ac:dyDescent="0.4">
      <c r="B9625" s="5" t="s">
        <v>69</v>
      </c>
      <c r="C9625" s="5" t="s">
        <v>59</v>
      </c>
      <c r="D9625" s="5" t="s">
        <v>21</v>
      </c>
      <c r="E9625" s="5" t="s">
        <v>7</v>
      </c>
      <c r="F9625" s="6">
        <v>44501</v>
      </c>
      <c r="G9625" s="6" t="str">
        <f>TEXT(datatable[[#This Row],[дата]],"ММ")</f>
        <v>11</v>
      </c>
      <c r="H9625" s="8">
        <v>16.692</v>
      </c>
      <c r="I9625" s="8">
        <v>5.6320000000000006</v>
      </c>
      <c r="J9625" s="8">
        <f>datatable[[#This Row],[продажи_]]-datatable[[#This Row],[себестоимость_]]</f>
        <v>11.059999999999999</v>
      </c>
      <c r="L9625"/>
    </row>
    <row r="9626" spans="2:12" x14ac:dyDescent="0.4">
      <c r="B9626" s="5" t="s">
        <v>69</v>
      </c>
      <c r="C9626" s="5" t="s">
        <v>59</v>
      </c>
      <c r="D9626" s="5" t="s">
        <v>21</v>
      </c>
      <c r="E9626" s="5" t="s">
        <v>7</v>
      </c>
      <c r="F9626" s="6">
        <v>44531</v>
      </c>
      <c r="G9626" s="6" t="str">
        <f>TEXT(datatable[[#This Row],[дата]],"ММ")</f>
        <v>12</v>
      </c>
      <c r="H9626" s="8">
        <v>14.878500000000001</v>
      </c>
      <c r="I9626" s="8">
        <v>5.1744000000000003</v>
      </c>
      <c r="J9626" s="8">
        <f>datatable[[#This Row],[продажи_]]-datatable[[#This Row],[себестоимость_]]</f>
        <v>9.7041000000000004</v>
      </c>
      <c r="L9626"/>
    </row>
    <row r="9627" spans="2:12" x14ac:dyDescent="0.4">
      <c r="B9627" s="5" t="s">
        <v>69</v>
      </c>
      <c r="C9627" s="5" t="s">
        <v>59</v>
      </c>
      <c r="D9627" s="5" t="s">
        <v>21</v>
      </c>
      <c r="E9627" s="5" t="s">
        <v>7</v>
      </c>
      <c r="F9627" s="6">
        <v>44197</v>
      </c>
      <c r="G9627" s="6" t="str">
        <f>TEXT(datatable[[#This Row],[дата]],"ММ")</f>
        <v>01</v>
      </c>
      <c r="H9627" s="8">
        <v>6.4124999999999996</v>
      </c>
      <c r="I9627" s="8">
        <v>2.3174999999999999</v>
      </c>
      <c r="J9627" s="8">
        <f>datatable[[#This Row],[продажи_]]-datatable[[#This Row],[себестоимость_]]</f>
        <v>4.0949999999999998</v>
      </c>
      <c r="L9627"/>
    </row>
    <row r="9628" spans="2:12" x14ac:dyDescent="0.4">
      <c r="B9628" s="5" t="s">
        <v>69</v>
      </c>
      <c r="C9628" s="5" t="s">
        <v>59</v>
      </c>
      <c r="D9628" s="5" t="s">
        <v>21</v>
      </c>
      <c r="E9628" s="5" t="s">
        <v>7</v>
      </c>
      <c r="F9628" s="6">
        <v>44228</v>
      </c>
      <c r="G9628" s="6" t="str">
        <f>TEXT(datatable[[#This Row],[дата]],"ММ")</f>
        <v>02</v>
      </c>
      <c r="H9628" s="8">
        <v>8.2484999999999999</v>
      </c>
      <c r="I9628" s="8">
        <v>2.8080000000000003</v>
      </c>
      <c r="J9628" s="8">
        <f>datatable[[#This Row],[продажи_]]-datatable[[#This Row],[себестоимость_]]</f>
        <v>5.4405000000000001</v>
      </c>
      <c r="L9628"/>
    </row>
    <row r="9629" spans="2:12" x14ac:dyDescent="0.4">
      <c r="B9629" s="5" t="s">
        <v>69</v>
      </c>
      <c r="C9629" s="5" t="s">
        <v>59</v>
      </c>
      <c r="D9629" s="5" t="s">
        <v>21</v>
      </c>
      <c r="E9629" s="5" t="s">
        <v>7</v>
      </c>
      <c r="F9629" s="6">
        <v>44256</v>
      </c>
      <c r="G9629" s="6" t="str">
        <f>TEXT(datatable[[#This Row],[дата]],"ММ")</f>
        <v>03</v>
      </c>
      <c r="H9629" s="8">
        <v>8.3160000000000007</v>
      </c>
      <c r="I9629" s="8">
        <v>2.9295</v>
      </c>
      <c r="J9629" s="8">
        <f>datatable[[#This Row],[продажи_]]-datatable[[#This Row],[себестоимость_]]</f>
        <v>5.3865000000000007</v>
      </c>
      <c r="L9629"/>
    </row>
    <row r="9630" spans="2:12" x14ac:dyDescent="0.4">
      <c r="B9630" s="5" t="s">
        <v>69</v>
      </c>
      <c r="C9630" s="5" t="s">
        <v>59</v>
      </c>
      <c r="D9630" s="5" t="s">
        <v>21</v>
      </c>
      <c r="E9630" s="5" t="s">
        <v>7</v>
      </c>
      <c r="F9630" s="6">
        <v>44287</v>
      </c>
      <c r="G9630" s="6" t="str">
        <f>TEXT(datatable[[#This Row],[дата]],"ММ")</f>
        <v>04</v>
      </c>
      <c r="H9630" s="8">
        <v>8.7480000000000011</v>
      </c>
      <c r="I9630" s="8">
        <v>2.952</v>
      </c>
      <c r="J9630" s="8">
        <f>datatable[[#This Row],[продажи_]]-datatable[[#This Row],[себестоимость_]]</f>
        <v>5.7960000000000012</v>
      </c>
      <c r="L9630"/>
    </row>
    <row r="9631" spans="2:12" x14ac:dyDescent="0.4">
      <c r="B9631" s="5" t="s">
        <v>69</v>
      </c>
      <c r="C9631" s="5" t="s">
        <v>59</v>
      </c>
      <c r="D9631" s="5" t="s">
        <v>21</v>
      </c>
      <c r="E9631" s="5" t="s">
        <v>7</v>
      </c>
      <c r="F9631" s="6">
        <v>44317</v>
      </c>
      <c r="G9631" s="6" t="str">
        <f>TEXT(datatable[[#This Row],[дата]],"ММ")</f>
        <v>05</v>
      </c>
      <c r="H9631" s="8">
        <v>10.773</v>
      </c>
      <c r="I9631" s="8">
        <v>3.6539999999999995</v>
      </c>
      <c r="J9631" s="8">
        <f>datatable[[#This Row],[продажи_]]-datatable[[#This Row],[себестоимость_]]</f>
        <v>7.1189999999999998</v>
      </c>
      <c r="L9631"/>
    </row>
    <row r="9632" spans="2:12" x14ac:dyDescent="0.4">
      <c r="B9632" s="5" t="s">
        <v>69</v>
      </c>
      <c r="C9632" s="5" t="s">
        <v>59</v>
      </c>
      <c r="D9632" s="5" t="s">
        <v>21</v>
      </c>
      <c r="E9632" s="5" t="s">
        <v>7</v>
      </c>
      <c r="F9632" s="6">
        <v>44348</v>
      </c>
      <c r="G9632" s="6" t="str">
        <f>TEXT(datatable[[#This Row],[дата]],"ММ")</f>
        <v>06</v>
      </c>
      <c r="H9632" s="8">
        <v>6.6217500000000005</v>
      </c>
      <c r="I9632" s="8">
        <v>1.8427499999999999</v>
      </c>
      <c r="J9632" s="8">
        <f>datatable[[#This Row],[продажи_]]-datatable[[#This Row],[себестоимость_]]</f>
        <v>4.7790000000000008</v>
      </c>
      <c r="L9632"/>
    </row>
    <row r="9633" spans="2:12" x14ac:dyDescent="0.4">
      <c r="B9633" s="5" t="s">
        <v>69</v>
      </c>
      <c r="C9633" s="5" t="s">
        <v>59</v>
      </c>
      <c r="D9633" s="5" t="s">
        <v>21</v>
      </c>
      <c r="E9633" s="5" t="s">
        <v>7</v>
      </c>
      <c r="F9633" s="6">
        <v>44378</v>
      </c>
      <c r="G9633" s="6" t="str">
        <f>TEXT(datatable[[#This Row],[дата]],"ММ")</f>
        <v>07</v>
      </c>
      <c r="H9633" s="8">
        <v>4.9207500000000008</v>
      </c>
      <c r="I9633" s="8">
        <v>1.782</v>
      </c>
      <c r="J9633" s="8">
        <f>datatable[[#This Row],[продажи_]]-datatable[[#This Row],[себестоимость_]]</f>
        <v>3.1387500000000008</v>
      </c>
      <c r="L9633"/>
    </row>
    <row r="9634" spans="2:12" x14ac:dyDescent="0.4">
      <c r="B9634" s="5" t="s">
        <v>69</v>
      </c>
      <c r="C9634" s="5" t="s">
        <v>59</v>
      </c>
      <c r="D9634" s="5" t="s">
        <v>21</v>
      </c>
      <c r="E9634" s="5" t="s">
        <v>7</v>
      </c>
      <c r="F9634" s="6">
        <v>44409</v>
      </c>
      <c r="G9634" s="6" t="str">
        <f>TEXT(datatable[[#This Row],[дата]],"ММ")</f>
        <v>08</v>
      </c>
      <c r="H9634" s="8">
        <v>5.2380000000000004</v>
      </c>
      <c r="I9634" s="8">
        <v>1.5660000000000001</v>
      </c>
      <c r="J9634" s="8">
        <f>datatable[[#This Row],[продажи_]]-datatable[[#This Row],[себестоимость_]]</f>
        <v>3.6720000000000006</v>
      </c>
      <c r="L9634"/>
    </row>
    <row r="9635" spans="2:12" x14ac:dyDescent="0.4">
      <c r="B9635" s="5" t="s">
        <v>69</v>
      </c>
      <c r="C9635" s="5" t="s">
        <v>59</v>
      </c>
      <c r="D9635" s="5" t="s">
        <v>21</v>
      </c>
      <c r="E9635" s="5" t="s">
        <v>7</v>
      </c>
      <c r="F9635" s="6">
        <v>44440</v>
      </c>
      <c r="G9635" s="6" t="str">
        <f>TEXT(datatable[[#This Row],[дата]],"ММ")</f>
        <v>09</v>
      </c>
      <c r="H9635" s="8">
        <v>7.1684999999999999</v>
      </c>
      <c r="I9635" s="8">
        <v>1.7009999999999998</v>
      </c>
      <c r="J9635" s="8">
        <f>datatable[[#This Row],[продажи_]]-datatable[[#This Row],[себестоимость_]]</f>
        <v>5.4675000000000002</v>
      </c>
      <c r="L9635"/>
    </row>
    <row r="9636" spans="2:12" x14ac:dyDescent="0.4">
      <c r="B9636" s="5" t="s">
        <v>69</v>
      </c>
      <c r="C9636" s="5" t="s">
        <v>59</v>
      </c>
      <c r="D9636" s="5" t="s">
        <v>21</v>
      </c>
      <c r="E9636" s="5" t="s">
        <v>7</v>
      </c>
      <c r="F9636" s="6">
        <v>44470</v>
      </c>
      <c r="G9636" s="6" t="str">
        <f>TEXT(datatable[[#This Row],[дата]],"ММ")</f>
        <v>10</v>
      </c>
      <c r="H9636" s="8">
        <v>8.6669999999999998</v>
      </c>
      <c r="I9636" s="8">
        <v>2.8890000000000002</v>
      </c>
      <c r="J9636" s="8">
        <f>datatable[[#This Row],[продажи_]]-datatable[[#This Row],[себестоимость_]]</f>
        <v>5.7779999999999996</v>
      </c>
      <c r="L9636"/>
    </row>
    <row r="9637" spans="2:12" x14ac:dyDescent="0.4">
      <c r="B9637" s="5" t="s">
        <v>69</v>
      </c>
      <c r="C9637" s="5" t="s">
        <v>59</v>
      </c>
      <c r="D9637" s="5" t="s">
        <v>21</v>
      </c>
      <c r="E9637" s="5" t="s">
        <v>7</v>
      </c>
      <c r="F9637" s="6">
        <v>44501</v>
      </c>
      <c r="G9637" s="6" t="str">
        <f>TEXT(datatable[[#This Row],[дата]],"ММ")</f>
        <v>11</v>
      </c>
      <c r="H9637" s="8">
        <v>12.852</v>
      </c>
      <c r="I9637" s="8">
        <v>3.3120000000000003</v>
      </c>
      <c r="J9637" s="8">
        <f>datatable[[#This Row],[продажи_]]-datatable[[#This Row],[себестоимость_]]</f>
        <v>9.5399999999999991</v>
      </c>
      <c r="L9637"/>
    </row>
    <row r="9638" spans="2:12" x14ac:dyDescent="0.4">
      <c r="B9638" s="5" t="s">
        <v>69</v>
      </c>
      <c r="C9638" s="5" t="s">
        <v>59</v>
      </c>
      <c r="D9638" s="5" t="s">
        <v>21</v>
      </c>
      <c r="E9638" s="5" t="s">
        <v>7</v>
      </c>
      <c r="F9638" s="6">
        <v>44531</v>
      </c>
      <c r="G9638" s="6" t="str">
        <f>TEXT(datatable[[#This Row],[дата]],"ММ")</f>
        <v>12</v>
      </c>
      <c r="H9638" s="8">
        <v>11.0565</v>
      </c>
      <c r="I9638" s="8">
        <v>2.7090000000000001</v>
      </c>
      <c r="J9638" s="8">
        <f>datatable[[#This Row],[продажи_]]-datatable[[#This Row],[себестоимость_]]</f>
        <v>8.3475000000000001</v>
      </c>
      <c r="L9638"/>
    </row>
    <row r="9639" spans="2:12" x14ac:dyDescent="0.4">
      <c r="B9639" s="5" t="s">
        <v>69</v>
      </c>
      <c r="C9639" s="5" t="s">
        <v>59</v>
      </c>
      <c r="D9639" s="5" t="s">
        <v>21</v>
      </c>
      <c r="E9639" s="5" t="s">
        <v>7</v>
      </c>
      <c r="F9639" s="6">
        <v>44197</v>
      </c>
      <c r="G9639" s="6" t="str">
        <f>TEXT(datatable[[#This Row],[дата]],"ММ")</f>
        <v>01</v>
      </c>
      <c r="H9639" s="8">
        <v>2.9680000000000004</v>
      </c>
      <c r="I9639" s="8">
        <v>1.4039999999999999</v>
      </c>
      <c r="J9639" s="8">
        <f>datatable[[#This Row],[продажи_]]-datatable[[#This Row],[себестоимость_]]</f>
        <v>1.5640000000000005</v>
      </c>
      <c r="L9639"/>
    </row>
    <row r="9640" spans="2:12" x14ac:dyDescent="0.4">
      <c r="B9640" s="5" t="s">
        <v>69</v>
      </c>
      <c r="C9640" s="5" t="s">
        <v>59</v>
      </c>
      <c r="D9640" s="5" t="s">
        <v>21</v>
      </c>
      <c r="E9640" s="5" t="s">
        <v>7</v>
      </c>
      <c r="F9640" s="6">
        <v>44228</v>
      </c>
      <c r="G9640" s="6" t="str">
        <f>TEXT(datatable[[#This Row],[дата]],"ММ")</f>
        <v>02</v>
      </c>
      <c r="H9640" s="8">
        <v>4.2952000000000004</v>
      </c>
      <c r="I9640" s="8">
        <v>1.3260000000000001</v>
      </c>
      <c r="J9640" s="8">
        <f>datatable[[#This Row],[продажи_]]-datatable[[#This Row],[себестоимость_]]</f>
        <v>2.9692000000000003</v>
      </c>
      <c r="L9640"/>
    </row>
    <row r="9641" spans="2:12" x14ac:dyDescent="0.4">
      <c r="B9641" s="5" t="s">
        <v>69</v>
      </c>
      <c r="C9641" s="5" t="s">
        <v>59</v>
      </c>
      <c r="D9641" s="5" t="s">
        <v>21</v>
      </c>
      <c r="E9641" s="5" t="s">
        <v>7</v>
      </c>
      <c r="F9641" s="6">
        <v>44256</v>
      </c>
      <c r="G9641" s="6" t="str">
        <f>TEXT(datatable[[#This Row],[дата]],"ММ")</f>
        <v>03</v>
      </c>
      <c r="H9641" s="8">
        <v>4.3120000000000003</v>
      </c>
      <c r="I9641" s="8">
        <v>1.764</v>
      </c>
      <c r="J9641" s="8">
        <f>datatable[[#This Row],[продажи_]]-datatable[[#This Row],[себестоимость_]]</f>
        <v>2.548</v>
      </c>
      <c r="L9641"/>
    </row>
    <row r="9642" spans="2:12" x14ac:dyDescent="0.4">
      <c r="B9642" s="5" t="s">
        <v>69</v>
      </c>
      <c r="C9642" s="5" t="s">
        <v>59</v>
      </c>
      <c r="D9642" s="5" t="s">
        <v>21</v>
      </c>
      <c r="E9642" s="5" t="s">
        <v>7</v>
      </c>
      <c r="F9642" s="6">
        <v>44287</v>
      </c>
      <c r="G9642" s="6" t="str">
        <f>TEXT(datatable[[#This Row],[дата]],"ММ")</f>
        <v>04</v>
      </c>
      <c r="H9642" s="8">
        <v>5.2864000000000004</v>
      </c>
      <c r="I9642" s="8">
        <v>1.6703999999999999</v>
      </c>
      <c r="J9642" s="8">
        <f>datatable[[#This Row],[продажи_]]-datatable[[#This Row],[себестоимость_]]</f>
        <v>3.6160000000000005</v>
      </c>
      <c r="L9642"/>
    </row>
    <row r="9643" spans="2:12" x14ac:dyDescent="0.4">
      <c r="B9643" s="5" t="s">
        <v>69</v>
      </c>
      <c r="C9643" s="5" t="s">
        <v>59</v>
      </c>
      <c r="D9643" s="5" t="s">
        <v>21</v>
      </c>
      <c r="E9643" s="5" t="s">
        <v>7</v>
      </c>
      <c r="F9643" s="6">
        <v>44317</v>
      </c>
      <c r="G9643" s="6" t="str">
        <f>TEXT(datatable[[#This Row],[дата]],"ММ")</f>
        <v>05</v>
      </c>
      <c r="H9643" s="8">
        <v>3.6064000000000003</v>
      </c>
      <c r="I9643" s="8">
        <v>2.016</v>
      </c>
      <c r="J9643" s="8">
        <f>datatable[[#This Row],[продажи_]]-datatable[[#This Row],[себестоимость_]]</f>
        <v>1.5904000000000003</v>
      </c>
      <c r="L9643"/>
    </row>
    <row r="9644" spans="2:12" x14ac:dyDescent="0.4">
      <c r="B9644" s="5" t="s">
        <v>69</v>
      </c>
      <c r="C9644" s="5" t="s">
        <v>59</v>
      </c>
      <c r="D9644" s="5" t="s">
        <v>21</v>
      </c>
      <c r="E9644" s="5" t="s">
        <v>7</v>
      </c>
      <c r="F9644" s="6">
        <v>44348</v>
      </c>
      <c r="G9644" s="6" t="str">
        <f>TEXT(datatable[[#This Row],[дата]],"ММ")</f>
        <v>06</v>
      </c>
      <c r="H9644" s="8">
        <v>2.8475999999999999</v>
      </c>
      <c r="I9644" s="8">
        <v>1.1124000000000001</v>
      </c>
      <c r="J9644" s="8">
        <f>datatable[[#This Row],[продажи_]]-datatable[[#This Row],[себестоимость_]]</f>
        <v>1.7351999999999999</v>
      </c>
      <c r="L9644"/>
    </row>
    <row r="9645" spans="2:12" x14ac:dyDescent="0.4">
      <c r="B9645" s="5" t="s">
        <v>69</v>
      </c>
      <c r="C9645" s="5" t="s">
        <v>59</v>
      </c>
      <c r="D9645" s="5" t="s">
        <v>21</v>
      </c>
      <c r="E9645" s="5" t="s">
        <v>7</v>
      </c>
      <c r="F9645" s="6">
        <v>44378</v>
      </c>
      <c r="G9645" s="6" t="str">
        <f>TEXT(datatable[[#This Row],[дата]],"ММ")</f>
        <v>07</v>
      </c>
      <c r="H9645" s="8">
        <v>2.5956000000000001</v>
      </c>
      <c r="I9645" s="8">
        <v>1.1880000000000002</v>
      </c>
      <c r="J9645" s="8">
        <f>datatable[[#This Row],[продажи_]]-datatable[[#This Row],[себестоимость_]]</f>
        <v>1.4076</v>
      </c>
      <c r="L9645"/>
    </row>
    <row r="9646" spans="2:12" x14ac:dyDescent="0.4">
      <c r="B9646" s="5" t="s">
        <v>69</v>
      </c>
      <c r="C9646" s="5" t="s">
        <v>59</v>
      </c>
      <c r="D9646" s="5" t="s">
        <v>21</v>
      </c>
      <c r="E9646" s="5" t="s">
        <v>7</v>
      </c>
      <c r="F9646" s="6">
        <v>44409</v>
      </c>
      <c r="G9646" s="6" t="str">
        <f>TEXT(datatable[[#This Row],[дата]],"ММ")</f>
        <v>08</v>
      </c>
      <c r="H9646" s="8">
        <v>2.1728000000000001</v>
      </c>
      <c r="I9646" s="8">
        <v>0.89280000000000004</v>
      </c>
      <c r="J9646" s="8">
        <f>datatable[[#This Row],[продажи_]]-datatable[[#This Row],[себестоимость_]]</f>
        <v>1.28</v>
      </c>
      <c r="L9646"/>
    </row>
    <row r="9647" spans="2:12" x14ac:dyDescent="0.4">
      <c r="B9647" s="5" t="s">
        <v>69</v>
      </c>
      <c r="C9647" s="5" t="s">
        <v>59</v>
      </c>
      <c r="D9647" s="5" t="s">
        <v>21</v>
      </c>
      <c r="E9647" s="5" t="s">
        <v>7</v>
      </c>
      <c r="F9647" s="6">
        <v>44440</v>
      </c>
      <c r="G9647" s="6" t="str">
        <f>TEXT(datatable[[#This Row],[дата]],"ММ")</f>
        <v>09</v>
      </c>
      <c r="H9647" s="8">
        <v>2.8979999999999997</v>
      </c>
      <c r="I9647" s="8">
        <v>1.026</v>
      </c>
      <c r="J9647" s="8">
        <f>datatable[[#This Row],[продажи_]]-datatable[[#This Row],[себестоимость_]]</f>
        <v>1.8719999999999997</v>
      </c>
      <c r="L9647"/>
    </row>
    <row r="9648" spans="2:12" x14ac:dyDescent="0.4">
      <c r="B9648" s="5" t="s">
        <v>69</v>
      </c>
      <c r="C9648" s="5" t="s">
        <v>59</v>
      </c>
      <c r="D9648" s="5" t="s">
        <v>21</v>
      </c>
      <c r="E9648" s="5" t="s">
        <v>7</v>
      </c>
      <c r="F9648" s="6">
        <v>44470</v>
      </c>
      <c r="G9648" s="6" t="str">
        <f>TEXT(datatable[[#This Row],[дата]],"ММ")</f>
        <v>10</v>
      </c>
      <c r="H9648" s="8">
        <v>3.2927999999999997</v>
      </c>
      <c r="I9648" s="8">
        <v>1.5696000000000001</v>
      </c>
      <c r="J9648" s="8">
        <f>datatable[[#This Row],[продажи_]]-datatable[[#This Row],[себестоимость_]]</f>
        <v>1.7231999999999996</v>
      </c>
      <c r="L9648"/>
    </row>
    <row r="9649" spans="2:12" x14ac:dyDescent="0.4">
      <c r="B9649" s="5" t="s">
        <v>69</v>
      </c>
      <c r="C9649" s="5" t="s">
        <v>59</v>
      </c>
      <c r="D9649" s="5" t="s">
        <v>21</v>
      </c>
      <c r="E9649" s="5" t="s">
        <v>7</v>
      </c>
      <c r="F9649" s="6">
        <v>44501</v>
      </c>
      <c r="G9649" s="6" t="str">
        <f>TEXT(datatable[[#This Row],[дата]],"ММ")</f>
        <v>11</v>
      </c>
      <c r="H9649" s="8">
        <v>3.6736</v>
      </c>
      <c r="I9649" s="8">
        <v>2.3039999999999998</v>
      </c>
      <c r="J9649" s="8">
        <f>datatable[[#This Row],[продажи_]]-datatable[[#This Row],[себестоимость_]]</f>
        <v>1.3696000000000002</v>
      </c>
      <c r="L9649"/>
    </row>
    <row r="9650" spans="2:12" x14ac:dyDescent="0.4">
      <c r="B9650" s="5" t="s">
        <v>69</v>
      </c>
      <c r="C9650" s="5" t="s">
        <v>59</v>
      </c>
      <c r="D9650" s="5" t="s">
        <v>21</v>
      </c>
      <c r="E9650" s="5" t="s">
        <v>7</v>
      </c>
      <c r="F9650" s="6">
        <v>44531</v>
      </c>
      <c r="G9650" s="6" t="str">
        <f>TEXT(datatable[[#This Row],[дата]],"ММ")</f>
        <v>12</v>
      </c>
      <c r="H9650" s="8">
        <v>3.92</v>
      </c>
      <c r="I9650" s="8">
        <v>1.4616</v>
      </c>
      <c r="J9650" s="8">
        <f>datatable[[#This Row],[продажи_]]-datatable[[#This Row],[себестоимость_]]</f>
        <v>2.4584000000000001</v>
      </c>
      <c r="L9650"/>
    </row>
    <row r="9651" spans="2:12" x14ac:dyDescent="0.4">
      <c r="B9651" s="5" t="s">
        <v>65</v>
      </c>
      <c r="C9651" s="5" t="s">
        <v>58</v>
      </c>
      <c r="D9651" s="5" t="s">
        <v>22</v>
      </c>
      <c r="E9651" s="5" t="s">
        <v>60</v>
      </c>
      <c r="F9651" s="6">
        <v>44197</v>
      </c>
      <c r="G9651" s="6" t="str">
        <f>TEXT(datatable[[#This Row],[дата]],"ММ")</f>
        <v>01</v>
      </c>
      <c r="H9651" s="8">
        <v>89.489000000000019</v>
      </c>
      <c r="I9651" s="8">
        <v>33.835500000000003</v>
      </c>
      <c r="J9651" s="8">
        <f>datatable[[#This Row],[продажи_]]-datatable[[#This Row],[себестоимость_]]</f>
        <v>55.653500000000015</v>
      </c>
      <c r="L9651"/>
    </row>
    <row r="9652" spans="2:12" x14ac:dyDescent="0.4">
      <c r="B9652" s="5" t="s">
        <v>65</v>
      </c>
      <c r="C9652" s="5" t="s">
        <v>58</v>
      </c>
      <c r="D9652" s="5" t="s">
        <v>22</v>
      </c>
      <c r="E9652" s="5" t="s">
        <v>60</v>
      </c>
      <c r="F9652" s="6">
        <v>44228</v>
      </c>
      <c r="G9652" s="6" t="str">
        <f>TEXT(datatable[[#This Row],[дата]],"ММ")</f>
        <v>02</v>
      </c>
      <c r="H9652" s="8">
        <v>90.720500000000001</v>
      </c>
      <c r="I9652" s="8">
        <v>42.277949999999997</v>
      </c>
      <c r="J9652" s="8">
        <f>datatable[[#This Row],[продажи_]]-datatable[[#This Row],[себестоимость_]]</f>
        <v>48.442550000000004</v>
      </c>
      <c r="L9652"/>
    </row>
    <row r="9653" spans="2:12" x14ac:dyDescent="0.4">
      <c r="B9653" s="5" t="s">
        <v>65</v>
      </c>
      <c r="C9653" s="5" t="s">
        <v>58</v>
      </c>
      <c r="D9653" s="5" t="s">
        <v>22</v>
      </c>
      <c r="E9653" s="5" t="s">
        <v>60</v>
      </c>
      <c r="F9653" s="6">
        <v>44256</v>
      </c>
      <c r="G9653" s="6" t="str">
        <f>TEXT(datatable[[#This Row],[дата]],"ММ")</f>
        <v>03</v>
      </c>
      <c r="H9653" s="8">
        <v>98.848399999999998</v>
      </c>
      <c r="I9653" s="8">
        <v>38.171700000000001</v>
      </c>
      <c r="J9653" s="8">
        <f>datatable[[#This Row],[продажи_]]-datatable[[#This Row],[себестоимость_]]</f>
        <v>60.676699999999997</v>
      </c>
      <c r="L9653"/>
    </row>
    <row r="9654" spans="2:12" x14ac:dyDescent="0.4">
      <c r="B9654" s="5" t="s">
        <v>65</v>
      </c>
      <c r="C9654" s="5" t="s">
        <v>58</v>
      </c>
      <c r="D9654" s="5" t="s">
        <v>22</v>
      </c>
      <c r="E9654" s="5" t="s">
        <v>60</v>
      </c>
      <c r="F9654" s="6">
        <v>44287</v>
      </c>
      <c r="G9654" s="6" t="str">
        <f>TEXT(datatable[[#This Row],[дата]],"ММ")</f>
        <v>04</v>
      </c>
      <c r="H9654" s="8">
        <v>115.59680000000002</v>
      </c>
      <c r="I9654" s="8">
        <v>48.880800000000008</v>
      </c>
      <c r="J9654" s="8">
        <f>datatable[[#This Row],[продажи_]]-datatable[[#This Row],[себестоимость_]]</f>
        <v>66.716000000000008</v>
      </c>
      <c r="L9654"/>
    </row>
    <row r="9655" spans="2:12" x14ac:dyDescent="0.4">
      <c r="B9655" s="5" t="s">
        <v>65</v>
      </c>
      <c r="C9655" s="5" t="s">
        <v>58</v>
      </c>
      <c r="D9655" s="5" t="s">
        <v>22</v>
      </c>
      <c r="E9655" s="5" t="s">
        <v>60</v>
      </c>
      <c r="F9655" s="6">
        <v>44317</v>
      </c>
      <c r="G9655" s="6" t="str">
        <f>TEXT(datatable[[#This Row],[дата]],"ММ")</f>
        <v>05</v>
      </c>
      <c r="H9655" s="8">
        <v>111.4918</v>
      </c>
      <c r="I9655" s="8">
        <v>50.129100000000008</v>
      </c>
      <c r="J9655" s="8">
        <f>datatable[[#This Row],[продажи_]]-datatable[[#This Row],[себестоимость_]]</f>
        <v>61.36269999999999</v>
      </c>
      <c r="L9655"/>
    </row>
    <row r="9656" spans="2:12" x14ac:dyDescent="0.4">
      <c r="B9656" s="5" t="s">
        <v>65</v>
      </c>
      <c r="C9656" s="5" t="s">
        <v>58</v>
      </c>
      <c r="D9656" s="5" t="s">
        <v>22</v>
      </c>
      <c r="E9656" s="5" t="s">
        <v>60</v>
      </c>
      <c r="F9656" s="6">
        <v>44348</v>
      </c>
      <c r="G9656" s="6" t="str">
        <f>TEXT(datatable[[#This Row],[дата]],"ММ")</f>
        <v>06</v>
      </c>
      <c r="H9656" s="8">
        <v>87.19019999999999</v>
      </c>
      <c r="I9656" s="8">
        <v>27.199800000000003</v>
      </c>
      <c r="J9656" s="8">
        <f>datatable[[#This Row],[продажи_]]-datatable[[#This Row],[себестоимость_]]</f>
        <v>59.990399999999987</v>
      </c>
      <c r="L9656"/>
    </row>
    <row r="9657" spans="2:12" x14ac:dyDescent="0.4">
      <c r="B9657" s="5" t="s">
        <v>65</v>
      </c>
      <c r="C9657" s="5" t="s">
        <v>58</v>
      </c>
      <c r="D9657" s="5" t="s">
        <v>22</v>
      </c>
      <c r="E9657" s="5" t="s">
        <v>60</v>
      </c>
      <c r="F9657" s="6">
        <v>44378</v>
      </c>
      <c r="G9657" s="6" t="str">
        <f>TEXT(datatable[[#This Row],[дата]],"ММ")</f>
        <v>07</v>
      </c>
      <c r="H9657" s="8">
        <v>65.023200000000003</v>
      </c>
      <c r="I9657" s="8">
        <v>33.999749999999999</v>
      </c>
      <c r="J9657" s="8">
        <f>datatable[[#This Row],[продажи_]]-datatable[[#This Row],[себестоимость_]]</f>
        <v>31.023450000000004</v>
      </c>
      <c r="L9657"/>
    </row>
    <row r="9658" spans="2:12" x14ac:dyDescent="0.4">
      <c r="B9658" s="5" t="s">
        <v>65</v>
      </c>
      <c r="C9658" s="5" t="s">
        <v>58</v>
      </c>
      <c r="D9658" s="5" t="s">
        <v>22</v>
      </c>
      <c r="E9658" s="5" t="s">
        <v>60</v>
      </c>
      <c r="F9658" s="6">
        <v>44409</v>
      </c>
      <c r="G9658" s="6" t="str">
        <f>TEXT(datatable[[#This Row],[дата]],"ММ")</f>
        <v>08</v>
      </c>
      <c r="H9658" s="8">
        <v>76.845600000000005</v>
      </c>
      <c r="I9658" s="8">
        <v>28.645200000000003</v>
      </c>
      <c r="J9658" s="8">
        <f>datatable[[#This Row],[продажи_]]-datatable[[#This Row],[себестоимость_]]</f>
        <v>48.200400000000002</v>
      </c>
      <c r="L9658"/>
    </row>
    <row r="9659" spans="2:12" x14ac:dyDescent="0.4">
      <c r="B9659" s="5" t="s">
        <v>65</v>
      </c>
      <c r="C9659" s="5" t="s">
        <v>58</v>
      </c>
      <c r="D9659" s="5" t="s">
        <v>22</v>
      </c>
      <c r="E9659" s="5" t="s">
        <v>60</v>
      </c>
      <c r="F9659" s="6">
        <v>44440</v>
      </c>
      <c r="G9659" s="6" t="str">
        <f>TEXT(datatable[[#This Row],[дата]],"ММ")</f>
        <v>09</v>
      </c>
      <c r="H9659" s="8">
        <v>82.756800000000013</v>
      </c>
      <c r="I9659" s="8">
        <v>31.043250000000004</v>
      </c>
      <c r="J9659" s="8">
        <f>datatable[[#This Row],[продажи_]]-datatable[[#This Row],[себестоимость_]]</f>
        <v>51.713550000000012</v>
      </c>
      <c r="L9659"/>
    </row>
    <row r="9660" spans="2:12" x14ac:dyDescent="0.4">
      <c r="B9660" s="5" t="s">
        <v>65</v>
      </c>
      <c r="C9660" s="5" t="s">
        <v>58</v>
      </c>
      <c r="D9660" s="5" t="s">
        <v>22</v>
      </c>
      <c r="E9660" s="5" t="s">
        <v>60</v>
      </c>
      <c r="F9660" s="6">
        <v>44470</v>
      </c>
      <c r="G9660" s="6" t="str">
        <f>TEXT(datatable[[#This Row],[дата]],"ММ")</f>
        <v>10</v>
      </c>
      <c r="H9660" s="8">
        <v>87.6828</v>
      </c>
      <c r="I9660" s="8">
        <v>31.536000000000001</v>
      </c>
      <c r="J9660" s="8">
        <f>datatable[[#This Row],[продажи_]]-datatable[[#This Row],[себестоимость_]]</f>
        <v>56.146799999999999</v>
      </c>
      <c r="L9660"/>
    </row>
    <row r="9661" spans="2:12" x14ac:dyDescent="0.4">
      <c r="B9661" s="5" t="s">
        <v>65</v>
      </c>
      <c r="C9661" s="5" t="s">
        <v>58</v>
      </c>
      <c r="D9661" s="5" t="s">
        <v>22</v>
      </c>
      <c r="E9661" s="5" t="s">
        <v>60</v>
      </c>
      <c r="F9661" s="6">
        <v>44501</v>
      </c>
      <c r="G9661" s="6" t="str">
        <f>TEXT(datatable[[#This Row],[дата]],"ММ")</f>
        <v>11</v>
      </c>
      <c r="H9661" s="8">
        <v>143.18240000000003</v>
      </c>
      <c r="I9661" s="8">
        <v>59.392799999999994</v>
      </c>
      <c r="J9661" s="8">
        <f>datatable[[#This Row],[продажи_]]-datatable[[#This Row],[себестоимость_]]</f>
        <v>83.789600000000036</v>
      </c>
      <c r="L9661"/>
    </row>
    <row r="9662" spans="2:12" x14ac:dyDescent="0.4">
      <c r="B9662" s="5" t="s">
        <v>65</v>
      </c>
      <c r="C9662" s="5" t="s">
        <v>58</v>
      </c>
      <c r="D9662" s="5" t="s">
        <v>22</v>
      </c>
      <c r="E9662" s="5" t="s">
        <v>60</v>
      </c>
      <c r="F9662" s="6">
        <v>44531</v>
      </c>
      <c r="G9662" s="6" t="str">
        <f>TEXT(datatable[[#This Row],[дата]],"ММ")</f>
        <v>12</v>
      </c>
      <c r="H9662" s="8">
        <v>133.3304</v>
      </c>
      <c r="I9662" s="8">
        <v>50.129100000000008</v>
      </c>
      <c r="J9662" s="8">
        <f>datatable[[#This Row],[продажи_]]-datatable[[#This Row],[себестоимость_]]</f>
        <v>83.201299999999989</v>
      </c>
      <c r="L9662"/>
    </row>
    <row r="9663" spans="2:12" x14ac:dyDescent="0.4">
      <c r="B9663" s="5" t="s">
        <v>65</v>
      </c>
      <c r="C9663" s="5" t="s">
        <v>58</v>
      </c>
      <c r="D9663" s="5" t="s">
        <v>22</v>
      </c>
      <c r="E9663" s="5" t="s">
        <v>8</v>
      </c>
      <c r="F9663" s="6">
        <v>44197</v>
      </c>
      <c r="G9663" s="6" t="str">
        <f>TEXT(datatable[[#This Row],[дата]],"ММ")</f>
        <v>01</v>
      </c>
      <c r="H9663" s="8">
        <v>48.007500000000007</v>
      </c>
      <c r="I9663" s="8">
        <v>39.443999999999996</v>
      </c>
      <c r="J9663" s="8">
        <f>datatable[[#This Row],[продажи_]]-datatable[[#This Row],[себестоимость_]]</f>
        <v>8.5635000000000119</v>
      </c>
      <c r="L9663"/>
    </row>
    <row r="9664" spans="2:12" x14ac:dyDescent="0.4">
      <c r="B9664" s="5" t="s">
        <v>65</v>
      </c>
      <c r="C9664" s="5" t="s">
        <v>58</v>
      </c>
      <c r="D9664" s="5" t="s">
        <v>22</v>
      </c>
      <c r="E9664" s="5" t="s">
        <v>8</v>
      </c>
      <c r="F9664" s="6">
        <v>44228</v>
      </c>
      <c r="G9664" s="6" t="str">
        <f>TEXT(datatable[[#This Row],[дата]],"ММ")</f>
        <v>02</v>
      </c>
      <c r="H9664" s="8">
        <v>66.345500000000001</v>
      </c>
      <c r="I9664" s="8">
        <v>53.526200000000003</v>
      </c>
      <c r="J9664" s="8">
        <f>datatable[[#This Row],[продажи_]]-datatable[[#This Row],[себестоимость_]]</f>
        <v>12.819299999999998</v>
      </c>
      <c r="L9664"/>
    </row>
    <row r="9665" spans="2:12" x14ac:dyDescent="0.4">
      <c r="B9665" s="5" t="s">
        <v>65</v>
      </c>
      <c r="C9665" s="5" t="s">
        <v>58</v>
      </c>
      <c r="D9665" s="5" t="s">
        <v>22</v>
      </c>
      <c r="E9665" s="5" t="s">
        <v>8</v>
      </c>
      <c r="F9665" s="6">
        <v>44256</v>
      </c>
      <c r="G9665" s="6" t="str">
        <f>TEXT(datatable[[#This Row],[дата]],"ММ")</f>
        <v>03</v>
      </c>
      <c r="H9665" s="8">
        <v>52.678500000000007</v>
      </c>
      <c r="I9665" s="8">
        <v>51.346400000000003</v>
      </c>
      <c r="J9665" s="8">
        <f>datatable[[#This Row],[продажи_]]-datatable[[#This Row],[себестоимость_]]</f>
        <v>1.3321000000000041</v>
      </c>
      <c r="L9665"/>
    </row>
    <row r="9666" spans="2:12" x14ac:dyDescent="0.4">
      <c r="B9666" s="5" t="s">
        <v>65</v>
      </c>
      <c r="C9666" s="5" t="s">
        <v>58</v>
      </c>
      <c r="D9666" s="5" t="s">
        <v>22</v>
      </c>
      <c r="E9666" s="5" t="s">
        <v>8</v>
      </c>
      <c r="F9666" s="6">
        <v>44287</v>
      </c>
      <c r="G9666" s="6" t="str">
        <f>TEXT(datatable[[#This Row],[дата]],"ММ")</f>
        <v>04</v>
      </c>
      <c r="H9666" s="8">
        <v>58.82</v>
      </c>
      <c r="I9666" s="8">
        <v>65.878399999999999</v>
      </c>
      <c r="J9666" s="8">
        <f>datatable[[#This Row],[продажи_]]-datatable[[#This Row],[себестоимость_]]</f>
        <v>-7.0583999999999989</v>
      </c>
      <c r="L9666"/>
    </row>
    <row r="9667" spans="2:12" x14ac:dyDescent="0.4">
      <c r="B9667" s="5" t="s">
        <v>65</v>
      </c>
      <c r="C9667" s="5" t="s">
        <v>58</v>
      </c>
      <c r="D9667" s="5" t="s">
        <v>22</v>
      </c>
      <c r="E9667" s="5" t="s">
        <v>8</v>
      </c>
      <c r="F9667" s="6">
        <v>44317</v>
      </c>
      <c r="G9667" s="6" t="str">
        <f>TEXT(datatable[[#This Row],[дата]],"ММ")</f>
        <v>05</v>
      </c>
      <c r="H9667" s="8">
        <v>70.843500000000006</v>
      </c>
      <c r="I9667" s="8">
        <v>38.752000000000002</v>
      </c>
      <c r="J9667" s="8">
        <f>datatable[[#This Row],[продажи_]]-datatable[[#This Row],[себестоимость_]]</f>
        <v>32.091500000000003</v>
      </c>
      <c r="L9667"/>
    </row>
    <row r="9668" spans="2:12" x14ac:dyDescent="0.4">
      <c r="B9668" s="5" t="s">
        <v>65</v>
      </c>
      <c r="C9668" s="5" t="s">
        <v>58</v>
      </c>
      <c r="D9668" s="5" t="s">
        <v>22</v>
      </c>
      <c r="E9668" s="5" t="s">
        <v>8</v>
      </c>
      <c r="F9668" s="6">
        <v>44348</v>
      </c>
      <c r="G9668" s="6" t="str">
        <f>TEXT(datatable[[#This Row],[дата]],"ММ")</f>
        <v>06</v>
      </c>
      <c r="H9668" s="8">
        <v>41.260500000000008</v>
      </c>
      <c r="I9668" s="8">
        <v>32.697000000000003</v>
      </c>
      <c r="J9668" s="8">
        <f>datatable[[#This Row],[продажи_]]-datatable[[#This Row],[себестоимость_]]</f>
        <v>8.5635000000000048</v>
      </c>
      <c r="L9668"/>
    </row>
    <row r="9669" spans="2:12" x14ac:dyDescent="0.4">
      <c r="B9669" s="5" t="s">
        <v>65</v>
      </c>
      <c r="C9669" s="5" t="s">
        <v>58</v>
      </c>
      <c r="D9669" s="5" t="s">
        <v>22</v>
      </c>
      <c r="E9669" s="5" t="s">
        <v>8</v>
      </c>
      <c r="F9669" s="6">
        <v>44378</v>
      </c>
      <c r="G9669" s="6" t="str">
        <f>TEXT(datatable[[#This Row],[дата]],"ММ")</f>
        <v>07</v>
      </c>
      <c r="H9669" s="8">
        <v>38.535750000000007</v>
      </c>
      <c r="I9669" s="8">
        <v>34.876800000000003</v>
      </c>
      <c r="J9669" s="8">
        <f>datatable[[#This Row],[продажи_]]-datatable[[#This Row],[себестоимость_]]</f>
        <v>3.6589500000000044</v>
      </c>
      <c r="L9669"/>
    </row>
    <row r="9670" spans="2:12" x14ac:dyDescent="0.4">
      <c r="B9670" s="5" t="s">
        <v>65</v>
      </c>
      <c r="C9670" s="5" t="s">
        <v>58</v>
      </c>
      <c r="D9670" s="5" t="s">
        <v>22</v>
      </c>
      <c r="E9670" s="5" t="s">
        <v>8</v>
      </c>
      <c r="F9670" s="6">
        <v>44409</v>
      </c>
      <c r="G9670" s="6" t="str">
        <f>TEXT(datatable[[#This Row],[дата]],"ММ")</f>
        <v>08</v>
      </c>
      <c r="H9670" s="8">
        <v>29.756</v>
      </c>
      <c r="I9670" s="8">
        <v>22.144000000000002</v>
      </c>
      <c r="J9670" s="8">
        <f>datatable[[#This Row],[продажи_]]-datatable[[#This Row],[себестоимость_]]</f>
        <v>7.6119999999999983</v>
      </c>
      <c r="L9670"/>
    </row>
    <row r="9671" spans="2:12" x14ac:dyDescent="0.4">
      <c r="B9671" s="5" t="s">
        <v>65</v>
      </c>
      <c r="C9671" s="5" t="s">
        <v>58</v>
      </c>
      <c r="D9671" s="5" t="s">
        <v>22</v>
      </c>
      <c r="E9671" s="5" t="s">
        <v>8</v>
      </c>
      <c r="F9671" s="6">
        <v>44440</v>
      </c>
      <c r="G9671" s="6" t="str">
        <f>TEXT(datatable[[#This Row],[дата]],"ММ")</f>
        <v>09</v>
      </c>
      <c r="H9671" s="8">
        <v>34.643250000000002</v>
      </c>
      <c r="I9671" s="8">
        <v>28.026</v>
      </c>
      <c r="J9671" s="8">
        <f>datatable[[#This Row],[продажи_]]-datatable[[#This Row],[себестоимость_]]</f>
        <v>6.6172500000000021</v>
      </c>
      <c r="L9671"/>
    </row>
    <row r="9672" spans="2:12" x14ac:dyDescent="0.4">
      <c r="B9672" s="5" t="s">
        <v>65</v>
      </c>
      <c r="C9672" s="5" t="s">
        <v>58</v>
      </c>
      <c r="D9672" s="5" t="s">
        <v>22</v>
      </c>
      <c r="E9672" s="5" t="s">
        <v>8</v>
      </c>
      <c r="F9672" s="6">
        <v>44470</v>
      </c>
      <c r="G9672" s="6" t="str">
        <f>TEXT(datatable[[#This Row],[дата]],"ММ")</f>
        <v>10</v>
      </c>
      <c r="H9672" s="8">
        <v>46.191000000000003</v>
      </c>
      <c r="I9672" s="8">
        <v>34.461600000000004</v>
      </c>
      <c r="J9672" s="8">
        <f>datatable[[#This Row],[продажи_]]-datatable[[#This Row],[себестоимость_]]</f>
        <v>11.729399999999998</v>
      </c>
      <c r="L9672"/>
    </row>
    <row r="9673" spans="2:12" x14ac:dyDescent="0.4">
      <c r="B9673" s="5" t="s">
        <v>65</v>
      </c>
      <c r="C9673" s="5" t="s">
        <v>58</v>
      </c>
      <c r="D9673" s="5" t="s">
        <v>22</v>
      </c>
      <c r="E9673" s="5" t="s">
        <v>8</v>
      </c>
      <c r="F9673" s="6">
        <v>44501</v>
      </c>
      <c r="G9673" s="6" t="str">
        <f>TEXT(datatable[[#This Row],[дата]],"ММ")</f>
        <v>11</v>
      </c>
      <c r="H9673" s="8">
        <v>63.664000000000009</v>
      </c>
      <c r="I9673" s="8">
        <v>45.395199999999996</v>
      </c>
      <c r="J9673" s="8">
        <f>datatable[[#This Row],[продажи_]]-datatable[[#This Row],[себестоимость_]]</f>
        <v>18.268800000000013</v>
      </c>
      <c r="L9673"/>
    </row>
    <row r="9674" spans="2:12" x14ac:dyDescent="0.4">
      <c r="B9674" s="5" t="s">
        <v>65</v>
      </c>
      <c r="C9674" s="5" t="s">
        <v>58</v>
      </c>
      <c r="D9674" s="5" t="s">
        <v>22</v>
      </c>
      <c r="E9674" s="5" t="s">
        <v>8</v>
      </c>
      <c r="F9674" s="6">
        <v>44531</v>
      </c>
      <c r="G9674" s="6" t="str">
        <f>TEXT(datatable[[#This Row],[дата]],"ММ")</f>
        <v>12</v>
      </c>
      <c r="H9674" s="8">
        <v>72.054500000000004</v>
      </c>
      <c r="I9674" s="8">
        <v>57.159199999999991</v>
      </c>
      <c r="J9674" s="8">
        <f>datatable[[#This Row],[продажи_]]-datatable[[#This Row],[себестоимость_]]</f>
        <v>14.895300000000013</v>
      </c>
      <c r="L9674"/>
    </row>
    <row r="9675" spans="2:12" x14ac:dyDescent="0.4">
      <c r="B9675" s="5" t="s">
        <v>65</v>
      </c>
      <c r="C9675" s="5" t="s">
        <v>58</v>
      </c>
      <c r="D9675" s="5" t="s">
        <v>22</v>
      </c>
      <c r="E9675" s="5" t="s">
        <v>61</v>
      </c>
      <c r="F9675" s="6">
        <v>44197</v>
      </c>
      <c r="G9675" s="6" t="str">
        <f>TEXT(datatable[[#This Row],[дата]],"ММ")</f>
        <v>01</v>
      </c>
      <c r="H9675" s="8">
        <v>24.123000000000001</v>
      </c>
      <c r="I9675" s="8">
        <v>15.333500000000003</v>
      </c>
      <c r="J9675" s="8">
        <f>datatable[[#This Row],[продажи_]]-datatable[[#This Row],[себестоимость_]]</f>
        <v>8.7894999999999985</v>
      </c>
      <c r="L9675"/>
    </row>
    <row r="9676" spans="2:12" x14ac:dyDescent="0.4">
      <c r="B9676" s="5" t="s">
        <v>65</v>
      </c>
      <c r="C9676" s="5" t="s">
        <v>58</v>
      </c>
      <c r="D9676" s="5" t="s">
        <v>22</v>
      </c>
      <c r="E9676" s="5" t="s">
        <v>61</v>
      </c>
      <c r="F9676" s="6">
        <v>44228</v>
      </c>
      <c r="G9676" s="6" t="str">
        <f>TEXT(datatable[[#This Row],[дата]],"ММ")</f>
        <v>02</v>
      </c>
      <c r="H9676" s="8">
        <v>29.901300000000003</v>
      </c>
      <c r="I9676" s="8">
        <v>20.152600000000003</v>
      </c>
      <c r="J9676" s="8">
        <f>datatable[[#This Row],[продажи_]]-datatable[[#This Row],[себестоимость_]]</f>
        <v>9.7486999999999995</v>
      </c>
      <c r="L9676"/>
    </row>
    <row r="9677" spans="2:12" x14ac:dyDescent="0.4">
      <c r="B9677" s="5" t="s">
        <v>65</v>
      </c>
      <c r="C9677" s="5" t="s">
        <v>58</v>
      </c>
      <c r="D9677" s="5" t="s">
        <v>22</v>
      </c>
      <c r="E9677" s="5" t="s">
        <v>61</v>
      </c>
      <c r="F9677" s="6">
        <v>44256</v>
      </c>
      <c r="G9677" s="6" t="str">
        <f>TEXT(datatable[[#This Row],[дата]],"ММ")</f>
        <v>03</v>
      </c>
      <c r="H9677" s="8">
        <v>35.343000000000004</v>
      </c>
      <c r="I9677" s="8">
        <v>25.241300000000003</v>
      </c>
      <c r="J9677" s="8">
        <f>datatable[[#This Row],[продажи_]]-datatable[[#This Row],[себестоимость_]]</f>
        <v>10.101700000000001</v>
      </c>
      <c r="L9677"/>
    </row>
    <row r="9678" spans="2:12" x14ac:dyDescent="0.4">
      <c r="B9678" s="5" t="s">
        <v>65</v>
      </c>
      <c r="C9678" s="5" t="s">
        <v>58</v>
      </c>
      <c r="D9678" s="5" t="s">
        <v>22</v>
      </c>
      <c r="E9678" s="5" t="s">
        <v>61</v>
      </c>
      <c r="F9678" s="6">
        <v>44287</v>
      </c>
      <c r="G9678" s="6" t="str">
        <f>TEXT(datatable[[#This Row],[дата]],"ММ")</f>
        <v>04</v>
      </c>
      <c r="H9678" s="8">
        <v>40.392000000000003</v>
      </c>
      <c r="I9678" s="8">
        <v>26.151199999999999</v>
      </c>
      <c r="J9678" s="8">
        <f>datatable[[#This Row],[продажи_]]-datatable[[#This Row],[себестоимость_]]</f>
        <v>14.240800000000004</v>
      </c>
      <c r="L9678"/>
    </row>
    <row r="9679" spans="2:12" x14ac:dyDescent="0.4">
      <c r="B9679" s="5" t="s">
        <v>65</v>
      </c>
      <c r="C9679" s="5" t="s">
        <v>58</v>
      </c>
      <c r="D9679" s="5" t="s">
        <v>22</v>
      </c>
      <c r="E9679" s="5" t="s">
        <v>61</v>
      </c>
      <c r="F9679" s="6">
        <v>44317</v>
      </c>
      <c r="G9679" s="6" t="str">
        <f>TEXT(datatable[[#This Row],[дата]],"ММ")</f>
        <v>05</v>
      </c>
      <c r="H9679" s="8">
        <v>44.375099999999996</v>
      </c>
      <c r="I9679" s="8">
        <v>21.938700000000001</v>
      </c>
      <c r="J9679" s="8">
        <f>datatable[[#This Row],[продажи_]]-datatable[[#This Row],[себестоимость_]]</f>
        <v>22.436399999999995</v>
      </c>
      <c r="L9679"/>
    </row>
    <row r="9680" spans="2:12" x14ac:dyDescent="0.4">
      <c r="B9680" s="5" t="s">
        <v>65</v>
      </c>
      <c r="C9680" s="5" t="s">
        <v>58</v>
      </c>
      <c r="D9680" s="5" t="s">
        <v>22</v>
      </c>
      <c r="E9680" s="5" t="s">
        <v>61</v>
      </c>
      <c r="F9680" s="6">
        <v>44348</v>
      </c>
      <c r="G9680" s="6" t="str">
        <f>TEXT(datatable[[#This Row],[дата]],"ММ")</f>
        <v>06</v>
      </c>
      <c r="H9680" s="8">
        <v>21.45825</v>
      </c>
      <c r="I9680" s="8">
        <v>16.378200000000003</v>
      </c>
      <c r="J9680" s="8">
        <f>datatable[[#This Row],[продажи_]]-datatable[[#This Row],[себестоимость_]]</f>
        <v>5.0800499999999964</v>
      </c>
      <c r="L9680"/>
    </row>
    <row r="9681" spans="2:12" x14ac:dyDescent="0.4">
      <c r="B9681" s="5" t="s">
        <v>65</v>
      </c>
      <c r="C9681" s="5" t="s">
        <v>58</v>
      </c>
      <c r="D9681" s="5" t="s">
        <v>22</v>
      </c>
      <c r="E9681" s="5" t="s">
        <v>61</v>
      </c>
      <c r="F9681" s="6">
        <v>44378</v>
      </c>
      <c r="G9681" s="6" t="str">
        <f>TEXT(datatable[[#This Row],[дата]],"ММ")</f>
        <v>07</v>
      </c>
      <c r="H9681" s="8">
        <v>25.7499</v>
      </c>
      <c r="I9681" s="8">
        <v>16.529850000000003</v>
      </c>
      <c r="J9681" s="8">
        <f>datatable[[#This Row],[продажи_]]-datatable[[#This Row],[себестоимость_]]</f>
        <v>9.220049999999997</v>
      </c>
      <c r="L9681"/>
    </row>
    <row r="9682" spans="2:12" x14ac:dyDescent="0.4">
      <c r="B9682" s="5" t="s">
        <v>65</v>
      </c>
      <c r="C9682" s="5" t="s">
        <v>58</v>
      </c>
      <c r="D9682" s="5" t="s">
        <v>22</v>
      </c>
      <c r="E9682" s="5" t="s">
        <v>61</v>
      </c>
      <c r="F9682" s="6">
        <v>44409</v>
      </c>
      <c r="G9682" s="6" t="str">
        <f>TEXT(datatable[[#This Row],[дата]],"ММ")</f>
        <v>08</v>
      </c>
      <c r="H9682" s="8">
        <v>19.074000000000002</v>
      </c>
      <c r="I9682" s="8">
        <v>13.0756</v>
      </c>
      <c r="J9682" s="8">
        <f>datatable[[#This Row],[продажи_]]-datatable[[#This Row],[себестоимость_]]</f>
        <v>5.998400000000002</v>
      </c>
      <c r="L9682"/>
    </row>
    <row r="9683" spans="2:12" x14ac:dyDescent="0.4">
      <c r="B9683" s="5" t="s">
        <v>65</v>
      </c>
      <c r="C9683" s="5" t="s">
        <v>58</v>
      </c>
      <c r="D9683" s="5" t="s">
        <v>22</v>
      </c>
      <c r="E9683" s="5" t="s">
        <v>61</v>
      </c>
      <c r="F9683" s="6">
        <v>44440</v>
      </c>
      <c r="G9683" s="6" t="str">
        <f>TEXT(datatable[[#This Row],[дата]],"ММ")</f>
        <v>09</v>
      </c>
      <c r="H9683" s="8">
        <v>24.992550000000001</v>
      </c>
      <c r="I9683" s="8">
        <v>16.529850000000003</v>
      </c>
      <c r="J9683" s="8">
        <f>datatable[[#This Row],[продажи_]]-datatable[[#This Row],[себестоимость_]]</f>
        <v>8.4626999999999981</v>
      </c>
      <c r="L9683"/>
    </row>
    <row r="9684" spans="2:12" x14ac:dyDescent="0.4">
      <c r="B9684" s="5" t="s">
        <v>65</v>
      </c>
      <c r="C9684" s="5" t="s">
        <v>58</v>
      </c>
      <c r="D9684" s="5" t="s">
        <v>22</v>
      </c>
      <c r="E9684" s="5" t="s">
        <v>61</v>
      </c>
      <c r="F9684" s="6">
        <v>44470</v>
      </c>
      <c r="G9684" s="6" t="str">
        <f>TEXT(datatable[[#This Row],[дата]],"ММ")</f>
        <v>10</v>
      </c>
      <c r="H9684" s="8">
        <v>39.718800000000002</v>
      </c>
      <c r="I9684" s="8">
        <v>16.782599999999999</v>
      </c>
      <c r="J9684" s="8">
        <f>datatable[[#This Row],[продажи_]]-datatable[[#This Row],[себестоимость_]]</f>
        <v>22.936200000000003</v>
      </c>
      <c r="L9684"/>
    </row>
    <row r="9685" spans="2:12" x14ac:dyDescent="0.4">
      <c r="B9685" s="5" t="s">
        <v>65</v>
      </c>
      <c r="C9685" s="5" t="s">
        <v>58</v>
      </c>
      <c r="D9685" s="5" t="s">
        <v>22</v>
      </c>
      <c r="E9685" s="5" t="s">
        <v>61</v>
      </c>
      <c r="F9685" s="6">
        <v>44501</v>
      </c>
      <c r="G9685" s="6" t="str">
        <f>TEXT(datatable[[#This Row],[дата]],"ММ")</f>
        <v>11</v>
      </c>
      <c r="H9685" s="8">
        <v>47.572800000000008</v>
      </c>
      <c r="I9685" s="8">
        <v>26.151199999999999</v>
      </c>
      <c r="J9685" s="8">
        <f>datatable[[#This Row],[продажи_]]-datatable[[#This Row],[себестоимость_]]</f>
        <v>21.421600000000009</v>
      </c>
      <c r="L9685"/>
    </row>
    <row r="9686" spans="2:12" x14ac:dyDescent="0.4">
      <c r="B9686" s="5" t="s">
        <v>65</v>
      </c>
      <c r="C9686" s="5" t="s">
        <v>58</v>
      </c>
      <c r="D9686" s="5" t="s">
        <v>22</v>
      </c>
      <c r="E9686" s="5" t="s">
        <v>61</v>
      </c>
      <c r="F9686" s="6">
        <v>44531</v>
      </c>
      <c r="G9686" s="6" t="str">
        <f>TEXT(datatable[[#This Row],[дата]],"ММ")</f>
        <v>12</v>
      </c>
      <c r="H9686" s="8">
        <v>32.2014</v>
      </c>
      <c r="I9686" s="8">
        <v>20.051500000000001</v>
      </c>
      <c r="J9686" s="8">
        <f>datatable[[#This Row],[продажи_]]-datatable[[#This Row],[себестоимость_]]</f>
        <v>12.149899999999999</v>
      </c>
      <c r="L9686"/>
    </row>
    <row r="9687" spans="2:12" x14ac:dyDescent="0.4">
      <c r="B9687" s="5" t="s">
        <v>65</v>
      </c>
      <c r="C9687" s="5" t="s">
        <v>58</v>
      </c>
      <c r="D9687" s="5" t="s">
        <v>22</v>
      </c>
      <c r="E9687" s="5" t="s">
        <v>62</v>
      </c>
      <c r="F9687" s="6">
        <v>44197</v>
      </c>
      <c r="G9687" s="6" t="str">
        <f>TEXT(datatable[[#This Row],[дата]],"ММ")</f>
        <v>01</v>
      </c>
      <c r="H9687" s="8">
        <v>66.73599999999999</v>
      </c>
      <c r="I9687" s="8">
        <v>39.7425</v>
      </c>
      <c r="J9687" s="8">
        <f>datatable[[#This Row],[продажи_]]-datatable[[#This Row],[себестоимость_]]</f>
        <v>26.99349999999999</v>
      </c>
      <c r="L9687"/>
    </row>
    <row r="9688" spans="2:12" x14ac:dyDescent="0.4">
      <c r="B9688" s="5" t="s">
        <v>65</v>
      </c>
      <c r="C9688" s="5" t="s">
        <v>58</v>
      </c>
      <c r="D9688" s="5" t="s">
        <v>22</v>
      </c>
      <c r="E9688" s="5" t="s">
        <v>62</v>
      </c>
      <c r="F9688" s="6">
        <v>44228</v>
      </c>
      <c r="G9688" s="6" t="str">
        <f>TEXT(datatable[[#This Row],[дата]],"ММ")</f>
        <v>02</v>
      </c>
      <c r="H9688" s="8">
        <v>107.32799999999999</v>
      </c>
      <c r="I9688" s="8">
        <v>52.157299999999999</v>
      </c>
      <c r="J9688" s="8">
        <f>datatable[[#This Row],[продажи_]]-datatable[[#This Row],[себестоимость_]]</f>
        <v>55.170699999999989</v>
      </c>
      <c r="L9688"/>
    </row>
    <row r="9689" spans="2:12" x14ac:dyDescent="0.4">
      <c r="B9689" s="5" t="s">
        <v>65</v>
      </c>
      <c r="C9689" s="5" t="s">
        <v>58</v>
      </c>
      <c r="D9689" s="5" t="s">
        <v>22</v>
      </c>
      <c r="E9689" s="5" t="s">
        <v>62</v>
      </c>
      <c r="F9689" s="6">
        <v>44256</v>
      </c>
      <c r="G9689" s="6" t="str">
        <f>TEXT(datatable[[#This Row],[дата]],"ММ")</f>
        <v>03</v>
      </c>
      <c r="H9689" s="8">
        <v>97.283200000000008</v>
      </c>
      <c r="I9689" s="8">
        <v>48.750800000000005</v>
      </c>
      <c r="J9689" s="8">
        <f>datatable[[#This Row],[продажи_]]-datatable[[#This Row],[себестоимость_]]</f>
        <v>48.532400000000003</v>
      </c>
      <c r="L9689"/>
    </row>
    <row r="9690" spans="2:12" x14ac:dyDescent="0.4">
      <c r="B9690" s="5" t="s">
        <v>65</v>
      </c>
      <c r="C9690" s="5" t="s">
        <v>58</v>
      </c>
      <c r="D9690" s="5" t="s">
        <v>22</v>
      </c>
      <c r="E9690" s="5" t="s">
        <v>62</v>
      </c>
      <c r="F9690" s="6">
        <v>44287</v>
      </c>
      <c r="G9690" s="6" t="str">
        <f>TEXT(datatable[[#This Row],[дата]],"ММ")</f>
        <v>04</v>
      </c>
      <c r="H9690" s="8">
        <v>127.69279999999999</v>
      </c>
      <c r="I9690" s="8">
        <v>54.504000000000005</v>
      </c>
      <c r="J9690" s="8">
        <f>datatable[[#This Row],[продажи_]]-datatable[[#This Row],[себестоимость_]]</f>
        <v>73.188799999999986</v>
      </c>
      <c r="L9690"/>
    </row>
    <row r="9691" spans="2:12" x14ac:dyDescent="0.4">
      <c r="B9691" s="5" t="s">
        <v>65</v>
      </c>
      <c r="C9691" s="5" t="s">
        <v>58</v>
      </c>
      <c r="D9691" s="5" t="s">
        <v>22</v>
      </c>
      <c r="E9691" s="5" t="s">
        <v>62</v>
      </c>
      <c r="F9691" s="6">
        <v>44317</v>
      </c>
      <c r="G9691" s="6" t="str">
        <f>TEXT(datatable[[#This Row],[дата]],"ММ")</f>
        <v>05</v>
      </c>
      <c r="H9691" s="8">
        <v>90.540800000000004</v>
      </c>
      <c r="I9691" s="8">
        <v>51.400300000000001</v>
      </c>
      <c r="J9691" s="8">
        <f>datatable[[#This Row],[продажи_]]-datatable[[#This Row],[себестоимость_]]</f>
        <v>39.140500000000003</v>
      </c>
      <c r="L9691"/>
    </row>
    <row r="9692" spans="2:12" x14ac:dyDescent="0.4">
      <c r="B9692" s="5" t="s">
        <v>65</v>
      </c>
      <c r="C9692" s="5" t="s">
        <v>58</v>
      </c>
      <c r="D9692" s="5" t="s">
        <v>22</v>
      </c>
      <c r="E9692" s="5" t="s">
        <v>62</v>
      </c>
      <c r="F9692" s="6">
        <v>44348</v>
      </c>
      <c r="G9692" s="6" t="str">
        <f>TEXT(datatable[[#This Row],[дата]],"ММ")</f>
        <v>06</v>
      </c>
      <c r="H9692" s="8">
        <v>62.539200000000001</v>
      </c>
      <c r="I9692" s="8">
        <v>36.790199999999999</v>
      </c>
      <c r="J9692" s="8">
        <f>datatable[[#This Row],[продажи_]]-datatable[[#This Row],[себестоимость_]]</f>
        <v>25.749000000000002</v>
      </c>
      <c r="L9692"/>
    </row>
    <row r="9693" spans="2:12" x14ac:dyDescent="0.4">
      <c r="B9693" s="5" t="s">
        <v>65</v>
      </c>
      <c r="C9693" s="5" t="s">
        <v>58</v>
      </c>
      <c r="D9693" s="5" t="s">
        <v>22</v>
      </c>
      <c r="E9693" s="5" t="s">
        <v>62</v>
      </c>
      <c r="F9693" s="6">
        <v>44378</v>
      </c>
      <c r="G9693" s="6" t="str">
        <f>TEXT(datatable[[#This Row],[дата]],"ММ")</f>
        <v>07</v>
      </c>
      <c r="H9693" s="8">
        <v>56.347200000000001</v>
      </c>
      <c r="I9693" s="8">
        <v>29.636549999999996</v>
      </c>
      <c r="J9693" s="8">
        <f>datatable[[#This Row],[продажи_]]-datatable[[#This Row],[себестоимость_]]</f>
        <v>26.710650000000005</v>
      </c>
      <c r="L9693"/>
    </row>
    <row r="9694" spans="2:12" x14ac:dyDescent="0.4">
      <c r="B9694" s="5" t="s">
        <v>65</v>
      </c>
      <c r="C9694" s="5" t="s">
        <v>58</v>
      </c>
      <c r="D9694" s="5" t="s">
        <v>22</v>
      </c>
      <c r="E9694" s="5" t="s">
        <v>62</v>
      </c>
      <c r="F9694" s="6">
        <v>44409</v>
      </c>
      <c r="G9694" s="6" t="str">
        <f>TEXT(datatable[[#This Row],[дата]],"ММ")</f>
        <v>08</v>
      </c>
      <c r="H9694" s="8">
        <v>59.993600000000001</v>
      </c>
      <c r="I9694" s="8">
        <v>34.821999999999996</v>
      </c>
      <c r="J9694" s="8">
        <f>datatable[[#This Row],[продажи_]]-datatable[[#This Row],[себестоимость_]]</f>
        <v>25.171600000000005</v>
      </c>
      <c r="L9694"/>
    </row>
    <row r="9695" spans="2:12" x14ac:dyDescent="0.4">
      <c r="B9695" s="5" t="s">
        <v>65</v>
      </c>
      <c r="C9695" s="5" t="s">
        <v>58</v>
      </c>
      <c r="D9695" s="5" t="s">
        <v>22</v>
      </c>
      <c r="E9695" s="5" t="s">
        <v>62</v>
      </c>
      <c r="F9695" s="6">
        <v>44440</v>
      </c>
      <c r="G9695" s="6" t="str">
        <f>TEXT(datatable[[#This Row],[дата]],"ММ")</f>
        <v>09</v>
      </c>
      <c r="H9695" s="8">
        <v>65.016000000000005</v>
      </c>
      <c r="I9695" s="8">
        <v>37.471499999999999</v>
      </c>
      <c r="J9695" s="8">
        <f>datatable[[#This Row],[продажи_]]-datatable[[#This Row],[себестоимость_]]</f>
        <v>27.544500000000006</v>
      </c>
      <c r="L9695"/>
    </row>
    <row r="9696" spans="2:12" x14ac:dyDescent="0.4">
      <c r="B9696" s="5" t="s">
        <v>65</v>
      </c>
      <c r="C9696" s="5" t="s">
        <v>58</v>
      </c>
      <c r="D9696" s="5" t="s">
        <v>22</v>
      </c>
      <c r="E9696" s="5" t="s">
        <v>62</v>
      </c>
      <c r="F9696" s="6">
        <v>44470</v>
      </c>
      <c r="G9696" s="6" t="str">
        <f>TEXT(datatable[[#This Row],[дата]],"ММ")</f>
        <v>10</v>
      </c>
      <c r="H9696" s="8">
        <v>70.176000000000002</v>
      </c>
      <c r="I9696" s="8">
        <v>48.145200000000003</v>
      </c>
      <c r="J9696" s="8">
        <f>datatable[[#This Row],[продажи_]]-datatable[[#This Row],[себестоимость_]]</f>
        <v>22.030799999999999</v>
      </c>
      <c r="L9696"/>
    </row>
    <row r="9697" spans="2:12" x14ac:dyDescent="0.4">
      <c r="B9697" s="5" t="s">
        <v>65</v>
      </c>
      <c r="C9697" s="5" t="s">
        <v>58</v>
      </c>
      <c r="D9697" s="5" t="s">
        <v>22</v>
      </c>
      <c r="E9697" s="5" t="s">
        <v>62</v>
      </c>
      <c r="F9697" s="6">
        <v>44501</v>
      </c>
      <c r="G9697" s="6" t="str">
        <f>TEXT(datatable[[#This Row],[дата]],"ММ")</f>
        <v>11</v>
      </c>
      <c r="H9697" s="8">
        <v>100.1728</v>
      </c>
      <c r="I9697" s="8">
        <v>56.320800000000006</v>
      </c>
      <c r="J9697" s="8">
        <f>datatable[[#This Row],[продажи_]]-datatable[[#This Row],[себестоимость_]]</f>
        <v>43.85199999999999</v>
      </c>
      <c r="L9697"/>
    </row>
    <row r="9698" spans="2:12" x14ac:dyDescent="0.4">
      <c r="B9698" s="5" t="s">
        <v>65</v>
      </c>
      <c r="C9698" s="5" t="s">
        <v>58</v>
      </c>
      <c r="D9698" s="5" t="s">
        <v>22</v>
      </c>
      <c r="E9698" s="5" t="s">
        <v>62</v>
      </c>
      <c r="F9698" s="6">
        <v>44531</v>
      </c>
      <c r="G9698" s="6" t="str">
        <f>TEXT(datatable[[#This Row],[дата]],"ММ")</f>
        <v>12</v>
      </c>
      <c r="H9698" s="8">
        <v>98.246400000000008</v>
      </c>
      <c r="I9698" s="8">
        <v>54.049800000000005</v>
      </c>
      <c r="J9698" s="8">
        <f>datatable[[#This Row],[продажи_]]-datatable[[#This Row],[себестоимость_]]</f>
        <v>44.196600000000004</v>
      </c>
      <c r="L9698"/>
    </row>
    <row r="9699" spans="2:12" x14ac:dyDescent="0.4">
      <c r="B9699" s="5" t="s">
        <v>65</v>
      </c>
      <c r="C9699" s="5" t="s">
        <v>58</v>
      </c>
      <c r="D9699" s="5" t="s">
        <v>22</v>
      </c>
      <c r="E9699" s="5" t="s">
        <v>9</v>
      </c>
      <c r="F9699" s="6">
        <v>44197</v>
      </c>
      <c r="G9699" s="6" t="str">
        <f>TEXT(datatable[[#This Row],[дата]],"ММ")</f>
        <v>01</v>
      </c>
      <c r="H9699" s="8">
        <v>59.143000000000001</v>
      </c>
      <c r="I9699" s="8">
        <v>46.052500000000002</v>
      </c>
      <c r="J9699" s="8">
        <f>datatable[[#This Row],[продажи_]]-datatable[[#This Row],[себестоимость_]]</f>
        <v>13.090499999999999</v>
      </c>
      <c r="L9699"/>
    </row>
    <row r="9700" spans="2:12" x14ac:dyDescent="0.4">
      <c r="B9700" s="5" t="s">
        <v>65</v>
      </c>
      <c r="C9700" s="5" t="s">
        <v>58</v>
      </c>
      <c r="D9700" s="5" t="s">
        <v>22</v>
      </c>
      <c r="E9700" s="5" t="s">
        <v>9</v>
      </c>
      <c r="F9700" s="6">
        <v>44228</v>
      </c>
      <c r="G9700" s="6" t="str">
        <f>TEXT(datatable[[#This Row],[дата]],"ММ")</f>
        <v>02</v>
      </c>
      <c r="H9700" s="8">
        <v>72.963149999999999</v>
      </c>
      <c r="I9700" s="8">
        <v>65.91</v>
      </c>
      <c r="J9700" s="8">
        <f>datatable[[#This Row],[продажи_]]-datatable[[#This Row],[себестоимость_]]</f>
        <v>7.0531500000000023</v>
      </c>
      <c r="L9700"/>
    </row>
    <row r="9701" spans="2:12" x14ac:dyDescent="0.4">
      <c r="B9701" s="5" t="s">
        <v>65</v>
      </c>
      <c r="C9701" s="5" t="s">
        <v>58</v>
      </c>
      <c r="D9701" s="5" t="s">
        <v>22</v>
      </c>
      <c r="E9701" s="5" t="s">
        <v>9</v>
      </c>
      <c r="F9701" s="6">
        <v>44256</v>
      </c>
      <c r="G9701" s="6" t="str">
        <f>TEXT(datatable[[#This Row],[дата]],"ММ")</f>
        <v>03</v>
      </c>
      <c r="H9701" s="8">
        <v>92.094099999999997</v>
      </c>
      <c r="I9701" s="8">
        <v>69.796999999999997</v>
      </c>
      <c r="J9701" s="8">
        <f>datatable[[#This Row],[продажи_]]-datatable[[#This Row],[себестоимость_]]</f>
        <v>22.2971</v>
      </c>
      <c r="L9701"/>
    </row>
    <row r="9702" spans="2:12" x14ac:dyDescent="0.4">
      <c r="B9702" s="5" t="s">
        <v>65</v>
      </c>
      <c r="C9702" s="5" t="s">
        <v>58</v>
      </c>
      <c r="D9702" s="5" t="s">
        <v>22</v>
      </c>
      <c r="E9702" s="5" t="s">
        <v>9</v>
      </c>
      <c r="F9702" s="6">
        <v>44287</v>
      </c>
      <c r="G9702" s="6" t="str">
        <f>TEXT(datatable[[#This Row],[дата]],"ММ")</f>
        <v>04</v>
      </c>
      <c r="H9702" s="8">
        <v>98.491200000000006</v>
      </c>
      <c r="I9702" s="8">
        <v>73.683999999999997</v>
      </c>
      <c r="J9702" s="8">
        <f>datatable[[#This Row],[продажи_]]-datatable[[#This Row],[себестоимость_]]</f>
        <v>24.807200000000009</v>
      </c>
      <c r="L9702"/>
    </row>
    <row r="9703" spans="2:12" x14ac:dyDescent="0.4">
      <c r="B9703" s="5" t="s">
        <v>65</v>
      </c>
      <c r="C9703" s="5" t="s">
        <v>58</v>
      </c>
      <c r="D9703" s="5" t="s">
        <v>22</v>
      </c>
      <c r="E9703" s="5" t="s">
        <v>9</v>
      </c>
      <c r="F9703" s="6">
        <v>44317</v>
      </c>
      <c r="G9703" s="6" t="str">
        <f>TEXT(datatable[[#This Row],[дата]],"ММ")</f>
        <v>05</v>
      </c>
      <c r="H9703" s="8">
        <v>92.939000000000007</v>
      </c>
      <c r="I9703" s="8">
        <v>50.869</v>
      </c>
      <c r="J9703" s="8">
        <f>datatable[[#This Row],[продажи_]]-datatable[[#This Row],[себестоимость_]]</f>
        <v>42.070000000000007</v>
      </c>
      <c r="L9703"/>
    </row>
    <row r="9704" spans="2:12" x14ac:dyDescent="0.4">
      <c r="B9704" s="5" t="s">
        <v>65</v>
      </c>
      <c r="C9704" s="5" t="s">
        <v>58</v>
      </c>
      <c r="D9704" s="5" t="s">
        <v>22</v>
      </c>
      <c r="E9704" s="5" t="s">
        <v>9</v>
      </c>
      <c r="F9704" s="6">
        <v>44348</v>
      </c>
      <c r="G9704" s="6" t="str">
        <f>TEXT(datatable[[#This Row],[дата]],"ММ")</f>
        <v>06</v>
      </c>
      <c r="H9704" s="8">
        <v>55.401299999999999</v>
      </c>
      <c r="I9704" s="8">
        <v>41.447250000000004</v>
      </c>
      <c r="J9704" s="8">
        <f>datatable[[#This Row],[продажи_]]-datatable[[#This Row],[себестоимость_]]</f>
        <v>13.954049999999995</v>
      </c>
      <c r="L9704"/>
    </row>
    <row r="9705" spans="2:12" x14ac:dyDescent="0.4">
      <c r="B9705" s="5" t="s">
        <v>65</v>
      </c>
      <c r="C9705" s="5" t="s">
        <v>58</v>
      </c>
      <c r="D9705" s="5" t="s">
        <v>22</v>
      </c>
      <c r="E9705" s="5" t="s">
        <v>9</v>
      </c>
      <c r="F9705" s="6">
        <v>44378</v>
      </c>
      <c r="G9705" s="6" t="str">
        <f>TEXT(datatable[[#This Row],[дата]],"ММ")</f>
        <v>07</v>
      </c>
      <c r="H9705" s="8">
        <v>55.944449999999996</v>
      </c>
      <c r="I9705" s="8">
        <v>38.785499999999999</v>
      </c>
      <c r="J9705" s="8">
        <f>datatable[[#This Row],[продажи_]]-datatable[[#This Row],[себестоимость_]]</f>
        <v>17.158949999999997</v>
      </c>
      <c r="L9705"/>
    </row>
    <row r="9706" spans="2:12" x14ac:dyDescent="0.4">
      <c r="B9706" s="5" t="s">
        <v>65</v>
      </c>
      <c r="C9706" s="5" t="s">
        <v>58</v>
      </c>
      <c r="D9706" s="5" t="s">
        <v>22</v>
      </c>
      <c r="E9706" s="5" t="s">
        <v>9</v>
      </c>
      <c r="F9706" s="6">
        <v>44409</v>
      </c>
      <c r="G9706" s="6" t="str">
        <f>TEXT(datatable[[#This Row],[дата]],"ММ")</f>
        <v>08</v>
      </c>
      <c r="H9706" s="8">
        <v>49.245600000000003</v>
      </c>
      <c r="I9706" s="8">
        <v>35.49</v>
      </c>
      <c r="J9706" s="8">
        <f>datatable[[#This Row],[продажи_]]-datatable[[#This Row],[себестоимость_]]</f>
        <v>13.755600000000001</v>
      </c>
      <c r="L9706"/>
    </row>
    <row r="9707" spans="2:12" x14ac:dyDescent="0.4">
      <c r="B9707" s="5" t="s">
        <v>65</v>
      </c>
      <c r="C9707" s="5" t="s">
        <v>58</v>
      </c>
      <c r="D9707" s="5" t="s">
        <v>22</v>
      </c>
      <c r="E9707" s="5" t="s">
        <v>9</v>
      </c>
      <c r="F9707" s="6">
        <v>44440</v>
      </c>
      <c r="G9707" s="6" t="str">
        <f>TEXT(datatable[[#This Row],[дата]],"ММ")</f>
        <v>09</v>
      </c>
      <c r="H9707" s="8">
        <v>56.4876</v>
      </c>
      <c r="I9707" s="8">
        <v>32.701499999999996</v>
      </c>
      <c r="J9707" s="8">
        <f>datatable[[#This Row],[продажи_]]-datatable[[#This Row],[себестоимость_]]</f>
        <v>23.786100000000005</v>
      </c>
      <c r="L9707"/>
    </row>
    <row r="9708" spans="2:12" x14ac:dyDescent="0.4">
      <c r="B9708" s="5" t="s">
        <v>65</v>
      </c>
      <c r="C9708" s="5" t="s">
        <v>58</v>
      </c>
      <c r="D9708" s="5" t="s">
        <v>22</v>
      </c>
      <c r="E9708" s="5" t="s">
        <v>9</v>
      </c>
      <c r="F9708" s="6">
        <v>44470</v>
      </c>
      <c r="G9708" s="6" t="str">
        <f>TEXT(datatable[[#This Row],[дата]],"ММ")</f>
        <v>10</v>
      </c>
      <c r="H9708" s="8">
        <v>64.453800000000001</v>
      </c>
      <c r="I9708" s="8">
        <v>59.319000000000003</v>
      </c>
      <c r="J9708" s="8">
        <f>datatable[[#This Row],[продажи_]]-datatable[[#This Row],[себестоимость_]]</f>
        <v>5.1347999999999985</v>
      </c>
      <c r="L9708"/>
    </row>
    <row r="9709" spans="2:12" x14ac:dyDescent="0.4">
      <c r="B9709" s="5" t="s">
        <v>65</v>
      </c>
      <c r="C9709" s="5" t="s">
        <v>58</v>
      </c>
      <c r="D9709" s="5" t="s">
        <v>22</v>
      </c>
      <c r="E9709" s="5" t="s">
        <v>9</v>
      </c>
      <c r="F9709" s="6">
        <v>44501</v>
      </c>
      <c r="G9709" s="6" t="str">
        <f>TEXT(datatable[[#This Row],[дата]],"ММ")</f>
        <v>11</v>
      </c>
      <c r="H9709" s="8">
        <v>78.213600000000014</v>
      </c>
      <c r="I9709" s="8">
        <v>61.515999999999998</v>
      </c>
      <c r="J9709" s="8">
        <f>datatable[[#This Row],[продажи_]]-datatable[[#This Row],[себестоимость_]]</f>
        <v>16.697600000000016</v>
      </c>
      <c r="L9709"/>
    </row>
    <row r="9710" spans="2:12" x14ac:dyDescent="0.4">
      <c r="B9710" s="5" t="s">
        <v>65</v>
      </c>
      <c r="C9710" s="5" t="s">
        <v>58</v>
      </c>
      <c r="D9710" s="5" t="s">
        <v>22</v>
      </c>
      <c r="E9710" s="5" t="s">
        <v>9</v>
      </c>
      <c r="F9710" s="6">
        <v>44531</v>
      </c>
      <c r="G9710" s="6" t="str">
        <f>TEXT(datatable[[#This Row],[дата]],"ММ")</f>
        <v>12</v>
      </c>
      <c r="H9710" s="8">
        <v>80.265499999999989</v>
      </c>
      <c r="I9710" s="8">
        <v>49.094499999999996</v>
      </c>
      <c r="J9710" s="8">
        <f>datatable[[#This Row],[продажи_]]-datatable[[#This Row],[себестоимость_]]</f>
        <v>31.170999999999992</v>
      </c>
      <c r="L9710"/>
    </row>
    <row r="9711" spans="2:12" x14ac:dyDescent="0.4">
      <c r="B9711" s="5" t="s">
        <v>65</v>
      </c>
      <c r="C9711" s="5" t="s">
        <v>58</v>
      </c>
      <c r="D9711" s="5" t="s">
        <v>22</v>
      </c>
      <c r="E9711" s="5" t="s">
        <v>10</v>
      </c>
      <c r="F9711" s="6">
        <v>44197</v>
      </c>
      <c r="G9711" s="6" t="str">
        <f>TEXT(datatable[[#This Row],[дата]],"ММ")</f>
        <v>01</v>
      </c>
      <c r="H9711" s="8">
        <v>20.747999999999998</v>
      </c>
      <c r="I9711" s="8">
        <v>9.8354999999999997</v>
      </c>
      <c r="J9711" s="8">
        <f>datatable[[#This Row],[продажи_]]-datatable[[#This Row],[себестоимость_]]</f>
        <v>10.912499999999998</v>
      </c>
      <c r="L9711"/>
    </row>
    <row r="9712" spans="2:12" x14ac:dyDescent="0.4">
      <c r="B9712" s="5" t="s">
        <v>65</v>
      </c>
      <c r="C9712" s="5" t="s">
        <v>58</v>
      </c>
      <c r="D9712" s="5" t="s">
        <v>22</v>
      </c>
      <c r="E9712" s="5" t="s">
        <v>10</v>
      </c>
      <c r="F9712" s="6">
        <v>44228</v>
      </c>
      <c r="G9712" s="6" t="str">
        <f>TEXT(datatable[[#This Row],[дата]],"ММ")</f>
        <v>02</v>
      </c>
      <c r="H9712" s="8">
        <v>26.972399999999997</v>
      </c>
      <c r="I9712" s="8">
        <v>13.094250000000001</v>
      </c>
      <c r="J9712" s="8">
        <f>datatable[[#This Row],[продажи_]]-datatable[[#This Row],[себестоимость_]]</f>
        <v>13.878149999999996</v>
      </c>
      <c r="L9712"/>
    </row>
    <row r="9713" spans="2:12" x14ac:dyDescent="0.4">
      <c r="B9713" s="5" t="s">
        <v>65</v>
      </c>
      <c r="C9713" s="5" t="s">
        <v>58</v>
      </c>
      <c r="D9713" s="5" t="s">
        <v>22</v>
      </c>
      <c r="E9713" s="5" t="s">
        <v>10</v>
      </c>
      <c r="F9713" s="6">
        <v>44256</v>
      </c>
      <c r="G9713" s="6" t="str">
        <f>TEXT(datatable[[#This Row],[дата]],"ММ")</f>
        <v>03</v>
      </c>
      <c r="H9713" s="8">
        <v>27.773200000000003</v>
      </c>
      <c r="I9713" s="8">
        <v>16.258199999999999</v>
      </c>
      <c r="J9713" s="8">
        <f>datatable[[#This Row],[продажи_]]-datatable[[#This Row],[себестоимость_]]</f>
        <v>11.515000000000004</v>
      </c>
      <c r="L9713"/>
    </row>
    <row r="9714" spans="2:12" x14ac:dyDescent="0.4">
      <c r="B9714" s="5" t="s">
        <v>65</v>
      </c>
      <c r="C9714" s="5" t="s">
        <v>58</v>
      </c>
      <c r="D9714" s="5" t="s">
        <v>22</v>
      </c>
      <c r="E9714" s="5" t="s">
        <v>10</v>
      </c>
      <c r="F9714" s="6">
        <v>44287</v>
      </c>
      <c r="G9714" s="6" t="str">
        <f>TEXT(datatable[[#This Row],[дата]],"ММ")</f>
        <v>04</v>
      </c>
      <c r="H9714" s="8">
        <v>28.828800000000001</v>
      </c>
      <c r="I9714" s="8">
        <v>21.993600000000001</v>
      </c>
      <c r="J9714" s="8">
        <f>datatable[[#This Row],[продажи_]]-datatable[[#This Row],[себестоимость_]]</f>
        <v>6.8352000000000004</v>
      </c>
      <c r="L9714"/>
    </row>
    <row r="9715" spans="2:12" x14ac:dyDescent="0.4">
      <c r="B9715" s="5" t="s">
        <v>65</v>
      </c>
      <c r="C9715" s="5" t="s">
        <v>58</v>
      </c>
      <c r="D9715" s="5" t="s">
        <v>22</v>
      </c>
      <c r="E9715" s="5" t="s">
        <v>10</v>
      </c>
      <c r="F9715" s="6">
        <v>44317</v>
      </c>
      <c r="G9715" s="6" t="str">
        <f>TEXT(datatable[[#This Row],[дата]],"ММ")</f>
        <v>05</v>
      </c>
      <c r="H9715" s="8">
        <v>21.403199999999998</v>
      </c>
      <c r="I9715" s="8">
        <v>17.253599999999999</v>
      </c>
      <c r="J9715" s="8">
        <f>datatable[[#This Row],[продажи_]]-datatable[[#This Row],[себестоимость_]]</f>
        <v>4.1495999999999995</v>
      </c>
      <c r="L9715"/>
    </row>
    <row r="9716" spans="2:12" x14ac:dyDescent="0.4">
      <c r="B9716" s="5" t="s">
        <v>65</v>
      </c>
      <c r="C9716" s="5" t="s">
        <v>58</v>
      </c>
      <c r="D9716" s="5" t="s">
        <v>22</v>
      </c>
      <c r="E9716" s="5" t="s">
        <v>10</v>
      </c>
      <c r="F9716" s="6">
        <v>44348</v>
      </c>
      <c r="G9716" s="6" t="str">
        <f>TEXT(datatable[[#This Row],[дата]],"ММ")</f>
        <v>06</v>
      </c>
      <c r="H9716" s="8">
        <v>18.673199999999998</v>
      </c>
      <c r="I9716" s="8">
        <v>12.051449999999999</v>
      </c>
      <c r="J9716" s="8">
        <f>datatable[[#This Row],[продажи_]]-datatable[[#This Row],[себестоимость_]]</f>
        <v>6.6217499999999987</v>
      </c>
      <c r="L9716"/>
    </row>
    <row r="9717" spans="2:12" x14ac:dyDescent="0.4">
      <c r="B9717" s="5" t="s">
        <v>65</v>
      </c>
      <c r="C9717" s="5" t="s">
        <v>58</v>
      </c>
      <c r="D9717" s="5" t="s">
        <v>22</v>
      </c>
      <c r="E9717" s="5" t="s">
        <v>10</v>
      </c>
      <c r="F9717" s="6">
        <v>44378</v>
      </c>
      <c r="G9717" s="6" t="str">
        <f>TEXT(datatable[[#This Row],[дата]],"ММ")</f>
        <v>07</v>
      </c>
      <c r="H9717" s="8">
        <v>18.509399999999996</v>
      </c>
      <c r="I9717" s="8">
        <v>10.345050000000001</v>
      </c>
      <c r="J9717" s="8">
        <f>datatable[[#This Row],[продажи_]]-datatable[[#This Row],[себестоимость_]]</f>
        <v>8.1643499999999953</v>
      </c>
      <c r="L9717"/>
    </row>
    <row r="9718" spans="2:12" x14ac:dyDescent="0.4">
      <c r="B9718" s="5" t="s">
        <v>65</v>
      </c>
      <c r="C9718" s="5" t="s">
        <v>58</v>
      </c>
      <c r="D9718" s="5" t="s">
        <v>22</v>
      </c>
      <c r="E9718" s="5" t="s">
        <v>10</v>
      </c>
      <c r="F9718" s="6">
        <v>44409</v>
      </c>
      <c r="G9718" s="6" t="str">
        <f>TEXT(datatable[[#This Row],[дата]],"ММ")</f>
        <v>08</v>
      </c>
      <c r="H9718" s="8">
        <v>13.977600000000001</v>
      </c>
      <c r="I9718" s="8">
        <v>9.8592000000000013</v>
      </c>
      <c r="J9718" s="8">
        <f>datatable[[#This Row],[продажи_]]-datatable[[#This Row],[себестоимость_]]</f>
        <v>4.1183999999999994</v>
      </c>
      <c r="L9718"/>
    </row>
    <row r="9719" spans="2:12" x14ac:dyDescent="0.4">
      <c r="B9719" s="5" t="s">
        <v>65</v>
      </c>
      <c r="C9719" s="5" t="s">
        <v>58</v>
      </c>
      <c r="D9719" s="5" t="s">
        <v>22</v>
      </c>
      <c r="E9719" s="5" t="s">
        <v>10</v>
      </c>
      <c r="F9719" s="6">
        <v>44440</v>
      </c>
      <c r="G9719" s="6" t="str">
        <f>TEXT(datatable[[#This Row],[дата]],"ММ")</f>
        <v>09</v>
      </c>
      <c r="H9719" s="8">
        <v>16.543799999999997</v>
      </c>
      <c r="I9719" s="8">
        <v>12.264749999999999</v>
      </c>
      <c r="J9719" s="8">
        <f>datatable[[#This Row],[продажи_]]-datatable[[#This Row],[себестоимость_]]</f>
        <v>4.279049999999998</v>
      </c>
      <c r="L9719"/>
    </row>
    <row r="9720" spans="2:12" x14ac:dyDescent="0.4">
      <c r="B9720" s="5" t="s">
        <v>65</v>
      </c>
      <c r="C9720" s="5" t="s">
        <v>58</v>
      </c>
      <c r="D9720" s="5" t="s">
        <v>22</v>
      </c>
      <c r="E9720" s="5" t="s">
        <v>10</v>
      </c>
      <c r="F9720" s="6">
        <v>44470</v>
      </c>
      <c r="G9720" s="6" t="str">
        <f>TEXT(datatable[[#This Row],[дата]],"ММ")</f>
        <v>10</v>
      </c>
      <c r="H9720" s="8">
        <v>20.529599999999999</v>
      </c>
      <c r="I9720" s="8">
        <v>16.210799999999999</v>
      </c>
      <c r="J9720" s="8">
        <f>datatable[[#This Row],[продажи_]]-datatable[[#This Row],[себестоимость_]]</f>
        <v>4.3187999999999995</v>
      </c>
      <c r="L9720"/>
    </row>
    <row r="9721" spans="2:12" x14ac:dyDescent="0.4">
      <c r="B9721" s="5" t="s">
        <v>65</v>
      </c>
      <c r="C9721" s="5" t="s">
        <v>58</v>
      </c>
      <c r="D9721" s="5" t="s">
        <v>22</v>
      </c>
      <c r="E9721" s="5" t="s">
        <v>10</v>
      </c>
      <c r="F9721" s="6">
        <v>44501</v>
      </c>
      <c r="G9721" s="6" t="str">
        <f>TEXT(datatable[[#This Row],[дата]],"ММ")</f>
        <v>11</v>
      </c>
      <c r="H9721" s="8">
        <v>26.208000000000002</v>
      </c>
      <c r="I9721" s="8">
        <v>16.305600000000002</v>
      </c>
      <c r="J9721" s="8">
        <f>datatable[[#This Row],[продажи_]]-datatable[[#This Row],[себестоимость_]]</f>
        <v>9.9024000000000001</v>
      </c>
      <c r="L9721"/>
    </row>
    <row r="9722" spans="2:12" x14ac:dyDescent="0.4">
      <c r="B9722" s="5" t="s">
        <v>65</v>
      </c>
      <c r="C9722" s="5" t="s">
        <v>58</v>
      </c>
      <c r="D9722" s="5" t="s">
        <v>22</v>
      </c>
      <c r="E9722" s="5" t="s">
        <v>10</v>
      </c>
      <c r="F9722" s="6">
        <v>44531</v>
      </c>
      <c r="G9722" s="6" t="str">
        <f>TEXT(datatable[[#This Row],[дата]],"ММ")</f>
        <v>12</v>
      </c>
      <c r="H9722" s="8">
        <v>21.912800000000001</v>
      </c>
      <c r="I9722" s="8">
        <v>14.1015</v>
      </c>
      <c r="J9722" s="8">
        <f>datatable[[#This Row],[продажи_]]-datatable[[#This Row],[себестоимость_]]</f>
        <v>7.811300000000001</v>
      </c>
      <c r="L9722"/>
    </row>
    <row r="9723" spans="2:12" x14ac:dyDescent="0.4">
      <c r="B9723" s="5" t="s">
        <v>65</v>
      </c>
      <c r="C9723" s="5" t="s">
        <v>58</v>
      </c>
      <c r="D9723" s="5" t="s">
        <v>22</v>
      </c>
      <c r="E9723" s="5" t="s">
        <v>7</v>
      </c>
      <c r="F9723" s="6">
        <v>44197</v>
      </c>
      <c r="G9723" s="6" t="str">
        <f>TEXT(datatable[[#This Row],[дата]],"ММ")</f>
        <v>01</v>
      </c>
      <c r="H9723" s="8">
        <v>4.3120000000000003</v>
      </c>
      <c r="I9723" s="8">
        <v>1.2535000000000003</v>
      </c>
      <c r="J9723" s="8">
        <f>datatable[[#This Row],[продажи_]]-datatable[[#This Row],[себестоимость_]]</f>
        <v>3.0585</v>
      </c>
      <c r="L9723"/>
    </row>
    <row r="9724" spans="2:12" x14ac:dyDescent="0.4">
      <c r="B9724" s="5" t="s">
        <v>65</v>
      </c>
      <c r="C9724" s="5" t="s">
        <v>58</v>
      </c>
      <c r="D9724" s="5" t="s">
        <v>22</v>
      </c>
      <c r="E9724" s="5" t="s">
        <v>7</v>
      </c>
      <c r="F9724" s="6">
        <v>44228</v>
      </c>
      <c r="G9724" s="6" t="str">
        <f>TEXT(datatable[[#This Row],[дата]],"ММ")</f>
        <v>02</v>
      </c>
      <c r="H9724" s="8">
        <v>4.0040000000000004</v>
      </c>
      <c r="I9724" s="8">
        <v>1.7641</v>
      </c>
      <c r="J9724" s="8">
        <f>datatable[[#This Row],[продажи_]]-datatable[[#This Row],[себестоимость_]]</f>
        <v>2.2399000000000004</v>
      </c>
      <c r="L9724"/>
    </row>
    <row r="9725" spans="2:12" x14ac:dyDescent="0.4">
      <c r="B9725" s="5" t="s">
        <v>65</v>
      </c>
      <c r="C9725" s="5" t="s">
        <v>58</v>
      </c>
      <c r="D9725" s="5" t="s">
        <v>22</v>
      </c>
      <c r="E9725" s="5" t="s">
        <v>7</v>
      </c>
      <c r="F9725" s="6">
        <v>44256</v>
      </c>
      <c r="G9725" s="6" t="str">
        <f>TEXT(datatable[[#This Row],[дата]],"ММ")</f>
        <v>03</v>
      </c>
      <c r="H9725" s="8">
        <v>4.6892999999999994</v>
      </c>
      <c r="I9725" s="8">
        <v>1.5456000000000001</v>
      </c>
      <c r="J9725" s="8">
        <f>datatable[[#This Row],[продажи_]]-datatable[[#This Row],[себестоимость_]]</f>
        <v>3.1436999999999991</v>
      </c>
      <c r="L9725"/>
    </row>
    <row r="9726" spans="2:12" x14ac:dyDescent="0.4">
      <c r="B9726" s="5" t="s">
        <v>65</v>
      </c>
      <c r="C9726" s="5" t="s">
        <v>58</v>
      </c>
      <c r="D9726" s="5" t="s">
        <v>22</v>
      </c>
      <c r="E9726" s="5" t="s">
        <v>7</v>
      </c>
      <c r="F9726" s="6">
        <v>44287</v>
      </c>
      <c r="G9726" s="6" t="str">
        <f>TEXT(datatable[[#This Row],[дата]],"ММ")</f>
        <v>04</v>
      </c>
      <c r="H9726" s="8">
        <v>5.6672000000000002</v>
      </c>
      <c r="I9726" s="8">
        <v>2.0975999999999999</v>
      </c>
      <c r="J9726" s="8">
        <f>datatable[[#This Row],[продажи_]]-datatable[[#This Row],[себестоимость_]]</f>
        <v>3.5696000000000003</v>
      </c>
      <c r="L9726"/>
    </row>
    <row r="9727" spans="2:12" x14ac:dyDescent="0.4">
      <c r="B9727" s="5" t="s">
        <v>65</v>
      </c>
      <c r="C9727" s="5" t="s">
        <v>58</v>
      </c>
      <c r="D9727" s="5" t="s">
        <v>22</v>
      </c>
      <c r="E9727" s="5" t="s">
        <v>7</v>
      </c>
      <c r="F9727" s="6">
        <v>44317</v>
      </c>
      <c r="G9727" s="6" t="str">
        <f>TEXT(datatable[[#This Row],[дата]],"ММ")</f>
        <v>05</v>
      </c>
      <c r="H9727" s="8">
        <v>6.2523999999999988</v>
      </c>
      <c r="I9727" s="8">
        <v>1.4812000000000001</v>
      </c>
      <c r="J9727" s="8">
        <f>datatable[[#This Row],[продажи_]]-datatable[[#This Row],[себестоимость_]]</f>
        <v>4.7711999999999986</v>
      </c>
      <c r="L9727"/>
    </row>
    <row r="9728" spans="2:12" x14ac:dyDescent="0.4">
      <c r="B9728" s="5" t="s">
        <v>65</v>
      </c>
      <c r="C9728" s="5" t="s">
        <v>58</v>
      </c>
      <c r="D9728" s="5" t="s">
        <v>22</v>
      </c>
      <c r="E9728" s="5" t="s">
        <v>7</v>
      </c>
      <c r="F9728" s="6">
        <v>44348</v>
      </c>
      <c r="G9728" s="6" t="str">
        <f>TEXT(datatable[[#This Row],[дата]],"ММ")</f>
        <v>06</v>
      </c>
      <c r="H9728" s="8">
        <v>3.8808000000000002</v>
      </c>
      <c r="I9728" s="8">
        <v>0.99359999999999993</v>
      </c>
      <c r="J9728" s="8">
        <f>datatable[[#This Row],[продажи_]]-datatable[[#This Row],[себестоимость_]]</f>
        <v>2.8872000000000004</v>
      </c>
      <c r="L9728"/>
    </row>
    <row r="9729" spans="2:12" x14ac:dyDescent="0.4">
      <c r="B9729" s="5" t="s">
        <v>65</v>
      </c>
      <c r="C9729" s="5" t="s">
        <v>58</v>
      </c>
      <c r="D9729" s="5" t="s">
        <v>22</v>
      </c>
      <c r="E9729" s="5" t="s">
        <v>7</v>
      </c>
      <c r="F9729" s="6">
        <v>44378</v>
      </c>
      <c r="G9729" s="6" t="str">
        <f>TEXT(datatable[[#This Row],[дата]],"ММ")</f>
        <v>07</v>
      </c>
      <c r="H9729" s="8">
        <v>4.1233499999999994</v>
      </c>
      <c r="I9729" s="8">
        <v>0.90044999999999997</v>
      </c>
      <c r="J9729" s="8">
        <f>datatable[[#This Row],[продажи_]]-datatable[[#This Row],[себестоимость_]]</f>
        <v>3.2228999999999992</v>
      </c>
      <c r="L9729"/>
    </row>
    <row r="9730" spans="2:12" x14ac:dyDescent="0.4">
      <c r="B9730" s="5" t="s">
        <v>65</v>
      </c>
      <c r="C9730" s="5" t="s">
        <v>58</v>
      </c>
      <c r="D9730" s="5" t="s">
        <v>22</v>
      </c>
      <c r="E9730" s="5" t="s">
        <v>7</v>
      </c>
      <c r="F9730" s="6">
        <v>44409</v>
      </c>
      <c r="G9730" s="6" t="str">
        <f>TEXT(datatable[[#This Row],[дата]],"ММ")</f>
        <v>08</v>
      </c>
      <c r="H9730" s="8">
        <v>2.7412000000000001</v>
      </c>
      <c r="I9730" s="8">
        <v>0.93840000000000001</v>
      </c>
      <c r="J9730" s="8">
        <f>datatable[[#This Row],[продажи_]]-datatable[[#This Row],[себестоимость_]]</f>
        <v>1.8028</v>
      </c>
      <c r="L9730"/>
    </row>
    <row r="9731" spans="2:12" x14ac:dyDescent="0.4">
      <c r="B9731" s="5" t="s">
        <v>65</v>
      </c>
      <c r="C9731" s="5" t="s">
        <v>58</v>
      </c>
      <c r="D9731" s="5" t="s">
        <v>22</v>
      </c>
      <c r="E9731" s="5" t="s">
        <v>7</v>
      </c>
      <c r="F9731" s="6">
        <v>44440</v>
      </c>
      <c r="G9731" s="6" t="str">
        <f>TEXT(datatable[[#This Row],[дата]],"ММ")</f>
        <v>09</v>
      </c>
      <c r="H9731" s="8">
        <v>3.6382500000000002</v>
      </c>
      <c r="I9731" s="8">
        <v>1.0660499999999999</v>
      </c>
      <c r="J9731" s="8">
        <f>datatable[[#This Row],[продажи_]]-datatable[[#This Row],[себестоимость_]]</f>
        <v>2.5722000000000005</v>
      </c>
      <c r="L9731"/>
    </row>
    <row r="9732" spans="2:12" x14ac:dyDescent="0.4">
      <c r="B9732" s="5" t="s">
        <v>65</v>
      </c>
      <c r="C9732" s="5" t="s">
        <v>58</v>
      </c>
      <c r="D9732" s="5" t="s">
        <v>22</v>
      </c>
      <c r="E9732" s="5" t="s">
        <v>7</v>
      </c>
      <c r="F9732" s="6">
        <v>44470</v>
      </c>
      <c r="G9732" s="6" t="str">
        <f>TEXT(datatable[[#This Row],[дата]],"ММ")</f>
        <v>10</v>
      </c>
      <c r="H9732" s="8">
        <v>3.7422000000000004</v>
      </c>
      <c r="I9732" s="8">
        <v>1.587</v>
      </c>
      <c r="J9732" s="8">
        <f>datatable[[#This Row],[продажи_]]-datatable[[#This Row],[себестоимость_]]</f>
        <v>2.1552000000000007</v>
      </c>
      <c r="L9732"/>
    </row>
    <row r="9733" spans="2:12" x14ac:dyDescent="0.4">
      <c r="B9733" s="5" t="s">
        <v>65</v>
      </c>
      <c r="C9733" s="5" t="s">
        <v>58</v>
      </c>
      <c r="D9733" s="5" t="s">
        <v>22</v>
      </c>
      <c r="E9733" s="5" t="s">
        <v>7</v>
      </c>
      <c r="F9733" s="6">
        <v>44501</v>
      </c>
      <c r="G9733" s="6" t="str">
        <f>TEXT(datatable[[#This Row],[дата]],"ММ")</f>
        <v>11</v>
      </c>
      <c r="H9733" s="8">
        <v>6.4064000000000005</v>
      </c>
      <c r="I9733" s="8">
        <v>2.0424000000000002</v>
      </c>
      <c r="J9733" s="8">
        <f>datatable[[#This Row],[продажи_]]-datatable[[#This Row],[себестоимость_]]</f>
        <v>4.3640000000000008</v>
      </c>
      <c r="L9733"/>
    </row>
    <row r="9734" spans="2:12" x14ac:dyDescent="0.4">
      <c r="B9734" s="5" t="s">
        <v>65</v>
      </c>
      <c r="C9734" s="5" t="s">
        <v>58</v>
      </c>
      <c r="D9734" s="5" t="s">
        <v>22</v>
      </c>
      <c r="E9734" s="5" t="s">
        <v>7</v>
      </c>
      <c r="F9734" s="6">
        <v>44531</v>
      </c>
      <c r="G9734" s="6" t="str">
        <f>TEXT(datatable[[#This Row],[дата]],"ММ")</f>
        <v>12</v>
      </c>
      <c r="H9734" s="8">
        <v>5.8212000000000002</v>
      </c>
      <c r="I9734" s="8">
        <v>1.4168000000000001</v>
      </c>
      <c r="J9734" s="8">
        <f>datatable[[#This Row],[продажи_]]-datatable[[#This Row],[себестоимость_]]</f>
        <v>4.4043999999999999</v>
      </c>
      <c r="L9734"/>
    </row>
    <row r="9735" spans="2:12" x14ac:dyDescent="0.4">
      <c r="B9735" s="5" t="s">
        <v>65</v>
      </c>
      <c r="C9735" s="5" t="s">
        <v>58</v>
      </c>
      <c r="D9735" s="5" t="s">
        <v>22</v>
      </c>
      <c r="E9735" s="5" t="s">
        <v>7</v>
      </c>
      <c r="F9735" s="6">
        <v>44197</v>
      </c>
      <c r="G9735" s="6" t="str">
        <f>TEXT(datatable[[#This Row],[дата]],"ММ")</f>
        <v>01</v>
      </c>
      <c r="H9735" s="8">
        <v>2.7404999999999999</v>
      </c>
      <c r="I9735" s="8">
        <v>1.2429999999999999</v>
      </c>
      <c r="J9735" s="8">
        <f>datatable[[#This Row],[продажи_]]-datatable[[#This Row],[себестоимость_]]</f>
        <v>1.4975000000000001</v>
      </c>
      <c r="L9735"/>
    </row>
    <row r="9736" spans="2:12" x14ac:dyDescent="0.4">
      <c r="B9736" s="5" t="s">
        <v>65</v>
      </c>
      <c r="C9736" s="5" t="s">
        <v>58</v>
      </c>
      <c r="D9736" s="5" t="s">
        <v>22</v>
      </c>
      <c r="E9736" s="5" t="s">
        <v>7</v>
      </c>
      <c r="F9736" s="6">
        <v>44228</v>
      </c>
      <c r="G9736" s="6" t="str">
        <f>TEXT(datatable[[#This Row],[дата]],"ММ")</f>
        <v>02</v>
      </c>
      <c r="H9736" s="8">
        <v>4.3407</v>
      </c>
      <c r="I9736" s="8">
        <v>1.2726999999999999</v>
      </c>
      <c r="J9736" s="8">
        <f>datatable[[#This Row],[продажи_]]-datatable[[#This Row],[себестоимость_]]</f>
        <v>3.0680000000000001</v>
      </c>
      <c r="L9736"/>
    </row>
    <row r="9737" spans="2:12" x14ac:dyDescent="0.4">
      <c r="B9737" s="5" t="s">
        <v>65</v>
      </c>
      <c r="C9737" s="5" t="s">
        <v>58</v>
      </c>
      <c r="D9737" s="5" t="s">
        <v>22</v>
      </c>
      <c r="E9737" s="5" t="s">
        <v>7</v>
      </c>
      <c r="F9737" s="6">
        <v>44256</v>
      </c>
      <c r="G9737" s="6" t="str">
        <f>TEXT(datatable[[#This Row],[дата]],"ММ")</f>
        <v>03</v>
      </c>
      <c r="H9737" s="8">
        <v>5.2478999999999996</v>
      </c>
      <c r="I9737" s="8">
        <v>1.4014</v>
      </c>
      <c r="J9737" s="8">
        <f>datatable[[#This Row],[продажи_]]-datatable[[#This Row],[себестоимость_]]</f>
        <v>3.8464999999999998</v>
      </c>
      <c r="L9737"/>
    </row>
    <row r="9738" spans="2:12" x14ac:dyDescent="0.4">
      <c r="B9738" s="5" t="s">
        <v>65</v>
      </c>
      <c r="C9738" s="5" t="s">
        <v>58</v>
      </c>
      <c r="D9738" s="5" t="s">
        <v>22</v>
      </c>
      <c r="E9738" s="5" t="s">
        <v>7</v>
      </c>
      <c r="F9738" s="6">
        <v>44287</v>
      </c>
      <c r="G9738" s="6" t="str">
        <f>TEXT(datatable[[#This Row],[дата]],"ММ")</f>
        <v>04</v>
      </c>
      <c r="H9738" s="8">
        <v>5.7455999999999996</v>
      </c>
      <c r="I9738" s="8">
        <v>1.8304</v>
      </c>
      <c r="J9738" s="8">
        <f>datatable[[#This Row],[продажи_]]-datatable[[#This Row],[себестоимость_]]</f>
        <v>3.9151999999999996</v>
      </c>
      <c r="L9738"/>
    </row>
    <row r="9739" spans="2:12" x14ac:dyDescent="0.4">
      <c r="B9739" s="5" t="s">
        <v>65</v>
      </c>
      <c r="C9739" s="5" t="s">
        <v>58</v>
      </c>
      <c r="D9739" s="5" t="s">
        <v>22</v>
      </c>
      <c r="E9739" s="5" t="s">
        <v>7</v>
      </c>
      <c r="F9739" s="6">
        <v>44317</v>
      </c>
      <c r="G9739" s="6" t="str">
        <f>TEXT(datatable[[#This Row],[дата]],"ММ")</f>
        <v>05</v>
      </c>
      <c r="H9739" s="8">
        <v>3.9249000000000001</v>
      </c>
      <c r="I9739" s="8">
        <v>1.3089999999999999</v>
      </c>
      <c r="J9739" s="8">
        <f>datatable[[#This Row],[продажи_]]-datatable[[#This Row],[себестоимость_]]</f>
        <v>2.6158999999999999</v>
      </c>
      <c r="L9739"/>
    </row>
    <row r="9740" spans="2:12" x14ac:dyDescent="0.4">
      <c r="B9740" s="5" t="s">
        <v>65</v>
      </c>
      <c r="C9740" s="5" t="s">
        <v>58</v>
      </c>
      <c r="D9740" s="5" t="s">
        <v>22</v>
      </c>
      <c r="E9740" s="5" t="s">
        <v>7</v>
      </c>
      <c r="F9740" s="6">
        <v>44348</v>
      </c>
      <c r="G9740" s="6" t="str">
        <f>TEXT(datatable[[#This Row],[дата]],"ММ")</f>
        <v>06</v>
      </c>
      <c r="H9740" s="8">
        <v>3.1185</v>
      </c>
      <c r="I9740" s="8">
        <v>1.0197000000000001</v>
      </c>
      <c r="J9740" s="8">
        <f>datatable[[#This Row],[продажи_]]-datatable[[#This Row],[себестоимость_]]</f>
        <v>2.0987999999999998</v>
      </c>
      <c r="L9740"/>
    </row>
    <row r="9741" spans="2:12" x14ac:dyDescent="0.4">
      <c r="B9741" s="5" t="s">
        <v>65</v>
      </c>
      <c r="C9741" s="5" t="s">
        <v>58</v>
      </c>
      <c r="D9741" s="5" t="s">
        <v>22</v>
      </c>
      <c r="E9741" s="5" t="s">
        <v>7</v>
      </c>
      <c r="F9741" s="6">
        <v>44378</v>
      </c>
      <c r="G9741" s="6" t="str">
        <f>TEXT(datatable[[#This Row],[дата]],"ММ")</f>
        <v>07</v>
      </c>
      <c r="H9741" s="8">
        <v>2.4380999999999999</v>
      </c>
      <c r="I9741" s="8">
        <v>0.83160000000000001</v>
      </c>
      <c r="J9741" s="8">
        <f>datatable[[#This Row],[продажи_]]-datatable[[#This Row],[себестоимость_]]</f>
        <v>1.6065</v>
      </c>
      <c r="L9741"/>
    </row>
    <row r="9742" spans="2:12" x14ac:dyDescent="0.4">
      <c r="B9742" s="5" t="s">
        <v>65</v>
      </c>
      <c r="C9742" s="5" t="s">
        <v>58</v>
      </c>
      <c r="D9742" s="5" t="s">
        <v>22</v>
      </c>
      <c r="E9742" s="5" t="s">
        <v>7</v>
      </c>
      <c r="F9742" s="6">
        <v>44409</v>
      </c>
      <c r="G9742" s="6" t="str">
        <f>TEXT(datatable[[#This Row],[дата]],"ММ")</f>
        <v>08</v>
      </c>
      <c r="H9742" s="8">
        <v>2.0663999999999998</v>
      </c>
      <c r="I9742" s="8">
        <v>0.88</v>
      </c>
      <c r="J9742" s="8">
        <f>datatable[[#This Row],[продажи_]]-datatable[[#This Row],[себестоимость_]]</f>
        <v>1.1863999999999999</v>
      </c>
      <c r="L9742"/>
    </row>
    <row r="9743" spans="2:12" x14ac:dyDescent="0.4">
      <c r="B9743" s="5" t="s">
        <v>65</v>
      </c>
      <c r="C9743" s="5" t="s">
        <v>58</v>
      </c>
      <c r="D9743" s="5" t="s">
        <v>22</v>
      </c>
      <c r="E9743" s="5" t="s">
        <v>7</v>
      </c>
      <c r="F9743" s="6">
        <v>44440</v>
      </c>
      <c r="G9743" s="6" t="str">
        <f>TEXT(datatable[[#This Row],[дата]],"ММ")</f>
        <v>09</v>
      </c>
      <c r="H9743" s="8">
        <v>3.2602499999999996</v>
      </c>
      <c r="I9743" s="8">
        <v>1.1088</v>
      </c>
      <c r="J9743" s="8">
        <f>datatable[[#This Row],[продажи_]]-datatable[[#This Row],[себестоимость_]]</f>
        <v>2.1514499999999996</v>
      </c>
      <c r="L9743"/>
    </row>
    <row r="9744" spans="2:12" x14ac:dyDescent="0.4">
      <c r="B9744" s="5" t="s">
        <v>65</v>
      </c>
      <c r="C9744" s="5" t="s">
        <v>58</v>
      </c>
      <c r="D9744" s="5" t="s">
        <v>22</v>
      </c>
      <c r="E9744" s="5" t="s">
        <v>7</v>
      </c>
      <c r="F9744" s="6">
        <v>44470</v>
      </c>
      <c r="G9744" s="6" t="str">
        <f>TEXT(datatable[[#This Row],[дата]],"ММ")</f>
        <v>10</v>
      </c>
      <c r="H9744" s="8">
        <v>3.6666000000000003</v>
      </c>
      <c r="I9744" s="8">
        <v>1.2936000000000001</v>
      </c>
      <c r="J9744" s="8">
        <f>datatable[[#This Row],[продажи_]]-datatable[[#This Row],[себестоимость_]]</f>
        <v>2.3730000000000002</v>
      </c>
      <c r="L9744"/>
    </row>
    <row r="9745" spans="2:12" x14ac:dyDescent="0.4">
      <c r="B9745" s="5" t="s">
        <v>65</v>
      </c>
      <c r="C9745" s="5" t="s">
        <v>58</v>
      </c>
      <c r="D9745" s="5" t="s">
        <v>22</v>
      </c>
      <c r="E9745" s="5" t="s">
        <v>7</v>
      </c>
      <c r="F9745" s="6">
        <v>44501</v>
      </c>
      <c r="G9745" s="6" t="str">
        <f>TEXT(datatable[[#This Row],[дата]],"ММ")</f>
        <v>11</v>
      </c>
      <c r="H9745" s="8">
        <v>4.0824000000000007</v>
      </c>
      <c r="I9745" s="8">
        <v>1.7423999999999999</v>
      </c>
      <c r="J9745" s="8">
        <f>datatable[[#This Row],[продажи_]]-datatable[[#This Row],[себестоимость_]]</f>
        <v>2.3400000000000007</v>
      </c>
      <c r="L9745"/>
    </row>
    <row r="9746" spans="2:12" x14ac:dyDescent="0.4">
      <c r="B9746" s="5" t="s">
        <v>65</v>
      </c>
      <c r="C9746" s="5" t="s">
        <v>58</v>
      </c>
      <c r="D9746" s="5" t="s">
        <v>22</v>
      </c>
      <c r="E9746" s="5" t="s">
        <v>7</v>
      </c>
      <c r="F9746" s="6">
        <v>44531</v>
      </c>
      <c r="G9746" s="6" t="str">
        <f>TEXT(datatable[[#This Row],[дата]],"ММ")</f>
        <v>12</v>
      </c>
      <c r="H9746" s="8">
        <v>3.7926000000000002</v>
      </c>
      <c r="I9746" s="8">
        <v>1.3398000000000001</v>
      </c>
      <c r="J9746" s="8">
        <f>datatable[[#This Row],[продажи_]]-datatable[[#This Row],[себестоимость_]]</f>
        <v>2.4527999999999999</v>
      </c>
      <c r="L9746"/>
    </row>
    <row r="9747" spans="2:12" x14ac:dyDescent="0.4">
      <c r="B9747" s="5" t="s">
        <v>65</v>
      </c>
      <c r="C9747" s="5" t="s">
        <v>58</v>
      </c>
      <c r="D9747" s="5" t="s">
        <v>22</v>
      </c>
      <c r="E9747" s="5" t="s">
        <v>7</v>
      </c>
      <c r="F9747" s="6">
        <v>44197</v>
      </c>
      <c r="G9747" s="6" t="str">
        <f>TEXT(datatable[[#This Row],[дата]],"ММ")</f>
        <v>01</v>
      </c>
      <c r="H9747" s="8">
        <v>0.34499999999999997</v>
      </c>
      <c r="I9747" s="8">
        <v>0.1</v>
      </c>
      <c r="J9747" s="8">
        <f>datatable[[#This Row],[продажи_]]-datatable[[#This Row],[себестоимость_]]</f>
        <v>0.24499999999999997</v>
      </c>
      <c r="L9747"/>
    </row>
    <row r="9748" spans="2:12" x14ac:dyDescent="0.4">
      <c r="B9748" s="5" t="s">
        <v>65</v>
      </c>
      <c r="C9748" s="5" t="s">
        <v>58</v>
      </c>
      <c r="D9748" s="5" t="s">
        <v>22</v>
      </c>
      <c r="E9748" s="5" t="s">
        <v>7</v>
      </c>
      <c r="F9748" s="6">
        <v>44228</v>
      </c>
      <c r="G9748" s="6" t="str">
        <f>TEXT(datatable[[#This Row],[дата]],"ММ")</f>
        <v>02</v>
      </c>
      <c r="H9748" s="8">
        <v>0.36659999999999998</v>
      </c>
      <c r="I9748" s="8">
        <v>0.12740000000000001</v>
      </c>
      <c r="J9748" s="8">
        <f>datatable[[#This Row],[продажи_]]-datatable[[#This Row],[себестоимость_]]</f>
        <v>0.23919999999999997</v>
      </c>
      <c r="L9748"/>
    </row>
    <row r="9749" spans="2:12" x14ac:dyDescent="0.4">
      <c r="B9749" s="5" t="s">
        <v>65</v>
      </c>
      <c r="C9749" s="5" t="s">
        <v>58</v>
      </c>
      <c r="D9749" s="5" t="s">
        <v>22</v>
      </c>
      <c r="E9749" s="5" t="s">
        <v>7</v>
      </c>
      <c r="F9749" s="6">
        <v>44256</v>
      </c>
      <c r="G9749" s="6" t="str">
        <f>TEXT(datatable[[#This Row],[дата]],"ММ")</f>
        <v>03</v>
      </c>
      <c r="H9749" s="8">
        <v>0.41159999999999997</v>
      </c>
      <c r="I9749" s="8">
        <v>0.13720000000000002</v>
      </c>
      <c r="J9749" s="8">
        <f>datatable[[#This Row],[продажи_]]-datatable[[#This Row],[себестоимость_]]</f>
        <v>0.27439999999999998</v>
      </c>
      <c r="L9749"/>
    </row>
    <row r="9750" spans="2:12" x14ac:dyDescent="0.4">
      <c r="B9750" s="5" t="s">
        <v>65</v>
      </c>
      <c r="C9750" s="5" t="s">
        <v>58</v>
      </c>
      <c r="D9750" s="5" t="s">
        <v>22</v>
      </c>
      <c r="E9750" s="5" t="s">
        <v>7</v>
      </c>
      <c r="F9750" s="6">
        <v>44287</v>
      </c>
      <c r="G9750" s="6" t="str">
        <f>TEXT(datatable[[#This Row],[дата]],"ММ")</f>
        <v>04</v>
      </c>
      <c r="H9750" s="8">
        <v>0.41759999999999997</v>
      </c>
      <c r="I9750" s="8">
        <v>0.1424</v>
      </c>
      <c r="J9750" s="8">
        <f>datatable[[#This Row],[продажи_]]-datatable[[#This Row],[себестоимость_]]</f>
        <v>0.2752</v>
      </c>
      <c r="L9750"/>
    </row>
    <row r="9751" spans="2:12" x14ac:dyDescent="0.4">
      <c r="B9751" s="5" t="s">
        <v>65</v>
      </c>
      <c r="C9751" s="5" t="s">
        <v>58</v>
      </c>
      <c r="D9751" s="5" t="s">
        <v>22</v>
      </c>
      <c r="E9751" s="5" t="s">
        <v>7</v>
      </c>
      <c r="F9751" s="6">
        <v>44317</v>
      </c>
      <c r="G9751" s="6" t="str">
        <f>TEXT(datatable[[#This Row],[дата]],"ММ")</f>
        <v>05</v>
      </c>
      <c r="H9751" s="8">
        <v>0.49979999999999997</v>
      </c>
      <c r="I9751" s="8">
        <v>0.1148</v>
      </c>
      <c r="J9751" s="8">
        <f>datatable[[#This Row],[продажи_]]-datatable[[#This Row],[себестоимость_]]</f>
        <v>0.38499999999999995</v>
      </c>
      <c r="L9751"/>
    </row>
    <row r="9752" spans="2:12" x14ac:dyDescent="0.4">
      <c r="B9752" s="5" t="s">
        <v>65</v>
      </c>
      <c r="C9752" s="5" t="s">
        <v>58</v>
      </c>
      <c r="D9752" s="5" t="s">
        <v>22</v>
      </c>
      <c r="E9752" s="5" t="s">
        <v>7</v>
      </c>
      <c r="F9752" s="6">
        <v>44348</v>
      </c>
      <c r="G9752" s="6" t="str">
        <f>TEXT(datatable[[#This Row],[дата]],"ММ")</f>
        <v>06</v>
      </c>
      <c r="H9752" s="8">
        <v>0.31319999999999998</v>
      </c>
      <c r="I9752" s="8">
        <v>8.0100000000000005E-2</v>
      </c>
      <c r="J9752" s="8">
        <f>datatable[[#This Row],[продажи_]]-datatable[[#This Row],[себестоимость_]]</f>
        <v>0.23309999999999997</v>
      </c>
      <c r="L9752"/>
    </row>
    <row r="9753" spans="2:12" x14ac:dyDescent="0.4">
      <c r="B9753" s="5" t="s">
        <v>65</v>
      </c>
      <c r="C9753" s="5" t="s">
        <v>58</v>
      </c>
      <c r="D9753" s="5" t="s">
        <v>22</v>
      </c>
      <c r="E9753" s="5" t="s">
        <v>7</v>
      </c>
      <c r="F9753" s="6">
        <v>44378</v>
      </c>
      <c r="G9753" s="6" t="str">
        <f>TEXT(datatable[[#This Row],[дата]],"ММ")</f>
        <v>07</v>
      </c>
      <c r="H9753" s="8">
        <v>0.27810000000000001</v>
      </c>
      <c r="I9753" s="8">
        <v>9.2700000000000005E-2</v>
      </c>
      <c r="J9753" s="8">
        <f>datatable[[#This Row],[продажи_]]-datatable[[#This Row],[себестоимость_]]</f>
        <v>0.18540000000000001</v>
      </c>
      <c r="L9753"/>
    </row>
    <row r="9754" spans="2:12" x14ac:dyDescent="0.4">
      <c r="B9754" s="5" t="s">
        <v>65</v>
      </c>
      <c r="C9754" s="5" t="s">
        <v>58</v>
      </c>
      <c r="D9754" s="5" t="s">
        <v>22</v>
      </c>
      <c r="E9754" s="5" t="s">
        <v>7</v>
      </c>
      <c r="F9754" s="6">
        <v>44409</v>
      </c>
      <c r="G9754" s="6" t="str">
        <f>TEXT(datatable[[#This Row],[дата]],"ММ")</f>
        <v>08</v>
      </c>
      <c r="H9754" s="8">
        <v>0.24959999999999999</v>
      </c>
      <c r="I9754" s="8">
        <v>6.9599999999999995E-2</v>
      </c>
      <c r="J9754" s="8">
        <f>datatable[[#This Row],[продажи_]]-datatable[[#This Row],[себестоимость_]]</f>
        <v>0.18</v>
      </c>
      <c r="L9754"/>
    </row>
    <row r="9755" spans="2:12" x14ac:dyDescent="0.4">
      <c r="B9755" s="5" t="s">
        <v>65</v>
      </c>
      <c r="C9755" s="5" t="s">
        <v>58</v>
      </c>
      <c r="D9755" s="5" t="s">
        <v>22</v>
      </c>
      <c r="E9755" s="5" t="s">
        <v>7</v>
      </c>
      <c r="F9755" s="6">
        <v>44440</v>
      </c>
      <c r="G9755" s="6" t="str">
        <f>TEXT(datatable[[#This Row],[дата]],"ММ")</f>
        <v>09</v>
      </c>
      <c r="H9755" s="8">
        <v>0.22140000000000001</v>
      </c>
      <c r="I9755" s="8">
        <v>8.3699999999999997E-2</v>
      </c>
      <c r="J9755" s="8">
        <f>datatable[[#This Row],[продажи_]]-datatable[[#This Row],[себестоимость_]]</f>
        <v>0.13770000000000002</v>
      </c>
      <c r="L9755"/>
    </row>
    <row r="9756" spans="2:12" x14ac:dyDescent="0.4">
      <c r="B9756" s="5" t="s">
        <v>65</v>
      </c>
      <c r="C9756" s="5" t="s">
        <v>58</v>
      </c>
      <c r="D9756" s="5" t="s">
        <v>22</v>
      </c>
      <c r="E9756" s="5" t="s">
        <v>7</v>
      </c>
      <c r="F9756" s="6">
        <v>44470</v>
      </c>
      <c r="G9756" s="6" t="str">
        <f>TEXT(datatable[[#This Row],[дата]],"ММ")</f>
        <v>10</v>
      </c>
      <c r="H9756" s="8">
        <v>0.30599999999999999</v>
      </c>
      <c r="I9756" s="8">
        <v>0.1404</v>
      </c>
      <c r="J9756" s="8">
        <f>datatable[[#This Row],[продажи_]]-datatable[[#This Row],[себестоимость_]]</f>
        <v>0.1656</v>
      </c>
      <c r="L9756"/>
    </row>
    <row r="9757" spans="2:12" x14ac:dyDescent="0.4">
      <c r="B9757" s="5" t="s">
        <v>65</v>
      </c>
      <c r="C9757" s="5" t="s">
        <v>58</v>
      </c>
      <c r="D9757" s="5" t="s">
        <v>22</v>
      </c>
      <c r="E9757" s="5" t="s">
        <v>7</v>
      </c>
      <c r="F9757" s="6">
        <v>44501</v>
      </c>
      <c r="G9757" s="6" t="str">
        <f>TEXT(datatable[[#This Row],[дата]],"ММ")</f>
        <v>11</v>
      </c>
      <c r="H9757" s="8">
        <v>0.54239999999999988</v>
      </c>
      <c r="I9757" s="8">
        <v>0.1424</v>
      </c>
      <c r="J9757" s="8">
        <f>datatable[[#This Row],[продажи_]]-datatable[[#This Row],[себестоимость_]]</f>
        <v>0.39999999999999991</v>
      </c>
      <c r="L9757"/>
    </row>
    <row r="9758" spans="2:12" x14ac:dyDescent="0.4">
      <c r="B9758" s="5" t="s">
        <v>65</v>
      </c>
      <c r="C9758" s="5" t="s">
        <v>58</v>
      </c>
      <c r="D9758" s="5" t="s">
        <v>22</v>
      </c>
      <c r="E9758" s="5" t="s">
        <v>7</v>
      </c>
      <c r="F9758" s="6">
        <v>44531</v>
      </c>
      <c r="G9758" s="6" t="str">
        <f>TEXT(datatable[[#This Row],[дата]],"ММ")</f>
        <v>12</v>
      </c>
      <c r="H9758" s="8">
        <v>0.46200000000000002</v>
      </c>
      <c r="I9758" s="8">
        <v>0.11760000000000001</v>
      </c>
      <c r="J9758" s="8">
        <f>datatable[[#This Row],[продажи_]]-datatable[[#This Row],[себестоимость_]]</f>
        <v>0.34440000000000004</v>
      </c>
      <c r="L9758"/>
    </row>
    <row r="9759" spans="2:12" x14ac:dyDescent="0.4">
      <c r="B9759" s="5" t="s">
        <v>65</v>
      </c>
      <c r="C9759" s="5" t="s">
        <v>58</v>
      </c>
      <c r="D9759" s="5" t="s">
        <v>22</v>
      </c>
      <c r="E9759" s="5" t="s">
        <v>7</v>
      </c>
      <c r="F9759" s="6">
        <v>44197</v>
      </c>
      <c r="G9759" s="6" t="str">
        <f>TEXT(datatable[[#This Row],[дата]],"ММ")</f>
        <v>01</v>
      </c>
      <c r="H9759" s="8">
        <v>7.2240000000000011</v>
      </c>
      <c r="I9759" s="8">
        <v>3.161</v>
      </c>
      <c r="J9759" s="8">
        <f>datatable[[#This Row],[продажи_]]-datatable[[#This Row],[себестоимость_]]</f>
        <v>4.0630000000000006</v>
      </c>
      <c r="L9759"/>
    </row>
    <row r="9760" spans="2:12" x14ac:dyDescent="0.4">
      <c r="B9760" s="5" t="s">
        <v>65</v>
      </c>
      <c r="C9760" s="5" t="s">
        <v>58</v>
      </c>
      <c r="D9760" s="5" t="s">
        <v>22</v>
      </c>
      <c r="E9760" s="5" t="s">
        <v>7</v>
      </c>
      <c r="F9760" s="6">
        <v>44228</v>
      </c>
      <c r="G9760" s="6" t="str">
        <f>TEXT(datatable[[#This Row],[дата]],"ММ")</f>
        <v>02</v>
      </c>
      <c r="H9760" s="8">
        <v>7.2111000000000001</v>
      </c>
      <c r="I9760" s="8">
        <v>4.4108999999999998</v>
      </c>
      <c r="J9760" s="8">
        <f>datatable[[#This Row],[продажи_]]-datatable[[#This Row],[себестоимость_]]</f>
        <v>2.8002000000000002</v>
      </c>
      <c r="L9760"/>
    </row>
    <row r="9761" spans="2:12" x14ac:dyDescent="0.4">
      <c r="B9761" s="5" t="s">
        <v>65</v>
      </c>
      <c r="C9761" s="5" t="s">
        <v>58</v>
      </c>
      <c r="D9761" s="5" t="s">
        <v>22</v>
      </c>
      <c r="E9761" s="5" t="s">
        <v>7</v>
      </c>
      <c r="F9761" s="6">
        <v>44256</v>
      </c>
      <c r="G9761" s="6" t="str">
        <f>TEXT(datatable[[#This Row],[дата]],"ММ")</f>
        <v>03</v>
      </c>
      <c r="H9761" s="8">
        <v>8.1269999999999989</v>
      </c>
      <c r="I9761" s="8">
        <v>4.3442000000000007</v>
      </c>
      <c r="J9761" s="8">
        <f>datatable[[#This Row],[продажи_]]-datatable[[#This Row],[себестоимость_]]</f>
        <v>3.7827999999999982</v>
      </c>
      <c r="L9761"/>
    </row>
    <row r="9762" spans="2:12" x14ac:dyDescent="0.4">
      <c r="B9762" s="5" t="s">
        <v>65</v>
      </c>
      <c r="C9762" s="5" t="s">
        <v>58</v>
      </c>
      <c r="D9762" s="5" t="s">
        <v>22</v>
      </c>
      <c r="E9762" s="5" t="s">
        <v>7</v>
      </c>
      <c r="F9762" s="6">
        <v>44287</v>
      </c>
      <c r="G9762" s="6" t="str">
        <f>TEXT(datatable[[#This Row],[дата]],"ММ")</f>
        <v>04</v>
      </c>
      <c r="H9762" s="8">
        <v>10.1136</v>
      </c>
      <c r="I9762" s="8">
        <v>3.7584</v>
      </c>
      <c r="J9762" s="8">
        <f>datatable[[#This Row],[продажи_]]-datatable[[#This Row],[себестоимость_]]</f>
        <v>6.3552</v>
      </c>
      <c r="L9762"/>
    </row>
    <row r="9763" spans="2:12" x14ac:dyDescent="0.4">
      <c r="B9763" s="5" t="s">
        <v>65</v>
      </c>
      <c r="C9763" s="5" t="s">
        <v>58</v>
      </c>
      <c r="D9763" s="5" t="s">
        <v>22</v>
      </c>
      <c r="E9763" s="5" t="s">
        <v>7</v>
      </c>
      <c r="F9763" s="6">
        <v>44317</v>
      </c>
      <c r="G9763" s="6" t="str">
        <f>TEXT(datatable[[#This Row],[дата]],"ММ")</f>
        <v>05</v>
      </c>
      <c r="H9763" s="8">
        <v>8.0366999999999997</v>
      </c>
      <c r="I9763" s="8">
        <v>3.5322000000000005</v>
      </c>
      <c r="J9763" s="8">
        <f>datatable[[#This Row],[продажи_]]-datatable[[#This Row],[себестоимость_]]</f>
        <v>4.5044999999999993</v>
      </c>
      <c r="L9763"/>
    </row>
    <row r="9764" spans="2:12" x14ac:dyDescent="0.4">
      <c r="B9764" s="5" t="s">
        <v>65</v>
      </c>
      <c r="C9764" s="5" t="s">
        <v>58</v>
      </c>
      <c r="D9764" s="5" t="s">
        <v>22</v>
      </c>
      <c r="E9764" s="5" t="s">
        <v>7</v>
      </c>
      <c r="F9764" s="6">
        <v>44348</v>
      </c>
      <c r="G9764" s="6" t="str">
        <f>TEXT(datatable[[#This Row],[дата]],"ММ")</f>
        <v>06</v>
      </c>
      <c r="H9764" s="8">
        <v>6.5596499999999986</v>
      </c>
      <c r="I9764" s="8">
        <v>2.9492999999999996</v>
      </c>
      <c r="J9764" s="8">
        <f>datatable[[#This Row],[продажи_]]-datatable[[#This Row],[себестоимость_]]</f>
        <v>3.6103499999999991</v>
      </c>
      <c r="L9764"/>
    </row>
    <row r="9765" spans="2:12" x14ac:dyDescent="0.4">
      <c r="B9765" s="5" t="s">
        <v>65</v>
      </c>
      <c r="C9765" s="5" t="s">
        <v>58</v>
      </c>
      <c r="D9765" s="5" t="s">
        <v>22</v>
      </c>
      <c r="E9765" s="5" t="s">
        <v>7</v>
      </c>
      <c r="F9765" s="6">
        <v>44378</v>
      </c>
      <c r="G9765" s="6" t="str">
        <f>TEXT(datatable[[#This Row],[дата]],"ММ")</f>
        <v>07</v>
      </c>
      <c r="H9765" s="8">
        <v>6.3274499999999998</v>
      </c>
      <c r="I9765" s="8">
        <v>3.0014999999999996</v>
      </c>
      <c r="J9765" s="8">
        <f>datatable[[#This Row],[продажи_]]-datatable[[#This Row],[себестоимость_]]</f>
        <v>3.3259500000000002</v>
      </c>
      <c r="L9765"/>
    </row>
    <row r="9766" spans="2:12" x14ac:dyDescent="0.4">
      <c r="B9766" s="5" t="s">
        <v>65</v>
      </c>
      <c r="C9766" s="5" t="s">
        <v>58</v>
      </c>
      <c r="D9766" s="5" t="s">
        <v>22</v>
      </c>
      <c r="E9766" s="5" t="s">
        <v>7</v>
      </c>
      <c r="F9766" s="6">
        <v>44409</v>
      </c>
      <c r="G9766" s="6" t="str">
        <f>TEXT(datatable[[#This Row],[дата]],"ММ")</f>
        <v>08</v>
      </c>
      <c r="H9766" s="8">
        <v>5.4180000000000001</v>
      </c>
      <c r="I9766" s="8">
        <v>2.4824000000000002</v>
      </c>
      <c r="J9766" s="8">
        <f>datatable[[#This Row],[продажи_]]-datatable[[#This Row],[себестоимость_]]</f>
        <v>2.9356</v>
      </c>
      <c r="L9766"/>
    </row>
    <row r="9767" spans="2:12" x14ac:dyDescent="0.4">
      <c r="B9767" s="5" t="s">
        <v>65</v>
      </c>
      <c r="C9767" s="5" t="s">
        <v>58</v>
      </c>
      <c r="D9767" s="5" t="s">
        <v>22</v>
      </c>
      <c r="E9767" s="5" t="s">
        <v>7</v>
      </c>
      <c r="F9767" s="6">
        <v>44440</v>
      </c>
      <c r="G9767" s="6" t="str">
        <f>TEXT(datatable[[#This Row],[дата]],"ММ")</f>
        <v>09</v>
      </c>
      <c r="H9767" s="8">
        <v>4.8761999999999999</v>
      </c>
      <c r="I9767" s="8">
        <v>2.1662999999999997</v>
      </c>
      <c r="J9767" s="8">
        <f>datatable[[#This Row],[продажи_]]-datatable[[#This Row],[себестоимость_]]</f>
        <v>2.7099000000000002</v>
      </c>
      <c r="L9767"/>
    </row>
    <row r="9768" spans="2:12" x14ac:dyDescent="0.4">
      <c r="B9768" s="5" t="s">
        <v>65</v>
      </c>
      <c r="C9768" s="5" t="s">
        <v>58</v>
      </c>
      <c r="D9768" s="5" t="s">
        <v>22</v>
      </c>
      <c r="E9768" s="5" t="s">
        <v>7</v>
      </c>
      <c r="F9768" s="6">
        <v>44470</v>
      </c>
      <c r="G9768" s="6" t="str">
        <f>TEXT(datatable[[#This Row],[дата]],"ММ")</f>
        <v>10</v>
      </c>
      <c r="H9768" s="8">
        <v>6.5789999999999997</v>
      </c>
      <c r="I9768" s="8">
        <v>3.7584000000000004</v>
      </c>
      <c r="J9768" s="8">
        <f>datatable[[#This Row],[продажи_]]-datatable[[#This Row],[себестоимость_]]</f>
        <v>2.8205999999999993</v>
      </c>
      <c r="L9768"/>
    </row>
    <row r="9769" spans="2:12" x14ac:dyDescent="0.4">
      <c r="B9769" s="5" t="s">
        <v>65</v>
      </c>
      <c r="C9769" s="5" t="s">
        <v>58</v>
      </c>
      <c r="D9769" s="5" t="s">
        <v>22</v>
      </c>
      <c r="E9769" s="5" t="s">
        <v>7</v>
      </c>
      <c r="F9769" s="6">
        <v>44501</v>
      </c>
      <c r="G9769" s="6" t="str">
        <f>TEXT(datatable[[#This Row],[дата]],"ММ")</f>
        <v>11</v>
      </c>
      <c r="H9769" s="8">
        <v>9.7007999999999992</v>
      </c>
      <c r="I9769" s="8">
        <v>4.2223999999999995</v>
      </c>
      <c r="J9769" s="8">
        <f>datatable[[#This Row],[продажи_]]-datatable[[#This Row],[себестоимость_]]</f>
        <v>5.4783999999999997</v>
      </c>
      <c r="L9769"/>
    </row>
    <row r="9770" spans="2:12" x14ac:dyDescent="0.4">
      <c r="B9770" s="5" t="s">
        <v>65</v>
      </c>
      <c r="C9770" s="5" t="s">
        <v>58</v>
      </c>
      <c r="D9770" s="5" t="s">
        <v>22</v>
      </c>
      <c r="E9770" s="5" t="s">
        <v>7</v>
      </c>
      <c r="F9770" s="6">
        <v>44531</v>
      </c>
      <c r="G9770" s="6" t="str">
        <f>TEXT(datatable[[#This Row],[дата]],"ММ")</f>
        <v>12</v>
      </c>
      <c r="H9770" s="8">
        <v>9.5717999999999996</v>
      </c>
      <c r="I9770" s="8">
        <v>4.0194000000000001</v>
      </c>
      <c r="J9770" s="8">
        <f>datatable[[#This Row],[продажи_]]-datatable[[#This Row],[себестоимость_]]</f>
        <v>5.5523999999999996</v>
      </c>
      <c r="L9770"/>
    </row>
    <row r="9771" spans="2:12" x14ac:dyDescent="0.4">
      <c r="B9771" s="5" t="s">
        <v>65</v>
      </c>
      <c r="C9771" s="5" t="s">
        <v>58</v>
      </c>
      <c r="D9771" s="5" t="s">
        <v>22</v>
      </c>
      <c r="E9771" s="5" t="s">
        <v>7</v>
      </c>
      <c r="F9771" s="6">
        <v>44197</v>
      </c>
      <c r="G9771" s="6" t="str">
        <f>TEXT(datatable[[#This Row],[дата]],"ММ")</f>
        <v>01</v>
      </c>
      <c r="H9771" s="8">
        <v>6.6080000000000005</v>
      </c>
      <c r="I9771" s="8">
        <v>2.1459999999999999</v>
      </c>
      <c r="J9771" s="8">
        <f>datatable[[#This Row],[продажи_]]-datatable[[#This Row],[себестоимость_]]</f>
        <v>4.4620000000000006</v>
      </c>
      <c r="L9771"/>
    </row>
    <row r="9772" spans="2:12" x14ac:dyDescent="0.4">
      <c r="B9772" s="5" t="s">
        <v>65</v>
      </c>
      <c r="C9772" s="5" t="s">
        <v>58</v>
      </c>
      <c r="D9772" s="5" t="s">
        <v>22</v>
      </c>
      <c r="E9772" s="5" t="s">
        <v>7</v>
      </c>
      <c r="F9772" s="6">
        <v>44228</v>
      </c>
      <c r="G9772" s="6" t="str">
        <f>TEXT(datatable[[#This Row],[дата]],"ММ")</f>
        <v>02</v>
      </c>
      <c r="H9772" s="8">
        <v>7.4984000000000002</v>
      </c>
      <c r="I9772" s="8">
        <v>2.7898000000000001</v>
      </c>
      <c r="J9772" s="8">
        <f>datatable[[#This Row],[продажи_]]-datatable[[#This Row],[себестоимость_]]</f>
        <v>4.7086000000000006</v>
      </c>
      <c r="L9772"/>
    </row>
    <row r="9773" spans="2:12" x14ac:dyDescent="0.4">
      <c r="B9773" s="5" t="s">
        <v>65</v>
      </c>
      <c r="C9773" s="5" t="s">
        <v>58</v>
      </c>
      <c r="D9773" s="5" t="s">
        <v>22</v>
      </c>
      <c r="E9773" s="5" t="s">
        <v>7</v>
      </c>
      <c r="F9773" s="6">
        <v>44256</v>
      </c>
      <c r="G9773" s="6" t="str">
        <f>TEXT(datatable[[#This Row],[дата]],"ММ")</f>
        <v>03</v>
      </c>
      <c r="H9773" s="8">
        <v>7.1344000000000003</v>
      </c>
      <c r="I9773" s="8">
        <v>2.8490000000000002</v>
      </c>
      <c r="J9773" s="8">
        <f>datatable[[#This Row],[продажи_]]-datatable[[#This Row],[себестоимость_]]</f>
        <v>4.2854000000000001</v>
      </c>
      <c r="L9773"/>
    </row>
    <row r="9774" spans="2:12" x14ac:dyDescent="0.4">
      <c r="B9774" s="5" t="s">
        <v>65</v>
      </c>
      <c r="C9774" s="5" t="s">
        <v>58</v>
      </c>
      <c r="D9774" s="5" t="s">
        <v>22</v>
      </c>
      <c r="E9774" s="5" t="s">
        <v>7</v>
      </c>
      <c r="F9774" s="6">
        <v>44287</v>
      </c>
      <c r="G9774" s="6" t="str">
        <f>TEXT(datatable[[#This Row],[дата]],"ММ")</f>
        <v>04</v>
      </c>
      <c r="H9774" s="8">
        <v>9.7664000000000009</v>
      </c>
      <c r="I9774" s="8">
        <v>2.4272</v>
      </c>
      <c r="J9774" s="8">
        <f>datatable[[#This Row],[продажи_]]-datatable[[#This Row],[себестоимость_]]</f>
        <v>7.3392000000000008</v>
      </c>
      <c r="L9774"/>
    </row>
    <row r="9775" spans="2:12" x14ac:dyDescent="0.4">
      <c r="B9775" s="5" t="s">
        <v>65</v>
      </c>
      <c r="C9775" s="5" t="s">
        <v>58</v>
      </c>
      <c r="D9775" s="5" t="s">
        <v>22</v>
      </c>
      <c r="E9775" s="5" t="s">
        <v>7</v>
      </c>
      <c r="F9775" s="6">
        <v>44317</v>
      </c>
      <c r="G9775" s="6" t="str">
        <f>TEXT(datatable[[#This Row],[дата]],"ММ")</f>
        <v>05</v>
      </c>
      <c r="H9775" s="8">
        <v>7.4479999999999995</v>
      </c>
      <c r="I9775" s="8">
        <v>2.0720000000000001</v>
      </c>
      <c r="J9775" s="8">
        <f>datatable[[#This Row],[продажи_]]-datatable[[#This Row],[себестоимость_]]</f>
        <v>5.3759999999999994</v>
      </c>
      <c r="L9775"/>
    </row>
    <row r="9776" spans="2:12" x14ac:dyDescent="0.4">
      <c r="B9776" s="5" t="s">
        <v>65</v>
      </c>
      <c r="C9776" s="5" t="s">
        <v>58</v>
      </c>
      <c r="D9776" s="5" t="s">
        <v>22</v>
      </c>
      <c r="E9776" s="5" t="s">
        <v>7</v>
      </c>
      <c r="F9776" s="6">
        <v>44348</v>
      </c>
      <c r="G9776" s="6" t="str">
        <f>TEXT(datatable[[#This Row],[дата]],"ММ")</f>
        <v>06</v>
      </c>
      <c r="H9776" s="8">
        <v>5.3424000000000005</v>
      </c>
      <c r="I9776" s="8">
        <v>1.3320000000000001</v>
      </c>
      <c r="J9776" s="8">
        <f>datatable[[#This Row],[продажи_]]-datatable[[#This Row],[себестоимость_]]</f>
        <v>4.0104000000000006</v>
      </c>
      <c r="L9776"/>
    </row>
    <row r="9777" spans="2:12" x14ac:dyDescent="0.4">
      <c r="B9777" s="5" t="s">
        <v>65</v>
      </c>
      <c r="C9777" s="5" t="s">
        <v>58</v>
      </c>
      <c r="D9777" s="5" t="s">
        <v>22</v>
      </c>
      <c r="E9777" s="5" t="s">
        <v>7</v>
      </c>
      <c r="F9777" s="6">
        <v>44378</v>
      </c>
      <c r="G9777" s="6" t="str">
        <f>TEXT(datatable[[#This Row],[дата]],"ММ")</f>
        <v>07</v>
      </c>
      <c r="H9777" s="8">
        <v>5.9471999999999996</v>
      </c>
      <c r="I9777" s="8">
        <v>1.9646999999999999</v>
      </c>
      <c r="J9777" s="8">
        <f>datatable[[#This Row],[продажи_]]-datatable[[#This Row],[себестоимость_]]</f>
        <v>3.9824999999999999</v>
      </c>
      <c r="L9777"/>
    </row>
    <row r="9778" spans="2:12" x14ac:dyDescent="0.4">
      <c r="B9778" s="5" t="s">
        <v>65</v>
      </c>
      <c r="C9778" s="5" t="s">
        <v>58</v>
      </c>
      <c r="D9778" s="5" t="s">
        <v>22</v>
      </c>
      <c r="E9778" s="5" t="s">
        <v>7</v>
      </c>
      <c r="F9778" s="6">
        <v>44409</v>
      </c>
      <c r="G9778" s="6" t="str">
        <f>TEXT(datatable[[#This Row],[дата]],"ММ")</f>
        <v>08</v>
      </c>
      <c r="H9778" s="8">
        <v>4.7040000000000006</v>
      </c>
      <c r="I9778" s="8">
        <v>1.2431999999999999</v>
      </c>
      <c r="J9778" s="8">
        <f>datatable[[#This Row],[продажи_]]-datatable[[#This Row],[себестоимость_]]</f>
        <v>3.4608000000000008</v>
      </c>
      <c r="L9778"/>
    </row>
    <row r="9779" spans="2:12" x14ac:dyDescent="0.4">
      <c r="B9779" s="5" t="s">
        <v>65</v>
      </c>
      <c r="C9779" s="5" t="s">
        <v>58</v>
      </c>
      <c r="D9779" s="5" t="s">
        <v>22</v>
      </c>
      <c r="E9779" s="5" t="s">
        <v>7</v>
      </c>
      <c r="F9779" s="6">
        <v>44440</v>
      </c>
      <c r="G9779" s="6" t="str">
        <f>TEXT(datatable[[#This Row],[дата]],"ММ")</f>
        <v>09</v>
      </c>
      <c r="H9779" s="8">
        <v>4.6368</v>
      </c>
      <c r="I9779" s="8">
        <v>1.71495</v>
      </c>
      <c r="J9779" s="8">
        <f>datatable[[#This Row],[продажи_]]-datatable[[#This Row],[себестоимость_]]</f>
        <v>2.9218500000000001</v>
      </c>
      <c r="L9779"/>
    </row>
    <row r="9780" spans="2:12" x14ac:dyDescent="0.4">
      <c r="B9780" s="5" t="s">
        <v>65</v>
      </c>
      <c r="C9780" s="5" t="s">
        <v>58</v>
      </c>
      <c r="D9780" s="5" t="s">
        <v>22</v>
      </c>
      <c r="E9780" s="5" t="s">
        <v>7</v>
      </c>
      <c r="F9780" s="6">
        <v>44470</v>
      </c>
      <c r="G9780" s="6" t="str">
        <f>TEXT(datatable[[#This Row],[дата]],"ММ")</f>
        <v>10</v>
      </c>
      <c r="H9780" s="8">
        <v>7.3248000000000006</v>
      </c>
      <c r="I9780" s="8">
        <v>2.1978</v>
      </c>
      <c r="J9780" s="8">
        <f>datatable[[#This Row],[продажи_]]-datatable[[#This Row],[себестоимость_]]</f>
        <v>5.1270000000000007</v>
      </c>
      <c r="L9780"/>
    </row>
    <row r="9781" spans="2:12" x14ac:dyDescent="0.4">
      <c r="B9781" s="5" t="s">
        <v>65</v>
      </c>
      <c r="C9781" s="5" t="s">
        <v>58</v>
      </c>
      <c r="D9781" s="5" t="s">
        <v>22</v>
      </c>
      <c r="E9781" s="5" t="s">
        <v>7</v>
      </c>
      <c r="F9781" s="6">
        <v>44501</v>
      </c>
      <c r="G9781" s="6" t="str">
        <f>TEXT(datatable[[#This Row],[дата]],"ММ")</f>
        <v>11</v>
      </c>
      <c r="H9781" s="8">
        <v>7.3472</v>
      </c>
      <c r="I9781" s="8">
        <v>2.4272</v>
      </c>
      <c r="J9781" s="8">
        <f>datatable[[#This Row],[продажи_]]-datatable[[#This Row],[себестоимость_]]</f>
        <v>4.92</v>
      </c>
      <c r="L9781"/>
    </row>
    <row r="9782" spans="2:12" x14ac:dyDescent="0.4">
      <c r="B9782" s="5" t="s">
        <v>65</v>
      </c>
      <c r="C9782" s="5" t="s">
        <v>58</v>
      </c>
      <c r="D9782" s="5" t="s">
        <v>22</v>
      </c>
      <c r="E9782" s="5" t="s">
        <v>7</v>
      </c>
      <c r="F9782" s="6">
        <v>44531</v>
      </c>
      <c r="G9782" s="6" t="str">
        <f>TEXT(datatable[[#This Row],[дата]],"ММ")</f>
        <v>12</v>
      </c>
      <c r="H9782" s="8">
        <v>8.5456000000000003</v>
      </c>
      <c r="I9782" s="8">
        <v>2.7454000000000001</v>
      </c>
      <c r="J9782" s="8">
        <f>datatable[[#This Row],[продажи_]]-datatable[[#This Row],[себестоимость_]]</f>
        <v>5.8002000000000002</v>
      </c>
      <c r="L9782"/>
    </row>
    <row r="9783" spans="2:12" x14ac:dyDescent="0.4">
      <c r="B9783" s="5" t="s">
        <v>65</v>
      </c>
      <c r="C9783" s="5" t="s">
        <v>58</v>
      </c>
      <c r="D9783" s="5" t="s">
        <v>22</v>
      </c>
      <c r="E9783" s="5" t="s">
        <v>7</v>
      </c>
      <c r="F9783" s="6">
        <v>44197</v>
      </c>
      <c r="G9783" s="6" t="str">
        <f>TEXT(datatable[[#This Row],[дата]],"ММ")</f>
        <v>01</v>
      </c>
      <c r="H9783" s="8">
        <v>2.2755000000000001</v>
      </c>
      <c r="I9783" s="8">
        <v>0.6885</v>
      </c>
      <c r="J9783" s="8">
        <f>datatable[[#This Row],[продажи_]]-datatable[[#This Row],[себестоимость_]]</f>
        <v>1.5870000000000002</v>
      </c>
      <c r="L9783"/>
    </row>
    <row r="9784" spans="2:12" x14ac:dyDescent="0.4">
      <c r="B9784" s="5" t="s">
        <v>65</v>
      </c>
      <c r="C9784" s="5" t="s">
        <v>58</v>
      </c>
      <c r="D9784" s="5" t="s">
        <v>22</v>
      </c>
      <c r="E9784" s="5" t="s">
        <v>7</v>
      </c>
      <c r="F9784" s="6">
        <v>44228</v>
      </c>
      <c r="G9784" s="6" t="str">
        <f>TEXT(datatable[[#This Row],[дата]],"ММ")</f>
        <v>02</v>
      </c>
      <c r="H9784" s="8">
        <v>2.7183000000000002</v>
      </c>
      <c r="I9784" s="8">
        <v>1.16025</v>
      </c>
      <c r="J9784" s="8">
        <f>datatable[[#This Row],[продажи_]]-datatable[[#This Row],[себестоимость_]]</f>
        <v>1.5580500000000002</v>
      </c>
      <c r="L9784"/>
    </row>
    <row r="9785" spans="2:12" x14ac:dyDescent="0.4">
      <c r="B9785" s="5" t="s">
        <v>65</v>
      </c>
      <c r="C9785" s="5" t="s">
        <v>58</v>
      </c>
      <c r="D9785" s="5" t="s">
        <v>22</v>
      </c>
      <c r="E9785" s="5" t="s">
        <v>7</v>
      </c>
      <c r="F9785" s="6">
        <v>44256</v>
      </c>
      <c r="G9785" s="6" t="str">
        <f>TEXT(datatable[[#This Row],[дата]],"ММ")</f>
        <v>03</v>
      </c>
      <c r="H9785" s="8">
        <v>3.444</v>
      </c>
      <c r="I9785" s="8">
        <v>1.1542999999999999</v>
      </c>
      <c r="J9785" s="8">
        <f>datatable[[#This Row],[продажи_]]-datatable[[#This Row],[себестоимость_]]</f>
        <v>2.2896999999999998</v>
      </c>
      <c r="L9785"/>
    </row>
    <row r="9786" spans="2:12" x14ac:dyDescent="0.4">
      <c r="B9786" s="5" t="s">
        <v>65</v>
      </c>
      <c r="C9786" s="5" t="s">
        <v>58</v>
      </c>
      <c r="D9786" s="5" t="s">
        <v>22</v>
      </c>
      <c r="E9786" s="5" t="s">
        <v>7</v>
      </c>
      <c r="F9786" s="6">
        <v>44287</v>
      </c>
      <c r="G9786" s="6" t="str">
        <f>TEXT(datatable[[#This Row],[дата]],"ММ")</f>
        <v>04</v>
      </c>
      <c r="H9786" s="8">
        <v>2.9520000000000004</v>
      </c>
      <c r="I9786" s="8">
        <v>1.5504</v>
      </c>
      <c r="J9786" s="8">
        <f>datatable[[#This Row],[продажи_]]-datatable[[#This Row],[себестоимость_]]</f>
        <v>1.4016000000000004</v>
      </c>
      <c r="L9786"/>
    </row>
    <row r="9787" spans="2:12" x14ac:dyDescent="0.4">
      <c r="B9787" s="5" t="s">
        <v>65</v>
      </c>
      <c r="C9787" s="5" t="s">
        <v>58</v>
      </c>
      <c r="D9787" s="5" t="s">
        <v>22</v>
      </c>
      <c r="E9787" s="5" t="s">
        <v>7</v>
      </c>
      <c r="F9787" s="6">
        <v>44317</v>
      </c>
      <c r="G9787" s="6" t="str">
        <f>TEXT(datatable[[#This Row],[дата]],"ММ")</f>
        <v>05</v>
      </c>
      <c r="H9787" s="8">
        <v>2.2960000000000003</v>
      </c>
      <c r="I9787" s="8">
        <v>1.3446999999999998</v>
      </c>
      <c r="J9787" s="8">
        <f>datatable[[#This Row],[продажи_]]-datatable[[#This Row],[себестоимость_]]</f>
        <v>0.95130000000000048</v>
      </c>
      <c r="L9787"/>
    </row>
    <row r="9788" spans="2:12" x14ac:dyDescent="0.4">
      <c r="B9788" s="5" t="s">
        <v>65</v>
      </c>
      <c r="C9788" s="5" t="s">
        <v>58</v>
      </c>
      <c r="D9788" s="5" t="s">
        <v>22</v>
      </c>
      <c r="E9788" s="5" t="s">
        <v>7</v>
      </c>
      <c r="F9788" s="6">
        <v>44348</v>
      </c>
      <c r="G9788" s="6" t="str">
        <f>TEXT(datatable[[#This Row],[дата]],"ММ")</f>
        <v>06</v>
      </c>
      <c r="H9788" s="8">
        <v>1.53135</v>
      </c>
      <c r="I9788" s="8">
        <v>0.84150000000000014</v>
      </c>
      <c r="J9788" s="8">
        <f>datatable[[#This Row],[продажи_]]-datatable[[#This Row],[себестоимость_]]</f>
        <v>0.68984999999999985</v>
      </c>
      <c r="L9788"/>
    </row>
    <row r="9789" spans="2:12" x14ac:dyDescent="0.4">
      <c r="B9789" s="5" t="s">
        <v>65</v>
      </c>
      <c r="C9789" s="5" t="s">
        <v>58</v>
      </c>
      <c r="D9789" s="5" t="s">
        <v>22</v>
      </c>
      <c r="E9789" s="5" t="s">
        <v>7</v>
      </c>
      <c r="F9789" s="6">
        <v>44378</v>
      </c>
      <c r="G9789" s="6" t="str">
        <f>TEXT(datatable[[#This Row],[дата]],"ММ")</f>
        <v>07</v>
      </c>
      <c r="H9789" s="8">
        <v>1.8265499999999999</v>
      </c>
      <c r="I9789" s="8">
        <v>0.86444999999999994</v>
      </c>
      <c r="J9789" s="8">
        <f>datatable[[#This Row],[продажи_]]-datatable[[#This Row],[себестоимость_]]</f>
        <v>0.96209999999999996</v>
      </c>
      <c r="L9789"/>
    </row>
    <row r="9790" spans="2:12" x14ac:dyDescent="0.4">
      <c r="B9790" s="5" t="s">
        <v>65</v>
      </c>
      <c r="C9790" s="5" t="s">
        <v>58</v>
      </c>
      <c r="D9790" s="5" t="s">
        <v>22</v>
      </c>
      <c r="E9790" s="5" t="s">
        <v>7</v>
      </c>
      <c r="F9790" s="6">
        <v>44409</v>
      </c>
      <c r="G9790" s="6" t="str">
        <f>TEXT(datatable[[#This Row],[дата]],"ММ")</f>
        <v>08</v>
      </c>
      <c r="H9790" s="8">
        <v>1.7056000000000002</v>
      </c>
      <c r="I9790" s="8">
        <v>0.70720000000000005</v>
      </c>
      <c r="J9790" s="8">
        <f>datatable[[#This Row],[продажи_]]-datatable[[#This Row],[себестоимость_]]</f>
        <v>0.99840000000000018</v>
      </c>
      <c r="L9790"/>
    </row>
    <row r="9791" spans="2:12" x14ac:dyDescent="0.4">
      <c r="B9791" s="5" t="s">
        <v>65</v>
      </c>
      <c r="C9791" s="5" t="s">
        <v>58</v>
      </c>
      <c r="D9791" s="5" t="s">
        <v>22</v>
      </c>
      <c r="E9791" s="5" t="s">
        <v>7</v>
      </c>
      <c r="F9791" s="6">
        <v>44440</v>
      </c>
      <c r="G9791" s="6" t="str">
        <f>TEXT(datatable[[#This Row],[дата]],"ММ")</f>
        <v>09</v>
      </c>
      <c r="H9791" s="8">
        <v>2.1955499999999999</v>
      </c>
      <c r="I9791" s="8">
        <v>0.6120000000000001</v>
      </c>
      <c r="J9791" s="8">
        <f>datatable[[#This Row],[продажи_]]-datatable[[#This Row],[себестоимость_]]</f>
        <v>1.5835499999999998</v>
      </c>
      <c r="L9791"/>
    </row>
    <row r="9792" spans="2:12" x14ac:dyDescent="0.4">
      <c r="B9792" s="5" t="s">
        <v>65</v>
      </c>
      <c r="C9792" s="5" t="s">
        <v>58</v>
      </c>
      <c r="D9792" s="5" t="s">
        <v>22</v>
      </c>
      <c r="E9792" s="5" t="s">
        <v>7</v>
      </c>
      <c r="F9792" s="6">
        <v>44470</v>
      </c>
      <c r="G9792" s="6" t="str">
        <f>TEXT(datatable[[#This Row],[дата]],"ММ")</f>
        <v>10</v>
      </c>
      <c r="H9792" s="8">
        <v>2.1156000000000001</v>
      </c>
      <c r="I9792" s="8">
        <v>1.1832</v>
      </c>
      <c r="J9792" s="8">
        <f>datatable[[#This Row],[продажи_]]-datatable[[#This Row],[себестоимость_]]</f>
        <v>0.93240000000000012</v>
      </c>
      <c r="L9792"/>
    </row>
    <row r="9793" spans="2:12" x14ac:dyDescent="0.4">
      <c r="B9793" s="5" t="s">
        <v>65</v>
      </c>
      <c r="C9793" s="5" t="s">
        <v>58</v>
      </c>
      <c r="D9793" s="5" t="s">
        <v>22</v>
      </c>
      <c r="E9793" s="5" t="s">
        <v>7</v>
      </c>
      <c r="F9793" s="6">
        <v>44501</v>
      </c>
      <c r="G9793" s="6" t="str">
        <f>TEXT(datatable[[#This Row],[дата]],"ММ")</f>
        <v>11</v>
      </c>
      <c r="H9793" s="8">
        <v>3.0504000000000002</v>
      </c>
      <c r="I9793" s="8">
        <v>1.1968000000000001</v>
      </c>
      <c r="J9793" s="8">
        <f>datatable[[#This Row],[продажи_]]-datatable[[#This Row],[себестоимость_]]</f>
        <v>1.8536000000000001</v>
      </c>
      <c r="L9793"/>
    </row>
    <row r="9794" spans="2:12" x14ac:dyDescent="0.4">
      <c r="B9794" s="5" t="s">
        <v>65</v>
      </c>
      <c r="C9794" s="5" t="s">
        <v>58</v>
      </c>
      <c r="D9794" s="5" t="s">
        <v>22</v>
      </c>
      <c r="E9794" s="5" t="s">
        <v>7</v>
      </c>
      <c r="F9794" s="6">
        <v>44531</v>
      </c>
      <c r="G9794" s="6" t="str">
        <f>TEXT(datatable[[#This Row],[дата]],"ММ")</f>
        <v>12</v>
      </c>
      <c r="H9794" s="8">
        <v>3.0422000000000002</v>
      </c>
      <c r="I9794" s="8">
        <v>1.3565999999999998</v>
      </c>
      <c r="J9794" s="8">
        <f>datatable[[#This Row],[продажи_]]-datatable[[#This Row],[себестоимость_]]</f>
        <v>1.6856000000000004</v>
      </c>
      <c r="L9794"/>
    </row>
    <row r="9795" spans="2:12" x14ac:dyDescent="0.4">
      <c r="B9795" s="5" t="s">
        <v>67</v>
      </c>
      <c r="C9795" s="5" t="s">
        <v>57</v>
      </c>
      <c r="D9795" s="5" t="s">
        <v>23</v>
      </c>
      <c r="E9795" s="5" t="s">
        <v>60</v>
      </c>
      <c r="F9795" s="6">
        <v>44197</v>
      </c>
      <c r="G9795" s="6" t="str">
        <f>TEXT(datatable[[#This Row],[дата]],"ММ")</f>
        <v>01</v>
      </c>
      <c r="H9795" s="8">
        <v>66.257500000000007</v>
      </c>
      <c r="I9795" s="8">
        <v>27.143999999999998</v>
      </c>
      <c r="J9795" s="8">
        <f>datatable[[#This Row],[продажи_]]-datatable[[#This Row],[себестоимость_]]</f>
        <v>39.113500000000009</v>
      </c>
      <c r="L9795"/>
    </row>
    <row r="9796" spans="2:12" x14ac:dyDescent="0.4">
      <c r="B9796" s="5" t="s">
        <v>67</v>
      </c>
      <c r="C9796" s="5" t="s">
        <v>57</v>
      </c>
      <c r="D9796" s="5" t="s">
        <v>23</v>
      </c>
      <c r="E9796" s="5" t="s">
        <v>60</v>
      </c>
      <c r="F9796" s="6">
        <v>44228</v>
      </c>
      <c r="G9796" s="6" t="str">
        <f>TEXT(datatable[[#This Row],[дата]],"ММ")</f>
        <v>02</v>
      </c>
      <c r="H9796" s="8">
        <v>104.37505000000002</v>
      </c>
      <c r="I9796" s="8">
        <v>40.965600000000002</v>
      </c>
      <c r="J9796" s="8">
        <f>datatable[[#This Row],[продажи_]]-datatable[[#This Row],[себестоимость_]]</f>
        <v>63.409450000000014</v>
      </c>
      <c r="L9796"/>
    </row>
    <row r="9797" spans="2:12" x14ac:dyDescent="0.4">
      <c r="B9797" s="5" t="s">
        <v>67</v>
      </c>
      <c r="C9797" s="5" t="s">
        <v>57</v>
      </c>
      <c r="D9797" s="5" t="s">
        <v>23</v>
      </c>
      <c r="E9797" s="5" t="s">
        <v>60</v>
      </c>
      <c r="F9797" s="6">
        <v>44256</v>
      </c>
      <c r="G9797" s="6" t="str">
        <f>TEXT(datatable[[#This Row],[дата]],"ММ")</f>
        <v>03</v>
      </c>
      <c r="H9797" s="8">
        <v>104.76479999999999</v>
      </c>
      <c r="I9797" s="8">
        <v>44.116799999999998</v>
      </c>
      <c r="J9797" s="8">
        <f>datatable[[#This Row],[продажи_]]-datatable[[#This Row],[себестоимость_]]</f>
        <v>60.647999999999996</v>
      </c>
      <c r="L9797"/>
    </row>
    <row r="9798" spans="2:12" x14ac:dyDescent="0.4">
      <c r="B9798" s="5" t="s">
        <v>67</v>
      </c>
      <c r="C9798" s="5" t="s">
        <v>57</v>
      </c>
      <c r="D9798" s="5" t="s">
        <v>23</v>
      </c>
      <c r="E9798" s="5" t="s">
        <v>60</v>
      </c>
      <c r="F9798" s="6">
        <v>44287</v>
      </c>
      <c r="G9798" s="6" t="str">
        <f>TEXT(datatable[[#This Row],[дата]],"ММ")</f>
        <v>04</v>
      </c>
      <c r="H9798" s="8">
        <v>112.248</v>
      </c>
      <c r="I9798" s="8">
        <v>52.915200000000006</v>
      </c>
      <c r="J9798" s="8">
        <f>datatable[[#This Row],[продажи_]]-datatable[[#This Row],[себестоимость_]]</f>
        <v>59.332799999999999</v>
      </c>
      <c r="L9798"/>
    </row>
    <row r="9799" spans="2:12" x14ac:dyDescent="0.4">
      <c r="B9799" s="5" t="s">
        <v>67</v>
      </c>
      <c r="C9799" s="5" t="s">
        <v>57</v>
      </c>
      <c r="D9799" s="5" t="s">
        <v>23</v>
      </c>
      <c r="E9799" s="5" t="s">
        <v>60</v>
      </c>
      <c r="F9799" s="6">
        <v>44317</v>
      </c>
      <c r="G9799" s="6" t="str">
        <f>TEXT(datatable[[#This Row],[дата]],"ММ")</f>
        <v>05</v>
      </c>
      <c r="H9799" s="8">
        <v>126.59079999999999</v>
      </c>
      <c r="I9799" s="8">
        <v>49.795199999999994</v>
      </c>
      <c r="J9799" s="8">
        <f>datatable[[#This Row],[продажи_]]-datatable[[#This Row],[себестоимость_]]</f>
        <v>76.795599999999993</v>
      </c>
      <c r="L9799"/>
    </row>
    <row r="9800" spans="2:12" x14ac:dyDescent="0.4">
      <c r="B9800" s="5" t="s">
        <v>67</v>
      </c>
      <c r="C9800" s="5" t="s">
        <v>57</v>
      </c>
      <c r="D9800" s="5" t="s">
        <v>23</v>
      </c>
      <c r="E9800" s="5" t="s">
        <v>60</v>
      </c>
      <c r="F9800" s="6">
        <v>44348</v>
      </c>
      <c r="G9800" s="6" t="str">
        <f>TEXT(datatable[[#This Row],[дата]],"ММ")</f>
        <v>06</v>
      </c>
      <c r="H9800" s="8">
        <v>63.139500000000005</v>
      </c>
      <c r="I9800" s="8">
        <v>25.552800000000001</v>
      </c>
      <c r="J9800" s="8">
        <f>datatable[[#This Row],[продажи_]]-datatable[[#This Row],[себестоимость_]]</f>
        <v>37.586700000000008</v>
      </c>
      <c r="L9800"/>
    </row>
    <row r="9801" spans="2:12" x14ac:dyDescent="0.4">
      <c r="B9801" s="5" t="s">
        <v>67</v>
      </c>
      <c r="C9801" s="5" t="s">
        <v>57</v>
      </c>
      <c r="D9801" s="5" t="s">
        <v>23</v>
      </c>
      <c r="E9801" s="5" t="s">
        <v>60</v>
      </c>
      <c r="F9801" s="6">
        <v>44378</v>
      </c>
      <c r="G9801" s="6" t="str">
        <f>TEXT(datatable[[#This Row],[дата]],"ММ")</f>
        <v>07</v>
      </c>
      <c r="H9801" s="8">
        <v>84.185999999999993</v>
      </c>
      <c r="I9801" s="8">
        <v>22.744800000000001</v>
      </c>
      <c r="J9801" s="8">
        <f>datatable[[#This Row],[продажи_]]-datatable[[#This Row],[себестоимость_]]</f>
        <v>61.441199999999995</v>
      </c>
      <c r="L9801"/>
    </row>
    <row r="9802" spans="2:12" x14ac:dyDescent="0.4">
      <c r="B9802" s="5" t="s">
        <v>67</v>
      </c>
      <c r="C9802" s="5" t="s">
        <v>57</v>
      </c>
      <c r="D9802" s="5" t="s">
        <v>23</v>
      </c>
      <c r="E9802" s="5" t="s">
        <v>60</v>
      </c>
      <c r="F9802" s="6">
        <v>44409</v>
      </c>
      <c r="G9802" s="6" t="str">
        <f>TEXT(datatable[[#This Row],[дата]],"ММ")</f>
        <v>08</v>
      </c>
      <c r="H9802" s="8">
        <v>67.348799999999997</v>
      </c>
      <c r="I9802" s="8">
        <v>19.968000000000004</v>
      </c>
      <c r="J9802" s="8">
        <f>datatable[[#This Row],[продажи_]]-datatable[[#This Row],[себестоимость_]]</f>
        <v>47.380799999999994</v>
      </c>
      <c r="L9802"/>
    </row>
    <row r="9803" spans="2:12" x14ac:dyDescent="0.4">
      <c r="B9803" s="5" t="s">
        <v>67</v>
      </c>
      <c r="C9803" s="5" t="s">
        <v>57</v>
      </c>
      <c r="D9803" s="5" t="s">
        <v>23</v>
      </c>
      <c r="E9803" s="5" t="s">
        <v>60</v>
      </c>
      <c r="F9803" s="6">
        <v>44440</v>
      </c>
      <c r="G9803" s="6" t="str">
        <f>TEXT(datatable[[#This Row],[дата]],"ММ")</f>
        <v>09</v>
      </c>
      <c r="H9803" s="8">
        <v>62.437950000000001</v>
      </c>
      <c r="I9803" s="8">
        <v>32.8536</v>
      </c>
      <c r="J9803" s="8">
        <f>datatable[[#This Row],[продажи_]]-datatable[[#This Row],[себестоимость_]]</f>
        <v>29.584350000000001</v>
      </c>
      <c r="L9803"/>
    </row>
    <row r="9804" spans="2:12" x14ac:dyDescent="0.4">
      <c r="B9804" s="5" t="s">
        <v>67</v>
      </c>
      <c r="C9804" s="5" t="s">
        <v>57</v>
      </c>
      <c r="D9804" s="5" t="s">
        <v>23</v>
      </c>
      <c r="E9804" s="5" t="s">
        <v>60</v>
      </c>
      <c r="F9804" s="6">
        <v>44470</v>
      </c>
      <c r="G9804" s="6" t="str">
        <f>TEXT(datatable[[#This Row],[дата]],"ММ")</f>
        <v>10</v>
      </c>
      <c r="H9804" s="8">
        <v>76.702799999999996</v>
      </c>
      <c r="I9804" s="8">
        <v>31.823999999999998</v>
      </c>
      <c r="J9804" s="8">
        <f>datatable[[#This Row],[продажи_]]-datatable[[#This Row],[себестоимость_]]</f>
        <v>44.878799999999998</v>
      </c>
      <c r="L9804"/>
    </row>
    <row r="9805" spans="2:12" x14ac:dyDescent="0.4">
      <c r="B9805" s="5" t="s">
        <v>67</v>
      </c>
      <c r="C9805" s="5" t="s">
        <v>57</v>
      </c>
      <c r="D9805" s="5" t="s">
        <v>23</v>
      </c>
      <c r="E9805" s="5" t="s">
        <v>60</v>
      </c>
      <c r="F9805" s="6">
        <v>44501</v>
      </c>
      <c r="G9805" s="6" t="str">
        <f>TEXT(datatable[[#This Row],[дата]],"ММ")</f>
        <v>11</v>
      </c>
      <c r="H9805" s="8">
        <v>134.69759999999999</v>
      </c>
      <c r="I9805" s="8">
        <v>41.9328</v>
      </c>
      <c r="J9805" s="8">
        <f>datatable[[#This Row],[продажи_]]-datatable[[#This Row],[себестоимость_]]</f>
        <v>92.764799999999994</v>
      </c>
      <c r="L9805"/>
    </row>
    <row r="9806" spans="2:12" x14ac:dyDescent="0.4">
      <c r="B9806" s="5" t="s">
        <v>67</v>
      </c>
      <c r="C9806" s="5" t="s">
        <v>57</v>
      </c>
      <c r="D9806" s="5" t="s">
        <v>23</v>
      </c>
      <c r="E9806" s="5" t="s">
        <v>60</v>
      </c>
      <c r="F9806" s="6">
        <v>44531</v>
      </c>
      <c r="G9806" s="6" t="str">
        <f>TEXT(datatable[[#This Row],[дата]],"ММ")</f>
        <v>12</v>
      </c>
      <c r="H9806" s="8">
        <v>104.76479999999999</v>
      </c>
      <c r="I9806" s="8">
        <v>47.611200000000004</v>
      </c>
      <c r="J9806" s="8">
        <f>datatable[[#This Row],[продажи_]]-datatable[[#This Row],[себестоимость_]]</f>
        <v>57.15359999999999</v>
      </c>
      <c r="L9806"/>
    </row>
    <row r="9807" spans="2:12" x14ac:dyDescent="0.4">
      <c r="B9807" s="5" t="s">
        <v>67</v>
      </c>
      <c r="C9807" s="5" t="s">
        <v>57</v>
      </c>
      <c r="D9807" s="5" t="s">
        <v>23</v>
      </c>
      <c r="E9807" s="5" t="s">
        <v>8</v>
      </c>
      <c r="F9807" s="6">
        <v>44197</v>
      </c>
      <c r="G9807" s="6" t="str">
        <f>TEXT(datatable[[#This Row],[дата]],"ММ")</f>
        <v>01</v>
      </c>
      <c r="H9807" s="8">
        <v>45.312999999999995</v>
      </c>
      <c r="I9807" s="8">
        <v>28.248000000000001</v>
      </c>
      <c r="J9807" s="8">
        <f>datatable[[#This Row],[продажи_]]-datatable[[#This Row],[себестоимость_]]</f>
        <v>17.064999999999994</v>
      </c>
      <c r="L9807"/>
    </row>
    <row r="9808" spans="2:12" x14ac:dyDescent="0.4">
      <c r="B9808" s="5" t="s">
        <v>67</v>
      </c>
      <c r="C9808" s="5" t="s">
        <v>57</v>
      </c>
      <c r="D9808" s="5" t="s">
        <v>23</v>
      </c>
      <c r="E9808" s="5" t="s">
        <v>8</v>
      </c>
      <c r="F9808" s="6">
        <v>44228</v>
      </c>
      <c r="G9808" s="6" t="str">
        <f>TEXT(datatable[[#This Row],[дата]],"ММ")</f>
        <v>02</v>
      </c>
      <c r="H9808" s="8">
        <v>47.959600000000002</v>
      </c>
      <c r="I9808" s="8">
        <v>49.241399999999999</v>
      </c>
      <c r="J9808" s="8">
        <f>datatable[[#This Row],[продажи_]]-datatable[[#This Row],[себестоимость_]]</f>
        <v>-1.2817999999999969</v>
      </c>
      <c r="L9808"/>
    </row>
    <row r="9809" spans="2:12" x14ac:dyDescent="0.4">
      <c r="B9809" s="5" t="s">
        <v>67</v>
      </c>
      <c r="C9809" s="5" t="s">
        <v>57</v>
      </c>
      <c r="D9809" s="5" t="s">
        <v>23</v>
      </c>
      <c r="E9809" s="5" t="s">
        <v>8</v>
      </c>
      <c r="F9809" s="6">
        <v>44256</v>
      </c>
      <c r="G9809" s="6" t="str">
        <f>TEXT(datatable[[#This Row],[дата]],"ММ")</f>
        <v>03</v>
      </c>
      <c r="H9809" s="8">
        <v>56.7014</v>
      </c>
      <c r="I9809" s="8">
        <v>42.692999999999998</v>
      </c>
      <c r="J9809" s="8">
        <f>datatable[[#This Row],[продажи_]]-datatable[[#This Row],[себестоимость_]]</f>
        <v>14.008400000000002</v>
      </c>
      <c r="L9809"/>
    </row>
    <row r="9810" spans="2:12" x14ac:dyDescent="0.4">
      <c r="B9810" s="5" t="s">
        <v>67</v>
      </c>
      <c r="C9810" s="5" t="s">
        <v>57</v>
      </c>
      <c r="D9810" s="5" t="s">
        <v>23</v>
      </c>
      <c r="E9810" s="5" t="s">
        <v>8</v>
      </c>
      <c r="F9810" s="6">
        <v>44287</v>
      </c>
      <c r="G9810" s="6" t="str">
        <f>TEXT(datatable[[#This Row],[дата]],"ММ")</f>
        <v>04</v>
      </c>
      <c r="H9810" s="8">
        <v>59.027200000000001</v>
      </c>
      <c r="I9810" s="8">
        <v>58.550399999999996</v>
      </c>
      <c r="J9810" s="8">
        <f>datatable[[#This Row],[продажи_]]-datatable[[#This Row],[себестоимость_]]</f>
        <v>0.47680000000000433</v>
      </c>
      <c r="L9810"/>
    </row>
    <row r="9811" spans="2:12" x14ac:dyDescent="0.4">
      <c r="B9811" s="5" t="s">
        <v>67</v>
      </c>
      <c r="C9811" s="5" t="s">
        <v>57</v>
      </c>
      <c r="D9811" s="5" t="s">
        <v>23</v>
      </c>
      <c r="E9811" s="5" t="s">
        <v>8</v>
      </c>
      <c r="F9811" s="6">
        <v>44317</v>
      </c>
      <c r="G9811" s="6" t="str">
        <f>TEXT(datatable[[#This Row],[дата]],"ММ")</f>
        <v>05</v>
      </c>
      <c r="H9811" s="8">
        <v>63.438199999999995</v>
      </c>
      <c r="I9811" s="8">
        <v>50.332799999999999</v>
      </c>
      <c r="J9811" s="8">
        <f>datatable[[#This Row],[продажи_]]-datatable[[#This Row],[себестоимость_]]</f>
        <v>13.105399999999996</v>
      </c>
      <c r="L9811"/>
    </row>
    <row r="9812" spans="2:12" x14ac:dyDescent="0.4">
      <c r="B9812" s="5" t="s">
        <v>67</v>
      </c>
      <c r="C9812" s="5" t="s">
        <v>57</v>
      </c>
      <c r="D9812" s="5" t="s">
        <v>23</v>
      </c>
      <c r="E9812" s="5" t="s">
        <v>8</v>
      </c>
      <c r="F9812" s="6">
        <v>44348</v>
      </c>
      <c r="G9812" s="6" t="str">
        <f>TEXT(datatable[[#This Row],[дата]],"ММ")</f>
        <v>06</v>
      </c>
      <c r="H9812" s="8">
        <v>42.947099999999999</v>
      </c>
      <c r="I9812" s="8">
        <v>27.156599999999997</v>
      </c>
      <c r="J9812" s="8">
        <f>datatable[[#This Row],[продажи_]]-datatable[[#This Row],[себестоимость_]]</f>
        <v>15.790500000000002</v>
      </c>
      <c r="L9812"/>
    </row>
    <row r="9813" spans="2:12" x14ac:dyDescent="0.4">
      <c r="B9813" s="5" t="s">
        <v>67</v>
      </c>
      <c r="C9813" s="5" t="s">
        <v>57</v>
      </c>
      <c r="D9813" s="5" t="s">
        <v>23</v>
      </c>
      <c r="E9813" s="5" t="s">
        <v>8</v>
      </c>
      <c r="F9813" s="6">
        <v>44378</v>
      </c>
      <c r="G9813" s="6" t="str">
        <f>TEXT(datatable[[#This Row],[дата]],"ММ")</f>
        <v>07</v>
      </c>
      <c r="H9813" s="8">
        <v>35.007300000000001</v>
      </c>
      <c r="I9813" s="8">
        <v>24.845400000000001</v>
      </c>
      <c r="J9813" s="8">
        <f>datatable[[#This Row],[продажи_]]-datatable[[#This Row],[себестоимость_]]</f>
        <v>10.161899999999999</v>
      </c>
      <c r="L9813"/>
    </row>
    <row r="9814" spans="2:12" x14ac:dyDescent="0.4">
      <c r="B9814" s="5" t="s">
        <v>67</v>
      </c>
      <c r="C9814" s="5" t="s">
        <v>57</v>
      </c>
      <c r="D9814" s="5" t="s">
        <v>23</v>
      </c>
      <c r="E9814" s="5" t="s">
        <v>8</v>
      </c>
      <c r="F9814" s="6">
        <v>44409</v>
      </c>
      <c r="G9814" s="6" t="str">
        <f>TEXT(datatable[[#This Row],[дата]],"ММ")</f>
        <v>08</v>
      </c>
      <c r="H9814" s="8">
        <v>30.155199999999997</v>
      </c>
      <c r="I9814" s="8">
        <v>28.504800000000003</v>
      </c>
      <c r="J9814" s="8">
        <f>datatable[[#This Row],[продажи_]]-datatable[[#This Row],[себестоимость_]]</f>
        <v>1.6503999999999941</v>
      </c>
      <c r="L9814"/>
    </row>
    <row r="9815" spans="2:12" x14ac:dyDescent="0.4">
      <c r="B9815" s="5" t="s">
        <v>67</v>
      </c>
      <c r="C9815" s="5" t="s">
        <v>57</v>
      </c>
      <c r="D9815" s="5" t="s">
        <v>23</v>
      </c>
      <c r="E9815" s="5" t="s">
        <v>8</v>
      </c>
      <c r="F9815" s="6">
        <v>44440</v>
      </c>
      <c r="G9815" s="6" t="str">
        <f>TEXT(datatable[[#This Row],[дата]],"ММ")</f>
        <v>09</v>
      </c>
      <c r="H9815" s="8">
        <v>28.872000000000003</v>
      </c>
      <c r="I9815" s="8">
        <v>28.023299999999999</v>
      </c>
      <c r="J9815" s="8">
        <f>datatable[[#This Row],[продажи_]]-datatable[[#This Row],[себестоимость_]]</f>
        <v>0.84870000000000445</v>
      </c>
      <c r="L9815"/>
    </row>
    <row r="9816" spans="2:12" x14ac:dyDescent="0.4">
      <c r="B9816" s="5" t="s">
        <v>67</v>
      </c>
      <c r="C9816" s="5" t="s">
        <v>57</v>
      </c>
      <c r="D9816" s="5" t="s">
        <v>23</v>
      </c>
      <c r="E9816" s="5" t="s">
        <v>8</v>
      </c>
      <c r="F9816" s="6">
        <v>44470</v>
      </c>
      <c r="G9816" s="6" t="str">
        <f>TEXT(datatable[[#This Row],[дата]],"ММ")</f>
        <v>10</v>
      </c>
      <c r="H9816" s="8">
        <v>44.751600000000003</v>
      </c>
      <c r="I9816" s="8">
        <v>39.675600000000003</v>
      </c>
      <c r="J9816" s="8">
        <f>datatable[[#This Row],[продажи_]]-datatable[[#This Row],[себестоимость_]]</f>
        <v>5.0760000000000005</v>
      </c>
      <c r="L9816"/>
    </row>
    <row r="9817" spans="2:12" x14ac:dyDescent="0.4">
      <c r="B9817" s="5" t="s">
        <v>67</v>
      </c>
      <c r="C9817" s="5" t="s">
        <v>57</v>
      </c>
      <c r="D9817" s="5" t="s">
        <v>23</v>
      </c>
      <c r="E9817" s="5" t="s">
        <v>8</v>
      </c>
      <c r="F9817" s="6">
        <v>44501</v>
      </c>
      <c r="G9817" s="6" t="str">
        <f>TEXT(datatable[[#This Row],[дата]],"ММ")</f>
        <v>11</v>
      </c>
      <c r="H9817" s="8">
        <v>66.726399999999998</v>
      </c>
      <c r="I9817" s="8">
        <v>43.655999999999999</v>
      </c>
      <c r="J9817" s="8">
        <f>datatable[[#This Row],[продажи_]]-datatable[[#This Row],[себестоимость_]]</f>
        <v>23.070399999999999</v>
      </c>
      <c r="L9817"/>
    </row>
    <row r="9818" spans="2:12" x14ac:dyDescent="0.4">
      <c r="B9818" s="5" t="s">
        <v>67</v>
      </c>
      <c r="C9818" s="5" t="s">
        <v>57</v>
      </c>
      <c r="D9818" s="5" t="s">
        <v>23</v>
      </c>
      <c r="E9818" s="5" t="s">
        <v>8</v>
      </c>
      <c r="F9818" s="6">
        <v>44531</v>
      </c>
      <c r="G9818" s="6" t="str">
        <f>TEXT(datatable[[#This Row],[дата]],"ММ")</f>
        <v>12</v>
      </c>
      <c r="H9818" s="8">
        <v>57.262799999999999</v>
      </c>
      <c r="I9818" s="8">
        <v>41.344799999999999</v>
      </c>
      <c r="J9818" s="8">
        <f>datatable[[#This Row],[продажи_]]-datatable[[#This Row],[себестоимость_]]</f>
        <v>15.917999999999999</v>
      </c>
      <c r="L9818"/>
    </row>
    <row r="9819" spans="2:12" x14ac:dyDescent="0.4">
      <c r="B9819" s="5" t="s">
        <v>67</v>
      </c>
      <c r="C9819" s="5" t="s">
        <v>57</v>
      </c>
      <c r="D9819" s="5" t="s">
        <v>23</v>
      </c>
      <c r="E9819" s="5" t="s">
        <v>61</v>
      </c>
      <c r="F9819" s="6">
        <v>44197</v>
      </c>
      <c r="G9819" s="6" t="str">
        <f>TEXT(datatable[[#This Row],[дата]],"ММ")</f>
        <v>01</v>
      </c>
      <c r="H9819" s="8">
        <v>26.544</v>
      </c>
      <c r="I9819" s="8">
        <v>19.256</v>
      </c>
      <c r="J9819" s="8">
        <f>datatable[[#This Row],[продажи_]]-datatable[[#This Row],[себестоимость_]]</f>
        <v>7.2880000000000003</v>
      </c>
      <c r="L9819"/>
    </row>
    <row r="9820" spans="2:12" x14ac:dyDescent="0.4">
      <c r="B9820" s="5" t="s">
        <v>67</v>
      </c>
      <c r="C9820" s="5" t="s">
        <v>57</v>
      </c>
      <c r="D9820" s="5" t="s">
        <v>23</v>
      </c>
      <c r="E9820" s="5" t="s">
        <v>61</v>
      </c>
      <c r="F9820" s="6">
        <v>44228</v>
      </c>
      <c r="G9820" s="6" t="str">
        <f>TEXT(datatable[[#This Row],[дата]],"ММ")</f>
        <v>02</v>
      </c>
      <c r="H9820" s="8">
        <v>37.742249999999999</v>
      </c>
      <c r="I9820" s="8">
        <v>24.817</v>
      </c>
      <c r="J9820" s="8">
        <f>datatable[[#This Row],[продажи_]]-datatable[[#This Row],[себестоимость_]]</f>
        <v>12.925249999999998</v>
      </c>
      <c r="L9820"/>
    </row>
    <row r="9821" spans="2:12" x14ac:dyDescent="0.4">
      <c r="B9821" s="5" t="s">
        <v>67</v>
      </c>
      <c r="C9821" s="5" t="s">
        <v>57</v>
      </c>
      <c r="D9821" s="5" t="s">
        <v>23</v>
      </c>
      <c r="E9821" s="5" t="s">
        <v>61</v>
      </c>
      <c r="F9821" s="6">
        <v>44256</v>
      </c>
      <c r="G9821" s="6" t="str">
        <f>TEXT(datatable[[#This Row],[дата]],"ММ")</f>
        <v>03</v>
      </c>
      <c r="H9821" s="8">
        <v>33.677700000000002</v>
      </c>
      <c r="I9821" s="8">
        <v>19.9864</v>
      </c>
      <c r="J9821" s="8">
        <f>datatable[[#This Row],[продажи_]]-datatable[[#This Row],[себестоимость_]]</f>
        <v>13.691300000000002</v>
      </c>
      <c r="L9821"/>
    </row>
    <row r="9822" spans="2:12" x14ac:dyDescent="0.4">
      <c r="B9822" s="5" t="s">
        <v>67</v>
      </c>
      <c r="C9822" s="5" t="s">
        <v>57</v>
      </c>
      <c r="D9822" s="5" t="s">
        <v>23</v>
      </c>
      <c r="E9822" s="5" t="s">
        <v>61</v>
      </c>
      <c r="F9822" s="6">
        <v>44287</v>
      </c>
      <c r="G9822" s="6" t="str">
        <f>TEXT(datatable[[#This Row],[дата]],"ММ")</f>
        <v>04</v>
      </c>
      <c r="H9822" s="8">
        <v>47.336800000000004</v>
      </c>
      <c r="I9822" s="8">
        <v>24.9664</v>
      </c>
      <c r="J9822" s="8">
        <f>datatable[[#This Row],[продажи_]]-datatable[[#This Row],[себестоимость_]]</f>
        <v>22.370400000000004</v>
      </c>
      <c r="L9822"/>
    </row>
    <row r="9823" spans="2:12" x14ac:dyDescent="0.4">
      <c r="B9823" s="5" t="s">
        <v>67</v>
      </c>
      <c r="C9823" s="5" t="s">
        <v>57</v>
      </c>
      <c r="D9823" s="5" t="s">
        <v>23</v>
      </c>
      <c r="E9823" s="5" t="s">
        <v>61</v>
      </c>
      <c r="F9823" s="6">
        <v>44317</v>
      </c>
      <c r="G9823" s="6" t="str">
        <f>TEXT(datatable[[#This Row],[дата]],"ММ")</f>
        <v>05</v>
      </c>
      <c r="H9823" s="8">
        <v>36.3874</v>
      </c>
      <c r="I9823" s="8">
        <v>24.402000000000005</v>
      </c>
      <c r="J9823" s="8">
        <f>datatable[[#This Row],[продажи_]]-datatable[[#This Row],[себестоимость_]]</f>
        <v>11.985399999999995</v>
      </c>
      <c r="L9823"/>
    </row>
    <row r="9824" spans="2:12" x14ac:dyDescent="0.4">
      <c r="B9824" s="5" t="s">
        <v>67</v>
      </c>
      <c r="C9824" s="5" t="s">
        <v>57</v>
      </c>
      <c r="D9824" s="5" t="s">
        <v>23</v>
      </c>
      <c r="E9824" s="5" t="s">
        <v>61</v>
      </c>
      <c r="F9824" s="6">
        <v>44348</v>
      </c>
      <c r="G9824" s="6" t="str">
        <f>TEXT(datatable[[#This Row],[дата]],"ММ")</f>
        <v>06</v>
      </c>
      <c r="H9824" s="8">
        <v>26.378100000000003</v>
      </c>
      <c r="I9824" s="8">
        <v>14.7906</v>
      </c>
      <c r="J9824" s="8">
        <f>datatable[[#This Row],[продажи_]]-datatable[[#This Row],[себестоимость_]]</f>
        <v>11.587500000000004</v>
      </c>
      <c r="L9824"/>
    </row>
    <row r="9825" spans="2:12" x14ac:dyDescent="0.4">
      <c r="B9825" s="5" t="s">
        <v>67</v>
      </c>
      <c r="C9825" s="5" t="s">
        <v>57</v>
      </c>
      <c r="D9825" s="5" t="s">
        <v>23</v>
      </c>
      <c r="E9825" s="5" t="s">
        <v>61</v>
      </c>
      <c r="F9825" s="6">
        <v>44378</v>
      </c>
      <c r="G9825" s="6" t="str">
        <f>TEXT(datatable[[#This Row],[дата]],"ММ")</f>
        <v>07</v>
      </c>
      <c r="H9825" s="8">
        <v>23.640750000000001</v>
      </c>
      <c r="I9825" s="8">
        <v>13.446</v>
      </c>
      <c r="J9825" s="8">
        <f>datatable[[#This Row],[продажи_]]-datatable[[#This Row],[себестоимость_]]</f>
        <v>10.194750000000001</v>
      </c>
      <c r="L9825"/>
    </row>
    <row r="9826" spans="2:12" x14ac:dyDescent="0.4">
      <c r="B9826" s="5" t="s">
        <v>67</v>
      </c>
      <c r="C9826" s="5" t="s">
        <v>57</v>
      </c>
      <c r="D9826" s="5" t="s">
        <v>23</v>
      </c>
      <c r="E9826" s="5" t="s">
        <v>61</v>
      </c>
      <c r="F9826" s="6">
        <v>44409</v>
      </c>
      <c r="G9826" s="6" t="str">
        <f>TEXT(datatable[[#This Row],[дата]],"ММ")</f>
        <v>08</v>
      </c>
      <c r="H9826" s="8">
        <v>21.013999999999999</v>
      </c>
      <c r="I9826" s="8">
        <v>12.4832</v>
      </c>
      <c r="J9826" s="8">
        <f>datatable[[#This Row],[продажи_]]-datatable[[#This Row],[себестоимость_]]</f>
        <v>8.5307999999999993</v>
      </c>
      <c r="L9826"/>
    </row>
    <row r="9827" spans="2:12" x14ac:dyDescent="0.4">
      <c r="B9827" s="5" t="s">
        <v>67</v>
      </c>
      <c r="C9827" s="5" t="s">
        <v>57</v>
      </c>
      <c r="D9827" s="5" t="s">
        <v>23</v>
      </c>
      <c r="E9827" s="5" t="s">
        <v>61</v>
      </c>
      <c r="F9827" s="6">
        <v>44440</v>
      </c>
      <c r="G9827" s="6" t="str">
        <f>TEXT(datatable[[#This Row],[дата]],"ММ")</f>
        <v>09</v>
      </c>
      <c r="H9827" s="8">
        <v>29.862000000000002</v>
      </c>
      <c r="I9827" s="8">
        <v>15.537599999999999</v>
      </c>
      <c r="J9827" s="8">
        <f>datatable[[#This Row],[продажи_]]-datatable[[#This Row],[себестоимость_]]</f>
        <v>14.324400000000002</v>
      </c>
      <c r="L9827"/>
    </row>
    <row r="9828" spans="2:12" x14ac:dyDescent="0.4">
      <c r="B9828" s="5" t="s">
        <v>67</v>
      </c>
      <c r="C9828" s="5" t="s">
        <v>57</v>
      </c>
      <c r="D9828" s="5" t="s">
        <v>23</v>
      </c>
      <c r="E9828" s="5" t="s">
        <v>61</v>
      </c>
      <c r="F9828" s="6">
        <v>44470</v>
      </c>
      <c r="G9828" s="6" t="str">
        <f>TEXT(datatable[[#This Row],[дата]],"ММ")</f>
        <v>10</v>
      </c>
      <c r="H9828" s="8">
        <v>30.525600000000001</v>
      </c>
      <c r="I9828" s="8">
        <v>16.135200000000001</v>
      </c>
      <c r="J9828" s="8">
        <f>datatable[[#This Row],[продажи_]]-datatable[[#This Row],[себестоимость_]]</f>
        <v>14.3904</v>
      </c>
      <c r="L9828"/>
    </row>
    <row r="9829" spans="2:12" x14ac:dyDescent="0.4">
      <c r="B9829" s="5" t="s">
        <v>67</v>
      </c>
      <c r="C9829" s="5" t="s">
        <v>57</v>
      </c>
      <c r="D9829" s="5" t="s">
        <v>23</v>
      </c>
      <c r="E9829" s="5" t="s">
        <v>61</v>
      </c>
      <c r="F9829" s="6">
        <v>44501</v>
      </c>
      <c r="G9829" s="6" t="str">
        <f>TEXT(datatable[[#This Row],[дата]],"ММ")</f>
        <v>11</v>
      </c>
      <c r="H9829" s="8">
        <v>39.816000000000003</v>
      </c>
      <c r="I9829" s="8">
        <v>24.9664</v>
      </c>
      <c r="J9829" s="8">
        <f>datatable[[#This Row],[продажи_]]-datatable[[#This Row],[себестоимость_]]</f>
        <v>14.849600000000002</v>
      </c>
      <c r="L9829"/>
    </row>
    <row r="9830" spans="2:12" x14ac:dyDescent="0.4">
      <c r="B9830" s="5" t="s">
        <v>67</v>
      </c>
      <c r="C9830" s="5" t="s">
        <v>57</v>
      </c>
      <c r="D9830" s="5" t="s">
        <v>23</v>
      </c>
      <c r="E9830" s="5" t="s">
        <v>61</v>
      </c>
      <c r="F9830" s="6">
        <v>44531</v>
      </c>
      <c r="G9830" s="6" t="str">
        <f>TEXT(datatable[[#This Row],[дата]],"ММ")</f>
        <v>12</v>
      </c>
      <c r="H9830" s="8">
        <v>41.806800000000003</v>
      </c>
      <c r="I9830" s="8">
        <v>24.634400000000003</v>
      </c>
      <c r="J9830" s="8">
        <f>datatable[[#This Row],[продажи_]]-datatable[[#This Row],[себестоимость_]]</f>
        <v>17.1724</v>
      </c>
      <c r="L9830"/>
    </row>
    <row r="9831" spans="2:12" x14ac:dyDescent="0.4">
      <c r="B9831" s="5" t="s">
        <v>67</v>
      </c>
      <c r="C9831" s="5" t="s">
        <v>57</v>
      </c>
      <c r="D9831" s="5" t="s">
        <v>23</v>
      </c>
      <c r="E9831" s="5" t="s">
        <v>62</v>
      </c>
      <c r="F9831" s="6">
        <v>44197</v>
      </c>
      <c r="G9831" s="6" t="str">
        <f>TEXT(datatable[[#This Row],[дата]],"ММ")</f>
        <v>01</v>
      </c>
      <c r="H9831" s="8">
        <v>73.195999999999998</v>
      </c>
      <c r="I9831" s="8">
        <v>30.189000000000004</v>
      </c>
      <c r="J9831" s="8">
        <f>datatable[[#This Row],[продажи_]]-datatable[[#This Row],[себестоимость_]]</f>
        <v>43.006999999999991</v>
      </c>
      <c r="L9831"/>
    </row>
    <row r="9832" spans="2:12" x14ac:dyDescent="0.4">
      <c r="B9832" s="5" t="s">
        <v>67</v>
      </c>
      <c r="C9832" s="5" t="s">
        <v>57</v>
      </c>
      <c r="D9832" s="5" t="s">
        <v>23</v>
      </c>
      <c r="E9832" s="5" t="s">
        <v>62</v>
      </c>
      <c r="F9832" s="6">
        <v>44228</v>
      </c>
      <c r="G9832" s="6" t="str">
        <f>TEXT(datatable[[#This Row],[дата]],"ММ")</f>
        <v>02</v>
      </c>
      <c r="H9832" s="8">
        <v>91.053300000000007</v>
      </c>
      <c r="I9832" s="8">
        <v>37.441299999999998</v>
      </c>
      <c r="J9832" s="8">
        <f>datatable[[#This Row],[продажи_]]-datatable[[#This Row],[себестоимость_]]</f>
        <v>53.612000000000009</v>
      </c>
      <c r="L9832"/>
    </row>
    <row r="9833" spans="2:12" x14ac:dyDescent="0.4">
      <c r="B9833" s="5" t="s">
        <v>67</v>
      </c>
      <c r="C9833" s="5" t="s">
        <v>57</v>
      </c>
      <c r="D9833" s="5" t="s">
        <v>23</v>
      </c>
      <c r="E9833" s="5" t="s">
        <v>62</v>
      </c>
      <c r="F9833" s="6">
        <v>44256</v>
      </c>
      <c r="G9833" s="6" t="str">
        <f>TEXT(datatable[[#This Row],[дата]],"ММ")</f>
        <v>03</v>
      </c>
      <c r="H9833" s="8">
        <v>82.156200000000013</v>
      </c>
      <c r="I9833" s="8">
        <v>48.58</v>
      </c>
      <c r="J9833" s="8">
        <f>datatable[[#This Row],[продажи_]]-datatable[[#This Row],[себестоимость_]]</f>
        <v>33.576200000000014</v>
      </c>
      <c r="L9833"/>
    </row>
    <row r="9834" spans="2:12" x14ac:dyDescent="0.4">
      <c r="B9834" s="5" t="s">
        <v>67</v>
      </c>
      <c r="C9834" s="5" t="s">
        <v>57</v>
      </c>
      <c r="D9834" s="5" t="s">
        <v>23</v>
      </c>
      <c r="E9834" s="5" t="s">
        <v>62</v>
      </c>
      <c r="F9834" s="6">
        <v>44287</v>
      </c>
      <c r="G9834" s="6" t="str">
        <f>TEXT(datatable[[#This Row],[дата]],"ММ")</f>
        <v>04</v>
      </c>
      <c r="H9834" s="8">
        <v>89.854400000000012</v>
      </c>
      <c r="I9834" s="8">
        <v>51.078400000000002</v>
      </c>
      <c r="J9834" s="8">
        <f>datatable[[#This Row],[продажи_]]-datatable[[#This Row],[себестоимость_]]</f>
        <v>38.77600000000001</v>
      </c>
      <c r="L9834"/>
    </row>
    <row r="9835" spans="2:12" x14ac:dyDescent="0.4">
      <c r="B9835" s="5" t="s">
        <v>67</v>
      </c>
      <c r="C9835" s="5" t="s">
        <v>57</v>
      </c>
      <c r="D9835" s="5" t="s">
        <v>23</v>
      </c>
      <c r="E9835" s="5" t="s">
        <v>62</v>
      </c>
      <c r="F9835" s="6">
        <v>44317</v>
      </c>
      <c r="G9835" s="6" t="str">
        <f>TEXT(datatable[[#This Row],[дата]],"ММ")</f>
        <v>05</v>
      </c>
      <c r="H9835" s="8">
        <v>92.757000000000005</v>
      </c>
      <c r="I9835" s="8">
        <v>51.009</v>
      </c>
      <c r="J9835" s="8">
        <f>datatable[[#This Row],[продажи_]]-datatable[[#This Row],[себестоимость_]]</f>
        <v>41.748000000000005</v>
      </c>
      <c r="L9835"/>
    </row>
    <row r="9836" spans="2:12" x14ac:dyDescent="0.4">
      <c r="B9836" s="5" t="s">
        <v>67</v>
      </c>
      <c r="C9836" s="5" t="s">
        <v>57</v>
      </c>
      <c r="D9836" s="5" t="s">
        <v>23</v>
      </c>
      <c r="E9836" s="5" t="s">
        <v>62</v>
      </c>
      <c r="F9836" s="6">
        <v>44348</v>
      </c>
      <c r="G9836" s="6" t="str">
        <f>TEXT(datatable[[#This Row],[дата]],"ММ")</f>
        <v>06</v>
      </c>
      <c r="H9836" s="8">
        <v>63.604800000000004</v>
      </c>
      <c r="I9836" s="8">
        <v>32.791499999999999</v>
      </c>
      <c r="J9836" s="8">
        <f>datatable[[#This Row],[продажи_]]-datatable[[#This Row],[себестоимость_]]</f>
        <v>30.813300000000005</v>
      </c>
      <c r="L9836"/>
    </row>
    <row r="9837" spans="2:12" x14ac:dyDescent="0.4">
      <c r="B9837" s="5" t="s">
        <v>67</v>
      </c>
      <c r="C9837" s="5" t="s">
        <v>57</v>
      </c>
      <c r="D9837" s="5" t="s">
        <v>23</v>
      </c>
      <c r="E9837" s="5" t="s">
        <v>62</v>
      </c>
      <c r="F9837" s="6">
        <v>44378</v>
      </c>
      <c r="G9837" s="6" t="str">
        <f>TEXT(datatable[[#This Row],[дата]],"ММ")</f>
        <v>07</v>
      </c>
      <c r="H9837" s="8">
        <v>57.357900000000001</v>
      </c>
      <c r="I9837" s="8">
        <v>30.293099999999999</v>
      </c>
      <c r="J9837" s="8">
        <f>datatable[[#This Row],[продажи_]]-datatable[[#This Row],[себестоимость_]]</f>
        <v>27.064800000000002</v>
      </c>
      <c r="L9837"/>
    </row>
    <row r="9838" spans="2:12" x14ac:dyDescent="0.4">
      <c r="B9838" s="5" t="s">
        <v>67</v>
      </c>
      <c r="C9838" s="5" t="s">
        <v>57</v>
      </c>
      <c r="D9838" s="5" t="s">
        <v>23</v>
      </c>
      <c r="E9838" s="5" t="s">
        <v>62</v>
      </c>
      <c r="F9838" s="6">
        <v>44409</v>
      </c>
      <c r="G9838" s="6" t="str">
        <f>TEXT(datatable[[#This Row],[дата]],"ММ")</f>
        <v>08</v>
      </c>
      <c r="H9838" s="8">
        <v>58.556800000000003</v>
      </c>
      <c r="I9838" s="8">
        <v>26.927199999999999</v>
      </c>
      <c r="J9838" s="8">
        <f>datatable[[#This Row],[продажи_]]-datatable[[#This Row],[себестоимость_]]</f>
        <v>31.629600000000003</v>
      </c>
      <c r="L9838"/>
    </row>
    <row r="9839" spans="2:12" x14ac:dyDescent="0.4">
      <c r="B9839" s="5" t="s">
        <v>67</v>
      </c>
      <c r="C9839" s="5" t="s">
        <v>57</v>
      </c>
      <c r="D9839" s="5" t="s">
        <v>23</v>
      </c>
      <c r="E9839" s="5" t="s">
        <v>62</v>
      </c>
      <c r="F9839" s="6">
        <v>44440</v>
      </c>
      <c r="G9839" s="6" t="str">
        <f>TEXT(datatable[[#This Row],[дата]],"ММ")</f>
        <v>09</v>
      </c>
      <c r="H9839" s="8">
        <v>48.839399999999998</v>
      </c>
      <c r="I9839" s="8">
        <v>34.040700000000001</v>
      </c>
      <c r="J9839" s="8">
        <f>datatable[[#This Row],[продажи_]]-datatable[[#This Row],[себестоимость_]]</f>
        <v>14.798699999999997</v>
      </c>
      <c r="L9839"/>
    </row>
    <row r="9840" spans="2:12" x14ac:dyDescent="0.4">
      <c r="B9840" s="5" t="s">
        <v>67</v>
      </c>
      <c r="C9840" s="5" t="s">
        <v>57</v>
      </c>
      <c r="D9840" s="5" t="s">
        <v>23</v>
      </c>
      <c r="E9840" s="5" t="s">
        <v>62</v>
      </c>
      <c r="F9840" s="6">
        <v>44470</v>
      </c>
      <c r="G9840" s="6" t="str">
        <f>TEXT(datatable[[#This Row],[дата]],"ММ")</f>
        <v>10</v>
      </c>
      <c r="H9840" s="8">
        <v>67.390799999999999</v>
      </c>
      <c r="I9840" s="8">
        <v>35.393999999999998</v>
      </c>
      <c r="J9840" s="8">
        <f>datatable[[#This Row],[продажи_]]-datatable[[#This Row],[себестоимость_]]</f>
        <v>31.9968</v>
      </c>
      <c r="L9840"/>
    </row>
    <row r="9841" spans="2:12" x14ac:dyDescent="0.4">
      <c r="B9841" s="5" t="s">
        <v>67</v>
      </c>
      <c r="C9841" s="5" t="s">
        <v>57</v>
      </c>
      <c r="D9841" s="5" t="s">
        <v>23</v>
      </c>
      <c r="E9841" s="5" t="s">
        <v>62</v>
      </c>
      <c r="F9841" s="6">
        <v>44501</v>
      </c>
      <c r="G9841" s="6" t="str">
        <f>TEXT(datatable[[#This Row],[дата]],"ММ")</f>
        <v>11</v>
      </c>
      <c r="H9841" s="8">
        <v>116.104</v>
      </c>
      <c r="I9841" s="8">
        <v>44.971200000000003</v>
      </c>
      <c r="J9841" s="8">
        <f>datatable[[#This Row],[продажи_]]-datatable[[#This Row],[себестоимость_]]</f>
        <v>71.132800000000003</v>
      </c>
      <c r="L9841"/>
    </row>
    <row r="9842" spans="2:12" x14ac:dyDescent="0.4">
      <c r="B9842" s="5" t="s">
        <v>67</v>
      </c>
      <c r="C9842" s="5" t="s">
        <v>57</v>
      </c>
      <c r="D9842" s="5" t="s">
        <v>23</v>
      </c>
      <c r="E9842" s="5" t="s">
        <v>62</v>
      </c>
      <c r="F9842" s="6">
        <v>44531</v>
      </c>
      <c r="G9842" s="6" t="str">
        <f>TEXT(datatable[[#This Row],[дата]],"ММ")</f>
        <v>12</v>
      </c>
      <c r="H9842" s="8">
        <v>103.3578</v>
      </c>
      <c r="I9842" s="8">
        <v>38.864000000000004</v>
      </c>
      <c r="J9842" s="8">
        <f>datatable[[#This Row],[продажи_]]-datatable[[#This Row],[себестоимость_]]</f>
        <v>64.493799999999993</v>
      </c>
      <c r="L9842"/>
    </row>
    <row r="9843" spans="2:12" x14ac:dyDescent="0.4">
      <c r="B9843" s="5" t="s">
        <v>67</v>
      </c>
      <c r="C9843" s="5" t="s">
        <v>57</v>
      </c>
      <c r="D9843" s="5" t="s">
        <v>23</v>
      </c>
      <c r="E9843" s="5" t="s">
        <v>9</v>
      </c>
      <c r="F9843" s="6">
        <v>44197</v>
      </c>
      <c r="G9843" s="6" t="str">
        <f>TEXT(datatable[[#This Row],[дата]],"ММ")</f>
        <v>01</v>
      </c>
      <c r="H9843" s="8">
        <v>52.271999999999998</v>
      </c>
      <c r="I9843" s="8">
        <v>32.384999999999998</v>
      </c>
      <c r="J9843" s="8">
        <f>datatable[[#This Row],[продажи_]]-datatable[[#This Row],[себестоимость_]]</f>
        <v>19.887</v>
      </c>
      <c r="L9843"/>
    </row>
    <row r="9844" spans="2:12" x14ac:dyDescent="0.4">
      <c r="B9844" s="5" t="s">
        <v>67</v>
      </c>
      <c r="C9844" s="5" t="s">
        <v>57</v>
      </c>
      <c r="D9844" s="5" t="s">
        <v>23</v>
      </c>
      <c r="E9844" s="5" t="s">
        <v>9</v>
      </c>
      <c r="F9844" s="6">
        <v>44228</v>
      </c>
      <c r="G9844" s="6" t="str">
        <f>TEXT(datatable[[#This Row],[дата]],"ММ")</f>
        <v>02</v>
      </c>
      <c r="H9844" s="8">
        <v>83.526299999999992</v>
      </c>
      <c r="I9844" s="8">
        <v>47.0535</v>
      </c>
      <c r="J9844" s="8">
        <f>datatable[[#This Row],[продажи_]]-datatable[[#This Row],[себестоимость_]]</f>
        <v>36.472799999999992</v>
      </c>
      <c r="L9844"/>
    </row>
    <row r="9845" spans="2:12" x14ac:dyDescent="0.4">
      <c r="B9845" s="5" t="s">
        <v>67</v>
      </c>
      <c r="C9845" s="5" t="s">
        <v>57</v>
      </c>
      <c r="D9845" s="5" t="s">
        <v>23</v>
      </c>
      <c r="E9845" s="5" t="s">
        <v>9</v>
      </c>
      <c r="F9845" s="6">
        <v>44256</v>
      </c>
      <c r="G9845" s="6" t="str">
        <f>TEXT(datatable[[#This Row],[дата]],"ММ")</f>
        <v>03</v>
      </c>
      <c r="H9845" s="8">
        <v>79.279200000000003</v>
      </c>
      <c r="I9845" s="8">
        <v>48.539400000000008</v>
      </c>
      <c r="J9845" s="8">
        <f>datatable[[#This Row],[продажи_]]-datatable[[#This Row],[себестоимость_]]</f>
        <v>30.739799999999995</v>
      </c>
      <c r="L9845"/>
    </row>
    <row r="9846" spans="2:12" x14ac:dyDescent="0.4">
      <c r="B9846" s="5" t="s">
        <v>67</v>
      </c>
      <c r="C9846" s="5" t="s">
        <v>57</v>
      </c>
      <c r="D9846" s="5" t="s">
        <v>23</v>
      </c>
      <c r="E9846" s="5" t="s">
        <v>9</v>
      </c>
      <c r="F9846" s="6">
        <v>44287</v>
      </c>
      <c r="G9846" s="6" t="str">
        <f>TEXT(datatable[[#This Row],[дата]],"ММ")</f>
        <v>04</v>
      </c>
      <c r="H9846" s="8">
        <v>82.763999999999996</v>
      </c>
      <c r="I9846" s="8">
        <v>71.3232</v>
      </c>
      <c r="J9846" s="8">
        <f>datatable[[#This Row],[продажи_]]-datatable[[#This Row],[себестоимость_]]</f>
        <v>11.440799999999996</v>
      </c>
      <c r="L9846"/>
    </row>
    <row r="9847" spans="2:12" x14ac:dyDescent="0.4">
      <c r="B9847" s="5" t="s">
        <v>67</v>
      </c>
      <c r="C9847" s="5" t="s">
        <v>57</v>
      </c>
      <c r="D9847" s="5" t="s">
        <v>23</v>
      </c>
      <c r="E9847" s="5" t="s">
        <v>9</v>
      </c>
      <c r="F9847" s="6">
        <v>44317</v>
      </c>
      <c r="G9847" s="6" t="str">
        <f>TEXT(datatable[[#This Row],[дата]],"ММ")</f>
        <v>05</v>
      </c>
      <c r="H9847" s="8">
        <v>63.270899999999997</v>
      </c>
      <c r="I9847" s="8">
        <v>49.072800000000008</v>
      </c>
      <c r="J9847" s="8">
        <f>datatable[[#This Row],[продажи_]]-datatable[[#This Row],[себестоимость_]]</f>
        <v>14.19809999999999</v>
      </c>
      <c r="L9847"/>
    </row>
    <row r="9848" spans="2:12" x14ac:dyDescent="0.4">
      <c r="B9848" s="5" t="s">
        <v>67</v>
      </c>
      <c r="C9848" s="5" t="s">
        <v>57</v>
      </c>
      <c r="D9848" s="5" t="s">
        <v>23</v>
      </c>
      <c r="E9848" s="5" t="s">
        <v>9</v>
      </c>
      <c r="F9848" s="6">
        <v>44348</v>
      </c>
      <c r="G9848" s="6" t="str">
        <f>TEXT(datatable[[#This Row],[дата]],"ММ")</f>
        <v>06</v>
      </c>
      <c r="H9848" s="8">
        <v>45.574650000000005</v>
      </c>
      <c r="I9848" s="8">
        <v>31.203900000000001</v>
      </c>
      <c r="J9848" s="8">
        <f>datatable[[#This Row],[продажи_]]-datatable[[#This Row],[себестоимость_]]</f>
        <v>14.370750000000005</v>
      </c>
      <c r="L9848"/>
    </row>
    <row r="9849" spans="2:12" x14ac:dyDescent="0.4">
      <c r="B9849" s="5" t="s">
        <v>67</v>
      </c>
      <c r="C9849" s="5" t="s">
        <v>57</v>
      </c>
      <c r="D9849" s="5" t="s">
        <v>23</v>
      </c>
      <c r="E9849" s="5" t="s">
        <v>9</v>
      </c>
      <c r="F9849" s="6">
        <v>44378</v>
      </c>
      <c r="G9849" s="6" t="str">
        <f>TEXT(datatable[[#This Row],[дата]],"ММ")</f>
        <v>07</v>
      </c>
      <c r="H9849" s="8">
        <v>54.885600000000011</v>
      </c>
      <c r="I9849" s="8">
        <v>32.232599999999998</v>
      </c>
      <c r="J9849" s="8">
        <f>datatable[[#This Row],[продажи_]]-datatable[[#This Row],[себестоимость_]]</f>
        <v>22.653000000000013</v>
      </c>
      <c r="L9849"/>
    </row>
    <row r="9850" spans="2:12" x14ac:dyDescent="0.4">
      <c r="B9850" s="5" t="s">
        <v>67</v>
      </c>
      <c r="C9850" s="5" t="s">
        <v>57</v>
      </c>
      <c r="D9850" s="5" t="s">
        <v>23</v>
      </c>
      <c r="E9850" s="5" t="s">
        <v>9</v>
      </c>
      <c r="F9850" s="6">
        <v>44409</v>
      </c>
      <c r="G9850" s="6" t="str">
        <f>TEXT(datatable[[#This Row],[дата]],"ММ")</f>
        <v>08</v>
      </c>
      <c r="H9850" s="8">
        <v>49.6584</v>
      </c>
      <c r="I9850" s="8">
        <v>33.223200000000006</v>
      </c>
      <c r="J9850" s="8">
        <f>datatable[[#This Row],[продажи_]]-datatable[[#This Row],[себестоимость_]]</f>
        <v>16.435199999999995</v>
      </c>
      <c r="L9850"/>
    </row>
    <row r="9851" spans="2:12" x14ac:dyDescent="0.4">
      <c r="B9851" s="5" t="s">
        <v>67</v>
      </c>
      <c r="C9851" s="5" t="s">
        <v>57</v>
      </c>
      <c r="D9851" s="5" t="s">
        <v>23</v>
      </c>
      <c r="E9851" s="5" t="s">
        <v>9</v>
      </c>
      <c r="F9851" s="6">
        <v>44440</v>
      </c>
      <c r="G9851" s="6" t="str">
        <f>TEXT(datatable[[#This Row],[дата]],"ММ")</f>
        <v>09</v>
      </c>
      <c r="H9851" s="8">
        <v>47.534849999999999</v>
      </c>
      <c r="I9851" s="8">
        <v>36.690300000000001</v>
      </c>
      <c r="J9851" s="8">
        <f>datatable[[#This Row],[продажи_]]-datatable[[#This Row],[себестоимость_]]</f>
        <v>10.844549999999998</v>
      </c>
      <c r="L9851"/>
    </row>
    <row r="9852" spans="2:12" x14ac:dyDescent="0.4">
      <c r="B9852" s="5" t="s">
        <v>67</v>
      </c>
      <c r="C9852" s="5" t="s">
        <v>57</v>
      </c>
      <c r="D9852" s="5" t="s">
        <v>23</v>
      </c>
      <c r="E9852" s="5" t="s">
        <v>9</v>
      </c>
      <c r="F9852" s="6">
        <v>44470</v>
      </c>
      <c r="G9852" s="6" t="str">
        <f>TEXT(datatable[[#This Row],[дата]],"ММ")</f>
        <v>10</v>
      </c>
      <c r="H9852" s="8">
        <v>75.140999999999991</v>
      </c>
      <c r="I9852" s="8">
        <v>53.035199999999996</v>
      </c>
      <c r="J9852" s="8">
        <f>datatable[[#This Row],[продажи_]]-datatable[[#This Row],[себестоимость_]]</f>
        <v>22.105799999999995</v>
      </c>
      <c r="L9852"/>
    </row>
    <row r="9853" spans="2:12" x14ac:dyDescent="0.4">
      <c r="B9853" s="5" t="s">
        <v>67</v>
      </c>
      <c r="C9853" s="5" t="s">
        <v>57</v>
      </c>
      <c r="D9853" s="5" t="s">
        <v>23</v>
      </c>
      <c r="E9853" s="5" t="s">
        <v>9</v>
      </c>
      <c r="F9853" s="6">
        <v>44501</v>
      </c>
      <c r="G9853" s="6" t="str">
        <f>TEXT(datatable[[#This Row],[дата]],"ММ")</f>
        <v>11</v>
      </c>
      <c r="H9853" s="8">
        <v>86.248800000000003</v>
      </c>
      <c r="I9853" s="8">
        <v>53.035200000000003</v>
      </c>
      <c r="J9853" s="8">
        <f>datatable[[#This Row],[продажи_]]-datatable[[#This Row],[себестоимость_]]</f>
        <v>33.2136</v>
      </c>
      <c r="L9853"/>
    </row>
    <row r="9854" spans="2:12" x14ac:dyDescent="0.4">
      <c r="B9854" s="5" t="s">
        <v>67</v>
      </c>
      <c r="C9854" s="5" t="s">
        <v>57</v>
      </c>
      <c r="D9854" s="5" t="s">
        <v>23</v>
      </c>
      <c r="E9854" s="5" t="s">
        <v>9</v>
      </c>
      <c r="F9854" s="6">
        <v>44531</v>
      </c>
      <c r="G9854" s="6" t="str">
        <f>TEXT(datatable[[#This Row],[дата]],"ММ")</f>
        <v>12</v>
      </c>
      <c r="H9854" s="8">
        <v>84.615300000000005</v>
      </c>
      <c r="I9854" s="8">
        <v>57.073800000000006</v>
      </c>
      <c r="J9854" s="8">
        <f>datatable[[#This Row],[продажи_]]-datatable[[#This Row],[себестоимость_]]</f>
        <v>27.541499999999999</v>
      </c>
      <c r="L9854"/>
    </row>
    <row r="9855" spans="2:12" x14ac:dyDescent="0.4">
      <c r="B9855" s="5" t="s">
        <v>67</v>
      </c>
      <c r="C9855" s="5" t="s">
        <v>57</v>
      </c>
      <c r="D9855" s="5" t="s">
        <v>23</v>
      </c>
      <c r="E9855" s="5" t="s">
        <v>61</v>
      </c>
      <c r="F9855" s="6">
        <v>44197</v>
      </c>
      <c r="G9855" s="6" t="str">
        <f>TEXT(datatable[[#This Row],[дата]],"ММ")</f>
        <v>01</v>
      </c>
      <c r="H9855" s="8">
        <v>18.524000000000001</v>
      </c>
      <c r="I9855" s="8">
        <v>12.604000000000001</v>
      </c>
      <c r="J9855" s="8">
        <f>datatable[[#This Row],[продажи_]]-datatable[[#This Row],[себестоимость_]]</f>
        <v>5.92</v>
      </c>
      <c r="L9855"/>
    </row>
    <row r="9856" spans="2:12" x14ac:dyDescent="0.4">
      <c r="B9856" s="5" t="s">
        <v>67</v>
      </c>
      <c r="C9856" s="5" t="s">
        <v>57</v>
      </c>
      <c r="D9856" s="5" t="s">
        <v>23</v>
      </c>
      <c r="E9856" s="5" t="s">
        <v>61</v>
      </c>
      <c r="F9856" s="6">
        <v>44228</v>
      </c>
      <c r="G9856" s="6" t="str">
        <f>TEXT(datatable[[#This Row],[дата]],"ММ")</f>
        <v>02</v>
      </c>
      <c r="H9856" s="8">
        <v>23.533900000000003</v>
      </c>
      <c r="I9856" s="8">
        <v>16.029</v>
      </c>
      <c r="J9856" s="8">
        <f>datatable[[#This Row],[продажи_]]-datatable[[#This Row],[себестоимость_]]</f>
        <v>7.5049000000000028</v>
      </c>
      <c r="L9856"/>
    </row>
    <row r="9857" spans="2:12" x14ac:dyDescent="0.4">
      <c r="B9857" s="5" t="s">
        <v>67</v>
      </c>
      <c r="C9857" s="5" t="s">
        <v>57</v>
      </c>
      <c r="D9857" s="5" t="s">
        <v>23</v>
      </c>
      <c r="E9857" s="5" t="s">
        <v>61</v>
      </c>
      <c r="F9857" s="6">
        <v>44256</v>
      </c>
      <c r="G9857" s="6" t="str">
        <f>TEXT(datatable[[#This Row],[дата]],"ММ")</f>
        <v>03</v>
      </c>
      <c r="H9857" s="8">
        <v>30.354099999999999</v>
      </c>
      <c r="I9857" s="8">
        <v>19.3718</v>
      </c>
      <c r="J9857" s="8">
        <f>datatable[[#This Row],[продажи_]]-datatable[[#This Row],[себестоимость_]]</f>
        <v>10.982299999999999</v>
      </c>
      <c r="L9857"/>
    </row>
    <row r="9858" spans="2:12" x14ac:dyDescent="0.4">
      <c r="B9858" s="5" t="s">
        <v>67</v>
      </c>
      <c r="C9858" s="5" t="s">
        <v>57</v>
      </c>
      <c r="D9858" s="5" t="s">
        <v>23</v>
      </c>
      <c r="E9858" s="5" t="s">
        <v>61</v>
      </c>
      <c r="F9858" s="6">
        <v>44287</v>
      </c>
      <c r="G9858" s="6" t="str">
        <f>TEXT(datatable[[#This Row],[дата]],"ММ")</f>
        <v>04</v>
      </c>
      <c r="H9858" s="8">
        <v>36.711200000000005</v>
      </c>
      <c r="I9858" s="8">
        <v>25.207999999999998</v>
      </c>
      <c r="J9858" s="8">
        <f>datatable[[#This Row],[продажи_]]-datatable[[#This Row],[себестоимость_]]</f>
        <v>11.503200000000007</v>
      </c>
      <c r="L9858"/>
    </row>
    <row r="9859" spans="2:12" x14ac:dyDescent="0.4">
      <c r="B9859" s="5" t="s">
        <v>67</v>
      </c>
      <c r="C9859" s="5" t="s">
        <v>57</v>
      </c>
      <c r="D9859" s="5" t="s">
        <v>23</v>
      </c>
      <c r="E9859" s="5" t="s">
        <v>61</v>
      </c>
      <c r="F9859" s="6">
        <v>44317</v>
      </c>
      <c r="G9859" s="6" t="str">
        <f>TEXT(datatable[[#This Row],[дата]],"ММ")</f>
        <v>05</v>
      </c>
      <c r="H9859" s="8">
        <v>27.996499999999997</v>
      </c>
      <c r="I9859" s="8">
        <v>18.796399999999998</v>
      </c>
      <c r="J9859" s="8">
        <f>datatable[[#This Row],[продажи_]]-datatable[[#This Row],[себестоимость_]]</f>
        <v>9.2000999999999991</v>
      </c>
      <c r="L9859"/>
    </row>
    <row r="9860" spans="2:12" x14ac:dyDescent="0.4">
      <c r="B9860" s="5" t="s">
        <v>67</v>
      </c>
      <c r="C9860" s="5" t="s">
        <v>57</v>
      </c>
      <c r="D9860" s="5" t="s">
        <v>23</v>
      </c>
      <c r="E9860" s="5" t="s">
        <v>61</v>
      </c>
      <c r="F9860" s="6">
        <v>44348</v>
      </c>
      <c r="G9860" s="6" t="str">
        <f>TEXT(datatable[[#This Row],[дата]],"ММ")</f>
        <v>06</v>
      </c>
      <c r="H9860" s="8">
        <v>15.345450000000001</v>
      </c>
      <c r="I9860" s="8">
        <v>12.083399999999999</v>
      </c>
      <c r="J9860" s="8">
        <f>datatable[[#This Row],[продажи_]]-datatable[[#This Row],[себестоимость_]]</f>
        <v>3.2620500000000021</v>
      </c>
      <c r="L9860"/>
    </row>
    <row r="9861" spans="2:12" x14ac:dyDescent="0.4">
      <c r="B9861" s="5" t="s">
        <v>67</v>
      </c>
      <c r="C9861" s="5" t="s">
        <v>57</v>
      </c>
      <c r="D9861" s="5" t="s">
        <v>23</v>
      </c>
      <c r="E9861" s="5" t="s">
        <v>61</v>
      </c>
      <c r="F9861" s="6">
        <v>44378</v>
      </c>
      <c r="G9861" s="6" t="str">
        <f>TEXT(datatable[[#This Row],[дата]],"ММ")</f>
        <v>07</v>
      </c>
      <c r="H9861" s="8">
        <v>19.892250000000001</v>
      </c>
      <c r="I9861" s="8">
        <v>10.2339</v>
      </c>
      <c r="J9861" s="8">
        <f>datatable[[#This Row],[продажи_]]-datatable[[#This Row],[себестоимость_]]</f>
        <v>9.6583500000000004</v>
      </c>
      <c r="L9861"/>
    </row>
    <row r="9862" spans="2:12" x14ac:dyDescent="0.4">
      <c r="B9862" s="5" t="s">
        <v>67</v>
      </c>
      <c r="C9862" s="5" t="s">
        <v>57</v>
      </c>
      <c r="D9862" s="5" t="s">
        <v>23</v>
      </c>
      <c r="E9862" s="5" t="s">
        <v>61</v>
      </c>
      <c r="F9862" s="6">
        <v>44409</v>
      </c>
      <c r="G9862" s="6" t="str">
        <f>TEXT(datatable[[#This Row],[дата]],"ММ")</f>
        <v>08</v>
      </c>
      <c r="H9862" s="8">
        <v>16.166399999999999</v>
      </c>
      <c r="I9862" s="8">
        <v>11.398400000000001</v>
      </c>
      <c r="J9862" s="8">
        <f>datatable[[#This Row],[продажи_]]-datatable[[#This Row],[себестоимость_]]</f>
        <v>4.7679999999999989</v>
      </c>
      <c r="L9862"/>
    </row>
    <row r="9863" spans="2:12" x14ac:dyDescent="0.4">
      <c r="B9863" s="5" t="s">
        <v>67</v>
      </c>
      <c r="C9863" s="5" t="s">
        <v>57</v>
      </c>
      <c r="D9863" s="5" t="s">
        <v>23</v>
      </c>
      <c r="E9863" s="5" t="s">
        <v>61</v>
      </c>
      <c r="F9863" s="6">
        <v>44440</v>
      </c>
      <c r="G9863" s="6" t="str">
        <f>TEXT(datatable[[#This Row],[дата]],"ММ")</f>
        <v>09</v>
      </c>
      <c r="H9863" s="8">
        <v>21.028950000000002</v>
      </c>
      <c r="I9863" s="8">
        <v>12.9465</v>
      </c>
      <c r="J9863" s="8">
        <f>datatable[[#This Row],[продажи_]]-datatable[[#This Row],[себестоимость_]]</f>
        <v>8.0824500000000015</v>
      </c>
      <c r="L9863"/>
    </row>
    <row r="9864" spans="2:12" x14ac:dyDescent="0.4">
      <c r="B9864" s="5" t="s">
        <v>67</v>
      </c>
      <c r="C9864" s="5" t="s">
        <v>57</v>
      </c>
      <c r="D9864" s="5" t="s">
        <v>23</v>
      </c>
      <c r="E9864" s="5" t="s">
        <v>61</v>
      </c>
      <c r="F9864" s="6">
        <v>44470</v>
      </c>
      <c r="G9864" s="6" t="str">
        <f>TEXT(datatable[[#This Row],[дата]],"ММ")</f>
        <v>10</v>
      </c>
      <c r="H9864" s="8">
        <v>26.270400000000002</v>
      </c>
      <c r="I9864" s="8">
        <v>16.768800000000002</v>
      </c>
      <c r="J9864" s="8">
        <f>datatable[[#This Row],[продажи_]]-datatable[[#This Row],[себестоимость_]]</f>
        <v>9.5015999999999998</v>
      </c>
      <c r="L9864"/>
    </row>
    <row r="9865" spans="2:12" x14ac:dyDescent="0.4">
      <c r="B9865" s="5" t="s">
        <v>67</v>
      </c>
      <c r="C9865" s="5" t="s">
        <v>57</v>
      </c>
      <c r="D9865" s="5" t="s">
        <v>23</v>
      </c>
      <c r="E9865" s="5" t="s">
        <v>61</v>
      </c>
      <c r="F9865" s="6">
        <v>44501</v>
      </c>
      <c r="G9865" s="6" t="str">
        <f>TEXT(datatable[[#This Row],[дата]],"ММ")</f>
        <v>11</v>
      </c>
      <c r="H9865" s="8">
        <v>38.731999999999999</v>
      </c>
      <c r="I9865" s="8">
        <v>25.6464</v>
      </c>
      <c r="J9865" s="8">
        <f>datatable[[#This Row],[продажи_]]-datatable[[#This Row],[себестоимость_]]</f>
        <v>13.085599999999999</v>
      </c>
      <c r="L9865"/>
    </row>
    <row r="9866" spans="2:12" x14ac:dyDescent="0.4">
      <c r="B9866" s="5" t="s">
        <v>67</v>
      </c>
      <c r="C9866" s="5" t="s">
        <v>57</v>
      </c>
      <c r="D9866" s="5" t="s">
        <v>23</v>
      </c>
      <c r="E9866" s="5" t="s">
        <v>61</v>
      </c>
      <c r="F9866" s="6">
        <v>44531</v>
      </c>
      <c r="G9866" s="6" t="str">
        <f>TEXT(datatable[[#This Row],[дата]],"ММ")</f>
        <v>12</v>
      </c>
      <c r="H9866" s="8">
        <v>34.185199999999995</v>
      </c>
      <c r="I9866" s="8">
        <v>18.604599999999998</v>
      </c>
      <c r="J9866" s="8">
        <f>datatable[[#This Row],[продажи_]]-datatable[[#This Row],[себестоимость_]]</f>
        <v>15.580599999999997</v>
      </c>
      <c r="L9866"/>
    </row>
    <row r="9867" spans="2:12" x14ac:dyDescent="0.4">
      <c r="B9867" s="5" t="s">
        <v>67</v>
      </c>
      <c r="C9867" s="5" t="s">
        <v>57</v>
      </c>
      <c r="D9867" s="5" t="s">
        <v>23</v>
      </c>
      <c r="E9867" s="5" t="s">
        <v>7</v>
      </c>
      <c r="F9867" s="6">
        <v>44197</v>
      </c>
      <c r="G9867" s="6" t="str">
        <f>TEXT(datatable[[#This Row],[дата]],"ММ")</f>
        <v>01</v>
      </c>
      <c r="H9867" s="8">
        <v>3.92</v>
      </c>
      <c r="I9867" s="8">
        <v>1.0680000000000001</v>
      </c>
      <c r="J9867" s="8">
        <f>datatable[[#This Row],[продажи_]]-datatable[[#This Row],[себестоимость_]]</f>
        <v>2.8519999999999999</v>
      </c>
      <c r="L9867"/>
    </row>
    <row r="9868" spans="2:12" x14ac:dyDescent="0.4">
      <c r="B9868" s="5" t="s">
        <v>67</v>
      </c>
      <c r="C9868" s="5" t="s">
        <v>57</v>
      </c>
      <c r="D9868" s="5" t="s">
        <v>23</v>
      </c>
      <c r="E9868" s="5" t="s">
        <v>7</v>
      </c>
      <c r="F9868" s="6">
        <v>44228</v>
      </c>
      <c r="G9868" s="6" t="str">
        <f>TEXT(datatable[[#This Row],[дата]],"ММ")</f>
        <v>02</v>
      </c>
      <c r="H9868" s="8">
        <v>5.4600000000000009</v>
      </c>
      <c r="I9868" s="8">
        <v>1.4040000000000001</v>
      </c>
      <c r="J9868" s="8">
        <f>datatable[[#This Row],[продажи_]]-datatable[[#This Row],[себестоимость_]]</f>
        <v>4.0560000000000009</v>
      </c>
      <c r="L9868"/>
    </row>
    <row r="9869" spans="2:12" x14ac:dyDescent="0.4">
      <c r="B9869" s="5" t="s">
        <v>67</v>
      </c>
      <c r="C9869" s="5" t="s">
        <v>57</v>
      </c>
      <c r="D9869" s="5" t="s">
        <v>23</v>
      </c>
      <c r="E9869" s="5" t="s">
        <v>7</v>
      </c>
      <c r="F9869" s="6">
        <v>44256</v>
      </c>
      <c r="G9869" s="6" t="str">
        <f>TEXT(datatable[[#This Row],[дата]],"ММ")</f>
        <v>03</v>
      </c>
      <c r="H9869" s="8">
        <v>4.7600000000000007</v>
      </c>
      <c r="I9869" s="8">
        <v>1.4616</v>
      </c>
      <c r="J9869" s="8">
        <f>datatable[[#This Row],[продажи_]]-datatable[[#This Row],[себестоимость_]]</f>
        <v>3.2984000000000009</v>
      </c>
      <c r="L9869"/>
    </row>
    <row r="9870" spans="2:12" x14ac:dyDescent="0.4">
      <c r="B9870" s="5" t="s">
        <v>67</v>
      </c>
      <c r="C9870" s="5" t="s">
        <v>57</v>
      </c>
      <c r="D9870" s="5" t="s">
        <v>23</v>
      </c>
      <c r="E9870" s="5" t="s">
        <v>7</v>
      </c>
      <c r="F9870" s="6">
        <v>44287</v>
      </c>
      <c r="G9870" s="6" t="str">
        <f>TEXT(datatable[[#This Row],[дата]],"ММ")</f>
        <v>04</v>
      </c>
      <c r="H9870" s="8">
        <v>6.3360000000000003</v>
      </c>
      <c r="I9870" s="8">
        <v>1.8815999999999999</v>
      </c>
      <c r="J9870" s="8">
        <f>datatable[[#This Row],[продажи_]]-datatable[[#This Row],[себестоимость_]]</f>
        <v>4.4544000000000006</v>
      </c>
      <c r="L9870"/>
    </row>
    <row r="9871" spans="2:12" x14ac:dyDescent="0.4">
      <c r="B9871" s="5" t="s">
        <v>67</v>
      </c>
      <c r="C9871" s="5" t="s">
        <v>57</v>
      </c>
      <c r="D9871" s="5" t="s">
        <v>23</v>
      </c>
      <c r="E9871" s="5" t="s">
        <v>7</v>
      </c>
      <c r="F9871" s="6">
        <v>44317</v>
      </c>
      <c r="G9871" s="6" t="str">
        <f>TEXT(datatable[[#This Row],[дата]],"ММ")</f>
        <v>05</v>
      </c>
      <c r="H9871" s="8">
        <v>6.4960000000000004</v>
      </c>
      <c r="I9871" s="8">
        <v>1.9991999999999999</v>
      </c>
      <c r="J9871" s="8">
        <f>datatable[[#This Row],[продажи_]]-datatable[[#This Row],[себестоимость_]]</f>
        <v>4.4968000000000004</v>
      </c>
      <c r="L9871"/>
    </row>
    <row r="9872" spans="2:12" x14ac:dyDescent="0.4">
      <c r="B9872" s="5" t="s">
        <v>67</v>
      </c>
      <c r="C9872" s="5" t="s">
        <v>57</v>
      </c>
      <c r="D9872" s="5" t="s">
        <v>23</v>
      </c>
      <c r="E9872" s="5" t="s">
        <v>7</v>
      </c>
      <c r="F9872" s="6">
        <v>44348</v>
      </c>
      <c r="G9872" s="6" t="str">
        <f>TEXT(datatable[[#This Row],[дата]],"ММ")</f>
        <v>06</v>
      </c>
      <c r="H9872" s="8">
        <v>3.3480000000000003</v>
      </c>
      <c r="I9872" s="8">
        <v>0.99360000000000015</v>
      </c>
      <c r="J9872" s="8">
        <f>datatable[[#This Row],[продажи_]]-datatable[[#This Row],[себестоимость_]]</f>
        <v>2.3544</v>
      </c>
      <c r="L9872"/>
    </row>
    <row r="9873" spans="2:12" x14ac:dyDescent="0.4">
      <c r="B9873" s="5" t="s">
        <v>67</v>
      </c>
      <c r="C9873" s="5" t="s">
        <v>57</v>
      </c>
      <c r="D9873" s="5" t="s">
        <v>23</v>
      </c>
      <c r="E9873" s="5" t="s">
        <v>7</v>
      </c>
      <c r="F9873" s="6">
        <v>44378</v>
      </c>
      <c r="G9873" s="6" t="str">
        <f>TEXT(datatable[[#This Row],[дата]],"ММ")</f>
        <v>07</v>
      </c>
      <c r="H9873" s="8">
        <v>3.7440000000000002</v>
      </c>
      <c r="I9873" s="8">
        <v>1.0367999999999999</v>
      </c>
      <c r="J9873" s="8">
        <f>datatable[[#This Row],[продажи_]]-datatable[[#This Row],[себестоимость_]]</f>
        <v>2.7072000000000003</v>
      </c>
      <c r="L9873"/>
    </row>
    <row r="9874" spans="2:12" x14ac:dyDescent="0.4">
      <c r="B9874" s="5" t="s">
        <v>67</v>
      </c>
      <c r="C9874" s="5" t="s">
        <v>57</v>
      </c>
      <c r="D9874" s="5" t="s">
        <v>23</v>
      </c>
      <c r="E9874" s="5" t="s">
        <v>7</v>
      </c>
      <c r="F9874" s="6">
        <v>44409</v>
      </c>
      <c r="G9874" s="6" t="str">
        <f>TEXT(datatable[[#This Row],[дата]],"ММ")</f>
        <v>08</v>
      </c>
      <c r="H9874" s="8">
        <v>2.8480000000000003</v>
      </c>
      <c r="I9874" s="8">
        <v>0.8448</v>
      </c>
      <c r="J9874" s="8">
        <f>datatable[[#This Row],[продажи_]]-datatable[[#This Row],[себестоимость_]]</f>
        <v>2.0032000000000005</v>
      </c>
      <c r="L9874"/>
    </row>
    <row r="9875" spans="2:12" x14ac:dyDescent="0.4">
      <c r="B9875" s="5" t="s">
        <v>67</v>
      </c>
      <c r="C9875" s="5" t="s">
        <v>57</v>
      </c>
      <c r="D9875" s="5" t="s">
        <v>23</v>
      </c>
      <c r="E9875" s="5" t="s">
        <v>7</v>
      </c>
      <c r="F9875" s="6">
        <v>44440</v>
      </c>
      <c r="G9875" s="6" t="str">
        <f>TEXT(datatable[[#This Row],[дата]],"ММ")</f>
        <v>09</v>
      </c>
      <c r="H9875" s="8">
        <v>3.9600000000000004</v>
      </c>
      <c r="I9875" s="8">
        <v>0.89639999999999997</v>
      </c>
      <c r="J9875" s="8">
        <f>datatable[[#This Row],[продажи_]]-datatable[[#This Row],[себестоимость_]]</f>
        <v>3.0636000000000005</v>
      </c>
      <c r="L9875"/>
    </row>
    <row r="9876" spans="2:12" x14ac:dyDescent="0.4">
      <c r="B9876" s="5" t="s">
        <v>67</v>
      </c>
      <c r="C9876" s="5" t="s">
        <v>57</v>
      </c>
      <c r="D9876" s="5" t="s">
        <v>23</v>
      </c>
      <c r="E9876" s="5" t="s">
        <v>7</v>
      </c>
      <c r="F9876" s="6">
        <v>44470</v>
      </c>
      <c r="G9876" s="6" t="str">
        <f>TEXT(datatable[[#This Row],[дата]],"ММ")</f>
        <v>10</v>
      </c>
      <c r="H9876" s="8">
        <v>4.944</v>
      </c>
      <c r="I9876" s="8">
        <v>1.2527999999999999</v>
      </c>
      <c r="J9876" s="8">
        <f>datatable[[#This Row],[продажи_]]-datatable[[#This Row],[себестоимость_]]</f>
        <v>3.6912000000000003</v>
      </c>
      <c r="L9876"/>
    </row>
    <row r="9877" spans="2:12" x14ac:dyDescent="0.4">
      <c r="B9877" s="5" t="s">
        <v>67</v>
      </c>
      <c r="C9877" s="5" t="s">
        <v>57</v>
      </c>
      <c r="D9877" s="5" t="s">
        <v>23</v>
      </c>
      <c r="E9877" s="5" t="s">
        <v>7</v>
      </c>
      <c r="F9877" s="6">
        <v>44501</v>
      </c>
      <c r="G9877" s="6" t="str">
        <f>TEXT(datatable[[#This Row],[дата]],"ММ")</f>
        <v>11</v>
      </c>
      <c r="H9877" s="8">
        <v>6.3360000000000003</v>
      </c>
      <c r="I9877" s="8">
        <v>1.6127999999999998</v>
      </c>
      <c r="J9877" s="8">
        <f>datatable[[#This Row],[продажи_]]-datatable[[#This Row],[себестоимость_]]</f>
        <v>4.7232000000000003</v>
      </c>
      <c r="L9877"/>
    </row>
    <row r="9878" spans="2:12" x14ac:dyDescent="0.4">
      <c r="B9878" s="5" t="s">
        <v>67</v>
      </c>
      <c r="C9878" s="5" t="s">
        <v>57</v>
      </c>
      <c r="D9878" s="5" t="s">
        <v>23</v>
      </c>
      <c r="E9878" s="5" t="s">
        <v>7</v>
      </c>
      <c r="F9878" s="6">
        <v>44531</v>
      </c>
      <c r="G9878" s="6" t="str">
        <f>TEXT(datatable[[#This Row],[дата]],"ММ")</f>
        <v>12</v>
      </c>
      <c r="H9878" s="8">
        <v>6.7200000000000006</v>
      </c>
      <c r="I9878" s="8">
        <v>1.6463999999999999</v>
      </c>
      <c r="J9878" s="8">
        <f>datatable[[#This Row],[продажи_]]-datatable[[#This Row],[себестоимость_]]</f>
        <v>5.0736000000000008</v>
      </c>
      <c r="L9878"/>
    </row>
    <row r="9879" spans="2:12" x14ac:dyDescent="0.4">
      <c r="B9879" s="5" t="s">
        <v>67</v>
      </c>
      <c r="C9879" s="5" t="s">
        <v>57</v>
      </c>
      <c r="D9879" s="5" t="s">
        <v>23</v>
      </c>
      <c r="E9879" s="5" t="s">
        <v>7</v>
      </c>
      <c r="F9879" s="6">
        <v>44197</v>
      </c>
      <c r="G9879" s="6" t="str">
        <f>TEXT(datatable[[#This Row],[дата]],"ММ")</f>
        <v>01</v>
      </c>
      <c r="H9879" s="8">
        <v>3.1565000000000003</v>
      </c>
      <c r="I9879" s="8">
        <v>0.88200000000000001</v>
      </c>
      <c r="J9879" s="8">
        <f>datatable[[#This Row],[продажи_]]-datatable[[#This Row],[себестоимость_]]</f>
        <v>2.2745000000000002</v>
      </c>
      <c r="L9879"/>
    </row>
    <row r="9880" spans="2:12" x14ac:dyDescent="0.4">
      <c r="B9880" s="5" t="s">
        <v>67</v>
      </c>
      <c r="C9880" s="5" t="s">
        <v>57</v>
      </c>
      <c r="D9880" s="5" t="s">
        <v>23</v>
      </c>
      <c r="E9880" s="5" t="s">
        <v>7</v>
      </c>
      <c r="F9880" s="6">
        <v>44228</v>
      </c>
      <c r="G9880" s="6" t="str">
        <f>TEXT(datatable[[#This Row],[дата]],"ММ")</f>
        <v>02</v>
      </c>
      <c r="H9880" s="8">
        <v>4.4869499999999993</v>
      </c>
      <c r="I9880" s="8">
        <v>1.1738999999999999</v>
      </c>
      <c r="J9880" s="8">
        <f>datatable[[#This Row],[продажи_]]-datatable[[#This Row],[себестоимость_]]</f>
        <v>3.3130499999999996</v>
      </c>
      <c r="L9880"/>
    </row>
    <row r="9881" spans="2:12" x14ac:dyDescent="0.4">
      <c r="B9881" s="5" t="s">
        <v>67</v>
      </c>
      <c r="C9881" s="5" t="s">
        <v>57</v>
      </c>
      <c r="D9881" s="5" t="s">
        <v>23</v>
      </c>
      <c r="E9881" s="5" t="s">
        <v>7</v>
      </c>
      <c r="F9881" s="6">
        <v>44256</v>
      </c>
      <c r="G9881" s="6" t="str">
        <f>TEXT(datatable[[#This Row],[дата]],"ММ")</f>
        <v>03</v>
      </c>
      <c r="H9881" s="8">
        <v>4.7081999999999997</v>
      </c>
      <c r="I9881" s="8">
        <v>1.1759999999999999</v>
      </c>
      <c r="J9881" s="8">
        <f>datatable[[#This Row],[продажи_]]-datatable[[#This Row],[себестоимость_]]</f>
        <v>3.5321999999999996</v>
      </c>
      <c r="L9881"/>
    </row>
    <row r="9882" spans="2:12" x14ac:dyDescent="0.4">
      <c r="B9882" s="5" t="s">
        <v>67</v>
      </c>
      <c r="C9882" s="5" t="s">
        <v>57</v>
      </c>
      <c r="D9882" s="5" t="s">
        <v>23</v>
      </c>
      <c r="E9882" s="5" t="s">
        <v>7</v>
      </c>
      <c r="F9882" s="6">
        <v>44287</v>
      </c>
      <c r="G9882" s="6" t="str">
        <f>TEXT(datatable[[#This Row],[дата]],"ММ")</f>
        <v>04</v>
      </c>
      <c r="H9882" s="8">
        <v>5.4751999999999992</v>
      </c>
      <c r="I9882" s="8">
        <v>1.6463999999999999</v>
      </c>
      <c r="J9882" s="8">
        <f>datatable[[#This Row],[продажи_]]-datatable[[#This Row],[себестоимость_]]</f>
        <v>3.8287999999999993</v>
      </c>
      <c r="L9882"/>
    </row>
    <row r="9883" spans="2:12" x14ac:dyDescent="0.4">
      <c r="B9883" s="5" t="s">
        <v>67</v>
      </c>
      <c r="C9883" s="5" t="s">
        <v>57</v>
      </c>
      <c r="D9883" s="5" t="s">
        <v>23</v>
      </c>
      <c r="E9883" s="5" t="s">
        <v>7</v>
      </c>
      <c r="F9883" s="6">
        <v>44317</v>
      </c>
      <c r="G9883" s="6" t="str">
        <f>TEXT(datatable[[#This Row],[дата]],"ММ")</f>
        <v>05</v>
      </c>
      <c r="H9883" s="8">
        <v>4.7494999999999994</v>
      </c>
      <c r="I9883" s="8">
        <v>1.2201</v>
      </c>
      <c r="J9883" s="8">
        <f>datatable[[#This Row],[продажи_]]-datatable[[#This Row],[себестоимость_]]</f>
        <v>3.5293999999999994</v>
      </c>
      <c r="L9883"/>
    </row>
    <row r="9884" spans="2:12" x14ac:dyDescent="0.4">
      <c r="B9884" s="5" t="s">
        <v>67</v>
      </c>
      <c r="C9884" s="5" t="s">
        <v>57</v>
      </c>
      <c r="D9884" s="5" t="s">
        <v>23</v>
      </c>
      <c r="E9884" s="5" t="s">
        <v>7</v>
      </c>
      <c r="F9884" s="6">
        <v>44348</v>
      </c>
      <c r="G9884" s="6" t="str">
        <f>TEXT(datatable[[#This Row],[дата]],"ММ")</f>
        <v>06</v>
      </c>
      <c r="H9884" s="8">
        <v>2.3895000000000004</v>
      </c>
      <c r="I9884" s="8">
        <v>0.96390000000000009</v>
      </c>
      <c r="J9884" s="8">
        <f>datatable[[#This Row],[продажи_]]-datatable[[#This Row],[себестоимость_]]</f>
        <v>1.4256000000000002</v>
      </c>
      <c r="L9884"/>
    </row>
    <row r="9885" spans="2:12" x14ac:dyDescent="0.4">
      <c r="B9885" s="5" t="s">
        <v>67</v>
      </c>
      <c r="C9885" s="5" t="s">
        <v>57</v>
      </c>
      <c r="D9885" s="5" t="s">
        <v>23</v>
      </c>
      <c r="E9885" s="5" t="s">
        <v>7</v>
      </c>
      <c r="F9885" s="6">
        <v>44378</v>
      </c>
      <c r="G9885" s="6" t="str">
        <f>TEXT(datatable[[#This Row],[дата]],"ММ")</f>
        <v>07</v>
      </c>
      <c r="H9885" s="8">
        <v>2.7346500000000002</v>
      </c>
      <c r="I9885" s="8">
        <v>1.0395000000000001</v>
      </c>
      <c r="J9885" s="8">
        <f>datatable[[#This Row],[продажи_]]-datatable[[#This Row],[себестоимость_]]</f>
        <v>1.6951500000000002</v>
      </c>
      <c r="L9885"/>
    </row>
    <row r="9886" spans="2:12" x14ac:dyDescent="0.4">
      <c r="B9886" s="5" t="s">
        <v>67</v>
      </c>
      <c r="C9886" s="5" t="s">
        <v>57</v>
      </c>
      <c r="D9886" s="5" t="s">
        <v>23</v>
      </c>
      <c r="E9886" s="5" t="s">
        <v>7</v>
      </c>
      <c r="F9886" s="6">
        <v>44409</v>
      </c>
      <c r="G9886" s="6" t="str">
        <f>TEXT(datatable[[#This Row],[дата]],"ММ")</f>
        <v>08</v>
      </c>
      <c r="H9886" s="8">
        <v>2.4308000000000001</v>
      </c>
      <c r="I9886" s="8">
        <v>0.78120000000000001</v>
      </c>
      <c r="J9886" s="8">
        <f>datatable[[#This Row],[продажи_]]-datatable[[#This Row],[себестоимость_]]</f>
        <v>1.6496</v>
      </c>
      <c r="L9886"/>
    </row>
    <row r="9887" spans="2:12" x14ac:dyDescent="0.4">
      <c r="B9887" s="5" t="s">
        <v>67</v>
      </c>
      <c r="C9887" s="5" t="s">
        <v>57</v>
      </c>
      <c r="D9887" s="5" t="s">
        <v>23</v>
      </c>
      <c r="E9887" s="5" t="s">
        <v>7</v>
      </c>
      <c r="F9887" s="6">
        <v>44440</v>
      </c>
      <c r="G9887" s="6" t="str">
        <f>TEXT(datatable[[#This Row],[дата]],"ММ")</f>
        <v>09</v>
      </c>
      <c r="H9887" s="8">
        <v>2.1240000000000001</v>
      </c>
      <c r="I9887" s="8">
        <v>0.81270000000000009</v>
      </c>
      <c r="J9887" s="8">
        <f>datatable[[#This Row],[продажи_]]-datatable[[#This Row],[себестоимость_]]</f>
        <v>1.3113000000000001</v>
      </c>
      <c r="L9887"/>
    </row>
    <row r="9888" spans="2:12" x14ac:dyDescent="0.4">
      <c r="B9888" s="5" t="s">
        <v>67</v>
      </c>
      <c r="C9888" s="5" t="s">
        <v>57</v>
      </c>
      <c r="D9888" s="5" t="s">
        <v>23</v>
      </c>
      <c r="E9888" s="5" t="s">
        <v>7</v>
      </c>
      <c r="F9888" s="6">
        <v>44470</v>
      </c>
      <c r="G9888" s="6" t="str">
        <f>TEXT(datatable[[#This Row],[дата]],"ММ")</f>
        <v>10</v>
      </c>
      <c r="H9888" s="8">
        <v>3.0444</v>
      </c>
      <c r="I9888" s="8">
        <v>1.1592</v>
      </c>
      <c r="J9888" s="8">
        <f>datatable[[#This Row],[продажи_]]-datatable[[#This Row],[себестоимость_]]</f>
        <v>1.8852</v>
      </c>
      <c r="L9888"/>
    </row>
    <row r="9889" spans="2:12" x14ac:dyDescent="0.4">
      <c r="B9889" s="5" t="s">
        <v>67</v>
      </c>
      <c r="C9889" s="5" t="s">
        <v>57</v>
      </c>
      <c r="D9889" s="5" t="s">
        <v>23</v>
      </c>
      <c r="E9889" s="5" t="s">
        <v>7</v>
      </c>
      <c r="F9889" s="6">
        <v>44501</v>
      </c>
      <c r="G9889" s="6" t="str">
        <f>TEXT(datatable[[#This Row],[дата]],"ММ")</f>
        <v>11</v>
      </c>
      <c r="H9889" s="8">
        <v>4.8144</v>
      </c>
      <c r="I9889" s="8">
        <v>1.6127999999999998</v>
      </c>
      <c r="J9889" s="8">
        <f>datatable[[#This Row],[продажи_]]-datatable[[#This Row],[себестоимость_]]</f>
        <v>3.2016</v>
      </c>
      <c r="L9889"/>
    </row>
    <row r="9890" spans="2:12" x14ac:dyDescent="0.4">
      <c r="B9890" s="5" t="s">
        <v>67</v>
      </c>
      <c r="C9890" s="5" t="s">
        <v>57</v>
      </c>
      <c r="D9890" s="5" t="s">
        <v>23</v>
      </c>
      <c r="E9890" s="5" t="s">
        <v>7</v>
      </c>
      <c r="F9890" s="6">
        <v>44531</v>
      </c>
      <c r="G9890" s="6" t="str">
        <f>TEXT(datatable[[#This Row],[дата]],"ММ")</f>
        <v>12</v>
      </c>
      <c r="H9890" s="8">
        <v>3.7995999999999999</v>
      </c>
      <c r="I9890" s="8">
        <v>1.4405999999999999</v>
      </c>
      <c r="J9890" s="8">
        <f>datatable[[#This Row],[продажи_]]-datatable[[#This Row],[себестоимость_]]</f>
        <v>2.359</v>
      </c>
      <c r="L9890"/>
    </row>
    <row r="9891" spans="2:12" x14ac:dyDescent="0.4">
      <c r="B9891" s="5" t="s">
        <v>67</v>
      </c>
      <c r="C9891" s="5" t="s">
        <v>57</v>
      </c>
      <c r="D9891" s="5" t="s">
        <v>23</v>
      </c>
      <c r="E9891" s="5" t="s">
        <v>7</v>
      </c>
      <c r="F9891" s="6">
        <v>44197</v>
      </c>
      <c r="G9891" s="6" t="str">
        <f>TEXT(datatable[[#This Row],[дата]],"ММ")</f>
        <v>01</v>
      </c>
      <c r="H9891" s="8">
        <v>0.27900000000000003</v>
      </c>
      <c r="I9891" s="8">
        <v>0.11299999999999999</v>
      </c>
      <c r="J9891" s="8">
        <f>datatable[[#This Row],[продажи_]]-datatable[[#This Row],[себестоимость_]]</f>
        <v>0.16600000000000004</v>
      </c>
      <c r="L9891"/>
    </row>
    <row r="9892" spans="2:12" x14ac:dyDescent="0.4">
      <c r="B9892" s="5" t="s">
        <v>67</v>
      </c>
      <c r="C9892" s="5" t="s">
        <v>57</v>
      </c>
      <c r="D9892" s="5" t="s">
        <v>23</v>
      </c>
      <c r="E9892" s="5" t="s">
        <v>7</v>
      </c>
      <c r="F9892" s="6">
        <v>44228</v>
      </c>
      <c r="G9892" s="6" t="str">
        <f>TEXT(datatable[[#This Row],[дата]],"ММ")</f>
        <v>02</v>
      </c>
      <c r="H9892" s="8">
        <v>0.37440000000000001</v>
      </c>
      <c r="I9892" s="8">
        <v>0.12870000000000001</v>
      </c>
      <c r="J9892" s="8">
        <f>datatable[[#This Row],[продажи_]]-datatable[[#This Row],[себестоимость_]]</f>
        <v>0.2457</v>
      </c>
      <c r="L9892"/>
    </row>
    <row r="9893" spans="2:12" x14ac:dyDescent="0.4">
      <c r="B9893" s="5" t="s">
        <v>67</v>
      </c>
      <c r="C9893" s="5" t="s">
        <v>57</v>
      </c>
      <c r="D9893" s="5" t="s">
        <v>23</v>
      </c>
      <c r="E9893" s="5" t="s">
        <v>7</v>
      </c>
      <c r="F9893" s="6">
        <v>44256</v>
      </c>
      <c r="G9893" s="6" t="str">
        <f>TEXT(datatable[[#This Row],[дата]],"ММ")</f>
        <v>03</v>
      </c>
      <c r="H9893" s="8">
        <v>0.48719999999999997</v>
      </c>
      <c r="I9893" s="8">
        <v>0.13159999999999999</v>
      </c>
      <c r="J9893" s="8">
        <f>datatable[[#This Row],[продажи_]]-datatable[[#This Row],[себестоимость_]]</f>
        <v>0.35559999999999997</v>
      </c>
      <c r="L9893"/>
    </row>
    <row r="9894" spans="2:12" x14ac:dyDescent="0.4">
      <c r="B9894" s="5" t="s">
        <v>67</v>
      </c>
      <c r="C9894" s="5" t="s">
        <v>57</v>
      </c>
      <c r="D9894" s="5" t="s">
        <v>23</v>
      </c>
      <c r="E9894" s="5" t="s">
        <v>7</v>
      </c>
      <c r="F9894" s="6">
        <v>44287</v>
      </c>
      <c r="G9894" s="6" t="str">
        <f>TEXT(datatable[[#This Row],[дата]],"ММ")</f>
        <v>04</v>
      </c>
      <c r="H9894" s="8">
        <v>0.49919999999999998</v>
      </c>
      <c r="I9894" s="8">
        <v>0.13919999999999999</v>
      </c>
      <c r="J9894" s="8">
        <f>datatable[[#This Row],[продажи_]]-datatable[[#This Row],[себестоимость_]]</f>
        <v>0.36</v>
      </c>
      <c r="L9894"/>
    </row>
    <row r="9895" spans="2:12" x14ac:dyDescent="0.4">
      <c r="B9895" s="5" t="s">
        <v>67</v>
      </c>
      <c r="C9895" s="5" t="s">
        <v>57</v>
      </c>
      <c r="D9895" s="5" t="s">
        <v>23</v>
      </c>
      <c r="E9895" s="5" t="s">
        <v>7</v>
      </c>
      <c r="F9895" s="6">
        <v>44317</v>
      </c>
      <c r="G9895" s="6" t="str">
        <f>TEXT(datatable[[#This Row],[дата]],"ММ")</f>
        <v>05</v>
      </c>
      <c r="H9895" s="8">
        <v>0.49979999999999997</v>
      </c>
      <c r="I9895" s="8">
        <v>0.1386</v>
      </c>
      <c r="J9895" s="8">
        <f>datatable[[#This Row],[продажи_]]-datatable[[#This Row],[себестоимость_]]</f>
        <v>0.36119999999999997</v>
      </c>
      <c r="L9895"/>
    </row>
    <row r="9896" spans="2:12" x14ac:dyDescent="0.4">
      <c r="B9896" s="5" t="s">
        <v>67</v>
      </c>
      <c r="C9896" s="5" t="s">
        <v>57</v>
      </c>
      <c r="D9896" s="5" t="s">
        <v>23</v>
      </c>
      <c r="E9896" s="5" t="s">
        <v>7</v>
      </c>
      <c r="F9896" s="6">
        <v>44348</v>
      </c>
      <c r="G9896" s="6" t="str">
        <f>TEXT(datatable[[#This Row],[дата]],"ММ")</f>
        <v>06</v>
      </c>
      <c r="H9896" s="8">
        <v>0.2268</v>
      </c>
      <c r="I9896" s="8">
        <v>9.8100000000000007E-2</v>
      </c>
      <c r="J9896" s="8">
        <f>datatable[[#This Row],[продажи_]]-datatable[[#This Row],[себестоимость_]]</f>
        <v>0.12869999999999998</v>
      </c>
      <c r="L9896"/>
    </row>
    <row r="9897" spans="2:12" x14ac:dyDescent="0.4">
      <c r="B9897" s="5" t="s">
        <v>67</v>
      </c>
      <c r="C9897" s="5" t="s">
        <v>57</v>
      </c>
      <c r="D9897" s="5" t="s">
        <v>23</v>
      </c>
      <c r="E9897" s="5" t="s">
        <v>7</v>
      </c>
      <c r="F9897" s="6">
        <v>44378</v>
      </c>
      <c r="G9897" s="6" t="str">
        <f>TEXT(datatable[[#This Row],[дата]],"ММ")</f>
        <v>07</v>
      </c>
      <c r="H9897" s="8">
        <v>0.2268</v>
      </c>
      <c r="I9897" s="8">
        <v>9.1799999999999993E-2</v>
      </c>
      <c r="J9897" s="8">
        <f>datatable[[#This Row],[продажи_]]-datatable[[#This Row],[себестоимость_]]</f>
        <v>0.13500000000000001</v>
      </c>
      <c r="L9897"/>
    </row>
    <row r="9898" spans="2:12" x14ac:dyDescent="0.4">
      <c r="B9898" s="5" t="s">
        <v>67</v>
      </c>
      <c r="C9898" s="5" t="s">
        <v>57</v>
      </c>
      <c r="D9898" s="5" t="s">
        <v>23</v>
      </c>
      <c r="E9898" s="5" t="s">
        <v>7</v>
      </c>
      <c r="F9898" s="6">
        <v>44409</v>
      </c>
      <c r="G9898" s="6" t="str">
        <f>TEXT(datatable[[#This Row],[дата]],"ММ")</f>
        <v>08</v>
      </c>
      <c r="H9898" s="8">
        <v>0.2064</v>
      </c>
      <c r="I9898" s="8">
        <v>7.1199999999999999E-2</v>
      </c>
      <c r="J9898" s="8">
        <f>datatable[[#This Row],[продажи_]]-datatable[[#This Row],[себестоимость_]]</f>
        <v>0.13519999999999999</v>
      </c>
      <c r="L9898"/>
    </row>
    <row r="9899" spans="2:12" x14ac:dyDescent="0.4">
      <c r="B9899" s="5" t="s">
        <v>67</v>
      </c>
      <c r="C9899" s="5" t="s">
        <v>57</v>
      </c>
      <c r="D9899" s="5" t="s">
        <v>23</v>
      </c>
      <c r="E9899" s="5" t="s">
        <v>7</v>
      </c>
      <c r="F9899" s="6">
        <v>44440</v>
      </c>
      <c r="G9899" s="6" t="str">
        <f>TEXT(datatable[[#This Row],[дата]],"ММ")</f>
        <v>09</v>
      </c>
      <c r="H9899" s="8">
        <v>0.22140000000000001</v>
      </c>
      <c r="I9899" s="8">
        <v>9.4500000000000001E-2</v>
      </c>
      <c r="J9899" s="8">
        <f>datatable[[#This Row],[продажи_]]-datatable[[#This Row],[себестоимость_]]</f>
        <v>0.12690000000000001</v>
      </c>
      <c r="L9899"/>
    </row>
    <row r="9900" spans="2:12" x14ac:dyDescent="0.4">
      <c r="B9900" s="5" t="s">
        <v>67</v>
      </c>
      <c r="C9900" s="5" t="s">
        <v>57</v>
      </c>
      <c r="D9900" s="5" t="s">
        <v>23</v>
      </c>
      <c r="E9900" s="5" t="s">
        <v>7</v>
      </c>
      <c r="F9900" s="6">
        <v>44470</v>
      </c>
      <c r="G9900" s="6" t="str">
        <f>TEXT(datatable[[#This Row],[дата]],"ММ")</f>
        <v>10</v>
      </c>
      <c r="H9900" s="8">
        <v>0.41399999999999998</v>
      </c>
      <c r="I9900" s="8">
        <v>0.1404</v>
      </c>
      <c r="J9900" s="8">
        <f>datatable[[#This Row],[продажи_]]-datatable[[#This Row],[себестоимость_]]</f>
        <v>0.27359999999999995</v>
      </c>
      <c r="L9900"/>
    </row>
    <row r="9901" spans="2:12" x14ac:dyDescent="0.4">
      <c r="B9901" s="5" t="s">
        <v>67</v>
      </c>
      <c r="C9901" s="5" t="s">
        <v>57</v>
      </c>
      <c r="D9901" s="5" t="s">
        <v>23</v>
      </c>
      <c r="E9901" s="5" t="s">
        <v>7</v>
      </c>
      <c r="F9901" s="6">
        <v>44501</v>
      </c>
      <c r="G9901" s="6" t="str">
        <f>TEXT(datatable[[#This Row],[дата]],"ММ")</f>
        <v>11</v>
      </c>
      <c r="H9901" s="8">
        <v>0.44159999999999999</v>
      </c>
      <c r="I9901" s="8">
        <v>0.18559999999999999</v>
      </c>
      <c r="J9901" s="8">
        <f>datatable[[#This Row],[продажи_]]-datatable[[#This Row],[себестоимость_]]</f>
        <v>0.25600000000000001</v>
      </c>
      <c r="L9901"/>
    </row>
    <row r="9902" spans="2:12" x14ac:dyDescent="0.4">
      <c r="B9902" s="5" t="s">
        <v>67</v>
      </c>
      <c r="C9902" s="5" t="s">
        <v>57</v>
      </c>
      <c r="D9902" s="5" t="s">
        <v>23</v>
      </c>
      <c r="E9902" s="5" t="s">
        <v>7</v>
      </c>
      <c r="F9902" s="6">
        <v>44531</v>
      </c>
      <c r="G9902" s="6" t="str">
        <f>TEXT(datatable[[#This Row],[дата]],"ММ")</f>
        <v>12</v>
      </c>
      <c r="H9902" s="8">
        <v>0.504</v>
      </c>
      <c r="I9902" s="8">
        <v>0.12180000000000001</v>
      </c>
      <c r="J9902" s="8">
        <f>datatable[[#This Row],[продажи_]]-datatable[[#This Row],[себестоимость_]]</f>
        <v>0.38219999999999998</v>
      </c>
      <c r="L9902"/>
    </row>
    <row r="9903" spans="2:12" x14ac:dyDescent="0.4">
      <c r="B9903" s="5" t="s">
        <v>67</v>
      </c>
      <c r="C9903" s="5" t="s">
        <v>57</v>
      </c>
      <c r="D9903" s="5" t="s">
        <v>23</v>
      </c>
      <c r="E9903" s="5" t="s">
        <v>7</v>
      </c>
      <c r="F9903" s="6">
        <v>44197</v>
      </c>
      <c r="G9903" s="6" t="str">
        <f>TEXT(datatable[[#This Row],[дата]],"ММ")</f>
        <v>01</v>
      </c>
      <c r="H9903" s="8">
        <v>5.3865000000000007</v>
      </c>
      <c r="I9903" s="8">
        <v>3.3000000000000003</v>
      </c>
      <c r="J9903" s="8">
        <f>datatable[[#This Row],[продажи_]]-datatable[[#This Row],[себестоимость_]]</f>
        <v>2.0865000000000005</v>
      </c>
      <c r="L9903"/>
    </row>
    <row r="9904" spans="2:12" x14ac:dyDescent="0.4">
      <c r="B9904" s="5" t="s">
        <v>67</v>
      </c>
      <c r="C9904" s="5" t="s">
        <v>57</v>
      </c>
      <c r="D9904" s="5" t="s">
        <v>23</v>
      </c>
      <c r="E9904" s="5" t="s">
        <v>7</v>
      </c>
      <c r="F9904" s="6">
        <v>44228</v>
      </c>
      <c r="G9904" s="6" t="str">
        <f>TEXT(datatable[[#This Row],[дата]],"ММ")</f>
        <v>02</v>
      </c>
      <c r="H9904" s="8">
        <v>9.6824000000000012</v>
      </c>
      <c r="I9904" s="8">
        <v>3.3540000000000001</v>
      </c>
      <c r="J9904" s="8">
        <f>datatable[[#This Row],[продажи_]]-datatable[[#This Row],[себестоимость_]]</f>
        <v>6.3284000000000011</v>
      </c>
      <c r="L9904"/>
    </row>
    <row r="9905" spans="2:12" x14ac:dyDescent="0.4">
      <c r="B9905" s="5" t="s">
        <v>67</v>
      </c>
      <c r="C9905" s="5" t="s">
        <v>57</v>
      </c>
      <c r="D9905" s="5" t="s">
        <v>23</v>
      </c>
      <c r="E9905" s="5" t="s">
        <v>7</v>
      </c>
      <c r="F9905" s="6">
        <v>44256</v>
      </c>
      <c r="G9905" s="6" t="str">
        <f>TEXT(datatable[[#This Row],[дата]],"ММ")</f>
        <v>03</v>
      </c>
      <c r="H9905" s="8">
        <v>7.9135</v>
      </c>
      <c r="I9905" s="8">
        <v>4.7879999999999994</v>
      </c>
      <c r="J9905" s="8">
        <f>datatable[[#This Row],[продажи_]]-datatable[[#This Row],[себестоимость_]]</f>
        <v>3.1255000000000006</v>
      </c>
      <c r="L9905"/>
    </row>
    <row r="9906" spans="2:12" x14ac:dyDescent="0.4">
      <c r="B9906" s="5" t="s">
        <v>67</v>
      </c>
      <c r="C9906" s="5" t="s">
        <v>57</v>
      </c>
      <c r="D9906" s="5" t="s">
        <v>23</v>
      </c>
      <c r="E9906" s="5" t="s">
        <v>7</v>
      </c>
      <c r="F9906" s="6">
        <v>44287</v>
      </c>
      <c r="G9906" s="6" t="str">
        <f>TEXT(datatable[[#This Row],[дата]],"ММ")</f>
        <v>04</v>
      </c>
      <c r="H9906" s="8">
        <v>10.108000000000001</v>
      </c>
      <c r="I9906" s="8">
        <v>5.4719999999999995</v>
      </c>
      <c r="J9906" s="8">
        <f>datatable[[#This Row],[продажи_]]-datatable[[#This Row],[себестоимость_]]</f>
        <v>4.636000000000001</v>
      </c>
      <c r="L9906"/>
    </row>
    <row r="9907" spans="2:12" x14ac:dyDescent="0.4">
      <c r="B9907" s="5" t="s">
        <v>67</v>
      </c>
      <c r="C9907" s="5" t="s">
        <v>57</v>
      </c>
      <c r="D9907" s="5" t="s">
        <v>23</v>
      </c>
      <c r="E9907" s="5" t="s">
        <v>7</v>
      </c>
      <c r="F9907" s="6">
        <v>44317</v>
      </c>
      <c r="G9907" s="6" t="str">
        <f>TEXT(datatable[[#This Row],[дата]],"ММ")</f>
        <v>05</v>
      </c>
      <c r="H9907" s="8">
        <v>8.2858999999999998</v>
      </c>
      <c r="I9907" s="8">
        <v>3.948</v>
      </c>
      <c r="J9907" s="8">
        <f>datatable[[#This Row],[продажи_]]-datatable[[#This Row],[себестоимость_]]</f>
        <v>4.3378999999999994</v>
      </c>
      <c r="L9907"/>
    </row>
    <row r="9908" spans="2:12" x14ac:dyDescent="0.4">
      <c r="B9908" s="5" t="s">
        <v>67</v>
      </c>
      <c r="C9908" s="5" t="s">
        <v>57</v>
      </c>
      <c r="D9908" s="5" t="s">
        <v>23</v>
      </c>
      <c r="E9908" s="5" t="s">
        <v>7</v>
      </c>
      <c r="F9908" s="6">
        <v>44348</v>
      </c>
      <c r="G9908" s="6" t="str">
        <f>TEXT(datatable[[#This Row],[дата]],"ММ")</f>
        <v>06</v>
      </c>
      <c r="H9908" s="8">
        <v>5.6258999999999997</v>
      </c>
      <c r="I9908" s="8">
        <v>2.6190000000000002</v>
      </c>
      <c r="J9908" s="8">
        <f>datatable[[#This Row],[продажи_]]-datatable[[#This Row],[себестоимость_]]</f>
        <v>3.0068999999999995</v>
      </c>
      <c r="L9908"/>
    </row>
    <row r="9909" spans="2:12" x14ac:dyDescent="0.4">
      <c r="B9909" s="5" t="s">
        <v>67</v>
      </c>
      <c r="C9909" s="5" t="s">
        <v>57</v>
      </c>
      <c r="D9909" s="5" t="s">
        <v>23</v>
      </c>
      <c r="E9909" s="5" t="s">
        <v>7</v>
      </c>
      <c r="F9909" s="6">
        <v>44378</v>
      </c>
      <c r="G9909" s="6" t="str">
        <f>TEXT(datatable[[#This Row],[дата]],"ММ")</f>
        <v>07</v>
      </c>
      <c r="H9909" s="8">
        <v>5.5660500000000006</v>
      </c>
      <c r="I9909" s="8">
        <v>2.2410000000000001</v>
      </c>
      <c r="J9909" s="8">
        <f>datatable[[#This Row],[продажи_]]-datatable[[#This Row],[себестоимость_]]</f>
        <v>3.3250500000000005</v>
      </c>
      <c r="L9909"/>
    </row>
    <row r="9910" spans="2:12" x14ac:dyDescent="0.4">
      <c r="B9910" s="5" t="s">
        <v>67</v>
      </c>
      <c r="C9910" s="5" t="s">
        <v>57</v>
      </c>
      <c r="D9910" s="5" t="s">
        <v>23</v>
      </c>
      <c r="E9910" s="5" t="s">
        <v>7</v>
      </c>
      <c r="F9910" s="6">
        <v>44409</v>
      </c>
      <c r="G9910" s="6" t="str">
        <f>TEXT(datatable[[#This Row],[дата]],"ММ")</f>
        <v>08</v>
      </c>
      <c r="H9910" s="8">
        <v>4.9476000000000004</v>
      </c>
      <c r="I9910" s="8">
        <v>2.6160000000000001</v>
      </c>
      <c r="J9910" s="8">
        <f>datatable[[#This Row],[продажи_]]-datatable[[#This Row],[себестоимость_]]</f>
        <v>2.3316000000000003</v>
      </c>
      <c r="L9910"/>
    </row>
    <row r="9911" spans="2:12" x14ac:dyDescent="0.4">
      <c r="B9911" s="5" t="s">
        <v>67</v>
      </c>
      <c r="C9911" s="5" t="s">
        <v>57</v>
      </c>
      <c r="D9911" s="5" t="s">
        <v>23</v>
      </c>
      <c r="E9911" s="5" t="s">
        <v>7</v>
      </c>
      <c r="F9911" s="6">
        <v>44440</v>
      </c>
      <c r="G9911" s="6" t="str">
        <f>TEXT(datatable[[#This Row],[дата]],"ММ")</f>
        <v>09</v>
      </c>
      <c r="H9911" s="8">
        <v>7.0024499999999996</v>
      </c>
      <c r="I9911" s="8">
        <v>2.7</v>
      </c>
      <c r="J9911" s="8">
        <f>datatable[[#This Row],[продажи_]]-datatable[[#This Row],[себестоимость_]]</f>
        <v>4.3024499999999994</v>
      </c>
      <c r="L9911"/>
    </row>
    <row r="9912" spans="2:12" x14ac:dyDescent="0.4">
      <c r="B9912" s="5" t="s">
        <v>67</v>
      </c>
      <c r="C9912" s="5" t="s">
        <v>57</v>
      </c>
      <c r="D9912" s="5" t="s">
        <v>23</v>
      </c>
      <c r="E9912" s="5" t="s">
        <v>7</v>
      </c>
      <c r="F9912" s="6">
        <v>44470</v>
      </c>
      <c r="G9912" s="6" t="str">
        <f>TEXT(datatable[[#This Row],[дата]],"ММ")</f>
        <v>10</v>
      </c>
      <c r="H9912" s="8">
        <v>9.4163999999999994</v>
      </c>
      <c r="I9912" s="8">
        <v>3.6360000000000001</v>
      </c>
      <c r="J9912" s="8">
        <f>datatable[[#This Row],[продажи_]]-datatable[[#This Row],[себестоимость_]]</f>
        <v>5.7803999999999993</v>
      </c>
      <c r="L9912"/>
    </row>
    <row r="9913" spans="2:12" x14ac:dyDescent="0.4">
      <c r="B9913" s="5" t="s">
        <v>67</v>
      </c>
      <c r="C9913" s="5" t="s">
        <v>57</v>
      </c>
      <c r="D9913" s="5" t="s">
        <v>23</v>
      </c>
      <c r="E9913" s="5" t="s">
        <v>7</v>
      </c>
      <c r="F9913" s="6">
        <v>44501</v>
      </c>
      <c r="G9913" s="6" t="str">
        <f>TEXT(datatable[[#This Row],[дата]],"ММ")</f>
        <v>11</v>
      </c>
      <c r="H9913" s="8">
        <v>10.108000000000001</v>
      </c>
      <c r="I9913" s="8">
        <v>4.2240000000000002</v>
      </c>
      <c r="J9913" s="8">
        <f>datatable[[#This Row],[продажи_]]-datatable[[#This Row],[себестоимость_]]</f>
        <v>5.8840000000000003</v>
      </c>
      <c r="L9913"/>
    </row>
    <row r="9914" spans="2:12" x14ac:dyDescent="0.4">
      <c r="B9914" s="5" t="s">
        <v>67</v>
      </c>
      <c r="C9914" s="5" t="s">
        <v>57</v>
      </c>
      <c r="D9914" s="5" t="s">
        <v>23</v>
      </c>
      <c r="E9914" s="5" t="s">
        <v>7</v>
      </c>
      <c r="F9914" s="6">
        <v>44531</v>
      </c>
      <c r="G9914" s="6" t="str">
        <f>TEXT(datatable[[#This Row],[дата]],"ММ")</f>
        <v>12</v>
      </c>
      <c r="H9914" s="8">
        <v>7.6341999999999999</v>
      </c>
      <c r="I9914" s="8">
        <v>4.242</v>
      </c>
      <c r="J9914" s="8">
        <f>datatable[[#This Row],[продажи_]]-datatable[[#This Row],[себестоимость_]]</f>
        <v>3.3921999999999999</v>
      </c>
      <c r="L9914"/>
    </row>
    <row r="9915" spans="2:12" x14ac:dyDescent="0.4">
      <c r="B9915" s="5" t="s">
        <v>67</v>
      </c>
      <c r="C9915" s="5" t="s">
        <v>57</v>
      </c>
      <c r="D9915" s="5" t="s">
        <v>23</v>
      </c>
      <c r="E9915" s="5" t="s">
        <v>7</v>
      </c>
      <c r="F9915" s="6">
        <v>44197</v>
      </c>
      <c r="G9915" s="6" t="str">
        <f>TEXT(datatable[[#This Row],[дата]],"ММ")</f>
        <v>01</v>
      </c>
      <c r="H9915" s="8">
        <v>4.3610000000000007</v>
      </c>
      <c r="I9915" s="8">
        <v>1.52</v>
      </c>
      <c r="J9915" s="8">
        <f>datatable[[#This Row],[продажи_]]-datatable[[#This Row],[себестоимость_]]</f>
        <v>2.8410000000000006</v>
      </c>
      <c r="L9915"/>
    </row>
    <row r="9916" spans="2:12" x14ac:dyDescent="0.4">
      <c r="B9916" s="5" t="s">
        <v>67</v>
      </c>
      <c r="C9916" s="5" t="s">
        <v>57</v>
      </c>
      <c r="D9916" s="5" t="s">
        <v>23</v>
      </c>
      <c r="E9916" s="5" t="s">
        <v>7</v>
      </c>
      <c r="F9916" s="6">
        <v>44228</v>
      </c>
      <c r="G9916" s="6" t="str">
        <f>TEXT(datatable[[#This Row],[дата]],"ММ")</f>
        <v>02</v>
      </c>
      <c r="H9916" s="8">
        <v>6.6885000000000003</v>
      </c>
      <c r="I9916" s="8">
        <v>1.768</v>
      </c>
      <c r="J9916" s="8">
        <f>datatable[[#This Row],[продажи_]]-datatable[[#This Row],[себестоимость_]]</f>
        <v>4.9205000000000005</v>
      </c>
      <c r="L9916"/>
    </row>
    <row r="9917" spans="2:12" x14ac:dyDescent="0.4">
      <c r="B9917" s="5" t="s">
        <v>67</v>
      </c>
      <c r="C9917" s="5" t="s">
        <v>57</v>
      </c>
      <c r="D9917" s="5" t="s">
        <v>23</v>
      </c>
      <c r="E9917" s="5" t="s">
        <v>7</v>
      </c>
      <c r="F9917" s="6">
        <v>44256</v>
      </c>
      <c r="G9917" s="6" t="str">
        <f>TEXT(datatable[[#This Row],[дата]],"ММ")</f>
        <v>03</v>
      </c>
      <c r="H9917" s="8">
        <v>6.1740000000000004</v>
      </c>
      <c r="I9917" s="8">
        <v>2.4416000000000002</v>
      </c>
      <c r="J9917" s="8">
        <f>datatable[[#This Row],[продажи_]]-datatable[[#This Row],[себестоимость_]]</f>
        <v>3.7324000000000002</v>
      </c>
      <c r="L9917"/>
    </row>
    <row r="9918" spans="2:12" x14ac:dyDescent="0.4">
      <c r="B9918" s="5" t="s">
        <v>67</v>
      </c>
      <c r="C9918" s="5" t="s">
        <v>57</v>
      </c>
      <c r="D9918" s="5" t="s">
        <v>23</v>
      </c>
      <c r="E9918" s="5" t="s">
        <v>7</v>
      </c>
      <c r="F9918" s="6">
        <v>44287</v>
      </c>
      <c r="G9918" s="6" t="str">
        <f>TEXT(datatable[[#This Row],[дата]],"ММ")</f>
        <v>04</v>
      </c>
      <c r="H9918" s="8">
        <v>9.251199999999999</v>
      </c>
      <c r="I9918" s="8">
        <v>2.3040000000000003</v>
      </c>
      <c r="J9918" s="8">
        <f>datatable[[#This Row],[продажи_]]-datatable[[#This Row],[себестоимость_]]</f>
        <v>6.9471999999999987</v>
      </c>
      <c r="L9918"/>
    </row>
    <row r="9919" spans="2:12" x14ac:dyDescent="0.4">
      <c r="B9919" s="5" t="s">
        <v>67</v>
      </c>
      <c r="C9919" s="5" t="s">
        <v>57</v>
      </c>
      <c r="D9919" s="5" t="s">
        <v>23</v>
      </c>
      <c r="E9919" s="5" t="s">
        <v>7</v>
      </c>
      <c r="F9919" s="6">
        <v>44317</v>
      </c>
      <c r="G9919" s="6" t="str">
        <f>TEXT(datatable[[#This Row],[дата]],"ММ")</f>
        <v>05</v>
      </c>
      <c r="H9919" s="8">
        <v>6.4484000000000004</v>
      </c>
      <c r="I9919" s="8">
        <v>1.9936000000000003</v>
      </c>
      <c r="J9919" s="8">
        <f>datatable[[#This Row],[продажи_]]-datatable[[#This Row],[себестоимость_]]</f>
        <v>4.4548000000000005</v>
      </c>
      <c r="L9919"/>
    </row>
    <row r="9920" spans="2:12" x14ac:dyDescent="0.4">
      <c r="B9920" s="5" t="s">
        <v>67</v>
      </c>
      <c r="C9920" s="5" t="s">
        <v>57</v>
      </c>
      <c r="D9920" s="5" t="s">
        <v>23</v>
      </c>
      <c r="E9920" s="5" t="s">
        <v>7</v>
      </c>
      <c r="F9920" s="6">
        <v>44348</v>
      </c>
      <c r="G9920" s="6" t="str">
        <f>TEXT(datatable[[#This Row],[дата]],"ММ")</f>
        <v>06</v>
      </c>
      <c r="H9920" s="8">
        <v>4.2777000000000003</v>
      </c>
      <c r="I9920" s="8">
        <v>1.6415999999999997</v>
      </c>
      <c r="J9920" s="8">
        <f>datatable[[#This Row],[продажи_]]-datatable[[#This Row],[себестоимость_]]</f>
        <v>2.6361000000000008</v>
      </c>
      <c r="L9920"/>
    </row>
    <row r="9921" spans="2:12" x14ac:dyDescent="0.4">
      <c r="B9921" s="5" t="s">
        <v>67</v>
      </c>
      <c r="C9921" s="5" t="s">
        <v>57</v>
      </c>
      <c r="D9921" s="5" t="s">
        <v>23</v>
      </c>
      <c r="E9921" s="5" t="s">
        <v>7</v>
      </c>
      <c r="F9921" s="6">
        <v>44378</v>
      </c>
      <c r="G9921" s="6" t="str">
        <f>TEXT(datatable[[#This Row],[дата]],"ММ")</f>
        <v>07</v>
      </c>
      <c r="H9921" s="8">
        <v>4.0571999999999999</v>
      </c>
      <c r="I9921" s="8">
        <v>1.2383999999999999</v>
      </c>
      <c r="J9921" s="8">
        <f>datatable[[#This Row],[продажи_]]-datatable[[#This Row],[себестоимость_]]</f>
        <v>2.8188</v>
      </c>
      <c r="L9921"/>
    </row>
    <row r="9922" spans="2:12" x14ac:dyDescent="0.4">
      <c r="B9922" s="5" t="s">
        <v>67</v>
      </c>
      <c r="C9922" s="5" t="s">
        <v>57</v>
      </c>
      <c r="D9922" s="5" t="s">
        <v>23</v>
      </c>
      <c r="E9922" s="5" t="s">
        <v>7</v>
      </c>
      <c r="F9922" s="6">
        <v>44409</v>
      </c>
      <c r="G9922" s="6" t="str">
        <f>TEXT(datatable[[#This Row],[дата]],"ММ")</f>
        <v>08</v>
      </c>
      <c r="H9922" s="8">
        <v>4.6255999999999995</v>
      </c>
      <c r="I9922" s="8">
        <v>1.1648000000000001</v>
      </c>
      <c r="J9922" s="8">
        <f>datatable[[#This Row],[продажи_]]-datatable[[#This Row],[себестоимость_]]</f>
        <v>3.4607999999999994</v>
      </c>
      <c r="L9922"/>
    </row>
    <row r="9923" spans="2:12" x14ac:dyDescent="0.4">
      <c r="B9923" s="5" t="s">
        <v>67</v>
      </c>
      <c r="C9923" s="5" t="s">
        <v>57</v>
      </c>
      <c r="D9923" s="5" t="s">
        <v>23</v>
      </c>
      <c r="E9923" s="5" t="s">
        <v>7</v>
      </c>
      <c r="F9923" s="6">
        <v>44440</v>
      </c>
      <c r="G9923" s="6" t="str">
        <f>TEXT(datatable[[#This Row],[дата]],"ММ")</f>
        <v>09</v>
      </c>
      <c r="H9923" s="8">
        <v>3.6602999999999999</v>
      </c>
      <c r="I9923" s="8">
        <v>1.3391999999999999</v>
      </c>
      <c r="J9923" s="8">
        <f>datatable[[#This Row],[продажи_]]-datatable[[#This Row],[себестоимость_]]</f>
        <v>2.3210999999999999</v>
      </c>
      <c r="L9923"/>
    </row>
    <row r="9924" spans="2:12" x14ac:dyDescent="0.4">
      <c r="B9924" s="5" t="s">
        <v>67</v>
      </c>
      <c r="C9924" s="5" t="s">
        <v>57</v>
      </c>
      <c r="D9924" s="5" t="s">
        <v>23</v>
      </c>
      <c r="E9924" s="5" t="s">
        <v>7</v>
      </c>
      <c r="F9924" s="6">
        <v>44470</v>
      </c>
      <c r="G9924" s="6" t="str">
        <f>TEXT(datatable[[#This Row],[дата]],"ММ")</f>
        <v>10</v>
      </c>
      <c r="H9924" s="8">
        <v>6.7031999999999989</v>
      </c>
      <c r="I9924" s="8">
        <v>2.2271999999999998</v>
      </c>
      <c r="J9924" s="8">
        <f>datatable[[#This Row],[продажи_]]-datatable[[#This Row],[себестоимость_]]</f>
        <v>4.4759999999999991</v>
      </c>
      <c r="L9924"/>
    </row>
    <row r="9925" spans="2:12" x14ac:dyDescent="0.4">
      <c r="B9925" s="5" t="s">
        <v>67</v>
      </c>
      <c r="C9925" s="5" t="s">
        <v>57</v>
      </c>
      <c r="D9925" s="5" t="s">
        <v>23</v>
      </c>
      <c r="E9925" s="5" t="s">
        <v>7</v>
      </c>
      <c r="F9925" s="6">
        <v>44501</v>
      </c>
      <c r="G9925" s="6" t="str">
        <f>TEXT(datatable[[#This Row],[дата]],"ММ")</f>
        <v>11</v>
      </c>
      <c r="H9925" s="8">
        <v>7.4479999999999995</v>
      </c>
      <c r="I9925" s="8">
        <v>2.0736000000000003</v>
      </c>
      <c r="J9925" s="8">
        <f>datatable[[#This Row],[продажи_]]-datatable[[#This Row],[себестоимость_]]</f>
        <v>5.3743999999999996</v>
      </c>
      <c r="L9925"/>
    </row>
    <row r="9926" spans="2:12" x14ac:dyDescent="0.4">
      <c r="B9926" s="5" t="s">
        <v>67</v>
      </c>
      <c r="C9926" s="5" t="s">
        <v>57</v>
      </c>
      <c r="D9926" s="5" t="s">
        <v>23</v>
      </c>
      <c r="E9926" s="5" t="s">
        <v>7</v>
      </c>
      <c r="F9926" s="6">
        <v>44531</v>
      </c>
      <c r="G9926" s="6" t="str">
        <f>TEXT(datatable[[#This Row],[дата]],"ММ")</f>
        <v>12</v>
      </c>
      <c r="H9926" s="8">
        <v>7.8203999999999994</v>
      </c>
      <c r="I9926" s="8">
        <v>2.5984000000000003</v>
      </c>
      <c r="J9926" s="8">
        <f>datatable[[#This Row],[продажи_]]-datatable[[#This Row],[себестоимость_]]</f>
        <v>5.2219999999999995</v>
      </c>
      <c r="L9926"/>
    </row>
    <row r="9927" spans="2:12" x14ac:dyDescent="0.4">
      <c r="B9927" s="5" t="s">
        <v>67</v>
      </c>
      <c r="C9927" s="5" t="s">
        <v>57</v>
      </c>
      <c r="D9927" s="5" t="s">
        <v>23</v>
      </c>
      <c r="E9927" s="5" t="s">
        <v>7</v>
      </c>
      <c r="F9927" s="6">
        <v>44197</v>
      </c>
      <c r="G9927" s="6" t="str">
        <f>TEXT(datatable[[#This Row],[дата]],"ММ")</f>
        <v>01</v>
      </c>
      <c r="H9927" s="8">
        <v>2.4750000000000001</v>
      </c>
      <c r="I9927" s="8">
        <v>1.121</v>
      </c>
      <c r="J9927" s="8">
        <f>datatable[[#This Row],[продажи_]]-datatable[[#This Row],[себестоимость_]]</f>
        <v>1.3540000000000001</v>
      </c>
      <c r="L9927"/>
    </row>
    <row r="9928" spans="2:12" x14ac:dyDescent="0.4">
      <c r="B9928" s="5" t="s">
        <v>67</v>
      </c>
      <c r="C9928" s="5" t="s">
        <v>57</v>
      </c>
      <c r="D9928" s="5" t="s">
        <v>23</v>
      </c>
      <c r="E9928" s="5" t="s">
        <v>7</v>
      </c>
      <c r="F9928" s="6">
        <v>44228</v>
      </c>
      <c r="G9928" s="6" t="str">
        <f>TEXT(datatable[[#This Row],[дата]],"ММ")</f>
        <v>02</v>
      </c>
      <c r="H9928" s="8">
        <v>3.1590000000000007</v>
      </c>
      <c r="I9928" s="8">
        <v>1.1362000000000001</v>
      </c>
      <c r="J9928" s="8">
        <f>datatable[[#This Row],[продажи_]]-datatable[[#This Row],[себестоимость_]]</f>
        <v>2.0228000000000006</v>
      </c>
      <c r="L9928"/>
    </row>
    <row r="9929" spans="2:12" x14ac:dyDescent="0.4">
      <c r="B9929" s="5" t="s">
        <v>67</v>
      </c>
      <c r="C9929" s="5" t="s">
        <v>57</v>
      </c>
      <c r="D9929" s="5" t="s">
        <v>23</v>
      </c>
      <c r="E9929" s="5" t="s">
        <v>7</v>
      </c>
      <c r="F9929" s="6">
        <v>44256</v>
      </c>
      <c r="G9929" s="6" t="str">
        <f>TEXT(datatable[[#This Row],[дата]],"ММ")</f>
        <v>03</v>
      </c>
      <c r="H9929" s="8">
        <v>3.6854999999999998</v>
      </c>
      <c r="I9929" s="8">
        <v>1.5561</v>
      </c>
      <c r="J9929" s="8">
        <f>datatable[[#This Row],[продажи_]]-datatable[[#This Row],[себестоимость_]]</f>
        <v>2.1293999999999995</v>
      </c>
      <c r="L9929"/>
    </row>
    <row r="9930" spans="2:12" x14ac:dyDescent="0.4">
      <c r="B9930" s="5" t="s">
        <v>67</v>
      </c>
      <c r="C9930" s="5" t="s">
        <v>57</v>
      </c>
      <c r="D9930" s="5" t="s">
        <v>23</v>
      </c>
      <c r="E9930" s="5" t="s">
        <v>7</v>
      </c>
      <c r="F9930" s="6">
        <v>44287</v>
      </c>
      <c r="G9930" s="6" t="str">
        <f>TEXT(datatable[[#This Row],[дата]],"ММ")</f>
        <v>04</v>
      </c>
      <c r="H9930" s="8">
        <v>4.0679999999999996</v>
      </c>
      <c r="I9930" s="8">
        <v>1.7327999999999999</v>
      </c>
      <c r="J9930" s="8">
        <f>datatable[[#This Row],[продажи_]]-datatable[[#This Row],[себестоимость_]]</f>
        <v>2.3351999999999995</v>
      </c>
      <c r="L9930"/>
    </row>
    <row r="9931" spans="2:12" x14ac:dyDescent="0.4">
      <c r="B9931" s="5" t="s">
        <v>67</v>
      </c>
      <c r="C9931" s="5" t="s">
        <v>57</v>
      </c>
      <c r="D9931" s="5" t="s">
        <v>23</v>
      </c>
      <c r="E9931" s="5" t="s">
        <v>7</v>
      </c>
      <c r="F9931" s="6">
        <v>44317</v>
      </c>
      <c r="G9931" s="6" t="str">
        <f>TEXT(datatable[[#This Row],[дата]],"ММ")</f>
        <v>05</v>
      </c>
      <c r="H9931" s="8">
        <v>2.7090000000000001</v>
      </c>
      <c r="I9931" s="8">
        <v>1.4364000000000001</v>
      </c>
      <c r="J9931" s="8">
        <f>datatable[[#This Row],[продажи_]]-datatable[[#This Row],[себестоимость_]]</f>
        <v>1.2726</v>
      </c>
      <c r="L9931"/>
    </row>
    <row r="9932" spans="2:12" x14ac:dyDescent="0.4">
      <c r="B9932" s="5" t="s">
        <v>67</v>
      </c>
      <c r="C9932" s="5" t="s">
        <v>57</v>
      </c>
      <c r="D9932" s="5" t="s">
        <v>23</v>
      </c>
      <c r="E9932" s="5" t="s">
        <v>7</v>
      </c>
      <c r="F9932" s="6">
        <v>44348</v>
      </c>
      <c r="G9932" s="6" t="str">
        <f>TEXT(datatable[[#This Row],[дата]],"ММ")</f>
        <v>06</v>
      </c>
      <c r="H9932" s="8">
        <v>1.863</v>
      </c>
      <c r="I9932" s="8">
        <v>0.90629999999999999</v>
      </c>
      <c r="J9932" s="8">
        <f>datatable[[#This Row],[продажи_]]-datatable[[#This Row],[себестоимость_]]</f>
        <v>0.95669999999999999</v>
      </c>
      <c r="L9932"/>
    </row>
    <row r="9933" spans="2:12" x14ac:dyDescent="0.4">
      <c r="B9933" s="5" t="s">
        <v>67</v>
      </c>
      <c r="C9933" s="5" t="s">
        <v>57</v>
      </c>
      <c r="D9933" s="5" t="s">
        <v>23</v>
      </c>
      <c r="E9933" s="5" t="s">
        <v>7</v>
      </c>
      <c r="F9933" s="6">
        <v>44378</v>
      </c>
      <c r="G9933" s="6" t="str">
        <f>TEXT(datatable[[#This Row],[дата]],"ММ")</f>
        <v>07</v>
      </c>
      <c r="H9933" s="8">
        <v>2.3084999999999996</v>
      </c>
      <c r="I9933" s="8">
        <v>0.98324999999999996</v>
      </c>
      <c r="J9933" s="8">
        <f>datatable[[#This Row],[продажи_]]-datatable[[#This Row],[себестоимость_]]</f>
        <v>1.3252499999999996</v>
      </c>
      <c r="L9933"/>
    </row>
    <row r="9934" spans="2:12" x14ac:dyDescent="0.4">
      <c r="B9934" s="5" t="s">
        <v>67</v>
      </c>
      <c r="C9934" s="5" t="s">
        <v>57</v>
      </c>
      <c r="D9934" s="5" t="s">
        <v>23</v>
      </c>
      <c r="E9934" s="5" t="s">
        <v>7</v>
      </c>
      <c r="F9934" s="6">
        <v>44409</v>
      </c>
      <c r="G9934" s="6" t="str">
        <f>TEXT(datatable[[#This Row],[дата]],"ММ")</f>
        <v>08</v>
      </c>
      <c r="H9934" s="8">
        <v>2.0699999999999998</v>
      </c>
      <c r="I9934" s="8">
        <v>0.79800000000000004</v>
      </c>
      <c r="J9934" s="8">
        <f>datatable[[#This Row],[продажи_]]-datatable[[#This Row],[себестоимость_]]</f>
        <v>1.2719999999999998</v>
      </c>
      <c r="L9934"/>
    </row>
    <row r="9935" spans="2:12" x14ac:dyDescent="0.4">
      <c r="B9935" s="5" t="s">
        <v>67</v>
      </c>
      <c r="C9935" s="5" t="s">
        <v>57</v>
      </c>
      <c r="D9935" s="5" t="s">
        <v>23</v>
      </c>
      <c r="E9935" s="5" t="s">
        <v>7</v>
      </c>
      <c r="F9935" s="6">
        <v>44440</v>
      </c>
      <c r="G9935" s="6" t="str">
        <f>TEXT(datatable[[#This Row],[дата]],"ММ")</f>
        <v>09</v>
      </c>
      <c r="H9935" s="8">
        <v>2.0655000000000001</v>
      </c>
      <c r="I9935" s="8">
        <v>0.71819999999999995</v>
      </c>
      <c r="J9935" s="8">
        <f>datatable[[#This Row],[продажи_]]-datatable[[#This Row],[себестоимость_]]</f>
        <v>1.3473000000000002</v>
      </c>
      <c r="L9935"/>
    </row>
    <row r="9936" spans="2:12" x14ac:dyDescent="0.4">
      <c r="B9936" s="5" t="s">
        <v>67</v>
      </c>
      <c r="C9936" s="5" t="s">
        <v>57</v>
      </c>
      <c r="D9936" s="5" t="s">
        <v>23</v>
      </c>
      <c r="E9936" s="5" t="s">
        <v>7</v>
      </c>
      <c r="F9936" s="6">
        <v>44470</v>
      </c>
      <c r="G9936" s="6" t="str">
        <f>TEXT(datatable[[#This Row],[дата]],"ММ")</f>
        <v>10</v>
      </c>
      <c r="H9936" s="8">
        <v>2.5649999999999999</v>
      </c>
      <c r="I9936" s="8">
        <v>1.1742000000000001</v>
      </c>
      <c r="J9936" s="8">
        <f>datatable[[#This Row],[продажи_]]-datatable[[#This Row],[себестоимость_]]</f>
        <v>1.3907999999999998</v>
      </c>
      <c r="L9936"/>
    </row>
    <row r="9937" spans="2:12" x14ac:dyDescent="0.4">
      <c r="B9937" s="5" t="s">
        <v>67</v>
      </c>
      <c r="C9937" s="5" t="s">
        <v>57</v>
      </c>
      <c r="D9937" s="5" t="s">
        <v>23</v>
      </c>
      <c r="E9937" s="5" t="s">
        <v>7</v>
      </c>
      <c r="F9937" s="6">
        <v>44501</v>
      </c>
      <c r="G9937" s="6" t="str">
        <f>TEXT(datatable[[#This Row],[дата]],"ММ")</f>
        <v>11</v>
      </c>
      <c r="H9937" s="8">
        <v>3.06</v>
      </c>
      <c r="I9937" s="8">
        <v>1.7175999999999998</v>
      </c>
      <c r="J9937" s="8">
        <f>datatable[[#This Row],[продажи_]]-datatable[[#This Row],[себестоимость_]]</f>
        <v>1.3424000000000003</v>
      </c>
      <c r="L9937"/>
    </row>
    <row r="9938" spans="2:12" x14ac:dyDescent="0.4">
      <c r="B9938" s="5" t="s">
        <v>67</v>
      </c>
      <c r="C9938" s="5" t="s">
        <v>57</v>
      </c>
      <c r="D9938" s="5" t="s">
        <v>23</v>
      </c>
      <c r="E9938" s="5" t="s">
        <v>7</v>
      </c>
      <c r="F9938" s="6">
        <v>44531</v>
      </c>
      <c r="G9938" s="6" t="str">
        <f>TEXT(datatable[[#This Row],[дата]],"ММ")</f>
        <v>12</v>
      </c>
      <c r="H9938" s="8">
        <v>2.9924999999999997</v>
      </c>
      <c r="I9938" s="8">
        <v>1.4364000000000001</v>
      </c>
      <c r="J9938" s="8">
        <f>datatable[[#This Row],[продажи_]]-datatable[[#This Row],[себестоимость_]]</f>
        <v>1.5560999999999996</v>
      </c>
      <c r="L9938"/>
    </row>
    <row r="9939" spans="2:12" x14ac:dyDescent="0.4">
      <c r="B9939" s="5" t="s">
        <v>79</v>
      </c>
      <c r="C9939" s="5" t="s">
        <v>54</v>
      </c>
      <c r="D9939" s="5" t="s">
        <v>24</v>
      </c>
      <c r="E9939" s="5" t="s">
        <v>60</v>
      </c>
      <c r="F9939" s="6">
        <v>44197</v>
      </c>
      <c r="G9939" s="6" t="str">
        <f>TEXT(datatable[[#This Row],[дата]],"ММ")</f>
        <v>01</v>
      </c>
      <c r="H9939" s="8">
        <v>79.073000000000008</v>
      </c>
      <c r="I9939" s="8">
        <v>34.277999999999999</v>
      </c>
      <c r="J9939" s="8">
        <f>datatable[[#This Row],[продажи_]]-datatable[[#This Row],[себестоимость_]]</f>
        <v>44.795000000000009</v>
      </c>
      <c r="L9939"/>
    </row>
    <row r="9940" spans="2:12" x14ac:dyDescent="0.4">
      <c r="B9940" s="5" t="s">
        <v>79</v>
      </c>
      <c r="C9940" s="5" t="s">
        <v>54</v>
      </c>
      <c r="D9940" s="5" t="s">
        <v>24</v>
      </c>
      <c r="E9940" s="5" t="s">
        <v>60</v>
      </c>
      <c r="F9940" s="6">
        <v>44228</v>
      </c>
      <c r="G9940" s="6" t="str">
        <f>TEXT(datatable[[#This Row],[дата]],"ММ")</f>
        <v>02</v>
      </c>
      <c r="H9940" s="8">
        <v>97.03070000000001</v>
      </c>
      <c r="I9940" s="8">
        <v>31.500299999999996</v>
      </c>
      <c r="J9940" s="8">
        <f>datatable[[#This Row],[продажи_]]-datatable[[#This Row],[себестоимость_]]</f>
        <v>65.530400000000014</v>
      </c>
      <c r="L9940"/>
    </row>
    <row r="9941" spans="2:12" x14ac:dyDescent="0.4">
      <c r="B9941" s="5" t="s">
        <v>79</v>
      </c>
      <c r="C9941" s="5" t="s">
        <v>54</v>
      </c>
      <c r="D9941" s="5" t="s">
        <v>24</v>
      </c>
      <c r="E9941" s="5" t="s">
        <v>60</v>
      </c>
      <c r="F9941" s="6">
        <v>44256</v>
      </c>
      <c r="G9941" s="6" t="str">
        <f>TEXT(datatable[[#This Row],[дата]],"ММ")</f>
        <v>03</v>
      </c>
      <c r="H9941" s="8">
        <v>94.148600000000016</v>
      </c>
      <c r="I9941" s="8">
        <v>36.819299999999998</v>
      </c>
      <c r="J9941" s="8">
        <f>datatable[[#This Row],[продажи_]]-datatable[[#This Row],[себестоимость_]]</f>
        <v>57.329300000000018</v>
      </c>
      <c r="L9941"/>
    </row>
    <row r="9942" spans="2:12" x14ac:dyDescent="0.4">
      <c r="B9942" s="5" t="s">
        <v>79</v>
      </c>
      <c r="C9942" s="5" t="s">
        <v>54</v>
      </c>
      <c r="D9942" s="5" t="s">
        <v>24</v>
      </c>
      <c r="E9942" s="5" t="s">
        <v>60</v>
      </c>
      <c r="F9942" s="6">
        <v>44287</v>
      </c>
      <c r="G9942" s="6" t="str">
        <f>TEXT(datatable[[#This Row],[дата]],"ММ")</f>
        <v>04</v>
      </c>
      <c r="H9942" s="8">
        <v>112.328</v>
      </c>
      <c r="I9942" s="8">
        <v>51.062400000000004</v>
      </c>
      <c r="J9942" s="8">
        <f>datatable[[#This Row],[продажи_]]-datatable[[#This Row],[себестоимость_]]</f>
        <v>61.265599999999999</v>
      </c>
      <c r="L9942"/>
    </row>
    <row r="9943" spans="2:12" x14ac:dyDescent="0.4">
      <c r="B9943" s="5" t="s">
        <v>79</v>
      </c>
      <c r="C9943" s="5" t="s">
        <v>54</v>
      </c>
      <c r="D9943" s="5" t="s">
        <v>24</v>
      </c>
      <c r="E9943" s="5" t="s">
        <v>60</v>
      </c>
      <c r="F9943" s="6">
        <v>44317</v>
      </c>
      <c r="G9943" s="6" t="str">
        <f>TEXT(datatable[[#This Row],[дата]],"ММ")</f>
        <v>05</v>
      </c>
      <c r="H9943" s="8">
        <v>113.80600000000001</v>
      </c>
      <c r="I9943" s="8">
        <v>42.6111</v>
      </c>
      <c r="J9943" s="8">
        <f>datatable[[#This Row],[продажи_]]-datatable[[#This Row],[себестоимость_]]</f>
        <v>71.194900000000018</v>
      </c>
      <c r="L9943"/>
    </row>
    <row r="9944" spans="2:12" x14ac:dyDescent="0.4">
      <c r="B9944" s="5" t="s">
        <v>79</v>
      </c>
      <c r="C9944" s="5" t="s">
        <v>54</v>
      </c>
      <c r="D9944" s="5" t="s">
        <v>24</v>
      </c>
      <c r="E9944" s="5" t="s">
        <v>60</v>
      </c>
      <c r="F9944" s="6">
        <v>44348</v>
      </c>
      <c r="G9944" s="6" t="str">
        <f>TEXT(datatable[[#This Row],[дата]],"ММ")</f>
        <v>06</v>
      </c>
      <c r="H9944" s="8">
        <v>71.165700000000015</v>
      </c>
      <c r="I9944" s="8">
        <v>23.669550000000001</v>
      </c>
      <c r="J9944" s="8">
        <f>datatable[[#This Row],[продажи_]]-datatable[[#This Row],[себестоимость_]]</f>
        <v>47.496150000000014</v>
      </c>
      <c r="L9944"/>
    </row>
    <row r="9945" spans="2:12" x14ac:dyDescent="0.4">
      <c r="B9945" s="5" t="s">
        <v>79</v>
      </c>
      <c r="C9945" s="5" t="s">
        <v>54</v>
      </c>
      <c r="D9945" s="5" t="s">
        <v>24</v>
      </c>
      <c r="E9945" s="5" t="s">
        <v>60</v>
      </c>
      <c r="F9945" s="6">
        <v>44378</v>
      </c>
      <c r="G9945" s="6" t="str">
        <f>TEXT(datatable[[#This Row],[дата]],"ММ")</f>
        <v>07</v>
      </c>
      <c r="H9945" s="8">
        <v>67.84020000000001</v>
      </c>
      <c r="I9945" s="8">
        <v>21.807899999999997</v>
      </c>
      <c r="J9945" s="8">
        <f>datatable[[#This Row],[продажи_]]-datatable[[#This Row],[себестоимость_]]</f>
        <v>46.032300000000014</v>
      </c>
      <c r="L9945"/>
    </row>
    <row r="9946" spans="2:12" x14ac:dyDescent="0.4">
      <c r="B9946" s="5" t="s">
        <v>79</v>
      </c>
      <c r="C9946" s="5" t="s">
        <v>54</v>
      </c>
      <c r="D9946" s="5" t="s">
        <v>24</v>
      </c>
      <c r="E9946" s="5" t="s">
        <v>60</v>
      </c>
      <c r="F9946" s="6">
        <v>44409</v>
      </c>
      <c r="G9946" s="6" t="str">
        <f>TEXT(datatable[[#This Row],[дата]],"ММ")</f>
        <v>08</v>
      </c>
      <c r="H9946" s="8">
        <v>68.5792</v>
      </c>
      <c r="I9946" s="8">
        <v>24.1128</v>
      </c>
      <c r="J9946" s="8">
        <f>datatable[[#This Row],[продажи_]]-datatable[[#This Row],[себестоимость_]]</f>
        <v>44.4664</v>
      </c>
      <c r="L9946"/>
    </row>
    <row r="9947" spans="2:12" x14ac:dyDescent="0.4">
      <c r="B9947" s="5" t="s">
        <v>79</v>
      </c>
      <c r="C9947" s="5" t="s">
        <v>54</v>
      </c>
      <c r="D9947" s="5" t="s">
        <v>24</v>
      </c>
      <c r="E9947" s="5" t="s">
        <v>60</v>
      </c>
      <c r="F9947" s="6">
        <v>44440</v>
      </c>
      <c r="G9947" s="6" t="str">
        <f>TEXT(datatable[[#This Row],[дата]],"ММ")</f>
        <v>09</v>
      </c>
      <c r="H9947" s="8">
        <v>69.83550000000001</v>
      </c>
      <c r="I9947" s="8">
        <v>26.860949999999999</v>
      </c>
      <c r="J9947" s="8">
        <f>datatable[[#This Row],[продажи_]]-datatable[[#This Row],[себестоимость_]]</f>
        <v>42.974550000000008</v>
      </c>
      <c r="L9947"/>
    </row>
    <row r="9948" spans="2:12" x14ac:dyDescent="0.4">
      <c r="B9948" s="5" t="s">
        <v>79</v>
      </c>
      <c r="C9948" s="5" t="s">
        <v>54</v>
      </c>
      <c r="D9948" s="5" t="s">
        <v>24</v>
      </c>
      <c r="E9948" s="5" t="s">
        <v>60</v>
      </c>
      <c r="F9948" s="6">
        <v>44470</v>
      </c>
      <c r="G9948" s="6" t="str">
        <f>TEXT(datatable[[#This Row],[дата]],"ММ")</f>
        <v>10</v>
      </c>
      <c r="H9948" s="8">
        <v>102.86880000000001</v>
      </c>
      <c r="I9948" s="8">
        <v>40.424399999999999</v>
      </c>
      <c r="J9948" s="8">
        <f>datatable[[#This Row],[продажи_]]-datatable[[#This Row],[себестоимость_]]</f>
        <v>62.444400000000009</v>
      </c>
      <c r="L9948"/>
    </row>
    <row r="9949" spans="2:12" x14ac:dyDescent="0.4">
      <c r="B9949" s="5" t="s">
        <v>79</v>
      </c>
      <c r="C9949" s="5" t="s">
        <v>54</v>
      </c>
      <c r="D9949" s="5" t="s">
        <v>24</v>
      </c>
      <c r="E9949" s="5" t="s">
        <v>60</v>
      </c>
      <c r="F9949" s="6">
        <v>44501</v>
      </c>
      <c r="G9949" s="6" t="str">
        <f>TEXT(datatable[[#This Row],[дата]],"ММ")</f>
        <v>11</v>
      </c>
      <c r="H9949" s="8">
        <v>137.1584</v>
      </c>
      <c r="I9949" s="8">
        <v>55.317599999999999</v>
      </c>
      <c r="J9949" s="8">
        <f>datatable[[#This Row],[продажи_]]-datatable[[#This Row],[себестоимость_]]</f>
        <v>81.840800000000002</v>
      </c>
      <c r="L9949"/>
    </row>
    <row r="9950" spans="2:12" x14ac:dyDescent="0.4">
      <c r="B9950" s="5" t="s">
        <v>79</v>
      </c>
      <c r="C9950" s="5" t="s">
        <v>54</v>
      </c>
      <c r="D9950" s="5" t="s">
        <v>24</v>
      </c>
      <c r="E9950" s="5" t="s">
        <v>60</v>
      </c>
      <c r="F9950" s="6">
        <v>44531</v>
      </c>
      <c r="G9950" s="6" t="str">
        <f>TEXT(datatable[[#This Row],[дата]],"ММ")</f>
        <v>12</v>
      </c>
      <c r="H9950" s="8">
        <v>100.3562</v>
      </c>
      <c r="I9950" s="8">
        <v>48.816599999999994</v>
      </c>
      <c r="J9950" s="8">
        <f>datatable[[#This Row],[продажи_]]-datatable[[#This Row],[себестоимость_]]</f>
        <v>51.539600000000007</v>
      </c>
      <c r="L9950"/>
    </row>
    <row r="9951" spans="2:12" x14ac:dyDescent="0.4">
      <c r="B9951" s="5" t="s">
        <v>79</v>
      </c>
      <c r="C9951" s="5" t="s">
        <v>54</v>
      </c>
      <c r="D9951" s="5" t="s">
        <v>24</v>
      </c>
      <c r="E9951" s="5" t="s">
        <v>8</v>
      </c>
      <c r="F9951" s="6">
        <v>44197</v>
      </c>
      <c r="G9951" s="6" t="str">
        <f>TEXT(datatable[[#This Row],[дата]],"ММ")</f>
        <v>01</v>
      </c>
      <c r="H9951" s="8">
        <v>38.366999999999997</v>
      </c>
      <c r="I9951" s="8">
        <v>30.987000000000002</v>
      </c>
      <c r="J9951" s="8">
        <f>datatable[[#This Row],[продажи_]]-datatable[[#This Row],[себестоимость_]]</f>
        <v>7.3799999999999955</v>
      </c>
      <c r="L9951"/>
    </row>
    <row r="9952" spans="2:12" x14ac:dyDescent="0.4">
      <c r="B9952" s="5" t="s">
        <v>79</v>
      </c>
      <c r="C9952" s="5" t="s">
        <v>54</v>
      </c>
      <c r="D9952" s="5" t="s">
        <v>24</v>
      </c>
      <c r="E9952" s="5" t="s">
        <v>8</v>
      </c>
      <c r="F9952" s="6">
        <v>44228</v>
      </c>
      <c r="G9952" s="6" t="str">
        <f>TEXT(datatable[[#This Row],[дата]],"ММ")</f>
        <v>02</v>
      </c>
      <c r="H9952" s="8">
        <v>52.930800000000005</v>
      </c>
      <c r="I9952" s="8">
        <v>38.248599999999996</v>
      </c>
      <c r="J9952" s="8">
        <f>datatable[[#This Row],[продажи_]]-datatable[[#This Row],[себестоимость_]]</f>
        <v>14.682200000000009</v>
      </c>
      <c r="L9952"/>
    </row>
    <row r="9953" spans="2:12" x14ac:dyDescent="0.4">
      <c r="B9953" s="5" t="s">
        <v>79</v>
      </c>
      <c r="C9953" s="5" t="s">
        <v>54</v>
      </c>
      <c r="D9953" s="5" t="s">
        <v>24</v>
      </c>
      <c r="E9953" s="5" t="s">
        <v>8</v>
      </c>
      <c r="F9953" s="6">
        <v>44256</v>
      </c>
      <c r="G9953" s="6" t="str">
        <f>TEXT(datatable[[#This Row],[дата]],"ММ")</f>
        <v>03</v>
      </c>
      <c r="H9953" s="8">
        <v>46.040399999999998</v>
      </c>
      <c r="I9953" s="8">
        <v>35.494199999999999</v>
      </c>
      <c r="J9953" s="8">
        <f>datatable[[#This Row],[продажи_]]-datatable[[#This Row],[себестоимость_]]</f>
        <v>10.546199999999999</v>
      </c>
      <c r="L9953"/>
    </row>
    <row r="9954" spans="2:12" x14ac:dyDescent="0.4">
      <c r="B9954" s="5" t="s">
        <v>79</v>
      </c>
      <c r="C9954" s="5" t="s">
        <v>54</v>
      </c>
      <c r="D9954" s="5" t="s">
        <v>24</v>
      </c>
      <c r="E9954" s="5" t="s">
        <v>8</v>
      </c>
      <c r="F9954" s="6">
        <v>44287</v>
      </c>
      <c r="G9954" s="6" t="str">
        <f>TEXT(datatable[[#This Row],[дата]],"ММ")</f>
        <v>04</v>
      </c>
      <c r="H9954" s="8">
        <v>63.892800000000001</v>
      </c>
      <c r="I9954" s="8">
        <v>56.590399999999995</v>
      </c>
      <c r="J9954" s="8">
        <f>datatable[[#This Row],[продажи_]]-datatable[[#This Row],[себестоимость_]]</f>
        <v>7.3024000000000058</v>
      </c>
      <c r="L9954"/>
    </row>
    <row r="9955" spans="2:12" x14ac:dyDescent="0.4">
      <c r="B9955" s="5" t="s">
        <v>79</v>
      </c>
      <c r="C9955" s="5" t="s">
        <v>54</v>
      </c>
      <c r="D9955" s="5" t="s">
        <v>24</v>
      </c>
      <c r="E9955" s="5" t="s">
        <v>8</v>
      </c>
      <c r="F9955" s="6">
        <v>44317</v>
      </c>
      <c r="G9955" s="6" t="str">
        <f>TEXT(datatable[[#This Row],[дата]],"ММ")</f>
        <v>05</v>
      </c>
      <c r="H9955" s="8">
        <v>64.127700000000004</v>
      </c>
      <c r="I9955" s="8">
        <v>51.707599999999999</v>
      </c>
      <c r="J9955" s="8">
        <f>datatable[[#This Row],[продажи_]]-datatable[[#This Row],[себестоимость_]]</f>
        <v>12.420100000000005</v>
      </c>
      <c r="L9955"/>
    </row>
    <row r="9956" spans="2:12" x14ac:dyDescent="0.4">
      <c r="B9956" s="5" t="s">
        <v>79</v>
      </c>
      <c r="C9956" s="5" t="s">
        <v>54</v>
      </c>
      <c r="D9956" s="5" t="s">
        <v>24</v>
      </c>
      <c r="E9956" s="5" t="s">
        <v>8</v>
      </c>
      <c r="F9956" s="6">
        <v>44348</v>
      </c>
      <c r="G9956" s="6" t="str">
        <f>TEXT(datatable[[#This Row],[дата]],"ММ")</f>
        <v>06</v>
      </c>
      <c r="H9956" s="8">
        <v>33.825600000000001</v>
      </c>
      <c r="I9956" s="8">
        <v>33.240600000000001</v>
      </c>
      <c r="J9956" s="8">
        <f>datatable[[#This Row],[продажи_]]-datatable[[#This Row],[себестоимость_]]</f>
        <v>0.58500000000000085</v>
      </c>
      <c r="L9956"/>
    </row>
    <row r="9957" spans="2:12" x14ac:dyDescent="0.4">
      <c r="B9957" s="5" t="s">
        <v>79</v>
      </c>
      <c r="C9957" s="5" t="s">
        <v>54</v>
      </c>
      <c r="D9957" s="5" t="s">
        <v>24</v>
      </c>
      <c r="E9957" s="5" t="s">
        <v>8</v>
      </c>
      <c r="F9957" s="6">
        <v>44378</v>
      </c>
      <c r="G9957" s="6" t="str">
        <f>TEXT(datatable[[#This Row],[дата]],"ММ")</f>
        <v>07</v>
      </c>
      <c r="H9957" s="8">
        <v>33.120899999999999</v>
      </c>
      <c r="I9957" s="8">
        <v>26.761500000000002</v>
      </c>
      <c r="J9957" s="8">
        <f>datatable[[#This Row],[продажи_]]-datatable[[#This Row],[себестоимость_]]</f>
        <v>6.3593999999999973</v>
      </c>
      <c r="L9957"/>
    </row>
    <row r="9958" spans="2:12" x14ac:dyDescent="0.4">
      <c r="B9958" s="5" t="s">
        <v>79</v>
      </c>
      <c r="C9958" s="5" t="s">
        <v>54</v>
      </c>
      <c r="D9958" s="5" t="s">
        <v>24</v>
      </c>
      <c r="E9958" s="5" t="s">
        <v>8</v>
      </c>
      <c r="F9958" s="6">
        <v>44409</v>
      </c>
      <c r="G9958" s="6" t="str">
        <f>TEXT(datatable[[#This Row],[дата]],"ММ")</f>
        <v>08</v>
      </c>
      <c r="H9958" s="8">
        <v>27.8748</v>
      </c>
      <c r="I9958" s="8">
        <v>24.539199999999997</v>
      </c>
      <c r="J9958" s="8">
        <f>datatable[[#This Row],[продажи_]]-datatable[[#This Row],[себестоимость_]]</f>
        <v>3.335600000000003</v>
      </c>
      <c r="L9958"/>
    </row>
    <row r="9959" spans="2:12" x14ac:dyDescent="0.4">
      <c r="B9959" s="5" t="s">
        <v>79</v>
      </c>
      <c r="C9959" s="5" t="s">
        <v>54</v>
      </c>
      <c r="D9959" s="5" t="s">
        <v>24</v>
      </c>
      <c r="E9959" s="5" t="s">
        <v>8</v>
      </c>
      <c r="F9959" s="6">
        <v>44440</v>
      </c>
      <c r="G9959" s="6" t="str">
        <f>TEXT(datatable[[#This Row],[дата]],"ММ")</f>
        <v>09</v>
      </c>
      <c r="H9959" s="8">
        <v>31.006799999999998</v>
      </c>
      <c r="I9959" s="8">
        <v>26.761500000000002</v>
      </c>
      <c r="J9959" s="8">
        <f>datatable[[#This Row],[продажи_]]-datatable[[#This Row],[себестоимость_]]</f>
        <v>4.2452999999999967</v>
      </c>
      <c r="L9959"/>
    </row>
    <row r="9960" spans="2:12" x14ac:dyDescent="0.4">
      <c r="B9960" s="5" t="s">
        <v>79</v>
      </c>
      <c r="C9960" s="5" t="s">
        <v>54</v>
      </c>
      <c r="D9960" s="5" t="s">
        <v>24</v>
      </c>
      <c r="E9960" s="5" t="s">
        <v>8</v>
      </c>
      <c r="F9960" s="6">
        <v>44470</v>
      </c>
      <c r="G9960" s="6" t="str">
        <f>TEXT(datatable[[#This Row],[дата]],"ММ")</f>
        <v>10</v>
      </c>
      <c r="H9960" s="8">
        <v>55.906200000000005</v>
      </c>
      <c r="I9960" s="8">
        <v>34.930800000000005</v>
      </c>
      <c r="J9960" s="8">
        <f>datatable[[#This Row],[продажи_]]-datatable[[#This Row],[себестоимость_]]</f>
        <v>20.9754</v>
      </c>
      <c r="L9960"/>
    </row>
    <row r="9961" spans="2:12" x14ac:dyDescent="0.4">
      <c r="B9961" s="5" t="s">
        <v>79</v>
      </c>
      <c r="C9961" s="5" t="s">
        <v>54</v>
      </c>
      <c r="D9961" s="5" t="s">
        <v>24</v>
      </c>
      <c r="E9961" s="5" t="s">
        <v>8</v>
      </c>
      <c r="F9961" s="6">
        <v>44501</v>
      </c>
      <c r="G9961" s="6" t="str">
        <f>TEXT(datatable[[#This Row],[дата]],"ММ")</f>
        <v>11</v>
      </c>
      <c r="H9961" s="8">
        <v>68.904000000000011</v>
      </c>
      <c r="I9961" s="8">
        <v>57.591999999999992</v>
      </c>
      <c r="J9961" s="8">
        <f>datatable[[#This Row],[продажи_]]-datatable[[#This Row],[себестоимость_]]</f>
        <v>11.312000000000019</v>
      </c>
      <c r="L9961"/>
    </row>
    <row r="9962" spans="2:12" x14ac:dyDescent="0.4">
      <c r="B9962" s="5" t="s">
        <v>79</v>
      </c>
      <c r="C9962" s="5" t="s">
        <v>54</v>
      </c>
      <c r="D9962" s="5" t="s">
        <v>24</v>
      </c>
      <c r="E9962" s="5" t="s">
        <v>8</v>
      </c>
      <c r="F9962" s="6">
        <v>44531</v>
      </c>
      <c r="G9962" s="6" t="str">
        <f>TEXT(datatable[[#This Row],[дата]],"ММ")</f>
        <v>12</v>
      </c>
      <c r="H9962" s="8">
        <v>48.780900000000003</v>
      </c>
      <c r="I9962" s="8">
        <v>37.247</v>
      </c>
      <c r="J9962" s="8">
        <f>datatable[[#This Row],[продажи_]]-datatable[[#This Row],[себестоимость_]]</f>
        <v>11.533900000000003</v>
      </c>
      <c r="L9962"/>
    </row>
    <row r="9963" spans="2:12" x14ac:dyDescent="0.4">
      <c r="B9963" s="5" t="s">
        <v>79</v>
      </c>
      <c r="C9963" s="5" t="s">
        <v>54</v>
      </c>
      <c r="D9963" s="5" t="s">
        <v>24</v>
      </c>
      <c r="E9963" s="5" t="s">
        <v>61</v>
      </c>
      <c r="F9963" s="6">
        <v>44197</v>
      </c>
      <c r="G9963" s="6" t="str">
        <f>TEXT(datatable[[#This Row],[дата]],"ММ")</f>
        <v>01</v>
      </c>
      <c r="H9963" s="8">
        <v>25.990000000000002</v>
      </c>
      <c r="I9963" s="8">
        <v>18.306000000000001</v>
      </c>
      <c r="J9963" s="8">
        <f>datatable[[#This Row],[продажи_]]-datatable[[#This Row],[себестоимость_]]</f>
        <v>7.6840000000000011</v>
      </c>
      <c r="L9963"/>
    </row>
    <row r="9964" spans="2:12" x14ac:dyDescent="0.4">
      <c r="B9964" s="5" t="s">
        <v>79</v>
      </c>
      <c r="C9964" s="5" t="s">
        <v>54</v>
      </c>
      <c r="D9964" s="5" t="s">
        <v>24</v>
      </c>
      <c r="E9964" s="5" t="s">
        <v>61</v>
      </c>
      <c r="F9964" s="6">
        <v>44228</v>
      </c>
      <c r="G9964" s="6" t="str">
        <f>TEXT(datatable[[#This Row],[дата]],"ММ")</f>
        <v>02</v>
      </c>
      <c r="H9964" s="8">
        <v>34.154250000000005</v>
      </c>
      <c r="I9964" s="8">
        <v>18.28905</v>
      </c>
      <c r="J9964" s="8">
        <f>datatable[[#This Row],[продажи_]]-datatable[[#This Row],[себестоимость_]]</f>
        <v>15.865200000000005</v>
      </c>
      <c r="L9964"/>
    </row>
    <row r="9965" spans="2:12" x14ac:dyDescent="0.4">
      <c r="B9965" s="5" t="s">
        <v>79</v>
      </c>
      <c r="C9965" s="5" t="s">
        <v>54</v>
      </c>
      <c r="D9965" s="5" t="s">
        <v>24</v>
      </c>
      <c r="E9965" s="5" t="s">
        <v>61</v>
      </c>
      <c r="F9965" s="6">
        <v>44256</v>
      </c>
      <c r="G9965" s="6" t="str">
        <f>TEXT(datatable[[#This Row],[дата]],"ММ")</f>
        <v>03</v>
      </c>
      <c r="H9965" s="8">
        <v>37.177</v>
      </c>
      <c r="I9965" s="8">
        <v>25.628400000000003</v>
      </c>
      <c r="J9965" s="8">
        <f>datatable[[#This Row],[продажи_]]-datatable[[#This Row],[себестоимость_]]</f>
        <v>11.548599999999997</v>
      </c>
      <c r="L9965"/>
    </row>
    <row r="9966" spans="2:12" x14ac:dyDescent="0.4">
      <c r="B9966" s="5" t="s">
        <v>79</v>
      </c>
      <c r="C9966" s="5" t="s">
        <v>54</v>
      </c>
      <c r="D9966" s="5" t="s">
        <v>24</v>
      </c>
      <c r="E9966" s="5" t="s">
        <v>61</v>
      </c>
      <c r="F9966" s="6">
        <v>44287</v>
      </c>
      <c r="G9966" s="6" t="str">
        <f>TEXT(datatable[[#This Row],[дата]],"ММ")</f>
        <v>04</v>
      </c>
      <c r="H9966" s="8">
        <v>51.076000000000001</v>
      </c>
      <c r="I9966" s="8">
        <v>29.018400000000003</v>
      </c>
      <c r="J9966" s="8">
        <f>datatable[[#This Row],[продажи_]]-datatable[[#This Row],[себестоимость_]]</f>
        <v>22.057599999999997</v>
      </c>
      <c r="L9966"/>
    </row>
    <row r="9967" spans="2:12" x14ac:dyDescent="0.4">
      <c r="B9967" s="5" t="s">
        <v>79</v>
      </c>
      <c r="C9967" s="5" t="s">
        <v>54</v>
      </c>
      <c r="D9967" s="5" t="s">
        <v>24</v>
      </c>
      <c r="E9967" s="5" t="s">
        <v>61</v>
      </c>
      <c r="F9967" s="6">
        <v>44317</v>
      </c>
      <c r="G9967" s="6" t="str">
        <f>TEXT(datatable[[#This Row],[дата]],"ММ")</f>
        <v>05</v>
      </c>
      <c r="H9967" s="8">
        <v>44.296000000000006</v>
      </c>
      <c r="I9967" s="8">
        <v>28.238699999999998</v>
      </c>
      <c r="J9967" s="8">
        <f>datatable[[#This Row],[продажи_]]-datatable[[#This Row],[себестоимость_]]</f>
        <v>16.057300000000009</v>
      </c>
      <c r="L9967"/>
    </row>
    <row r="9968" spans="2:12" x14ac:dyDescent="0.4">
      <c r="B9968" s="5" t="s">
        <v>79</v>
      </c>
      <c r="C9968" s="5" t="s">
        <v>54</v>
      </c>
      <c r="D9968" s="5" t="s">
        <v>24</v>
      </c>
      <c r="E9968" s="5" t="s">
        <v>61</v>
      </c>
      <c r="F9968" s="6">
        <v>44348</v>
      </c>
      <c r="G9968" s="6" t="str">
        <f>TEXT(datatable[[#This Row],[дата]],"ММ")</f>
        <v>06</v>
      </c>
      <c r="H9968" s="8">
        <v>28.476000000000003</v>
      </c>
      <c r="I9968" s="8">
        <v>13.271850000000001</v>
      </c>
      <c r="J9968" s="8">
        <f>datatable[[#This Row],[продажи_]]-datatable[[#This Row],[себестоимость_]]</f>
        <v>15.204150000000002</v>
      </c>
      <c r="L9968"/>
    </row>
    <row r="9969" spans="2:12" x14ac:dyDescent="0.4">
      <c r="B9969" s="5" t="s">
        <v>79</v>
      </c>
      <c r="C9969" s="5" t="s">
        <v>54</v>
      </c>
      <c r="D9969" s="5" t="s">
        <v>24</v>
      </c>
      <c r="E9969" s="5" t="s">
        <v>61</v>
      </c>
      <c r="F9969" s="6">
        <v>44378</v>
      </c>
      <c r="G9969" s="6" t="str">
        <f>TEXT(datatable[[#This Row],[дата]],"ММ")</f>
        <v>07</v>
      </c>
      <c r="H9969" s="8">
        <v>21.356999999999999</v>
      </c>
      <c r="I9969" s="8">
        <v>14.6448</v>
      </c>
      <c r="J9969" s="8">
        <f>datatable[[#This Row],[продажи_]]-datatable[[#This Row],[себестоимость_]]</f>
        <v>6.7121999999999993</v>
      </c>
      <c r="L9969"/>
    </row>
    <row r="9970" spans="2:12" x14ac:dyDescent="0.4">
      <c r="B9970" s="5" t="s">
        <v>79</v>
      </c>
      <c r="C9970" s="5" t="s">
        <v>54</v>
      </c>
      <c r="D9970" s="5" t="s">
        <v>24</v>
      </c>
      <c r="E9970" s="5" t="s">
        <v>61</v>
      </c>
      <c r="F9970" s="6">
        <v>44409</v>
      </c>
      <c r="G9970" s="6" t="str">
        <f>TEXT(datatable[[#This Row],[дата]],"ММ")</f>
        <v>08</v>
      </c>
      <c r="H9970" s="8">
        <v>25.312000000000005</v>
      </c>
      <c r="I9970" s="8">
        <v>15.322799999999999</v>
      </c>
      <c r="J9970" s="8">
        <f>datatable[[#This Row],[продажи_]]-datatable[[#This Row],[себестоимость_]]</f>
        <v>9.9892000000000056</v>
      </c>
      <c r="L9970"/>
    </row>
    <row r="9971" spans="2:12" x14ac:dyDescent="0.4">
      <c r="B9971" s="5" t="s">
        <v>79</v>
      </c>
      <c r="C9971" s="5" t="s">
        <v>54</v>
      </c>
      <c r="D9971" s="5" t="s">
        <v>24</v>
      </c>
      <c r="E9971" s="5" t="s">
        <v>61</v>
      </c>
      <c r="F9971" s="6">
        <v>44440</v>
      </c>
      <c r="G9971" s="6" t="str">
        <f>TEXT(datatable[[#This Row],[дата]],"ММ")</f>
        <v>09</v>
      </c>
      <c r="H9971" s="8">
        <v>24.408000000000001</v>
      </c>
      <c r="I9971" s="8">
        <v>12.8142</v>
      </c>
      <c r="J9971" s="8">
        <f>datatable[[#This Row],[продажи_]]-datatable[[#This Row],[себестоимость_]]</f>
        <v>11.593800000000002</v>
      </c>
      <c r="L9971"/>
    </row>
    <row r="9972" spans="2:12" x14ac:dyDescent="0.4">
      <c r="B9972" s="5" t="s">
        <v>79</v>
      </c>
      <c r="C9972" s="5" t="s">
        <v>54</v>
      </c>
      <c r="D9972" s="5" t="s">
        <v>24</v>
      </c>
      <c r="E9972" s="5" t="s">
        <v>61</v>
      </c>
      <c r="F9972" s="6">
        <v>44470</v>
      </c>
      <c r="G9972" s="6" t="str">
        <f>TEXT(datatable[[#This Row],[дата]],"ММ")</f>
        <v>10</v>
      </c>
      <c r="H9972" s="8">
        <v>34.917000000000002</v>
      </c>
      <c r="I9972" s="8">
        <v>18.9162</v>
      </c>
      <c r="J9972" s="8">
        <f>datatable[[#This Row],[продажи_]]-datatable[[#This Row],[себестоимость_]]</f>
        <v>16.000800000000002</v>
      </c>
      <c r="L9972"/>
    </row>
    <row r="9973" spans="2:12" x14ac:dyDescent="0.4">
      <c r="B9973" s="5" t="s">
        <v>79</v>
      </c>
      <c r="C9973" s="5" t="s">
        <v>54</v>
      </c>
      <c r="D9973" s="5" t="s">
        <v>24</v>
      </c>
      <c r="E9973" s="5" t="s">
        <v>61</v>
      </c>
      <c r="F9973" s="6">
        <v>44501</v>
      </c>
      <c r="G9973" s="6" t="str">
        <f>TEXT(datatable[[#This Row],[дата]],"ММ")</f>
        <v>11</v>
      </c>
      <c r="H9973" s="8">
        <v>48.81600000000001</v>
      </c>
      <c r="I9973" s="8">
        <v>23.052</v>
      </c>
      <c r="J9973" s="8">
        <f>datatable[[#This Row],[продажи_]]-datatable[[#This Row],[себестоимость_]]</f>
        <v>25.76400000000001</v>
      </c>
      <c r="L9973"/>
    </row>
    <row r="9974" spans="2:12" x14ac:dyDescent="0.4">
      <c r="B9974" s="5" t="s">
        <v>79</v>
      </c>
      <c r="C9974" s="5" t="s">
        <v>54</v>
      </c>
      <c r="D9974" s="5" t="s">
        <v>24</v>
      </c>
      <c r="E9974" s="5" t="s">
        <v>61</v>
      </c>
      <c r="F9974" s="6">
        <v>44531</v>
      </c>
      <c r="G9974" s="6" t="str">
        <f>TEXT(datatable[[#This Row],[дата]],"ММ")</f>
        <v>12</v>
      </c>
      <c r="H9974" s="8">
        <v>42.714000000000006</v>
      </c>
      <c r="I9974" s="8">
        <v>22.543499999999998</v>
      </c>
      <c r="J9974" s="8">
        <f>datatable[[#This Row],[продажи_]]-datatable[[#This Row],[себестоимость_]]</f>
        <v>20.170500000000008</v>
      </c>
      <c r="L9974"/>
    </row>
    <row r="9975" spans="2:12" x14ac:dyDescent="0.4">
      <c r="B9975" s="5" t="s">
        <v>79</v>
      </c>
      <c r="C9975" s="5" t="s">
        <v>54</v>
      </c>
      <c r="D9975" s="5" t="s">
        <v>24</v>
      </c>
      <c r="E9975" s="5" t="s">
        <v>62</v>
      </c>
      <c r="F9975" s="6">
        <v>44197</v>
      </c>
      <c r="G9975" s="6" t="str">
        <f>TEXT(datatable[[#This Row],[дата]],"ММ")</f>
        <v>01</v>
      </c>
      <c r="H9975" s="8">
        <v>69.695000000000007</v>
      </c>
      <c r="I9975" s="8">
        <v>32.173499999999997</v>
      </c>
      <c r="J9975" s="8">
        <f>datatable[[#This Row],[продажи_]]-datatable[[#This Row],[себестоимость_]]</f>
        <v>37.52150000000001</v>
      </c>
      <c r="L9975"/>
    </row>
    <row r="9976" spans="2:12" x14ac:dyDescent="0.4">
      <c r="B9976" s="5" t="s">
        <v>79</v>
      </c>
      <c r="C9976" s="5" t="s">
        <v>54</v>
      </c>
      <c r="D9976" s="5" t="s">
        <v>24</v>
      </c>
      <c r="E9976" s="5" t="s">
        <v>62</v>
      </c>
      <c r="F9976" s="6">
        <v>44228</v>
      </c>
      <c r="G9976" s="6" t="str">
        <f>TEXT(datatable[[#This Row],[дата]],"ММ")</f>
        <v>02</v>
      </c>
      <c r="H9976" s="8">
        <v>85.475000000000009</v>
      </c>
      <c r="I9976" s="8">
        <v>51.694499999999998</v>
      </c>
      <c r="J9976" s="8">
        <f>datatable[[#This Row],[продажи_]]-datatable[[#This Row],[себестоимость_]]</f>
        <v>33.780500000000011</v>
      </c>
      <c r="L9976"/>
    </row>
    <row r="9977" spans="2:12" x14ac:dyDescent="0.4">
      <c r="B9977" s="5" t="s">
        <v>79</v>
      </c>
      <c r="C9977" s="5" t="s">
        <v>54</v>
      </c>
      <c r="D9977" s="5" t="s">
        <v>24</v>
      </c>
      <c r="E9977" s="5" t="s">
        <v>62</v>
      </c>
      <c r="F9977" s="6">
        <v>44256</v>
      </c>
      <c r="G9977" s="6" t="str">
        <f>TEXT(datatable[[#This Row],[дата]],"ММ")</f>
        <v>03</v>
      </c>
      <c r="H9977" s="8">
        <v>106.77799999999999</v>
      </c>
      <c r="I9977" s="8">
        <v>49.597799999999999</v>
      </c>
      <c r="J9977" s="8">
        <f>datatable[[#This Row],[продажи_]]-datatable[[#This Row],[себестоимость_]]</f>
        <v>57.180199999999992</v>
      </c>
      <c r="L9977"/>
    </row>
    <row r="9978" spans="2:12" x14ac:dyDescent="0.4">
      <c r="B9978" s="5" t="s">
        <v>79</v>
      </c>
      <c r="C9978" s="5" t="s">
        <v>54</v>
      </c>
      <c r="D9978" s="5" t="s">
        <v>24</v>
      </c>
      <c r="E9978" s="5" t="s">
        <v>62</v>
      </c>
      <c r="F9978" s="6">
        <v>44287</v>
      </c>
      <c r="G9978" s="6" t="str">
        <f>TEXT(datatable[[#This Row],[дата]],"ММ")</f>
        <v>04</v>
      </c>
      <c r="H9978" s="8">
        <v>85.212000000000003</v>
      </c>
      <c r="I9978" s="8">
        <v>60.153600000000004</v>
      </c>
      <c r="J9978" s="8">
        <f>datatable[[#This Row],[продажи_]]-datatable[[#This Row],[себестоимость_]]</f>
        <v>25.058399999999999</v>
      </c>
      <c r="L9978"/>
    </row>
    <row r="9979" spans="2:12" x14ac:dyDescent="0.4">
      <c r="B9979" s="5" t="s">
        <v>79</v>
      </c>
      <c r="C9979" s="5" t="s">
        <v>54</v>
      </c>
      <c r="D9979" s="5" t="s">
        <v>24</v>
      </c>
      <c r="E9979" s="5" t="s">
        <v>62</v>
      </c>
      <c r="F9979" s="6">
        <v>44317</v>
      </c>
      <c r="G9979" s="6" t="str">
        <f>TEXT(datatable[[#This Row],[дата]],"ММ")</f>
        <v>05</v>
      </c>
      <c r="H9979" s="8">
        <v>83.765500000000003</v>
      </c>
      <c r="I9979" s="8">
        <v>42.5124</v>
      </c>
      <c r="J9979" s="8">
        <f>datatable[[#This Row],[продажи_]]-datatable[[#This Row],[себестоимость_]]</f>
        <v>41.253100000000003</v>
      </c>
      <c r="L9979"/>
    </row>
    <row r="9980" spans="2:12" x14ac:dyDescent="0.4">
      <c r="B9980" s="5" t="s">
        <v>79</v>
      </c>
      <c r="C9980" s="5" t="s">
        <v>54</v>
      </c>
      <c r="D9980" s="5" t="s">
        <v>24</v>
      </c>
      <c r="E9980" s="5" t="s">
        <v>62</v>
      </c>
      <c r="F9980" s="6">
        <v>44348</v>
      </c>
      <c r="G9980" s="6" t="str">
        <f>TEXT(datatable[[#This Row],[дата]],"ММ")</f>
        <v>06</v>
      </c>
      <c r="H9980" s="8">
        <v>62.133750000000006</v>
      </c>
      <c r="I9980" s="8">
        <v>37.41525</v>
      </c>
      <c r="J9980" s="8">
        <f>datatable[[#This Row],[продажи_]]-datatable[[#This Row],[себестоимость_]]</f>
        <v>24.718500000000006</v>
      </c>
      <c r="L9980"/>
    </row>
    <row r="9981" spans="2:12" x14ac:dyDescent="0.4">
      <c r="B9981" s="5" t="s">
        <v>79</v>
      </c>
      <c r="C9981" s="5" t="s">
        <v>54</v>
      </c>
      <c r="D9981" s="5" t="s">
        <v>24</v>
      </c>
      <c r="E9981" s="5" t="s">
        <v>62</v>
      </c>
      <c r="F9981" s="6">
        <v>44378</v>
      </c>
      <c r="G9981" s="6" t="str">
        <f>TEXT(datatable[[#This Row],[дата]],"ММ")</f>
        <v>07</v>
      </c>
      <c r="H9981" s="8">
        <v>57.991500000000002</v>
      </c>
      <c r="I9981" s="8">
        <v>26.028000000000006</v>
      </c>
      <c r="J9981" s="8">
        <f>datatable[[#This Row],[продажи_]]-datatable[[#This Row],[себестоимость_]]</f>
        <v>31.963499999999996</v>
      </c>
      <c r="L9981"/>
    </row>
    <row r="9982" spans="2:12" x14ac:dyDescent="0.4">
      <c r="B9982" s="5" t="s">
        <v>79</v>
      </c>
      <c r="C9982" s="5" t="s">
        <v>54</v>
      </c>
      <c r="D9982" s="5" t="s">
        <v>24</v>
      </c>
      <c r="E9982" s="5" t="s">
        <v>62</v>
      </c>
      <c r="F9982" s="6">
        <v>44409</v>
      </c>
      <c r="G9982" s="6" t="str">
        <f>TEXT(datatable[[#This Row],[дата]],"ММ")</f>
        <v>08</v>
      </c>
      <c r="H9982" s="8">
        <v>49.97</v>
      </c>
      <c r="I9982" s="8">
        <v>31.812000000000005</v>
      </c>
      <c r="J9982" s="8">
        <f>datatable[[#This Row],[продажи_]]-datatable[[#This Row],[себестоимость_]]</f>
        <v>18.157999999999994</v>
      </c>
      <c r="L9982"/>
    </row>
    <row r="9983" spans="2:12" x14ac:dyDescent="0.4">
      <c r="B9983" s="5" t="s">
        <v>79</v>
      </c>
      <c r="C9983" s="5" t="s">
        <v>54</v>
      </c>
      <c r="D9983" s="5" t="s">
        <v>24</v>
      </c>
      <c r="E9983" s="5" t="s">
        <v>62</v>
      </c>
      <c r="F9983" s="6">
        <v>44440</v>
      </c>
      <c r="G9983" s="6" t="str">
        <f>TEXT(datatable[[#This Row],[дата]],"ММ")</f>
        <v>09</v>
      </c>
      <c r="H9983" s="8">
        <v>59.766750000000002</v>
      </c>
      <c r="I9983" s="8">
        <v>38.065950000000001</v>
      </c>
      <c r="J9983" s="8">
        <f>datatable[[#This Row],[продажи_]]-datatable[[#This Row],[себестоимость_]]</f>
        <v>21.700800000000001</v>
      </c>
      <c r="L9983"/>
    </row>
    <row r="9984" spans="2:12" x14ac:dyDescent="0.4">
      <c r="B9984" s="5" t="s">
        <v>79</v>
      </c>
      <c r="C9984" s="5" t="s">
        <v>54</v>
      </c>
      <c r="D9984" s="5" t="s">
        <v>24</v>
      </c>
      <c r="E9984" s="5" t="s">
        <v>62</v>
      </c>
      <c r="F9984" s="6">
        <v>44470</v>
      </c>
      <c r="G9984" s="6" t="str">
        <f>TEXT(datatable[[#This Row],[дата]],"ММ")</f>
        <v>10</v>
      </c>
      <c r="H9984" s="8">
        <v>74.165999999999997</v>
      </c>
      <c r="I9984" s="8">
        <v>39.042000000000002</v>
      </c>
      <c r="J9984" s="8">
        <f>datatable[[#This Row],[продажи_]]-datatable[[#This Row],[себестоимость_]]</f>
        <v>35.123999999999995</v>
      </c>
      <c r="L9984"/>
    </row>
    <row r="9985" spans="2:12" x14ac:dyDescent="0.4">
      <c r="B9985" s="5" t="s">
        <v>79</v>
      </c>
      <c r="C9985" s="5" t="s">
        <v>54</v>
      </c>
      <c r="D9985" s="5" t="s">
        <v>24</v>
      </c>
      <c r="E9985" s="5" t="s">
        <v>62</v>
      </c>
      <c r="F9985" s="6">
        <v>44501</v>
      </c>
      <c r="G9985" s="6" t="str">
        <f>TEXT(datatable[[#This Row],[дата]],"ММ")</f>
        <v>11</v>
      </c>
      <c r="H9985" s="8">
        <v>111.51200000000001</v>
      </c>
      <c r="I9985" s="8">
        <v>62.467200000000005</v>
      </c>
      <c r="J9985" s="8">
        <f>datatable[[#This Row],[продажи_]]-datatable[[#This Row],[себестоимость_]]</f>
        <v>49.044800000000009</v>
      </c>
      <c r="L9985"/>
    </row>
    <row r="9986" spans="2:12" x14ac:dyDescent="0.4">
      <c r="B9986" s="5" t="s">
        <v>79</v>
      </c>
      <c r="C9986" s="5" t="s">
        <v>54</v>
      </c>
      <c r="D9986" s="5" t="s">
        <v>24</v>
      </c>
      <c r="E9986" s="5" t="s">
        <v>62</v>
      </c>
      <c r="F9986" s="6">
        <v>44531</v>
      </c>
      <c r="G9986" s="6" t="str">
        <f>TEXT(datatable[[#This Row],[дата]],"ММ")</f>
        <v>12</v>
      </c>
      <c r="H9986" s="8">
        <v>99.414000000000001</v>
      </c>
      <c r="I9986" s="8">
        <v>55.164900000000003</v>
      </c>
      <c r="J9986" s="8">
        <f>datatable[[#This Row],[продажи_]]-datatable[[#This Row],[себестоимость_]]</f>
        <v>44.249099999999999</v>
      </c>
      <c r="L9986"/>
    </row>
    <row r="9987" spans="2:12" x14ac:dyDescent="0.4">
      <c r="B9987" s="5" t="s">
        <v>79</v>
      </c>
      <c r="C9987" s="5" t="s">
        <v>54</v>
      </c>
      <c r="D9987" s="5" t="s">
        <v>24</v>
      </c>
      <c r="E9987" s="5" t="s">
        <v>9</v>
      </c>
      <c r="F9987" s="6">
        <v>44197</v>
      </c>
      <c r="G9987" s="6" t="str">
        <f>TEXT(datatable[[#This Row],[дата]],"ММ")</f>
        <v>01</v>
      </c>
      <c r="H9987" s="8">
        <v>46.41</v>
      </c>
      <c r="I9987" s="8">
        <v>32.121000000000002</v>
      </c>
      <c r="J9987" s="8">
        <f>datatable[[#This Row],[продажи_]]-datatable[[#This Row],[себестоимость_]]</f>
        <v>14.288999999999994</v>
      </c>
      <c r="L9987"/>
    </row>
    <row r="9988" spans="2:12" x14ac:dyDescent="0.4">
      <c r="B9988" s="5" t="s">
        <v>79</v>
      </c>
      <c r="C9988" s="5" t="s">
        <v>54</v>
      </c>
      <c r="D9988" s="5" t="s">
        <v>24</v>
      </c>
      <c r="E9988" s="5" t="s">
        <v>9</v>
      </c>
      <c r="F9988" s="6">
        <v>44228</v>
      </c>
      <c r="G9988" s="6" t="str">
        <f>TEXT(datatable[[#This Row],[дата]],"ММ")</f>
        <v>02</v>
      </c>
      <c r="H9988" s="8">
        <v>77.571000000000012</v>
      </c>
      <c r="I9988" s="8">
        <v>58.862699999999997</v>
      </c>
      <c r="J9988" s="8">
        <f>datatable[[#This Row],[продажи_]]-datatable[[#This Row],[себестоимость_]]</f>
        <v>18.708300000000015</v>
      </c>
      <c r="L9988"/>
    </row>
    <row r="9989" spans="2:12" x14ac:dyDescent="0.4">
      <c r="B9989" s="5" t="s">
        <v>79</v>
      </c>
      <c r="C9989" s="5" t="s">
        <v>54</v>
      </c>
      <c r="D9989" s="5" t="s">
        <v>24</v>
      </c>
      <c r="E9989" s="5" t="s">
        <v>9</v>
      </c>
      <c r="F9989" s="6">
        <v>44256</v>
      </c>
      <c r="G9989" s="6" t="str">
        <f>TEXT(datatable[[#This Row],[дата]],"ММ")</f>
        <v>03</v>
      </c>
      <c r="H9989" s="8">
        <v>84.311500000000009</v>
      </c>
      <c r="I9989" s="8">
        <v>43.885800000000003</v>
      </c>
      <c r="J9989" s="8">
        <f>datatable[[#This Row],[продажи_]]-datatable[[#This Row],[себестоимость_]]</f>
        <v>40.425700000000006</v>
      </c>
      <c r="L9989"/>
    </row>
    <row r="9990" spans="2:12" x14ac:dyDescent="0.4">
      <c r="B9990" s="5" t="s">
        <v>79</v>
      </c>
      <c r="C9990" s="5" t="s">
        <v>54</v>
      </c>
      <c r="D9990" s="5" t="s">
        <v>24</v>
      </c>
      <c r="E9990" s="5" t="s">
        <v>9</v>
      </c>
      <c r="F9990" s="6">
        <v>44287</v>
      </c>
      <c r="G9990" s="6" t="str">
        <f>TEXT(datatable[[#This Row],[дата]],"ММ")</f>
        <v>04</v>
      </c>
      <c r="H9990" s="8">
        <v>94.588000000000008</v>
      </c>
      <c r="I9990" s="8">
        <v>58.823999999999998</v>
      </c>
      <c r="J9990" s="8">
        <f>datatable[[#This Row],[продажи_]]-datatable[[#This Row],[себестоимость_]]</f>
        <v>35.76400000000001</v>
      </c>
      <c r="L9990"/>
    </row>
    <row r="9991" spans="2:12" x14ac:dyDescent="0.4">
      <c r="B9991" s="5" t="s">
        <v>79</v>
      </c>
      <c r="C9991" s="5" t="s">
        <v>54</v>
      </c>
      <c r="D9991" s="5" t="s">
        <v>24</v>
      </c>
      <c r="E9991" s="5" t="s">
        <v>9</v>
      </c>
      <c r="F9991" s="6">
        <v>44317</v>
      </c>
      <c r="G9991" s="6" t="str">
        <f>TEXT(datatable[[#This Row],[дата]],"ММ")</f>
        <v>05</v>
      </c>
      <c r="H9991" s="8">
        <v>64.200500000000005</v>
      </c>
      <c r="I9991" s="8">
        <v>43.344000000000001</v>
      </c>
      <c r="J9991" s="8">
        <f>datatable[[#This Row],[продажи_]]-datatable[[#This Row],[себестоимость_]]</f>
        <v>20.856500000000004</v>
      </c>
      <c r="L9991"/>
    </row>
    <row r="9992" spans="2:12" x14ac:dyDescent="0.4">
      <c r="B9992" s="5" t="s">
        <v>79</v>
      </c>
      <c r="C9992" s="5" t="s">
        <v>54</v>
      </c>
      <c r="D9992" s="5" t="s">
        <v>24</v>
      </c>
      <c r="E9992" s="5" t="s">
        <v>9</v>
      </c>
      <c r="F9992" s="6">
        <v>44348</v>
      </c>
      <c r="G9992" s="6" t="str">
        <f>TEXT(datatable[[#This Row],[дата]],"ММ")</f>
        <v>06</v>
      </c>
      <c r="H9992" s="8">
        <v>41.768999999999998</v>
      </c>
      <c r="I9992" s="8">
        <v>41.099399999999996</v>
      </c>
      <c r="J9992" s="8">
        <f>datatable[[#This Row],[продажи_]]-datatable[[#This Row],[себестоимость_]]</f>
        <v>0.66960000000000264</v>
      </c>
      <c r="L9992"/>
    </row>
    <row r="9993" spans="2:12" x14ac:dyDescent="0.4">
      <c r="B9993" s="5" t="s">
        <v>79</v>
      </c>
      <c r="C9993" s="5" t="s">
        <v>54</v>
      </c>
      <c r="D9993" s="5" t="s">
        <v>24</v>
      </c>
      <c r="E9993" s="5" t="s">
        <v>9</v>
      </c>
      <c r="F9993" s="6">
        <v>44378</v>
      </c>
      <c r="G9993" s="6" t="str">
        <f>TEXT(datatable[[#This Row],[дата]],"ММ")</f>
        <v>07</v>
      </c>
      <c r="H9993" s="8">
        <v>45.249750000000006</v>
      </c>
      <c r="I9993" s="8">
        <v>36.223199999999999</v>
      </c>
      <c r="J9993" s="8">
        <f>datatable[[#This Row],[продажи_]]-datatable[[#This Row],[себестоимость_]]</f>
        <v>9.0265500000000074</v>
      </c>
      <c r="L9993"/>
    </row>
    <row r="9994" spans="2:12" x14ac:dyDescent="0.4">
      <c r="B9994" s="5" t="s">
        <v>79</v>
      </c>
      <c r="C9994" s="5" t="s">
        <v>54</v>
      </c>
      <c r="D9994" s="5" t="s">
        <v>24</v>
      </c>
      <c r="E9994" s="5" t="s">
        <v>9</v>
      </c>
      <c r="F9994" s="6">
        <v>44409</v>
      </c>
      <c r="G9994" s="6" t="str">
        <f>TEXT(datatable[[#This Row],[дата]],"ММ")</f>
        <v>08</v>
      </c>
      <c r="H9994" s="8">
        <v>39.78</v>
      </c>
      <c r="I9994" s="8">
        <v>34.056000000000004</v>
      </c>
      <c r="J9994" s="8">
        <f>datatable[[#This Row],[продажи_]]-datatable[[#This Row],[себестоимость_]]</f>
        <v>5.7239999999999966</v>
      </c>
      <c r="L9994"/>
    </row>
    <row r="9995" spans="2:12" x14ac:dyDescent="0.4">
      <c r="B9995" s="5" t="s">
        <v>79</v>
      </c>
      <c r="C9995" s="5" t="s">
        <v>54</v>
      </c>
      <c r="D9995" s="5" t="s">
        <v>24</v>
      </c>
      <c r="E9995" s="5" t="s">
        <v>9</v>
      </c>
      <c r="F9995" s="6">
        <v>44440</v>
      </c>
      <c r="G9995" s="6" t="str">
        <f>TEXT(datatable[[#This Row],[дата]],"ММ")</f>
        <v>09</v>
      </c>
      <c r="H9995" s="8">
        <v>42.763500000000001</v>
      </c>
      <c r="I9995" s="8">
        <v>33.7851</v>
      </c>
      <c r="J9995" s="8">
        <f>datatable[[#This Row],[продажи_]]-datatable[[#This Row],[себестоимость_]]</f>
        <v>8.9784000000000006</v>
      </c>
      <c r="L9995"/>
    </row>
    <row r="9996" spans="2:12" x14ac:dyDescent="0.4">
      <c r="B9996" s="5" t="s">
        <v>79</v>
      </c>
      <c r="C9996" s="5" t="s">
        <v>54</v>
      </c>
      <c r="D9996" s="5" t="s">
        <v>24</v>
      </c>
      <c r="E9996" s="5" t="s">
        <v>9</v>
      </c>
      <c r="F9996" s="6">
        <v>44470</v>
      </c>
      <c r="G9996" s="6" t="str">
        <f>TEXT(datatable[[#This Row],[дата]],"ММ")</f>
        <v>10</v>
      </c>
      <c r="H9996" s="8">
        <v>57.017999999999994</v>
      </c>
      <c r="I9996" s="8">
        <v>45.9756</v>
      </c>
      <c r="J9996" s="8">
        <f>datatable[[#This Row],[продажи_]]-datatable[[#This Row],[себестоимость_]]</f>
        <v>11.042399999999994</v>
      </c>
      <c r="L9996"/>
    </row>
    <row r="9997" spans="2:12" x14ac:dyDescent="0.4">
      <c r="B9997" s="5" t="s">
        <v>79</v>
      </c>
      <c r="C9997" s="5" t="s">
        <v>54</v>
      </c>
      <c r="D9997" s="5" t="s">
        <v>24</v>
      </c>
      <c r="E9997" s="5" t="s">
        <v>9</v>
      </c>
      <c r="F9997" s="6">
        <v>44501</v>
      </c>
      <c r="G9997" s="6" t="str">
        <f>TEXT(datatable[[#This Row],[дата]],"ММ")</f>
        <v>11</v>
      </c>
      <c r="H9997" s="8">
        <v>93.704000000000008</v>
      </c>
      <c r="I9997" s="8">
        <v>63.777600000000007</v>
      </c>
      <c r="J9997" s="8">
        <f>datatable[[#This Row],[продажи_]]-datatable[[#This Row],[себестоимость_]]</f>
        <v>29.926400000000001</v>
      </c>
      <c r="L9997"/>
    </row>
    <row r="9998" spans="2:12" x14ac:dyDescent="0.4">
      <c r="B9998" s="5" t="s">
        <v>79</v>
      </c>
      <c r="C9998" s="5" t="s">
        <v>54</v>
      </c>
      <c r="D9998" s="5" t="s">
        <v>24</v>
      </c>
      <c r="E9998" s="5" t="s">
        <v>9</v>
      </c>
      <c r="F9998" s="6">
        <v>44531</v>
      </c>
      <c r="G9998" s="6" t="str">
        <f>TEXT(datatable[[#This Row],[дата]],"ММ")</f>
        <v>12</v>
      </c>
      <c r="H9998" s="8">
        <v>89.725999999999999</v>
      </c>
      <c r="I9998" s="8">
        <v>65.015999999999991</v>
      </c>
      <c r="J9998" s="8">
        <f>datatable[[#This Row],[продажи_]]-datatable[[#This Row],[себестоимость_]]</f>
        <v>24.710000000000008</v>
      </c>
      <c r="L9998"/>
    </row>
    <row r="9999" spans="2:12" x14ac:dyDescent="0.4">
      <c r="B9999" s="5" t="s">
        <v>79</v>
      </c>
      <c r="C9999" s="5" t="s">
        <v>54</v>
      </c>
      <c r="D9999" s="5" t="s">
        <v>24</v>
      </c>
      <c r="E9999" s="5" t="s">
        <v>10</v>
      </c>
      <c r="F9999" s="6">
        <v>44197</v>
      </c>
      <c r="G9999" s="6" t="str">
        <f>TEXT(datatable[[#This Row],[дата]],"ММ")</f>
        <v>01</v>
      </c>
      <c r="H9999" s="8">
        <v>20.776</v>
      </c>
      <c r="I9999" s="8">
        <v>11.454000000000001</v>
      </c>
      <c r="J9999" s="8">
        <f>datatable[[#This Row],[продажи_]]-datatable[[#This Row],[себестоимость_]]</f>
        <v>9.3219999999999992</v>
      </c>
      <c r="L9999"/>
    </row>
    <row r="10000" spans="2:12" x14ac:dyDescent="0.4">
      <c r="B10000" s="5" t="s">
        <v>79</v>
      </c>
      <c r="C10000" s="5" t="s">
        <v>54</v>
      </c>
      <c r="D10000" s="5" t="s">
        <v>24</v>
      </c>
      <c r="E10000" s="5" t="s">
        <v>10</v>
      </c>
      <c r="F10000" s="6">
        <v>44228</v>
      </c>
      <c r="G10000" s="6" t="str">
        <f>TEXT(datatable[[#This Row],[дата]],"ММ")</f>
        <v>02</v>
      </c>
      <c r="H10000" s="8">
        <v>23.701600000000003</v>
      </c>
      <c r="I10000" s="8">
        <v>15.607800000000001</v>
      </c>
      <c r="J10000" s="8">
        <f>datatable[[#This Row],[продажи_]]-datatable[[#This Row],[себестоимость_]]</f>
        <v>8.0938000000000017</v>
      </c>
      <c r="L10000"/>
    </row>
    <row r="10001" spans="2:12" x14ac:dyDescent="0.4">
      <c r="B10001" s="5" t="s">
        <v>79</v>
      </c>
      <c r="C10001" s="5" t="s">
        <v>54</v>
      </c>
      <c r="D10001" s="5" t="s">
        <v>24</v>
      </c>
      <c r="E10001" s="5" t="s">
        <v>10</v>
      </c>
      <c r="F10001" s="6">
        <v>44256</v>
      </c>
      <c r="G10001" s="6" t="str">
        <f>TEXT(datatable[[#This Row],[дата]],"ММ")</f>
        <v>03</v>
      </c>
      <c r="H10001" s="8">
        <v>27.602400000000003</v>
      </c>
      <c r="I10001" s="8">
        <v>22.218</v>
      </c>
      <c r="J10001" s="8">
        <f>datatable[[#This Row],[продажи_]]-datatable[[#This Row],[себестоимость_]]</f>
        <v>5.384400000000003</v>
      </c>
      <c r="L10001"/>
    </row>
    <row r="10002" spans="2:12" x14ac:dyDescent="0.4">
      <c r="B10002" s="5" t="s">
        <v>79</v>
      </c>
      <c r="C10002" s="5" t="s">
        <v>54</v>
      </c>
      <c r="D10002" s="5" t="s">
        <v>24</v>
      </c>
      <c r="E10002" s="5" t="s">
        <v>10</v>
      </c>
      <c r="F10002" s="6">
        <v>44287</v>
      </c>
      <c r="G10002" s="6" t="str">
        <f>TEXT(datatable[[#This Row],[дата]],"ММ")</f>
        <v>04</v>
      </c>
      <c r="H10002" s="8">
        <v>40.025599999999997</v>
      </c>
      <c r="I10002" s="8">
        <v>23.184000000000005</v>
      </c>
      <c r="J10002" s="8">
        <f>datatable[[#This Row],[продажи_]]-datatable[[#This Row],[себестоимость_]]</f>
        <v>16.841599999999993</v>
      </c>
      <c r="L10002"/>
    </row>
    <row r="10003" spans="2:12" x14ac:dyDescent="0.4">
      <c r="B10003" s="5" t="s">
        <v>79</v>
      </c>
      <c r="C10003" s="5" t="s">
        <v>54</v>
      </c>
      <c r="D10003" s="5" t="s">
        <v>24</v>
      </c>
      <c r="E10003" s="5" t="s">
        <v>10</v>
      </c>
      <c r="F10003" s="6">
        <v>44317</v>
      </c>
      <c r="G10003" s="6" t="str">
        <f>TEXT(datatable[[#This Row],[дата]],"ММ")</f>
        <v>05</v>
      </c>
      <c r="H10003" s="8">
        <v>30.8672</v>
      </c>
      <c r="I10003" s="8">
        <v>19.8996</v>
      </c>
      <c r="J10003" s="8">
        <f>datatable[[#This Row],[продажи_]]-datatable[[#This Row],[себестоимость_]]</f>
        <v>10.967600000000001</v>
      </c>
      <c r="L10003"/>
    </row>
    <row r="10004" spans="2:12" x14ac:dyDescent="0.4">
      <c r="B10004" s="5" t="s">
        <v>79</v>
      </c>
      <c r="C10004" s="5" t="s">
        <v>54</v>
      </c>
      <c r="D10004" s="5" t="s">
        <v>24</v>
      </c>
      <c r="E10004" s="5" t="s">
        <v>10</v>
      </c>
      <c r="F10004" s="6">
        <v>44348</v>
      </c>
      <c r="G10004" s="6" t="str">
        <f>TEXT(datatable[[#This Row],[дата]],"ММ")</f>
        <v>06</v>
      </c>
      <c r="H10004" s="8">
        <v>17.935200000000002</v>
      </c>
      <c r="I10004" s="8">
        <v>12.5442</v>
      </c>
      <c r="J10004" s="8">
        <f>datatable[[#This Row],[продажи_]]-datatable[[#This Row],[себестоимость_]]</f>
        <v>5.3910000000000018</v>
      </c>
      <c r="L10004"/>
    </row>
    <row r="10005" spans="2:12" x14ac:dyDescent="0.4">
      <c r="B10005" s="5" t="s">
        <v>79</v>
      </c>
      <c r="C10005" s="5" t="s">
        <v>54</v>
      </c>
      <c r="D10005" s="5" t="s">
        <v>24</v>
      </c>
      <c r="E10005" s="5" t="s">
        <v>10</v>
      </c>
      <c r="F10005" s="6">
        <v>44378</v>
      </c>
      <c r="G10005" s="6" t="str">
        <f>TEXT(datatable[[#This Row],[дата]],"ММ")</f>
        <v>07</v>
      </c>
      <c r="H10005" s="8">
        <v>15.6456</v>
      </c>
      <c r="I10005" s="8">
        <v>10.0602</v>
      </c>
      <c r="J10005" s="8">
        <f>datatable[[#This Row],[продажи_]]-datatable[[#This Row],[себестоимость_]]</f>
        <v>5.5853999999999999</v>
      </c>
      <c r="L10005"/>
    </row>
    <row r="10006" spans="2:12" x14ac:dyDescent="0.4">
      <c r="B10006" s="5" t="s">
        <v>79</v>
      </c>
      <c r="C10006" s="5" t="s">
        <v>54</v>
      </c>
      <c r="D10006" s="5" t="s">
        <v>24</v>
      </c>
      <c r="E10006" s="5" t="s">
        <v>10</v>
      </c>
      <c r="F10006" s="6">
        <v>44409</v>
      </c>
      <c r="G10006" s="6" t="str">
        <f>TEXT(datatable[[#This Row],[дата]],"ММ")</f>
        <v>08</v>
      </c>
      <c r="H10006" s="8">
        <v>15.942399999999999</v>
      </c>
      <c r="I10006" s="8">
        <v>10.488</v>
      </c>
      <c r="J10006" s="8">
        <f>datatable[[#This Row],[продажи_]]-datatable[[#This Row],[себестоимость_]]</f>
        <v>5.4543999999999997</v>
      </c>
      <c r="L10006"/>
    </row>
    <row r="10007" spans="2:12" x14ac:dyDescent="0.4">
      <c r="B10007" s="5" t="s">
        <v>79</v>
      </c>
      <c r="C10007" s="5" t="s">
        <v>54</v>
      </c>
      <c r="D10007" s="5" t="s">
        <v>24</v>
      </c>
      <c r="E10007" s="5" t="s">
        <v>10</v>
      </c>
      <c r="F10007" s="6">
        <v>44440</v>
      </c>
      <c r="G10007" s="6" t="str">
        <f>TEXT(datatable[[#This Row],[дата]],"ММ")</f>
        <v>09</v>
      </c>
      <c r="H10007" s="8">
        <v>15.836400000000001</v>
      </c>
      <c r="I10007" s="8">
        <v>10.0602</v>
      </c>
      <c r="J10007" s="8">
        <f>datatable[[#This Row],[продажи_]]-datatable[[#This Row],[себестоимость_]]</f>
        <v>5.7762000000000011</v>
      </c>
      <c r="L10007"/>
    </row>
    <row r="10008" spans="2:12" x14ac:dyDescent="0.4">
      <c r="B10008" s="5" t="s">
        <v>79</v>
      </c>
      <c r="C10008" s="5" t="s">
        <v>54</v>
      </c>
      <c r="D10008" s="5" t="s">
        <v>24</v>
      </c>
      <c r="E10008" s="5" t="s">
        <v>10</v>
      </c>
      <c r="F10008" s="6">
        <v>44470</v>
      </c>
      <c r="G10008" s="6" t="str">
        <f>TEXT(datatable[[#This Row],[дата]],"ММ")</f>
        <v>10</v>
      </c>
      <c r="H10008" s="8">
        <v>24.6768</v>
      </c>
      <c r="I10008" s="8">
        <v>18.878399999999996</v>
      </c>
      <c r="J10008" s="8">
        <f>datatable[[#This Row],[продажи_]]-datatable[[#This Row],[себестоимость_]]</f>
        <v>5.7984000000000044</v>
      </c>
      <c r="L10008"/>
    </row>
    <row r="10009" spans="2:12" x14ac:dyDescent="0.4">
      <c r="B10009" s="5" t="s">
        <v>79</v>
      </c>
      <c r="C10009" s="5" t="s">
        <v>54</v>
      </c>
      <c r="D10009" s="5" t="s">
        <v>24</v>
      </c>
      <c r="E10009" s="5" t="s">
        <v>10</v>
      </c>
      <c r="F10009" s="6">
        <v>44501</v>
      </c>
      <c r="G10009" s="6" t="str">
        <f>TEXT(datatable[[#This Row],[дата]],"ММ")</f>
        <v>11</v>
      </c>
      <c r="H10009" s="8">
        <v>33.580800000000004</v>
      </c>
      <c r="I10009" s="8">
        <v>22.742400000000004</v>
      </c>
      <c r="J10009" s="8">
        <f>datatable[[#This Row],[продажи_]]-datatable[[#This Row],[себестоимость_]]</f>
        <v>10.8384</v>
      </c>
      <c r="L10009"/>
    </row>
    <row r="10010" spans="2:12" x14ac:dyDescent="0.4">
      <c r="B10010" s="5" t="s">
        <v>79</v>
      </c>
      <c r="C10010" s="5" t="s">
        <v>54</v>
      </c>
      <c r="D10010" s="5" t="s">
        <v>24</v>
      </c>
      <c r="E10010" s="5" t="s">
        <v>10</v>
      </c>
      <c r="F10010" s="6">
        <v>44531</v>
      </c>
      <c r="G10010" s="6" t="str">
        <f>TEXT(datatable[[#This Row],[дата]],"ММ")</f>
        <v>12</v>
      </c>
      <c r="H10010" s="8">
        <v>32.054400000000001</v>
      </c>
      <c r="I10010" s="8">
        <v>19.8996</v>
      </c>
      <c r="J10010" s="8">
        <f>datatable[[#This Row],[продажи_]]-datatable[[#This Row],[себестоимость_]]</f>
        <v>12.154800000000002</v>
      </c>
      <c r="L10010"/>
    </row>
    <row r="10011" spans="2:12" x14ac:dyDescent="0.4">
      <c r="B10011" s="5" t="s">
        <v>79</v>
      </c>
      <c r="C10011" s="5" t="s">
        <v>54</v>
      </c>
      <c r="D10011" s="5" t="s">
        <v>24</v>
      </c>
      <c r="E10011" s="5" t="s">
        <v>7</v>
      </c>
      <c r="F10011" s="6">
        <v>44197</v>
      </c>
      <c r="G10011" s="6" t="str">
        <f>TEXT(datatable[[#This Row],[дата]],"ММ")</f>
        <v>01</v>
      </c>
      <c r="H10011" s="8">
        <v>4.2180000000000009</v>
      </c>
      <c r="I10011" s="8">
        <v>1.1960000000000002</v>
      </c>
      <c r="J10011" s="8">
        <f>datatable[[#This Row],[продажи_]]-datatable[[#This Row],[себестоимость_]]</f>
        <v>3.0220000000000007</v>
      </c>
      <c r="L10011"/>
    </row>
    <row r="10012" spans="2:12" x14ac:dyDescent="0.4">
      <c r="B10012" s="5" t="s">
        <v>79</v>
      </c>
      <c r="C10012" s="5" t="s">
        <v>54</v>
      </c>
      <c r="D10012" s="5" t="s">
        <v>24</v>
      </c>
      <c r="E10012" s="5" t="s">
        <v>7</v>
      </c>
      <c r="F10012" s="6">
        <v>44228</v>
      </c>
      <c r="G10012" s="6" t="str">
        <f>TEXT(datatable[[#This Row],[дата]],"ММ")</f>
        <v>02</v>
      </c>
      <c r="H10012" s="8">
        <v>5.1870000000000003</v>
      </c>
      <c r="I10012" s="8">
        <v>1.3006500000000001</v>
      </c>
      <c r="J10012" s="8">
        <f>datatable[[#This Row],[продажи_]]-datatable[[#This Row],[себестоимость_]]</f>
        <v>3.8863500000000002</v>
      </c>
      <c r="L10012"/>
    </row>
    <row r="10013" spans="2:12" x14ac:dyDescent="0.4">
      <c r="B10013" s="5" t="s">
        <v>79</v>
      </c>
      <c r="C10013" s="5" t="s">
        <v>54</v>
      </c>
      <c r="D10013" s="5" t="s">
        <v>24</v>
      </c>
      <c r="E10013" s="5" t="s">
        <v>7</v>
      </c>
      <c r="F10013" s="6">
        <v>44256</v>
      </c>
      <c r="G10013" s="6" t="str">
        <f>TEXT(datatable[[#This Row],[дата]],"ММ")</f>
        <v>03</v>
      </c>
      <c r="H10013" s="8">
        <v>5.9052000000000007</v>
      </c>
      <c r="I10013" s="8">
        <v>1.8032000000000004</v>
      </c>
      <c r="J10013" s="8">
        <f>datatable[[#This Row],[продажи_]]-datatable[[#This Row],[себестоимость_]]</f>
        <v>4.1020000000000003</v>
      </c>
      <c r="L10013"/>
    </row>
    <row r="10014" spans="2:12" x14ac:dyDescent="0.4">
      <c r="B10014" s="5" t="s">
        <v>79</v>
      </c>
      <c r="C10014" s="5" t="s">
        <v>54</v>
      </c>
      <c r="D10014" s="5" t="s">
        <v>24</v>
      </c>
      <c r="E10014" s="5" t="s">
        <v>7</v>
      </c>
      <c r="F10014" s="6">
        <v>44287</v>
      </c>
      <c r="G10014" s="6" t="str">
        <f>TEXT(datatable[[#This Row],[дата]],"ММ")</f>
        <v>04</v>
      </c>
      <c r="H10014" s="8">
        <v>5.7759999999999998</v>
      </c>
      <c r="I10014" s="8">
        <v>1.6928000000000001</v>
      </c>
      <c r="J10014" s="8">
        <f>datatable[[#This Row],[продажи_]]-datatable[[#This Row],[себестоимость_]]</f>
        <v>4.0831999999999997</v>
      </c>
      <c r="L10014"/>
    </row>
    <row r="10015" spans="2:12" x14ac:dyDescent="0.4">
      <c r="B10015" s="5" t="s">
        <v>79</v>
      </c>
      <c r="C10015" s="5" t="s">
        <v>54</v>
      </c>
      <c r="D10015" s="5" t="s">
        <v>24</v>
      </c>
      <c r="E10015" s="5" t="s">
        <v>7</v>
      </c>
      <c r="F10015" s="6">
        <v>44317</v>
      </c>
      <c r="G10015" s="6" t="str">
        <f>TEXT(datatable[[#This Row],[дата]],"ММ")</f>
        <v>05</v>
      </c>
      <c r="H10015" s="8">
        <v>5.0007999999999999</v>
      </c>
      <c r="I10015" s="8">
        <v>1.4007000000000001</v>
      </c>
      <c r="J10015" s="8">
        <f>datatable[[#This Row],[продажи_]]-datatable[[#This Row],[себестоимость_]]</f>
        <v>3.6000999999999999</v>
      </c>
      <c r="L10015"/>
    </row>
    <row r="10016" spans="2:12" x14ac:dyDescent="0.4">
      <c r="B10016" s="5" t="s">
        <v>79</v>
      </c>
      <c r="C10016" s="5" t="s">
        <v>54</v>
      </c>
      <c r="D10016" s="5" t="s">
        <v>24</v>
      </c>
      <c r="E10016" s="5" t="s">
        <v>7</v>
      </c>
      <c r="F10016" s="6">
        <v>44348</v>
      </c>
      <c r="G10016" s="6" t="str">
        <f>TEXT(datatable[[#This Row],[дата]],"ММ")</f>
        <v>06</v>
      </c>
      <c r="H10016" s="8">
        <v>2.907</v>
      </c>
      <c r="I10016" s="8">
        <v>1.1902499999999998</v>
      </c>
      <c r="J10016" s="8">
        <f>datatable[[#This Row],[продажи_]]-datatable[[#This Row],[себестоимость_]]</f>
        <v>1.7167500000000002</v>
      </c>
      <c r="L10016"/>
    </row>
    <row r="10017" spans="2:12" x14ac:dyDescent="0.4">
      <c r="B10017" s="5" t="s">
        <v>79</v>
      </c>
      <c r="C10017" s="5" t="s">
        <v>54</v>
      </c>
      <c r="D10017" s="5" t="s">
        <v>24</v>
      </c>
      <c r="E10017" s="5" t="s">
        <v>7</v>
      </c>
      <c r="F10017" s="6">
        <v>44378</v>
      </c>
      <c r="G10017" s="6" t="str">
        <f>TEXT(datatable[[#This Row],[дата]],"ММ")</f>
        <v>07</v>
      </c>
      <c r="H10017" s="8">
        <v>4.0697999999999999</v>
      </c>
      <c r="I10017" s="8">
        <v>0.91079999999999994</v>
      </c>
      <c r="J10017" s="8">
        <f>datatable[[#This Row],[продажи_]]-datatable[[#This Row],[себестоимость_]]</f>
        <v>3.1589999999999998</v>
      </c>
      <c r="L10017"/>
    </row>
    <row r="10018" spans="2:12" x14ac:dyDescent="0.4">
      <c r="B10018" s="5" t="s">
        <v>79</v>
      </c>
      <c r="C10018" s="5" t="s">
        <v>54</v>
      </c>
      <c r="D10018" s="5" t="s">
        <v>24</v>
      </c>
      <c r="E10018" s="5" t="s">
        <v>7</v>
      </c>
      <c r="F10018" s="6">
        <v>44409</v>
      </c>
      <c r="G10018" s="6" t="str">
        <f>TEXT(datatable[[#This Row],[дата]],"ММ")</f>
        <v>08</v>
      </c>
      <c r="H10018" s="8">
        <v>3.1616</v>
      </c>
      <c r="I10018" s="8">
        <v>0.96600000000000008</v>
      </c>
      <c r="J10018" s="8">
        <f>datatable[[#This Row],[продажи_]]-datatable[[#This Row],[себестоимость_]]</f>
        <v>2.1955999999999998</v>
      </c>
      <c r="L10018"/>
    </row>
    <row r="10019" spans="2:12" x14ac:dyDescent="0.4">
      <c r="B10019" s="5" t="s">
        <v>79</v>
      </c>
      <c r="C10019" s="5" t="s">
        <v>54</v>
      </c>
      <c r="D10019" s="5" t="s">
        <v>24</v>
      </c>
      <c r="E10019" s="5" t="s">
        <v>7</v>
      </c>
      <c r="F10019" s="6">
        <v>44440</v>
      </c>
      <c r="G10019" s="6" t="str">
        <f>TEXT(datatable[[#This Row],[дата]],"ММ")</f>
        <v>09</v>
      </c>
      <c r="H10019" s="8">
        <v>3.8987999999999996</v>
      </c>
      <c r="I10019" s="8">
        <v>0.97289999999999988</v>
      </c>
      <c r="J10019" s="8">
        <f>datatable[[#This Row],[продажи_]]-datatable[[#This Row],[себестоимость_]]</f>
        <v>2.9258999999999995</v>
      </c>
      <c r="L10019"/>
    </row>
    <row r="10020" spans="2:12" x14ac:dyDescent="0.4">
      <c r="B10020" s="5" t="s">
        <v>79</v>
      </c>
      <c r="C10020" s="5" t="s">
        <v>54</v>
      </c>
      <c r="D10020" s="5" t="s">
        <v>24</v>
      </c>
      <c r="E10020" s="5" t="s">
        <v>7</v>
      </c>
      <c r="F10020" s="6">
        <v>44470</v>
      </c>
      <c r="G10020" s="6" t="str">
        <f>TEXT(datatable[[#This Row],[дата]],"ММ")</f>
        <v>10</v>
      </c>
      <c r="H10020" s="8">
        <v>3.6936000000000004</v>
      </c>
      <c r="I10020" s="8">
        <v>1.1178000000000001</v>
      </c>
      <c r="J10020" s="8">
        <f>datatable[[#This Row],[продажи_]]-datatable[[#This Row],[себестоимость_]]</f>
        <v>2.5758000000000001</v>
      </c>
      <c r="L10020"/>
    </row>
    <row r="10021" spans="2:12" x14ac:dyDescent="0.4">
      <c r="B10021" s="5" t="s">
        <v>79</v>
      </c>
      <c r="C10021" s="5" t="s">
        <v>54</v>
      </c>
      <c r="D10021" s="5" t="s">
        <v>24</v>
      </c>
      <c r="E10021" s="5" t="s">
        <v>7</v>
      </c>
      <c r="F10021" s="6">
        <v>44501</v>
      </c>
      <c r="G10021" s="6" t="str">
        <f>TEXT(datatable[[#This Row],[дата]],"ММ")</f>
        <v>11</v>
      </c>
      <c r="H10021" s="8">
        <v>5.6544000000000008</v>
      </c>
      <c r="I10021" s="8">
        <v>1.5824</v>
      </c>
      <c r="J10021" s="8">
        <f>datatable[[#This Row],[продажи_]]-datatable[[#This Row],[себестоимость_]]</f>
        <v>4.072000000000001</v>
      </c>
      <c r="L10021"/>
    </row>
    <row r="10022" spans="2:12" x14ac:dyDescent="0.4">
      <c r="B10022" s="5" t="s">
        <v>79</v>
      </c>
      <c r="C10022" s="5" t="s">
        <v>54</v>
      </c>
      <c r="D10022" s="5" t="s">
        <v>24</v>
      </c>
      <c r="E10022" s="5" t="s">
        <v>7</v>
      </c>
      <c r="F10022" s="6">
        <v>44531</v>
      </c>
      <c r="G10022" s="6" t="str">
        <f>TEXT(datatable[[#This Row],[дата]],"ММ")</f>
        <v>12</v>
      </c>
      <c r="H10022" s="8">
        <v>4.4687999999999999</v>
      </c>
      <c r="I10022" s="8">
        <v>1.7710000000000004</v>
      </c>
      <c r="J10022" s="8">
        <f>datatable[[#This Row],[продажи_]]-datatable[[#This Row],[себестоимость_]]</f>
        <v>2.6977999999999995</v>
      </c>
      <c r="L10022"/>
    </row>
    <row r="10023" spans="2:12" x14ac:dyDescent="0.4">
      <c r="B10023" s="5" t="s">
        <v>79</v>
      </c>
      <c r="C10023" s="5" t="s">
        <v>54</v>
      </c>
      <c r="D10023" s="5" t="s">
        <v>24</v>
      </c>
      <c r="E10023" s="5" t="s">
        <v>7</v>
      </c>
      <c r="F10023" s="6">
        <v>44197</v>
      </c>
      <c r="G10023" s="6" t="str">
        <f>TEXT(datatable[[#This Row],[дата]],"ММ")</f>
        <v>01</v>
      </c>
      <c r="H10023" s="8">
        <v>2.6190000000000002</v>
      </c>
      <c r="I10023" s="8">
        <v>0.88350000000000006</v>
      </c>
      <c r="J10023" s="8">
        <f>datatable[[#This Row],[продажи_]]-datatable[[#This Row],[себестоимость_]]</f>
        <v>1.7355</v>
      </c>
      <c r="L10023"/>
    </row>
    <row r="10024" spans="2:12" x14ac:dyDescent="0.4">
      <c r="B10024" s="5" t="s">
        <v>79</v>
      </c>
      <c r="C10024" s="5" t="s">
        <v>54</v>
      </c>
      <c r="D10024" s="5" t="s">
        <v>24</v>
      </c>
      <c r="E10024" s="5" t="s">
        <v>7</v>
      </c>
      <c r="F10024" s="6">
        <v>44228</v>
      </c>
      <c r="G10024" s="6" t="str">
        <f>TEXT(datatable[[#This Row],[дата]],"ММ")</f>
        <v>02</v>
      </c>
      <c r="H10024" s="8">
        <v>3.1941000000000002</v>
      </c>
      <c r="I10024" s="8">
        <v>1.3832000000000002</v>
      </c>
      <c r="J10024" s="8">
        <f>datatable[[#This Row],[продажи_]]-datatable[[#This Row],[себестоимость_]]</f>
        <v>1.8109</v>
      </c>
      <c r="L10024"/>
    </row>
    <row r="10025" spans="2:12" x14ac:dyDescent="0.4">
      <c r="B10025" s="5" t="s">
        <v>79</v>
      </c>
      <c r="C10025" s="5" t="s">
        <v>54</v>
      </c>
      <c r="D10025" s="5" t="s">
        <v>24</v>
      </c>
      <c r="E10025" s="5" t="s">
        <v>7</v>
      </c>
      <c r="F10025" s="6">
        <v>44256</v>
      </c>
      <c r="G10025" s="6" t="str">
        <f>TEXT(datatable[[#This Row],[дата]],"ММ")</f>
        <v>03</v>
      </c>
      <c r="H10025" s="8">
        <v>4.1580000000000004</v>
      </c>
      <c r="I10025" s="8">
        <v>1.1571</v>
      </c>
      <c r="J10025" s="8">
        <f>datatable[[#This Row],[продажи_]]-datatable[[#This Row],[себестоимость_]]</f>
        <v>3.0009000000000006</v>
      </c>
      <c r="L10025"/>
    </row>
    <row r="10026" spans="2:12" x14ac:dyDescent="0.4">
      <c r="B10026" s="5" t="s">
        <v>79</v>
      </c>
      <c r="C10026" s="5" t="s">
        <v>54</v>
      </c>
      <c r="D10026" s="5" t="s">
        <v>24</v>
      </c>
      <c r="E10026" s="5" t="s">
        <v>7</v>
      </c>
      <c r="F10026" s="6">
        <v>44287</v>
      </c>
      <c r="G10026" s="6" t="str">
        <f>TEXT(datatable[[#This Row],[дата]],"ММ")</f>
        <v>04</v>
      </c>
      <c r="H10026" s="8">
        <v>3.9744000000000006</v>
      </c>
      <c r="I10026" s="8">
        <v>1.6872000000000003</v>
      </c>
      <c r="J10026" s="8">
        <f>datatable[[#This Row],[продажи_]]-datatable[[#This Row],[себестоимость_]]</f>
        <v>2.2872000000000003</v>
      </c>
      <c r="L10026"/>
    </row>
    <row r="10027" spans="2:12" x14ac:dyDescent="0.4">
      <c r="B10027" s="5" t="s">
        <v>79</v>
      </c>
      <c r="C10027" s="5" t="s">
        <v>54</v>
      </c>
      <c r="D10027" s="5" t="s">
        <v>24</v>
      </c>
      <c r="E10027" s="5" t="s">
        <v>7</v>
      </c>
      <c r="F10027" s="6">
        <v>44317</v>
      </c>
      <c r="G10027" s="6" t="str">
        <f>TEXT(datatable[[#This Row],[дата]],"ММ")</f>
        <v>05</v>
      </c>
      <c r="H10027" s="8">
        <v>3.8556000000000004</v>
      </c>
      <c r="I10027" s="8">
        <v>1.4630000000000003</v>
      </c>
      <c r="J10027" s="8">
        <f>datatable[[#This Row],[продажи_]]-datatable[[#This Row],[себестоимость_]]</f>
        <v>2.3925999999999998</v>
      </c>
      <c r="L10027"/>
    </row>
    <row r="10028" spans="2:12" x14ac:dyDescent="0.4">
      <c r="B10028" s="5" t="s">
        <v>79</v>
      </c>
      <c r="C10028" s="5" t="s">
        <v>54</v>
      </c>
      <c r="D10028" s="5" t="s">
        <v>24</v>
      </c>
      <c r="E10028" s="5" t="s">
        <v>7</v>
      </c>
      <c r="F10028" s="6">
        <v>44348</v>
      </c>
      <c r="G10028" s="6" t="str">
        <f>TEXT(datatable[[#This Row],[дата]],"ММ")</f>
        <v>06</v>
      </c>
      <c r="H10028" s="8">
        <v>2.1384000000000003</v>
      </c>
      <c r="I10028" s="8">
        <v>0.82079999999999997</v>
      </c>
      <c r="J10028" s="8">
        <f>datatable[[#This Row],[продажи_]]-datatable[[#This Row],[себестоимость_]]</f>
        <v>1.3176000000000003</v>
      </c>
      <c r="L10028"/>
    </row>
    <row r="10029" spans="2:12" x14ac:dyDescent="0.4">
      <c r="B10029" s="5" t="s">
        <v>79</v>
      </c>
      <c r="C10029" s="5" t="s">
        <v>54</v>
      </c>
      <c r="D10029" s="5" t="s">
        <v>24</v>
      </c>
      <c r="E10029" s="5" t="s">
        <v>7</v>
      </c>
      <c r="F10029" s="6">
        <v>44378</v>
      </c>
      <c r="G10029" s="6" t="str">
        <f>TEXT(datatable[[#This Row],[дата]],"ММ")</f>
        <v>07</v>
      </c>
      <c r="H10029" s="8">
        <v>1.9440000000000002</v>
      </c>
      <c r="I10029" s="8">
        <v>0.82079999999999997</v>
      </c>
      <c r="J10029" s="8">
        <f>datatable[[#This Row],[продажи_]]-datatable[[#This Row],[себестоимость_]]</f>
        <v>1.1232000000000002</v>
      </c>
      <c r="L10029"/>
    </row>
    <row r="10030" spans="2:12" x14ac:dyDescent="0.4">
      <c r="B10030" s="5" t="s">
        <v>79</v>
      </c>
      <c r="C10030" s="5" t="s">
        <v>54</v>
      </c>
      <c r="D10030" s="5" t="s">
        <v>24</v>
      </c>
      <c r="E10030" s="5" t="s">
        <v>7</v>
      </c>
      <c r="F10030" s="6">
        <v>44409</v>
      </c>
      <c r="G10030" s="6" t="str">
        <f>TEXT(datatable[[#This Row],[дата]],"ММ")</f>
        <v>08</v>
      </c>
      <c r="H10030" s="8">
        <v>2.0735999999999999</v>
      </c>
      <c r="I10030" s="8">
        <v>0.90439999999999998</v>
      </c>
      <c r="J10030" s="8">
        <f>datatable[[#This Row],[продажи_]]-datatable[[#This Row],[себестоимость_]]</f>
        <v>1.1692</v>
      </c>
      <c r="L10030"/>
    </row>
    <row r="10031" spans="2:12" x14ac:dyDescent="0.4">
      <c r="B10031" s="5" t="s">
        <v>79</v>
      </c>
      <c r="C10031" s="5" t="s">
        <v>54</v>
      </c>
      <c r="D10031" s="5" t="s">
        <v>24</v>
      </c>
      <c r="E10031" s="5" t="s">
        <v>7</v>
      </c>
      <c r="F10031" s="6">
        <v>44440</v>
      </c>
      <c r="G10031" s="6" t="str">
        <f>TEXT(datatable[[#This Row],[дата]],"ММ")</f>
        <v>09</v>
      </c>
      <c r="H10031" s="8">
        <v>2.4786000000000001</v>
      </c>
      <c r="I10031" s="8">
        <v>1.0003499999999999</v>
      </c>
      <c r="J10031" s="8">
        <f>datatable[[#This Row],[продажи_]]-datatable[[#This Row],[себестоимость_]]</f>
        <v>1.4782500000000003</v>
      </c>
      <c r="L10031"/>
    </row>
    <row r="10032" spans="2:12" x14ac:dyDescent="0.4">
      <c r="B10032" s="5" t="s">
        <v>79</v>
      </c>
      <c r="C10032" s="5" t="s">
        <v>54</v>
      </c>
      <c r="D10032" s="5" t="s">
        <v>24</v>
      </c>
      <c r="E10032" s="5" t="s">
        <v>7</v>
      </c>
      <c r="F10032" s="6">
        <v>44470</v>
      </c>
      <c r="G10032" s="6" t="str">
        <f>TEXT(datatable[[#This Row],[дата]],"ММ")</f>
        <v>10</v>
      </c>
      <c r="H10032" s="8">
        <v>3.8555999999999999</v>
      </c>
      <c r="I10032" s="8">
        <v>1.1514000000000002</v>
      </c>
      <c r="J10032" s="8">
        <f>datatable[[#This Row],[продажи_]]-datatable[[#This Row],[себестоимость_]]</f>
        <v>2.7041999999999997</v>
      </c>
      <c r="L10032"/>
    </row>
    <row r="10033" spans="2:12" x14ac:dyDescent="0.4">
      <c r="B10033" s="5" t="s">
        <v>79</v>
      </c>
      <c r="C10033" s="5" t="s">
        <v>54</v>
      </c>
      <c r="D10033" s="5" t="s">
        <v>24</v>
      </c>
      <c r="E10033" s="5" t="s">
        <v>7</v>
      </c>
      <c r="F10033" s="6">
        <v>44501</v>
      </c>
      <c r="G10033" s="6" t="str">
        <f>TEXT(datatable[[#This Row],[дата]],"ММ")</f>
        <v>11</v>
      </c>
      <c r="H10033" s="8">
        <v>4.9248000000000003</v>
      </c>
      <c r="I10033" s="8">
        <v>1.2464</v>
      </c>
      <c r="J10033" s="8">
        <f>datatable[[#This Row],[продажи_]]-datatable[[#This Row],[себестоимость_]]</f>
        <v>3.6784000000000003</v>
      </c>
      <c r="L10033"/>
    </row>
    <row r="10034" spans="2:12" x14ac:dyDescent="0.4">
      <c r="B10034" s="5" t="s">
        <v>79</v>
      </c>
      <c r="C10034" s="5" t="s">
        <v>54</v>
      </c>
      <c r="D10034" s="5" t="s">
        <v>24</v>
      </c>
      <c r="E10034" s="5" t="s">
        <v>7</v>
      </c>
      <c r="F10034" s="6">
        <v>44531</v>
      </c>
      <c r="G10034" s="6" t="str">
        <f>TEXT(datatable[[#This Row],[дата]],"ММ")</f>
        <v>12</v>
      </c>
      <c r="H10034" s="8">
        <v>3.9312000000000005</v>
      </c>
      <c r="I10034" s="8">
        <v>1.2767999999999999</v>
      </c>
      <c r="J10034" s="8">
        <f>datatable[[#This Row],[продажи_]]-datatable[[#This Row],[себестоимость_]]</f>
        <v>2.6544000000000008</v>
      </c>
      <c r="L10034"/>
    </row>
    <row r="10035" spans="2:12" x14ac:dyDescent="0.4">
      <c r="B10035" s="5" t="s">
        <v>79</v>
      </c>
      <c r="C10035" s="5" t="s">
        <v>54</v>
      </c>
      <c r="D10035" s="5" t="s">
        <v>24</v>
      </c>
      <c r="E10035" s="5" t="s">
        <v>7</v>
      </c>
      <c r="F10035" s="6">
        <v>44197</v>
      </c>
      <c r="G10035" s="6" t="str">
        <f>TEXT(datatable[[#This Row],[дата]],"ММ")</f>
        <v>01</v>
      </c>
      <c r="H10035" s="8">
        <v>0.29099999999999998</v>
      </c>
      <c r="I10035" s="8">
        <v>9.6000000000000002E-2</v>
      </c>
      <c r="J10035" s="8">
        <f>datatable[[#This Row],[продажи_]]-datatable[[#This Row],[себестоимость_]]</f>
        <v>0.19499999999999998</v>
      </c>
      <c r="L10035"/>
    </row>
    <row r="10036" spans="2:12" x14ac:dyDescent="0.4">
      <c r="B10036" s="5" t="s">
        <v>79</v>
      </c>
      <c r="C10036" s="5" t="s">
        <v>54</v>
      </c>
      <c r="D10036" s="5" t="s">
        <v>24</v>
      </c>
      <c r="E10036" s="5" t="s">
        <v>7</v>
      </c>
      <c r="F10036" s="6">
        <v>44228</v>
      </c>
      <c r="G10036" s="6" t="str">
        <f>TEXT(datatable[[#This Row],[дата]],"ММ")</f>
        <v>02</v>
      </c>
      <c r="H10036" s="8">
        <v>0.33150000000000002</v>
      </c>
      <c r="I10036" s="8">
        <v>0.11570000000000001</v>
      </c>
      <c r="J10036" s="8">
        <f>datatable[[#This Row],[продажи_]]-datatable[[#This Row],[себестоимость_]]</f>
        <v>0.21579999999999999</v>
      </c>
      <c r="L10036"/>
    </row>
    <row r="10037" spans="2:12" x14ac:dyDescent="0.4">
      <c r="B10037" s="5" t="s">
        <v>79</v>
      </c>
      <c r="C10037" s="5" t="s">
        <v>54</v>
      </c>
      <c r="D10037" s="5" t="s">
        <v>24</v>
      </c>
      <c r="E10037" s="5" t="s">
        <v>7</v>
      </c>
      <c r="F10037" s="6">
        <v>44256</v>
      </c>
      <c r="G10037" s="6" t="str">
        <f>TEXT(datatable[[#This Row],[дата]],"ММ")</f>
        <v>03</v>
      </c>
      <c r="H10037" s="8">
        <v>0.4662</v>
      </c>
      <c r="I10037" s="8">
        <v>0.14560000000000001</v>
      </c>
      <c r="J10037" s="8">
        <f>datatable[[#This Row],[продажи_]]-datatable[[#This Row],[себестоимость_]]</f>
        <v>0.3206</v>
      </c>
      <c r="L10037"/>
    </row>
    <row r="10038" spans="2:12" x14ac:dyDescent="0.4">
      <c r="B10038" s="5" t="s">
        <v>79</v>
      </c>
      <c r="C10038" s="5" t="s">
        <v>54</v>
      </c>
      <c r="D10038" s="5" t="s">
        <v>24</v>
      </c>
      <c r="E10038" s="5" t="s">
        <v>7</v>
      </c>
      <c r="F10038" s="6">
        <v>44287</v>
      </c>
      <c r="G10038" s="6" t="str">
        <f>TEXT(datatable[[#This Row],[дата]],"ММ")</f>
        <v>04</v>
      </c>
      <c r="H10038" s="8">
        <v>0.432</v>
      </c>
      <c r="I10038" s="8">
        <v>0.1376</v>
      </c>
      <c r="J10038" s="8">
        <f>datatable[[#This Row],[продажи_]]-datatable[[#This Row],[себестоимость_]]</f>
        <v>0.2944</v>
      </c>
      <c r="L10038"/>
    </row>
    <row r="10039" spans="2:12" x14ac:dyDescent="0.4">
      <c r="B10039" s="5" t="s">
        <v>79</v>
      </c>
      <c r="C10039" s="5" t="s">
        <v>54</v>
      </c>
      <c r="D10039" s="5" t="s">
        <v>24</v>
      </c>
      <c r="E10039" s="5" t="s">
        <v>7</v>
      </c>
      <c r="F10039" s="6">
        <v>44317</v>
      </c>
      <c r="G10039" s="6" t="str">
        <f>TEXT(datatable[[#This Row],[дата]],"ММ")</f>
        <v>05</v>
      </c>
      <c r="H10039" s="8">
        <v>0.44940000000000002</v>
      </c>
      <c r="I10039" s="8">
        <v>0.13440000000000002</v>
      </c>
      <c r="J10039" s="8">
        <f>datatable[[#This Row],[продажи_]]-datatable[[#This Row],[себестоимость_]]</f>
        <v>0.315</v>
      </c>
      <c r="L10039"/>
    </row>
    <row r="10040" spans="2:12" x14ac:dyDescent="0.4">
      <c r="B10040" s="5" t="s">
        <v>79</v>
      </c>
      <c r="C10040" s="5" t="s">
        <v>54</v>
      </c>
      <c r="D10040" s="5" t="s">
        <v>24</v>
      </c>
      <c r="E10040" s="5" t="s">
        <v>7</v>
      </c>
      <c r="F10040" s="6">
        <v>44348</v>
      </c>
      <c r="G10040" s="6" t="str">
        <f>TEXT(datatable[[#This Row],[дата]],"ММ")</f>
        <v>06</v>
      </c>
      <c r="H10040" s="8">
        <v>0.21600000000000003</v>
      </c>
      <c r="I10040" s="8">
        <v>7.8299999999999995E-2</v>
      </c>
      <c r="J10040" s="8">
        <f>datatable[[#This Row],[продажи_]]-datatable[[#This Row],[себестоимость_]]</f>
        <v>0.13770000000000004</v>
      </c>
      <c r="L10040"/>
    </row>
    <row r="10041" spans="2:12" x14ac:dyDescent="0.4">
      <c r="B10041" s="5" t="s">
        <v>79</v>
      </c>
      <c r="C10041" s="5" t="s">
        <v>54</v>
      </c>
      <c r="D10041" s="5" t="s">
        <v>24</v>
      </c>
      <c r="E10041" s="5" t="s">
        <v>7</v>
      </c>
      <c r="F10041" s="6">
        <v>44378</v>
      </c>
      <c r="G10041" s="6" t="str">
        <f>TEXT(datatable[[#This Row],[дата]],"ММ")</f>
        <v>07</v>
      </c>
      <c r="H10041" s="8">
        <v>0.25650000000000001</v>
      </c>
      <c r="I10041" s="8">
        <v>9.4500000000000001E-2</v>
      </c>
      <c r="J10041" s="8">
        <f>datatable[[#This Row],[продажи_]]-datatable[[#This Row],[себестоимость_]]</f>
        <v>0.16200000000000001</v>
      </c>
      <c r="L10041"/>
    </row>
    <row r="10042" spans="2:12" x14ac:dyDescent="0.4">
      <c r="B10042" s="5" t="s">
        <v>79</v>
      </c>
      <c r="C10042" s="5" t="s">
        <v>54</v>
      </c>
      <c r="D10042" s="5" t="s">
        <v>24</v>
      </c>
      <c r="E10042" s="5" t="s">
        <v>7</v>
      </c>
      <c r="F10042" s="6">
        <v>44409</v>
      </c>
      <c r="G10042" s="6" t="str">
        <f>TEXT(datatable[[#This Row],[дата]],"ММ")</f>
        <v>08</v>
      </c>
      <c r="H10042" s="8">
        <v>0.25919999999999999</v>
      </c>
      <c r="I10042" s="8">
        <v>6.88E-2</v>
      </c>
      <c r="J10042" s="8">
        <f>datatable[[#This Row],[продажи_]]-datatable[[#This Row],[себестоимость_]]</f>
        <v>0.19039999999999999</v>
      </c>
      <c r="L10042"/>
    </row>
    <row r="10043" spans="2:12" x14ac:dyDescent="0.4">
      <c r="B10043" s="5" t="s">
        <v>79</v>
      </c>
      <c r="C10043" s="5" t="s">
        <v>54</v>
      </c>
      <c r="D10043" s="5" t="s">
        <v>24</v>
      </c>
      <c r="E10043" s="5" t="s">
        <v>7</v>
      </c>
      <c r="F10043" s="6">
        <v>44440</v>
      </c>
      <c r="G10043" s="6" t="str">
        <f>TEXT(datatable[[#This Row],[дата]],"ММ")</f>
        <v>09</v>
      </c>
      <c r="H10043" s="8">
        <v>0.22409999999999999</v>
      </c>
      <c r="I10043" s="8">
        <v>0.10349999999999999</v>
      </c>
      <c r="J10043" s="8">
        <f>datatable[[#This Row],[продажи_]]-datatable[[#This Row],[себестоимость_]]</f>
        <v>0.1206</v>
      </c>
      <c r="L10043"/>
    </row>
    <row r="10044" spans="2:12" x14ac:dyDescent="0.4">
      <c r="B10044" s="5" t="s">
        <v>79</v>
      </c>
      <c r="C10044" s="5" t="s">
        <v>54</v>
      </c>
      <c r="D10044" s="5" t="s">
        <v>24</v>
      </c>
      <c r="E10044" s="5" t="s">
        <v>7</v>
      </c>
      <c r="F10044" s="6">
        <v>44470</v>
      </c>
      <c r="G10044" s="6" t="str">
        <f>TEXT(datatable[[#This Row],[дата]],"ММ")</f>
        <v>10</v>
      </c>
      <c r="H10044" s="8">
        <v>0.34199999999999997</v>
      </c>
      <c r="I10044" s="8">
        <v>0.1176</v>
      </c>
      <c r="J10044" s="8">
        <f>datatable[[#This Row],[продажи_]]-datatable[[#This Row],[себестоимость_]]</f>
        <v>0.22439999999999999</v>
      </c>
      <c r="L10044"/>
    </row>
    <row r="10045" spans="2:12" x14ac:dyDescent="0.4">
      <c r="B10045" s="5" t="s">
        <v>79</v>
      </c>
      <c r="C10045" s="5" t="s">
        <v>54</v>
      </c>
      <c r="D10045" s="5" t="s">
        <v>24</v>
      </c>
      <c r="E10045" s="5" t="s">
        <v>7</v>
      </c>
      <c r="F10045" s="6">
        <v>44501</v>
      </c>
      <c r="G10045" s="6" t="str">
        <f>TEXT(datatable[[#This Row],[дата]],"ММ")</f>
        <v>11</v>
      </c>
      <c r="H10045" s="8">
        <v>0.5232</v>
      </c>
      <c r="I10045" s="8">
        <v>0.17760000000000001</v>
      </c>
      <c r="J10045" s="8">
        <f>datatable[[#This Row],[продажи_]]-datatable[[#This Row],[себестоимость_]]</f>
        <v>0.34560000000000002</v>
      </c>
      <c r="L10045"/>
    </row>
    <row r="10046" spans="2:12" x14ac:dyDescent="0.4">
      <c r="B10046" s="5" t="s">
        <v>79</v>
      </c>
      <c r="C10046" s="5" t="s">
        <v>54</v>
      </c>
      <c r="D10046" s="5" t="s">
        <v>24</v>
      </c>
      <c r="E10046" s="5" t="s">
        <v>7</v>
      </c>
      <c r="F10046" s="6">
        <v>44531</v>
      </c>
      <c r="G10046" s="6" t="str">
        <f>TEXT(datatable[[#This Row],[дата]],"ММ")</f>
        <v>12</v>
      </c>
      <c r="H10046" s="8">
        <v>0.48299999999999993</v>
      </c>
      <c r="I10046" s="8">
        <v>0.15680000000000002</v>
      </c>
      <c r="J10046" s="8">
        <f>datatable[[#This Row],[продажи_]]-datatable[[#This Row],[себестоимость_]]</f>
        <v>0.32619999999999993</v>
      </c>
      <c r="L10046"/>
    </row>
    <row r="10047" spans="2:12" x14ac:dyDescent="0.4">
      <c r="B10047" s="5" t="s">
        <v>79</v>
      </c>
      <c r="C10047" s="5" t="s">
        <v>54</v>
      </c>
      <c r="D10047" s="5" t="s">
        <v>24</v>
      </c>
      <c r="E10047" s="5" t="s">
        <v>7</v>
      </c>
      <c r="F10047" s="6">
        <v>44197</v>
      </c>
      <c r="G10047" s="6" t="str">
        <f>TEXT(datatable[[#This Row],[дата]],"ММ")</f>
        <v>01</v>
      </c>
      <c r="H10047" s="8">
        <v>5.8500000000000005</v>
      </c>
      <c r="I10047" s="8">
        <v>2.6234999999999999</v>
      </c>
      <c r="J10047" s="8">
        <f>datatable[[#This Row],[продажи_]]-datatable[[#This Row],[себестоимость_]]</f>
        <v>3.2265000000000006</v>
      </c>
      <c r="L10047"/>
    </row>
    <row r="10048" spans="2:12" x14ac:dyDescent="0.4">
      <c r="B10048" s="5" t="s">
        <v>79</v>
      </c>
      <c r="C10048" s="5" t="s">
        <v>54</v>
      </c>
      <c r="D10048" s="5" t="s">
        <v>24</v>
      </c>
      <c r="E10048" s="5" t="s">
        <v>7</v>
      </c>
      <c r="F10048" s="6">
        <v>44228</v>
      </c>
      <c r="G10048" s="6" t="str">
        <f>TEXT(datatable[[#This Row],[дата]],"ММ")</f>
        <v>02</v>
      </c>
      <c r="H10048" s="8">
        <v>7.9852500000000006</v>
      </c>
      <c r="I10048" s="8">
        <v>3.4105500000000002</v>
      </c>
      <c r="J10048" s="8">
        <f>datatable[[#This Row],[продажи_]]-datatable[[#This Row],[себестоимость_]]</f>
        <v>4.5747</v>
      </c>
      <c r="L10048"/>
    </row>
    <row r="10049" spans="2:12" x14ac:dyDescent="0.4">
      <c r="B10049" s="5" t="s">
        <v>79</v>
      </c>
      <c r="C10049" s="5" t="s">
        <v>54</v>
      </c>
      <c r="D10049" s="5" t="s">
        <v>24</v>
      </c>
      <c r="E10049" s="5" t="s">
        <v>7</v>
      </c>
      <c r="F10049" s="6">
        <v>44256</v>
      </c>
      <c r="G10049" s="6" t="str">
        <f>TEXT(datatable[[#This Row],[дата]],"ММ")</f>
        <v>03</v>
      </c>
      <c r="H10049" s="8">
        <v>8.599499999999999</v>
      </c>
      <c r="I10049" s="8">
        <v>3.7842000000000002</v>
      </c>
      <c r="J10049" s="8">
        <f>datatable[[#This Row],[продажи_]]-datatable[[#This Row],[себестоимость_]]</f>
        <v>4.8152999999999988</v>
      </c>
      <c r="L10049"/>
    </row>
    <row r="10050" spans="2:12" x14ac:dyDescent="0.4">
      <c r="B10050" s="5" t="s">
        <v>79</v>
      </c>
      <c r="C10050" s="5" t="s">
        <v>54</v>
      </c>
      <c r="D10050" s="5" t="s">
        <v>24</v>
      </c>
      <c r="E10050" s="5" t="s">
        <v>7</v>
      </c>
      <c r="F10050" s="6">
        <v>44287</v>
      </c>
      <c r="G10050" s="6" t="str">
        <f>TEXT(datatable[[#This Row],[дата]],"ММ")</f>
        <v>04</v>
      </c>
      <c r="H10050" s="8">
        <v>7.9559999999999995</v>
      </c>
      <c r="I10050" s="8">
        <v>4.5368000000000004</v>
      </c>
      <c r="J10050" s="8">
        <f>datatable[[#This Row],[продажи_]]-datatable[[#This Row],[себестоимость_]]</f>
        <v>3.4191999999999991</v>
      </c>
      <c r="L10050"/>
    </row>
    <row r="10051" spans="2:12" x14ac:dyDescent="0.4">
      <c r="B10051" s="5" t="s">
        <v>79</v>
      </c>
      <c r="C10051" s="5" t="s">
        <v>54</v>
      </c>
      <c r="D10051" s="5" t="s">
        <v>24</v>
      </c>
      <c r="E10051" s="5" t="s">
        <v>7</v>
      </c>
      <c r="F10051" s="6">
        <v>44317</v>
      </c>
      <c r="G10051" s="6" t="str">
        <f>TEXT(datatable[[#This Row],[дата]],"ММ")</f>
        <v>05</v>
      </c>
      <c r="H10051" s="8">
        <v>9.0908999999999995</v>
      </c>
      <c r="I10051" s="8">
        <v>2.968</v>
      </c>
      <c r="J10051" s="8">
        <f>datatable[[#This Row],[продажи_]]-datatable[[#This Row],[себестоимость_]]</f>
        <v>6.1228999999999996</v>
      </c>
      <c r="L10051"/>
    </row>
    <row r="10052" spans="2:12" x14ac:dyDescent="0.4">
      <c r="B10052" s="5" t="s">
        <v>79</v>
      </c>
      <c r="C10052" s="5" t="s">
        <v>54</v>
      </c>
      <c r="D10052" s="5" t="s">
        <v>24</v>
      </c>
      <c r="E10052" s="5" t="s">
        <v>7</v>
      </c>
      <c r="F10052" s="6">
        <v>44348</v>
      </c>
      <c r="G10052" s="6" t="str">
        <f>TEXT(datatable[[#This Row],[дата]],"ММ")</f>
        <v>06</v>
      </c>
      <c r="H10052" s="8">
        <v>4.7385000000000002</v>
      </c>
      <c r="I10052" s="8">
        <v>2.0511000000000004</v>
      </c>
      <c r="J10052" s="8">
        <f>datatable[[#This Row],[продажи_]]-datatable[[#This Row],[себестоимость_]]</f>
        <v>2.6873999999999998</v>
      </c>
      <c r="L10052"/>
    </row>
    <row r="10053" spans="2:12" x14ac:dyDescent="0.4">
      <c r="B10053" s="5" t="s">
        <v>79</v>
      </c>
      <c r="C10053" s="5" t="s">
        <v>54</v>
      </c>
      <c r="D10053" s="5" t="s">
        <v>24</v>
      </c>
      <c r="E10053" s="5" t="s">
        <v>7</v>
      </c>
      <c r="F10053" s="6">
        <v>44378</v>
      </c>
      <c r="G10053" s="6" t="str">
        <f>TEXT(datatable[[#This Row],[дата]],"ММ")</f>
        <v>07</v>
      </c>
      <c r="H10053" s="8">
        <v>4.6858499999999994</v>
      </c>
      <c r="I10053" s="8">
        <v>2.5519500000000006</v>
      </c>
      <c r="J10053" s="8">
        <f>datatable[[#This Row],[продажи_]]-datatable[[#This Row],[себестоимость_]]</f>
        <v>2.1338999999999988</v>
      </c>
      <c r="L10053"/>
    </row>
    <row r="10054" spans="2:12" x14ac:dyDescent="0.4">
      <c r="B10054" s="5" t="s">
        <v>79</v>
      </c>
      <c r="C10054" s="5" t="s">
        <v>54</v>
      </c>
      <c r="D10054" s="5" t="s">
        <v>24</v>
      </c>
      <c r="E10054" s="5" t="s">
        <v>7</v>
      </c>
      <c r="F10054" s="6">
        <v>44409</v>
      </c>
      <c r="G10054" s="6" t="str">
        <f>TEXT(datatable[[#This Row],[дата]],"ММ")</f>
        <v>08</v>
      </c>
      <c r="H10054" s="8">
        <v>5.3819999999999997</v>
      </c>
      <c r="I10054" s="8">
        <v>2.5015999999999998</v>
      </c>
      <c r="J10054" s="8">
        <f>datatable[[#This Row],[продажи_]]-datatable[[#This Row],[себестоимость_]]</f>
        <v>2.8803999999999998</v>
      </c>
      <c r="L10054"/>
    </row>
    <row r="10055" spans="2:12" x14ac:dyDescent="0.4">
      <c r="B10055" s="5" t="s">
        <v>79</v>
      </c>
      <c r="C10055" s="5" t="s">
        <v>54</v>
      </c>
      <c r="D10055" s="5" t="s">
        <v>24</v>
      </c>
      <c r="E10055" s="5" t="s">
        <v>7</v>
      </c>
      <c r="F10055" s="6">
        <v>44440</v>
      </c>
      <c r="G10055" s="6" t="str">
        <f>TEXT(datatable[[#This Row],[дата]],"ММ")</f>
        <v>09</v>
      </c>
      <c r="H10055" s="8">
        <v>6.1073999999999993</v>
      </c>
      <c r="I10055" s="8">
        <v>2.74275</v>
      </c>
      <c r="J10055" s="8">
        <f>datatable[[#This Row],[продажи_]]-datatable[[#This Row],[себестоимость_]]</f>
        <v>3.3646499999999993</v>
      </c>
      <c r="L10055"/>
    </row>
    <row r="10056" spans="2:12" x14ac:dyDescent="0.4">
      <c r="B10056" s="5" t="s">
        <v>79</v>
      </c>
      <c r="C10056" s="5" t="s">
        <v>54</v>
      </c>
      <c r="D10056" s="5" t="s">
        <v>24</v>
      </c>
      <c r="E10056" s="5" t="s">
        <v>7</v>
      </c>
      <c r="F10056" s="6">
        <v>44470</v>
      </c>
      <c r="G10056" s="6" t="str">
        <f>TEXT(datatable[[#This Row],[дата]],"ММ")</f>
        <v>10</v>
      </c>
      <c r="H10056" s="8">
        <v>7.3710000000000004</v>
      </c>
      <c r="I10056" s="8">
        <v>3.6252</v>
      </c>
      <c r="J10056" s="8">
        <f>datatable[[#This Row],[продажи_]]-datatable[[#This Row],[себестоимость_]]</f>
        <v>3.7458000000000005</v>
      </c>
      <c r="L10056"/>
    </row>
    <row r="10057" spans="2:12" x14ac:dyDescent="0.4">
      <c r="B10057" s="5" t="s">
        <v>79</v>
      </c>
      <c r="C10057" s="5" t="s">
        <v>54</v>
      </c>
      <c r="D10057" s="5" t="s">
        <v>24</v>
      </c>
      <c r="E10057" s="5" t="s">
        <v>7</v>
      </c>
      <c r="F10057" s="6">
        <v>44501</v>
      </c>
      <c r="G10057" s="6" t="str">
        <f>TEXT(datatable[[#This Row],[дата]],"ММ")</f>
        <v>11</v>
      </c>
      <c r="H10057" s="8">
        <v>8.0495999999999999</v>
      </c>
      <c r="I10057" s="8">
        <v>4.3672000000000004</v>
      </c>
      <c r="J10057" s="8">
        <f>datatable[[#This Row],[продажи_]]-datatable[[#This Row],[себестоимость_]]</f>
        <v>3.6823999999999995</v>
      </c>
      <c r="L10057"/>
    </row>
    <row r="10058" spans="2:12" x14ac:dyDescent="0.4">
      <c r="B10058" s="5" t="s">
        <v>79</v>
      </c>
      <c r="C10058" s="5" t="s">
        <v>54</v>
      </c>
      <c r="D10058" s="5" t="s">
        <v>24</v>
      </c>
      <c r="E10058" s="5" t="s">
        <v>7</v>
      </c>
      <c r="F10058" s="6">
        <v>44531</v>
      </c>
      <c r="G10058" s="6" t="str">
        <f>TEXT(datatable[[#This Row],[дата]],"ММ")</f>
        <v>12</v>
      </c>
      <c r="H10058" s="8">
        <v>9.8279999999999994</v>
      </c>
      <c r="I10058" s="8">
        <v>4.0438999999999998</v>
      </c>
      <c r="J10058" s="8">
        <f>datatable[[#This Row],[продажи_]]-datatable[[#This Row],[себестоимость_]]</f>
        <v>5.7840999999999996</v>
      </c>
      <c r="L10058"/>
    </row>
    <row r="10059" spans="2:12" x14ac:dyDescent="0.4">
      <c r="B10059" s="5" t="s">
        <v>79</v>
      </c>
      <c r="C10059" s="5" t="s">
        <v>54</v>
      </c>
      <c r="D10059" s="5" t="s">
        <v>24</v>
      </c>
      <c r="E10059" s="5" t="s">
        <v>7</v>
      </c>
      <c r="F10059" s="6">
        <v>44197</v>
      </c>
      <c r="G10059" s="6" t="str">
        <f>TEXT(datatable[[#This Row],[дата]],"ММ")</f>
        <v>01</v>
      </c>
      <c r="H10059" s="8">
        <v>5.1510000000000007</v>
      </c>
      <c r="I10059" s="8">
        <v>1.6319999999999999</v>
      </c>
      <c r="J10059" s="8">
        <f>datatable[[#This Row],[продажи_]]-datatable[[#This Row],[себестоимость_]]</f>
        <v>3.519000000000001</v>
      </c>
      <c r="L10059"/>
    </row>
    <row r="10060" spans="2:12" x14ac:dyDescent="0.4">
      <c r="B10060" s="5" t="s">
        <v>79</v>
      </c>
      <c r="C10060" s="5" t="s">
        <v>54</v>
      </c>
      <c r="D10060" s="5" t="s">
        <v>24</v>
      </c>
      <c r="E10060" s="5" t="s">
        <v>7</v>
      </c>
      <c r="F10060" s="6">
        <v>44228</v>
      </c>
      <c r="G10060" s="6" t="str">
        <f>TEXT(datatable[[#This Row],[дата]],"ММ")</f>
        <v>02</v>
      </c>
      <c r="H10060" s="8">
        <v>5.9669999999999996</v>
      </c>
      <c r="I10060" s="8">
        <v>2.5635999999999997</v>
      </c>
      <c r="J10060" s="8">
        <f>datatable[[#This Row],[продажи_]]-datatable[[#This Row],[себестоимость_]]</f>
        <v>3.4034</v>
      </c>
      <c r="L10060"/>
    </row>
    <row r="10061" spans="2:12" x14ac:dyDescent="0.4">
      <c r="B10061" s="5" t="s">
        <v>79</v>
      </c>
      <c r="C10061" s="5" t="s">
        <v>54</v>
      </c>
      <c r="D10061" s="5" t="s">
        <v>24</v>
      </c>
      <c r="E10061" s="5" t="s">
        <v>7</v>
      </c>
      <c r="F10061" s="6">
        <v>44256</v>
      </c>
      <c r="G10061" s="6" t="str">
        <f>TEXT(datatable[[#This Row],[дата]],"ММ")</f>
        <v>03</v>
      </c>
      <c r="H10061" s="8">
        <v>7.9254000000000016</v>
      </c>
      <c r="I10061" s="8">
        <v>2.6893999999999996</v>
      </c>
      <c r="J10061" s="8">
        <f>datatable[[#This Row],[продажи_]]-datatable[[#This Row],[себестоимость_]]</f>
        <v>5.2360000000000024</v>
      </c>
      <c r="L10061"/>
    </row>
    <row r="10062" spans="2:12" x14ac:dyDescent="0.4">
      <c r="B10062" s="5" t="s">
        <v>79</v>
      </c>
      <c r="C10062" s="5" t="s">
        <v>54</v>
      </c>
      <c r="D10062" s="5" t="s">
        <v>24</v>
      </c>
      <c r="E10062" s="5" t="s">
        <v>7</v>
      </c>
      <c r="F10062" s="6">
        <v>44287</v>
      </c>
      <c r="G10062" s="6" t="str">
        <f>TEXT(datatable[[#This Row],[дата]],"ММ")</f>
        <v>04</v>
      </c>
      <c r="H10062" s="8">
        <v>9.1392000000000007</v>
      </c>
      <c r="I10062" s="8">
        <v>2.7472000000000003</v>
      </c>
      <c r="J10062" s="8">
        <f>datatable[[#This Row],[продажи_]]-datatable[[#This Row],[себестоимость_]]</f>
        <v>6.3920000000000003</v>
      </c>
      <c r="L10062"/>
    </row>
    <row r="10063" spans="2:12" x14ac:dyDescent="0.4">
      <c r="B10063" s="5" t="s">
        <v>79</v>
      </c>
      <c r="C10063" s="5" t="s">
        <v>54</v>
      </c>
      <c r="D10063" s="5" t="s">
        <v>24</v>
      </c>
      <c r="E10063" s="5" t="s">
        <v>7</v>
      </c>
      <c r="F10063" s="6">
        <v>44317</v>
      </c>
      <c r="G10063" s="6" t="str">
        <f>TEXT(datatable[[#This Row],[дата]],"ММ")</f>
        <v>05</v>
      </c>
      <c r="H10063" s="8">
        <v>7.4970000000000008</v>
      </c>
      <c r="I10063" s="8">
        <v>2.5466000000000002</v>
      </c>
      <c r="J10063" s="8">
        <f>datatable[[#This Row],[продажи_]]-datatable[[#This Row],[себестоимость_]]</f>
        <v>4.9504000000000001</v>
      </c>
      <c r="L10063"/>
    </row>
    <row r="10064" spans="2:12" x14ac:dyDescent="0.4">
      <c r="B10064" s="5" t="s">
        <v>79</v>
      </c>
      <c r="C10064" s="5" t="s">
        <v>54</v>
      </c>
      <c r="D10064" s="5" t="s">
        <v>24</v>
      </c>
      <c r="E10064" s="5" t="s">
        <v>7</v>
      </c>
      <c r="F10064" s="6">
        <v>44348</v>
      </c>
      <c r="G10064" s="6" t="str">
        <f>TEXT(datatable[[#This Row],[дата]],"ММ")</f>
        <v>06</v>
      </c>
      <c r="H10064" s="8">
        <v>4.2228000000000003</v>
      </c>
      <c r="I10064" s="8">
        <v>1.6524000000000001</v>
      </c>
      <c r="J10064" s="8">
        <f>datatable[[#This Row],[продажи_]]-datatable[[#This Row],[себестоимость_]]</f>
        <v>2.5704000000000002</v>
      </c>
      <c r="L10064"/>
    </row>
    <row r="10065" spans="2:12" x14ac:dyDescent="0.4">
      <c r="B10065" s="5" t="s">
        <v>79</v>
      </c>
      <c r="C10065" s="5" t="s">
        <v>54</v>
      </c>
      <c r="D10065" s="5" t="s">
        <v>24</v>
      </c>
      <c r="E10065" s="5" t="s">
        <v>7</v>
      </c>
      <c r="F10065" s="6">
        <v>44378</v>
      </c>
      <c r="G10065" s="6" t="str">
        <f>TEXT(datatable[[#This Row],[дата]],"ММ")</f>
        <v>07</v>
      </c>
      <c r="H10065" s="8">
        <v>4.1310000000000002</v>
      </c>
      <c r="I10065" s="8">
        <v>1.2851999999999999</v>
      </c>
      <c r="J10065" s="8">
        <f>datatable[[#This Row],[продажи_]]-datatable[[#This Row],[себестоимость_]]</f>
        <v>2.8458000000000006</v>
      </c>
      <c r="L10065"/>
    </row>
    <row r="10066" spans="2:12" x14ac:dyDescent="0.4">
      <c r="B10066" s="5" t="s">
        <v>79</v>
      </c>
      <c r="C10066" s="5" t="s">
        <v>54</v>
      </c>
      <c r="D10066" s="5" t="s">
        <v>24</v>
      </c>
      <c r="E10066" s="5" t="s">
        <v>7</v>
      </c>
      <c r="F10066" s="6">
        <v>44409</v>
      </c>
      <c r="G10066" s="6" t="str">
        <f>TEXT(datatable[[#This Row],[дата]],"ММ")</f>
        <v>08</v>
      </c>
      <c r="H10066" s="8">
        <v>4.5288000000000004</v>
      </c>
      <c r="I10066" s="8">
        <v>1.1696</v>
      </c>
      <c r="J10066" s="8">
        <f>datatable[[#This Row],[продажи_]]-datatable[[#This Row],[себестоимость_]]</f>
        <v>3.3592000000000004</v>
      </c>
      <c r="L10066"/>
    </row>
    <row r="10067" spans="2:12" x14ac:dyDescent="0.4">
      <c r="B10067" s="5" t="s">
        <v>79</v>
      </c>
      <c r="C10067" s="5" t="s">
        <v>54</v>
      </c>
      <c r="D10067" s="5" t="s">
        <v>24</v>
      </c>
      <c r="E10067" s="5" t="s">
        <v>7</v>
      </c>
      <c r="F10067" s="6">
        <v>44440</v>
      </c>
      <c r="G10067" s="6" t="str">
        <f>TEXT(datatable[[#This Row],[дата]],"ММ")</f>
        <v>09</v>
      </c>
      <c r="H10067" s="8">
        <v>4.4063999999999997</v>
      </c>
      <c r="I10067" s="8">
        <v>1.53</v>
      </c>
      <c r="J10067" s="8">
        <f>datatable[[#This Row],[продажи_]]-datatable[[#This Row],[себестоимость_]]</f>
        <v>2.8763999999999994</v>
      </c>
      <c r="L10067"/>
    </row>
    <row r="10068" spans="2:12" x14ac:dyDescent="0.4">
      <c r="B10068" s="5" t="s">
        <v>79</v>
      </c>
      <c r="C10068" s="5" t="s">
        <v>54</v>
      </c>
      <c r="D10068" s="5" t="s">
        <v>24</v>
      </c>
      <c r="E10068" s="5" t="s">
        <v>7</v>
      </c>
      <c r="F10068" s="6">
        <v>44470</v>
      </c>
      <c r="G10068" s="6" t="str">
        <f>TEXT(datatable[[#This Row],[дата]],"ММ")</f>
        <v>10</v>
      </c>
      <c r="H10068" s="8">
        <v>7.0379999999999994</v>
      </c>
      <c r="I10068" s="8">
        <v>2.2440000000000002</v>
      </c>
      <c r="J10068" s="8">
        <f>datatable[[#This Row],[продажи_]]-datatable[[#This Row],[себестоимость_]]</f>
        <v>4.7939999999999987</v>
      </c>
      <c r="L10068"/>
    </row>
    <row r="10069" spans="2:12" x14ac:dyDescent="0.4">
      <c r="B10069" s="5" t="s">
        <v>79</v>
      </c>
      <c r="C10069" s="5" t="s">
        <v>54</v>
      </c>
      <c r="D10069" s="5" t="s">
        <v>24</v>
      </c>
      <c r="E10069" s="5" t="s">
        <v>7</v>
      </c>
      <c r="F10069" s="6">
        <v>44501</v>
      </c>
      <c r="G10069" s="6" t="str">
        <f>TEXT(datatable[[#This Row],[дата]],"ММ")</f>
        <v>11</v>
      </c>
      <c r="H10069" s="8">
        <v>7.7519999999999998</v>
      </c>
      <c r="I10069" s="8">
        <v>2.2848000000000002</v>
      </c>
      <c r="J10069" s="8">
        <f>datatable[[#This Row],[продажи_]]-datatable[[#This Row],[себестоимость_]]</f>
        <v>5.4672000000000001</v>
      </c>
      <c r="L10069"/>
    </row>
    <row r="10070" spans="2:12" x14ac:dyDescent="0.4">
      <c r="B10070" s="5" t="s">
        <v>79</v>
      </c>
      <c r="C10070" s="5" t="s">
        <v>54</v>
      </c>
      <c r="D10070" s="5" t="s">
        <v>24</v>
      </c>
      <c r="E10070" s="5" t="s">
        <v>7</v>
      </c>
      <c r="F10070" s="6">
        <v>44531</v>
      </c>
      <c r="G10070" s="6" t="str">
        <f>TEXT(datatable[[#This Row],[дата]],"ММ")</f>
        <v>12</v>
      </c>
      <c r="H10070" s="8">
        <v>6.1404000000000005</v>
      </c>
      <c r="I10070" s="8">
        <v>2.7845999999999997</v>
      </c>
      <c r="J10070" s="8">
        <f>datatable[[#This Row],[продажи_]]-datatable[[#This Row],[себестоимость_]]</f>
        <v>3.3558000000000008</v>
      </c>
      <c r="L10070"/>
    </row>
    <row r="10071" spans="2:12" x14ac:dyDescent="0.4">
      <c r="B10071" s="5" t="s">
        <v>79</v>
      </c>
      <c r="C10071" s="5" t="s">
        <v>54</v>
      </c>
      <c r="D10071" s="5" t="s">
        <v>24</v>
      </c>
      <c r="E10071" s="5" t="s">
        <v>7</v>
      </c>
      <c r="F10071" s="6">
        <v>44197</v>
      </c>
      <c r="G10071" s="6" t="str">
        <f>TEXT(datatable[[#This Row],[дата]],"ММ")</f>
        <v>01</v>
      </c>
      <c r="H10071" s="8">
        <v>2.2220000000000004</v>
      </c>
      <c r="I10071" s="8">
        <v>1.0529999999999999</v>
      </c>
      <c r="J10071" s="8">
        <f>datatable[[#This Row],[продажи_]]-datatable[[#This Row],[себестоимость_]]</f>
        <v>1.1690000000000005</v>
      </c>
      <c r="L10071"/>
    </row>
    <row r="10072" spans="2:12" x14ac:dyDescent="0.4">
      <c r="B10072" s="5" t="s">
        <v>79</v>
      </c>
      <c r="C10072" s="5" t="s">
        <v>54</v>
      </c>
      <c r="D10072" s="5" t="s">
        <v>24</v>
      </c>
      <c r="E10072" s="5" t="s">
        <v>7</v>
      </c>
      <c r="F10072" s="6">
        <v>44228</v>
      </c>
      <c r="G10072" s="6" t="str">
        <f>TEXT(datatable[[#This Row],[дата]],"ММ")</f>
        <v>02</v>
      </c>
      <c r="H10072" s="8">
        <v>2.8313999999999999</v>
      </c>
      <c r="I10072" s="8">
        <v>1.1232</v>
      </c>
      <c r="J10072" s="8">
        <f>datatable[[#This Row],[продажи_]]-datatable[[#This Row],[себестоимость_]]</f>
        <v>1.7081999999999999</v>
      </c>
      <c r="L10072"/>
    </row>
    <row r="10073" spans="2:12" x14ac:dyDescent="0.4">
      <c r="B10073" s="5" t="s">
        <v>79</v>
      </c>
      <c r="C10073" s="5" t="s">
        <v>54</v>
      </c>
      <c r="D10073" s="5" t="s">
        <v>24</v>
      </c>
      <c r="E10073" s="5" t="s">
        <v>7</v>
      </c>
      <c r="F10073" s="6">
        <v>44256</v>
      </c>
      <c r="G10073" s="6" t="str">
        <f>TEXT(datatable[[#This Row],[дата]],"ММ")</f>
        <v>03</v>
      </c>
      <c r="H10073" s="8">
        <v>3.3264000000000005</v>
      </c>
      <c r="I10073" s="8">
        <v>1.4867999999999999</v>
      </c>
      <c r="J10073" s="8">
        <f>datatable[[#This Row],[продажи_]]-datatable[[#This Row],[себестоимость_]]</f>
        <v>1.8396000000000006</v>
      </c>
      <c r="L10073"/>
    </row>
    <row r="10074" spans="2:12" x14ac:dyDescent="0.4">
      <c r="B10074" s="5" t="s">
        <v>79</v>
      </c>
      <c r="C10074" s="5" t="s">
        <v>54</v>
      </c>
      <c r="D10074" s="5" t="s">
        <v>24</v>
      </c>
      <c r="E10074" s="5" t="s">
        <v>7</v>
      </c>
      <c r="F10074" s="6">
        <v>44287</v>
      </c>
      <c r="G10074" s="6" t="str">
        <f>TEXT(datatable[[#This Row],[дата]],"ММ")</f>
        <v>04</v>
      </c>
      <c r="H10074" s="8">
        <v>2.8160000000000003</v>
      </c>
      <c r="I10074" s="8">
        <v>1.7135999999999998</v>
      </c>
      <c r="J10074" s="8">
        <f>datatable[[#This Row],[продажи_]]-datatable[[#This Row],[себестоимость_]]</f>
        <v>1.1024000000000005</v>
      </c>
      <c r="L10074"/>
    </row>
    <row r="10075" spans="2:12" x14ac:dyDescent="0.4">
      <c r="B10075" s="5" t="s">
        <v>79</v>
      </c>
      <c r="C10075" s="5" t="s">
        <v>54</v>
      </c>
      <c r="D10075" s="5" t="s">
        <v>24</v>
      </c>
      <c r="E10075" s="5" t="s">
        <v>7</v>
      </c>
      <c r="F10075" s="6">
        <v>44317</v>
      </c>
      <c r="G10075" s="6" t="str">
        <f>TEXT(datatable[[#This Row],[дата]],"ММ")</f>
        <v>05</v>
      </c>
      <c r="H10075" s="8">
        <v>2.5564</v>
      </c>
      <c r="I10075" s="8">
        <v>1.3104</v>
      </c>
      <c r="J10075" s="8">
        <f>datatable[[#This Row],[продажи_]]-datatable[[#This Row],[себестоимость_]]</f>
        <v>1.246</v>
      </c>
      <c r="L10075"/>
    </row>
    <row r="10076" spans="2:12" x14ac:dyDescent="0.4">
      <c r="B10076" s="5" t="s">
        <v>79</v>
      </c>
      <c r="C10076" s="5" t="s">
        <v>54</v>
      </c>
      <c r="D10076" s="5" t="s">
        <v>24</v>
      </c>
      <c r="E10076" s="5" t="s">
        <v>7</v>
      </c>
      <c r="F10076" s="6">
        <v>44348</v>
      </c>
      <c r="G10076" s="6" t="str">
        <f>TEXT(datatable[[#This Row],[дата]],"ММ")</f>
        <v>06</v>
      </c>
      <c r="H10076" s="8">
        <v>1.5840000000000001</v>
      </c>
      <c r="I10076" s="8">
        <v>0.6885</v>
      </c>
      <c r="J10076" s="8">
        <f>datatable[[#This Row],[продажи_]]-datatable[[#This Row],[себестоимость_]]</f>
        <v>0.89550000000000007</v>
      </c>
      <c r="L10076"/>
    </row>
    <row r="10077" spans="2:12" x14ac:dyDescent="0.4">
      <c r="B10077" s="5" t="s">
        <v>79</v>
      </c>
      <c r="C10077" s="5" t="s">
        <v>54</v>
      </c>
      <c r="D10077" s="5" t="s">
        <v>24</v>
      </c>
      <c r="E10077" s="5" t="s">
        <v>7</v>
      </c>
      <c r="F10077" s="6">
        <v>44378</v>
      </c>
      <c r="G10077" s="6" t="str">
        <f>TEXT(datatable[[#This Row],[дата]],"ММ")</f>
        <v>07</v>
      </c>
      <c r="H10077" s="8">
        <v>1.9403999999999999</v>
      </c>
      <c r="I10077" s="8">
        <v>0.6804</v>
      </c>
      <c r="J10077" s="8">
        <f>datatable[[#This Row],[продажи_]]-datatable[[#This Row],[себестоимость_]]</f>
        <v>1.2599999999999998</v>
      </c>
      <c r="L10077"/>
    </row>
    <row r="10078" spans="2:12" x14ac:dyDescent="0.4">
      <c r="B10078" s="5" t="s">
        <v>79</v>
      </c>
      <c r="C10078" s="5" t="s">
        <v>54</v>
      </c>
      <c r="D10078" s="5" t="s">
        <v>24</v>
      </c>
      <c r="E10078" s="5" t="s">
        <v>7</v>
      </c>
      <c r="F10078" s="6">
        <v>44409</v>
      </c>
      <c r="G10078" s="6" t="str">
        <f>TEXT(datatable[[#This Row],[дата]],"ММ")</f>
        <v>08</v>
      </c>
      <c r="H10078" s="8">
        <v>1.9184000000000001</v>
      </c>
      <c r="I10078" s="8">
        <v>0.69839999999999991</v>
      </c>
      <c r="J10078" s="8">
        <f>datatable[[#This Row],[продажи_]]-datatable[[#This Row],[себестоимость_]]</f>
        <v>1.2200000000000002</v>
      </c>
      <c r="L10078"/>
    </row>
    <row r="10079" spans="2:12" x14ac:dyDescent="0.4">
      <c r="B10079" s="5" t="s">
        <v>79</v>
      </c>
      <c r="C10079" s="5" t="s">
        <v>54</v>
      </c>
      <c r="D10079" s="5" t="s">
        <v>24</v>
      </c>
      <c r="E10079" s="5" t="s">
        <v>7</v>
      </c>
      <c r="F10079" s="6">
        <v>44440</v>
      </c>
      <c r="G10079" s="6" t="str">
        <f>TEXT(datatable[[#This Row],[дата]],"ММ")</f>
        <v>09</v>
      </c>
      <c r="H10079" s="8">
        <v>1.7423999999999999</v>
      </c>
      <c r="I10079" s="8">
        <v>0.65610000000000013</v>
      </c>
      <c r="J10079" s="8">
        <f>datatable[[#This Row],[продажи_]]-datatable[[#This Row],[себестоимость_]]</f>
        <v>1.0862999999999998</v>
      </c>
      <c r="L10079"/>
    </row>
    <row r="10080" spans="2:12" x14ac:dyDescent="0.4">
      <c r="B10080" s="5" t="s">
        <v>79</v>
      </c>
      <c r="C10080" s="5" t="s">
        <v>54</v>
      </c>
      <c r="D10080" s="5" t="s">
        <v>24</v>
      </c>
      <c r="E10080" s="5" t="s">
        <v>7</v>
      </c>
      <c r="F10080" s="6">
        <v>44470</v>
      </c>
      <c r="G10080" s="6" t="str">
        <f>TEXT(datatable[[#This Row],[дата]],"ММ")</f>
        <v>10</v>
      </c>
      <c r="H10080" s="8">
        <v>2.2176</v>
      </c>
      <c r="I10080" s="8">
        <v>1.1448</v>
      </c>
      <c r="J10080" s="8">
        <f>datatable[[#This Row],[продажи_]]-datatable[[#This Row],[себестоимость_]]</f>
        <v>1.0728</v>
      </c>
      <c r="L10080"/>
    </row>
    <row r="10081" spans="2:12" x14ac:dyDescent="0.4">
      <c r="B10081" s="5" t="s">
        <v>79</v>
      </c>
      <c r="C10081" s="5" t="s">
        <v>54</v>
      </c>
      <c r="D10081" s="5" t="s">
        <v>24</v>
      </c>
      <c r="E10081" s="5" t="s">
        <v>7</v>
      </c>
      <c r="F10081" s="6">
        <v>44501</v>
      </c>
      <c r="G10081" s="6" t="str">
        <f>TEXT(datatable[[#This Row],[дата]],"ММ")</f>
        <v>11</v>
      </c>
      <c r="H10081" s="8">
        <v>4.0127999999999995</v>
      </c>
      <c r="I10081" s="8">
        <v>1.3967999999999998</v>
      </c>
      <c r="J10081" s="8">
        <f>datatable[[#This Row],[продажи_]]-datatable[[#This Row],[себестоимость_]]</f>
        <v>2.6159999999999997</v>
      </c>
      <c r="L10081"/>
    </row>
    <row r="10082" spans="2:12" x14ac:dyDescent="0.4">
      <c r="B10082" s="5" t="s">
        <v>79</v>
      </c>
      <c r="C10082" s="5" t="s">
        <v>54</v>
      </c>
      <c r="D10082" s="5" t="s">
        <v>24</v>
      </c>
      <c r="E10082" s="5" t="s">
        <v>7</v>
      </c>
      <c r="F10082" s="6">
        <v>44531</v>
      </c>
      <c r="G10082" s="6" t="str">
        <f>TEXT(datatable[[#This Row],[дата]],"ММ")</f>
        <v>12</v>
      </c>
      <c r="H10082" s="8">
        <v>2.7103999999999999</v>
      </c>
      <c r="I10082" s="8">
        <v>1.071</v>
      </c>
      <c r="J10082" s="8">
        <f>datatable[[#This Row],[продажи_]]-datatable[[#This Row],[себестоимость_]]</f>
        <v>1.6394</v>
      </c>
      <c r="L10082"/>
    </row>
    <row r="10083" spans="2:12" x14ac:dyDescent="0.4">
      <c r="B10083" s="5" t="s">
        <v>65</v>
      </c>
      <c r="C10083" s="5" t="s">
        <v>58</v>
      </c>
      <c r="D10083" s="5" t="s">
        <v>32</v>
      </c>
      <c r="E10083" s="5" t="s">
        <v>60</v>
      </c>
      <c r="F10083" s="6">
        <v>44197</v>
      </c>
      <c r="G10083" s="6" t="str">
        <f>TEXT(datatable[[#This Row],[дата]],"ММ")</f>
        <v>01</v>
      </c>
      <c r="H10083" s="8">
        <v>65.989500000000007</v>
      </c>
      <c r="I10083" s="8">
        <v>26.404500000000002</v>
      </c>
      <c r="J10083" s="8">
        <f>datatable[[#This Row],[продажи_]]-datatable[[#This Row],[себестоимость_]]</f>
        <v>39.585000000000008</v>
      </c>
      <c r="L10083"/>
    </row>
    <row r="10084" spans="2:12" x14ac:dyDescent="0.4">
      <c r="B10084" s="5" t="s">
        <v>65</v>
      </c>
      <c r="C10084" s="5" t="s">
        <v>58</v>
      </c>
      <c r="D10084" s="5" t="s">
        <v>32</v>
      </c>
      <c r="E10084" s="5" t="s">
        <v>60</v>
      </c>
      <c r="F10084" s="6">
        <v>44228</v>
      </c>
      <c r="G10084" s="6" t="str">
        <f>TEXT(datatable[[#This Row],[дата]],"ММ")</f>
        <v>02</v>
      </c>
      <c r="H10084" s="8">
        <v>117.33995</v>
      </c>
      <c r="I10084" s="8">
        <v>44.189600000000006</v>
      </c>
      <c r="J10084" s="8">
        <f>datatable[[#This Row],[продажи_]]-datatable[[#This Row],[себестоимость_]]</f>
        <v>73.150350000000003</v>
      </c>
      <c r="L10084"/>
    </row>
    <row r="10085" spans="2:12" x14ac:dyDescent="0.4">
      <c r="B10085" s="5" t="s">
        <v>65</v>
      </c>
      <c r="C10085" s="5" t="s">
        <v>58</v>
      </c>
      <c r="D10085" s="5" t="s">
        <v>32</v>
      </c>
      <c r="E10085" s="5" t="s">
        <v>60</v>
      </c>
      <c r="F10085" s="6">
        <v>44256</v>
      </c>
      <c r="G10085" s="6" t="str">
        <f>TEXT(datatable[[#This Row],[дата]],"ММ")</f>
        <v>03</v>
      </c>
      <c r="H10085" s="8">
        <v>94.509100000000004</v>
      </c>
      <c r="I10085" s="8">
        <v>41.215299999999999</v>
      </c>
      <c r="J10085" s="8">
        <f>datatable[[#This Row],[продажи_]]-datatable[[#This Row],[себестоимость_]]</f>
        <v>53.293800000000005</v>
      </c>
      <c r="L10085"/>
    </row>
    <row r="10086" spans="2:12" x14ac:dyDescent="0.4">
      <c r="B10086" s="5" t="s">
        <v>65</v>
      </c>
      <c r="C10086" s="5" t="s">
        <v>58</v>
      </c>
      <c r="D10086" s="5" t="s">
        <v>32</v>
      </c>
      <c r="E10086" s="5" t="s">
        <v>60</v>
      </c>
      <c r="F10086" s="6">
        <v>44287</v>
      </c>
      <c r="G10086" s="6" t="str">
        <f>TEXT(datatable[[#This Row],[дата]],"ММ")</f>
        <v>04</v>
      </c>
      <c r="H10086" s="8">
        <v>100.72879999999999</v>
      </c>
      <c r="I10086" s="8">
        <v>45.160800000000002</v>
      </c>
      <c r="J10086" s="8">
        <f>datatable[[#This Row],[продажи_]]-datatable[[#This Row],[себестоимость_]]</f>
        <v>55.567999999999991</v>
      </c>
      <c r="L10086"/>
    </row>
    <row r="10087" spans="2:12" x14ac:dyDescent="0.4">
      <c r="B10087" s="5" t="s">
        <v>65</v>
      </c>
      <c r="C10087" s="5" t="s">
        <v>58</v>
      </c>
      <c r="D10087" s="5" t="s">
        <v>32</v>
      </c>
      <c r="E10087" s="5" t="s">
        <v>60</v>
      </c>
      <c r="F10087" s="6">
        <v>44317</v>
      </c>
      <c r="G10087" s="6" t="str">
        <f>TEXT(datatable[[#This Row],[дата]],"ММ")</f>
        <v>05</v>
      </c>
      <c r="H10087" s="8">
        <v>117.87090000000001</v>
      </c>
      <c r="I10087" s="8">
        <v>38.241</v>
      </c>
      <c r="J10087" s="8">
        <f>datatable[[#This Row],[продажи_]]-datatable[[#This Row],[себестоимость_]]</f>
        <v>79.629900000000006</v>
      </c>
      <c r="L10087"/>
    </row>
    <row r="10088" spans="2:12" x14ac:dyDescent="0.4">
      <c r="B10088" s="5" t="s">
        <v>65</v>
      </c>
      <c r="C10088" s="5" t="s">
        <v>58</v>
      </c>
      <c r="D10088" s="5" t="s">
        <v>32</v>
      </c>
      <c r="E10088" s="5" t="s">
        <v>60</v>
      </c>
      <c r="F10088" s="6">
        <v>44348</v>
      </c>
      <c r="G10088" s="6" t="str">
        <f>TEXT(datatable[[#This Row],[дата]],"ММ")</f>
        <v>06</v>
      </c>
      <c r="H10088" s="8">
        <v>66.21705</v>
      </c>
      <c r="I10088" s="8">
        <v>21.852000000000004</v>
      </c>
      <c r="J10088" s="8">
        <f>datatable[[#This Row],[продажи_]]-datatable[[#This Row],[себестоимость_]]</f>
        <v>44.365049999999997</v>
      </c>
      <c r="L10088"/>
    </row>
    <row r="10089" spans="2:12" x14ac:dyDescent="0.4">
      <c r="B10089" s="5" t="s">
        <v>65</v>
      </c>
      <c r="C10089" s="5" t="s">
        <v>58</v>
      </c>
      <c r="D10089" s="5" t="s">
        <v>32</v>
      </c>
      <c r="E10089" s="5" t="s">
        <v>60</v>
      </c>
      <c r="F10089" s="6">
        <v>44378</v>
      </c>
      <c r="G10089" s="6" t="str">
        <f>TEXT(datatable[[#This Row],[дата]],"ММ")</f>
        <v>07</v>
      </c>
      <c r="H10089" s="8">
        <v>61.438500000000005</v>
      </c>
      <c r="I10089" s="8">
        <v>31.139099999999999</v>
      </c>
      <c r="J10089" s="8">
        <f>datatable[[#This Row],[продажи_]]-datatable[[#This Row],[себестоимость_]]</f>
        <v>30.299400000000006</v>
      </c>
      <c r="L10089"/>
    </row>
    <row r="10090" spans="2:12" x14ac:dyDescent="0.4">
      <c r="B10090" s="5" t="s">
        <v>65</v>
      </c>
      <c r="C10090" s="5" t="s">
        <v>58</v>
      </c>
      <c r="D10090" s="5" t="s">
        <v>32</v>
      </c>
      <c r="E10090" s="5" t="s">
        <v>60</v>
      </c>
      <c r="F10090" s="6">
        <v>44409</v>
      </c>
      <c r="G10090" s="6" t="str">
        <f>TEXT(datatable[[#This Row],[дата]],"ММ")</f>
        <v>08</v>
      </c>
      <c r="H10090" s="8">
        <v>63.714000000000006</v>
      </c>
      <c r="I10090" s="8">
        <v>22.337600000000002</v>
      </c>
      <c r="J10090" s="8">
        <f>datatable[[#This Row],[продажи_]]-datatable[[#This Row],[себестоимость_]]</f>
        <v>41.376400000000004</v>
      </c>
      <c r="L10090"/>
    </row>
    <row r="10091" spans="2:12" x14ac:dyDescent="0.4">
      <c r="B10091" s="5" t="s">
        <v>65</v>
      </c>
      <c r="C10091" s="5" t="s">
        <v>58</v>
      </c>
      <c r="D10091" s="5" t="s">
        <v>32</v>
      </c>
      <c r="E10091" s="5" t="s">
        <v>60</v>
      </c>
      <c r="F10091" s="6">
        <v>44440</v>
      </c>
      <c r="G10091" s="6" t="str">
        <f>TEXT(datatable[[#This Row],[дата]],"ММ")</f>
        <v>09</v>
      </c>
      <c r="H10091" s="8">
        <v>57.342599999999997</v>
      </c>
      <c r="I10091" s="8">
        <v>26.2224</v>
      </c>
      <c r="J10091" s="8">
        <f>datatable[[#This Row],[продажи_]]-datatable[[#This Row],[себестоимость_]]</f>
        <v>31.120199999999997</v>
      </c>
      <c r="L10091"/>
    </row>
    <row r="10092" spans="2:12" x14ac:dyDescent="0.4">
      <c r="B10092" s="5" t="s">
        <v>65</v>
      </c>
      <c r="C10092" s="5" t="s">
        <v>58</v>
      </c>
      <c r="D10092" s="5" t="s">
        <v>32</v>
      </c>
      <c r="E10092" s="5" t="s">
        <v>60</v>
      </c>
      <c r="F10092" s="6">
        <v>44470</v>
      </c>
      <c r="G10092" s="6" t="str">
        <f>TEXT(datatable[[#This Row],[дата]],"ММ")</f>
        <v>10</v>
      </c>
      <c r="H10092" s="8">
        <v>106.49339999999999</v>
      </c>
      <c r="I10092" s="8">
        <v>40.790400000000005</v>
      </c>
      <c r="J10092" s="8">
        <f>datatable[[#This Row],[продажи_]]-datatable[[#This Row],[себестоимость_]]</f>
        <v>65.702999999999989</v>
      </c>
      <c r="L10092"/>
    </row>
    <row r="10093" spans="2:12" x14ac:dyDescent="0.4">
      <c r="B10093" s="5" t="s">
        <v>65</v>
      </c>
      <c r="C10093" s="5" t="s">
        <v>58</v>
      </c>
      <c r="D10093" s="5" t="s">
        <v>32</v>
      </c>
      <c r="E10093" s="5" t="s">
        <v>60</v>
      </c>
      <c r="F10093" s="6">
        <v>44501</v>
      </c>
      <c r="G10093" s="6" t="str">
        <f>TEXT(datatable[[#This Row],[дата]],"ММ")</f>
        <v>11</v>
      </c>
      <c r="H10093" s="8">
        <v>109.224</v>
      </c>
      <c r="I10093" s="8">
        <v>45.6464</v>
      </c>
      <c r="J10093" s="8">
        <f>datatable[[#This Row],[продажи_]]-datatable[[#This Row],[себестоимость_]]</f>
        <v>63.577600000000004</v>
      </c>
      <c r="L10093"/>
    </row>
    <row r="10094" spans="2:12" x14ac:dyDescent="0.4">
      <c r="B10094" s="5" t="s">
        <v>65</v>
      </c>
      <c r="C10094" s="5" t="s">
        <v>58</v>
      </c>
      <c r="D10094" s="5" t="s">
        <v>32</v>
      </c>
      <c r="E10094" s="5" t="s">
        <v>60</v>
      </c>
      <c r="F10094" s="6">
        <v>44531</v>
      </c>
      <c r="G10094" s="6" t="str">
        <f>TEXT(datatable[[#This Row],[дата]],"ММ")</f>
        <v>12</v>
      </c>
      <c r="H10094" s="8">
        <v>94.509100000000004</v>
      </c>
      <c r="I10094" s="8">
        <v>40.365499999999997</v>
      </c>
      <c r="J10094" s="8">
        <f>datatable[[#This Row],[продажи_]]-datatable[[#This Row],[себестоимость_]]</f>
        <v>54.143600000000006</v>
      </c>
      <c r="L10094"/>
    </row>
    <row r="10095" spans="2:12" x14ac:dyDescent="0.4">
      <c r="B10095" s="5" t="s">
        <v>65</v>
      </c>
      <c r="C10095" s="5" t="s">
        <v>58</v>
      </c>
      <c r="D10095" s="5" t="s">
        <v>14</v>
      </c>
      <c r="E10095" s="5" t="s">
        <v>8</v>
      </c>
      <c r="F10095" s="6">
        <v>44197</v>
      </c>
      <c r="G10095" s="6" t="str">
        <f>TEXT(datatable[[#This Row],[дата]],"ММ")</f>
        <v>01</v>
      </c>
      <c r="H10095" s="8">
        <v>52.080000000000005</v>
      </c>
      <c r="I10095" s="8">
        <v>37.572000000000003</v>
      </c>
      <c r="J10095" s="8">
        <f>datatable[[#This Row],[продажи_]]-datatable[[#This Row],[себестоимость_]]</f>
        <v>14.508000000000003</v>
      </c>
      <c r="L10095"/>
    </row>
    <row r="10096" spans="2:12" x14ac:dyDescent="0.4">
      <c r="B10096" s="5" t="s">
        <v>65</v>
      </c>
      <c r="C10096" s="5" t="s">
        <v>58</v>
      </c>
      <c r="D10096" s="5" t="s">
        <v>14</v>
      </c>
      <c r="E10096" s="5" t="s">
        <v>8</v>
      </c>
      <c r="F10096" s="6">
        <v>44228</v>
      </c>
      <c r="G10096" s="6" t="str">
        <f>TEXT(datatable[[#This Row],[дата]],"ММ")</f>
        <v>02</v>
      </c>
      <c r="H10096" s="8">
        <v>70.122</v>
      </c>
      <c r="I10096" s="8">
        <v>54.163200000000003</v>
      </c>
      <c r="J10096" s="8">
        <f>datatable[[#This Row],[продажи_]]-datatable[[#This Row],[себестоимость_]]</f>
        <v>15.958799999999997</v>
      </c>
      <c r="L10096"/>
    </row>
    <row r="10097" spans="2:12" x14ac:dyDescent="0.4">
      <c r="B10097" s="5" t="s">
        <v>65</v>
      </c>
      <c r="C10097" s="5" t="s">
        <v>58</v>
      </c>
      <c r="D10097" s="5" t="s">
        <v>14</v>
      </c>
      <c r="E10097" s="5" t="s">
        <v>8</v>
      </c>
      <c r="F10097" s="6">
        <v>44256</v>
      </c>
      <c r="G10097" s="6" t="str">
        <f>TEXT(datatable[[#This Row],[дата]],"ММ")</f>
        <v>03</v>
      </c>
      <c r="H10097" s="8">
        <v>73.562999999999988</v>
      </c>
      <c r="I10097" s="8">
        <v>57.288000000000004</v>
      </c>
      <c r="J10097" s="8">
        <f>datatable[[#This Row],[продажи_]]-datatable[[#This Row],[себестоимость_]]</f>
        <v>16.274999999999984</v>
      </c>
      <c r="L10097"/>
    </row>
    <row r="10098" spans="2:12" x14ac:dyDescent="0.4">
      <c r="B10098" s="5" t="s">
        <v>65</v>
      </c>
      <c r="C10098" s="5" t="s">
        <v>58</v>
      </c>
      <c r="D10098" s="5" t="s">
        <v>14</v>
      </c>
      <c r="E10098" s="5" t="s">
        <v>8</v>
      </c>
      <c r="F10098" s="6">
        <v>44287</v>
      </c>
      <c r="G10098" s="6" t="str">
        <f>TEXT(datatable[[#This Row],[дата]],"ММ")</f>
        <v>04</v>
      </c>
      <c r="H10098" s="8">
        <v>78.12</v>
      </c>
      <c r="I10098" s="8">
        <v>57.734400000000001</v>
      </c>
      <c r="J10098" s="8">
        <f>datatable[[#This Row],[продажи_]]-datatable[[#This Row],[себестоимость_]]</f>
        <v>20.385600000000004</v>
      </c>
      <c r="L10098"/>
    </row>
    <row r="10099" spans="2:12" x14ac:dyDescent="0.4">
      <c r="B10099" s="5" t="s">
        <v>65</v>
      </c>
      <c r="C10099" s="5" t="s">
        <v>58</v>
      </c>
      <c r="D10099" s="5" t="s">
        <v>14</v>
      </c>
      <c r="E10099" s="5" t="s">
        <v>8</v>
      </c>
      <c r="F10099" s="6">
        <v>44317</v>
      </c>
      <c r="G10099" s="6" t="str">
        <f>TEXT(datatable[[#This Row],[дата]],"ММ")</f>
        <v>05</v>
      </c>
      <c r="H10099" s="8">
        <v>76.166999999999987</v>
      </c>
      <c r="I10099" s="8">
        <v>42.184800000000003</v>
      </c>
      <c r="J10099" s="8">
        <f>datatable[[#This Row],[продажи_]]-datatable[[#This Row],[себестоимость_]]</f>
        <v>33.982199999999985</v>
      </c>
      <c r="L10099"/>
    </row>
    <row r="10100" spans="2:12" x14ac:dyDescent="0.4">
      <c r="B10100" s="5" t="s">
        <v>65</v>
      </c>
      <c r="C10100" s="5" t="s">
        <v>58</v>
      </c>
      <c r="D10100" s="5" t="s">
        <v>14</v>
      </c>
      <c r="E10100" s="5" t="s">
        <v>8</v>
      </c>
      <c r="F10100" s="6">
        <v>44348</v>
      </c>
      <c r="G10100" s="6" t="str">
        <f>TEXT(datatable[[#This Row],[дата]],"ММ")</f>
        <v>06</v>
      </c>
      <c r="H10100" s="8">
        <v>37.664999999999999</v>
      </c>
      <c r="I10100" s="8">
        <v>39.171600000000005</v>
      </c>
      <c r="J10100" s="8">
        <f>datatable[[#This Row],[продажи_]]-datatable[[#This Row],[себестоимость_]]</f>
        <v>-1.5066000000000059</v>
      </c>
      <c r="L10100"/>
    </row>
    <row r="10101" spans="2:12" x14ac:dyDescent="0.4">
      <c r="B10101" s="5" t="s">
        <v>65</v>
      </c>
      <c r="C10101" s="5" t="s">
        <v>58</v>
      </c>
      <c r="D10101" s="5" t="s">
        <v>14</v>
      </c>
      <c r="E10101" s="5" t="s">
        <v>8</v>
      </c>
      <c r="F10101" s="6">
        <v>44378</v>
      </c>
      <c r="G10101" s="6" t="str">
        <f>TEXT(datatable[[#This Row],[дата]],"ММ")</f>
        <v>07</v>
      </c>
      <c r="H10101" s="8">
        <v>46.872000000000007</v>
      </c>
      <c r="I10101" s="8">
        <v>28.123200000000001</v>
      </c>
      <c r="J10101" s="8">
        <f>datatable[[#This Row],[продажи_]]-datatable[[#This Row],[себестоимость_]]</f>
        <v>18.748800000000006</v>
      </c>
      <c r="L10101"/>
    </row>
    <row r="10102" spans="2:12" x14ac:dyDescent="0.4">
      <c r="B10102" s="5" t="s">
        <v>65</v>
      </c>
      <c r="C10102" s="5" t="s">
        <v>58</v>
      </c>
      <c r="D10102" s="5" t="s">
        <v>14</v>
      </c>
      <c r="E10102" s="5" t="s">
        <v>8</v>
      </c>
      <c r="F10102" s="6">
        <v>44409</v>
      </c>
      <c r="G10102" s="6" t="str">
        <f>TEXT(datatable[[#This Row],[дата]],"ММ")</f>
        <v>08</v>
      </c>
      <c r="H10102" s="8">
        <v>31.62</v>
      </c>
      <c r="I10102" s="8">
        <v>25.593600000000002</v>
      </c>
      <c r="J10102" s="8">
        <f>datatable[[#This Row],[продажи_]]-datatable[[#This Row],[себестоимость_]]</f>
        <v>6.0263999999999989</v>
      </c>
      <c r="L10102"/>
    </row>
    <row r="10103" spans="2:12" x14ac:dyDescent="0.4">
      <c r="B10103" s="5" t="s">
        <v>65</v>
      </c>
      <c r="C10103" s="5" t="s">
        <v>58</v>
      </c>
      <c r="D10103" s="5" t="s">
        <v>14</v>
      </c>
      <c r="E10103" s="5" t="s">
        <v>8</v>
      </c>
      <c r="F10103" s="6">
        <v>44440</v>
      </c>
      <c r="G10103" s="6" t="str">
        <f>TEXT(datatable[[#This Row],[дата]],"ММ")</f>
        <v>09</v>
      </c>
      <c r="H10103" s="8">
        <v>40.176000000000002</v>
      </c>
      <c r="I10103" s="8">
        <v>27.118800000000004</v>
      </c>
      <c r="J10103" s="8">
        <f>datatable[[#This Row],[продажи_]]-datatable[[#This Row],[себестоимость_]]</f>
        <v>13.057199999999998</v>
      </c>
      <c r="L10103"/>
    </row>
    <row r="10104" spans="2:12" x14ac:dyDescent="0.4">
      <c r="B10104" s="5" t="s">
        <v>65</v>
      </c>
      <c r="C10104" s="5" t="s">
        <v>58</v>
      </c>
      <c r="D10104" s="5" t="s">
        <v>14</v>
      </c>
      <c r="E10104" s="5" t="s">
        <v>8</v>
      </c>
      <c r="F10104" s="6">
        <v>44470</v>
      </c>
      <c r="G10104" s="6" t="str">
        <f>TEXT(datatable[[#This Row],[дата]],"ММ")</f>
        <v>10</v>
      </c>
      <c r="H10104" s="8">
        <v>53.010000000000005</v>
      </c>
      <c r="I10104" s="8">
        <v>53.567999999999998</v>
      </c>
      <c r="J10104" s="8">
        <f>datatable[[#This Row],[продажи_]]-datatable[[#This Row],[себестоимость_]]</f>
        <v>-0.55799999999999272</v>
      </c>
      <c r="L10104"/>
    </row>
    <row r="10105" spans="2:12" x14ac:dyDescent="0.4">
      <c r="B10105" s="5" t="s">
        <v>65</v>
      </c>
      <c r="C10105" s="5" t="s">
        <v>58</v>
      </c>
      <c r="D10105" s="5" t="s">
        <v>14</v>
      </c>
      <c r="E10105" s="5" t="s">
        <v>8</v>
      </c>
      <c r="F10105" s="6">
        <v>44501</v>
      </c>
      <c r="G10105" s="6" t="str">
        <f>TEXT(datatable[[#This Row],[дата]],"ММ")</f>
        <v>11</v>
      </c>
      <c r="H10105" s="8">
        <v>63.24</v>
      </c>
      <c r="I10105" s="8">
        <v>59.52</v>
      </c>
      <c r="J10105" s="8">
        <f>datatable[[#This Row],[продажи_]]-datatable[[#This Row],[себестоимость_]]</f>
        <v>3.7199999999999989</v>
      </c>
      <c r="L10105"/>
    </row>
    <row r="10106" spans="2:12" x14ac:dyDescent="0.4">
      <c r="B10106" s="5" t="s">
        <v>65</v>
      </c>
      <c r="C10106" s="5" t="s">
        <v>58</v>
      </c>
      <c r="D10106" s="5" t="s">
        <v>14</v>
      </c>
      <c r="E10106" s="5" t="s">
        <v>8</v>
      </c>
      <c r="F10106" s="6">
        <v>44531</v>
      </c>
      <c r="G10106" s="6" t="str">
        <f>TEXT(datatable[[#This Row],[дата]],"ММ")</f>
        <v>12</v>
      </c>
      <c r="H10106" s="8">
        <v>54.68399999999999</v>
      </c>
      <c r="I10106" s="8">
        <v>58.850399999999993</v>
      </c>
      <c r="J10106" s="8">
        <f>datatable[[#This Row],[продажи_]]-datatable[[#This Row],[себестоимость_]]</f>
        <v>-4.166400000000003</v>
      </c>
      <c r="L10106"/>
    </row>
    <row r="10107" spans="2:12" x14ac:dyDescent="0.4">
      <c r="B10107" s="5" t="s">
        <v>65</v>
      </c>
      <c r="C10107" s="5" t="s">
        <v>58</v>
      </c>
      <c r="D10107" s="5" t="s">
        <v>32</v>
      </c>
      <c r="E10107" s="5" t="s">
        <v>61</v>
      </c>
      <c r="F10107" s="6">
        <v>44197</v>
      </c>
      <c r="G10107" s="6" t="str">
        <f>TEXT(datatable[[#This Row],[дата]],"ММ")</f>
        <v>01</v>
      </c>
      <c r="H10107" s="8">
        <v>31.304000000000002</v>
      </c>
      <c r="I10107" s="8">
        <v>17.869500000000002</v>
      </c>
      <c r="J10107" s="8">
        <f>datatable[[#This Row],[продажи_]]-datatable[[#This Row],[себестоимость_]]</f>
        <v>13.4345</v>
      </c>
      <c r="L10107"/>
    </row>
    <row r="10108" spans="2:12" x14ac:dyDescent="0.4">
      <c r="B10108" s="5" t="s">
        <v>65</v>
      </c>
      <c r="C10108" s="5" t="s">
        <v>58</v>
      </c>
      <c r="D10108" s="5" t="s">
        <v>32</v>
      </c>
      <c r="E10108" s="5" t="s">
        <v>61</v>
      </c>
      <c r="F10108" s="6">
        <v>44228</v>
      </c>
      <c r="G10108" s="6" t="str">
        <f>TEXT(datatable[[#This Row],[дата]],"ММ")</f>
        <v>02</v>
      </c>
      <c r="H10108" s="8">
        <v>31.695300000000003</v>
      </c>
      <c r="I10108" s="8">
        <v>22.995699999999999</v>
      </c>
      <c r="J10108" s="8">
        <f>datatable[[#This Row],[продажи_]]-datatable[[#This Row],[себестоимость_]]</f>
        <v>8.6996000000000038</v>
      </c>
      <c r="L10108"/>
    </row>
    <row r="10109" spans="2:12" x14ac:dyDescent="0.4">
      <c r="B10109" s="5" t="s">
        <v>65</v>
      </c>
      <c r="C10109" s="5" t="s">
        <v>58</v>
      </c>
      <c r="D10109" s="5" t="s">
        <v>32</v>
      </c>
      <c r="E10109" s="5" t="s">
        <v>61</v>
      </c>
      <c r="F10109" s="6">
        <v>44256</v>
      </c>
      <c r="G10109" s="6" t="str">
        <f>TEXT(datatable[[#This Row],[дата]],"ММ")</f>
        <v>03</v>
      </c>
      <c r="H10109" s="8">
        <v>47.196800000000003</v>
      </c>
      <c r="I10109" s="8">
        <v>22.2376</v>
      </c>
      <c r="J10109" s="8">
        <f>datatable[[#This Row],[продажи_]]-datatable[[#This Row],[себестоимость_]]</f>
        <v>24.959200000000003</v>
      </c>
      <c r="L10109"/>
    </row>
    <row r="10110" spans="2:12" x14ac:dyDescent="0.4">
      <c r="B10110" s="5" t="s">
        <v>65</v>
      </c>
      <c r="C10110" s="5" t="s">
        <v>58</v>
      </c>
      <c r="D10110" s="5" t="s">
        <v>32</v>
      </c>
      <c r="E10110" s="5" t="s">
        <v>61</v>
      </c>
      <c r="F10110" s="6">
        <v>44287</v>
      </c>
      <c r="G10110" s="6" t="str">
        <f>TEXT(datatable[[#This Row],[дата]],"ММ")</f>
        <v>04</v>
      </c>
      <c r="H10110" s="8">
        <v>52.012800000000006</v>
      </c>
      <c r="I10110" s="8">
        <v>32.345600000000005</v>
      </c>
      <c r="J10110" s="8">
        <f>datatable[[#This Row],[продажи_]]-datatable[[#This Row],[себестоимость_]]</f>
        <v>19.667200000000001</v>
      </c>
      <c r="L10110"/>
    </row>
    <row r="10111" spans="2:12" x14ac:dyDescent="0.4">
      <c r="B10111" s="5" t="s">
        <v>65</v>
      </c>
      <c r="C10111" s="5" t="s">
        <v>58</v>
      </c>
      <c r="D10111" s="5" t="s">
        <v>32</v>
      </c>
      <c r="E10111" s="5" t="s">
        <v>61</v>
      </c>
      <c r="F10111" s="6">
        <v>44317</v>
      </c>
      <c r="G10111" s="6" t="str">
        <f>TEXT(datatable[[#This Row],[дата]],"ММ")</f>
        <v>05</v>
      </c>
      <c r="H10111" s="8">
        <v>48.0396</v>
      </c>
      <c r="I10111" s="8">
        <v>24.2592</v>
      </c>
      <c r="J10111" s="8">
        <f>datatable[[#This Row],[продажи_]]-datatable[[#This Row],[себестоимость_]]</f>
        <v>23.7804</v>
      </c>
      <c r="L10111"/>
    </row>
    <row r="10112" spans="2:12" x14ac:dyDescent="0.4">
      <c r="B10112" s="5" t="s">
        <v>65</v>
      </c>
      <c r="C10112" s="5" t="s">
        <v>58</v>
      </c>
      <c r="D10112" s="5" t="s">
        <v>32</v>
      </c>
      <c r="E10112" s="5" t="s">
        <v>61</v>
      </c>
      <c r="F10112" s="6">
        <v>44348</v>
      </c>
      <c r="G10112" s="6" t="str">
        <f>TEXT(datatable[[#This Row],[дата]],"ММ")</f>
        <v>06</v>
      </c>
      <c r="H10112" s="8">
        <v>22.213799999999999</v>
      </c>
      <c r="I10112" s="8">
        <v>13.645799999999999</v>
      </c>
      <c r="J10112" s="8">
        <f>datatable[[#This Row],[продажи_]]-datatable[[#This Row],[себестоимость_]]</f>
        <v>8.5679999999999996</v>
      </c>
      <c r="L10112"/>
    </row>
    <row r="10113" spans="2:12" x14ac:dyDescent="0.4">
      <c r="B10113" s="5" t="s">
        <v>65</v>
      </c>
      <c r="C10113" s="5" t="s">
        <v>58</v>
      </c>
      <c r="D10113" s="5" t="s">
        <v>32</v>
      </c>
      <c r="E10113" s="5" t="s">
        <v>61</v>
      </c>
      <c r="F10113" s="6">
        <v>44378</v>
      </c>
      <c r="G10113" s="6" t="str">
        <f>TEXT(datatable[[#This Row],[дата]],"ММ")</f>
        <v>07</v>
      </c>
      <c r="H10113" s="8">
        <v>24.922800000000002</v>
      </c>
      <c r="I10113" s="8">
        <v>16.407450000000001</v>
      </c>
      <c r="J10113" s="8">
        <f>datatable[[#This Row],[продажи_]]-datatable[[#This Row],[себестоимость_]]</f>
        <v>8.5153500000000015</v>
      </c>
      <c r="L10113"/>
    </row>
    <row r="10114" spans="2:12" x14ac:dyDescent="0.4">
      <c r="B10114" s="5" t="s">
        <v>65</v>
      </c>
      <c r="C10114" s="5" t="s">
        <v>58</v>
      </c>
      <c r="D10114" s="5" t="s">
        <v>32</v>
      </c>
      <c r="E10114" s="5" t="s">
        <v>61</v>
      </c>
      <c r="F10114" s="6">
        <v>44409</v>
      </c>
      <c r="G10114" s="6" t="str">
        <f>TEXT(datatable[[#This Row],[дата]],"ММ")</f>
        <v>08</v>
      </c>
      <c r="H10114" s="8">
        <v>24.080000000000002</v>
      </c>
      <c r="I10114" s="8">
        <v>15.739600000000001</v>
      </c>
      <c r="J10114" s="8">
        <f>datatable[[#This Row],[продажи_]]-datatable[[#This Row],[себестоимость_]]</f>
        <v>8.3404000000000007</v>
      </c>
      <c r="L10114"/>
    </row>
    <row r="10115" spans="2:12" x14ac:dyDescent="0.4">
      <c r="B10115" s="5" t="s">
        <v>65</v>
      </c>
      <c r="C10115" s="5" t="s">
        <v>58</v>
      </c>
      <c r="D10115" s="5" t="s">
        <v>32</v>
      </c>
      <c r="E10115" s="5" t="s">
        <v>61</v>
      </c>
      <c r="F10115" s="6">
        <v>44440</v>
      </c>
      <c r="G10115" s="6" t="str">
        <f>TEXT(datatable[[#This Row],[дата]],"ММ")</f>
        <v>09</v>
      </c>
      <c r="H10115" s="8">
        <v>27.360900000000001</v>
      </c>
      <c r="I10115" s="8">
        <v>14.782950000000001</v>
      </c>
      <c r="J10115" s="8">
        <f>datatable[[#This Row],[продажи_]]-datatable[[#This Row],[себестоимость_]]</f>
        <v>12.57795</v>
      </c>
      <c r="L10115"/>
    </row>
    <row r="10116" spans="2:12" x14ac:dyDescent="0.4">
      <c r="B10116" s="5" t="s">
        <v>65</v>
      </c>
      <c r="C10116" s="5" t="s">
        <v>58</v>
      </c>
      <c r="D10116" s="5" t="s">
        <v>32</v>
      </c>
      <c r="E10116" s="5" t="s">
        <v>61</v>
      </c>
      <c r="F10116" s="6">
        <v>44470</v>
      </c>
      <c r="G10116" s="6" t="str">
        <f>TEXT(datatable[[#This Row],[дата]],"ММ")</f>
        <v>10</v>
      </c>
      <c r="H10116" s="8">
        <v>41.899199999999993</v>
      </c>
      <c r="I10116" s="8">
        <v>25.342199999999998</v>
      </c>
      <c r="J10116" s="8">
        <f>datatable[[#This Row],[продажи_]]-datatable[[#This Row],[себестоимость_]]</f>
        <v>16.556999999999995</v>
      </c>
      <c r="L10116"/>
    </row>
    <row r="10117" spans="2:12" x14ac:dyDescent="0.4">
      <c r="B10117" s="5" t="s">
        <v>65</v>
      </c>
      <c r="C10117" s="5" t="s">
        <v>58</v>
      </c>
      <c r="D10117" s="5" t="s">
        <v>32</v>
      </c>
      <c r="E10117" s="5" t="s">
        <v>61</v>
      </c>
      <c r="F10117" s="6">
        <v>44501</v>
      </c>
      <c r="G10117" s="6" t="str">
        <f>TEXT(datatable[[#This Row],[дата]],"ММ")</f>
        <v>11</v>
      </c>
      <c r="H10117" s="8">
        <v>44.788800000000009</v>
      </c>
      <c r="I10117" s="8">
        <v>30.0352</v>
      </c>
      <c r="J10117" s="8">
        <f>datatable[[#This Row],[продажи_]]-datatable[[#This Row],[себестоимость_]]</f>
        <v>14.753600000000009</v>
      </c>
      <c r="L10117"/>
    </row>
    <row r="10118" spans="2:12" x14ac:dyDescent="0.4">
      <c r="B10118" s="5" t="s">
        <v>65</v>
      </c>
      <c r="C10118" s="5" t="s">
        <v>58</v>
      </c>
      <c r="D10118" s="5" t="s">
        <v>32</v>
      </c>
      <c r="E10118" s="5" t="s">
        <v>61</v>
      </c>
      <c r="F10118" s="6">
        <v>44531</v>
      </c>
      <c r="G10118" s="6" t="str">
        <f>TEXT(datatable[[#This Row],[дата]],"ММ")</f>
        <v>12</v>
      </c>
      <c r="H10118" s="8">
        <v>34.976199999999999</v>
      </c>
      <c r="I10118" s="8">
        <v>28.807799999999997</v>
      </c>
      <c r="J10118" s="8">
        <f>datatable[[#This Row],[продажи_]]-datatable[[#This Row],[себестоимость_]]</f>
        <v>6.1684000000000019</v>
      </c>
      <c r="L10118"/>
    </row>
    <row r="10119" spans="2:12" x14ac:dyDescent="0.4">
      <c r="B10119" s="5" t="s">
        <v>65</v>
      </c>
      <c r="C10119" s="5" t="s">
        <v>58</v>
      </c>
      <c r="D10119" s="5" t="s">
        <v>32</v>
      </c>
      <c r="E10119" s="5" t="s">
        <v>62</v>
      </c>
      <c r="F10119" s="6">
        <v>44197</v>
      </c>
      <c r="G10119" s="6" t="str">
        <f>TEXT(datatable[[#This Row],[дата]],"ММ")</f>
        <v>01</v>
      </c>
      <c r="H10119" s="8">
        <v>54.378999999999998</v>
      </c>
      <c r="I10119" s="8">
        <v>27.03</v>
      </c>
      <c r="J10119" s="8">
        <f>datatable[[#This Row],[продажи_]]-datatable[[#This Row],[себестоимость_]]</f>
        <v>27.348999999999997</v>
      </c>
      <c r="L10119"/>
    </row>
    <row r="10120" spans="2:12" x14ac:dyDescent="0.4">
      <c r="B10120" s="5" t="s">
        <v>65</v>
      </c>
      <c r="C10120" s="5" t="s">
        <v>58</v>
      </c>
      <c r="D10120" s="5" t="s">
        <v>32</v>
      </c>
      <c r="E10120" s="5" t="s">
        <v>62</v>
      </c>
      <c r="F10120" s="6">
        <v>44228</v>
      </c>
      <c r="G10120" s="6" t="str">
        <f>TEXT(datatable[[#This Row],[дата]],"ММ")</f>
        <v>02</v>
      </c>
      <c r="H10120" s="8">
        <v>78.213200000000001</v>
      </c>
      <c r="I10120" s="8">
        <v>42.166800000000002</v>
      </c>
      <c r="J10120" s="8">
        <f>datatable[[#This Row],[продажи_]]-datatable[[#This Row],[себестоимость_]]</f>
        <v>36.046399999999998</v>
      </c>
      <c r="L10120"/>
    </row>
    <row r="10121" spans="2:12" x14ac:dyDescent="0.4">
      <c r="B10121" s="5" t="s">
        <v>65</v>
      </c>
      <c r="C10121" s="5" t="s">
        <v>58</v>
      </c>
      <c r="D10121" s="5" t="s">
        <v>32</v>
      </c>
      <c r="E10121" s="5" t="s">
        <v>62</v>
      </c>
      <c r="F10121" s="6">
        <v>44256</v>
      </c>
      <c r="G10121" s="6" t="str">
        <f>TEXT(datatable[[#This Row],[дата]],"ММ")</f>
        <v>03</v>
      </c>
      <c r="H10121" s="8">
        <v>75.320700000000002</v>
      </c>
      <c r="I10121" s="8">
        <v>39.622800000000005</v>
      </c>
      <c r="J10121" s="8">
        <f>datatable[[#This Row],[продажи_]]-datatable[[#This Row],[себестоимость_]]</f>
        <v>35.697899999999997</v>
      </c>
      <c r="L10121"/>
    </row>
    <row r="10122" spans="2:12" x14ac:dyDescent="0.4">
      <c r="B10122" s="5" t="s">
        <v>65</v>
      </c>
      <c r="C10122" s="5" t="s">
        <v>58</v>
      </c>
      <c r="D10122" s="5" t="s">
        <v>32</v>
      </c>
      <c r="E10122" s="5" t="s">
        <v>62</v>
      </c>
      <c r="F10122" s="6">
        <v>44287</v>
      </c>
      <c r="G10122" s="6" t="str">
        <f>TEXT(datatable[[#This Row],[дата]],"ММ")</f>
        <v>04</v>
      </c>
      <c r="H10122" s="8">
        <v>82.378399999999999</v>
      </c>
      <c r="I10122" s="8">
        <v>59.020800000000001</v>
      </c>
      <c r="J10122" s="8">
        <f>datatable[[#This Row],[продажи_]]-datatable[[#This Row],[себестоимость_]]</f>
        <v>23.357599999999998</v>
      </c>
      <c r="L10122"/>
    </row>
    <row r="10123" spans="2:12" x14ac:dyDescent="0.4">
      <c r="B10123" s="5" t="s">
        <v>65</v>
      </c>
      <c r="C10123" s="5" t="s">
        <v>58</v>
      </c>
      <c r="D10123" s="5" t="s">
        <v>32</v>
      </c>
      <c r="E10123" s="5" t="s">
        <v>62</v>
      </c>
      <c r="F10123" s="6">
        <v>44317</v>
      </c>
      <c r="G10123" s="6" t="str">
        <f>TEXT(datatable[[#This Row],[дата]],"ММ")</f>
        <v>05</v>
      </c>
      <c r="H10123" s="8">
        <v>81.799899999999994</v>
      </c>
      <c r="I10123" s="8">
        <v>38.287199999999999</v>
      </c>
      <c r="J10123" s="8">
        <f>datatable[[#This Row],[продажи_]]-datatable[[#This Row],[себестоимость_]]</f>
        <v>43.512699999999995</v>
      </c>
      <c r="L10123"/>
    </row>
    <row r="10124" spans="2:12" x14ac:dyDescent="0.4">
      <c r="B10124" s="5" t="s">
        <v>65</v>
      </c>
      <c r="C10124" s="5" t="s">
        <v>58</v>
      </c>
      <c r="D10124" s="5" t="s">
        <v>32</v>
      </c>
      <c r="E10124" s="5" t="s">
        <v>62</v>
      </c>
      <c r="F10124" s="6">
        <v>44348</v>
      </c>
      <c r="G10124" s="6" t="str">
        <f>TEXT(datatable[[#This Row],[дата]],"ММ")</f>
        <v>06</v>
      </c>
      <c r="H10124" s="8">
        <v>52.585650000000001</v>
      </c>
      <c r="I10124" s="8">
        <v>23.182200000000002</v>
      </c>
      <c r="J10124" s="8">
        <f>datatable[[#This Row],[продажи_]]-datatable[[#This Row],[себестоимость_]]</f>
        <v>29.403449999999999</v>
      </c>
      <c r="L10124"/>
    </row>
    <row r="10125" spans="2:12" x14ac:dyDescent="0.4">
      <c r="B10125" s="5" t="s">
        <v>65</v>
      </c>
      <c r="C10125" s="5" t="s">
        <v>58</v>
      </c>
      <c r="D10125" s="5" t="s">
        <v>32</v>
      </c>
      <c r="E10125" s="5" t="s">
        <v>62</v>
      </c>
      <c r="F10125" s="6">
        <v>44378</v>
      </c>
      <c r="G10125" s="6" t="str">
        <f>TEXT(datatable[[#This Row],[дата]],"ММ")</f>
        <v>07</v>
      </c>
      <c r="H10125" s="8">
        <v>53.106299999999997</v>
      </c>
      <c r="I10125" s="8">
        <v>31.195800000000002</v>
      </c>
      <c r="J10125" s="8">
        <f>datatable[[#This Row],[продажи_]]-datatable[[#This Row],[себестоимость_]]</f>
        <v>21.910499999999995</v>
      </c>
      <c r="L10125"/>
    </row>
    <row r="10126" spans="2:12" x14ac:dyDescent="0.4">
      <c r="B10126" s="5" t="s">
        <v>65</v>
      </c>
      <c r="C10126" s="5" t="s">
        <v>58</v>
      </c>
      <c r="D10126" s="5" t="s">
        <v>32</v>
      </c>
      <c r="E10126" s="5" t="s">
        <v>62</v>
      </c>
      <c r="F10126" s="6">
        <v>44409</v>
      </c>
      <c r="G10126" s="6" t="str">
        <f>TEXT(datatable[[#This Row],[дата]],"ММ")</f>
        <v>08</v>
      </c>
      <c r="H10126" s="8">
        <v>46.742800000000003</v>
      </c>
      <c r="I10126" s="8">
        <v>29.510400000000001</v>
      </c>
      <c r="J10126" s="8">
        <f>datatable[[#This Row],[продажи_]]-datatable[[#This Row],[себестоимость_]]</f>
        <v>17.232400000000002</v>
      </c>
      <c r="L10126"/>
    </row>
    <row r="10127" spans="2:12" x14ac:dyDescent="0.4">
      <c r="B10127" s="5" t="s">
        <v>65</v>
      </c>
      <c r="C10127" s="5" t="s">
        <v>58</v>
      </c>
      <c r="D10127" s="5" t="s">
        <v>32</v>
      </c>
      <c r="E10127" s="5" t="s">
        <v>62</v>
      </c>
      <c r="F10127" s="6">
        <v>44440</v>
      </c>
      <c r="G10127" s="6" t="str">
        <f>TEXT(datatable[[#This Row],[дата]],"ММ")</f>
        <v>09</v>
      </c>
      <c r="H10127" s="8">
        <v>43.734599999999993</v>
      </c>
      <c r="I10127" s="8">
        <v>26.044200000000004</v>
      </c>
      <c r="J10127" s="8">
        <f>datatable[[#This Row],[продажи_]]-datatable[[#This Row],[себестоимость_]]</f>
        <v>17.69039999999999</v>
      </c>
      <c r="L10127"/>
    </row>
    <row r="10128" spans="2:12" x14ac:dyDescent="0.4">
      <c r="B10128" s="5" t="s">
        <v>65</v>
      </c>
      <c r="C10128" s="5" t="s">
        <v>58</v>
      </c>
      <c r="D10128" s="5" t="s">
        <v>32</v>
      </c>
      <c r="E10128" s="5" t="s">
        <v>62</v>
      </c>
      <c r="F10128" s="6">
        <v>44470</v>
      </c>
      <c r="G10128" s="6" t="str">
        <f>TEXT(datatable[[#This Row],[дата]],"ММ")</f>
        <v>10</v>
      </c>
      <c r="H10128" s="8">
        <v>70.808400000000006</v>
      </c>
      <c r="I10128" s="8">
        <v>34.344000000000001</v>
      </c>
      <c r="J10128" s="8">
        <f>datatable[[#This Row],[продажи_]]-datatable[[#This Row],[себестоимость_]]</f>
        <v>36.464400000000005</v>
      </c>
      <c r="L10128"/>
    </row>
    <row r="10129" spans="2:12" x14ac:dyDescent="0.4">
      <c r="B10129" s="5" t="s">
        <v>65</v>
      </c>
      <c r="C10129" s="5" t="s">
        <v>58</v>
      </c>
      <c r="D10129" s="5" t="s">
        <v>32</v>
      </c>
      <c r="E10129" s="5" t="s">
        <v>62</v>
      </c>
      <c r="F10129" s="6">
        <v>44501</v>
      </c>
      <c r="G10129" s="6" t="str">
        <f>TEXT(datatable[[#This Row],[дата]],"ММ")</f>
        <v>11</v>
      </c>
      <c r="H10129" s="8">
        <v>91.634399999999999</v>
      </c>
      <c r="I10129" s="8">
        <v>53.424000000000007</v>
      </c>
      <c r="J10129" s="8">
        <f>datatable[[#This Row],[продажи_]]-datatable[[#This Row],[себестоимость_]]</f>
        <v>38.210399999999993</v>
      </c>
      <c r="L10129"/>
    </row>
    <row r="10130" spans="2:12" x14ac:dyDescent="0.4">
      <c r="B10130" s="5" t="s">
        <v>65</v>
      </c>
      <c r="C10130" s="5" t="s">
        <v>58</v>
      </c>
      <c r="D10130" s="5" t="s">
        <v>32</v>
      </c>
      <c r="E10130" s="5" t="s">
        <v>62</v>
      </c>
      <c r="F10130" s="6">
        <v>44531</v>
      </c>
      <c r="G10130" s="6" t="str">
        <f>TEXT(datatable[[#This Row],[дата]],"ММ")</f>
        <v>12</v>
      </c>
      <c r="H10130" s="8">
        <v>71.271199999999993</v>
      </c>
      <c r="I10130" s="8">
        <v>40.513200000000005</v>
      </c>
      <c r="J10130" s="8">
        <f>datatable[[#This Row],[продажи_]]-datatable[[#This Row],[себестоимость_]]</f>
        <v>30.757999999999988</v>
      </c>
      <c r="L10130"/>
    </row>
    <row r="10131" spans="2:12" x14ac:dyDescent="0.4">
      <c r="B10131" s="5" t="s">
        <v>65</v>
      </c>
      <c r="C10131" s="5" t="s">
        <v>58</v>
      </c>
      <c r="D10131" s="5" t="s">
        <v>32</v>
      </c>
      <c r="E10131" s="5" t="s">
        <v>9</v>
      </c>
      <c r="F10131" s="6">
        <v>44197</v>
      </c>
      <c r="G10131" s="6" t="str">
        <f>TEXT(datatable[[#This Row],[дата]],"ММ")</f>
        <v>01</v>
      </c>
      <c r="H10131" s="8">
        <v>46.413499999999999</v>
      </c>
      <c r="I10131" s="8">
        <v>34.674999999999997</v>
      </c>
      <c r="J10131" s="8">
        <f>datatable[[#This Row],[продажи_]]-datatable[[#This Row],[себестоимость_]]</f>
        <v>11.738500000000002</v>
      </c>
      <c r="L10131"/>
    </row>
    <row r="10132" spans="2:12" x14ac:dyDescent="0.4">
      <c r="B10132" s="5" t="s">
        <v>65</v>
      </c>
      <c r="C10132" s="5" t="s">
        <v>58</v>
      </c>
      <c r="D10132" s="5" t="s">
        <v>32</v>
      </c>
      <c r="E10132" s="5" t="s">
        <v>9</v>
      </c>
      <c r="F10132" s="6">
        <v>44228</v>
      </c>
      <c r="G10132" s="6" t="str">
        <f>TEXT(datatable[[#This Row],[дата]],"ММ")</f>
        <v>02</v>
      </c>
      <c r="H10132" s="8">
        <v>75.930400000000006</v>
      </c>
      <c r="I10132" s="8">
        <v>37.96</v>
      </c>
      <c r="J10132" s="8">
        <f>datatable[[#This Row],[продажи_]]-datatable[[#This Row],[себестоимость_]]</f>
        <v>37.970400000000005</v>
      </c>
      <c r="L10132"/>
    </row>
    <row r="10133" spans="2:12" x14ac:dyDescent="0.4">
      <c r="B10133" s="5" t="s">
        <v>65</v>
      </c>
      <c r="C10133" s="5" t="s">
        <v>58</v>
      </c>
      <c r="D10133" s="5" t="s">
        <v>32</v>
      </c>
      <c r="E10133" s="5" t="s">
        <v>9</v>
      </c>
      <c r="F10133" s="6">
        <v>44256</v>
      </c>
      <c r="G10133" s="6" t="str">
        <f>TEXT(datatable[[#This Row],[дата]],"ММ")</f>
        <v>03</v>
      </c>
      <c r="H10133" s="8">
        <v>79.580900000000014</v>
      </c>
      <c r="I10133" s="8">
        <v>41.391000000000005</v>
      </c>
      <c r="J10133" s="8">
        <f>datatable[[#This Row],[продажи_]]-datatable[[#This Row],[себестоимость_]]</f>
        <v>38.189900000000009</v>
      </c>
      <c r="L10133"/>
    </row>
    <row r="10134" spans="2:12" x14ac:dyDescent="0.4">
      <c r="B10134" s="5" t="s">
        <v>65</v>
      </c>
      <c r="C10134" s="5" t="s">
        <v>58</v>
      </c>
      <c r="D10134" s="5" t="s">
        <v>32</v>
      </c>
      <c r="E10134" s="5" t="s">
        <v>9</v>
      </c>
      <c r="F10134" s="6">
        <v>44287</v>
      </c>
      <c r="G10134" s="6" t="str">
        <f>TEXT(datatable[[#This Row],[дата]],"ММ")</f>
        <v>04</v>
      </c>
      <c r="H10134" s="8">
        <v>89.280799999999999</v>
      </c>
      <c r="I10134" s="8">
        <v>50.223999999999997</v>
      </c>
      <c r="J10134" s="8">
        <f>datatable[[#This Row],[продажи_]]-datatable[[#This Row],[себестоимость_]]</f>
        <v>39.056800000000003</v>
      </c>
      <c r="L10134"/>
    </row>
    <row r="10135" spans="2:12" x14ac:dyDescent="0.4">
      <c r="B10135" s="5" t="s">
        <v>65</v>
      </c>
      <c r="C10135" s="5" t="s">
        <v>58</v>
      </c>
      <c r="D10135" s="5" t="s">
        <v>32</v>
      </c>
      <c r="E10135" s="5" t="s">
        <v>9</v>
      </c>
      <c r="F10135" s="6">
        <v>44317</v>
      </c>
      <c r="G10135" s="6" t="str">
        <f>TEXT(datatable[[#This Row],[дата]],"ММ")</f>
        <v>05</v>
      </c>
      <c r="H10135" s="8">
        <v>75.200300000000013</v>
      </c>
      <c r="I10135" s="8">
        <v>50.588999999999999</v>
      </c>
      <c r="J10135" s="8">
        <f>datatable[[#This Row],[продажи_]]-datatable[[#This Row],[себестоимость_]]</f>
        <v>24.611300000000014</v>
      </c>
      <c r="L10135"/>
    </row>
    <row r="10136" spans="2:12" x14ac:dyDescent="0.4">
      <c r="B10136" s="5" t="s">
        <v>65</v>
      </c>
      <c r="C10136" s="5" t="s">
        <v>58</v>
      </c>
      <c r="D10136" s="5" t="s">
        <v>32</v>
      </c>
      <c r="E10136" s="5" t="s">
        <v>9</v>
      </c>
      <c r="F10136" s="6">
        <v>44348</v>
      </c>
      <c r="G10136" s="6" t="str">
        <f>TEXT(datatable[[#This Row],[дата]],"ММ")</f>
        <v>06</v>
      </c>
      <c r="H10136" s="8">
        <v>39.894750000000002</v>
      </c>
      <c r="I10136" s="8">
        <v>28.579499999999999</v>
      </c>
      <c r="J10136" s="8">
        <f>datatable[[#This Row],[продажи_]]-datatable[[#This Row],[себестоимость_]]</f>
        <v>11.315250000000002</v>
      </c>
      <c r="L10136"/>
    </row>
    <row r="10137" spans="2:12" x14ac:dyDescent="0.4">
      <c r="B10137" s="5" t="s">
        <v>65</v>
      </c>
      <c r="C10137" s="5" t="s">
        <v>58</v>
      </c>
      <c r="D10137" s="5" t="s">
        <v>32</v>
      </c>
      <c r="E10137" s="5" t="s">
        <v>9</v>
      </c>
      <c r="F10137" s="6">
        <v>44378</v>
      </c>
      <c r="G10137" s="6" t="str">
        <f>TEXT(datatable[[#This Row],[дата]],"ММ")</f>
        <v>07</v>
      </c>
      <c r="H10137" s="8">
        <v>43.180200000000006</v>
      </c>
      <c r="I10137" s="8">
        <v>36.135000000000005</v>
      </c>
      <c r="J10137" s="8">
        <f>datatable[[#This Row],[продажи_]]-datatable[[#This Row],[себестоимость_]]</f>
        <v>7.0452000000000012</v>
      </c>
      <c r="L10137"/>
    </row>
    <row r="10138" spans="2:12" x14ac:dyDescent="0.4">
      <c r="B10138" s="5" t="s">
        <v>65</v>
      </c>
      <c r="C10138" s="5" t="s">
        <v>58</v>
      </c>
      <c r="D10138" s="5" t="s">
        <v>32</v>
      </c>
      <c r="E10138" s="5" t="s">
        <v>9</v>
      </c>
      <c r="F10138" s="6">
        <v>44409</v>
      </c>
      <c r="G10138" s="6" t="str">
        <f>TEXT(datatable[[#This Row],[дата]],"ММ")</f>
        <v>08</v>
      </c>
      <c r="H10138" s="8">
        <v>38.382400000000004</v>
      </c>
      <c r="I10138" s="8">
        <v>34.163999999999994</v>
      </c>
      <c r="J10138" s="8">
        <f>datatable[[#This Row],[продажи_]]-datatable[[#This Row],[себестоимость_]]</f>
        <v>4.2184000000000097</v>
      </c>
      <c r="L10138"/>
    </row>
    <row r="10139" spans="2:12" x14ac:dyDescent="0.4">
      <c r="B10139" s="5" t="s">
        <v>65</v>
      </c>
      <c r="C10139" s="5" t="s">
        <v>58</v>
      </c>
      <c r="D10139" s="5" t="s">
        <v>32</v>
      </c>
      <c r="E10139" s="5" t="s">
        <v>9</v>
      </c>
      <c r="F10139" s="6">
        <v>44440</v>
      </c>
      <c r="G10139" s="6" t="str">
        <f>TEXT(datatable[[#This Row],[дата]],"ММ")</f>
        <v>09</v>
      </c>
      <c r="H10139" s="8">
        <v>41.302800000000005</v>
      </c>
      <c r="I10139" s="8">
        <v>34.4925</v>
      </c>
      <c r="J10139" s="8">
        <f>datatable[[#This Row],[продажи_]]-datatable[[#This Row],[себестоимость_]]</f>
        <v>6.8103000000000051</v>
      </c>
      <c r="L10139"/>
    </row>
    <row r="10140" spans="2:12" x14ac:dyDescent="0.4">
      <c r="B10140" s="5" t="s">
        <v>65</v>
      </c>
      <c r="C10140" s="5" t="s">
        <v>58</v>
      </c>
      <c r="D10140" s="5" t="s">
        <v>32</v>
      </c>
      <c r="E10140" s="5" t="s">
        <v>9</v>
      </c>
      <c r="F10140" s="6">
        <v>44470</v>
      </c>
      <c r="G10140" s="6" t="str">
        <f>TEXT(datatable[[#This Row],[дата]],"ММ")</f>
        <v>10</v>
      </c>
      <c r="H10140" s="8">
        <v>50.689800000000005</v>
      </c>
      <c r="I10140" s="8">
        <v>42.048000000000002</v>
      </c>
      <c r="J10140" s="8">
        <f>datatable[[#This Row],[продажи_]]-datatable[[#This Row],[себестоимость_]]</f>
        <v>8.6418000000000035</v>
      </c>
      <c r="L10140"/>
    </row>
    <row r="10141" spans="2:12" x14ac:dyDescent="0.4">
      <c r="B10141" s="5" t="s">
        <v>65</v>
      </c>
      <c r="C10141" s="5" t="s">
        <v>58</v>
      </c>
      <c r="D10141" s="5" t="s">
        <v>32</v>
      </c>
      <c r="E10141" s="5" t="s">
        <v>9</v>
      </c>
      <c r="F10141" s="6">
        <v>44501</v>
      </c>
      <c r="G10141" s="6" t="str">
        <f>TEXT(datatable[[#This Row],[дата]],"ММ")</f>
        <v>11</v>
      </c>
      <c r="H10141" s="8">
        <v>86.777600000000007</v>
      </c>
      <c r="I10141" s="8">
        <v>64.823999999999998</v>
      </c>
      <c r="J10141" s="8">
        <f>datatable[[#This Row],[продажи_]]-datatable[[#This Row],[себестоимость_]]</f>
        <v>21.953600000000009</v>
      </c>
      <c r="L10141"/>
    </row>
    <row r="10142" spans="2:12" x14ac:dyDescent="0.4">
      <c r="B10142" s="5" t="s">
        <v>65</v>
      </c>
      <c r="C10142" s="5" t="s">
        <v>58</v>
      </c>
      <c r="D10142" s="5" t="s">
        <v>32</v>
      </c>
      <c r="E10142" s="5" t="s">
        <v>9</v>
      </c>
      <c r="F10142" s="6">
        <v>44531</v>
      </c>
      <c r="G10142" s="6" t="str">
        <f>TEXT(datatable[[#This Row],[дата]],"ММ")</f>
        <v>12</v>
      </c>
      <c r="H10142" s="8">
        <v>79.580900000000014</v>
      </c>
      <c r="I10142" s="8">
        <v>61.32</v>
      </c>
      <c r="J10142" s="8">
        <f>datatable[[#This Row],[продажи_]]-datatable[[#This Row],[себестоимость_]]</f>
        <v>18.260900000000014</v>
      </c>
      <c r="L10142"/>
    </row>
    <row r="10143" spans="2:12" x14ac:dyDescent="0.4">
      <c r="B10143" s="5" t="s">
        <v>65</v>
      </c>
      <c r="C10143" s="5" t="s">
        <v>58</v>
      </c>
      <c r="D10143" s="5" t="s">
        <v>32</v>
      </c>
      <c r="E10143" s="5" t="s">
        <v>10</v>
      </c>
      <c r="F10143" s="6">
        <v>44197</v>
      </c>
      <c r="G10143" s="6" t="str">
        <f>TEXT(datatable[[#This Row],[дата]],"ММ")</f>
        <v>01</v>
      </c>
      <c r="H10143" s="8">
        <v>22.374000000000002</v>
      </c>
      <c r="I10143" s="8">
        <v>12.348000000000001</v>
      </c>
      <c r="J10143" s="8">
        <f>datatable[[#This Row],[продажи_]]-datatable[[#This Row],[себестоимость_]]</f>
        <v>10.026000000000002</v>
      </c>
      <c r="L10143"/>
    </row>
    <row r="10144" spans="2:12" x14ac:dyDescent="0.4">
      <c r="B10144" s="5" t="s">
        <v>65</v>
      </c>
      <c r="C10144" s="5" t="s">
        <v>58</v>
      </c>
      <c r="D10144" s="5" t="s">
        <v>32</v>
      </c>
      <c r="E10144" s="5" t="s">
        <v>10</v>
      </c>
      <c r="F10144" s="6">
        <v>44228</v>
      </c>
      <c r="G10144" s="6" t="str">
        <f>TEXT(datatable[[#This Row],[дата]],"ММ")</f>
        <v>02</v>
      </c>
      <c r="H10144" s="8">
        <v>27.029599999999999</v>
      </c>
      <c r="I10144" s="8">
        <v>15.670199999999999</v>
      </c>
      <c r="J10144" s="8">
        <f>datatable[[#This Row],[продажи_]]-datatable[[#This Row],[себестоимость_]]</f>
        <v>11.359399999999999</v>
      </c>
      <c r="L10144"/>
    </row>
    <row r="10145" spans="2:12" x14ac:dyDescent="0.4">
      <c r="B10145" s="5" t="s">
        <v>65</v>
      </c>
      <c r="C10145" s="5" t="s">
        <v>58</v>
      </c>
      <c r="D10145" s="5" t="s">
        <v>32</v>
      </c>
      <c r="E10145" s="5" t="s">
        <v>10</v>
      </c>
      <c r="F10145" s="6">
        <v>44256</v>
      </c>
      <c r="G10145" s="6" t="str">
        <f>TEXT(datatable[[#This Row],[дата]],"ММ")</f>
        <v>03</v>
      </c>
      <c r="H10145" s="8">
        <v>35.7532</v>
      </c>
      <c r="I10145" s="8">
        <v>24.078600000000002</v>
      </c>
      <c r="J10145" s="8">
        <f>datatable[[#This Row],[продажи_]]-datatable[[#This Row],[себестоимость_]]</f>
        <v>11.674599999999998</v>
      </c>
      <c r="L10145"/>
    </row>
    <row r="10146" spans="2:12" x14ac:dyDescent="0.4">
      <c r="B10146" s="5" t="s">
        <v>65</v>
      </c>
      <c r="C10146" s="5" t="s">
        <v>58</v>
      </c>
      <c r="D10146" s="5" t="s">
        <v>32</v>
      </c>
      <c r="E10146" s="5" t="s">
        <v>10</v>
      </c>
      <c r="F10146" s="6">
        <v>44287</v>
      </c>
      <c r="G10146" s="6" t="str">
        <f>TEXT(datatable[[#This Row],[дата]],"ММ")</f>
        <v>04</v>
      </c>
      <c r="H10146" s="8">
        <v>34.7136</v>
      </c>
      <c r="I10146" s="8">
        <v>26.812799999999996</v>
      </c>
      <c r="J10146" s="8">
        <f>datatable[[#This Row],[продажи_]]-datatable[[#This Row],[себестоимость_]]</f>
        <v>7.9008000000000038</v>
      </c>
      <c r="L10146"/>
    </row>
    <row r="10147" spans="2:12" x14ac:dyDescent="0.4">
      <c r="B10147" s="5" t="s">
        <v>65</v>
      </c>
      <c r="C10147" s="5" t="s">
        <v>58</v>
      </c>
      <c r="D10147" s="5" t="s">
        <v>32</v>
      </c>
      <c r="E10147" s="5" t="s">
        <v>10</v>
      </c>
      <c r="F10147" s="6">
        <v>44317</v>
      </c>
      <c r="G10147" s="6" t="str">
        <f>TEXT(datatable[[#This Row],[дата]],"ММ")</f>
        <v>05</v>
      </c>
      <c r="H10147" s="8">
        <v>37.3352</v>
      </c>
      <c r="I10147" s="8">
        <v>19.756800000000002</v>
      </c>
      <c r="J10147" s="8">
        <f>datatable[[#This Row],[продажи_]]-datatable[[#This Row],[себестоимость_]]</f>
        <v>17.578399999999998</v>
      </c>
      <c r="L10147"/>
    </row>
    <row r="10148" spans="2:12" x14ac:dyDescent="0.4">
      <c r="B10148" s="5" t="s">
        <v>65</v>
      </c>
      <c r="C10148" s="5" t="s">
        <v>58</v>
      </c>
      <c r="D10148" s="5" t="s">
        <v>32</v>
      </c>
      <c r="E10148" s="5" t="s">
        <v>10</v>
      </c>
      <c r="F10148" s="6">
        <v>44348</v>
      </c>
      <c r="G10148" s="6" t="str">
        <f>TEXT(datatable[[#This Row],[дата]],"ММ")</f>
        <v>06</v>
      </c>
      <c r="H10148" s="8">
        <v>20.7468</v>
      </c>
      <c r="I10148" s="8">
        <v>11.6424</v>
      </c>
      <c r="J10148" s="8">
        <f>datatable[[#This Row],[продажи_]]-datatable[[#This Row],[себестоимость_]]</f>
        <v>9.1044</v>
      </c>
      <c r="L10148"/>
    </row>
    <row r="10149" spans="2:12" x14ac:dyDescent="0.4">
      <c r="B10149" s="5" t="s">
        <v>65</v>
      </c>
      <c r="C10149" s="5" t="s">
        <v>58</v>
      </c>
      <c r="D10149" s="5" t="s">
        <v>32</v>
      </c>
      <c r="E10149" s="5" t="s">
        <v>10</v>
      </c>
      <c r="F10149" s="6">
        <v>44378</v>
      </c>
      <c r="G10149" s="6" t="str">
        <f>TEXT(datatable[[#This Row],[дата]],"ММ")</f>
        <v>07</v>
      </c>
      <c r="H10149" s="8">
        <v>24.204599999999999</v>
      </c>
      <c r="I10149" s="8">
        <v>13.0977</v>
      </c>
      <c r="J10149" s="8">
        <f>datatable[[#This Row],[продажи_]]-datatable[[#This Row],[себестоимость_]]</f>
        <v>11.1069</v>
      </c>
      <c r="L10149"/>
    </row>
    <row r="10150" spans="2:12" x14ac:dyDescent="0.4">
      <c r="B10150" s="5" t="s">
        <v>65</v>
      </c>
      <c r="C10150" s="5" t="s">
        <v>58</v>
      </c>
      <c r="D10150" s="5" t="s">
        <v>32</v>
      </c>
      <c r="E10150" s="5" t="s">
        <v>10</v>
      </c>
      <c r="F10150" s="6">
        <v>44409</v>
      </c>
      <c r="G10150" s="6" t="str">
        <f>TEXT(datatable[[#This Row],[дата]],"ММ")</f>
        <v>08</v>
      </c>
      <c r="H10150" s="8">
        <v>20.249600000000004</v>
      </c>
      <c r="I10150" s="8">
        <v>10.701600000000001</v>
      </c>
      <c r="J10150" s="8">
        <f>datatable[[#This Row],[продажи_]]-datatable[[#This Row],[себестоимость_]]</f>
        <v>9.5480000000000036</v>
      </c>
      <c r="L10150"/>
    </row>
    <row r="10151" spans="2:12" x14ac:dyDescent="0.4">
      <c r="B10151" s="5" t="s">
        <v>65</v>
      </c>
      <c r="C10151" s="5" t="s">
        <v>58</v>
      </c>
      <c r="D10151" s="5" t="s">
        <v>32</v>
      </c>
      <c r="E10151" s="5" t="s">
        <v>10</v>
      </c>
      <c r="F10151" s="6">
        <v>44440</v>
      </c>
      <c r="G10151" s="6" t="str">
        <f>TEXT(datatable[[#This Row],[дата]],"ММ")</f>
        <v>09</v>
      </c>
      <c r="H10151" s="8">
        <v>19.933199999999999</v>
      </c>
      <c r="I10151" s="8">
        <v>15.479099999999999</v>
      </c>
      <c r="J10151" s="8">
        <f>datatable[[#This Row],[продажи_]]-datatable[[#This Row],[себестоимость_]]</f>
        <v>4.4541000000000004</v>
      </c>
      <c r="L10151"/>
    </row>
    <row r="10152" spans="2:12" x14ac:dyDescent="0.4">
      <c r="B10152" s="5" t="s">
        <v>65</v>
      </c>
      <c r="C10152" s="5" t="s">
        <v>58</v>
      </c>
      <c r="D10152" s="5" t="s">
        <v>32</v>
      </c>
      <c r="E10152" s="5" t="s">
        <v>10</v>
      </c>
      <c r="F10152" s="6">
        <v>44470</v>
      </c>
      <c r="G10152" s="6" t="str">
        <f>TEXT(datatable[[#This Row],[дата]],"ММ")</f>
        <v>10</v>
      </c>
      <c r="H10152" s="8">
        <v>26.0352</v>
      </c>
      <c r="I10152" s="8">
        <v>16.052400000000002</v>
      </c>
      <c r="J10152" s="8">
        <f>datatable[[#This Row],[продажи_]]-datatable[[#This Row],[себестоимость_]]</f>
        <v>9.9827999999999975</v>
      </c>
      <c r="L10152"/>
    </row>
    <row r="10153" spans="2:12" x14ac:dyDescent="0.4">
      <c r="B10153" s="5" t="s">
        <v>65</v>
      </c>
      <c r="C10153" s="5" t="s">
        <v>58</v>
      </c>
      <c r="D10153" s="5" t="s">
        <v>32</v>
      </c>
      <c r="E10153" s="5" t="s">
        <v>10</v>
      </c>
      <c r="F10153" s="6">
        <v>44501</v>
      </c>
      <c r="G10153" s="6" t="str">
        <f>TEXT(datatable[[#This Row],[дата]],"ММ")</f>
        <v>11</v>
      </c>
      <c r="H10153" s="8">
        <v>35.436800000000005</v>
      </c>
      <c r="I10153" s="8">
        <v>19.992000000000001</v>
      </c>
      <c r="J10153" s="8">
        <f>datatable[[#This Row],[продажи_]]-datatable[[#This Row],[себестоимость_]]</f>
        <v>15.444800000000004</v>
      </c>
      <c r="L10153"/>
    </row>
    <row r="10154" spans="2:12" x14ac:dyDescent="0.4">
      <c r="B10154" s="5" t="s">
        <v>65</v>
      </c>
      <c r="C10154" s="5" t="s">
        <v>58</v>
      </c>
      <c r="D10154" s="5" t="s">
        <v>32</v>
      </c>
      <c r="E10154" s="5" t="s">
        <v>10</v>
      </c>
      <c r="F10154" s="6">
        <v>44531</v>
      </c>
      <c r="G10154" s="6" t="str">
        <f>TEXT(datatable[[#This Row],[дата]],"ММ")</f>
        <v>12</v>
      </c>
      <c r="H10154" s="8">
        <v>27.2104</v>
      </c>
      <c r="I10154" s="8">
        <v>20.785800000000002</v>
      </c>
      <c r="J10154" s="8">
        <f>datatable[[#This Row],[продажи_]]-datatable[[#This Row],[себестоимость_]]</f>
        <v>6.4245999999999981</v>
      </c>
      <c r="L10154"/>
    </row>
    <row r="10155" spans="2:12" x14ac:dyDescent="0.4">
      <c r="B10155" s="5" t="s">
        <v>65</v>
      </c>
      <c r="C10155" s="5" t="s">
        <v>58</v>
      </c>
      <c r="D10155" s="5" t="s">
        <v>32</v>
      </c>
      <c r="E10155" s="5" t="s">
        <v>7</v>
      </c>
      <c r="F10155" s="6">
        <v>44197</v>
      </c>
      <c r="G10155" s="6" t="str">
        <f>TEXT(datatable[[#This Row],[дата]],"ММ")</f>
        <v>01</v>
      </c>
      <c r="H10155" s="8">
        <v>3.7450000000000001</v>
      </c>
      <c r="I10155" s="8">
        <v>1.1760000000000002</v>
      </c>
      <c r="J10155" s="8">
        <f>datatable[[#This Row],[продажи_]]-datatable[[#This Row],[себестоимость_]]</f>
        <v>2.569</v>
      </c>
      <c r="L10155"/>
    </row>
    <row r="10156" spans="2:12" x14ac:dyDescent="0.4">
      <c r="B10156" s="5" t="s">
        <v>65</v>
      </c>
      <c r="C10156" s="5" t="s">
        <v>58</v>
      </c>
      <c r="D10156" s="5" t="s">
        <v>32</v>
      </c>
      <c r="E10156" s="5" t="s">
        <v>7</v>
      </c>
      <c r="F10156" s="6">
        <v>44228</v>
      </c>
      <c r="G10156" s="6" t="str">
        <f>TEXT(datatable[[#This Row],[дата]],"ММ")</f>
        <v>02</v>
      </c>
      <c r="H10156" s="8">
        <v>4.1405000000000003</v>
      </c>
      <c r="I10156" s="8">
        <v>1.6106999999999998</v>
      </c>
      <c r="J10156" s="8">
        <f>datatable[[#This Row],[продажи_]]-datatable[[#This Row],[себестоимость_]]</f>
        <v>2.5298000000000007</v>
      </c>
      <c r="L10156"/>
    </row>
    <row r="10157" spans="2:12" x14ac:dyDescent="0.4">
      <c r="B10157" s="5" t="s">
        <v>65</v>
      </c>
      <c r="C10157" s="5" t="s">
        <v>58</v>
      </c>
      <c r="D10157" s="5" t="s">
        <v>32</v>
      </c>
      <c r="E10157" s="5" t="s">
        <v>7</v>
      </c>
      <c r="F10157" s="6">
        <v>44256</v>
      </c>
      <c r="G10157" s="6" t="str">
        <f>TEXT(datatable[[#This Row],[дата]],"ММ")</f>
        <v>03</v>
      </c>
      <c r="H10157" s="8">
        <v>5.3900000000000006</v>
      </c>
      <c r="I10157" s="8">
        <v>1.2201</v>
      </c>
      <c r="J10157" s="8">
        <f>datatable[[#This Row],[продажи_]]-datatable[[#This Row],[себестоимость_]]</f>
        <v>4.1699000000000002</v>
      </c>
      <c r="L10157"/>
    </row>
    <row r="10158" spans="2:12" x14ac:dyDescent="0.4">
      <c r="B10158" s="5" t="s">
        <v>65</v>
      </c>
      <c r="C10158" s="5" t="s">
        <v>58</v>
      </c>
      <c r="D10158" s="5" t="s">
        <v>32</v>
      </c>
      <c r="E10158" s="5" t="s">
        <v>7</v>
      </c>
      <c r="F10158" s="6">
        <v>44287</v>
      </c>
      <c r="G10158" s="6" t="str">
        <f>TEXT(datatable[[#This Row],[дата]],"ММ")</f>
        <v>04</v>
      </c>
      <c r="H10158" s="8">
        <v>6.6640000000000006</v>
      </c>
      <c r="I10158" s="8">
        <v>1.3608</v>
      </c>
      <c r="J10158" s="8">
        <f>datatable[[#This Row],[продажи_]]-datatable[[#This Row],[себестоимость_]]</f>
        <v>5.3032000000000004</v>
      </c>
      <c r="L10158"/>
    </row>
    <row r="10159" spans="2:12" x14ac:dyDescent="0.4">
      <c r="B10159" s="5" t="s">
        <v>65</v>
      </c>
      <c r="C10159" s="5" t="s">
        <v>58</v>
      </c>
      <c r="D10159" s="5" t="s">
        <v>32</v>
      </c>
      <c r="E10159" s="5" t="s">
        <v>7</v>
      </c>
      <c r="F10159" s="6">
        <v>44317</v>
      </c>
      <c r="G10159" s="6" t="str">
        <f>TEXT(datatable[[#This Row],[дата]],"ММ")</f>
        <v>05</v>
      </c>
      <c r="H10159" s="8">
        <v>4.5570000000000004</v>
      </c>
      <c r="I10159" s="8">
        <v>1.4258999999999999</v>
      </c>
      <c r="J10159" s="8">
        <f>datatable[[#This Row],[продажи_]]-datatable[[#This Row],[себестоимость_]]</f>
        <v>3.1311000000000004</v>
      </c>
      <c r="L10159"/>
    </row>
    <row r="10160" spans="2:12" x14ac:dyDescent="0.4">
      <c r="B10160" s="5" t="s">
        <v>65</v>
      </c>
      <c r="C10160" s="5" t="s">
        <v>58</v>
      </c>
      <c r="D10160" s="5" t="s">
        <v>32</v>
      </c>
      <c r="E10160" s="5" t="s">
        <v>7</v>
      </c>
      <c r="F10160" s="6">
        <v>44348</v>
      </c>
      <c r="G10160" s="6" t="str">
        <f>TEXT(datatable[[#This Row],[дата]],"ММ")</f>
        <v>06</v>
      </c>
      <c r="H10160" s="8">
        <v>3.5909999999999997</v>
      </c>
      <c r="I10160" s="8">
        <v>0.78434999999999999</v>
      </c>
      <c r="J10160" s="8">
        <f>datatable[[#This Row],[продажи_]]-datatable[[#This Row],[себестоимость_]]</f>
        <v>2.8066499999999999</v>
      </c>
      <c r="L10160"/>
    </row>
    <row r="10161" spans="2:12" x14ac:dyDescent="0.4">
      <c r="B10161" s="5" t="s">
        <v>65</v>
      </c>
      <c r="C10161" s="5" t="s">
        <v>58</v>
      </c>
      <c r="D10161" s="5" t="s">
        <v>32</v>
      </c>
      <c r="E10161" s="5" t="s">
        <v>7</v>
      </c>
      <c r="F10161" s="6">
        <v>44378</v>
      </c>
      <c r="G10161" s="6" t="str">
        <f>TEXT(datatable[[#This Row],[дата]],"ММ")</f>
        <v>07</v>
      </c>
      <c r="H10161" s="8">
        <v>3.2759999999999998</v>
      </c>
      <c r="I10161" s="8">
        <v>0.98280000000000012</v>
      </c>
      <c r="J10161" s="8">
        <f>datatable[[#This Row],[продажи_]]-datatable[[#This Row],[себестоимость_]]</f>
        <v>2.2931999999999997</v>
      </c>
      <c r="L10161"/>
    </row>
    <row r="10162" spans="2:12" x14ac:dyDescent="0.4">
      <c r="B10162" s="5" t="s">
        <v>65</v>
      </c>
      <c r="C10162" s="5" t="s">
        <v>58</v>
      </c>
      <c r="D10162" s="5" t="s">
        <v>32</v>
      </c>
      <c r="E10162" s="5" t="s">
        <v>7</v>
      </c>
      <c r="F10162" s="6">
        <v>44409</v>
      </c>
      <c r="G10162" s="6" t="str">
        <f>TEXT(datatable[[#This Row],[дата]],"ММ")</f>
        <v>08</v>
      </c>
      <c r="H10162" s="8">
        <v>3.1080000000000005</v>
      </c>
      <c r="I10162" s="8">
        <v>0.71399999999999997</v>
      </c>
      <c r="J10162" s="8">
        <f>datatable[[#This Row],[продажи_]]-datatable[[#This Row],[себестоимость_]]</f>
        <v>2.3940000000000006</v>
      </c>
      <c r="L10162"/>
    </row>
    <row r="10163" spans="2:12" x14ac:dyDescent="0.4">
      <c r="B10163" s="5" t="s">
        <v>65</v>
      </c>
      <c r="C10163" s="5" t="s">
        <v>58</v>
      </c>
      <c r="D10163" s="5" t="s">
        <v>32</v>
      </c>
      <c r="E10163" s="5" t="s">
        <v>7</v>
      </c>
      <c r="F10163" s="6">
        <v>44440</v>
      </c>
      <c r="G10163" s="6" t="str">
        <f>TEXT(datatable[[#This Row],[дата]],"ММ")</f>
        <v>09</v>
      </c>
      <c r="H10163" s="8">
        <v>3.2444999999999999</v>
      </c>
      <c r="I10163" s="8">
        <v>1.0962000000000001</v>
      </c>
      <c r="J10163" s="8">
        <f>datatable[[#This Row],[продажи_]]-datatable[[#This Row],[себестоимость_]]</f>
        <v>2.1482999999999999</v>
      </c>
      <c r="L10163"/>
    </row>
    <row r="10164" spans="2:12" x14ac:dyDescent="0.4">
      <c r="B10164" s="5" t="s">
        <v>65</v>
      </c>
      <c r="C10164" s="5" t="s">
        <v>58</v>
      </c>
      <c r="D10164" s="5" t="s">
        <v>32</v>
      </c>
      <c r="E10164" s="5" t="s">
        <v>7</v>
      </c>
      <c r="F10164" s="6">
        <v>44470</v>
      </c>
      <c r="G10164" s="6" t="str">
        <f>TEXT(datatable[[#This Row],[дата]],"ММ")</f>
        <v>10</v>
      </c>
      <c r="H10164" s="8">
        <v>4.8719999999999999</v>
      </c>
      <c r="I10164" s="8">
        <v>1.008</v>
      </c>
      <c r="J10164" s="8">
        <f>datatable[[#This Row],[продажи_]]-datatable[[#This Row],[себестоимость_]]</f>
        <v>3.8639999999999999</v>
      </c>
      <c r="L10164"/>
    </row>
    <row r="10165" spans="2:12" x14ac:dyDescent="0.4">
      <c r="B10165" s="5" t="s">
        <v>65</v>
      </c>
      <c r="C10165" s="5" t="s">
        <v>58</v>
      </c>
      <c r="D10165" s="5" t="s">
        <v>32</v>
      </c>
      <c r="E10165" s="5" t="s">
        <v>7</v>
      </c>
      <c r="F10165" s="6">
        <v>44501</v>
      </c>
      <c r="G10165" s="6" t="str">
        <f>TEXT(datatable[[#This Row],[дата]],"ММ")</f>
        <v>11</v>
      </c>
      <c r="H10165" s="8">
        <v>6.104000000000001</v>
      </c>
      <c r="I10165" s="8">
        <v>1.5624</v>
      </c>
      <c r="J10165" s="8">
        <f>datatable[[#This Row],[продажи_]]-datatable[[#This Row],[себестоимость_]]</f>
        <v>4.5416000000000007</v>
      </c>
      <c r="L10165"/>
    </row>
    <row r="10166" spans="2:12" x14ac:dyDescent="0.4">
      <c r="B10166" s="5" t="s">
        <v>65</v>
      </c>
      <c r="C10166" s="5" t="s">
        <v>58</v>
      </c>
      <c r="D10166" s="5" t="s">
        <v>32</v>
      </c>
      <c r="E10166" s="5" t="s">
        <v>7</v>
      </c>
      <c r="F10166" s="6">
        <v>44531</v>
      </c>
      <c r="G10166" s="6" t="str">
        <f>TEXT(datatable[[#This Row],[дата]],"ММ")</f>
        <v>12</v>
      </c>
      <c r="H10166" s="8">
        <v>5.2920000000000007</v>
      </c>
      <c r="I10166" s="8">
        <v>1.7051999999999998</v>
      </c>
      <c r="J10166" s="8">
        <f>datatable[[#This Row],[продажи_]]-datatable[[#This Row],[себестоимость_]]</f>
        <v>3.5868000000000011</v>
      </c>
      <c r="L10166"/>
    </row>
    <row r="10167" spans="2:12" x14ac:dyDescent="0.4">
      <c r="B10167" s="5" t="s">
        <v>65</v>
      </c>
      <c r="C10167" s="5" t="s">
        <v>58</v>
      </c>
      <c r="D10167" s="5" t="s">
        <v>32</v>
      </c>
      <c r="E10167" s="5" t="s">
        <v>7</v>
      </c>
      <c r="F10167" s="6">
        <v>44197</v>
      </c>
      <c r="G10167" s="6" t="str">
        <f>TEXT(datatable[[#This Row],[дата]],"ММ")</f>
        <v>01</v>
      </c>
      <c r="H10167" s="8">
        <v>2.7404999999999999</v>
      </c>
      <c r="I10167" s="8">
        <v>0.90200000000000002</v>
      </c>
      <c r="J10167" s="8">
        <f>datatable[[#This Row],[продажи_]]-datatable[[#This Row],[себестоимость_]]</f>
        <v>1.8384999999999998</v>
      </c>
      <c r="L10167"/>
    </row>
    <row r="10168" spans="2:12" x14ac:dyDescent="0.4">
      <c r="B10168" s="5" t="s">
        <v>65</v>
      </c>
      <c r="C10168" s="5" t="s">
        <v>58</v>
      </c>
      <c r="D10168" s="5" t="s">
        <v>32</v>
      </c>
      <c r="E10168" s="5" t="s">
        <v>7</v>
      </c>
      <c r="F10168" s="6">
        <v>44228</v>
      </c>
      <c r="G10168" s="6" t="str">
        <f>TEXT(datatable[[#This Row],[дата]],"ММ")</f>
        <v>02</v>
      </c>
      <c r="H10168" s="8">
        <v>3.6445499999999997</v>
      </c>
      <c r="I10168" s="8">
        <v>1.43</v>
      </c>
      <c r="J10168" s="8">
        <f>datatable[[#This Row],[продажи_]]-datatable[[#This Row],[себестоимость_]]</f>
        <v>2.21455</v>
      </c>
      <c r="L10168"/>
    </row>
    <row r="10169" spans="2:12" x14ac:dyDescent="0.4">
      <c r="B10169" s="5" t="s">
        <v>65</v>
      </c>
      <c r="C10169" s="5" t="s">
        <v>58</v>
      </c>
      <c r="D10169" s="5" t="s">
        <v>32</v>
      </c>
      <c r="E10169" s="5" t="s">
        <v>7</v>
      </c>
      <c r="F10169" s="6">
        <v>44256</v>
      </c>
      <c r="G10169" s="6" t="str">
        <f>TEXT(datatable[[#This Row],[дата]],"ММ")</f>
        <v>03</v>
      </c>
      <c r="H10169" s="8">
        <v>5.2919999999999998</v>
      </c>
      <c r="I10169" s="8">
        <v>1.8479999999999999</v>
      </c>
      <c r="J10169" s="8">
        <f>datatable[[#This Row],[продажи_]]-datatable[[#This Row],[себестоимость_]]</f>
        <v>3.444</v>
      </c>
      <c r="L10169"/>
    </row>
    <row r="10170" spans="2:12" x14ac:dyDescent="0.4">
      <c r="B10170" s="5" t="s">
        <v>65</v>
      </c>
      <c r="C10170" s="5" t="s">
        <v>58</v>
      </c>
      <c r="D10170" s="5" t="s">
        <v>32</v>
      </c>
      <c r="E10170" s="5" t="s">
        <v>7</v>
      </c>
      <c r="F10170" s="6">
        <v>44287</v>
      </c>
      <c r="G10170" s="6" t="str">
        <f>TEXT(datatable[[#This Row],[дата]],"ММ")</f>
        <v>04</v>
      </c>
      <c r="H10170" s="8">
        <v>4.1327999999999996</v>
      </c>
      <c r="I10170" s="8">
        <v>1.5136000000000001</v>
      </c>
      <c r="J10170" s="8">
        <f>datatable[[#This Row],[продажи_]]-datatable[[#This Row],[себестоимость_]]</f>
        <v>2.6191999999999993</v>
      </c>
      <c r="L10170"/>
    </row>
    <row r="10171" spans="2:12" x14ac:dyDescent="0.4">
      <c r="B10171" s="5" t="s">
        <v>65</v>
      </c>
      <c r="C10171" s="5" t="s">
        <v>58</v>
      </c>
      <c r="D10171" s="5" t="s">
        <v>32</v>
      </c>
      <c r="E10171" s="5" t="s">
        <v>7</v>
      </c>
      <c r="F10171" s="6">
        <v>44317</v>
      </c>
      <c r="G10171" s="6" t="str">
        <f>TEXT(datatable[[#This Row],[дата]],"ММ")</f>
        <v>05</v>
      </c>
      <c r="H10171" s="8">
        <v>5.2919999999999998</v>
      </c>
      <c r="I10171" s="8">
        <v>1.4629999999999999</v>
      </c>
      <c r="J10171" s="8">
        <f>datatable[[#This Row],[продажи_]]-datatable[[#This Row],[себестоимость_]]</f>
        <v>3.8289999999999997</v>
      </c>
      <c r="L10171"/>
    </row>
    <row r="10172" spans="2:12" x14ac:dyDescent="0.4">
      <c r="B10172" s="5" t="s">
        <v>65</v>
      </c>
      <c r="C10172" s="5" t="s">
        <v>58</v>
      </c>
      <c r="D10172" s="5" t="s">
        <v>32</v>
      </c>
      <c r="E10172" s="5" t="s">
        <v>7</v>
      </c>
      <c r="F10172" s="6">
        <v>44348</v>
      </c>
      <c r="G10172" s="6" t="str">
        <f>TEXT(datatable[[#This Row],[дата]],"ММ")</f>
        <v>06</v>
      </c>
      <c r="H10172" s="8">
        <v>2.4948000000000001</v>
      </c>
      <c r="I10172" s="8">
        <v>0.79200000000000004</v>
      </c>
      <c r="J10172" s="8">
        <f>datatable[[#This Row],[продажи_]]-datatable[[#This Row],[себестоимость_]]</f>
        <v>1.7028000000000001</v>
      </c>
      <c r="L10172"/>
    </row>
    <row r="10173" spans="2:12" x14ac:dyDescent="0.4">
      <c r="B10173" s="5" t="s">
        <v>65</v>
      </c>
      <c r="C10173" s="5" t="s">
        <v>58</v>
      </c>
      <c r="D10173" s="5" t="s">
        <v>32</v>
      </c>
      <c r="E10173" s="5" t="s">
        <v>7</v>
      </c>
      <c r="F10173" s="6">
        <v>44378</v>
      </c>
      <c r="G10173" s="6" t="str">
        <f>TEXT(datatable[[#This Row],[дата]],"ММ")</f>
        <v>07</v>
      </c>
      <c r="H10173" s="8">
        <v>2.57985</v>
      </c>
      <c r="I10173" s="8">
        <v>1.1582999999999999</v>
      </c>
      <c r="J10173" s="8">
        <f>datatable[[#This Row],[продажи_]]-datatable[[#This Row],[себестоимость_]]</f>
        <v>1.4215500000000001</v>
      </c>
      <c r="L10173"/>
    </row>
    <row r="10174" spans="2:12" x14ac:dyDescent="0.4">
      <c r="B10174" s="5" t="s">
        <v>65</v>
      </c>
      <c r="C10174" s="5" t="s">
        <v>58</v>
      </c>
      <c r="D10174" s="5" t="s">
        <v>32</v>
      </c>
      <c r="E10174" s="5" t="s">
        <v>7</v>
      </c>
      <c r="F10174" s="6">
        <v>44409</v>
      </c>
      <c r="G10174" s="6" t="str">
        <f>TEXT(datatable[[#This Row],[дата]],"ММ")</f>
        <v>08</v>
      </c>
      <c r="H10174" s="8">
        <v>2.3939999999999997</v>
      </c>
      <c r="I10174" s="8">
        <v>0.73039999999999994</v>
      </c>
      <c r="J10174" s="8">
        <f>datatable[[#This Row],[продажи_]]-datatable[[#This Row],[себестоимость_]]</f>
        <v>1.6635999999999997</v>
      </c>
      <c r="L10174"/>
    </row>
    <row r="10175" spans="2:12" x14ac:dyDescent="0.4">
      <c r="B10175" s="5" t="s">
        <v>65</v>
      </c>
      <c r="C10175" s="5" t="s">
        <v>58</v>
      </c>
      <c r="D10175" s="5" t="s">
        <v>32</v>
      </c>
      <c r="E10175" s="5" t="s">
        <v>7</v>
      </c>
      <c r="F10175" s="6">
        <v>44440</v>
      </c>
      <c r="G10175" s="6" t="str">
        <f>TEXT(datatable[[#This Row],[дата]],"ММ")</f>
        <v>09</v>
      </c>
      <c r="H10175" s="8">
        <v>2.3247</v>
      </c>
      <c r="I10175" s="8">
        <v>0.81179999999999997</v>
      </c>
      <c r="J10175" s="8">
        <f>datatable[[#This Row],[продажи_]]-datatable[[#This Row],[себестоимость_]]</f>
        <v>1.5129000000000001</v>
      </c>
      <c r="L10175"/>
    </row>
    <row r="10176" spans="2:12" x14ac:dyDescent="0.4">
      <c r="B10176" s="5" t="s">
        <v>65</v>
      </c>
      <c r="C10176" s="5" t="s">
        <v>58</v>
      </c>
      <c r="D10176" s="5" t="s">
        <v>32</v>
      </c>
      <c r="E10176" s="5" t="s">
        <v>7</v>
      </c>
      <c r="F10176" s="6">
        <v>44470</v>
      </c>
      <c r="G10176" s="6" t="str">
        <f>TEXT(datatable[[#This Row],[дата]],"ММ")</f>
        <v>10</v>
      </c>
      <c r="H10176" s="8">
        <v>3.4398000000000004</v>
      </c>
      <c r="I10176" s="8">
        <v>1.1088</v>
      </c>
      <c r="J10176" s="8">
        <f>datatable[[#This Row],[продажи_]]-datatable[[#This Row],[себестоимость_]]</f>
        <v>2.3310000000000004</v>
      </c>
      <c r="L10176"/>
    </row>
    <row r="10177" spans="2:12" x14ac:dyDescent="0.4">
      <c r="B10177" s="5" t="s">
        <v>65</v>
      </c>
      <c r="C10177" s="5" t="s">
        <v>58</v>
      </c>
      <c r="D10177" s="5" t="s">
        <v>32</v>
      </c>
      <c r="E10177" s="5" t="s">
        <v>7</v>
      </c>
      <c r="F10177" s="6">
        <v>44501</v>
      </c>
      <c r="G10177" s="6" t="str">
        <f>TEXT(datatable[[#This Row],[дата]],"ММ")</f>
        <v>11</v>
      </c>
      <c r="H10177" s="8">
        <v>4.6872000000000007</v>
      </c>
      <c r="I10177" s="8">
        <v>1.5664</v>
      </c>
      <c r="J10177" s="8">
        <f>datatable[[#This Row],[продажи_]]-datatable[[#This Row],[себестоимость_]]</f>
        <v>3.1208000000000009</v>
      </c>
      <c r="L10177"/>
    </row>
    <row r="10178" spans="2:12" x14ac:dyDescent="0.4">
      <c r="B10178" s="5" t="s">
        <v>65</v>
      </c>
      <c r="C10178" s="5" t="s">
        <v>58</v>
      </c>
      <c r="D10178" s="5" t="s">
        <v>32</v>
      </c>
      <c r="E10178" s="5" t="s">
        <v>7</v>
      </c>
      <c r="F10178" s="6">
        <v>44531</v>
      </c>
      <c r="G10178" s="6" t="str">
        <f>TEXT(datatable[[#This Row],[дата]],"ММ")</f>
        <v>12</v>
      </c>
      <c r="H10178" s="8">
        <v>4.3658999999999999</v>
      </c>
      <c r="I10178" s="8">
        <v>1.6478000000000002</v>
      </c>
      <c r="J10178" s="8">
        <f>datatable[[#This Row],[продажи_]]-datatable[[#This Row],[себестоимость_]]</f>
        <v>2.7180999999999997</v>
      </c>
      <c r="L10178"/>
    </row>
    <row r="10179" spans="2:12" x14ac:dyDescent="0.4">
      <c r="B10179" s="5" t="s">
        <v>65</v>
      </c>
      <c r="C10179" s="5" t="s">
        <v>58</v>
      </c>
      <c r="D10179" s="5" t="s">
        <v>32</v>
      </c>
      <c r="E10179" s="5" t="s">
        <v>7</v>
      </c>
      <c r="F10179" s="6">
        <v>44197</v>
      </c>
      <c r="G10179" s="6" t="str">
        <f>TEXT(datatable[[#This Row],[дата]],"ММ")</f>
        <v>01</v>
      </c>
      <c r="H10179" s="8">
        <v>0.38150000000000006</v>
      </c>
      <c r="I10179" s="8">
        <v>0.15</v>
      </c>
      <c r="J10179" s="8">
        <f>datatable[[#This Row],[продажи_]]-datatable[[#This Row],[себестоимость_]]</f>
        <v>0.23150000000000007</v>
      </c>
      <c r="L10179"/>
    </row>
    <row r="10180" spans="2:12" x14ac:dyDescent="0.4">
      <c r="B10180" s="5" t="s">
        <v>65</v>
      </c>
      <c r="C10180" s="5" t="s">
        <v>58</v>
      </c>
      <c r="D10180" s="5" t="s">
        <v>32</v>
      </c>
      <c r="E10180" s="5" t="s">
        <v>7</v>
      </c>
      <c r="F10180" s="6">
        <v>44228</v>
      </c>
      <c r="G10180" s="6" t="str">
        <f>TEXT(datatable[[#This Row],[дата]],"ММ")</f>
        <v>02</v>
      </c>
      <c r="H10180" s="8">
        <v>0.37309999999999999</v>
      </c>
      <c r="I10180" s="8">
        <v>0.19305</v>
      </c>
      <c r="J10180" s="8">
        <f>datatable[[#This Row],[продажи_]]-datatable[[#This Row],[себестоимость_]]</f>
        <v>0.18004999999999999</v>
      </c>
      <c r="L10180"/>
    </row>
    <row r="10181" spans="2:12" x14ac:dyDescent="0.4">
      <c r="B10181" s="5" t="s">
        <v>65</v>
      </c>
      <c r="C10181" s="5" t="s">
        <v>58</v>
      </c>
      <c r="D10181" s="5" t="s">
        <v>32</v>
      </c>
      <c r="E10181" s="5" t="s">
        <v>7</v>
      </c>
      <c r="F10181" s="6">
        <v>44256</v>
      </c>
      <c r="G10181" s="6" t="str">
        <f>TEXT(datatable[[#This Row],[дата]],"ММ")</f>
        <v>03</v>
      </c>
      <c r="H10181" s="8">
        <v>0.57819999999999994</v>
      </c>
      <c r="I10181" s="8">
        <v>0.1701</v>
      </c>
      <c r="J10181" s="8">
        <f>datatable[[#This Row],[продажи_]]-datatable[[#This Row],[себестоимость_]]</f>
        <v>0.40809999999999991</v>
      </c>
      <c r="L10181"/>
    </row>
    <row r="10182" spans="2:12" x14ac:dyDescent="0.4">
      <c r="B10182" s="5" t="s">
        <v>65</v>
      </c>
      <c r="C10182" s="5" t="s">
        <v>58</v>
      </c>
      <c r="D10182" s="5" t="s">
        <v>32</v>
      </c>
      <c r="E10182" s="5" t="s">
        <v>7</v>
      </c>
      <c r="F10182" s="6">
        <v>44287</v>
      </c>
      <c r="G10182" s="6" t="str">
        <f>TEXT(datatable[[#This Row],[дата]],"ММ")</f>
        <v>04</v>
      </c>
      <c r="H10182" s="8">
        <v>0.59360000000000013</v>
      </c>
      <c r="I10182" s="8">
        <v>0.22799999999999998</v>
      </c>
      <c r="J10182" s="8">
        <f>datatable[[#This Row],[продажи_]]-datatable[[#This Row],[себестоимость_]]</f>
        <v>0.36560000000000015</v>
      </c>
      <c r="L10182"/>
    </row>
    <row r="10183" spans="2:12" x14ac:dyDescent="0.4">
      <c r="B10183" s="5" t="s">
        <v>65</v>
      </c>
      <c r="C10183" s="5" t="s">
        <v>58</v>
      </c>
      <c r="D10183" s="5" t="s">
        <v>32</v>
      </c>
      <c r="E10183" s="5" t="s">
        <v>7</v>
      </c>
      <c r="F10183" s="6">
        <v>44317</v>
      </c>
      <c r="G10183" s="6" t="str">
        <f>TEXT(datatable[[#This Row],[дата]],"ММ")</f>
        <v>05</v>
      </c>
      <c r="H10183" s="8">
        <v>0.441</v>
      </c>
      <c r="I10183" s="8">
        <v>0.18059999999999998</v>
      </c>
      <c r="J10183" s="8">
        <f>datatable[[#This Row],[продажи_]]-datatable[[#This Row],[себестоимость_]]</f>
        <v>0.26040000000000002</v>
      </c>
      <c r="L10183"/>
    </row>
    <row r="10184" spans="2:12" x14ac:dyDescent="0.4">
      <c r="B10184" s="5" t="s">
        <v>65</v>
      </c>
      <c r="C10184" s="5" t="s">
        <v>58</v>
      </c>
      <c r="D10184" s="5" t="s">
        <v>32</v>
      </c>
      <c r="E10184" s="5" t="s">
        <v>7</v>
      </c>
      <c r="F10184" s="6">
        <v>44348</v>
      </c>
      <c r="G10184" s="6" t="str">
        <f>TEXT(datatable[[#This Row],[дата]],"ММ")</f>
        <v>06</v>
      </c>
      <c r="H10184" s="8">
        <v>0.29924999999999996</v>
      </c>
      <c r="I10184" s="8">
        <v>0.14445000000000002</v>
      </c>
      <c r="J10184" s="8">
        <f>datatable[[#This Row],[продажи_]]-datatable[[#This Row],[себестоимость_]]</f>
        <v>0.15479999999999994</v>
      </c>
      <c r="L10184"/>
    </row>
    <row r="10185" spans="2:12" x14ac:dyDescent="0.4">
      <c r="B10185" s="5" t="s">
        <v>65</v>
      </c>
      <c r="C10185" s="5" t="s">
        <v>58</v>
      </c>
      <c r="D10185" s="5" t="s">
        <v>32</v>
      </c>
      <c r="E10185" s="5" t="s">
        <v>7</v>
      </c>
      <c r="F10185" s="6">
        <v>44378</v>
      </c>
      <c r="G10185" s="6" t="str">
        <f>TEXT(datatable[[#This Row],[дата]],"ММ")</f>
        <v>07</v>
      </c>
      <c r="H10185" s="8">
        <v>0.31814999999999999</v>
      </c>
      <c r="I10185" s="8">
        <v>0.15795000000000001</v>
      </c>
      <c r="J10185" s="8">
        <f>datatable[[#This Row],[продажи_]]-datatable[[#This Row],[себестоимость_]]</f>
        <v>0.16019999999999998</v>
      </c>
      <c r="L10185"/>
    </row>
    <row r="10186" spans="2:12" x14ac:dyDescent="0.4">
      <c r="B10186" s="5" t="s">
        <v>65</v>
      </c>
      <c r="C10186" s="5" t="s">
        <v>58</v>
      </c>
      <c r="D10186" s="5" t="s">
        <v>32</v>
      </c>
      <c r="E10186" s="5" t="s">
        <v>7</v>
      </c>
      <c r="F10186" s="6">
        <v>44409</v>
      </c>
      <c r="G10186" s="6" t="str">
        <f>TEXT(datatable[[#This Row],[дата]],"ММ")</f>
        <v>08</v>
      </c>
      <c r="H10186" s="8">
        <v>0.26040000000000002</v>
      </c>
      <c r="I10186" s="8">
        <v>0.11879999999999999</v>
      </c>
      <c r="J10186" s="8">
        <f>datatable[[#This Row],[продажи_]]-datatable[[#This Row],[себестоимость_]]</f>
        <v>0.14160000000000003</v>
      </c>
      <c r="L10186"/>
    </row>
    <row r="10187" spans="2:12" x14ac:dyDescent="0.4">
      <c r="B10187" s="5" t="s">
        <v>65</v>
      </c>
      <c r="C10187" s="5" t="s">
        <v>58</v>
      </c>
      <c r="D10187" s="5" t="s">
        <v>32</v>
      </c>
      <c r="E10187" s="5" t="s">
        <v>7</v>
      </c>
      <c r="F10187" s="6">
        <v>44440</v>
      </c>
      <c r="G10187" s="6" t="str">
        <f>TEXT(datatable[[#This Row],[дата]],"ММ")</f>
        <v>09</v>
      </c>
      <c r="H10187" s="8">
        <v>0.2646</v>
      </c>
      <c r="I10187" s="8">
        <v>0.15795000000000001</v>
      </c>
      <c r="J10187" s="8">
        <f>datatable[[#This Row],[продажи_]]-datatable[[#This Row],[себестоимость_]]</f>
        <v>0.10664999999999999</v>
      </c>
      <c r="L10187"/>
    </row>
    <row r="10188" spans="2:12" x14ac:dyDescent="0.4">
      <c r="B10188" s="5" t="s">
        <v>65</v>
      </c>
      <c r="C10188" s="5" t="s">
        <v>58</v>
      </c>
      <c r="D10188" s="5" t="s">
        <v>32</v>
      </c>
      <c r="E10188" s="5" t="s">
        <v>7</v>
      </c>
      <c r="F10188" s="6">
        <v>44470</v>
      </c>
      <c r="G10188" s="6" t="str">
        <f>TEXT(datatable[[#This Row],[дата]],"ММ")</f>
        <v>10</v>
      </c>
      <c r="H10188" s="8">
        <v>0.49559999999999993</v>
      </c>
      <c r="I10188" s="8">
        <v>0.14580000000000001</v>
      </c>
      <c r="J10188" s="8">
        <f>datatable[[#This Row],[продажи_]]-datatable[[#This Row],[себестоимость_]]</f>
        <v>0.34979999999999989</v>
      </c>
      <c r="L10188"/>
    </row>
    <row r="10189" spans="2:12" x14ac:dyDescent="0.4">
      <c r="B10189" s="5" t="s">
        <v>65</v>
      </c>
      <c r="C10189" s="5" t="s">
        <v>58</v>
      </c>
      <c r="D10189" s="5" t="s">
        <v>32</v>
      </c>
      <c r="E10189" s="5" t="s">
        <v>7</v>
      </c>
      <c r="F10189" s="6">
        <v>44501</v>
      </c>
      <c r="G10189" s="6" t="str">
        <f>TEXT(datatable[[#This Row],[дата]],"ММ")</f>
        <v>11</v>
      </c>
      <c r="H10189" s="8">
        <v>0.58240000000000003</v>
      </c>
      <c r="I10189" s="8">
        <v>0.25919999999999999</v>
      </c>
      <c r="J10189" s="8">
        <f>datatable[[#This Row],[продажи_]]-datatable[[#This Row],[себестоимость_]]</f>
        <v>0.32320000000000004</v>
      </c>
      <c r="L10189"/>
    </row>
    <row r="10190" spans="2:12" x14ac:dyDescent="0.4">
      <c r="B10190" s="5" t="s">
        <v>65</v>
      </c>
      <c r="C10190" s="5" t="s">
        <v>58</v>
      </c>
      <c r="D10190" s="5" t="s">
        <v>32</v>
      </c>
      <c r="E10190" s="5" t="s">
        <v>7</v>
      </c>
      <c r="F10190" s="6">
        <v>44531</v>
      </c>
      <c r="G10190" s="6" t="str">
        <f>TEXT(datatable[[#This Row],[дата]],"ММ")</f>
        <v>12</v>
      </c>
      <c r="H10190" s="8">
        <v>0.54880000000000007</v>
      </c>
      <c r="I10190" s="8">
        <v>0.1701</v>
      </c>
      <c r="J10190" s="8">
        <f>datatable[[#This Row],[продажи_]]-datatable[[#This Row],[себестоимость_]]</f>
        <v>0.37870000000000004</v>
      </c>
      <c r="L10190"/>
    </row>
    <row r="10191" spans="2:12" x14ac:dyDescent="0.4">
      <c r="B10191" s="5" t="s">
        <v>65</v>
      </c>
      <c r="C10191" s="5" t="s">
        <v>58</v>
      </c>
      <c r="D10191" s="5" t="s">
        <v>32</v>
      </c>
      <c r="E10191" s="5" t="s">
        <v>7</v>
      </c>
      <c r="F10191" s="6">
        <v>44197</v>
      </c>
      <c r="G10191" s="6" t="str">
        <f>TEXT(datatable[[#This Row],[дата]],"ММ")</f>
        <v>01</v>
      </c>
      <c r="H10191" s="8">
        <v>7.0400000000000009</v>
      </c>
      <c r="I10191" s="8">
        <v>2.871</v>
      </c>
      <c r="J10191" s="8">
        <f>datatable[[#This Row],[продажи_]]-datatable[[#This Row],[себестоимость_]]</f>
        <v>4.1690000000000005</v>
      </c>
      <c r="L10191"/>
    </row>
    <row r="10192" spans="2:12" x14ac:dyDescent="0.4">
      <c r="B10192" s="5" t="s">
        <v>65</v>
      </c>
      <c r="C10192" s="5" t="s">
        <v>58</v>
      </c>
      <c r="D10192" s="5" t="s">
        <v>32</v>
      </c>
      <c r="E10192" s="5" t="s">
        <v>7</v>
      </c>
      <c r="F10192" s="6">
        <v>44228</v>
      </c>
      <c r="G10192" s="6" t="str">
        <f>TEXT(datatable[[#This Row],[дата]],"ММ")</f>
        <v>02</v>
      </c>
      <c r="H10192" s="8">
        <v>7.5712000000000002</v>
      </c>
      <c r="I10192" s="8">
        <v>3.9208000000000003</v>
      </c>
      <c r="J10192" s="8">
        <f>datatable[[#This Row],[продажи_]]-datatable[[#This Row],[себестоимость_]]</f>
        <v>3.6503999999999999</v>
      </c>
      <c r="L10192"/>
    </row>
    <row r="10193" spans="2:12" x14ac:dyDescent="0.4">
      <c r="B10193" s="5" t="s">
        <v>65</v>
      </c>
      <c r="C10193" s="5" t="s">
        <v>58</v>
      </c>
      <c r="D10193" s="5" t="s">
        <v>32</v>
      </c>
      <c r="E10193" s="5" t="s">
        <v>7</v>
      </c>
      <c r="F10193" s="6">
        <v>44256</v>
      </c>
      <c r="G10193" s="6" t="str">
        <f>TEXT(datatable[[#This Row],[дата]],"ММ")</f>
        <v>03</v>
      </c>
      <c r="H10193" s="8">
        <v>7.6160000000000005</v>
      </c>
      <c r="I10193" s="8">
        <v>3.8164000000000002</v>
      </c>
      <c r="J10193" s="8">
        <f>datatable[[#This Row],[продажи_]]-datatable[[#This Row],[себестоимость_]]</f>
        <v>3.7996000000000003</v>
      </c>
      <c r="L10193"/>
    </row>
    <row r="10194" spans="2:12" x14ac:dyDescent="0.4">
      <c r="B10194" s="5" t="s">
        <v>65</v>
      </c>
      <c r="C10194" s="5" t="s">
        <v>58</v>
      </c>
      <c r="D10194" s="5" t="s">
        <v>32</v>
      </c>
      <c r="E10194" s="5" t="s">
        <v>7</v>
      </c>
      <c r="F10194" s="6">
        <v>44287</v>
      </c>
      <c r="G10194" s="6" t="str">
        <f>TEXT(datatable[[#This Row],[дата]],"ММ")</f>
        <v>04</v>
      </c>
      <c r="H10194" s="8">
        <v>11.366400000000001</v>
      </c>
      <c r="I10194" s="8">
        <v>4.1295999999999999</v>
      </c>
      <c r="J10194" s="8">
        <f>datatable[[#This Row],[продажи_]]-datatable[[#This Row],[себестоимость_]]</f>
        <v>7.2368000000000006</v>
      </c>
      <c r="L10194"/>
    </row>
    <row r="10195" spans="2:12" x14ac:dyDescent="0.4">
      <c r="B10195" s="5" t="s">
        <v>65</v>
      </c>
      <c r="C10195" s="5" t="s">
        <v>58</v>
      </c>
      <c r="D10195" s="5" t="s">
        <v>32</v>
      </c>
      <c r="E10195" s="5" t="s">
        <v>7</v>
      </c>
      <c r="F10195" s="6">
        <v>44317</v>
      </c>
      <c r="G10195" s="6" t="str">
        <f>TEXT(datatable[[#This Row],[дата]],"ММ")</f>
        <v>05</v>
      </c>
      <c r="H10195" s="8">
        <v>8.8704000000000001</v>
      </c>
      <c r="I10195" s="8">
        <v>3.6946000000000008</v>
      </c>
      <c r="J10195" s="8">
        <f>datatable[[#This Row],[продажи_]]-datatable[[#This Row],[себестоимость_]]</f>
        <v>5.1757999999999988</v>
      </c>
      <c r="L10195"/>
    </row>
    <row r="10196" spans="2:12" x14ac:dyDescent="0.4">
      <c r="B10196" s="5" t="s">
        <v>65</v>
      </c>
      <c r="C10196" s="5" t="s">
        <v>58</v>
      </c>
      <c r="D10196" s="5" t="s">
        <v>32</v>
      </c>
      <c r="E10196" s="5" t="s">
        <v>7</v>
      </c>
      <c r="F10196" s="6">
        <v>44348</v>
      </c>
      <c r="G10196" s="6" t="str">
        <f>TEXT(datatable[[#This Row],[дата]],"ММ")</f>
        <v>06</v>
      </c>
      <c r="H10196" s="8">
        <v>5.1264000000000003</v>
      </c>
      <c r="I10196" s="8">
        <v>2.2445999999999997</v>
      </c>
      <c r="J10196" s="8">
        <f>datatable[[#This Row],[продажи_]]-datatable[[#This Row],[себестоимость_]]</f>
        <v>2.8818000000000006</v>
      </c>
      <c r="L10196"/>
    </row>
    <row r="10197" spans="2:12" x14ac:dyDescent="0.4">
      <c r="B10197" s="5" t="s">
        <v>65</v>
      </c>
      <c r="C10197" s="5" t="s">
        <v>58</v>
      </c>
      <c r="D10197" s="5" t="s">
        <v>32</v>
      </c>
      <c r="E10197" s="5" t="s">
        <v>7</v>
      </c>
      <c r="F10197" s="6">
        <v>44378</v>
      </c>
      <c r="G10197" s="6" t="str">
        <f>TEXT(datatable[[#This Row],[дата]],"ММ")</f>
        <v>07</v>
      </c>
      <c r="H10197" s="8">
        <v>6.8543999999999992</v>
      </c>
      <c r="I10197" s="8">
        <v>2.1141000000000001</v>
      </c>
      <c r="J10197" s="8">
        <f>datatable[[#This Row],[продажи_]]-datatable[[#This Row],[себестоимость_]]</f>
        <v>4.7402999999999995</v>
      </c>
      <c r="L10197"/>
    </row>
    <row r="10198" spans="2:12" x14ac:dyDescent="0.4">
      <c r="B10198" s="5" t="s">
        <v>65</v>
      </c>
      <c r="C10198" s="5" t="s">
        <v>58</v>
      </c>
      <c r="D10198" s="5" t="s">
        <v>32</v>
      </c>
      <c r="E10198" s="5" t="s">
        <v>7</v>
      </c>
      <c r="F10198" s="6">
        <v>44409</v>
      </c>
      <c r="G10198" s="6" t="str">
        <f>TEXT(datatable[[#This Row],[дата]],"ММ")</f>
        <v>08</v>
      </c>
      <c r="H10198" s="8">
        <v>5.9391999999999996</v>
      </c>
      <c r="I10198" s="8">
        <v>2.1576</v>
      </c>
      <c r="J10198" s="8">
        <f>datatable[[#This Row],[продажи_]]-datatable[[#This Row],[себестоимость_]]</f>
        <v>3.7815999999999996</v>
      </c>
      <c r="L10198"/>
    </row>
    <row r="10199" spans="2:12" x14ac:dyDescent="0.4">
      <c r="B10199" s="5" t="s">
        <v>65</v>
      </c>
      <c r="C10199" s="5" t="s">
        <v>58</v>
      </c>
      <c r="D10199" s="5" t="s">
        <v>32</v>
      </c>
      <c r="E10199" s="5" t="s">
        <v>7</v>
      </c>
      <c r="F10199" s="6">
        <v>44440</v>
      </c>
      <c r="G10199" s="6" t="str">
        <f>TEXT(datatable[[#This Row],[дата]],"ММ")</f>
        <v>09</v>
      </c>
      <c r="H10199" s="8">
        <v>6.6815999999999995</v>
      </c>
      <c r="I10199" s="8">
        <v>2.7404999999999999</v>
      </c>
      <c r="J10199" s="8">
        <f>datatable[[#This Row],[продажи_]]-datatable[[#This Row],[себестоимость_]]</f>
        <v>3.9410999999999996</v>
      </c>
      <c r="L10199"/>
    </row>
    <row r="10200" spans="2:12" x14ac:dyDescent="0.4">
      <c r="B10200" s="5" t="s">
        <v>65</v>
      </c>
      <c r="C10200" s="5" t="s">
        <v>58</v>
      </c>
      <c r="D10200" s="5" t="s">
        <v>32</v>
      </c>
      <c r="E10200" s="5" t="s">
        <v>7</v>
      </c>
      <c r="F10200" s="6">
        <v>44470</v>
      </c>
      <c r="G10200" s="6" t="str">
        <f>TEXT(datatable[[#This Row],[дата]],"ММ")</f>
        <v>10</v>
      </c>
      <c r="H10200" s="8">
        <v>6.5279999999999996</v>
      </c>
      <c r="I10200" s="8">
        <v>3.5495999999999999</v>
      </c>
      <c r="J10200" s="8">
        <f>datatable[[#This Row],[продажи_]]-datatable[[#This Row],[себестоимость_]]</f>
        <v>2.9783999999999997</v>
      </c>
      <c r="L10200"/>
    </row>
    <row r="10201" spans="2:12" x14ac:dyDescent="0.4">
      <c r="B10201" s="5" t="s">
        <v>65</v>
      </c>
      <c r="C10201" s="5" t="s">
        <v>58</v>
      </c>
      <c r="D10201" s="5" t="s">
        <v>32</v>
      </c>
      <c r="E10201" s="5" t="s">
        <v>7</v>
      </c>
      <c r="F10201" s="6">
        <v>44501</v>
      </c>
      <c r="G10201" s="6" t="str">
        <f>TEXT(datatable[[#This Row],[дата]],"ММ")</f>
        <v>11</v>
      </c>
      <c r="H10201" s="8">
        <v>11.571199999999999</v>
      </c>
      <c r="I10201" s="8">
        <v>5.5215999999999994</v>
      </c>
      <c r="J10201" s="8">
        <f>datatable[[#This Row],[продажи_]]-datatable[[#This Row],[себестоимость_]]</f>
        <v>6.0495999999999999</v>
      </c>
      <c r="L10201"/>
    </row>
    <row r="10202" spans="2:12" x14ac:dyDescent="0.4">
      <c r="B10202" s="5" t="s">
        <v>65</v>
      </c>
      <c r="C10202" s="5" t="s">
        <v>58</v>
      </c>
      <c r="D10202" s="5" t="s">
        <v>32</v>
      </c>
      <c r="E10202" s="5" t="s">
        <v>7</v>
      </c>
      <c r="F10202" s="6">
        <v>44531</v>
      </c>
      <c r="G10202" s="6" t="str">
        <f>TEXT(datatable[[#This Row],[дата]],"ММ")</f>
        <v>12</v>
      </c>
      <c r="H10202" s="8">
        <v>8.6016000000000012</v>
      </c>
      <c r="I10202" s="8">
        <v>4.8314000000000004</v>
      </c>
      <c r="J10202" s="8">
        <f>datatable[[#This Row],[продажи_]]-datatable[[#This Row],[себестоимость_]]</f>
        <v>3.7702000000000009</v>
      </c>
      <c r="L10202"/>
    </row>
    <row r="10203" spans="2:12" x14ac:dyDescent="0.4">
      <c r="B10203" s="5" t="s">
        <v>65</v>
      </c>
      <c r="C10203" s="5" t="s">
        <v>58</v>
      </c>
      <c r="D10203" s="5" t="s">
        <v>32</v>
      </c>
      <c r="E10203" s="5" t="s">
        <v>7</v>
      </c>
      <c r="F10203" s="6">
        <v>44197</v>
      </c>
      <c r="G10203" s="6" t="str">
        <f>TEXT(datatable[[#This Row],[дата]],"ММ")</f>
        <v>01</v>
      </c>
      <c r="H10203" s="8">
        <v>4.9819999999999993</v>
      </c>
      <c r="I10203" s="8">
        <v>1.855</v>
      </c>
      <c r="J10203" s="8">
        <f>datatable[[#This Row],[продажи_]]-datatable[[#This Row],[себестоимость_]]</f>
        <v>3.1269999999999993</v>
      </c>
      <c r="L10203"/>
    </row>
    <row r="10204" spans="2:12" x14ac:dyDescent="0.4">
      <c r="B10204" s="5" t="s">
        <v>65</v>
      </c>
      <c r="C10204" s="5" t="s">
        <v>58</v>
      </c>
      <c r="D10204" s="5" t="s">
        <v>32</v>
      </c>
      <c r="E10204" s="5" t="s">
        <v>7</v>
      </c>
      <c r="F10204" s="6">
        <v>44228</v>
      </c>
      <c r="G10204" s="6" t="str">
        <f>TEXT(datatable[[#This Row],[дата]],"ММ")</f>
        <v>02</v>
      </c>
      <c r="H10204" s="8">
        <v>6.7522000000000002</v>
      </c>
      <c r="I10204" s="8">
        <v>2.2977499999999997</v>
      </c>
      <c r="J10204" s="8">
        <f>datatable[[#This Row],[продажи_]]-datatable[[#This Row],[себестоимость_]]</f>
        <v>4.4544500000000005</v>
      </c>
      <c r="L10204"/>
    </row>
    <row r="10205" spans="2:12" x14ac:dyDescent="0.4">
      <c r="B10205" s="5" t="s">
        <v>65</v>
      </c>
      <c r="C10205" s="5" t="s">
        <v>58</v>
      </c>
      <c r="D10205" s="5" t="s">
        <v>32</v>
      </c>
      <c r="E10205" s="5" t="s">
        <v>7</v>
      </c>
      <c r="F10205" s="6">
        <v>44256</v>
      </c>
      <c r="G10205" s="6" t="str">
        <f>TEXT(datatable[[#This Row],[дата]],"ММ")</f>
        <v>03</v>
      </c>
      <c r="H10205" s="8">
        <v>8.6814</v>
      </c>
      <c r="I10205" s="8">
        <v>2.6215000000000002</v>
      </c>
      <c r="J10205" s="8">
        <f>datatable[[#This Row],[продажи_]]-datatable[[#This Row],[себестоимость_]]</f>
        <v>6.0598999999999998</v>
      </c>
      <c r="L10205"/>
    </row>
    <row r="10206" spans="2:12" x14ac:dyDescent="0.4">
      <c r="B10206" s="5" t="s">
        <v>65</v>
      </c>
      <c r="C10206" s="5" t="s">
        <v>58</v>
      </c>
      <c r="D10206" s="5" t="s">
        <v>32</v>
      </c>
      <c r="E10206" s="5" t="s">
        <v>7</v>
      </c>
      <c r="F10206" s="6">
        <v>44287</v>
      </c>
      <c r="G10206" s="6" t="str">
        <f>TEXT(datatable[[#This Row],[дата]],"ММ")</f>
        <v>04</v>
      </c>
      <c r="H10206" s="8">
        <v>6.7840000000000007</v>
      </c>
      <c r="I10206" s="8">
        <v>2.5200000000000005</v>
      </c>
      <c r="J10206" s="8">
        <f>datatable[[#This Row],[продажи_]]-datatable[[#This Row],[себестоимость_]]</f>
        <v>4.2640000000000002</v>
      </c>
      <c r="L10206"/>
    </row>
    <row r="10207" spans="2:12" x14ac:dyDescent="0.4">
      <c r="B10207" s="5" t="s">
        <v>65</v>
      </c>
      <c r="C10207" s="5" t="s">
        <v>58</v>
      </c>
      <c r="D10207" s="5" t="s">
        <v>32</v>
      </c>
      <c r="E10207" s="5" t="s">
        <v>7</v>
      </c>
      <c r="F10207" s="6">
        <v>44317</v>
      </c>
      <c r="G10207" s="6" t="str">
        <f>TEXT(datatable[[#This Row],[дата]],"ММ")</f>
        <v>05</v>
      </c>
      <c r="H10207" s="8">
        <v>6.6779999999999999</v>
      </c>
      <c r="I10207" s="8">
        <v>2.0825</v>
      </c>
      <c r="J10207" s="8">
        <f>datatable[[#This Row],[продажи_]]-datatable[[#This Row],[себестоимость_]]</f>
        <v>4.5954999999999995</v>
      </c>
      <c r="L10207"/>
    </row>
    <row r="10208" spans="2:12" x14ac:dyDescent="0.4">
      <c r="B10208" s="5" t="s">
        <v>65</v>
      </c>
      <c r="C10208" s="5" t="s">
        <v>58</v>
      </c>
      <c r="D10208" s="5" t="s">
        <v>32</v>
      </c>
      <c r="E10208" s="5" t="s">
        <v>7</v>
      </c>
      <c r="F10208" s="6">
        <v>44348</v>
      </c>
      <c r="G10208" s="6" t="str">
        <f>TEXT(datatable[[#This Row],[дата]],"ММ")</f>
        <v>06</v>
      </c>
      <c r="H10208" s="8">
        <v>4.9608000000000008</v>
      </c>
      <c r="I10208" s="8">
        <v>1.6065</v>
      </c>
      <c r="J10208" s="8">
        <f>datatable[[#This Row],[продажи_]]-datatable[[#This Row],[себестоимость_]]</f>
        <v>3.3543000000000007</v>
      </c>
      <c r="L10208"/>
    </row>
    <row r="10209" spans="2:12" x14ac:dyDescent="0.4">
      <c r="B10209" s="5" t="s">
        <v>65</v>
      </c>
      <c r="C10209" s="5" t="s">
        <v>58</v>
      </c>
      <c r="D10209" s="5" t="s">
        <v>32</v>
      </c>
      <c r="E10209" s="5" t="s">
        <v>7</v>
      </c>
      <c r="F10209" s="6">
        <v>44378</v>
      </c>
      <c r="G10209" s="6" t="str">
        <f>TEXT(datatable[[#This Row],[дата]],"ММ")</f>
        <v>07</v>
      </c>
      <c r="H10209" s="8">
        <v>4.4838000000000005</v>
      </c>
      <c r="I10209" s="8">
        <v>1.6537500000000001</v>
      </c>
      <c r="J10209" s="8">
        <f>datatable[[#This Row],[продажи_]]-datatable[[#This Row],[себестоимость_]]</f>
        <v>2.8300500000000004</v>
      </c>
      <c r="L10209"/>
    </row>
    <row r="10210" spans="2:12" x14ac:dyDescent="0.4">
      <c r="B10210" s="5" t="s">
        <v>65</v>
      </c>
      <c r="C10210" s="5" t="s">
        <v>58</v>
      </c>
      <c r="D10210" s="5" t="s">
        <v>32</v>
      </c>
      <c r="E10210" s="5" t="s">
        <v>7</v>
      </c>
      <c r="F10210" s="6">
        <v>44409</v>
      </c>
      <c r="G10210" s="6" t="str">
        <f>TEXT(datatable[[#This Row],[дата]],"ММ")</f>
        <v>08</v>
      </c>
      <c r="H10210" s="8">
        <v>4.6640000000000006</v>
      </c>
      <c r="I10210" s="8">
        <v>1.2740000000000002</v>
      </c>
      <c r="J10210" s="8">
        <f>datatable[[#This Row],[продажи_]]-datatable[[#This Row],[себестоимость_]]</f>
        <v>3.3900000000000006</v>
      </c>
      <c r="L10210"/>
    </row>
    <row r="10211" spans="2:12" x14ac:dyDescent="0.4">
      <c r="B10211" s="5" t="s">
        <v>65</v>
      </c>
      <c r="C10211" s="5" t="s">
        <v>58</v>
      </c>
      <c r="D10211" s="5" t="s">
        <v>32</v>
      </c>
      <c r="E10211" s="5" t="s">
        <v>7</v>
      </c>
      <c r="F10211" s="6">
        <v>44440</v>
      </c>
      <c r="G10211" s="6" t="str">
        <f>TEXT(datatable[[#This Row],[дата]],"ММ")</f>
        <v>09</v>
      </c>
      <c r="H10211" s="8">
        <v>4.3407000000000009</v>
      </c>
      <c r="I10211" s="8">
        <v>1.4804999999999999</v>
      </c>
      <c r="J10211" s="8">
        <f>datatable[[#This Row],[продажи_]]-datatable[[#This Row],[себестоимость_]]</f>
        <v>2.8602000000000007</v>
      </c>
      <c r="L10211"/>
    </row>
    <row r="10212" spans="2:12" x14ac:dyDescent="0.4">
      <c r="B10212" s="5" t="s">
        <v>65</v>
      </c>
      <c r="C10212" s="5" t="s">
        <v>58</v>
      </c>
      <c r="D10212" s="5" t="s">
        <v>32</v>
      </c>
      <c r="E10212" s="5" t="s">
        <v>7</v>
      </c>
      <c r="F10212" s="6">
        <v>44470</v>
      </c>
      <c r="G10212" s="6" t="str">
        <f>TEXT(datatable[[#This Row],[дата]],"ММ")</f>
        <v>10</v>
      </c>
      <c r="H10212" s="8">
        <v>7.5048000000000004</v>
      </c>
      <c r="I10212" s="8">
        <v>1.7010000000000003</v>
      </c>
      <c r="J10212" s="8">
        <f>datatable[[#This Row],[продажи_]]-datatable[[#This Row],[себестоимость_]]</f>
        <v>5.8037999999999998</v>
      </c>
      <c r="L10212"/>
    </row>
    <row r="10213" spans="2:12" x14ac:dyDescent="0.4">
      <c r="B10213" s="5" t="s">
        <v>65</v>
      </c>
      <c r="C10213" s="5" t="s">
        <v>58</v>
      </c>
      <c r="D10213" s="5" t="s">
        <v>32</v>
      </c>
      <c r="E10213" s="5" t="s">
        <v>7</v>
      </c>
      <c r="F10213" s="6">
        <v>44501</v>
      </c>
      <c r="G10213" s="6" t="str">
        <f>TEXT(datatable[[#This Row],[дата]],"ММ")</f>
        <v>11</v>
      </c>
      <c r="H10213" s="8">
        <v>9.6671999999999993</v>
      </c>
      <c r="I10213" s="8">
        <v>2.6320000000000001</v>
      </c>
      <c r="J10213" s="8">
        <f>datatable[[#This Row],[продажи_]]-datatable[[#This Row],[себестоимость_]]</f>
        <v>7.0351999999999997</v>
      </c>
      <c r="L10213"/>
    </row>
    <row r="10214" spans="2:12" x14ac:dyDescent="0.4">
      <c r="B10214" s="5" t="s">
        <v>65</v>
      </c>
      <c r="C10214" s="5" t="s">
        <v>58</v>
      </c>
      <c r="D10214" s="5" t="s">
        <v>32</v>
      </c>
      <c r="E10214" s="5" t="s">
        <v>7</v>
      </c>
      <c r="F10214" s="6">
        <v>44531</v>
      </c>
      <c r="G10214" s="6" t="str">
        <f>TEXT(datatable[[#This Row],[дата]],"ММ")</f>
        <v>12</v>
      </c>
      <c r="H10214" s="8">
        <v>7.7168000000000001</v>
      </c>
      <c r="I10214" s="8">
        <v>2.2540000000000004</v>
      </c>
      <c r="J10214" s="8">
        <f>datatable[[#This Row],[продажи_]]-datatable[[#This Row],[себестоимость_]]</f>
        <v>5.4627999999999997</v>
      </c>
      <c r="L10214"/>
    </row>
    <row r="10215" spans="2:12" x14ac:dyDescent="0.4">
      <c r="B10215" s="5" t="s">
        <v>65</v>
      </c>
      <c r="C10215" s="5" t="s">
        <v>58</v>
      </c>
      <c r="D10215" s="5" t="s">
        <v>32</v>
      </c>
      <c r="E10215" s="5" t="s">
        <v>7</v>
      </c>
      <c r="F10215" s="6">
        <v>44197</v>
      </c>
      <c r="G10215" s="6" t="str">
        <f>TEXT(datatable[[#This Row],[дата]],"ММ")</f>
        <v>01</v>
      </c>
      <c r="H10215" s="8">
        <v>2.016</v>
      </c>
      <c r="I10215" s="8">
        <v>0.92</v>
      </c>
      <c r="J10215" s="8">
        <f>datatable[[#This Row],[продажи_]]-datatable[[#This Row],[себестоимость_]]</f>
        <v>1.0960000000000001</v>
      </c>
      <c r="L10215"/>
    </row>
    <row r="10216" spans="2:12" x14ac:dyDescent="0.4">
      <c r="B10216" s="5" t="s">
        <v>65</v>
      </c>
      <c r="C10216" s="5" t="s">
        <v>58</v>
      </c>
      <c r="D10216" s="5" t="s">
        <v>32</v>
      </c>
      <c r="E10216" s="5" t="s">
        <v>7</v>
      </c>
      <c r="F10216" s="6">
        <v>44228</v>
      </c>
      <c r="G10216" s="6" t="str">
        <f>TEXT(datatable[[#This Row],[дата]],"ММ")</f>
        <v>02</v>
      </c>
      <c r="H10216" s="8">
        <v>2.5583999999999998</v>
      </c>
      <c r="I10216" s="8">
        <v>1.4040000000000001</v>
      </c>
      <c r="J10216" s="8">
        <f>datatable[[#This Row],[продажи_]]-datatable[[#This Row],[себестоимость_]]</f>
        <v>1.1543999999999996</v>
      </c>
      <c r="L10216"/>
    </row>
    <row r="10217" spans="2:12" x14ac:dyDescent="0.4">
      <c r="B10217" s="5" t="s">
        <v>65</v>
      </c>
      <c r="C10217" s="5" t="s">
        <v>58</v>
      </c>
      <c r="D10217" s="5" t="s">
        <v>32</v>
      </c>
      <c r="E10217" s="5" t="s">
        <v>7</v>
      </c>
      <c r="F10217" s="6">
        <v>44256</v>
      </c>
      <c r="G10217" s="6" t="str">
        <f>TEXT(datatable[[#This Row],[дата]],"ММ")</f>
        <v>03</v>
      </c>
      <c r="H10217" s="8">
        <v>3.3264</v>
      </c>
      <c r="I10217" s="8">
        <v>1.4700000000000002</v>
      </c>
      <c r="J10217" s="8">
        <f>datatable[[#This Row],[продажи_]]-datatable[[#This Row],[себестоимость_]]</f>
        <v>1.8563999999999998</v>
      </c>
      <c r="L10217"/>
    </row>
    <row r="10218" spans="2:12" x14ac:dyDescent="0.4">
      <c r="B10218" s="5" t="s">
        <v>65</v>
      </c>
      <c r="C10218" s="5" t="s">
        <v>58</v>
      </c>
      <c r="D10218" s="5" t="s">
        <v>32</v>
      </c>
      <c r="E10218" s="5" t="s">
        <v>7</v>
      </c>
      <c r="F10218" s="6">
        <v>44287</v>
      </c>
      <c r="G10218" s="6" t="str">
        <f>TEXT(datatable[[#This Row],[дата]],"ММ")</f>
        <v>04</v>
      </c>
      <c r="H10218" s="8">
        <v>3.6095999999999995</v>
      </c>
      <c r="I10218" s="8">
        <v>1.4880000000000002</v>
      </c>
      <c r="J10218" s="8">
        <f>datatable[[#This Row],[продажи_]]-datatable[[#This Row],[себестоимость_]]</f>
        <v>2.121599999999999</v>
      </c>
      <c r="L10218"/>
    </row>
    <row r="10219" spans="2:12" x14ac:dyDescent="0.4">
      <c r="B10219" s="5" t="s">
        <v>65</v>
      </c>
      <c r="C10219" s="5" t="s">
        <v>58</v>
      </c>
      <c r="D10219" s="5" t="s">
        <v>32</v>
      </c>
      <c r="E10219" s="5" t="s">
        <v>7</v>
      </c>
      <c r="F10219" s="6">
        <v>44317</v>
      </c>
      <c r="G10219" s="6" t="str">
        <f>TEXT(datatable[[#This Row],[дата]],"ММ")</f>
        <v>05</v>
      </c>
      <c r="H10219" s="8">
        <v>3.0575999999999999</v>
      </c>
      <c r="I10219" s="8">
        <v>1.5960000000000001</v>
      </c>
      <c r="J10219" s="8">
        <f>datatable[[#This Row],[продажи_]]-datatable[[#This Row],[себестоимость_]]</f>
        <v>1.4615999999999998</v>
      </c>
      <c r="L10219"/>
    </row>
    <row r="10220" spans="2:12" x14ac:dyDescent="0.4">
      <c r="B10220" s="5" t="s">
        <v>65</v>
      </c>
      <c r="C10220" s="5" t="s">
        <v>58</v>
      </c>
      <c r="D10220" s="5" t="s">
        <v>32</v>
      </c>
      <c r="E10220" s="5" t="s">
        <v>7</v>
      </c>
      <c r="F10220" s="6">
        <v>44348</v>
      </c>
      <c r="G10220" s="6" t="str">
        <f>TEXT(datatable[[#This Row],[дата]],"ММ")</f>
        <v>06</v>
      </c>
      <c r="H10220" s="8">
        <v>2.2032000000000003</v>
      </c>
      <c r="I10220" s="8">
        <v>0.89100000000000001</v>
      </c>
      <c r="J10220" s="8">
        <f>datatable[[#This Row],[продажи_]]-datatable[[#This Row],[себестоимость_]]</f>
        <v>1.3122000000000003</v>
      </c>
      <c r="L10220"/>
    </row>
    <row r="10221" spans="2:12" x14ac:dyDescent="0.4">
      <c r="B10221" s="5" t="s">
        <v>65</v>
      </c>
      <c r="C10221" s="5" t="s">
        <v>58</v>
      </c>
      <c r="D10221" s="5" t="s">
        <v>32</v>
      </c>
      <c r="E10221" s="5" t="s">
        <v>7</v>
      </c>
      <c r="F10221" s="6">
        <v>44378</v>
      </c>
      <c r="G10221" s="6" t="str">
        <f>TEXT(datatable[[#This Row],[дата]],"ММ")</f>
        <v>07</v>
      </c>
      <c r="H10221" s="8">
        <v>1.7712000000000001</v>
      </c>
      <c r="I10221" s="8">
        <v>0.88200000000000001</v>
      </c>
      <c r="J10221" s="8">
        <f>datatable[[#This Row],[продажи_]]-datatable[[#This Row],[себестоимость_]]</f>
        <v>0.8892000000000001</v>
      </c>
      <c r="L10221"/>
    </row>
    <row r="10222" spans="2:12" x14ac:dyDescent="0.4">
      <c r="B10222" s="5" t="s">
        <v>65</v>
      </c>
      <c r="C10222" s="5" t="s">
        <v>58</v>
      </c>
      <c r="D10222" s="5" t="s">
        <v>32</v>
      </c>
      <c r="E10222" s="5" t="s">
        <v>7</v>
      </c>
      <c r="F10222" s="6">
        <v>44409</v>
      </c>
      <c r="G10222" s="6" t="str">
        <f>TEXT(datatable[[#This Row],[дата]],"ММ")</f>
        <v>08</v>
      </c>
      <c r="H10222" s="8">
        <v>1.7472000000000001</v>
      </c>
      <c r="I10222" s="8">
        <v>0.94399999999999995</v>
      </c>
      <c r="J10222" s="8">
        <f>datatable[[#This Row],[продажи_]]-datatable[[#This Row],[себестоимость_]]</f>
        <v>0.80320000000000014</v>
      </c>
      <c r="L10222"/>
    </row>
    <row r="10223" spans="2:12" x14ac:dyDescent="0.4">
      <c r="B10223" s="5" t="s">
        <v>65</v>
      </c>
      <c r="C10223" s="5" t="s">
        <v>58</v>
      </c>
      <c r="D10223" s="5" t="s">
        <v>32</v>
      </c>
      <c r="E10223" s="5" t="s">
        <v>7</v>
      </c>
      <c r="F10223" s="6">
        <v>44440</v>
      </c>
      <c r="G10223" s="6" t="str">
        <f>TEXT(datatable[[#This Row],[дата]],"ММ")</f>
        <v>09</v>
      </c>
      <c r="H10223" s="8">
        <v>2.5055999999999998</v>
      </c>
      <c r="I10223" s="8">
        <v>0.76500000000000001</v>
      </c>
      <c r="J10223" s="8">
        <f>datatable[[#This Row],[продажи_]]-datatable[[#This Row],[себестоимость_]]</f>
        <v>1.7405999999999997</v>
      </c>
      <c r="L10223"/>
    </row>
    <row r="10224" spans="2:12" x14ac:dyDescent="0.4">
      <c r="B10224" s="5" t="s">
        <v>65</v>
      </c>
      <c r="C10224" s="5" t="s">
        <v>58</v>
      </c>
      <c r="D10224" s="5" t="s">
        <v>32</v>
      </c>
      <c r="E10224" s="5" t="s">
        <v>7</v>
      </c>
      <c r="F10224" s="6">
        <v>44470</v>
      </c>
      <c r="G10224" s="6" t="str">
        <f>TEXT(datatable[[#This Row],[дата]],"ММ")</f>
        <v>10</v>
      </c>
      <c r="H10224" s="8">
        <v>2.8224</v>
      </c>
      <c r="I10224" s="8">
        <v>1.0920000000000001</v>
      </c>
      <c r="J10224" s="8">
        <f>datatable[[#This Row],[продажи_]]-datatable[[#This Row],[себестоимость_]]</f>
        <v>1.7303999999999999</v>
      </c>
      <c r="L10224"/>
    </row>
    <row r="10225" spans="2:12" x14ac:dyDescent="0.4">
      <c r="B10225" s="5" t="s">
        <v>65</v>
      </c>
      <c r="C10225" s="5" t="s">
        <v>58</v>
      </c>
      <c r="D10225" s="5" t="s">
        <v>32</v>
      </c>
      <c r="E10225" s="5" t="s">
        <v>7</v>
      </c>
      <c r="F10225" s="6">
        <v>44501</v>
      </c>
      <c r="G10225" s="6" t="str">
        <f>TEXT(datatable[[#This Row],[дата]],"ММ")</f>
        <v>11</v>
      </c>
      <c r="H10225" s="8">
        <v>3.456</v>
      </c>
      <c r="I10225" s="8">
        <v>1.4560000000000002</v>
      </c>
      <c r="J10225" s="8">
        <f>datatable[[#This Row],[продажи_]]-datatable[[#This Row],[себестоимость_]]</f>
        <v>1.9999999999999998</v>
      </c>
      <c r="L10225"/>
    </row>
    <row r="10226" spans="2:12" x14ac:dyDescent="0.4">
      <c r="B10226" s="5" t="s">
        <v>65</v>
      </c>
      <c r="C10226" s="5" t="s">
        <v>58</v>
      </c>
      <c r="D10226" s="5" t="s">
        <v>32</v>
      </c>
      <c r="E10226" s="5" t="s">
        <v>7</v>
      </c>
      <c r="F10226" s="6">
        <v>44531</v>
      </c>
      <c r="G10226" s="6" t="str">
        <f>TEXT(datatable[[#This Row],[дата]],"ММ")</f>
        <v>12</v>
      </c>
      <c r="H10226" s="8">
        <v>3.1583999999999999</v>
      </c>
      <c r="I10226" s="8">
        <v>1.2600000000000002</v>
      </c>
      <c r="J10226" s="8">
        <f>datatable[[#This Row],[продажи_]]-datatable[[#This Row],[себестоимость_]]</f>
        <v>1.8983999999999996</v>
      </c>
      <c r="L10226"/>
    </row>
    <row r="10227" spans="2:12" x14ac:dyDescent="0.4">
      <c r="B10227" s="5" t="s">
        <v>78</v>
      </c>
      <c r="C10227" s="5" t="s">
        <v>55</v>
      </c>
      <c r="D10227" s="5" t="s">
        <v>25</v>
      </c>
      <c r="E10227" s="5" t="s">
        <v>60</v>
      </c>
      <c r="F10227" s="6">
        <v>44197</v>
      </c>
      <c r="G10227" s="6" t="str">
        <f>TEXT(datatable[[#This Row],[дата]],"ММ")</f>
        <v>01</v>
      </c>
      <c r="H10227" s="8">
        <v>59.178999999999995</v>
      </c>
      <c r="I10227" s="8">
        <v>27.93</v>
      </c>
      <c r="J10227" s="8">
        <f>datatable[[#This Row],[продажи_]]-datatable[[#This Row],[себестоимость_]]</f>
        <v>31.248999999999995</v>
      </c>
      <c r="L10227"/>
    </row>
    <row r="10228" spans="2:12" x14ac:dyDescent="0.4">
      <c r="B10228" s="5" t="s">
        <v>78</v>
      </c>
      <c r="C10228" s="5" t="s">
        <v>55</v>
      </c>
      <c r="D10228" s="5" t="s">
        <v>25</v>
      </c>
      <c r="E10228" s="5" t="s">
        <v>60</v>
      </c>
      <c r="F10228" s="6">
        <v>44228</v>
      </c>
      <c r="G10228" s="6" t="str">
        <f>TEXT(datatable[[#This Row],[дата]],"ММ")</f>
        <v>02</v>
      </c>
      <c r="H10228" s="8">
        <v>108.44729999999998</v>
      </c>
      <c r="I10228" s="8">
        <v>32.233500000000006</v>
      </c>
      <c r="J10228" s="8">
        <f>datatable[[#This Row],[продажи_]]-datatable[[#This Row],[себестоимость_]]</f>
        <v>76.213799999999978</v>
      </c>
      <c r="L10228"/>
    </row>
    <row r="10229" spans="2:12" x14ac:dyDescent="0.4">
      <c r="B10229" s="5" t="s">
        <v>78</v>
      </c>
      <c r="C10229" s="5" t="s">
        <v>55</v>
      </c>
      <c r="D10229" s="5" t="s">
        <v>25</v>
      </c>
      <c r="E10229" s="5" t="s">
        <v>60</v>
      </c>
      <c r="F10229" s="6">
        <v>44256</v>
      </c>
      <c r="G10229" s="6" t="str">
        <f>TEXT(datatable[[#This Row],[дата]],"ММ")</f>
        <v>03</v>
      </c>
      <c r="H10229" s="8">
        <v>105.80920000000002</v>
      </c>
      <c r="I10229" s="8">
        <v>42.294000000000004</v>
      </c>
      <c r="J10229" s="8">
        <f>datatable[[#This Row],[продажи_]]-datatable[[#This Row],[себестоимость_]]</f>
        <v>63.515200000000014</v>
      </c>
      <c r="L10229"/>
    </row>
    <row r="10230" spans="2:12" x14ac:dyDescent="0.4">
      <c r="B10230" s="5" t="s">
        <v>78</v>
      </c>
      <c r="C10230" s="5" t="s">
        <v>55</v>
      </c>
      <c r="D10230" s="5" t="s">
        <v>25</v>
      </c>
      <c r="E10230" s="5" t="s">
        <v>60</v>
      </c>
      <c r="F10230" s="6">
        <v>44287</v>
      </c>
      <c r="G10230" s="6" t="str">
        <f>TEXT(datatable[[#This Row],[дата]],"ММ")</f>
        <v>04</v>
      </c>
      <c r="H10230" s="8">
        <v>116.3616</v>
      </c>
      <c r="I10230" s="8">
        <v>54.263999999999996</v>
      </c>
      <c r="J10230" s="8">
        <f>datatable[[#This Row],[продажи_]]-datatable[[#This Row],[себестоимость_]]</f>
        <v>62.0976</v>
      </c>
      <c r="L10230"/>
    </row>
    <row r="10231" spans="2:12" x14ac:dyDescent="0.4">
      <c r="B10231" s="5" t="s">
        <v>78</v>
      </c>
      <c r="C10231" s="5" t="s">
        <v>55</v>
      </c>
      <c r="D10231" s="5" t="s">
        <v>25</v>
      </c>
      <c r="E10231" s="5" t="s">
        <v>60</v>
      </c>
      <c r="F10231" s="6">
        <v>44317</v>
      </c>
      <c r="G10231" s="6" t="str">
        <f>TEXT(datatable[[#This Row],[дата]],"ММ")</f>
        <v>05</v>
      </c>
      <c r="H10231" s="8">
        <v>96.825400000000002</v>
      </c>
      <c r="I10231" s="8">
        <v>37.904999999999994</v>
      </c>
      <c r="J10231" s="8">
        <f>datatable[[#This Row],[продажи_]]-datatable[[#This Row],[себестоимость_]]</f>
        <v>58.920400000000008</v>
      </c>
      <c r="L10231"/>
    </row>
    <row r="10232" spans="2:12" x14ac:dyDescent="0.4">
      <c r="B10232" s="5" t="s">
        <v>78</v>
      </c>
      <c r="C10232" s="5" t="s">
        <v>55</v>
      </c>
      <c r="D10232" s="5" t="s">
        <v>25</v>
      </c>
      <c r="E10232" s="5" t="s">
        <v>60</v>
      </c>
      <c r="F10232" s="6">
        <v>44348</v>
      </c>
      <c r="G10232" s="6" t="str">
        <f>TEXT(datatable[[#This Row],[дата]],"ММ")</f>
        <v>06</v>
      </c>
      <c r="H10232" s="8">
        <v>59.036400000000008</v>
      </c>
      <c r="I10232" s="8">
        <v>22.059000000000001</v>
      </c>
      <c r="J10232" s="8">
        <f>datatable[[#This Row],[продажи_]]-datatable[[#This Row],[себестоимость_]]</f>
        <v>36.977400000000003</v>
      </c>
      <c r="L10232"/>
    </row>
    <row r="10233" spans="2:12" x14ac:dyDescent="0.4">
      <c r="B10233" s="5" t="s">
        <v>78</v>
      </c>
      <c r="C10233" s="5" t="s">
        <v>55</v>
      </c>
      <c r="D10233" s="5" t="s">
        <v>25</v>
      </c>
      <c r="E10233" s="5" t="s">
        <v>60</v>
      </c>
      <c r="F10233" s="6">
        <v>44378</v>
      </c>
      <c r="G10233" s="6" t="str">
        <f>TEXT(datatable[[#This Row],[дата]],"ММ")</f>
        <v>07</v>
      </c>
      <c r="H10233" s="8">
        <v>75.078900000000004</v>
      </c>
      <c r="I10233" s="8">
        <v>23.341500000000003</v>
      </c>
      <c r="J10233" s="8">
        <f>datatable[[#This Row],[продажи_]]-datatable[[#This Row],[себестоимость_]]</f>
        <v>51.737400000000001</v>
      </c>
      <c r="L10233"/>
    </row>
    <row r="10234" spans="2:12" x14ac:dyDescent="0.4">
      <c r="B10234" s="5" t="s">
        <v>78</v>
      </c>
      <c r="C10234" s="5" t="s">
        <v>55</v>
      </c>
      <c r="D10234" s="5" t="s">
        <v>25</v>
      </c>
      <c r="E10234" s="5" t="s">
        <v>60</v>
      </c>
      <c r="F10234" s="6">
        <v>44409</v>
      </c>
      <c r="G10234" s="6" t="str">
        <f>TEXT(datatable[[#This Row],[дата]],"ММ")</f>
        <v>08</v>
      </c>
      <c r="H10234" s="8">
        <v>60.462400000000002</v>
      </c>
      <c r="I10234" s="8">
        <v>25.080000000000002</v>
      </c>
      <c r="J10234" s="8">
        <f>datatable[[#This Row],[продажи_]]-datatable[[#This Row],[себестоимость_]]</f>
        <v>35.382400000000004</v>
      </c>
      <c r="L10234"/>
    </row>
    <row r="10235" spans="2:12" x14ac:dyDescent="0.4">
      <c r="B10235" s="5" t="s">
        <v>78</v>
      </c>
      <c r="C10235" s="5" t="s">
        <v>55</v>
      </c>
      <c r="D10235" s="5" t="s">
        <v>25</v>
      </c>
      <c r="E10235" s="5" t="s">
        <v>60</v>
      </c>
      <c r="F10235" s="6">
        <v>44440</v>
      </c>
      <c r="G10235" s="6" t="str">
        <f>TEXT(datatable[[#This Row],[дата]],"ММ")</f>
        <v>09</v>
      </c>
      <c r="H10235" s="8">
        <v>64.17</v>
      </c>
      <c r="I10235" s="8">
        <v>22.572000000000003</v>
      </c>
      <c r="J10235" s="8">
        <f>datatable[[#This Row],[продажи_]]-datatable[[#This Row],[себестоимость_]]</f>
        <v>41.597999999999999</v>
      </c>
      <c r="L10235"/>
    </row>
    <row r="10236" spans="2:12" x14ac:dyDescent="0.4">
      <c r="B10236" s="5" t="s">
        <v>78</v>
      </c>
      <c r="C10236" s="5" t="s">
        <v>55</v>
      </c>
      <c r="D10236" s="5" t="s">
        <v>25</v>
      </c>
      <c r="E10236" s="5" t="s">
        <v>60</v>
      </c>
      <c r="F10236" s="6">
        <v>44470</v>
      </c>
      <c r="G10236" s="6" t="str">
        <f>TEXT(datatable[[#This Row],[дата]],"ММ")</f>
        <v>10</v>
      </c>
      <c r="H10236" s="8">
        <v>79.570800000000006</v>
      </c>
      <c r="I10236" s="8">
        <v>31.122000000000003</v>
      </c>
      <c r="J10236" s="8">
        <f>datatable[[#This Row],[продажи_]]-datatable[[#This Row],[себестоимость_]]</f>
        <v>48.448800000000006</v>
      </c>
      <c r="L10236"/>
    </row>
    <row r="10237" spans="2:12" x14ac:dyDescent="0.4">
      <c r="B10237" s="5" t="s">
        <v>78</v>
      </c>
      <c r="C10237" s="5" t="s">
        <v>55</v>
      </c>
      <c r="D10237" s="5" t="s">
        <v>25</v>
      </c>
      <c r="E10237" s="5" t="s">
        <v>60</v>
      </c>
      <c r="F10237" s="6">
        <v>44501</v>
      </c>
      <c r="G10237" s="6" t="str">
        <f>TEXT(datatable[[#This Row],[дата]],"ММ")</f>
        <v>11</v>
      </c>
      <c r="H10237" s="8">
        <v>101.5312</v>
      </c>
      <c r="I10237" s="8">
        <v>41.04</v>
      </c>
      <c r="J10237" s="8">
        <f>datatable[[#This Row],[продажи_]]-datatable[[#This Row],[себестоимость_]]</f>
        <v>60.491199999999999</v>
      </c>
      <c r="L10237"/>
    </row>
    <row r="10238" spans="2:12" x14ac:dyDescent="0.4">
      <c r="B10238" s="5" t="s">
        <v>78</v>
      </c>
      <c r="C10238" s="5" t="s">
        <v>55</v>
      </c>
      <c r="D10238" s="5" t="s">
        <v>25</v>
      </c>
      <c r="E10238" s="5" t="s">
        <v>60</v>
      </c>
      <c r="F10238" s="6">
        <v>44531</v>
      </c>
      <c r="G10238" s="6" t="str">
        <f>TEXT(datatable[[#This Row],[дата]],"ММ")</f>
        <v>12</v>
      </c>
      <c r="H10238" s="8">
        <v>86.843400000000003</v>
      </c>
      <c r="I10238" s="8">
        <v>45.485999999999997</v>
      </c>
      <c r="J10238" s="8">
        <f>datatable[[#This Row],[продажи_]]-datatable[[#This Row],[себестоимость_]]</f>
        <v>41.357400000000005</v>
      </c>
      <c r="L10238"/>
    </row>
    <row r="10239" spans="2:12" x14ac:dyDescent="0.4">
      <c r="B10239" s="5" t="s">
        <v>70</v>
      </c>
      <c r="C10239" s="5" t="s">
        <v>55</v>
      </c>
      <c r="D10239" s="5" t="s">
        <v>20</v>
      </c>
      <c r="E10239" s="5" t="s">
        <v>8</v>
      </c>
      <c r="F10239" s="6">
        <v>44197</v>
      </c>
      <c r="G10239" s="6" t="str">
        <f>TEXT(datatable[[#This Row],[дата]],"ММ")</f>
        <v>01</v>
      </c>
      <c r="H10239" s="8">
        <v>42.210000000000008</v>
      </c>
      <c r="I10239" s="8">
        <v>37.936999999999998</v>
      </c>
      <c r="J10239" s="8">
        <f>datatable[[#This Row],[продажи_]]-datatable[[#This Row],[себестоимость_]]</f>
        <v>4.2730000000000103</v>
      </c>
      <c r="L10239"/>
    </row>
    <row r="10240" spans="2:12" x14ac:dyDescent="0.4">
      <c r="B10240" s="5" t="s">
        <v>70</v>
      </c>
      <c r="C10240" s="5" t="s">
        <v>55</v>
      </c>
      <c r="D10240" s="5" t="s">
        <v>20</v>
      </c>
      <c r="E10240" s="5" t="s">
        <v>8</v>
      </c>
      <c r="F10240" s="6">
        <v>44228</v>
      </c>
      <c r="G10240" s="6" t="str">
        <f>TEXT(datatable[[#This Row],[дата]],"ММ")</f>
        <v>02</v>
      </c>
      <c r="H10240" s="8">
        <v>52.26</v>
      </c>
      <c r="I10240" s="8">
        <v>43.884750000000004</v>
      </c>
      <c r="J10240" s="8">
        <f>datatable[[#This Row],[продажи_]]-datatable[[#This Row],[себестоимость_]]</f>
        <v>8.3752499999999941</v>
      </c>
      <c r="L10240"/>
    </row>
    <row r="10241" spans="2:12" x14ac:dyDescent="0.4">
      <c r="B10241" s="5" t="s">
        <v>70</v>
      </c>
      <c r="C10241" s="5" t="s">
        <v>55</v>
      </c>
      <c r="D10241" s="5" t="s">
        <v>20</v>
      </c>
      <c r="E10241" s="5" t="s">
        <v>8</v>
      </c>
      <c r="F10241" s="6">
        <v>44256</v>
      </c>
      <c r="G10241" s="6" t="str">
        <f>TEXT(datatable[[#This Row],[дата]],"ММ")</f>
        <v>03</v>
      </c>
      <c r="H10241" s="8">
        <v>59.656800000000004</v>
      </c>
      <c r="I10241" s="8">
        <v>37.3583</v>
      </c>
      <c r="J10241" s="8">
        <f>datatable[[#This Row],[продажи_]]-datatable[[#This Row],[себестоимость_]]</f>
        <v>22.298500000000004</v>
      </c>
      <c r="L10241"/>
    </row>
    <row r="10242" spans="2:12" x14ac:dyDescent="0.4">
      <c r="B10242" s="5" t="s">
        <v>70</v>
      </c>
      <c r="C10242" s="5" t="s">
        <v>55</v>
      </c>
      <c r="D10242" s="5" t="s">
        <v>20</v>
      </c>
      <c r="E10242" s="5" t="s">
        <v>8</v>
      </c>
      <c r="F10242" s="6">
        <v>44287</v>
      </c>
      <c r="G10242" s="6" t="str">
        <f>TEXT(datatable[[#This Row],[дата]],"ММ")</f>
        <v>04</v>
      </c>
      <c r="H10242" s="8">
        <v>60.460800000000006</v>
      </c>
      <c r="I10242" s="8">
        <v>58.64159999999999</v>
      </c>
      <c r="J10242" s="8">
        <f>datatable[[#This Row],[продажи_]]-datatable[[#This Row],[себестоимость_]]</f>
        <v>1.8192000000000164</v>
      </c>
      <c r="L10242"/>
    </row>
    <row r="10243" spans="2:12" x14ac:dyDescent="0.4">
      <c r="B10243" s="5" t="s">
        <v>70</v>
      </c>
      <c r="C10243" s="5" t="s">
        <v>55</v>
      </c>
      <c r="D10243" s="5" t="s">
        <v>20</v>
      </c>
      <c r="E10243" s="5" t="s">
        <v>8</v>
      </c>
      <c r="F10243" s="6">
        <v>44317</v>
      </c>
      <c r="G10243" s="6" t="str">
        <f>TEXT(datatable[[#This Row],[дата]],"ММ")</f>
        <v>05</v>
      </c>
      <c r="H10243" s="8">
        <v>51.777600000000007</v>
      </c>
      <c r="I10243" s="8">
        <v>39.158699999999996</v>
      </c>
      <c r="J10243" s="8">
        <f>datatable[[#This Row],[продажи_]]-datatable[[#This Row],[себестоимость_]]</f>
        <v>12.618900000000011</v>
      </c>
      <c r="L10243"/>
    </row>
    <row r="10244" spans="2:12" x14ac:dyDescent="0.4">
      <c r="B10244" s="5" t="s">
        <v>70</v>
      </c>
      <c r="C10244" s="5" t="s">
        <v>55</v>
      </c>
      <c r="D10244" s="5" t="s">
        <v>20</v>
      </c>
      <c r="E10244" s="5" t="s">
        <v>8</v>
      </c>
      <c r="F10244" s="6">
        <v>44348</v>
      </c>
      <c r="G10244" s="6" t="str">
        <f>TEXT(datatable[[#This Row],[дата]],"ММ")</f>
        <v>06</v>
      </c>
      <c r="H10244" s="8">
        <v>33.647400000000005</v>
      </c>
      <c r="I10244" s="8">
        <v>29.513700000000004</v>
      </c>
      <c r="J10244" s="8">
        <f>datatable[[#This Row],[продажи_]]-datatable[[#This Row],[себестоимость_]]</f>
        <v>4.133700000000001</v>
      </c>
      <c r="L10244"/>
    </row>
    <row r="10245" spans="2:12" x14ac:dyDescent="0.4">
      <c r="B10245" s="5" t="s">
        <v>70</v>
      </c>
      <c r="C10245" s="5" t="s">
        <v>55</v>
      </c>
      <c r="D10245" s="5" t="s">
        <v>20</v>
      </c>
      <c r="E10245" s="5" t="s">
        <v>8</v>
      </c>
      <c r="F10245" s="6">
        <v>44378</v>
      </c>
      <c r="G10245" s="6" t="str">
        <f>TEXT(datatable[[#This Row],[дата]],"ММ")</f>
        <v>07</v>
      </c>
      <c r="H10245" s="8">
        <v>40.883399999999995</v>
      </c>
      <c r="I10245" s="8">
        <v>28.356300000000001</v>
      </c>
      <c r="J10245" s="8">
        <f>datatable[[#This Row],[продажи_]]-datatable[[#This Row],[себестоимость_]]</f>
        <v>12.527099999999994</v>
      </c>
      <c r="L10245"/>
    </row>
    <row r="10246" spans="2:12" x14ac:dyDescent="0.4">
      <c r="B10246" s="5" t="s">
        <v>70</v>
      </c>
      <c r="C10246" s="5" t="s">
        <v>55</v>
      </c>
      <c r="D10246" s="5" t="s">
        <v>20</v>
      </c>
      <c r="E10246" s="5" t="s">
        <v>8</v>
      </c>
      <c r="F10246" s="6">
        <v>44409</v>
      </c>
      <c r="G10246" s="6" t="str">
        <f>TEXT(datatable[[#This Row],[дата]],"ММ")</f>
        <v>08</v>
      </c>
      <c r="H10246" s="8">
        <v>30.873600000000003</v>
      </c>
      <c r="I10246" s="8">
        <v>24.176799999999997</v>
      </c>
      <c r="J10246" s="8">
        <f>datatable[[#This Row],[продажи_]]-datatable[[#This Row],[себестоимость_]]</f>
        <v>6.6968000000000067</v>
      </c>
      <c r="L10246"/>
    </row>
    <row r="10247" spans="2:12" x14ac:dyDescent="0.4">
      <c r="B10247" s="5" t="s">
        <v>70</v>
      </c>
      <c r="C10247" s="5" t="s">
        <v>55</v>
      </c>
      <c r="D10247" s="5" t="s">
        <v>20</v>
      </c>
      <c r="E10247" s="5" t="s">
        <v>8</v>
      </c>
      <c r="F10247" s="6">
        <v>44440</v>
      </c>
      <c r="G10247" s="6" t="str">
        <f>TEXT(datatable[[#This Row],[дата]],"ММ")</f>
        <v>09</v>
      </c>
      <c r="H10247" s="8">
        <v>39.798000000000002</v>
      </c>
      <c r="I10247" s="8">
        <v>32.117850000000004</v>
      </c>
      <c r="J10247" s="8">
        <f>datatable[[#This Row],[продажи_]]-datatable[[#This Row],[себестоимость_]]</f>
        <v>7.6801499999999976</v>
      </c>
      <c r="L10247"/>
    </row>
    <row r="10248" spans="2:12" x14ac:dyDescent="0.4">
      <c r="B10248" s="5" t="s">
        <v>70</v>
      </c>
      <c r="C10248" s="5" t="s">
        <v>55</v>
      </c>
      <c r="D10248" s="5" t="s">
        <v>20</v>
      </c>
      <c r="E10248" s="5" t="s">
        <v>8</v>
      </c>
      <c r="F10248" s="6">
        <v>44470</v>
      </c>
      <c r="G10248" s="6" t="str">
        <f>TEXT(datatable[[#This Row],[дата]],"ММ")</f>
        <v>10</v>
      </c>
      <c r="H10248" s="8">
        <v>43.898400000000002</v>
      </c>
      <c r="I10248" s="8">
        <v>36.265199999999993</v>
      </c>
      <c r="J10248" s="8">
        <f>datatable[[#This Row],[продажи_]]-datatable[[#This Row],[себестоимость_]]</f>
        <v>7.6332000000000093</v>
      </c>
      <c r="L10248"/>
    </row>
    <row r="10249" spans="2:12" x14ac:dyDescent="0.4">
      <c r="B10249" s="5" t="s">
        <v>70</v>
      </c>
      <c r="C10249" s="5" t="s">
        <v>55</v>
      </c>
      <c r="D10249" s="5" t="s">
        <v>20</v>
      </c>
      <c r="E10249" s="5" t="s">
        <v>8</v>
      </c>
      <c r="F10249" s="6">
        <v>44501</v>
      </c>
      <c r="G10249" s="6" t="str">
        <f>TEXT(datatable[[#This Row],[дата]],"ММ")</f>
        <v>11</v>
      </c>
      <c r="H10249" s="8">
        <v>70.75200000000001</v>
      </c>
      <c r="I10249" s="8">
        <v>56.584000000000003</v>
      </c>
      <c r="J10249" s="8">
        <f>datatable[[#This Row],[продажи_]]-datatable[[#This Row],[себестоимость_]]</f>
        <v>14.168000000000006</v>
      </c>
      <c r="L10249"/>
    </row>
    <row r="10250" spans="2:12" x14ac:dyDescent="0.4">
      <c r="B10250" s="5" t="s">
        <v>70</v>
      </c>
      <c r="C10250" s="5" t="s">
        <v>55</v>
      </c>
      <c r="D10250" s="5" t="s">
        <v>20</v>
      </c>
      <c r="E10250" s="5" t="s">
        <v>8</v>
      </c>
      <c r="F10250" s="6">
        <v>44531</v>
      </c>
      <c r="G10250" s="6" t="str">
        <f>TEXT(datatable[[#This Row],[дата]],"ММ")</f>
        <v>12</v>
      </c>
      <c r="H10250" s="8">
        <v>62.470800000000004</v>
      </c>
      <c r="I10250" s="8">
        <v>39.608799999999995</v>
      </c>
      <c r="J10250" s="8">
        <f>datatable[[#This Row],[продажи_]]-datatable[[#This Row],[себестоимость_]]</f>
        <v>22.862000000000009</v>
      </c>
      <c r="L10250"/>
    </row>
    <row r="10251" spans="2:12" x14ac:dyDescent="0.4">
      <c r="B10251" s="5" t="s">
        <v>78</v>
      </c>
      <c r="C10251" s="5" t="s">
        <v>55</v>
      </c>
      <c r="D10251" s="5" t="s">
        <v>25</v>
      </c>
      <c r="E10251" s="5" t="s">
        <v>61</v>
      </c>
      <c r="F10251" s="6">
        <v>44197</v>
      </c>
      <c r="G10251" s="6" t="str">
        <f>TEXT(datatable[[#This Row],[дата]],"ММ")</f>
        <v>01</v>
      </c>
      <c r="H10251" s="8">
        <v>19.966500000000003</v>
      </c>
      <c r="I10251" s="8">
        <v>14.06</v>
      </c>
      <c r="J10251" s="8">
        <f>datatable[[#This Row],[продажи_]]-datatable[[#This Row],[себестоимость_]]</f>
        <v>5.906500000000003</v>
      </c>
      <c r="L10251"/>
    </row>
    <row r="10252" spans="2:12" x14ac:dyDescent="0.4">
      <c r="B10252" s="5" t="s">
        <v>78</v>
      </c>
      <c r="C10252" s="5" t="s">
        <v>55</v>
      </c>
      <c r="D10252" s="5" t="s">
        <v>25</v>
      </c>
      <c r="E10252" s="5" t="s">
        <v>61</v>
      </c>
      <c r="F10252" s="6">
        <v>44228</v>
      </c>
      <c r="G10252" s="6" t="str">
        <f>TEXT(datatable[[#This Row],[дата]],"ММ")</f>
        <v>02</v>
      </c>
      <c r="H10252" s="8">
        <v>38.454000000000001</v>
      </c>
      <c r="I10252" s="8">
        <v>16.546400000000002</v>
      </c>
      <c r="J10252" s="8">
        <f>datatable[[#This Row],[продажи_]]-datatable[[#This Row],[себестоимость_]]</f>
        <v>21.907599999999999</v>
      </c>
      <c r="L10252"/>
    </row>
    <row r="10253" spans="2:12" x14ac:dyDescent="0.4">
      <c r="B10253" s="5" t="s">
        <v>78</v>
      </c>
      <c r="C10253" s="5" t="s">
        <v>55</v>
      </c>
      <c r="D10253" s="5" t="s">
        <v>25</v>
      </c>
      <c r="E10253" s="5" t="s">
        <v>61</v>
      </c>
      <c r="F10253" s="6">
        <v>44256</v>
      </c>
      <c r="G10253" s="6" t="str">
        <f>TEXT(datatable[[#This Row],[дата]],"ММ")</f>
        <v>03</v>
      </c>
      <c r="H10253" s="8">
        <v>38.651200000000003</v>
      </c>
      <c r="I10253" s="8">
        <v>24.863999999999997</v>
      </c>
      <c r="J10253" s="8">
        <f>datatable[[#This Row],[продажи_]]-datatable[[#This Row],[себестоимость_]]</f>
        <v>13.787200000000006</v>
      </c>
      <c r="L10253"/>
    </row>
    <row r="10254" spans="2:12" x14ac:dyDescent="0.4">
      <c r="B10254" s="5" t="s">
        <v>78</v>
      </c>
      <c r="C10254" s="5" t="s">
        <v>55</v>
      </c>
      <c r="D10254" s="5" t="s">
        <v>25</v>
      </c>
      <c r="E10254" s="5" t="s">
        <v>61</v>
      </c>
      <c r="F10254" s="6">
        <v>44287</v>
      </c>
      <c r="G10254" s="6" t="str">
        <f>TEXT(datatable[[#This Row],[дата]],"ММ")</f>
        <v>04</v>
      </c>
      <c r="H10254" s="8">
        <v>33.129599999999996</v>
      </c>
      <c r="I10254" s="8">
        <v>24.3904</v>
      </c>
      <c r="J10254" s="8">
        <f>datatable[[#This Row],[продажи_]]-datatable[[#This Row],[себестоимость_]]</f>
        <v>8.7391999999999967</v>
      </c>
      <c r="L10254"/>
    </row>
    <row r="10255" spans="2:12" x14ac:dyDescent="0.4">
      <c r="B10255" s="5" t="s">
        <v>78</v>
      </c>
      <c r="C10255" s="5" t="s">
        <v>55</v>
      </c>
      <c r="D10255" s="5" t="s">
        <v>25</v>
      </c>
      <c r="E10255" s="5" t="s">
        <v>61</v>
      </c>
      <c r="F10255" s="6">
        <v>44317</v>
      </c>
      <c r="G10255" s="6" t="str">
        <f>TEXT(datatable[[#This Row],[дата]],"ММ")</f>
        <v>05</v>
      </c>
      <c r="H10255" s="8">
        <v>28.988399999999999</v>
      </c>
      <c r="I10255" s="8">
        <v>19.0624</v>
      </c>
      <c r="J10255" s="8">
        <f>datatable[[#This Row],[продажи_]]-datatable[[#This Row],[себестоимость_]]</f>
        <v>9.9259999999999984</v>
      </c>
      <c r="L10255"/>
    </row>
    <row r="10256" spans="2:12" x14ac:dyDescent="0.4">
      <c r="B10256" s="5" t="s">
        <v>78</v>
      </c>
      <c r="C10256" s="5" t="s">
        <v>55</v>
      </c>
      <c r="D10256" s="5" t="s">
        <v>25</v>
      </c>
      <c r="E10256" s="5" t="s">
        <v>61</v>
      </c>
      <c r="F10256" s="6">
        <v>44348</v>
      </c>
      <c r="G10256" s="6" t="str">
        <f>TEXT(datatable[[#This Row],[дата]],"ММ")</f>
        <v>06</v>
      </c>
      <c r="H10256" s="8">
        <v>24.847200000000001</v>
      </c>
      <c r="I10256" s="8">
        <v>10.789200000000001</v>
      </c>
      <c r="J10256" s="8">
        <f>datatable[[#This Row],[продажи_]]-datatable[[#This Row],[себестоимость_]]</f>
        <v>14.058</v>
      </c>
      <c r="L10256"/>
    </row>
    <row r="10257" spans="2:12" x14ac:dyDescent="0.4">
      <c r="B10257" s="5" t="s">
        <v>78</v>
      </c>
      <c r="C10257" s="5" t="s">
        <v>55</v>
      </c>
      <c r="D10257" s="5" t="s">
        <v>25</v>
      </c>
      <c r="E10257" s="5" t="s">
        <v>61</v>
      </c>
      <c r="F10257" s="6">
        <v>44378</v>
      </c>
      <c r="G10257" s="6" t="str">
        <f>TEXT(datatable[[#This Row],[дата]],"ММ")</f>
        <v>07</v>
      </c>
      <c r="H10257" s="8">
        <v>18.413549999999997</v>
      </c>
      <c r="I10257" s="8">
        <v>15.584399999999999</v>
      </c>
      <c r="J10257" s="8">
        <f>datatable[[#This Row],[продажи_]]-datatable[[#This Row],[себестоимость_]]</f>
        <v>2.8291499999999985</v>
      </c>
      <c r="L10257"/>
    </row>
    <row r="10258" spans="2:12" x14ac:dyDescent="0.4">
      <c r="B10258" s="5" t="s">
        <v>78</v>
      </c>
      <c r="C10258" s="5" t="s">
        <v>55</v>
      </c>
      <c r="D10258" s="5" t="s">
        <v>25</v>
      </c>
      <c r="E10258" s="5" t="s">
        <v>61</v>
      </c>
      <c r="F10258" s="6">
        <v>44409</v>
      </c>
      <c r="G10258" s="6" t="str">
        <f>TEXT(datatable[[#This Row],[дата]],"ММ")</f>
        <v>08</v>
      </c>
      <c r="H10258" s="8">
        <v>15.776</v>
      </c>
      <c r="I10258" s="8">
        <v>10.892800000000001</v>
      </c>
      <c r="J10258" s="8">
        <f>datatable[[#This Row],[продажи_]]-datatable[[#This Row],[себестоимость_]]</f>
        <v>4.8831999999999987</v>
      </c>
      <c r="L10258"/>
    </row>
    <row r="10259" spans="2:12" x14ac:dyDescent="0.4">
      <c r="B10259" s="5" t="s">
        <v>78</v>
      </c>
      <c r="C10259" s="5" t="s">
        <v>55</v>
      </c>
      <c r="D10259" s="5" t="s">
        <v>25</v>
      </c>
      <c r="E10259" s="5" t="s">
        <v>61</v>
      </c>
      <c r="F10259" s="6">
        <v>44440</v>
      </c>
      <c r="G10259" s="6" t="str">
        <f>TEXT(datatable[[#This Row],[дата]],"ММ")</f>
        <v>09</v>
      </c>
      <c r="H10259" s="8">
        <v>21.519449999999999</v>
      </c>
      <c r="I10259" s="8">
        <v>12.2544</v>
      </c>
      <c r="J10259" s="8">
        <f>datatable[[#This Row],[продажи_]]-datatable[[#This Row],[себестоимость_]]</f>
        <v>9.2650499999999987</v>
      </c>
      <c r="L10259"/>
    </row>
    <row r="10260" spans="2:12" x14ac:dyDescent="0.4">
      <c r="B10260" s="5" t="s">
        <v>78</v>
      </c>
      <c r="C10260" s="5" t="s">
        <v>55</v>
      </c>
      <c r="D10260" s="5" t="s">
        <v>25</v>
      </c>
      <c r="E10260" s="5" t="s">
        <v>61</v>
      </c>
      <c r="F10260" s="6">
        <v>44470</v>
      </c>
      <c r="G10260" s="6" t="str">
        <f>TEXT(datatable[[#This Row],[дата]],"ММ")</f>
        <v>10</v>
      </c>
      <c r="H10260" s="8">
        <v>30.171600000000002</v>
      </c>
      <c r="I10260" s="8">
        <v>17.404800000000002</v>
      </c>
      <c r="J10260" s="8">
        <f>datatable[[#This Row],[продажи_]]-datatable[[#This Row],[себестоимость_]]</f>
        <v>12.7668</v>
      </c>
      <c r="L10260"/>
    </row>
    <row r="10261" spans="2:12" x14ac:dyDescent="0.4">
      <c r="B10261" s="5" t="s">
        <v>78</v>
      </c>
      <c r="C10261" s="5" t="s">
        <v>55</v>
      </c>
      <c r="D10261" s="5" t="s">
        <v>25</v>
      </c>
      <c r="E10261" s="5" t="s">
        <v>61</v>
      </c>
      <c r="F10261" s="6">
        <v>44501</v>
      </c>
      <c r="G10261" s="6" t="str">
        <f>TEXT(datatable[[#This Row],[дата]],"ММ")</f>
        <v>11</v>
      </c>
      <c r="H10261" s="8">
        <v>38.256799999999998</v>
      </c>
      <c r="I10261" s="8">
        <v>26.048000000000002</v>
      </c>
      <c r="J10261" s="8">
        <f>datatable[[#This Row],[продажи_]]-datatable[[#This Row],[себестоимость_]]</f>
        <v>12.208799999999997</v>
      </c>
      <c r="L10261"/>
    </row>
    <row r="10262" spans="2:12" x14ac:dyDescent="0.4">
      <c r="B10262" s="5" t="s">
        <v>78</v>
      </c>
      <c r="C10262" s="5" t="s">
        <v>55</v>
      </c>
      <c r="D10262" s="5" t="s">
        <v>25</v>
      </c>
      <c r="E10262" s="5" t="s">
        <v>61</v>
      </c>
      <c r="F10262" s="6">
        <v>44531</v>
      </c>
      <c r="G10262" s="6" t="str">
        <f>TEXT(datatable[[#This Row],[дата]],"ММ")</f>
        <v>12</v>
      </c>
      <c r="H10262" s="8">
        <v>35.200199999999995</v>
      </c>
      <c r="I10262" s="8">
        <v>23.206400000000002</v>
      </c>
      <c r="J10262" s="8">
        <f>datatable[[#This Row],[продажи_]]-datatable[[#This Row],[себестоимость_]]</f>
        <v>11.993799999999993</v>
      </c>
      <c r="L10262"/>
    </row>
    <row r="10263" spans="2:12" x14ac:dyDescent="0.4">
      <c r="B10263" s="5" t="s">
        <v>78</v>
      </c>
      <c r="C10263" s="5" t="s">
        <v>55</v>
      </c>
      <c r="D10263" s="5" t="s">
        <v>25</v>
      </c>
      <c r="E10263" s="5" t="s">
        <v>62</v>
      </c>
      <c r="F10263" s="6">
        <v>44197</v>
      </c>
      <c r="G10263" s="6" t="str">
        <f>TEXT(datatable[[#This Row],[дата]],"ММ")</f>
        <v>01</v>
      </c>
      <c r="H10263" s="8">
        <v>66.177999999999997</v>
      </c>
      <c r="I10263" s="8">
        <v>27.004000000000001</v>
      </c>
      <c r="J10263" s="8">
        <f>datatable[[#This Row],[продажи_]]-datatable[[#This Row],[себестоимость_]]</f>
        <v>39.173999999999992</v>
      </c>
      <c r="L10263"/>
    </row>
    <row r="10264" spans="2:12" x14ac:dyDescent="0.4">
      <c r="B10264" s="5" t="s">
        <v>78</v>
      </c>
      <c r="C10264" s="5" t="s">
        <v>55</v>
      </c>
      <c r="D10264" s="5" t="s">
        <v>25</v>
      </c>
      <c r="E10264" s="5" t="s">
        <v>62</v>
      </c>
      <c r="F10264" s="6">
        <v>44228</v>
      </c>
      <c r="G10264" s="6" t="str">
        <f>TEXT(datatable[[#This Row],[дата]],"ММ")</f>
        <v>02</v>
      </c>
      <c r="H10264" s="8">
        <v>74.906650000000013</v>
      </c>
      <c r="I10264" s="8">
        <v>43.677400000000006</v>
      </c>
      <c r="J10264" s="8">
        <f>datatable[[#This Row],[продажи_]]-datatable[[#This Row],[себестоимость_]]</f>
        <v>31.229250000000008</v>
      </c>
      <c r="L10264"/>
    </row>
    <row r="10265" spans="2:12" x14ac:dyDescent="0.4">
      <c r="B10265" s="5" t="s">
        <v>78</v>
      </c>
      <c r="C10265" s="5" t="s">
        <v>55</v>
      </c>
      <c r="D10265" s="5" t="s">
        <v>25</v>
      </c>
      <c r="E10265" s="5" t="s">
        <v>62</v>
      </c>
      <c r="F10265" s="6">
        <v>44256</v>
      </c>
      <c r="G10265" s="6" t="str">
        <f>TEXT(datatable[[#This Row],[дата]],"ММ")</f>
        <v>03</v>
      </c>
      <c r="H10265" s="8">
        <v>79.87</v>
      </c>
      <c r="I10265" s="8">
        <v>43.96</v>
      </c>
      <c r="J10265" s="8">
        <f>datatable[[#This Row],[продажи_]]-datatable[[#This Row],[себестоимость_]]</f>
        <v>35.910000000000004</v>
      </c>
      <c r="L10265"/>
    </row>
    <row r="10266" spans="2:12" x14ac:dyDescent="0.4">
      <c r="B10266" s="5" t="s">
        <v>78</v>
      </c>
      <c r="C10266" s="5" t="s">
        <v>55</v>
      </c>
      <c r="D10266" s="5" t="s">
        <v>25</v>
      </c>
      <c r="E10266" s="5" t="s">
        <v>62</v>
      </c>
      <c r="F10266" s="6">
        <v>44287</v>
      </c>
      <c r="G10266" s="6" t="str">
        <f>TEXT(datatable[[#This Row],[дата]],"ММ")</f>
        <v>04</v>
      </c>
      <c r="H10266" s="8">
        <v>97.669600000000003</v>
      </c>
      <c r="I10266" s="8">
        <v>47.2256</v>
      </c>
      <c r="J10266" s="8">
        <f>datatable[[#This Row],[продажи_]]-datatable[[#This Row],[себестоимость_]]</f>
        <v>50.444000000000003</v>
      </c>
      <c r="L10266"/>
    </row>
    <row r="10267" spans="2:12" x14ac:dyDescent="0.4">
      <c r="B10267" s="5" t="s">
        <v>78</v>
      </c>
      <c r="C10267" s="5" t="s">
        <v>55</v>
      </c>
      <c r="D10267" s="5" t="s">
        <v>25</v>
      </c>
      <c r="E10267" s="5" t="s">
        <v>62</v>
      </c>
      <c r="F10267" s="6">
        <v>44317</v>
      </c>
      <c r="G10267" s="6" t="str">
        <f>TEXT(datatable[[#This Row],[дата]],"ММ")</f>
        <v>05</v>
      </c>
      <c r="H10267" s="8">
        <v>90.253100000000003</v>
      </c>
      <c r="I10267" s="8">
        <v>51.872799999999998</v>
      </c>
      <c r="J10267" s="8">
        <f>datatable[[#This Row],[продажи_]]-datatable[[#This Row],[себестоимость_]]</f>
        <v>38.380300000000005</v>
      </c>
      <c r="L10267"/>
    </row>
    <row r="10268" spans="2:12" x14ac:dyDescent="0.4">
      <c r="B10268" s="5" t="s">
        <v>78</v>
      </c>
      <c r="C10268" s="5" t="s">
        <v>55</v>
      </c>
      <c r="D10268" s="5" t="s">
        <v>25</v>
      </c>
      <c r="E10268" s="5" t="s">
        <v>62</v>
      </c>
      <c r="F10268" s="6">
        <v>44348</v>
      </c>
      <c r="G10268" s="6" t="str">
        <f>TEXT(datatable[[#This Row],[дата]],"ММ")</f>
        <v>06</v>
      </c>
      <c r="H10268" s="8">
        <v>58.533299999999997</v>
      </c>
      <c r="I10268" s="8">
        <v>27.1296</v>
      </c>
      <c r="J10268" s="8">
        <f>datatable[[#This Row],[продажи_]]-datatable[[#This Row],[себестоимость_]]</f>
        <v>31.403699999999997</v>
      </c>
      <c r="L10268"/>
    </row>
    <row r="10269" spans="2:12" x14ac:dyDescent="0.4">
      <c r="B10269" s="5" t="s">
        <v>78</v>
      </c>
      <c r="C10269" s="5" t="s">
        <v>55</v>
      </c>
      <c r="D10269" s="5" t="s">
        <v>25</v>
      </c>
      <c r="E10269" s="5" t="s">
        <v>62</v>
      </c>
      <c r="F10269" s="6">
        <v>44378</v>
      </c>
      <c r="G10269" s="6" t="str">
        <f>TEXT(datatable[[#This Row],[дата]],"ММ")</f>
        <v>07</v>
      </c>
      <c r="H10269" s="8">
        <v>50.83155</v>
      </c>
      <c r="I10269" s="8">
        <v>29.673000000000002</v>
      </c>
      <c r="J10269" s="8">
        <f>datatable[[#This Row],[продажи_]]-datatable[[#This Row],[себестоимость_]]</f>
        <v>21.158549999999998</v>
      </c>
      <c r="L10269"/>
    </row>
    <row r="10270" spans="2:12" x14ac:dyDescent="0.4">
      <c r="B10270" s="5" t="s">
        <v>78</v>
      </c>
      <c r="C10270" s="5" t="s">
        <v>55</v>
      </c>
      <c r="D10270" s="5" t="s">
        <v>25</v>
      </c>
      <c r="E10270" s="5" t="s">
        <v>62</v>
      </c>
      <c r="F10270" s="6">
        <v>44409</v>
      </c>
      <c r="G10270" s="6" t="str">
        <f>TEXT(datatable[[#This Row],[дата]],"ММ")</f>
        <v>08</v>
      </c>
      <c r="H10270" s="8">
        <v>51.116800000000005</v>
      </c>
      <c r="I10270" s="8">
        <v>23.6128</v>
      </c>
      <c r="J10270" s="8">
        <f>datatable[[#This Row],[продажи_]]-datatable[[#This Row],[себестоимость_]]</f>
        <v>27.504000000000005</v>
      </c>
      <c r="L10270"/>
    </row>
    <row r="10271" spans="2:12" x14ac:dyDescent="0.4">
      <c r="B10271" s="5" t="s">
        <v>78</v>
      </c>
      <c r="C10271" s="5" t="s">
        <v>55</v>
      </c>
      <c r="D10271" s="5" t="s">
        <v>25</v>
      </c>
      <c r="E10271" s="5" t="s">
        <v>62</v>
      </c>
      <c r="F10271" s="6">
        <v>44440</v>
      </c>
      <c r="G10271" s="6" t="str">
        <f>TEXT(datatable[[#This Row],[дата]],"ММ")</f>
        <v>09</v>
      </c>
      <c r="H10271" s="8">
        <v>44.67015</v>
      </c>
      <c r="I10271" s="8">
        <v>22.890600000000003</v>
      </c>
      <c r="J10271" s="8">
        <f>datatable[[#This Row],[продажи_]]-datatable[[#This Row],[себестоимость_]]</f>
        <v>21.779549999999997</v>
      </c>
      <c r="L10271"/>
    </row>
    <row r="10272" spans="2:12" x14ac:dyDescent="0.4">
      <c r="B10272" s="5" t="s">
        <v>78</v>
      </c>
      <c r="C10272" s="5" t="s">
        <v>55</v>
      </c>
      <c r="D10272" s="5" t="s">
        <v>25</v>
      </c>
      <c r="E10272" s="5" t="s">
        <v>62</v>
      </c>
      <c r="F10272" s="6">
        <v>44470</v>
      </c>
      <c r="G10272" s="6" t="str">
        <f>TEXT(datatable[[#This Row],[дата]],"ММ")</f>
        <v>10</v>
      </c>
      <c r="H10272" s="8">
        <v>77.359800000000007</v>
      </c>
      <c r="I10272" s="8">
        <v>38.056800000000003</v>
      </c>
      <c r="J10272" s="8">
        <f>datatable[[#This Row],[продажи_]]-datatable[[#This Row],[себестоимость_]]</f>
        <v>39.303000000000004</v>
      </c>
      <c r="L10272"/>
    </row>
    <row r="10273" spans="2:12" x14ac:dyDescent="0.4">
      <c r="B10273" s="5" t="s">
        <v>78</v>
      </c>
      <c r="C10273" s="5" t="s">
        <v>55</v>
      </c>
      <c r="D10273" s="5" t="s">
        <v>25</v>
      </c>
      <c r="E10273" s="5" t="s">
        <v>62</v>
      </c>
      <c r="F10273" s="6">
        <v>44501</v>
      </c>
      <c r="G10273" s="6" t="str">
        <f>TEXT(datatable[[#This Row],[дата]],"ММ")</f>
        <v>11</v>
      </c>
      <c r="H10273" s="8">
        <v>96.756800000000013</v>
      </c>
      <c r="I10273" s="8">
        <v>52.752000000000002</v>
      </c>
      <c r="J10273" s="8">
        <f>datatable[[#This Row],[продажи_]]-datatable[[#This Row],[себестоимость_]]</f>
        <v>44.00480000000001</v>
      </c>
      <c r="L10273"/>
    </row>
    <row r="10274" spans="2:12" x14ac:dyDescent="0.4">
      <c r="B10274" s="5" t="s">
        <v>78</v>
      </c>
      <c r="C10274" s="5" t="s">
        <v>55</v>
      </c>
      <c r="D10274" s="5" t="s">
        <v>25</v>
      </c>
      <c r="E10274" s="5" t="s">
        <v>62</v>
      </c>
      <c r="F10274" s="6">
        <v>44531</v>
      </c>
      <c r="G10274" s="6" t="str">
        <f>TEXT(datatable[[#This Row],[дата]],"ММ")</f>
        <v>12</v>
      </c>
      <c r="H10274" s="8">
        <v>67.090800000000002</v>
      </c>
      <c r="I10274" s="8">
        <v>36.047199999999997</v>
      </c>
      <c r="J10274" s="8">
        <f>datatable[[#This Row],[продажи_]]-datatable[[#This Row],[себестоимость_]]</f>
        <v>31.043600000000005</v>
      </c>
      <c r="L10274"/>
    </row>
    <row r="10275" spans="2:12" x14ac:dyDescent="0.4">
      <c r="B10275" s="5" t="s">
        <v>78</v>
      </c>
      <c r="C10275" s="5" t="s">
        <v>55</v>
      </c>
      <c r="D10275" s="5" t="s">
        <v>25</v>
      </c>
      <c r="E10275" s="5" t="s">
        <v>9</v>
      </c>
      <c r="F10275" s="6">
        <v>44197</v>
      </c>
      <c r="G10275" s="6" t="str">
        <f>TEXT(datatable[[#This Row],[дата]],"ММ")</f>
        <v>01</v>
      </c>
      <c r="H10275" s="8">
        <v>58.52000000000001</v>
      </c>
      <c r="I10275" s="8">
        <v>30.172500000000003</v>
      </c>
      <c r="J10275" s="8">
        <f>datatable[[#This Row],[продажи_]]-datatable[[#This Row],[себестоимость_]]</f>
        <v>28.347500000000007</v>
      </c>
      <c r="L10275"/>
    </row>
    <row r="10276" spans="2:12" x14ac:dyDescent="0.4">
      <c r="B10276" s="5" t="s">
        <v>78</v>
      </c>
      <c r="C10276" s="5" t="s">
        <v>55</v>
      </c>
      <c r="D10276" s="5" t="s">
        <v>25</v>
      </c>
      <c r="E10276" s="5" t="s">
        <v>9</v>
      </c>
      <c r="F10276" s="6">
        <v>44228</v>
      </c>
      <c r="G10276" s="6" t="str">
        <f>TEXT(datatable[[#This Row],[дата]],"ММ")</f>
        <v>02</v>
      </c>
      <c r="H10276" s="8">
        <v>73.309600000000003</v>
      </c>
      <c r="I10276" s="8">
        <v>44.551000000000009</v>
      </c>
      <c r="J10276" s="8">
        <f>datatable[[#This Row],[продажи_]]-datatable[[#This Row],[себестоимость_]]</f>
        <v>28.758599999999994</v>
      </c>
      <c r="L10276"/>
    </row>
    <row r="10277" spans="2:12" x14ac:dyDescent="0.4">
      <c r="B10277" s="5" t="s">
        <v>78</v>
      </c>
      <c r="C10277" s="5" t="s">
        <v>55</v>
      </c>
      <c r="D10277" s="5" t="s">
        <v>25</v>
      </c>
      <c r="E10277" s="5" t="s">
        <v>9</v>
      </c>
      <c r="F10277" s="6">
        <v>44256</v>
      </c>
      <c r="G10277" s="6" t="str">
        <f>TEXT(datatable[[#This Row],[дата]],"ММ")</f>
        <v>03</v>
      </c>
      <c r="H10277" s="8">
        <v>70.011200000000002</v>
      </c>
      <c r="I10277" s="8">
        <v>42.762999999999998</v>
      </c>
      <c r="J10277" s="8">
        <f>datatable[[#This Row],[продажи_]]-datatable[[#This Row],[себестоимость_]]</f>
        <v>27.248200000000004</v>
      </c>
      <c r="L10277"/>
    </row>
    <row r="10278" spans="2:12" x14ac:dyDescent="0.4">
      <c r="B10278" s="5" t="s">
        <v>78</v>
      </c>
      <c r="C10278" s="5" t="s">
        <v>55</v>
      </c>
      <c r="D10278" s="5" t="s">
        <v>25</v>
      </c>
      <c r="E10278" s="5" t="s">
        <v>9</v>
      </c>
      <c r="F10278" s="6">
        <v>44287</v>
      </c>
      <c r="G10278" s="6" t="str">
        <f>TEXT(datatable[[#This Row],[дата]],"ММ")</f>
        <v>04</v>
      </c>
      <c r="H10278" s="8">
        <v>85.97120000000001</v>
      </c>
      <c r="I10278" s="8">
        <v>51.256</v>
      </c>
      <c r="J10278" s="8">
        <f>datatable[[#This Row],[продажи_]]-datatable[[#This Row],[себестоимость_]]</f>
        <v>34.71520000000001</v>
      </c>
      <c r="L10278"/>
    </row>
    <row r="10279" spans="2:12" x14ac:dyDescent="0.4">
      <c r="B10279" s="5" t="s">
        <v>78</v>
      </c>
      <c r="C10279" s="5" t="s">
        <v>55</v>
      </c>
      <c r="D10279" s="5" t="s">
        <v>25</v>
      </c>
      <c r="E10279" s="5" t="s">
        <v>9</v>
      </c>
      <c r="F10279" s="6">
        <v>44317</v>
      </c>
      <c r="G10279" s="6" t="str">
        <f>TEXT(datatable[[#This Row],[дата]],"ММ")</f>
        <v>05</v>
      </c>
      <c r="H10279" s="8">
        <v>69.266400000000004</v>
      </c>
      <c r="I10279" s="8">
        <v>44.848999999999997</v>
      </c>
      <c r="J10279" s="8">
        <f>datatable[[#This Row],[продажи_]]-datatable[[#This Row],[себестоимость_]]</f>
        <v>24.417400000000008</v>
      </c>
      <c r="L10279"/>
    </row>
    <row r="10280" spans="2:12" x14ac:dyDescent="0.4">
      <c r="B10280" s="5" t="s">
        <v>78</v>
      </c>
      <c r="C10280" s="5" t="s">
        <v>55</v>
      </c>
      <c r="D10280" s="5" t="s">
        <v>25</v>
      </c>
      <c r="E10280" s="5" t="s">
        <v>9</v>
      </c>
      <c r="F10280" s="6">
        <v>44348</v>
      </c>
      <c r="G10280" s="6" t="str">
        <f>TEXT(datatable[[#This Row],[дата]],"ММ")</f>
        <v>06</v>
      </c>
      <c r="H10280" s="8">
        <v>47.401200000000003</v>
      </c>
      <c r="I10280" s="8">
        <v>27.825749999999996</v>
      </c>
      <c r="J10280" s="8">
        <f>datatable[[#This Row],[продажи_]]-datatable[[#This Row],[себестоимость_]]</f>
        <v>19.575450000000007</v>
      </c>
      <c r="L10280"/>
    </row>
    <row r="10281" spans="2:12" x14ac:dyDescent="0.4">
      <c r="B10281" s="5" t="s">
        <v>78</v>
      </c>
      <c r="C10281" s="5" t="s">
        <v>55</v>
      </c>
      <c r="D10281" s="5" t="s">
        <v>25</v>
      </c>
      <c r="E10281" s="5" t="s">
        <v>9</v>
      </c>
      <c r="F10281" s="6">
        <v>44378</v>
      </c>
      <c r="G10281" s="6" t="str">
        <f>TEXT(datatable[[#This Row],[дата]],"ММ")</f>
        <v>07</v>
      </c>
      <c r="H10281" s="8">
        <v>44.049600000000005</v>
      </c>
      <c r="I10281" s="8">
        <v>39.559499999999993</v>
      </c>
      <c r="J10281" s="8">
        <f>datatable[[#This Row],[продажи_]]-datatable[[#This Row],[себестоимость_]]</f>
        <v>4.4901000000000124</v>
      </c>
      <c r="L10281"/>
    </row>
    <row r="10282" spans="2:12" x14ac:dyDescent="0.4">
      <c r="B10282" s="5" t="s">
        <v>78</v>
      </c>
      <c r="C10282" s="5" t="s">
        <v>55</v>
      </c>
      <c r="D10282" s="5" t="s">
        <v>25</v>
      </c>
      <c r="E10282" s="5" t="s">
        <v>9</v>
      </c>
      <c r="F10282" s="6">
        <v>44409</v>
      </c>
      <c r="G10282" s="6" t="str">
        <f>TEXT(datatable[[#This Row],[дата]],"ММ")</f>
        <v>08</v>
      </c>
      <c r="H10282" s="8">
        <v>41.708800000000004</v>
      </c>
      <c r="I10282" s="8">
        <v>27.714000000000002</v>
      </c>
      <c r="J10282" s="8">
        <f>datatable[[#This Row],[продажи_]]-datatable[[#This Row],[себестоимость_]]</f>
        <v>13.994800000000001</v>
      </c>
      <c r="L10282"/>
    </row>
    <row r="10283" spans="2:12" x14ac:dyDescent="0.4">
      <c r="B10283" s="5" t="s">
        <v>78</v>
      </c>
      <c r="C10283" s="5" t="s">
        <v>55</v>
      </c>
      <c r="D10283" s="5" t="s">
        <v>25</v>
      </c>
      <c r="E10283" s="5" t="s">
        <v>9</v>
      </c>
      <c r="F10283" s="6">
        <v>44440</v>
      </c>
      <c r="G10283" s="6" t="str">
        <f>TEXT(datatable[[#This Row],[дата]],"ММ")</f>
        <v>09</v>
      </c>
      <c r="H10283" s="8">
        <v>53.146800000000006</v>
      </c>
      <c r="I10283" s="8">
        <v>34.530749999999998</v>
      </c>
      <c r="J10283" s="8">
        <f>datatable[[#This Row],[продажи_]]-datatable[[#This Row],[себестоимость_]]</f>
        <v>18.616050000000008</v>
      </c>
      <c r="L10283"/>
    </row>
    <row r="10284" spans="2:12" x14ac:dyDescent="0.4">
      <c r="B10284" s="5" t="s">
        <v>78</v>
      </c>
      <c r="C10284" s="5" t="s">
        <v>55</v>
      </c>
      <c r="D10284" s="5" t="s">
        <v>25</v>
      </c>
      <c r="E10284" s="5" t="s">
        <v>9</v>
      </c>
      <c r="F10284" s="6">
        <v>44470</v>
      </c>
      <c r="G10284" s="6" t="str">
        <f>TEXT(datatable[[#This Row],[дата]],"ММ")</f>
        <v>10</v>
      </c>
      <c r="H10284" s="8">
        <v>56.817600000000006</v>
      </c>
      <c r="I10284" s="8">
        <v>39.336000000000006</v>
      </c>
      <c r="J10284" s="8">
        <f>datatable[[#This Row],[продажи_]]-datatable[[#This Row],[себестоимость_]]</f>
        <v>17.4816</v>
      </c>
      <c r="L10284"/>
    </row>
    <row r="10285" spans="2:12" x14ac:dyDescent="0.4">
      <c r="B10285" s="5" t="s">
        <v>78</v>
      </c>
      <c r="C10285" s="5" t="s">
        <v>55</v>
      </c>
      <c r="D10285" s="5" t="s">
        <v>25</v>
      </c>
      <c r="E10285" s="5" t="s">
        <v>9</v>
      </c>
      <c r="F10285" s="6">
        <v>44501</v>
      </c>
      <c r="G10285" s="6" t="str">
        <f>TEXT(datatable[[#This Row],[дата]],"ММ")</f>
        <v>11</v>
      </c>
      <c r="H10285" s="8">
        <v>73.20320000000001</v>
      </c>
      <c r="I10285" s="8">
        <v>54.832000000000001</v>
      </c>
      <c r="J10285" s="8">
        <f>datatable[[#This Row],[продажи_]]-datatable[[#This Row],[себестоимость_]]</f>
        <v>18.371200000000009</v>
      </c>
      <c r="L10285"/>
    </row>
    <row r="10286" spans="2:12" x14ac:dyDescent="0.4">
      <c r="B10286" s="5" t="s">
        <v>78</v>
      </c>
      <c r="C10286" s="5" t="s">
        <v>55</v>
      </c>
      <c r="D10286" s="5" t="s">
        <v>25</v>
      </c>
      <c r="E10286" s="5" t="s">
        <v>9</v>
      </c>
      <c r="F10286" s="6">
        <v>44531</v>
      </c>
      <c r="G10286" s="6" t="str">
        <f>TEXT(datatable[[#This Row],[дата]],"ММ")</f>
        <v>12</v>
      </c>
      <c r="H10286" s="8">
        <v>67.776800000000009</v>
      </c>
      <c r="I10286" s="8">
        <v>52.15</v>
      </c>
      <c r="J10286" s="8">
        <f>datatable[[#This Row],[продажи_]]-datatable[[#This Row],[себестоимость_]]</f>
        <v>15.62680000000001</v>
      </c>
      <c r="L10286"/>
    </row>
    <row r="10287" spans="2:12" x14ac:dyDescent="0.4">
      <c r="B10287" s="5" t="s">
        <v>78</v>
      </c>
      <c r="C10287" s="5" t="s">
        <v>55</v>
      </c>
      <c r="D10287" s="5" t="s">
        <v>25</v>
      </c>
      <c r="E10287" s="5" t="s">
        <v>10</v>
      </c>
      <c r="F10287" s="6">
        <v>44197</v>
      </c>
      <c r="G10287" s="6" t="str">
        <f>TEXT(datatable[[#This Row],[дата]],"ММ")</f>
        <v>01</v>
      </c>
      <c r="H10287" s="8">
        <v>14.027999999999999</v>
      </c>
      <c r="I10287" s="8">
        <v>10.7415</v>
      </c>
      <c r="J10287" s="8">
        <f>datatable[[#This Row],[продажи_]]-datatable[[#This Row],[себестоимость_]]</f>
        <v>3.2864999999999984</v>
      </c>
      <c r="L10287"/>
    </row>
    <row r="10288" spans="2:12" x14ac:dyDescent="0.4">
      <c r="B10288" s="5" t="s">
        <v>78</v>
      </c>
      <c r="C10288" s="5" t="s">
        <v>55</v>
      </c>
      <c r="D10288" s="5" t="s">
        <v>25</v>
      </c>
      <c r="E10288" s="5" t="s">
        <v>10</v>
      </c>
      <c r="F10288" s="6">
        <v>44228</v>
      </c>
      <c r="G10288" s="6" t="str">
        <f>TEXT(datatable[[#This Row],[дата]],"ММ")</f>
        <v>02</v>
      </c>
      <c r="H10288" s="8">
        <v>22.144200000000001</v>
      </c>
      <c r="I10288" s="8">
        <v>16.079699999999999</v>
      </c>
      <c r="J10288" s="8">
        <f>datatable[[#This Row],[продажи_]]-datatable[[#This Row],[себестоимость_]]</f>
        <v>6.0645000000000024</v>
      </c>
      <c r="L10288"/>
    </row>
    <row r="10289" spans="2:12" x14ac:dyDescent="0.4">
      <c r="B10289" s="5" t="s">
        <v>78</v>
      </c>
      <c r="C10289" s="5" t="s">
        <v>55</v>
      </c>
      <c r="D10289" s="5" t="s">
        <v>25</v>
      </c>
      <c r="E10289" s="5" t="s">
        <v>10</v>
      </c>
      <c r="F10289" s="6">
        <v>44256</v>
      </c>
      <c r="G10289" s="6" t="str">
        <f>TEXT(datatable[[#This Row],[дата]],"ММ")</f>
        <v>03</v>
      </c>
      <c r="H10289" s="8">
        <v>21.041999999999998</v>
      </c>
      <c r="I10289" s="8">
        <v>14.886199999999999</v>
      </c>
      <c r="J10289" s="8">
        <f>datatable[[#This Row],[продажи_]]-datatable[[#This Row],[себестоимость_]]</f>
        <v>6.1557999999999993</v>
      </c>
      <c r="L10289"/>
    </row>
    <row r="10290" spans="2:12" x14ac:dyDescent="0.4">
      <c r="B10290" s="5" t="s">
        <v>78</v>
      </c>
      <c r="C10290" s="5" t="s">
        <v>55</v>
      </c>
      <c r="D10290" s="5" t="s">
        <v>25</v>
      </c>
      <c r="E10290" s="5" t="s">
        <v>10</v>
      </c>
      <c r="F10290" s="6">
        <v>44287</v>
      </c>
      <c r="G10290" s="6" t="str">
        <f>TEXT(datatable[[#This Row],[дата]],"ММ")</f>
        <v>04</v>
      </c>
      <c r="H10290" s="8">
        <v>27.2544</v>
      </c>
      <c r="I10290" s="8">
        <v>14.5824</v>
      </c>
      <c r="J10290" s="8">
        <f>datatable[[#This Row],[продажи_]]-datatable[[#This Row],[себестоимость_]]</f>
        <v>12.672000000000001</v>
      </c>
      <c r="L10290"/>
    </row>
    <row r="10291" spans="2:12" x14ac:dyDescent="0.4">
      <c r="B10291" s="5" t="s">
        <v>78</v>
      </c>
      <c r="C10291" s="5" t="s">
        <v>55</v>
      </c>
      <c r="D10291" s="5" t="s">
        <v>25</v>
      </c>
      <c r="E10291" s="5" t="s">
        <v>10</v>
      </c>
      <c r="F10291" s="6">
        <v>44317</v>
      </c>
      <c r="G10291" s="6" t="str">
        <f>TEXT(datatable[[#This Row],[дата]],"ММ")</f>
        <v>05</v>
      </c>
      <c r="H10291" s="8">
        <v>27.120799999999996</v>
      </c>
      <c r="I10291" s="8">
        <v>14.886199999999999</v>
      </c>
      <c r="J10291" s="8">
        <f>datatable[[#This Row],[продажи_]]-datatable[[#This Row],[себестоимость_]]</f>
        <v>12.234599999999997</v>
      </c>
      <c r="L10291"/>
    </row>
    <row r="10292" spans="2:12" x14ac:dyDescent="0.4">
      <c r="B10292" s="5" t="s">
        <v>78</v>
      </c>
      <c r="C10292" s="5" t="s">
        <v>55</v>
      </c>
      <c r="D10292" s="5" t="s">
        <v>25</v>
      </c>
      <c r="E10292" s="5" t="s">
        <v>10</v>
      </c>
      <c r="F10292" s="6">
        <v>44348</v>
      </c>
      <c r="G10292" s="6" t="str">
        <f>TEXT(datatable[[#This Row],[дата]],"ММ")</f>
        <v>06</v>
      </c>
      <c r="H10292" s="8">
        <v>12.174300000000002</v>
      </c>
      <c r="I10292" s="8">
        <v>9.4720499999999994</v>
      </c>
      <c r="J10292" s="8">
        <f>datatable[[#This Row],[продажи_]]-datatable[[#This Row],[себестоимость_]]</f>
        <v>2.7022500000000029</v>
      </c>
      <c r="L10292"/>
    </row>
    <row r="10293" spans="2:12" x14ac:dyDescent="0.4">
      <c r="B10293" s="5" t="s">
        <v>78</v>
      </c>
      <c r="C10293" s="5" t="s">
        <v>55</v>
      </c>
      <c r="D10293" s="5" t="s">
        <v>25</v>
      </c>
      <c r="E10293" s="5" t="s">
        <v>10</v>
      </c>
      <c r="F10293" s="6">
        <v>44378</v>
      </c>
      <c r="G10293" s="6" t="str">
        <f>TEXT(datatable[[#This Row],[дата]],"ММ")</f>
        <v>07</v>
      </c>
      <c r="H10293" s="8">
        <v>15.631200000000002</v>
      </c>
      <c r="I10293" s="8">
        <v>10.155600000000002</v>
      </c>
      <c r="J10293" s="8">
        <f>datatable[[#This Row],[продажи_]]-datatable[[#This Row],[себестоимость_]]</f>
        <v>5.4756</v>
      </c>
      <c r="L10293"/>
    </row>
    <row r="10294" spans="2:12" x14ac:dyDescent="0.4">
      <c r="B10294" s="5" t="s">
        <v>78</v>
      </c>
      <c r="C10294" s="5" t="s">
        <v>55</v>
      </c>
      <c r="D10294" s="5" t="s">
        <v>25</v>
      </c>
      <c r="E10294" s="5" t="s">
        <v>10</v>
      </c>
      <c r="F10294" s="6">
        <v>44409</v>
      </c>
      <c r="G10294" s="6" t="str">
        <f>TEXT(datatable[[#This Row],[дата]],"ММ")</f>
        <v>08</v>
      </c>
      <c r="H10294" s="8">
        <v>14.696</v>
      </c>
      <c r="I10294" s="8">
        <v>10.0688</v>
      </c>
      <c r="J10294" s="8">
        <f>datatable[[#This Row],[продажи_]]-datatable[[#This Row],[себестоимость_]]</f>
        <v>4.6272000000000002</v>
      </c>
      <c r="L10294"/>
    </row>
    <row r="10295" spans="2:12" x14ac:dyDescent="0.4">
      <c r="B10295" s="5" t="s">
        <v>78</v>
      </c>
      <c r="C10295" s="5" t="s">
        <v>55</v>
      </c>
      <c r="D10295" s="5" t="s">
        <v>25</v>
      </c>
      <c r="E10295" s="5" t="s">
        <v>10</v>
      </c>
      <c r="F10295" s="6">
        <v>44440</v>
      </c>
      <c r="G10295" s="6" t="str">
        <f>TEXT(datatable[[#This Row],[дата]],"ММ")</f>
        <v>09</v>
      </c>
      <c r="H10295" s="8">
        <v>16.983899999999998</v>
      </c>
      <c r="I10295" s="8">
        <v>9.8626500000000004</v>
      </c>
      <c r="J10295" s="8">
        <f>datatable[[#This Row],[продажи_]]-datatable[[#This Row],[себестоимость_]]</f>
        <v>7.1212499999999981</v>
      </c>
      <c r="L10295"/>
    </row>
    <row r="10296" spans="2:12" x14ac:dyDescent="0.4">
      <c r="B10296" s="5" t="s">
        <v>78</v>
      </c>
      <c r="C10296" s="5" t="s">
        <v>55</v>
      </c>
      <c r="D10296" s="5" t="s">
        <v>25</v>
      </c>
      <c r="E10296" s="5" t="s">
        <v>10</v>
      </c>
      <c r="F10296" s="6">
        <v>44470</v>
      </c>
      <c r="G10296" s="6" t="str">
        <f>TEXT(datatable[[#This Row],[дата]],"ММ")</f>
        <v>10</v>
      </c>
      <c r="H10296" s="8">
        <v>16.432799999999997</v>
      </c>
      <c r="I10296" s="8">
        <v>10.676399999999999</v>
      </c>
      <c r="J10296" s="8">
        <f>datatable[[#This Row],[продажи_]]-datatable[[#This Row],[себестоимость_]]</f>
        <v>5.7563999999999975</v>
      </c>
      <c r="L10296"/>
    </row>
    <row r="10297" spans="2:12" x14ac:dyDescent="0.4">
      <c r="B10297" s="5" t="s">
        <v>78</v>
      </c>
      <c r="C10297" s="5" t="s">
        <v>55</v>
      </c>
      <c r="D10297" s="5" t="s">
        <v>25</v>
      </c>
      <c r="E10297" s="5" t="s">
        <v>10</v>
      </c>
      <c r="F10297" s="6">
        <v>44501</v>
      </c>
      <c r="G10297" s="6" t="str">
        <f>TEXT(datatable[[#This Row],[дата]],"ММ")</f>
        <v>11</v>
      </c>
      <c r="H10297" s="8">
        <v>22.712</v>
      </c>
      <c r="I10297" s="8">
        <v>18.748799999999999</v>
      </c>
      <c r="J10297" s="8">
        <f>datatable[[#This Row],[продажи_]]-datatable[[#This Row],[себестоимость_]]</f>
        <v>3.9632000000000005</v>
      </c>
      <c r="L10297"/>
    </row>
    <row r="10298" spans="2:12" x14ac:dyDescent="0.4">
      <c r="B10298" s="5" t="s">
        <v>78</v>
      </c>
      <c r="C10298" s="5" t="s">
        <v>55</v>
      </c>
      <c r="D10298" s="5" t="s">
        <v>25</v>
      </c>
      <c r="E10298" s="5" t="s">
        <v>10</v>
      </c>
      <c r="F10298" s="6">
        <v>44531</v>
      </c>
      <c r="G10298" s="6" t="str">
        <f>TEXT(datatable[[#This Row],[дата]],"ММ")</f>
        <v>12</v>
      </c>
      <c r="H10298" s="8">
        <v>27.588399999999996</v>
      </c>
      <c r="I10298" s="8">
        <v>15.6457</v>
      </c>
      <c r="J10298" s="8">
        <f>datatable[[#This Row],[продажи_]]-datatable[[#This Row],[себестоимость_]]</f>
        <v>11.942699999999997</v>
      </c>
      <c r="L10298"/>
    </row>
    <row r="10299" spans="2:12" x14ac:dyDescent="0.4">
      <c r="B10299" s="5" t="s">
        <v>78</v>
      </c>
      <c r="C10299" s="5" t="s">
        <v>55</v>
      </c>
      <c r="D10299" s="5" t="s">
        <v>25</v>
      </c>
      <c r="E10299" s="5" t="s">
        <v>7</v>
      </c>
      <c r="F10299" s="6">
        <v>44197</v>
      </c>
      <c r="G10299" s="6" t="str">
        <f>TEXT(datatable[[#This Row],[дата]],"ММ")</f>
        <v>01</v>
      </c>
      <c r="H10299" s="8">
        <v>3.5404999999999998</v>
      </c>
      <c r="I10299" s="8">
        <v>1.1440000000000001</v>
      </c>
      <c r="J10299" s="8">
        <f>datatable[[#This Row],[продажи_]]-datatable[[#This Row],[себестоимость_]]</f>
        <v>2.3964999999999996</v>
      </c>
      <c r="L10299"/>
    </row>
    <row r="10300" spans="2:12" x14ac:dyDescent="0.4">
      <c r="B10300" s="5" t="s">
        <v>78</v>
      </c>
      <c r="C10300" s="5" t="s">
        <v>55</v>
      </c>
      <c r="D10300" s="5" t="s">
        <v>25</v>
      </c>
      <c r="E10300" s="5" t="s">
        <v>7</v>
      </c>
      <c r="F10300" s="6">
        <v>44228</v>
      </c>
      <c r="G10300" s="6" t="str">
        <f>TEXT(datatable[[#This Row],[дата]],"ММ")</f>
        <v>02</v>
      </c>
      <c r="H10300" s="8">
        <v>4.0807000000000002</v>
      </c>
      <c r="I10300" s="8">
        <v>1.3441999999999998</v>
      </c>
      <c r="J10300" s="8">
        <f>datatable[[#This Row],[продажи_]]-datatable[[#This Row],[себестоимость_]]</f>
        <v>2.7365000000000004</v>
      </c>
      <c r="L10300"/>
    </row>
    <row r="10301" spans="2:12" x14ac:dyDescent="0.4">
      <c r="B10301" s="5" t="s">
        <v>78</v>
      </c>
      <c r="C10301" s="5" t="s">
        <v>55</v>
      </c>
      <c r="D10301" s="5" t="s">
        <v>25</v>
      </c>
      <c r="E10301" s="5" t="s">
        <v>7</v>
      </c>
      <c r="F10301" s="6">
        <v>44256</v>
      </c>
      <c r="G10301" s="6" t="str">
        <f>TEXT(datatable[[#This Row],[дата]],"ММ")</f>
        <v>03</v>
      </c>
      <c r="H10301" s="8">
        <v>4.4457000000000004</v>
      </c>
      <c r="I10301" s="8">
        <v>1.5092000000000001</v>
      </c>
      <c r="J10301" s="8">
        <f>datatable[[#This Row],[продажи_]]-datatable[[#This Row],[себестоимость_]]</f>
        <v>2.9365000000000006</v>
      </c>
      <c r="L10301"/>
    </row>
    <row r="10302" spans="2:12" x14ac:dyDescent="0.4">
      <c r="B10302" s="5" t="s">
        <v>78</v>
      </c>
      <c r="C10302" s="5" t="s">
        <v>55</v>
      </c>
      <c r="D10302" s="5" t="s">
        <v>25</v>
      </c>
      <c r="E10302" s="5" t="s">
        <v>7</v>
      </c>
      <c r="F10302" s="6">
        <v>44287</v>
      </c>
      <c r="G10302" s="6" t="str">
        <f>TEXT(datatable[[#This Row],[дата]],"ММ")</f>
        <v>04</v>
      </c>
      <c r="H10302" s="8">
        <v>6.0152000000000001</v>
      </c>
      <c r="I10302" s="8">
        <v>1.4256000000000002</v>
      </c>
      <c r="J10302" s="8">
        <f>datatable[[#This Row],[продажи_]]-datatable[[#This Row],[себестоимость_]]</f>
        <v>4.5895999999999999</v>
      </c>
      <c r="L10302"/>
    </row>
    <row r="10303" spans="2:12" x14ac:dyDescent="0.4">
      <c r="B10303" s="5" t="s">
        <v>78</v>
      </c>
      <c r="C10303" s="5" t="s">
        <v>55</v>
      </c>
      <c r="D10303" s="5" t="s">
        <v>25</v>
      </c>
      <c r="E10303" s="5" t="s">
        <v>7</v>
      </c>
      <c r="F10303" s="6">
        <v>44317</v>
      </c>
      <c r="G10303" s="6" t="str">
        <f>TEXT(datatable[[#This Row],[дата]],"ММ")</f>
        <v>05</v>
      </c>
      <c r="H10303" s="8">
        <v>4.1901999999999999</v>
      </c>
      <c r="I10303" s="8">
        <v>1.6940000000000002</v>
      </c>
      <c r="J10303" s="8">
        <f>datatable[[#This Row],[продажи_]]-datatable[[#This Row],[себестоимость_]]</f>
        <v>2.4962</v>
      </c>
      <c r="L10303"/>
    </row>
    <row r="10304" spans="2:12" x14ac:dyDescent="0.4">
      <c r="B10304" s="5" t="s">
        <v>78</v>
      </c>
      <c r="C10304" s="5" t="s">
        <v>55</v>
      </c>
      <c r="D10304" s="5" t="s">
        <v>25</v>
      </c>
      <c r="E10304" s="5" t="s">
        <v>7</v>
      </c>
      <c r="F10304" s="6">
        <v>44348</v>
      </c>
      <c r="G10304" s="6" t="str">
        <f>TEXT(datatable[[#This Row],[дата]],"ММ")</f>
        <v>06</v>
      </c>
      <c r="H10304" s="8">
        <v>3.5478000000000005</v>
      </c>
      <c r="I10304" s="8">
        <v>0.95039999999999991</v>
      </c>
      <c r="J10304" s="8">
        <f>datatable[[#This Row],[продажи_]]-datatable[[#This Row],[себестоимость_]]</f>
        <v>2.5974000000000004</v>
      </c>
      <c r="L10304"/>
    </row>
    <row r="10305" spans="2:12" x14ac:dyDescent="0.4">
      <c r="B10305" s="5" t="s">
        <v>78</v>
      </c>
      <c r="C10305" s="5" t="s">
        <v>55</v>
      </c>
      <c r="D10305" s="5" t="s">
        <v>25</v>
      </c>
      <c r="E10305" s="5" t="s">
        <v>7</v>
      </c>
      <c r="F10305" s="6">
        <v>44378</v>
      </c>
      <c r="G10305" s="6" t="str">
        <f>TEXT(datatable[[#This Row],[дата]],"ММ")</f>
        <v>07</v>
      </c>
      <c r="H10305" s="8">
        <v>2.6608500000000004</v>
      </c>
      <c r="I10305" s="8">
        <v>0.96029999999999993</v>
      </c>
      <c r="J10305" s="8">
        <f>datatable[[#This Row],[продажи_]]-datatable[[#This Row],[себестоимость_]]</f>
        <v>1.7005500000000005</v>
      </c>
      <c r="L10305"/>
    </row>
    <row r="10306" spans="2:12" x14ac:dyDescent="0.4">
      <c r="B10306" s="5" t="s">
        <v>78</v>
      </c>
      <c r="C10306" s="5" t="s">
        <v>55</v>
      </c>
      <c r="D10306" s="5" t="s">
        <v>25</v>
      </c>
      <c r="E10306" s="5" t="s">
        <v>7</v>
      </c>
      <c r="F10306" s="6">
        <v>44409</v>
      </c>
      <c r="G10306" s="6" t="str">
        <f>TEXT(datatable[[#This Row],[дата]],"ММ")</f>
        <v>08</v>
      </c>
      <c r="H10306" s="8">
        <v>2.8908</v>
      </c>
      <c r="I10306" s="8">
        <v>0.76559999999999995</v>
      </c>
      <c r="J10306" s="8">
        <f>datatable[[#This Row],[продажи_]]-datatable[[#This Row],[себестоимость_]]</f>
        <v>2.1252</v>
      </c>
      <c r="L10306"/>
    </row>
    <row r="10307" spans="2:12" x14ac:dyDescent="0.4">
      <c r="B10307" s="5" t="s">
        <v>78</v>
      </c>
      <c r="C10307" s="5" t="s">
        <v>55</v>
      </c>
      <c r="D10307" s="5" t="s">
        <v>25</v>
      </c>
      <c r="E10307" s="5" t="s">
        <v>7</v>
      </c>
      <c r="F10307" s="6">
        <v>44440</v>
      </c>
      <c r="G10307" s="6" t="str">
        <f>TEXT(datatable[[#This Row],[дата]],"ММ")</f>
        <v>09</v>
      </c>
      <c r="H10307" s="8">
        <v>3.0222000000000002</v>
      </c>
      <c r="I10307" s="8">
        <v>0.79200000000000004</v>
      </c>
      <c r="J10307" s="8">
        <f>datatable[[#This Row],[продажи_]]-datatable[[#This Row],[себестоимость_]]</f>
        <v>2.2302</v>
      </c>
      <c r="L10307"/>
    </row>
    <row r="10308" spans="2:12" x14ac:dyDescent="0.4">
      <c r="B10308" s="5" t="s">
        <v>78</v>
      </c>
      <c r="C10308" s="5" t="s">
        <v>55</v>
      </c>
      <c r="D10308" s="5" t="s">
        <v>25</v>
      </c>
      <c r="E10308" s="5" t="s">
        <v>7</v>
      </c>
      <c r="F10308" s="6">
        <v>44470</v>
      </c>
      <c r="G10308" s="6" t="str">
        <f>TEXT(datatable[[#This Row],[дата]],"ММ")</f>
        <v>10</v>
      </c>
      <c r="H10308" s="8">
        <v>3.9858000000000002</v>
      </c>
      <c r="I10308" s="8">
        <v>1.4520000000000002</v>
      </c>
      <c r="J10308" s="8">
        <f>datatable[[#This Row],[продажи_]]-datatable[[#This Row],[себестоимость_]]</f>
        <v>2.5338000000000003</v>
      </c>
      <c r="L10308"/>
    </row>
    <row r="10309" spans="2:12" x14ac:dyDescent="0.4">
      <c r="B10309" s="5" t="s">
        <v>78</v>
      </c>
      <c r="C10309" s="5" t="s">
        <v>55</v>
      </c>
      <c r="D10309" s="5" t="s">
        <v>25</v>
      </c>
      <c r="E10309" s="5" t="s">
        <v>7</v>
      </c>
      <c r="F10309" s="6">
        <v>44501</v>
      </c>
      <c r="G10309" s="6" t="str">
        <f>TEXT(datatable[[#This Row],[дата]],"ММ")</f>
        <v>11</v>
      </c>
      <c r="H10309" s="8">
        <v>4.8472</v>
      </c>
      <c r="I10309" s="8">
        <v>1.9184000000000001</v>
      </c>
      <c r="J10309" s="8">
        <f>datatable[[#This Row],[продажи_]]-datatable[[#This Row],[себестоимость_]]</f>
        <v>2.9287999999999998</v>
      </c>
      <c r="L10309"/>
    </row>
    <row r="10310" spans="2:12" x14ac:dyDescent="0.4">
      <c r="B10310" s="5" t="s">
        <v>78</v>
      </c>
      <c r="C10310" s="5" t="s">
        <v>55</v>
      </c>
      <c r="D10310" s="5" t="s">
        <v>25</v>
      </c>
      <c r="E10310" s="5" t="s">
        <v>7</v>
      </c>
      <c r="F10310" s="6">
        <v>44531</v>
      </c>
      <c r="G10310" s="6" t="str">
        <f>TEXT(datatable[[#This Row],[дата]],"ММ")</f>
        <v>12</v>
      </c>
      <c r="H10310" s="8">
        <v>5.4677000000000007</v>
      </c>
      <c r="I10310" s="8">
        <v>1.6786000000000001</v>
      </c>
      <c r="J10310" s="8">
        <f>datatable[[#This Row],[продажи_]]-datatable[[#This Row],[себестоимость_]]</f>
        <v>3.7891000000000004</v>
      </c>
      <c r="L10310"/>
    </row>
    <row r="10311" spans="2:12" x14ac:dyDescent="0.4">
      <c r="B10311" s="5" t="s">
        <v>78</v>
      </c>
      <c r="C10311" s="5" t="s">
        <v>55</v>
      </c>
      <c r="D10311" s="5" t="s">
        <v>25</v>
      </c>
      <c r="E10311" s="5" t="s">
        <v>7</v>
      </c>
      <c r="F10311" s="6">
        <v>44197</v>
      </c>
      <c r="G10311" s="6" t="str">
        <f>TEXT(datatable[[#This Row],[дата]],"ММ")</f>
        <v>01</v>
      </c>
      <c r="H10311" s="8">
        <v>2.5705</v>
      </c>
      <c r="I10311" s="8">
        <v>0.76950000000000007</v>
      </c>
      <c r="J10311" s="8">
        <f>datatable[[#This Row],[продажи_]]-datatable[[#This Row],[себестоимость_]]</f>
        <v>1.8009999999999999</v>
      </c>
      <c r="L10311"/>
    </row>
    <row r="10312" spans="2:12" x14ac:dyDescent="0.4">
      <c r="B10312" s="5" t="s">
        <v>78</v>
      </c>
      <c r="C10312" s="5" t="s">
        <v>55</v>
      </c>
      <c r="D10312" s="5" t="s">
        <v>25</v>
      </c>
      <c r="E10312" s="5" t="s">
        <v>7</v>
      </c>
      <c r="F10312" s="6">
        <v>44228</v>
      </c>
      <c r="G10312" s="6" t="str">
        <f>TEXT(datatable[[#This Row],[дата]],"ММ")</f>
        <v>02</v>
      </c>
      <c r="H10312" s="8">
        <v>2.8938000000000001</v>
      </c>
      <c r="I10312" s="8">
        <v>1.3214500000000002</v>
      </c>
      <c r="J10312" s="8">
        <f>datatable[[#This Row],[продажи_]]-datatable[[#This Row],[себестоимость_]]</f>
        <v>1.5723499999999999</v>
      </c>
      <c r="L10312"/>
    </row>
    <row r="10313" spans="2:12" x14ac:dyDescent="0.4">
      <c r="B10313" s="5" t="s">
        <v>78</v>
      </c>
      <c r="C10313" s="5" t="s">
        <v>55</v>
      </c>
      <c r="D10313" s="5" t="s">
        <v>25</v>
      </c>
      <c r="E10313" s="5" t="s">
        <v>7</v>
      </c>
      <c r="F10313" s="6">
        <v>44256</v>
      </c>
      <c r="G10313" s="6" t="str">
        <f>TEXT(datatable[[#This Row],[дата]],"ММ")</f>
        <v>03</v>
      </c>
      <c r="H10313" s="8">
        <v>3.8955000000000002</v>
      </c>
      <c r="I10313" s="8">
        <v>1.2103000000000002</v>
      </c>
      <c r="J10313" s="8">
        <f>datatable[[#This Row],[продажи_]]-datatable[[#This Row],[себестоимость_]]</f>
        <v>2.6852</v>
      </c>
      <c r="L10313"/>
    </row>
    <row r="10314" spans="2:12" x14ac:dyDescent="0.4">
      <c r="B10314" s="5" t="s">
        <v>78</v>
      </c>
      <c r="C10314" s="5" t="s">
        <v>55</v>
      </c>
      <c r="D10314" s="5" t="s">
        <v>25</v>
      </c>
      <c r="E10314" s="5" t="s">
        <v>7</v>
      </c>
      <c r="F10314" s="6">
        <v>44287</v>
      </c>
      <c r="G10314" s="6" t="str">
        <f>TEXT(datatable[[#This Row],[дата]],"ММ")</f>
        <v>04</v>
      </c>
      <c r="H10314" s="8">
        <v>3.7312000000000003</v>
      </c>
      <c r="I10314" s="8">
        <v>1.3071999999999999</v>
      </c>
      <c r="J10314" s="8">
        <f>datatable[[#This Row],[продажи_]]-datatable[[#This Row],[себестоимость_]]</f>
        <v>2.4240000000000004</v>
      </c>
      <c r="L10314"/>
    </row>
    <row r="10315" spans="2:12" x14ac:dyDescent="0.4">
      <c r="B10315" s="5" t="s">
        <v>78</v>
      </c>
      <c r="C10315" s="5" t="s">
        <v>55</v>
      </c>
      <c r="D10315" s="5" t="s">
        <v>25</v>
      </c>
      <c r="E10315" s="5" t="s">
        <v>7</v>
      </c>
      <c r="F10315" s="6">
        <v>44317</v>
      </c>
      <c r="G10315" s="6" t="str">
        <f>TEXT(datatable[[#This Row],[дата]],"ММ")</f>
        <v>05</v>
      </c>
      <c r="H10315" s="8">
        <v>3.4132000000000002</v>
      </c>
      <c r="I10315" s="8">
        <v>1.1571</v>
      </c>
      <c r="J10315" s="8">
        <f>datatable[[#This Row],[продажи_]]-datatable[[#This Row],[себестоимость_]]</f>
        <v>2.2561</v>
      </c>
      <c r="L10315"/>
    </row>
    <row r="10316" spans="2:12" x14ac:dyDescent="0.4">
      <c r="B10316" s="5" t="s">
        <v>78</v>
      </c>
      <c r="C10316" s="5" t="s">
        <v>55</v>
      </c>
      <c r="D10316" s="5" t="s">
        <v>25</v>
      </c>
      <c r="E10316" s="5" t="s">
        <v>7</v>
      </c>
      <c r="F10316" s="6">
        <v>44348</v>
      </c>
      <c r="G10316" s="6" t="str">
        <f>TEXT(datatable[[#This Row],[дата]],"ММ")</f>
        <v>06</v>
      </c>
      <c r="H10316" s="8">
        <v>2.6712000000000007</v>
      </c>
      <c r="I10316" s="8">
        <v>0.79515000000000002</v>
      </c>
      <c r="J10316" s="8">
        <f>datatable[[#This Row],[продажи_]]-datatable[[#This Row],[себестоимость_]]</f>
        <v>1.8760500000000007</v>
      </c>
      <c r="L10316"/>
    </row>
    <row r="10317" spans="2:12" x14ac:dyDescent="0.4">
      <c r="B10317" s="5" t="s">
        <v>78</v>
      </c>
      <c r="C10317" s="5" t="s">
        <v>55</v>
      </c>
      <c r="D10317" s="5" t="s">
        <v>25</v>
      </c>
      <c r="E10317" s="5" t="s">
        <v>7</v>
      </c>
      <c r="F10317" s="6">
        <v>44378</v>
      </c>
      <c r="G10317" s="6" t="str">
        <f>TEXT(datatable[[#This Row],[дата]],"ММ")</f>
        <v>07</v>
      </c>
      <c r="H10317" s="8">
        <v>2.5519500000000006</v>
      </c>
      <c r="I10317" s="8">
        <v>0.96614999999999984</v>
      </c>
      <c r="J10317" s="8">
        <f>datatable[[#This Row],[продажи_]]-datatable[[#This Row],[себестоимость_]]</f>
        <v>1.5858000000000008</v>
      </c>
      <c r="L10317"/>
    </row>
    <row r="10318" spans="2:12" x14ac:dyDescent="0.4">
      <c r="B10318" s="5" t="s">
        <v>78</v>
      </c>
      <c r="C10318" s="5" t="s">
        <v>55</v>
      </c>
      <c r="D10318" s="5" t="s">
        <v>25</v>
      </c>
      <c r="E10318" s="5" t="s">
        <v>7</v>
      </c>
      <c r="F10318" s="6">
        <v>44409</v>
      </c>
      <c r="G10318" s="6" t="str">
        <f>TEXT(datatable[[#This Row],[дата]],"ММ")</f>
        <v>08</v>
      </c>
      <c r="H10318" s="8">
        <v>2.544</v>
      </c>
      <c r="I10318" s="8">
        <v>0.91199999999999992</v>
      </c>
      <c r="J10318" s="8">
        <f>datatable[[#This Row],[продажи_]]-datatable[[#This Row],[себестоимость_]]</f>
        <v>1.6320000000000001</v>
      </c>
      <c r="L10318"/>
    </row>
    <row r="10319" spans="2:12" x14ac:dyDescent="0.4">
      <c r="B10319" s="5" t="s">
        <v>78</v>
      </c>
      <c r="C10319" s="5" t="s">
        <v>55</v>
      </c>
      <c r="D10319" s="5" t="s">
        <v>25</v>
      </c>
      <c r="E10319" s="5" t="s">
        <v>7</v>
      </c>
      <c r="F10319" s="6">
        <v>44440</v>
      </c>
      <c r="G10319" s="6" t="str">
        <f>TEXT(datatable[[#This Row],[дата]],"ММ")</f>
        <v>09</v>
      </c>
      <c r="H10319" s="8">
        <v>1.9318500000000003</v>
      </c>
      <c r="I10319" s="8">
        <v>0.98324999999999996</v>
      </c>
      <c r="J10319" s="8">
        <f>datatable[[#This Row],[продажи_]]-datatable[[#This Row],[себестоимость_]]</f>
        <v>0.94860000000000033</v>
      </c>
      <c r="L10319"/>
    </row>
    <row r="10320" spans="2:12" x14ac:dyDescent="0.4">
      <c r="B10320" s="5" t="s">
        <v>78</v>
      </c>
      <c r="C10320" s="5" t="s">
        <v>55</v>
      </c>
      <c r="D10320" s="5" t="s">
        <v>25</v>
      </c>
      <c r="E10320" s="5" t="s">
        <v>7</v>
      </c>
      <c r="F10320" s="6">
        <v>44470</v>
      </c>
      <c r="G10320" s="6" t="str">
        <f>TEXT(datatable[[#This Row],[дата]],"ММ")</f>
        <v>10</v>
      </c>
      <c r="H10320" s="8">
        <v>2.6394000000000002</v>
      </c>
      <c r="I10320" s="8">
        <v>1.1628000000000001</v>
      </c>
      <c r="J10320" s="8">
        <f>datatable[[#This Row],[продажи_]]-datatable[[#This Row],[себестоимость_]]</f>
        <v>1.4766000000000001</v>
      </c>
      <c r="L10320"/>
    </row>
    <row r="10321" spans="2:12" x14ac:dyDescent="0.4">
      <c r="B10321" s="5" t="s">
        <v>78</v>
      </c>
      <c r="C10321" s="5" t="s">
        <v>55</v>
      </c>
      <c r="D10321" s="5" t="s">
        <v>25</v>
      </c>
      <c r="E10321" s="5" t="s">
        <v>7</v>
      </c>
      <c r="F10321" s="6">
        <v>44501</v>
      </c>
      <c r="G10321" s="6" t="str">
        <f>TEXT(datatable[[#This Row],[дата]],"ММ")</f>
        <v>11</v>
      </c>
      <c r="H10321" s="8">
        <v>5.0456000000000003</v>
      </c>
      <c r="I10321" s="8">
        <v>1.3224</v>
      </c>
      <c r="J10321" s="8">
        <f>datatable[[#This Row],[продажи_]]-datatable[[#This Row],[себестоимость_]]</f>
        <v>3.7232000000000003</v>
      </c>
      <c r="L10321"/>
    </row>
    <row r="10322" spans="2:12" x14ac:dyDescent="0.4">
      <c r="B10322" s="5" t="s">
        <v>78</v>
      </c>
      <c r="C10322" s="5" t="s">
        <v>55</v>
      </c>
      <c r="D10322" s="5" t="s">
        <v>25</v>
      </c>
      <c r="E10322" s="5" t="s">
        <v>7</v>
      </c>
      <c r="F10322" s="6">
        <v>44531</v>
      </c>
      <c r="G10322" s="6" t="str">
        <f>TEXT(datatable[[#This Row],[дата]],"ММ")</f>
        <v>12</v>
      </c>
      <c r="H10322" s="8">
        <v>3.1905999999999999</v>
      </c>
      <c r="I10322" s="8">
        <v>1.1438000000000001</v>
      </c>
      <c r="J10322" s="8">
        <f>datatable[[#This Row],[продажи_]]-datatable[[#This Row],[себестоимость_]]</f>
        <v>2.0467999999999997</v>
      </c>
      <c r="L10322"/>
    </row>
    <row r="10323" spans="2:12" x14ac:dyDescent="0.4">
      <c r="B10323" s="5" t="s">
        <v>78</v>
      </c>
      <c r="C10323" s="5" t="s">
        <v>55</v>
      </c>
      <c r="D10323" s="5" t="s">
        <v>25</v>
      </c>
      <c r="E10323" s="5" t="s">
        <v>7</v>
      </c>
      <c r="F10323" s="6">
        <v>44197</v>
      </c>
      <c r="G10323" s="6" t="str">
        <f>TEXT(datatable[[#This Row],[дата]],"ММ")</f>
        <v>01</v>
      </c>
      <c r="H10323" s="8">
        <v>0.215</v>
      </c>
      <c r="I10323" s="8">
        <v>0.10500000000000001</v>
      </c>
      <c r="J10323" s="8">
        <f>datatable[[#This Row],[продажи_]]-datatable[[#This Row],[себестоимость_]]</f>
        <v>0.10999999999999999</v>
      </c>
      <c r="L10323"/>
    </row>
    <row r="10324" spans="2:12" x14ac:dyDescent="0.4">
      <c r="B10324" s="5" t="s">
        <v>78</v>
      </c>
      <c r="C10324" s="5" t="s">
        <v>55</v>
      </c>
      <c r="D10324" s="5" t="s">
        <v>25</v>
      </c>
      <c r="E10324" s="5" t="s">
        <v>7</v>
      </c>
      <c r="F10324" s="6">
        <v>44228</v>
      </c>
      <c r="G10324" s="6" t="str">
        <f>TEXT(datatable[[#This Row],[дата]],"ММ")</f>
        <v>02</v>
      </c>
      <c r="H10324" s="8">
        <v>0.27950000000000003</v>
      </c>
      <c r="I10324" s="8">
        <v>0.1079</v>
      </c>
      <c r="J10324" s="8">
        <f>datatable[[#This Row],[продажи_]]-datatable[[#This Row],[себестоимость_]]</f>
        <v>0.17160000000000003</v>
      </c>
      <c r="L10324"/>
    </row>
    <row r="10325" spans="2:12" x14ac:dyDescent="0.4">
      <c r="B10325" s="5" t="s">
        <v>78</v>
      </c>
      <c r="C10325" s="5" t="s">
        <v>55</v>
      </c>
      <c r="D10325" s="5" t="s">
        <v>25</v>
      </c>
      <c r="E10325" s="5" t="s">
        <v>7</v>
      </c>
      <c r="F10325" s="6">
        <v>44256</v>
      </c>
      <c r="G10325" s="6" t="str">
        <f>TEXT(datatable[[#This Row],[дата]],"ММ")</f>
        <v>03</v>
      </c>
      <c r="H10325" s="8">
        <v>0.33250000000000002</v>
      </c>
      <c r="I10325" s="8">
        <v>0.15260000000000001</v>
      </c>
      <c r="J10325" s="8">
        <f>datatable[[#This Row],[продажи_]]-datatable[[#This Row],[себестоимость_]]</f>
        <v>0.1799</v>
      </c>
      <c r="L10325"/>
    </row>
    <row r="10326" spans="2:12" x14ac:dyDescent="0.4">
      <c r="B10326" s="5" t="s">
        <v>78</v>
      </c>
      <c r="C10326" s="5" t="s">
        <v>55</v>
      </c>
      <c r="D10326" s="5" t="s">
        <v>25</v>
      </c>
      <c r="E10326" s="5" t="s">
        <v>7</v>
      </c>
      <c r="F10326" s="6">
        <v>44287</v>
      </c>
      <c r="G10326" s="6" t="str">
        <f>TEXT(datatable[[#This Row],[дата]],"ММ")</f>
        <v>04</v>
      </c>
      <c r="H10326" s="8">
        <v>0.36800000000000005</v>
      </c>
      <c r="I10326" s="8">
        <v>0.17440000000000003</v>
      </c>
      <c r="J10326" s="8">
        <f>datatable[[#This Row],[продажи_]]-datatable[[#This Row],[себестоимость_]]</f>
        <v>0.19360000000000002</v>
      </c>
      <c r="L10326"/>
    </row>
    <row r="10327" spans="2:12" x14ac:dyDescent="0.4">
      <c r="B10327" s="5" t="s">
        <v>78</v>
      </c>
      <c r="C10327" s="5" t="s">
        <v>55</v>
      </c>
      <c r="D10327" s="5" t="s">
        <v>25</v>
      </c>
      <c r="E10327" s="5" t="s">
        <v>7</v>
      </c>
      <c r="F10327" s="6">
        <v>44317</v>
      </c>
      <c r="G10327" s="6" t="str">
        <f>TEXT(datatable[[#This Row],[дата]],"ММ")</f>
        <v>05</v>
      </c>
      <c r="H10327" s="8">
        <v>0.33250000000000002</v>
      </c>
      <c r="I10327" s="8">
        <v>0.161</v>
      </c>
      <c r="J10327" s="8">
        <f>datatable[[#This Row],[продажи_]]-datatable[[#This Row],[себестоимость_]]</f>
        <v>0.17150000000000001</v>
      </c>
      <c r="L10327"/>
    </row>
    <row r="10328" spans="2:12" x14ac:dyDescent="0.4">
      <c r="B10328" s="5" t="s">
        <v>78</v>
      </c>
      <c r="C10328" s="5" t="s">
        <v>55</v>
      </c>
      <c r="D10328" s="5" t="s">
        <v>25</v>
      </c>
      <c r="E10328" s="5" t="s">
        <v>7</v>
      </c>
      <c r="F10328" s="6">
        <v>44348</v>
      </c>
      <c r="G10328" s="6" t="str">
        <f>TEXT(datatable[[#This Row],[дата]],"ММ")</f>
        <v>06</v>
      </c>
      <c r="H10328" s="8">
        <v>0.1845</v>
      </c>
      <c r="I10328" s="8">
        <v>8.4599999999999995E-2</v>
      </c>
      <c r="J10328" s="8">
        <f>datatable[[#This Row],[продажи_]]-datatable[[#This Row],[себестоимость_]]</f>
        <v>9.9900000000000003E-2</v>
      </c>
      <c r="L10328"/>
    </row>
    <row r="10329" spans="2:12" x14ac:dyDescent="0.4">
      <c r="B10329" s="5" t="s">
        <v>78</v>
      </c>
      <c r="C10329" s="5" t="s">
        <v>55</v>
      </c>
      <c r="D10329" s="5" t="s">
        <v>25</v>
      </c>
      <c r="E10329" s="5" t="s">
        <v>7</v>
      </c>
      <c r="F10329" s="6">
        <v>44378</v>
      </c>
      <c r="G10329" s="6" t="str">
        <f>TEXT(datatable[[#This Row],[дата]],"ММ")</f>
        <v>07</v>
      </c>
      <c r="H10329" s="8">
        <v>0.25874999999999998</v>
      </c>
      <c r="I10329" s="8">
        <v>9.0899999999999995E-2</v>
      </c>
      <c r="J10329" s="8">
        <f>datatable[[#This Row],[продажи_]]-datatable[[#This Row],[себестоимость_]]</f>
        <v>0.16785</v>
      </c>
      <c r="L10329"/>
    </row>
    <row r="10330" spans="2:12" x14ac:dyDescent="0.4">
      <c r="B10330" s="5" t="s">
        <v>78</v>
      </c>
      <c r="C10330" s="5" t="s">
        <v>55</v>
      </c>
      <c r="D10330" s="5" t="s">
        <v>25</v>
      </c>
      <c r="E10330" s="5" t="s">
        <v>7</v>
      </c>
      <c r="F10330" s="6">
        <v>44409</v>
      </c>
      <c r="G10330" s="6" t="str">
        <f>TEXT(datatable[[#This Row],[дата]],"ММ")</f>
        <v>08</v>
      </c>
      <c r="H10330" s="8">
        <v>0.18200000000000002</v>
      </c>
      <c r="I10330" s="8">
        <v>9.3600000000000003E-2</v>
      </c>
      <c r="J10330" s="8">
        <f>datatable[[#This Row],[продажи_]]-datatable[[#This Row],[себестоимость_]]</f>
        <v>8.840000000000002E-2</v>
      </c>
      <c r="L10330"/>
    </row>
    <row r="10331" spans="2:12" x14ac:dyDescent="0.4">
      <c r="B10331" s="5" t="s">
        <v>78</v>
      </c>
      <c r="C10331" s="5" t="s">
        <v>55</v>
      </c>
      <c r="D10331" s="5" t="s">
        <v>25</v>
      </c>
      <c r="E10331" s="5" t="s">
        <v>7</v>
      </c>
      <c r="F10331" s="6">
        <v>44440</v>
      </c>
      <c r="G10331" s="6" t="str">
        <f>TEXT(datatable[[#This Row],[дата]],"ММ")</f>
        <v>09</v>
      </c>
      <c r="H10331" s="8">
        <v>0.20925000000000002</v>
      </c>
      <c r="I10331" s="8">
        <v>8.4599999999999995E-2</v>
      </c>
      <c r="J10331" s="8">
        <f>datatable[[#This Row],[продажи_]]-datatable[[#This Row],[себестоимость_]]</f>
        <v>0.12465000000000002</v>
      </c>
      <c r="L10331"/>
    </row>
    <row r="10332" spans="2:12" x14ac:dyDescent="0.4">
      <c r="B10332" s="5" t="s">
        <v>78</v>
      </c>
      <c r="C10332" s="5" t="s">
        <v>55</v>
      </c>
      <c r="D10332" s="5" t="s">
        <v>25</v>
      </c>
      <c r="E10332" s="5" t="s">
        <v>7</v>
      </c>
      <c r="F10332" s="6">
        <v>44470</v>
      </c>
      <c r="G10332" s="6" t="str">
        <f>TEXT(datatable[[#This Row],[дата]],"ММ")</f>
        <v>10</v>
      </c>
      <c r="H10332" s="8">
        <v>0.33600000000000002</v>
      </c>
      <c r="I10332" s="8">
        <v>0.12840000000000001</v>
      </c>
      <c r="J10332" s="8">
        <f>datatable[[#This Row],[продажи_]]-datatable[[#This Row],[себестоимость_]]</f>
        <v>0.20760000000000001</v>
      </c>
      <c r="L10332"/>
    </row>
    <row r="10333" spans="2:12" x14ac:dyDescent="0.4">
      <c r="B10333" s="5" t="s">
        <v>78</v>
      </c>
      <c r="C10333" s="5" t="s">
        <v>55</v>
      </c>
      <c r="D10333" s="5" t="s">
        <v>25</v>
      </c>
      <c r="E10333" s="5" t="s">
        <v>7</v>
      </c>
      <c r="F10333" s="6">
        <v>44501</v>
      </c>
      <c r="G10333" s="6" t="str">
        <f>TEXT(datatable[[#This Row],[дата]],"ММ")</f>
        <v>11</v>
      </c>
      <c r="H10333" s="8">
        <v>0.38</v>
      </c>
      <c r="I10333" s="8">
        <v>0.13119999999999998</v>
      </c>
      <c r="J10333" s="8">
        <f>datatable[[#This Row],[продажи_]]-datatable[[#This Row],[себестоимость_]]</f>
        <v>0.24880000000000002</v>
      </c>
      <c r="L10333"/>
    </row>
    <row r="10334" spans="2:12" x14ac:dyDescent="0.4">
      <c r="B10334" s="5" t="s">
        <v>78</v>
      </c>
      <c r="C10334" s="5" t="s">
        <v>55</v>
      </c>
      <c r="D10334" s="5" t="s">
        <v>25</v>
      </c>
      <c r="E10334" s="5" t="s">
        <v>7</v>
      </c>
      <c r="F10334" s="6">
        <v>44531</v>
      </c>
      <c r="G10334" s="6" t="str">
        <f>TEXT(datatable[[#This Row],[дата]],"ММ")</f>
        <v>12</v>
      </c>
      <c r="H10334" s="8">
        <v>0.35000000000000003</v>
      </c>
      <c r="I10334" s="8">
        <v>0.12180000000000001</v>
      </c>
      <c r="J10334" s="8">
        <f>datatable[[#This Row],[продажи_]]-datatable[[#This Row],[себестоимость_]]</f>
        <v>0.22820000000000001</v>
      </c>
      <c r="L10334"/>
    </row>
    <row r="10335" spans="2:12" x14ac:dyDescent="0.4">
      <c r="B10335" s="5" t="s">
        <v>78</v>
      </c>
      <c r="C10335" s="5" t="s">
        <v>55</v>
      </c>
      <c r="D10335" s="5" t="s">
        <v>25</v>
      </c>
      <c r="E10335" s="5" t="s">
        <v>7</v>
      </c>
      <c r="F10335" s="6">
        <v>44197</v>
      </c>
      <c r="G10335" s="6" t="str">
        <f>TEXT(datatable[[#This Row],[дата]],"ММ")</f>
        <v>01</v>
      </c>
      <c r="H10335" s="8">
        <v>5.2520000000000007</v>
      </c>
      <c r="I10335" s="8">
        <v>2.6789999999999998</v>
      </c>
      <c r="J10335" s="8">
        <f>datatable[[#This Row],[продажи_]]-datatable[[#This Row],[себестоимость_]]</f>
        <v>2.5730000000000008</v>
      </c>
      <c r="L10335"/>
    </row>
    <row r="10336" spans="2:12" x14ac:dyDescent="0.4">
      <c r="B10336" s="5" t="s">
        <v>78</v>
      </c>
      <c r="C10336" s="5" t="s">
        <v>55</v>
      </c>
      <c r="D10336" s="5" t="s">
        <v>25</v>
      </c>
      <c r="E10336" s="5" t="s">
        <v>7</v>
      </c>
      <c r="F10336" s="6">
        <v>44228</v>
      </c>
      <c r="G10336" s="6" t="str">
        <f>TEXT(datatable[[#This Row],[дата]],"ММ")</f>
        <v>02</v>
      </c>
      <c r="H10336" s="8">
        <v>6.5571999999999999</v>
      </c>
      <c r="I10336" s="8">
        <v>3.0244500000000003</v>
      </c>
      <c r="J10336" s="8">
        <f>datatable[[#This Row],[продажи_]]-datatable[[#This Row],[себестоимость_]]</f>
        <v>3.5327499999999996</v>
      </c>
      <c r="L10336"/>
    </row>
    <row r="10337" spans="2:12" x14ac:dyDescent="0.4">
      <c r="B10337" s="5" t="s">
        <v>78</v>
      </c>
      <c r="C10337" s="5" t="s">
        <v>55</v>
      </c>
      <c r="D10337" s="5" t="s">
        <v>25</v>
      </c>
      <c r="E10337" s="5" t="s">
        <v>7</v>
      </c>
      <c r="F10337" s="6">
        <v>44256</v>
      </c>
      <c r="G10337" s="6" t="str">
        <f>TEXT(datatable[[#This Row],[дата]],"ММ")</f>
        <v>03</v>
      </c>
      <c r="H10337" s="8">
        <v>5.9695999999999998</v>
      </c>
      <c r="I10337" s="8">
        <v>3.2570999999999999</v>
      </c>
      <c r="J10337" s="8">
        <f>datatable[[#This Row],[продажи_]]-datatable[[#This Row],[себестоимость_]]</f>
        <v>2.7124999999999999</v>
      </c>
      <c r="L10337"/>
    </row>
    <row r="10338" spans="2:12" x14ac:dyDescent="0.4">
      <c r="B10338" s="5" t="s">
        <v>78</v>
      </c>
      <c r="C10338" s="5" t="s">
        <v>55</v>
      </c>
      <c r="D10338" s="5" t="s">
        <v>25</v>
      </c>
      <c r="E10338" s="5" t="s">
        <v>7</v>
      </c>
      <c r="F10338" s="6">
        <v>44287</v>
      </c>
      <c r="G10338" s="6" t="str">
        <f>TEXT(datatable[[#This Row],[дата]],"ММ")</f>
        <v>04</v>
      </c>
      <c r="H10338" s="8">
        <v>9.9008000000000003</v>
      </c>
      <c r="I10338" s="8">
        <v>4.3616000000000001</v>
      </c>
      <c r="J10338" s="8">
        <f>datatable[[#This Row],[продажи_]]-datatable[[#This Row],[себестоимость_]]</f>
        <v>5.5392000000000001</v>
      </c>
      <c r="L10338"/>
    </row>
    <row r="10339" spans="2:12" x14ac:dyDescent="0.4">
      <c r="B10339" s="5" t="s">
        <v>78</v>
      </c>
      <c r="C10339" s="5" t="s">
        <v>55</v>
      </c>
      <c r="D10339" s="5" t="s">
        <v>25</v>
      </c>
      <c r="E10339" s="5" t="s">
        <v>7</v>
      </c>
      <c r="F10339" s="6">
        <v>44317</v>
      </c>
      <c r="G10339" s="6" t="str">
        <f>TEXT(datatable[[#This Row],[дата]],"ММ")</f>
        <v>05</v>
      </c>
      <c r="H10339" s="8">
        <v>8.5175999999999998</v>
      </c>
      <c r="I10339" s="8">
        <v>3.2570999999999999</v>
      </c>
      <c r="J10339" s="8">
        <f>datatable[[#This Row],[продажи_]]-datatable[[#This Row],[себестоимость_]]</f>
        <v>5.2605000000000004</v>
      </c>
      <c r="L10339"/>
    </row>
    <row r="10340" spans="2:12" x14ac:dyDescent="0.4">
      <c r="B10340" s="5" t="s">
        <v>78</v>
      </c>
      <c r="C10340" s="5" t="s">
        <v>55</v>
      </c>
      <c r="D10340" s="5" t="s">
        <v>25</v>
      </c>
      <c r="E10340" s="5" t="s">
        <v>7</v>
      </c>
      <c r="F10340" s="6">
        <v>44348</v>
      </c>
      <c r="G10340" s="6" t="str">
        <f>TEXT(datatable[[#This Row],[дата]],"ММ")</f>
        <v>06</v>
      </c>
      <c r="H10340" s="8">
        <v>5.3351999999999995</v>
      </c>
      <c r="I10340" s="8">
        <v>2.4745500000000002</v>
      </c>
      <c r="J10340" s="8">
        <f>datatable[[#This Row],[продажи_]]-datatable[[#This Row],[себестоимость_]]</f>
        <v>2.8606499999999992</v>
      </c>
      <c r="L10340"/>
    </row>
    <row r="10341" spans="2:12" x14ac:dyDescent="0.4">
      <c r="B10341" s="5" t="s">
        <v>78</v>
      </c>
      <c r="C10341" s="5" t="s">
        <v>55</v>
      </c>
      <c r="D10341" s="5" t="s">
        <v>25</v>
      </c>
      <c r="E10341" s="5" t="s">
        <v>7</v>
      </c>
      <c r="F10341" s="6">
        <v>44378</v>
      </c>
      <c r="G10341" s="6" t="str">
        <f>TEXT(datatable[[#This Row],[дата]],"ММ")</f>
        <v>07</v>
      </c>
      <c r="H10341" s="8">
        <v>4.7267999999999999</v>
      </c>
      <c r="I10341" s="8">
        <v>1.8612000000000002</v>
      </c>
      <c r="J10341" s="8">
        <f>datatable[[#This Row],[продажи_]]-datatable[[#This Row],[себестоимость_]]</f>
        <v>2.8655999999999997</v>
      </c>
      <c r="L10341"/>
    </row>
    <row r="10342" spans="2:12" x14ac:dyDescent="0.4">
      <c r="B10342" s="5" t="s">
        <v>78</v>
      </c>
      <c r="C10342" s="5" t="s">
        <v>55</v>
      </c>
      <c r="D10342" s="5" t="s">
        <v>25</v>
      </c>
      <c r="E10342" s="5" t="s">
        <v>7</v>
      </c>
      <c r="F10342" s="6">
        <v>44409</v>
      </c>
      <c r="G10342" s="6" t="str">
        <f>TEXT(datatable[[#This Row],[дата]],"ММ")</f>
        <v>08</v>
      </c>
      <c r="H10342" s="8">
        <v>4.3680000000000003</v>
      </c>
      <c r="I10342" s="8">
        <v>1.9552000000000003</v>
      </c>
      <c r="J10342" s="8">
        <f>datatable[[#This Row],[продажи_]]-datatable[[#This Row],[себестоимость_]]</f>
        <v>2.4127999999999998</v>
      </c>
      <c r="L10342"/>
    </row>
    <row r="10343" spans="2:12" x14ac:dyDescent="0.4">
      <c r="B10343" s="5" t="s">
        <v>78</v>
      </c>
      <c r="C10343" s="5" t="s">
        <v>55</v>
      </c>
      <c r="D10343" s="5" t="s">
        <v>25</v>
      </c>
      <c r="E10343" s="5" t="s">
        <v>7</v>
      </c>
      <c r="F10343" s="6">
        <v>44440</v>
      </c>
      <c r="G10343" s="6" t="str">
        <f>TEXT(datatable[[#This Row],[дата]],"ММ")</f>
        <v>09</v>
      </c>
      <c r="H10343" s="8">
        <v>3.7907999999999999</v>
      </c>
      <c r="I10343" s="8">
        <v>1.9669500000000002</v>
      </c>
      <c r="J10343" s="8">
        <f>datatable[[#This Row],[продажи_]]-datatable[[#This Row],[себестоимость_]]</f>
        <v>1.8238499999999997</v>
      </c>
      <c r="L10343"/>
    </row>
    <row r="10344" spans="2:12" x14ac:dyDescent="0.4">
      <c r="B10344" s="5" t="s">
        <v>78</v>
      </c>
      <c r="C10344" s="5" t="s">
        <v>55</v>
      </c>
      <c r="D10344" s="5" t="s">
        <v>25</v>
      </c>
      <c r="E10344" s="5" t="s">
        <v>7</v>
      </c>
      <c r="F10344" s="6">
        <v>44470</v>
      </c>
      <c r="G10344" s="6" t="str">
        <f>TEXT(datatable[[#This Row],[дата]],"ММ")</f>
        <v>10</v>
      </c>
      <c r="H10344" s="8">
        <v>5.3040000000000003</v>
      </c>
      <c r="I10344" s="8">
        <v>3.0173999999999999</v>
      </c>
      <c r="J10344" s="8">
        <f>datatable[[#This Row],[продажи_]]-datatable[[#This Row],[себестоимость_]]</f>
        <v>2.2866000000000004</v>
      </c>
      <c r="L10344"/>
    </row>
    <row r="10345" spans="2:12" x14ac:dyDescent="0.4">
      <c r="B10345" s="5" t="s">
        <v>78</v>
      </c>
      <c r="C10345" s="5" t="s">
        <v>55</v>
      </c>
      <c r="D10345" s="5" t="s">
        <v>25</v>
      </c>
      <c r="E10345" s="5" t="s">
        <v>7</v>
      </c>
      <c r="F10345" s="6">
        <v>44501</v>
      </c>
      <c r="G10345" s="6" t="str">
        <f>TEXT(datatable[[#This Row],[дата]],"ММ")</f>
        <v>11</v>
      </c>
      <c r="H10345" s="8">
        <v>7.8208000000000002</v>
      </c>
      <c r="I10345" s="8">
        <v>3.6848000000000001</v>
      </c>
      <c r="J10345" s="8">
        <f>datatable[[#This Row],[продажи_]]-datatable[[#This Row],[себестоимость_]]</f>
        <v>4.1360000000000001</v>
      </c>
      <c r="L10345"/>
    </row>
    <row r="10346" spans="2:12" x14ac:dyDescent="0.4">
      <c r="B10346" s="5" t="s">
        <v>78</v>
      </c>
      <c r="C10346" s="5" t="s">
        <v>55</v>
      </c>
      <c r="D10346" s="5" t="s">
        <v>25</v>
      </c>
      <c r="E10346" s="5" t="s">
        <v>7</v>
      </c>
      <c r="F10346" s="6">
        <v>44531</v>
      </c>
      <c r="G10346" s="6" t="str">
        <f>TEXT(datatable[[#This Row],[дата]],"ММ")</f>
        <v>12</v>
      </c>
      <c r="H10346" s="8">
        <v>7.8624000000000009</v>
      </c>
      <c r="I10346" s="8">
        <v>2.9281000000000001</v>
      </c>
      <c r="J10346" s="8">
        <f>datatable[[#This Row],[продажи_]]-datatable[[#This Row],[себестоимость_]]</f>
        <v>4.9343000000000004</v>
      </c>
      <c r="L10346"/>
    </row>
    <row r="10347" spans="2:12" x14ac:dyDescent="0.4">
      <c r="B10347" s="5" t="s">
        <v>78</v>
      </c>
      <c r="C10347" s="5" t="s">
        <v>55</v>
      </c>
      <c r="D10347" s="5" t="s">
        <v>25</v>
      </c>
      <c r="E10347" s="5" t="s">
        <v>7</v>
      </c>
      <c r="F10347" s="6">
        <v>44197</v>
      </c>
      <c r="G10347" s="6" t="str">
        <f>TEXT(datatable[[#This Row],[дата]],"ММ")</f>
        <v>01</v>
      </c>
      <c r="H10347" s="8">
        <v>4.4620000000000006</v>
      </c>
      <c r="I10347" s="8">
        <v>1.35</v>
      </c>
      <c r="J10347" s="8">
        <f>datatable[[#This Row],[продажи_]]-datatable[[#This Row],[себестоимость_]]</f>
        <v>3.1120000000000005</v>
      </c>
      <c r="L10347"/>
    </row>
    <row r="10348" spans="2:12" x14ac:dyDescent="0.4">
      <c r="B10348" s="5" t="s">
        <v>78</v>
      </c>
      <c r="C10348" s="5" t="s">
        <v>55</v>
      </c>
      <c r="D10348" s="5" t="s">
        <v>25</v>
      </c>
      <c r="E10348" s="5" t="s">
        <v>7</v>
      </c>
      <c r="F10348" s="6">
        <v>44228</v>
      </c>
      <c r="G10348" s="6" t="str">
        <f>TEXT(datatable[[#This Row],[дата]],"ММ")</f>
        <v>02</v>
      </c>
      <c r="H10348" s="8">
        <v>6.7573999999999996</v>
      </c>
      <c r="I10348" s="8">
        <v>2.3009999999999997</v>
      </c>
      <c r="J10348" s="8">
        <f>datatable[[#This Row],[продажи_]]-datatable[[#This Row],[себестоимость_]]</f>
        <v>4.4564000000000004</v>
      </c>
      <c r="L10348"/>
    </row>
    <row r="10349" spans="2:12" x14ac:dyDescent="0.4">
      <c r="B10349" s="5" t="s">
        <v>78</v>
      </c>
      <c r="C10349" s="5" t="s">
        <v>55</v>
      </c>
      <c r="D10349" s="5" t="s">
        <v>25</v>
      </c>
      <c r="E10349" s="5" t="s">
        <v>7</v>
      </c>
      <c r="F10349" s="6">
        <v>44256</v>
      </c>
      <c r="G10349" s="6" t="str">
        <f>TEXT(datatable[[#This Row],[дата]],"ММ")</f>
        <v>03</v>
      </c>
      <c r="H10349" s="8">
        <v>7.2128000000000014</v>
      </c>
      <c r="I10349" s="8">
        <v>2.0369999999999999</v>
      </c>
      <c r="J10349" s="8">
        <f>datatable[[#This Row],[продажи_]]-datatable[[#This Row],[себестоимость_]]</f>
        <v>5.1758000000000015</v>
      </c>
      <c r="L10349"/>
    </row>
    <row r="10350" spans="2:12" x14ac:dyDescent="0.4">
      <c r="B10350" s="5" t="s">
        <v>78</v>
      </c>
      <c r="C10350" s="5" t="s">
        <v>55</v>
      </c>
      <c r="D10350" s="5" t="s">
        <v>25</v>
      </c>
      <c r="E10350" s="5" t="s">
        <v>7</v>
      </c>
      <c r="F10350" s="6">
        <v>44287</v>
      </c>
      <c r="G10350" s="6" t="str">
        <f>TEXT(datatable[[#This Row],[дата]],"ММ")</f>
        <v>04</v>
      </c>
      <c r="H10350" s="8">
        <v>7.0655999999999999</v>
      </c>
      <c r="I10350" s="8">
        <v>2.3519999999999999</v>
      </c>
      <c r="J10350" s="8">
        <f>datatable[[#This Row],[продажи_]]-datatable[[#This Row],[себестоимость_]]</f>
        <v>4.7135999999999996</v>
      </c>
      <c r="L10350"/>
    </row>
    <row r="10351" spans="2:12" x14ac:dyDescent="0.4">
      <c r="B10351" s="5" t="s">
        <v>78</v>
      </c>
      <c r="C10351" s="5" t="s">
        <v>55</v>
      </c>
      <c r="D10351" s="5" t="s">
        <v>25</v>
      </c>
      <c r="E10351" s="5" t="s">
        <v>7</v>
      </c>
      <c r="F10351" s="6">
        <v>44317</v>
      </c>
      <c r="G10351" s="6" t="str">
        <f>TEXT(datatable[[#This Row],[дата]],"ММ")</f>
        <v>05</v>
      </c>
      <c r="H10351" s="8">
        <v>5.3452000000000002</v>
      </c>
      <c r="I10351" s="8">
        <v>1.9110000000000003</v>
      </c>
      <c r="J10351" s="8">
        <f>datatable[[#This Row],[продажи_]]-datatable[[#This Row],[себестоимость_]]</f>
        <v>3.4341999999999997</v>
      </c>
      <c r="L10351"/>
    </row>
    <row r="10352" spans="2:12" x14ac:dyDescent="0.4">
      <c r="B10352" s="5" t="s">
        <v>78</v>
      </c>
      <c r="C10352" s="5" t="s">
        <v>55</v>
      </c>
      <c r="D10352" s="5" t="s">
        <v>25</v>
      </c>
      <c r="E10352" s="5" t="s">
        <v>7</v>
      </c>
      <c r="F10352" s="6">
        <v>44348</v>
      </c>
      <c r="G10352" s="6" t="str">
        <f>TEXT(datatable[[#This Row],[дата]],"ММ")</f>
        <v>06</v>
      </c>
      <c r="H10352" s="8">
        <v>3.6017999999999999</v>
      </c>
      <c r="I10352" s="8">
        <v>1.296</v>
      </c>
      <c r="J10352" s="8">
        <f>datatable[[#This Row],[продажи_]]-datatable[[#This Row],[себестоимость_]]</f>
        <v>2.3057999999999996</v>
      </c>
      <c r="L10352"/>
    </row>
    <row r="10353" spans="2:12" x14ac:dyDescent="0.4">
      <c r="B10353" s="5" t="s">
        <v>78</v>
      </c>
      <c r="C10353" s="5" t="s">
        <v>55</v>
      </c>
      <c r="D10353" s="5" t="s">
        <v>25</v>
      </c>
      <c r="E10353" s="5" t="s">
        <v>7</v>
      </c>
      <c r="F10353" s="6">
        <v>44378</v>
      </c>
      <c r="G10353" s="6" t="str">
        <f>TEXT(datatable[[#This Row],[дата]],"ММ")</f>
        <v>07</v>
      </c>
      <c r="H10353" s="8">
        <v>4.0157999999999996</v>
      </c>
      <c r="I10353" s="8">
        <v>1.1745000000000001</v>
      </c>
      <c r="J10353" s="8">
        <f>datatable[[#This Row],[продажи_]]-datatable[[#This Row],[себестоимость_]]</f>
        <v>2.8412999999999995</v>
      </c>
      <c r="L10353"/>
    </row>
    <row r="10354" spans="2:12" x14ac:dyDescent="0.4">
      <c r="B10354" s="5" t="s">
        <v>78</v>
      </c>
      <c r="C10354" s="5" t="s">
        <v>55</v>
      </c>
      <c r="D10354" s="5" t="s">
        <v>25</v>
      </c>
      <c r="E10354" s="5" t="s">
        <v>7</v>
      </c>
      <c r="F10354" s="6">
        <v>44409</v>
      </c>
      <c r="G10354" s="6" t="str">
        <f>TEXT(datatable[[#This Row],[дата]],"ММ")</f>
        <v>08</v>
      </c>
      <c r="H10354" s="8">
        <v>3.0543999999999998</v>
      </c>
      <c r="I10354" s="8">
        <v>1.3559999999999999</v>
      </c>
      <c r="J10354" s="8">
        <f>datatable[[#This Row],[продажи_]]-datatable[[#This Row],[себестоимость_]]</f>
        <v>1.6983999999999999</v>
      </c>
      <c r="L10354"/>
    </row>
    <row r="10355" spans="2:12" x14ac:dyDescent="0.4">
      <c r="B10355" s="5" t="s">
        <v>78</v>
      </c>
      <c r="C10355" s="5" t="s">
        <v>55</v>
      </c>
      <c r="D10355" s="5" t="s">
        <v>25</v>
      </c>
      <c r="E10355" s="5" t="s">
        <v>7</v>
      </c>
      <c r="F10355" s="6">
        <v>44440</v>
      </c>
      <c r="G10355" s="6" t="str">
        <f>TEXT(datatable[[#This Row],[дата]],"ММ")</f>
        <v>09</v>
      </c>
      <c r="H10355" s="8">
        <v>4.9265999999999996</v>
      </c>
      <c r="I10355" s="8">
        <v>1.5660000000000001</v>
      </c>
      <c r="J10355" s="8">
        <f>datatable[[#This Row],[продажи_]]-datatable[[#This Row],[себестоимость_]]</f>
        <v>3.3605999999999998</v>
      </c>
      <c r="L10355"/>
    </row>
    <row r="10356" spans="2:12" x14ac:dyDescent="0.4">
      <c r="B10356" s="5" t="s">
        <v>78</v>
      </c>
      <c r="C10356" s="5" t="s">
        <v>55</v>
      </c>
      <c r="D10356" s="5" t="s">
        <v>25</v>
      </c>
      <c r="E10356" s="5" t="s">
        <v>7</v>
      </c>
      <c r="F10356" s="6">
        <v>44470</v>
      </c>
      <c r="G10356" s="6" t="str">
        <f>TEXT(datatable[[#This Row],[дата]],"ММ")</f>
        <v>10</v>
      </c>
      <c r="H10356" s="8">
        <v>4.9680000000000009</v>
      </c>
      <c r="I10356" s="8">
        <v>1.8540000000000001</v>
      </c>
      <c r="J10356" s="8">
        <f>datatable[[#This Row],[продажи_]]-datatable[[#This Row],[себестоимость_]]</f>
        <v>3.1140000000000008</v>
      </c>
      <c r="L10356"/>
    </row>
    <row r="10357" spans="2:12" x14ac:dyDescent="0.4">
      <c r="B10357" s="5" t="s">
        <v>78</v>
      </c>
      <c r="C10357" s="5" t="s">
        <v>55</v>
      </c>
      <c r="D10357" s="5" t="s">
        <v>25</v>
      </c>
      <c r="E10357" s="5" t="s">
        <v>7</v>
      </c>
      <c r="F10357" s="6">
        <v>44501</v>
      </c>
      <c r="G10357" s="6" t="str">
        <f>TEXT(datatable[[#This Row],[дата]],"ММ")</f>
        <v>11</v>
      </c>
      <c r="H10357" s="8">
        <v>7.2128000000000005</v>
      </c>
      <c r="I10357" s="8">
        <v>2.472</v>
      </c>
      <c r="J10357" s="8">
        <f>datatable[[#This Row],[продажи_]]-datatable[[#This Row],[себестоимость_]]</f>
        <v>4.7408000000000001</v>
      </c>
      <c r="L10357"/>
    </row>
    <row r="10358" spans="2:12" x14ac:dyDescent="0.4">
      <c r="B10358" s="5" t="s">
        <v>78</v>
      </c>
      <c r="C10358" s="5" t="s">
        <v>55</v>
      </c>
      <c r="D10358" s="5" t="s">
        <v>25</v>
      </c>
      <c r="E10358" s="5" t="s">
        <v>7</v>
      </c>
      <c r="F10358" s="6">
        <v>44531</v>
      </c>
      <c r="G10358" s="6" t="str">
        <f>TEXT(datatable[[#This Row],[дата]],"ММ")</f>
        <v>12</v>
      </c>
      <c r="H10358" s="8">
        <v>5.9892000000000003</v>
      </c>
      <c r="I10358" s="8">
        <v>1.9530000000000003</v>
      </c>
      <c r="J10358" s="8">
        <f>datatable[[#This Row],[продажи_]]-datatable[[#This Row],[себестоимость_]]</f>
        <v>4.0362</v>
      </c>
      <c r="L10358"/>
    </row>
    <row r="10359" spans="2:12" x14ac:dyDescent="0.4">
      <c r="B10359" s="5" t="s">
        <v>78</v>
      </c>
      <c r="C10359" s="5" t="s">
        <v>55</v>
      </c>
      <c r="D10359" s="5" t="s">
        <v>25</v>
      </c>
      <c r="E10359" s="5" t="s">
        <v>7</v>
      </c>
      <c r="F10359" s="6">
        <v>44197</v>
      </c>
      <c r="G10359" s="6" t="str">
        <f>TEXT(datatable[[#This Row],[дата]],"ММ")</f>
        <v>01</v>
      </c>
      <c r="H10359" s="8">
        <v>1.8360000000000001</v>
      </c>
      <c r="I10359" s="8">
        <v>0.76500000000000001</v>
      </c>
      <c r="J10359" s="8">
        <f>datatable[[#This Row],[продажи_]]-datatable[[#This Row],[себестоимость_]]</f>
        <v>1.0710000000000002</v>
      </c>
      <c r="L10359"/>
    </row>
    <row r="10360" spans="2:12" x14ac:dyDescent="0.4">
      <c r="B10360" s="5" t="s">
        <v>78</v>
      </c>
      <c r="C10360" s="5" t="s">
        <v>55</v>
      </c>
      <c r="D10360" s="5" t="s">
        <v>25</v>
      </c>
      <c r="E10360" s="5" t="s">
        <v>7</v>
      </c>
      <c r="F10360" s="6">
        <v>44228</v>
      </c>
      <c r="G10360" s="6" t="str">
        <f>TEXT(datatable[[#This Row],[дата]],"ММ")</f>
        <v>02</v>
      </c>
      <c r="H10360" s="8">
        <v>2.1294</v>
      </c>
      <c r="I10360" s="8">
        <v>0.88724999999999998</v>
      </c>
      <c r="J10360" s="8">
        <f>datatable[[#This Row],[продажи_]]-datatable[[#This Row],[себестоимость_]]</f>
        <v>1.2421500000000001</v>
      </c>
      <c r="L10360"/>
    </row>
    <row r="10361" spans="2:12" x14ac:dyDescent="0.4">
      <c r="B10361" s="5" t="s">
        <v>78</v>
      </c>
      <c r="C10361" s="5" t="s">
        <v>55</v>
      </c>
      <c r="D10361" s="5" t="s">
        <v>25</v>
      </c>
      <c r="E10361" s="5" t="s">
        <v>7</v>
      </c>
      <c r="F10361" s="6">
        <v>44256</v>
      </c>
      <c r="G10361" s="6" t="str">
        <f>TEXT(datatable[[#This Row],[дата]],"ММ")</f>
        <v>03</v>
      </c>
      <c r="H10361" s="8">
        <v>2.3939999999999997</v>
      </c>
      <c r="I10361" s="8">
        <v>0.93450000000000011</v>
      </c>
      <c r="J10361" s="8">
        <f>datatable[[#This Row],[продажи_]]-datatable[[#This Row],[себестоимость_]]</f>
        <v>1.4594999999999996</v>
      </c>
      <c r="L10361"/>
    </row>
    <row r="10362" spans="2:12" x14ac:dyDescent="0.4">
      <c r="B10362" s="5" t="s">
        <v>78</v>
      </c>
      <c r="C10362" s="5" t="s">
        <v>55</v>
      </c>
      <c r="D10362" s="5" t="s">
        <v>25</v>
      </c>
      <c r="E10362" s="5" t="s">
        <v>7</v>
      </c>
      <c r="F10362" s="6">
        <v>44287</v>
      </c>
      <c r="G10362" s="6" t="str">
        <f>TEXT(datatable[[#This Row],[дата]],"ММ")</f>
        <v>04</v>
      </c>
      <c r="H10362" s="8">
        <v>2.88</v>
      </c>
      <c r="I10362" s="8">
        <v>1.4159999999999999</v>
      </c>
      <c r="J10362" s="8">
        <f>datatable[[#This Row],[продажи_]]-datatable[[#This Row],[себестоимость_]]</f>
        <v>1.464</v>
      </c>
      <c r="L10362"/>
    </row>
    <row r="10363" spans="2:12" x14ac:dyDescent="0.4">
      <c r="B10363" s="5" t="s">
        <v>78</v>
      </c>
      <c r="C10363" s="5" t="s">
        <v>55</v>
      </c>
      <c r="D10363" s="5" t="s">
        <v>25</v>
      </c>
      <c r="E10363" s="5" t="s">
        <v>7</v>
      </c>
      <c r="F10363" s="6">
        <v>44317</v>
      </c>
      <c r="G10363" s="6" t="str">
        <f>TEXT(datatable[[#This Row],[дата]],"ММ")</f>
        <v>05</v>
      </c>
      <c r="H10363" s="8">
        <v>2.3184</v>
      </c>
      <c r="I10363" s="8">
        <v>0.97650000000000015</v>
      </c>
      <c r="J10363" s="8">
        <f>datatable[[#This Row],[продажи_]]-datatable[[#This Row],[себестоимость_]]</f>
        <v>1.3418999999999999</v>
      </c>
      <c r="L10363"/>
    </row>
    <row r="10364" spans="2:12" x14ac:dyDescent="0.4">
      <c r="B10364" s="5" t="s">
        <v>78</v>
      </c>
      <c r="C10364" s="5" t="s">
        <v>55</v>
      </c>
      <c r="D10364" s="5" t="s">
        <v>25</v>
      </c>
      <c r="E10364" s="5" t="s">
        <v>7</v>
      </c>
      <c r="F10364" s="6">
        <v>44348</v>
      </c>
      <c r="G10364" s="6" t="str">
        <f>TEXT(datatable[[#This Row],[дата]],"ММ")</f>
        <v>06</v>
      </c>
      <c r="H10364" s="8">
        <v>1.8468</v>
      </c>
      <c r="I10364" s="8">
        <v>0.7087500000000001</v>
      </c>
      <c r="J10364" s="8">
        <f>datatable[[#This Row],[продажи_]]-datatable[[#This Row],[себестоимость_]]</f>
        <v>1.1380499999999998</v>
      </c>
      <c r="L10364"/>
    </row>
    <row r="10365" spans="2:12" x14ac:dyDescent="0.4">
      <c r="B10365" s="5" t="s">
        <v>78</v>
      </c>
      <c r="C10365" s="5" t="s">
        <v>55</v>
      </c>
      <c r="D10365" s="5" t="s">
        <v>25</v>
      </c>
      <c r="E10365" s="5" t="s">
        <v>7</v>
      </c>
      <c r="F10365" s="6">
        <v>44378</v>
      </c>
      <c r="G10365" s="6" t="str">
        <f>TEXT(datatable[[#This Row],[дата]],"ММ")</f>
        <v>07</v>
      </c>
      <c r="H10365" s="8">
        <v>1.377</v>
      </c>
      <c r="I10365" s="8">
        <v>0.62100000000000011</v>
      </c>
      <c r="J10365" s="8">
        <f>datatable[[#This Row],[продажи_]]-datatable[[#This Row],[себестоимость_]]</f>
        <v>0.75599999999999989</v>
      </c>
      <c r="L10365"/>
    </row>
    <row r="10366" spans="2:12" x14ac:dyDescent="0.4">
      <c r="B10366" s="5" t="s">
        <v>78</v>
      </c>
      <c r="C10366" s="5" t="s">
        <v>55</v>
      </c>
      <c r="D10366" s="5" t="s">
        <v>25</v>
      </c>
      <c r="E10366" s="5" t="s">
        <v>7</v>
      </c>
      <c r="F10366" s="6">
        <v>44409</v>
      </c>
      <c r="G10366" s="6" t="str">
        <f>TEXT(datatable[[#This Row],[дата]],"ММ")</f>
        <v>08</v>
      </c>
      <c r="H10366" s="8">
        <v>1.1807999999999998</v>
      </c>
      <c r="I10366" s="8">
        <v>0.69</v>
      </c>
      <c r="J10366" s="8">
        <f>datatable[[#This Row],[продажи_]]-datatable[[#This Row],[себестоимость_]]</f>
        <v>0.4907999999999999</v>
      </c>
      <c r="L10366"/>
    </row>
    <row r="10367" spans="2:12" x14ac:dyDescent="0.4">
      <c r="B10367" s="5" t="s">
        <v>78</v>
      </c>
      <c r="C10367" s="5" t="s">
        <v>55</v>
      </c>
      <c r="D10367" s="5" t="s">
        <v>25</v>
      </c>
      <c r="E10367" s="5" t="s">
        <v>7</v>
      </c>
      <c r="F10367" s="6">
        <v>44440</v>
      </c>
      <c r="G10367" s="6" t="str">
        <f>TEXT(datatable[[#This Row],[дата]],"ММ")</f>
        <v>09</v>
      </c>
      <c r="H10367" s="8">
        <v>1.62</v>
      </c>
      <c r="I10367" s="8">
        <v>0.63449999999999995</v>
      </c>
      <c r="J10367" s="8">
        <f>datatable[[#This Row],[продажи_]]-datatable[[#This Row],[себестоимость_]]</f>
        <v>0.98550000000000015</v>
      </c>
      <c r="L10367"/>
    </row>
    <row r="10368" spans="2:12" x14ac:dyDescent="0.4">
      <c r="B10368" s="5" t="s">
        <v>78</v>
      </c>
      <c r="C10368" s="5" t="s">
        <v>55</v>
      </c>
      <c r="D10368" s="5" t="s">
        <v>25</v>
      </c>
      <c r="E10368" s="5" t="s">
        <v>7</v>
      </c>
      <c r="F10368" s="6">
        <v>44470</v>
      </c>
      <c r="G10368" s="6" t="str">
        <f>TEXT(datatable[[#This Row],[дата]],"ММ")</f>
        <v>10</v>
      </c>
      <c r="H10368" s="8">
        <v>2.4192000000000005</v>
      </c>
      <c r="I10368" s="8">
        <v>0.72900000000000009</v>
      </c>
      <c r="J10368" s="8">
        <f>datatable[[#This Row],[продажи_]]-datatable[[#This Row],[себестоимость_]]</f>
        <v>1.6902000000000004</v>
      </c>
      <c r="L10368"/>
    </row>
    <row r="10369" spans="2:12" x14ac:dyDescent="0.4">
      <c r="B10369" s="5" t="s">
        <v>78</v>
      </c>
      <c r="C10369" s="5" t="s">
        <v>55</v>
      </c>
      <c r="D10369" s="5" t="s">
        <v>25</v>
      </c>
      <c r="E10369" s="5" t="s">
        <v>7</v>
      </c>
      <c r="F10369" s="6">
        <v>44501</v>
      </c>
      <c r="G10369" s="6" t="str">
        <f>TEXT(datatable[[#This Row],[дата]],"ММ")</f>
        <v>11</v>
      </c>
      <c r="H10369" s="8">
        <v>2.5632000000000001</v>
      </c>
      <c r="I10369" s="8">
        <v>1.4159999999999999</v>
      </c>
      <c r="J10369" s="8">
        <f>datatable[[#This Row],[продажи_]]-datatable[[#This Row],[себестоимость_]]</f>
        <v>1.1472000000000002</v>
      </c>
      <c r="L10369"/>
    </row>
    <row r="10370" spans="2:12" x14ac:dyDescent="0.4">
      <c r="B10370" s="5" t="s">
        <v>78</v>
      </c>
      <c r="C10370" s="5" t="s">
        <v>55</v>
      </c>
      <c r="D10370" s="5" t="s">
        <v>25</v>
      </c>
      <c r="E10370" s="5" t="s">
        <v>7</v>
      </c>
      <c r="F10370" s="6">
        <v>44531</v>
      </c>
      <c r="G10370" s="6" t="str">
        <f>TEXT(datatable[[#This Row],[дата]],"ММ")</f>
        <v>12</v>
      </c>
      <c r="H10370" s="8">
        <v>2.1671999999999998</v>
      </c>
      <c r="I10370" s="8">
        <v>1.0185</v>
      </c>
      <c r="J10370" s="8">
        <f>datatable[[#This Row],[продажи_]]-datatable[[#This Row],[себестоимость_]]</f>
        <v>1.1486999999999998</v>
      </c>
      <c r="L10370"/>
    </row>
    <row r="10371" spans="2:12" x14ac:dyDescent="0.4">
      <c r="B10371" s="5" t="s">
        <v>67</v>
      </c>
      <c r="C10371" s="5" t="s">
        <v>57</v>
      </c>
      <c r="D10371" s="5" t="s">
        <v>26</v>
      </c>
      <c r="E10371" s="5" t="s">
        <v>60</v>
      </c>
      <c r="F10371" s="6">
        <v>44197</v>
      </c>
      <c r="G10371" s="6" t="str">
        <f>TEXT(datatable[[#This Row],[дата]],"ММ")</f>
        <v>01</v>
      </c>
      <c r="H10371" s="8">
        <v>58.225000000000001</v>
      </c>
      <c r="I10371" s="8">
        <v>23.016000000000002</v>
      </c>
      <c r="J10371" s="8">
        <f>datatable[[#This Row],[продажи_]]-datatable[[#This Row],[себестоимость_]]</f>
        <v>35.209000000000003</v>
      </c>
      <c r="L10371"/>
    </row>
    <row r="10372" spans="2:12" x14ac:dyDescent="0.4">
      <c r="B10372" s="5" t="s">
        <v>67</v>
      </c>
      <c r="C10372" s="5" t="s">
        <v>57</v>
      </c>
      <c r="D10372" s="5" t="s">
        <v>26</v>
      </c>
      <c r="E10372" s="5" t="s">
        <v>60</v>
      </c>
      <c r="F10372" s="6">
        <v>44228</v>
      </c>
      <c r="G10372" s="6" t="str">
        <f>TEXT(datatable[[#This Row],[дата]],"ММ")</f>
        <v>02</v>
      </c>
      <c r="H10372" s="8">
        <v>74.801999999999992</v>
      </c>
      <c r="I10372" s="8">
        <v>39.538200000000003</v>
      </c>
      <c r="J10372" s="8">
        <f>datatable[[#This Row],[продажи_]]-datatable[[#This Row],[себестоимость_]]</f>
        <v>35.263799999999989</v>
      </c>
      <c r="L10372"/>
    </row>
    <row r="10373" spans="2:12" x14ac:dyDescent="0.4">
      <c r="B10373" s="5" t="s">
        <v>67</v>
      </c>
      <c r="C10373" s="5" t="s">
        <v>57</v>
      </c>
      <c r="D10373" s="5" t="s">
        <v>26</v>
      </c>
      <c r="E10373" s="5" t="s">
        <v>60</v>
      </c>
      <c r="F10373" s="6">
        <v>44256</v>
      </c>
      <c r="G10373" s="6" t="str">
        <f>TEXT(datatable[[#This Row],[дата]],"ММ")</f>
        <v>03</v>
      </c>
      <c r="H10373" s="8">
        <v>107.40800000000002</v>
      </c>
      <c r="I10373" s="8">
        <v>43.730399999999996</v>
      </c>
      <c r="J10373" s="8">
        <f>datatable[[#This Row],[продажи_]]-datatable[[#This Row],[себестоимость_]]</f>
        <v>63.67760000000002</v>
      </c>
      <c r="L10373"/>
    </row>
    <row r="10374" spans="2:12" x14ac:dyDescent="0.4">
      <c r="B10374" s="5" t="s">
        <v>67</v>
      </c>
      <c r="C10374" s="5" t="s">
        <v>57</v>
      </c>
      <c r="D10374" s="5" t="s">
        <v>26</v>
      </c>
      <c r="E10374" s="5" t="s">
        <v>60</v>
      </c>
      <c r="F10374" s="6">
        <v>44287</v>
      </c>
      <c r="G10374" s="6" t="str">
        <f>TEXT(datatable[[#This Row],[дата]],"ММ")</f>
        <v>04</v>
      </c>
      <c r="H10374" s="8">
        <v>124.944</v>
      </c>
      <c r="I10374" s="8">
        <v>44.716800000000006</v>
      </c>
      <c r="J10374" s="8">
        <f>datatable[[#This Row],[продажи_]]-datatable[[#This Row],[себестоимость_]]</f>
        <v>80.227199999999996</v>
      </c>
      <c r="L10374"/>
    </row>
    <row r="10375" spans="2:12" x14ac:dyDescent="0.4">
      <c r="B10375" s="5" t="s">
        <v>67</v>
      </c>
      <c r="C10375" s="5" t="s">
        <v>57</v>
      </c>
      <c r="D10375" s="5" t="s">
        <v>26</v>
      </c>
      <c r="E10375" s="5" t="s">
        <v>60</v>
      </c>
      <c r="F10375" s="6">
        <v>44317</v>
      </c>
      <c r="G10375" s="6" t="str">
        <f>TEXT(datatable[[#This Row],[дата]],"ММ")</f>
        <v>05</v>
      </c>
      <c r="H10375" s="8">
        <v>102.61300000000001</v>
      </c>
      <c r="I10375" s="8">
        <v>37.592799999999997</v>
      </c>
      <c r="J10375" s="8">
        <f>datatable[[#This Row],[продажи_]]-datatable[[#This Row],[себестоимость_]]</f>
        <v>65.020200000000017</v>
      </c>
      <c r="L10375"/>
    </row>
    <row r="10376" spans="2:12" x14ac:dyDescent="0.4">
      <c r="B10376" s="5" t="s">
        <v>67</v>
      </c>
      <c r="C10376" s="5" t="s">
        <v>57</v>
      </c>
      <c r="D10376" s="5" t="s">
        <v>26</v>
      </c>
      <c r="E10376" s="5" t="s">
        <v>60</v>
      </c>
      <c r="F10376" s="6">
        <v>44348</v>
      </c>
      <c r="G10376" s="6" t="str">
        <f>TEXT(datatable[[#This Row],[дата]],"ММ")</f>
        <v>06</v>
      </c>
      <c r="H10376" s="8">
        <v>54.868499999999997</v>
      </c>
      <c r="I10376" s="8">
        <v>19.974600000000002</v>
      </c>
      <c r="J10376" s="8">
        <f>datatable[[#This Row],[продажи_]]-datatable[[#This Row],[себестоимость_]]</f>
        <v>34.893899999999995</v>
      </c>
      <c r="L10376"/>
    </row>
    <row r="10377" spans="2:12" x14ac:dyDescent="0.4">
      <c r="B10377" s="5" t="s">
        <v>67</v>
      </c>
      <c r="C10377" s="5" t="s">
        <v>57</v>
      </c>
      <c r="D10377" s="5" t="s">
        <v>26</v>
      </c>
      <c r="E10377" s="5" t="s">
        <v>60</v>
      </c>
      <c r="F10377" s="6">
        <v>44378</v>
      </c>
      <c r="G10377" s="6" t="str">
        <f>TEXT(datatable[[#This Row],[дата]],"ММ")</f>
        <v>07</v>
      </c>
      <c r="H10377" s="8">
        <v>73.363500000000002</v>
      </c>
      <c r="I10377" s="8">
        <v>21.4542</v>
      </c>
      <c r="J10377" s="8">
        <f>datatable[[#This Row],[продажи_]]-datatable[[#This Row],[себестоимость_]]</f>
        <v>51.909300000000002</v>
      </c>
      <c r="L10377"/>
    </row>
    <row r="10378" spans="2:12" x14ac:dyDescent="0.4">
      <c r="B10378" s="5" t="s">
        <v>67</v>
      </c>
      <c r="C10378" s="5" t="s">
        <v>57</v>
      </c>
      <c r="D10378" s="5" t="s">
        <v>26</v>
      </c>
      <c r="E10378" s="5" t="s">
        <v>60</v>
      </c>
      <c r="F10378" s="6">
        <v>44409</v>
      </c>
      <c r="G10378" s="6" t="str">
        <f>TEXT(datatable[[#This Row],[дата]],"ММ")</f>
        <v>08</v>
      </c>
      <c r="H10378" s="8">
        <v>49.320000000000007</v>
      </c>
      <c r="I10378" s="8">
        <v>25.6464</v>
      </c>
      <c r="J10378" s="8">
        <f>datatable[[#This Row],[продажи_]]-datatable[[#This Row],[себестоимость_]]</f>
        <v>23.673600000000008</v>
      </c>
      <c r="L10378"/>
    </row>
    <row r="10379" spans="2:12" x14ac:dyDescent="0.4">
      <c r="B10379" s="5" t="s">
        <v>67</v>
      </c>
      <c r="C10379" s="5" t="s">
        <v>57</v>
      </c>
      <c r="D10379" s="5" t="s">
        <v>26</v>
      </c>
      <c r="E10379" s="5" t="s">
        <v>60</v>
      </c>
      <c r="F10379" s="6">
        <v>44440</v>
      </c>
      <c r="G10379" s="6" t="str">
        <f>TEXT(datatable[[#This Row],[дата]],"ММ")</f>
        <v>09</v>
      </c>
      <c r="H10379" s="8">
        <v>67.814999999999998</v>
      </c>
      <c r="I10379" s="8">
        <v>20.960999999999999</v>
      </c>
      <c r="J10379" s="8">
        <f>datatable[[#This Row],[продажи_]]-datatable[[#This Row],[себестоимость_]]</f>
        <v>46.853999999999999</v>
      </c>
      <c r="L10379"/>
    </row>
    <row r="10380" spans="2:12" x14ac:dyDescent="0.4">
      <c r="B10380" s="5" t="s">
        <v>67</v>
      </c>
      <c r="C10380" s="5" t="s">
        <v>57</v>
      </c>
      <c r="D10380" s="5" t="s">
        <v>26</v>
      </c>
      <c r="E10380" s="5" t="s">
        <v>60</v>
      </c>
      <c r="F10380" s="6">
        <v>44470</v>
      </c>
      <c r="G10380" s="6" t="str">
        <f>TEXT(datatable[[#This Row],[дата]],"ММ")</f>
        <v>10</v>
      </c>
      <c r="H10380" s="8">
        <v>86.31</v>
      </c>
      <c r="I10380" s="8">
        <v>31.564800000000002</v>
      </c>
      <c r="J10380" s="8">
        <f>datatable[[#This Row],[продажи_]]-datatable[[#This Row],[себестоимость_]]</f>
        <v>54.745199999999997</v>
      </c>
      <c r="L10380"/>
    </row>
    <row r="10381" spans="2:12" x14ac:dyDescent="0.4">
      <c r="B10381" s="5" t="s">
        <v>67</v>
      </c>
      <c r="C10381" s="5" t="s">
        <v>57</v>
      </c>
      <c r="D10381" s="5" t="s">
        <v>26</v>
      </c>
      <c r="E10381" s="5" t="s">
        <v>60</v>
      </c>
      <c r="F10381" s="6">
        <v>44501</v>
      </c>
      <c r="G10381" s="6" t="str">
        <f>TEXT(datatable[[#This Row],[дата]],"ММ")</f>
        <v>11</v>
      </c>
      <c r="H10381" s="8">
        <v>104.12</v>
      </c>
      <c r="I10381" s="8">
        <v>38.140800000000006</v>
      </c>
      <c r="J10381" s="8">
        <f>datatable[[#This Row],[продажи_]]-datatable[[#This Row],[себестоимость_]]</f>
        <v>65.979199999999992</v>
      </c>
      <c r="L10381"/>
    </row>
    <row r="10382" spans="2:12" x14ac:dyDescent="0.4">
      <c r="B10382" s="5" t="s">
        <v>67</v>
      </c>
      <c r="C10382" s="5" t="s">
        <v>57</v>
      </c>
      <c r="D10382" s="5" t="s">
        <v>26</v>
      </c>
      <c r="E10382" s="5" t="s">
        <v>60</v>
      </c>
      <c r="F10382" s="6">
        <v>44531</v>
      </c>
      <c r="G10382" s="6" t="str">
        <f>TEXT(datatable[[#This Row],[дата]],"ММ")</f>
        <v>12</v>
      </c>
      <c r="H10382" s="8">
        <v>112.203</v>
      </c>
      <c r="I10382" s="8">
        <v>31.838799999999999</v>
      </c>
      <c r="J10382" s="8">
        <f>datatable[[#This Row],[продажи_]]-datatable[[#This Row],[себестоимость_]]</f>
        <v>80.364200000000011</v>
      </c>
      <c r="L10382"/>
    </row>
    <row r="10383" spans="2:12" x14ac:dyDescent="0.4">
      <c r="B10383" s="5" t="s">
        <v>67</v>
      </c>
      <c r="C10383" s="5" t="s">
        <v>57</v>
      </c>
      <c r="D10383" s="5" t="s">
        <v>26</v>
      </c>
      <c r="E10383" s="5" t="s">
        <v>8</v>
      </c>
      <c r="F10383" s="6">
        <v>44197</v>
      </c>
      <c r="G10383" s="6" t="str">
        <f>TEXT(datatable[[#This Row],[дата]],"ММ")</f>
        <v>01</v>
      </c>
      <c r="H10383" s="8">
        <v>35.912500000000001</v>
      </c>
      <c r="I10383" s="8">
        <v>28.729999999999997</v>
      </c>
      <c r="J10383" s="8">
        <f>datatable[[#This Row],[продажи_]]-datatable[[#This Row],[себестоимость_]]</f>
        <v>7.1825000000000045</v>
      </c>
      <c r="L10383"/>
    </row>
    <row r="10384" spans="2:12" x14ac:dyDescent="0.4">
      <c r="B10384" s="5" t="s">
        <v>67</v>
      </c>
      <c r="C10384" s="5" t="s">
        <v>57</v>
      </c>
      <c r="D10384" s="5" t="s">
        <v>26</v>
      </c>
      <c r="E10384" s="5" t="s">
        <v>8</v>
      </c>
      <c r="F10384" s="6">
        <v>44228</v>
      </c>
      <c r="G10384" s="6" t="str">
        <f>TEXT(datatable[[#This Row],[дата]],"ММ")</f>
        <v>02</v>
      </c>
      <c r="H10384" s="8">
        <v>60.417500000000011</v>
      </c>
      <c r="I10384" s="8">
        <v>46.5764</v>
      </c>
      <c r="J10384" s="8">
        <f>datatable[[#This Row],[продажи_]]-datatable[[#This Row],[себестоимость_]]</f>
        <v>13.841100000000012</v>
      </c>
      <c r="L10384"/>
    </row>
    <row r="10385" spans="2:12" x14ac:dyDescent="0.4">
      <c r="B10385" s="5" t="s">
        <v>67</v>
      </c>
      <c r="C10385" s="5" t="s">
        <v>57</v>
      </c>
      <c r="D10385" s="5" t="s">
        <v>26</v>
      </c>
      <c r="E10385" s="5" t="s">
        <v>8</v>
      </c>
      <c r="F10385" s="6">
        <v>44256</v>
      </c>
      <c r="G10385" s="6" t="str">
        <f>TEXT(datatable[[#This Row],[дата]],"ММ")</f>
        <v>03</v>
      </c>
      <c r="H10385" s="8">
        <v>63.882000000000005</v>
      </c>
      <c r="I10385" s="8">
        <v>55.837599999999995</v>
      </c>
      <c r="J10385" s="8">
        <f>datatable[[#This Row],[продажи_]]-datatable[[#This Row],[себестоимость_]]</f>
        <v>8.0444000000000102</v>
      </c>
      <c r="L10385"/>
    </row>
    <row r="10386" spans="2:12" x14ac:dyDescent="0.4">
      <c r="B10386" s="5" t="s">
        <v>67</v>
      </c>
      <c r="C10386" s="5" t="s">
        <v>57</v>
      </c>
      <c r="D10386" s="5" t="s">
        <v>26</v>
      </c>
      <c r="E10386" s="5" t="s">
        <v>8</v>
      </c>
      <c r="F10386" s="6">
        <v>44287</v>
      </c>
      <c r="G10386" s="6" t="str">
        <f>TEXT(datatable[[#This Row],[дата]],"ММ")</f>
        <v>04</v>
      </c>
      <c r="H10386" s="8">
        <v>62.192</v>
      </c>
      <c r="I10386" s="8">
        <v>43.264000000000003</v>
      </c>
      <c r="J10386" s="8">
        <f>datatable[[#This Row],[продажи_]]-datatable[[#This Row],[себестоимость_]]</f>
        <v>18.927999999999997</v>
      </c>
      <c r="L10386"/>
    </row>
    <row r="10387" spans="2:12" x14ac:dyDescent="0.4">
      <c r="B10387" s="5" t="s">
        <v>67</v>
      </c>
      <c r="C10387" s="5" t="s">
        <v>57</v>
      </c>
      <c r="D10387" s="5" t="s">
        <v>26</v>
      </c>
      <c r="E10387" s="5" t="s">
        <v>8</v>
      </c>
      <c r="F10387" s="6">
        <v>44317</v>
      </c>
      <c r="G10387" s="6" t="str">
        <f>TEXT(datatable[[#This Row],[дата]],"ММ")</f>
        <v>05</v>
      </c>
      <c r="H10387" s="8">
        <v>63.290500000000002</v>
      </c>
      <c r="I10387" s="8">
        <v>54.891199999999998</v>
      </c>
      <c r="J10387" s="8">
        <f>datatable[[#This Row],[продажи_]]-datatable[[#This Row],[себестоимость_]]</f>
        <v>8.3993000000000038</v>
      </c>
      <c r="L10387"/>
    </row>
    <row r="10388" spans="2:12" x14ac:dyDescent="0.4">
      <c r="B10388" s="5" t="s">
        <v>67</v>
      </c>
      <c r="C10388" s="5" t="s">
        <v>57</v>
      </c>
      <c r="D10388" s="5" t="s">
        <v>26</v>
      </c>
      <c r="E10388" s="5" t="s">
        <v>8</v>
      </c>
      <c r="F10388" s="6">
        <v>44348</v>
      </c>
      <c r="G10388" s="6" t="str">
        <f>TEXT(datatable[[#This Row],[дата]],"ММ")</f>
        <v>06</v>
      </c>
      <c r="H10388" s="8">
        <v>36.884249999999994</v>
      </c>
      <c r="I10388" s="8">
        <v>31.028400000000001</v>
      </c>
      <c r="J10388" s="8">
        <f>datatable[[#This Row],[продажи_]]-datatable[[#This Row],[себестоимость_]]</f>
        <v>5.8558499999999931</v>
      </c>
      <c r="L10388"/>
    </row>
    <row r="10389" spans="2:12" x14ac:dyDescent="0.4">
      <c r="B10389" s="5" t="s">
        <v>67</v>
      </c>
      <c r="C10389" s="5" t="s">
        <v>57</v>
      </c>
      <c r="D10389" s="5" t="s">
        <v>26</v>
      </c>
      <c r="E10389" s="5" t="s">
        <v>8</v>
      </c>
      <c r="F10389" s="6">
        <v>44378</v>
      </c>
      <c r="G10389" s="6" t="str">
        <f>TEXT(datatable[[#This Row],[дата]],"ММ")</f>
        <v>07</v>
      </c>
      <c r="H10389" s="8">
        <v>32.321249999999999</v>
      </c>
      <c r="I10389" s="8">
        <v>26.161200000000001</v>
      </c>
      <c r="J10389" s="8">
        <f>datatable[[#This Row],[продажи_]]-datatable[[#This Row],[себестоимость_]]</f>
        <v>6.1600499999999982</v>
      </c>
      <c r="L10389"/>
    </row>
    <row r="10390" spans="2:12" x14ac:dyDescent="0.4">
      <c r="B10390" s="5" t="s">
        <v>67</v>
      </c>
      <c r="C10390" s="5" t="s">
        <v>57</v>
      </c>
      <c r="D10390" s="5" t="s">
        <v>26</v>
      </c>
      <c r="E10390" s="5" t="s">
        <v>8</v>
      </c>
      <c r="F10390" s="6">
        <v>44409</v>
      </c>
      <c r="G10390" s="6" t="str">
        <f>TEXT(datatable[[#This Row],[дата]],"ММ")</f>
        <v>08</v>
      </c>
      <c r="H10390" s="8">
        <v>29.743999999999996</v>
      </c>
      <c r="I10390" s="8">
        <v>24.0656</v>
      </c>
      <c r="J10390" s="8">
        <f>datatable[[#This Row],[продажи_]]-datatable[[#This Row],[себестоимость_]]</f>
        <v>5.6783999999999963</v>
      </c>
      <c r="L10390"/>
    </row>
    <row r="10391" spans="2:12" x14ac:dyDescent="0.4">
      <c r="B10391" s="5" t="s">
        <v>67</v>
      </c>
      <c r="C10391" s="5" t="s">
        <v>57</v>
      </c>
      <c r="D10391" s="5" t="s">
        <v>26</v>
      </c>
      <c r="E10391" s="5" t="s">
        <v>8</v>
      </c>
      <c r="F10391" s="6">
        <v>44440</v>
      </c>
      <c r="G10391" s="6" t="str">
        <f>TEXT(datatable[[#This Row],[дата]],"ММ")</f>
        <v>09</v>
      </c>
      <c r="H10391" s="8">
        <v>34.982999999999997</v>
      </c>
      <c r="I10391" s="8">
        <v>26.161200000000001</v>
      </c>
      <c r="J10391" s="8">
        <f>datatable[[#This Row],[продажи_]]-datatable[[#This Row],[себестоимость_]]</f>
        <v>8.8217999999999961</v>
      </c>
      <c r="L10391"/>
    </row>
    <row r="10392" spans="2:12" x14ac:dyDescent="0.4">
      <c r="B10392" s="5" t="s">
        <v>67</v>
      </c>
      <c r="C10392" s="5" t="s">
        <v>57</v>
      </c>
      <c r="D10392" s="5" t="s">
        <v>26</v>
      </c>
      <c r="E10392" s="5" t="s">
        <v>8</v>
      </c>
      <c r="F10392" s="6">
        <v>44470</v>
      </c>
      <c r="G10392" s="6" t="str">
        <f>TEXT(datatable[[#This Row],[дата]],"ММ")</f>
        <v>10</v>
      </c>
      <c r="H10392" s="8">
        <v>49.179000000000002</v>
      </c>
      <c r="I10392" s="8">
        <v>35.692800000000005</v>
      </c>
      <c r="J10392" s="8">
        <f>datatable[[#This Row],[продажи_]]-datatable[[#This Row],[себестоимость_]]</f>
        <v>13.486199999999997</v>
      </c>
      <c r="L10392"/>
    </row>
    <row r="10393" spans="2:12" x14ac:dyDescent="0.4">
      <c r="B10393" s="5" t="s">
        <v>67</v>
      </c>
      <c r="C10393" s="5" t="s">
        <v>57</v>
      </c>
      <c r="D10393" s="5" t="s">
        <v>26</v>
      </c>
      <c r="E10393" s="5" t="s">
        <v>8</v>
      </c>
      <c r="F10393" s="6">
        <v>44501</v>
      </c>
      <c r="G10393" s="6" t="str">
        <f>TEXT(datatable[[#This Row],[дата]],"ММ")</f>
        <v>11</v>
      </c>
      <c r="H10393" s="8">
        <v>77.063999999999993</v>
      </c>
      <c r="I10393" s="8">
        <v>46.508800000000001</v>
      </c>
      <c r="J10393" s="8">
        <f>datatable[[#This Row],[продажи_]]-datatable[[#This Row],[себестоимость_]]</f>
        <v>30.555199999999992</v>
      </c>
      <c r="L10393"/>
    </row>
    <row r="10394" spans="2:12" x14ac:dyDescent="0.4">
      <c r="B10394" s="5" t="s">
        <v>67</v>
      </c>
      <c r="C10394" s="5" t="s">
        <v>57</v>
      </c>
      <c r="D10394" s="5" t="s">
        <v>26</v>
      </c>
      <c r="E10394" s="5" t="s">
        <v>8</v>
      </c>
      <c r="F10394" s="6">
        <v>44531</v>
      </c>
      <c r="G10394" s="6" t="str">
        <f>TEXT(datatable[[#This Row],[дата]],"ММ")</f>
        <v>12</v>
      </c>
      <c r="H10394" s="8">
        <v>69.205500000000001</v>
      </c>
      <c r="I10394" s="8">
        <v>54.891199999999998</v>
      </c>
      <c r="J10394" s="8">
        <f>datatable[[#This Row],[продажи_]]-datatable[[#This Row],[себестоимость_]]</f>
        <v>14.314300000000003</v>
      </c>
      <c r="L10394"/>
    </row>
    <row r="10395" spans="2:12" x14ac:dyDescent="0.4">
      <c r="B10395" s="5" t="s">
        <v>67</v>
      </c>
      <c r="C10395" s="5" t="s">
        <v>57</v>
      </c>
      <c r="D10395" s="5" t="s">
        <v>26</v>
      </c>
      <c r="E10395" s="5" t="s">
        <v>61</v>
      </c>
      <c r="F10395" s="6">
        <v>44197</v>
      </c>
      <c r="G10395" s="6" t="str">
        <f>TEXT(datatable[[#This Row],[дата]],"ММ")</f>
        <v>01</v>
      </c>
      <c r="H10395" s="8">
        <v>23.520000000000003</v>
      </c>
      <c r="I10395" s="8">
        <v>11.432500000000001</v>
      </c>
      <c r="J10395" s="8">
        <f>datatable[[#This Row],[продажи_]]-datatable[[#This Row],[себестоимость_]]</f>
        <v>12.087500000000002</v>
      </c>
      <c r="L10395"/>
    </row>
    <row r="10396" spans="2:12" x14ac:dyDescent="0.4">
      <c r="B10396" s="5" t="s">
        <v>67</v>
      </c>
      <c r="C10396" s="5" t="s">
        <v>57</v>
      </c>
      <c r="D10396" s="5" t="s">
        <v>26</v>
      </c>
      <c r="E10396" s="5" t="s">
        <v>61</v>
      </c>
      <c r="F10396" s="6">
        <v>44228</v>
      </c>
      <c r="G10396" s="6" t="str">
        <f>TEXT(datatable[[#This Row],[дата]],"ММ")</f>
        <v>02</v>
      </c>
      <c r="H10396" s="8">
        <v>24.169599999999999</v>
      </c>
      <c r="I10396" s="8">
        <v>16.960449999999998</v>
      </c>
      <c r="J10396" s="8">
        <f>datatable[[#This Row],[продажи_]]-datatable[[#This Row],[себестоимость_]]</f>
        <v>7.2091500000000011</v>
      </c>
      <c r="L10396"/>
    </row>
    <row r="10397" spans="2:12" x14ac:dyDescent="0.4">
      <c r="B10397" s="5" t="s">
        <v>67</v>
      </c>
      <c r="C10397" s="5" t="s">
        <v>57</v>
      </c>
      <c r="D10397" s="5" t="s">
        <v>26</v>
      </c>
      <c r="E10397" s="5" t="s">
        <v>61</v>
      </c>
      <c r="F10397" s="6">
        <v>44256</v>
      </c>
      <c r="G10397" s="6" t="str">
        <f>TEXT(datatable[[#This Row],[дата]],"ММ")</f>
        <v>03</v>
      </c>
      <c r="H10397" s="8">
        <v>31.046399999999998</v>
      </c>
      <c r="I10397" s="8">
        <v>20.901300000000003</v>
      </c>
      <c r="J10397" s="8">
        <f>datatable[[#This Row],[продажи_]]-datatable[[#This Row],[себестоимость_]]</f>
        <v>10.145099999999996</v>
      </c>
      <c r="L10397"/>
    </row>
    <row r="10398" spans="2:12" x14ac:dyDescent="0.4">
      <c r="B10398" s="5" t="s">
        <v>67</v>
      </c>
      <c r="C10398" s="5" t="s">
        <v>57</v>
      </c>
      <c r="D10398" s="5" t="s">
        <v>26</v>
      </c>
      <c r="E10398" s="5" t="s">
        <v>61</v>
      </c>
      <c r="F10398" s="6">
        <v>44287</v>
      </c>
      <c r="G10398" s="6" t="str">
        <f>TEXT(datatable[[#This Row],[дата]],"ММ")</f>
        <v>04</v>
      </c>
      <c r="H10398" s="8">
        <v>39.424000000000007</v>
      </c>
      <c r="I10398" s="8">
        <v>20.0136</v>
      </c>
      <c r="J10398" s="8">
        <f>datatable[[#This Row],[продажи_]]-datatable[[#This Row],[себестоимость_]]</f>
        <v>19.410400000000006</v>
      </c>
      <c r="L10398"/>
    </row>
    <row r="10399" spans="2:12" x14ac:dyDescent="0.4">
      <c r="B10399" s="5" t="s">
        <v>67</v>
      </c>
      <c r="C10399" s="5" t="s">
        <v>57</v>
      </c>
      <c r="D10399" s="5" t="s">
        <v>26</v>
      </c>
      <c r="E10399" s="5" t="s">
        <v>61</v>
      </c>
      <c r="F10399" s="6">
        <v>44317</v>
      </c>
      <c r="G10399" s="6" t="str">
        <f>TEXT(datatable[[#This Row],[дата]],"ММ")</f>
        <v>05</v>
      </c>
      <c r="H10399" s="8">
        <v>31.36</v>
      </c>
      <c r="I10399" s="8">
        <v>22.031100000000002</v>
      </c>
      <c r="J10399" s="8">
        <f>datatable[[#This Row],[продажи_]]-datatable[[#This Row],[себестоимость_]]</f>
        <v>9.3288999999999973</v>
      </c>
      <c r="L10399"/>
    </row>
    <row r="10400" spans="2:12" x14ac:dyDescent="0.4">
      <c r="B10400" s="5" t="s">
        <v>67</v>
      </c>
      <c r="C10400" s="5" t="s">
        <v>57</v>
      </c>
      <c r="D10400" s="5" t="s">
        <v>26</v>
      </c>
      <c r="E10400" s="5" t="s">
        <v>61</v>
      </c>
      <c r="F10400" s="6">
        <v>44348</v>
      </c>
      <c r="G10400" s="6" t="str">
        <f>TEXT(datatable[[#This Row],[дата]],"ММ")</f>
        <v>06</v>
      </c>
      <c r="H10400" s="8">
        <v>17.337599999999998</v>
      </c>
      <c r="I10400" s="8">
        <v>12.468150000000001</v>
      </c>
      <c r="J10400" s="8">
        <f>datatable[[#This Row],[продажи_]]-datatable[[#This Row],[себестоимость_]]</f>
        <v>4.8694499999999969</v>
      </c>
      <c r="L10400"/>
    </row>
    <row r="10401" spans="2:12" x14ac:dyDescent="0.4">
      <c r="B10401" s="5" t="s">
        <v>67</v>
      </c>
      <c r="C10401" s="5" t="s">
        <v>57</v>
      </c>
      <c r="D10401" s="5" t="s">
        <v>26</v>
      </c>
      <c r="E10401" s="5" t="s">
        <v>61</v>
      </c>
      <c r="F10401" s="6">
        <v>44378</v>
      </c>
      <c r="G10401" s="6" t="str">
        <f>TEXT(datatable[[#This Row],[дата]],"ММ")</f>
        <v>07</v>
      </c>
      <c r="H10401" s="8">
        <v>20.563200000000002</v>
      </c>
      <c r="I10401" s="8">
        <v>11.136600000000001</v>
      </c>
      <c r="J10401" s="8">
        <f>datatable[[#This Row],[продажи_]]-datatable[[#This Row],[себестоимость_]]</f>
        <v>9.4266000000000005</v>
      </c>
      <c r="L10401"/>
    </row>
    <row r="10402" spans="2:12" x14ac:dyDescent="0.4">
      <c r="B10402" s="5" t="s">
        <v>67</v>
      </c>
      <c r="C10402" s="5" t="s">
        <v>57</v>
      </c>
      <c r="D10402" s="5" t="s">
        <v>26</v>
      </c>
      <c r="E10402" s="5" t="s">
        <v>61</v>
      </c>
      <c r="F10402" s="6">
        <v>44409</v>
      </c>
      <c r="G10402" s="6" t="str">
        <f>TEXT(datatable[[#This Row],[дата]],"ММ")</f>
        <v>08</v>
      </c>
      <c r="H10402" s="8">
        <v>17.561600000000002</v>
      </c>
      <c r="I10402" s="8">
        <v>10.0068</v>
      </c>
      <c r="J10402" s="8">
        <f>datatable[[#This Row],[продажи_]]-datatable[[#This Row],[себестоимость_]]</f>
        <v>7.554800000000002</v>
      </c>
      <c r="L10402"/>
    </row>
    <row r="10403" spans="2:12" x14ac:dyDescent="0.4">
      <c r="B10403" s="5" t="s">
        <v>67</v>
      </c>
      <c r="C10403" s="5" t="s">
        <v>57</v>
      </c>
      <c r="D10403" s="5" t="s">
        <v>26</v>
      </c>
      <c r="E10403" s="5" t="s">
        <v>61</v>
      </c>
      <c r="F10403" s="6">
        <v>44440</v>
      </c>
      <c r="G10403" s="6" t="str">
        <f>TEXT(datatable[[#This Row],[дата]],"ММ")</f>
        <v>09</v>
      </c>
      <c r="H10403" s="8">
        <v>19.3536</v>
      </c>
      <c r="I10403" s="8">
        <v>9.8050500000000014</v>
      </c>
      <c r="J10403" s="8">
        <f>datatable[[#This Row],[продажи_]]-datatable[[#This Row],[себестоимость_]]</f>
        <v>9.5485499999999988</v>
      </c>
      <c r="L10403"/>
    </row>
    <row r="10404" spans="2:12" x14ac:dyDescent="0.4">
      <c r="B10404" s="5" t="s">
        <v>67</v>
      </c>
      <c r="C10404" s="5" t="s">
        <v>57</v>
      </c>
      <c r="D10404" s="5" t="s">
        <v>26</v>
      </c>
      <c r="E10404" s="5" t="s">
        <v>61</v>
      </c>
      <c r="F10404" s="6">
        <v>44470</v>
      </c>
      <c r="G10404" s="6" t="str">
        <f>TEXT(datatable[[#This Row],[дата]],"ММ")</f>
        <v>10</v>
      </c>
      <c r="H10404" s="8">
        <v>30.911999999999995</v>
      </c>
      <c r="I10404" s="8">
        <v>16.301400000000001</v>
      </c>
      <c r="J10404" s="8">
        <f>datatable[[#This Row],[продажи_]]-datatable[[#This Row],[себестоимость_]]</f>
        <v>14.610599999999994</v>
      </c>
      <c r="L10404"/>
    </row>
    <row r="10405" spans="2:12" x14ac:dyDescent="0.4">
      <c r="B10405" s="5" t="s">
        <v>67</v>
      </c>
      <c r="C10405" s="5" t="s">
        <v>57</v>
      </c>
      <c r="D10405" s="5" t="s">
        <v>26</v>
      </c>
      <c r="E10405" s="5" t="s">
        <v>61</v>
      </c>
      <c r="F10405" s="6">
        <v>44501</v>
      </c>
      <c r="G10405" s="6" t="str">
        <f>TEXT(datatable[[#This Row],[дата]],"ММ")</f>
        <v>11</v>
      </c>
      <c r="H10405" s="8">
        <v>39.424000000000007</v>
      </c>
      <c r="I10405" s="8">
        <v>18.076799999999999</v>
      </c>
      <c r="J10405" s="8">
        <f>datatable[[#This Row],[продажи_]]-datatable[[#This Row],[себестоимость_]]</f>
        <v>21.347200000000008</v>
      </c>
      <c r="L10405"/>
    </row>
    <row r="10406" spans="2:12" x14ac:dyDescent="0.4">
      <c r="B10406" s="5" t="s">
        <v>67</v>
      </c>
      <c r="C10406" s="5" t="s">
        <v>57</v>
      </c>
      <c r="D10406" s="5" t="s">
        <v>26</v>
      </c>
      <c r="E10406" s="5" t="s">
        <v>61</v>
      </c>
      <c r="F10406" s="6">
        <v>44531</v>
      </c>
      <c r="G10406" s="6" t="str">
        <f>TEXT(datatable[[#This Row],[дата]],"ММ")</f>
        <v>12</v>
      </c>
      <c r="H10406" s="8">
        <v>35.750399999999999</v>
      </c>
      <c r="I10406" s="8">
        <v>16.947000000000003</v>
      </c>
      <c r="J10406" s="8">
        <f>datatable[[#This Row],[продажи_]]-datatable[[#This Row],[себестоимость_]]</f>
        <v>18.803399999999996</v>
      </c>
      <c r="L10406"/>
    </row>
    <row r="10407" spans="2:12" x14ac:dyDescent="0.4">
      <c r="B10407" s="5" t="s">
        <v>67</v>
      </c>
      <c r="C10407" s="5" t="s">
        <v>57</v>
      </c>
      <c r="D10407" s="5" t="s">
        <v>26</v>
      </c>
      <c r="E10407" s="5" t="s">
        <v>62</v>
      </c>
      <c r="F10407" s="6">
        <v>44197</v>
      </c>
      <c r="G10407" s="6" t="str">
        <f>TEXT(datatable[[#This Row],[дата]],"ММ")</f>
        <v>01</v>
      </c>
      <c r="H10407" s="8">
        <v>71.861999999999995</v>
      </c>
      <c r="I10407" s="8">
        <v>29.282999999999998</v>
      </c>
      <c r="J10407" s="8">
        <f>datatable[[#This Row],[продажи_]]-datatable[[#This Row],[себестоимость_]]</f>
        <v>42.578999999999994</v>
      </c>
      <c r="L10407"/>
    </row>
    <row r="10408" spans="2:12" x14ac:dyDescent="0.4">
      <c r="B10408" s="5" t="s">
        <v>67</v>
      </c>
      <c r="C10408" s="5" t="s">
        <v>57</v>
      </c>
      <c r="D10408" s="5" t="s">
        <v>26</v>
      </c>
      <c r="E10408" s="5" t="s">
        <v>62</v>
      </c>
      <c r="F10408" s="6">
        <v>44228</v>
      </c>
      <c r="G10408" s="6" t="str">
        <f>TEXT(datatable[[#This Row],[дата]],"ММ")</f>
        <v>02</v>
      </c>
      <c r="H10408" s="8">
        <v>70.065449999999998</v>
      </c>
      <c r="I10408" s="8">
        <v>40.723800000000004</v>
      </c>
      <c r="J10408" s="8">
        <f>datatable[[#This Row],[продажи_]]-datatable[[#This Row],[себестоимость_]]</f>
        <v>29.341649999999994</v>
      </c>
      <c r="L10408"/>
    </row>
    <row r="10409" spans="2:12" x14ac:dyDescent="0.4">
      <c r="B10409" s="5" t="s">
        <v>67</v>
      </c>
      <c r="C10409" s="5" t="s">
        <v>57</v>
      </c>
      <c r="D10409" s="5" t="s">
        <v>26</v>
      </c>
      <c r="E10409" s="5" t="s">
        <v>62</v>
      </c>
      <c r="F10409" s="6">
        <v>44256</v>
      </c>
      <c r="G10409" s="6" t="str">
        <f>TEXT(datatable[[#This Row],[дата]],"ММ")</f>
        <v>03</v>
      </c>
      <c r="H10409" s="8">
        <v>80.658900000000003</v>
      </c>
      <c r="I10409" s="8">
        <v>54.343799999999995</v>
      </c>
      <c r="J10409" s="8">
        <f>datatable[[#This Row],[продажи_]]-datatable[[#This Row],[себестоимость_]]</f>
        <v>26.315100000000008</v>
      </c>
      <c r="L10409"/>
    </row>
    <row r="10410" spans="2:12" x14ac:dyDescent="0.4">
      <c r="B10410" s="5" t="s">
        <v>67</v>
      </c>
      <c r="C10410" s="5" t="s">
        <v>57</v>
      </c>
      <c r="D10410" s="5" t="s">
        <v>26</v>
      </c>
      <c r="E10410" s="5" t="s">
        <v>62</v>
      </c>
      <c r="F10410" s="6">
        <v>44287</v>
      </c>
      <c r="G10410" s="6" t="str">
        <f>TEXT(datatable[[#This Row],[дата]],"ММ")</f>
        <v>04</v>
      </c>
      <c r="H10410" s="8">
        <v>118.944</v>
      </c>
      <c r="I10410" s="8">
        <v>47.397600000000004</v>
      </c>
      <c r="J10410" s="8">
        <f>datatable[[#This Row],[продажи_]]-datatable[[#This Row],[себестоимость_]]</f>
        <v>71.546400000000006</v>
      </c>
      <c r="L10410"/>
    </row>
    <row r="10411" spans="2:12" x14ac:dyDescent="0.4">
      <c r="B10411" s="5" t="s">
        <v>67</v>
      </c>
      <c r="C10411" s="5" t="s">
        <v>57</v>
      </c>
      <c r="D10411" s="5" t="s">
        <v>26</v>
      </c>
      <c r="E10411" s="5" t="s">
        <v>62</v>
      </c>
      <c r="F10411" s="6">
        <v>44317</v>
      </c>
      <c r="G10411" s="6" t="str">
        <f>TEXT(datatable[[#This Row],[дата]],"ММ")</f>
        <v>05</v>
      </c>
      <c r="H10411" s="8">
        <v>99.739499999999992</v>
      </c>
      <c r="I10411" s="8">
        <v>49.100100000000005</v>
      </c>
      <c r="J10411" s="8">
        <f>datatable[[#This Row],[продажи_]]-datatable[[#This Row],[себестоимость_]]</f>
        <v>50.639399999999988</v>
      </c>
      <c r="L10411"/>
    </row>
    <row r="10412" spans="2:12" x14ac:dyDescent="0.4">
      <c r="B10412" s="5" t="s">
        <v>67</v>
      </c>
      <c r="C10412" s="5" t="s">
        <v>57</v>
      </c>
      <c r="D10412" s="5" t="s">
        <v>26</v>
      </c>
      <c r="E10412" s="5" t="s">
        <v>62</v>
      </c>
      <c r="F10412" s="6">
        <v>44348</v>
      </c>
      <c r="G10412" s="6" t="str">
        <f>TEXT(datatable[[#This Row],[дата]],"ММ")</f>
        <v>06</v>
      </c>
      <c r="H10412" s="8">
        <v>55.755000000000003</v>
      </c>
      <c r="I10412" s="8">
        <v>34.935299999999998</v>
      </c>
      <c r="J10412" s="8">
        <f>datatable[[#This Row],[продажи_]]-datatable[[#This Row],[себестоимость_]]</f>
        <v>20.819700000000005</v>
      </c>
      <c r="L10412"/>
    </row>
    <row r="10413" spans="2:12" x14ac:dyDescent="0.4">
      <c r="B10413" s="5" t="s">
        <v>67</v>
      </c>
      <c r="C10413" s="5" t="s">
        <v>57</v>
      </c>
      <c r="D10413" s="5" t="s">
        <v>26</v>
      </c>
      <c r="E10413" s="5" t="s">
        <v>62</v>
      </c>
      <c r="F10413" s="6">
        <v>44378</v>
      </c>
      <c r="G10413" s="6" t="str">
        <f>TEXT(datatable[[#This Row],[дата]],"ММ")</f>
        <v>07</v>
      </c>
      <c r="H10413" s="8">
        <v>54.082349999999998</v>
      </c>
      <c r="I10413" s="8">
        <v>27.274049999999999</v>
      </c>
      <c r="J10413" s="8">
        <f>datatable[[#This Row],[продажи_]]-datatable[[#This Row],[себестоимость_]]</f>
        <v>26.808299999999999</v>
      </c>
      <c r="L10413"/>
    </row>
    <row r="10414" spans="2:12" x14ac:dyDescent="0.4">
      <c r="B10414" s="5" t="s">
        <v>67</v>
      </c>
      <c r="C10414" s="5" t="s">
        <v>57</v>
      </c>
      <c r="D10414" s="5" t="s">
        <v>26</v>
      </c>
      <c r="E10414" s="5" t="s">
        <v>62</v>
      </c>
      <c r="F10414" s="6">
        <v>44409</v>
      </c>
      <c r="G10414" s="6" t="str">
        <f>TEXT(datatable[[#This Row],[дата]],"ММ")</f>
        <v>08</v>
      </c>
      <c r="H10414" s="8">
        <v>57.489599999999996</v>
      </c>
      <c r="I10414" s="8">
        <v>27.240000000000002</v>
      </c>
      <c r="J10414" s="8">
        <f>datatable[[#This Row],[продажи_]]-datatable[[#This Row],[себестоимость_]]</f>
        <v>30.249599999999994</v>
      </c>
      <c r="L10414"/>
    </row>
    <row r="10415" spans="2:12" x14ac:dyDescent="0.4">
      <c r="B10415" s="5" t="s">
        <v>67</v>
      </c>
      <c r="C10415" s="5" t="s">
        <v>57</v>
      </c>
      <c r="D10415" s="5" t="s">
        <v>26</v>
      </c>
      <c r="E10415" s="5" t="s">
        <v>62</v>
      </c>
      <c r="F10415" s="6">
        <v>44440</v>
      </c>
      <c r="G10415" s="6" t="str">
        <f>TEXT(datatable[[#This Row],[дата]],"ММ")</f>
        <v>09</v>
      </c>
      <c r="H10415" s="8">
        <v>52.96725</v>
      </c>
      <c r="I10415" s="8">
        <v>29.725649999999998</v>
      </c>
      <c r="J10415" s="8">
        <f>datatable[[#This Row],[продажи_]]-datatable[[#This Row],[себестоимость_]]</f>
        <v>23.241600000000002</v>
      </c>
      <c r="L10415"/>
    </row>
    <row r="10416" spans="2:12" x14ac:dyDescent="0.4">
      <c r="B10416" s="5" t="s">
        <v>67</v>
      </c>
      <c r="C10416" s="5" t="s">
        <v>57</v>
      </c>
      <c r="D10416" s="5" t="s">
        <v>26</v>
      </c>
      <c r="E10416" s="5" t="s">
        <v>62</v>
      </c>
      <c r="F10416" s="6">
        <v>44470</v>
      </c>
      <c r="G10416" s="6" t="str">
        <f>TEXT(datatable[[#This Row],[дата]],"ММ")</f>
        <v>10</v>
      </c>
      <c r="H10416" s="8">
        <v>72.109800000000007</v>
      </c>
      <c r="I10416" s="8">
        <v>33.913799999999995</v>
      </c>
      <c r="J10416" s="8">
        <f>datatable[[#This Row],[продажи_]]-datatable[[#This Row],[себестоимость_]]</f>
        <v>38.196000000000012</v>
      </c>
      <c r="L10416"/>
    </row>
    <row r="10417" spans="2:12" x14ac:dyDescent="0.4">
      <c r="B10417" s="5" t="s">
        <v>67</v>
      </c>
      <c r="C10417" s="5" t="s">
        <v>57</v>
      </c>
      <c r="D10417" s="5" t="s">
        <v>26</v>
      </c>
      <c r="E10417" s="5" t="s">
        <v>62</v>
      </c>
      <c r="F10417" s="6">
        <v>44501</v>
      </c>
      <c r="G10417" s="6" t="str">
        <f>TEXT(datatable[[#This Row],[дата]],"ММ")</f>
        <v>11</v>
      </c>
      <c r="H10417" s="8">
        <v>111.01440000000001</v>
      </c>
      <c r="I10417" s="8">
        <v>47.397600000000004</v>
      </c>
      <c r="J10417" s="8">
        <f>datatable[[#This Row],[продажи_]]-datatable[[#This Row],[себестоимость_]]</f>
        <v>63.616800000000005</v>
      </c>
      <c r="L10417"/>
    </row>
    <row r="10418" spans="2:12" x14ac:dyDescent="0.4">
      <c r="B10418" s="5" t="s">
        <v>67</v>
      </c>
      <c r="C10418" s="5" t="s">
        <v>57</v>
      </c>
      <c r="D10418" s="5" t="s">
        <v>26</v>
      </c>
      <c r="E10418" s="5" t="s">
        <v>62</v>
      </c>
      <c r="F10418" s="6">
        <v>44531</v>
      </c>
      <c r="G10418" s="6" t="str">
        <f>TEXT(datatable[[#This Row],[дата]],"ММ")</f>
        <v>12</v>
      </c>
      <c r="H10418" s="8">
        <v>103.20869999999999</v>
      </c>
      <c r="I10418" s="8">
        <v>39.566099999999999</v>
      </c>
      <c r="J10418" s="8">
        <f>datatable[[#This Row],[продажи_]]-datatable[[#This Row],[себестоимость_]]</f>
        <v>63.642599999999995</v>
      </c>
      <c r="L10418"/>
    </row>
    <row r="10419" spans="2:12" x14ac:dyDescent="0.4">
      <c r="B10419" s="5" t="s">
        <v>67</v>
      </c>
      <c r="C10419" s="5" t="s">
        <v>57</v>
      </c>
      <c r="D10419" s="5" t="s">
        <v>26</v>
      </c>
      <c r="E10419" s="5" t="s">
        <v>9</v>
      </c>
      <c r="F10419" s="6">
        <v>44197</v>
      </c>
      <c r="G10419" s="6" t="str">
        <f>TEXT(datatable[[#This Row],[дата]],"ММ")</f>
        <v>01</v>
      </c>
      <c r="H10419" s="8">
        <v>49.941000000000003</v>
      </c>
      <c r="I10419" s="8">
        <v>43.991999999999997</v>
      </c>
      <c r="J10419" s="8">
        <f>datatable[[#This Row],[продажи_]]-datatable[[#This Row],[себестоимость_]]</f>
        <v>5.9490000000000052</v>
      </c>
      <c r="L10419"/>
    </row>
    <row r="10420" spans="2:12" x14ac:dyDescent="0.4">
      <c r="B10420" s="5" t="s">
        <v>67</v>
      </c>
      <c r="C10420" s="5" t="s">
        <v>57</v>
      </c>
      <c r="D10420" s="5" t="s">
        <v>26</v>
      </c>
      <c r="E10420" s="5" t="s">
        <v>9</v>
      </c>
      <c r="F10420" s="6">
        <v>44228</v>
      </c>
      <c r="G10420" s="6" t="str">
        <f>TEXT(datatable[[#This Row],[дата]],"ММ")</f>
        <v>02</v>
      </c>
      <c r="H10420" s="8">
        <v>61.4328</v>
      </c>
      <c r="I10420" s="8">
        <v>54.74560000000001</v>
      </c>
      <c r="J10420" s="8">
        <f>datatable[[#This Row],[продажи_]]-datatable[[#This Row],[себестоимость_]]</f>
        <v>6.68719999999999</v>
      </c>
      <c r="L10420"/>
    </row>
    <row r="10421" spans="2:12" x14ac:dyDescent="0.4">
      <c r="B10421" s="5" t="s">
        <v>67</v>
      </c>
      <c r="C10421" s="5" t="s">
        <v>57</v>
      </c>
      <c r="D10421" s="5" t="s">
        <v>26</v>
      </c>
      <c r="E10421" s="5" t="s">
        <v>9</v>
      </c>
      <c r="F10421" s="6">
        <v>44256</v>
      </c>
      <c r="G10421" s="6" t="str">
        <f>TEXT(datatable[[#This Row],[дата]],"ММ")</f>
        <v>03</v>
      </c>
      <c r="H10421" s="8">
        <v>67.662000000000006</v>
      </c>
      <c r="I10421" s="8">
        <v>52.64</v>
      </c>
      <c r="J10421" s="8">
        <f>datatable[[#This Row],[продажи_]]-datatable[[#This Row],[себестоимость_]]</f>
        <v>15.022000000000006</v>
      </c>
      <c r="L10421"/>
    </row>
    <row r="10422" spans="2:12" x14ac:dyDescent="0.4">
      <c r="B10422" s="5" t="s">
        <v>67</v>
      </c>
      <c r="C10422" s="5" t="s">
        <v>57</v>
      </c>
      <c r="D10422" s="5" t="s">
        <v>26</v>
      </c>
      <c r="E10422" s="5" t="s">
        <v>9</v>
      </c>
      <c r="F10422" s="6">
        <v>44287</v>
      </c>
      <c r="G10422" s="6" t="str">
        <f>TEXT(datatable[[#This Row],[дата]],"ММ")</f>
        <v>04</v>
      </c>
      <c r="H10422" s="8">
        <v>80.764799999999994</v>
      </c>
      <c r="I10422" s="8">
        <v>65.574400000000011</v>
      </c>
      <c r="J10422" s="8">
        <f>datatable[[#This Row],[продажи_]]-datatable[[#This Row],[себестоимость_]]</f>
        <v>15.190399999999983</v>
      </c>
      <c r="L10422"/>
    </row>
    <row r="10423" spans="2:12" x14ac:dyDescent="0.4">
      <c r="B10423" s="5" t="s">
        <v>67</v>
      </c>
      <c r="C10423" s="5" t="s">
        <v>57</v>
      </c>
      <c r="D10423" s="5" t="s">
        <v>26</v>
      </c>
      <c r="E10423" s="5" t="s">
        <v>9</v>
      </c>
      <c r="F10423" s="6">
        <v>44317</v>
      </c>
      <c r="G10423" s="6" t="str">
        <f>TEXT(datatable[[#This Row],[дата]],"ММ")</f>
        <v>05</v>
      </c>
      <c r="H10423" s="8">
        <v>87.960599999999999</v>
      </c>
      <c r="I10423" s="8">
        <v>58.430400000000006</v>
      </c>
      <c r="J10423" s="8">
        <f>datatable[[#This Row],[продажи_]]-datatable[[#This Row],[себестоимость_]]</f>
        <v>29.530199999999994</v>
      </c>
      <c r="L10423"/>
    </row>
    <row r="10424" spans="2:12" x14ac:dyDescent="0.4">
      <c r="B10424" s="5" t="s">
        <v>67</v>
      </c>
      <c r="C10424" s="5" t="s">
        <v>57</v>
      </c>
      <c r="D10424" s="5" t="s">
        <v>26</v>
      </c>
      <c r="E10424" s="5" t="s">
        <v>9</v>
      </c>
      <c r="F10424" s="6">
        <v>44348</v>
      </c>
      <c r="G10424" s="6" t="str">
        <f>TEXT(datatable[[#This Row],[дата]],"ММ")</f>
        <v>06</v>
      </c>
      <c r="H10424" s="8">
        <v>41.563800000000001</v>
      </c>
      <c r="I10424" s="8">
        <v>27.410400000000006</v>
      </c>
      <c r="J10424" s="8">
        <f>datatable[[#This Row],[продажи_]]-datatable[[#This Row],[себестоимость_]]</f>
        <v>14.153399999999994</v>
      </c>
      <c r="L10424"/>
    </row>
    <row r="10425" spans="2:12" x14ac:dyDescent="0.4">
      <c r="B10425" s="5" t="s">
        <v>67</v>
      </c>
      <c r="C10425" s="5" t="s">
        <v>57</v>
      </c>
      <c r="D10425" s="5" t="s">
        <v>26</v>
      </c>
      <c r="E10425" s="5" t="s">
        <v>9</v>
      </c>
      <c r="F10425" s="6">
        <v>44378</v>
      </c>
      <c r="G10425" s="6" t="str">
        <f>TEXT(datatable[[#This Row],[дата]],"ММ")</f>
        <v>07</v>
      </c>
      <c r="H10425" s="8">
        <v>41.563800000000001</v>
      </c>
      <c r="I10425" s="8">
        <v>40.269600000000004</v>
      </c>
      <c r="J10425" s="8">
        <f>datatable[[#This Row],[продажи_]]-datatable[[#This Row],[себестоимость_]]</f>
        <v>1.2941999999999965</v>
      </c>
      <c r="L10425"/>
    </row>
    <row r="10426" spans="2:12" x14ac:dyDescent="0.4">
      <c r="B10426" s="5" t="s">
        <v>67</v>
      </c>
      <c r="C10426" s="5" t="s">
        <v>57</v>
      </c>
      <c r="D10426" s="5" t="s">
        <v>26</v>
      </c>
      <c r="E10426" s="5" t="s">
        <v>9</v>
      </c>
      <c r="F10426" s="6">
        <v>44409</v>
      </c>
      <c r="G10426" s="6" t="str">
        <f>TEXT(datatable[[#This Row],[дата]],"ММ")</f>
        <v>08</v>
      </c>
      <c r="H10426" s="8">
        <v>47.256000000000007</v>
      </c>
      <c r="I10426" s="8">
        <v>34.892800000000001</v>
      </c>
      <c r="J10426" s="8">
        <f>datatable[[#This Row],[продажи_]]-datatable[[#This Row],[себестоимость_]]</f>
        <v>12.363200000000006</v>
      </c>
      <c r="L10426"/>
    </row>
    <row r="10427" spans="2:12" x14ac:dyDescent="0.4">
      <c r="B10427" s="5" t="s">
        <v>67</v>
      </c>
      <c r="C10427" s="5" t="s">
        <v>57</v>
      </c>
      <c r="D10427" s="5" t="s">
        <v>26</v>
      </c>
      <c r="E10427" s="5" t="s">
        <v>9</v>
      </c>
      <c r="F10427" s="6">
        <v>44440</v>
      </c>
      <c r="G10427" s="6" t="str">
        <f>TEXT(datatable[[#This Row],[дата]],"ММ")</f>
        <v>09</v>
      </c>
      <c r="H10427" s="8">
        <v>55.579499999999996</v>
      </c>
      <c r="I10427" s="8">
        <v>35.870400000000004</v>
      </c>
      <c r="J10427" s="8">
        <f>datatable[[#This Row],[продажи_]]-datatable[[#This Row],[себестоимость_]]</f>
        <v>19.709099999999992</v>
      </c>
      <c r="L10427"/>
    </row>
    <row r="10428" spans="2:12" x14ac:dyDescent="0.4">
      <c r="B10428" s="5" t="s">
        <v>67</v>
      </c>
      <c r="C10428" s="5" t="s">
        <v>57</v>
      </c>
      <c r="D10428" s="5" t="s">
        <v>26</v>
      </c>
      <c r="E10428" s="5" t="s">
        <v>9</v>
      </c>
      <c r="F10428" s="6">
        <v>44470</v>
      </c>
      <c r="G10428" s="6" t="str">
        <f>TEXT(datatable[[#This Row],[дата]],"ММ")</f>
        <v>10</v>
      </c>
      <c r="H10428" s="8">
        <v>57.351599999999998</v>
      </c>
      <c r="I10428" s="8">
        <v>37.900799999999997</v>
      </c>
      <c r="J10428" s="8">
        <f>datatable[[#This Row],[продажи_]]-datatable[[#This Row],[себестоимость_]]</f>
        <v>19.450800000000001</v>
      </c>
      <c r="L10428"/>
    </row>
    <row r="10429" spans="2:12" x14ac:dyDescent="0.4">
      <c r="B10429" s="5" t="s">
        <v>67</v>
      </c>
      <c r="C10429" s="5" t="s">
        <v>57</v>
      </c>
      <c r="D10429" s="5" t="s">
        <v>26</v>
      </c>
      <c r="E10429" s="5" t="s">
        <v>9</v>
      </c>
      <c r="F10429" s="6">
        <v>44501</v>
      </c>
      <c r="G10429" s="6" t="str">
        <f>TEXT(datatable[[#This Row],[дата]],"ММ")</f>
        <v>11</v>
      </c>
      <c r="H10429" s="8">
        <v>81.623999999999995</v>
      </c>
      <c r="I10429" s="8">
        <v>58.355200000000004</v>
      </c>
      <c r="J10429" s="8">
        <f>datatable[[#This Row],[продажи_]]-datatable[[#This Row],[себестоимость_]]</f>
        <v>23.268799999999992</v>
      </c>
      <c r="L10429"/>
    </row>
    <row r="10430" spans="2:12" x14ac:dyDescent="0.4">
      <c r="B10430" s="5" t="s">
        <v>67</v>
      </c>
      <c r="C10430" s="5" t="s">
        <v>57</v>
      </c>
      <c r="D10430" s="5" t="s">
        <v>26</v>
      </c>
      <c r="E10430" s="5" t="s">
        <v>9</v>
      </c>
      <c r="F10430" s="6">
        <v>44531</v>
      </c>
      <c r="G10430" s="6" t="str">
        <f>TEXT(datatable[[#This Row],[дата]],"ММ")</f>
        <v>12</v>
      </c>
      <c r="H10430" s="8">
        <v>79.69080000000001</v>
      </c>
      <c r="I10430" s="8">
        <v>42.638400000000004</v>
      </c>
      <c r="J10430" s="8">
        <f>datatable[[#This Row],[продажи_]]-datatable[[#This Row],[себестоимость_]]</f>
        <v>37.052400000000006</v>
      </c>
      <c r="L10430"/>
    </row>
    <row r="10431" spans="2:12" x14ac:dyDescent="0.4">
      <c r="B10431" s="5" t="s">
        <v>67</v>
      </c>
      <c r="C10431" s="5" t="s">
        <v>57</v>
      </c>
      <c r="D10431" s="5" t="s">
        <v>26</v>
      </c>
      <c r="E10431" s="5" t="s">
        <v>61</v>
      </c>
      <c r="F10431" s="6">
        <v>44197</v>
      </c>
      <c r="G10431" s="6" t="str">
        <f>TEXT(datatable[[#This Row],[дата]],"ММ")</f>
        <v>01</v>
      </c>
      <c r="H10431" s="8">
        <v>22.428000000000001</v>
      </c>
      <c r="I10431" s="8">
        <v>14.595999999999998</v>
      </c>
      <c r="J10431" s="8">
        <f>datatable[[#This Row],[продажи_]]-datatable[[#This Row],[себестоимость_]]</f>
        <v>7.8320000000000025</v>
      </c>
      <c r="L10431"/>
    </row>
    <row r="10432" spans="2:12" x14ac:dyDescent="0.4">
      <c r="B10432" s="5" t="s">
        <v>67</v>
      </c>
      <c r="C10432" s="5" t="s">
        <v>57</v>
      </c>
      <c r="D10432" s="5" t="s">
        <v>26</v>
      </c>
      <c r="E10432" s="5" t="s">
        <v>61</v>
      </c>
      <c r="F10432" s="6">
        <v>44228</v>
      </c>
      <c r="G10432" s="6" t="str">
        <f>TEXT(datatable[[#This Row],[дата]],"ММ")</f>
        <v>02</v>
      </c>
      <c r="H10432" s="8">
        <v>35.708399999999997</v>
      </c>
      <c r="I10432" s="8">
        <v>19.8276</v>
      </c>
      <c r="J10432" s="8">
        <f>datatable[[#This Row],[продажи_]]-datatable[[#This Row],[себестоимость_]]</f>
        <v>15.880799999999997</v>
      </c>
      <c r="L10432"/>
    </row>
    <row r="10433" spans="2:12" x14ac:dyDescent="0.4">
      <c r="B10433" s="5" t="s">
        <v>67</v>
      </c>
      <c r="C10433" s="5" t="s">
        <v>57</v>
      </c>
      <c r="D10433" s="5" t="s">
        <v>26</v>
      </c>
      <c r="E10433" s="5" t="s">
        <v>61</v>
      </c>
      <c r="F10433" s="6">
        <v>44256</v>
      </c>
      <c r="G10433" s="6" t="str">
        <f>TEXT(datatable[[#This Row],[дата]],"ММ")</f>
        <v>03</v>
      </c>
      <c r="H10433" s="8">
        <v>30.340800000000002</v>
      </c>
      <c r="I10433" s="8">
        <v>20.4344</v>
      </c>
      <c r="J10433" s="8">
        <f>datatable[[#This Row],[продажи_]]-datatable[[#This Row],[себестоимость_]]</f>
        <v>9.9064000000000014</v>
      </c>
      <c r="L10433"/>
    </row>
    <row r="10434" spans="2:12" x14ac:dyDescent="0.4">
      <c r="B10434" s="5" t="s">
        <v>67</v>
      </c>
      <c r="C10434" s="5" t="s">
        <v>57</v>
      </c>
      <c r="D10434" s="5" t="s">
        <v>26</v>
      </c>
      <c r="E10434" s="5" t="s">
        <v>61</v>
      </c>
      <c r="F10434" s="6">
        <v>44287</v>
      </c>
      <c r="G10434" s="6" t="str">
        <f>TEXT(datatable[[#This Row],[дата]],"ММ")</f>
        <v>04</v>
      </c>
      <c r="H10434" s="8">
        <v>42.336000000000006</v>
      </c>
      <c r="I10434" s="8">
        <v>30.700800000000001</v>
      </c>
      <c r="J10434" s="8">
        <f>datatable[[#This Row],[продажи_]]-datatable[[#This Row],[себестоимость_]]</f>
        <v>11.635200000000005</v>
      </c>
      <c r="L10434"/>
    </row>
    <row r="10435" spans="2:12" x14ac:dyDescent="0.4">
      <c r="B10435" s="5" t="s">
        <v>67</v>
      </c>
      <c r="C10435" s="5" t="s">
        <v>57</v>
      </c>
      <c r="D10435" s="5" t="s">
        <v>26</v>
      </c>
      <c r="E10435" s="5" t="s">
        <v>61</v>
      </c>
      <c r="F10435" s="6">
        <v>44317</v>
      </c>
      <c r="G10435" s="6" t="str">
        <f>TEXT(datatable[[#This Row],[дата]],"ММ")</f>
        <v>05</v>
      </c>
      <c r="H10435" s="8">
        <v>31.3992</v>
      </c>
      <c r="I10435" s="8">
        <v>22.500800000000002</v>
      </c>
      <c r="J10435" s="8">
        <f>datatable[[#This Row],[продажи_]]-datatable[[#This Row],[себестоимость_]]</f>
        <v>8.8983999999999988</v>
      </c>
      <c r="L10435"/>
    </row>
    <row r="10436" spans="2:12" x14ac:dyDescent="0.4">
      <c r="B10436" s="5" t="s">
        <v>67</v>
      </c>
      <c r="C10436" s="5" t="s">
        <v>57</v>
      </c>
      <c r="D10436" s="5" t="s">
        <v>26</v>
      </c>
      <c r="E10436" s="5" t="s">
        <v>61</v>
      </c>
      <c r="F10436" s="6">
        <v>44348</v>
      </c>
      <c r="G10436" s="6" t="str">
        <f>TEXT(datatable[[#This Row],[дата]],"ММ")</f>
        <v>06</v>
      </c>
      <c r="H10436" s="8">
        <v>24.494400000000002</v>
      </c>
      <c r="I10436" s="8">
        <v>14.4648</v>
      </c>
      <c r="J10436" s="8">
        <f>datatable[[#This Row],[продажи_]]-datatable[[#This Row],[себестоимость_]]</f>
        <v>10.029600000000002</v>
      </c>
      <c r="L10436"/>
    </row>
    <row r="10437" spans="2:12" x14ac:dyDescent="0.4">
      <c r="B10437" s="5" t="s">
        <v>67</v>
      </c>
      <c r="C10437" s="5" t="s">
        <v>57</v>
      </c>
      <c r="D10437" s="5" t="s">
        <v>26</v>
      </c>
      <c r="E10437" s="5" t="s">
        <v>61</v>
      </c>
      <c r="F10437" s="6">
        <v>44378</v>
      </c>
      <c r="G10437" s="6" t="str">
        <f>TEXT(datatable[[#This Row],[дата]],"ММ")</f>
        <v>07</v>
      </c>
      <c r="H10437" s="8">
        <v>26.081999999999997</v>
      </c>
      <c r="I10437" s="8">
        <v>15.793200000000001</v>
      </c>
      <c r="J10437" s="8">
        <f>datatable[[#This Row],[продажи_]]-datatable[[#This Row],[себестоимость_]]</f>
        <v>10.288799999999997</v>
      </c>
      <c r="L10437"/>
    </row>
    <row r="10438" spans="2:12" x14ac:dyDescent="0.4">
      <c r="B10438" s="5" t="s">
        <v>67</v>
      </c>
      <c r="C10438" s="5" t="s">
        <v>57</v>
      </c>
      <c r="D10438" s="5" t="s">
        <v>26</v>
      </c>
      <c r="E10438" s="5" t="s">
        <v>61</v>
      </c>
      <c r="F10438" s="6">
        <v>44409</v>
      </c>
      <c r="G10438" s="6" t="str">
        <f>TEXT(datatable[[#This Row],[дата]],"ММ")</f>
        <v>08</v>
      </c>
      <c r="H10438" s="8">
        <v>20.9664</v>
      </c>
      <c r="I10438" s="8">
        <v>15.6128</v>
      </c>
      <c r="J10438" s="8">
        <f>datatable[[#This Row],[продажи_]]-datatable[[#This Row],[себестоимость_]]</f>
        <v>5.3536000000000001</v>
      </c>
      <c r="L10438"/>
    </row>
    <row r="10439" spans="2:12" x14ac:dyDescent="0.4">
      <c r="B10439" s="5" t="s">
        <v>67</v>
      </c>
      <c r="C10439" s="5" t="s">
        <v>57</v>
      </c>
      <c r="D10439" s="5" t="s">
        <v>26</v>
      </c>
      <c r="E10439" s="5" t="s">
        <v>61</v>
      </c>
      <c r="F10439" s="6">
        <v>44440</v>
      </c>
      <c r="G10439" s="6" t="str">
        <f>TEXT(datatable[[#This Row],[дата]],"ММ")</f>
        <v>09</v>
      </c>
      <c r="H10439" s="8">
        <v>24.267600000000002</v>
      </c>
      <c r="I10439" s="8">
        <v>11.9556</v>
      </c>
      <c r="J10439" s="8">
        <f>datatable[[#This Row],[продажи_]]-datatable[[#This Row],[себестоимость_]]</f>
        <v>12.312000000000001</v>
      </c>
      <c r="L10439"/>
    </row>
    <row r="10440" spans="2:12" x14ac:dyDescent="0.4">
      <c r="B10440" s="5" t="s">
        <v>67</v>
      </c>
      <c r="C10440" s="5" t="s">
        <v>57</v>
      </c>
      <c r="D10440" s="5" t="s">
        <v>26</v>
      </c>
      <c r="E10440" s="5" t="s">
        <v>61</v>
      </c>
      <c r="F10440" s="6">
        <v>44470</v>
      </c>
      <c r="G10440" s="6" t="str">
        <f>TEXT(datatable[[#This Row],[дата]],"ММ")</f>
        <v>10</v>
      </c>
      <c r="H10440" s="8">
        <v>35.380800000000001</v>
      </c>
      <c r="I10440" s="8">
        <v>21.648</v>
      </c>
      <c r="J10440" s="8">
        <f>datatable[[#This Row],[продажи_]]-datatable[[#This Row],[себестоимость_]]</f>
        <v>13.732800000000001</v>
      </c>
      <c r="L10440"/>
    </row>
    <row r="10441" spans="2:12" x14ac:dyDescent="0.4">
      <c r="B10441" s="5" t="s">
        <v>67</v>
      </c>
      <c r="C10441" s="5" t="s">
        <v>57</v>
      </c>
      <c r="D10441" s="5" t="s">
        <v>26</v>
      </c>
      <c r="E10441" s="5" t="s">
        <v>61</v>
      </c>
      <c r="F10441" s="6">
        <v>44501</v>
      </c>
      <c r="G10441" s="6" t="str">
        <f>TEXT(datatable[[#This Row],[дата]],"ММ")</f>
        <v>11</v>
      </c>
      <c r="H10441" s="8">
        <v>36.691200000000002</v>
      </c>
      <c r="I10441" s="8">
        <v>30.963200000000001</v>
      </c>
      <c r="J10441" s="8">
        <f>datatable[[#This Row],[продажи_]]-datatable[[#This Row],[себестоимость_]]</f>
        <v>5.7280000000000015</v>
      </c>
      <c r="L10441"/>
    </row>
    <row r="10442" spans="2:12" x14ac:dyDescent="0.4">
      <c r="B10442" s="5" t="s">
        <v>67</v>
      </c>
      <c r="C10442" s="5" t="s">
        <v>57</v>
      </c>
      <c r="D10442" s="5" t="s">
        <v>26</v>
      </c>
      <c r="E10442" s="5" t="s">
        <v>61</v>
      </c>
      <c r="F10442" s="6">
        <v>44531</v>
      </c>
      <c r="G10442" s="6" t="str">
        <f>TEXT(datatable[[#This Row],[дата]],"ММ")</f>
        <v>12</v>
      </c>
      <c r="H10442" s="8">
        <v>28.576800000000002</v>
      </c>
      <c r="I10442" s="8">
        <v>26.863199999999999</v>
      </c>
      <c r="J10442" s="8">
        <f>datatable[[#This Row],[продажи_]]-datatable[[#This Row],[себестоимость_]]</f>
        <v>1.7136000000000031</v>
      </c>
      <c r="L10442"/>
    </row>
    <row r="10443" spans="2:12" x14ac:dyDescent="0.4">
      <c r="B10443" s="5" t="s">
        <v>67</v>
      </c>
      <c r="C10443" s="5" t="s">
        <v>57</v>
      </c>
      <c r="D10443" s="5" t="s">
        <v>26</v>
      </c>
      <c r="E10443" s="5" t="s">
        <v>7</v>
      </c>
      <c r="F10443" s="6">
        <v>44197</v>
      </c>
      <c r="G10443" s="6" t="str">
        <f>TEXT(datatable[[#This Row],[дата]],"ММ")</f>
        <v>01</v>
      </c>
      <c r="H10443" s="8">
        <v>3.9674999999999998</v>
      </c>
      <c r="I10443" s="8">
        <v>0.97650000000000015</v>
      </c>
      <c r="J10443" s="8">
        <f>datatable[[#This Row],[продажи_]]-datatable[[#This Row],[себестоимость_]]</f>
        <v>2.9909999999999997</v>
      </c>
      <c r="L10443"/>
    </row>
    <row r="10444" spans="2:12" x14ac:dyDescent="0.4">
      <c r="B10444" s="5" t="s">
        <v>67</v>
      </c>
      <c r="C10444" s="5" t="s">
        <v>57</v>
      </c>
      <c r="D10444" s="5" t="s">
        <v>26</v>
      </c>
      <c r="E10444" s="5" t="s">
        <v>7</v>
      </c>
      <c r="F10444" s="6">
        <v>44228</v>
      </c>
      <c r="G10444" s="6" t="str">
        <f>TEXT(datatable[[#This Row],[дата]],"ММ")</f>
        <v>02</v>
      </c>
      <c r="H10444" s="8">
        <v>4.6644000000000005</v>
      </c>
      <c r="I10444" s="8">
        <v>1.2421500000000001</v>
      </c>
      <c r="J10444" s="8">
        <f>datatable[[#This Row],[продажи_]]-datatable[[#This Row],[себестоимость_]]</f>
        <v>3.4222500000000005</v>
      </c>
      <c r="L10444"/>
    </row>
    <row r="10445" spans="2:12" x14ac:dyDescent="0.4">
      <c r="B10445" s="5" t="s">
        <v>67</v>
      </c>
      <c r="C10445" s="5" t="s">
        <v>57</v>
      </c>
      <c r="D10445" s="5" t="s">
        <v>26</v>
      </c>
      <c r="E10445" s="5" t="s">
        <v>7</v>
      </c>
      <c r="F10445" s="6">
        <v>44256</v>
      </c>
      <c r="G10445" s="6" t="str">
        <f>TEXT(datatable[[#This Row],[дата]],"ММ")</f>
        <v>03</v>
      </c>
      <c r="H10445" s="8">
        <v>5.2647000000000004</v>
      </c>
      <c r="I10445" s="8">
        <v>1.7492999999999999</v>
      </c>
      <c r="J10445" s="8">
        <f>datatable[[#This Row],[продажи_]]-datatable[[#This Row],[себестоимость_]]</f>
        <v>3.5154000000000005</v>
      </c>
      <c r="L10445"/>
    </row>
    <row r="10446" spans="2:12" x14ac:dyDescent="0.4">
      <c r="B10446" s="5" t="s">
        <v>67</v>
      </c>
      <c r="C10446" s="5" t="s">
        <v>57</v>
      </c>
      <c r="D10446" s="5" t="s">
        <v>26</v>
      </c>
      <c r="E10446" s="5" t="s">
        <v>7</v>
      </c>
      <c r="F10446" s="6">
        <v>44287</v>
      </c>
      <c r="G10446" s="6" t="str">
        <f>TEXT(datatable[[#This Row],[дата]],"ММ")</f>
        <v>04</v>
      </c>
      <c r="H10446" s="8">
        <v>4.8024000000000004</v>
      </c>
      <c r="I10446" s="8">
        <v>1.9655999999999998</v>
      </c>
      <c r="J10446" s="8">
        <f>datatable[[#This Row],[продажи_]]-datatable[[#This Row],[себестоимость_]]</f>
        <v>2.8368000000000007</v>
      </c>
      <c r="L10446"/>
    </row>
    <row r="10447" spans="2:12" x14ac:dyDescent="0.4">
      <c r="B10447" s="5" t="s">
        <v>67</v>
      </c>
      <c r="C10447" s="5" t="s">
        <v>57</v>
      </c>
      <c r="D10447" s="5" t="s">
        <v>26</v>
      </c>
      <c r="E10447" s="5" t="s">
        <v>7</v>
      </c>
      <c r="F10447" s="6">
        <v>44317</v>
      </c>
      <c r="G10447" s="6" t="str">
        <f>TEXT(datatable[[#This Row],[дата]],"ММ")</f>
        <v>05</v>
      </c>
      <c r="H10447" s="8">
        <v>4.0571999999999999</v>
      </c>
      <c r="I10447" s="8">
        <v>1.2495000000000001</v>
      </c>
      <c r="J10447" s="8">
        <f>datatable[[#This Row],[продажи_]]-datatable[[#This Row],[себестоимость_]]</f>
        <v>2.8076999999999996</v>
      </c>
      <c r="L10447"/>
    </row>
    <row r="10448" spans="2:12" x14ac:dyDescent="0.4">
      <c r="B10448" s="5" t="s">
        <v>67</v>
      </c>
      <c r="C10448" s="5" t="s">
        <v>57</v>
      </c>
      <c r="D10448" s="5" t="s">
        <v>26</v>
      </c>
      <c r="E10448" s="5" t="s">
        <v>7</v>
      </c>
      <c r="F10448" s="6">
        <v>44348</v>
      </c>
      <c r="G10448" s="6" t="str">
        <f>TEXT(datatable[[#This Row],[дата]],"ММ")</f>
        <v>06</v>
      </c>
      <c r="H10448" s="8">
        <v>2.51505</v>
      </c>
      <c r="I10448" s="8">
        <v>0.91665000000000008</v>
      </c>
      <c r="J10448" s="8">
        <f>datatable[[#This Row],[продажи_]]-datatable[[#This Row],[себестоимость_]]</f>
        <v>1.5983999999999998</v>
      </c>
      <c r="L10448"/>
    </row>
    <row r="10449" spans="2:12" x14ac:dyDescent="0.4">
      <c r="B10449" s="5" t="s">
        <v>67</v>
      </c>
      <c r="C10449" s="5" t="s">
        <v>57</v>
      </c>
      <c r="D10449" s="5" t="s">
        <v>26</v>
      </c>
      <c r="E10449" s="5" t="s">
        <v>7</v>
      </c>
      <c r="F10449" s="6">
        <v>44378</v>
      </c>
      <c r="G10449" s="6" t="str">
        <f>TEXT(datatable[[#This Row],[дата]],"ММ")</f>
        <v>07</v>
      </c>
      <c r="H10449" s="8">
        <v>3.6328499999999999</v>
      </c>
      <c r="I10449" s="8">
        <v>1.0395000000000001</v>
      </c>
      <c r="J10449" s="8">
        <f>datatable[[#This Row],[продажи_]]-datatable[[#This Row],[себестоимость_]]</f>
        <v>2.59335</v>
      </c>
      <c r="L10449"/>
    </row>
    <row r="10450" spans="2:12" x14ac:dyDescent="0.4">
      <c r="B10450" s="5" t="s">
        <v>67</v>
      </c>
      <c r="C10450" s="5" t="s">
        <v>57</v>
      </c>
      <c r="D10450" s="5" t="s">
        <v>26</v>
      </c>
      <c r="E10450" s="5" t="s">
        <v>7</v>
      </c>
      <c r="F10450" s="6">
        <v>44409</v>
      </c>
      <c r="G10450" s="6" t="str">
        <f>TEXT(datatable[[#This Row],[дата]],"ММ")</f>
        <v>08</v>
      </c>
      <c r="H10450" s="8">
        <v>2.6219999999999999</v>
      </c>
      <c r="I10450" s="8">
        <v>0.96599999999999986</v>
      </c>
      <c r="J10450" s="8">
        <f>datatable[[#This Row],[продажи_]]-datatable[[#This Row],[себестоимость_]]</f>
        <v>1.6560000000000001</v>
      </c>
      <c r="L10450"/>
    </row>
    <row r="10451" spans="2:12" x14ac:dyDescent="0.4">
      <c r="B10451" s="5" t="s">
        <v>67</v>
      </c>
      <c r="C10451" s="5" t="s">
        <v>57</v>
      </c>
      <c r="D10451" s="5" t="s">
        <v>26</v>
      </c>
      <c r="E10451" s="5" t="s">
        <v>7</v>
      </c>
      <c r="F10451" s="6">
        <v>44440</v>
      </c>
      <c r="G10451" s="6" t="str">
        <f>TEXT(datatable[[#This Row],[дата]],"ММ")</f>
        <v>09</v>
      </c>
      <c r="H10451" s="8">
        <v>3.4776000000000002</v>
      </c>
      <c r="I10451" s="8">
        <v>0.84105000000000008</v>
      </c>
      <c r="J10451" s="8">
        <f>datatable[[#This Row],[продажи_]]-datatable[[#This Row],[себестоимость_]]</f>
        <v>2.6365500000000002</v>
      </c>
      <c r="L10451"/>
    </row>
    <row r="10452" spans="2:12" x14ac:dyDescent="0.4">
      <c r="B10452" s="5" t="s">
        <v>67</v>
      </c>
      <c r="C10452" s="5" t="s">
        <v>57</v>
      </c>
      <c r="D10452" s="5" t="s">
        <v>26</v>
      </c>
      <c r="E10452" s="5" t="s">
        <v>7</v>
      </c>
      <c r="F10452" s="6">
        <v>44470</v>
      </c>
      <c r="G10452" s="6" t="str">
        <f>TEXT(datatable[[#This Row],[дата]],"ММ")</f>
        <v>10</v>
      </c>
      <c r="H10452" s="8">
        <v>4.5125999999999999</v>
      </c>
      <c r="I10452" s="8">
        <v>1.1969999999999998</v>
      </c>
      <c r="J10452" s="8">
        <f>datatable[[#This Row],[продажи_]]-datatable[[#This Row],[себестоимость_]]</f>
        <v>3.3155999999999999</v>
      </c>
      <c r="L10452"/>
    </row>
    <row r="10453" spans="2:12" x14ac:dyDescent="0.4">
      <c r="B10453" s="5" t="s">
        <v>67</v>
      </c>
      <c r="C10453" s="5" t="s">
        <v>57</v>
      </c>
      <c r="D10453" s="5" t="s">
        <v>26</v>
      </c>
      <c r="E10453" s="5" t="s">
        <v>7</v>
      </c>
      <c r="F10453" s="6">
        <v>44501</v>
      </c>
      <c r="G10453" s="6" t="str">
        <f>TEXT(datatable[[#This Row],[дата]],"ММ")</f>
        <v>11</v>
      </c>
      <c r="H10453" s="8">
        <v>5.1336000000000004</v>
      </c>
      <c r="I10453" s="8">
        <v>1.512</v>
      </c>
      <c r="J10453" s="8">
        <f>datatable[[#This Row],[продажи_]]-datatable[[#This Row],[себестоимость_]]</f>
        <v>3.6216000000000004</v>
      </c>
      <c r="L10453"/>
    </row>
    <row r="10454" spans="2:12" x14ac:dyDescent="0.4">
      <c r="B10454" s="5" t="s">
        <v>67</v>
      </c>
      <c r="C10454" s="5" t="s">
        <v>57</v>
      </c>
      <c r="D10454" s="5" t="s">
        <v>26</v>
      </c>
      <c r="E10454" s="5" t="s">
        <v>7</v>
      </c>
      <c r="F10454" s="6">
        <v>44531</v>
      </c>
      <c r="G10454" s="6" t="str">
        <f>TEXT(datatable[[#This Row],[дата]],"ММ")</f>
        <v>12</v>
      </c>
      <c r="H10454" s="8">
        <v>4.5884999999999998</v>
      </c>
      <c r="I10454" s="8">
        <v>1.2788999999999999</v>
      </c>
      <c r="J10454" s="8">
        <f>datatable[[#This Row],[продажи_]]-datatable[[#This Row],[себестоимость_]]</f>
        <v>3.3095999999999997</v>
      </c>
      <c r="L10454"/>
    </row>
    <row r="10455" spans="2:12" x14ac:dyDescent="0.4">
      <c r="B10455" s="5" t="s">
        <v>67</v>
      </c>
      <c r="C10455" s="5" t="s">
        <v>57</v>
      </c>
      <c r="D10455" s="5" t="s">
        <v>26</v>
      </c>
      <c r="E10455" s="5" t="s">
        <v>7</v>
      </c>
      <c r="F10455" s="6">
        <v>44197</v>
      </c>
      <c r="G10455" s="6" t="str">
        <f>TEXT(datatable[[#This Row],[дата]],"ММ")</f>
        <v>01</v>
      </c>
      <c r="H10455" s="8">
        <v>2.9289999999999998</v>
      </c>
      <c r="I10455" s="8">
        <v>0.81</v>
      </c>
      <c r="J10455" s="8">
        <f>datatable[[#This Row],[продажи_]]-datatable[[#This Row],[себестоимость_]]</f>
        <v>2.1189999999999998</v>
      </c>
      <c r="L10455"/>
    </row>
    <row r="10456" spans="2:12" x14ac:dyDescent="0.4">
      <c r="B10456" s="5" t="s">
        <v>67</v>
      </c>
      <c r="C10456" s="5" t="s">
        <v>57</v>
      </c>
      <c r="D10456" s="5" t="s">
        <v>26</v>
      </c>
      <c r="E10456" s="5" t="s">
        <v>7</v>
      </c>
      <c r="F10456" s="6">
        <v>44228</v>
      </c>
      <c r="G10456" s="6" t="str">
        <f>TEXT(datatable[[#This Row],[дата]],"ММ")</f>
        <v>02</v>
      </c>
      <c r="H10456" s="8">
        <v>4.2224000000000004</v>
      </c>
      <c r="I10456" s="8">
        <v>1.3650000000000002</v>
      </c>
      <c r="J10456" s="8">
        <f>datatable[[#This Row],[продажи_]]-datatable[[#This Row],[себестоимость_]]</f>
        <v>2.8574000000000002</v>
      </c>
      <c r="L10456"/>
    </row>
    <row r="10457" spans="2:12" x14ac:dyDescent="0.4">
      <c r="B10457" s="5" t="s">
        <v>67</v>
      </c>
      <c r="C10457" s="5" t="s">
        <v>57</v>
      </c>
      <c r="D10457" s="5" t="s">
        <v>26</v>
      </c>
      <c r="E10457" s="5" t="s">
        <v>7</v>
      </c>
      <c r="F10457" s="6">
        <v>44256</v>
      </c>
      <c r="G10457" s="6" t="str">
        <f>TEXT(datatable[[#This Row],[дата]],"ММ")</f>
        <v>03</v>
      </c>
      <c r="H10457" s="8">
        <v>4.5878000000000005</v>
      </c>
      <c r="I10457" s="8">
        <v>1.1900000000000002</v>
      </c>
      <c r="J10457" s="8">
        <f>datatable[[#This Row],[продажи_]]-datatable[[#This Row],[себестоимость_]]</f>
        <v>3.3978000000000002</v>
      </c>
      <c r="L10457"/>
    </row>
    <row r="10458" spans="2:12" x14ac:dyDescent="0.4">
      <c r="B10458" s="5" t="s">
        <v>67</v>
      </c>
      <c r="C10458" s="5" t="s">
        <v>57</v>
      </c>
      <c r="D10458" s="5" t="s">
        <v>26</v>
      </c>
      <c r="E10458" s="5" t="s">
        <v>7</v>
      </c>
      <c r="F10458" s="6">
        <v>44287</v>
      </c>
      <c r="G10458" s="6" t="str">
        <f>TEXT(datatable[[#This Row],[дата]],"ММ")</f>
        <v>04</v>
      </c>
      <c r="H10458" s="8">
        <v>4.1295999999999999</v>
      </c>
      <c r="I10458" s="8">
        <v>1.2800000000000002</v>
      </c>
      <c r="J10458" s="8">
        <f>datatable[[#This Row],[продажи_]]-datatable[[#This Row],[себестоимость_]]</f>
        <v>2.8495999999999997</v>
      </c>
      <c r="L10458"/>
    </row>
    <row r="10459" spans="2:12" x14ac:dyDescent="0.4">
      <c r="B10459" s="5" t="s">
        <v>67</v>
      </c>
      <c r="C10459" s="5" t="s">
        <v>57</v>
      </c>
      <c r="D10459" s="5" t="s">
        <v>26</v>
      </c>
      <c r="E10459" s="5" t="s">
        <v>7</v>
      </c>
      <c r="F10459" s="6">
        <v>44317</v>
      </c>
      <c r="G10459" s="6" t="str">
        <f>TEXT(datatable[[#This Row],[дата]],"ММ")</f>
        <v>05</v>
      </c>
      <c r="H10459" s="8">
        <v>4.1006000000000009</v>
      </c>
      <c r="I10459" s="8">
        <v>1.4280000000000002</v>
      </c>
      <c r="J10459" s="8">
        <f>datatable[[#This Row],[продажи_]]-datatable[[#This Row],[себестоимость_]]</f>
        <v>2.672600000000001</v>
      </c>
      <c r="L10459"/>
    </row>
    <row r="10460" spans="2:12" x14ac:dyDescent="0.4">
      <c r="B10460" s="5" t="s">
        <v>67</v>
      </c>
      <c r="C10460" s="5" t="s">
        <v>57</v>
      </c>
      <c r="D10460" s="5" t="s">
        <v>26</v>
      </c>
      <c r="E10460" s="5" t="s">
        <v>7</v>
      </c>
      <c r="F10460" s="6">
        <v>44348</v>
      </c>
      <c r="G10460" s="6" t="str">
        <f>TEXT(datatable[[#This Row],[дата]],"ММ")</f>
        <v>06</v>
      </c>
      <c r="H10460" s="8">
        <v>3.0797999999999996</v>
      </c>
      <c r="I10460" s="8">
        <v>0.747</v>
      </c>
      <c r="J10460" s="8">
        <f>datatable[[#This Row],[продажи_]]-datatable[[#This Row],[себестоимость_]]</f>
        <v>2.3327999999999998</v>
      </c>
      <c r="L10460"/>
    </row>
    <row r="10461" spans="2:12" x14ac:dyDescent="0.4">
      <c r="B10461" s="5" t="s">
        <v>67</v>
      </c>
      <c r="C10461" s="5" t="s">
        <v>57</v>
      </c>
      <c r="D10461" s="5" t="s">
        <v>26</v>
      </c>
      <c r="E10461" s="5" t="s">
        <v>7</v>
      </c>
      <c r="F10461" s="6">
        <v>44378</v>
      </c>
      <c r="G10461" s="6" t="str">
        <f>TEXT(datatable[[#This Row],[дата]],"ММ")</f>
        <v>07</v>
      </c>
      <c r="H10461" s="8">
        <v>2.9492999999999996</v>
      </c>
      <c r="I10461" s="8">
        <v>0.76500000000000001</v>
      </c>
      <c r="J10461" s="8">
        <f>datatable[[#This Row],[продажи_]]-datatable[[#This Row],[себестоимость_]]</f>
        <v>2.1842999999999995</v>
      </c>
      <c r="L10461"/>
    </row>
    <row r="10462" spans="2:12" x14ac:dyDescent="0.4">
      <c r="B10462" s="5" t="s">
        <v>67</v>
      </c>
      <c r="C10462" s="5" t="s">
        <v>57</v>
      </c>
      <c r="D10462" s="5" t="s">
        <v>26</v>
      </c>
      <c r="E10462" s="5" t="s">
        <v>7</v>
      </c>
      <c r="F10462" s="6">
        <v>44409</v>
      </c>
      <c r="G10462" s="6" t="str">
        <f>TEXT(datatable[[#This Row],[дата]],"ММ")</f>
        <v>08</v>
      </c>
      <c r="H10462" s="8">
        <v>2.0648</v>
      </c>
      <c r="I10462" s="8">
        <v>0.81600000000000006</v>
      </c>
      <c r="J10462" s="8">
        <f>datatable[[#This Row],[продажи_]]-datatable[[#This Row],[себестоимость_]]</f>
        <v>1.2487999999999999</v>
      </c>
      <c r="L10462"/>
    </row>
    <row r="10463" spans="2:12" x14ac:dyDescent="0.4">
      <c r="B10463" s="5" t="s">
        <v>67</v>
      </c>
      <c r="C10463" s="5" t="s">
        <v>57</v>
      </c>
      <c r="D10463" s="5" t="s">
        <v>26</v>
      </c>
      <c r="E10463" s="5" t="s">
        <v>7</v>
      </c>
      <c r="F10463" s="6">
        <v>44440</v>
      </c>
      <c r="G10463" s="6" t="str">
        <f>TEXT(datatable[[#This Row],[дата]],"ММ")</f>
        <v>09</v>
      </c>
      <c r="H10463" s="8">
        <v>2.8449</v>
      </c>
      <c r="I10463" s="8">
        <v>0.98100000000000009</v>
      </c>
      <c r="J10463" s="8">
        <f>datatable[[#This Row],[продажи_]]-datatable[[#This Row],[себестоимость_]]</f>
        <v>1.8638999999999999</v>
      </c>
      <c r="L10463"/>
    </row>
    <row r="10464" spans="2:12" x14ac:dyDescent="0.4">
      <c r="B10464" s="5" t="s">
        <v>67</v>
      </c>
      <c r="C10464" s="5" t="s">
        <v>57</v>
      </c>
      <c r="D10464" s="5" t="s">
        <v>26</v>
      </c>
      <c r="E10464" s="5" t="s">
        <v>7</v>
      </c>
      <c r="F10464" s="6">
        <v>44470</v>
      </c>
      <c r="G10464" s="6" t="str">
        <f>TEXT(datatable[[#This Row],[дата]],"ММ")</f>
        <v>10</v>
      </c>
      <c r="H10464" s="8">
        <v>2.9232</v>
      </c>
      <c r="I10464" s="8">
        <v>1.2</v>
      </c>
      <c r="J10464" s="8">
        <f>datatable[[#This Row],[продажи_]]-datatable[[#This Row],[себестоимость_]]</f>
        <v>1.7232000000000001</v>
      </c>
      <c r="L10464"/>
    </row>
    <row r="10465" spans="2:12" x14ac:dyDescent="0.4">
      <c r="B10465" s="5" t="s">
        <v>67</v>
      </c>
      <c r="C10465" s="5" t="s">
        <v>57</v>
      </c>
      <c r="D10465" s="5" t="s">
        <v>26</v>
      </c>
      <c r="E10465" s="5" t="s">
        <v>7</v>
      </c>
      <c r="F10465" s="6">
        <v>44501</v>
      </c>
      <c r="G10465" s="6" t="str">
        <f>TEXT(datatable[[#This Row],[дата]],"ММ")</f>
        <v>11</v>
      </c>
      <c r="H10465" s="8">
        <v>3.9903999999999997</v>
      </c>
      <c r="I10465" s="8">
        <v>1.7120000000000002</v>
      </c>
      <c r="J10465" s="8">
        <f>datatable[[#This Row],[продажи_]]-datatable[[#This Row],[себестоимость_]]</f>
        <v>2.2783999999999995</v>
      </c>
      <c r="L10465"/>
    </row>
    <row r="10466" spans="2:12" x14ac:dyDescent="0.4">
      <c r="B10466" s="5" t="s">
        <v>67</v>
      </c>
      <c r="C10466" s="5" t="s">
        <v>57</v>
      </c>
      <c r="D10466" s="5" t="s">
        <v>26</v>
      </c>
      <c r="E10466" s="5" t="s">
        <v>7</v>
      </c>
      <c r="F10466" s="6">
        <v>44531</v>
      </c>
      <c r="G10466" s="6" t="str">
        <f>TEXT(datatable[[#This Row],[дата]],"ММ")</f>
        <v>12</v>
      </c>
      <c r="H10466" s="8">
        <v>4.1412000000000004</v>
      </c>
      <c r="I10466" s="8">
        <v>1.6660000000000001</v>
      </c>
      <c r="J10466" s="8">
        <f>datatable[[#This Row],[продажи_]]-datatable[[#This Row],[себестоимость_]]</f>
        <v>2.4752000000000001</v>
      </c>
      <c r="L10466"/>
    </row>
    <row r="10467" spans="2:12" x14ac:dyDescent="0.4">
      <c r="B10467" s="5" t="s">
        <v>67</v>
      </c>
      <c r="C10467" s="5" t="s">
        <v>57</v>
      </c>
      <c r="D10467" s="5" t="s">
        <v>26</v>
      </c>
      <c r="E10467" s="5" t="s">
        <v>7</v>
      </c>
      <c r="F10467" s="6">
        <v>44197</v>
      </c>
      <c r="G10467" s="6" t="str">
        <f>TEXT(datatable[[#This Row],[дата]],"ММ")</f>
        <v>01</v>
      </c>
      <c r="H10467" s="8">
        <v>0.26500000000000001</v>
      </c>
      <c r="I10467" s="8">
        <v>0.11299999999999999</v>
      </c>
      <c r="J10467" s="8">
        <f>datatable[[#This Row],[продажи_]]-datatable[[#This Row],[себестоимость_]]</f>
        <v>0.15200000000000002</v>
      </c>
      <c r="L10467"/>
    </row>
    <row r="10468" spans="2:12" x14ac:dyDescent="0.4">
      <c r="B10468" s="5" t="s">
        <v>67</v>
      </c>
      <c r="C10468" s="5" t="s">
        <v>57</v>
      </c>
      <c r="D10468" s="5" t="s">
        <v>26</v>
      </c>
      <c r="E10468" s="5" t="s">
        <v>7</v>
      </c>
      <c r="F10468" s="6">
        <v>44228</v>
      </c>
      <c r="G10468" s="6" t="str">
        <f>TEXT(datatable[[#This Row],[дата]],"ММ")</f>
        <v>02</v>
      </c>
      <c r="H10468" s="8">
        <v>0.377</v>
      </c>
      <c r="I10468" s="8">
        <v>0.156</v>
      </c>
      <c r="J10468" s="8">
        <f>datatable[[#This Row],[продажи_]]-datatable[[#This Row],[себестоимость_]]</f>
        <v>0.221</v>
      </c>
      <c r="L10468"/>
    </row>
    <row r="10469" spans="2:12" x14ac:dyDescent="0.4">
      <c r="B10469" s="5" t="s">
        <v>67</v>
      </c>
      <c r="C10469" s="5" t="s">
        <v>57</v>
      </c>
      <c r="D10469" s="5" t="s">
        <v>26</v>
      </c>
      <c r="E10469" s="5" t="s">
        <v>7</v>
      </c>
      <c r="F10469" s="6">
        <v>44256</v>
      </c>
      <c r="G10469" s="6" t="str">
        <f>TEXT(datatable[[#This Row],[дата]],"ММ")</f>
        <v>03</v>
      </c>
      <c r="H10469" s="8">
        <v>0.33600000000000002</v>
      </c>
      <c r="I10469" s="8">
        <v>0.15260000000000001</v>
      </c>
      <c r="J10469" s="8">
        <f>datatable[[#This Row],[продажи_]]-datatable[[#This Row],[себестоимость_]]</f>
        <v>0.18340000000000001</v>
      </c>
      <c r="L10469"/>
    </row>
    <row r="10470" spans="2:12" x14ac:dyDescent="0.4">
      <c r="B10470" s="5" t="s">
        <v>67</v>
      </c>
      <c r="C10470" s="5" t="s">
        <v>57</v>
      </c>
      <c r="D10470" s="5" t="s">
        <v>26</v>
      </c>
      <c r="E10470" s="5" t="s">
        <v>7</v>
      </c>
      <c r="F10470" s="6">
        <v>44287</v>
      </c>
      <c r="G10470" s="6" t="str">
        <f>TEXT(datatable[[#This Row],[дата]],"ММ")</f>
        <v>04</v>
      </c>
      <c r="H10470" s="8">
        <v>0.34</v>
      </c>
      <c r="I10470" s="8">
        <v>0.14400000000000002</v>
      </c>
      <c r="J10470" s="8">
        <f>datatable[[#This Row],[продажи_]]-datatable[[#This Row],[себестоимость_]]</f>
        <v>0.19600000000000001</v>
      </c>
      <c r="L10470"/>
    </row>
    <row r="10471" spans="2:12" x14ac:dyDescent="0.4">
      <c r="B10471" s="5" t="s">
        <v>67</v>
      </c>
      <c r="C10471" s="5" t="s">
        <v>57</v>
      </c>
      <c r="D10471" s="5" t="s">
        <v>26</v>
      </c>
      <c r="E10471" s="5" t="s">
        <v>7</v>
      </c>
      <c r="F10471" s="6">
        <v>44317</v>
      </c>
      <c r="G10471" s="6" t="str">
        <f>TEXT(datatable[[#This Row],[дата]],"ММ")</f>
        <v>05</v>
      </c>
      <c r="H10471" s="8">
        <v>0.31500000000000006</v>
      </c>
      <c r="I10471" s="8">
        <v>0.11340000000000001</v>
      </c>
      <c r="J10471" s="8">
        <f>datatable[[#This Row],[продажи_]]-datatable[[#This Row],[себестоимость_]]</f>
        <v>0.20160000000000006</v>
      </c>
      <c r="L10471"/>
    </row>
    <row r="10472" spans="2:12" x14ac:dyDescent="0.4">
      <c r="B10472" s="5" t="s">
        <v>67</v>
      </c>
      <c r="C10472" s="5" t="s">
        <v>57</v>
      </c>
      <c r="D10472" s="5" t="s">
        <v>26</v>
      </c>
      <c r="E10472" s="5" t="s">
        <v>7</v>
      </c>
      <c r="F10472" s="6">
        <v>44348</v>
      </c>
      <c r="G10472" s="6" t="str">
        <f>TEXT(datatable[[#This Row],[дата]],"ММ")</f>
        <v>06</v>
      </c>
      <c r="H10472" s="8">
        <v>0.26324999999999998</v>
      </c>
      <c r="I10472" s="8">
        <v>8.1000000000000003E-2</v>
      </c>
      <c r="J10472" s="8">
        <f>datatable[[#This Row],[продажи_]]-datatable[[#This Row],[себестоимость_]]</f>
        <v>0.18224999999999997</v>
      </c>
      <c r="L10472"/>
    </row>
    <row r="10473" spans="2:12" x14ac:dyDescent="0.4">
      <c r="B10473" s="5" t="s">
        <v>67</v>
      </c>
      <c r="C10473" s="5" t="s">
        <v>57</v>
      </c>
      <c r="D10473" s="5" t="s">
        <v>26</v>
      </c>
      <c r="E10473" s="5" t="s">
        <v>7</v>
      </c>
      <c r="F10473" s="6">
        <v>44378</v>
      </c>
      <c r="G10473" s="6" t="str">
        <f>TEXT(datatable[[#This Row],[дата]],"ММ")</f>
        <v>07</v>
      </c>
      <c r="H10473" s="8">
        <v>0.20475000000000002</v>
      </c>
      <c r="I10473" s="8">
        <v>7.1999999999999995E-2</v>
      </c>
      <c r="J10473" s="8">
        <f>datatable[[#This Row],[продажи_]]-datatable[[#This Row],[себестоимость_]]</f>
        <v>0.13275000000000003</v>
      </c>
      <c r="L10473"/>
    </row>
    <row r="10474" spans="2:12" x14ac:dyDescent="0.4">
      <c r="B10474" s="5" t="s">
        <v>67</v>
      </c>
      <c r="C10474" s="5" t="s">
        <v>57</v>
      </c>
      <c r="D10474" s="5" t="s">
        <v>26</v>
      </c>
      <c r="E10474" s="5" t="s">
        <v>7</v>
      </c>
      <c r="F10474" s="6">
        <v>44409</v>
      </c>
      <c r="G10474" s="6" t="str">
        <f>TEXT(datatable[[#This Row],[дата]],"ММ")</f>
        <v>08</v>
      </c>
      <c r="H10474" s="8">
        <v>0.188</v>
      </c>
      <c r="I10474" s="8">
        <v>8.9600000000000013E-2</v>
      </c>
      <c r="J10474" s="8">
        <f>datatable[[#This Row],[продажи_]]-datatable[[#This Row],[себестоимость_]]</f>
        <v>9.8399999999999987E-2</v>
      </c>
      <c r="L10474"/>
    </row>
    <row r="10475" spans="2:12" x14ac:dyDescent="0.4">
      <c r="B10475" s="5" t="s">
        <v>67</v>
      </c>
      <c r="C10475" s="5" t="s">
        <v>57</v>
      </c>
      <c r="D10475" s="5" t="s">
        <v>26</v>
      </c>
      <c r="E10475" s="5" t="s">
        <v>7</v>
      </c>
      <c r="F10475" s="6">
        <v>44440</v>
      </c>
      <c r="G10475" s="6" t="str">
        <f>TEXT(datatable[[#This Row],[дата]],"ММ")</f>
        <v>09</v>
      </c>
      <c r="H10475" s="8">
        <v>0.24075000000000002</v>
      </c>
      <c r="I10475" s="8">
        <v>7.8299999999999995E-2</v>
      </c>
      <c r="J10475" s="8">
        <f>datatable[[#This Row],[продажи_]]-datatable[[#This Row],[себестоимость_]]</f>
        <v>0.16245000000000004</v>
      </c>
      <c r="L10475"/>
    </row>
    <row r="10476" spans="2:12" x14ac:dyDescent="0.4">
      <c r="B10476" s="5" t="s">
        <v>67</v>
      </c>
      <c r="C10476" s="5" t="s">
        <v>57</v>
      </c>
      <c r="D10476" s="5" t="s">
        <v>26</v>
      </c>
      <c r="E10476" s="5" t="s">
        <v>7</v>
      </c>
      <c r="F10476" s="6">
        <v>44470</v>
      </c>
      <c r="G10476" s="6" t="str">
        <f>TEXT(datatable[[#This Row],[дата]],"ММ")</f>
        <v>10</v>
      </c>
      <c r="H10476" s="8">
        <v>0.32100000000000001</v>
      </c>
      <c r="I10476" s="8">
        <v>9.7200000000000009E-2</v>
      </c>
      <c r="J10476" s="8">
        <f>datatable[[#This Row],[продажи_]]-datatable[[#This Row],[себестоимость_]]</f>
        <v>0.2238</v>
      </c>
      <c r="L10476"/>
    </row>
    <row r="10477" spans="2:12" x14ac:dyDescent="0.4">
      <c r="B10477" s="5" t="s">
        <v>67</v>
      </c>
      <c r="C10477" s="5" t="s">
        <v>57</v>
      </c>
      <c r="D10477" s="5" t="s">
        <v>26</v>
      </c>
      <c r="E10477" s="5" t="s">
        <v>7</v>
      </c>
      <c r="F10477" s="6">
        <v>44501</v>
      </c>
      <c r="G10477" s="6" t="str">
        <f>TEXT(datatable[[#This Row],[дата]],"ММ")</f>
        <v>11</v>
      </c>
      <c r="H10477" s="8">
        <v>0.47199999999999998</v>
      </c>
      <c r="I10477" s="8">
        <v>0.17120000000000002</v>
      </c>
      <c r="J10477" s="8">
        <f>datatable[[#This Row],[продажи_]]-datatable[[#This Row],[себестоимость_]]</f>
        <v>0.30079999999999996</v>
      </c>
      <c r="L10477"/>
    </row>
    <row r="10478" spans="2:12" x14ac:dyDescent="0.4">
      <c r="B10478" s="5" t="s">
        <v>67</v>
      </c>
      <c r="C10478" s="5" t="s">
        <v>57</v>
      </c>
      <c r="D10478" s="5" t="s">
        <v>26</v>
      </c>
      <c r="E10478" s="5" t="s">
        <v>7</v>
      </c>
      <c r="F10478" s="6">
        <v>44531</v>
      </c>
      <c r="G10478" s="6" t="str">
        <f>TEXT(datatable[[#This Row],[дата]],"ММ")</f>
        <v>12</v>
      </c>
      <c r="H10478" s="8">
        <v>0.38150000000000006</v>
      </c>
      <c r="I10478" s="8">
        <v>0.14700000000000002</v>
      </c>
      <c r="J10478" s="8">
        <f>datatable[[#This Row],[продажи_]]-datatable[[#This Row],[себестоимость_]]</f>
        <v>0.23450000000000004</v>
      </c>
      <c r="L10478"/>
    </row>
    <row r="10479" spans="2:12" x14ac:dyDescent="0.4">
      <c r="B10479" s="5" t="s">
        <v>67</v>
      </c>
      <c r="C10479" s="5" t="s">
        <v>57</v>
      </c>
      <c r="D10479" s="5" t="s">
        <v>26</v>
      </c>
      <c r="E10479" s="5" t="s">
        <v>7</v>
      </c>
      <c r="F10479" s="6">
        <v>44197</v>
      </c>
      <c r="G10479" s="6" t="str">
        <f>TEXT(datatable[[#This Row],[дата]],"ММ")</f>
        <v>01</v>
      </c>
      <c r="H10479" s="8">
        <v>5.5679999999999996</v>
      </c>
      <c r="I10479" s="8">
        <v>2.1060000000000003</v>
      </c>
      <c r="J10479" s="8">
        <f>datatable[[#This Row],[продажи_]]-datatable[[#This Row],[себестоимость_]]</f>
        <v>3.4619999999999993</v>
      </c>
      <c r="L10479"/>
    </row>
    <row r="10480" spans="2:12" x14ac:dyDescent="0.4">
      <c r="B10480" s="5" t="s">
        <v>67</v>
      </c>
      <c r="C10480" s="5" t="s">
        <v>57</v>
      </c>
      <c r="D10480" s="5" t="s">
        <v>26</v>
      </c>
      <c r="E10480" s="5" t="s">
        <v>7</v>
      </c>
      <c r="F10480" s="6">
        <v>44228</v>
      </c>
      <c r="G10480" s="6" t="str">
        <f>TEXT(datatable[[#This Row],[дата]],"ММ")</f>
        <v>02</v>
      </c>
      <c r="H10480" s="8">
        <v>7.1629999999999994</v>
      </c>
      <c r="I10480" s="8">
        <v>3.9207999999999994</v>
      </c>
      <c r="J10480" s="8">
        <f>datatable[[#This Row],[продажи_]]-datatable[[#This Row],[себестоимость_]]</f>
        <v>3.2422</v>
      </c>
      <c r="L10480"/>
    </row>
    <row r="10481" spans="2:12" x14ac:dyDescent="0.4">
      <c r="B10481" s="5" t="s">
        <v>67</v>
      </c>
      <c r="C10481" s="5" t="s">
        <v>57</v>
      </c>
      <c r="D10481" s="5" t="s">
        <v>26</v>
      </c>
      <c r="E10481" s="5" t="s">
        <v>7</v>
      </c>
      <c r="F10481" s="6">
        <v>44256</v>
      </c>
      <c r="G10481" s="6" t="str">
        <f>TEXT(datatable[[#This Row],[дата]],"ММ")</f>
        <v>03</v>
      </c>
      <c r="H10481" s="8">
        <v>6.983200000000001</v>
      </c>
      <c r="I10481" s="8">
        <v>3.2396000000000003</v>
      </c>
      <c r="J10481" s="8">
        <f>datatable[[#This Row],[продажи_]]-datatable[[#This Row],[себестоимость_]]</f>
        <v>3.7436000000000007</v>
      </c>
      <c r="L10481"/>
    </row>
    <row r="10482" spans="2:12" x14ac:dyDescent="0.4">
      <c r="B10482" s="5" t="s">
        <v>67</v>
      </c>
      <c r="C10482" s="5" t="s">
        <v>57</v>
      </c>
      <c r="D10482" s="5" t="s">
        <v>26</v>
      </c>
      <c r="E10482" s="5" t="s">
        <v>7</v>
      </c>
      <c r="F10482" s="6">
        <v>44287</v>
      </c>
      <c r="G10482" s="6" t="str">
        <f>TEXT(datatable[[#This Row],[дата]],"ММ")</f>
        <v>04</v>
      </c>
      <c r="H10482" s="8">
        <v>9.8368000000000002</v>
      </c>
      <c r="I10482" s="8">
        <v>4.7423999999999999</v>
      </c>
      <c r="J10482" s="8">
        <f>datatable[[#This Row],[продажи_]]-datatable[[#This Row],[себестоимость_]]</f>
        <v>5.0944000000000003</v>
      </c>
      <c r="L10482"/>
    </row>
    <row r="10483" spans="2:12" x14ac:dyDescent="0.4">
      <c r="B10483" s="5" t="s">
        <v>67</v>
      </c>
      <c r="C10483" s="5" t="s">
        <v>57</v>
      </c>
      <c r="D10483" s="5" t="s">
        <v>26</v>
      </c>
      <c r="E10483" s="5" t="s">
        <v>7</v>
      </c>
      <c r="F10483" s="6">
        <v>44317</v>
      </c>
      <c r="G10483" s="6" t="str">
        <f>TEXT(datatable[[#This Row],[дата]],"ММ")</f>
        <v>05</v>
      </c>
      <c r="H10483" s="8">
        <v>9.6628000000000007</v>
      </c>
      <c r="I10483" s="8">
        <v>3.7856000000000001</v>
      </c>
      <c r="J10483" s="8">
        <f>datatable[[#This Row],[продажи_]]-datatable[[#This Row],[себестоимость_]]</f>
        <v>5.8772000000000002</v>
      </c>
      <c r="L10483"/>
    </row>
    <row r="10484" spans="2:12" x14ac:dyDescent="0.4">
      <c r="B10484" s="5" t="s">
        <v>67</v>
      </c>
      <c r="C10484" s="5" t="s">
        <v>57</v>
      </c>
      <c r="D10484" s="5" t="s">
        <v>26</v>
      </c>
      <c r="E10484" s="5" t="s">
        <v>7</v>
      </c>
      <c r="F10484" s="6">
        <v>44348</v>
      </c>
      <c r="G10484" s="6" t="str">
        <f>TEXT(datatable[[#This Row],[дата]],"ММ")</f>
        <v>06</v>
      </c>
      <c r="H10484" s="8">
        <v>4.6979999999999995</v>
      </c>
      <c r="I10484" s="8">
        <v>2.1294</v>
      </c>
      <c r="J10484" s="8">
        <f>datatable[[#This Row],[продажи_]]-datatable[[#This Row],[себестоимость_]]</f>
        <v>2.5685999999999996</v>
      </c>
      <c r="L10484"/>
    </row>
    <row r="10485" spans="2:12" x14ac:dyDescent="0.4">
      <c r="B10485" s="5" t="s">
        <v>67</v>
      </c>
      <c r="C10485" s="5" t="s">
        <v>57</v>
      </c>
      <c r="D10485" s="5" t="s">
        <v>26</v>
      </c>
      <c r="E10485" s="5" t="s">
        <v>7</v>
      </c>
      <c r="F10485" s="6">
        <v>44378</v>
      </c>
      <c r="G10485" s="6" t="str">
        <f>TEXT(datatable[[#This Row],[дата]],"ММ")</f>
        <v>07</v>
      </c>
      <c r="H10485" s="8">
        <v>5.7942</v>
      </c>
      <c r="I10485" s="8">
        <v>2.2697999999999996</v>
      </c>
      <c r="J10485" s="8">
        <f>datatable[[#This Row],[продажи_]]-datatable[[#This Row],[себестоимость_]]</f>
        <v>3.5244000000000004</v>
      </c>
      <c r="L10485"/>
    </row>
    <row r="10486" spans="2:12" x14ac:dyDescent="0.4">
      <c r="B10486" s="5" t="s">
        <v>67</v>
      </c>
      <c r="C10486" s="5" t="s">
        <v>57</v>
      </c>
      <c r="D10486" s="5" t="s">
        <v>26</v>
      </c>
      <c r="E10486" s="5" t="s">
        <v>7</v>
      </c>
      <c r="F10486" s="6">
        <v>44409</v>
      </c>
      <c r="G10486" s="6" t="str">
        <f>TEXT(datatable[[#This Row],[дата]],"ММ")</f>
        <v>08</v>
      </c>
      <c r="H10486" s="8">
        <v>4.5007999999999999</v>
      </c>
      <c r="I10486" s="8">
        <v>1.9967999999999999</v>
      </c>
      <c r="J10486" s="8">
        <f>datatable[[#This Row],[продажи_]]-datatable[[#This Row],[себестоимость_]]</f>
        <v>2.504</v>
      </c>
      <c r="L10486"/>
    </row>
    <row r="10487" spans="2:12" x14ac:dyDescent="0.4">
      <c r="B10487" s="5" t="s">
        <v>67</v>
      </c>
      <c r="C10487" s="5" t="s">
        <v>57</v>
      </c>
      <c r="D10487" s="5" t="s">
        <v>26</v>
      </c>
      <c r="E10487" s="5" t="s">
        <v>7</v>
      </c>
      <c r="F10487" s="6">
        <v>44440</v>
      </c>
      <c r="G10487" s="6" t="str">
        <f>TEXT(datatable[[#This Row],[дата]],"ММ")</f>
        <v>09</v>
      </c>
      <c r="H10487" s="8">
        <v>5.8464</v>
      </c>
      <c r="I10487" s="8">
        <v>2.1294</v>
      </c>
      <c r="J10487" s="8">
        <f>datatable[[#This Row],[продажи_]]-datatable[[#This Row],[себестоимость_]]</f>
        <v>3.7170000000000001</v>
      </c>
      <c r="L10487"/>
    </row>
    <row r="10488" spans="2:12" x14ac:dyDescent="0.4">
      <c r="B10488" s="5" t="s">
        <v>67</v>
      </c>
      <c r="C10488" s="5" t="s">
        <v>57</v>
      </c>
      <c r="D10488" s="5" t="s">
        <v>26</v>
      </c>
      <c r="E10488" s="5" t="s">
        <v>7</v>
      </c>
      <c r="F10488" s="6">
        <v>44470</v>
      </c>
      <c r="G10488" s="6" t="str">
        <f>TEXT(datatable[[#This Row],[дата]],"ММ")</f>
        <v>10</v>
      </c>
      <c r="H10488" s="8">
        <v>7.7256000000000009</v>
      </c>
      <c r="I10488" s="8">
        <v>3.6816</v>
      </c>
      <c r="J10488" s="8">
        <f>datatable[[#This Row],[продажи_]]-datatable[[#This Row],[себестоимость_]]</f>
        <v>4.0440000000000005</v>
      </c>
      <c r="L10488"/>
    </row>
    <row r="10489" spans="2:12" x14ac:dyDescent="0.4">
      <c r="B10489" s="5" t="s">
        <v>67</v>
      </c>
      <c r="C10489" s="5" t="s">
        <v>57</v>
      </c>
      <c r="D10489" s="5" t="s">
        <v>26</v>
      </c>
      <c r="E10489" s="5" t="s">
        <v>7</v>
      </c>
      <c r="F10489" s="6">
        <v>44501</v>
      </c>
      <c r="G10489" s="6" t="str">
        <f>TEXT(datatable[[#This Row],[дата]],"ММ")</f>
        <v>11</v>
      </c>
      <c r="H10489" s="8">
        <v>11.043199999999999</v>
      </c>
      <c r="I10489" s="8">
        <v>4.4512</v>
      </c>
      <c r="J10489" s="8">
        <f>datatable[[#This Row],[продажи_]]-datatable[[#This Row],[себестоимость_]]</f>
        <v>6.5919999999999987</v>
      </c>
      <c r="L10489"/>
    </row>
    <row r="10490" spans="2:12" x14ac:dyDescent="0.4">
      <c r="B10490" s="5" t="s">
        <v>67</v>
      </c>
      <c r="C10490" s="5" t="s">
        <v>57</v>
      </c>
      <c r="D10490" s="5" t="s">
        <v>26</v>
      </c>
      <c r="E10490" s="5" t="s">
        <v>7</v>
      </c>
      <c r="F10490" s="6">
        <v>44531</v>
      </c>
      <c r="G10490" s="6" t="str">
        <f>TEXT(datatable[[#This Row],[дата]],"ММ")</f>
        <v>12</v>
      </c>
      <c r="H10490" s="8">
        <v>9.6628000000000007</v>
      </c>
      <c r="I10490" s="8">
        <v>4.3680000000000003</v>
      </c>
      <c r="J10490" s="8">
        <f>datatable[[#This Row],[продажи_]]-datatable[[#This Row],[себестоимость_]]</f>
        <v>5.2948000000000004</v>
      </c>
      <c r="L10490"/>
    </row>
    <row r="10491" spans="2:12" x14ac:dyDescent="0.4">
      <c r="B10491" s="5" t="s">
        <v>67</v>
      </c>
      <c r="C10491" s="5" t="s">
        <v>57</v>
      </c>
      <c r="D10491" s="5" t="s">
        <v>26</v>
      </c>
      <c r="E10491" s="5" t="s">
        <v>7</v>
      </c>
      <c r="F10491" s="6">
        <v>44197</v>
      </c>
      <c r="G10491" s="6" t="str">
        <f>TEXT(datatable[[#This Row],[дата]],"ММ")</f>
        <v>01</v>
      </c>
      <c r="H10491" s="8">
        <v>4.9005000000000001</v>
      </c>
      <c r="I10491" s="8">
        <v>1.5345000000000002</v>
      </c>
      <c r="J10491" s="8">
        <f>datatable[[#This Row],[продажи_]]-datatable[[#This Row],[себестоимость_]]</f>
        <v>3.3659999999999997</v>
      </c>
      <c r="L10491"/>
    </row>
    <row r="10492" spans="2:12" x14ac:dyDescent="0.4">
      <c r="B10492" s="5" t="s">
        <v>67</v>
      </c>
      <c r="C10492" s="5" t="s">
        <v>57</v>
      </c>
      <c r="D10492" s="5" t="s">
        <v>26</v>
      </c>
      <c r="E10492" s="5" t="s">
        <v>7</v>
      </c>
      <c r="F10492" s="6">
        <v>44228</v>
      </c>
      <c r="G10492" s="6" t="str">
        <f>TEXT(datatable[[#This Row],[дата]],"ММ")</f>
        <v>02</v>
      </c>
      <c r="H10492" s="8">
        <v>5.6628000000000007</v>
      </c>
      <c r="I10492" s="8">
        <v>2.3595000000000002</v>
      </c>
      <c r="J10492" s="8">
        <f>datatable[[#This Row],[продажи_]]-datatable[[#This Row],[себестоимость_]]</f>
        <v>3.3033000000000006</v>
      </c>
      <c r="L10492"/>
    </row>
    <row r="10493" spans="2:12" x14ac:dyDescent="0.4">
      <c r="B10493" s="5" t="s">
        <v>67</v>
      </c>
      <c r="C10493" s="5" t="s">
        <v>57</v>
      </c>
      <c r="D10493" s="5" t="s">
        <v>26</v>
      </c>
      <c r="E10493" s="5" t="s">
        <v>7</v>
      </c>
      <c r="F10493" s="6">
        <v>44256</v>
      </c>
      <c r="G10493" s="6" t="str">
        <f>TEXT(datatable[[#This Row],[дата]],"ММ")</f>
        <v>03</v>
      </c>
      <c r="H10493" s="8">
        <v>7.9694999999999991</v>
      </c>
      <c r="I10493" s="8">
        <v>2.6564999999999999</v>
      </c>
      <c r="J10493" s="8">
        <f>datatable[[#This Row],[продажи_]]-datatable[[#This Row],[себестоимость_]]</f>
        <v>5.3129999999999988</v>
      </c>
      <c r="L10493"/>
    </row>
    <row r="10494" spans="2:12" x14ac:dyDescent="0.4">
      <c r="B10494" s="5" t="s">
        <v>67</v>
      </c>
      <c r="C10494" s="5" t="s">
        <v>57</v>
      </c>
      <c r="D10494" s="5" t="s">
        <v>26</v>
      </c>
      <c r="E10494" s="5" t="s">
        <v>7</v>
      </c>
      <c r="F10494" s="6">
        <v>44287</v>
      </c>
      <c r="G10494" s="6" t="str">
        <f>TEXT(datatable[[#This Row],[дата]],"ММ")</f>
        <v>04</v>
      </c>
      <c r="H10494" s="8">
        <v>7.6031999999999993</v>
      </c>
      <c r="I10494" s="8">
        <v>2.2704</v>
      </c>
      <c r="J10494" s="8">
        <f>datatable[[#This Row],[продажи_]]-datatable[[#This Row],[себестоимость_]]</f>
        <v>5.3327999999999989</v>
      </c>
      <c r="L10494"/>
    </row>
    <row r="10495" spans="2:12" x14ac:dyDescent="0.4">
      <c r="B10495" s="5" t="s">
        <v>67</v>
      </c>
      <c r="C10495" s="5" t="s">
        <v>57</v>
      </c>
      <c r="D10495" s="5" t="s">
        <v>26</v>
      </c>
      <c r="E10495" s="5" t="s">
        <v>7</v>
      </c>
      <c r="F10495" s="6">
        <v>44317</v>
      </c>
      <c r="G10495" s="6" t="str">
        <f>TEXT(datatable[[#This Row],[дата]],"ММ")</f>
        <v>05</v>
      </c>
      <c r="H10495" s="8">
        <v>7.7616000000000005</v>
      </c>
      <c r="I10495" s="8">
        <v>2.7719999999999998</v>
      </c>
      <c r="J10495" s="8">
        <f>datatable[[#This Row],[продажи_]]-datatable[[#This Row],[себестоимость_]]</f>
        <v>4.9896000000000011</v>
      </c>
      <c r="L10495"/>
    </row>
    <row r="10496" spans="2:12" x14ac:dyDescent="0.4">
      <c r="B10496" s="5" t="s">
        <v>67</v>
      </c>
      <c r="C10496" s="5" t="s">
        <v>57</v>
      </c>
      <c r="D10496" s="5" t="s">
        <v>26</v>
      </c>
      <c r="E10496" s="5" t="s">
        <v>7</v>
      </c>
      <c r="F10496" s="6">
        <v>44348</v>
      </c>
      <c r="G10496" s="6" t="str">
        <f>TEXT(datatable[[#This Row],[дата]],"ММ")</f>
        <v>06</v>
      </c>
      <c r="H10496" s="8">
        <v>4.3213499999999998</v>
      </c>
      <c r="I10496" s="8">
        <v>1.2622500000000001</v>
      </c>
      <c r="J10496" s="8">
        <f>datatable[[#This Row],[продажи_]]-datatable[[#This Row],[себестоимость_]]</f>
        <v>3.0590999999999999</v>
      </c>
      <c r="L10496"/>
    </row>
    <row r="10497" spans="2:12" x14ac:dyDescent="0.4">
      <c r="B10497" s="5" t="s">
        <v>67</v>
      </c>
      <c r="C10497" s="5" t="s">
        <v>57</v>
      </c>
      <c r="D10497" s="5" t="s">
        <v>26</v>
      </c>
      <c r="E10497" s="5" t="s">
        <v>7</v>
      </c>
      <c r="F10497" s="6">
        <v>44378</v>
      </c>
      <c r="G10497" s="6" t="str">
        <f>TEXT(datatable[[#This Row],[дата]],"ММ")</f>
        <v>07</v>
      </c>
      <c r="H10497" s="8">
        <v>3.8313000000000001</v>
      </c>
      <c r="I10497" s="8">
        <v>1.6929000000000001</v>
      </c>
      <c r="J10497" s="8">
        <f>datatable[[#This Row],[продажи_]]-datatable[[#This Row],[себестоимость_]]</f>
        <v>2.1383999999999999</v>
      </c>
      <c r="L10497"/>
    </row>
    <row r="10498" spans="2:12" x14ac:dyDescent="0.4">
      <c r="B10498" s="5" t="s">
        <v>67</v>
      </c>
      <c r="C10498" s="5" t="s">
        <v>57</v>
      </c>
      <c r="D10498" s="5" t="s">
        <v>26</v>
      </c>
      <c r="E10498" s="5" t="s">
        <v>7</v>
      </c>
      <c r="F10498" s="6">
        <v>44409</v>
      </c>
      <c r="G10498" s="6" t="str">
        <f>TEXT(datatable[[#This Row],[дата]],"ММ")</f>
        <v>08</v>
      </c>
      <c r="H10498" s="8">
        <v>3.4847999999999999</v>
      </c>
      <c r="I10498" s="8">
        <v>1.4256000000000002</v>
      </c>
      <c r="J10498" s="8">
        <f>datatable[[#This Row],[продажи_]]-datatable[[#This Row],[себестоимость_]]</f>
        <v>2.0591999999999997</v>
      </c>
      <c r="L10498"/>
    </row>
    <row r="10499" spans="2:12" x14ac:dyDescent="0.4">
      <c r="B10499" s="5" t="s">
        <v>67</v>
      </c>
      <c r="C10499" s="5" t="s">
        <v>57</v>
      </c>
      <c r="D10499" s="5" t="s">
        <v>26</v>
      </c>
      <c r="E10499" s="5" t="s">
        <v>7</v>
      </c>
      <c r="F10499" s="6">
        <v>44440</v>
      </c>
      <c r="G10499" s="6" t="str">
        <f>TEXT(datatable[[#This Row],[дата]],"ММ")</f>
        <v>09</v>
      </c>
      <c r="H10499" s="8">
        <v>3.6976499999999999</v>
      </c>
      <c r="I10499" s="8">
        <v>1.5889500000000003</v>
      </c>
      <c r="J10499" s="8">
        <f>datatable[[#This Row],[продажи_]]-datatable[[#This Row],[себестоимость_]]</f>
        <v>2.1086999999999998</v>
      </c>
      <c r="L10499"/>
    </row>
    <row r="10500" spans="2:12" x14ac:dyDescent="0.4">
      <c r="B10500" s="5" t="s">
        <v>67</v>
      </c>
      <c r="C10500" s="5" t="s">
        <v>57</v>
      </c>
      <c r="D10500" s="5" t="s">
        <v>26</v>
      </c>
      <c r="E10500" s="5" t="s">
        <v>7</v>
      </c>
      <c r="F10500" s="6">
        <v>44470</v>
      </c>
      <c r="G10500" s="6" t="str">
        <f>TEXT(datatable[[#This Row],[дата]],"ММ")</f>
        <v>10</v>
      </c>
      <c r="H10500" s="8">
        <v>5.8806000000000003</v>
      </c>
      <c r="I10500" s="8">
        <v>2.1186000000000003</v>
      </c>
      <c r="J10500" s="8">
        <f>datatable[[#This Row],[продажи_]]-datatable[[#This Row],[себестоимость_]]</f>
        <v>3.762</v>
      </c>
      <c r="L10500"/>
    </row>
    <row r="10501" spans="2:12" x14ac:dyDescent="0.4">
      <c r="B10501" s="5" t="s">
        <v>67</v>
      </c>
      <c r="C10501" s="5" t="s">
        <v>57</v>
      </c>
      <c r="D10501" s="5" t="s">
        <v>26</v>
      </c>
      <c r="E10501" s="5" t="s">
        <v>7</v>
      </c>
      <c r="F10501" s="6">
        <v>44501</v>
      </c>
      <c r="G10501" s="6" t="str">
        <f>TEXT(datatable[[#This Row],[дата]],"ММ")</f>
        <v>11</v>
      </c>
      <c r="H10501" s="8">
        <v>8.7911999999999999</v>
      </c>
      <c r="I10501" s="8">
        <v>3.1152000000000002</v>
      </c>
      <c r="J10501" s="8">
        <f>datatable[[#This Row],[продажи_]]-datatable[[#This Row],[себестоимость_]]</f>
        <v>5.6760000000000002</v>
      </c>
      <c r="L10501"/>
    </row>
    <row r="10502" spans="2:12" x14ac:dyDescent="0.4">
      <c r="B10502" s="5" t="s">
        <v>67</v>
      </c>
      <c r="C10502" s="5" t="s">
        <v>57</v>
      </c>
      <c r="D10502" s="5" t="s">
        <v>26</v>
      </c>
      <c r="E10502" s="5" t="s">
        <v>7</v>
      </c>
      <c r="F10502" s="6">
        <v>44531</v>
      </c>
      <c r="G10502" s="6" t="str">
        <f>TEXT(datatable[[#This Row],[дата]],"ММ")</f>
        <v>12</v>
      </c>
      <c r="H10502" s="8">
        <v>7.7616000000000005</v>
      </c>
      <c r="I10502" s="8">
        <v>1.9865999999999999</v>
      </c>
      <c r="J10502" s="8">
        <f>datatable[[#This Row],[продажи_]]-datatable[[#This Row],[себестоимость_]]</f>
        <v>5.7750000000000004</v>
      </c>
      <c r="L10502"/>
    </row>
    <row r="10503" spans="2:12" x14ac:dyDescent="0.4">
      <c r="B10503" s="5" t="s">
        <v>67</v>
      </c>
      <c r="C10503" s="5" t="s">
        <v>57</v>
      </c>
      <c r="D10503" s="5" t="s">
        <v>26</v>
      </c>
      <c r="E10503" s="5" t="s">
        <v>7</v>
      </c>
      <c r="F10503" s="6">
        <v>44197</v>
      </c>
      <c r="G10503" s="6" t="str">
        <f>TEXT(datatable[[#This Row],[дата]],"ММ")</f>
        <v>01</v>
      </c>
      <c r="H10503" s="8">
        <v>2.5499999999999998</v>
      </c>
      <c r="I10503" s="8">
        <v>0.96600000000000008</v>
      </c>
      <c r="J10503" s="8">
        <f>datatable[[#This Row],[продажи_]]-datatable[[#This Row],[себестоимость_]]</f>
        <v>1.5839999999999996</v>
      </c>
      <c r="L10503"/>
    </row>
    <row r="10504" spans="2:12" x14ac:dyDescent="0.4">
      <c r="B10504" s="5" t="s">
        <v>67</v>
      </c>
      <c r="C10504" s="5" t="s">
        <v>57</v>
      </c>
      <c r="D10504" s="5" t="s">
        <v>26</v>
      </c>
      <c r="E10504" s="5" t="s">
        <v>7</v>
      </c>
      <c r="F10504" s="6">
        <v>44228</v>
      </c>
      <c r="G10504" s="6" t="str">
        <f>TEXT(datatable[[#This Row],[дата]],"ММ")</f>
        <v>02</v>
      </c>
      <c r="H10504" s="8">
        <v>2.86</v>
      </c>
      <c r="I10504" s="8">
        <v>1.2012</v>
      </c>
      <c r="J10504" s="8">
        <f>datatable[[#This Row],[продажи_]]-datatable[[#This Row],[себестоимость_]]</f>
        <v>1.6587999999999998</v>
      </c>
      <c r="L10504"/>
    </row>
    <row r="10505" spans="2:12" x14ac:dyDescent="0.4">
      <c r="B10505" s="5" t="s">
        <v>67</v>
      </c>
      <c r="C10505" s="5" t="s">
        <v>57</v>
      </c>
      <c r="D10505" s="5" t="s">
        <v>26</v>
      </c>
      <c r="E10505" s="5" t="s">
        <v>7</v>
      </c>
      <c r="F10505" s="6">
        <v>44256</v>
      </c>
      <c r="G10505" s="6" t="str">
        <f>TEXT(datatable[[#This Row],[дата]],"ММ")</f>
        <v>03</v>
      </c>
      <c r="H10505" s="8">
        <v>3.9899999999999998</v>
      </c>
      <c r="I10505" s="8">
        <v>1.5435000000000001</v>
      </c>
      <c r="J10505" s="8">
        <f>datatable[[#This Row],[продажи_]]-datatable[[#This Row],[себестоимость_]]</f>
        <v>2.4464999999999995</v>
      </c>
      <c r="L10505"/>
    </row>
    <row r="10506" spans="2:12" x14ac:dyDescent="0.4">
      <c r="B10506" s="5" t="s">
        <v>67</v>
      </c>
      <c r="C10506" s="5" t="s">
        <v>57</v>
      </c>
      <c r="D10506" s="5" t="s">
        <v>26</v>
      </c>
      <c r="E10506" s="5" t="s">
        <v>7</v>
      </c>
      <c r="F10506" s="6">
        <v>44287</v>
      </c>
      <c r="G10506" s="6" t="str">
        <f>TEXT(datatable[[#This Row],[дата]],"ММ")</f>
        <v>04</v>
      </c>
      <c r="H10506" s="8">
        <v>4.4000000000000004</v>
      </c>
      <c r="I10506" s="8">
        <v>1.9823999999999997</v>
      </c>
      <c r="J10506" s="8">
        <f>datatable[[#This Row],[продажи_]]-datatable[[#This Row],[себестоимость_]]</f>
        <v>2.4176000000000006</v>
      </c>
      <c r="L10506"/>
    </row>
    <row r="10507" spans="2:12" x14ac:dyDescent="0.4">
      <c r="B10507" s="5" t="s">
        <v>67</v>
      </c>
      <c r="C10507" s="5" t="s">
        <v>57</v>
      </c>
      <c r="D10507" s="5" t="s">
        <v>26</v>
      </c>
      <c r="E10507" s="5" t="s">
        <v>7</v>
      </c>
      <c r="F10507" s="6">
        <v>44317</v>
      </c>
      <c r="G10507" s="6" t="str">
        <f>TEXT(datatable[[#This Row],[дата]],"ММ")</f>
        <v>05</v>
      </c>
      <c r="H10507" s="8">
        <v>3.8850000000000002</v>
      </c>
      <c r="I10507" s="8">
        <v>1.2936000000000001</v>
      </c>
      <c r="J10507" s="8">
        <f>datatable[[#This Row],[продажи_]]-datatable[[#This Row],[себестоимость_]]</f>
        <v>2.5914000000000001</v>
      </c>
      <c r="L10507"/>
    </row>
    <row r="10508" spans="2:12" x14ac:dyDescent="0.4">
      <c r="B10508" s="5" t="s">
        <v>67</v>
      </c>
      <c r="C10508" s="5" t="s">
        <v>57</v>
      </c>
      <c r="D10508" s="5" t="s">
        <v>26</v>
      </c>
      <c r="E10508" s="5" t="s">
        <v>7</v>
      </c>
      <c r="F10508" s="6">
        <v>44348</v>
      </c>
      <c r="G10508" s="6" t="str">
        <f>TEXT(datatable[[#This Row],[дата]],"ММ")</f>
        <v>06</v>
      </c>
      <c r="H10508" s="8">
        <v>1.8674999999999999</v>
      </c>
      <c r="I10508" s="8">
        <v>0.86940000000000006</v>
      </c>
      <c r="J10508" s="8">
        <f>datatable[[#This Row],[продажи_]]-datatable[[#This Row],[себестоимость_]]</f>
        <v>0.99809999999999988</v>
      </c>
      <c r="L10508"/>
    </row>
    <row r="10509" spans="2:12" x14ac:dyDescent="0.4">
      <c r="B10509" s="5" t="s">
        <v>67</v>
      </c>
      <c r="C10509" s="5" t="s">
        <v>57</v>
      </c>
      <c r="D10509" s="5" t="s">
        <v>26</v>
      </c>
      <c r="E10509" s="5" t="s">
        <v>7</v>
      </c>
      <c r="F10509" s="6">
        <v>44378</v>
      </c>
      <c r="G10509" s="6" t="str">
        <f>TEXT(datatable[[#This Row],[дата]],"ММ")</f>
        <v>07</v>
      </c>
      <c r="H10509" s="8">
        <v>1.8674999999999999</v>
      </c>
      <c r="I10509" s="8">
        <v>0.95445000000000002</v>
      </c>
      <c r="J10509" s="8">
        <f>datatable[[#This Row],[продажи_]]-datatable[[#This Row],[себестоимость_]]</f>
        <v>0.91304999999999992</v>
      </c>
      <c r="L10509"/>
    </row>
    <row r="10510" spans="2:12" x14ac:dyDescent="0.4">
      <c r="B10510" s="5" t="s">
        <v>67</v>
      </c>
      <c r="C10510" s="5" t="s">
        <v>57</v>
      </c>
      <c r="D10510" s="5" t="s">
        <v>26</v>
      </c>
      <c r="E10510" s="5" t="s">
        <v>7</v>
      </c>
      <c r="F10510" s="6">
        <v>44409</v>
      </c>
      <c r="G10510" s="6" t="str">
        <f>TEXT(datatable[[#This Row],[дата]],"ММ")</f>
        <v>08</v>
      </c>
      <c r="H10510" s="8">
        <v>1.7</v>
      </c>
      <c r="I10510" s="8">
        <v>0.81479999999999997</v>
      </c>
      <c r="J10510" s="8">
        <f>datatable[[#This Row],[продажи_]]-datatable[[#This Row],[себестоимость_]]</f>
        <v>0.88519999999999999</v>
      </c>
      <c r="L10510"/>
    </row>
    <row r="10511" spans="2:12" x14ac:dyDescent="0.4">
      <c r="B10511" s="5" t="s">
        <v>67</v>
      </c>
      <c r="C10511" s="5" t="s">
        <v>57</v>
      </c>
      <c r="D10511" s="5" t="s">
        <v>26</v>
      </c>
      <c r="E10511" s="5" t="s">
        <v>7</v>
      </c>
      <c r="F10511" s="6">
        <v>44440</v>
      </c>
      <c r="G10511" s="6" t="str">
        <f>TEXT(datatable[[#This Row],[дата]],"ММ")</f>
        <v>09</v>
      </c>
      <c r="H10511" s="8">
        <v>2.3174999999999999</v>
      </c>
      <c r="I10511" s="8">
        <v>0.88829999999999998</v>
      </c>
      <c r="J10511" s="8">
        <f>datatable[[#This Row],[продажи_]]-datatable[[#This Row],[себестоимость_]]</f>
        <v>1.4291999999999998</v>
      </c>
      <c r="L10511"/>
    </row>
    <row r="10512" spans="2:12" x14ac:dyDescent="0.4">
      <c r="B10512" s="5" t="s">
        <v>67</v>
      </c>
      <c r="C10512" s="5" t="s">
        <v>57</v>
      </c>
      <c r="D10512" s="5" t="s">
        <v>26</v>
      </c>
      <c r="E10512" s="5" t="s">
        <v>7</v>
      </c>
      <c r="F10512" s="6">
        <v>44470</v>
      </c>
      <c r="G10512" s="6" t="str">
        <f>TEXT(datatable[[#This Row],[дата]],"ММ")</f>
        <v>10</v>
      </c>
      <c r="H10512" s="8">
        <v>3.3000000000000003</v>
      </c>
      <c r="I10512" s="8">
        <v>1.4489999999999998</v>
      </c>
      <c r="J10512" s="8">
        <f>datatable[[#This Row],[продажи_]]-datatable[[#This Row],[себестоимость_]]</f>
        <v>1.8510000000000004</v>
      </c>
      <c r="L10512"/>
    </row>
    <row r="10513" spans="2:12" x14ac:dyDescent="0.4">
      <c r="B10513" s="5" t="s">
        <v>67</v>
      </c>
      <c r="C10513" s="5" t="s">
        <v>57</v>
      </c>
      <c r="D10513" s="5" t="s">
        <v>26</v>
      </c>
      <c r="E10513" s="5" t="s">
        <v>7</v>
      </c>
      <c r="F10513" s="6">
        <v>44501</v>
      </c>
      <c r="G10513" s="6" t="str">
        <f>TEXT(datatable[[#This Row],[дата]],"ММ")</f>
        <v>11</v>
      </c>
      <c r="H10513" s="8">
        <v>4.5999999999999996</v>
      </c>
      <c r="I10513" s="8">
        <v>1.4616</v>
      </c>
      <c r="J10513" s="8">
        <f>datatable[[#This Row],[продажи_]]-datatable[[#This Row],[себестоимость_]]</f>
        <v>3.1383999999999999</v>
      </c>
      <c r="L10513"/>
    </row>
    <row r="10514" spans="2:12" x14ac:dyDescent="0.4">
      <c r="B10514" s="5" t="s">
        <v>67</v>
      </c>
      <c r="C10514" s="5" t="s">
        <v>57</v>
      </c>
      <c r="D10514" s="5" t="s">
        <v>26</v>
      </c>
      <c r="E10514" s="5" t="s">
        <v>7</v>
      </c>
      <c r="F10514" s="6">
        <v>44531</v>
      </c>
      <c r="G10514" s="6" t="str">
        <f>TEXT(datatable[[#This Row],[дата]],"ММ")</f>
        <v>12</v>
      </c>
      <c r="H10514" s="8">
        <v>3.08</v>
      </c>
      <c r="I10514" s="8">
        <v>1.5141</v>
      </c>
      <c r="J10514" s="8">
        <f>datatable[[#This Row],[продажи_]]-datatable[[#This Row],[себестоимость_]]</f>
        <v>1.5659000000000001</v>
      </c>
      <c r="L10514"/>
    </row>
    <row r="10515" spans="2:12" x14ac:dyDescent="0.4">
      <c r="B10515" s="5" t="s">
        <v>68</v>
      </c>
      <c r="C10515" s="5" t="s">
        <v>56</v>
      </c>
      <c r="D10515" s="5" t="s">
        <v>27</v>
      </c>
      <c r="E10515" s="5" t="s">
        <v>60</v>
      </c>
      <c r="F10515" s="6">
        <v>44197</v>
      </c>
      <c r="G10515" s="6" t="str">
        <f>TEXT(datatable[[#This Row],[дата]],"ММ")</f>
        <v>01</v>
      </c>
      <c r="H10515" s="8">
        <v>71.3</v>
      </c>
      <c r="I10515" s="8">
        <v>27.074999999999999</v>
      </c>
      <c r="J10515" s="8">
        <f>datatable[[#This Row],[продажи_]]-datatable[[#This Row],[себестоимость_]]</f>
        <v>44.224999999999994</v>
      </c>
      <c r="L10515"/>
    </row>
    <row r="10516" spans="2:12" x14ac:dyDescent="0.4">
      <c r="B10516" s="5" t="s">
        <v>68</v>
      </c>
      <c r="C10516" s="5" t="s">
        <v>56</v>
      </c>
      <c r="D10516" s="5" t="s">
        <v>27</v>
      </c>
      <c r="E10516" s="5" t="s">
        <v>60</v>
      </c>
      <c r="F10516" s="6">
        <v>44228</v>
      </c>
      <c r="G10516" s="6" t="str">
        <f>TEXT(datatable[[#This Row],[дата]],"ММ")</f>
        <v>02</v>
      </c>
      <c r="H10516" s="8">
        <v>103.81280000000001</v>
      </c>
      <c r="I10516" s="8">
        <v>36.309000000000005</v>
      </c>
      <c r="J10516" s="8">
        <f>datatable[[#This Row],[продажи_]]-datatable[[#This Row],[себестоимость_]]</f>
        <v>67.503800000000012</v>
      </c>
      <c r="L10516"/>
    </row>
    <row r="10517" spans="2:12" x14ac:dyDescent="0.4">
      <c r="B10517" s="5" t="s">
        <v>68</v>
      </c>
      <c r="C10517" s="5" t="s">
        <v>56</v>
      </c>
      <c r="D10517" s="5" t="s">
        <v>27</v>
      </c>
      <c r="E10517" s="5" t="s">
        <v>60</v>
      </c>
      <c r="F10517" s="6">
        <v>44256</v>
      </c>
      <c r="G10517" s="6" t="str">
        <f>TEXT(datatable[[#This Row],[дата]],"ММ")</f>
        <v>03</v>
      </c>
      <c r="H10517" s="8">
        <v>108.80380000000001</v>
      </c>
      <c r="I10517" s="8">
        <v>40.298999999999999</v>
      </c>
      <c r="J10517" s="8">
        <f>datatable[[#This Row],[продажи_]]-datatable[[#This Row],[себестоимость_]]</f>
        <v>68.504800000000017</v>
      </c>
      <c r="L10517"/>
    </row>
    <row r="10518" spans="2:12" x14ac:dyDescent="0.4">
      <c r="B10518" s="5" t="s">
        <v>68</v>
      </c>
      <c r="C10518" s="5" t="s">
        <v>56</v>
      </c>
      <c r="D10518" s="5" t="s">
        <v>27</v>
      </c>
      <c r="E10518" s="5" t="s">
        <v>60</v>
      </c>
      <c r="F10518" s="6">
        <v>44287</v>
      </c>
      <c r="G10518" s="6" t="str">
        <f>TEXT(datatable[[#This Row],[дата]],"ММ")</f>
        <v>04</v>
      </c>
      <c r="H10518" s="8">
        <v>94.686399999999992</v>
      </c>
      <c r="I10518" s="8">
        <v>44.231999999999999</v>
      </c>
      <c r="J10518" s="8">
        <f>datatable[[#This Row],[продажи_]]-datatable[[#This Row],[себестоимость_]]</f>
        <v>50.454399999999993</v>
      </c>
      <c r="L10518"/>
    </row>
    <row r="10519" spans="2:12" x14ac:dyDescent="0.4">
      <c r="B10519" s="5" t="s">
        <v>68</v>
      </c>
      <c r="C10519" s="5" t="s">
        <v>56</v>
      </c>
      <c r="D10519" s="5" t="s">
        <v>27</v>
      </c>
      <c r="E10519" s="5" t="s">
        <v>60</v>
      </c>
      <c r="F10519" s="6">
        <v>44317</v>
      </c>
      <c r="G10519" s="6" t="str">
        <f>TEXT(datatable[[#This Row],[дата]],"ММ")</f>
        <v>05</v>
      </c>
      <c r="H10519" s="8">
        <v>114.79300000000001</v>
      </c>
      <c r="I10519" s="8">
        <v>35.112000000000002</v>
      </c>
      <c r="J10519" s="8">
        <f>datatable[[#This Row],[продажи_]]-datatable[[#This Row],[себестоимость_]]</f>
        <v>79.681000000000012</v>
      </c>
      <c r="L10519"/>
    </row>
    <row r="10520" spans="2:12" x14ac:dyDescent="0.4">
      <c r="B10520" s="5" t="s">
        <v>68</v>
      </c>
      <c r="C10520" s="5" t="s">
        <v>56</v>
      </c>
      <c r="D10520" s="5" t="s">
        <v>27</v>
      </c>
      <c r="E10520" s="5" t="s">
        <v>60</v>
      </c>
      <c r="F10520" s="6">
        <v>44348</v>
      </c>
      <c r="G10520" s="6" t="str">
        <f>TEXT(datatable[[#This Row],[дата]],"ММ")</f>
        <v>06</v>
      </c>
      <c r="H10520" s="8">
        <v>51.336000000000006</v>
      </c>
      <c r="I10520" s="8">
        <v>29.754000000000001</v>
      </c>
      <c r="J10520" s="8">
        <f>datatable[[#This Row],[продажи_]]-datatable[[#This Row],[себестоимость_]]</f>
        <v>21.582000000000004</v>
      </c>
      <c r="L10520"/>
    </row>
    <row r="10521" spans="2:12" x14ac:dyDescent="0.4">
      <c r="B10521" s="5" t="s">
        <v>68</v>
      </c>
      <c r="C10521" s="5" t="s">
        <v>56</v>
      </c>
      <c r="D10521" s="5" t="s">
        <v>27</v>
      </c>
      <c r="E10521" s="5" t="s">
        <v>60</v>
      </c>
      <c r="F10521" s="6">
        <v>44378</v>
      </c>
      <c r="G10521" s="6" t="str">
        <f>TEXT(datatable[[#This Row],[дата]],"ММ")</f>
        <v>07</v>
      </c>
      <c r="H10521" s="8">
        <v>64.17</v>
      </c>
      <c r="I10521" s="8">
        <v>29.241</v>
      </c>
      <c r="J10521" s="8">
        <f>datatable[[#This Row],[продажи_]]-datatable[[#This Row],[себестоимость_]]</f>
        <v>34.929000000000002</v>
      </c>
      <c r="L10521"/>
    </row>
    <row r="10522" spans="2:12" x14ac:dyDescent="0.4">
      <c r="B10522" s="5" t="s">
        <v>68</v>
      </c>
      <c r="C10522" s="5" t="s">
        <v>56</v>
      </c>
      <c r="D10522" s="5" t="s">
        <v>27</v>
      </c>
      <c r="E10522" s="5" t="s">
        <v>60</v>
      </c>
      <c r="F10522" s="6">
        <v>44409</v>
      </c>
      <c r="G10522" s="6" t="str">
        <f>TEXT(datatable[[#This Row],[дата]],"ММ")</f>
        <v>08</v>
      </c>
      <c r="H10522" s="8">
        <v>57.610399999999998</v>
      </c>
      <c r="I10522" s="8">
        <v>25.080000000000002</v>
      </c>
      <c r="J10522" s="8">
        <f>datatable[[#This Row],[продажи_]]-datatable[[#This Row],[себестоимость_]]</f>
        <v>32.5304</v>
      </c>
      <c r="L10522"/>
    </row>
    <row r="10523" spans="2:12" x14ac:dyDescent="0.4">
      <c r="B10523" s="5" t="s">
        <v>68</v>
      </c>
      <c r="C10523" s="5" t="s">
        <v>56</v>
      </c>
      <c r="D10523" s="5" t="s">
        <v>27</v>
      </c>
      <c r="E10523" s="5" t="s">
        <v>60</v>
      </c>
      <c r="F10523" s="6">
        <v>44440</v>
      </c>
      <c r="G10523" s="6" t="str">
        <f>TEXT(datatable[[#This Row],[дата]],"ММ")</f>
        <v>09</v>
      </c>
      <c r="H10523" s="8">
        <v>62.244900000000001</v>
      </c>
      <c r="I10523" s="8">
        <v>26.932500000000005</v>
      </c>
      <c r="J10523" s="8">
        <f>datatable[[#This Row],[продажи_]]-datatable[[#This Row],[себестоимость_]]</f>
        <v>35.312399999999997</v>
      </c>
      <c r="L10523"/>
    </row>
    <row r="10524" spans="2:12" x14ac:dyDescent="0.4">
      <c r="B10524" s="5" t="s">
        <v>68</v>
      </c>
      <c r="C10524" s="5" t="s">
        <v>56</v>
      </c>
      <c r="D10524" s="5" t="s">
        <v>27</v>
      </c>
      <c r="E10524" s="5" t="s">
        <v>60</v>
      </c>
      <c r="F10524" s="6">
        <v>44470</v>
      </c>
      <c r="G10524" s="6" t="str">
        <f>TEXT(datatable[[#This Row],[дата]],"ММ")</f>
        <v>10</v>
      </c>
      <c r="H10524" s="8">
        <v>88.126800000000003</v>
      </c>
      <c r="I10524" s="8">
        <v>40.014000000000003</v>
      </c>
      <c r="J10524" s="8">
        <f>datatable[[#This Row],[продажи_]]-datatable[[#This Row],[себестоимость_]]</f>
        <v>48.1128</v>
      </c>
      <c r="L10524"/>
    </row>
    <row r="10525" spans="2:12" x14ac:dyDescent="0.4">
      <c r="B10525" s="5" t="s">
        <v>68</v>
      </c>
      <c r="C10525" s="5" t="s">
        <v>56</v>
      </c>
      <c r="D10525" s="5" t="s">
        <v>27</v>
      </c>
      <c r="E10525" s="5" t="s">
        <v>60</v>
      </c>
      <c r="F10525" s="6">
        <v>44501</v>
      </c>
      <c r="G10525" s="6" t="str">
        <f>TEXT(datatable[[#This Row],[дата]],"ММ")</f>
        <v>11</v>
      </c>
      <c r="H10525" s="8">
        <v>114.08</v>
      </c>
      <c r="I10525" s="8">
        <v>51.07200000000001</v>
      </c>
      <c r="J10525" s="8">
        <f>datatable[[#This Row],[продажи_]]-datatable[[#This Row],[себестоимость_]]</f>
        <v>63.007999999999988</v>
      </c>
      <c r="L10525"/>
    </row>
    <row r="10526" spans="2:12" x14ac:dyDescent="0.4">
      <c r="B10526" s="5" t="s">
        <v>68</v>
      </c>
      <c r="C10526" s="5" t="s">
        <v>56</v>
      </c>
      <c r="D10526" s="5" t="s">
        <v>27</v>
      </c>
      <c r="E10526" s="5" t="s">
        <v>60</v>
      </c>
      <c r="F10526" s="6">
        <v>44531</v>
      </c>
      <c r="G10526" s="6" t="str">
        <f>TEXT(datatable[[#This Row],[дата]],"ММ")</f>
        <v>12</v>
      </c>
      <c r="H10526" s="8">
        <v>112.7966</v>
      </c>
      <c r="I10526" s="8">
        <v>35.909999999999997</v>
      </c>
      <c r="J10526" s="8">
        <f>datatable[[#This Row],[продажи_]]-datatable[[#This Row],[себестоимость_]]</f>
        <v>76.886600000000001</v>
      </c>
      <c r="L10526"/>
    </row>
    <row r="10527" spans="2:12" x14ac:dyDescent="0.4">
      <c r="B10527" s="5" t="s">
        <v>68</v>
      </c>
      <c r="C10527" s="5" t="s">
        <v>56</v>
      </c>
      <c r="D10527" s="5" t="s">
        <v>27</v>
      </c>
      <c r="E10527" s="5" t="s">
        <v>7</v>
      </c>
      <c r="F10527" s="6">
        <v>44197</v>
      </c>
      <c r="G10527" s="6" t="str">
        <f>TEXT(datatable[[#This Row],[дата]],"ММ")</f>
        <v>01</v>
      </c>
      <c r="H10527" s="8">
        <v>35.933999999999997</v>
      </c>
      <c r="I10527" s="8">
        <v>29.539000000000005</v>
      </c>
      <c r="J10527" s="8">
        <f>datatable[[#This Row],[продажи_]]-datatable[[#This Row],[себестоимость_]]</f>
        <v>6.3949999999999925</v>
      </c>
      <c r="L10527"/>
    </row>
    <row r="10528" spans="2:12" x14ac:dyDescent="0.4">
      <c r="B10528" s="5" t="s">
        <v>68</v>
      </c>
      <c r="C10528" s="5" t="s">
        <v>56</v>
      </c>
      <c r="D10528" s="5" t="s">
        <v>27</v>
      </c>
      <c r="E10528" s="5" t="s">
        <v>7</v>
      </c>
      <c r="F10528" s="6">
        <v>44228</v>
      </c>
      <c r="G10528" s="6" t="str">
        <f>TEXT(datatable[[#This Row],[дата]],"ММ")</f>
        <v>02</v>
      </c>
      <c r="H10528" s="8">
        <v>38.340899999999998</v>
      </c>
      <c r="I10528" s="8">
        <v>40.162199999999999</v>
      </c>
      <c r="J10528" s="8">
        <f>datatable[[#This Row],[продажи_]]-datatable[[#This Row],[себестоимость_]]</f>
        <v>-1.8213000000000008</v>
      </c>
      <c r="L10528"/>
    </row>
    <row r="10529" spans="2:12" x14ac:dyDescent="0.4">
      <c r="B10529" s="5" t="s">
        <v>68</v>
      </c>
      <c r="C10529" s="5" t="s">
        <v>56</v>
      </c>
      <c r="D10529" s="5" t="s">
        <v>27</v>
      </c>
      <c r="E10529" s="5" t="s">
        <v>7</v>
      </c>
      <c r="F10529" s="6">
        <v>44256</v>
      </c>
      <c r="G10529" s="6" t="str">
        <f>TEXT(datatable[[#This Row],[дата]],"ММ")</f>
        <v>03</v>
      </c>
      <c r="H10529" s="8">
        <v>50.782200000000003</v>
      </c>
      <c r="I10529" s="8">
        <v>36.042999999999999</v>
      </c>
      <c r="J10529" s="8">
        <f>datatable[[#This Row],[продажи_]]-datatable[[#This Row],[себестоимость_]]</f>
        <v>14.739200000000004</v>
      </c>
      <c r="L10529"/>
    </row>
    <row r="10530" spans="2:12" x14ac:dyDescent="0.4">
      <c r="B10530" s="5" t="s">
        <v>68</v>
      </c>
      <c r="C10530" s="5" t="s">
        <v>56</v>
      </c>
      <c r="D10530" s="5" t="s">
        <v>27</v>
      </c>
      <c r="E10530" s="5" t="s">
        <v>7</v>
      </c>
      <c r="F10530" s="6">
        <v>44287</v>
      </c>
      <c r="G10530" s="6" t="str">
        <f>TEXT(datatable[[#This Row],[дата]],"ММ")</f>
        <v>04</v>
      </c>
      <c r="H10530" s="8">
        <v>54.24</v>
      </c>
      <c r="I10530" s="8">
        <v>36.422399999999996</v>
      </c>
      <c r="J10530" s="8">
        <f>datatable[[#This Row],[продажи_]]-datatable[[#This Row],[себестоимость_]]</f>
        <v>17.817600000000006</v>
      </c>
      <c r="L10530"/>
    </row>
    <row r="10531" spans="2:12" x14ac:dyDescent="0.4">
      <c r="B10531" s="5" t="s">
        <v>68</v>
      </c>
      <c r="C10531" s="5" t="s">
        <v>56</v>
      </c>
      <c r="D10531" s="5" t="s">
        <v>27</v>
      </c>
      <c r="E10531" s="5" t="s">
        <v>7</v>
      </c>
      <c r="F10531" s="6">
        <v>44317</v>
      </c>
      <c r="G10531" s="6" t="str">
        <f>TEXT(datatable[[#This Row],[дата]],"ММ")</f>
        <v>05</v>
      </c>
      <c r="H10531" s="8">
        <v>55.528199999999998</v>
      </c>
      <c r="I10531" s="8">
        <v>32.628399999999999</v>
      </c>
      <c r="J10531" s="8">
        <f>datatable[[#This Row],[продажи_]]-datatable[[#This Row],[себестоимость_]]</f>
        <v>22.899799999999999</v>
      </c>
      <c r="L10531"/>
    </row>
    <row r="10532" spans="2:12" x14ac:dyDescent="0.4">
      <c r="B10532" s="5" t="s">
        <v>68</v>
      </c>
      <c r="C10532" s="5" t="s">
        <v>56</v>
      </c>
      <c r="D10532" s="5" t="s">
        <v>27</v>
      </c>
      <c r="E10532" s="5" t="s">
        <v>7</v>
      </c>
      <c r="F10532" s="6">
        <v>44348</v>
      </c>
      <c r="G10532" s="6" t="str">
        <f>TEXT(datatable[[#This Row],[дата]],"ММ")</f>
        <v>06</v>
      </c>
      <c r="H10532" s="8">
        <v>35.6967</v>
      </c>
      <c r="I10532" s="8">
        <v>25.365600000000001</v>
      </c>
      <c r="J10532" s="8">
        <f>datatable[[#This Row],[продажи_]]-datatable[[#This Row],[себестоимость_]]</f>
        <v>10.331099999999999</v>
      </c>
      <c r="L10532"/>
    </row>
    <row r="10533" spans="2:12" x14ac:dyDescent="0.4">
      <c r="B10533" s="5" t="s">
        <v>68</v>
      </c>
      <c r="C10533" s="5" t="s">
        <v>56</v>
      </c>
      <c r="D10533" s="5" t="s">
        <v>27</v>
      </c>
      <c r="E10533" s="5" t="s">
        <v>7</v>
      </c>
      <c r="F10533" s="6">
        <v>44378</v>
      </c>
      <c r="G10533" s="6" t="str">
        <f>TEXT(datatable[[#This Row],[дата]],"ММ")</f>
        <v>07</v>
      </c>
      <c r="H10533" s="8">
        <v>36.001800000000003</v>
      </c>
      <c r="I10533" s="8">
        <v>23.658300000000001</v>
      </c>
      <c r="J10533" s="8">
        <f>datatable[[#This Row],[продажи_]]-datatable[[#This Row],[себестоимость_]]</f>
        <v>12.343500000000002</v>
      </c>
      <c r="L10533"/>
    </row>
    <row r="10534" spans="2:12" x14ac:dyDescent="0.4">
      <c r="B10534" s="5" t="s">
        <v>68</v>
      </c>
      <c r="C10534" s="5" t="s">
        <v>56</v>
      </c>
      <c r="D10534" s="5" t="s">
        <v>27</v>
      </c>
      <c r="E10534" s="5" t="s">
        <v>7</v>
      </c>
      <c r="F10534" s="6">
        <v>44409</v>
      </c>
      <c r="G10534" s="6" t="str">
        <f>TEXT(datatable[[#This Row],[дата]],"ММ")</f>
        <v>08</v>
      </c>
      <c r="H10534" s="8">
        <v>23.5944</v>
      </c>
      <c r="I10534" s="8">
        <v>25.5824</v>
      </c>
      <c r="J10534" s="8">
        <f>datatable[[#This Row],[продажи_]]-datatable[[#This Row],[себестоимость_]]</f>
        <v>-1.9879999999999995</v>
      </c>
      <c r="L10534"/>
    </row>
    <row r="10535" spans="2:12" x14ac:dyDescent="0.4">
      <c r="B10535" s="5" t="s">
        <v>68</v>
      </c>
      <c r="C10535" s="5" t="s">
        <v>56</v>
      </c>
      <c r="D10535" s="5" t="s">
        <v>27</v>
      </c>
      <c r="E10535" s="5" t="s">
        <v>7</v>
      </c>
      <c r="F10535" s="6">
        <v>44440</v>
      </c>
      <c r="G10535" s="6" t="str">
        <f>TEXT(datatable[[#This Row],[дата]],"ММ")</f>
        <v>09</v>
      </c>
      <c r="H10535" s="8">
        <v>35.6967</v>
      </c>
      <c r="I10535" s="8">
        <v>24.39</v>
      </c>
      <c r="J10535" s="8">
        <f>datatable[[#This Row],[продажи_]]-datatable[[#This Row],[себестоимость_]]</f>
        <v>11.306699999999999</v>
      </c>
      <c r="L10535"/>
    </row>
    <row r="10536" spans="2:12" x14ac:dyDescent="0.4">
      <c r="B10536" s="5" t="s">
        <v>68</v>
      </c>
      <c r="C10536" s="5" t="s">
        <v>56</v>
      </c>
      <c r="D10536" s="5" t="s">
        <v>27</v>
      </c>
      <c r="E10536" s="5" t="s">
        <v>7</v>
      </c>
      <c r="F10536" s="6">
        <v>44470</v>
      </c>
      <c r="G10536" s="6" t="str">
        <f>TEXT(datatable[[#This Row],[дата]],"ММ")</f>
        <v>10</v>
      </c>
      <c r="H10536" s="8">
        <v>41.493600000000001</v>
      </c>
      <c r="I10536" s="8">
        <v>38.048400000000001</v>
      </c>
      <c r="J10536" s="8">
        <f>datatable[[#This Row],[продажи_]]-datatable[[#This Row],[себестоимость_]]</f>
        <v>3.4451999999999998</v>
      </c>
      <c r="L10536"/>
    </row>
    <row r="10537" spans="2:12" x14ac:dyDescent="0.4">
      <c r="B10537" s="5" t="s">
        <v>68</v>
      </c>
      <c r="C10537" s="5" t="s">
        <v>56</v>
      </c>
      <c r="D10537" s="5" t="s">
        <v>27</v>
      </c>
      <c r="E10537" s="5" t="s">
        <v>7</v>
      </c>
      <c r="F10537" s="6">
        <v>44501</v>
      </c>
      <c r="G10537" s="6" t="str">
        <f>TEXT(datatable[[#This Row],[дата]],"ММ")</f>
        <v>11</v>
      </c>
      <c r="H10537" s="8">
        <v>58.036800000000007</v>
      </c>
      <c r="I10537" s="8">
        <v>49.863999999999997</v>
      </c>
      <c r="J10537" s="8">
        <f>datatable[[#This Row],[продажи_]]-datatable[[#This Row],[себестоимость_]]</f>
        <v>8.1728000000000094</v>
      </c>
      <c r="L10537"/>
    </row>
    <row r="10538" spans="2:12" x14ac:dyDescent="0.4">
      <c r="B10538" s="5" t="s">
        <v>68</v>
      </c>
      <c r="C10538" s="5" t="s">
        <v>56</v>
      </c>
      <c r="D10538" s="5" t="s">
        <v>27</v>
      </c>
      <c r="E10538" s="5" t="s">
        <v>7</v>
      </c>
      <c r="F10538" s="6">
        <v>44531</v>
      </c>
      <c r="G10538" s="6" t="str">
        <f>TEXT(datatable[[#This Row],[дата]],"ММ")</f>
        <v>12</v>
      </c>
      <c r="H10538" s="8">
        <v>50.782200000000003</v>
      </c>
      <c r="I10538" s="8">
        <v>31.110799999999998</v>
      </c>
      <c r="J10538" s="8">
        <f>datatable[[#This Row],[продажи_]]-datatable[[#This Row],[себестоимость_]]</f>
        <v>19.671400000000006</v>
      </c>
      <c r="L10538"/>
    </row>
    <row r="10539" spans="2:12" x14ac:dyDescent="0.4">
      <c r="B10539" s="5" t="s">
        <v>68</v>
      </c>
      <c r="C10539" s="5" t="s">
        <v>56</v>
      </c>
      <c r="D10539" s="5" t="s">
        <v>27</v>
      </c>
      <c r="E10539" s="5" t="s">
        <v>7</v>
      </c>
      <c r="F10539" s="6">
        <v>44197</v>
      </c>
      <c r="G10539" s="6" t="str">
        <f>TEXT(datatable[[#This Row],[дата]],"ММ")</f>
        <v>01</v>
      </c>
      <c r="H10539" s="8">
        <v>29.581500000000005</v>
      </c>
      <c r="I10539" s="8">
        <v>15.52</v>
      </c>
      <c r="J10539" s="8">
        <f>datatable[[#This Row],[продажи_]]-datatable[[#This Row],[себестоимость_]]</f>
        <v>14.061500000000006</v>
      </c>
      <c r="L10539"/>
    </row>
    <row r="10540" spans="2:12" x14ac:dyDescent="0.4">
      <c r="B10540" s="5" t="s">
        <v>68</v>
      </c>
      <c r="C10540" s="5" t="s">
        <v>56</v>
      </c>
      <c r="D10540" s="5" t="s">
        <v>27</v>
      </c>
      <c r="E10540" s="5" t="s">
        <v>7</v>
      </c>
      <c r="F10540" s="6">
        <v>44228</v>
      </c>
      <c r="G10540" s="6" t="str">
        <f>TEXT(datatable[[#This Row],[дата]],"ММ")</f>
        <v>02</v>
      </c>
      <c r="H10540" s="8">
        <v>29.794700000000002</v>
      </c>
      <c r="I10540" s="8">
        <v>21.840000000000003</v>
      </c>
      <c r="J10540" s="8">
        <f>datatable[[#This Row],[продажи_]]-datatable[[#This Row],[себестоимость_]]</f>
        <v>7.954699999999999</v>
      </c>
      <c r="L10540"/>
    </row>
    <row r="10541" spans="2:12" x14ac:dyDescent="0.4">
      <c r="B10541" s="5" t="s">
        <v>68</v>
      </c>
      <c r="C10541" s="5" t="s">
        <v>56</v>
      </c>
      <c r="D10541" s="5" t="s">
        <v>27</v>
      </c>
      <c r="E10541" s="5" t="s">
        <v>7</v>
      </c>
      <c r="F10541" s="6">
        <v>44256</v>
      </c>
      <c r="G10541" s="6" t="str">
        <f>TEXT(datatable[[#This Row],[дата]],"ММ")</f>
        <v>03</v>
      </c>
      <c r="H10541" s="8">
        <v>41.787200000000006</v>
      </c>
      <c r="I10541" s="8">
        <v>20.160000000000004</v>
      </c>
      <c r="J10541" s="8">
        <f>datatable[[#This Row],[продажи_]]-datatable[[#This Row],[себестоимость_]]</f>
        <v>21.627200000000002</v>
      </c>
      <c r="L10541"/>
    </row>
    <row r="10542" spans="2:12" x14ac:dyDescent="0.4">
      <c r="B10542" s="5" t="s">
        <v>68</v>
      </c>
      <c r="C10542" s="5" t="s">
        <v>56</v>
      </c>
      <c r="D10542" s="5" t="s">
        <v>27</v>
      </c>
      <c r="E10542" s="5" t="s">
        <v>7</v>
      </c>
      <c r="F10542" s="6">
        <v>44287</v>
      </c>
      <c r="G10542" s="6" t="str">
        <f>TEXT(datatable[[#This Row],[дата]],"ММ")</f>
        <v>04</v>
      </c>
      <c r="H10542" s="8">
        <v>48.183199999999999</v>
      </c>
      <c r="I10542" s="8">
        <v>28.672000000000004</v>
      </c>
      <c r="J10542" s="8">
        <f>datatable[[#This Row],[продажи_]]-datatable[[#This Row],[себестоимость_]]</f>
        <v>19.511199999999995</v>
      </c>
      <c r="L10542"/>
    </row>
    <row r="10543" spans="2:12" x14ac:dyDescent="0.4">
      <c r="B10543" s="5" t="s">
        <v>68</v>
      </c>
      <c r="C10543" s="5" t="s">
        <v>56</v>
      </c>
      <c r="D10543" s="5" t="s">
        <v>27</v>
      </c>
      <c r="E10543" s="5" t="s">
        <v>7</v>
      </c>
      <c r="F10543" s="6">
        <v>44317</v>
      </c>
      <c r="G10543" s="6" t="str">
        <f>TEXT(datatable[[#This Row],[дата]],"ММ")</f>
        <v>05</v>
      </c>
      <c r="H10543" s="8">
        <v>36.563800000000001</v>
      </c>
      <c r="I10543" s="8">
        <v>24.416000000000004</v>
      </c>
      <c r="J10543" s="8">
        <f>datatable[[#This Row],[продажи_]]-datatable[[#This Row],[себестоимость_]]</f>
        <v>12.147799999999997</v>
      </c>
      <c r="L10543"/>
    </row>
    <row r="10544" spans="2:12" x14ac:dyDescent="0.4">
      <c r="B10544" s="5" t="s">
        <v>68</v>
      </c>
      <c r="C10544" s="5" t="s">
        <v>56</v>
      </c>
      <c r="D10544" s="5" t="s">
        <v>27</v>
      </c>
      <c r="E10544" s="5" t="s">
        <v>7</v>
      </c>
      <c r="F10544" s="6">
        <v>44348</v>
      </c>
      <c r="G10544" s="6" t="str">
        <f>TEXT(datatable[[#This Row],[дата]],"ММ")</f>
        <v>06</v>
      </c>
      <c r="H10544" s="8">
        <v>26.383500000000002</v>
      </c>
      <c r="I10544" s="8">
        <v>12.96</v>
      </c>
      <c r="J10544" s="8">
        <f>datatable[[#This Row],[продажи_]]-datatable[[#This Row],[себестоимость_]]</f>
        <v>13.423500000000001</v>
      </c>
      <c r="L10544"/>
    </row>
    <row r="10545" spans="2:12" x14ac:dyDescent="0.4">
      <c r="B10545" s="5" t="s">
        <v>68</v>
      </c>
      <c r="C10545" s="5" t="s">
        <v>56</v>
      </c>
      <c r="D10545" s="5" t="s">
        <v>27</v>
      </c>
      <c r="E10545" s="5" t="s">
        <v>7</v>
      </c>
      <c r="F10545" s="6">
        <v>44378</v>
      </c>
      <c r="G10545" s="6" t="str">
        <f>TEXT(datatable[[#This Row],[дата]],"ММ")</f>
        <v>07</v>
      </c>
      <c r="H10545" s="8">
        <v>26.623350000000002</v>
      </c>
      <c r="I10545" s="8">
        <v>11.520000000000001</v>
      </c>
      <c r="J10545" s="8">
        <f>datatable[[#This Row],[продажи_]]-datatable[[#This Row],[себестоимость_]]</f>
        <v>15.103350000000001</v>
      </c>
      <c r="L10545"/>
    </row>
    <row r="10546" spans="2:12" x14ac:dyDescent="0.4">
      <c r="B10546" s="5" t="s">
        <v>68</v>
      </c>
      <c r="C10546" s="5" t="s">
        <v>56</v>
      </c>
      <c r="D10546" s="5" t="s">
        <v>27</v>
      </c>
      <c r="E10546" s="5" t="s">
        <v>7</v>
      </c>
      <c r="F10546" s="6">
        <v>44409</v>
      </c>
      <c r="G10546" s="6" t="str">
        <f>TEXT(datatable[[#This Row],[дата]],"ММ")</f>
        <v>08</v>
      </c>
      <c r="H10546" s="8">
        <v>24.944399999999998</v>
      </c>
      <c r="I10546" s="8">
        <v>13.440000000000001</v>
      </c>
      <c r="J10546" s="8">
        <f>datatable[[#This Row],[продажи_]]-datatable[[#This Row],[себестоимость_]]</f>
        <v>11.504399999999997</v>
      </c>
      <c r="L10546"/>
    </row>
    <row r="10547" spans="2:12" x14ac:dyDescent="0.4">
      <c r="B10547" s="5" t="s">
        <v>68</v>
      </c>
      <c r="C10547" s="5" t="s">
        <v>56</v>
      </c>
      <c r="D10547" s="5" t="s">
        <v>27</v>
      </c>
      <c r="E10547" s="5" t="s">
        <v>7</v>
      </c>
      <c r="F10547" s="6">
        <v>44440</v>
      </c>
      <c r="G10547" s="6" t="str">
        <f>TEXT(datatable[[#This Row],[дата]],"ММ")</f>
        <v>09</v>
      </c>
      <c r="H10547" s="8">
        <v>26.143650000000001</v>
      </c>
      <c r="I10547" s="8">
        <v>12.24</v>
      </c>
      <c r="J10547" s="8">
        <f>datatable[[#This Row],[продажи_]]-datatable[[#This Row],[себестоимость_]]</f>
        <v>13.903650000000001</v>
      </c>
      <c r="L10547"/>
    </row>
    <row r="10548" spans="2:12" x14ac:dyDescent="0.4">
      <c r="B10548" s="5" t="s">
        <v>68</v>
      </c>
      <c r="C10548" s="5" t="s">
        <v>56</v>
      </c>
      <c r="D10548" s="5" t="s">
        <v>27</v>
      </c>
      <c r="E10548" s="5" t="s">
        <v>7</v>
      </c>
      <c r="F10548" s="6">
        <v>44470</v>
      </c>
      <c r="G10548" s="6" t="str">
        <f>TEXT(datatable[[#This Row],[дата]],"ММ")</f>
        <v>10</v>
      </c>
      <c r="H10548" s="8">
        <v>26.223599999999998</v>
      </c>
      <c r="I10548" s="8">
        <v>17.088000000000001</v>
      </c>
      <c r="J10548" s="8">
        <f>datatable[[#This Row],[продажи_]]-datatable[[#This Row],[себестоимость_]]</f>
        <v>9.1355999999999966</v>
      </c>
      <c r="L10548"/>
    </row>
    <row r="10549" spans="2:12" x14ac:dyDescent="0.4">
      <c r="B10549" s="5" t="s">
        <v>68</v>
      </c>
      <c r="C10549" s="5" t="s">
        <v>56</v>
      </c>
      <c r="D10549" s="5" t="s">
        <v>27</v>
      </c>
      <c r="E10549" s="5" t="s">
        <v>7</v>
      </c>
      <c r="F10549" s="6">
        <v>44501</v>
      </c>
      <c r="G10549" s="6" t="str">
        <f>TEXT(datatable[[#This Row],[дата]],"ММ")</f>
        <v>11</v>
      </c>
      <c r="H10549" s="8">
        <v>46.477600000000002</v>
      </c>
      <c r="I10549" s="8">
        <v>28.927999999999997</v>
      </c>
      <c r="J10549" s="8">
        <f>datatable[[#This Row],[продажи_]]-datatable[[#This Row],[себестоимость_]]</f>
        <v>17.549600000000005</v>
      </c>
      <c r="L10549"/>
    </row>
    <row r="10550" spans="2:12" x14ac:dyDescent="0.4">
      <c r="B10550" s="5" t="s">
        <v>68</v>
      </c>
      <c r="C10550" s="5" t="s">
        <v>56</v>
      </c>
      <c r="D10550" s="5" t="s">
        <v>27</v>
      </c>
      <c r="E10550" s="5" t="s">
        <v>7</v>
      </c>
      <c r="F10550" s="6">
        <v>44531</v>
      </c>
      <c r="G10550" s="6" t="str">
        <f>TEXT(datatable[[#This Row],[дата]],"ММ")</f>
        <v>12</v>
      </c>
      <c r="H10550" s="8">
        <v>30.594200000000001</v>
      </c>
      <c r="I10550" s="8">
        <v>22.848000000000003</v>
      </c>
      <c r="J10550" s="8">
        <f>datatable[[#This Row],[продажи_]]-datatable[[#This Row],[себестоимость_]]</f>
        <v>7.7461999999999982</v>
      </c>
      <c r="L10550"/>
    </row>
    <row r="10551" spans="2:12" x14ac:dyDescent="0.4">
      <c r="B10551" s="5" t="s">
        <v>68</v>
      </c>
      <c r="C10551" s="5" t="s">
        <v>56</v>
      </c>
      <c r="D10551" s="5" t="s">
        <v>27</v>
      </c>
      <c r="E10551" s="5" t="s">
        <v>62</v>
      </c>
      <c r="F10551" s="6">
        <v>44197</v>
      </c>
      <c r="G10551" s="6" t="str">
        <f>TEXT(datatable[[#This Row],[дата]],"ММ")</f>
        <v>01</v>
      </c>
      <c r="H10551" s="8">
        <v>59.514000000000003</v>
      </c>
      <c r="I10551" s="8">
        <v>35.458999999999996</v>
      </c>
      <c r="J10551" s="8">
        <f>datatable[[#This Row],[продажи_]]-datatable[[#This Row],[себестоимость_]]</f>
        <v>24.055000000000007</v>
      </c>
      <c r="L10551"/>
    </row>
    <row r="10552" spans="2:12" x14ac:dyDescent="0.4">
      <c r="B10552" s="5" t="s">
        <v>68</v>
      </c>
      <c r="C10552" s="5" t="s">
        <v>56</v>
      </c>
      <c r="D10552" s="5" t="s">
        <v>27</v>
      </c>
      <c r="E10552" s="5" t="s">
        <v>62</v>
      </c>
      <c r="F10552" s="6">
        <v>44228</v>
      </c>
      <c r="G10552" s="6" t="str">
        <f>TEXT(datatable[[#This Row],[дата]],"ММ")</f>
        <v>02</v>
      </c>
      <c r="H10552" s="8">
        <v>82.336799999999997</v>
      </c>
      <c r="I10552" s="8">
        <v>40.627600000000001</v>
      </c>
      <c r="J10552" s="8">
        <f>datatable[[#This Row],[продажи_]]-datatable[[#This Row],[себестоимость_]]</f>
        <v>41.709199999999996</v>
      </c>
      <c r="L10552"/>
    </row>
    <row r="10553" spans="2:12" x14ac:dyDescent="0.4">
      <c r="B10553" s="5" t="s">
        <v>68</v>
      </c>
      <c r="C10553" s="5" t="s">
        <v>56</v>
      </c>
      <c r="D10553" s="5" t="s">
        <v>27</v>
      </c>
      <c r="E10553" s="5" t="s">
        <v>62</v>
      </c>
      <c r="F10553" s="6">
        <v>44256</v>
      </c>
      <c r="G10553" s="6" t="str">
        <f>TEXT(datatable[[#This Row],[дата]],"ММ")</f>
        <v>03</v>
      </c>
      <c r="H10553" s="8">
        <v>71.8536</v>
      </c>
      <c r="I10553" s="8">
        <v>38.283700000000003</v>
      </c>
      <c r="J10553" s="8">
        <f>datatable[[#This Row],[продажи_]]-datatable[[#This Row],[себестоимость_]]</f>
        <v>33.569899999999997</v>
      </c>
      <c r="L10553"/>
    </row>
    <row r="10554" spans="2:12" x14ac:dyDescent="0.4">
      <c r="B10554" s="5" t="s">
        <v>68</v>
      </c>
      <c r="C10554" s="5" t="s">
        <v>56</v>
      </c>
      <c r="D10554" s="5" t="s">
        <v>27</v>
      </c>
      <c r="E10554" s="5" t="s">
        <v>62</v>
      </c>
      <c r="F10554" s="6">
        <v>44287</v>
      </c>
      <c r="G10554" s="6" t="str">
        <f>TEXT(datatable[[#This Row],[дата]],"ММ")</f>
        <v>04</v>
      </c>
      <c r="H10554" s="8">
        <v>75.129599999999996</v>
      </c>
      <c r="I10554" s="8">
        <v>45.675999999999995</v>
      </c>
      <c r="J10554" s="8">
        <f>datatable[[#This Row],[продажи_]]-datatable[[#This Row],[себестоимость_]]</f>
        <v>29.453600000000002</v>
      </c>
      <c r="L10554"/>
    </row>
    <row r="10555" spans="2:12" x14ac:dyDescent="0.4">
      <c r="B10555" s="5" t="s">
        <v>68</v>
      </c>
      <c r="C10555" s="5" t="s">
        <v>56</v>
      </c>
      <c r="D10555" s="5" t="s">
        <v>27</v>
      </c>
      <c r="E10555" s="5" t="s">
        <v>62</v>
      </c>
      <c r="F10555" s="6">
        <v>44317</v>
      </c>
      <c r="G10555" s="6" t="str">
        <f>TEXT(datatable[[#This Row],[дата]],"ММ")</f>
        <v>05</v>
      </c>
      <c r="H10555" s="8">
        <v>82.555199999999999</v>
      </c>
      <c r="I10555" s="8">
        <v>42.07</v>
      </c>
      <c r="J10555" s="8">
        <f>datatable[[#This Row],[продажи_]]-datatable[[#This Row],[себестоимость_]]</f>
        <v>40.485199999999999</v>
      </c>
      <c r="L10555"/>
    </row>
    <row r="10556" spans="2:12" x14ac:dyDescent="0.4">
      <c r="B10556" s="5" t="s">
        <v>68</v>
      </c>
      <c r="C10556" s="5" t="s">
        <v>56</v>
      </c>
      <c r="D10556" s="5" t="s">
        <v>27</v>
      </c>
      <c r="E10556" s="5" t="s">
        <v>62</v>
      </c>
      <c r="F10556" s="6">
        <v>44348</v>
      </c>
      <c r="G10556" s="6" t="str">
        <f>TEXT(datatable[[#This Row],[дата]],"ММ")</f>
        <v>06</v>
      </c>
      <c r="H10556" s="8">
        <v>53.562600000000003</v>
      </c>
      <c r="I10556" s="8">
        <v>29.208600000000004</v>
      </c>
      <c r="J10556" s="8">
        <f>datatable[[#This Row],[продажи_]]-datatable[[#This Row],[себестоимость_]]</f>
        <v>24.353999999999999</v>
      </c>
      <c r="L10556"/>
    </row>
    <row r="10557" spans="2:12" x14ac:dyDescent="0.4">
      <c r="B10557" s="5" t="s">
        <v>68</v>
      </c>
      <c r="C10557" s="5" t="s">
        <v>56</v>
      </c>
      <c r="D10557" s="5" t="s">
        <v>27</v>
      </c>
      <c r="E10557" s="5" t="s">
        <v>62</v>
      </c>
      <c r="F10557" s="6">
        <v>44378</v>
      </c>
      <c r="G10557" s="6" t="str">
        <f>TEXT(datatable[[#This Row],[дата]],"ММ")</f>
        <v>07</v>
      </c>
      <c r="H10557" s="8">
        <v>47.665799999999997</v>
      </c>
      <c r="I10557" s="8">
        <v>27.045000000000002</v>
      </c>
      <c r="J10557" s="8">
        <f>datatable[[#This Row],[продажи_]]-datatable[[#This Row],[себестоимость_]]</f>
        <v>20.620799999999996</v>
      </c>
      <c r="L10557"/>
    </row>
    <row r="10558" spans="2:12" x14ac:dyDescent="0.4">
      <c r="B10558" s="5" t="s">
        <v>68</v>
      </c>
      <c r="C10558" s="5" t="s">
        <v>56</v>
      </c>
      <c r="D10558" s="5" t="s">
        <v>27</v>
      </c>
      <c r="E10558" s="5" t="s">
        <v>62</v>
      </c>
      <c r="F10558" s="6">
        <v>44409</v>
      </c>
      <c r="G10558" s="6" t="str">
        <f>TEXT(datatable[[#This Row],[дата]],"ММ")</f>
        <v>08</v>
      </c>
      <c r="H10558" s="8">
        <v>40.185600000000001</v>
      </c>
      <c r="I10558" s="8">
        <v>22.116800000000001</v>
      </c>
      <c r="J10558" s="8">
        <f>datatable[[#This Row],[продажи_]]-datatable[[#This Row],[себестоимость_]]</f>
        <v>18.0688</v>
      </c>
      <c r="L10558"/>
    </row>
    <row r="10559" spans="2:12" x14ac:dyDescent="0.4">
      <c r="B10559" s="5" t="s">
        <v>68</v>
      </c>
      <c r="C10559" s="5" t="s">
        <v>56</v>
      </c>
      <c r="D10559" s="5" t="s">
        <v>27</v>
      </c>
      <c r="E10559" s="5" t="s">
        <v>62</v>
      </c>
      <c r="F10559" s="6">
        <v>44440</v>
      </c>
      <c r="G10559" s="6" t="str">
        <f>TEXT(datatable[[#This Row],[дата]],"ММ")</f>
        <v>09</v>
      </c>
      <c r="H10559" s="8">
        <v>44.225999999999999</v>
      </c>
      <c r="I10559" s="8">
        <v>24.070050000000002</v>
      </c>
      <c r="J10559" s="8">
        <f>datatable[[#This Row],[продажи_]]-datatable[[#This Row],[себестоимость_]]</f>
        <v>20.155949999999997</v>
      </c>
      <c r="L10559"/>
    </row>
    <row r="10560" spans="2:12" x14ac:dyDescent="0.4">
      <c r="B10560" s="5" t="s">
        <v>68</v>
      </c>
      <c r="C10560" s="5" t="s">
        <v>56</v>
      </c>
      <c r="D10560" s="5" t="s">
        <v>27</v>
      </c>
      <c r="E10560" s="5" t="s">
        <v>62</v>
      </c>
      <c r="F10560" s="6">
        <v>44470</v>
      </c>
      <c r="G10560" s="6" t="str">
        <f>TEXT(datatable[[#This Row],[дата]],"ММ")</f>
        <v>10</v>
      </c>
      <c r="H10560" s="8">
        <v>61.588799999999992</v>
      </c>
      <c r="I10560" s="8">
        <v>33.175200000000004</v>
      </c>
      <c r="J10560" s="8">
        <f>datatable[[#This Row],[продажи_]]-datatable[[#This Row],[себестоимость_]]</f>
        <v>28.413599999999988</v>
      </c>
      <c r="L10560"/>
    </row>
    <row r="10561" spans="2:12" x14ac:dyDescent="0.4">
      <c r="B10561" s="5" t="s">
        <v>68</v>
      </c>
      <c r="C10561" s="5" t="s">
        <v>56</v>
      </c>
      <c r="D10561" s="5" t="s">
        <v>27</v>
      </c>
      <c r="E10561" s="5" t="s">
        <v>62</v>
      </c>
      <c r="F10561" s="6">
        <v>44501</v>
      </c>
      <c r="G10561" s="6" t="str">
        <f>TEXT(datatable[[#This Row],[дата]],"ММ")</f>
        <v>11</v>
      </c>
      <c r="H10561" s="8">
        <v>70.761600000000001</v>
      </c>
      <c r="I10561" s="8">
        <v>57.695999999999998</v>
      </c>
      <c r="J10561" s="8">
        <f>datatable[[#This Row],[продажи_]]-datatable[[#This Row],[себестоимость_]]</f>
        <v>13.065600000000003</v>
      </c>
      <c r="L10561"/>
    </row>
    <row r="10562" spans="2:12" x14ac:dyDescent="0.4">
      <c r="B10562" s="5" t="s">
        <v>68</v>
      </c>
      <c r="C10562" s="5" t="s">
        <v>56</v>
      </c>
      <c r="D10562" s="5" t="s">
        <v>27</v>
      </c>
      <c r="E10562" s="5" t="s">
        <v>62</v>
      </c>
      <c r="F10562" s="6">
        <v>44531</v>
      </c>
      <c r="G10562" s="6" t="str">
        <f>TEXT(datatable[[#This Row],[дата]],"ММ")</f>
        <v>12</v>
      </c>
      <c r="H10562" s="8">
        <v>76.44</v>
      </c>
      <c r="I10562" s="8">
        <v>33.655999999999999</v>
      </c>
      <c r="J10562" s="8">
        <f>datatable[[#This Row],[продажи_]]-datatable[[#This Row],[себестоимость_]]</f>
        <v>42.783999999999999</v>
      </c>
      <c r="L10562"/>
    </row>
    <row r="10563" spans="2:12" x14ac:dyDescent="0.4">
      <c r="B10563" s="5" t="s">
        <v>68</v>
      </c>
      <c r="C10563" s="5" t="s">
        <v>56</v>
      </c>
      <c r="D10563" s="5" t="s">
        <v>27</v>
      </c>
      <c r="E10563" s="5" t="s">
        <v>7</v>
      </c>
      <c r="F10563" s="6">
        <v>44197</v>
      </c>
      <c r="G10563" s="6" t="str">
        <f>TEXT(datatable[[#This Row],[дата]],"ММ")</f>
        <v>01</v>
      </c>
      <c r="H10563" s="8">
        <v>43.239999999999995</v>
      </c>
      <c r="I10563" s="8">
        <v>32.844000000000001</v>
      </c>
      <c r="J10563" s="8">
        <f>datatable[[#This Row],[продажи_]]-datatable[[#This Row],[себестоимость_]]</f>
        <v>10.395999999999994</v>
      </c>
      <c r="L10563"/>
    </row>
    <row r="10564" spans="2:12" x14ac:dyDescent="0.4">
      <c r="B10564" s="5" t="s">
        <v>68</v>
      </c>
      <c r="C10564" s="5" t="s">
        <v>56</v>
      </c>
      <c r="D10564" s="5" t="s">
        <v>27</v>
      </c>
      <c r="E10564" s="5" t="s">
        <v>7</v>
      </c>
      <c r="F10564" s="6">
        <v>44228</v>
      </c>
      <c r="G10564" s="6" t="str">
        <f>TEXT(datatable[[#This Row],[дата]],"ММ")</f>
        <v>02</v>
      </c>
      <c r="H10564" s="8">
        <v>48.438000000000009</v>
      </c>
      <c r="I10564" s="8">
        <v>45.627400000000002</v>
      </c>
      <c r="J10564" s="8">
        <f>datatable[[#This Row],[продажи_]]-datatable[[#This Row],[себестоимость_]]</f>
        <v>2.810600000000008</v>
      </c>
      <c r="L10564"/>
    </row>
    <row r="10565" spans="2:12" x14ac:dyDescent="0.4">
      <c r="B10565" s="5" t="s">
        <v>68</v>
      </c>
      <c r="C10565" s="5" t="s">
        <v>56</v>
      </c>
      <c r="D10565" s="5" t="s">
        <v>27</v>
      </c>
      <c r="E10565" s="5" t="s">
        <v>7</v>
      </c>
      <c r="F10565" s="6">
        <v>44256</v>
      </c>
      <c r="G10565" s="6" t="str">
        <f>TEXT(datatable[[#This Row],[дата]],"ММ")</f>
        <v>03</v>
      </c>
      <c r="H10565" s="8">
        <v>70.840000000000018</v>
      </c>
      <c r="I10565" s="8">
        <v>37.867199999999997</v>
      </c>
      <c r="J10565" s="8">
        <f>datatable[[#This Row],[продажи_]]-datatable[[#This Row],[себестоимость_]]</f>
        <v>32.972800000000021</v>
      </c>
      <c r="L10565"/>
    </row>
    <row r="10566" spans="2:12" x14ac:dyDescent="0.4">
      <c r="B10566" s="5" t="s">
        <v>68</v>
      </c>
      <c r="C10566" s="5" t="s">
        <v>56</v>
      </c>
      <c r="D10566" s="5" t="s">
        <v>27</v>
      </c>
      <c r="E10566" s="5" t="s">
        <v>7</v>
      </c>
      <c r="F10566" s="6">
        <v>44287</v>
      </c>
      <c r="G10566" s="6" t="str">
        <f>TEXT(datatable[[#This Row],[дата]],"ММ")</f>
        <v>04</v>
      </c>
      <c r="H10566" s="8">
        <v>72.128</v>
      </c>
      <c r="I10566" s="8">
        <v>61.823999999999998</v>
      </c>
      <c r="J10566" s="8">
        <f>datatable[[#This Row],[продажи_]]-datatable[[#This Row],[себестоимость_]]</f>
        <v>10.304000000000002</v>
      </c>
      <c r="L10566"/>
    </row>
    <row r="10567" spans="2:12" x14ac:dyDescent="0.4">
      <c r="B10567" s="5" t="s">
        <v>68</v>
      </c>
      <c r="C10567" s="5" t="s">
        <v>56</v>
      </c>
      <c r="D10567" s="5" t="s">
        <v>27</v>
      </c>
      <c r="E10567" s="5" t="s">
        <v>7</v>
      </c>
      <c r="F10567" s="6">
        <v>44317</v>
      </c>
      <c r="G10567" s="6" t="str">
        <f>TEXT(datatable[[#This Row],[дата]],"ММ")</f>
        <v>05</v>
      </c>
      <c r="H10567" s="8">
        <v>70.840000000000018</v>
      </c>
      <c r="I10567" s="8">
        <v>44.178399999999996</v>
      </c>
      <c r="J10567" s="8">
        <f>datatable[[#This Row],[продажи_]]-datatable[[#This Row],[себестоимость_]]</f>
        <v>26.661600000000021</v>
      </c>
      <c r="L10567"/>
    </row>
    <row r="10568" spans="2:12" x14ac:dyDescent="0.4">
      <c r="B10568" s="5" t="s">
        <v>68</v>
      </c>
      <c r="C10568" s="5" t="s">
        <v>56</v>
      </c>
      <c r="D10568" s="5" t="s">
        <v>27</v>
      </c>
      <c r="E10568" s="5" t="s">
        <v>7</v>
      </c>
      <c r="F10568" s="6">
        <v>44348</v>
      </c>
      <c r="G10568" s="6" t="str">
        <f>TEXT(datatable[[#This Row],[дата]],"ММ")</f>
        <v>06</v>
      </c>
      <c r="H10568" s="8">
        <v>33.119999999999997</v>
      </c>
      <c r="I10568" s="8">
        <v>32.747399999999999</v>
      </c>
      <c r="J10568" s="8">
        <f>datatable[[#This Row],[продажи_]]-datatable[[#This Row],[себестоимость_]]</f>
        <v>0.37259999999999849</v>
      </c>
      <c r="L10568"/>
    </row>
    <row r="10569" spans="2:12" x14ac:dyDescent="0.4">
      <c r="B10569" s="5" t="s">
        <v>68</v>
      </c>
      <c r="C10569" s="5" t="s">
        <v>56</v>
      </c>
      <c r="D10569" s="5" t="s">
        <v>27</v>
      </c>
      <c r="E10569" s="5" t="s">
        <v>7</v>
      </c>
      <c r="F10569" s="6">
        <v>44378</v>
      </c>
      <c r="G10569" s="6" t="str">
        <f>TEXT(datatable[[#This Row],[дата]],"ММ")</f>
        <v>07</v>
      </c>
      <c r="H10569" s="8">
        <v>43.055999999999997</v>
      </c>
      <c r="I10569" s="8">
        <v>29.5596</v>
      </c>
      <c r="J10569" s="8">
        <f>datatable[[#This Row],[продажи_]]-datatable[[#This Row],[себестоимость_]]</f>
        <v>13.496399999999998</v>
      </c>
      <c r="L10569"/>
    </row>
    <row r="10570" spans="2:12" x14ac:dyDescent="0.4">
      <c r="B10570" s="5" t="s">
        <v>68</v>
      </c>
      <c r="C10570" s="5" t="s">
        <v>56</v>
      </c>
      <c r="D10570" s="5" t="s">
        <v>27</v>
      </c>
      <c r="E10570" s="5" t="s">
        <v>7</v>
      </c>
      <c r="F10570" s="6">
        <v>44409</v>
      </c>
      <c r="G10570" s="6" t="str">
        <f>TEXT(datatable[[#This Row],[дата]],"ММ")</f>
        <v>08</v>
      </c>
      <c r="H10570" s="8">
        <v>38.640000000000008</v>
      </c>
      <c r="I10570" s="8">
        <v>28.078400000000002</v>
      </c>
      <c r="J10570" s="8">
        <f>datatable[[#This Row],[продажи_]]-datatable[[#This Row],[себестоимость_]]</f>
        <v>10.561600000000006</v>
      </c>
      <c r="L10570"/>
    </row>
    <row r="10571" spans="2:12" x14ac:dyDescent="0.4">
      <c r="B10571" s="5" t="s">
        <v>68</v>
      </c>
      <c r="C10571" s="5" t="s">
        <v>56</v>
      </c>
      <c r="D10571" s="5" t="s">
        <v>27</v>
      </c>
      <c r="E10571" s="5" t="s">
        <v>7</v>
      </c>
      <c r="F10571" s="6">
        <v>44440</v>
      </c>
      <c r="G10571" s="6" t="str">
        <f>TEXT(datatable[[#This Row],[дата]],"ММ")</f>
        <v>09</v>
      </c>
      <c r="H10571" s="8">
        <v>39.33</v>
      </c>
      <c r="I10571" s="8">
        <v>32.167800000000007</v>
      </c>
      <c r="J10571" s="8">
        <f>datatable[[#This Row],[продажи_]]-datatable[[#This Row],[себестоимость_]]</f>
        <v>7.1621999999999915</v>
      </c>
      <c r="L10571"/>
    </row>
    <row r="10572" spans="2:12" x14ac:dyDescent="0.4">
      <c r="B10572" s="5" t="s">
        <v>68</v>
      </c>
      <c r="C10572" s="5" t="s">
        <v>56</v>
      </c>
      <c r="D10572" s="5" t="s">
        <v>27</v>
      </c>
      <c r="E10572" s="5" t="s">
        <v>7</v>
      </c>
      <c r="F10572" s="6">
        <v>44470</v>
      </c>
      <c r="G10572" s="6" t="str">
        <f>TEXT(datatable[[#This Row],[дата]],"ММ")</f>
        <v>10</v>
      </c>
      <c r="H10572" s="8">
        <v>58.512000000000008</v>
      </c>
      <c r="I10572" s="8">
        <v>44.822399999999995</v>
      </c>
      <c r="J10572" s="8">
        <f>datatable[[#This Row],[продажи_]]-datatable[[#This Row],[себестоимость_]]</f>
        <v>13.689600000000013</v>
      </c>
      <c r="L10572"/>
    </row>
    <row r="10573" spans="2:12" x14ac:dyDescent="0.4">
      <c r="B10573" s="5" t="s">
        <v>68</v>
      </c>
      <c r="C10573" s="5" t="s">
        <v>56</v>
      </c>
      <c r="D10573" s="5" t="s">
        <v>27</v>
      </c>
      <c r="E10573" s="5" t="s">
        <v>7</v>
      </c>
      <c r="F10573" s="6">
        <v>44501</v>
      </c>
      <c r="G10573" s="6" t="str">
        <f>TEXT(datatable[[#This Row],[дата]],"ММ")</f>
        <v>11</v>
      </c>
      <c r="H10573" s="8">
        <v>58.88000000000001</v>
      </c>
      <c r="I10573" s="8">
        <v>58.217599999999997</v>
      </c>
      <c r="J10573" s="8">
        <f>datatable[[#This Row],[продажи_]]-datatable[[#This Row],[себестоимость_]]</f>
        <v>0.66240000000001231</v>
      </c>
      <c r="L10573"/>
    </row>
    <row r="10574" spans="2:12" x14ac:dyDescent="0.4">
      <c r="B10574" s="5" t="s">
        <v>68</v>
      </c>
      <c r="C10574" s="5" t="s">
        <v>56</v>
      </c>
      <c r="D10574" s="5" t="s">
        <v>27</v>
      </c>
      <c r="E10574" s="5" t="s">
        <v>7</v>
      </c>
      <c r="F10574" s="6">
        <v>44531</v>
      </c>
      <c r="G10574" s="6" t="str">
        <f>TEXT(datatable[[#This Row],[дата]],"ММ")</f>
        <v>12</v>
      </c>
      <c r="H10574" s="8">
        <v>71.484000000000009</v>
      </c>
      <c r="I10574" s="8">
        <v>43.276799999999994</v>
      </c>
      <c r="J10574" s="8">
        <f>datatable[[#This Row],[продажи_]]-datatable[[#This Row],[себестоимость_]]</f>
        <v>28.207200000000014</v>
      </c>
      <c r="L10574"/>
    </row>
    <row r="10575" spans="2:12" x14ac:dyDescent="0.4">
      <c r="B10575" s="5" t="s">
        <v>68</v>
      </c>
      <c r="C10575" s="5" t="s">
        <v>56</v>
      </c>
      <c r="D10575" s="5" t="s">
        <v>27</v>
      </c>
      <c r="E10575" s="5" t="s">
        <v>7</v>
      </c>
      <c r="F10575" s="6">
        <v>44197</v>
      </c>
      <c r="G10575" s="6" t="str">
        <f>TEXT(datatable[[#This Row],[дата]],"ММ")</f>
        <v>01</v>
      </c>
      <c r="H10575" s="8">
        <v>13.387499999999999</v>
      </c>
      <c r="I10575" s="8">
        <v>9.1225000000000005</v>
      </c>
      <c r="J10575" s="8">
        <f>datatable[[#This Row],[продажи_]]-datatable[[#This Row],[себестоимость_]]</f>
        <v>4.2649999999999988</v>
      </c>
      <c r="L10575"/>
    </row>
    <row r="10576" spans="2:12" x14ac:dyDescent="0.4">
      <c r="B10576" s="5" t="s">
        <v>68</v>
      </c>
      <c r="C10576" s="5" t="s">
        <v>56</v>
      </c>
      <c r="D10576" s="5" t="s">
        <v>27</v>
      </c>
      <c r="E10576" s="5" t="s">
        <v>7</v>
      </c>
      <c r="F10576" s="6">
        <v>44228</v>
      </c>
      <c r="G10576" s="6" t="str">
        <f>TEXT(datatable[[#This Row],[дата]],"ММ")</f>
        <v>02</v>
      </c>
      <c r="H10576" s="8">
        <v>20.270250000000001</v>
      </c>
      <c r="I10576" s="8">
        <v>13.858000000000002</v>
      </c>
      <c r="J10576" s="8">
        <f>datatable[[#This Row],[продажи_]]-datatable[[#This Row],[себестоимость_]]</f>
        <v>6.4122499999999985</v>
      </c>
      <c r="L10576"/>
    </row>
    <row r="10577" spans="2:12" x14ac:dyDescent="0.4">
      <c r="B10577" s="5" t="s">
        <v>68</v>
      </c>
      <c r="C10577" s="5" t="s">
        <v>56</v>
      </c>
      <c r="D10577" s="5" t="s">
        <v>27</v>
      </c>
      <c r="E10577" s="5" t="s">
        <v>7</v>
      </c>
      <c r="F10577" s="6">
        <v>44256</v>
      </c>
      <c r="G10577" s="6" t="str">
        <f>TEXT(datatable[[#This Row],[дата]],"ММ")</f>
        <v>03</v>
      </c>
      <c r="H10577" s="8">
        <v>18.963000000000001</v>
      </c>
      <c r="I10577" s="8">
        <v>13.345500000000001</v>
      </c>
      <c r="J10577" s="8">
        <f>datatable[[#This Row],[продажи_]]-datatable[[#This Row],[себестоимость_]]</f>
        <v>5.6174999999999997</v>
      </c>
      <c r="L10577"/>
    </row>
    <row r="10578" spans="2:12" x14ac:dyDescent="0.4">
      <c r="B10578" s="5" t="s">
        <v>68</v>
      </c>
      <c r="C10578" s="5" t="s">
        <v>56</v>
      </c>
      <c r="D10578" s="5" t="s">
        <v>27</v>
      </c>
      <c r="E10578" s="5" t="s">
        <v>7</v>
      </c>
      <c r="F10578" s="6">
        <v>44287</v>
      </c>
      <c r="G10578" s="6" t="str">
        <f>TEXT(datatable[[#This Row],[дата]],"ММ")</f>
        <v>04</v>
      </c>
      <c r="H10578" s="8">
        <v>26.712</v>
      </c>
      <c r="I10578" s="8">
        <v>19.351999999999997</v>
      </c>
      <c r="J10578" s="8">
        <f>datatable[[#This Row],[продажи_]]-datatable[[#This Row],[себестоимость_]]</f>
        <v>7.360000000000003</v>
      </c>
      <c r="L10578"/>
    </row>
    <row r="10579" spans="2:12" x14ac:dyDescent="0.4">
      <c r="B10579" s="5" t="s">
        <v>68</v>
      </c>
      <c r="C10579" s="5" t="s">
        <v>56</v>
      </c>
      <c r="D10579" s="5" t="s">
        <v>27</v>
      </c>
      <c r="E10579" s="5" t="s">
        <v>7</v>
      </c>
      <c r="F10579" s="6">
        <v>44317</v>
      </c>
      <c r="G10579" s="6" t="str">
        <f>TEXT(datatable[[#This Row],[дата]],"ММ")</f>
        <v>05</v>
      </c>
      <c r="H10579" s="8">
        <v>18.521999999999998</v>
      </c>
      <c r="I10579" s="8">
        <v>12.914999999999999</v>
      </c>
      <c r="J10579" s="8">
        <f>datatable[[#This Row],[продажи_]]-datatable[[#This Row],[себестоимость_]]</f>
        <v>5.6069999999999993</v>
      </c>
      <c r="L10579"/>
    </row>
    <row r="10580" spans="2:12" x14ac:dyDescent="0.4">
      <c r="B10580" s="5" t="s">
        <v>68</v>
      </c>
      <c r="C10580" s="5" t="s">
        <v>56</v>
      </c>
      <c r="D10580" s="5" t="s">
        <v>27</v>
      </c>
      <c r="E10580" s="5" t="s">
        <v>7</v>
      </c>
      <c r="F10580" s="6">
        <v>44348</v>
      </c>
      <c r="G10580" s="6" t="str">
        <f>TEXT(datatable[[#This Row],[дата]],"ММ")</f>
        <v>06</v>
      </c>
      <c r="H10580" s="8">
        <v>11.76525</v>
      </c>
      <c r="I10580" s="8">
        <v>9.2249999999999996</v>
      </c>
      <c r="J10580" s="8">
        <f>datatable[[#This Row],[продажи_]]-datatable[[#This Row],[себестоимость_]]</f>
        <v>2.5402500000000003</v>
      </c>
      <c r="L10580"/>
    </row>
    <row r="10581" spans="2:12" x14ac:dyDescent="0.4">
      <c r="B10581" s="5" t="s">
        <v>68</v>
      </c>
      <c r="C10581" s="5" t="s">
        <v>56</v>
      </c>
      <c r="D10581" s="5" t="s">
        <v>27</v>
      </c>
      <c r="E10581" s="5" t="s">
        <v>7</v>
      </c>
      <c r="F10581" s="6">
        <v>44378</v>
      </c>
      <c r="G10581" s="6" t="str">
        <f>TEXT(datatable[[#This Row],[дата]],"ММ")</f>
        <v>07</v>
      </c>
      <c r="H10581" s="8">
        <v>12.474</v>
      </c>
      <c r="I10581" s="8">
        <v>10.885499999999999</v>
      </c>
      <c r="J10581" s="8">
        <f>datatable[[#This Row],[продажи_]]-datatable[[#This Row],[себестоимость_]]</f>
        <v>1.5885000000000016</v>
      </c>
      <c r="L10581"/>
    </row>
    <row r="10582" spans="2:12" x14ac:dyDescent="0.4">
      <c r="B10582" s="5" t="s">
        <v>68</v>
      </c>
      <c r="C10582" s="5" t="s">
        <v>56</v>
      </c>
      <c r="D10582" s="5" t="s">
        <v>27</v>
      </c>
      <c r="E10582" s="5" t="s">
        <v>7</v>
      </c>
      <c r="F10582" s="6">
        <v>44409</v>
      </c>
      <c r="G10582" s="6" t="str">
        <f>TEXT(datatable[[#This Row],[дата]],"ММ")</f>
        <v>08</v>
      </c>
      <c r="H10582" s="8">
        <v>12.474</v>
      </c>
      <c r="I10582" s="8">
        <v>9.347999999999999</v>
      </c>
      <c r="J10582" s="8">
        <f>datatable[[#This Row],[продажи_]]-datatable[[#This Row],[себестоимость_]]</f>
        <v>3.1260000000000012</v>
      </c>
      <c r="L10582"/>
    </row>
    <row r="10583" spans="2:12" x14ac:dyDescent="0.4">
      <c r="B10583" s="5" t="s">
        <v>68</v>
      </c>
      <c r="C10583" s="5" t="s">
        <v>56</v>
      </c>
      <c r="D10583" s="5" t="s">
        <v>27</v>
      </c>
      <c r="E10583" s="5" t="s">
        <v>7</v>
      </c>
      <c r="F10583" s="6">
        <v>44440</v>
      </c>
      <c r="G10583" s="6" t="str">
        <f>TEXT(datatable[[#This Row],[дата]],"ММ")</f>
        <v>09</v>
      </c>
      <c r="H10583" s="8">
        <v>12.61575</v>
      </c>
      <c r="I10583" s="8">
        <v>10.977749999999999</v>
      </c>
      <c r="J10583" s="8">
        <f>datatable[[#This Row],[продажи_]]-datatable[[#This Row],[себестоимость_]]</f>
        <v>1.6380000000000017</v>
      </c>
      <c r="L10583"/>
    </row>
    <row r="10584" spans="2:12" x14ac:dyDescent="0.4">
      <c r="B10584" s="5" t="s">
        <v>68</v>
      </c>
      <c r="C10584" s="5" t="s">
        <v>56</v>
      </c>
      <c r="D10584" s="5" t="s">
        <v>27</v>
      </c>
      <c r="E10584" s="5" t="s">
        <v>7</v>
      </c>
      <c r="F10584" s="6">
        <v>44470</v>
      </c>
      <c r="G10584" s="6" t="str">
        <f>TEXT(datatable[[#This Row],[дата]],"ММ")</f>
        <v>10</v>
      </c>
      <c r="H10584" s="8">
        <v>18.900000000000002</v>
      </c>
      <c r="I10584" s="8">
        <v>12.054</v>
      </c>
      <c r="J10584" s="8">
        <f>datatable[[#This Row],[продажи_]]-datatable[[#This Row],[себестоимость_]]</f>
        <v>6.8460000000000019</v>
      </c>
      <c r="L10584"/>
    </row>
    <row r="10585" spans="2:12" x14ac:dyDescent="0.4">
      <c r="B10585" s="5" t="s">
        <v>68</v>
      </c>
      <c r="C10585" s="5" t="s">
        <v>56</v>
      </c>
      <c r="D10585" s="5" t="s">
        <v>27</v>
      </c>
      <c r="E10585" s="5" t="s">
        <v>7</v>
      </c>
      <c r="F10585" s="6">
        <v>44501</v>
      </c>
      <c r="G10585" s="6" t="str">
        <f>TEXT(datatable[[#This Row],[дата]],"ММ")</f>
        <v>11</v>
      </c>
      <c r="H10585" s="8">
        <v>22.931999999999999</v>
      </c>
      <c r="I10585" s="8">
        <v>16.071999999999999</v>
      </c>
      <c r="J10585" s="8">
        <f>datatable[[#This Row],[продажи_]]-datatable[[#This Row],[себестоимость_]]</f>
        <v>6.8599999999999994</v>
      </c>
      <c r="L10585"/>
    </row>
    <row r="10586" spans="2:12" x14ac:dyDescent="0.4">
      <c r="B10586" s="5" t="s">
        <v>68</v>
      </c>
      <c r="C10586" s="5" t="s">
        <v>56</v>
      </c>
      <c r="D10586" s="5" t="s">
        <v>27</v>
      </c>
      <c r="E10586" s="5" t="s">
        <v>7</v>
      </c>
      <c r="F10586" s="6">
        <v>44531</v>
      </c>
      <c r="G10586" s="6" t="str">
        <f>TEXT(datatable[[#This Row],[дата]],"ММ")</f>
        <v>12</v>
      </c>
      <c r="H10586" s="8">
        <v>26.018999999999998</v>
      </c>
      <c r="I10586" s="8">
        <v>17.076499999999999</v>
      </c>
      <c r="J10586" s="8">
        <f>datatable[[#This Row],[продажи_]]-datatable[[#This Row],[себестоимость_]]</f>
        <v>8.942499999999999</v>
      </c>
      <c r="L10586"/>
    </row>
    <row r="10587" spans="2:12" x14ac:dyDescent="0.4">
      <c r="B10587" s="5" t="s">
        <v>68</v>
      </c>
      <c r="C10587" s="5" t="s">
        <v>56</v>
      </c>
      <c r="D10587" s="5" t="s">
        <v>27</v>
      </c>
      <c r="E10587" s="5" t="s">
        <v>7</v>
      </c>
      <c r="F10587" s="6">
        <v>44197</v>
      </c>
      <c r="G10587" s="6" t="str">
        <f>TEXT(datatable[[#This Row],[дата]],"ММ")</f>
        <v>01</v>
      </c>
      <c r="H10587" s="8">
        <v>4.0330000000000004</v>
      </c>
      <c r="I10587" s="8">
        <v>1.2100000000000002</v>
      </c>
      <c r="J10587" s="8">
        <f>datatable[[#This Row],[продажи_]]-datatable[[#This Row],[себестоимость_]]</f>
        <v>2.8230000000000004</v>
      </c>
      <c r="L10587"/>
    </row>
    <row r="10588" spans="2:12" x14ac:dyDescent="0.4">
      <c r="B10588" s="5" t="s">
        <v>68</v>
      </c>
      <c r="C10588" s="5" t="s">
        <v>56</v>
      </c>
      <c r="D10588" s="5" t="s">
        <v>27</v>
      </c>
      <c r="E10588" s="5" t="s">
        <v>7</v>
      </c>
      <c r="F10588" s="6">
        <v>44228</v>
      </c>
      <c r="G10588" s="6" t="str">
        <f>TEXT(datatable[[#This Row],[дата]],"ММ")</f>
        <v>02</v>
      </c>
      <c r="H10588" s="8">
        <v>5.4352999999999998</v>
      </c>
      <c r="I10588" s="8">
        <v>1.3441999999999998</v>
      </c>
      <c r="J10588" s="8">
        <f>datatable[[#This Row],[продажи_]]-datatable[[#This Row],[себестоимость_]]</f>
        <v>4.0911</v>
      </c>
      <c r="L10588"/>
    </row>
    <row r="10589" spans="2:12" x14ac:dyDescent="0.4">
      <c r="B10589" s="5" t="s">
        <v>68</v>
      </c>
      <c r="C10589" s="5" t="s">
        <v>56</v>
      </c>
      <c r="D10589" s="5" t="s">
        <v>27</v>
      </c>
      <c r="E10589" s="5" t="s">
        <v>7</v>
      </c>
      <c r="F10589" s="6">
        <v>44256</v>
      </c>
      <c r="G10589" s="6" t="str">
        <f>TEXT(datatable[[#This Row],[дата]],"ММ")</f>
        <v>03</v>
      </c>
      <c r="H10589" s="8">
        <v>5.8016000000000005</v>
      </c>
      <c r="I10589" s="8">
        <v>1.54</v>
      </c>
      <c r="J10589" s="8">
        <f>datatable[[#This Row],[продажи_]]-datatable[[#This Row],[себестоимость_]]</f>
        <v>4.2616000000000005</v>
      </c>
      <c r="L10589"/>
    </row>
    <row r="10590" spans="2:12" x14ac:dyDescent="0.4">
      <c r="B10590" s="5" t="s">
        <v>68</v>
      </c>
      <c r="C10590" s="5" t="s">
        <v>56</v>
      </c>
      <c r="D10590" s="5" t="s">
        <v>27</v>
      </c>
      <c r="E10590" s="5" t="s">
        <v>7</v>
      </c>
      <c r="F10590" s="6">
        <v>44287</v>
      </c>
      <c r="G10590" s="6" t="str">
        <f>TEXT(datatable[[#This Row],[дата]],"ММ")</f>
        <v>04</v>
      </c>
      <c r="H10590" s="8">
        <v>6.3344000000000005</v>
      </c>
      <c r="I10590" s="8">
        <v>1.9887999999999999</v>
      </c>
      <c r="J10590" s="8">
        <f>datatable[[#This Row],[продажи_]]-datatable[[#This Row],[себестоимость_]]</f>
        <v>4.345600000000001</v>
      </c>
      <c r="L10590"/>
    </row>
    <row r="10591" spans="2:12" x14ac:dyDescent="0.4">
      <c r="B10591" s="5" t="s">
        <v>68</v>
      </c>
      <c r="C10591" s="5" t="s">
        <v>56</v>
      </c>
      <c r="D10591" s="5" t="s">
        <v>27</v>
      </c>
      <c r="E10591" s="5" t="s">
        <v>7</v>
      </c>
      <c r="F10591" s="6">
        <v>44317</v>
      </c>
      <c r="G10591" s="6" t="str">
        <f>TEXT(datatable[[#This Row],[дата]],"ММ")</f>
        <v>05</v>
      </c>
      <c r="H10591" s="8">
        <v>4.4029999999999996</v>
      </c>
      <c r="I10591" s="8">
        <v>1.6170000000000002</v>
      </c>
      <c r="J10591" s="8">
        <f>datatable[[#This Row],[продажи_]]-datatable[[#This Row],[себестоимость_]]</f>
        <v>2.7859999999999996</v>
      </c>
      <c r="L10591"/>
    </row>
    <row r="10592" spans="2:12" x14ac:dyDescent="0.4">
      <c r="B10592" s="5" t="s">
        <v>68</v>
      </c>
      <c r="C10592" s="5" t="s">
        <v>56</v>
      </c>
      <c r="D10592" s="5" t="s">
        <v>27</v>
      </c>
      <c r="E10592" s="5" t="s">
        <v>7</v>
      </c>
      <c r="F10592" s="6">
        <v>44348</v>
      </c>
      <c r="G10592" s="6" t="str">
        <f>TEXT(datatable[[#This Row],[дата]],"ММ")</f>
        <v>06</v>
      </c>
      <c r="H10592" s="8">
        <v>3.0303</v>
      </c>
      <c r="I10592" s="8">
        <v>1.1780999999999999</v>
      </c>
      <c r="J10592" s="8">
        <f>datatable[[#This Row],[продажи_]]-datatable[[#This Row],[себестоимость_]]</f>
        <v>1.8522000000000001</v>
      </c>
      <c r="L10592"/>
    </row>
    <row r="10593" spans="2:12" x14ac:dyDescent="0.4">
      <c r="B10593" s="5" t="s">
        <v>68</v>
      </c>
      <c r="C10593" s="5" t="s">
        <v>56</v>
      </c>
      <c r="D10593" s="5" t="s">
        <v>27</v>
      </c>
      <c r="E10593" s="5" t="s">
        <v>7</v>
      </c>
      <c r="F10593" s="6">
        <v>44378</v>
      </c>
      <c r="G10593" s="6" t="str">
        <f>TEXT(datatable[[#This Row],[дата]],"ММ")</f>
        <v>07</v>
      </c>
      <c r="H10593" s="8">
        <v>3.1635</v>
      </c>
      <c r="I10593" s="8">
        <v>0.98009999999999997</v>
      </c>
      <c r="J10593" s="8">
        <f>datatable[[#This Row],[продажи_]]-datatable[[#This Row],[себестоимость_]]</f>
        <v>2.1833999999999998</v>
      </c>
      <c r="L10593"/>
    </row>
    <row r="10594" spans="2:12" x14ac:dyDescent="0.4">
      <c r="B10594" s="5" t="s">
        <v>68</v>
      </c>
      <c r="C10594" s="5" t="s">
        <v>56</v>
      </c>
      <c r="D10594" s="5" t="s">
        <v>27</v>
      </c>
      <c r="E10594" s="5" t="s">
        <v>7</v>
      </c>
      <c r="F10594" s="6">
        <v>44409</v>
      </c>
      <c r="G10594" s="6" t="str">
        <f>TEXT(datatable[[#This Row],[дата]],"ММ")</f>
        <v>08</v>
      </c>
      <c r="H10594" s="8">
        <v>2.9304000000000001</v>
      </c>
      <c r="I10594" s="8">
        <v>0.82719999999999994</v>
      </c>
      <c r="J10594" s="8">
        <f>datatable[[#This Row],[продажи_]]-datatable[[#This Row],[себестоимость_]]</f>
        <v>2.1032000000000002</v>
      </c>
      <c r="L10594"/>
    </row>
    <row r="10595" spans="2:12" x14ac:dyDescent="0.4">
      <c r="B10595" s="5" t="s">
        <v>68</v>
      </c>
      <c r="C10595" s="5" t="s">
        <v>56</v>
      </c>
      <c r="D10595" s="5" t="s">
        <v>27</v>
      </c>
      <c r="E10595" s="5" t="s">
        <v>7</v>
      </c>
      <c r="F10595" s="6">
        <v>44440</v>
      </c>
      <c r="G10595" s="6" t="str">
        <f>TEXT(datatable[[#This Row],[дата]],"ММ")</f>
        <v>09</v>
      </c>
      <c r="H10595" s="8">
        <v>3.7961999999999998</v>
      </c>
      <c r="I10595" s="8">
        <v>1.0098</v>
      </c>
      <c r="J10595" s="8">
        <f>datatable[[#This Row],[продажи_]]-datatable[[#This Row],[себестоимость_]]</f>
        <v>2.7863999999999995</v>
      </c>
      <c r="L10595"/>
    </row>
    <row r="10596" spans="2:12" x14ac:dyDescent="0.4">
      <c r="B10596" s="5" t="s">
        <v>68</v>
      </c>
      <c r="C10596" s="5" t="s">
        <v>56</v>
      </c>
      <c r="D10596" s="5" t="s">
        <v>27</v>
      </c>
      <c r="E10596" s="5" t="s">
        <v>7</v>
      </c>
      <c r="F10596" s="6">
        <v>44470</v>
      </c>
      <c r="G10596" s="6" t="str">
        <f>TEXT(datatable[[#This Row],[дата]],"ММ")</f>
        <v>10</v>
      </c>
      <c r="H10596" s="8">
        <v>5.2835999999999999</v>
      </c>
      <c r="I10596" s="8">
        <v>1.2804</v>
      </c>
      <c r="J10596" s="8">
        <f>datatable[[#This Row],[продажи_]]-datatable[[#This Row],[себестоимость_]]</f>
        <v>4.0031999999999996</v>
      </c>
      <c r="L10596"/>
    </row>
    <row r="10597" spans="2:12" x14ac:dyDescent="0.4">
      <c r="B10597" s="5" t="s">
        <v>68</v>
      </c>
      <c r="C10597" s="5" t="s">
        <v>56</v>
      </c>
      <c r="D10597" s="5" t="s">
        <v>27</v>
      </c>
      <c r="E10597" s="5" t="s">
        <v>7</v>
      </c>
      <c r="F10597" s="6">
        <v>44501</v>
      </c>
      <c r="G10597" s="6" t="str">
        <f>TEXT(datatable[[#This Row],[дата]],"ММ")</f>
        <v>11</v>
      </c>
      <c r="H10597" s="8">
        <v>4.9135999999999997</v>
      </c>
      <c r="I10597" s="8">
        <v>1.8128</v>
      </c>
      <c r="J10597" s="8">
        <f>datatable[[#This Row],[продажи_]]-datatable[[#This Row],[себестоимость_]]</f>
        <v>3.1007999999999996</v>
      </c>
      <c r="L10597"/>
    </row>
    <row r="10598" spans="2:12" x14ac:dyDescent="0.4">
      <c r="B10598" s="5" t="s">
        <v>68</v>
      </c>
      <c r="C10598" s="5" t="s">
        <v>56</v>
      </c>
      <c r="D10598" s="5" t="s">
        <v>27</v>
      </c>
      <c r="E10598" s="5" t="s">
        <v>7</v>
      </c>
      <c r="F10598" s="6">
        <v>44531</v>
      </c>
      <c r="G10598" s="6" t="str">
        <f>TEXT(datatable[[#This Row],[дата]],"ММ")</f>
        <v>12</v>
      </c>
      <c r="H10598" s="8">
        <v>5.3872</v>
      </c>
      <c r="I10598" s="8">
        <v>1.3860000000000001</v>
      </c>
      <c r="J10598" s="8">
        <f>datatable[[#This Row],[продажи_]]-datatable[[#This Row],[себестоимость_]]</f>
        <v>4.0011999999999999</v>
      </c>
      <c r="L10598"/>
    </row>
    <row r="10599" spans="2:12" x14ac:dyDescent="0.4">
      <c r="B10599" s="5" t="s">
        <v>68</v>
      </c>
      <c r="C10599" s="5" t="s">
        <v>56</v>
      </c>
      <c r="D10599" s="5" t="s">
        <v>27</v>
      </c>
      <c r="E10599" s="5" t="s">
        <v>7</v>
      </c>
      <c r="F10599" s="6">
        <v>44197</v>
      </c>
      <c r="G10599" s="6" t="str">
        <f>TEXT(datatable[[#This Row],[дата]],"ММ")</f>
        <v>01</v>
      </c>
      <c r="H10599" s="8">
        <v>2.1930000000000001</v>
      </c>
      <c r="I10599" s="8">
        <v>0.78300000000000003</v>
      </c>
      <c r="J10599" s="8">
        <f>datatable[[#This Row],[продажи_]]-datatable[[#This Row],[себестоимость_]]</f>
        <v>1.4100000000000001</v>
      </c>
      <c r="L10599"/>
    </row>
    <row r="10600" spans="2:12" x14ac:dyDescent="0.4">
      <c r="B10600" s="5" t="s">
        <v>68</v>
      </c>
      <c r="C10600" s="5" t="s">
        <v>56</v>
      </c>
      <c r="D10600" s="5" t="s">
        <v>27</v>
      </c>
      <c r="E10600" s="5" t="s">
        <v>7</v>
      </c>
      <c r="F10600" s="6">
        <v>44228</v>
      </c>
      <c r="G10600" s="6" t="str">
        <f>TEXT(datatable[[#This Row],[дата]],"ММ")</f>
        <v>02</v>
      </c>
      <c r="H10600" s="8">
        <v>3.6133500000000001</v>
      </c>
      <c r="I10600" s="8">
        <v>1.3805999999999998</v>
      </c>
      <c r="J10600" s="8">
        <f>datatable[[#This Row],[продажи_]]-datatable[[#This Row],[себестоимость_]]</f>
        <v>2.2327500000000002</v>
      </c>
      <c r="L10600"/>
    </row>
    <row r="10601" spans="2:12" x14ac:dyDescent="0.4">
      <c r="B10601" s="5" t="s">
        <v>68</v>
      </c>
      <c r="C10601" s="5" t="s">
        <v>56</v>
      </c>
      <c r="D10601" s="5" t="s">
        <v>27</v>
      </c>
      <c r="E10601" s="5" t="s">
        <v>7</v>
      </c>
      <c r="F10601" s="6">
        <v>44256</v>
      </c>
      <c r="G10601" s="6" t="str">
        <f>TEXT(datatable[[#This Row],[дата]],"ММ")</f>
        <v>03</v>
      </c>
      <c r="H10601" s="8">
        <v>4.1768999999999998</v>
      </c>
      <c r="I10601" s="8">
        <v>1.4742</v>
      </c>
      <c r="J10601" s="8">
        <f>datatable[[#This Row],[продажи_]]-datatable[[#This Row],[себестоимость_]]</f>
        <v>2.7027000000000001</v>
      </c>
      <c r="L10601"/>
    </row>
    <row r="10602" spans="2:12" x14ac:dyDescent="0.4">
      <c r="B10602" s="5" t="s">
        <v>68</v>
      </c>
      <c r="C10602" s="5" t="s">
        <v>56</v>
      </c>
      <c r="D10602" s="5" t="s">
        <v>27</v>
      </c>
      <c r="E10602" s="5" t="s">
        <v>7</v>
      </c>
      <c r="F10602" s="6">
        <v>44287</v>
      </c>
      <c r="G10602" s="6" t="str">
        <f>TEXT(datatable[[#This Row],[дата]],"ММ")</f>
        <v>04</v>
      </c>
      <c r="H10602" s="8">
        <v>3.2640000000000002</v>
      </c>
      <c r="I10602" s="8">
        <v>1.3967999999999998</v>
      </c>
      <c r="J10602" s="8">
        <f>datatable[[#This Row],[продажи_]]-datatable[[#This Row],[себестоимость_]]</f>
        <v>1.8672000000000004</v>
      </c>
      <c r="L10602"/>
    </row>
    <row r="10603" spans="2:12" x14ac:dyDescent="0.4">
      <c r="B10603" s="5" t="s">
        <v>68</v>
      </c>
      <c r="C10603" s="5" t="s">
        <v>56</v>
      </c>
      <c r="D10603" s="5" t="s">
        <v>27</v>
      </c>
      <c r="E10603" s="5" t="s">
        <v>7</v>
      </c>
      <c r="F10603" s="6">
        <v>44317</v>
      </c>
      <c r="G10603" s="6" t="str">
        <f>TEXT(datatable[[#This Row],[дата]],"ММ")</f>
        <v>05</v>
      </c>
      <c r="H10603" s="8">
        <v>4.2126000000000001</v>
      </c>
      <c r="I10603" s="8">
        <v>1.512</v>
      </c>
      <c r="J10603" s="8">
        <f>datatable[[#This Row],[продажи_]]-datatable[[#This Row],[себестоимость_]]</f>
        <v>2.7006000000000001</v>
      </c>
      <c r="L10603"/>
    </row>
    <row r="10604" spans="2:12" x14ac:dyDescent="0.4">
      <c r="B10604" s="5" t="s">
        <v>68</v>
      </c>
      <c r="C10604" s="5" t="s">
        <v>56</v>
      </c>
      <c r="D10604" s="5" t="s">
        <v>27</v>
      </c>
      <c r="E10604" s="5" t="s">
        <v>7</v>
      </c>
      <c r="F10604" s="6">
        <v>44348</v>
      </c>
      <c r="G10604" s="6" t="str">
        <f>TEXT(datatable[[#This Row],[дата]],"ММ")</f>
        <v>06</v>
      </c>
      <c r="H10604" s="8">
        <v>2.754</v>
      </c>
      <c r="I10604" s="8">
        <v>0.74520000000000008</v>
      </c>
      <c r="J10604" s="8">
        <f>datatable[[#This Row],[продажи_]]-datatable[[#This Row],[себестоимость_]]</f>
        <v>2.0087999999999999</v>
      </c>
      <c r="L10604"/>
    </row>
    <row r="10605" spans="2:12" x14ac:dyDescent="0.4">
      <c r="B10605" s="5" t="s">
        <v>68</v>
      </c>
      <c r="C10605" s="5" t="s">
        <v>56</v>
      </c>
      <c r="D10605" s="5" t="s">
        <v>27</v>
      </c>
      <c r="E10605" s="5" t="s">
        <v>7</v>
      </c>
      <c r="F10605" s="6">
        <v>44378</v>
      </c>
      <c r="G10605" s="6" t="str">
        <f>TEXT(datatable[[#This Row],[дата]],"ММ")</f>
        <v>07</v>
      </c>
      <c r="H10605" s="8">
        <v>2.0425499999999999</v>
      </c>
      <c r="I10605" s="8">
        <v>0.82620000000000005</v>
      </c>
      <c r="J10605" s="8">
        <f>datatable[[#This Row],[продажи_]]-datatable[[#This Row],[себестоимость_]]</f>
        <v>1.2163499999999998</v>
      </c>
      <c r="L10605"/>
    </row>
    <row r="10606" spans="2:12" x14ac:dyDescent="0.4">
      <c r="B10606" s="5" t="s">
        <v>68</v>
      </c>
      <c r="C10606" s="5" t="s">
        <v>56</v>
      </c>
      <c r="D10606" s="5" t="s">
        <v>27</v>
      </c>
      <c r="E10606" s="5" t="s">
        <v>7</v>
      </c>
      <c r="F10606" s="6">
        <v>44409</v>
      </c>
      <c r="G10606" s="6" t="str">
        <f>TEXT(datatable[[#This Row],[дата]],"ММ")</f>
        <v>08</v>
      </c>
      <c r="H10606" s="8">
        <v>2.448</v>
      </c>
      <c r="I10606" s="8">
        <v>0.57599999999999996</v>
      </c>
      <c r="J10606" s="8">
        <f>datatable[[#This Row],[продажи_]]-datatable[[#This Row],[себестоимость_]]</f>
        <v>1.8719999999999999</v>
      </c>
      <c r="L10606"/>
    </row>
    <row r="10607" spans="2:12" x14ac:dyDescent="0.4">
      <c r="B10607" s="5" t="s">
        <v>68</v>
      </c>
      <c r="C10607" s="5" t="s">
        <v>56</v>
      </c>
      <c r="D10607" s="5" t="s">
        <v>27</v>
      </c>
      <c r="E10607" s="5" t="s">
        <v>7</v>
      </c>
      <c r="F10607" s="6">
        <v>44440</v>
      </c>
      <c r="G10607" s="6" t="str">
        <f>TEXT(datatable[[#This Row],[дата]],"ММ")</f>
        <v>09</v>
      </c>
      <c r="H10607" s="8">
        <v>2.2261500000000001</v>
      </c>
      <c r="I10607" s="8">
        <v>0.82620000000000005</v>
      </c>
      <c r="J10607" s="8">
        <f>datatable[[#This Row],[продажи_]]-datatable[[#This Row],[себестоимость_]]</f>
        <v>1.39995</v>
      </c>
      <c r="L10607"/>
    </row>
    <row r="10608" spans="2:12" x14ac:dyDescent="0.4">
      <c r="B10608" s="5" t="s">
        <v>68</v>
      </c>
      <c r="C10608" s="5" t="s">
        <v>56</v>
      </c>
      <c r="D10608" s="5" t="s">
        <v>27</v>
      </c>
      <c r="E10608" s="5" t="s">
        <v>7</v>
      </c>
      <c r="F10608" s="6">
        <v>44470</v>
      </c>
      <c r="G10608" s="6" t="str">
        <f>TEXT(datatable[[#This Row],[дата]],"ММ")</f>
        <v>10</v>
      </c>
      <c r="H10608" s="8">
        <v>2.5091999999999999</v>
      </c>
      <c r="I10608" s="8">
        <v>0.95040000000000002</v>
      </c>
      <c r="J10608" s="8">
        <f>datatable[[#This Row],[продажи_]]-datatable[[#This Row],[себестоимость_]]</f>
        <v>1.5587999999999997</v>
      </c>
      <c r="L10608"/>
    </row>
    <row r="10609" spans="2:12" x14ac:dyDescent="0.4">
      <c r="B10609" s="5" t="s">
        <v>68</v>
      </c>
      <c r="C10609" s="5" t="s">
        <v>56</v>
      </c>
      <c r="D10609" s="5" t="s">
        <v>27</v>
      </c>
      <c r="E10609" s="5" t="s">
        <v>7</v>
      </c>
      <c r="F10609" s="6">
        <v>44501</v>
      </c>
      <c r="G10609" s="6" t="str">
        <f>TEXT(datatable[[#This Row],[дата]],"ММ")</f>
        <v>11</v>
      </c>
      <c r="H10609" s="8">
        <v>3.9575999999999998</v>
      </c>
      <c r="I10609" s="8">
        <v>1.3679999999999999</v>
      </c>
      <c r="J10609" s="8">
        <f>datatable[[#This Row],[продажи_]]-datatable[[#This Row],[себестоимость_]]</f>
        <v>2.5895999999999999</v>
      </c>
      <c r="L10609"/>
    </row>
    <row r="10610" spans="2:12" x14ac:dyDescent="0.4">
      <c r="B10610" s="5" t="s">
        <v>68</v>
      </c>
      <c r="C10610" s="5" t="s">
        <v>56</v>
      </c>
      <c r="D10610" s="5" t="s">
        <v>27</v>
      </c>
      <c r="E10610" s="5" t="s">
        <v>7</v>
      </c>
      <c r="F10610" s="6">
        <v>44531</v>
      </c>
      <c r="G10610" s="6" t="str">
        <f>TEXT(datatable[[#This Row],[дата]],"ММ")</f>
        <v>12</v>
      </c>
      <c r="H10610" s="8">
        <v>3.5343000000000004</v>
      </c>
      <c r="I10610" s="8">
        <v>1.1214</v>
      </c>
      <c r="J10610" s="8">
        <f>datatable[[#This Row],[продажи_]]-datatable[[#This Row],[себестоимость_]]</f>
        <v>2.4129000000000005</v>
      </c>
      <c r="L10610"/>
    </row>
    <row r="10611" spans="2:12" x14ac:dyDescent="0.4">
      <c r="B10611" s="5" t="s">
        <v>68</v>
      </c>
      <c r="C10611" s="5" t="s">
        <v>56</v>
      </c>
      <c r="D10611" s="5" t="s">
        <v>27</v>
      </c>
      <c r="E10611" s="5" t="s">
        <v>7</v>
      </c>
      <c r="F10611" s="6">
        <v>44197</v>
      </c>
      <c r="G10611" s="6" t="str">
        <f>TEXT(datatable[[#This Row],[дата]],"ММ")</f>
        <v>01</v>
      </c>
      <c r="H10611" s="8">
        <v>0.312</v>
      </c>
      <c r="I10611" s="8">
        <v>0.11699999999999999</v>
      </c>
      <c r="J10611" s="8">
        <f>datatable[[#This Row],[продажи_]]-datatable[[#This Row],[себестоимость_]]</f>
        <v>0.19500000000000001</v>
      </c>
      <c r="L10611"/>
    </row>
    <row r="10612" spans="2:12" x14ac:dyDescent="0.4">
      <c r="B10612" s="5" t="s">
        <v>68</v>
      </c>
      <c r="C10612" s="5" t="s">
        <v>56</v>
      </c>
      <c r="D10612" s="5" t="s">
        <v>27</v>
      </c>
      <c r="E10612" s="5" t="s">
        <v>7</v>
      </c>
      <c r="F10612" s="6">
        <v>44228</v>
      </c>
      <c r="G10612" s="6" t="str">
        <f>TEXT(datatable[[#This Row],[дата]],"ММ")</f>
        <v>02</v>
      </c>
      <c r="H10612" s="8">
        <v>0.46799999999999997</v>
      </c>
      <c r="I10612" s="8">
        <v>0.1313</v>
      </c>
      <c r="J10612" s="8">
        <f>datatable[[#This Row],[продажи_]]-datatable[[#This Row],[себестоимость_]]</f>
        <v>0.3367</v>
      </c>
      <c r="L10612"/>
    </row>
    <row r="10613" spans="2:12" x14ac:dyDescent="0.4">
      <c r="B10613" s="5" t="s">
        <v>68</v>
      </c>
      <c r="C10613" s="5" t="s">
        <v>56</v>
      </c>
      <c r="D10613" s="5" t="s">
        <v>27</v>
      </c>
      <c r="E10613" s="5" t="s">
        <v>7</v>
      </c>
      <c r="F10613" s="6">
        <v>44256</v>
      </c>
      <c r="G10613" s="6" t="str">
        <f>TEXT(datatable[[#This Row],[дата]],"ММ")</f>
        <v>03</v>
      </c>
      <c r="H10613" s="8">
        <v>0.34439999999999998</v>
      </c>
      <c r="I10613" s="8">
        <v>0.13159999999999999</v>
      </c>
      <c r="J10613" s="8">
        <f>datatable[[#This Row],[продажи_]]-datatable[[#This Row],[себестоимость_]]</f>
        <v>0.21279999999999999</v>
      </c>
      <c r="L10613"/>
    </row>
    <row r="10614" spans="2:12" x14ac:dyDescent="0.4">
      <c r="B10614" s="5" t="s">
        <v>68</v>
      </c>
      <c r="C10614" s="5" t="s">
        <v>56</v>
      </c>
      <c r="D10614" s="5" t="s">
        <v>27</v>
      </c>
      <c r="E10614" s="5" t="s">
        <v>7</v>
      </c>
      <c r="F10614" s="6">
        <v>44287</v>
      </c>
      <c r="G10614" s="6" t="str">
        <f>TEXT(datatable[[#This Row],[дата]],"ММ")</f>
        <v>04</v>
      </c>
      <c r="H10614" s="8">
        <v>0.51360000000000006</v>
      </c>
      <c r="I10614" s="8">
        <v>0.1552</v>
      </c>
      <c r="J10614" s="8">
        <f>datatable[[#This Row],[продажи_]]-datatable[[#This Row],[себестоимость_]]</f>
        <v>0.35840000000000005</v>
      </c>
      <c r="L10614"/>
    </row>
    <row r="10615" spans="2:12" x14ac:dyDescent="0.4">
      <c r="B10615" s="5" t="s">
        <v>68</v>
      </c>
      <c r="C10615" s="5" t="s">
        <v>56</v>
      </c>
      <c r="D10615" s="5" t="s">
        <v>27</v>
      </c>
      <c r="E10615" s="5" t="s">
        <v>7</v>
      </c>
      <c r="F10615" s="6">
        <v>44317</v>
      </c>
      <c r="G10615" s="6" t="str">
        <f>TEXT(datatable[[#This Row],[дата]],"ММ")</f>
        <v>05</v>
      </c>
      <c r="H10615" s="8">
        <v>0.45780000000000004</v>
      </c>
      <c r="I10615" s="8">
        <v>0.12880000000000003</v>
      </c>
      <c r="J10615" s="8">
        <f>datatable[[#This Row],[продажи_]]-datatable[[#This Row],[себестоимость_]]</f>
        <v>0.32900000000000001</v>
      </c>
      <c r="L10615"/>
    </row>
    <row r="10616" spans="2:12" x14ac:dyDescent="0.4">
      <c r="B10616" s="5" t="s">
        <v>68</v>
      </c>
      <c r="C10616" s="5" t="s">
        <v>56</v>
      </c>
      <c r="D10616" s="5" t="s">
        <v>27</v>
      </c>
      <c r="E10616" s="5" t="s">
        <v>7</v>
      </c>
      <c r="F10616" s="6">
        <v>44348</v>
      </c>
      <c r="G10616" s="6" t="str">
        <f>TEXT(datatable[[#This Row],[дата]],"ММ")</f>
        <v>06</v>
      </c>
      <c r="H10616" s="8">
        <v>0.25110000000000005</v>
      </c>
      <c r="I10616" s="8">
        <v>9.5399999999999999E-2</v>
      </c>
      <c r="J10616" s="8">
        <f>datatable[[#This Row],[продажи_]]-datatable[[#This Row],[себестоимость_]]</f>
        <v>0.15570000000000006</v>
      </c>
      <c r="L10616"/>
    </row>
    <row r="10617" spans="2:12" x14ac:dyDescent="0.4">
      <c r="B10617" s="5" t="s">
        <v>68</v>
      </c>
      <c r="C10617" s="5" t="s">
        <v>56</v>
      </c>
      <c r="D10617" s="5" t="s">
        <v>27</v>
      </c>
      <c r="E10617" s="5" t="s">
        <v>7</v>
      </c>
      <c r="F10617" s="6">
        <v>44378</v>
      </c>
      <c r="G10617" s="6" t="str">
        <f>TEXT(datatable[[#This Row],[дата]],"ММ")</f>
        <v>07</v>
      </c>
      <c r="H10617" s="8">
        <v>0.24570000000000003</v>
      </c>
      <c r="I10617" s="8">
        <v>8.6399999999999991E-2</v>
      </c>
      <c r="J10617" s="8">
        <f>datatable[[#This Row],[продажи_]]-datatable[[#This Row],[себестоимость_]]</f>
        <v>0.15930000000000005</v>
      </c>
      <c r="L10617"/>
    </row>
    <row r="10618" spans="2:12" x14ac:dyDescent="0.4">
      <c r="B10618" s="5" t="s">
        <v>68</v>
      </c>
      <c r="C10618" s="5" t="s">
        <v>56</v>
      </c>
      <c r="D10618" s="5" t="s">
        <v>27</v>
      </c>
      <c r="E10618" s="5" t="s">
        <v>7</v>
      </c>
      <c r="F10618" s="6">
        <v>44409</v>
      </c>
      <c r="G10618" s="6" t="str">
        <f>TEXT(datatable[[#This Row],[дата]],"ММ")</f>
        <v>08</v>
      </c>
      <c r="H10618" s="8">
        <v>0.24</v>
      </c>
      <c r="I10618" s="8">
        <v>6.7199999999999996E-2</v>
      </c>
      <c r="J10618" s="8">
        <f>datatable[[#This Row],[продажи_]]-datatable[[#This Row],[себестоимость_]]</f>
        <v>0.17280000000000001</v>
      </c>
      <c r="L10618"/>
    </row>
    <row r="10619" spans="2:12" x14ac:dyDescent="0.4">
      <c r="B10619" s="5" t="s">
        <v>68</v>
      </c>
      <c r="C10619" s="5" t="s">
        <v>56</v>
      </c>
      <c r="D10619" s="5" t="s">
        <v>27</v>
      </c>
      <c r="E10619" s="5" t="s">
        <v>7</v>
      </c>
      <c r="F10619" s="6">
        <v>44440</v>
      </c>
      <c r="G10619" s="6" t="str">
        <f>TEXT(datatable[[#This Row],[дата]],"ММ")</f>
        <v>09</v>
      </c>
      <c r="H10619" s="8">
        <v>0.22409999999999999</v>
      </c>
      <c r="I10619" s="8">
        <v>0.10349999999999999</v>
      </c>
      <c r="J10619" s="8">
        <f>datatable[[#This Row],[продажи_]]-datatable[[#This Row],[себестоимость_]]</f>
        <v>0.1206</v>
      </c>
      <c r="L10619"/>
    </row>
    <row r="10620" spans="2:12" x14ac:dyDescent="0.4">
      <c r="B10620" s="5" t="s">
        <v>68</v>
      </c>
      <c r="C10620" s="5" t="s">
        <v>56</v>
      </c>
      <c r="D10620" s="5" t="s">
        <v>27</v>
      </c>
      <c r="E10620" s="5" t="s">
        <v>7</v>
      </c>
      <c r="F10620" s="6">
        <v>44470</v>
      </c>
      <c r="G10620" s="6" t="str">
        <f>TEXT(datatable[[#This Row],[дата]],"ММ")</f>
        <v>10</v>
      </c>
      <c r="H10620" s="8">
        <v>0.3528</v>
      </c>
      <c r="I10620" s="8">
        <v>0.11639999999999999</v>
      </c>
      <c r="J10620" s="8">
        <f>datatable[[#This Row],[продажи_]]-datatable[[#This Row],[себестоимость_]]</f>
        <v>0.2364</v>
      </c>
      <c r="L10620"/>
    </row>
    <row r="10621" spans="2:12" x14ac:dyDescent="0.4">
      <c r="B10621" s="5" t="s">
        <v>68</v>
      </c>
      <c r="C10621" s="5" t="s">
        <v>56</v>
      </c>
      <c r="D10621" s="5" t="s">
        <v>27</v>
      </c>
      <c r="E10621" s="5" t="s">
        <v>7</v>
      </c>
      <c r="F10621" s="6">
        <v>44501</v>
      </c>
      <c r="G10621" s="6" t="str">
        <f>TEXT(datatable[[#This Row],[дата]],"ММ")</f>
        <v>11</v>
      </c>
      <c r="H10621" s="8">
        <v>0.44159999999999999</v>
      </c>
      <c r="I10621" s="8">
        <v>0.18079999999999999</v>
      </c>
      <c r="J10621" s="8">
        <f>datatable[[#This Row],[продажи_]]-datatable[[#This Row],[себестоимость_]]</f>
        <v>0.26080000000000003</v>
      </c>
      <c r="L10621"/>
    </row>
    <row r="10622" spans="2:12" x14ac:dyDescent="0.4">
      <c r="B10622" s="5" t="s">
        <v>68</v>
      </c>
      <c r="C10622" s="5" t="s">
        <v>56</v>
      </c>
      <c r="D10622" s="5" t="s">
        <v>27</v>
      </c>
      <c r="E10622" s="5" t="s">
        <v>7</v>
      </c>
      <c r="F10622" s="6">
        <v>44531</v>
      </c>
      <c r="G10622" s="6" t="str">
        <f>TEXT(datatable[[#This Row],[дата]],"ММ")</f>
        <v>12</v>
      </c>
      <c r="H10622" s="8">
        <v>0.44519999999999998</v>
      </c>
      <c r="I10622" s="8">
        <v>0.1386</v>
      </c>
      <c r="J10622" s="8">
        <f>datatable[[#This Row],[продажи_]]-datatable[[#This Row],[себестоимость_]]</f>
        <v>0.30659999999999998</v>
      </c>
      <c r="L10622"/>
    </row>
    <row r="10623" spans="2:12" x14ac:dyDescent="0.4">
      <c r="B10623" s="5" t="s">
        <v>68</v>
      </c>
      <c r="C10623" s="5" t="s">
        <v>56</v>
      </c>
      <c r="D10623" s="5" t="s">
        <v>27</v>
      </c>
      <c r="E10623" s="5" t="s">
        <v>7</v>
      </c>
      <c r="F10623" s="6">
        <v>44197</v>
      </c>
      <c r="G10623" s="6" t="str">
        <f>TEXT(datatable[[#This Row],[дата]],"ММ")</f>
        <v>01</v>
      </c>
      <c r="H10623" s="8">
        <v>5.17</v>
      </c>
      <c r="I10623" s="8">
        <v>2.7250000000000001</v>
      </c>
      <c r="J10623" s="8">
        <f>datatable[[#This Row],[продажи_]]-datatable[[#This Row],[себестоимость_]]</f>
        <v>2.4449999999999998</v>
      </c>
      <c r="L10623"/>
    </row>
    <row r="10624" spans="2:12" x14ac:dyDescent="0.4">
      <c r="B10624" s="5" t="s">
        <v>68</v>
      </c>
      <c r="C10624" s="5" t="s">
        <v>56</v>
      </c>
      <c r="D10624" s="5" t="s">
        <v>27</v>
      </c>
      <c r="E10624" s="5" t="s">
        <v>7</v>
      </c>
      <c r="F10624" s="6">
        <v>44228</v>
      </c>
      <c r="G10624" s="6" t="str">
        <f>TEXT(datatable[[#This Row],[дата]],"ММ")</f>
        <v>02</v>
      </c>
      <c r="H10624" s="8">
        <v>5.8629999999999995</v>
      </c>
      <c r="I10624" s="8">
        <v>2.8275000000000001</v>
      </c>
      <c r="J10624" s="8">
        <f>datatable[[#This Row],[продажи_]]-datatable[[#This Row],[себестоимость_]]</f>
        <v>3.0354999999999994</v>
      </c>
      <c r="L10624"/>
    </row>
    <row r="10625" spans="2:12" x14ac:dyDescent="0.4">
      <c r="B10625" s="5" t="s">
        <v>68</v>
      </c>
      <c r="C10625" s="5" t="s">
        <v>56</v>
      </c>
      <c r="D10625" s="5" t="s">
        <v>27</v>
      </c>
      <c r="E10625" s="5" t="s">
        <v>7</v>
      </c>
      <c r="F10625" s="6">
        <v>44256</v>
      </c>
      <c r="G10625" s="6" t="str">
        <f>TEXT(datatable[[#This Row],[дата]],"ММ")</f>
        <v>03</v>
      </c>
      <c r="H10625" s="8">
        <v>6.3140000000000001</v>
      </c>
      <c r="I10625" s="8">
        <v>2.835</v>
      </c>
      <c r="J10625" s="8">
        <f>datatable[[#This Row],[продажи_]]-datatable[[#This Row],[себестоимость_]]</f>
        <v>3.4790000000000001</v>
      </c>
      <c r="L10625"/>
    </row>
    <row r="10626" spans="2:12" x14ac:dyDescent="0.4">
      <c r="B10626" s="5" t="s">
        <v>68</v>
      </c>
      <c r="C10626" s="5" t="s">
        <v>56</v>
      </c>
      <c r="D10626" s="5" t="s">
        <v>27</v>
      </c>
      <c r="E10626" s="5" t="s">
        <v>7</v>
      </c>
      <c r="F10626" s="6">
        <v>44287</v>
      </c>
      <c r="G10626" s="6" t="str">
        <f>TEXT(datatable[[#This Row],[дата]],"ММ")</f>
        <v>04</v>
      </c>
      <c r="H10626" s="8">
        <v>9.5040000000000013</v>
      </c>
      <c r="I10626" s="8">
        <v>3.64</v>
      </c>
      <c r="J10626" s="8">
        <f>datatable[[#This Row],[продажи_]]-datatable[[#This Row],[себестоимость_]]</f>
        <v>5.8640000000000008</v>
      </c>
      <c r="L10626"/>
    </row>
    <row r="10627" spans="2:12" x14ac:dyDescent="0.4">
      <c r="B10627" s="5" t="s">
        <v>68</v>
      </c>
      <c r="C10627" s="5" t="s">
        <v>56</v>
      </c>
      <c r="D10627" s="5" t="s">
        <v>27</v>
      </c>
      <c r="E10627" s="5" t="s">
        <v>7</v>
      </c>
      <c r="F10627" s="6">
        <v>44317</v>
      </c>
      <c r="G10627" s="6" t="str">
        <f>TEXT(datatable[[#This Row],[дата]],"ММ")</f>
        <v>05</v>
      </c>
      <c r="H10627" s="8">
        <v>9.24</v>
      </c>
      <c r="I10627" s="8">
        <v>3.5350000000000001</v>
      </c>
      <c r="J10627" s="8">
        <f>datatable[[#This Row],[продажи_]]-datatable[[#This Row],[себестоимость_]]</f>
        <v>5.7050000000000001</v>
      </c>
      <c r="L10627"/>
    </row>
    <row r="10628" spans="2:12" x14ac:dyDescent="0.4">
      <c r="B10628" s="5" t="s">
        <v>68</v>
      </c>
      <c r="C10628" s="5" t="s">
        <v>56</v>
      </c>
      <c r="D10628" s="5" t="s">
        <v>27</v>
      </c>
      <c r="E10628" s="5" t="s">
        <v>7</v>
      </c>
      <c r="F10628" s="6">
        <v>44348</v>
      </c>
      <c r="G10628" s="6" t="str">
        <f>TEXT(datatable[[#This Row],[дата]],"ММ")</f>
        <v>06</v>
      </c>
      <c r="H10628" s="8">
        <v>5.1480000000000006</v>
      </c>
      <c r="I10628" s="8">
        <v>2.2725</v>
      </c>
      <c r="J10628" s="8">
        <f>datatable[[#This Row],[продажи_]]-datatable[[#This Row],[себестоимость_]]</f>
        <v>2.8755000000000006</v>
      </c>
      <c r="L10628"/>
    </row>
    <row r="10629" spans="2:12" x14ac:dyDescent="0.4">
      <c r="B10629" s="5" t="s">
        <v>68</v>
      </c>
      <c r="C10629" s="5" t="s">
        <v>56</v>
      </c>
      <c r="D10629" s="5" t="s">
        <v>27</v>
      </c>
      <c r="E10629" s="5" t="s">
        <v>7</v>
      </c>
      <c r="F10629" s="6">
        <v>44378</v>
      </c>
      <c r="G10629" s="6" t="str">
        <f>TEXT(datatable[[#This Row],[дата]],"ММ")</f>
        <v>07</v>
      </c>
      <c r="H10629" s="8">
        <v>5.0985000000000005</v>
      </c>
      <c r="I10629" s="8">
        <v>2.4075000000000002</v>
      </c>
      <c r="J10629" s="8">
        <f>datatable[[#This Row],[продажи_]]-datatable[[#This Row],[себестоимость_]]</f>
        <v>2.6910000000000003</v>
      </c>
      <c r="L10629"/>
    </row>
    <row r="10630" spans="2:12" x14ac:dyDescent="0.4">
      <c r="B10630" s="5" t="s">
        <v>68</v>
      </c>
      <c r="C10630" s="5" t="s">
        <v>56</v>
      </c>
      <c r="D10630" s="5" t="s">
        <v>27</v>
      </c>
      <c r="E10630" s="5" t="s">
        <v>7</v>
      </c>
      <c r="F10630" s="6">
        <v>44409</v>
      </c>
      <c r="G10630" s="6" t="str">
        <f>TEXT(datatable[[#This Row],[дата]],"ММ")</f>
        <v>08</v>
      </c>
      <c r="H10630" s="8">
        <v>4.0920000000000005</v>
      </c>
      <c r="I10630" s="8">
        <v>2.06</v>
      </c>
      <c r="J10630" s="8">
        <f>datatable[[#This Row],[продажи_]]-datatable[[#This Row],[себестоимость_]]</f>
        <v>2.0320000000000005</v>
      </c>
      <c r="L10630"/>
    </row>
    <row r="10631" spans="2:12" x14ac:dyDescent="0.4">
      <c r="B10631" s="5" t="s">
        <v>68</v>
      </c>
      <c r="C10631" s="5" t="s">
        <v>56</v>
      </c>
      <c r="D10631" s="5" t="s">
        <v>27</v>
      </c>
      <c r="E10631" s="5" t="s">
        <v>7</v>
      </c>
      <c r="F10631" s="6">
        <v>44440</v>
      </c>
      <c r="G10631" s="6" t="str">
        <f>TEXT(datatable[[#This Row],[дата]],"ММ")</f>
        <v>09</v>
      </c>
      <c r="H10631" s="8">
        <v>5.742</v>
      </c>
      <c r="I10631" s="8">
        <v>2.6324999999999998</v>
      </c>
      <c r="J10631" s="8">
        <f>datatable[[#This Row],[продажи_]]-datatable[[#This Row],[себестоимость_]]</f>
        <v>3.1095000000000002</v>
      </c>
      <c r="L10631"/>
    </row>
    <row r="10632" spans="2:12" x14ac:dyDescent="0.4">
      <c r="B10632" s="5" t="s">
        <v>68</v>
      </c>
      <c r="C10632" s="5" t="s">
        <v>56</v>
      </c>
      <c r="D10632" s="5" t="s">
        <v>27</v>
      </c>
      <c r="E10632" s="5" t="s">
        <v>7</v>
      </c>
      <c r="F10632" s="6">
        <v>44470</v>
      </c>
      <c r="G10632" s="6" t="str">
        <f>TEXT(datatable[[#This Row],[дата]],"ММ")</f>
        <v>10</v>
      </c>
      <c r="H10632" s="8">
        <v>7.59</v>
      </c>
      <c r="I10632" s="8">
        <v>2.7</v>
      </c>
      <c r="J10632" s="8">
        <f>datatable[[#This Row],[продажи_]]-datatable[[#This Row],[себестоимость_]]</f>
        <v>4.8899999999999997</v>
      </c>
      <c r="L10632"/>
    </row>
    <row r="10633" spans="2:12" x14ac:dyDescent="0.4">
      <c r="B10633" s="5" t="s">
        <v>68</v>
      </c>
      <c r="C10633" s="5" t="s">
        <v>56</v>
      </c>
      <c r="D10633" s="5" t="s">
        <v>27</v>
      </c>
      <c r="E10633" s="5" t="s">
        <v>7</v>
      </c>
      <c r="F10633" s="6">
        <v>44501</v>
      </c>
      <c r="G10633" s="6" t="str">
        <f>TEXT(datatable[[#This Row],[дата]],"ММ")</f>
        <v>11</v>
      </c>
      <c r="H10633" s="8">
        <v>7.6560000000000006</v>
      </c>
      <c r="I10633" s="8">
        <v>3.6</v>
      </c>
      <c r="J10633" s="8">
        <f>datatable[[#This Row],[продажи_]]-datatable[[#This Row],[себестоимость_]]</f>
        <v>4.0560000000000009</v>
      </c>
      <c r="L10633"/>
    </row>
    <row r="10634" spans="2:12" x14ac:dyDescent="0.4">
      <c r="B10634" s="5" t="s">
        <v>68</v>
      </c>
      <c r="C10634" s="5" t="s">
        <v>56</v>
      </c>
      <c r="D10634" s="5" t="s">
        <v>27</v>
      </c>
      <c r="E10634" s="5" t="s">
        <v>7</v>
      </c>
      <c r="F10634" s="6">
        <v>44531</v>
      </c>
      <c r="G10634" s="6" t="str">
        <f>TEXT(datatable[[#This Row],[дата]],"ММ")</f>
        <v>12</v>
      </c>
      <c r="H10634" s="8">
        <v>7.1610000000000005</v>
      </c>
      <c r="I10634" s="8">
        <v>3.5350000000000001</v>
      </c>
      <c r="J10634" s="8">
        <f>datatable[[#This Row],[продажи_]]-datatable[[#This Row],[себестоимость_]]</f>
        <v>3.6260000000000003</v>
      </c>
      <c r="L10634"/>
    </row>
    <row r="10635" spans="2:12" x14ac:dyDescent="0.4">
      <c r="B10635" s="5" t="s">
        <v>68</v>
      </c>
      <c r="C10635" s="5" t="s">
        <v>56</v>
      </c>
      <c r="D10635" s="5" t="s">
        <v>27</v>
      </c>
      <c r="E10635" s="5" t="s">
        <v>7</v>
      </c>
      <c r="F10635" s="6">
        <v>44197</v>
      </c>
      <c r="G10635" s="6" t="str">
        <f>TEXT(datatable[[#This Row],[дата]],"ММ")</f>
        <v>01</v>
      </c>
      <c r="H10635" s="8">
        <v>4.2745000000000006</v>
      </c>
      <c r="I10635" s="8">
        <v>1.2420000000000002</v>
      </c>
      <c r="J10635" s="8">
        <f>datatable[[#This Row],[продажи_]]-datatable[[#This Row],[себестоимость_]]</f>
        <v>3.0325000000000006</v>
      </c>
      <c r="L10635"/>
    </row>
    <row r="10636" spans="2:12" x14ac:dyDescent="0.4">
      <c r="B10636" s="5" t="s">
        <v>68</v>
      </c>
      <c r="C10636" s="5" t="s">
        <v>56</v>
      </c>
      <c r="D10636" s="5" t="s">
        <v>27</v>
      </c>
      <c r="E10636" s="5" t="s">
        <v>7</v>
      </c>
      <c r="F10636" s="6">
        <v>44228</v>
      </c>
      <c r="G10636" s="6" t="str">
        <f>TEXT(datatable[[#This Row],[дата]],"ММ")</f>
        <v>02</v>
      </c>
      <c r="H10636" s="8">
        <v>4.4778500000000001</v>
      </c>
      <c r="I10636" s="8">
        <v>1.9305000000000003</v>
      </c>
      <c r="J10636" s="8">
        <f>datatable[[#This Row],[продажи_]]-datatable[[#This Row],[себестоимость_]]</f>
        <v>2.5473499999999998</v>
      </c>
      <c r="L10636"/>
    </row>
    <row r="10637" spans="2:12" x14ac:dyDescent="0.4">
      <c r="B10637" s="5" t="s">
        <v>68</v>
      </c>
      <c r="C10637" s="5" t="s">
        <v>56</v>
      </c>
      <c r="D10637" s="5" t="s">
        <v>27</v>
      </c>
      <c r="E10637" s="5" t="s">
        <v>7</v>
      </c>
      <c r="F10637" s="6">
        <v>44256</v>
      </c>
      <c r="G10637" s="6" t="str">
        <f>TEXT(datatable[[#This Row],[дата]],"ММ")</f>
        <v>03</v>
      </c>
      <c r="H10637" s="8">
        <v>5.9843000000000011</v>
      </c>
      <c r="I10637" s="8">
        <v>2.1734999999999998</v>
      </c>
      <c r="J10637" s="8">
        <f>datatable[[#This Row],[продажи_]]-datatable[[#This Row],[себестоимость_]]</f>
        <v>3.8108000000000013</v>
      </c>
      <c r="L10637"/>
    </row>
    <row r="10638" spans="2:12" x14ac:dyDescent="0.4">
      <c r="B10638" s="5" t="s">
        <v>68</v>
      </c>
      <c r="C10638" s="5" t="s">
        <v>56</v>
      </c>
      <c r="D10638" s="5" t="s">
        <v>27</v>
      </c>
      <c r="E10638" s="5" t="s">
        <v>7</v>
      </c>
      <c r="F10638" s="6">
        <v>44287</v>
      </c>
      <c r="G10638" s="6" t="str">
        <f>TEXT(datatable[[#This Row],[дата]],"ММ")</f>
        <v>04</v>
      </c>
      <c r="H10638" s="8">
        <v>6.1088000000000005</v>
      </c>
      <c r="I10638" s="8">
        <v>1.9440000000000002</v>
      </c>
      <c r="J10638" s="8">
        <f>datatable[[#This Row],[продажи_]]-datatable[[#This Row],[себестоимость_]]</f>
        <v>4.1648000000000005</v>
      </c>
      <c r="L10638"/>
    </row>
    <row r="10639" spans="2:12" x14ac:dyDescent="0.4">
      <c r="B10639" s="5" t="s">
        <v>68</v>
      </c>
      <c r="C10639" s="5" t="s">
        <v>56</v>
      </c>
      <c r="D10639" s="5" t="s">
        <v>27</v>
      </c>
      <c r="E10639" s="5" t="s">
        <v>7</v>
      </c>
      <c r="F10639" s="6">
        <v>44317</v>
      </c>
      <c r="G10639" s="6" t="str">
        <f>TEXT(datatable[[#This Row],[дата]],"ММ")</f>
        <v>05</v>
      </c>
      <c r="H10639" s="8">
        <v>5.229000000000001</v>
      </c>
      <c r="I10639" s="8">
        <v>1.7577000000000003</v>
      </c>
      <c r="J10639" s="8">
        <f>datatable[[#This Row],[продажи_]]-datatable[[#This Row],[себестоимость_]]</f>
        <v>3.4713000000000007</v>
      </c>
      <c r="L10639"/>
    </row>
    <row r="10640" spans="2:12" x14ac:dyDescent="0.4">
      <c r="B10640" s="5" t="s">
        <v>68</v>
      </c>
      <c r="C10640" s="5" t="s">
        <v>56</v>
      </c>
      <c r="D10640" s="5" t="s">
        <v>27</v>
      </c>
      <c r="E10640" s="5" t="s">
        <v>7</v>
      </c>
      <c r="F10640" s="6">
        <v>44348</v>
      </c>
      <c r="G10640" s="6" t="str">
        <f>TEXT(datatable[[#This Row],[дата]],"ММ")</f>
        <v>06</v>
      </c>
      <c r="H10640" s="8">
        <v>4.4819999999999993</v>
      </c>
      <c r="I10640" s="8">
        <v>1.3486500000000001</v>
      </c>
      <c r="J10640" s="8">
        <f>datatable[[#This Row],[продажи_]]-datatable[[#This Row],[себестоимость_]]</f>
        <v>3.1333499999999992</v>
      </c>
      <c r="L10640"/>
    </row>
    <row r="10641" spans="2:12" x14ac:dyDescent="0.4">
      <c r="B10641" s="5" t="s">
        <v>68</v>
      </c>
      <c r="C10641" s="5" t="s">
        <v>56</v>
      </c>
      <c r="D10641" s="5" t="s">
        <v>27</v>
      </c>
      <c r="E10641" s="5" t="s">
        <v>7</v>
      </c>
      <c r="F10641" s="6">
        <v>44378</v>
      </c>
      <c r="G10641" s="6" t="str">
        <f>TEXT(datatable[[#This Row],[дата]],"ММ")</f>
        <v>07</v>
      </c>
      <c r="H10641" s="8">
        <v>3.5108999999999995</v>
      </c>
      <c r="I10641" s="8">
        <v>1.3000500000000001</v>
      </c>
      <c r="J10641" s="8">
        <f>datatable[[#This Row],[продажи_]]-datatable[[#This Row],[себестоимость_]]</f>
        <v>2.2108499999999993</v>
      </c>
      <c r="L10641"/>
    </row>
    <row r="10642" spans="2:12" x14ac:dyDescent="0.4">
      <c r="B10642" s="5" t="s">
        <v>68</v>
      </c>
      <c r="C10642" s="5" t="s">
        <v>56</v>
      </c>
      <c r="D10642" s="5" t="s">
        <v>27</v>
      </c>
      <c r="E10642" s="5" t="s">
        <v>7</v>
      </c>
      <c r="F10642" s="6">
        <v>44409</v>
      </c>
      <c r="G10642" s="6" t="str">
        <f>TEXT(datatable[[#This Row],[дата]],"ММ")</f>
        <v>08</v>
      </c>
      <c r="H10642" s="8">
        <v>3.984</v>
      </c>
      <c r="I10642" s="8">
        <v>0.92880000000000007</v>
      </c>
      <c r="J10642" s="8">
        <f>datatable[[#This Row],[продажи_]]-datatable[[#This Row],[себестоимость_]]</f>
        <v>3.0552000000000001</v>
      </c>
      <c r="L10642"/>
    </row>
    <row r="10643" spans="2:12" x14ac:dyDescent="0.4">
      <c r="B10643" s="5" t="s">
        <v>68</v>
      </c>
      <c r="C10643" s="5" t="s">
        <v>56</v>
      </c>
      <c r="D10643" s="5" t="s">
        <v>27</v>
      </c>
      <c r="E10643" s="5" t="s">
        <v>7</v>
      </c>
      <c r="F10643" s="6">
        <v>44440</v>
      </c>
      <c r="G10643" s="6" t="str">
        <f>TEXT(datatable[[#This Row],[дата]],"ММ")</f>
        <v>09</v>
      </c>
      <c r="H10643" s="8">
        <v>3.5855999999999999</v>
      </c>
      <c r="I10643" s="8">
        <v>1.0449000000000002</v>
      </c>
      <c r="J10643" s="8">
        <f>datatable[[#This Row],[продажи_]]-datatable[[#This Row],[себестоимость_]]</f>
        <v>2.5406999999999997</v>
      </c>
      <c r="L10643"/>
    </row>
    <row r="10644" spans="2:12" x14ac:dyDescent="0.4">
      <c r="B10644" s="5" t="s">
        <v>68</v>
      </c>
      <c r="C10644" s="5" t="s">
        <v>56</v>
      </c>
      <c r="D10644" s="5" t="s">
        <v>27</v>
      </c>
      <c r="E10644" s="5" t="s">
        <v>7</v>
      </c>
      <c r="F10644" s="6">
        <v>44470</v>
      </c>
      <c r="G10644" s="6" t="str">
        <f>TEXT(datatable[[#This Row],[дата]],"ММ")</f>
        <v>10</v>
      </c>
      <c r="H10644" s="8">
        <v>5.2788000000000004</v>
      </c>
      <c r="I10644" s="8">
        <v>1.4094</v>
      </c>
      <c r="J10644" s="8">
        <f>datatable[[#This Row],[продажи_]]-datatable[[#This Row],[себестоимость_]]</f>
        <v>3.8694000000000006</v>
      </c>
      <c r="L10644"/>
    </row>
    <row r="10645" spans="2:12" x14ac:dyDescent="0.4">
      <c r="B10645" s="5" t="s">
        <v>68</v>
      </c>
      <c r="C10645" s="5" t="s">
        <v>56</v>
      </c>
      <c r="D10645" s="5" t="s">
        <v>27</v>
      </c>
      <c r="E10645" s="5" t="s">
        <v>7</v>
      </c>
      <c r="F10645" s="6">
        <v>44501</v>
      </c>
      <c r="G10645" s="6" t="str">
        <f>TEXT(datatable[[#This Row],[дата]],"ММ")</f>
        <v>11</v>
      </c>
      <c r="H10645" s="8">
        <v>6.9720000000000013</v>
      </c>
      <c r="I10645" s="8">
        <v>1.7712000000000001</v>
      </c>
      <c r="J10645" s="8">
        <f>datatable[[#This Row],[продажи_]]-datatable[[#This Row],[себестоимость_]]</f>
        <v>5.200800000000001</v>
      </c>
      <c r="L10645"/>
    </row>
    <row r="10646" spans="2:12" x14ac:dyDescent="0.4">
      <c r="B10646" s="5" t="s">
        <v>68</v>
      </c>
      <c r="C10646" s="5" t="s">
        <v>56</v>
      </c>
      <c r="D10646" s="5" t="s">
        <v>27</v>
      </c>
      <c r="E10646" s="5" t="s">
        <v>7</v>
      </c>
      <c r="F10646" s="6">
        <v>44531</v>
      </c>
      <c r="G10646" s="6" t="str">
        <f>TEXT(datatable[[#This Row],[дата]],"ММ")</f>
        <v>12</v>
      </c>
      <c r="H10646" s="8">
        <v>5.1128000000000009</v>
      </c>
      <c r="I10646" s="8">
        <v>2.2302</v>
      </c>
      <c r="J10646" s="8">
        <f>datatable[[#This Row],[продажи_]]-datatable[[#This Row],[себестоимость_]]</f>
        <v>2.8826000000000009</v>
      </c>
      <c r="L10646"/>
    </row>
    <row r="10647" spans="2:12" x14ac:dyDescent="0.4">
      <c r="B10647" s="5" t="s">
        <v>68</v>
      </c>
      <c r="C10647" s="5" t="s">
        <v>56</v>
      </c>
      <c r="D10647" s="5" t="s">
        <v>27</v>
      </c>
      <c r="E10647" s="5" t="s">
        <v>7</v>
      </c>
      <c r="F10647" s="6">
        <v>44197</v>
      </c>
      <c r="G10647" s="6" t="str">
        <f>TEXT(datatable[[#This Row],[дата]],"ММ")</f>
        <v>01</v>
      </c>
      <c r="H10647" s="8">
        <v>1.581</v>
      </c>
      <c r="I10647" s="8">
        <v>0.63700000000000012</v>
      </c>
      <c r="J10647" s="8">
        <f>datatable[[#This Row],[продажи_]]-datatable[[#This Row],[себестоимость_]]</f>
        <v>0.94399999999999984</v>
      </c>
      <c r="L10647"/>
    </row>
    <row r="10648" spans="2:12" x14ac:dyDescent="0.4">
      <c r="B10648" s="5" t="s">
        <v>68</v>
      </c>
      <c r="C10648" s="5" t="s">
        <v>56</v>
      </c>
      <c r="D10648" s="5" t="s">
        <v>27</v>
      </c>
      <c r="E10648" s="5" t="s">
        <v>7</v>
      </c>
      <c r="F10648" s="6">
        <v>44228</v>
      </c>
      <c r="G10648" s="6" t="str">
        <f>TEXT(datatable[[#This Row],[дата]],"ММ")</f>
        <v>02</v>
      </c>
      <c r="H10648" s="8">
        <v>2.5635999999999997</v>
      </c>
      <c r="I10648" s="8">
        <v>0.88270000000000004</v>
      </c>
      <c r="J10648" s="8">
        <f>datatable[[#This Row],[продажи_]]-datatable[[#This Row],[себестоимость_]]</f>
        <v>1.6808999999999996</v>
      </c>
      <c r="L10648"/>
    </row>
    <row r="10649" spans="2:12" x14ac:dyDescent="0.4">
      <c r="B10649" s="5" t="s">
        <v>68</v>
      </c>
      <c r="C10649" s="5" t="s">
        <v>56</v>
      </c>
      <c r="D10649" s="5" t="s">
        <v>27</v>
      </c>
      <c r="E10649" s="5" t="s">
        <v>7</v>
      </c>
      <c r="F10649" s="6">
        <v>44256</v>
      </c>
      <c r="G10649" s="6" t="str">
        <f>TEXT(datatable[[#This Row],[дата]],"ММ")</f>
        <v>03</v>
      </c>
      <c r="H10649" s="8">
        <v>2.3323999999999998</v>
      </c>
      <c r="I10649" s="8">
        <v>1.1073999999999999</v>
      </c>
      <c r="J10649" s="8">
        <f>datatable[[#This Row],[продажи_]]-datatable[[#This Row],[себестоимость_]]</f>
        <v>1.2249999999999999</v>
      </c>
      <c r="L10649"/>
    </row>
    <row r="10650" spans="2:12" x14ac:dyDescent="0.4">
      <c r="B10650" s="5" t="s">
        <v>68</v>
      </c>
      <c r="C10650" s="5" t="s">
        <v>56</v>
      </c>
      <c r="D10650" s="5" t="s">
        <v>27</v>
      </c>
      <c r="E10650" s="5" t="s">
        <v>7</v>
      </c>
      <c r="F10650" s="6">
        <v>44287</v>
      </c>
      <c r="G10650" s="6" t="str">
        <f>TEXT(datatable[[#This Row],[дата]],"ММ")</f>
        <v>04</v>
      </c>
      <c r="H10650" s="8">
        <v>2.5024000000000002</v>
      </c>
      <c r="I10650" s="8">
        <v>0.92960000000000009</v>
      </c>
      <c r="J10650" s="8">
        <f>datatable[[#This Row],[продажи_]]-datatable[[#This Row],[себестоимость_]]</f>
        <v>1.5728</v>
      </c>
      <c r="L10650"/>
    </row>
    <row r="10651" spans="2:12" x14ac:dyDescent="0.4">
      <c r="B10651" s="5" t="s">
        <v>68</v>
      </c>
      <c r="C10651" s="5" t="s">
        <v>56</v>
      </c>
      <c r="D10651" s="5" t="s">
        <v>27</v>
      </c>
      <c r="E10651" s="5" t="s">
        <v>7</v>
      </c>
      <c r="F10651" s="6">
        <v>44317</v>
      </c>
      <c r="G10651" s="6" t="str">
        <f>TEXT(datatable[[#This Row],[дата]],"ММ")</f>
        <v>05</v>
      </c>
      <c r="H10651" s="8">
        <v>2.7845999999999997</v>
      </c>
      <c r="I10651" s="8">
        <v>1.1563999999999999</v>
      </c>
      <c r="J10651" s="8">
        <f>datatable[[#This Row],[продажи_]]-datatable[[#This Row],[себестоимость_]]</f>
        <v>1.6281999999999999</v>
      </c>
      <c r="L10651"/>
    </row>
    <row r="10652" spans="2:12" x14ac:dyDescent="0.4">
      <c r="B10652" s="5" t="s">
        <v>68</v>
      </c>
      <c r="C10652" s="5" t="s">
        <v>56</v>
      </c>
      <c r="D10652" s="5" t="s">
        <v>27</v>
      </c>
      <c r="E10652" s="5" t="s">
        <v>7</v>
      </c>
      <c r="F10652" s="6">
        <v>44348</v>
      </c>
      <c r="G10652" s="6" t="str">
        <f>TEXT(datatable[[#This Row],[дата]],"ММ")</f>
        <v>06</v>
      </c>
      <c r="H10652" s="8">
        <v>1.6218000000000001</v>
      </c>
      <c r="I10652" s="8">
        <v>0.71819999999999995</v>
      </c>
      <c r="J10652" s="8">
        <f>datatable[[#This Row],[продажи_]]-datatable[[#This Row],[себестоимость_]]</f>
        <v>0.90360000000000018</v>
      </c>
      <c r="L10652"/>
    </row>
    <row r="10653" spans="2:12" x14ac:dyDescent="0.4">
      <c r="B10653" s="5" t="s">
        <v>68</v>
      </c>
      <c r="C10653" s="5" t="s">
        <v>56</v>
      </c>
      <c r="D10653" s="5" t="s">
        <v>27</v>
      </c>
      <c r="E10653" s="5" t="s">
        <v>7</v>
      </c>
      <c r="F10653" s="6">
        <v>44378</v>
      </c>
      <c r="G10653" s="6" t="str">
        <f>TEXT(datatable[[#This Row],[дата]],"ММ")</f>
        <v>07</v>
      </c>
      <c r="H10653" s="8">
        <v>1.6830000000000003</v>
      </c>
      <c r="I10653" s="8">
        <v>0.63629999999999998</v>
      </c>
      <c r="J10653" s="8">
        <f>datatable[[#This Row],[продажи_]]-datatable[[#This Row],[себестоимость_]]</f>
        <v>1.0467000000000004</v>
      </c>
      <c r="L10653"/>
    </row>
    <row r="10654" spans="2:12" x14ac:dyDescent="0.4">
      <c r="B10654" s="5" t="s">
        <v>68</v>
      </c>
      <c r="C10654" s="5" t="s">
        <v>56</v>
      </c>
      <c r="D10654" s="5" t="s">
        <v>27</v>
      </c>
      <c r="E10654" s="5" t="s">
        <v>7</v>
      </c>
      <c r="F10654" s="6">
        <v>44409</v>
      </c>
      <c r="G10654" s="6" t="str">
        <f>TEXT(datatable[[#This Row],[дата]],"ММ")</f>
        <v>08</v>
      </c>
      <c r="H10654" s="8">
        <v>1.3464</v>
      </c>
      <c r="I10654" s="8">
        <v>0.4592</v>
      </c>
      <c r="J10654" s="8">
        <f>datatable[[#This Row],[продажи_]]-datatable[[#This Row],[себестоимость_]]</f>
        <v>0.88719999999999999</v>
      </c>
      <c r="L10654"/>
    </row>
    <row r="10655" spans="2:12" x14ac:dyDescent="0.4">
      <c r="B10655" s="5" t="s">
        <v>68</v>
      </c>
      <c r="C10655" s="5" t="s">
        <v>56</v>
      </c>
      <c r="D10655" s="5" t="s">
        <v>27</v>
      </c>
      <c r="E10655" s="5" t="s">
        <v>7</v>
      </c>
      <c r="F10655" s="6">
        <v>44440</v>
      </c>
      <c r="G10655" s="6" t="str">
        <f>TEXT(datatable[[#This Row],[дата]],"ММ")</f>
        <v>09</v>
      </c>
      <c r="H10655" s="8">
        <v>1.5606</v>
      </c>
      <c r="I10655" s="8">
        <v>0.54810000000000003</v>
      </c>
      <c r="J10655" s="8">
        <f>datatable[[#This Row],[продажи_]]-datatable[[#This Row],[себестоимость_]]</f>
        <v>1.0125</v>
      </c>
      <c r="L10655"/>
    </row>
    <row r="10656" spans="2:12" x14ac:dyDescent="0.4">
      <c r="B10656" s="5" t="s">
        <v>68</v>
      </c>
      <c r="C10656" s="5" t="s">
        <v>56</v>
      </c>
      <c r="D10656" s="5" t="s">
        <v>27</v>
      </c>
      <c r="E10656" s="5" t="s">
        <v>7</v>
      </c>
      <c r="F10656" s="6">
        <v>44470</v>
      </c>
      <c r="G10656" s="6" t="str">
        <f>TEXT(datatable[[#This Row],[дата]],"ММ")</f>
        <v>10</v>
      </c>
      <c r="H10656" s="8">
        <v>2.448</v>
      </c>
      <c r="I10656" s="8">
        <v>0.6804</v>
      </c>
      <c r="J10656" s="8">
        <f>datatable[[#This Row],[продажи_]]-datatable[[#This Row],[себестоимость_]]</f>
        <v>1.7675999999999998</v>
      </c>
      <c r="L10656"/>
    </row>
    <row r="10657" spans="2:12" x14ac:dyDescent="0.4">
      <c r="B10657" s="5" t="s">
        <v>68</v>
      </c>
      <c r="C10657" s="5" t="s">
        <v>56</v>
      </c>
      <c r="D10657" s="5" t="s">
        <v>27</v>
      </c>
      <c r="E10657" s="5" t="s">
        <v>7</v>
      </c>
      <c r="F10657" s="6">
        <v>44501</v>
      </c>
      <c r="G10657" s="6" t="str">
        <f>TEXT(datatable[[#This Row],[дата]],"ММ")</f>
        <v>11</v>
      </c>
      <c r="H10657" s="8">
        <v>2.1760000000000002</v>
      </c>
      <c r="I10657" s="8">
        <v>0.96320000000000006</v>
      </c>
      <c r="J10657" s="8">
        <f>datatable[[#This Row],[продажи_]]-datatable[[#This Row],[себестоимость_]]</f>
        <v>1.2128000000000001</v>
      </c>
      <c r="L10657"/>
    </row>
    <row r="10658" spans="2:12" x14ac:dyDescent="0.4">
      <c r="B10658" s="5" t="s">
        <v>68</v>
      </c>
      <c r="C10658" s="5" t="s">
        <v>56</v>
      </c>
      <c r="D10658" s="5" t="s">
        <v>27</v>
      </c>
      <c r="E10658" s="5" t="s">
        <v>7</v>
      </c>
      <c r="F10658" s="6">
        <v>44531</v>
      </c>
      <c r="G10658" s="6" t="str">
        <f>TEXT(datatable[[#This Row],[дата]],"ММ")</f>
        <v>12</v>
      </c>
      <c r="H10658" s="8">
        <v>2.4037999999999999</v>
      </c>
      <c r="I10658" s="8">
        <v>1.1172</v>
      </c>
      <c r="J10658" s="8">
        <f>datatable[[#This Row],[продажи_]]-datatable[[#This Row],[себестоимость_]]</f>
        <v>1.2866</v>
      </c>
      <c r="L10658"/>
    </row>
    <row r="10659" spans="2:12" x14ac:dyDescent="0.4">
      <c r="B10659" s="5" t="s">
        <v>68</v>
      </c>
      <c r="C10659" s="5" t="s">
        <v>56</v>
      </c>
      <c r="D10659" s="5" t="s">
        <v>28</v>
      </c>
      <c r="E10659" s="5" t="s">
        <v>60</v>
      </c>
      <c r="F10659" s="6">
        <v>44197</v>
      </c>
      <c r="G10659" s="6" t="str">
        <f>TEXT(datatable[[#This Row],[дата]],"ММ")</f>
        <v>01</v>
      </c>
      <c r="H10659" s="8">
        <v>51.27300000000001</v>
      </c>
      <c r="I10659" s="8">
        <v>28.841999999999999</v>
      </c>
      <c r="J10659" s="8">
        <f>datatable[[#This Row],[продажи_]]-datatable[[#This Row],[себестоимость_]]</f>
        <v>22.431000000000012</v>
      </c>
      <c r="L10659"/>
    </row>
    <row r="10660" spans="2:12" x14ac:dyDescent="0.4">
      <c r="B10660" s="5" t="s">
        <v>68</v>
      </c>
      <c r="C10660" s="5" t="s">
        <v>56</v>
      </c>
      <c r="D10660" s="5" t="s">
        <v>28</v>
      </c>
      <c r="E10660" s="5" t="s">
        <v>60</v>
      </c>
      <c r="F10660" s="6">
        <v>44228</v>
      </c>
      <c r="G10660" s="6" t="str">
        <f>TEXT(datatable[[#This Row],[дата]],"ММ")</f>
        <v>02</v>
      </c>
      <c r="H10660" s="8">
        <v>78.1755</v>
      </c>
      <c r="I10660" s="8">
        <v>29.272100000000002</v>
      </c>
      <c r="J10660" s="8">
        <f>datatable[[#This Row],[продажи_]]-datatable[[#This Row],[себестоимость_]]</f>
        <v>48.903399999999998</v>
      </c>
      <c r="L10660"/>
    </row>
    <row r="10661" spans="2:12" x14ac:dyDescent="0.4">
      <c r="B10661" s="5" t="s">
        <v>68</v>
      </c>
      <c r="C10661" s="5" t="s">
        <v>56</v>
      </c>
      <c r="D10661" s="5" t="s">
        <v>28</v>
      </c>
      <c r="E10661" s="5" t="s">
        <v>60</v>
      </c>
      <c r="F10661" s="6">
        <v>44256</v>
      </c>
      <c r="G10661" s="6" t="str">
        <f>TEXT(datatable[[#This Row],[дата]],"ММ")</f>
        <v>03</v>
      </c>
      <c r="H10661" s="8">
        <v>98.368200000000016</v>
      </c>
      <c r="I10661" s="8">
        <v>35.065800000000003</v>
      </c>
      <c r="J10661" s="8">
        <f>datatable[[#This Row],[продажи_]]-datatable[[#This Row],[себестоимость_]]</f>
        <v>63.302400000000013</v>
      </c>
      <c r="L10661"/>
    </row>
    <row r="10662" spans="2:12" x14ac:dyDescent="0.4">
      <c r="B10662" s="5" t="s">
        <v>68</v>
      </c>
      <c r="C10662" s="5" t="s">
        <v>56</v>
      </c>
      <c r="D10662" s="5" t="s">
        <v>28</v>
      </c>
      <c r="E10662" s="5" t="s">
        <v>60</v>
      </c>
      <c r="F10662" s="6">
        <v>44287</v>
      </c>
      <c r="G10662" s="6" t="str">
        <f>TEXT(datatable[[#This Row],[дата]],"ММ")</f>
        <v>04</v>
      </c>
      <c r="H10662" s="8">
        <v>99.254400000000004</v>
      </c>
      <c r="I10662" s="8">
        <v>38.456000000000003</v>
      </c>
      <c r="J10662" s="8">
        <f>datatable[[#This Row],[продажи_]]-datatable[[#This Row],[себестоимость_]]</f>
        <v>60.798400000000001</v>
      </c>
      <c r="L10662"/>
    </row>
    <row r="10663" spans="2:12" x14ac:dyDescent="0.4">
      <c r="B10663" s="5" t="s">
        <v>68</v>
      </c>
      <c r="C10663" s="5" t="s">
        <v>56</v>
      </c>
      <c r="D10663" s="5" t="s">
        <v>28</v>
      </c>
      <c r="E10663" s="5" t="s">
        <v>60</v>
      </c>
      <c r="F10663" s="6">
        <v>44317</v>
      </c>
      <c r="G10663" s="6" t="str">
        <f>TEXT(datatable[[#This Row],[дата]],"ММ")</f>
        <v>05</v>
      </c>
      <c r="H10663" s="8">
        <v>91.278600000000012</v>
      </c>
      <c r="I10663" s="8">
        <v>32.940600000000003</v>
      </c>
      <c r="J10663" s="8">
        <f>datatable[[#This Row],[продажи_]]-datatable[[#This Row],[себестоимость_]]</f>
        <v>58.338000000000008</v>
      </c>
      <c r="L10663"/>
    </row>
    <row r="10664" spans="2:12" x14ac:dyDescent="0.4">
      <c r="B10664" s="5" t="s">
        <v>68</v>
      </c>
      <c r="C10664" s="5" t="s">
        <v>56</v>
      </c>
      <c r="D10664" s="5" t="s">
        <v>28</v>
      </c>
      <c r="E10664" s="5" t="s">
        <v>60</v>
      </c>
      <c r="F10664" s="6">
        <v>44348</v>
      </c>
      <c r="G10664" s="6" t="str">
        <f>TEXT(datatable[[#This Row],[дата]],"ММ")</f>
        <v>06</v>
      </c>
      <c r="H10664" s="8">
        <v>52.412399999999998</v>
      </c>
      <c r="I10664" s="8">
        <v>18.899099999999997</v>
      </c>
      <c r="J10664" s="8">
        <f>datatable[[#This Row],[продажи_]]-datatable[[#This Row],[себестоимость_]]</f>
        <v>33.513300000000001</v>
      </c>
      <c r="L10664"/>
    </row>
    <row r="10665" spans="2:12" x14ac:dyDescent="0.4">
      <c r="B10665" s="5" t="s">
        <v>68</v>
      </c>
      <c r="C10665" s="5" t="s">
        <v>56</v>
      </c>
      <c r="D10665" s="5" t="s">
        <v>28</v>
      </c>
      <c r="E10665" s="5" t="s">
        <v>60</v>
      </c>
      <c r="F10665" s="6">
        <v>44378</v>
      </c>
      <c r="G10665" s="6" t="str">
        <f>TEXT(datatable[[#This Row],[дата]],"ММ")</f>
        <v>07</v>
      </c>
      <c r="H10665" s="8">
        <v>50.703299999999999</v>
      </c>
      <c r="I10665" s="8">
        <v>21.859199999999998</v>
      </c>
      <c r="J10665" s="8">
        <f>datatable[[#This Row],[продажи_]]-datatable[[#This Row],[себестоимость_]]</f>
        <v>28.844100000000001</v>
      </c>
      <c r="L10665"/>
    </row>
    <row r="10666" spans="2:12" x14ac:dyDescent="0.4">
      <c r="B10666" s="5" t="s">
        <v>68</v>
      </c>
      <c r="C10666" s="5" t="s">
        <v>56</v>
      </c>
      <c r="D10666" s="5" t="s">
        <v>28</v>
      </c>
      <c r="E10666" s="5" t="s">
        <v>60</v>
      </c>
      <c r="F10666" s="6">
        <v>44409</v>
      </c>
      <c r="G10666" s="6" t="str">
        <f>TEXT(datatable[[#This Row],[дата]],"ММ")</f>
        <v>08</v>
      </c>
      <c r="H10666" s="8">
        <v>58.235999999999997</v>
      </c>
      <c r="I10666" s="8">
        <v>16.192000000000004</v>
      </c>
      <c r="J10666" s="8">
        <f>datatable[[#This Row],[продажи_]]-datatable[[#This Row],[себестоимость_]]</f>
        <v>42.043999999999997</v>
      </c>
      <c r="L10666"/>
    </row>
    <row r="10667" spans="2:12" x14ac:dyDescent="0.4">
      <c r="B10667" s="5" t="s">
        <v>68</v>
      </c>
      <c r="C10667" s="5" t="s">
        <v>56</v>
      </c>
      <c r="D10667" s="5" t="s">
        <v>28</v>
      </c>
      <c r="E10667" s="5" t="s">
        <v>60</v>
      </c>
      <c r="F10667" s="6">
        <v>44440</v>
      </c>
      <c r="G10667" s="6" t="str">
        <f>TEXT(datatable[[#This Row],[дата]],"ММ")</f>
        <v>09</v>
      </c>
      <c r="H10667" s="8">
        <v>54.691199999999995</v>
      </c>
      <c r="I10667" s="8">
        <v>21.859199999999998</v>
      </c>
      <c r="J10667" s="8">
        <f>datatable[[#This Row],[продажи_]]-datatable[[#This Row],[себестоимость_]]</f>
        <v>32.831999999999994</v>
      </c>
      <c r="L10667"/>
    </row>
    <row r="10668" spans="2:12" x14ac:dyDescent="0.4">
      <c r="B10668" s="5" t="s">
        <v>68</v>
      </c>
      <c r="C10668" s="5" t="s">
        <v>56</v>
      </c>
      <c r="D10668" s="5" t="s">
        <v>28</v>
      </c>
      <c r="E10668" s="5" t="s">
        <v>60</v>
      </c>
      <c r="F10668" s="6">
        <v>44470</v>
      </c>
      <c r="G10668" s="6" t="str">
        <f>TEXT(datatable[[#This Row],[дата]],"ММ")</f>
        <v>10</v>
      </c>
      <c r="H10668" s="8">
        <v>69.883200000000016</v>
      </c>
      <c r="I10668" s="8">
        <v>35.217599999999997</v>
      </c>
      <c r="J10668" s="8">
        <f>datatable[[#This Row],[продажи_]]-datatable[[#This Row],[себестоимость_]]</f>
        <v>34.665600000000019</v>
      </c>
      <c r="L10668"/>
    </row>
    <row r="10669" spans="2:12" x14ac:dyDescent="0.4">
      <c r="B10669" s="5" t="s">
        <v>68</v>
      </c>
      <c r="C10669" s="5" t="s">
        <v>56</v>
      </c>
      <c r="D10669" s="5" t="s">
        <v>28</v>
      </c>
      <c r="E10669" s="5" t="s">
        <v>60</v>
      </c>
      <c r="F10669" s="6">
        <v>44501</v>
      </c>
      <c r="G10669" s="6" t="str">
        <f>TEXT(datatable[[#This Row],[дата]],"ММ")</f>
        <v>11</v>
      </c>
      <c r="H10669" s="8">
        <v>93.177599999999998</v>
      </c>
      <c r="I10669" s="8">
        <v>41.289600000000007</v>
      </c>
      <c r="J10669" s="8">
        <f>datatable[[#This Row],[продажи_]]-datatable[[#This Row],[себестоимость_]]</f>
        <v>51.887999999999991</v>
      </c>
      <c r="L10669"/>
    </row>
    <row r="10670" spans="2:12" x14ac:dyDescent="0.4">
      <c r="B10670" s="5" t="s">
        <v>68</v>
      </c>
      <c r="C10670" s="5" t="s">
        <v>56</v>
      </c>
      <c r="D10670" s="5" t="s">
        <v>28</v>
      </c>
      <c r="E10670" s="5" t="s">
        <v>60</v>
      </c>
      <c r="F10670" s="6">
        <v>44531</v>
      </c>
      <c r="G10670" s="6" t="str">
        <f>TEXT(datatable[[#This Row],[дата]],"ММ")</f>
        <v>12</v>
      </c>
      <c r="H10670" s="8">
        <v>102.7992</v>
      </c>
      <c r="I10670" s="8">
        <v>36.836800000000004</v>
      </c>
      <c r="J10670" s="8">
        <f>datatable[[#This Row],[продажи_]]-datatable[[#This Row],[себестоимость_]]</f>
        <v>65.962400000000002</v>
      </c>
      <c r="L10670"/>
    </row>
    <row r="10671" spans="2:12" x14ac:dyDescent="0.4">
      <c r="B10671" s="5" t="s">
        <v>68</v>
      </c>
      <c r="C10671" s="5" t="s">
        <v>56</v>
      </c>
      <c r="D10671" s="5" t="s">
        <v>28</v>
      </c>
      <c r="E10671" s="5" t="s">
        <v>7</v>
      </c>
      <c r="F10671" s="6">
        <v>44197</v>
      </c>
      <c r="G10671" s="6" t="str">
        <f>TEXT(datatable[[#This Row],[дата]],"ММ")</f>
        <v>01</v>
      </c>
      <c r="H10671" s="8">
        <v>27.709500000000002</v>
      </c>
      <c r="I10671" s="8">
        <v>23.205000000000002</v>
      </c>
      <c r="J10671" s="8">
        <f>datatable[[#This Row],[продажи_]]-datatable[[#This Row],[себестоимость_]]</f>
        <v>4.5045000000000002</v>
      </c>
      <c r="L10671"/>
    </row>
    <row r="10672" spans="2:12" x14ac:dyDescent="0.4">
      <c r="B10672" s="5" t="s">
        <v>68</v>
      </c>
      <c r="C10672" s="5" t="s">
        <v>56</v>
      </c>
      <c r="D10672" s="5" t="s">
        <v>28</v>
      </c>
      <c r="E10672" s="5" t="s">
        <v>7</v>
      </c>
      <c r="F10672" s="6">
        <v>44228</v>
      </c>
      <c r="G10672" s="6" t="str">
        <f>TEXT(datatable[[#This Row],[дата]],"ММ")</f>
        <v>02</v>
      </c>
      <c r="H10672" s="8">
        <v>35.6083</v>
      </c>
      <c r="I10672" s="8">
        <v>26.851500000000001</v>
      </c>
      <c r="J10672" s="8">
        <f>datatable[[#This Row],[продажи_]]-datatable[[#This Row],[себестоимость_]]</f>
        <v>8.7567999999999984</v>
      </c>
      <c r="L10672"/>
    </row>
    <row r="10673" spans="2:12" x14ac:dyDescent="0.4">
      <c r="B10673" s="5" t="s">
        <v>68</v>
      </c>
      <c r="C10673" s="5" t="s">
        <v>56</v>
      </c>
      <c r="D10673" s="5" t="s">
        <v>28</v>
      </c>
      <c r="E10673" s="5" t="s">
        <v>7</v>
      </c>
      <c r="F10673" s="6">
        <v>44256</v>
      </c>
      <c r="G10673" s="6" t="str">
        <f>TEXT(datatable[[#This Row],[дата]],"ММ")</f>
        <v>03</v>
      </c>
      <c r="H10673" s="8">
        <v>42.360500000000002</v>
      </c>
      <c r="I10673" s="8">
        <v>30.702000000000002</v>
      </c>
      <c r="J10673" s="8">
        <f>datatable[[#This Row],[продажи_]]-datatable[[#This Row],[себестоимость_]]</f>
        <v>11.6585</v>
      </c>
      <c r="L10673"/>
    </row>
    <row r="10674" spans="2:12" x14ac:dyDescent="0.4">
      <c r="B10674" s="5" t="s">
        <v>68</v>
      </c>
      <c r="C10674" s="5" t="s">
        <v>56</v>
      </c>
      <c r="D10674" s="5" t="s">
        <v>28</v>
      </c>
      <c r="E10674" s="5" t="s">
        <v>7</v>
      </c>
      <c r="F10674" s="6">
        <v>44287</v>
      </c>
      <c r="G10674" s="6" t="str">
        <f>TEXT(datatable[[#This Row],[дата]],"ММ")</f>
        <v>04</v>
      </c>
      <c r="H10674" s="8">
        <v>52.998400000000004</v>
      </c>
      <c r="I10674" s="8">
        <v>39.167999999999999</v>
      </c>
      <c r="J10674" s="8">
        <f>datatable[[#This Row],[продажи_]]-datatable[[#This Row],[себестоимость_]]</f>
        <v>13.830400000000004</v>
      </c>
      <c r="L10674"/>
    </row>
    <row r="10675" spans="2:12" x14ac:dyDescent="0.4">
      <c r="B10675" s="5" t="s">
        <v>68</v>
      </c>
      <c r="C10675" s="5" t="s">
        <v>56</v>
      </c>
      <c r="D10675" s="5" t="s">
        <v>28</v>
      </c>
      <c r="E10675" s="5" t="s">
        <v>7</v>
      </c>
      <c r="F10675" s="6">
        <v>44317</v>
      </c>
      <c r="G10675" s="6" t="str">
        <f>TEXT(datatable[[#This Row],[дата]],"ММ")</f>
        <v>05</v>
      </c>
      <c r="H10675" s="8">
        <v>38.3474</v>
      </c>
      <c r="I10675" s="8">
        <v>28.917000000000005</v>
      </c>
      <c r="J10675" s="8">
        <f>datatable[[#This Row],[продажи_]]-datatable[[#This Row],[себестоимость_]]</f>
        <v>9.4303999999999952</v>
      </c>
      <c r="L10675"/>
    </row>
    <row r="10676" spans="2:12" x14ac:dyDescent="0.4">
      <c r="B10676" s="5" t="s">
        <v>68</v>
      </c>
      <c r="C10676" s="5" t="s">
        <v>56</v>
      </c>
      <c r="D10676" s="5" t="s">
        <v>28</v>
      </c>
      <c r="E10676" s="5" t="s">
        <v>7</v>
      </c>
      <c r="F10676" s="6">
        <v>44348</v>
      </c>
      <c r="G10676" s="6" t="str">
        <f>TEXT(datatable[[#This Row],[дата]],"ММ")</f>
        <v>06</v>
      </c>
      <c r="H10676" s="8">
        <v>31.818150000000003</v>
      </c>
      <c r="I10676" s="8">
        <v>26.392499999999998</v>
      </c>
      <c r="J10676" s="8">
        <f>datatable[[#This Row],[продажи_]]-datatable[[#This Row],[себестоимость_]]</f>
        <v>5.4256500000000045</v>
      </c>
      <c r="L10676"/>
    </row>
    <row r="10677" spans="2:12" x14ac:dyDescent="0.4">
      <c r="B10677" s="5" t="s">
        <v>68</v>
      </c>
      <c r="C10677" s="5" t="s">
        <v>56</v>
      </c>
      <c r="D10677" s="5" t="s">
        <v>28</v>
      </c>
      <c r="E10677" s="5" t="s">
        <v>7</v>
      </c>
      <c r="F10677" s="6">
        <v>44378</v>
      </c>
      <c r="G10677" s="6" t="str">
        <f>TEXT(datatable[[#This Row],[дата]],"ММ")</f>
        <v>07</v>
      </c>
      <c r="H10677" s="8">
        <v>32.104800000000004</v>
      </c>
      <c r="I10677" s="8">
        <v>25.704000000000001</v>
      </c>
      <c r="J10677" s="8">
        <f>datatable[[#This Row],[продажи_]]-datatable[[#This Row],[себестоимость_]]</f>
        <v>6.4008000000000038</v>
      </c>
      <c r="L10677"/>
    </row>
    <row r="10678" spans="2:12" x14ac:dyDescent="0.4">
      <c r="B10678" s="5" t="s">
        <v>68</v>
      </c>
      <c r="C10678" s="5" t="s">
        <v>56</v>
      </c>
      <c r="D10678" s="5" t="s">
        <v>28</v>
      </c>
      <c r="E10678" s="5" t="s">
        <v>7</v>
      </c>
      <c r="F10678" s="6">
        <v>44409</v>
      </c>
      <c r="G10678" s="6" t="str">
        <f>TEXT(datatable[[#This Row],[дата]],"ММ")</f>
        <v>08</v>
      </c>
      <c r="H10678" s="8">
        <v>29.811599999999999</v>
      </c>
      <c r="I10678" s="8">
        <v>20.808000000000003</v>
      </c>
      <c r="J10678" s="8">
        <f>datatable[[#This Row],[продажи_]]-datatable[[#This Row],[себестоимость_]]</f>
        <v>9.0035999999999952</v>
      </c>
      <c r="L10678"/>
    </row>
    <row r="10679" spans="2:12" x14ac:dyDescent="0.4">
      <c r="B10679" s="5" t="s">
        <v>68</v>
      </c>
      <c r="C10679" s="5" t="s">
        <v>56</v>
      </c>
      <c r="D10679" s="5" t="s">
        <v>28</v>
      </c>
      <c r="E10679" s="5" t="s">
        <v>7</v>
      </c>
      <c r="F10679" s="6">
        <v>44440</v>
      </c>
      <c r="G10679" s="6" t="str">
        <f>TEXT(datatable[[#This Row],[дата]],"ММ")</f>
        <v>09</v>
      </c>
      <c r="H10679" s="8">
        <v>23.505299999999998</v>
      </c>
      <c r="I10679" s="8">
        <v>23.179500000000001</v>
      </c>
      <c r="J10679" s="8">
        <f>datatable[[#This Row],[продажи_]]-datatable[[#This Row],[себестоимость_]]</f>
        <v>0.32579999999999742</v>
      </c>
      <c r="L10679"/>
    </row>
    <row r="10680" spans="2:12" x14ac:dyDescent="0.4">
      <c r="B10680" s="5" t="s">
        <v>68</v>
      </c>
      <c r="C10680" s="5" t="s">
        <v>56</v>
      </c>
      <c r="D10680" s="5" t="s">
        <v>28</v>
      </c>
      <c r="E10680" s="5" t="s">
        <v>7</v>
      </c>
      <c r="F10680" s="6">
        <v>44470</v>
      </c>
      <c r="G10680" s="6" t="str">
        <f>TEXT(datatable[[#This Row],[дата]],"ММ")</f>
        <v>10</v>
      </c>
      <c r="H10680" s="8">
        <v>45.4818</v>
      </c>
      <c r="I10680" s="8">
        <v>35.19</v>
      </c>
      <c r="J10680" s="8">
        <f>datatable[[#This Row],[продажи_]]-datatable[[#This Row],[себестоимость_]]</f>
        <v>10.291800000000002</v>
      </c>
      <c r="L10680"/>
    </row>
    <row r="10681" spans="2:12" x14ac:dyDescent="0.4">
      <c r="B10681" s="5" t="s">
        <v>68</v>
      </c>
      <c r="C10681" s="5" t="s">
        <v>56</v>
      </c>
      <c r="D10681" s="5" t="s">
        <v>28</v>
      </c>
      <c r="E10681" s="5" t="s">
        <v>7</v>
      </c>
      <c r="F10681" s="6">
        <v>44501</v>
      </c>
      <c r="G10681" s="6" t="str">
        <f>TEXT(datatable[[#This Row],[дата]],"ММ")</f>
        <v>11</v>
      </c>
      <c r="H10681" s="8">
        <v>48.921599999999998</v>
      </c>
      <c r="I10681" s="8">
        <v>43.656000000000006</v>
      </c>
      <c r="J10681" s="8">
        <f>datatable[[#This Row],[продажи_]]-datatable[[#This Row],[себестоимость_]]</f>
        <v>5.2655999999999921</v>
      </c>
      <c r="L10681"/>
    </row>
    <row r="10682" spans="2:12" x14ac:dyDescent="0.4">
      <c r="B10682" s="5" t="s">
        <v>68</v>
      </c>
      <c r="C10682" s="5" t="s">
        <v>56</v>
      </c>
      <c r="D10682" s="5" t="s">
        <v>28</v>
      </c>
      <c r="E10682" s="5" t="s">
        <v>7</v>
      </c>
      <c r="F10682" s="6">
        <v>44531</v>
      </c>
      <c r="G10682" s="6" t="str">
        <f>TEXT(datatable[[#This Row],[дата]],"ММ")</f>
        <v>12</v>
      </c>
      <c r="H10682" s="8">
        <v>46.373600000000003</v>
      </c>
      <c r="I10682" s="8">
        <v>36.057000000000002</v>
      </c>
      <c r="J10682" s="8">
        <f>datatable[[#This Row],[продажи_]]-datatable[[#This Row],[себестоимость_]]</f>
        <v>10.316600000000001</v>
      </c>
      <c r="L10682"/>
    </row>
    <row r="10683" spans="2:12" x14ac:dyDescent="0.4">
      <c r="B10683" s="5" t="s">
        <v>68</v>
      </c>
      <c r="C10683" s="5" t="s">
        <v>56</v>
      </c>
      <c r="D10683" s="5" t="s">
        <v>28</v>
      </c>
      <c r="E10683" s="5" t="s">
        <v>7</v>
      </c>
      <c r="F10683" s="6">
        <v>44197</v>
      </c>
      <c r="G10683" s="6" t="str">
        <f>TEXT(datatable[[#This Row],[дата]],"ММ")</f>
        <v>01</v>
      </c>
      <c r="H10683" s="8">
        <v>24.622499999999999</v>
      </c>
      <c r="I10683" s="8">
        <v>13.628500000000001</v>
      </c>
      <c r="J10683" s="8">
        <f>datatable[[#This Row],[продажи_]]-datatable[[#This Row],[себестоимость_]]</f>
        <v>10.993999999999998</v>
      </c>
      <c r="L10683"/>
    </row>
    <row r="10684" spans="2:12" x14ac:dyDescent="0.4">
      <c r="B10684" s="5" t="s">
        <v>68</v>
      </c>
      <c r="C10684" s="5" t="s">
        <v>56</v>
      </c>
      <c r="D10684" s="5" t="s">
        <v>28</v>
      </c>
      <c r="E10684" s="5" t="s">
        <v>7</v>
      </c>
      <c r="F10684" s="6">
        <v>44228</v>
      </c>
      <c r="G10684" s="6" t="str">
        <f>TEXT(datatable[[#This Row],[дата]],"ММ")</f>
        <v>02</v>
      </c>
      <c r="H10684" s="8">
        <v>35.362599999999993</v>
      </c>
      <c r="I10684" s="8">
        <v>18.630300000000002</v>
      </c>
      <c r="J10684" s="8">
        <f>datatable[[#This Row],[продажи_]]-datatable[[#This Row],[себестоимость_]]</f>
        <v>16.732299999999992</v>
      </c>
      <c r="L10684"/>
    </row>
    <row r="10685" spans="2:12" x14ac:dyDescent="0.4">
      <c r="B10685" s="5" t="s">
        <v>68</v>
      </c>
      <c r="C10685" s="5" t="s">
        <v>56</v>
      </c>
      <c r="D10685" s="5" t="s">
        <v>28</v>
      </c>
      <c r="E10685" s="5" t="s">
        <v>7</v>
      </c>
      <c r="F10685" s="6">
        <v>44256</v>
      </c>
      <c r="G10685" s="6" t="str">
        <f>TEXT(datatable[[#This Row],[дата]],"ММ")</f>
        <v>03</v>
      </c>
      <c r="H10685" s="8">
        <v>39.067699999999995</v>
      </c>
      <c r="I10685" s="8">
        <v>22.6205</v>
      </c>
      <c r="J10685" s="8">
        <f>datatable[[#This Row],[продажи_]]-datatable[[#This Row],[себестоимость_]]</f>
        <v>16.447199999999995</v>
      </c>
      <c r="L10685"/>
    </row>
    <row r="10686" spans="2:12" x14ac:dyDescent="0.4">
      <c r="B10686" s="5" t="s">
        <v>68</v>
      </c>
      <c r="C10686" s="5" t="s">
        <v>56</v>
      </c>
      <c r="D10686" s="5" t="s">
        <v>28</v>
      </c>
      <c r="E10686" s="5" t="s">
        <v>7</v>
      </c>
      <c r="F10686" s="6">
        <v>44287</v>
      </c>
      <c r="G10686" s="6" t="str">
        <f>TEXT(datatable[[#This Row],[дата]],"ММ")</f>
        <v>04</v>
      </c>
      <c r="H10686" s="8">
        <v>39.771200000000007</v>
      </c>
      <c r="I10686" s="8">
        <v>26.301600000000001</v>
      </c>
      <c r="J10686" s="8">
        <f>datatable[[#This Row],[продажи_]]-datatable[[#This Row],[себестоимость_]]</f>
        <v>13.469600000000007</v>
      </c>
      <c r="L10686"/>
    </row>
    <row r="10687" spans="2:12" x14ac:dyDescent="0.4">
      <c r="B10687" s="5" t="s">
        <v>68</v>
      </c>
      <c r="C10687" s="5" t="s">
        <v>56</v>
      </c>
      <c r="D10687" s="5" t="s">
        <v>28</v>
      </c>
      <c r="E10687" s="5" t="s">
        <v>7</v>
      </c>
      <c r="F10687" s="6">
        <v>44317</v>
      </c>
      <c r="G10687" s="6" t="str">
        <f>TEXT(datatable[[#This Row],[дата]],"ММ")</f>
        <v>05</v>
      </c>
      <c r="H10687" s="8">
        <v>32.173400000000001</v>
      </c>
      <c r="I10687" s="8">
        <v>21.243600000000004</v>
      </c>
      <c r="J10687" s="8">
        <f>datatable[[#This Row],[продажи_]]-datatable[[#This Row],[себестоимость_]]</f>
        <v>10.929799999999997</v>
      </c>
      <c r="L10687"/>
    </row>
    <row r="10688" spans="2:12" x14ac:dyDescent="0.4">
      <c r="B10688" s="5" t="s">
        <v>68</v>
      </c>
      <c r="C10688" s="5" t="s">
        <v>56</v>
      </c>
      <c r="D10688" s="5" t="s">
        <v>28</v>
      </c>
      <c r="E10688" s="5" t="s">
        <v>7</v>
      </c>
      <c r="F10688" s="6">
        <v>44348</v>
      </c>
      <c r="G10688" s="6" t="str">
        <f>TEXT(datatable[[#This Row],[дата]],"ММ")</f>
        <v>06</v>
      </c>
      <c r="H10688" s="8">
        <v>23.215500000000002</v>
      </c>
      <c r="I10688" s="8">
        <v>12.265649999999999</v>
      </c>
      <c r="J10688" s="8">
        <f>datatable[[#This Row],[продажи_]]-datatable[[#This Row],[себестоимость_]]</f>
        <v>10.949850000000003</v>
      </c>
      <c r="L10688"/>
    </row>
    <row r="10689" spans="2:12" x14ac:dyDescent="0.4">
      <c r="B10689" s="5" t="s">
        <v>68</v>
      </c>
      <c r="C10689" s="5" t="s">
        <v>56</v>
      </c>
      <c r="D10689" s="5" t="s">
        <v>28</v>
      </c>
      <c r="E10689" s="5" t="s">
        <v>7</v>
      </c>
      <c r="F10689" s="6">
        <v>44378</v>
      </c>
      <c r="G10689" s="6" t="str">
        <f>TEXT(datatable[[#This Row],[дата]],"ММ")</f>
        <v>07</v>
      </c>
      <c r="H10689" s="8">
        <v>21.105</v>
      </c>
      <c r="I10689" s="8">
        <v>10.621799999999999</v>
      </c>
      <c r="J10689" s="8">
        <f>datatable[[#This Row],[продажи_]]-datatable[[#This Row],[себестоимость_]]</f>
        <v>10.483200000000002</v>
      </c>
      <c r="L10689"/>
    </row>
    <row r="10690" spans="2:12" x14ac:dyDescent="0.4">
      <c r="B10690" s="5" t="s">
        <v>68</v>
      </c>
      <c r="C10690" s="5" t="s">
        <v>56</v>
      </c>
      <c r="D10690" s="5" t="s">
        <v>28</v>
      </c>
      <c r="E10690" s="5" t="s">
        <v>7</v>
      </c>
      <c r="F10690" s="6">
        <v>44409</v>
      </c>
      <c r="G10690" s="6" t="str">
        <f>TEXT(datatable[[#This Row],[дата]],"ММ")</f>
        <v>08</v>
      </c>
      <c r="H10690" s="8">
        <v>17.446800000000003</v>
      </c>
      <c r="I10690" s="8">
        <v>12.701199999999998</v>
      </c>
      <c r="J10690" s="8">
        <f>datatable[[#This Row],[продажи_]]-datatable[[#This Row],[себестоимость_]]</f>
        <v>4.7456000000000049</v>
      </c>
      <c r="L10690"/>
    </row>
    <row r="10691" spans="2:12" x14ac:dyDescent="0.4">
      <c r="B10691" s="5" t="s">
        <v>68</v>
      </c>
      <c r="C10691" s="5" t="s">
        <v>56</v>
      </c>
      <c r="D10691" s="5" t="s">
        <v>28</v>
      </c>
      <c r="E10691" s="5" t="s">
        <v>7</v>
      </c>
      <c r="F10691" s="6">
        <v>44440</v>
      </c>
      <c r="G10691" s="6" t="str">
        <f>TEXT(datatable[[#This Row],[дата]],"ММ")</f>
        <v>09</v>
      </c>
      <c r="H10691" s="8">
        <v>21.316050000000001</v>
      </c>
      <c r="I10691" s="8">
        <v>15.173999999999999</v>
      </c>
      <c r="J10691" s="8">
        <f>datatable[[#This Row],[продажи_]]-datatable[[#This Row],[себестоимость_]]</f>
        <v>6.1420500000000011</v>
      </c>
      <c r="L10691"/>
    </row>
    <row r="10692" spans="2:12" x14ac:dyDescent="0.4">
      <c r="B10692" s="5" t="s">
        <v>68</v>
      </c>
      <c r="C10692" s="5" t="s">
        <v>56</v>
      </c>
      <c r="D10692" s="5" t="s">
        <v>28</v>
      </c>
      <c r="E10692" s="5" t="s">
        <v>7</v>
      </c>
      <c r="F10692" s="6">
        <v>44470</v>
      </c>
      <c r="G10692" s="6" t="str">
        <f>TEXT(datatable[[#This Row],[дата]],"ММ")</f>
        <v>10</v>
      </c>
      <c r="H10692" s="8">
        <v>25.044600000000003</v>
      </c>
      <c r="I10692" s="8">
        <v>17.197199999999999</v>
      </c>
      <c r="J10692" s="8">
        <f>datatable[[#This Row],[продажи_]]-datatable[[#This Row],[себестоимость_]]</f>
        <v>7.8474000000000039</v>
      </c>
      <c r="L10692"/>
    </row>
    <row r="10693" spans="2:12" x14ac:dyDescent="0.4">
      <c r="B10693" s="5" t="s">
        <v>68</v>
      </c>
      <c r="C10693" s="5" t="s">
        <v>56</v>
      </c>
      <c r="D10693" s="5" t="s">
        <v>28</v>
      </c>
      <c r="E10693" s="5" t="s">
        <v>7</v>
      </c>
      <c r="F10693" s="6">
        <v>44501</v>
      </c>
      <c r="G10693" s="6" t="str">
        <f>TEXT(datatable[[#This Row],[дата]],"ММ")</f>
        <v>11</v>
      </c>
      <c r="H10693" s="8">
        <v>30.766400000000001</v>
      </c>
      <c r="I10693" s="8">
        <v>26.076799999999999</v>
      </c>
      <c r="J10693" s="8">
        <f>datatable[[#This Row],[продажи_]]-datatable[[#This Row],[себестоимость_]]</f>
        <v>4.6896000000000022</v>
      </c>
      <c r="L10693"/>
    </row>
    <row r="10694" spans="2:12" x14ac:dyDescent="0.4">
      <c r="B10694" s="5" t="s">
        <v>68</v>
      </c>
      <c r="C10694" s="5" t="s">
        <v>56</v>
      </c>
      <c r="D10694" s="5" t="s">
        <v>28</v>
      </c>
      <c r="E10694" s="5" t="s">
        <v>7</v>
      </c>
      <c r="F10694" s="6">
        <v>44531</v>
      </c>
      <c r="G10694" s="6" t="str">
        <f>TEXT(datatable[[#This Row],[дата]],"ММ")</f>
        <v>12</v>
      </c>
      <c r="H10694" s="8">
        <v>39.067699999999995</v>
      </c>
      <c r="I10694" s="8">
        <v>19.276600000000002</v>
      </c>
      <c r="J10694" s="8">
        <f>datatable[[#This Row],[продажи_]]-datatable[[#This Row],[себестоимость_]]</f>
        <v>19.791099999999993</v>
      </c>
      <c r="L10694"/>
    </row>
    <row r="10695" spans="2:12" x14ac:dyDescent="0.4">
      <c r="B10695" s="5" t="s">
        <v>68</v>
      </c>
      <c r="C10695" s="5" t="s">
        <v>56</v>
      </c>
      <c r="D10695" s="5" t="s">
        <v>28</v>
      </c>
      <c r="E10695" s="5" t="s">
        <v>62</v>
      </c>
      <c r="F10695" s="6">
        <v>44197</v>
      </c>
      <c r="G10695" s="6" t="str">
        <f>TEXT(datatable[[#This Row],[дата]],"ММ")</f>
        <v>01</v>
      </c>
      <c r="H10695" s="8">
        <v>65.330999999999989</v>
      </c>
      <c r="I10695" s="8">
        <v>27.481999999999999</v>
      </c>
      <c r="J10695" s="8">
        <f>datatable[[#This Row],[продажи_]]-datatable[[#This Row],[себестоимость_]]</f>
        <v>37.84899999999999</v>
      </c>
      <c r="L10695"/>
    </row>
    <row r="10696" spans="2:12" x14ac:dyDescent="0.4">
      <c r="B10696" s="5" t="s">
        <v>68</v>
      </c>
      <c r="C10696" s="5" t="s">
        <v>56</v>
      </c>
      <c r="D10696" s="5" t="s">
        <v>28</v>
      </c>
      <c r="E10696" s="5" t="s">
        <v>62</v>
      </c>
      <c r="F10696" s="6">
        <v>44228</v>
      </c>
      <c r="G10696" s="6" t="str">
        <f>TEXT(datatable[[#This Row],[дата]],"ММ")</f>
        <v>02</v>
      </c>
      <c r="H10696" s="8">
        <v>80.648099999999999</v>
      </c>
      <c r="I10696" s="8">
        <v>37.689599999999999</v>
      </c>
      <c r="J10696" s="8">
        <f>datatable[[#This Row],[продажи_]]-datatable[[#This Row],[себестоимость_]]</f>
        <v>42.958500000000001</v>
      </c>
      <c r="L10696"/>
    </row>
    <row r="10697" spans="2:12" x14ac:dyDescent="0.4">
      <c r="B10697" s="5" t="s">
        <v>68</v>
      </c>
      <c r="C10697" s="5" t="s">
        <v>56</v>
      </c>
      <c r="D10697" s="5" t="s">
        <v>28</v>
      </c>
      <c r="E10697" s="5" t="s">
        <v>62</v>
      </c>
      <c r="F10697" s="6">
        <v>44256</v>
      </c>
      <c r="G10697" s="6" t="str">
        <f>TEXT(datatable[[#This Row],[дата]],"ММ")</f>
        <v>03</v>
      </c>
      <c r="H10697" s="8">
        <v>71.479799999999997</v>
      </c>
      <c r="I10697" s="8">
        <v>46.085200000000007</v>
      </c>
      <c r="J10697" s="8">
        <f>datatable[[#This Row],[продажи_]]-datatable[[#This Row],[себестоимость_]]</f>
        <v>25.39459999999999</v>
      </c>
      <c r="L10697"/>
    </row>
    <row r="10698" spans="2:12" x14ac:dyDescent="0.4">
      <c r="B10698" s="5" t="s">
        <v>68</v>
      </c>
      <c r="C10698" s="5" t="s">
        <v>56</v>
      </c>
      <c r="D10698" s="5" t="s">
        <v>28</v>
      </c>
      <c r="E10698" s="5" t="s">
        <v>62</v>
      </c>
      <c r="F10698" s="6">
        <v>44287</v>
      </c>
      <c r="G10698" s="6" t="str">
        <f>TEXT(datatable[[#This Row],[дата]],"ММ")</f>
        <v>04</v>
      </c>
      <c r="H10698" s="8">
        <v>85.204800000000006</v>
      </c>
      <c r="I10698" s="8">
        <v>50.252800000000001</v>
      </c>
      <c r="J10698" s="8">
        <f>datatable[[#This Row],[продажи_]]-datatable[[#This Row],[себестоимость_]]</f>
        <v>34.952000000000005</v>
      </c>
      <c r="L10698"/>
    </row>
    <row r="10699" spans="2:12" x14ac:dyDescent="0.4">
      <c r="B10699" s="5" t="s">
        <v>68</v>
      </c>
      <c r="C10699" s="5" t="s">
        <v>56</v>
      </c>
      <c r="D10699" s="5" t="s">
        <v>28</v>
      </c>
      <c r="E10699" s="5" t="s">
        <v>62</v>
      </c>
      <c r="F10699" s="6">
        <v>44317</v>
      </c>
      <c r="G10699" s="6" t="str">
        <f>TEXT(datatable[[#This Row],[дата]],"ММ")</f>
        <v>05</v>
      </c>
      <c r="H10699" s="8">
        <v>84.546000000000006</v>
      </c>
      <c r="I10699" s="8">
        <v>41.857199999999999</v>
      </c>
      <c r="J10699" s="8">
        <f>datatable[[#This Row],[продажи_]]-datatable[[#This Row],[себестоимость_]]</f>
        <v>42.688800000000008</v>
      </c>
      <c r="L10699"/>
    </row>
    <row r="10700" spans="2:12" x14ac:dyDescent="0.4">
      <c r="B10700" s="5" t="s">
        <v>68</v>
      </c>
      <c r="C10700" s="5" t="s">
        <v>56</v>
      </c>
      <c r="D10700" s="5" t="s">
        <v>28</v>
      </c>
      <c r="E10700" s="5" t="s">
        <v>62</v>
      </c>
      <c r="F10700" s="6">
        <v>44348</v>
      </c>
      <c r="G10700" s="6" t="str">
        <f>TEXT(datatable[[#This Row],[дата]],"ММ")</f>
        <v>06</v>
      </c>
      <c r="H10700" s="8">
        <v>44.963100000000004</v>
      </c>
      <c r="I10700" s="8">
        <v>27.9954</v>
      </c>
      <c r="J10700" s="8">
        <f>datatable[[#This Row],[продажи_]]-datatable[[#This Row],[себестоимость_]]</f>
        <v>16.967700000000004</v>
      </c>
      <c r="L10700"/>
    </row>
    <row r="10701" spans="2:12" x14ac:dyDescent="0.4">
      <c r="B10701" s="5" t="s">
        <v>68</v>
      </c>
      <c r="C10701" s="5" t="s">
        <v>56</v>
      </c>
      <c r="D10701" s="5" t="s">
        <v>28</v>
      </c>
      <c r="E10701" s="5" t="s">
        <v>62</v>
      </c>
      <c r="F10701" s="6">
        <v>44378</v>
      </c>
      <c r="G10701" s="6" t="str">
        <f>TEXT(datatable[[#This Row],[дата]],"ММ")</f>
        <v>07</v>
      </c>
      <c r="H10701" s="8">
        <v>47.927700000000002</v>
      </c>
      <c r="I10701" s="8">
        <v>23.646599999999999</v>
      </c>
      <c r="J10701" s="8">
        <f>datatable[[#This Row],[продажи_]]-datatable[[#This Row],[себестоимость_]]</f>
        <v>24.281100000000002</v>
      </c>
      <c r="L10701"/>
    </row>
    <row r="10702" spans="2:12" x14ac:dyDescent="0.4">
      <c r="B10702" s="5" t="s">
        <v>68</v>
      </c>
      <c r="C10702" s="5" t="s">
        <v>56</v>
      </c>
      <c r="D10702" s="5" t="s">
        <v>28</v>
      </c>
      <c r="E10702" s="5" t="s">
        <v>62</v>
      </c>
      <c r="F10702" s="6">
        <v>44409</v>
      </c>
      <c r="G10702" s="6" t="str">
        <f>TEXT(datatable[[#This Row],[дата]],"ММ")</f>
        <v>08</v>
      </c>
      <c r="H10702" s="8">
        <v>41.723999999999997</v>
      </c>
      <c r="I10702" s="8">
        <v>19.328000000000003</v>
      </c>
      <c r="J10702" s="8">
        <f>datatable[[#This Row],[продажи_]]-datatable[[#This Row],[себестоимость_]]</f>
        <v>22.395999999999994</v>
      </c>
      <c r="L10702"/>
    </row>
    <row r="10703" spans="2:12" x14ac:dyDescent="0.4">
      <c r="B10703" s="5" t="s">
        <v>68</v>
      </c>
      <c r="C10703" s="5" t="s">
        <v>56</v>
      </c>
      <c r="D10703" s="5" t="s">
        <v>28</v>
      </c>
      <c r="E10703" s="5" t="s">
        <v>62</v>
      </c>
      <c r="F10703" s="6">
        <v>44440</v>
      </c>
      <c r="G10703" s="6" t="str">
        <f>TEXT(datatable[[#This Row],[дата]],"ММ")</f>
        <v>09</v>
      </c>
      <c r="H10703" s="8">
        <v>40.516199999999998</v>
      </c>
      <c r="I10703" s="8">
        <v>32.616</v>
      </c>
      <c r="J10703" s="8">
        <f>datatable[[#This Row],[продажи_]]-datatable[[#This Row],[себестоимость_]]</f>
        <v>7.9001999999999981</v>
      </c>
      <c r="L10703"/>
    </row>
    <row r="10704" spans="2:12" x14ac:dyDescent="0.4">
      <c r="B10704" s="5" t="s">
        <v>68</v>
      </c>
      <c r="C10704" s="5" t="s">
        <v>56</v>
      </c>
      <c r="D10704" s="5" t="s">
        <v>28</v>
      </c>
      <c r="E10704" s="5" t="s">
        <v>62</v>
      </c>
      <c r="F10704" s="6">
        <v>44470</v>
      </c>
      <c r="G10704" s="6" t="str">
        <f>TEXT(datatable[[#This Row],[дата]],"ММ")</f>
        <v>10</v>
      </c>
      <c r="H10704" s="8">
        <v>67.197599999999994</v>
      </c>
      <c r="I10704" s="8">
        <v>34.065600000000003</v>
      </c>
      <c r="J10704" s="8">
        <f>datatable[[#This Row],[продажи_]]-datatable[[#This Row],[себестоимость_]]</f>
        <v>33.131999999999991</v>
      </c>
      <c r="L10704"/>
    </row>
    <row r="10705" spans="2:12" x14ac:dyDescent="0.4">
      <c r="B10705" s="5" t="s">
        <v>68</v>
      </c>
      <c r="C10705" s="5" t="s">
        <v>56</v>
      </c>
      <c r="D10705" s="5" t="s">
        <v>28</v>
      </c>
      <c r="E10705" s="5" t="s">
        <v>62</v>
      </c>
      <c r="F10705" s="6">
        <v>44501</v>
      </c>
      <c r="G10705" s="6" t="str">
        <f>TEXT(datatable[[#This Row],[дата]],"ММ")</f>
        <v>11</v>
      </c>
      <c r="H10705" s="8">
        <v>87.84</v>
      </c>
      <c r="I10705" s="8">
        <v>45.903999999999996</v>
      </c>
      <c r="J10705" s="8">
        <f>datatable[[#This Row],[продажи_]]-datatable[[#This Row],[себестоимость_]]</f>
        <v>41.936000000000007</v>
      </c>
      <c r="L10705"/>
    </row>
    <row r="10706" spans="2:12" x14ac:dyDescent="0.4">
      <c r="B10706" s="5" t="s">
        <v>68</v>
      </c>
      <c r="C10706" s="5" t="s">
        <v>56</v>
      </c>
      <c r="D10706" s="5" t="s">
        <v>28</v>
      </c>
      <c r="E10706" s="5" t="s">
        <v>62</v>
      </c>
      <c r="F10706" s="6">
        <v>44531</v>
      </c>
      <c r="G10706" s="6" t="str">
        <f>TEXT(datatable[[#This Row],[дата]],"ММ")</f>
        <v>12</v>
      </c>
      <c r="H10706" s="8">
        <v>79.165800000000004</v>
      </c>
      <c r="I10706" s="8">
        <v>34.669599999999996</v>
      </c>
      <c r="J10706" s="8">
        <f>datatable[[#This Row],[продажи_]]-datatable[[#This Row],[себестоимость_]]</f>
        <v>44.496200000000009</v>
      </c>
      <c r="L10706"/>
    </row>
    <row r="10707" spans="2:12" x14ac:dyDescent="0.4">
      <c r="B10707" s="5" t="s">
        <v>68</v>
      </c>
      <c r="C10707" s="5" t="s">
        <v>56</v>
      </c>
      <c r="D10707" s="5" t="s">
        <v>28</v>
      </c>
      <c r="E10707" s="5" t="s">
        <v>7</v>
      </c>
      <c r="F10707" s="6">
        <v>44197</v>
      </c>
      <c r="G10707" s="6" t="str">
        <f>TEXT(datatable[[#This Row],[дата]],"ММ")</f>
        <v>01</v>
      </c>
      <c r="H10707" s="8">
        <v>42.335999999999999</v>
      </c>
      <c r="I10707" s="8">
        <v>30.85</v>
      </c>
      <c r="J10707" s="8">
        <f>datatable[[#This Row],[продажи_]]-datatable[[#This Row],[себестоимость_]]</f>
        <v>11.485999999999997</v>
      </c>
      <c r="L10707"/>
    </row>
    <row r="10708" spans="2:12" x14ac:dyDescent="0.4">
      <c r="B10708" s="5" t="s">
        <v>68</v>
      </c>
      <c r="C10708" s="5" t="s">
        <v>56</v>
      </c>
      <c r="D10708" s="5" t="s">
        <v>28</v>
      </c>
      <c r="E10708" s="5" t="s">
        <v>7</v>
      </c>
      <c r="F10708" s="6">
        <v>44228</v>
      </c>
      <c r="G10708" s="6" t="str">
        <f>TEXT(datatable[[#This Row],[дата]],"ММ")</f>
        <v>02</v>
      </c>
      <c r="H10708" s="8">
        <v>54.463499999999996</v>
      </c>
      <c r="I10708" s="8">
        <v>46.922850000000004</v>
      </c>
      <c r="J10708" s="8">
        <f>datatable[[#This Row],[продажи_]]-datatable[[#This Row],[себестоимость_]]</f>
        <v>7.5406499999999923</v>
      </c>
      <c r="L10708"/>
    </row>
    <row r="10709" spans="2:12" x14ac:dyDescent="0.4">
      <c r="B10709" s="5" t="s">
        <v>68</v>
      </c>
      <c r="C10709" s="5" t="s">
        <v>56</v>
      </c>
      <c r="D10709" s="5" t="s">
        <v>28</v>
      </c>
      <c r="E10709" s="5" t="s">
        <v>7</v>
      </c>
      <c r="F10709" s="6">
        <v>44256</v>
      </c>
      <c r="G10709" s="6" t="str">
        <f>TEXT(datatable[[#This Row],[дата]],"ММ")</f>
        <v>03</v>
      </c>
      <c r="H10709" s="8">
        <v>71.618399999999994</v>
      </c>
      <c r="I10709" s="8">
        <v>50.100399999999993</v>
      </c>
      <c r="J10709" s="8">
        <f>datatable[[#This Row],[продажи_]]-datatable[[#This Row],[себестоимость_]]</f>
        <v>21.518000000000001</v>
      </c>
      <c r="L10709"/>
    </row>
    <row r="10710" spans="2:12" x14ac:dyDescent="0.4">
      <c r="B10710" s="5" t="s">
        <v>68</v>
      </c>
      <c r="C10710" s="5" t="s">
        <v>56</v>
      </c>
      <c r="D10710" s="5" t="s">
        <v>28</v>
      </c>
      <c r="E10710" s="5" t="s">
        <v>7</v>
      </c>
      <c r="F10710" s="6">
        <v>44287</v>
      </c>
      <c r="G10710" s="6" t="str">
        <f>TEXT(datatable[[#This Row],[дата]],"ММ")</f>
        <v>04</v>
      </c>
      <c r="H10710" s="8">
        <v>71.97120000000001</v>
      </c>
      <c r="I10710" s="8">
        <v>53.308800000000005</v>
      </c>
      <c r="J10710" s="8">
        <f>datatable[[#This Row],[продажи_]]-datatable[[#This Row],[себестоимость_]]</f>
        <v>18.662400000000005</v>
      </c>
      <c r="L10710"/>
    </row>
    <row r="10711" spans="2:12" x14ac:dyDescent="0.4">
      <c r="B10711" s="5" t="s">
        <v>68</v>
      </c>
      <c r="C10711" s="5" t="s">
        <v>56</v>
      </c>
      <c r="D10711" s="5" t="s">
        <v>28</v>
      </c>
      <c r="E10711" s="5" t="s">
        <v>7</v>
      </c>
      <c r="F10711" s="6">
        <v>44317</v>
      </c>
      <c r="G10711" s="6" t="str">
        <f>TEXT(datatable[[#This Row],[дата]],"ММ")</f>
        <v>05</v>
      </c>
      <c r="H10711" s="8">
        <v>62.974800000000002</v>
      </c>
      <c r="I10711" s="8">
        <v>37.575299999999999</v>
      </c>
      <c r="J10711" s="8">
        <f>datatable[[#This Row],[продажи_]]-datatable[[#This Row],[себестоимость_]]</f>
        <v>25.399500000000003</v>
      </c>
      <c r="L10711"/>
    </row>
    <row r="10712" spans="2:12" x14ac:dyDescent="0.4">
      <c r="B10712" s="5" t="s">
        <v>68</v>
      </c>
      <c r="C10712" s="5" t="s">
        <v>56</v>
      </c>
      <c r="D10712" s="5" t="s">
        <v>28</v>
      </c>
      <c r="E10712" s="5" t="s">
        <v>7</v>
      </c>
      <c r="F10712" s="6">
        <v>44348</v>
      </c>
      <c r="G10712" s="6" t="str">
        <f>TEXT(datatable[[#This Row],[дата]],"ММ")</f>
        <v>06</v>
      </c>
      <c r="H10712" s="8">
        <v>46.437299999999993</v>
      </c>
      <c r="I10712" s="8">
        <v>23.8779</v>
      </c>
      <c r="J10712" s="8">
        <f>datatable[[#This Row],[продажи_]]-datatable[[#This Row],[себестоимость_]]</f>
        <v>22.559399999999993</v>
      </c>
      <c r="L10712"/>
    </row>
    <row r="10713" spans="2:12" x14ac:dyDescent="0.4">
      <c r="B10713" s="5" t="s">
        <v>68</v>
      </c>
      <c r="C10713" s="5" t="s">
        <v>56</v>
      </c>
      <c r="D10713" s="5" t="s">
        <v>28</v>
      </c>
      <c r="E10713" s="5" t="s">
        <v>7</v>
      </c>
      <c r="F10713" s="6">
        <v>44378</v>
      </c>
      <c r="G10713" s="6" t="str">
        <f>TEXT(datatable[[#This Row],[дата]],"ММ")</f>
        <v>07</v>
      </c>
      <c r="H10713" s="8">
        <v>40.483799999999995</v>
      </c>
      <c r="I10713" s="8">
        <v>22.212000000000003</v>
      </c>
      <c r="J10713" s="8">
        <f>datatable[[#This Row],[продажи_]]-datatable[[#This Row],[себестоимость_]]</f>
        <v>18.271799999999992</v>
      </c>
      <c r="L10713"/>
    </row>
    <row r="10714" spans="2:12" x14ac:dyDescent="0.4">
      <c r="B10714" s="5" t="s">
        <v>68</v>
      </c>
      <c r="C10714" s="5" t="s">
        <v>56</v>
      </c>
      <c r="D10714" s="5" t="s">
        <v>28</v>
      </c>
      <c r="E10714" s="5" t="s">
        <v>7</v>
      </c>
      <c r="F10714" s="6">
        <v>44409</v>
      </c>
      <c r="G10714" s="6" t="str">
        <f>TEXT(datatable[[#This Row],[дата]],"ММ")</f>
        <v>08</v>
      </c>
      <c r="H10714" s="8">
        <v>37.044000000000004</v>
      </c>
      <c r="I10714" s="8">
        <v>21.965199999999999</v>
      </c>
      <c r="J10714" s="8">
        <f>datatable[[#This Row],[продажи_]]-datatable[[#This Row],[себестоимость_]]</f>
        <v>15.078800000000005</v>
      </c>
      <c r="L10714"/>
    </row>
    <row r="10715" spans="2:12" x14ac:dyDescent="0.4">
      <c r="B10715" s="5" t="s">
        <v>68</v>
      </c>
      <c r="C10715" s="5" t="s">
        <v>56</v>
      </c>
      <c r="D10715" s="5" t="s">
        <v>28</v>
      </c>
      <c r="E10715" s="5" t="s">
        <v>7</v>
      </c>
      <c r="F10715" s="6">
        <v>44440</v>
      </c>
      <c r="G10715" s="6" t="str">
        <f>TEXT(datatable[[#This Row],[дата]],"ММ")</f>
        <v>09</v>
      </c>
      <c r="H10715" s="8">
        <v>32.148899999999998</v>
      </c>
      <c r="I10715" s="8">
        <v>28.875600000000002</v>
      </c>
      <c r="J10715" s="8">
        <f>datatable[[#This Row],[продажи_]]-datatable[[#This Row],[себестоимость_]]</f>
        <v>3.2732999999999954</v>
      </c>
      <c r="L10715"/>
    </row>
    <row r="10716" spans="2:12" x14ac:dyDescent="0.4">
      <c r="B10716" s="5" t="s">
        <v>68</v>
      </c>
      <c r="C10716" s="5" t="s">
        <v>56</v>
      </c>
      <c r="D10716" s="5" t="s">
        <v>28</v>
      </c>
      <c r="E10716" s="5" t="s">
        <v>7</v>
      </c>
      <c r="F10716" s="6">
        <v>44470</v>
      </c>
      <c r="G10716" s="6" t="str">
        <f>TEXT(datatable[[#This Row],[дата]],"ММ")</f>
        <v>10</v>
      </c>
      <c r="H10716" s="8">
        <v>52.390799999999999</v>
      </c>
      <c r="I10716" s="8">
        <v>31.096800000000002</v>
      </c>
      <c r="J10716" s="8">
        <f>datatable[[#This Row],[продажи_]]-datatable[[#This Row],[себестоимость_]]</f>
        <v>21.293999999999997</v>
      </c>
      <c r="L10716"/>
    </row>
    <row r="10717" spans="2:12" x14ac:dyDescent="0.4">
      <c r="B10717" s="5" t="s">
        <v>68</v>
      </c>
      <c r="C10717" s="5" t="s">
        <v>56</v>
      </c>
      <c r="D10717" s="5" t="s">
        <v>28</v>
      </c>
      <c r="E10717" s="5" t="s">
        <v>7</v>
      </c>
      <c r="F10717" s="6">
        <v>44501</v>
      </c>
      <c r="G10717" s="6" t="str">
        <f>TEXT(datatable[[#This Row],[дата]],"ММ")</f>
        <v>11</v>
      </c>
      <c r="H10717" s="8">
        <v>76.204800000000006</v>
      </c>
      <c r="I10717" s="8">
        <v>51.334400000000002</v>
      </c>
      <c r="J10717" s="8">
        <f>datatable[[#This Row],[продажи_]]-datatable[[#This Row],[себестоимость_]]</f>
        <v>24.870400000000004</v>
      </c>
      <c r="L10717"/>
    </row>
    <row r="10718" spans="2:12" x14ac:dyDescent="0.4">
      <c r="B10718" s="5" t="s">
        <v>68</v>
      </c>
      <c r="C10718" s="5" t="s">
        <v>56</v>
      </c>
      <c r="D10718" s="5" t="s">
        <v>28</v>
      </c>
      <c r="E10718" s="5" t="s">
        <v>7</v>
      </c>
      <c r="F10718" s="6">
        <v>44531</v>
      </c>
      <c r="G10718" s="6" t="str">
        <f>TEXT(datatable[[#This Row],[дата]],"ММ")</f>
        <v>12</v>
      </c>
      <c r="H10718" s="8">
        <v>54.948600000000006</v>
      </c>
      <c r="I10718" s="8">
        <v>51.396099999999997</v>
      </c>
      <c r="J10718" s="8">
        <f>datatable[[#This Row],[продажи_]]-datatable[[#This Row],[себестоимость_]]</f>
        <v>3.5525000000000091</v>
      </c>
      <c r="L10718"/>
    </row>
    <row r="10719" spans="2:12" x14ac:dyDescent="0.4">
      <c r="B10719" s="5" t="s">
        <v>68</v>
      </c>
      <c r="C10719" s="5" t="s">
        <v>56</v>
      </c>
      <c r="D10719" s="5" t="s">
        <v>28</v>
      </c>
      <c r="E10719" s="5" t="s">
        <v>7</v>
      </c>
      <c r="F10719" s="6">
        <v>44197</v>
      </c>
      <c r="G10719" s="6" t="str">
        <f>TEXT(datatable[[#This Row],[дата]],"ММ")</f>
        <v>01</v>
      </c>
      <c r="H10719" s="8">
        <v>11.305</v>
      </c>
      <c r="I10719" s="8">
        <v>6.9200000000000008</v>
      </c>
      <c r="J10719" s="8">
        <f>datatable[[#This Row],[продажи_]]-datatable[[#This Row],[себестоимость_]]</f>
        <v>4.3849999999999989</v>
      </c>
      <c r="L10719"/>
    </row>
    <row r="10720" spans="2:12" x14ac:dyDescent="0.4">
      <c r="B10720" s="5" t="s">
        <v>68</v>
      </c>
      <c r="C10720" s="5" t="s">
        <v>56</v>
      </c>
      <c r="D10720" s="5" t="s">
        <v>28</v>
      </c>
      <c r="E10720" s="5" t="s">
        <v>7</v>
      </c>
      <c r="F10720" s="6">
        <v>44228</v>
      </c>
      <c r="G10720" s="6" t="str">
        <f>TEXT(datatable[[#This Row],[дата]],"ММ")</f>
        <v>02</v>
      </c>
      <c r="H10720" s="8">
        <v>18.327400000000001</v>
      </c>
      <c r="I10720" s="8">
        <v>11.020100000000001</v>
      </c>
      <c r="J10720" s="8">
        <f>datatable[[#This Row],[продажи_]]-datatable[[#This Row],[себестоимость_]]</f>
        <v>7.3072999999999997</v>
      </c>
      <c r="L10720"/>
    </row>
    <row r="10721" spans="2:12" x14ac:dyDescent="0.4">
      <c r="B10721" s="5" t="s">
        <v>68</v>
      </c>
      <c r="C10721" s="5" t="s">
        <v>56</v>
      </c>
      <c r="D10721" s="5" t="s">
        <v>28</v>
      </c>
      <c r="E10721" s="5" t="s">
        <v>7</v>
      </c>
      <c r="F10721" s="6">
        <v>44256</v>
      </c>
      <c r="G10721" s="6" t="str">
        <f>TEXT(datatable[[#This Row],[дата]],"ММ")</f>
        <v>03</v>
      </c>
      <c r="H10721" s="8">
        <v>18.9924</v>
      </c>
      <c r="I10721" s="8">
        <v>11.746699999999999</v>
      </c>
      <c r="J10721" s="8">
        <f>datatable[[#This Row],[продажи_]]-datatable[[#This Row],[себестоимость_]]</f>
        <v>7.2457000000000011</v>
      </c>
      <c r="L10721"/>
    </row>
    <row r="10722" spans="2:12" x14ac:dyDescent="0.4">
      <c r="B10722" s="5" t="s">
        <v>68</v>
      </c>
      <c r="C10722" s="5" t="s">
        <v>56</v>
      </c>
      <c r="D10722" s="5" t="s">
        <v>28</v>
      </c>
      <c r="E10722" s="5" t="s">
        <v>7</v>
      </c>
      <c r="F10722" s="6">
        <v>44287</v>
      </c>
      <c r="G10722" s="6" t="str">
        <f>TEXT(datatable[[#This Row],[дата]],"ММ")</f>
        <v>04</v>
      </c>
      <c r="H10722" s="8">
        <v>18.300800000000002</v>
      </c>
      <c r="I10722" s="8">
        <v>15.224</v>
      </c>
      <c r="J10722" s="8">
        <f>datatable[[#This Row],[продажи_]]-datatable[[#This Row],[себестоимость_]]</f>
        <v>3.0768000000000022</v>
      </c>
      <c r="L10722"/>
    </row>
    <row r="10723" spans="2:12" x14ac:dyDescent="0.4">
      <c r="B10723" s="5" t="s">
        <v>68</v>
      </c>
      <c r="C10723" s="5" t="s">
        <v>56</v>
      </c>
      <c r="D10723" s="5" t="s">
        <v>28</v>
      </c>
      <c r="E10723" s="5" t="s">
        <v>7</v>
      </c>
      <c r="F10723" s="6">
        <v>44317</v>
      </c>
      <c r="G10723" s="6" t="str">
        <f>TEXT(datatable[[#This Row],[дата]],"ММ")</f>
        <v>05</v>
      </c>
      <c r="H10723" s="8">
        <v>17.130400000000002</v>
      </c>
      <c r="I10723" s="8">
        <v>11.867799999999999</v>
      </c>
      <c r="J10723" s="8">
        <f>datatable[[#This Row],[продажи_]]-datatable[[#This Row],[себестоимость_]]</f>
        <v>5.2626000000000026</v>
      </c>
      <c r="L10723"/>
    </row>
    <row r="10724" spans="2:12" x14ac:dyDescent="0.4">
      <c r="B10724" s="5" t="s">
        <v>68</v>
      </c>
      <c r="C10724" s="5" t="s">
        <v>56</v>
      </c>
      <c r="D10724" s="5" t="s">
        <v>28</v>
      </c>
      <c r="E10724" s="5" t="s">
        <v>7</v>
      </c>
      <c r="F10724" s="6">
        <v>44348</v>
      </c>
      <c r="G10724" s="6" t="str">
        <f>TEXT(datatable[[#This Row],[дата]],"ММ")</f>
        <v>06</v>
      </c>
      <c r="H10724" s="8">
        <v>11.491200000000001</v>
      </c>
      <c r="I10724" s="8">
        <v>7.2400500000000001</v>
      </c>
      <c r="J10724" s="8">
        <f>datatable[[#This Row],[продажи_]]-datatable[[#This Row],[себестоимость_]]</f>
        <v>4.2511500000000009</v>
      </c>
      <c r="L10724"/>
    </row>
    <row r="10725" spans="2:12" x14ac:dyDescent="0.4">
      <c r="B10725" s="5" t="s">
        <v>68</v>
      </c>
      <c r="C10725" s="5" t="s">
        <v>56</v>
      </c>
      <c r="D10725" s="5" t="s">
        <v>28</v>
      </c>
      <c r="E10725" s="5" t="s">
        <v>7</v>
      </c>
      <c r="F10725" s="6">
        <v>44378</v>
      </c>
      <c r="G10725" s="6" t="str">
        <f>TEXT(datatable[[#This Row],[дата]],"ММ")</f>
        <v>07</v>
      </c>
      <c r="H10725" s="8">
        <v>13.167000000000002</v>
      </c>
      <c r="I10725" s="8">
        <v>7.55145</v>
      </c>
      <c r="J10725" s="8">
        <f>datatable[[#This Row],[продажи_]]-datatable[[#This Row],[себестоимость_]]</f>
        <v>5.6155500000000016</v>
      </c>
      <c r="L10725"/>
    </row>
    <row r="10726" spans="2:12" x14ac:dyDescent="0.4">
      <c r="B10726" s="5" t="s">
        <v>68</v>
      </c>
      <c r="C10726" s="5" t="s">
        <v>56</v>
      </c>
      <c r="D10726" s="5" t="s">
        <v>28</v>
      </c>
      <c r="E10726" s="5" t="s">
        <v>7</v>
      </c>
      <c r="F10726" s="6">
        <v>44409</v>
      </c>
      <c r="G10726" s="6" t="str">
        <f>TEXT(datatable[[#This Row],[дата]],"ММ")</f>
        <v>08</v>
      </c>
      <c r="H10726" s="8">
        <v>10.5336</v>
      </c>
      <c r="I10726" s="8">
        <v>7.8887999999999989</v>
      </c>
      <c r="J10726" s="8">
        <f>datatable[[#This Row],[продажи_]]-datatable[[#This Row],[себестоимость_]]</f>
        <v>2.6448000000000009</v>
      </c>
      <c r="L10726"/>
    </row>
    <row r="10727" spans="2:12" x14ac:dyDescent="0.4">
      <c r="B10727" s="5" t="s">
        <v>68</v>
      </c>
      <c r="C10727" s="5" t="s">
        <v>56</v>
      </c>
      <c r="D10727" s="5" t="s">
        <v>28</v>
      </c>
      <c r="E10727" s="5" t="s">
        <v>7</v>
      </c>
      <c r="F10727" s="6">
        <v>44440</v>
      </c>
      <c r="G10727" s="6" t="str">
        <f>TEXT(datatable[[#This Row],[дата]],"ММ")</f>
        <v>09</v>
      </c>
      <c r="H10727" s="8">
        <v>14.364000000000001</v>
      </c>
      <c r="I10727" s="8">
        <v>8.0964000000000009</v>
      </c>
      <c r="J10727" s="8">
        <f>datatable[[#This Row],[продажи_]]-datatable[[#This Row],[себестоимость_]]</f>
        <v>6.2675999999999998</v>
      </c>
      <c r="L10727"/>
    </row>
    <row r="10728" spans="2:12" x14ac:dyDescent="0.4">
      <c r="B10728" s="5" t="s">
        <v>68</v>
      </c>
      <c r="C10728" s="5" t="s">
        <v>56</v>
      </c>
      <c r="D10728" s="5" t="s">
        <v>28</v>
      </c>
      <c r="E10728" s="5" t="s">
        <v>7</v>
      </c>
      <c r="F10728" s="6">
        <v>44470</v>
      </c>
      <c r="G10728" s="6" t="str">
        <f>TEXT(datatable[[#This Row],[дата]],"ММ")</f>
        <v>10</v>
      </c>
      <c r="H10728" s="8">
        <v>18.353999999999999</v>
      </c>
      <c r="I10728" s="8">
        <v>10.38</v>
      </c>
      <c r="J10728" s="8">
        <f>datatable[[#This Row],[продажи_]]-datatable[[#This Row],[себестоимость_]]</f>
        <v>7.9739999999999984</v>
      </c>
      <c r="L10728"/>
    </row>
    <row r="10729" spans="2:12" x14ac:dyDescent="0.4">
      <c r="B10729" s="5" t="s">
        <v>68</v>
      </c>
      <c r="C10729" s="5" t="s">
        <v>56</v>
      </c>
      <c r="D10729" s="5" t="s">
        <v>28</v>
      </c>
      <c r="E10729" s="5" t="s">
        <v>7</v>
      </c>
      <c r="F10729" s="6">
        <v>44501</v>
      </c>
      <c r="G10729" s="6" t="str">
        <f>TEXT(datatable[[#This Row],[дата]],"ММ")</f>
        <v>11</v>
      </c>
      <c r="H10729" s="8">
        <v>20.216000000000001</v>
      </c>
      <c r="I10729" s="8">
        <v>14.1168</v>
      </c>
      <c r="J10729" s="8">
        <f>datatable[[#This Row],[продажи_]]-datatable[[#This Row],[себестоимость_]]</f>
        <v>6.0992000000000015</v>
      </c>
      <c r="L10729"/>
    </row>
    <row r="10730" spans="2:12" x14ac:dyDescent="0.4">
      <c r="B10730" s="5" t="s">
        <v>68</v>
      </c>
      <c r="C10730" s="5" t="s">
        <v>56</v>
      </c>
      <c r="D10730" s="5" t="s">
        <v>28</v>
      </c>
      <c r="E10730" s="5" t="s">
        <v>7</v>
      </c>
      <c r="F10730" s="6">
        <v>44531</v>
      </c>
      <c r="G10730" s="6" t="str">
        <f>TEXT(datatable[[#This Row],[дата]],"ММ")</f>
        <v>12</v>
      </c>
      <c r="H10730" s="8">
        <v>15.454599999999999</v>
      </c>
      <c r="I10730" s="8">
        <v>13.1999</v>
      </c>
      <c r="J10730" s="8">
        <f>datatable[[#This Row],[продажи_]]-datatable[[#This Row],[себестоимость_]]</f>
        <v>2.2546999999999997</v>
      </c>
      <c r="L10730"/>
    </row>
    <row r="10731" spans="2:12" x14ac:dyDescent="0.4">
      <c r="B10731" s="5" t="s">
        <v>68</v>
      </c>
      <c r="C10731" s="5" t="s">
        <v>56</v>
      </c>
      <c r="D10731" s="5" t="s">
        <v>28</v>
      </c>
      <c r="E10731" s="5" t="s">
        <v>7</v>
      </c>
      <c r="F10731" s="6">
        <v>44197</v>
      </c>
      <c r="G10731" s="6" t="str">
        <f>TEXT(datatable[[#This Row],[дата]],"ММ")</f>
        <v>01</v>
      </c>
      <c r="H10731" s="8">
        <v>3.2700000000000005</v>
      </c>
      <c r="I10731" s="8">
        <v>1.08</v>
      </c>
      <c r="J10731" s="8">
        <f>datatable[[#This Row],[продажи_]]-datatable[[#This Row],[себестоимость_]]</f>
        <v>2.1900000000000004</v>
      </c>
      <c r="L10731"/>
    </row>
    <row r="10732" spans="2:12" x14ac:dyDescent="0.4">
      <c r="B10732" s="5" t="s">
        <v>68</v>
      </c>
      <c r="C10732" s="5" t="s">
        <v>56</v>
      </c>
      <c r="D10732" s="5" t="s">
        <v>28</v>
      </c>
      <c r="E10732" s="5" t="s">
        <v>7</v>
      </c>
      <c r="F10732" s="6">
        <v>44228</v>
      </c>
      <c r="G10732" s="6" t="str">
        <f>TEXT(datatable[[#This Row],[дата]],"ММ")</f>
        <v>02</v>
      </c>
      <c r="H10732" s="8">
        <v>3.5489999999999999</v>
      </c>
      <c r="I10732" s="8">
        <v>1.2167999999999999</v>
      </c>
      <c r="J10732" s="8">
        <f>datatable[[#This Row],[продажи_]]-datatable[[#This Row],[себестоимость_]]</f>
        <v>2.3322000000000003</v>
      </c>
      <c r="L10732"/>
    </row>
    <row r="10733" spans="2:12" x14ac:dyDescent="0.4">
      <c r="B10733" s="5" t="s">
        <v>68</v>
      </c>
      <c r="C10733" s="5" t="s">
        <v>56</v>
      </c>
      <c r="D10733" s="5" t="s">
        <v>28</v>
      </c>
      <c r="E10733" s="5" t="s">
        <v>7</v>
      </c>
      <c r="F10733" s="6">
        <v>44256</v>
      </c>
      <c r="G10733" s="6" t="str">
        <f>TEXT(datatable[[#This Row],[дата]],"ММ")</f>
        <v>03</v>
      </c>
      <c r="H10733" s="8">
        <v>4.4940000000000007</v>
      </c>
      <c r="I10733" s="8">
        <v>1.4489999999999998</v>
      </c>
      <c r="J10733" s="8">
        <f>datatable[[#This Row],[продажи_]]-datatable[[#This Row],[себестоимость_]]</f>
        <v>3.0450000000000008</v>
      </c>
      <c r="L10733"/>
    </row>
    <row r="10734" spans="2:12" x14ac:dyDescent="0.4">
      <c r="B10734" s="5" t="s">
        <v>68</v>
      </c>
      <c r="C10734" s="5" t="s">
        <v>56</v>
      </c>
      <c r="D10734" s="5" t="s">
        <v>28</v>
      </c>
      <c r="E10734" s="5" t="s">
        <v>7</v>
      </c>
      <c r="F10734" s="6">
        <v>44287</v>
      </c>
      <c r="G10734" s="6" t="str">
        <f>TEXT(datatable[[#This Row],[дата]],"ММ")</f>
        <v>04</v>
      </c>
      <c r="H10734" s="8">
        <v>5.1840000000000002</v>
      </c>
      <c r="I10734" s="8">
        <v>1.4256</v>
      </c>
      <c r="J10734" s="8">
        <f>datatable[[#This Row],[продажи_]]-datatable[[#This Row],[себестоимость_]]</f>
        <v>3.7584</v>
      </c>
      <c r="L10734"/>
    </row>
    <row r="10735" spans="2:12" x14ac:dyDescent="0.4">
      <c r="B10735" s="5" t="s">
        <v>68</v>
      </c>
      <c r="C10735" s="5" t="s">
        <v>56</v>
      </c>
      <c r="D10735" s="5" t="s">
        <v>28</v>
      </c>
      <c r="E10735" s="5" t="s">
        <v>7</v>
      </c>
      <c r="F10735" s="6">
        <v>44317</v>
      </c>
      <c r="G10735" s="6" t="str">
        <f>TEXT(datatable[[#This Row],[дата]],"ММ")</f>
        <v>05</v>
      </c>
      <c r="H10735" s="8">
        <v>4.9139999999999997</v>
      </c>
      <c r="I10735" s="8">
        <v>1.1340000000000001</v>
      </c>
      <c r="J10735" s="8">
        <f>datatable[[#This Row],[продажи_]]-datatable[[#This Row],[себестоимость_]]</f>
        <v>3.7799999999999994</v>
      </c>
      <c r="L10735"/>
    </row>
    <row r="10736" spans="2:12" x14ac:dyDescent="0.4">
      <c r="B10736" s="5" t="s">
        <v>68</v>
      </c>
      <c r="C10736" s="5" t="s">
        <v>56</v>
      </c>
      <c r="D10736" s="5" t="s">
        <v>28</v>
      </c>
      <c r="E10736" s="5" t="s">
        <v>7</v>
      </c>
      <c r="F10736" s="6">
        <v>44348</v>
      </c>
      <c r="G10736" s="6" t="str">
        <f>TEXT(datatable[[#This Row],[дата]],"ММ")</f>
        <v>06</v>
      </c>
      <c r="H10736" s="8">
        <v>3.105</v>
      </c>
      <c r="I10736" s="8">
        <v>0.76949999999999996</v>
      </c>
      <c r="J10736" s="8">
        <f>datatable[[#This Row],[продажи_]]-datatable[[#This Row],[себестоимость_]]</f>
        <v>2.3355000000000001</v>
      </c>
      <c r="L10736"/>
    </row>
    <row r="10737" spans="2:12" x14ac:dyDescent="0.4">
      <c r="B10737" s="5" t="s">
        <v>68</v>
      </c>
      <c r="C10737" s="5" t="s">
        <v>56</v>
      </c>
      <c r="D10737" s="5" t="s">
        <v>28</v>
      </c>
      <c r="E10737" s="5" t="s">
        <v>7</v>
      </c>
      <c r="F10737" s="6">
        <v>44378</v>
      </c>
      <c r="G10737" s="6" t="str">
        <f>TEXT(datatable[[#This Row],[дата]],"ММ")</f>
        <v>07</v>
      </c>
      <c r="H10737" s="8">
        <v>2.8350000000000004</v>
      </c>
      <c r="I10737" s="8">
        <v>0.89910000000000012</v>
      </c>
      <c r="J10737" s="8">
        <f>datatable[[#This Row],[продажи_]]-datatable[[#This Row],[себестоимость_]]</f>
        <v>1.9359000000000002</v>
      </c>
      <c r="L10737"/>
    </row>
    <row r="10738" spans="2:12" x14ac:dyDescent="0.4">
      <c r="B10738" s="5" t="s">
        <v>68</v>
      </c>
      <c r="C10738" s="5" t="s">
        <v>56</v>
      </c>
      <c r="D10738" s="5" t="s">
        <v>28</v>
      </c>
      <c r="E10738" s="5" t="s">
        <v>7</v>
      </c>
      <c r="F10738" s="6">
        <v>44409</v>
      </c>
      <c r="G10738" s="6" t="str">
        <f>TEXT(datatable[[#This Row],[дата]],"ММ")</f>
        <v>08</v>
      </c>
      <c r="H10738" s="8">
        <v>2.3039999999999998</v>
      </c>
      <c r="I10738" s="8">
        <v>0.8567999999999999</v>
      </c>
      <c r="J10738" s="8">
        <f>datatable[[#This Row],[продажи_]]-datatable[[#This Row],[себестоимость_]]</f>
        <v>1.4472</v>
      </c>
      <c r="L10738"/>
    </row>
    <row r="10739" spans="2:12" x14ac:dyDescent="0.4">
      <c r="B10739" s="5" t="s">
        <v>68</v>
      </c>
      <c r="C10739" s="5" t="s">
        <v>56</v>
      </c>
      <c r="D10739" s="5" t="s">
        <v>28</v>
      </c>
      <c r="E10739" s="5" t="s">
        <v>7</v>
      </c>
      <c r="F10739" s="6">
        <v>44440</v>
      </c>
      <c r="G10739" s="6" t="str">
        <f>TEXT(datatable[[#This Row],[дата]],"ММ")</f>
        <v>09</v>
      </c>
      <c r="H10739" s="8">
        <v>2.7270000000000003</v>
      </c>
      <c r="I10739" s="8">
        <v>0.6804</v>
      </c>
      <c r="J10739" s="8">
        <f>datatable[[#This Row],[продажи_]]-datatable[[#This Row],[себестоимость_]]</f>
        <v>2.0466000000000002</v>
      </c>
      <c r="L10739"/>
    </row>
    <row r="10740" spans="2:12" x14ac:dyDescent="0.4">
      <c r="B10740" s="5" t="s">
        <v>68</v>
      </c>
      <c r="C10740" s="5" t="s">
        <v>56</v>
      </c>
      <c r="D10740" s="5" t="s">
        <v>28</v>
      </c>
      <c r="E10740" s="5" t="s">
        <v>7</v>
      </c>
      <c r="F10740" s="6">
        <v>44470</v>
      </c>
      <c r="G10740" s="6" t="str">
        <f>TEXT(datatable[[#This Row],[дата]],"ММ")</f>
        <v>10</v>
      </c>
      <c r="H10740" s="8">
        <v>3.0960000000000001</v>
      </c>
      <c r="I10740" s="8">
        <v>0.96120000000000005</v>
      </c>
      <c r="J10740" s="8">
        <f>datatable[[#This Row],[продажи_]]-datatable[[#This Row],[себестоимость_]]</f>
        <v>2.1348000000000003</v>
      </c>
      <c r="L10740"/>
    </row>
    <row r="10741" spans="2:12" x14ac:dyDescent="0.4">
      <c r="B10741" s="5" t="s">
        <v>68</v>
      </c>
      <c r="C10741" s="5" t="s">
        <v>56</v>
      </c>
      <c r="D10741" s="5" t="s">
        <v>28</v>
      </c>
      <c r="E10741" s="5" t="s">
        <v>7</v>
      </c>
      <c r="F10741" s="6">
        <v>44501</v>
      </c>
      <c r="G10741" s="6" t="str">
        <f>TEXT(datatable[[#This Row],[дата]],"ММ")</f>
        <v>11</v>
      </c>
      <c r="H10741" s="8">
        <v>4.7039999999999997</v>
      </c>
      <c r="I10741" s="8">
        <v>1.6991999999999998</v>
      </c>
      <c r="J10741" s="8">
        <f>datatable[[#This Row],[продажи_]]-datatable[[#This Row],[себестоимость_]]</f>
        <v>3.0047999999999999</v>
      </c>
      <c r="L10741"/>
    </row>
    <row r="10742" spans="2:12" x14ac:dyDescent="0.4">
      <c r="B10742" s="5" t="s">
        <v>68</v>
      </c>
      <c r="C10742" s="5" t="s">
        <v>56</v>
      </c>
      <c r="D10742" s="5" t="s">
        <v>28</v>
      </c>
      <c r="E10742" s="5" t="s">
        <v>7</v>
      </c>
      <c r="F10742" s="6">
        <v>44531</v>
      </c>
      <c r="G10742" s="6" t="str">
        <f>TEXT(datatable[[#This Row],[дата]],"ММ")</f>
        <v>12</v>
      </c>
      <c r="H10742" s="8">
        <v>4.7879999999999994</v>
      </c>
      <c r="I10742" s="8">
        <v>1.26</v>
      </c>
      <c r="J10742" s="8">
        <f>datatable[[#This Row],[продажи_]]-datatable[[#This Row],[себестоимость_]]</f>
        <v>3.5279999999999996</v>
      </c>
      <c r="L10742"/>
    </row>
    <row r="10743" spans="2:12" x14ac:dyDescent="0.4">
      <c r="B10743" s="5" t="s">
        <v>68</v>
      </c>
      <c r="C10743" s="5" t="s">
        <v>56</v>
      </c>
      <c r="D10743" s="5" t="s">
        <v>28</v>
      </c>
      <c r="E10743" s="5" t="s">
        <v>7</v>
      </c>
      <c r="F10743" s="6">
        <v>44197</v>
      </c>
      <c r="G10743" s="6" t="str">
        <f>TEXT(datatable[[#This Row],[дата]],"ММ")</f>
        <v>01</v>
      </c>
      <c r="H10743" s="8">
        <v>2.5500000000000003</v>
      </c>
      <c r="I10743" s="8">
        <v>1.0529999999999999</v>
      </c>
      <c r="J10743" s="8">
        <f>datatable[[#This Row],[продажи_]]-datatable[[#This Row],[себестоимость_]]</f>
        <v>1.4970000000000003</v>
      </c>
      <c r="L10743"/>
    </row>
    <row r="10744" spans="2:12" x14ac:dyDescent="0.4">
      <c r="B10744" s="5" t="s">
        <v>68</v>
      </c>
      <c r="C10744" s="5" t="s">
        <v>56</v>
      </c>
      <c r="D10744" s="5" t="s">
        <v>28</v>
      </c>
      <c r="E10744" s="5" t="s">
        <v>7</v>
      </c>
      <c r="F10744" s="6">
        <v>44228</v>
      </c>
      <c r="G10744" s="6" t="str">
        <f>TEXT(datatable[[#This Row],[дата]],"ММ")</f>
        <v>02</v>
      </c>
      <c r="H10744" s="8">
        <v>3.2486999999999999</v>
      </c>
      <c r="I10744" s="8">
        <v>1.2987</v>
      </c>
      <c r="J10744" s="8">
        <f>datatable[[#This Row],[продажи_]]-datatable[[#This Row],[себестоимость_]]</f>
        <v>1.95</v>
      </c>
      <c r="L10744"/>
    </row>
    <row r="10745" spans="2:12" x14ac:dyDescent="0.4">
      <c r="B10745" s="5" t="s">
        <v>68</v>
      </c>
      <c r="C10745" s="5" t="s">
        <v>56</v>
      </c>
      <c r="D10745" s="5" t="s">
        <v>28</v>
      </c>
      <c r="E10745" s="5" t="s">
        <v>7</v>
      </c>
      <c r="F10745" s="6">
        <v>44256</v>
      </c>
      <c r="G10745" s="6" t="str">
        <f>TEXT(datatable[[#This Row],[дата]],"ММ")</f>
        <v>03</v>
      </c>
      <c r="H10745" s="8">
        <v>2.9274</v>
      </c>
      <c r="I10745" s="8">
        <v>1.4742</v>
      </c>
      <c r="J10745" s="8">
        <f>datatable[[#This Row],[продажи_]]-datatable[[#This Row],[себестоимость_]]</f>
        <v>1.4532</v>
      </c>
      <c r="L10745"/>
    </row>
    <row r="10746" spans="2:12" x14ac:dyDescent="0.4">
      <c r="B10746" s="5" t="s">
        <v>68</v>
      </c>
      <c r="C10746" s="5" t="s">
        <v>56</v>
      </c>
      <c r="D10746" s="5" t="s">
        <v>28</v>
      </c>
      <c r="E10746" s="5" t="s">
        <v>7</v>
      </c>
      <c r="F10746" s="6">
        <v>44287</v>
      </c>
      <c r="G10746" s="6" t="str">
        <f>TEXT(datatable[[#This Row],[дата]],"ММ")</f>
        <v>04</v>
      </c>
      <c r="H10746" s="8">
        <v>3.7128000000000001</v>
      </c>
      <c r="I10746" s="8">
        <v>1.4832000000000001</v>
      </c>
      <c r="J10746" s="8">
        <f>datatable[[#This Row],[продажи_]]-datatable[[#This Row],[себестоимость_]]</f>
        <v>2.2296</v>
      </c>
      <c r="L10746"/>
    </row>
    <row r="10747" spans="2:12" x14ac:dyDescent="0.4">
      <c r="B10747" s="5" t="s">
        <v>68</v>
      </c>
      <c r="C10747" s="5" t="s">
        <v>56</v>
      </c>
      <c r="D10747" s="5" t="s">
        <v>28</v>
      </c>
      <c r="E10747" s="5" t="s">
        <v>7</v>
      </c>
      <c r="F10747" s="6">
        <v>44317</v>
      </c>
      <c r="G10747" s="6" t="str">
        <f>TEXT(datatable[[#This Row],[дата]],"ММ")</f>
        <v>05</v>
      </c>
      <c r="H10747" s="8">
        <v>3.7128000000000005</v>
      </c>
      <c r="I10747" s="8">
        <v>1.071</v>
      </c>
      <c r="J10747" s="8">
        <f>datatable[[#This Row],[продажи_]]-datatable[[#This Row],[себестоимость_]]</f>
        <v>2.6418000000000008</v>
      </c>
      <c r="L10747"/>
    </row>
    <row r="10748" spans="2:12" x14ac:dyDescent="0.4">
      <c r="B10748" s="5" t="s">
        <v>68</v>
      </c>
      <c r="C10748" s="5" t="s">
        <v>56</v>
      </c>
      <c r="D10748" s="5" t="s">
        <v>28</v>
      </c>
      <c r="E10748" s="5" t="s">
        <v>7</v>
      </c>
      <c r="F10748" s="6">
        <v>44348</v>
      </c>
      <c r="G10748" s="6" t="str">
        <f>TEXT(datatable[[#This Row],[дата]],"ММ")</f>
        <v>06</v>
      </c>
      <c r="H10748" s="8">
        <v>1.95075</v>
      </c>
      <c r="I10748" s="8">
        <v>0.90720000000000012</v>
      </c>
      <c r="J10748" s="8">
        <f>datatable[[#This Row],[продажи_]]-datatable[[#This Row],[себестоимость_]]</f>
        <v>1.0435499999999998</v>
      </c>
      <c r="L10748"/>
    </row>
    <row r="10749" spans="2:12" x14ac:dyDescent="0.4">
      <c r="B10749" s="5" t="s">
        <v>68</v>
      </c>
      <c r="C10749" s="5" t="s">
        <v>56</v>
      </c>
      <c r="D10749" s="5" t="s">
        <v>28</v>
      </c>
      <c r="E10749" s="5" t="s">
        <v>7</v>
      </c>
      <c r="F10749" s="6">
        <v>44378</v>
      </c>
      <c r="G10749" s="6" t="str">
        <f>TEXT(datatable[[#This Row],[дата]],"ММ")</f>
        <v>07</v>
      </c>
      <c r="H10749" s="8">
        <v>2.2261500000000001</v>
      </c>
      <c r="I10749" s="8">
        <v>0.81810000000000005</v>
      </c>
      <c r="J10749" s="8">
        <f>datatable[[#This Row],[продажи_]]-datatable[[#This Row],[себестоимость_]]</f>
        <v>1.40805</v>
      </c>
      <c r="L10749"/>
    </row>
    <row r="10750" spans="2:12" x14ac:dyDescent="0.4">
      <c r="B10750" s="5" t="s">
        <v>68</v>
      </c>
      <c r="C10750" s="5" t="s">
        <v>56</v>
      </c>
      <c r="D10750" s="5" t="s">
        <v>28</v>
      </c>
      <c r="E10750" s="5" t="s">
        <v>7</v>
      </c>
      <c r="F10750" s="6">
        <v>44409</v>
      </c>
      <c r="G10750" s="6" t="str">
        <f>TEXT(datatable[[#This Row],[дата]],"ММ")</f>
        <v>08</v>
      </c>
      <c r="H10750" s="8">
        <v>2.3868</v>
      </c>
      <c r="I10750" s="8">
        <v>0.66239999999999999</v>
      </c>
      <c r="J10750" s="8">
        <f>datatable[[#This Row],[продажи_]]-datatable[[#This Row],[себестоимость_]]</f>
        <v>1.7244000000000002</v>
      </c>
      <c r="L10750"/>
    </row>
    <row r="10751" spans="2:12" x14ac:dyDescent="0.4">
      <c r="B10751" s="5" t="s">
        <v>68</v>
      </c>
      <c r="C10751" s="5" t="s">
        <v>56</v>
      </c>
      <c r="D10751" s="5" t="s">
        <v>28</v>
      </c>
      <c r="E10751" s="5" t="s">
        <v>7</v>
      </c>
      <c r="F10751" s="6">
        <v>44440</v>
      </c>
      <c r="G10751" s="6" t="str">
        <f>TEXT(datatable[[#This Row],[дата]],"ММ")</f>
        <v>09</v>
      </c>
      <c r="H10751" s="8">
        <v>2.6392499999999997</v>
      </c>
      <c r="I10751" s="8">
        <v>0.89910000000000012</v>
      </c>
      <c r="J10751" s="8">
        <f>datatable[[#This Row],[продажи_]]-datatable[[#This Row],[себестоимость_]]</f>
        <v>1.7401499999999994</v>
      </c>
      <c r="L10751"/>
    </row>
    <row r="10752" spans="2:12" x14ac:dyDescent="0.4">
      <c r="B10752" s="5" t="s">
        <v>68</v>
      </c>
      <c r="C10752" s="5" t="s">
        <v>56</v>
      </c>
      <c r="D10752" s="5" t="s">
        <v>28</v>
      </c>
      <c r="E10752" s="5" t="s">
        <v>7</v>
      </c>
      <c r="F10752" s="6">
        <v>44470</v>
      </c>
      <c r="G10752" s="6" t="str">
        <f>TEXT(datatable[[#This Row],[дата]],"ММ")</f>
        <v>10</v>
      </c>
      <c r="H10752" s="8">
        <v>3.5802</v>
      </c>
      <c r="I10752" s="8">
        <v>0.99360000000000015</v>
      </c>
      <c r="J10752" s="8">
        <f>datatable[[#This Row],[продажи_]]-datatable[[#This Row],[себестоимость_]]</f>
        <v>2.5865999999999998</v>
      </c>
      <c r="L10752"/>
    </row>
    <row r="10753" spans="2:12" x14ac:dyDescent="0.4">
      <c r="B10753" s="5" t="s">
        <v>68</v>
      </c>
      <c r="C10753" s="5" t="s">
        <v>56</v>
      </c>
      <c r="D10753" s="5" t="s">
        <v>28</v>
      </c>
      <c r="E10753" s="5" t="s">
        <v>7</v>
      </c>
      <c r="F10753" s="6">
        <v>44501</v>
      </c>
      <c r="G10753" s="6" t="str">
        <f>TEXT(datatable[[#This Row],[дата]],"ММ")</f>
        <v>11</v>
      </c>
      <c r="H10753" s="8">
        <v>4.4472000000000005</v>
      </c>
      <c r="I10753" s="8">
        <v>1.6128</v>
      </c>
      <c r="J10753" s="8">
        <f>datatable[[#This Row],[продажи_]]-datatable[[#This Row],[себестоимость_]]</f>
        <v>2.8344000000000005</v>
      </c>
      <c r="L10753"/>
    </row>
    <row r="10754" spans="2:12" x14ac:dyDescent="0.4">
      <c r="B10754" s="5" t="s">
        <v>68</v>
      </c>
      <c r="C10754" s="5" t="s">
        <v>56</v>
      </c>
      <c r="D10754" s="5" t="s">
        <v>28</v>
      </c>
      <c r="E10754" s="5" t="s">
        <v>7</v>
      </c>
      <c r="F10754" s="6">
        <v>44531</v>
      </c>
      <c r="G10754" s="6" t="str">
        <f>TEXT(datatable[[#This Row],[дата]],"ММ")</f>
        <v>12</v>
      </c>
      <c r="H10754" s="8">
        <v>3.9984000000000006</v>
      </c>
      <c r="I10754" s="8">
        <v>1.3356000000000001</v>
      </c>
      <c r="J10754" s="8">
        <f>datatable[[#This Row],[продажи_]]-datatable[[#This Row],[себестоимость_]]</f>
        <v>2.6628000000000007</v>
      </c>
      <c r="L10754"/>
    </row>
    <row r="10755" spans="2:12" x14ac:dyDescent="0.4">
      <c r="B10755" s="5" t="s">
        <v>68</v>
      </c>
      <c r="C10755" s="5" t="s">
        <v>56</v>
      </c>
      <c r="D10755" s="5" t="s">
        <v>28</v>
      </c>
      <c r="E10755" s="5" t="s">
        <v>7</v>
      </c>
      <c r="F10755" s="6">
        <v>44197</v>
      </c>
      <c r="G10755" s="6" t="str">
        <f>TEXT(datatable[[#This Row],[дата]],"ММ")</f>
        <v>01</v>
      </c>
      <c r="H10755" s="8">
        <v>0.21</v>
      </c>
      <c r="I10755" s="8">
        <v>8.2000000000000003E-2</v>
      </c>
      <c r="J10755" s="8">
        <f>datatable[[#This Row],[продажи_]]-datatable[[#This Row],[себестоимость_]]</f>
        <v>0.128</v>
      </c>
      <c r="L10755"/>
    </row>
    <row r="10756" spans="2:12" x14ac:dyDescent="0.4">
      <c r="B10756" s="5" t="s">
        <v>68</v>
      </c>
      <c r="C10756" s="5" t="s">
        <v>56</v>
      </c>
      <c r="D10756" s="5" t="s">
        <v>28</v>
      </c>
      <c r="E10756" s="5" t="s">
        <v>7</v>
      </c>
      <c r="F10756" s="6">
        <v>44228</v>
      </c>
      <c r="G10756" s="6" t="str">
        <f>TEXT(datatable[[#This Row],[дата]],"ММ")</f>
        <v>02</v>
      </c>
      <c r="H10756" s="8">
        <v>0.31524999999999997</v>
      </c>
      <c r="I10756" s="8">
        <v>0.156</v>
      </c>
      <c r="J10756" s="8">
        <f>datatable[[#This Row],[продажи_]]-datatable[[#This Row],[себестоимость_]]</f>
        <v>0.15924999999999997</v>
      </c>
      <c r="L10756"/>
    </row>
    <row r="10757" spans="2:12" x14ac:dyDescent="0.4">
      <c r="B10757" s="5" t="s">
        <v>68</v>
      </c>
      <c r="C10757" s="5" t="s">
        <v>56</v>
      </c>
      <c r="D10757" s="5" t="s">
        <v>28</v>
      </c>
      <c r="E10757" s="5" t="s">
        <v>7</v>
      </c>
      <c r="F10757" s="6">
        <v>44256</v>
      </c>
      <c r="G10757" s="6" t="str">
        <f>TEXT(datatable[[#This Row],[дата]],"ММ")</f>
        <v>03</v>
      </c>
      <c r="H10757" s="8">
        <v>0.28700000000000003</v>
      </c>
      <c r="I10757" s="8">
        <v>0.1148</v>
      </c>
      <c r="J10757" s="8">
        <f>datatable[[#This Row],[продажи_]]-datatable[[#This Row],[себестоимость_]]</f>
        <v>0.17220000000000002</v>
      </c>
      <c r="L10757"/>
    </row>
    <row r="10758" spans="2:12" x14ac:dyDescent="0.4">
      <c r="B10758" s="5" t="s">
        <v>68</v>
      </c>
      <c r="C10758" s="5" t="s">
        <v>56</v>
      </c>
      <c r="D10758" s="5" t="s">
        <v>28</v>
      </c>
      <c r="E10758" s="5" t="s">
        <v>7</v>
      </c>
      <c r="F10758" s="6">
        <v>44287</v>
      </c>
      <c r="G10758" s="6" t="str">
        <f>TEXT(datatable[[#This Row],[дата]],"ММ")</f>
        <v>04</v>
      </c>
      <c r="H10758" s="8">
        <v>0.46799999999999997</v>
      </c>
      <c r="I10758" s="8">
        <v>0.1328</v>
      </c>
      <c r="J10758" s="8">
        <f>datatable[[#This Row],[продажи_]]-datatable[[#This Row],[себестоимость_]]</f>
        <v>0.33519999999999994</v>
      </c>
      <c r="L10758"/>
    </row>
    <row r="10759" spans="2:12" x14ac:dyDescent="0.4">
      <c r="B10759" s="5" t="s">
        <v>68</v>
      </c>
      <c r="C10759" s="5" t="s">
        <v>56</v>
      </c>
      <c r="D10759" s="5" t="s">
        <v>28</v>
      </c>
      <c r="E10759" s="5" t="s">
        <v>7</v>
      </c>
      <c r="F10759" s="6">
        <v>44317</v>
      </c>
      <c r="G10759" s="6" t="str">
        <f>TEXT(datatable[[#This Row],[дата]],"ММ")</f>
        <v>05</v>
      </c>
      <c r="H10759" s="8">
        <v>0.38500000000000006</v>
      </c>
      <c r="I10759" s="8">
        <v>0.15820000000000001</v>
      </c>
      <c r="J10759" s="8">
        <f>datatable[[#This Row],[продажи_]]-datatable[[#This Row],[себестоимость_]]</f>
        <v>0.22680000000000006</v>
      </c>
      <c r="L10759"/>
    </row>
    <row r="10760" spans="2:12" x14ac:dyDescent="0.4">
      <c r="B10760" s="5" t="s">
        <v>68</v>
      </c>
      <c r="C10760" s="5" t="s">
        <v>56</v>
      </c>
      <c r="D10760" s="5" t="s">
        <v>28</v>
      </c>
      <c r="E10760" s="5" t="s">
        <v>7</v>
      </c>
      <c r="F10760" s="6">
        <v>44348</v>
      </c>
      <c r="G10760" s="6" t="str">
        <f>TEXT(datatable[[#This Row],[дата]],"ММ")</f>
        <v>06</v>
      </c>
      <c r="H10760" s="8">
        <v>0.22950000000000001</v>
      </c>
      <c r="I10760" s="8">
        <v>7.2900000000000006E-2</v>
      </c>
      <c r="J10760" s="8">
        <f>datatable[[#This Row],[продажи_]]-datatable[[#This Row],[себестоимость_]]</f>
        <v>0.15660000000000002</v>
      </c>
      <c r="L10760"/>
    </row>
    <row r="10761" spans="2:12" x14ac:dyDescent="0.4">
      <c r="B10761" s="5" t="s">
        <v>68</v>
      </c>
      <c r="C10761" s="5" t="s">
        <v>56</v>
      </c>
      <c r="D10761" s="5" t="s">
        <v>28</v>
      </c>
      <c r="E10761" s="5" t="s">
        <v>7</v>
      </c>
      <c r="F10761" s="6">
        <v>44378</v>
      </c>
      <c r="G10761" s="6" t="str">
        <f>TEXT(datatable[[#This Row],[дата]],"ММ")</f>
        <v>07</v>
      </c>
      <c r="H10761" s="8">
        <v>0.25424999999999998</v>
      </c>
      <c r="I10761" s="8">
        <v>8.0100000000000005E-2</v>
      </c>
      <c r="J10761" s="8">
        <f>datatable[[#This Row],[продажи_]]-datatable[[#This Row],[себестоимость_]]</f>
        <v>0.17414999999999997</v>
      </c>
      <c r="L10761"/>
    </row>
    <row r="10762" spans="2:12" x14ac:dyDescent="0.4">
      <c r="B10762" s="5" t="s">
        <v>68</v>
      </c>
      <c r="C10762" s="5" t="s">
        <v>56</v>
      </c>
      <c r="D10762" s="5" t="s">
        <v>28</v>
      </c>
      <c r="E10762" s="5" t="s">
        <v>7</v>
      </c>
      <c r="F10762" s="6">
        <v>44409</v>
      </c>
      <c r="G10762" s="6" t="str">
        <f>TEXT(datatable[[#This Row],[дата]],"ММ")</f>
        <v>08</v>
      </c>
      <c r="H10762" s="8">
        <v>0.16000000000000003</v>
      </c>
      <c r="I10762" s="8">
        <v>8.2400000000000001E-2</v>
      </c>
      <c r="J10762" s="8">
        <f>datatable[[#This Row],[продажи_]]-datatable[[#This Row],[себестоимость_]]</f>
        <v>7.760000000000003E-2</v>
      </c>
      <c r="L10762"/>
    </row>
    <row r="10763" spans="2:12" x14ac:dyDescent="0.4">
      <c r="B10763" s="5" t="s">
        <v>68</v>
      </c>
      <c r="C10763" s="5" t="s">
        <v>56</v>
      </c>
      <c r="D10763" s="5" t="s">
        <v>28</v>
      </c>
      <c r="E10763" s="5" t="s">
        <v>7</v>
      </c>
      <c r="F10763" s="6">
        <v>44440</v>
      </c>
      <c r="G10763" s="6" t="str">
        <f>TEXT(datatable[[#This Row],[дата]],"ММ")</f>
        <v>09</v>
      </c>
      <c r="H10763" s="8">
        <v>0.20925000000000002</v>
      </c>
      <c r="I10763" s="8">
        <v>8.1900000000000001E-2</v>
      </c>
      <c r="J10763" s="8">
        <f>datatable[[#This Row],[продажи_]]-datatable[[#This Row],[себестоимость_]]</f>
        <v>0.12735000000000002</v>
      </c>
      <c r="L10763"/>
    </row>
    <row r="10764" spans="2:12" x14ac:dyDescent="0.4">
      <c r="B10764" s="5" t="s">
        <v>68</v>
      </c>
      <c r="C10764" s="5" t="s">
        <v>56</v>
      </c>
      <c r="D10764" s="5" t="s">
        <v>28</v>
      </c>
      <c r="E10764" s="5" t="s">
        <v>7</v>
      </c>
      <c r="F10764" s="6">
        <v>44470</v>
      </c>
      <c r="G10764" s="6" t="str">
        <f>TEXT(datatable[[#This Row],[дата]],"ММ")</f>
        <v>10</v>
      </c>
      <c r="H10764" s="8">
        <v>0.27900000000000003</v>
      </c>
      <c r="I10764" s="8">
        <v>0.11399999999999999</v>
      </c>
      <c r="J10764" s="8">
        <f>datatable[[#This Row],[продажи_]]-datatable[[#This Row],[себестоимость_]]</f>
        <v>0.16500000000000004</v>
      </c>
      <c r="L10764"/>
    </row>
    <row r="10765" spans="2:12" x14ac:dyDescent="0.4">
      <c r="B10765" s="5" t="s">
        <v>68</v>
      </c>
      <c r="C10765" s="5" t="s">
        <v>56</v>
      </c>
      <c r="D10765" s="5" t="s">
        <v>28</v>
      </c>
      <c r="E10765" s="5" t="s">
        <v>7</v>
      </c>
      <c r="F10765" s="6">
        <v>44501</v>
      </c>
      <c r="G10765" s="6" t="str">
        <f>TEXT(datatable[[#This Row],[дата]],"ММ")</f>
        <v>11</v>
      </c>
      <c r="H10765" s="8">
        <v>0.46399999999999997</v>
      </c>
      <c r="I10765" s="8">
        <v>0.16</v>
      </c>
      <c r="J10765" s="8">
        <f>datatable[[#This Row],[продажи_]]-datatable[[#This Row],[себестоимость_]]</f>
        <v>0.30399999999999994</v>
      </c>
      <c r="L10765"/>
    </row>
    <row r="10766" spans="2:12" x14ac:dyDescent="0.4">
      <c r="B10766" s="5" t="s">
        <v>68</v>
      </c>
      <c r="C10766" s="5" t="s">
        <v>56</v>
      </c>
      <c r="D10766" s="5" t="s">
        <v>28</v>
      </c>
      <c r="E10766" s="5" t="s">
        <v>7</v>
      </c>
      <c r="F10766" s="6">
        <v>44531</v>
      </c>
      <c r="G10766" s="6" t="str">
        <f>TEXT(datatable[[#This Row],[дата]],"ММ")</f>
        <v>12</v>
      </c>
      <c r="H10766" s="8">
        <v>0.39550000000000002</v>
      </c>
      <c r="I10766" s="8">
        <v>0.13020000000000001</v>
      </c>
      <c r="J10766" s="8">
        <f>datatable[[#This Row],[продажи_]]-datatable[[#This Row],[себестоимость_]]</f>
        <v>0.26529999999999998</v>
      </c>
      <c r="L10766"/>
    </row>
    <row r="10767" spans="2:12" x14ac:dyDescent="0.4">
      <c r="B10767" s="5" t="s">
        <v>68</v>
      </c>
      <c r="C10767" s="5" t="s">
        <v>56</v>
      </c>
      <c r="D10767" s="5" t="s">
        <v>28</v>
      </c>
      <c r="E10767" s="5" t="s">
        <v>7</v>
      </c>
      <c r="F10767" s="6">
        <v>44197</v>
      </c>
      <c r="G10767" s="6" t="str">
        <f>TEXT(datatable[[#This Row],[дата]],"ММ")</f>
        <v>01</v>
      </c>
      <c r="H10767" s="8">
        <v>5.7680000000000007</v>
      </c>
      <c r="I10767" s="8">
        <v>2.7600000000000002</v>
      </c>
      <c r="J10767" s="8">
        <f>datatable[[#This Row],[продажи_]]-datatable[[#This Row],[себестоимость_]]</f>
        <v>3.0080000000000005</v>
      </c>
      <c r="L10767"/>
    </row>
    <row r="10768" spans="2:12" x14ac:dyDescent="0.4">
      <c r="B10768" s="5" t="s">
        <v>68</v>
      </c>
      <c r="C10768" s="5" t="s">
        <v>56</v>
      </c>
      <c r="D10768" s="5" t="s">
        <v>28</v>
      </c>
      <c r="E10768" s="5" t="s">
        <v>7</v>
      </c>
      <c r="F10768" s="6">
        <v>44228</v>
      </c>
      <c r="G10768" s="6" t="str">
        <f>TEXT(datatable[[#This Row],[дата]],"ММ")</f>
        <v>02</v>
      </c>
      <c r="H10768" s="8">
        <v>5.6238000000000001</v>
      </c>
      <c r="I10768" s="8">
        <v>3.5880000000000001</v>
      </c>
      <c r="J10768" s="8">
        <f>datatable[[#This Row],[продажи_]]-datatable[[#This Row],[себестоимость_]]</f>
        <v>2.0358000000000001</v>
      </c>
      <c r="L10768"/>
    </row>
    <row r="10769" spans="2:12" x14ac:dyDescent="0.4">
      <c r="B10769" s="5" t="s">
        <v>68</v>
      </c>
      <c r="C10769" s="5" t="s">
        <v>56</v>
      </c>
      <c r="D10769" s="5" t="s">
        <v>28</v>
      </c>
      <c r="E10769" s="5" t="s">
        <v>7</v>
      </c>
      <c r="F10769" s="6">
        <v>44256</v>
      </c>
      <c r="G10769" s="6" t="str">
        <f>TEXT(datatable[[#This Row],[дата]],"ММ")</f>
        <v>03</v>
      </c>
      <c r="H10769" s="8">
        <v>8.5077999999999996</v>
      </c>
      <c r="I10769" s="8">
        <v>2.6082000000000005</v>
      </c>
      <c r="J10769" s="8">
        <f>datatable[[#This Row],[продажи_]]-datatable[[#This Row],[себестоимость_]]</f>
        <v>5.8995999999999995</v>
      </c>
      <c r="L10769"/>
    </row>
    <row r="10770" spans="2:12" x14ac:dyDescent="0.4">
      <c r="B10770" s="5" t="s">
        <v>68</v>
      </c>
      <c r="C10770" s="5" t="s">
        <v>56</v>
      </c>
      <c r="D10770" s="5" t="s">
        <v>28</v>
      </c>
      <c r="E10770" s="5" t="s">
        <v>7</v>
      </c>
      <c r="F10770" s="6">
        <v>44287</v>
      </c>
      <c r="G10770" s="6" t="str">
        <f>TEXT(datatable[[#This Row],[дата]],"ММ")</f>
        <v>04</v>
      </c>
      <c r="H10770" s="8">
        <v>7.7455999999999996</v>
      </c>
      <c r="I10770" s="8">
        <v>4.1583999999999994</v>
      </c>
      <c r="J10770" s="8">
        <f>datatable[[#This Row],[продажи_]]-datatable[[#This Row],[себестоимость_]]</f>
        <v>3.5872000000000002</v>
      </c>
      <c r="L10770"/>
    </row>
    <row r="10771" spans="2:12" x14ac:dyDescent="0.4">
      <c r="B10771" s="5" t="s">
        <v>68</v>
      </c>
      <c r="C10771" s="5" t="s">
        <v>56</v>
      </c>
      <c r="D10771" s="5" t="s">
        <v>28</v>
      </c>
      <c r="E10771" s="5" t="s">
        <v>7</v>
      </c>
      <c r="F10771" s="6">
        <v>44317</v>
      </c>
      <c r="G10771" s="6" t="str">
        <f>TEXT(datatable[[#This Row],[дата]],"ММ")</f>
        <v>05</v>
      </c>
      <c r="H10771" s="8">
        <v>6.0564</v>
      </c>
      <c r="I10771" s="8">
        <v>2.7370000000000001</v>
      </c>
      <c r="J10771" s="8">
        <f>datatable[[#This Row],[продажи_]]-datatable[[#This Row],[себестоимость_]]</f>
        <v>3.3193999999999999</v>
      </c>
      <c r="L10771"/>
    </row>
    <row r="10772" spans="2:12" x14ac:dyDescent="0.4">
      <c r="B10772" s="5" t="s">
        <v>68</v>
      </c>
      <c r="C10772" s="5" t="s">
        <v>56</v>
      </c>
      <c r="D10772" s="5" t="s">
        <v>28</v>
      </c>
      <c r="E10772" s="5" t="s">
        <v>7</v>
      </c>
      <c r="F10772" s="6">
        <v>44348</v>
      </c>
      <c r="G10772" s="6" t="str">
        <f>TEXT(datatable[[#This Row],[дата]],"ММ")</f>
        <v>06</v>
      </c>
      <c r="H10772" s="8">
        <v>3.8470499999999999</v>
      </c>
      <c r="I10772" s="8">
        <v>2.1113999999999997</v>
      </c>
      <c r="J10772" s="8">
        <f>datatable[[#This Row],[продажи_]]-datatable[[#This Row],[себестоимость_]]</f>
        <v>1.7356500000000001</v>
      </c>
      <c r="L10772"/>
    </row>
    <row r="10773" spans="2:12" x14ac:dyDescent="0.4">
      <c r="B10773" s="5" t="s">
        <v>68</v>
      </c>
      <c r="C10773" s="5" t="s">
        <v>56</v>
      </c>
      <c r="D10773" s="5" t="s">
        <v>28</v>
      </c>
      <c r="E10773" s="5" t="s">
        <v>7</v>
      </c>
      <c r="F10773" s="6">
        <v>44378</v>
      </c>
      <c r="G10773" s="6" t="str">
        <f>TEXT(datatable[[#This Row],[дата]],"ММ")</f>
        <v>07</v>
      </c>
      <c r="H10773" s="8">
        <v>4.0788000000000002</v>
      </c>
      <c r="I10773" s="8">
        <v>2.0699999999999998</v>
      </c>
      <c r="J10773" s="8">
        <f>datatable[[#This Row],[продажи_]]-datatable[[#This Row],[себестоимость_]]</f>
        <v>2.0088000000000004</v>
      </c>
      <c r="L10773"/>
    </row>
    <row r="10774" spans="2:12" x14ac:dyDescent="0.4">
      <c r="B10774" s="5" t="s">
        <v>68</v>
      </c>
      <c r="C10774" s="5" t="s">
        <v>56</v>
      </c>
      <c r="D10774" s="5" t="s">
        <v>28</v>
      </c>
      <c r="E10774" s="5" t="s">
        <v>7</v>
      </c>
      <c r="F10774" s="6">
        <v>44409</v>
      </c>
      <c r="G10774" s="6" t="str">
        <f>TEXT(datatable[[#This Row],[дата]],"ММ")</f>
        <v>08</v>
      </c>
      <c r="H10774" s="8">
        <v>3.8727999999999998</v>
      </c>
      <c r="I10774" s="8">
        <v>1.8952000000000002</v>
      </c>
      <c r="J10774" s="8">
        <f>datatable[[#This Row],[продажи_]]-datatable[[#This Row],[себестоимость_]]</f>
        <v>1.9775999999999996</v>
      </c>
      <c r="L10774"/>
    </row>
    <row r="10775" spans="2:12" x14ac:dyDescent="0.4">
      <c r="B10775" s="5" t="s">
        <v>68</v>
      </c>
      <c r="C10775" s="5" t="s">
        <v>56</v>
      </c>
      <c r="D10775" s="5" t="s">
        <v>28</v>
      </c>
      <c r="E10775" s="5" t="s">
        <v>7</v>
      </c>
      <c r="F10775" s="6">
        <v>44440</v>
      </c>
      <c r="G10775" s="6" t="str">
        <f>TEXT(datatable[[#This Row],[дата]],"ММ")</f>
        <v>09</v>
      </c>
      <c r="H10775" s="8">
        <v>5.1912000000000003</v>
      </c>
      <c r="I10775" s="8">
        <v>2.1528</v>
      </c>
      <c r="J10775" s="8">
        <f>datatable[[#This Row],[продажи_]]-datatable[[#This Row],[себестоимость_]]</f>
        <v>3.0384000000000002</v>
      </c>
      <c r="L10775"/>
    </row>
    <row r="10776" spans="2:12" x14ac:dyDescent="0.4">
      <c r="B10776" s="5" t="s">
        <v>68</v>
      </c>
      <c r="C10776" s="5" t="s">
        <v>56</v>
      </c>
      <c r="D10776" s="5" t="s">
        <v>28</v>
      </c>
      <c r="E10776" s="5" t="s">
        <v>7</v>
      </c>
      <c r="F10776" s="6">
        <v>44470</v>
      </c>
      <c r="G10776" s="6" t="str">
        <f>TEXT(datatable[[#This Row],[дата]],"ММ")</f>
        <v>10</v>
      </c>
      <c r="H10776" s="8">
        <v>7.230599999999999</v>
      </c>
      <c r="I10776" s="8">
        <v>2.2080000000000002</v>
      </c>
      <c r="J10776" s="8">
        <f>datatable[[#This Row],[продажи_]]-datatable[[#This Row],[себестоимость_]]</f>
        <v>5.0225999999999988</v>
      </c>
      <c r="L10776"/>
    </row>
    <row r="10777" spans="2:12" x14ac:dyDescent="0.4">
      <c r="B10777" s="5" t="s">
        <v>68</v>
      </c>
      <c r="C10777" s="5" t="s">
        <v>56</v>
      </c>
      <c r="D10777" s="5" t="s">
        <v>28</v>
      </c>
      <c r="E10777" s="5" t="s">
        <v>7</v>
      </c>
      <c r="F10777" s="6">
        <v>44501</v>
      </c>
      <c r="G10777" s="6" t="str">
        <f>TEXT(datatable[[#This Row],[дата]],"ММ")</f>
        <v>11</v>
      </c>
      <c r="H10777" s="8">
        <v>7.9927999999999999</v>
      </c>
      <c r="I10777" s="8">
        <v>4.3792</v>
      </c>
      <c r="J10777" s="8">
        <f>datatable[[#This Row],[продажи_]]-datatable[[#This Row],[себестоимость_]]</f>
        <v>3.6135999999999999</v>
      </c>
      <c r="L10777"/>
    </row>
    <row r="10778" spans="2:12" x14ac:dyDescent="0.4">
      <c r="B10778" s="5" t="s">
        <v>68</v>
      </c>
      <c r="C10778" s="5" t="s">
        <v>56</v>
      </c>
      <c r="D10778" s="5" t="s">
        <v>28</v>
      </c>
      <c r="E10778" s="5" t="s">
        <v>7</v>
      </c>
      <c r="F10778" s="6">
        <v>44531</v>
      </c>
      <c r="G10778" s="6" t="str">
        <f>TEXT(datatable[[#This Row],[дата]],"ММ")</f>
        <v>12</v>
      </c>
      <c r="H10778" s="8">
        <v>6.2005999999999997</v>
      </c>
      <c r="I10778" s="8">
        <v>2.7692000000000001</v>
      </c>
      <c r="J10778" s="8">
        <f>datatable[[#This Row],[продажи_]]-datatable[[#This Row],[себестоимость_]]</f>
        <v>3.4313999999999996</v>
      </c>
      <c r="L10778"/>
    </row>
    <row r="10779" spans="2:12" x14ac:dyDescent="0.4">
      <c r="B10779" s="5" t="s">
        <v>68</v>
      </c>
      <c r="C10779" s="5" t="s">
        <v>56</v>
      </c>
      <c r="D10779" s="5" t="s">
        <v>28</v>
      </c>
      <c r="E10779" s="5" t="s">
        <v>7</v>
      </c>
      <c r="F10779" s="6">
        <v>44197</v>
      </c>
      <c r="G10779" s="6" t="str">
        <f>TEXT(datatable[[#This Row],[дата]],"ММ")</f>
        <v>01</v>
      </c>
      <c r="H10779" s="8">
        <v>5.04</v>
      </c>
      <c r="I10779" s="8">
        <v>1.5540000000000003</v>
      </c>
      <c r="J10779" s="8">
        <f>datatable[[#This Row],[продажи_]]-datatable[[#This Row],[себестоимость_]]</f>
        <v>3.4859999999999998</v>
      </c>
      <c r="L10779"/>
    </row>
    <row r="10780" spans="2:12" x14ac:dyDescent="0.4">
      <c r="B10780" s="5" t="s">
        <v>68</v>
      </c>
      <c r="C10780" s="5" t="s">
        <v>56</v>
      </c>
      <c r="D10780" s="5" t="s">
        <v>28</v>
      </c>
      <c r="E10780" s="5" t="s">
        <v>7</v>
      </c>
      <c r="F10780" s="6">
        <v>44228</v>
      </c>
      <c r="G10780" s="6" t="str">
        <f>TEXT(datatable[[#This Row],[дата]],"ММ")</f>
        <v>02</v>
      </c>
      <c r="H10780" s="8">
        <v>5.5692000000000004</v>
      </c>
      <c r="I10780" s="8">
        <v>2.0202000000000004</v>
      </c>
      <c r="J10780" s="8">
        <f>datatable[[#This Row],[продажи_]]-datatable[[#This Row],[себестоимость_]]</f>
        <v>3.5489999999999999</v>
      </c>
      <c r="L10780"/>
    </row>
    <row r="10781" spans="2:12" x14ac:dyDescent="0.4">
      <c r="B10781" s="5" t="s">
        <v>68</v>
      </c>
      <c r="C10781" s="5" t="s">
        <v>56</v>
      </c>
      <c r="D10781" s="5" t="s">
        <v>28</v>
      </c>
      <c r="E10781" s="5" t="s">
        <v>7</v>
      </c>
      <c r="F10781" s="6">
        <v>44256</v>
      </c>
      <c r="G10781" s="6" t="str">
        <f>TEXT(datatable[[#This Row],[дата]],"ММ")</f>
        <v>03</v>
      </c>
      <c r="H10781" s="8">
        <v>5.88</v>
      </c>
      <c r="I10781" s="8">
        <v>2.2931999999999997</v>
      </c>
      <c r="J10781" s="8">
        <f>datatable[[#This Row],[продажи_]]-datatable[[#This Row],[себестоимость_]]</f>
        <v>3.5868000000000002</v>
      </c>
      <c r="L10781"/>
    </row>
    <row r="10782" spans="2:12" x14ac:dyDescent="0.4">
      <c r="B10782" s="5" t="s">
        <v>68</v>
      </c>
      <c r="C10782" s="5" t="s">
        <v>56</v>
      </c>
      <c r="D10782" s="5" t="s">
        <v>28</v>
      </c>
      <c r="E10782" s="5" t="s">
        <v>7</v>
      </c>
      <c r="F10782" s="6">
        <v>44287</v>
      </c>
      <c r="G10782" s="6" t="str">
        <f>TEXT(datatable[[#This Row],[дата]],"ММ")</f>
        <v>04</v>
      </c>
      <c r="H10782" s="8">
        <v>5.3760000000000003</v>
      </c>
      <c r="I10782" s="8">
        <v>2.5312000000000001</v>
      </c>
      <c r="J10782" s="8">
        <f>datatable[[#This Row],[продажи_]]-datatable[[#This Row],[себестоимость_]]</f>
        <v>2.8448000000000002</v>
      </c>
      <c r="L10782"/>
    </row>
    <row r="10783" spans="2:12" x14ac:dyDescent="0.4">
      <c r="B10783" s="5" t="s">
        <v>68</v>
      </c>
      <c r="C10783" s="5" t="s">
        <v>56</v>
      </c>
      <c r="D10783" s="5" t="s">
        <v>28</v>
      </c>
      <c r="E10783" s="5" t="s">
        <v>7</v>
      </c>
      <c r="F10783" s="6">
        <v>44317</v>
      </c>
      <c r="G10783" s="6" t="str">
        <f>TEXT(datatable[[#This Row],[дата]],"ММ")</f>
        <v>05</v>
      </c>
      <c r="H10783" s="8">
        <v>5.9387999999999996</v>
      </c>
      <c r="I10783" s="8">
        <v>1.9403999999999999</v>
      </c>
      <c r="J10783" s="8">
        <f>datatable[[#This Row],[продажи_]]-datatable[[#This Row],[себестоимость_]]</f>
        <v>3.9983999999999997</v>
      </c>
      <c r="L10783"/>
    </row>
    <row r="10784" spans="2:12" x14ac:dyDescent="0.4">
      <c r="B10784" s="5" t="s">
        <v>68</v>
      </c>
      <c r="C10784" s="5" t="s">
        <v>56</v>
      </c>
      <c r="D10784" s="5" t="s">
        <v>28</v>
      </c>
      <c r="E10784" s="5" t="s">
        <v>7</v>
      </c>
      <c r="F10784" s="6">
        <v>44348</v>
      </c>
      <c r="G10784" s="6" t="str">
        <f>TEXT(datatable[[#This Row],[дата]],"ММ")</f>
        <v>06</v>
      </c>
      <c r="H10784" s="8">
        <v>4.0068000000000001</v>
      </c>
      <c r="I10784" s="8">
        <v>1.0331999999999999</v>
      </c>
      <c r="J10784" s="8">
        <f>datatable[[#This Row],[продажи_]]-datatable[[#This Row],[себестоимость_]]</f>
        <v>2.9736000000000002</v>
      </c>
      <c r="L10784"/>
    </row>
    <row r="10785" spans="2:12" x14ac:dyDescent="0.4">
      <c r="B10785" s="5" t="s">
        <v>68</v>
      </c>
      <c r="C10785" s="5" t="s">
        <v>56</v>
      </c>
      <c r="D10785" s="5" t="s">
        <v>28</v>
      </c>
      <c r="E10785" s="5" t="s">
        <v>7</v>
      </c>
      <c r="F10785" s="6">
        <v>44378</v>
      </c>
      <c r="G10785" s="6" t="str">
        <f>TEXT(datatable[[#This Row],[дата]],"ММ")</f>
        <v>07</v>
      </c>
      <c r="H10785" s="8">
        <v>4.5360000000000005</v>
      </c>
      <c r="I10785" s="8">
        <v>1.4867999999999999</v>
      </c>
      <c r="J10785" s="8">
        <f>datatable[[#This Row],[продажи_]]-datatable[[#This Row],[себестоимость_]]</f>
        <v>3.0492000000000008</v>
      </c>
      <c r="L10785"/>
    </row>
    <row r="10786" spans="2:12" x14ac:dyDescent="0.4">
      <c r="B10786" s="5" t="s">
        <v>68</v>
      </c>
      <c r="C10786" s="5" t="s">
        <v>56</v>
      </c>
      <c r="D10786" s="5" t="s">
        <v>28</v>
      </c>
      <c r="E10786" s="5" t="s">
        <v>7</v>
      </c>
      <c r="F10786" s="6">
        <v>44409</v>
      </c>
      <c r="G10786" s="6" t="str">
        <f>TEXT(datatable[[#This Row],[дата]],"ММ")</f>
        <v>08</v>
      </c>
      <c r="H10786" s="8">
        <v>3.3264</v>
      </c>
      <c r="I10786" s="8">
        <v>0.91839999999999999</v>
      </c>
      <c r="J10786" s="8">
        <f>datatable[[#This Row],[продажи_]]-datatable[[#This Row],[себестоимость_]]</f>
        <v>2.4079999999999999</v>
      </c>
      <c r="L10786"/>
    </row>
    <row r="10787" spans="2:12" x14ac:dyDescent="0.4">
      <c r="B10787" s="5" t="s">
        <v>68</v>
      </c>
      <c r="C10787" s="5" t="s">
        <v>56</v>
      </c>
      <c r="D10787" s="5" t="s">
        <v>28</v>
      </c>
      <c r="E10787" s="5" t="s">
        <v>7</v>
      </c>
      <c r="F10787" s="6">
        <v>44440</v>
      </c>
      <c r="G10787" s="6" t="str">
        <f>TEXT(datatable[[#This Row],[дата]],"ММ")</f>
        <v>09</v>
      </c>
      <c r="H10787" s="8">
        <v>4.4603999999999999</v>
      </c>
      <c r="I10787" s="8">
        <v>1.512</v>
      </c>
      <c r="J10787" s="8">
        <f>datatable[[#This Row],[продажи_]]-datatable[[#This Row],[себестоимость_]]</f>
        <v>2.9483999999999999</v>
      </c>
      <c r="L10787"/>
    </row>
    <row r="10788" spans="2:12" x14ac:dyDescent="0.4">
      <c r="B10788" s="5" t="s">
        <v>68</v>
      </c>
      <c r="C10788" s="5" t="s">
        <v>56</v>
      </c>
      <c r="D10788" s="5" t="s">
        <v>28</v>
      </c>
      <c r="E10788" s="5" t="s">
        <v>7</v>
      </c>
      <c r="F10788" s="6">
        <v>44470</v>
      </c>
      <c r="G10788" s="6" t="str">
        <f>TEXT(datatable[[#This Row],[дата]],"ММ")</f>
        <v>10</v>
      </c>
      <c r="H10788" s="8">
        <v>5.2920000000000007</v>
      </c>
      <c r="I10788" s="8">
        <v>1.9823999999999997</v>
      </c>
      <c r="J10788" s="8">
        <f>datatable[[#This Row],[продажи_]]-datatable[[#This Row],[себестоимость_]]</f>
        <v>3.309600000000001</v>
      </c>
      <c r="L10788"/>
    </row>
    <row r="10789" spans="2:12" x14ac:dyDescent="0.4">
      <c r="B10789" s="5" t="s">
        <v>68</v>
      </c>
      <c r="C10789" s="5" t="s">
        <v>56</v>
      </c>
      <c r="D10789" s="5" t="s">
        <v>28</v>
      </c>
      <c r="E10789" s="5" t="s">
        <v>7</v>
      </c>
      <c r="F10789" s="6">
        <v>44501</v>
      </c>
      <c r="G10789" s="6" t="str">
        <f>TEXT(datatable[[#This Row],[дата]],"ММ")</f>
        <v>11</v>
      </c>
      <c r="H10789" s="8">
        <v>5.3760000000000003</v>
      </c>
      <c r="I10789" s="8">
        <v>2.5088000000000004</v>
      </c>
      <c r="J10789" s="8">
        <f>datatable[[#This Row],[продажи_]]-datatable[[#This Row],[себестоимость_]]</f>
        <v>2.8672</v>
      </c>
      <c r="L10789"/>
    </row>
    <row r="10790" spans="2:12" x14ac:dyDescent="0.4">
      <c r="B10790" s="5" t="s">
        <v>68</v>
      </c>
      <c r="C10790" s="5" t="s">
        <v>56</v>
      </c>
      <c r="D10790" s="5" t="s">
        <v>28</v>
      </c>
      <c r="E10790" s="5" t="s">
        <v>7</v>
      </c>
      <c r="F10790" s="6">
        <v>44531</v>
      </c>
      <c r="G10790" s="6" t="str">
        <f>TEXT(datatable[[#This Row],[дата]],"ММ")</f>
        <v>12</v>
      </c>
      <c r="H10790" s="8">
        <v>6.4092000000000002</v>
      </c>
      <c r="I10790" s="8">
        <v>1.9207999999999998</v>
      </c>
      <c r="J10790" s="8">
        <f>datatable[[#This Row],[продажи_]]-datatable[[#This Row],[себестоимость_]]</f>
        <v>4.4884000000000004</v>
      </c>
      <c r="L10790"/>
    </row>
    <row r="10791" spans="2:12" x14ac:dyDescent="0.4">
      <c r="B10791" s="5" t="s">
        <v>68</v>
      </c>
      <c r="C10791" s="5" t="s">
        <v>56</v>
      </c>
      <c r="D10791" s="5" t="s">
        <v>28</v>
      </c>
      <c r="E10791" s="5" t="s">
        <v>7</v>
      </c>
      <c r="F10791" s="6">
        <v>44197</v>
      </c>
      <c r="G10791" s="6" t="str">
        <f>TEXT(datatable[[#This Row],[дата]],"ММ")</f>
        <v>01</v>
      </c>
      <c r="H10791" s="8">
        <v>1.45</v>
      </c>
      <c r="I10791" s="8">
        <v>0.51600000000000001</v>
      </c>
      <c r="J10791" s="8">
        <f>datatable[[#This Row],[продажи_]]-datatable[[#This Row],[себестоимость_]]</f>
        <v>0.93399999999999994</v>
      </c>
      <c r="L10791"/>
    </row>
    <row r="10792" spans="2:12" x14ac:dyDescent="0.4">
      <c r="B10792" s="5" t="s">
        <v>68</v>
      </c>
      <c r="C10792" s="5" t="s">
        <v>56</v>
      </c>
      <c r="D10792" s="5" t="s">
        <v>28</v>
      </c>
      <c r="E10792" s="5" t="s">
        <v>7</v>
      </c>
      <c r="F10792" s="6">
        <v>44228</v>
      </c>
      <c r="G10792" s="6" t="str">
        <f>TEXT(datatable[[#This Row],[дата]],"ММ")</f>
        <v>02</v>
      </c>
      <c r="H10792" s="8">
        <v>2.262</v>
      </c>
      <c r="I10792" s="8">
        <v>0.63180000000000003</v>
      </c>
      <c r="J10792" s="8">
        <f>datatable[[#This Row],[продажи_]]-datatable[[#This Row],[себестоимость_]]</f>
        <v>1.6301999999999999</v>
      </c>
      <c r="L10792"/>
    </row>
    <row r="10793" spans="2:12" x14ac:dyDescent="0.4">
      <c r="B10793" s="5" t="s">
        <v>68</v>
      </c>
      <c r="C10793" s="5" t="s">
        <v>56</v>
      </c>
      <c r="D10793" s="5" t="s">
        <v>28</v>
      </c>
      <c r="E10793" s="5" t="s">
        <v>7</v>
      </c>
      <c r="F10793" s="6">
        <v>44256</v>
      </c>
      <c r="G10793" s="6" t="str">
        <f>TEXT(datatable[[#This Row],[дата]],"ММ")</f>
        <v>03</v>
      </c>
      <c r="H10793" s="8">
        <v>1.6646000000000001</v>
      </c>
      <c r="I10793" s="8">
        <v>0.94080000000000008</v>
      </c>
      <c r="J10793" s="8">
        <f>datatable[[#This Row],[продажи_]]-datatable[[#This Row],[себестоимость_]]</f>
        <v>0.7238</v>
      </c>
      <c r="L10793"/>
    </row>
    <row r="10794" spans="2:12" x14ac:dyDescent="0.4">
      <c r="B10794" s="5" t="s">
        <v>68</v>
      </c>
      <c r="C10794" s="5" t="s">
        <v>56</v>
      </c>
      <c r="D10794" s="5" t="s">
        <v>28</v>
      </c>
      <c r="E10794" s="5" t="s">
        <v>7</v>
      </c>
      <c r="F10794" s="6">
        <v>44287</v>
      </c>
      <c r="G10794" s="6" t="str">
        <f>TEXT(datatable[[#This Row],[дата]],"ММ")</f>
        <v>04</v>
      </c>
      <c r="H10794" s="8">
        <v>2.4824000000000002</v>
      </c>
      <c r="I10794" s="8">
        <v>1.0176000000000001</v>
      </c>
      <c r="J10794" s="8">
        <f>datatable[[#This Row],[продажи_]]-datatable[[#This Row],[себестоимость_]]</f>
        <v>1.4648000000000001</v>
      </c>
      <c r="L10794"/>
    </row>
    <row r="10795" spans="2:12" x14ac:dyDescent="0.4">
      <c r="B10795" s="5" t="s">
        <v>68</v>
      </c>
      <c r="C10795" s="5" t="s">
        <v>56</v>
      </c>
      <c r="D10795" s="5" t="s">
        <v>28</v>
      </c>
      <c r="E10795" s="5" t="s">
        <v>7</v>
      </c>
      <c r="F10795" s="6">
        <v>44317</v>
      </c>
      <c r="G10795" s="6" t="str">
        <f>TEXT(datatable[[#This Row],[дата]],"ММ")</f>
        <v>05</v>
      </c>
      <c r="H10795" s="8">
        <v>2.1112000000000002</v>
      </c>
      <c r="I10795" s="8">
        <v>0.74759999999999993</v>
      </c>
      <c r="J10795" s="8">
        <f>datatable[[#This Row],[продажи_]]-datatable[[#This Row],[себестоимость_]]</f>
        <v>1.3636000000000004</v>
      </c>
      <c r="L10795"/>
    </row>
    <row r="10796" spans="2:12" x14ac:dyDescent="0.4">
      <c r="B10796" s="5" t="s">
        <v>68</v>
      </c>
      <c r="C10796" s="5" t="s">
        <v>56</v>
      </c>
      <c r="D10796" s="5" t="s">
        <v>28</v>
      </c>
      <c r="E10796" s="5" t="s">
        <v>7</v>
      </c>
      <c r="F10796" s="6">
        <v>44348</v>
      </c>
      <c r="G10796" s="6" t="str">
        <f>TEXT(datatable[[#This Row],[дата]],"ММ")</f>
        <v>06</v>
      </c>
      <c r="H10796" s="8">
        <v>1.1092499999999998</v>
      </c>
      <c r="I10796" s="8">
        <v>0.63180000000000003</v>
      </c>
      <c r="J10796" s="8">
        <f>datatable[[#This Row],[продажи_]]-datatable[[#This Row],[себестоимость_]]</f>
        <v>0.47744999999999982</v>
      </c>
      <c r="L10796"/>
    </row>
    <row r="10797" spans="2:12" x14ac:dyDescent="0.4">
      <c r="B10797" s="5" t="s">
        <v>68</v>
      </c>
      <c r="C10797" s="5" t="s">
        <v>56</v>
      </c>
      <c r="D10797" s="5" t="s">
        <v>28</v>
      </c>
      <c r="E10797" s="5" t="s">
        <v>7</v>
      </c>
      <c r="F10797" s="6">
        <v>44378</v>
      </c>
      <c r="G10797" s="6" t="str">
        <f>TEXT(datatable[[#This Row],[дата]],"ММ")</f>
        <v>07</v>
      </c>
      <c r="H10797" s="8">
        <v>1.044</v>
      </c>
      <c r="I10797" s="8">
        <v>0.64800000000000002</v>
      </c>
      <c r="J10797" s="8">
        <f>datatable[[#This Row],[продажи_]]-datatable[[#This Row],[себестоимость_]]</f>
        <v>0.39600000000000002</v>
      </c>
      <c r="L10797"/>
    </row>
    <row r="10798" spans="2:12" x14ac:dyDescent="0.4">
      <c r="B10798" s="5" t="s">
        <v>68</v>
      </c>
      <c r="C10798" s="5" t="s">
        <v>56</v>
      </c>
      <c r="D10798" s="5" t="s">
        <v>28</v>
      </c>
      <c r="E10798" s="5" t="s">
        <v>7</v>
      </c>
      <c r="F10798" s="6">
        <v>44409</v>
      </c>
      <c r="G10798" s="6" t="str">
        <f>TEXT(datatable[[#This Row],[дата]],"ММ")</f>
        <v>08</v>
      </c>
      <c r="H10798" s="8">
        <v>0.95119999999999982</v>
      </c>
      <c r="I10798" s="8">
        <v>0.39839999999999998</v>
      </c>
      <c r="J10798" s="8">
        <f>datatable[[#This Row],[продажи_]]-datatable[[#This Row],[себестоимость_]]</f>
        <v>0.55279999999999985</v>
      </c>
      <c r="L10798"/>
    </row>
    <row r="10799" spans="2:12" x14ac:dyDescent="0.4">
      <c r="B10799" s="5" t="s">
        <v>68</v>
      </c>
      <c r="C10799" s="5" t="s">
        <v>56</v>
      </c>
      <c r="D10799" s="5" t="s">
        <v>28</v>
      </c>
      <c r="E10799" s="5" t="s">
        <v>7</v>
      </c>
      <c r="F10799" s="6">
        <v>44440</v>
      </c>
      <c r="G10799" s="6" t="str">
        <f>TEXT(datatable[[#This Row],[дата]],"ММ")</f>
        <v>09</v>
      </c>
      <c r="H10799" s="8">
        <v>1.34415</v>
      </c>
      <c r="I10799" s="8">
        <v>0.57240000000000002</v>
      </c>
      <c r="J10799" s="8">
        <f>datatable[[#This Row],[продажи_]]-datatable[[#This Row],[себестоимость_]]</f>
        <v>0.77174999999999994</v>
      </c>
      <c r="L10799"/>
    </row>
    <row r="10800" spans="2:12" x14ac:dyDescent="0.4">
      <c r="B10800" s="5" t="s">
        <v>68</v>
      </c>
      <c r="C10800" s="5" t="s">
        <v>56</v>
      </c>
      <c r="D10800" s="5" t="s">
        <v>28</v>
      </c>
      <c r="E10800" s="5" t="s">
        <v>7</v>
      </c>
      <c r="F10800" s="6">
        <v>44470</v>
      </c>
      <c r="G10800" s="6" t="str">
        <f>TEXT(datatable[[#This Row],[дата]],"ММ")</f>
        <v>10</v>
      </c>
      <c r="H10800" s="8">
        <v>1.7052</v>
      </c>
      <c r="I10800" s="8">
        <v>0.79920000000000002</v>
      </c>
      <c r="J10800" s="8">
        <f>datatable[[#This Row],[продажи_]]-datatable[[#This Row],[себестоимость_]]</f>
        <v>0.90600000000000003</v>
      </c>
      <c r="L10800"/>
    </row>
    <row r="10801" spans="2:12" x14ac:dyDescent="0.4">
      <c r="B10801" s="5" t="s">
        <v>68</v>
      </c>
      <c r="C10801" s="5" t="s">
        <v>56</v>
      </c>
      <c r="D10801" s="5" t="s">
        <v>28</v>
      </c>
      <c r="E10801" s="5" t="s">
        <v>7</v>
      </c>
      <c r="F10801" s="6">
        <v>44501</v>
      </c>
      <c r="G10801" s="6" t="str">
        <f>TEXT(datatable[[#This Row],[дата]],"ММ")</f>
        <v>11</v>
      </c>
      <c r="H10801" s="8">
        <v>2.0648</v>
      </c>
      <c r="I10801" s="8">
        <v>0.96</v>
      </c>
      <c r="J10801" s="8">
        <f>datatable[[#This Row],[продажи_]]-datatable[[#This Row],[себестоимость_]]</f>
        <v>1.1048</v>
      </c>
      <c r="L10801"/>
    </row>
    <row r="10802" spans="2:12" x14ac:dyDescent="0.4">
      <c r="B10802" s="5" t="s">
        <v>68</v>
      </c>
      <c r="C10802" s="5" t="s">
        <v>56</v>
      </c>
      <c r="D10802" s="5" t="s">
        <v>28</v>
      </c>
      <c r="E10802" s="5" t="s">
        <v>7</v>
      </c>
      <c r="F10802" s="6">
        <v>44531</v>
      </c>
      <c r="G10802" s="6" t="str">
        <f>TEXT(datatable[[#This Row],[дата]],"ММ")</f>
        <v>12</v>
      </c>
      <c r="H10802" s="8">
        <v>1.9488000000000001</v>
      </c>
      <c r="I10802" s="8">
        <v>0.86519999999999997</v>
      </c>
      <c r="J10802" s="8">
        <f>datatable[[#This Row],[продажи_]]-datatable[[#This Row],[себестоимость_]]</f>
        <v>1.0836000000000001</v>
      </c>
      <c r="L10802"/>
    </row>
    <row r="10803" spans="2:12" x14ac:dyDescent="0.4">
      <c r="B10803" s="5" t="s">
        <v>70</v>
      </c>
      <c r="C10803" s="5" t="s">
        <v>55</v>
      </c>
      <c r="D10803" s="5" t="s">
        <v>29</v>
      </c>
      <c r="E10803" s="5" t="s">
        <v>60</v>
      </c>
      <c r="F10803" s="6">
        <v>44197</v>
      </c>
      <c r="G10803" s="6" t="str">
        <f>TEXT(datatable[[#This Row],[дата]],"ММ")</f>
        <v>01</v>
      </c>
      <c r="H10803" s="8">
        <v>57.216499999999996</v>
      </c>
      <c r="I10803" s="8">
        <v>22.876500000000004</v>
      </c>
      <c r="J10803" s="8">
        <f>datatable[[#This Row],[продажи_]]-datatable[[#This Row],[себестоимость_]]</f>
        <v>34.339999999999989</v>
      </c>
      <c r="L10803"/>
    </row>
    <row r="10804" spans="2:12" x14ac:dyDescent="0.4">
      <c r="B10804" s="5" t="s">
        <v>70</v>
      </c>
      <c r="C10804" s="5" t="s">
        <v>55</v>
      </c>
      <c r="D10804" s="5" t="s">
        <v>29</v>
      </c>
      <c r="E10804" s="5" t="s">
        <v>60</v>
      </c>
      <c r="F10804" s="6">
        <v>44228</v>
      </c>
      <c r="G10804" s="6" t="str">
        <f>TEXT(datatable[[#This Row],[дата]],"ММ")</f>
        <v>02</v>
      </c>
      <c r="H10804" s="8">
        <v>88.373999999999995</v>
      </c>
      <c r="I10804" s="8">
        <v>31.800600000000003</v>
      </c>
      <c r="J10804" s="8">
        <f>datatable[[#This Row],[продажи_]]-datatable[[#This Row],[себестоимость_]]</f>
        <v>56.573399999999992</v>
      </c>
      <c r="L10804"/>
    </row>
    <row r="10805" spans="2:12" x14ac:dyDescent="0.4">
      <c r="B10805" s="5" t="s">
        <v>70</v>
      </c>
      <c r="C10805" s="5" t="s">
        <v>55</v>
      </c>
      <c r="D10805" s="5" t="s">
        <v>29</v>
      </c>
      <c r="E10805" s="5" t="s">
        <v>60</v>
      </c>
      <c r="F10805" s="6">
        <v>44256</v>
      </c>
      <c r="G10805" s="6" t="str">
        <f>TEXT(datatable[[#This Row],[дата]],"ММ")</f>
        <v>03</v>
      </c>
      <c r="H10805" s="8">
        <v>64.241100000000003</v>
      </c>
      <c r="I10805" s="8">
        <v>25.368000000000002</v>
      </c>
      <c r="J10805" s="8">
        <f>datatable[[#This Row],[продажи_]]-datatable[[#This Row],[себестоимость_]]</f>
        <v>38.873100000000001</v>
      </c>
      <c r="L10805"/>
    </row>
    <row r="10806" spans="2:12" x14ac:dyDescent="0.4">
      <c r="B10806" s="5" t="s">
        <v>70</v>
      </c>
      <c r="C10806" s="5" t="s">
        <v>55</v>
      </c>
      <c r="D10806" s="5" t="s">
        <v>29</v>
      </c>
      <c r="E10806" s="5" t="s">
        <v>60</v>
      </c>
      <c r="F10806" s="6">
        <v>44287</v>
      </c>
      <c r="G10806" s="6" t="str">
        <f>TEXT(datatable[[#This Row],[дата]],"ММ")</f>
        <v>04</v>
      </c>
      <c r="H10806" s="8">
        <v>85.201599999999999</v>
      </c>
      <c r="I10806" s="8">
        <v>29.354400000000002</v>
      </c>
      <c r="J10806" s="8">
        <f>datatable[[#This Row],[продажи_]]-datatable[[#This Row],[себестоимость_]]</f>
        <v>55.847200000000001</v>
      </c>
      <c r="L10806"/>
    </row>
    <row r="10807" spans="2:12" x14ac:dyDescent="0.4">
      <c r="B10807" s="5" t="s">
        <v>70</v>
      </c>
      <c r="C10807" s="5" t="s">
        <v>55</v>
      </c>
      <c r="D10807" s="5" t="s">
        <v>29</v>
      </c>
      <c r="E10807" s="5" t="s">
        <v>60</v>
      </c>
      <c r="F10807" s="6">
        <v>44317</v>
      </c>
      <c r="G10807" s="6" t="str">
        <f>TEXT(datatable[[#This Row],[дата]],"ММ")</f>
        <v>05</v>
      </c>
      <c r="H10807" s="8">
        <v>64.241100000000003</v>
      </c>
      <c r="I10807" s="8">
        <v>31.71</v>
      </c>
      <c r="J10807" s="8">
        <f>datatable[[#This Row],[продажи_]]-datatable[[#This Row],[себестоимость_]]</f>
        <v>32.531100000000002</v>
      </c>
      <c r="L10807"/>
    </row>
    <row r="10808" spans="2:12" x14ac:dyDescent="0.4">
      <c r="B10808" s="5" t="s">
        <v>70</v>
      </c>
      <c r="C10808" s="5" t="s">
        <v>55</v>
      </c>
      <c r="D10808" s="5" t="s">
        <v>29</v>
      </c>
      <c r="E10808" s="5" t="s">
        <v>60</v>
      </c>
      <c r="F10808" s="6">
        <v>44348</v>
      </c>
      <c r="G10808" s="6" t="str">
        <f>TEXT(datatable[[#This Row],[дата]],"ММ")</f>
        <v>06</v>
      </c>
      <c r="H10808" s="8">
        <v>44.866799999999998</v>
      </c>
      <c r="I10808" s="8">
        <v>23.238900000000001</v>
      </c>
      <c r="J10808" s="8">
        <f>datatable[[#This Row],[продажи_]]-datatable[[#This Row],[себестоимость_]]</f>
        <v>21.627899999999997</v>
      </c>
      <c r="L10808"/>
    </row>
    <row r="10809" spans="2:12" x14ac:dyDescent="0.4">
      <c r="B10809" s="5" t="s">
        <v>70</v>
      </c>
      <c r="C10809" s="5" t="s">
        <v>55</v>
      </c>
      <c r="D10809" s="5" t="s">
        <v>29</v>
      </c>
      <c r="E10809" s="5" t="s">
        <v>60</v>
      </c>
      <c r="F10809" s="6">
        <v>44378</v>
      </c>
      <c r="G10809" s="6" t="str">
        <f>TEXT(datatable[[#This Row],[дата]],"ММ")</f>
        <v>07</v>
      </c>
      <c r="H10809" s="8">
        <v>54.55395</v>
      </c>
      <c r="I10809" s="8">
        <v>19.77345</v>
      </c>
      <c r="J10809" s="8">
        <f>datatable[[#This Row],[продажи_]]-datatable[[#This Row],[себестоимость_]]</f>
        <v>34.780500000000004</v>
      </c>
      <c r="L10809"/>
    </row>
    <row r="10810" spans="2:12" x14ac:dyDescent="0.4">
      <c r="B10810" s="5" t="s">
        <v>70</v>
      </c>
      <c r="C10810" s="5" t="s">
        <v>55</v>
      </c>
      <c r="D10810" s="5" t="s">
        <v>29</v>
      </c>
      <c r="E10810" s="5" t="s">
        <v>60</v>
      </c>
      <c r="F10810" s="6">
        <v>44409</v>
      </c>
      <c r="G10810" s="6" t="str">
        <f>TEXT(datatable[[#This Row],[дата]],"ММ")</f>
        <v>08</v>
      </c>
      <c r="H10810" s="8">
        <v>40.334800000000001</v>
      </c>
      <c r="I10810" s="8">
        <v>18.301200000000001</v>
      </c>
      <c r="J10810" s="8">
        <f>datatable[[#This Row],[продажи_]]-datatable[[#This Row],[себестоимость_]]</f>
        <v>22.0336</v>
      </c>
      <c r="L10810"/>
    </row>
    <row r="10811" spans="2:12" x14ac:dyDescent="0.4">
      <c r="B10811" s="5" t="s">
        <v>70</v>
      </c>
      <c r="C10811" s="5" t="s">
        <v>55</v>
      </c>
      <c r="D10811" s="5" t="s">
        <v>29</v>
      </c>
      <c r="E10811" s="5" t="s">
        <v>60</v>
      </c>
      <c r="F10811" s="6">
        <v>44440</v>
      </c>
      <c r="G10811" s="6" t="str">
        <f>TEXT(datatable[[#This Row],[дата]],"ММ")</f>
        <v>09</v>
      </c>
      <c r="H10811" s="8">
        <v>43.847099999999998</v>
      </c>
      <c r="I10811" s="8">
        <v>22.423500000000004</v>
      </c>
      <c r="J10811" s="8">
        <f>datatable[[#This Row],[продажи_]]-datatable[[#This Row],[себестоимость_]]</f>
        <v>21.423599999999993</v>
      </c>
      <c r="L10811"/>
    </row>
    <row r="10812" spans="2:12" x14ac:dyDescent="0.4">
      <c r="B10812" s="5" t="s">
        <v>70</v>
      </c>
      <c r="C10812" s="5" t="s">
        <v>55</v>
      </c>
      <c r="D10812" s="5" t="s">
        <v>29</v>
      </c>
      <c r="E10812" s="5" t="s">
        <v>60</v>
      </c>
      <c r="F10812" s="6">
        <v>44470</v>
      </c>
      <c r="G10812" s="6" t="str">
        <f>TEXT(datatable[[#This Row],[дата]],"ММ")</f>
        <v>10</v>
      </c>
      <c r="H10812" s="8">
        <v>79.536599999999993</v>
      </c>
      <c r="I10812" s="8">
        <v>21.744</v>
      </c>
      <c r="J10812" s="8">
        <f>datatable[[#This Row],[продажи_]]-datatable[[#This Row],[себестоимость_]]</f>
        <v>57.792599999999993</v>
      </c>
      <c r="L10812"/>
    </row>
    <row r="10813" spans="2:12" x14ac:dyDescent="0.4">
      <c r="B10813" s="5" t="s">
        <v>70</v>
      </c>
      <c r="C10813" s="5" t="s">
        <v>55</v>
      </c>
      <c r="D10813" s="5" t="s">
        <v>29</v>
      </c>
      <c r="E10813" s="5" t="s">
        <v>60</v>
      </c>
      <c r="F10813" s="6">
        <v>44501</v>
      </c>
      <c r="G10813" s="6" t="str">
        <f>TEXT(datatable[[#This Row],[дата]],"ММ")</f>
        <v>11</v>
      </c>
      <c r="H10813" s="8">
        <v>76.137599999999992</v>
      </c>
      <c r="I10813" s="8">
        <v>35.152799999999999</v>
      </c>
      <c r="J10813" s="8">
        <f>datatable[[#This Row],[продажи_]]-datatable[[#This Row],[себестоимость_]]</f>
        <v>40.984799999999993</v>
      </c>
      <c r="L10813"/>
    </row>
    <row r="10814" spans="2:12" x14ac:dyDescent="0.4">
      <c r="B10814" s="5" t="s">
        <v>70</v>
      </c>
      <c r="C10814" s="5" t="s">
        <v>55</v>
      </c>
      <c r="D10814" s="5" t="s">
        <v>29</v>
      </c>
      <c r="E10814" s="5" t="s">
        <v>60</v>
      </c>
      <c r="F10814" s="6">
        <v>44531</v>
      </c>
      <c r="G10814" s="6" t="str">
        <f>TEXT(datatable[[#This Row],[дата]],"ММ")</f>
        <v>12</v>
      </c>
      <c r="H10814" s="8">
        <v>79.31</v>
      </c>
      <c r="I10814" s="8">
        <v>31.075800000000001</v>
      </c>
      <c r="J10814" s="8">
        <f>datatable[[#This Row],[продажи_]]-datatable[[#This Row],[себестоимость_]]</f>
        <v>48.234200000000001</v>
      </c>
      <c r="L10814"/>
    </row>
    <row r="10815" spans="2:12" x14ac:dyDescent="0.4">
      <c r="B10815" s="5" t="s">
        <v>70</v>
      </c>
      <c r="C10815" s="5" t="s">
        <v>55</v>
      </c>
      <c r="D10815" s="5" t="s">
        <v>29</v>
      </c>
      <c r="E10815" s="5" t="s">
        <v>8</v>
      </c>
      <c r="F10815" s="6">
        <v>44197</v>
      </c>
      <c r="G10815" s="6" t="str">
        <f>TEXT(datatable[[#This Row],[дата]],"ММ")</f>
        <v>01</v>
      </c>
      <c r="H10815" s="8">
        <v>26.445</v>
      </c>
      <c r="I10815" s="8">
        <v>21.402000000000001</v>
      </c>
      <c r="J10815" s="8">
        <f>datatable[[#This Row],[продажи_]]-datatable[[#This Row],[себестоимость_]]</f>
        <v>5.0429999999999993</v>
      </c>
      <c r="L10815"/>
    </row>
    <row r="10816" spans="2:12" x14ac:dyDescent="0.4">
      <c r="B10816" s="5" t="s">
        <v>70</v>
      </c>
      <c r="C10816" s="5" t="s">
        <v>55</v>
      </c>
      <c r="D10816" s="5" t="s">
        <v>29</v>
      </c>
      <c r="E10816" s="5" t="s">
        <v>8</v>
      </c>
      <c r="F10816" s="6">
        <v>44228</v>
      </c>
      <c r="G10816" s="6" t="str">
        <f>TEXT(datatable[[#This Row],[дата]],"ММ")</f>
        <v>02</v>
      </c>
      <c r="H10816" s="8">
        <v>37.176750000000006</v>
      </c>
      <c r="I10816" s="8">
        <v>28.462199999999999</v>
      </c>
      <c r="J10816" s="8">
        <f>datatable[[#This Row],[продажи_]]-datatable[[#This Row],[себестоимость_]]</f>
        <v>8.7145500000000062</v>
      </c>
      <c r="L10816"/>
    </row>
    <row r="10817" spans="2:12" x14ac:dyDescent="0.4">
      <c r="B10817" s="5" t="s">
        <v>70</v>
      </c>
      <c r="C10817" s="5" t="s">
        <v>55</v>
      </c>
      <c r="D10817" s="5" t="s">
        <v>29</v>
      </c>
      <c r="E10817" s="5" t="s">
        <v>8</v>
      </c>
      <c r="F10817" s="6">
        <v>44256</v>
      </c>
      <c r="G10817" s="6" t="str">
        <f>TEXT(datatable[[#This Row],[дата]],"ММ")</f>
        <v>03</v>
      </c>
      <c r="H10817" s="8">
        <v>35.731500000000004</v>
      </c>
      <c r="I10817" s="8">
        <v>27.552</v>
      </c>
      <c r="J10817" s="8">
        <f>datatable[[#This Row],[продажи_]]-datatable[[#This Row],[себестоимость_]]</f>
        <v>8.1795000000000044</v>
      </c>
      <c r="L10817"/>
    </row>
    <row r="10818" spans="2:12" x14ac:dyDescent="0.4">
      <c r="B10818" s="5" t="s">
        <v>70</v>
      </c>
      <c r="C10818" s="5" t="s">
        <v>55</v>
      </c>
      <c r="D10818" s="5" t="s">
        <v>29</v>
      </c>
      <c r="E10818" s="5" t="s">
        <v>8</v>
      </c>
      <c r="F10818" s="6">
        <v>44287</v>
      </c>
      <c r="G10818" s="6" t="str">
        <f>TEXT(datatable[[#This Row],[дата]],"ММ")</f>
        <v>04</v>
      </c>
      <c r="H10818" s="8">
        <v>52.152000000000008</v>
      </c>
      <c r="I10818" s="8">
        <v>38.9664</v>
      </c>
      <c r="J10818" s="8">
        <f>datatable[[#This Row],[продажи_]]-datatable[[#This Row],[себестоимость_]]</f>
        <v>13.185600000000008</v>
      </c>
      <c r="L10818"/>
    </row>
    <row r="10819" spans="2:12" x14ac:dyDescent="0.4">
      <c r="B10819" s="5" t="s">
        <v>70</v>
      </c>
      <c r="C10819" s="5" t="s">
        <v>55</v>
      </c>
      <c r="D10819" s="5" t="s">
        <v>29</v>
      </c>
      <c r="E10819" s="5" t="s">
        <v>8</v>
      </c>
      <c r="F10819" s="6">
        <v>44317</v>
      </c>
      <c r="G10819" s="6" t="str">
        <f>TEXT(datatable[[#This Row],[дата]],"ММ")</f>
        <v>05</v>
      </c>
      <c r="H10819" s="8">
        <v>43.911000000000008</v>
      </c>
      <c r="I10819" s="8">
        <v>38.228400000000001</v>
      </c>
      <c r="J10819" s="8">
        <f>datatable[[#This Row],[продажи_]]-datatable[[#This Row],[себестоимость_]]</f>
        <v>5.6826000000000079</v>
      </c>
      <c r="L10819"/>
    </row>
    <row r="10820" spans="2:12" x14ac:dyDescent="0.4">
      <c r="B10820" s="5" t="s">
        <v>70</v>
      </c>
      <c r="C10820" s="5" t="s">
        <v>55</v>
      </c>
      <c r="D10820" s="5" t="s">
        <v>29</v>
      </c>
      <c r="E10820" s="5" t="s">
        <v>8</v>
      </c>
      <c r="F10820" s="6">
        <v>44348</v>
      </c>
      <c r="G10820" s="6" t="str">
        <f>TEXT(datatable[[#This Row],[дата]],"ММ")</f>
        <v>06</v>
      </c>
      <c r="H10820" s="8">
        <v>22.41675</v>
      </c>
      <c r="I10820" s="8">
        <v>22.3614</v>
      </c>
      <c r="J10820" s="8">
        <f>datatable[[#This Row],[продажи_]]-datatable[[#This Row],[себестоимость_]]</f>
        <v>5.5350000000000676E-2</v>
      </c>
      <c r="L10820"/>
    </row>
    <row r="10821" spans="2:12" x14ac:dyDescent="0.4">
      <c r="B10821" s="5" t="s">
        <v>70</v>
      </c>
      <c r="C10821" s="5" t="s">
        <v>55</v>
      </c>
      <c r="D10821" s="5" t="s">
        <v>29</v>
      </c>
      <c r="E10821" s="5" t="s">
        <v>8</v>
      </c>
      <c r="F10821" s="6">
        <v>44378</v>
      </c>
      <c r="G10821" s="6" t="str">
        <f>TEXT(datatable[[#This Row],[дата]],"ММ")</f>
        <v>07</v>
      </c>
      <c r="H10821" s="8">
        <v>24.630750000000003</v>
      </c>
      <c r="I10821" s="8">
        <v>20.3688</v>
      </c>
      <c r="J10821" s="8">
        <f>datatable[[#This Row],[продажи_]]-datatable[[#This Row],[себестоимость_]]</f>
        <v>4.2619500000000023</v>
      </c>
      <c r="L10821"/>
    </row>
    <row r="10822" spans="2:12" x14ac:dyDescent="0.4">
      <c r="B10822" s="5" t="s">
        <v>70</v>
      </c>
      <c r="C10822" s="5" t="s">
        <v>55</v>
      </c>
      <c r="D10822" s="5" t="s">
        <v>29</v>
      </c>
      <c r="E10822" s="5" t="s">
        <v>8</v>
      </c>
      <c r="F10822" s="6">
        <v>44409</v>
      </c>
      <c r="G10822" s="6" t="str">
        <f>TEXT(datatable[[#This Row],[дата]],"ММ")</f>
        <v>08</v>
      </c>
      <c r="H10822" s="8">
        <v>29.027999999999999</v>
      </c>
      <c r="I10822" s="8">
        <v>22.631999999999998</v>
      </c>
      <c r="J10822" s="8">
        <f>datatable[[#This Row],[продажи_]]-datatable[[#This Row],[себестоимость_]]</f>
        <v>6.3960000000000008</v>
      </c>
      <c r="L10822"/>
    </row>
    <row r="10823" spans="2:12" x14ac:dyDescent="0.4">
      <c r="B10823" s="5" t="s">
        <v>70</v>
      </c>
      <c r="C10823" s="5" t="s">
        <v>55</v>
      </c>
      <c r="D10823" s="5" t="s">
        <v>29</v>
      </c>
      <c r="E10823" s="5" t="s">
        <v>8</v>
      </c>
      <c r="F10823" s="6">
        <v>44440</v>
      </c>
      <c r="G10823" s="6" t="str">
        <f>TEXT(datatable[[#This Row],[дата]],"ММ")</f>
        <v>09</v>
      </c>
      <c r="H10823" s="8">
        <v>30.996000000000002</v>
      </c>
      <c r="I10823" s="8">
        <v>21.697199999999999</v>
      </c>
      <c r="J10823" s="8">
        <f>datatable[[#This Row],[продажи_]]-datatable[[#This Row],[себестоимость_]]</f>
        <v>9.2988000000000035</v>
      </c>
      <c r="L10823"/>
    </row>
    <row r="10824" spans="2:12" x14ac:dyDescent="0.4">
      <c r="B10824" s="5" t="s">
        <v>70</v>
      </c>
      <c r="C10824" s="5" t="s">
        <v>55</v>
      </c>
      <c r="D10824" s="5" t="s">
        <v>29</v>
      </c>
      <c r="E10824" s="5" t="s">
        <v>8</v>
      </c>
      <c r="F10824" s="6">
        <v>44470</v>
      </c>
      <c r="G10824" s="6" t="str">
        <f>TEXT(datatable[[#This Row],[дата]],"ММ")</f>
        <v>10</v>
      </c>
      <c r="H10824" s="8">
        <v>34.686</v>
      </c>
      <c r="I10824" s="8">
        <v>33.948</v>
      </c>
      <c r="J10824" s="8">
        <f>datatable[[#This Row],[продажи_]]-datatable[[#This Row],[себестоимость_]]</f>
        <v>0.73799999999999955</v>
      </c>
      <c r="L10824"/>
    </row>
    <row r="10825" spans="2:12" x14ac:dyDescent="0.4">
      <c r="B10825" s="5" t="s">
        <v>70</v>
      </c>
      <c r="C10825" s="5" t="s">
        <v>55</v>
      </c>
      <c r="D10825" s="5" t="s">
        <v>29</v>
      </c>
      <c r="E10825" s="5" t="s">
        <v>8</v>
      </c>
      <c r="F10825" s="6">
        <v>44501</v>
      </c>
      <c r="G10825" s="6" t="str">
        <f>TEXT(datatable[[#This Row],[дата]],"ММ")</f>
        <v>11</v>
      </c>
      <c r="H10825" s="8">
        <v>49.2</v>
      </c>
      <c r="I10825" s="8">
        <v>34.636800000000001</v>
      </c>
      <c r="J10825" s="8">
        <f>datatable[[#This Row],[продажи_]]-datatable[[#This Row],[себестоимость_]]</f>
        <v>14.563200000000002</v>
      </c>
      <c r="L10825"/>
    </row>
    <row r="10826" spans="2:12" x14ac:dyDescent="0.4">
      <c r="B10826" s="5" t="s">
        <v>70</v>
      </c>
      <c r="C10826" s="5" t="s">
        <v>55</v>
      </c>
      <c r="D10826" s="5" t="s">
        <v>29</v>
      </c>
      <c r="E10826" s="5" t="s">
        <v>8</v>
      </c>
      <c r="F10826" s="6">
        <v>44531</v>
      </c>
      <c r="G10826" s="6" t="str">
        <f>TEXT(datatable[[#This Row],[дата]],"ММ")</f>
        <v>12</v>
      </c>
      <c r="H10826" s="8">
        <v>43.050000000000004</v>
      </c>
      <c r="I10826" s="8">
        <v>33.062399999999997</v>
      </c>
      <c r="J10826" s="8">
        <f>datatable[[#This Row],[продажи_]]-datatable[[#This Row],[себестоимость_]]</f>
        <v>9.9876000000000076</v>
      </c>
      <c r="L10826"/>
    </row>
    <row r="10827" spans="2:12" x14ac:dyDescent="0.4">
      <c r="B10827" s="5" t="s">
        <v>70</v>
      </c>
      <c r="C10827" s="5" t="s">
        <v>55</v>
      </c>
      <c r="D10827" s="5" t="s">
        <v>29</v>
      </c>
      <c r="E10827" s="5" t="s">
        <v>61</v>
      </c>
      <c r="F10827" s="6">
        <v>44197</v>
      </c>
      <c r="G10827" s="6" t="str">
        <f>TEXT(datatable[[#This Row],[дата]],"ММ")</f>
        <v>01</v>
      </c>
      <c r="H10827" s="8">
        <v>17.63</v>
      </c>
      <c r="I10827" s="8">
        <v>13.898999999999999</v>
      </c>
      <c r="J10827" s="8">
        <f>datatable[[#This Row],[продажи_]]-datatable[[#This Row],[себестоимость_]]</f>
        <v>3.7309999999999999</v>
      </c>
      <c r="L10827"/>
    </row>
    <row r="10828" spans="2:12" x14ac:dyDescent="0.4">
      <c r="B10828" s="5" t="s">
        <v>70</v>
      </c>
      <c r="C10828" s="5" t="s">
        <v>55</v>
      </c>
      <c r="D10828" s="5" t="s">
        <v>29</v>
      </c>
      <c r="E10828" s="5" t="s">
        <v>61</v>
      </c>
      <c r="F10828" s="6">
        <v>44228</v>
      </c>
      <c r="G10828" s="6" t="str">
        <f>TEXT(datatable[[#This Row],[дата]],"ММ")</f>
        <v>02</v>
      </c>
      <c r="H10828" s="8">
        <v>23.452000000000002</v>
      </c>
      <c r="I10828" s="8">
        <v>17.908800000000003</v>
      </c>
      <c r="J10828" s="8">
        <f>datatable[[#This Row],[продажи_]]-datatable[[#This Row],[себестоимость_]]</f>
        <v>5.5431999999999988</v>
      </c>
      <c r="L10828"/>
    </row>
    <row r="10829" spans="2:12" x14ac:dyDescent="0.4">
      <c r="B10829" s="5" t="s">
        <v>70</v>
      </c>
      <c r="C10829" s="5" t="s">
        <v>55</v>
      </c>
      <c r="D10829" s="5" t="s">
        <v>29</v>
      </c>
      <c r="E10829" s="5" t="s">
        <v>61</v>
      </c>
      <c r="F10829" s="6">
        <v>44256</v>
      </c>
      <c r="G10829" s="6" t="str">
        <f>TEXT(datatable[[#This Row],[дата]],"ММ")</f>
        <v>03</v>
      </c>
      <c r="H10829" s="8">
        <v>31.283000000000001</v>
      </c>
      <c r="I10829" s="8">
        <v>20.147399999999998</v>
      </c>
      <c r="J10829" s="8">
        <f>datatable[[#This Row],[продажи_]]-datatable[[#This Row],[себестоимость_]]</f>
        <v>11.135600000000004</v>
      </c>
      <c r="L10829"/>
    </row>
    <row r="10830" spans="2:12" x14ac:dyDescent="0.4">
      <c r="B10830" s="5" t="s">
        <v>70</v>
      </c>
      <c r="C10830" s="5" t="s">
        <v>55</v>
      </c>
      <c r="D10830" s="5" t="s">
        <v>29</v>
      </c>
      <c r="E10830" s="5" t="s">
        <v>61</v>
      </c>
      <c r="F10830" s="6">
        <v>44287</v>
      </c>
      <c r="G10830" s="6" t="str">
        <f>TEXT(datatable[[#This Row],[дата]],"ММ")</f>
        <v>04</v>
      </c>
      <c r="H10830" s="8">
        <v>37.063999999999993</v>
      </c>
      <c r="I10830" s="8">
        <v>19.68</v>
      </c>
      <c r="J10830" s="8">
        <f>datatable[[#This Row],[продажи_]]-datatable[[#This Row],[себестоимость_]]</f>
        <v>17.383999999999993</v>
      </c>
      <c r="L10830"/>
    </row>
    <row r="10831" spans="2:12" x14ac:dyDescent="0.4">
      <c r="B10831" s="5" t="s">
        <v>70</v>
      </c>
      <c r="C10831" s="5" t="s">
        <v>55</v>
      </c>
      <c r="D10831" s="5" t="s">
        <v>29</v>
      </c>
      <c r="E10831" s="5" t="s">
        <v>61</v>
      </c>
      <c r="F10831" s="6">
        <v>44317</v>
      </c>
      <c r="G10831" s="6" t="str">
        <f>TEXT(datatable[[#This Row],[дата]],"ММ")</f>
        <v>05</v>
      </c>
      <c r="H10831" s="8">
        <v>34.152999999999999</v>
      </c>
      <c r="I10831" s="8">
        <v>14.636999999999999</v>
      </c>
      <c r="J10831" s="8">
        <f>datatable[[#This Row],[продажи_]]-datatable[[#This Row],[себестоимость_]]</f>
        <v>19.515999999999998</v>
      </c>
      <c r="L10831"/>
    </row>
    <row r="10832" spans="2:12" x14ac:dyDescent="0.4">
      <c r="B10832" s="5" t="s">
        <v>70</v>
      </c>
      <c r="C10832" s="5" t="s">
        <v>55</v>
      </c>
      <c r="D10832" s="5" t="s">
        <v>29</v>
      </c>
      <c r="E10832" s="5" t="s">
        <v>61</v>
      </c>
      <c r="F10832" s="6">
        <v>44348</v>
      </c>
      <c r="G10832" s="6" t="str">
        <f>TEXT(datatable[[#This Row],[дата]],"ММ")</f>
        <v>06</v>
      </c>
      <c r="H10832" s="8">
        <v>19.556999999999999</v>
      </c>
      <c r="I10832" s="8">
        <v>10.405799999999999</v>
      </c>
      <c r="J10832" s="8">
        <f>datatable[[#This Row],[продажи_]]-datatable[[#This Row],[себестоимость_]]</f>
        <v>9.1511999999999993</v>
      </c>
      <c r="L10832"/>
    </row>
    <row r="10833" spans="2:12" x14ac:dyDescent="0.4">
      <c r="B10833" s="5" t="s">
        <v>70</v>
      </c>
      <c r="C10833" s="5" t="s">
        <v>55</v>
      </c>
      <c r="D10833" s="5" t="s">
        <v>29</v>
      </c>
      <c r="E10833" s="5" t="s">
        <v>61</v>
      </c>
      <c r="F10833" s="6">
        <v>44378</v>
      </c>
      <c r="G10833" s="6" t="str">
        <f>TEXT(datatable[[#This Row],[дата]],"ММ")</f>
        <v>07</v>
      </c>
      <c r="H10833" s="8">
        <v>20.295000000000002</v>
      </c>
      <c r="I10833" s="8">
        <v>12.177000000000001</v>
      </c>
      <c r="J10833" s="8">
        <f>datatable[[#This Row],[продажи_]]-datatable[[#This Row],[себестоимость_]]</f>
        <v>8.1180000000000003</v>
      </c>
      <c r="L10833"/>
    </row>
    <row r="10834" spans="2:12" x14ac:dyDescent="0.4">
      <c r="B10834" s="5" t="s">
        <v>70</v>
      </c>
      <c r="C10834" s="5" t="s">
        <v>55</v>
      </c>
      <c r="D10834" s="5" t="s">
        <v>29</v>
      </c>
      <c r="E10834" s="5" t="s">
        <v>61</v>
      </c>
      <c r="F10834" s="6">
        <v>44409</v>
      </c>
      <c r="G10834" s="6" t="str">
        <f>TEXT(datatable[[#This Row],[дата]],"ММ")</f>
        <v>08</v>
      </c>
      <c r="H10834" s="8">
        <v>16.891999999999999</v>
      </c>
      <c r="I10834" s="8">
        <v>11.7096</v>
      </c>
      <c r="J10834" s="8">
        <f>datatable[[#This Row],[продажи_]]-datatable[[#This Row],[себестоимость_]]</f>
        <v>5.1823999999999995</v>
      </c>
      <c r="L10834"/>
    </row>
    <row r="10835" spans="2:12" x14ac:dyDescent="0.4">
      <c r="B10835" s="5" t="s">
        <v>70</v>
      </c>
      <c r="C10835" s="5" t="s">
        <v>55</v>
      </c>
      <c r="D10835" s="5" t="s">
        <v>29</v>
      </c>
      <c r="E10835" s="5" t="s">
        <v>61</v>
      </c>
      <c r="F10835" s="6">
        <v>44440</v>
      </c>
      <c r="G10835" s="6" t="str">
        <f>TEXT(datatable[[#This Row],[дата]],"ММ")</f>
        <v>09</v>
      </c>
      <c r="H10835" s="8">
        <v>18.45</v>
      </c>
      <c r="I10835" s="8">
        <v>9.6309000000000005</v>
      </c>
      <c r="J10835" s="8">
        <f>datatable[[#This Row],[продажи_]]-datatable[[#This Row],[себестоимость_]]</f>
        <v>8.8190999999999988</v>
      </c>
      <c r="L10835"/>
    </row>
    <row r="10836" spans="2:12" x14ac:dyDescent="0.4">
      <c r="B10836" s="5" t="s">
        <v>70</v>
      </c>
      <c r="C10836" s="5" t="s">
        <v>55</v>
      </c>
      <c r="D10836" s="5" t="s">
        <v>29</v>
      </c>
      <c r="E10836" s="5" t="s">
        <v>61</v>
      </c>
      <c r="F10836" s="6">
        <v>44470</v>
      </c>
      <c r="G10836" s="6" t="str">
        <f>TEXT(datatable[[#This Row],[дата]],"ММ")</f>
        <v>10</v>
      </c>
      <c r="H10836" s="8">
        <v>21.402000000000001</v>
      </c>
      <c r="I10836" s="8">
        <v>14.9076</v>
      </c>
      <c r="J10836" s="8">
        <f>datatable[[#This Row],[продажи_]]-datatable[[#This Row],[себестоимость_]]</f>
        <v>6.4944000000000006</v>
      </c>
      <c r="L10836"/>
    </row>
    <row r="10837" spans="2:12" x14ac:dyDescent="0.4">
      <c r="B10837" s="5" t="s">
        <v>70</v>
      </c>
      <c r="C10837" s="5" t="s">
        <v>55</v>
      </c>
      <c r="D10837" s="5" t="s">
        <v>29</v>
      </c>
      <c r="E10837" s="5" t="s">
        <v>61</v>
      </c>
      <c r="F10837" s="6">
        <v>44501</v>
      </c>
      <c r="G10837" s="6" t="str">
        <f>TEXT(datatable[[#This Row],[дата]],"ММ")</f>
        <v>11</v>
      </c>
      <c r="H10837" s="8">
        <v>35.095999999999997</v>
      </c>
      <c r="I10837" s="8">
        <v>15.744</v>
      </c>
      <c r="J10837" s="8">
        <f>datatable[[#This Row],[продажи_]]-datatable[[#This Row],[себестоимость_]]</f>
        <v>19.351999999999997</v>
      </c>
      <c r="L10837"/>
    </row>
    <row r="10838" spans="2:12" x14ac:dyDescent="0.4">
      <c r="B10838" s="5" t="s">
        <v>70</v>
      </c>
      <c r="C10838" s="5" t="s">
        <v>55</v>
      </c>
      <c r="D10838" s="5" t="s">
        <v>29</v>
      </c>
      <c r="E10838" s="5" t="s">
        <v>61</v>
      </c>
      <c r="F10838" s="6">
        <v>44531</v>
      </c>
      <c r="G10838" s="6" t="str">
        <f>TEXT(datatable[[#This Row],[дата]],"ММ")</f>
        <v>12</v>
      </c>
      <c r="H10838" s="8">
        <v>28.125999999999998</v>
      </c>
      <c r="I10838" s="8">
        <v>18.942</v>
      </c>
      <c r="J10838" s="8">
        <f>datatable[[#This Row],[продажи_]]-datatable[[#This Row],[себестоимость_]]</f>
        <v>9.1839999999999975</v>
      </c>
      <c r="L10838"/>
    </row>
    <row r="10839" spans="2:12" x14ac:dyDescent="0.4">
      <c r="B10839" s="5" t="s">
        <v>70</v>
      </c>
      <c r="C10839" s="5" t="s">
        <v>55</v>
      </c>
      <c r="D10839" s="5" t="s">
        <v>29</v>
      </c>
      <c r="E10839" s="5" t="s">
        <v>62</v>
      </c>
      <c r="F10839" s="6">
        <v>44197</v>
      </c>
      <c r="G10839" s="6" t="str">
        <f>TEXT(datatable[[#This Row],[дата]],"ММ")</f>
        <v>01</v>
      </c>
      <c r="H10839" s="8">
        <v>51.527999999999999</v>
      </c>
      <c r="I10839" s="8">
        <v>21.586000000000002</v>
      </c>
      <c r="J10839" s="8">
        <f>datatable[[#This Row],[продажи_]]-datatable[[#This Row],[себестоимость_]]</f>
        <v>29.941999999999997</v>
      </c>
      <c r="L10839"/>
    </row>
    <row r="10840" spans="2:12" x14ac:dyDescent="0.4">
      <c r="B10840" s="5" t="s">
        <v>70</v>
      </c>
      <c r="C10840" s="5" t="s">
        <v>55</v>
      </c>
      <c r="D10840" s="5" t="s">
        <v>29</v>
      </c>
      <c r="E10840" s="5" t="s">
        <v>62</v>
      </c>
      <c r="F10840" s="6">
        <v>44228</v>
      </c>
      <c r="G10840" s="6" t="str">
        <f>TEXT(datatable[[#This Row],[дата]],"ММ")</f>
        <v>02</v>
      </c>
      <c r="H10840" s="8">
        <v>53.944800000000001</v>
      </c>
      <c r="I10840" s="8">
        <v>36.871899999999997</v>
      </c>
      <c r="J10840" s="8">
        <f>datatable[[#This Row],[продажи_]]-datatable[[#This Row],[себестоимость_]]</f>
        <v>17.072900000000004</v>
      </c>
      <c r="L10840"/>
    </row>
    <row r="10841" spans="2:12" x14ac:dyDescent="0.4">
      <c r="B10841" s="5" t="s">
        <v>70</v>
      </c>
      <c r="C10841" s="5" t="s">
        <v>55</v>
      </c>
      <c r="D10841" s="5" t="s">
        <v>29</v>
      </c>
      <c r="E10841" s="5" t="s">
        <v>62</v>
      </c>
      <c r="F10841" s="6">
        <v>44256</v>
      </c>
      <c r="G10841" s="6" t="str">
        <f>TEXT(datatable[[#This Row],[дата]],"ММ")</f>
        <v>03</v>
      </c>
      <c r="H10841" s="8">
        <v>61.924800000000005</v>
      </c>
      <c r="I10841" s="8">
        <v>28.814799999999998</v>
      </c>
      <c r="J10841" s="8">
        <f>datatable[[#This Row],[продажи_]]-datatable[[#This Row],[себестоимость_]]</f>
        <v>33.110000000000007</v>
      </c>
      <c r="L10841"/>
    </row>
    <row r="10842" spans="2:12" x14ac:dyDescent="0.4">
      <c r="B10842" s="5" t="s">
        <v>70</v>
      </c>
      <c r="C10842" s="5" t="s">
        <v>55</v>
      </c>
      <c r="D10842" s="5" t="s">
        <v>29</v>
      </c>
      <c r="E10842" s="5" t="s">
        <v>62</v>
      </c>
      <c r="F10842" s="6">
        <v>44287</v>
      </c>
      <c r="G10842" s="6" t="str">
        <f>TEXT(datatable[[#This Row],[дата]],"ММ")</f>
        <v>04</v>
      </c>
      <c r="H10842" s="8">
        <v>77.337600000000009</v>
      </c>
      <c r="I10842" s="8">
        <v>38.553600000000003</v>
      </c>
      <c r="J10842" s="8">
        <f>datatable[[#This Row],[продажи_]]-datatable[[#This Row],[себестоимость_]]</f>
        <v>38.784000000000006</v>
      </c>
      <c r="L10842"/>
    </row>
    <row r="10843" spans="2:12" x14ac:dyDescent="0.4">
      <c r="B10843" s="5" t="s">
        <v>70</v>
      </c>
      <c r="C10843" s="5" t="s">
        <v>55</v>
      </c>
      <c r="D10843" s="5" t="s">
        <v>29</v>
      </c>
      <c r="E10843" s="5" t="s">
        <v>62</v>
      </c>
      <c r="F10843" s="6">
        <v>44317</v>
      </c>
      <c r="G10843" s="6" t="str">
        <f>TEXT(datatable[[#This Row],[дата]],"ММ")</f>
        <v>05</v>
      </c>
      <c r="H10843" s="8">
        <v>57.456000000000003</v>
      </c>
      <c r="I10843" s="8">
        <v>33.734400000000001</v>
      </c>
      <c r="J10843" s="8">
        <f>datatable[[#This Row],[продажи_]]-datatable[[#This Row],[себестоимость_]]</f>
        <v>23.721600000000002</v>
      </c>
      <c r="L10843"/>
    </row>
    <row r="10844" spans="2:12" x14ac:dyDescent="0.4">
      <c r="B10844" s="5" t="s">
        <v>70</v>
      </c>
      <c r="C10844" s="5" t="s">
        <v>55</v>
      </c>
      <c r="D10844" s="5" t="s">
        <v>29</v>
      </c>
      <c r="E10844" s="5" t="s">
        <v>62</v>
      </c>
      <c r="F10844" s="6">
        <v>44348</v>
      </c>
      <c r="G10844" s="6" t="str">
        <f>TEXT(datatable[[#This Row],[дата]],"ММ")</f>
        <v>06</v>
      </c>
      <c r="H10844" s="8">
        <v>38.167200000000001</v>
      </c>
      <c r="I10844" s="8">
        <v>24.623100000000001</v>
      </c>
      <c r="J10844" s="8">
        <f>datatable[[#This Row],[продажи_]]-datatable[[#This Row],[себестоимость_]]</f>
        <v>13.5441</v>
      </c>
      <c r="L10844"/>
    </row>
    <row r="10845" spans="2:12" x14ac:dyDescent="0.4">
      <c r="B10845" s="5" t="s">
        <v>70</v>
      </c>
      <c r="C10845" s="5" t="s">
        <v>55</v>
      </c>
      <c r="D10845" s="5" t="s">
        <v>29</v>
      </c>
      <c r="E10845" s="5" t="s">
        <v>62</v>
      </c>
      <c r="F10845" s="6">
        <v>44378</v>
      </c>
      <c r="G10845" s="6" t="str">
        <f>TEXT(datatable[[#This Row],[дата]],"ММ")</f>
        <v>07</v>
      </c>
      <c r="H10845" s="8">
        <v>45.964800000000004</v>
      </c>
      <c r="I10845" s="8">
        <v>20.1051</v>
      </c>
      <c r="J10845" s="8">
        <f>datatable[[#This Row],[продажи_]]-datatable[[#This Row],[себестоимость_]]</f>
        <v>25.859700000000004</v>
      </c>
      <c r="L10845"/>
    </row>
    <row r="10846" spans="2:12" x14ac:dyDescent="0.4">
      <c r="B10846" s="5" t="s">
        <v>70</v>
      </c>
      <c r="C10846" s="5" t="s">
        <v>55</v>
      </c>
      <c r="D10846" s="5" t="s">
        <v>29</v>
      </c>
      <c r="E10846" s="5" t="s">
        <v>62</v>
      </c>
      <c r="F10846" s="6">
        <v>44409</v>
      </c>
      <c r="G10846" s="6" t="str">
        <f>TEXT(datatable[[#This Row],[дата]],"ММ")</f>
        <v>08</v>
      </c>
      <c r="H10846" s="8">
        <v>41.951999999999998</v>
      </c>
      <c r="I10846" s="8">
        <v>18.072000000000003</v>
      </c>
      <c r="J10846" s="8">
        <f>datatable[[#This Row],[продажи_]]-datatable[[#This Row],[себестоимость_]]</f>
        <v>23.879999999999995</v>
      </c>
      <c r="L10846"/>
    </row>
    <row r="10847" spans="2:12" x14ac:dyDescent="0.4">
      <c r="B10847" s="5" t="s">
        <v>70</v>
      </c>
      <c r="C10847" s="5" t="s">
        <v>55</v>
      </c>
      <c r="D10847" s="5" t="s">
        <v>29</v>
      </c>
      <c r="E10847" s="5" t="s">
        <v>62</v>
      </c>
      <c r="F10847" s="6">
        <v>44440</v>
      </c>
      <c r="G10847" s="6" t="str">
        <f>TEXT(datatable[[#This Row],[дата]],"ММ")</f>
        <v>09</v>
      </c>
      <c r="H10847" s="8">
        <v>46.375199999999992</v>
      </c>
      <c r="I10847" s="8">
        <v>20.1051</v>
      </c>
      <c r="J10847" s="8">
        <f>datatable[[#This Row],[продажи_]]-datatable[[#This Row],[себестоимость_]]</f>
        <v>26.270099999999992</v>
      </c>
      <c r="L10847"/>
    </row>
    <row r="10848" spans="2:12" x14ac:dyDescent="0.4">
      <c r="B10848" s="5" t="s">
        <v>70</v>
      </c>
      <c r="C10848" s="5" t="s">
        <v>55</v>
      </c>
      <c r="D10848" s="5" t="s">
        <v>29</v>
      </c>
      <c r="E10848" s="5" t="s">
        <v>62</v>
      </c>
      <c r="F10848" s="6">
        <v>44470</v>
      </c>
      <c r="G10848" s="6" t="str">
        <f>TEXT(datatable[[#This Row],[дата]],"ММ")</f>
        <v>10</v>
      </c>
      <c r="H10848" s="8">
        <v>65.116799999999998</v>
      </c>
      <c r="I10848" s="8">
        <v>24.698399999999999</v>
      </c>
      <c r="J10848" s="8">
        <f>datatable[[#This Row],[продажи_]]-datatable[[#This Row],[себестоимость_]]</f>
        <v>40.418399999999998</v>
      </c>
      <c r="L10848"/>
    </row>
    <row r="10849" spans="2:12" x14ac:dyDescent="0.4">
      <c r="B10849" s="5" t="s">
        <v>70</v>
      </c>
      <c r="C10849" s="5" t="s">
        <v>55</v>
      </c>
      <c r="D10849" s="5" t="s">
        <v>29</v>
      </c>
      <c r="E10849" s="5" t="s">
        <v>62</v>
      </c>
      <c r="F10849" s="6">
        <v>44501</v>
      </c>
      <c r="G10849" s="6" t="str">
        <f>TEXT(datatable[[#This Row],[дата]],"ММ")</f>
        <v>11</v>
      </c>
      <c r="H10849" s="8">
        <v>64.204800000000006</v>
      </c>
      <c r="I10849" s="8">
        <v>35.742400000000004</v>
      </c>
      <c r="J10849" s="8">
        <f>datatable[[#This Row],[продажи_]]-datatable[[#This Row],[себестоимость_]]</f>
        <v>28.462400000000002</v>
      </c>
      <c r="L10849"/>
    </row>
    <row r="10850" spans="2:12" x14ac:dyDescent="0.4">
      <c r="B10850" s="5" t="s">
        <v>70</v>
      </c>
      <c r="C10850" s="5" t="s">
        <v>55</v>
      </c>
      <c r="D10850" s="5" t="s">
        <v>29</v>
      </c>
      <c r="E10850" s="5" t="s">
        <v>62</v>
      </c>
      <c r="F10850" s="6">
        <v>44531</v>
      </c>
      <c r="G10850" s="6" t="str">
        <f>TEXT(datatable[[#This Row],[дата]],"ММ")</f>
        <v>12</v>
      </c>
      <c r="H10850" s="8">
        <v>57.456000000000003</v>
      </c>
      <c r="I10850" s="8">
        <v>31.2746</v>
      </c>
      <c r="J10850" s="8">
        <f>datatable[[#This Row],[продажи_]]-datatable[[#This Row],[себестоимость_]]</f>
        <v>26.181400000000004</v>
      </c>
      <c r="L10850"/>
    </row>
    <row r="10851" spans="2:12" x14ac:dyDescent="0.4">
      <c r="B10851" s="5" t="s">
        <v>70</v>
      </c>
      <c r="C10851" s="5" t="s">
        <v>55</v>
      </c>
      <c r="D10851" s="5" t="s">
        <v>29</v>
      </c>
      <c r="E10851" s="5" t="s">
        <v>9</v>
      </c>
      <c r="F10851" s="6">
        <v>44197</v>
      </c>
      <c r="G10851" s="6" t="str">
        <f>TEXT(datatable[[#This Row],[дата]],"ММ")</f>
        <v>01</v>
      </c>
      <c r="H10851" s="8">
        <v>50.694000000000003</v>
      </c>
      <c r="I10851" s="8">
        <v>30.098000000000003</v>
      </c>
      <c r="J10851" s="8">
        <f>datatable[[#This Row],[продажи_]]-datatable[[#This Row],[себестоимость_]]</f>
        <v>20.596</v>
      </c>
      <c r="L10851"/>
    </row>
    <row r="10852" spans="2:12" x14ac:dyDescent="0.4">
      <c r="B10852" s="5" t="s">
        <v>70</v>
      </c>
      <c r="C10852" s="5" t="s">
        <v>55</v>
      </c>
      <c r="D10852" s="5" t="s">
        <v>29</v>
      </c>
      <c r="E10852" s="5" t="s">
        <v>9</v>
      </c>
      <c r="F10852" s="6">
        <v>44228</v>
      </c>
      <c r="G10852" s="6" t="str">
        <f>TEXT(datatable[[#This Row],[дата]],"ММ")</f>
        <v>02</v>
      </c>
      <c r="H10852" s="8">
        <v>53.1648</v>
      </c>
      <c r="I10852" s="8">
        <v>34.091200000000001</v>
      </c>
      <c r="J10852" s="8">
        <f>datatable[[#This Row],[продажи_]]-datatable[[#This Row],[себестоимость_]]</f>
        <v>19.073599999999999</v>
      </c>
      <c r="L10852"/>
    </row>
    <row r="10853" spans="2:12" x14ac:dyDescent="0.4">
      <c r="B10853" s="5" t="s">
        <v>70</v>
      </c>
      <c r="C10853" s="5" t="s">
        <v>55</v>
      </c>
      <c r="D10853" s="5" t="s">
        <v>29</v>
      </c>
      <c r="E10853" s="5" t="s">
        <v>9</v>
      </c>
      <c r="F10853" s="6">
        <v>44256</v>
      </c>
      <c r="G10853" s="6" t="str">
        <f>TEXT(datatable[[#This Row],[дата]],"ММ")</f>
        <v>03</v>
      </c>
      <c r="H10853" s="8">
        <v>61.429200000000002</v>
      </c>
      <c r="I10853" s="8">
        <v>44.223199999999999</v>
      </c>
      <c r="J10853" s="8">
        <f>datatable[[#This Row],[продажи_]]-datatable[[#This Row],[себестоимость_]]</f>
        <v>17.206000000000003</v>
      </c>
      <c r="L10853"/>
    </row>
    <row r="10854" spans="2:12" x14ac:dyDescent="0.4">
      <c r="B10854" s="5" t="s">
        <v>70</v>
      </c>
      <c r="C10854" s="5" t="s">
        <v>55</v>
      </c>
      <c r="D10854" s="5" t="s">
        <v>29</v>
      </c>
      <c r="E10854" s="5" t="s">
        <v>9</v>
      </c>
      <c r="F10854" s="6">
        <v>44287</v>
      </c>
      <c r="G10854" s="6" t="str">
        <f>TEXT(datatable[[#This Row],[дата]],"ММ")</f>
        <v>04</v>
      </c>
      <c r="H10854" s="8">
        <v>57.254399999999997</v>
      </c>
      <c r="I10854" s="8">
        <v>43.865600000000001</v>
      </c>
      <c r="J10854" s="8">
        <f>datatable[[#This Row],[продажи_]]-datatable[[#This Row],[себестоимость_]]</f>
        <v>13.388799999999996</v>
      </c>
      <c r="L10854"/>
    </row>
    <row r="10855" spans="2:12" x14ac:dyDescent="0.4">
      <c r="B10855" s="5" t="s">
        <v>70</v>
      </c>
      <c r="C10855" s="5" t="s">
        <v>55</v>
      </c>
      <c r="D10855" s="5" t="s">
        <v>29</v>
      </c>
      <c r="E10855" s="5" t="s">
        <v>9</v>
      </c>
      <c r="F10855" s="6">
        <v>44317</v>
      </c>
      <c r="G10855" s="6" t="str">
        <f>TEXT(datatable[[#This Row],[дата]],"ММ")</f>
        <v>05</v>
      </c>
      <c r="H10855" s="8">
        <v>50.0976</v>
      </c>
      <c r="I10855" s="8">
        <v>37.548000000000002</v>
      </c>
      <c r="J10855" s="8">
        <f>datatable[[#This Row],[продажи_]]-datatable[[#This Row],[себестоимость_]]</f>
        <v>12.549599999999998</v>
      </c>
      <c r="L10855"/>
    </row>
    <row r="10856" spans="2:12" x14ac:dyDescent="0.4">
      <c r="B10856" s="5" t="s">
        <v>70</v>
      </c>
      <c r="C10856" s="5" t="s">
        <v>55</v>
      </c>
      <c r="D10856" s="5" t="s">
        <v>29</v>
      </c>
      <c r="E10856" s="5" t="s">
        <v>9</v>
      </c>
      <c r="F10856" s="6">
        <v>44348</v>
      </c>
      <c r="G10856" s="6" t="str">
        <f>TEXT(datatable[[#This Row],[дата]],"ММ")</f>
        <v>06</v>
      </c>
      <c r="H10856" s="8">
        <v>39.490200000000002</v>
      </c>
      <c r="I10856" s="8">
        <v>30.574799999999996</v>
      </c>
      <c r="J10856" s="8">
        <f>datatable[[#This Row],[продажи_]]-datatable[[#This Row],[себестоимость_]]</f>
        <v>8.9154000000000053</v>
      </c>
      <c r="L10856"/>
    </row>
    <row r="10857" spans="2:12" x14ac:dyDescent="0.4">
      <c r="B10857" s="5" t="s">
        <v>70</v>
      </c>
      <c r="C10857" s="5" t="s">
        <v>55</v>
      </c>
      <c r="D10857" s="5" t="s">
        <v>29</v>
      </c>
      <c r="E10857" s="5" t="s">
        <v>9</v>
      </c>
      <c r="F10857" s="6">
        <v>44378</v>
      </c>
      <c r="G10857" s="6" t="str">
        <f>TEXT(datatable[[#This Row],[дата]],"ММ")</f>
        <v>07</v>
      </c>
      <c r="H10857" s="8">
        <v>30.672000000000004</v>
      </c>
      <c r="I10857" s="8">
        <v>26.5518</v>
      </c>
      <c r="J10857" s="8">
        <f>datatable[[#This Row],[продажи_]]-datatable[[#This Row],[себестоимость_]]</f>
        <v>4.1202000000000041</v>
      </c>
      <c r="L10857"/>
    </row>
    <row r="10858" spans="2:12" x14ac:dyDescent="0.4">
      <c r="B10858" s="5" t="s">
        <v>70</v>
      </c>
      <c r="C10858" s="5" t="s">
        <v>55</v>
      </c>
      <c r="D10858" s="5" t="s">
        <v>29</v>
      </c>
      <c r="E10858" s="5" t="s">
        <v>9</v>
      </c>
      <c r="F10858" s="6">
        <v>44409</v>
      </c>
      <c r="G10858" s="6" t="str">
        <f>TEXT(datatable[[#This Row],[дата]],"ММ")</f>
        <v>08</v>
      </c>
      <c r="H10858" s="8">
        <v>39.873599999999996</v>
      </c>
      <c r="I10858" s="8">
        <v>22.886399999999998</v>
      </c>
      <c r="J10858" s="8">
        <f>datatable[[#This Row],[продажи_]]-datatable[[#This Row],[себестоимость_]]</f>
        <v>16.987199999999998</v>
      </c>
      <c r="L10858"/>
    </row>
    <row r="10859" spans="2:12" x14ac:dyDescent="0.4">
      <c r="B10859" s="5" t="s">
        <v>70</v>
      </c>
      <c r="C10859" s="5" t="s">
        <v>55</v>
      </c>
      <c r="D10859" s="5" t="s">
        <v>29</v>
      </c>
      <c r="E10859" s="5" t="s">
        <v>9</v>
      </c>
      <c r="F10859" s="6">
        <v>44440</v>
      </c>
      <c r="G10859" s="6" t="str">
        <f>TEXT(datatable[[#This Row],[дата]],"ММ")</f>
        <v>09</v>
      </c>
      <c r="H10859" s="8">
        <v>45.624600000000001</v>
      </c>
      <c r="I10859" s="8">
        <v>24.406200000000002</v>
      </c>
      <c r="J10859" s="8">
        <f>datatable[[#This Row],[продажи_]]-datatable[[#This Row],[себестоимость_]]</f>
        <v>21.218399999999999</v>
      </c>
      <c r="L10859"/>
    </row>
    <row r="10860" spans="2:12" x14ac:dyDescent="0.4">
      <c r="B10860" s="5" t="s">
        <v>70</v>
      </c>
      <c r="C10860" s="5" t="s">
        <v>55</v>
      </c>
      <c r="D10860" s="5" t="s">
        <v>29</v>
      </c>
      <c r="E10860" s="5" t="s">
        <v>9</v>
      </c>
      <c r="F10860" s="6">
        <v>44470</v>
      </c>
      <c r="G10860" s="6" t="str">
        <f>TEXT(datatable[[#This Row],[дата]],"ММ")</f>
        <v>10</v>
      </c>
      <c r="H10860" s="8">
        <v>47.54160000000001</v>
      </c>
      <c r="I10860" s="8">
        <v>41.481599999999993</v>
      </c>
      <c r="J10860" s="8">
        <f>datatable[[#This Row],[продажи_]]-datatable[[#This Row],[себестоимость_]]</f>
        <v>6.0600000000000165</v>
      </c>
      <c r="L10860"/>
    </row>
    <row r="10861" spans="2:12" x14ac:dyDescent="0.4">
      <c r="B10861" s="5" t="s">
        <v>70</v>
      </c>
      <c r="C10861" s="5" t="s">
        <v>55</v>
      </c>
      <c r="D10861" s="5" t="s">
        <v>29</v>
      </c>
      <c r="E10861" s="5" t="s">
        <v>9</v>
      </c>
      <c r="F10861" s="6">
        <v>44501</v>
      </c>
      <c r="G10861" s="6" t="str">
        <f>TEXT(datatable[[#This Row],[дата]],"ММ")</f>
        <v>11</v>
      </c>
      <c r="H10861" s="8">
        <v>72.249600000000001</v>
      </c>
      <c r="I10861" s="8">
        <v>47.203200000000002</v>
      </c>
      <c r="J10861" s="8">
        <f>datatable[[#This Row],[продажи_]]-datatable[[#This Row],[себестоимость_]]</f>
        <v>25.046399999999998</v>
      </c>
      <c r="L10861"/>
    </row>
    <row r="10862" spans="2:12" x14ac:dyDescent="0.4">
      <c r="B10862" s="5" t="s">
        <v>70</v>
      </c>
      <c r="C10862" s="5" t="s">
        <v>55</v>
      </c>
      <c r="D10862" s="5" t="s">
        <v>29</v>
      </c>
      <c r="E10862" s="5" t="s">
        <v>9</v>
      </c>
      <c r="F10862" s="6">
        <v>44531</v>
      </c>
      <c r="G10862" s="6" t="str">
        <f>TEXT(datatable[[#This Row],[дата]],"ММ")</f>
        <v>12</v>
      </c>
      <c r="H10862" s="8">
        <v>48.904799999999994</v>
      </c>
      <c r="I10862" s="8">
        <v>46.309200000000004</v>
      </c>
      <c r="J10862" s="8">
        <f>datatable[[#This Row],[продажи_]]-datatable[[#This Row],[себестоимость_]]</f>
        <v>2.5955999999999904</v>
      </c>
      <c r="L10862"/>
    </row>
    <row r="10863" spans="2:12" x14ac:dyDescent="0.4">
      <c r="B10863" s="5" t="s">
        <v>70</v>
      </c>
      <c r="C10863" s="5" t="s">
        <v>55</v>
      </c>
      <c r="D10863" s="5" t="s">
        <v>29</v>
      </c>
      <c r="E10863" s="5" t="s">
        <v>10</v>
      </c>
      <c r="F10863" s="6">
        <v>44197</v>
      </c>
      <c r="G10863" s="6" t="str">
        <f>TEXT(datatable[[#This Row],[дата]],"ММ")</f>
        <v>01</v>
      </c>
      <c r="H10863" s="8">
        <v>15.355500000000001</v>
      </c>
      <c r="I10863" s="8">
        <v>9.9615000000000009</v>
      </c>
      <c r="J10863" s="8">
        <f>datatable[[#This Row],[продажи_]]-datatable[[#This Row],[себестоимость_]]</f>
        <v>5.3940000000000001</v>
      </c>
      <c r="L10863"/>
    </row>
    <row r="10864" spans="2:12" x14ac:dyDescent="0.4">
      <c r="B10864" s="5" t="s">
        <v>70</v>
      </c>
      <c r="C10864" s="5" t="s">
        <v>55</v>
      </c>
      <c r="D10864" s="5" t="s">
        <v>29</v>
      </c>
      <c r="E10864" s="5" t="s">
        <v>10</v>
      </c>
      <c r="F10864" s="6">
        <v>44228</v>
      </c>
      <c r="G10864" s="6" t="str">
        <f>TEXT(datatable[[#This Row],[дата]],"ММ")</f>
        <v>02</v>
      </c>
      <c r="H10864" s="8">
        <v>27.304549999999999</v>
      </c>
      <c r="I10864" s="8">
        <v>15.629250000000001</v>
      </c>
      <c r="J10864" s="8">
        <f>datatable[[#This Row],[продажи_]]-datatable[[#This Row],[себестоимость_]]</f>
        <v>11.675299999999998</v>
      </c>
      <c r="L10864"/>
    </row>
    <row r="10865" spans="2:12" x14ac:dyDescent="0.4">
      <c r="B10865" s="5" t="s">
        <v>70</v>
      </c>
      <c r="C10865" s="5" t="s">
        <v>55</v>
      </c>
      <c r="D10865" s="5" t="s">
        <v>29</v>
      </c>
      <c r="E10865" s="5" t="s">
        <v>10</v>
      </c>
      <c r="F10865" s="6">
        <v>44256</v>
      </c>
      <c r="G10865" s="6" t="str">
        <f>TEXT(datatable[[#This Row],[дата]],"ММ")</f>
        <v>03</v>
      </c>
      <c r="H10865" s="8">
        <v>27.181000000000004</v>
      </c>
      <c r="I10865" s="8">
        <v>14.587300000000001</v>
      </c>
      <c r="J10865" s="8">
        <f>datatable[[#This Row],[продажи_]]-datatable[[#This Row],[себестоимость_]]</f>
        <v>12.593700000000004</v>
      </c>
      <c r="L10865"/>
    </row>
    <row r="10866" spans="2:12" x14ac:dyDescent="0.4">
      <c r="B10866" s="5" t="s">
        <v>70</v>
      </c>
      <c r="C10866" s="5" t="s">
        <v>55</v>
      </c>
      <c r="D10866" s="5" t="s">
        <v>29</v>
      </c>
      <c r="E10866" s="5" t="s">
        <v>10</v>
      </c>
      <c r="F10866" s="6">
        <v>44287</v>
      </c>
      <c r="G10866" s="6" t="str">
        <f>TEXT(datatable[[#This Row],[дата]],"ММ")</f>
        <v>04</v>
      </c>
      <c r="H10866" s="8">
        <v>24.568800000000003</v>
      </c>
      <c r="I10866" s="8">
        <v>15.9384</v>
      </c>
      <c r="J10866" s="8">
        <f>datatable[[#This Row],[продажи_]]-datatable[[#This Row],[себестоимость_]]</f>
        <v>8.6304000000000034</v>
      </c>
      <c r="L10866"/>
    </row>
    <row r="10867" spans="2:12" x14ac:dyDescent="0.4">
      <c r="B10867" s="5" t="s">
        <v>70</v>
      </c>
      <c r="C10867" s="5" t="s">
        <v>55</v>
      </c>
      <c r="D10867" s="5" t="s">
        <v>29</v>
      </c>
      <c r="E10867" s="5" t="s">
        <v>10</v>
      </c>
      <c r="F10867" s="6">
        <v>44317</v>
      </c>
      <c r="G10867" s="6" t="str">
        <f>TEXT(datatable[[#This Row],[дата]],"ММ")</f>
        <v>05</v>
      </c>
      <c r="H10867" s="8">
        <v>28.910699999999999</v>
      </c>
      <c r="I10867" s="8">
        <v>17.633000000000003</v>
      </c>
      <c r="J10867" s="8">
        <f>datatable[[#This Row],[продажи_]]-datatable[[#This Row],[себестоимость_]]</f>
        <v>11.277699999999996</v>
      </c>
      <c r="L10867"/>
    </row>
    <row r="10868" spans="2:12" x14ac:dyDescent="0.4">
      <c r="B10868" s="5" t="s">
        <v>70</v>
      </c>
      <c r="C10868" s="5" t="s">
        <v>55</v>
      </c>
      <c r="D10868" s="5" t="s">
        <v>29</v>
      </c>
      <c r="E10868" s="5" t="s">
        <v>10</v>
      </c>
      <c r="F10868" s="6">
        <v>44348</v>
      </c>
      <c r="G10868" s="6" t="str">
        <f>TEXT(datatable[[#This Row],[дата]],"ММ")</f>
        <v>06</v>
      </c>
      <c r="H10868" s="8">
        <v>16.043849999999999</v>
      </c>
      <c r="I10868" s="8">
        <v>9.4806000000000008</v>
      </c>
      <c r="J10868" s="8">
        <f>datatable[[#This Row],[продажи_]]-datatable[[#This Row],[себестоимость_]]</f>
        <v>6.5632499999999983</v>
      </c>
      <c r="L10868"/>
    </row>
    <row r="10869" spans="2:12" x14ac:dyDescent="0.4">
      <c r="B10869" s="5" t="s">
        <v>70</v>
      </c>
      <c r="C10869" s="5" t="s">
        <v>55</v>
      </c>
      <c r="D10869" s="5" t="s">
        <v>29</v>
      </c>
      <c r="E10869" s="5" t="s">
        <v>10</v>
      </c>
      <c r="F10869" s="6">
        <v>44378</v>
      </c>
      <c r="G10869" s="6" t="str">
        <f>TEXT(datatable[[#This Row],[дата]],"ММ")</f>
        <v>07</v>
      </c>
      <c r="H10869" s="8">
        <v>17.7912</v>
      </c>
      <c r="I10869" s="8">
        <v>8.6562000000000001</v>
      </c>
      <c r="J10869" s="8">
        <f>datatable[[#This Row],[продажи_]]-datatable[[#This Row],[себестоимость_]]</f>
        <v>9.1349999999999998</v>
      </c>
      <c r="L10869"/>
    </row>
    <row r="10870" spans="2:12" x14ac:dyDescent="0.4">
      <c r="B10870" s="5" t="s">
        <v>70</v>
      </c>
      <c r="C10870" s="5" t="s">
        <v>55</v>
      </c>
      <c r="D10870" s="5" t="s">
        <v>29</v>
      </c>
      <c r="E10870" s="5" t="s">
        <v>10</v>
      </c>
      <c r="F10870" s="6">
        <v>44409</v>
      </c>
      <c r="G10870" s="6" t="str">
        <f>TEXT(datatable[[#This Row],[дата]],"ММ")</f>
        <v>08</v>
      </c>
      <c r="H10870" s="8">
        <v>14.261200000000001</v>
      </c>
      <c r="I10870" s="8">
        <v>8.1524000000000001</v>
      </c>
      <c r="J10870" s="8">
        <f>datatable[[#This Row],[продажи_]]-datatable[[#This Row],[себестоимость_]]</f>
        <v>6.1088000000000005</v>
      </c>
      <c r="L10870"/>
    </row>
    <row r="10871" spans="2:12" x14ac:dyDescent="0.4">
      <c r="B10871" s="5" t="s">
        <v>70</v>
      </c>
      <c r="C10871" s="5" t="s">
        <v>55</v>
      </c>
      <c r="D10871" s="5" t="s">
        <v>29</v>
      </c>
      <c r="E10871" s="5" t="s">
        <v>10</v>
      </c>
      <c r="F10871" s="6">
        <v>44440</v>
      </c>
      <c r="G10871" s="6" t="str">
        <f>TEXT(datatable[[#This Row],[дата]],"ММ")</f>
        <v>09</v>
      </c>
      <c r="H10871" s="8">
        <v>13.661099999999999</v>
      </c>
      <c r="I10871" s="8">
        <v>12.056849999999999</v>
      </c>
      <c r="J10871" s="8">
        <f>datatable[[#This Row],[продажи_]]-datatable[[#This Row],[себестоимость_]]</f>
        <v>1.6042500000000004</v>
      </c>
      <c r="L10871"/>
    </row>
    <row r="10872" spans="2:12" x14ac:dyDescent="0.4">
      <c r="B10872" s="5" t="s">
        <v>70</v>
      </c>
      <c r="C10872" s="5" t="s">
        <v>55</v>
      </c>
      <c r="D10872" s="5" t="s">
        <v>29</v>
      </c>
      <c r="E10872" s="5" t="s">
        <v>10</v>
      </c>
      <c r="F10872" s="6">
        <v>44470</v>
      </c>
      <c r="G10872" s="6" t="str">
        <f>TEXT(datatable[[#This Row],[дата]],"ММ")</f>
        <v>10</v>
      </c>
      <c r="H10872" s="8">
        <v>20.332799999999999</v>
      </c>
      <c r="I10872" s="8">
        <v>13.8774</v>
      </c>
      <c r="J10872" s="8">
        <f>datatable[[#This Row],[продажи_]]-datatable[[#This Row],[себестоимость_]]</f>
        <v>6.4553999999999991</v>
      </c>
      <c r="L10872"/>
    </row>
    <row r="10873" spans="2:12" x14ac:dyDescent="0.4">
      <c r="B10873" s="5" t="s">
        <v>70</v>
      </c>
      <c r="C10873" s="5" t="s">
        <v>55</v>
      </c>
      <c r="D10873" s="5" t="s">
        <v>29</v>
      </c>
      <c r="E10873" s="5" t="s">
        <v>10</v>
      </c>
      <c r="F10873" s="6">
        <v>44501</v>
      </c>
      <c r="G10873" s="6" t="str">
        <f>TEXT(datatable[[#This Row],[дата]],"ММ")</f>
        <v>11</v>
      </c>
      <c r="H10873" s="8">
        <v>32.475999999999999</v>
      </c>
      <c r="I10873" s="8">
        <v>16.121600000000001</v>
      </c>
      <c r="J10873" s="8">
        <f>datatable[[#This Row],[продажи_]]-datatable[[#This Row],[себестоимость_]]</f>
        <v>16.354399999999998</v>
      </c>
      <c r="L10873"/>
    </row>
    <row r="10874" spans="2:12" x14ac:dyDescent="0.4">
      <c r="B10874" s="5" t="s">
        <v>70</v>
      </c>
      <c r="C10874" s="5" t="s">
        <v>55</v>
      </c>
      <c r="D10874" s="5" t="s">
        <v>29</v>
      </c>
      <c r="E10874" s="5" t="s">
        <v>10</v>
      </c>
      <c r="F10874" s="6">
        <v>44531</v>
      </c>
      <c r="G10874" s="6" t="str">
        <f>TEXT(datatable[[#This Row],[дата]],"ММ")</f>
        <v>12</v>
      </c>
      <c r="H10874" s="8">
        <v>27.181000000000004</v>
      </c>
      <c r="I10874" s="8">
        <v>17.953600000000002</v>
      </c>
      <c r="J10874" s="8">
        <f>datatable[[#This Row],[продажи_]]-datatable[[#This Row],[себестоимость_]]</f>
        <v>9.2274000000000029</v>
      </c>
      <c r="L10874"/>
    </row>
    <row r="10875" spans="2:12" x14ac:dyDescent="0.4">
      <c r="B10875" s="5" t="s">
        <v>70</v>
      </c>
      <c r="C10875" s="5" t="s">
        <v>55</v>
      </c>
      <c r="D10875" s="5" t="s">
        <v>29</v>
      </c>
      <c r="E10875" s="5" t="s">
        <v>7</v>
      </c>
      <c r="F10875" s="6">
        <v>44197</v>
      </c>
      <c r="G10875" s="6" t="str">
        <f>TEXT(datatable[[#This Row],[дата]],"ММ")</f>
        <v>01</v>
      </c>
      <c r="H10875" s="8">
        <v>2.7029999999999998</v>
      </c>
      <c r="I10875" s="8">
        <v>0.752</v>
      </c>
      <c r="J10875" s="8">
        <f>datatable[[#This Row],[продажи_]]-datatable[[#This Row],[себестоимость_]]</f>
        <v>1.9509999999999998</v>
      </c>
      <c r="L10875"/>
    </row>
    <row r="10876" spans="2:12" x14ac:dyDescent="0.4">
      <c r="B10876" s="5" t="s">
        <v>70</v>
      </c>
      <c r="C10876" s="5" t="s">
        <v>55</v>
      </c>
      <c r="D10876" s="5" t="s">
        <v>29</v>
      </c>
      <c r="E10876" s="5" t="s">
        <v>7</v>
      </c>
      <c r="F10876" s="6">
        <v>44228</v>
      </c>
      <c r="G10876" s="6" t="str">
        <f>TEXT(datatable[[#This Row],[дата]],"ММ")</f>
        <v>02</v>
      </c>
      <c r="H10876" s="8">
        <v>4.0306500000000005</v>
      </c>
      <c r="I10876" s="8">
        <v>1.0712000000000002</v>
      </c>
      <c r="J10876" s="8">
        <f>datatable[[#This Row],[продажи_]]-datatable[[#This Row],[себестоимость_]]</f>
        <v>2.9594500000000004</v>
      </c>
      <c r="L10876"/>
    </row>
    <row r="10877" spans="2:12" x14ac:dyDescent="0.4">
      <c r="B10877" s="5" t="s">
        <v>70</v>
      </c>
      <c r="C10877" s="5" t="s">
        <v>55</v>
      </c>
      <c r="D10877" s="5" t="s">
        <v>29</v>
      </c>
      <c r="E10877" s="5" t="s">
        <v>7</v>
      </c>
      <c r="F10877" s="6">
        <v>44256</v>
      </c>
      <c r="G10877" s="6" t="str">
        <f>TEXT(datatable[[#This Row],[дата]],"ММ")</f>
        <v>03</v>
      </c>
      <c r="H10877" s="8">
        <v>4.3035999999999994</v>
      </c>
      <c r="I10877" s="8">
        <v>1.0528</v>
      </c>
      <c r="J10877" s="8">
        <f>datatable[[#This Row],[продажи_]]-datatable[[#This Row],[себестоимость_]]</f>
        <v>3.2507999999999995</v>
      </c>
      <c r="L10877"/>
    </row>
    <row r="10878" spans="2:12" x14ac:dyDescent="0.4">
      <c r="B10878" s="5" t="s">
        <v>70</v>
      </c>
      <c r="C10878" s="5" t="s">
        <v>55</v>
      </c>
      <c r="D10878" s="5" t="s">
        <v>29</v>
      </c>
      <c r="E10878" s="5" t="s">
        <v>7</v>
      </c>
      <c r="F10878" s="6">
        <v>44287</v>
      </c>
      <c r="G10878" s="6" t="str">
        <f>TEXT(datatable[[#This Row],[дата]],"ММ")</f>
        <v>04</v>
      </c>
      <c r="H10878" s="8">
        <v>4.0704000000000002</v>
      </c>
      <c r="I10878" s="8">
        <v>1.4208000000000001</v>
      </c>
      <c r="J10878" s="8">
        <f>datatable[[#This Row],[продажи_]]-datatable[[#This Row],[себестоимость_]]</f>
        <v>2.6496000000000004</v>
      </c>
      <c r="L10878"/>
    </row>
    <row r="10879" spans="2:12" x14ac:dyDescent="0.4">
      <c r="B10879" s="5" t="s">
        <v>70</v>
      </c>
      <c r="C10879" s="5" t="s">
        <v>55</v>
      </c>
      <c r="D10879" s="5" t="s">
        <v>29</v>
      </c>
      <c r="E10879" s="5" t="s">
        <v>7</v>
      </c>
      <c r="F10879" s="6">
        <v>44317</v>
      </c>
      <c r="G10879" s="6" t="str">
        <f>TEXT(datatable[[#This Row],[дата]],"ММ")</f>
        <v>05</v>
      </c>
      <c r="H10879" s="8">
        <v>4.452</v>
      </c>
      <c r="I10879" s="8">
        <v>1.0864</v>
      </c>
      <c r="J10879" s="8">
        <f>datatable[[#This Row],[продажи_]]-datatable[[#This Row],[себестоимость_]]</f>
        <v>3.3655999999999997</v>
      </c>
      <c r="L10879"/>
    </row>
    <row r="10880" spans="2:12" x14ac:dyDescent="0.4">
      <c r="B10880" s="5" t="s">
        <v>70</v>
      </c>
      <c r="C10880" s="5" t="s">
        <v>55</v>
      </c>
      <c r="D10880" s="5" t="s">
        <v>29</v>
      </c>
      <c r="E10880" s="5" t="s">
        <v>7</v>
      </c>
      <c r="F10880" s="6">
        <v>44348</v>
      </c>
      <c r="G10880" s="6" t="str">
        <f>TEXT(datatable[[#This Row],[дата]],"ММ")</f>
        <v>06</v>
      </c>
      <c r="H10880" s="8">
        <v>2.1226500000000001</v>
      </c>
      <c r="I10880" s="8">
        <v>0.82079999999999986</v>
      </c>
      <c r="J10880" s="8">
        <f>datatable[[#This Row],[продажи_]]-datatable[[#This Row],[себестоимость_]]</f>
        <v>1.3018500000000004</v>
      </c>
      <c r="L10880"/>
    </row>
    <row r="10881" spans="2:12" x14ac:dyDescent="0.4">
      <c r="B10881" s="5" t="s">
        <v>70</v>
      </c>
      <c r="C10881" s="5" t="s">
        <v>55</v>
      </c>
      <c r="D10881" s="5" t="s">
        <v>29</v>
      </c>
      <c r="E10881" s="5" t="s">
        <v>7</v>
      </c>
      <c r="F10881" s="6">
        <v>44378</v>
      </c>
      <c r="G10881" s="6" t="str">
        <f>TEXT(datatable[[#This Row],[дата]],"ММ")</f>
        <v>07</v>
      </c>
      <c r="H10881" s="8">
        <v>2.6950500000000002</v>
      </c>
      <c r="I10881" s="8">
        <v>0.69839999999999991</v>
      </c>
      <c r="J10881" s="8">
        <f>datatable[[#This Row],[продажи_]]-datatable[[#This Row],[себестоимость_]]</f>
        <v>1.9966500000000003</v>
      </c>
      <c r="L10881"/>
    </row>
    <row r="10882" spans="2:12" x14ac:dyDescent="0.4">
      <c r="B10882" s="5" t="s">
        <v>70</v>
      </c>
      <c r="C10882" s="5" t="s">
        <v>55</v>
      </c>
      <c r="D10882" s="5" t="s">
        <v>29</v>
      </c>
      <c r="E10882" s="5" t="s">
        <v>7</v>
      </c>
      <c r="F10882" s="6">
        <v>44409</v>
      </c>
      <c r="G10882" s="6" t="str">
        <f>TEXT(datatable[[#This Row],[дата]],"ММ")</f>
        <v>08</v>
      </c>
      <c r="H10882" s="8">
        <v>1.8444</v>
      </c>
      <c r="I10882" s="8">
        <v>0.51840000000000008</v>
      </c>
      <c r="J10882" s="8">
        <f>datatable[[#This Row],[продажи_]]-datatable[[#This Row],[себестоимость_]]</f>
        <v>1.3260000000000001</v>
      </c>
      <c r="L10882"/>
    </row>
    <row r="10883" spans="2:12" x14ac:dyDescent="0.4">
      <c r="B10883" s="5" t="s">
        <v>70</v>
      </c>
      <c r="C10883" s="5" t="s">
        <v>55</v>
      </c>
      <c r="D10883" s="5" t="s">
        <v>29</v>
      </c>
      <c r="E10883" s="5" t="s">
        <v>7</v>
      </c>
      <c r="F10883" s="6">
        <v>44440</v>
      </c>
      <c r="G10883" s="6" t="str">
        <f>TEXT(datatable[[#This Row],[дата]],"ММ")</f>
        <v>09</v>
      </c>
      <c r="H10883" s="8">
        <v>2.8620000000000001</v>
      </c>
      <c r="I10883" s="8">
        <v>0.72</v>
      </c>
      <c r="J10883" s="8">
        <f>datatable[[#This Row],[продажи_]]-datatable[[#This Row],[себестоимость_]]</f>
        <v>2.1420000000000003</v>
      </c>
      <c r="L10883"/>
    </row>
    <row r="10884" spans="2:12" x14ac:dyDescent="0.4">
      <c r="B10884" s="5" t="s">
        <v>70</v>
      </c>
      <c r="C10884" s="5" t="s">
        <v>55</v>
      </c>
      <c r="D10884" s="5" t="s">
        <v>29</v>
      </c>
      <c r="E10884" s="5" t="s">
        <v>7</v>
      </c>
      <c r="F10884" s="6">
        <v>44470</v>
      </c>
      <c r="G10884" s="6" t="str">
        <f>TEXT(datatable[[#This Row],[дата]],"ММ")</f>
        <v>10</v>
      </c>
      <c r="H10884" s="8">
        <v>3.5933999999999999</v>
      </c>
      <c r="I10884" s="8">
        <v>0.99839999999999995</v>
      </c>
      <c r="J10884" s="8">
        <f>datatable[[#This Row],[продажи_]]-datatable[[#This Row],[себестоимость_]]</f>
        <v>2.5949999999999998</v>
      </c>
      <c r="L10884"/>
    </row>
    <row r="10885" spans="2:12" x14ac:dyDescent="0.4">
      <c r="B10885" s="5" t="s">
        <v>70</v>
      </c>
      <c r="C10885" s="5" t="s">
        <v>55</v>
      </c>
      <c r="D10885" s="5" t="s">
        <v>29</v>
      </c>
      <c r="E10885" s="5" t="s">
        <v>7</v>
      </c>
      <c r="F10885" s="6">
        <v>44501</v>
      </c>
      <c r="G10885" s="6" t="str">
        <f>TEXT(datatable[[#This Row],[дата]],"ММ")</f>
        <v>11</v>
      </c>
      <c r="H10885" s="8">
        <v>4.6216000000000008</v>
      </c>
      <c r="I10885" s="8">
        <v>1.3824000000000001</v>
      </c>
      <c r="J10885" s="8">
        <f>datatable[[#This Row],[продажи_]]-datatable[[#This Row],[себестоимость_]]</f>
        <v>3.2392000000000007</v>
      </c>
      <c r="L10885"/>
    </row>
    <row r="10886" spans="2:12" x14ac:dyDescent="0.4">
      <c r="B10886" s="5" t="s">
        <v>70</v>
      </c>
      <c r="C10886" s="5" t="s">
        <v>55</v>
      </c>
      <c r="D10886" s="5" t="s">
        <v>29</v>
      </c>
      <c r="E10886" s="5" t="s">
        <v>7</v>
      </c>
      <c r="F10886" s="6">
        <v>44531</v>
      </c>
      <c r="G10886" s="6" t="str">
        <f>TEXT(datatable[[#This Row],[дата]],"ММ")</f>
        <v>12</v>
      </c>
      <c r="H10886" s="8">
        <v>3.1534999999999997</v>
      </c>
      <c r="I10886" s="8">
        <v>1.1760000000000002</v>
      </c>
      <c r="J10886" s="8">
        <f>datatable[[#This Row],[продажи_]]-datatable[[#This Row],[себестоимость_]]</f>
        <v>1.9774999999999996</v>
      </c>
      <c r="L10886"/>
    </row>
    <row r="10887" spans="2:12" x14ac:dyDescent="0.4">
      <c r="B10887" s="5" t="s">
        <v>70</v>
      </c>
      <c r="C10887" s="5" t="s">
        <v>55</v>
      </c>
      <c r="D10887" s="5" t="s">
        <v>29</v>
      </c>
      <c r="E10887" s="5" t="s">
        <v>7</v>
      </c>
      <c r="F10887" s="6">
        <v>44197</v>
      </c>
      <c r="G10887" s="6" t="str">
        <f>TEXT(datatable[[#This Row],[дата]],"ММ")</f>
        <v>01</v>
      </c>
      <c r="H10887" s="8">
        <v>2.3760000000000003</v>
      </c>
      <c r="I10887" s="8">
        <v>0.84749999999999992</v>
      </c>
      <c r="J10887" s="8">
        <f>datatable[[#This Row],[продажи_]]-datatable[[#This Row],[себестоимость_]]</f>
        <v>1.5285000000000004</v>
      </c>
      <c r="L10887"/>
    </row>
    <row r="10888" spans="2:12" x14ac:dyDescent="0.4">
      <c r="B10888" s="5" t="s">
        <v>70</v>
      </c>
      <c r="C10888" s="5" t="s">
        <v>55</v>
      </c>
      <c r="D10888" s="5" t="s">
        <v>29</v>
      </c>
      <c r="E10888" s="5" t="s">
        <v>7</v>
      </c>
      <c r="F10888" s="6">
        <v>44228</v>
      </c>
      <c r="G10888" s="6" t="str">
        <f>TEXT(datatable[[#This Row],[дата]],"ММ")</f>
        <v>02</v>
      </c>
      <c r="H10888" s="8">
        <v>2.7742</v>
      </c>
      <c r="I10888" s="8">
        <v>1.0529999999999999</v>
      </c>
      <c r="J10888" s="8">
        <f>datatable[[#This Row],[продажи_]]-datatable[[#This Row],[себестоимость_]]</f>
        <v>1.7212000000000001</v>
      </c>
      <c r="L10888"/>
    </row>
    <row r="10889" spans="2:12" x14ac:dyDescent="0.4">
      <c r="B10889" s="5" t="s">
        <v>70</v>
      </c>
      <c r="C10889" s="5" t="s">
        <v>55</v>
      </c>
      <c r="D10889" s="5" t="s">
        <v>29</v>
      </c>
      <c r="E10889" s="5" t="s">
        <v>7</v>
      </c>
      <c r="F10889" s="6">
        <v>44256</v>
      </c>
      <c r="G10889" s="6" t="str">
        <f>TEXT(datatable[[#This Row],[дата]],"ММ")</f>
        <v>03</v>
      </c>
      <c r="H10889" s="8">
        <v>3.4803999999999999</v>
      </c>
      <c r="I10889" s="8">
        <v>0.94500000000000006</v>
      </c>
      <c r="J10889" s="8">
        <f>datatable[[#This Row],[продажи_]]-datatable[[#This Row],[себестоимость_]]</f>
        <v>2.5354000000000001</v>
      </c>
      <c r="L10889"/>
    </row>
    <row r="10890" spans="2:12" x14ac:dyDescent="0.4">
      <c r="B10890" s="5" t="s">
        <v>70</v>
      </c>
      <c r="C10890" s="5" t="s">
        <v>55</v>
      </c>
      <c r="D10890" s="5" t="s">
        <v>29</v>
      </c>
      <c r="E10890" s="5" t="s">
        <v>7</v>
      </c>
      <c r="F10890" s="6">
        <v>44287</v>
      </c>
      <c r="G10890" s="6" t="str">
        <f>TEXT(datatable[[#This Row],[дата]],"ММ")</f>
        <v>04</v>
      </c>
      <c r="H10890" s="8">
        <v>3.5904000000000003</v>
      </c>
      <c r="I10890" s="8">
        <v>1.3679999999999999</v>
      </c>
      <c r="J10890" s="8">
        <f>datatable[[#This Row],[продажи_]]-datatable[[#This Row],[себестоимость_]]</f>
        <v>2.2224000000000004</v>
      </c>
      <c r="L10890"/>
    </row>
    <row r="10891" spans="2:12" x14ac:dyDescent="0.4">
      <c r="B10891" s="5" t="s">
        <v>70</v>
      </c>
      <c r="C10891" s="5" t="s">
        <v>55</v>
      </c>
      <c r="D10891" s="5" t="s">
        <v>29</v>
      </c>
      <c r="E10891" s="5" t="s">
        <v>7</v>
      </c>
      <c r="F10891" s="6">
        <v>44317</v>
      </c>
      <c r="G10891" s="6" t="str">
        <f>TEXT(datatable[[#This Row],[дата]],"ММ")</f>
        <v>05</v>
      </c>
      <c r="H10891" s="8">
        <v>3.08</v>
      </c>
      <c r="I10891" s="8">
        <v>1.05</v>
      </c>
      <c r="J10891" s="8">
        <f>datatable[[#This Row],[продажи_]]-datatable[[#This Row],[себестоимость_]]</f>
        <v>2.0300000000000002</v>
      </c>
      <c r="L10891"/>
    </row>
    <row r="10892" spans="2:12" x14ac:dyDescent="0.4">
      <c r="B10892" s="5" t="s">
        <v>70</v>
      </c>
      <c r="C10892" s="5" t="s">
        <v>55</v>
      </c>
      <c r="D10892" s="5" t="s">
        <v>29</v>
      </c>
      <c r="E10892" s="5" t="s">
        <v>7</v>
      </c>
      <c r="F10892" s="6">
        <v>44348</v>
      </c>
      <c r="G10892" s="6" t="str">
        <f>TEXT(datatable[[#This Row],[дата]],"ММ")</f>
        <v>06</v>
      </c>
      <c r="H10892" s="8">
        <v>2.3363999999999998</v>
      </c>
      <c r="I10892" s="8">
        <v>0.78300000000000003</v>
      </c>
      <c r="J10892" s="8">
        <f>datatable[[#This Row],[продажи_]]-datatable[[#This Row],[себестоимость_]]</f>
        <v>1.5533999999999999</v>
      </c>
      <c r="L10892"/>
    </row>
    <row r="10893" spans="2:12" x14ac:dyDescent="0.4">
      <c r="B10893" s="5" t="s">
        <v>70</v>
      </c>
      <c r="C10893" s="5" t="s">
        <v>55</v>
      </c>
      <c r="D10893" s="5" t="s">
        <v>29</v>
      </c>
      <c r="E10893" s="5" t="s">
        <v>7</v>
      </c>
      <c r="F10893" s="6">
        <v>44378</v>
      </c>
      <c r="G10893" s="6" t="str">
        <f>TEXT(datatable[[#This Row],[дата]],"ММ")</f>
        <v>07</v>
      </c>
      <c r="H10893" s="8">
        <v>1.7027999999999999</v>
      </c>
      <c r="I10893" s="8">
        <v>0.58050000000000002</v>
      </c>
      <c r="J10893" s="8">
        <f>datatable[[#This Row],[продажи_]]-datatable[[#This Row],[себестоимость_]]</f>
        <v>1.1222999999999999</v>
      </c>
      <c r="L10893"/>
    </row>
    <row r="10894" spans="2:12" x14ac:dyDescent="0.4">
      <c r="B10894" s="5" t="s">
        <v>70</v>
      </c>
      <c r="C10894" s="5" t="s">
        <v>55</v>
      </c>
      <c r="D10894" s="5" t="s">
        <v>29</v>
      </c>
      <c r="E10894" s="5" t="s">
        <v>7</v>
      </c>
      <c r="F10894" s="6">
        <v>44409</v>
      </c>
      <c r="G10894" s="6" t="str">
        <f>TEXT(datatable[[#This Row],[дата]],"ММ")</f>
        <v>08</v>
      </c>
      <c r="H10894" s="8">
        <v>1.5136000000000001</v>
      </c>
      <c r="I10894" s="8">
        <v>0.63600000000000001</v>
      </c>
      <c r="J10894" s="8">
        <f>datatable[[#This Row],[продажи_]]-datatable[[#This Row],[себестоимость_]]</f>
        <v>0.87760000000000005</v>
      </c>
      <c r="L10894"/>
    </row>
    <row r="10895" spans="2:12" x14ac:dyDescent="0.4">
      <c r="B10895" s="5" t="s">
        <v>70</v>
      </c>
      <c r="C10895" s="5" t="s">
        <v>55</v>
      </c>
      <c r="D10895" s="5" t="s">
        <v>29</v>
      </c>
      <c r="E10895" s="5" t="s">
        <v>7</v>
      </c>
      <c r="F10895" s="6">
        <v>44440</v>
      </c>
      <c r="G10895" s="6" t="str">
        <f>TEXT(datatable[[#This Row],[дата]],"ММ")</f>
        <v>09</v>
      </c>
      <c r="H10895" s="8">
        <v>1.6632</v>
      </c>
      <c r="I10895" s="8">
        <v>0.64800000000000002</v>
      </c>
      <c r="J10895" s="8">
        <f>datatable[[#This Row],[продажи_]]-datatable[[#This Row],[себестоимость_]]</f>
        <v>1.0152000000000001</v>
      </c>
      <c r="L10895"/>
    </row>
    <row r="10896" spans="2:12" x14ac:dyDescent="0.4">
      <c r="B10896" s="5" t="s">
        <v>70</v>
      </c>
      <c r="C10896" s="5" t="s">
        <v>55</v>
      </c>
      <c r="D10896" s="5" t="s">
        <v>29</v>
      </c>
      <c r="E10896" s="5" t="s">
        <v>7</v>
      </c>
      <c r="F10896" s="6">
        <v>44470</v>
      </c>
      <c r="G10896" s="6" t="str">
        <f>TEXT(datatable[[#This Row],[дата]],"ММ")</f>
        <v>10</v>
      </c>
      <c r="H10896" s="8">
        <v>2.6928000000000001</v>
      </c>
      <c r="I10896" s="8">
        <v>0.97200000000000009</v>
      </c>
      <c r="J10896" s="8">
        <f>datatable[[#This Row],[продажи_]]-datatable[[#This Row],[себестоимость_]]</f>
        <v>1.7208000000000001</v>
      </c>
      <c r="L10896"/>
    </row>
    <row r="10897" spans="2:12" x14ac:dyDescent="0.4">
      <c r="B10897" s="5" t="s">
        <v>70</v>
      </c>
      <c r="C10897" s="5" t="s">
        <v>55</v>
      </c>
      <c r="D10897" s="5" t="s">
        <v>29</v>
      </c>
      <c r="E10897" s="5" t="s">
        <v>7</v>
      </c>
      <c r="F10897" s="6">
        <v>44501</v>
      </c>
      <c r="G10897" s="6" t="str">
        <f>TEXT(datatable[[#This Row],[дата]],"ММ")</f>
        <v>11</v>
      </c>
      <c r="H10897" s="8">
        <v>2.9215999999999998</v>
      </c>
      <c r="I10897" s="8">
        <v>1.02</v>
      </c>
      <c r="J10897" s="8">
        <f>datatable[[#This Row],[продажи_]]-datatable[[#This Row],[себестоимость_]]</f>
        <v>1.9015999999999997</v>
      </c>
      <c r="L10897"/>
    </row>
    <row r="10898" spans="2:12" x14ac:dyDescent="0.4">
      <c r="B10898" s="5" t="s">
        <v>70</v>
      </c>
      <c r="C10898" s="5" t="s">
        <v>55</v>
      </c>
      <c r="D10898" s="5" t="s">
        <v>29</v>
      </c>
      <c r="E10898" s="5" t="s">
        <v>7</v>
      </c>
      <c r="F10898" s="6">
        <v>44531</v>
      </c>
      <c r="G10898" s="6" t="str">
        <f>TEXT(datatable[[#This Row],[дата]],"ММ")</f>
        <v>12</v>
      </c>
      <c r="H10898" s="8">
        <v>3.2340000000000004</v>
      </c>
      <c r="I10898" s="8">
        <v>0.98699999999999999</v>
      </c>
      <c r="J10898" s="8">
        <f>datatable[[#This Row],[продажи_]]-datatable[[#This Row],[себестоимость_]]</f>
        <v>2.2470000000000003</v>
      </c>
      <c r="L10898"/>
    </row>
    <row r="10899" spans="2:12" x14ac:dyDescent="0.4">
      <c r="B10899" s="5" t="s">
        <v>70</v>
      </c>
      <c r="C10899" s="5" t="s">
        <v>55</v>
      </c>
      <c r="D10899" s="5" t="s">
        <v>29</v>
      </c>
      <c r="E10899" s="5" t="s">
        <v>7</v>
      </c>
      <c r="F10899" s="6">
        <v>44197</v>
      </c>
      <c r="G10899" s="6" t="str">
        <f>TEXT(datatable[[#This Row],[дата]],"ММ")</f>
        <v>01</v>
      </c>
      <c r="H10899" s="8">
        <v>0.17400000000000002</v>
      </c>
      <c r="I10899" s="8">
        <v>8.4000000000000005E-2</v>
      </c>
      <c r="J10899" s="8">
        <f>datatable[[#This Row],[продажи_]]-datatable[[#This Row],[себестоимость_]]</f>
        <v>9.0000000000000011E-2</v>
      </c>
      <c r="L10899"/>
    </row>
    <row r="10900" spans="2:12" x14ac:dyDescent="0.4">
      <c r="B10900" s="5" t="s">
        <v>70</v>
      </c>
      <c r="C10900" s="5" t="s">
        <v>55</v>
      </c>
      <c r="D10900" s="5" t="s">
        <v>29</v>
      </c>
      <c r="E10900" s="5" t="s">
        <v>7</v>
      </c>
      <c r="F10900" s="6">
        <v>44228</v>
      </c>
      <c r="G10900" s="6" t="str">
        <f>TEXT(datatable[[#This Row],[дата]],"ММ")</f>
        <v>02</v>
      </c>
      <c r="H10900" s="8">
        <v>0.24959999999999999</v>
      </c>
      <c r="I10900" s="8">
        <v>0.15340000000000001</v>
      </c>
      <c r="J10900" s="8">
        <f>datatable[[#This Row],[продажи_]]-datatable[[#This Row],[себестоимость_]]</f>
        <v>9.619999999999998E-2</v>
      </c>
      <c r="L10900"/>
    </row>
    <row r="10901" spans="2:12" x14ac:dyDescent="0.4">
      <c r="B10901" s="5" t="s">
        <v>70</v>
      </c>
      <c r="C10901" s="5" t="s">
        <v>55</v>
      </c>
      <c r="D10901" s="5" t="s">
        <v>29</v>
      </c>
      <c r="E10901" s="5" t="s">
        <v>7</v>
      </c>
      <c r="F10901" s="6">
        <v>44256</v>
      </c>
      <c r="G10901" s="6" t="str">
        <f>TEXT(datatable[[#This Row],[дата]],"ММ")</f>
        <v>03</v>
      </c>
      <c r="H10901" s="8">
        <v>0.29960000000000003</v>
      </c>
      <c r="I10901" s="8">
        <v>0.16800000000000001</v>
      </c>
      <c r="J10901" s="8">
        <f>datatable[[#This Row],[продажи_]]-datatable[[#This Row],[себестоимость_]]</f>
        <v>0.13160000000000002</v>
      </c>
      <c r="L10901"/>
    </row>
    <row r="10902" spans="2:12" x14ac:dyDescent="0.4">
      <c r="B10902" s="5" t="s">
        <v>70</v>
      </c>
      <c r="C10902" s="5" t="s">
        <v>55</v>
      </c>
      <c r="D10902" s="5" t="s">
        <v>29</v>
      </c>
      <c r="E10902" s="5" t="s">
        <v>7</v>
      </c>
      <c r="F10902" s="6">
        <v>44287</v>
      </c>
      <c r="G10902" s="6" t="str">
        <f>TEXT(datatable[[#This Row],[дата]],"ММ")</f>
        <v>04</v>
      </c>
      <c r="H10902" s="8">
        <v>0.29120000000000001</v>
      </c>
      <c r="I10902" s="8">
        <v>0.1472</v>
      </c>
      <c r="J10902" s="8">
        <f>datatable[[#This Row],[продажи_]]-datatable[[#This Row],[себестоимость_]]</f>
        <v>0.14400000000000002</v>
      </c>
      <c r="L10902"/>
    </row>
    <row r="10903" spans="2:12" x14ac:dyDescent="0.4">
      <c r="B10903" s="5" t="s">
        <v>70</v>
      </c>
      <c r="C10903" s="5" t="s">
        <v>55</v>
      </c>
      <c r="D10903" s="5" t="s">
        <v>29</v>
      </c>
      <c r="E10903" s="5" t="s">
        <v>7</v>
      </c>
      <c r="F10903" s="6">
        <v>44317</v>
      </c>
      <c r="G10903" s="6" t="str">
        <f>TEXT(datatable[[#This Row],[дата]],"ММ")</f>
        <v>05</v>
      </c>
      <c r="H10903" s="8">
        <v>0.28560000000000002</v>
      </c>
      <c r="I10903" s="8">
        <v>0.16800000000000001</v>
      </c>
      <c r="J10903" s="8">
        <f>datatable[[#This Row],[продажи_]]-datatable[[#This Row],[себестоимость_]]</f>
        <v>0.11760000000000001</v>
      </c>
      <c r="L10903"/>
    </row>
    <row r="10904" spans="2:12" x14ac:dyDescent="0.4">
      <c r="B10904" s="5" t="s">
        <v>70</v>
      </c>
      <c r="C10904" s="5" t="s">
        <v>55</v>
      </c>
      <c r="D10904" s="5" t="s">
        <v>29</v>
      </c>
      <c r="E10904" s="5" t="s">
        <v>7</v>
      </c>
      <c r="F10904" s="6">
        <v>44348</v>
      </c>
      <c r="G10904" s="6" t="str">
        <f>TEXT(datatable[[#This Row],[дата]],"ММ")</f>
        <v>06</v>
      </c>
      <c r="H10904" s="8">
        <v>0.17099999999999999</v>
      </c>
      <c r="I10904" s="8">
        <v>0.10259999999999998</v>
      </c>
      <c r="J10904" s="8">
        <f>datatable[[#This Row],[продажи_]]-datatable[[#This Row],[себестоимость_]]</f>
        <v>6.8400000000000002E-2</v>
      </c>
      <c r="L10904"/>
    </row>
    <row r="10905" spans="2:12" x14ac:dyDescent="0.4">
      <c r="B10905" s="5" t="s">
        <v>70</v>
      </c>
      <c r="C10905" s="5" t="s">
        <v>55</v>
      </c>
      <c r="D10905" s="5" t="s">
        <v>29</v>
      </c>
      <c r="E10905" s="5" t="s">
        <v>7</v>
      </c>
      <c r="F10905" s="6">
        <v>44378</v>
      </c>
      <c r="G10905" s="6" t="str">
        <f>TEXT(datatable[[#This Row],[дата]],"ММ")</f>
        <v>07</v>
      </c>
      <c r="H10905" s="8">
        <v>0.21059999999999998</v>
      </c>
      <c r="I10905" s="8">
        <v>8.1000000000000003E-2</v>
      </c>
      <c r="J10905" s="8">
        <f>datatable[[#This Row],[продажи_]]-datatable[[#This Row],[себестоимость_]]</f>
        <v>0.12959999999999999</v>
      </c>
      <c r="L10905"/>
    </row>
    <row r="10906" spans="2:12" x14ac:dyDescent="0.4">
      <c r="B10906" s="5" t="s">
        <v>70</v>
      </c>
      <c r="C10906" s="5" t="s">
        <v>55</v>
      </c>
      <c r="D10906" s="5" t="s">
        <v>29</v>
      </c>
      <c r="E10906" s="5" t="s">
        <v>7</v>
      </c>
      <c r="F10906" s="6">
        <v>44409</v>
      </c>
      <c r="G10906" s="6" t="str">
        <f>TEXT(datatable[[#This Row],[дата]],"ММ")</f>
        <v>08</v>
      </c>
      <c r="H10906" s="8">
        <v>0.13439999999999999</v>
      </c>
      <c r="I10906" s="8">
        <v>8.6400000000000005E-2</v>
      </c>
      <c r="J10906" s="8">
        <f>datatable[[#This Row],[продажи_]]-datatable[[#This Row],[себестоимость_]]</f>
        <v>4.7999999999999987E-2</v>
      </c>
      <c r="L10906"/>
    </row>
    <row r="10907" spans="2:12" x14ac:dyDescent="0.4">
      <c r="B10907" s="5" t="s">
        <v>70</v>
      </c>
      <c r="C10907" s="5" t="s">
        <v>55</v>
      </c>
      <c r="D10907" s="5" t="s">
        <v>29</v>
      </c>
      <c r="E10907" s="5" t="s">
        <v>7</v>
      </c>
      <c r="F10907" s="6">
        <v>44440</v>
      </c>
      <c r="G10907" s="6" t="str">
        <f>TEXT(datatable[[#This Row],[дата]],"ММ")</f>
        <v>09</v>
      </c>
      <c r="H10907" s="8">
        <v>0.1908</v>
      </c>
      <c r="I10907" s="8">
        <v>7.5600000000000001E-2</v>
      </c>
      <c r="J10907" s="8">
        <f>datatable[[#This Row],[продажи_]]-datatable[[#This Row],[себестоимость_]]</f>
        <v>0.1152</v>
      </c>
      <c r="L10907"/>
    </row>
    <row r="10908" spans="2:12" x14ac:dyDescent="0.4">
      <c r="B10908" s="5" t="s">
        <v>70</v>
      </c>
      <c r="C10908" s="5" t="s">
        <v>55</v>
      </c>
      <c r="D10908" s="5" t="s">
        <v>29</v>
      </c>
      <c r="E10908" s="5" t="s">
        <v>7</v>
      </c>
      <c r="F10908" s="6">
        <v>44470</v>
      </c>
      <c r="G10908" s="6" t="str">
        <f>TEXT(datatable[[#This Row],[дата]],"ММ")</f>
        <v>10</v>
      </c>
      <c r="H10908" s="8">
        <v>0.23519999999999999</v>
      </c>
      <c r="I10908" s="8">
        <v>0.13320000000000001</v>
      </c>
      <c r="J10908" s="8">
        <f>datatable[[#This Row],[продажи_]]-datatable[[#This Row],[себестоимость_]]</f>
        <v>0.10199999999999998</v>
      </c>
      <c r="L10908"/>
    </row>
    <row r="10909" spans="2:12" x14ac:dyDescent="0.4">
      <c r="B10909" s="5" t="s">
        <v>70</v>
      </c>
      <c r="C10909" s="5" t="s">
        <v>55</v>
      </c>
      <c r="D10909" s="5" t="s">
        <v>29</v>
      </c>
      <c r="E10909" s="5" t="s">
        <v>7</v>
      </c>
      <c r="F10909" s="6">
        <v>44501</v>
      </c>
      <c r="G10909" s="6" t="str">
        <f>TEXT(datatable[[#This Row],[дата]],"ММ")</f>
        <v>11</v>
      </c>
      <c r="H10909" s="8">
        <v>0.2944</v>
      </c>
      <c r="I10909" s="8">
        <v>0.13919999999999999</v>
      </c>
      <c r="J10909" s="8">
        <f>datatable[[#This Row],[продажи_]]-datatable[[#This Row],[себестоимость_]]</f>
        <v>0.1552</v>
      </c>
      <c r="L10909"/>
    </row>
    <row r="10910" spans="2:12" x14ac:dyDescent="0.4">
      <c r="B10910" s="5" t="s">
        <v>70</v>
      </c>
      <c r="C10910" s="5" t="s">
        <v>55</v>
      </c>
      <c r="D10910" s="5" t="s">
        <v>29</v>
      </c>
      <c r="E10910" s="5" t="s">
        <v>7</v>
      </c>
      <c r="F10910" s="6">
        <v>44531</v>
      </c>
      <c r="G10910" s="6" t="str">
        <f>TEXT(datatable[[#This Row],[дата]],"ММ")</f>
        <v>12</v>
      </c>
      <c r="H10910" s="8">
        <v>0.26880000000000004</v>
      </c>
      <c r="I10910" s="8">
        <v>0.12740000000000001</v>
      </c>
      <c r="J10910" s="8">
        <f>datatable[[#This Row],[продажи_]]-datatable[[#This Row],[себестоимость_]]</f>
        <v>0.14140000000000003</v>
      </c>
      <c r="L10910"/>
    </row>
    <row r="10911" spans="2:12" x14ac:dyDescent="0.4">
      <c r="B10911" s="5" t="s">
        <v>70</v>
      </c>
      <c r="C10911" s="5" t="s">
        <v>55</v>
      </c>
      <c r="D10911" s="5" t="s">
        <v>29</v>
      </c>
      <c r="E10911" s="5" t="s">
        <v>7</v>
      </c>
      <c r="F10911" s="6">
        <v>44197</v>
      </c>
      <c r="G10911" s="6" t="str">
        <f>TEXT(datatable[[#This Row],[дата]],"ММ")</f>
        <v>01</v>
      </c>
      <c r="H10911" s="8">
        <v>4.1760000000000002</v>
      </c>
      <c r="I10911" s="8">
        <v>2.3650000000000002</v>
      </c>
      <c r="J10911" s="8">
        <f>datatable[[#This Row],[продажи_]]-datatable[[#This Row],[себестоимость_]]</f>
        <v>1.8109999999999999</v>
      </c>
      <c r="L10911"/>
    </row>
    <row r="10912" spans="2:12" x14ac:dyDescent="0.4">
      <c r="B10912" s="5" t="s">
        <v>70</v>
      </c>
      <c r="C10912" s="5" t="s">
        <v>55</v>
      </c>
      <c r="D10912" s="5" t="s">
        <v>29</v>
      </c>
      <c r="E10912" s="5" t="s">
        <v>7</v>
      </c>
      <c r="F10912" s="6">
        <v>44228</v>
      </c>
      <c r="G10912" s="6" t="str">
        <f>TEXT(datatable[[#This Row],[дата]],"ММ")</f>
        <v>02</v>
      </c>
      <c r="H10912" s="8">
        <v>6.926400000000001</v>
      </c>
      <c r="I10912" s="8">
        <v>2.2639499999999999</v>
      </c>
      <c r="J10912" s="8">
        <f>datatable[[#This Row],[продажи_]]-datatable[[#This Row],[себестоимость_]]</f>
        <v>4.6624500000000015</v>
      </c>
      <c r="L10912"/>
    </row>
    <row r="10913" spans="2:12" x14ac:dyDescent="0.4">
      <c r="B10913" s="5" t="s">
        <v>70</v>
      </c>
      <c r="C10913" s="5" t="s">
        <v>55</v>
      </c>
      <c r="D10913" s="5" t="s">
        <v>29</v>
      </c>
      <c r="E10913" s="5" t="s">
        <v>7</v>
      </c>
      <c r="F10913" s="6">
        <v>44256</v>
      </c>
      <c r="G10913" s="6" t="str">
        <f>TEXT(datatable[[#This Row],[дата]],"ММ")</f>
        <v>03</v>
      </c>
      <c r="H10913" s="8">
        <v>5.7119999999999997</v>
      </c>
      <c r="I10913" s="8">
        <v>2.9799000000000002</v>
      </c>
      <c r="J10913" s="8">
        <f>datatable[[#This Row],[продажи_]]-datatable[[#This Row],[себестоимость_]]</f>
        <v>2.7320999999999995</v>
      </c>
      <c r="L10913"/>
    </row>
    <row r="10914" spans="2:12" x14ac:dyDescent="0.4">
      <c r="B10914" s="5" t="s">
        <v>70</v>
      </c>
      <c r="C10914" s="5" t="s">
        <v>55</v>
      </c>
      <c r="D10914" s="5" t="s">
        <v>29</v>
      </c>
      <c r="E10914" s="5" t="s">
        <v>7</v>
      </c>
      <c r="F10914" s="6">
        <v>44287</v>
      </c>
      <c r="G10914" s="6" t="str">
        <f>TEXT(datatable[[#This Row],[дата]],"ММ")</f>
        <v>04</v>
      </c>
      <c r="H10914" s="8">
        <v>8.3712</v>
      </c>
      <c r="I10914" s="8">
        <v>3.7496</v>
      </c>
      <c r="J10914" s="8">
        <f>datatable[[#This Row],[продажи_]]-datatable[[#This Row],[себестоимость_]]</f>
        <v>4.6215999999999999</v>
      </c>
      <c r="L10914"/>
    </row>
    <row r="10915" spans="2:12" x14ac:dyDescent="0.4">
      <c r="B10915" s="5" t="s">
        <v>70</v>
      </c>
      <c r="C10915" s="5" t="s">
        <v>55</v>
      </c>
      <c r="D10915" s="5" t="s">
        <v>29</v>
      </c>
      <c r="E10915" s="5" t="s">
        <v>7</v>
      </c>
      <c r="F10915" s="6">
        <v>44317</v>
      </c>
      <c r="G10915" s="6" t="str">
        <f>TEXT(datatable[[#This Row],[дата]],"ММ")</f>
        <v>05</v>
      </c>
      <c r="H10915" s="8">
        <v>6.048</v>
      </c>
      <c r="I10915" s="8">
        <v>3.1906000000000003</v>
      </c>
      <c r="J10915" s="8">
        <f>datatable[[#This Row],[продажи_]]-datatable[[#This Row],[себестоимость_]]</f>
        <v>2.8573999999999997</v>
      </c>
      <c r="L10915"/>
    </row>
    <row r="10916" spans="2:12" x14ac:dyDescent="0.4">
      <c r="B10916" s="5" t="s">
        <v>70</v>
      </c>
      <c r="C10916" s="5" t="s">
        <v>55</v>
      </c>
      <c r="D10916" s="5" t="s">
        <v>29</v>
      </c>
      <c r="E10916" s="5" t="s">
        <v>7</v>
      </c>
      <c r="F10916" s="6">
        <v>44348</v>
      </c>
      <c r="G10916" s="6" t="str">
        <f>TEXT(datatable[[#This Row],[дата]],"ММ")</f>
        <v>06</v>
      </c>
      <c r="H10916" s="8">
        <v>4.0176000000000007</v>
      </c>
      <c r="I10916" s="8">
        <v>1.9930500000000002</v>
      </c>
      <c r="J10916" s="8">
        <f>datatable[[#This Row],[продажи_]]-datatable[[#This Row],[себестоимость_]]</f>
        <v>2.0245500000000005</v>
      </c>
      <c r="L10916"/>
    </row>
    <row r="10917" spans="2:12" x14ac:dyDescent="0.4">
      <c r="B10917" s="5" t="s">
        <v>70</v>
      </c>
      <c r="C10917" s="5" t="s">
        <v>55</v>
      </c>
      <c r="D10917" s="5" t="s">
        <v>29</v>
      </c>
      <c r="E10917" s="5" t="s">
        <v>7</v>
      </c>
      <c r="F10917" s="6">
        <v>44378</v>
      </c>
      <c r="G10917" s="6" t="str">
        <f>TEXT(datatable[[#This Row],[дата]],"ММ")</f>
        <v>07</v>
      </c>
      <c r="H10917" s="8">
        <v>3.8016000000000001</v>
      </c>
      <c r="I10917" s="8">
        <v>1.5673500000000002</v>
      </c>
      <c r="J10917" s="8">
        <f>datatable[[#This Row],[продажи_]]-datatable[[#This Row],[себестоимость_]]</f>
        <v>2.2342499999999998</v>
      </c>
      <c r="L10917"/>
    </row>
    <row r="10918" spans="2:12" x14ac:dyDescent="0.4">
      <c r="B10918" s="5" t="s">
        <v>70</v>
      </c>
      <c r="C10918" s="5" t="s">
        <v>55</v>
      </c>
      <c r="D10918" s="5" t="s">
        <v>29</v>
      </c>
      <c r="E10918" s="5" t="s">
        <v>7</v>
      </c>
      <c r="F10918" s="6">
        <v>44409</v>
      </c>
      <c r="G10918" s="6" t="str">
        <f>TEXT(datatable[[#This Row],[дата]],"ММ")</f>
        <v>08</v>
      </c>
      <c r="H10918" s="8">
        <v>4.4927999999999999</v>
      </c>
      <c r="I10918" s="8">
        <v>1.8576000000000001</v>
      </c>
      <c r="J10918" s="8">
        <f>datatable[[#This Row],[продажи_]]-datatable[[#This Row],[себестоимость_]]</f>
        <v>2.6351999999999998</v>
      </c>
      <c r="L10918"/>
    </row>
    <row r="10919" spans="2:12" x14ac:dyDescent="0.4">
      <c r="B10919" s="5" t="s">
        <v>70</v>
      </c>
      <c r="C10919" s="5" t="s">
        <v>55</v>
      </c>
      <c r="D10919" s="5" t="s">
        <v>29</v>
      </c>
      <c r="E10919" s="5" t="s">
        <v>7</v>
      </c>
      <c r="F10919" s="6">
        <v>44440</v>
      </c>
      <c r="G10919" s="6" t="str">
        <f>TEXT(datatable[[#This Row],[дата]],"ММ")</f>
        <v>09</v>
      </c>
      <c r="H10919" s="8">
        <v>3.4560000000000004</v>
      </c>
      <c r="I10919" s="8">
        <v>1.5673500000000002</v>
      </c>
      <c r="J10919" s="8">
        <f>datatable[[#This Row],[продажи_]]-datatable[[#This Row],[себестоимость_]]</f>
        <v>1.8886500000000002</v>
      </c>
      <c r="L10919"/>
    </row>
    <row r="10920" spans="2:12" x14ac:dyDescent="0.4">
      <c r="B10920" s="5" t="s">
        <v>70</v>
      </c>
      <c r="C10920" s="5" t="s">
        <v>55</v>
      </c>
      <c r="D10920" s="5" t="s">
        <v>29</v>
      </c>
      <c r="E10920" s="5" t="s">
        <v>7</v>
      </c>
      <c r="F10920" s="6">
        <v>44470</v>
      </c>
      <c r="G10920" s="6" t="str">
        <f>TEXT(datatable[[#This Row],[дата]],"ММ")</f>
        <v>10</v>
      </c>
      <c r="H10920" s="8">
        <v>6.4512</v>
      </c>
      <c r="I10920" s="8">
        <v>2.0898000000000003</v>
      </c>
      <c r="J10920" s="8">
        <f>datatable[[#This Row],[продажи_]]-datatable[[#This Row],[себестоимость_]]</f>
        <v>4.3613999999999997</v>
      </c>
      <c r="L10920"/>
    </row>
    <row r="10921" spans="2:12" x14ac:dyDescent="0.4">
      <c r="B10921" s="5" t="s">
        <v>70</v>
      </c>
      <c r="C10921" s="5" t="s">
        <v>55</v>
      </c>
      <c r="D10921" s="5" t="s">
        <v>29</v>
      </c>
      <c r="E10921" s="5" t="s">
        <v>7</v>
      </c>
      <c r="F10921" s="6">
        <v>44501</v>
      </c>
      <c r="G10921" s="6" t="str">
        <f>TEXT(datatable[[#This Row],[дата]],"ММ")</f>
        <v>11</v>
      </c>
      <c r="H10921" s="8">
        <v>7.8335999999999997</v>
      </c>
      <c r="I10921" s="8">
        <v>3.4055999999999997</v>
      </c>
      <c r="J10921" s="8">
        <f>datatable[[#This Row],[продажи_]]-datatable[[#This Row],[себестоимость_]]</f>
        <v>4.4279999999999999</v>
      </c>
      <c r="L10921"/>
    </row>
    <row r="10922" spans="2:12" x14ac:dyDescent="0.4">
      <c r="B10922" s="5" t="s">
        <v>70</v>
      </c>
      <c r="C10922" s="5" t="s">
        <v>55</v>
      </c>
      <c r="D10922" s="5" t="s">
        <v>29</v>
      </c>
      <c r="E10922" s="5" t="s">
        <v>7</v>
      </c>
      <c r="F10922" s="6">
        <v>44531</v>
      </c>
      <c r="G10922" s="6" t="str">
        <f>TEXT(datatable[[#This Row],[дата]],"ММ")</f>
        <v>12</v>
      </c>
      <c r="H10922" s="8">
        <v>7.7279999999999989</v>
      </c>
      <c r="I10922" s="8">
        <v>2.7391000000000001</v>
      </c>
      <c r="J10922" s="8">
        <f>datatable[[#This Row],[продажи_]]-datatable[[#This Row],[себестоимость_]]</f>
        <v>4.9888999999999992</v>
      </c>
      <c r="L10922"/>
    </row>
    <row r="10923" spans="2:12" x14ac:dyDescent="0.4">
      <c r="B10923" s="5" t="s">
        <v>70</v>
      </c>
      <c r="C10923" s="5" t="s">
        <v>55</v>
      </c>
      <c r="D10923" s="5" t="s">
        <v>29</v>
      </c>
      <c r="E10923" s="5" t="s">
        <v>7</v>
      </c>
      <c r="F10923" s="6">
        <v>44197</v>
      </c>
      <c r="G10923" s="6" t="str">
        <f>TEXT(datatable[[#This Row],[дата]],"ММ")</f>
        <v>01</v>
      </c>
      <c r="H10923" s="8">
        <v>4.1870000000000003</v>
      </c>
      <c r="I10923" s="8">
        <v>1.105</v>
      </c>
      <c r="J10923" s="8">
        <f>datatable[[#This Row],[продажи_]]-datatable[[#This Row],[себестоимость_]]</f>
        <v>3.0820000000000003</v>
      </c>
      <c r="L10923"/>
    </row>
    <row r="10924" spans="2:12" x14ac:dyDescent="0.4">
      <c r="B10924" s="5" t="s">
        <v>70</v>
      </c>
      <c r="C10924" s="5" t="s">
        <v>55</v>
      </c>
      <c r="D10924" s="5" t="s">
        <v>29</v>
      </c>
      <c r="E10924" s="5" t="s">
        <v>7</v>
      </c>
      <c r="F10924" s="6">
        <v>44228</v>
      </c>
      <c r="G10924" s="6" t="str">
        <f>TEXT(datatable[[#This Row],[дата]],"ММ")</f>
        <v>02</v>
      </c>
      <c r="H10924" s="8">
        <v>4.5187999999999997</v>
      </c>
      <c r="I10924" s="8">
        <v>1.4196</v>
      </c>
      <c r="J10924" s="8">
        <f>datatable[[#This Row],[продажи_]]-datatable[[#This Row],[себестоимость_]]</f>
        <v>3.0991999999999997</v>
      </c>
      <c r="L10924"/>
    </row>
    <row r="10925" spans="2:12" x14ac:dyDescent="0.4">
      <c r="B10925" s="5" t="s">
        <v>70</v>
      </c>
      <c r="C10925" s="5" t="s">
        <v>55</v>
      </c>
      <c r="D10925" s="5" t="s">
        <v>29</v>
      </c>
      <c r="E10925" s="5" t="s">
        <v>7</v>
      </c>
      <c r="F10925" s="6">
        <v>44256</v>
      </c>
      <c r="G10925" s="6" t="str">
        <f>TEXT(datatable[[#This Row],[дата]],"ММ")</f>
        <v>03</v>
      </c>
      <c r="H10925" s="8">
        <v>4.4240000000000004</v>
      </c>
      <c r="I10925" s="8">
        <v>1.6562000000000001</v>
      </c>
      <c r="J10925" s="8">
        <f>datatable[[#This Row],[продажи_]]-datatable[[#This Row],[себестоимость_]]</f>
        <v>2.7678000000000003</v>
      </c>
      <c r="L10925"/>
    </row>
    <row r="10926" spans="2:12" x14ac:dyDescent="0.4">
      <c r="B10926" s="5" t="s">
        <v>70</v>
      </c>
      <c r="C10926" s="5" t="s">
        <v>55</v>
      </c>
      <c r="D10926" s="5" t="s">
        <v>29</v>
      </c>
      <c r="E10926" s="5" t="s">
        <v>7</v>
      </c>
      <c r="F10926" s="6">
        <v>44287</v>
      </c>
      <c r="G10926" s="6" t="str">
        <f>TEXT(datatable[[#This Row],[дата]],"ММ")</f>
        <v>04</v>
      </c>
      <c r="H10926" s="8">
        <v>7.0784000000000011</v>
      </c>
      <c r="I10926" s="8">
        <v>1.7056</v>
      </c>
      <c r="J10926" s="8">
        <f>datatable[[#This Row],[продажи_]]-datatable[[#This Row],[себестоимость_]]</f>
        <v>5.3728000000000016</v>
      </c>
      <c r="L10926"/>
    </row>
    <row r="10927" spans="2:12" x14ac:dyDescent="0.4">
      <c r="B10927" s="5" t="s">
        <v>70</v>
      </c>
      <c r="C10927" s="5" t="s">
        <v>55</v>
      </c>
      <c r="D10927" s="5" t="s">
        <v>29</v>
      </c>
      <c r="E10927" s="5" t="s">
        <v>7</v>
      </c>
      <c r="F10927" s="6">
        <v>44317</v>
      </c>
      <c r="G10927" s="6" t="str">
        <f>TEXT(datatable[[#This Row],[дата]],"ММ")</f>
        <v>05</v>
      </c>
      <c r="H10927" s="8">
        <v>4.8664000000000005</v>
      </c>
      <c r="I10927" s="8">
        <v>1.4923999999999999</v>
      </c>
      <c r="J10927" s="8">
        <f>datatable[[#This Row],[продажи_]]-datatable[[#This Row],[себестоимость_]]</f>
        <v>3.3740000000000006</v>
      </c>
      <c r="L10927"/>
    </row>
    <row r="10928" spans="2:12" x14ac:dyDescent="0.4">
      <c r="B10928" s="5" t="s">
        <v>70</v>
      </c>
      <c r="C10928" s="5" t="s">
        <v>55</v>
      </c>
      <c r="D10928" s="5" t="s">
        <v>29</v>
      </c>
      <c r="E10928" s="5" t="s">
        <v>7</v>
      </c>
      <c r="F10928" s="6">
        <v>44348</v>
      </c>
      <c r="G10928" s="6" t="str">
        <f>TEXT(datatable[[#This Row],[дата]],"ММ")</f>
        <v>06</v>
      </c>
      <c r="H10928" s="8">
        <v>3.8394000000000004</v>
      </c>
      <c r="I10928" s="8">
        <v>1.1465999999999998</v>
      </c>
      <c r="J10928" s="8">
        <f>datatable[[#This Row],[продажи_]]-datatable[[#This Row],[себестоимость_]]</f>
        <v>2.6928000000000005</v>
      </c>
      <c r="L10928"/>
    </row>
    <row r="10929" spans="2:12" x14ac:dyDescent="0.4">
      <c r="B10929" s="5" t="s">
        <v>70</v>
      </c>
      <c r="C10929" s="5" t="s">
        <v>55</v>
      </c>
      <c r="D10929" s="5" t="s">
        <v>29</v>
      </c>
      <c r="E10929" s="5" t="s">
        <v>7</v>
      </c>
      <c r="F10929" s="6">
        <v>44378</v>
      </c>
      <c r="G10929" s="6" t="str">
        <f>TEXT(datatable[[#This Row],[дата]],"ММ")</f>
        <v>07</v>
      </c>
      <c r="H10929" s="8">
        <v>3.8394000000000004</v>
      </c>
      <c r="I10929" s="8">
        <v>1.3922999999999999</v>
      </c>
      <c r="J10929" s="8">
        <f>datatable[[#This Row],[продажи_]]-datatable[[#This Row],[себестоимость_]]</f>
        <v>2.4471000000000007</v>
      </c>
      <c r="L10929"/>
    </row>
    <row r="10930" spans="2:12" x14ac:dyDescent="0.4">
      <c r="B10930" s="5" t="s">
        <v>70</v>
      </c>
      <c r="C10930" s="5" t="s">
        <v>55</v>
      </c>
      <c r="D10930" s="5" t="s">
        <v>29</v>
      </c>
      <c r="E10930" s="5" t="s">
        <v>7</v>
      </c>
      <c r="F10930" s="6">
        <v>44409</v>
      </c>
      <c r="G10930" s="6" t="str">
        <f>TEXT(datatable[[#This Row],[дата]],"ММ")</f>
        <v>08</v>
      </c>
      <c r="H10930" s="8">
        <v>2.5596000000000001</v>
      </c>
      <c r="I10930" s="8">
        <v>0.86319999999999997</v>
      </c>
      <c r="J10930" s="8">
        <f>datatable[[#This Row],[продажи_]]-datatable[[#This Row],[себестоимость_]]</f>
        <v>1.6964000000000001</v>
      </c>
      <c r="L10930"/>
    </row>
    <row r="10931" spans="2:12" x14ac:dyDescent="0.4">
      <c r="B10931" s="5" t="s">
        <v>70</v>
      </c>
      <c r="C10931" s="5" t="s">
        <v>55</v>
      </c>
      <c r="D10931" s="5" t="s">
        <v>29</v>
      </c>
      <c r="E10931" s="5" t="s">
        <v>7</v>
      </c>
      <c r="F10931" s="6">
        <v>44440</v>
      </c>
      <c r="G10931" s="6" t="str">
        <f>TEXT(datatable[[#This Row],[дата]],"ММ")</f>
        <v>09</v>
      </c>
      <c r="H10931" s="8">
        <v>2.8795500000000005</v>
      </c>
      <c r="I10931" s="8">
        <v>1.4039999999999999</v>
      </c>
      <c r="J10931" s="8">
        <f>datatable[[#This Row],[продажи_]]-datatable[[#This Row],[себестоимость_]]</f>
        <v>1.4755500000000006</v>
      </c>
      <c r="L10931"/>
    </row>
    <row r="10932" spans="2:12" x14ac:dyDescent="0.4">
      <c r="B10932" s="5" t="s">
        <v>70</v>
      </c>
      <c r="C10932" s="5" t="s">
        <v>55</v>
      </c>
      <c r="D10932" s="5" t="s">
        <v>29</v>
      </c>
      <c r="E10932" s="5" t="s">
        <v>7</v>
      </c>
      <c r="F10932" s="6">
        <v>44470</v>
      </c>
      <c r="G10932" s="6" t="str">
        <f>TEXT(datatable[[#This Row],[дата]],"ММ")</f>
        <v>10</v>
      </c>
      <c r="H10932" s="8">
        <v>5.3088000000000006</v>
      </c>
      <c r="I10932" s="8">
        <v>1.2948</v>
      </c>
      <c r="J10932" s="8">
        <f>datatable[[#This Row],[продажи_]]-datatable[[#This Row],[себестоимость_]]</f>
        <v>4.0140000000000011</v>
      </c>
      <c r="L10932"/>
    </row>
    <row r="10933" spans="2:12" x14ac:dyDescent="0.4">
      <c r="B10933" s="5" t="s">
        <v>70</v>
      </c>
      <c r="C10933" s="5" t="s">
        <v>55</v>
      </c>
      <c r="D10933" s="5" t="s">
        <v>29</v>
      </c>
      <c r="E10933" s="5" t="s">
        <v>7</v>
      </c>
      <c r="F10933" s="6">
        <v>44501</v>
      </c>
      <c r="G10933" s="6" t="str">
        <f>TEXT(datatable[[#This Row],[дата]],"ММ")</f>
        <v>11</v>
      </c>
      <c r="H10933" s="8">
        <v>6.0671999999999997</v>
      </c>
      <c r="I10933" s="8">
        <v>1.9136000000000002</v>
      </c>
      <c r="J10933" s="8">
        <f>datatable[[#This Row],[продажи_]]-datatable[[#This Row],[себестоимость_]]</f>
        <v>4.1535999999999991</v>
      </c>
      <c r="L10933"/>
    </row>
    <row r="10934" spans="2:12" x14ac:dyDescent="0.4">
      <c r="B10934" s="5" t="s">
        <v>70</v>
      </c>
      <c r="C10934" s="5" t="s">
        <v>55</v>
      </c>
      <c r="D10934" s="5" t="s">
        <v>29</v>
      </c>
      <c r="E10934" s="5" t="s">
        <v>7</v>
      </c>
      <c r="F10934" s="6">
        <v>44531</v>
      </c>
      <c r="G10934" s="6" t="str">
        <f>TEXT(datatable[[#This Row],[дата]],"ММ")</f>
        <v>12</v>
      </c>
      <c r="H10934" s="8">
        <v>5.2534999999999998</v>
      </c>
      <c r="I10934" s="8">
        <v>1.5105999999999999</v>
      </c>
      <c r="J10934" s="8">
        <f>datatable[[#This Row],[продажи_]]-datatable[[#This Row],[себестоимость_]]</f>
        <v>3.7428999999999997</v>
      </c>
      <c r="L10934"/>
    </row>
    <row r="10935" spans="2:12" x14ac:dyDescent="0.4">
      <c r="B10935" s="5" t="s">
        <v>70</v>
      </c>
      <c r="C10935" s="5" t="s">
        <v>55</v>
      </c>
      <c r="D10935" s="5" t="s">
        <v>29</v>
      </c>
      <c r="E10935" s="5" t="s">
        <v>7</v>
      </c>
      <c r="F10935" s="6">
        <v>44197</v>
      </c>
      <c r="G10935" s="6" t="str">
        <f>TEXT(datatable[[#This Row],[дата]],"ММ")</f>
        <v>01</v>
      </c>
      <c r="H10935" s="8">
        <v>1.6480000000000001</v>
      </c>
      <c r="I10935" s="8">
        <v>0.72150000000000014</v>
      </c>
      <c r="J10935" s="8">
        <f>datatable[[#This Row],[продажи_]]-datatable[[#This Row],[себестоимость_]]</f>
        <v>0.92649999999999999</v>
      </c>
      <c r="L10935"/>
    </row>
    <row r="10936" spans="2:12" x14ac:dyDescent="0.4">
      <c r="B10936" s="5" t="s">
        <v>70</v>
      </c>
      <c r="C10936" s="5" t="s">
        <v>55</v>
      </c>
      <c r="D10936" s="5" t="s">
        <v>29</v>
      </c>
      <c r="E10936" s="5" t="s">
        <v>7</v>
      </c>
      <c r="F10936" s="6">
        <v>44228</v>
      </c>
      <c r="G10936" s="6" t="str">
        <f>TEXT(datatable[[#This Row],[дата]],"ММ")</f>
        <v>02</v>
      </c>
      <c r="H10936" s="8">
        <v>2.2048000000000001</v>
      </c>
      <c r="I10936" s="8">
        <v>0.94640000000000002</v>
      </c>
      <c r="J10936" s="8">
        <f>datatable[[#This Row],[продажи_]]-datatable[[#This Row],[себестоимость_]]</f>
        <v>1.2584</v>
      </c>
      <c r="L10936"/>
    </row>
    <row r="10937" spans="2:12" x14ac:dyDescent="0.4">
      <c r="B10937" s="5" t="s">
        <v>70</v>
      </c>
      <c r="C10937" s="5" t="s">
        <v>55</v>
      </c>
      <c r="D10937" s="5" t="s">
        <v>29</v>
      </c>
      <c r="E10937" s="5" t="s">
        <v>7</v>
      </c>
      <c r="F10937" s="6">
        <v>44256</v>
      </c>
      <c r="G10937" s="6" t="str">
        <f>TEXT(datatable[[#This Row],[дата]],"ММ")</f>
        <v>03</v>
      </c>
      <c r="H10937" s="8">
        <v>2.6880000000000002</v>
      </c>
      <c r="I10937" s="8">
        <v>0.74619999999999997</v>
      </c>
      <c r="J10937" s="8">
        <f>datatable[[#This Row],[продажи_]]-datatable[[#This Row],[себестоимость_]]</f>
        <v>1.9418000000000002</v>
      </c>
      <c r="L10937"/>
    </row>
    <row r="10938" spans="2:12" x14ac:dyDescent="0.4">
      <c r="B10938" s="5" t="s">
        <v>70</v>
      </c>
      <c r="C10938" s="5" t="s">
        <v>55</v>
      </c>
      <c r="D10938" s="5" t="s">
        <v>29</v>
      </c>
      <c r="E10938" s="5" t="s">
        <v>7</v>
      </c>
      <c r="F10938" s="6">
        <v>44287</v>
      </c>
      <c r="G10938" s="6" t="str">
        <f>TEXT(datatable[[#This Row],[дата]],"ММ")</f>
        <v>04</v>
      </c>
      <c r="H10938" s="8">
        <v>2.0991999999999997</v>
      </c>
      <c r="I10938" s="8">
        <v>1.1024</v>
      </c>
      <c r="J10938" s="8">
        <f>datatable[[#This Row],[продажи_]]-datatable[[#This Row],[себестоимость_]]</f>
        <v>0.99679999999999969</v>
      </c>
      <c r="L10938"/>
    </row>
    <row r="10939" spans="2:12" x14ac:dyDescent="0.4">
      <c r="B10939" s="5" t="s">
        <v>70</v>
      </c>
      <c r="C10939" s="5" t="s">
        <v>55</v>
      </c>
      <c r="D10939" s="5" t="s">
        <v>29</v>
      </c>
      <c r="E10939" s="5" t="s">
        <v>7</v>
      </c>
      <c r="F10939" s="6">
        <v>44317</v>
      </c>
      <c r="G10939" s="6" t="str">
        <f>TEXT(datatable[[#This Row],[дата]],"ММ")</f>
        <v>05</v>
      </c>
      <c r="H10939" s="8">
        <v>2.6432000000000002</v>
      </c>
      <c r="I10939" s="8">
        <v>1.0101000000000002</v>
      </c>
      <c r="J10939" s="8">
        <f>datatable[[#This Row],[продажи_]]-datatable[[#This Row],[себестоимость_]]</f>
        <v>1.6331</v>
      </c>
      <c r="L10939"/>
    </row>
    <row r="10940" spans="2:12" x14ac:dyDescent="0.4">
      <c r="B10940" s="5" t="s">
        <v>70</v>
      </c>
      <c r="C10940" s="5" t="s">
        <v>55</v>
      </c>
      <c r="D10940" s="5" t="s">
        <v>29</v>
      </c>
      <c r="E10940" s="5" t="s">
        <v>7</v>
      </c>
      <c r="F10940" s="6">
        <v>44348</v>
      </c>
      <c r="G10940" s="6" t="str">
        <f>TEXT(datatable[[#This Row],[дата]],"ММ")</f>
        <v>06</v>
      </c>
      <c r="H10940" s="8">
        <v>1.1519999999999999</v>
      </c>
      <c r="I10940" s="8">
        <v>0.54989999999999994</v>
      </c>
      <c r="J10940" s="8">
        <f>datatable[[#This Row],[продажи_]]-datatable[[#This Row],[себестоимость_]]</f>
        <v>0.60209999999999997</v>
      </c>
      <c r="L10940"/>
    </row>
    <row r="10941" spans="2:12" x14ac:dyDescent="0.4">
      <c r="B10941" s="5" t="s">
        <v>70</v>
      </c>
      <c r="C10941" s="5" t="s">
        <v>55</v>
      </c>
      <c r="D10941" s="5" t="s">
        <v>29</v>
      </c>
      <c r="E10941" s="5" t="s">
        <v>7</v>
      </c>
      <c r="F10941" s="6">
        <v>44378</v>
      </c>
      <c r="G10941" s="6" t="str">
        <f>TEXT(datatable[[#This Row],[дата]],"ММ")</f>
        <v>07</v>
      </c>
      <c r="H10941" s="8">
        <v>1.6991999999999998</v>
      </c>
      <c r="I10941" s="8">
        <v>0.52649999999999997</v>
      </c>
      <c r="J10941" s="8">
        <f>datatable[[#This Row],[продажи_]]-datatable[[#This Row],[себестоимость_]]</f>
        <v>1.1726999999999999</v>
      </c>
      <c r="L10941"/>
    </row>
    <row r="10942" spans="2:12" x14ac:dyDescent="0.4">
      <c r="B10942" s="5" t="s">
        <v>70</v>
      </c>
      <c r="C10942" s="5" t="s">
        <v>55</v>
      </c>
      <c r="D10942" s="5" t="s">
        <v>29</v>
      </c>
      <c r="E10942" s="5" t="s">
        <v>7</v>
      </c>
      <c r="F10942" s="6">
        <v>44409</v>
      </c>
      <c r="G10942" s="6" t="str">
        <f>TEXT(datatable[[#This Row],[дата]],"ММ")</f>
        <v>08</v>
      </c>
      <c r="H10942" s="8">
        <v>1.1776</v>
      </c>
      <c r="I10942" s="8">
        <v>0.55120000000000002</v>
      </c>
      <c r="J10942" s="8">
        <f>datatable[[#This Row],[продажи_]]-datatable[[#This Row],[себестоимость_]]</f>
        <v>0.62639999999999996</v>
      </c>
      <c r="L10942"/>
    </row>
    <row r="10943" spans="2:12" x14ac:dyDescent="0.4">
      <c r="B10943" s="5" t="s">
        <v>70</v>
      </c>
      <c r="C10943" s="5" t="s">
        <v>55</v>
      </c>
      <c r="D10943" s="5" t="s">
        <v>29</v>
      </c>
      <c r="E10943" s="5" t="s">
        <v>7</v>
      </c>
      <c r="F10943" s="6">
        <v>44440</v>
      </c>
      <c r="G10943" s="6" t="str">
        <f>TEXT(datatable[[#This Row],[дата]],"ММ")</f>
        <v>09</v>
      </c>
      <c r="H10943" s="8">
        <v>1.6271999999999998</v>
      </c>
      <c r="I10943" s="8">
        <v>0.67859999999999987</v>
      </c>
      <c r="J10943" s="8">
        <f>datatable[[#This Row],[продажи_]]-datatable[[#This Row],[себестоимость_]]</f>
        <v>0.94859999999999989</v>
      </c>
      <c r="L10943"/>
    </row>
    <row r="10944" spans="2:12" x14ac:dyDescent="0.4">
      <c r="B10944" s="5" t="s">
        <v>70</v>
      </c>
      <c r="C10944" s="5" t="s">
        <v>55</v>
      </c>
      <c r="D10944" s="5" t="s">
        <v>29</v>
      </c>
      <c r="E10944" s="5" t="s">
        <v>7</v>
      </c>
      <c r="F10944" s="6">
        <v>44470</v>
      </c>
      <c r="G10944" s="6" t="str">
        <f>TEXT(datatable[[#This Row],[дата]],"ММ")</f>
        <v>10</v>
      </c>
      <c r="H10944" s="8">
        <v>1.7472000000000001</v>
      </c>
      <c r="I10944" s="8">
        <v>0.72540000000000004</v>
      </c>
      <c r="J10944" s="8">
        <f>datatable[[#This Row],[продажи_]]-datatable[[#This Row],[себестоимость_]]</f>
        <v>1.0218</v>
      </c>
      <c r="L10944"/>
    </row>
    <row r="10945" spans="2:12" x14ac:dyDescent="0.4">
      <c r="B10945" s="5" t="s">
        <v>70</v>
      </c>
      <c r="C10945" s="5" t="s">
        <v>55</v>
      </c>
      <c r="D10945" s="5" t="s">
        <v>29</v>
      </c>
      <c r="E10945" s="5" t="s">
        <v>7</v>
      </c>
      <c r="F10945" s="6">
        <v>44501</v>
      </c>
      <c r="G10945" s="6" t="str">
        <f>TEXT(datatable[[#This Row],[дата]],"ММ")</f>
        <v>11</v>
      </c>
      <c r="H10945" s="8">
        <v>2.5855999999999999</v>
      </c>
      <c r="I10945" s="8">
        <v>0.86319999999999997</v>
      </c>
      <c r="J10945" s="8">
        <f>datatable[[#This Row],[продажи_]]-datatable[[#This Row],[себестоимость_]]</f>
        <v>1.7223999999999999</v>
      </c>
      <c r="L10945"/>
    </row>
    <row r="10946" spans="2:12" x14ac:dyDescent="0.4">
      <c r="B10946" s="5" t="s">
        <v>70</v>
      </c>
      <c r="C10946" s="5" t="s">
        <v>55</v>
      </c>
      <c r="D10946" s="5" t="s">
        <v>29</v>
      </c>
      <c r="E10946" s="5" t="s">
        <v>7</v>
      </c>
      <c r="F10946" s="6">
        <v>44531</v>
      </c>
      <c r="G10946" s="6" t="str">
        <f>TEXT(datatable[[#This Row],[дата]],"ММ")</f>
        <v>12</v>
      </c>
      <c r="H10946" s="8">
        <v>2.6432000000000002</v>
      </c>
      <c r="I10946" s="8">
        <v>1.0465</v>
      </c>
      <c r="J10946" s="8">
        <f>datatable[[#This Row],[продажи_]]-datatable[[#This Row],[себестоимость_]]</f>
        <v>1.5967000000000002</v>
      </c>
      <c r="L10946"/>
    </row>
    <row r="10947" spans="2:12" x14ac:dyDescent="0.4">
      <c r="B10947" s="5" t="s">
        <v>67</v>
      </c>
      <c r="C10947" s="5" t="s">
        <v>57</v>
      </c>
      <c r="D10947" s="5" t="s">
        <v>30</v>
      </c>
      <c r="E10947" s="5" t="s">
        <v>60</v>
      </c>
      <c r="F10947" s="6">
        <v>44197</v>
      </c>
      <c r="G10947" s="6" t="str">
        <f>TEXT(datatable[[#This Row],[дата]],"ММ")</f>
        <v>01</v>
      </c>
      <c r="H10947" s="8">
        <v>45.317999999999998</v>
      </c>
      <c r="I10947" s="8">
        <v>20.952000000000002</v>
      </c>
      <c r="J10947" s="8">
        <f>datatable[[#This Row],[продажи_]]-datatable[[#This Row],[себестоимость_]]</f>
        <v>24.365999999999996</v>
      </c>
      <c r="L10947"/>
    </row>
    <row r="10948" spans="2:12" x14ac:dyDescent="0.4">
      <c r="B10948" s="5" t="s">
        <v>67</v>
      </c>
      <c r="C10948" s="5" t="s">
        <v>57</v>
      </c>
      <c r="D10948" s="5" t="s">
        <v>30</v>
      </c>
      <c r="E10948" s="5" t="s">
        <v>60</v>
      </c>
      <c r="F10948" s="6">
        <v>44228</v>
      </c>
      <c r="G10948" s="6" t="str">
        <f>TEXT(datatable[[#This Row],[дата]],"ММ")</f>
        <v>02</v>
      </c>
      <c r="H10948" s="8">
        <v>70.83635000000001</v>
      </c>
      <c r="I10948" s="8">
        <v>23.025600000000001</v>
      </c>
      <c r="J10948" s="8">
        <f>datatable[[#This Row],[продажи_]]-datatable[[#This Row],[себестоимость_]]</f>
        <v>47.810750000000013</v>
      </c>
      <c r="L10948"/>
    </row>
    <row r="10949" spans="2:12" x14ac:dyDescent="0.4">
      <c r="B10949" s="5" t="s">
        <v>67</v>
      </c>
      <c r="C10949" s="5" t="s">
        <v>57</v>
      </c>
      <c r="D10949" s="5" t="s">
        <v>30</v>
      </c>
      <c r="E10949" s="5" t="s">
        <v>60</v>
      </c>
      <c r="F10949" s="6">
        <v>44256</v>
      </c>
      <c r="G10949" s="6" t="str">
        <f>TEXT(datatable[[#This Row],[дата]],"ММ")</f>
        <v>03</v>
      </c>
      <c r="H10949" s="8">
        <v>74.019400000000005</v>
      </c>
      <c r="I10949" s="8">
        <v>24.192000000000004</v>
      </c>
      <c r="J10949" s="8">
        <f>datatable[[#This Row],[продажи_]]-datatable[[#This Row],[себестоимость_]]</f>
        <v>49.827399999999997</v>
      </c>
      <c r="L10949"/>
    </row>
    <row r="10950" spans="2:12" x14ac:dyDescent="0.4">
      <c r="B10950" s="5" t="s">
        <v>67</v>
      </c>
      <c r="C10950" s="5" t="s">
        <v>57</v>
      </c>
      <c r="D10950" s="5" t="s">
        <v>30</v>
      </c>
      <c r="E10950" s="5" t="s">
        <v>60</v>
      </c>
      <c r="F10950" s="6">
        <v>44287</v>
      </c>
      <c r="G10950" s="6" t="str">
        <f>TEXT(datatable[[#This Row],[дата]],"ММ")</f>
        <v>04</v>
      </c>
      <c r="H10950" s="8">
        <v>75.098400000000012</v>
      </c>
      <c r="I10950" s="8">
        <v>27.648000000000003</v>
      </c>
      <c r="J10950" s="8">
        <f>datatable[[#This Row],[продажи_]]-datatable[[#This Row],[себестоимость_]]</f>
        <v>47.450400000000009</v>
      </c>
      <c r="L10950"/>
    </row>
    <row r="10951" spans="2:12" x14ac:dyDescent="0.4">
      <c r="B10951" s="5" t="s">
        <v>67</v>
      </c>
      <c r="C10951" s="5" t="s">
        <v>57</v>
      </c>
      <c r="D10951" s="5" t="s">
        <v>30</v>
      </c>
      <c r="E10951" s="5" t="s">
        <v>60</v>
      </c>
      <c r="F10951" s="6">
        <v>44317</v>
      </c>
      <c r="G10951" s="6" t="str">
        <f>TEXT(datatable[[#This Row],[дата]],"ММ")</f>
        <v>05</v>
      </c>
      <c r="H10951" s="8">
        <v>64.955799999999996</v>
      </c>
      <c r="I10951" s="8">
        <v>29.332800000000002</v>
      </c>
      <c r="J10951" s="8">
        <f>datatable[[#This Row],[продажи_]]-datatable[[#This Row],[себестоимость_]]</f>
        <v>35.62299999999999</v>
      </c>
      <c r="L10951"/>
    </row>
    <row r="10952" spans="2:12" x14ac:dyDescent="0.4">
      <c r="B10952" s="5" t="s">
        <v>67</v>
      </c>
      <c r="C10952" s="5" t="s">
        <v>57</v>
      </c>
      <c r="D10952" s="5" t="s">
        <v>30</v>
      </c>
      <c r="E10952" s="5" t="s">
        <v>60</v>
      </c>
      <c r="F10952" s="6">
        <v>44348</v>
      </c>
      <c r="G10952" s="6" t="str">
        <f>TEXT(datatable[[#This Row],[дата]],"ММ")</f>
        <v>06</v>
      </c>
      <c r="H10952" s="8">
        <v>51.953850000000003</v>
      </c>
      <c r="I10952" s="8">
        <v>20.995200000000004</v>
      </c>
      <c r="J10952" s="8">
        <f>datatable[[#This Row],[продажи_]]-datatable[[#This Row],[себестоимость_]]</f>
        <v>30.958649999999999</v>
      </c>
      <c r="L10952"/>
    </row>
    <row r="10953" spans="2:12" x14ac:dyDescent="0.4">
      <c r="B10953" s="5" t="s">
        <v>67</v>
      </c>
      <c r="C10953" s="5" t="s">
        <v>57</v>
      </c>
      <c r="D10953" s="5" t="s">
        <v>30</v>
      </c>
      <c r="E10953" s="5" t="s">
        <v>60</v>
      </c>
      <c r="F10953" s="6">
        <v>44378</v>
      </c>
      <c r="G10953" s="6" t="str">
        <f>TEXT(datatable[[#This Row],[дата]],"ММ")</f>
        <v>07</v>
      </c>
      <c r="H10953" s="8">
        <v>44.185050000000004</v>
      </c>
      <c r="I10953" s="8">
        <v>16.718400000000003</v>
      </c>
      <c r="J10953" s="8">
        <f>datatable[[#This Row],[продажи_]]-datatable[[#This Row],[себестоимость_]]</f>
        <v>27.466650000000001</v>
      </c>
      <c r="L10953"/>
    </row>
    <row r="10954" spans="2:12" x14ac:dyDescent="0.4">
      <c r="B10954" s="5" t="s">
        <v>67</v>
      </c>
      <c r="C10954" s="5" t="s">
        <v>57</v>
      </c>
      <c r="D10954" s="5" t="s">
        <v>30</v>
      </c>
      <c r="E10954" s="5" t="s">
        <v>60</v>
      </c>
      <c r="F10954" s="6">
        <v>44409</v>
      </c>
      <c r="G10954" s="6" t="str">
        <f>TEXT(datatable[[#This Row],[дата]],"ММ")</f>
        <v>08</v>
      </c>
      <c r="H10954" s="8">
        <v>38.844000000000001</v>
      </c>
      <c r="I10954" s="8">
        <v>15.2064</v>
      </c>
      <c r="J10954" s="8">
        <f>datatable[[#This Row],[продажи_]]-datatable[[#This Row],[себестоимость_]]</f>
        <v>23.637599999999999</v>
      </c>
      <c r="L10954"/>
    </row>
    <row r="10955" spans="2:12" x14ac:dyDescent="0.4">
      <c r="B10955" s="5" t="s">
        <v>67</v>
      </c>
      <c r="C10955" s="5" t="s">
        <v>57</v>
      </c>
      <c r="D10955" s="5" t="s">
        <v>30</v>
      </c>
      <c r="E10955" s="5" t="s">
        <v>60</v>
      </c>
      <c r="F10955" s="6">
        <v>44440</v>
      </c>
      <c r="G10955" s="6" t="str">
        <f>TEXT(datatable[[#This Row],[дата]],"ММ")</f>
        <v>09</v>
      </c>
      <c r="H10955" s="8">
        <v>53.410500000000006</v>
      </c>
      <c r="I10955" s="8">
        <v>18.662400000000002</v>
      </c>
      <c r="J10955" s="8">
        <f>datatable[[#This Row],[продажи_]]-datatable[[#This Row],[себестоимость_]]</f>
        <v>34.748100000000008</v>
      </c>
      <c r="L10955"/>
    </row>
    <row r="10956" spans="2:12" x14ac:dyDescent="0.4">
      <c r="B10956" s="5" t="s">
        <v>67</v>
      </c>
      <c r="C10956" s="5" t="s">
        <v>57</v>
      </c>
      <c r="D10956" s="5" t="s">
        <v>30</v>
      </c>
      <c r="E10956" s="5" t="s">
        <v>60</v>
      </c>
      <c r="F10956" s="6">
        <v>44470</v>
      </c>
      <c r="G10956" s="6" t="str">
        <f>TEXT(datatable[[#This Row],[дата]],"ММ")</f>
        <v>10</v>
      </c>
      <c r="H10956" s="8">
        <v>62.150399999999991</v>
      </c>
      <c r="I10956" s="8">
        <v>27.475200000000005</v>
      </c>
      <c r="J10956" s="8">
        <f>datatable[[#This Row],[продажи_]]-datatable[[#This Row],[себестоимость_]]</f>
        <v>34.67519999999999</v>
      </c>
      <c r="L10956"/>
    </row>
    <row r="10957" spans="2:12" x14ac:dyDescent="0.4">
      <c r="B10957" s="5" t="s">
        <v>67</v>
      </c>
      <c r="C10957" s="5" t="s">
        <v>57</v>
      </c>
      <c r="D10957" s="5" t="s">
        <v>30</v>
      </c>
      <c r="E10957" s="5" t="s">
        <v>60</v>
      </c>
      <c r="F10957" s="6">
        <v>44501</v>
      </c>
      <c r="G10957" s="6" t="str">
        <f>TEXT(datatable[[#This Row],[дата]],"ММ")</f>
        <v>11</v>
      </c>
      <c r="H10957" s="8">
        <v>91.499200000000016</v>
      </c>
      <c r="I10957" s="8">
        <v>31.104000000000003</v>
      </c>
      <c r="J10957" s="8">
        <f>datatable[[#This Row],[продажи_]]-datatable[[#This Row],[себестоимость_]]</f>
        <v>60.395200000000017</v>
      </c>
      <c r="L10957"/>
    </row>
    <row r="10958" spans="2:12" x14ac:dyDescent="0.4">
      <c r="B10958" s="5" t="s">
        <v>67</v>
      </c>
      <c r="C10958" s="5" t="s">
        <v>57</v>
      </c>
      <c r="D10958" s="5" t="s">
        <v>30</v>
      </c>
      <c r="E10958" s="5" t="s">
        <v>60</v>
      </c>
      <c r="F10958" s="6">
        <v>44531</v>
      </c>
      <c r="G10958" s="6" t="str">
        <f>TEXT(datatable[[#This Row],[дата]],"ММ")</f>
        <v>12</v>
      </c>
      <c r="H10958" s="8">
        <v>80.061800000000005</v>
      </c>
      <c r="I10958" s="8">
        <v>24.796800000000001</v>
      </c>
      <c r="J10958" s="8">
        <f>datatable[[#This Row],[продажи_]]-datatable[[#This Row],[себестоимость_]]</f>
        <v>55.265000000000001</v>
      </c>
      <c r="L10958"/>
    </row>
    <row r="10959" spans="2:12" x14ac:dyDescent="0.4">
      <c r="B10959" s="5" t="s">
        <v>67</v>
      </c>
      <c r="C10959" s="5" t="s">
        <v>57</v>
      </c>
      <c r="D10959" s="5" t="s">
        <v>30</v>
      </c>
      <c r="E10959" s="5" t="s">
        <v>8</v>
      </c>
      <c r="F10959" s="6">
        <v>44197</v>
      </c>
      <c r="G10959" s="6" t="str">
        <f>TEXT(datatable[[#This Row],[дата]],"ММ")</f>
        <v>01</v>
      </c>
      <c r="H10959" s="8">
        <v>32.239000000000004</v>
      </c>
      <c r="I10959" s="8">
        <v>23.046000000000003</v>
      </c>
      <c r="J10959" s="8">
        <f>datatable[[#This Row],[продажи_]]-datatable[[#This Row],[себестоимость_]]</f>
        <v>9.1930000000000014</v>
      </c>
      <c r="L10959"/>
    </row>
    <row r="10960" spans="2:12" x14ac:dyDescent="0.4">
      <c r="B10960" s="5" t="s">
        <v>67</v>
      </c>
      <c r="C10960" s="5" t="s">
        <v>57</v>
      </c>
      <c r="D10960" s="5" t="s">
        <v>30</v>
      </c>
      <c r="E10960" s="5" t="s">
        <v>8</v>
      </c>
      <c r="F10960" s="6">
        <v>44228</v>
      </c>
      <c r="G10960" s="6" t="str">
        <f>TEXT(datatable[[#This Row],[дата]],"ММ")</f>
        <v>02</v>
      </c>
      <c r="H10960" s="8">
        <v>42.317599999999999</v>
      </c>
      <c r="I10960" s="8">
        <v>28.982849999999999</v>
      </c>
      <c r="J10960" s="8">
        <f>datatable[[#This Row],[продажи_]]-datatable[[#This Row],[себестоимость_]]</f>
        <v>13.33475</v>
      </c>
      <c r="L10960"/>
    </row>
    <row r="10961" spans="2:12" x14ac:dyDescent="0.4">
      <c r="B10961" s="5" t="s">
        <v>67</v>
      </c>
      <c r="C10961" s="5" t="s">
        <v>57</v>
      </c>
      <c r="D10961" s="5" t="s">
        <v>30</v>
      </c>
      <c r="E10961" s="5" t="s">
        <v>8</v>
      </c>
      <c r="F10961" s="6">
        <v>44256</v>
      </c>
      <c r="G10961" s="6" t="str">
        <f>TEXT(datatable[[#This Row],[дата]],"ММ")</f>
        <v>03</v>
      </c>
      <c r="H10961" s="8">
        <v>35.932400000000001</v>
      </c>
      <c r="I10961" s="8">
        <v>35.07</v>
      </c>
      <c r="J10961" s="8">
        <f>datatable[[#This Row],[продажи_]]-datatable[[#This Row],[себестоимость_]]</f>
        <v>0.86240000000000094</v>
      </c>
      <c r="L10961"/>
    </row>
    <row r="10962" spans="2:12" x14ac:dyDescent="0.4">
      <c r="B10962" s="5" t="s">
        <v>67</v>
      </c>
      <c r="C10962" s="5" t="s">
        <v>57</v>
      </c>
      <c r="D10962" s="5" t="s">
        <v>30</v>
      </c>
      <c r="E10962" s="5" t="s">
        <v>8</v>
      </c>
      <c r="F10962" s="6">
        <v>44287</v>
      </c>
      <c r="G10962" s="6" t="str">
        <f>TEXT(datatable[[#This Row],[дата]],"ММ")</f>
        <v>04</v>
      </c>
      <c r="H10962" s="8">
        <v>45.072000000000003</v>
      </c>
      <c r="I10962" s="8">
        <v>44.088000000000001</v>
      </c>
      <c r="J10962" s="8">
        <f>datatable[[#This Row],[продажи_]]-datatable[[#This Row],[себестоимость_]]</f>
        <v>0.98400000000000176</v>
      </c>
      <c r="L10962"/>
    </row>
    <row r="10963" spans="2:12" x14ac:dyDescent="0.4">
      <c r="B10963" s="5" t="s">
        <v>67</v>
      </c>
      <c r="C10963" s="5" t="s">
        <v>57</v>
      </c>
      <c r="D10963" s="5" t="s">
        <v>30</v>
      </c>
      <c r="E10963" s="5" t="s">
        <v>8</v>
      </c>
      <c r="F10963" s="6">
        <v>44317</v>
      </c>
      <c r="G10963" s="6" t="str">
        <f>TEXT(datatable[[#This Row],[дата]],"ММ")</f>
        <v>05</v>
      </c>
      <c r="H10963" s="8">
        <v>50.392999999999994</v>
      </c>
      <c r="I10963" s="8">
        <v>37.875600000000006</v>
      </c>
      <c r="J10963" s="8">
        <f>datatable[[#This Row],[продажи_]]-datatable[[#This Row],[себестоимость_]]</f>
        <v>12.517399999999988</v>
      </c>
      <c r="L10963"/>
    </row>
    <row r="10964" spans="2:12" x14ac:dyDescent="0.4">
      <c r="B10964" s="5" t="s">
        <v>67</v>
      </c>
      <c r="C10964" s="5" t="s">
        <v>57</v>
      </c>
      <c r="D10964" s="5" t="s">
        <v>30</v>
      </c>
      <c r="E10964" s="5" t="s">
        <v>8</v>
      </c>
      <c r="F10964" s="6">
        <v>44348</v>
      </c>
      <c r="G10964" s="6" t="str">
        <f>TEXT(datatable[[#This Row],[дата]],"ММ")</f>
        <v>06</v>
      </c>
      <c r="H10964" s="8">
        <v>30.423600000000004</v>
      </c>
      <c r="I10964" s="8">
        <v>23.897700000000004</v>
      </c>
      <c r="J10964" s="8">
        <f>datatable[[#This Row],[продажи_]]-datatable[[#This Row],[себестоимость_]]</f>
        <v>6.5259</v>
      </c>
      <c r="L10964"/>
    </row>
    <row r="10965" spans="2:12" x14ac:dyDescent="0.4">
      <c r="B10965" s="5" t="s">
        <v>67</v>
      </c>
      <c r="C10965" s="5" t="s">
        <v>57</v>
      </c>
      <c r="D10965" s="5" t="s">
        <v>30</v>
      </c>
      <c r="E10965" s="5" t="s">
        <v>8</v>
      </c>
      <c r="F10965" s="6">
        <v>44378</v>
      </c>
      <c r="G10965" s="6" t="str">
        <f>TEXT(datatable[[#This Row],[дата]],"ММ")</f>
        <v>07</v>
      </c>
      <c r="H10965" s="8">
        <v>25.353000000000002</v>
      </c>
      <c r="I10965" s="8">
        <v>23.672250000000002</v>
      </c>
      <c r="J10965" s="8">
        <f>datatable[[#This Row],[продажи_]]-datatable[[#This Row],[себестоимость_]]</f>
        <v>1.6807499999999997</v>
      </c>
      <c r="L10965"/>
    </row>
    <row r="10966" spans="2:12" x14ac:dyDescent="0.4">
      <c r="B10966" s="5" t="s">
        <v>67</v>
      </c>
      <c r="C10966" s="5" t="s">
        <v>57</v>
      </c>
      <c r="D10966" s="5" t="s">
        <v>30</v>
      </c>
      <c r="E10966" s="5" t="s">
        <v>8</v>
      </c>
      <c r="F10966" s="6">
        <v>44409</v>
      </c>
      <c r="G10966" s="6" t="str">
        <f>TEXT(datatable[[#This Row],[дата]],"ММ")</f>
        <v>08</v>
      </c>
      <c r="H10966" s="8">
        <v>20.282399999999999</v>
      </c>
      <c r="I10966" s="8">
        <v>17.033999999999999</v>
      </c>
      <c r="J10966" s="8">
        <f>datatable[[#This Row],[продажи_]]-datatable[[#This Row],[себестоимость_]]</f>
        <v>3.2484000000000002</v>
      </c>
      <c r="L10966"/>
    </row>
    <row r="10967" spans="2:12" x14ac:dyDescent="0.4">
      <c r="B10967" s="5" t="s">
        <v>67</v>
      </c>
      <c r="C10967" s="5" t="s">
        <v>57</v>
      </c>
      <c r="D10967" s="5" t="s">
        <v>30</v>
      </c>
      <c r="E10967" s="5" t="s">
        <v>8</v>
      </c>
      <c r="F10967" s="6">
        <v>44440</v>
      </c>
      <c r="G10967" s="6" t="str">
        <f>TEXT(datatable[[#This Row],[дата]],"ММ")</f>
        <v>09</v>
      </c>
      <c r="H10967" s="8">
        <v>27.6066</v>
      </c>
      <c r="I10967" s="8">
        <v>19.3887</v>
      </c>
      <c r="J10967" s="8">
        <f>datatable[[#This Row],[продажи_]]-datatable[[#This Row],[себестоимость_]]</f>
        <v>8.2179000000000002</v>
      </c>
      <c r="L10967"/>
    </row>
    <row r="10968" spans="2:12" x14ac:dyDescent="0.4">
      <c r="B10968" s="5" t="s">
        <v>67</v>
      </c>
      <c r="C10968" s="5" t="s">
        <v>57</v>
      </c>
      <c r="D10968" s="5" t="s">
        <v>30</v>
      </c>
      <c r="E10968" s="5" t="s">
        <v>8</v>
      </c>
      <c r="F10968" s="6">
        <v>44470</v>
      </c>
      <c r="G10968" s="6" t="str">
        <f>TEXT(datatable[[#This Row],[дата]],"ММ")</f>
        <v>10</v>
      </c>
      <c r="H10968" s="8">
        <v>45.072000000000003</v>
      </c>
      <c r="I10968" s="8">
        <v>33.066000000000003</v>
      </c>
      <c r="J10968" s="8">
        <f>datatable[[#This Row],[продажи_]]-datatable[[#This Row],[себестоимость_]]</f>
        <v>12.006</v>
      </c>
      <c r="L10968"/>
    </row>
    <row r="10969" spans="2:12" x14ac:dyDescent="0.4">
      <c r="B10969" s="5" t="s">
        <v>67</v>
      </c>
      <c r="C10969" s="5" t="s">
        <v>57</v>
      </c>
      <c r="D10969" s="5" t="s">
        <v>30</v>
      </c>
      <c r="E10969" s="5" t="s">
        <v>8</v>
      </c>
      <c r="F10969" s="6">
        <v>44501</v>
      </c>
      <c r="G10969" s="6" t="str">
        <f>TEXT(datatable[[#This Row],[дата]],"ММ")</f>
        <v>11</v>
      </c>
      <c r="H10969" s="8">
        <v>40.564799999999998</v>
      </c>
      <c r="I10969" s="8">
        <v>36.072000000000003</v>
      </c>
      <c r="J10969" s="8">
        <f>datatable[[#This Row],[продажи_]]-datatable[[#This Row],[себестоимость_]]</f>
        <v>4.4927999999999955</v>
      </c>
      <c r="L10969"/>
    </row>
    <row r="10970" spans="2:12" x14ac:dyDescent="0.4">
      <c r="B10970" s="5" t="s">
        <v>67</v>
      </c>
      <c r="C10970" s="5" t="s">
        <v>57</v>
      </c>
      <c r="D10970" s="5" t="s">
        <v>30</v>
      </c>
      <c r="E10970" s="5" t="s">
        <v>8</v>
      </c>
      <c r="F10970" s="6">
        <v>44531</v>
      </c>
      <c r="G10970" s="6" t="str">
        <f>TEXT(datatable[[#This Row],[дата]],"ММ")</f>
        <v>12</v>
      </c>
      <c r="H10970" s="8">
        <v>50.392999999999994</v>
      </c>
      <c r="I10970" s="8">
        <v>39.629099999999994</v>
      </c>
      <c r="J10970" s="8">
        <f>datatable[[#This Row],[продажи_]]-datatable[[#This Row],[себестоимость_]]</f>
        <v>10.7639</v>
      </c>
      <c r="L10970"/>
    </row>
    <row r="10971" spans="2:12" x14ac:dyDescent="0.4">
      <c r="B10971" s="5" t="s">
        <v>67</v>
      </c>
      <c r="C10971" s="5" t="s">
        <v>57</v>
      </c>
      <c r="D10971" s="5" t="s">
        <v>30</v>
      </c>
      <c r="E10971" s="5" t="s">
        <v>61</v>
      </c>
      <c r="F10971" s="6">
        <v>44197</v>
      </c>
      <c r="G10971" s="6" t="str">
        <f>TEXT(datatable[[#This Row],[дата]],"ММ")</f>
        <v>01</v>
      </c>
      <c r="H10971" s="8">
        <v>14.91</v>
      </c>
      <c r="I10971" s="8">
        <v>9.0525000000000002</v>
      </c>
      <c r="J10971" s="8">
        <f>datatable[[#This Row],[продажи_]]-datatable[[#This Row],[себестоимость_]]</f>
        <v>5.8574999999999999</v>
      </c>
      <c r="L10971"/>
    </row>
    <row r="10972" spans="2:12" x14ac:dyDescent="0.4">
      <c r="B10972" s="5" t="s">
        <v>67</v>
      </c>
      <c r="C10972" s="5" t="s">
        <v>57</v>
      </c>
      <c r="D10972" s="5" t="s">
        <v>30</v>
      </c>
      <c r="E10972" s="5" t="s">
        <v>61</v>
      </c>
      <c r="F10972" s="6">
        <v>44228</v>
      </c>
      <c r="G10972" s="6" t="str">
        <f>TEXT(datatable[[#This Row],[дата]],"ММ")</f>
        <v>02</v>
      </c>
      <c r="H10972" s="8">
        <v>25.613250000000001</v>
      </c>
      <c r="I10972" s="8">
        <v>11.629799999999999</v>
      </c>
      <c r="J10972" s="8">
        <f>datatable[[#This Row],[продажи_]]-datatable[[#This Row],[себестоимость_]]</f>
        <v>13.983450000000001</v>
      </c>
      <c r="L10972"/>
    </row>
    <row r="10973" spans="2:12" x14ac:dyDescent="0.4">
      <c r="B10973" s="5" t="s">
        <v>67</v>
      </c>
      <c r="C10973" s="5" t="s">
        <v>57</v>
      </c>
      <c r="D10973" s="5" t="s">
        <v>30</v>
      </c>
      <c r="E10973" s="5" t="s">
        <v>61</v>
      </c>
      <c r="F10973" s="6">
        <v>44256</v>
      </c>
      <c r="G10973" s="6" t="str">
        <f>TEXT(datatable[[#This Row],[дата]],"ММ")</f>
        <v>03</v>
      </c>
      <c r="H10973" s="8">
        <v>24.85</v>
      </c>
      <c r="I10973" s="8">
        <v>14.611800000000001</v>
      </c>
      <c r="J10973" s="8">
        <f>datatable[[#This Row],[продажи_]]-datatable[[#This Row],[себестоимость_]]</f>
        <v>10.238200000000001</v>
      </c>
      <c r="L10973"/>
    </row>
    <row r="10974" spans="2:12" x14ac:dyDescent="0.4">
      <c r="B10974" s="5" t="s">
        <v>67</v>
      </c>
      <c r="C10974" s="5" t="s">
        <v>57</v>
      </c>
      <c r="D10974" s="5" t="s">
        <v>30</v>
      </c>
      <c r="E10974" s="5" t="s">
        <v>61</v>
      </c>
      <c r="F10974" s="6">
        <v>44287</v>
      </c>
      <c r="G10974" s="6" t="str">
        <f>TEXT(datatable[[#This Row],[дата]],"ММ")</f>
        <v>04</v>
      </c>
      <c r="H10974" s="8">
        <v>25.560000000000002</v>
      </c>
      <c r="I10974" s="8">
        <v>16.017599999999998</v>
      </c>
      <c r="J10974" s="8">
        <f>datatable[[#This Row],[продажи_]]-datatable[[#This Row],[себестоимость_]]</f>
        <v>9.5424000000000042</v>
      </c>
      <c r="L10974"/>
    </row>
    <row r="10975" spans="2:12" x14ac:dyDescent="0.4">
      <c r="B10975" s="5" t="s">
        <v>67</v>
      </c>
      <c r="C10975" s="5" t="s">
        <v>57</v>
      </c>
      <c r="D10975" s="5" t="s">
        <v>30</v>
      </c>
      <c r="E10975" s="5" t="s">
        <v>61</v>
      </c>
      <c r="F10975" s="6">
        <v>44317</v>
      </c>
      <c r="G10975" s="6" t="str">
        <f>TEXT(datatable[[#This Row],[дата]],"ММ")</f>
        <v>05</v>
      </c>
      <c r="H10975" s="8">
        <v>23.110500000000002</v>
      </c>
      <c r="I10975" s="8">
        <v>14.313599999999999</v>
      </c>
      <c r="J10975" s="8">
        <f>datatable[[#This Row],[продажи_]]-datatable[[#This Row],[себестоимость_]]</f>
        <v>8.7969000000000026</v>
      </c>
      <c r="L10975"/>
    </row>
    <row r="10976" spans="2:12" x14ac:dyDescent="0.4">
      <c r="B10976" s="5" t="s">
        <v>67</v>
      </c>
      <c r="C10976" s="5" t="s">
        <v>57</v>
      </c>
      <c r="D10976" s="5" t="s">
        <v>30</v>
      </c>
      <c r="E10976" s="5" t="s">
        <v>61</v>
      </c>
      <c r="F10976" s="6">
        <v>44348</v>
      </c>
      <c r="G10976" s="6" t="str">
        <f>TEXT(datatable[[#This Row],[дата]],"ММ")</f>
        <v>06</v>
      </c>
      <c r="H10976" s="8">
        <v>16.13475</v>
      </c>
      <c r="I10976" s="8">
        <v>10.735200000000003</v>
      </c>
      <c r="J10976" s="8">
        <f>datatable[[#This Row],[продажи_]]-datatable[[#This Row],[себестоимость_]]</f>
        <v>5.3995499999999979</v>
      </c>
      <c r="L10976"/>
    </row>
    <row r="10977" spans="2:12" x14ac:dyDescent="0.4">
      <c r="B10977" s="5" t="s">
        <v>67</v>
      </c>
      <c r="C10977" s="5" t="s">
        <v>57</v>
      </c>
      <c r="D10977" s="5" t="s">
        <v>30</v>
      </c>
      <c r="E10977" s="5" t="s">
        <v>61</v>
      </c>
      <c r="F10977" s="6">
        <v>44378</v>
      </c>
      <c r="G10977" s="6" t="str">
        <f>TEXT(datatable[[#This Row],[дата]],"ММ")</f>
        <v>07</v>
      </c>
      <c r="H10977" s="8">
        <v>12.780000000000001</v>
      </c>
      <c r="I10977" s="8">
        <v>7.7638500000000015</v>
      </c>
      <c r="J10977" s="8">
        <f>datatable[[#This Row],[продажи_]]-datatable[[#This Row],[себестоимость_]]</f>
        <v>5.0161499999999997</v>
      </c>
      <c r="L10977"/>
    </row>
    <row r="10978" spans="2:12" x14ac:dyDescent="0.4">
      <c r="B10978" s="5" t="s">
        <v>67</v>
      </c>
      <c r="C10978" s="5" t="s">
        <v>57</v>
      </c>
      <c r="D10978" s="5" t="s">
        <v>30</v>
      </c>
      <c r="E10978" s="5" t="s">
        <v>61</v>
      </c>
      <c r="F10978" s="6">
        <v>44409</v>
      </c>
      <c r="G10978" s="6" t="str">
        <f>TEXT(datatable[[#This Row],[дата]],"ММ")</f>
        <v>08</v>
      </c>
      <c r="H10978" s="8">
        <v>12.354000000000001</v>
      </c>
      <c r="I10978" s="8">
        <v>9.7979999999999983</v>
      </c>
      <c r="J10978" s="8">
        <f>datatable[[#This Row],[продажи_]]-datatable[[#This Row],[себестоимость_]]</f>
        <v>2.5560000000000027</v>
      </c>
      <c r="L10978"/>
    </row>
    <row r="10979" spans="2:12" x14ac:dyDescent="0.4">
      <c r="B10979" s="5" t="s">
        <v>67</v>
      </c>
      <c r="C10979" s="5" t="s">
        <v>57</v>
      </c>
      <c r="D10979" s="5" t="s">
        <v>30</v>
      </c>
      <c r="E10979" s="5" t="s">
        <v>61</v>
      </c>
      <c r="F10979" s="6">
        <v>44440</v>
      </c>
      <c r="G10979" s="6" t="str">
        <f>TEXT(datatable[[#This Row],[дата]],"ММ")</f>
        <v>09</v>
      </c>
      <c r="H10979" s="8">
        <v>12.93975</v>
      </c>
      <c r="I10979" s="8">
        <v>8.434800000000001</v>
      </c>
      <c r="J10979" s="8">
        <f>datatable[[#This Row],[продажи_]]-datatable[[#This Row],[себестоимость_]]</f>
        <v>4.5049499999999991</v>
      </c>
      <c r="L10979"/>
    </row>
    <row r="10980" spans="2:12" x14ac:dyDescent="0.4">
      <c r="B10980" s="5" t="s">
        <v>67</v>
      </c>
      <c r="C10980" s="5" t="s">
        <v>57</v>
      </c>
      <c r="D10980" s="5" t="s">
        <v>30</v>
      </c>
      <c r="E10980" s="5" t="s">
        <v>61</v>
      </c>
      <c r="F10980" s="6">
        <v>44470</v>
      </c>
      <c r="G10980" s="6" t="str">
        <f>TEXT(datatable[[#This Row],[дата]],"ММ")</f>
        <v>10</v>
      </c>
      <c r="H10980" s="8">
        <v>18.957000000000001</v>
      </c>
      <c r="I10980" s="8">
        <v>12.524400000000002</v>
      </c>
      <c r="J10980" s="8">
        <f>datatable[[#This Row],[продажи_]]-datatable[[#This Row],[себестоимость_]]</f>
        <v>6.432599999999999</v>
      </c>
      <c r="L10980"/>
    </row>
    <row r="10981" spans="2:12" x14ac:dyDescent="0.4">
      <c r="B10981" s="5" t="s">
        <v>67</v>
      </c>
      <c r="C10981" s="5" t="s">
        <v>57</v>
      </c>
      <c r="D10981" s="5" t="s">
        <v>30</v>
      </c>
      <c r="E10981" s="5" t="s">
        <v>61</v>
      </c>
      <c r="F10981" s="6">
        <v>44501</v>
      </c>
      <c r="G10981" s="6" t="str">
        <f>TEXT(datatable[[#This Row],[дата]],"ММ")</f>
        <v>11</v>
      </c>
      <c r="H10981" s="8">
        <v>24.992000000000001</v>
      </c>
      <c r="I10981" s="8">
        <v>19.936799999999998</v>
      </c>
      <c r="J10981" s="8">
        <f>datatable[[#This Row],[продажи_]]-datatable[[#This Row],[себестоимость_]]</f>
        <v>5.0552000000000028</v>
      </c>
      <c r="L10981"/>
    </row>
    <row r="10982" spans="2:12" x14ac:dyDescent="0.4">
      <c r="B10982" s="5" t="s">
        <v>67</v>
      </c>
      <c r="C10982" s="5" t="s">
        <v>57</v>
      </c>
      <c r="D10982" s="5" t="s">
        <v>30</v>
      </c>
      <c r="E10982" s="5" t="s">
        <v>61</v>
      </c>
      <c r="F10982" s="6">
        <v>44531</v>
      </c>
      <c r="G10982" s="6" t="str">
        <f>TEXT(datatable[[#This Row],[дата]],"ММ")</f>
        <v>12</v>
      </c>
      <c r="H10982" s="8">
        <v>20.873999999999999</v>
      </c>
      <c r="I10982" s="8">
        <v>16.699200000000001</v>
      </c>
      <c r="J10982" s="8">
        <f>datatable[[#This Row],[продажи_]]-datatable[[#This Row],[себестоимость_]]</f>
        <v>4.1747999999999976</v>
      </c>
      <c r="L10982"/>
    </row>
    <row r="10983" spans="2:12" x14ac:dyDescent="0.4">
      <c r="B10983" s="5" t="s">
        <v>67</v>
      </c>
      <c r="C10983" s="5" t="s">
        <v>57</v>
      </c>
      <c r="D10983" s="5" t="s">
        <v>30</v>
      </c>
      <c r="E10983" s="5" t="s">
        <v>62</v>
      </c>
      <c r="F10983" s="6">
        <v>44197</v>
      </c>
      <c r="G10983" s="6" t="str">
        <f>TEXT(datatable[[#This Row],[дата]],"ММ")</f>
        <v>01</v>
      </c>
      <c r="H10983" s="8">
        <v>53.302499999999995</v>
      </c>
      <c r="I10983" s="8">
        <v>28.814999999999998</v>
      </c>
      <c r="J10983" s="8">
        <f>datatable[[#This Row],[продажи_]]-datatable[[#This Row],[себестоимость_]]</f>
        <v>24.487499999999997</v>
      </c>
      <c r="L10983"/>
    </row>
    <row r="10984" spans="2:12" x14ac:dyDescent="0.4">
      <c r="B10984" s="5" t="s">
        <v>67</v>
      </c>
      <c r="C10984" s="5" t="s">
        <v>57</v>
      </c>
      <c r="D10984" s="5" t="s">
        <v>30</v>
      </c>
      <c r="E10984" s="5" t="s">
        <v>62</v>
      </c>
      <c r="F10984" s="6">
        <v>44228</v>
      </c>
      <c r="G10984" s="6" t="str">
        <f>TEXT(datatable[[#This Row],[дата]],"ММ")</f>
        <v>02</v>
      </c>
      <c r="H10984" s="8">
        <v>60.255000000000003</v>
      </c>
      <c r="I10984" s="8">
        <v>32.8185</v>
      </c>
      <c r="J10984" s="8">
        <f>datatable[[#This Row],[продажи_]]-datatable[[#This Row],[себестоимость_]]</f>
        <v>27.436500000000002</v>
      </c>
      <c r="L10984"/>
    </row>
    <row r="10985" spans="2:12" x14ac:dyDescent="0.4">
      <c r="B10985" s="5" t="s">
        <v>67</v>
      </c>
      <c r="C10985" s="5" t="s">
        <v>57</v>
      </c>
      <c r="D10985" s="5" t="s">
        <v>30</v>
      </c>
      <c r="E10985" s="5" t="s">
        <v>62</v>
      </c>
      <c r="F10985" s="6">
        <v>44256</v>
      </c>
      <c r="G10985" s="6" t="str">
        <f>TEXT(datatable[[#This Row],[дата]],"ММ")</f>
        <v>03</v>
      </c>
      <c r="H10985" s="8">
        <v>56.454300000000003</v>
      </c>
      <c r="I10985" s="8">
        <v>29.631</v>
      </c>
      <c r="J10985" s="8">
        <f>datatable[[#This Row],[продажи_]]-datatable[[#This Row],[себестоимость_]]</f>
        <v>26.823300000000003</v>
      </c>
      <c r="L10985"/>
    </row>
    <row r="10986" spans="2:12" x14ac:dyDescent="0.4">
      <c r="B10986" s="5" t="s">
        <v>67</v>
      </c>
      <c r="C10986" s="5" t="s">
        <v>57</v>
      </c>
      <c r="D10986" s="5" t="s">
        <v>30</v>
      </c>
      <c r="E10986" s="5" t="s">
        <v>62</v>
      </c>
      <c r="F10986" s="6">
        <v>44287</v>
      </c>
      <c r="G10986" s="6" t="str">
        <f>TEXT(datatable[[#This Row],[дата]],"ММ")</f>
        <v>04</v>
      </c>
      <c r="H10986" s="8">
        <v>60.811199999999992</v>
      </c>
      <c r="I10986" s="8">
        <v>47.736000000000004</v>
      </c>
      <c r="J10986" s="8">
        <f>datatable[[#This Row],[продажи_]]-datatable[[#This Row],[себестоимость_]]</f>
        <v>13.075199999999988</v>
      </c>
      <c r="L10986"/>
    </row>
    <row r="10987" spans="2:12" x14ac:dyDescent="0.4">
      <c r="B10987" s="5" t="s">
        <v>67</v>
      </c>
      <c r="C10987" s="5" t="s">
        <v>57</v>
      </c>
      <c r="D10987" s="5" t="s">
        <v>30</v>
      </c>
      <c r="E10987" s="5" t="s">
        <v>62</v>
      </c>
      <c r="F10987" s="6">
        <v>44317</v>
      </c>
      <c r="G10987" s="6" t="str">
        <f>TEXT(datatable[[#This Row],[дата]],"ММ")</f>
        <v>05</v>
      </c>
      <c r="H10987" s="8">
        <v>75.921300000000002</v>
      </c>
      <c r="I10987" s="8">
        <v>40.341000000000001</v>
      </c>
      <c r="J10987" s="8">
        <f>datatable[[#This Row],[продажи_]]-datatable[[#This Row],[себестоимость_]]</f>
        <v>35.580300000000001</v>
      </c>
      <c r="L10987"/>
    </row>
    <row r="10988" spans="2:12" x14ac:dyDescent="0.4">
      <c r="B10988" s="5" t="s">
        <v>67</v>
      </c>
      <c r="C10988" s="5" t="s">
        <v>57</v>
      </c>
      <c r="D10988" s="5" t="s">
        <v>30</v>
      </c>
      <c r="E10988" s="5" t="s">
        <v>62</v>
      </c>
      <c r="F10988" s="6">
        <v>44348</v>
      </c>
      <c r="G10988" s="6" t="str">
        <f>TEXT(datatable[[#This Row],[дата]],"ММ")</f>
        <v>06</v>
      </c>
      <c r="H10988" s="8">
        <v>40.880700000000004</v>
      </c>
      <c r="I10988" s="8">
        <v>21.114000000000001</v>
      </c>
      <c r="J10988" s="8">
        <f>datatable[[#This Row],[продажи_]]-datatable[[#This Row],[себестоимость_]]</f>
        <v>19.766700000000004</v>
      </c>
      <c r="L10988"/>
    </row>
    <row r="10989" spans="2:12" x14ac:dyDescent="0.4">
      <c r="B10989" s="5" t="s">
        <v>67</v>
      </c>
      <c r="C10989" s="5" t="s">
        <v>57</v>
      </c>
      <c r="D10989" s="5" t="s">
        <v>30</v>
      </c>
      <c r="E10989" s="5" t="s">
        <v>62</v>
      </c>
      <c r="F10989" s="6">
        <v>44378</v>
      </c>
      <c r="G10989" s="6" t="str">
        <f>TEXT(datatable[[#This Row],[дата]],"ММ")</f>
        <v>07</v>
      </c>
      <c r="H10989" s="8">
        <v>46.303650000000005</v>
      </c>
      <c r="I10989" s="8">
        <v>19.5075</v>
      </c>
      <c r="J10989" s="8">
        <f>datatable[[#This Row],[продажи_]]-datatable[[#This Row],[себестоимость_]]</f>
        <v>26.796150000000004</v>
      </c>
      <c r="L10989"/>
    </row>
    <row r="10990" spans="2:12" x14ac:dyDescent="0.4">
      <c r="B10990" s="5" t="s">
        <v>67</v>
      </c>
      <c r="C10990" s="5" t="s">
        <v>57</v>
      </c>
      <c r="D10990" s="5" t="s">
        <v>30</v>
      </c>
      <c r="E10990" s="5" t="s">
        <v>62</v>
      </c>
      <c r="F10990" s="6">
        <v>44409</v>
      </c>
      <c r="G10990" s="6" t="str">
        <f>TEXT(datatable[[#This Row],[дата]],"ММ")</f>
        <v>08</v>
      </c>
      <c r="H10990" s="8">
        <v>40.046399999999998</v>
      </c>
      <c r="I10990" s="8">
        <v>21.42</v>
      </c>
      <c r="J10990" s="8">
        <f>datatable[[#This Row],[продажи_]]-datatable[[#This Row],[себестоимость_]]</f>
        <v>18.626399999999997</v>
      </c>
      <c r="L10990"/>
    </row>
    <row r="10991" spans="2:12" x14ac:dyDescent="0.4">
      <c r="B10991" s="5" t="s">
        <v>67</v>
      </c>
      <c r="C10991" s="5" t="s">
        <v>57</v>
      </c>
      <c r="D10991" s="5" t="s">
        <v>30</v>
      </c>
      <c r="E10991" s="5" t="s">
        <v>62</v>
      </c>
      <c r="F10991" s="6">
        <v>44440</v>
      </c>
      <c r="G10991" s="6" t="str">
        <f>TEXT(datatable[[#This Row],[дата]],"ММ")</f>
        <v>09</v>
      </c>
      <c r="H10991" s="8">
        <v>39.2121</v>
      </c>
      <c r="I10991" s="8">
        <v>24.0975</v>
      </c>
      <c r="J10991" s="8">
        <f>datatable[[#This Row],[продажи_]]-datatable[[#This Row],[себестоимость_]]</f>
        <v>15.114599999999999</v>
      </c>
      <c r="L10991"/>
    </row>
    <row r="10992" spans="2:12" x14ac:dyDescent="0.4">
      <c r="B10992" s="5" t="s">
        <v>67</v>
      </c>
      <c r="C10992" s="5" t="s">
        <v>57</v>
      </c>
      <c r="D10992" s="5" t="s">
        <v>30</v>
      </c>
      <c r="E10992" s="5" t="s">
        <v>62</v>
      </c>
      <c r="F10992" s="6">
        <v>44470</v>
      </c>
      <c r="G10992" s="6" t="str">
        <f>TEXT(datatable[[#This Row],[дата]],"ММ")</f>
        <v>10</v>
      </c>
      <c r="H10992" s="8">
        <v>51.726600000000005</v>
      </c>
      <c r="I10992" s="8">
        <v>32.130000000000003</v>
      </c>
      <c r="J10992" s="8">
        <f>datatable[[#This Row],[продажи_]]-datatable[[#This Row],[себестоимость_]]</f>
        <v>19.596600000000002</v>
      </c>
      <c r="L10992"/>
    </row>
    <row r="10993" spans="2:12" x14ac:dyDescent="0.4">
      <c r="B10993" s="5" t="s">
        <v>67</v>
      </c>
      <c r="C10993" s="5" t="s">
        <v>57</v>
      </c>
      <c r="D10993" s="5" t="s">
        <v>30</v>
      </c>
      <c r="E10993" s="5" t="s">
        <v>62</v>
      </c>
      <c r="F10993" s="6">
        <v>44501</v>
      </c>
      <c r="G10993" s="6" t="str">
        <f>TEXT(datatable[[#This Row],[дата]],"ММ")</f>
        <v>11</v>
      </c>
      <c r="H10993" s="8">
        <v>69.710399999999993</v>
      </c>
      <c r="I10993" s="8">
        <v>35.904000000000003</v>
      </c>
      <c r="J10993" s="8">
        <f>datatable[[#This Row],[продажи_]]-datatable[[#This Row],[себестоимость_]]</f>
        <v>33.806399999999989</v>
      </c>
      <c r="L10993"/>
    </row>
    <row r="10994" spans="2:12" x14ac:dyDescent="0.4">
      <c r="B10994" s="5" t="s">
        <v>67</v>
      </c>
      <c r="C10994" s="5" t="s">
        <v>57</v>
      </c>
      <c r="D10994" s="5" t="s">
        <v>30</v>
      </c>
      <c r="E10994" s="5" t="s">
        <v>62</v>
      </c>
      <c r="F10994" s="6">
        <v>44531</v>
      </c>
      <c r="G10994" s="6" t="str">
        <f>TEXT(datatable[[#This Row],[дата]],"ММ")</f>
        <v>12</v>
      </c>
      <c r="H10994" s="8">
        <v>72.676800000000014</v>
      </c>
      <c r="I10994" s="8">
        <v>33.558</v>
      </c>
      <c r="J10994" s="8">
        <f>datatable[[#This Row],[продажи_]]-datatable[[#This Row],[себестоимость_]]</f>
        <v>39.118800000000014</v>
      </c>
      <c r="L10994"/>
    </row>
    <row r="10995" spans="2:12" x14ac:dyDescent="0.4">
      <c r="B10995" s="5" t="s">
        <v>67</v>
      </c>
      <c r="C10995" s="5" t="s">
        <v>57</v>
      </c>
      <c r="D10995" s="5" t="s">
        <v>30</v>
      </c>
      <c r="E10995" s="5" t="s">
        <v>9</v>
      </c>
      <c r="F10995" s="6">
        <v>44197</v>
      </c>
      <c r="G10995" s="6" t="str">
        <f>TEXT(datatable[[#This Row],[дата]],"ММ")</f>
        <v>01</v>
      </c>
      <c r="H10995" s="8">
        <v>35.775999999999996</v>
      </c>
      <c r="I10995" s="8">
        <v>24.1</v>
      </c>
      <c r="J10995" s="8">
        <f>datatable[[#This Row],[продажи_]]-datatable[[#This Row],[себестоимость_]]</f>
        <v>11.675999999999995</v>
      </c>
      <c r="L10995"/>
    </row>
    <row r="10996" spans="2:12" x14ac:dyDescent="0.4">
      <c r="B10996" s="5" t="s">
        <v>67</v>
      </c>
      <c r="C10996" s="5" t="s">
        <v>57</v>
      </c>
      <c r="D10996" s="5" t="s">
        <v>30</v>
      </c>
      <c r="E10996" s="5" t="s">
        <v>9</v>
      </c>
      <c r="F10996" s="6">
        <v>44228</v>
      </c>
      <c r="G10996" s="6" t="str">
        <f>TEXT(datatable[[#This Row],[дата]],"ММ")</f>
        <v>02</v>
      </c>
      <c r="H10996" s="8">
        <v>44.72</v>
      </c>
      <c r="I10996" s="8">
        <v>29.763500000000001</v>
      </c>
      <c r="J10996" s="8">
        <f>datatable[[#This Row],[продажи_]]-datatable[[#This Row],[себестоимость_]]</f>
        <v>14.956499999999998</v>
      </c>
      <c r="L10996"/>
    </row>
    <row r="10997" spans="2:12" x14ac:dyDescent="0.4">
      <c r="B10997" s="5" t="s">
        <v>67</v>
      </c>
      <c r="C10997" s="5" t="s">
        <v>57</v>
      </c>
      <c r="D10997" s="5" t="s">
        <v>30</v>
      </c>
      <c r="E10997" s="5" t="s">
        <v>9</v>
      </c>
      <c r="F10997" s="6">
        <v>44256</v>
      </c>
      <c r="G10997" s="6" t="str">
        <f>TEXT(datatable[[#This Row],[дата]],"ММ")</f>
        <v>03</v>
      </c>
      <c r="H10997" s="8">
        <v>53.939200000000007</v>
      </c>
      <c r="I10997" s="8">
        <v>27.329400000000003</v>
      </c>
      <c r="J10997" s="8">
        <f>datatable[[#This Row],[продажи_]]-datatable[[#This Row],[себестоимость_]]</f>
        <v>26.609800000000003</v>
      </c>
      <c r="L10997"/>
    </row>
    <row r="10998" spans="2:12" x14ac:dyDescent="0.4">
      <c r="B10998" s="5" t="s">
        <v>67</v>
      </c>
      <c r="C10998" s="5" t="s">
        <v>57</v>
      </c>
      <c r="D10998" s="5" t="s">
        <v>30</v>
      </c>
      <c r="E10998" s="5" t="s">
        <v>9</v>
      </c>
      <c r="F10998" s="6">
        <v>44287</v>
      </c>
      <c r="G10998" s="6" t="str">
        <f>TEXT(datatable[[#This Row],[дата]],"ММ")</f>
        <v>04</v>
      </c>
      <c r="H10998" s="8">
        <v>59.443200000000004</v>
      </c>
      <c r="I10998" s="8">
        <v>41.259200000000007</v>
      </c>
      <c r="J10998" s="8">
        <f>datatable[[#This Row],[продажи_]]-datatable[[#This Row],[себестоимость_]]</f>
        <v>18.183999999999997</v>
      </c>
      <c r="L10998"/>
    </row>
    <row r="10999" spans="2:12" x14ac:dyDescent="0.4">
      <c r="B10999" s="5" t="s">
        <v>67</v>
      </c>
      <c r="C10999" s="5" t="s">
        <v>57</v>
      </c>
      <c r="D10999" s="5" t="s">
        <v>30</v>
      </c>
      <c r="E10999" s="5" t="s">
        <v>9</v>
      </c>
      <c r="F10999" s="6">
        <v>44317</v>
      </c>
      <c r="G10999" s="6" t="str">
        <f>TEXT(datatable[[#This Row],[дата]],"ММ")</f>
        <v>05</v>
      </c>
      <c r="H10999" s="8">
        <v>56.828800000000001</v>
      </c>
      <c r="I10999" s="8">
        <v>33.4026</v>
      </c>
      <c r="J10999" s="8">
        <f>datatable[[#This Row],[продажи_]]-datatable[[#This Row],[себестоимость_]]</f>
        <v>23.426200000000001</v>
      </c>
      <c r="L10999"/>
    </row>
    <row r="11000" spans="2:12" x14ac:dyDescent="0.4">
      <c r="B11000" s="5" t="s">
        <v>67</v>
      </c>
      <c r="C11000" s="5" t="s">
        <v>57</v>
      </c>
      <c r="D11000" s="5" t="s">
        <v>30</v>
      </c>
      <c r="E11000" s="5" t="s">
        <v>9</v>
      </c>
      <c r="F11000" s="6">
        <v>44348</v>
      </c>
      <c r="G11000" s="6" t="str">
        <f>TEXT(datatable[[#This Row],[дата]],"ММ")</f>
        <v>06</v>
      </c>
      <c r="H11000" s="8">
        <v>31.5792</v>
      </c>
      <c r="I11000" s="8">
        <v>22.340700000000002</v>
      </c>
      <c r="J11000" s="8">
        <f>datatable[[#This Row],[продажи_]]-datatable[[#This Row],[себестоимость_]]</f>
        <v>9.2384999999999984</v>
      </c>
      <c r="L11000"/>
    </row>
    <row r="11001" spans="2:12" x14ac:dyDescent="0.4">
      <c r="B11001" s="5" t="s">
        <v>67</v>
      </c>
      <c r="C11001" s="5" t="s">
        <v>57</v>
      </c>
      <c r="D11001" s="5" t="s">
        <v>30</v>
      </c>
      <c r="E11001" s="5" t="s">
        <v>9</v>
      </c>
      <c r="F11001" s="6">
        <v>44378</v>
      </c>
      <c r="G11001" s="6" t="str">
        <f>TEXT(datatable[[#This Row],[дата]],"ММ")</f>
        <v>07</v>
      </c>
      <c r="H11001" s="8">
        <v>32.508000000000003</v>
      </c>
      <c r="I11001" s="8">
        <v>26.028000000000002</v>
      </c>
      <c r="J11001" s="8">
        <f>datatable[[#This Row],[продажи_]]-datatable[[#This Row],[себестоимость_]]</f>
        <v>6.48</v>
      </c>
      <c r="L11001"/>
    </row>
    <row r="11002" spans="2:12" x14ac:dyDescent="0.4">
      <c r="B11002" s="5" t="s">
        <v>67</v>
      </c>
      <c r="C11002" s="5" t="s">
        <v>57</v>
      </c>
      <c r="D11002" s="5" t="s">
        <v>30</v>
      </c>
      <c r="E11002" s="5" t="s">
        <v>9</v>
      </c>
      <c r="F11002" s="6">
        <v>44409</v>
      </c>
      <c r="G11002" s="6" t="str">
        <f>TEXT(datatable[[#This Row],[дата]],"ММ")</f>
        <v>08</v>
      </c>
      <c r="H11002" s="8">
        <v>24.217600000000001</v>
      </c>
      <c r="I11002" s="8">
        <v>19.858400000000003</v>
      </c>
      <c r="J11002" s="8">
        <f>datatable[[#This Row],[продажи_]]-datatable[[#This Row],[себестоимость_]]</f>
        <v>4.3591999999999977</v>
      </c>
      <c r="L11002"/>
    </row>
    <row r="11003" spans="2:12" x14ac:dyDescent="0.4">
      <c r="B11003" s="5" t="s">
        <v>67</v>
      </c>
      <c r="C11003" s="5" t="s">
        <v>57</v>
      </c>
      <c r="D11003" s="5" t="s">
        <v>30</v>
      </c>
      <c r="E11003" s="5" t="s">
        <v>9</v>
      </c>
      <c r="F11003" s="6">
        <v>44440</v>
      </c>
      <c r="G11003" s="6" t="str">
        <f>TEXT(datatable[[#This Row],[дата]],"ММ")</f>
        <v>09</v>
      </c>
      <c r="H11003" s="8">
        <v>36.532800000000002</v>
      </c>
      <c r="I11003" s="8">
        <v>22.557600000000001</v>
      </c>
      <c r="J11003" s="8">
        <f>datatable[[#This Row],[продажи_]]-datatable[[#This Row],[себестоимость_]]</f>
        <v>13.975200000000001</v>
      </c>
      <c r="L11003"/>
    </row>
    <row r="11004" spans="2:12" x14ac:dyDescent="0.4">
      <c r="B11004" s="5" t="s">
        <v>67</v>
      </c>
      <c r="C11004" s="5" t="s">
        <v>57</v>
      </c>
      <c r="D11004" s="5" t="s">
        <v>30</v>
      </c>
      <c r="E11004" s="5" t="s">
        <v>9</v>
      </c>
      <c r="F11004" s="6">
        <v>44470</v>
      </c>
      <c r="G11004" s="6" t="str">
        <f>TEXT(datatable[[#This Row],[дата]],"ММ")</f>
        <v>10</v>
      </c>
      <c r="H11004" s="8">
        <v>39.216000000000001</v>
      </c>
      <c r="I11004" s="8">
        <v>29.787600000000001</v>
      </c>
      <c r="J11004" s="8">
        <f>datatable[[#This Row],[продажи_]]-datatable[[#This Row],[себестоимость_]]</f>
        <v>9.4283999999999999</v>
      </c>
      <c r="L11004"/>
    </row>
    <row r="11005" spans="2:12" x14ac:dyDescent="0.4">
      <c r="B11005" s="5" t="s">
        <v>67</v>
      </c>
      <c r="C11005" s="5" t="s">
        <v>57</v>
      </c>
      <c r="D11005" s="5" t="s">
        <v>30</v>
      </c>
      <c r="E11005" s="5" t="s">
        <v>9</v>
      </c>
      <c r="F11005" s="6">
        <v>44501</v>
      </c>
      <c r="G11005" s="6" t="str">
        <f>TEXT(datatable[[#This Row],[дата]],"ММ")</f>
        <v>11</v>
      </c>
      <c r="H11005" s="8">
        <v>65.497599999999991</v>
      </c>
      <c r="I11005" s="8">
        <v>30.848000000000003</v>
      </c>
      <c r="J11005" s="8">
        <f>datatable[[#This Row],[продажи_]]-datatable[[#This Row],[себестоимость_]]</f>
        <v>34.649599999999992</v>
      </c>
      <c r="L11005"/>
    </row>
    <row r="11006" spans="2:12" x14ac:dyDescent="0.4">
      <c r="B11006" s="5" t="s">
        <v>67</v>
      </c>
      <c r="C11006" s="5" t="s">
        <v>57</v>
      </c>
      <c r="D11006" s="5" t="s">
        <v>30</v>
      </c>
      <c r="E11006" s="5" t="s">
        <v>9</v>
      </c>
      <c r="F11006" s="6">
        <v>44531</v>
      </c>
      <c r="G11006" s="6" t="str">
        <f>TEXT(datatable[[#This Row],[дата]],"ММ")</f>
        <v>12</v>
      </c>
      <c r="H11006" s="8">
        <v>39.491199999999999</v>
      </c>
      <c r="I11006" s="8">
        <v>34.4148</v>
      </c>
      <c r="J11006" s="8">
        <f>datatable[[#This Row],[продажи_]]-datatable[[#This Row],[себестоимость_]]</f>
        <v>5.0763999999999996</v>
      </c>
      <c r="L11006"/>
    </row>
    <row r="11007" spans="2:12" x14ac:dyDescent="0.4">
      <c r="B11007" s="5" t="s">
        <v>67</v>
      </c>
      <c r="C11007" s="5" t="s">
        <v>57</v>
      </c>
      <c r="D11007" s="5" t="s">
        <v>30</v>
      </c>
      <c r="E11007" s="5" t="s">
        <v>61</v>
      </c>
      <c r="F11007" s="6">
        <v>44197</v>
      </c>
      <c r="G11007" s="6" t="str">
        <f>TEXT(datatable[[#This Row],[дата]],"ММ")</f>
        <v>01</v>
      </c>
      <c r="H11007" s="8">
        <v>16.64</v>
      </c>
      <c r="I11007" s="8">
        <v>10.816000000000001</v>
      </c>
      <c r="J11007" s="8">
        <f>datatable[[#This Row],[продажи_]]-datatable[[#This Row],[себестоимость_]]</f>
        <v>5.8239999999999998</v>
      </c>
      <c r="L11007"/>
    </row>
    <row r="11008" spans="2:12" x14ac:dyDescent="0.4">
      <c r="B11008" s="5" t="s">
        <v>67</v>
      </c>
      <c r="C11008" s="5" t="s">
        <v>57</v>
      </c>
      <c r="D11008" s="5" t="s">
        <v>30</v>
      </c>
      <c r="E11008" s="5" t="s">
        <v>61</v>
      </c>
      <c r="F11008" s="6">
        <v>44228</v>
      </c>
      <c r="G11008" s="6" t="str">
        <f>TEXT(datatable[[#This Row],[дата]],"ММ")</f>
        <v>02</v>
      </c>
      <c r="H11008" s="8">
        <v>16.848000000000003</v>
      </c>
      <c r="I11008" s="8">
        <v>13.1144</v>
      </c>
      <c r="J11008" s="8">
        <f>datatable[[#This Row],[продажи_]]-datatable[[#This Row],[себестоимость_]]</f>
        <v>3.7336000000000027</v>
      </c>
      <c r="L11008"/>
    </row>
    <row r="11009" spans="2:12" x14ac:dyDescent="0.4">
      <c r="B11009" s="5" t="s">
        <v>67</v>
      </c>
      <c r="C11009" s="5" t="s">
        <v>57</v>
      </c>
      <c r="D11009" s="5" t="s">
        <v>30</v>
      </c>
      <c r="E11009" s="5" t="s">
        <v>61</v>
      </c>
      <c r="F11009" s="6">
        <v>44256</v>
      </c>
      <c r="G11009" s="6" t="str">
        <f>TEXT(datatable[[#This Row],[дата]],"ММ")</f>
        <v>03</v>
      </c>
      <c r="H11009" s="8">
        <v>18.144000000000002</v>
      </c>
      <c r="I11009" s="8">
        <v>12.230399999999999</v>
      </c>
      <c r="J11009" s="8">
        <f>datatable[[#This Row],[продажи_]]-datatable[[#This Row],[себестоимость_]]</f>
        <v>5.9136000000000024</v>
      </c>
      <c r="L11009"/>
    </row>
    <row r="11010" spans="2:12" x14ac:dyDescent="0.4">
      <c r="B11010" s="5" t="s">
        <v>67</v>
      </c>
      <c r="C11010" s="5" t="s">
        <v>57</v>
      </c>
      <c r="D11010" s="5" t="s">
        <v>30</v>
      </c>
      <c r="E11010" s="5" t="s">
        <v>61</v>
      </c>
      <c r="F11010" s="6">
        <v>44287</v>
      </c>
      <c r="G11010" s="6" t="str">
        <f>TEXT(datatable[[#This Row],[дата]],"ММ")</f>
        <v>04</v>
      </c>
      <c r="H11010" s="8">
        <v>22.528000000000002</v>
      </c>
      <c r="I11010" s="8">
        <v>13.478400000000001</v>
      </c>
      <c r="J11010" s="8">
        <f>datatable[[#This Row],[продажи_]]-datatable[[#This Row],[себестоимость_]]</f>
        <v>9.0496000000000016</v>
      </c>
      <c r="L11010"/>
    </row>
    <row r="11011" spans="2:12" x14ac:dyDescent="0.4">
      <c r="B11011" s="5" t="s">
        <v>67</v>
      </c>
      <c r="C11011" s="5" t="s">
        <v>57</v>
      </c>
      <c r="D11011" s="5" t="s">
        <v>30</v>
      </c>
      <c r="E11011" s="5" t="s">
        <v>61</v>
      </c>
      <c r="F11011" s="6">
        <v>44317</v>
      </c>
      <c r="G11011" s="6" t="str">
        <f>TEXT(datatable[[#This Row],[дата]],"ММ")</f>
        <v>05</v>
      </c>
      <c r="H11011" s="8">
        <v>23.296000000000003</v>
      </c>
      <c r="I11011" s="8">
        <v>11.9392</v>
      </c>
      <c r="J11011" s="8">
        <f>datatable[[#This Row],[продажи_]]-datatable[[#This Row],[себестоимость_]]</f>
        <v>11.356800000000003</v>
      </c>
      <c r="L11011"/>
    </row>
    <row r="11012" spans="2:12" x14ac:dyDescent="0.4">
      <c r="B11012" s="5" t="s">
        <v>67</v>
      </c>
      <c r="C11012" s="5" t="s">
        <v>57</v>
      </c>
      <c r="D11012" s="5" t="s">
        <v>30</v>
      </c>
      <c r="E11012" s="5" t="s">
        <v>61</v>
      </c>
      <c r="F11012" s="6">
        <v>44348</v>
      </c>
      <c r="G11012" s="6" t="str">
        <f>TEXT(datatable[[#This Row],[дата]],"ММ")</f>
        <v>06</v>
      </c>
      <c r="H11012" s="8">
        <v>15.408000000000001</v>
      </c>
      <c r="I11012" s="8">
        <v>10.0152</v>
      </c>
      <c r="J11012" s="8">
        <f>datatable[[#This Row],[продажи_]]-datatable[[#This Row],[себестоимость_]]</f>
        <v>5.3928000000000011</v>
      </c>
      <c r="L11012"/>
    </row>
    <row r="11013" spans="2:12" x14ac:dyDescent="0.4">
      <c r="B11013" s="5" t="s">
        <v>67</v>
      </c>
      <c r="C11013" s="5" t="s">
        <v>57</v>
      </c>
      <c r="D11013" s="5" t="s">
        <v>30</v>
      </c>
      <c r="E11013" s="5" t="s">
        <v>61</v>
      </c>
      <c r="F11013" s="6">
        <v>44378</v>
      </c>
      <c r="G11013" s="6" t="str">
        <f>TEXT(datatable[[#This Row],[дата]],"ММ")</f>
        <v>07</v>
      </c>
      <c r="H11013" s="8">
        <v>14.256</v>
      </c>
      <c r="I11013" s="8">
        <v>8.1432000000000002</v>
      </c>
      <c r="J11013" s="8">
        <f>datatable[[#This Row],[продажи_]]-datatable[[#This Row],[себестоимость_]]</f>
        <v>6.1128</v>
      </c>
      <c r="L11013"/>
    </row>
    <row r="11014" spans="2:12" x14ac:dyDescent="0.4">
      <c r="B11014" s="5" t="s">
        <v>67</v>
      </c>
      <c r="C11014" s="5" t="s">
        <v>57</v>
      </c>
      <c r="D11014" s="5" t="s">
        <v>30</v>
      </c>
      <c r="E11014" s="5" t="s">
        <v>61</v>
      </c>
      <c r="F11014" s="6">
        <v>44409</v>
      </c>
      <c r="G11014" s="6" t="str">
        <f>TEXT(datatable[[#This Row],[дата]],"ММ")</f>
        <v>08</v>
      </c>
      <c r="H11014" s="8">
        <v>12.032</v>
      </c>
      <c r="I11014" s="8">
        <v>9.2352000000000007</v>
      </c>
      <c r="J11014" s="8">
        <f>datatable[[#This Row],[продажи_]]-datatable[[#This Row],[себестоимость_]]</f>
        <v>2.7967999999999993</v>
      </c>
      <c r="L11014"/>
    </row>
    <row r="11015" spans="2:12" x14ac:dyDescent="0.4">
      <c r="B11015" s="5" t="s">
        <v>67</v>
      </c>
      <c r="C11015" s="5" t="s">
        <v>57</v>
      </c>
      <c r="D11015" s="5" t="s">
        <v>30</v>
      </c>
      <c r="E11015" s="5" t="s">
        <v>61</v>
      </c>
      <c r="F11015" s="6">
        <v>44440</v>
      </c>
      <c r="G11015" s="6" t="str">
        <f>TEXT(datatable[[#This Row],[дата]],"ММ")</f>
        <v>09</v>
      </c>
      <c r="H11015" s="8">
        <v>12.384</v>
      </c>
      <c r="I11015" s="8">
        <v>10.670399999999999</v>
      </c>
      <c r="J11015" s="8">
        <f>datatable[[#This Row],[продажи_]]-datatable[[#This Row],[себестоимость_]]</f>
        <v>1.7136000000000013</v>
      </c>
      <c r="L11015"/>
    </row>
    <row r="11016" spans="2:12" x14ac:dyDescent="0.4">
      <c r="B11016" s="5" t="s">
        <v>67</v>
      </c>
      <c r="C11016" s="5" t="s">
        <v>57</v>
      </c>
      <c r="D11016" s="5" t="s">
        <v>30</v>
      </c>
      <c r="E11016" s="5" t="s">
        <v>61</v>
      </c>
      <c r="F11016" s="6">
        <v>44470</v>
      </c>
      <c r="G11016" s="6" t="str">
        <f>TEXT(datatable[[#This Row],[дата]],"ММ")</f>
        <v>10</v>
      </c>
      <c r="H11016" s="8">
        <v>17.664000000000001</v>
      </c>
      <c r="I11016" s="8">
        <v>12.105600000000001</v>
      </c>
      <c r="J11016" s="8">
        <f>datatable[[#This Row],[продажи_]]-datatable[[#This Row],[себестоимость_]]</f>
        <v>5.5584000000000007</v>
      </c>
      <c r="L11016"/>
    </row>
    <row r="11017" spans="2:12" x14ac:dyDescent="0.4">
      <c r="B11017" s="5" t="s">
        <v>67</v>
      </c>
      <c r="C11017" s="5" t="s">
        <v>57</v>
      </c>
      <c r="D11017" s="5" t="s">
        <v>30</v>
      </c>
      <c r="E11017" s="5" t="s">
        <v>61</v>
      </c>
      <c r="F11017" s="6">
        <v>44501</v>
      </c>
      <c r="G11017" s="6" t="str">
        <f>TEXT(datatable[[#This Row],[дата]],"ММ")</f>
        <v>11</v>
      </c>
      <c r="H11017" s="8">
        <v>27.136000000000003</v>
      </c>
      <c r="I11017" s="8">
        <v>19.968</v>
      </c>
      <c r="J11017" s="8">
        <f>datatable[[#This Row],[продажи_]]-datatable[[#This Row],[себестоимость_]]</f>
        <v>7.1680000000000028</v>
      </c>
      <c r="L11017"/>
    </row>
    <row r="11018" spans="2:12" x14ac:dyDescent="0.4">
      <c r="B11018" s="5" t="s">
        <v>67</v>
      </c>
      <c r="C11018" s="5" t="s">
        <v>57</v>
      </c>
      <c r="D11018" s="5" t="s">
        <v>30</v>
      </c>
      <c r="E11018" s="5" t="s">
        <v>61</v>
      </c>
      <c r="F11018" s="6">
        <v>44531</v>
      </c>
      <c r="G11018" s="6" t="str">
        <f>TEXT(datatable[[#This Row],[дата]],"ММ")</f>
        <v>12</v>
      </c>
      <c r="H11018" s="8">
        <v>26.880000000000003</v>
      </c>
      <c r="I11018" s="8">
        <v>15.433600000000002</v>
      </c>
      <c r="J11018" s="8">
        <f>datatable[[#This Row],[продажи_]]-datatable[[#This Row],[себестоимость_]]</f>
        <v>11.446400000000001</v>
      </c>
      <c r="L11018"/>
    </row>
    <row r="11019" spans="2:12" x14ac:dyDescent="0.4">
      <c r="B11019" s="5" t="s">
        <v>67</v>
      </c>
      <c r="C11019" s="5" t="s">
        <v>57</v>
      </c>
      <c r="D11019" s="5" t="s">
        <v>30</v>
      </c>
      <c r="E11019" s="5" t="s">
        <v>7</v>
      </c>
      <c r="F11019" s="6">
        <v>44197</v>
      </c>
      <c r="G11019" s="6" t="str">
        <f>TEXT(datatable[[#This Row],[дата]],"ММ")</f>
        <v>01</v>
      </c>
      <c r="H11019" s="8">
        <v>3.0800000000000005</v>
      </c>
      <c r="I11019" s="8">
        <v>0.81599999999999995</v>
      </c>
      <c r="J11019" s="8">
        <f>datatable[[#This Row],[продажи_]]-datatable[[#This Row],[себестоимость_]]</f>
        <v>2.2640000000000007</v>
      </c>
      <c r="L11019"/>
    </row>
    <row r="11020" spans="2:12" x14ac:dyDescent="0.4">
      <c r="B11020" s="5" t="s">
        <v>67</v>
      </c>
      <c r="C11020" s="5" t="s">
        <v>57</v>
      </c>
      <c r="D11020" s="5" t="s">
        <v>30</v>
      </c>
      <c r="E11020" s="5" t="s">
        <v>7</v>
      </c>
      <c r="F11020" s="6">
        <v>44228</v>
      </c>
      <c r="G11020" s="6" t="str">
        <f>TEXT(datatable[[#This Row],[дата]],"ММ")</f>
        <v>02</v>
      </c>
      <c r="H11020" s="8">
        <v>4.0768000000000004</v>
      </c>
      <c r="I11020" s="8">
        <v>0.92819999999999991</v>
      </c>
      <c r="J11020" s="8">
        <f>datatable[[#This Row],[продажи_]]-datatable[[#This Row],[себестоимость_]]</f>
        <v>3.1486000000000005</v>
      </c>
      <c r="L11020"/>
    </row>
    <row r="11021" spans="2:12" x14ac:dyDescent="0.4">
      <c r="B11021" s="5" t="s">
        <v>67</v>
      </c>
      <c r="C11021" s="5" t="s">
        <v>57</v>
      </c>
      <c r="D11021" s="5" t="s">
        <v>30</v>
      </c>
      <c r="E11021" s="5" t="s">
        <v>7</v>
      </c>
      <c r="F11021" s="6">
        <v>44256</v>
      </c>
      <c r="G11021" s="6" t="str">
        <f>TEXT(datatable[[#This Row],[дата]],"ММ")</f>
        <v>03</v>
      </c>
      <c r="H11021" s="8">
        <v>3.4104000000000001</v>
      </c>
      <c r="I11021" s="8">
        <v>1.2971000000000001</v>
      </c>
      <c r="J11021" s="8">
        <f>datatable[[#This Row],[продажи_]]-datatable[[#This Row],[себестоимость_]]</f>
        <v>2.1132999999999997</v>
      </c>
      <c r="L11021"/>
    </row>
    <row r="11022" spans="2:12" x14ac:dyDescent="0.4">
      <c r="B11022" s="5" t="s">
        <v>67</v>
      </c>
      <c r="C11022" s="5" t="s">
        <v>57</v>
      </c>
      <c r="D11022" s="5" t="s">
        <v>30</v>
      </c>
      <c r="E11022" s="5" t="s">
        <v>7</v>
      </c>
      <c r="F11022" s="6">
        <v>44287</v>
      </c>
      <c r="G11022" s="6" t="str">
        <f>TEXT(datatable[[#This Row],[дата]],"ММ")</f>
        <v>04</v>
      </c>
      <c r="H11022" s="8">
        <v>4.2560000000000002</v>
      </c>
      <c r="I11022" s="8">
        <v>1.4144000000000001</v>
      </c>
      <c r="J11022" s="8">
        <f>datatable[[#This Row],[продажи_]]-datatable[[#This Row],[себестоимость_]]</f>
        <v>2.8416000000000001</v>
      </c>
      <c r="L11022"/>
    </row>
    <row r="11023" spans="2:12" x14ac:dyDescent="0.4">
      <c r="B11023" s="5" t="s">
        <v>67</v>
      </c>
      <c r="C11023" s="5" t="s">
        <v>57</v>
      </c>
      <c r="D11023" s="5" t="s">
        <v>30</v>
      </c>
      <c r="E11023" s="5" t="s">
        <v>7</v>
      </c>
      <c r="F11023" s="6">
        <v>44317</v>
      </c>
      <c r="G11023" s="6" t="str">
        <f>TEXT(datatable[[#This Row],[дата]],"ММ")</f>
        <v>05</v>
      </c>
      <c r="H11023" s="8">
        <v>4.0376000000000003</v>
      </c>
      <c r="I11023" s="8">
        <v>0.95199999999999996</v>
      </c>
      <c r="J11023" s="8">
        <f>datatable[[#This Row],[продажи_]]-datatable[[#This Row],[себестоимость_]]</f>
        <v>3.0856000000000003</v>
      </c>
      <c r="L11023"/>
    </row>
    <row r="11024" spans="2:12" x14ac:dyDescent="0.4">
      <c r="B11024" s="5" t="s">
        <v>67</v>
      </c>
      <c r="C11024" s="5" t="s">
        <v>57</v>
      </c>
      <c r="D11024" s="5" t="s">
        <v>30</v>
      </c>
      <c r="E11024" s="5" t="s">
        <v>7</v>
      </c>
      <c r="F11024" s="6">
        <v>44348</v>
      </c>
      <c r="G11024" s="6" t="str">
        <f>TEXT(datatable[[#This Row],[дата]],"ММ")</f>
        <v>06</v>
      </c>
      <c r="H11024" s="8">
        <v>2.1924000000000001</v>
      </c>
      <c r="I11024" s="8">
        <v>0.89505000000000001</v>
      </c>
      <c r="J11024" s="8">
        <f>datatable[[#This Row],[продажи_]]-datatable[[#This Row],[себестоимость_]]</f>
        <v>1.2973500000000002</v>
      </c>
      <c r="L11024"/>
    </row>
    <row r="11025" spans="2:12" x14ac:dyDescent="0.4">
      <c r="B11025" s="5" t="s">
        <v>67</v>
      </c>
      <c r="C11025" s="5" t="s">
        <v>57</v>
      </c>
      <c r="D11025" s="5" t="s">
        <v>30</v>
      </c>
      <c r="E11025" s="5" t="s">
        <v>7</v>
      </c>
      <c r="F11025" s="6">
        <v>44378</v>
      </c>
      <c r="G11025" s="6" t="str">
        <f>TEXT(datatable[[#This Row],[дата]],"ММ")</f>
        <v>07</v>
      </c>
      <c r="H11025" s="8">
        <v>2.7216</v>
      </c>
      <c r="I11025" s="8">
        <v>0.67320000000000002</v>
      </c>
      <c r="J11025" s="8">
        <f>datatable[[#This Row],[продажи_]]-datatable[[#This Row],[себестоимость_]]</f>
        <v>2.0484</v>
      </c>
      <c r="L11025"/>
    </row>
    <row r="11026" spans="2:12" x14ac:dyDescent="0.4">
      <c r="B11026" s="5" t="s">
        <v>67</v>
      </c>
      <c r="C11026" s="5" t="s">
        <v>57</v>
      </c>
      <c r="D11026" s="5" t="s">
        <v>30</v>
      </c>
      <c r="E11026" s="5" t="s">
        <v>7</v>
      </c>
      <c r="F11026" s="6">
        <v>44409</v>
      </c>
      <c r="G11026" s="6" t="str">
        <f>TEXT(datatable[[#This Row],[дата]],"ММ")</f>
        <v>08</v>
      </c>
      <c r="H11026" s="8">
        <v>1.8816000000000002</v>
      </c>
      <c r="I11026" s="8">
        <v>0.76160000000000017</v>
      </c>
      <c r="J11026" s="8">
        <f>datatable[[#This Row],[продажи_]]-datatable[[#This Row],[себестоимость_]]</f>
        <v>1.1200000000000001</v>
      </c>
      <c r="L11026"/>
    </row>
    <row r="11027" spans="2:12" x14ac:dyDescent="0.4">
      <c r="B11027" s="5" t="s">
        <v>67</v>
      </c>
      <c r="C11027" s="5" t="s">
        <v>57</v>
      </c>
      <c r="D11027" s="5" t="s">
        <v>30</v>
      </c>
      <c r="E11027" s="5" t="s">
        <v>7</v>
      </c>
      <c r="F11027" s="6">
        <v>44440</v>
      </c>
      <c r="G11027" s="6" t="str">
        <f>TEXT(datatable[[#This Row],[дата]],"ММ")</f>
        <v>09</v>
      </c>
      <c r="H11027" s="8">
        <v>2.1168</v>
      </c>
      <c r="I11027" s="8">
        <v>0.90269999999999995</v>
      </c>
      <c r="J11027" s="8">
        <f>datatable[[#This Row],[продажи_]]-datatable[[#This Row],[себестоимость_]]</f>
        <v>1.2141000000000002</v>
      </c>
      <c r="L11027"/>
    </row>
    <row r="11028" spans="2:12" x14ac:dyDescent="0.4">
      <c r="B11028" s="5" t="s">
        <v>67</v>
      </c>
      <c r="C11028" s="5" t="s">
        <v>57</v>
      </c>
      <c r="D11028" s="5" t="s">
        <v>30</v>
      </c>
      <c r="E11028" s="5" t="s">
        <v>7</v>
      </c>
      <c r="F11028" s="6">
        <v>44470</v>
      </c>
      <c r="G11028" s="6" t="str">
        <f>TEXT(datatable[[#This Row],[дата]],"ММ")</f>
        <v>10</v>
      </c>
      <c r="H11028" s="8">
        <v>3.6288</v>
      </c>
      <c r="I11028" s="8">
        <v>1.0302</v>
      </c>
      <c r="J11028" s="8">
        <f>datatable[[#This Row],[продажи_]]-datatable[[#This Row],[себестоимость_]]</f>
        <v>2.5986000000000002</v>
      </c>
      <c r="L11028"/>
    </row>
    <row r="11029" spans="2:12" x14ac:dyDescent="0.4">
      <c r="B11029" s="5" t="s">
        <v>67</v>
      </c>
      <c r="C11029" s="5" t="s">
        <v>57</v>
      </c>
      <c r="D11029" s="5" t="s">
        <v>30</v>
      </c>
      <c r="E11029" s="5" t="s">
        <v>7</v>
      </c>
      <c r="F11029" s="6">
        <v>44501</v>
      </c>
      <c r="G11029" s="6" t="str">
        <f>TEXT(datatable[[#This Row],[дата]],"ММ")</f>
        <v>11</v>
      </c>
      <c r="H11029" s="8">
        <v>3.9424000000000006</v>
      </c>
      <c r="I11029" s="8">
        <v>1.4008</v>
      </c>
      <c r="J11029" s="8">
        <f>datatable[[#This Row],[продажи_]]-datatable[[#This Row],[себестоимость_]]</f>
        <v>2.5416000000000007</v>
      </c>
      <c r="L11029"/>
    </row>
    <row r="11030" spans="2:12" x14ac:dyDescent="0.4">
      <c r="B11030" s="5" t="s">
        <v>67</v>
      </c>
      <c r="C11030" s="5" t="s">
        <v>57</v>
      </c>
      <c r="D11030" s="5" t="s">
        <v>30</v>
      </c>
      <c r="E11030" s="5" t="s">
        <v>7</v>
      </c>
      <c r="F11030" s="6">
        <v>44531</v>
      </c>
      <c r="G11030" s="6" t="str">
        <f>TEXT(datatable[[#This Row],[дата]],"ММ")</f>
        <v>12</v>
      </c>
      <c r="H11030" s="8">
        <v>4.1159999999999997</v>
      </c>
      <c r="I11030" s="8">
        <v>1.1423999999999999</v>
      </c>
      <c r="J11030" s="8">
        <f>datatable[[#This Row],[продажи_]]-datatable[[#This Row],[себестоимость_]]</f>
        <v>2.9735999999999998</v>
      </c>
      <c r="L11030"/>
    </row>
    <row r="11031" spans="2:12" x14ac:dyDescent="0.4">
      <c r="B11031" s="5" t="s">
        <v>67</v>
      </c>
      <c r="C11031" s="5" t="s">
        <v>57</v>
      </c>
      <c r="D11031" s="5" t="s">
        <v>30</v>
      </c>
      <c r="E11031" s="5" t="s">
        <v>7</v>
      </c>
      <c r="F11031" s="6">
        <v>44197</v>
      </c>
      <c r="G11031" s="6" t="str">
        <f>TEXT(datatable[[#This Row],[дата]],"ММ")</f>
        <v>01</v>
      </c>
      <c r="H11031" s="8">
        <v>2.5300000000000007</v>
      </c>
      <c r="I11031" s="8">
        <v>0.88000000000000012</v>
      </c>
      <c r="J11031" s="8">
        <f>datatable[[#This Row],[продажи_]]-datatable[[#This Row],[себестоимость_]]</f>
        <v>1.6500000000000006</v>
      </c>
      <c r="L11031"/>
    </row>
    <row r="11032" spans="2:12" x14ac:dyDescent="0.4">
      <c r="B11032" s="5" t="s">
        <v>67</v>
      </c>
      <c r="C11032" s="5" t="s">
        <v>57</v>
      </c>
      <c r="D11032" s="5" t="s">
        <v>30</v>
      </c>
      <c r="E11032" s="5" t="s">
        <v>7</v>
      </c>
      <c r="F11032" s="6">
        <v>44228</v>
      </c>
      <c r="G11032" s="6" t="str">
        <f>TEXT(datatable[[#This Row],[дата]],"ММ")</f>
        <v>02</v>
      </c>
      <c r="H11032" s="8">
        <v>3.0498000000000003</v>
      </c>
      <c r="I11032" s="8">
        <v>0.88400000000000001</v>
      </c>
      <c r="J11032" s="8">
        <f>datatable[[#This Row],[продажи_]]-datatable[[#This Row],[себестоимость_]]</f>
        <v>2.1658000000000004</v>
      </c>
      <c r="L11032"/>
    </row>
    <row r="11033" spans="2:12" x14ac:dyDescent="0.4">
      <c r="B11033" s="5" t="s">
        <v>67</v>
      </c>
      <c r="C11033" s="5" t="s">
        <v>57</v>
      </c>
      <c r="D11033" s="5" t="s">
        <v>30</v>
      </c>
      <c r="E11033" s="5" t="s">
        <v>7</v>
      </c>
      <c r="F11033" s="6">
        <v>44256</v>
      </c>
      <c r="G11033" s="6" t="str">
        <f>TEXT(datatable[[#This Row],[дата]],"ММ")</f>
        <v>03</v>
      </c>
      <c r="H11033" s="8">
        <v>2.9302000000000001</v>
      </c>
      <c r="I11033" s="8">
        <v>0.90720000000000012</v>
      </c>
      <c r="J11033" s="8">
        <f>datatable[[#This Row],[продажи_]]-datatable[[#This Row],[себестоимость_]]</f>
        <v>2.0230000000000001</v>
      </c>
      <c r="L11033"/>
    </row>
    <row r="11034" spans="2:12" x14ac:dyDescent="0.4">
      <c r="B11034" s="5" t="s">
        <v>67</v>
      </c>
      <c r="C11034" s="5" t="s">
        <v>57</v>
      </c>
      <c r="D11034" s="5" t="s">
        <v>30</v>
      </c>
      <c r="E11034" s="5" t="s">
        <v>7</v>
      </c>
      <c r="F11034" s="6">
        <v>44287</v>
      </c>
      <c r="G11034" s="6" t="str">
        <f>TEXT(datatable[[#This Row],[дата]],"ММ")</f>
        <v>04</v>
      </c>
      <c r="H11034" s="8">
        <v>3.6432000000000002</v>
      </c>
      <c r="I11034" s="8">
        <v>1.0624</v>
      </c>
      <c r="J11034" s="8">
        <f>datatable[[#This Row],[продажи_]]-datatable[[#This Row],[себестоимость_]]</f>
        <v>2.5808</v>
      </c>
      <c r="L11034"/>
    </row>
    <row r="11035" spans="2:12" x14ac:dyDescent="0.4">
      <c r="B11035" s="5" t="s">
        <v>67</v>
      </c>
      <c r="C11035" s="5" t="s">
        <v>57</v>
      </c>
      <c r="D11035" s="5" t="s">
        <v>30</v>
      </c>
      <c r="E11035" s="5" t="s">
        <v>7</v>
      </c>
      <c r="F11035" s="6">
        <v>44317</v>
      </c>
      <c r="G11035" s="6" t="str">
        <f>TEXT(datatable[[#This Row],[дата]],"ММ")</f>
        <v>05</v>
      </c>
      <c r="H11035" s="8">
        <v>2.9624000000000001</v>
      </c>
      <c r="I11035" s="8">
        <v>1.2656000000000001</v>
      </c>
      <c r="J11035" s="8">
        <f>datatable[[#This Row],[продажи_]]-datatable[[#This Row],[себестоимость_]]</f>
        <v>1.6968000000000001</v>
      </c>
      <c r="L11035"/>
    </row>
    <row r="11036" spans="2:12" x14ac:dyDescent="0.4">
      <c r="B11036" s="5" t="s">
        <v>67</v>
      </c>
      <c r="C11036" s="5" t="s">
        <v>57</v>
      </c>
      <c r="D11036" s="5" t="s">
        <v>30</v>
      </c>
      <c r="E11036" s="5" t="s">
        <v>7</v>
      </c>
      <c r="F11036" s="6">
        <v>44348</v>
      </c>
      <c r="G11036" s="6" t="str">
        <f>TEXT(datatable[[#This Row],[дата]],"ММ")</f>
        <v>06</v>
      </c>
      <c r="H11036" s="8">
        <v>1.8215999999999999</v>
      </c>
      <c r="I11036" s="8">
        <v>0.75600000000000001</v>
      </c>
      <c r="J11036" s="8">
        <f>datatable[[#This Row],[продажи_]]-datatable[[#This Row],[себестоимость_]]</f>
        <v>1.0655999999999999</v>
      </c>
      <c r="L11036"/>
    </row>
    <row r="11037" spans="2:12" x14ac:dyDescent="0.4">
      <c r="B11037" s="5" t="s">
        <v>67</v>
      </c>
      <c r="C11037" s="5" t="s">
        <v>57</v>
      </c>
      <c r="D11037" s="5" t="s">
        <v>30</v>
      </c>
      <c r="E11037" s="5" t="s">
        <v>7</v>
      </c>
      <c r="F11037" s="6">
        <v>44378</v>
      </c>
      <c r="G11037" s="6" t="str">
        <f>TEXT(datatable[[#This Row],[дата]],"ММ")</f>
        <v>07</v>
      </c>
      <c r="H11037" s="8">
        <v>2.3804999999999996</v>
      </c>
      <c r="I11037" s="8">
        <v>0.57599999999999996</v>
      </c>
      <c r="J11037" s="8">
        <f>datatable[[#This Row],[продажи_]]-datatable[[#This Row],[себестоимость_]]</f>
        <v>1.8044999999999995</v>
      </c>
      <c r="L11037"/>
    </row>
    <row r="11038" spans="2:12" x14ac:dyDescent="0.4">
      <c r="B11038" s="5" t="s">
        <v>67</v>
      </c>
      <c r="C11038" s="5" t="s">
        <v>57</v>
      </c>
      <c r="D11038" s="5" t="s">
        <v>30</v>
      </c>
      <c r="E11038" s="5" t="s">
        <v>7</v>
      </c>
      <c r="F11038" s="6">
        <v>44409</v>
      </c>
      <c r="G11038" s="6" t="str">
        <f>TEXT(datatable[[#This Row],[дата]],"ММ")</f>
        <v>08</v>
      </c>
      <c r="H11038" s="8">
        <v>1.5087999999999999</v>
      </c>
      <c r="I11038" s="8">
        <v>0.66560000000000008</v>
      </c>
      <c r="J11038" s="8">
        <f>datatable[[#This Row],[продажи_]]-datatable[[#This Row],[себестоимость_]]</f>
        <v>0.84319999999999984</v>
      </c>
      <c r="L11038"/>
    </row>
    <row r="11039" spans="2:12" x14ac:dyDescent="0.4">
      <c r="B11039" s="5" t="s">
        <v>67</v>
      </c>
      <c r="C11039" s="5" t="s">
        <v>57</v>
      </c>
      <c r="D11039" s="5" t="s">
        <v>30</v>
      </c>
      <c r="E11039" s="5" t="s">
        <v>7</v>
      </c>
      <c r="F11039" s="6">
        <v>44440</v>
      </c>
      <c r="G11039" s="6" t="str">
        <f>TEXT(datatable[[#This Row],[дата]],"ММ")</f>
        <v>09</v>
      </c>
      <c r="H11039" s="8">
        <v>2.3804999999999996</v>
      </c>
      <c r="I11039" s="8">
        <v>0.74880000000000002</v>
      </c>
      <c r="J11039" s="8">
        <f>datatable[[#This Row],[продажи_]]-datatable[[#This Row],[себестоимость_]]</f>
        <v>1.6316999999999995</v>
      </c>
      <c r="L11039"/>
    </row>
    <row r="11040" spans="2:12" x14ac:dyDescent="0.4">
      <c r="B11040" s="5" t="s">
        <v>67</v>
      </c>
      <c r="C11040" s="5" t="s">
        <v>57</v>
      </c>
      <c r="D11040" s="5" t="s">
        <v>30</v>
      </c>
      <c r="E11040" s="5" t="s">
        <v>7</v>
      </c>
      <c r="F11040" s="6">
        <v>44470</v>
      </c>
      <c r="G11040" s="6" t="str">
        <f>TEXT(datatable[[#This Row],[дата]],"ММ")</f>
        <v>10</v>
      </c>
      <c r="H11040" s="8">
        <v>2.5116000000000005</v>
      </c>
      <c r="I11040" s="8">
        <v>0.87360000000000004</v>
      </c>
      <c r="J11040" s="8">
        <f>datatable[[#This Row],[продажи_]]-datatable[[#This Row],[себестоимость_]]</f>
        <v>1.6380000000000003</v>
      </c>
      <c r="L11040"/>
    </row>
    <row r="11041" spans="2:12" x14ac:dyDescent="0.4">
      <c r="B11041" s="5" t="s">
        <v>67</v>
      </c>
      <c r="C11041" s="5" t="s">
        <v>57</v>
      </c>
      <c r="D11041" s="5" t="s">
        <v>30</v>
      </c>
      <c r="E11041" s="5" t="s">
        <v>7</v>
      </c>
      <c r="F11041" s="6">
        <v>44501</v>
      </c>
      <c r="G11041" s="6" t="str">
        <f>TEXT(datatable[[#This Row],[дата]],"ММ")</f>
        <v>11</v>
      </c>
      <c r="H11041" s="8">
        <v>3.8640000000000003</v>
      </c>
      <c r="I11041" s="8">
        <v>1.2672000000000001</v>
      </c>
      <c r="J11041" s="8">
        <f>datatable[[#This Row],[продажи_]]-datatable[[#This Row],[себестоимость_]]</f>
        <v>2.5968</v>
      </c>
      <c r="L11041"/>
    </row>
    <row r="11042" spans="2:12" x14ac:dyDescent="0.4">
      <c r="B11042" s="5" t="s">
        <v>67</v>
      </c>
      <c r="C11042" s="5" t="s">
        <v>57</v>
      </c>
      <c r="D11042" s="5" t="s">
        <v>30</v>
      </c>
      <c r="E11042" s="5" t="s">
        <v>7</v>
      </c>
      <c r="F11042" s="6">
        <v>44531</v>
      </c>
      <c r="G11042" s="6" t="str">
        <f>TEXT(datatable[[#This Row],[дата]],"ММ")</f>
        <v>12</v>
      </c>
      <c r="H11042" s="8">
        <v>3.1878000000000002</v>
      </c>
      <c r="I11042" s="8">
        <v>0.92960000000000009</v>
      </c>
      <c r="J11042" s="8">
        <f>datatable[[#This Row],[продажи_]]-datatable[[#This Row],[себестоимость_]]</f>
        <v>2.2582</v>
      </c>
      <c r="L11042"/>
    </row>
    <row r="11043" spans="2:12" x14ac:dyDescent="0.4">
      <c r="B11043" s="5" t="s">
        <v>67</v>
      </c>
      <c r="C11043" s="5" t="s">
        <v>57</v>
      </c>
      <c r="D11043" s="5" t="s">
        <v>30</v>
      </c>
      <c r="E11043" s="5" t="s">
        <v>7</v>
      </c>
      <c r="F11043" s="6">
        <v>44197</v>
      </c>
      <c r="G11043" s="6" t="str">
        <f>TEXT(datatable[[#This Row],[дата]],"ММ")</f>
        <v>01</v>
      </c>
      <c r="H11043" s="8">
        <v>0.17800000000000002</v>
      </c>
      <c r="I11043" s="8">
        <v>8.4000000000000005E-2</v>
      </c>
      <c r="J11043" s="8">
        <f>datatable[[#This Row],[продажи_]]-datatable[[#This Row],[себестоимость_]]</f>
        <v>9.4000000000000014E-2</v>
      </c>
      <c r="L11043"/>
    </row>
    <row r="11044" spans="2:12" x14ac:dyDescent="0.4">
      <c r="B11044" s="5" t="s">
        <v>67</v>
      </c>
      <c r="C11044" s="5" t="s">
        <v>57</v>
      </c>
      <c r="D11044" s="5" t="s">
        <v>30</v>
      </c>
      <c r="E11044" s="5" t="s">
        <v>7</v>
      </c>
      <c r="F11044" s="6">
        <v>44228</v>
      </c>
      <c r="G11044" s="6" t="str">
        <f>TEXT(datatable[[#This Row],[дата]],"ММ")</f>
        <v>02</v>
      </c>
      <c r="H11044" s="8">
        <v>0.23920000000000002</v>
      </c>
      <c r="I11044" s="8">
        <v>0.14300000000000002</v>
      </c>
      <c r="J11044" s="8">
        <f>datatable[[#This Row],[продажи_]]-datatable[[#This Row],[себестоимость_]]</f>
        <v>9.6200000000000008E-2</v>
      </c>
      <c r="L11044"/>
    </row>
    <row r="11045" spans="2:12" x14ac:dyDescent="0.4">
      <c r="B11045" s="5" t="s">
        <v>67</v>
      </c>
      <c r="C11045" s="5" t="s">
        <v>57</v>
      </c>
      <c r="D11045" s="5" t="s">
        <v>30</v>
      </c>
      <c r="E11045" s="5" t="s">
        <v>7</v>
      </c>
      <c r="F11045" s="6">
        <v>44256</v>
      </c>
      <c r="G11045" s="6" t="str">
        <f>TEXT(datatable[[#This Row],[дата]],"ММ")</f>
        <v>03</v>
      </c>
      <c r="H11045" s="8">
        <v>0.28000000000000003</v>
      </c>
      <c r="I11045" s="8">
        <v>0.12740000000000001</v>
      </c>
      <c r="J11045" s="8">
        <f>datatable[[#This Row],[продажи_]]-datatable[[#This Row],[себестоимость_]]</f>
        <v>0.15260000000000001</v>
      </c>
      <c r="L11045"/>
    </row>
    <row r="11046" spans="2:12" x14ac:dyDescent="0.4">
      <c r="B11046" s="5" t="s">
        <v>67</v>
      </c>
      <c r="C11046" s="5" t="s">
        <v>57</v>
      </c>
      <c r="D11046" s="5" t="s">
        <v>30</v>
      </c>
      <c r="E11046" s="5" t="s">
        <v>7</v>
      </c>
      <c r="F11046" s="6">
        <v>44287</v>
      </c>
      <c r="G11046" s="6" t="str">
        <f>TEXT(datatable[[#This Row],[дата]],"ММ")</f>
        <v>04</v>
      </c>
      <c r="H11046" s="8">
        <v>0.29760000000000003</v>
      </c>
      <c r="I11046" s="8">
        <v>0.17600000000000002</v>
      </c>
      <c r="J11046" s="8">
        <f>datatable[[#This Row],[продажи_]]-datatable[[#This Row],[себестоимость_]]</f>
        <v>0.12160000000000001</v>
      </c>
      <c r="L11046"/>
    </row>
    <row r="11047" spans="2:12" x14ac:dyDescent="0.4">
      <c r="B11047" s="5" t="s">
        <v>67</v>
      </c>
      <c r="C11047" s="5" t="s">
        <v>57</v>
      </c>
      <c r="D11047" s="5" t="s">
        <v>30</v>
      </c>
      <c r="E11047" s="5" t="s">
        <v>7</v>
      </c>
      <c r="F11047" s="6">
        <v>44317</v>
      </c>
      <c r="G11047" s="6" t="str">
        <f>TEXT(datatable[[#This Row],[дата]],"ММ")</f>
        <v>05</v>
      </c>
      <c r="H11047" s="8">
        <v>0.29680000000000006</v>
      </c>
      <c r="I11047" s="8">
        <v>0.15820000000000001</v>
      </c>
      <c r="J11047" s="8">
        <f>datatable[[#This Row],[продажи_]]-datatable[[#This Row],[себестоимость_]]</f>
        <v>0.13860000000000006</v>
      </c>
      <c r="L11047"/>
    </row>
    <row r="11048" spans="2:12" x14ac:dyDescent="0.4">
      <c r="B11048" s="5" t="s">
        <v>67</v>
      </c>
      <c r="C11048" s="5" t="s">
        <v>57</v>
      </c>
      <c r="D11048" s="5" t="s">
        <v>30</v>
      </c>
      <c r="E11048" s="5" t="s">
        <v>7</v>
      </c>
      <c r="F11048" s="6">
        <v>44348</v>
      </c>
      <c r="G11048" s="6" t="str">
        <f>TEXT(datatable[[#This Row],[дата]],"ММ")</f>
        <v>06</v>
      </c>
      <c r="H11048" s="8">
        <v>0.153</v>
      </c>
      <c r="I11048" s="8">
        <v>7.2900000000000006E-2</v>
      </c>
      <c r="J11048" s="8">
        <f>datatable[[#This Row],[продажи_]]-datatable[[#This Row],[себестоимость_]]</f>
        <v>8.0099999999999991E-2</v>
      </c>
      <c r="L11048"/>
    </row>
    <row r="11049" spans="2:12" x14ac:dyDescent="0.4">
      <c r="B11049" s="5" t="s">
        <v>67</v>
      </c>
      <c r="C11049" s="5" t="s">
        <v>57</v>
      </c>
      <c r="D11049" s="5" t="s">
        <v>30</v>
      </c>
      <c r="E11049" s="5" t="s">
        <v>7</v>
      </c>
      <c r="F11049" s="6">
        <v>44378</v>
      </c>
      <c r="G11049" s="6" t="str">
        <f>TEXT(datatable[[#This Row],[дата]],"ММ")</f>
        <v>07</v>
      </c>
      <c r="H11049" s="8">
        <v>0.18179999999999999</v>
      </c>
      <c r="I11049" s="8">
        <v>7.6499999999999999E-2</v>
      </c>
      <c r="J11049" s="8">
        <f>datatable[[#This Row],[продажи_]]-datatable[[#This Row],[себестоимость_]]</f>
        <v>0.10529999999999999</v>
      </c>
      <c r="L11049"/>
    </row>
    <row r="11050" spans="2:12" x14ac:dyDescent="0.4">
      <c r="B11050" s="5" t="s">
        <v>67</v>
      </c>
      <c r="C11050" s="5" t="s">
        <v>57</v>
      </c>
      <c r="D11050" s="5" t="s">
        <v>30</v>
      </c>
      <c r="E11050" s="5" t="s">
        <v>7</v>
      </c>
      <c r="F11050" s="6">
        <v>44409</v>
      </c>
      <c r="G11050" s="6" t="str">
        <f>TEXT(datatable[[#This Row],[дата]],"ММ")</f>
        <v>08</v>
      </c>
      <c r="H11050" s="8">
        <v>0.13919999999999999</v>
      </c>
      <c r="I11050" s="8">
        <v>9.0399999999999994E-2</v>
      </c>
      <c r="J11050" s="8">
        <f>datatable[[#This Row],[продажи_]]-datatable[[#This Row],[себестоимость_]]</f>
        <v>4.8799999999999996E-2</v>
      </c>
      <c r="L11050"/>
    </row>
    <row r="11051" spans="2:12" x14ac:dyDescent="0.4">
      <c r="B11051" s="5" t="s">
        <v>67</v>
      </c>
      <c r="C11051" s="5" t="s">
        <v>57</v>
      </c>
      <c r="D11051" s="5" t="s">
        <v>30</v>
      </c>
      <c r="E11051" s="5" t="s">
        <v>7</v>
      </c>
      <c r="F11051" s="6">
        <v>44440</v>
      </c>
      <c r="G11051" s="6" t="str">
        <f>TEXT(datatable[[#This Row],[дата]],"ММ")</f>
        <v>09</v>
      </c>
      <c r="H11051" s="8">
        <v>0.1638</v>
      </c>
      <c r="I11051" s="8">
        <v>0.09</v>
      </c>
      <c r="J11051" s="8">
        <f>datatable[[#This Row],[продажи_]]-datatable[[#This Row],[себестоимость_]]</f>
        <v>7.3800000000000004E-2</v>
      </c>
      <c r="L11051"/>
    </row>
    <row r="11052" spans="2:12" x14ac:dyDescent="0.4">
      <c r="B11052" s="5" t="s">
        <v>67</v>
      </c>
      <c r="C11052" s="5" t="s">
        <v>57</v>
      </c>
      <c r="D11052" s="5" t="s">
        <v>30</v>
      </c>
      <c r="E11052" s="5" t="s">
        <v>7</v>
      </c>
      <c r="F11052" s="6">
        <v>44470</v>
      </c>
      <c r="G11052" s="6" t="str">
        <f>TEXT(datatable[[#This Row],[дата]],"ММ")</f>
        <v>10</v>
      </c>
      <c r="H11052" s="8">
        <v>0.19679999999999997</v>
      </c>
      <c r="I11052" s="8">
        <v>0.10079999999999999</v>
      </c>
      <c r="J11052" s="8">
        <f>datatable[[#This Row],[продажи_]]-datatable[[#This Row],[себестоимость_]]</f>
        <v>9.5999999999999988E-2</v>
      </c>
      <c r="L11052"/>
    </row>
    <row r="11053" spans="2:12" x14ac:dyDescent="0.4">
      <c r="B11053" s="5" t="s">
        <v>67</v>
      </c>
      <c r="C11053" s="5" t="s">
        <v>57</v>
      </c>
      <c r="D11053" s="5" t="s">
        <v>30</v>
      </c>
      <c r="E11053" s="5" t="s">
        <v>7</v>
      </c>
      <c r="F11053" s="6">
        <v>44501</v>
      </c>
      <c r="G11053" s="6" t="str">
        <f>TEXT(datatable[[#This Row],[дата]],"ММ")</f>
        <v>11</v>
      </c>
      <c r="H11053" s="8">
        <v>0.28800000000000003</v>
      </c>
      <c r="I11053" s="8">
        <v>0.1472</v>
      </c>
      <c r="J11053" s="8">
        <f>datatable[[#This Row],[продажи_]]-datatable[[#This Row],[себестоимость_]]</f>
        <v>0.14080000000000004</v>
      </c>
      <c r="L11053"/>
    </row>
    <row r="11054" spans="2:12" x14ac:dyDescent="0.4">
      <c r="B11054" s="5" t="s">
        <v>67</v>
      </c>
      <c r="C11054" s="5" t="s">
        <v>57</v>
      </c>
      <c r="D11054" s="5" t="s">
        <v>30</v>
      </c>
      <c r="E11054" s="5" t="s">
        <v>7</v>
      </c>
      <c r="F11054" s="6">
        <v>44531</v>
      </c>
      <c r="G11054" s="6" t="str">
        <f>TEXT(datatable[[#This Row],[дата]],"ММ")</f>
        <v>12</v>
      </c>
      <c r="H11054" s="8">
        <v>0.3332</v>
      </c>
      <c r="I11054" s="8">
        <v>0.14420000000000002</v>
      </c>
      <c r="J11054" s="8">
        <f>datatable[[#This Row],[продажи_]]-datatable[[#This Row],[себестоимость_]]</f>
        <v>0.18899999999999997</v>
      </c>
      <c r="L11054"/>
    </row>
    <row r="11055" spans="2:12" x14ac:dyDescent="0.4">
      <c r="B11055" s="5" t="s">
        <v>67</v>
      </c>
      <c r="C11055" s="5" t="s">
        <v>57</v>
      </c>
      <c r="D11055" s="5" t="s">
        <v>30</v>
      </c>
      <c r="E11055" s="5" t="s">
        <v>7</v>
      </c>
      <c r="F11055" s="6">
        <v>44197</v>
      </c>
      <c r="G11055" s="6" t="str">
        <f>TEXT(datatable[[#This Row],[дата]],"ММ")</f>
        <v>01</v>
      </c>
      <c r="H11055" s="8">
        <v>5.0685000000000011</v>
      </c>
      <c r="I11055" s="8">
        <v>1.8480000000000001</v>
      </c>
      <c r="J11055" s="8">
        <f>datatable[[#This Row],[продажи_]]-datatable[[#This Row],[себестоимость_]]</f>
        <v>3.2205000000000013</v>
      </c>
      <c r="L11055"/>
    </row>
    <row r="11056" spans="2:12" x14ac:dyDescent="0.4">
      <c r="B11056" s="5" t="s">
        <v>67</v>
      </c>
      <c r="C11056" s="5" t="s">
        <v>57</v>
      </c>
      <c r="D11056" s="5" t="s">
        <v>30</v>
      </c>
      <c r="E11056" s="5" t="s">
        <v>7</v>
      </c>
      <c r="F11056" s="6">
        <v>44228</v>
      </c>
      <c r="G11056" s="6" t="str">
        <f>TEXT(datatable[[#This Row],[дата]],"ММ")</f>
        <v>02</v>
      </c>
      <c r="H11056" s="8">
        <v>7.0121999999999991</v>
      </c>
      <c r="I11056" s="8">
        <v>2.6480999999999999</v>
      </c>
      <c r="J11056" s="8">
        <f>datatable[[#This Row],[продажи_]]-datatable[[#This Row],[себестоимость_]]</f>
        <v>4.3640999999999988</v>
      </c>
      <c r="L11056"/>
    </row>
    <row r="11057" spans="2:12" x14ac:dyDescent="0.4">
      <c r="B11057" s="5" t="s">
        <v>67</v>
      </c>
      <c r="C11057" s="5" t="s">
        <v>57</v>
      </c>
      <c r="D11057" s="5" t="s">
        <v>30</v>
      </c>
      <c r="E11057" s="5" t="s">
        <v>7</v>
      </c>
      <c r="F11057" s="6">
        <v>44256</v>
      </c>
      <c r="G11057" s="6" t="str">
        <f>TEXT(datatable[[#This Row],[дата]],"ММ")</f>
        <v>03</v>
      </c>
      <c r="H11057" s="8">
        <v>5.4032999999999998</v>
      </c>
      <c r="I11057" s="8">
        <v>3.1457999999999999</v>
      </c>
      <c r="J11057" s="8">
        <f>datatable[[#This Row],[продажи_]]-datatable[[#This Row],[себестоимость_]]</f>
        <v>2.2574999999999998</v>
      </c>
      <c r="L11057"/>
    </row>
    <row r="11058" spans="2:12" x14ac:dyDescent="0.4">
      <c r="B11058" s="5" t="s">
        <v>67</v>
      </c>
      <c r="C11058" s="5" t="s">
        <v>57</v>
      </c>
      <c r="D11058" s="5" t="s">
        <v>30</v>
      </c>
      <c r="E11058" s="5" t="s">
        <v>7</v>
      </c>
      <c r="F11058" s="6">
        <v>44287</v>
      </c>
      <c r="G11058" s="6" t="str">
        <f>TEXT(datatable[[#This Row],[дата]],"ММ")</f>
        <v>04</v>
      </c>
      <c r="H11058" s="8">
        <v>6.7704000000000004</v>
      </c>
      <c r="I11058" s="8">
        <v>3.8303999999999996</v>
      </c>
      <c r="J11058" s="8">
        <f>datatable[[#This Row],[продажи_]]-datatable[[#This Row],[себестоимость_]]</f>
        <v>2.9400000000000008</v>
      </c>
      <c r="L11058"/>
    </row>
    <row r="11059" spans="2:12" x14ac:dyDescent="0.4">
      <c r="B11059" s="5" t="s">
        <v>67</v>
      </c>
      <c r="C11059" s="5" t="s">
        <v>57</v>
      </c>
      <c r="D11059" s="5" t="s">
        <v>30</v>
      </c>
      <c r="E11059" s="5" t="s">
        <v>7</v>
      </c>
      <c r="F11059" s="6">
        <v>44317</v>
      </c>
      <c r="G11059" s="6" t="str">
        <f>TEXT(datatable[[#This Row],[дата]],"ММ")</f>
        <v>05</v>
      </c>
      <c r="H11059" s="8">
        <v>7.2912000000000008</v>
      </c>
      <c r="I11059" s="8">
        <v>3.0575999999999999</v>
      </c>
      <c r="J11059" s="8">
        <f>datatable[[#This Row],[продажи_]]-datatable[[#This Row],[себестоимость_]]</f>
        <v>4.2336000000000009</v>
      </c>
      <c r="L11059"/>
    </row>
    <row r="11060" spans="2:12" x14ac:dyDescent="0.4">
      <c r="B11060" s="5" t="s">
        <v>67</v>
      </c>
      <c r="C11060" s="5" t="s">
        <v>57</v>
      </c>
      <c r="D11060" s="5" t="s">
        <v>30</v>
      </c>
      <c r="E11060" s="5" t="s">
        <v>7</v>
      </c>
      <c r="F11060" s="6">
        <v>44348</v>
      </c>
      <c r="G11060" s="6" t="str">
        <f>TEXT(datatable[[#This Row],[дата]],"ММ")</f>
        <v>06</v>
      </c>
      <c r="H11060" s="8">
        <v>4.4779500000000008</v>
      </c>
      <c r="I11060" s="8">
        <v>2.1545999999999998</v>
      </c>
      <c r="J11060" s="8">
        <f>datatable[[#This Row],[продажи_]]-datatable[[#This Row],[себестоимость_]]</f>
        <v>2.3233500000000009</v>
      </c>
      <c r="L11060"/>
    </row>
    <row r="11061" spans="2:12" x14ac:dyDescent="0.4">
      <c r="B11061" s="5" t="s">
        <v>67</v>
      </c>
      <c r="C11061" s="5" t="s">
        <v>57</v>
      </c>
      <c r="D11061" s="5" t="s">
        <v>30</v>
      </c>
      <c r="E11061" s="5" t="s">
        <v>7</v>
      </c>
      <c r="F11061" s="6">
        <v>44378</v>
      </c>
      <c r="G11061" s="6" t="str">
        <f>TEXT(datatable[[#This Row],[дата]],"ММ")</f>
        <v>07</v>
      </c>
      <c r="H11061" s="8">
        <v>4.1431500000000003</v>
      </c>
      <c r="I11061" s="8">
        <v>2.0412000000000003</v>
      </c>
      <c r="J11061" s="8">
        <f>datatable[[#This Row],[продажи_]]-datatable[[#This Row],[себестоимость_]]</f>
        <v>2.10195</v>
      </c>
      <c r="L11061"/>
    </row>
    <row r="11062" spans="2:12" x14ac:dyDescent="0.4">
      <c r="B11062" s="5" t="s">
        <v>67</v>
      </c>
      <c r="C11062" s="5" t="s">
        <v>57</v>
      </c>
      <c r="D11062" s="5" t="s">
        <v>30</v>
      </c>
      <c r="E11062" s="5" t="s">
        <v>7</v>
      </c>
      <c r="F11062" s="6">
        <v>44409</v>
      </c>
      <c r="G11062" s="6" t="str">
        <f>TEXT(datatable[[#This Row],[дата]],"ММ")</f>
        <v>08</v>
      </c>
      <c r="H11062" s="8">
        <v>3.2736000000000001</v>
      </c>
      <c r="I11062" s="8">
        <v>1.4279999999999999</v>
      </c>
      <c r="J11062" s="8">
        <f>datatable[[#This Row],[продажи_]]-datatable[[#This Row],[себестоимость_]]</f>
        <v>1.8456000000000001</v>
      </c>
      <c r="L11062"/>
    </row>
    <row r="11063" spans="2:12" x14ac:dyDescent="0.4">
      <c r="B11063" s="5" t="s">
        <v>67</v>
      </c>
      <c r="C11063" s="5" t="s">
        <v>57</v>
      </c>
      <c r="D11063" s="5" t="s">
        <v>30</v>
      </c>
      <c r="E11063" s="5" t="s">
        <v>7</v>
      </c>
      <c r="F11063" s="6">
        <v>44440</v>
      </c>
      <c r="G11063" s="6" t="str">
        <f>TEXT(datatable[[#This Row],[дата]],"ММ")</f>
        <v>09</v>
      </c>
      <c r="H11063" s="8">
        <v>4.8546000000000005</v>
      </c>
      <c r="I11063" s="8">
        <v>1.5120000000000002</v>
      </c>
      <c r="J11063" s="8">
        <f>datatable[[#This Row],[продажи_]]-datatable[[#This Row],[себестоимость_]]</f>
        <v>3.3426</v>
      </c>
      <c r="L11063"/>
    </row>
    <row r="11064" spans="2:12" x14ac:dyDescent="0.4">
      <c r="B11064" s="5" t="s">
        <v>67</v>
      </c>
      <c r="C11064" s="5" t="s">
        <v>57</v>
      </c>
      <c r="D11064" s="5" t="s">
        <v>30</v>
      </c>
      <c r="E11064" s="5" t="s">
        <v>7</v>
      </c>
      <c r="F11064" s="6">
        <v>44470</v>
      </c>
      <c r="G11064" s="6" t="str">
        <f>TEXT(datatable[[#This Row],[дата]],"ММ")</f>
        <v>10</v>
      </c>
      <c r="H11064" s="8">
        <v>5.6357999999999997</v>
      </c>
      <c r="I11064" s="8">
        <v>2.0663999999999998</v>
      </c>
      <c r="J11064" s="8">
        <f>datatable[[#This Row],[продажи_]]-datatable[[#This Row],[себестоимость_]]</f>
        <v>3.5693999999999999</v>
      </c>
      <c r="L11064"/>
    </row>
    <row r="11065" spans="2:12" x14ac:dyDescent="0.4">
      <c r="B11065" s="5" t="s">
        <v>67</v>
      </c>
      <c r="C11065" s="5" t="s">
        <v>57</v>
      </c>
      <c r="D11065" s="5" t="s">
        <v>30</v>
      </c>
      <c r="E11065" s="5" t="s">
        <v>7</v>
      </c>
      <c r="F11065" s="6">
        <v>44501</v>
      </c>
      <c r="G11065" s="6" t="str">
        <f>TEXT(datatable[[#This Row],[дата]],"ММ")</f>
        <v>11</v>
      </c>
      <c r="H11065" s="8">
        <v>8.3328000000000007</v>
      </c>
      <c r="I11065" s="8">
        <v>3.36</v>
      </c>
      <c r="J11065" s="8">
        <f>datatable[[#This Row],[продажи_]]-datatable[[#This Row],[себестоимость_]]</f>
        <v>4.9728000000000012</v>
      </c>
      <c r="L11065"/>
    </row>
    <row r="11066" spans="2:12" x14ac:dyDescent="0.4">
      <c r="B11066" s="5" t="s">
        <v>67</v>
      </c>
      <c r="C11066" s="5" t="s">
        <v>57</v>
      </c>
      <c r="D11066" s="5" t="s">
        <v>30</v>
      </c>
      <c r="E11066" s="5" t="s">
        <v>7</v>
      </c>
      <c r="F11066" s="6">
        <v>44531</v>
      </c>
      <c r="G11066" s="6" t="str">
        <f>TEXT(datatable[[#This Row],[дата]],"ММ")</f>
        <v>12</v>
      </c>
      <c r="H11066" s="8">
        <v>6.9657</v>
      </c>
      <c r="I11066" s="8">
        <v>3.3809999999999998</v>
      </c>
      <c r="J11066" s="8">
        <f>datatable[[#This Row],[продажи_]]-datatable[[#This Row],[себестоимость_]]</f>
        <v>3.5847000000000002</v>
      </c>
      <c r="L11066"/>
    </row>
    <row r="11067" spans="2:12" x14ac:dyDescent="0.4">
      <c r="B11067" s="5" t="s">
        <v>67</v>
      </c>
      <c r="C11067" s="5" t="s">
        <v>57</v>
      </c>
      <c r="D11067" s="5" t="s">
        <v>30</v>
      </c>
      <c r="E11067" s="5" t="s">
        <v>7</v>
      </c>
      <c r="F11067" s="6">
        <v>44197</v>
      </c>
      <c r="G11067" s="6" t="str">
        <f>TEXT(datatable[[#This Row],[дата]],"ММ")</f>
        <v>01</v>
      </c>
      <c r="H11067" s="8">
        <v>3.6579999999999999</v>
      </c>
      <c r="I11067" s="8">
        <v>1.0900000000000001</v>
      </c>
      <c r="J11067" s="8">
        <f>datatable[[#This Row],[продажи_]]-datatable[[#This Row],[себестоимость_]]</f>
        <v>2.5679999999999996</v>
      </c>
      <c r="L11067"/>
    </row>
    <row r="11068" spans="2:12" x14ac:dyDescent="0.4">
      <c r="B11068" s="5" t="s">
        <v>67</v>
      </c>
      <c r="C11068" s="5" t="s">
        <v>57</v>
      </c>
      <c r="D11068" s="5" t="s">
        <v>30</v>
      </c>
      <c r="E11068" s="5" t="s">
        <v>7</v>
      </c>
      <c r="F11068" s="6">
        <v>44228</v>
      </c>
      <c r="G11068" s="6" t="str">
        <f>TEXT(datatable[[#This Row],[дата]],"ММ")</f>
        <v>02</v>
      </c>
      <c r="H11068" s="8">
        <v>4.5941999999999998</v>
      </c>
      <c r="I11068" s="8">
        <v>1.2090000000000001</v>
      </c>
      <c r="J11068" s="8">
        <f>datatable[[#This Row],[продажи_]]-datatable[[#This Row],[себестоимость_]]</f>
        <v>3.3851999999999998</v>
      </c>
      <c r="L11068"/>
    </row>
    <row r="11069" spans="2:12" x14ac:dyDescent="0.4">
      <c r="B11069" s="5" t="s">
        <v>67</v>
      </c>
      <c r="C11069" s="5" t="s">
        <v>57</v>
      </c>
      <c r="D11069" s="5" t="s">
        <v>30</v>
      </c>
      <c r="E11069" s="5" t="s">
        <v>7</v>
      </c>
      <c r="F11069" s="6">
        <v>44256</v>
      </c>
      <c r="G11069" s="6" t="str">
        <f>TEXT(datatable[[#This Row],[дата]],"ММ")</f>
        <v>03</v>
      </c>
      <c r="H11069" s="8">
        <v>4.6871999999999998</v>
      </c>
      <c r="I11069" s="8">
        <v>1.61</v>
      </c>
      <c r="J11069" s="8">
        <f>datatable[[#This Row],[продажи_]]-datatable[[#This Row],[себестоимость_]]</f>
        <v>3.0771999999999995</v>
      </c>
      <c r="L11069"/>
    </row>
    <row r="11070" spans="2:12" x14ac:dyDescent="0.4">
      <c r="B11070" s="5" t="s">
        <v>67</v>
      </c>
      <c r="C11070" s="5" t="s">
        <v>57</v>
      </c>
      <c r="D11070" s="5" t="s">
        <v>30</v>
      </c>
      <c r="E11070" s="5" t="s">
        <v>7</v>
      </c>
      <c r="F11070" s="6">
        <v>44287</v>
      </c>
      <c r="G11070" s="6" t="str">
        <f>TEXT(datatable[[#This Row],[дата]],"ММ")</f>
        <v>04</v>
      </c>
      <c r="H11070" s="8">
        <v>5.1584000000000003</v>
      </c>
      <c r="I11070" s="8">
        <v>1.52</v>
      </c>
      <c r="J11070" s="8">
        <f>datatable[[#This Row],[продажи_]]-datatable[[#This Row],[себестоимость_]]</f>
        <v>3.6384000000000003</v>
      </c>
      <c r="L11070"/>
    </row>
    <row r="11071" spans="2:12" x14ac:dyDescent="0.4">
      <c r="B11071" s="5" t="s">
        <v>67</v>
      </c>
      <c r="C11071" s="5" t="s">
        <v>57</v>
      </c>
      <c r="D11071" s="5" t="s">
        <v>30</v>
      </c>
      <c r="E11071" s="5" t="s">
        <v>7</v>
      </c>
      <c r="F11071" s="6">
        <v>44317</v>
      </c>
      <c r="G11071" s="6" t="str">
        <f>TEXT(datatable[[#This Row],[дата]],"ММ")</f>
        <v>05</v>
      </c>
      <c r="H11071" s="8">
        <v>3.7757999999999998</v>
      </c>
      <c r="I11071" s="8">
        <v>1.1620000000000001</v>
      </c>
      <c r="J11071" s="8">
        <f>datatable[[#This Row],[продажи_]]-datatable[[#This Row],[себестоимость_]]</f>
        <v>2.6137999999999995</v>
      </c>
      <c r="L11071"/>
    </row>
    <row r="11072" spans="2:12" x14ac:dyDescent="0.4">
      <c r="B11072" s="5" t="s">
        <v>67</v>
      </c>
      <c r="C11072" s="5" t="s">
        <v>57</v>
      </c>
      <c r="D11072" s="5" t="s">
        <v>30</v>
      </c>
      <c r="E11072" s="5" t="s">
        <v>7</v>
      </c>
      <c r="F11072" s="6">
        <v>44348</v>
      </c>
      <c r="G11072" s="6" t="str">
        <f>TEXT(datatable[[#This Row],[дата]],"ММ")</f>
        <v>06</v>
      </c>
      <c r="H11072" s="8">
        <v>2.3994</v>
      </c>
      <c r="I11072" s="8">
        <v>0.94500000000000006</v>
      </c>
      <c r="J11072" s="8">
        <f>datatable[[#This Row],[продажи_]]-datatable[[#This Row],[себестоимость_]]</f>
        <v>1.4543999999999999</v>
      </c>
      <c r="L11072"/>
    </row>
    <row r="11073" spans="2:12" x14ac:dyDescent="0.4">
      <c r="B11073" s="5" t="s">
        <v>67</v>
      </c>
      <c r="C11073" s="5" t="s">
        <v>57</v>
      </c>
      <c r="D11073" s="5" t="s">
        <v>30</v>
      </c>
      <c r="E11073" s="5" t="s">
        <v>7</v>
      </c>
      <c r="F11073" s="6">
        <v>44378</v>
      </c>
      <c r="G11073" s="6" t="str">
        <f>TEXT(datatable[[#This Row],[дата]],"ММ")</f>
        <v>07</v>
      </c>
      <c r="H11073" s="8">
        <v>2.9016000000000002</v>
      </c>
      <c r="I11073" s="8">
        <v>0.99900000000000011</v>
      </c>
      <c r="J11073" s="8">
        <f>datatable[[#This Row],[продажи_]]-datatable[[#This Row],[себестоимость_]]</f>
        <v>1.9026000000000001</v>
      </c>
      <c r="L11073"/>
    </row>
    <row r="11074" spans="2:12" x14ac:dyDescent="0.4">
      <c r="B11074" s="5" t="s">
        <v>67</v>
      </c>
      <c r="C11074" s="5" t="s">
        <v>57</v>
      </c>
      <c r="D11074" s="5" t="s">
        <v>30</v>
      </c>
      <c r="E11074" s="5" t="s">
        <v>7</v>
      </c>
      <c r="F11074" s="6">
        <v>44409</v>
      </c>
      <c r="G11074" s="6" t="str">
        <f>TEXT(datatable[[#This Row],[дата]],"ММ")</f>
        <v>08</v>
      </c>
      <c r="H11074" s="8">
        <v>2.8271999999999999</v>
      </c>
      <c r="I11074" s="8">
        <v>0.96</v>
      </c>
      <c r="J11074" s="8">
        <f>datatable[[#This Row],[продажи_]]-datatable[[#This Row],[себестоимость_]]</f>
        <v>1.8672</v>
      </c>
      <c r="L11074"/>
    </row>
    <row r="11075" spans="2:12" x14ac:dyDescent="0.4">
      <c r="B11075" s="5" t="s">
        <v>67</v>
      </c>
      <c r="C11075" s="5" t="s">
        <v>57</v>
      </c>
      <c r="D11075" s="5" t="s">
        <v>30</v>
      </c>
      <c r="E11075" s="5" t="s">
        <v>7</v>
      </c>
      <c r="F11075" s="6">
        <v>44440</v>
      </c>
      <c r="G11075" s="6" t="str">
        <f>TEXT(datatable[[#This Row],[дата]],"ММ")</f>
        <v>09</v>
      </c>
      <c r="H11075" s="8">
        <v>2.5947</v>
      </c>
      <c r="I11075" s="8">
        <v>1.026</v>
      </c>
      <c r="J11075" s="8">
        <f>datatable[[#This Row],[продажи_]]-datatable[[#This Row],[себестоимость_]]</f>
        <v>1.5687</v>
      </c>
      <c r="L11075"/>
    </row>
    <row r="11076" spans="2:12" x14ac:dyDescent="0.4">
      <c r="B11076" s="5" t="s">
        <v>67</v>
      </c>
      <c r="C11076" s="5" t="s">
        <v>57</v>
      </c>
      <c r="D11076" s="5" t="s">
        <v>30</v>
      </c>
      <c r="E11076" s="5" t="s">
        <v>7</v>
      </c>
      <c r="F11076" s="6">
        <v>44470</v>
      </c>
      <c r="G11076" s="6" t="str">
        <f>TEXT(datatable[[#This Row],[дата]],"ММ")</f>
        <v>10</v>
      </c>
      <c r="H11076" s="8">
        <v>3.2364000000000002</v>
      </c>
      <c r="I11076" s="8">
        <v>1.2</v>
      </c>
      <c r="J11076" s="8">
        <f>datatable[[#This Row],[продажи_]]-datatable[[#This Row],[себестоимость_]]</f>
        <v>2.0364000000000004</v>
      </c>
      <c r="L11076"/>
    </row>
    <row r="11077" spans="2:12" x14ac:dyDescent="0.4">
      <c r="B11077" s="5" t="s">
        <v>67</v>
      </c>
      <c r="C11077" s="5" t="s">
        <v>57</v>
      </c>
      <c r="D11077" s="5" t="s">
        <v>30</v>
      </c>
      <c r="E11077" s="5" t="s">
        <v>7</v>
      </c>
      <c r="F11077" s="6">
        <v>44501</v>
      </c>
      <c r="G11077" s="6" t="str">
        <f>TEXT(datatable[[#This Row],[дата]],"ММ")</f>
        <v>11</v>
      </c>
      <c r="H11077" s="8">
        <v>5.952</v>
      </c>
      <c r="I11077" s="8">
        <v>1.6480000000000001</v>
      </c>
      <c r="J11077" s="8">
        <f>datatable[[#This Row],[продажи_]]-datatable[[#This Row],[себестоимость_]]</f>
        <v>4.3040000000000003</v>
      </c>
      <c r="L11077"/>
    </row>
    <row r="11078" spans="2:12" x14ac:dyDescent="0.4">
      <c r="B11078" s="5" t="s">
        <v>67</v>
      </c>
      <c r="C11078" s="5" t="s">
        <v>57</v>
      </c>
      <c r="D11078" s="5" t="s">
        <v>30</v>
      </c>
      <c r="E11078" s="5" t="s">
        <v>7</v>
      </c>
      <c r="F11078" s="6">
        <v>44531</v>
      </c>
      <c r="G11078" s="6" t="str">
        <f>TEXT(datatable[[#This Row],[дата]],"ММ")</f>
        <v>12</v>
      </c>
      <c r="H11078" s="8">
        <v>3.8191999999999999</v>
      </c>
      <c r="I11078" s="8">
        <v>1.4560000000000002</v>
      </c>
      <c r="J11078" s="8">
        <f>datatable[[#This Row],[продажи_]]-datatable[[#This Row],[себестоимость_]]</f>
        <v>2.3632</v>
      </c>
      <c r="L11078"/>
    </row>
    <row r="11079" spans="2:12" x14ac:dyDescent="0.4">
      <c r="B11079" s="5" t="s">
        <v>67</v>
      </c>
      <c r="C11079" s="5" t="s">
        <v>57</v>
      </c>
      <c r="D11079" s="5" t="s">
        <v>30</v>
      </c>
      <c r="E11079" s="5" t="s">
        <v>7</v>
      </c>
      <c r="F11079" s="6">
        <v>44197</v>
      </c>
      <c r="G11079" s="6" t="str">
        <f>TEXT(datatable[[#This Row],[дата]],"ММ")</f>
        <v>01</v>
      </c>
      <c r="H11079" s="8">
        <v>1.2035</v>
      </c>
      <c r="I11079" s="8">
        <v>0.60599999999999998</v>
      </c>
      <c r="J11079" s="8">
        <f>datatable[[#This Row],[продажи_]]-datatable[[#This Row],[себестоимость_]]</f>
        <v>0.59750000000000003</v>
      </c>
      <c r="L11079"/>
    </row>
    <row r="11080" spans="2:12" x14ac:dyDescent="0.4">
      <c r="B11080" s="5" t="s">
        <v>67</v>
      </c>
      <c r="C11080" s="5" t="s">
        <v>57</v>
      </c>
      <c r="D11080" s="5" t="s">
        <v>30</v>
      </c>
      <c r="E11080" s="5" t="s">
        <v>7</v>
      </c>
      <c r="F11080" s="6">
        <v>44228</v>
      </c>
      <c r="G11080" s="6" t="str">
        <f>TEXT(datatable[[#This Row],[дата]],"ММ")</f>
        <v>02</v>
      </c>
      <c r="H11080" s="8">
        <v>2.2242999999999999</v>
      </c>
      <c r="I11080" s="8">
        <v>0.88919999999999999</v>
      </c>
      <c r="J11080" s="8">
        <f>datatable[[#This Row],[продажи_]]-datatable[[#This Row],[себестоимость_]]</f>
        <v>1.3351</v>
      </c>
      <c r="L11080"/>
    </row>
    <row r="11081" spans="2:12" x14ac:dyDescent="0.4">
      <c r="B11081" s="5" t="s">
        <v>67</v>
      </c>
      <c r="C11081" s="5" t="s">
        <v>57</v>
      </c>
      <c r="D11081" s="5" t="s">
        <v>30</v>
      </c>
      <c r="E11081" s="5" t="s">
        <v>7</v>
      </c>
      <c r="F11081" s="6">
        <v>44256</v>
      </c>
      <c r="G11081" s="6" t="str">
        <f>TEXT(datatable[[#This Row],[дата]],"ММ")</f>
        <v>03</v>
      </c>
      <c r="H11081" s="8">
        <v>1.7255000000000003</v>
      </c>
      <c r="I11081" s="8">
        <v>0.74759999999999993</v>
      </c>
      <c r="J11081" s="8">
        <f>datatable[[#This Row],[продажи_]]-datatable[[#This Row],[себестоимость_]]</f>
        <v>0.97790000000000032</v>
      </c>
      <c r="L11081"/>
    </row>
    <row r="11082" spans="2:12" x14ac:dyDescent="0.4">
      <c r="B11082" s="5" t="s">
        <v>67</v>
      </c>
      <c r="C11082" s="5" t="s">
        <v>57</v>
      </c>
      <c r="D11082" s="5" t="s">
        <v>30</v>
      </c>
      <c r="E11082" s="5" t="s">
        <v>7</v>
      </c>
      <c r="F11082" s="6">
        <v>44287</v>
      </c>
      <c r="G11082" s="6" t="str">
        <f>TEXT(datatable[[#This Row],[дата]],"ММ")</f>
        <v>04</v>
      </c>
      <c r="H11082" s="8">
        <v>2.6911999999999998</v>
      </c>
      <c r="I11082" s="8">
        <v>0.77760000000000007</v>
      </c>
      <c r="J11082" s="8">
        <f>datatable[[#This Row],[продажи_]]-datatable[[#This Row],[себестоимость_]]</f>
        <v>1.9135999999999997</v>
      </c>
      <c r="L11082"/>
    </row>
    <row r="11083" spans="2:12" x14ac:dyDescent="0.4">
      <c r="B11083" s="5" t="s">
        <v>67</v>
      </c>
      <c r="C11083" s="5" t="s">
        <v>57</v>
      </c>
      <c r="D11083" s="5" t="s">
        <v>30</v>
      </c>
      <c r="E11083" s="5" t="s">
        <v>7</v>
      </c>
      <c r="F11083" s="6">
        <v>44317</v>
      </c>
      <c r="G11083" s="6" t="str">
        <f>TEXT(datatable[[#This Row],[дата]],"ММ")</f>
        <v>05</v>
      </c>
      <c r="H11083" s="8">
        <v>1.6443000000000003</v>
      </c>
      <c r="I11083" s="8">
        <v>0.69719999999999993</v>
      </c>
      <c r="J11083" s="8">
        <f>datatable[[#This Row],[продажи_]]-datatable[[#This Row],[себестоимость_]]</f>
        <v>0.94710000000000039</v>
      </c>
      <c r="L11083"/>
    </row>
    <row r="11084" spans="2:12" x14ac:dyDescent="0.4">
      <c r="B11084" s="5" t="s">
        <v>67</v>
      </c>
      <c r="C11084" s="5" t="s">
        <v>57</v>
      </c>
      <c r="D11084" s="5" t="s">
        <v>30</v>
      </c>
      <c r="E11084" s="5" t="s">
        <v>7</v>
      </c>
      <c r="F11084" s="6">
        <v>44348</v>
      </c>
      <c r="G11084" s="6" t="str">
        <f>TEXT(datatable[[#This Row],[дата]],"ММ")</f>
        <v>06</v>
      </c>
      <c r="H11084" s="8">
        <v>1.39635</v>
      </c>
      <c r="I11084" s="8">
        <v>0.46440000000000003</v>
      </c>
      <c r="J11084" s="8">
        <f>datatable[[#This Row],[продажи_]]-datatable[[#This Row],[себестоимость_]]</f>
        <v>0.93194999999999995</v>
      </c>
      <c r="L11084"/>
    </row>
    <row r="11085" spans="2:12" x14ac:dyDescent="0.4">
      <c r="B11085" s="5" t="s">
        <v>67</v>
      </c>
      <c r="C11085" s="5" t="s">
        <v>57</v>
      </c>
      <c r="D11085" s="5" t="s">
        <v>30</v>
      </c>
      <c r="E11085" s="5" t="s">
        <v>7</v>
      </c>
      <c r="F11085" s="6">
        <v>44378</v>
      </c>
      <c r="G11085" s="6" t="str">
        <f>TEXT(datatable[[#This Row],[дата]],"ММ")</f>
        <v>07</v>
      </c>
      <c r="H11085" s="8">
        <v>1.2397499999999999</v>
      </c>
      <c r="I11085" s="8">
        <v>0.4536</v>
      </c>
      <c r="J11085" s="8">
        <f>datatable[[#This Row],[продажи_]]-datatable[[#This Row],[себестоимость_]]</f>
        <v>0.7861499999999999</v>
      </c>
      <c r="L11085"/>
    </row>
    <row r="11086" spans="2:12" x14ac:dyDescent="0.4">
      <c r="B11086" s="5" t="s">
        <v>67</v>
      </c>
      <c r="C11086" s="5" t="s">
        <v>57</v>
      </c>
      <c r="D11086" s="5" t="s">
        <v>30</v>
      </c>
      <c r="E11086" s="5" t="s">
        <v>7</v>
      </c>
      <c r="F11086" s="6">
        <v>44409</v>
      </c>
      <c r="G11086" s="6" t="str">
        <f>TEXT(datatable[[#This Row],[дата]],"ММ")</f>
        <v>08</v>
      </c>
      <c r="H11086" s="8">
        <v>1.2992000000000001</v>
      </c>
      <c r="I11086" s="8">
        <v>0.56159999999999999</v>
      </c>
      <c r="J11086" s="8">
        <f>datatable[[#This Row],[продажи_]]-datatable[[#This Row],[себестоимость_]]</f>
        <v>0.73760000000000014</v>
      </c>
      <c r="L11086"/>
    </row>
    <row r="11087" spans="2:12" x14ac:dyDescent="0.4">
      <c r="B11087" s="5" t="s">
        <v>67</v>
      </c>
      <c r="C11087" s="5" t="s">
        <v>57</v>
      </c>
      <c r="D11087" s="5" t="s">
        <v>30</v>
      </c>
      <c r="E11087" s="5" t="s">
        <v>7</v>
      </c>
      <c r="F11087" s="6">
        <v>44440</v>
      </c>
      <c r="G11087" s="6" t="str">
        <f>TEXT(datatable[[#This Row],[дата]],"ММ")</f>
        <v>09</v>
      </c>
      <c r="H11087" s="8">
        <v>1.1353499999999999</v>
      </c>
      <c r="I11087" s="8">
        <v>0.43740000000000007</v>
      </c>
      <c r="J11087" s="8">
        <f>datatable[[#This Row],[продажи_]]-datatable[[#This Row],[себестоимость_]]</f>
        <v>0.69794999999999985</v>
      </c>
      <c r="L11087"/>
    </row>
    <row r="11088" spans="2:12" x14ac:dyDescent="0.4">
      <c r="B11088" s="5" t="s">
        <v>67</v>
      </c>
      <c r="C11088" s="5" t="s">
        <v>57</v>
      </c>
      <c r="D11088" s="5" t="s">
        <v>30</v>
      </c>
      <c r="E11088" s="5" t="s">
        <v>7</v>
      </c>
      <c r="F11088" s="6">
        <v>44470</v>
      </c>
      <c r="G11088" s="6" t="str">
        <f>TEXT(datatable[[#This Row],[дата]],"ММ")</f>
        <v>10</v>
      </c>
      <c r="H11088" s="8">
        <v>1.6008</v>
      </c>
      <c r="I11088" s="8">
        <v>0.75600000000000001</v>
      </c>
      <c r="J11088" s="8">
        <f>datatable[[#This Row],[продажи_]]-datatable[[#This Row],[себестоимость_]]</f>
        <v>0.8448</v>
      </c>
      <c r="L11088"/>
    </row>
    <row r="11089" spans="2:12" x14ac:dyDescent="0.4">
      <c r="B11089" s="5" t="s">
        <v>67</v>
      </c>
      <c r="C11089" s="5" t="s">
        <v>57</v>
      </c>
      <c r="D11089" s="5" t="s">
        <v>30</v>
      </c>
      <c r="E11089" s="5" t="s">
        <v>7</v>
      </c>
      <c r="F11089" s="6">
        <v>44501</v>
      </c>
      <c r="G11089" s="6" t="str">
        <f>TEXT(datatable[[#This Row],[дата]],"ММ")</f>
        <v>11</v>
      </c>
      <c r="H11089" s="8">
        <v>2.1576</v>
      </c>
      <c r="I11089" s="8">
        <v>1.1423999999999999</v>
      </c>
      <c r="J11089" s="8">
        <f>datatable[[#This Row],[продажи_]]-datatable[[#This Row],[себестоимость_]]</f>
        <v>1.0152000000000001</v>
      </c>
      <c r="L11089"/>
    </row>
    <row r="11090" spans="2:12" x14ac:dyDescent="0.4">
      <c r="B11090" s="5" t="s">
        <v>67</v>
      </c>
      <c r="C11090" s="5" t="s">
        <v>57</v>
      </c>
      <c r="D11090" s="5" t="s">
        <v>30</v>
      </c>
      <c r="E11090" s="5" t="s">
        <v>7</v>
      </c>
      <c r="F11090" s="6">
        <v>44531</v>
      </c>
      <c r="G11090" s="6" t="str">
        <f>TEXT(datatable[[#This Row],[дата]],"ММ")</f>
        <v>12</v>
      </c>
      <c r="H11090" s="8">
        <v>2.1721000000000004</v>
      </c>
      <c r="I11090" s="8">
        <v>0.94919999999999982</v>
      </c>
      <c r="J11090" s="8">
        <f>datatable[[#This Row],[продажи_]]-datatable[[#This Row],[себестоимость_]]</f>
        <v>1.2229000000000005</v>
      </c>
      <c r="L11090"/>
    </row>
    <row r="11091" spans="2:12" x14ac:dyDescent="0.4">
      <c r="B11091" s="5" t="s">
        <v>69</v>
      </c>
      <c r="C11091" s="5" t="s">
        <v>59</v>
      </c>
      <c r="D11091" s="5" t="s">
        <v>31</v>
      </c>
      <c r="E11091" s="5" t="s">
        <v>60</v>
      </c>
      <c r="F11091" s="6">
        <v>44197</v>
      </c>
      <c r="G11091" s="6" t="str">
        <f>TEXT(datatable[[#This Row],[дата]],"ММ")</f>
        <v>01</v>
      </c>
      <c r="H11091" s="8">
        <v>43.723500000000001</v>
      </c>
      <c r="I11091" s="8">
        <v>20.399999999999999</v>
      </c>
      <c r="J11091" s="8">
        <f>datatable[[#This Row],[продажи_]]-datatable[[#This Row],[себестоимость_]]</f>
        <v>23.323500000000003</v>
      </c>
      <c r="L11091"/>
    </row>
    <row r="11092" spans="2:12" x14ac:dyDescent="0.4">
      <c r="B11092" s="5" t="s">
        <v>69</v>
      </c>
      <c r="C11092" s="5" t="s">
        <v>59</v>
      </c>
      <c r="D11092" s="5" t="s">
        <v>31</v>
      </c>
      <c r="E11092" s="5" t="s">
        <v>60</v>
      </c>
      <c r="F11092" s="6">
        <v>44228</v>
      </c>
      <c r="G11092" s="6" t="str">
        <f>TEXT(datatable[[#This Row],[дата]],"ММ")</f>
        <v>02</v>
      </c>
      <c r="H11092" s="8">
        <v>49.666500000000006</v>
      </c>
      <c r="I11092" s="8">
        <v>26.298999999999999</v>
      </c>
      <c r="J11092" s="8">
        <f>datatable[[#This Row],[продажи_]]-datatable[[#This Row],[себестоимость_]]</f>
        <v>23.367500000000007</v>
      </c>
      <c r="L11092"/>
    </row>
    <row r="11093" spans="2:12" x14ac:dyDescent="0.4">
      <c r="B11093" s="5" t="s">
        <v>69</v>
      </c>
      <c r="C11093" s="5" t="s">
        <v>59</v>
      </c>
      <c r="D11093" s="5" t="s">
        <v>31</v>
      </c>
      <c r="E11093" s="5" t="s">
        <v>60</v>
      </c>
      <c r="F11093" s="6">
        <v>44256</v>
      </c>
      <c r="G11093" s="6" t="str">
        <f>TEXT(datatable[[#This Row],[дата]],"ММ")</f>
        <v>03</v>
      </c>
      <c r="H11093" s="8">
        <v>61.807200000000002</v>
      </c>
      <c r="I11093" s="8">
        <v>25.228000000000002</v>
      </c>
      <c r="J11093" s="8">
        <f>datatable[[#This Row],[продажи_]]-datatable[[#This Row],[себестоимость_]]</f>
        <v>36.5792</v>
      </c>
      <c r="L11093"/>
    </row>
    <row r="11094" spans="2:12" x14ac:dyDescent="0.4">
      <c r="B11094" s="5" t="s">
        <v>69</v>
      </c>
      <c r="C11094" s="5" t="s">
        <v>59</v>
      </c>
      <c r="D11094" s="5" t="s">
        <v>31</v>
      </c>
      <c r="E11094" s="5" t="s">
        <v>60</v>
      </c>
      <c r="F11094" s="6">
        <v>44287</v>
      </c>
      <c r="G11094" s="6" t="str">
        <f>TEXT(datatable[[#This Row],[дата]],"ММ")</f>
        <v>04</v>
      </c>
      <c r="H11094" s="8">
        <v>54.336000000000006</v>
      </c>
      <c r="I11094" s="8">
        <v>28.288</v>
      </c>
      <c r="J11094" s="8">
        <f>datatable[[#This Row],[продажи_]]-datatable[[#This Row],[себестоимость_]]</f>
        <v>26.048000000000005</v>
      </c>
      <c r="L11094"/>
    </row>
    <row r="11095" spans="2:12" x14ac:dyDescent="0.4">
      <c r="B11095" s="5" t="s">
        <v>69</v>
      </c>
      <c r="C11095" s="5" t="s">
        <v>59</v>
      </c>
      <c r="D11095" s="5" t="s">
        <v>31</v>
      </c>
      <c r="E11095" s="5" t="s">
        <v>60</v>
      </c>
      <c r="F11095" s="6">
        <v>44317</v>
      </c>
      <c r="G11095" s="6" t="str">
        <f>TEXT(datatable[[#This Row],[дата]],"ММ")</f>
        <v>05</v>
      </c>
      <c r="H11095" s="8">
        <v>66.561600000000013</v>
      </c>
      <c r="I11095" s="8">
        <v>22.372</v>
      </c>
      <c r="J11095" s="8">
        <f>datatable[[#This Row],[продажи_]]-datatable[[#This Row],[себестоимость_]]</f>
        <v>44.189600000000013</v>
      </c>
      <c r="L11095"/>
    </row>
    <row r="11096" spans="2:12" x14ac:dyDescent="0.4">
      <c r="B11096" s="5" t="s">
        <v>69</v>
      </c>
      <c r="C11096" s="5" t="s">
        <v>59</v>
      </c>
      <c r="D11096" s="5" t="s">
        <v>31</v>
      </c>
      <c r="E11096" s="5" t="s">
        <v>60</v>
      </c>
      <c r="F11096" s="6">
        <v>44348</v>
      </c>
      <c r="G11096" s="6" t="str">
        <f>TEXT(datatable[[#This Row],[дата]],"ММ")</f>
        <v>06</v>
      </c>
      <c r="H11096" s="8">
        <v>42.7896</v>
      </c>
      <c r="I11096" s="8">
        <v>12.240000000000002</v>
      </c>
      <c r="J11096" s="8">
        <f>datatable[[#This Row],[продажи_]]-datatable[[#This Row],[себестоимость_]]</f>
        <v>30.549599999999998</v>
      </c>
      <c r="L11096"/>
    </row>
    <row r="11097" spans="2:12" x14ac:dyDescent="0.4">
      <c r="B11097" s="5" t="s">
        <v>69</v>
      </c>
      <c r="C11097" s="5" t="s">
        <v>59</v>
      </c>
      <c r="D11097" s="5" t="s">
        <v>31</v>
      </c>
      <c r="E11097" s="5" t="s">
        <v>60</v>
      </c>
      <c r="F11097" s="6">
        <v>44378</v>
      </c>
      <c r="G11097" s="6" t="str">
        <f>TEXT(datatable[[#This Row],[дата]],"ММ")</f>
        <v>07</v>
      </c>
      <c r="H11097" s="8">
        <v>40.879350000000002</v>
      </c>
      <c r="I11097" s="8">
        <v>15.759</v>
      </c>
      <c r="J11097" s="8">
        <f>datatable[[#This Row],[продажи_]]-datatable[[#This Row],[себестоимость_]]</f>
        <v>25.120350000000002</v>
      </c>
      <c r="L11097"/>
    </row>
    <row r="11098" spans="2:12" x14ac:dyDescent="0.4">
      <c r="B11098" s="5" t="s">
        <v>69</v>
      </c>
      <c r="C11098" s="5" t="s">
        <v>59</v>
      </c>
      <c r="D11098" s="5" t="s">
        <v>31</v>
      </c>
      <c r="E11098" s="5" t="s">
        <v>60</v>
      </c>
      <c r="F11098" s="6">
        <v>44409</v>
      </c>
      <c r="G11098" s="6" t="str">
        <f>TEXT(datatable[[#This Row],[дата]],"ММ")</f>
        <v>08</v>
      </c>
      <c r="H11098" s="8">
        <v>35.318400000000004</v>
      </c>
      <c r="I11098" s="8">
        <v>15.232000000000001</v>
      </c>
      <c r="J11098" s="8">
        <f>datatable[[#This Row],[продажи_]]-datatable[[#This Row],[себестоимость_]]</f>
        <v>20.086400000000005</v>
      </c>
      <c r="L11098"/>
    </row>
    <row r="11099" spans="2:12" x14ac:dyDescent="0.4">
      <c r="B11099" s="5" t="s">
        <v>69</v>
      </c>
      <c r="C11099" s="5" t="s">
        <v>59</v>
      </c>
      <c r="D11099" s="5" t="s">
        <v>31</v>
      </c>
      <c r="E11099" s="5" t="s">
        <v>60</v>
      </c>
      <c r="F11099" s="6">
        <v>44440</v>
      </c>
      <c r="G11099" s="6" t="str">
        <f>TEXT(datatable[[#This Row],[дата]],"ММ")</f>
        <v>09</v>
      </c>
      <c r="H11099" s="8">
        <v>43.553699999999992</v>
      </c>
      <c r="I11099" s="8">
        <v>14.994</v>
      </c>
      <c r="J11099" s="8">
        <f>datatable[[#This Row],[продажи_]]-datatable[[#This Row],[себестоимость_]]</f>
        <v>28.559699999999992</v>
      </c>
      <c r="L11099"/>
    </row>
    <row r="11100" spans="2:12" x14ac:dyDescent="0.4">
      <c r="B11100" s="5" t="s">
        <v>69</v>
      </c>
      <c r="C11100" s="5" t="s">
        <v>59</v>
      </c>
      <c r="D11100" s="5" t="s">
        <v>31</v>
      </c>
      <c r="E11100" s="5" t="s">
        <v>60</v>
      </c>
      <c r="F11100" s="6">
        <v>44470</v>
      </c>
      <c r="G11100" s="6" t="str">
        <f>TEXT(datatable[[#This Row],[дата]],"ММ")</f>
        <v>10</v>
      </c>
      <c r="H11100" s="8">
        <v>52.468199999999996</v>
      </c>
      <c r="I11100" s="8">
        <v>20.808000000000003</v>
      </c>
      <c r="J11100" s="8">
        <f>datatable[[#This Row],[продажи_]]-datatable[[#This Row],[себестоимость_]]</f>
        <v>31.660199999999993</v>
      </c>
      <c r="L11100"/>
    </row>
    <row r="11101" spans="2:12" x14ac:dyDescent="0.4">
      <c r="B11101" s="5" t="s">
        <v>69</v>
      </c>
      <c r="C11101" s="5" t="s">
        <v>59</v>
      </c>
      <c r="D11101" s="5" t="s">
        <v>31</v>
      </c>
      <c r="E11101" s="5" t="s">
        <v>60</v>
      </c>
      <c r="F11101" s="6">
        <v>44501</v>
      </c>
      <c r="G11101" s="6" t="str">
        <f>TEXT(datatable[[#This Row],[дата]],"ММ")</f>
        <v>11</v>
      </c>
      <c r="H11101" s="8">
        <v>78.10799999999999</v>
      </c>
      <c r="I11101" s="8">
        <v>31.007999999999996</v>
      </c>
      <c r="J11101" s="8">
        <f>datatable[[#This Row],[продажи_]]-datatable[[#This Row],[себестоимость_]]</f>
        <v>47.099999999999994</v>
      </c>
      <c r="L11101"/>
    </row>
    <row r="11102" spans="2:12" x14ac:dyDescent="0.4">
      <c r="B11102" s="5" t="s">
        <v>69</v>
      </c>
      <c r="C11102" s="5" t="s">
        <v>59</v>
      </c>
      <c r="D11102" s="5" t="s">
        <v>31</v>
      </c>
      <c r="E11102" s="5" t="s">
        <v>60</v>
      </c>
      <c r="F11102" s="6">
        <v>44531</v>
      </c>
      <c r="G11102" s="6" t="str">
        <f>TEXT(datatable[[#This Row],[дата]],"ММ")</f>
        <v>12</v>
      </c>
      <c r="H11102" s="8">
        <v>67.155899999999988</v>
      </c>
      <c r="I11102" s="8">
        <v>26.180000000000003</v>
      </c>
      <c r="J11102" s="8">
        <f>datatable[[#This Row],[продажи_]]-datatable[[#This Row],[себестоимость_]]</f>
        <v>40.975899999999982</v>
      </c>
      <c r="L11102"/>
    </row>
    <row r="11103" spans="2:12" x14ac:dyDescent="0.4">
      <c r="B11103" s="5" t="s">
        <v>69</v>
      </c>
      <c r="C11103" s="5" t="s">
        <v>59</v>
      </c>
      <c r="D11103" s="5" t="s">
        <v>20</v>
      </c>
      <c r="E11103" s="5" t="s">
        <v>8</v>
      </c>
      <c r="F11103" s="6">
        <v>44197</v>
      </c>
      <c r="G11103" s="6" t="str">
        <f>TEXT(datatable[[#This Row],[дата]],"ММ")</f>
        <v>01</v>
      </c>
      <c r="H11103" s="8">
        <v>19.251000000000001</v>
      </c>
      <c r="I11103" s="8">
        <v>14.233000000000001</v>
      </c>
      <c r="J11103" s="8">
        <f>datatable[[#This Row],[продажи_]]-datatable[[#This Row],[себестоимость_]]</f>
        <v>5.0180000000000007</v>
      </c>
      <c r="L11103"/>
    </row>
    <row r="11104" spans="2:12" x14ac:dyDescent="0.4">
      <c r="B11104" s="5" t="s">
        <v>69</v>
      </c>
      <c r="C11104" s="5" t="s">
        <v>59</v>
      </c>
      <c r="D11104" s="5" t="s">
        <v>20</v>
      </c>
      <c r="E11104" s="5" t="s">
        <v>8</v>
      </c>
      <c r="F11104" s="6">
        <v>44228</v>
      </c>
      <c r="G11104" s="6" t="str">
        <f>TEXT(datatable[[#This Row],[дата]],"ММ")</f>
        <v>02</v>
      </c>
      <c r="H11104" s="8">
        <v>22.8735</v>
      </c>
      <c r="I11104" s="8">
        <v>23.451350000000001</v>
      </c>
      <c r="J11104" s="8">
        <f>datatable[[#This Row],[продажи_]]-datatable[[#This Row],[себестоимость_]]</f>
        <v>-0.57785000000000153</v>
      </c>
      <c r="L11104"/>
    </row>
    <row r="11105" spans="2:12" x14ac:dyDescent="0.4">
      <c r="B11105" s="5" t="s">
        <v>69</v>
      </c>
      <c r="C11105" s="5" t="s">
        <v>59</v>
      </c>
      <c r="D11105" s="5" t="s">
        <v>20</v>
      </c>
      <c r="E11105" s="5" t="s">
        <v>8</v>
      </c>
      <c r="F11105" s="6">
        <v>44256</v>
      </c>
      <c r="G11105" s="6" t="str">
        <f>TEXT(datatable[[#This Row],[дата]],"ММ")</f>
        <v>03</v>
      </c>
      <c r="H11105" s="8">
        <v>30.429000000000002</v>
      </c>
      <c r="I11105" s="8">
        <v>19.694500000000001</v>
      </c>
      <c r="J11105" s="8">
        <f>datatable[[#This Row],[продажи_]]-datatable[[#This Row],[себестоимость_]]</f>
        <v>10.734500000000001</v>
      </c>
      <c r="L11105"/>
    </row>
    <row r="11106" spans="2:12" x14ac:dyDescent="0.4">
      <c r="B11106" s="5" t="s">
        <v>69</v>
      </c>
      <c r="C11106" s="5" t="s">
        <v>59</v>
      </c>
      <c r="D11106" s="5" t="s">
        <v>20</v>
      </c>
      <c r="E11106" s="5" t="s">
        <v>8</v>
      </c>
      <c r="F11106" s="6">
        <v>44287</v>
      </c>
      <c r="G11106" s="6" t="str">
        <f>TEXT(datatable[[#This Row],[дата]],"ММ")</f>
        <v>04</v>
      </c>
      <c r="H11106" s="8">
        <v>28.151999999999997</v>
      </c>
      <c r="I11106" s="8">
        <v>30.716799999999999</v>
      </c>
      <c r="J11106" s="8">
        <f>datatable[[#This Row],[продажи_]]-datatable[[#This Row],[себестоимость_]]</f>
        <v>-2.5648000000000017</v>
      </c>
      <c r="L11106"/>
    </row>
    <row r="11107" spans="2:12" x14ac:dyDescent="0.4">
      <c r="B11107" s="5" t="s">
        <v>69</v>
      </c>
      <c r="C11107" s="5" t="s">
        <v>59</v>
      </c>
      <c r="D11107" s="5" t="s">
        <v>20</v>
      </c>
      <c r="E11107" s="5" t="s">
        <v>8</v>
      </c>
      <c r="F11107" s="6">
        <v>44317</v>
      </c>
      <c r="G11107" s="6" t="str">
        <f>TEXT(datatable[[#This Row],[дата]],"ММ")</f>
        <v>05</v>
      </c>
      <c r="H11107" s="8">
        <v>31.588200000000004</v>
      </c>
      <c r="I11107" s="8">
        <v>18.999400000000001</v>
      </c>
      <c r="J11107" s="8">
        <f>datatable[[#This Row],[продажи_]]-datatable[[#This Row],[себестоимость_]]</f>
        <v>12.588800000000003</v>
      </c>
      <c r="L11107"/>
    </row>
    <row r="11108" spans="2:12" x14ac:dyDescent="0.4">
      <c r="B11108" s="5" t="s">
        <v>69</v>
      </c>
      <c r="C11108" s="5" t="s">
        <v>59</v>
      </c>
      <c r="D11108" s="5" t="s">
        <v>20</v>
      </c>
      <c r="E11108" s="5" t="s">
        <v>8</v>
      </c>
      <c r="F11108" s="6">
        <v>44348</v>
      </c>
      <c r="G11108" s="6" t="str">
        <f>TEXT(datatable[[#This Row],[дата]],"ММ")</f>
        <v>06</v>
      </c>
      <c r="H11108" s="8">
        <v>21.238199999999996</v>
      </c>
      <c r="I11108" s="8">
        <v>12.06495</v>
      </c>
      <c r="J11108" s="8">
        <f>datatable[[#This Row],[продажи_]]-datatable[[#This Row],[себестоимость_]]</f>
        <v>9.1732499999999959</v>
      </c>
      <c r="L11108"/>
    </row>
    <row r="11109" spans="2:12" x14ac:dyDescent="0.4">
      <c r="B11109" s="5" t="s">
        <v>69</v>
      </c>
      <c r="C11109" s="5" t="s">
        <v>59</v>
      </c>
      <c r="D11109" s="5" t="s">
        <v>20</v>
      </c>
      <c r="E11109" s="5" t="s">
        <v>8</v>
      </c>
      <c r="F11109" s="6">
        <v>44378</v>
      </c>
      <c r="G11109" s="6" t="str">
        <f>TEXT(datatable[[#This Row],[дата]],"ММ")</f>
        <v>07</v>
      </c>
      <c r="H11109" s="8">
        <v>18.4437</v>
      </c>
      <c r="I11109" s="8">
        <v>16.682400000000001</v>
      </c>
      <c r="J11109" s="8">
        <f>datatable[[#This Row],[продажи_]]-datatable[[#This Row],[себестоимость_]]</f>
        <v>1.7612999999999985</v>
      </c>
      <c r="L11109"/>
    </row>
    <row r="11110" spans="2:12" x14ac:dyDescent="0.4">
      <c r="B11110" s="5" t="s">
        <v>69</v>
      </c>
      <c r="C11110" s="5" t="s">
        <v>59</v>
      </c>
      <c r="D11110" s="5" t="s">
        <v>20</v>
      </c>
      <c r="E11110" s="5" t="s">
        <v>8</v>
      </c>
      <c r="F11110" s="6">
        <v>44409</v>
      </c>
      <c r="G11110" s="6" t="str">
        <f>TEXT(datatable[[#This Row],[дата]],"ММ")</f>
        <v>08</v>
      </c>
      <c r="H11110" s="8">
        <v>14.241599999999998</v>
      </c>
      <c r="I11110" s="8">
        <v>11.651200000000001</v>
      </c>
      <c r="J11110" s="8">
        <f>datatable[[#This Row],[продажи_]]-datatable[[#This Row],[себестоимость_]]</f>
        <v>2.5903999999999971</v>
      </c>
      <c r="L11110"/>
    </row>
    <row r="11111" spans="2:12" x14ac:dyDescent="0.4">
      <c r="B11111" s="5" t="s">
        <v>69</v>
      </c>
      <c r="C11111" s="5" t="s">
        <v>59</v>
      </c>
      <c r="D11111" s="5" t="s">
        <v>20</v>
      </c>
      <c r="E11111" s="5" t="s">
        <v>8</v>
      </c>
      <c r="F11111" s="6">
        <v>44440</v>
      </c>
      <c r="G11111" s="6" t="str">
        <f>TEXT(datatable[[#This Row],[дата]],"ММ")</f>
        <v>09</v>
      </c>
      <c r="H11111" s="8">
        <v>19.002600000000001</v>
      </c>
      <c r="I11111" s="8">
        <v>14.44815</v>
      </c>
      <c r="J11111" s="8">
        <f>datatable[[#This Row],[продажи_]]-datatable[[#This Row],[себестоимость_]]</f>
        <v>4.554450000000001</v>
      </c>
      <c r="L11111"/>
    </row>
    <row r="11112" spans="2:12" x14ac:dyDescent="0.4">
      <c r="B11112" s="5" t="s">
        <v>69</v>
      </c>
      <c r="C11112" s="5" t="s">
        <v>59</v>
      </c>
      <c r="D11112" s="5" t="s">
        <v>20</v>
      </c>
      <c r="E11112" s="5" t="s">
        <v>8</v>
      </c>
      <c r="F11112" s="6">
        <v>44470</v>
      </c>
      <c r="G11112" s="6" t="str">
        <f>TEXT(datatable[[#This Row],[дата]],"ММ")</f>
        <v>10</v>
      </c>
      <c r="H11112" s="8">
        <v>23.101200000000002</v>
      </c>
      <c r="I11112" s="8">
        <v>22.044600000000003</v>
      </c>
      <c r="J11112" s="8">
        <f>datatable[[#This Row],[продажи_]]-datatable[[#This Row],[себестоимость_]]</f>
        <v>1.0565999999999995</v>
      </c>
      <c r="L11112"/>
    </row>
    <row r="11113" spans="2:12" x14ac:dyDescent="0.4">
      <c r="B11113" s="5" t="s">
        <v>69</v>
      </c>
      <c r="C11113" s="5" t="s">
        <v>59</v>
      </c>
      <c r="D11113" s="5" t="s">
        <v>20</v>
      </c>
      <c r="E11113" s="5" t="s">
        <v>8</v>
      </c>
      <c r="F11113" s="6">
        <v>44501</v>
      </c>
      <c r="G11113" s="6" t="str">
        <f>TEXT(datatable[[#This Row],[дата]],"ММ")</f>
        <v>11</v>
      </c>
      <c r="H11113" s="8">
        <v>39.081599999999995</v>
      </c>
      <c r="I11113" s="8">
        <v>24.361600000000003</v>
      </c>
      <c r="J11113" s="8">
        <f>datatable[[#This Row],[продажи_]]-datatable[[#This Row],[себестоимость_]]</f>
        <v>14.719999999999992</v>
      </c>
      <c r="L11113"/>
    </row>
    <row r="11114" spans="2:12" x14ac:dyDescent="0.4">
      <c r="B11114" s="5" t="s">
        <v>69</v>
      </c>
      <c r="C11114" s="5" t="s">
        <v>59</v>
      </c>
      <c r="D11114" s="5" t="s">
        <v>20</v>
      </c>
      <c r="E11114" s="5" t="s">
        <v>8</v>
      </c>
      <c r="F11114" s="6">
        <v>44531</v>
      </c>
      <c r="G11114" s="6" t="str">
        <f>TEXT(datatable[[#This Row],[дата]],"ММ")</f>
        <v>12</v>
      </c>
      <c r="H11114" s="8">
        <v>34.486199999999997</v>
      </c>
      <c r="I11114" s="8">
        <v>18.536000000000001</v>
      </c>
      <c r="J11114" s="8">
        <f>datatable[[#This Row],[продажи_]]-datatable[[#This Row],[себестоимость_]]</f>
        <v>15.950199999999995</v>
      </c>
      <c r="L11114"/>
    </row>
    <row r="11115" spans="2:12" x14ac:dyDescent="0.4">
      <c r="B11115" s="5" t="s">
        <v>69</v>
      </c>
      <c r="C11115" s="5" t="s">
        <v>59</v>
      </c>
      <c r="D11115" s="5" t="s">
        <v>31</v>
      </c>
      <c r="E11115" s="5" t="s">
        <v>61</v>
      </c>
      <c r="F11115" s="6">
        <v>44197</v>
      </c>
      <c r="G11115" s="6" t="str">
        <f>TEXT(datatable[[#This Row],[дата]],"ММ")</f>
        <v>01</v>
      </c>
      <c r="H11115" s="8">
        <v>18.920999999999999</v>
      </c>
      <c r="I11115" s="8">
        <v>10.409500000000001</v>
      </c>
      <c r="J11115" s="8">
        <f>datatable[[#This Row],[продажи_]]-datatable[[#This Row],[себестоимость_]]</f>
        <v>8.5114999999999981</v>
      </c>
      <c r="L11115"/>
    </row>
    <row r="11116" spans="2:12" x14ac:dyDescent="0.4">
      <c r="B11116" s="5" t="s">
        <v>69</v>
      </c>
      <c r="C11116" s="5" t="s">
        <v>59</v>
      </c>
      <c r="D11116" s="5" t="s">
        <v>31</v>
      </c>
      <c r="E11116" s="5" t="s">
        <v>61</v>
      </c>
      <c r="F11116" s="6">
        <v>44228</v>
      </c>
      <c r="G11116" s="6" t="str">
        <f>TEXT(datatable[[#This Row],[дата]],"ММ")</f>
        <v>02</v>
      </c>
      <c r="H11116" s="8">
        <v>18.809700000000003</v>
      </c>
      <c r="I11116" s="8">
        <v>13.159900000000002</v>
      </c>
      <c r="J11116" s="8">
        <f>datatable[[#This Row],[продажи_]]-datatable[[#This Row],[себестоимость_]]</f>
        <v>5.6498000000000008</v>
      </c>
      <c r="L11116"/>
    </row>
    <row r="11117" spans="2:12" x14ac:dyDescent="0.4">
      <c r="B11117" s="5" t="s">
        <v>69</v>
      </c>
      <c r="C11117" s="5" t="s">
        <v>59</v>
      </c>
      <c r="D11117" s="5" t="s">
        <v>31</v>
      </c>
      <c r="E11117" s="5" t="s">
        <v>61</v>
      </c>
      <c r="F11117" s="6">
        <v>44256</v>
      </c>
      <c r="G11117" s="6" t="str">
        <f>TEXT(datatable[[#This Row],[дата]],"ММ")</f>
        <v>03</v>
      </c>
      <c r="H11117" s="8">
        <v>26.4894</v>
      </c>
      <c r="I11117" s="8">
        <v>12.968900000000001</v>
      </c>
      <c r="J11117" s="8">
        <f>datatable[[#This Row],[продажи_]]-datatable[[#This Row],[себестоимость_]]</f>
        <v>13.520499999999998</v>
      </c>
      <c r="L11117"/>
    </row>
    <row r="11118" spans="2:12" x14ac:dyDescent="0.4">
      <c r="B11118" s="5" t="s">
        <v>69</v>
      </c>
      <c r="C11118" s="5" t="s">
        <v>59</v>
      </c>
      <c r="D11118" s="5" t="s">
        <v>31</v>
      </c>
      <c r="E11118" s="5" t="s">
        <v>61</v>
      </c>
      <c r="F11118" s="6">
        <v>44287</v>
      </c>
      <c r="G11118" s="6" t="str">
        <f>TEXT(datatable[[#This Row],[дата]],"ММ")</f>
        <v>04</v>
      </c>
      <c r="H11118" s="8">
        <v>30.527999999999999</v>
      </c>
      <c r="I11118" s="8">
        <v>15.1272</v>
      </c>
      <c r="J11118" s="8">
        <f>datatable[[#This Row],[продажи_]]-datatable[[#This Row],[себестоимость_]]</f>
        <v>15.400799999999998</v>
      </c>
      <c r="L11118"/>
    </row>
    <row r="11119" spans="2:12" x14ac:dyDescent="0.4">
      <c r="B11119" s="5" t="s">
        <v>69</v>
      </c>
      <c r="C11119" s="5" t="s">
        <v>59</v>
      </c>
      <c r="D11119" s="5" t="s">
        <v>31</v>
      </c>
      <c r="E11119" s="5" t="s">
        <v>61</v>
      </c>
      <c r="F11119" s="6">
        <v>44317</v>
      </c>
      <c r="G11119" s="6" t="str">
        <f>TEXT(datatable[[#This Row],[дата]],"ММ")</f>
        <v>05</v>
      </c>
      <c r="H11119" s="8">
        <v>18.920999999999999</v>
      </c>
      <c r="I11119" s="8">
        <v>13.5037</v>
      </c>
      <c r="J11119" s="8">
        <f>datatable[[#This Row],[продажи_]]-datatable[[#This Row],[себестоимость_]]</f>
        <v>5.4172999999999991</v>
      </c>
      <c r="L11119"/>
    </row>
    <row r="11120" spans="2:12" x14ac:dyDescent="0.4">
      <c r="B11120" s="5" t="s">
        <v>69</v>
      </c>
      <c r="C11120" s="5" t="s">
        <v>59</v>
      </c>
      <c r="D11120" s="5" t="s">
        <v>31</v>
      </c>
      <c r="E11120" s="5" t="s">
        <v>61</v>
      </c>
      <c r="F11120" s="6">
        <v>44348</v>
      </c>
      <c r="G11120" s="6" t="str">
        <f>TEXT(datatable[[#This Row],[дата]],"ММ")</f>
        <v>06</v>
      </c>
      <c r="H11120" s="8">
        <v>16.170299999999997</v>
      </c>
      <c r="I11120" s="8">
        <v>9.0247500000000009</v>
      </c>
      <c r="J11120" s="8">
        <f>datatable[[#This Row],[продажи_]]-datatable[[#This Row],[себестоимость_]]</f>
        <v>7.1455499999999965</v>
      </c>
      <c r="L11120"/>
    </row>
    <row r="11121" spans="2:12" x14ac:dyDescent="0.4">
      <c r="B11121" s="5" t="s">
        <v>69</v>
      </c>
      <c r="C11121" s="5" t="s">
        <v>59</v>
      </c>
      <c r="D11121" s="5" t="s">
        <v>31</v>
      </c>
      <c r="E11121" s="5" t="s">
        <v>61</v>
      </c>
      <c r="F11121" s="6">
        <v>44378</v>
      </c>
      <c r="G11121" s="6" t="str">
        <f>TEXT(datatable[[#This Row],[дата]],"ММ")</f>
        <v>07</v>
      </c>
      <c r="H11121" s="8">
        <v>16.599599999999999</v>
      </c>
      <c r="I11121" s="8">
        <v>9.7982999999999993</v>
      </c>
      <c r="J11121" s="8">
        <f>datatable[[#This Row],[продажи_]]-datatable[[#This Row],[себестоимость_]]</f>
        <v>6.8012999999999995</v>
      </c>
      <c r="L11121"/>
    </row>
    <row r="11122" spans="2:12" x14ac:dyDescent="0.4">
      <c r="B11122" s="5" t="s">
        <v>69</v>
      </c>
      <c r="C11122" s="5" t="s">
        <v>59</v>
      </c>
      <c r="D11122" s="5" t="s">
        <v>31</v>
      </c>
      <c r="E11122" s="5" t="s">
        <v>61</v>
      </c>
      <c r="F11122" s="6">
        <v>44409</v>
      </c>
      <c r="G11122" s="6" t="str">
        <f>TEXT(datatable[[#This Row],[дата]],"ММ")</f>
        <v>08</v>
      </c>
      <c r="H11122" s="8">
        <v>12.5928</v>
      </c>
      <c r="I11122" s="8">
        <v>9.0152000000000001</v>
      </c>
      <c r="J11122" s="8">
        <f>datatable[[#This Row],[продажи_]]-datatable[[#This Row],[себестоимость_]]</f>
        <v>3.5776000000000003</v>
      </c>
      <c r="L11122"/>
    </row>
    <row r="11123" spans="2:12" x14ac:dyDescent="0.4">
      <c r="B11123" s="5" t="s">
        <v>69</v>
      </c>
      <c r="C11123" s="5" t="s">
        <v>59</v>
      </c>
      <c r="D11123" s="5" t="s">
        <v>31</v>
      </c>
      <c r="E11123" s="5" t="s">
        <v>61</v>
      </c>
      <c r="F11123" s="6">
        <v>44440</v>
      </c>
      <c r="G11123" s="6" t="str">
        <f>TEXT(datatable[[#This Row],[дата]],"ММ")</f>
        <v>09</v>
      </c>
      <c r="H11123" s="8">
        <v>14.31</v>
      </c>
      <c r="I11123" s="8">
        <v>7.2198000000000002</v>
      </c>
      <c r="J11123" s="8">
        <f>datatable[[#This Row],[продажи_]]-datatable[[#This Row],[себестоимость_]]</f>
        <v>7.0902000000000003</v>
      </c>
      <c r="L11123"/>
    </row>
    <row r="11124" spans="2:12" x14ac:dyDescent="0.4">
      <c r="B11124" s="5" t="s">
        <v>69</v>
      </c>
      <c r="C11124" s="5" t="s">
        <v>59</v>
      </c>
      <c r="D11124" s="5" t="s">
        <v>31</v>
      </c>
      <c r="E11124" s="5" t="s">
        <v>61</v>
      </c>
      <c r="F11124" s="6">
        <v>44470</v>
      </c>
      <c r="G11124" s="6" t="str">
        <f>TEXT(datatable[[#This Row],[дата]],"ММ")</f>
        <v>10</v>
      </c>
      <c r="H11124" s="8">
        <v>15.6456</v>
      </c>
      <c r="I11124" s="8">
        <v>9.2826000000000022</v>
      </c>
      <c r="J11124" s="8">
        <f>datatable[[#This Row],[продажи_]]-datatable[[#This Row],[себестоимость_]]</f>
        <v>6.3629999999999978</v>
      </c>
      <c r="L11124"/>
    </row>
    <row r="11125" spans="2:12" x14ac:dyDescent="0.4">
      <c r="B11125" s="5" t="s">
        <v>69</v>
      </c>
      <c r="C11125" s="5" t="s">
        <v>59</v>
      </c>
      <c r="D11125" s="5" t="s">
        <v>31</v>
      </c>
      <c r="E11125" s="5" t="s">
        <v>61</v>
      </c>
      <c r="F11125" s="6">
        <v>44501</v>
      </c>
      <c r="G11125" s="6" t="str">
        <f>TEXT(datatable[[#This Row],[дата]],"ММ")</f>
        <v>11</v>
      </c>
      <c r="H11125" s="8">
        <v>30.527999999999999</v>
      </c>
      <c r="I11125" s="8">
        <v>13.904800000000002</v>
      </c>
      <c r="J11125" s="8">
        <f>datatable[[#This Row],[продажи_]]-datatable[[#This Row],[себестоимость_]]</f>
        <v>16.623199999999997</v>
      </c>
      <c r="L11125"/>
    </row>
    <row r="11126" spans="2:12" x14ac:dyDescent="0.4">
      <c r="B11126" s="5" t="s">
        <v>69</v>
      </c>
      <c r="C11126" s="5" t="s">
        <v>59</v>
      </c>
      <c r="D11126" s="5" t="s">
        <v>31</v>
      </c>
      <c r="E11126" s="5" t="s">
        <v>61</v>
      </c>
      <c r="F11126" s="6">
        <v>44531</v>
      </c>
      <c r="G11126" s="6" t="str">
        <f>TEXT(datatable[[#This Row],[дата]],"ММ")</f>
        <v>12</v>
      </c>
      <c r="H11126" s="8">
        <v>23.373000000000001</v>
      </c>
      <c r="I11126" s="8">
        <v>16.044</v>
      </c>
      <c r="J11126" s="8">
        <f>datatable[[#This Row],[продажи_]]-datatable[[#This Row],[себестоимость_]]</f>
        <v>7.3290000000000006</v>
      </c>
      <c r="L11126"/>
    </row>
    <row r="11127" spans="2:12" x14ac:dyDescent="0.4">
      <c r="B11127" s="5" t="s">
        <v>69</v>
      </c>
      <c r="C11127" s="5" t="s">
        <v>59</v>
      </c>
      <c r="D11127" s="5" t="s">
        <v>31</v>
      </c>
      <c r="E11127" s="5" t="s">
        <v>62</v>
      </c>
      <c r="F11127" s="6">
        <v>44197</v>
      </c>
      <c r="G11127" s="6" t="str">
        <f>TEXT(datatable[[#This Row],[дата]],"ММ")</f>
        <v>01</v>
      </c>
      <c r="H11127" s="8">
        <v>43.617999999999995</v>
      </c>
      <c r="I11127" s="8">
        <v>22.3125</v>
      </c>
      <c r="J11127" s="8">
        <f>datatable[[#This Row],[продажи_]]-datatable[[#This Row],[себестоимость_]]</f>
        <v>21.305499999999995</v>
      </c>
      <c r="L11127"/>
    </row>
    <row r="11128" spans="2:12" x14ac:dyDescent="0.4">
      <c r="B11128" s="5" t="s">
        <v>69</v>
      </c>
      <c r="C11128" s="5" t="s">
        <v>59</v>
      </c>
      <c r="D11128" s="5" t="s">
        <v>31</v>
      </c>
      <c r="E11128" s="5" t="s">
        <v>62</v>
      </c>
      <c r="F11128" s="6">
        <v>44228</v>
      </c>
      <c r="G11128" s="6" t="str">
        <f>TEXT(datatable[[#This Row],[дата]],"ММ")</f>
        <v>02</v>
      </c>
      <c r="H11128" s="8">
        <v>50.681800000000003</v>
      </c>
      <c r="I11128" s="8">
        <v>22.6525</v>
      </c>
      <c r="J11128" s="8">
        <f>datatable[[#This Row],[продажи_]]-datatable[[#This Row],[себестоимость_]]</f>
        <v>28.029300000000003</v>
      </c>
      <c r="L11128"/>
    </row>
    <row r="11129" spans="2:12" x14ac:dyDescent="0.4">
      <c r="B11129" s="5" t="s">
        <v>69</v>
      </c>
      <c r="C11129" s="5" t="s">
        <v>59</v>
      </c>
      <c r="D11129" s="5" t="s">
        <v>31</v>
      </c>
      <c r="E11129" s="5" t="s">
        <v>62</v>
      </c>
      <c r="F11129" s="6">
        <v>44256</v>
      </c>
      <c r="G11129" s="6" t="str">
        <f>TEXT(datatable[[#This Row],[дата]],"ММ")</f>
        <v>03</v>
      </c>
      <c r="H11129" s="8">
        <v>55.661200000000001</v>
      </c>
      <c r="I11129" s="8">
        <v>24.692499999999999</v>
      </c>
      <c r="J11129" s="8">
        <f>datatable[[#This Row],[продажи_]]-datatable[[#This Row],[себестоимость_]]</f>
        <v>30.968700000000002</v>
      </c>
      <c r="L11129"/>
    </row>
    <row r="11130" spans="2:12" x14ac:dyDescent="0.4">
      <c r="B11130" s="5" t="s">
        <v>69</v>
      </c>
      <c r="C11130" s="5" t="s">
        <v>59</v>
      </c>
      <c r="D11130" s="5" t="s">
        <v>31</v>
      </c>
      <c r="E11130" s="5" t="s">
        <v>62</v>
      </c>
      <c r="F11130" s="6">
        <v>44287</v>
      </c>
      <c r="G11130" s="6" t="str">
        <f>TEXT(datatable[[#This Row],[дата]],"ММ")</f>
        <v>04</v>
      </c>
      <c r="H11130" s="8">
        <v>65.465599999999995</v>
      </c>
      <c r="I11130" s="8">
        <v>28.9</v>
      </c>
      <c r="J11130" s="8">
        <f>datatable[[#This Row],[продажи_]]-datatable[[#This Row],[себестоимость_]]</f>
        <v>36.565599999999996</v>
      </c>
      <c r="L11130"/>
    </row>
    <row r="11131" spans="2:12" x14ac:dyDescent="0.4">
      <c r="B11131" s="5" t="s">
        <v>69</v>
      </c>
      <c r="C11131" s="5" t="s">
        <v>59</v>
      </c>
      <c r="D11131" s="5" t="s">
        <v>31</v>
      </c>
      <c r="E11131" s="5" t="s">
        <v>62</v>
      </c>
      <c r="F11131" s="6">
        <v>44317</v>
      </c>
      <c r="G11131" s="6" t="str">
        <f>TEXT(datatable[[#This Row],[дата]],"ММ")</f>
        <v>05</v>
      </c>
      <c r="H11131" s="8">
        <v>63.767199999999995</v>
      </c>
      <c r="I11131" s="8">
        <v>25.287499999999998</v>
      </c>
      <c r="J11131" s="8">
        <f>datatable[[#This Row],[продажи_]]-datatable[[#This Row],[себестоимость_]]</f>
        <v>38.479699999999994</v>
      </c>
      <c r="L11131"/>
    </row>
    <row r="11132" spans="2:12" x14ac:dyDescent="0.4">
      <c r="B11132" s="5" t="s">
        <v>69</v>
      </c>
      <c r="C11132" s="5" t="s">
        <v>59</v>
      </c>
      <c r="D11132" s="5" t="s">
        <v>31</v>
      </c>
      <c r="E11132" s="5" t="s">
        <v>62</v>
      </c>
      <c r="F11132" s="6">
        <v>44348</v>
      </c>
      <c r="G11132" s="6" t="str">
        <f>TEXT(datatable[[#This Row],[дата]],"ММ")</f>
        <v>06</v>
      </c>
      <c r="H11132" s="8">
        <v>29.529</v>
      </c>
      <c r="I11132" s="8">
        <v>18.7425</v>
      </c>
      <c r="J11132" s="8">
        <f>datatable[[#This Row],[продажи_]]-datatable[[#This Row],[себестоимость_]]</f>
        <v>10.7865</v>
      </c>
      <c r="L11132"/>
    </row>
    <row r="11133" spans="2:12" x14ac:dyDescent="0.4">
      <c r="B11133" s="5" t="s">
        <v>69</v>
      </c>
      <c r="C11133" s="5" t="s">
        <v>59</v>
      </c>
      <c r="D11133" s="5" t="s">
        <v>31</v>
      </c>
      <c r="E11133" s="5" t="s">
        <v>62</v>
      </c>
      <c r="F11133" s="6">
        <v>44378</v>
      </c>
      <c r="G11133" s="6" t="str">
        <f>TEXT(datatable[[#This Row],[дата]],"ММ")</f>
        <v>07</v>
      </c>
      <c r="H11133" s="8">
        <v>38.908800000000006</v>
      </c>
      <c r="I11133" s="8">
        <v>16.830000000000002</v>
      </c>
      <c r="J11133" s="8">
        <f>datatable[[#This Row],[продажи_]]-datatable[[#This Row],[себестоимость_]]</f>
        <v>22.078800000000005</v>
      </c>
      <c r="L11133"/>
    </row>
    <row r="11134" spans="2:12" x14ac:dyDescent="0.4">
      <c r="B11134" s="5" t="s">
        <v>69</v>
      </c>
      <c r="C11134" s="5" t="s">
        <v>59</v>
      </c>
      <c r="D11134" s="5" t="s">
        <v>31</v>
      </c>
      <c r="E11134" s="5" t="s">
        <v>62</v>
      </c>
      <c r="F11134" s="6">
        <v>44409</v>
      </c>
      <c r="G11134" s="6" t="str">
        <f>TEXT(datatable[[#This Row],[дата]],"ММ")</f>
        <v>08</v>
      </c>
      <c r="H11134" s="8">
        <v>26.556799999999999</v>
      </c>
      <c r="I11134" s="8">
        <v>17.68</v>
      </c>
      <c r="J11134" s="8">
        <f>datatable[[#This Row],[продажи_]]-datatable[[#This Row],[себестоимость_]]</f>
        <v>8.8767999999999994</v>
      </c>
      <c r="L11134"/>
    </row>
    <row r="11135" spans="2:12" x14ac:dyDescent="0.4">
      <c r="B11135" s="5" t="s">
        <v>69</v>
      </c>
      <c r="C11135" s="5" t="s">
        <v>59</v>
      </c>
      <c r="D11135" s="5" t="s">
        <v>31</v>
      </c>
      <c r="E11135" s="5" t="s">
        <v>62</v>
      </c>
      <c r="F11135" s="6">
        <v>44440</v>
      </c>
      <c r="G11135" s="6" t="str">
        <f>TEXT(datatable[[#This Row],[дата]],"ММ")</f>
        <v>09</v>
      </c>
      <c r="H11135" s="8">
        <v>30.571200000000001</v>
      </c>
      <c r="I11135" s="8">
        <v>18.93375</v>
      </c>
      <c r="J11135" s="8">
        <f>datatable[[#This Row],[продажи_]]-datatable[[#This Row],[себестоимость_]]</f>
        <v>11.637450000000001</v>
      </c>
      <c r="L11135"/>
    </row>
    <row r="11136" spans="2:12" x14ac:dyDescent="0.4">
      <c r="B11136" s="5" t="s">
        <v>69</v>
      </c>
      <c r="C11136" s="5" t="s">
        <v>59</v>
      </c>
      <c r="D11136" s="5" t="s">
        <v>31</v>
      </c>
      <c r="E11136" s="5" t="s">
        <v>62</v>
      </c>
      <c r="F11136" s="6">
        <v>44470</v>
      </c>
      <c r="G11136" s="6" t="str">
        <f>TEXT(datatable[[#This Row],[дата]],"ММ")</f>
        <v>10</v>
      </c>
      <c r="H11136" s="8">
        <v>54.657599999999995</v>
      </c>
      <c r="I11136" s="8">
        <v>23.97</v>
      </c>
      <c r="J11136" s="8">
        <f>datatable[[#This Row],[продажи_]]-datatable[[#This Row],[себестоимость_]]</f>
        <v>30.687599999999996</v>
      </c>
      <c r="L11136"/>
    </row>
    <row r="11137" spans="2:12" x14ac:dyDescent="0.4">
      <c r="B11137" s="5" t="s">
        <v>69</v>
      </c>
      <c r="C11137" s="5" t="s">
        <v>59</v>
      </c>
      <c r="D11137" s="5" t="s">
        <v>31</v>
      </c>
      <c r="E11137" s="5" t="s">
        <v>62</v>
      </c>
      <c r="F11137" s="6">
        <v>44501</v>
      </c>
      <c r="G11137" s="6" t="str">
        <f>TEXT(datatable[[#This Row],[дата]],"ММ")</f>
        <v>11</v>
      </c>
      <c r="H11137" s="8">
        <v>69.171199999999999</v>
      </c>
      <c r="I11137" s="8">
        <v>39.099999999999994</v>
      </c>
      <c r="J11137" s="8">
        <f>datatable[[#This Row],[продажи_]]-datatable[[#This Row],[себестоимость_]]</f>
        <v>30.071200000000005</v>
      </c>
      <c r="L11137"/>
    </row>
    <row r="11138" spans="2:12" x14ac:dyDescent="0.4">
      <c r="B11138" s="5" t="s">
        <v>69</v>
      </c>
      <c r="C11138" s="5" t="s">
        <v>59</v>
      </c>
      <c r="D11138" s="5" t="s">
        <v>31</v>
      </c>
      <c r="E11138" s="5" t="s">
        <v>62</v>
      </c>
      <c r="F11138" s="6">
        <v>44531</v>
      </c>
      <c r="G11138" s="6" t="str">
        <f>TEXT(datatable[[#This Row],[дата]],"ММ")</f>
        <v>12</v>
      </c>
      <c r="H11138" s="8">
        <v>44.312799999999996</v>
      </c>
      <c r="I11138" s="8">
        <v>26.775000000000002</v>
      </c>
      <c r="J11138" s="8">
        <f>datatable[[#This Row],[продажи_]]-datatable[[#This Row],[себестоимость_]]</f>
        <v>17.537799999999994</v>
      </c>
      <c r="L11138"/>
    </row>
    <row r="11139" spans="2:12" x14ac:dyDescent="0.4">
      <c r="B11139" s="5" t="s">
        <v>69</v>
      </c>
      <c r="C11139" s="5" t="s">
        <v>59</v>
      </c>
      <c r="D11139" s="5" t="s">
        <v>31</v>
      </c>
      <c r="E11139" s="5" t="s">
        <v>9</v>
      </c>
      <c r="F11139" s="6">
        <v>44197</v>
      </c>
      <c r="G11139" s="6" t="str">
        <f>TEXT(datatable[[#This Row],[дата]],"ММ")</f>
        <v>01</v>
      </c>
      <c r="H11139" s="8">
        <v>38.08</v>
      </c>
      <c r="I11139" s="8">
        <v>22.848000000000003</v>
      </c>
      <c r="J11139" s="8">
        <f>datatable[[#This Row],[продажи_]]-datatable[[#This Row],[себестоимость_]]</f>
        <v>15.231999999999996</v>
      </c>
      <c r="L11139"/>
    </row>
    <row r="11140" spans="2:12" x14ac:dyDescent="0.4">
      <c r="B11140" s="5" t="s">
        <v>69</v>
      </c>
      <c r="C11140" s="5" t="s">
        <v>59</v>
      </c>
      <c r="D11140" s="5" t="s">
        <v>31</v>
      </c>
      <c r="E11140" s="5" t="s">
        <v>9</v>
      </c>
      <c r="F11140" s="6">
        <v>44228</v>
      </c>
      <c r="G11140" s="6" t="str">
        <f>TEXT(datatable[[#This Row],[дата]],"ММ")</f>
        <v>02</v>
      </c>
      <c r="H11140" s="8">
        <v>35.36</v>
      </c>
      <c r="I11140" s="8">
        <v>27.372799999999998</v>
      </c>
      <c r="J11140" s="8">
        <f>datatable[[#This Row],[продажи_]]-datatable[[#This Row],[себестоимость_]]</f>
        <v>7.9872000000000014</v>
      </c>
      <c r="L11140"/>
    </row>
    <row r="11141" spans="2:12" x14ac:dyDescent="0.4">
      <c r="B11141" s="5" t="s">
        <v>69</v>
      </c>
      <c r="C11141" s="5" t="s">
        <v>59</v>
      </c>
      <c r="D11141" s="5" t="s">
        <v>31</v>
      </c>
      <c r="E11141" s="5" t="s">
        <v>9</v>
      </c>
      <c r="F11141" s="6">
        <v>44256</v>
      </c>
      <c r="G11141" s="6" t="str">
        <f>TEXT(datatable[[#This Row],[дата]],"ММ")</f>
        <v>03</v>
      </c>
      <c r="H11141" s="8">
        <v>51.072000000000003</v>
      </c>
      <c r="I11141" s="8">
        <v>27.910399999999999</v>
      </c>
      <c r="J11141" s="8">
        <f>datatable[[#This Row],[продажи_]]-datatable[[#This Row],[себестоимость_]]</f>
        <v>23.161600000000004</v>
      </c>
      <c r="L11141"/>
    </row>
    <row r="11142" spans="2:12" x14ac:dyDescent="0.4">
      <c r="B11142" s="5" t="s">
        <v>69</v>
      </c>
      <c r="C11142" s="5" t="s">
        <v>59</v>
      </c>
      <c r="D11142" s="5" t="s">
        <v>31</v>
      </c>
      <c r="E11142" s="5" t="s">
        <v>9</v>
      </c>
      <c r="F11142" s="6">
        <v>44287</v>
      </c>
      <c r="G11142" s="6" t="str">
        <f>TEXT(datatable[[#This Row],[дата]],"ММ")</f>
        <v>04</v>
      </c>
      <c r="H11142" s="8">
        <v>59.391999999999996</v>
      </c>
      <c r="I11142" s="8">
        <v>31.539200000000005</v>
      </c>
      <c r="J11142" s="8">
        <f>datatable[[#This Row],[продажи_]]-datatable[[#This Row],[себестоимость_]]</f>
        <v>27.852799999999991</v>
      </c>
      <c r="L11142"/>
    </row>
    <row r="11143" spans="2:12" x14ac:dyDescent="0.4">
      <c r="B11143" s="5" t="s">
        <v>69</v>
      </c>
      <c r="C11143" s="5" t="s">
        <v>59</v>
      </c>
      <c r="D11143" s="5" t="s">
        <v>31</v>
      </c>
      <c r="E11143" s="5" t="s">
        <v>9</v>
      </c>
      <c r="F11143" s="6">
        <v>44317</v>
      </c>
      <c r="G11143" s="6" t="str">
        <f>TEXT(datatable[[#This Row],[дата]],"ММ")</f>
        <v>05</v>
      </c>
      <c r="H11143" s="8">
        <v>38.528000000000006</v>
      </c>
      <c r="I11143" s="8">
        <v>29.1648</v>
      </c>
      <c r="J11143" s="8">
        <f>datatable[[#This Row],[продажи_]]-datatable[[#This Row],[себестоимость_]]</f>
        <v>9.3632000000000062</v>
      </c>
      <c r="L11143"/>
    </row>
    <row r="11144" spans="2:12" x14ac:dyDescent="0.4">
      <c r="B11144" s="5" t="s">
        <v>69</v>
      </c>
      <c r="C11144" s="5" t="s">
        <v>59</v>
      </c>
      <c r="D11144" s="5" t="s">
        <v>31</v>
      </c>
      <c r="E11144" s="5" t="s">
        <v>9</v>
      </c>
      <c r="F11144" s="6">
        <v>44348</v>
      </c>
      <c r="G11144" s="6" t="str">
        <f>TEXT(datatable[[#This Row],[дата]],"ММ")</f>
        <v>06</v>
      </c>
      <c r="H11144" s="8">
        <v>33.119999999999997</v>
      </c>
      <c r="I11144" s="8">
        <v>17.7408</v>
      </c>
      <c r="J11144" s="8">
        <f>datatable[[#This Row],[продажи_]]-datatable[[#This Row],[себестоимость_]]</f>
        <v>15.379199999999997</v>
      </c>
      <c r="L11144"/>
    </row>
    <row r="11145" spans="2:12" x14ac:dyDescent="0.4">
      <c r="B11145" s="5" t="s">
        <v>69</v>
      </c>
      <c r="C11145" s="5" t="s">
        <v>59</v>
      </c>
      <c r="D11145" s="5" t="s">
        <v>31</v>
      </c>
      <c r="E11145" s="5" t="s">
        <v>9</v>
      </c>
      <c r="F11145" s="6">
        <v>44378</v>
      </c>
      <c r="G11145" s="6" t="str">
        <f>TEXT(datatable[[#This Row],[дата]],"ММ")</f>
        <v>07</v>
      </c>
      <c r="H11145" s="8">
        <v>33.984000000000002</v>
      </c>
      <c r="I11145" s="8">
        <v>22.176000000000002</v>
      </c>
      <c r="J11145" s="8">
        <f>datatable[[#This Row],[продажи_]]-datatable[[#This Row],[себестоимость_]]</f>
        <v>11.808</v>
      </c>
      <c r="L11145"/>
    </row>
    <row r="11146" spans="2:12" x14ac:dyDescent="0.4">
      <c r="B11146" s="5" t="s">
        <v>69</v>
      </c>
      <c r="C11146" s="5" t="s">
        <v>59</v>
      </c>
      <c r="D11146" s="5" t="s">
        <v>31</v>
      </c>
      <c r="E11146" s="5" t="s">
        <v>9</v>
      </c>
      <c r="F11146" s="6">
        <v>44409</v>
      </c>
      <c r="G11146" s="6" t="str">
        <f>TEXT(datatable[[#This Row],[дата]],"ММ")</f>
        <v>08</v>
      </c>
      <c r="H11146" s="8">
        <v>20.992000000000001</v>
      </c>
      <c r="I11146" s="8">
        <v>17.203200000000002</v>
      </c>
      <c r="J11146" s="8">
        <f>datatable[[#This Row],[продажи_]]-datatable[[#This Row],[себестоимость_]]</f>
        <v>3.7887999999999984</v>
      </c>
      <c r="L11146"/>
    </row>
    <row r="11147" spans="2:12" x14ac:dyDescent="0.4">
      <c r="B11147" s="5" t="s">
        <v>69</v>
      </c>
      <c r="C11147" s="5" t="s">
        <v>59</v>
      </c>
      <c r="D11147" s="5" t="s">
        <v>31</v>
      </c>
      <c r="E11147" s="5" t="s">
        <v>9</v>
      </c>
      <c r="F11147" s="6">
        <v>44440</v>
      </c>
      <c r="G11147" s="6" t="str">
        <f>TEXT(datatable[[#This Row],[дата]],"ММ")</f>
        <v>09</v>
      </c>
      <c r="H11147" s="8">
        <v>34.271999999999998</v>
      </c>
      <c r="I11147" s="8">
        <v>24.192</v>
      </c>
      <c r="J11147" s="8">
        <f>datatable[[#This Row],[продажи_]]-datatable[[#This Row],[себестоимость_]]</f>
        <v>10.079999999999998</v>
      </c>
      <c r="L11147"/>
    </row>
    <row r="11148" spans="2:12" x14ac:dyDescent="0.4">
      <c r="B11148" s="5" t="s">
        <v>69</v>
      </c>
      <c r="C11148" s="5" t="s">
        <v>59</v>
      </c>
      <c r="D11148" s="5" t="s">
        <v>31</v>
      </c>
      <c r="E11148" s="5" t="s">
        <v>9</v>
      </c>
      <c r="F11148" s="6">
        <v>44470</v>
      </c>
      <c r="G11148" s="6" t="str">
        <f>TEXT(datatable[[#This Row],[дата]],"ММ")</f>
        <v>10</v>
      </c>
      <c r="H11148" s="8">
        <v>45.695999999999998</v>
      </c>
      <c r="I11148" s="8">
        <v>24.9984</v>
      </c>
      <c r="J11148" s="8">
        <f>datatable[[#This Row],[продажи_]]-datatable[[#This Row],[себестоимость_]]</f>
        <v>20.697599999999998</v>
      </c>
      <c r="L11148"/>
    </row>
    <row r="11149" spans="2:12" x14ac:dyDescent="0.4">
      <c r="B11149" s="5" t="s">
        <v>69</v>
      </c>
      <c r="C11149" s="5" t="s">
        <v>59</v>
      </c>
      <c r="D11149" s="5" t="s">
        <v>31</v>
      </c>
      <c r="E11149" s="5" t="s">
        <v>9</v>
      </c>
      <c r="F11149" s="6">
        <v>44501</v>
      </c>
      <c r="G11149" s="6" t="str">
        <f>TEXT(datatable[[#This Row],[дата]],"ММ")</f>
        <v>11</v>
      </c>
      <c r="H11149" s="8">
        <v>49.152000000000001</v>
      </c>
      <c r="I11149" s="8">
        <v>42.291200000000003</v>
      </c>
      <c r="J11149" s="8">
        <f>datatable[[#This Row],[продажи_]]-datatable[[#This Row],[себестоимость_]]</f>
        <v>6.8607999999999976</v>
      </c>
      <c r="L11149"/>
    </row>
    <row r="11150" spans="2:12" x14ac:dyDescent="0.4">
      <c r="B11150" s="5" t="s">
        <v>69</v>
      </c>
      <c r="C11150" s="5" t="s">
        <v>59</v>
      </c>
      <c r="D11150" s="5" t="s">
        <v>31</v>
      </c>
      <c r="E11150" s="5" t="s">
        <v>9</v>
      </c>
      <c r="F11150" s="6">
        <v>44531</v>
      </c>
      <c r="G11150" s="6" t="str">
        <f>TEXT(datatable[[#This Row],[дата]],"ММ")</f>
        <v>12</v>
      </c>
      <c r="H11150" s="8">
        <v>38.528000000000006</v>
      </c>
      <c r="I11150" s="8">
        <v>27.283200000000001</v>
      </c>
      <c r="J11150" s="8">
        <f>datatable[[#This Row],[продажи_]]-datatable[[#This Row],[себестоимость_]]</f>
        <v>11.244800000000005</v>
      </c>
      <c r="L11150"/>
    </row>
    <row r="11151" spans="2:12" x14ac:dyDescent="0.4">
      <c r="B11151" s="5" t="s">
        <v>69</v>
      </c>
      <c r="C11151" s="5" t="s">
        <v>59</v>
      </c>
      <c r="D11151" s="5" t="s">
        <v>31</v>
      </c>
      <c r="E11151" s="5" t="s">
        <v>10</v>
      </c>
      <c r="F11151" s="6">
        <v>44197</v>
      </c>
      <c r="G11151" s="6" t="str">
        <f>TEXT(datatable[[#This Row],[дата]],"ММ")</f>
        <v>01</v>
      </c>
      <c r="H11151" s="8">
        <v>11.266</v>
      </c>
      <c r="I11151" s="8">
        <v>9.2650000000000006</v>
      </c>
      <c r="J11151" s="8">
        <f>datatable[[#This Row],[продажи_]]-datatable[[#This Row],[себестоимость_]]</f>
        <v>2.0009999999999994</v>
      </c>
      <c r="L11151"/>
    </row>
    <row r="11152" spans="2:12" x14ac:dyDescent="0.4">
      <c r="B11152" s="5" t="s">
        <v>69</v>
      </c>
      <c r="C11152" s="5" t="s">
        <v>59</v>
      </c>
      <c r="D11152" s="5" t="s">
        <v>31</v>
      </c>
      <c r="E11152" s="5" t="s">
        <v>10</v>
      </c>
      <c r="F11152" s="6">
        <v>44228</v>
      </c>
      <c r="G11152" s="6" t="str">
        <f>TEXT(datatable[[#This Row],[дата]],"ММ")</f>
        <v>02</v>
      </c>
      <c r="H11152" s="8">
        <v>18.392400000000002</v>
      </c>
      <c r="I11152" s="8">
        <v>11.492000000000001</v>
      </c>
      <c r="J11152" s="8">
        <f>datatable[[#This Row],[продажи_]]-datatable[[#This Row],[себестоимость_]]</f>
        <v>6.9004000000000012</v>
      </c>
      <c r="L11152"/>
    </row>
    <row r="11153" spans="2:12" x14ac:dyDescent="0.4">
      <c r="B11153" s="5" t="s">
        <v>69</v>
      </c>
      <c r="C11153" s="5" t="s">
        <v>59</v>
      </c>
      <c r="D11153" s="5" t="s">
        <v>31</v>
      </c>
      <c r="E11153" s="5" t="s">
        <v>10</v>
      </c>
      <c r="F11153" s="6">
        <v>44256</v>
      </c>
      <c r="G11153" s="6" t="str">
        <f>TEXT(datatable[[#This Row],[дата]],"ММ")</f>
        <v>03</v>
      </c>
      <c r="H11153" s="8">
        <v>15.038799999999998</v>
      </c>
      <c r="I11153" s="8">
        <v>12.733000000000001</v>
      </c>
      <c r="J11153" s="8">
        <f>datatable[[#This Row],[продажи_]]-datatable[[#This Row],[себестоимость_]]</f>
        <v>2.3057999999999979</v>
      </c>
      <c r="L11153"/>
    </row>
    <row r="11154" spans="2:12" x14ac:dyDescent="0.4">
      <c r="B11154" s="5" t="s">
        <v>69</v>
      </c>
      <c r="C11154" s="5" t="s">
        <v>59</v>
      </c>
      <c r="D11154" s="5" t="s">
        <v>31</v>
      </c>
      <c r="E11154" s="5" t="s">
        <v>10</v>
      </c>
      <c r="F11154" s="6">
        <v>44287</v>
      </c>
      <c r="G11154" s="6" t="str">
        <f>TEXT(datatable[[#This Row],[дата]],"ММ")</f>
        <v>04</v>
      </c>
      <c r="H11154" s="8">
        <v>19.283200000000001</v>
      </c>
      <c r="I11154" s="8">
        <v>15.775999999999998</v>
      </c>
      <c r="J11154" s="8">
        <f>datatable[[#This Row],[продажи_]]-datatable[[#This Row],[себестоимость_]]</f>
        <v>3.5072000000000028</v>
      </c>
      <c r="L11154"/>
    </row>
    <row r="11155" spans="2:12" x14ac:dyDescent="0.4">
      <c r="B11155" s="5" t="s">
        <v>69</v>
      </c>
      <c r="C11155" s="5" t="s">
        <v>59</v>
      </c>
      <c r="D11155" s="5" t="s">
        <v>31</v>
      </c>
      <c r="E11155" s="5" t="s">
        <v>10</v>
      </c>
      <c r="F11155" s="6">
        <v>44317</v>
      </c>
      <c r="G11155" s="6" t="str">
        <f>TEXT(datatable[[#This Row],[дата]],"ММ")</f>
        <v>05</v>
      </c>
      <c r="H11155" s="8">
        <v>18.706800000000001</v>
      </c>
      <c r="I11155" s="8">
        <v>11.305</v>
      </c>
      <c r="J11155" s="8">
        <f>datatable[[#This Row],[продажи_]]-datatable[[#This Row],[себестоимость_]]</f>
        <v>7.4018000000000015</v>
      </c>
      <c r="L11155"/>
    </row>
    <row r="11156" spans="2:12" x14ac:dyDescent="0.4">
      <c r="B11156" s="5" t="s">
        <v>69</v>
      </c>
      <c r="C11156" s="5" t="s">
        <v>59</v>
      </c>
      <c r="D11156" s="5" t="s">
        <v>31</v>
      </c>
      <c r="E11156" s="5" t="s">
        <v>10</v>
      </c>
      <c r="F11156" s="6">
        <v>44348</v>
      </c>
      <c r="G11156" s="6" t="str">
        <f>TEXT(datatable[[#This Row],[дата]],"ММ")</f>
        <v>06</v>
      </c>
      <c r="H11156" s="8">
        <v>9.6677999999999997</v>
      </c>
      <c r="I11156" s="8">
        <v>7.8030000000000008</v>
      </c>
      <c r="J11156" s="8">
        <f>datatable[[#This Row],[продажи_]]-datatable[[#This Row],[себестоимость_]]</f>
        <v>1.8647999999999989</v>
      </c>
      <c r="L11156"/>
    </row>
    <row r="11157" spans="2:12" x14ac:dyDescent="0.4">
      <c r="B11157" s="5" t="s">
        <v>69</v>
      </c>
      <c r="C11157" s="5" t="s">
        <v>59</v>
      </c>
      <c r="D11157" s="5" t="s">
        <v>31</v>
      </c>
      <c r="E11157" s="5" t="s">
        <v>10</v>
      </c>
      <c r="F11157" s="6">
        <v>44378</v>
      </c>
      <c r="G11157" s="6" t="str">
        <f>TEXT(datatable[[#This Row],[дата]],"ММ")</f>
        <v>07</v>
      </c>
      <c r="H11157" s="8">
        <v>10.257300000000001</v>
      </c>
      <c r="I11157" s="8">
        <v>8.8740000000000006</v>
      </c>
      <c r="J11157" s="8">
        <f>datatable[[#This Row],[продажи_]]-datatable[[#This Row],[себестоимость_]]</f>
        <v>1.3833000000000002</v>
      </c>
      <c r="L11157"/>
    </row>
    <row r="11158" spans="2:12" x14ac:dyDescent="0.4">
      <c r="B11158" s="5" t="s">
        <v>69</v>
      </c>
      <c r="C11158" s="5" t="s">
        <v>59</v>
      </c>
      <c r="D11158" s="5" t="s">
        <v>31</v>
      </c>
      <c r="E11158" s="5" t="s">
        <v>10</v>
      </c>
      <c r="F11158" s="6">
        <v>44409</v>
      </c>
      <c r="G11158" s="6" t="str">
        <f>TEXT(datatable[[#This Row],[дата]],"ММ")</f>
        <v>08</v>
      </c>
      <c r="H11158" s="8">
        <v>10.6896</v>
      </c>
      <c r="I11158" s="8">
        <v>5.6439999999999992</v>
      </c>
      <c r="J11158" s="8">
        <f>datatable[[#This Row],[продажи_]]-datatable[[#This Row],[себестоимость_]]</f>
        <v>5.0456000000000012</v>
      </c>
      <c r="L11158"/>
    </row>
    <row r="11159" spans="2:12" x14ac:dyDescent="0.4">
      <c r="B11159" s="5" t="s">
        <v>69</v>
      </c>
      <c r="C11159" s="5" t="s">
        <v>59</v>
      </c>
      <c r="D11159" s="5" t="s">
        <v>31</v>
      </c>
      <c r="E11159" s="5" t="s">
        <v>10</v>
      </c>
      <c r="F11159" s="6">
        <v>44440</v>
      </c>
      <c r="G11159" s="6" t="str">
        <f>TEXT(datatable[[#This Row],[дата]],"ММ")</f>
        <v>09</v>
      </c>
      <c r="H11159" s="8">
        <v>11.6721</v>
      </c>
      <c r="I11159" s="8">
        <v>8.4915000000000003</v>
      </c>
      <c r="J11159" s="8">
        <f>datatable[[#This Row],[продажи_]]-datatable[[#This Row],[себестоимость_]]</f>
        <v>3.1806000000000001</v>
      </c>
      <c r="L11159"/>
    </row>
    <row r="11160" spans="2:12" x14ac:dyDescent="0.4">
      <c r="B11160" s="5" t="s">
        <v>69</v>
      </c>
      <c r="C11160" s="5" t="s">
        <v>59</v>
      </c>
      <c r="D11160" s="5" t="s">
        <v>31</v>
      </c>
      <c r="E11160" s="5" t="s">
        <v>10</v>
      </c>
      <c r="F11160" s="6">
        <v>44470</v>
      </c>
      <c r="G11160" s="6" t="str">
        <f>TEXT(datatable[[#This Row],[дата]],"ММ")</f>
        <v>10</v>
      </c>
      <c r="H11160" s="8">
        <v>17.449200000000001</v>
      </c>
      <c r="I11160" s="8">
        <v>8.8740000000000006</v>
      </c>
      <c r="J11160" s="8">
        <f>datatable[[#This Row],[продажи_]]-datatable[[#This Row],[себестоимость_]]</f>
        <v>8.5752000000000006</v>
      </c>
      <c r="L11160"/>
    </row>
    <row r="11161" spans="2:12" x14ac:dyDescent="0.4">
      <c r="B11161" s="5" t="s">
        <v>69</v>
      </c>
      <c r="C11161" s="5" t="s">
        <v>59</v>
      </c>
      <c r="D11161" s="5" t="s">
        <v>31</v>
      </c>
      <c r="E11161" s="5" t="s">
        <v>10</v>
      </c>
      <c r="F11161" s="6">
        <v>44501</v>
      </c>
      <c r="G11161" s="6" t="str">
        <f>TEXT(datatable[[#This Row],[дата]],"ММ")</f>
        <v>11</v>
      </c>
      <c r="H11161" s="8">
        <v>18.654400000000003</v>
      </c>
      <c r="I11161" s="8">
        <v>15.775999999999998</v>
      </c>
      <c r="J11161" s="8">
        <f>datatable[[#This Row],[продажи_]]-datatable[[#This Row],[себестоимость_]]</f>
        <v>2.8784000000000045</v>
      </c>
      <c r="L11161"/>
    </row>
    <row r="11162" spans="2:12" x14ac:dyDescent="0.4">
      <c r="B11162" s="5" t="s">
        <v>69</v>
      </c>
      <c r="C11162" s="5" t="s">
        <v>59</v>
      </c>
      <c r="D11162" s="5" t="s">
        <v>31</v>
      </c>
      <c r="E11162" s="5" t="s">
        <v>10</v>
      </c>
      <c r="F11162" s="6">
        <v>44531</v>
      </c>
      <c r="G11162" s="6" t="str">
        <f>TEXT(datatable[[#This Row],[дата]],"ММ")</f>
        <v>12</v>
      </c>
      <c r="H11162" s="8">
        <v>21.641199999999998</v>
      </c>
      <c r="I11162" s="8">
        <v>11.9</v>
      </c>
      <c r="J11162" s="8">
        <f>datatable[[#This Row],[продажи_]]-datatable[[#This Row],[себестоимость_]]</f>
        <v>9.7411999999999974</v>
      </c>
      <c r="L11162"/>
    </row>
    <row r="11163" spans="2:12" x14ac:dyDescent="0.4">
      <c r="B11163" s="5" t="s">
        <v>69</v>
      </c>
      <c r="C11163" s="5" t="s">
        <v>59</v>
      </c>
      <c r="D11163" s="5" t="s">
        <v>31</v>
      </c>
      <c r="E11163" s="5" t="s">
        <v>7</v>
      </c>
      <c r="F11163" s="6">
        <v>44197</v>
      </c>
      <c r="G11163" s="6" t="str">
        <f>TEXT(datatable[[#This Row],[дата]],"ММ")</f>
        <v>01</v>
      </c>
      <c r="H11163" s="8">
        <v>1.9949999999999999</v>
      </c>
      <c r="I11163" s="8">
        <v>0.70850000000000013</v>
      </c>
      <c r="J11163" s="8">
        <f>datatable[[#This Row],[продажи_]]-datatable[[#This Row],[себестоимость_]]</f>
        <v>1.2864999999999998</v>
      </c>
      <c r="L11163"/>
    </row>
    <row r="11164" spans="2:12" x14ac:dyDescent="0.4">
      <c r="B11164" s="5" t="s">
        <v>69</v>
      </c>
      <c r="C11164" s="5" t="s">
        <v>59</v>
      </c>
      <c r="D11164" s="5" t="s">
        <v>31</v>
      </c>
      <c r="E11164" s="5" t="s">
        <v>7</v>
      </c>
      <c r="F11164" s="6">
        <v>44228</v>
      </c>
      <c r="G11164" s="6" t="str">
        <f>TEXT(datatable[[#This Row],[дата]],"ММ")</f>
        <v>02</v>
      </c>
      <c r="H11164" s="8">
        <v>2.3750999999999998</v>
      </c>
      <c r="I11164" s="8">
        <v>0.70979999999999999</v>
      </c>
      <c r="J11164" s="8">
        <f>datatable[[#This Row],[продажи_]]-datatable[[#This Row],[себестоимость_]]</f>
        <v>1.6652999999999998</v>
      </c>
      <c r="L11164"/>
    </row>
    <row r="11165" spans="2:12" x14ac:dyDescent="0.4">
      <c r="B11165" s="5" t="s">
        <v>69</v>
      </c>
      <c r="C11165" s="5" t="s">
        <v>59</v>
      </c>
      <c r="D11165" s="5" t="s">
        <v>31</v>
      </c>
      <c r="E11165" s="5" t="s">
        <v>7</v>
      </c>
      <c r="F11165" s="6">
        <v>44256</v>
      </c>
      <c r="G11165" s="6" t="str">
        <f>TEXT(datatable[[#This Row],[дата]],"ММ")</f>
        <v>03</v>
      </c>
      <c r="H11165" s="8">
        <v>2.6754000000000002</v>
      </c>
      <c r="I11165" s="8">
        <v>0.85539999999999994</v>
      </c>
      <c r="J11165" s="8">
        <f>datatable[[#This Row],[продажи_]]-datatable[[#This Row],[себестоимость_]]</f>
        <v>1.8200000000000003</v>
      </c>
      <c r="L11165"/>
    </row>
    <row r="11166" spans="2:12" x14ac:dyDescent="0.4">
      <c r="B11166" s="5" t="s">
        <v>69</v>
      </c>
      <c r="C11166" s="5" t="s">
        <v>59</v>
      </c>
      <c r="D11166" s="5" t="s">
        <v>31</v>
      </c>
      <c r="E11166" s="5" t="s">
        <v>7</v>
      </c>
      <c r="F11166" s="6">
        <v>44287</v>
      </c>
      <c r="G11166" s="6" t="str">
        <f>TEXT(datatable[[#This Row],[дата]],"ММ")</f>
        <v>04</v>
      </c>
      <c r="H11166" s="8">
        <v>3.9647999999999994</v>
      </c>
      <c r="I11166" s="8">
        <v>1.2167999999999999</v>
      </c>
      <c r="J11166" s="8">
        <f>datatable[[#This Row],[продажи_]]-datatable[[#This Row],[себестоимость_]]</f>
        <v>2.7479999999999993</v>
      </c>
      <c r="L11166"/>
    </row>
    <row r="11167" spans="2:12" x14ac:dyDescent="0.4">
      <c r="B11167" s="5" t="s">
        <v>69</v>
      </c>
      <c r="C11167" s="5" t="s">
        <v>59</v>
      </c>
      <c r="D11167" s="5" t="s">
        <v>31</v>
      </c>
      <c r="E11167" s="5" t="s">
        <v>7</v>
      </c>
      <c r="F11167" s="6">
        <v>44317</v>
      </c>
      <c r="G11167" s="6" t="str">
        <f>TEXT(datatable[[#This Row],[дата]],"ММ")</f>
        <v>05</v>
      </c>
      <c r="H11167" s="8">
        <v>2.5872000000000002</v>
      </c>
      <c r="I11167" s="8">
        <v>1.0647</v>
      </c>
      <c r="J11167" s="8">
        <f>datatable[[#This Row],[продажи_]]-datatable[[#This Row],[себестоимость_]]</f>
        <v>1.5225000000000002</v>
      </c>
      <c r="L11167"/>
    </row>
    <row r="11168" spans="2:12" x14ac:dyDescent="0.4">
      <c r="B11168" s="5" t="s">
        <v>69</v>
      </c>
      <c r="C11168" s="5" t="s">
        <v>59</v>
      </c>
      <c r="D11168" s="5" t="s">
        <v>31</v>
      </c>
      <c r="E11168" s="5" t="s">
        <v>7</v>
      </c>
      <c r="F11168" s="6">
        <v>44348</v>
      </c>
      <c r="G11168" s="6" t="str">
        <f>TEXT(datatable[[#This Row],[дата]],"ММ")</f>
        <v>06</v>
      </c>
      <c r="H11168" s="8">
        <v>2.2302</v>
      </c>
      <c r="I11168" s="8">
        <v>0.63765000000000005</v>
      </c>
      <c r="J11168" s="8">
        <f>datatable[[#This Row],[продажи_]]-datatable[[#This Row],[себестоимость_]]</f>
        <v>1.5925499999999999</v>
      </c>
      <c r="L11168"/>
    </row>
    <row r="11169" spans="2:12" x14ac:dyDescent="0.4">
      <c r="B11169" s="5" t="s">
        <v>69</v>
      </c>
      <c r="C11169" s="5" t="s">
        <v>59</v>
      </c>
      <c r="D11169" s="5" t="s">
        <v>31</v>
      </c>
      <c r="E11169" s="5" t="s">
        <v>7</v>
      </c>
      <c r="F11169" s="6">
        <v>44378</v>
      </c>
      <c r="G11169" s="6" t="str">
        <f>TEXT(datatable[[#This Row],[дата]],"ММ")</f>
        <v>07</v>
      </c>
      <c r="H11169" s="8">
        <v>1.7766</v>
      </c>
      <c r="I11169" s="8">
        <v>0.52064999999999995</v>
      </c>
      <c r="J11169" s="8">
        <f>datatable[[#This Row],[продажи_]]-datatable[[#This Row],[себестоимость_]]</f>
        <v>1.2559499999999999</v>
      </c>
      <c r="L11169"/>
    </row>
    <row r="11170" spans="2:12" x14ac:dyDescent="0.4">
      <c r="B11170" s="5" t="s">
        <v>69</v>
      </c>
      <c r="C11170" s="5" t="s">
        <v>59</v>
      </c>
      <c r="D11170" s="5" t="s">
        <v>31</v>
      </c>
      <c r="E11170" s="5" t="s">
        <v>7</v>
      </c>
      <c r="F11170" s="6">
        <v>44409</v>
      </c>
      <c r="G11170" s="6" t="str">
        <f>TEXT(datatable[[#This Row],[дата]],"ММ")</f>
        <v>08</v>
      </c>
      <c r="H11170" s="8">
        <v>1.6127999999999998</v>
      </c>
      <c r="I11170" s="8">
        <v>0.57200000000000006</v>
      </c>
      <c r="J11170" s="8">
        <f>datatable[[#This Row],[продажи_]]-datatable[[#This Row],[себестоимость_]]</f>
        <v>1.0407999999999997</v>
      </c>
      <c r="L11170"/>
    </row>
    <row r="11171" spans="2:12" x14ac:dyDescent="0.4">
      <c r="B11171" s="5" t="s">
        <v>69</v>
      </c>
      <c r="C11171" s="5" t="s">
        <v>59</v>
      </c>
      <c r="D11171" s="5" t="s">
        <v>31</v>
      </c>
      <c r="E11171" s="5" t="s">
        <v>7</v>
      </c>
      <c r="F11171" s="6">
        <v>44440</v>
      </c>
      <c r="G11171" s="6" t="str">
        <f>TEXT(datatable[[#This Row],[дата]],"ММ")</f>
        <v>09</v>
      </c>
      <c r="H11171" s="8">
        <v>1.6065</v>
      </c>
      <c r="I11171" s="8">
        <v>0.46799999999999997</v>
      </c>
      <c r="J11171" s="8">
        <f>datatable[[#This Row],[продажи_]]-datatable[[#This Row],[себестоимость_]]</f>
        <v>1.1385000000000001</v>
      </c>
      <c r="L11171"/>
    </row>
    <row r="11172" spans="2:12" x14ac:dyDescent="0.4">
      <c r="B11172" s="5" t="s">
        <v>69</v>
      </c>
      <c r="C11172" s="5" t="s">
        <v>59</v>
      </c>
      <c r="D11172" s="5" t="s">
        <v>31</v>
      </c>
      <c r="E11172" s="5" t="s">
        <v>7</v>
      </c>
      <c r="F11172" s="6">
        <v>44470</v>
      </c>
      <c r="G11172" s="6" t="str">
        <f>TEXT(datatable[[#This Row],[дата]],"ММ")</f>
        <v>10</v>
      </c>
      <c r="H11172" s="8">
        <v>2.3436000000000003</v>
      </c>
      <c r="I11172" s="8">
        <v>0.9204</v>
      </c>
      <c r="J11172" s="8">
        <f>datatable[[#This Row],[продажи_]]-datatable[[#This Row],[себестоимость_]]</f>
        <v>1.4232000000000005</v>
      </c>
      <c r="L11172"/>
    </row>
    <row r="11173" spans="2:12" x14ac:dyDescent="0.4">
      <c r="B11173" s="5" t="s">
        <v>69</v>
      </c>
      <c r="C11173" s="5" t="s">
        <v>59</v>
      </c>
      <c r="D11173" s="5" t="s">
        <v>31</v>
      </c>
      <c r="E11173" s="5" t="s">
        <v>7</v>
      </c>
      <c r="F11173" s="6">
        <v>44501</v>
      </c>
      <c r="G11173" s="6" t="str">
        <f>TEXT(datatable[[#This Row],[дата]],"ММ")</f>
        <v>11</v>
      </c>
      <c r="H11173" s="8">
        <v>3.36</v>
      </c>
      <c r="I11173" s="8">
        <v>1.1544000000000001</v>
      </c>
      <c r="J11173" s="8">
        <f>datatable[[#This Row],[продажи_]]-datatable[[#This Row],[себестоимость_]]</f>
        <v>2.2055999999999996</v>
      </c>
      <c r="L11173"/>
    </row>
    <row r="11174" spans="2:12" x14ac:dyDescent="0.4">
      <c r="B11174" s="5" t="s">
        <v>69</v>
      </c>
      <c r="C11174" s="5" t="s">
        <v>59</v>
      </c>
      <c r="D11174" s="5" t="s">
        <v>31</v>
      </c>
      <c r="E11174" s="5" t="s">
        <v>7</v>
      </c>
      <c r="F11174" s="6">
        <v>44531</v>
      </c>
      <c r="G11174" s="6" t="str">
        <f>TEXT(datatable[[#This Row],[дата]],"ММ")</f>
        <v>12</v>
      </c>
      <c r="H11174" s="8">
        <v>3.1752000000000002</v>
      </c>
      <c r="I11174" s="8">
        <v>1.0465</v>
      </c>
      <c r="J11174" s="8">
        <f>datatable[[#This Row],[продажи_]]-datatable[[#This Row],[себестоимость_]]</f>
        <v>2.1287000000000003</v>
      </c>
      <c r="L11174"/>
    </row>
    <row r="11175" spans="2:12" x14ac:dyDescent="0.4">
      <c r="B11175" s="5" t="s">
        <v>69</v>
      </c>
      <c r="C11175" s="5" t="s">
        <v>59</v>
      </c>
      <c r="D11175" s="5" t="s">
        <v>31</v>
      </c>
      <c r="E11175" s="5" t="s">
        <v>7</v>
      </c>
      <c r="F11175" s="6">
        <v>44197</v>
      </c>
      <c r="G11175" s="6" t="str">
        <f>TEXT(datatable[[#This Row],[дата]],"ММ")</f>
        <v>01</v>
      </c>
      <c r="H11175" s="8">
        <v>1.6160000000000001</v>
      </c>
      <c r="I11175" s="8">
        <v>0.44000000000000006</v>
      </c>
      <c r="J11175" s="8">
        <f>datatable[[#This Row],[продажи_]]-datatable[[#This Row],[себестоимость_]]</f>
        <v>1.1760000000000002</v>
      </c>
      <c r="L11175"/>
    </row>
    <row r="11176" spans="2:12" x14ac:dyDescent="0.4">
      <c r="B11176" s="5" t="s">
        <v>69</v>
      </c>
      <c r="C11176" s="5" t="s">
        <v>59</v>
      </c>
      <c r="D11176" s="5" t="s">
        <v>31</v>
      </c>
      <c r="E11176" s="5" t="s">
        <v>7</v>
      </c>
      <c r="F11176" s="6">
        <v>44228</v>
      </c>
      <c r="G11176" s="6" t="str">
        <f>TEXT(datatable[[#This Row],[дата]],"ММ")</f>
        <v>02</v>
      </c>
      <c r="H11176" s="8">
        <v>1.976</v>
      </c>
      <c r="I11176" s="8">
        <v>0.6149</v>
      </c>
      <c r="J11176" s="8">
        <f>datatable[[#This Row],[продажи_]]-datatable[[#This Row],[себестоимость_]]</f>
        <v>1.3611</v>
      </c>
      <c r="L11176"/>
    </row>
    <row r="11177" spans="2:12" x14ac:dyDescent="0.4">
      <c r="B11177" s="5" t="s">
        <v>69</v>
      </c>
      <c r="C11177" s="5" t="s">
        <v>59</v>
      </c>
      <c r="D11177" s="5" t="s">
        <v>31</v>
      </c>
      <c r="E11177" s="5" t="s">
        <v>7</v>
      </c>
      <c r="F11177" s="6">
        <v>44256</v>
      </c>
      <c r="G11177" s="6" t="str">
        <f>TEXT(datatable[[#This Row],[дата]],"ММ")</f>
        <v>03</v>
      </c>
      <c r="H11177" s="8">
        <v>2.5760000000000001</v>
      </c>
      <c r="I11177" s="8">
        <v>0.67759999999999998</v>
      </c>
      <c r="J11177" s="8">
        <f>datatable[[#This Row],[продажи_]]-datatable[[#This Row],[себестоимость_]]</f>
        <v>1.8984000000000001</v>
      </c>
      <c r="L11177"/>
    </row>
    <row r="11178" spans="2:12" x14ac:dyDescent="0.4">
      <c r="B11178" s="5" t="s">
        <v>69</v>
      </c>
      <c r="C11178" s="5" t="s">
        <v>59</v>
      </c>
      <c r="D11178" s="5" t="s">
        <v>31</v>
      </c>
      <c r="E11178" s="5" t="s">
        <v>7</v>
      </c>
      <c r="F11178" s="6">
        <v>44287</v>
      </c>
      <c r="G11178" s="6" t="str">
        <f>TEXT(datatable[[#This Row],[дата]],"ММ")</f>
        <v>04</v>
      </c>
      <c r="H11178" s="8">
        <v>2.2784</v>
      </c>
      <c r="I11178" s="8">
        <v>1.0384</v>
      </c>
      <c r="J11178" s="8">
        <f>datatable[[#This Row],[продажи_]]-datatable[[#This Row],[себестоимость_]]</f>
        <v>1.24</v>
      </c>
      <c r="L11178"/>
    </row>
    <row r="11179" spans="2:12" x14ac:dyDescent="0.4">
      <c r="B11179" s="5" t="s">
        <v>69</v>
      </c>
      <c r="C11179" s="5" t="s">
        <v>59</v>
      </c>
      <c r="D11179" s="5" t="s">
        <v>31</v>
      </c>
      <c r="E11179" s="5" t="s">
        <v>7</v>
      </c>
      <c r="F11179" s="6">
        <v>44317</v>
      </c>
      <c r="G11179" s="6" t="str">
        <f>TEXT(datatable[[#This Row],[дата]],"ММ")</f>
        <v>05</v>
      </c>
      <c r="H11179" s="8">
        <v>2.6208</v>
      </c>
      <c r="I11179" s="8">
        <v>0.87009999999999998</v>
      </c>
      <c r="J11179" s="8">
        <f>datatable[[#This Row],[продажи_]]-datatable[[#This Row],[себестоимость_]]</f>
        <v>1.7507000000000001</v>
      </c>
      <c r="L11179"/>
    </row>
    <row r="11180" spans="2:12" x14ac:dyDescent="0.4">
      <c r="B11180" s="5" t="s">
        <v>69</v>
      </c>
      <c r="C11180" s="5" t="s">
        <v>59</v>
      </c>
      <c r="D11180" s="5" t="s">
        <v>31</v>
      </c>
      <c r="E11180" s="5" t="s">
        <v>7</v>
      </c>
      <c r="F11180" s="6">
        <v>44348</v>
      </c>
      <c r="G11180" s="6" t="str">
        <f>TEXT(datatable[[#This Row],[дата]],"ММ")</f>
        <v>06</v>
      </c>
      <c r="H11180" s="8">
        <v>1.2816000000000001</v>
      </c>
      <c r="I11180" s="8">
        <v>0.54944999999999999</v>
      </c>
      <c r="J11180" s="8">
        <f>datatable[[#This Row],[продажи_]]-datatable[[#This Row],[себестоимость_]]</f>
        <v>0.73215000000000008</v>
      </c>
      <c r="L11180"/>
    </row>
    <row r="11181" spans="2:12" x14ac:dyDescent="0.4">
      <c r="B11181" s="5" t="s">
        <v>69</v>
      </c>
      <c r="C11181" s="5" t="s">
        <v>59</v>
      </c>
      <c r="D11181" s="5" t="s">
        <v>31</v>
      </c>
      <c r="E11181" s="5" t="s">
        <v>7</v>
      </c>
      <c r="F11181" s="6">
        <v>44378</v>
      </c>
      <c r="G11181" s="6" t="str">
        <f>TEXT(datatable[[#This Row],[дата]],"ММ")</f>
        <v>07</v>
      </c>
      <c r="H11181" s="8">
        <v>1.2096</v>
      </c>
      <c r="I11181" s="8">
        <v>0.57914999999999994</v>
      </c>
      <c r="J11181" s="8">
        <f>datatable[[#This Row],[продажи_]]-datatable[[#This Row],[себестоимость_]]</f>
        <v>0.63045000000000007</v>
      </c>
      <c r="L11181"/>
    </row>
    <row r="11182" spans="2:12" x14ac:dyDescent="0.4">
      <c r="B11182" s="5" t="s">
        <v>69</v>
      </c>
      <c r="C11182" s="5" t="s">
        <v>59</v>
      </c>
      <c r="D11182" s="5" t="s">
        <v>31</v>
      </c>
      <c r="E11182" s="5" t="s">
        <v>7</v>
      </c>
      <c r="F11182" s="6">
        <v>44409</v>
      </c>
      <c r="G11182" s="6" t="str">
        <f>TEXT(datatable[[#This Row],[дата]],"ММ")</f>
        <v>08</v>
      </c>
      <c r="H11182" s="8">
        <v>1.4208000000000001</v>
      </c>
      <c r="I11182" s="8">
        <v>0.41799999999999998</v>
      </c>
      <c r="J11182" s="8">
        <f>datatable[[#This Row],[продажи_]]-datatable[[#This Row],[себестоимость_]]</f>
        <v>1.0028000000000001</v>
      </c>
      <c r="L11182"/>
    </row>
    <row r="11183" spans="2:12" x14ac:dyDescent="0.4">
      <c r="B11183" s="5" t="s">
        <v>69</v>
      </c>
      <c r="C11183" s="5" t="s">
        <v>59</v>
      </c>
      <c r="D11183" s="5" t="s">
        <v>31</v>
      </c>
      <c r="E11183" s="5" t="s">
        <v>7</v>
      </c>
      <c r="F11183" s="6">
        <v>44440</v>
      </c>
      <c r="G11183" s="6" t="str">
        <f>TEXT(datatable[[#This Row],[дата]],"ММ")</f>
        <v>09</v>
      </c>
      <c r="H11183" s="8">
        <v>1.4976</v>
      </c>
      <c r="I11183" s="8">
        <v>0.53955000000000009</v>
      </c>
      <c r="J11183" s="8">
        <f>datatable[[#This Row],[продажи_]]-datatable[[#This Row],[себестоимость_]]</f>
        <v>0.95804999999999996</v>
      </c>
      <c r="L11183"/>
    </row>
    <row r="11184" spans="2:12" x14ac:dyDescent="0.4">
      <c r="B11184" s="5" t="s">
        <v>69</v>
      </c>
      <c r="C11184" s="5" t="s">
        <v>59</v>
      </c>
      <c r="D11184" s="5" t="s">
        <v>31</v>
      </c>
      <c r="E11184" s="5" t="s">
        <v>7</v>
      </c>
      <c r="F11184" s="6">
        <v>44470</v>
      </c>
      <c r="G11184" s="6" t="str">
        <f>TEXT(datatable[[#This Row],[дата]],"ММ")</f>
        <v>10</v>
      </c>
      <c r="H11184" s="8">
        <v>1.7664</v>
      </c>
      <c r="I11184" s="8">
        <v>0.58079999999999998</v>
      </c>
      <c r="J11184" s="8">
        <f>datatable[[#This Row],[продажи_]]-datatable[[#This Row],[себестоимость_]]</f>
        <v>1.1856</v>
      </c>
      <c r="L11184"/>
    </row>
    <row r="11185" spans="2:12" x14ac:dyDescent="0.4">
      <c r="B11185" s="5" t="s">
        <v>69</v>
      </c>
      <c r="C11185" s="5" t="s">
        <v>59</v>
      </c>
      <c r="D11185" s="5" t="s">
        <v>31</v>
      </c>
      <c r="E11185" s="5" t="s">
        <v>7</v>
      </c>
      <c r="F11185" s="6">
        <v>44501</v>
      </c>
      <c r="G11185" s="6" t="str">
        <f>TEXT(datatable[[#This Row],[дата]],"ММ")</f>
        <v>11</v>
      </c>
      <c r="H11185" s="8">
        <v>2.1760000000000002</v>
      </c>
      <c r="I11185" s="8">
        <v>0.79200000000000004</v>
      </c>
      <c r="J11185" s="8">
        <f>datatable[[#This Row],[продажи_]]-datatable[[#This Row],[себестоимость_]]</f>
        <v>1.3840000000000001</v>
      </c>
      <c r="L11185"/>
    </row>
    <row r="11186" spans="2:12" x14ac:dyDescent="0.4">
      <c r="B11186" s="5" t="s">
        <v>69</v>
      </c>
      <c r="C11186" s="5" t="s">
        <v>59</v>
      </c>
      <c r="D11186" s="5" t="s">
        <v>31</v>
      </c>
      <c r="E11186" s="5" t="s">
        <v>7</v>
      </c>
      <c r="F11186" s="6">
        <v>44531</v>
      </c>
      <c r="G11186" s="6" t="str">
        <f>TEXT(datatable[[#This Row],[дата]],"ММ")</f>
        <v>12</v>
      </c>
      <c r="H11186" s="8">
        <v>2.5984000000000003</v>
      </c>
      <c r="I11186" s="8">
        <v>0.66220000000000001</v>
      </c>
      <c r="J11186" s="8">
        <f>datatable[[#This Row],[продажи_]]-datatable[[#This Row],[себестоимость_]]</f>
        <v>1.9362000000000004</v>
      </c>
      <c r="L11186"/>
    </row>
    <row r="11187" spans="2:12" x14ac:dyDescent="0.4">
      <c r="B11187" s="5" t="s">
        <v>69</v>
      </c>
      <c r="C11187" s="5" t="s">
        <v>59</v>
      </c>
      <c r="D11187" s="5" t="s">
        <v>31</v>
      </c>
      <c r="E11187" s="5" t="s">
        <v>7</v>
      </c>
      <c r="F11187" s="6">
        <v>44197</v>
      </c>
      <c r="G11187" s="6" t="str">
        <f>TEXT(datatable[[#This Row],[дата]],"ММ")</f>
        <v>01</v>
      </c>
      <c r="H11187" s="8">
        <v>0.22999999999999998</v>
      </c>
      <c r="I11187" s="8">
        <v>9.6000000000000002E-2</v>
      </c>
      <c r="J11187" s="8">
        <f>datatable[[#This Row],[продажи_]]-datatable[[#This Row],[себестоимость_]]</f>
        <v>0.13399999999999998</v>
      </c>
      <c r="L11187"/>
    </row>
    <row r="11188" spans="2:12" x14ac:dyDescent="0.4">
      <c r="B11188" s="5" t="s">
        <v>69</v>
      </c>
      <c r="C11188" s="5" t="s">
        <v>59</v>
      </c>
      <c r="D11188" s="5" t="s">
        <v>31</v>
      </c>
      <c r="E11188" s="5" t="s">
        <v>7</v>
      </c>
      <c r="F11188" s="6">
        <v>44228</v>
      </c>
      <c r="G11188" s="6" t="str">
        <f>TEXT(datatable[[#This Row],[дата]],"ММ")</f>
        <v>02</v>
      </c>
      <c r="H11188" s="8">
        <v>0.21060000000000001</v>
      </c>
      <c r="I11188" s="8">
        <v>0.14430000000000001</v>
      </c>
      <c r="J11188" s="8">
        <f>datatable[[#This Row],[продажи_]]-datatable[[#This Row],[себестоимость_]]</f>
        <v>6.6299999999999998E-2</v>
      </c>
      <c r="L11188"/>
    </row>
    <row r="11189" spans="2:12" x14ac:dyDescent="0.4">
      <c r="B11189" s="5" t="s">
        <v>69</v>
      </c>
      <c r="C11189" s="5" t="s">
        <v>59</v>
      </c>
      <c r="D11189" s="5" t="s">
        <v>31</v>
      </c>
      <c r="E11189" s="5" t="s">
        <v>7</v>
      </c>
      <c r="F11189" s="6">
        <v>44256</v>
      </c>
      <c r="G11189" s="6" t="str">
        <f>TEXT(datatable[[#This Row],[дата]],"ММ")</f>
        <v>03</v>
      </c>
      <c r="H11189" s="8">
        <v>0.26600000000000001</v>
      </c>
      <c r="I11189" s="8">
        <v>0.14560000000000001</v>
      </c>
      <c r="J11189" s="8">
        <f>datatable[[#This Row],[продажи_]]-datatable[[#This Row],[себестоимость_]]</f>
        <v>0.12040000000000001</v>
      </c>
      <c r="L11189"/>
    </row>
    <row r="11190" spans="2:12" x14ac:dyDescent="0.4">
      <c r="B11190" s="5" t="s">
        <v>69</v>
      </c>
      <c r="C11190" s="5" t="s">
        <v>59</v>
      </c>
      <c r="D11190" s="5" t="s">
        <v>31</v>
      </c>
      <c r="E11190" s="5" t="s">
        <v>7</v>
      </c>
      <c r="F11190" s="6">
        <v>44287</v>
      </c>
      <c r="G11190" s="6" t="str">
        <f>TEXT(datatable[[#This Row],[дата]],"ММ")</f>
        <v>04</v>
      </c>
      <c r="H11190" s="8">
        <v>0.35840000000000005</v>
      </c>
      <c r="I11190" s="8">
        <v>0.19039999999999999</v>
      </c>
      <c r="J11190" s="8">
        <f>datatable[[#This Row],[продажи_]]-datatable[[#This Row],[себестоимость_]]</f>
        <v>0.16800000000000007</v>
      </c>
      <c r="L11190"/>
    </row>
    <row r="11191" spans="2:12" x14ac:dyDescent="0.4">
      <c r="B11191" s="5" t="s">
        <v>69</v>
      </c>
      <c r="C11191" s="5" t="s">
        <v>59</v>
      </c>
      <c r="D11191" s="5" t="s">
        <v>31</v>
      </c>
      <c r="E11191" s="5" t="s">
        <v>7</v>
      </c>
      <c r="F11191" s="6">
        <v>44317</v>
      </c>
      <c r="G11191" s="6" t="str">
        <f>TEXT(datatable[[#This Row],[дата]],"ММ")</f>
        <v>05</v>
      </c>
      <c r="H11191" s="8">
        <v>0.29680000000000006</v>
      </c>
      <c r="I11191" s="8">
        <v>0.13159999999999999</v>
      </c>
      <c r="J11191" s="8">
        <f>datatable[[#This Row],[продажи_]]-datatable[[#This Row],[себестоимость_]]</f>
        <v>0.16520000000000007</v>
      </c>
      <c r="L11191"/>
    </row>
    <row r="11192" spans="2:12" x14ac:dyDescent="0.4">
      <c r="B11192" s="5" t="s">
        <v>69</v>
      </c>
      <c r="C11192" s="5" t="s">
        <v>59</v>
      </c>
      <c r="D11192" s="5" t="s">
        <v>31</v>
      </c>
      <c r="E11192" s="5" t="s">
        <v>7</v>
      </c>
      <c r="F11192" s="6">
        <v>44348</v>
      </c>
      <c r="G11192" s="6" t="str">
        <f>TEXT(datatable[[#This Row],[дата]],"ММ")</f>
        <v>06</v>
      </c>
      <c r="H11192" s="8">
        <v>0.18179999999999999</v>
      </c>
      <c r="I11192" s="8">
        <v>8.1900000000000001E-2</v>
      </c>
      <c r="J11192" s="8">
        <f>datatable[[#This Row],[продажи_]]-datatable[[#This Row],[себестоимость_]]</f>
        <v>9.9899999999999989E-2</v>
      </c>
      <c r="L11192"/>
    </row>
    <row r="11193" spans="2:12" x14ac:dyDescent="0.4">
      <c r="B11193" s="5" t="s">
        <v>69</v>
      </c>
      <c r="C11193" s="5" t="s">
        <v>59</v>
      </c>
      <c r="D11193" s="5" t="s">
        <v>31</v>
      </c>
      <c r="E11193" s="5" t="s">
        <v>7</v>
      </c>
      <c r="F11193" s="6">
        <v>44378</v>
      </c>
      <c r="G11193" s="6" t="str">
        <f>TEXT(datatable[[#This Row],[дата]],"ММ")</f>
        <v>07</v>
      </c>
      <c r="H11193" s="8">
        <v>0.19259999999999999</v>
      </c>
      <c r="I11193" s="8">
        <v>9.5399999999999999E-2</v>
      </c>
      <c r="J11193" s="8">
        <f>datatable[[#This Row],[продажи_]]-datatable[[#This Row],[себестоимость_]]</f>
        <v>9.7199999999999995E-2</v>
      </c>
      <c r="L11193"/>
    </row>
    <row r="11194" spans="2:12" x14ac:dyDescent="0.4">
      <c r="B11194" s="5" t="s">
        <v>69</v>
      </c>
      <c r="C11194" s="5" t="s">
        <v>59</v>
      </c>
      <c r="D11194" s="5" t="s">
        <v>31</v>
      </c>
      <c r="E11194" s="5" t="s">
        <v>7</v>
      </c>
      <c r="F11194" s="6">
        <v>44409</v>
      </c>
      <c r="G11194" s="6" t="str">
        <f>TEXT(datatable[[#This Row],[дата]],"ММ")</f>
        <v>08</v>
      </c>
      <c r="H11194" s="8">
        <v>0.14400000000000002</v>
      </c>
      <c r="I11194" s="8">
        <v>9.4399999999999998E-2</v>
      </c>
      <c r="J11194" s="8">
        <f>datatable[[#This Row],[продажи_]]-datatable[[#This Row],[себестоимость_]]</f>
        <v>4.9600000000000019E-2</v>
      </c>
      <c r="L11194"/>
    </row>
    <row r="11195" spans="2:12" x14ac:dyDescent="0.4">
      <c r="B11195" s="5" t="s">
        <v>69</v>
      </c>
      <c r="C11195" s="5" t="s">
        <v>59</v>
      </c>
      <c r="D11195" s="5" t="s">
        <v>31</v>
      </c>
      <c r="E11195" s="5" t="s">
        <v>7</v>
      </c>
      <c r="F11195" s="6">
        <v>44440</v>
      </c>
      <c r="G11195" s="6" t="str">
        <f>TEXT(datatable[[#This Row],[дата]],"ММ")</f>
        <v>09</v>
      </c>
      <c r="H11195" s="8">
        <v>0.14399999999999999</v>
      </c>
      <c r="I11195" s="8">
        <v>0.10619999999999999</v>
      </c>
      <c r="J11195" s="8">
        <f>datatable[[#This Row],[продажи_]]-datatable[[#This Row],[себестоимость_]]</f>
        <v>3.78E-2</v>
      </c>
      <c r="L11195"/>
    </row>
    <row r="11196" spans="2:12" x14ac:dyDescent="0.4">
      <c r="B11196" s="5" t="s">
        <v>69</v>
      </c>
      <c r="C11196" s="5" t="s">
        <v>59</v>
      </c>
      <c r="D11196" s="5" t="s">
        <v>31</v>
      </c>
      <c r="E11196" s="5" t="s">
        <v>7</v>
      </c>
      <c r="F11196" s="6">
        <v>44470</v>
      </c>
      <c r="G11196" s="6" t="str">
        <f>TEXT(datatable[[#This Row],[дата]],"ММ")</f>
        <v>10</v>
      </c>
      <c r="H11196" s="8">
        <v>0.27359999999999995</v>
      </c>
      <c r="I11196" s="8">
        <v>0.11879999999999999</v>
      </c>
      <c r="J11196" s="8">
        <f>datatable[[#This Row],[продажи_]]-datatable[[#This Row],[себестоимость_]]</f>
        <v>0.15479999999999997</v>
      </c>
      <c r="L11196"/>
    </row>
    <row r="11197" spans="2:12" x14ac:dyDescent="0.4">
      <c r="B11197" s="5" t="s">
        <v>69</v>
      </c>
      <c r="C11197" s="5" t="s">
        <v>59</v>
      </c>
      <c r="D11197" s="5" t="s">
        <v>31</v>
      </c>
      <c r="E11197" s="5" t="s">
        <v>7</v>
      </c>
      <c r="F11197" s="6">
        <v>44501</v>
      </c>
      <c r="G11197" s="6" t="str">
        <f>TEXT(datatable[[#This Row],[дата]],"ММ")</f>
        <v>11</v>
      </c>
      <c r="H11197" s="8">
        <v>0.3392</v>
      </c>
      <c r="I11197" s="8">
        <v>0.1888</v>
      </c>
      <c r="J11197" s="8">
        <f>datatable[[#This Row],[продажи_]]-datatable[[#This Row],[себестоимость_]]</f>
        <v>0.15040000000000001</v>
      </c>
      <c r="L11197"/>
    </row>
    <row r="11198" spans="2:12" x14ac:dyDescent="0.4">
      <c r="B11198" s="5" t="s">
        <v>69</v>
      </c>
      <c r="C11198" s="5" t="s">
        <v>59</v>
      </c>
      <c r="D11198" s="5" t="s">
        <v>31</v>
      </c>
      <c r="E11198" s="5" t="s">
        <v>7</v>
      </c>
      <c r="F11198" s="6">
        <v>44531</v>
      </c>
      <c r="G11198" s="6" t="str">
        <f>TEXT(datatable[[#This Row],[дата]],"ММ")</f>
        <v>12</v>
      </c>
      <c r="H11198" s="8">
        <v>0.29400000000000004</v>
      </c>
      <c r="I11198" s="8">
        <v>0.15260000000000001</v>
      </c>
      <c r="J11198" s="8">
        <f>datatable[[#This Row],[продажи_]]-datatable[[#This Row],[себестоимость_]]</f>
        <v>0.14140000000000003</v>
      </c>
      <c r="L11198"/>
    </row>
    <row r="11199" spans="2:12" x14ac:dyDescent="0.4">
      <c r="B11199" s="5" t="s">
        <v>69</v>
      </c>
      <c r="C11199" s="5" t="s">
        <v>59</v>
      </c>
      <c r="D11199" s="5" t="s">
        <v>31</v>
      </c>
      <c r="E11199" s="5" t="s">
        <v>7</v>
      </c>
      <c r="F11199" s="6">
        <v>44197</v>
      </c>
      <c r="G11199" s="6" t="str">
        <f>TEXT(datatable[[#This Row],[дата]],"ММ")</f>
        <v>01</v>
      </c>
      <c r="H11199" s="8">
        <v>3.762</v>
      </c>
      <c r="I11199" s="8">
        <v>1.36</v>
      </c>
      <c r="J11199" s="8">
        <f>datatable[[#This Row],[продажи_]]-datatable[[#This Row],[себестоимость_]]</f>
        <v>2.4020000000000001</v>
      </c>
      <c r="L11199"/>
    </row>
    <row r="11200" spans="2:12" x14ac:dyDescent="0.4">
      <c r="B11200" s="5" t="s">
        <v>69</v>
      </c>
      <c r="C11200" s="5" t="s">
        <v>59</v>
      </c>
      <c r="D11200" s="5" t="s">
        <v>31</v>
      </c>
      <c r="E11200" s="5" t="s">
        <v>7</v>
      </c>
      <c r="F11200" s="6">
        <v>44228</v>
      </c>
      <c r="G11200" s="6" t="str">
        <f>TEXT(datatable[[#This Row],[дата]],"ММ")</f>
        <v>02</v>
      </c>
      <c r="H11200" s="8">
        <v>5.6315999999999997</v>
      </c>
      <c r="I11200" s="8">
        <v>2.6077999999999997</v>
      </c>
      <c r="J11200" s="8">
        <f>datatable[[#This Row],[продажи_]]-datatable[[#This Row],[себестоимость_]]</f>
        <v>3.0238</v>
      </c>
      <c r="L11200"/>
    </row>
    <row r="11201" spans="2:12" x14ac:dyDescent="0.4">
      <c r="B11201" s="5" t="s">
        <v>69</v>
      </c>
      <c r="C11201" s="5" t="s">
        <v>59</v>
      </c>
      <c r="D11201" s="5" t="s">
        <v>31</v>
      </c>
      <c r="E11201" s="5" t="s">
        <v>7</v>
      </c>
      <c r="F11201" s="6">
        <v>44256</v>
      </c>
      <c r="G11201" s="6" t="str">
        <f>TEXT(datatable[[#This Row],[дата]],"ММ")</f>
        <v>03</v>
      </c>
      <c r="H11201" s="8">
        <v>4.2560000000000002</v>
      </c>
      <c r="I11201" s="8">
        <v>2.8559999999999999</v>
      </c>
      <c r="J11201" s="8">
        <f>datatable[[#This Row],[продажи_]]-datatable[[#This Row],[себестоимость_]]</f>
        <v>1.4000000000000004</v>
      </c>
      <c r="L11201"/>
    </row>
    <row r="11202" spans="2:12" x14ac:dyDescent="0.4">
      <c r="B11202" s="5" t="s">
        <v>69</v>
      </c>
      <c r="C11202" s="5" t="s">
        <v>59</v>
      </c>
      <c r="D11202" s="5" t="s">
        <v>31</v>
      </c>
      <c r="E11202" s="5" t="s">
        <v>7</v>
      </c>
      <c r="F11202" s="6">
        <v>44287</v>
      </c>
      <c r="G11202" s="6" t="str">
        <f>TEXT(datatable[[#This Row],[дата]],"ММ")</f>
        <v>04</v>
      </c>
      <c r="H11202" s="8">
        <v>6.6880000000000006</v>
      </c>
      <c r="I11202" s="8">
        <v>2.5024000000000002</v>
      </c>
      <c r="J11202" s="8">
        <f>datatable[[#This Row],[продажи_]]-datatable[[#This Row],[себестоимость_]]</f>
        <v>4.1856000000000009</v>
      </c>
      <c r="L11202"/>
    </row>
    <row r="11203" spans="2:12" x14ac:dyDescent="0.4">
      <c r="B11203" s="5" t="s">
        <v>69</v>
      </c>
      <c r="C11203" s="5" t="s">
        <v>59</v>
      </c>
      <c r="D11203" s="5" t="s">
        <v>31</v>
      </c>
      <c r="E11203" s="5" t="s">
        <v>7</v>
      </c>
      <c r="F11203" s="6">
        <v>44317</v>
      </c>
      <c r="G11203" s="6" t="str">
        <f>TEXT(datatable[[#This Row],[дата]],"ММ")</f>
        <v>05</v>
      </c>
      <c r="H11203" s="8">
        <v>5.1071999999999997</v>
      </c>
      <c r="I11203" s="8">
        <v>2.2134</v>
      </c>
      <c r="J11203" s="8">
        <f>datatable[[#This Row],[продажи_]]-datatable[[#This Row],[себестоимость_]]</f>
        <v>2.8937999999999997</v>
      </c>
      <c r="L11203"/>
    </row>
    <row r="11204" spans="2:12" x14ac:dyDescent="0.4">
      <c r="B11204" s="5" t="s">
        <v>69</v>
      </c>
      <c r="C11204" s="5" t="s">
        <v>59</v>
      </c>
      <c r="D11204" s="5" t="s">
        <v>31</v>
      </c>
      <c r="E11204" s="5" t="s">
        <v>7</v>
      </c>
      <c r="F11204" s="6">
        <v>44348</v>
      </c>
      <c r="G11204" s="6" t="str">
        <f>TEXT(datatable[[#This Row],[дата]],"ММ")</f>
        <v>06</v>
      </c>
      <c r="H11204" s="8">
        <v>2.7360000000000002</v>
      </c>
      <c r="I11204" s="8">
        <v>1.53</v>
      </c>
      <c r="J11204" s="8">
        <f>datatable[[#This Row],[продажи_]]-datatable[[#This Row],[себестоимость_]]</f>
        <v>1.2060000000000002</v>
      </c>
      <c r="L11204"/>
    </row>
    <row r="11205" spans="2:12" x14ac:dyDescent="0.4">
      <c r="B11205" s="5" t="s">
        <v>69</v>
      </c>
      <c r="C11205" s="5" t="s">
        <v>59</v>
      </c>
      <c r="D11205" s="5" t="s">
        <v>31</v>
      </c>
      <c r="E11205" s="5" t="s">
        <v>7</v>
      </c>
      <c r="F11205" s="6">
        <v>44378</v>
      </c>
      <c r="G11205" s="6" t="str">
        <f>TEXT(datatable[[#This Row],[дата]],"ММ")</f>
        <v>07</v>
      </c>
      <c r="H11205" s="8">
        <v>4.0697999999999999</v>
      </c>
      <c r="I11205" s="8">
        <v>1.3617000000000001</v>
      </c>
      <c r="J11205" s="8">
        <f>datatable[[#This Row],[продажи_]]-datatable[[#This Row],[себестоимость_]]</f>
        <v>2.7081</v>
      </c>
      <c r="L11205"/>
    </row>
    <row r="11206" spans="2:12" x14ac:dyDescent="0.4">
      <c r="B11206" s="5" t="s">
        <v>69</v>
      </c>
      <c r="C11206" s="5" t="s">
        <v>59</v>
      </c>
      <c r="D11206" s="5" t="s">
        <v>31</v>
      </c>
      <c r="E11206" s="5" t="s">
        <v>7</v>
      </c>
      <c r="F11206" s="6">
        <v>44409</v>
      </c>
      <c r="G11206" s="6" t="str">
        <f>TEXT(datatable[[#This Row],[дата]],"ММ")</f>
        <v>08</v>
      </c>
      <c r="H11206" s="8">
        <v>3.4351999999999996</v>
      </c>
      <c r="I11206" s="8">
        <v>1.2104000000000001</v>
      </c>
      <c r="J11206" s="8">
        <f>datatable[[#This Row],[продажи_]]-datatable[[#This Row],[себестоимость_]]</f>
        <v>2.2247999999999992</v>
      </c>
      <c r="L11206"/>
    </row>
    <row r="11207" spans="2:12" x14ac:dyDescent="0.4">
      <c r="B11207" s="5" t="s">
        <v>69</v>
      </c>
      <c r="C11207" s="5" t="s">
        <v>59</v>
      </c>
      <c r="D11207" s="5" t="s">
        <v>31</v>
      </c>
      <c r="E11207" s="5" t="s">
        <v>7</v>
      </c>
      <c r="F11207" s="6">
        <v>44440</v>
      </c>
      <c r="G11207" s="6" t="str">
        <f>TEXT(datatable[[#This Row],[дата]],"ММ")</f>
        <v>09</v>
      </c>
      <c r="H11207" s="8">
        <v>3.5226000000000002</v>
      </c>
      <c r="I11207" s="8">
        <v>1.5759000000000001</v>
      </c>
      <c r="J11207" s="8">
        <f>datatable[[#This Row],[продажи_]]-datatable[[#This Row],[себестоимость_]]</f>
        <v>1.9467000000000001</v>
      </c>
      <c r="L11207"/>
    </row>
    <row r="11208" spans="2:12" x14ac:dyDescent="0.4">
      <c r="B11208" s="5" t="s">
        <v>69</v>
      </c>
      <c r="C11208" s="5" t="s">
        <v>59</v>
      </c>
      <c r="D11208" s="5" t="s">
        <v>31</v>
      </c>
      <c r="E11208" s="5" t="s">
        <v>7</v>
      </c>
      <c r="F11208" s="6">
        <v>44470</v>
      </c>
      <c r="G11208" s="6" t="str">
        <f>TEXT(datatable[[#This Row],[дата]],"ММ")</f>
        <v>10</v>
      </c>
      <c r="H11208" s="8">
        <v>5.3808000000000007</v>
      </c>
      <c r="I11208" s="8">
        <v>1.8564000000000001</v>
      </c>
      <c r="J11208" s="8">
        <f>datatable[[#This Row],[продажи_]]-datatable[[#This Row],[себестоимость_]]</f>
        <v>3.5244000000000009</v>
      </c>
      <c r="L11208"/>
    </row>
    <row r="11209" spans="2:12" x14ac:dyDescent="0.4">
      <c r="B11209" s="5" t="s">
        <v>69</v>
      </c>
      <c r="C11209" s="5" t="s">
        <v>59</v>
      </c>
      <c r="D11209" s="5" t="s">
        <v>31</v>
      </c>
      <c r="E11209" s="5" t="s">
        <v>7</v>
      </c>
      <c r="F11209" s="6">
        <v>44501</v>
      </c>
      <c r="G11209" s="6" t="str">
        <f>TEXT(datatable[[#This Row],[дата]],"ММ")</f>
        <v>11</v>
      </c>
      <c r="H11209" s="8">
        <v>5.3504000000000005</v>
      </c>
      <c r="I11209" s="8">
        <v>2.5024000000000002</v>
      </c>
      <c r="J11209" s="8">
        <f>datatable[[#This Row],[продажи_]]-datatable[[#This Row],[себестоимость_]]</f>
        <v>2.8480000000000003</v>
      </c>
      <c r="L11209"/>
    </row>
    <row r="11210" spans="2:12" x14ac:dyDescent="0.4">
      <c r="B11210" s="5" t="s">
        <v>69</v>
      </c>
      <c r="C11210" s="5" t="s">
        <v>59</v>
      </c>
      <c r="D11210" s="5" t="s">
        <v>31</v>
      </c>
      <c r="E11210" s="5" t="s">
        <v>7</v>
      </c>
      <c r="F11210" s="6">
        <v>44531</v>
      </c>
      <c r="G11210" s="6" t="str">
        <f>TEXT(datatable[[#This Row],[дата]],"ММ")</f>
        <v>12</v>
      </c>
      <c r="H11210" s="8">
        <v>4.7880000000000003</v>
      </c>
      <c r="I11210" s="8">
        <v>2.6893999999999996</v>
      </c>
      <c r="J11210" s="8">
        <f>datatable[[#This Row],[продажи_]]-datatable[[#This Row],[себестоимость_]]</f>
        <v>2.0986000000000007</v>
      </c>
      <c r="L11210"/>
    </row>
    <row r="11211" spans="2:12" x14ac:dyDescent="0.4">
      <c r="B11211" s="5" t="s">
        <v>69</v>
      </c>
      <c r="C11211" s="5" t="s">
        <v>59</v>
      </c>
      <c r="D11211" s="5" t="s">
        <v>31</v>
      </c>
      <c r="E11211" s="5" t="s">
        <v>7</v>
      </c>
      <c r="F11211" s="6">
        <v>44197</v>
      </c>
      <c r="G11211" s="6" t="str">
        <f>TEXT(datatable[[#This Row],[дата]],"ММ")</f>
        <v>01</v>
      </c>
      <c r="H11211" s="8">
        <v>3.0509999999999997</v>
      </c>
      <c r="I11211" s="8">
        <v>0.79200000000000004</v>
      </c>
      <c r="J11211" s="8">
        <f>datatable[[#This Row],[продажи_]]-datatable[[#This Row],[себестоимость_]]</f>
        <v>2.2589999999999995</v>
      </c>
      <c r="L11211"/>
    </row>
    <row r="11212" spans="2:12" x14ac:dyDescent="0.4">
      <c r="B11212" s="5" t="s">
        <v>69</v>
      </c>
      <c r="C11212" s="5" t="s">
        <v>59</v>
      </c>
      <c r="D11212" s="5" t="s">
        <v>31</v>
      </c>
      <c r="E11212" s="5" t="s">
        <v>7</v>
      </c>
      <c r="F11212" s="6">
        <v>44228</v>
      </c>
      <c r="G11212" s="6" t="str">
        <f>TEXT(datatable[[#This Row],[дата]],"ММ")</f>
        <v>02</v>
      </c>
      <c r="H11212" s="8">
        <v>4.1067</v>
      </c>
      <c r="I11212" s="8">
        <v>1.0179</v>
      </c>
      <c r="J11212" s="8">
        <f>datatable[[#This Row],[продажи_]]-datatable[[#This Row],[себестоимость_]]</f>
        <v>3.0888</v>
      </c>
      <c r="L11212"/>
    </row>
    <row r="11213" spans="2:12" x14ac:dyDescent="0.4">
      <c r="B11213" s="5" t="s">
        <v>69</v>
      </c>
      <c r="C11213" s="5" t="s">
        <v>59</v>
      </c>
      <c r="D11213" s="5" t="s">
        <v>31</v>
      </c>
      <c r="E11213" s="5" t="s">
        <v>7</v>
      </c>
      <c r="F11213" s="6">
        <v>44256</v>
      </c>
      <c r="G11213" s="6" t="str">
        <f>TEXT(datatable[[#This Row],[дата]],"ММ")</f>
        <v>03</v>
      </c>
      <c r="H11213" s="8">
        <v>3.4398000000000004</v>
      </c>
      <c r="I11213" s="8">
        <v>1.1214</v>
      </c>
      <c r="J11213" s="8">
        <f>datatable[[#This Row],[продажи_]]-datatable[[#This Row],[себестоимость_]]</f>
        <v>2.3184000000000005</v>
      </c>
      <c r="L11213"/>
    </row>
    <row r="11214" spans="2:12" x14ac:dyDescent="0.4">
      <c r="B11214" s="5" t="s">
        <v>69</v>
      </c>
      <c r="C11214" s="5" t="s">
        <v>59</v>
      </c>
      <c r="D11214" s="5" t="s">
        <v>31</v>
      </c>
      <c r="E11214" s="5" t="s">
        <v>7</v>
      </c>
      <c r="F11214" s="6">
        <v>44287</v>
      </c>
      <c r="G11214" s="6" t="str">
        <f>TEXT(datatable[[#This Row],[дата]],"ММ")</f>
        <v>04</v>
      </c>
      <c r="H11214" s="8">
        <v>4.5360000000000005</v>
      </c>
      <c r="I11214" s="8">
        <v>1.4543999999999999</v>
      </c>
      <c r="J11214" s="8">
        <f>datatable[[#This Row],[продажи_]]-datatable[[#This Row],[себестоимость_]]</f>
        <v>3.0816000000000008</v>
      </c>
      <c r="L11214"/>
    </row>
    <row r="11215" spans="2:12" x14ac:dyDescent="0.4">
      <c r="B11215" s="5" t="s">
        <v>69</v>
      </c>
      <c r="C11215" s="5" t="s">
        <v>59</v>
      </c>
      <c r="D11215" s="5" t="s">
        <v>31</v>
      </c>
      <c r="E11215" s="5" t="s">
        <v>7</v>
      </c>
      <c r="F11215" s="6">
        <v>44317</v>
      </c>
      <c r="G11215" s="6" t="str">
        <f>TEXT(datatable[[#This Row],[дата]],"ММ")</f>
        <v>05</v>
      </c>
      <c r="H11215" s="8">
        <v>4.1580000000000004</v>
      </c>
      <c r="I11215" s="8">
        <v>1.4616</v>
      </c>
      <c r="J11215" s="8">
        <f>datatable[[#This Row],[продажи_]]-datatable[[#This Row],[себестоимость_]]</f>
        <v>2.6964000000000006</v>
      </c>
      <c r="L11215"/>
    </row>
    <row r="11216" spans="2:12" x14ac:dyDescent="0.4">
      <c r="B11216" s="5" t="s">
        <v>69</v>
      </c>
      <c r="C11216" s="5" t="s">
        <v>59</v>
      </c>
      <c r="D11216" s="5" t="s">
        <v>31</v>
      </c>
      <c r="E11216" s="5" t="s">
        <v>7</v>
      </c>
      <c r="F11216" s="6">
        <v>44348</v>
      </c>
      <c r="G11216" s="6" t="str">
        <f>TEXT(datatable[[#This Row],[дата]],"ММ")</f>
        <v>06</v>
      </c>
      <c r="H11216" s="8">
        <v>2.4056999999999999</v>
      </c>
      <c r="I11216" s="8">
        <v>0.66420000000000001</v>
      </c>
      <c r="J11216" s="8">
        <f>datatable[[#This Row],[продажи_]]-datatable[[#This Row],[себестоимость_]]</f>
        <v>1.7414999999999998</v>
      </c>
      <c r="L11216"/>
    </row>
    <row r="11217" spans="2:12" x14ac:dyDescent="0.4">
      <c r="B11217" s="5" t="s">
        <v>69</v>
      </c>
      <c r="C11217" s="5" t="s">
        <v>59</v>
      </c>
      <c r="D11217" s="5" t="s">
        <v>31</v>
      </c>
      <c r="E11217" s="5" t="s">
        <v>7</v>
      </c>
      <c r="F11217" s="6">
        <v>44378</v>
      </c>
      <c r="G11217" s="6" t="str">
        <f>TEXT(datatable[[#This Row],[дата]],"ММ")</f>
        <v>07</v>
      </c>
      <c r="H11217" s="8">
        <v>2.0411999999999999</v>
      </c>
      <c r="I11217" s="8">
        <v>0.89100000000000013</v>
      </c>
      <c r="J11217" s="8">
        <f>datatable[[#This Row],[продажи_]]-datatable[[#This Row],[себестоимость_]]</f>
        <v>1.1501999999999999</v>
      </c>
      <c r="L11217"/>
    </row>
    <row r="11218" spans="2:12" x14ac:dyDescent="0.4">
      <c r="B11218" s="5" t="s">
        <v>69</v>
      </c>
      <c r="C11218" s="5" t="s">
        <v>59</v>
      </c>
      <c r="D11218" s="5" t="s">
        <v>31</v>
      </c>
      <c r="E11218" s="5" t="s">
        <v>7</v>
      </c>
      <c r="F11218" s="6">
        <v>44409</v>
      </c>
      <c r="G11218" s="6" t="str">
        <f>TEXT(datatable[[#This Row],[дата]],"ММ")</f>
        <v>08</v>
      </c>
      <c r="H11218" s="8">
        <v>2.5920000000000001</v>
      </c>
      <c r="I11218" s="8">
        <v>0.64800000000000002</v>
      </c>
      <c r="J11218" s="8">
        <f>datatable[[#This Row],[продажи_]]-datatable[[#This Row],[себестоимость_]]</f>
        <v>1.944</v>
      </c>
      <c r="L11218"/>
    </row>
    <row r="11219" spans="2:12" x14ac:dyDescent="0.4">
      <c r="B11219" s="5" t="s">
        <v>69</v>
      </c>
      <c r="C11219" s="5" t="s">
        <v>59</v>
      </c>
      <c r="D11219" s="5" t="s">
        <v>31</v>
      </c>
      <c r="E11219" s="5" t="s">
        <v>7</v>
      </c>
      <c r="F11219" s="6">
        <v>44440</v>
      </c>
      <c r="G11219" s="6" t="str">
        <f>TEXT(datatable[[#This Row],[дата]],"ММ")</f>
        <v>09</v>
      </c>
      <c r="H11219" s="8">
        <v>1.9925999999999999</v>
      </c>
      <c r="I11219" s="8">
        <v>0.93149999999999999</v>
      </c>
      <c r="J11219" s="8">
        <f>datatable[[#This Row],[продажи_]]-datatable[[#This Row],[себестоимость_]]</f>
        <v>1.0610999999999999</v>
      </c>
      <c r="L11219"/>
    </row>
    <row r="11220" spans="2:12" x14ac:dyDescent="0.4">
      <c r="B11220" s="5" t="s">
        <v>69</v>
      </c>
      <c r="C11220" s="5" t="s">
        <v>59</v>
      </c>
      <c r="D11220" s="5" t="s">
        <v>31</v>
      </c>
      <c r="E11220" s="5" t="s">
        <v>7</v>
      </c>
      <c r="F11220" s="6">
        <v>44470</v>
      </c>
      <c r="G11220" s="6" t="str">
        <f>TEXT(datatable[[#This Row],[дата]],"ММ")</f>
        <v>10</v>
      </c>
      <c r="H11220" s="8">
        <v>3.1428000000000003</v>
      </c>
      <c r="I11220" s="8">
        <v>0.97200000000000009</v>
      </c>
      <c r="J11220" s="8">
        <f>datatable[[#This Row],[продажи_]]-datatable[[#This Row],[себестоимость_]]</f>
        <v>2.1708000000000003</v>
      </c>
      <c r="L11220"/>
    </row>
    <row r="11221" spans="2:12" x14ac:dyDescent="0.4">
      <c r="B11221" s="5" t="s">
        <v>69</v>
      </c>
      <c r="C11221" s="5" t="s">
        <v>59</v>
      </c>
      <c r="D11221" s="5" t="s">
        <v>31</v>
      </c>
      <c r="E11221" s="5" t="s">
        <v>7</v>
      </c>
      <c r="F11221" s="6">
        <v>44501</v>
      </c>
      <c r="G11221" s="6" t="str">
        <f>TEXT(datatable[[#This Row],[дата]],"ММ")</f>
        <v>11</v>
      </c>
      <c r="H11221" s="8">
        <v>4.0176000000000007</v>
      </c>
      <c r="I11221" s="8">
        <v>1.5407999999999999</v>
      </c>
      <c r="J11221" s="8">
        <f>datatable[[#This Row],[продажи_]]-datatable[[#This Row],[себестоимость_]]</f>
        <v>2.4768000000000008</v>
      </c>
      <c r="L11221"/>
    </row>
    <row r="11222" spans="2:12" x14ac:dyDescent="0.4">
      <c r="B11222" s="5" t="s">
        <v>69</v>
      </c>
      <c r="C11222" s="5" t="s">
        <v>59</v>
      </c>
      <c r="D11222" s="5" t="s">
        <v>31</v>
      </c>
      <c r="E11222" s="5" t="s">
        <v>7</v>
      </c>
      <c r="F11222" s="6">
        <v>44531</v>
      </c>
      <c r="G11222" s="6" t="str">
        <f>TEXT(datatable[[#This Row],[дата]],"ММ")</f>
        <v>12</v>
      </c>
      <c r="H11222" s="8">
        <v>3.2886000000000002</v>
      </c>
      <c r="I11222" s="8">
        <v>1.0206000000000002</v>
      </c>
      <c r="J11222" s="8">
        <f>datatable[[#This Row],[продажи_]]-datatable[[#This Row],[себестоимость_]]</f>
        <v>2.2679999999999998</v>
      </c>
      <c r="L11222"/>
    </row>
    <row r="11223" spans="2:12" x14ac:dyDescent="0.4">
      <c r="B11223" s="5" t="s">
        <v>69</v>
      </c>
      <c r="C11223" s="5" t="s">
        <v>59</v>
      </c>
      <c r="D11223" s="5" t="s">
        <v>31</v>
      </c>
      <c r="E11223" s="5" t="s">
        <v>7</v>
      </c>
      <c r="F11223" s="6">
        <v>44197</v>
      </c>
      <c r="G11223" s="6" t="str">
        <f>TEXT(datatable[[#This Row],[дата]],"ММ")</f>
        <v>01</v>
      </c>
      <c r="H11223" s="8">
        <v>1.2825</v>
      </c>
      <c r="I11223" s="8">
        <v>0.64900000000000002</v>
      </c>
      <c r="J11223" s="8">
        <f>datatable[[#This Row],[продажи_]]-datatable[[#This Row],[себестоимость_]]</f>
        <v>0.63349999999999995</v>
      </c>
      <c r="L11223"/>
    </row>
    <row r="11224" spans="2:12" x14ac:dyDescent="0.4">
      <c r="B11224" s="5" t="s">
        <v>69</v>
      </c>
      <c r="C11224" s="5" t="s">
        <v>59</v>
      </c>
      <c r="D11224" s="5" t="s">
        <v>31</v>
      </c>
      <c r="E11224" s="5" t="s">
        <v>7</v>
      </c>
      <c r="F11224" s="6">
        <v>44228</v>
      </c>
      <c r="G11224" s="6" t="str">
        <f>TEXT(datatable[[#This Row],[дата]],"ММ")</f>
        <v>02</v>
      </c>
      <c r="H11224" s="8">
        <v>1.4391</v>
      </c>
      <c r="I11224" s="8">
        <v>0.76505000000000001</v>
      </c>
      <c r="J11224" s="8">
        <f>datatable[[#This Row],[продажи_]]-datatable[[#This Row],[себестоимость_]]</f>
        <v>0.67405000000000004</v>
      </c>
      <c r="L11224"/>
    </row>
    <row r="11225" spans="2:12" x14ac:dyDescent="0.4">
      <c r="B11225" s="5" t="s">
        <v>69</v>
      </c>
      <c r="C11225" s="5" t="s">
        <v>59</v>
      </c>
      <c r="D11225" s="5" t="s">
        <v>31</v>
      </c>
      <c r="E11225" s="5" t="s">
        <v>7</v>
      </c>
      <c r="F11225" s="6">
        <v>44256</v>
      </c>
      <c r="G11225" s="6" t="str">
        <f>TEXT(datatable[[#This Row],[дата]],"ММ")</f>
        <v>03</v>
      </c>
      <c r="H11225" s="8">
        <v>1.9467000000000001</v>
      </c>
      <c r="I11225" s="8">
        <v>0.64680000000000004</v>
      </c>
      <c r="J11225" s="8">
        <f>datatable[[#This Row],[продажи_]]-datatable[[#This Row],[себестоимость_]]</f>
        <v>1.2999000000000001</v>
      </c>
      <c r="L11225"/>
    </row>
    <row r="11226" spans="2:12" x14ac:dyDescent="0.4">
      <c r="B11226" s="5" t="s">
        <v>69</v>
      </c>
      <c r="C11226" s="5" t="s">
        <v>59</v>
      </c>
      <c r="D11226" s="5" t="s">
        <v>31</v>
      </c>
      <c r="E11226" s="5" t="s">
        <v>7</v>
      </c>
      <c r="F11226" s="6">
        <v>44287</v>
      </c>
      <c r="G11226" s="6" t="str">
        <f>TEXT(datatable[[#This Row],[дата]],"ММ")</f>
        <v>04</v>
      </c>
      <c r="H11226" s="8">
        <v>2.5055999999999998</v>
      </c>
      <c r="I11226" s="8">
        <v>0.96800000000000008</v>
      </c>
      <c r="J11226" s="8">
        <f>datatable[[#This Row],[продажи_]]-datatable[[#This Row],[себестоимость_]]</f>
        <v>1.5375999999999999</v>
      </c>
      <c r="L11226"/>
    </row>
    <row r="11227" spans="2:12" x14ac:dyDescent="0.4">
      <c r="B11227" s="5" t="s">
        <v>69</v>
      </c>
      <c r="C11227" s="5" t="s">
        <v>59</v>
      </c>
      <c r="D11227" s="5" t="s">
        <v>31</v>
      </c>
      <c r="E11227" s="5" t="s">
        <v>7</v>
      </c>
      <c r="F11227" s="6">
        <v>44317</v>
      </c>
      <c r="G11227" s="6" t="str">
        <f>TEXT(datatable[[#This Row],[дата]],"ММ")</f>
        <v>05</v>
      </c>
      <c r="H11227" s="8">
        <v>1.8144</v>
      </c>
      <c r="I11227" s="8">
        <v>0.70069999999999999</v>
      </c>
      <c r="J11227" s="8">
        <f>datatable[[#This Row],[продажи_]]-datatable[[#This Row],[себестоимость_]]</f>
        <v>1.1137000000000001</v>
      </c>
      <c r="L11227"/>
    </row>
    <row r="11228" spans="2:12" x14ac:dyDescent="0.4">
      <c r="B11228" s="5" t="s">
        <v>69</v>
      </c>
      <c r="C11228" s="5" t="s">
        <v>59</v>
      </c>
      <c r="D11228" s="5" t="s">
        <v>31</v>
      </c>
      <c r="E11228" s="5" t="s">
        <v>7</v>
      </c>
      <c r="F11228" s="6">
        <v>44348</v>
      </c>
      <c r="G11228" s="6" t="str">
        <f>TEXT(datatable[[#This Row],[дата]],"ММ")</f>
        <v>06</v>
      </c>
      <c r="H11228" s="8">
        <v>1.2757500000000002</v>
      </c>
      <c r="I11228" s="8">
        <v>0.52470000000000006</v>
      </c>
      <c r="J11228" s="8">
        <f>datatable[[#This Row],[продажи_]]-datatable[[#This Row],[себестоимость_]]</f>
        <v>0.75105000000000011</v>
      </c>
      <c r="L11228"/>
    </row>
    <row r="11229" spans="2:12" x14ac:dyDescent="0.4">
      <c r="B11229" s="5" t="s">
        <v>69</v>
      </c>
      <c r="C11229" s="5" t="s">
        <v>59</v>
      </c>
      <c r="D11229" s="5" t="s">
        <v>31</v>
      </c>
      <c r="E11229" s="5" t="s">
        <v>7</v>
      </c>
      <c r="F11229" s="6">
        <v>44378</v>
      </c>
      <c r="G11229" s="6" t="str">
        <f>TEXT(datatable[[#This Row],[дата]],"ММ")</f>
        <v>07</v>
      </c>
      <c r="H11229" s="8">
        <v>1.2150000000000001</v>
      </c>
      <c r="I11229" s="8">
        <v>0.51480000000000004</v>
      </c>
      <c r="J11229" s="8">
        <f>datatable[[#This Row],[продажи_]]-datatable[[#This Row],[себестоимость_]]</f>
        <v>0.70020000000000004</v>
      </c>
      <c r="L11229"/>
    </row>
    <row r="11230" spans="2:12" x14ac:dyDescent="0.4">
      <c r="B11230" s="5" t="s">
        <v>69</v>
      </c>
      <c r="C11230" s="5" t="s">
        <v>59</v>
      </c>
      <c r="D11230" s="5" t="s">
        <v>31</v>
      </c>
      <c r="E11230" s="5" t="s">
        <v>7</v>
      </c>
      <c r="F11230" s="6">
        <v>44409</v>
      </c>
      <c r="G11230" s="6" t="str">
        <f>TEXT(datatable[[#This Row],[дата]],"ММ")</f>
        <v>08</v>
      </c>
      <c r="H11230" s="8">
        <v>1.1124000000000001</v>
      </c>
      <c r="I11230" s="8">
        <v>0.48400000000000004</v>
      </c>
      <c r="J11230" s="8">
        <f>datatable[[#This Row],[продажи_]]-datatable[[#This Row],[себестоимость_]]</f>
        <v>0.62840000000000007</v>
      </c>
      <c r="L11230"/>
    </row>
    <row r="11231" spans="2:12" x14ac:dyDescent="0.4">
      <c r="B11231" s="5" t="s">
        <v>69</v>
      </c>
      <c r="C11231" s="5" t="s">
        <v>59</v>
      </c>
      <c r="D11231" s="5" t="s">
        <v>31</v>
      </c>
      <c r="E11231" s="5" t="s">
        <v>7</v>
      </c>
      <c r="F11231" s="6">
        <v>44440</v>
      </c>
      <c r="G11231" s="6" t="str">
        <f>TEXT(datatable[[#This Row],[дата]],"ММ")</f>
        <v>09</v>
      </c>
      <c r="H11231" s="8">
        <v>1.1299500000000002</v>
      </c>
      <c r="I11231" s="8">
        <v>0.53460000000000008</v>
      </c>
      <c r="J11231" s="8">
        <f>datatable[[#This Row],[продажи_]]-datatable[[#This Row],[себестоимость_]]</f>
        <v>0.59535000000000016</v>
      </c>
      <c r="L11231"/>
    </row>
    <row r="11232" spans="2:12" x14ac:dyDescent="0.4">
      <c r="B11232" s="5" t="s">
        <v>69</v>
      </c>
      <c r="C11232" s="5" t="s">
        <v>59</v>
      </c>
      <c r="D11232" s="5" t="s">
        <v>31</v>
      </c>
      <c r="E11232" s="5" t="s">
        <v>7</v>
      </c>
      <c r="F11232" s="6">
        <v>44470</v>
      </c>
      <c r="G11232" s="6" t="str">
        <f>TEXT(datatable[[#This Row],[дата]],"ММ")</f>
        <v>10</v>
      </c>
      <c r="H11232" s="8">
        <v>1.4580000000000002</v>
      </c>
      <c r="I11232" s="8">
        <v>0.7722</v>
      </c>
      <c r="J11232" s="8">
        <f>datatable[[#This Row],[продажи_]]-datatable[[#This Row],[себестоимость_]]</f>
        <v>0.68580000000000019</v>
      </c>
      <c r="L11232"/>
    </row>
    <row r="11233" spans="2:12" x14ac:dyDescent="0.4">
      <c r="B11233" s="5" t="s">
        <v>69</v>
      </c>
      <c r="C11233" s="5" t="s">
        <v>59</v>
      </c>
      <c r="D11233" s="5" t="s">
        <v>31</v>
      </c>
      <c r="E11233" s="5" t="s">
        <v>7</v>
      </c>
      <c r="F11233" s="6">
        <v>44501</v>
      </c>
      <c r="G11233" s="6" t="str">
        <f>TEXT(datatable[[#This Row],[дата]],"ММ")</f>
        <v>11</v>
      </c>
      <c r="H11233" s="8">
        <v>2.4192000000000005</v>
      </c>
      <c r="I11233" s="8">
        <v>1.0031999999999999</v>
      </c>
      <c r="J11233" s="8">
        <f>datatable[[#This Row],[продажи_]]-datatable[[#This Row],[себестоимость_]]</f>
        <v>1.4160000000000006</v>
      </c>
      <c r="L11233"/>
    </row>
    <row r="11234" spans="2:12" x14ac:dyDescent="0.4">
      <c r="B11234" s="5" t="s">
        <v>69</v>
      </c>
      <c r="C11234" s="5" t="s">
        <v>59</v>
      </c>
      <c r="D11234" s="5" t="s">
        <v>31</v>
      </c>
      <c r="E11234" s="5" t="s">
        <v>7</v>
      </c>
      <c r="F11234" s="6">
        <v>44531</v>
      </c>
      <c r="G11234" s="6" t="str">
        <f>TEXT(datatable[[#This Row],[дата]],"ММ")</f>
        <v>12</v>
      </c>
      <c r="H11234" s="8">
        <v>2.1545999999999998</v>
      </c>
      <c r="I11234" s="8">
        <v>0.7238</v>
      </c>
      <c r="J11234" s="8">
        <f>datatable[[#This Row],[продажи_]]-datatable[[#This Row],[себестоимость_]]</f>
        <v>1.4307999999999998</v>
      </c>
      <c r="L11234"/>
    </row>
    <row r="11235" spans="2:12" x14ac:dyDescent="0.4">
      <c r="B11235" s="5" t="s">
        <v>78</v>
      </c>
      <c r="C11235" s="5" t="s">
        <v>55</v>
      </c>
      <c r="D11235" s="5" t="s">
        <v>32</v>
      </c>
      <c r="E11235" s="5" t="s">
        <v>60</v>
      </c>
      <c r="F11235" s="6">
        <v>44197</v>
      </c>
      <c r="G11235" s="6" t="str">
        <f>TEXT(datatable[[#This Row],[дата]],"ММ")</f>
        <v>01</v>
      </c>
      <c r="H11235" s="8">
        <v>46.079000000000001</v>
      </c>
      <c r="I11235" s="8">
        <v>17.004000000000001</v>
      </c>
      <c r="J11235" s="8">
        <f>datatable[[#This Row],[продажи_]]-datatable[[#This Row],[себестоимость_]]</f>
        <v>29.074999999999999</v>
      </c>
      <c r="L11235"/>
    </row>
    <row r="11236" spans="2:12" x14ac:dyDescent="0.4">
      <c r="B11236" s="5" t="s">
        <v>78</v>
      </c>
      <c r="C11236" s="5" t="s">
        <v>55</v>
      </c>
      <c r="D11236" s="5" t="s">
        <v>32</v>
      </c>
      <c r="E11236" s="5" t="s">
        <v>60</v>
      </c>
      <c r="F11236" s="6">
        <v>44228</v>
      </c>
      <c r="G11236" s="6" t="str">
        <f>TEXT(datatable[[#This Row],[дата]],"ММ")</f>
        <v>02</v>
      </c>
      <c r="H11236" s="8">
        <v>58.379749999999994</v>
      </c>
      <c r="I11236" s="8">
        <v>16.6296</v>
      </c>
      <c r="J11236" s="8">
        <f>datatable[[#This Row],[продажи_]]-datatable[[#This Row],[себестоимость_]]</f>
        <v>41.750149999999991</v>
      </c>
      <c r="L11236"/>
    </row>
    <row r="11237" spans="2:12" x14ac:dyDescent="0.4">
      <c r="B11237" s="5" t="s">
        <v>78</v>
      </c>
      <c r="C11237" s="5" t="s">
        <v>55</v>
      </c>
      <c r="D11237" s="5" t="s">
        <v>32</v>
      </c>
      <c r="E11237" s="5" t="s">
        <v>60</v>
      </c>
      <c r="F11237" s="6">
        <v>44256</v>
      </c>
      <c r="G11237" s="6" t="str">
        <f>TEXT(datatable[[#This Row],[дата]],"ММ")</f>
        <v>03</v>
      </c>
      <c r="H11237" s="8">
        <v>60.137000000000008</v>
      </c>
      <c r="I11237" s="8">
        <v>20.311199999999999</v>
      </c>
      <c r="J11237" s="8">
        <f>datatable[[#This Row],[продажи_]]-datatable[[#This Row],[себестоимость_]]</f>
        <v>39.825800000000008</v>
      </c>
      <c r="L11237"/>
    </row>
    <row r="11238" spans="2:12" x14ac:dyDescent="0.4">
      <c r="B11238" s="5" t="s">
        <v>78</v>
      </c>
      <c r="C11238" s="5" t="s">
        <v>55</v>
      </c>
      <c r="D11238" s="5" t="s">
        <v>32</v>
      </c>
      <c r="E11238" s="5" t="s">
        <v>60</v>
      </c>
      <c r="F11238" s="6">
        <v>44287</v>
      </c>
      <c r="G11238" s="6" t="str">
        <f>TEXT(datatable[[#This Row],[дата]],"ММ")</f>
        <v>04</v>
      </c>
      <c r="H11238" s="8">
        <v>73.101600000000005</v>
      </c>
      <c r="I11238" s="8">
        <v>28.204799999999999</v>
      </c>
      <c r="J11238" s="8">
        <f>datatable[[#This Row],[продажи_]]-datatable[[#This Row],[себестоимость_]]</f>
        <v>44.896800000000006</v>
      </c>
      <c r="L11238"/>
    </row>
    <row r="11239" spans="2:12" x14ac:dyDescent="0.4">
      <c r="B11239" s="5" t="s">
        <v>78</v>
      </c>
      <c r="C11239" s="5" t="s">
        <v>55</v>
      </c>
      <c r="D11239" s="5" t="s">
        <v>32</v>
      </c>
      <c r="E11239" s="5" t="s">
        <v>60</v>
      </c>
      <c r="F11239" s="6">
        <v>44317</v>
      </c>
      <c r="G11239" s="6" t="str">
        <f>TEXT(datatable[[#This Row],[дата]],"ММ")</f>
        <v>05</v>
      </c>
      <c r="H11239" s="8">
        <v>44.282700000000006</v>
      </c>
      <c r="I11239" s="8">
        <v>25.334399999999999</v>
      </c>
      <c r="J11239" s="8">
        <f>datatable[[#This Row],[продажи_]]-datatable[[#This Row],[себестоимость_]]</f>
        <v>18.948300000000007</v>
      </c>
      <c r="L11239"/>
    </row>
    <row r="11240" spans="2:12" x14ac:dyDescent="0.4">
      <c r="B11240" s="5" t="s">
        <v>78</v>
      </c>
      <c r="C11240" s="5" t="s">
        <v>55</v>
      </c>
      <c r="D11240" s="5" t="s">
        <v>32</v>
      </c>
      <c r="E11240" s="5" t="s">
        <v>60</v>
      </c>
      <c r="F11240" s="6">
        <v>44348</v>
      </c>
      <c r="G11240" s="6" t="str">
        <f>TEXT(datatable[[#This Row],[дата]],"ММ")</f>
        <v>06</v>
      </c>
      <c r="H11240" s="8">
        <v>33.036300000000004</v>
      </c>
      <c r="I11240" s="8">
        <v>15.8652</v>
      </c>
      <c r="J11240" s="8">
        <f>datatable[[#This Row],[продажи_]]-datatable[[#This Row],[себестоимость_]]</f>
        <v>17.171100000000003</v>
      </c>
      <c r="L11240"/>
    </row>
    <row r="11241" spans="2:12" x14ac:dyDescent="0.4">
      <c r="B11241" s="5" t="s">
        <v>78</v>
      </c>
      <c r="C11241" s="5" t="s">
        <v>55</v>
      </c>
      <c r="D11241" s="5" t="s">
        <v>32</v>
      </c>
      <c r="E11241" s="5" t="s">
        <v>60</v>
      </c>
      <c r="F11241" s="6">
        <v>44378</v>
      </c>
      <c r="G11241" s="6" t="str">
        <f>TEXT(datatable[[#This Row],[дата]],"ММ")</f>
        <v>07</v>
      </c>
      <c r="H11241" s="8">
        <v>28.818899999999999</v>
      </c>
      <c r="I11241" s="8">
        <v>16.707599999999999</v>
      </c>
      <c r="J11241" s="8">
        <f>datatable[[#This Row],[продажи_]]-datatable[[#This Row],[себестоимость_]]</f>
        <v>12.1113</v>
      </c>
      <c r="L11241"/>
    </row>
    <row r="11242" spans="2:12" x14ac:dyDescent="0.4">
      <c r="B11242" s="5" t="s">
        <v>78</v>
      </c>
      <c r="C11242" s="5" t="s">
        <v>55</v>
      </c>
      <c r="D11242" s="5" t="s">
        <v>32</v>
      </c>
      <c r="E11242" s="5" t="s">
        <v>60</v>
      </c>
      <c r="F11242" s="6">
        <v>44409</v>
      </c>
      <c r="G11242" s="6" t="str">
        <f>TEXT(datatable[[#This Row],[дата]],"ММ")</f>
        <v>08</v>
      </c>
      <c r="H11242" s="8">
        <v>34.364000000000004</v>
      </c>
      <c r="I11242" s="8">
        <v>14.601599999999999</v>
      </c>
      <c r="J11242" s="8">
        <f>datatable[[#This Row],[продажи_]]-datatable[[#This Row],[себестоимость_]]</f>
        <v>19.762400000000007</v>
      </c>
      <c r="L11242"/>
    </row>
    <row r="11243" spans="2:12" x14ac:dyDescent="0.4">
      <c r="B11243" s="5" t="s">
        <v>78</v>
      </c>
      <c r="C11243" s="5" t="s">
        <v>55</v>
      </c>
      <c r="D11243" s="5" t="s">
        <v>32</v>
      </c>
      <c r="E11243" s="5" t="s">
        <v>60</v>
      </c>
      <c r="F11243" s="6">
        <v>44440</v>
      </c>
      <c r="G11243" s="6" t="str">
        <f>TEXT(datatable[[#This Row],[дата]],"ММ")</f>
        <v>09</v>
      </c>
      <c r="H11243" s="8">
        <v>39.713850000000001</v>
      </c>
      <c r="I11243" s="8">
        <v>12.776400000000001</v>
      </c>
      <c r="J11243" s="8">
        <f>datatable[[#This Row],[продажи_]]-datatable[[#This Row],[себестоимость_]]</f>
        <v>26.937449999999998</v>
      </c>
      <c r="L11243"/>
    </row>
    <row r="11244" spans="2:12" x14ac:dyDescent="0.4">
      <c r="B11244" s="5" t="s">
        <v>78</v>
      </c>
      <c r="C11244" s="5" t="s">
        <v>55</v>
      </c>
      <c r="D11244" s="5" t="s">
        <v>32</v>
      </c>
      <c r="E11244" s="5" t="s">
        <v>60</v>
      </c>
      <c r="F11244" s="6">
        <v>44470</v>
      </c>
      <c r="G11244" s="6" t="str">
        <f>TEXT(datatable[[#This Row],[дата]],"ММ")</f>
        <v>10</v>
      </c>
      <c r="H11244" s="8">
        <v>53.888999999999996</v>
      </c>
      <c r="I11244" s="8">
        <v>16.847999999999999</v>
      </c>
      <c r="J11244" s="8">
        <f>datatable[[#This Row],[продажи_]]-datatable[[#This Row],[себестоимость_]]</f>
        <v>37.040999999999997</v>
      </c>
      <c r="L11244"/>
    </row>
    <row r="11245" spans="2:12" x14ac:dyDescent="0.4">
      <c r="B11245" s="5" t="s">
        <v>78</v>
      </c>
      <c r="C11245" s="5" t="s">
        <v>55</v>
      </c>
      <c r="D11245" s="5" t="s">
        <v>32</v>
      </c>
      <c r="E11245" s="5" t="s">
        <v>60</v>
      </c>
      <c r="F11245" s="6">
        <v>44501</v>
      </c>
      <c r="G11245" s="6" t="str">
        <f>TEXT(datatable[[#This Row],[дата]],"ММ")</f>
        <v>11</v>
      </c>
      <c r="H11245" s="8">
        <v>54.357600000000005</v>
      </c>
      <c r="I11245" s="8">
        <v>19.968000000000004</v>
      </c>
      <c r="J11245" s="8">
        <f>datatable[[#This Row],[продажи_]]-datatable[[#This Row],[себестоимость_]]</f>
        <v>34.389600000000002</v>
      </c>
      <c r="L11245"/>
    </row>
    <row r="11246" spans="2:12" x14ac:dyDescent="0.4">
      <c r="B11246" s="5" t="s">
        <v>78</v>
      </c>
      <c r="C11246" s="5" t="s">
        <v>55</v>
      </c>
      <c r="D11246" s="5" t="s">
        <v>32</v>
      </c>
      <c r="E11246" s="5" t="s">
        <v>60</v>
      </c>
      <c r="F11246" s="6">
        <v>44531</v>
      </c>
      <c r="G11246" s="6" t="str">
        <f>TEXT(datatable[[#This Row],[дата]],"ММ")</f>
        <v>12</v>
      </c>
      <c r="H11246" s="8">
        <v>59.590300000000006</v>
      </c>
      <c r="I11246" s="8">
        <v>24.897599999999997</v>
      </c>
      <c r="J11246" s="8">
        <f>datatable[[#This Row],[продажи_]]-datatable[[#This Row],[себестоимость_]]</f>
        <v>34.692700000000009</v>
      </c>
      <c r="L11246"/>
    </row>
    <row r="11247" spans="2:12" x14ac:dyDescent="0.4">
      <c r="B11247" s="5" t="s">
        <v>70</v>
      </c>
      <c r="C11247" s="5" t="s">
        <v>55</v>
      </c>
      <c r="D11247" s="5" t="s">
        <v>14</v>
      </c>
      <c r="E11247" s="5" t="s">
        <v>8</v>
      </c>
      <c r="F11247" s="6">
        <v>44197</v>
      </c>
      <c r="G11247" s="6" t="str">
        <f>TEXT(datatable[[#This Row],[дата]],"ММ")</f>
        <v>01</v>
      </c>
      <c r="H11247" s="8">
        <v>14.432</v>
      </c>
      <c r="I11247" s="8">
        <v>15.792000000000002</v>
      </c>
      <c r="J11247" s="8">
        <f>datatable[[#This Row],[продажи_]]-datatable[[#This Row],[себестоимость_]]</f>
        <v>-1.3600000000000012</v>
      </c>
      <c r="L11247"/>
    </row>
    <row r="11248" spans="2:12" x14ac:dyDescent="0.4">
      <c r="B11248" s="5" t="s">
        <v>70</v>
      </c>
      <c r="C11248" s="5" t="s">
        <v>55</v>
      </c>
      <c r="D11248" s="5" t="s">
        <v>14</v>
      </c>
      <c r="E11248" s="5" t="s">
        <v>8</v>
      </c>
      <c r="F11248" s="6">
        <v>44228</v>
      </c>
      <c r="G11248" s="6" t="str">
        <f>TEXT(datatable[[#This Row],[дата]],"ММ")</f>
        <v>02</v>
      </c>
      <c r="H11248" s="8">
        <v>21.735999999999997</v>
      </c>
      <c r="I11248" s="8">
        <v>16.313700000000001</v>
      </c>
      <c r="J11248" s="8">
        <f>datatable[[#This Row],[продажи_]]-datatable[[#This Row],[себестоимость_]]</f>
        <v>5.4222999999999963</v>
      </c>
      <c r="L11248"/>
    </row>
    <row r="11249" spans="2:12" x14ac:dyDescent="0.4">
      <c r="B11249" s="5" t="s">
        <v>70</v>
      </c>
      <c r="C11249" s="5" t="s">
        <v>55</v>
      </c>
      <c r="D11249" s="5" t="s">
        <v>14</v>
      </c>
      <c r="E11249" s="5" t="s">
        <v>8</v>
      </c>
      <c r="F11249" s="6">
        <v>44256</v>
      </c>
      <c r="G11249" s="6" t="str">
        <f>TEXT(datatable[[#This Row],[дата]],"ММ")</f>
        <v>03</v>
      </c>
      <c r="H11249" s="8">
        <v>29.567999999999998</v>
      </c>
      <c r="I11249" s="8">
        <v>20.727000000000004</v>
      </c>
      <c r="J11249" s="8">
        <f>datatable[[#This Row],[продажи_]]-datatable[[#This Row],[себестоимость_]]</f>
        <v>8.840999999999994</v>
      </c>
      <c r="L11249"/>
    </row>
    <row r="11250" spans="2:12" x14ac:dyDescent="0.4">
      <c r="B11250" s="5" t="s">
        <v>70</v>
      </c>
      <c r="C11250" s="5" t="s">
        <v>55</v>
      </c>
      <c r="D11250" s="5" t="s">
        <v>14</v>
      </c>
      <c r="E11250" s="5" t="s">
        <v>8</v>
      </c>
      <c r="F11250" s="6">
        <v>44287</v>
      </c>
      <c r="G11250" s="6" t="str">
        <f>TEXT(datatable[[#This Row],[дата]],"ММ")</f>
        <v>04</v>
      </c>
      <c r="H11250" s="8">
        <v>30.131200000000003</v>
      </c>
      <c r="I11250" s="8">
        <v>20.303999999999998</v>
      </c>
      <c r="J11250" s="8">
        <f>datatable[[#This Row],[продажи_]]-datatable[[#This Row],[себестоимость_]]</f>
        <v>9.8272000000000048</v>
      </c>
      <c r="L11250"/>
    </row>
    <row r="11251" spans="2:12" x14ac:dyDescent="0.4">
      <c r="B11251" s="5" t="s">
        <v>70</v>
      </c>
      <c r="C11251" s="5" t="s">
        <v>55</v>
      </c>
      <c r="D11251" s="5" t="s">
        <v>14</v>
      </c>
      <c r="E11251" s="5" t="s">
        <v>8</v>
      </c>
      <c r="F11251" s="6">
        <v>44317</v>
      </c>
      <c r="G11251" s="6" t="str">
        <f>TEXT(datatable[[#This Row],[дата]],"ММ")</f>
        <v>05</v>
      </c>
      <c r="H11251" s="8">
        <v>25.625600000000002</v>
      </c>
      <c r="I11251" s="8">
        <v>21.319200000000002</v>
      </c>
      <c r="J11251" s="8">
        <f>datatable[[#This Row],[продажи_]]-datatable[[#This Row],[себестоимость_]]</f>
        <v>4.3064</v>
      </c>
      <c r="L11251"/>
    </row>
    <row r="11252" spans="2:12" x14ac:dyDescent="0.4">
      <c r="B11252" s="5" t="s">
        <v>70</v>
      </c>
      <c r="C11252" s="5" t="s">
        <v>55</v>
      </c>
      <c r="D11252" s="5" t="s">
        <v>14</v>
      </c>
      <c r="E11252" s="5" t="s">
        <v>8</v>
      </c>
      <c r="F11252" s="6">
        <v>44348</v>
      </c>
      <c r="G11252" s="6" t="str">
        <f>TEXT(datatable[[#This Row],[дата]],"ММ")</f>
        <v>06</v>
      </c>
      <c r="H11252" s="8">
        <v>17.107200000000002</v>
      </c>
      <c r="I11252" s="8">
        <v>13.832100000000001</v>
      </c>
      <c r="J11252" s="8">
        <f>datatable[[#This Row],[продажи_]]-datatable[[#This Row],[себестоимость_]]</f>
        <v>3.2751000000000019</v>
      </c>
      <c r="L11252"/>
    </row>
    <row r="11253" spans="2:12" x14ac:dyDescent="0.4">
      <c r="B11253" s="5" t="s">
        <v>70</v>
      </c>
      <c r="C11253" s="5" t="s">
        <v>55</v>
      </c>
      <c r="D11253" s="5" t="s">
        <v>14</v>
      </c>
      <c r="E11253" s="5" t="s">
        <v>8</v>
      </c>
      <c r="F11253" s="6">
        <v>44378</v>
      </c>
      <c r="G11253" s="6" t="str">
        <f>TEXT(datatable[[#This Row],[дата]],"ММ")</f>
        <v>07</v>
      </c>
      <c r="H11253" s="8">
        <v>13.622399999999999</v>
      </c>
      <c r="I11253" s="8">
        <v>15.227999999999998</v>
      </c>
      <c r="J11253" s="8">
        <f>datatable[[#This Row],[продажи_]]-datatable[[#This Row],[себестоимость_]]</f>
        <v>-1.605599999999999</v>
      </c>
      <c r="L11253"/>
    </row>
    <row r="11254" spans="2:12" x14ac:dyDescent="0.4">
      <c r="B11254" s="5" t="s">
        <v>70</v>
      </c>
      <c r="C11254" s="5" t="s">
        <v>55</v>
      </c>
      <c r="D11254" s="5" t="s">
        <v>14</v>
      </c>
      <c r="E11254" s="5" t="s">
        <v>8</v>
      </c>
      <c r="F11254" s="6">
        <v>44409</v>
      </c>
      <c r="G11254" s="6" t="str">
        <f>TEXT(datatable[[#This Row],[дата]],"ММ")</f>
        <v>08</v>
      </c>
      <c r="H11254" s="8">
        <v>15.065600000000002</v>
      </c>
      <c r="I11254" s="8">
        <v>10.828799999999999</v>
      </c>
      <c r="J11254" s="8">
        <f>datatable[[#This Row],[продажи_]]-datatable[[#This Row],[себестоимость_]]</f>
        <v>4.2368000000000023</v>
      </c>
      <c r="L11254"/>
    </row>
    <row r="11255" spans="2:12" x14ac:dyDescent="0.4">
      <c r="B11255" s="5" t="s">
        <v>70</v>
      </c>
      <c r="C11255" s="5" t="s">
        <v>55</v>
      </c>
      <c r="D11255" s="5" t="s">
        <v>14</v>
      </c>
      <c r="E11255" s="5" t="s">
        <v>8</v>
      </c>
      <c r="F11255" s="6">
        <v>44440</v>
      </c>
      <c r="G11255" s="6" t="str">
        <f>TEXT(datatable[[#This Row],[дата]],"ММ")</f>
        <v>09</v>
      </c>
      <c r="H11255" s="8">
        <v>15.048</v>
      </c>
      <c r="I11255" s="8">
        <v>13.0707</v>
      </c>
      <c r="J11255" s="8">
        <f>datatable[[#This Row],[продажи_]]-datatable[[#This Row],[себестоимость_]]</f>
        <v>1.9772999999999996</v>
      </c>
      <c r="L11255"/>
    </row>
    <row r="11256" spans="2:12" x14ac:dyDescent="0.4">
      <c r="B11256" s="5" t="s">
        <v>70</v>
      </c>
      <c r="C11256" s="5" t="s">
        <v>55</v>
      </c>
      <c r="D11256" s="5" t="s">
        <v>14</v>
      </c>
      <c r="E11256" s="5" t="s">
        <v>8</v>
      </c>
      <c r="F11256" s="6">
        <v>44470</v>
      </c>
      <c r="G11256" s="6" t="str">
        <f>TEXT(datatable[[#This Row],[дата]],"ММ")</f>
        <v>10</v>
      </c>
      <c r="H11256" s="8">
        <v>18.374400000000001</v>
      </c>
      <c r="I11256" s="8">
        <v>18.273600000000002</v>
      </c>
      <c r="J11256" s="8">
        <f>datatable[[#This Row],[продажи_]]-datatable[[#This Row],[себестоимость_]]</f>
        <v>0.10079999999999956</v>
      </c>
      <c r="L11256"/>
    </row>
    <row r="11257" spans="2:12" x14ac:dyDescent="0.4">
      <c r="B11257" s="5" t="s">
        <v>70</v>
      </c>
      <c r="C11257" s="5" t="s">
        <v>55</v>
      </c>
      <c r="D11257" s="5" t="s">
        <v>14</v>
      </c>
      <c r="E11257" s="5" t="s">
        <v>8</v>
      </c>
      <c r="F11257" s="6">
        <v>44501</v>
      </c>
      <c r="G11257" s="6" t="str">
        <f>TEXT(datatable[[#This Row],[дата]],"ММ")</f>
        <v>11</v>
      </c>
      <c r="H11257" s="8">
        <v>26.751999999999999</v>
      </c>
      <c r="I11257" s="8">
        <v>26.395199999999996</v>
      </c>
      <c r="J11257" s="8">
        <f>datatable[[#This Row],[продажи_]]-datatable[[#This Row],[себестоимость_]]</f>
        <v>0.35680000000000334</v>
      </c>
      <c r="L11257"/>
    </row>
    <row r="11258" spans="2:12" x14ac:dyDescent="0.4">
      <c r="B11258" s="5" t="s">
        <v>70</v>
      </c>
      <c r="C11258" s="5" t="s">
        <v>55</v>
      </c>
      <c r="D11258" s="5" t="s">
        <v>14</v>
      </c>
      <c r="E11258" s="5" t="s">
        <v>8</v>
      </c>
      <c r="F11258" s="6">
        <v>44531</v>
      </c>
      <c r="G11258" s="6" t="str">
        <f>TEXT(datatable[[#This Row],[дата]],"ММ")</f>
        <v>12</v>
      </c>
      <c r="H11258" s="8">
        <v>20.4512</v>
      </c>
      <c r="I11258" s="8">
        <v>19.740000000000002</v>
      </c>
      <c r="J11258" s="8">
        <f>datatable[[#This Row],[продажи_]]-datatable[[#This Row],[себестоимость_]]</f>
        <v>0.71119999999999806</v>
      </c>
      <c r="L11258"/>
    </row>
    <row r="11259" spans="2:12" x14ac:dyDescent="0.4">
      <c r="B11259" s="5" t="s">
        <v>78</v>
      </c>
      <c r="C11259" s="5" t="s">
        <v>55</v>
      </c>
      <c r="D11259" s="5" t="s">
        <v>32</v>
      </c>
      <c r="E11259" s="5" t="s">
        <v>61</v>
      </c>
      <c r="F11259" s="6">
        <v>44197</v>
      </c>
      <c r="G11259" s="6" t="str">
        <f>TEXT(datatable[[#This Row],[дата]],"ММ")</f>
        <v>01</v>
      </c>
      <c r="H11259" s="8">
        <v>11.885999999999999</v>
      </c>
      <c r="I11259" s="8">
        <v>7.7350000000000003</v>
      </c>
      <c r="J11259" s="8">
        <f>datatable[[#This Row],[продажи_]]-datatable[[#This Row],[себестоимость_]]</f>
        <v>4.1509999999999989</v>
      </c>
      <c r="L11259"/>
    </row>
    <row r="11260" spans="2:12" x14ac:dyDescent="0.4">
      <c r="B11260" s="5" t="s">
        <v>78</v>
      </c>
      <c r="C11260" s="5" t="s">
        <v>55</v>
      </c>
      <c r="D11260" s="5" t="s">
        <v>32</v>
      </c>
      <c r="E11260" s="5" t="s">
        <v>61</v>
      </c>
      <c r="F11260" s="6">
        <v>44228</v>
      </c>
      <c r="G11260" s="6" t="str">
        <f>TEXT(datatable[[#This Row],[дата]],"ММ")</f>
        <v>02</v>
      </c>
      <c r="H11260" s="8">
        <v>20.786349999999999</v>
      </c>
      <c r="I11260" s="8">
        <v>11.492000000000001</v>
      </c>
      <c r="J11260" s="8">
        <f>datatable[[#This Row],[продажи_]]-datatable[[#This Row],[себестоимость_]]</f>
        <v>9.2943499999999979</v>
      </c>
      <c r="L11260"/>
    </row>
    <row r="11261" spans="2:12" x14ac:dyDescent="0.4">
      <c r="B11261" s="5" t="s">
        <v>78</v>
      </c>
      <c r="C11261" s="5" t="s">
        <v>55</v>
      </c>
      <c r="D11261" s="5" t="s">
        <v>32</v>
      </c>
      <c r="E11261" s="5" t="s">
        <v>61</v>
      </c>
      <c r="F11261" s="6">
        <v>44256</v>
      </c>
      <c r="G11261" s="6" t="str">
        <f>TEXT(datatable[[#This Row],[дата]],"ММ")</f>
        <v>03</v>
      </c>
      <c r="H11261" s="8">
        <v>21.791</v>
      </c>
      <c r="I11261" s="8">
        <v>13.923</v>
      </c>
      <c r="J11261" s="8">
        <f>datatable[[#This Row],[продажи_]]-datatable[[#This Row],[себестоимость_]]</f>
        <v>7.8680000000000003</v>
      </c>
      <c r="L11261"/>
    </row>
    <row r="11262" spans="2:12" x14ac:dyDescent="0.4">
      <c r="B11262" s="5" t="s">
        <v>78</v>
      </c>
      <c r="C11262" s="5" t="s">
        <v>55</v>
      </c>
      <c r="D11262" s="5" t="s">
        <v>32</v>
      </c>
      <c r="E11262" s="5" t="s">
        <v>61</v>
      </c>
      <c r="F11262" s="6">
        <v>44287</v>
      </c>
      <c r="G11262" s="6" t="str">
        <f>TEXT(datatable[[#This Row],[дата]],"ММ")</f>
        <v>04</v>
      </c>
      <c r="H11262" s="8">
        <v>20.1496</v>
      </c>
      <c r="I11262" s="8">
        <v>12.24</v>
      </c>
      <c r="J11262" s="8">
        <f>datatable[[#This Row],[продажи_]]-datatable[[#This Row],[себестоимость_]]</f>
        <v>7.9095999999999993</v>
      </c>
      <c r="L11262"/>
    </row>
    <row r="11263" spans="2:12" x14ac:dyDescent="0.4">
      <c r="B11263" s="5" t="s">
        <v>78</v>
      </c>
      <c r="C11263" s="5" t="s">
        <v>55</v>
      </c>
      <c r="D11263" s="5" t="s">
        <v>32</v>
      </c>
      <c r="E11263" s="5" t="s">
        <v>61</v>
      </c>
      <c r="F11263" s="6">
        <v>44317</v>
      </c>
      <c r="G11263" s="6" t="str">
        <f>TEXT(datatable[[#This Row],[дата]],"ММ")</f>
        <v>05</v>
      </c>
      <c r="H11263" s="8">
        <v>18.819499999999998</v>
      </c>
      <c r="I11263" s="8">
        <v>14.28</v>
      </c>
      <c r="J11263" s="8">
        <f>datatable[[#This Row],[продажи_]]-datatable[[#This Row],[себестоимость_]]</f>
        <v>4.5394999999999985</v>
      </c>
      <c r="L11263"/>
    </row>
    <row r="11264" spans="2:12" x14ac:dyDescent="0.4">
      <c r="B11264" s="5" t="s">
        <v>78</v>
      </c>
      <c r="C11264" s="5" t="s">
        <v>55</v>
      </c>
      <c r="D11264" s="5" t="s">
        <v>32</v>
      </c>
      <c r="E11264" s="5" t="s">
        <v>61</v>
      </c>
      <c r="F11264" s="6">
        <v>44348</v>
      </c>
      <c r="G11264" s="6" t="str">
        <f>TEXT(datatable[[#This Row],[дата]],"ММ")</f>
        <v>06</v>
      </c>
      <c r="H11264" s="8">
        <v>13.4991</v>
      </c>
      <c r="I11264" s="8">
        <v>7.4205000000000005</v>
      </c>
      <c r="J11264" s="8">
        <f>datatable[[#This Row],[продажи_]]-datatable[[#This Row],[себестоимость_]]</f>
        <v>6.0785999999999998</v>
      </c>
      <c r="L11264"/>
    </row>
    <row r="11265" spans="2:12" x14ac:dyDescent="0.4">
      <c r="B11265" s="5" t="s">
        <v>78</v>
      </c>
      <c r="C11265" s="5" t="s">
        <v>55</v>
      </c>
      <c r="D11265" s="5" t="s">
        <v>32</v>
      </c>
      <c r="E11265" s="5" t="s">
        <v>61</v>
      </c>
      <c r="F11265" s="6">
        <v>44378</v>
      </c>
      <c r="G11265" s="6" t="str">
        <f>TEXT(datatable[[#This Row],[дата]],"ММ")</f>
        <v>07</v>
      </c>
      <c r="H11265" s="8">
        <v>10.82475</v>
      </c>
      <c r="I11265" s="8">
        <v>7.7265000000000006</v>
      </c>
      <c r="J11265" s="8">
        <f>datatable[[#This Row],[продажи_]]-datatable[[#This Row],[себестоимость_]]</f>
        <v>3.0982499999999993</v>
      </c>
      <c r="L11265"/>
    </row>
    <row r="11266" spans="2:12" x14ac:dyDescent="0.4">
      <c r="B11266" s="5" t="s">
        <v>78</v>
      </c>
      <c r="C11266" s="5" t="s">
        <v>55</v>
      </c>
      <c r="D11266" s="5" t="s">
        <v>32</v>
      </c>
      <c r="E11266" s="5" t="s">
        <v>61</v>
      </c>
      <c r="F11266" s="6">
        <v>44409</v>
      </c>
      <c r="G11266" s="6" t="str">
        <f>TEXT(datatable[[#This Row],[дата]],"ММ")</f>
        <v>08</v>
      </c>
      <c r="H11266" s="8">
        <v>12.791599999999999</v>
      </c>
      <c r="I11266" s="8">
        <v>8.0239999999999991</v>
      </c>
      <c r="J11266" s="8">
        <f>datatable[[#This Row],[продажи_]]-datatable[[#This Row],[себестоимость_]]</f>
        <v>4.7675999999999998</v>
      </c>
      <c r="L11266"/>
    </row>
    <row r="11267" spans="2:12" x14ac:dyDescent="0.4">
      <c r="B11267" s="5" t="s">
        <v>78</v>
      </c>
      <c r="C11267" s="5" t="s">
        <v>55</v>
      </c>
      <c r="D11267" s="5" t="s">
        <v>32</v>
      </c>
      <c r="E11267" s="5" t="s">
        <v>61</v>
      </c>
      <c r="F11267" s="6">
        <v>44440</v>
      </c>
      <c r="G11267" s="6" t="str">
        <f>TEXT(datatable[[#This Row],[дата]],"ММ")</f>
        <v>09</v>
      </c>
      <c r="H11267" s="8">
        <v>14.645249999999999</v>
      </c>
      <c r="I11267" s="8">
        <v>8.109</v>
      </c>
      <c r="J11267" s="8">
        <f>datatable[[#This Row],[продажи_]]-datatable[[#This Row],[себестоимость_]]</f>
        <v>6.536249999999999</v>
      </c>
      <c r="L11267"/>
    </row>
    <row r="11268" spans="2:12" x14ac:dyDescent="0.4">
      <c r="B11268" s="5" t="s">
        <v>78</v>
      </c>
      <c r="C11268" s="5" t="s">
        <v>55</v>
      </c>
      <c r="D11268" s="5" t="s">
        <v>32</v>
      </c>
      <c r="E11268" s="5" t="s">
        <v>61</v>
      </c>
      <c r="F11268" s="6">
        <v>44470</v>
      </c>
      <c r="G11268" s="6" t="str">
        <f>TEXT(datatable[[#This Row],[дата]],"ММ")</f>
        <v>10</v>
      </c>
      <c r="H11268" s="8">
        <v>16.470600000000001</v>
      </c>
      <c r="I11268" s="8">
        <v>10.302000000000001</v>
      </c>
      <c r="J11268" s="8">
        <f>datatable[[#This Row],[продажи_]]-datatable[[#This Row],[себестоимость_]]</f>
        <v>6.1685999999999996</v>
      </c>
      <c r="L11268"/>
    </row>
    <row r="11269" spans="2:12" x14ac:dyDescent="0.4">
      <c r="B11269" s="5" t="s">
        <v>78</v>
      </c>
      <c r="C11269" s="5" t="s">
        <v>55</v>
      </c>
      <c r="D11269" s="5" t="s">
        <v>32</v>
      </c>
      <c r="E11269" s="5" t="s">
        <v>61</v>
      </c>
      <c r="F11269" s="6">
        <v>44501</v>
      </c>
      <c r="G11269" s="6" t="str">
        <f>TEXT(datatable[[#This Row],[дата]],"ММ")</f>
        <v>11</v>
      </c>
      <c r="H11269" s="8">
        <v>23.772000000000002</v>
      </c>
      <c r="I11269" s="8">
        <v>11.559999999999999</v>
      </c>
      <c r="J11269" s="8">
        <f>datatable[[#This Row],[продажи_]]-datatable[[#This Row],[себестоимость_]]</f>
        <v>12.212000000000003</v>
      </c>
      <c r="L11269"/>
    </row>
    <row r="11270" spans="2:12" x14ac:dyDescent="0.4">
      <c r="B11270" s="5" t="s">
        <v>78</v>
      </c>
      <c r="C11270" s="5" t="s">
        <v>55</v>
      </c>
      <c r="D11270" s="5" t="s">
        <v>32</v>
      </c>
      <c r="E11270" s="5" t="s">
        <v>61</v>
      </c>
      <c r="F11270" s="6">
        <v>44531</v>
      </c>
      <c r="G11270" s="6" t="str">
        <f>TEXT(datatable[[#This Row],[дата]],"ММ")</f>
        <v>12</v>
      </c>
      <c r="H11270" s="8">
        <v>23.573899999999998</v>
      </c>
      <c r="I11270" s="8">
        <v>9.6390000000000011</v>
      </c>
      <c r="J11270" s="8">
        <f>datatable[[#This Row],[продажи_]]-datatable[[#This Row],[себестоимость_]]</f>
        <v>13.934899999999997</v>
      </c>
      <c r="L11270"/>
    </row>
    <row r="11271" spans="2:12" x14ac:dyDescent="0.4">
      <c r="B11271" s="5" t="s">
        <v>78</v>
      </c>
      <c r="C11271" s="5" t="s">
        <v>55</v>
      </c>
      <c r="D11271" s="5" t="s">
        <v>32</v>
      </c>
      <c r="E11271" s="5" t="s">
        <v>62</v>
      </c>
      <c r="F11271" s="6">
        <v>44197</v>
      </c>
      <c r="G11271" s="6" t="str">
        <f>TEXT(datatable[[#This Row],[дата]],"ММ")</f>
        <v>01</v>
      </c>
      <c r="H11271" s="8">
        <v>27.967500000000001</v>
      </c>
      <c r="I11271" s="8">
        <v>16.016500000000001</v>
      </c>
      <c r="J11271" s="8">
        <f>datatable[[#This Row],[продажи_]]-datatable[[#This Row],[себестоимость_]]</f>
        <v>11.951000000000001</v>
      </c>
      <c r="L11271"/>
    </row>
    <row r="11272" spans="2:12" x14ac:dyDescent="0.4">
      <c r="B11272" s="5" t="s">
        <v>78</v>
      </c>
      <c r="C11272" s="5" t="s">
        <v>55</v>
      </c>
      <c r="D11272" s="5" t="s">
        <v>32</v>
      </c>
      <c r="E11272" s="5" t="s">
        <v>62</v>
      </c>
      <c r="F11272" s="6">
        <v>44228</v>
      </c>
      <c r="G11272" s="6" t="str">
        <f>TEXT(datatable[[#This Row],[дата]],"ММ")</f>
        <v>02</v>
      </c>
      <c r="H11272" s="8">
        <v>40.030250000000002</v>
      </c>
      <c r="I11272" s="8">
        <v>24.257999999999999</v>
      </c>
      <c r="J11272" s="8">
        <f>datatable[[#This Row],[продажи_]]-datatable[[#This Row],[себестоимость_]]</f>
        <v>15.772250000000003</v>
      </c>
      <c r="L11272"/>
    </row>
    <row r="11273" spans="2:12" x14ac:dyDescent="0.4">
      <c r="B11273" s="5" t="s">
        <v>78</v>
      </c>
      <c r="C11273" s="5" t="s">
        <v>55</v>
      </c>
      <c r="D11273" s="5" t="s">
        <v>32</v>
      </c>
      <c r="E11273" s="5" t="s">
        <v>62</v>
      </c>
      <c r="F11273" s="6">
        <v>44256</v>
      </c>
      <c r="G11273" s="6" t="str">
        <f>TEXT(datatable[[#This Row],[дата]],"ММ")</f>
        <v>03</v>
      </c>
      <c r="H11273" s="8">
        <v>37.572500000000005</v>
      </c>
      <c r="I11273" s="8">
        <v>25.253199999999996</v>
      </c>
      <c r="J11273" s="8">
        <f>datatable[[#This Row],[продажи_]]-datatable[[#This Row],[себестоимость_]]</f>
        <v>12.319300000000009</v>
      </c>
      <c r="L11273"/>
    </row>
    <row r="11274" spans="2:12" x14ac:dyDescent="0.4">
      <c r="B11274" s="5" t="s">
        <v>78</v>
      </c>
      <c r="C11274" s="5" t="s">
        <v>55</v>
      </c>
      <c r="D11274" s="5" t="s">
        <v>32</v>
      </c>
      <c r="E11274" s="5" t="s">
        <v>62</v>
      </c>
      <c r="F11274" s="6">
        <v>44287</v>
      </c>
      <c r="G11274" s="6" t="str">
        <f>TEXT(datatable[[#This Row],[дата]],"ММ")</f>
        <v>04</v>
      </c>
      <c r="H11274" s="8">
        <v>37.064</v>
      </c>
      <c r="I11274" s="8">
        <v>24.6312</v>
      </c>
      <c r="J11274" s="8">
        <f>datatable[[#This Row],[продажи_]]-datatable[[#This Row],[себестоимость_]]</f>
        <v>12.4328</v>
      </c>
      <c r="L11274"/>
    </row>
    <row r="11275" spans="2:12" x14ac:dyDescent="0.4">
      <c r="B11275" s="5" t="s">
        <v>78</v>
      </c>
      <c r="C11275" s="5" t="s">
        <v>55</v>
      </c>
      <c r="D11275" s="5" t="s">
        <v>32</v>
      </c>
      <c r="E11275" s="5" t="s">
        <v>62</v>
      </c>
      <c r="F11275" s="6">
        <v>44317</v>
      </c>
      <c r="G11275" s="6" t="str">
        <f>TEXT(datatable[[#This Row],[дата]],"ММ")</f>
        <v>05</v>
      </c>
      <c r="H11275" s="8">
        <v>41.132000000000005</v>
      </c>
      <c r="I11275" s="8">
        <v>22.640799999999999</v>
      </c>
      <c r="J11275" s="8">
        <f>datatable[[#This Row],[продажи_]]-datatable[[#This Row],[себестоимость_]]</f>
        <v>18.491200000000006</v>
      </c>
      <c r="L11275"/>
    </row>
    <row r="11276" spans="2:12" x14ac:dyDescent="0.4">
      <c r="B11276" s="5" t="s">
        <v>78</v>
      </c>
      <c r="C11276" s="5" t="s">
        <v>55</v>
      </c>
      <c r="D11276" s="5" t="s">
        <v>32</v>
      </c>
      <c r="E11276" s="5" t="s">
        <v>62</v>
      </c>
      <c r="F11276" s="6">
        <v>44348</v>
      </c>
      <c r="G11276" s="6" t="str">
        <f>TEXT(datatable[[#This Row],[дата]],"ММ")</f>
        <v>06</v>
      </c>
      <c r="H11276" s="8">
        <v>25.933500000000002</v>
      </c>
      <c r="I11276" s="8">
        <v>11.895750000000001</v>
      </c>
      <c r="J11276" s="8">
        <f>datatable[[#This Row],[продажи_]]-datatable[[#This Row],[себестоимость_]]</f>
        <v>14.037750000000001</v>
      </c>
      <c r="L11276"/>
    </row>
    <row r="11277" spans="2:12" x14ac:dyDescent="0.4">
      <c r="B11277" s="5" t="s">
        <v>78</v>
      </c>
      <c r="C11277" s="5" t="s">
        <v>55</v>
      </c>
      <c r="D11277" s="5" t="s">
        <v>32</v>
      </c>
      <c r="E11277" s="5" t="s">
        <v>62</v>
      </c>
      <c r="F11277" s="6">
        <v>44378</v>
      </c>
      <c r="G11277" s="6" t="str">
        <f>TEXT(datatable[[#This Row],[дата]],"ММ")</f>
        <v>07</v>
      </c>
      <c r="H11277" s="8">
        <v>28.476000000000003</v>
      </c>
      <c r="I11277" s="8">
        <v>12.455550000000001</v>
      </c>
      <c r="J11277" s="8">
        <f>datatable[[#This Row],[продажи_]]-datatable[[#This Row],[себестоимость_]]</f>
        <v>16.020450000000004</v>
      </c>
      <c r="L11277"/>
    </row>
    <row r="11278" spans="2:12" x14ac:dyDescent="0.4">
      <c r="B11278" s="5" t="s">
        <v>78</v>
      </c>
      <c r="C11278" s="5" t="s">
        <v>55</v>
      </c>
      <c r="D11278" s="5" t="s">
        <v>32</v>
      </c>
      <c r="E11278" s="5" t="s">
        <v>62</v>
      </c>
      <c r="F11278" s="6">
        <v>44409</v>
      </c>
      <c r="G11278" s="6" t="str">
        <f>TEXT(datatable[[#This Row],[дата]],"ММ")</f>
        <v>08</v>
      </c>
      <c r="H11278" s="8">
        <v>24.634000000000004</v>
      </c>
      <c r="I11278" s="8">
        <v>13.061999999999999</v>
      </c>
      <c r="J11278" s="8">
        <f>datatable[[#This Row],[продажи_]]-datatable[[#This Row],[себестоимость_]]</f>
        <v>11.572000000000005</v>
      </c>
      <c r="L11278"/>
    </row>
    <row r="11279" spans="2:12" x14ac:dyDescent="0.4">
      <c r="B11279" s="5" t="s">
        <v>78</v>
      </c>
      <c r="C11279" s="5" t="s">
        <v>55</v>
      </c>
      <c r="D11279" s="5" t="s">
        <v>32</v>
      </c>
      <c r="E11279" s="5" t="s">
        <v>62</v>
      </c>
      <c r="F11279" s="6">
        <v>44440</v>
      </c>
      <c r="G11279" s="6" t="str">
        <f>TEXT(datatable[[#This Row],[дата]],"ММ")</f>
        <v>09</v>
      </c>
      <c r="H11279" s="8">
        <v>25.67925</v>
      </c>
      <c r="I11279" s="8">
        <v>13.4352</v>
      </c>
      <c r="J11279" s="8">
        <f>datatable[[#This Row],[продажи_]]-datatable[[#This Row],[себестоимость_]]</f>
        <v>12.24405</v>
      </c>
      <c r="L11279"/>
    </row>
    <row r="11280" spans="2:12" x14ac:dyDescent="0.4">
      <c r="B11280" s="5" t="s">
        <v>78</v>
      </c>
      <c r="C11280" s="5" t="s">
        <v>55</v>
      </c>
      <c r="D11280" s="5" t="s">
        <v>32</v>
      </c>
      <c r="E11280" s="5" t="s">
        <v>62</v>
      </c>
      <c r="F11280" s="6">
        <v>44470</v>
      </c>
      <c r="G11280" s="6" t="str">
        <f>TEXT(datatable[[#This Row],[дата]],"ММ")</f>
        <v>10</v>
      </c>
      <c r="H11280" s="8">
        <v>30.509999999999998</v>
      </c>
      <c r="I11280" s="8">
        <v>16.794</v>
      </c>
      <c r="J11280" s="8">
        <f>datatable[[#This Row],[продажи_]]-datatable[[#This Row],[себестоимость_]]</f>
        <v>13.715999999999998</v>
      </c>
      <c r="L11280"/>
    </row>
    <row r="11281" spans="2:12" x14ac:dyDescent="0.4">
      <c r="B11281" s="5" t="s">
        <v>78</v>
      </c>
      <c r="C11281" s="5" t="s">
        <v>55</v>
      </c>
      <c r="D11281" s="5" t="s">
        <v>32</v>
      </c>
      <c r="E11281" s="5" t="s">
        <v>62</v>
      </c>
      <c r="F11281" s="6">
        <v>44501</v>
      </c>
      <c r="G11281" s="6" t="str">
        <f>TEXT(datatable[[#This Row],[дата]],"ММ")</f>
        <v>11</v>
      </c>
      <c r="H11281" s="8">
        <v>36.612000000000002</v>
      </c>
      <c r="I11281" s="8">
        <v>26.372800000000002</v>
      </c>
      <c r="J11281" s="8">
        <f>datatable[[#This Row],[продажи_]]-datatable[[#This Row],[себестоимость_]]</f>
        <v>10.2392</v>
      </c>
      <c r="L11281"/>
    </row>
    <row r="11282" spans="2:12" x14ac:dyDescent="0.4">
      <c r="B11282" s="5" t="s">
        <v>78</v>
      </c>
      <c r="C11282" s="5" t="s">
        <v>55</v>
      </c>
      <c r="D11282" s="5" t="s">
        <v>32</v>
      </c>
      <c r="E11282" s="5" t="s">
        <v>62</v>
      </c>
      <c r="F11282" s="6">
        <v>44531</v>
      </c>
      <c r="G11282" s="6" t="str">
        <f>TEXT(datatable[[#This Row],[дата]],"ММ")</f>
        <v>12</v>
      </c>
      <c r="H11282" s="8">
        <v>41.132000000000005</v>
      </c>
      <c r="I11282" s="8">
        <v>22.640799999999999</v>
      </c>
      <c r="J11282" s="8">
        <f>datatable[[#This Row],[продажи_]]-datatable[[#This Row],[себестоимость_]]</f>
        <v>18.491200000000006</v>
      </c>
      <c r="L11282"/>
    </row>
    <row r="11283" spans="2:12" x14ac:dyDescent="0.4">
      <c r="B11283" s="5" t="s">
        <v>78</v>
      </c>
      <c r="C11283" s="5" t="s">
        <v>55</v>
      </c>
      <c r="D11283" s="5" t="s">
        <v>32</v>
      </c>
      <c r="E11283" s="5" t="s">
        <v>9</v>
      </c>
      <c r="F11283" s="6">
        <v>44197</v>
      </c>
      <c r="G11283" s="6" t="str">
        <f>TEXT(datatable[[#This Row],[дата]],"ММ")</f>
        <v>01</v>
      </c>
      <c r="H11283" s="8">
        <v>22.44</v>
      </c>
      <c r="I11283" s="8">
        <v>15.916500000000003</v>
      </c>
      <c r="J11283" s="8">
        <f>datatable[[#This Row],[продажи_]]-datatable[[#This Row],[себестоимость_]]</f>
        <v>6.5234999999999985</v>
      </c>
      <c r="L11283"/>
    </row>
    <row r="11284" spans="2:12" x14ac:dyDescent="0.4">
      <c r="B11284" s="5" t="s">
        <v>78</v>
      </c>
      <c r="C11284" s="5" t="s">
        <v>55</v>
      </c>
      <c r="D11284" s="5" t="s">
        <v>32</v>
      </c>
      <c r="E11284" s="5" t="s">
        <v>9</v>
      </c>
      <c r="F11284" s="6">
        <v>44228</v>
      </c>
      <c r="G11284" s="6" t="str">
        <f>TEXT(datatable[[#This Row],[дата]],"ММ")</f>
        <v>02</v>
      </c>
      <c r="H11284" s="8">
        <v>33.183150000000005</v>
      </c>
      <c r="I11284" s="8">
        <v>25.800450000000001</v>
      </c>
      <c r="J11284" s="8">
        <f>datatable[[#This Row],[продажи_]]-datatable[[#This Row],[себестоимость_]]</f>
        <v>7.3827000000000034</v>
      </c>
      <c r="L11284"/>
    </row>
    <row r="11285" spans="2:12" x14ac:dyDescent="0.4">
      <c r="B11285" s="5" t="s">
        <v>78</v>
      </c>
      <c r="C11285" s="5" t="s">
        <v>55</v>
      </c>
      <c r="D11285" s="5" t="s">
        <v>32</v>
      </c>
      <c r="E11285" s="5" t="s">
        <v>9</v>
      </c>
      <c r="F11285" s="6">
        <v>44256</v>
      </c>
      <c r="G11285" s="6" t="str">
        <f>TEXT(datatable[[#This Row],[дата]],"ММ")</f>
        <v>03</v>
      </c>
      <c r="H11285" s="8">
        <v>39.270000000000003</v>
      </c>
      <c r="I11285" s="8">
        <v>30.536100000000005</v>
      </c>
      <c r="J11285" s="8">
        <f>datatable[[#This Row],[продажи_]]-datatable[[#This Row],[себестоимость_]]</f>
        <v>8.7338999999999984</v>
      </c>
      <c r="L11285"/>
    </row>
    <row r="11286" spans="2:12" x14ac:dyDescent="0.4">
      <c r="B11286" s="5" t="s">
        <v>78</v>
      </c>
      <c r="C11286" s="5" t="s">
        <v>55</v>
      </c>
      <c r="D11286" s="5" t="s">
        <v>32</v>
      </c>
      <c r="E11286" s="5" t="s">
        <v>9</v>
      </c>
      <c r="F11286" s="6">
        <v>44287</v>
      </c>
      <c r="G11286" s="6" t="str">
        <f>TEXT(datatable[[#This Row],[дата]],"ММ")</f>
        <v>04</v>
      </c>
      <c r="H11286" s="8">
        <v>43.5336</v>
      </c>
      <c r="I11286" s="8">
        <v>26.724</v>
      </c>
      <c r="J11286" s="8">
        <f>datatable[[#This Row],[продажи_]]-datatable[[#This Row],[себестоимость_]]</f>
        <v>16.8096</v>
      </c>
      <c r="L11286"/>
    </row>
    <row r="11287" spans="2:12" x14ac:dyDescent="0.4">
      <c r="B11287" s="5" t="s">
        <v>78</v>
      </c>
      <c r="C11287" s="5" t="s">
        <v>55</v>
      </c>
      <c r="D11287" s="5" t="s">
        <v>32</v>
      </c>
      <c r="E11287" s="5" t="s">
        <v>9</v>
      </c>
      <c r="F11287" s="6">
        <v>44317</v>
      </c>
      <c r="G11287" s="6" t="str">
        <f>TEXT(datatable[[#This Row],[дата]],"ММ")</f>
        <v>05</v>
      </c>
      <c r="H11287" s="8">
        <v>32.2014</v>
      </c>
      <c r="I11287" s="8">
        <v>23.383500000000002</v>
      </c>
      <c r="J11287" s="8">
        <f>datatable[[#This Row],[продажи_]]-datatable[[#This Row],[себестоимость_]]</f>
        <v>8.8178999999999981</v>
      </c>
      <c r="L11287"/>
    </row>
    <row r="11288" spans="2:12" x14ac:dyDescent="0.4">
      <c r="B11288" s="5" t="s">
        <v>78</v>
      </c>
      <c r="C11288" s="5" t="s">
        <v>55</v>
      </c>
      <c r="D11288" s="5" t="s">
        <v>32</v>
      </c>
      <c r="E11288" s="5" t="s">
        <v>9</v>
      </c>
      <c r="F11288" s="6">
        <v>44348</v>
      </c>
      <c r="G11288" s="6" t="str">
        <f>TEXT(datatable[[#This Row],[дата]],"ММ")</f>
        <v>06</v>
      </c>
      <c r="H11288" s="8">
        <v>23.2254</v>
      </c>
      <c r="I11288" s="8">
        <v>15.385949999999999</v>
      </c>
      <c r="J11288" s="8">
        <f>datatable[[#This Row],[продажи_]]-datatable[[#This Row],[себестоимость_]]</f>
        <v>7.8394500000000011</v>
      </c>
      <c r="L11288"/>
    </row>
    <row r="11289" spans="2:12" x14ac:dyDescent="0.4">
      <c r="B11289" s="5" t="s">
        <v>78</v>
      </c>
      <c r="C11289" s="5" t="s">
        <v>55</v>
      </c>
      <c r="D11289" s="5" t="s">
        <v>32</v>
      </c>
      <c r="E11289" s="5" t="s">
        <v>9</v>
      </c>
      <c r="F11289" s="6">
        <v>44378</v>
      </c>
      <c r="G11289" s="6" t="str">
        <f>TEXT(datatable[[#This Row],[дата]],"ММ")</f>
        <v>07</v>
      </c>
      <c r="H11289" s="8">
        <v>21.710699999999999</v>
      </c>
      <c r="I11289" s="8">
        <v>19.63035</v>
      </c>
      <c r="J11289" s="8">
        <f>datatable[[#This Row],[продажи_]]-datatable[[#This Row],[себестоимость_]]</f>
        <v>2.0803499999999993</v>
      </c>
      <c r="L11289"/>
    </row>
    <row r="11290" spans="2:12" x14ac:dyDescent="0.4">
      <c r="B11290" s="5" t="s">
        <v>78</v>
      </c>
      <c r="C11290" s="5" t="s">
        <v>55</v>
      </c>
      <c r="D11290" s="5" t="s">
        <v>32</v>
      </c>
      <c r="E11290" s="5" t="s">
        <v>9</v>
      </c>
      <c r="F11290" s="6">
        <v>44409</v>
      </c>
      <c r="G11290" s="6" t="str">
        <f>TEXT(datatable[[#This Row],[дата]],"ММ")</f>
        <v>08</v>
      </c>
      <c r="H11290" s="8">
        <v>24.908400000000004</v>
      </c>
      <c r="I11290" s="8">
        <v>14.933999999999999</v>
      </c>
      <c r="J11290" s="8">
        <f>datatable[[#This Row],[продажи_]]-datatable[[#This Row],[себестоимость_]]</f>
        <v>9.9744000000000046</v>
      </c>
      <c r="L11290"/>
    </row>
    <row r="11291" spans="2:12" x14ac:dyDescent="0.4">
      <c r="B11291" s="5" t="s">
        <v>78</v>
      </c>
      <c r="C11291" s="5" t="s">
        <v>55</v>
      </c>
      <c r="D11291" s="5" t="s">
        <v>32</v>
      </c>
      <c r="E11291" s="5" t="s">
        <v>9</v>
      </c>
      <c r="F11291" s="6">
        <v>44440</v>
      </c>
      <c r="G11291" s="6" t="str">
        <f>TEXT(datatable[[#This Row],[дата]],"ММ")</f>
        <v>09</v>
      </c>
      <c r="H11291" s="8">
        <v>24.487649999999999</v>
      </c>
      <c r="I11291" s="8">
        <v>18.038699999999999</v>
      </c>
      <c r="J11291" s="8">
        <f>datatable[[#This Row],[продажи_]]-datatable[[#This Row],[себестоимость_]]</f>
        <v>6.44895</v>
      </c>
      <c r="L11291"/>
    </row>
    <row r="11292" spans="2:12" x14ac:dyDescent="0.4">
      <c r="B11292" s="5" t="s">
        <v>78</v>
      </c>
      <c r="C11292" s="5" t="s">
        <v>55</v>
      </c>
      <c r="D11292" s="5" t="s">
        <v>32</v>
      </c>
      <c r="E11292" s="5" t="s">
        <v>9</v>
      </c>
      <c r="F11292" s="6">
        <v>44470</v>
      </c>
      <c r="G11292" s="6" t="str">
        <f>TEXT(datatable[[#This Row],[дата]],"ММ")</f>
        <v>10</v>
      </c>
      <c r="H11292" s="8">
        <v>30.630600000000005</v>
      </c>
      <c r="I11292" s="8">
        <v>24.523200000000003</v>
      </c>
      <c r="J11292" s="8">
        <f>datatable[[#This Row],[продажи_]]-datatable[[#This Row],[себестоимость_]]</f>
        <v>6.1074000000000019</v>
      </c>
      <c r="L11292"/>
    </row>
    <row r="11293" spans="2:12" x14ac:dyDescent="0.4">
      <c r="B11293" s="5" t="s">
        <v>78</v>
      </c>
      <c r="C11293" s="5" t="s">
        <v>55</v>
      </c>
      <c r="D11293" s="5" t="s">
        <v>32</v>
      </c>
      <c r="E11293" s="5" t="s">
        <v>9</v>
      </c>
      <c r="F11293" s="6">
        <v>44501</v>
      </c>
      <c r="G11293" s="6" t="str">
        <f>TEXT(datatable[[#This Row],[дата]],"ММ")</f>
        <v>11</v>
      </c>
      <c r="H11293" s="8">
        <v>40.392000000000003</v>
      </c>
      <c r="I11293" s="8">
        <v>36.470399999999998</v>
      </c>
      <c r="J11293" s="8">
        <f>datatable[[#This Row],[продажи_]]-datatable[[#This Row],[себестоимость_]]</f>
        <v>3.9216000000000051</v>
      </c>
      <c r="L11293"/>
    </row>
    <row r="11294" spans="2:12" x14ac:dyDescent="0.4">
      <c r="B11294" s="5" t="s">
        <v>78</v>
      </c>
      <c r="C11294" s="5" t="s">
        <v>55</v>
      </c>
      <c r="D11294" s="5" t="s">
        <v>32</v>
      </c>
      <c r="E11294" s="5" t="s">
        <v>9</v>
      </c>
      <c r="F11294" s="6">
        <v>44531</v>
      </c>
      <c r="G11294" s="6" t="str">
        <f>TEXT(datatable[[#This Row],[дата]],"ММ")</f>
        <v>12</v>
      </c>
      <c r="H11294" s="8">
        <v>38.091900000000003</v>
      </c>
      <c r="I11294" s="8">
        <v>31.636499999999998</v>
      </c>
      <c r="J11294" s="8">
        <f>datatable[[#This Row],[продажи_]]-datatable[[#This Row],[себестоимость_]]</f>
        <v>6.4554000000000045</v>
      </c>
      <c r="L11294"/>
    </row>
    <row r="11295" spans="2:12" x14ac:dyDescent="0.4">
      <c r="B11295" s="5" t="s">
        <v>78</v>
      </c>
      <c r="C11295" s="5" t="s">
        <v>55</v>
      </c>
      <c r="D11295" s="5" t="s">
        <v>32</v>
      </c>
      <c r="E11295" s="5" t="s">
        <v>10</v>
      </c>
      <c r="F11295" s="6">
        <v>44197</v>
      </c>
      <c r="G11295" s="6" t="str">
        <f>TEXT(datatable[[#This Row],[дата]],"ММ")</f>
        <v>01</v>
      </c>
      <c r="H11295" s="8">
        <v>11.15</v>
      </c>
      <c r="I11295" s="8">
        <v>8.0475000000000012</v>
      </c>
      <c r="J11295" s="8">
        <f>datatable[[#This Row],[продажи_]]-datatable[[#This Row],[себестоимость_]]</f>
        <v>3.1024999999999991</v>
      </c>
      <c r="L11295"/>
    </row>
    <row r="11296" spans="2:12" x14ac:dyDescent="0.4">
      <c r="B11296" s="5" t="s">
        <v>78</v>
      </c>
      <c r="C11296" s="5" t="s">
        <v>55</v>
      </c>
      <c r="D11296" s="5" t="s">
        <v>32</v>
      </c>
      <c r="E11296" s="5" t="s">
        <v>10</v>
      </c>
      <c r="F11296" s="6">
        <v>44228</v>
      </c>
      <c r="G11296" s="6" t="str">
        <f>TEXT(datatable[[#This Row],[дата]],"ММ")</f>
        <v>02</v>
      </c>
      <c r="H11296" s="8">
        <v>14.350050000000001</v>
      </c>
      <c r="I11296" s="8">
        <v>7.7285000000000004</v>
      </c>
      <c r="J11296" s="8">
        <f>datatable[[#This Row],[продажи_]]-datatable[[#This Row],[себестоимость_]]</f>
        <v>6.6215500000000009</v>
      </c>
      <c r="L11296"/>
    </row>
    <row r="11297" spans="2:12" x14ac:dyDescent="0.4">
      <c r="B11297" s="5" t="s">
        <v>78</v>
      </c>
      <c r="C11297" s="5" t="s">
        <v>55</v>
      </c>
      <c r="D11297" s="5" t="s">
        <v>32</v>
      </c>
      <c r="E11297" s="5" t="s">
        <v>10</v>
      </c>
      <c r="F11297" s="6">
        <v>44256</v>
      </c>
      <c r="G11297" s="6" t="str">
        <f>TEXT(datatable[[#This Row],[дата]],"ММ")</f>
        <v>03</v>
      </c>
      <c r="H11297" s="8">
        <v>17.951499999999999</v>
      </c>
      <c r="I11297" s="8">
        <v>10.2515</v>
      </c>
      <c r="J11297" s="8">
        <f>datatable[[#This Row],[продажи_]]-datatable[[#This Row],[себестоимость_]]</f>
        <v>7.6999999999999993</v>
      </c>
      <c r="L11297"/>
    </row>
    <row r="11298" spans="2:12" x14ac:dyDescent="0.4">
      <c r="B11298" s="5" t="s">
        <v>78</v>
      </c>
      <c r="C11298" s="5" t="s">
        <v>55</v>
      </c>
      <c r="D11298" s="5" t="s">
        <v>32</v>
      </c>
      <c r="E11298" s="5" t="s">
        <v>10</v>
      </c>
      <c r="F11298" s="6">
        <v>44287</v>
      </c>
      <c r="G11298" s="6" t="str">
        <f>TEXT(datatable[[#This Row],[дата]],"ММ")</f>
        <v>04</v>
      </c>
      <c r="H11298" s="8">
        <v>15.520799999999999</v>
      </c>
      <c r="I11298" s="8">
        <v>12.876000000000001</v>
      </c>
      <c r="J11298" s="8">
        <f>datatable[[#This Row],[продажи_]]-datatable[[#This Row],[себестоимость_]]</f>
        <v>2.6447999999999983</v>
      </c>
      <c r="L11298"/>
    </row>
    <row r="11299" spans="2:12" x14ac:dyDescent="0.4">
      <c r="B11299" s="5" t="s">
        <v>78</v>
      </c>
      <c r="C11299" s="5" t="s">
        <v>55</v>
      </c>
      <c r="D11299" s="5" t="s">
        <v>32</v>
      </c>
      <c r="E11299" s="5" t="s">
        <v>10</v>
      </c>
      <c r="F11299" s="6">
        <v>44317</v>
      </c>
      <c r="G11299" s="6" t="str">
        <f>TEXT(datatable[[#This Row],[дата]],"ММ")</f>
        <v>05</v>
      </c>
      <c r="H11299" s="8">
        <v>13.268500000000001</v>
      </c>
      <c r="I11299" s="8">
        <v>11.4695</v>
      </c>
      <c r="J11299" s="8">
        <f>datatable[[#This Row],[продажи_]]-datatable[[#This Row],[себестоимость_]]</f>
        <v>1.7990000000000013</v>
      </c>
      <c r="L11299"/>
    </row>
    <row r="11300" spans="2:12" x14ac:dyDescent="0.4">
      <c r="B11300" s="5" t="s">
        <v>78</v>
      </c>
      <c r="C11300" s="5" t="s">
        <v>55</v>
      </c>
      <c r="D11300" s="5" t="s">
        <v>32</v>
      </c>
      <c r="E11300" s="5" t="s">
        <v>10</v>
      </c>
      <c r="F11300" s="6">
        <v>44348</v>
      </c>
      <c r="G11300" s="6" t="str">
        <f>TEXT(datatable[[#This Row],[дата]],"ММ")</f>
        <v>06</v>
      </c>
      <c r="H11300" s="8">
        <v>10.93815</v>
      </c>
      <c r="I11300" s="8">
        <v>5.5462500000000006</v>
      </c>
      <c r="J11300" s="8">
        <f>datatable[[#This Row],[продажи_]]-datatable[[#This Row],[себестоимость_]]</f>
        <v>5.3918999999999997</v>
      </c>
      <c r="L11300"/>
    </row>
    <row r="11301" spans="2:12" x14ac:dyDescent="0.4">
      <c r="B11301" s="5" t="s">
        <v>78</v>
      </c>
      <c r="C11301" s="5" t="s">
        <v>55</v>
      </c>
      <c r="D11301" s="5" t="s">
        <v>32</v>
      </c>
      <c r="E11301" s="5" t="s">
        <v>10</v>
      </c>
      <c r="F11301" s="6">
        <v>44378</v>
      </c>
      <c r="G11301" s="6" t="str">
        <f>TEXT(datatable[[#This Row],[дата]],"ММ")</f>
        <v>07</v>
      </c>
      <c r="H11301" s="8">
        <v>8.5297499999999999</v>
      </c>
      <c r="I11301" s="8">
        <v>6.1987500000000004</v>
      </c>
      <c r="J11301" s="8">
        <f>datatable[[#This Row],[продажи_]]-datatable[[#This Row],[себестоимость_]]</f>
        <v>2.3309999999999995</v>
      </c>
      <c r="L11301"/>
    </row>
    <row r="11302" spans="2:12" x14ac:dyDescent="0.4">
      <c r="B11302" s="5" t="s">
        <v>78</v>
      </c>
      <c r="C11302" s="5" t="s">
        <v>55</v>
      </c>
      <c r="D11302" s="5" t="s">
        <v>32</v>
      </c>
      <c r="E11302" s="5" t="s">
        <v>10</v>
      </c>
      <c r="F11302" s="6">
        <v>44409</v>
      </c>
      <c r="G11302" s="6" t="str">
        <f>TEXT(datatable[[#This Row],[дата]],"ММ")</f>
        <v>08</v>
      </c>
      <c r="H11302" s="8">
        <v>8.2064000000000004</v>
      </c>
      <c r="I11302" s="8">
        <v>5.742</v>
      </c>
      <c r="J11302" s="8">
        <f>datatable[[#This Row],[продажи_]]-datatable[[#This Row],[себестоимость_]]</f>
        <v>2.4644000000000004</v>
      </c>
      <c r="L11302"/>
    </row>
    <row r="11303" spans="2:12" x14ac:dyDescent="0.4">
      <c r="B11303" s="5" t="s">
        <v>78</v>
      </c>
      <c r="C11303" s="5" t="s">
        <v>55</v>
      </c>
      <c r="D11303" s="5" t="s">
        <v>32</v>
      </c>
      <c r="E11303" s="5" t="s">
        <v>10</v>
      </c>
      <c r="F11303" s="6">
        <v>44440</v>
      </c>
      <c r="G11303" s="6" t="str">
        <f>TEXT(datatable[[#This Row],[дата]],"ММ")</f>
        <v>09</v>
      </c>
      <c r="H11303" s="8">
        <v>11.038500000000001</v>
      </c>
      <c r="I11303" s="8">
        <v>5.3505000000000003</v>
      </c>
      <c r="J11303" s="8">
        <f>datatable[[#This Row],[продажи_]]-datatable[[#This Row],[себестоимость_]]</f>
        <v>5.6880000000000006</v>
      </c>
      <c r="L11303"/>
    </row>
    <row r="11304" spans="2:12" x14ac:dyDescent="0.4">
      <c r="B11304" s="5" t="s">
        <v>78</v>
      </c>
      <c r="C11304" s="5" t="s">
        <v>55</v>
      </c>
      <c r="D11304" s="5" t="s">
        <v>32</v>
      </c>
      <c r="E11304" s="5" t="s">
        <v>10</v>
      </c>
      <c r="F11304" s="6">
        <v>44470</v>
      </c>
      <c r="G11304" s="6" t="str">
        <f>TEXT(datatable[[#This Row],[дата]],"ММ")</f>
        <v>10</v>
      </c>
      <c r="H11304" s="8">
        <v>14.316600000000001</v>
      </c>
      <c r="I11304" s="8">
        <v>8.8740000000000006</v>
      </c>
      <c r="J11304" s="8">
        <f>datatable[[#This Row],[продажи_]]-datatable[[#This Row],[себестоимость_]]</f>
        <v>5.4426000000000005</v>
      </c>
      <c r="L11304"/>
    </row>
    <row r="11305" spans="2:12" x14ac:dyDescent="0.4">
      <c r="B11305" s="5" t="s">
        <v>78</v>
      </c>
      <c r="C11305" s="5" t="s">
        <v>55</v>
      </c>
      <c r="D11305" s="5" t="s">
        <v>32</v>
      </c>
      <c r="E11305" s="5" t="s">
        <v>10</v>
      </c>
      <c r="F11305" s="6">
        <v>44501</v>
      </c>
      <c r="G11305" s="6" t="str">
        <f>TEXT(datatable[[#This Row],[дата]],"ММ")</f>
        <v>11</v>
      </c>
      <c r="H11305" s="8">
        <v>19.624000000000002</v>
      </c>
      <c r="I11305" s="8">
        <v>10.672000000000001</v>
      </c>
      <c r="J11305" s="8">
        <f>datatable[[#This Row],[продажи_]]-datatable[[#This Row],[себестоимость_]]</f>
        <v>8.9520000000000017</v>
      </c>
      <c r="L11305"/>
    </row>
    <row r="11306" spans="2:12" x14ac:dyDescent="0.4">
      <c r="B11306" s="5" t="s">
        <v>78</v>
      </c>
      <c r="C11306" s="5" t="s">
        <v>55</v>
      </c>
      <c r="D11306" s="5" t="s">
        <v>32</v>
      </c>
      <c r="E11306" s="5" t="s">
        <v>10</v>
      </c>
      <c r="F11306" s="6">
        <v>44531</v>
      </c>
      <c r="G11306" s="6" t="str">
        <f>TEXT(datatable[[#This Row],[дата]],"ММ")</f>
        <v>12</v>
      </c>
      <c r="H11306" s="8">
        <v>17.951499999999999</v>
      </c>
      <c r="I11306" s="8">
        <v>10.860500000000002</v>
      </c>
      <c r="J11306" s="8">
        <f>datatable[[#This Row],[продажи_]]-datatable[[#This Row],[себестоимость_]]</f>
        <v>7.0909999999999975</v>
      </c>
      <c r="L11306"/>
    </row>
    <row r="11307" spans="2:12" x14ac:dyDescent="0.4">
      <c r="B11307" s="5" t="s">
        <v>78</v>
      </c>
      <c r="C11307" s="5" t="s">
        <v>55</v>
      </c>
      <c r="D11307" s="5" t="s">
        <v>32</v>
      </c>
      <c r="E11307" s="5" t="s">
        <v>7</v>
      </c>
      <c r="F11307" s="6">
        <v>44197</v>
      </c>
      <c r="G11307" s="6" t="str">
        <f>TEXT(datatable[[#This Row],[дата]],"ММ")</f>
        <v>01</v>
      </c>
      <c r="H11307" s="8">
        <v>1.9260000000000002</v>
      </c>
      <c r="I11307" s="8">
        <v>0.54449999999999998</v>
      </c>
      <c r="J11307" s="8">
        <f>datatable[[#This Row],[продажи_]]-datatable[[#This Row],[себестоимость_]]</f>
        <v>1.3815000000000002</v>
      </c>
      <c r="L11307"/>
    </row>
    <row r="11308" spans="2:12" x14ac:dyDescent="0.4">
      <c r="B11308" s="5" t="s">
        <v>78</v>
      </c>
      <c r="C11308" s="5" t="s">
        <v>55</v>
      </c>
      <c r="D11308" s="5" t="s">
        <v>32</v>
      </c>
      <c r="E11308" s="5" t="s">
        <v>7</v>
      </c>
      <c r="F11308" s="6">
        <v>44228</v>
      </c>
      <c r="G11308" s="6" t="str">
        <f>TEXT(datatable[[#This Row],[дата]],"ММ")</f>
        <v>02</v>
      </c>
      <c r="H11308" s="8">
        <v>2.7845999999999997</v>
      </c>
      <c r="I11308" s="8">
        <v>0.67924999999999991</v>
      </c>
      <c r="J11308" s="8">
        <f>datatable[[#This Row],[продажи_]]-datatable[[#This Row],[себестоимость_]]</f>
        <v>2.1053499999999996</v>
      </c>
      <c r="L11308"/>
    </row>
    <row r="11309" spans="2:12" x14ac:dyDescent="0.4">
      <c r="B11309" s="5" t="s">
        <v>78</v>
      </c>
      <c r="C11309" s="5" t="s">
        <v>55</v>
      </c>
      <c r="D11309" s="5" t="s">
        <v>32</v>
      </c>
      <c r="E11309" s="5" t="s">
        <v>7</v>
      </c>
      <c r="F11309" s="6">
        <v>44256</v>
      </c>
      <c r="G11309" s="6" t="str">
        <f>TEXT(datatable[[#This Row],[дата]],"ММ")</f>
        <v>03</v>
      </c>
      <c r="H11309" s="8">
        <v>2.2427999999999999</v>
      </c>
      <c r="I11309" s="8">
        <v>0.90859999999999996</v>
      </c>
      <c r="J11309" s="8">
        <f>datatable[[#This Row],[продажи_]]-datatable[[#This Row],[себестоимость_]]</f>
        <v>1.3342000000000001</v>
      </c>
      <c r="L11309"/>
    </row>
    <row r="11310" spans="2:12" x14ac:dyDescent="0.4">
      <c r="B11310" s="5" t="s">
        <v>78</v>
      </c>
      <c r="C11310" s="5" t="s">
        <v>55</v>
      </c>
      <c r="D11310" s="5" t="s">
        <v>32</v>
      </c>
      <c r="E11310" s="5" t="s">
        <v>7</v>
      </c>
      <c r="F11310" s="6">
        <v>44287</v>
      </c>
      <c r="G11310" s="6" t="str">
        <f>TEXT(datatable[[#This Row],[дата]],"ММ")</f>
        <v>04</v>
      </c>
      <c r="H11310" s="8">
        <v>3.3407999999999998</v>
      </c>
      <c r="I11310" s="8">
        <v>0.79200000000000004</v>
      </c>
      <c r="J11310" s="8">
        <f>datatable[[#This Row],[продажи_]]-datatable[[#This Row],[себестоимость_]]</f>
        <v>2.5488</v>
      </c>
      <c r="L11310"/>
    </row>
    <row r="11311" spans="2:12" x14ac:dyDescent="0.4">
      <c r="B11311" s="5" t="s">
        <v>78</v>
      </c>
      <c r="C11311" s="5" t="s">
        <v>55</v>
      </c>
      <c r="D11311" s="5" t="s">
        <v>32</v>
      </c>
      <c r="E11311" s="5" t="s">
        <v>7</v>
      </c>
      <c r="F11311" s="6">
        <v>44317</v>
      </c>
      <c r="G11311" s="6" t="str">
        <f>TEXT(datatable[[#This Row],[дата]],"ММ")</f>
        <v>05</v>
      </c>
      <c r="H11311" s="8">
        <v>2.4695999999999998</v>
      </c>
      <c r="I11311" s="8">
        <v>0.73149999999999993</v>
      </c>
      <c r="J11311" s="8">
        <f>datatable[[#This Row],[продажи_]]-datatable[[#This Row],[себестоимость_]]</f>
        <v>1.7380999999999998</v>
      </c>
      <c r="L11311"/>
    </row>
    <row r="11312" spans="2:12" x14ac:dyDescent="0.4">
      <c r="B11312" s="5" t="s">
        <v>78</v>
      </c>
      <c r="C11312" s="5" t="s">
        <v>55</v>
      </c>
      <c r="D11312" s="5" t="s">
        <v>32</v>
      </c>
      <c r="E11312" s="5" t="s">
        <v>7</v>
      </c>
      <c r="F11312" s="6">
        <v>44348</v>
      </c>
      <c r="G11312" s="6" t="str">
        <f>TEXT(datatable[[#This Row],[дата]],"ММ")</f>
        <v>06</v>
      </c>
      <c r="H11312" s="8">
        <v>1.5714000000000001</v>
      </c>
      <c r="I11312" s="8">
        <v>0.49004999999999999</v>
      </c>
      <c r="J11312" s="8">
        <f>datatable[[#This Row],[продажи_]]-datatable[[#This Row],[себестоимость_]]</f>
        <v>1.08135</v>
      </c>
      <c r="L11312"/>
    </row>
    <row r="11313" spans="2:12" x14ac:dyDescent="0.4">
      <c r="B11313" s="5" t="s">
        <v>78</v>
      </c>
      <c r="C11313" s="5" t="s">
        <v>55</v>
      </c>
      <c r="D11313" s="5" t="s">
        <v>32</v>
      </c>
      <c r="E11313" s="5" t="s">
        <v>7</v>
      </c>
      <c r="F11313" s="6">
        <v>44378</v>
      </c>
      <c r="G11313" s="6" t="str">
        <f>TEXT(datatable[[#This Row],[дата]],"ММ")</f>
        <v>07</v>
      </c>
      <c r="H11313" s="8">
        <v>1.7496000000000003</v>
      </c>
      <c r="I11313" s="8">
        <v>0.57419999999999993</v>
      </c>
      <c r="J11313" s="8">
        <f>datatable[[#This Row],[продажи_]]-datatable[[#This Row],[себестоимость_]]</f>
        <v>1.1754000000000002</v>
      </c>
      <c r="L11313"/>
    </row>
    <row r="11314" spans="2:12" x14ac:dyDescent="0.4">
      <c r="B11314" s="5" t="s">
        <v>78</v>
      </c>
      <c r="C11314" s="5" t="s">
        <v>55</v>
      </c>
      <c r="D11314" s="5" t="s">
        <v>32</v>
      </c>
      <c r="E11314" s="5" t="s">
        <v>7</v>
      </c>
      <c r="F11314" s="6">
        <v>44409</v>
      </c>
      <c r="G11314" s="6" t="str">
        <f>TEXT(datatable[[#This Row],[дата]],"ММ")</f>
        <v>08</v>
      </c>
      <c r="H11314" s="8">
        <v>1.6271999999999998</v>
      </c>
      <c r="I11314" s="8">
        <v>0.52359999999999995</v>
      </c>
      <c r="J11314" s="8">
        <f>datatable[[#This Row],[продажи_]]-datatable[[#This Row],[себестоимость_]]</f>
        <v>1.1035999999999997</v>
      </c>
      <c r="L11314"/>
    </row>
    <row r="11315" spans="2:12" x14ac:dyDescent="0.4">
      <c r="B11315" s="5" t="s">
        <v>78</v>
      </c>
      <c r="C11315" s="5" t="s">
        <v>55</v>
      </c>
      <c r="D11315" s="5" t="s">
        <v>32</v>
      </c>
      <c r="E11315" s="5" t="s">
        <v>7</v>
      </c>
      <c r="F11315" s="6">
        <v>44440</v>
      </c>
      <c r="G11315" s="6" t="str">
        <f>TEXT(datatable[[#This Row],[дата]],"ММ")</f>
        <v>09</v>
      </c>
      <c r="H11315" s="8">
        <v>1.4742000000000002</v>
      </c>
      <c r="I11315" s="8">
        <v>0.56924999999999992</v>
      </c>
      <c r="J11315" s="8">
        <f>datatable[[#This Row],[продажи_]]-datatable[[#This Row],[себестоимость_]]</f>
        <v>0.90495000000000025</v>
      </c>
      <c r="L11315"/>
    </row>
    <row r="11316" spans="2:12" x14ac:dyDescent="0.4">
      <c r="B11316" s="5" t="s">
        <v>78</v>
      </c>
      <c r="C11316" s="5" t="s">
        <v>55</v>
      </c>
      <c r="D11316" s="5" t="s">
        <v>32</v>
      </c>
      <c r="E11316" s="5" t="s">
        <v>7</v>
      </c>
      <c r="F11316" s="6">
        <v>44470</v>
      </c>
      <c r="G11316" s="6" t="str">
        <f>TEXT(datatable[[#This Row],[дата]],"ММ")</f>
        <v>10</v>
      </c>
      <c r="H11316" s="8">
        <v>1.8144</v>
      </c>
      <c r="I11316" s="8">
        <v>0.60720000000000007</v>
      </c>
      <c r="J11316" s="8">
        <f>datatable[[#This Row],[продажи_]]-datatable[[#This Row],[себестоимость_]]</f>
        <v>1.2071999999999998</v>
      </c>
      <c r="L11316"/>
    </row>
    <row r="11317" spans="2:12" x14ac:dyDescent="0.4">
      <c r="B11317" s="5" t="s">
        <v>78</v>
      </c>
      <c r="C11317" s="5" t="s">
        <v>55</v>
      </c>
      <c r="D11317" s="5" t="s">
        <v>32</v>
      </c>
      <c r="E11317" s="5" t="s">
        <v>7</v>
      </c>
      <c r="F11317" s="6">
        <v>44501</v>
      </c>
      <c r="G11317" s="6" t="str">
        <f>TEXT(datatable[[#This Row],[дата]],"ММ")</f>
        <v>11</v>
      </c>
      <c r="H11317" s="8">
        <v>3.024</v>
      </c>
      <c r="I11317" s="8">
        <v>1.0031999999999999</v>
      </c>
      <c r="J11317" s="8">
        <f>datatable[[#This Row],[продажи_]]-datatable[[#This Row],[себестоимость_]]</f>
        <v>2.0208000000000004</v>
      </c>
      <c r="L11317"/>
    </row>
    <row r="11318" spans="2:12" x14ac:dyDescent="0.4">
      <c r="B11318" s="5" t="s">
        <v>78</v>
      </c>
      <c r="C11318" s="5" t="s">
        <v>55</v>
      </c>
      <c r="D11318" s="5" t="s">
        <v>32</v>
      </c>
      <c r="E11318" s="5" t="s">
        <v>7</v>
      </c>
      <c r="F11318" s="6">
        <v>44531</v>
      </c>
      <c r="G11318" s="6" t="str">
        <f>TEXT(datatable[[#This Row],[дата]],"ММ")</f>
        <v>12</v>
      </c>
      <c r="H11318" s="8">
        <v>2.6712000000000002</v>
      </c>
      <c r="I11318" s="8">
        <v>0.87009999999999998</v>
      </c>
      <c r="J11318" s="8">
        <f>datatable[[#This Row],[продажи_]]-datatable[[#This Row],[себестоимость_]]</f>
        <v>1.8011000000000004</v>
      </c>
      <c r="L11318"/>
    </row>
    <row r="11319" spans="2:12" x14ac:dyDescent="0.4">
      <c r="B11319" s="5" t="s">
        <v>78</v>
      </c>
      <c r="C11319" s="5" t="s">
        <v>55</v>
      </c>
      <c r="D11319" s="5" t="s">
        <v>32</v>
      </c>
      <c r="E11319" s="5" t="s">
        <v>7</v>
      </c>
      <c r="F11319" s="6">
        <v>44197</v>
      </c>
      <c r="G11319" s="6" t="str">
        <f>TEXT(datatable[[#This Row],[дата]],"ММ")</f>
        <v>01</v>
      </c>
      <c r="H11319" s="8">
        <v>1.6800000000000002</v>
      </c>
      <c r="I11319" s="8">
        <v>0.40500000000000003</v>
      </c>
      <c r="J11319" s="8">
        <f>datatable[[#This Row],[продажи_]]-datatable[[#This Row],[себестоимость_]]</f>
        <v>1.2750000000000001</v>
      </c>
      <c r="L11319"/>
    </row>
    <row r="11320" spans="2:12" x14ac:dyDescent="0.4">
      <c r="B11320" s="5" t="s">
        <v>78</v>
      </c>
      <c r="C11320" s="5" t="s">
        <v>55</v>
      </c>
      <c r="D11320" s="5" t="s">
        <v>32</v>
      </c>
      <c r="E11320" s="5" t="s">
        <v>7</v>
      </c>
      <c r="F11320" s="6">
        <v>44228</v>
      </c>
      <c r="G11320" s="6" t="str">
        <f>TEXT(datatable[[#This Row],[дата]],"ММ")</f>
        <v>02</v>
      </c>
      <c r="H11320" s="8">
        <v>2.0747999999999998</v>
      </c>
      <c r="I11320" s="8">
        <v>0.63700000000000001</v>
      </c>
      <c r="J11320" s="8">
        <f>datatable[[#This Row],[продажи_]]-datatable[[#This Row],[себестоимость_]]</f>
        <v>1.4377999999999997</v>
      </c>
      <c r="L11320"/>
    </row>
    <row r="11321" spans="2:12" x14ac:dyDescent="0.4">
      <c r="B11321" s="5" t="s">
        <v>78</v>
      </c>
      <c r="C11321" s="5" t="s">
        <v>55</v>
      </c>
      <c r="D11321" s="5" t="s">
        <v>32</v>
      </c>
      <c r="E11321" s="5" t="s">
        <v>7</v>
      </c>
      <c r="F11321" s="6">
        <v>44256</v>
      </c>
      <c r="G11321" s="6" t="str">
        <f>TEXT(datatable[[#This Row],[дата]],"ММ")</f>
        <v>03</v>
      </c>
      <c r="H11321" s="8">
        <v>1.8619999999999999</v>
      </c>
      <c r="I11321" s="8">
        <v>0.81900000000000006</v>
      </c>
      <c r="J11321" s="8">
        <f>datatable[[#This Row],[продажи_]]-datatable[[#This Row],[себестоимость_]]</f>
        <v>1.0429999999999997</v>
      </c>
      <c r="L11321"/>
    </row>
    <row r="11322" spans="2:12" x14ac:dyDescent="0.4">
      <c r="B11322" s="5" t="s">
        <v>78</v>
      </c>
      <c r="C11322" s="5" t="s">
        <v>55</v>
      </c>
      <c r="D11322" s="5" t="s">
        <v>32</v>
      </c>
      <c r="E11322" s="5" t="s">
        <v>7</v>
      </c>
      <c r="F11322" s="6">
        <v>44287</v>
      </c>
      <c r="G11322" s="6" t="str">
        <f>TEXT(datatable[[#This Row],[дата]],"ММ")</f>
        <v>04</v>
      </c>
      <c r="H11322" s="8">
        <v>2.3744000000000005</v>
      </c>
      <c r="I11322" s="8">
        <v>0.91999999999999993</v>
      </c>
      <c r="J11322" s="8">
        <f>datatable[[#This Row],[продажи_]]-datatable[[#This Row],[себестоимость_]]</f>
        <v>1.4544000000000006</v>
      </c>
      <c r="L11322"/>
    </row>
    <row r="11323" spans="2:12" x14ac:dyDescent="0.4">
      <c r="B11323" s="5" t="s">
        <v>78</v>
      </c>
      <c r="C11323" s="5" t="s">
        <v>55</v>
      </c>
      <c r="D11323" s="5" t="s">
        <v>32</v>
      </c>
      <c r="E11323" s="5" t="s">
        <v>7</v>
      </c>
      <c r="F11323" s="6">
        <v>44317</v>
      </c>
      <c r="G11323" s="6" t="str">
        <f>TEXT(datatable[[#This Row],[дата]],"ММ")</f>
        <v>05</v>
      </c>
      <c r="H11323" s="8">
        <v>1.6856</v>
      </c>
      <c r="I11323" s="8">
        <v>0.62300000000000011</v>
      </c>
      <c r="J11323" s="8">
        <f>datatable[[#This Row],[продажи_]]-datatable[[#This Row],[себестоимость_]]</f>
        <v>1.0625999999999998</v>
      </c>
      <c r="L11323"/>
    </row>
    <row r="11324" spans="2:12" x14ac:dyDescent="0.4">
      <c r="B11324" s="5" t="s">
        <v>78</v>
      </c>
      <c r="C11324" s="5" t="s">
        <v>55</v>
      </c>
      <c r="D11324" s="5" t="s">
        <v>32</v>
      </c>
      <c r="E11324" s="5" t="s">
        <v>7</v>
      </c>
      <c r="F11324" s="6">
        <v>44348</v>
      </c>
      <c r="G11324" s="6" t="str">
        <f>TEXT(datatable[[#This Row],[дата]],"ММ")</f>
        <v>06</v>
      </c>
      <c r="H11324" s="8">
        <v>1.0962000000000001</v>
      </c>
      <c r="I11324" s="8">
        <v>0.40950000000000003</v>
      </c>
      <c r="J11324" s="8">
        <f>datatable[[#This Row],[продажи_]]-datatable[[#This Row],[себестоимость_]]</f>
        <v>0.68670000000000009</v>
      </c>
      <c r="L11324"/>
    </row>
    <row r="11325" spans="2:12" x14ac:dyDescent="0.4">
      <c r="B11325" s="5" t="s">
        <v>78</v>
      </c>
      <c r="C11325" s="5" t="s">
        <v>55</v>
      </c>
      <c r="D11325" s="5" t="s">
        <v>32</v>
      </c>
      <c r="E11325" s="5" t="s">
        <v>7</v>
      </c>
      <c r="F11325" s="6">
        <v>44378</v>
      </c>
      <c r="G11325" s="6" t="str">
        <f>TEXT(datatable[[#This Row],[дата]],"ММ")</f>
        <v>07</v>
      </c>
      <c r="H11325" s="8">
        <v>1.4112000000000002</v>
      </c>
      <c r="I11325" s="8">
        <v>0.44550000000000001</v>
      </c>
      <c r="J11325" s="8">
        <f>datatable[[#This Row],[продажи_]]-datatable[[#This Row],[себестоимость_]]</f>
        <v>0.96570000000000022</v>
      </c>
      <c r="L11325"/>
    </row>
    <row r="11326" spans="2:12" x14ac:dyDescent="0.4">
      <c r="B11326" s="5" t="s">
        <v>78</v>
      </c>
      <c r="C11326" s="5" t="s">
        <v>55</v>
      </c>
      <c r="D11326" s="5" t="s">
        <v>32</v>
      </c>
      <c r="E11326" s="5" t="s">
        <v>7</v>
      </c>
      <c r="F11326" s="6">
        <v>44409</v>
      </c>
      <c r="G11326" s="6" t="str">
        <f>TEXT(datatable[[#This Row],[дата]],"ММ")</f>
        <v>08</v>
      </c>
      <c r="H11326" s="8">
        <v>1.0192000000000001</v>
      </c>
      <c r="I11326" s="8">
        <v>0.376</v>
      </c>
      <c r="J11326" s="8">
        <f>datatable[[#This Row],[продажи_]]-datatable[[#This Row],[себестоимость_]]</f>
        <v>0.6432000000000001</v>
      </c>
      <c r="L11326"/>
    </row>
    <row r="11327" spans="2:12" x14ac:dyDescent="0.4">
      <c r="B11327" s="5" t="s">
        <v>78</v>
      </c>
      <c r="C11327" s="5" t="s">
        <v>55</v>
      </c>
      <c r="D11327" s="5" t="s">
        <v>32</v>
      </c>
      <c r="E11327" s="5" t="s">
        <v>7</v>
      </c>
      <c r="F11327" s="6">
        <v>44440</v>
      </c>
      <c r="G11327" s="6" t="str">
        <f>TEXT(datatable[[#This Row],[дата]],"ММ")</f>
        <v>09</v>
      </c>
      <c r="H11327" s="8">
        <v>1.1340000000000001</v>
      </c>
      <c r="I11327" s="8">
        <v>0.39150000000000001</v>
      </c>
      <c r="J11327" s="8">
        <f>datatable[[#This Row],[продажи_]]-datatable[[#This Row],[себестоимость_]]</f>
        <v>0.74250000000000016</v>
      </c>
      <c r="L11327"/>
    </row>
    <row r="11328" spans="2:12" x14ac:dyDescent="0.4">
      <c r="B11328" s="5" t="s">
        <v>78</v>
      </c>
      <c r="C11328" s="5" t="s">
        <v>55</v>
      </c>
      <c r="D11328" s="5" t="s">
        <v>32</v>
      </c>
      <c r="E11328" s="5" t="s">
        <v>7</v>
      </c>
      <c r="F11328" s="6">
        <v>44470</v>
      </c>
      <c r="G11328" s="6" t="str">
        <f>TEXT(datatable[[#This Row],[дата]],"ММ")</f>
        <v>10</v>
      </c>
      <c r="H11328" s="8">
        <v>1.4111999999999998</v>
      </c>
      <c r="I11328" s="8">
        <v>0.51600000000000001</v>
      </c>
      <c r="J11328" s="8">
        <f>datatable[[#This Row],[продажи_]]-datatable[[#This Row],[себестоимость_]]</f>
        <v>0.89519999999999977</v>
      </c>
      <c r="L11328"/>
    </row>
    <row r="11329" spans="2:12" x14ac:dyDescent="0.4">
      <c r="B11329" s="5" t="s">
        <v>78</v>
      </c>
      <c r="C11329" s="5" t="s">
        <v>55</v>
      </c>
      <c r="D11329" s="5" t="s">
        <v>32</v>
      </c>
      <c r="E11329" s="5" t="s">
        <v>7</v>
      </c>
      <c r="F11329" s="6">
        <v>44501</v>
      </c>
      <c r="G11329" s="6" t="str">
        <f>TEXT(datatable[[#This Row],[дата]],"ММ")</f>
        <v>11</v>
      </c>
      <c r="H11329" s="8">
        <v>2.3072000000000004</v>
      </c>
      <c r="I11329" s="8">
        <v>0.91999999999999993</v>
      </c>
      <c r="J11329" s="8">
        <f>datatable[[#This Row],[продажи_]]-datatable[[#This Row],[себестоимость_]]</f>
        <v>1.3872000000000004</v>
      </c>
      <c r="L11329"/>
    </row>
    <row r="11330" spans="2:12" x14ac:dyDescent="0.4">
      <c r="B11330" s="5" t="s">
        <v>78</v>
      </c>
      <c r="C11330" s="5" t="s">
        <v>55</v>
      </c>
      <c r="D11330" s="5" t="s">
        <v>32</v>
      </c>
      <c r="E11330" s="5" t="s">
        <v>7</v>
      </c>
      <c r="F11330" s="6">
        <v>44531</v>
      </c>
      <c r="G11330" s="6" t="str">
        <f>TEXT(datatable[[#This Row],[дата]],"ММ")</f>
        <v>12</v>
      </c>
      <c r="H11330" s="8">
        <v>1.7052</v>
      </c>
      <c r="I11330" s="8">
        <v>0.6090000000000001</v>
      </c>
      <c r="J11330" s="8">
        <f>datatable[[#This Row],[продажи_]]-datatable[[#This Row],[себестоимость_]]</f>
        <v>1.0962000000000001</v>
      </c>
      <c r="L11330"/>
    </row>
    <row r="11331" spans="2:12" x14ac:dyDescent="0.4">
      <c r="B11331" s="5" t="s">
        <v>78</v>
      </c>
      <c r="C11331" s="5" t="s">
        <v>55</v>
      </c>
      <c r="D11331" s="5" t="s">
        <v>32</v>
      </c>
      <c r="E11331" s="5" t="s">
        <v>7</v>
      </c>
      <c r="F11331" s="6">
        <v>44197</v>
      </c>
      <c r="G11331" s="6" t="str">
        <f>TEXT(datatable[[#This Row],[дата]],"ММ")</f>
        <v>01</v>
      </c>
      <c r="H11331" s="8">
        <v>0.16500000000000001</v>
      </c>
      <c r="I11331" s="8">
        <v>4.8500000000000001E-2</v>
      </c>
      <c r="J11331" s="8">
        <f>datatable[[#This Row],[продажи_]]-datatable[[#This Row],[себестоимость_]]</f>
        <v>0.11650000000000001</v>
      </c>
      <c r="L11331"/>
    </row>
    <row r="11332" spans="2:12" x14ac:dyDescent="0.4">
      <c r="B11332" s="5" t="s">
        <v>78</v>
      </c>
      <c r="C11332" s="5" t="s">
        <v>55</v>
      </c>
      <c r="D11332" s="5" t="s">
        <v>32</v>
      </c>
      <c r="E11332" s="5" t="s">
        <v>7</v>
      </c>
      <c r="F11332" s="6">
        <v>44228</v>
      </c>
      <c r="G11332" s="6" t="str">
        <f>TEXT(datatable[[#This Row],[дата]],"ММ")</f>
        <v>02</v>
      </c>
      <c r="H11332" s="8">
        <v>0.20085</v>
      </c>
      <c r="I11332" s="8">
        <v>6.8250000000000005E-2</v>
      </c>
      <c r="J11332" s="8">
        <f>datatable[[#This Row],[продажи_]]-datatable[[#This Row],[себестоимость_]]</f>
        <v>0.1326</v>
      </c>
      <c r="L11332"/>
    </row>
    <row r="11333" spans="2:12" x14ac:dyDescent="0.4">
      <c r="B11333" s="5" t="s">
        <v>78</v>
      </c>
      <c r="C11333" s="5" t="s">
        <v>55</v>
      </c>
      <c r="D11333" s="5" t="s">
        <v>32</v>
      </c>
      <c r="E11333" s="5" t="s">
        <v>7</v>
      </c>
      <c r="F11333" s="6">
        <v>44256</v>
      </c>
      <c r="G11333" s="6" t="str">
        <f>TEXT(datatable[[#This Row],[дата]],"ММ")</f>
        <v>03</v>
      </c>
      <c r="H11333" s="8">
        <v>0.21840000000000001</v>
      </c>
      <c r="I11333" s="8">
        <v>6.7900000000000002E-2</v>
      </c>
      <c r="J11333" s="8">
        <f>datatable[[#This Row],[продажи_]]-datatable[[#This Row],[себестоимость_]]</f>
        <v>0.15050000000000002</v>
      </c>
      <c r="L11333"/>
    </row>
    <row r="11334" spans="2:12" x14ac:dyDescent="0.4">
      <c r="B11334" s="5" t="s">
        <v>78</v>
      </c>
      <c r="C11334" s="5" t="s">
        <v>55</v>
      </c>
      <c r="D11334" s="5" t="s">
        <v>32</v>
      </c>
      <c r="E11334" s="5" t="s">
        <v>7</v>
      </c>
      <c r="F11334" s="6">
        <v>44287</v>
      </c>
      <c r="G11334" s="6" t="str">
        <f>TEXT(datatable[[#This Row],[дата]],"ММ")</f>
        <v>04</v>
      </c>
      <c r="H11334" s="8">
        <v>0.22799999999999998</v>
      </c>
      <c r="I11334" s="8">
        <v>7.5999999999999998E-2</v>
      </c>
      <c r="J11334" s="8">
        <f>datatable[[#This Row],[продажи_]]-datatable[[#This Row],[себестоимость_]]</f>
        <v>0.15199999999999997</v>
      </c>
      <c r="L11334"/>
    </row>
    <row r="11335" spans="2:12" x14ac:dyDescent="0.4">
      <c r="B11335" s="5" t="s">
        <v>78</v>
      </c>
      <c r="C11335" s="5" t="s">
        <v>55</v>
      </c>
      <c r="D11335" s="5" t="s">
        <v>32</v>
      </c>
      <c r="E11335" s="5" t="s">
        <v>7</v>
      </c>
      <c r="F11335" s="6">
        <v>44317</v>
      </c>
      <c r="G11335" s="6" t="str">
        <f>TEXT(datatable[[#This Row],[дата]],"ММ")</f>
        <v>05</v>
      </c>
      <c r="H11335" s="8">
        <v>0.19320000000000001</v>
      </c>
      <c r="I11335" s="8">
        <v>6.93E-2</v>
      </c>
      <c r="J11335" s="8">
        <f>datatable[[#This Row],[продажи_]]-datatable[[#This Row],[себестоимость_]]</f>
        <v>0.12390000000000001</v>
      </c>
      <c r="L11335"/>
    </row>
    <row r="11336" spans="2:12" x14ac:dyDescent="0.4">
      <c r="B11336" s="5" t="s">
        <v>78</v>
      </c>
      <c r="C11336" s="5" t="s">
        <v>55</v>
      </c>
      <c r="D11336" s="5" t="s">
        <v>32</v>
      </c>
      <c r="E11336" s="5" t="s">
        <v>7</v>
      </c>
      <c r="F11336" s="6">
        <v>44348</v>
      </c>
      <c r="G11336" s="6" t="str">
        <f>TEXT(datatable[[#This Row],[дата]],"ММ")</f>
        <v>06</v>
      </c>
      <c r="H11336" s="8">
        <v>0.12015000000000001</v>
      </c>
      <c r="I11336" s="8">
        <v>3.9599999999999996E-2</v>
      </c>
      <c r="J11336" s="8">
        <f>datatable[[#This Row],[продажи_]]-datatable[[#This Row],[себестоимость_]]</f>
        <v>8.055000000000001E-2</v>
      </c>
      <c r="L11336"/>
    </row>
    <row r="11337" spans="2:12" x14ac:dyDescent="0.4">
      <c r="B11337" s="5" t="s">
        <v>78</v>
      </c>
      <c r="C11337" s="5" t="s">
        <v>55</v>
      </c>
      <c r="D11337" s="5" t="s">
        <v>32</v>
      </c>
      <c r="E11337" s="5" t="s">
        <v>7</v>
      </c>
      <c r="F11337" s="6">
        <v>44378</v>
      </c>
      <c r="G11337" s="6" t="str">
        <f>TEXT(datatable[[#This Row],[дата]],"ММ")</f>
        <v>07</v>
      </c>
      <c r="H11337" s="8">
        <v>0.15525</v>
      </c>
      <c r="I11337" s="8">
        <v>4.0050000000000002E-2</v>
      </c>
      <c r="J11337" s="8">
        <f>datatable[[#This Row],[продажи_]]-datatable[[#This Row],[себестоимость_]]</f>
        <v>0.1152</v>
      </c>
      <c r="L11337"/>
    </row>
    <row r="11338" spans="2:12" x14ac:dyDescent="0.4">
      <c r="B11338" s="5" t="s">
        <v>78</v>
      </c>
      <c r="C11338" s="5" t="s">
        <v>55</v>
      </c>
      <c r="D11338" s="5" t="s">
        <v>32</v>
      </c>
      <c r="E11338" s="5" t="s">
        <v>7</v>
      </c>
      <c r="F11338" s="6">
        <v>44409</v>
      </c>
      <c r="G11338" s="6" t="str">
        <f>TEXT(datatable[[#This Row],[дата]],"ММ")</f>
        <v>08</v>
      </c>
      <c r="H11338" s="8">
        <v>0.11399999999999999</v>
      </c>
      <c r="I11338" s="8">
        <v>4.2000000000000003E-2</v>
      </c>
      <c r="J11338" s="8">
        <f>datatable[[#This Row],[продажи_]]-datatable[[#This Row],[себестоимость_]]</f>
        <v>7.1999999999999981E-2</v>
      </c>
      <c r="L11338"/>
    </row>
    <row r="11339" spans="2:12" x14ac:dyDescent="0.4">
      <c r="B11339" s="5" t="s">
        <v>78</v>
      </c>
      <c r="C11339" s="5" t="s">
        <v>55</v>
      </c>
      <c r="D11339" s="5" t="s">
        <v>32</v>
      </c>
      <c r="E11339" s="5" t="s">
        <v>7</v>
      </c>
      <c r="F11339" s="6">
        <v>44440</v>
      </c>
      <c r="G11339" s="6" t="str">
        <f>TEXT(datatable[[#This Row],[дата]],"ММ")</f>
        <v>09</v>
      </c>
      <c r="H11339" s="8">
        <v>0.10800000000000001</v>
      </c>
      <c r="I11339" s="8">
        <v>3.6450000000000003E-2</v>
      </c>
      <c r="J11339" s="8">
        <f>datatable[[#This Row],[продажи_]]-datatable[[#This Row],[себестоимость_]]</f>
        <v>7.1550000000000002E-2</v>
      </c>
      <c r="L11339"/>
    </row>
    <row r="11340" spans="2:12" x14ac:dyDescent="0.4">
      <c r="B11340" s="5" t="s">
        <v>78</v>
      </c>
      <c r="C11340" s="5" t="s">
        <v>55</v>
      </c>
      <c r="D11340" s="5" t="s">
        <v>32</v>
      </c>
      <c r="E11340" s="5" t="s">
        <v>7</v>
      </c>
      <c r="F11340" s="6">
        <v>44470</v>
      </c>
      <c r="G11340" s="6" t="str">
        <f>TEXT(datatable[[#This Row],[дата]],"ММ")</f>
        <v>10</v>
      </c>
      <c r="H11340" s="8">
        <v>0.16200000000000001</v>
      </c>
      <c r="I11340" s="8">
        <v>6.9599999999999995E-2</v>
      </c>
      <c r="J11340" s="8">
        <f>datatable[[#This Row],[продажи_]]-datatable[[#This Row],[себестоимость_]]</f>
        <v>9.240000000000001E-2</v>
      </c>
      <c r="L11340"/>
    </row>
    <row r="11341" spans="2:12" x14ac:dyDescent="0.4">
      <c r="B11341" s="5" t="s">
        <v>78</v>
      </c>
      <c r="C11341" s="5" t="s">
        <v>55</v>
      </c>
      <c r="D11341" s="5" t="s">
        <v>32</v>
      </c>
      <c r="E11341" s="5" t="s">
        <v>7</v>
      </c>
      <c r="F11341" s="6">
        <v>44501</v>
      </c>
      <c r="G11341" s="6" t="str">
        <f>TEXT(datatable[[#This Row],[дата]],"ММ")</f>
        <v>11</v>
      </c>
      <c r="H11341" s="8">
        <v>0.19440000000000002</v>
      </c>
      <c r="I11341" s="8">
        <v>6.6400000000000001E-2</v>
      </c>
      <c r="J11341" s="8">
        <f>datatable[[#This Row],[продажи_]]-datatable[[#This Row],[себестоимость_]]</f>
        <v>0.128</v>
      </c>
      <c r="L11341"/>
    </row>
    <row r="11342" spans="2:12" x14ac:dyDescent="0.4">
      <c r="B11342" s="5" t="s">
        <v>78</v>
      </c>
      <c r="C11342" s="5" t="s">
        <v>55</v>
      </c>
      <c r="D11342" s="5" t="s">
        <v>32</v>
      </c>
      <c r="E11342" s="5" t="s">
        <v>7</v>
      </c>
      <c r="F11342" s="6">
        <v>44531</v>
      </c>
      <c r="G11342" s="6" t="str">
        <f>TEXT(datatable[[#This Row],[дата]],"ММ")</f>
        <v>12</v>
      </c>
      <c r="H11342" s="8">
        <v>0.23939999999999997</v>
      </c>
      <c r="I11342" s="8">
        <v>8.2600000000000007E-2</v>
      </c>
      <c r="J11342" s="8">
        <f>datatable[[#This Row],[продажи_]]-datatable[[#This Row],[себестоимость_]]</f>
        <v>0.15679999999999997</v>
      </c>
      <c r="L11342"/>
    </row>
    <row r="11343" spans="2:12" x14ac:dyDescent="0.4">
      <c r="B11343" s="5" t="s">
        <v>78</v>
      </c>
      <c r="C11343" s="5" t="s">
        <v>55</v>
      </c>
      <c r="D11343" s="5" t="s">
        <v>32</v>
      </c>
      <c r="E11343" s="5" t="s">
        <v>7</v>
      </c>
      <c r="F11343" s="6">
        <v>44197</v>
      </c>
      <c r="G11343" s="6" t="str">
        <f>TEXT(datatable[[#This Row],[дата]],"ММ")</f>
        <v>01</v>
      </c>
      <c r="H11343" s="8">
        <v>2.67</v>
      </c>
      <c r="I11343" s="8">
        <v>1.4850000000000003</v>
      </c>
      <c r="J11343" s="8">
        <f>datatable[[#This Row],[продажи_]]-datatable[[#This Row],[себестоимость_]]</f>
        <v>1.1849999999999996</v>
      </c>
      <c r="L11343"/>
    </row>
    <row r="11344" spans="2:12" x14ac:dyDescent="0.4">
      <c r="B11344" s="5" t="s">
        <v>78</v>
      </c>
      <c r="C11344" s="5" t="s">
        <v>55</v>
      </c>
      <c r="D11344" s="5" t="s">
        <v>32</v>
      </c>
      <c r="E11344" s="5" t="s">
        <v>7</v>
      </c>
      <c r="F11344" s="6">
        <v>44228</v>
      </c>
      <c r="G11344" s="6" t="str">
        <f>TEXT(datatable[[#This Row],[дата]],"ММ")</f>
        <v>02</v>
      </c>
      <c r="H11344" s="8">
        <v>3.3149999999999999</v>
      </c>
      <c r="I11344" s="8">
        <v>2.0709</v>
      </c>
      <c r="J11344" s="8">
        <f>datatable[[#This Row],[продажи_]]-datatable[[#This Row],[себестоимость_]]</f>
        <v>1.2441</v>
      </c>
      <c r="L11344"/>
    </row>
    <row r="11345" spans="2:12" x14ac:dyDescent="0.4">
      <c r="B11345" s="5" t="s">
        <v>78</v>
      </c>
      <c r="C11345" s="5" t="s">
        <v>55</v>
      </c>
      <c r="D11345" s="5" t="s">
        <v>32</v>
      </c>
      <c r="E11345" s="5" t="s">
        <v>7</v>
      </c>
      <c r="F11345" s="6">
        <v>44256</v>
      </c>
      <c r="G11345" s="6" t="str">
        <f>TEXT(datatable[[#This Row],[дата]],"ММ")</f>
        <v>03</v>
      </c>
      <c r="H11345" s="8">
        <v>4.83</v>
      </c>
      <c r="I11345" s="8">
        <v>2.1168000000000005</v>
      </c>
      <c r="J11345" s="8">
        <f>datatable[[#This Row],[продажи_]]-datatable[[#This Row],[себестоимость_]]</f>
        <v>2.7131999999999996</v>
      </c>
      <c r="L11345"/>
    </row>
    <row r="11346" spans="2:12" x14ac:dyDescent="0.4">
      <c r="B11346" s="5" t="s">
        <v>78</v>
      </c>
      <c r="C11346" s="5" t="s">
        <v>55</v>
      </c>
      <c r="D11346" s="5" t="s">
        <v>32</v>
      </c>
      <c r="E11346" s="5" t="s">
        <v>7</v>
      </c>
      <c r="F11346" s="6">
        <v>44287</v>
      </c>
      <c r="G11346" s="6" t="str">
        <f>TEXT(datatable[[#This Row],[дата]],"ММ")</f>
        <v>04</v>
      </c>
      <c r="H11346" s="8">
        <v>5.0880000000000001</v>
      </c>
      <c r="I11346" s="8">
        <v>1.9440000000000002</v>
      </c>
      <c r="J11346" s="8">
        <f>datatable[[#This Row],[продажи_]]-datatable[[#This Row],[себестоимость_]]</f>
        <v>3.1440000000000001</v>
      </c>
      <c r="L11346"/>
    </row>
    <row r="11347" spans="2:12" x14ac:dyDescent="0.4">
      <c r="B11347" s="5" t="s">
        <v>78</v>
      </c>
      <c r="C11347" s="5" t="s">
        <v>55</v>
      </c>
      <c r="D11347" s="5" t="s">
        <v>32</v>
      </c>
      <c r="E11347" s="5" t="s">
        <v>7</v>
      </c>
      <c r="F11347" s="6">
        <v>44317</v>
      </c>
      <c r="G11347" s="6" t="str">
        <f>TEXT(datatable[[#This Row],[дата]],"ММ")</f>
        <v>05</v>
      </c>
      <c r="H11347" s="8">
        <v>4.2840000000000007</v>
      </c>
      <c r="I11347" s="8">
        <v>2.2680000000000002</v>
      </c>
      <c r="J11347" s="8">
        <f>datatable[[#This Row],[продажи_]]-datatable[[#This Row],[себестоимость_]]</f>
        <v>2.0160000000000005</v>
      </c>
      <c r="L11347"/>
    </row>
    <row r="11348" spans="2:12" x14ac:dyDescent="0.4">
      <c r="B11348" s="5" t="s">
        <v>78</v>
      </c>
      <c r="C11348" s="5" t="s">
        <v>55</v>
      </c>
      <c r="D11348" s="5" t="s">
        <v>32</v>
      </c>
      <c r="E11348" s="5" t="s">
        <v>7</v>
      </c>
      <c r="F11348" s="6">
        <v>44348</v>
      </c>
      <c r="G11348" s="6" t="str">
        <f>TEXT(datatable[[#This Row],[дата]],"ММ")</f>
        <v>06</v>
      </c>
      <c r="H11348" s="8">
        <v>3.24</v>
      </c>
      <c r="I11348" s="8">
        <v>1.3122000000000003</v>
      </c>
      <c r="J11348" s="8">
        <f>datatable[[#This Row],[продажи_]]-datatable[[#This Row],[себестоимость_]]</f>
        <v>1.9278</v>
      </c>
      <c r="L11348"/>
    </row>
    <row r="11349" spans="2:12" x14ac:dyDescent="0.4">
      <c r="B11349" s="5" t="s">
        <v>78</v>
      </c>
      <c r="C11349" s="5" t="s">
        <v>55</v>
      </c>
      <c r="D11349" s="5" t="s">
        <v>32</v>
      </c>
      <c r="E11349" s="5" t="s">
        <v>7</v>
      </c>
      <c r="F11349" s="6">
        <v>44378</v>
      </c>
      <c r="G11349" s="6" t="str">
        <f>TEXT(datatable[[#This Row],[дата]],"ММ")</f>
        <v>07</v>
      </c>
      <c r="H11349" s="8">
        <v>2.7</v>
      </c>
      <c r="I11349" s="8">
        <v>1.1907000000000001</v>
      </c>
      <c r="J11349" s="8">
        <f>datatable[[#This Row],[продажи_]]-datatable[[#This Row],[себестоимость_]]</f>
        <v>1.5093000000000001</v>
      </c>
      <c r="L11349"/>
    </row>
    <row r="11350" spans="2:12" x14ac:dyDescent="0.4">
      <c r="B11350" s="5" t="s">
        <v>78</v>
      </c>
      <c r="C11350" s="5" t="s">
        <v>55</v>
      </c>
      <c r="D11350" s="5" t="s">
        <v>32</v>
      </c>
      <c r="E11350" s="5" t="s">
        <v>7</v>
      </c>
      <c r="F11350" s="6">
        <v>44409</v>
      </c>
      <c r="G11350" s="6" t="str">
        <f>TEXT(datatable[[#This Row],[дата]],"ММ")</f>
        <v>08</v>
      </c>
      <c r="H11350" s="8">
        <v>2.04</v>
      </c>
      <c r="I11350" s="8">
        <v>0.98280000000000012</v>
      </c>
      <c r="J11350" s="8">
        <f>datatable[[#This Row],[продажи_]]-datatable[[#This Row],[себестоимость_]]</f>
        <v>1.0571999999999999</v>
      </c>
      <c r="L11350"/>
    </row>
    <row r="11351" spans="2:12" x14ac:dyDescent="0.4">
      <c r="B11351" s="5" t="s">
        <v>78</v>
      </c>
      <c r="C11351" s="5" t="s">
        <v>55</v>
      </c>
      <c r="D11351" s="5" t="s">
        <v>32</v>
      </c>
      <c r="E11351" s="5" t="s">
        <v>7</v>
      </c>
      <c r="F11351" s="6">
        <v>44440</v>
      </c>
      <c r="G11351" s="6" t="str">
        <f>TEXT(datatable[[#This Row],[дата]],"ММ")</f>
        <v>09</v>
      </c>
      <c r="H11351" s="8">
        <v>2.16</v>
      </c>
      <c r="I11351" s="8">
        <v>1.3486500000000001</v>
      </c>
      <c r="J11351" s="8">
        <f>datatable[[#This Row],[продажи_]]-datatable[[#This Row],[себестоимость_]]</f>
        <v>0.81135000000000002</v>
      </c>
      <c r="L11351"/>
    </row>
    <row r="11352" spans="2:12" x14ac:dyDescent="0.4">
      <c r="B11352" s="5" t="s">
        <v>78</v>
      </c>
      <c r="C11352" s="5" t="s">
        <v>55</v>
      </c>
      <c r="D11352" s="5" t="s">
        <v>32</v>
      </c>
      <c r="E11352" s="5" t="s">
        <v>7</v>
      </c>
      <c r="F11352" s="6">
        <v>44470</v>
      </c>
      <c r="G11352" s="6" t="str">
        <f>TEXT(datatable[[#This Row],[дата]],"ММ")</f>
        <v>10</v>
      </c>
      <c r="H11352" s="8">
        <v>3.9240000000000004</v>
      </c>
      <c r="I11352" s="8">
        <v>1.7496000000000003</v>
      </c>
      <c r="J11352" s="8">
        <f>datatable[[#This Row],[продажи_]]-datatable[[#This Row],[себестоимость_]]</f>
        <v>2.1744000000000003</v>
      </c>
      <c r="L11352"/>
    </row>
    <row r="11353" spans="2:12" x14ac:dyDescent="0.4">
      <c r="B11353" s="5" t="s">
        <v>78</v>
      </c>
      <c r="C11353" s="5" t="s">
        <v>55</v>
      </c>
      <c r="D11353" s="5" t="s">
        <v>32</v>
      </c>
      <c r="E11353" s="5" t="s">
        <v>7</v>
      </c>
      <c r="F11353" s="6">
        <v>44501</v>
      </c>
      <c r="G11353" s="6" t="str">
        <f>TEXT(datatable[[#This Row],[дата]],"ММ")</f>
        <v>11</v>
      </c>
      <c r="H11353" s="8">
        <v>5.04</v>
      </c>
      <c r="I11353" s="8">
        <v>1.7927999999999999</v>
      </c>
      <c r="J11353" s="8">
        <f>datatable[[#This Row],[продажи_]]-datatable[[#This Row],[себестоимость_]]</f>
        <v>3.2472000000000003</v>
      </c>
      <c r="L11353"/>
    </row>
    <row r="11354" spans="2:12" x14ac:dyDescent="0.4">
      <c r="B11354" s="5" t="s">
        <v>78</v>
      </c>
      <c r="C11354" s="5" t="s">
        <v>55</v>
      </c>
      <c r="D11354" s="5" t="s">
        <v>32</v>
      </c>
      <c r="E11354" s="5" t="s">
        <v>7</v>
      </c>
      <c r="F11354" s="6">
        <v>44531</v>
      </c>
      <c r="G11354" s="6" t="str">
        <f>TEXT(datatable[[#This Row],[дата]],"ММ")</f>
        <v>12</v>
      </c>
      <c r="H11354" s="8">
        <v>4.4940000000000007</v>
      </c>
      <c r="I11354" s="8">
        <v>1.6821000000000002</v>
      </c>
      <c r="J11354" s="8">
        <f>datatable[[#This Row],[продажи_]]-datatable[[#This Row],[себестоимость_]]</f>
        <v>2.8119000000000005</v>
      </c>
      <c r="L11354"/>
    </row>
    <row r="11355" spans="2:12" x14ac:dyDescent="0.4">
      <c r="B11355" s="5" t="s">
        <v>78</v>
      </c>
      <c r="C11355" s="5" t="s">
        <v>55</v>
      </c>
      <c r="D11355" s="5" t="s">
        <v>32</v>
      </c>
      <c r="E11355" s="5" t="s">
        <v>7</v>
      </c>
      <c r="F11355" s="6">
        <v>44197</v>
      </c>
      <c r="G11355" s="6" t="str">
        <f>TEXT(datatable[[#This Row],[дата]],"ММ")</f>
        <v>01</v>
      </c>
      <c r="H11355" s="8">
        <v>3.1624999999999996</v>
      </c>
      <c r="I11355" s="8">
        <v>0.91800000000000004</v>
      </c>
      <c r="J11355" s="8">
        <f>datatable[[#This Row],[продажи_]]-datatable[[#This Row],[себестоимость_]]</f>
        <v>2.2444999999999995</v>
      </c>
      <c r="L11355"/>
    </row>
    <row r="11356" spans="2:12" x14ac:dyDescent="0.4">
      <c r="B11356" s="5" t="s">
        <v>78</v>
      </c>
      <c r="C11356" s="5" t="s">
        <v>55</v>
      </c>
      <c r="D11356" s="5" t="s">
        <v>32</v>
      </c>
      <c r="E11356" s="5" t="s">
        <v>7</v>
      </c>
      <c r="F11356" s="6">
        <v>44228</v>
      </c>
      <c r="G11356" s="6" t="str">
        <f>TEXT(datatable[[#This Row],[дата]],"ММ")</f>
        <v>02</v>
      </c>
      <c r="H11356" s="8">
        <v>4.1470000000000002</v>
      </c>
      <c r="I11356" s="8">
        <v>1.0529999999999999</v>
      </c>
      <c r="J11356" s="8">
        <f>datatable[[#This Row],[продажи_]]-datatable[[#This Row],[себестоимость_]]</f>
        <v>3.0940000000000003</v>
      </c>
      <c r="L11356"/>
    </row>
    <row r="11357" spans="2:12" x14ac:dyDescent="0.4">
      <c r="B11357" s="5" t="s">
        <v>78</v>
      </c>
      <c r="C11357" s="5" t="s">
        <v>55</v>
      </c>
      <c r="D11357" s="5" t="s">
        <v>32</v>
      </c>
      <c r="E11357" s="5" t="s">
        <v>7</v>
      </c>
      <c r="F11357" s="6">
        <v>44256</v>
      </c>
      <c r="G11357" s="6" t="str">
        <f>TEXT(datatable[[#This Row],[дата]],"ММ")</f>
        <v>03</v>
      </c>
      <c r="H11357" s="8">
        <v>3.1185000000000005</v>
      </c>
      <c r="I11357" s="8">
        <v>1.4742</v>
      </c>
      <c r="J11357" s="8">
        <f>datatable[[#This Row],[продажи_]]-datatable[[#This Row],[себестоимость_]]</f>
        <v>1.6443000000000005</v>
      </c>
      <c r="L11357"/>
    </row>
    <row r="11358" spans="2:12" x14ac:dyDescent="0.4">
      <c r="B11358" s="5" t="s">
        <v>78</v>
      </c>
      <c r="C11358" s="5" t="s">
        <v>55</v>
      </c>
      <c r="D11358" s="5" t="s">
        <v>32</v>
      </c>
      <c r="E11358" s="5" t="s">
        <v>7</v>
      </c>
      <c r="F11358" s="6">
        <v>44287</v>
      </c>
      <c r="G11358" s="6" t="str">
        <f>TEXT(datatable[[#This Row],[дата]],"ММ")</f>
        <v>04</v>
      </c>
      <c r="H11358" s="8">
        <v>4.4000000000000004</v>
      </c>
      <c r="I11358" s="8">
        <v>1.728</v>
      </c>
      <c r="J11358" s="8">
        <f>datatable[[#This Row],[продажи_]]-datatable[[#This Row],[себестоимость_]]</f>
        <v>2.6720000000000006</v>
      </c>
      <c r="L11358"/>
    </row>
    <row r="11359" spans="2:12" x14ac:dyDescent="0.4">
      <c r="B11359" s="5" t="s">
        <v>78</v>
      </c>
      <c r="C11359" s="5" t="s">
        <v>55</v>
      </c>
      <c r="D11359" s="5" t="s">
        <v>32</v>
      </c>
      <c r="E11359" s="5" t="s">
        <v>7</v>
      </c>
      <c r="F11359" s="6">
        <v>44317</v>
      </c>
      <c r="G11359" s="6" t="str">
        <f>TEXT(datatable[[#This Row],[дата]],"ММ")</f>
        <v>05</v>
      </c>
      <c r="H11359" s="8">
        <v>3.4650000000000003</v>
      </c>
      <c r="I11359" s="8">
        <v>1.1718000000000002</v>
      </c>
      <c r="J11359" s="8">
        <f>datatable[[#This Row],[продажи_]]-datatable[[#This Row],[себестоимость_]]</f>
        <v>2.2932000000000001</v>
      </c>
      <c r="L11359"/>
    </row>
    <row r="11360" spans="2:12" x14ac:dyDescent="0.4">
      <c r="B11360" s="5" t="s">
        <v>78</v>
      </c>
      <c r="C11360" s="5" t="s">
        <v>55</v>
      </c>
      <c r="D11360" s="5" t="s">
        <v>32</v>
      </c>
      <c r="E11360" s="5" t="s">
        <v>7</v>
      </c>
      <c r="F11360" s="6">
        <v>44348</v>
      </c>
      <c r="G11360" s="6" t="str">
        <f>TEXT(datatable[[#This Row],[дата]],"ММ")</f>
        <v>06</v>
      </c>
      <c r="H11360" s="8">
        <v>2.3512499999999998</v>
      </c>
      <c r="I11360" s="8">
        <v>0.9153</v>
      </c>
      <c r="J11360" s="8">
        <f>datatable[[#This Row],[продажи_]]-datatable[[#This Row],[себестоимость_]]</f>
        <v>1.4359499999999998</v>
      </c>
      <c r="L11360"/>
    </row>
    <row r="11361" spans="2:12" x14ac:dyDescent="0.4">
      <c r="B11361" s="5" t="s">
        <v>78</v>
      </c>
      <c r="C11361" s="5" t="s">
        <v>55</v>
      </c>
      <c r="D11361" s="5" t="s">
        <v>32</v>
      </c>
      <c r="E11361" s="5" t="s">
        <v>7</v>
      </c>
      <c r="F11361" s="6">
        <v>44378</v>
      </c>
      <c r="G11361" s="6" t="str">
        <f>TEXT(datatable[[#This Row],[дата]],"ММ")</f>
        <v>07</v>
      </c>
      <c r="H11361" s="8">
        <v>2.6235000000000004</v>
      </c>
      <c r="I11361" s="8">
        <v>0.65610000000000013</v>
      </c>
      <c r="J11361" s="8">
        <f>datatable[[#This Row],[продажи_]]-datatable[[#This Row],[себестоимость_]]</f>
        <v>1.9674000000000003</v>
      </c>
      <c r="L11361"/>
    </row>
    <row r="11362" spans="2:12" x14ac:dyDescent="0.4">
      <c r="B11362" s="5" t="s">
        <v>78</v>
      </c>
      <c r="C11362" s="5" t="s">
        <v>55</v>
      </c>
      <c r="D11362" s="5" t="s">
        <v>32</v>
      </c>
      <c r="E11362" s="5" t="s">
        <v>7</v>
      </c>
      <c r="F11362" s="6">
        <v>44409</v>
      </c>
      <c r="G11362" s="6" t="str">
        <f>TEXT(datatable[[#This Row],[дата]],"ММ")</f>
        <v>08</v>
      </c>
      <c r="H11362" s="8">
        <v>2.09</v>
      </c>
      <c r="I11362" s="8">
        <v>0.8567999999999999</v>
      </c>
      <c r="J11362" s="8">
        <f>datatable[[#This Row],[продажи_]]-datatable[[#This Row],[себестоимость_]]</f>
        <v>1.2332000000000001</v>
      </c>
      <c r="L11362"/>
    </row>
    <row r="11363" spans="2:12" x14ac:dyDescent="0.4">
      <c r="B11363" s="5" t="s">
        <v>78</v>
      </c>
      <c r="C11363" s="5" t="s">
        <v>55</v>
      </c>
      <c r="D11363" s="5" t="s">
        <v>32</v>
      </c>
      <c r="E11363" s="5" t="s">
        <v>7</v>
      </c>
      <c r="F11363" s="6">
        <v>44440</v>
      </c>
      <c r="G11363" s="6" t="str">
        <f>TEXT(datatable[[#This Row],[дата]],"ММ")</f>
        <v>09</v>
      </c>
      <c r="H11363" s="8">
        <v>2.5987500000000003</v>
      </c>
      <c r="I11363" s="8">
        <v>0.94769999999999999</v>
      </c>
      <c r="J11363" s="8">
        <f>datatable[[#This Row],[продажи_]]-datatable[[#This Row],[себестоимость_]]</f>
        <v>1.6510500000000004</v>
      </c>
      <c r="L11363"/>
    </row>
    <row r="11364" spans="2:12" x14ac:dyDescent="0.4">
      <c r="B11364" s="5" t="s">
        <v>78</v>
      </c>
      <c r="C11364" s="5" t="s">
        <v>55</v>
      </c>
      <c r="D11364" s="5" t="s">
        <v>32</v>
      </c>
      <c r="E11364" s="5" t="s">
        <v>7</v>
      </c>
      <c r="F11364" s="6">
        <v>44470</v>
      </c>
      <c r="G11364" s="6" t="str">
        <f>TEXT(datatable[[#This Row],[дата]],"ММ")</f>
        <v>10</v>
      </c>
      <c r="H11364" s="8">
        <v>3.4650000000000003</v>
      </c>
      <c r="I11364" s="8">
        <v>1.1124000000000001</v>
      </c>
      <c r="J11364" s="8">
        <f>datatable[[#This Row],[продажи_]]-datatable[[#This Row],[себестоимость_]]</f>
        <v>2.3526000000000002</v>
      </c>
      <c r="L11364"/>
    </row>
    <row r="11365" spans="2:12" x14ac:dyDescent="0.4">
      <c r="B11365" s="5" t="s">
        <v>78</v>
      </c>
      <c r="C11365" s="5" t="s">
        <v>55</v>
      </c>
      <c r="D11365" s="5" t="s">
        <v>32</v>
      </c>
      <c r="E11365" s="5" t="s">
        <v>7</v>
      </c>
      <c r="F11365" s="6">
        <v>44501</v>
      </c>
      <c r="G11365" s="6" t="str">
        <f>TEXT(datatable[[#This Row],[дата]],"ММ")</f>
        <v>11</v>
      </c>
      <c r="H11365" s="8">
        <v>4.2679999999999998</v>
      </c>
      <c r="I11365" s="8">
        <v>1.6128</v>
      </c>
      <c r="J11365" s="8">
        <f>datatable[[#This Row],[продажи_]]-datatable[[#This Row],[себестоимость_]]</f>
        <v>2.6551999999999998</v>
      </c>
      <c r="L11365"/>
    </row>
    <row r="11366" spans="2:12" x14ac:dyDescent="0.4">
      <c r="B11366" s="5" t="s">
        <v>78</v>
      </c>
      <c r="C11366" s="5" t="s">
        <v>55</v>
      </c>
      <c r="D11366" s="5" t="s">
        <v>32</v>
      </c>
      <c r="E11366" s="5" t="s">
        <v>7</v>
      </c>
      <c r="F11366" s="6">
        <v>44531</v>
      </c>
      <c r="G11366" s="6" t="str">
        <f>TEXT(datatable[[#This Row],[дата]],"ММ")</f>
        <v>12</v>
      </c>
      <c r="H11366" s="8">
        <v>4.3504999999999994</v>
      </c>
      <c r="I11366" s="8">
        <v>1.1340000000000001</v>
      </c>
      <c r="J11366" s="8">
        <f>datatable[[#This Row],[продажи_]]-datatable[[#This Row],[себестоимость_]]</f>
        <v>3.216499999999999</v>
      </c>
      <c r="L11366"/>
    </row>
    <row r="11367" spans="2:12" x14ac:dyDescent="0.4">
      <c r="B11367" s="5" t="s">
        <v>78</v>
      </c>
      <c r="C11367" s="5" t="s">
        <v>55</v>
      </c>
      <c r="D11367" s="5" t="s">
        <v>32</v>
      </c>
      <c r="E11367" s="5" t="s">
        <v>7</v>
      </c>
      <c r="F11367" s="6">
        <v>44197</v>
      </c>
      <c r="G11367" s="6" t="str">
        <f>TEXT(datatable[[#This Row],[дата]],"ММ")</f>
        <v>01</v>
      </c>
      <c r="H11367" s="8">
        <v>1.3225</v>
      </c>
      <c r="I11367" s="8">
        <v>0.48499999999999999</v>
      </c>
      <c r="J11367" s="8">
        <f>datatable[[#This Row],[продажи_]]-datatable[[#This Row],[себестоимость_]]</f>
        <v>0.83750000000000002</v>
      </c>
      <c r="L11367"/>
    </row>
    <row r="11368" spans="2:12" x14ac:dyDescent="0.4">
      <c r="B11368" s="5" t="s">
        <v>78</v>
      </c>
      <c r="C11368" s="5" t="s">
        <v>55</v>
      </c>
      <c r="D11368" s="5" t="s">
        <v>32</v>
      </c>
      <c r="E11368" s="5" t="s">
        <v>7</v>
      </c>
      <c r="F11368" s="6">
        <v>44228</v>
      </c>
      <c r="G11368" s="6" t="str">
        <f>TEXT(datatable[[#This Row],[дата]],"ММ")</f>
        <v>02</v>
      </c>
      <c r="H11368" s="8">
        <v>1.5847000000000002</v>
      </c>
      <c r="I11368" s="8">
        <v>0.68900000000000006</v>
      </c>
      <c r="J11368" s="8">
        <f>datatable[[#This Row],[продажи_]]-datatable[[#This Row],[себестоимость_]]</f>
        <v>0.89570000000000016</v>
      </c>
      <c r="L11368"/>
    </row>
    <row r="11369" spans="2:12" x14ac:dyDescent="0.4">
      <c r="B11369" s="5" t="s">
        <v>78</v>
      </c>
      <c r="C11369" s="5" t="s">
        <v>55</v>
      </c>
      <c r="D11369" s="5" t="s">
        <v>32</v>
      </c>
      <c r="E11369" s="5" t="s">
        <v>7</v>
      </c>
      <c r="F11369" s="6">
        <v>44256</v>
      </c>
      <c r="G11369" s="6" t="str">
        <f>TEXT(datatable[[#This Row],[дата]],"ММ")</f>
        <v>03</v>
      </c>
      <c r="H11369" s="8">
        <v>1.5939000000000001</v>
      </c>
      <c r="I11369" s="8">
        <v>0.7420000000000001</v>
      </c>
      <c r="J11369" s="8">
        <f>datatable[[#This Row],[продажи_]]-datatable[[#This Row],[себестоимость_]]</f>
        <v>0.85189999999999999</v>
      </c>
      <c r="L11369"/>
    </row>
    <row r="11370" spans="2:12" x14ac:dyDescent="0.4">
      <c r="B11370" s="5" t="s">
        <v>78</v>
      </c>
      <c r="C11370" s="5" t="s">
        <v>55</v>
      </c>
      <c r="D11370" s="5" t="s">
        <v>32</v>
      </c>
      <c r="E11370" s="5" t="s">
        <v>7</v>
      </c>
      <c r="F11370" s="6">
        <v>44287</v>
      </c>
      <c r="G11370" s="6" t="str">
        <f>TEXT(datatable[[#This Row],[дата]],"ММ")</f>
        <v>04</v>
      </c>
      <c r="H11370" s="8">
        <v>1.5456000000000001</v>
      </c>
      <c r="I11370" s="8">
        <v>0.65600000000000003</v>
      </c>
      <c r="J11370" s="8">
        <f>datatable[[#This Row],[продажи_]]-datatable[[#This Row],[себестоимость_]]</f>
        <v>0.88960000000000006</v>
      </c>
      <c r="L11370"/>
    </row>
    <row r="11371" spans="2:12" x14ac:dyDescent="0.4">
      <c r="B11371" s="5" t="s">
        <v>78</v>
      </c>
      <c r="C11371" s="5" t="s">
        <v>55</v>
      </c>
      <c r="D11371" s="5" t="s">
        <v>32</v>
      </c>
      <c r="E11371" s="5" t="s">
        <v>7</v>
      </c>
      <c r="F11371" s="6">
        <v>44317</v>
      </c>
      <c r="G11371" s="6" t="str">
        <f>TEXT(datatable[[#This Row],[дата]],"ММ")</f>
        <v>05</v>
      </c>
      <c r="H11371" s="8">
        <v>1.4168000000000001</v>
      </c>
      <c r="I11371" s="8">
        <v>0.6160000000000001</v>
      </c>
      <c r="J11371" s="8">
        <f>datatable[[#This Row],[продажи_]]-datatable[[#This Row],[себестоимость_]]</f>
        <v>0.80079999999999996</v>
      </c>
      <c r="L11371"/>
    </row>
    <row r="11372" spans="2:12" x14ac:dyDescent="0.4">
      <c r="B11372" s="5" t="s">
        <v>78</v>
      </c>
      <c r="C11372" s="5" t="s">
        <v>55</v>
      </c>
      <c r="D11372" s="5" t="s">
        <v>32</v>
      </c>
      <c r="E11372" s="5" t="s">
        <v>7</v>
      </c>
      <c r="F11372" s="6">
        <v>44348</v>
      </c>
      <c r="G11372" s="6" t="str">
        <f>TEXT(datatable[[#This Row],[дата]],"ММ")</f>
        <v>06</v>
      </c>
      <c r="H11372" s="8">
        <v>0.8486999999999999</v>
      </c>
      <c r="I11372" s="8">
        <v>0.38250000000000001</v>
      </c>
      <c r="J11372" s="8">
        <f>datatable[[#This Row],[продажи_]]-datatable[[#This Row],[себестоимость_]]</f>
        <v>0.46619999999999989</v>
      </c>
      <c r="L11372"/>
    </row>
    <row r="11373" spans="2:12" x14ac:dyDescent="0.4">
      <c r="B11373" s="5" t="s">
        <v>78</v>
      </c>
      <c r="C11373" s="5" t="s">
        <v>55</v>
      </c>
      <c r="D11373" s="5" t="s">
        <v>32</v>
      </c>
      <c r="E11373" s="5" t="s">
        <v>7</v>
      </c>
      <c r="F11373" s="6">
        <v>44378</v>
      </c>
      <c r="G11373" s="6" t="str">
        <f>TEXT(datatable[[#This Row],[дата]],"ММ")</f>
        <v>07</v>
      </c>
      <c r="H11373" s="8">
        <v>1.0246499999999998</v>
      </c>
      <c r="I11373" s="8">
        <v>0.45</v>
      </c>
      <c r="J11373" s="8">
        <f>datatable[[#This Row],[продажи_]]-datatable[[#This Row],[себестоимость_]]</f>
        <v>0.57464999999999988</v>
      </c>
      <c r="L11373"/>
    </row>
    <row r="11374" spans="2:12" x14ac:dyDescent="0.4">
      <c r="B11374" s="5" t="s">
        <v>78</v>
      </c>
      <c r="C11374" s="5" t="s">
        <v>55</v>
      </c>
      <c r="D11374" s="5" t="s">
        <v>32</v>
      </c>
      <c r="E11374" s="5" t="s">
        <v>7</v>
      </c>
      <c r="F11374" s="6">
        <v>44409</v>
      </c>
      <c r="G11374" s="6" t="str">
        <f>TEXT(datatable[[#This Row],[дата]],"ММ")</f>
        <v>08</v>
      </c>
      <c r="H11374" s="8">
        <v>1.0488</v>
      </c>
      <c r="I11374" s="8">
        <v>0.39200000000000002</v>
      </c>
      <c r="J11374" s="8">
        <f>datatable[[#This Row],[продажи_]]-datatable[[#This Row],[себестоимость_]]</f>
        <v>0.65679999999999994</v>
      </c>
      <c r="L11374"/>
    </row>
    <row r="11375" spans="2:12" x14ac:dyDescent="0.4">
      <c r="B11375" s="5" t="s">
        <v>78</v>
      </c>
      <c r="C11375" s="5" t="s">
        <v>55</v>
      </c>
      <c r="D11375" s="5" t="s">
        <v>32</v>
      </c>
      <c r="E11375" s="5" t="s">
        <v>7</v>
      </c>
      <c r="F11375" s="6">
        <v>44440</v>
      </c>
      <c r="G11375" s="6" t="str">
        <f>TEXT(datatable[[#This Row],[дата]],"ММ")</f>
        <v>09</v>
      </c>
      <c r="H11375" s="8">
        <v>0.97289999999999988</v>
      </c>
      <c r="I11375" s="8">
        <v>0.40500000000000003</v>
      </c>
      <c r="J11375" s="8">
        <f>datatable[[#This Row],[продажи_]]-datatable[[#This Row],[себестоимость_]]</f>
        <v>0.56789999999999985</v>
      </c>
      <c r="L11375"/>
    </row>
    <row r="11376" spans="2:12" x14ac:dyDescent="0.4">
      <c r="B11376" s="5" t="s">
        <v>78</v>
      </c>
      <c r="C11376" s="5" t="s">
        <v>55</v>
      </c>
      <c r="D11376" s="5" t="s">
        <v>32</v>
      </c>
      <c r="E11376" s="5" t="s">
        <v>7</v>
      </c>
      <c r="F11376" s="6">
        <v>44470</v>
      </c>
      <c r="G11376" s="6" t="str">
        <f>TEXT(datatable[[#This Row],[дата]],"ММ")</f>
        <v>10</v>
      </c>
      <c r="H11376" s="8">
        <v>1.5180000000000002</v>
      </c>
      <c r="I11376" s="8">
        <v>0.59399999999999997</v>
      </c>
      <c r="J11376" s="8">
        <f>datatable[[#This Row],[продажи_]]-datatable[[#This Row],[себестоимость_]]</f>
        <v>0.92400000000000027</v>
      </c>
      <c r="L11376"/>
    </row>
    <row r="11377" spans="2:12" x14ac:dyDescent="0.4">
      <c r="B11377" s="5" t="s">
        <v>78</v>
      </c>
      <c r="C11377" s="5" t="s">
        <v>55</v>
      </c>
      <c r="D11377" s="5" t="s">
        <v>32</v>
      </c>
      <c r="E11377" s="5" t="s">
        <v>7</v>
      </c>
      <c r="F11377" s="6">
        <v>44501</v>
      </c>
      <c r="G11377" s="6" t="str">
        <f>TEXT(datatable[[#This Row],[дата]],"ММ")</f>
        <v>11</v>
      </c>
      <c r="H11377" s="8">
        <v>1.8584000000000001</v>
      </c>
      <c r="I11377" s="8">
        <v>0.68800000000000006</v>
      </c>
      <c r="J11377" s="8">
        <f>datatable[[#This Row],[продажи_]]-datatable[[#This Row],[себестоимость_]]</f>
        <v>1.1703999999999999</v>
      </c>
      <c r="L11377"/>
    </row>
    <row r="11378" spans="2:12" x14ac:dyDescent="0.4">
      <c r="B11378" s="5" t="s">
        <v>78</v>
      </c>
      <c r="C11378" s="5" t="s">
        <v>55</v>
      </c>
      <c r="D11378" s="5" t="s">
        <v>32</v>
      </c>
      <c r="E11378" s="5" t="s">
        <v>7</v>
      </c>
      <c r="F11378" s="6">
        <v>44531</v>
      </c>
      <c r="G11378" s="6" t="str">
        <f>TEXT(datatable[[#This Row],[дата]],"ММ")</f>
        <v>12</v>
      </c>
      <c r="H11378" s="8">
        <v>1.8675999999999999</v>
      </c>
      <c r="I11378" s="8">
        <v>0.69300000000000006</v>
      </c>
      <c r="J11378" s="8">
        <f>datatable[[#This Row],[продажи_]]-datatable[[#This Row],[себестоимость_]]</f>
        <v>1.1745999999999999</v>
      </c>
      <c r="L11378"/>
    </row>
    <row r="11379" spans="2:12" x14ac:dyDescent="0.4">
      <c r="B11379" s="5" t="s">
        <v>65</v>
      </c>
      <c r="C11379" s="5" t="s">
        <v>58</v>
      </c>
      <c r="D11379" s="5" t="s">
        <v>31</v>
      </c>
      <c r="E11379" s="5" t="s">
        <v>60</v>
      </c>
      <c r="F11379" s="6">
        <v>44197</v>
      </c>
      <c r="G11379" s="6" t="str">
        <f>TEXT(datatable[[#This Row],[дата]],"ММ")</f>
        <v>01</v>
      </c>
      <c r="H11379" s="8">
        <v>27.131999999999998</v>
      </c>
      <c r="I11379" s="8">
        <v>12.125999999999999</v>
      </c>
      <c r="J11379" s="8">
        <f>datatable[[#This Row],[продажи_]]-datatable[[#This Row],[себестоимость_]]</f>
        <v>15.005999999999998</v>
      </c>
      <c r="L11379"/>
    </row>
    <row r="11380" spans="2:12" x14ac:dyDescent="0.4">
      <c r="B11380" s="5" t="s">
        <v>65</v>
      </c>
      <c r="C11380" s="5" t="s">
        <v>58</v>
      </c>
      <c r="D11380" s="5" t="s">
        <v>31</v>
      </c>
      <c r="E11380" s="5" t="s">
        <v>60</v>
      </c>
      <c r="F11380" s="6">
        <v>44228</v>
      </c>
      <c r="G11380" s="6" t="str">
        <f>TEXT(datatable[[#This Row],[дата]],"ММ")</f>
        <v>02</v>
      </c>
      <c r="H11380" s="8">
        <v>34.011900000000004</v>
      </c>
      <c r="I11380" s="8">
        <v>18.279299999999999</v>
      </c>
      <c r="J11380" s="8">
        <f>datatable[[#This Row],[продажи_]]-datatable[[#This Row],[себестоимость_]]</f>
        <v>15.732600000000005</v>
      </c>
      <c r="L11380"/>
    </row>
    <row r="11381" spans="2:12" x14ac:dyDescent="0.4">
      <c r="B11381" s="5" t="s">
        <v>65</v>
      </c>
      <c r="C11381" s="5" t="s">
        <v>58</v>
      </c>
      <c r="D11381" s="5" t="s">
        <v>31</v>
      </c>
      <c r="E11381" s="5" t="s">
        <v>60</v>
      </c>
      <c r="F11381" s="6">
        <v>44256</v>
      </c>
      <c r="G11381" s="6" t="str">
        <f>TEXT(datatable[[#This Row],[дата]],"ММ")</f>
        <v>03</v>
      </c>
      <c r="H11381" s="8">
        <v>36.6282</v>
      </c>
      <c r="I11381" s="8">
        <v>20.2272</v>
      </c>
      <c r="J11381" s="8">
        <f>datatable[[#This Row],[продажи_]]-datatable[[#This Row],[себестоимость_]]</f>
        <v>16.401</v>
      </c>
      <c r="L11381"/>
    </row>
    <row r="11382" spans="2:12" x14ac:dyDescent="0.4">
      <c r="B11382" s="5" t="s">
        <v>65</v>
      </c>
      <c r="C11382" s="5" t="s">
        <v>58</v>
      </c>
      <c r="D11382" s="5" t="s">
        <v>31</v>
      </c>
      <c r="E11382" s="5" t="s">
        <v>60</v>
      </c>
      <c r="F11382" s="6">
        <v>44287</v>
      </c>
      <c r="G11382" s="6" t="str">
        <f>TEXT(datatable[[#This Row],[дата]],"ММ")</f>
        <v>04</v>
      </c>
      <c r="H11382" s="8">
        <v>41.344000000000001</v>
      </c>
      <c r="I11382" s="8">
        <v>23.529599999999999</v>
      </c>
      <c r="J11382" s="8">
        <f>datatable[[#This Row],[продажи_]]-datatable[[#This Row],[себестоимость_]]</f>
        <v>17.814400000000003</v>
      </c>
      <c r="L11382"/>
    </row>
    <row r="11383" spans="2:12" x14ac:dyDescent="0.4">
      <c r="B11383" s="5" t="s">
        <v>65</v>
      </c>
      <c r="C11383" s="5" t="s">
        <v>58</v>
      </c>
      <c r="D11383" s="5" t="s">
        <v>31</v>
      </c>
      <c r="E11383" s="5" t="s">
        <v>60</v>
      </c>
      <c r="F11383" s="6">
        <v>44317</v>
      </c>
      <c r="G11383" s="6" t="str">
        <f>TEXT(datatable[[#This Row],[дата]],"ММ")</f>
        <v>05</v>
      </c>
      <c r="H11383" s="8">
        <v>48.837600000000002</v>
      </c>
      <c r="I11383" s="8">
        <v>15.712199999999999</v>
      </c>
      <c r="J11383" s="8">
        <f>datatable[[#This Row],[продажи_]]-datatable[[#This Row],[себестоимость_]]</f>
        <v>33.125399999999999</v>
      </c>
      <c r="L11383"/>
    </row>
    <row r="11384" spans="2:12" x14ac:dyDescent="0.4">
      <c r="B11384" s="5" t="s">
        <v>65</v>
      </c>
      <c r="C11384" s="5" t="s">
        <v>58</v>
      </c>
      <c r="D11384" s="5" t="s">
        <v>31</v>
      </c>
      <c r="E11384" s="5" t="s">
        <v>60</v>
      </c>
      <c r="F11384" s="6">
        <v>44348</v>
      </c>
      <c r="G11384" s="6" t="str">
        <f>TEXT(datatable[[#This Row],[дата]],"ММ")</f>
        <v>06</v>
      </c>
      <c r="H11384" s="8">
        <v>32.558400000000006</v>
      </c>
      <c r="I11384" s="8">
        <v>11.261699999999999</v>
      </c>
      <c r="J11384" s="8">
        <f>datatable[[#This Row],[продажи_]]-datatable[[#This Row],[себестоимость_]]</f>
        <v>21.296700000000008</v>
      </c>
      <c r="L11384"/>
    </row>
    <row r="11385" spans="2:12" x14ac:dyDescent="0.4">
      <c r="B11385" s="5" t="s">
        <v>65</v>
      </c>
      <c r="C11385" s="5" t="s">
        <v>58</v>
      </c>
      <c r="D11385" s="5" t="s">
        <v>31</v>
      </c>
      <c r="E11385" s="5" t="s">
        <v>60</v>
      </c>
      <c r="F11385" s="6">
        <v>44378</v>
      </c>
      <c r="G11385" s="6" t="str">
        <f>TEXT(datatable[[#This Row],[дата]],"ММ")</f>
        <v>07</v>
      </c>
      <c r="H11385" s="8">
        <v>27.0351</v>
      </c>
      <c r="I11385" s="8">
        <v>9.4040999999999997</v>
      </c>
      <c r="J11385" s="8">
        <f>datatable[[#This Row],[продажи_]]-datatable[[#This Row],[себестоимость_]]</f>
        <v>17.631</v>
      </c>
      <c r="L11385"/>
    </row>
    <row r="11386" spans="2:12" x14ac:dyDescent="0.4">
      <c r="B11386" s="5" t="s">
        <v>65</v>
      </c>
      <c r="C11386" s="5" t="s">
        <v>58</v>
      </c>
      <c r="D11386" s="5" t="s">
        <v>31</v>
      </c>
      <c r="E11386" s="5" t="s">
        <v>60</v>
      </c>
      <c r="F11386" s="6">
        <v>44409</v>
      </c>
      <c r="G11386" s="6" t="str">
        <f>TEXT(datatable[[#This Row],[дата]],"ММ")</f>
        <v>08</v>
      </c>
      <c r="H11386" s="8">
        <v>30.232799999999997</v>
      </c>
      <c r="I11386" s="8">
        <v>10.836</v>
      </c>
      <c r="J11386" s="8">
        <f>datatable[[#This Row],[продажи_]]-datatable[[#This Row],[себестоимость_]]</f>
        <v>19.396799999999999</v>
      </c>
      <c r="L11386"/>
    </row>
    <row r="11387" spans="2:12" x14ac:dyDescent="0.4">
      <c r="B11387" s="5" t="s">
        <v>65</v>
      </c>
      <c r="C11387" s="5" t="s">
        <v>58</v>
      </c>
      <c r="D11387" s="5" t="s">
        <v>31</v>
      </c>
      <c r="E11387" s="5" t="s">
        <v>60</v>
      </c>
      <c r="F11387" s="6">
        <v>44440</v>
      </c>
      <c r="G11387" s="6" t="str">
        <f>TEXT(datatable[[#This Row],[дата]],"ММ")</f>
        <v>09</v>
      </c>
      <c r="H11387" s="8">
        <v>28.197900000000001</v>
      </c>
      <c r="I11387" s="8">
        <v>9.5201999999999991</v>
      </c>
      <c r="J11387" s="8">
        <f>datatable[[#This Row],[продажи_]]-datatable[[#This Row],[себестоимость_]]</f>
        <v>18.677700000000002</v>
      </c>
      <c r="L11387"/>
    </row>
    <row r="11388" spans="2:12" x14ac:dyDescent="0.4">
      <c r="B11388" s="5" t="s">
        <v>65</v>
      </c>
      <c r="C11388" s="5" t="s">
        <v>58</v>
      </c>
      <c r="D11388" s="5" t="s">
        <v>31</v>
      </c>
      <c r="E11388" s="5" t="s">
        <v>60</v>
      </c>
      <c r="F11388" s="6">
        <v>44470</v>
      </c>
      <c r="G11388" s="6" t="str">
        <f>TEXT(datatable[[#This Row],[дата]],"ММ")</f>
        <v>10</v>
      </c>
      <c r="H11388" s="8">
        <v>44.186399999999992</v>
      </c>
      <c r="I11388" s="8">
        <v>17.1828</v>
      </c>
      <c r="J11388" s="8">
        <f>datatable[[#This Row],[продажи_]]-datatable[[#This Row],[себестоимость_]]</f>
        <v>27.003599999999992</v>
      </c>
      <c r="L11388"/>
    </row>
    <row r="11389" spans="2:12" x14ac:dyDescent="0.4">
      <c r="B11389" s="5" t="s">
        <v>65</v>
      </c>
      <c r="C11389" s="5" t="s">
        <v>58</v>
      </c>
      <c r="D11389" s="5" t="s">
        <v>31</v>
      </c>
      <c r="E11389" s="5" t="s">
        <v>60</v>
      </c>
      <c r="F11389" s="6">
        <v>44501</v>
      </c>
      <c r="G11389" s="6" t="str">
        <f>TEXT(datatable[[#This Row],[дата]],"ММ")</f>
        <v>11</v>
      </c>
      <c r="H11389" s="8">
        <v>59.431999999999995</v>
      </c>
      <c r="I11389" s="8">
        <v>24.768000000000001</v>
      </c>
      <c r="J11389" s="8">
        <f>datatable[[#This Row],[продажи_]]-datatable[[#This Row],[себестоимость_]]</f>
        <v>34.663999999999994</v>
      </c>
      <c r="L11389"/>
    </row>
    <row r="11390" spans="2:12" x14ac:dyDescent="0.4">
      <c r="B11390" s="5" t="s">
        <v>65</v>
      </c>
      <c r="C11390" s="5" t="s">
        <v>58</v>
      </c>
      <c r="D11390" s="5" t="s">
        <v>31</v>
      </c>
      <c r="E11390" s="5" t="s">
        <v>60</v>
      </c>
      <c r="F11390" s="6">
        <v>44531</v>
      </c>
      <c r="G11390" s="6" t="str">
        <f>TEXT(datatable[[#This Row],[дата]],"ММ")</f>
        <v>12</v>
      </c>
      <c r="H11390" s="8">
        <v>40.698</v>
      </c>
      <c r="I11390" s="8">
        <v>21.310799999999997</v>
      </c>
      <c r="J11390" s="8">
        <f>datatable[[#This Row],[продажи_]]-datatable[[#This Row],[себестоимость_]]</f>
        <v>19.387200000000004</v>
      </c>
      <c r="L11390"/>
    </row>
    <row r="11391" spans="2:12" x14ac:dyDescent="0.4">
      <c r="B11391" s="5" t="s">
        <v>65</v>
      </c>
      <c r="C11391" s="5" t="s">
        <v>58</v>
      </c>
      <c r="D11391" s="5" t="s">
        <v>20</v>
      </c>
      <c r="E11391" s="5" t="s">
        <v>8</v>
      </c>
      <c r="F11391" s="6">
        <v>44197</v>
      </c>
      <c r="G11391" s="6" t="str">
        <f>TEXT(datatable[[#This Row],[дата]],"ММ")</f>
        <v>01</v>
      </c>
      <c r="H11391" s="8">
        <v>15.252000000000001</v>
      </c>
      <c r="I11391" s="8">
        <v>15.049000000000001</v>
      </c>
      <c r="J11391" s="8">
        <f>datatable[[#This Row],[продажи_]]-datatable[[#This Row],[себестоимость_]]</f>
        <v>0.2029999999999994</v>
      </c>
      <c r="L11391"/>
    </row>
    <row r="11392" spans="2:12" x14ac:dyDescent="0.4">
      <c r="B11392" s="5" t="s">
        <v>65</v>
      </c>
      <c r="C11392" s="5" t="s">
        <v>58</v>
      </c>
      <c r="D11392" s="5" t="s">
        <v>20</v>
      </c>
      <c r="E11392" s="5" t="s">
        <v>8</v>
      </c>
      <c r="F11392" s="6">
        <v>44228</v>
      </c>
      <c r="G11392" s="6" t="str">
        <f>TEXT(datatable[[#This Row],[дата]],"ММ")</f>
        <v>02</v>
      </c>
      <c r="H11392" s="8">
        <v>28.532399999999999</v>
      </c>
      <c r="I11392" s="8">
        <v>17.820400000000003</v>
      </c>
      <c r="J11392" s="8">
        <f>datatable[[#This Row],[продажи_]]-datatable[[#This Row],[себестоимость_]]</f>
        <v>10.711999999999996</v>
      </c>
      <c r="L11392"/>
    </row>
    <row r="11393" spans="2:12" x14ac:dyDescent="0.4">
      <c r="B11393" s="5" t="s">
        <v>65</v>
      </c>
      <c r="C11393" s="5" t="s">
        <v>58</v>
      </c>
      <c r="D11393" s="5" t="s">
        <v>20</v>
      </c>
      <c r="E11393" s="5" t="s">
        <v>8</v>
      </c>
      <c r="F11393" s="6">
        <v>44256</v>
      </c>
      <c r="G11393" s="6" t="str">
        <f>TEXT(datatable[[#This Row],[дата]],"ММ")</f>
        <v>03</v>
      </c>
      <c r="H11393" s="8">
        <v>26.04</v>
      </c>
      <c r="I11393" s="8">
        <v>20.442799999999998</v>
      </c>
      <c r="J11393" s="8">
        <f>datatable[[#This Row],[продажи_]]-datatable[[#This Row],[себестоимость_]]</f>
        <v>5.5972000000000008</v>
      </c>
      <c r="L11393"/>
    </row>
    <row r="11394" spans="2:12" x14ac:dyDescent="0.4">
      <c r="B11394" s="5" t="s">
        <v>65</v>
      </c>
      <c r="C11394" s="5" t="s">
        <v>58</v>
      </c>
      <c r="D11394" s="5" t="s">
        <v>20</v>
      </c>
      <c r="E11394" s="5" t="s">
        <v>8</v>
      </c>
      <c r="F11394" s="6">
        <v>44287</v>
      </c>
      <c r="G11394" s="6" t="str">
        <f>TEXT(datatable[[#This Row],[дата]],"ММ")</f>
        <v>04</v>
      </c>
      <c r="H11394" s="8">
        <v>24.105600000000003</v>
      </c>
      <c r="I11394" s="8">
        <v>22.648</v>
      </c>
      <c r="J11394" s="8">
        <f>datatable[[#This Row],[продажи_]]-datatable[[#This Row],[себестоимость_]]</f>
        <v>1.4576000000000029</v>
      </c>
      <c r="L11394"/>
    </row>
    <row r="11395" spans="2:12" x14ac:dyDescent="0.4">
      <c r="B11395" s="5" t="s">
        <v>65</v>
      </c>
      <c r="C11395" s="5" t="s">
        <v>58</v>
      </c>
      <c r="D11395" s="5" t="s">
        <v>20</v>
      </c>
      <c r="E11395" s="5" t="s">
        <v>8</v>
      </c>
      <c r="F11395" s="6">
        <v>44317</v>
      </c>
      <c r="G11395" s="6" t="str">
        <f>TEXT(datatable[[#This Row],[дата]],"ММ")</f>
        <v>05</v>
      </c>
      <c r="H11395" s="8">
        <v>28.644000000000002</v>
      </c>
      <c r="I11395" s="8">
        <v>20.86</v>
      </c>
      <c r="J11395" s="8">
        <f>datatable[[#This Row],[продажи_]]-datatable[[#This Row],[себестоимость_]]</f>
        <v>7.7840000000000025</v>
      </c>
      <c r="L11395"/>
    </row>
    <row r="11396" spans="2:12" x14ac:dyDescent="0.4">
      <c r="B11396" s="5" t="s">
        <v>65</v>
      </c>
      <c r="C11396" s="5" t="s">
        <v>58</v>
      </c>
      <c r="D11396" s="5" t="s">
        <v>20</v>
      </c>
      <c r="E11396" s="5" t="s">
        <v>8</v>
      </c>
      <c r="F11396" s="6">
        <v>44348</v>
      </c>
      <c r="G11396" s="6" t="str">
        <f>TEXT(datatable[[#This Row],[дата]],"ММ")</f>
        <v>06</v>
      </c>
      <c r="H11396" s="8">
        <v>19.585800000000003</v>
      </c>
      <c r="I11396" s="8">
        <v>12.337200000000001</v>
      </c>
      <c r="J11396" s="8">
        <f>datatable[[#This Row],[продажи_]]-datatable[[#This Row],[себестоимость_]]</f>
        <v>7.2486000000000015</v>
      </c>
      <c r="L11396"/>
    </row>
    <row r="11397" spans="2:12" x14ac:dyDescent="0.4">
      <c r="B11397" s="5" t="s">
        <v>65</v>
      </c>
      <c r="C11397" s="5" t="s">
        <v>58</v>
      </c>
      <c r="D11397" s="5" t="s">
        <v>20</v>
      </c>
      <c r="E11397" s="5" t="s">
        <v>8</v>
      </c>
      <c r="F11397" s="6">
        <v>44378</v>
      </c>
      <c r="G11397" s="6" t="str">
        <f>TEXT(datatable[[#This Row],[дата]],"ММ")</f>
        <v>07</v>
      </c>
      <c r="H11397" s="8">
        <v>15.066000000000003</v>
      </c>
      <c r="I11397" s="8">
        <v>14.080500000000001</v>
      </c>
      <c r="J11397" s="8">
        <f>datatable[[#This Row],[продажи_]]-datatable[[#This Row],[себестоимость_]]</f>
        <v>0.98550000000000182</v>
      </c>
      <c r="L11397"/>
    </row>
    <row r="11398" spans="2:12" x14ac:dyDescent="0.4">
      <c r="B11398" s="5" t="s">
        <v>65</v>
      </c>
      <c r="C11398" s="5" t="s">
        <v>58</v>
      </c>
      <c r="D11398" s="5" t="s">
        <v>20</v>
      </c>
      <c r="E11398" s="5" t="s">
        <v>8</v>
      </c>
      <c r="F11398" s="6">
        <v>44409</v>
      </c>
      <c r="G11398" s="6" t="str">
        <f>TEXT(datatable[[#This Row],[дата]],"ММ")</f>
        <v>08</v>
      </c>
      <c r="H11398" s="8">
        <v>12.648</v>
      </c>
      <c r="I11398" s="8">
        <v>12.635200000000001</v>
      </c>
      <c r="J11398" s="8">
        <f>datatable[[#This Row],[продажи_]]-datatable[[#This Row],[себестоимость_]]</f>
        <v>1.279999999999859E-2</v>
      </c>
      <c r="L11398"/>
    </row>
    <row r="11399" spans="2:12" x14ac:dyDescent="0.4">
      <c r="B11399" s="5" t="s">
        <v>65</v>
      </c>
      <c r="C11399" s="5" t="s">
        <v>58</v>
      </c>
      <c r="D11399" s="5" t="s">
        <v>20</v>
      </c>
      <c r="E11399" s="5" t="s">
        <v>8</v>
      </c>
      <c r="F11399" s="6">
        <v>44440</v>
      </c>
      <c r="G11399" s="6" t="str">
        <f>TEXT(datatable[[#This Row],[дата]],"ММ")</f>
        <v>09</v>
      </c>
      <c r="H11399" s="8">
        <v>15.568200000000003</v>
      </c>
      <c r="I11399" s="8">
        <v>14.482800000000001</v>
      </c>
      <c r="J11399" s="8">
        <f>datatable[[#This Row],[продажи_]]-datatable[[#This Row],[себестоимость_]]</f>
        <v>1.0854000000000017</v>
      </c>
      <c r="L11399"/>
    </row>
    <row r="11400" spans="2:12" x14ac:dyDescent="0.4">
      <c r="B11400" s="5" t="s">
        <v>65</v>
      </c>
      <c r="C11400" s="5" t="s">
        <v>58</v>
      </c>
      <c r="D11400" s="5" t="s">
        <v>20</v>
      </c>
      <c r="E11400" s="5" t="s">
        <v>8</v>
      </c>
      <c r="F11400" s="6">
        <v>44470</v>
      </c>
      <c r="G11400" s="6" t="str">
        <f>TEXT(datatable[[#This Row],[дата]],"ММ")</f>
        <v>10</v>
      </c>
      <c r="H11400" s="8">
        <v>20.311199999999999</v>
      </c>
      <c r="I11400" s="8">
        <v>20.740799999999997</v>
      </c>
      <c r="J11400" s="8">
        <f>datatable[[#This Row],[продажи_]]-datatable[[#This Row],[себестоимость_]]</f>
        <v>-0.4295999999999971</v>
      </c>
      <c r="L11400"/>
    </row>
    <row r="11401" spans="2:12" x14ac:dyDescent="0.4">
      <c r="B11401" s="5" t="s">
        <v>65</v>
      </c>
      <c r="C11401" s="5" t="s">
        <v>58</v>
      </c>
      <c r="D11401" s="5" t="s">
        <v>20</v>
      </c>
      <c r="E11401" s="5" t="s">
        <v>8</v>
      </c>
      <c r="F11401" s="6">
        <v>44501</v>
      </c>
      <c r="G11401" s="6" t="str">
        <f>TEXT(datatable[[#This Row],[дата]],"ММ")</f>
        <v>11</v>
      </c>
      <c r="H11401" s="8">
        <v>35.116799999999998</v>
      </c>
      <c r="I11401" s="8">
        <v>26.462400000000002</v>
      </c>
      <c r="J11401" s="8">
        <f>datatable[[#This Row],[продажи_]]-datatable[[#This Row],[себестоимость_]]</f>
        <v>8.6543999999999954</v>
      </c>
      <c r="L11401"/>
    </row>
    <row r="11402" spans="2:12" x14ac:dyDescent="0.4">
      <c r="B11402" s="5" t="s">
        <v>65</v>
      </c>
      <c r="C11402" s="5" t="s">
        <v>58</v>
      </c>
      <c r="D11402" s="5" t="s">
        <v>20</v>
      </c>
      <c r="E11402" s="5" t="s">
        <v>8</v>
      </c>
      <c r="F11402" s="6">
        <v>44531</v>
      </c>
      <c r="G11402" s="6" t="str">
        <f>TEXT(datatable[[#This Row],[дата]],"ММ")</f>
        <v>12</v>
      </c>
      <c r="H11402" s="8">
        <v>28.644000000000002</v>
      </c>
      <c r="I11402" s="8">
        <v>17.522399999999998</v>
      </c>
      <c r="J11402" s="8">
        <f>datatable[[#This Row],[продажи_]]-datatable[[#This Row],[себестоимость_]]</f>
        <v>11.121600000000004</v>
      </c>
      <c r="L11402"/>
    </row>
    <row r="11403" spans="2:12" x14ac:dyDescent="0.4">
      <c r="B11403" s="5" t="s">
        <v>65</v>
      </c>
      <c r="C11403" s="5" t="s">
        <v>58</v>
      </c>
      <c r="D11403" s="5" t="s">
        <v>31</v>
      </c>
      <c r="E11403" s="5" t="s">
        <v>61</v>
      </c>
      <c r="F11403" s="6">
        <v>44197</v>
      </c>
      <c r="G11403" s="6" t="str">
        <f>TEXT(datatable[[#This Row],[дата]],"ММ")</f>
        <v>01</v>
      </c>
      <c r="H11403" s="8">
        <v>8.918000000000001</v>
      </c>
      <c r="I11403" s="8">
        <v>6.136000000000001</v>
      </c>
      <c r="J11403" s="8">
        <f>datatable[[#This Row],[продажи_]]-datatable[[#This Row],[себестоимость_]]</f>
        <v>2.782</v>
      </c>
      <c r="L11403"/>
    </row>
    <row r="11404" spans="2:12" x14ac:dyDescent="0.4">
      <c r="B11404" s="5" t="s">
        <v>65</v>
      </c>
      <c r="C11404" s="5" t="s">
        <v>58</v>
      </c>
      <c r="D11404" s="5" t="s">
        <v>31</v>
      </c>
      <c r="E11404" s="5" t="s">
        <v>61</v>
      </c>
      <c r="F11404" s="6">
        <v>44228</v>
      </c>
      <c r="G11404" s="6" t="str">
        <f>TEXT(datatable[[#This Row],[дата]],"ММ")</f>
        <v>02</v>
      </c>
      <c r="H11404" s="8">
        <v>15.288</v>
      </c>
      <c r="I11404" s="8">
        <v>7.67</v>
      </c>
      <c r="J11404" s="8">
        <f>datatable[[#This Row],[продажи_]]-datatable[[#This Row],[себестоимость_]]</f>
        <v>7.6180000000000003</v>
      </c>
      <c r="L11404"/>
    </row>
    <row r="11405" spans="2:12" x14ac:dyDescent="0.4">
      <c r="B11405" s="5" t="s">
        <v>65</v>
      </c>
      <c r="C11405" s="5" t="s">
        <v>58</v>
      </c>
      <c r="D11405" s="5" t="s">
        <v>31</v>
      </c>
      <c r="E11405" s="5" t="s">
        <v>61</v>
      </c>
      <c r="F11405" s="6">
        <v>44256</v>
      </c>
      <c r="G11405" s="6" t="str">
        <f>TEXT(datatable[[#This Row],[дата]],"ММ")</f>
        <v>03</v>
      </c>
      <c r="H11405" s="8">
        <v>11.936400000000001</v>
      </c>
      <c r="I11405" s="8">
        <v>7.9295999999999998</v>
      </c>
      <c r="J11405" s="8">
        <f>datatable[[#This Row],[продажи_]]-datatable[[#This Row],[себестоимость_]]</f>
        <v>4.006800000000001</v>
      </c>
      <c r="L11405"/>
    </row>
    <row r="11406" spans="2:12" x14ac:dyDescent="0.4">
      <c r="B11406" s="5" t="s">
        <v>65</v>
      </c>
      <c r="C11406" s="5" t="s">
        <v>58</v>
      </c>
      <c r="D11406" s="5" t="s">
        <v>31</v>
      </c>
      <c r="E11406" s="5" t="s">
        <v>61</v>
      </c>
      <c r="F11406" s="6">
        <v>44287</v>
      </c>
      <c r="G11406" s="6" t="str">
        <f>TEXT(datatable[[#This Row],[дата]],"ММ")</f>
        <v>04</v>
      </c>
      <c r="H11406" s="8">
        <v>17.404800000000002</v>
      </c>
      <c r="I11406" s="8">
        <v>11.327999999999999</v>
      </c>
      <c r="J11406" s="8">
        <f>datatable[[#This Row],[продажи_]]-datatable[[#This Row],[себестоимость_]]</f>
        <v>6.0768000000000022</v>
      </c>
      <c r="L11406"/>
    </row>
    <row r="11407" spans="2:12" x14ac:dyDescent="0.4">
      <c r="B11407" s="5" t="s">
        <v>65</v>
      </c>
      <c r="C11407" s="5" t="s">
        <v>58</v>
      </c>
      <c r="D11407" s="5" t="s">
        <v>31</v>
      </c>
      <c r="E11407" s="5" t="s">
        <v>61</v>
      </c>
      <c r="F11407" s="6">
        <v>44317</v>
      </c>
      <c r="G11407" s="6" t="str">
        <f>TEXT(datatable[[#This Row],[дата]],"ММ")</f>
        <v>05</v>
      </c>
      <c r="H11407" s="8">
        <v>12.622400000000001</v>
      </c>
      <c r="I11407" s="8">
        <v>7.6818</v>
      </c>
      <c r="J11407" s="8">
        <f>datatable[[#This Row],[продажи_]]-datatable[[#This Row],[себестоимость_]]</f>
        <v>4.9406000000000008</v>
      </c>
      <c r="L11407"/>
    </row>
    <row r="11408" spans="2:12" x14ac:dyDescent="0.4">
      <c r="B11408" s="5" t="s">
        <v>65</v>
      </c>
      <c r="C11408" s="5" t="s">
        <v>58</v>
      </c>
      <c r="D11408" s="5" t="s">
        <v>31</v>
      </c>
      <c r="E11408" s="5" t="s">
        <v>61</v>
      </c>
      <c r="F11408" s="6">
        <v>44348</v>
      </c>
      <c r="G11408" s="6" t="str">
        <f>TEXT(datatable[[#This Row],[дата]],"ММ")</f>
        <v>06</v>
      </c>
      <c r="H11408" s="8">
        <v>9.878400000000001</v>
      </c>
      <c r="I11408" s="8">
        <v>5.9472000000000014</v>
      </c>
      <c r="J11408" s="8">
        <f>datatable[[#This Row],[продажи_]]-datatable[[#This Row],[себестоимость_]]</f>
        <v>3.9311999999999996</v>
      </c>
      <c r="L11408"/>
    </row>
    <row r="11409" spans="2:12" x14ac:dyDescent="0.4">
      <c r="B11409" s="5" t="s">
        <v>65</v>
      </c>
      <c r="C11409" s="5" t="s">
        <v>58</v>
      </c>
      <c r="D11409" s="5" t="s">
        <v>31</v>
      </c>
      <c r="E11409" s="5" t="s">
        <v>61</v>
      </c>
      <c r="F11409" s="6">
        <v>44378</v>
      </c>
      <c r="G11409" s="6" t="str">
        <f>TEXT(datatable[[#This Row],[дата]],"ММ")</f>
        <v>07</v>
      </c>
      <c r="H11409" s="8">
        <v>9.261000000000001</v>
      </c>
      <c r="I11409" s="8">
        <v>5.7348000000000008</v>
      </c>
      <c r="J11409" s="8">
        <f>datatable[[#This Row],[продажи_]]-datatable[[#This Row],[себестоимость_]]</f>
        <v>3.5262000000000002</v>
      </c>
      <c r="L11409"/>
    </row>
    <row r="11410" spans="2:12" x14ac:dyDescent="0.4">
      <c r="B11410" s="5" t="s">
        <v>65</v>
      </c>
      <c r="C11410" s="5" t="s">
        <v>58</v>
      </c>
      <c r="D11410" s="5" t="s">
        <v>31</v>
      </c>
      <c r="E11410" s="5" t="s">
        <v>61</v>
      </c>
      <c r="F11410" s="6">
        <v>44409</v>
      </c>
      <c r="G11410" s="6" t="str">
        <f>TEXT(datatable[[#This Row],[дата]],"ММ")</f>
        <v>08</v>
      </c>
      <c r="H11410" s="8">
        <v>7.9968000000000004</v>
      </c>
      <c r="I11410" s="8">
        <v>5.6167999999999996</v>
      </c>
      <c r="J11410" s="8">
        <f>datatable[[#This Row],[продажи_]]-datatable[[#This Row],[себестоимость_]]</f>
        <v>2.3800000000000008</v>
      </c>
      <c r="L11410"/>
    </row>
    <row r="11411" spans="2:12" x14ac:dyDescent="0.4">
      <c r="B11411" s="5" t="s">
        <v>65</v>
      </c>
      <c r="C11411" s="5" t="s">
        <v>58</v>
      </c>
      <c r="D11411" s="5" t="s">
        <v>31</v>
      </c>
      <c r="E11411" s="5" t="s">
        <v>61</v>
      </c>
      <c r="F11411" s="6">
        <v>44440</v>
      </c>
      <c r="G11411" s="6" t="str">
        <f>TEXT(datatable[[#This Row],[дата]],"ММ")</f>
        <v>09</v>
      </c>
      <c r="H11411" s="8">
        <v>7.4969999999999999</v>
      </c>
      <c r="I11411" s="8">
        <v>4.8852000000000011</v>
      </c>
      <c r="J11411" s="8">
        <f>datatable[[#This Row],[продажи_]]-datatable[[#This Row],[себестоимость_]]</f>
        <v>2.6117999999999988</v>
      </c>
      <c r="L11411"/>
    </row>
    <row r="11412" spans="2:12" x14ac:dyDescent="0.4">
      <c r="B11412" s="5" t="s">
        <v>65</v>
      </c>
      <c r="C11412" s="5" t="s">
        <v>58</v>
      </c>
      <c r="D11412" s="5" t="s">
        <v>31</v>
      </c>
      <c r="E11412" s="5" t="s">
        <v>61</v>
      </c>
      <c r="F11412" s="6">
        <v>44470</v>
      </c>
      <c r="G11412" s="6" t="str">
        <f>TEXT(datatable[[#This Row],[дата]],"ММ")</f>
        <v>10</v>
      </c>
      <c r="H11412" s="8">
        <v>14.112</v>
      </c>
      <c r="I11412" s="8">
        <v>5.8763999999999994</v>
      </c>
      <c r="J11412" s="8">
        <f>datatable[[#This Row],[продажи_]]-datatable[[#This Row],[себестоимость_]]</f>
        <v>8.2356000000000016</v>
      </c>
      <c r="L11412"/>
    </row>
    <row r="11413" spans="2:12" x14ac:dyDescent="0.4">
      <c r="B11413" s="5" t="s">
        <v>65</v>
      </c>
      <c r="C11413" s="5" t="s">
        <v>58</v>
      </c>
      <c r="D11413" s="5" t="s">
        <v>31</v>
      </c>
      <c r="E11413" s="5" t="s">
        <v>61</v>
      </c>
      <c r="F11413" s="6">
        <v>44501</v>
      </c>
      <c r="G11413" s="6" t="str">
        <f>TEXT(datatable[[#This Row],[дата]],"ММ")</f>
        <v>11</v>
      </c>
      <c r="H11413" s="8">
        <v>15.993600000000001</v>
      </c>
      <c r="I11413" s="8">
        <v>10.1008</v>
      </c>
      <c r="J11413" s="8">
        <f>datatable[[#This Row],[продажи_]]-datatable[[#This Row],[себестоимость_]]</f>
        <v>5.8928000000000011</v>
      </c>
      <c r="L11413"/>
    </row>
    <row r="11414" spans="2:12" x14ac:dyDescent="0.4">
      <c r="B11414" s="5" t="s">
        <v>65</v>
      </c>
      <c r="C11414" s="5" t="s">
        <v>58</v>
      </c>
      <c r="D11414" s="5" t="s">
        <v>31</v>
      </c>
      <c r="E11414" s="5" t="s">
        <v>61</v>
      </c>
      <c r="F11414" s="6">
        <v>44531</v>
      </c>
      <c r="G11414" s="6" t="str">
        <f>TEXT(datatable[[#This Row],[дата]],"ММ")</f>
        <v>12</v>
      </c>
      <c r="H11414" s="8">
        <v>13.582800000000001</v>
      </c>
      <c r="I11414" s="8">
        <v>6.6905999999999999</v>
      </c>
      <c r="J11414" s="8">
        <f>datatable[[#This Row],[продажи_]]-datatable[[#This Row],[себестоимость_]]</f>
        <v>6.8922000000000008</v>
      </c>
      <c r="L11414"/>
    </row>
    <row r="11415" spans="2:12" x14ac:dyDescent="0.4">
      <c r="B11415" s="5" t="s">
        <v>65</v>
      </c>
      <c r="C11415" s="5" t="s">
        <v>58</v>
      </c>
      <c r="D11415" s="5" t="s">
        <v>31</v>
      </c>
      <c r="E11415" s="5" t="s">
        <v>62</v>
      </c>
      <c r="F11415" s="6">
        <v>44197</v>
      </c>
      <c r="G11415" s="6" t="str">
        <f>TEXT(datatable[[#This Row],[дата]],"ММ")</f>
        <v>01</v>
      </c>
      <c r="H11415" s="8">
        <v>31.136000000000003</v>
      </c>
      <c r="I11415" s="8">
        <v>17.442</v>
      </c>
      <c r="J11415" s="8">
        <f>datatable[[#This Row],[продажи_]]-datatable[[#This Row],[себестоимость_]]</f>
        <v>13.694000000000003</v>
      </c>
      <c r="L11415"/>
    </row>
    <row r="11416" spans="2:12" x14ac:dyDescent="0.4">
      <c r="B11416" s="5" t="s">
        <v>65</v>
      </c>
      <c r="C11416" s="5" t="s">
        <v>58</v>
      </c>
      <c r="D11416" s="5" t="s">
        <v>31</v>
      </c>
      <c r="E11416" s="5" t="s">
        <v>62</v>
      </c>
      <c r="F11416" s="6">
        <v>44228</v>
      </c>
      <c r="G11416" s="6" t="str">
        <f>TEXT(datatable[[#This Row],[дата]],"ММ")</f>
        <v>02</v>
      </c>
      <c r="H11416" s="8">
        <v>38.669800000000002</v>
      </c>
      <c r="I11416" s="8">
        <v>22.077900000000003</v>
      </c>
      <c r="J11416" s="8">
        <f>datatable[[#This Row],[продажи_]]-datatable[[#This Row],[себестоимость_]]</f>
        <v>16.591899999999999</v>
      </c>
      <c r="L11416"/>
    </row>
    <row r="11417" spans="2:12" x14ac:dyDescent="0.4">
      <c r="B11417" s="5" t="s">
        <v>65</v>
      </c>
      <c r="C11417" s="5" t="s">
        <v>58</v>
      </c>
      <c r="D11417" s="5" t="s">
        <v>31</v>
      </c>
      <c r="E11417" s="5" t="s">
        <v>62</v>
      </c>
      <c r="F11417" s="6">
        <v>44256</v>
      </c>
      <c r="G11417" s="6" t="str">
        <f>TEXT(datatable[[#This Row],[дата]],"ММ")</f>
        <v>03</v>
      </c>
      <c r="H11417" s="8">
        <v>38.141600000000004</v>
      </c>
      <c r="I11417" s="8">
        <v>22.276800000000001</v>
      </c>
      <c r="J11417" s="8">
        <f>datatable[[#This Row],[продажи_]]-datatable[[#This Row],[себестоимость_]]</f>
        <v>15.864800000000002</v>
      </c>
      <c r="L11417"/>
    </row>
    <row r="11418" spans="2:12" x14ac:dyDescent="0.4">
      <c r="B11418" s="5" t="s">
        <v>65</v>
      </c>
      <c r="C11418" s="5" t="s">
        <v>58</v>
      </c>
      <c r="D11418" s="5" t="s">
        <v>31</v>
      </c>
      <c r="E11418" s="5" t="s">
        <v>62</v>
      </c>
      <c r="F11418" s="6">
        <v>44287</v>
      </c>
      <c r="G11418" s="6" t="str">
        <f>TEXT(datatable[[#This Row],[дата]],"ММ")</f>
        <v>04</v>
      </c>
      <c r="H11418" s="8">
        <v>36.028800000000004</v>
      </c>
      <c r="I11418" s="8">
        <v>26.438400000000001</v>
      </c>
      <c r="J11418" s="8">
        <f>datatable[[#This Row],[продажи_]]-datatable[[#This Row],[себестоимость_]]</f>
        <v>9.5904000000000025</v>
      </c>
      <c r="L11418"/>
    </row>
    <row r="11419" spans="2:12" x14ac:dyDescent="0.4">
      <c r="B11419" s="5" t="s">
        <v>65</v>
      </c>
      <c r="C11419" s="5" t="s">
        <v>58</v>
      </c>
      <c r="D11419" s="5" t="s">
        <v>31</v>
      </c>
      <c r="E11419" s="5" t="s">
        <v>62</v>
      </c>
      <c r="F11419" s="6">
        <v>44317</v>
      </c>
      <c r="G11419" s="6" t="str">
        <f>TEXT(datatable[[#This Row],[дата]],"ММ")</f>
        <v>05</v>
      </c>
      <c r="H11419" s="8">
        <v>46.314799999999998</v>
      </c>
      <c r="I11419" s="8">
        <v>18.849600000000002</v>
      </c>
      <c r="J11419" s="8">
        <f>datatable[[#This Row],[продажи_]]-datatable[[#This Row],[себестоимость_]]</f>
        <v>27.465199999999996</v>
      </c>
      <c r="L11419"/>
    </row>
    <row r="11420" spans="2:12" x14ac:dyDescent="0.4">
      <c r="B11420" s="5" t="s">
        <v>65</v>
      </c>
      <c r="C11420" s="5" t="s">
        <v>58</v>
      </c>
      <c r="D11420" s="5" t="s">
        <v>31</v>
      </c>
      <c r="E11420" s="5" t="s">
        <v>62</v>
      </c>
      <c r="F11420" s="6">
        <v>44348</v>
      </c>
      <c r="G11420" s="6" t="str">
        <f>TEXT(datatable[[#This Row],[дата]],"ММ")</f>
        <v>06</v>
      </c>
      <c r="H11420" s="8">
        <v>21.767399999999999</v>
      </c>
      <c r="I11420" s="8">
        <v>16.386299999999999</v>
      </c>
      <c r="J11420" s="8">
        <f>datatable[[#This Row],[продажи_]]-datatable[[#This Row],[себестоимость_]]</f>
        <v>5.3811</v>
      </c>
      <c r="L11420"/>
    </row>
    <row r="11421" spans="2:12" x14ac:dyDescent="0.4">
      <c r="B11421" s="5" t="s">
        <v>65</v>
      </c>
      <c r="C11421" s="5" t="s">
        <v>58</v>
      </c>
      <c r="D11421" s="5" t="s">
        <v>31</v>
      </c>
      <c r="E11421" s="5" t="s">
        <v>62</v>
      </c>
      <c r="F11421" s="6">
        <v>44378</v>
      </c>
      <c r="G11421" s="6" t="str">
        <f>TEXT(datatable[[#This Row],[дата]],"ММ")</f>
        <v>07</v>
      </c>
      <c r="H11421" s="8">
        <v>24.269399999999997</v>
      </c>
      <c r="I11421" s="8">
        <v>16.2486</v>
      </c>
      <c r="J11421" s="8">
        <f>datatable[[#This Row],[продажи_]]-datatable[[#This Row],[себестоимость_]]</f>
        <v>8.0207999999999977</v>
      </c>
      <c r="L11421"/>
    </row>
    <row r="11422" spans="2:12" x14ac:dyDescent="0.4">
      <c r="B11422" s="5" t="s">
        <v>65</v>
      </c>
      <c r="C11422" s="5" t="s">
        <v>58</v>
      </c>
      <c r="D11422" s="5" t="s">
        <v>31</v>
      </c>
      <c r="E11422" s="5" t="s">
        <v>62</v>
      </c>
      <c r="F11422" s="6">
        <v>44409</v>
      </c>
      <c r="G11422" s="6" t="str">
        <f>TEXT(datatable[[#This Row],[дата]],"ММ")</f>
        <v>08</v>
      </c>
      <c r="H11422" s="8">
        <v>22.017600000000002</v>
      </c>
      <c r="I11422" s="8">
        <v>13.219200000000001</v>
      </c>
      <c r="J11422" s="8">
        <f>datatable[[#This Row],[продажи_]]-datatable[[#This Row],[себестоимость_]]</f>
        <v>8.7984000000000009</v>
      </c>
      <c r="L11422"/>
    </row>
    <row r="11423" spans="2:12" x14ac:dyDescent="0.4">
      <c r="B11423" s="5" t="s">
        <v>65</v>
      </c>
      <c r="C11423" s="5" t="s">
        <v>58</v>
      </c>
      <c r="D11423" s="5" t="s">
        <v>31</v>
      </c>
      <c r="E11423" s="5" t="s">
        <v>62</v>
      </c>
      <c r="F11423" s="6">
        <v>44440</v>
      </c>
      <c r="G11423" s="6" t="str">
        <f>TEXT(datatable[[#This Row],[дата]],"ММ")</f>
        <v>09</v>
      </c>
      <c r="H11423" s="8">
        <v>24.519600000000001</v>
      </c>
      <c r="I11423" s="8">
        <v>12.2553</v>
      </c>
      <c r="J11423" s="8">
        <f>datatable[[#This Row],[продажи_]]-datatable[[#This Row],[себестоимость_]]</f>
        <v>12.2643</v>
      </c>
      <c r="L11423"/>
    </row>
    <row r="11424" spans="2:12" x14ac:dyDescent="0.4">
      <c r="B11424" s="5" t="s">
        <v>65</v>
      </c>
      <c r="C11424" s="5" t="s">
        <v>58</v>
      </c>
      <c r="D11424" s="5" t="s">
        <v>31</v>
      </c>
      <c r="E11424" s="5" t="s">
        <v>62</v>
      </c>
      <c r="F11424" s="6">
        <v>44470</v>
      </c>
      <c r="G11424" s="6" t="str">
        <f>TEXT(datatable[[#This Row],[дата]],"ММ")</f>
        <v>10</v>
      </c>
      <c r="H11424" s="8">
        <v>38.030399999999993</v>
      </c>
      <c r="I11424" s="8">
        <v>20.0124</v>
      </c>
      <c r="J11424" s="8">
        <f>datatable[[#This Row],[продажи_]]-datatable[[#This Row],[себестоимость_]]</f>
        <v>18.017999999999994</v>
      </c>
      <c r="L11424"/>
    </row>
    <row r="11425" spans="2:12" x14ac:dyDescent="0.4">
      <c r="B11425" s="5" t="s">
        <v>65</v>
      </c>
      <c r="C11425" s="5" t="s">
        <v>58</v>
      </c>
      <c r="D11425" s="5" t="s">
        <v>31</v>
      </c>
      <c r="E11425" s="5" t="s">
        <v>62</v>
      </c>
      <c r="F11425" s="6">
        <v>44501</v>
      </c>
      <c r="G11425" s="6" t="str">
        <f>TEXT(datatable[[#This Row],[дата]],"ММ")</f>
        <v>11</v>
      </c>
      <c r="H11425" s="8">
        <v>37.808</v>
      </c>
      <c r="I11425" s="8">
        <v>20.3184</v>
      </c>
      <c r="J11425" s="8">
        <f>datatable[[#This Row],[продажи_]]-datatable[[#This Row],[себестоимость_]]</f>
        <v>17.489599999999999</v>
      </c>
      <c r="L11425"/>
    </row>
    <row r="11426" spans="2:12" x14ac:dyDescent="0.4">
      <c r="B11426" s="5" t="s">
        <v>65</v>
      </c>
      <c r="C11426" s="5" t="s">
        <v>58</v>
      </c>
      <c r="D11426" s="5" t="s">
        <v>31</v>
      </c>
      <c r="E11426" s="5" t="s">
        <v>62</v>
      </c>
      <c r="F11426" s="6">
        <v>44531</v>
      </c>
      <c r="G11426" s="6" t="str">
        <f>TEXT(datatable[[#This Row],[дата]],"ММ")</f>
        <v>12</v>
      </c>
      <c r="H11426" s="8">
        <v>37.752400000000002</v>
      </c>
      <c r="I11426" s="8">
        <v>19.492200000000004</v>
      </c>
      <c r="J11426" s="8">
        <f>datatable[[#This Row],[продажи_]]-datatable[[#This Row],[себестоимость_]]</f>
        <v>18.260199999999998</v>
      </c>
      <c r="L11426"/>
    </row>
    <row r="11427" spans="2:12" x14ac:dyDescent="0.4">
      <c r="B11427" s="5" t="s">
        <v>65</v>
      </c>
      <c r="C11427" s="5" t="s">
        <v>58</v>
      </c>
      <c r="D11427" s="5" t="s">
        <v>31</v>
      </c>
      <c r="E11427" s="5" t="s">
        <v>9</v>
      </c>
      <c r="F11427" s="6">
        <v>44197</v>
      </c>
      <c r="G11427" s="6" t="str">
        <f>TEXT(datatable[[#This Row],[дата]],"ММ")</f>
        <v>01</v>
      </c>
      <c r="H11427" s="8">
        <v>19.357500000000002</v>
      </c>
      <c r="I11427" s="8">
        <v>12.9625</v>
      </c>
      <c r="J11427" s="8">
        <f>datatable[[#This Row],[продажи_]]-datatable[[#This Row],[себестоимость_]]</f>
        <v>6.3950000000000014</v>
      </c>
      <c r="L11427"/>
    </row>
    <row r="11428" spans="2:12" x14ac:dyDescent="0.4">
      <c r="B11428" s="5" t="s">
        <v>65</v>
      </c>
      <c r="C11428" s="5" t="s">
        <v>58</v>
      </c>
      <c r="D11428" s="5" t="s">
        <v>31</v>
      </c>
      <c r="E11428" s="5" t="s">
        <v>9</v>
      </c>
      <c r="F11428" s="6">
        <v>44228</v>
      </c>
      <c r="G11428" s="6" t="str">
        <f>TEXT(datatable[[#This Row],[дата]],"ММ")</f>
        <v>02</v>
      </c>
      <c r="H11428" s="8">
        <v>26.013000000000002</v>
      </c>
      <c r="I11428" s="8">
        <v>23.79</v>
      </c>
      <c r="J11428" s="8">
        <f>datatable[[#This Row],[продажи_]]-datatable[[#This Row],[себестоимость_]]</f>
        <v>2.2230000000000025</v>
      </c>
      <c r="L11428"/>
    </row>
    <row r="11429" spans="2:12" x14ac:dyDescent="0.4">
      <c r="B11429" s="5" t="s">
        <v>65</v>
      </c>
      <c r="C11429" s="5" t="s">
        <v>58</v>
      </c>
      <c r="D11429" s="5" t="s">
        <v>31</v>
      </c>
      <c r="E11429" s="5" t="s">
        <v>9</v>
      </c>
      <c r="F11429" s="6">
        <v>44256</v>
      </c>
      <c r="G11429" s="6" t="str">
        <f>TEXT(datatable[[#This Row],[дата]],"ММ")</f>
        <v>03</v>
      </c>
      <c r="H11429" s="8">
        <v>33.1905</v>
      </c>
      <c r="I11429" s="8">
        <v>20.068999999999999</v>
      </c>
      <c r="J11429" s="8">
        <f>datatable[[#This Row],[продажи_]]-datatable[[#This Row],[себестоимость_]]</f>
        <v>13.121500000000001</v>
      </c>
      <c r="L11429"/>
    </row>
    <row r="11430" spans="2:12" x14ac:dyDescent="0.4">
      <c r="B11430" s="5" t="s">
        <v>65</v>
      </c>
      <c r="C11430" s="5" t="s">
        <v>58</v>
      </c>
      <c r="D11430" s="5" t="s">
        <v>31</v>
      </c>
      <c r="E11430" s="5" t="s">
        <v>9</v>
      </c>
      <c r="F11430" s="6">
        <v>44287</v>
      </c>
      <c r="G11430" s="6" t="str">
        <f>TEXT(datatable[[#This Row],[дата]],"ММ")</f>
        <v>04</v>
      </c>
      <c r="H11430" s="8">
        <v>30.624000000000002</v>
      </c>
      <c r="I11430" s="8">
        <v>27.571999999999999</v>
      </c>
      <c r="J11430" s="8">
        <f>datatable[[#This Row],[продажи_]]-datatable[[#This Row],[себестоимость_]]</f>
        <v>3.0520000000000032</v>
      </c>
      <c r="L11430"/>
    </row>
    <row r="11431" spans="2:12" x14ac:dyDescent="0.4">
      <c r="B11431" s="5" t="s">
        <v>65</v>
      </c>
      <c r="C11431" s="5" t="s">
        <v>58</v>
      </c>
      <c r="D11431" s="5" t="s">
        <v>31</v>
      </c>
      <c r="E11431" s="5" t="s">
        <v>9</v>
      </c>
      <c r="F11431" s="6">
        <v>44317</v>
      </c>
      <c r="G11431" s="6" t="str">
        <f>TEXT(datatable[[#This Row],[дата]],"ММ")</f>
        <v>05</v>
      </c>
      <c r="H11431" s="8">
        <v>33.799500000000002</v>
      </c>
      <c r="I11431" s="8">
        <v>21.35</v>
      </c>
      <c r="J11431" s="8">
        <f>datatable[[#This Row],[продажи_]]-datatable[[#This Row],[себестоимость_]]</f>
        <v>12.4495</v>
      </c>
      <c r="L11431"/>
    </row>
    <row r="11432" spans="2:12" x14ac:dyDescent="0.4">
      <c r="B11432" s="5" t="s">
        <v>65</v>
      </c>
      <c r="C11432" s="5" t="s">
        <v>58</v>
      </c>
      <c r="D11432" s="5" t="s">
        <v>31</v>
      </c>
      <c r="E11432" s="5" t="s">
        <v>9</v>
      </c>
      <c r="F11432" s="6">
        <v>44348</v>
      </c>
      <c r="G11432" s="6" t="str">
        <f>TEXT(datatable[[#This Row],[дата]],"ММ")</f>
        <v>06</v>
      </c>
      <c r="H11432" s="8">
        <v>18.009</v>
      </c>
      <c r="I11432" s="8">
        <v>11.254499999999998</v>
      </c>
      <c r="J11432" s="8">
        <f>datatable[[#This Row],[продажи_]]-datatable[[#This Row],[себестоимость_]]</f>
        <v>6.7545000000000019</v>
      </c>
      <c r="L11432"/>
    </row>
    <row r="11433" spans="2:12" x14ac:dyDescent="0.4">
      <c r="B11433" s="5" t="s">
        <v>65</v>
      </c>
      <c r="C11433" s="5" t="s">
        <v>58</v>
      </c>
      <c r="D11433" s="5" t="s">
        <v>31</v>
      </c>
      <c r="E11433" s="5" t="s">
        <v>9</v>
      </c>
      <c r="F11433" s="6">
        <v>44378</v>
      </c>
      <c r="G11433" s="6" t="str">
        <f>TEXT(datatable[[#This Row],[дата]],"ММ")</f>
        <v>07</v>
      </c>
      <c r="H11433" s="8">
        <v>17.81325</v>
      </c>
      <c r="I11433" s="8">
        <v>15.783749999999998</v>
      </c>
      <c r="J11433" s="8">
        <f>datatable[[#This Row],[продажи_]]-datatable[[#This Row],[себестоимость_]]</f>
        <v>2.0295000000000023</v>
      </c>
      <c r="L11433"/>
    </row>
    <row r="11434" spans="2:12" x14ac:dyDescent="0.4">
      <c r="B11434" s="5" t="s">
        <v>65</v>
      </c>
      <c r="C11434" s="5" t="s">
        <v>58</v>
      </c>
      <c r="D11434" s="5" t="s">
        <v>31</v>
      </c>
      <c r="E11434" s="5" t="s">
        <v>9</v>
      </c>
      <c r="F11434" s="6">
        <v>44409</v>
      </c>
      <c r="G11434" s="6" t="str">
        <f>TEXT(datatable[[#This Row],[дата]],"ММ")</f>
        <v>08</v>
      </c>
      <c r="H11434" s="8">
        <v>17.748000000000001</v>
      </c>
      <c r="I11434" s="8">
        <v>13.542000000000002</v>
      </c>
      <c r="J11434" s="8">
        <f>datatable[[#This Row],[продажи_]]-datatable[[#This Row],[себестоимость_]]</f>
        <v>4.2059999999999995</v>
      </c>
      <c r="L11434"/>
    </row>
    <row r="11435" spans="2:12" x14ac:dyDescent="0.4">
      <c r="B11435" s="5" t="s">
        <v>65</v>
      </c>
      <c r="C11435" s="5" t="s">
        <v>58</v>
      </c>
      <c r="D11435" s="5" t="s">
        <v>31</v>
      </c>
      <c r="E11435" s="5" t="s">
        <v>9</v>
      </c>
      <c r="F11435" s="6">
        <v>44440</v>
      </c>
      <c r="G11435" s="6" t="str">
        <f>TEXT(datatable[[#This Row],[дата]],"ММ")</f>
        <v>09</v>
      </c>
      <c r="H11435" s="8">
        <v>23.098499999999998</v>
      </c>
      <c r="I11435" s="8">
        <v>16.332749999999997</v>
      </c>
      <c r="J11435" s="8">
        <f>datatable[[#This Row],[продажи_]]-datatable[[#This Row],[себестоимость_]]</f>
        <v>6.7657500000000006</v>
      </c>
      <c r="L11435"/>
    </row>
    <row r="11436" spans="2:12" x14ac:dyDescent="0.4">
      <c r="B11436" s="5" t="s">
        <v>65</v>
      </c>
      <c r="C11436" s="5" t="s">
        <v>58</v>
      </c>
      <c r="D11436" s="5" t="s">
        <v>31</v>
      </c>
      <c r="E11436" s="5" t="s">
        <v>9</v>
      </c>
      <c r="F11436" s="6">
        <v>44470</v>
      </c>
      <c r="G11436" s="6" t="str">
        <f>TEXT(datatable[[#This Row],[дата]],"ММ")</f>
        <v>10</v>
      </c>
      <c r="H11436" s="8">
        <v>24.795000000000002</v>
      </c>
      <c r="I11436" s="8">
        <v>19.032</v>
      </c>
      <c r="J11436" s="8">
        <f>datatable[[#This Row],[продажи_]]-datatable[[#This Row],[себестоимость_]]</f>
        <v>5.7630000000000017</v>
      </c>
      <c r="L11436"/>
    </row>
    <row r="11437" spans="2:12" x14ac:dyDescent="0.4">
      <c r="B11437" s="5" t="s">
        <v>65</v>
      </c>
      <c r="C11437" s="5" t="s">
        <v>58</v>
      </c>
      <c r="D11437" s="5" t="s">
        <v>31</v>
      </c>
      <c r="E11437" s="5" t="s">
        <v>9</v>
      </c>
      <c r="F11437" s="6">
        <v>44501</v>
      </c>
      <c r="G11437" s="6" t="str">
        <f>TEXT(datatable[[#This Row],[дата]],"ММ")</f>
        <v>11</v>
      </c>
      <c r="H11437" s="8">
        <v>37.58400000000001</v>
      </c>
      <c r="I11437" s="8">
        <v>19.764000000000003</v>
      </c>
      <c r="J11437" s="8">
        <f>datatable[[#This Row],[продажи_]]-datatable[[#This Row],[себестоимость_]]</f>
        <v>17.820000000000007</v>
      </c>
      <c r="L11437"/>
    </row>
    <row r="11438" spans="2:12" x14ac:dyDescent="0.4">
      <c r="B11438" s="5" t="s">
        <v>65</v>
      </c>
      <c r="C11438" s="5" t="s">
        <v>58</v>
      </c>
      <c r="D11438" s="5" t="s">
        <v>31</v>
      </c>
      <c r="E11438" s="5" t="s">
        <v>9</v>
      </c>
      <c r="F11438" s="6">
        <v>44531</v>
      </c>
      <c r="G11438" s="6" t="str">
        <f>TEXT(datatable[[#This Row],[дата]],"ММ")</f>
        <v>12</v>
      </c>
      <c r="H11438" s="8">
        <v>28.3185</v>
      </c>
      <c r="I11438" s="8">
        <v>19.855500000000003</v>
      </c>
      <c r="J11438" s="8">
        <f>datatable[[#This Row],[продажи_]]-datatable[[#This Row],[себестоимость_]]</f>
        <v>8.4629999999999974</v>
      </c>
      <c r="L11438"/>
    </row>
    <row r="11439" spans="2:12" x14ac:dyDescent="0.4">
      <c r="B11439" s="5" t="s">
        <v>65</v>
      </c>
      <c r="C11439" s="5" t="s">
        <v>58</v>
      </c>
      <c r="D11439" s="5" t="s">
        <v>31</v>
      </c>
      <c r="E11439" s="5" t="s">
        <v>10</v>
      </c>
      <c r="F11439" s="6">
        <v>44197</v>
      </c>
      <c r="G11439" s="6" t="str">
        <f>TEXT(datatable[[#This Row],[дата]],"ММ")</f>
        <v>01</v>
      </c>
      <c r="H11439" s="8">
        <v>6.952</v>
      </c>
      <c r="I11439" s="8">
        <v>4.8925000000000001</v>
      </c>
      <c r="J11439" s="8">
        <f>datatable[[#This Row],[продажи_]]-datatable[[#This Row],[себестоимость_]]</f>
        <v>2.0594999999999999</v>
      </c>
      <c r="L11439"/>
    </row>
    <row r="11440" spans="2:12" x14ac:dyDescent="0.4">
      <c r="B11440" s="5" t="s">
        <v>65</v>
      </c>
      <c r="C11440" s="5" t="s">
        <v>58</v>
      </c>
      <c r="D11440" s="5" t="s">
        <v>31</v>
      </c>
      <c r="E11440" s="5" t="s">
        <v>10</v>
      </c>
      <c r="F11440" s="6">
        <v>44228</v>
      </c>
      <c r="G11440" s="6" t="str">
        <f>TEXT(datatable[[#This Row],[дата]],"ММ")</f>
        <v>02</v>
      </c>
      <c r="H11440" s="8">
        <v>10.064599999999999</v>
      </c>
      <c r="I11440" s="8">
        <v>5.3560000000000008</v>
      </c>
      <c r="J11440" s="8">
        <f>datatable[[#This Row],[продажи_]]-datatable[[#This Row],[себестоимость_]]</f>
        <v>4.7085999999999979</v>
      </c>
      <c r="L11440"/>
    </row>
    <row r="11441" spans="2:12" x14ac:dyDescent="0.4">
      <c r="B11441" s="5" t="s">
        <v>65</v>
      </c>
      <c r="C11441" s="5" t="s">
        <v>58</v>
      </c>
      <c r="D11441" s="5" t="s">
        <v>31</v>
      </c>
      <c r="E11441" s="5" t="s">
        <v>10</v>
      </c>
      <c r="F11441" s="6">
        <v>44256</v>
      </c>
      <c r="G11441" s="6" t="str">
        <f>TEXT(datatable[[#This Row],[дата]],"ММ")</f>
        <v>03</v>
      </c>
      <c r="H11441" s="8">
        <v>13.272</v>
      </c>
      <c r="I11441" s="8">
        <v>6.2726999999999995</v>
      </c>
      <c r="J11441" s="8">
        <f>datatable[[#This Row],[продажи_]]-datatable[[#This Row],[себестоимость_]]</f>
        <v>6.9993000000000007</v>
      </c>
      <c r="L11441"/>
    </row>
    <row r="11442" spans="2:12" x14ac:dyDescent="0.4">
      <c r="B11442" s="5" t="s">
        <v>65</v>
      </c>
      <c r="C11442" s="5" t="s">
        <v>58</v>
      </c>
      <c r="D11442" s="5" t="s">
        <v>31</v>
      </c>
      <c r="E11442" s="5" t="s">
        <v>10</v>
      </c>
      <c r="F11442" s="6">
        <v>44287</v>
      </c>
      <c r="G11442" s="6" t="str">
        <f>TEXT(datatable[[#This Row],[дата]],"ММ")</f>
        <v>04</v>
      </c>
      <c r="H11442" s="8">
        <v>11.249600000000001</v>
      </c>
      <c r="I11442" s="8">
        <v>8.8992000000000004</v>
      </c>
      <c r="J11442" s="8">
        <f>datatable[[#This Row],[продажи_]]-datatable[[#This Row],[себестоимость_]]</f>
        <v>2.3504000000000005</v>
      </c>
      <c r="L11442"/>
    </row>
    <row r="11443" spans="2:12" x14ac:dyDescent="0.4">
      <c r="B11443" s="5" t="s">
        <v>65</v>
      </c>
      <c r="C11443" s="5" t="s">
        <v>58</v>
      </c>
      <c r="D11443" s="5" t="s">
        <v>31</v>
      </c>
      <c r="E11443" s="5" t="s">
        <v>10</v>
      </c>
      <c r="F11443" s="6">
        <v>44317</v>
      </c>
      <c r="G11443" s="6" t="str">
        <f>TEXT(datatable[[#This Row],[дата]],"ММ")</f>
        <v>05</v>
      </c>
      <c r="H11443" s="8">
        <v>9.4009999999999998</v>
      </c>
      <c r="I11443" s="8">
        <v>7.6426000000000007</v>
      </c>
      <c r="J11443" s="8">
        <f>datatable[[#This Row],[продажи_]]-datatable[[#This Row],[себестоимость_]]</f>
        <v>1.7583999999999991</v>
      </c>
      <c r="L11443"/>
    </row>
    <row r="11444" spans="2:12" x14ac:dyDescent="0.4">
      <c r="B11444" s="5" t="s">
        <v>65</v>
      </c>
      <c r="C11444" s="5" t="s">
        <v>58</v>
      </c>
      <c r="D11444" s="5" t="s">
        <v>31</v>
      </c>
      <c r="E11444" s="5" t="s">
        <v>10</v>
      </c>
      <c r="F11444" s="6">
        <v>44348</v>
      </c>
      <c r="G11444" s="6" t="str">
        <f>TEXT(datatable[[#This Row],[дата]],"ММ")</f>
        <v>06</v>
      </c>
      <c r="H11444" s="8">
        <v>7.3233000000000006</v>
      </c>
      <c r="I11444" s="8">
        <v>5.1912000000000003</v>
      </c>
      <c r="J11444" s="8">
        <f>datatable[[#This Row],[продажи_]]-datatable[[#This Row],[себестоимость_]]</f>
        <v>2.1321000000000003</v>
      </c>
      <c r="L11444"/>
    </row>
    <row r="11445" spans="2:12" x14ac:dyDescent="0.4">
      <c r="B11445" s="5" t="s">
        <v>65</v>
      </c>
      <c r="C11445" s="5" t="s">
        <v>58</v>
      </c>
      <c r="D11445" s="5" t="s">
        <v>31</v>
      </c>
      <c r="E11445" s="5" t="s">
        <v>10</v>
      </c>
      <c r="F11445" s="6">
        <v>44378</v>
      </c>
      <c r="G11445" s="6" t="str">
        <f>TEXT(datatable[[#This Row],[дата]],"ММ")</f>
        <v>07</v>
      </c>
      <c r="H11445" s="8">
        <v>8.4609000000000005</v>
      </c>
      <c r="I11445" s="8">
        <v>4.7740499999999999</v>
      </c>
      <c r="J11445" s="8">
        <f>datatable[[#This Row],[продажи_]]-datatable[[#This Row],[себестоимость_]]</f>
        <v>3.6868500000000006</v>
      </c>
      <c r="L11445"/>
    </row>
    <row r="11446" spans="2:12" x14ac:dyDescent="0.4">
      <c r="B11446" s="5" t="s">
        <v>65</v>
      </c>
      <c r="C11446" s="5" t="s">
        <v>58</v>
      </c>
      <c r="D11446" s="5" t="s">
        <v>31</v>
      </c>
      <c r="E11446" s="5" t="s">
        <v>10</v>
      </c>
      <c r="F11446" s="6">
        <v>44409</v>
      </c>
      <c r="G11446" s="6" t="str">
        <f>TEXT(datatable[[#This Row],[дата]],"ММ")</f>
        <v>08</v>
      </c>
      <c r="H11446" s="8">
        <v>6.5728000000000009</v>
      </c>
      <c r="I11446" s="8">
        <v>4.3672000000000004</v>
      </c>
      <c r="J11446" s="8">
        <f>datatable[[#This Row],[продажи_]]-datatable[[#This Row],[себестоимость_]]</f>
        <v>2.2056000000000004</v>
      </c>
      <c r="L11446"/>
    </row>
    <row r="11447" spans="2:12" x14ac:dyDescent="0.4">
      <c r="B11447" s="5" t="s">
        <v>65</v>
      </c>
      <c r="C11447" s="5" t="s">
        <v>58</v>
      </c>
      <c r="D11447" s="5" t="s">
        <v>31</v>
      </c>
      <c r="E11447" s="5" t="s">
        <v>10</v>
      </c>
      <c r="F11447" s="6">
        <v>44440</v>
      </c>
      <c r="G11447" s="6" t="str">
        <f>TEXT(datatable[[#This Row],[дата]],"ММ")</f>
        <v>09</v>
      </c>
      <c r="H11447" s="8">
        <v>6.5412000000000008</v>
      </c>
      <c r="I11447" s="8">
        <v>5.0521500000000001</v>
      </c>
      <c r="J11447" s="8">
        <f>datatable[[#This Row],[продажи_]]-datatable[[#This Row],[себестоимость_]]</f>
        <v>1.4890500000000007</v>
      </c>
      <c r="L11447"/>
    </row>
    <row r="11448" spans="2:12" x14ac:dyDescent="0.4">
      <c r="B11448" s="5" t="s">
        <v>65</v>
      </c>
      <c r="C11448" s="5" t="s">
        <v>58</v>
      </c>
      <c r="D11448" s="5" t="s">
        <v>31</v>
      </c>
      <c r="E11448" s="5" t="s">
        <v>10</v>
      </c>
      <c r="F11448" s="6">
        <v>44470</v>
      </c>
      <c r="G11448" s="6" t="str">
        <f>TEXT(datatable[[#This Row],[дата]],"ММ")</f>
        <v>10</v>
      </c>
      <c r="H11448" s="8">
        <v>7.8684000000000003</v>
      </c>
      <c r="I11448" s="8">
        <v>6.798</v>
      </c>
      <c r="J11448" s="8">
        <f>datatable[[#This Row],[продажи_]]-datatable[[#This Row],[себестоимость_]]</f>
        <v>1.0704000000000002</v>
      </c>
      <c r="L11448"/>
    </row>
    <row r="11449" spans="2:12" x14ac:dyDescent="0.4">
      <c r="B11449" s="5" t="s">
        <v>65</v>
      </c>
      <c r="C11449" s="5" t="s">
        <v>58</v>
      </c>
      <c r="D11449" s="5" t="s">
        <v>31</v>
      </c>
      <c r="E11449" s="5" t="s">
        <v>10</v>
      </c>
      <c r="F11449" s="6">
        <v>44501</v>
      </c>
      <c r="G11449" s="6" t="str">
        <f>TEXT(datatable[[#This Row],[дата]],"ММ")</f>
        <v>11</v>
      </c>
      <c r="H11449" s="8">
        <v>14.156800000000002</v>
      </c>
      <c r="I11449" s="8">
        <v>7.4984000000000002</v>
      </c>
      <c r="J11449" s="8">
        <f>datatable[[#This Row],[продажи_]]-datatable[[#This Row],[себестоимость_]]</f>
        <v>6.6584000000000021</v>
      </c>
      <c r="L11449"/>
    </row>
    <row r="11450" spans="2:12" x14ac:dyDescent="0.4">
      <c r="B11450" s="5" t="s">
        <v>65</v>
      </c>
      <c r="C11450" s="5" t="s">
        <v>58</v>
      </c>
      <c r="D11450" s="5" t="s">
        <v>31</v>
      </c>
      <c r="E11450" s="5" t="s">
        <v>10</v>
      </c>
      <c r="F11450" s="6">
        <v>44531</v>
      </c>
      <c r="G11450" s="6" t="str">
        <f>TEXT(datatable[[#This Row],[дата]],"ММ")</f>
        <v>12</v>
      </c>
      <c r="H11450" s="8">
        <v>12.387200000000002</v>
      </c>
      <c r="I11450" s="8">
        <v>5.9842999999999993</v>
      </c>
      <c r="J11450" s="8">
        <f>datatable[[#This Row],[продажи_]]-datatable[[#This Row],[себестоимость_]]</f>
        <v>6.4029000000000025</v>
      </c>
      <c r="L11450"/>
    </row>
    <row r="11451" spans="2:12" x14ac:dyDescent="0.4">
      <c r="B11451" s="5" t="s">
        <v>65</v>
      </c>
      <c r="C11451" s="5" t="s">
        <v>58</v>
      </c>
      <c r="D11451" s="5" t="s">
        <v>31</v>
      </c>
      <c r="E11451" s="5" t="s">
        <v>7</v>
      </c>
      <c r="F11451" s="6">
        <v>44197</v>
      </c>
      <c r="G11451" s="6" t="str">
        <f>TEXT(datatable[[#This Row],[дата]],"ММ")</f>
        <v>01</v>
      </c>
      <c r="H11451" s="8">
        <v>1.377</v>
      </c>
      <c r="I11451" s="8">
        <v>0.51</v>
      </c>
      <c r="J11451" s="8">
        <f>datatable[[#This Row],[продажи_]]-datatable[[#This Row],[себестоимость_]]</f>
        <v>0.86699999999999999</v>
      </c>
      <c r="L11451"/>
    </row>
    <row r="11452" spans="2:12" x14ac:dyDescent="0.4">
      <c r="B11452" s="5" t="s">
        <v>65</v>
      </c>
      <c r="C11452" s="5" t="s">
        <v>58</v>
      </c>
      <c r="D11452" s="5" t="s">
        <v>31</v>
      </c>
      <c r="E11452" s="5" t="s">
        <v>7</v>
      </c>
      <c r="F11452" s="6">
        <v>44228</v>
      </c>
      <c r="G11452" s="6" t="str">
        <f>TEXT(datatable[[#This Row],[дата]],"ММ")</f>
        <v>02</v>
      </c>
      <c r="H11452" s="8">
        <v>2.5193999999999996</v>
      </c>
      <c r="I11452" s="8">
        <v>0.59150000000000003</v>
      </c>
      <c r="J11452" s="8">
        <f>datatable[[#This Row],[продажи_]]-datatable[[#This Row],[себестоимость_]]</f>
        <v>1.9278999999999997</v>
      </c>
      <c r="L11452"/>
    </row>
    <row r="11453" spans="2:12" x14ac:dyDescent="0.4">
      <c r="B11453" s="5" t="s">
        <v>65</v>
      </c>
      <c r="C11453" s="5" t="s">
        <v>58</v>
      </c>
      <c r="D11453" s="5" t="s">
        <v>31</v>
      </c>
      <c r="E11453" s="5" t="s">
        <v>7</v>
      </c>
      <c r="F11453" s="6">
        <v>44256</v>
      </c>
      <c r="G11453" s="6" t="str">
        <f>TEXT(datatable[[#This Row],[дата]],"ММ")</f>
        <v>03</v>
      </c>
      <c r="H11453" s="8">
        <v>2.5228000000000002</v>
      </c>
      <c r="I11453" s="8">
        <v>0.63700000000000012</v>
      </c>
      <c r="J11453" s="8">
        <f>datatable[[#This Row],[продажи_]]-datatable[[#This Row],[себестоимость_]]</f>
        <v>1.8858000000000001</v>
      </c>
      <c r="L11453"/>
    </row>
    <row r="11454" spans="2:12" x14ac:dyDescent="0.4">
      <c r="B11454" s="5" t="s">
        <v>65</v>
      </c>
      <c r="C11454" s="5" t="s">
        <v>58</v>
      </c>
      <c r="D11454" s="5" t="s">
        <v>31</v>
      </c>
      <c r="E11454" s="5" t="s">
        <v>7</v>
      </c>
      <c r="F11454" s="6">
        <v>44287</v>
      </c>
      <c r="G11454" s="6" t="str">
        <f>TEXT(datatable[[#This Row],[дата]],"ММ")</f>
        <v>04</v>
      </c>
      <c r="H11454" s="8">
        <v>2.7744000000000004</v>
      </c>
      <c r="I11454" s="8">
        <v>0.74400000000000011</v>
      </c>
      <c r="J11454" s="8">
        <f>datatable[[#This Row],[продажи_]]-datatable[[#This Row],[себестоимость_]]</f>
        <v>2.0304000000000002</v>
      </c>
      <c r="L11454"/>
    </row>
    <row r="11455" spans="2:12" x14ac:dyDescent="0.4">
      <c r="B11455" s="5" t="s">
        <v>65</v>
      </c>
      <c r="C11455" s="5" t="s">
        <v>58</v>
      </c>
      <c r="D11455" s="5" t="s">
        <v>31</v>
      </c>
      <c r="E11455" s="5" t="s">
        <v>7</v>
      </c>
      <c r="F11455" s="6">
        <v>44317</v>
      </c>
      <c r="G11455" s="6" t="str">
        <f>TEXT(datatable[[#This Row],[дата]],"ММ")</f>
        <v>05</v>
      </c>
      <c r="H11455" s="8">
        <v>2.3561999999999999</v>
      </c>
      <c r="I11455" s="8">
        <v>0.76300000000000012</v>
      </c>
      <c r="J11455" s="8">
        <f>datatable[[#This Row],[продажи_]]-datatable[[#This Row],[себестоимость_]]</f>
        <v>1.5931999999999997</v>
      </c>
      <c r="L11455"/>
    </row>
    <row r="11456" spans="2:12" x14ac:dyDescent="0.4">
      <c r="B11456" s="5" t="s">
        <v>65</v>
      </c>
      <c r="C11456" s="5" t="s">
        <v>58</v>
      </c>
      <c r="D11456" s="5" t="s">
        <v>31</v>
      </c>
      <c r="E11456" s="5" t="s">
        <v>7</v>
      </c>
      <c r="F11456" s="6">
        <v>44348</v>
      </c>
      <c r="G11456" s="6" t="str">
        <f>TEXT(datatable[[#This Row],[дата]],"ММ")</f>
        <v>06</v>
      </c>
      <c r="H11456" s="8">
        <v>1.3923000000000001</v>
      </c>
      <c r="I11456" s="8">
        <v>0.36000000000000004</v>
      </c>
      <c r="J11456" s="8">
        <f>datatable[[#This Row],[продажи_]]-datatable[[#This Row],[себестоимость_]]</f>
        <v>1.0323</v>
      </c>
      <c r="L11456"/>
    </row>
    <row r="11457" spans="2:12" x14ac:dyDescent="0.4">
      <c r="B11457" s="5" t="s">
        <v>65</v>
      </c>
      <c r="C11457" s="5" t="s">
        <v>58</v>
      </c>
      <c r="D11457" s="5" t="s">
        <v>31</v>
      </c>
      <c r="E11457" s="5" t="s">
        <v>7</v>
      </c>
      <c r="F11457" s="6">
        <v>44378</v>
      </c>
      <c r="G11457" s="6" t="str">
        <f>TEXT(datatable[[#This Row],[дата]],"ММ")</f>
        <v>07</v>
      </c>
      <c r="H11457" s="8">
        <v>1.4076000000000002</v>
      </c>
      <c r="I11457" s="8">
        <v>0.38250000000000001</v>
      </c>
      <c r="J11457" s="8">
        <f>datatable[[#This Row],[продажи_]]-datatable[[#This Row],[себестоимость_]]</f>
        <v>1.0251000000000001</v>
      </c>
      <c r="L11457"/>
    </row>
    <row r="11458" spans="2:12" x14ac:dyDescent="0.4">
      <c r="B11458" s="5" t="s">
        <v>65</v>
      </c>
      <c r="C11458" s="5" t="s">
        <v>58</v>
      </c>
      <c r="D11458" s="5" t="s">
        <v>31</v>
      </c>
      <c r="E11458" s="5" t="s">
        <v>7</v>
      </c>
      <c r="F11458" s="6">
        <v>44409</v>
      </c>
      <c r="G11458" s="6" t="str">
        <f>TEXT(datatable[[#This Row],[дата]],"ММ")</f>
        <v>08</v>
      </c>
      <c r="H11458" s="8">
        <v>1.4280000000000002</v>
      </c>
      <c r="I11458" s="8">
        <v>0.40400000000000003</v>
      </c>
      <c r="J11458" s="8">
        <f>datatable[[#This Row],[продажи_]]-datatable[[#This Row],[себестоимость_]]</f>
        <v>1.024</v>
      </c>
      <c r="L11458"/>
    </row>
    <row r="11459" spans="2:12" x14ac:dyDescent="0.4">
      <c r="B11459" s="5" t="s">
        <v>65</v>
      </c>
      <c r="C11459" s="5" t="s">
        <v>58</v>
      </c>
      <c r="D11459" s="5" t="s">
        <v>31</v>
      </c>
      <c r="E11459" s="5" t="s">
        <v>7</v>
      </c>
      <c r="F11459" s="6">
        <v>44440</v>
      </c>
      <c r="G11459" s="6" t="str">
        <f>TEXT(datatable[[#This Row],[дата]],"ММ")</f>
        <v>09</v>
      </c>
      <c r="H11459" s="8">
        <v>1.5606</v>
      </c>
      <c r="I11459" s="8">
        <v>0.45</v>
      </c>
      <c r="J11459" s="8">
        <f>datatable[[#This Row],[продажи_]]-datatable[[#This Row],[себестоимость_]]</f>
        <v>1.1106</v>
      </c>
      <c r="L11459"/>
    </row>
    <row r="11460" spans="2:12" x14ac:dyDescent="0.4">
      <c r="B11460" s="5" t="s">
        <v>65</v>
      </c>
      <c r="C11460" s="5" t="s">
        <v>58</v>
      </c>
      <c r="D11460" s="5" t="s">
        <v>31</v>
      </c>
      <c r="E11460" s="5" t="s">
        <v>7</v>
      </c>
      <c r="F11460" s="6">
        <v>44470</v>
      </c>
      <c r="G11460" s="6" t="str">
        <f>TEXT(datatable[[#This Row],[дата]],"ММ")</f>
        <v>10</v>
      </c>
      <c r="H11460" s="8">
        <v>2.0196000000000001</v>
      </c>
      <c r="I11460" s="8">
        <v>0.61199999999999999</v>
      </c>
      <c r="J11460" s="8">
        <f>datatable[[#This Row],[продажи_]]-datatable[[#This Row],[себестоимость_]]</f>
        <v>1.4076</v>
      </c>
      <c r="L11460"/>
    </row>
    <row r="11461" spans="2:12" x14ac:dyDescent="0.4">
      <c r="B11461" s="5" t="s">
        <v>65</v>
      </c>
      <c r="C11461" s="5" t="s">
        <v>58</v>
      </c>
      <c r="D11461" s="5" t="s">
        <v>31</v>
      </c>
      <c r="E11461" s="5" t="s">
        <v>7</v>
      </c>
      <c r="F11461" s="6">
        <v>44501</v>
      </c>
      <c r="G11461" s="6" t="str">
        <f>TEXT(datatable[[#This Row],[дата]],"ММ")</f>
        <v>11</v>
      </c>
      <c r="H11461" s="8">
        <v>2.3936000000000002</v>
      </c>
      <c r="I11461" s="8">
        <v>0.93599999999999994</v>
      </c>
      <c r="J11461" s="8">
        <f>datatable[[#This Row],[продажи_]]-datatable[[#This Row],[себестоимость_]]</f>
        <v>1.4576000000000002</v>
      </c>
      <c r="L11461"/>
    </row>
    <row r="11462" spans="2:12" x14ac:dyDescent="0.4">
      <c r="B11462" s="5" t="s">
        <v>65</v>
      </c>
      <c r="C11462" s="5" t="s">
        <v>58</v>
      </c>
      <c r="D11462" s="5" t="s">
        <v>31</v>
      </c>
      <c r="E11462" s="5" t="s">
        <v>7</v>
      </c>
      <c r="F11462" s="6">
        <v>44531</v>
      </c>
      <c r="G11462" s="6" t="str">
        <f>TEXT(datatable[[#This Row],[дата]],"ММ")</f>
        <v>12</v>
      </c>
      <c r="H11462" s="8">
        <v>2.4276</v>
      </c>
      <c r="I11462" s="8">
        <v>0.62300000000000011</v>
      </c>
      <c r="J11462" s="8">
        <f>datatable[[#This Row],[продажи_]]-datatable[[#This Row],[себестоимость_]]</f>
        <v>1.8045999999999998</v>
      </c>
      <c r="L11462"/>
    </row>
    <row r="11463" spans="2:12" x14ac:dyDescent="0.4">
      <c r="B11463" s="5" t="s">
        <v>65</v>
      </c>
      <c r="C11463" s="5" t="s">
        <v>58</v>
      </c>
      <c r="D11463" s="5" t="s">
        <v>31</v>
      </c>
      <c r="E11463" s="5" t="s">
        <v>7</v>
      </c>
      <c r="F11463" s="6">
        <v>44197</v>
      </c>
      <c r="G11463" s="6" t="str">
        <f>TEXT(datatable[[#This Row],[дата]],"ММ")</f>
        <v>01</v>
      </c>
      <c r="H11463" s="8">
        <v>1.4580000000000002</v>
      </c>
      <c r="I11463" s="8">
        <v>0.40050000000000002</v>
      </c>
      <c r="J11463" s="8">
        <f>datatable[[#This Row],[продажи_]]-datatable[[#This Row],[себестоимость_]]</f>
        <v>1.0575000000000001</v>
      </c>
      <c r="L11463"/>
    </row>
    <row r="11464" spans="2:12" x14ac:dyDescent="0.4">
      <c r="B11464" s="5" t="s">
        <v>65</v>
      </c>
      <c r="C11464" s="5" t="s">
        <v>58</v>
      </c>
      <c r="D11464" s="5" t="s">
        <v>31</v>
      </c>
      <c r="E11464" s="5" t="s">
        <v>7</v>
      </c>
      <c r="F11464" s="6">
        <v>44228</v>
      </c>
      <c r="G11464" s="6" t="str">
        <f>TEXT(datatable[[#This Row],[дата]],"ММ")</f>
        <v>02</v>
      </c>
      <c r="H11464" s="8">
        <v>1.7199</v>
      </c>
      <c r="I11464" s="8">
        <v>0.61424999999999996</v>
      </c>
      <c r="J11464" s="8">
        <f>datatable[[#This Row],[продажи_]]-datatable[[#This Row],[себестоимость_]]</f>
        <v>1.10565</v>
      </c>
      <c r="L11464"/>
    </row>
    <row r="11465" spans="2:12" x14ac:dyDescent="0.4">
      <c r="B11465" s="5" t="s">
        <v>65</v>
      </c>
      <c r="C11465" s="5" t="s">
        <v>58</v>
      </c>
      <c r="D11465" s="5" t="s">
        <v>31</v>
      </c>
      <c r="E11465" s="5" t="s">
        <v>7</v>
      </c>
      <c r="F11465" s="6">
        <v>44256</v>
      </c>
      <c r="G11465" s="6" t="str">
        <f>TEXT(datatable[[#This Row],[дата]],"ММ")</f>
        <v>03</v>
      </c>
      <c r="H11465" s="8">
        <v>2.1734999999999998</v>
      </c>
      <c r="I11465" s="8">
        <v>0.63629999999999998</v>
      </c>
      <c r="J11465" s="8">
        <f>datatable[[#This Row],[продажи_]]-datatable[[#This Row],[себестоимость_]]</f>
        <v>1.5371999999999999</v>
      </c>
      <c r="L11465"/>
    </row>
    <row r="11466" spans="2:12" x14ac:dyDescent="0.4">
      <c r="B11466" s="5" t="s">
        <v>65</v>
      </c>
      <c r="C11466" s="5" t="s">
        <v>58</v>
      </c>
      <c r="D11466" s="5" t="s">
        <v>31</v>
      </c>
      <c r="E11466" s="5" t="s">
        <v>7</v>
      </c>
      <c r="F11466" s="6">
        <v>44287</v>
      </c>
      <c r="G11466" s="6" t="str">
        <f>TEXT(datatable[[#This Row],[дата]],"ММ")</f>
        <v>04</v>
      </c>
      <c r="H11466" s="8">
        <v>2.2680000000000002</v>
      </c>
      <c r="I11466" s="8">
        <v>0.68399999999999994</v>
      </c>
      <c r="J11466" s="8">
        <f>datatable[[#This Row],[продажи_]]-datatable[[#This Row],[себестоимость_]]</f>
        <v>1.5840000000000003</v>
      </c>
      <c r="L11466"/>
    </row>
    <row r="11467" spans="2:12" x14ac:dyDescent="0.4">
      <c r="B11467" s="5" t="s">
        <v>65</v>
      </c>
      <c r="C11467" s="5" t="s">
        <v>58</v>
      </c>
      <c r="D11467" s="5" t="s">
        <v>31</v>
      </c>
      <c r="E11467" s="5" t="s">
        <v>7</v>
      </c>
      <c r="F11467" s="6">
        <v>44317</v>
      </c>
      <c r="G11467" s="6" t="str">
        <f>TEXT(datatable[[#This Row],[дата]],"ММ")</f>
        <v>05</v>
      </c>
      <c r="H11467" s="8">
        <v>1.7955000000000001</v>
      </c>
      <c r="I11467" s="8">
        <v>0.66150000000000009</v>
      </c>
      <c r="J11467" s="8">
        <f>datatable[[#This Row],[продажи_]]-datatable[[#This Row],[себестоимость_]]</f>
        <v>1.1339999999999999</v>
      </c>
      <c r="L11467"/>
    </row>
    <row r="11468" spans="2:12" x14ac:dyDescent="0.4">
      <c r="B11468" s="5" t="s">
        <v>65</v>
      </c>
      <c r="C11468" s="5" t="s">
        <v>58</v>
      </c>
      <c r="D11468" s="5" t="s">
        <v>31</v>
      </c>
      <c r="E11468" s="5" t="s">
        <v>7</v>
      </c>
      <c r="F11468" s="6">
        <v>44348</v>
      </c>
      <c r="G11468" s="6" t="str">
        <f>TEXT(datatable[[#This Row],[дата]],"ММ")</f>
        <v>06</v>
      </c>
      <c r="H11468" s="8">
        <v>1.3608000000000002</v>
      </c>
      <c r="I11468" s="8">
        <v>0.4698</v>
      </c>
      <c r="J11468" s="8">
        <f>datatable[[#This Row],[продажи_]]-datatable[[#This Row],[себестоимость_]]</f>
        <v>0.89100000000000024</v>
      </c>
      <c r="L11468"/>
    </row>
    <row r="11469" spans="2:12" x14ac:dyDescent="0.4">
      <c r="B11469" s="5" t="s">
        <v>65</v>
      </c>
      <c r="C11469" s="5" t="s">
        <v>58</v>
      </c>
      <c r="D11469" s="5" t="s">
        <v>31</v>
      </c>
      <c r="E11469" s="5" t="s">
        <v>7</v>
      </c>
      <c r="F11469" s="6">
        <v>44378</v>
      </c>
      <c r="G11469" s="6" t="str">
        <f>TEXT(datatable[[#This Row],[дата]],"ММ")</f>
        <v>07</v>
      </c>
      <c r="H11469" s="8">
        <v>1.05705</v>
      </c>
      <c r="I11469" s="8">
        <v>0.37665000000000004</v>
      </c>
      <c r="J11469" s="8">
        <f>datatable[[#This Row],[продажи_]]-datatable[[#This Row],[себестоимость_]]</f>
        <v>0.6804</v>
      </c>
      <c r="L11469"/>
    </row>
    <row r="11470" spans="2:12" x14ac:dyDescent="0.4">
      <c r="B11470" s="5" t="s">
        <v>65</v>
      </c>
      <c r="C11470" s="5" t="s">
        <v>58</v>
      </c>
      <c r="D11470" s="5" t="s">
        <v>31</v>
      </c>
      <c r="E11470" s="5" t="s">
        <v>7</v>
      </c>
      <c r="F11470" s="6">
        <v>44409</v>
      </c>
      <c r="G11470" s="6" t="str">
        <f>TEXT(datatable[[#This Row],[дата]],"ММ")</f>
        <v>08</v>
      </c>
      <c r="H11470" s="8">
        <v>1.2636000000000001</v>
      </c>
      <c r="I11470" s="8">
        <v>0.39240000000000003</v>
      </c>
      <c r="J11470" s="8">
        <f>datatable[[#This Row],[продажи_]]-datatable[[#This Row],[себестоимость_]]</f>
        <v>0.87119999999999997</v>
      </c>
      <c r="L11470"/>
    </row>
    <row r="11471" spans="2:12" x14ac:dyDescent="0.4">
      <c r="B11471" s="5" t="s">
        <v>65</v>
      </c>
      <c r="C11471" s="5" t="s">
        <v>58</v>
      </c>
      <c r="D11471" s="5" t="s">
        <v>31</v>
      </c>
      <c r="E11471" s="5" t="s">
        <v>7</v>
      </c>
      <c r="F11471" s="6">
        <v>44440</v>
      </c>
      <c r="G11471" s="6" t="str">
        <f>TEXT(datatable[[#This Row],[дата]],"ММ")</f>
        <v>09</v>
      </c>
      <c r="H11471" s="8">
        <v>1.3000500000000001</v>
      </c>
      <c r="I11471" s="8">
        <v>0.41715000000000002</v>
      </c>
      <c r="J11471" s="8">
        <f>datatable[[#This Row],[продажи_]]-datatable[[#This Row],[себестоимость_]]</f>
        <v>0.88290000000000013</v>
      </c>
      <c r="L11471"/>
    </row>
    <row r="11472" spans="2:12" x14ac:dyDescent="0.4">
      <c r="B11472" s="5" t="s">
        <v>65</v>
      </c>
      <c r="C11472" s="5" t="s">
        <v>58</v>
      </c>
      <c r="D11472" s="5" t="s">
        <v>31</v>
      </c>
      <c r="E11472" s="5" t="s">
        <v>7</v>
      </c>
      <c r="F11472" s="6">
        <v>44470</v>
      </c>
      <c r="G11472" s="6" t="str">
        <f>TEXT(datatable[[#This Row],[дата]],"ММ")</f>
        <v>10</v>
      </c>
      <c r="H11472" s="8">
        <v>1.944</v>
      </c>
      <c r="I11472" s="8">
        <v>0.59400000000000008</v>
      </c>
      <c r="J11472" s="8">
        <f>datatable[[#This Row],[продажи_]]-datatable[[#This Row],[себестоимость_]]</f>
        <v>1.3499999999999999</v>
      </c>
      <c r="L11472"/>
    </row>
    <row r="11473" spans="2:12" x14ac:dyDescent="0.4">
      <c r="B11473" s="5" t="s">
        <v>65</v>
      </c>
      <c r="C11473" s="5" t="s">
        <v>58</v>
      </c>
      <c r="D11473" s="5" t="s">
        <v>31</v>
      </c>
      <c r="E11473" s="5" t="s">
        <v>7</v>
      </c>
      <c r="F11473" s="6">
        <v>44501</v>
      </c>
      <c r="G11473" s="6" t="str">
        <f>TEXT(datatable[[#This Row],[дата]],"ММ")</f>
        <v>11</v>
      </c>
      <c r="H11473" s="8">
        <v>2.1384000000000003</v>
      </c>
      <c r="I11473" s="8">
        <v>0.67679999999999996</v>
      </c>
      <c r="J11473" s="8">
        <f>datatable[[#This Row],[продажи_]]-datatable[[#This Row],[себестоимость_]]</f>
        <v>1.4616000000000002</v>
      </c>
      <c r="L11473"/>
    </row>
    <row r="11474" spans="2:12" x14ac:dyDescent="0.4">
      <c r="B11474" s="5" t="s">
        <v>65</v>
      </c>
      <c r="C11474" s="5" t="s">
        <v>58</v>
      </c>
      <c r="D11474" s="5" t="s">
        <v>31</v>
      </c>
      <c r="E11474" s="5" t="s">
        <v>7</v>
      </c>
      <c r="F11474" s="6">
        <v>44531</v>
      </c>
      <c r="G11474" s="6" t="str">
        <f>TEXT(datatable[[#This Row],[дата]],"ММ")</f>
        <v>12</v>
      </c>
      <c r="H11474" s="8">
        <v>2.0601000000000003</v>
      </c>
      <c r="I11474" s="8">
        <v>0.69930000000000003</v>
      </c>
      <c r="J11474" s="8">
        <f>datatable[[#This Row],[продажи_]]-datatable[[#This Row],[себестоимость_]]</f>
        <v>1.3608000000000002</v>
      </c>
      <c r="L11474"/>
    </row>
    <row r="11475" spans="2:12" x14ac:dyDescent="0.4">
      <c r="B11475" s="5" t="s">
        <v>65</v>
      </c>
      <c r="C11475" s="5" t="s">
        <v>58</v>
      </c>
      <c r="D11475" s="5" t="s">
        <v>31</v>
      </c>
      <c r="E11475" s="5" t="s">
        <v>7</v>
      </c>
      <c r="F11475" s="6">
        <v>44197</v>
      </c>
      <c r="G11475" s="6" t="str">
        <f>TEXT(datatable[[#This Row],[дата]],"ММ")</f>
        <v>01</v>
      </c>
      <c r="H11475" s="8">
        <v>0.126</v>
      </c>
      <c r="I11475" s="8">
        <v>4.7E-2</v>
      </c>
      <c r="J11475" s="8">
        <f>datatable[[#This Row],[продажи_]]-datatable[[#This Row],[себестоимость_]]</f>
        <v>7.9000000000000001E-2</v>
      </c>
      <c r="L11475"/>
    </row>
    <row r="11476" spans="2:12" x14ac:dyDescent="0.4">
      <c r="B11476" s="5" t="s">
        <v>65</v>
      </c>
      <c r="C11476" s="5" t="s">
        <v>58</v>
      </c>
      <c r="D11476" s="5" t="s">
        <v>31</v>
      </c>
      <c r="E11476" s="5" t="s">
        <v>7</v>
      </c>
      <c r="F11476" s="6">
        <v>44228</v>
      </c>
      <c r="G11476" s="6" t="str">
        <f>TEXT(datatable[[#This Row],[дата]],"ММ")</f>
        <v>02</v>
      </c>
      <c r="H11476" s="8">
        <v>0.19500000000000001</v>
      </c>
      <c r="I11476" s="8">
        <v>5.525E-2</v>
      </c>
      <c r="J11476" s="8">
        <f>datatable[[#This Row],[продажи_]]-datatable[[#This Row],[себестоимость_]]</f>
        <v>0.13975000000000001</v>
      </c>
      <c r="L11476"/>
    </row>
    <row r="11477" spans="2:12" x14ac:dyDescent="0.4">
      <c r="B11477" s="5" t="s">
        <v>65</v>
      </c>
      <c r="C11477" s="5" t="s">
        <v>58</v>
      </c>
      <c r="D11477" s="5" t="s">
        <v>31</v>
      </c>
      <c r="E11477" s="5" t="s">
        <v>7</v>
      </c>
      <c r="F11477" s="6">
        <v>44256</v>
      </c>
      <c r="G11477" s="6" t="str">
        <f>TEXT(datatable[[#This Row],[дата]],"ММ")</f>
        <v>03</v>
      </c>
      <c r="H11477" s="8">
        <v>0.2142</v>
      </c>
      <c r="I11477" s="8">
        <v>7.6300000000000007E-2</v>
      </c>
      <c r="J11477" s="8">
        <f>datatable[[#This Row],[продажи_]]-datatable[[#This Row],[себестоимость_]]</f>
        <v>0.13789999999999999</v>
      </c>
      <c r="L11477"/>
    </row>
    <row r="11478" spans="2:12" x14ac:dyDescent="0.4">
      <c r="B11478" s="5" t="s">
        <v>65</v>
      </c>
      <c r="C11478" s="5" t="s">
        <v>58</v>
      </c>
      <c r="D11478" s="5" t="s">
        <v>31</v>
      </c>
      <c r="E11478" s="5" t="s">
        <v>7</v>
      </c>
      <c r="F11478" s="6">
        <v>44287</v>
      </c>
      <c r="G11478" s="6" t="str">
        <f>TEXT(datatable[[#This Row],[дата]],"ММ")</f>
        <v>04</v>
      </c>
      <c r="H11478" s="8">
        <v>0.20399999999999999</v>
      </c>
      <c r="I11478" s="8">
        <v>8.6400000000000005E-2</v>
      </c>
      <c r="J11478" s="8">
        <f>datatable[[#This Row],[продажи_]]-datatable[[#This Row],[себестоимость_]]</f>
        <v>0.11759999999999998</v>
      </c>
      <c r="L11478"/>
    </row>
    <row r="11479" spans="2:12" x14ac:dyDescent="0.4">
      <c r="B11479" s="5" t="s">
        <v>65</v>
      </c>
      <c r="C11479" s="5" t="s">
        <v>58</v>
      </c>
      <c r="D11479" s="5" t="s">
        <v>31</v>
      </c>
      <c r="E11479" s="5" t="s">
        <v>7</v>
      </c>
      <c r="F11479" s="6">
        <v>44317</v>
      </c>
      <c r="G11479" s="6" t="str">
        <f>TEXT(datatable[[#This Row],[дата]],"ММ")</f>
        <v>05</v>
      </c>
      <c r="H11479" s="8">
        <v>0.23100000000000001</v>
      </c>
      <c r="I11479" s="8">
        <v>6.3000000000000014E-2</v>
      </c>
      <c r="J11479" s="8">
        <f>datatable[[#This Row],[продажи_]]-datatable[[#This Row],[себестоимость_]]</f>
        <v>0.16799999999999998</v>
      </c>
      <c r="L11479"/>
    </row>
    <row r="11480" spans="2:12" x14ac:dyDescent="0.4">
      <c r="B11480" s="5" t="s">
        <v>65</v>
      </c>
      <c r="C11480" s="5" t="s">
        <v>58</v>
      </c>
      <c r="D11480" s="5" t="s">
        <v>31</v>
      </c>
      <c r="E11480" s="5" t="s">
        <v>7</v>
      </c>
      <c r="F11480" s="6">
        <v>44348</v>
      </c>
      <c r="G11480" s="6" t="str">
        <f>TEXT(datatable[[#This Row],[дата]],"ММ")</f>
        <v>06</v>
      </c>
      <c r="H11480" s="8">
        <v>0.12555000000000002</v>
      </c>
      <c r="I11480" s="8">
        <v>4.6800000000000001E-2</v>
      </c>
      <c r="J11480" s="8">
        <f>datatable[[#This Row],[продажи_]]-datatable[[#This Row],[себестоимость_]]</f>
        <v>7.8750000000000014E-2</v>
      </c>
      <c r="L11480"/>
    </row>
    <row r="11481" spans="2:12" x14ac:dyDescent="0.4">
      <c r="B11481" s="5" t="s">
        <v>65</v>
      </c>
      <c r="C11481" s="5" t="s">
        <v>58</v>
      </c>
      <c r="D11481" s="5" t="s">
        <v>31</v>
      </c>
      <c r="E11481" s="5" t="s">
        <v>7</v>
      </c>
      <c r="F11481" s="6">
        <v>44378</v>
      </c>
      <c r="G11481" s="6" t="str">
        <f>TEXT(datatable[[#This Row],[дата]],"ММ")</f>
        <v>07</v>
      </c>
      <c r="H11481" s="8">
        <v>0.13095000000000001</v>
      </c>
      <c r="I11481" s="8">
        <v>3.8249999999999999E-2</v>
      </c>
      <c r="J11481" s="8">
        <f>datatable[[#This Row],[продажи_]]-datatable[[#This Row],[себестоимость_]]</f>
        <v>9.2700000000000005E-2</v>
      </c>
      <c r="L11481"/>
    </row>
    <row r="11482" spans="2:12" x14ac:dyDescent="0.4">
      <c r="B11482" s="5" t="s">
        <v>65</v>
      </c>
      <c r="C11482" s="5" t="s">
        <v>58</v>
      </c>
      <c r="D11482" s="5" t="s">
        <v>31</v>
      </c>
      <c r="E11482" s="5" t="s">
        <v>7</v>
      </c>
      <c r="F11482" s="6">
        <v>44409</v>
      </c>
      <c r="G11482" s="6" t="str">
        <f>TEXT(datatable[[#This Row],[дата]],"ММ")</f>
        <v>08</v>
      </c>
      <c r="H11482" s="8">
        <v>0.1116</v>
      </c>
      <c r="I11482" s="8">
        <v>3.5200000000000002E-2</v>
      </c>
      <c r="J11482" s="8">
        <f>datatable[[#This Row],[продажи_]]-datatable[[#This Row],[себестоимость_]]</f>
        <v>7.6399999999999996E-2</v>
      </c>
      <c r="L11482"/>
    </row>
    <row r="11483" spans="2:12" x14ac:dyDescent="0.4">
      <c r="B11483" s="5" t="s">
        <v>65</v>
      </c>
      <c r="C11483" s="5" t="s">
        <v>58</v>
      </c>
      <c r="D11483" s="5" t="s">
        <v>31</v>
      </c>
      <c r="E11483" s="5" t="s">
        <v>7</v>
      </c>
      <c r="F11483" s="6">
        <v>44440</v>
      </c>
      <c r="G11483" s="6" t="str">
        <f>TEXT(datatable[[#This Row],[дата]],"ММ")</f>
        <v>09</v>
      </c>
      <c r="H11483" s="8">
        <v>0.14040000000000002</v>
      </c>
      <c r="I11483" s="8">
        <v>3.8249999999999999E-2</v>
      </c>
      <c r="J11483" s="8">
        <f>datatable[[#This Row],[продажи_]]-datatable[[#This Row],[себестоимость_]]</f>
        <v>0.10215000000000002</v>
      </c>
      <c r="L11483"/>
    </row>
    <row r="11484" spans="2:12" x14ac:dyDescent="0.4">
      <c r="B11484" s="5" t="s">
        <v>65</v>
      </c>
      <c r="C11484" s="5" t="s">
        <v>58</v>
      </c>
      <c r="D11484" s="5" t="s">
        <v>31</v>
      </c>
      <c r="E11484" s="5" t="s">
        <v>7</v>
      </c>
      <c r="F11484" s="6">
        <v>44470</v>
      </c>
      <c r="G11484" s="6" t="str">
        <f>TEXT(datatable[[#This Row],[дата]],"ММ")</f>
        <v>10</v>
      </c>
      <c r="H11484" s="8">
        <v>0.17099999999999999</v>
      </c>
      <c r="I11484" s="8">
        <v>6.6600000000000006E-2</v>
      </c>
      <c r="J11484" s="8">
        <f>datatable[[#This Row],[продажи_]]-datatable[[#This Row],[себестоимость_]]</f>
        <v>0.10439999999999998</v>
      </c>
      <c r="L11484"/>
    </row>
    <row r="11485" spans="2:12" x14ac:dyDescent="0.4">
      <c r="B11485" s="5" t="s">
        <v>65</v>
      </c>
      <c r="C11485" s="5" t="s">
        <v>58</v>
      </c>
      <c r="D11485" s="5" t="s">
        <v>31</v>
      </c>
      <c r="E11485" s="5" t="s">
        <v>7</v>
      </c>
      <c r="F11485" s="6">
        <v>44501</v>
      </c>
      <c r="G11485" s="6" t="str">
        <f>TEXT(datatable[[#This Row],[дата]],"ММ")</f>
        <v>11</v>
      </c>
      <c r="H11485" s="8">
        <v>0.24479999999999999</v>
      </c>
      <c r="I11485" s="8">
        <v>0.08</v>
      </c>
      <c r="J11485" s="8">
        <f>datatable[[#This Row],[продажи_]]-datatable[[#This Row],[себестоимость_]]</f>
        <v>0.1648</v>
      </c>
      <c r="L11485"/>
    </row>
    <row r="11486" spans="2:12" x14ac:dyDescent="0.4">
      <c r="B11486" s="5" t="s">
        <v>65</v>
      </c>
      <c r="C11486" s="5" t="s">
        <v>58</v>
      </c>
      <c r="D11486" s="5" t="s">
        <v>31</v>
      </c>
      <c r="E11486" s="5" t="s">
        <v>7</v>
      </c>
      <c r="F11486" s="6">
        <v>44531</v>
      </c>
      <c r="G11486" s="6" t="str">
        <f>TEXT(datatable[[#This Row],[дата]],"ММ")</f>
        <v>12</v>
      </c>
      <c r="H11486" s="8">
        <v>0.18059999999999998</v>
      </c>
      <c r="I11486" s="8">
        <v>5.6000000000000008E-2</v>
      </c>
      <c r="J11486" s="8">
        <f>datatable[[#This Row],[продажи_]]-datatable[[#This Row],[себестоимость_]]</f>
        <v>0.12459999999999997</v>
      </c>
      <c r="L11486"/>
    </row>
    <row r="11487" spans="2:12" x14ac:dyDescent="0.4">
      <c r="B11487" s="5" t="s">
        <v>65</v>
      </c>
      <c r="C11487" s="5" t="s">
        <v>58</v>
      </c>
      <c r="D11487" s="5" t="s">
        <v>31</v>
      </c>
      <c r="E11487" s="5" t="s">
        <v>7</v>
      </c>
      <c r="F11487" s="6">
        <v>44197</v>
      </c>
      <c r="G11487" s="6" t="str">
        <f>TEXT(datatable[[#This Row],[дата]],"ММ")</f>
        <v>01</v>
      </c>
      <c r="H11487" s="8">
        <v>2.2800000000000002</v>
      </c>
      <c r="I11487" s="8">
        <v>1.3520000000000001</v>
      </c>
      <c r="J11487" s="8">
        <f>datatable[[#This Row],[продажи_]]-datatable[[#This Row],[себестоимость_]]</f>
        <v>0.92800000000000016</v>
      </c>
      <c r="L11487"/>
    </row>
    <row r="11488" spans="2:12" x14ac:dyDescent="0.4">
      <c r="B11488" s="5" t="s">
        <v>65</v>
      </c>
      <c r="C11488" s="5" t="s">
        <v>58</v>
      </c>
      <c r="D11488" s="5" t="s">
        <v>31</v>
      </c>
      <c r="E11488" s="5" t="s">
        <v>7</v>
      </c>
      <c r="F11488" s="6">
        <v>44228</v>
      </c>
      <c r="G11488" s="6" t="str">
        <f>TEXT(datatable[[#This Row],[дата]],"ММ")</f>
        <v>02</v>
      </c>
      <c r="H11488" s="8">
        <v>3.1122000000000001</v>
      </c>
      <c r="I11488" s="8">
        <v>1.4026999999999998</v>
      </c>
      <c r="J11488" s="8">
        <f>datatable[[#This Row],[продажи_]]-datatable[[#This Row],[себестоимость_]]</f>
        <v>1.7095000000000002</v>
      </c>
      <c r="L11488"/>
    </row>
    <row r="11489" spans="2:12" x14ac:dyDescent="0.4">
      <c r="B11489" s="5" t="s">
        <v>65</v>
      </c>
      <c r="C11489" s="5" t="s">
        <v>58</v>
      </c>
      <c r="D11489" s="5" t="s">
        <v>31</v>
      </c>
      <c r="E11489" s="5" t="s">
        <v>7</v>
      </c>
      <c r="F11489" s="6">
        <v>44256</v>
      </c>
      <c r="G11489" s="6" t="str">
        <f>TEXT(datatable[[#This Row],[дата]],"ММ")</f>
        <v>03</v>
      </c>
      <c r="H11489" s="8">
        <v>3.2717999999999998</v>
      </c>
      <c r="I11489" s="8">
        <v>2.1294</v>
      </c>
      <c r="J11489" s="8">
        <f>datatable[[#This Row],[продажи_]]-datatable[[#This Row],[себестоимость_]]</f>
        <v>1.1423999999999999</v>
      </c>
      <c r="L11489"/>
    </row>
    <row r="11490" spans="2:12" x14ac:dyDescent="0.4">
      <c r="B11490" s="5" t="s">
        <v>65</v>
      </c>
      <c r="C11490" s="5" t="s">
        <v>58</v>
      </c>
      <c r="D11490" s="5" t="s">
        <v>31</v>
      </c>
      <c r="E11490" s="5" t="s">
        <v>7</v>
      </c>
      <c r="F11490" s="6">
        <v>44287</v>
      </c>
      <c r="G11490" s="6" t="str">
        <f>TEXT(datatable[[#This Row],[дата]],"ММ")</f>
        <v>04</v>
      </c>
      <c r="H11490" s="8">
        <v>3.9216000000000002</v>
      </c>
      <c r="I11490" s="8">
        <v>2.2672000000000003</v>
      </c>
      <c r="J11490" s="8">
        <f>datatable[[#This Row],[продажи_]]-datatable[[#This Row],[себестоимость_]]</f>
        <v>1.6543999999999999</v>
      </c>
      <c r="L11490"/>
    </row>
    <row r="11491" spans="2:12" x14ac:dyDescent="0.4">
      <c r="B11491" s="5" t="s">
        <v>65</v>
      </c>
      <c r="C11491" s="5" t="s">
        <v>58</v>
      </c>
      <c r="D11491" s="5" t="s">
        <v>31</v>
      </c>
      <c r="E11491" s="5" t="s">
        <v>7</v>
      </c>
      <c r="F11491" s="6">
        <v>44317</v>
      </c>
      <c r="G11491" s="6" t="str">
        <f>TEXT(datatable[[#This Row],[дата]],"ММ")</f>
        <v>05</v>
      </c>
      <c r="H11491" s="8">
        <v>3.1920000000000002</v>
      </c>
      <c r="I11491" s="8">
        <v>2.1476000000000002</v>
      </c>
      <c r="J11491" s="8">
        <f>datatable[[#This Row],[продажи_]]-datatable[[#This Row],[себестоимость_]]</f>
        <v>1.0444</v>
      </c>
      <c r="L11491"/>
    </row>
    <row r="11492" spans="2:12" x14ac:dyDescent="0.4">
      <c r="B11492" s="5" t="s">
        <v>65</v>
      </c>
      <c r="C11492" s="5" t="s">
        <v>58</v>
      </c>
      <c r="D11492" s="5" t="s">
        <v>31</v>
      </c>
      <c r="E11492" s="5" t="s">
        <v>7</v>
      </c>
      <c r="F11492" s="6">
        <v>44348</v>
      </c>
      <c r="G11492" s="6" t="str">
        <f>TEXT(datatable[[#This Row],[дата]],"ММ")</f>
        <v>06</v>
      </c>
      <c r="H11492" s="8">
        <v>2.8215000000000003</v>
      </c>
      <c r="I11492" s="8">
        <v>1.2167999999999999</v>
      </c>
      <c r="J11492" s="8">
        <f>datatable[[#This Row],[продажи_]]-datatable[[#This Row],[себестоимость_]]</f>
        <v>1.6047000000000005</v>
      </c>
      <c r="L11492"/>
    </row>
    <row r="11493" spans="2:12" x14ac:dyDescent="0.4">
      <c r="B11493" s="5" t="s">
        <v>65</v>
      </c>
      <c r="C11493" s="5" t="s">
        <v>58</v>
      </c>
      <c r="D11493" s="5" t="s">
        <v>31</v>
      </c>
      <c r="E11493" s="5" t="s">
        <v>7</v>
      </c>
      <c r="F11493" s="6">
        <v>44378</v>
      </c>
      <c r="G11493" s="6" t="str">
        <f>TEXT(datatable[[#This Row],[дата]],"ММ")</f>
        <v>07</v>
      </c>
      <c r="H11493" s="8">
        <v>2.2828499999999998</v>
      </c>
      <c r="I11493" s="8">
        <v>1.2519</v>
      </c>
      <c r="J11493" s="8">
        <f>datatable[[#This Row],[продажи_]]-datatable[[#This Row],[себестоимость_]]</f>
        <v>1.0309499999999998</v>
      </c>
      <c r="L11493"/>
    </row>
    <row r="11494" spans="2:12" x14ac:dyDescent="0.4">
      <c r="B11494" s="5" t="s">
        <v>65</v>
      </c>
      <c r="C11494" s="5" t="s">
        <v>58</v>
      </c>
      <c r="D11494" s="5" t="s">
        <v>31</v>
      </c>
      <c r="E11494" s="5" t="s">
        <v>7</v>
      </c>
      <c r="F11494" s="6">
        <v>44409</v>
      </c>
      <c r="G11494" s="6" t="str">
        <f>TEXT(datatable[[#This Row],[дата]],"ММ")</f>
        <v>08</v>
      </c>
      <c r="H11494" s="8">
        <v>2.6219999999999999</v>
      </c>
      <c r="I11494" s="8">
        <v>1.0504</v>
      </c>
      <c r="J11494" s="8">
        <f>datatable[[#This Row],[продажи_]]-datatable[[#This Row],[себестоимость_]]</f>
        <v>1.5715999999999999</v>
      </c>
      <c r="L11494"/>
    </row>
    <row r="11495" spans="2:12" x14ac:dyDescent="0.4">
      <c r="B11495" s="5" t="s">
        <v>65</v>
      </c>
      <c r="C11495" s="5" t="s">
        <v>58</v>
      </c>
      <c r="D11495" s="5" t="s">
        <v>31</v>
      </c>
      <c r="E11495" s="5" t="s">
        <v>7</v>
      </c>
      <c r="F11495" s="6">
        <v>44440</v>
      </c>
      <c r="G11495" s="6" t="str">
        <f>TEXT(datatable[[#This Row],[дата]],"ММ")</f>
        <v>09</v>
      </c>
      <c r="H11495" s="8">
        <v>2.4880499999999999</v>
      </c>
      <c r="I11495" s="8">
        <v>1.3571999999999997</v>
      </c>
      <c r="J11495" s="8">
        <f>datatable[[#This Row],[продажи_]]-datatable[[#This Row],[себестоимость_]]</f>
        <v>1.1308500000000001</v>
      </c>
      <c r="L11495"/>
    </row>
    <row r="11496" spans="2:12" x14ac:dyDescent="0.4">
      <c r="B11496" s="5" t="s">
        <v>65</v>
      </c>
      <c r="C11496" s="5" t="s">
        <v>58</v>
      </c>
      <c r="D11496" s="5" t="s">
        <v>31</v>
      </c>
      <c r="E11496" s="5" t="s">
        <v>7</v>
      </c>
      <c r="F11496" s="6">
        <v>44470</v>
      </c>
      <c r="G11496" s="6" t="str">
        <f>TEXT(datatable[[#This Row],[дата]],"ММ")</f>
        <v>10</v>
      </c>
      <c r="H11496" s="8">
        <v>3.1122000000000001</v>
      </c>
      <c r="I11496" s="8">
        <v>1.6224000000000001</v>
      </c>
      <c r="J11496" s="8">
        <f>datatable[[#This Row],[продажи_]]-datatable[[#This Row],[себестоимость_]]</f>
        <v>1.4898</v>
      </c>
      <c r="L11496"/>
    </row>
    <row r="11497" spans="2:12" x14ac:dyDescent="0.4">
      <c r="B11497" s="5" t="s">
        <v>65</v>
      </c>
      <c r="C11497" s="5" t="s">
        <v>58</v>
      </c>
      <c r="D11497" s="5" t="s">
        <v>31</v>
      </c>
      <c r="E11497" s="5" t="s">
        <v>7</v>
      </c>
      <c r="F11497" s="6">
        <v>44501</v>
      </c>
      <c r="G11497" s="6" t="str">
        <f>TEXT(datatable[[#This Row],[дата]],"ММ")</f>
        <v>11</v>
      </c>
      <c r="H11497" s="8">
        <v>4.240800000000001</v>
      </c>
      <c r="I11497" s="8">
        <v>2.3296000000000001</v>
      </c>
      <c r="J11497" s="8">
        <f>datatable[[#This Row],[продажи_]]-datatable[[#This Row],[себестоимость_]]</f>
        <v>1.9112000000000009</v>
      </c>
      <c r="L11497"/>
    </row>
    <row r="11498" spans="2:12" x14ac:dyDescent="0.4">
      <c r="B11498" s="5" t="s">
        <v>65</v>
      </c>
      <c r="C11498" s="5" t="s">
        <v>58</v>
      </c>
      <c r="D11498" s="5" t="s">
        <v>31</v>
      </c>
      <c r="E11498" s="5" t="s">
        <v>7</v>
      </c>
      <c r="F11498" s="6">
        <v>44531</v>
      </c>
      <c r="G11498" s="6" t="str">
        <f>TEXT(datatable[[#This Row],[дата]],"ММ")</f>
        <v>12</v>
      </c>
      <c r="H11498" s="8">
        <v>4.1895000000000007</v>
      </c>
      <c r="I11498" s="8">
        <v>1.82</v>
      </c>
      <c r="J11498" s="8">
        <f>datatable[[#This Row],[продажи_]]-datatable[[#This Row],[себестоимость_]]</f>
        <v>2.3695000000000004</v>
      </c>
      <c r="L11498"/>
    </row>
    <row r="11499" spans="2:12" x14ac:dyDescent="0.4">
      <c r="B11499" s="5" t="s">
        <v>65</v>
      </c>
      <c r="C11499" s="5" t="s">
        <v>58</v>
      </c>
      <c r="D11499" s="5" t="s">
        <v>31</v>
      </c>
      <c r="E11499" s="5" t="s">
        <v>7</v>
      </c>
      <c r="F11499" s="6">
        <v>44197</v>
      </c>
      <c r="G11499" s="6" t="str">
        <f>TEXT(datatable[[#This Row],[дата]],"ММ")</f>
        <v>01</v>
      </c>
      <c r="H11499" s="8">
        <v>1.7</v>
      </c>
      <c r="I11499" s="8">
        <v>0.52</v>
      </c>
      <c r="J11499" s="8">
        <f>datatable[[#This Row],[продажи_]]-datatable[[#This Row],[себестоимость_]]</f>
        <v>1.18</v>
      </c>
      <c r="L11499"/>
    </row>
    <row r="11500" spans="2:12" x14ac:dyDescent="0.4">
      <c r="B11500" s="5" t="s">
        <v>65</v>
      </c>
      <c r="C11500" s="5" t="s">
        <v>58</v>
      </c>
      <c r="D11500" s="5" t="s">
        <v>31</v>
      </c>
      <c r="E11500" s="5" t="s">
        <v>7</v>
      </c>
      <c r="F11500" s="6">
        <v>44228</v>
      </c>
      <c r="G11500" s="6" t="str">
        <f>TEXT(datatable[[#This Row],[дата]],"ММ")</f>
        <v>02</v>
      </c>
      <c r="H11500" s="8">
        <v>2.3140000000000001</v>
      </c>
      <c r="I11500" s="8">
        <v>0.76895000000000002</v>
      </c>
      <c r="J11500" s="8">
        <f>datatable[[#This Row],[продажи_]]-datatable[[#This Row],[себестоимость_]]</f>
        <v>1.54505</v>
      </c>
      <c r="L11500"/>
    </row>
    <row r="11501" spans="2:12" x14ac:dyDescent="0.4">
      <c r="B11501" s="5" t="s">
        <v>65</v>
      </c>
      <c r="C11501" s="5" t="s">
        <v>58</v>
      </c>
      <c r="D11501" s="5" t="s">
        <v>31</v>
      </c>
      <c r="E11501" s="5" t="s">
        <v>7</v>
      </c>
      <c r="F11501" s="6">
        <v>44256</v>
      </c>
      <c r="G11501" s="6" t="str">
        <f>TEXT(datatable[[#This Row],[дата]],"ММ")</f>
        <v>03</v>
      </c>
      <c r="H11501" s="8">
        <v>2.8840000000000003</v>
      </c>
      <c r="I11501" s="8">
        <v>1.0010000000000001</v>
      </c>
      <c r="J11501" s="8">
        <f>datatable[[#This Row],[продажи_]]-datatable[[#This Row],[себестоимость_]]</f>
        <v>1.8830000000000002</v>
      </c>
      <c r="L11501"/>
    </row>
    <row r="11502" spans="2:12" x14ac:dyDescent="0.4">
      <c r="B11502" s="5" t="s">
        <v>65</v>
      </c>
      <c r="C11502" s="5" t="s">
        <v>58</v>
      </c>
      <c r="D11502" s="5" t="s">
        <v>31</v>
      </c>
      <c r="E11502" s="5" t="s">
        <v>7</v>
      </c>
      <c r="F11502" s="6">
        <v>44287</v>
      </c>
      <c r="G11502" s="6" t="str">
        <f>TEXT(datatable[[#This Row],[дата]],"ММ")</f>
        <v>04</v>
      </c>
      <c r="H11502" s="8">
        <v>3.6799999999999997</v>
      </c>
      <c r="I11502" s="8">
        <v>1.0608</v>
      </c>
      <c r="J11502" s="8">
        <f>datatable[[#This Row],[продажи_]]-datatable[[#This Row],[себестоимость_]]</f>
        <v>2.6191999999999998</v>
      </c>
      <c r="L11502"/>
    </row>
    <row r="11503" spans="2:12" x14ac:dyDescent="0.4">
      <c r="B11503" s="5" t="s">
        <v>65</v>
      </c>
      <c r="C11503" s="5" t="s">
        <v>58</v>
      </c>
      <c r="D11503" s="5" t="s">
        <v>31</v>
      </c>
      <c r="E11503" s="5" t="s">
        <v>7</v>
      </c>
      <c r="F11503" s="6">
        <v>44317</v>
      </c>
      <c r="G11503" s="6" t="str">
        <f>TEXT(datatable[[#This Row],[дата]],"ММ")</f>
        <v>05</v>
      </c>
      <c r="H11503" s="8">
        <v>2.5760000000000005</v>
      </c>
      <c r="I11503" s="8">
        <v>0.95550000000000013</v>
      </c>
      <c r="J11503" s="8">
        <f>datatable[[#This Row],[продажи_]]-datatable[[#This Row],[себестоимость_]]</f>
        <v>1.6205000000000003</v>
      </c>
      <c r="L11503"/>
    </row>
    <row r="11504" spans="2:12" x14ac:dyDescent="0.4">
      <c r="B11504" s="5" t="s">
        <v>65</v>
      </c>
      <c r="C11504" s="5" t="s">
        <v>58</v>
      </c>
      <c r="D11504" s="5" t="s">
        <v>31</v>
      </c>
      <c r="E11504" s="5" t="s">
        <v>7</v>
      </c>
      <c r="F11504" s="6">
        <v>44348</v>
      </c>
      <c r="G11504" s="6" t="str">
        <f>TEXT(datatable[[#This Row],[дата]],"ММ")</f>
        <v>06</v>
      </c>
      <c r="H11504" s="8">
        <v>1.9620000000000002</v>
      </c>
      <c r="I11504" s="8">
        <v>0.56159999999999999</v>
      </c>
      <c r="J11504" s="8">
        <f>datatable[[#This Row],[продажи_]]-datatable[[#This Row],[себестоимость_]]</f>
        <v>1.4004000000000003</v>
      </c>
      <c r="L11504"/>
    </row>
    <row r="11505" spans="2:12" x14ac:dyDescent="0.4">
      <c r="B11505" s="5" t="s">
        <v>65</v>
      </c>
      <c r="C11505" s="5" t="s">
        <v>58</v>
      </c>
      <c r="D11505" s="5" t="s">
        <v>31</v>
      </c>
      <c r="E11505" s="5" t="s">
        <v>7</v>
      </c>
      <c r="F11505" s="6">
        <v>44378</v>
      </c>
      <c r="G11505" s="6" t="str">
        <f>TEXT(datatable[[#This Row],[дата]],"ММ")</f>
        <v>07</v>
      </c>
      <c r="H11505" s="8">
        <v>2.0699999999999998</v>
      </c>
      <c r="I11505" s="8">
        <v>0.63765000000000005</v>
      </c>
      <c r="J11505" s="8">
        <f>datatable[[#This Row],[продажи_]]-datatable[[#This Row],[себестоимость_]]</f>
        <v>1.4323499999999998</v>
      </c>
      <c r="L11505"/>
    </row>
    <row r="11506" spans="2:12" x14ac:dyDescent="0.4">
      <c r="B11506" s="5" t="s">
        <v>65</v>
      </c>
      <c r="C11506" s="5" t="s">
        <v>58</v>
      </c>
      <c r="D11506" s="5" t="s">
        <v>31</v>
      </c>
      <c r="E11506" s="5" t="s">
        <v>7</v>
      </c>
      <c r="F11506" s="6">
        <v>44409</v>
      </c>
      <c r="G11506" s="6" t="str">
        <f>TEXT(datatable[[#This Row],[дата]],"ММ")</f>
        <v>08</v>
      </c>
      <c r="H11506" s="8">
        <v>1.4080000000000001</v>
      </c>
      <c r="I11506" s="8">
        <v>0.54600000000000004</v>
      </c>
      <c r="J11506" s="8">
        <f>datatable[[#This Row],[продажи_]]-datatable[[#This Row],[себестоимость_]]</f>
        <v>0.8620000000000001</v>
      </c>
      <c r="L11506"/>
    </row>
    <row r="11507" spans="2:12" x14ac:dyDescent="0.4">
      <c r="B11507" s="5" t="s">
        <v>65</v>
      </c>
      <c r="C11507" s="5" t="s">
        <v>58</v>
      </c>
      <c r="D11507" s="5" t="s">
        <v>31</v>
      </c>
      <c r="E11507" s="5" t="s">
        <v>7</v>
      </c>
      <c r="F11507" s="6">
        <v>44440</v>
      </c>
      <c r="G11507" s="6" t="str">
        <f>TEXT(datatable[[#This Row],[дата]],"ММ")</f>
        <v>09</v>
      </c>
      <c r="H11507" s="8">
        <v>1.782</v>
      </c>
      <c r="I11507" s="8">
        <v>0.68444999999999989</v>
      </c>
      <c r="J11507" s="8">
        <f>datatable[[#This Row],[продажи_]]-datatable[[#This Row],[себестоимость_]]</f>
        <v>1.09755</v>
      </c>
      <c r="L11507"/>
    </row>
    <row r="11508" spans="2:12" x14ac:dyDescent="0.4">
      <c r="B11508" s="5" t="s">
        <v>65</v>
      </c>
      <c r="C11508" s="5" t="s">
        <v>58</v>
      </c>
      <c r="D11508" s="5" t="s">
        <v>31</v>
      </c>
      <c r="E11508" s="5" t="s">
        <v>7</v>
      </c>
      <c r="F11508" s="6">
        <v>44470</v>
      </c>
      <c r="G11508" s="6" t="str">
        <f>TEXT(datatable[[#This Row],[дата]],"ММ")</f>
        <v>10</v>
      </c>
      <c r="H11508" s="8">
        <v>2.2559999999999998</v>
      </c>
      <c r="I11508" s="8">
        <v>0.88919999999999999</v>
      </c>
      <c r="J11508" s="8">
        <f>datatable[[#This Row],[продажи_]]-datatable[[#This Row],[себестоимость_]]</f>
        <v>1.3667999999999998</v>
      </c>
      <c r="L11508"/>
    </row>
    <row r="11509" spans="2:12" x14ac:dyDescent="0.4">
      <c r="B11509" s="5" t="s">
        <v>65</v>
      </c>
      <c r="C11509" s="5" t="s">
        <v>58</v>
      </c>
      <c r="D11509" s="5" t="s">
        <v>31</v>
      </c>
      <c r="E11509" s="5" t="s">
        <v>7</v>
      </c>
      <c r="F11509" s="6">
        <v>44501</v>
      </c>
      <c r="G11509" s="6" t="str">
        <f>TEXT(datatable[[#This Row],[дата]],"ММ")</f>
        <v>11</v>
      </c>
      <c r="H11509" s="8">
        <v>3.2960000000000003</v>
      </c>
      <c r="I11509" s="8">
        <v>0.84240000000000004</v>
      </c>
      <c r="J11509" s="8">
        <f>datatable[[#This Row],[продажи_]]-datatable[[#This Row],[себестоимость_]]</f>
        <v>2.4536000000000002</v>
      </c>
      <c r="L11509"/>
    </row>
    <row r="11510" spans="2:12" x14ac:dyDescent="0.4">
      <c r="B11510" s="5" t="s">
        <v>65</v>
      </c>
      <c r="C11510" s="5" t="s">
        <v>58</v>
      </c>
      <c r="D11510" s="5" t="s">
        <v>31</v>
      </c>
      <c r="E11510" s="5" t="s">
        <v>7</v>
      </c>
      <c r="F11510" s="6">
        <v>44531</v>
      </c>
      <c r="G11510" s="6" t="str">
        <f>TEXT(datatable[[#This Row],[дата]],"ММ")</f>
        <v>12</v>
      </c>
      <c r="H11510" s="8">
        <v>2.6040000000000005</v>
      </c>
      <c r="I11510" s="8">
        <v>1.0283</v>
      </c>
      <c r="J11510" s="8">
        <f>datatable[[#This Row],[продажи_]]-datatable[[#This Row],[себестоимость_]]</f>
        <v>1.5757000000000005</v>
      </c>
      <c r="L11510"/>
    </row>
    <row r="11511" spans="2:12" x14ac:dyDescent="0.4">
      <c r="B11511" s="5" t="s">
        <v>65</v>
      </c>
      <c r="C11511" s="5" t="s">
        <v>58</v>
      </c>
      <c r="D11511" s="5" t="s">
        <v>31</v>
      </c>
      <c r="E11511" s="5" t="s">
        <v>7</v>
      </c>
      <c r="F11511" s="6">
        <v>44197</v>
      </c>
      <c r="G11511" s="6" t="str">
        <f>TEXT(datatable[[#This Row],[дата]],"ММ")</f>
        <v>01</v>
      </c>
      <c r="H11511" s="8">
        <v>0.98599999999999988</v>
      </c>
      <c r="I11511" s="8">
        <v>0.38500000000000006</v>
      </c>
      <c r="J11511" s="8">
        <f>datatable[[#This Row],[продажи_]]-datatable[[#This Row],[себестоимость_]]</f>
        <v>0.60099999999999976</v>
      </c>
      <c r="L11511"/>
    </row>
    <row r="11512" spans="2:12" x14ac:dyDescent="0.4">
      <c r="B11512" s="5" t="s">
        <v>65</v>
      </c>
      <c r="C11512" s="5" t="s">
        <v>58</v>
      </c>
      <c r="D11512" s="5" t="s">
        <v>31</v>
      </c>
      <c r="E11512" s="5" t="s">
        <v>7</v>
      </c>
      <c r="F11512" s="6">
        <v>44228</v>
      </c>
      <c r="G11512" s="6" t="str">
        <f>TEXT(datatable[[#This Row],[дата]],"ММ")</f>
        <v>02</v>
      </c>
      <c r="H11512" s="8">
        <v>1.1492</v>
      </c>
      <c r="I11512" s="8">
        <v>0.50050000000000006</v>
      </c>
      <c r="J11512" s="8">
        <f>datatable[[#This Row],[продажи_]]-datatable[[#This Row],[себестоимость_]]</f>
        <v>0.64869999999999994</v>
      </c>
      <c r="L11512"/>
    </row>
    <row r="11513" spans="2:12" x14ac:dyDescent="0.4">
      <c r="B11513" s="5" t="s">
        <v>65</v>
      </c>
      <c r="C11513" s="5" t="s">
        <v>58</v>
      </c>
      <c r="D11513" s="5" t="s">
        <v>31</v>
      </c>
      <c r="E11513" s="5" t="s">
        <v>7</v>
      </c>
      <c r="F11513" s="6">
        <v>44256</v>
      </c>
      <c r="G11513" s="6" t="str">
        <f>TEXT(datatable[[#This Row],[дата]],"ММ")</f>
        <v>03</v>
      </c>
      <c r="H11513" s="8">
        <v>0.96389999999999998</v>
      </c>
      <c r="I11513" s="8">
        <v>0.42630000000000001</v>
      </c>
      <c r="J11513" s="8">
        <f>datatable[[#This Row],[продажи_]]-datatable[[#This Row],[себестоимость_]]</f>
        <v>0.53759999999999997</v>
      </c>
      <c r="L11513"/>
    </row>
    <row r="11514" spans="2:12" x14ac:dyDescent="0.4">
      <c r="B11514" s="5" t="s">
        <v>65</v>
      </c>
      <c r="C11514" s="5" t="s">
        <v>58</v>
      </c>
      <c r="D11514" s="5" t="s">
        <v>31</v>
      </c>
      <c r="E11514" s="5" t="s">
        <v>7</v>
      </c>
      <c r="F11514" s="6">
        <v>44287</v>
      </c>
      <c r="G11514" s="6" t="str">
        <f>TEXT(datatable[[#This Row],[дата]],"ММ")</f>
        <v>04</v>
      </c>
      <c r="H11514" s="8">
        <v>1.2512000000000001</v>
      </c>
      <c r="I11514" s="8">
        <v>0.67200000000000004</v>
      </c>
      <c r="J11514" s="8">
        <f>datatable[[#This Row],[продажи_]]-datatable[[#This Row],[себестоимость_]]</f>
        <v>0.57920000000000005</v>
      </c>
      <c r="L11514"/>
    </row>
    <row r="11515" spans="2:12" x14ac:dyDescent="0.4">
      <c r="B11515" s="5" t="s">
        <v>65</v>
      </c>
      <c r="C11515" s="5" t="s">
        <v>58</v>
      </c>
      <c r="D11515" s="5" t="s">
        <v>31</v>
      </c>
      <c r="E11515" s="5" t="s">
        <v>7</v>
      </c>
      <c r="F11515" s="6">
        <v>44317</v>
      </c>
      <c r="G11515" s="6" t="str">
        <f>TEXT(datatable[[#This Row],[дата]],"ММ")</f>
        <v>05</v>
      </c>
      <c r="H11515" s="8">
        <v>0.96389999999999998</v>
      </c>
      <c r="I11515" s="8">
        <v>0.40179999999999999</v>
      </c>
      <c r="J11515" s="8">
        <f>datatable[[#This Row],[продажи_]]-datatable[[#This Row],[себестоимость_]]</f>
        <v>0.56210000000000004</v>
      </c>
      <c r="L11515"/>
    </row>
    <row r="11516" spans="2:12" x14ac:dyDescent="0.4">
      <c r="B11516" s="5" t="s">
        <v>65</v>
      </c>
      <c r="C11516" s="5" t="s">
        <v>58</v>
      </c>
      <c r="D11516" s="5" t="s">
        <v>31</v>
      </c>
      <c r="E11516" s="5" t="s">
        <v>7</v>
      </c>
      <c r="F11516" s="6">
        <v>44348</v>
      </c>
      <c r="G11516" s="6" t="str">
        <f>TEXT(datatable[[#This Row],[дата]],"ММ")</f>
        <v>06</v>
      </c>
      <c r="H11516" s="8">
        <v>0.84150000000000014</v>
      </c>
      <c r="I11516" s="8">
        <v>0.2898</v>
      </c>
      <c r="J11516" s="8">
        <f>datatable[[#This Row],[продажи_]]-datatable[[#This Row],[себестоимость_]]</f>
        <v>0.55170000000000008</v>
      </c>
      <c r="L11516"/>
    </row>
    <row r="11517" spans="2:12" x14ac:dyDescent="0.4">
      <c r="B11517" s="5" t="s">
        <v>65</v>
      </c>
      <c r="C11517" s="5" t="s">
        <v>58</v>
      </c>
      <c r="D11517" s="5" t="s">
        <v>31</v>
      </c>
      <c r="E11517" s="5" t="s">
        <v>7</v>
      </c>
      <c r="F11517" s="6">
        <v>44378</v>
      </c>
      <c r="G11517" s="6" t="str">
        <f>TEXT(datatable[[#This Row],[дата]],"ММ")</f>
        <v>07</v>
      </c>
      <c r="H11517" s="8">
        <v>0.81090000000000007</v>
      </c>
      <c r="I11517" s="8">
        <v>0.34335000000000004</v>
      </c>
      <c r="J11517" s="8">
        <f>datatable[[#This Row],[продажи_]]-datatable[[#This Row],[себестоимость_]]</f>
        <v>0.46755000000000002</v>
      </c>
      <c r="L11517"/>
    </row>
    <row r="11518" spans="2:12" x14ac:dyDescent="0.4">
      <c r="B11518" s="5" t="s">
        <v>65</v>
      </c>
      <c r="C11518" s="5" t="s">
        <v>58</v>
      </c>
      <c r="D11518" s="5" t="s">
        <v>31</v>
      </c>
      <c r="E11518" s="5" t="s">
        <v>7</v>
      </c>
      <c r="F11518" s="6">
        <v>44409</v>
      </c>
      <c r="G11518" s="6" t="str">
        <f>TEXT(datatable[[#This Row],[дата]],"ММ")</f>
        <v>08</v>
      </c>
      <c r="H11518" s="8">
        <v>0.55080000000000007</v>
      </c>
      <c r="I11518" s="8">
        <v>0.29400000000000004</v>
      </c>
      <c r="J11518" s="8">
        <f>datatable[[#This Row],[продажи_]]-datatable[[#This Row],[себестоимость_]]</f>
        <v>0.25680000000000003</v>
      </c>
      <c r="L11518"/>
    </row>
    <row r="11519" spans="2:12" x14ac:dyDescent="0.4">
      <c r="B11519" s="5" t="s">
        <v>65</v>
      </c>
      <c r="C11519" s="5" t="s">
        <v>58</v>
      </c>
      <c r="D11519" s="5" t="s">
        <v>31</v>
      </c>
      <c r="E11519" s="5" t="s">
        <v>7</v>
      </c>
      <c r="F11519" s="6">
        <v>44440</v>
      </c>
      <c r="G11519" s="6" t="str">
        <f>TEXT(datatable[[#This Row],[дата]],"ММ")</f>
        <v>09</v>
      </c>
      <c r="H11519" s="8">
        <v>0.83385000000000009</v>
      </c>
      <c r="I11519" s="8">
        <v>0.32445000000000002</v>
      </c>
      <c r="J11519" s="8">
        <f>datatable[[#This Row],[продажи_]]-datatable[[#This Row],[себестоимость_]]</f>
        <v>0.50940000000000007</v>
      </c>
      <c r="L11519"/>
    </row>
    <row r="11520" spans="2:12" x14ac:dyDescent="0.4">
      <c r="B11520" s="5" t="s">
        <v>65</v>
      </c>
      <c r="C11520" s="5" t="s">
        <v>58</v>
      </c>
      <c r="D11520" s="5" t="s">
        <v>31</v>
      </c>
      <c r="E11520" s="5" t="s">
        <v>7</v>
      </c>
      <c r="F11520" s="6">
        <v>44470</v>
      </c>
      <c r="G11520" s="6" t="str">
        <f>TEXT(datatable[[#This Row],[дата]],"ММ")</f>
        <v>10</v>
      </c>
      <c r="H11520" s="8">
        <v>0.95879999999999999</v>
      </c>
      <c r="I11520" s="8">
        <v>0.3654</v>
      </c>
      <c r="J11520" s="8">
        <f>datatable[[#This Row],[продажи_]]-datatable[[#This Row],[себестоимость_]]</f>
        <v>0.59339999999999993</v>
      </c>
      <c r="L11520"/>
    </row>
    <row r="11521" spans="2:12" x14ac:dyDescent="0.4">
      <c r="B11521" s="5" t="s">
        <v>65</v>
      </c>
      <c r="C11521" s="5" t="s">
        <v>58</v>
      </c>
      <c r="D11521" s="5" t="s">
        <v>31</v>
      </c>
      <c r="E11521" s="5" t="s">
        <v>7</v>
      </c>
      <c r="F11521" s="6">
        <v>44501</v>
      </c>
      <c r="G11521" s="6" t="str">
        <f>TEXT(datatable[[#This Row],[дата]],"ММ")</f>
        <v>11</v>
      </c>
      <c r="H11521" s="8">
        <v>1.2648000000000001</v>
      </c>
      <c r="I11521" s="8">
        <v>0.45360000000000006</v>
      </c>
      <c r="J11521" s="8">
        <f>datatable[[#This Row],[продажи_]]-datatable[[#This Row],[себестоимость_]]</f>
        <v>0.81120000000000014</v>
      </c>
      <c r="L11521"/>
    </row>
    <row r="11522" spans="2:12" x14ac:dyDescent="0.4">
      <c r="B11522" s="5" t="s">
        <v>65</v>
      </c>
      <c r="C11522" s="5" t="s">
        <v>58</v>
      </c>
      <c r="D11522" s="5" t="s">
        <v>31</v>
      </c>
      <c r="E11522" s="5" t="s">
        <v>7</v>
      </c>
      <c r="F11522" s="6">
        <v>44531</v>
      </c>
      <c r="G11522" s="6" t="str">
        <f>TEXT(datatable[[#This Row],[дата]],"ММ")</f>
        <v>12</v>
      </c>
      <c r="H11522" s="8">
        <v>1.4041999999999999</v>
      </c>
      <c r="I11522" s="8">
        <v>0.39200000000000002</v>
      </c>
      <c r="J11522" s="8">
        <f>datatable[[#This Row],[продажи_]]-datatable[[#This Row],[себестоимость_]]</f>
        <v>1.0122</v>
      </c>
      <c r="L11522"/>
    </row>
    <row r="11523" spans="2:12" x14ac:dyDescent="0.4">
      <c r="B11523" s="5" t="s">
        <v>66</v>
      </c>
      <c r="C11523" s="5" t="s">
        <v>54</v>
      </c>
      <c r="D11523" s="5" t="s">
        <v>30</v>
      </c>
      <c r="E11523" s="5" t="s">
        <v>60</v>
      </c>
      <c r="F11523" s="6">
        <v>44197</v>
      </c>
      <c r="G11523" s="6" t="str">
        <f>TEXT(datatable[[#This Row],[дата]],"ММ")</f>
        <v>01</v>
      </c>
      <c r="H11523" s="8">
        <v>22.393000000000001</v>
      </c>
      <c r="I11523" s="8">
        <v>10.98</v>
      </c>
      <c r="J11523" s="8">
        <f>datatable[[#This Row],[продажи_]]-datatable[[#This Row],[себестоимость_]]</f>
        <v>11.413</v>
      </c>
      <c r="L11523"/>
    </row>
    <row r="11524" spans="2:12" x14ac:dyDescent="0.4">
      <c r="B11524" s="5" t="s">
        <v>66</v>
      </c>
      <c r="C11524" s="5" t="s">
        <v>54</v>
      </c>
      <c r="D11524" s="5" t="s">
        <v>30</v>
      </c>
      <c r="E11524" s="5" t="s">
        <v>60</v>
      </c>
      <c r="F11524" s="6">
        <v>44228</v>
      </c>
      <c r="G11524" s="6" t="str">
        <f>TEXT(datatable[[#This Row],[дата]],"ММ")</f>
        <v>02</v>
      </c>
      <c r="H11524" s="8">
        <v>33.863700000000001</v>
      </c>
      <c r="I11524" s="8">
        <v>12.013949999999999</v>
      </c>
      <c r="J11524" s="8">
        <f>datatable[[#This Row],[продажи_]]-datatable[[#This Row],[себестоимость_]]</f>
        <v>21.84975</v>
      </c>
      <c r="L11524"/>
    </row>
    <row r="11525" spans="2:12" x14ac:dyDescent="0.4">
      <c r="B11525" s="5" t="s">
        <v>66</v>
      </c>
      <c r="C11525" s="5" t="s">
        <v>54</v>
      </c>
      <c r="D11525" s="5" t="s">
        <v>30</v>
      </c>
      <c r="E11525" s="5" t="s">
        <v>60</v>
      </c>
      <c r="F11525" s="6">
        <v>44256</v>
      </c>
      <c r="G11525" s="6" t="str">
        <f>TEXT(datatable[[#This Row],[дата]],"ММ")</f>
        <v>03</v>
      </c>
      <c r="H11525" s="8">
        <v>28.151200000000003</v>
      </c>
      <c r="I11525" s="8">
        <v>12.425700000000001</v>
      </c>
      <c r="J11525" s="8">
        <f>datatable[[#This Row],[продажи_]]-datatable[[#This Row],[себестоимость_]]</f>
        <v>15.725500000000002</v>
      </c>
      <c r="L11525"/>
    </row>
    <row r="11526" spans="2:12" x14ac:dyDescent="0.4">
      <c r="B11526" s="5" t="s">
        <v>66</v>
      </c>
      <c r="C11526" s="5" t="s">
        <v>54</v>
      </c>
      <c r="D11526" s="5" t="s">
        <v>30</v>
      </c>
      <c r="E11526" s="5" t="s">
        <v>60</v>
      </c>
      <c r="F11526" s="6">
        <v>44287</v>
      </c>
      <c r="G11526" s="6" t="str">
        <f>TEXT(datatable[[#This Row],[дата]],"ММ")</f>
        <v>04</v>
      </c>
      <c r="H11526" s="8">
        <v>42.409599999999998</v>
      </c>
      <c r="I11526" s="8">
        <v>14.64</v>
      </c>
      <c r="J11526" s="8">
        <f>datatable[[#This Row],[продажи_]]-datatable[[#This Row],[себестоимость_]]</f>
        <v>27.769599999999997</v>
      </c>
      <c r="L11526"/>
    </row>
    <row r="11527" spans="2:12" x14ac:dyDescent="0.4">
      <c r="B11527" s="5" t="s">
        <v>66</v>
      </c>
      <c r="C11527" s="5" t="s">
        <v>54</v>
      </c>
      <c r="D11527" s="5" t="s">
        <v>30</v>
      </c>
      <c r="E11527" s="5" t="s">
        <v>60</v>
      </c>
      <c r="F11527" s="6">
        <v>44317</v>
      </c>
      <c r="G11527" s="6" t="str">
        <f>TEXT(datatable[[#This Row],[дата]],"ММ")</f>
        <v>05</v>
      </c>
      <c r="H11527" s="8">
        <v>35.189000000000007</v>
      </c>
      <c r="I11527" s="8">
        <v>11.529</v>
      </c>
      <c r="J11527" s="8">
        <f>datatable[[#This Row],[продажи_]]-datatable[[#This Row],[себестоимость_]]</f>
        <v>23.660000000000007</v>
      </c>
      <c r="L11527"/>
    </row>
    <row r="11528" spans="2:12" x14ac:dyDescent="0.4">
      <c r="B11528" s="5" t="s">
        <v>66</v>
      </c>
      <c r="C11528" s="5" t="s">
        <v>54</v>
      </c>
      <c r="D11528" s="5" t="s">
        <v>30</v>
      </c>
      <c r="E11528" s="5" t="s">
        <v>60</v>
      </c>
      <c r="F11528" s="6">
        <v>44348</v>
      </c>
      <c r="G11528" s="6" t="str">
        <f>TEXT(datatable[[#This Row],[дата]],"ММ")</f>
        <v>06</v>
      </c>
      <c r="H11528" s="8">
        <v>18.302850000000003</v>
      </c>
      <c r="I11528" s="8">
        <v>9.5525999999999982</v>
      </c>
      <c r="J11528" s="8">
        <f>datatable[[#This Row],[продажи_]]-datatable[[#This Row],[себестоимость_]]</f>
        <v>8.7502500000000047</v>
      </c>
      <c r="L11528"/>
    </row>
    <row r="11529" spans="2:12" x14ac:dyDescent="0.4">
      <c r="B11529" s="5" t="s">
        <v>66</v>
      </c>
      <c r="C11529" s="5" t="s">
        <v>54</v>
      </c>
      <c r="D11529" s="5" t="s">
        <v>30</v>
      </c>
      <c r="E11529" s="5" t="s">
        <v>60</v>
      </c>
      <c r="F11529" s="6">
        <v>44378</v>
      </c>
      <c r="G11529" s="6" t="str">
        <f>TEXT(datatable[[#This Row],[дата]],"ММ")</f>
        <v>07</v>
      </c>
      <c r="H11529" s="8">
        <v>23.032800000000005</v>
      </c>
      <c r="I11529" s="8">
        <v>9.3878999999999984</v>
      </c>
      <c r="J11529" s="8">
        <f>datatable[[#This Row],[продажи_]]-datatable[[#This Row],[себестоимость_]]</f>
        <v>13.644900000000007</v>
      </c>
      <c r="L11529"/>
    </row>
    <row r="11530" spans="2:12" x14ac:dyDescent="0.4">
      <c r="B11530" s="5" t="s">
        <v>66</v>
      </c>
      <c r="C11530" s="5" t="s">
        <v>54</v>
      </c>
      <c r="D11530" s="5" t="s">
        <v>30</v>
      </c>
      <c r="E11530" s="5" t="s">
        <v>60</v>
      </c>
      <c r="F11530" s="6">
        <v>44409</v>
      </c>
      <c r="G11530" s="6" t="str">
        <f>TEXT(datatable[[#This Row],[дата]],"ММ")</f>
        <v>08</v>
      </c>
      <c r="H11530" s="8">
        <v>21.936</v>
      </c>
      <c r="I11530" s="8">
        <v>7.0271999999999997</v>
      </c>
      <c r="J11530" s="8">
        <f>datatable[[#This Row],[продажи_]]-datatable[[#This Row],[себестоимость_]]</f>
        <v>14.908799999999999</v>
      </c>
      <c r="L11530"/>
    </row>
    <row r="11531" spans="2:12" x14ac:dyDescent="0.4">
      <c r="B11531" s="5" t="s">
        <v>66</v>
      </c>
      <c r="C11531" s="5" t="s">
        <v>54</v>
      </c>
      <c r="D11531" s="5" t="s">
        <v>30</v>
      </c>
      <c r="E11531" s="5" t="s">
        <v>60</v>
      </c>
      <c r="F11531" s="6">
        <v>44440</v>
      </c>
      <c r="G11531" s="6" t="str">
        <f>TEXT(datatable[[#This Row],[дата]],"ММ")</f>
        <v>09</v>
      </c>
      <c r="H11531" s="8">
        <v>17.891550000000002</v>
      </c>
      <c r="I11531" s="8">
        <v>7.0820999999999996</v>
      </c>
      <c r="J11531" s="8">
        <f>datatable[[#This Row],[продажи_]]-datatable[[#This Row],[себестоимость_]]</f>
        <v>10.809450000000002</v>
      </c>
      <c r="L11531"/>
    </row>
    <row r="11532" spans="2:12" x14ac:dyDescent="0.4">
      <c r="B11532" s="5" t="s">
        <v>66</v>
      </c>
      <c r="C11532" s="5" t="s">
        <v>54</v>
      </c>
      <c r="D11532" s="5" t="s">
        <v>30</v>
      </c>
      <c r="E11532" s="5" t="s">
        <v>60</v>
      </c>
      <c r="F11532" s="6">
        <v>44470</v>
      </c>
      <c r="G11532" s="6" t="str">
        <f>TEXT(datatable[[#This Row],[дата]],"ММ")</f>
        <v>10</v>
      </c>
      <c r="H11532" s="8">
        <v>27.968400000000003</v>
      </c>
      <c r="I11532" s="8">
        <v>9.1134000000000004</v>
      </c>
      <c r="J11532" s="8">
        <f>datatable[[#This Row],[продажи_]]-datatable[[#This Row],[себестоимость_]]</f>
        <v>18.855000000000004</v>
      </c>
      <c r="L11532"/>
    </row>
    <row r="11533" spans="2:12" x14ac:dyDescent="0.4">
      <c r="B11533" s="5" t="s">
        <v>66</v>
      </c>
      <c r="C11533" s="5" t="s">
        <v>54</v>
      </c>
      <c r="D11533" s="5" t="s">
        <v>30</v>
      </c>
      <c r="E11533" s="5" t="s">
        <v>60</v>
      </c>
      <c r="F11533" s="6">
        <v>44501</v>
      </c>
      <c r="G11533" s="6" t="str">
        <f>TEXT(datatable[[#This Row],[дата]],"ММ")</f>
        <v>11</v>
      </c>
      <c r="H11533" s="8">
        <v>38.022400000000005</v>
      </c>
      <c r="I11533" s="8">
        <v>13.322400000000002</v>
      </c>
      <c r="J11533" s="8">
        <f>datatable[[#This Row],[продажи_]]-datatable[[#This Row],[себестоимость_]]</f>
        <v>24.700000000000003</v>
      </c>
      <c r="L11533"/>
    </row>
    <row r="11534" spans="2:12" x14ac:dyDescent="0.4">
      <c r="B11534" s="5" t="s">
        <v>66</v>
      </c>
      <c r="C11534" s="5" t="s">
        <v>54</v>
      </c>
      <c r="D11534" s="5" t="s">
        <v>30</v>
      </c>
      <c r="E11534" s="5" t="s">
        <v>60</v>
      </c>
      <c r="F11534" s="6">
        <v>44531</v>
      </c>
      <c r="G11534" s="6" t="str">
        <f>TEXT(datatable[[#This Row],[дата]],"ММ")</f>
        <v>12</v>
      </c>
      <c r="H11534" s="8">
        <v>31.350200000000001</v>
      </c>
      <c r="I11534" s="8">
        <v>12.553800000000001</v>
      </c>
      <c r="J11534" s="8">
        <f>datatable[[#This Row],[продажи_]]-datatable[[#This Row],[себестоимость_]]</f>
        <v>18.796399999999998</v>
      </c>
      <c r="L11534"/>
    </row>
    <row r="11535" spans="2:12" x14ac:dyDescent="0.4">
      <c r="B11535" s="5" t="s">
        <v>66</v>
      </c>
      <c r="C11535" s="5" t="s">
        <v>54</v>
      </c>
      <c r="D11535" s="5" t="s">
        <v>30</v>
      </c>
      <c r="E11535" s="5" t="s">
        <v>8</v>
      </c>
      <c r="F11535" s="6">
        <v>44197</v>
      </c>
      <c r="G11535" s="6" t="str">
        <f>TEXT(datatable[[#This Row],[дата]],"ММ")</f>
        <v>01</v>
      </c>
      <c r="H11535" s="8">
        <v>14.245000000000003</v>
      </c>
      <c r="I11535" s="8">
        <v>11.178000000000001</v>
      </c>
      <c r="J11535" s="8">
        <f>datatable[[#This Row],[продажи_]]-datatable[[#This Row],[себестоимость_]]</f>
        <v>3.0670000000000019</v>
      </c>
      <c r="L11535"/>
    </row>
    <row r="11536" spans="2:12" x14ac:dyDescent="0.4">
      <c r="B11536" s="5" t="s">
        <v>66</v>
      </c>
      <c r="C11536" s="5" t="s">
        <v>54</v>
      </c>
      <c r="D11536" s="5" t="s">
        <v>30</v>
      </c>
      <c r="E11536" s="5" t="s">
        <v>8</v>
      </c>
      <c r="F11536" s="6">
        <v>44228</v>
      </c>
      <c r="G11536" s="6" t="str">
        <f>TEXT(datatable[[#This Row],[дата]],"ММ")</f>
        <v>02</v>
      </c>
      <c r="H11536" s="8">
        <v>16.4983</v>
      </c>
      <c r="I11536" s="8">
        <v>14.531400000000001</v>
      </c>
      <c r="J11536" s="8">
        <f>datatable[[#This Row],[продажи_]]-datatable[[#This Row],[себестоимость_]]</f>
        <v>1.966899999999999</v>
      </c>
      <c r="L11536"/>
    </row>
    <row r="11537" spans="2:12" x14ac:dyDescent="0.4">
      <c r="B11537" s="5" t="s">
        <v>66</v>
      </c>
      <c r="C11537" s="5" t="s">
        <v>54</v>
      </c>
      <c r="D11537" s="5" t="s">
        <v>30</v>
      </c>
      <c r="E11537" s="5" t="s">
        <v>8</v>
      </c>
      <c r="F11537" s="6">
        <v>44256</v>
      </c>
      <c r="G11537" s="6" t="str">
        <f>TEXT(datatable[[#This Row],[дата]],"ММ")</f>
        <v>03</v>
      </c>
      <c r="H11537" s="8">
        <v>17.042199999999998</v>
      </c>
      <c r="I11537" s="8">
        <v>13.1859</v>
      </c>
      <c r="J11537" s="8">
        <f>datatable[[#This Row],[продажи_]]-datatable[[#This Row],[себестоимость_]]</f>
        <v>3.8562999999999974</v>
      </c>
      <c r="L11537"/>
    </row>
    <row r="11538" spans="2:12" x14ac:dyDescent="0.4">
      <c r="B11538" s="5" t="s">
        <v>66</v>
      </c>
      <c r="C11538" s="5" t="s">
        <v>54</v>
      </c>
      <c r="D11538" s="5" t="s">
        <v>30</v>
      </c>
      <c r="E11538" s="5" t="s">
        <v>8</v>
      </c>
      <c r="F11538" s="6">
        <v>44287</v>
      </c>
      <c r="G11538" s="6" t="str">
        <f>TEXT(datatable[[#This Row],[дата]],"ММ")</f>
        <v>04</v>
      </c>
      <c r="H11538" s="8">
        <v>17.819199999999999</v>
      </c>
      <c r="I11538" s="8">
        <v>17.884799999999998</v>
      </c>
      <c r="J11538" s="8">
        <f>datatable[[#This Row],[продажи_]]-datatable[[#This Row],[себестоимость_]]</f>
        <v>-6.5599999999999881E-2</v>
      </c>
      <c r="L11538"/>
    </row>
    <row r="11539" spans="2:12" x14ac:dyDescent="0.4">
      <c r="B11539" s="5" t="s">
        <v>66</v>
      </c>
      <c r="C11539" s="5" t="s">
        <v>54</v>
      </c>
      <c r="D11539" s="5" t="s">
        <v>30</v>
      </c>
      <c r="E11539" s="5" t="s">
        <v>8</v>
      </c>
      <c r="F11539" s="6">
        <v>44317</v>
      </c>
      <c r="G11539" s="6" t="str">
        <f>TEXT(datatable[[#This Row],[дата]],"ММ")</f>
        <v>05</v>
      </c>
      <c r="H11539" s="8">
        <v>14.504</v>
      </c>
      <c r="I11539" s="8">
        <v>14.200200000000001</v>
      </c>
      <c r="J11539" s="8">
        <f>datatable[[#This Row],[продажи_]]-datatable[[#This Row],[себестоимость_]]</f>
        <v>0.30379999999999896</v>
      </c>
      <c r="L11539"/>
    </row>
    <row r="11540" spans="2:12" x14ac:dyDescent="0.4">
      <c r="B11540" s="5" t="s">
        <v>66</v>
      </c>
      <c r="C11540" s="5" t="s">
        <v>54</v>
      </c>
      <c r="D11540" s="5" t="s">
        <v>30</v>
      </c>
      <c r="E11540" s="5" t="s">
        <v>8</v>
      </c>
      <c r="F11540" s="6">
        <v>44348</v>
      </c>
      <c r="G11540" s="6" t="str">
        <f>TEXT(datatable[[#This Row],[дата]],"ММ")</f>
        <v>06</v>
      </c>
      <c r="H11540" s="8">
        <v>10.4895</v>
      </c>
      <c r="I11540" s="8">
        <v>9.2218499999999999</v>
      </c>
      <c r="J11540" s="8">
        <f>datatable[[#This Row],[продажи_]]-datatable[[#This Row],[себестоимость_]]</f>
        <v>1.2676499999999997</v>
      </c>
      <c r="L11540"/>
    </row>
    <row r="11541" spans="2:12" x14ac:dyDescent="0.4">
      <c r="B11541" s="5" t="s">
        <v>66</v>
      </c>
      <c r="C11541" s="5" t="s">
        <v>54</v>
      </c>
      <c r="D11541" s="5" t="s">
        <v>30</v>
      </c>
      <c r="E11541" s="5" t="s">
        <v>8</v>
      </c>
      <c r="F11541" s="6">
        <v>44378</v>
      </c>
      <c r="G11541" s="6" t="str">
        <f>TEXT(datatable[[#This Row],[дата]],"ММ")</f>
        <v>07</v>
      </c>
      <c r="H11541" s="8">
        <v>10.372949999999999</v>
      </c>
      <c r="I11541" s="8">
        <v>9.6875999999999998</v>
      </c>
      <c r="J11541" s="8">
        <f>datatable[[#This Row],[продажи_]]-datatable[[#This Row],[себестоимость_]]</f>
        <v>0.68534999999999968</v>
      </c>
      <c r="L11541"/>
    </row>
    <row r="11542" spans="2:12" x14ac:dyDescent="0.4">
      <c r="B11542" s="5" t="s">
        <v>66</v>
      </c>
      <c r="C11542" s="5" t="s">
        <v>54</v>
      </c>
      <c r="D11542" s="5" t="s">
        <v>30</v>
      </c>
      <c r="E11542" s="5" t="s">
        <v>8</v>
      </c>
      <c r="F11542" s="6">
        <v>44409</v>
      </c>
      <c r="G11542" s="6" t="str">
        <f>TEXT(datatable[[#This Row],[дата]],"ММ")</f>
        <v>08</v>
      </c>
      <c r="H11542" s="8">
        <v>10.5672</v>
      </c>
      <c r="I11542" s="8">
        <v>7.2035999999999998</v>
      </c>
      <c r="J11542" s="8">
        <f>datatable[[#This Row],[продажи_]]-datatable[[#This Row],[себестоимость_]]</f>
        <v>3.3635999999999999</v>
      </c>
      <c r="L11542"/>
    </row>
    <row r="11543" spans="2:12" x14ac:dyDescent="0.4">
      <c r="B11543" s="5" t="s">
        <v>66</v>
      </c>
      <c r="C11543" s="5" t="s">
        <v>54</v>
      </c>
      <c r="D11543" s="5" t="s">
        <v>30</v>
      </c>
      <c r="E11543" s="5" t="s">
        <v>8</v>
      </c>
      <c r="F11543" s="6">
        <v>44440</v>
      </c>
      <c r="G11543" s="6" t="str">
        <f>TEXT(datatable[[#This Row],[дата]],"ММ")</f>
        <v>09</v>
      </c>
      <c r="H11543" s="8">
        <v>13.752899999999999</v>
      </c>
      <c r="I11543" s="8">
        <v>7.5451500000000005</v>
      </c>
      <c r="J11543" s="8">
        <f>datatable[[#This Row],[продажи_]]-datatable[[#This Row],[себестоимость_]]</f>
        <v>6.2077499999999981</v>
      </c>
      <c r="L11543"/>
    </row>
    <row r="11544" spans="2:12" x14ac:dyDescent="0.4">
      <c r="B11544" s="5" t="s">
        <v>66</v>
      </c>
      <c r="C11544" s="5" t="s">
        <v>54</v>
      </c>
      <c r="D11544" s="5" t="s">
        <v>30</v>
      </c>
      <c r="E11544" s="5" t="s">
        <v>8</v>
      </c>
      <c r="F11544" s="6">
        <v>44470</v>
      </c>
      <c r="G11544" s="6" t="str">
        <f>TEXT(datatable[[#This Row],[дата]],"ММ")</f>
        <v>10</v>
      </c>
      <c r="H11544" s="8">
        <v>12.742800000000001</v>
      </c>
      <c r="I11544" s="8">
        <v>10.805400000000001</v>
      </c>
      <c r="J11544" s="8">
        <f>datatable[[#This Row],[продажи_]]-datatable[[#This Row],[себестоимость_]]</f>
        <v>1.9374000000000002</v>
      </c>
      <c r="L11544"/>
    </row>
    <row r="11545" spans="2:12" x14ac:dyDescent="0.4">
      <c r="B11545" s="5" t="s">
        <v>66</v>
      </c>
      <c r="C11545" s="5" t="s">
        <v>54</v>
      </c>
      <c r="D11545" s="5" t="s">
        <v>30</v>
      </c>
      <c r="E11545" s="5" t="s">
        <v>8</v>
      </c>
      <c r="F11545" s="6">
        <v>44501</v>
      </c>
      <c r="G11545" s="6" t="str">
        <f>TEXT(datatable[[#This Row],[дата]],"ММ")</f>
        <v>11</v>
      </c>
      <c r="H11545" s="8">
        <v>17.197599999999998</v>
      </c>
      <c r="I11545" s="8">
        <v>15.235199999999999</v>
      </c>
      <c r="J11545" s="8">
        <f>datatable[[#This Row],[продажи_]]-datatable[[#This Row],[себестоимость_]]</f>
        <v>1.9623999999999988</v>
      </c>
      <c r="L11545"/>
    </row>
    <row r="11546" spans="2:12" x14ac:dyDescent="0.4">
      <c r="B11546" s="5" t="s">
        <v>66</v>
      </c>
      <c r="C11546" s="5" t="s">
        <v>54</v>
      </c>
      <c r="D11546" s="5" t="s">
        <v>30</v>
      </c>
      <c r="E11546" s="5" t="s">
        <v>8</v>
      </c>
      <c r="F11546" s="6">
        <v>44531</v>
      </c>
      <c r="G11546" s="6" t="str">
        <f>TEXT(datatable[[#This Row],[дата]],"ММ")</f>
        <v>12</v>
      </c>
      <c r="H11546" s="8">
        <v>18.311299999999999</v>
      </c>
      <c r="I11546" s="8">
        <v>15.359400000000001</v>
      </c>
      <c r="J11546" s="8">
        <f>datatable[[#This Row],[продажи_]]-datatable[[#This Row],[себестоимость_]]</f>
        <v>2.9518999999999984</v>
      </c>
      <c r="L11546"/>
    </row>
    <row r="11547" spans="2:12" x14ac:dyDescent="0.4">
      <c r="B11547" s="5" t="s">
        <v>66</v>
      </c>
      <c r="C11547" s="5" t="s">
        <v>54</v>
      </c>
      <c r="D11547" s="5" t="s">
        <v>30</v>
      </c>
      <c r="E11547" s="5" t="s">
        <v>61</v>
      </c>
      <c r="F11547" s="6">
        <v>44197</v>
      </c>
      <c r="G11547" s="6" t="str">
        <f>TEXT(datatable[[#This Row],[дата]],"ММ")</f>
        <v>01</v>
      </c>
      <c r="H11547" s="8">
        <v>6.6150000000000002</v>
      </c>
      <c r="I11547" s="8">
        <v>4.8840000000000012</v>
      </c>
      <c r="J11547" s="8">
        <f>datatable[[#This Row],[продажи_]]-datatable[[#This Row],[себестоимость_]]</f>
        <v>1.730999999999999</v>
      </c>
      <c r="L11547"/>
    </row>
    <row r="11548" spans="2:12" x14ac:dyDescent="0.4">
      <c r="B11548" s="5" t="s">
        <v>66</v>
      </c>
      <c r="C11548" s="5" t="s">
        <v>54</v>
      </c>
      <c r="D11548" s="5" t="s">
        <v>30</v>
      </c>
      <c r="E11548" s="5" t="s">
        <v>61</v>
      </c>
      <c r="F11548" s="6">
        <v>44228</v>
      </c>
      <c r="G11548" s="6" t="str">
        <f>TEXT(datatable[[#This Row],[дата]],"ММ")</f>
        <v>02</v>
      </c>
      <c r="H11548" s="8">
        <v>7.9306499999999991</v>
      </c>
      <c r="I11548" s="8">
        <v>6.0060000000000002</v>
      </c>
      <c r="J11548" s="8">
        <f>datatable[[#This Row],[продажи_]]-datatable[[#This Row],[себестоимость_]]</f>
        <v>1.9246499999999989</v>
      </c>
      <c r="L11548"/>
    </row>
    <row r="11549" spans="2:12" x14ac:dyDescent="0.4">
      <c r="B11549" s="5" t="s">
        <v>66</v>
      </c>
      <c r="C11549" s="5" t="s">
        <v>54</v>
      </c>
      <c r="D11549" s="5" t="s">
        <v>30</v>
      </c>
      <c r="E11549" s="5" t="s">
        <v>61</v>
      </c>
      <c r="F11549" s="6">
        <v>44256</v>
      </c>
      <c r="G11549" s="6" t="str">
        <f>TEXT(datatable[[#This Row],[дата]],"ММ")</f>
        <v>03</v>
      </c>
      <c r="H11549" s="8">
        <v>9.055200000000001</v>
      </c>
      <c r="I11549" s="8">
        <v>6.0368000000000004</v>
      </c>
      <c r="J11549" s="8">
        <f>datatable[[#This Row],[продажи_]]-datatable[[#This Row],[себестоимость_]]</f>
        <v>3.0184000000000006</v>
      </c>
      <c r="L11549"/>
    </row>
    <row r="11550" spans="2:12" x14ac:dyDescent="0.4">
      <c r="B11550" s="5" t="s">
        <v>66</v>
      </c>
      <c r="C11550" s="5" t="s">
        <v>54</v>
      </c>
      <c r="D11550" s="5" t="s">
        <v>30</v>
      </c>
      <c r="E11550" s="5" t="s">
        <v>61</v>
      </c>
      <c r="F11550" s="6">
        <v>44287</v>
      </c>
      <c r="G11550" s="6" t="str">
        <f>TEXT(datatable[[#This Row],[дата]],"ММ")</f>
        <v>04</v>
      </c>
      <c r="H11550" s="8">
        <v>10.701600000000001</v>
      </c>
      <c r="I11550" s="8">
        <v>6.1247999999999996</v>
      </c>
      <c r="J11550" s="8">
        <f>datatable[[#This Row],[продажи_]]-datatable[[#This Row],[себестоимость_]]</f>
        <v>4.5768000000000013</v>
      </c>
      <c r="L11550"/>
    </row>
    <row r="11551" spans="2:12" x14ac:dyDescent="0.4">
      <c r="B11551" s="5" t="s">
        <v>66</v>
      </c>
      <c r="C11551" s="5" t="s">
        <v>54</v>
      </c>
      <c r="D11551" s="5" t="s">
        <v>30</v>
      </c>
      <c r="E11551" s="5" t="s">
        <v>61</v>
      </c>
      <c r="F11551" s="6">
        <v>44317</v>
      </c>
      <c r="G11551" s="6" t="str">
        <f>TEXT(datatable[[#This Row],[дата]],"ММ")</f>
        <v>05</v>
      </c>
      <c r="H11551" s="8">
        <v>10.392900000000001</v>
      </c>
      <c r="I11551" s="8">
        <v>6.3448000000000002</v>
      </c>
      <c r="J11551" s="8">
        <f>datatable[[#This Row],[продажи_]]-datatable[[#This Row],[себестоимость_]]</f>
        <v>4.0481000000000007</v>
      </c>
      <c r="L11551"/>
    </row>
    <row r="11552" spans="2:12" x14ac:dyDescent="0.4">
      <c r="B11552" s="5" t="s">
        <v>66</v>
      </c>
      <c r="C11552" s="5" t="s">
        <v>54</v>
      </c>
      <c r="D11552" s="5" t="s">
        <v>30</v>
      </c>
      <c r="E11552" s="5" t="s">
        <v>61</v>
      </c>
      <c r="F11552" s="6">
        <v>44348</v>
      </c>
      <c r="G11552" s="6" t="str">
        <f>TEXT(datatable[[#This Row],[дата]],"ММ")</f>
        <v>06</v>
      </c>
      <c r="H11552" s="8">
        <v>6.0196500000000004</v>
      </c>
      <c r="I11552" s="8">
        <v>4.5143999999999993</v>
      </c>
      <c r="J11552" s="8">
        <f>datatable[[#This Row],[продажи_]]-datatable[[#This Row],[себестоимость_]]</f>
        <v>1.5052500000000011</v>
      </c>
      <c r="L11552"/>
    </row>
    <row r="11553" spans="2:12" x14ac:dyDescent="0.4">
      <c r="B11553" s="5" t="s">
        <v>66</v>
      </c>
      <c r="C11553" s="5" t="s">
        <v>54</v>
      </c>
      <c r="D11553" s="5" t="s">
        <v>30</v>
      </c>
      <c r="E11553" s="5" t="s">
        <v>61</v>
      </c>
      <c r="F11553" s="6">
        <v>44378</v>
      </c>
      <c r="G11553" s="6" t="str">
        <f>TEXT(datatable[[#This Row],[дата]],"ММ")</f>
        <v>07</v>
      </c>
      <c r="H11553" s="8">
        <v>7.4749499999999998</v>
      </c>
      <c r="I11553" s="8">
        <v>4.4352</v>
      </c>
      <c r="J11553" s="8">
        <f>datatable[[#This Row],[продажи_]]-datatable[[#This Row],[себестоимость_]]</f>
        <v>3.0397499999999997</v>
      </c>
      <c r="L11553"/>
    </row>
    <row r="11554" spans="2:12" x14ac:dyDescent="0.4">
      <c r="B11554" s="5" t="s">
        <v>66</v>
      </c>
      <c r="C11554" s="5" t="s">
        <v>54</v>
      </c>
      <c r="D11554" s="5" t="s">
        <v>30</v>
      </c>
      <c r="E11554" s="5" t="s">
        <v>61</v>
      </c>
      <c r="F11554" s="6">
        <v>44409</v>
      </c>
      <c r="G11554" s="6" t="str">
        <f>TEXT(datatable[[#This Row],[дата]],"ММ")</f>
        <v>08</v>
      </c>
      <c r="H11554" s="8">
        <v>6.1151999999999997</v>
      </c>
      <c r="I11554" s="8">
        <v>3.0272000000000001</v>
      </c>
      <c r="J11554" s="8">
        <f>datatable[[#This Row],[продажи_]]-datatable[[#This Row],[себестоимость_]]</f>
        <v>3.0879999999999996</v>
      </c>
      <c r="L11554"/>
    </row>
    <row r="11555" spans="2:12" x14ac:dyDescent="0.4">
      <c r="B11555" s="5" t="s">
        <v>66</v>
      </c>
      <c r="C11555" s="5" t="s">
        <v>54</v>
      </c>
      <c r="D11555" s="5" t="s">
        <v>30</v>
      </c>
      <c r="E11555" s="5" t="s">
        <v>61</v>
      </c>
      <c r="F11555" s="6">
        <v>44440</v>
      </c>
      <c r="G11555" s="6" t="str">
        <f>TEXT(datatable[[#This Row],[дата]],"ММ")</f>
        <v>09</v>
      </c>
      <c r="H11555" s="8">
        <v>7.7395499999999995</v>
      </c>
      <c r="I11555" s="8">
        <v>4.1580000000000004</v>
      </c>
      <c r="J11555" s="8">
        <f>datatable[[#This Row],[продажи_]]-datatable[[#This Row],[себестоимость_]]</f>
        <v>3.5815499999999991</v>
      </c>
      <c r="L11555"/>
    </row>
    <row r="11556" spans="2:12" x14ac:dyDescent="0.4">
      <c r="B11556" s="5" t="s">
        <v>66</v>
      </c>
      <c r="C11556" s="5" t="s">
        <v>54</v>
      </c>
      <c r="D11556" s="5" t="s">
        <v>30</v>
      </c>
      <c r="E11556" s="5" t="s">
        <v>61</v>
      </c>
      <c r="F11556" s="6">
        <v>44470</v>
      </c>
      <c r="G11556" s="6" t="str">
        <f>TEXT(datatable[[#This Row],[дата]],"ММ")</f>
        <v>10</v>
      </c>
      <c r="H11556" s="8">
        <v>8.9082000000000008</v>
      </c>
      <c r="I11556" s="8">
        <v>5.2271999999999998</v>
      </c>
      <c r="J11556" s="8">
        <f>datatable[[#This Row],[продажи_]]-datatable[[#This Row],[себестоимость_]]</f>
        <v>3.6810000000000009</v>
      </c>
      <c r="L11556"/>
    </row>
    <row r="11557" spans="2:12" x14ac:dyDescent="0.4">
      <c r="B11557" s="5" t="s">
        <v>66</v>
      </c>
      <c r="C11557" s="5" t="s">
        <v>54</v>
      </c>
      <c r="D11557" s="5" t="s">
        <v>30</v>
      </c>
      <c r="E11557" s="5" t="s">
        <v>61</v>
      </c>
      <c r="F11557" s="6">
        <v>44501</v>
      </c>
      <c r="G11557" s="6" t="str">
        <f>TEXT(datatable[[#This Row],[дата]],"ММ")</f>
        <v>11</v>
      </c>
      <c r="H11557" s="8">
        <v>11.054399999999999</v>
      </c>
      <c r="I11557" s="8">
        <v>5.984</v>
      </c>
      <c r="J11557" s="8">
        <f>datatable[[#This Row],[продажи_]]-datatable[[#This Row],[себестоимость_]]</f>
        <v>5.0703999999999994</v>
      </c>
      <c r="L11557"/>
    </row>
    <row r="11558" spans="2:12" x14ac:dyDescent="0.4">
      <c r="B11558" s="5" t="s">
        <v>66</v>
      </c>
      <c r="C11558" s="5" t="s">
        <v>54</v>
      </c>
      <c r="D11558" s="5" t="s">
        <v>30</v>
      </c>
      <c r="E11558" s="5" t="s">
        <v>61</v>
      </c>
      <c r="F11558" s="6">
        <v>44531</v>
      </c>
      <c r="G11558" s="6" t="str">
        <f>TEXT(datatable[[#This Row],[дата]],"ММ")</f>
        <v>12</v>
      </c>
      <c r="H11558" s="8">
        <v>9.466800000000001</v>
      </c>
      <c r="I11558" s="8">
        <v>6.5912000000000006</v>
      </c>
      <c r="J11558" s="8">
        <f>datatable[[#This Row],[продажи_]]-datatable[[#This Row],[себестоимость_]]</f>
        <v>2.8756000000000004</v>
      </c>
      <c r="L11558"/>
    </row>
    <row r="11559" spans="2:12" x14ac:dyDescent="0.4">
      <c r="B11559" s="5" t="s">
        <v>66</v>
      </c>
      <c r="C11559" s="5" t="s">
        <v>54</v>
      </c>
      <c r="D11559" s="5" t="s">
        <v>30</v>
      </c>
      <c r="E11559" s="5" t="s">
        <v>62</v>
      </c>
      <c r="F11559" s="6">
        <v>44197</v>
      </c>
      <c r="G11559" s="6" t="str">
        <f>TEXT(datatable[[#This Row],[дата]],"ММ")</f>
        <v>01</v>
      </c>
      <c r="H11559" s="8">
        <v>18.306000000000001</v>
      </c>
      <c r="I11559" s="8">
        <v>7.9050000000000002</v>
      </c>
      <c r="J11559" s="8">
        <f>datatable[[#This Row],[продажи_]]-datatable[[#This Row],[себестоимость_]]</f>
        <v>10.401</v>
      </c>
      <c r="L11559"/>
    </row>
    <row r="11560" spans="2:12" x14ac:dyDescent="0.4">
      <c r="B11560" s="5" t="s">
        <v>66</v>
      </c>
      <c r="C11560" s="5" t="s">
        <v>54</v>
      </c>
      <c r="D11560" s="5" t="s">
        <v>30</v>
      </c>
      <c r="E11560" s="5" t="s">
        <v>62</v>
      </c>
      <c r="F11560" s="6">
        <v>44228</v>
      </c>
      <c r="G11560" s="6" t="str">
        <f>TEXT(datatable[[#This Row],[дата]],"ММ")</f>
        <v>02</v>
      </c>
      <c r="H11560" s="8">
        <v>18.0687</v>
      </c>
      <c r="I11560" s="8">
        <v>13.178100000000001</v>
      </c>
      <c r="J11560" s="8">
        <f>datatable[[#This Row],[продажи_]]-datatable[[#This Row],[себестоимость_]]</f>
        <v>4.8905999999999992</v>
      </c>
      <c r="L11560"/>
    </row>
    <row r="11561" spans="2:12" x14ac:dyDescent="0.4">
      <c r="B11561" s="5" t="s">
        <v>66</v>
      </c>
      <c r="C11561" s="5" t="s">
        <v>54</v>
      </c>
      <c r="D11561" s="5" t="s">
        <v>30</v>
      </c>
      <c r="E11561" s="5" t="s">
        <v>62</v>
      </c>
      <c r="F11561" s="6">
        <v>44256</v>
      </c>
      <c r="G11561" s="6" t="str">
        <f>TEXT(datatable[[#This Row],[дата]],"ММ")</f>
        <v>03</v>
      </c>
      <c r="H11561" s="8">
        <v>18.984000000000002</v>
      </c>
      <c r="I11561" s="8">
        <v>14.191800000000001</v>
      </c>
      <c r="J11561" s="8">
        <f>datatable[[#This Row],[продажи_]]-datatable[[#This Row],[себестоимость_]]</f>
        <v>4.7922000000000011</v>
      </c>
      <c r="L11561"/>
    </row>
    <row r="11562" spans="2:12" x14ac:dyDescent="0.4">
      <c r="B11562" s="5" t="s">
        <v>66</v>
      </c>
      <c r="C11562" s="5" t="s">
        <v>54</v>
      </c>
      <c r="D11562" s="5" t="s">
        <v>30</v>
      </c>
      <c r="E11562" s="5" t="s">
        <v>62</v>
      </c>
      <c r="F11562" s="6">
        <v>44287</v>
      </c>
      <c r="G11562" s="6" t="str">
        <f>TEXT(datatable[[#This Row],[дата]],"ММ")</f>
        <v>04</v>
      </c>
      <c r="H11562" s="8">
        <v>32.001599999999996</v>
      </c>
      <c r="I11562" s="8">
        <v>12.052800000000001</v>
      </c>
      <c r="J11562" s="8">
        <f>datatable[[#This Row],[продажи_]]-datatable[[#This Row],[себестоимость_]]</f>
        <v>19.948799999999995</v>
      </c>
      <c r="L11562"/>
    </row>
    <row r="11563" spans="2:12" x14ac:dyDescent="0.4">
      <c r="B11563" s="5" t="s">
        <v>66</v>
      </c>
      <c r="C11563" s="5" t="s">
        <v>54</v>
      </c>
      <c r="D11563" s="5" t="s">
        <v>30</v>
      </c>
      <c r="E11563" s="5" t="s">
        <v>62</v>
      </c>
      <c r="F11563" s="6">
        <v>44317</v>
      </c>
      <c r="G11563" s="6" t="str">
        <f>TEXT(datatable[[#This Row],[дата]],"ММ")</f>
        <v>05</v>
      </c>
      <c r="H11563" s="8">
        <v>20.645099999999999</v>
      </c>
      <c r="I11563" s="8">
        <v>15.363599999999998</v>
      </c>
      <c r="J11563" s="8">
        <f>datatable[[#This Row],[продажи_]]-datatable[[#This Row],[себестоимость_]]</f>
        <v>5.2815000000000012</v>
      </c>
      <c r="L11563"/>
    </row>
    <row r="11564" spans="2:12" x14ac:dyDescent="0.4">
      <c r="B11564" s="5" t="s">
        <v>66</v>
      </c>
      <c r="C11564" s="5" t="s">
        <v>54</v>
      </c>
      <c r="D11564" s="5" t="s">
        <v>30</v>
      </c>
      <c r="E11564" s="5" t="s">
        <v>62</v>
      </c>
      <c r="F11564" s="6">
        <v>44348</v>
      </c>
      <c r="G11564" s="6" t="str">
        <f>TEXT(datatable[[#This Row],[дата]],"ММ")</f>
        <v>06</v>
      </c>
      <c r="H11564" s="8">
        <v>17.085600000000003</v>
      </c>
      <c r="I11564" s="8">
        <v>9.6255000000000006</v>
      </c>
      <c r="J11564" s="8">
        <f>datatable[[#This Row],[продажи_]]-datatable[[#This Row],[себестоимость_]]</f>
        <v>7.4601000000000024</v>
      </c>
      <c r="L11564"/>
    </row>
    <row r="11565" spans="2:12" x14ac:dyDescent="0.4">
      <c r="B11565" s="5" t="s">
        <v>66</v>
      </c>
      <c r="C11565" s="5" t="s">
        <v>54</v>
      </c>
      <c r="D11565" s="5" t="s">
        <v>30</v>
      </c>
      <c r="E11565" s="5" t="s">
        <v>62</v>
      </c>
      <c r="F11565" s="6">
        <v>44378</v>
      </c>
      <c r="G11565" s="6" t="str">
        <f>TEXT(datatable[[#This Row],[дата]],"ММ")</f>
        <v>07</v>
      </c>
      <c r="H11565" s="8">
        <v>15.712650000000002</v>
      </c>
      <c r="I11565" s="8">
        <v>7.7841000000000014</v>
      </c>
      <c r="J11565" s="8">
        <f>datatable[[#This Row],[продажи_]]-datatable[[#This Row],[себестоимость_]]</f>
        <v>7.9285500000000004</v>
      </c>
      <c r="L11565"/>
    </row>
    <row r="11566" spans="2:12" x14ac:dyDescent="0.4">
      <c r="B11566" s="5" t="s">
        <v>66</v>
      </c>
      <c r="C11566" s="5" t="s">
        <v>54</v>
      </c>
      <c r="D11566" s="5" t="s">
        <v>30</v>
      </c>
      <c r="E11566" s="5" t="s">
        <v>62</v>
      </c>
      <c r="F11566" s="6">
        <v>44409</v>
      </c>
      <c r="G11566" s="6" t="str">
        <f>TEXT(datatable[[#This Row],[дата]],"ММ")</f>
        <v>08</v>
      </c>
      <c r="H11566" s="8">
        <v>15.051600000000002</v>
      </c>
      <c r="I11566" s="8">
        <v>7.5888000000000009</v>
      </c>
      <c r="J11566" s="8">
        <f>datatable[[#This Row],[продажи_]]-datatable[[#This Row],[себестоимость_]]</f>
        <v>7.4628000000000014</v>
      </c>
      <c r="L11566"/>
    </row>
    <row r="11567" spans="2:12" x14ac:dyDescent="0.4">
      <c r="B11567" s="5" t="s">
        <v>66</v>
      </c>
      <c r="C11567" s="5" t="s">
        <v>54</v>
      </c>
      <c r="D11567" s="5" t="s">
        <v>30</v>
      </c>
      <c r="E11567" s="5" t="s">
        <v>62</v>
      </c>
      <c r="F11567" s="6">
        <v>44440</v>
      </c>
      <c r="G11567" s="6" t="str">
        <f>TEXT(datatable[[#This Row],[дата]],"ММ")</f>
        <v>09</v>
      </c>
      <c r="H11567" s="8">
        <v>13.271850000000001</v>
      </c>
      <c r="I11567" s="8">
        <v>7.6167000000000016</v>
      </c>
      <c r="J11567" s="8">
        <f>datatable[[#This Row],[продажи_]]-datatable[[#This Row],[себестоимость_]]</f>
        <v>5.655149999999999</v>
      </c>
      <c r="L11567"/>
    </row>
    <row r="11568" spans="2:12" x14ac:dyDescent="0.4">
      <c r="B11568" s="5" t="s">
        <v>66</v>
      </c>
      <c r="C11568" s="5" t="s">
        <v>54</v>
      </c>
      <c r="D11568" s="5" t="s">
        <v>30</v>
      </c>
      <c r="E11568" s="5" t="s">
        <v>62</v>
      </c>
      <c r="F11568" s="6">
        <v>44470</v>
      </c>
      <c r="G11568" s="6" t="str">
        <f>TEXT(datatable[[#This Row],[дата]],"ММ")</f>
        <v>10</v>
      </c>
      <c r="H11568" s="8">
        <v>21.560400000000001</v>
      </c>
      <c r="I11568" s="8">
        <v>8.9280000000000008</v>
      </c>
      <c r="J11568" s="8">
        <f>datatable[[#This Row],[продажи_]]-datatable[[#This Row],[себестоимость_]]</f>
        <v>12.632400000000001</v>
      </c>
      <c r="L11568"/>
    </row>
    <row r="11569" spans="2:12" x14ac:dyDescent="0.4">
      <c r="B11569" s="5" t="s">
        <v>66</v>
      </c>
      <c r="C11569" s="5" t="s">
        <v>54</v>
      </c>
      <c r="D11569" s="5" t="s">
        <v>30</v>
      </c>
      <c r="E11569" s="5" t="s">
        <v>62</v>
      </c>
      <c r="F11569" s="6">
        <v>44501</v>
      </c>
      <c r="G11569" s="6" t="str">
        <f>TEXT(datatable[[#This Row],[дата]],"ММ")</f>
        <v>11</v>
      </c>
      <c r="H11569" s="8">
        <v>23.052</v>
      </c>
      <c r="I11569" s="8">
        <v>12.201599999999999</v>
      </c>
      <c r="J11569" s="8">
        <f>datatable[[#This Row],[продажи_]]-datatable[[#This Row],[себестоимость_]]</f>
        <v>10.8504</v>
      </c>
      <c r="L11569"/>
    </row>
    <row r="11570" spans="2:12" x14ac:dyDescent="0.4">
      <c r="B11570" s="5" t="s">
        <v>66</v>
      </c>
      <c r="C11570" s="5" t="s">
        <v>54</v>
      </c>
      <c r="D11570" s="5" t="s">
        <v>30</v>
      </c>
      <c r="E11570" s="5" t="s">
        <v>62</v>
      </c>
      <c r="F11570" s="6">
        <v>44531</v>
      </c>
      <c r="G11570" s="6" t="str">
        <f>TEXT(datatable[[#This Row],[дата]],"ММ")</f>
        <v>12</v>
      </c>
      <c r="H11570" s="8">
        <v>21.356999999999999</v>
      </c>
      <c r="I11570" s="8">
        <v>15.493799999999998</v>
      </c>
      <c r="J11570" s="8">
        <f>datatable[[#This Row],[продажи_]]-datatable[[#This Row],[себестоимость_]]</f>
        <v>5.8632000000000009</v>
      </c>
      <c r="L11570"/>
    </row>
    <row r="11571" spans="2:12" x14ac:dyDescent="0.4">
      <c r="B11571" s="5" t="s">
        <v>66</v>
      </c>
      <c r="C11571" s="5" t="s">
        <v>54</v>
      </c>
      <c r="D11571" s="5" t="s">
        <v>30</v>
      </c>
      <c r="E11571" s="5" t="s">
        <v>9</v>
      </c>
      <c r="F11571" s="6">
        <v>44197</v>
      </c>
      <c r="G11571" s="6" t="str">
        <f>TEXT(datatable[[#This Row],[дата]],"ММ")</f>
        <v>01</v>
      </c>
      <c r="H11571" s="8">
        <v>13.486499999999999</v>
      </c>
      <c r="I11571" s="8">
        <v>10.485000000000001</v>
      </c>
      <c r="J11571" s="8">
        <f>datatable[[#This Row],[продажи_]]-datatable[[#This Row],[себестоимость_]]</f>
        <v>3.0014999999999983</v>
      </c>
      <c r="L11571"/>
    </row>
    <row r="11572" spans="2:12" x14ac:dyDescent="0.4">
      <c r="B11572" s="5" t="s">
        <v>66</v>
      </c>
      <c r="C11572" s="5" t="s">
        <v>54</v>
      </c>
      <c r="D11572" s="5" t="s">
        <v>30</v>
      </c>
      <c r="E11572" s="5" t="s">
        <v>9</v>
      </c>
      <c r="F11572" s="6">
        <v>44228</v>
      </c>
      <c r="G11572" s="6" t="str">
        <f>TEXT(datatable[[#This Row],[дата]],"ММ")</f>
        <v>02</v>
      </c>
      <c r="H11572" s="8">
        <v>19.696950000000001</v>
      </c>
      <c r="I11572" s="8">
        <v>13.3276</v>
      </c>
      <c r="J11572" s="8">
        <f>datatable[[#This Row],[продажи_]]-datatable[[#This Row],[себестоимость_]]</f>
        <v>6.3693500000000007</v>
      </c>
      <c r="L11572"/>
    </row>
    <row r="11573" spans="2:12" x14ac:dyDescent="0.4">
      <c r="B11573" s="5" t="s">
        <v>66</v>
      </c>
      <c r="C11573" s="5" t="s">
        <v>54</v>
      </c>
      <c r="D11573" s="5" t="s">
        <v>30</v>
      </c>
      <c r="E11573" s="5" t="s">
        <v>9</v>
      </c>
      <c r="F11573" s="6">
        <v>44256</v>
      </c>
      <c r="G11573" s="6" t="str">
        <f>TEXT(datatable[[#This Row],[дата]],"ММ")</f>
        <v>03</v>
      </c>
      <c r="H11573" s="8">
        <v>21.911399999999997</v>
      </c>
      <c r="I11573" s="8">
        <v>18.104099999999999</v>
      </c>
      <c r="J11573" s="8">
        <f>datatable[[#This Row],[продажи_]]-datatable[[#This Row],[себестоимость_]]</f>
        <v>3.8072999999999979</v>
      </c>
      <c r="L11573"/>
    </row>
    <row r="11574" spans="2:12" x14ac:dyDescent="0.4">
      <c r="B11574" s="5" t="s">
        <v>66</v>
      </c>
      <c r="C11574" s="5" t="s">
        <v>54</v>
      </c>
      <c r="D11574" s="5" t="s">
        <v>30</v>
      </c>
      <c r="E11574" s="5" t="s">
        <v>9</v>
      </c>
      <c r="F11574" s="6">
        <v>44287</v>
      </c>
      <c r="G11574" s="6" t="str">
        <f>TEXT(datatable[[#This Row],[дата]],"ММ")</f>
        <v>04</v>
      </c>
      <c r="H11574" s="8">
        <v>29.037600000000001</v>
      </c>
      <c r="I11574" s="8">
        <v>15.843999999999999</v>
      </c>
      <c r="J11574" s="8">
        <f>datatable[[#This Row],[продажи_]]-datatable[[#This Row],[себестоимость_]]</f>
        <v>13.193600000000002</v>
      </c>
      <c r="L11574"/>
    </row>
    <row r="11575" spans="2:12" x14ac:dyDescent="0.4">
      <c r="B11575" s="5" t="s">
        <v>66</v>
      </c>
      <c r="C11575" s="5" t="s">
        <v>54</v>
      </c>
      <c r="D11575" s="5" t="s">
        <v>30</v>
      </c>
      <c r="E11575" s="5" t="s">
        <v>9</v>
      </c>
      <c r="F11575" s="6">
        <v>44317</v>
      </c>
      <c r="G11575" s="6" t="str">
        <f>TEXT(datatable[[#This Row],[дата]],"ММ")</f>
        <v>05</v>
      </c>
      <c r="H11575" s="8">
        <v>27.039599999999997</v>
      </c>
      <c r="I11575" s="8">
        <v>14.842099999999999</v>
      </c>
      <c r="J11575" s="8">
        <f>datatable[[#This Row],[продажи_]]-datatable[[#This Row],[себестоимость_]]</f>
        <v>12.197499999999998</v>
      </c>
      <c r="L11575"/>
    </row>
    <row r="11576" spans="2:12" x14ac:dyDescent="0.4">
      <c r="B11576" s="5" t="s">
        <v>66</v>
      </c>
      <c r="C11576" s="5" t="s">
        <v>54</v>
      </c>
      <c r="D11576" s="5" t="s">
        <v>30</v>
      </c>
      <c r="E11576" s="5" t="s">
        <v>9</v>
      </c>
      <c r="F11576" s="6">
        <v>44348</v>
      </c>
      <c r="G11576" s="6" t="str">
        <f>TEXT(datatable[[#This Row],[дата]],"ММ")</f>
        <v>06</v>
      </c>
      <c r="H11576" s="8">
        <v>15.13485</v>
      </c>
      <c r="I11576" s="8">
        <v>11.3238</v>
      </c>
      <c r="J11576" s="8">
        <f>datatable[[#This Row],[продажи_]]-datatable[[#This Row],[себестоимость_]]</f>
        <v>3.8110499999999998</v>
      </c>
      <c r="L11576"/>
    </row>
    <row r="11577" spans="2:12" x14ac:dyDescent="0.4">
      <c r="B11577" s="5" t="s">
        <v>66</v>
      </c>
      <c r="C11577" s="5" t="s">
        <v>54</v>
      </c>
      <c r="D11577" s="5" t="s">
        <v>30</v>
      </c>
      <c r="E11577" s="5" t="s">
        <v>9</v>
      </c>
      <c r="F11577" s="6">
        <v>44378</v>
      </c>
      <c r="G11577" s="6" t="str">
        <f>TEXT(datatable[[#This Row],[дата]],"ММ")</f>
        <v>07</v>
      </c>
      <c r="H11577" s="8">
        <v>17.682299999999998</v>
      </c>
      <c r="I11577" s="8">
        <v>10.904399999999999</v>
      </c>
      <c r="J11577" s="8">
        <f>datatable[[#This Row],[продажи_]]-datatable[[#This Row],[себестоимость_]]</f>
        <v>6.7778999999999989</v>
      </c>
      <c r="L11577"/>
    </row>
    <row r="11578" spans="2:12" x14ac:dyDescent="0.4">
      <c r="B11578" s="5" t="s">
        <v>66</v>
      </c>
      <c r="C11578" s="5" t="s">
        <v>54</v>
      </c>
      <c r="D11578" s="5" t="s">
        <v>30</v>
      </c>
      <c r="E11578" s="5" t="s">
        <v>9</v>
      </c>
      <c r="F11578" s="6">
        <v>44409</v>
      </c>
      <c r="G11578" s="6" t="str">
        <f>TEXT(datatable[[#This Row],[дата]],"ММ")</f>
        <v>08</v>
      </c>
      <c r="H11578" s="8">
        <v>12.387600000000001</v>
      </c>
      <c r="I11578" s="8">
        <v>8.2948000000000004</v>
      </c>
      <c r="J11578" s="8">
        <f>datatable[[#This Row],[продажи_]]-datatable[[#This Row],[себестоимость_]]</f>
        <v>4.0928000000000004</v>
      </c>
      <c r="L11578"/>
    </row>
    <row r="11579" spans="2:12" x14ac:dyDescent="0.4">
      <c r="B11579" s="5" t="s">
        <v>66</v>
      </c>
      <c r="C11579" s="5" t="s">
        <v>54</v>
      </c>
      <c r="D11579" s="5" t="s">
        <v>30</v>
      </c>
      <c r="E11579" s="5" t="s">
        <v>9</v>
      </c>
      <c r="F11579" s="6">
        <v>44440</v>
      </c>
      <c r="G11579" s="6" t="str">
        <f>TEXT(datatable[[#This Row],[дата]],"ММ")</f>
        <v>09</v>
      </c>
      <c r="H11579" s="8">
        <v>11.988</v>
      </c>
      <c r="I11579" s="8">
        <v>10.58985</v>
      </c>
      <c r="J11579" s="8">
        <f>datatable[[#This Row],[продажи_]]-datatable[[#This Row],[себестоимость_]]</f>
        <v>1.3981499999999993</v>
      </c>
      <c r="L11579"/>
    </row>
    <row r="11580" spans="2:12" x14ac:dyDescent="0.4">
      <c r="B11580" s="5" t="s">
        <v>66</v>
      </c>
      <c r="C11580" s="5" t="s">
        <v>54</v>
      </c>
      <c r="D11580" s="5" t="s">
        <v>30</v>
      </c>
      <c r="E11580" s="5" t="s">
        <v>9</v>
      </c>
      <c r="F11580" s="6">
        <v>44470</v>
      </c>
      <c r="G11580" s="6" t="str">
        <f>TEXT(datatable[[#This Row],[дата]],"ММ")</f>
        <v>10</v>
      </c>
      <c r="H11580" s="8">
        <v>16.783200000000001</v>
      </c>
      <c r="I11580" s="8">
        <v>15.098400000000002</v>
      </c>
      <c r="J11580" s="8">
        <f>datatable[[#This Row],[продажи_]]-datatable[[#This Row],[себестоимость_]]</f>
        <v>1.6847999999999992</v>
      </c>
      <c r="L11580"/>
    </row>
    <row r="11581" spans="2:12" x14ac:dyDescent="0.4">
      <c r="B11581" s="5" t="s">
        <v>66</v>
      </c>
      <c r="C11581" s="5" t="s">
        <v>54</v>
      </c>
      <c r="D11581" s="5" t="s">
        <v>30</v>
      </c>
      <c r="E11581" s="5" t="s">
        <v>9</v>
      </c>
      <c r="F11581" s="6">
        <v>44501</v>
      </c>
      <c r="G11581" s="6" t="str">
        <f>TEXT(datatable[[#This Row],[дата]],"ММ")</f>
        <v>11</v>
      </c>
      <c r="H11581" s="8">
        <v>28.771200000000004</v>
      </c>
      <c r="I11581" s="8">
        <v>22.367999999999999</v>
      </c>
      <c r="J11581" s="8">
        <f>datatable[[#This Row],[продажи_]]-datatable[[#This Row],[себестоимость_]]</f>
        <v>6.4032000000000053</v>
      </c>
      <c r="L11581"/>
    </row>
    <row r="11582" spans="2:12" x14ac:dyDescent="0.4">
      <c r="B11582" s="5" t="s">
        <v>66</v>
      </c>
      <c r="C11582" s="5" t="s">
        <v>54</v>
      </c>
      <c r="D11582" s="5" t="s">
        <v>30</v>
      </c>
      <c r="E11582" s="5" t="s">
        <v>9</v>
      </c>
      <c r="F11582" s="6">
        <v>44531</v>
      </c>
      <c r="G11582" s="6" t="str">
        <f>TEXT(datatable[[#This Row],[дата]],"ММ")</f>
        <v>12</v>
      </c>
      <c r="H11582" s="8">
        <v>23.31</v>
      </c>
      <c r="I11582" s="8">
        <v>16.799299999999999</v>
      </c>
      <c r="J11582" s="8">
        <f>datatable[[#This Row],[продажи_]]-datatable[[#This Row],[себестоимость_]]</f>
        <v>6.5106999999999999</v>
      </c>
      <c r="L11582"/>
    </row>
    <row r="11583" spans="2:12" x14ac:dyDescent="0.4">
      <c r="B11583" s="5" t="s">
        <v>66</v>
      </c>
      <c r="C11583" s="5" t="s">
        <v>54</v>
      </c>
      <c r="D11583" s="5" t="s">
        <v>30</v>
      </c>
      <c r="E11583" s="5" t="s">
        <v>10</v>
      </c>
      <c r="F11583" s="6">
        <v>44197</v>
      </c>
      <c r="G11583" s="6" t="str">
        <f>TEXT(datatable[[#This Row],[дата]],"ММ")</f>
        <v>01</v>
      </c>
      <c r="H11583" s="8">
        <v>5.5640000000000009</v>
      </c>
      <c r="I11583" s="8">
        <v>4.2</v>
      </c>
      <c r="J11583" s="8">
        <f>datatable[[#This Row],[продажи_]]-datatable[[#This Row],[себестоимость_]]</f>
        <v>1.3640000000000008</v>
      </c>
      <c r="L11583"/>
    </row>
    <row r="11584" spans="2:12" x14ac:dyDescent="0.4">
      <c r="B11584" s="5" t="s">
        <v>66</v>
      </c>
      <c r="C11584" s="5" t="s">
        <v>54</v>
      </c>
      <c r="D11584" s="5" t="s">
        <v>30</v>
      </c>
      <c r="E11584" s="5" t="s">
        <v>10</v>
      </c>
      <c r="F11584" s="6">
        <v>44228</v>
      </c>
      <c r="G11584" s="6" t="str">
        <f>TEXT(datatable[[#This Row],[дата]],"ММ")</f>
        <v>02</v>
      </c>
      <c r="H11584" s="8">
        <v>6.7463499999999996</v>
      </c>
      <c r="I11584" s="8">
        <v>4.2769999999999992</v>
      </c>
      <c r="J11584" s="8">
        <f>datatable[[#This Row],[продажи_]]-datatable[[#This Row],[себестоимость_]]</f>
        <v>2.4693500000000004</v>
      </c>
      <c r="L11584"/>
    </row>
    <row r="11585" spans="2:12" x14ac:dyDescent="0.4">
      <c r="B11585" s="5" t="s">
        <v>66</v>
      </c>
      <c r="C11585" s="5" t="s">
        <v>54</v>
      </c>
      <c r="D11585" s="5" t="s">
        <v>30</v>
      </c>
      <c r="E11585" s="5" t="s">
        <v>10</v>
      </c>
      <c r="F11585" s="6">
        <v>44256</v>
      </c>
      <c r="G11585" s="6" t="str">
        <f>TEXT(datatable[[#This Row],[дата]],"ММ")</f>
        <v>03</v>
      </c>
      <c r="H11585" s="8">
        <v>7.0405999999999995</v>
      </c>
      <c r="I11585" s="8">
        <v>5.4390000000000009</v>
      </c>
      <c r="J11585" s="8">
        <f>datatable[[#This Row],[продажи_]]-datatable[[#This Row],[себестоимость_]]</f>
        <v>1.6015999999999986</v>
      </c>
      <c r="L11585"/>
    </row>
    <row r="11586" spans="2:12" x14ac:dyDescent="0.4">
      <c r="B11586" s="5" t="s">
        <v>66</v>
      </c>
      <c r="C11586" s="5" t="s">
        <v>54</v>
      </c>
      <c r="D11586" s="5" t="s">
        <v>30</v>
      </c>
      <c r="E11586" s="5" t="s">
        <v>10</v>
      </c>
      <c r="F11586" s="6">
        <v>44287</v>
      </c>
      <c r="G11586" s="6" t="str">
        <f>TEXT(datatable[[#This Row],[дата]],"ММ")</f>
        <v>04</v>
      </c>
      <c r="H11586" s="8">
        <v>7.789600000000001</v>
      </c>
      <c r="I11586" s="8">
        <v>4.5360000000000005</v>
      </c>
      <c r="J11586" s="8">
        <f>datatable[[#This Row],[продажи_]]-datatable[[#This Row],[себестоимость_]]</f>
        <v>3.2536000000000005</v>
      </c>
      <c r="L11586"/>
    </row>
    <row r="11587" spans="2:12" x14ac:dyDescent="0.4">
      <c r="B11587" s="5" t="s">
        <v>66</v>
      </c>
      <c r="C11587" s="5" t="s">
        <v>54</v>
      </c>
      <c r="D11587" s="5" t="s">
        <v>30</v>
      </c>
      <c r="E11587" s="5" t="s">
        <v>10</v>
      </c>
      <c r="F11587" s="6">
        <v>44317</v>
      </c>
      <c r="G11587" s="6" t="str">
        <f>TEXT(datatable[[#This Row],[дата]],"ММ")</f>
        <v>05</v>
      </c>
      <c r="H11587" s="8">
        <v>8.9879999999999995</v>
      </c>
      <c r="I11587" s="8">
        <v>5.7329999999999997</v>
      </c>
      <c r="J11587" s="8">
        <f>datatable[[#This Row],[продажи_]]-datatable[[#This Row],[себестоимость_]]</f>
        <v>3.2549999999999999</v>
      </c>
      <c r="L11587"/>
    </row>
    <row r="11588" spans="2:12" x14ac:dyDescent="0.4">
      <c r="B11588" s="5" t="s">
        <v>66</v>
      </c>
      <c r="C11588" s="5" t="s">
        <v>54</v>
      </c>
      <c r="D11588" s="5" t="s">
        <v>30</v>
      </c>
      <c r="E11588" s="5" t="s">
        <v>10</v>
      </c>
      <c r="F11588" s="6">
        <v>44348</v>
      </c>
      <c r="G11588" s="6" t="str">
        <f>TEXT(datatable[[#This Row],[дата]],"ММ")</f>
        <v>06</v>
      </c>
      <c r="H11588" s="8">
        <v>4.7668500000000007</v>
      </c>
      <c r="I11588" s="8">
        <v>3.6539999999999995</v>
      </c>
      <c r="J11588" s="8">
        <f>datatable[[#This Row],[продажи_]]-datatable[[#This Row],[себестоимость_]]</f>
        <v>1.1128500000000012</v>
      </c>
      <c r="L11588"/>
    </row>
    <row r="11589" spans="2:12" x14ac:dyDescent="0.4">
      <c r="B11589" s="5" t="s">
        <v>66</v>
      </c>
      <c r="C11589" s="5" t="s">
        <v>54</v>
      </c>
      <c r="D11589" s="5" t="s">
        <v>30</v>
      </c>
      <c r="E11589" s="5" t="s">
        <v>10</v>
      </c>
      <c r="F11589" s="6">
        <v>44378</v>
      </c>
      <c r="G11589" s="6" t="str">
        <f>TEXT(datatable[[#This Row],[дата]],"ММ")</f>
        <v>07</v>
      </c>
      <c r="H11589" s="8">
        <v>4.3816500000000005</v>
      </c>
      <c r="I11589" s="8">
        <v>3.15</v>
      </c>
      <c r="J11589" s="8">
        <f>datatable[[#This Row],[продажи_]]-datatable[[#This Row],[себестоимость_]]</f>
        <v>1.2316500000000006</v>
      </c>
      <c r="L11589"/>
    </row>
    <row r="11590" spans="2:12" x14ac:dyDescent="0.4">
      <c r="B11590" s="5" t="s">
        <v>66</v>
      </c>
      <c r="C11590" s="5" t="s">
        <v>54</v>
      </c>
      <c r="D11590" s="5" t="s">
        <v>30</v>
      </c>
      <c r="E11590" s="5" t="s">
        <v>10</v>
      </c>
      <c r="F11590" s="6">
        <v>44409</v>
      </c>
      <c r="G11590" s="6" t="str">
        <f>TEXT(datatable[[#This Row],[дата]],"ММ")</f>
        <v>08</v>
      </c>
      <c r="H11590" s="8">
        <v>4.7936000000000005</v>
      </c>
      <c r="I11590" s="8">
        <v>3.3600000000000003</v>
      </c>
      <c r="J11590" s="8">
        <f>datatable[[#This Row],[продажи_]]-datatable[[#This Row],[себестоимость_]]</f>
        <v>1.4336000000000002</v>
      </c>
      <c r="L11590"/>
    </row>
    <row r="11591" spans="2:12" x14ac:dyDescent="0.4">
      <c r="B11591" s="5" t="s">
        <v>66</v>
      </c>
      <c r="C11591" s="5" t="s">
        <v>54</v>
      </c>
      <c r="D11591" s="5" t="s">
        <v>30</v>
      </c>
      <c r="E11591" s="5" t="s">
        <v>10</v>
      </c>
      <c r="F11591" s="6">
        <v>44440</v>
      </c>
      <c r="G11591" s="6" t="str">
        <f>TEXT(datatable[[#This Row],[дата]],"ММ")</f>
        <v>09</v>
      </c>
      <c r="H11591" s="8">
        <v>4.1409000000000002</v>
      </c>
      <c r="I11591" s="8">
        <v>3.1185</v>
      </c>
      <c r="J11591" s="8">
        <f>datatable[[#This Row],[продажи_]]-datatable[[#This Row],[себестоимость_]]</f>
        <v>1.0224000000000002</v>
      </c>
      <c r="L11591"/>
    </row>
    <row r="11592" spans="2:12" x14ac:dyDescent="0.4">
      <c r="B11592" s="5" t="s">
        <v>66</v>
      </c>
      <c r="C11592" s="5" t="s">
        <v>54</v>
      </c>
      <c r="D11592" s="5" t="s">
        <v>30</v>
      </c>
      <c r="E11592" s="5" t="s">
        <v>10</v>
      </c>
      <c r="F11592" s="6">
        <v>44470</v>
      </c>
      <c r="G11592" s="6" t="str">
        <f>TEXT(datatable[[#This Row],[дата]],"ММ")</f>
        <v>10</v>
      </c>
      <c r="H11592" s="8">
        <v>7.0620000000000003</v>
      </c>
      <c r="I11592" s="8">
        <v>3.7380000000000004</v>
      </c>
      <c r="J11592" s="8">
        <f>datatable[[#This Row],[продажи_]]-datatable[[#This Row],[себестоимость_]]</f>
        <v>3.3239999999999998</v>
      </c>
      <c r="L11592"/>
    </row>
    <row r="11593" spans="2:12" x14ac:dyDescent="0.4">
      <c r="B11593" s="5" t="s">
        <v>66</v>
      </c>
      <c r="C11593" s="5" t="s">
        <v>54</v>
      </c>
      <c r="D11593" s="5" t="s">
        <v>30</v>
      </c>
      <c r="E11593" s="5" t="s">
        <v>10</v>
      </c>
      <c r="F11593" s="6">
        <v>44501</v>
      </c>
      <c r="G11593" s="6" t="str">
        <f>TEXT(datatable[[#This Row],[дата]],"ММ")</f>
        <v>11</v>
      </c>
      <c r="H11593" s="8">
        <v>9.1592000000000002</v>
      </c>
      <c r="I11593" s="8">
        <v>6.3280000000000003</v>
      </c>
      <c r="J11593" s="8">
        <f>datatable[[#This Row],[продажи_]]-datatable[[#This Row],[себестоимость_]]</f>
        <v>2.8311999999999999</v>
      </c>
      <c r="L11593"/>
    </row>
    <row r="11594" spans="2:12" x14ac:dyDescent="0.4">
      <c r="B11594" s="5" t="s">
        <v>66</v>
      </c>
      <c r="C11594" s="5" t="s">
        <v>54</v>
      </c>
      <c r="D11594" s="5" t="s">
        <v>30</v>
      </c>
      <c r="E11594" s="5" t="s">
        <v>10</v>
      </c>
      <c r="F11594" s="6">
        <v>44531</v>
      </c>
      <c r="G11594" s="6" t="str">
        <f>TEXT(datatable[[#This Row],[дата]],"ММ")</f>
        <v>12</v>
      </c>
      <c r="H11594" s="8">
        <v>7.2652999999999999</v>
      </c>
      <c r="I11594" s="8">
        <v>4.851</v>
      </c>
      <c r="J11594" s="8">
        <f>datatable[[#This Row],[продажи_]]-datatable[[#This Row],[себестоимость_]]</f>
        <v>2.4142999999999999</v>
      </c>
      <c r="L11594"/>
    </row>
    <row r="11595" spans="2:12" x14ac:dyDescent="0.4">
      <c r="B11595" s="5" t="s">
        <v>66</v>
      </c>
      <c r="C11595" s="5" t="s">
        <v>54</v>
      </c>
      <c r="D11595" s="5" t="s">
        <v>30</v>
      </c>
      <c r="E11595" s="5" t="s">
        <v>7</v>
      </c>
      <c r="F11595" s="6">
        <v>44197</v>
      </c>
      <c r="G11595" s="6" t="str">
        <f>TEXT(datatable[[#This Row],[дата]],"ММ")</f>
        <v>01</v>
      </c>
      <c r="H11595" s="8">
        <v>1.224</v>
      </c>
      <c r="I11595" s="8">
        <v>0.40600000000000003</v>
      </c>
      <c r="J11595" s="8">
        <f>datatable[[#This Row],[продажи_]]-datatable[[#This Row],[себестоимость_]]</f>
        <v>0.81799999999999995</v>
      </c>
      <c r="L11595"/>
    </row>
    <row r="11596" spans="2:12" x14ac:dyDescent="0.4">
      <c r="B11596" s="5" t="s">
        <v>66</v>
      </c>
      <c r="C11596" s="5" t="s">
        <v>54</v>
      </c>
      <c r="D11596" s="5" t="s">
        <v>30</v>
      </c>
      <c r="E11596" s="5" t="s">
        <v>7</v>
      </c>
      <c r="F11596" s="6">
        <v>44228</v>
      </c>
      <c r="G11596" s="6" t="str">
        <f>TEXT(datatable[[#This Row],[дата]],"ММ")</f>
        <v>02</v>
      </c>
      <c r="H11596" s="8">
        <v>1.6692000000000002</v>
      </c>
      <c r="I11596" s="8">
        <v>0.46410000000000001</v>
      </c>
      <c r="J11596" s="8">
        <f>datatable[[#This Row],[продажи_]]-datatable[[#This Row],[себестоимость_]]</f>
        <v>1.2051000000000003</v>
      </c>
      <c r="L11596"/>
    </row>
    <row r="11597" spans="2:12" x14ac:dyDescent="0.4">
      <c r="B11597" s="5" t="s">
        <v>66</v>
      </c>
      <c r="C11597" s="5" t="s">
        <v>54</v>
      </c>
      <c r="D11597" s="5" t="s">
        <v>30</v>
      </c>
      <c r="E11597" s="5" t="s">
        <v>7</v>
      </c>
      <c r="F11597" s="6">
        <v>44256</v>
      </c>
      <c r="G11597" s="6" t="str">
        <f>TEXT(datatable[[#This Row],[дата]],"ММ")</f>
        <v>03</v>
      </c>
      <c r="H11597" s="8">
        <v>1.6967999999999999</v>
      </c>
      <c r="I11597" s="8">
        <v>0.49980000000000002</v>
      </c>
      <c r="J11597" s="8">
        <f>datatable[[#This Row],[продажи_]]-datatable[[#This Row],[себестоимость_]]</f>
        <v>1.1969999999999998</v>
      </c>
      <c r="L11597"/>
    </row>
    <row r="11598" spans="2:12" x14ac:dyDescent="0.4">
      <c r="B11598" s="5" t="s">
        <v>66</v>
      </c>
      <c r="C11598" s="5" t="s">
        <v>54</v>
      </c>
      <c r="D11598" s="5" t="s">
        <v>30</v>
      </c>
      <c r="E11598" s="5" t="s">
        <v>7</v>
      </c>
      <c r="F11598" s="6">
        <v>44287</v>
      </c>
      <c r="G11598" s="6" t="str">
        <f>TEXT(datatable[[#This Row],[дата]],"ММ")</f>
        <v>04</v>
      </c>
      <c r="H11598" s="8">
        <v>2.2079999999999997</v>
      </c>
      <c r="I11598" s="8">
        <v>0.67200000000000004</v>
      </c>
      <c r="J11598" s="8">
        <f>datatable[[#This Row],[продажи_]]-datatable[[#This Row],[себестоимость_]]</f>
        <v>1.5359999999999996</v>
      </c>
      <c r="L11598"/>
    </row>
    <row r="11599" spans="2:12" x14ac:dyDescent="0.4">
      <c r="B11599" s="5" t="s">
        <v>66</v>
      </c>
      <c r="C11599" s="5" t="s">
        <v>54</v>
      </c>
      <c r="D11599" s="5" t="s">
        <v>30</v>
      </c>
      <c r="E11599" s="5" t="s">
        <v>7</v>
      </c>
      <c r="F11599" s="6">
        <v>44317</v>
      </c>
      <c r="G11599" s="6" t="str">
        <f>TEXT(datatable[[#This Row],[дата]],"ММ")</f>
        <v>05</v>
      </c>
      <c r="H11599" s="8">
        <v>1.7976000000000001</v>
      </c>
      <c r="I11599" s="8">
        <v>0.51449999999999996</v>
      </c>
      <c r="J11599" s="8">
        <f>datatable[[#This Row],[продажи_]]-datatable[[#This Row],[себестоимость_]]</f>
        <v>1.2831000000000001</v>
      </c>
      <c r="L11599"/>
    </row>
    <row r="11600" spans="2:12" x14ac:dyDescent="0.4">
      <c r="B11600" s="5" t="s">
        <v>66</v>
      </c>
      <c r="C11600" s="5" t="s">
        <v>54</v>
      </c>
      <c r="D11600" s="5" t="s">
        <v>30</v>
      </c>
      <c r="E11600" s="5" t="s">
        <v>7</v>
      </c>
      <c r="F11600" s="6">
        <v>44348</v>
      </c>
      <c r="G11600" s="6" t="str">
        <f>TEXT(datatable[[#This Row],[дата]],"ММ")</f>
        <v>06</v>
      </c>
      <c r="H11600" s="8">
        <v>1.08</v>
      </c>
      <c r="I11600" s="8">
        <v>0.252</v>
      </c>
      <c r="J11600" s="8">
        <f>datatable[[#This Row],[продажи_]]-datatable[[#This Row],[себестоимость_]]</f>
        <v>0.82800000000000007</v>
      </c>
      <c r="L11600"/>
    </row>
    <row r="11601" spans="2:12" x14ac:dyDescent="0.4">
      <c r="B11601" s="5" t="s">
        <v>66</v>
      </c>
      <c r="C11601" s="5" t="s">
        <v>54</v>
      </c>
      <c r="D11601" s="5" t="s">
        <v>30</v>
      </c>
      <c r="E11601" s="5" t="s">
        <v>7</v>
      </c>
      <c r="F11601" s="6">
        <v>44378</v>
      </c>
      <c r="G11601" s="6" t="str">
        <f>TEXT(datatable[[#This Row],[дата]],"ММ")</f>
        <v>07</v>
      </c>
      <c r="H11601" s="8">
        <v>1.1232000000000002</v>
      </c>
      <c r="I11601" s="8">
        <v>0.30869999999999997</v>
      </c>
      <c r="J11601" s="8">
        <f>datatable[[#This Row],[продажи_]]-datatable[[#This Row],[себестоимость_]]</f>
        <v>0.81450000000000022</v>
      </c>
      <c r="L11601"/>
    </row>
    <row r="11602" spans="2:12" x14ac:dyDescent="0.4">
      <c r="B11602" s="5" t="s">
        <v>66</v>
      </c>
      <c r="C11602" s="5" t="s">
        <v>54</v>
      </c>
      <c r="D11602" s="5" t="s">
        <v>30</v>
      </c>
      <c r="E11602" s="5" t="s">
        <v>7</v>
      </c>
      <c r="F11602" s="6">
        <v>44409</v>
      </c>
      <c r="G11602" s="6" t="str">
        <f>TEXT(datatable[[#This Row],[дата]],"ММ")</f>
        <v>08</v>
      </c>
      <c r="H11602" s="8">
        <v>0.91199999999999992</v>
      </c>
      <c r="I11602" s="8">
        <v>0.24920000000000003</v>
      </c>
      <c r="J11602" s="8">
        <f>datatable[[#This Row],[продажи_]]-datatable[[#This Row],[себестоимость_]]</f>
        <v>0.66279999999999983</v>
      </c>
      <c r="L11602"/>
    </row>
    <row r="11603" spans="2:12" x14ac:dyDescent="0.4">
      <c r="B11603" s="5" t="s">
        <v>66</v>
      </c>
      <c r="C11603" s="5" t="s">
        <v>54</v>
      </c>
      <c r="D11603" s="5" t="s">
        <v>30</v>
      </c>
      <c r="E11603" s="5" t="s">
        <v>7</v>
      </c>
      <c r="F11603" s="6">
        <v>44440</v>
      </c>
      <c r="G11603" s="6" t="str">
        <f>TEXT(datatable[[#This Row],[дата]],"ММ")</f>
        <v>09</v>
      </c>
      <c r="H11603" s="8">
        <v>0.89639999999999997</v>
      </c>
      <c r="I11603" s="8">
        <v>0.32130000000000003</v>
      </c>
      <c r="J11603" s="8">
        <f>datatable[[#This Row],[продажи_]]-datatable[[#This Row],[себестоимость_]]</f>
        <v>0.57509999999999994</v>
      </c>
      <c r="L11603"/>
    </row>
    <row r="11604" spans="2:12" x14ac:dyDescent="0.4">
      <c r="B11604" s="5" t="s">
        <v>66</v>
      </c>
      <c r="C11604" s="5" t="s">
        <v>54</v>
      </c>
      <c r="D11604" s="5" t="s">
        <v>30</v>
      </c>
      <c r="E11604" s="5" t="s">
        <v>7</v>
      </c>
      <c r="F11604" s="6">
        <v>44470</v>
      </c>
      <c r="G11604" s="6" t="str">
        <f>TEXT(datatable[[#This Row],[дата]],"ММ")</f>
        <v>10</v>
      </c>
      <c r="H11604" s="8">
        <v>1.4543999999999999</v>
      </c>
      <c r="I11604" s="8">
        <v>0.41159999999999997</v>
      </c>
      <c r="J11604" s="8">
        <f>datatable[[#This Row],[продажи_]]-datatable[[#This Row],[себестоимость_]]</f>
        <v>1.0427999999999999</v>
      </c>
      <c r="L11604"/>
    </row>
    <row r="11605" spans="2:12" x14ac:dyDescent="0.4">
      <c r="B11605" s="5" t="s">
        <v>66</v>
      </c>
      <c r="C11605" s="5" t="s">
        <v>54</v>
      </c>
      <c r="D11605" s="5" t="s">
        <v>30</v>
      </c>
      <c r="E11605" s="5" t="s">
        <v>7</v>
      </c>
      <c r="F11605" s="6">
        <v>44501</v>
      </c>
      <c r="G11605" s="6" t="str">
        <f>TEXT(datatable[[#This Row],[дата]],"ММ")</f>
        <v>11</v>
      </c>
      <c r="H11605" s="8">
        <v>1.92</v>
      </c>
      <c r="I11605" s="8">
        <v>0.67200000000000004</v>
      </c>
      <c r="J11605" s="8">
        <f>datatable[[#This Row],[продажи_]]-datatable[[#This Row],[себестоимость_]]</f>
        <v>1.2479999999999998</v>
      </c>
      <c r="L11605"/>
    </row>
    <row r="11606" spans="2:12" x14ac:dyDescent="0.4">
      <c r="B11606" s="5" t="s">
        <v>66</v>
      </c>
      <c r="C11606" s="5" t="s">
        <v>54</v>
      </c>
      <c r="D11606" s="5" t="s">
        <v>30</v>
      </c>
      <c r="E11606" s="5" t="s">
        <v>7</v>
      </c>
      <c r="F11606" s="6">
        <v>44531</v>
      </c>
      <c r="G11606" s="6" t="str">
        <f>TEXT(datatable[[#This Row],[дата]],"ММ")</f>
        <v>12</v>
      </c>
      <c r="H11606" s="8">
        <v>1.4447999999999999</v>
      </c>
      <c r="I11606" s="8">
        <v>0.46059999999999995</v>
      </c>
      <c r="J11606" s="8">
        <f>datatable[[#This Row],[продажи_]]-datatable[[#This Row],[себестоимость_]]</f>
        <v>0.98419999999999996</v>
      </c>
      <c r="L11606"/>
    </row>
    <row r="11607" spans="2:12" x14ac:dyDescent="0.4">
      <c r="B11607" s="5" t="s">
        <v>66</v>
      </c>
      <c r="C11607" s="5" t="s">
        <v>54</v>
      </c>
      <c r="D11607" s="5" t="s">
        <v>30</v>
      </c>
      <c r="E11607" s="5" t="s">
        <v>7</v>
      </c>
      <c r="F11607" s="6">
        <v>44197</v>
      </c>
      <c r="G11607" s="6" t="str">
        <f>TEXT(datatable[[#This Row],[дата]],"ММ")</f>
        <v>01</v>
      </c>
      <c r="H11607" s="8">
        <v>0.93100000000000005</v>
      </c>
      <c r="I11607" s="8">
        <v>0.29750000000000004</v>
      </c>
      <c r="J11607" s="8">
        <f>datatable[[#This Row],[продажи_]]-datatable[[#This Row],[себестоимость_]]</f>
        <v>0.63349999999999995</v>
      </c>
      <c r="L11607"/>
    </row>
    <row r="11608" spans="2:12" x14ac:dyDescent="0.4">
      <c r="B11608" s="5" t="s">
        <v>66</v>
      </c>
      <c r="C11608" s="5" t="s">
        <v>54</v>
      </c>
      <c r="D11608" s="5" t="s">
        <v>30</v>
      </c>
      <c r="E11608" s="5" t="s">
        <v>7</v>
      </c>
      <c r="F11608" s="6">
        <v>44228</v>
      </c>
      <c r="G11608" s="6" t="str">
        <f>TEXT(datatable[[#This Row],[дата]],"ММ")</f>
        <v>02</v>
      </c>
      <c r="H11608" s="8">
        <v>1.4326000000000001</v>
      </c>
      <c r="I11608" s="8">
        <v>0.46410000000000001</v>
      </c>
      <c r="J11608" s="8">
        <f>datatable[[#This Row],[продажи_]]-datatable[[#This Row],[себестоимость_]]</f>
        <v>0.96850000000000014</v>
      </c>
      <c r="L11608"/>
    </row>
    <row r="11609" spans="2:12" x14ac:dyDescent="0.4">
      <c r="B11609" s="5" t="s">
        <v>66</v>
      </c>
      <c r="C11609" s="5" t="s">
        <v>54</v>
      </c>
      <c r="D11609" s="5" t="s">
        <v>30</v>
      </c>
      <c r="E11609" s="5" t="s">
        <v>7</v>
      </c>
      <c r="F11609" s="6">
        <v>44256</v>
      </c>
      <c r="G11609" s="6" t="str">
        <f>TEXT(datatable[[#This Row],[дата]],"ММ")</f>
        <v>03</v>
      </c>
      <c r="H11609" s="8">
        <v>1.3965000000000001</v>
      </c>
      <c r="I11609" s="8">
        <v>0.53410000000000002</v>
      </c>
      <c r="J11609" s="8">
        <f>datatable[[#This Row],[продажи_]]-datatable[[#This Row],[себестоимость_]]</f>
        <v>0.86240000000000006</v>
      </c>
      <c r="L11609"/>
    </row>
    <row r="11610" spans="2:12" x14ac:dyDescent="0.4">
      <c r="B11610" s="5" t="s">
        <v>66</v>
      </c>
      <c r="C11610" s="5" t="s">
        <v>54</v>
      </c>
      <c r="D11610" s="5" t="s">
        <v>30</v>
      </c>
      <c r="E11610" s="5" t="s">
        <v>7</v>
      </c>
      <c r="F11610" s="6">
        <v>44287</v>
      </c>
      <c r="G11610" s="6" t="str">
        <f>TEXT(datatable[[#This Row],[дата]],"ММ")</f>
        <v>04</v>
      </c>
      <c r="H11610" s="8">
        <v>1.2464</v>
      </c>
      <c r="I11610" s="8">
        <v>0.50960000000000005</v>
      </c>
      <c r="J11610" s="8">
        <f>datatable[[#This Row],[продажи_]]-datatable[[#This Row],[себестоимость_]]</f>
        <v>0.7367999999999999</v>
      </c>
      <c r="L11610"/>
    </row>
    <row r="11611" spans="2:12" x14ac:dyDescent="0.4">
      <c r="B11611" s="5" t="s">
        <v>66</v>
      </c>
      <c r="C11611" s="5" t="s">
        <v>54</v>
      </c>
      <c r="D11611" s="5" t="s">
        <v>30</v>
      </c>
      <c r="E11611" s="5" t="s">
        <v>7</v>
      </c>
      <c r="F11611" s="6">
        <v>44317</v>
      </c>
      <c r="G11611" s="6" t="str">
        <f>TEXT(datatable[[#This Row],[дата]],"ММ")</f>
        <v>05</v>
      </c>
      <c r="H11611" s="8">
        <v>1.3167</v>
      </c>
      <c r="I11611" s="8">
        <v>0.54880000000000007</v>
      </c>
      <c r="J11611" s="8">
        <f>datatable[[#This Row],[продажи_]]-datatable[[#This Row],[себестоимость_]]</f>
        <v>0.76789999999999992</v>
      </c>
      <c r="L11611"/>
    </row>
    <row r="11612" spans="2:12" x14ac:dyDescent="0.4">
      <c r="B11612" s="5" t="s">
        <v>66</v>
      </c>
      <c r="C11612" s="5" t="s">
        <v>54</v>
      </c>
      <c r="D11612" s="5" t="s">
        <v>30</v>
      </c>
      <c r="E11612" s="5" t="s">
        <v>7</v>
      </c>
      <c r="F11612" s="6">
        <v>44348</v>
      </c>
      <c r="G11612" s="6" t="str">
        <f>TEXT(datatable[[#This Row],[дата]],"ММ")</f>
        <v>06</v>
      </c>
      <c r="H11612" s="8">
        <v>0.84644999999999992</v>
      </c>
      <c r="I11612" s="8">
        <v>0.35594999999999999</v>
      </c>
      <c r="J11612" s="8">
        <f>datatable[[#This Row],[продажи_]]-datatable[[#This Row],[себестоимость_]]</f>
        <v>0.49049999999999994</v>
      </c>
      <c r="L11612"/>
    </row>
    <row r="11613" spans="2:12" x14ac:dyDescent="0.4">
      <c r="B11613" s="5" t="s">
        <v>66</v>
      </c>
      <c r="C11613" s="5" t="s">
        <v>54</v>
      </c>
      <c r="D11613" s="5" t="s">
        <v>30</v>
      </c>
      <c r="E11613" s="5" t="s">
        <v>7</v>
      </c>
      <c r="F11613" s="6">
        <v>44378</v>
      </c>
      <c r="G11613" s="6" t="str">
        <f>TEXT(datatable[[#This Row],[дата]],"ММ")</f>
        <v>07</v>
      </c>
      <c r="H11613" s="8">
        <v>1.026</v>
      </c>
      <c r="I11613" s="8">
        <v>0.32445000000000002</v>
      </c>
      <c r="J11613" s="8">
        <f>datatable[[#This Row],[продажи_]]-datatable[[#This Row],[себестоимость_]]</f>
        <v>0.70155000000000001</v>
      </c>
      <c r="L11613"/>
    </row>
    <row r="11614" spans="2:12" x14ac:dyDescent="0.4">
      <c r="B11614" s="5" t="s">
        <v>66</v>
      </c>
      <c r="C11614" s="5" t="s">
        <v>54</v>
      </c>
      <c r="D11614" s="5" t="s">
        <v>30</v>
      </c>
      <c r="E11614" s="5" t="s">
        <v>7</v>
      </c>
      <c r="F11614" s="6">
        <v>44409</v>
      </c>
      <c r="G11614" s="6" t="str">
        <f>TEXT(datatable[[#This Row],[дата]],"ММ")</f>
        <v>08</v>
      </c>
      <c r="H11614" s="8">
        <v>0.62319999999999998</v>
      </c>
      <c r="I11614" s="8">
        <v>0.27440000000000003</v>
      </c>
      <c r="J11614" s="8">
        <f>datatable[[#This Row],[продажи_]]-datatable[[#This Row],[себестоимость_]]</f>
        <v>0.34879999999999994</v>
      </c>
      <c r="L11614"/>
    </row>
    <row r="11615" spans="2:12" x14ac:dyDescent="0.4">
      <c r="B11615" s="5" t="s">
        <v>66</v>
      </c>
      <c r="C11615" s="5" t="s">
        <v>54</v>
      </c>
      <c r="D11615" s="5" t="s">
        <v>30</v>
      </c>
      <c r="E11615" s="5" t="s">
        <v>7</v>
      </c>
      <c r="F11615" s="6">
        <v>44440</v>
      </c>
      <c r="G11615" s="6" t="str">
        <f>TEXT(datatable[[#This Row],[дата]],"ММ")</f>
        <v>09</v>
      </c>
      <c r="H11615" s="8">
        <v>0.9917999999999999</v>
      </c>
      <c r="I11615" s="8">
        <v>0.3024</v>
      </c>
      <c r="J11615" s="8">
        <f>datatable[[#This Row],[продажи_]]-datatable[[#This Row],[себестоимость_]]</f>
        <v>0.6893999999999999</v>
      </c>
      <c r="L11615"/>
    </row>
    <row r="11616" spans="2:12" x14ac:dyDescent="0.4">
      <c r="B11616" s="5" t="s">
        <v>66</v>
      </c>
      <c r="C11616" s="5" t="s">
        <v>54</v>
      </c>
      <c r="D11616" s="5" t="s">
        <v>30</v>
      </c>
      <c r="E11616" s="5" t="s">
        <v>7</v>
      </c>
      <c r="F11616" s="6">
        <v>44470</v>
      </c>
      <c r="G11616" s="6" t="str">
        <f>TEXT(datatable[[#This Row],[дата]],"ММ")</f>
        <v>10</v>
      </c>
      <c r="H11616" s="8">
        <v>1.3338000000000001</v>
      </c>
      <c r="I11616" s="8">
        <v>0.4158</v>
      </c>
      <c r="J11616" s="8">
        <f>datatable[[#This Row],[продажи_]]-datatable[[#This Row],[себестоимость_]]</f>
        <v>0.91800000000000015</v>
      </c>
      <c r="L11616"/>
    </row>
    <row r="11617" spans="2:12" x14ac:dyDescent="0.4">
      <c r="B11617" s="5" t="s">
        <v>66</v>
      </c>
      <c r="C11617" s="5" t="s">
        <v>54</v>
      </c>
      <c r="D11617" s="5" t="s">
        <v>30</v>
      </c>
      <c r="E11617" s="5" t="s">
        <v>7</v>
      </c>
      <c r="F11617" s="6">
        <v>44501</v>
      </c>
      <c r="G11617" s="6" t="str">
        <f>TEXT(datatable[[#This Row],[дата]],"ММ")</f>
        <v>11</v>
      </c>
      <c r="H11617" s="8">
        <v>1.5047999999999999</v>
      </c>
      <c r="I11617" s="8">
        <v>0.5152000000000001</v>
      </c>
      <c r="J11617" s="8">
        <f>datatable[[#This Row],[продажи_]]-datatable[[#This Row],[себестоимость_]]</f>
        <v>0.98959999999999981</v>
      </c>
      <c r="L11617"/>
    </row>
    <row r="11618" spans="2:12" x14ac:dyDescent="0.4">
      <c r="B11618" s="5" t="s">
        <v>66</v>
      </c>
      <c r="C11618" s="5" t="s">
        <v>54</v>
      </c>
      <c r="D11618" s="5" t="s">
        <v>30</v>
      </c>
      <c r="E11618" s="5" t="s">
        <v>7</v>
      </c>
      <c r="F11618" s="6">
        <v>44531</v>
      </c>
      <c r="G11618" s="6" t="str">
        <f>TEXT(datatable[[#This Row],[дата]],"ММ")</f>
        <v>12</v>
      </c>
      <c r="H11618" s="8">
        <v>1.5427999999999999</v>
      </c>
      <c r="I11618" s="8">
        <v>0.57819999999999994</v>
      </c>
      <c r="J11618" s="8">
        <f>datatable[[#This Row],[продажи_]]-datatable[[#This Row],[себестоимость_]]</f>
        <v>0.96460000000000001</v>
      </c>
      <c r="L11618"/>
    </row>
    <row r="11619" spans="2:12" x14ac:dyDescent="0.4">
      <c r="B11619" s="5" t="s">
        <v>66</v>
      </c>
      <c r="C11619" s="5" t="s">
        <v>54</v>
      </c>
      <c r="D11619" s="5" t="s">
        <v>30</v>
      </c>
      <c r="E11619" s="5" t="s">
        <v>7</v>
      </c>
      <c r="F11619" s="6">
        <v>44197</v>
      </c>
      <c r="G11619" s="6" t="str">
        <f>TEXT(datatable[[#This Row],[дата]],"ММ")</f>
        <v>01</v>
      </c>
      <c r="H11619" s="8">
        <v>9.1000000000000011E-2</v>
      </c>
      <c r="I11619" s="8">
        <v>4.4000000000000004E-2</v>
      </c>
      <c r="J11619" s="8">
        <f>datatable[[#This Row],[продажи_]]-datatable[[#This Row],[себестоимость_]]</f>
        <v>4.7000000000000007E-2</v>
      </c>
      <c r="L11619"/>
    </row>
    <row r="11620" spans="2:12" x14ac:dyDescent="0.4">
      <c r="B11620" s="5" t="s">
        <v>66</v>
      </c>
      <c r="C11620" s="5" t="s">
        <v>54</v>
      </c>
      <c r="D11620" s="5" t="s">
        <v>30</v>
      </c>
      <c r="E11620" s="5" t="s">
        <v>7</v>
      </c>
      <c r="F11620" s="6">
        <v>44228</v>
      </c>
      <c r="G11620" s="6" t="str">
        <f>TEXT(datatable[[#This Row],[дата]],"ММ")</f>
        <v>02</v>
      </c>
      <c r="H11620" s="8">
        <v>0.14560000000000001</v>
      </c>
      <c r="I11620" s="8">
        <v>5.9150000000000001E-2</v>
      </c>
      <c r="J11620" s="8">
        <f>datatable[[#This Row],[продажи_]]-datatable[[#This Row],[себестоимость_]]</f>
        <v>8.6449999999999999E-2</v>
      </c>
      <c r="L11620"/>
    </row>
    <row r="11621" spans="2:12" x14ac:dyDescent="0.4">
      <c r="B11621" s="5" t="s">
        <v>66</v>
      </c>
      <c r="C11621" s="5" t="s">
        <v>54</v>
      </c>
      <c r="D11621" s="5" t="s">
        <v>30</v>
      </c>
      <c r="E11621" s="5" t="s">
        <v>7</v>
      </c>
      <c r="F11621" s="6">
        <v>44256</v>
      </c>
      <c r="G11621" s="6" t="str">
        <f>TEXT(datatable[[#This Row],[дата]],"ММ")</f>
        <v>03</v>
      </c>
      <c r="H11621" s="8">
        <v>0.15959999999999999</v>
      </c>
      <c r="I11621" s="8">
        <v>6.0900000000000003E-2</v>
      </c>
      <c r="J11621" s="8">
        <f>datatable[[#This Row],[продажи_]]-datatable[[#This Row],[себестоимость_]]</f>
        <v>9.8699999999999982E-2</v>
      </c>
      <c r="L11621"/>
    </row>
    <row r="11622" spans="2:12" x14ac:dyDescent="0.4">
      <c r="B11622" s="5" t="s">
        <v>66</v>
      </c>
      <c r="C11622" s="5" t="s">
        <v>54</v>
      </c>
      <c r="D11622" s="5" t="s">
        <v>30</v>
      </c>
      <c r="E11622" s="5" t="s">
        <v>7</v>
      </c>
      <c r="F11622" s="6">
        <v>44287</v>
      </c>
      <c r="G11622" s="6" t="str">
        <f>TEXT(datatable[[#This Row],[дата]],"ММ")</f>
        <v>04</v>
      </c>
      <c r="H11622" s="8">
        <v>0.13600000000000001</v>
      </c>
      <c r="I11622" s="8">
        <v>6.4000000000000001E-2</v>
      </c>
      <c r="J11622" s="8">
        <f>datatable[[#This Row],[продажи_]]-datatable[[#This Row],[себестоимость_]]</f>
        <v>7.2000000000000008E-2</v>
      </c>
      <c r="L11622"/>
    </row>
    <row r="11623" spans="2:12" x14ac:dyDescent="0.4">
      <c r="B11623" s="5" t="s">
        <v>66</v>
      </c>
      <c r="C11623" s="5" t="s">
        <v>54</v>
      </c>
      <c r="D11623" s="5" t="s">
        <v>30</v>
      </c>
      <c r="E11623" s="5" t="s">
        <v>7</v>
      </c>
      <c r="F11623" s="6">
        <v>44317</v>
      </c>
      <c r="G11623" s="6" t="str">
        <f>TEXT(datatable[[#This Row],[дата]],"ММ")</f>
        <v>05</v>
      </c>
      <c r="H11623" s="8">
        <v>0.11200000000000002</v>
      </c>
      <c r="I11623" s="8">
        <v>7.0000000000000007E-2</v>
      </c>
      <c r="J11623" s="8">
        <f>datatable[[#This Row],[продажи_]]-datatable[[#This Row],[себестоимость_]]</f>
        <v>4.200000000000001E-2</v>
      </c>
      <c r="L11623"/>
    </row>
    <row r="11624" spans="2:12" x14ac:dyDescent="0.4">
      <c r="B11624" s="5" t="s">
        <v>66</v>
      </c>
      <c r="C11624" s="5" t="s">
        <v>54</v>
      </c>
      <c r="D11624" s="5" t="s">
        <v>30</v>
      </c>
      <c r="E11624" s="5" t="s">
        <v>7</v>
      </c>
      <c r="F11624" s="6">
        <v>44348</v>
      </c>
      <c r="G11624" s="6" t="str">
        <f>TEXT(datatable[[#This Row],[дата]],"ММ")</f>
        <v>06</v>
      </c>
      <c r="H11624" s="8">
        <v>8.2799999999999999E-2</v>
      </c>
      <c r="I11624" s="8">
        <v>4.9500000000000002E-2</v>
      </c>
      <c r="J11624" s="8">
        <f>datatable[[#This Row],[продажи_]]-datatable[[#This Row],[себестоимость_]]</f>
        <v>3.3299999999999996E-2</v>
      </c>
      <c r="L11624"/>
    </row>
    <row r="11625" spans="2:12" x14ac:dyDescent="0.4">
      <c r="B11625" s="5" t="s">
        <v>66</v>
      </c>
      <c r="C11625" s="5" t="s">
        <v>54</v>
      </c>
      <c r="D11625" s="5" t="s">
        <v>30</v>
      </c>
      <c r="E11625" s="5" t="s">
        <v>7</v>
      </c>
      <c r="F11625" s="6">
        <v>44378</v>
      </c>
      <c r="G11625" s="6" t="str">
        <f>TEXT(datatable[[#This Row],[дата]],"ММ")</f>
        <v>07</v>
      </c>
      <c r="H11625" s="8">
        <v>8.2799999999999999E-2</v>
      </c>
      <c r="I11625" s="8">
        <v>5.2199999999999996E-2</v>
      </c>
      <c r="J11625" s="8">
        <f>datatable[[#This Row],[продажи_]]-datatable[[#This Row],[себестоимость_]]</f>
        <v>3.0600000000000002E-2</v>
      </c>
      <c r="L11625"/>
    </row>
    <row r="11626" spans="2:12" x14ac:dyDescent="0.4">
      <c r="B11626" s="5" t="s">
        <v>66</v>
      </c>
      <c r="C11626" s="5" t="s">
        <v>54</v>
      </c>
      <c r="D11626" s="5" t="s">
        <v>30</v>
      </c>
      <c r="E11626" s="5" t="s">
        <v>7</v>
      </c>
      <c r="F11626" s="6">
        <v>44409</v>
      </c>
      <c r="G11626" s="6" t="str">
        <f>TEXT(datatable[[#This Row],[дата]],"ММ")</f>
        <v>08</v>
      </c>
      <c r="H11626" s="8">
        <v>9.1199999999999989E-2</v>
      </c>
      <c r="I11626" s="8">
        <v>4.2800000000000005E-2</v>
      </c>
      <c r="J11626" s="8">
        <f>datatable[[#This Row],[продажи_]]-datatable[[#This Row],[себестоимость_]]</f>
        <v>4.8399999999999985E-2</v>
      </c>
      <c r="L11626"/>
    </row>
    <row r="11627" spans="2:12" x14ac:dyDescent="0.4">
      <c r="B11627" s="5" t="s">
        <v>66</v>
      </c>
      <c r="C11627" s="5" t="s">
        <v>54</v>
      </c>
      <c r="D11627" s="5" t="s">
        <v>30</v>
      </c>
      <c r="E11627" s="5" t="s">
        <v>7</v>
      </c>
      <c r="F11627" s="6">
        <v>44440</v>
      </c>
      <c r="G11627" s="6" t="str">
        <f>TEXT(datatable[[#This Row],[дата]],"ММ")</f>
        <v>09</v>
      </c>
      <c r="H11627" s="8">
        <v>7.5600000000000001E-2</v>
      </c>
      <c r="I11627" s="8">
        <v>5.04E-2</v>
      </c>
      <c r="J11627" s="8">
        <f>datatable[[#This Row],[продажи_]]-datatable[[#This Row],[себестоимость_]]</f>
        <v>2.52E-2</v>
      </c>
      <c r="L11627"/>
    </row>
    <row r="11628" spans="2:12" x14ac:dyDescent="0.4">
      <c r="B11628" s="5" t="s">
        <v>66</v>
      </c>
      <c r="C11628" s="5" t="s">
        <v>54</v>
      </c>
      <c r="D11628" s="5" t="s">
        <v>30</v>
      </c>
      <c r="E11628" s="5" t="s">
        <v>7</v>
      </c>
      <c r="F11628" s="6">
        <v>44470</v>
      </c>
      <c r="G11628" s="6" t="str">
        <f>TEXT(datatable[[#This Row],[дата]],"ММ")</f>
        <v>10</v>
      </c>
      <c r="H11628" s="8">
        <v>0.12239999999999999</v>
      </c>
      <c r="I11628" s="8">
        <v>5.28E-2</v>
      </c>
      <c r="J11628" s="8">
        <f>datatable[[#This Row],[продажи_]]-datatable[[#This Row],[себестоимость_]]</f>
        <v>6.9599999999999995E-2</v>
      </c>
      <c r="L11628"/>
    </row>
    <row r="11629" spans="2:12" x14ac:dyDescent="0.4">
      <c r="B11629" s="5" t="s">
        <v>66</v>
      </c>
      <c r="C11629" s="5" t="s">
        <v>54</v>
      </c>
      <c r="D11629" s="5" t="s">
        <v>30</v>
      </c>
      <c r="E11629" s="5" t="s">
        <v>7</v>
      </c>
      <c r="F11629" s="6">
        <v>44501</v>
      </c>
      <c r="G11629" s="6" t="str">
        <f>TEXT(datatable[[#This Row],[дата]],"ММ")</f>
        <v>11</v>
      </c>
      <c r="H11629" s="8">
        <v>0.1472</v>
      </c>
      <c r="I11629" s="8">
        <v>9.1199999999999989E-2</v>
      </c>
      <c r="J11629" s="8">
        <f>datatable[[#This Row],[продажи_]]-datatable[[#This Row],[себестоимость_]]</f>
        <v>5.6000000000000008E-2</v>
      </c>
      <c r="L11629"/>
    </row>
    <row r="11630" spans="2:12" x14ac:dyDescent="0.4">
      <c r="B11630" s="5" t="s">
        <v>66</v>
      </c>
      <c r="C11630" s="5" t="s">
        <v>54</v>
      </c>
      <c r="D11630" s="5" t="s">
        <v>30</v>
      </c>
      <c r="E11630" s="5" t="s">
        <v>7</v>
      </c>
      <c r="F11630" s="6">
        <v>44531</v>
      </c>
      <c r="G11630" s="6" t="str">
        <f>TEXT(datatable[[#This Row],[дата]],"ММ")</f>
        <v>12</v>
      </c>
      <c r="H11630" s="8">
        <v>0.12880000000000003</v>
      </c>
      <c r="I11630" s="8">
        <v>6.6500000000000004E-2</v>
      </c>
      <c r="J11630" s="8">
        <f>datatable[[#This Row],[продажи_]]-datatable[[#This Row],[себестоимость_]]</f>
        <v>6.2300000000000022E-2</v>
      </c>
      <c r="L11630"/>
    </row>
    <row r="11631" spans="2:12" x14ac:dyDescent="0.4">
      <c r="B11631" s="5" t="s">
        <v>66</v>
      </c>
      <c r="C11631" s="5" t="s">
        <v>54</v>
      </c>
      <c r="D11631" s="5" t="s">
        <v>30</v>
      </c>
      <c r="E11631" s="5" t="s">
        <v>7</v>
      </c>
      <c r="F11631" s="6">
        <v>44197</v>
      </c>
      <c r="G11631" s="6" t="str">
        <f>TEXT(datatable[[#This Row],[дата]],"ММ")</f>
        <v>01</v>
      </c>
      <c r="H11631" s="8">
        <v>2.0339999999999998</v>
      </c>
      <c r="I11631" s="8">
        <v>0.94399999999999995</v>
      </c>
      <c r="J11631" s="8">
        <f>datatable[[#This Row],[продажи_]]-datatable[[#This Row],[себестоимость_]]</f>
        <v>1.0899999999999999</v>
      </c>
      <c r="L11631"/>
    </row>
    <row r="11632" spans="2:12" x14ac:dyDescent="0.4">
      <c r="B11632" s="5" t="s">
        <v>66</v>
      </c>
      <c r="C11632" s="5" t="s">
        <v>54</v>
      </c>
      <c r="D11632" s="5" t="s">
        <v>30</v>
      </c>
      <c r="E11632" s="5" t="s">
        <v>7</v>
      </c>
      <c r="F11632" s="6">
        <v>44228</v>
      </c>
      <c r="G11632" s="6" t="str">
        <f>TEXT(datatable[[#This Row],[дата]],"ММ")</f>
        <v>02</v>
      </c>
      <c r="H11632" s="8">
        <v>2.0124</v>
      </c>
      <c r="I11632" s="8">
        <v>1.0712000000000002</v>
      </c>
      <c r="J11632" s="8">
        <f>datatable[[#This Row],[продажи_]]-datatable[[#This Row],[себестоимость_]]</f>
        <v>0.94119999999999981</v>
      </c>
      <c r="L11632"/>
    </row>
    <row r="11633" spans="2:12" x14ac:dyDescent="0.4">
      <c r="B11633" s="5" t="s">
        <v>66</v>
      </c>
      <c r="C11633" s="5" t="s">
        <v>54</v>
      </c>
      <c r="D11633" s="5" t="s">
        <v>30</v>
      </c>
      <c r="E11633" s="5" t="s">
        <v>7</v>
      </c>
      <c r="F11633" s="6">
        <v>44256</v>
      </c>
      <c r="G11633" s="6" t="str">
        <f>TEXT(datatable[[#This Row],[дата]],"ММ")</f>
        <v>03</v>
      </c>
      <c r="H11633" s="8">
        <v>2.6208</v>
      </c>
      <c r="I11633" s="8">
        <v>1.3104</v>
      </c>
      <c r="J11633" s="8">
        <f>datatable[[#This Row],[продажи_]]-datatable[[#This Row],[себестоимость_]]</f>
        <v>1.3104</v>
      </c>
      <c r="L11633"/>
    </row>
    <row r="11634" spans="2:12" x14ac:dyDescent="0.4">
      <c r="B11634" s="5" t="s">
        <v>66</v>
      </c>
      <c r="C11634" s="5" t="s">
        <v>54</v>
      </c>
      <c r="D11634" s="5" t="s">
        <v>30</v>
      </c>
      <c r="E11634" s="5" t="s">
        <v>7</v>
      </c>
      <c r="F11634" s="6">
        <v>44287</v>
      </c>
      <c r="G11634" s="6" t="str">
        <f>TEXT(datatable[[#This Row],[дата]],"ММ")</f>
        <v>04</v>
      </c>
      <c r="H11634" s="8">
        <v>2.6496</v>
      </c>
      <c r="I11634" s="8">
        <v>1.472</v>
      </c>
      <c r="J11634" s="8">
        <f>datatable[[#This Row],[продажи_]]-datatable[[#This Row],[себестоимость_]]</f>
        <v>1.1776</v>
      </c>
      <c r="L11634"/>
    </row>
    <row r="11635" spans="2:12" x14ac:dyDescent="0.4">
      <c r="B11635" s="5" t="s">
        <v>66</v>
      </c>
      <c r="C11635" s="5" t="s">
        <v>54</v>
      </c>
      <c r="D11635" s="5" t="s">
        <v>30</v>
      </c>
      <c r="E11635" s="5" t="s">
        <v>7</v>
      </c>
      <c r="F11635" s="6">
        <v>44317</v>
      </c>
      <c r="G11635" s="6" t="str">
        <f>TEXT(datatable[[#This Row],[дата]],"ММ")</f>
        <v>05</v>
      </c>
      <c r="H11635" s="8">
        <v>2.3436000000000003</v>
      </c>
      <c r="I11635" s="8">
        <v>1.0640000000000001</v>
      </c>
      <c r="J11635" s="8">
        <f>datatable[[#This Row],[продажи_]]-datatable[[#This Row],[себестоимость_]]</f>
        <v>1.2796000000000003</v>
      </c>
      <c r="L11635"/>
    </row>
    <row r="11636" spans="2:12" x14ac:dyDescent="0.4">
      <c r="B11636" s="5" t="s">
        <v>66</v>
      </c>
      <c r="C11636" s="5" t="s">
        <v>54</v>
      </c>
      <c r="D11636" s="5" t="s">
        <v>30</v>
      </c>
      <c r="E11636" s="5" t="s">
        <v>7</v>
      </c>
      <c r="F11636" s="6">
        <v>44348</v>
      </c>
      <c r="G11636" s="6" t="str">
        <f>TEXT(datatable[[#This Row],[дата]],"ММ")</f>
        <v>06</v>
      </c>
      <c r="H11636" s="8">
        <v>1.7010000000000003</v>
      </c>
      <c r="I11636" s="8">
        <v>0.86399999999999999</v>
      </c>
      <c r="J11636" s="8">
        <f>datatable[[#This Row],[продажи_]]-datatable[[#This Row],[себестоимость_]]</f>
        <v>0.8370000000000003</v>
      </c>
      <c r="L11636"/>
    </row>
    <row r="11637" spans="2:12" x14ac:dyDescent="0.4">
      <c r="B11637" s="5" t="s">
        <v>66</v>
      </c>
      <c r="C11637" s="5" t="s">
        <v>54</v>
      </c>
      <c r="D11637" s="5" t="s">
        <v>30</v>
      </c>
      <c r="E11637" s="5" t="s">
        <v>7</v>
      </c>
      <c r="F11637" s="6">
        <v>44378</v>
      </c>
      <c r="G11637" s="6" t="str">
        <f>TEXT(datatable[[#This Row],[дата]],"ММ")</f>
        <v>07</v>
      </c>
      <c r="H11637" s="8">
        <v>1.7496000000000003</v>
      </c>
      <c r="I11637" s="8">
        <v>0.79200000000000004</v>
      </c>
      <c r="J11637" s="8">
        <f>datatable[[#This Row],[продажи_]]-datatable[[#This Row],[себестоимость_]]</f>
        <v>0.95760000000000023</v>
      </c>
      <c r="L11637"/>
    </row>
    <row r="11638" spans="2:12" x14ac:dyDescent="0.4">
      <c r="B11638" s="5" t="s">
        <v>66</v>
      </c>
      <c r="C11638" s="5" t="s">
        <v>54</v>
      </c>
      <c r="D11638" s="5" t="s">
        <v>30</v>
      </c>
      <c r="E11638" s="5" t="s">
        <v>7</v>
      </c>
      <c r="F11638" s="6">
        <v>44409</v>
      </c>
      <c r="G11638" s="6" t="str">
        <f>TEXT(datatable[[#This Row],[дата]],"ММ")</f>
        <v>08</v>
      </c>
      <c r="H11638" s="8">
        <v>1.3391999999999999</v>
      </c>
      <c r="I11638" s="8">
        <v>0.58879999999999999</v>
      </c>
      <c r="J11638" s="8">
        <f>datatable[[#This Row],[продажи_]]-datatable[[#This Row],[себестоимость_]]</f>
        <v>0.75039999999999996</v>
      </c>
      <c r="L11638"/>
    </row>
    <row r="11639" spans="2:12" x14ac:dyDescent="0.4">
      <c r="B11639" s="5" t="s">
        <v>66</v>
      </c>
      <c r="C11639" s="5" t="s">
        <v>54</v>
      </c>
      <c r="D11639" s="5" t="s">
        <v>30</v>
      </c>
      <c r="E11639" s="5" t="s">
        <v>7</v>
      </c>
      <c r="F11639" s="6">
        <v>44440</v>
      </c>
      <c r="G11639" s="6" t="str">
        <f>TEXT(datatable[[#This Row],[дата]],"ММ")</f>
        <v>09</v>
      </c>
      <c r="H11639" s="8">
        <v>1.8468</v>
      </c>
      <c r="I11639" s="8">
        <v>0.74160000000000004</v>
      </c>
      <c r="J11639" s="8">
        <f>datatable[[#This Row],[продажи_]]-datatable[[#This Row],[себестоимость_]]</f>
        <v>1.1052</v>
      </c>
      <c r="L11639"/>
    </row>
    <row r="11640" spans="2:12" x14ac:dyDescent="0.4">
      <c r="B11640" s="5" t="s">
        <v>66</v>
      </c>
      <c r="C11640" s="5" t="s">
        <v>54</v>
      </c>
      <c r="D11640" s="5" t="s">
        <v>30</v>
      </c>
      <c r="E11640" s="5" t="s">
        <v>7</v>
      </c>
      <c r="F11640" s="6">
        <v>44470</v>
      </c>
      <c r="G11640" s="6" t="str">
        <f>TEXT(datatable[[#This Row],[дата]],"ММ")</f>
        <v>10</v>
      </c>
      <c r="H11640" s="8">
        <v>1.8360000000000001</v>
      </c>
      <c r="I11640" s="8">
        <v>0.97919999999999996</v>
      </c>
      <c r="J11640" s="8">
        <f>datatable[[#This Row],[продажи_]]-datatable[[#This Row],[себестоимость_]]</f>
        <v>0.85680000000000012</v>
      </c>
      <c r="L11640"/>
    </row>
    <row r="11641" spans="2:12" x14ac:dyDescent="0.4">
      <c r="B11641" s="5" t="s">
        <v>66</v>
      </c>
      <c r="C11641" s="5" t="s">
        <v>54</v>
      </c>
      <c r="D11641" s="5" t="s">
        <v>30</v>
      </c>
      <c r="E11641" s="5" t="s">
        <v>7</v>
      </c>
      <c r="F11641" s="6">
        <v>44501</v>
      </c>
      <c r="G11641" s="6" t="str">
        <f>TEXT(datatable[[#This Row],[дата]],"ММ")</f>
        <v>11</v>
      </c>
      <c r="H11641" s="8">
        <v>2.7071999999999998</v>
      </c>
      <c r="I11641" s="8">
        <v>1.5231999999999999</v>
      </c>
      <c r="J11641" s="8">
        <f>datatable[[#This Row],[продажи_]]-datatable[[#This Row],[себестоимость_]]</f>
        <v>1.1839999999999999</v>
      </c>
      <c r="L11641"/>
    </row>
    <row r="11642" spans="2:12" x14ac:dyDescent="0.4">
      <c r="B11642" s="5" t="s">
        <v>66</v>
      </c>
      <c r="C11642" s="5" t="s">
        <v>54</v>
      </c>
      <c r="D11642" s="5" t="s">
        <v>30</v>
      </c>
      <c r="E11642" s="5" t="s">
        <v>7</v>
      </c>
      <c r="F11642" s="6">
        <v>44531</v>
      </c>
      <c r="G11642" s="6" t="str">
        <f>TEXT(datatable[[#This Row],[дата]],"ММ")</f>
        <v>12</v>
      </c>
      <c r="H11642" s="8">
        <v>2.0412000000000003</v>
      </c>
      <c r="I11642" s="8">
        <v>1.2096000000000002</v>
      </c>
      <c r="J11642" s="8">
        <f>datatable[[#This Row],[продажи_]]-datatable[[#This Row],[себестоимость_]]</f>
        <v>0.83160000000000012</v>
      </c>
      <c r="L11642"/>
    </row>
    <row r="11643" spans="2:12" x14ac:dyDescent="0.4">
      <c r="B11643" s="5" t="s">
        <v>66</v>
      </c>
      <c r="C11643" s="5" t="s">
        <v>54</v>
      </c>
      <c r="D11643" s="5" t="s">
        <v>30</v>
      </c>
      <c r="E11643" s="5" t="s">
        <v>7</v>
      </c>
      <c r="F11643" s="6">
        <v>44197</v>
      </c>
      <c r="G11643" s="6" t="str">
        <f>TEXT(datatable[[#This Row],[дата]],"ММ")</f>
        <v>01</v>
      </c>
      <c r="H11643" s="8">
        <v>1.3800000000000001</v>
      </c>
      <c r="I11643" s="8">
        <v>0.495</v>
      </c>
      <c r="J11643" s="8">
        <f>datatable[[#This Row],[продажи_]]-datatable[[#This Row],[себестоимость_]]</f>
        <v>0.88500000000000012</v>
      </c>
      <c r="L11643"/>
    </row>
    <row r="11644" spans="2:12" x14ac:dyDescent="0.4">
      <c r="B11644" s="5" t="s">
        <v>66</v>
      </c>
      <c r="C11644" s="5" t="s">
        <v>54</v>
      </c>
      <c r="D11644" s="5" t="s">
        <v>30</v>
      </c>
      <c r="E11644" s="5" t="s">
        <v>7</v>
      </c>
      <c r="F11644" s="6">
        <v>44228</v>
      </c>
      <c r="G11644" s="6" t="str">
        <f>TEXT(datatable[[#This Row],[дата]],"ММ")</f>
        <v>02</v>
      </c>
      <c r="H11644" s="8">
        <v>1.56</v>
      </c>
      <c r="I11644" s="8">
        <v>0.52650000000000008</v>
      </c>
      <c r="J11644" s="8">
        <f>datatable[[#This Row],[продажи_]]-datatable[[#This Row],[себестоимость_]]</f>
        <v>1.0335000000000001</v>
      </c>
      <c r="L11644"/>
    </row>
    <row r="11645" spans="2:12" x14ac:dyDescent="0.4">
      <c r="B11645" s="5" t="s">
        <v>66</v>
      </c>
      <c r="C11645" s="5" t="s">
        <v>54</v>
      </c>
      <c r="D11645" s="5" t="s">
        <v>30</v>
      </c>
      <c r="E11645" s="5" t="s">
        <v>7</v>
      </c>
      <c r="F11645" s="6">
        <v>44256</v>
      </c>
      <c r="G11645" s="6" t="str">
        <f>TEXT(datatable[[#This Row],[дата]],"ММ")</f>
        <v>03</v>
      </c>
      <c r="H11645" s="8">
        <v>2.2260000000000004</v>
      </c>
      <c r="I11645" s="8">
        <v>0.58800000000000008</v>
      </c>
      <c r="J11645" s="8">
        <f>datatable[[#This Row],[продажи_]]-datatable[[#This Row],[себестоимость_]]</f>
        <v>1.6380000000000003</v>
      </c>
      <c r="L11645"/>
    </row>
    <row r="11646" spans="2:12" x14ac:dyDescent="0.4">
      <c r="B11646" s="5" t="s">
        <v>66</v>
      </c>
      <c r="C11646" s="5" t="s">
        <v>54</v>
      </c>
      <c r="D11646" s="5" t="s">
        <v>30</v>
      </c>
      <c r="E11646" s="5" t="s">
        <v>7</v>
      </c>
      <c r="F11646" s="6">
        <v>44287</v>
      </c>
      <c r="G11646" s="6" t="str">
        <f>TEXT(datatable[[#This Row],[дата]],"ММ")</f>
        <v>04</v>
      </c>
      <c r="H11646" s="8">
        <v>2.6160000000000001</v>
      </c>
      <c r="I11646" s="8">
        <v>0.93599999999999994</v>
      </c>
      <c r="J11646" s="8">
        <f>datatable[[#This Row],[продажи_]]-datatable[[#This Row],[себестоимость_]]</f>
        <v>1.6800000000000002</v>
      </c>
      <c r="L11646"/>
    </row>
    <row r="11647" spans="2:12" x14ac:dyDescent="0.4">
      <c r="B11647" s="5" t="s">
        <v>66</v>
      </c>
      <c r="C11647" s="5" t="s">
        <v>54</v>
      </c>
      <c r="D11647" s="5" t="s">
        <v>30</v>
      </c>
      <c r="E11647" s="5" t="s">
        <v>7</v>
      </c>
      <c r="F11647" s="6">
        <v>44317</v>
      </c>
      <c r="G11647" s="6" t="str">
        <f>TEXT(datatable[[#This Row],[дата]],"ММ")</f>
        <v>05</v>
      </c>
      <c r="H11647" s="8">
        <v>1.764</v>
      </c>
      <c r="I11647" s="8">
        <v>0.7420000000000001</v>
      </c>
      <c r="J11647" s="8">
        <f>datatable[[#This Row],[продажи_]]-datatable[[#This Row],[себестоимость_]]</f>
        <v>1.0219999999999998</v>
      </c>
      <c r="L11647"/>
    </row>
    <row r="11648" spans="2:12" x14ac:dyDescent="0.4">
      <c r="B11648" s="5" t="s">
        <v>66</v>
      </c>
      <c r="C11648" s="5" t="s">
        <v>54</v>
      </c>
      <c r="D11648" s="5" t="s">
        <v>30</v>
      </c>
      <c r="E11648" s="5" t="s">
        <v>7</v>
      </c>
      <c r="F11648" s="6">
        <v>44348</v>
      </c>
      <c r="G11648" s="6" t="str">
        <f>TEXT(datatable[[#This Row],[дата]],"ММ")</f>
        <v>06</v>
      </c>
      <c r="H11648" s="8">
        <v>1.4985000000000002</v>
      </c>
      <c r="I11648" s="8">
        <v>0.53549999999999998</v>
      </c>
      <c r="J11648" s="8">
        <f>datatable[[#This Row],[продажи_]]-datatable[[#This Row],[себестоимость_]]</f>
        <v>0.96300000000000019</v>
      </c>
      <c r="L11648"/>
    </row>
    <row r="11649" spans="2:12" x14ac:dyDescent="0.4">
      <c r="B11649" s="5" t="s">
        <v>66</v>
      </c>
      <c r="C11649" s="5" t="s">
        <v>54</v>
      </c>
      <c r="D11649" s="5" t="s">
        <v>30</v>
      </c>
      <c r="E11649" s="5" t="s">
        <v>7</v>
      </c>
      <c r="F11649" s="6">
        <v>44378</v>
      </c>
      <c r="G11649" s="6" t="str">
        <f>TEXT(datatable[[#This Row],[дата]],"ММ")</f>
        <v>07</v>
      </c>
      <c r="H11649" s="8">
        <v>1.2285000000000001</v>
      </c>
      <c r="I11649" s="8">
        <v>0.52200000000000002</v>
      </c>
      <c r="J11649" s="8">
        <f>datatable[[#This Row],[продажи_]]-datatable[[#This Row],[себестоимость_]]</f>
        <v>0.70650000000000013</v>
      </c>
      <c r="L11649"/>
    </row>
    <row r="11650" spans="2:12" x14ac:dyDescent="0.4">
      <c r="B11650" s="5" t="s">
        <v>66</v>
      </c>
      <c r="C11650" s="5" t="s">
        <v>54</v>
      </c>
      <c r="D11650" s="5" t="s">
        <v>30</v>
      </c>
      <c r="E11650" s="5" t="s">
        <v>7</v>
      </c>
      <c r="F11650" s="6">
        <v>44409</v>
      </c>
      <c r="G11650" s="6" t="str">
        <f>TEXT(datatable[[#This Row],[дата]],"ММ")</f>
        <v>08</v>
      </c>
      <c r="H11650" s="8">
        <v>1.44</v>
      </c>
      <c r="I11650" s="8">
        <v>0.37200000000000005</v>
      </c>
      <c r="J11650" s="8">
        <f>datatable[[#This Row],[продажи_]]-datatable[[#This Row],[себестоимость_]]</f>
        <v>1.0679999999999998</v>
      </c>
      <c r="L11650"/>
    </row>
    <row r="11651" spans="2:12" x14ac:dyDescent="0.4">
      <c r="B11651" s="5" t="s">
        <v>66</v>
      </c>
      <c r="C11651" s="5" t="s">
        <v>54</v>
      </c>
      <c r="D11651" s="5" t="s">
        <v>30</v>
      </c>
      <c r="E11651" s="5" t="s">
        <v>7</v>
      </c>
      <c r="F11651" s="6">
        <v>44440</v>
      </c>
      <c r="G11651" s="6" t="str">
        <f>TEXT(datatable[[#This Row],[дата]],"ММ")</f>
        <v>09</v>
      </c>
      <c r="H11651" s="8">
        <v>1.2689999999999999</v>
      </c>
      <c r="I11651" s="8">
        <v>0.36000000000000004</v>
      </c>
      <c r="J11651" s="8">
        <f>datatable[[#This Row],[продажи_]]-datatable[[#This Row],[себестоимость_]]</f>
        <v>0.90899999999999981</v>
      </c>
      <c r="L11651"/>
    </row>
    <row r="11652" spans="2:12" x14ac:dyDescent="0.4">
      <c r="B11652" s="5" t="s">
        <v>66</v>
      </c>
      <c r="C11652" s="5" t="s">
        <v>54</v>
      </c>
      <c r="D11652" s="5" t="s">
        <v>30</v>
      </c>
      <c r="E11652" s="5" t="s">
        <v>7</v>
      </c>
      <c r="F11652" s="6">
        <v>44470</v>
      </c>
      <c r="G11652" s="6" t="str">
        <f>TEXT(datatable[[#This Row],[дата]],"ММ")</f>
        <v>10</v>
      </c>
      <c r="H11652" s="8">
        <v>2.16</v>
      </c>
      <c r="I11652" s="8">
        <v>0.66600000000000004</v>
      </c>
      <c r="J11652" s="8">
        <f>datatable[[#This Row],[продажи_]]-datatable[[#This Row],[себестоимость_]]</f>
        <v>1.4940000000000002</v>
      </c>
      <c r="L11652"/>
    </row>
    <row r="11653" spans="2:12" x14ac:dyDescent="0.4">
      <c r="B11653" s="5" t="s">
        <v>66</v>
      </c>
      <c r="C11653" s="5" t="s">
        <v>54</v>
      </c>
      <c r="D11653" s="5" t="s">
        <v>30</v>
      </c>
      <c r="E11653" s="5" t="s">
        <v>7</v>
      </c>
      <c r="F11653" s="6">
        <v>44501</v>
      </c>
      <c r="G11653" s="6" t="str">
        <f>TEXT(datatable[[#This Row],[дата]],"ММ")</f>
        <v>11</v>
      </c>
      <c r="H11653" s="8">
        <v>2.472</v>
      </c>
      <c r="I11653" s="8">
        <v>0.78400000000000003</v>
      </c>
      <c r="J11653" s="8">
        <f>datatable[[#This Row],[продажи_]]-datatable[[#This Row],[себестоимость_]]</f>
        <v>1.6879999999999999</v>
      </c>
      <c r="L11653"/>
    </row>
    <row r="11654" spans="2:12" x14ac:dyDescent="0.4">
      <c r="B11654" s="5" t="s">
        <v>66</v>
      </c>
      <c r="C11654" s="5" t="s">
        <v>54</v>
      </c>
      <c r="D11654" s="5" t="s">
        <v>30</v>
      </c>
      <c r="E11654" s="5" t="s">
        <v>7</v>
      </c>
      <c r="F11654" s="6">
        <v>44531</v>
      </c>
      <c r="G11654" s="6" t="str">
        <f>TEXT(datatable[[#This Row],[дата]],"ММ")</f>
        <v>12</v>
      </c>
      <c r="H11654" s="8">
        <v>1.9949999999999999</v>
      </c>
      <c r="I11654" s="8">
        <v>0.66500000000000004</v>
      </c>
      <c r="J11654" s="8">
        <f>datatable[[#This Row],[продажи_]]-datatable[[#This Row],[себестоимость_]]</f>
        <v>1.3299999999999998</v>
      </c>
      <c r="L11654"/>
    </row>
    <row r="11655" spans="2:12" x14ac:dyDescent="0.4">
      <c r="B11655" s="5" t="s">
        <v>66</v>
      </c>
      <c r="C11655" s="5" t="s">
        <v>54</v>
      </c>
      <c r="D11655" s="5" t="s">
        <v>30</v>
      </c>
      <c r="E11655" s="5" t="s">
        <v>7</v>
      </c>
      <c r="F11655" s="6">
        <v>44197</v>
      </c>
      <c r="G11655" s="6" t="str">
        <f>TEXT(datatable[[#This Row],[дата]],"ММ")</f>
        <v>01</v>
      </c>
      <c r="H11655" s="8">
        <v>0.62149999999999994</v>
      </c>
      <c r="I11655" s="8">
        <v>0.25750000000000001</v>
      </c>
      <c r="J11655" s="8">
        <f>datatable[[#This Row],[продажи_]]-datatable[[#This Row],[себестоимость_]]</f>
        <v>0.36399999999999993</v>
      </c>
      <c r="L11655"/>
    </row>
    <row r="11656" spans="2:12" x14ac:dyDescent="0.4">
      <c r="B11656" s="5" t="s">
        <v>66</v>
      </c>
      <c r="C11656" s="5" t="s">
        <v>54</v>
      </c>
      <c r="D11656" s="5" t="s">
        <v>30</v>
      </c>
      <c r="E11656" s="5" t="s">
        <v>7</v>
      </c>
      <c r="F11656" s="6">
        <v>44228</v>
      </c>
      <c r="G11656" s="6" t="str">
        <f>TEXT(datatable[[#This Row],[дата]],"ММ")</f>
        <v>02</v>
      </c>
      <c r="H11656" s="8">
        <v>0.58629999999999993</v>
      </c>
      <c r="I11656" s="8">
        <v>0.3705</v>
      </c>
      <c r="J11656" s="8">
        <f>datatable[[#This Row],[продажи_]]-datatable[[#This Row],[себестоимость_]]</f>
        <v>0.21579999999999994</v>
      </c>
      <c r="L11656"/>
    </row>
    <row r="11657" spans="2:12" x14ac:dyDescent="0.4">
      <c r="B11657" s="5" t="s">
        <v>66</v>
      </c>
      <c r="C11657" s="5" t="s">
        <v>54</v>
      </c>
      <c r="D11657" s="5" t="s">
        <v>30</v>
      </c>
      <c r="E11657" s="5" t="s">
        <v>7</v>
      </c>
      <c r="F11657" s="6">
        <v>44256</v>
      </c>
      <c r="G11657" s="6" t="str">
        <f>TEXT(datatable[[#This Row],[дата]],"ММ")</f>
        <v>03</v>
      </c>
      <c r="H11657" s="8">
        <v>0.76229999999999998</v>
      </c>
      <c r="I11657" s="8">
        <v>0.32550000000000007</v>
      </c>
      <c r="J11657" s="8">
        <f>datatable[[#This Row],[продажи_]]-datatable[[#This Row],[себестоимость_]]</f>
        <v>0.43679999999999991</v>
      </c>
      <c r="L11657"/>
    </row>
    <row r="11658" spans="2:12" x14ac:dyDescent="0.4">
      <c r="B11658" s="5" t="s">
        <v>66</v>
      </c>
      <c r="C11658" s="5" t="s">
        <v>54</v>
      </c>
      <c r="D11658" s="5" t="s">
        <v>30</v>
      </c>
      <c r="E11658" s="5" t="s">
        <v>7</v>
      </c>
      <c r="F11658" s="6">
        <v>44287</v>
      </c>
      <c r="G11658" s="6" t="str">
        <f>TEXT(datatable[[#This Row],[дата]],"ММ")</f>
        <v>04</v>
      </c>
      <c r="H11658" s="8">
        <v>1.012</v>
      </c>
      <c r="I11658" s="8">
        <v>0.42400000000000004</v>
      </c>
      <c r="J11658" s="8">
        <f>datatable[[#This Row],[продажи_]]-datatable[[#This Row],[себестоимость_]]</f>
        <v>0.58799999999999997</v>
      </c>
      <c r="L11658"/>
    </row>
    <row r="11659" spans="2:12" x14ac:dyDescent="0.4">
      <c r="B11659" s="5" t="s">
        <v>66</v>
      </c>
      <c r="C11659" s="5" t="s">
        <v>54</v>
      </c>
      <c r="D11659" s="5" t="s">
        <v>30</v>
      </c>
      <c r="E11659" s="5" t="s">
        <v>7</v>
      </c>
      <c r="F11659" s="6">
        <v>44317</v>
      </c>
      <c r="G11659" s="6" t="str">
        <f>TEXT(datatable[[#This Row],[дата]],"ММ")</f>
        <v>05</v>
      </c>
      <c r="H11659" s="8">
        <v>0.77770000000000006</v>
      </c>
      <c r="I11659" s="8">
        <v>0.37100000000000005</v>
      </c>
      <c r="J11659" s="8">
        <f>datatable[[#This Row],[продажи_]]-datatable[[#This Row],[себестоимость_]]</f>
        <v>0.40670000000000001</v>
      </c>
      <c r="L11659"/>
    </row>
    <row r="11660" spans="2:12" x14ac:dyDescent="0.4">
      <c r="B11660" s="5" t="s">
        <v>66</v>
      </c>
      <c r="C11660" s="5" t="s">
        <v>54</v>
      </c>
      <c r="D11660" s="5" t="s">
        <v>30</v>
      </c>
      <c r="E11660" s="5" t="s">
        <v>7</v>
      </c>
      <c r="F11660" s="6">
        <v>44348</v>
      </c>
      <c r="G11660" s="6" t="str">
        <f>TEXT(datatable[[#This Row],[дата]],"ММ")</f>
        <v>06</v>
      </c>
      <c r="H11660" s="8">
        <v>0.47025</v>
      </c>
      <c r="I11660" s="8">
        <v>0.18000000000000002</v>
      </c>
      <c r="J11660" s="8">
        <f>datatable[[#This Row],[продажи_]]-datatable[[#This Row],[себестоимость_]]</f>
        <v>0.29025000000000001</v>
      </c>
      <c r="L11660"/>
    </row>
    <row r="11661" spans="2:12" x14ac:dyDescent="0.4">
      <c r="B11661" s="5" t="s">
        <v>66</v>
      </c>
      <c r="C11661" s="5" t="s">
        <v>54</v>
      </c>
      <c r="D11661" s="5" t="s">
        <v>30</v>
      </c>
      <c r="E11661" s="5" t="s">
        <v>7</v>
      </c>
      <c r="F11661" s="6">
        <v>44378</v>
      </c>
      <c r="G11661" s="6" t="str">
        <f>TEXT(datatable[[#This Row],[дата]],"ММ")</f>
        <v>07</v>
      </c>
      <c r="H11661" s="8">
        <v>0.54449999999999998</v>
      </c>
      <c r="I11661" s="8">
        <v>0.26550000000000001</v>
      </c>
      <c r="J11661" s="8">
        <f>datatable[[#This Row],[продажи_]]-datatable[[#This Row],[себестоимость_]]</f>
        <v>0.27899999999999997</v>
      </c>
      <c r="L11661"/>
    </row>
    <row r="11662" spans="2:12" x14ac:dyDescent="0.4">
      <c r="B11662" s="5" t="s">
        <v>66</v>
      </c>
      <c r="C11662" s="5" t="s">
        <v>54</v>
      </c>
      <c r="D11662" s="5" t="s">
        <v>30</v>
      </c>
      <c r="E11662" s="5" t="s">
        <v>7</v>
      </c>
      <c r="F11662" s="6">
        <v>44409</v>
      </c>
      <c r="G11662" s="6" t="str">
        <f>TEXT(datatable[[#This Row],[дата]],"ММ")</f>
        <v>08</v>
      </c>
      <c r="H11662" s="8">
        <v>0.48400000000000004</v>
      </c>
      <c r="I11662" s="8">
        <v>0.22400000000000003</v>
      </c>
      <c r="J11662" s="8">
        <f>datatable[[#This Row],[продажи_]]-datatable[[#This Row],[себестоимость_]]</f>
        <v>0.26</v>
      </c>
      <c r="L11662"/>
    </row>
    <row r="11663" spans="2:12" x14ac:dyDescent="0.4">
      <c r="B11663" s="5" t="s">
        <v>66</v>
      </c>
      <c r="C11663" s="5" t="s">
        <v>54</v>
      </c>
      <c r="D11663" s="5" t="s">
        <v>30</v>
      </c>
      <c r="E11663" s="5" t="s">
        <v>7</v>
      </c>
      <c r="F11663" s="6">
        <v>44440</v>
      </c>
      <c r="G11663" s="6" t="str">
        <f>TEXT(datatable[[#This Row],[дата]],"ММ")</f>
        <v>09</v>
      </c>
      <c r="H11663" s="8">
        <v>0.50490000000000002</v>
      </c>
      <c r="I11663" s="8">
        <v>0.18000000000000002</v>
      </c>
      <c r="J11663" s="8">
        <f>datatable[[#This Row],[продажи_]]-datatable[[#This Row],[себестоимость_]]</f>
        <v>0.32489999999999997</v>
      </c>
      <c r="L11663"/>
    </row>
    <row r="11664" spans="2:12" x14ac:dyDescent="0.4">
      <c r="B11664" s="5" t="s">
        <v>66</v>
      </c>
      <c r="C11664" s="5" t="s">
        <v>54</v>
      </c>
      <c r="D11664" s="5" t="s">
        <v>30</v>
      </c>
      <c r="E11664" s="5" t="s">
        <v>7</v>
      </c>
      <c r="F11664" s="6">
        <v>44470</v>
      </c>
      <c r="G11664" s="6" t="str">
        <f>TEXT(datatable[[#This Row],[дата]],"ММ")</f>
        <v>10</v>
      </c>
      <c r="H11664" s="8">
        <v>0.73920000000000008</v>
      </c>
      <c r="I11664" s="8">
        <v>0.28199999999999997</v>
      </c>
      <c r="J11664" s="8">
        <f>datatable[[#This Row],[продажи_]]-datatable[[#This Row],[себестоимость_]]</f>
        <v>0.45720000000000011</v>
      </c>
      <c r="L11664"/>
    </row>
    <row r="11665" spans="2:12" x14ac:dyDescent="0.4">
      <c r="B11665" s="5" t="s">
        <v>66</v>
      </c>
      <c r="C11665" s="5" t="s">
        <v>54</v>
      </c>
      <c r="D11665" s="5" t="s">
        <v>30</v>
      </c>
      <c r="E11665" s="5" t="s">
        <v>7</v>
      </c>
      <c r="F11665" s="6">
        <v>44501</v>
      </c>
      <c r="G11665" s="6" t="str">
        <f>TEXT(datatable[[#This Row],[дата]],"ММ")</f>
        <v>11</v>
      </c>
      <c r="H11665" s="8">
        <v>0.88</v>
      </c>
      <c r="I11665" s="8">
        <v>0.32000000000000006</v>
      </c>
      <c r="J11665" s="8">
        <f>datatable[[#This Row],[продажи_]]-datatable[[#This Row],[себестоимость_]]</f>
        <v>0.55999999999999994</v>
      </c>
      <c r="L11665"/>
    </row>
    <row r="11666" spans="2:12" x14ac:dyDescent="0.4">
      <c r="B11666" s="5" t="s">
        <v>66</v>
      </c>
      <c r="C11666" s="5" t="s">
        <v>54</v>
      </c>
      <c r="D11666" s="5" t="s">
        <v>30</v>
      </c>
      <c r="E11666" s="5" t="s">
        <v>7</v>
      </c>
      <c r="F11666" s="6">
        <v>44531</v>
      </c>
      <c r="G11666" s="6" t="str">
        <f>TEXT(datatable[[#This Row],[дата]],"ММ")</f>
        <v>12</v>
      </c>
      <c r="H11666" s="8">
        <v>0.70840000000000003</v>
      </c>
      <c r="I11666" s="8">
        <v>0.40950000000000003</v>
      </c>
      <c r="J11666" s="8">
        <f>datatable[[#This Row],[продажи_]]-datatable[[#This Row],[себестоимость_]]</f>
        <v>0.2989</v>
      </c>
      <c r="L11666"/>
    </row>
    <row r="11667" spans="2:12" x14ac:dyDescent="0.4">
      <c r="B11667" s="5" t="s">
        <v>65</v>
      </c>
      <c r="C11667" s="5" t="s">
        <v>58</v>
      </c>
      <c r="D11667" s="5" t="s">
        <v>6</v>
      </c>
      <c r="E11667" s="5" t="s">
        <v>60</v>
      </c>
      <c r="F11667" s="6">
        <v>44197</v>
      </c>
      <c r="G11667" s="6" t="str">
        <f>TEXT(datatable[[#This Row],[дата]],"ММ")</f>
        <v>01</v>
      </c>
      <c r="H11667" s="8">
        <v>349.73499999999996</v>
      </c>
      <c r="I11667" s="8">
        <v>138.65600000000001</v>
      </c>
      <c r="J11667" s="8">
        <f>datatable[[#This Row],[продажи_]]-datatable[[#This Row],[себестоимость_]]</f>
        <v>211.07899999999995</v>
      </c>
      <c r="L11667"/>
    </row>
    <row r="11668" spans="2:12" x14ac:dyDescent="0.4">
      <c r="B11668" s="5" t="s">
        <v>65</v>
      </c>
      <c r="C11668" s="5" t="s">
        <v>58</v>
      </c>
      <c r="D11668" s="5" t="s">
        <v>6</v>
      </c>
      <c r="E11668" s="5" t="s">
        <v>60</v>
      </c>
      <c r="F11668" s="6">
        <v>44228</v>
      </c>
      <c r="G11668" s="6" t="str">
        <f>TEXT(datatable[[#This Row],[дата]],"ММ")</f>
        <v>02</v>
      </c>
      <c r="H11668" s="8">
        <v>354.06800000000004</v>
      </c>
      <c r="I11668" s="8">
        <v>193.12799999999999</v>
      </c>
      <c r="J11668" s="8">
        <f>datatable[[#This Row],[продажи_]]-datatable[[#This Row],[себестоимость_]]</f>
        <v>160.94000000000005</v>
      </c>
      <c r="L11668"/>
    </row>
    <row r="11669" spans="2:12" x14ac:dyDescent="0.4">
      <c r="B11669" s="5" t="s">
        <v>65</v>
      </c>
      <c r="C11669" s="5" t="s">
        <v>58</v>
      </c>
      <c r="D11669" s="5" t="s">
        <v>6</v>
      </c>
      <c r="E11669" s="5" t="s">
        <v>60</v>
      </c>
      <c r="F11669" s="6">
        <v>44256</v>
      </c>
      <c r="G11669" s="6" t="str">
        <f>TEXT(datatable[[#This Row],[дата]],"ММ")</f>
        <v>03</v>
      </c>
      <c r="H11669" s="8">
        <v>350.97300000000001</v>
      </c>
      <c r="I11669" s="8">
        <v>201.05119999999997</v>
      </c>
      <c r="J11669" s="8">
        <f>datatable[[#This Row],[продажи_]]-datatable[[#This Row],[себестоимость_]]</f>
        <v>149.92180000000005</v>
      </c>
      <c r="L11669"/>
    </row>
    <row r="11670" spans="2:12" x14ac:dyDescent="0.4">
      <c r="B11670" s="5" t="s">
        <v>65</v>
      </c>
      <c r="C11670" s="5" t="s">
        <v>58</v>
      </c>
      <c r="D11670" s="5" t="s">
        <v>6</v>
      </c>
      <c r="E11670" s="5" t="s">
        <v>60</v>
      </c>
      <c r="F11670" s="6">
        <v>44287</v>
      </c>
      <c r="G11670" s="6" t="str">
        <f>TEXT(datatable[[#This Row],[дата]],"ММ")</f>
        <v>04</v>
      </c>
      <c r="H11670" s="8">
        <v>470.43999999999994</v>
      </c>
      <c r="I11670" s="8">
        <v>231.75360000000001</v>
      </c>
      <c r="J11670" s="8">
        <f>datatable[[#This Row],[продажи_]]-datatable[[#This Row],[себестоимость_]]</f>
        <v>238.68639999999994</v>
      </c>
      <c r="L11670"/>
    </row>
    <row r="11671" spans="2:12" x14ac:dyDescent="0.4">
      <c r="B11671" s="5" t="s">
        <v>65</v>
      </c>
      <c r="C11671" s="5" t="s">
        <v>58</v>
      </c>
      <c r="D11671" s="5" t="s">
        <v>6</v>
      </c>
      <c r="E11671" s="5" t="s">
        <v>60</v>
      </c>
      <c r="F11671" s="6">
        <v>44317</v>
      </c>
      <c r="G11671" s="6" t="str">
        <f>TEXT(datatable[[#This Row],[дата]],"ММ")</f>
        <v>05</v>
      </c>
      <c r="H11671" s="8">
        <v>441.96600000000001</v>
      </c>
      <c r="I11671" s="8">
        <v>188.9188</v>
      </c>
      <c r="J11671" s="8">
        <f>datatable[[#This Row],[продажи_]]-datatable[[#This Row],[себестоимость_]]</f>
        <v>253.0472</v>
      </c>
      <c r="L11671"/>
    </row>
    <row r="11672" spans="2:12" x14ac:dyDescent="0.4">
      <c r="B11672" s="5" t="s">
        <v>65</v>
      </c>
      <c r="C11672" s="5" t="s">
        <v>58</v>
      </c>
      <c r="D11672" s="5" t="s">
        <v>6</v>
      </c>
      <c r="E11672" s="5" t="s">
        <v>60</v>
      </c>
      <c r="F11672" s="6">
        <v>44348</v>
      </c>
      <c r="G11672" s="6" t="str">
        <f>TEXT(datatable[[#This Row],[дата]],"ММ")</f>
        <v>06</v>
      </c>
      <c r="H11672" s="8">
        <v>236.76750000000001</v>
      </c>
      <c r="I11672" s="8">
        <v>106.9632</v>
      </c>
      <c r="J11672" s="8">
        <f>datatable[[#This Row],[продажи_]]-datatable[[#This Row],[себестоимость_]]</f>
        <v>129.80430000000001</v>
      </c>
      <c r="L11672"/>
    </row>
    <row r="11673" spans="2:12" x14ac:dyDescent="0.4">
      <c r="B11673" s="5" t="s">
        <v>65</v>
      </c>
      <c r="C11673" s="5" t="s">
        <v>58</v>
      </c>
      <c r="D11673" s="5" t="s">
        <v>6</v>
      </c>
      <c r="E11673" s="5" t="s">
        <v>60</v>
      </c>
      <c r="F11673" s="6">
        <v>44378</v>
      </c>
      <c r="G11673" s="6" t="str">
        <f>TEXT(datatable[[#This Row],[дата]],"ММ")</f>
        <v>07</v>
      </c>
      <c r="H11673" s="8">
        <v>233.982</v>
      </c>
      <c r="I11673" s="8">
        <v>90.250200000000007</v>
      </c>
      <c r="J11673" s="8">
        <f>datatable[[#This Row],[продажи_]]-datatable[[#This Row],[себестоимость_]]</f>
        <v>143.73179999999999</v>
      </c>
      <c r="L11673"/>
    </row>
    <row r="11674" spans="2:12" x14ac:dyDescent="0.4">
      <c r="B11674" s="5" t="s">
        <v>65</v>
      </c>
      <c r="C11674" s="5" t="s">
        <v>58</v>
      </c>
      <c r="D11674" s="5" t="s">
        <v>6</v>
      </c>
      <c r="E11674" s="5" t="s">
        <v>60</v>
      </c>
      <c r="F11674" s="6">
        <v>44409</v>
      </c>
      <c r="G11674" s="6" t="str">
        <f>TEXT(datatable[[#This Row],[дата]],"ММ")</f>
        <v>08</v>
      </c>
      <c r="H11674" s="8">
        <v>227.792</v>
      </c>
      <c r="I11674" s="8">
        <v>79.232000000000014</v>
      </c>
      <c r="J11674" s="8">
        <f>datatable[[#This Row],[продажи_]]-datatable[[#This Row],[себестоимость_]]</f>
        <v>148.56</v>
      </c>
      <c r="L11674"/>
    </row>
    <row r="11675" spans="2:12" x14ac:dyDescent="0.4">
      <c r="B11675" s="5" t="s">
        <v>65</v>
      </c>
      <c r="C11675" s="5" t="s">
        <v>58</v>
      </c>
      <c r="D11675" s="5" t="s">
        <v>6</v>
      </c>
      <c r="E11675" s="5" t="s">
        <v>60</v>
      </c>
      <c r="F11675" s="6">
        <v>44440</v>
      </c>
      <c r="G11675" s="6" t="str">
        <f>TEXT(datatable[[#This Row],[дата]],"ММ")</f>
        <v>09</v>
      </c>
      <c r="H11675" s="8">
        <v>245.12400000000002</v>
      </c>
      <c r="I11675" s="8">
        <v>111.42</v>
      </c>
      <c r="J11675" s="8">
        <f>datatable[[#This Row],[продажи_]]-datatable[[#This Row],[себестоимость_]]</f>
        <v>133.70400000000001</v>
      </c>
      <c r="L11675"/>
    </row>
    <row r="11676" spans="2:12" x14ac:dyDescent="0.4">
      <c r="B11676" s="5" t="s">
        <v>65</v>
      </c>
      <c r="C11676" s="5" t="s">
        <v>58</v>
      </c>
      <c r="D11676" s="5" t="s">
        <v>6</v>
      </c>
      <c r="E11676" s="5" t="s">
        <v>60</v>
      </c>
      <c r="F11676" s="6">
        <v>44470</v>
      </c>
      <c r="G11676" s="6" t="str">
        <f>TEXT(datatable[[#This Row],[дата]],"ММ")</f>
        <v>10</v>
      </c>
      <c r="H11676" s="8">
        <v>330.54600000000005</v>
      </c>
      <c r="I11676" s="8">
        <v>175.30079999999998</v>
      </c>
      <c r="J11676" s="8">
        <f>datatable[[#This Row],[продажи_]]-datatable[[#This Row],[себестоимость_]]</f>
        <v>155.24520000000007</v>
      </c>
      <c r="L11676"/>
    </row>
    <row r="11677" spans="2:12" x14ac:dyDescent="0.4">
      <c r="B11677" s="5" t="s">
        <v>65</v>
      </c>
      <c r="C11677" s="5" t="s">
        <v>58</v>
      </c>
      <c r="D11677" s="5" t="s">
        <v>6</v>
      </c>
      <c r="E11677" s="5" t="s">
        <v>60</v>
      </c>
      <c r="F11677" s="6">
        <v>44501</v>
      </c>
      <c r="G11677" s="6" t="str">
        <f>TEXT(datatable[[#This Row],[дата]],"ММ")</f>
        <v>11</v>
      </c>
      <c r="H11677" s="8">
        <v>500.15199999999999</v>
      </c>
      <c r="I11677" s="8">
        <v>158.46400000000003</v>
      </c>
      <c r="J11677" s="8">
        <f>datatable[[#This Row],[продажи_]]-datatable[[#This Row],[себестоимость_]]</f>
        <v>341.68799999999999</v>
      </c>
      <c r="L11677"/>
    </row>
    <row r="11678" spans="2:12" x14ac:dyDescent="0.4">
      <c r="B11678" s="5" t="s">
        <v>65</v>
      </c>
      <c r="C11678" s="5" t="s">
        <v>58</v>
      </c>
      <c r="D11678" s="5" t="s">
        <v>6</v>
      </c>
      <c r="E11678" s="5" t="s">
        <v>60</v>
      </c>
      <c r="F11678" s="6">
        <v>44531</v>
      </c>
      <c r="G11678" s="6" t="str">
        <f>TEXT(datatable[[#This Row],[дата]],"ММ")</f>
        <v>12</v>
      </c>
      <c r="H11678" s="8">
        <v>506.96099999999996</v>
      </c>
      <c r="I11678" s="8">
        <v>145.58879999999999</v>
      </c>
      <c r="J11678" s="8">
        <f>datatable[[#This Row],[продажи_]]-datatable[[#This Row],[себестоимость_]]</f>
        <v>361.37219999999996</v>
      </c>
      <c r="L11678"/>
    </row>
    <row r="11679" spans="2:12" x14ac:dyDescent="0.4">
      <c r="B11679" s="5" t="s">
        <v>65</v>
      </c>
      <c r="C11679" s="5" t="s">
        <v>58</v>
      </c>
      <c r="D11679" s="5" t="s">
        <v>6</v>
      </c>
      <c r="E11679" s="5" t="s">
        <v>8</v>
      </c>
      <c r="F11679" s="6">
        <v>44197</v>
      </c>
      <c r="G11679" s="6" t="str">
        <f>TEXT(datatable[[#This Row],[дата]],"ММ")</f>
        <v>01</v>
      </c>
      <c r="H11679" s="8">
        <v>187.32</v>
      </c>
      <c r="I11679" s="8">
        <v>109.91200000000001</v>
      </c>
      <c r="J11679" s="8">
        <f>datatable[[#This Row],[продажи_]]-datatable[[#This Row],[себестоимость_]]</f>
        <v>77.407999999999987</v>
      </c>
      <c r="L11679"/>
    </row>
    <row r="11680" spans="2:12" x14ac:dyDescent="0.4">
      <c r="B11680" s="5" t="s">
        <v>65</v>
      </c>
      <c r="C11680" s="5" t="s">
        <v>58</v>
      </c>
      <c r="D11680" s="5" t="s">
        <v>6</v>
      </c>
      <c r="E11680" s="5" t="s">
        <v>8</v>
      </c>
      <c r="F11680" s="6">
        <v>44228</v>
      </c>
      <c r="G11680" s="6" t="str">
        <f>TEXT(datatable[[#This Row],[дата]],"ММ")</f>
        <v>02</v>
      </c>
      <c r="H11680" s="8">
        <v>164.37330000000003</v>
      </c>
      <c r="I11680" s="8">
        <v>157.49889999999999</v>
      </c>
      <c r="J11680" s="8">
        <f>datatable[[#This Row],[продажи_]]-datatable[[#This Row],[себестоимость_]]</f>
        <v>6.8744000000000369</v>
      </c>
      <c r="L11680"/>
    </row>
    <row r="11681" spans="2:12" x14ac:dyDescent="0.4">
      <c r="B11681" s="5" t="s">
        <v>65</v>
      </c>
      <c r="C11681" s="5" t="s">
        <v>58</v>
      </c>
      <c r="D11681" s="5" t="s">
        <v>6</v>
      </c>
      <c r="E11681" s="5" t="s">
        <v>8</v>
      </c>
      <c r="F11681" s="6">
        <v>44256</v>
      </c>
      <c r="G11681" s="6" t="str">
        <f>TEXT(datatable[[#This Row],[дата]],"ММ")</f>
        <v>03</v>
      </c>
      <c r="H11681" s="8">
        <v>255.69179999999997</v>
      </c>
      <c r="I11681" s="8">
        <v>201.089</v>
      </c>
      <c r="J11681" s="8">
        <f>datatable[[#This Row],[продажи_]]-datatable[[#This Row],[себестоимость_]]</f>
        <v>54.602799999999974</v>
      </c>
      <c r="L11681"/>
    </row>
    <row r="11682" spans="2:12" x14ac:dyDescent="0.4">
      <c r="B11682" s="5" t="s">
        <v>65</v>
      </c>
      <c r="C11682" s="5" t="s">
        <v>58</v>
      </c>
      <c r="D11682" s="5" t="s">
        <v>6</v>
      </c>
      <c r="E11682" s="5" t="s">
        <v>8</v>
      </c>
      <c r="F11682" s="6">
        <v>44287</v>
      </c>
      <c r="G11682" s="6" t="str">
        <f>TEXT(datatable[[#This Row],[дата]],"ММ")</f>
        <v>04</v>
      </c>
      <c r="H11682" s="8">
        <v>242.2672</v>
      </c>
      <c r="I11682" s="8">
        <v>221.82240000000002</v>
      </c>
      <c r="J11682" s="8">
        <f>datatable[[#This Row],[продажи_]]-datatable[[#This Row],[себестоимость_]]</f>
        <v>20.444799999999987</v>
      </c>
      <c r="L11682"/>
    </row>
    <row r="11683" spans="2:12" x14ac:dyDescent="0.4">
      <c r="B11683" s="5" t="s">
        <v>65</v>
      </c>
      <c r="C11683" s="5" t="s">
        <v>58</v>
      </c>
      <c r="D11683" s="5" t="s">
        <v>6</v>
      </c>
      <c r="E11683" s="5" t="s">
        <v>8</v>
      </c>
      <c r="F11683" s="6">
        <v>44317</v>
      </c>
      <c r="G11683" s="6" t="str">
        <f>TEXT(datatable[[#This Row],[дата]],"ММ")</f>
        <v>05</v>
      </c>
      <c r="H11683" s="8">
        <v>255.69179999999997</v>
      </c>
      <c r="I11683" s="8">
        <v>181.85440000000003</v>
      </c>
      <c r="J11683" s="8">
        <f>datatable[[#This Row],[продажи_]]-datatable[[#This Row],[себестоимость_]]</f>
        <v>73.837399999999946</v>
      </c>
      <c r="L11683"/>
    </row>
    <row r="11684" spans="2:12" x14ac:dyDescent="0.4">
      <c r="B11684" s="5" t="s">
        <v>65</v>
      </c>
      <c r="C11684" s="5" t="s">
        <v>58</v>
      </c>
      <c r="D11684" s="5" t="s">
        <v>6</v>
      </c>
      <c r="E11684" s="5" t="s">
        <v>8</v>
      </c>
      <c r="F11684" s="6">
        <v>44348</v>
      </c>
      <c r="G11684" s="6" t="str">
        <f>TEXT(datatable[[#This Row],[дата]],"ММ")</f>
        <v>06</v>
      </c>
      <c r="H11684" s="8">
        <v>139.08510000000001</v>
      </c>
      <c r="I11684" s="8">
        <v>130.39559999999997</v>
      </c>
      <c r="J11684" s="8">
        <f>datatable[[#This Row],[продажи_]]-datatable[[#This Row],[себестоимость_]]</f>
        <v>8.689500000000038</v>
      </c>
      <c r="L11684"/>
    </row>
    <row r="11685" spans="2:12" x14ac:dyDescent="0.4">
      <c r="B11685" s="5" t="s">
        <v>65</v>
      </c>
      <c r="C11685" s="5" t="s">
        <v>58</v>
      </c>
      <c r="D11685" s="5" t="s">
        <v>6</v>
      </c>
      <c r="E11685" s="5" t="s">
        <v>8</v>
      </c>
      <c r="F11685" s="6">
        <v>44378</v>
      </c>
      <c r="G11685" s="6" t="str">
        <f>TEXT(datatable[[#This Row],[дата]],"ММ")</f>
        <v>07</v>
      </c>
      <c r="H11685" s="8">
        <v>148.91940000000002</v>
      </c>
      <c r="I11685" s="8">
        <v>95.54849999999999</v>
      </c>
      <c r="J11685" s="8">
        <f>datatable[[#This Row],[продажи_]]-datatable[[#This Row],[себестоимость_]]</f>
        <v>53.370900000000034</v>
      </c>
      <c r="L11685"/>
    </row>
    <row r="11686" spans="2:12" x14ac:dyDescent="0.4">
      <c r="B11686" s="5" t="s">
        <v>65</v>
      </c>
      <c r="C11686" s="5" t="s">
        <v>58</v>
      </c>
      <c r="D11686" s="5" t="s">
        <v>6</v>
      </c>
      <c r="E11686" s="5" t="s">
        <v>8</v>
      </c>
      <c r="F11686" s="6">
        <v>44409</v>
      </c>
      <c r="G11686" s="6" t="str">
        <f>TEXT(datatable[[#This Row],[дата]],"ММ")</f>
        <v>08</v>
      </c>
      <c r="H11686" s="8">
        <v>117.38720000000001</v>
      </c>
      <c r="I11686" s="8">
        <v>92.925600000000003</v>
      </c>
      <c r="J11686" s="8">
        <f>datatable[[#This Row],[продажи_]]-datatable[[#This Row],[себестоимость_]]</f>
        <v>24.461600000000004</v>
      </c>
      <c r="L11686"/>
    </row>
    <row r="11687" spans="2:12" x14ac:dyDescent="0.4">
      <c r="B11687" s="5" t="s">
        <v>65</v>
      </c>
      <c r="C11687" s="5" t="s">
        <v>58</v>
      </c>
      <c r="D11687" s="5" t="s">
        <v>6</v>
      </c>
      <c r="E11687" s="5" t="s">
        <v>8</v>
      </c>
      <c r="F11687" s="6">
        <v>44440</v>
      </c>
      <c r="G11687" s="6" t="str">
        <f>TEXT(datatable[[#This Row],[дата]],"ММ")</f>
        <v>09</v>
      </c>
      <c r="H11687" s="8">
        <v>126.44100000000002</v>
      </c>
      <c r="I11687" s="8">
        <v>131.5197</v>
      </c>
      <c r="J11687" s="8">
        <f>datatable[[#This Row],[продажи_]]-datatable[[#This Row],[себестоимость_]]</f>
        <v>-5.0786999999999836</v>
      </c>
      <c r="L11687"/>
    </row>
    <row r="11688" spans="2:12" x14ac:dyDescent="0.4">
      <c r="B11688" s="5" t="s">
        <v>65</v>
      </c>
      <c r="C11688" s="5" t="s">
        <v>58</v>
      </c>
      <c r="D11688" s="5" t="s">
        <v>6</v>
      </c>
      <c r="E11688" s="5" t="s">
        <v>8</v>
      </c>
      <c r="F11688" s="6">
        <v>44470</v>
      </c>
      <c r="G11688" s="6" t="str">
        <f>TEXT(datatable[[#This Row],[дата]],"ММ")</f>
        <v>10</v>
      </c>
      <c r="H11688" s="8">
        <v>196.68600000000001</v>
      </c>
      <c r="I11688" s="8">
        <v>164.86799999999999</v>
      </c>
      <c r="J11688" s="8">
        <f>datatable[[#This Row],[продажи_]]-datatable[[#This Row],[себестоимость_]]</f>
        <v>31.818000000000012</v>
      </c>
      <c r="L11688"/>
    </row>
    <row r="11689" spans="2:12" x14ac:dyDescent="0.4">
      <c r="B11689" s="5" t="s">
        <v>65</v>
      </c>
      <c r="C11689" s="5" t="s">
        <v>58</v>
      </c>
      <c r="D11689" s="5" t="s">
        <v>6</v>
      </c>
      <c r="E11689" s="5" t="s">
        <v>8</v>
      </c>
      <c r="F11689" s="6">
        <v>44501</v>
      </c>
      <c r="G11689" s="6" t="str">
        <f>TEXT(datatable[[#This Row],[дата]],"ММ")</f>
        <v>11</v>
      </c>
      <c r="H11689" s="8">
        <v>199.80800000000002</v>
      </c>
      <c r="I11689" s="8">
        <v>211.83040000000003</v>
      </c>
      <c r="J11689" s="8">
        <f>datatable[[#This Row],[продажи_]]-datatable[[#This Row],[себестоимость_]]</f>
        <v>-12.022400000000005</v>
      </c>
      <c r="L11689"/>
    </row>
    <row r="11690" spans="2:12" x14ac:dyDescent="0.4">
      <c r="B11690" s="5" t="s">
        <v>65</v>
      </c>
      <c r="C11690" s="5" t="s">
        <v>58</v>
      </c>
      <c r="D11690" s="5" t="s">
        <v>6</v>
      </c>
      <c r="E11690" s="5" t="s">
        <v>8</v>
      </c>
      <c r="F11690" s="6">
        <v>44531</v>
      </c>
      <c r="G11690" s="6" t="str">
        <f>TEXT(datatable[[#This Row],[дата]],"ММ")</f>
        <v>12</v>
      </c>
      <c r="H11690" s="8">
        <v>244.76480000000001</v>
      </c>
      <c r="I11690" s="8">
        <v>208.08340000000001</v>
      </c>
      <c r="J11690" s="8">
        <f>datatable[[#This Row],[продажи_]]-datatable[[#This Row],[себестоимость_]]</f>
        <v>36.681399999999996</v>
      </c>
      <c r="L11690"/>
    </row>
    <row r="11691" spans="2:12" x14ac:dyDescent="0.4">
      <c r="B11691" s="5" t="s">
        <v>65</v>
      </c>
      <c r="C11691" s="5" t="s">
        <v>58</v>
      </c>
      <c r="D11691" s="5" t="s">
        <v>6</v>
      </c>
      <c r="E11691" s="5" t="s">
        <v>61</v>
      </c>
      <c r="F11691" s="6">
        <v>44197</v>
      </c>
      <c r="G11691" s="6" t="str">
        <f>TEXT(datatable[[#This Row],[дата]],"ММ")</f>
        <v>01</v>
      </c>
      <c r="H11691" s="8">
        <v>93.653999999999996</v>
      </c>
      <c r="I11691" s="8">
        <v>56.200999999999993</v>
      </c>
      <c r="J11691" s="8">
        <f>datatable[[#This Row],[продажи_]]-datatable[[#This Row],[себестоимость_]]</f>
        <v>37.453000000000003</v>
      </c>
      <c r="L11691"/>
    </row>
    <row r="11692" spans="2:12" x14ac:dyDescent="0.4">
      <c r="B11692" s="5" t="s">
        <v>65</v>
      </c>
      <c r="C11692" s="5" t="s">
        <v>58</v>
      </c>
      <c r="D11692" s="5" t="s">
        <v>6</v>
      </c>
      <c r="E11692" s="5" t="s">
        <v>61</v>
      </c>
      <c r="F11692" s="6">
        <v>44228</v>
      </c>
      <c r="G11692" s="6" t="str">
        <f>TEXT(datatable[[#This Row],[дата]],"ММ")</f>
        <v>02</v>
      </c>
      <c r="H11692" s="8">
        <v>165.63689999999997</v>
      </c>
      <c r="I11692" s="8">
        <v>69.6631</v>
      </c>
      <c r="J11692" s="8">
        <f>datatable[[#This Row],[продажи_]]-datatable[[#This Row],[себестоимость_]]</f>
        <v>95.973799999999969</v>
      </c>
      <c r="L11692"/>
    </row>
    <row r="11693" spans="2:12" x14ac:dyDescent="0.4">
      <c r="B11693" s="5" t="s">
        <v>65</v>
      </c>
      <c r="C11693" s="5" t="s">
        <v>58</v>
      </c>
      <c r="D11693" s="5" t="s">
        <v>6</v>
      </c>
      <c r="E11693" s="5" t="s">
        <v>61</v>
      </c>
      <c r="F11693" s="6">
        <v>44256</v>
      </c>
      <c r="G11693" s="6" t="str">
        <f>TEXT(datatable[[#This Row],[дата]],"ММ")</f>
        <v>03</v>
      </c>
      <c r="H11693" s="8">
        <v>153.9846</v>
      </c>
      <c r="I11693" s="8">
        <v>76.851599999999991</v>
      </c>
      <c r="J11693" s="8">
        <f>datatable[[#This Row],[продажи_]]-datatable[[#This Row],[себестоимость_]]</f>
        <v>77.13300000000001</v>
      </c>
      <c r="L11693"/>
    </row>
    <row r="11694" spans="2:12" x14ac:dyDescent="0.4">
      <c r="B11694" s="5" t="s">
        <v>65</v>
      </c>
      <c r="C11694" s="5" t="s">
        <v>58</v>
      </c>
      <c r="D11694" s="5" t="s">
        <v>6</v>
      </c>
      <c r="E11694" s="5" t="s">
        <v>61</v>
      </c>
      <c r="F11694" s="6">
        <v>44287</v>
      </c>
      <c r="G11694" s="6" t="str">
        <f>TEXT(datatable[[#This Row],[дата]],"ММ")</f>
        <v>04</v>
      </c>
      <c r="H11694" s="8">
        <v>155.0736</v>
      </c>
      <c r="I11694" s="8">
        <v>97.240800000000007</v>
      </c>
      <c r="J11694" s="8">
        <f>datatable[[#This Row],[продажи_]]-datatable[[#This Row],[себестоимость_]]</f>
        <v>57.832799999999992</v>
      </c>
      <c r="L11694"/>
    </row>
    <row r="11695" spans="2:12" x14ac:dyDescent="0.4">
      <c r="B11695" s="5" t="s">
        <v>65</v>
      </c>
      <c r="C11695" s="5" t="s">
        <v>58</v>
      </c>
      <c r="D11695" s="5" t="s">
        <v>6</v>
      </c>
      <c r="E11695" s="5" t="s">
        <v>61</v>
      </c>
      <c r="F11695" s="6">
        <v>44317</v>
      </c>
      <c r="G11695" s="6" t="str">
        <f>TEXT(datatable[[#This Row],[дата]],"ММ")</f>
        <v>05</v>
      </c>
      <c r="H11695" s="8">
        <v>134.16480000000001</v>
      </c>
      <c r="I11695" s="8">
        <v>107.95819999999999</v>
      </c>
      <c r="J11695" s="8">
        <f>datatable[[#This Row],[продажи_]]-datatable[[#This Row],[себестоимость_]]</f>
        <v>26.206600000000023</v>
      </c>
      <c r="L11695"/>
    </row>
    <row r="11696" spans="2:12" x14ac:dyDescent="0.4">
      <c r="B11696" s="5" t="s">
        <v>65</v>
      </c>
      <c r="C11696" s="5" t="s">
        <v>58</v>
      </c>
      <c r="D11696" s="5" t="s">
        <v>6</v>
      </c>
      <c r="E11696" s="5" t="s">
        <v>61</v>
      </c>
      <c r="F11696" s="6">
        <v>44348</v>
      </c>
      <c r="G11696" s="6" t="str">
        <f>TEXT(datatable[[#This Row],[дата]],"ММ")</f>
        <v>06</v>
      </c>
      <c r="H11696" s="8">
        <v>112.7115</v>
      </c>
      <c r="I11696" s="8">
        <v>58.226849999999999</v>
      </c>
      <c r="J11696" s="8">
        <f>datatable[[#This Row],[продажи_]]-datatable[[#This Row],[себестоимость_]]</f>
        <v>54.484650000000002</v>
      </c>
      <c r="L11696"/>
    </row>
    <row r="11697" spans="2:12" x14ac:dyDescent="0.4">
      <c r="B11697" s="5" t="s">
        <v>65</v>
      </c>
      <c r="C11697" s="5" t="s">
        <v>58</v>
      </c>
      <c r="D11697" s="5" t="s">
        <v>6</v>
      </c>
      <c r="E11697" s="5" t="s">
        <v>61</v>
      </c>
      <c r="F11697" s="6">
        <v>44378</v>
      </c>
      <c r="G11697" s="6" t="str">
        <f>TEXT(datatable[[#This Row],[дата]],"ММ")</f>
        <v>07</v>
      </c>
      <c r="H11697" s="8">
        <v>93.109499999999997</v>
      </c>
      <c r="I11697" s="8">
        <v>47.640149999999998</v>
      </c>
      <c r="J11697" s="8">
        <f>datatable[[#This Row],[продажи_]]-datatable[[#This Row],[себестоимость_]]</f>
        <v>45.469349999999999</v>
      </c>
      <c r="L11697"/>
    </row>
    <row r="11698" spans="2:12" x14ac:dyDescent="0.4">
      <c r="B11698" s="5" t="s">
        <v>65</v>
      </c>
      <c r="C11698" s="5" t="s">
        <v>58</v>
      </c>
      <c r="D11698" s="5" t="s">
        <v>6</v>
      </c>
      <c r="E11698" s="5" t="s">
        <v>61</v>
      </c>
      <c r="F11698" s="6">
        <v>44409</v>
      </c>
      <c r="G11698" s="6" t="str">
        <f>TEXT(datatable[[#This Row],[дата]],"ММ")</f>
        <v>08</v>
      </c>
      <c r="H11698" s="8">
        <v>79.279200000000003</v>
      </c>
      <c r="I11698" s="8">
        <v>49.665999999999997</v>
      </c>
      <c r="J11698" s="8">
        <f>datatable[[#This Row],[продажи_]]-datatable[[#This Row],[себестоимость_]]</f>
        <v>29.613200000000006</v>
      </c>
      <c r="L11698"/>
    </row>
    <row r="11699" spans="2:12" x14ac:dyDescent="0.4">
      <c r="B11699" s="5" t="s">
        <v>65</v>
      </c>
      <c r="C11699" s="5" t="s">
        <v>58</v>
      </c>
      <c r="D11699" s="5" t="s">
        <v>6</v>
      </c>
      <c r="E11699" s="5" t="s">
        <v>61</v>
      </c>
      <c r="F11699" s="6">
        <v>44440</v>
      </c>
      <c r="G11699" s="6" t="str">
        <f>TEXT(datatable[[#This Row],[дата]],"ММ")</f>
        <v>09</v>
      </c>
      <c r="H11699" s="8">
        <v>98.01</v>
      </c>
      <c r="I11699" s="8">
        <v>66.460949999999997</v>
      </c>
      <c r="J11699" s="8">
        <f>datatable[[#This Row],[продажи_]]-datatable[[#This Row],[себестоимость_]]</f>
        <v>31.549050000000008</v>
      </c>
      <c r="L11699"/>
    </row>
    <row r="11700" spans="2:12" x14ac:dyDescent="0.4">
      <c r="B11700" s="5" t="s">
        <v>65</v>
      </c>
      <c r="C11700" s="5" t="s">
        <v>58</v>
      </c>
      <c r="D11700" s="5" t="s">
        <v>6</v>
      </c>
      <c r="E11700" s="5" t="s">
        <v>61</v>
      </c>
      <c r="F11700" s="6">
        <v>44470</v>
      </c>
      <c r="G11700" s="6" t="str">
        <f>TEXT(datatable[[#This Row],[дата]],"ММ")</f>
        <v>10</v>
      </c>
      <c r="H11700" s="8">
        <v>130.68</v>
      </c>
      <c r="I11700" s="8">
        <v>86.262000000000015</v>
      </c>
      <c r="J11700" s="8">
        <f>datatable[[#This Row],[продажи_]]-datatable[[#This Row],[себестоимость_]]</f>
        <v>44.417999999999992</v>
      </c>
      <c r="L11700"/>
    </row>
    <row r="11701" spans="2:12" x14ac:dyDescent="0.4">
      <c r="B11701" s="5" t="s">
        <v>65</v>
      </c>
      <c r="C11701" s="5" t="s">
        <v>58</v>
      </c>
      <c r="D11701" s="5" t="s">
        <v>6</v>
      </c>
      <c r="E11701" s="5" t="s">
        <v>61</v>
      </c>
      <c r="F11701" s="6">
        <v>44501</v>
      </c>
      <c r="G11701" s="6" t="str">
        <f>TEXT(datatable[[#This Row],[дата]],"ММ")</f>
        <v>11</v>
      </c>
      <c r="H11701" s="8">
        <v>151.58880000000002</v>
      </c>
      <c r="I11701" s="8">
        <v>113.97040000000001</v>
      </c>
      <c r="J11701" s="8">
        <f>datatable[[#This Row],[продажи_]]-datatable[[#This Row],[себестоимость_]]</f>
        <v>37.618400000000008</v>
      </c>
      <c r="L11701"/>
    </row>
    <row r="11702" spans="2:12" x14ac:dyDescent="0.4">
      <c r="B11702" s="5" t="s">
        <v>65</v>
      </c>
      <c r="C11702" s="5" t="s">
        <v>58</v>
      </c>
      <c r="D11702" s="5" t="s">
        <v>6</v>
      </c>
      <c r="E11702" s="5" t="s">
        <v>61</v>
      </c>
      <c r="F11702" s="6">
        <v>44531</v>
      </c>
      <c r="G11702" s="6" t="str">
        <f>TEXT(datatable[[#This Row],[дата]],"ММ")</f>
        <v>12</v>
      </c>
      <c r="H11702" s="8">
        <v>175.32900000000001</v>
      </c>
      <c r="I11702" s="8">
        <v>76.851599999999991</v>
      </c>
      <c r="J11702" s="8">
        <f>datatable[[#This Row],[продажи_]]-datatable[[#This Row],[себестоимость_]]</f>
        <v>98.477400000000017</v>
      </c>
      <c r="L11702"/>
    </row>
    <row r="11703" spans="2:12" x14ac:dyDescent="0.4">
      <c r="B11703" s="5" t="s">
        <v>65</v>
      </c>
      <c r="C11703" s="5" t="s">
        <v>58</v>
      </c>
      <c r="D11703" s="5" t="s">
        <v>6</v>
      </c>
      <c r="E11703" s="5" t="s">
        <v>62</v>
      </c>
      <c r="F11703" s="6">
        <v>44197</v>
      </c>
      <c r="G11703" s="6" t="str">
        <f>TEXT(datatable[[#This Row],[дата]],"ММ")</f>
        <v>01</v>
      </c>
      <c r="H11703" s="8">
        <v>237.798</v>
      </c>
      <c r="I11703" s="8">
        <v>109.64299999999999</v>
      </c>
      <c r="J11703" s="8">
        <f>datatable[[#This Row],[продажи_]]-datatable[[#This Row],[себестоимость_]]</f>
        <v>128.15500000000003</v>
      </c>
      <c r="L11703"/>
    </row>
    <row r="11704" spans="2:12" x14ac:dyDescent="0.4">
      <c r="B11704" s="5" t="s">
        <v>65</v>
      </c>
      <c r="C11704" s="5" t="s">
        <v>58</v>
      </c>
      <c r="D11704" s="5" t="s">
        <v>6</v>
      </c>
      <c r="E11704" s="5" t="s">
        <v>62</v>
      </c>
      <c r="F11704" s="6">
        <v>44228</v>
      </c>
      <c r="G11704" s="6" t="str">
        <f>TEXT(datatable[[#This Row],[дата]],"ММ")</f>
        <v>02</v>
      </c>
      <c r="H11704" s="8">
        <v>296.64699999999999</v>
      </c>
      <c r="I11704" s="8">
        <v>159.7089</v>
      </c>
      <c r="J11704" s="8">
        <f>datatable[[#This Row],[продажи_]]-datatable[[#This Row],[себестоимость_]]</f>
        <v>136.93809999999999</v>
      </c>
      <c r="L11704"/>
    </row>
    <row r="11705" spans="2:12" x14ac:dyDescent="0.4">
      <c r="B11705" s="5" t="s">
        <v>65</v>
      </c>
      <c r="C11705" s="5" t="s">
        <v>58</v>
      </c>
      <c r="D11705" s="5" t="s">
        <v>6</v>
      </c>
      <c r="E11705" s="5" t="s">
        <v>62</v>
      </c>
      <c r="F11705" s="6">
        <v>44256</v>
      </c>
      <c r="G11705" s="6" t="str">
        <f>TEXT(datatable[[#This Row],[дата]],"ММ")</f>
        <v>03</v>
      </c>
      <c r="H11705" s="8">
        <v>403.536</v>
      </c>
      <c r="I11705" s="8">
        <v>218.22919999999999</v>
      </c>
      <c r="J11705" s="8">
        <f>datatable[[#This Row],[продажи_]]-datatable[[#This Row],[себестоимость_]]</f>
        <v>185.30680000000001</v>
      </c>
      <c r="L11705"/>
    </row>
    <row r="11706" spans="2:12" x14ac:dyDescent="0.4">
      <c r="B11706" s="5" t="s">
        <v>65</v>
      </c>
      <c r="C11706" s="5" t="s">
        <v>58</v>
      </c>
      <c r="D11706" s="5" t="s">
        <v>6</v>
      </c>
      <c r="E11706" s="5" t="s">
        <v>62</v>
      </c>
      <c r="F11706" s="6">
        <v>44287</v>
      </c>
      <c r="G11706" s="6" t="str">
        <f>TEXT(datatable[[#This Row],[дата]],"ММ")</f>
        <v>04</v>
      </c>
      <c r="H11706" s="8">
        <v>434.28159999999997</v>
      </c>
      <c r="I11706" s="8">
        <v>238.83679999999998</v>
      </c>
      <c r="J11706" s="8">
        <f>datatable[[#This Row],[продажи_]]-datatable[[#This Row],[себестоимость_]]</f>
        <v>195.44479999999999</v>
      </c>
      <c r="L11706"/>
    </row>
    <row r="11707" spans="2:12" x14ac:dyDescent="0.4">
      <c r="B11707" s="5" t="s">
        <v>65</v>
      </c>
      <c r="C11707" s="5" t="s">
        <v>58</v>
      </c>
      <c r="D11707" s="5" t="s">
        <v>6</v>
      </c>
      <c r="E11707" s="5" t="s">
        <v>62</v>
      </c>
      <c r="F11707" s="6">
        <v>44317</v>
      </c>
      <c r="G11707" s="6" t="str">
        <f>TEXT(datatable[[#This Row],[дата]],"ММ")</f>
        <v>05</v>
      </c>
      <c r="H11707" s="8">
        <v>272.38680000000005</v>
      </c>
      <c r="I11707" s="8">
        <v>186.7894</v>
      </c>
      <c r="J11707" s="8">
        <f>datatable[[#This Row],[продажи_]]-datatable[[#This Row],[себестоимость_]]</f>
        <v>85.59740000000005</v>
      </c>
      <c r="L11707"/>
    </row>
    <row r="11708" spans="2:12" x14ac:dyDescent="0.4">
      <c r="B11708" s="5" t="s">
        <v>65</v>
      </c>
      <c r="C11708" s="5" t="s">
        <v>58</v>
      </c>
      <c r="D11708" s="5" t="s">
        <v>6</v>
      </c>
      <c r="E11708" s="5" t="s">
        <v>62</v>
      </c>
      <c r="F11708" s="6">
        <v>44348</v>
      </c>
      <c r="G11708" s="6" t="str">
        <f>TEXT(datatable[[#This Row],[дата]],"ММ")</f>
        <v>06</v>
      </c>
      <c r="H11708" s="8">
        <v>239.95980000000003</v>
      </c>
      <c r="I11708" s="8">
        <v>102.2454</v>
      </c>
      <c r="J11708" s="8">
        <f>datatable[[#This Row],[продажи_]]-datatable[[#This Row],[себестоимость_]]</f>
        <v>137.71440000000001</v>
      </c>
      <c r="L11708"/>
    </row>
    <row r="11709" spans="2:12" x14ac:dyDescent="0.4">
      <c r="B11709" s="5" t="s">
        <v>65</v>
      </c>
      <c r="C11709" s="5" t="s">
        <v>58</v>
      </c>
      <c r="D11709" s="5" t="s">
        <v>6</v>
      </c>
      <c r="E11709" s="5" t="s">
        <v>62</v>
      </c>
      <c r="F11709" s="6">
        <v>44378</v>
      </c>
      <c r="G11709" s="6" t="str">
        <f>TEXT(datatable[[#This Row],[дата]],"ММ")</f>
        <v>07</v>
      </c>
      <c r="H11709" s="8">
        <v>231.31260000000003</v>
      </c>
      <c r="I11709" s="8">
        <v>114.1344</v>
      </c>
      <c r="J11709" s="8">
        <f>datatable[[#This Row],[продажи_]]-datatable[[#This Row],[себестоимость_]]</f>
        <v>117.17820000000003</v>
      </c>
      <c r="L11709"/>
    </row>
    <row r="11710" spans="2:12" x14ac:dyDescent="0.4">
      <c r="B11710" s="5" t="s">
        <v>65</v>
      </c>
      <c r="C11710" s="5" t="s">
        <v>58</v>
      </c>
      <c r="D11710" s="5" t="s">
        <v>6</v>
      </c>
      <c r="E11710" s="5" t="s">
        <v>62</v>
      </c>
      <c r="F11710" s="6">
        <v>44409</v>
      </c>
      <c r="G11710" s="6" t="str">
        <f>TEXT(datatable[[#This Row],[дата]],"ММ")</f>
        <v>08</v>
      </c>
      <c r="H11710" s="8">
        <v>205.6112</v>
      </c>
      <c r="I11710" s="8">
        <v>107.79360000000001</v>
      </c>
      <c r="J11710" s="8">
        <f>datatable[[#This Row],[продажи_]]-datatable[[#This Row],[себестоимость_]]</f>
        <v>97.817599999999985</v>
      </c>
      <c r="L11710"/>
    </row>
    <row r="11711" spans="2:12" x14ac:dyDescent="0.4">
      <c r="B11711" s="5" t="s">
        <v>65</v>
      </c>
      <c r="C11711" s="5" t="s">
        <v>58</v>
      </c>
      <c r="D11711" s="5" t="s">
        <v>6</v>
      </c>
      <c r="E11711" s="5" t="s">
        <v>62</v>
      </c>
      <c r="F11711" s="6">
        <v>44440</v>
      </c>
      <c r="G11711" s="6" t="str">
        <f>TEXT(datatable[[#This Row],[дата]],"ММ")</f>
        <v>09</v>
      </c>
      <c r="H11711" s="8">
        <v>224.8272</v>
      </c>
      <c r="I11711" s="8">
        <v>108.18990000000001</v>
      </c>
      <c r="J11711" s="8">
        <f>datatable[[#This Row],[продажи_]]-datatable[[#This Row],[себестоимость_]]</f>
        <v>116.6373</v>
      </c>
      <c r="L11711"/>
    </row>
    <row r="11712" spans="2:12" x14ac:dyDescent="0.4">
      <c r="B11712" s="5" t="s">
        <v>65</v>
      </c>
      <c r="C11712" s="5" t="s">
        <v>58</v>
      </c>
      <c r="D11712" s="5" t="s">
        <v>6</v>
      </c>
      <c r="E11712" s="5" t="s">
        <v>62</v>
      </c>
      <c r="F11712" s="6">
        <v>44470</v>
      </c>
      <c r="G11712" s="6" t="str">
        <f>TEXT(datatable[[#This Row],[дата]],"ММ")</f>
        <v>10</v>
      </c>
      <c r="H11712" s="8">
        <v>253.65120000000002</v>
      </c>
      <c r="I11712" s="8">
        <v>137.91240000000002</v>
      </c>
      <c r="J11712" s="8">
        <f>datatable[[#This Row],[продажи_]]-datatable[[#This Row],[себестоимость_]]</f>
        <v>115.7388</v>
      </c>
      <c r="L11712"/>
    </row>
    <row r="11713" spans="2:12" x14ac:dyDescent="0.4">
      <c r="B11713" s="5" t="s">
        <v>65</v>
      </c>
      <c r="C11713" s="5" t="s">
        <v>58</v>
      </c>
      <c r="D11713" s="5" t="s">
        <v>6</v>
      </c>
      <c r="E11713" s="5" t="s">
        <v>62</v>
      </c>
      <c r="F11713" s="6">
        <v>44501</v>
      </c>
      <c r="G11713" s="6" t="str">
        <f>TEXT(datatable[[#This Row],[дата]],"ММ")</f>
        <v>11</v>
      </c>
      <c r="H11713" s="8">
        <v>395.84960000000001</v>
      </c>
      <c r="I11713" s="8">
        <v>194.45120000000003</v>
      </c>
      <c r="J11713" s="8">
        <f>datatable[[#This Row],[продажи_]]-datatable[[#This Row],[себестоимость_]]</f>
        <v>201.39839999999998</v>
      </c>
      <c r="L11713"/>
    </row>
    <row r="11714" spans="2:12" x14ac:dyDescent="0.4">
      <c r="B11714" s="5" t="s">
        <v>65</v>
      </c>
      <c r="C11714" s="5" t="s">
        <v>58</v>
      </c>
      <c r="D11714" s="5" t="s">
        <v>6</v>
      </c>
      <c r="E11714" s="5" t="s">
        <v>62</v>
      </c>
      <c r="F11714" s="6">
        <v>44531</v>
      </c>
      <c r="G11714" s="6" t="str">
        <f>TEXT(datatable[[#This Row],[дата]],"ММ")</f>
        <v>12</v>
      </c>
      <c r="H11714" s="8">
        <v>363.18240000000003</v>
      </c>
      <c r="I11714" s="8">
        <v>160.89779999999999</v>
      </c>
      <c r="J11714" s="8">
        <f>datatable[[#This Row],[продажи_]]-datatable[[#This Row],[себестоимость_]]</f>
        <v>202.28460000000004</v>
      </c>
      <c r="L11714"/>
    </row>
    <row r="11715" spans="2:12" x14ac:dyDescent="0.4">
      <c r="B11715" s="5" t="s">
        <v>65</v>
      </c>
      <c r="C11715" s="5" t="s">
        <v>58</v>
      </c>
      <c r="D11715" s="5" t="s">
        <v>6</v>
      </c>
      <c r="E11715" s="5" t="s">
        <v>9</v>
      </c>
      <c r="F11715" s="6">
        <v>44197</v>
      </c>
      <c r="G11715" s="6" t="str">
        <f>TEXT(datatable[[#This Row],[дата]],"ММ")</f>
        <v>01</v>
      </c>
      <c r="H11715" s="8">
        <v>206.33400000000003</v>
      </c>
      <c r="I11715" s="8">
        <v>149.80000000000001</v>
      </c>
      <c r="J11715" s="8">
        <f>datatable[[#This Row],[продажи_]]-datatable[[#This Row],[себестоимость_]]</f>
        <v>56.53400000000002</v>
      </c>
      <c r="L11715"/>
    </row>
    <row r="11716" spans="2:12" x14ac:dyDescent="0.4">
      <c r="B11716" s="5" t="s">
        <v>65</v>
      </c>
      <c r="C11716" s="5" t="s">
        <v>58</v>
      </c>
      <c r="D11716" s="5" t="s">
        <v>6</v>
      </c>
      <c r="E11716" s="5" t="s">
        <v>9</v>
      </c>
      <c r="F11716" s="6">
        <v>44228</v>
      </c>
      <c r="G11716" s="6" t="str">
        <f>TEXT(datatable[[#This Row],[дата]],"ММ")</f>
        <v>02</v>
      </c>
      <c r="H11716" s="8">
        <v>288.10339999999997</v>
      </c>
      <c r="I11716" s="8">
        <v>177.35249999999999</v>
      </c>
      <c r="J11716" s="8">
        <f>datatable[[#This Row],[продажи_]]-datatable[[#This Row],[себестоимость_]]</f>
        <v>110.75089999999997</v>
      </c>
      <c r="L11716"/>
    </row>
    <row r="11717" spans="2:12" x14ac:dyDescent="0.4">
      <c r="B11717" s="5" t="s">
        <v>65</v>
      </c>
      <c r="C11717" s="5" t="s">
        <v>58</v>
      </c>
      <c r="D11717" s="5" t="s">
        <v>6</v>
      </c>
      <c r="E11717" s="5" t="s">
        <v>9</v>
      </c>
      <c r="F11717" s="6">
        <v>44256</v>
      </c>
      <c r="G11717" s="6" t="str">
        <f>TEXT(datatable[[#This Row],[дата]],"ММ")</f>
        <v>03</v>
      </c>
      <c r="H11717" s="8">
        <v>235.37360000000004</v>
      </c>
      <c r="I11717" s="8">
        <v>153.54499999999999</v>
      </c>
      <c r="J11717" s="8">
        <f>datatable[[#This Row],[продажи_]]-datatable[[#This Row],[себестоимость_]]</f>
        <v>81.828600000000051</v>
      </c>
      <c r="L11717"/>
    </row>
    <row r="11718" spans="2:12" x14ac:dyDescent="0.4">
      <c r="B11718" s="5" t="s">
        <v>65</v>
      </c>
      <c r="C11718" s="5" t="s">
        <v>58</v>
      </c>
      <c r="D11718" s="5" t="s">
        <v>6</v>
      </c>
      <c r="E11718" s="5" t="s">
        <v>9</v>
      </c>
      <c r="F11718" s="6">
        <v>44287</v>
      </c>
      <c r="G11718" s="6" t="str">
        <f>TEXT(datatable[[#This Row],[дата]],"ММ")</f>
        <v>04</v>
      </c>
      <c r="H11718" s="8">
        <v>324.02080000000001</v>
      </c>
      <c r="I11718" s="8">
        <v>220.42000000000002</v>
      </c>
      <c r="J11718" s="8">
        <f>datatable[[#This Row],[продажи_]]-datatable[[#This Row],[себестоимость_]]</f>
        <v>103.60079999999999</v>
      </c>
      <c r="L11718"/>
    </row>
    <row r="11719" spans="2:12" x14ac:dyDescent="0.4">
      <c r="B11719" s="5" t="s">
        <v>65</v>
      </c>
      <c r="C11719" s="5" t="s">
        <v>58</v>
      </c>
      <c r="D11719" s="5" t="s">
        <v>6</v>
      </c>
      <c r="E11719" s="5" t="s">
        <v>9</v>
      </c>
      <c r="F11719" s="6">
        <v>44317</v>
      </c>
      <c r="G11719" s="6" t="str">
        <f>TEXT(datatable[[#This Row],[дата]],"ММ")</f>
        <v>05</v>
      </c>
      <c r="H11719" s="8">
        <v>299.56640000000004</v>
      </c>
      <c r="I11719" s="8">
        <v>190.995</v>
      </c>
      <c r="J11719" s="8">
        <f>datatable[[#This Row],[продажи_]]-datatable[[#This Row],[себестоимость_]]</f>
        <v>108.57140000000004</v>
      </c>
      <c r="L11719"/>
    </row>
    <row r="11720" spans="2:12" x14ac:dyDescent="0.4">
      <c r="B11720" s="5" t="s">
        <v>65</v>
      </c>
      <c r="C11720" s="5" t="s">
        <v>58</v>
      </c>
      <c r="D11720" s="5" t="s">
        <v>6</v>
      </c>
      <c r="E11720" s="5" t="s">
        <v>9</v>
      </c>
      <c r="F11720" s="6">
        <v>44348</v>
      </c>
      <c r="G11720" s="6" t="str">
        <f>TEXT(datatable[[#This Row],[дата]],"ММ")</f>
        <v>06</v>
      </c>
      <c r="H11720" s="8">
        <v>144.43379999999999</v>
      </c>
      <c r="I11720" s="8">
        <v>144.44999999999999</v>
      </c>
      <c r="J11720" s="8">
        <f>datatable[[#This Row],[продажи_]]-datatable[[#This Row],[себестоимость_]]</f>
        <v>-1.6199999999997772E-2</v>
      </c>
      <c r="L11720"/>
    </row>
    <row r="11721" spans="2:12" x14ac:dyDescent="0.4">
      <c r="B11721" s="5" t="s">
        <v>65</v>
      </c>
      <c r="C11721" s="5" t="s">
        <v>58</v>
      </c>
      <c r="D11721" s="5" t="s">
        <v>6</v>
      </c>
      <c r="E11721" s="5" t="s">
        <v>9</v>
      </c>
      <c r="F11721" s="6">
        <v>44378</v>
      </c>
      <c r="G11721" s="6" t="str">
        <f>TEXT(datatable[[#This Row],[дата]],"ММ")</f>
        <v>07</v>
      </c>
      <c r="H11721" s="8">
        <v>161.6283</v>
      </c>
      <c r="I11721" s="8">
        <v>125.19</v>
      </c>
      <c r="J11721" s="8">
        <f>datatable[[#This Row],[продажи_]]-datatable[[#This Row],[себестоимость_]]</f>
        <v>36.438299999999998</v>
      </c>
      <c r="L11721"/>
    </row>
    <row r="11722" spans="2:12" x14ac:dyDescent="0.4">
      <c r="B11722" s="5" t="s">
        <v>65</v>
      </c>
      <c r="C11722" s="5" t="s">
        <v>58</v>
      </c>
      <c r="D11722" s="5" t="s">
        <v>6</v>
      </c>
      <c r="E11722" s="5" t="s">
        <v>9</v>
      </c>
      <c r="F11722" s="6">
        <v>44409</v>
      </c>
      <c r="G11722" s="6" t="str">
        <f>TEXT(datatable[[#This Row],[дата]],"ММ")</f>
        <v>08</v>
      </c>
      <c r="H11722" s="8">
        <v>152.84</v>
      </c>
      <c r="I11722" s="8">
        <v>102.72</v>
      </c>
      <c r="J11722" s="8">
        <f>datatable[[#This Row],[продажи_]]-datatable[[#This Row],[себестоимость_]]</f>
        <v>50.120000000000005</v>
      </c>
      <c r="L11722"/>
    </row>
    <row r="11723" spans="2:12" x14ac:dyDescent="0.4">
      <c r="B11723" s="5" t="s">
        <v>65</v>
      </c>
      <c r="C11723" s="5" t="s">
        <v>58</v>
      </c>
      <c r="D11723" s="5" t="s">
        <v>6</v>
      </c>
      <c r="E11723" s="5" t="s">
        <v>9</v>
      </c>
      <c r="F11723" s="6">
        <v>44440</v>
      </c>
      <c r="G11723" s="6" t="str">
        <f>TEXT(datatable[[#This Row],[дата]],"ММ")</f>
        <v>09</v>
      </c>
      <c r="H11723" s="8">
        <v>168.5061</v>
      </c>
      <c r="I11723" s="8">
        <v>138.43124999999998</v>
      </c>
      <c r="J11723" s="8">
        <f>datatable[[#This Row],[продажи_]]-datatable[[#This Row],[себестоимость_]]</f>
        <v>30.074850000000026</v>
      </c>
      <c r="L11723"/>
    </row>
    <row r="11724" spans="2:12" x14ac:dyDescent="0.4">
      <c r="B11724" s="5" t="s">
        <v>65</v>
      </c>
      <c r="C11724" s="5" t="s">
        <v>58</v>
      </c>
      <c r="D11724" s="5" t="s">
        <v>6</v>
      </c>
      <c r="E11724" s="5" t="s">
        <v>9</v>
      </c>
      <c r="F11724" s="6">
        <v>44470</v>
      </c>
      <c r="G11724" s="6" t="str">
        <f>TEXT(datatable[[#This Row],[дата]],"ММ")</f>
        <v>10</v>
      </c>
      <c r="H11724" s="8">
        <v>247.60079999999999</v>
      </c>
      <c r="I11724" s="8">
        <v>176.55</v>
      </c>
      <c r="J11724" s="8">
        <f>datatable[[#This Row],[продажи_]]-datatable[[#This Row],[себестоимость_]]</f>
        <v>71.050799999999981</v>
      </c>
      <c r="L11724"/>
    </row>
    <row r="11725" spans="2:12" x14ac:dyDescent="0.4">
      <c r="B11725" s="5" t="s">
        <v>65</v>
      </c>
      <c r="C11725" s="5" t="s">
        <v>58</v>
      </c>
      <c r="D11725" s="5" t="s">
        <v>6</v>
      </c>
      <c r="E11725" s="5" t="s">
        <v>9</v>
      </c>
      <c r="F11725" s="6">
        <v>44501</v>
      </c>
      <c r="G11725" s="6" t="str">
        <f>TEXT(datatable[[#This Row],[дата]],"ММ")</f>
        <v>11</v>
      </c>
      <c r="H11725" s="8">
        <v>351.53199999999998</v>
      </c>
      <c r="I11725" s="8">
        <v>239.68000000000004</v>
      </c>
      <c r="J11725" s="8">
        <f>datatable[[#This Row],[продажи_]]-datatable[[#This Row],[себестоимость_]]</f>
        <v>111.85199999999995</v>
      </c>
      <c r="L11725"/>
    </row>
    <row r="11726" spans="2:12" x14ac:dyDescent="0.4">
      <c r="B11726" s="5" t="s">
        <v>65</v>
      </c>
      <c r="C11726" s="5" t="s">
        <v>58</v>
      </c>
      <c r="D11726" s="5" t="s">
        <v>6</v>
      </c>
      <c r="E11726" s="5" t="s">
        <v>9</v>
      </c>
      <c r="F11726" s="6">
        <v>44531</v>
      </c>
      <c r="G11726" s="6" t="str">
        <f>TEXT(datatable[[#This Row],[дата]],"ММ")</f>
        <v>12</v>
      </c>
      <c r="H11726" s="8">
        <v>262.12060000000002</v>
      </c>
      <c r="I11726" s="8">
        <v>200.35750000000002</v>
      </c>
      <c r="J11726" s="8">
        <f>datatable[[#This Row],[продажи_]]-datatable[[#This Row],[себестоимость_]]</f>
        <v>61.763100000000009</v>
      </c>
      <c r="L11726"/>
    </row>
    <row r="11727" spans="2:12" x14ac:dyDescent="0.4">
      <c r="B11727" s="5" t="s">
        <v>65</v>
      </c>
      <c r="C11727" s="5" t="s">
        <v>58</v>
      </c>
      <c r="D11727" s="5" t="s">
        <v>6</v>
      </c>
      <c r="E11727" s="5" t="s">
        <v>10</v>
      </c>
      <c r="F11727" s="6">
        <v>44197</v>
      </c>
      <c r="G11727" s="6" t="str">
        <f>TEXT(datatable[[#This Row],[дата]],"ММ")</f>
        <v>01</v>
      </c>
      <c r="H11727" s="8">
        <v>92.909000000000006</v>
      </c>
      <c r="I11727" s="8">
        <v>68.34</v>
      </c>
      <c r="J11727" s="8">
        <f>datatable[[#This Row],[продажи_]]-datatable[[#This Row],[себестоимость_]]</f>
        <v>24.569000000000003</v>
      </c>
      <c r="L11727"/>
    </row>
    <row r="11728" spans="2:12" x14ac:dyDescent="0.4">
      <c r="B11728" s="5" t="s">
        <v>65</v>
      </c>
      <c r="C11728" s="5" t="s">
        <v>58</v>
      </c>
      <c r="D11728" s="5" t="s">
        <v>6</v>
      </c>
      <c r="E11728" s="5" t="s">
        <v>10</v>
      </c>
      <c r="F11728" s="6">
        <v>44228</v>
      </c>
      <c r="G11728" s="6" t="str">
        <f>TEXT(datatable[[#This Row],[дата]],"ММ")</f>
        <v>02</v>
      </c>
      <c r="H11728" s="8">
        <v>105.96885000000002</v>
      </c>
      <c r="I11728" s="8">
        <v>65.891149999999996</v>
      </c>
      <c r="J11728" s="8">
        <f>datatable[[#This Row],[продажи_]]-datatable[[#This Row],[себестоимость_]]</f>
        <v>40.077700000000021</v>
      </c>
      <c r="L11728"/>
    </row>
    <row r="11729" spans="2:12" x14ac:dyDescent="0.4">
      <c r="B11729" s="5" t="s">
        <v>65</v>
      </c>
      <c r="C11729" s="5" t="s">
        <v>58</v>
      </c>
      <c r="D11729" s="5" t="s">
        <v>6</v>
      </c>
      <c r="E11729" s="5" t="s">
        <v>10</v>
      </c>
      <c r="F11729" s="6">
        <v>44256</v>
      </c>
      <c r="G11729" s="6" t="str">
        <f>TEXT(datatable[[#This Row],[дата]],"ММ")</f>
        <v>03</v>
      </c>
      <c r="H11729" s="8">
        <v>147.25200000000001</v>
      </c>
      <c r="I11729" s="8">
        <v>90.892200000000003</v>
      </c>
      <c r="J11729" s="8">
        <f>datatable[[#This Row],[продажи_]]-datatable[[#This Row],[себестоимость_]]</f>
        <v>56.359800000000007</v>
      </c>
      <c r="L11729"/>
    </row>
    <row r="11730" spans="2:12" x14ac:dyDescent="0.4">
      <c r="B11730" s="5" t="s">
        <v>65</v>
      </c>
      <c r="C11730" s="5" t="s">
        <v>58</v>
      </c>
      <c r="D11730" s="5" t="s">
        <v>6</v>
      </c>
      <c r="E11730" s="5" t="s">
        <v>10</v>
      </c>
      <c r="F11730" s="6">
        <v>44287</v>
      </c>
      <c r="G11730" s="6" t="str">
        <f>TEXT(datatable[[#This Row],[дата]],"ММ")</f>
        <v>04</v>
      </c>
      <c r="H11730" s="8">
        <v>119.20400000000001</v>
      </c>
      <c r="I11730" s="8">
        <v>103.8768</v>
      </c>
      <c r="J11730" s="8">
        <f>datatable[[#This Row],[продажи_]]-datatable[[#This Row],[себестоимость_]]</f>
        <v>15.327200000000005</v>
      </c>
      <c r="L11730"/>
    </row>
    <row r="11731" spans="2:12" x14ac:dyDescent="0.4">
      <c r="B11731" s="5" t="s">
        <v>65</v>
      </c>
      <c r="C11731" s="5" t="s">
        <v>58</v>
      </c>
      <c r="D11731" s="5" t="s">
        <v>6</v>
      </c>
      <c r="E11731" s="5" t="s">
        <v>10</v>
      </c>
      <c r="F11731" s="6">
        <v>44317</v>
      </c>
      <c r="G11731" s="6" t="str">
        <f>TEXT(datatable[[#This Row],[дата]],"ММ")</f>
        <v>05</v>
      </c>
      <c r="H11731" s="8">
        <v>99.395100000000014</v>
      </c>
      <c r="I11731" s="8">
        <v>78.135400000000004</v>
      </c>
      <c r="J11731" s="8">
        <f>datatable[[#This Row],[продажи_]]-datatable[[#This Row],[себестоимость_]]</f>
        <v>21.259700000000009</v>
      </c>
      <c r="L11731"/>
    </row>
    <row r="11732" spans="2:12" x14ac:dyDescent="0.4">
      <c r="B11732" s="5" t="s">
        <v>65</v>
      </c>
      <c r="C11732" s="5" t="s">
        <v>58</v>
      </c>
      <c r="D11732" s="5" t="s">
        <v>6</v>
      </c>
      <c r="E11732" s="5" t="s">
        <v>10</v>
      </c>
      <c r="F11732" s="6">
        <v>44348</v>
      </c>
      <c r="G11732" s="6" t="str">
        <f>TEXT(datatable[[#This Row],[дата]],"ММ")</f>
        <v>06</v>
      </c>
      <c r="H11732" s="8">
        <v>63.108000000000004</v>
      </c>
      <c r="I11732" s="8">
        <v>52.792650000000002</v>
      </c>
      <c r="J11732" s="8">
        <f>datatable[[#This Row],[продажи_]]-datatable[[#This Row],[себестоимость_]]</f>
        <v>10.315350000000002</v>
      </c>
      <c r="L11732"/>
    </row>
    <row r="11733" spans="2:12" x14ac:dyDescent="0.4">
      <c r="B11733" s="5" t="s">
        <v>65</v>
      </c>
      <c r="C11733" s="5" t="s">
        <v>58</v>
      </c>
      <c r="D11733" s="5" t="s">
        <v>6</v>
      </c>
      <c r="E11733" s="5" t="s">
        <v>10</v>
      </c>
      <c r="F11733" s="6">
        <v>44378</v>
      </c>
      <c r="G11733" s="6" t="str">
        <f>TEXT(datatable[[#This Row],[дата]],"ММ")</f>
        <v>07</v>
      </c>
      <c r="H11733" s="8">
        <v>91.506600000000006</v>
      </c>
      <c r="I11733" s="8">
        <v>48.692250000000001</v>
      </c>
      <c r="J11733" s="8">
        <f>datatable[[#This Row],[продажи_]]-datatable[[#This Row],[себестоимость_]]</f>
        <v>42.814350000000005</v>
      </c>
      <c r="L11733"/>
    </row>
    <row r="11734" spans="2:12" x14ac:dyDescent="0.4">
      <c r="B11734" s="5" t="s">
        <v>65</v>
      </c>
      <c r="C11734" s="5" t="s">
        <v>58</v>
      </c>
      <c r="D11734" s="5" t="s">
        <v>6</v>
      </c>
      <c r="E11734" s="5" t="s">
        <v>10</v>
      </c>
      <c r="F11734" s="6">
        <v>44409</v>
      </c>
      <c r="G11734" s="6" t="str">
        <f>TEXT(datatable[[#This Row],[дата]],"ММ")</f>
        <v>08</v>
      </c>
      <c r="H11734" s="8">
        <v>61.705600000000004</v>
      </c>
      <c r="I11734" s="8">
        <v>44.193200000000004</v>
      </c>
      <c r="J11734" s="8">
        <f>datatable[[#This Row],[продажи_]]-datatable[[#This Row],[себестоимость_]]</f>
        <v>17.5124</v>
      </c>
      <c r="L11734"/>
    </row>
    <row r="11735" spans="2:12" x14ac:dyDescent="0.4">
      <c r="B11735" s="5" t="s">
        <v>65</v>
      </c>
      <c r="C11735" s="5" t="s">
        <v>58</v>
      </c>
      <c r="D11735" s="5" t="s">
        <v>6</v>
      </c>
      <c r="E11735" s="5" t="s">
        <v>10</v>
      </c>
      <c r="F11735" s="6">
        <v>44440</v>
      </c>
      <c r="G11735" s="6" t="str">
        <f>TEXT(datatable[[#This Row],[дата]],"ММ")</f>
        <v>09</v>
      </c>
      <c r="H11735" s="8">
        <v>92.295450000000002</v>
      </c>
      <c r="I11735" s="8">
        <v>58.430699999999995</v>
      </c>
      <c r="J11735" s="8">
        <f>datatable[[#This Row],[продажи_]]-datatable[[#This Row],[себестоимость_]]</f>
        <v>33.864750000000008</v>
      </c>
      <c r="L11735"/>
    </row>
    <row r="11736" spans="2:12" x14ac:dyDescent="0.4">
      <c r="B11736" s="5" t="s">
        <v>65</v>
      </c>
      <c r="C11736" s="5" t="s">
        <v>58</v>
      </c>
      <c r="D11736" s="5" t="s">
        <v>6</v>
      </c>
      <c r="E11736" s="5" t="s">
        <v>10</v>
      </c>
      <c r="F11736" s="6">
        <v>44470</v>
      </c>
      <c r="G11736" s="6" t="str">
        <f>TEXT(datatable[[#This Row],[дата]],"ММ")</f>
        <v>10</v>
      </c>
      <c r="H11736" s="8">
        <v>103.07640000000001</v>
      </c>
      <c r="I11736" s="8">
        <v>64.239599999999996</v>
      </c>
      <c r="J11736" s="8">
        <f>datatable[[#This Row],[продажи_]]-datatable[[#This Row],[себестоимость_]]</f>
        <v>38.836800000000011</v>
      </c>
      <c r="L11736"/>
    </row>
    <row r="11737" spans="2:12" x14ac:dyDescent="0.4">
      <c r="B11737" s="5" t="s">
        <v>65</v>
      </c>
      <c r="C11737" s="5" t="s">
        <v>58</v>
      </c>
      <c r="D11737" s="5" t="s">
        <v>6</v>
      </c>
      <c r="E11737" s="5" t="s">
        <v>10</v>
      </c>
      <c r="F11737" s="6">
        <v>44501</v>
      </c>
      <c r="G11737" s="6" t="str">
        <f>TEXT(datatable[[#This Row],[дата]],"ММ")</f>
        <v>11</v>
      </c>
      <c r="H11737" s="8">
        <v>114.99680000000001</v>
      </c>
      <c r="I11737" s="8">
        <v>96.58720000000001</v>
      </c>
      <c r="J11737" s="8">
        <f>datatable[[#This Row],[продажи_]]-datatable[[#This Row],[себестоимость_]]</f>
        <v>18.409599999999998</v>
      </c>
      <c r="L11737"/>
    </row>
    <row r="11738" spans="2:12" x14ac:dyDescent="0.4">
      <c r="B11738" s="5" t="s">
        <v>65</v>
      </c>
      <c r="C11738" s="5" t="s">
        <v>58</v>
      </c>
      <c r="D11738" s="5" t="s">
        <v>6</v>
      </c>
      <c r="E11738" s="5" t="s">
        <v>10</v>
      </c>
      <c r="F11738" s="6">
        <v>44531</v>
      </c>
      <c r="G11738" s="6" t="str">
        <f>TEXT(datatable[[#This Row],[дата]],"ММ")</f>
        <v>12</v>
      </c>
      <c r="H11738" s="8">
        <v>128.84550000000002</v>
      </c>
      <c r="I11738" s="8">
        <v>89.297600000000017</v>
      </c>
      <c r="J11738" s="8">
        <f>datatable[[#This Row],[продажи_]]-datatable[[#This Row],[себестоимость_]]</f>
        <v>39.547899999999998</v>
      </c>
      <c r="L11738"/>
    </row>
    <row r="11739" spans="2:12" x14ac:dyDescent="0.4">
      <c r="B11739" s="5" t="s">
        <v>65</v>
      </c>
      <c r="C11739" s="5" t="s">
        <v>58</v>
      </c>
      <c r="D11739" s="5" t="s">
        <v>6</v>
      </c>
      <c r="E11739" s="5" t="s">
        <v>7</v>
      </c>
      <c r="F11739" s="6">
        <v>44197</v>
      </c>
      <c r="G11739" s="6" t="str">
        <f>TEXT(datatable[[#This Row],[дата]],"ММ")</f>
        <v>01</v>
      </c>
      <c r="H11739" s="8">
        <v>15.19</v>
      </c>
      <c r="I11739" s="8">
        <v>4.1850000000000005</v>
      </c>
      <c r="J11739" s="8">
        <f>datatable[[#This Row],[продажи_]]-datatable[[#This Row],[себестоимость_]]</f>
        <v>11.004999999999999</v>
      </c>
      <c r="L11739"/>
    </row>
    <row r="11740" spans="2:12" x14ac:dyDescent="0.4">
      <c r="B11740" s="5" t="s">
        <v>65</v>
      </c>
      <c r="C11740" s="5" t="s">
        <v>58</v>
      </c>
      <c r="D11740" s="5" t="s">
        <v>6</v>
      </c>
      <c r="E11740" s="5" t="s">
        <v>7</v>
      </c>
      <c r="F11740" s="6">
        <v>44228</v>
      </c>
      <c r="G11740" s="6" t="str">
        <f>TEXT(datatable[[#This Row],[дата]],"ММ")</f>
        <v>02</v>
      </c>
      <c r="H11740" s="8">
        <v>17.933500000000002</v>
      </c>
      <c r="I11740" s="8">
        <v>5.0173499999999995</v>
      </c>
      <c r="J11740" s="8">
        <f>datatable[[#This Row],[продажи_]]-datatable[[#This Row],[себестоимость_]]</f>
        <v>12.916150000000002</v>
      </c>
      <c r="L11740"/>
    </row>
    <row r="11741" spans="2:12" x14ac:dyDescent="0.4">
      <c r="B11741" s="5" t="s">
        <v>65</v>
      </c>
      <c r="C11741" s="5" t="s">
        <v>58</v>
      </c>
      <c r="D11741" s="5" t="s">
        <v>6</v>
      </c>
      <c r="E11741" s="5" t="s">
        <v>7</v>
      </c>
      <c r="F11741" s="6">
        <v>44256</v>
      </c>
      <c r="G11741" s="6" t="str">
        <f>TEXT(datatable[[#This Row],[дата]],"ММ")</f>
        <v>03</v>
      </c>
      <c r="H11741" s="8">
        <v>20.398</v>
      </c>
      <c r="I11741" s="8">
        <v>6.1193999999999997</v>
      </c>
      <c r="J11741" s="8">
        <f>datatable[[#This Row],[продажи_]]-datatable[[#This Row],[себестоимость_]]</f>
        <v>14.278600000000001</v>
      </c>
      <c r="L11741"/>
    </row>
    <row r="11742" spans="2:12" x14ac:dyDescent="0.4">
      <c r="B11742" s="5" t="s">
        <v>65</v>
      </c>
      <c r="C11742" s="5" t="s">
        <v>58</v>
      </c>
      <c r="D11742" s="5" t="s">
        <v>6</v>
      </c>
      <c r="E11742" s="5" t="s">
        <v>7</v>
      </c>
      <c r="F11742" s="6">
        <v>44287</v>
      </c>
      <c r="G11742" s="6" t="str">
        <f>TEXT(datatable[[#This Row],[дата]],"ММ")</f>
        <v>04</v>
      </c>
      <c r="H11742" s="8">
        <v>25.296000000000003</v>
      </c>
      <c r="I11742" s="8">
        <v>8.4071999999999996</v>
      </c>
      <c r="J11742" s="8">
        <f>datatable[[#This Row],[продажи_]]-datatable[[#This Row],[себестоимость_]]</f>
        <v>16.888800000000003</v>
      </c>
      <c r="L11742"/>
    </row>
    <row r="11743" spans="2:12" x14ac:dyDescent="0.4">
      <c r="B11743" s="5" t="s">
        <v>65</v>
      </c>
      <c r="C11743" s="5" t="s">
        <v>58</v>
      </c>
      <c r="D11743" s="5" t="s">
        <v>6</v>
      </c>
      <c r="E11743" s="5" t="s">
        <v>7</v>
      </c>
      <c r="F11743" s="6">
        <v>44317</v>
      </c>
      <c r="G11743" s="6" t="str">
        <f>TEXT(datatable[[#This Row],[дата]],"ММ")</f>
        <v>05</v>
      </c>
      <c r="H11743" s="8">
        <v>21.483000000000001</v>
      </c>
      <c r="I11743" s="8">
        <v>7.0308000000000002</v>
      </c>
      <c r="J11743" s="8">
        <f>datatable[[#This Row],[продажи_]]-datatable[[#This Row],[себестоимость_]]</f>
        <v>14.452200000000001</v>
      </c>
      <c r="L11743"/>
    </row>
    <row r="11744" spans="2:12" x14ac:dyDescent="0.4">
      <c r="B11744" s="5" t="s">
        <v>65</v>
      </c>
      <c r="C11744" s="5" t="s">
        <v>58</v>
      </c>
      <c r="D11744" s="5" t="s">
        <v>6</v>
      </c>
      <c r="E11744" s="5" t="s">
        <v>7</v>
      </c>
      <c r="F11744" s="6">
        <v>44348</v>
      </c>
      <c r="G11744" s="6" t="str">
        <f>TEXT(datatable[[#This Row],[дата]],"ММ")</f>
        <v>06</v>
      </c>
      <c r="H11744" s="8">
        <v>12.276000000000002</v>
      </c>
      <c r="I11744" s="8">
        <v>4.4361000000000006</v>
      </c>
      <c r="J11744" s="8">
        <f>datatable[[#This Row],[продажи_]]-datatable[[#This Row],[себестоимость_]]</f>
        <v>7.839900000000001</v>
      </c>
      <c r="L11744"/>
    </row>
    <row r="11745" spans="2:12" x14ac:dyDescent="0.4">
      <c r="B11745" s="5" t="s">
        <v>65</v>
      </c>
      <c r="C11745" s="5" t="s">
        <v>58</v>
      </c>
      <c r="D11745" s="5" t="s">
        <v>6</v>
      </c>
      <c r="E11745" s="5" t="s">
        <v>7</v>
      </c>
      <c r="F11745" s="6">
        <v>44378</v>
      </c>
      <c r="G11745" s="6" t="str">
        <f>TEXT(datatable[[#This Row],[дата]],"ММ")</f>
        <v>07</v>
      </c>
      <c r="H11745" s="8">
        <v>11.439</v>
      </c>
      <c r="I11745" s="8">
        <v>3.6409500000000006</v>
      </c>
      <c r="J11745" s="8">
        <f>datatable[[#This Row],[продажи_]]-datatable[[#This Row],[себестоимость_]]</f>
        <v>7.7980499999999999</v>
      </c>
      <c r="L11745"/>
    </row>
    <row r="11746" spans="2:12" x14ac:dyDescent="0.4">
      <c r="B11746" s="5" t="s">
        <v>65</v>
      </c>
      <c r="C11746" s="5" t="s">
        <v>58</v>
      </c>
      <c r="D11746" s="5" t="s">
        <v>6</v>
      </c>
      <c r="E11746" s="5" t="s">
        <v>7</v>
      </c>
      <c r="F11746" s="6">
        <v>44409</v>
      </c>
      <c r="G11746" s="6" t="str">
        <f>TEXT(datatable[[#This Row],[дата]],"ММ")</f>
        <v>08</v>
      </c>
      <c r="H11746" s="8">
        <v>14.26</v>
      </c>
      <c r="I11746" s="8">
        <v>3.4224000000000001</v>
      </c>
      <c r="J11746" s="8">
        <f>datatable[[#This Row],[продажи_]]-datatable[[#This Row],[себестоимость_]]</f>
        <v>10.8376</v>
      </c>
      <c r="L11746"/>
    </row>
    <row r="11747" spans="2:12" x14ac:dyDescent="0.4">
      <c r="B11747" s="5" t="s">
        <v>65</v>
      </c>
      <c r="C11747" s="5" t="s">
        <v>58</v>
      </c>
      <c r="D11747" s="5" t="s">
        <v>6</v>
      </c>
      <c r="E11747" s="5" t="s">
        <v>7</v>
      </c>
      <c r="F11747" s="6">
        <v>44440</v>
      </c>
      <c r="G11747" s="6" t="str">
        <f>TEXT(datatable[[#This Row],[дата]],"ММ")</f>
        <v>09</v>
      </c>
      <c r="H11747" s="8">
        <v>14.229000000000001</v>
      </c>
      <c r="I11747" s="8">
        <v>4.1431500000000003</v>
      </c>
      <c r="J11747" s="8">
        <f>datatable[[#This Row],[продажи_]]-datatable[[#This Row],[себестоимость_]]</f>
        <v>10.085850000000001</v>
      </c>
      <c r="L11747"/>
    </row>
    <row r="11748" spans="2:12" x14ac:dyDescent="0.4">
      <c r="B11748" s="5" t="s">
        <v>65</v>
      </c>
      <c r="C11748" s="5" t="s">
        <v>58</v>
      </c>
      <c r="D11748" s="5" t="s">
        <v>6</v>
      </c>
      <c r="E11748" s="5" t="s">
        <v>7</v>
      </c>
      <c r="F11748" s="6">
        <v>44470</v>
      </c>
      <c r="G11748" s="6" t="str">
        <f>TEXT(datatable[[#This Row],[дата]],"ММ")</f>
        <v>10</v>
      </c>
      <c r="H11748" s="8">
        <v>21.39</v>
      </c>
      <c r="I11748" s="8">
        <v>4.7988</v>
      </c>
      <c r="J11748" s="8">
        <f>datatable[[#This Row],[продажи_]]-datatable[[#This Row],[себестоимость_]]</f>
        <v>16.591200000000001</v>
      </c>
      <c r="L11748"/>
    </row>
    <row r="11749" spans="2:12" x14ac:dyDescent="0.4">
      <c r="B11749" s="5" t="s">
        <v>65</v>
      </c>
      <c r="C11749" s="5" t="s">
        <v>58</v>
      </c>
      <c r="D11749" s="5" t="s">
        <v>6</v>
      </c>
      <c r="E11749" s="5" t="s">
        <v>7</v>
      </c>
      <c r="F11749" s="6">
        <v>44501</v>
      </c>
      <c r="G11749" s="6" t="str">
        <f>TEXT(datatable[[#This Row],[дата]],"ММ")</f>
        <v>11</v>
      </c>
      <c r="H11749" s="8">
        <v>21.576000000000001</v>
      </c>
      <c r="I11749" s="8">
        <v>8.2584000000000017</v>
      </c>
      <c r="J11749" s="8">
        <f>datatable[[#This Row],[продажи_]]-datatable[[#This Row],[себестоимость_]]</f>
        <v>13.317599999999999</v>
      </c>
      <c r="L11749"/>
    </row>
    <row r="11750" spans="2:12" x14ac:dyDescent="0.4">
      <c r="B11750" s="5" t="s">
        <v>65</v>
      </c>
      <c r="C11750" s="5" t="s">
        <v>58</v>
      </c>
      <c r="D11750" s="5" t="s">
        <v>6</v>
      </c>
      <c r="E11750" s="5" t="s">
        <v>7</v>
      </c>
      <c r="F11750" s="6">
        <v>44531</v>
      </c>
      <c r="G11750" s="6" t="str">
        <f>TEXT(datatable[[#This Row],[дата]],"ММ")</f>
        <v>12</v>
      </c>
      <c r="H11750" s="8">
        <v>17.577000000000002</v>
      </c>
      <c r="I11750" s="8">
        <v>7.6166999999999989</v>
      </c>
      <c r="J11750" s="8">
        <f>datatable[[#This Row],[продажи_]]-datatable[[#This Row],[себестоимость_]]</f>
        <v>9.9603000000000037</v>
      </c>
      <c r="L11750"/>
    </row>
    <row r="11751" spans="2:12" x14ac:dyDescent="0.4">
      <c r="B11751" s="5" t="s">
        <v>65</v>
      </c>
      <c r="C11751" s="5" t="s">
        <v>58</v>
      </c>
      <c r="D11751" s="5" t="s">
        <v>6</v>
      </c>
      <c r="E11751" s="5" t="s">
        <v>7</v>
      </c>
      <c r="F11751" s="6">
        <v>44197</v>
      </c>
      <c r="G11751" s="6" t="str">
        <f>TEXT(datatable[[#This Row],[дата]],"ММ")</f>
        <v>01</v>
      </c>
      <c r="H11751" s="8">
        <v>11.704000000000002</v>
      </c>
      <c r="I11751" s="8">
        <v>4.0880000000000001</v>
      </c>
      <c r="J11751" s="8">
        <f>datatable[[#This Row],[продажи_]]-datatable[[#This Row],[себестоимость_]]</f>
        <v>7.6160000000000023</v>
      </c>
      <c r="L11751"/>
    </row>
    <row r="11752" spans="2:12" x14ac:dyDescent="0.4">
      <c r="B11752" s="5" t="s">
        <v>65</v>
      </c>
      <c r="C11752" s="5" t="s">
        <v>58</v>
      </c>
      <c r="D11752" s="5" t="s">
        <v>6</v>
      </c>
      <c r="E11752" s="5" t="s">
        <v>7</v>
      </c>
      <c r="F11752" s="6">
        <v>44228</v>
      </c>
      <c r="G11752" s="6" t="str">
        <f>TEXT(datatable[[#This Row],[дата]],"ММ")</f>
        <v>02</v>
      </c>
      <c r="H11752" s="8">
        <v>12.905749999999999</v>
      </c>
      <c r="I11752" s="8">
        <v>4.9822500000000005</v>
      </c>
      <c r="J11752" s="8">
        <f>datatable[[#This Row],[продажи_]]-datatable[[#This Row],[себестоимость_]]</f>
        <v>7.9234999999999989</v>
      </c>
      <c r="L11752"/>
    </row>
    <row r="11753" spans="2:12" x14ac:dyDescent="0.4">
      <c r="B11753" s="5" t="s">
        <v>65</v>
      </c>
      <c r="C11753" s="5" t="s">
        <v>58</v>
      </c>
      <c r="D11753" s="5" t="s">
        <v>6</v>
      </c>
      <c r="E11753" s="5" t="s">
        <v>7</v>
      </c>
      <c r="F11753" s="6">
        <v>44256</v>
      </c>
      <c r="G11753" s="6" t="str">
        <f>TEXT(datatable[[#This Row],[дата]],"ММ")</f>
        <v>03</v>
      </c>
      <c r="H11753" s="8">
        <v>15.215200000000001</v>
      </c>
      <c r="I11753" s="8">
        <v>5.6210000000000004</v>
      </c>
      <c r="J11753" s="8">
        <f>datatable[[#This Row],[продажи_]]-datatable[[#This Row],[себестоимость_]]</f>
        <v>9.5942000000000007</v>
      </c>
      <c r="L11753"/>
    </row>
    <row r="11754" spans="2:12" x14ac:dyDescent="0.4">
      <c r="B11754" s="5" t="s">
        <v>65</v>
      </c>
      <c r="C11754" s="5" t="s">
        <v>58</v>
      </c>
      <c r="D11754" s="5" t="s">
        <v>6</v>
      </c>
      <c r="E11754" s="5" t="s">
        <v>7</v>
      </c>
      <c r="F11754" s="6">
        <v>44287</v>
      </c>
      <c r="G11754" s="6" t="str">
        <f>TEXT(datatable[[#This Row],[дата]],"ММ")</f>
        <v>04</v>
      </c>
      <c r="H11754" s="8">
        <v>17.221599999999999</v>
      </c>
      <c r="I11754" s="8">
        <v>6.6575999999999995</v>
      </c>
      <c r="J11754" s="8">
        <f>datatable[[#This Row],[продажи_]]-datatable[[#This Row],[себестоимость_]]</f>
        <v>10.564</v>
      </c>
      <c r="L11754"/>
    </row>
    <row r="11755" spans="2:12" x14ac:dyDescent="0.4">
      <c r="B11755" s="5" t="s">
        <v>65</v>
      </c>
      <c r="C11755" s="5" t="s">
        <v>58</v>
      </c>
      <c r="D11755" s="5" t="s">
        <v>6</v>
      </c>
      <c r="E11755" s="5" t="s">
        <v>7</v>
      </c>
      <c r="F11755" s="6">
        <v>44317</v>
      </c>
      <c r="G11755" s="6" t="str">
        <f>TEXT(datatable[[#This Row],[дата]],"ММ")</f>
        <v>05</v>
      </c>
      <c r="H11755" s="8">
        <v>12.728100000000001</v>
      </c>
      <c r="I11755" s="8">
        <v>4.1901999999999999</v>
      </c>
      <c r="J11755" s="8">
        <f>datatable[[#This Row],[продажи_]]-datatable[[#This Row],[себестоимость_]]</f>
        <v>8.5379000000000005</v>
      </c>
      <c r="L11755"/>
    </row>
    <row r="11756" spans="2:12" x14ac:dyDescent="0.4">
      <c r="B11756" s="5" t="s">
        <v>65</v>
      </c>
      <c r="C11756" s="5" t="s">
        <v>58</v>
      </c>
      <c r="D11756" s="5" t="s">
        <v>6</v>
      </c>
      <c r="E11756" s="5" t="s">
        <v>7</v>
      </c>
      <c r="F11756" s="6">
        <v>44348</v>
      </c>
      <c r="G11756" s="6" t="str">
        <f>TEXT(datatable[[#This Row],[дата]],"ММ")</f>
        <v>06</v>
      </c>
      <c r="H11756" s="8">
        <v>9.9693000000000005</v>
      </c>
      <c r="I11756" s="8">
        <v>3.0550500000000005</v>
      </c>
      <c r="J11756" s="8">
        <f>datatable[[#This Row],[продажи_]]-datatable[[#This Row],[себестоимость_]]</f>
        <v>6.91425</v>
      </c>
      <c r="L11756"/>
    </row>
    <row r="11757" spans="2:12" x14ac:dyDescent="0.4">
      <c r="B11757" s="5" t="s">
        <v>65</v>
      </c>
      <c r="C11757" s="5" t="s">
        <v>58</v>
      </c>
      <c r="D11757" s="5" t="s">
        <v>6</v>
      </c>
      <c r="E11757" s="5" t="s">
        <v>7</v>
      </c>
      <c r="F11757" s="6">
        <v>44378</v>
      </c>
      <c r="G11757" s="6" t="str">
        <f>TEXT(datatable[[#This Row],[дата]],"ММ")</f>
        <v>07</v>
      </c>
      <c r="H11757" s="8">
        <v>7.8061499999999988</v>
      </c>
      <c r="I11757" s="8">
        <v>3.5149500000000002</v>
      </c>
      <c r="J11757" s="8">
        <f>datatable[[#This Row],[продажи_]]-datatable[[#This Row],[себестоимость_]]</f>
        <v>4.2911999999999981</v>
      </c>
      <c r="L11757"/>
    </row>
    <row r="11758" spans="2:12" x14ac:dyDescent="0.4">
      <c r="B11758" s="5" t="s">
        <v>65</v>
      </c>
      <c r="C11758" s="5" t="s">
        <v>58</v>
      </c>
      <c r="D11758" s="5" t="s">
        <v>6</v>
      </c>
      <c r="E11758" s="5" t="s">
        <v>7</v>
      </c>
      <c r="F11758" s="6">
        <v>44409</v>
      </c>
      <c r="G11758" s="6" t="str">
        <f>TEXT(datatable[[#This Row],[дата]],"ММ")</f>
        <v>08</v>
      </c>
      <c r="H11758" s="8">
        <v>7.524</v>
      </c>
      <c r="I11758" s="8">
        <v>2.9491999999999998</v>
      </c>
      <c r="J11758" s="8">
        <f>datatable[[#This Row],[продажи_]]-datatable[[#This Row],[себестоимость_]]</f>
        <v>4.5747999999999998</v>
      </c>
      <c r="L11758"/>
    </row>
    <row r="11759" spans="2:12" x14ac:dyDescent="0.4">
      <c r="B11759" s="5" t="s">
        <v>65</v>
      </c>
      <c r="C11759" s="5" t="s">
        <v>58</v>
      </c>
      <c r="D11759" s="5" t="s">
        <v>6</v>
      </c>
      <c r="E11759" s="5" t="s">
        <v>7</v>
      </c>
      <c r="F11759" s="6">
        <v>44440</v>
      </c>
      <c r="G11759" s="6" t="str">
        <f>TEXT(datatable[[#This Row],[дата]],"ММ")</f>
        <v>09</v>
      </c>
      <c r="H11759" s="8">
        <v>7.524</v>
      </c>
      <c r="I11759" s="8">
        <v>3.6135000000000006</v>
      </c>
      <c r="J11759" s="8">
        <f>datatable[[#This Row],[продажи_]]-datatable[[#This Row],[себестоимость_]]</f>
        <v>3.9104999999999994</v>
      </c>
      <c r="L11759"/>
    </row>
    <row r="11760" spans="2:12" x14ac:dyDescent="0.4">
      <c r="B11760" s="5" t="s">
        <v>65</v>
      </c>
      <c r="C11760" s="5" t="s">
        <v>58</v>
      </c>
      <c r="D11760" s="5" t="s">
        <v>6</v>
      </c>
      <c r="E11760" s="5" t="s">
        <v>7</v>
      </c>
      <c r="F11760" s="6">
        <v>44470</v>
      </c>
      <c r="G11760" s="6" t="str">
        <f>TEXT(datatable[[#This Row],[дата]],"ММ")</f>
        <v>10</v>
      </c>
      <c r="H11760" s="8">
        <v>13.292400000000002</v>
      </c>
      <c r="I11760" s="8">
        <v>3.9420000000000002</v>
      </c>
      <c r="J11760" s="8">
        <f>datatable[[#This Row],[продажи_]]-datatable[[#This Row],[себестоимость_]]</f>
        <v>9.3504000000000023</v>
      </c>
      <c r="L11760"/>
    </row>
    <row r="11761" spans="2:12" x14ac:dyDescent="0.4">
      <c r="B11761" s="5" t="s">
        <v>65</v>
      </c>
      <c r="C11761" s="5" t="s">
        <v>58</v>
      </c>
      <c r="D11761" s="5" t="s">
        <v>6</v>
      </c>
      <c r="E11761" s="5" t="s">
        <v>7</v>
      </c>
      <c r="F11761" s="6">
        <v>44501</v>
      </c>
      <c r="G11761" s="6" t="str">
        <f>TEXT(datatable[[#This Row],[дата]],"ММ")</f>
        <v>11</v>
      </c>
      <c r="H11761" s="8">
        <v>16.3856</v>
      </c>
      <c r="I11761" s="8">
        <v>5.9568000000000003</v>
      </c>
      <c r="J11761" s="8">
        <f>datatable[[#This Row],[продажи_]]-datatable[[#This Row],[себестоимость_]]</f>
        <v>10.428799999999999</v>
      </c>
      <c r="L11761"/>
    </row>
    <row r="11762" spans="2:12" x14ac:dyDescent="0.4">
      <c r="B11762" s="5" t="s">
        <v>65</v>
      </c>
      <c r="C11762" s="5" t="s">
        <v>58</v>
      </c>
      <c r="D11762" s="5" t="s">
        <v>6</v>
      </c>
      <c r="E11762" s="5" t="s">
        <v>7</v>
      </c>
      <c r="F11762" s="6">
        <v>44531</v>
      </c>
      <c r="G11762" s="6" t="str">
        <f>TEXT(datatable[[#This Row],[дата]],"ММ")</f>
        <v>12</v>
      </c>
      <c r="H11762" s="8">
        <v>11.704000000000001</v>
      </c>
      <c r="I11762" s="8">
        <v>4.4457000000000004</v>
      </c>
      <c r="J11762" s="8">
        <f>datatable[[#This Row],[продажи_]]-datatable[[#This Row],[себестоимость_]]</f>
        <v>7.2583000000000002</v>
      </c>
      <c r="L11762"/>
    </row>
    <row r="11763" spans="2:12" x14ac:dyDescent="0.4">
      <c r="B11763" s="5" t="s">
        <v>65</v>
      </c>
      <c r="C11763" s="5" t="s">
        <v>58</v>
      </c>
      <c r="D11763" s="5" t="s">
        <v>6</v>
      </c>
      <c r="E11763" s="5" t="s">
        <v>7</v>
      </c>
      <c r="F11763" s="6">
        <v>44197</v>
      </c>
      <c r="G11763" s="6" t="str">
        <f>TEXT(datatable[[#This Row],[дата]],"ММ")</f>
        <v>01</v>
      </c>
      <c r="H11763" s="8">
        <v>1.1100000000000001</v>
      </c>
      <c r="I11763" s="8">
        <v>0.42000000000000004</v>
      </c>
      <c r="J11763" s="8">
        <f>datatable[[#This Row],[продажи_]]-datatable[[#This Row],[себестоимость_]]</f>
        <v>0.69000000000000006</v>
      </c>
      <c r="L11763"/>
    </row>
    <row r="11764" spans="2:12" x14ac:dyDescent="0.4">
      <c r="B11764" s="5" t="s">
        <v>65</v>
      </c>
      <c r="C11764" s="5" t="s">
        <v>58</v>
      </c>
      <c r="D11764" s="5" t="s">
        <v>6</v>
      </c>
      <c r="E11764" s="5" t="s">
        <v>7</v>
      </c>
      <c r="F11764" s="6">
        <v>44228</v>
      </c>
      <c r="G11764" s="6" t="str">
        <f>TEXT(datatable[[#This Row],[дата]],"ММ")</f>
        <v>02</v>
      </c>
      <c r="H11764" s="8">
        <v>1.3780000000000001</v>
      </c>
      <c r="I11764" s="8">
        <v>0.48360000000000003</v>
      </c>
      <c r="J11764" s="8">
        <f>datatable[[#This Row],[продажи_]]-datatable[[#This Row],[себестоимость_]]</f>
        <v>0.89440000000000008</v>
      </c>
      <c r="L11764"/>
    </row>
    <row r="11765" spans="2:12" x14ac:dyDescent="0.4">
      <c r="B11765" s="5" t="s">
        <v>65</v>
      </c>
      <c r="C11765" s="5" t="s">
        <v>58</v>
      </c>
      <c r="D11765" s="5" t="s">
        <v>6</v>
      </c>
      <c r="E11765" s="5" t="s">
        <v>7</v>
      </c>
      <c r="F11765" s="6">
        <v>44256</v>
      </c>
      <c r="G11765" s="6" t="str">
        <f>TEXT(datatable[[#This Row],[дата]],"ММ")</f>
        <v>03</v>
      </c>
      <c r="H11765" s="8">
        <v>1.1200000000000001</v>
      </c>
      <c r="I11765" s="8">
        <v>0.6160000000000001</v>
      </c>
      <c r="J11765" s="8">
        <f>datatable[[#This Row],[продажи_]]-datatable[[#This Row],[себестоимость_]]</f>
        <v>0.504</v>
      </c>
      <c r="L11765"/>
    </row>
    <row r="11766" spans="2:12" x14ac:dyDescent="0.4">
      <c r="B11766" s="5" t="s">
        <v>65</v>
      </c>
      <c r="C11766" s="5" t="s">
        <v>58</v>
      </c>
      <c r="D11766" s="5" t="s">
        <v>6</v>
      </c>
      <c r="E11766" s="5" t="s">
        <v>7</v>
      </c>
      <c r="F11766" s="6">
        <v>44287</v>
      </c>
      <c r="G11766" s="6" t="str">
        <f>TEXT(datatable[[#This Row],[дата]],"ММ")</f>
        <v>04</v>
      </c>
      <c r="H11766" s="8">
        <v>1.3440000000000001</v>
      </c>
      <c r="I11766" s="8">
        <v>0.51840000000000008</v>
      </c>
      <c r="J11766" s="8">
        <f>datatable[[#This Row],[продажи_]]-datatable[[#This Row],[себестоимость_]]</f>
        <v>0.8256</v>
      </c>
      <c r="L11766"/>
    </row>
    <row r="11767" spans="2:12" x14ac:dyDescent="0.4">
      <c r="B11767" s="5" t="s">
        <v>65</v>
      </c>
      <c r="C11767" s="5" t="s">
        <v>58</v>
      </c>
      <c r="D11767" s="5" t="s">
        <v>6</v>
      </c>
      <c r="E11767" s="5" t="s">
        <v>7</v>
      </c>
      <c r="F11767" s="6">
        <v>44317</v>
      </c>
      <c r="G11767" s="6" t="str">
        <f>TEXT(datatable[[#This Row],[дата]],"ММ")</f>
        <v>05</v>
      </c>
      <c r="H11767" s="8">
        <v>1.1340000000000001</v>
      </c>
      <c r="I11767" s="8">
        <v>0.45360000000000006</v>
      </c>
      <c r="J11767" s="8">
        <f>datatable[[#This Row],[продажи_]]-datatable[[#This Row],[себестоимость_]]</f>
        <v>0.68040000000000012</v>
      </c>
      <c r="L11767"/>
    </row>
    <row r="11768" spans="2:12" x14ac:dyDescent="0.4">
      <c r="B11768" s="5" t="s">
        <v>65</v>
      </c>
      <c r="C11768" s="5" t="s">
        <v>58</v>
      </c>
      <c r="D11768" s="5" t="s">
        <v>6</v>
      </c>
      <c r="E11768" s="5" t="s">
        <v>7</v>
      </c>
      <c r="F11768" s="6">
        <v>44348</v>
      </c>
      <c r="G11768" s="6" t="str">
        <f>TEXT(datatable[[#This Row],[дата]],"ММ")</f>
        <v>06</v>
      </c>
      <c r="H11768" s="8">
        <v>0.78300000000000003</v>
      </c>
      <c r="I11768" s="8">
        <v>0.37440000000000001</v>
      </c>
      <c r="J11768" s="8">
        <f>datatable[[#This Row],[продажи_]]-datatable[[#This Row],[себестоимость_]]</f>
        <v>0.40860000000000002</v>
      </c>
      <c r="L11768"/>
    </row>
    <row r="11769" spans="2:12" x14ac:dyDescent="0.4">
      <c r="B11769" s="5" t="s">
        <v>65</v>
      </c>
      <c r="C11769" s="5" t="s">
        <v>58</v>
      </c>
      <c r="D11769" s="5" t="s">
        <v>6</v>
      </c>
      <c r="E11769" s="5" t="s">
        <v>7</v>
      </c>
      <c r="F11769" s="6">
        <v>44378</v>
      </c>
      <c r="G11769" s="6" t="str">
        <f>TEXT(datatable[[#This Row],[дата]],"ММ")</f>
        <v>07</v>
      </c>
      <c r="H11769" s="8">
        <v>0.86399999999999999</v>
      </c>
      <c r="I11769" s="8">
        <v>0.29160000000000003</v>
      </c>
      <c r="J11769" s="8">
        <f>datatable[[#This Row],[продажи_]]-datatable[[#This Row],[себестоимость_]]</f>
        <v>0.57240000000000002</v>
      </c>
      <c r="L11769"/>
    </row>
    <row r="11770" spans="2:12" x14ac:dyDescent="0.4">
      <c r="B11770" s="5" t="s">
        <v>65</v>
      </c>
      <c r="C11770" s="5" t="s">
        <v>58</v>
      </c>
      <c r="D11770" s="5" t="s">
        <v>6</v>
      </c>
      <c r="E11770" s="5" t="s">
        <v>7</v>
      </c>
      <c r="F11770" s="6">
        <v>44409</v>
      </c>
      <c r="G11770" s="6" t="str">
        <f>TEXT(datatable[[#This Row],[дата]],"ММ")</f>
        <v>08</v>
      </c>
      <c r="H11770" s="8">
        <v>0.89600000000000013</v>
      </c>
      <c r="I11770" s="8">
        <v>0.30080000000000001</v>
      </c>
      <c r="J11770" s="8">
        <f>datatable[[#This Row],[продажи_]]-datatable[[#This Row],[себестоимость_]]</f>
        <v>0.59520000000000017</v>
      </c>
      <c r="L11770"/>
    </row>
    <row r="11771" spans="2:12" x14ac:dyDescent="0.4">
      <c r="B11771" s="5" t="s">
        <v>65</v>
      </c>
      <c r="C11771" s="5" t="s">
        <v>58</v>
      </c>
      <c r="D11771" s="5" t="s">
        <v>6</v>
      </c>
      <c r="E11771" s="5" t="s">
        <v>7</v>
      </c>
      <c r="F11771" s="6">
        <v>44440</v>
      </c>
      <c r="G11771" s="6" t="str">
        <f>TEXT(datatable[[#This Row],[дата]],"ММ")</f>
        <v>09</v>
      </c>
      <c r="H11771" s="8">
        <v>1.0529999999999999</v>
      </c>
      <c r="I11771" s="8">
        <v>0.3528</v>
      </c>
      <c r="J11771" s="8">
        <f>datatable[[#This Row],[продажи_]]-datatable[[#This Row],[себестоимость_]]</f>
        <v>0.70019999999999993</v>
      </c>
      <c r="L11771"/>
    </row>
    <row r="11772" spans="2:12" x14ac:dyDescent="0.4">
      <c r="B11772" s="5" t="s">
        <v>65</v>
      </c>
      <c r="C11772" s="5" t="s">
        <v>58</v>
      </c>
      <c r="D11772" s="5" t="s">
        <v>6</v>
      </c>
      <c r="E11772" s="5" t="s">
        <v>7</v>
      </c>
      <c r="F11772" s="6">
        <v>44470</v>
      </c>
      <c r="G11772" s="6" t="str">
        <f>TEXT(datatable[[#This Row],[дата]],"ММ")</f>
        <v>10</v>
      </c>
      <c r="H11772" s="8">
        <v>1.38</v>
      </c>
      <c r="I11772" s="8">
        <v>0.45599999999999996</v>
      </c>
      <c r="J11772" s="8">
        <f>datatable[[#This Row],[продажи_]]-datatable[[#This Row],[себестоимость_]]</f>
        <v>0.92399999999999993</v>
      </c>
      <c r="L11772"/>
    </row>
    <row r="11773" spans="2:12" x14ac:dyDescent="0.4">
      <c r="B11773" s="5" t="s">
        <v>65</v>
      </c>
      <c r="C11773" s="5" t="s">
        <v>58</v>
      </c>
      <c r="D11773" s="5" t="s">
        <v>6</v>
      </c>
      <c r="E11773" s="5" t="s">
        <v>7</v>
      </c>
      <c r="F11773" s="6">
        <v>44501</v>
      </c>
      <c r="G11773" s="6" t="str">
        <f>TEXT(datatable[[#This Row],[дата]],"ММ")</f>
        <v>11</v>
      </c>
      <c r="H11773" s="8">
        <v>1.504</v>
      </c>
      <c r="I11773" s="8">
        <v>0.72319999999999995</v>
      </c>
      <c r="J11773" s="8">
        <f>datatable[[#This Row],[продажи_]]-datatable[[#This Row],[себестоимость_]]</f>
        <v>0.78080000000000005</v>
      </c>
      <c r="L11773"/>
    </row>
    <row r="11774" spans="2:12" x14ac:dyDescent="0.4">
      <c r="B11774" s="5" t="s">
        <v>65</v>
      </c>
      <c r="C11774" s="5" t="s">
        <v>58</v>
      </c>
      <c r="D11774" s="5" t="s">
        <v>6</v>
      </c>
      <c r="E11774" s="5" t="s">
        <v>7</v>
      </c>
      <c r="F11774" s="6">
        <v>44531</v>
      </c>
      <c r="G11774" s="6" t="str">
        <f>TEXT(datatable[[#This Row],[дата]],"ММ")</f>
        <v>12</v>
      </c>
      <c r="H11774" s="8">
        <v>1.3860000000000001</v>
      </c>
      <c r="I11774" s="8">
        <v>0.54880000000000007</v>
      </c>
      <c r="J11774" s="8">
        <f>datatable[[#This Row],[продажи_]]-datatable[[#This Row],[себестоимость_]]</f>
        <v>0.83720000000000006</v>
      </c>
      <c r="L11774"/>
    </row>
    <row r="11775" spans="2:12" x14ac:dyDescent="0.4">
      <c r="B11775" s="5" t="s">
        <v>65</v>
      </c>
      <c r="C11775" s="5" t="s">
        <v>58</v>
      </c>
      <c r="D11775" s="5" t="s">
        <v>6</v>
      </c>
      <c r="E11775" s="5" t="s">
        <v>7</v>
      </c>
      <c r="F11775" s="6">
        <v>44197</v>
      </c>
      <c r="G11775" s="6" t="str">
        <f>TEXT(datatable[[#This Row],[дата]],"ММ")</f>
        <v>01</v>
      </c>
      <c r="H11775" s="8">
        <v>26.207999999999998</v>
      </c>
      <c r="I11775" s="8">
        <v>11.804</v>
      </c>
      <c r="J11775" s="8">
        <f>datatable[[#This Row],[продажи_]]-datatable[[#This Row],[себестоимость_]]</f>
        <v>14.403999999999998</v>
      </c>
      <c r="L11775"/>
    </row>
    <row r="11776" spans="2:12" x14ac:dyDescent="0.4">
      <c r="B11776" s="5" t="s">
        <v>65</v>
      </c>
      <c r="C11776" s="5" t="s">
        <v>58</v>
      </c>
      <c r="D11776" s="5" t="s">
        <v>6</v>
      </c>
      <c r="E11776" s="5" t="s">
        <v>7</v>
      </c>
      <c r="F11776" s="6">
        <v>44228</v>
      </c>
      <c r="G11776" s="6" t="str">
        <f>TEXT(datatable[[#This Row],[дата]],"ММ")</f>
        <v>02</v>
      </c>
      <c r="H11776" s="8">
        <v>33.742799999999995</v>
      </c>
      <c r="I11776" s="8">
        <v>13.427050000000001</v>
      </c>
      <c r="J11776" s="8">
        <f>datatable[[#This Row],[продажи_]]-datatable[[#This Row],[себестоимость_]]</f>
        <v>20.315749999999994</v>
      </c>
      <c r="L11776"/>
    </row>
    <row r="11777" spans="2:12" x14ac:dyDescent="0.4">
      <c r="B11777" s="5" t="s">
        <v>65</v>
      </c>
      <c r="C11777" s="5" t="s">
        <v>58</v>
      </c>
      <c r="D11777" s="5" t="s">
        <v>6</v>
      </c>
      <c r="E11777" s="5" t="s">
        <v>7</v>
      </c>
      <c r="F11777" s="6">
        <v>44256</v>
      </c>
      <c r="G11777" s="6" t="str">
        <f>TEXT(datatable[[#This Row],[дата]],"ММ")</f>
        <v>03</v>
      </c>
      <c r="H11777" s="8">
        <v>40.219200000000001</v>
      </c>
      <c r="I11777" s="8">
        <v>16.6845</v>
      </c>
      <c r="J11777" s="8">
        <f>datatable[[#This Row],[продажи_]]-datatable[[#This Row],[себестоимость_]]</f>
        <v>23.534700000000001</v>
      </c>
      <c r="L11777"/>
    </row>
    <row r="11778" spans="2:12" x14ac:dyDescent="0.4">
      <c r="B11778" s="5" t="s">
        <v>65</v>
      </c>
      <c r="C11778" s="5" t="s">
        <v>58</v>
      </c>
      <c r="D11778" s="5" t="s">
        <v>6</v>
      </c>
      <c r="E11778" s="5" t="s">
        <v>7</v>
      </c>
      <c r="F11778" s="6">
        <v>44287</v>
      </c>
      <c r="G11778" s="6" t="str">
        <f>TEXT(datatable[[#This Row],[дата]],"ММ")</f>
        <v>04</v>
      </c>
      <c r="H11778" s="8">
        <v>32.659200000000006</v>
      </c>
      <c r="I11778" s="8">
        <v>15.436</v>
      </c>
      <c r="J11778" s="8">
        <f>datatable[[#This Row],[продажи_]]-datatable[[#This Row],[себестоимость_]]</f>
        <v>17.223200000000006</v>
      </c>
      <c r="L11778"/>
    </row>
    <row r="11779" spans="2:12" x14ac:dyDescent="0.4">
      <c r="B11779" s="5" t="s">
        <v>65</v>
      </c>
      <c r="C11779" s="5" t="s">
        <v>58</v>
      </c>
      <c r="D11779" s="5" t="s">
        <v>6</v>
      </c>
      <c r="E11779" s="5" t="s">
        <v>7</v>
      </c>
      <c r="F11779" s="6">
        <v>44317</v>
      </c>
      <c r="G11779" s="6" t="str">
        <f>TEXT(datatable[[#This Row],[дата]],"ММ")</f>
        <v>05</v>
      </c>
      <c r="H11779" s="8">
        <v>36.3384</v>
      </c>
      <c r="I11779" s="8">
        <v>14.301</v>
      </c>
      <c r="J11779" s="8">
        <f>datatable[[#This Row],[продажи_]]-datatable[[#This Row],[себестоимость_]]</f>
        <v>22.037399999999998</v>
      </c>
      <c r="L11779"/>
    </row>
    <row r="11780" spans="2:12" x14ac:dyDescent="0.4">
      <c r="B11780" s="5" t="s">
        <v>65</v>
      </c>
      <c r="C11780" s="5" t="s">
        <v>58</v>
      </c>
      <c r="D11780" s="5" t="s">
        <v>6</v>
      </c>
      <c r="E11780" s="5" t="s">
        <v>7</v>
      </c>
      <c r="F11780" s="6">
        <v>44348</v>
      </c>
      <c r="G11780" s="6" t="str">
        <f>TEXT(datatable[[#This Row],[дата]],"ММ")</f>
        <v>06</v>
      </c>
      <c r="H11780" s="8">
        <v>21.999599999999997</v>
      </c>
      <c r="I11780" s="8">
        <v>10.8279</v>
      </c>
      <c r="J11780" s="8">
        <f>datatable[[#This Row],[продажи_]]-datatable[[#This Row],[себестоимость_]]</f>
        <v>11.171699999999998</v>
      </c>
      <c r="L11780"/>
    </row>
    <row r="11781" spans="2:12" x14ac:dyDescent="0.4">
      <c r="B11781" s="5" t="s">
        <v>65</v>
      </c>
      <c r="C11781" s="5" t="s">
        <v>58</v>
      </c>
      <c r="D11781" s="5" t="s">
        <v>6</v>
      </c>
      <c r="E11781" s="5" t="s">
        <v>7</v>
      </c>
      <c r="F11781" s="6">
        <v>44378</v>
      </c>
      <c r="G11781" s="6" t="str">
        <f>TEXT(datatable[[#This Row],[дата]],"ММ")</f>
        <v>07</v>
      </c>
      <c r="H11781" s="8">
        <v>19.051199999999998</v>
      </c>
      <c r="I11781" s="8">
        <v>10.6236</v>
      </c>
      <c r="J11781" s="8">
        <f>datatable[[#This Row],[продажи_]]-datatable[[#This Row],[себестоимость_]]</f>
        <v>8.4275999999999982</v>
      </c>
      <c r="L11781"/>
    </row>
    <row r="11782" spans="2:12" x14ac:dyDescent="0.4">
      <c r="B11782" s="5" t="s">
        <v>65</v>
      </c>
      <c r="C11782" s="5" t="s">
        <v>58</v>
      </c>
      <c r="D11782" s="5" t="s">
        <v>6</v>
      </c>
      <c r="E11782" s="5" t="s">
        <v>7</v>
      </c>
      <c r="F11782" s="6">
        <v>44409</v>
      </c>
      <c r="G11782" s="6" t="str">
        <f>TEXT(datatable[[#This Row],[дата]],"ММ")</f>
        <v>08</v>
      </c>
      <c r="H11782" s="8">
        <v>18.950399999999998</v>
      </c>
      <c r="I11782" s="8">
        <v>10.441999999999998</v>
      </c>
      <c r="J11782" s="8">
        <f>datatable[[#This Row],[продажи_]]-datatable[[#This Row],[себестоимость_]]</f>
        <v>8.5084</v>
      </c>
      <c r="L11782"/>
    </row>
    <row r="11783" spans="2:12" x14ac:dyDescent="0.4">
      <c r="B11783" s="5" t="s">
        <v>65</v>
      </c>
      <c r="C11783" s="5" t="s">
        <v>58</v>
      </c>
      <c r="D11783" s="5" t="s">
        <v>6</v>
      </c>
      <c r="E11783" s="5" t="s">
        <v>7</v>
      </c>
      <c r="F11783" s="6">
        <v>44440</v>
      </c>
      <c r="G11783" s="6" t="str">
        <f>TEXT(datatable[[#This Row],[дата]],"ММ")</f>
        <v>09</v>
      </c>
      <c r="H11783" s="8">
        <v>20.185200000000002</v>
      </c>
      <c r="I11783" s="8">
        <v>8.4784499999999987</v>
      </c>
      <c r="J11783" s="8">
        <f>datatable[[#This Row],[продажи_]]-datatable[[#This Row],[себестоимость_]]</f>
        <v>11.706750000000003</v>
      </c>
      <c r="L11783"/>
    </row>
    <row r="11784" spans="2:12" x14ac:dyDescent="0.4">
      <c r="B11784" s="5" t="s">
        <v>65</v>
      </c>
      <c r="C11784" s="5" t="s">
        <v>58</v>
      </c>
      <c r="D11784" s="5" t="s">
        <v>6</v>
      </c>
      <c r="E11784" s="5" t="s">
        <v>7</v>
      </c>
      <c r="F11784" s="6">
        <v>44470</v>
      </c>
      <c r="G11784" s="6" t="str">
        <f>TEXT(datatable[[#This Row],[дата]],"ММ")</f>
        <v>10</v>
      </c>
      <c r="H11784" s="8">
        <v>30.844800000000003</v>
      </c>
      <c r="I11784" s="8">
        <v>14.709600000000002</v>
      </c>
      <c r="J11784" s="8">
        <f>datatable[[#This Row],[продажи_]]-datatable[[#This Row],[себестоимость_]]</f>
        <v>16.135200000000001</v>
      </c>
      <c r="L11784"/>
    </row>
    <row r="11785" spans="2:12" x14ac:dyDescent="0.4">
      <c r="B11785" s="5" t="s">
        <v>65</v>
      </c>
      <c r="C11785" s="5" t="s">
        <v>58</v>
      </c>
      <c r="D11785" s="5" t="s">
        <v>6</v>
      </c>
      <c r="E11785" s="5" t="s">
        <v>7</v>
      </c>
      <c r="F11785" s="6">
        <v>44501</v>
      </c>
      <c r="G11785" s="6" t="str">
        <f>TEXT(datatable[[#This Row],[дата]],"ММ")</f>
        <v>11</v>
      </c>
      <c r="H11785" s="8">
        <v>44.352000000000004</v>
      </c>
      <c r="I11785" s="8">
        <v>21.791999999999998</v>
      </c>
      <c r="J11785" s="8">
        <f>datatable[[#This Row],[продажи_]]-datatable[[#This Row],[себестоимость_]]</f>
        <v>22.560000000000006</v>
      </c>
      <c r="L11785"/>
    </row>
    <row r="11786" spans="2:12" x14ac:dyDescent="0.4">
      <c r="B11786" s="5" t="s">
        <v>65</v>
      </c>
      <c r="C11786" s="5" t="s">
        <v>58</v>
      </c>
      <c r="D11786" s="5" t="s">
        <v>6</v>
      </c>
      <c r="E11786" s="5" t="s">
        <v>7</v>
      </c>
      <c r="F11786" s="6">
        <v>44531</v>
      </c>
      <c r="G11786" s="6" t="str">
        <f>TEXT(datatable[[#This Row],[дата]],"ММ")</f>
        <v>12</v>
      </c>
      <c r="H11786" s="8">
        <v>32.457599999999999</v>
      </c>
      <c r="I11786" s="8">
        <v>13.0298</v>
      </c>
      <c r="J11786" s="8">
        <f>datatable[[#This Row],[продажи_]]-datatable[[#This Row],[себестоимость_]]</f>
        <v>19.427799999999998</v>
      </c>
      <c r="L11786"/>
    </row>
    <row r="11787" spans="2:12" x14ac:dyDescent="0.4">
      <c r="B11787" s="5" t="s">
        <v>65</v>
      </c>
      <c r="C11787" s="5" t="s">
        <v>58</v>
      </c>
      <c r="D11787" s="5" t="s">
        <v>6</v>
      </c>
      <c r="E11787" s="5" t="s">
        <v>7</v>
      </c>
      <c r="F11787" s="6">
        <v>44197</v>
      </c>
      <c r="G11787" s="6" t="str">
        <f>TEXT(datatable[[#This Row],[дата]],"ММ")</f>
        <v>01</v>
      </c>
      <c r="H11787" s="8">
        <v>18.381499999999999</v>
      </c>
      <c r="I11787" s="8">
        <v>7.0000000000000009</v>
      </c>
      <c r="J11787" s="8">
        <f>datatable[[#This Row],[продажи_]]-datatable[[#This Row],[себестоимость_]]</f>
        <v>11.381499999999999</v>
      </c>
      <c r="L11787"/>
    </row>
    <row r="11788" spans="2:12" x14ac:dyDescent="0.4">
      <c r="B11788" s="5" t="s">
        <v>65</v>
      </c>
      <c r="C11788" s="5" t="s">
        <v>58</v>
      </c>
      <c r="D11788" s="5" t="s">
        <v>6</v>
      </c>
      <c r="E11788" s="5" t="s">
        <v>7</v>
      </c>
      <c r="F11788" s="6">
        <v>44228</v>
      </c>
      <c r="G11788" s="6" t="str">
        <f>TEXT(datatable[[#This Row],[дата]],"ММ")</f>
        <v>02</v>
      </c>
      <c r="H11788" s="8">
        <v>22.417850000000001</v>
      </c>
      <c r="I11788" s="8">
        <v>7.71875</v>
      </c>
      <c r="J11788" s="8">
        <f>datatable[[#This Row],[продажи_]]-datatable[[#This Row],[себестоимость_]]</f>
        <v>14.699100000000001</v>
      </c>
      <c r="L11788"/>
    </row>
    <row r="11789" spans="2:12" x14ac:dyDescent="0.4">
      <c r="B11789" s="5" t="s">
        <v>65</v>
      </c>
      <c r="C11789" s="5" t="s">
        <v>58</v>
      </c>
      <c r="D11789" s="5" t="s">
        <v>6</v>
      </c>
      <c r="E11789" s="5" t="s">
        <v>7</v>
      </c>
      <c r="F11789" s="6">
        <v>44256</v>
      </c>
      <c r="G11789" s="6" t="str">
        <f>TEXT(datatable[[#This Row],[дата]],"ММ")</f>
        <v>03</v>
      </c>
      <c r="H11789" s="8">
        <v>24.938199999999998</v>
      </c>
      <c r="I11789" s="8">
        <v>7.6124999999999998</v>
      </c>
      <c r="J11789" s="8">
        <f>datatable[[#This Row],[продажи_]]-datatable[[#This Row],[себестоимость_]]</f>
        <v>17.325699999999998</v>
      </c>
      <c r="L11789"/>
    </row>
    <row r="11790" spans="2:12" x14ac:dyDescent="0.4">
      <c r="B11790" s="5" t="s">
        <v>65</v>
      </c>
      <c r="C11790" s="5" t="s">
        <v>58</v>
      </c>
      <c r="D11790" s="5" t="s">
        <v>6</v>
      </c>
      <c r="E11790" s="5" t="s">
        <v>7</v>
      </c>
      <c r="F11790" s="6">
        <v>44287</v>
      </c>
      <c r="G11790" s="6" t="str">
        <f>TEXT(datatable[[#This Row],[дата]],"ММ")</f>
        <v>04</v>
      </c>
      <c r="H11790" s="8">
        <v>26.9848</v>
      </c>
      <c r="I11790" s="8">
        <v>8.8000000000000007</v>
      </c>
      <c r="J11790" s="8">
        <f>datatable[[#This Row],[продажи_]]-datatable[[#This Row],[себестоимость_]]</f>
        <v>18.184799999999999</v>
      </c>
      <c r="L11790"/>
    </row>
    <row r="11791" spans="2:12" x14ac:dyDescent="0.4">
      <c r="B11791" s="5" t="s">
        <v>65</v>
      </c>
      <c r="C11791" s="5" t="s">
        <v>58</v>
      </c>
      <c r="D11791" s="5" t="s">
        <v>6</v>
      </c>
      <c r="E11791" s="5" t="s">
        <v>7</v>
      </c>
      <c r="F11791" s="6">
        <v>44317</v>
      </c>
      <c r="G11791" s="6" t="str">
        <f>TEXT(datatable[[#This Row],[дата]],"ММ")</f>
        <v>05</v>
      </c>
      <c r="H11791" s="8">
        <v>22.815799999999999</v>
      </c>
      <c r="I11791" s="8">
        <v>8.6624999999999996</v>
      </c>
      <c r="J11791" s="8">
        <f>datatable[[#This Row],[продажи_]]-datatable[[#This Row],[себестоимость_]]</f>
        <v>14.1533</v>
      </c>
      <c r="L11791"/>
    </row>
    <row r="11792" spans="2:12" x14ac:dyDescent="0.4">
      <c r="B11792" s="5" t="s">
        <v>65</v>
      </c>
      <c r="C11792" s="5" t="s">
        <v>58</v>
      </c>
      <c r="D11792" s="5" t="s">
        <v>6</v>
      </c>
      <c r="E11792" s="5" t="s">
        <v>7</v>
      </c>
      <c r="F11792" s="6">
        <v>44348</v>
      </c>
      <c r="G11792" s="6" t="str">
        <f>TEXT(datatable[[#This Row],[дата]],"ММ")</f>
        <v>06</v>
      </c>
      <c r="H11792" s="8">
        <v>18.931050000000003</v>
      </c>
      <c r="I11792" s="8">
        <v>6.4687499999999991</v>
      </c>
      <c r="J11792" s="8">
        <f>datatable[[#This Row],[продажи_]]-datatable[[#This Row],[себестоимость_]]</f>
        <v>12.462300000000003</v>
      </c>
      <c r="L11792"/>
    </row>
    <row r="11793" spans="2:12" x14ac:dyDescent="0.4">
      <c r="B11793" s="5" t="s">
        <v>65</v>
      </c>
      <c r="C11793" s="5" t="s">
        <v>58</v>
      </c>
      <c r="D11793" s="5" t="s">
        <v>6</v>
      </c>
      <c r="E11793" s="5" t="s">
        <v>7</v>
      </c>
      <c r="F11793" s="6">
        <v>44378</v>
      </c>
      <c r="G11793" s="6" t="str">
        <f>TEXT(datatable[[#This Row],[дата]],"ММ")</f>
        <v>07</v>
      </c>
      <c r="H11793" s="8">
        <v>16.884450000000001</v>
      </c>
      <c r="I11793" s="8">
        <v>5.9625000000000004</v>
      </c>
      <c r="J11793" s="8">
        <f>datatable[[#This Row],[продажи_]]-datatable[[#This Row],[себестоимость_]]</f>
        <v>10.921950000000001</v>
      </c>
      <c r="L11793"/>
    </row>
    <row r="11794" spans="2:12" x14ac:dyDescent="0.4">
      <c r="B11794" s="5" t="s">
        <v>65</v>
      </c>
      <c r="C11794" s="5" t="s">
        <v>58</v>
      </c>
      <c r="D11794" s="5" t="s">
        <v>6</v>
      </c>
      <c r="E11794" s="5" t="s">
        <v>7</v>
      </c>
      <c r="F11794" s="6">
        <v>44409</v>
      </c>
      <c r="G11794" s="6" t="str">
        <f>TEXT(datatable[[#This Row],[дата]],"ММ")</f>
        <v>08</v>
      </c>
      <c r="H11794" s="8">
        <v>16.069600000000001</v>
      </c>
      <c r="I11794" s="8">
        <v>5.75</v>
      </c>
      <c r="J11794" s="8">
        <f>datatable[[#This Row],[продажи_]]-datatable[[#This Row],[себестоимость_]]</f>
        <v>10.319600000000001</v>
      </c>
      <c r="L11794"/>
    </row>
    <row r="11795" spans="2:12" x14ac:dyDescent="0.4">
      <c r="B11795" s="5" t="s">
        <v>65</v>
      </c>
      <c r="C11795" s="5" t="s">
        <v>58</v>
      </c>
      <c r="D11795" s="5" t="s">
        <v>6</v>
      </c>
      <c r="E11795" s="5" t="s">
        <v>7</v>
      </c>
      <c r="F11795" s="6">
        <v>44440</v>
      </c>
      <c r="G11795" s="6" t="str">
        <f>TEXT(datatable[[#This Row],[дата]],"ММ")</f>
        <v>09</v>
      </c>
      <c r="H11795" s="8">
        <v>17.396100000000001</v>
      </c>
      <c r="I11795" s="8">
        <v>4.5</v>
      </c>
      <c r="J11795" s="8">
        <f>datatable[[#This Row],[продажи_]]-datatable[[#This Row],[себестоимость_]]</f>
        <v>12.896100000000001</v>
      </c>
      <c r="L11795"/>
    </row>
    <row r="11796" spans="2:12" x14ac:dyDescent="0.4">
      <c r="B11796" s="5" t="s">
        <v>65</v>
      </c>
      <c r="C11796" s="5" t="s">
        <v>58</v>
      </c>
      <c r="D11796" s="5" t="s">
        <v>6</v>
      </c>
      <c r="E11796" s="5" t="s">
        <v>7</v>
      </c>
      <c r="F11796" s="6">
        <v>44470</v>
      </c>
      <c r="G11796" s="6" t="str">
        <f>TEXT(datatable[[#This Row],[дата]],"ММ")</f>
        <v>10</v>
      </c>
      <c r="H11796" s="8">
        <v>18.192000000000004</v>
      </c>
      <c r="I11796" s="8">
        <v>8.3250000000000011</v>
      </c>
      <c r="J11796" s="8">
        <f>datatable[[#This Row],[продажи_]]-datatable[[#This Row],[себестоимость_]]</f>
        <v>9.8670000000000027</v>
      </c>
      <c r="L11796"/>
    </row>
    <row r="11797" spans="2:12" x14ac:dyDescent="0.4">
      <c r="B11797" s="5" t="s">
        <v>65</v>
      </c>
      <c r="C11797" s="5" t="s">
        <v>58</v>
      </c>
      <c r="D11797" s="5" t="s">
        <v>6</v>
      </c>
      <c r="E11797" s="5" t="s">
        <v>7</v>
      </c>
      <c r="F11797" s="6">
        <v>44501</v>
      </c>
      <c r="G11797" s="6" t="str">
        <f>TEXT(datatable[[#This Row],[дата]],"ММ")</f>
        <v>11</v>
      </c>
      <c r="H11797" s="8">
        <v>26.6816</v>
      </c>
      <c r="I11797" s="8">
        <v>8</v>
      </c>
      <c r="J11797" s="8">
        <f>datatable[[#This Row],[продажи_]]-datatable[[#This Row],[себестоимость_]]</f>
        <v>18.6816</v>
      </c>
      <c r="L11797"/>
    </row>
    <row r="11798" spans="2:12" x14ac:dyDescent="0.4">
      <c r="B11798" s="5" t="s">
        <v>65</v>
      </c>
      <c r="C11798" s="5" t="s">
        <v>58</v>
      </c>
      <c r="D11798" s="5" t="s">
        <v>6</v>
      </c>
      <c r="E11798" s="5" t="s">
        <v>7</v>
      </c>
      <c r="F11798" s="6">
        <v>44531</v>
      </c>
      <c r="G11798" s="6" t="str">
        <f>TEXT(datatable[[#This Row],[дата]],"ММ")</f>
        <v>12</v>
      </c>
      <c r="H11798" s="8">
        <v>23.611700000000003</v>
      </c>
      <c r="I11798" s="8">
        <v>7.6124999999999998</v>
      </c>
      <c r="J11798" s="8">
        <f>datatable[[#This Row],[продажи_]]-datatable[[#This Row],[себестоимость_]]</f>
        <v>15.999200000000002</v>
      </c>
      <c r="L11798"/>
    </row>
    <row r="11799" spans="2:12" x14ac:dyDescent="0.4">
      <c r="B11799" s="5" t="s">
        <v>65</v>
      </c>
      <c r="C11799" s="5" t="s">
        <v>58</v>
      </c>
      <c r="D11799" s="5" t="s">
        <v>6</v>
      </c>
      <c r="E11799" s="5" t="s">
        <v>7</v>
      </c>
      <c r="F11799" s="6">
        <v>44197</v>
      </c>
      <c r="G11799" s="6" t="str">
        <f>TEXT(datatable[[#This Row],[дата]],"ММ")</f>
        <v>01</v>
      </c>
      <c r="H11799" s="8">
        <v>7.74</v>
      </c>
      <c r="I11799" s="8">
        <v>3.492</v>
      </c>
      <c r="J11799" s="8">
        <f>datatable[[#This Row],[продажи_]]-datatable[[#This Row],[себестоимость_]]</f>
        <v>4.2480000000000002</v>
      </c>
      <c r="L11799"/>
    </row>
    <row r="11800" spans="2:12" x14ac:dyDescent="0.4">
      <c r="B11800" s="5" t="s">
        <v>65</v>
      </c>
      <c r="C11800" s="5" t="s">
        <v>58</v>
      </c>
      <c r="D11800" s="5" t="s">
        <v>6</v>
      </c>
      <c r="E11800" s="5" t="s">
        <v>7</v>
      </c>
      <c r="F11800" s="6">
        <v>44228</v>
      </c>
      <c r="G11800" s="6" t="str">
        <f>TEXT(datatable[[#This Row],[дата]],"ММ")</f>
        <v>02</v>
      </c>
      <c r="H11800" s="8">
        <v>10.285600000000001</v>
      </c>
      <c r="I11800" s="8">
        <v>5.3819999999999997</v>
      </c>
      <c r="J11800" s="8">
        <f>datatable[[#This Row],[продажи_]]-datatable[[#This Row],[себестоимость_]]</f>
        <v>4.9036000000000008</v>
      </c>
      <c r="L11800"/>
    </row>
    <row r="11801" spans="2:12" x14ac:dyDescent="0.4">
      <c r="B11801" s="5" t="s">
        <v>65</v>
      </c>
      <c r="C11801" s="5" t="s">
        <v>58</v>
      </c>
      <c r="D11801" s="5" t="s">
        <v>6</v>
      </c>
      <c r="E11801" s="5" t="s">
        <v>7</v>
      </c>
      <c r="F11801" s="6">
        <v>44256</v>
      </c>
      <c r="G11801" s="6" t="str">
        <f>TEXT(datatable[[#This Row],[дата]],"ММ")</f>
        <v>03</v>
      </c>
      <c r="H11801" s="8">
        <v>13.484800000000002</v>
      </c>
      <c r="I11801" s="8">
        <v>4.4855999999999998</v>
      </c>
      <c r="J11801" s="8">
        <f>datatable[[#This Row],[продажи_]]-datatable[[#This Row],[себестоимость_]]</f>
        <v>8.9992000000000019</v>
      </c>
      <c r="L11801"/>
    </row>
    <row r="11802" spans="2:12" x14ac:dyDescent="0.4">
      <c r="B11802" s="5" t="s">
        <v>65</v>
      </c>
      <c r="C11802" s="5" t="s">
        <v>58</v>
      </c>
      <c r="D11802" s="5" t="s">
        <v>6</v>
      </c>
      <c r="E11802" s="5" t="s">
        <v>7</v>
      </c>
      <c r="F11802" s="6">
        <v>44287</v>
      </c>
      <c r="G11802" s="6" t="str">
        <f>TEXT(datatable[[#This Row],[дата]],"ММ")</f>
        <v>04</v>
      </c>
      <c r="H11802" s="8">
        <v>11.9712</v>
      </c>
      <c r="I11802" s="8">
        <v>4.6079999999999997</v>
      </c>
      <c r="J11802" s="8">
        <f>datatable[[#This Row],[продажи_]]-datatable[[#This Row],[себестоимость_]]</f>
        <v>7.3632</v>
      </c>
      <c r="L11802"/>
    </row>
    <row r="11803" spans="2:12" x14ac:dyDescent="0.4">
      <c r="B11803" s="5" t="s">
        <v>65</v>
      </c>
      <c r="C11803" s="5" t="s">
        <v>58</v>
      </c>
      <c r="D11803" s="5" t="s">
        <v>6</v>
      </c>
      <c r="E11803" s="5" t="s">
        <v>7</v>
      </c>
      <c r="F11803" s="6">
        <v>44317</v>
      </c>
      <c r="G11803" s="6" t="str">
        <f>TEXT(datatable[[#This Row],[дата]],"ММ")</f>
        <v>05</v>
      </c>
      <c r="H11803" s="8">
        <v>12.642000000000001</v>
      </c>
      <c r="I11803" s="8">
        <v>5.1408000000000005</v>
      </c>
      <c r="J11803" s="8">
        <f>datatable[[#This Row],[продажи_]]-datatable[[#This Row],[себестоимость_]]</f>
        <v>7.5012000000000008</v>
      </c>
      <c r="L11803"/>
    </row>
    <row r="11804" spans="2:12" x14ac:dyDescent="0.4">
      <c r="B11804" s="5" t="s">
        <v>65</v>
      </c>
      <c r="C11804" s="5" t="s">
        <v>58</v>
      </c>
      <c r="D11804" s="5" t="s">
        <v>6</v>
      </c>
      <c r="E11804" s="5" t="s">
        <v>7</v>
      </c>
      <c r="F11804" s="6">
        <v>44348</v>
      </c>
      <c r="G11804" s="6" t="str">
        <f>TEXT(datatable[[#This Row],[дата]],"ММ")</f>
        <v>06</v>
      </c>
      <c r="H11804" s="8">
        <v>7.5852000000000004</v>
      </c>
      <c r="I11804" s="8">
        <v>3.7907999999999999</v>
      </c>
      <c r="J11804" s="8">
        <f>datatable[[#This Row],[продажи_]]-datatable[[#This Row],[себестоимость_]]</f>
        <v>3.7944000000000004</v>
      </c>
      <c r="L11804"/>
    </row>
    <row r="11805" spans="2:12" x14ac:dyDescent="0.4">
      <c r="B11805" s="5" t="s">
        <v>65</v>
      </c>
      <c r="C11805" s="5" t="s">
        <v>58</v>
      </c>
      <c r="D11805" s="5" t="s">
        <v>6</v>
      </c>
      <c r="E11805" s="5" t="s">
        <v>7</v>
      </c>
      <c r="F11805" s="6">
        <v>44378</v>
      </c>
      <c r="G11805" s="6" t="str">
        <f>TEXT(datatable[[#This Row],[дата]],"ММ")</f>
        <v>07</v>
      </c>
      <c r="H11805" s="8">
        <v>8.6688000000000009</v>
      </c>
      <c r="I11805" s="8">
        <v>3.8879999999999999</v>
      </c>
      <c r="J11805" s="8">
        <f>datatable[[#This Row],[продажи_]]-datatable[[#This Row],[себестоимость_]]</f>
        <v>4.780800000000001</v>
      </c>
      <c r="L11805"/>
    </row>
    <row r="11806" spans="2:12" x14ac:dyDescent="0.4">
      <c r="B11806" s="5" t="s">
        <v>65</v>
      </c>
      <c r="C11806" s="5" t="s">
        <v>58</v>
      </c>
      <c r="D11806" s="5" t="s">
        <v>6</v>
      </c>
      <c r="E11806" s="5" t="s">
        <v>7</v>
      </c>
      <c r="F11806" s="6">
        <v>44409</v>
      </c>
      <c r="G11806" s="6" t="str">
        <f>TEXT(datatable[[#This Row],[дата]],"ММ")</f>
        <v>08</v>
      </c>
      <c r="H11806" s="8">
        <v>5.5040000000000004</v>
      </c>
      <c r="I11806" s="8">
        <v>2.7071999999999998</v>
      </c>
      <c r="J11806" s="8">
        <f>datatable[[#This Row],[продажи_]]-datatable[[#This Row],[себестоимость_]]</f>
        <v>2.7968000000000006</v>
      </c>
      <c r="L11806"/>
    </row>
    <row r="11807" spans="2:12" x14ac:dyDescent="0.4">
      <c r="B11807" s="5" t="s">
        <v>65</v>
      </c>
      <c r="C11807" s="5" t="s">
        <v>58</v>
      </c>
      <c r="D11807" s="5" t="s">
        <v>6</v>
      </c>
      <c r="E11807" s="5" t="s">
        <v>7</v>
      </c>
      <c r="F11807" s="6">
        <v>44440</v>
      </c>
      <c r="G11807" s="6" t="str">
        <f>TEXT(datatable[[#This Row],[дата]],"ММ")</f>
        <v>09</v>
      </c>
      <c r="H11807" s="8">
        <v>6.3468</v>
      </c>
      <c r="I11807" s="8">
        <v>3.2724000000000002</v>
      </c>
      <c r="J11807" s="8">
        <f>datatable[[#This Row],[продажи_]]-datatable[[#This Row],[себестоимость_]]</f>
        <v>3.0743999999999998</v>
      </c>
      <c r="L11807"/>
    </row>
    <row r="11808" spans="2:12" x14ac:dyDescent="0.4">
      <c r="B11808" s="5" t="s">
        <v>65</v>
      </c>
      <c r="C11808" s="5" t="s">
        <v>58</v>
      </c>
      <c r="D11808" s="5" t="s">
        <v>6</v>
      </c>
      <c r="E11808" s="5" t="s">
        <v>7</v>
      </c>
      <c r="F11808" s="6">
        <v>44470</v>
      </c>
      <c r="G11808" s="6" t="str">
        <f>TEXT(datatable[[#This Row],[дата]],"ММ")</f>
        <v>10</v>
      </c>
      <c r="H11808" s="8">
        <v>9.7007999999999992</v>
      </c>
      <c r="I11808" s="8">
        <v>4.8384000000000009</v>
      </c>
      <c r="J11808" s="8">
        <f>datatable[[#This Row],[продажи_]]-datatable[[#This Row],[себестоимость_]]</f>
        <v>4.8623999999999983</v>
      </c>
      <c r="L11808"/>
    </row>
    <row r="11809" spans="2:12" x14ac:dyDescent="0.4">
      <c r="B11809" s="5" t="s">
        <v>65</v>
      </c>
      <c r="C11809" s="5" t="s">
        <v>58</v>
      </c>
      <c r="D11809" s="5" t="s">
        <v>6</v>
      </c>
      <c r="E11809" s="5" t="s">
        <v>7</v>
      </c>
      <c r="F11809" s="6">
        <v>44501</v>
      </c>
      <c r="G11809" s="6" t="str">
        <f>TEXT(datatable[[#This Row],[дата]],"ММ")</f>
        <v>11</v>
      </c>
      <c r="H11809" s="8">
        <v>12.384</v>
      </c>
      <c r="I11809" s="8">
        <v>6.6815999999999995</v>
      </c>
      <c r="J11809" s="8">
        <f>datatable[[#This Row],[продажи_]]-datatable[[#This Row],[себестоимость_]]</f>
        <v>5.7024000000000008</v>
      </c>
      <c r="L11809"/>
    </row>
    <row r="11810" spans="2:12" x14ac:dyDescent="0.4">
      <c r="B11810" s="5" t="s">
        <v>65</v>
      </c>
      <c r="C11810" s="5" t="s">
        <v>58</v>
      </c>
      <c r="D11810" s="5" t="s">
        <v>6</v>
      </c>
      <c r="E11810" s="5" t="s">
        <v>7</v>
      </c>
      <c r="F11810" s="6">
        <v>44531</v>
      </c>
      <c r="G11810" s="6" t="str">
        <f>TEXT(datatable[[#This Row],[дата]],"ММ")</f>
        <v>12</v>
      </c>
      <c r="H11810" s="8">
        <v>13.003200000000001</v>
      </c>
      <c r="I11810" s="8">
        <v>4.9896000000000003</v>
      </c>
      <c r="J11810" s="8">
        <f>datatable[[#This Row],[продажи_]]-datatable[[#This Row],[себестоимость_]]</f>
        <v>8.0136000000000003</v>
      </c>
      <c r="L11810"/>
    </row>
    <row r="11811" spans="2:12" x14ac:dyDescent="0.4">
      <c r="B11811" s="5" t="s">
        <v>66</v>
      </c>
      <c r="C11811" s="5" t="s">
        <v>54</v>
      </c>
      <c r="D11811" s="5" t="s">
        <v>11</v>
      </c>
      <c r="E11811" s="5" t="s">
        <v>60</v>
      </c>
      <c r="F11811" s="6">
        <v>44197</v>
      </c>
      <c r="G11811" s="6" t="str">
        <f>TEXT(datatable[[#This Row],[дата]],"ММ")</f>
        <v>01</v>
      </c>
      <c r="H11811" s="8">
        <v>291.26399999999995</v>
      </c>
      <c r="I11811" s="8">
        <v>164.83599999999998</v>
      </c>
      <c r="J11811" s="8">
        <f>datatable[[#This Row],[продажи_]]-datatable[[#This Row],[себестоимость_]]</f>
        <v>126.42799999999997</v>
      </c>
      <c r="L11811"/>
    </row>
    <row r="11812" spans="2:12" x14ac:dyDescent="0.4">
      <c r="B11812" s="5" t="s">
        <v>66</v>
      </c>
      <c r="C11812" s="5" t="s">
        <v>54</v>
      </c>
      <c r="D11812" s="5" t="s">
        <v>11</v>
      </c>
      <c r="E11812" s="5" t="s">
        <v>60</v>
      </c>
      <c r="F11812" s="6">
        <v>44228</v>
      </c>
      <c r="G11812" s="6" t="str">
        <f>TEXT(datatable[[#This Row],[дата]],"ММ")</f>
        <v>02</v>
      </c>
      <c r="H11812" s="8">
        <v>521.78879999999992</v>
      </c>
      <c r="I11812" s="8">
        <v>175.49349999999998</v>
      </c>
      <c r="J11812" s="8">
        <f>datatable[[#This Row],[продажи_]]-datatable[[#This Row],[себестоимость_]]</f>
        <v>346.29529999999994</v>
      </c>
      <c r="L11812"/>
    </row>
    <row r="11813" spans="2:12" x14ac:dyDescent="0.4">
      <c r="B11813" s="5" t="s">
        <v>66</v>
      </c>
      <c r="C11813" s="5" t="s">
        <v>54</v>
      </c>
      <c r="D11813" s="5" t="s">
        <v>11</v>
      </c>
      <c r="E11813" s="5" t="s">
        <v>60</v>
      </c>
      <c r="F11813" s="6">
        <v>44256</v>
      </c>
      <c r="G11813" s="6" t="str">
        <f>TEXT(datatable[[#This Row],[дата]],"ММ")</f>
        <v>03</v>
      </c>
      <c r="H11813" s="8">
        <v>502.25280000000004</v>
      </c>
      <c r="I11813" s="8">
        <v>234.74919999999997</v>
      </c>
      <c r="J11813" s="8">
        <f>datatable[[#This Row],[продажи_]]-datatable[[#This Row],[себестоимость_]]</f>
        <v>267.50360000000006</v>
      </c>
      <c r="L11813"/>
    </row>
    <row r="11814" spans="2:12" x14ac:dyDescent="0.4">
      <c r="B11814" s="5" t="s">
        <v>66</v>
      </c>
      <c r="C11814" s="5" t="s">
        <v>54</v>
      </c>
      <c r="D11814" s="5" t="s">
        <v>11</v>
      </c>
      <c r="E11814" s="5" t="s">
        <v>60</v>
      </c>
      <c r="F11814" s="6">
        <v>44287</v>
      </c>
      <c r="G11814" s="6" t="str">
        <f>TEXT(datatable[[#This Row],[дата]],"ММ")</f>
        <v>04</v>
      </c>
      <c r="H11814" s="8">
        <v>574.00320000000011</v>
      </c>
      <c r="I11814" s="8">
        <v>247.82240000000004</v>
      </c>
      <c r="J11814" s="8">
        <f>datatable[[#This Row],[продажи_]]-datatable[[#This Row],[себестоимость_]]</f>
        <v>326.18080000000009</v>
      </c>
      <c r="L11814"/>
    </row>
    <row r="11815" spans="2:12" x14ac:dyDescent="0.4">
      <c r="B11815" s="5" t="s">
        <v>66</v>
      </c>
      <c r="C11815" s="5" t="s">
        <v>54</v>
      </c>
      <c r="D11815" s="5" t="s">
        <v>11</v>
      </c>
      <c r="E11815" s="5" t="s">
        <v>60</v>
      </c>
      <c r="F11815" s="6">
        <v>44317</v>
      </c>
      <c r="G11815" s="6" t="str">
        <f>TEXT(datatable[[#This Row],[дата]],"ММ")</f>
        <v>05</v>
      </c>
      <c r="H11815" s="8">
        <v>512.19839999999999</v>
      </c>
      <c r="I11815" s="8">
        <v>167.1096</v>
      </c>
      <c r="J11815" s="8">
        <f>datatable[[#This Row],[продажи_]]-datatable[[#This Row],[себестоимость_]]</f>
        <v>345.08879999999999</v>
      </c>
      <c r="L11815"/>
    </row>
    <row r="11816" spans="2:12" x14ac:dyDescent="0.4">
      <c r="B11816" s="5" t="s">
        <v>66</v>
      </c>
      <c r="C11816" s="5" t="s">
        <v>54</v>
      </c>
      <c r="D11816" s="5" t="s">
        <v>11</v>
      </c>
      <c r="E11816" s="5" t="s">
        <v>60</v>
      </c>
      <c r="F11816" s="6">
        <v>44348</v>
      </c>
      <c r="G11816" s="6" t="str">
        <f>TEXT(datatable[[#This Row],[дата]],"ММ")</f>
        <v>06</v>
      </c>
      <c r="H11816" s="8">
        <v>274.9248</v>
      </c>
      <c r="I11816" s="8">
        <v>125.3322</v>
      </c>
      <c r="J11816" s="8">
        <f>datatable[[#This Row],[продажи_]]-datatable[[#This Row],[себестоимость_]]</f>
        <v>149.5926</v>
      </c>
      <c r="L11816"/>
    </row>
    <row r="11817" spans="2:12" x14ac:dyDescent="0.4">
      <c r="B11817" s="5" t="s">
        <v>66</v>
      </c>
      <c r="C11817" s="5" t="s">
        <v>54</v>
      </c>
      <c r="D11817" s="5" t="s">
        <v>11</v>
      </c>
      <c r="E11817" s="5" t="s">
        <v>60</v>
      </c>
      <c r="F11817" s="6">
        <v>44378</v>
      </c>
      <c r="G11817" s="6" t="str">
        <f>TEXT(datatable[[#This Row],[дата]],"ММ")</f>
        <v>07</v>
      </c>
      <c r="H11817" s="8">
        <v>294.10560000000004</v>
      </c>
      <c r="I11817" s="8">
        <v>150.9102</v>
      </c>
      <c r="J11817" s="8">
        <f>datatable[[#This Row],[продажи_]]-datatable[[#This Row],[себестоимость_]]</f>
        <v>143.19540000000003</v>
      </c>
      <c r="L11817"/>
    </row>
    <row r="11818" spans="2:12" x14ac:dyDescent="0.4">
      <c r="B11818" s="5" t="s">
        <v>66</v>
      </c>
      <c r="C11818" s="5" t="s">
        <v>54</v>
      </c>
      <c r="D11818" s="5" t="s">
        <v>11</v>
      </c>
      <c r="E11818" s="5" t="s">
        <v>60</v>
      </c>
      <c r="F11818" s="6">
        <v>44409</v>
      </c>
      <c r="G11818" s="6" t="str">
        <f>TEXT(datatable[[#This Row],[дата]],"ММ")</f>
        <v>08</v>
      </c>
      <c r="H11818" s="8">
        <v>250.06080000000003</v>
      </c>
      <c r="I11818" s="8">
        <v>136.416</v>
      </c>
      <c r="J11818" s="8">
        <f>datatable[[#This Row],[продажи_]]-datatable[[#This Row],[себестоимость_]]</f>
        <v>113.64480000000003</v>
      </c>
      <c r="L11818"/>
    </row>
    <row r="11819" spans="2:12" x14ac:dyDescent="0.4">
      <c r="B11819" s="5" t="s">
        <v>66</v>
      </c>
      <c r="C11819" s="5" t="s">
        <v>54</v>
      </c>
      <c r="D11819" s="5" t="s">
        <v>11</v>
      </c>
      <c r="E11819" s="5" t="s">
        <v>60</v>
      </c>
      <c r="F11819" s="6">
        <v>44440</v>
      </c>
      <c r="G11819" s="6" t="str">
        <f>TEXT(datatable[[#This Row],[дата]],"ММ")</f>
        <v>09</v>
      </c>
      <c r="H11819" s="8">
        <v>284.51519999999999</v>
      </c>
      <c r="I11819" s="8">
        <v>108.70649999999999</v>
      </c>
      <c r="J11819" s="8">
        <f>datatable[[#This Row],[продажи_]]-datatable[[#This Row],[себестоимость_]]</f>
        <v>175.80869999999999</v>
      </c>
      <c r="L11819"/>
    </row>
    <row r="11820" spans="2:12" x14ac:dyDescent="0.4">
      <c r="B11820" s="5" t="s">
        <v>66</v>
      </c>
      <c r="C11820" s="5" t="s">
        <v>54</v>
      </c>
      <c r="D11820" s="5" t="s">
        <v>11</v>
      </c>
      <c r="E11820" s="5" t="s">
        <v>60</v>
      </c>
      <c r="F11820" s="6">
        <v>44470</v>
      </c>
      <c r="G11820" s="6" t="str">
        <f>TEXT(datatable[[#This Row],[дата]],"ММ")</f>
        <v>10</v>
      </c>
      <c r="H11820" s="8">
        <v>494.4384</v>
      </c>
      <c r="I11820" s="8">
        <v>173.93040000000002</v>
      </c>
      <c r="J11820" s="8">
        <f>datatable[[#This Row],[продажи_]]-datatable[[#This Row],[себестоимость_]]</f>
        <v>320.50799999999998</v>
      </c>
      <c r="L11820"/>
    </row>
    <row r="11821" spans="2:12" x14ac:dyDescent="0.4">
      <c r="B11821" s="5" t="s">
        <v>66</v>
      </c>
      <c r="C11821" s="5" t="s">
        <v>54</v>
      </c>
      <c r="D11821" s="5" t="s">
        <v>11</v>
      </c>
      <c r="E11821" s="5" t="s">
        <v>60</v>
      </c>
      <c r="F11821" s="6">
        <v>44501</v>
      </c>
      <c r="G11821" s="6" t="str">
        <f>TEXT(datatable[[#This Row],[дата]],"ММ")</f>
        <v>11</v>
      </c>
      <c r="H11821" s="8">
        <v>534.22080000000005</v>
      </c>
      <c r="I11821" s="8">
        <v>234.18080000000003</v>
      </c>
      <c r="J11821" s="8">
        <f>datatable[[#This Row],[продажи_]]-datatable[[#This Row],[себестоимость_]]</f>
        <v>300.04000000000002</v>
      </c>
      <c r="L11821"/>
    </row>
    <row r="11822" spans="2:12" x14ac:dyDescent="0.4">
      <c r="B11822" s="5" t="s">
        <v>66</v>
      </c>
      <c r="C11822" s="5" t="s">
        <v>54</v>
      </c>
      <c r="D11822" s="5" t="s">
        <v>11</v>
      </c>
      <c r="E11822" s="5" t="s">
        <v>60</v>
      </c>
      <c r="F11822" s="6">
        <v>44531</v>
      </c>
      <c r="G11822" s="6" t="str">
        <f>TEXT(datatable[[#This Row],[дата]],"ММ")</f>
        <v>12</v>
      </c>
      <c r="H11822" s="8">
        <v>462.47040000000004</v>
      </c>
      <c r="I11822" s="8">
        <v>214.85520000000002</v>
      </c>
      <c r="J11822" s="8">
        <f>datatable[[#This Row],[продажи_]]-datatable[[#This Row],[себестоимость_]]</f>
        <v>247.61520000000002</v>
      </c>
      <c r="L11822"/>
    </row>
    <row r="11823" spans="2:12" x14ac:dyDescent="0.4">
      <c r="B11823" s="5" t="s">
        <v>66</v>
      </c>
      <c r="C11823" s="5" t="s">
        <v>54</v>
      </c>
      <c r="D11823" s="5" t="s">
        <v>11</v>
      </c>
      <c r="E11823" s="5" t="s">
        <v>8</v>
      </c>
      <c r="F11823" s="6">
        <v>44197</v>
      </c>
      <c r="G11823" s="6" t="str">
        <f>TEXT(datatable[[#This Row],[дата]],"ММ")</f>
        <v>01</v>
      </c>
      <c r="H11823" s="8">
        <v>157.22499999999999</v>
      </c>
      <c r="I11823" s="8">
        <v>140.34400000000002</v>
      </c>
      <c r="J11823" s="8">
        <f>datatable[[#This Row],[продажи_]]-datatable[[#This Row],[себестоимость_]]</f>
        <v>16.880999999999972</v>
      </c>
      <c r="L11823"/>
    </row>
    <row r="11824" spans="2:12" x14ac:dyDescent="0.4">
      <c r="B11824" s="5" t="s">
        <v>66</v>
      </c>
      <c r="C11824" s="5" t="s">
        <v>54</v>
      </c>
      <c r="D11824" s="5" t="s">
        <v>11</v>
      </c>
      <c r="E11824" s="5" t="s">
        <v>8</v>
      </c>
      <c r="F11824" s="6">
        <v>44228</v>
      </c>
      <c r="G11824" s="6" t="str">
        <f>TEXT(datatable[[#This Row],[дата]],"ММ")</f>
        <v>02</v>
      </c>
      <c r="H11824" s="8">
        <v>238.81650000000002</v>
      </c>
      <c r="I11824" s="8">
        <v>173.84120000000001</v>
      </c>
      <c r="J11824" s="8">
        <f>datatable[[#This Row],[продажи_]]-datatable[[#This Row],[себестоимость_]]</f>
        <v>64.975300000000004</v>
      </c>
      <c r="L11824"/>
    </row>
    <row r="11825" spans="2:12" x14ac:dyDescent="0.4">
      <c r="B11825" s="5" t="s">
        <v>66</v>
      </c>
      <c r="C11825" s="5" t="s">
        <v>54</v>
      </c>
      <c r="D11825" s="5" t="s">
        <v>11</v>
      </c>
      <c r="E11825" s="5" t="s">
        <v>8</v>
      </c>
      <c r="F11825" s="6">
        <v>44256</v>
      </c>
      <c r="G11825" s="6" t="str">
        <f>TEXT(datatable[[#This Row],[дата]],"ММ")</f>
        <v>03</v>
      </c>
      <c r="H11825" s="8">
        <v>259.50400000000002</v>
      </c>
      <c r="I11825" s="8">
        <v>194.62800000000001</v>
      </c>
      <c r="J11825" s="8">
        <f>datatable[[#This Row],[продажи_]]-datatable[[#This Row],[себестоимость_]]</f>
        <v>64.876000000000005</v>
      </c>
      <c r="L11825"/>
    </row>
    <row r="11826" spans="2:12" x14ac:dyDescent="0.4">
      <c r="B11826" s="5" t="s">
        <v>66</v>
      </c>
      <c r="C11826" s="5" t="s">
        <v>54</v>
      </c>
      <c r="D11826" s="5" t="s">
        <v>11</v>
      </c>
      <c r="E11826" s="5" t="s">
        <v>8</v>
      </c>
      <c r="F11826" s="6">
        <v>44287</v>
      </c>
      <c r="G11826" s="6" t="str">
        <f>TEXT(datatable[[#This Row],[дата]],"ММ")</f>
        <v>04</v>
      </c>
      <c r="H11826" s="8">
        <v>248.91200000000001</v>
      </c>
      <c r="I11826" s="8">
        <v>199.12959999999998</v>
      </c>
      <c r="J11826" s="8">
        <f>datatable[[#This Row],[продажи_]]-datatable[[#This Row],[себестоимость_]]</f>
        <v>49.782400000000024</v>
      </c>
      <c r="L11826"/>
    </row>
    <row r="11827" spans="2:12" x14ac:dyDescent="0.4">
      <c r="B11827" s="5" t="s">
        <v>66</v>
      </c>
      <c r="C11827" s="5" t="s">
        <v>54</v>
      </c>
      <c r="D11827" s="5" t="s">
        <v>11</v>
      </c>
      <c r="E11827" s="5" t="s">
        <v>8</v>
      </c>
      <c r="F11827" s="6">
        <v>44317</v>
      </c>
      <c r="G11827" s="6" t="str">
        <f>TEXT(datatable[[#This Row],[дата]],"ММ")</f>
        <v>05</v>
      </c>
      <c r="H11827" s="8">
        <v>271.089</v>
      </c>
      <c r="I11827" s="8">
        <v>205.74960000000004</v>
      </c>
      <c r="J11827" s="8">
        <f>datatable[[#This Row],[продажи_]]-datatable[[#This Row],[себестоимость_]]</f>
        <v>65.339399999999955</v>
      </c>
      <c r="L11827"/>
    </row>
    <row r="11828" spans="2:12" x14ac:dyDescent="0.4">
      <c r="B11828" s="5" t="s">
        <v>66</v>
      </c>
      <c r="C11828" s="5" t="s">
        <v>54</v>
      </c>
      <c r="D11828" s="5" t="s">
        <v>11</v>
      </c>
      <c r="E11828" s="5" t="s">
        <v>8</v>
      </c>
      <c r="F11828" s="6">
        <v>44348</v>
      </c>
      <c r="G11828" s="6" t="str">
        <f>TEXT(datatable[[#This Row],[дата]],"ММ")</f>
        <v>06</v>
      </c>
      <c r="H11828" s="8">
        <v>178.74</v>
      </c>
      <c r="I11828" s="8">
        <v>104.8608</v>
      </c>
      <c r="J11828" s="8">
        <f>datatable[[#This Row],[продажи_]]-datatable[[#This Row],[себестоимость_]]</f>
        <v>73.879200000000012</v>
      </c>
      <c r="L11828"/>
    </row>
    <row r="11829" spans="2:12" x14ac:dyDescent="0.4">
      <c r="B11829" s="5" t="s">
        <v>66</v>
      </c>
      <c r="C11829" s="5" t="s">
        <v>54</v>
      </c>
      <c r="D11829" s="5" t="s">
        <v>11</v>
      </c>
      <c r="E11829" s="5" t="s">
        <v>8</v>
      </c>
      <c r="F11829" s="6">
        <v>44378</v>
      </c>
      <c r="G11829" s="6" t="str">
        <f>TEXT(datatable[[#This Row],[дата]],"ММ")</f>
        <v>07</v>
      </c>
      <c r="H11829" s="8">
        <v>166.82400000000004</v>
      </c>
      <c r="I11829" s="8">
        <v>113.202</v>
      </c>
      <c r="J11829" s="8">
        <f>datatable[[#This Row],[продажи_]]-datatable[[#This Row],[себестоимость_]]</f>
        <v>53.622000000000043</v>
      </c>
      <c r="L11829"/>
    </row>
    <row r="11830" spans="2:12" x14ac:dyDescent="0.4">
      <c r="B11830" s="5" t="s">
        <v>66</v>
      </c>
      <c r="C11830" s="5" t="s">
        <v>54</v>
      </c>
      <c r="D11830" s="5" t="s">
        <v>11</v>
      </c>
      <c r="E11830" s="5" t="s">
        <v>8</v>
      </c>
      <c r="F11830" s="6">
        <v>44409</v>
      </c>
      <c r="G11830" s="6" t="str">
        <f>TEXT(datatable[[#This Row],[дата]],"ММ")</f>
        <v>08</v>
      </c>
      <c r="H11830" s="8">
        <v>131.07599999999999</v>
      </c>
      <c r="I11830" s="8">
        <v>110.1568</v>
      </c>
      <c r="J11830" s="8">
        <f>datatable[[#This Row],[продажи_]]-datatable[[#This Row],[себестоимость_]]</f>
        <v>20.919199999999989</v>
      </c>
      <c r="L11830"/>
    </row>
    <row r="11831" spans="2:12" x14ac:dyDescent="0.4">
      <c r="B11831" s="5" t="s">
        <v>66</v>
      </c>
      <c r="C11831" s="5" t="s">
        <v>54</v>
      </c>
      <c r="D11831" s="5" t="s">
        <v>11</v>
      </c>
      <c r="E11831" s="5" t="s">
        <v>8</v>
      </c>
      <c r="F11831" s="6">
        <v>44440</v>
      </c>
      <c r="G11831" s="6" t="str">
        <f>TEXT(datatable[[#This Row],[дата]],"ММ")</f>
        <v>09</v>
      </c>
      <c r="H11831" s="8">
        <v>160.86600000000004</v>
      </c>
      <c r="I11831" s="8">
        <v>132.26760000000002</v>
      </c>
      <c r="J11831" s="8">
        <f>datatable[[#This Row],[продажи_]]-datatable[[#This Row],[себестоимость_]]</f>
        <v>28.598400000000026</v>
      </c>
      <c r="L11831"/>
    </row>
    <row r="11832" spans="2:12" x14ac:dyDescent="0.4">
      <c r="B11832" s="5" t="s">
        <v>66</v>
      </c>
      <c r="C11832" s="5" t="s">
        <v>54</v>
      </c>
      <c r="D11832" s="5" t="s">
        <v>11</v>
      </c>
      <c r="E11832" s="5" t="s">
        <v>8</v>
      </c>
      <c r="F11832" s="6">
        <v>44470</v>
      </c>
      <c r="G11832" s="6" t="str">
        <f>TEXT(datatable[[#This Row],[дата]],"ММ")</f>
        <v>10</v>
      </c>
      <c r="H11832" s="8">
        <v>164.83799999999999</v>
      </c>
      <c r="I11832" s="8">
        <v>165.23519999999999</v>
      </c>
      <c r="J11832" s="8">
        <f>datatable[[#This Row],[продажи_]]-datatable[[#This Row],[себестоимость_]]</f>
        <v>-0.397199999999998</v>
      </c>
      <c r="L11832"/>
    </row>
    <row r="11833" spans="2:12" x14ac:dyDescent="0.4">
      <c r="B11833" s="5" t="s">
        <v>66</v>
      </c>
      <c r="C11833" s="5" t="s">
        <v>54</v>
      </c>
      <c r="D11833" s="5" t="s">
        <v>11</v>
      </c>
      <c r="E11833" s="5" t="s">
        <v>8</v>
      </c>
      <c r="F11833" s="6">
        <v>44501</v>
      </c>
      <c r="G11833" s="6" t="str">
        <f>TEXT(datatable[[#This Row],[дата]],"ММ")</f>
        <v>11</v>
      </c>
      <c r="H11833" s="8">
        <v>307.16800000000001</v>
      </c>
      <c r="I11833" s="8">
        <v>186.41920000000002</v>
      </c>
      <c r="J11833" s="8">
        <f>datatable[[#This Row],[продажи_]]-datatable[[#This Row],[себестоимость_]]</f>
        <v>120.74879999999999</v>
      </c>
      <c r="L11833"/>
    </row>
    <row r="11834" spans="2:12" x14ac:dyDescent="0.4">
      <c r="B11834" s="5" t="s">
        <v>66</v>
      </c>
      <c r="C11834" s="5" t="s">
        <v>54</v>
      </c>
      <c r="D11834" s="5" t="s">
        <v>11</v>
      </c>
      <c r="E11834" s="5" t="s">
        <v>8</v>
      </c>
      <c r="F11834" s="6">
        <v>44531</v>
      </c>
      <c r="G11834" s="6" t="str">
        <f>TEXT(datatable[[#This Row],[дата]],"ММ")</f>
        <v>12</v>
      </c>
      <c r="H11834" s="8">
        <v>222.43200000000002</v>
      </c>
      <c r="I11834" s="8">
        <v>159.40960000000001</v>
      </c>
      <c r="J11834" s="8">
        <f>datatable[[#This Row],[продажи_]]-datatable[[#This Row],[себестоимость_]]</f>
        <v>63.022400000000005</v>
      </c>
      <c r="L11834"/>
    </row>
    <row r="11835" spans="2:12" x14ac:dyDescent="0.4">
      <c r="B11835" s="5" t="s">
        <v>66</v>
      </c>
      <c r="C11835" s="5" t="s">
        <v>54</v>
      </c>
      <c r="D11835" s="5" t="s">
        <v>11</v>
      </c>
      <c r="E11835" s="5" t="s">
        <v>61</v>
      </c>
      <c r="F11835" s="6">
        <v>44197</v>
      </c>
      <c r="G11835" s="6" t="str">
        <f>TEXT(datatable[[#This Row],[дата]],"ММ")</f>
        <v>01</v>
      </c>
      <c r="H11835" s="8">
        <v>84.888000000000005</v>
      </c>
      <c r="I11835" s="8">
        <v>63.528999999999996</v>
      </c>
      <c r="J11835" s="8">
        <f>datatable[[#This Row],[продажи_]]-datatable[[#This Row],[себестоимость_]]</f>
        <v>21.359000000000009</v>
      </c>
      <c r="L11835"/>
    </row>
    <row r="11836" spans="2:12" x14ac:dyDescent="0.4">
      <c r="B11836" s="5" t="s">
        <v>66</v>
      </c>
      <c r="C11836" s="5" t="s">
        <v>54</v>
      </c>
      <c r="D11836" s="5" t="s">
        <v>11</v>
      </c>
      <c r="E11836" s="5" t="s">
        <v>61</v>
      </c>
      <c r="F11836" s="6">
        <v>44228</v>
      </c>
      <c r="G11836" s="6" t="str">
        <f>TEXT(datatable[[#This Row],[дата]],"ММ")</f>
        <v>02</v>
      </c>
      <c r="H11836" s="8">
        <v>153.9512</v>
      </c>
      <c r="I11836" s="8">
        <v>76.046099999999996</v>
      </c>
      <c r="J11836" s="8">
        <f>datatable[[#This Row],[продажи_]]-datatable[[#This Row],[себестоимость_]]</f>
        <v>77.905100000000004</v>
      </c>
      <c r="L11836"/>
    </row>
    <row r="11837" spans="2:12" x14ac:dyDescent="0.4">
      <c r="B11837" s="5" t="s">
        <v>66</v>
      </c>
      <c r="C11837" s="5" t="s">
        <v>54</v>
      </c>
      <c r="D11837" s="5" t="s">
        <v>11</v>
      </c>
      <c r="E11837" s="5" t="s">
        <v>61</v>
      </c>
      <c r="F11837" s="6">
        <v>44256</v>
      </c>
      <c r="G11837" s="6" t="str">
        <f>TEXT(datatable[[#This Row],[дата]],"ММ")</f>
        <v>03</v>
      </c>
      <c r="H11837" s="8">
        <v>162.85920000000002</v>
      </c>
      <c r="I11837" s="8">
        <v>70.448000000000008</v>
      </c>
      <c r="J11837" s="8">
        <f>datatable[[#This Row],[продажи_]]-datatable[[#This Row],[себестоимость_]]</f>
        <v>92.411200000000008</v>
      </c>
      <c r="L11837"/>
    </row>
    <row r="11838" spans="2:12" x14ac:dyDescent="0.4">
      <c r="B11838" s="5" t="s">
        <v>66</v>
      </c>
      <c r="C11838" s="5" t="s">
        <v>54</v>
      </c>
      <c r="D11838" s="5" t="s">
        <v>11</v>
      </c>
      <c r="E11838" s="5" t="s">
        <v>61</v>
      </c>
      <c r="F11838" s="6">
        <v>44287</v>
      </c>
      <c r="G11838" s="6" t="str">
        <f>TEXT(datatable[[#This Row],[дата]],"ММ")</f>
        <v>04</v>
      </c>
      <c r="H11838" s="8">
        <v>181.09440000000001</v>
      </c>
      <c r="I11838" s="8">
        <v>109.69760000000001</v>
      </c>
      <c r="J11838" s="8">
        <f>datatable[[#This Row],[продажи_]]-datatable[[#This Row],[себестоимость_]]</f>
        <v>71.396799999999999</v>
      </c>
      <c r="L11838"/>
    </row>
    <row r="11839" spans="2:12" x14ac:dyDescent="0.4">
      <c r="B11839" s="5" t="s">
        <v>66</v>
      </c>
      <c r="C11839" s="5" t="s">
        <v>54</v>
      </c>
      <c r="D11839" s="5" t="s">
        <v>11</v>
      </c>
      <c r="E11839" s="5" t="s">
        <v>61</v>
      </c>
      <c r="F11839" s="6">
        <v>44317</v>
      </c>
      <c r="G11839" s="6" t="str">
        <f>TEXT(datatable[[#This Row],[дата]],"ММ")</f>
        <v>05</v>
      </c>
      <c r="H11839" s="8">
        <v>176.06399999999999</v>
      </c>
      <c r="I11839" s="8">
        <v>79.254000000000005</v>
      </c>
      <c r="J11839" s="8">
        <f>datatable[[#This Row],[продажи_]]-datatable[[#This Row],[себестоимость_]]</f>
        <v>96.809999999999988</v>
      </c>
      <c r="L11839"/>
    </row>
    <row r="11840" spans="2:12" x14ac:dyDescent="0.4">
      <c r="B11840" s="5" t="s">
        <v>66</v>
      </c>
      <c r="C11840" s="5" t="s">
        <v>54</v>
      </c>
      <c r="D11840" s="5" t="s">
        <v>11</v>
      </c>
      <c r="E11840" s="5" t="s">
        <v>61</v>
      </c>
      <c r="F11840" s="6">
        <v>44348</v>
      </c>
      <c r="G11840" s="6" t="str">
        <f>TEXT(datatable[[#This Row],[дата]],"ММ")</f>
        <v>06</v>
      </c>
      <c r="H11840" s="8">
        <v>90.547200000000004</v>
      </c>
      <c r="I11840" s="8">
        <v>57.176099999999998</v>
      </c>
      <c r="J11840" s="8">
        <f>datatable[[#This Row],[продажи_]]-datatable[[#This Row],[себестоимость_]]</f>
        <v>33.371100000000006</v>
      </c>
      <c r="L11840"/>
    </row>
    <row r="11841" spans="2:12" x14ac:dyDescent="0.4">
      <c r="B11841" s="5" t="s">
        <v>66</v>
      </c>
      <c r="C11841" s="5" t="s">
        <v>54</v>
      </c>
      <c r="D11841" s="5" t="s">
        <v>11</v>
      </c>
      <c r="E11841" s="5" t="s">
        <v>61</v>
      </c>
      <c r="F11841" s="6">
        <v>44378</v>
      </c>
      <c r="G11841" s="6" t="str">
        <f>TEXT(datatable[[#This Row],[дата]],"ММ")</f>
        <v>07</v>
      </c>
      <c r="H11841" s="8">
        <v>89.603999999999999</v>
      </c>
      <c r="I11841" s="8">
        <v>52.081200000000003</v>
      </c>
      <c r="J11841" s="8">
        <f>datatable[[#This Row],[продажи_]]-datatable[[#This Row],[себестоимость_]]</f>
        <v>37.522799999999997</v>
      </c>
      <c r="L11841"/>
    </row>
    <row r="11842" spans="2:12" x14ac:dyDescent="0.4">
      <c r="B11842" s="5" t="s">
        <v>66</v>
      </c>
      <c r="C11842" s="5" t="s">
        <v>54</v>
      </c>
      <c r="D11842" s="5" t="s">
        <v>11</v>
      </c>
      <c r="E11842" s="5" t="s">
        <v>61</v>
      </c>
      <c r="F11842" s="6">
        <v>44409</v>
      </c>
      <c r="G11842" s="6" t="str">
        <f>TEXT(datatable[[#This Row],[дата]],"ММ")</f>
        <v>08</v>
      </c>
      <c r="H11842" s="8">
        <v>79.647999999999996</v>
      </c>
      <c r="I11842" s="8">
        <v>45.791200000000003</v>
      </c>
      <c r="J11842" s="8">
        <f>datatable[[#This Row],[продажи_]]-datatable[[#This Row],[себестоимость_]]</f>
        <v>33.856799999999993</v>
      </c>
      <c r="L11842"/>
    </row>
    <row r="11843" spans="2:12" x14ac:dyDescent="0.4">
      <c r="B11843" s="5" t="s">
        <v>66</v>
      </c>
      <c r="C11843" s="5" t="s">
        <v>54</v>
      </c>
      <c r="D11843" s="5" t="s">
        <v>11</v>
      </c>
      <c r="E11843" s="5" t="s">
        <v>61</v>
      </c>
      <c r="F11843" s="6">
        <v>44440</v>
      </c>
      <c r="G11843" s="6" t="str">
        <f>TEXT(datatable[[#This Row],[дата]],"ММ")</f>
        <v>09</v>
      </c>
      <c r="H11843" s="8">
        <v>88.660800000000009</v>
      </c>
      <c r="I11843" s="8">
        <v>56.61</v>
      </c>
      <c r="J11843" s="8">
        <f>datatable[[#This Row],[продажи_]]-datatable[[#This Row],[себестоимость_]]</f>
        <v>32.05080000000001</v>
      </c>
      <c r="L11843"/>
    </row>
    <row r="11844" spans="2:12" x14ac:dyDescent="0.4">
      <c r="B11844" s="5" t="s">
        <v>66</v>
      </c>
      <c r="C11844" s="5" t="s">
        <v>54</v>
      </c>
      <c r="D11844" s="5" t="s">
        <v>11</v>
      </c>
      <c r="E11844" s="5" t="s">
        <v>61</v>
      </c>
      <c r="F11844" s="6">
        <v>44470</v>
      </c>
      <c r="G11844" s="6" t="str">
        <f>TEXT(datatable[[#This Row],[дата]],"ММ")</f>
        <v>10</v>
      </c>
      <c r="H11844" s="8">
        <v>108.1536</v>
      </c>
      <c r="I11844" s="8">
        <v>79.254000000000005</v>
      </c>
      <c r="J11844" s="8">
        <f>datatable[[#This Row],[продажи_]]-datatable[[#This Row],[себестоимость_]]</f>
        <v>28.899599999999992</v>
      </c>
      <c r="L11844"/>
    </row>
    <row r="11845" spans="2:12" x14ac:dyDescent="0.4">
      <c r="B11845" s="5" t="s">
        <v>66</v>
      </c>
      <c r="C11845" s="5" t="s">
        <v>54</v>
      </c>
      <c r="D11845" s="5" t="s">
        <v>11</v>
      </c>
      <c r="E11845" s="5" t="s">
        <v>61</v>
      </c>
      <c r="F11845" s="6">
        <v>44501</v>
      </c>
      <c r="G11845" s="6" t="str">
        <f>TEXT(datatable[[#This Row],[дата]],"ММ")</f>
        <v>11</v>
      </c>
      <c r="H11845" s="8">
        <v>152.58880000000002</v>
      </c>
      <c r="I11845" s="8">
        <v>92.588800000000006</v>
      </c>
      <c r="J11845" s="8">
        <f>datatable[[#This Row],[продажи_]]-datatable[[#This Row],[себестоимость_]]</f>
        <v>60.000000000000014</v>
      </c>
      <c r="L11845"/>
    </row>
    <row r="11846" spans="2:12" x14ac:dyDescent="0.4">
      <c r="B11846" s="5" t="s">
        <v>66</v>
      </c>
      <c r="C11846" s="5" t="s">
        <v>54</v>
      </c>
      <c r="D11846" s="5" t="s">
        <v>11</v>
      </c>
      <c r="E11846" s="5" t="s">
        <v>61</v>
      </c>
      <c r="F11846" s="6">
        <v>44531</v>
      </c>
      <c r="G11846" s="6" t="str">
        <f>TEXT(datatable[[#This Row],[дата]],"ММ")</f>
        <v>12</v>
      </c>
      <c r="H11846" s="8">
        <v>159.9248</v>
      </c>
      <c r="I11846" s="8">
        <v>88.06</v>
      </c>
      <c r="J11846" s="8">
        <f>datatable[[#This Row],[продажи_]]-datatable[[#This Row],[себестоимость_]]</f>
        <v>71.864800000000002</v>
      </c>
      <c r="L11846"/>
    </row>
    <row r="11847" spans="2:12" x14ac:dyDescent="0.4">
      <c r="B11847" s="5" t="s">
        <v>66</v>
      </c>
      <c r="C11847" s="5" t="s">
        <v>54</v>
      </c>
      <c r="D11847" s="5" t="s">
        <v>11</v>
      </c>
      <c r="E11847" s="5" t="s">
        <v>62</v>
      </c>
      <c r="F11847" s="6">
        <v>44197</v>
      </c>
      <c r="G11847" s="6" t="str">
        <f>TEXT(datatable[[#This Row],[дата]],"ММ")</f>
        <v>01</v>
      </c>
      <c r="H11847" s="8">
        <v>343.98</v>
      </c>
      <c r="I11847" s="8">
        <v>140.30850000000001</v>
      </c>
      <c r="J11847" s="8">
        <f>datatable[[#This Row],[продажи_]]-datatable[[#This Row],[себестоимость_]]</f>
        <v>203.67150000000001</v>
      </c>
      <c r="L11847"/>
    </row>
    <row r="11848" spans="2:12" x14ac:dyDescent="0.4">
      <c r="B11848" s="5" t="s">
        <v>66</v>
      </c>
      <c r="C11848" s="5" t="s">
        <v>54</v>
      </c>
      <c r="D11848" s="5" t="s">
        <v>11</v>
      </c>
      <c r="E11848" s="5" t="s">
        <v>62</v>
      </c>
      <c r="F11848" s="6">
        <v>44228</v>
      </c>
      <c r="G11848" s="6" t="str">
        <f>TEXT(datatable[[#This Row],[дата]],"ММ")</f>
        <v>02</v>
      </c>
      <c r="H11848" s="8">
        <v>320.47469999999998</v>
      </c>
      <c r="I11848" s="8">
        <v>219.29115000000002</v>
      </c>
      <c r="J11848" s="8">
        <f>datatable[[#This Row],[продажи_]]-datatable[[#This Row],[себестоимость_]]</f>
        <v>101.18354999999997</v>
      </c>
      <c r="L11848"/>
    </row>
    <row r="11849" spans="2:12" x14ac:dyDescent="0.4">
      <c r="B11849" s="5" t="s">
        <v>66</v>
      </c>
      <c r="C11849" s="5" t="s">
        <v>54</v>
      </c>
      <c r="D11849" s="5" t="s">
        <v>11</v>
      </c>
      <c r="E11849" s="5" t="s">
        <v>62</v>
      </c>
      <c r="F11849" s="6">
        <v>44256</v>
      </c>
      <c r="G11849" s="6" t="str">
        <f>TEXT(datatable[[#This Row],[дата]],"ММ")</f>
        <v>03</v>
      </c>
      <c r="H11849" s="8">
        <v>413.34930000000003</v>
      </c>
      <c r="I11849" s="8">
        <v>220.71</v>
      </c>
      <c r="J11849" s="8">
        <f>datatable[[#This Row],[продажи_]]-datatable[[#This Row],[себестоимость_]]</f>
        <v>192.63930000000002</v>
      </c>
      <c r="L11849"/>
    </row>
    <row r="11850" spans="2:12" x14ac:dyDescent="0.4">
      <c r="B11850" s="5" t="s">
        <v>66</v>
      </c>
      <c r="C11850" s="5" t="s">
        <v>54</v>
      </c>
      <c r="D11850" s="5" t="s">
        <v>11</v>
      </c>
      <c r="E11850" s="5" t="s">
        <v>62</v>
      </c>
      <c r="F11850" s="6">
        <v>44287</v>
      </c>
      <c r="G11850" s="6" t="str">
        <f>TEXT(datatable[[#This Row],[дата]],"ММ")</f>
        <v>04</v>
      </c>
      <c r="H11850" s="8">
        <v>385.25759999999997</v>
      </c>
      <c r="I11850" s="8">
        <v>224.49360000000001</v>
      </c>
      <c r="J11850" s="8">
        <f>datatable[[#This Row],[продажи_]]-datatable[[#This Row],[себестоимость_]]</f>
        <v>160.76399999999995</v>
      </c>
      <c r="L11850"/>
    </row>
    <row r="11851" spans="2:12" x14ac:dyDescent="0.4">
      <c r="B11851" s="5" t="s">
        <v>66</v>
      </c>
      <c r="C11851" s="5" t="s">
        <v>54</v>
      </c>
      <c r="D11851" s="5" t="s">
        <v>11</v>
      </c>
      <c r="E11851" s="5" t="s">
        <v>62</v>
      </c>
      <c r="F11851" s="6">
        <v>44317</v>
      </c>
      <c r="G11851" s="6" t="str">
        <f>TEXT(datatable[[#This Row],[дата]],"ММ")</f>
        <v>05</v>
      </c>
      <c r="H11851" s="8">
        <v>349.1397</v>
      </c>
      <c r="I11851" s="8">
        <v>205.26030000000003</v>
      </c>
      <c r="J11851" s="8">
        <f>datatable[[#This Row],[продажи_]]-datatable[[#This Row],[себестоимость_]]</f>
        <v>143.87939999999998</v>
      </c>
      <c r="L11851"/>
    </row>
    <row r="11852" spans="2:12" x14ac:dyDescent="0.4">
      <c r="B11852" s="5" t="s">
        <v>66</v>
      </c>
      <c r="C11852" s="5" t="s">
        <v>54</v>
      </c>
      <c r="D11852" s="5" t="s">
        <v>11</v>
      </c>
      <c r="E11852" s="5" t="s">
        <v>62</v>
      </c>
      <c r="F11852" s="6">
        <v>44348</v>
      </c>
      <c r="G11852" s="6" t="str">
        <f>TEXT(datatable[[#This Row],[дата]],"ММ")</f>
        <v>06</v>
      </c>
      <c r="H11852" s="8">
        <v>227.02680000000001</v>
      </c>
      <c r="I11852" s="8">
        <v>151.81694999999999</v>
      </c>
      <c r="J11852" s="8">
        <f>datatable[[#This Row],[продажи_]]-datatable[[#This Row],[себестоимость_]]</f>
        <v>75.209850000000017</v>
      </c>
      <c r="L11852"/>
    </row>
    <row r="11853" spans="2:12" x14ac:dyDescent="0.4">
      <c r="B11853" s="5" t="s">
        <v>66</v>
      </c>
      <c r="C11853" s="5" t="s">
        <v>54</v>
      </c>
      <c r="D11853" s="5" t="s">
        <v>11</v>
      </c>
      <c r="E11853" s="5" t="s">
        <v>62</v>
      </c>
      <c r="F11853" s="6">
        <v>44378</v>
      </c>
      <c r="G11853" s="6" t="str">
        <f>TEXT(datatable[[#This Row],[дата]],"ММ")</f>
        <v>07</v>
      </c>
      <c r="H11853" s="8">
        <v>221.86710000000002</v>
      </c>
      <c r="I11853" s="8">
        <v>120.60224999999998</v>
      </c>
      <c r="J11853" s="8">
        <f>datatable[[#This Row],[продажи_]]-datatable[[#This Row],[себестоимость_]]</f>
        <v>101.26485000000004</v>
      </c>
      <c r="L11853"/>
    </row>
    <row r="11854" spans="2:12" x14ac:dyDescent="0.4">
      <c r="B11854" s="5" t="s">
        <v>66</v>
      </c>
      <c r="C11854" s="5" t="s">
        <v>54</v>
      </c>
      <c r="D11854" s="5" t="s">
        <v>11</v>
      </c>
      <c r="E11854" s="5" t="s">
        <v>62</v>
      </c>
      <c r="F11854" s="6">
        <v>44409</v>
      </c>
      <c r="G11854" s="6" t="str">
        <f>TEXT(datatable[[#This Row],[дата]],"ММ")</f>
        <v>08</v>
      </c>
      <c r="H11854" s="8">
        <v>183.45600000000002</v>
      </c>
      <c r="I11854" s="8">
        <v>122.3364</v>
      </c>
      <c r="J11854" s="8">
        <f>datatable[[#This Row],[продажи_]]-datatable[[#This Row],[себестоимость_]]</f>
        <v>61.11960000000002</v>
      </c>
      <c r="L11854"/>
    </row>
    <row r="11855" spans="2:12" x14ac:dyDescent="0.4">
      <c r="B11855" s="5" t="s">
        <v>66</v>
      </c>
      <c r="C11855" s="5" t="s">
        <v>54</v>
      </c>
      <c r="D11855" s="5" t="s">
        <v>11</v>
      </c>
      <c r="E11855" s="5" t="s">
        <v>62</v>
      </c>
      <c r="F11855" s="6">
        <v>44440</v>
      </c>
      <c r="G11855" s="6" t="str">
        <f>TEXT(datatable[[#This Row],[дата]],"ММ")</f>
        <v>09</v>
      </c>
      <c r="H11855" s="8">
        <v>237.34620000000001</v>
      </c>
      <c r="I11855" s="8">
        <v>140.46615</v>
      </c>
      <c r="J11855" s="8">
        <f>datatable[[#This Row],[продажи_]]-datatable[[#This Row],[себестоимость_]]</f>
        <v>96.880050000000011</v>
      </c>
      <c r="L11855"/>
    </row>
    <row r="11856" spans="2:12" x14ac:dyDescent="0.4">
      <c r="B11856" s="5" t="s">
        <v>66</v>
      </c>
      <c r="C11856" s="5" t="s">
        <v>54</v>
      </c>
      <c r="D11856" s="5" t="s">
        <v>11</v>
      </c>
      <c r="E11856" s="5" t="s">
        <v>62</v>
      </c>
      <c r="F11856" s="6">
        <v>44470</v>
      </c>
      <c r="G11856" s="6" t="str">
        <f>TEXT(datatable[[#This Row],[дата]],"ММ")</f>
        <v>10</v>
      </c>
      <c r="H11856" s="8">
        <v>409.33620000000002</v>
      </c>
      <c r="I11856" s="8">
        <v>209.98980000000003</v>
      </c>
      <c r="J11856" s="8">
        <f>datatable[[#This Row],[продажи_]]-datatable[[#This Row],[себестоимость_]]</f>
        <v>199.34639999999999</v>
      </c>
      <c r="L11856"/>
    </row>
    <row r="11857" spans="2:12" x14ac:dyDescent="0.4">
      <c r="B11857" s="5" t="s">
        <v>66</v>
      </c>
      <c r="C11857" s="5" t="s">
        <v>54</v>
      </c>
      <c r="D11857" s="5" t="s">
        <v>11</v>
      </c>
      <c r="E11857" s="5" t="s">
        <v>62</v>
      </c>
      <c r="F11857" s="6">
        <v>44501</v>
      </c>
      <c r="G11857" s="6" t="str">
        <f>TEXT(datatable[[#This Row],[дата]],"ММ")</f>
        <v>11</v>
      </c>
      <c r="H11857" s="8">
        <v>541.1952</v>
      </c>
      <c r="I11857" s="8">
        <v>239.62799999999999</v>
      </c>
      <c r="J11857" s="8">
        <f>datatable[[#This Row],[продажи_]]-datatable[[#This Row],[себестоимость_]]</f>
        <v>301.56720000000001</v>
      </c>
      <c r="L11857"/>
    </row>
    <row r="11858" spans="2:12" x14ac:dyDescent="0.4">
      <c r="B11858" s="5" t="s">
        <v>66</v>
      </c>
      <c r="C11858" s="5" t="s">
        <v>54</v>
      </c>
      <c r="D11858" s="5" t="s">
        <v>11</v>
      </c>
      <c r="E11858" s="5" t="s">
        <v>62</v>
      </c>
      <c r="F11858" s="6">
        <v>44531</v>
      </c>
      <c r="G11858" s="6" t="str">
        <f>TEXT(datatable[[#This Row],[дата]],"ММ")</f>
        <v>12</v>
      </c>
      <c r="H11858" s="8">
        <v>417.36240000000004</v>
      </c>
      <c r="I11858" s="8">
        <v>196.43190000000001</v>
      </c>
      <c r="J11858" s="8">
        <f>datatable[[#This Row],[продажи_]]-datatable[[#This Row],[себестоимость_]]</f>
        <v>220.93050000000002</v>
      </c>
      <c r="L11858"/>
    </row>
    <row r="11859" spans="2:12" x14ac:dyDescent="0.4">
      <c r="B11859" s="5" t="s">
        <v>66</v>
      </c>
      <c r="C11859" s="5" t="s">
        <v>54</v>
      </c>
      <c r="D11859" s="5" t="s">
        <v>11</v>
      </c>
      <c r="E11859" s="5" t="s">
        <v>9</v>
      </c>
      <c r="F11859" s="6">
        <v>44197</v>
      </c>
      <c r="G11859" s="6" t="str">
        <f>TEXT(datatable[[#This Row],[дата]],"ММ")</f>
        <v>01</v>
      </c>
      <c r="H11859" s="8">
        <v>271.26299999999998</v>
      </c>
      <c r="I11859" s="8">
        <v>181.53950000000003</v>
      </c>
      <c r="J11859" s="8">
        <f>datatable[[#This Row],[продажи_]]-datatable[[#This Row],[себестоимость_]]</f>
        <v>89.723499999999945</v>
      </c>
      <c r="L11859"/>
    </row>
    <row r="11860" spans="2:12" x14ac:dyDescent="0.4">
      <c r="B11860" s="5" t="s">
        <v>66</v>
      </c>
      <c r="C11860" s="5" t="s">
        <v>54</v>
      </c>
      <c r="D11860" s="5" t="s">
        <v>11</v>
      </c>
      <c r="E11860" s="5" t="s">
        <v>9</v>
      </c>
      <c r="F11860" s="6">
        <v>44228</v>
      </c>
      <c r="G11860" s="6" t="str">
        <f>TEXT(datatable[[#This Row],[дата]],"ММ")</f>
        <v>02</v>
      </c>
      <c r="H11860" s="8">
        <v>355.73524999999995</v>
      </c>
      <c r="I11860" s="8">
        <v>186.2029</v>
      </c>
      <c r="J11860" s="8">
        <f>datatable[[#This Row],[продажи_]]-datatable[[#This Row],[себестоимость_]]</f>
        <v>169.53234999999995</v>
      </c>
      <c r="L11860"/>
    </row>
    <row r="11861" spans="2:12" x14ac:dyDescent="0.4">
      <c r="B11861" s="5" t="s">
        <v>66</v>
      </c>
      <c r="C11861" s="5" t="s">
        <v>54</v>
      </c>
      <c r="D11861" s="5" t="s">
        <v>11</v>
      </c>
      <c r="E11861" s="5" t="s">
        <v>9</v>
      </c>
      <c r="F11861" s="6">
        <v>44256</v>
      </c>
      <c r="G11861" s="6" t="str">
        <f>TEXT(datatable[[#This Row],[дата]],"ММ")</f>
        <v>03</v>
      </c>
      <c r="H11861" s="8">
        <v>323.1361</v>
      </c>
      <c r="I11861" s="8">
        <v>214.51640000000003</v>
      </c>
      <c r="J11861" s="8">
        <f>datatable[[#This Row],[продажи_]]-datatable[[#This Row],[себестоимость_]]</f>
        <v>108.61969999999997</v>
      </c>
      <c r="L11861"/>
    </row>
    <row r="11862" spans="2:12" x14ac:dyDescent="0.4">
      <c r="B11862" s="5" t="s">
        <v>66</v>
      </c>
      <c r="C11862" s="5" t="s">
        <v>54</v>
      </c>
      <c r="D11862" s="5" t="s">
        <v>11</v>
      </c>
      <c r="E11862" s="5" t="s">
        <v>9</v>
      </c>
      <c r="F11862" s="6">
        <v>44287</v>
      </c>
      <c r="G11862" s="6" t="str">
        <f>TEXT(datatable[[#This Row],[дата]],"ММ")</f>
        <v>04</v>
      </c>
      <c r="H11862" s="8">
        <v>304.57600000000002</v>
      </c>
      <c r="I11862" s="8">
        <v>306.452</v>
      </c>
      <c r="J11862" s="8">
        <f>datatable[[#This Row],[продажи_]]-datatable[[#This Row],[себестоимость_]]</f>
        <v>-1.8759999999999764</v>
      </c>
      <c r="L11862"/>
    </row>
    <row r="11863" spans="2:12" x14ac:dyDescent="0.4">
      <c r="B11863" s="5" t="s">
        <v>66</v>
      </c>
      <c r="C11863" s="5" t="s">
        <v>54</v>
      </c>
      <c r="D11863" s="5" t="s">
        <v>11</v>
      </c>
      <c r="E11863" s="5" t="s">
        <v>9</v>
      </c>
      <c r="F11863" s="6">
        <v>44317</v>
      </c>
      <c r="G11863" s="6" t="str">
        <f>TEXT(datatable[[#This Row],[дата]],"ММ")</f>
        <v>05</v>
      </c>
      <c r="H11863" s="8">
        <v>266.50400000000002</v>
      </c>
      <c r="I11863" s="8">
        <v>279.80400000000003</v>
      </c>
      <c r="J11863" s="8">
        <f>datatable[[#This Row],[продажи_]]-datatable[[#This Row],[себестоимость_]]</f>
        <v>-13.300000000000011</v>
      </c>
      <c r="L11863"/>
    </row>
    <row r="11864" spans="2:12" x14ac:dyDescent="0.4">
      <c r="B11864" s="5" t="s">
        <v>66</v>
      </c>
      <c r="C11864" s="5" t="s">
        <v>54</v>
      </c>
      <c r="D11864" s="5" t="s">
        <v>11</v>
      </c>
      <c r="E11864" s="5" t="s">
        <v>9</v>
      </c>
      <c r="F11864" s="6">
        <v>44348</v>
      </c>
      <c r="G11864" s="6" t="str">
        <f>TEXT(datatable[[#This Row],[дата]],"ММ")</f>
        <v>06</v>
      </c>
      <c r="H11864" s="8">
        <v>203.44725</v>
      </c>
      <c r="I11864" s="8">
        <v>133.40655000000001</v>
      </c>
      <c r="J11864" s="8">
        <f>datatable[[#This Row],[продажи_]]-datatable[[#This Row],[себестоимость_]]</f>
        <v>70.040699999999987</v>
      </c>
      <c r="L11864"/>
    </row>
    <row r="11865" spans="2:12" x14ac:dyDescent="0.4">
      <c r="B11865" s="5" t="s">
        <v>66</v>
      </c>
      <c r="C11865" s="5" t="s">
        <v>54</v>
      </c>
      <c r="D11865" s="5" t="s">
        <v>11</v>
      </c>
      <c r="E11865" s="5" t="s">
        <v>9</v>
      </c>
      <c r="F11865" s="6">
        <v>44378</v>
      </c>
      <c r="G11865" s="6" t="str">
        <f>TEXT(datatable[[#This Row],[дата]],"ММ")</f>
        <v>07</v>
      </c>
      <c r="H11865" s="8">
        <v>227.0043</v>
      </c>
      <c r="I11865" s="8">
        <v>154.39185000000001</v>
      </c>
      <c r="J11865" s="8">
        <f>datatable[[#This Row],[продажи_]]-datatable[[#This Row],[себестоимость_]]</f>
        <v>72.612449999999995</v>
      </c>
      <c r="L11865"/>
    </row>
    <row r="11866" spans="2:12" x14ac:dyDescent="0.4">
      <c r="B11866" s="5" t="s">
        <v>66</v>
      </c>
      <c r="C11866" s="5" t="s">
        <v>54</v>
      </c>
      <c r="D11866" s="5" t="s">
        <v>11</v>
      </c>
      <c r="E11866" s="5" t="s">
        <v>9</v>
      </c>
      <c r="F11866" s="6">
        <v>44409</v>
      </c>
      <c r="G11866" s="6" t="str">
        <f>TEXT(datatable[[#This Row],[дата]],"ММ")</f>
        <v>08</v>
      </c>
      <c r="H11866" s="8">
        <v>188.4564</v>
      </c>
      <c r="I11866" s="8">
        <v>139.90200000000002</v>
      </c>
      <c r="J11866" s="8">
        <f>datatable[[#This Row],[продажи_]]-datatable[[#This Row],[себестоимость_]]</f>
        <v>48.554399999999987</v>
      </c>
      <c r="L11866"/>
    </row>
    <row r="11867" spans="2:12" x14ac:dyDescent="0.4">
      <c r="B11867" s="5" t="s">
        <v>66</v>
      </c>
      <c r="C11867" s="5" t="s">
        <v>54</v>
      </c>
      <c r="D11867" s="5" t="s">
        <v>11</v>
      </c>
      <c r="E11867" s="5" t="s">
        <v>9</v>
      </c>
      <c r="F11867" s="6">
        <v>44440</v>
      </c>
      <c r="G11867" s="6" t="str">
        <f>TEXT(datatable[[#This Row],[дата]],"ММ")</f>
        <v>09</v>
      </c>
      <c r="H11867" s="8">
        <v>214.155</v>
      </c>
      <c r="I11867" s="8">
        <v>166.38345000000004</v>
      </c>
      <c r="J11867" s="8">
        <f>datatable[[#This Row],[продажи_]]-datatable[[#This Row],[себестоимость_]]</f>
        <v>47.771549999999962</v>
      </c>
      <c r="L11867"/>
    </row>
    <row r="11868" spans="2:12" x14ac:dyDescent="0.4">
      <c r="B11868" s="5" t="s">
        <v>66</v>
      </c>
      <c r="C11868" s="5" t="s">
        <v>54</v>
      </c>
      <c r="D11868" s="5" t="s">
        <v>11</v>
      </c>
      <c r="E11868" s="5" t="s">
        <v>9</v>
      </c>
      <c r="F11868" s="6">
        <v>44470</v>
      </c>
      <c r="G11868" s="6" t="str">
        <f>TEXT(datatable[[#This Row],[дата]],"ММ")</f>
        <v>10</v>
      </c>
      <c r="H11868" s="8">
        <v>285.54000000000002</v>
      </c>
      <c r="I11868" s="8">
        <v>225.84180000000001</v>
      </c>
      <c r="J11868" s="8">
        <f>datatable[[#This Row],[продажи_]]-datatable[[#This Row],[себестоимость_]]</f>
        <v>59.698200000000014</v>
      </c>
      <c r="L11868"/>
    </row>
    <row r="11869" spans="2:12" x14ac:dyDescent="0.4">
      <c r="B11869" s="5" t="s">
        <v>66</v>
      </c>
      <c r="C11869" s="5" t="s">
        <v>54</v>
      </c>
      <c r="D11869" s="5" t="s">
        <v>11</v>
      </c>
      <c r="E11869" s="5" t="s">
        <v>9</v>
      </c>
      <c r="F11869" s="6">
        <v>44501</v>
      </c>
      <c r="G11869" s="6" t="str">
        <f>TEXT(datatable[[#This Row],[дата]],"ММ")</f>
        <v>11</v>
      </c>
      <c r="H11869" s="8">
        <v>418.79200000000009</v>
      </c>
      <c r="I11869" s="8">
        <v>319.77600000000001</v>
      </c>
      <c r="J11869" s="8">
        <f>datatable[[#This Row],[продажи_]]-datatable[[#This Row],[себестоимость_]]</f>
        <v>99.016000000000076</v>
      </c>
      <c r="L11869"/>
    </row>
    <row r="11870" spans="2:12" x14ac:dyDescent="0.4">
      <c r="B11870" s="5" t="s">
        <v>66</v>
      </c>
      <c r="C11870" s="5" t="s">
        <v>54</v>
      </c>
      <c r="D11870" s="5" t="s">
        <v>11</v>
      </c>
      <c r="E11870" s="5" t="s">
        <v>9</v>
      </c>
      <c r="F11870" s="6">
        <v>44531</v>
      </c>
      <c r="G11870" s="6" t="str">
        <f>TEXT(datatable[[#This Row],[дата]],"ММ")</f>
        <v>12</v>
      </c>
      <c r="H11870" s="8">
        <v>369.77430000000004</v>
      </c>
      <c r="I11870" s="8">
        <v>195.86279999999999</v>
      </c>
      <c r="J11870" s="8">
        <f>datatable[[#This Row],[продажи_]]-datatable[[#This Row],[себестоимость_]]</f>
        <v>173.91150000000005</v>
      </c>
      <c r="L11870"/>
    </row>
    <row r="11871" spans="2:12" x14ac:dyDescent="0.4">
      <c r="B11871" s="5" t="s">
        <v>66</v>
      </c>
      <c r="C11871" s="5" t="s">
        <v>54</v>
      </c>
      <c r="D11871" s="5" t="s">
        <v>11</v>
      </c>
      <c r="E11871" s="5" t="s">
        <v>10</v>
      </c>
      <c r="F11871" s="6">
        <v>44197</v>
      </c>
      <c r="G11871" s="6" t="str">
        <f>TEXT(datatable[[#This Row],[дата]],"ММ")</f>
        <v>01</v>
      </c>
      <c r="H11871" s="8">
        <v>85.679999999999993</v>
      </c>
      <c r="I11871" s="8">
        <v>52.78</v>
      </c>
      <c r="J11871" s="8">
        <f>datatable[[#This Row],[продажи_]]-datatable[[#This Row],[себестоимость_]]</f>
        <v>32.899999999999991</v>
      </c>
      <c r="L11871"/>
    </row>
    <row r="11872" spans="2:12" x14ac:dyDescent="0.4">
      <c r="B11872" s="5" t="s">
        <v>66</v>
      </c>
      <c r="C11872" s="5" t="s">
        <v>54</v>
      </c>
      <c r="D11872" s="5" t="s">
        <v>11</v>
      </c>
      <c r="E11872" s="5" t="s">
        <v>10</v>
      </c>
      <c r="F11872" s="6">
        <v>44228</v>
      </c>
      <c r="G11872" s="6" t="str">
        <f>TEXT(datatable[[#This Row],[дата]],"ММ")</f>
        <v>02</v>
      </c>
      <c r="H11872" s="8">
        <v>105.58275</v>
      </c>
      <c r="I11872" s="8">
        <v>60.320000000000007</v>
      </c>
      <c r="J11872" s="8">
        <f>datatable[[#This Row],[продажи_]]-datatable[[#This Row],[себестоимость_]]</f>
        <v>45.262749999999997</v>
      </c>
      <c r="L11872"/>
    </row>
    <row r="11873" spans="2:12" x14ac:dyDescent="0.4">
      <c r="B11873" s="5" t="s">
        <v>66</v>
      </c>
      <c r="C11873" s="5" t="s">
        <v>54</v>
      </c>
      <c r="D11873" s="5" t="s">
        <v>11</v>
      </c>
      <c r="E11873" s="5" t="s">
        <v>10</v>
      </c>
      <c r="F11873" s="6">
        <v>44256</v>
      </c>
      <c r="G11873" s="6" t="str">
        <f>TEXT(datatable[[#This Row],[дата]],"ММ")</f>
        <v>03</v>
      </c>
      <c r="H11873" s="8">
        <v>119.952</v>
      </c>
      <c r="I11873" s="8">
        <v>81.2</v>
      </c>
      <c r="J11873" s="8">
        <f>datatable[[#This Row],[продажи_]]-datatable[[#This Row],[себестоимость_]]</f>
        <v>38.751999999999995</v>
      </c>
      <c r="L11873"/>
    </row>
    <row r="11874" spans="2:12" x14ac:dyDescent="0.4">
      <c r="B11874" s="5" t="s">
        <v>66</v>
      </c>
      <c r="C11874" s="5" t="s">
        <v>54</v>
      </c>
      <c r="D11874" s="5" t="s">
        <v>11</v>
      </c>
      <c r="E11874" s="5" t="s">
        <v>10</v>
      </c>
      <c r="F11874" s="6">
        <v>44287</v>
      </c>
      <c r="G11874" s="6" t="str">
        <f>TEXT(datatable[[#This Row],[дата]],"ММ")</f>
        <v>04</v>
      </c>
      <c r="H11874" s="8">
        <v>158.50800000000004</v>
      </c>
      <c r="I11874" s="8">
        <v>80.736000000000004</v>
      </c>
      <c r="J11874" s="8">
        <f>datatable[[#This Row],[продажи_]]-datatable[[#This Row],[себестоимость_]]</f>
        <v>77.772000000000034</v>
      </c>
      <c r="L11874"/>
    </row>
    <row r="11875" spans="2:12" x14ac:dyDescent="0.4">
      <c r="B11875" s="5" t="s">
        <v>66</v>
      </c>
      <c r="C11875" s="5" t="s">
        <v>54</v>
      </c>
      <c r="D11875" s="5" t="s">
        <v>11</v>
      </c>
      <c r="E11875" s="5" t="s">
        <v>10</v>
      </c>
      <c r="F11875" s="6">
        <v>44317</v>
      </c>
      <c r="G11875" s="6" t="str">
        <f>TEXT(datatable[[#This Row],[дата]],"ММ")</f>
        <v>05</v>
      </c>
      <c r="H11875" s="8">
        <v>113.70450000000001</v>
      </c>
      <c r="I11875" s="8">
        <v>95.003999999999991</v>
      </c>
      <c r="J11875" s="8">
        <f>datatable[[#This Row],[продажи_]]-datatable[[#This Row],[себестоимость_]]</f>
        <v>18.700500000000019</v>
      </c>
      <c r="L11875"/>
    </row>
    <row r="11876" spans="2:12" x14ac:dyDescent="0.4">
      <c r="B11876" s="5" t="s">
        <v>66</v>
      </c>
      <c r="C11876" s="5" t="s">
        <v>54</v>
      </c>
      <c r="D11876" s="5" t="s">
        <v>11</v>
      </c>
      <c r="E11876" s="5" t="s">
        <v>10</v>
      </c>
      <c r="F11876" s="6">
        <v>44348</v>
      </c>
      <c r="G11876" s="6" t="str">
        <f>TEXT(datatable[[#This Row],[дата]],"ММ")</f>
        <v>06</v>
      </c>
      <c r="H11876" s="8">
        <v>69.882750000000001</v>
      </c>
      <c r="I11876" s="8">
        <v>52.722000000000001</v>
      </c>
      <c r="J11876" s="8">
        <f>datatable[[#This Row],[продажи_]]-datatable[[#This Row],[себестоимость_]]</f>
        <v>17.16075</v>
      </c>
      <c r="L11876"/>
    </row>
    <row r="11877" spans="2:12" x14ac:dyDescent="0.4">
      <c r="B11877" s="5" t="s">
        <v>66</v>
      </c>
      <c r="C11877" s="5" t="s">
        <v>54</v>
      </c>
      <c r="D11877" s="5" t="s">
        <v>11</v>
      </c>
      <c r="E11877" s="5" t="s">
        <v>10</v>
      </c>
      <c r="F11877" s="6">
        <v>44378</v>
      </c>
      <c r="G11877" s="6" t="str">
        <f>TEXT(datatable[[#This Row],[дата]],"ММ")</f>
        <v>07</v>
      </c>
      <c r="H11877" s="8">
        <v>67.472999999999999</v>
      </c>
      <c r="I11877" s="8">
        <v>52.722000000000001</v>
      </c>
      <c r="J11877" s="8">
        <f>datatable[[#This Row],[продажи_]]-datatable[[#This Row],[себестоимость_]]</f>
        <v>14.750999999999998</v>
      </c>
      <c r="L11877"/>
    </row>
    <row r="11878" spans="2:12" x14ac:dyDescent="0.4">
      <c r="B11878" s="5" t="s">
        <v>66</v>
      </c>
      <c r="C11878" s="5" t="s">
        <v>54</v>
      </c>
      <c r="D11878" s="5" t="s">
        <v>11</v>
      </c>
      <c r="E11878" s="5" t="s">
        <v>10</v>
      </c>
      <c r="F11878" s="6">
        <v>44409</v>
      </c>
      <c r="G11878" s="6" t="str">
        <f>TEXT(datatable[[#This Row],[дата]],"ММ")</f>
        <v>08</v>
      </c>
      <c r="H11878" s="8">
        <v>64.974000000000004</v>
      </c>
      <c r="I11878" s="8">
        <v>43.616</v>
      </c>
      <c r="J11878" s="8">
        <f>datatable[[#This Row],[продажи_]]-datatable[[#This Row],[себестоимость_]]</f>
        <v>21.358000000000004</v>
      </c>
      <c r="L11878"/>
    </row>
    <row r="11879" spans="2:12" x14ac:dyDescent="0.4">
      <c r="B11879" s="5" t="s">
        <v>66</v>
      </c>
      <c r="C11879" s="5" t="s">
        <v>54</v>
      </c>
      <c r="D11879" s="5" t="s">
        <v>11</v>
      </c>
      <c r="E11879" s="5" t="s">
        <v>10</v>
      </c>
      <c r="F11879" s="6">
        <v>44440</v>
      </c>
      <c r="G11879" s="6" t="str">
        <f>TEXT(datatable[[#This Row],[дата]],"ММ")</f>
        <v>09</v>
      </c>
      <c r="H11879" s="8">
        <v>69.079499999999996</v>
      </c>
      <c r="I11879" s="8">
        <v>57.420000000000009</v>
      </c>
      <c r="J11879" s="8">
        <f>datatable[[#This Row],[продажи_]]-datatable[[#This Row],[себестоимость_]]</f>
        <v>11.659499999999987</v>
      </c>
      <c r="L11879"/>
    </row>
    <row r="11880" spans="2:12" x14ac:dyDescent="0.4">
      <c r="B11880" s="5" t="s">
        <v>66</v>
      </c>
      <c r="C11880" s="5" t="s">
        <v>54</v>
      </c>
      <c r="D11880" s="5" t="s">
        <v>11</v>
      </c>
      <c r="E11880" s="5" t="s">
        <v>10</v>
      </c>
      <c r="F11880" s="6">
        <v>44470</v>
      </c>
      <c r="G11880" s="6" t="str">
        <f>TEXT(datatable[[#This Row],[дата]],"ММ")</f>
        <v>10</v>
      </c>
      <c r="H11880" s="8">
        <v>127.449</v>
      </c>
      <c r="I11880" s="8">
        <v>67.512</v>
      </c>
      <c r="J11880" s="8">
        <f>datatable[[#This Row],[продажи_]]-datatable[[#This Row],[себестоимость_]]</f>
        <v>59.936999999999998</v>
      </c>
      <c r="L11880"/>
    </row>
    <row r="11881" spans="2:12" x14ac:dyDescent="0.4">
      <c r="B11881" s="5" t="s">
        <v>66</v>
      </c>
      <c r="C11881" s="5" t="s">
        <v>54</v>
      </c>
      <c r="D11881" s="5" t="s">
        <v>11</v>
      </c>
      <c r="E11881" s="5" t="s">
        <v>10</v>
      </c>
      <c r="F11881" s="6">
        <v>44501</v>
      </c>
      <c r="G11881" s="6" t="str">
        <f>TEXT(datatable[[#This Row],[дата]],"ММ")</f>
        <v>11</v>
      </c>
      <c r="H11881" s="8">
        <v>138.51600000000002</v>
      </c>
      <c r="I11881" s="8">
        <v>101.152</v>
      </c>
      <c r="J11881" s="8">
        <f>datatable[[#This Row],[продажи_]]-datatable[[#This Row],[себестоимость_]]</f>
        <v>37.364000000000019</v>
      </c>
      <c r="L11881"/>
    </row>
    <row r="11882" spans="2:12" x14ac:dyDescent="0.4">
      <c r="B11882" s="5" t="s">
        <v>66</v>
      </c>
      <c r="C11882" s="5" t="s">
        <v>54</v>
      </c>
      <c r="D11882" s="5" t="s">
        <v>11</v>
      </c>
      <c r="E11882" s="5" t="s">
        <v>10</v>
      </c>
      <c r="F11882" s="6">
        <v>44531</v>
      </c>
      <c r="G11882" s="6" t="str">
        <f>TEXT(datatable[[#This Row],[дата]],"ММ")</f>
        <v>12</v>
      </c>
      <c r="H11882" s="8">
        <v>114.95400000000001</v>
      </c>
      <c r="I11882" s="8">
        <v>97.44</v>
      </c>
      <c r="J11882" s="8">
        <f>datatable[[#This Row],[продажи_]]-datatable[[#This Row],[себестоимость_]]</f>
        <v>17.51400000000001</v>
      </c>
      <c r="L11882"/>
    </row>
    <row r="11883" spans="2:12" x14ac:dyDescent="0.4">
      <c r="B11883" s="5" t="s">
        <v>66</v>
      </c>
      <c r="C11883" s="5" t="s">
        <v>54</v>
      </c>
      <c r="D11883" s="5" t="s">
        <v>11</v>
      </c>
      <c r="E11883" s="5" t="s">
        <v>7</v>
      </c>
      <c r="F11883" s="6">
        <v>44197</v>
      </c>
      <c r="G11883" s="6" t="str">
        <f>TEXT(datatable[[#This Row],[дата]],"ММ")</f>
        <v>01</v>
      </c>
      <c r="H11883" s="8">
        <v>16.9575</v>
      </c>
      <c r="I11883" s="8">
        <v>3.8800000000000008</v>
      </c>
      <c r="J11883" s="8">
        <f>datatable[[#This Row],[продажи_]]-datatable[[#This Row],[себестоимость_]]</f>
        <v>13.077499999999999</v>
      </c>
      <c r="L11883"/>
    </row>
    <row r="11884" spans="2:12" x14ac:dyDescent="0.4">
      <c r="B11884" s="5" t="s">
        <v>66</v>
      </c>
      <c r="C11884" s="5" t="s">
        <v>54</v>
      </c>
      <c r="D11884" s="5" t="s">
        <v>11</v>
      </c>
      <c r="E11884" s="5" t="s">
        <v>7</v>
      </c>
      <c r="F11884" s="6">
        <v>44228</v>
      </c>
      <c r="G11884" s="6" t="str">
        <f>TEXT(datatable[[#This Row],[дата]],"ММ")</f>
        <v>02</v>
      </c>
      <c r="H11884" s="8">
        <v>22.464650000000002</v>
      </c>
      <c r="I11884" s="8">
        <v>5.8006000000000002</v>
      </c>
      <c r="J11884" s="8">
        <f>datatable[[#This Row],[продажи_]]-datatable[[#This Row],[себестоимость_]]</f>
        <v>16.664050000000003</v>
      </c>
      <c r="L11884"/>
    </row>
    <row r="11885" spans="2:12" x14ac:dyDescent="0.4">
      <c r="B11885" s="5" t="s">
        <v>66</v>
      </c>
      <c r="C11885" s="5" t="s">
        <v>54</v>
      </c>
      <c r="D11885" s="5" t="s">
        <v>11</v>
      </c>
      <c r="E11885" s="5" t="s">
        <v>7</v>
      </c>
      <c r="F11885" s="6">
        <v>44256</v>
      </c>
      <c r="G11885" s="6" t="str">
        <f>TEXT(datatable[[#This Row],[дата]],"ММ")</f>
        <v>03</v>
      </c>
      <c r="H11885" s="8">
        <v>21.253399999999999</v>
      </c>
      <c r="I11885" s="8">
        <v>7.536900000000001</v>
      </c>
      <c r="J11885" s="8">
        <f>datatable[[#This Row],[продажи_]]-datatable[[#This Row],[себестоимость_]]</f>
        <v>13.716499999999998</v>
      </c>
      <c r="L11885"/>
    </row>
    <row r="11886" spans="2:12" x14ac:dyDescent="0.4">
      <c r="B11886" s="5" t="s">
        <v>66</v>
      </c>
      <c r="C11886" s="5" t="s">
        <v>54</v>
      </c>
      <c r="D11886" s="5" t="s">
        <v>11</v>
      </c>
      <c r="E11886" s="5" t="s">
        <v>7</v>
      </c>
      <c r="F11886" s="6">
        <v>44287</v>
      </c>
      <c r="G11886" s="6" t="str">
        <f>TEXT(datatable[[#This Row],[дата]],"ММ")</f>
        <v>04</v>
      </c>
      <c r="H11886" s="8">
        <v>24.8064</v>
      </c>
      <c r="I11886" s="8">
        <v>9.0015999999999998</v>
      </c>
      <c r="J11886" s="8">
        <f>datatable[[#This Row],[продажи_]]-datatable[[#This Row],[себестоимость_]]</f>
        <v>15.8048</v>
      </c>
      <c r="L11886"/>
    </row>
    <row r="11887" spans="2:12" x14ac:dyDescent="0.4">
      <c r="B11887" s="5" t="s">
        <v>66</v>
      </c>
      <c r="C11887" s="5" t="s">
        <v>54</v>
      </c>
      <c r="D11887" s="5" t="s">
        <v>11</v>
      </c>
      <c r="E11887" s="5" t="s">
        <v>7</v>
      </c>
      <c r="F11887" s="6">
        <v>44317</v>
      </c>
      <c r="G11887" s="6" t="str">
        <f>TEXT(datatable[[#This Row],[дата]],"ММ")</f>
        <v>05</v>
      </c>
      <c r="H11887" s="8">
        <v>21.0273</v>
      </c>
      <c r="I11887" s="8">
        <v>7.672699999999999</v>
      </c>
      <c r="J11887" s="8">
        <f>datatable[[#This Row],[продажи_]]-datatable[[#This Row],[себестоимость_]]</f>
        <v>13.354600000000001</v>
      </c>
      <c r="L11887"/>
    </row>
    <row r="11888" spans="2:12" x14ac:dyDescent="0.4">
      <c r="B11888" s="5" t="s">
        <v>66</v>
      </c>
      <c r="C11888" s="5" t="s">
        <v>54</v>
      </c>
      <c r="D11888" s="5" t="s">
        <v>11</v>
      </c>
      <c r="E11888" s="5" t="s">
        <v>7</v>
      </c>
      <c r="F11888" s="6">
        <v>44348</v>
      </c>
      <c r="G11888" s="6" t="str">
        <f>TEXT(datatable[[#This Row],[дата]],"ММ")</f>
        <v>06</v>
      </c>
      <c r="H11888" s="8">
        <v>15.55245</v>
      </c>
      <c r="I11888" s="8">
        <v>4.2340499999999999</v>
      </c>
      <c r="J11888" s="8">
        <f>datatable[[#This Row],[продажи_]]-datatable[[#This Row],[себестоимость_]]</f>
        <v>11.3184</v>
      </c>
      <c r="L11888"/>
    </row>
    <row r="11889" spans="2:12" x14ac:dyDescent="0.4">
      <c r="B11889" s="5" t="s">
        <v>66</v>
      </c>
      <c r="C11889" s="5" t="s">
        <v>54</v>
      </c>
      <c r="D11889" s="5" t="s">
        <v>11</v>
      </c>
      <c r="E11889" s="5" t="s">
        <v>7</v>
      </c>
      <c r="F11889" s="6">
        <v>44378</v>
      </c>
      <c r="G11889" s="6" t="str">
        <f>TEXT(datatable[[#This Row],[дата]],"ММ")</f>
        <v>07</v>
      </c>
      <c r="H11889" s="8">
        <v>14.244299999999999</v>
      </c>
      <c r="I11889" s="8">
        <v>3.9721500000000005</v>
      </c>
      <c r="J11889" s="8">
        <f>datatable[[#This Row],[продажи_]]-datatable[[#This Row],[себестоимость_]]</f>
        <v>10.272149999999998</v>
      </c>
      <c r="L11889"/>
    </row>
    <row r="11890" spans="2:12" x14ac:dyDescent="0.4">
      <c r="B11890" s="5" t="s">
        <v>66</v>
      </c>
      <c r="C11890" s="5" t="s">
        <v>54</v>
      </c>
      <c r="D11890" s="5" t="s">
        <v>11</v>
      </c>
      <c r="E11890" s="5" t="s">
        <v>7</v>
      </c>
      <c r="F11890" s="6">
        <v>44409</v>
      </c>
      <c r="G11890" s="6" t="str">
        <f>TEXT(datatable[[#This Row],[дата]],"ММ")</f>
        <v>08</v>
      </c>
      <c r="H11890" s="8">
        <v>11.8864</v>
      </c>
      <c r="I11890" s="8">
        <v>4.0739999999999998</v>
      </c>
      <c r="J11890" s="8">
        <f>datatable[[#This Row],[продажи_]]-datatable[[#This Row],[себестоимость_]]</f>
        <v>7.8124000000000002</v>
      </c>
      <c r="L11890"/>
    </row>
    <row r="11891" spans="2:12" x14ac:dyDescent="0.4">
      <c r="B11891" s="5" t="s">
        <v>66</v>
      </c>
      <c r="C11891" s="5" t="s">
        <v>54</v>
      </c>
      <c r="D11891" s="5" t="s">
        <v>11</v>
      </c>
      <c r="E11891" s="5" t="s">
        <v>7</v>
      </c>
      <c r="F11891" s="6">
        <v>44440</v>
      </c>
      <c r="G11891" s="6" t="str">
        <f>TEXT(datatable[[#This Row],[дата]],"ММ")</f>
        <v>09</v>
      </c>
      <c r="H11891" s="8">
        <v>11.628</v>
      </c>
      <c r="I11891" s="8">
        <v>5.1070500000000001</v>
      </c>
      <c r="J11891" s="8">
        <f>datatable[[#This Row],[продажи_]]-datatable[[#This Row],[себестоимость_]]</f>
        <v>6.52095</v>
      </c>
      <c r="L11891"/>
    </row>
    <row r="11892" spans="2:12" x14ac:dyDescent="0.4">
      <c r="B11892" s="5" t="s">
        <v>66</v>
      </c>
      <c r="C11892" s="5" t="s">
        <v>54</v>
      </c>
      <c r="D11892" s="5" t="s">
        <v>11</v>
      </c>
      <c r="E11892" s="5" t="s">
        <v>7</v>
      </c>
      <c r="F11892" s="6">
        <v>44470</v>
      </c>
      <c r="G11892" s="6" t="str">
        <f>TEXT(datatable[[#This Row],[дата]],"ММ")</f>
        <v>10</v>
      </c>
      <c r="H11892" s="8">
        <v>22.674599999999998</v>
      </c>
      <c r="I11892" s="8">
        <v>4.6560000000000006</v>
      </c>
      <c r="J11892" s="8">
        <f>datatable[[#This Row],[продажи_]]-datatable[[#This Row],[себестоимость_]]</f>
        <v>18.018599999999999</v>
      </c>
      <c r="L11892"/>
    </row>
    <row r="11893" spans="2:12" x14ac:dyDescent="0.4">
      <c r="B11893" s="5" t="s">
        <v>66</v>
      </c>
      <c r="C11893" s="5" t="s">
        <v>54</v>
      </c>
      <c r="D11893" s="5" t="s">
        <v>11</v>
      </c>
      <c r="E11893" s="5" t="s">
        <v>7</v>
      </c>
      <c r="F11893" s="6">
        <v>44501</v>
      </c>
      <c r="G11893" s="6" t="str">
        <f>TEXT(datatable[[#This Row],[дата]],"ММ")</f>
        <v>11</v>
      </c>
      <c r="H11893" s="8">
        <v>31.007999999999999</v>
      </c>
      <c r="I11893" s="8">
        <v>8.7687999999999988</v>
      </c>
      <c r="J11893" s="8">
        <f>datatable[[#This Row],[продажи_]]-datatable[[#This Row],[себестоимость_]]</f>
        <v>22.2392</v>
      </c>
      <c r="L11893"/>
    </row>
    <row r="11894" spans="2:12" x14ac:dyDescent="0.4">
      <c r="B11894" s="5" t="s">
        <v>66</v>
      </c>
      <c r="C11894" s="5" t="s">
        <v>54</v>
      </c>
      <c r="D11894" s="5" t="s">
        <v>11</v>
      </c>
      <c r="E11894" s="5" t="s">
        <v>7</v>
      </c>
      <c r="F11894" s="6">
        <v>44531</v>
      </c>
      <c r="G11894" s="6" t="str">
        <f>TEXT(datatable[[#This Row],[дата]],"ММ")</f>
        <v>12</v>
      </c>
      <c r="H11894" s="8">
        <v>20.801200000000001</v>
      </c>
      <c r="I11894" s="8">
        <v>7.3332000000000006</v>
      </c>
      <c r="J11894" s="8">
        <f>datatable[[#This Row],[продажи_]]-datatable[[#This Row],[себестоимость_]]</f>
        <v>13.468</v>
      </c>
      <c r="L11894"/>
    </row>
    <row r="11895" spans="2:12" x14ac:dyDescent="0.4">
      <c r="B11895" s="5" t="s">
        <v>66</v>
      </c>
      <c r="C11895" s="5" t="s">
        <v>54</v>
      </c>
      <c r="D11895" s="5" t="s">
        <v>11</v>
      </c>
      <c r="E11895" s="5" t="s">
        <v>7</v>
      </c>
      <c r="F11895" s="6">
        <v>44197</v>
      </c>
      <c r="G11895" s="6" t="str">
        <f>TEXT(datatable[[#This Row],[дата]],"ММ")</f>
        <v>01</v>
      </c>
      <c r="H11895" s="8">
        <v>12.8775</v>
      </c>
      <c r="I11895" s="8">
        <v>4.9840000000000009</v>
      </c>
      <c r="J11895" s="8">
        <f>datatable[[#This Row],[продажи_]]-datatable[[#This Row],[себестоимость_]]</f>
        <v>7.8934999999999986</v>
      </c>
      <c r="L11895"/>
    </row>
    <row r="11896" spans="2:12" x14ac:dyDescent="0.4">
      <c r="B11896" s="5" t="s">
        <v>66</v>
      </c>
      <c r="C11896" s="5" t="s">
        <v>54</v>
      </c>
      <c r="D11896" s="5" t="s">
        <v>11</v>
      </c>
      <c r="E11896" s="5" t="s">
        <v>7</v>
      </c>
      <c r="F11896" s="6">
        <v>44228</v>
      </c>
      <c r="G11896" s="6" t="str">
        <f>TEXT(datatable[[#This Row],[дата]],"ММ")</f>
        <v>02</v>
      </c>
      <c r="H11896" s="8">
        <v>16.40925</v>
      </c>
      <c r="I11896" s="8">
        <v>5.9007000000000005</v>
      </c>
      <c r="J11896" s="8">
        <f>datatable[[#This Row],[продажи_]]-datatable[[#This Row],[себестоимость_]]</f>
        <v>10.50855</v>
      </c>
      <c r="L11896"/>
    </row>
    <row r="11897" spans="2:12" x14ac:dyDescent="0.4">
      <c r="B11897" s="5" t="s">
        <v>66</v>
      </c>
      <c r="C11897" s="5" t="s">
        <v>54</v>
      </c>
      <c r="D11897" s="5" t="s">
        <v>11</v>
      </c>
      <c r="E11897" s="5" t="s">
        <v>7</v>
      </c>
      <c r="F11897" s="6">
        <v>44256</v>
      </c>
      <c r="G11897" s="6" t="str">
        <f>TEXT(datatable[[#This Row],[дата]],"ММ")</f>
        <v>03</v>
      </c>
      <c r="H11897" s="8">
        <v>15.708000000000002</v>
      </c>
      <c r="I11897" s="8">
        <v>6.4792000000000005</v>
      </c>
      <c r="J11897" s="8">
        <f>datatable[[#This Row],[продажи_]]-datatable[[#This Row],[себестоимость_]]</f>
        <v>9.2288000000000014</v>
      </c>
      <c r="L11897"/>
    </row>
    <row r="11898" spans="2:12" x14ac:dyDescent="0.4">
      <c r="B11898" s="5" t="s">
        <v>66</v>
      </c>
      <c r="C11898" s="5" t="s">
        <v>54</v>
      </c>
      <c r="D11898" s="5" t="s">
        <v>11</v>
      </c>
      <c r="E11898" s="5" t="s">
        <v>7</v>
      </c>
      <c r="F11898" s="6">
        <v>44287</v>
      </c>
      <c r="G11898" s="6" t="str">
        <f>TEXT(datatable[[#This Row],[дата]],"ММ")</f>
        <v>04</v>
      </c>
      <c r="H11898" s="8">
        <v>21.624000000000002</v>
      </c>
      <c r="I11898" s="8">
        <v>6.3368000000000002</v>
      </c>
      <c r="J11898" s="8">
        <f>datatable[[#This Row],[продажи_]]-datatable[[#This Row],[себестоимость_]]</f>
        <v>15.287200000000002</v>
      </c>
      <c r="L11898"/>
    </row>
    <row r="11899" spans="2:12" x14ac:dyDescent="0.4">
      <c r="B11899" s="5" t="s">
        <v>66</v>
      </c>
      <c r="C11899" s="5" t="s">
        <v>54</v>
      </c>
      <c r="D11899" s="5" t="s">
        <v>11</v>
      </c>
      <c r="E11899" s="5" t="s">
        <v>7</v>
      </c>
      <c r="F11899" s="6">
        <v>44317</v>
      </c>
      <c r="G11899" s="6" t="str">
        <f>TEXT(datatable[[#This Row],[дата]],"ММ")</f>
        <v>05</v>
      </c>
      <c r="H11899" s="8">
        <v>15.886500000000002</v>
      </c>
      <c r="I11899" s="8">
        <v>7.4137000000000004</v>
      </c>
      <c r="J11899" s="8">
        <f>datatable[[#This Row],[продажи_]]-datatable[[#This Row],[себестоимость_]]</f>
        <v>8.4728000000000012</v>
      </c>
      <c r="L11899"/>
    </row>
    <row r="11900" spans="2:12" x14ac:dyDescent="0.4">
      <c r="B11900" s="5" t="s">
        <v>66</v>
      </c>
      <c r="C11900" s="5" t="s">
        <v>54</v>
      </c>
      <c r="D11900" s="5" t="s">
        <v>11</v>
      </c>
      <c r="E11900" s="5" t="s">
        <v>7</v>
      </c>
      <c r="F11900" s="6">
        <v>44348</v>
      </c>
      <c r="G11900" s="6" t="str">
        <f>TEXT(datatable[[#This Row],[дата]],"ММ")</f>
        <v>06</v>
      </c>
      <c r="H11900" s="8">
        <v>10.21275</v>
      </c>
      <c r="I11900" s="8">
        <v>3.8848499999999997</v>
      </c>
      <c r="J11900" s="8">
        <f>datatable[[#This Row],[продажи_]]-datatable[[#This Row],[себестоимость_]]</f>
        <v>6.3278999999999996</v>
      </c>
      <c r="L11900"/>
    </row>
    <row r="11901" spans="2:12" x14ac:dyDescent="0.4">
      <c r="B11901" s="5" t="s">
        <v>66</v>
      </c>
      <c r="C11901" s="5" t="s">
        <v>54</v>
      </c>
      <c r="D11901" s="5" t="s">
        <v>11</v>
      </c>
      <c r="E11901" s="5" t="s">
        <v>7</v>
      </c>
      <c r="F11901" s="6">
        <v>44378</v>
      </c>
      <c r="G11901" s="6" t="str">
        <f>TEXT(datatable[[#This Row],[дата]],"ММ")</f>
        <v>07</v>
      </c>
      <c r="H11901" s="8">
        <v>9.8684999999999992</v>
      </c>
      <c r="I11901" s="8">
        <v>4.6457999999999995</v>
      </c>
      <c r="J11901" s="8">
        <f>datatable[[#This Row],[продажи_]]-datatable[[#This Row],[себестоимость_]]</f>
        <v>5.2226999999999997</v>
      </c>
      <c r="L11901"/>
    </row>
    <row r="11902" spans="2:12" x14ac:dyDescent="0.4">
      <c r="B11902" s="5" t="s">
        <v>66</v>
      </c>
      <c r="C11902" s="5" t="s">
        <v>54</v>
      </c>
      <c r="D11902" s="5" t="s">
        <v>11</v>
      </c>
      <c r="E11902" s="5" t="s">
        <v>7</v>
      </c>
      <c r="F11902" s="6">
        <v>44409</v>
      </c>
      <c r="G11902" s="6" t="str">
        <f>TEXT(datatable[[#This Row],[дата]],"ММ")</f>
        <v>08</v>
      </c>
      <c r="H11902" s="8">
        <v>11.016000000000002</v>
      </c>
      <c r="I11902" s="8">
        <v>3.4531999999999998</v>
      </c>
      <c r="J11902" s="8">
        <f>datatable[[#This Row],[продажи_]]-datatable[[#This Row],[себестоимость_]]</f>
        <v>7.562800000000002</v>
      </c>
      <c r="L11902"/>
    </row>
    <row r="11903" spans="2:12" x14ac:dyDescent="0.4">
      <c r="B11903" s="5" t="s">
        <v>66</v>
      </c>
      <c r="C11903" s="5" t="s">
        <v>54</v>
      </c>
      <c r="D11903" s="5" t="s">
        <v>11</v>
      </c>
      <c r="E11903" s="5" t="s">
        <v>7</v>
      </c>
      <c r="F11903" s="6">
        <v>44440</v>
      </c>
      <c r="G11903" s="6" t="str">
        <f>TEXT(datatable[[#This Row],[дата]],"ММ")</f>
        <v>09</v>
      </c>
      <c r="H11903" s="8">
        <v>9.8684999999999992</v>
      </c>
      <c r="I11903" s="8">
        <v>3.7646999999999995</v>
      </c>
      <c r="J11903" s="8">
        <f>datatable[[#This Row],[продажи_]]-datatable[[#This Row],[себестоимость_]]</f>
        <v>6.1037999999999997</v>
      </c>
      <c r="L11903"/>
    </row>
    <row r="11904" spans="2:12" x14ac:dyDescent="0.4">
      <c r="B11904" s="5" t="s">
        <v>66</v>
      </c>
      <c r="C11904" s="5" t="s">
        <v>54</v>
      </c>
      <c r="D11904" s="5" t="s">
        <v>11</v>
      </c>
      <c r="E11904" s="5" t="s">
        <v>7</v>
      </c>
      <c r="F11904" s="6">
        <v>44470</v>
      </c>
      <c r="G11904" s="6" t="str">
        <f>TEXT(datatable[[#This Row],[дата]],"ММ")</f>
        <v>10</v>
      </c>
      <c r="H11904" s="8">
        <v>12.852</v>
      </c>
      <c r="I11904" s="8">
        <v>5.1263999999999994</v>
      </c>
      <c r="J11904" s="8">
        <f>datatable[[#This Row],[продажи_]]-datatable[[#This Row],[себестоимость_]]</f>
        <v>7.7256000000000009</v>
      </c>
      <c r="L11904"/>
    </row>
    <row r="11905" spans="2:12" x14ac:dyDescent="0.4">
      <c r="B11905" s="5" t="s">
        <v>66</v>
      </c>
      <c r="C11905" s="5" t="s">
        <v>54</v>
      </c>
      <c r="D11905" s="5" t="s">
        <v>11</v>
      </c>
      <c r="E11905" s="5" t="s">
        <v>7</v>
      </c>
      <c r="F11905" s="6">
        <v>44501</v>
      </c>
      <c r="G11905" s="6" t="str">
        <f>TEXT(datatable[[#This Row],[дата]],"ММ")</f>
        <v>11</v>
      </c>
      <c r="H11905" s="8">
        <v>24.48</v>
      </c>
      <c r="I11905" s="8">
        <v>7.974400000000001</v>
      </c>
      <c r="J11905" s="8">
        <f>datatable[[#This Row],[продажи_]]-datatable[[#This Row],[себестоимость_]]</f>
        <v>16.505600000000001</v>
      </c>
      <c r="L11905"/>
    </row>
    <row r="11906" spans="2:12" x14ac:dyDescent="0.4">
      <c r="B11906" s="5" t="s">
        <v>66</v>
      </c>
      <c r="C11906" s="5" t="s">
        <v>54</v>
      </c>
      <c r="D11906" s="5" t="s">
        <v>11</v>
      </c>
      <c r="E11906" s="5" t="s">
        <v>7</v>
      </c>
      <c r="F11906" s="6">
        <v>44531</v>
      </c>
      <c r="G11906" s="6" t="str">
        <f>TEXT(datatable[[#This Row],[дата]],"ММ")</f>
        <v>12</v>
      </c>
      <c r="H11906" s="8">
        <v>15.708000000000002</v>
      </c>
      <c r="I11906" s="8">
        <v>5.3578000000000001</v>
      </c>
      <c r="J11906" s="8">
        <f>datatable[[#This Row],[продажи_]]-datatable[[#This Row],[себестоимость_]]</f>
        <v>10.350200000000001</v>
      </c>
      <c r="L11906"/>
    </row>
    <row r="11907" spans="2:12" x14ac:dyDescent="0.4">
      <c r="B11907" s="5" t="s">
        <v>66</v>
      </c>
      <c r="C11907" s="5" t="s">
        <v>54</v>
      </c>
      <c r="D11907" s="5" t="s">
        <v>11</v>
      </c>
      <c r="E11907" s="5" t="s">
        <v>7</v>
      </c>
      <c r="F11907" s="6">
        <v>44197</v>
      </c>
      <c r="G11907" s="6" t="str">
        <f>TEXT(datatable[[#This Row],[дата]],"ММ")</f>
        <v>01</v>
      </c>
      <c r="H11907" s="8">
        <v>1.0580000000000003</v>
      </c>
      <c r="I11907" s="8">
        <v>0.51300000000000001</v>
      </c>
      <c r="J11907" s="8">
        <f>datatable[[#This Row],[продажи_]]-datatable[[#This Row],[себестоимость_]]</f>
        <v>0.54500000000000026</v>
      </c>
      <c r="L11907"/>
    </row>
    <row r="11908" spans="2:12" x14ac:dyDescent="0.4">
      <c r="B11908" s="5" t="s">
        <v>66</v>
      </c>
      <c r="C11908" s="5" t="s">
        <v>54</v>
      </c>
      <c r="D11908" s="5" t="s">
        <v>11</v>
      </c>
      <c r="E11908" s="5" t="s">
        <v>7</v>
      </c>
      <c r="F11908" s="6">
        <v>44228</v>
      </c>
      <c r="G11908" s="6" t="str">
        <f>TEXT(datatable[[#This Row],[дата]],"ММ")</f>
        <v>02</v>
      </c>
      <c r="H11908" s="8">
        <v>1.7042999999999999</v>
      </c>
      <c r="I11908" s="8">
        <v>0.66104999999999992</v>
      </c>
      <c r="J11908" s="8">
        <f>datatable[[#This Row],[продажи_]]-datatable[[#This Row],[себестоимость_]]</f>
        <v>1.04325</v>
      </c>
      <c r="L11908"/>
    </row>
    <row r="11909" spans="2:12" x14ac:dyDescent="0.4">
      <c r="B11909" s="5" t="s">
        <v>66</v>
      </c>
      <c r="C11909" s="5" t="s">
        <v>54</v>
      </c>
      <c r="D11909" s="5" t="s">
        <v>11</v>
      </c>
      <c r="E11909" s="5" t="s">
        <v>7</v>
      </c>
      <c r="F11909" s="6">
        <v>44256</v>
      </c>
      <c r="G11909" s="6" t="str">
        <f>TEXT(datatable[[#This Row],[дата]],"ММ")</f>
        <v>03</v>
      </c>
      <c r="H11909" s="8">
        <v>1.9319999999999999</v>
      </c>
      <c r="I11909" s="8">
        <v>0.63</v>
      </c>
      <c r="J11909" s="8">
        <f>datatable[[#This Row],[продажи_]]-datatable[[#This Row],[себестоимость_]]</f>
        <v>1.302</v>
      </c>
      <c r="L11909"/>
    </row>
    <row r="11910" spans="2:12" x14ac:dyDescent="0.4">
      <c r="B11910" s="5" t="s">
        <v>66</v>
      </c>
      <c r="C11910" s="5" t="s">
        <v>54</v>
      </c>
      <c r="D11910" s="5" t="s">
        <v>11</v>
      </c>
      <c r="E11910" s="5" t="s">
        <v>7</v>
      </c>
      <c r="F11910" s="6">
        <v>44287</v>
      </c>
      <c r="G11910" s="6" t="str">
        <f>TEXT(datatable[[#This Row],[дата]],"ММ")</f>
        <v>04</v>
      </c>
      <c r="H11910" s="8">
        <v>2.0056000000000003</v>
      </c>
      <c r="I11910" s="8">
        <v>0.74160000000000004</v>
      </c>
      <c r="J11910" s="8">
        <f>datatable[[#This Row],[продажи_]]-datatable[[#This Row],[себестоимость_]]</f>
        <v>1.2640000000000002</v>
      </c>
      <c r="L11910"/>
    </row>
    <row r="11911" spans="2:12" x14ac:dyDescent="0.4">
      <c r="B11911" s="5" t="s">
        <v>66</v>
      </c>
      <c r="C11911" s="5" t="s">
        <v>54</v>
      </c>
      <c r="D11911" s="5" t="s">
        <v>11</v>
      </c>
      <c r="E11911" s="5" t="s">
        <v>7</v>
      </c>
      <c r="F11911" s="6">
        <v>44317</v>
      </c>
      <c r="G11911" s="6" t="str">
        <f>TEXT(datatable[[#This Row],[дата]],"ММ")</f>
        <v>05</v>
      </c>
      <c r="H11911" s="8">
        <v>1.6422000000000001</v>
      </c>
      <c r="I11911" s="8">
        <v>0.63629999999999998</v>
      </c>
      <c r="J11911" s="8">
        <f>datatable[[#This Row],[продажи_]]-datatable[[#This Row],[себестоимость_]]</f>
        <v>1.0059</v>
      </c>
      <c r="L11911"/>
    </row>
    <row r="11912" spans="2:12" x14ac:dyDescent="0.4">
      <c r="B11912" s="5" t="s">
        <v>66</v>
      </c>
      <c r="C11912" s="5" t="s">
        <v>54</v>
      </c>
      <c r="D11912" s="5" t="s">
        <v>11</v>
      </c>
      <c r="E11912" s="5" t="s">
        <v>7</v>
      </c>
      <c r="F11912" s="6">
        <v>44348</v>
      </c>
      <c r="G11912" s="6" t="str">
        <f>TEXT(datatable[[#This Row],[дата]],"ММ")</f>
        <v>06</v>
      </c>
      <c r="H11912" s="8">
        <v>0.86939999999999995</v>
      </c>
      <c r="I11912" s="8">
        <v>0.35235</v>
      </c>
      <c r="J11912" s="8">
        <f>datatable[[#This Row],[продажи_]]-datatable[[#This Row],[себестоимость_]]</f>
        <v>0.51705000000000001</v>
      </c>
      <c r="L11912"/>
    </row>
    <row r="11913" spans="2:12" x14ac:dyDescent="0.4">
      <c r="B11913" s="5" t="s">
        <v>66</v>
      </c>
      <c r="C11913" s="5" t="s">
        <v>54</v>
      </c>
      <c r="D11913" s="5" t="s">
        <v>11</v>
      </c>
      <c r="E11913" s="5" t="s">
        <v>7</v>
      </c>
      <c r="F11913" s="6">
        <v>44378</v>
      </c>
      <c r="G11913" s="6" t="str">
        <f>TEXT(datatable[[#This Row],[дата]],"ММ")</f>
        <v>07</v>
      </c>
      <c r="H11913" s="8">
        <v>1.0039499999999999</v>
      </c>
      <c r="I11913" s="8">
        <v>0.39690000000000003</v>
      </c>
      <c r="J11913" s="8">
        <f>datatable[[#This Row],[продажи_]]-datatable[[#This Row],[себестоимость_]]</f>
        <v>0.60704999999999987</v>
      </c>
      <c r="L11913"/>
    </row>
    <row r="11914" spans="2:12" x14ac:dyDescent="0.4">
      <c r="B11914" s="5" t="s">
        <v>66</v>
      </c>
      <c r="C11914" s="5" t="s">
        <v>54</v>
      </c>
      <c r="D11914" s="5" t="s">
        <v>11</v>
      </c>
      <c r="E11914" s="5" t="s">
        <v>7</v>
      </c>
      <c r="F11914" s="6">
        <v>44409</v>
      </c>
      <c r="G11914" s="6" t="str">
        <f>TEXT(datatable[[#This Row],[дата]],"ММ")</f>
        <v>08</v>
      </c>
      <c r="H11914" s="8">
        <v>1.1040000000000001</v>
      </c>
      <c r="I11914" s="8">
        <v>0.41399999999999998</v>
      </c>
      <c r="J11914" s="8">
        <f>datatable[[#This Row],[продажи_]]-datatable[[#This Row],[себестоимость_]]</f>
        <v>0.69000000000000017</v>
      </c>
      <c r="L11914"/>
    </row>
    <row r="11915" spans="2:12" x14ac:dyDescent="0.4">
      <c r="B11915" s="5" t="s">
        <v>66</v>
      </c>
      <c r="C11915" s="5" t="s">
        <v>54</v>
      </c>
      <c r="D11915" s="5" t="s">
        <v>11</v>
      </c>
      <c r="E11915" s="5" t="s">
        <v>7</v>
      </c>
      <c r="F11915" s="6">
        <v>44440</v>
      </c>
      <c r="G11915" s="6" t="str">
        <f>TEXT(datatable[[#This Row],[дата]],"ММ")</f>
        <v>09</v>
      </c>
      <c r="H11915" s="8">
        <v>0.87974999999999992</v>
      </c>
      <c r="I11915" s="8">
        <v>0.33210000000000001</v>
      </c>
      <c r="J11915" s="8">
        <f>datatable[[#This Row],[продажи_]]-datatable[[#This Row],[себестоимость_]]</f>
        <v>0.54764999999999997</v>
      </c>
      <c r="L11915"/>
    </row>
    <row r="11916" spans="2:12" x14ac:dyDescent="0.4">
      <c r="B11916" s="5" t="s">
        <v>66</v>
      </c>
      <c r="C11916" s="5" t="s">
        <v>54</v>
      </c>
      <c r="D11916" s="5" t="s">
        <v>11</v>
      </c>
      <c r="E11916" s="5" t="s">
        <v>7</v>
      </c>
      <c r="F11916" s="6">
        <v>44470</v>
      </c>
      <c r="G11916" s="6" t="str">
        <f>TEXT(datatable[[#This Row],[дата]],"ММ")</f>
        <v>10</v>
      </c>
      <c r="H11916" s="8">
        <v>1.6560000000000001</v>
      </c>
      <c r="I11916" s="8">
        <v>0.51839999999999997</v>
      </c>
      <c r="J11916" s="8">
        <f>datatable[[#This Row],[продажи_]]-datatable[[#This Row],[себестоимость_]]</f>
        <v>1.1376000000000002</v>
      </c>
      <c r="L11916"/>
    </row>
    <row r="11917" spans="2:12" x14ac:dyDescent="0.4">
      <c r="B11917" s="5" t="s">
        <v>66</v>
      </c>
      <c r="C11917" s="5" t="s">
        <v>54</v>
      </c>
      <c r="D11917" s="5" t="s">
        <v>11</v>
      </c>
      <c r="E11917" s="5" t="s">
        <v>7</v>
      </c>
      <c r="F11917" s="6">
        <v>44501</v>
      </c>
      <c r="G11917" s="6" t="str">
        <f>TEXT(datatable[[#This Row],[дата]],"ММ")</f>
        <v>11</v>
      </c>
      <c r="H11917" s="8">
        <v>2.0791999999999997</v>
      </c>
      <c r="I11917" s="8">
        <v>0.58320000000000005</v>
      </c>
      <c r="J11917" s="8">
        <f>datatable[[#This Row],[продажи_]]-datatable[[#This Row],[себестоимость_]]</f>
        <v>1.4959999999999996</v>
      </c>
      <c r="L11917"/>
    </row>
    <row r="11918" spans="2:12" x14ac:dyDescent="0.4">
      <c r="B11918" s="5" t="s">
        <v>66</v>
      </c>
      <c r="C11918" s="5" t="s">
        <v>54</v>
      </c>
      <c r="D11918" s="5" t="s">
        <v>11</v>
      </c>
      <c r="E11918" s="5" t="s">
        <v>7</v>
      </c>
      <c r="F11918" s="6">
        <v>44531</v>
      </c>
      <c r="G11918" s="6" t="str">
        <f>TEXT(datatable[[#This Row],[дата]],"ММ")</f>
        <v>12</v>
      </c>
      <c r="H11918" s="8">
        <v>1.3524</v>
      </c>
      <c r="I11918" s="8">
        <v>0.54179999999999995</v>
      </c>
      <c r="J11918" s="8">
        <f>datatable[[#This Row],[продажи_]]-datatable[[#This Row],[себестоимость_]]</f>
        <v>0.8106000000000001</v>
      </c>
      <c r="L11918"/>
    </row>
    <row r="11919" spans="2:12" x14ac:dyDescent="0.4">
      <c r="B11919" s="5" t="s">
        <v>66</v>
      </c>
      <c r="C11919" s="5" t="s">
        <v>54</v>
      </c>
      <c r="D11919" s="5" t="s">
        <v>11</v>
      </c>
      <c r="E11919" s="5" t="s">
        <v>7</v>
      </c>
      <c r="F11919" s="6">
        <v>44197</v>
      </c>
      <c r="G11919" s="6" t="str">
        <f>TEXT(datatable[[#This Row],[дата]],"ММ")</f>
        <v>01</v>
      </c>
      <c r="H11919" s="8">
        <v>24.934000000000001</v>
      </c>
      <c r="I11919" s="8">
        <v>13.955499999999999</v>
      </c>
      <c r="J11919" s="8">
        <f>datatable[[#This Row],[продажи_]]-datatable[[#This Row],[себестоимость_]]</f>
        <v>10.978500000000002</v>
      </c>
      <c r="L11919"/>
    </row>
    <row r="11920" spans="2:12" x14ac:dyDescent="0.4">
      <c r="B11920" s="5" t="s">
        <v>66</v>
      </c>
      <c r="C11920" s="5" t="s">
        <v>54</v>
      </c>
      <c r="D11920" s="5" t="s">
        <v>11</v>
      </c>
      <c r="E11920" s="5" t="s">
        <v>7</v>
      </c>
      <c r="F11920" s="6">
        <v>44228</v>
      </c>
      <c r="G11920" s="6" t="str">
        <f>TEXT(datatable[[#This Row],[дата]],"ММ")</f>
        <v>02</v>
      </c>
      <c r="H11920" s="8">
        <v>41.319199999999995</v>
      </c>
      <c r="I11920" s="8">
        <v>18.142149999999997</v>
      </c>
      <c r="J11920" s="8">
        <f>datatable[[#This Row],[продажи_]]-datatable[[#This Row],[себестоимость_]]</f>
        <v>23.177049999999998</v>
      </c>
      <c r="L11920"/>
    </row>
    <row r="11921" spans="2:12" x14ac:dyDescent="0.4">
      <c r="B11921" s="5" t="s">
        <v>66</v>
      </c>
      <c r="C11921" s="5" t="s">
        <v>54</v>
      </c>
      <c r="D11921" s="5" t="s">
        <v>11</v>
      </c>
      <c r="E11921" s="5" t="s">
        <v>7</v>
      </c>
      <c r="F11921" s="6">
        <v>44256</v>
      </c>
      <c r="G11921" s="6" t="str">
        <f>TEXT(datatable[[#This Row],[дата]],"ММ")</f>
        <v>03</v>
      </c>
      <c r="H11921" s="8">
        <v>46.031999999999996</v>
      </c>
      <c r="I11921" s="8">
        <v>18.8461</v>
      </c>
      <c r="J11921" s="8">
        <f>datatable[[#This Row],[продажи_]]-datatable[[#This Row],[себестоимость_]]</f>
        <v>27.185899999999997</v>
      </c>
      <c r="L11921"/>
    </row>
    <row r="11922" spans="2:12" x14ac:dyDescent="0.4">
      <c r="B11922" s="5" t="s">
        <v>66</v>
      </c>
      <c r="C11922" s="5" t="s">
        <v>54</v>
      </c>
      <c r="D11922" s="5" t="s">
        <v>11</v>
      </c>
      <c r="E11922" s="5" t="s">
        <v>7</v>
      </c>
      <c r="F11922" s="6">
        <v>44287</v>
      </c>
      <c r="G11922" s="6" t="str">
        <f>TEXT(datatable[[#This Row],[дата]],"ММ")</f>
        <v>04</v>
      </c>
      <c r="H11922" s="8">
        <v>41.209600000000002</v>
      </c>
      <c r="I11922" s="8">
        <v>21.143200000000004</v>
      </c>
      <c r="J11922" s="8">
        <f>datatable[[#This Row],[продажи_]]-datatable[[#This Row],[себестоимость_]]</f>
        <v>20.066399999999998</v>
      </c>
      <c r="L11922"/>
    </row>
    <row r="11923" spans="2:12" x14ac:dyDescent="0.4">
      <c r="B11923" s="5" t="s">
        <v>66</v>
      </c>
      <c r="C11923" s="5" t="s">
        <v>54</v>
      </c>
      <c r="D11923" s="5" t="s">
        <v>11</v>
      </c>
      <c r="E11923" s="5" t="s">
        <v>7</v>
      </c>
      <c r="F11923" s="6">
        <v>44317</v>
      </c>
      <c r="G11923" s="6" t="str">
        <f>TEXT(datatable[[#This Row],[дата]],"ММ")</f>
        <v>05</v>
      </c>
      <c r="H11923" s="8">
        <v>44.497599999999998</v>
      </c>
      <c r="I11923" s="8">
        <v>14.177799999999998</v>
      </c>
      <c r="J11923" s="8">
        <f>datatable[[#This Row],[продажи_]]-datatable[[#This Row],[себестоимость_]]</f>
        <v>30.319800000000001</v>
      </c>
      <c r="L11923"/>
    </row>
    <row r="11924" spans="2:12" x14ac:dyDescent="0.4">
      <c r="B11924" s="5" t="s">
        <v>66</v>
      </c>
      <c r="C11924" s="5" t="s">
        <v>54</v>
      </c>
      <c r="D11924" s="5" t="s">
        <v>11</v>
      </c>
      <c r="E11924" s="5" t="s">
        <v>7</v>
      </c>
      <c r="F11924" s="6">
        <v>44348</v>
      </c>
      <c r="G11924" s="6" t="str">
        <f>TEXT(datatable[[#This Row],[дата]],"ММ")</f>
        <v>06</v>
      </c>
      <c r="H11924" s="8">
        <v>21.4542</v>
      </c>
      <c r="I11924" s="8">
        <v>13.337999999999999</v>
      </c>
      <c r="J11924" s="8">
        <f>datatable[[#This Row],[продажи_]]-datatable[[#This Row],[себестоимость_]]</f>
        <v>8.116200000000001</v>
      </c>
      <c r="L11924"/>
    </row>
    <row r="11925" spans="2:12" x14ac:dyDescent="0.4">
      <c r="B11925" s="5" t="s">
        <v>66</v>
      </c>
      <c r="C11925" s="5" t="s">
        <v>54</v>
      </c>
      <c r="D11925" s="5" t="s">
        <v>11</v>
      </c>
      <c r="E11925" s="5" t="s">
        <v>7</v>
      </c>
      <c r="F11925" s="6">
        <v>44378</v>
      </c>
      <c r="G11925" s="6" t="str">
        <f>TEXT(datatable[[#This Row],[дата]],"ММ")</f>
        <v>07</v>
      </c>
      <c r="H11925" s="8">
        <v>27.372600000000002</v>
      </c>
      <c r="I11925" s="8">
        <v>10.670399999999999</v>
      </c>
      <c r="J11925" s="8">
        <f>datatable[[#This Row],[продажи_]]-datatable[[#This Row],[себестоимость_]]</f>
        <v>16.702200000000005</v>
      </c>
      <c r="L11925"/>
    </row>
    <row r="11926" spans="2:12" x14ac:dyDescent="0.4">
      <c r="B11926" s="5" t="s">
        <v>66</v>
      </c>
      <c r="C11926" s="5" t="s">
        <v>54</v>
      </c>
      <c r="D11926" s="5" t="s">
        <v>11</v>
      </c>
      <c r="E11926" s="5" t="s">
        <v>7</v>
      </c>
      <c r="F11926" s="6">
        <v>44409</v>
      </c>
      <c r="G11926" s="6" t="str">
        <f>TEXT(datatable[[#This Row],[дата]],"ММ")</f>
        <v>08</v>
      </c>
      <c r="H11926" s="8">
        <v>18.851200000000002</v>
      </c>
      <c r="I11926" s="8">
        <v>10.670400000000001</v>
      </c>
      <c r="J11926" s="8">
        <f>datatable[[#This Row],[продажи_]]-datatable[[#This Row],[себестоимость_]]</f>
        <v>8.1808000000000014</v>
      </c>
      <c r="L11926"/>
    </row>
    <row r="11927" spans="2:12" x14ac:dyDescent="0.4">
      <c r="B11927" s="5" t="s">
        <v>66</v>
      </c>
      <c r="C11927" s="5" t="s">
        <v>54</v>
      </c>
      <c r="D11927" s="5" t="s">
        <v>11</v>
      </c>
      <c r="E11927" s="5" t="s">
        <v>7</v>
      </c>
      <c r="F11927" s="6">
        <v>44440</v>
      </c>
      <c r="G11927" s="6" t="str">
        <f>TEXT(datatable[[#This Row],[дата]],"ММ")</f>
        <v>09</v>
      </c>
      <c r="H11927" s="8">
        <v>28.112399999999997</v>
      </c>
      <c r="I11927" s="8">
        <v>12.226500000000001</v>
      </c>
      <c r="J11927" s="8">
        <f>datatable[[#This Row],[продажи_]]-datatable[[#This Row],[себестоимость_]]</f>
        <v>15.885899999999996</v>
      </c>
      <c r="L11927"/>
    </row>
    <row r="11928" spans="2:12" x14ac:dyDescent="0.4">
      <c r="B11928" s="5" t="s">
        <v>66</v>
      </c>
      <c r="C11928" s="5" t="s">
        <v>54</v>
      </c>
      <c r="D11928" s="5" t="s">
        <v>11</v>
      </c>
      <c r="E11928" s="5" t="s">
        <v>7</v>
      </c>
      <c r="F11928" s="6">
        <v>44470</v>
      </c>
      <c r="G11928" s="6" t="str">
        <f>TEXT(datatable[[#This Row],[дата]],"ММ")</f>
        <v>10</v>
      </c>
      <c r="H11928" s="8">
        <v>27.290400000000002</v>
      </c>
      <c r="I11928" s="8">
        <v>13.041600000000001</v>
      </c>
      <c r="J11928" s="8">
        <f>datatable[[#This Row],[продажи_]]-datatable[[#This Row],[себестоимость_]]</f>
        <v>14.248800000000001</v>
      </c>
      <c r="L11928"/>
    </row>
    <row r="11929" spans="2:12" x14ac:dyDescent="0.4">
      <c r="B11929" s="5" t="s">
        <v>66</v>
      </c>
      <c r="C11929" s="5" t="s">
        <v>54</v>
      </c>
      <c r="D11929" s="5" t="s">
        <v>11</v>
      </c>
      <c r="E11929" s="5" t="s">
        <v>7</v>
      </c>
      <c r="F11929" s="6">
        <v>44501</v>
      </c>
      <c r="G11929" s="6" t="str">
        <f>TEXT(datatable[[#This Row],[дата]],"ММ")</f>
        <v>11</v>
      </c>
      <c r="H11929" s="8">
        <v>42.524799999999999</v>
      </c>
      <c r="I11929" s="8">
        <v>19.760000000000002</v>
      </c>
      <c r="J11929" s="8">
        <f>datatable[[#This Row],[продажи_]]-datatable[[#This Row],[себестоимость_]]</f>
        <v>22.764799999999997</v>
      </c>
      <c r="L11929"/>
    </row>
    <row r="11930" spans="2:12" x14ac:dyDescent="0.4">
      <c r="B11930" s="5" t="s">
        <v>66</v>
      </c>
      <c r="C11930" s="5" t="s">
        <v>54</v>
      </c>
      <c r="D11930" s="5" t="s">
        <v>11</v>
      </c>
      <c r="E11930" s="5" t="s">
        <v>7</v>
      </c>
      <c r="F11930" s="6">
        <v>44531</v>
      </c>
      <c r="G11930" s="6" t="str">
        <f>TEXT(datatable[[#This Row],[дата]],"ММ")</f>
        <v>12</v>
      </c>
      <c r="H11930" s="8">
        <v>35.674800000000005</v>
      </c>
      <c r="I11930" s="8">
        <v>16.079699999999999</v>
      </c>
      <c r="J11930" s="8">
        <f>datatable[[#This Row],[продажи_]]-datatable[[#This Row],[себестоимость_]]</f>
        <v>19.595100000000006</v>
      </c>
      <c r="L11930"/>
    </row>
    <row r="11931" spans="2:12" x14ac:dyDescent="0.4">
      <c r="B11931" s="5" t="s">
        <v>66</v>
      </c>
      <c r="C11931" s="5" t="s">
        <v>54</v>
      </c>
      <c r="D11931" s="5" t="s">
        <v>11</v>
      </c>
      <c r="E11931" s="5" t="s">
        <v>7</v>
      </c>
      <c r="F11931" s="6">
        <v>44197</v>
      </c>
      <c r="G11931" s="6" t="str">
        <f>TEXT(datatable[[#This Row],[дата]],"ММ")</f>
        <v>01</v>
      </c>
      <c r="H11931" s="8">
        <v>25.488000000000003</v>
      </c>
      <c r="I11931" s="8">
        <v>6.24</v>
      </c>
      <c r="J11931" s="8">
        <f>datatable[[#This Row],[продажи_]]-datatable[[#This Row],[себестоимость_]]</f>
        <v>19.248000000000005</v>
      </c>
      <c r="L11931"/>
    </row>
    <row r="11932" spans="2:12" x14ac:dyDescent="0.4">
      <c r="B11932" s="5" t="s">
        <v>66</v>
      </c>
      <c r="C11932" s="5" t="s">
        <v>54</v>
      </c>
      <c r="D11932" s="5" t="s">
        <v>11</v>
      </c>
      <c r="E11932" s="5" t="s">
        <v>7</v>
      </c>
      <c r="F11932" s="6">
        <v>44228</v>
      </c>
      <c r="G11932" s="6" t="str">
        <f>TEXT(datatable[[#This Row],[дата]],"ММ")</f>
        <v>02</v>
      </c>
      <c r="H11932" s="8">
        <v>30.986799999999999</v>
      </c>
      <c r="I11932" s="8">
        <v>10.647</v>
      </c>
      <c r="J11932" s="8">
        <f>datatable[[#This Row],[продажи_]]-datatable[[#This Row],[себестоимость_]]</f>
        <v>20.339799999999997</v>
      </c>
      <c r="L11932"/>
    </row>
    <row r="11933" spans="2:12" x14ac:dyDescent="0.4">
      <c r="B11933" s="5" t="s">
        <v>66</v>
      </c>
      <c r="C11933" s="5" t="s">
        <v>54</v>
      </c>
      <c r="D11933" s="5" t="s">
        <v>11</v>
      </c>
      <c r="E11933" s="5" t="s">
        <v>7</v>
      </c>
      <c r="F11933" s="6">
        <v>44256</v>
      </c>
      <c r="G11933" s="6" t="str">
        <f>TEXT(datatable[[#This Row],[дата]],"ММ")</f>
        <v>03</v>
      </c>
      <c r="H11933" s="8">
        <v>30.396799999999999</v>
      </c>
      <c r="I11933" s="8">
        <v>12.121200000000002</v>
      </c>
      <c r="J11933" s="8">
        <f>datatable[[#This Row],[продажи_]]-datatable[[#This Row],[себестоимость_]]</f>
        <v>18.275599999999997</v>
      </c>
      <c r="L11933"/>
    </row>
    <row r="11934" spans="2:12" x14ac:dyDescent="0.4">
      <c r="B11934" s="5" t="s">
        <v>66</v>
      </c>
      <c r="C11934" s="5" t="s">
        <v>54</v>
      </c>
      <c r="D11934" s="5" t="s">
        <v>11</v>
      </c>
      <c r="E11934" s="5" t="s">
        <v>7</v>
      </c>
      <c r="F11934" s="6">
        <v>44287</v>
      </c>
      <c r="G11934" s="6" t="str">
        <f>TEXT(datatable[[#This Row],[дата]],"ММ")</f>
        <v>04</v>
      </c>
      <c r="H11934" s="8">
        <v>32.095999999999997</v>
      </c>
      <c r="I11934" s="8">
        <v>12.3552</v>
      </c>
      <c r="J11934" s="8">
        <f>datatable[[#This Row],[продажи_]]-datatable[[#This Row],[себестоимость_]]</f>
        <v>19.740799999999997</v>
      </c>
      <c r="L11934"/>
    </row>
    <row r="11935" spans="2:12" x14ac:dyDescent="0.4">
      <c r="B11935" s="5" t="s">
        <v>66</v>
      </c>
      <c r="C11935" s="5" t="s">
        <v>54</v>
      </c>
      <c r="D11935" s="5" t="s">
        <v>11</v>
      </c>
      <c r="E11935" s="5" t="s">
        <v>7</v>
      </c>
      <c r="F11935" s="6">
        <v>44317</v>
      </c>
      <c r="G11935" s="6" t="str">
        <f>TEXT(datatable[[#This Row],[дата]],"ММ")</f>
        <v>05</v>
      </c>
      <c r="H11935" s="8">
        <v>29.4056</v>
      </c>
      <c r="I11935" s="8">
        <v>11.466000000000001</v>
      </c>
      <c r="J11935" s="8">
        <f>datatable[[#This Row],[продажи_]]-datatable[[#This Row],[себестоимость_]]</f>
        <v>17.939599999999999</v>
      </c>
      <c r="L11935"/>
    </row>
    <row r="11936" spans="2:12" x14ac:dyDescent="0.4">
      <c r="B11936" s="5" t="s">
        <v>66</v>
      </c>
      <c r="C11936" s="5" t="s">
        <v>54</v>
      </c>
      <c r="D11936" s="5" t="s">
        <v>11</v>
      </c>
      <c r="E11936" s="5" t="s">
        <v>7</v>
      </c>
      <c r="F11936" s="6">
        <v>44348</v>
      </c>
      <c r="G11936" s="6" t="str">
        <f>TEXT(datatable[[#This Row],[дата]],"ММ")</f>
        <v>06</v>
      </c>
      <c r="H11936" s="8">
        <v>24.8508</v>
      </c>
      <c r="I11936" s="8">
        <v>7.4412000000000011</v>
      </c>
      <c r="J11936" s="8">
        <f>datatable[[#This Row],[продажи_]]-datatable[[#This Row],[себестоимость_]]</f>
        <v>17.409599999999998</v>
      </c>
      <c r="L11936"/>
    </row>
    <row r="11937" spans="2:12" x14ac:dyDescent="0.4">
      <c r="B11937" s="5" t="s">
        <v>66</v>
      </c>
      <c r="C11937" s="5" t="s">
        <v>54</v>
      </c>
      <c r="D11937" s="5" t="s">
        <v>11</v>
      </c>
      <c r="E11937" s="5" t="s">
        <v>7</v>
      </c>
      <c r="F11937" s="6">
        <v>44378</v>
      </c>
      <c r="G11937" s="6" t="str">
        <f>TEXT(datatable[[#This Row],[дата]],"ММ")</f>
        <v>07</v>
      </c>
      <c r="H11937" s="8">
        <v>21.027600000000003</v>
      </c>
      <c r="I11937" s="8">
        <v>7.3008000000000006</v>
      </c>
      <c r="J11937" s="8">
        <f>datatable[[#This Row],[продажи_]]-datatable[[#This Row],[себестоимость_]]</f>
        <v>13.726800000000003</v>
      </c>
      <c r="L11937"/>
    </row>
    <row r="11938" spans="2:12" x14ac:dyDescent="0.4">
      <c r="B11938" s="5" t="s">
        <v>66</v>
      </c>
      <c r="C11938" s="5" t="s">
        <v>54</v>
      </c>
      <c r="D11938" s="5" t="s">
        <v>11</v>
      </c>
      <c r="E11938" s="5" t="s">
        <v>7</v>
      </c>
      <c r="F11938" s="6">
        <v>44409</v>
      </c>
      <c r="G11938" s="6" t="str">
        <f>TEXT(datatable[[#This Row],[дата]],"ММ")</f>
        <v>08</v>
      </c>
      <c r="H11938" s="8">
        <v>17.936</v>
      </c>
      <c r="I11938" s="8">
        <v>5.3664000000000005</v>
      </c>
      <c r="J11938" s="8">
        <f>datatable[[#This Row],[продажи_]]-datatable[[#This Row],[себестоимость_]]</f>
        <v>12.569599999999999</v>
      </c>
      <c r="L11938"/>
    </row>
    <row r="11939" spans="2:12" x14ac:dyDescent="0.4">
      <c r="B11939" s="5" t="s">
        <v>66</v>
      </c>
      <c r="C11939" s="5" t="s">
        <v>54</v>
      </c>
      <c r="D11939" s="5" t="s">
        <v>11</v>
      </c>
      <c r="E11939" s="5" t="s">
        <v>7</v>
      </c>
      <c r="F11939" s="6">
        <v>44440</v>
      </c>
      <c r="G11939" s="6" t="str">
        <f>TEXT(datatable[[#This Row],[дата]],"ММ")</f>
        <v>09</v>
      </c>
      <c r="H11939" s="8">
        <v>25.063200000000002</v>
      </c>
      <c r="I11939" s="8">
        <v>6.3180000000000005</v>
      </c>
      <c r="J11939" s="8">
        <f>datatable[[#This Row],[продажи_]]-datatable[[#This Row],[себестоимость_]]</f>
        <v>18.745200000000001</v>
      </c>
      <c r="L11939"/>
    </row>
    <row r="11940" spans="2:12" x14ac:dyDescent="0.4">
      <c r="B11940" s="5" t="s">
        <v>66</v>
      </c>
      <c r="C11940" s="5" t="s">
        <v>54</v>
      </c>
      <c r="D11940" s="5" t="s">
        <v>11</v>
      </c>
      <c r="E11940" s="5" t="s">
        <v>7</v>
      </c>
      <c r="F11940" s="6">
        <v>44470</v>
      </c>
      <c r="G11940" s="6" t="str">
        <f>TEXT(datatable[[#This Row],[дата]],"ММ")</f>
        <v>10</v>
      </c>
      <c r="H11940" s="8">
        <v>33.134399999999999</v>
      </c>
      <c r="I11940" s="8">
        <v>10.1088</v>
      </c>
      <c r="J11940" s="8">
        <f>datatable[[#This Row],[продажи_]]-datatable[[#This Row],[себестоимость_]]</f>
        <v>23.025599999999997</v>
      </c>
      <c r="L11940"/>
    </row>
    <row r="11941" spans="2:12" x14ac:dyDescent="0.4">
      <c r="B11941" s="5" t="s">
        <v>66</v>
      </c>
      <c r="C11941" s="5" t="s">
        <v>54</v>
      </c>
      <c r="D11941" s="5" t="s">
        <v>11</v>
      </c>
      <c r="E11941" s="5" t="s">
        <v>7</v>
      </c>
      <c r="F11941" s="6">
        <v>44501</v>
      </c>
      <c r="G11941" s="6" t="str">
        <f>TEXT(datatable[[#This Row],[дата]],"ММ")</f>
        <v>11</v>
      </c>
      <c r="H11941" s="8">
        <v>45.311999999999998</v>
      </c>
      <c r="I11941" s="8">
        <v>13.478400000000001</v>
      </c>
      <c r="J11941" s="8">
        <f>datatable[[#This Row],[продажи_]]-datatable[[#This Row],[себестоимость_]]</f>
        <v>31.833599999999997</v>
      </c>
      <c r="L11941"/>
    </row>
    <row r="11942" spans="2:12" x14ac:dyDescent="0.4">
      <c r="B11942" s="5" t="s">
        <v>66</v>
      </c>
      <c r="C11942" s="5" t="s">
        <v>54</v>
      </c>
      <c r="D11942" s="5" t="s">
        <v>11</v>
      </c>
      <c r="E11942" s="5" t="s">
        <v>7</v>
      </c>
      <c r="F11942" s="6">
        <v>44531</v>
      </c>
      <c r="G11942" s="6" t="str">
        <f>TEXT(datatable[[#This Row],[дата]],"ММ")</f>
        <v>12</v>
      </c>
      <c r="H11942" s="8">
        <v>28.414400000000001</v>
      </c>
      <c r="I11942" s="8">
        <v>11.6844</v>
      </c>
      <c r="J11942" s="8">
        <f>datatable[[#This Row],[продажи_]]-datatable[[#This Row],[себестоимость_]]</f>
        <v>16.73</v>
      </c>
      <c r="L11942"/>
    </row>
    <row r="11943" spans="2:12" x14ac:dyDescent="0.4">
      <c r="B11943" s="5" t="s">
        <v>66</v>
      </c>
      <c r="C11943" s="5" t="s">
        <v>54</v>
      </c>
      <c r="D11943" s="5" t="s">
        <v>11</v>
      </c>
      <c r="E11943" s="5" t="s">
        <v>7</v>
      </c>
      <c r="F11943" s="6">
        <v>44197</v>
      </c>
      <c r="G11943" s="6" t="str">
        <f>TEXT(datatable[[#This Row],[дата]],"ММ")</f>
        <v>01</v>
      </c>
      <c r="H11943" s="8">
        <v>7.32</v>
      </c>
      <c r="I11943" s="8">
        <v>3.08</v>
      </c>
      <c r="J11943" s="8">
        <f>datatable[[#This Row],[продажи_]]-datatable[[#This Row],[себестоимость_]]</f>
        <v>4.24</v>
      </c>
      <c r="L11943"/>
    </row>
    <row r="11944" spans="2:12" x14ac:dyDescent="0.4">
      <c r="B11944" s="5" t="s">
        <v>66</v>
      </c>
      <c r="C11944" s="5" t="s">
        <v>54</v>
      </c>
      <c r="D11944" s="5" t="s">
        <v>11</v>
      </c>
      <c r="E11944" s="5" t="s">
        <v>7</v>
      </c>
      <c r="F11944" s="6">
        <v>44228</v>
      </c>
      <c r="G11944" s="6" t="str">
        <f>TEXT(datatable[[#This Row],[дата]],"ММ")</f>
        <v>02</v>
      </c>
      <c r="H11944" s="8">
        <v>11.53815</v>
      </c>
      <c r="I11944" s="8">
        <v>4.0540500000000002</v>
      </c>
      <c r="J11944" s="8">
        <f>datatable[[#This Row],[продажи_]]-datatable[[#This Row],[себестоимость_]]</f>
        <v>7.4840999999999998</v>
      </c>
      <c r="L11944"/>
    </row>
    <row r="11945" spans="2:12" x14ac:dyDescent="0.4">
      <c r="B11945" s="5" t="s">
        <v>66</v>
      </c>
      <c r="C11945" s="5" t="s">
        <v>54</v>
      </c>
      <c r="D11945" s="5" t="s">
        <v>11</v>
      </c>
      <c r="E11945" s="5" t="s">
        <v>7</v>
      </c>
      <c r="F11945" s="6">
        <v>44256</v>
      </c>
      <c r="G11945" s="6" t="str">
        <f>TEXT(datatable[[#This Row],[дата]],"ММ")</f>
        <v>03</v>
      </c>
      <c r="H11945" s="8">
        <v>13.1943</v>
      </c>
      <c r="I11945" s="8">
        <v>5.7672999999999996</v>
      </c>
      <c r="J11945" s="8">
        <f>datatable[[#This Row],[продажи_]]-datatable[[#This Row],[себестоимость_]]</f>
        <v>7.4270000000000005</v>
      </c>
      <c r="L11945"/>
    </row>
    <row r="11946" spans="2:12" x14ac:dyDescent="0.4">
      <c r="B11946" s="5" t="s">
        <v>66</v>
      </c>
      <c r="C11946" s="5" t="s">
        <v>54</v>
      </c>
      <c r="D11946" s="5" t="s">
        <v>11</v>
      </c>
      <c r="E11946" s="5" t="s">
        <v>7</v>
      </c>
      <c r="F11946" s="6">
        <v>44287</v>
      </c>
      <c r="G11946" s="6" t="str">
        <f>TEXT(datatable[[#This Row],[дата]],"ММ")</f>
        <v>04</v>
      </c>
      <c r="H11946" s="8">
        <v>13.0296</v>
      </c>
      <c r="I11946" s="8">
        <v>6.5912000000000006</v>
      </c>
      <c r="J11946" s="8">
        <f>datatable[[#This Row],[продажи_]]-datatable[[#This Row],[себестоимость_]]</f>
        <v>6.4383999999999997</v>
      </c>
      <c r="L11946"/>
    </row>
    <row r="11947" spans="2:12" x14ac:dyDescent="0.4">
      <c r="B11947" s="5" t="s">
        <v>66</v>
      </c>
      <c r="C11947" s="5" t="s">
        <v>54</v>
      </c>
      <c r="D11947" s="5" t="s">
        <v>11</v>
      </c>
      <c r="E11947" s="5" t="s">
        <v>7</v>
      </c>
      <c r="F11947" s="6">
        <v>44317</v>
      </c>
      <c r="G11947" s="6" t="str">
        <f>TEXT(datatable[[#This Row],[дата]],"ММ")</f>
        <v>05</v>
      </c>
      <c r="H11947" s="8">
        <v>12.041399999999999</v>
      </c>
      <c r="I11947" s="8">
        <v>6.1984999999999992</v>
      </c>
      <c r="J11947" s="8">
        <f>datatable[[#This Row],[продажи_]]-datatable[[#This Row],[себестоимость_]]</f>
        <v>5.8429000000000002</v>
      </c>
      <c r="L11947"/>
    </row>
    <row r="11948" spans="2:12" x14ac:dyDescent="0.4">
      <c r="B11948" s="5" t="s">
        <v>66</v>
      </c>
      <c r="C11948" s="5" t="s">
        <v>54</v>
      </c>
      <c r="D11948" s="5" t="s">
        <v>11</v>
      </c>
      <c r="E11948" s="5" t="s">
        <v>7</v>
      </c>
      <c r="F11948" s="6">
        <v>44348</v>
      </c>
      <c r="G11948" s="6" t="str">
        <f>TEXT(datatable[[#This Row],[дата]],"ММ")</f>
        <v>06</v>
      </c>
      <c r="H11948" s="8">
        <v>8.8114500000000007</v>
      </c>
      <c r="I11948" s="8">
        <v>3.4649999999999999</v>
      </c>
      <c r="J11948" s="8">
        <f>datatable[[#This Row],[продажи_]]-datatable[[#This Row],[себестоимость_]]</f>
        <v>5.3464500000000008</v>
      </c>
      <c r="L11948"/>
    </row>
    <row r="11949" spans="2:12" x14ac:dyDescent="0.4">
      <c r="B11949" s="5" t="s">
        <v>66</v>
      </c>
      <c r="C11949" s="5" t="s">
        <v>54</v>
      </c>
      <c r="D11949" s="5" t="s">
        <v>11</v>
      </c>
      <c r="E11949" s="5" t="s">
        <v>7</v>
      </c>
      <c r="F11949" s="6">
        <v>44378</v>
      </c>
      <c r="G11949" s="6" t="str">
        <f>TEXT(datatable[[#This Row],[дата]],"ММ")</f>
        <v>07</v>
      </c>
      <c r="H11949" s="8">
        <v>7.9055999999999989</v>
      </c>
      <c r="I11949" s="8">
        <v>3.77685</v>
      </c>
      <c r="J11949" s="8">
        <f>datatable[[#This Row],[продажи_]]-datatable[[#This Row],[себестоимость_]]</f>
        <v>4.1287499999999984</v>
      </c>
      <c r="L11949"/>
    </row>
    <row r="11950" spans="2:12" x14ac:dyDescent="0.4">
      <c r="B11950" s="5" t="s">
        <v>66</v>
      </c>
      <c r="C11950" s="5" t="s">
        <v>54</v>
      </c>
      <c r="D11950" s="5" t="s">
        <v>11</v>
      </c>
      <c r="E11950" s="5" t="s">
        <v>7</v>
      </c>
      <c r="F11950" s="6">
        <v>44409</v>
      </c>
      <c r="G11950" s="6" t="str">
        <f>TEXT(datatable[[#This Row],[дата]],"ММ")</f>
        <v>08</v>
      </c>
      <c r="H11950" s="8">
        <v>7.2468000000000004</v>
      </c>
      <c r="I11950" s="8">
        <v>3.3880000000000003</v>
      </c>
      <c r="J11950" s="8">
        <f>datatable[[#This Row],[продажи_]]-datatable[[#This Row],[себестоимость_]]</f>
        <v>3.8588</v>
      </c>
      <c r="L11950"/>
    </row>
    <row r="11951" spans="2:12" x14ac:dyDescent="0.4">
      <c r="B11951" s="5" t="s">
        <v>66</v>
      </c>
      <c r="C11951" s="5" t="s">
        <v>54</v>
      </c>
      <c r="D11951" s="5" t="s">
        <v>11</v>
      </c>
      <c r="E11951" s="5" t="s">
        <v>7</v>
      </c>
      <c r="F11951" s="6">
        <v>44440</v>
      </c>
      <c r="G11951" s="6" t="str">
        <f>TEXT(datatable[[#This Row],[дата]],"ММ")</f>
        <v>09</v>
      </c>
      <c r="H11951" s="8">
        <v>7.9055999999999989</v>
      </c>
      <c r="I11951" s="8">
        <v>2.9798999999999998</v>
      </c>
      <c r="J11951" s="8">
        <f>datatable[[#This Row],[продажи_]]-datatable[[#This Row],[себестоимость_]]</f>
        <v>4.9256999999999991</v>
      </c>
      <c r="L11951"/>
    </row>
    <row r="11952" spans="2:12" x14ac:dyDescent="0.4">
      <c r="B11952" s="5" t="s">
        <v>66</v>
      </c>
      <c r="C11952" s="5" t="s">
        <v>54</v>
      </c>
      <c r="D11952" s="5" t="s">
        <v>11</v>
      </c>
      <c r="E11952" s="5" t="s">
        <v>7</v>
      </c>
      <c r="F11952" s="6">
        <v>44470</v>
      </c>
      <c r="G11952" s="6" t="str">
        <f>TEXT(datatable[[#This Row],[дата]],"ММ")</f>
        <v>10</v>
      </c>
      <c r="H11952" s="8">
        <v>9.3330000000000002</v>
      </c>
      <c r="I11952" s="8">
        <v>4.4813999999999998</v>
      </c>
      <c r="J11952" s="8">
        <f>datatable[[#This Row],[продажи_]]-datatable[[#This Row],[себестоимость_]]</f>
        <v>4.8516000000000004</v>
      </c>
      <c r="L11952"/>
    </row>
    <row r="11953" spans="2:12" x14ac:dyDescent="0.4">
      <c r="B11953" s="5" t="s">
        <v>66</v>
      </c>
      <c r="C11953" s="5" t="s">
        <v>54</v>
      </c>
      <c r="D11953" s="5" t="s">
        <v>11</v>
      </c>
      <c r="E11953" s="5" t="s">
        <v>7</v>
      </c>
      <c r="F11953" s="6">
        <v>44501</v>
      </c>
      <c r="G11953" s="6" t="str">
        <f>TEXT(datatable[[#This Row],[дата]],"ММ")</f>
        <v>11</v>
      </c>
      <c r="H11953" s="8">
        <v>13.615200000000002</v>
      </c>
      <c r="I11953" s="8">
        <v>5.7904</v>
      </c>
      <c r="J11953" s="8">
        <f>datatable[[#This Row],[продажи_]]-datatable[[#This Row],[себестоимость_]]</f>
        <v>7.8248000000000015</v>
      </c>
      <c r="L11953"/>
    </row>
    <row r="11954" spans="2:12" x14ac:dyDescent="0.4">
      <c r="B11954" s="5" t="s">
        <v>66</v>
      </c>
      <c r="C11954" s="5" t="s">
        <v>54</v>
      </c>
      <c r="D11954" s="5" t="s">
        <v>11</v>
      </c>
      <c r="E11954" s="5" t="s">
        <v>7</v>
      </c>
      <c r="F11954" s="6">
        <v>44531</v>
      </c>
      <c r="G11954" s="6" t="str">
        <f>TEXT(datatable[[#This Row],[дата]],"ММ")</f>
        <v>12</v>
      </c>
      <c r="H11954" s="8">
        <v>10.248000000000001</v>
      </c>
      <c r="I11954" s="8">
        <v>4.3120000000000003</v>
      </c>
      <c r="J11954" s="8">
        <f>datatable[[#This Row],[продажи_]]-datatable[[#This Row],[себестоимость_]]</f>
        <v>5.9360000000000008</v>
      </c>
      <c r="L11954"/>
    </row>
    <row r="11955" spans="2:12" x14ac:dyDescent="0.4">
      <c r="B11955" s="5" t="s">
        <v>67</v>
      </c>
      <c r="C11955" s="5" t="s">
        <v>57</v>
      </c>
      <c r="D11955" s="5" t="s">
        <v>12</v>
      </c>
      <c r="E11955" s="5" t="s">
        <v>60</v>
      </c>
      <c r="F11955" s="6">
        <v>44197</v>
      </c>
      <c r="G11955" s="6" t="str">
        <f>TEXT(datatable[[#This Row],[дата]],"ММ")</f>
        <v>01</v>
      </c>
      <c r="H11955" s="8">
        <v>336.23149999999998</v>
      </c>
      <c r="I11955" s="8">
        <v>101.14999999999999</v>
      </c>
      <c r="J11955" s="8">
        <f>datatable[[#This Row],[продажи_]]-datatable[[#This Row],[себестоимость_]]</f>
        <v>235.08150000000001</v>
      </c>
      <c r="L11955"/>
    </row>
    <row r="11956" spans="2:12" x14ac:dyDescent="0.4">
      <c r="B11956" s="5" t="s">
        <v>67</v>
      </c>
      <c r="C11956" s="5" t="s">
        <v>57</v>
      </c>
      <c r="D11956" s="5" t="s">
        <v>12</v>
      </c>
      <c r="E11956" s="5" t="s">
        <v>60</v>
      </c>
      <c r="F11956" s="6">
        <v>44228</v>
      </c>
      <c r="G11956" s="6" t="str">
        <f>TEXT(datatable[[#This Row],[дата]],"ММ")</f>
        <v>02</v>
      </c>
      <c r="H11956" s="8">
        <v>344.26535000000001</v>
      </c>
      <c r="I11956" s="8">
        <v>148.512</v>
      </c>
      <c r="J11956" s="8">
        <f>datatable[[#This Row],[продажи_]]-datatable[[#This Row],[себестоимость_]]</f>
        <v>195.75335000000001</v>
      </c>
      <c r="L11956"/>
    </row>
    <row r="11957" spans="2:12" x14ac:dyDescent="0.4">
      <c r="B11957" s="5" t="s">
        <v>67</v>
      </c>
      <c r="C11957" s="5" t="s">
        <v>57</v>
      </c>
      <c r="D11957" s="5" t="s">
        <v>12</v>
      </c>
      <c r="E11957" s="5" t="s">
        <v>60</v>
      </c>
      <c r="F11957" s="6">
        <v>44256</v>
      </c>
      <c r="G11957" s="6" t="str">
        <f>TEXT(datatable[[#This Row],[дата]],"ММ")</f>
        <v>03</v>
      </c>
      <c r="H11957" s="8">
        <v>441.56420000000003</v>
      </c>
      <c r="I11957" s="8">
        <v>169.93199999999999</v>
      </c>
      <c r="J11957" s="8">
        <f>datatable[[#This Row],[продажи_]]-datatable[[#This Row],[себестоимость_]]</f>
        <v>271.63220000000001</v>
      </c>
      <c r="L11957"/>
    </row>
    <row r="11958" spans="2:12" x14ac:dyDescent="0.4">
      <c r="B11958" s="5" t="s">
        <v>67</v>
      </c>
      <c r="C11958" s="5" t="s">
        <v>57</v>
      </c>
      <c r="D11958" s="5" t="s">
        <v>12</v>
      </c>
      <c r="E11958" s="5" t="s">
        <v>60</v>
      </c>
      <c r="F11958" s="6">
        <v>44287</v>
      </c>
      <c r="G11958" s="6" t="str">
        <f>TEXT(datatable[[#This Row],[дата]],"ММ")</f>
        <v>04</v>
      </c>
      <c r="H11958" s="8">
        <v>457.03679999999997</v>
      </c>
      <c r="I11958" s="8">
        <v>163.744</v>
      </c>
      <c r="J11958" s="8">
        <f>datatable[[#This Row],[продажи_]]-datatable[[#This Row],[себестоимость_]]</f>
        <v>293.29279999999994</v>
      </c>
      <c r="L11958"/>
    </row>
    <row r="11959" spans="2:12" x14ac:dyDescent="0.4">
      <c r="B11959" s="5" t="s">
        <v>67</v>
      </c>
      <c r="C11959" s="5" t="s">
        <v>57</v>
      </c>
      <c r="D11959" s="5" t="s">
        <v>12</v>
      </c>
      <c r="E11959" s="5" t="s">
        <v>60</v>
      </c>
      <c r="F11959" s="6">
        <v>44317</v>
      </c>
      <c r="G11959" s="6" t="str">
        <f>TEXT(datatable[[#This Row],[дата]],"ММ")</f>
        <v>05</v>
      </c>
      <c r="H11959" s="8">
        <v>449.8956</v>
      </c>
      <c r="I11959" s="8">
        <v>199.92</v>
      </c>
      <c r="J11959" s="8">
        <f>datatable[[#This Row],[продажи_]]-datatable[[#This Row],[себестоимость_]]</f>
        <v>249.97560000000001</v>
      </c>
      <c r="L11959"/>
    </row>
    <row r="11960" spans="2:12" x14ac:dyDescent="0.4">
      <c r="B11960" s="5" t="s">
        <v>67</v>
      </c>
      <c r="C11960" s="5" t="s">
        <v>57</v>
      </c>
      <c r="D11960" s="5" t="s">
        <v>12</v>
      </c>
      <c r="E11960" s="5" t="s">
        <v>60</v>
      </c>
      <c r="F11960" s="6">
        <v>44348</v>
      </c>
      <c r="G11960" s="6" t="str">
        <f>TEXT(datatable[[#This Row],[дата]],"ММ")</f>
        <v>06</v>
      </c>
      <c r="H11960" s="8">
        <v>230.30370000000002</v>
      </c>
      <c r="I11960" s="8">
        <v>119.95200000000003</v>
      </c>
      <c r="J11960" s="8">
        <f>datatable[[#This Row],[продажи_]]-datatable[[#This Row],[себестоимость_]]</f>
        <v>110.35169999999999</v>
      </c>
      <c r="L11960"/>
    </row>
    <row r="11961" spans="2:12" x14ac:dyDescent="0.4">
      <c r="B11961" s="5" t="s">
        <v>67</v>
      </c>
      <c r="C11961" s="5" t="s">
        <v>57</v>
      </c>
      <c r="D11961" s="5" t="s">
        <v>12</v>
      </c>
      <c r="E11961" s="5" t="s">
        <v>60</v>
      </c>
      <c r="F11961" s="6">
        <v>44378</v>
      </c>
      <c r="G11961" s="6" t="str">
        <f>TEXT(datatable[[#This Row],[дата]],"ММ")</f>
        <v>07</v>
      </c>
      <c r="H11961" s="8">
        <v>310.6422</v>
      </c>
      <c r="I11961" s="8">
        <v>92.106000000000009</v>
      </c>
      <c r="J11961" s="8">
        <f>datatable[[#This Row],[продажи_]]-datatable[[#This Row],[себестоимость_]]</f>
        <v>218.53620000000001</v>
      </c>
      <c r="L11961"/>
    </row>
    <row r="11962" spans="2:12" x14ac:dyDescent="0.4">
      <c r="B11962" s="5" t="s">
        <v>67</v>
      </c>
      <c r="C11962" s="5" t="s">
        <v>57</v>
      </c>
      <c r="D11962" s="5" t="s">
        <v>12</v>
      </c>
      <c r="E11962" s="5" t="s">
        <v>60</v>
      </c>
      <c r="F11962" s="6">
        <v>44409</v>
      </c>
      <c r="G11962" s="6" t="str">
        <f>TEXT(datatable[[#This Row],[дата]],"ММ")</f>
        <v>08</v>
      </c>
      <c r="H11962" s="8">
        <v>218.99680000000001</v>
      </c>
      <c r="I11962" s="8">
        <v>78.063999999999993</v>
      </c>
      <c r="J11962" s="8">
        <f>datatable[[#This Row],[продажи_]]-datatable[[#This Row],[себестоимость_]]</f>
        <v>140.93280000000001</v>
      </c>
      <c r="L11962"/>
    </row>
    <row r="11963" spans="2:12" x14ac:dyDescent="0.4">
      <c r="B11963" s="5" t="s">
        <v>67</v>
      </c>
      <c r="C11963" s="5" t="s">
        <v>57</v>
      </c>
      <c r="D11963" s="5" t="s">
        <v>12</v>
      </c>
      <c r="E11963" s="5" t="s">
        <v>60</v>
      </c>
      <c r="F11963" s="6">
        <v>44440</v>
      </c>
      <c r="G11963" s="6" t="str">
        <f>TEXT(datatable[[#This Row],[дата]],"ММ")</f>
        <v>09</v>
      </c>
      <c r="H11963" s="8">
        <v>254.40525</v>
      </c>
      <c r="I11963" s="8">
        <v>108.17100000000001</v>
      </c>
      <c r="J11963" s="8">
        <f>datatable[[#This Row],[продажи_]]-datatable[[#This Row],[себестоимость_]]</f>
        <v>146.23424999999997</v>
      </c>
      <c r="L11963"/>
    </row>
    <row r="11964" spans="2:12" x14ac:dyDescent="0.4">
      <c r="B11964" s="5" t="s">
        <v>67</v>
      </c>
      <c r="C11964" s="5" t="s">
        <v>57</v>
      </c>
      <c r="D11964" s="5" t="s">
        <v>12</v>
      </c>
      <c r="E11964" s="5" t="s">
        <v>60</v>
      </c>
      <c r="F11964" s="6">
        <v>44470</v>
      </c>
      <c r="G11964" s="6" t="str">
        <f>TEXT(datatable[[#This Row],[дата]],"ММ")</f>
        <v>10</v>
      </c>
      <c r="H11964" s="8">
        <v>364.20120000000003</v>
      </c>
      <c r="I11964" s="8">
        <v>119.952</v>
      </c>
      <c r="J11964" s="8">
        <f>datatable[[#This Row],[продажи_]]-datatable[[#This Row],[себестоимость_]]</f>
        <v>244.24920000000003</v>
      </c>
      <c r="L11964"/>
    </row>
    <row r="11965" spans="2:12" x14ac:dyDescent="0.4">
      <c r="B11965" s="5" t="s">
        <v>67</v>
      </c>
      <c r="C11965" s="5" t="s">
        <v>57</v>
      </c>
      <c r="D11965" s="5" t="s">
        <v>12</v>
      </c>
      <c r="E11965" s="5" t="s">
        <v>60</v>
      </c>
      <c r="F11965" s="6">
        <v>44501</v>
      </c>
      <c r="G11965" s="6" t="str">
        <f>TEXT(datatable[[#This Row],[дата]],"ММ")</f>
        <v>11</v>
      </c>
      <c r="H11965" s="8">
        <v>423.71120000000002</v>
      </c>
      <c r="I11965" s="8">
        <v>158.03200000000001</v>
      </c>
      <c r="J11965" s="8">
        <f>datatable[[#This Row],[продажи_]]-datatable[[#This Row],[себестоимость_]]</f>
        <v>265.67920000000004</v>
      </c>
      <c r="L11965"/>
    </row>
    <row r="11966" spans="2:12" x14ac:dyDescent="0.4">
      <c r="B11966" s="5" t="s">
        <v>67</v>
      </c>
      <c r="C11966" s="5" t="s">
        <v>57</v>
      </c>
      <c r="D11966" s="5" t="s">
        <v>12</v>
      </c>
      <c r="E11966" s="5" t="s">
        <v>60</v>
      </c>
      <c r="F11966" s="6">
        <v>44531</v>
      </c>
      <c r="G11966" s="6" t="str">
        <f>TEXT(datatable[[#This Row],[дата]],"ММ")</f>
        <v>12</v>
      </c>
      <c r="H11966" s="8">
        <v>462.39270000000005</v>
      </c>
      <c r="I11966" s="8">
        <v>149.94</v>
      </c>
      <c r="J11966" s="8">
        <f>datatable[[#This Row],[продажи_]]-datatable[[#This Row],[себестоимость_]]</f>
        <v>312.45270000000005</v>
      </c>
      <c r="L11966"/>
    </row>
    <row r="11967" spans="2:12" x14ac:dyDescent="0.4">
      <c r="B11967" s="5" t="s">
        <v>67</v>
      </c>
      <c r="C11967" s="5" t="s">
        <v>57</v>
      </c>
      <c r="D11967" s="5" t="s">
        <v>12</v>
      </c>
      <c r="E11967" s="5" t="s">
        <v>8</v>
      </c>
      <c r="F11967" s="6">
        <v>44197</v>
      </c>
      <c r="G11967" s="6" t="str">
        <f>TEXT(datatable[[#This Row],[дата]],"ММ")</f>
        <v>01</v>
      </c>
      <c r="H11967" s="8">
        <v>144.78</v>
      </c>
      <c r="I11967" s="8">
        <v>119.462</v>
      </c>
      <c r="J11967" s="8">
        <f>datatable[[#This Row],[продажи_]]-datatable[[#This Row],[себестоимость_]]</f>
        <v>25.317999999999998</v>
      </c>
      <c r="L11967"/>
    </row>
    <row r="11968" spans="2:12" x14ac:dyDescent="0.4">
      <c r="B11968" s="5" t="s">
        <v>67</v>
      </c>
      <c r="C11968" s="5" t="s">
        <v>57</v>
      </c>
      <c r="D11968" s="5" t="s">
        <v>12</v>
      </c>
      <c r="E11968" s="5" t="s">
        <v>8</v>
      </c>
      <c r="F11968" s="6">
        <v>44228</v>
      </c>
      <c r="G11968" s="6" t="str">
        <f>TEXT(datatable[[#This Row],[дата]],"ММ")</f>
        <v>02</v>
      </c>
      <c r="H11968" s="8">
        <v>231.8004</v>
      </c>
      <c r="I11968" s="8">
        <v>171.14760000000001</v>
      </c>
      <c r="J11968" s="8">
        <f>datatable[[#This Row],[продажи_]]-datatable[[#This Row],[себестоимость_]]</f>
        <v>60.652799999999985</v>
      </c>
      <c r="L11968"/>
    </row>
    <row r="11969" spans="2:12" x14ac:dyDescent="0.4">
      <c r="B11969" s="5" t="s">
        <v>67</v>
      </c>
      <c r="C11969" s="5" t="s">
        <v>57</v>
      </c>
      <c r="D11969" s="5" t="s">
        <v>12</v>
      </c>
      <c r="E11969" s="5" t="s">
        <v>8</v>
      </c>
      <c r="F11969" s="6">
        <v>44256</v>
      </c>
      <c r="G11969" s="6" t="str">
        <f>TEXT(datatable[[#This Row],[дата]],"ММ")</f>
        <v>03</v>
      </c>
      <c r="H11969" s="8">
        <v>230.42880000000002</v>
      </c>
      <c r="I11969" s="8">
        <v>170.66</v>
      </c>
      <c r="J11969" s="8">
        <f>datatable[[#This Row],[продажи_]]-datatable[[#This Row],[себестоимость_]]</f>
        <v>59.768800000000027</v>
      </c>
      <c r="L11969"/>
    </row>
    <row r="11970" spans="2:12" x14ac:dyDescent="0.4">
      <c r="B11970" s="5" t="s">
        <v>67</v>
      </c>
      <c r="C11970" s="5" t="s">
        <v>57</v>
      </c>
      <c r="D11970" s="5" t="s">
        <v>12</v>
      </c>
      <c r="E11970" s="5" t="s">
        <v>8</v>
      </c>
      <c r="F11970" s="6">
        <v>44287</v>
      </c>
      <c r="G11970" s="6" t="str">
        <f>TEXT(datatable[[#This Row],[дата]],"ММ")</f>
        <v>04</v>
      </c>
      <c r="H11970" s="8">
        <v>236.5248</v>
      </c>
      <c r="I11970" s="8">
        <v>218.44480000000001</v>
      </c>
      <c r="J11970" s="8">
        <f>datatable[[#This Row],[продажи_]]-datatable[[#This Row],[себестоимость_]]</f>
        <v>18.079999999999984</v>
      </c>
      <c r="L11970"/>
    </row>
    <row r="11971" spans="2:12" x14ac:dyDescent="0.4">
      <c r="B11971" s="5" t="s">
        <v>67</v>
      </c>
      <c r="C11971" s="5" t="s">
        <v>57</v>
      </c>
      <c r="D11971" s="5" t="s">
        <v>12</v>
      </c>
      <c r="E11971" s="5" t="s">
        <v>8</v>
      </c>
      <c r="F11971" s="6">
        <v>44317</v>
      </c>
      <c r="G11971" s="6" t="str">
        <f>TEXT(datatable[[#This Row],[дата]],"ММ")</f>
        <v>05</v>
      </c>
      <c r="H11971" s="8">
        <v>215.49360000000001</v>
      </c>
      <c r="I11971" s="8">
        <v>145.06100000000001</v>
      </c>
      <c r="J11971" s="8">
        <f>datatable[[#This Row],[продажи_]]-datatable[[#This Row],[себестоимость_]]</f>
        <v>70.432600000000008</v>
      </c>
      <c r="L11971"/>
    </row>
    <row r="11972" spans="2:12" x14ac:dyDescent="0.4">
      <c r="B11972" s="5" t="s">
        <v>67</v>
      </c>
      <c r="C11972" s="5" t="s">
        <v>57</v>
      </c>
      <c r="D11972" s="5" t="s">
        <v>12</v>
      </c>
      <c r="E11972" s="5" t="s">
        <v>8</v>
      </c>
      <c r="F11972" s="6">
        <v>44348</v>
      </c>
      <c r="G11972" s="6" t="str">
        <f>TEXT(datatable[[#This Row],[дата]],"ММ")</f>
        <v>06</v>
      </c>
      <c r="H11972" s="8">
        <v>111.09960000000001</v>
      </c>
      <c r="I11972" s="8">
        <v>116.29260000000001</v>
      </c>
      <c r="J11972" s="8">
        <f>datatable[[#This Row],[продажи_]]-datatable[[#This Row],[себестоимость_]]</f>
        <v>-5.1929999999999978</v>
      </c>
      <c r="L11972"/>
    </row>
    <row r="11973" spans="2:12" x14ac:dyDescent="0.4">
      <c r="B11973" s="5" t="s">
        <v>67</v>
      </c>
      <c r="C11973" s="5" t="s">
        <v>57</v>
      </c>
      <c r="D11973" s="5" t="s">
        <v>12</v>
      </c>
      <c r="E11973" s="5" t="s">
        <v>8</v>
      </c>
      <c r="F11973" s="6">
        <v>44378</v>
      </c>
      <c r="G11973" s="6" t="str">
        <f>TEXT(datatable[[#This Row],[дата]],"ММ")</f>
        <v>07</v>
      </c>
      <c r="H11973" s="8">
        <v>152.24760000000001</v>
      </c>
      <c r="I11973" s="8">
        <v>130.5549</v>
      </c>
      <c r="J11973" s="8">
        <f>datatable[[#This Row],[продажи_]]-datatable[[#This Row],[себестоимость_]]</f>
        <v>21.692700000000002</v>
      </c>
      <c r="L11973"/>
    </row>
    <row r="11974" spans="2:12" x14ac:dyDescent="0.4">
      <c r="B11974" s="5" t="s">
        <v>67</v>
      </c>
      <c r="C11974" s="5" t="s">
        <v>57</v>
      </c>
      <c r="D11974" s="5" t="s">
        <v>12</v>
      </c>
      <c r="E11974" s="5" t="s">
        <v>8</v>
      </c>
      <c r="F11974" s="6">
        <v>44409</v>
      </c>
      <c r="G11974" s="6" t="str">
        <f>TEXT(datatable[[#This Row],[дата]],"ММ")</f>
        <v>08</v>
      </c>
      <c r="H11974" s="8">
        <v>107.28960000000001</v>
      </c>
      <c r="I11974" s="8">
        <v>78.016000000000005</v>
      </c>
      <c r="J11974" s="8">
        <f>datatable[[#This Row],[продажи_]]-datatable[[#This Row],[себестоимость_]]</f>
        <v>29.273600000000002</v>
      </c>
      <c r="L11974"/>
    </row>
    <row r="11975" spans="2:12" x14ac:dyDescent="0.4">
      <c r="B11975" s="5" t="s">
        <v>67</v>
      </c>
      <c r="C11975" s="5" t="s">
        <v>57</v>
      </c>
      <c r="D11975" s="5" t="s">
        <v>12</v>
      </c>
      <c r="E11975" s="5" t="s">
        <v>8</v>
      </c>
      <c r="F11975" s="6">
        <v>44440</v>
      </c>
      <c r="G11975" s="6" t="str">
        <f>TEXT(datatable[[#This Row],[дата]],"ММ")</f>
        <v>09</v>
      </c>
      <c r="H11975" s="8">
        <v>113.8428</v>
      </c>
      <c r="I11975" s="8">
        <v>91.059300000000007</v>
      </c>
      <c r="J11975" s="8">
        <f>datatable[[#This Row],[продажи_]]-datatable[[#This Row],[себестоимость_]]</f>
        <v>22.783499999999989</v>
      </c>
      <c r="L11975"/>
    </row>
    <row r="11976" spans="2:12" x14ac:dyDescent="0.4">
      <c r="B11976" s="5" t="s">
        <v>67</v>
      </c>
      <c r="C11976" s="5" t="s">
        <v>57</v>
      </c>
      <c r="D11976" s="5" t="s">
        <v>12</v>
      </c>
      <c r="E11976" s="5" t="s">
        <v>8</v>
      </c>
      <c r="F11976" s="6">
        <v>44470</v>
      </c>
      <c r="G11976" s="6" t="str">
        <f>TEXT(datatable[[#This Row],[дата]],"ММ")</f>
        <v>10</v>
      </c>
      <c r="H11976" s="8">
        <v>195.6816</v>
      </c>
      <c r="I11976" s="8">
        <v>143.3544</v>
      </c>
      <c r="J11976" s="8">
        <f>datatable[[#This Row],[продажи_]]-datatable[[#This Row],[себестоимость_]]</f>
        <v>52.327200000000005</v>
      </c>
      <c r="L11976"/>
    </row>
    <row r="11977" spans="2:12" x14ac:dyDescent="0.4">
      <c r="B11977" s="5" t="s">
        <v>67</v>
      </c>
      <c r="C11977" s="5" t="s">
        <v>57</v>
      </c>
      <c r="D11977" s="5" t="s">
        <v>12</v>
      </c>
      <c r="E11977" s="5" t="s">
        <v>8</v>
      </c>
      <c r="F11977" s="6">
        <v>44501</v>
      </c>
      <c r="G11977" s="6" t="str">
        <f>TEXT(datatable[[#This Row],[дата]],"ММ")</f>
        <v>11</v>
      </c>
      <c r="H11977" s="8">
        <v>214.57920000000001</v>
      </c>
      <c r="I11977" s="8">
        <v>230.14719999999997</v>
      </c>
      <c r="J11977" s="8">
        <f>datatable[[#This Row],[продажи_]]-datatable[[#This Row],[себестоимость_]]</f>
        <v>-15.567999999999955</v>
      </c>
      <c r="L11977"/>
    </row>
    <row r="11978" spans="2:12" x14ac:dyDescent="0.4">
      <c r="B11978" s="5" t="s">
        <v>67</v>
      </c>
      <c r="C11978" s="5" t="s">
        <v>57</v>
      </c>
      <c r="D11978" s="5" t="s">
        <v>12</v>
      </c>
      <c r="E11978" s="5" t="s">
        <v>8</v>
      </c>
      <c r="F11978" s="6">
        <v>44531</v>
      </c>
      <c r="G11978" s="6" t="str">
        <f>TEXT(datatable[[#This Row],[дата]],"ММ")</f>
        <v>12</v>
      </c>
      <c r="H11978" s="8">
        <v>249.63120000000001</v>
      </c>
      <c r="I11978" s="8">
        <v>168.95339999999999</v>
      </c>
      <c r="J11978" s="8">
        <f>datatable[[#This Row],[продажи_]]-datatable[[#This Row],[себестоимость_]]</f>
        <v>80.677800000000019</v>
      </c>
      <c r="L11978"/>
    </row>
    <row r="11979" spans="2:12" x14ac:dyDescent="0.4">
      <c r="B11979" s="5" t="s">
        <v>67</v>
      </c>
      <c r="C11979" s="5" t="s">
        <v>57</v>
      </c>
      <c r="D11979" s="5" t="s">
        <v>12</v>
      </c>
      <c r="E11979" s="5" t="s">
        <v>61</v>
      </c>
      <c r="F11979" s="6">
        <v>44197</v>
      </c>
      <c r="G11979" s="6" t="str">
        <f>TEXT(datatable[[#This Row],[дата]],"ММ")</f>
        <v>01</v>
      </c>
      <c r="H11979" s="8">
        <v>105.633</v>
      </c>
      <c r="I11979" s="8">
        <v>54.24049999999999</v>
      </c>
      <c r="J11979" s="8">
        <f>datatable[[#This Row],[продажи_]]-datatable[[#This Row],[себестоимость_]]</f>
        <v>51.392500000000005</v>
      </c>
      <c r="L11979"/>
    </row>
    <row r="11980" spans="2:12" x14ac:dyDescent="0.4">
      <c r="B11980" s="5" t="s">
        <v>67</v>
      </c>
      <c r="C11980" s="5" t="s">
        <v>57</v>
      </c>
      <c r="D11980" s="5" t="s">
        <v>12</v>
      </c>
      <c r="E11980" s="5" t="s">
        <v>61</v>
      </c>
      <c r="F11980" s="6">
        <v>44228</v>
      </c>
      <c r="G11980" s="6" t="str">
        <f>TEXT(datatable[[#This Row],[дата]],"ММ")</f>
        <v>02</v>
      </c>
      <c r="H11980" s="8">
        <v>134.49149999999997</v>
      </c>
      <c r="I11980" s="8">
        <v>79.008150000000001</v>
      </c>
      <c r="J11980" s="8">
        <f>datatable[[#This Row],[продажи_]]-datatable[[#This Row],[себестоимость_]]</f>
        <v>55.483349999999973</v>
      </c>
      <c r="L11980"/>
    </row>
    <row r="11981" spans="2:12" x14ac:dyDescent="0.4">
      <c r="B11981" s="5" t="s">
        <v>67</v>
      </c>
      <c r="C11981" s="5" t="s">
        <v>57</v>
      </c>
      <c r="D11981" s="5" t="s">
        <v>12</v>
      </c>
      <c r="E11981" s="5" t="s">
        <v>61</v>
      </c>
      <c r="F11981" s="6">
        <v>44256</v>
      </c>
      <c r="G11981" s="6" t="str">
        <f>TEXT(datatable[[#This Row],[дата]],"ММ")</f>
        <v>03</v>
      </c>
      <c r="H11981" s="8">
        <v>132.64019999999999</v>
      </c>
      <c r="I11981" s="8">
        <v>108.87309999999999</v>
      </c>
      <c r="J11981" s="8">
        <f>datatable[[#This Row],[продажи_]]-datatable[[#This Row],[себестоимость_]]</f>
        <v>23.767099999999999</v>
      </c>
      <c r="L11981"/>
    </row>
    <row r="11982" spans="2:12" x14ac:dyDescent="0.4">
      <c r="B11982" s="5" t="s">
        <v>67</v>
      </c>
      <c r="C11982" s="5" t="s">
        <v>57</v>
      </c>
      <c r="D11982" s="5" t="s">
        <v>12</v>
      </c>
      <c r="E11982" s="5" t="s">
        <v>61</v>
      </c>
      <c r="F11982" s="6">
        <v>44287</v>
      </c>
      <c r="G11982" s="6" t="str">
        <f>TEXT(datatable[[#This Row],[дата]],"ММ")</f>
        <v>04</v>
      </c>
      <c r="H11982" s="8">
        <v>167.2704</v>
      </c>
      <c r="I11982" s="8">
        <v>109.78800000000001</v>
      </c>
      <c r="J11982" s="8">
        <f>datatable[[#This Row],[продажи_]]-datatable[[#This Row],[себестоимость_]]</f>
        <v>57.482399999999984</v>
      </c>
      <c r="L11982"/>
    </row>
    <row r="11983" spans="2:12" x14ac:dyDescent="0.4">
      <c r="B11983" s="5" t="s">
        <v>67</v>
      </c>
      <c r="C11983" s="5" t="s">
        <v>57</v>
      </c>
      <c r="D11983" s="5" t="s">
        <v>12</v>
      </c>
      <c r="E11983" s="5" t="s">
        <v>61</v>
      </c>
      <c r="F11983" s="6">
        <v>44317</v>
      </c>
      <c r="G11983" s="6" t="str">
        <f>TEXT(datatable[[#This Row],[дата]],"ММ")</f>
        <v>05</v>
      </c>
      <c r="H11983" s="8">
        <v>172.27979999999999</v>
      </c>
      <c r="I11983" s="8">
        <v>107.04329999999999</v>
      </c>
      <c r="J11983" s="8">
        <f>datatable[[#This Row],[продажи_]]-datatable[[#This Row],[себестоимость_]]</f>
        <v>65.236500000000007</v>
      </c>
      <c r="L11983"/>
    </row>
    <row r="11984" spans="2:12" x14ac:dyDescent="0.4">
      <c r="B11984" s="5" t="s">
        <v>67</v>
      </c>
      <c r="C11984" s="5" t="s">
        <v>57</v>
      </c>
      <c r="D11984" s="5" t="s">
        <v>12</v>
      </c>
      <c r="E11984" s="5" t="s">
        <v>61</v>
      </c>
      <c r="F11984" s="6">
        <v>44348</v>
      </c>
      <c r="G11984" s="6" t="str">
        <f>TEXT(datatable[[#This Row],[дата]],"ММ")</f>
        <v>06</v>
      </c>
      <c r="H11984" s="8">
        <v>115.65179999999999</v>
      </c>
      <c r="I11984" s="8">
        <v>57.050549999999994</v>
      </c>
      <c r="J11984" s="8">
        <f>datatable[[#This Row],[продажи_]]-datatable[[#This Row],[себестоимость_]]</f>
        <v>58.60125</v>
      </c>
      <c r="L11984"/>
    </row>
    <row r="11985" spans="2:12" x14ac:dyDescent="0.4">
      <c r="B11985" s="5" t="s">
        <v>67</v>
      </c>
      <c r="C11985" s="5" t="s">
        <v>57</v>
      </c>
      <c r="D11985" s="5" t="s">
        <v>12</v>
      </c>
      <c r="E11985" s="5" t="s">
        <v>61</v>
      </c>
      <c r="F11985" s="6">
        <v>44378</v>
      </c>
      <c r="G11985" s="6" t="str">
        <f>TEXT(datatable[[#This Row],[дата]],"ММ")</f>
        <v>07</v>
      </c>
      <c r="H11985" s="8">
        <v>88.209000000000003</v>
      </c>
      <c r="I11985" s="8">
        <v>69.401699999999991</v>
      </c>
      <c r="J11985" s="8">
        <f>datatable[[#This Row],[продажи_]]-datatable[[#This Row],[себестоимость_]]</f>
        <v>18.807300000000012</v>
      </c>
      <c r="L11985"/>
    </row>
    <row r="11986" spans="2:12" x14ac:dyDescent="0.4">
      <c r="B11986" s="5" t="s">
        <v>67</v>
      </c>
      <c r="C11986" s="5" t="s">
        <v>57</v>
      </c>
      <c r="D11986" s="5" t="s">
        <v>12</v>
      </c>
      <c r="E11986" s="5" t="s">
        <v>61</v>
      </c>
      <c r="F11986" s="6">
        <v>44409</v>
      </c>
      <c r="G11986" s="6" t="str">
        <f>TEXT(datatable[[#This Row],[дата]],"ММ")</f>
        <v>08</v>
      </c>
      <c r="H11986" s="8">
        <v>73.180800000000005</v>
      </c>
      <c r="I11986" s="8">
        <v>49.665999999999997</v>
      </c>
      <c r="J11986" s="8">
        <f>datatable[[#This Row],[продажи_]]-datatable[[#This Row],[себестоимость_]]</f>
        <v>23.514800000000008</v>
      </c>
      <c r="L11986"/>
    </row>
    <row r="11987" spans="2:12" x14ac:dyDescent="0.4">
      <c r="B11987" s="5" t="s">
        <v>67</v>
      </c>
      <c r="C11987" s="5" t="s">
        <v>57</v>
      </c>
      <c r="D11987" s="5" t="s">
        <v>12</v>
      </c>
      <c r="E11987" s="5" t="s">
        <v>61</v>
      </c>
      <c r="F11987" s="6">
        <v>44440</v>
      </c>
      <c r="G11987" s="6" t="str">
        <f>TEXT(datatable[[#This Row],[дата]],"ММ")</f>
        <v>09</v>
      </c>
      <c r="H11987" s="8">
        <v>86.248800000000003</v>
      </c>
      <c r="I11987" s="8">
        <v>53.521650000000001</v>
      </c>
      <c r="J11987" s="8">
        <f>datatable[[#This Row],[продажи_]]-datatable[[#This Row],[себестоимость_]]</f>
        <v>32.727150000000002</v>
      </c>
      <c r="L11987"/>
    </row>
    <row r="11988" spans="2:12" x14ac:dyDescent="0.4">
      <c r="B11988" s="5" t="s">
        <v>67</v>
      </c>
      <c r="C11988" s="5" t="s">
        <v>57</v>
      </c>
      <c r="D11988" s="5" t="s">
        <v>12</v>
      </c>
      <c r="E11988" s="5" t="s">
        <v>61</v>
      </c>
      <c r="F11988" s="6">
        <v>44470</v>
      </c>
      <c r="G11988" s="6" t="str">
        <f>TEXT(datatable[[#This Row],[дата]],"ММ")</f>
        <v>10</v>
      </c>
      <c r="H11988" s="8">
        <v>122.83920000000001</v>
      </c>
      <c r="I11988" s="8">
        <v>62.736000000000004</v>
      </c>
      <c r="J11988" s="8">
        <f>datatable[[#This Row],[продажи_]]-datatable[[#This Row],[себестоимость_]]</f>
        <v>60.103200000000001</v>
      </c>
      <c r="L11988"/>
    </row>
    <row r="11989" spans="2:12" x14ac:dyDescent="0.4">
      <c r="B11989" s="5" t="s">
        <v>67</v>
      </c>
      <c r="C11989" s="5" t="s">
        <v>57</v>
      </c>
      <c r="D11989" s="5" t="s">
        <v>12</v>
      </c>
      <c r="E11989" s="5" t="s">
        <v>61</v>
      </c>
      <c r="F11989" s="6">
        <v>44501</v>
      </c>
      <c r="G11989" s="6" t="str">
        <f>TEXT(datatable[[#This Row],[дата]],"ММ")</f>
        <v>11</v>
      </c>
      <c r="H11989" s="8">
        <v>207.34559999999999</v>
      </c>
      <c r="I11989" s="8">
        <v>112.9248</v>
      </c>
      <c r="J11989" s="8">
        <f>datatable[[#This Row],[продажи_]]-datatable[[#This Row],[себестоимость_]]</f>
        <v>94.420799999999986</v>
      </c>
      <c r="L11989"/>
    </row>
    <row r="11990" spans="2:12" x14ac:dyDescent="0.4">
      <c r="B11990" s="5" t="s">
        <v>67</v>
      </c>
      <c r="C11990" s="5" t="s">
        <v>57</v>
      </c>
      <c r="D11990" s="5" t="s">
        <v>12</v>
      </c>
      <c r="E11990" s="5" t="s">
        <v>61</v>
      </c>
      <c r="F11990" s="6">
        <v>44531</v>
      </c>
      <c r="G11990" s="6" t="str">
        <f>TEXT(datatable[[#This Row],[дата]],"ММ")</f>
        <v>12</v>
      </c>
      <c r="H11990" s="8">
        <v>173.80439999999999</v>
      </c>
      <c r="I11990" s="8">
        <v>81.426099999999991</v>
      </c>
      <c r="J11990" s="8">
        <f>datatable[[#This Row],[продажи_]]-datatable[[#This Row],[себестоимость_]]</f>
        <v>92.378299999999996</v>
      </c>
      <c r="L11990"/>
    </row>
    <row r="11991" spans="2:12" x14ac:dyDescent="0.4">
      <c r="B11991" s="5" t="s">
        <v>67</v>
      </c>
      <c r="C11991" s="5" t="s">
        <v>57</v>
      </c>
      <c r="D11991" s="5" t="s">
        <v>12</v>
      </c>
      <c r="E11991" s="5" t="s">
        <v>62</v>
      </c>
      <c r="F11991" s="6">
        <v>44197</v>
      </c>
      <c r="G11991" s="6" t="str">
        <f>TEXT(datatable[[#This Row],[дата]],"ММ")</f>
        <v>01</v>
      </c>
      <c r="H11991" s="8">
        <v>239.16800000000001</v>
      </c>
      <c r="I11991" s="8">
        <v>114.62</v>
      </c>
      <c r="J11991" s="8">
        <f>datatable[[#This Row],[продажи_]]-datatable[[#This Row],[себестоимость_]]</f>
        <v>124.548</v>
      </c>
      <c r="L11991"/>
    </row>
    <row r="11992" spans="2:12" x14ac:dyDescent="0.4">
      <c r="B11992" s="5" t="s">
        <v>67</v>
      </c>
      <c r="C11992" s="5" t="s">
        <v>57</v>
      </c>
      <c r="D11992" s="5" t="s">
        <v>12</v>
      </c>
      <c r="E11992" s="5" t="s">
        <v>62</v>
      </c>
      <c r="F11992" s="6">
        <v>44228</v>
      </c>
      <c r="G11992" s="6" t="str">
        <f>TEXT(datatable[[#This Row],[дата]],"ММ")</f>
        <v>02</v>
      </c>
      <c r="H11992" s="8">
        <v>258.5856</v>
      </c>
      <c r="I11992" s="8">
        <v>184.56425000000004</v>
      </c>
      <c r="J11992" s="8">
        <f>datatable[[#This Row],[продажи_]]-datatable[[#This Row],[себестоимость_]]</f>
        <v>74.021349999999956</v>
      </c>
      <c r="L11992"/>
    </row>
    <row r="11993" spans="2:12" x14ac:dyDescent="0.4">
      <c r="B11993" s="5" t="s">
        <v>67</v>
      </c>
      <c r="C11993" s="5" t="s">
        <v>57</v>
      </c>
      <c r="D11993" s="5" t="s">
        <v>12</v>
      </c>
      <c r="E11993" s="5" t="s">
        <v>62</v>
      </c>
      <c r="F11993" s="6">
        <v>44256</v>
      </c>
      <c r="G11993" s="6" t="str">
        <f>TEXT(datatable[[#This Row],[дата]],"ММ")</f>
        <v>03</v>
      </c>
      <c r="H11993" s="8">
        <v>334.83519999999999</v>
      </c>
      <c r="I11993" s="8">
        <v>151.35049999999998</v>
      </c>
      <c r="J11993" s="8">
        <f>datatable[[#This Row],[продажи_]]-datatable[[#This Row],[себестоимость_]]</f>
        <v>183.4847</v>
      </c>
      <c r="L11993"/>
    </row>
    <row r="11994" spans="2:12" x14ac:dyDescent="0.4">
      <c r="B11994" s="5" t="s">
        <v>67</v>
      </c>
      <c r="C11994" s="5" t="s">
        <v>57</v>
      </c>
      <c r="D11994" s="5" t="s">
        <v>12</v>
      </c>
      <c r="E11994" s="5" t="s">
        <v>62</v>
      </c>
      <c r="F11994" s="6">
        <v>44287</v>
      </c>
      <c r="G11994" s="6" t="str">
        <f>TEXT(datatable[[#This Row],[дата]],"ММ")</f>
        <v>04</v>
      </c>
      <c r="H11994" s="8">
        <v>382.66879999999998</v>
      </c>
      <c r="I11994" s="8">
        <v>193.81200000000001</v>
      </c>
      <c r="J11994" s="8">
        <f>datatable[[#This Row],[продажи_]]-datatable[[#This Row],[себестоимость_]]</f>
        <v>188.85679999999996</v>
      </c>
      <c r="L11994"/>
    </row>
    <row r="11995" spans="2:12" x14ac:dyDescent="0.4">
      <c r="B11995" s="5" t="s">
        <v>67</v>
      </c>
      <c r="C11995" s="5" t="s">
        <v>57</v>
      </c>
      <c r="D11995" s="5" t="s">
        <v>12</v>
      </c>
      <c r="E11995" s="5" t="s">
        <v>62</v>
      </c>
      <c r="F11995" s="6">
        <v>44317</v>
      </c>
      <c r="G11995" s="6" t="str">
        <f>TEXT(datatable[[#This Row],[дата]],"ММ")</f>
        <v>05</v>
      </c>
      <c r="H11995" s="8">
        <v>275.16159999999996</v>
      </c>
      <c r="I11995" s="8">
        <v>189.64400000000001</v>
      </c>
      <c r="J11995" s="8">
        <f>datatable[[#This Row],[продажи_]]-datatable[[#This Row],[себестоимость_]]</f>
        <v>85.517599999999959</v>
      </c>
      <c r="L11995"/>
    </row>
    <row r="11996" spans="2:12" x14ac:dyDescent="0.4">
      <c r="B11996" s="5" t="s">
        <v>67</v>
      </c>
      <c r="C11996" s="5" t="s">
        <v>57</v>
      </c>
      <c r="D11996" s="5" t="s">
        <v>12</v>
      </c>
      <c r="E11996" s="5" t="s">
        <v>62</v>
      </c>
      <c r="F11996" s="6">
        <v>44348</v>
      </c>
      <c r="G11996" s="6" t="str">
        <f>TEXT(datatable[[#This Row],[дата]],"ММ")</f>
        <v>06</v>
      </c>
      <c r="H11996" s="8">
        <v>179.02080000000001</v>
      </c>
      <c r="I11996" s="8">
        <v>116.05275</v>
      </c>
      <c r="J11996" s="8">
        <f>datatable[[#This Row],[продажи_]]-datatable[[#This Row],[себестоимость_]]</f>
        <v>62.968050000000005</v>
      </c>
      <c r="L11996"/>
    </row>
    <row r="11997" spans="2:12" x14ac:dyDescent="0.4">
      <c r="B11997" s="5" t="s">
        <v>67</v>
      </c>
      <c r="C11997" s="5" t="s">
        <v>57</v>
      </c>
      <c r="D11997" s="5" t="s">
        <v>12</v>
      </c>
      <c r="E11997" s="5" t="s">
        <v>62</v>
      </c>
      <c r="F11997" s="6">
        <v>44378</v>
      </c>
      <c r="G11997" s="6" t="str">
        <f>TEXT(datatable[[#This Row],[дата]],"ММ")</f>
        <v>07</v>
      </c>
      <c r="H11997" s="8">
        <v>183.28319999999999</v>
      </c>
      <c r="I11997" s="8">
        <v>131.29200000000003</v>
      </c>
      <c r="J11997" s="8">
        <f>datatable[[#This Row],[продажи_]]-datatable[[#This Row],[себестоимость_]]</f>
        <v>51.991199999999964</v>
      </c>
      <c r="L11997"/>
    </row>
    <row r="11998" spans="2:12" x14ac:dyDescent="0.4">
      <c r="B11998" s="5" t="s">
        <v>67</v>
      </c>
      <c r="C11998" s="5" t="s">
        <v>57</v>
      </c>
      <c r="D11998" s="5" t="s">
        <v>12</v>
      </c>
      <c r="E11998" s="5" t="s">
        <v>62</v>
      </c>
      <c r="F11998" s="6">
        <v>44409</v>
      </c>
      <c r="G11998" s="6" t="str">
        <f>TEXT(datatable[[#This Row],[дата]],"ММ")</f>
        <v>08</v>
      </c>
      <c r="H11998" s="8">
        <v>172.3904</v>
      </c>
      <c r="I11998" s="8">
        <v>105.242</v>
      </c>
      <c r="J11998" s="8">
        <f>datatable[[#This Row],[продажи_]]-datatable[[#This Row],[себестоимость_]]</f>
        <v>67.148399999999995</v>
      </c>
      <c r="L11998"/>
    </row>
    <row r="11999" spans="2:12" x14ac:dyDescent="0.4">
      <c r="B11999" s="5" t="s">
        <v>67</v>
      </c>
      <c r="C11999" s="5" t="s">
        <v>57</v>
      </c>
      <c r="D11999" s="5" t="s">
        <v>12</v>
      </c>
      <c r="E11999" s="5" t="s">
        <v>62</v>
      </c>
      <c r="F11999" s="6">
        <v>44440</v>
      </c>
      <c r="G11999" s="6" t="str">
        <f>TEXT(datatable[[#This Row],[дата]],"ММ")</f>
        <v>09</v>
      </c>
      <c r="H11999" s="8">
        <v>187.54560000000001</v>
      </c>
      <c r="I11999" s="8">
        <v>94.952250000000006</v>
      </c>
      <c r="J11999" s="8">
        <f>datatable[[#This Row],[продажи_]]-datatable[[#This Row],[себестоимость_]]</f>
        <v>92.593350000000001</v>
      </c>
      <c r="L11999"/>
    </row>
    <row r="12000" spans="2:12" x14ac:dyDescent="0.4">
      <c r="B12000" s="5" t="s">
        <v>67</v>
      </c>
      <c r="C12000" s="5" t="s">
        <v>57</v>
      </c>
      <c r="D12000" s="5" t="s">
        <v>12</v>
      </c>
      <c r="E12000" s="5" t="s">
        <v>62</v>
      </c>
      <c r="F12000" s="6">
        <v>44470</v>
      </c>
      <c r="G12000" s="6" t="str">
        <f>TEXT(datatable[[#This Row],[дата]],"ММ")</f>
        <v>10</v>
      </c>
      <c r="H12000" s="8">
        <v>244.37760000000003</v>
      </c>
      <c r="I12000" s="8">
        <v>129.72900000000001</v>
      </c>
      <c r="J12000" s="8">
        <f>datatable[[#This Row],[продажи_]]-datatable[[#This Row],[себестоимость_]]</f>
        <v>114.64860000000002</v>
      </c>
      <c r="L12000"/>
    </row>
    <row r="12001" spans="2:12" x14ac:dyDescent="0.4">
      <c r="B12001" s="5" t="s">
        <v>67</v>
      </c>
      <c r="C12001" s="5" t="s">
        <v>57</v>
      </c>
      <c r="D12001" s="5" t="s">
        <v>12</v>
      </c>
      <c r="E12001" s="5" t="s">
        <v>62</v>
      </c>
      <c r="F12001" s="6">
        <v>44501</v>
      </c>
      <c r="G12001" s="6" t="str">
        <f>TEXT(datatable[[#This Row],[дата]],"ММ")</f>
        <v>11</v>
      </c>
      <c r="H12001" s="8">
        <v>306.89280000000002</v>
      </c>
      <c r="I12001" s="8">
        <v>179.22399999999999</v>
      </c>
      <c r="J12001" s="8">
        <f>datatable[[#This Row],[продажи_]]-datatable[[#This Row],[себестоимость_]]</f>
        <v>127.66880000000003</v>
      </c>
      <c r="L12001"/>
    </row>
    <row r="12002" spans="2:12" x14ac:dyDescent="0.4">
      <c r="B12002" s="5" t="s">
        <v>67</v>
      </c>
      <c r="C12002" s="5" t="s">
        <v>57</v>
      </c>
      <c r="D12002" s="5" t="s">
        <v>12</v>
      </c>
      <c r="E12002" s="5" t="s">
        <v>62</v>
      </c>
      <c r="F12002" s="6">
        <v>44531</v>
      </c>
      <c r="G12002" s="6" t="str">
        <f>TEXT(datatable[[#This Row],[дата]],"ММ")</f>
        <v>12</v>
      </c>
      <c r="H12002" s="8">
        <v>301.6832</v>
      </c>
      <c r="I12002" s="8">
        <v>173.23249999999999</v>
      </c>
      <c r="J12002" s="8">
        <f>datatable[[#This Row],[продажи_]]-datatable[[#This Row],[себестоимость_]]</f>
        <v>128.45070000000001</v>
      </c>
      <c r="L12002"/>
    </row>
    <row r="12003" spans="2:12" x14ac:dyDescent="0.4">
      <c r="B12003" s="5" t="s">
        <v>67</v>
      </c>
      <c r="C12003" s="5" t="s">
        <v>57</v>
      </c>
      <c r="D12003" s="5" t="s">
        <v>12</v>
      </c>
      <c r="E12003" s="5" t="s">
        <v>9</v>
      </c>
      <c r="F12003" s="6">
        <v>44197</v>
      </c>
      <c r="G12003" s="6" t="str">
        <f>TEXT(datatable[[#This Row],[дата]],"ММ")</f>
        <v>01</v>
      </c>
      <c r="H12003" s="8">
        <v>215.98849999999999</v>
      </c>
      <c r="I12003" s="8">
        <v>124.251</v>
      </c>
      <c r="J12003" s="8">
        <f>datatable[[#This Row],[продажи_]]-datatable[[#This Row],[себестоимость_]]</f>
        <v>91.737499999999983</v>
      </c>
      <c r="L12003"/>
    </row>
    <row r="12004" spans="2:12" x14ac:dyDescent="0.4">
      <c r="B12004" s="5" t="s">
        <v>67</v>
      </c>
      <c r="C12004" s="5" t="s">
        <v>57</v>
      </c>
      <c r="D12004" s="5" t="s">
        <v>12</v>
      </c>
      <c r="E12004" s="5" t="s">
        <v>9</v>
      </c>
      <c r="F12004" s="6">
        <v>44228</v>
      </c>
      <c r="G12004" s="6" t="str">
        <f>TEXT(datatable[[#This Row],[дата]],"ММ")</f>
        <v>02</v>
      </c>
      <c r="H12004" s="8">
        <v>314.14564999999999</v>
      </c>
      <c r="I12004" s="8">
        <v>214.07100000000003</v>
      </c>
      <c r="J12004" s="8">
        <f>datatable[[#This Row],[продажи_]]-datatable[[#This Row],[себестоимость_]]</f>
        <v>100.07464999999996</v>
      </c>
      <c r="L12004"/>
    </row>
    <row r="12005" spans="2:12" x14ac:dyDescent="0.4">
      <c r="B12005" s="5" t="s">
        <v>67</v>
      </c>
      <c r="C12005" s="5" t="s">
        <v>57</v>
      </c>
      <c r="D12005" s="5" t="s">
        <v>12</v>
      </c>
      <c r="E12005" s="5" t="s">
        <v>9</v>
      </c>
      <c r="F12005" s="6">
        <v>44256</v>
      </c>
      <c r="G12005" s="6" t="str">
        <f>TEXT(datatable[[#This Row],[дата]],"ММ")</f>
        <v>03</v>
      </c>
      <c r="H12005" s="8">
        <v>245.49979999999996</v>
      </c>
      <c r="I12005" s="8">
        <v>247.30440000000002</v>
      </c>
      <c r="J12005" s="8">
        <f>datatable[[#This Row],[продажи_]]-datatable[[#This Row],[себестоимость_]]</f>
        <v>-1.8046000000000504</v>
      </c>
      <c r="L12005"/>
    </row>
    <row r="12006" spans="2:12" x14ac:dyDescent="0.4">
      <c r="B12006" s="5" t="s">
        <v>67</v>
      </c>
      <c r="C12006" s="5" t="s">
        <v>57</v>
      </c>
      <c r="D12006" s="5" t="s">
        <v>12</v>
      </c>
      <c r="E12006" s="5" t="s">
        <v>9</v>
      </c>
      <c r="F12006" s="6">
        <v>44287</v>
      </c>
      <c r="G12006" s="6" t="str">
        <f>TEXT(datatable[[#This Row],[дата]],"ММ")</f>
        <v>04</v>
      </c>
      <c r="H12006" s="8">
        <v>383.21920000000006</v>
      </c>
      <c r="I12006" s="8">
        <v>268.26240000000001</v>
      </c>
      <c r="J12006" s="8">
        <f>datatable[[#This Row],[продажи_]]-datatable[[#This Row],[себестоимость_]]</f>
        <v>114.95680000000004</v>
      </c>
      <c r="L12006"/>
    </row>
    <row r="12007" spans="2:12" x14ac:dyDescent="0.4">
      <c r="B12007" s="5" t="s">
        <v>67</v>
      </c>
      <c r="C12007" s="5" t="s">
        <v>57</v>
      </c>
      <c r="D12007" s="5" t="s">
        <v>12</v>
      </c>
      <c r="E12007" s="5" t="s">
        <v>9</v>
      </c>
      <c r="F12007" s="6">
        <v>44317</v>
      </c>
      <c r="G12007" s="6" t="str">
        <f>TEXT(datatable[[#This Row],[дата]],"ММ")</f>
        <v>05</v>
      </c>
      <c r="H12007" s="8">
        <v>239.512</v>
      </c>
      <c r="I12007" s="8">
        <v>173.95140000000001</v>
      </c>
      <c r="J12007" s="8">
        <f>datatable[[#This Row],[продажи_]]-datatable[[#This Row],[себестоимость_]]</f>
        <v>65.560599999999994</v>
      </c>
      <c r="L12007"/>
    </row>
    <row r="12008" spans="2:12" x14ac:dyDescent="0.4">
      <c r="B12008" s="5" t="s">
        <v>67</v>
      </c>
      <c r="C12008" s="5" t="s">
        <v>57</v>
      </c>
      <c r="D12008" s="5" t="s">
        <v>12</v>
      </c>
      <c r="E12008" s="5" t="s">
        <v>9</v>
      </c>
      <c r="F12008" s="6">
        <v>44348</v>
      </c>
      <c r="G12008" s="6" t="str">
        <f>TEXT(datatable[[#This Row],[дата]],"ММ")</f>
        <v>06</v>
      </c>
      <c r="H12008" s="8">
        <v>225.18404999999998</v>
      </c>
      <c r="I12008" s="8">
        <v>127.99349999999998</v>
      </c>
      <c r="J12008" s="8">
        <f>datatable[[#This Row],[продажи_]]-datatable[[#This Row],[себестоимость_]]</f>
        <v>97.190550000000002</v>
      </c>
      <c r="L12008"/>
    </row>
    <row r="12009" spans="2:12" x14ac:dyDescent="0.4">
      <c r="B12009" s="5" t="s">
        <v>67</v>
      </c>
      <c r="C12009" s="5" t="s">
        <v>57</v>
      </c>
      <c r="D12009" s="5" t="s">
        <v>12</v>
      </c>
      <c r="E12009" s="5" t="s">
        <v>9</v>
      </c>
      <c r="F12009" s="6">
        <v>44378</v>
      </c>
      <c r="G12009" s="6" t="str">
        <f>TEXT(datatable[[#This Row],[дата]],"ММ")</f>
        <v>07</v>
      </c>
      <c r="H12009" s="8">
        <v>175.14315000000002</v>
      </c>
      <c r="I12009" s="8">
        <v>125.2989</v>
      </c>
      <c r="J12009" s="8">
        <f>datatable[[#This Row],[продажи_]]-datatable[[#This Row],[себестоимость_]]</f>
        <v>49.844250000000017</v>
      </c>
      <c r="L12009"/>
    </row>
    <row r="12010" spans="2:12" x14ac:dyDescent="0.4">
      <c r="B12010" s="5" t="s">
        <v>67</v>
      </c>
      <c r="C12010" s="5" t="s">
        <v>57</v>
      </c>
      <c r="D12010" s="5" t="s">
        <v>12</v>
      </c>
      <c r="E12010" s="5" t="s">
        <v>9</v>
      </c>
      <c r="F12010" s="6">
        <v>44409</v>
      </c>
      <c r="G12010" s="6" t="str">
        <f>TEXT(datatable[[#This Row],[дата]],"ММ")</f>
        <v>08</v>
      </c>
      <c r="H12010" s="8">
        <v>143.7072</v>
      </c>
      <c r="I12010" s="8">
        <v>125.748</v>
      </c>
      <c r="J12010" s="8">
        <f>datatable[[#This Row],[продажи_]]-datatable[[#This Row],[себестоимость_]]</f>
        <v>17.959199999999996</v>
      </c>
      <c r="L12010"/>
    </row>
    <row r="12011" spans="2:12" x14ac:dyDescent="0.4">
      <c r="B12011" s="5" t="s">
        <v>67</v>
      </c>
      <c r="C12011" s="5" t="s">
        <v>57</v>
      </c>
      <c r="D12011" s="5" t="s">
        <v>12</v>
      </c>
      <c r="E12011" s="5" t="s">
        <v>9</v>
      </c>
      <c r="F12011" s="6">
        <v>44440</v>
      </c>
      <c r="G12011" s="6" t="str">
        <f>TEXT(datatable[[#This Row],[дата]],"ММ")</f>
        <v>09</v>
      </c>
      <c r="H12011" s="8">
        <v>207.86220000000003</v>
      </c>
      <c r="I12011" s="8">
        <v>119.90969999999999</v>
      </c>
      <c r="J12011" s="8">
        <f>datatable[[#This Row],[продажи_]]-datatable[[#This Row],[себестоимость_]]</f>
        <v>87.952500000000043</v>
      </c>
      <c r="L12011"/>
    </row>
    <row r="12012" spans="2:12" x14ac:dyDescent="0.4">
      <c r="B12012" s="5" t="s">
        <v>67</v>
      </c>
      <c r="C12012" s="5" t="s">
        <v>57</v>
      </c>
      <c r="D12012" s="5" t="s">
        <v>12</v>
      </c>
      <c r="E12012" s="5" t="s">
        <v>9</v>
      </c>
      <c r="F12012" s="6">
        <v>44470</v>
      </c>
      <c r="G12012" s="6" t="str">
        <f>TEXT(datatable[[#This Row],[дата]],"ММ")</f>
        <v>10</v>
      </c>
      <c r="H12012" s="8">
        <v>289.98059999999998</v>
      </c>
      <c r="I12012" s="8">
        <v>211.9752</v>
      </c>
      <c r="J12012" s="8">
        <f>datatable[[#This Row],[продажи_]]-datatable[[#This Row],[себестоимость_]]</f>
        <v>78.00539999999998</v>
      </c>
      <c r="L12012"/>
    </row>
    <row r="12013" spans="2:12" x14ac:dyDescent="0.4">
      <c r="B12013" s="5" t="s">
        <v>67</v>
      </c>
      <c r="C12013" s="5" t="s">
        <v>57</v>
      </c>
      <c r="D12013" s="5" t="s">
        <v>12</v>
      </c>
      <c r="E12013" s="5" t="s">
        <v>9</v>
      </c>
      <c r="F12013" s="6">
        <v>44501</v>
      </c>
      <c r="G12013" s="6" t="str">
        <f>TEXT(datatable[[#This Row],[дата]],"ММ")</f>
        <v>11</v>
      </c>
      <c r="H12013" s="8">
        <v>277.14960000000002</v>
      </c>
      <c r="I12013" s="8">
        <v>213.17280000000002</v>
      </c>
      <c r="J12013" s="8">
        <f>datatable[[#This Row],[продажи_]]-datatable[[#This Row],[себестоимость_]]</f>
        <v>63.976799999999997</v>
      </c>
      <c r="L12013"/>
    </row>
    <row r="12014" spans="2:12" x14ac:dyDescent="0.4">
      <c r="B12014" s="5" t="s">
        <v>67</v>
      </c>
      <c r="C12014" s="5" t="s">
        <v>57</v>
      </c>
      <c r="D12014" s="5" t="s">
        <v>12</v>
      </c>
      <c r="E12014" s="5" t="s">
        <v>9</v>
      </c>
      <c r="F12014" s="6">
        <v>44531</v>
      </c>
      <c r="G12014" s="6" t="str">
        <f>TEXT(datatable[[#This Row],[дата]],"ММ")</f>
        <v>12</v>
      </c>
      <c r="H12014" s="8">
        <v>302.38389999999998</v>
      </c>
      <c r="I12014" s="8">
        <v>186.52620000000002</v>
      </c>
      <c r="J12014" s="8">
        <f>datatable[[#This Row],[продажи_]]-datatable[[#This Row],[себестоимость_]]</f>
        <v>115.85769999999997</v>
      </c>
      <c r="L12014"/>
    </row>
    <row r="12015" spans="2:12" x14ac:dyDescent="0.4">
      <c r="B12015" s="5" t="s">
        <v>67</v>
      </c>
      <c r="C12015" s="5" t="s">
        <v>57</v>
      </c>
      <c r="D12015" s="5" t="s">
        <v>12</v>
      </c>
      <c r="E12015" s="5" t="s">
        <v>61</v>
      </c>
      <c r="F12015" s="6">
        <v>44197</v>
      </c>
      <c r="G12015" s="6" t="str">
        <f>TEXT(datatable[[#This Row],[дата]],"ММ")</f>
        <v>01</v>
      </c>
      <c r="H12015" s="8">
        <v>63.945</v>
      </c>
      <c r="I12015" s="8">
        <v>43.498000000000005</v>
      </c>
      <c r="J12015" s="8">
        <f>datatable[[#This Row],[продажи_]]-datatable[[#This Row],[себестоимость_]]</f>
        <v>20.446999999999996</v>
      </c>
      <c r="L12015"/>
    </row>
    <row r="12016" spans="2:12" x14ac:dyDescent="0.4">
      <c r="B12016" s="5" t="s">
        <v>67</v>
      </c>
      <c r="C12016" s="5" t="s">
        <v>57</v>
      </c>
      <c r="D12016" s="5" t="s">
        <v>12</v>
      </c>
      <c r="E12016" s="5" t="s">
        <v>61</v>
      </c>
      <c r="F12016" s="6">
        <v>44228</v>
      </c>
      <c r="G12016" s="6" t="str">
        <f>TEXT(datatable[[#This Row],[дата]],"ММ")</f>
        <v>02</v>
      </c>
      <c r="H12016" s="8">
        <v>102.2385</v>
      </c>
      <c r="I12016" s="8">
        <v>65.868400000000008</v>
      </c>
      <c r="J12016" s="8">
        <f>datatable[[#This Row],[продажи_]]-datatable[[#This Row],[себестоимость_]]</f>
        <v>36.370099999999994</v>
      </c>
      <c r="L12016"/>
    </row>
    <row r="12017" spans="2:12" x14ac:dyDescent="0.4">
      <c r="B12017" s="5" t="s">
        <v>67</v>
      </c>
      <c r="C12017" s="5" t="s">
        <v>57</v>
      </c>
      <c r="D12017" s="5" t="s">
        <v>12</v>
      </c>
      <c r="E12017" s="5" t="s">
        <v>61</v>
      </c>
      <c r="F12017" s="6">
        <v>44256</v>
      </c>
      <c r="G12017" s="6" t="str">
        <f>TEXT(datatable[[#This Row],[дата]],"ММ")</f>
        <v>03</v>
      </c>
      <c r="H12017" s="8">
        <v>104.95800000000001</v>
      </c>
      <c r="I12017" s="8">
        <v>59.558800000000005</v>
      </c>
      <c r="J12017" s="8">
        <f>datatable[[#This Row],[продажи_]]-datatable[[#This Row],[себестоимость_]]</f>
        <v>45.399200000000008</v>
      </c>
      <c r="L12017"/>
    </row>
    <row r="12018" spans="2:12" x14ac:dyDescent="0.4">
      <c r="B12018" s="5" t="s">
        <v>67</v>
      </c>
      <c r="C12018" s="5" t="s">
        <v>57</v>
      </c>
      <c r="D12018" s="5" t="s">
        <v>12</v>
      </c>
      <c r="E12018" s="5" t="s">
        <v>61</v>
      </c>
      <c r="F12018" s="6">
        <v>44287</v>
      </c>
      <c r="G12018" s="6" t="str">
        <f>TEXT(datatable[[#This Row],[дата]],"ММ")</f>
        <v>04</v>
      </c>
      <c r="H12018" s="8">
        <v>136.416</v>
      </c>
      <c r="I12018" s="8">
        <v>67.302400000000006</v>
      </c>
      <c r="J12018" s="8">
        <f>datatable[[#This Row],[продажи_]]-datatable[[#This Row],[себестоимость_]]</f>
        <v>69.113599999999991</v>
      </c>
      <c r="L12018"/>
    </row>
    <row r="12019" spans="2:12" x14ac:dyDescent="0.4">
      <c r="B12019" s="5" t="s">
        <v>67</v>
      </c>
      <c r="C12019" s="5" t="s">
        <v>57</v>
      </c>
      <c r="D12019" s="5" t="s">
        <v>12</v>
      </c>
      <c r="E12019" s="5" t="s">
        <v>61</v>
      </c>
      <c r="F12019" s="6">
        <v>44317</v>
      </c>
      <c r="G12019" s="6" t="str">
        <f>TEXT(datatable[[#This Row],[дата]],"ММ")</f>
        <v>05</v>
      </c>
      <c r="H12019" s="8">
        <v>112.16100000000002</v>
      </c>
      <c r="I12019" s="8">
        <v>74.950400000000016</v>
      </c>
      <c r="J12019" s="8">
        <f>datatable[[#This Row],[продажи_]]-datatable[[#This Row],[себестоимость_]]</f>
        <v>37.210599999999999</v>
      </c>
      <c r="L12019"/>
    </row>
    <row r="12020" spans="2:12" x14ac:dyDescent="0.4">
      <c r="B12020" s="5" t="s">
        <v>67</v>
      </c>
      <c r="C12020" s="5" t="s">
        <v>57</v>
      </c>
      <c r="D12020" s="5" t="s">
        <v>12</v>
      </c>
      <c r="E12020" s="5" t="s">
        <v>61</v>
      </c>
      <c r="F12020" s="6">
        <v>44348</v>
      </c>
      <c r="G12020" s="6" t="str">
        <f>TEXT(datatable[[#This Row],[дата]],"ММ")</f>
        <v>06</v>
      </c>
      <c r="H12020" s="8">
        <v>76.072500000000005</v>
      </c>
      <c r="I12020" s="8">
        <v>36.567</v>
      </c>
      <c r="J12020" s="8">
        <f>datatable[[#This Row],[продажи_]]-datatable[[#This Row],[себестоимость_]]</f>
        <v>39.505500000000005</v>
      </c>
      <c r="L12020"/>
    </row>
    <row r="12021" spans="2:12" x14ac:dyDescent="0.4">
      <c r="B12021" s="5" t="s">
        <v>67</v>
      </c>
      <c r="C12021" s="5" t="s">
        <v>57</v>
      </c>
      <c r="D12021" s="5" t="s">
        <v>12</v>
      </c>
      <c r="E12021" s="5" t="s">
        <v>61</v>
      </c>
      <c r="F12021" s="6">
        <v>44378</v>
      </c>
      <c r="G12021" s="6" t="str">
        <f>TEXT(datatable[[#This Row],[дата]],"ММ")</f>
        <v>07</v>
      </c>
      <c r="H12021" s="8">
        <v>79.38000000000001</v>
      </c>
      <c r="I12021" s="8">
        <v>49.903199999999998</v>
      </c>
      <c r="J12021" s="8">
        <f>datatable[[#This Row],[продажи_]]-datatable[[#This Row],[себестоимость_]]</f>
        <v>29.476800000000011</v>
      </c>
      <c r="L12021"/>
    </row>
    <row r="12022" spans="2:12" x14ac:dyDescent="0.4">
      <c r="B12022" s="5" t="s">
        <v>67</v>
      </c>
      <c r="C12022" s="5" t="s">
        <v>57</v>
      </c>
      <c r="D12022" s="5" t="s">
        <v>12</v>
      </c>
      <c r="E12022" s="5" t="s">
        <v>61</v>
      </c>
      <c r="F12022" s="6">
        <v>44409</v>
      </c>
      <c r="G12022" s="6" t="str">
        <f>TEXT(datatable[[#This Row],[дата]],"ММ")</f>
        <v>08</v>
      </c>
      <c r="H12022" s="8">
        <v>58.800000000000004</v>
      </c>
      <c r="I12022" s="8">
        <v>35.180800000000005</v>
      </c>
      <c r="J12022" s="8">
        <f>datatable[[#This Row],[продажи_]]-datatable[[#This Row],[себестоимость_]]</f>
        <v>23.619199999999999</v>
      </c>
      <c r="L12022"/>
    </row>
    <row r="12023" spans="2:12" x14ac:dyDescent="0.4">
      <c r="B12023" s="5" t="s">
        <v>67</v>
      </c>
      <c r="C12023" s="5" t="s">
        <v>57</v>
      </c>
      <c r="D12023" s="5" t="s">
        <v>12</v>
      </c>
      <c r="E12023" s="5" t="s">
        <v>61</v>
      </c>
      <c r="F12023" s="6">
        <v>44440</v>
      </c>
      <c r="G12023" s="6" t="str">
        <f>TEXT(datatable[[#This Row],[дата]],"ММ")</f>
        <v>09</v>
      </c>
      <c r="H12023" s="8">
        <v>75.411000000000001</v>
      </c>
      <c r="I12023" s="8">
        <v>51.624000000000002</v>
      </c>
      <c r="J12023" s="8">
        <f>datatable[[#This Row],[продажи_]]-datatable[[#This Row],[себестоимость_]]</f>
        <v>23.786999999999999</v>
      </c>
      <c r="L12023"/>
    </row>
    <row r="12024" spans="2:12" x14ac:dyDescent="0.4">
      <c r="B12024" s="5" t="s">
        <v>67</v>
      </c>
      <c r="C12024" s="5" t="s">
        <v>57</v>
      </c>
      <c r="D12024" s="5" t="s">
        <v>12</v>
      </c>
      <c r="E12024" s="5" t="s">
        <v>61</v>
      </c>
      <c r="F12024" s="6">
        <v>44470</v>
      </c>
      <c r="G12024" s="6" t="str">
        <f>TEXT(datatable[[#This Row],[дата]],"ММ")</f>
        <v>10</v>
      </c>
      <c r="H12024" s="8">
        <v>101.42999999999999</v>
      </c>
      <c r="I12024" s="8">
        <v>67.684799999999996</v>
      </c>
      <c r="J12024" s="8">
        <f>datatable[[#This Row],[продажи_]]-datatable[[#This Row],[себестоимость_]]</f>
        <v>33.745199999999997</v>
      </c>
      <c r="L12024"/>
    </row>
    <row r="12025" spans="2:12" x14ac:dyDescent="0.4">
      <c r="B12025" s="5" t="s">
        <v>67</v>
      </c>
      <c r="C12025" s="5" t="s">
        <v>57</v>
      </c>
      <c r="D12025" s="5" t="s">
        <v>12</v>
      </c>
      <c r="E12025" s="5" t="s">
        <v>61</v>
      </c>
      <c r="F12025" s="6">
        <v>44501</v>
      </c>
      <c r="G12025" s="6" t="str">
        <f>TEXT(datatable[[#This Row],[дата]],"ММ")</f>
        <v>11</v>
      </c>
      <c r="H12025" s="8">
        <v>114.072</v>
      </c>
      <c r="I12025" s="8">
        <v>75.71520000000001</v>
      </c>
      <c r="J12025" s="8">
        <f>datatable[[#This Row],[продажи_]]-datatable[[#This Row],[себестоимость_]]</f>
        <v>38.356799999999993</v>
      </c>
      <c r="L12025"/>
    </row>
    <row r="12026" spans="2:12" x14ac:dyDescent="0.4">
      <c r="B12026" s="5" t="s">
        <v>67</v>
      </c>
      <c r="C12026" s="5" t="s">
        <v>57</v>
      </c>
      <c r="D12026" s="5" t="s">
        <v>12</v>
      </c>
      <c r="E12026" s="5" t="s">
        <v>61</v>
      </c>
      <c r="F12026" s="6">
        <v>44531</v>
      </c>
      <c r="G12026" s="6" t="str">
        <f>TEXT(datatable[[#This Row],[дата]],"ММ")</f>
        <v>12</v>
      </c>
      <c r="H12026" s="8">
        <v>92.610000000000014</v>
      </c>
      <c r="I12026" s="8">
        <v>74.950400000000016</v>
      </c>
      <c r="J12026" s="8">
        <f>datatable[[#This Row],[продажи_]]-datatable[[#This Row],[себестоимость_]]</f>
        <v>17.659599999999998</v>
      </c>
      <c r="L12026"/>
    </row>
    <row r="12027" spans="2:12" x14ac:dyDescent="0.4">
      <c r="B12027" s="5" t="s">
        <v>67</v>
      </c>
      <c r="C12027" s="5" t="s">
        <v>57</v>
      </c>
      <c r="D12027" s="5" t="s">
        <v>12</v>
      </c>
      <c r="E12027" s="5" t="s">
        <v>7</v>
      </c>
      <c r="F12027" s="6">
        <v>44197</v>
      </c>
      <c r="G12027" s="6" t="str">
        <f>TEXT(datatable[[#This Row],[дата]],"ММ")</f>
        <v>01</v>
      </c>
      <c r="H12027" s="8">
        <v>19.456500000000002</v>
      </c>
      <c r="I12027" s="8">
        <v>4.6550000000000002</v>
      </c>
      <c r="J12027" s="8">
        <f>datatable[[#This Row],[продажи_]]-datatable[[#This Row],[себестоимость_]]</f>
        <v>14.801500000000001</v>
      </c>
      <c r="L12027"/>
    </row>
    <row r="12028" spans="2:12" x14ac:dyDescent="0.4">
      <c r="B12028" s="5" t="s">
        <v>67</v>
      </c>
      <c r="C12028" s="5" t="s">
        <v>57</v>
      </c>
      <c r="D12028" s="5" t="s">
        <v>12</v>
      </c>
      <c r="E12028" s="5" t="s">
        <v>7</v>
      </c>
      <c r="F12028" s="6">
        <v>44228</v>
      </c>
      <c r="G12028" s="6" t="str">
        <f>TEXT(datatable[[#This Row],[дата]],"ММ")</f>
        <v>02</v>
      </c>
      <c r="H12028" s="8">
        <v>18.279299999999999</v>
      </c>
      <c r="I12028" s="8">
        <v>7.3891999999999998</v>
      </c>
      <c r="J12028" s="8">
        <f>datatable[[#This Row],[продажи_]]-datatable[[#This Row],[себестоимость_]]</f>
        <v>10.8901</v>
      </c>
      <c r="L12028"/>
    </row>
    <row r="12029" spans="2:12" x14ac:dyDescent="0.4">
      <c r="B12029" s="5" t="s">
        <v>67</v>
      </c>
      <c r="C12029" s="5" t="s">
        <v>57</v>
      </c>
      <c r="D12029" s="5" t="s">
        <v>12</v>
      </c>
      <c r="E12029" s="5" t="s">
        <v>7</v>
      </c>
      <c r="F12029" s="6">
        <v>44256</v>
      </c>
      <c r="G12029" s="6" t="str">
        <f>TEXT(datatable[[#This Row],[дата]],"ММ")</f>
        <v>03</v>
      </c>
      <c r="H12029" s="8">
        <v>20.3721</v>
      </c>
      <c r="I12029" s="8">
        <v>7.2716000000000003</v>
      </c>
      <c r="J12029" s="8">
        <f>datatable[[#This Row],[продажи_]]-datatable[[#This Row],[себестоимость_]]</f>
        <v>13.1005</v>
      </c>
      <c r="L12029"/>
    </row>
    <row r="12030" spans="2:12" x14ac:dyDescent="0.4">
      <c r="B12030" s="5" t="s">
        <v>67</v>
      </c>
      <c r="C12030" s="5" t="s">
        <v>57</v>
      </c>
      <c r="D12030" s="5" t="s">
        <v>12</v>
      </c>
      <c r="E12030" s="5" t="s">
        <v>7</v>
      </c>
      <c r="F12030" s="6">
        <v>44287</v>
      </c>
      <c r="G12030" s="6" t="str">
        <f>TEXT(datatable[[#This Row],[дата]],"ММ")</f>
        <v>04</v>
      </c>
      <c r="H12030" s="8">
        <v>30.607199999999999</v>
      </c>
      <c r="I12030" s="8">
        <v>8.780800000000001</v>
      </c>
      <c r="J12030" s="8">
        <f>datatable[[#This Row],[продажи_]]-datatable[[#This Row],[себестоимость_]]</f>
        <v>21.8264</v>
      </c>
      <c r="L12030"/>
    </row>
    <row r="12031" spans="2:12" x14ac:dyDescent="0.4">
      <c r="B12031" s="5" t="s">
        <v>67</v>
      </c>
      <c r="C12031" s="5" t="s">
        <v>57</v>
      </c>
      <c r="D12031" s="5" t="s">
        <v>12</v>
      </c>
      <c r="E12031" s="5" t="s">
        <v>7</v>
      </c>
      <c r="F12031" s="6">
        <v>44317</v>
      </c>
      <c r="G12031" s="6" t="str">
        <f>TEXT(datatable[[#This Row],[дата]],"ММ")</f>
        <v>05</v>
      </c>
      <c r="H12031" s="8">
        <v>19.227599999999999</v>
      </c>
      <c r="I12031" s="8">
        <v>6.0368000000000004</v>
      </c>
      <c r="J12031" s="8">
        <f>datatable[[#This Row],[продажи_]]-datatable[[#This Row],[себестоимость_]]</f>
        <v>13.190799999999999</v>
      </c>
      <c r="L12031"/>
    </row>
    <row r="12032" spans="2:12" x14ac:dyDescent="0.4">
      <c r="B12032" s="5" t="s">
        <v>67</v>
      </c>
      <c r="C12032" s="5" t="s">
        <v>57</v>
      </c>
      <c r="D12032" s="5" t="s">
        <v>12</v>
      </c>
      <c r="E12032" s="5" t="s">
        <v>7</v>
      </c>
      <c r="F12032" s="6">
        <v>44348</v>
      </c>
      <c r="G12032" s="6" t="str">
        <f>TEXT(datatable[[#This Row],[дата]],"ММ")</f>
        <v>06</v>
      </c>
      <c r="H12032" s="8">
        <v>15.450750000000001</v>
      </c>
      <c r="I12032" s="8">
        <v>3.9690000000000003</v>
      </c>
      <c r="J12032" s="8">
        <f>datatable[[#This Row],[продажи_]]-datatable[[#This Row],[себестоимость_]]</f>
        <v>11.481750000000002</v>
      </c>
      <c r="L12032"/>
    </row>
    <row r="12033" spans="2:12" x14ac:dyDescent="0.4">
      <c r="B12033" s="5" t="s">
        <v>67</v>
      </c>
      <c r="C12033" s="5" t="s">
        <v>57</v>
      </c>
      <c r="D12033" s="5" t="s">
        <v>12</v>
      </c>
      <c r="E12033" s="5" t="s">
        <v>7</v>
      </c>
      <c r="F12033" s="6">
        <v>44378</v>
      </c>
      <c r="G12033" s="6" t="str">
        <f>TEXT(datatable[[#This Row],[дата]],"ММ")</f>
        <v>07</v>
      </c>
      <c r="H12033" s="8">
        <v>14.86215</v>
      </c>
      <c r="I12033" s="8">
        <v>4.1013000000000002</v>
      </c>
      <c r="J12033" s="8">
        <f>datatable[[#This Row],[продажи_]]-datatable[[#This Row],[себестоимость_]]</f>
        <v>10.76085</v>
      </c>
      <c r="L12033"/>
    </row>
    <row r="12034" spans="2:12" x14ac:dyDescent="0.4">
      <c r="B12034" s="5" t="s">
        <v>67</v>
      </c>
      <c r="C12034" s="5" t="s">
        <v>57</v>
      </c>
      <c r="D12034" s="5" t="s">
        <v>12</v>
      </c>
      <c r="E12034" s="5" t="s">
        <v>7</v>
      </c>
      <c r="F12034" s="6">
        <v>44409</v>
      </c>
      <c r="G12034" s="6" t="str">
        <f>TEXT(datatable[[#This Row],[дата]],"ММ")</f>
        <v>08</v>
      </c>
      <c r="H12034" s="8">
        <v>10.464</v>
      </c>
      <c r="I12034" s="8">
        <v>3.5672000000000001</v>
      </c>
      <c r="J12034" s="8">
        <f>datatable[[#This Row],[продажи_]]-datatable[[#This Row],[себестоимость_]]</f>
        <v>6.8968000000000007</v>
      </c>
      <c r="L12034"/>
    </row>
    <row r="12035" spans="2:12" x14ac:dyDescent="0.4">
      <c r="B12035" s="5" t="s">
        <v>67</v>
      </c>
      <c r="C12035" s="5" t="s">
        <v>57</v>
      </c>
      <c r="D12035" s="5" t="s">
        <v>12</v>
      </c>
      <c r="E12035" s="5" t="s">
        <v>7</v>
      </c>
      <c r="F12035" s="6">
        <v>44440</v>
      </c>
      <c r="G12035" s="6" t="str">
        <f>TEXT(datatable[[#This Row],[дата]],"ММ")</f>
        <v>09</v>
      </c>
      <c r="H12035" s="8">
        <v>17.069399999999998</v>
      </c>
      <c r="I12035" s="8">
        <v>3.5721000000000003</v>
      </c>
      <c r="J12035" s="8">
        <f>datatable[[#This Row],[продажи_]]-datatable[[#This Row],[себестоимость_]]</f>
        <v>13.497299999999997</v>
      </c>
      <c r="L12035"/>
    </row>
    <row r="12036" spans="2:12" x14ac:dyDescent="0.4">
      <c r="B12036" s="5" t="s">
        <v>67</v>
      </c>
      <c r="C12036" s="5" t="s">
        <v>57</v>
      </c>
      <c r="D12036" s="5" t="s">
        <v>12</v>
      </c>
      <c r="E12036" s="5" t="s">
        <v>7</v>
      </c>
      <c r="F12036" s="6">
        <v>44470</v>
      </c>
      <c r="G12036" s="6" t="str">
        <f>TEXT(datatable[[#This Row],[дата]],"ММ")</f>
        <v>10</v>
      </c>
      <c r="H12036" s="8">
        <v>17.069400000000002</v>
      </c>
      <c r="I12036" s="8">
        <v>6.468</v>
      </c>
      <c r="J12036" s="8">
        <f>datatable[[#This Row],[продажи_]]-datatable[[#This Row],[себестоимость_]]</f>
        <v>10.601400000000002</v>
      </c>
      <c r="L12036"/>
    </row>
    <row r="12037" spans="2:12" x14ac:dyDescent="0.4">
      <c r="B12037" s="5" t="s">
        <v>67</v>
      </c>
      <c r="C12037" s="5" t="s">
        <v>57</v>
      </c>
      <c r="D12037" s="5" t="s">
        <v>12</v>
      </c>
      <c r="E12037" s="5" t="s">
        <v>7</v>
      </c>
      <c r="F12037" s="6">
        <v>44501</v>
      </c>
      <c r="G12037" s="6" t="str">
        <f>TEXT(datatable[[#This Row],[дата]],"ММ")</f>
        <v>11</v>
      </c>
      <c r="H12037" s="8">
        <v>27.729600000000001</v>
      </c>
      <c r="I12037" s="8">
        <v>8.780800000000001</v>
      </c>
      <c r="J12037" s="8">
        <f>datatable[[#This Row],[продажи_]]-datatable[[#This Row],[себестоимость_]]</f>
        <v>18.948799999999999</v>
      </c>
      <c r="L12037"/>
    </row>
    <row r="12038" spans="2:12" x14ac:dyDescent="0.4">
      <c r="B12038" s="5" t="s">
        <v>67</v>
      </c>
      <c r="C12038" s="5" t="s">
        <v>57</v>
      </c>
      <c r="D12038" s="5" t="s">
        <v>12</v>
      </c>
      <c r="E12038" s="5" t="s">
        <v>7</v>
      </c>
      <c r="F12038" s="6">
        <v>44531</v>
      </c>
      <c r="G12038" s="6" t="str">
        <f>TEXT(datatable[[#This Row],[дата]],"ММ")</f>
        <v>12</v>
      </c>
      <c r="H12038" s="8">
        <v>21.5166</v>
      </c>
      <c r="I12038" s="8">
        <v>8.0947999999999993</v>
      </c>
      <c r="J12038" s="8">
        <f>datatable[[#This Row],[продажи_]]-datatable[[#This Row],[себестоимость_]]</f>
        <v>13.421800000000001</v>
      </c>
      <c r="L12038"/>
    </row>
    <row r="12039" spans="2:12" x14ac:dyDescent="0.4">
      <c r="B12039" s="5" t="s">
        <v>67</v>
      </c>
      <c r="C12039" s="5" t="s">
        <v>57</v>
      </c>
      <c r="D12039" s="5" t="s">
        <v>12</v>
      </c>
      <c r="E12039" s="5" t="s">
        <v>7</v>
      </c>
      <c r="F12039" s="6">
        <v>44197</v>
      </c>
      <c r="G12039" s="6" t="str">
        <f>TEXT(datatable[[#This Row],[дата]],"ММ")</f>
        <v>01</v>
      </c>
      <c r="H12039" s="8">
        <v>11.536000000000001</v>
      </c>
      <c r="I12039" s="8">
        <v>3.2759999999999998</v>
      </c>
      <c r="J12039" s="8">
        <f>datatable[[#This Row],[продажи_]]-datatable[[#This Row],[себестоимость_]]</f>
        <v>8.2600000000000016</v>
      </c>
      <c r="L12039"/>
    </row>
    <row r="12040" spans="2:12" x14ac:dyDescent="0.4">
      <c r="B12040" s="5" t="s">
        <v>67</v>
      </c>
      <c r="C12040" s="5" t="s">
        <v>57</v>
      </c>
      <c r="D12040" s="5" t="s">
        <v>12</v>
      </c>
      <c r="E12040" s="5" t="s">
        <v>7</v>
      </c>
      <c r="F12040" s="6">
        <v>44228</v>
      </c>
      <c r="G12040" s="6" t="str">
        <f>TEXT(datatable[[#This Row],[дата]],"ММ")</f>
        <v>02</v>
      </c>
      <c r="H12040" s="8">
        <v>16.161600000000004</v>
      </c>
      <c r="I12040" s="8">
        <v>4.9179000000000004</v>
      </c>
      <c r="J12040" s="8">
        <f>datatable[[#This Row],[продажи_]]-datatable[[#This Row],[себестоимость_]]</f>
        <v>11.243700000000004</v>
      </c>
      <c r="L12040"/>
    </row>
    <row r="12041" spans="2:12" x14ac:dyDescent="0.4">
      <c r="B12041" s="5" t="s">
        <v>67</v>
      </c>
      <c r="C12041" s="5" t="s">
        <v>57</v>
      </c>
      <c r="D12041" s="5" t="s">
        <v>12</v>
      </c>
      <c r="E12041" s="5" t="s">
        <v>7</v>
      </c>
      <c r="F12041" s="6">
        <v>44256</v>
      </c>
      <c r="G12041" s="6" t="str">
        <f>TEXT(datatable[[#This Row],[дата]],"ММ")</f>
        <v>03</v>
      </c>
      <c r="H12041" s="8">
        <v>14.425600000000001</v>
      </c>
      <c r="I12041" s="8">
        <v>5.2961999999999998</v>
      </c>
      <c r="J12041" s="8">
        <f>datatable[[#This Row],[продажи_]]-datatable[[#This Row],[себестоимость_]]</f>
        <v>9.1294000000000004</v>
      </c>
      <c r="L12041"/>
    </row>
    <row r="12042" spans="2:12" x14ac:dyDescent="0.4">
      <c r="B12042" s="5" t="s">
        <v>67</v>
      </c>
      <c r="C12042" s="5" t="s">
        <v>57</v>
      </c>
      <c r="D12042" s="5" t="s">
        <v>12</v>
      </c>
      <c r="E12042" s="5" t="s">
        <v>7</v>
      </c>
      <c r="F12042" s="6">
        <v>44287</v>
      </c>
      <c r="G12042" s="6" t="str">
        <f>TEXT(datatable[[#This Row],[дата]],"ММ")</f>
        <v>04</v>
      </c>
      <c r="H12042" s="8">
        <v>16.844799999999999</v>
      </c>
      <c r="I12042" s="8">
        <v>5.6160000000000005</v>
      </c>
      <c r="J12042" s="8">
        <f>datatable[[#This Row],[продажи_]]-datatable[[#This Row],[себестоимость_]]</f>
        <v>11.2288</v>
      </c>
      <c r="L12042"/>
    </row>
    <row r="12043" spans="2:12" x14ac:dyDescent="0.4">
      <c r="B12043" s="5" t="s">
        <v>67</v>
      </c>
      <c r="C12043" s="5" t="s">
        <v>57</v>
      </c>
      <c r="D12043" s="5" t="s">
        <v>12</v>
      </c>
      <c r="E12043" s="5" t="s">
        <v>7</v>
      </c>
      <c r="F12043" s="6">
        <v>44317</v>
      </c>
      <c r="G12043" s="6" t="str">
        <f>TEXT(datatable[[#This Row],[дата]],"ММ")</f>
        <v>05</v>
      </c>
      <c r="H12043" s="8">
        <v>14.895999999999999</v>
      </c>
      <c r="I12043" s="8">
        <v>5.4054000000000002</v>
      </c>
      <c r="J12043" s="8">
        <f>datatable[[#This Row],[продажи_]]-datatable[[#This Row],[себестоимость_]]</f>
        <v>9.4905999999999988</v>
      </c>
      <c r="L12043"/>
    </row>
    <row r="12044" spans="2:12" x14ac:dyDescent="0.4">
      <c r="B12044" s="5" t="s">
        <v>67</v>
      </c>
      <c r="C12044" s="5" t="s">
        <v>57</v>
      </c>
      <c r="D12044" s="5" t="s">
        <v>12</v>
      </c>
      <c r="E12044" s="5" t="s">
        <v>7</v>
      </c>
      <c r="F12044" s="6">
        <v>44348</v>
      </c>
      <c r="G12044" s="6" t="str">
        <f>TEXT(datatable[[#This Row],[дата]],"ММ")</f>
        <v>06</v>
      </c>
      <c r="H12044" s="8">
        <v>9.1728000000000005</v>
      </c>
      <c r="I12044" s="8">
        <v>2.9483999999999999</v>
      </c>
      <c r="J12044" s="8">
        <f>datatable[[#This Row],[продажи_]]-datatable[[#This Row],[себестоимость_]]</f>
        <v>6.224400000000001</v>
      </c>
      <c r="L12044"/>
    </row>
    <row r="12045" spans="2:12" x14ac:dyDescent="0.4">
      <c r="B12045" s="5" t="s">
        <v>67</v>
      </c>
      <c r="C12045" s="5" t="s">
        <v>57</v>
      </c>
      <c r="D12045" s="5" t="s">
        <v>12</v>
      </c>
      <c r="E12045" s="5" t="s">
        <v>7</v>
      </c>
      <c r="F12045" s="6">
        <v>44378</v>
      </c>
      <c r="G12045" s="6" t="str">
        <f>TEXT(datatable[[#This Row],[дата]],"ММ")</f>
        <v>07</v>
      </c>
      <c r="H12045" s="8">
        <v>10.8864</v>
      </c>
      <c r="I12045" s="8">
        <v>3.7557000000000005</v>
      </c>
      <c r="J12045" s="8">
        <f>datatable[[#This Row],[продажи_]]-datatable[[#This Row],[себестоимость_]]</f>
        <v>7.1306999999999992</v>
      </c>
      <c r="L12045"/>
    </row>
    <row r="12046" spans="2:12" x14ac:dyDescent="0.4">
      <c r="B12046" s="5" t="s">
        <v>67</v>
      </c>
      <c r="C12046" s="5" t="s">
        <v>57</v>
      </c>
      <c r="D12046" s="5" t="s">
        <v>12</v>
      </c>
      <c r="E12046" s="5" t="s">
        <v>7</v>
      </c>
      <c r="F12046" s="6">
        <v>44409</v>
      </c>
      <c r="G12046" s="6" t="str">
        <f>TEXT(datatable[[#This Row],[дата]],"ММ")</f>
        <v>08</v>
      </c>
      <c r="H12046" s="8">
        <v>10.752000000000001</v>
      </c>
      <c r="I12046" s="8">
        <v>3.4008000000000003</v>
      </c>
      <c r="J12046" s="8">
        <f>datatable[[#This Row],[продажи_]]-datatable[[#This Row],[себестоимость_]]</f>
        <v>7.3512000000000004</v>
      </c>
      <c r="L12046"/>
    </row>
    <row r="12047" spans="2:12" x14ac:dyDescent="0.4">
      <c r="B12047" s="5" t="s">
        <v>67</v>
      </c>
      <c r="C12047" s="5" t="s">
        <v>57</v>
      </c>
      <c r="D12047" s="5" t="s">
        <v>12</v>
      </c>
      <c r="E12047" s="5" t="s">
        <v>7</v>
      </c>
      <c r="F12047" s="6">
        <v>44440</v>
      </c>
      <c r="G12047" s="6" t="str">
        <f>TEXT(datatable[[#This Row],[дата]],"ММ")</f>
        <v>09</v>
      </c>
      <c r="H12047" s="8">
        <v>11.995199999999999</v>
      </c>
      <c r="I12047" s="8">
        <v>4.1067</v>
      </c>
      <c r="J12047" s="8">
        <f>datatable[[#This Row],[продажи_]]-datatable[[#This Row],[себестоимость_]]</f>
        <v>7.8884999999999987</v>
      </c>
      <c r="L12047"/>
    </row>
    <row r="12048" spans="2:12" x14ac:dyDescent="0.4">
      <c r="B12048" s="5" t="s">
        <v>67</v>
      </c>
      <c r="C12048" s="5" t="s">
        <v>57</v>
      </c>
      <c r="D12048" s="5" t="s">
        <v>12</v>
      </c>
      <c r="E12048" s="5" t="s">
        <v>7</v>
      </c>
      <c r="F12048" s="6">
        <v>44470</v>
      </c>
      <c r="G12048" s="6" t="str">
        <f>TEXT(datatable[[#This Row],[дата]],"ММ")</f>
        <v>10</v>
      </c>
      <c r="H12048" s="8">
        <v>15.590399999999999</v>
      </c>
      <c r="I12048" s="8">
        <v>5.3351999999999995</v>
      </c>
      <c r="J12048" s="8">
        <f>datatable[[#This Row],[продажи_]]-datatable[[#This Row],[себестоимость_]]</f>
        <v>10.255199999999999</v>
      </c>
      <c r="L12048"/>
    </row>
    <row r="12049" spans="2:12" x14ac:dyDescent="0.4">
      <c r="B12049" s="5" t="s">
        <v>67</v>
      </c>
      <c r="C12049" s="5" t="s">
        <v>57</v>
      </c>
      <c r="D12049" s="5" t="s">
        <v>12</v>
      </c>
      <c r="E12049" s="5" t="s">
        <v>7</v>
      </c>
      <c r="F12049" s="6">
        <v>44501</v>
      </c>
      <c r="G12049" s="6" t="str">
        <f>TEXT(datatable[[#This Row],[дата]],"ММ")</f>
        <v>11</v>
      </c>
      <c r="H12049" s="8">
        <v>15.948800000000002</v>
      </c>
      <c r="I12049" s="8">
        <v>6.8640000000000008</v>
      </c>
      <c r="J12049" s="8">
        <f>datatable[[#This Row],[продажи_]]-datatable[[#This Row],[себестоимость_]]</f>
        <v>9.0848000000000013</v>
      </c>
      <c r="L12049"/>
    </row>
    <row r="12050" spans="2:12" x14ac:dyDescent="0.4">
      <c r="B12050" s="5" t="s">
        <v>67</v>
      </c>
      <c r="C12050" s="5" t="s">
        <v>57</v>
      </c>
      <c r="D12050" s="5" t="s">
        <v>12</v>
      </c>
      <c r="E12050" s="5" t="s">
        <v>7</v>
      </c>
      <c r="F12050" s="6">
        <v>44531</v>
      </c>
      <c r="G12050" s="6" t="str">
        <f>TEXT(datatable[[#This Row],[дата]],"ММ")</f>
        <v>12</v>
      </c>
      <c r="H12050" s="8">
        <v>12.700800000000001</v>
      </c>
      <c r="I12050" s="8">
        <v>5.9514000000000005</v>
      </c>
      <c r="J12050" s="8">
        <f>datatable[[#This Row],[продажи_]]-datatable[[#This Row],[себестоимость_]]</f>
        <v>6.7494000000000005</v>
      </c>
      <c r="L12050"/>
    </row>
    <row r="12051" spans="2:12" x14ac:dyDescent="0.4">
      <c r="B12051" s="5" t="s">
        <v>67</v>
      </c>
      <c r="C12051" s="5" t="s">
        <v>57</v>
      </c>
      <c r="D12051" s="5" t="s">
        <v>12</v>
      </c>
      <c r="E12051" s="5" t="s">
        <v>7</v>
      </c>
      <c r="F12051" s="6">
        <v>44197</v>
      </c>
      <c r="G12051" s="6" t="str">
        <f>TEXT(datatable[[#This Row],[дата]],"ММ")</f>
        <v>01</v>
      </c>
      <c r="H12051" s="8">
        <v>1.0710000000000002</v>
      </c>
      <c r="I12051" s="8">
        <v>0.47199999999999998</v>
      </c>
      <c r="J12051" s="8">
        <f>datatable[[#This Row],[продажи_]]-datatable[[#This Row],[себестоимость_]]</f>
        <v>0.5990000000000002</v>
      </c>
      <c r="L12051"/>
    </row>
    <row r="12052" spans="2:12" x14ac:dyDescent="0.4">
      <c r="B12052" s="5" t="s">
        <v>67</v>
      </c>
      <c r="C12052" s="5" t="s">
        <v>57</v>
      </c>
      <c r="D12052" s="5" t="s">
        <v>12</v>
      </c>
      <c r="E12052" s="5" t="s">
        <v>7</v>
      </c>
      <c r="F12052" s="6">
        <v>44228</v>
      </c>
      <c r="G12052" s="6" t="str">
        <f>TEXT(datatable[[#This Row],[дата]],"ММ")</f>
        <v>02</v>
      </c>
      <c r="H12052" s="8">
        <v>1.5151500000000002</v>
      </c>
      <c r="I12052" s="8">
        <v>0.52</v>
      </c>
      <c r="J12052" s="8">
        <f>datatable[[#This Row],[продажи_]]-datatable[[#This Row],[себестоимость_]]</f>
        <v>0.9951500000000002</v>
      </c>
      <c r="L12052"/>
    </row>
    <row r="12053" spans="2:12" x14ac:dyDescent="0.4">
      <c r="B12053" s="5" t="s">
        <v>67</v>
      </c>
      <c r="C12053" s="5" t="s">
        <v>57</v>
      </c>
      <c r="D12053" s="5" t="s">
        <v>12</v>
      </c>
      <c r="E12053" s="5" t="s">
        <v>7</v>
      </c>
      <c r="F12053" s="6">
        <v>44256</v>
      </c>
      <c r="G12053" s="6" t="str">
        <f>TEXT(datatable[[#This Row],[дата]],"ММ")</f>
        <v>03</v>
      </c>
      <c r="H12053" s="8">
        <v>1.2201</v>
      </c>
      <c r="I12053" s="8">
        <v>0.5544</v>
      </c>
      <c r="J12053" s="8">
        <f>datatable[[#This Row],[продажи_]]-datatable[[#This Row],[себестоимость_]]</f>
        <v>0.66569999999999996</v>
      </c>
      <c r="L12053"/>
    </row>
    <row r="12054" spans="2:12" x14ac:dyDescent="0.4">
      <c r="B12054" s="5" t="s">
        <v>67</v>
      </c>
      <c r="C12054" s="5" t="s">
        <v>57</v>
      </c>
      <c r="D12054" s="5" t="s">
        <v>12</v>
      </c>
      <c r="E12054" s="5" t="s">
        <v>7</v>
      </c>
      <c r="F12054" s="6">
        <v>44287</v>
      </c>
      <c r="G12054" s="6" t="str">
        <f>TEXT(datatable[[#This Row],[дата]],"ММ")</f>
        <v>04</v>
      </c>
      <c r="H12054" s="8">
        <v>1.9319999999999997</v>
      </c>
      <c r="I12054" s="8">
        <v>0.72319999999999995</v>
      </c>
      <c r="J12054" s="8">
        <f>datatable[[#This Row],[продажи_]]-datatable[[#This Row],[себестоимость_]]</f>
        <v>1.2087999999999997</v>
      </c>
      <c r="L12054"/>
    </row>
    <row r="12055" spans="2:12" x14ac:dyDescent="0.4">
      <c r="B12055" s="5" t="s">
        <v>67</v>
      </c>
      <c r="C12055" s="5" t="s">
        <v>57</v>
      </c>
      <c r="D12055" s="5" t="s">
        <v>12</v>
      </c>
      <c r="E12055" s="5" t="s">
        <v>7</v>
      </c>
      <c r="F12055" s="6">
        <v>44317</v>
      </c>
      <c r="G12055" s="6" t="str">
        <f>TEXT(datatable[[#This Row],[дата]],"ММ")</f>
        <v>05</v>
      </c>
      <c r="H12055" s="8">
        <v>1.764</v>
      </c>
      <c r="I12055" s="8">
        <v>0.50400000000000011</v>
      </c>
      <c r="J12055" s="8">
        <f>datatable[[#This Row],[продажи_]]-datatable[[#This Row],[себестоимость_]]</f>
        <v>1.2599999999999998</v>
      </c>
      <c r="L12055"/>
    </row>
    <row r="12056" spans="2:12" x14ac:dyDescent="0.4">
      <c r="B12056" s="5" t="s">
        <v>67</v>
      </c>
      <c r="C12056" s="5" t="s">
        <v>57</v>
      </c>
      <c r="D12056" s="5" t="s">
        <v>12</v>
      </c>
      <c r="E12056" s="5" t="s">
        <v>7</v>
      </c>
      <c r="F12056" s="6">
        <v>44348</v>
      </c>
      <c r="G12056" s="6" t="str">
        <f>TEXT(datatable[[#This Row],[дата]],"ММ")</f>
        <v>06</v>
      </c>
      <c r="H12056" s="8">
        <v>0.86940000000000006</v>
      </c>
      <c r="I12056" s="8">
        <v>0.30599999999999999</v>
      </c>
      <c r="J12056" s="8">
        <f>datatable[[#This Row],[продажи_]]-datatable[[#This Row],[себестоимость_]]</f>
        <v>0.56340000000000012</v>
      </c>
      <c r="L12056"/>
    </row>
    <row r="12057" spans="2:12" x14ac:dyDescent="0.4">
      <c r="B12057" s="5" t="s">
        <v>67</v>
      </c>
      <c r="C12057" s="5" t="s">
        <v>57</v>
      </c>
      <c r="D12057" s="5" t="s">
        <v>12</v>
      </c>
      <c r="E12057" s="5" t="s">
        <v>7</v>
      </c>
      <c r="F12057" s="6">
        <v>44378</v>
      </c>
      <c r="G12057" s="6" t="str">
        <f>TEXT(datatable[[#This Row],[дата]],"ММ")</f>
        <v>07</v>
      </c>
      <c r="H12057" s="8">
        <v>0.82215000000000005</v>
      </c>
      <c r="I12057" s="8">
        <v>0.40679999999999994</v>
      </c>
      <c r="J12057" s="8">
        <f>datatable[[#This Row],[продажи_]]-datatable[[#This Row],[себестоимость_]]</f>
        <v>0.41535000000000011</v>
      </c>
      <c r="L12057"/>
    </row>
    <row r="12058" spans="2:12" x14ac:dyDescent="0.4">
      <c r="B12058" s="5" t="s">
        <v>67</v>
      </c>
      <c r="C12058" s="5" t="s">
        <v>57</v>
      </c>
      <c r="D12058" s="5" t="s">
        <v>12</v>
      </c>
      <c r="E12058" s="5" t="s">
        <v>7</v>
      </c>
      <c r="F12058" s="6">
        <v>44409</v>
      </c>
      <c r="G12058" s="6" t="str">
        <f>TEXT(datatable[[#This Row],[дата]],"ММ")</f>
        <v>08</v>
      </c>
      <c r="H12058" s="8">
        <v>0.87360000000000004</v>
      </c>
      <c r="I12058" s="8">
        <v>0.31040000000000001</v>
      </c>
      <c r="J12058" s="8">
        <f>datatable[[#This Row],[продажи_]]-datatable[[#This Row],[себестоимость_]]</f>
        <v>0.56320000000000003</v>
      </c>
      <c r="L12058"/>
    </row>
    <row r="12059" spans="2:12" x14ac:dyDescent="0.4">
      <c r="B12059" s="5" t="s">
        <v>67</v>
      </c>
      <c r="C12059" s="5" t="s">
        <v>57</v>
      </c>
      <c r="D12059" s="5" t="s">
        <v>12</v>
      </c>
      <c r="E12059" s="5" t="s">
        <v>7</v>
      </c>
      <c r="F12059" s="6">
        <v>44440</v>
      </c>
      <c r="G12059" s="6" t="str">
        <f>TEXT(datatable[[#This Row],[дата]],"ММ")</f>
        <v>09</v>
      </c>
      <c r="H12059" s="8">
        <v>0.80325000000000002</v>
      </c>
      <c r="I12059" s="8">
        <v>0.39960000000000001</v>
      </c>
      <c r="J12059" s="8">
        <f>datatable[[#This Row],[продажи_]]-datatable[[#This Row],[себестоимость_]]</f>
        <v>0.40365000000000001</v>
      </c>
      <c r="L12059"/>
    </row>
    <row r="12060" spans="2:12" x14ac:dyDescent="0.4">
      <c r="B12060" s="5" t="s">
        <v>67</v>
      </c>
      <c r="C12060" s="5" t="s">
        <v>57</v>
      </c>
      <c r="D12060" s="5" t="s">
        <v>12</v>
      </c>
      <c r="E12060" s="5" t="s">
        <v>7</v>
      </c>
      <c r="F12060" s="6">
        <v>44470</v>
      </c>
      <c r="G12060" s="6" t="str">
        <f>TEXT(datatable[[#This Row],[дата]],"ММ")</f>
        <v>10</v>
      </c>
      <c r="H12060" s="8">
        <v>1.3356000000000001</v>
      </c>
      <c r="I12060" s="8">
        <v>0.4128</v>
      </c>
      <c r="J12060" s="8">
        <f>datatable[[#This Row],[продажи_]]-datatable[[#This Row],[себестоимость_]]</f>
        <v>0.92280000000000006</v>
      </c>
      <c r="L12060"/>
    </row>
    <row r="12061" spans="2:12" x14ac:dyDescent="0.4">
      <c r="B12061" s="5" t="s">
        <v>67</v>
      </c>
      <c r="C12061" s="5" t="s">
        <v>57</v>
      </c>
      <c r="D12061" s="5" t="s">
        <v>12</v>
      </c>
      <c r="E12061" s="5" t="s">
        <v>7</v>
      </c>
      <c r="F12061" s="6">
        <v>44501</v>
      </c>
      <c r="G12061" s="6" t="str">
        <f>TEXT(datatable[[#This Row],[дата]],"ММ")</f>
        <v>11</v>
      </c>
      <c r="H12061" s="8">
        <v>1.4447999999999999</v>
      </c>
      <c r="I12061" s="8">
        <v>0.64639999999999997</v>
      </c>
      <c r="J12061" s="8">
        <f>datatable[[#This Row],[продажи_]]-datatable[[#This Row],[себестоимость_]]</f>
        <v>0.79839999999999989</v>
      </c>
      <c r="L12061"/>
    </row>
    <row r="12062" spans="2:12" x14ac:dyDescent="0.4">
      <c r="B12062" s="5" t="s">
        <v>67</v>
      </c>
      <c r="C12062" s="5" t="s">
        <v>57</v>
      </c>
      <c r="D12062" s="5" t="s">
        <v>12</v>
      </c>
      <c r="E12062" s="5" t="s">
        <v>7</v>
      </c>
      <c r="F12062" s="6">
        <v>44531</v>
      </c>
      <c r="G12062" s="6" t="str">
        <f>TEXT(datatable[[#This Row],[дата]],"ММ")</f>
        <v>12</v>
      </c>
      <c r="H12062" s="8">
        <v>1.5287999999999999</v>
      </c>
      <c r="I12062" s="8">
        <v>0.56000000000000005</v>
      </c>
      <c r="J12062" s="8">
        <f>datatable[[#This Row],[продажи_]]-datatable[[#This Row],[себестоимость_]]</f>
        <v>0.96879999999999988</v>
      </c>
      <c r="L12062"/>
    </row>
    <row r="12063" spans="2:12" x14ac:dyDescent="0.4">
      <c r="B12063" s="5" t="s">
        <v>67</v>
      </c>
      <c r="C12063" s="5" t="s">
        <v>57</v>
      </c>
      <c r="D12063" s="5" t="s">
        <v>12</v>
      </c>
      <c r="E12063" s="5" t="s">
        <v>7</v>
      </c>
      <c r="F12063" s="6">
        <v>44197</v>
      </c>
      <c r="G12063" s="6" t="str">
        <f>TEXT(datatable[[#This Row],[дата]],"ММ")</f>
        <v>01</v>
      </c>
      <c r="H12063" s="8">
        <v>28.857499999999998</v>
      </c>
      <c r="I12063" s="8">
        <v>10.464</v>
      </c>
      <c r="J12063" s="8">
        <f>datatable[[#This Row],[продажи_]]-datatable[[#This Row],[себестоимость_]]</f>
        <v>18.393499999999996</v>
      </c>
      <c r="L12063"/>
    </row>
    <row r="12064" spans="2:12" x14ac:dyDescent="0.4">
      <c r="B12064" s="5" t="s">
        <v>67</v>
      </c>
      <c r="C12064" s="5" t="s">
        <v>57</v>
      </c>
      <c r="D12064" s="5" t="s">
        <v>12</v>
      </c>
      <c r="E12064" s="5" t="s">
        <v>7</v>
      </c>
      <c r="F12064" s="6">
        <v>44228</v>
      </c>
      <c r="G12064" s="6" t="str">
        <f>TEXT(datatable[[#This Row],[дата]],"ММ")</f>
        <v>02</v>
      </c>
      <c r="H12064" s="8">
        <v>30.263999999999999</v>
      </c>
      <c r="I12064" s="8">
        <v>15.445300000000001</v>
      </c>
      <c r="J12064" s="8">
        <f>datatable[[#This Row],[продажи_]]-datatable[[#This Row],[себестоимость_]]</f>
        <v>14.818699999999998</v>
      </c>
      <c r="L12064"/>
    </row>
    <row r="12065" spans="2:12" x14ac:dyDescent="0.4">
      <c r="B12065" s="5" t="s">
        <v>67</v>
      </c>
      <c r="C12065" s="5" t="s">
        <v>57</v>
      </c>
      <c r="D12065" s="5" t="s">
        <v>12</v>
      </c>
      <c r="E12065" s="5" t="s">
        <v>7</v>
      </c>
      <c r="F12065" s="6">
        <v>44256</v>
      </c>
      <c r="G12065" s="6" t="str">
        <f>TEXT(datatable[[#This Row],[дата]],"ММ")</f>
        <v>03</v>
      </c>
      <c r="H12065" s="8">
        <v>34.629000000000005</v>
      </c>
      <c r="I12065" s="8">
        <v>16.328200000000002</v>
      </c>
      <c r="J12065" s="8">
        <f>datatable[[#This Row],[продажи_]]-datatable[[#This Row],[себестоимость_]]</f>
        <v>18.300800000000002</v>
      </c>
      <c r="L12065"/>
    </row>
    <row r="12066" spans="2:12" x14ac:dyDescent="0.4">
      <c r="B12066" s="5" t="s">
        <v>67</v>
      </c>
      <c r="C12066" s="5" t="s">
        <v>57</v>
      </c>
      <c r="D12066" s="5" t="s">
        <v>12</v>
      </c>
      <c r="E12066" s="5" t="s">
        <v>7</v>
      </c>
      <c r="F12066" s="6">
        <v>44287</v>
      </c>
      <c r="G12066" s="6" t="str">
        <f>TEXT(datatable[[#This Row],[дата]],"ММ")</f>
        <v>04</v>
      </c>
      <c r="H12066" s="8">
        <v>31.040000000000006</v>
      </c>
      <c r="I12066" s="8">
        <v>19.881599999999999</v>
      </c>
      <c r="J12066" s="8">
        <f>datatable[[#This Row],[продажи_]]-datatable[[#This Row],[себестоимость_]]</f>
        <v>11.158400000000007</v>
      </c>
      <c r="L12066"/>
    </row>
    <row r="12067" spans="2:12" x14ac:dyDescent="0.4">
      <c r="B12067" s="5" t="s">
        <v>67</v>
      </c>
      <c r="C12067" s="5" t="s">
        <v>57</v>
      </c>
      <c r="D12067" s="5" t="s">
        <v>12</v>
      </c>
      <c r="E12067" s="5" t="s">
        <v>7</v>
      </c>
      <c r="F12067" s="6">
        <v>44317</v>
      </c>
      <c r="G12067" s="6" t="str">
        <f>TEXT(datatable[[#This Row],[дата]],"ММ")</f>
        <v>05</v>
      </c>
      <c r="H12067" s="8">
        <v>39.042499999999997</v>
      </c>
      <c r="I12067" s="8">
        <v>12.3606</v>
      </c>
      <c r="J12067" s="8">
        <f>datatable[[#This Row],[продажи_]]-datatable[[#This Row],[себестоимость_]]</f>
        <v>26.681899999999999</v>
      </c>
      <c r="L12067"/>
    </row>
    <row r="12068" spans="2:12" x14ac:dyDescent="0.4">
      <c r="B12068" s="5" t="s">
        <v>67</v>
      </c>
      <c r="C12068" s="5" t="s">
        <v>57</v>
      </c>
      <c r="D12068" s="5" t="s">
        <v>12</v>
      </c>
      <c r="E12068" s="5" t="s">
        <v>7</v>
      </c>
      <c r="F12068" s="6">
        <v>44348</v>
      </c>
      <c r="G12068" s="6" t="str">
        <f>TEXT(datatable[[#This Row],[дата]],"ММ")</f>
        <v>06</v>
      </c>
      <c r="H12068" s="8">
        <v>25.535249999999998</v>
      </c>
      <c r="I12068" s="8">
        <v>8.8290000000000006</v>
      </c>
      <c r="J12068" s="8">
        <f>datatable[[#This Row],[продажи_]]-datatable[[#This Row],[себестоимость_]]</f>
        <v>16.706249999999997</v>
      </c>
      <c r="L12068"/>
    </row>
    <row r="12069" spans="2:12" x14ac:dyDescent="0.4">
      <c r="B12069" s="5" t="s">
        <v>67</v>
      </c>
      <c r="C12069" s="5" t="s">
        <v>57</v>
      </c>
      <c r="D12069" s="5" t="s">
        <v>12</v>
      </c>
      <c r="E12069" s="5" t="s">
        <v>7</v>
      </c>
      <c r="F12069" s="6">
        <v>44378</v>
      </c>
      <c r="G12069" s="6" t="str">
        <f>TEXT(datatable[[#This Row],[дата]],"ММ")</f>
        <v>07</v>
      </c>
      <c r="H12069" s="8">
        <v>20.297250000000002</v>
      </c>
      <c r="I12069" s="8">
        <v>10.987200000000001</v>
      </c>
      <c r="J12069" s="8">
        <f>datatable[[#This Row],[продажи_]]-datatable[[#This Row],[себестоимость_]]</f>
        <v>9.3100500000000004</v>
      </c>
      <c r="L12069"/>
    </row>
    <row r="12070" spans="2:12" x14ac:dyDescent="0.4">
      <c r="B12070" s="5" t="s">
        <v>67</v>
      </c>
      <c r="C12070" s="5" t="s">
        <v>57</v>
      </c>
      <c r="D12070" s="5" t="s">
        <v>12</v>
      </c>
      <c r="E12070" s="5" t="s">
        <v>7</v>
      </c>
      <c r="F12070" s="6">
        <v>44409</v>
      </c>
      <c r="G12070" s="6" t="str">
        <f>TEXT(datatable[[#This Row],[дата]],"ММ")</f>
        <v>08</v>
      </c>
      <c r="H12070" s="8">
        <v>20.370000000000005</v>
      </c>
      <c r="I12070" s="8">
        <v>7.4119999999999999</v>
      </c>
      <c r="J12070" s="8">
        <f>datatable[[#This Row],[продажи_]]-datatable[[#This Row],[себестоимость_]]</f>
        <v>12.958000000000006</v>
      </c>
      <c r="L12070"/>
    </row>
    <row r="12071" spans="2:12" x14ac:dyDescent="0.4">
      <c r="B12071" s="5" t="s">
        <v>67</v>
      </c>
      <c r="C12071" s="5" t="s">
        <v>57</v>
      </c>
      <c r="D12071" s="5" t="s">
        <v>12</v>
      </c>
      <c r="E12071" s="5" t="s">
        <v>7</v>
      </c>
      <c r="F12071" s="6">
        <v>44440</v>
      </c>
      <c r="G12071" s="6" t="str">
        <f>TEXT(datatable[[#This Row],[дата]],"ММ")</f>
        <v>09</v>
      </c>
      <c r="H12071" s="8">
        <v>24.444000000000003</v>
      </c>
      <c r="I12071" s="8">
        <v>10.496700000000001</v>
      </c>
      <c r="J12071" s="8">
        <f>datatable[[#This Row],[продажи_]]-datatable[[#This Row],[себестоимость_]]</f>
        <v>13.947300000000002</v>
      </c>
      <c r="L12071"/>
    </row>
    <row r="12072" spans="2:12" x14ac:dyDescent="0.4">
      <c r="B12072" s="5" t="s">
        <v>67</v>
      </c>
      <c r="C12072" s="5" t="s">
        <v>57</v>
      </c>
      <c r="D12072" s="5" t="s">
        <v>12</v>
      </c>
      <c r="E12072" s="5" t="s">
        <v>7</v>
      </c>
      <c r="F12072" s="6">
        <v>44470</v>
      </c>
      <c r="G12072" s="6" t="str">
        <f>TEXT(datatable[[#This Row],[дата]],"ММ")</f>
        <v>10</v>
      </c>
      <c r="H12072" s="8">
        <v>34.046999999999997</v>
      </c>
      <c r="I12072" s="8">
        <v>15.696</v>
      </c>
      <c r="J12072" s="8">
        <f>datatable[[#This Row],[продажи_]]-datatable[[#This Row],[себестоимость_]]</f>
        <v>18.350999999999999</v>
      </c>
      <c r="L12072"/>
    </row>
    <row r="12073" spans="2:12" x14ac:dyDescent="0.4">
      <c r="B12073" s="5" t="s">
        <v>67</v>
      </c>
      <c r="C12073" s="5" t="s">
        <v>57</v>
      </c>
      <c r="D12073" s="5" t="s">
        <v>12</v>
      </c>
      <c r="E12073" s="5" t="s">
        <v>7</v>
      </c>
      <c r="F12073" s="6">
        <v>44501</v>
      </c>
      <c r="G12073" s="6" t="str">
        <f>TEXT(datatable[[#This Row],[дата]],"ММ")</f>
        <v>11</v>
      </c>
      <c r="H12073" s="8">
        <v>42.292000000000009</v>
      </c>
      <c r="I12073" s="8">
        <v>14.475200000000001</v>
      </c>
      <c r="J12073" s="8">
        <f>datatable[[#This Row],[продажи_]]-datatable[[#This Row],[себестоимость_]]</f>
        <v>27.816800000000008</v>
      </c>
      <c r="L12073"/>
    </row>
    <row r="12074" spans="2:12" x14ac:dyDescent="0.4">
      <c r="B12074" s="5" t="s">
        <v>67</v>
      </c>
      <c r="C12074" s="5" t="s">
        <v>57</v>
      </c>
      <c r="D12074" s="5" t="s">
        <v>12</v>
      </c>
      <c r="E12074" s="5" t="s">
        <v>7</v>
      </c>
      <c r="F12074" s="6">
        <v>44531</v>
      </c>
      <c r="G12074" s="6" t="str">
        <f>TEXT(datatable[[#This Row],[дата]],"ММ")</f>
        <v>12</v>
      </c>
      <c r="H12074" s="8">
        <v>30.894500000000004</v>
      </c>
      <c r="I12074" s="8">
        <v>18.159399999999998</v>
      </c>
      <c r="J12074" s="8">
        <f>datatable[[#This Row],[продажи_]]-datatable[[#This Row],[себестоимость_]]</f>
        <v>12.735100000000006</v>
      </c>
      <c r="L12074"/>
    </row>
    <row r="12075" spans="2:12" x14ac:dyDescent="0.4">
      <c r="B12075" s="5" t="s">
        <v>67</v>
      </c>
      <c r="C12075" s="5" t="s">
        <v>57</v>
      </c>
      <c r="D12075" s="5" t="s">
        <v>12</v>
      </c>
      <c r="E12075" s="5" t="s">
        <v>7</v>
      </c>
      <c r="F12075" s="6">
        <v>44197</v>
      </c>
      <c r="G12075" s="6" t="str">
        <f>TEXT(datatable[[#This Row],[дата]],"ММ")</f>
        <v>01</v>
      </c>
      <c r="H12075" s="8">
        <v>19.635000000000002</v>
      </c>
      <c r="I12075" s="8">
        <v>5.5245000000000006</v>
      </c>
      <c r="J12075" s="8">
        <f>datatable[[#This Row],[продажи_]]-datatable[[#This Row],[себестоимость_]]</f>
        <v>14.110500000000002</v>
      </c>
      <c r="L12075"/>
    </row>
    <row r="12076" spans="2:12" x14ac:dyDescent="0.4">
      <c r="B12076" s="5" t="s">
        <v>67</v>
      </c>
      <c r="C12076" s="5" t="s">
        <v>57</v>
      </c>
      <c r="D12076" s="5" t="s">
        <v>12</v>
      </c>
      <c r="E12076" s="5" t="s">
        <v>7</v>
      </c>
      <c r="F12076" s="6">
        <v>44228</v>
      </c>
      <c r="G12076" s="6" t="str">
        <f>TEXT(datatable[[#This Row],[дата]],"ММ")</f>
        <v>02</v>
      </c>
      <c r="H12076" s="8">
        <v>21.521500000000003</v>
      </c>
      <c r="I12076" s="8">
        <v>8.6677500000000016</v>
      </c>
      <c r="J12076" s="8">
        <f>datatable[[#This Row],[продажи_]]-datatable[[#This Row],[себестоимость_]]</f>
        <v>12.853750000000002</v>
      </c>
      <c r="L12076"/>
    </row>
    <row r="12077" spans="2:12" x14ac:dyDescent="0.4">
      <c r="B12077" s="5" t="s">
        <v>67</v>
      </c>
      <c r="C12077" s="5" t="s">
        <v>57</v>
      </c>
      <c r="D12077" s="5" t="s">
        <v>12</v>
      </c>
      <c r="E12077" s="5" t="s">
        <v>7</v>
      </c>
      <c r="F12077" s="6">
        <v>44256</v>
      </c>
      <c r="G12077" s="6" t="str">
        <f>TEXT(datatable[[#This Row],[дата]],"ММ")</f>
        <v>03</v>
      </c>
      <c r="H12077" s="8">
        <v>27.758500000000002</v>
      </c>
      <c r="I12077" s="8">
        <v>7.2009000000000007</v>
      </c>
      <c r="J12077" s="8">
        <f>datatable[[#This Row],[продажи_]]-datatable[[#This Row],[себестоимость_]]</f>
        <v>20.557600000000001</v>
      </c>
      <c r="L12077"/>
    </row>
    <row r="12078" spans="2:12" x14ac:dyDescent="0.4">
      <c r="B12078" s="5" t="s">
        <v>67</v>
      </c>
      <c r="C12078" s="5" t="s">
        <v>57</v>
      </c>
      <c r="D12078" s="5" t="s">
        <v>12</v>
      </c>
      <c r="E12078" s="5" t="s">
        <v>7</v>
      </c>
      <c r="F12078" s="6">
        <v>44287</v>
      </c>
      <c r="G12078" s="6" t="str">
        <f>TEXT(datatable[[#This Row],[дата]],"ММ")</f>
        <v>04</v>
      </c>
      <c r="H12078" s="8">
        <v>29.259999999999998</v>
      </c>
      <c r="I12078" s="8">
        <v>8.4328000000000003</v>
      </c>
      <c r="J12078" s="8">
        <f>datatable[[#This Row],[продажи_]]-datatable[[#This Row],[себестоимость_]]</f>
        <v>20.827199999999998</v>
      </c>
      <c r="L12078"/>
    </row>
    <row r="12079" spans="2:12" x14ac:dyDescent="0.4">
      <c r="B12079" s="5" t="s">
        <v>67</v>
      </c>
      <c r="C12079" s="5" t="s">
        <v>57</v>
      </c>
      <c r="D12079" s="5" t="s">
        <v>12</v>
      </c>
      <c r="E12079" s="5" t="s">
        <v>7</v>
      </c>
      <c r="F12079" s="6">
        <v>44317</v>
      </c>
      <c r="G12079" s="6" t="str">
        <f>TEXT(datatable[[#This Row],[дата]],"ММ")</f>
        <v>05</v>
      </c>
      <c r="H12079" s="8">
        <v>23.716000000000001</v>
      </c>
      <c r="I12079" s="8">
        <v>9.3345000000000002</v>
      </c>
      <c r="J12079" s="8">
        <f>datatable[[#This Row],[продажи_]]-datatable[[#This Row],[себестоимость_]]</f>
        <v>14.381500000000001</v>
      </c>
      <c r="L12079"/>
    </row>
    <row r="12080" spans="2:12" x14ac:dyDescent="0.4">
      <c r="B12080" s="5" t="s">
        <v>67</v>
      </c>
      <c r="C12080" s="5" t="s">
        <v>57</v>
      </c>
      <c r="D12080" s="5" t="s">
        <v>12</v>
      </c>
      <c r="E12080" s="5" t="s">
        <v>7</v>
      </c>
      <c r="F12080" s="6">
        <v>44348</v>
      </c>
      <c r="G12080" s="6" t="str">
        <f>TEXT(datatable[[#This Row],[дата]],"ММ")</f>
        <v>06</v>
      </c>
      <c r="H12080" s="8">
        <v>14.726249999999999</v>
      </c>
      <c r="I12080" s="8">
        <v>5.6578499999999998</v>
      </c>
      <c r="J12080" s="8">
        <f>datatable[[#This Row],[продажи_]]-datatable[[#This Row],[себестоимость_]]</f>
        <v>9.0683999999999987</v>
      </c>
      <c r="L12080"/>
    </row>
    <row r="12081" spans="2:12" x14ac:dyDescent="0.4">
      <c r="B12081" s="5" t="s">
        <v>67</v>
      </c>
      <c r="C12081" s="5" t="s">
        <v>57</v>
      </c>
      <c r="D12081" s="5" t="s">
        <v>12</v>
      </c>
      <c r="E12081" s="5" t="s">
        <v>7</v>
      </c>
      <c r="F12081" s="6">
        <v>44378</v>
      </c>
      <c r="G12081" s="6" t="str">
        <f>TEXT(datatable[[#This Row],[дата]],"ММ")</f>
        <v>07</v>
      </c>
      <c r="H12081" s="8">
        <v>14.726249999999999</v>
      </c>
      <c r="I12081" s="8">
        <v>6.5150999999999994</v>
      </c>
      <c r="J12081" s="8">
        <f>datatable[[#This Row],[продажи_]]-datatable[[#This Row],[себестоимость_]]</f>
        <v>8.2111499999999999</v>
      </c>
      <c r="L12081"/>
    </row>
    <row r="12082" spans="2:12" x14ac:dyDescent="0.4">
      <c r="B12082" s="5" t="s">
        <v>67</v>
      </c>
      <c r="C12082" s="5" t="s">
        <v>57</v>
      </c>
      <c r="D12082" s="5" t="s">
        <v>12</v>
      </c>
      <c r="E12082" s="5" t="s">
        <v>7</v>
      </c>
      <c r="F12082" s="6">
        <v>44409</v>
      </c>
      <c r="G12082" s="6" t="str">
        <f>TEXT(datatable[[#This Row],[дата]],"ММ")</f>
        <v>08</v>
      </c>
      <c r="H12082" s="8">
        <v>16.016000000000002</v>
      </c>
      <c r="I12082" s="8">
        <v>5.8927999999999994</v>
      </c>
      <c r="J12082" s="8">
        <f>datatable[[#This Row],[продажи_]]-datatable[[#This Row],[себестоимость_]]</f>
        <v>10.123200000000002</v>
      </c>
      <c r="L12082"/>
    </row>
    <row r="12083" spans="2:12" x14ac:dyDescent="0.4">
      <c r="B12083" s="5" t="s">
        <v>67</v>
      </c>
      <c r="C12083" s="5" t="s">
        <v>57</v>
      </c>
      <c r="D12083" s="5" t="s">
        <v>12</v>
      </c>
      <c r="E12083" s="5" t="s">
        <v>7</v>
      </c>
      <c r="F12083" s="6">
        <v>44440</v>
      </c>
      <c r="G12083" s="6" t="str">
        <f>TEXT(datatable[[#This Row],[дата]],"ММ")</f>
        <v>09</v>
      </c>
      <c r="H12083" s="8">
        <v>16.11225</v>
      </c>
      <c r="I12083" s="8">
        <v>4.6291500000000001</v>
      </c>
      <c r="J12083" s="8">
        <f>datatable[[#This Row],[продажи_]]-datatable[[#This Row],[себестоимость_]]</f>
        <v>11.4831</v>
      </c>
      <c r="L12083"/>
    </row>
    <row r="12084" spans="2:12" x14ac:dyDescent="0.4">
      <c r="B12084" s="5" t="s">
        <v>67</v>
      </c>
      <c r="C12084" s="5" t="s">
        <v>57</v>
      </c>
      <c r="D12084" s="5" t="s">
        <v>12</v>
      </c>
      <c r="E12084" s="5" t="s">
        <v>7</v>
      </c>
      <c r="F12084" s="6">
        <v>44470</v>
      </c>
      <c r="G12084" s="6" t="str">
        <f>TEXT(datatable[[#This Row],[дата]],"ММ")</f>
        <v>10</v>
      </c>
      <c r="H12084" s="8">
        <v>27.257999999999999</v>
      </c>
      <c r="I12084" s="8">
        <v>9.0678000000000001</v>
      </c>
      <c r="J12084" s="8">
        <f>datatable[[#This Row],[продажи_]]-datatable[[#This Row],[себестоимость_]]</f>
        <v>18.190199999999997</v>
      </c>
      <c r="L12084"/>
    </row>
    <row r="12085" spans="2:12" x14ac:dyDescent="0.4">
      <c r="B12085" s="5" t="s">
        <v>67</v>
      </c>
      <c r="C12085" s="5" t="s">
        <v>57</v>
      </c>
      <c r="D12085" s="5" t="s">
        <v>12</v>
      </c>
      <c r="E12085" s="5" t="s">
        <v>7</v>
      </c>
      <c r="F12085" s="6">
        <v>44501</v>
      </c>
      <c r="G12085" s="6" t="str">
        <f>TEXT(datatable[[#This Row],[дата]],"ММ")</f>
        <v>11</v>
      </c>
      <c r="H12085" s="8">
        <v>26.488</v>
      </c>
      <c r="I12085" s="8">
        <v>9.4488000000000003</v>
      </c>
      <c r="J12085" s="8">
        <f>datatable[[#This Row],[продажи_]]-datatable[[#This Row],[себестоимость_]]</f>
        <v>17.039200000000001</v>
      </c>
      <c r="L12085"/>
    </row>
    <row r="12086" spans="2:12" x14ac:dyDescent="0.4">
      <c r="B12086" s="5" t="s">
        <v>67</v>
      </c>
      <c r="C12086" s="5" t="s">
        <v>57</v>
      </c>
      <c r="D12086" s="5" t="s">
        <v>12</v>
      </c>
      <c r="E12086" s="5" t="s">
        <v>7</v>
      </c>
      <c r="F12086" s="6">
        <v>44531</v>
      </c>
      <c r="G12086" s="6" t="str">
        <f>TEXT(datatable[[#This Row],[дата]],"ММ")</f>
        <v>12</v>
      </c>
      <c r="H12086" s="8">
        <v>30.453499999999995</v>
      </c>
      <c r="I12086" s="8">
        <v>9.2456000000000014</v>
      </c>
      <c r="J12086" s="8">
        <f>datatable[[#This Row],[продажи_]]-datatable[[#This Row],[себестоимость_]]</f>
        <v>21.207899999999995</v>
      </c>
      <c r="L12086"/>
    </row>
    <row r="12087" spans="2:12" x14ac:dyDescent="0.4">
      <c r="B12087" s="5" t="s">
        <v>67</v>
      </c>
      <c r="C12087" s="5" t="s">
        <v>57</v>
      </c>
      <c r="D12087" s="5" t="s">
        <v>12</v>
      </c>
      <c r="E12087" s="5" t="s">
        <v>7</v>
      </c>
      <c r="F12087" s="6">
        <v>44197</v>
      </c>
      <c r="G12087" s="6" t="str">
        <f>TEXT(datatable[[#This Row],[дата]],"ММ")</f>
        <v>01</v>
      </c>
      <c r="H12087" s="8">
        <v>7.6300000000000008</v>
      </c>
      <c r="I12087" s="8">
        <v>3.0385000000000004</v>
      </c>
      <c r="J12087" s="8">
        <f>datatable[[#This Row],[продажи_]]-datatable[[#This Row],[себестоимость_]]</f>
        <v>4.5914999999999999</v>
      </c>
      <c r="L12087"/>
    </row>
    <row r="12088" spans="2:12" x14ac:dyDescent="0.4">
      <c r="B12088" s="5" t="s">
        <v>67</v>
      </c>
      <c r="C12088" s="5" t="s">
        <v>57</v>
      </c>
      <c r="D12088" s="5" t="s">
        <v>12</v>
      </c>
      <c r="E12088" s="5" t="s">
        <v>7</v>
      </c>
      <c r="F12088" s="6">
        <v>44228</v>
      </c>
      <c r="G12088" s="6" t="str">
        <f>TEXT(datatable[[#This Row],[дата]],"ММ")</f>
        <v>02</v>
      </c>
      <c r="H12088" s="8">
        <v>8.0079999999999991</v>
      </c>
      <c r="I12088" s="8">
        <v>3.7582999999999998</v>
      </c>
      <c r="J12088" s="8">
        <f>datatable[[#This Row],[продажи_]]-datatable[[#This Row],[себестоимость_]]</f>
        <v>4.2496999999999989</v>
      </c>
      <c r="L12088"/>
    </row>
    <row r="12089" spans="2:12" x14ac:dyDescent="0.4">
      <c r="B12089" s="5" t="s">
        <v>67</v>
      </c>
      <c r="C12089" s="5" t="s">
        <v>57</v>
      </c>
      <c r="D12089" s="5" t="s">
        <v>12</v>
      </c>
      <c r="E12089" s="5" t="s">
        <v>7</v>
      </c>
      <c r="F12089" s="6">
        <v>44256</v>
      </c>
      <c r="G12089" s="6" t="str">
        <f>TEXT(datatable[[#This Row],[дата]],"ММ")</f>
        <v>03</v>
      </c>
      <c r="H12089" s="8">
        <v>11.27</v>
      </c>
      <c r="I12089" s="8">
        <v>4.7907999999999999</v>
      </c>
      <c r="J12089" s="8">
        <f>datatable[[#This Row],[продажи_]]-datatable[[#This Row],[себестоимость_]]</f>
        <v>6.4791999999999996</v>
      </c>
      <c r="L12089"/>
    </row>
    <row r="12090" spans="2:12" x14ac:dyDescent="0.4">
      <c r="B12090" s="5" t="s">
        <v>67</v>
      </c>
      <c r="C12090" s="5" t="s">
        <v>57</v>
      </c>
      <c r="D12090" s="5" t="s">
        <v>12</v>
      </c>
      <c r="E12090" s="5" t="s">
        <v>7</v>
      </c>
      <c r="F12090" s="6">
        <v>44287</v>
      </c>
      <c r="G12090" s="6" t="str">
        <f>TEXT(datatable[[#This Row],[дата]],"ММ")</f>
        <v>04</v>
      </c>
      <c r="H12090" s="8">
        <v>13.104000000000001</v>
      </c>
      <c r="I12090" s="8">
        <v>4.6255999999999995</v>
      </c>
      <c r="J12090" s="8">
        <f>datatable[[#This Row],[продажи_]]-datatable[[#This Row],[себестоимость_]]</f>
        <v>8.4784000000000006</v>
      </c>
      <c r="L12090"/>
    </row>
    <row r="12091" spans="2:12" x14ac:dyDescent="0.4">
      <c r="B12091" s="5" t="s">
        <v>67</v>
      </c>
      <c r="C12091" s="5" t="s">
        <v>57</v>
      </c>
      <c r="D12091" s="5" t="s">
        <v>12</v>
      </c>
      <c r="E12091" s="5" t="s">
        <v>7</v>
      </c>
      <c r="F12091" s="6">
        <v>44317</v>
      </c>
      <c r="G12091" s="6" t="str">
        <f>TEXT(datatable[[#This Row],[дата]],"ММ")</f>
        <v>05</v>
      </c>
      <c r="H12091" s="8">
        <v>9.4079999999999995</v>
      </c>
      <c r="I12091" s="8">
        <v>3.3452999999999999</v>
      </c>
      <c r="J12091" s="8">
        <f>datatable[[#This Row],[продажи_]]-datatable[[#This Row],[себестоимость_]]</f>
        <v>6.0626999999999995</v>
      </c>
      <c r="L12091"/>
    </row>
    <row r="12092" spans="2:12" x14ac:dyDescent="0.4">
      <c r="B12092" s="5" t="s">
        <v>67</v>
      </c>
      <c r="C12092" s="5" t="s">
        <v>57</v>
      </c>
      <c r="D12092" s="5" t="s">
        <v>12</v>
      </c>
      <c r="E12092" s="5" t="s">
        <v>7</v>
      </c>
      <c r="F12092" s="6">
        <v>44348</v>
      </c>
      <c r="G12092" s="6" t="str">
        <f>TEXT(datatable[[#This Row],[дата]],"ММ")</f>
        <v>06</v>
      </c>
      <c r="H12092" s="8">
        <v>6.867</v>
      </c>
      <c r="I12092" s="8">
        <v>2.8939500000000007</v>
      </c>
      <c r="J12092" s="8">
        <f>datatable[[#This Row],[продажи_]]-datatable[[#This Row],[себестоимость_]]</f>
        <v>3.9730499999999993</v>
      </c>
      <c r="L12092"/>
    </row>
    <row r="12093" spans="2:12" x14ac:dyDescent="0.4">
      <c r="B12093" s="5" t="s">
        <v>67</v>
      </c>
      <c r="C12093" s="5" t="s">
        <v>57</v>
      </c>
      <c r="D12093" s="5" t="s">
        <v>12</v>
      </c>
      <c r="E12093" s="5" t="s">
        <v>7</v>
      </c>
      <c r="F12093" s="6">
        <v>44378</v>
      </c>
      <c r="G12093" s="6" t="str">
        <f>TEXT(datatable[[#This Row],[дата]],"ММ")</f>
        <v>07</v>
      </c>
      <c r="H12093" s="8">
        <v>7.3079999999999989</v>
      </c>
      <c r="I12093" s="8">
        <v>2.1771000000000003</v>
      </c>
      <c r="J12093" s="8">
        <f>datatable[[#This Row],[продажи_]]-datatable[[#This Row],[себестоимость_]]</f>
        <v>5.1308999999999987</v>
      </c>
      <c r="L12093"/>
    </row>
    <row r="12094" spans="2:12" x14ac:dyDescent="0.4">
      <c r="B12094" s="5" t="s">
        <v>67</v>
      </c>
      <c r="C12094" s="5" t="s">
        <v>57</v>
      </c>
      <c r="D12094" s="5" t="s">
        <v>12</v>
      </c>
      <c r="E12094" s="5" t="s">
        <v>7</v>
      </c>
      <c r="F12094" s="6">
        <v>44409</v>
      </c>
      <c r="G12094" s="6" t="str">
        <f>TEXT(datatable[[#This Row],[дата]],"ММ")</f>
        <v>08</v>
      </c>
      <c r="H12094" s="8">
        <v>4.9840000000000009</v>
      </c>
      <c r="I12094" s="8">
        <v>2.2183999999999999</v>
      </c>
      <c r="J12094" s="8">
        <f>datatable[[#This Row],[продажи_]]-datatable[[#This Row],[себестоимость_]]</f>
        <v>2.7656000000000009</v>
      </c>
      <c r="L12094"/>
    </row>
    <row r="12095" spans="2:12" x14ac:dyDescent="0.4">
      <c r="B12095" s="5" t="s">
        <v>67</v>
      </c>
      <c r="C12095" s="5" t="s">
        <v>57</v>
      </c>
      <c r="D12095" s="5" t="s">
        <v>12</v>
      </c>
      <c r="E12095" s="5" t="s">
        <v>7</v>
      </c>
      <c r="F12095" s="6">
        <v>44440</v>
      </c>
      <c r="G12095" s="6" t="str">
        <f>TEXT(datatable[[#This Row],[дата]],"ММ")</f>
        <v>09</v>
      </c>
      <c r="H12095" s="8">
        <v>6.2370000000000001</v>
      </c>
      <c r="I12095" s="8">
        <v>2.8143000000000002</v>
      </c>
      <c r="J12095" s="8">
        <f>datatable[[#This Row],[продажи_]]-datatable[[#This Row],[себестоимость_]]</f>
        <v>3.4226999999999999</v>
      </c>
      <c r="L12095"/>
    </row>
    <row r="12096" spans="2:12" x14ac:dyDescent="0.4">
      <c r="B12096" s="5" t="s">
        <v>67</v>
      </c>
      <c r="C12096" s="5" t="s">
        <v>57</v>
      </c>
      <c r="D12096" s="5" t="s">
        <v>12</v>
      </c>
      <c r="E12096" s="5" t="s">
        <v>7</v>
      </c>
      <c r="F12096" s="6">
        <v>44470</v>
      </c>
      <c r="G12096" s="6" t="str">
        <f>TEXT(datatable[[#This Row],[дата]],"ММ")</f>
        <v>10</v>
      </c>
      <c r="H12096" s="8">
        <v>8.652000000000001</v>
      </c>
      <c r="I12096" s="8">
        <v>2.9381999999999997</v>
      </c>
      <c r="J12096" s="8">
        <f>datatable[[#This Row],[продажи_]]-datatable[[#This Row],[себестоимость_]]</f>
        <v>5.7138000000000009</v>
      </c>
      <c r="L12096"/>
    </row>
    <row r="12097" spans="2:12" x14ac:dyDescent="0.4">
      <c r="B12097" s="5" t="s">
        <v>67</v>
      </c>
      <c r="C12097" s="5" t="s">
        <v>57</v>
      </c>
      <c r="D12097" s="5" t="s">
        <v>12</v>
      </c>
      <c r="E12097" s="5" t="s">
        <v>7</v>
      </c>
      <c r="F12097" s="6">
        <v>44501</v>
      </c>
      <c r="G12097" s="6" t="str">
        <f>TEXT(datatable[[#This Row],[дата]],"ММ")</f>
        <v>11</v>
      </c>
      <c r="H12097" s="8">
        <v>12.992000000000001</v>
      </c>
      <c r="I12097" s="8">
        <v>4.8144</v>
      </c>
      <c r="J12097" s="8">
        <f>datatable[[#This Row],[продажи_]]-datatable[[#This Row],[себестоимость_]]</f>
        <v>8.1776000000000018</v>
      </c>
      <c r="L12097"/>
    </row>
    <row r="12098" spans="2:12" x14ac:dyDescent="0.4">
      <c r="B12098" s="5" t="s">
        <v>67</v>
      </c>
      <c r="C12098" s="5" t="s">
        <v>57</v>
      </c>
      <c r="D12098" s="5" t="s">
        <v>12</v>
      </c>
      <c r="E12098" s="5" t="s">
        <v>7</v>
      </c>
      <c r="F12098" s="6">
        <v>44531</v>
      </c>
      <c r="G12098" s="6" t="str">
        <f>TEXT(datatable[[#This Row],[дата]],"ММ")</f>
        <v>12</v>
      </c>
      <c r="H12098" s="8">
        <v>11.564</v>
      </c>
      <c r="I12098" s="8">
        <v>4.0473999999999997</v>
      </c>
      <c r="J12098" s="8">
        <f>datatable[[#This Row],[продажи_]]-datatable[[#This Row],[себестоимость_]]</f>
        <v>7.5166000000000004</v>
      </c>
      <c r="L12098"/>
    </row>
    <row r="12099" spans="2:12" x14ac:dyDescent="0.4">
      <c r="B12099" s="5" t="s">
        <v>68</v>
      </c>
      <c r="C12099" s="5" t="s">
        <v>56</v>
      </c>
      <c r="D12099" s="5" t="s">
        <v>13</v>
      </c>
      <c r="E12099" s="5" t="s">
        <v>60</v>
      </c>
      <c r="F12099" s="6">
        <v>44197</v>
      </c>
      <c r="G12099" s="6" t="str">
        <f>TEXT(datatable[[#This Row],[дата]],"ММ")</f>
        <v>01</v>
      </c>
      <c r="H12099" s="8">
        <v>285.82400000000007</v>
      </c>
      <c r="I12099" s="8">
        <v>108.22600000000001</v>
      </c>
      <c r="J12099" s="8">
        <f>datatable[[#This Row],[продажи_]]-datatable[[#This Row],[себестоимость_]]</f>
        <v>177.59800000000007</v>
      </c>
      <c r="L12099"/>
    </row>
    <row r="12100" spans="2:12" x14ac:dyDescent="0.4">
      <c r="B12100" s="5" t="s">
        <v>68</v>
      </c>
      <c r="C12100" s="5" t="s">
        <v>56</v>
      </c>
      <c r="D12100" s="5" t="s">
        <v>13</v>
      </c>
      <c r="E12100" s="5" t="s">
        <v>60</v>
      </c>
      <c r="F12100" s="6">
        <v>44228</v>
      </c>
      <c r="G12100" s="6" t="str">
        <f>TEXT(datatable[[#This Row],[дата]],"ММ")</f>
        <v>02</v>
      </c>
      <c r="H12100" s="8">
        <v>338.39519999999999</v>
      </c>
      <c r="I12100" s="8">
        <v>135.38460000000001</v>
      </c>
      <c r="J12100" s="8">
        <f>datatable[[#This Row],[продажи_]]-datatable[[#This Row],[себестоимость_]]</f>
        <v>203.01059999999998</v>
      </c>
      <c r="L12100"/>
    </row>
    <row r="12101" spans="2:12" x14ac:dyDescent="0.4">
      <c r="B12101" s="5" t="s">
        <v>68</v>
      </c>
      <c r="C12101" s="5" t="s">
        <v>56</v>
      </c>
      <c r="D12101" s="5" t="s">
        <v>13</v>
      </c>
      <c r="E12101" s="5" t="s">
        <v>60</v>
      </c>
      <c r="F12101" s="6">
        <v>44256</v>
      </c>
      <c r="G12101" s="6" t="str">
        <f>TEXT(datatable[[#This Row],[дата]],"ММ")</f>
        <v>03</v>
      </c>
      <c r="H12101" s="8">
        <v>375.14400000000006</v>
      </c>
      <c r="I12101" s="8">
        <v>131.50480000000002</v>
      </c>
      <c r="J12101" s="8">
        <f>datatable[[#This Row],[продажи_]]-datatable[[#This Row],[себестоимость_]]</f>
        <v>243.63920000000005</v>
      </c>
      <c r="L12101"/>
    </row>
    <row r="12102" spans="2:12" x14ac:dyDescent="0.4">
      <c r="B12102" s="5" t="s">
        <v>68</v>
      </c>
      <c r="C12102" s="5" t="s">
        <v>56</v>
      </c>
      <c r="D12102" s="5" t="s">
        <v>13</v>
      </c>
      <c r="E12102" s="5" t="s">
        <v>60</v>
      </c>
      <c r="F12102" s="6">
        <v>44287</v>
      </c>
      <c r="G12102" s="6" t="str">
        <f>TEXT(datatable[[#This Row],[дата]],"ММ")</f>
        <v>04</v>
      </c>
      <c r="H12102" s="8">
        <v>375.65440000000001</v>
      </c>
      <c r="I12102" s="8">
        <v>150.29120000000003</v>
      </c>
      <c r="J12102" s="8">
        <f>datatable[[#This Row],[продажи_]]-datatable[[#This Row],[себестоимость_]]</f>
        <v>225.36319999999998</v>
      </c>
      <c r="L12102"/>
    </row>
    <row r="12103" spans="2:12" x14ac:dyDescent="0.4">
      <c r="B12103" s="5" t="s">
        <v>68</v>
      </c>
      <c r="C12103" s="5" t="s">
        <v>56</v>
      </c>
      <c r="D12103" s="5" t="s">
        <v>13</v>
      </c>
      <c r="E12103" s="5" t="s">
        <v>60</v>
      </c>
      <c r="F12103" s="6">
        <v>44317</v>
      </c>
      <c r="G12103" s="6" t="str">
        <f>TEXT(datatable[[#This Row],[дата]],"ММ")</f>
        <v>05</v>
      </c>
      <c r="H12103" s="8">
        <v>307.26080000000002</v>
      </c>
      <c r="I12103" s="8">
        <v>130.0754</v>
      </c>
      <c r="J12103" s="8">
        <f>datatable[[#This Row],[продажи_]]-datatable[[#This Row],[себестоимость_]]</f>
        <v>177.18540000000002</v>
      </c>
      <c r="L12103"/>
    </row>
    <row r="12104" spans="2:12" x14ac:dyDescent="0.4">
      <c r="B12104" s="5" t="s">
        <v>68</v>
      </c>
      <c r="C12104" s="5" t="s">
        <v>56</v>
      </c>
      <c r="D12104" s="5" t="s">
        <v>13</v>
      </c>
      <c r="E12104" s="5" t="s">
        <v>60</v>
      </c>
      <c r="F12104" s="6">
        <v>44348</v>
      </c>
      <c r="G12104" s="6" t="str">
        <f>TEXT(datatable[[#This Row],[дата]],"ММ")</f>
        <v>06</v>
      </c>
      <c r="H12104" s="8">
        <v>192.93119999999999</v>
      </c>
      <c r="I12104" s="8">
        <v>85.457700000000003</v>
      </c>
      <c r="J12104" s="8">
        <f>datatable[[#This Row],[продажи_]]-datatable[[#This Row],[себестоимость_]]</f>
        <v>107.47349999999999</v>
      </c>
      <c r="L12104"/>
    </row>
    <row r="12105" spans="2:12" x14ac:dyDescent="0.4">
      <c r="B12105" s="5" t="s">
        <v>68</v>
      </c>
      <c r="C12105" s="5" t="s">
        <v>56</v>
      </c>
      <c r="D12105" s="5" t="s">
        <v>13</v>
      </c>
      <c r="E12105" s="5" t="s">
        <v>60</v>
      </c>
      <c r="F12105" s="6">
        <v>44378</v>
      </c>
      <c r="G12105" s="6" t="str">
        <f>TEXT(datatable[[#This Row],[дата]],"ММ")</f>
        <v>07</v>
      </c>
      <c r="H12105" s="8">
        <v>229.68</v>
      </c>
      <c r="I12105" s="8">
        <v>86.376599999999996</v>
      </c>
      <c r="J12105" s="8">
        <f>datatable[[#This Row],[продажи_]]-datatable[[#This Row],[себестоимость_]]</f>
        <v>143.30340000000001</v>
      </c>
      <c r="L12105"/>
    </row>
    <row r="12106" spans="2:12" x14ac:dyDescent="0.4">
      <c r="B12106" s="5" t="s">
        <v>68</v>
      </c>
      <c r="C12106" s="5" t="s">
        <v>56</v>
      </c>
      <c r="D12106" s="5" t="s">
        <v>13</v>
      </c>
      <c r="E12106" s="5" t="s">
        <v>60</v>
      </c>
      <c r="F12106" s="6">
        <v>44409</v>
      </c>
      <c r="G12106" s="6" t="str">
        <f>TEXT(datatable[[#This Row],[дата]],"ММ")</f>
        <v>08</v>
      </c>
      <c r="H12106" s="8">
        <v>179.66079999999999</v>
      </c>
      <c r="I12106" s="8">
        <v>92.298400000000001</v>
      </c>
      <c r="J12106" s="8">
        <f>datatable[[#This Row],[продажи_]]-datatable[[#This Row],[себестоимость_]]</f>
        <v>87.362399999999994</v>
      </c>
      <c r="L12106"/>
    </row>
    <row r="12107" spans="2:12" x14ac:dyDescent="0.4">
      <c r="B12107" s="5" t="s">
        <v>68</v>
      </c>
      <c r="C12107" s="5" t="s">
        <v>56</v>
      </c>
      <c r="D12107" s="5" t="s">
        <v>13</v>
      </c>
      <c r="E12107" s="5" t="s">
        <v>60</v>
      </c>
      <c r="F12107" s="6">
        <v>44440</v>
      </c>
      <c r="G12107" s="6" t="str">
        <f>TEXT(datatable[[#This Row],[дата]],"ММ")</f>
        <v>09</v>
      </c>
      <c r="H12107" s="8">
        <v>192.93119999999999</v>
      </c>
      <c r="I12107" s="8">
        <v>88.214399999999998</v>
      </c>
      <c r="J12107" s="8">
        <f>datatable[[#This Row],[продажи_]]-datatable[[#This Row],[себестоимость_]]</f>
        <v>104.71679999999999</v>
      </c>
      <c r="L12107"/>
    </row>
    <row r="12108" spans="2:12" x14ac:dyDescent="0.4">
      <c r="B12108" s="5" t="s">
        <v>68</v>
      </c>
      <c r="C12108" s="5" t="s">
        <v>56</v>
      </c>
      <c r="D12108" s="5" t="s">
        <v>13</v>
      </c>
      <c r="E12108" s="5" t="s">
        <v>60</v>
      </c>
      <c r="F12108" s="6">
        <v>44470</v>
      </c>
      <c r="G12108" s="6" t="str">
        <f>TEXT(datatable[[#This Row],[дата]],"ММ")</f>
        <v>10</v>
      </c>
      <c r="H12108" s="8">
        <v>263.3664</v>
      </c>
      <c r="I12108" s="8">
        <v>137.22240000000002</v>
      </c>
      <c r="J12108" s="8">
        <f>datatable[[#This Row],[продажи_]]-datatable[[#This Row],[себестоимость_]]</f>
        <v>126.14399999999998</v>
      </c>
      <c r="L12108"/>
    </row>
    <row r="12109" spans="2:12" x14ac:dyDescent="0.4">
      <c r="B12109" s="5" t="s">
        <v>68</v>
      </c>
      <c r="C12109" s="5" t="s">
        <v>56</v>
      </c>
      <c r="D12109" s="5" t="s">
        <v>13</v>
      </c>
      <c r="E12109" s="5" t="s">
        <v>60</v>
      </c>
      <c r="F12109" s="6">
        <v>44501</v>
      </c>
      <c r="G12109" s="6" t="str">
        <f>TEXT(datatable[[#This Row],[дата]],"ММ")</f>
        <v>11</v>
      </c>
      <c r="H12109" s="8">
        <v>363.40480000000002</v>
      </c>
      <c r="I12109" s="8">
        <v>158.45920000000001</v>
      </c>
      <c r="J12109" s="8">
        <f>datatable[[#This Row],[продажи_]]-datatable[[#This Row],[себестоимость_]]</f>
        <v>204.94560000000001</v>
      </c>
      <c r="L12109"/>
    </row>
    <row r="12110" spans="2:12" x14ac:dyDescent="0.4">
      <c r="B12110" s="5" t="s">
        <v>68</v>
      </c>
      <c r="C12110" s="5" t="s">
        <v>56</v>
      </c>
      <c r="D12110" s="5" t="s">
        <v>13</v>
      </c>
      <c r="E12110" s="5" t="s">
        <v>60</v>
      </c>
      <c r="F12110" s="6">
        <v>44531</v>
      </c>
      <c r="G12110" s="6" t="str">
        <f>TEXT(datatable[[#This Row],[дата]],"ММ")</f>
        <v>12</v>
      </c>
      <c r="H12110" s="8">
        <v>389.43520000000007</v>
      </c>
      <c r="I12110" s="8">
        <v>168.66919999999999</v>
      </c>
      <c r="J12110" s="8">
        <f>datatable[[#This Row],[продажи_]]-datatable[[#This Row],[себестоимость_]]</f>
        <v>220.76600000000008</v>
      </c>
      <c r="L12110"/>
    </row>
    <row r="12111" spans="2:12" x14ac:dyDescent="0.4">
      <c r="B12111" s="5" t="s">
        <v>68</v>
      </c>
      <c r="C12111" s="5" t="s">
        <v>56</v>
      </c>
      <c r="D12111" s="5" t="s">
        <v>13</v>
      </c>
      <c r="E12111" s="5" t="s">
        <v>7</v>
      </c>
      <c r="F12111" s="6">
        <v>44197</v>
      </c>
      <c r="G12111" s="6" t="str">
        <f>TEXT(datatable[[#This Row],[дата]],"ММ")</f>
        <v>01</v>
      </c>
      <c r="H12111" s="8">
        <v>131.73600000000002</v>
      </c>
      <c r="I12111" s="8">
        <v>111.36750000000001</v>
      </c>
      <c r="J12111" s="8">
        <f>datatable[[#This Row],[продажи_]]-datatable[[#This Row],[себестоимость_]]</f>
        <v>20.368500000000012</v>
      </c>
      <c r="L12111"/>
    </row>
    <row r="12112" spans="2:12" x14ac:dyDescent="0.4">
      <c r="B12112" s="5" t="s">
        <v>68</v>
      </c>
      <c r="C12112" s="5" t="s">
        <v>56</v>
      </c>
      <c r="D12112" s="5" t="s">
        <v>13</v>
      </c>
      <c r="E12112" s="5" t="s">
        <v>7</v>
      </c>
      <c r="F12112" s="6">
        <v>44228</v>
      </c>
      <c r="G12112" s="6" t="str">
        <f>TEXT(datatable[[#This Row],[дата]],"ММ")</f>
        <v>02</v>
      </c>
      <c r="H12112" s="8">
        <v>219.9093</v>
      </c>
      <c r="I12112" s="8">
        <v>182.13974999999999</v>
      </c>
      <c r="J12112" s="8">
        <f>datatable[[#This Row],[продажи_]]-datatable[[#This Row],[себестоимость_]]</f>
        <v>37.76955000000001</v>
      </c>
      <c r="L12112"/>
    </row>
    <row r="12113" spans="2:12" x14ac:dyDescent="0.4">
      <c r="B12113" s="5" t="s">
        <v>68</v>
      </c>
      <c r="C12113" s="5" t="s">
        <v>56</v>
      </c>
      <c r="D12113" s="5" t="s">
        <v>13</v>
      </c>
      <c r="E12113" s="5" t="s">
        <v>7</v>
      </c>
      <c r="F12113" s="6">
        <v>44256</v>
      </c>
      <c r="G12113" s="6" t="str">
        <f>TEXT(datatable[[#This Row],[дата]],"ММ")</f>
        <v>03</v>
      </c>
      <c r="H12113" s="8">
        <v>180.2388</v>
      </c>
      <c r="I12113" s="8">
        <v>179.38550000000001</v>
      </c>
      <c r="J12113" s="8">
        <f>datatable[[#This Row],[продажи_]]-datatable[[#This Row],[себестоимость_]]</f>
        <v>0.85329999999999018</v>
      </c>
      <c r="L12113"/>
    </row>
    <row r="12114" spans="2:12" x14ac:dyDescent="0.4">
      <c r="B12114" s="5" t="s">
        <v>68</v>
      </c>
      <c r="C12114" s="5" t="s">
        <v>56</v>
      </c>
      <c r="D12114" s="5" t="s">
        <v>13</v>
      </c>
      <c r="E12114" s="5" t="s">
        <v>7</v>
      </c>
      <c r="F12114" s="6">
        <v>44287</v>
      </c>
      <c r="G12114" s="6" t="str">
        <f>TEXT(datatable[[#This Row],[дата]],"ММ")</f>
        <v>04</v>
      </c>
      <c r="H12114" s="8">
        <v>280.23840000000001</v>
      </c>
      <c r="I12114" s="8">
        <v>168.608</v>
      </c>
      <c r="J12114" s="8">
        <f>datatable[[#This Row],[продажи_]]-datatable[[#This Row],[себестоимость_]]</f>
        <v>111.63040000000001</v>
      </c>
      <c r="L12114"/>
    </row>
    <row r="12115" spans="2:12" x14ac:dyDescent="0.4">
      <c r="B12115" s="5" t="s">
        <v>68</v>
      </c>
      <c r="C12115" s="5" t="s">
        <v>56</v>
      </c>
      <c r="D12115" s="5" t="s">
        <v>13</v>
      </c>
      <c r="E12115" s="5" t="s">
        <v>7</v>
      </c>
      <c r="F12115" s="6">
        <v>44317</v>
      </c>
      <c r="G12115" s="6" t="str">
        <f>TEXT(datatable[[#This Row],[дата]],"ММ")</f>
        <v>05</v>
      </c>
      <c r="H12115" s="8">
        <v>238.9212</v>
      </c>
      <c r="I12115" s="8">
        <v>184.41500000000002</v>
      </c>
      <c r="J12115" s="8">
        <f>datatable[[#This Row],[продажи_]]-datatable[[#This Row],[себестоимость_]]</f>
        <v>54.506199999999978</v>
      </c>
      <c r="L12115"/>
    </row>
    <row r="12116" spans="2:12" x14ac:dyDescent="0.4">
      <c r="B12116" s="5" t="s">
        <v>68</v>
      </c>
      <c r="C12116" s="5" t="s">
        <v>56</v>
      </c>
      <c r="D12116" s="5" t="s">
        <v>13</v>
      </c>
      <c r="E12116" s="5" t="s">
        <v>7</v>
      </c>
      <c r="F12116" s="6">
        <v>44348</v>
      </c>
      <c r="G12116" s="6" t="str">
        <f>TEXT(datatable[[#This Row],[дата]],"ММ")</f>
        <v>06</v>
      </c>
      <c r="H12116" s="8">
        <v>146.85570000000001</v>
      </c>
      <c r="I12116" s="8">
        <v>128.25225</v>
      </c>
      <c r="J12116" s="8">
        <f>datatable[[#This Row],[продажи_]]-datatable[[#This Row],[себестоимость_]]</f>
        <v>18.603450000000009</v>
      </c>
      <c r="L12116"/>
    </row>
    <row r="12117" spans="2:12" x14ac:dyDescent="0.4">
      <c r="B12117" s="5" t="s">
        <v>68</v>
      </c>
      <c r="C12117" s="5" t="s">
        <v>56</v>
      </c>
      <c r="D12117" s="5" t="s">
        <v>13</v>
      </c>
      <c r="E12117" s="5" t="s">
        <v>7</v>
      </c>
      <c r="F12117" s="6">
        <v>44378</v>
      </c>
      <c r="G12117" s="6" t="str">
        <f>TEXT(datatable[[#This Row],[дата]],"ММ")</f>
        <v>07</v>
      </c>
      <c r="H12117" s="8">
        <v>113.17319999999999</v>
      </c>
      <c r="I12117" s="8">
        <v>86.220000000000013</v>
      </c>
      <c r="J12117" s="8">
        <f>datatable[[#This Row],[продажи_]]-datatable[[#This Row],[себестоимость_]]</f>
        <v>26.953199999999981</v>
      </c>
      <c r="L12117"/>
    </row>
    <row r="12118" spans="2:12" x14ac:dyDescent="0.4">
      <c r="B12118" s="5" t="s">
        <v>68</v>
      </c>
      <c r="C12118" s="5" t="s">
        <v>56</v>
      </c>
      <c r="D12118" s="5" t="s">
        <v>13</v>
      </c>
      <c r="E12118" s="5" t="s">
        <v>7</v>
      </c>
      <c r="F12118" s="6">
        <v>44409</v>
      </c>
      <c r="G12118" s="6" t="str">
        <f>TEXT(datatable[[#This Row],[дата]],"ММ")</f>
        <v>08</v>
      </c>
      <c r="H12118" s="8">
        <v>136.5264</v>
      </c>
      <c r="I12118" s="8">
        <v>100.59</v>
      </c>
      <c r="J12118" s="8">
        <f>datatable[[#This Row],[продажи_]]-datatable[[#This Row],[себестоимость_]]</f>
        <v>35.936399999999992</v>
      </c>
      <c r="L12118"/>
    </row>
    <row r="12119" spans="2:12" x14ac:dyDescent="0.4">
      <c r="B12119" s="5" t="s">
        <v>68</v>
      </c>
      <c r="C12119" s="5" t="s">
        <v>56</v>
      </c>
      <c r="D12119" s="5" t="s">
        <v>13</v>
      </c>
      <c r="E12119" s="5" t="s">
        <v>7</v>
      </c>
      <c r="F12119" s="6">
        <v>44440</v>
      </c>
      <c r="G12119" s="6" t="str">
        <f>TEXT(datatable[[#This Row],[дата]],"ММ")</f>
        <v>09</v>
      </c>
      <c r="H12119" s="8">
        <v>133.3827</v>
      </c>
      <c r="I12119" s="8">
        <v>114.24150000000002</v>
      </c>
      <c r="J12119" s="8">
        <f>datatable[[#This Row],[продажи_]]-datatable[[#This Row],[себестоимость_]]</f>
        <v>19.141199999999984</v>
      </c>
      <c r="L12119"/>
    </row>
    <row r="12120" spans="2:12" x14ac:dyDescent="0.4">
      <c r="B12120" s="5" t="s">
        <v>68</v>
      </c>
      <c r="C12120" s="5" t="s">
        <v>56</v>
      </c>
      <c r="D12120" s="5" t="s">
        <v>13</v>
      </c>
      <c r="E12120" s="5" t="s">
        <v>7</v>
      </c>
      <c r="F12120" s="6">
        <v>44470</v>
      </c>
      <c r="G12120" s="6" t="str">
        <f>TEXT(datatable[[#This Row],[дата]],"ММ")</f>
        <v>10</v>
      </c>
      <c r="H12120" s="8">
        <v>154.49040000000002</v>
      </c>
      <c r="I12120" s="8">
        <v>158.07000000000002</v>
      </c>
      <c r="J12120" s="8">
        <f>datatable[[#This Row],[продажи_]]-datatable[[#This Row],[себестоимость_]]</f>
        <v>-3.5795999999999992</v>
      </c>
      <c r="L12120"/>
    </row>
    <row r="12121" spans="2:12" x14ac:dyDescent="0.4">
      <c r="B12121" s="5" t="s">
        <v>68</v>
      </c>
      <c r="C12121" s="5" t="s">
        <v>56</v>
      </c>
      <c r="D12121" s="5" t="s">
        <v>13</v>
      </c>
      <c r="E12121" s="5" t="s">
        <v>7</v>
      </c>
      <c r="F12121" s="6">
        <v>44501</v>
      </c>
      <c r="G12121" s="6" t="str">
        <f>TEXT(datatable[[#This Row],[дата]],"ММ")</f>
        <v>11</v>
      </c>
      <c r="H12121" s="8">
        <v>282.6336</v>
      </c>
      <c r="I12121" s="8">
        <v>178.18800000000002</v>
      </c>
      <c r="J12121" s="8">
        <f>datatable[[#This Row],[продажи_]]-datatable[[#This Row],[себестоимость_]]</f>
        <v>104.44559999999998</v>
      </c>
      <c r="L12121"/>
    </row>
    <row r="12122" spans="2:12" x14ac:dyDescent="0.4">
      <c r="B12122" s="5" t="s">
        <v>68</v>
      </c>
      <c r="C12122" s="5" t="s">
        <v>56</v>
      </c>
      <c r="D12122" s="5" t="s">
        <v>13</v>
      </c>
      <c r="E12122" s="5" t="s">
        <v>7</v>
      </c>
      <c r="F12122" s="6">
        <v>44531</v>
      </c>
      <c r="G12122" s="6" t="str">
        <f>TEXT(datatable[[#This Row],[дата]],"ММ")</f>
        <v>12</v>
      </c>
      <c r="H12122" s="8">
        <v>234.72960000000003</v>
      </c>
      <c r="I12122" s="8">
        <v>201.18</v>
      </c>
      <c r="J12122" s="8">
        <f>datatable[[#This Row],[продажи_]]-datatable[[#This Row],[себестоимость_]]</f>
        <v>33.549600000000027</v>
      </c>
      <c r="L12122"/>
    </row>
    <row r="12123" spans="2:12" x14ac:dyDescent="0.4">
      <c r="B12123" s="5" t="s">
        <v>68</v>
      </c>
      <c r="C12123" s="5" t="s">
        <v>56</v>
      </c>
      <c r="D12123" s="5" t="s">
        <v>13</v>
      </c>
      <c r="E12123" s="5" t="s">
        <v>7</v>
      </c>
      <c r="F12123" s="6">
        <v>44197</v>
      </c>
      <c r="G12123" s="6" t="str">
        <f>TEXT(datatable[[#This Row],[дата]],"ММ")</f>
        <v>01</v>
      </c>
      <c r="H12123" s="8">
        <v>94.285000000000011</v>
      </c>
      <c r="I12123" s="8">
        <v>57.09</v>
      </c>
      <c r="J12123" s="8">
        <f>datatable[[#This Row],[продажи_]]-datatable[[#This Row],[себестоимость_]]</f>
        <v>37.195000000000007</v>
      </c>
      <c r="L12123"/>
    </row>
    <row r="12124" spans="2:12" x14ac:dyDescent="0.4">
      <c r="B12124" s="5" t="s">
        <v>68</v>
      </c>
      <c r="C12124" s="5" t="s">
        <v>56</v>
      </c>
      <c r="D12124" s="5" t="s">
        <v>13</v>
      </c>
      <c r="E12124" s="5" t="s">
        <v>7</v>
      </c>
      <c r="F12124" s="6">
        <v>44228</v>
      </c>
      <c r="G12124" s="6" t="str">
        <f>TEXT(datatable[[#This Row],[дата]],"ММ")</f>
        <v>02</v>
      </c>
      <c r="H12124" s="8">
        <v>121.44600000000001</v>
      </c>
      <c r="I12124" s="8">
        <v>72.86760000000001</v>
      </c>
      <c r="J12124" s="8">
        <f>datatable[[#This Row],[продажи_]]-datatable[[#This Row],[себестоимость_]]</f>
        <v>48.578400000000002</v>
      </c>
      <c r="L12124"/>
    </row>
    <row r="12125" spans="2:12" x14ac:dyDescent="0.4">
      <c r="B12125" s="5" t="s">
        <v>68</v>
      </c>
      <c r="C12125" s="5" t="s">
        <v>56</v>
      </c>
      <c r="D12125" s="5" t="s">
        <v>13</v>
      </c>
      <c r="E12125" s="5" t="s">
        <v>7</v>
      </c>
      <c r="F12125" s="6">
        <v>44256</v>
      </c>
      <c r="G12125" s="6" t="str">
        <f>TEXT(datatable[[#This Row],[дата]],"ММ")</f>
        <v>03</v>
      </c>
      <c r="H12125" s="8">
        <v>104.146</v>
      </c>
      <c r="I12125" s="8">
        <v>72.66</v>
      </c>
      <c r="J12125" s="8">
        <f>datatable[[#This Row],[продажи_]]-datatable[[#This Row],[себестоимость_]]</f>
        <v>31.486000000000004</v>
      </c>
      <c r="L12125"/>
    </row>
    <row r="12126" spans="2:12" x14ac:dyDescent="0.4">
      <c r="B12126" s="5" t="s">
        <v>68</v>
      </c>
      <c r="C12126" s="5" t="s">
        <v>56</v>
      </c>
      <c r="D12126" s="5" t="s">
        <v>13</v>
      </c>
      <c r="E12126" s="5" t="s">
        <v>7</v>
      </c>
      <c r="F12126" s="6">
        <v>44287</v>
      </c>
      <c r="G12126" s="6" t="str">
        <f>TEXT(datatable[[#This Row],[дата]],"ММ")</f>
        <v>04</v>
      </c>
      <c r="H12126" s="8">
        <v>124.56</v>
      </c>
      <c r="I12126" s="8">
        <v>66.432000000000002</v>
      </c>
      <c r="J12126" s="8">
        <f>datatable[[#This Row],[продажи_]]-datatable[[#This Row],[себестоимость_]]</f>
        <v>58.128</v>
      </c>
      <c r="L12126"/>
    </row>
    <row r="12127" spans="2:12" x14ac:dyDescent="0.4">
      <c r="B12127" s="5" t="s">
        <v>68</v>
      </c>
      <c r="C12127" s="5" t="s">
        <v>56</v>
      </c>
      <c r="D12127" s="5" t="s">
        <v>13</v>
      </c>
      <c r="E12127" s="5" t="s">
        <v>7</v>
      </c>
      <c r="F12127" s="6">
        <v>44317</v>
      </c>
      <c r="G12127" s="6" t="str">
        <f>TEXT(datatable[[#This Row],[дата]],"ММ")</f>
        <v>05</v>
      </c>
      <c r="H12127" s="8">
        <v>125.94400000000002</v>
      </c>
      <c r="I12127" s="8">
        <v>70.480199999999996</v>
      </c>
      <c r="J12127" s="8">
        <f>datatable[[#This Row],[продажи_]]-datatable[[#This Row],[себестоимость_]]</f>
        <v>55.46380000000002</v>
      </c>
      <c r="L12127"/>
    </row>
    <row r="12128" spans="2:12" x14ac:dyDescent="0.4">
      <c r="B12128" s="5" t="s">
        <v>68</v>
      </c>
      <c r="C12128" s="5" t="s">
        <v>56</v>
      </c>
      <c r="D12128" s="5" t="s">
        <v>13</v>
      </c>
      <c r="E12128" s="5" t="s">
        <v>7</v>
      </c>
      <c r="F12128" s="6">
        <v>44348</v>
      </c>
      <c r="G12128" s="6" t="str">
        <f>TEXT(datatable[[#This Row],[дата]],"ММ")</f>
        <v>06</v>
      </c>
      <c r="H12128" s="8">
        <v>70.843500000000006</v>
      </c>
      <c r="I12128" s="8">
        <v>47.644200000000005</v>
      </c>
      <c r="J12128" s="8">
        <f>datatable[[#This Row],[продажи_]]-datatable[[#This Row],[себестоимость_]]</f>
        <v>23.199300000000001</v>
      </c>
      <c r="L12128"/>
    </row>
    <row r="12129" spans="2:12" x14ac:dyDescent="0.4">
      <c r="B12129" s="5" t="s">
        <v>68</v>
      </c>
      <c r="C12129" s="5" t="s">
        <v>56</v>
      </c>
      <c r="D12129" s="5" t="s">
        <v>13</v>
      </c>
      <c r="E12129" s="5" t="s">
        <v>7</v>
      </c>
      <c r="F12129" s="6">
        <v>44378</v>
      </c>
      <c r="G12129" s="6" t="str">
        <f>TEXT(datatable[[#This Row],[дата]],"ММ")</f>
        <v>07</v>
      </c>
      <c r="H12129" s="8">
        <v>74.736000000000004</v>
      </c>
      <c r="I12129" s="8">
        <v>55.584899999999998</v>
      </c>
      <c r="J12129" s="8">
        <f>datatable[[#This Row],[продажи_]]-datatable[[#This Row],[себестоимость_]]</f>
        <v>19.151100000000007</v>
      </c>
      <c r="L12129"/>
    </row>
    <row r="12130" spans="2:12" x14ac:dyDescent="0.4">
      <c r="B12130" s="5" t="s">
        <v>68</v>
      </c>
      <c r="C12130" s="5" t="s">
        <v>56</v>
      </c>
      <c r="D12130" s="5" t="s">
        <v>13</v>
      </c>
      <c r="E12130" s="5" t="s">
        <v>7</v>
      </c>
      <c r="F12130" s="6">
        <v>44409</v>
      </c>
      <c r="G12130" s="6" t="str">
        <f>TEXT(datatable[[#This Row],[дата]],"ММ")</f>
        <v>08</v>
      </c>
      <c r="H12130" s="8">
        <v>61.588000000000001</v>
      </c>
      <c r="I12130" s="8">
        <v>44.841600000000007</v>
      </c>
      <c r="J12130" s="8">
        <f>datatable[[#This Row],[продажи_]]-datatable[[#This Row],[себестоимость_]]</f>
        <v>16.746399999999994</v>
      </c>
      <c r="L12130"/>
    </row>
    <row r="12131" spans="2:12" x14ac:dyDescent="0.4">
      <c r="B12131" s="5" t="s">
        <v>68</v>
      </c>
      <c r="C12131" s="5" t="s">
        <v>56</v>
      </c>
      <c r="D12131" s="5" t="s">
        <v>13</v>
      </c>
      <c r="E12131" s="5" t="s">
        <v>7</v>
      </c>
      <c r="F12131" s="6">
        <v>44440</v>
      </c>
      <c r="G12131" s="6" t="str">
        <f>TEXT(datatable[[#This Row],[дата]],"ММ")</f>
        <v>09</v>
      </c>
      <c r="H12131" s="8">
        <v>64.615499999999997</v>
      </c>
      <c r="I12131" s="8">
        <v>48.578400000000002</v>
      </c>
      <c r="J12131" s="8">
        <f>datatable[[#This Row],[продажи_]]-datatable[[#This Row],[себестоимость_]]</f>
        <v>16.037099999999995</v>
      </c>
      <c r="L12131"/>
    </row>
    <row r="12132" spans="2:12" x14ac:dyDescent="0.4">
      <c r="B12132" s="5" t="s">
        <v>68</v>
      </c>
      <c r="C12132" s="5" t="s">
        <v>56</v>
      </c>
      <c r="D12132" s="5" t="s">
        <v>13</v>
      </c>
      <c r="E12132" s="5" t="s">
        <v>7</v>
      </c>
      <c r="F12132" s="6">
        <v>44470</v>
      </c>
      <c r="G12132" s="6" t="str">
        <f>TEXT(datatable[[#This Row],[дата]],"ММ")</f>
        <v>10</v>
      </c>
      <c r="H12132" s="8">
        <v>93.42</v>
      </c>
      <c r="I12132" s="8">
        <v>69.753600000000006</v>
      </c>
      <c r="J12132" s="8">
        <f>datatable[[#This Row],[продажи_]]-datatable[[#This Row],[себестоимость_]]</f>
        <v>23.666399999999996</v>
      </c>
      <c r="L12132"/>
    </row>
    <row r="12133" spans="2:12" x14ac:dyDescent="0.4">
      <c r="B12133" s="5" t="s">
        <v>68</v>
      </c>
      <c r="C12133" s="5" t="s">
        <v>56</v>
      </c>
      <c r="D12133" s="5" t="s">
        <v>13</v>
      </c>
      <c r="E12133" s="5" t="s">
        <v>7</v>
      </c>
      <c r="F12133" s="6">
        <v>44501</v>
      </c>
      <c r="G12133" s="6" t="str">
        <f>TEXT(datatable[[#This Row],[дата]],"ММ")</f>
        <v>11</v>
      </c>
      <c r="H12133" s="8">
        <v>121.792</v>
      </c>
      <c r="I12133" s="8">
        <v>85.531200000000013</v>
      </c>
      <c r="J12133" s="8">
        <f>datatable[[#This Row],[продажи_]]-datatable[[#This Row],[себестоимость_]]</f>
        <v>36.260799999999989</v>
      </c>
      <c r="L12133"/>
    </row>
    <row r="12134" spans="2:12" x14ac:dyDescent="0.4">
      <c r="B12134" s="5" t="s">
        <v>68</v>
      </c>
      <c r="C12134" s="5" t="s">
        <v>56</v>
      </c>
      <c r="D12134" s="5" t="s">
        <v>13</v>
      </c>
      <c r="E12134" s="5" t="s">
        <v>7</v>
      </c>
      <c r="F12134" s="6">
        <v>44531</v>
      </c>
      <c r="G12134" s="6" t="str">
        <f>TEXT(datatable[[#This Row],[дата]],"ММ")</f>
        <v>12</v>
      </c>
      <c r="H12134" s="8">
        <v>129.57700000000003</v>
      </c>
      <c r="I12134" s="8">
        <v>65.394000000000005</v>
      </c>
      <c r="J12134" s="8">
        <f>datatable[[#This Row],[продажи_]]-datatable[[#This Row],[себестоимость_]]</f>
        <v>64.183000000000021</v>
      </c>
      <c r="L12134"/>
    </row>
    <row r="12135" spans="2:12" x14ac:dyDescent="0.4">
      <c r="B12135" s="5" t="s">
        <v>68</v>
      </c>
      <c r="C12135" s="5" t="s">
        <v>56</v>
      </c>
      <c r="D12135" s="5" t="s">
        <v>13</v>
      </c>
      <c r="E12135" s="5" t="s">
        <v>62</v>
      </c>
      <c r="F12135" s="6">
        <v>44197</v>
      </c>
      <c r="G12135" s="6" t="str">
        <f>TEXT(datatable[[#This Row],[дата]],"ММ")</f>
        <v>01</v>
      </c>
      <c r="H12135" s="8">
        <v>278.16749999999996</v>
      </c>
      <c r="I12135" s="8">
        <v>122.90499999999999</v>
      </c>
      <c r="J12135" s="8">
        <f>datatable[[#This Row],[продажи_]]-datatable[[#This Row],[себестоимость_]]</f>
        <v>155.26249999999999</v>
      </c>
      <c r="L12135"/>
    </row>
    <row r="12136" spans="2:12" x14ac:dyDescent="0.4">
      <c r="B12136" s="5" t="s">
        <v>68</v>
      </c>
      <c r="C12136" s="5" t="s">
        <v>56</v>
      </c>
      <c r="D12136" s="5" t="s">
        <v>13</v>
      </c>
      <c r="E12136" s="5" t="s">
        <v>62</v>
      </c>
      <c r="F12136" s="6">
        <v>44228</v>
      </c>
      <c r="G12136" s="6" t="str">
        <f>TEXT(datatable[[#This Row],[дата]],"ММ")</f>
        <v>02</v>
      </c>
      <c r="H12136" s="8">
        <v>370.89</v>
      </c>
      <c r="I12136" s="8">
        <v>156.37700000000001</v>
      </c>
      <c r="J12136" s="8">
        <f>datatable[[#This Row],[продажи_]]-datatable[[#This Row],[себестоимость_]]</f>
        <v>214.51299999999998</v>
      </c>
      <c r="L12136"/>
    </row>
    <row r="12137" spans="2:12" x14ac:dyDescent="0.4">
      <c r="B12137" s="5" t="s">
        <v>68</v>
      </c>
      <c r="C12137" s="5" t="s">
        <v>56</v>
      </c>
      <c r="D12137" s="5" t="s">
        <v>13</v>
      </c>
      <c r="E12137" s="5" t="s">
        <v>62</v>
      </c>
      <c r="F12137" s="6">
        <v>44256</v>
      </c>
      <c r="G12137" s="6" t="str">
        <f>TEXT(datatable[[#This Row],[дата]],"ММ")</f>
        <v>03</v>
      </c>
      <c r="H12137" s="8">
        <v>332.85</v>
      </c>
      <c r="I12137" s="8">
        <v>217.8295</v>
      </c>
      <c r="J12137" s="8">
        <f>datatable[[#This Row],[продажи_]]-datatable[[#This Row],[себестоимость_]]</f>
        <v>115.02050000000003</v>
      </c>
      <c r="L12137"/>
    </row>
    <row r="12138" spans="2:12" x14ac:dyDescent="0.4">
      <c r="B12138" s="5" t="s">
        <v>68</v>
      </c>
      <c r="C12138" s="5" t="s">
        <v>56</v>
      </c>
      <c r="D12138" s="5" t="s">
        <v>13</v>
      </c>
      <c r="E12138" s="5" t="s">
        <v>62</v>
      </c>
      <c r="F12138" s="6">
        <v>44287</v>
      </c>
      <c r="G12138" s="6" t="str">
        <f>TEXT(datatable[[#This Row],[дата]],"ММ")</f>
        <v>04</v>
      </c>
      <c r="H12138" s="8">
        <v>372.79200000000003</v>
      </c>
      <c r="I12138" s="8">
        <v>169.45200000000003</v>
      </c>
      <c r="J12138" s="8">
        <f>datatable[[#This Row],[продажи_]]-datatable[[#This Row],[себестоимость_]]</f>
        <v>203.34</v>
      </c>
      <c r="L12138"/>
    </row>
    <row r="12139" spans="2:12" x14ac:dyDescent="0.4">
      <c r="B12139" s="5" t="s">
        <v>68</v>
      </c>
      <c r="C12139" s="5" t="s">
        <v>56</v>
      </c>
      <c r="D12139" s="5" t="s">
        <v>13</v>
      </c>
      <c r="E12139" s="5" t="s">
        <v>62</v>
      </c>
      <c r="F12139" s="6">
        <v>44317</v>
      </c>
      <c r="G12139" s="6" t="str">
        <f>TEXT(datatable[[#This Row],[дата]],"ММ")</f>
        <v>05</v>
      </c>
      <c r="H12139" s="8">
        <v>342.83550000000002</v>
      </c>
      <c r="I12139" s="8">
        <v>151.9315</v>
      </c>
      <c r="J12139" s="8">
        <f>datatable[[#This Row],[продажи_]]-datatable[[#This Row],[себестоимость_]]</f>
        <v>190.90400000000002</v>
      </c>
      <c r="L12139"/>
    </row>
    <row r="12140" spans="2:12" x14ac:dyDescent="0.4">
      <c r="B12140" s="5" t="s">
        <v>68</v>
      </c>
      <c r="C12140" s="5" t="s">
        <v>56</v>
      </c>
      <c r="D12140" s="5" t="s">
        <v>13</v>
      </c>
      <c r="E12140" s="5" t="s">
        <v>62</v>
      </c>
      <c r="F12140" s="6">
        <v>44348</v>
      </c>
      <c r="G12140" s="6" t="str">
        <f>TEXT(datatable[[#This Row],[дата]],"ММ")</f>
        <v>06</v>
      </c>
      <c r="H12140" s="8">
        <v>237.51225000000002</v>
      </c>
      <c r="I12140" s="8">
        <v>95.316749999999999</v>
      </c>
      <c r="J12140" s="8">
        <f>datatable[[#This Row],[продажи_]]-datatable[[#This Row],[себестоимость_]]</f>
        <v>142.19550000000004</v>
      </c>
      <c r="L12140"/>
    </row>
    <row r="12141" spans="2:12" x14ac:dyDescent="0.4">
      <c r="B12141" s="5" t="s">
        <v>68</v>
      </c>
      <c r="C12141" s="5" t="s">
        <v>56</v>
      </c>
      <c r="D12141" s="5" t="s">
        <v>13</v>
      </c>
      <c r="E12141" s="5" t="s">
        <v>62</v>
      </c>
      <c r="F12141" s="6">
        <v>44378</v>
      </c>
      <c r="G12141" s="6" t="str">
        <f>TEXT(datatable[[#This Row],[дата]],"ММ")</f>
        <v>07</v>
      </c>
      <c r="H12141" s="8">
        <v>194.71725000000001</v>
      </c>
      <c r="I12141" s="8">
        <v>130.61925000000002</v>
      </c>
      <c r="J12141" s="8">
        <f>datatable[[#This Row],[продажи_]]-datatable[[#This Row],[себестоимость_]]</f>
        <v>64.097999999999985</v>
      </c>
      <c r="L12141"/>
    </row>
    <row r="12142" spans="2:12" x14ac:dyDescent="0.4">
      <c r="B12142" s="5" t="s">
        <v>68</v>
      </c>
      <c r="C12142" s="5" t="s">
        <v>56</v>
      </c>
      <c r="D12142" s="5" t="s">
        <v>13</v>
      </c>
      <c r="E12142" s="5" t="s">
        <v>62</v>
      </c>
      <c r="F12142" s="6">
        <v>44409</v>
      </c>
      <c r="G12142" s="6" t="str">
        <f>TEXT(datatable[[#This Row],[дата]],"ММ")</f>
        <v>08</v>
      </c>
      <c r="H12142" s="8">
        <v>209.22000000000003</v>
      </c>
      <c r="I12142" s="8">
        <v>88.910000000000011</v>
      </c>
      <c r="J12142" s="8">
        <f>datatable[[#This Row],[продажи_]]-datatable[[#This Row],[себестоимость_]]</f>
        <v>120.31000000000002</v>
      </c>
      <c r="L12142"/>
    </row>
    <row r="12143" spans="2:12" x14ac:dyDescent="0.4">
      <c r="B12143" s="5" t="s">
        <v>68</v>
      </c>
      <c r="C12143" s="5" t="s">
        <v>56</v>
      </c>
      <c r="D12143" s="5" t="s">
        <v>13</v>
      </c>
      <c r="E12143" s="5" t="s">
        <v>62</v>
      </c>
      <c r="F12143" s="6">
        <v>44440</v>
      </c>
      <c r="G12143" s="6" t="str">
        <f>TEXT(datatable[[#This Row],[дата]],"ММ")</f>
        <v>09</v>
      </c>
      <c r="H12143" s="8">
        <v>218.25450000000001</v>
      </c>
      <c r="I12143" s="8">
        <v>137.67974999999998</v>
      </c>
      <c r="J12143" s="8">
        <f>datatable[[#This Row],[продажи_]]-datatable[[#This Row],[себестоимость_]]</f>
        <v>80.574750000000023</v>
      </c>
      <c r="L12143"/>
    </row>
    <row r="12144" spans="2:12" x14ac:dyDescent="0.4">
      <c r="B12144" s="5" t="s">
        <v>68</v>
      </c>
      <c r="C12144" s="5" t="s">
        <v>56</v>
      </c>
      <c r="D12144" s="5" t="s">
        <v>13</v>
      </c>
      <c r="E12144" s="5" t="s">
        <v>62</v>
      </c>
      <c r="F12144" s="6">
        <v>44470</v>
      </c>
      <c r="G12144" s="6" t="str">
        <f>TEXT(datatable[[#This Row],[дата]],"ММ")</f>
        <v>10</v>
      </c>
      <c r="H12144" s="8">
        <v>293.85900000000004</v>
      </c>
      <c r="I12144" s="8">
        <v>133.36500000000001</v>
      </c>
      <c r="J12144" s="8">
        <f>datatable[[#This Row],[продажи_]]-datatable[[#This Row],[себестоимость_]]</f>
        <v>160.49400000000003</v>
      </c>
      <c r="L12144"/>
    </row>
    <row r="12145" spans="2:12" x14ac:dyDescent="0.4">
      <c r="B12145" s="5" t="s">
        <v>68</v>
      </c>
      <c r="C12145" s="5" t="s">
        <v>56</v>
      </c>
      <c r="D12145" s="5" t="s">
        <v>13</v>
      </c>
      <c r="E12145" s="5" t="s">
        <v>62</v>
      </c>
      <c r="F12145" s="6">
        <v>44501</v>
      </c>
      <c r="G12145" s="6" t="str">
        <f>TEXT(datatable[[#This Row],[дата]],"ММ")</f>
        <v>11</v>
      </c>
      <c r="H12145" s="8">
        <v>304.32000000000005</v>
      </c>
      <c r="I12145" s="8">
        <v>200.83200000000002</v>
      </c>
      <c r="J12145" s="8">
        <f>datatable[[#This Row],[продажи_]]-datatable[[#This Row],[себестоимость_]]</f>
        <v>103.48800000000003</v>
      </c>
      <c r="L12145"/>
    </row>
    <row r="12146" spans="2:12" x14ac:dyDescent="0.4">
      <c r="B12146" s="5" t="s">
        <v>68</v>
      </c>
      <c r="C12146" s="5" t="s">
        <v>56</v>
      </c>
      <c r="D12146" s="5" t="s">
        <v>13</v>
      </c>
      <c r="E12146" s="5" t="s">
        <v>62</v>
      </c>
      <c r="F12146" s="6">
        <v>44531</v>
      </c>
      <c r="G12146" s="6" t="str">
        <f>TEXT(datatable[[#This Row],[дата]],"ММ")</f>
        <v>12</v>
      </c>
      <c r="H12146" s="8">
        <v>386.10599999999999</v>
      </c>
      <c r="I12146" s="8">
        <v>214.16849999999999</v>
      </c>
      <c r="J12146" s="8">
        <f>datatable[[#This Row],[продажи_]]-datatable[[#This Row],[себестоимость_]]</f>
        <v>171.9375</v>
      </c>
      <c r="L12146"/>
    </row>
    <row r="12147" spans="2:12" x14ac:dyDescent="0.4">
      <c r="B12147" s="5" t="s">
        <v>68</v>
      </c>
      <c r="C12147" s="5" t="s">
        <v>56</v>
      </c>
      <c r="D12147" s="5" t="s">
        <v>13</v>
      </c>
      <c r="E12147" s="5" t="s">
        <v>7</v>
      </c>
      <c r="F12147" s="6">
        <v>44197</v>
      </c>
      <c r="G12147" s="6" t="str">
        <f>TEXT(datatable[[#This Row],[дата]],"ММ")</f>
        <v>01</v>
      </c>
      <c r="H12147" s="8">
        <v>233.31</v>
      </c>
      <c r="I12147" s="8">
        <v>167.74850000000001</v>
      </c>
      <c r="J12147" s="8">
        <f>datatable[[#This Row],[продажи_]]-datatable[[#This Row],[себестоимость_]]</f>
        <v>65.561499999999995</v>
      </c>
      <c r="L12147"/>
    </row>
    <row r="12148" spans="2:12" x14ac:dyDescent="0.4">
      <c r="B12148" s="5" t="s">
        <v>68</v>
      </c>
      <c r="C12148" s="5" t="s">
        <v>56</v>
      </c>
      <c r="D12148" s="5" t="s">
        <v>13</v>
      </c>
      <c r="E12148" s="5" t="s">
        <v>7</v>
      </c>
      <c r="F12148" s="6">
        <v>44228</v>
      </c>
      <c r="G12148" s="6" t="str">
        <f>TEXT(datatable[[#This Row],[дата]],"ММ")</f>
        <v>02</v>
      </c>
      <c r="H12148" s="8">
        <v>259.18619999999999</v>
      </c>
      <c r="I12148" s="8">
        <v>158.24770000000001</v>
      </c>
      <c r="J12148" s="8">
        <f>datatable[[#This Row],[продажи_]]-datatable[[#This Row],[себестоимость_]]</f>
        <v>100.93849999999998</v>
      </c>
      <c r="L12148"/>
    </row>
    <row r="12149" spans="2:12" x14ac:dyDescent="0.4">
      <c r="B12149" s="5" t="s">
        <v>68</v>
      </c>
      <c r="C12149" s="5" t="s">
        <v>56</v>
      </c>
      <c r="D12149" s="5" t="s">
        <v>13</v>
      </c>
      <c r="E12149" s="5" t="s">
        <v>7</v>
      </c>
      <c r="F12149" s="6">
        <v>44256</v>
      </c>
      <c r="G12149" s="6" t="str">
        <f>TEXT(datatable[[#This Row],[дата]],"ММ")</f>
        <v>03</v>
      </c>
      <c r="H12149" s="8">
        <v>353.35859999999997</v>
      </c>
      <c r="I12149" s="8">
        <v>216.14320000000001</v>
      </c>
      <c r="J12149" s="8">
        <f>datatable[[#This Row],[продажи_]]-datatable[[#This Row],[себестоимость_]]</f>
        <v>137.21539999999996</v>
      </c>
      <c r="L12149"/>
    </row>
    <row r="12150" spans="2:12" x14ac:dyDescent="0.4">
      <c r="B12150" s="5" t="s">
        <v>68</v>
      </c>
      <c r="C12150" s="5" t="s">
        <v>56</v>
      </c>
      <c r="D12150" s="5" t="s">
        <v>13</v>
      </c>
      <c r="E12150" s="5" t="s">
        <v>7</v>
      </c>
      <c r="F12150" s="6">
        <v>44287</v>
      </c>
      <c r="G12150" s="6" t="str">
        <f>TEXT(datatable[[#This Row],[дата]],"ММ")</f>
        <v>04</v>
      </c>
      <c r="H12150" s="8">
        <v>403.83839999999998</v>
      </c>
      <c r="I12150" s="8">
        <v>199.51679999999999</v>
      </c>
      <c r="J12150" s="8">
        <f>datatable[[#This Row],[продажи_]]-datatable[[#This Row],[себестоимость_]]</f>
        <v>204.32159999999999</v>
      </c>
      <c r="L12150"/>
    </row>
    <row r="12151" spans="2:12" x14ac:dyDescent="0.4">
      <c r="B12151" s="5" t="s">
        <v>68</v>
      </c>
      <c r="C12151" s="5" t="s">
        <v>56</v>
      </c>
      <c r="D12151" s="5" t="s">
        <v>13</v>
      </c>
      <c r="E12151" s="5" t="s">
        <v>7</v>
      </c>
      <c r="F12151" s="6">
        <v>44317</v>
      </c>
      <c r="G12151" s="6" t="str">
        <f>TEXT(datatable[[#This Row],[дата]],"ММ")</f>
        <v>05</v>
      </c>
      <c r="H12151" s="8">
        <v>237.55200000000002</v>
      </c>
      <c r="I12151" s="8">
        <v>228.61300000000003</v>
      </c>
      <c r="J12151" s="8">
        <f>datatable[[#This Row],[продажи_]]-datatable[[#This Row],[себестоимость_]]</f>
        <v>8.938999999999993</v>
      </c>
      <c r="L12151"/>
    </row>
    <row r="12152" spans="2:12" x14ac:dyDescent="0.4">
      <c r="B12152" s="5" t="s">
        <v>68</v>
      </c>
      <c r="C12152" s="5" t="s">
        <v>56</v>
      </c>
      <c r="D12152" s="5" t="s">
        <v>13</v>
      </c>
      <c r="E12152" s="5" t="s">
        <v>7</v>
      </c>
      <c r="F12152" s="6">
        <v>44348</v>
      </c>
      <c r="G12152" s="6" t="str">
        <f>TEXT(datatable[[#This Row],[дата]],"ММ")</f>
        <v>06</v>
      </c>
      <c r="H12152" s="8">
        <v>171.80100000000002</v>
      </c>
      <c r="I12152" s="8">
        <v>130.93289999999999</v>
      </c>
      <c r="J12152" s="8">
        <f>datatable[[#This Row],[продажи_]]-datatable[[#This Row],[себестоимость_]]</f>
        <v>40.868100000000027</v>
      </c>
      <c r="L12152"/>
    </row>
    <row r="12153" spans="2:12" x14ac:dyDescent="0.4">
      <c r="B12153" s="5" t="s">
        <v>68</v>
      </c>
      <c r="C12153" s="5" t="s">
        <v>56</v>
      </c>
      <c r="D12153" s="5" t="s">
        <v>13</v>
      </c>
      <c r="E12153" s="5" t="s">
        <v>7</v>
      </c>
      <c r="F12153" s="6">
        <v>44378</v>
      </c>
      <c r="G12153" s="6" t="str">
        <f>TEXT(datatable[[#This Row],[дата]],"ММ")</f>
        <v>07</v>
      </c>
      <c r="H12153" s="8">
        <v>175.61880000000002</v>
      </c>
      <c r="I12153" s="8">
        <v>158.98994999999999</v>
      </c>
      <c r="J12153" s="8">
        <f>datatable[[#This Row],[продажи_]]-datatable[[#This Row],[себестоимость_]]</f>
        <v>16.628850000000028</v>
      </c>
      <c r="L12153"/>
    </row>
    <row r="12154" spans="2:12" x14ac:dyDescent="0.4">
      <c r="B12154" s="5" t="s">
        <v>68</v>
      </c>
      <c r="C12154" s="5" t="s">
        <v>56</v>
      </c>
      <c r="D12154" s="5" t="s">
        <v>13</v>
      </c>
      <c r="E12154" s="5" t="s">
        <v>7</v>
      </c>
      <c r="F12154" s="6">
        <v>44409</v>
      </c>
      <c r="G12154" s="6" t="str">
        <f>TEXT(datatable[[#This Row],[дата]],"ММ")</f>
        <v>08</v>
      </c>
      <c r="H12154" s="8">
        <v>186.64800000000002</v>
      </c>
      <c r="I12154" s="8">
        <v>109.25920000000001</v>
      </c>
      <c r="J12154" s="8">
        <f>datatable[[#This Row],[продажи_]]-datatable[[#This Row],[себестоимость_]]</f>
        <v>77.388800000000018</v>
      </c>
      <c r="L12154"/>
    </row>
    <row r="12155" spans="2:12" x14ac:dyDescent="0.4">
      <c r="B12155" s="5" t="s">
        <v>68</v>
      </c>
      <c r="C12155" s="5" t="s">
        <v>56</v>
      </c>
      <c r="D12155" s="5" t="s">
        <v>13</v>
      </c>
      <c r="E12155" s="5" t="s">
        <v>7</v>
      </c>
      <c r="F12155" s="6">
        <v>44440</v>
      </c>
      <c r="G12155" s="6" t="str">
        <f>TEXT(datatable[[#This Row],[дата]],"ММ")</f>
        <v>09</v>
      </c>
      <c r="H12155" s="8">
        <v>187.07220000000001</v>
      </c>
      <c r="I12155" s="8">
        <v>114.90029999999999</v>
      </c>
      <c r="J12155" s="8">
        <f>datatable[[#This Row],[продажи_]]-datatable[[#This Row],[себестоимость_]]</f>
        <v>72.171900000000022</v>
      </c>
      <c r="L12155"/>
    </row>
    <row r="12156" spans="2:12" x14ac:dyDescent="0.4">
      <c r="B12156" s="5" t="s">
        <v>68</v>
      </c>
      <c r="C12156" s="5" t="s">
        <v>56</v>
      </c>
      <c r="D12156" s="5" t="s">
        <v>13</v>
      </c>
      <c r="E12156" s="5" t="s">
        <v>7</v>
      </c>
      <c r="F12156" s="6">
        <v>44470</v>
      </c>
      <c r="G12156" s="6" t="str">
        <f>TEXT(datatable[[#This Row],[дата]],"ММ")</f>
        <v>10</v>
      </c>
      <c r="H12156" s="8">
        <v>305.42399999999998</v>
      </c>
      <c r="I12156" s="8">
        <v>176.35860000000002</v>
      </c>
      <c r="J12156" s="8">
        <f>datatable[[#This Row],[продажи_]]-datatable[[#This Row],[себестоимость_]]</f>
        <v>129.06539999999995</v>
      </c>
      <c r="L12156"/>
    </row>
    <row r="12157" spans="2:12" x14ac:dyDescent="0.4">
      <c r="B12157" s="5" t="s">
        <v>68</v>
      </c>
      <c r="C12157" s="5" t="s">
        <v>56</v>
      </c>
      <c r="D12157" s="5" t="s">
        <v>13</v>
      </c>
      <c r="E12157" s="5" t="s">
        <v>7</v>
      </c>
      <c r="F12157" s="6">
        <v>44501</v>
      </c>
      <c r="G12157" s="6" t="str">
        <f>TEXT(datatable[[#This Row],[дата]],"ММ")</f>
        <v>11</v>
      </c>
      <c r="H12157" s="8">
        <v>373.29600000000005</v>
      </c>
      <c r="I12157" s="8">
        <v>261.27200000000005</v>
      </c>
      <c r="J12157" s="8">
        <f>datatable[[#This Row],[продажи_]]-datatable[[#This Row],[себестоимость_]]</f>
        <v>112.024</v>
      </c>
      <c r="L12157"/>
    </row>
    <row r="12158" spans="2:12" x14ac:dyDescent="0.4">
      <c r="B12158" s="5" t="s">
        <v>68</v>
      </c>
      <c r="C12158" s="5" t="s">
        <v>56</v>
      </c>
      <c r="D12158" s="5" t="s">
        <v>13</v>
      </c>
      <c r="E12158" s="5" t="s">
        <v>7</v>
      </c>
      <c r="F12158" s="6">
        <v>44531</v>
      </c>
      <c r="G12158" s="6" t="str">
        <f>TEXT(datatable[[#This Row],[дата]],"ММ")</f>
        <v>12</v>
      </c>
      <c r="H12158" s="8">
        <v>267.24599999999998</v>
      </c>
      <c r="I12158" s="8">
        <v>172.49889999999999</v>
      </c>
      <c r="J12158" s="8">
        <f>datatable[[#This Row],[продажи_]]-datatable[[#This Row],[себестоимость_]]</f>
        <v>94.747099999999989</v>
      </c>
      <c r="L12158"/>
    </row>
    <row r="12159" spans="2:12" x14ac:dyDescent="0.4">
      <c r="B12159" s="5" t="s">
        <v>68</v>
      </c>
      <c r="C12159" s="5" t="s">
        <v>56</v>
      </c>
      <c r="D12159" s="5" t="s">
        <v>13</v>
      </c>
      <c r="E12159" s="5" t="s">
        <v>7</v>
      </c>
      <c r="F12159" s="6">
        <v>44197</v>
      </c>
      <c r="G12159" s="6" t="str">
        <f>TEXT(datatable[[#This Row],[дата]],"ММ")</f>
        <v>01</v>
      </c>
      <c r="H12159" s="8">
        <v>56.04</v>
      </c>
      <c r="I12159" s="8">
        <v>47.827500000000008</v>
      </c>
      <c r="J12159" s="8">
        <f>datatable[[#This Row],[продажи_]]-datatable[[#This Row],[себестоимость_]]</f>
        <v>8.2124999999999915</v>
      </c>
      <c r="L12159"/>
    </row>
    <row r="12160" spans="2:12" x14ac:dyDescent="0.4">
      <c r="B12160" s="5" t="s">
        <v>68</v>
      </c>
      <c r="C12160" s="5" t="s">
        <v>56</v>
      </c>
      <c r="D12160" s="5" t="s">
        <v>13</v>
      </c>
      <c r="E12160" s="5" t="s">
        <v>7</v>
      </c>
      <c r="F12160" s="6">
        <v>44228</v>
      </c>
      <c r="G12160" s="6" t="str">
        <f>TEXT(datatable[[#This Row],[дата]],"ММ")</f>
        <v>02</v>
      </c>
      <c r="H12160" s="8">
        <v>84.690449999999998</v>
      </c>
      <c r="I12160" s="8">
        <v>64.544350000000009</v>
      </c>
      <c r="J12160" s="8">
        <f>datatable[[#This Row],[продажи_]]-datatable[[#This Row],[себестоимость_]]</f>
        <v>20.14609999999999</v>
      </c>
      <c r="L12160"/>
    </row>
    <row r="12161" spans="2:12" x14ac:dyDescent="0.4">
      <c r="B12161" s="5" t="s">
        <v>68</v>
      </c>
      <c r="C12161" s="5" t="s">
        <v>56</v>
      </c>
      <c r="D12161" s="5" t="s">
        <v>13</v>
      </c>
      <c r="E12161" s="5" t="s">
        <v>7</v>
      </c>
      <c r="F12161" s="6">
        <v>44256</v>
      </c>
      <c r="G12161" s="6" t="str">
        <f>TEXT(datatable[[#This Row],[дата]],"ММ")</f>
        <v>03</v>
      </c>
      <c r="H12161" s="8">
        <v>86.301600000000008</v>
      </c>
      <c r="I12161" s="8">
        <v>73.335499999999996</v>
      </c>
      <c r="J12161" s="8">
        <f>datatable[[#This Row],[продажи_]]-datatable[[#This Row],[себестоимость_]]</f>
        <v>12.966100000000012</v>
      </c>
      <c r="L12161"/>
    </row>
    <row r="12162" spans="2:12" x14ac:dyDescent="0.4">
      <c r="B12162" s="5" t="s">
        <v>68</v>
      </c>
      <c r="C12162" s="5" t="s">
        <v>56</v>
      </c>
      <c r="D12162" s="5" t="s">
        <v>13</v>
      </c>
      <c r="E12162" s="5" t="s">
        <v>7</v>
      </c>
      <c r="F12162" s="6">
        <v>44287</v>
      </c>
      <c r="G12162" s="6" t="str">
        <f>TEXT(datatable[[#This Row],[дата]],"ММ")</f>
        <v>04</v>
      </c>
      <c r="H12162" s="8">
        <v>106.476</v>
      </c>
      <c r="I12162" s="8">
        <v>73.608800000000002</v>
      </c>
      <c r="J12162" s="8">
        <f>datatable[[#This Row],[продажи_]]-datatable[[#This Row],[себестоимость_]]</f>
        <v>32.867199999999997</v>
      </c>
      <c r="L12162"/>
    </row>
    <row r="12163" spans="2:12" x14ac:dyDescent="0.4">
      <c r="B12163" s="5" t="s">
        <v>68</v>
      </c>
      <c r="C12163" s="5" t="s">
        <v>56</v>
      </c>
      <c r="D12163" s="5" t="s">
        <v>13</v>
      </c>
      <c r="E12163" s="5" t="s">
        <v>7</v>
      </c>
      <c r="F12163" s="6">
        <v>44317</v>
      </c>
      <c r="G12163" s="6" t="str">
        <f>TEXT(datatable[[#This Row],[дата]],"ММ")</f>
        <v>05</v>
      </c>
      <c r="H12163" s="8">
        <v>87.282300000000006</v>
      </c>
      <c r="I12163" s="8">
        <v>66.958500000000001</v>
      </c>
      <c r="J12163" s="8">
        <f>datatable[[#This Row],[продажи_]]-datatable[[#This Row],[себестоимость_]]</f>
        <v>20.323800000000006</v>
      </c>
      <c r="L12163"/>
    </row>
    <row r="12164" spans="2:12" x14ac:dyDescent="0.4">
      <c r="B12164" s="5" t="s">
        <v>68</v>
      </c>
      <c r="C12164" s="5" t="s">
        <v>56</v>
      </c>
      <c r="D12164" s="5" t="s">
        <v>13</v>
      </c>
      <c r="E12164" s="5" t="s">
        <v>7</v>
      </c>
      <c r="F12164" s="6">
        <v>44348</v>
      </c>
      <c r="G12164" s="6" t="str">
        <f>TEXT(datatable[[#This Row],[дата]],"ММ")</f>
        <v>06</v>
      </c>
      <c r="H12164" s="8">
        <v>54.849150000000002</v>
      </c>
      <c r="I12164" s="8">
        <v>34.435799999999993</v>
      </c>
      <c r="J12164" s="8">
        <f>datatable[[#This Row],[продажи_]]-datatable[[#This Row],[себестоимость_]]</f>
        <v>20.413350000000008</v>
      </c>
      <c r="L12164"/>
    </row>
    <row r="12165" spans="2:12" x14ac:dyDescent="0.4">
      <c r="B12165" s="5" t="s">
        <v>68</v>
      </c>
      <c r="C12165" s="5" t="s">
        <v>56</v>
      </c>
      <c r="D12165" s="5" t="s">
        <v>13</v>
      </c>
      <c r="E12165" s="5" t="s">
        <v>7</v>
      </c>
      <c r="F12165" s="6">
        <v>44378</v>
      </c>
      <c r="G12165" s="6" t="str">
        <f>TEXT(datatable[[#This Row],[дата]],"ММ")</f>
        <v>07</v>
      </c>
      <c r="H12165" s="8">
        <v>63.675450000000005</v>
      </c>
      <c r="I12165" s="8">
        <v>43.864649999999997</v>
      </c>
      <c r="J12165" s="8">
        <f>datatable[[#This Row],[продажи_]]-datatable[[#This Row],[себестоимость_]]</f>
        <v>19.810800000000008</v>
      </c>
      <c r="L12165"/>
    </row>
    <row r="12166" spans="2:12" x14ac:dyDescent="0.4">
      <c r="B12166" s="5" t="s">
        <v>68</v>
      </c>
      <c r="C12166" s="5" t="s">
        <v>56</v>
      </c>
      <c r="D12166" s="5" t="s">
        <v>13</v>
      </c>
      <c r="E12166" s="5" t="s">
        <v>7</v>
      </c>
      <c r="F12166" s="6">
        <v>44409</v>
      </c>
      <c r="G12166" s="6" t="str">
        <f>TEXT(datatable[[#This Row],[дата]],"ММ")</f>
        <v>08</v>
      </c>
      <c r="H12166" s="8">
        <v>64.445999999999998</v>
      </c>
      <c r="I12166" s="8">
        <v>36.075599999999994</v>
      </c>
      <c r="J12166" s="8">
        <f>datatable[[#This Row],[продажи_]]-datatable[[#This Row],[себестоимость_]]</f>
        <v>28.370400000000004</v>
      </c>
      <c r="L12166"/>
    </row>
    <row r="12167" spans="2:12" x14ac:dyDescent="0.4">
      <c r="B12167" s="5" t="s">
        <v>68</v>
      </c>
      <c r="C12167" s="5" t="s">
        <v>56</v>
      </c>
      <c r="D12167" s="5" t="s">
        <v>13</v>
      </c>
      <c r="E12167" s="5" t="s">
        <v>7</v>
      </c>
      <c r="F12167" s="6">
        <v>44440</v>
      </c>
      <c r="G12167" s="6" t="str">
        <f>TEXT(datatable[[#This Row],[дата]],"ММ")</f>
        <v>09</v>
      </c>
      <c r="H12167" s="8">
        <v>70.610400000000013</v>
      </c>
      <c r="I12167" s="8">
        <v>45.914400000000001</v>
      </c>
      <c r="J12167" s="8">
        <f>datatable[[#This Row],[продажи_]]-datatable[[#This Row],[себестоимость_]]</f>
        <v>24.696000000000012</v>
      </c>
      <c r="L12167"/>
    </row>
    <row r="12168" spans="2:12" x14ac:dyDescent="0.4">
      <c r="B12168" s="5" t="s">
        <v>68</v>
      </c>
      <c r="C12168" s="5" t="s">
        <v>56</v>
      </c>
      <c r="D12168" s="5" t="s">
        <v>13</v>
      </c>
      <c r="E12168" s="5" t="s">
        <v>7</v>
      </c>
      <c r="F12168" s="6">
        <v>44470</v>
      </c>
      <c r="G12168" s="6" t="str">
        <f>TEXT(datatable[[#This Row],[дата]],"ММ")</f>
        <v>10</v>
      </c>
      <c r="H12168" s="8">
        <v>72.291600000000003</v>
      </c>
      <c r="I12168" s="8">
        <v>51.927</v>
      </c>
      <c r="J12168" s="8">
        <f>datatable[[#This Row],[продажи_]]-datatable[[#This Row],[себестоимость_]]</f>
        <v>20.364600000000003</v>
      </c>
      <c r="L12168"/>
    </row>
    <row r="12169" spans="2:12" x14ac:dyDescent="0.4">
      <c r="B12169" s="5" t="s">
        <v>68</v>
      </c>
      <c r="C12169" s="5" t="s">
        <v>56</v>
      </c>
      <c r="D12169" s="5" t="s">
        <v>13</v>
      </c>
      <c r="E12169" s="5" t="s">
        <v>7</v>
      </c>
      <c r="F12169" s="6">
        <v>44501</v>
      </c>
      <c r="G12169" s="6" t="str">
        <f>TEXT(datatable[[#This Row],[дата]],"ММ")</f>
        <v>11</v>
      </c>
      <c r="H12169" s="8">
        <v>124.40880000000001</v>
      </c>
      <c r="I12169" s="8">
        <v>66.320799999999991</v>
      </c>
      <c r="J12169" s="8">
        <f>datatable[[#This Row],[продажи_]]-datatable[[#This Row],[себестоимость_]]</f>
        <v>58.088000000000022</v>
      </c>
      <c r="L12169"/>
    </row>
    <row r="12170" spans="2:12" x14ac:dyDescent="0.4">
      <c r="B12170" s="5" t="s">
        <v>68</v>
      </c>
      <c r="C12170" s="5" t="s">
        <v>56</v>
      </c>
      <c r="D12170" s="5" t="s">
        <v>13</v>
      </c>
      <c r="E12170" s="5" t="s">
        <v>7</v>
      </c>
      <c r="F12170" s="6">
        <v>44531</v>
      </c>
      <c r="G12170" s="6" t="str">
        <f>TEXT(datatable[[#This Row],[дата]],"ММ")</f>
        <v>12</v>
      </c>
      <c r="H12170" s="8">
        <v>82.378799999999998</v>
      </c>
      <c r="I12170" s="8">
        <v>66.320800000000006</v>
      </c>
      <c r="J12170" s="8">
        <f>datatable[[#This Row],[продажи_]]-datatable[[#This Row],[себестоимость_]]</f>
        <v>16.057999999999993</v>
      </c>
      <c r="L12170"/>
    </row>
    <row r="12171" spans="2:12" x14ac:dyDescent="0.4">
      <c r="B12171" s="5" t="s">
        <v>68</v>
      </c>
      <c r="C12171" s="5" t="s">
        <v>56</v>
      </c>
      <c r="D12171" s="5" t="s">
        <v>13</v>
      </c>
      <c r="E12171" s="5" t="s">
        <v>7</v>
      </c>
      <c r="F12171" s="6">
        <v>44197</v>
      </c>
      <c r="G12171" s="6" t="str">
        <f>TEXT(datatable[[#This Row],[дата]],"ММ")</f>
        <v>01</v>
      </c>
      <c r="H12171" s="8">
        <v>11.520000000000001</v>
      </c>
      <c r="I12171" s="8">
        <v>3.6959999999999997</v>
      </c>
      <c r="J12171" s="8">
        <f>datatable[[#This Row],[продажи_]]-datatable[[#This Row],[себестоимость_]]</f>
        <v>7.8240000000000016</v>
      </c>
      <c r="L12171"/>
    </row>
    <row r="12172" spans="2:12" x14ac:dyDescent="0.4">
      <c r="B12172" s="5" t="s">
        <v>68</v>
      </c>
      <c r="C12172" s="5" t="s">
        <v>56</v>
      </c>
      <c r="D12172" s="5" t="s">
        <v>13</v>
      </c>
      <c r="E12172" s="5" t="s">
        <v>7</v>
      </c>
      <c r="F12172" s="6">
        <v>44228</v>
      </c>
      <c r="G12172" s="6" t="str">
        <f>TEXT(datatable[[#This Row],[дата]],"ММ")</f>
        <v>02</v>
      </c>
      <c r="H12172" s="8">
        <v>19.135999999999999</v>
      </c>
      <c r="I12172" s="8">
        <v>5.6056000000000008</v>
      </c>
      <c r="J12172" s="8">
        <f>datatable[[#This Row],[продажи_]]-datatable[[#This Row],[себестоимость_]]</f>
        <v>13.530399999999998</v>
      </c>
      <c r="L12172"/>
    </row>
    <row r="12173" spans="2:12" x14ac:dyDescent="0.4">
      <c r="B12173" s="5" t="s">
        <v>68</v>
      </c>
      <c r="C12173" s="5" t="s">
        <v>56</v>
      </c>
      <c r="D12173" s="5" t="s">
        <v>13</v>
      </c>
      <c r="E12173" s="5" t="s">
        <v>7</v>
      </c>
      <c r="F12173" s="6">
        <v>44256</v>
      </c>
      <c r="G12173" s="6" t="str">
        <f>TEXT(datatable[[#This Row],[дата]],"ММ")</f>
        <v>03</v>
      </c>
      <c r="H12173" s="8">
        <v>14.873600000000001</v>
      </c>
      <c r="I12173" s="8">
        <v>5.9828999999999999</v>
      </c>
      <c r="J12173" s="8">
        <f>datatable[[#This Row],[продажи_]]-datatable[[#This Row],[себестоимость_]]</f>
        <v>8.8907000000000025</v>
      </c>
      <c r="L12173"/>
    </row>
    <row r="12174" spans="2:12" x14ac:dyDescent="0.4">
      <c r="B12174" s="5" t="s">
        <v>68</v>
      </c>
      <c r="C12174" s="5" t="s">
        <v>56</v>
      </c>
      <c r="D12174" s="5" t="s">
        <v>13</v>
      </c>
      <c r="E12174" s="5" t="s">
        <v>7</v>
      </c>
      <c r="F12174" s="6">
        <v>44287</v>
      </c>
      <c r="G12174" s="6" t="str">
        <f>TEXT(datatable[[#This Row],[дата]],"ММ")</f>
        <v>04</v>
      </c>
      <c r="H12174" s="8">
        <v>22.937600000000003</v>
      </c>
      <c r="I12174" s="8">
        <v>7.2687999999999997</v>
      </c>
      <c r="J12174" s="8">
        <f>datatable[[#This Row],[продажи_]]-datatable[[#This Row],[себестоимость_]]</f>
        <v>15.668800000000005</v>
      </c>
      <c r="L12174"/>
    </row>
    <row r="12175" spans="2:12" x14ac:dyDescent="0.4">
      <c r="B12175" s="5" t="s">
        <v>68</v>
      </c>
      <c r="C12175" s="5" t="s">
        <v>56</v>
      </c>
      <c r="D12175" s="5" t="s">
        <v>13</v>
      </c>
      <c r="E12175" s="5" t="s">
        <v>7</v>
      </c>
      <c r="F12175" s="6">
        <v>44317</v>
      </c>
      <c r="G12175" s="6" t="str">
        <f>TEXT(datatable[[#This Row],[дата]],"ММ")</f>
        <v>05</v>
      </c>
      <c r="H12175" s="8">
        <v>16.486400000000003</v>
      </c>
      <c r="I12175" s="8">
        <v>4.9048999999999996</v>
      </c>
      <c r="J12175" s="8">
        <f>datatable[[#This Row],[продажи_]]-datatable[[#This Row],[себестоимость_]]</f>
        <v>11.581500000000004</v>
      </c>
      <c r="L12175"/>
    </row>
    <row r="12176" spans="2:12" x14ac:dyDescent="0.4">
      <c r="B12176" s="5" t="s">
        <v>68</v>
      </c>
      <c r="C12176" s="5" t="s">
        <v>56</v>
      </c>
      <c r="D12176" s="5" t="s">
        <v>13</v>
      </c>
      <c r="E12176" s="5" t="s">
        <v>7</v>
      </c>
      <c r="F12176" s="6">
        <v>44348</v>
      </c>
      <c r="G12176" s="6" t="str">
        <f>TEXT(datatable[[#This Row],[дата]],"ММ")</f>
        <v>06</v>
      </c>
      <c r="H12176" s="8">
        <v>11.52</v>
      </c>
      <c r="I12176" s="8">
        <v>3.3610499999999996</v>
      </c>
      <c r="J12176" s="8">
        <f>datatable[[#This Row],[продажи_]]-datatable[[#This Row],[себестоимость_]]</f>
        <v>8.1589500000000008</v>
      </c>
      <c r="L12176"/>
    </row>
    <row r="12177" spans="2:12" x14ac:dyDescent="0.4">
      <c r="B12177" s="5" t="s">
        <v>68</v>
      </c>
      <c r="C12177" s="5" t="s">
        <v>56</v>
      </c>
      <c r="D12177" s="5" t="s">
        <v>13</v>
      </c>
      <c r="E12177" s="5" t="s">
        <v>7</v>
      </c>
      <c r="F12177" s="6">
        <v>44378</v>
      </c>
      <c r="G12177" s="6" t="str">
        <f>TEXT(datatable[[#This Row],[дата]],"ММ")</f>
        <v>07</v>
      </c>
      <c r="H12177" s="8">
        <v>11.750399999999999</v>
      </c>
      <c r="I12177" s="8">
        <v>3.4303499999999998</v>
      </c>
      <c r="J12177" s="8">
        <f>datatable[[#This Row],[продажи_]]-datatable[[#This Row],[себестоимость_]]</f>
        <v>8.3200499999999984</v>
      </c>
      <c r="L12177"/>
    </row>
    <row r="12178" spans="2:12" x14ac:dyDescent="0.4">
      <c r="B12178" s="5" t="s">
        <v>68</v>
      </c>
      <c r="C12178" s="5" t="s">
        <v>56</v>
      </c>
      <c r="D12178" s="5" t="s">
        <v>13</v>
      </c>
      <c r="E12178" s="5" t="s">
        <v>7</v>
      </c>
      <c r="F12178" s="6">
        <v>44409</v>
      </c>
      <c r="G12178" s="6" t="str">
        <f>TEXT(datatable[[#This Row],[дата]],"ММ")</f>
        <v>08</v>
      </c>
      <c r="H12178" s="8">
        <v>11.059200000000001</v>
      </c>
      <c r="I12178" s="8">
        <v>3.1724000000000001</v>
      </c>
      <c r="J12178" s="8">
        <f>datatable[[#This Row],[продажи_]]-datatable[[#This Row],[себестоимость_]]</f>
        <v>7.8868000000000009</v>
      </c>
      <c r="L12178"/>
    </row>
    <row r="12179" spans="2:12" x14ac:dyDescent="0.4">
      <c r="B12179" s="5" t="s">
        <v>68</v>
      </c>
      <c r="C12179" s="5" t="s">
        <v>56</v>
      </c>
      <c r="D12179" s="5" t="s">
        <v>13</v>
      </c>
      <c r="E12179" s="5" t="s">
        <v>7</v>
      </c>
      <c r="F12179" s="6">
        <v>44440</v>
      </c>
      <c r="G12179" s="6" t="str">
        <f>TEXT(datatable[[#This Row],[дата]],"ММ")</f>
        <v>09</v>
      </c>
      <c r="H12179" s="8">
        <v>12.441600000000001</v>
      </c>
      <c r="I12179" s="8">
        <v>3.0491999999999999</v>
      </c>
      <c r="J12179" s="8">
        <f>datatable[[#This Row],[продажи_]]-datatable[[#This Row],[себестоимость_]]</f>
        <v>9.3924000000000021</v>
      </c>
      <c r="L12179"/>
    </row>
    <row r="12180" spans="2:12" x14ac:dyDescent="0.4">
      <c r="B12180" s="5" t="s">
        <v>68</v>
      </c>
      <c r="C12180" s="5" t="s">
        <v>56</v>
      </c>
      <c r="D12180" s="5" t="s">
        <v>13</v>
      </c>
      <c r="E12180" s="5" t="s">
        <v>7</v>
      </c>
      <c r="F12180" s="6">
        <v>44470</v>
      </c>
      <c r="G12180" s="6" t="str">
        <f>TEXT(datatable[[#This Row],[дата]],"ММ")</f>
        <v>10</v>
      </c>
      <c r="H12180" s="8">
        <v>17.049600000000002</v>
      </c>
      <c r="I12180" s="8">
        <v>4.3890000000000002</v>
      </c>
      <c r="J12180" s="8">
        <f>datatable[[#This Row],[продажи_]]-datatable[[#This Row],[себестоимость_]]</f>
        <v>12.660600000000002</v>
      </c>
      <c r="L12180"/>
    </row>
    <row r="12181" spans="2:12" x14ac:dyDescent="0.4">
      <c r="B12181" s="5" t="s">
        <v>68</v>
      </c>
      <c r="C12181" s="5" t="s">
        <v>56</v>
      </c>
      <c r="D12181" s="5" t="s">
        <v>13</v>
      </c>
      <c r="E12181" s="5" t="s">
        <v>7</v>
      </c>
      <c r="F12181" s="6">
        <v>44501</v>
      </c>
      <c r="G12181" s="6" t="str">
        <f>TEXT(datatable[[#This Row],[дата]],"ММ")</f>
        <v>11</v>
      </c>
      <c r="H12181" s="8">
        <v>18.8416</v>
      </c>
      <c r="I12181" s="8">
        <v>4.9896000000000003</v>
      </c>
      <c r="J12181" s="8">
        <f>datatable[[#This Row],[продажи_]]-datatable[[#This Row],[себестоимость_]]</f>
        <v>13.852</v>
      </c>
      <c r="L12181"/>
    </row>
    <row r="12182" spans="2:12" x14ac:dyDescent="0.4">
      <c r="B12182" s="5" t="s">
        <v>68</v>
      </c>
      <c r="C12182" s="5" t="s">
        <v>56</v>
      </c>
      <c r="D12182" s="5" t="s">
        <v>13</v>
      </c>
      <c r="E12182" s="5" t="s">
        <v>7</v>
      </c>
      <c r="F12182" s="6">
        <v>44531</v>
      </c>
      <c r="G12182" s="6" t="str">
        <f>TEXT(datatable[[#This Row],[дата]],"ММ")</f>
        <v>12</v>
      </c>
      <c r="H12182" s="8">
        <v>19.712000000000003</v>
      </c>
      <c r="I12182" s="8">
        <v>4.851</v>
      </c>
      <c r="J12182" s="8">
        <f>datatable[[#This Row],[продажи_]]-datatable[[#This Row],[себестоимость_]]</f>
        <v>14.861000000000004</v>
      </c>
      <c r="L12182"/>
    </row>
    <row r="12183" spans="2:12" x14ac:dyDescent="0.4">
      <c r="B12183" s="5" t="s">
        <v>68</v>
      </c>
      <c r="C12183" s="5" t="s">
        <v>56</v>
      </c>
      <c r="D12183" s="5" t="s">
        <v>13</v>
      </c>
      <c r="E12183" s="5" t="s">
        <v>7</v>
      </c>
      <c r="F12183" s="6">
        <v>44197</v>
      </c>
      <c r="G12183" s="6" t="str">
        <f>TEXT(datatable[[#This Row],[дата]],"ММ")</f>
        <v>01</v>
      </c>
      <c r="H12183" s="8">
        <v>10.32</v>
      </c>
      <c r="I12183" s="8">
        <v>3.9375</v>
      </c>
      <c r="J12183" s="8">
        <f>datatable[[#This Row],[продажи_]]-datatable[[#This Row],[себестоимость_]]</f>
        <v>6.3825000000000003</v>
      </c>
      <c r="L12183"/>
    </row>
    <row r="12184" spans="2:12" x14ac:dyDescent="0.4">
      <c r="B12184" s="5" t="s">
        <v>68</v>
      </c>
      <c r="C12184" s="5" t="s">
        <v>56</v>
      </c>
      <c r="D12184" s="5" t="s">
        <v>13</v>
      </c>
      <c r="E12184" s="5" t="s">
        <v>7</v>
      </c>
      <c r="F12184" s="6">
        <v>44228</v>
      </c>
      <c r="G12184" s="6" t="str">
        <f>TEXT(datatable[[#This Row],[дата]],"ММ")</f>
        <v>02</v>
      </c>
      <c r="H12184" s="8">
        <v>14.534000000000001</v>
      </c>
      <c r="I12184" s="8">
        <v>4.875</v>
      </c>
      <c r="J12184" s="8">
        <f>datatable[[#This Row],[продажи_]]-datatable[[#This Row],[себестоимость_]]</f>
        <v>9.6590000000000007</v>
      </c>
      <c r="L12184"/>
    </row>
    <row r="12185" spans="2:12" x14ac:dyDescent="0.4">
      <c r="B12185" s="5" t="s">
        <v>68</v>
      </c>
      <c r="C12185" s="5" t="s">
        <v>56</v>
      </c>
      <c r="D12185" s="5" t="s">
        <v>13</v>
      </c>
      <c r="E12185" s="5" t="s">
        <v>7</v>
      </c>
      <c r="F12185" s="6">
        <v>44256</v>
      </c>
      <c r="G12185" s="6" t="str">
        <f>TEXT(datatable[[#This Row],[дата]],"ММ")</f>
        <v>03</v>
      </c>
      <c r="H12185" s="8">
        <v>14.147</v>
      </c>
      <c r="I12185" s="8">
        <v>4.2525000000000004</v>
      </c>
      <c r="J12185" s="8">
        <f>datatable[[#This Row],[продажи_]]-datatable[[#This Row],[себестоимость_]]</f>
        <v>9.8945000000000007</v>
      </c>
      <c r="L12185"/>
    </row>
    <row r="12186" spans="2:12" x14ac:dyDescent="0.4">
      <c r="B12186" s="5" t="s">
        <v>68</v>
      </c>
      <c r="C12186" s="5" t="s">
        <v>56</v>
      </c>
      <c r="D12186" s="5" t="s">
        <v>13</v>
      </c>
      <c r="E12186" s="5" t="s">
        <v>7</v>
      </c>
      <c r="F12186" s="6">
        <v>44287</v>
      </c>
      <c r="G12186" s="6" t="str">
        <f>TEXT(datatable[[#This Row],[дата]],"ММ")</f>
        <v>04</v>
      </c>
      <c r="H12186" s="8">
        <v>20.295999999999999</v>
      </c>
      <c r="I12186" s="8">
        <v>5.5200000000000005</v>
      </c>
      <c r="J12186" s="8">
        <f>datatable[[#This Row],[продажи_]]-datatable[[#This Row],[себестоимость_]]</f>
        <v>14.776</v>
      </c>
      <c r="L12186"/>
    </row>
    <row r="12187" spans="2:12" x14ac:dyDescent="0.4">
      <c r="B12187" s="5" t="s">
        <v>68</v>
      </c>
      <c r="C12187" s="5" t="s">
        <v>56</v>
      </c>
      <c r="D12187" s="5" t="s">
        <v>13</v>
      </c>
      <c r="E12187" s="5" t="s">
        <v>7</v>
      </c>
      <c r="F12187" s="6">
        <v>44317</v>
      </c>
      <c r="G12187" s="6" t="str">
        <f>TEXT(datatable[[#This Row],[дата]],"ММ")</f>
        <v>05</v>
      </c>
      <c r="H12187" s="8">
        <v>17.608499999999999</v>
      </c>
      <c r="I12187" s="8">
        <v>5.7750000000000004</v>
      </c>
      <c r="J12187" s="8">
        <f>datatable[[#This Row],[продажи_]]-datatable[[#This Row],[себестоимость_]]</f>
        <v>11.833499999999999</v>
      </c>
      <c r="L12187"/>
    </row>
    <row r="12188" spans="2:12" x14ac:dyDescent="0.4">
      <c r="B12188" s="5" t="s">
        <v>68</v>
      </c>
      <c r="C12188" s="5" t="s">
        <v>56</v>
      </c>
      <c r="D12188" s="5" t="s">
        <v>13</v>
      </c>
      <c r="E12188" s="5" t="s">
        <v>7</v>
      </c>
      <c r="F12188" s="6">
        <v>44348</v>
      </c>
      <c r="G12188" s="6" t="str">
        <f>TEXT(datatable[[#This Row],[дата]],"ММ")</f>
        <v>06</v>
      </c>
      <c r="H12188" s="8">
        <v>10.836000000000002</v>
      </c>
      <c r="I12188" s="8">
        <v>3.2399999999999998</v>
      </c>
      <c r="J12188" s="8">
        <f>datatable[[#This Row],[продажи_]]-datatable[[#This Row],[себестоимость_]]</f>
        <v>7.5960000000000019</v>
      </c>
      <c r="L12188"/>
    </row>
    <row r="12189" spans="2:12" x14ac:dyDescent="0.4">
      <c r="B12189" s="5" t="s">
        <v>68</v>
      </c>
      <c r="C12189" s="5" t="s">
        <v>56</v>
      </c>
      <c r="D12189" s="5" t="s">
        <v>13</v>
      </c>
      <c r="E12189" s="5" t="s">
        <v>7</v>
      </c>
      <c r="F12189" s="6">
        <v>44378</v>
      </c>
      <c r="G12189" s="6" t="str">
        <f>TEXT(datatable[[#This Row],[дата]],"ММ")</f>
        <v>07</v>
      </c>
      <c r="H12189" s="8">
        <v>8.2237500000000008</v>
      </c>
      <c r="I12189" s="8">
        <v>4.05</v>
      </c>
      <c r="J12189" s="8">
        <f>datatable[[#This Row],[продажи_]]-datatable[[#This Row],[себестоимость_]]</f>
        <v>4.173750000000001</v>
      </c>
      <c r="L12189"/>
    </row>
    <row r="12190" spans="2:12" x14ac:dyDescent="0.4">
      <c r="B12190" s="5" t="s">
        <v>68</v>
      </c>
      <c r="C12190" s="5" t="s">
        <v>56</v>
      </c>
      <c r="D12190" s="5" t="s">
        <v>13</v>
      </c>
      <c r="E12190" s="5" t="s">
        <v>7</v>
      </c>
      <c r="F12190" s="6">
        <v>44409</v>
      </c>
      <c r="G12190" s="6" t="str">
        <f>TEXT(datatable[[#This Row],[дата]],"ММ")</f>
        <v>08</v>
      </c>
      <c r="H12190" s="8">
        <v>7.0519999999999996</v>
      </c>
      <c r="I12190" s="8">
        <v>2.5499999999999998</v>
      </c>
      <c r="J12190" s="8">
        <f>datatable[[#This Row],[продажи_]]-datatable[[#This Row],[себестоимость_]]</f>
        <v>4.5019999999999998</v>
      </c>
      <c r="L12190"/>
    </row>
    <row r="12191" spans="2:12" x14ac:dyDescent="0.4">
      <c r="B12191" s="5" t="s">
        <v>68</v>
      </c>
      <c r="C12191" s="5" t="s">
        <v>56</v>
      </c>
      <c r="D12191" s="5" t="s">
        <v>13</v>
      </c>
      <c r="E12191" s="5" t="s">
        <v>7</v>
      </c>
      <c r="F12191" s="6">
        <v>44440</v>
      </c>
      <c r="G12191" s="6" t="str">
        <f>TEXT(datatable[[#This Row],[дата]],"ММ")</f>
        <v>09</v>
      </c>
      <c r="H12191" s="8">
        <v>7.8367500000000012</v>
      </c>
      <c r="I12191" s="8">
        <v>3.0037500000000001</v>
      </c>
      <c r="J12191" s="8">
        <f>datatable[[#This Row],[продажи_]]-datatable[[#This Row],[себестоимость_]]</f>
        <v>4.8330000000000011</v>
      </c>
      <c r="L12191"/>
    </row>
    <row r="12192" spans="2:12" x14ac:dyDescent="0.4">
      <c r="B12192" s="5" t="s">
        <v>68</v>
      </c>
      <c r="C12192" s="5" t="s">
        <v>56</v>
      </c>
      <c r="D12192" s="5" t="s">
        <v>13</v>
      </c>
      <c r="E12192" s="5" t="s">
        <v>7</v>
      </c>
      <c r="F12192" s="6">
        <v>44470</v>
      </c>
      <c r="G12192" s="6" t="str">
        <f>TEXT(datatable[[#This Row],[дата]],"ММ")</f>
        <v>10</v>
      </c>
      <c r="H12192" s="8">
        <v>13.932000000000002</v>
      </c>
      <c r="I12192" s="8">
        <v>4.0049999999999999</v>
      </c>
      <c r="J12192" s="8">
        <f>datatable[[#This Row],[продажи_]]-datatable[[#This Row],[себестоимость_]]</f>
        <v>9.9270000000000032</v>
      </c>
      <c r="L12192"/>
    </row>
    <row r="12193" spans="2:12" x14ac:dyDescent="0.4">
      <c r="B12193" s="5" t="s">
        <v>68</v>
      </c>
      <c r="C12193" s="5" t="s">
        <v>56</v>
      </c>
      <c r="D12193" s="5" t="s">
        <v>13</v>
      </c>
      <c r="E12193" s="5" t="s">
        <v>7</v>
      </c>
      <c r="F12193" s="6">
        <v>44501</v>
      </c>
      <c r="G12193" s="6" t="str">
        <f>TEXT(datatable[[#This Row],[дата]],"ММ")</f>
        <v>11</v>
      </c>
      <c r="H12193" s="8">
        <v>17.027999999999999</v>
      </c>
      <c r="I12193" s="8">
        <v>5.64</v>
      </c>
      <c r="J12193" s="8">
        <f>datatable[[#This Row],[продажи_]]-datatable[[#This Row],[себестоимость_]]</f>
        <v>11.387999999999998</v>
      </c>
      <c r="L12193"/>
    </row>
    <row r="12194" spans="2:12" x14ac:dyDescent="0.4">
      <c r="B12194" s="5" t="s">
        <v>68</v>
      </c>
      <c r="C12194" s="5" t="s">
        <v>56</v>
      </c>
      <c r="D12194" s="5" t="s">
        <v>13</v>
      </c>
      <c r="E12194" s="5" t="s">
        <v>7</v>
      </c>
      <c r="F12194" s="6">
        <v>44531</v>
      </c>
      <c r="G12194" s="6" t="str">
        <f>TEXT(datatable[[#This Row],[дата]],"ММ")</f>
        <v>12</v>
      </c>
      <c r="H12194" s="8">
        <v>14.5985</v>
      </c>
      <c r="I12194" s="8">
        <v>4.7250000000000005</v>
      </c>
      <c r="J12194" s="8">
        <f>datatable[[#This Row],[продажи_]]-datatable[[#This Row],[себестоимость_]]</f>
        <v>9.8734999999999999</v>
      </c>
      <c r="L12194"/>
    </row>
    <row r="12195" spans="2:12" x14ac:dyDescent="0.4">
      <c r="B12195" s="5" t="s">
        <v>68</v>
      </c>
      <c r="C12195" s="5" t="s">
        <v>56</v>
      </c>
      <c r="D12195" s="5" t="s">
        <v>13</v>
      </c>
      <c r="E12195" s="5" t="s">
        <v>7</v>
      </c>
      <c r="F12195" s="6">
        <v>44197</v>
      </c>
      <c r="G12195" s="6" t="str">
        <f>TEXT(datatable[[#This Row],[дата]],"ММ")</f>
        <v>01</v>
      </c>
      <c r="H12195" s="8">
        <v>1.071</v>
      </c>
      <c r="I12195" s="8">
        <v>0.31500000000000006</v>
      </c>
      <c r="J12195" s="8">
        <f>datatable[[#This Row],[продажи_]]-datatable[[#This Row],[себестоимость_]]</f>
        <v>0.75599999999999989</v>
      </c>
      <c r="L12195"/>
    </row>
    <row r="12196" spans="2:12" x14ac:dyDescent="0.4">
      <c r="B12196" s="5" t="s">
        <v>68</v>
      </c>
      <c r="C12196" s="5" t="s">
        <v>56</v>
      </c>
      <c r="D12196" s="5" t="s">
        <v>13</v>
      </c>
      <c r="E12196" s="5" t="s">
        <v>7</v>
      </c>
      <c r="F12196" s="6">
        <v>44228</v>
      </c>
      <c r="G12196" s="6" t="str">
        <f>TEXT(datatable[[#This Row],[дата]],"ММ")</f>
        <v>02</v>
      </c>
      <c r="H12196" s="8">
        <v>1.17</v>
      </c>
      <c r="I12196" s="8">
        <v>0.41860000000000003</v>
      </c>
      <c r="J12196" s="8">
        <f>datatable[[#This Row],[продажи_]]-datatable[[#This Row],[себестоимость_]]</f>
        <v>0.75139999999999985</v>
      </c>
      <c r="L12196"/>
    </row>
    <row r="12197" spans="2:12" x14ac:dyDescent="0.4">
      <c r="B12197" s="5" t="s">
        <v>68</v>
      </c>
      <c r="C12197" s="5" t="s">
        <v>56</v>
      </c>
      <c r="D12197" s="5" t="s">
        <v>13</v>
      </c>
      <c r="E12197" s="5" t="s">
        <v>7</v>
      </c>
      <c r="F12197" s="6">
        <v>44256</v>
      </c>
      <c r="G12197" s="6" t="str">
        <f>TEXT(datatable[[#This Row],[дата]],"ММ")</f>
        <v>03</v>
      </c>
      <c r="H12197" s="8">
        <v>1.1466000000000001</v>
      </c>
      <c r="I12197" s="8">
        <v>0.43609999999999999</v>
      </c>
      <c r="J12197" s="8">
        <f>datatable[[#This Row],[продажи_]]-datatable[[#This Row],[себестоимость_]]</f>
        <v>0.71050000000000013</v>
      </c>
      <c r="L12197"/>
    </row>
    <row r="12198" spans="2:12" x14ac:dyDescent="0.4">
      <c r="B12198" s="5" t="s">
        <v>68</v>
      </c>
      <c r="C12198" s="5" t="s">
        <v>56</v>
      </c>
      <c r="D12198" s="5" t="s">
        <v>13</v>
      </c>
      <c r="E12198" s="5" t="s">
        <v>7</v>
      </c>
      <c r="F12198" s="6">
        <v>44287</v>
      </c>
      <c r="G12198" s="6" t="str">
        <f>TEXT(datatable[[#This Row],[дата]],"ММ")</f>
        <v>04</v>
      </c>
      <c r="H12198" s="8">
        <v>1.5407999999999999</v>
      </c>
      <c r="I12198" s="8">
        <v>0.54320000000000002</v>
      </c>
      <c r="J12198" s="8">
        <f>datatable[[#This Row],[продажи_]]-datatable[[#This Row],[себестоимость_]]</f>
        <v>0.99759999999999993</v>
      </c>
      <c r="L12198"/>
    </row>
    <row r="12199" spans="2:12" x14ac:dyDescent="0.4">
      <c r="B12199" s="5" t="s">
        <v>68</v>
      </c>
      <c r="C12199" s="5" t="s">
        <v>56</v>
      </c>
      <c r="D12199" s="5" t="s">
        <v>13</v>
      </c>
      <c r="E12199" s="5" t="s">
        <v>7</v>
      </c>
      <c r="F12199" s="6">
        <v>44317</v>
      </c>
      <c r="G12199" s="6" t="str">
        <f>TEXT(datatable[[#This Row],[дата]],"ММ")</f>
        <v>05</v>
      </c>
      <c r="H12199" s="8">
        <v>1.4363999999999999</v>
      </c>
      <c r="I12199" s="8">
        <v>0.42630000000000001</v>
      </c>
      <c r="J12199" s="8">
        <f>datatable[[#This Row],[продажи_]]-datatable[[#This Row],[себестоимость_]]</f>
        <v>1.0101</v>
      </c>
      <c r="L12199"/>
    </row>
    <row r="12200" spans="2:12" x14ac:dyDescent="0.4">
      <c r="B12200" s="5" t="s">
        <v>68</v>
      </c>
      <c r="C12200" s="5" t="s">
        <v>56</v>
      </c>
      <c r="D12200" s="5" t="s">
        <v>13</v>
      </c>
      <c r="E12200" s="5" t="s">
        <v>7</v>
      </c>
      <c r="F12200" s="6">
        <v>44348</v>
      </c>
      <c r="G12200" s="6" t="str">
        <f>TEXT(datatable[[#This Row],[дата]],"ММ")</f>
        <v>06</v>
      </c>
      <c r="H12200" s="8">
        <v>0.74520000000000008</v>
      </c>
      <c r="I12200" s="8">
        <v>0.33705000000000002</v>
      </c>
      <c r="J12200" s="8">
        <f>datatable[[#This Row],[продажи_]]-datatable[[#This Row],[себестоимость_]]</f>
        <v>0.40815000000000007</v>
      </c>
      <c r="L12200"/>
    </row>
    <row r="12201" spans="2:12" x14ac:dyDescent="0.4">
      <c r="B12201" s="5" t="s">
        <v>68</v>
      </c>
      <c r="C12201" s="5" t="s">
        <v>56</v>
      </c>
      <c r="D12201" s="5" t="s">
        <v>13</v>
      </c>
      <c r="E12201" s="5" t="s">
        <v>7</v>
      </c>
      <c r="F12201" s="6">
        <v>44378</v>
      </c>
      <c r="G12201" s="6" t="str">
        <f>TEXT(datatable[[#This Row],[дата]],"ММ")</f>
        <v>07</v>
      </c>
      <c r="H12201" s="8">
        <v>0.85860000000000014</v>
      </c>
      <c r="I12201" s="8">
        <v>0.33705000000000002</v>
      </c>
      <c r="J12201" s="8">
        <f>datatable[[#This Row],[продажи_]]-datatable[[#This Row],[себестоимость_]]</f>
        <v>0.52155000000000018</v>
      </c>
      <c r="L12201"/>
    </row>
    <row r="12202" spans="2:12" x14ac:dyDescent="0.4">
      <c r="B12202" s="5" t="s">
        <v>68</v>
      </c>
      <c r="C12202" s="5" t="s">
        <v>56</v>
      </c>
      <c r="D12202" s="5" t="s">
        <v>13</v>
      </c>
      <c r="E12202" s="5" t="s">
        <v>7</v>
      </c>
      <c r="F12202" s="6">
        <v>44409</v>
      </c>
      <c r="G12202" s="6" t="str">
        <f>TEXT(datatable[[#This Row],[дата]],"ММ")</f>
        <v>08</v>
      </c>
      <c r="H12202" s="8">
        <v>0.74880000000000002</v>
      </c>
      <c r="I12202" s="8">
        <v>0.25200000000000006</v>
      </c>
      <c r="J12202" s="8">
        <f>datatable[[#This Row],[продажи_]]-datatable[[#This Row],[себестоимость_]]</f>
        <v>0.49679999999999996</v>
      </c>
      <c r="L12202"/>
    </row>
    <row r="12203" spans="2:12" x14ac:dyDescent="0.4">
      <c r="B12203" s="5" t="s">
        <v>68</v>
      </c>
      <c r="C12203" s="5" t="s">
        <v>56</v>
      </c>
      <c r="D12203" s="5" t="s">
        <v>13</v>
      </c>
      <c r="E12203" s="5" t="s">
        <v>7</v>
      </c>
      <c r="F12203" s="6">
        <v>44440</v>
      </c>
      <c r="G12203" s="6" t="str">
        <f>TEXT(datatable[[#This Row],[дата]],"ММ")</f>
        <v>09</v>
      </c>
      <c r="H12203" s="8">
        <v>0.66420000000000001</v>
      </c>
      <c r="I12203" s="8">
        <v>0.34650000000000003</v>
      </c>
      <c r="J12203" s="8">
        <f>datatable[[#This Row],[продажи_]]-datatable[[#This Row],[себестоимость_]]</f>
        <v>0.31769999999999998</v>
      </c>
      <c r="L12203"/>
    </row>
    <row r="12204" spans="2:12" x14ac:dyDescent="0.4">
      <c r="B12204" s="5" t="s">
        <v>68</v>
      </c>
      <c r="C12204" s="5" t="s">
        <v>56</v>
      </c>
      <c r="D12204" s="5" t="s">
        <v>13</v>
      </c>
      <c r="E12204" s="5" t="s">
        <v>7</v>
      </c>
      <c r="F12204" s="6">
        <v>44470</v>
      </c>
      <c r="G12204" s="6" t="str">
        <f>TEXT(datatable[[#This Row],[дата]],"ММ")</f>
        <v>10</v>
      </c>
      <c r="H12204" s="8">
        <v>1.0908</v>
      </c>
      <c r="I12204" s="8">
        <v>0.3402</v>
      </c>
      <c r="J12204" s="8">
        <f>datatable[[#This Row],[продажи_]]-datatable[[#This Row],[себестоимость_]]</f>
        <v>0.75059999999999993</v>
      </c>
      <c r="L12204"/>
    </row>
    <row r="12205" spans="2:12" x14ac:dyDescent="0.4">
      <c r="B12205" s="5" t="s">
        <v>68</v>
      </c>
      <c r="C12205" s="5" t="s">
        <v>56</v>
      </c>
      <c r="D12205" s="5" t="s">
        <v>13</v>
      </c>
      <c r="E12205" s="5" t="s">
        <v>7</v>
      </c>
      <c r="F12205" s="6">
        <v>44501</v>
      </c>
      <c r="G12205" s="6" t="str">
        <f>TEXT(datatable[[#This Row],[дата]],"ММ")</f>
        <v>11</v>
      </c>
      <c r="H12205" s="8">
        <v>1.3104</v>
      </c>
      <c r="I12205" s="8">
        <v>0.5544</v>
      </c>
      <c r="J12205" s="8">
        <f>datatable[[#This Row],[продажи_]]-datatable[[#This Row],[себестоимость_]]</f>
        <v>0.75600000000000001</v>
      </c>
      <c r="L12205"/>
    </row>
    <row r="12206" spans="2:12" x14ac:dyDescent="0.4">
      <c r="B12206" s="5" t="s">
        <v>68</v>
      </c>
      <c r="C12206" s="5" t="s">
        <v>56</v>
      </c>
      <c r="D12206" s="5" t="s">
        <v>13</v>
      </c>
      <c r="E12206" s="5" t="s">
        <v>7</v>
      </c>
      <c r="F12206" s="6">
        <v>44531</v>
      </c>
      <c r="G12206" s="6" t="str">
        <f>TEXT(datatable[[#This Row],[дата]],"ММ")</f>
        <v>12</v>
      </c>
      <c r="H12206" s="8">
        <v>1.0584</v>
      </c>
      <c r="I12206" s="8">
        <v>0.51939999999999997</v>
      </c>
      <c r="J12206" s="8">
        <f>datatable[[#This Row],[продажи_]]-datatable[[#This Row],[себестоимость_]]</f>
        <v>0.53900000000000003</v>
      </c>
      <c r="L12206"/>
    </row>
    <row r="12207" spans="2:12" x14ac:dyDescent="0.4">
      <c r="B12207" s="5" t="s">
        <v>68</v>
      </c>
      <c r="C12207" s="5" t="s">
        <v>56</v>
      </c>
      <c r="D12207" s="5" t="s">
        <v>13</v>
      </c>
      <c r="E12207" s="5" t="s">
        <v>7</v>
      </c>
      <c r="F12207" s="6">
        <v>44197</v>
      </c>
      <c r="G12207" s="6" t="str">
        <f>TEXT(datatable[[#This Row],[дата]],"ММ")</f>
        <v>01</v>
      </c>
      <c r="H12207" s="8">
        <v>25.704000000000004</v>
      </c>
      <c r="I12207" s="8">
        <v>10.807</v>
      </c>
      <c r="J12207" s="8">
        <f>datatable[[#This Row],[продажи_]]-datatable[[#This Row],[себестоимость_]]</f>
        <v>14.897000000000004</v>
      </c>
      <c r="L12207"/>
    </row>
    <row r="12208" spans="2:12" x14ac:dyDescent="0.4">
      <c r="B12208" s="5" t="s">
        <v>68</v>
      </c>
      <c r="C12208" s="5" t="s">
        <v>56</v>
      </c>
      <c r="D12208" s="5" t="s">
        <v>13</v>
      </c>
      <c r="E12208" s="5" t="s">
        <v>7</v>
      </c>
      <c r="F12208" s="6">
        <v>44228</v>
      </c>
      <c r="G12208" s="6" t="str">
        <f>TEXT(datatable[[#This Row],[дата]],"ММ")</f>
        <v>02</v>
      </c>
      <c r="H12208" s="8">
        <v>34.034000000000006</v>
      </c>
      <c r="I12208" s="8">
        <v>13.0754</v>
      </c>
      <c r="J12208" s="8">
        <f>datatable[[#This Row],[продажи_]]-datatable[[#This Row],[себестоимость_]]</f>
        <v>20.958600000000004</v>
      </c>
      <c r="L12208"/>
    </row>
    <row r="12209" spans="2:12" x14ac:dyDescent="0.4">
      <c r="B12209" s="5" t="s">
        <v>68</v>
      </c>
      <c r="C12209" s="5" t="s">
        <v>56</v>
      </c>
      <c r="D12209" s="5" t="s">
        <v>13</v>
      </c>
      <c r="E12209" s="5" t="s">
        <v>7</v>
      </c>
      <c r="F12209" s="6">
        <v>44256</v>
      </c>
      <c r="G12209" s="6" t="str">
        <f>TEXT(datatable[[#This Row],[дата]],"ММ")</f>
        <v>03</v>
      </c>
      <c r="H12209" s="8">
        <v>29.988</v>
      </c>
      <c r="I12209" s="8">
        <v>16.478000000000002</v>
      </c>
      <c r="J12209" s="8">
        <f>datatable[[#This Row],[продажи_]]-datatable[[#This Row],[себестоимость_]]</f>
        <v>13.509999999999998</v>
      </c>
      <c r="L12209"/>
    </row>
    <row r="12210" spans="2:12" x14ac:dyDescent="0.4">
      <c r="B12210" s="5" t="s">
        <v>68</v>
      </c>
      <c r="C12210" s="5" t="s">
        <v>56</v>
      </c>
      <c r="D12210" s="5" t="s">
        <v>13</v>
      </c>
      <c r="E12210" s="5" t="s">
        <v>7</v>
      </c>
      <c r="F12210" s="6">
        <v>44287</v>
      </c>
      <c r="G12210" s="6" t="str">
        <f>TEXT(datatable[[#This Row],[дата]],"ММ")</f>
        <v>04</v>
      </c>
      <c r="H12210" s="8">
        <v>30.463999999999999</v>
      </c>
      <c r="I12210" s="8">
        <v>17.8048</v>
      </c>
      <c r="J12210" s="8">
        <f>datatable[[#This Row],[продажи_]]-datatable[[#This Row],[себестоимость_]]</f>
        <v>12.659199999999998</v>
      </c>
      <c r="L12210"/>
    </row>
    <row r="12211" spans="2:12" x14ac:dyDescent="0.4">
      <c r="B12211" s="5" t="s">
        <v>68</v>
      </c>
      <c r="C12211" s="5" t="s">
        <v>56</v>
      </c>
      <c r="D12211" s="5" t="s">
        <v>13</v>
      </c>
      <c r="E12211" s="5" t="s">
        <v>7</v>
      </c>
      <c r="F12211" s="6">
        <v>44317</v>
      </c>
      <c r="G12211" s="6" t="str">
        <f>TEXT(datatable[[#This Row],[дата]],"ММ")</f>
        <v>05</v>
      </c>
      <c r="H12211" s="8">
        <v>39.317599999999999</v>
      </c>
      <c r="I12211" s="8">
        <v>12.133800000000001</v>
      </c>
      <c r="J12211" s="8">
        <f>datatable[[#This Row],[продажи_]]-datatable[[#This Row],[себестоимость_]]</f>
        <v>27.183799999999998</v>
      </c>
      <c r="L12211"/>
    </row>
    <row r="12212" spans="2:12" x14ac:dyDescent="0.4">
      <c r="B12212" s="5" t="s">
        <v>68</v>
      </c>
      <c r="C12212" s="5" t="s">
        <v>56</v>
      </c>
      <c r="D12212" s="5" t="s">
        <v>13</v>
      </c>
      <c r="E12212" s="5" t="s">
        <v>7</v>
      </c>
      <c r="F12212" s="6">
        <v>44348</v>
      </c>
      <c r="G12212" s="6" t="str">
        <f>TEXT(datatable[[#This Row],[дата]],"ММ")</f>
        <v>06</v>
      </c>
      <c r="H12212" s="8">
        <v>25.489800000000002</v>
      </c>
      <c r="I12212" s="8">
        <v>10.304100000000002</v>
      </c>
      <c r="J12212" s="8">
        <f>datatable[[#This Row],[продажи_]]-datatable[[#This Row],[себестоимость_]]</f>
        <v>15.185700000000001</v>
      </c>
      <c r="L12212"/>
    </row>
    <row r="12213" spans="2:12" x14ac:dyDescent="0.4">
      <c r="B12213" s="5" t="s">
        <v>68</v>
      </c>
      <c r="C12213" s="5" t="s">
        <v>56</v>
      </c>
      <c r="D12213" s="5" t="s">
        <v>13</v>
      </c>
      <c r="E12213" s="5" t="s">
        <v>7</v>
      </c>
      <c r="F12213" s="6">
        <v>44378</v>
      </c>
      <c r="G12213" s="6" t="str">
        <f>TEXT(datatable[[#This Row],[дата]],"ММ")</f>
        <v>07</v>
      </c>
      <c r="H12213" s="8">
        <v>20.134800000000002</v>
      </c>
      <c r="I12213" s="8">
        <v>11.556000000000001</v>
      </c>
      <c r="J12213" s="8">
        <f>datatable[[#This Row],[продажи_]]-datatable[[#This Row],[себестоимость_]]</f>
        <v>8.5788000000000011</v>
      </c>
      <c r="L12213"/>
    </row>
    <row r="12214" spans="2:12" x14ac:dyDescent="0.4">
      <c r="B12214" s="5" t="s">
        <v>68</v>
      </c>
      <c r="C12214" s="5" t="s">
        <v>56</v>
      </c>
      <c r="D12214" s="5" t="s">
        <v>13</v>
      </c>
      <c r="E12214" s="5" t="s">
        <v>7</v>
      </c>
      <c r="F12214" s="6">
        <v>44409</v>
      </c>
      <c r="G12214" s="6" t="str">
        <f>TEXT(datatable[[#This Row],[дата]],"ММ")</f>
        <v>08</v>
      </c>
      <c r="H12214" s="8">
        <v>21.134399999999999</v>
      </c>
      <c r="I12214" s="8">
        <v>8.8168000000000006</v>
      </c>
      <c r="J12214" s="8">
        <f>datatable[[#This Row],[продажи_]]-datatable[[#This Row],[себестоимость_]]</f>
        <v>12.317599999999999</v>
      </c>
      <c r="L12214"/>
    </row>
    <row r="12215" spans="2:12" x14ac:dyDescent="0.4">
      <c r="B12215" s="5" t="s">
        <v>68</v>
      </c>
      <c r="C12215" s="5" t="s">
        <v>56</v>
      </c>
      <c r="D12215" s="5" t="s">
        <v>13</v>
      </c>
      <c r="E12215" s="5" t="s">
        <v>7</v>
      </c>
      <c r="F12215" s="6">
        <v>44440</v>
      </c>
      <c r="G12215" s="6" t="str">
        <f>TEXT(datatable[[#This Row],[дата]],"ММ")</f>
        <v>09</v>
      </c>
      <c r="H12215" s="8">
        <v>20.991600000000002</v>
      </c>
      <c r="I12215" s="8">
        <v>7.8966000000000003</v>
      </c>
      <c r="J12215" s="8">
        <f>datatable[[#This Row],[продажи_]]-datatable[[#This Row],[себестоимость_]]</f>
        <v>13.095000000000002</v>
      </c>
      <c r="L12215"/>
    </row>
    <row r="12216" spans="2:12" x14ac:dyDescent="0.4">
      <c r="B12216" s="5" t="s">
        <v>68</v>
      </c>
      <c r="C12216" s="5" t="s">
        <v>56</v>
      </c>
      <c r="D12216" s="5" t="s">
        <v>13</v>
      </c>
      <c r="E12216" s="5" t="s">
        <v>7</v>
      </c>
      <c r="F12216" s="6">
        <v>44470</v>
      </c>
      <c r="G12216" s="6" t="str">
        <f>TEXT(datatable[[#This Row],[дата]],"ММ")</f>
        <v>10</v>
      </c>
      <c r="H12216" s="8">
        <v>23.990400000000001</v>
      </c>
      <c r="I12216" s="8">
        <v>12.3264</v>
      </c>
      <c r="J12216" s="8">
        <f>datatable[[#This Row],[продажи_]]-datatable[[#This Row],[себестоимость_]]</f>
        <v>11.664000000000001</v>
      </c>
      <c r="L12216"/>
    </row>
    <row r="12217" spans="2:12" x14ac:dyDescent="0.4">
      <c r="B12217" s="5" t="s">
        <v>68</v>
      </c>
      <c r="C12217" s="5" t="s">
        <v>56</v>
      </c>
      <c r="D12217" s="5" t="s">
        <v>13</v>
      </c>
      <c r="E12217" s="5" t="s">
        <v>7</v>
      </c>
      <c r="F12217" s="6">
        <v>44501</v>
      </c>
      <c r="G12217" s="6" t="str">
        <f>TEXT(datatable[[#This Row],[дата]],"ММ")</f>
        <v>11</v>
      </c>
      <c r="H12217" s="8">
        <v>39.603200000000001</v>
      </c>
      <c r="I12217" s="8">
        <v>17.976000000000003</v>
      </c>
      <c r="J12217" s="8">
        <f>datatable[[#This Row],[продажи_]]-datatable[[#This Row],[себестоимость_]]</f>
        <v>21.627199999999998</v>
      </c>
      <c r="L12217"/>
    </row>
    <row r="12218" spans="2:12" x14ac:dyDescent="0.4">
      <c r="B12218" s="5" t="s">
        <v>68</v>
      </c>
      <c r="C12218" s="5" t="s">
        <v>56</v>
      </c>
      <c r="D12218" s="5" t="s">
        <v>13</v>
      </c>
      <c r="E12218" s="5" t="s">
        <v>7</v>
      </c>
      <c r="F12218" s="6">
        <v>44531</v>
      </c>
      <c r="G12218" s="6" t="str">
        <f>TEXT(datatable[[#This Row],[дата]],"ММ")</f>
        <v>12</v>
      </c>
      <c r="H12218" s="8">
        <v>34.652799999999999</v>
      </c>
      <c r="I12218" s="8">
        <v>12.2836</v>
      </c>
      <c r="J12218" s="8">
        <f>datatable[[#This Row],[продажи_]]-datatable[[#This Row],[себестоимость_]]</f>
        <v>22.369199999999999</v>
      </c>
      <c r="L12218"/>
    </row>
    <row r="12219" spans="2:12" x14ac:dyDescent="0.4">
      <c r="B12219" s="5" t="s">
        <v>68</v>
      </c>
      <c r="C12219" s="5" t="s">
        <v>56</v>
      </c>
      <c r="D12219" s="5" t="s">
        <v>13</v>
      </c>
      <c r="E12219" s="5" t="s">
        <v>7</v>
      </c>
      <c r="F12219" s="6">
        <v>44197</v>
      </c>
      <c r="G12219" s="6" t="str">
        <f>TEXT(datatable[[#This Row],[дата]],"ММ")</f>
        <v>01</v>
      </c>
      <c r="H12219" s="8">
        <v>21.504999999999999</v>
      </c>
      <c r="I12219" s="8">
        <v>5.1660000000000004</v>
      </c>
      <c r="J12219" s="8">
        <f>datatable[[#This Row],[продажи_]]-datatable[[#This Row],[себестоимость_]]</f>
        <v>16.338999999999999</v>
      </c>
      <c r="L12219"/>
    </row>
    <row r="12220" spans="2:12" x14ac:dyDescent="0.4">
      <c r="B12220" s="5" t="s">
        <v>68</v>
      </c>
      <c r="C12220" s="5" t="s">
        <v>56</v>
      </c>
      <c r="D12220" s="5" t="s">
        <v>13</v>
      </c>
      <c r="E12220" s="5" t="s">
        <v>7</v>
      </c>
      <c r="F12220" s="6">
        <v>44228</v>
      </c>
      <c r="G12220" s="6" t="str">
        <f>TEXT(datatable[[#This Row],[дата]],"ММ")</f>
        <v>02</v>
      </c>
      <c r="H12220" s="8">
        <v>19.934200000000001</v>
      </c>
      <c r="I12220" s="8">
        <v>9.1942500000000003</v>
      </c>
      <c r="J12220" s="8">
        <f>datatable[[#This Row],[продажи_]]-datatable[[#This Row],[себестоимость_]]</f>
        <v>10.73995</v>
      </c>
      <c r="L12220"/>
    </row>
    <row r="12221" spans="2:12" x14ac:dyDescent="0.4">
      <c r="B12221" s="5" t="s">
        <v>68</v>
      </c>
      <c r="C12221" s="5" t="s">
        <v>56</v>
      </c>
      <c r="D12221" s="5" t="s">
        <v>13</v>
      </c>
      <c r="E12221" s="5" t="s">
        <v>7</v>
      </c>
      <c r="F12221" s="6">
        <v>44256</v>
      </c>
      <c r="G12221" s="6" t="str">
        <f>TEXT(datatable[[#This Row],[дата]],"ММ")</f>
        <v>03</v>
      </c>
      <c r="H12221" s="8">
        <v>27.750800000000002</v>
      </c>
      <c r="I12221" s="8">
        <v>9.6432000000000002</v>
      </c>
      <c r="J12221" s="8">
        <f>datatable[[#This Row],[продажи_]]-datatable[[#This Row],[себестоимость_]]</f>
        <v>18.107600000000001</v>
      </c>
      <c r="L12221"/>
    </row>
    <row r="12222" spans="2:12" x14ac:dyDescent="0.4">
      <c r="B12222" s="5" t="s">
        <v>68</v>
      </c>
      <c r="C12222" s="5" t="s">
        <v>56</v>
      </c>
      <c r="D12222" s="5" t="s">
        <v>13</v>
      </c>
      <c r="E12222" s="5" t="s">
        <v>7</v>
      </c>
      <c r="F12222" s="6">
        <v>44287</v>
      </c>
      <c r="G12222" s="6" t="str">
        <f>TEXT(datatable[[#This Row],[дата]],"ММ")</f>
        <v>04</v>
      </c>
      <c r="H12222" s="8">
        <v>23.936000000000003</v>
      </c>
      <c r="I12222" s="8">
        <v>8.6592000000000002</v>
      </c>
      <c r="J12222" s="8">
        <f>datatable[[#This Row],[продажи_]]-datatable[[#This Row],[себестоимость_]]</f>
        <v>15.276800000000003</v>
      </c>
      <c r="L12222"/>
    </row>
    <row r="12223" spans="2:12" x14ac:dyDescent="0.4">
      <c r="B12223" s="5" t="s">
        <v>68</v>
      </c>
      <c r="C12223" s="5" t="s">
        <v>56</v>
      </c>
      <c r="D12223" s="5" t="s">
        <v>13</v>
      </c>
      <c r="E12223" s="5" t="s">
        <v>7</v>
      </c>
      <c r="F12223" s="6">
        <v>44317</v>
      </c>
      <c r="G12223" s="6" t="str">
        <f>TEXT(datatable[[#This Row],[дата]],"ММ")</f>
        <v>05</v>
      </c>
      <c r="H12223" s="8">
        <v>26.703600000000002</v>
      </c>
      <c r="I12223" s="8">
        <v>9.3849</v>
      </c>
      <c r="J12223" s="8">
        <f>datatable[[#This Row],[продажи_]]-datatable[[#This Row],[себестоимость_]]</f>
        <v>17.3187</v>
      </c>
      <c r="L12223"/>
    </row>
    <row r="12224" spans="2:12" x14ac:dyDescent="0.4">
      <c r="B12224" s="5" t="s">
        <v>68</v>
      </c>
      <c r="C12224" s="5" t="s">
        <v>56</v>
      </c>
      <c r="D12224" s="5" t="s">
        <v>13</v>
      </c>
      <c r="E12224" s="5" t="s">
        <v>7</v>
      </c>
      <c r="F12224" s="6">
        <v>44348</v>
      </c>
      <c r="G12224" s="6" t="str">
        <f>TEXT(datatable[[#This Row],[дата]],"ММ")</f>
        <v>06</v>
      </c>
      <c r="H12224" s="8">
        <v>14.3055</v>
      </c>
      <c r="I12224" s="8">
        <v>5.2582500000000003</v>
      </c>
      <c r="J12224" s="8">
        <f>datatable[[#This Row],[продажи_]]-datatable[[#This Row],[себестоимость_]]</f>
        <v>9.04725</v>
      </c>
      <c r="L12224"/>
    </row>
    <row r="12225" spans="2:12" x14ac:dyDescent="0.4">
      <c r="B12225" s="5" t="s">
        <v>68</v>
      </c>
      <c r="C12225" s="5" t="s">
        <v>56</v>
      </c>
      <c r="D12225" s="5" t="s">
        <v>13</v>
      </c>
      <c r="E12225" s="5" t="s">
        <v>7</v>
      </c>
      <c r="F12225" s="6">
        <v>44378</v>
      </c>
      <c r="G12225" s="6" t="str">
        <f>TEXT(datatable[[#This Row],[дата]],"ММ")</f>
        <v>07</v>
      </c>
      <c r="H12225" s="8">
        <v>18.513000000000005</v>
      </c>
      <c r="I12225" s="8">
        <v>5.9778000000000002</v>
      </c>
      <c r="J12225" s="8">
        <f>datatable[[#This Row],[продажи_]]-datatable[[#This Row],[себестоимость_]]</f>
        <v>12.535200000000005</v>
      </c>
      <c r="L12225"/>
    </row>
    <row r="12226" spans="2:12" x14ac:dyDescent="0.4">
      <c r="B12226" s="5" t="s">
        <v>68</v>
      </c>
      <c r="C12226" s="5" t="s">
        <v>56</v>
      </c>
      <c r="D12226" s="5" t="s">
        <v>13</v>
      </c>
      <c r="E12226" s="5" t="s">
        <v>7</v>
      </c>
      <c r="F12226" s="6">
        <v>44409</v>
      </c>
      <c r="G12226" s="6" t="str">
        <f>TEXT(datatable[[#This Row],[дата]],"ММ")</f>
        <v>08</v>
      </c>
      <c r="H12226" s="8">
        <v>15.857600000000001</v>
      </c>
      <c r="I12226" s="8">
        <v>5.5104000000000006</v>
      </c>
      <c r="J12226" s="8">
        <f>datatable[[#This Row],[продажи_]]-datatable[[#This Row],[себестоимость_]]</f>
        <v>10.347200000000001</v>
      </c>
      <c r="L12226"/>
    </row>
    <row r="12227" spans="2:12" x14ac:dyDescent="0.4">
      <c r="B12227" s="5" t="s">
        <v>68</v>
      </c>
      <c r="C12227" s="5" t="s">
        <v>56</v>
      </c>
      <c r="D12227" s="5" t="s">
        <v>13</v>
      </c>
      <c r="E12227" s="5" t="s">
        <v>7</v>
      </c>
      <c r="F12227" s="6">
        <v>44440</v>
      </c>
      <c r="G12227" s="6" t="str">
        <f>TEXT(datatable[[#This Row],[дата]],"ММ")</f>
        <v>09</v>
      </c>
      <c r="H12227" s="8">
        <v>16.9983</v>
      </c>
      <c r="I12227" s="8">
        <v>5.2582500000000003</v>
      </c>
      <c r="J12227" s="8">
        <f>datatable[[#This Row],[продажи_]]-datatable[[#This Row],[себестоимость_]]</f>
        <v>11.74005</v>
      </c>
      <c r="L12227"/>
    </row>
    <row r="12228" spans="2:12" x14ac:dyDescent="0.4">
      <c r="B12228" s="5" t="s">
        <v>68</v>
      </c>
      <c r="C12228" s="5" t="s">
        <v>56</v>
      </c>
      <c r="D12228" s="5" t="s">
        <v>13</v>
      </c>
      <c r="E12228" s="5" t="s">
        <v>7</v>
      </c>
      <c r="F12228" s="6">
        <v>44470</v>
      </c>
      <c r="G12228" s="6" t="str">
        <f>TEXT(datatable[[#This Row],[дата]],"ММ")</f>
        <v>10</v>
      </c>
      <c r="H12228" s="8">
        <v>24.684000000000005</v>
      </c>
      <c r="I12228" s="8">
        <v>6.9371999999999998</v>
      </c>
      <c r="J12228" s="8">
        <f>datatable[[#This Row],[продажи_]]-datatable[[#This Row],[себестоимость_]]</f>
        <v>17.746800000000004</v>
      </c>
      <c r="L12228"/>
    </row>
    <row r="12229" spans="2:12" x14ac:dyDescent="0.4">
      <c r="B12229" s="5" t="s">
        <v>68</v>
      </c>
      <c r="C12229" s="5" t="s">
        <v>56</v>
      </c>
      <c r="D12229" s="5" t="s">
        <v>13</v>
      </c>
      <c r="E12229" s="5" t="s">
        <v>7</v>
      </c>
      <c r="F12229" s="6">
        <v>44501</v>
      </c>
      <c r="G12229" s="6" t="str">
        <f>TEXT(datatable[[#This Row],[дата]],"ММ")</f>
        <v>11</v>
      </c>
      <c r="H12229" s="8">
        <v>34.7072</v>
      </c>
      <c r="I12229" s="8">
        <v>8.2655999999999992</v>
      </c>
      <c r="J12229" s="8">
        <f>datatable[[#This Row],[продажи_]]-datatable[[#This Row],[себестоимость_]]</f>
        <v>26.441600000000001</v>
      </c>
      <c r="L12229"/>
    </row>
    <row r="12230" spans="2:12" x14ac:dyDescent="0.4">
      <c r="B12230" s="5" t="s">
        <v>68</v>
      </c>
      <c r="C12230" s="5" t="s">
        <v>56</v>
      </c>
      <c r="D12230" s="5" t="s">
        <v>13</v>
      </c>
      <c r="E12230" s="5" t="s">
        <v>7</v>
      </c>
      <c r="F12230" s="6">
        <v>44531</v>
      </c>
      <c r="G12230" s="6" t="str">
        <f>TEXT(datatable[[#This Row],[дата]],"ММ")</f>
        <v>12</v>
      </c>
      <c r="H12230" s="8">
        <v>30.630599999999998</v>
      </c>
      <c r="I12230" s="8">
        <v>7.6628999999999996</v>
      </c>
      <c r="J12230" s="8">
        <f>datatable[[#This Row],[продажи_]]-datatable[[#This Row],[себестоимость_]]</f>
        <v>22.967699999999997</v>
      </c>
      <c r="L12230"/>
    </row>
    <row r="12231" spans="2:12" x14ac:dyDescent="0.4">
      <c r="B12231" s="5" t="s">
        <v>68</v>
      </c>
      <c r="C12231" s="5" t="s">
        <v>56</v>
      </c>
      <c r="D12231" s="5" t="s">
        <v>13</v>
      </c>
      <c r="E12231" s="5" t="s">
        <v>7</v>
      </c>
      <c r="F12231" s="6">
        <v>44197</v>
      </c>
      <c r="G12231" s="6" t="str">
        <f>TEXT(datatable[[#This Row],[дата]],"ММ")</f>
        <v>01</v>
      </c>
      <c r="H12231" s="8">
        <v>6.5659999999999998</v>
      </c>
      <c r="I12231" s="8">
        <v>3.2760000000000002</v>
      </c>
      <c r="J12231" s="8">
        <f>datatable[[#This Row],[продажи_]]-datatable[[#This Row],[себестоимость_]]</f>
        <v>3.2899999999999996</v>
      </c>
      <c r="L12231"/>
    </row>
    <row r="12232" spans="2:12" x14ac:dyDescent="0.4">
      <c r="B12232" s="5" t="s">
        <v>68</v>
      </c>
      <c r="C12232" s="5" t="s">
        <v>56</v>
      </c>
      <c r="D12232" s="5" t="s">
        <v>13</v>
      </c>
      <c r="E12232" s="5" t="s">
        <v>7</v>
      </c>
      <c r="F12232" s="6">
        <v>44228</v>
      </c>
      <c r="G12232" s="6" t="str">
        <f>TEXT(datatable[[#This Row],[дата]],"ММ")</f>
        <v>02</v>
      </c>
      <c r="H12232" s="8">
        <v>8.9713000000000012</v>
      </c>
      <c r="I12232" s="8">
        <v>2.9484000000000004</v>
      </c>
      <c r="J12232" s="8">
        <f>datatable[[#This Row],[продажи_]]-datatable[[#This Row],[себестоимость_]]</f>
        <v>6.0229000000000008</v>
      </c>
      <c r="L12232"/>
    </row>
    <row r="12233" spans="2:12" x14ac:dyDescent="0.4">
      <c r="B12233" s="5" t="s">
        <v>68</v>
      </c>
      <c r="C12233" s="5" t="s">
        <v>56</v>
      </c>
      <c r="D12233" s="5" t="s">
        <v>13</v>
      </c>
      <c r="E12233" s="5" t="s">
        <v>7</v>
      </c>
      <c r="F12233" s="6">
        <v>44256</v>
      </c>
      <c r="G12233" s="6" t="str">
        <f>TEXT(datatable[[#This Row],[дата]],"ММ")</f>
        <v>03</v>
      </c>
      <c r="H12233" s="8">
        <v>7.9730000000000008</v>
      </c>
      <c r="I12233" s="8">
        <v>4.2336</v>
      </c>
      <c r="J12233" s="8">
        <f>datatable[[#This Row],[продажи_]]-datatable[[#This Row],[себестоимость_]]</f>
        <v>3.7394000000000007</v>
      </c>
      <c r="L12233"/>
    </row>
    <row r="12234" spans="2:12" x14ac:dyDescent="0.4">
      <c r="B12234" s="5" t="s">
        <v>68</v>
      </c>
      <c r="C12234" s="5" t="s">
        <v>56</v>
      </c>
      <c r="D12234" s="5" t="s">
        <v>13</v>
      </c>
      <c r="E12234" s="5" t="s">
        <v>7</v>
      </c>
      <c r="F12234" s="6">
        <v>44287</v>
      </c>
      <c r="G12234" s="6" t="str">
        <f>TEXT(datatable[[#This Row],[дата]],"ММ")</f>
        <v>04</v>
      </c>
      <c r="H12234" s="8">
        <v>12.542400000000001</v>
      </c>
      <c r="I12234" s="8">
        <v>4.1216000000000008</v>
      </c>
      <c r="J12234" s="8">
        <f>datatable[[#This Row],[продажи_]]-datatable[[#This Row],[себестоимость_]]</f>
        <v>8.4207999999999998</v>
      </c>
      <c r="L12234"/>
    </row>
    <row r="12235" spans="2:12" x14ac:dyDescent="0.4">
      <c r="B12235" s="5" t="s">
        <v>68</v>
      </c>
      <c r="C12235" s="5" t="s">
        <v>56</v>
      </c>
      <c r="D12235" s="5" t="s">
        <v>13</v>
      </c>
      <c r="E12235" s="5" t="s">
        <v>7</v>
      </c>
      <c r="F12235" s="6">
        <v>44317</v>
      </c>
      <c r="G12235" s="6" t="str">
        <f>TEXT(datatable[[#This Row],[дата]],"ММ")</f>
        <v>05</v>
      </c>
      <c r="H12235" s="8">
        <v>7.6916000000000002</v>
      </c>
      <c r="I12235" s="8">
        <v>4.3904000000000005</v>
      </c>
      <c r="J12235" s="8">
        <f>datatable[[#This Row],[продажи_]]-datatable[[#This Row],[себестоимость_]]</f>
        <v>3.3011999999999997</v>
      </c>
      <c r="L12235"/>
    </row>
    <row r="12236" spans="2:12" x14ac:dyDescent="0.4">
      <c r="B12236" s="5" t="s">
        <v>68</v>
      </c>
      <c r="C12236" s="5" t="s">
        <v>56</v>
      </c>
      <c r="D12236" s="5" t="s">
        <v>13</v>
      </c>
      <c r="E12236" s="5" t="s">
        <v>7</v>
      </c>
      <c r="F12236" s="6">
        <v>44348</v>
      </c>
      <c r="G12236" s="6" t="str">
        <f>TEXT(datatable[[#This Row],[дата]],"ММ")</f>
        <v>06</v>
      </c>
      <c r="H12236" s="8">
        <v>6.1506000000000007</v>
      </c>
      <c r="I12236" s="8">
        <v>2.3436000000000003</v>
      </c>
      <c r="J12236" s="8">
        <f>datatable[[#This Row],[продажи_]]-datatable[[#This Row],[себестоимость_]]</f>
        <v>3.8070000000000004</v>
      </c>
      <c r="L12236"/>
    </row>
    <row r="12237" spans="2:12" x14ac:dyDescent="0.4">
      <c r="B12237" s="5" t="s">
        <v>68</v>
      </c>
      <c r="C12237" s="5" t="s">
        <v>56</v>
      </c>
      <c r="D12237" s="5" t="s">
        <v>13</v>
      </c>
      <c r="E12237" s="5" t="s">
        <v>7</v>
      </c>
      <c r="F12237" s="6">
        <v>44378</v>
      </c>
      <c r="G12237" s="6" t="str">
        <f>TEXT(datatable[[#This Row],[дата]],"ММ")</f>
        <v>07</v>
      </c>
      <c r="H12237" s="8">
        <v>6.8138999999999994</v>
      </c>
      <c r="I12237" s="8">
        <v>2.4443999999999999</v>
      </c>
      <c r="J12237" s="8">
        <f>datatable[[#This Row],[продажи_]]-datatable[[#This Row],[себестоимость_]]</f>
        <v>4.3694999999999995</v>
      </c>
      <c r="L12237"/>
    </row>
    <row r="12238" spans="2:12" x14ac:dyDescent="0.4">
      <c r="B12238" s="5" t="s">
        <v>68</v>
      </c>
      <c r="C12238" s="5" t="s">
        <v>56</v>
      </c>
      <c r="D12238" s="5" t="s">
        <v>13</v>
      </c>
      <c r="E12238" s="5" t="s">
        <v>7</v>
      </c>
      <c r="F12238" s="6">
        <v>44409</v>
      </c>
      <c r="G12238" s="6" t="str">
        <f>TEXT(datatable[[#This Row],[дата]],"ММ")</f>
        <v>08</v>
      </c>
      <c r="H12238" s="8">
        <v>4.9312000000000005</v>
      </c>
      <c r="I12238" s="8">
        <v>2.6656</v>
      </c>
      <c r="J12238" s="8">
        <f>datatable[[#This Row],[продажи_]]-datatable[[#This Row],[себестоимость_]]</f>
        <v>2.2656000000000005</v>
      </c>
      <c r="L12238"/>
    </row>
    <row r="12239" spans="2:12" x14ac:dyDescent="0.4">
      <c r="B12239" s="5" t="s">
        <v>68</v>
      </c>
      <c r="C12239" s="5" t="s">
        <v>56</v>
      </c>
      <c r="D12239" s="5" t="s">
        <v>13</v>
      </c>
      <c r="E12239" s="5" t="s">
        <v>7</v>
      </c>
      <c r="F12239" s="6">
        <v>44440</v>
      </c>
      <c r="G12239" s="6" t="str">
        <f>TEXT(datatable[[#This Row],[дата]],"ММ")</f>
        <v>09</v>
      </c>
      <c r="H12239" s="8">
        <v>6.3315000000000001</v>
      </c>
      <c r="I12239" s="8">
        <v>2.3687999999999998</v>
      </c>
      <c r="J12239" s="8">
        <f>datatable[[#This Row],[продажи_]]-datatable[[#This Row],[себестоимость_]]</f>
        <v>3.9627000000000003</v>
      </c>
      <c r="L12239"/>
    </row>
    <row r="12240" spans="2:12" x14ac:dyDescent="0.4">
      <c r="B12240" s="5" t="s">
        <v>68</v>
      </c>
      <c r="C12240" s="5" t="s">
        <v>56</v>
      </c>
      <c r="D12240" s="5" t="s">
        <v>13</v>
      </c>
      <c r="E12240" s="5" t="s">
        <v>7</v>
      </c>
      <c r="F12240" s="6">
        <v>44470</v>
      </c>
      <c r="G12240" s="6" t="str">
        <f>TEXT(datatable[[#This Row],[дата]],"ММ")</f>
        <v>10</v>
      </c>
      <c r="H12240" s="8">
        <v>8.361600000000001</v>
      </c>
      <c r="I12240" s="8">
        <v>3.528</v>
      </c>
      <c r="J12240" s="8">
        <f>datatable[[#This Row],[продажи_]]-datatable[[#This Row],[себестоимость_]]</f>
        <v>4.8336000000000006</v>
      </c>
      <c r="L12240"/>
    </row>
    <row r="12241" spans="2:12" x14ac:dyDescent="0.4">
      <c r="B12241" s="5" t="s">
        <v>68</v>
      </c>
      <c r="C12241" s="5" t="s">
        <v>56</v>
      </c>
      <c r="D12241" s="5" t="s">
        <v>13</v>
      </c>
      <c r="E12241" s="5" t="s">
        <v>7</v>
      </c>
      <c r="F12241" s="6">
        <v>44501</v>
      </c>
      <c r="G12241" s="6" t="str">
        <f>TEXT(datatable[[#This Row],[дата]],"ММ")</f>
        <v>11</v>
      </c>
      <c r="H12241" s="8">
        <v>10.505600000000001</v>
      </c>
      <c r="I12241" s="8">
        <v>4.0320000000000009</v>
      </c>
      <c r="J12241" s="8">
        <f>datatable[[#This Row],[продажи_]]-datatable[[#This Row],[себестоимость_]]</f>
        <v>6.4736000000000002</v>
      </c>
      <c r="L12241"/>
    </row>
    <row r="12242" spans="2:12" x14ac:dyDescent="0.4">
      <c r="B12242" s="5" t="s">
        <v>68</v>
      </c>
      <c r="C12242" s="5" t="s">
        <v>56</v>
      </c>
      <c r="D12242" s="5" t="s">
        <v>13</v>
      </c>
      <c r="E12242" s="5" t="s">
        <v>7</v>
      </c>
      <c r="F12242" s="6">
        <v>44531</v>
      </c>
      <c r="G12242" s="6" t="str">
        <f>TEXT(datatable[[#This Row],[дата]],"ММ")</f>
        <v>12</v>
      </c>
      <c r="H12242" s="8">
        <v>10.130400000000002</v>
      </c>
      <c r="I12242" s="8">
        <v>4.508</v>
      </c>
      <c r="J12242" s="8">
        <f>datatable[[#This Row],[продажи_]]-datatable[[#This Row],[себестоимость_]]</f>
        <v>5.6224000000000016</v>
      </c>
      <c r="L12242"/>
    </row>
    <row r="12243" spans="2:12" x14ac:dyDescent="0.4">
      <c r="B12243" s="5" t="s">
        <v>69</v>
      </c>
      <c r="C12243" s="5" t="s">
        <v>59</v>
      </c>
      <c r="D12243" s="5" t="s">
        <v>14</v>
      </c>
      <c r="E12243" s="5" t="s">
        <v>60</v>
      </c>
      <c r="F12243" s="6">
        <v>44197</v>
      </c>
      <c r="G12243" s="6" t="str">
        <f>TEXT(datatable[[#This Row],[дата]],"ММ")</f>
        <v>01</v>
      </c>
      <c r="H12243" s="8">
        <v>321.37200000000001</v>
      </c>
      <c r="I12243" s="8">
        <v>120.575</v>
      </c>
      <c r="J12243" s="8">
        <f>datatable[[#This Row],[продажи_]]-datatable[[#This Row],[себестоимость_]]</f>
        <v>200.79700000000003</v>
      </c>
      <c r="L12243"/>
    </row>
    <row r="12244" spans="2:12" x14ac:dyDescent="0.4">
      <c r="B12244" s="5" t="s">
        <v>69</v>
      </c>
      <c r="C12244" s="5" t="s">
        <v>59</v>
      </c>
      <c r="D12244" s="5" t="s">
        <v>14</v>
      </c>
      <c r="E12244" s="5" t="s">
        <v>60</v>
      </c>
      <c r="F12244" s="6">
        <v>44228</v>
      </c>
      <c r="G12244" s="6" t="str">
        <f>TEXT(datatable[[#This Row],[дата]],"ММ")</f>
        <v>02</v>
      </c>
      <c r="H12244" s="8">
        <v>299.47320000000002</v>
      </c>
      <c r="I12244" s="8">
        <v>144.91749999999999</v>
      </c>
      <c r="J12244" s="8">
        <f>datatable[[#This Row],[продажи_]]-datatable[[#This Row],[себестоимость_]]</f>
        <v>154.55570000000003</v>
      </c>
      <c r="L12244"/>
    </row>
    <row r="12245" spans="2:12" x14ac:dyDescent="0.4">
      <c r="B12245" s="5" t="s">
        <v>69</v>
      </c>
      <c r="C12245" s="5" t="s">
        <v>59</v>
      </c>
      <c r="D12245" s="5" t="s">
        <v>14</v>
      </c>
      <c r="E12245" s="5" t="s">
        <v>60</v>
      </c>
      <c r="F12245" s="6">
        <v>44256</v>
      </c>
      <c r="G12245" s="6" t="str">
        <f>TEXT(datatable[[#This Row],[дата]],"ММ")</f>
        <v>03</v>
      </c>
      <c r="H12245" s="8">
        <v>422.04960000000005</v>
      </c>
      <c r="I12245" s="8">
        <v>175.17500000000001</v>
      </c>
      <c r="J12245" s="8">
        <f>datatable[[#This Row],[продажи_]]-datatable[[#This Row],[себестоимость_]]</f>
        <v>246.87460000000004</v>
      </c>
      <c r="L12245"/>
    </row>
    <row r="12246" spans="2:12" x14ac:dyDescent="0.4">
      <c r="B12246" s="5" t="s">
        <v>69</v>
      </c>
      <c r="C12246" s="5" t="s">
        <v>59</v>
      </c>
      <c r="D12246" s="5" t="s">
        <v>14</v>
      </c>
      <c r="E12246" s="5" t="s">
        <v>60</v>
      </c>
      <c r="F12246" s="6">
        <v>44287</v>
      </c>
      <c r="G12246" s="6" t="str">
        <f>TEXT(datatable[[#This Row],[дата]],"ММ")</f>
        <v>04</v>
      </c>
      <c r="H12246" s="8">
        <v>495.99360000000007</v>
      </c>
      <c r="I12246" s="8">
        <v>160.16</v>
      </c>
      <c r="J12246" s="8">
        <f>datatable[[#This Row],[продажи_]]-datatable[[#This Row],[себестоимость_]]</f>
        <v>335.83360000000005</v>
      </c>
      <c r="L12246"/>
    </row>
    <row r="12247" spans="2:12" x14ac:dyDescent="0.4">
      <c r="B12247" s="5" t="s">
        <v>69</v>
      </c>
      <c r="C12247" s="5" t="s">
        <v>59</v>
      </c>
      <c r="D12247" s="5" t="s">
        <v>14</v>
      </c>
      <c r="E12247" s="5" t="s">
        <v>60</v>
      </c>
      <c r="F12247" s="6">
        <v>44317</v>
      </c>
      <c r="G12247" s="6" t="str">
        <f>TEXT(datatable[[#This Row],[дата]],"ММ")</f>
        <v>05</v>
      </c>
      <c r="H12247" s="8">
        <v>366.30720000000002</v>
      </c>
      <c r="I12247" s="8">
        <v>162.435</v>
      </c>
      <c r="J12247" s="8">
        <f>datatable[[#This Row],[продажи_]]-datatable[[#This Row],[себестоимость_]]</f>
        <v>203.87220000000002</v>
      </c>
      <c r="L12247"/>
    </row>
    <row r="12248" spans="2:12" x14ac:dyDescent="0.4">
      <c r="B12248" s="5" t="s">
        <v>69</v>
      </c>
      <c r="C12248" s="5" t="s">
        <v>59</v>
      </c>
      <c r="D12248" s="5" t="s">
        <v>14</v>
      </c>
      <c r="E12248" s="5" t="s">
        <v>60</v>
      </c>
      <c r="F12248" s="6">
        <v>44348</v>
      </c>
      <c r="G12248" s="6" t="str">
        <f>TEXT(datatable[[#This Row],[дата]],"ММ")</f>
        <v>06</v>
      </c>
      <c r="H12248" s="8">
        <v>238.04280000000003</v>
      </c>
      <c r="I12248" s="8">
        <v>83.947499999999991</v>
      </c>
      <c r="J12248" s="8">
        <f>datatable[[#This Row],[продажи_]]-datatable[[#This Row],[себестоимость_]]</f>
        <v>154.09530000000004</v>
      </c>
      <c r="L12248"/>
    </row>
    <row r="12249" spans="2:12" x14ac:dyDescent="0.4">
      <c r="B12249" s="5" t="s">
        <v>69</v>
      </c>
      <c r="C12249" s="5" t="s">
        <v>59</v>
      </c>
      <c r="D12249" s="5" t="s">
        <v>14</v>
      </c>
      <c r="E12249" s="5" t="s">
        <v>60</v>
      </c>
      <c r="F12249" s="6">
        <v>44378</v>
      </c>
      <c r="G12249" s="6" t="str">
        <f>TEXT(datatable[[#This Row],[дата]],"ММ")</f>
        <v>07</v>
      </c>
      <c r="H12249" s="8">
        <v>248.28120000000001</v>
      </c>
      <c r="I12249" s="8">
        <v>97.256249999999994</v>
      </c>
      <c r="J12249" s="8">
        <f>datatable[[#This Row],[продажи_]]-datatable[[#This Row],[себестоимость_]]</f>
        <v>151.02495000000002</v>
      </c>
      <c r="L12249"/>
    </row>
    <row r="12250" spans="2:12" x14ac:dyDescent="0.4">
      <c r="B12250" s="5" t="s">
        <v>69</v>
      </c>
      <c r="C12250" s="5" t="s">
        <v>59</v>
      </c>
      <c r="D12250" s="5" t="s">
        <v>14</v>
      </c>
      <c r="E12250" s="5" t="s">
        <v>60</v>
      </c>
      <c r="F12250" s="6">
        <v>44409</v>
      </c>
      <c r="G12250" s="6" t="str">
        <f>TEXT(datatable[[#This Row],[дата]],"ММ")</f>
        <v>08</v>
      </c>
      <c r="H12250" s="8">
        <v>273.024</v>
      </c>
      <c r="I12250" s="8">
        <v>73.710000000000008</v>
      </c>
      <c r="J12250" s="8">
        <f>datatable[[#This Row],[продажи_]]-datatable[[#This Row],[себестоимость_]]</f>
        <v>199.31399999999999</v>
      </c>
      <c r="L12250"/>
    </row>
    <row r="12251" spans="2:12" x14ac:dyDescent="0.4">
      <c r="B12251" s="5" t="s">
        <v>69</v>
      </c>
      <c r="C12251" s="5" t="s">
        <v>59</v>
      </c>
      <c r="D12251" s="5" t="s">
        <v>14</v>
      </c>
      <c r="E12251" s="5" t="s">
        <v>60</v>
      </c>
      <c r="F12251" s="6">
        <v>44440</v>
      </c>
      <c r="G12251" s="6" t="str">
        <f>TEXT(datatable[[#This Row],[дата]],"ММ")</f>
        <v>09</v>
      </c>
      <c r="H12251" s="8">
        <v>268.75800000000004</v>
      </c>
      <c r="I12251" s="8">
        <v>109.54125000000001</v>
      </c>
      <c r="J12251" s="8">
        <f>datatable[[#This Row],[продажи_]]-datatable[[#This Row],[себестоимость_]]</f>
        <v>159.21675000000005</v>
      </c>
      <c r="L12251"/>
    </row>
    <row r="12252" spans="2:12" x14ac:dyDescent="0.4">
      <c r="B12252" s="5" t="s">
        <v>69</v>
      </c>
      <c r="C12252" s="5" t="s">
        <v>59</v>
      </c>
      <c r="D12252" s="5" t="s">
        <v>14</v>
      </c>
      <c r="E12252" s="5" t="s">
        <v>60</v>
      </c>
      <c r="F12252" s="6">
        <v>44470</v>
      </c>
      <c r="G12252" s="6" t="str">
        <f>TEXT(datatable[[#This Row],[дата]],"ММ")</f>
        <v>10</v>
      </c>
      <c r="H12252" s="8">
        <v>324.21600000000001</v>
      </c>
      <c r="I12252" s="8">
        <v>150.15</v>
      </c>
      <c r="J12252" s="8">
        <f>datatable[[#This Row],[продажи_]]-datatable[[#This Row],[себестоимость_]]</f>
        <v>174.066</v>
      </c>
      <c r="L12252"/>
    </row>
    <row r="12253" spans="2:12" x14ac:dyDescent="0.4">
      <c r="B12253" s="5" t="s">
        <v>69</v>
      </c>
      <c r="C12253" s="5" t="s">
        <v>59</v>
      </c>
      <c r="D12253" s="5" t="s">
        <v>14</v>
      </c>
      <c r="E12253" s="5" t="s">
        <v>60</v>
      </c>
      <c r="F12253" s="6">
        <v>44501</v>
      </c>
      <c r="G12253" s="6" t="str">
        <f>TEXT(datatable[[#This Row],[дата]],"ММ")</f>
        <v>11</v>
      </c>
      <c r="H12253" s="8">
        <v>418.63680000000005</v>
      </c>
      <c r="I12253" s="8">
        <v>187.46</v>
      </c>
      <c r="J12253" s="8">
        <f>datatable[[#This Row],[продажи_]]-datatable[[#This Row],[себестоимость_]]</f>
        <v>231.17680000000004</v>
      </c>
      <c r="L12253"/>
    </row>
    <row r="12254" spans="2:12" x14ac:dyDescent="0.4">
      <c r="B12254" s="5" t="s">
        <v>69</v>
      </c>
      <c r="C12254" s="5" t="s">
        <v>59</v>
      </c>
      <c r="D12254" s="5" t="s">
        <v>14</v>
      </c>
      <c r="E12254" s="5" t="s">
        <v>60</v>
      </c>
      <c r="F12254" s="6">
        <v>44531</v>
      </c>
      <c r="G12254" s="6" t="str">
        <f>TEXT(datatable[[#This Row],[дата]],"ММ")</f>
        <v>12</v>
      </c>
      <c r="H12254" s="8">
        <v>334.45440000000002</v>
      </c>
      <c r="I12254" s="8">
        <v>170.39750000000001</v>
      </c>
      <c r="J12254" s="8">
        <f>datatable[[#This Row],[продажи_]]-datatable[[#This Row],[себестоимость_]]</f>
        <v>164.05690000000001</v>
      </c>
      <c r="L12254"/>
    </row>
    <row r="12255" spans="2:12" x14ac:dyDescent="0.4">
      <c r="B12255" s="5" t="s">
        <v>69</v>
      </c>
      <c r="C12255" s="5" t="s">
        <v>59</v>
      </c>
      <c r="D12255" s="5" t="s">
        <v>14</v>
      </c>
      <c r="E12255" s="5" t="s">
        <v>8</v>
      </c>
      <c r="F12255" s="6">
        <v>44197</v>
      </c>
      <c r="G12255" s="6" t="str">
        <f>TEXT(datatable[[#This Row],[дата]],"ММ")</f>
        <v>01</v>
      </c>
      <c r="H12255" s="8">
        <v>169.232</v>
      </c>
      <c r="I12255" s="8">
        <v>141.453</v>
      </c>
      <c r="J12255" s="8">
        <f>datatable[[#This Row],[продажи_]]-datatable[[#This Row],[себестоимость_]]</f>
        <v>27.778999999999996</v>
      </c>
      <c r="L12255"/>
    </row>
    <row r="12256" spans="2:12" x14ac:dyDescent="0.4">
      <c r="B12256" s="5" t="s">
        <v>69</v>
      </c>
      <c r="C12256" s="5" t="s">
        <v>59</v>
      </c>
      <c r="D12256" s="5" t="s">
        <v>14</v>
      </c>
      <c r="E12256" s="5" t="s">
        <v>8</v>
      </c>
      <c r="F12256" s="6">
        <v>44228</v>
      </c>
      <c r="G12256" s="6" t="str">
        <f>TEXT(datatable[[#This Row],[дата]],"ММ")</f>
        <v>02</v>
      </c>
      <c r="H12256" s="8">
        <v>194.4657</v>
      </c>
      <c r="I12256" s="8">
        <v>187.03230000000002</v>
      </c>
      <c r="J12256" s="8">
        <f>datatable[[#This Row],[продажи_]]-datatable[[#This Row],[себестоимость_]]</f>
        <v>7.4333999999999776</v>
      </c>
      <c r="L12256"/>
    </row>
    <row r="12257" spans="2:12" x14ac:dyDescent="0.4">
      <c r="B12257" s="5" t="s">
        <v>69</v>
      </c>
      <c r="C12257" s="5" t="s">
        <v>59</v>
      </c>
      <c r="D12257" s="5" t="s">
        <v>14</v>
      </c>
      <c r="E12257" s="5" t="s">
        <v>8</v>
      </c>
      <c r="F12257" s="6">
        <v>44256</v>
      </c>
      <c r="G12257" s="6" t="str">
        <f>TEXT(datatable[[#This Row],[дата]],"ММ")</f>
        <v>03</v>
      </c>
      <c r="H12257" s="8">
        <v>232.69400000000002</v>
      </c>
      <c r="I12257" s="8">
        <v>142.17839999999998</v>
      </c>
      <c r="J12257" s="8">
        <f>datatable[[#This Row],[продажи_]]-datatable[[#This Row],[себестоимость_]]</f>
        <v>90.515600000000035</v>
      </c>
      <c r="L12257"/>
    </row>
    <row r="12258" spans="2:12" x14ac:dyDescent="0.4">
      <c r="B12258" s="5" t="s">
        <v>69</v>
      </c>
      <c r="C12258" s="5" t="s">
        <v>59</v>
      </c>
      <c r="D12258" s="5" t="s">
        <v>14</v>
      </c>
      <c r="E12258" s="5" t="s">
        <v>8</v>
      </c>
      <c r="F12258" s="6">
        <v>44287</v>
      </c>
      <c r="G12258" s="6" t="str">
        <f>TEXT(datatable[[#This Row],[дата]],"ММ")</f>
        <v>04</v>
      </c>
      <c r="H12258" s="8">
        <v>232.08959999999999</v>
      </c>
      <c r="I12258" s="8">
        <v>179.89920000000001</v>
      </c>
      <c r="J12258" s="8">
        <f>datatable[[#This Row],[продажи_]]-datatable[[#This Row],[себестоимость_]]</f>
        <v>52.190399999999983</v>
      </c>
      <c r="L12258"/>
    </row>
    <row r="12259" spans="2:12" x14ac:dyDescent="0.4">
      <c r="B12259" s="5" t="s">
        <v>69</v>
      </c>
      <c r="C12259" s="5" t="s">
        <v>59</v>
      </c>
      <c r="D12259" s="5" t="s">
        <v>14</v>
      </c>
      <c r="E12259" s="5" t="s">
        <v>8</v>
      </c>
      <c r="F12259" s="6">
        <v>44317</v>
      </c>
      <c r="G12259" s="6" t="str">
        <f>TEXT(datatable[[#This Row],[дата]],"ММ")</f>
        <v>05</v>
      </c>
      <c r="H12259" s="8">
        <v>175.57819999999998</v>
      </c>
      <c r="I12259" s="8">
        <v>199.72679999999997</v>
      </c>
      <c r="J12259" s="8">
        <f>datatable[[#This Row],[продажи_]]-datatable[[#This Row],[себестоимость_]]</f>
        <v>-24.148599999999988</v>
      </c>
      <c r="L12259"/>
    </row>
    <row r="12260" spans="2:12" x14ac:dyDescent="0.4">
      <c r="B12260" s="5" t="s">
        <v>69</v>
      </c>
      <c r="C12260" s="5" t="s">
        <v>59</v>
      </c>
      <c r="D12260" s="5" t="s">
        <v>14</v>
      </c>
      <c r="E12260" s="5" t="s">
        <v>8</v>
      </c>
      <c r="F12260" s="6">
        <v>44348</v>
      </c>
      <c r="G12260" s="6" t="str">
        <f>TEXT(datatable[[#This Row],[дата]],"ММ")</f>
        <v>06</v>
      </c>
      <c r="H12260" s="8">
        <v>135.99</v>
      </c>
      <c r="I12260" s="8">
        <v>88.136100000000013</v>
      </c>
      <c r="J12260" s="8">
        <f>datatable[[#This Row],[продажи_]]-datatable[[#This Row],[себестоимость_]]</f>
        <v>47.853899999999996</v>
      </c>
      <c r="L12260"/>
    </row>
    <row r="12261" spans="2:12" x14ac:dyDescent="0.4">
      <c r="B12261" s="5" t="s">
        <v>69</v>
      </c>
      <c r="C12261" s="5" t="s">
        <v>59</v>
      </c>
      <c r="D12261" s="5" t="s">
        <v>14</v>
      </c>
      <c r="E12261" s="5" t="s">
        <v>8</v>
      </c>
      <c r="F12261" s="6">
        <v>44378</v>
      </c>
      <c r="G12261" s="6" t="str">
        <f>TEXT(datatable[[#This Row],[дата]],"ММ")</f>
        <v>07</v>
      </c>
      <c r="H12261" s="8">
        <v>123.75090000000002</v>
      </c>
      <c r="I12261" s="8">
        <v>113.16240000000001</v>
      </c>
      <c r="J12261" s="8">
        <f>datatable[[#This Row],[продажи_]]-datatable[[#This Row],[себестоимость_]]</f>
        <v>10.58850000000001</v>
      </c>
      <c r="L12261"/>
    </row>
    <row r="12262" spans="2:12" x14ac:dyDescent="0.4">
      <c r="B12262" s="5" t="s">
        <v>69</v>
      </c>
      <c r="C12262" s="5" t="s">
        <v>59</v>
      </c>
      <c r="D12262" s="5" t="s">
        <v>14</v>
      </c>
      <c r="E12262" s="5" t="s">
        <v>8</v>
      </c>
      <c r="F12262" s="6">
        <v>44409</v>
      </c>
      <c r="G12262" s="6" t="str">
        <f>TEXT(datatable[[#This Row],[дата]],"ММ")</f>
        <v>08</v>
      </c>
      <c r="H12262" s="8">
        <v>131.75919999999999</v>
      </c>
      <c r="I12262" s="8">
        <v>99.621600000000001</v>
      </c>
      <c r="J12262" s="8">
        <f>datatable[[#This Row],[продажи_]]-datatable[[#This Row],[себестоимость_]]</f>
        <v>32.137599999999992</v>
      </c>
      <c r="L12262"/>
    </row>
    <row r="12263" spans="2:12" x14ac:dyDescent="0.4">
      <c r="B12263" s="5" t="s">
        <v>69</v>
      </c>
      <c r="C12263" s="5" t="s">
        <v>59</v>
      </c>
      <c r="D12263" s="5" t="s">
        <v>14</v>
      </c>
      <c r="E12263" s="5" t="s">
        <v>8</v>
      </c>
      <c r="F12263" s="6">
        <v>44440</v>
      </c>
      <c r="G12263" s="6" t="str">
        <f>TEXT(datatable[[#This Row],[дата]],"ММ")</f>
        <v>09</v>
      </c>
      <c r="H12263" s="8">
        <v>141.42960000000002</v>
      </c>
      <c r="I12263" s="8">
        <v>108.81</v>
      </c>
      <c r="J12263" s="8">
        <f>datatable[[#This Row],[продажи_]]-datatable[[#This Row],[себестоимость_]]</f>
        <v>32.61960000000002</v>
      </c>
      <c r="L12263"/>
    </row>
    <row r="12264" spans="2:12" x14ac:dyDescent="0.4">
      <c r="B12264" s="5" t="s">
        <v>69</v>
      </c>
      <c r="C12264" s="5" t="s">
        <v>59</v>
      </c>
      <c r="D12264" s="5" t="s">
        <v>14</v>
      </c>
      <c r="E12264" s="5" t="s">
        <v>8</v>
      </c>
      <c r="F12264" s="6">
        <v>44470</v>
      </c>
      <c r="G12264" s="6" t="str">
        <f>TEXT(datatable[[#This Row],[дата]],"ММ")</f>
        <v>10</v>
      </c>
      <c r="H12264" s="8">
        <v>146.86920000000001</v>
      </c>
      <c r="I12264" s="8">
        <v>140.7276</v>
      </c>
      <c r="J12264" s="8">
        <f>datatable[[#This Row],[продажи_]]-datatable[[#This Row],[себестоимость_]]</f>
        <v>6.1416000000000111</v>
      </c>
      <c r="L12264"/>
    </row>
    <row r="12265" spans="2:12" x14ac:dyDescent="0.4">
      <c r="B12265" s="5" t="s">
        <v>69</v>
      </c>
      <c r="C12265" s="5" t="s">
        <v>59</v>
      </c>
      <c r="D12265" s="5" t="s">
        <v>14</v>
      </c>
      <c r="E12265" s="5" t="s">
        <v>8</v>
      </c>
      <c r="F12265" s="6">
        <v>44501</v>
      </c>
      <c r="G12265" s="6" t="str">
        <f>TEXT(datatable[[#This Row],[дата]],"ММ")</f>
        <v>11</v>
      </c>
      <c r="H12265" s="8">
        <v>287.69439999999997</v>
      </c>
      <c r="I12265" s="8">
        <v>181.83359999999999</v>
      </c>
      <c r="J12265" s="8">
        <f>datatable[[#This Row],[продажи_]]-datatable[[#This Row],[себестоимость_]]</f>
        <v>105.86079999999998</v>
      </c>
      <c r="L12265"/>
    </row>
    <row r="12266" spans="2:12" x14ac:dyDescent="0.4">
      <c r="B12266" s="5" t="s">
        <v>69</v>
      </c>
      <c r="C12266" s="5" t="s">
        <v>59</v>
      </c>
      <c r="D12266" s="5" t="s">
        <v>14</v>
      </c>
      <c r="E12266" s="5" t="s">
        <v>8</v>
      </c>
      <c r="F12266" s="6">
        <v>44531</v>
      </c>
      <c r="G12266" s="6" t="str">
        <f>TEXT(datatable[[#This Row],[дата]],"ММ")</f>
        <v>12</v>
      </c>
      <c r="H12266" s="8">
        <v>236.9248</v>
      </c>
      <c r="I12266" s="8">
        <v>192.95639999999997</v>
      </c>
      <c r="J12266" s="8">
        <f>datatable[[#This Row],[продажи_]]-datatable[[#This Row],[себестоимость_]]</f>
        <v>43.968400000000031</v>
      </c>
      <c r="L12266"/>
    </row>
    <row r="12267" spans="2:12" x14ac:dyDescent="0.4">
      <c r="B12267" s="5" t="s">
        <v>69</v>
      </c>
      <c r="C12267" s="5" t="s">
        <v>59</v>
      </c>
      <c r="D12267" s="5" t="s">
        <v>14</v>
      </c>
      <c r="E12267" s="5" t="s">
        <v>61</v>
      </c>
      <c r="F12267" s="6">
        <v>44197</v>
      </c>
      <c r="G12267" s="6" t="str">
        <f>TEXT(datatable[[#This Row],[дата]],"ММ")</f>
        <v>01</v>
      </c>
      <c r="H12267" s="8">
        <v>111.66600000000003</v>
      </c>
      <c r="I12267" s="8">
        <v>58.539499999999997</v>
      </c>
      <c r="J12267" s="8">
        <f>datatable[[#This Row],[продажи_]]-datatable[[#This Row],[себестоимость_]]</f>
        <v>53.126500000000028</v>
      </c>
      <c r="L12267"/>
    </row>
    <row r="12268" spans="2:12" x14ac:dyDescent="0.4">
      <c r="B12268" s="5" t="s">
        <v>69</v>
      </c>
      <c r="C12268" s="5" t="s">
        <v>59</v>
      </c>
      <c r="D12268" s="5" t="s">
        <v>14</v>
      </c>
      <c r="E12268" s="5" t="s">
        <v>61</v>
      </c>
      <c r="F12268" s="6">
        <v>44228</v>
      </c>
      <c r="G12268" s="6" t="str">
        <f>TEXT(datatable[[#This Row],[дата]],"ММ")</f>
        <v>02</v>
      </c>
      <c r="H12268" s="8">
        <v>120.31760000000001</v>
      </c>
      <c r="I12268" s="8">
        <v>92.576899999999995</v>
      </c>
      <c r="J12268" s="8">
        <f>datatable[[#This Row],[продажи_]]-datatable[[#This Row],[себестоимость_]]</f>
        <v>27.740700000000018</v>
      </c>
      <c r="L12268"/>
    </row>
    <row r="12269" spans="2:12" x14ac:dyDescent="0.4">
      <c r="B12269" s="5" t="s">
        <v>69</v>
      </c>
      <c r="C12269" s="5" t="s">
        <v>59</v>
      </c>
      <c r="D12269" s="5" t="s">
        <v>14</v>
      </c>
      <c r="E12269" s="5" t="s">
        <v>61</v>
      </c>
      <c r="F12269" s="6">
        <v>44256</v>
      </c>
      <c r="G12269" s="6" t="str">
        <f>TEXT(datatable[[#This Row],[дата]],"ММ")</f>
        <v>03</v>
      </c>
      <c r="H12269" s="8">
        <v>152.10720000000001</v>
      </c>
      <c r="I12269" s="8">
        <v>81.955299999999994</v>
      </c>
      <c r="J12269" s="8">
        <f>datatable[[#This Row],[продажи_]]-datatable[[#This Row],[себестоимость_]]</f>
        <v>70.151900000000012</v>
      </c>
      <c r="L12269"/>
    </row>
    <row r="12270" spans="2:12" x14ac:dyDescent="0.4">
      <c r="B12270" s="5" t="s">
        <v>69</v>
      </c>
      <c r="C12270" s="5" t="s">
        <v>59</v>
      </c>
      <c r="D12270" s="5" t="s">
        <v>14</v>
      </c>
      <c r="E12270" s="5" t="s">
        <v>61</v>
      </c>
      <c r="F12270" s="6">
        <v>44287</v>
      </c>
      <c r="G12270" s="6" t="str">
        <f>TEXT(datatable[[#This Row],[дата]],"ММ")</f>
        <v>04</v>
      </c>
      <c r="H12270" s="8">
        <v>130.3776</v>
      </c>
      <c r="I12270" s="8">
        <v>92.697599999999994</v>
      </c>
      <c r="J12270" s="8">
        <f>datatable[[#This Row],[продажи_]]-datatable[[#This Row],[себестоимость_]]</f>
        <v>37.680000000000007</v>
      </c>
      <c r="L12270"/>
    </row>
    <row r="12271" spans="2:12" x14ac:dyDescent="0.4">
      <c r="B12271" s="5" t="s">
        <v>69</v>
      </c>
      <c r="C12271" s="5" t="s">
        <v>59</v>
      </c>
      <c r="D12271" s="5" t="s">
        <v>14</v>
      </c>
      <c r="E12271" s="5" t="s">
        <v>61</v>
      </c>
      <c r="F12271" s="6">
        <v>44317</v>
      </c>
      <c r="G12271" s="6" t="str">
        <f>TEXT(datatable[[#This Row],[дата]],"ММ")</f>
        <v>05</v>
      </c>
      <c r="H12271" s="8">
        <v>157.74080000000001</v>
      </c>
      <c r="I12271" s="8">
        <v>98.00839999999998</v>
      </c>
      <c r="J12271" s="8">
        <f>datatable[[#This Row],[продажи_]]-datatable[[#This Row],[себестоимость_]]</f>
        <v>59.732400000000027</v>
      </c>
      <c r="L12271"/>
    </row>
    <row r="12272" spans="2:12" x14ac:dyDescent="0.4">
      <c r="B12272" s="5" t="s">
        <v>69</v>
      </c>
      <c r="C12272" s="5" t="s">
        <v>59</v>
      </c>
      <c r="D12272" s="5" t="s">
        <v>14</v>
      </c>
      <c r="E12272" s="5" t="s">
        <v>61</v>
      </c>
      <c r="F12272" s="6">
        <v>44348</v>
      </c>
      <c r="G12272" s="6" t="str">
        <f>TEXT(datatable[[#This Row],[дата]],"ММ")</f>
        <v>06</v>
      </c>
      <c r="H12272" s="8">
        <v>79.675200000000004</v>
      </c>
      <c r="I12272" s="8">
        <v>45.081449999999997</v>
      </c>
      <c r="J12272" s="8">
        <f>datatable[[#This Row],[продажи_]]-datatable[[#This Row],[себестоимость_]]</f>
        <v>34.593750000000007</v>
      </c>
      <c r="L12272"/>
    </row>
    <row r="12273" spans="2:12" x14ac:dyDescent="0.4">
      <c r="B12273" s="5" t="s">
        <v>69</v>
      </c>
      <c r="C12273" s="5" t="s">
        <v>59</v>
      </c>
      <c r="D12273" s="5" t="s">
        <v>14</v>
      </c>
      <c r="E12273" s="5" t="s">
        <v>61</v>
      </c>
      <c r="F12273" s="6">
        <v>44378</v>
      </c>
      <c r="G12273" s="6" t="str">
        <f>TEXT(datatable[[#This Row],[дата]],"ММ")</f>
        <v>07</v>
      </c>
      <c r="H12273" s="8">
        <v>107.7426</v>
      </c>
      <c r="I12273" s="8">
        <v>53.228699999999996</v>
      </c>
      <c r="J12273" s="8">
        <f>datatable[[#This Row],[продажи_]]-datatable[[#This Row],[себестоимость_]]</f>
        <v>54.5139</v>
      </c>
      <c r="L12273"/>
    </row>
    <row r="12274" spans="2:12" x14ac:dyDescent="0.4">
      <c r="B12274" s="5" t="s">
        <v>69</v>
      </c>
      <c r="C12274" s="5" t="s">
        <v>59</v>
      </c>
      <c r="D12274" s="5" t="s">
        <v>14</v>
      </c>
      <c r="E12274" s="5" t="s">
        <v>61</v>
      </c>
      <c r="F12274" s="6">
        <v>44409</v>
      </c>
      <c r="G12274" s="6" t="str">
        <f>TEXT(datatable[[#This Row],[дата]],"ММ")</f>
        <v>08</v>
      </c>
      <c r="H12274" s="8">
        <v>68.408000000000001</v>
      </c>
      <c r="I12274" s="8">
        <v>52.142400000000002</v>
      </c>
      <c r="J12274" s="8">
        <f>datatable[[#This Row],[продажи_]]-datatable[[#This Row],[себестоимость_]]</f>
        <v>16.265599999999999</v>
      </c>
      <c r="L12274"/>
    </row>
    <row r="12275" spans="2:12" x14ac:dyDescent="0.4">
      <c r="B12275" s="5" t="s">
        <v>69</v>
      </c>
      <c r="C12275" s="5" t="s">
        <v>59</v>
      </c>
      <c r="D12275" s="5" t="s">
        <v>14</v>
      </c>
      <c r="E12275" s="5" t="s">
        <v>61</v>
      </c>
      <c r="F12275" s="6">
        <v>44440</v>
      </c>
      <c r="G12275" s="6" t="str">
        <f>TEXT(datatable[[#This Row],[дата]],"ММ")</f>
        <v>09</v>
      </c>
      <c r="H12275" s="8">
        <v>95.067000000000007</v>
      </c>
      <c r="I12275" s="8">
        <v>58.117049999999999</v>
      </c>
      <c r="J12275" s="8">
        <f>datatable[[#This Row],[продажи_]]-datatable[[#This Row],[себестоимость_]]</f>
        <v>36.949950000000008</v>
      </c>
      <c r="L12275"/>
    </row>
    <row r="12276" spans="2:12" x14ac:dyDescent="0.4">
      <c r="B12276" s="5" t="s">
        <v>69</v>
      </c>
      <c r="C12276" s="5" t="s">
        <v>59</v>
      </c>
      <c r="D12276" s="5" t="s">
        <v>14</v>
      </c>
      <c r="E12276" s="5" t="s">
        <v>61</v>
      </c>
      <c r="F12276" s="6">
        <v>44470</v>
      </c>
      <c r="G12276" s="6" t="str">
        <f>TEXT(datatable[[#This Row],[дата]],"ММ")</f>
        <v>10</v>
      </c>
      <c r="H12276" s="8">
        <v>121.9272</v>
      </c>
      <c r="I12276" s="8">
        <v>73.868400000000008</v>
      </c>
      <c r="J12276" s="8">
        <f>datatable[[#This Row],[продажи_]]-datatable[[#This Row],[себестоимость_]]</f>
        <v>48.058799999999991</v>
      </c>
      <c r="L12276"/>
    </row>
    <row r="12277" spans="2:12" x14ac:dyDescent="0.4">
      <c r="B12277" s="5" t="s">
        <v>69</v>
      </c>
      <c r="C12277" s="5" t="s">
        <v>59</v>
      </c>
      <c r="D12277" s="5" t="s">
        <v>14</v>
      </c>
      <c r="E12277" s="5" t="s">
        <v>61</v>
      </c>
      <c r="F12277" s="6">
        <v>44501</v>
      </c>
      <c r="G12277" s="6" t="str">
        <f>TEXT(datatable[[#This Row],[дата]],"ММ")</f>
        <v>11</v>
      </c>
      <c r="H12277" s="8">
        <v>160.96</v>
      </c>
      <c r="I12277" s="8">
        <v>101.38800000000001</v>
      </c>
      <c r="J12277" s="8">
        <f>datatable[[#This Row],[продажи_]]-datatable[[#This Row],[себестоимость_]]</f>
        <v>59.572000000000003</v>
      </c>
      <c r="L12277"/>
    </row>
    <row r="12278" spans="2:12" x14ac:dyDescent="0.4">
      <c r="B12278" s="5" t="s">
        <v>69</v>
      </c>
      <c r="C12278" s="5" t="s">
        <v>59</v>
      </c>
      <c r="D12278" s="5" t="s">
        <v>14</v>
      </c>
      <c r="E12278" s="5" t="s">
        <v>61</v>
      </c>
      <c r="F12278" s="6">
        <v>44531</v>
      </c>
      <c r="G12278" s="6" t="str">
        <f>TEXT(datatable[[#This Row],[дата]],"ММ")</f>
        <v>12</v>
      </c>
      <c r="H12278" s="8">
        <v>133.798</v>
      </c>
      <c r="I12278" s="8">
        <v>71.816499999999991</v>
      </c>
      <c r="J12278" s="8">
        <f>datatable[[#This Row],[продажи_]]-datatable[[#This Row],[себестоимость_]]</f>
        <v>61.981500000000011</v>
      </c>
      <c r="L12278"/>
    </row>
    <row r="12279" spans="2:12" x14ac:dyDescent="0.4">
      <c r="B12279" s="5" t="s">
        <v>69</v>
      </c>
      <c r="C12279" s="5" t="s">
        <v>59</v>
      </c>
      <c r="D12279" s="5" t="s">
        <v>14</v>
      </c>
      <c r="E12279" s="5" t="s">
        <v>62</v>
      </c>
      <c r="F12279" s="6">
        <v>44197</v>
      </c>
      <c r="G12279" s="6" t="str">
        <f>TEXT(datatable[[#This Row],[дата]],"ММ")</f>
        <v>01</v>
      </c>
      <c r="H12279" s="8">
        <v>272.875</v>
      </c>
      <c r="I12279" s="8">
        <v>133.56</v>
      </c>
      <c r="J12279" s="8">
        <f>datatable[[#This Row],[продажи_]]-datatable[[#This Row],[себестоимость_]]</f>
        <v>139.315</v>
      </c>
      <c r="L12279"/>
    </row>
    <row r="12280" spans="2:12" x14ac:dyDescent="0.4">
      <c r="B12280" s="5" t="s">
        <v>69</v>
      </c>
      <c r="C12280" s="5" t="s">
        <v>59</v>
      </c>
      <c r="D12280" s="5" t="s">
        <v>14</v>
      </c>
      <c r="E12280" s="5" t="s">
        <v>62</v>
      </c>
      <c r="F12280" s="6">
        <v>44228</v>
      </c>
      <c r="G12280" s="6" t="str">
        <f>TEXT(datatable[[#This Row],[дата]],"ММ")</f>
        <v>02</v>
      </c>
      <c r="H12280" s="8">
        <v>351.73124999999999</v>
      </c>
      <c r="I12280" s="8">
        <v>158.7456</v>
      </c>
      <c r="J12280" s="8">
        <f>datatable[[#This Row],[продажи_]]-datatable[[#This Row],[себестоимость_]]</f>
        <v>192.98564999999999</v>
      </c>
      <c r="L12280"/>
    </row>
    <row r="12281" spans="2:12" x14ac:dyDescent="0.4">
      <c r="B12281" s="5" t="s">
        <v>69</v>
      </c>
      <c r="C12281" s="5" t="s">
        <v>59</v>
      </c>
      <c r="D12281" s="5" t="s">
        <v>14</v>
      </c>
      <c r="E12281" s="5" t="s">
        <v>62</v>
      </c>
      <c r="F12281" s="6">
        <v>44256</v>
      </c>
      <c r="G12281" s="6" t="str">
        <f>TEXT(datatable[[#This Row],[дата]],"ММ")</f>
        <v>03</v>
      </c>
      <c r="H12281" s="8">
        <v>278.42500000000001</v>
      </c>
      <c r="I12281" s="8">
        <v>190.54560000000004</v>
      </c>
      <c r="J12281" s="8">
        <f>datatable[[#This Row],[продажи_]]-datatable[[#This Row],[себестоимость_]]</f>
        <v>87.879399999999976</v>
      </c>
      <c r="L12281"/>
    </row>
    <row r="12282" spans="2:12" x14ac:dyDescent="0.4">
      <c r="B12282" s="5" t="s">
        <v>69</v>
      </c>
      <c r="C12282" s="5" t="s">
        <v>59</v>
      </c>
      <c r="D12282" s="5" t="s">
        <v>14</v>
      </c>
      <c r="E12282" s="5" t="s">
        <v>62</v>
      </c>
      <c r="F12282" s="6">
        <v>44287</v>
      </c>
      <c r="G12282" s="6" t="str">
        <f>TEXT(datatable[[#This Row],[дата]],"ММ")</f>
        <v>04</v>
      </c>
      <c r="H12282" s="8">
        <v>444</v>
      </c>
      <c r="I12282" s="8">
        <v>229.9776</v>
      </c>
      <c r="J12282" s="8">
        <f>datatable[[#This Row],[продажи_]]-datatable[[#This Row],[себестоимость_]]</f>
        <v>214.0224</v>
      </c>
      <c r="L12282"/>
    </row>
    <row r="12283" spans="2:12" x14ac:dyDescent="0.4">
      <c r="B12283" s="5" t="s">
        <v>69</v>
      </c>
      <c r="C12283" s="5" t="s">
        <v>59</v>
      </c>
      <c r="D12283" s="5" t="s">
        <v>14</v>
      </c>
      <c r="E12283" s="5" t="s">
        <v>62</v>
      </c>
      <c r="F12283" s="6">
        <v>44317</v>
      </c>
      <c r="G12283" s="6" t="str">
        <f>TEXT(datatable[[#This Row],[дата]],"ММ")</f>
        <v>05</v>
      </c>
      <c r="H12283" s="8">
        <v>268.71249999999998</v>
      </c>
      <c r="I12283" s="8">
        <v>167.39519999999999</v>
      </c>
      <c r="J12283" s="8">
        <f>datatable[[#This Row],[продажи_]]-datatable[[#This Row],[себестоимость_]]</f>
        <v>101.31729999999999</v>
      </c>
      <c r="L12283"/>
    </row>
    <row r="12284" spans="2:12" x14ac:dyDescent="0.4">
      <c r="B12284" s="5" t="s">
        <v>69</v>
      </c>
      <c r="C12284" s="5" t="s">
        <v>59</v>
      </c>
      <c r="D12284" s="5" t="s">
        <v>14</v>
      </c>
      <c r="E12284" s="5" t="s">
        <v>62</v>
      </c>
      <c r="F12284" s="6">
        <v>44348</v>
      </c>
      <c r="G12284" s="6" t="str">
        <f>TEXT(datatable[[#This Row],[дата]],"ММ")</f>
        <v>06</v>
      </c>
      <c r="H12284" s="8">
        <v>233.10000000000002</v>
      </c>
      <c r="I12284" s="8">
        <v>111.04560000000001</v>
      </c>
      <c r="J12284" s="8">
        <f>datatable[[#This Row],[продажи_]]-datatable[[#This Row],[себестоимость_]]</f>
        <v>122.05440000000002</v>
      </c>
      <c r="L12284"/>
    </row>
    <row r="12285" spans="2:12" x14ac:dyDescent="0.4">
      <c r="B12285" s="5" t="s">
        <v>69</v>
      </c>
      <c r="C12285" s="5" t="s">
        <v>59</v>
      </c>
      <c r="D12285" s="5" t="s">
        <v>14</v>
      </c>
      <c r="E12285" s="5" t="s">
        <v>62</v>
      </c>
      <c r="F12285" s="6">
        <v>44378</v>
      </c>
      <c r="G12285" s="6" t="str">
        <f>TEXT(datatable[[#This Row],[дата]],"ММ")</f>
        <v>07</v>
      </c>
      <c r="H12285" s="8">
        <v>208.125</v>
      </c>
      <c r="I12285" s="8">
        <v>112.1904</v>
      </c>
      <c r="J12285" s="8">
        <f>datatable[[#This Row],[продажи_]]-datatable[[#This Row],[себестоимость_]]</f>
        <v>95.934600000000003</v>
      </c>
      <c r="L12285"/>
    </row>
    <row r="12286" spans="2:12" x14ac:dyDescent="0.4">
      <c r="B12286" s="5" t="s">
        <v>69</v>
      </c>
      <c r="C12286" s="5" t="s">
        <v>59</v>
      </c>
      <c r="D12286" s="5" t="s">
        <v>14</v>
      </c>
      <c r="E12286" s="5" t="s">
        <v>62</v>
      </c>
      <c r="F12286" s="6">
        <v>44409</v>
      </c>
      <c r="G12286" s="6" t="str">
        <f>TEXT(datatable[[#This Row],[дата]],"ММ")</f>
        <v>08</v>
      </c>
      <c r="H12286" s="8">
        <v>185</v>
      </c>
      <c r="I12286" s="8">
        <v>116.0064</v>
      </c>
      <c r="J12286" s="8">
        <f>datatable[[#This Row],[продажи_]]-datatable[[#This Row],[себестоимость_]]</f>
        <v>68.993600000000001</v>
      </c>
      <c r="L12286"/>
    </row>
    <row r="12287" spans="2:12" x14ac:dyDescent="0.4">
      <c r="B12287" s="5" t="s">
        <v>69</v>
      </c>
      <c r="C12287" s="5" t="s">
        <v>59</v>
      </c>
      <c r="D12287" s="5" t="s">
        <v>14</v>
      </c>
      <c r="E12287" s="5" t="s">
        <v>62</v>
      </c>
      <c r="F12287" s="6">
        <v>44440</v>
      </c>
      <c r="G12287" s="6" t="str">
        <f>TEXT(datatable[[#This Row],[дата]],"ММ")</f>
        <v>09</v>
      </c>
      <c r="H12287" s="8">
        <v>187.3125</v>
      </c>
      <c r="I12287" s="8">
        <v>121.34880000000001</v>
      </c>
      <c r="J12287" s="8">
        <f>datatable[[#This Row],[продажи_]]-datatable[[#This Row],[себестоимость_]]</f>
        <v>65.963699999999989</v>
      </c>
      <c r="L12287"/>
    </row>
    <row r="12288" spans="2:12" x14ac:dyDescent="0.4">
      <c r="B12288" s="5" t="s">
        <v>69</v>
      </c>
      <c r="C12288" s="5" t="s">
        <v>59</v>
      </c>
      <c r="D12288" s="5" t="s">
        <v>14</v>
      </c>
      <c r="E12288" s="5" t="s">
        <v>62</v>
      </c>
      <c r="F12288" s="6">
        <v>44470</v>
      </c>
      <c r="G12288" s="6" t="str">
        <f>TEXT(datatable[[#This Row],[дата]],"ММ")</f>
        <v>10</v>
      </c>
      <c r="H12288" s="8">
        <v>224.77500000000001</v>
      </c>
      <c r="I12288" s="8">
        <v>122.11200000000002</v>
      </c>
      <c r="J12288" s="8">
        <f>datatable[[#This Row],[продажи_]]-datatable[[#This Row],[себестоимость_]]</f>
        <v>102.66299999999998</v>
      </c>
      <c r="L12288"/>
    </row>
    <row r="12289" spans="2:12" x14ac:dyDescent="0.4">
      <c r="B12289" s="5" t="s">
        <v>69</v>
      </c>
      <c r="C12289" s="5" t="s">
        <v>59</v>
      </c>
      <c r="D12289" s="5" t="s">
        <v>14</v>
      </c>
      <c r="E12289" s="5" t="s">
        <v>62</v>
      </c>
      <c r="F12289" s="6">
        <v>44501</v>
      </c>
      <c r="G12289" s="6" t="str">
        <f>TEXT(datatable[[#This Row],[дата]],"ММ")</f>
        <v>11</v>
      </c>
      <c r="H12289" s="8">
        <v>340.40000000000003</v>
      </c>
      <c r="I12289" s="8">
        <v>179.0976</v>
      </c>
      <c r="J12289" s="8">
        <f>datatable[[#This Row],[продажи_]]-datatable[[#This Row],[себестоимость_]]</f>
        <v>161.30240000000003</v>
      </c>
      <c r="L12289"/>
    </row>
    <row r="12290" spans="2:12" x14ac:dyDescent="0.4">
      <c r="B12290" s="5" t="s">
        <v>69</v>
      </c>
      <c r="C12290" s="5" t="s">
        <v>59</v>
      </c>
      <c r="D12290" s="5" t="s">
        <v>14</v>
      </c>
      <c r="E12290" s="5" t="s">
        <v>62</v>
      </c>
      <c r="F12290" s="6">
        <v>44531</v>
      </c>
      <c r="G12290" s="6" t="str">
        <f>TEXT(datatable[[#This Row],[дата]],"ММ")</f>
        <v>12</v>
      </c>
      <c r="H12290" s="8">
        <v>388.5</v>
      </c>
      <c r="I12290" s="8">
        <v>179.86080000000001</v>
      </c>
      <c r="J12290" s="8">
        <f>datatable[[#This Row],[продажи_]]-datatable[[#This Row],[себестоимость_]]</f>
        <v>208.63919999999999</v>
      </c>
      <c r="L12290"/>
    </row>
    <row r="12291" spans="2:12" x14ac:dyDescent="0.4">
      <c r="B12291" s="5" t="s">
        <v>69</v>
      </c>
      <c r="C12291" s="5" t="s">
        <v>59</v>
      </c>
      <c r="D12291" s="5" t="s">
        <v>14</v>
      </c>
      <c r="E12291" s="5" t="s">
        <v>9</v>
      </c>
      <c r="F12291" s="6">
        <v>44197</v>
      </c>
      <c r="G12291" s="6" t="str">
        <f>TEXT(datatable[[#This Row],[дата]],"ММ")</f>
        <v>01</v>
      </c>
      <c r="H12291" s="8">
        <v>219.16950000000003</v>
      </c>
      <c r="I12291" s="8">
        <v>116.08800000000001</v>
      </c>
      <c r="J12291" s="8">
        <f>datatable[[#This Row],[продажи_]]-datatable[[#This Row],[себестоимость_]]</f>
        <v>103.08150000000002</v>
      </c>
      <c r="L12291"/>
    </row>
    <row r="12292" spans="2:12" x14ac:dyDescent="0.4">
      <c r="B12292" s="5" t="s">
        <v>69</v>
      </c>
      <c r="C12292" s="5" t="s">
        <v>59</v>
      </c>
      <c r="D12292" s="5" t="s">
        <v>14</v>
      </c>
      <c r="E12292" s="5" t="s">
        <v>9</v>
      </c>
      <c r="F12292" s="6">
        <v>44228</v>
      </c>
      <c r="G12292" s="6" t="str">
        <f>TEXT(datatable[[#This Row],[дата]],"ММ")</f>
        <v>02</v>
      </c>
      <c r="H12292" s="8">
        <v>274.65295000000003</v>
      </c>
      <c r="I12292" s="8">
        <v>213.79539999999997</v>
      </c>
      <c r="J12292" s="8">
        <f>datatable[[#This Row],[продажи_]]-datatable[[#This Row],[себестоимость_]]</f>
        <v>60.85755000000006</v>
      </c>
      <c r="L12292"/>
    </row>
    <row r="12293" spans="2:12" x14ac:dyDescent="0.4">
      <c r="B12293" s="5" t="s">
        <v>69</v>
      </c>
      <c r="C12293" s="5" t="s">
        <v>59</v>
      </c>
      <c r="D12293" s="5" t="s">
        <v>14</v>
      </c>
      <c r="E12293" s="5" t="s">
        <v>9</v>
      </c>
      <c r="F12293" s="6">
        <v>44256</v>
      </c>
      <c r="G12293" s="6" t="str">
        <f>TEXT(datatable[[#This Row],[дата]],"ММ")</f>
        <v>03</v>
      </c>
      <c r="H12293" s="8">
        <v>243.25839999999999</v>
      </c>
      <c r="I12293" s="8">
        <v>230.24120000000002</v>
      </c>
      <c r="J12293" s="8">
        <f>datatable[[#This Row],[продажи_]]-datatable[[#This Row],[себестоимость_]]</f>
        <v>13.017199999999974</v>
      </c>
      <c r="L12293"/>
    </row>
    <row r="12294" spans="2:12" x14ac:dyDescent="0.4">
      <c r="B12294" s="5" t="s">
        <v>69</v>
      </c>
      <c r="C12294" s="5" t="s">
        <v>59</v>
      </c>
      <c r="D12294" s="5" t="s">
        <v>14</v>
      </c>
      <c r="E12294" s="5" t="s">
        <v>9</v>
      </c>
      <c r="F12294" s="6">
        <v>44287</v>
      </c>
      <c r="G12294" s="6" t="str">
        <f>TEXT(datatable[[#This Row],[дата]],"ММ")</f>
        <v>04</v>
      </c>
      <c r="H12294" s="8">
        <v>300.12400000000002</v>
      </c>
      <c r="I12294" s="8">
        <v>241.02080000000004</v>
      </c>
      <c r="J12294" s="8">
        <f>datatable[[#This Row],[продажи_]]-datatable[[#This Row],[себестоимость_]]</f>
        <v>59.103199999999987</v>
      </c>
      <c r="L12294"/>
    </row>
    <row r="12295" spans="2:12" x14ac:dyDescent="0.4">
      <c r="B12295" s="5" t="s">
        <v>69</v>
      </c>
      <c r="C12295" s="5" t="s">
        <v>59</v>
      </c>
      <c r="D12295" s="5" t="s">
        <v>14</v>
      </c>
      <c r="E12295" s="5" t="s">
        <v>9</v>
      </c>
      <c r="F12295" s="6">
        <v>44317</v>
      </c>
      <c r="G12295" s="6" t="str">
        <f>TEXT(datatable[[#This Row],[дата]],"ММ")</f>
        <v>05</v>
      </c>
      <c r="H12295" s="8">
        <v>290.25150000000002</v>
      </c>
      <c r="I12295" s="8">
        <v>222.50200000000001</v>
      </c>
      <c r="J12295" s="8">
        <f>datatable[[#This Row],[продажи_]]-datatable[[#This Row],[себестоимость_]]</f>
        <v>67.749500000000012</v>
      </c>
      <c r="L12295"/>
    </row>
    <row r="12296" spans="2:12" x14ac:dyDescent="0.4">
      <c r="B12296" s="5" t="s">
        <v>69</v>
      </c>
      <c r="C12296" s="5" t="s">
        <v>59</v>
      </c>
      <c r="D12296" s="5" t="s">
        <v>14</v>
      </c>
      <c r="E12296" s="5" t="s">
        <v>9</v>
      </c>
      <c r="F12296" s="6">
        <v>44348</v>
      </c>
      <c r="G12296" s="6" t="str">
        <f>TEXT(datatable[[#This Row],[дата]],"ММ")</f>
        <v>06</v>
      </c>
      <c r="H12296" s="8">
        <v>163.48860000000002</v>
      </c>
      <c r="I12296" s="8">
        <v>104.47920000000001</v>
      </c>
      <c r="J12296" s="8">
        <f>datatable[[#This Row],[продажи_]]-datatable[[#This Row],[себестоимость_]]</f>
        <v>59.009400000000014</v>
      </c>
      <c r="L12296"/>
    </row>
    <row r="12297" spans="2:12" x14ac:dyDescent="0.4">
      <c r="B12297" s="5" t="s">
        <v>69</v>
      </c>
      <c r="C12297" s="5" t="s">
        <v>59</v>
      </c>
      <c r="D12297" s="5" t="s">
        <v>14</v>
      </c>
      <c r="E12297" s="5" t="s">
        <v>9</v>
      </c>
      <c r="F12297" s="6">
        <v>44378</v>
      </c>
      <c r="G12297" s="6" t="str">
        <f>TEXT(datatable[[#This Row],[дата]],"ММ")</f>
        <v>07</v>
      </c>
      <c r="H12297" s="8">
        <v>143.94105000000002</v>
      </c>
      <c r="I12297" s="8">
        <v>120.6486</v>
      </c>
      <c r="J12297" s="8">
        <f>datatable[[#This Row],[продажи_]]-datatable[[#This Row],[себестоимость_]]</f>
        <v>23.292450000000017</v>
      </c>
      <c r="L12297"/>
    </row>
    <row r="12298" spans="2:12" x14ac:dyDescent="0.4">
      <c r="B12298" s="5" t="s">
        <v>69</v>
      </c>
      <c r="C12298" s="5" t="s">
        <v>59</v>
      </c>
      <c r="D12298" s="5" t="s">
        <v>14</v>
      </c>
      <c r="E12298" s="5" t="s">
        <v>9</v>
      </c>
      <c r="F12298" s="6">
        <v>44409</v>
      </c>
      <c r="G12298" s="6" t="str">
        <f>TEXT(datatable[[#This Row],[дата]],"ММ")</f>
        <v>08</v>
      </c>
      <c r="H12298" s="8">
        <v>189.55199999999999</v>
      </c>
      <c r="I12298" s="8">
        <v>121.61600000000001</v>
      </c>
      <c r="J12298" s="8">
        <f>datatable[[#This Row],[продажи_]]-datatable[[#This Row],[себестоимость_]]</f>
        <v>67.935999999999979</v>
      </c>
      <c r="L12298"/>
    </row>
    <row r="12299" spans="2:12" x14ac:dyDescent="0.4">
      <c r="B12299" s="5" t="s">
        <v>69</v>
      </c>
      <c r="C12299" s="5" t="s">
        <v>59</v>
      </c>
      <c r="D12299" s="5" t="s">
        <v>14</v>
      </c>
      <c r="E12299" s="5" t="s">
        <v>9</v>
      </c>
      <c r="F12299" s="6">
        <v>44440</v>
      </c>
      <c r="G12299" s="6" t="str">
        <f>TEXT(datatable[[#This Row],[дата]],"ММ")</f>
        <v>09</v>
      </c>
      <c r="H12299" s="8">
        <v>179.48205000000002</v>
      </c>
      <c r="I12299" s="8">
        <v>106.96680000000001</v>
      </c>
      <c r="J12299" s="8">
        <f>datatable[[#This Row],[продажи_]]-datatable[[#This Row],[себестоимость_]]</f>
        <v>72.515250000000009</v>
      </c>
      <c r="L12299"/>
    </row>
    <row r="12300" spans="2:12" x14ac:dyDescent="0.4">
      <c r="B12300" s="5" t="s">
        <v>69</v>
      </c>
      <c r="C12300" s="5" t="s">
        <v>59</v>
      </c>
      <c r="D12300" s="5" t="s">
        <v>14</v>
      </c>
      <c r="E12300" s="5" t="s">
        <v>9</v>
      </c>
      <c r="F12300" s="6">
        <v>44470</v>
      </c>
      <c r="G12300" s="6" t="str">
        <f>TEXT(datatable[[#This Row],[дата]],"ММ")</f>
        <v>10</v>
      </c>
      <c r="H12300" s="8">
        <v>253.5258</v>
      </c>
      <c r="I12300" s="8">
        <v>134.33040000000003</v>
      </c>
      <c r="J12300" s="8">
        <f>datatable[[#This Row],[продажи_]]-datatable[[#This Row],[себестоимость_]]</f>
        <v>119.19539999999998</v>
      </c>
      <c r="L12300"/>
    </row>
    <row r="12301" spans="2:12" x14ac:dyDescent="0.4">
      <c r="B12301" s="5" t="s">
        <v>69</v>
      </c>
      <c r="C12301" s="5" t="s">
        <v>59</v>
      </c>
      <c r="D12301" s="5" t="s">
        <v>14</v>
      </c>
      <c r="E12301" s="5" t="s">
        <v>9</v>
      </c>
      <c r="F12301" s="6">
        <v>44501</v>
      </c>
      <c r="G12301" s="6" t="str">
        <f>TEXT(datatable[[#This Row],[дата]],"ММ")</f>
        <v>11</v>
      </c>
      <c r="H12301" s="8">
        <v>319.07920000000001</v>
      </c>
      <c r="I12301" s="8">
        <v>212.27519999999998</v>
      </c>
      <c r="J12301" s="8">
        <f>datatable[[#This Row],[продажи_]]-datatable[[#This Row],[себестоимость_]]</f>
        <v>106.80400000000003</v>
      </c>
      <c r="L12301"/>
    </row>
    <row r="12302" spans="2:12" x14ac:dyDescent="0.4">
      <c r="B12302" s="5" t="s">
        <v>69</v>
      </c>
      <c r="C12302" s="5" t="s">
        <v>59</v>
      </c>
      <c r="D12302" s="5" t="s">
        <v>14</v>
      </c>
      <c r="E12302" s="5" t="s">
        <v>9</v>
      </c>
      <c r="F12302" s="6">
        <v>44531</v>
      </c>
      <c r="G12302" s="6" t="str">
        <f>TEXT(datatable[[#This Row],[дата]],"ММ")</f>
        <v>12</v>
      </c>
      <c r="H12302" s="8">
        <v>290.25150000000002</v>
      </c>
      <c r="I12302" s="8">
        <v>162.5232</v>
      </c>
      <c r="J12302" s="8">
        <f>datatable[[#This Row],[продажи_]]-datatable[[#This Row],[себестоимость_]]</f>
        <v>127.72830000000002</v>
      </c>
      <c r="L12302"/>
    </row>
    <row r="12303" spans="2:12" x14ac:dyDescent="0.4">
      <c r="B12303" s="5" t="s">
        <v>69</v>
      </c>
      <c r="C12303" s="5" t="s">
        <v>59</v>
      </c>
      <c r="D12303" s="5" t="s">
        <v>14</v>
      </c>
      <c r="E12303" s="5" t="s">
        <v>10</v>
      </c>
      <c r="F12303" s="6">
        <v>44197</v>
      </c>
      <c r="G12303" s="6" t="str">
        <f>TEXT(datatable[[#This Row],[дата]],"ММ")</f>
        <v>01</v>
      </c>
      <c r="H12303" s="8">
        <v>73.08</v>
      </c>
      <c r="I12303" s="8">
        <v>46.936500000000002</v>
      </c>
      <c r="J12303" s="8">
        <f>datatable[[#This Row],[продажи_]]-datatable[[#This Row],[себестоимость_]]</f>
        <v>26.143499999999996</v>
      </c>
      <c r="L12303"/>
    </row>
    <row r="12304" spans="2:12" x14ac:dyDescent="0.4">
      <c r="B12304" s="5" t="s">
        <v>69</v>
      </c>
      <c r="C12304" s="5" t="s">
        <v>59</v>
      </c>
      <c r="D12304" s="5" t="s">
        <v>14</v>
      </c>
      <c r="E12304" s="5" t="s">
        <v>10</v>
      </c>
      <c r="F12304" s="6">
        <v>44228</v>
      </c>
      <c r="G12304" s="6" t="str">
        <f>TEXT(datatable[[#This Row],[дата]],"ММ")</f>
        <v>02</v>
      </c>
      <c r="H12304" s="8">
        <v>113.10000000000001</v>
      </c>
      <c r="I12304" s="8">
        <v>73.515000000000001</v>
      </c>
      <c r="J12304" s="8">
        <f>datatable[[#This Row],[продажи_]]-datatable[[#This Row],[себестоимость_]]</f>
        <v>39.585000000000008</v>
      </c>
      <c r="L12304"/>
    </row>
    <row r="12305" spans="2:12" x14ac:dyDescent="0.4">
      <c r="B12305" s="5" t="s">
        <v>69</v>
      </c>
      <c r="C12305" s="5" t="s">
        <v>59</v>
      </c>
      <c r="D12305" s="5" t="s">
        <v>14</v>
      </c>
      <c r="E12305" s="5" t="s">
        <v>10</v>
      </c>
      <c r="F12305" s="6">
        <v>44256</v>
      </c>
      <c r="G12305" s="6" t="str">
        <f>TEXT(datatable[[#This Row],[дата]],"ММ")</f>
        <v>03</v>
      </c>
      <c r="H12305" s="8">
        <v>140.07</v>
      </c>
      <c r="I12305" s="8">
        <v>79.961700000000008</v>
      </c>
      <c r="J12305" s="8">
        <f>datatable[[#This Row],[продажи_]]-datatable[[#This Row],[себестоимость_]]</f>
        <v>60.108299999999986</v>
      </c>
      <c r="L12305"/>
    </row>
    <row r="12306" spans="2:12" x14ac:dyDescent="0.4">
      <c r="B12306" s="5" t="s">
        <v>69</v>
      </c>
      <c r="C12306" s="5" t="s">
        <v>59</v>
      </c>
      <c r="D12306" s="5" t="s">
        <v>14</v>
      </c>
      <c r="E12306" s="5" t="s">
        <v>10</v>
      </c>
      <c r="F12306" s="6">
        <v>44287</v>
      </c>
      <c r="G12306" s="6" t="str">
        <f>TEXT(datatable[[#This Row],[дата]],"ММ")</f>
        <v>04</v>
      </c>
      <c r="H12306" s="8">
        <v>111.36000000000001</v>
      </c>
      <c r="I12306" s="8">
        <v>103.1472</v>
      </c>
      <c r="J12306" s="8">
        <f>datatable[[#This Row],[продажи_]]-datatable[[#This Row],[себестоимость_]]</f>
        <v>8.2128000000000156</v>
      </c>
      <c r="L12306"/>
    </row>
    <row r="12307" spans="2:12" x14ac:dyDescent="0.4">
      <c r="B12307" s="5" t="s">
        <v>69</v>
      </c>
      <c r="C12307" s="5" t="s">
        <v>59</v>
      </c>
      <c r="D12307" s="5" t="s">
        <v>14</v>
      </c>
      <c r="E12307" s="5" t="s">
        <v>10</v>
      </c>
      <c r="F12307" s="6">
        <v>44317</v>
      </c>
      <c r="G12307" s="6" t="str">
        <f>TEXT(datatable[[#This Row],[дата]],"ММ")</f>
        <v>05</v>
      </c>
      <c r="H12307" s="8">
        <v>107.184</v>
      </c>
      <c r="I12307" s="8">
        <v>87.878700000000009</v>
      </c>
      <c r="J12307" s="8">
        <f>datatable[[#This Row],[продажи_]]-datatable[[#This Row],[себестоимость_]]</f>
        <v>19.305299999999988</v>
      </c>
      <c r="L12307"/>
    </row>
    <row r="12308" spans="2:12" x14ac:dyDescent="0.4">
      <c r="B12308" s="5" t="s">
        <v>69</v>
      </c>
      <c r="C12308" s="5" t="s">
        <v>59</v>
      </c>
      <c r="D12308" s="5" t="s">
        <v>14</v>
      </c>
      <c r="E12308" s="5" t="s">
        <v>10</v>
      </c>
      <c r="F12308" s="6">
        <v>44348</v>
      </c>
      <c r="G12308" s="6" t="str">
        <f>TEXT(datatable[[#This Row],[дата]],"ММ")</f>
        <v>06</v>
      </c>
      <c r="H12308" s="8">
        <v>93.176999999999992</v>
      </c>
      <c r="I12308" s="8">
        <v>57.51135</v>
      </c>
      <c r="J12308" s="8">
        <f>datatable[[#This Row],[продажи_]]-datatable[[#This Row],[себестоимость_]]</f>
        <v>35.665649999999992</v>
      </c>
      <c r="L12308"/>
    </row>
    <row r="12309" spans="2:12" x14ac:dyDescent="0.4">
      <c r="B12309" s="5" t="s">
        <v>69</v>
      </c>
      <c r="C12309" s="5" t="s">
        <v>59</v>
      </c>
      <c r="D12309" s="5" t="s">
        <v>14</v>
      </c>
      <c r="E12309" s="5" t="s">
        <v>10</v>
      </c>
      <c r="F12309" s="6">
        <v>44378</v>
      </c>
      <c r="G12309" s="6" t="str">
        <f>TEXT(datatable[[#This Row],[дата]],"ММ")</f>
        <v>07</v>
      </c>
      <c r="H12309" s="8">
        <v>84.564000000000007</v>
      </c>
      <c r="I12309" s="8">
        <v>45.805500000000002</v>
      </c>
      <c r="J12309" s="8">
        <f>datatable[[#This Row],[продажи_]]-datatable[[#This Row],[себестоимость_]]</f>
        <v>38.758500000000005</v>
      </c>
      <c r="L12309"/>
    </row>
    <row r="12310" spans="2:12" x14ac:dyDescent="0.4">
      <c r="B12310" s="5" t="s">
        <v>69</v>
      </c>
      <c r="C12310" s="5" t="s">
        <v>59</v>
      </c>
      <c r="D12310" s="5" t="s">
        <v>14</v>
      </c>
      <c r="E12310" s="5" t="s">
        <v>10</v>
      </c>
      <c r="F12310" s="6">
        <v>44409</v>
      </c>
      <c r="G12310" s="6" t="str">
        <f>TEXT(datatable[[#This Row],[дата]],"ММ")</f>
        <v>08</v>
      </c>
      <c r="H12310" s="8">
        <v>56.376000000000012</v>
      </c>
      <c r="I12310" s="8">
        <v>49.764000000000003</v>
      </c>
      <c r="J12310" s="8">
        <f>datatable[[#This Row],[продажи_]]-datatable[[#This Row],[себестоимость_]]</f>
        <v>6.612000000000009</v>
      </c>
      <c r="L12310"/>
    </row>
    <row r="12311" spans="2:12" x14ac:dyDescent="0.4">
      <c r="B12311" s="5" t="s">
        <v>69</v>
      </c>
      <c r="C12311" s="5" t="s">
        <v>59</v>
      </c>
      <c r="D12311" s="5" t="s">
        <v>14</v>
      </c>
      <c r="E12311" s="5" t="s">
        <v>10</v>
      </c>
      <c r="F12311" s="6">
        <v>44440</v>
      </c>
      <c r="G12311" s="6" t="str">
        <f>TEXT(datatable[[#This Row],[дата]],"ММ")</f>
        <v>09</v>
      </c>
      <c r="H12311" s="8">
        <v>86.913000000000011</v>
      </c>
      <c r="I12311" s="8">
        <v>51.403950000000002</v>
      </c>
      <c r="J12311" s="8">
        <f>datatable[[#This Row],[продажи_]]-datatable[[#This Row],[себестоимость_]]</f>
        <v>35.509050000000009</v>
      </c>
      <c r="L12311"/>
    </row>
    <row r="12312" spans="2:12" x14ac:dyDescent="0.4">
      <c r="B12312" s="5" t="s">
        <v>69</v>
      </c>
      <c r="C12312" s="5" t="s">
        <v>59</v>
      </c>
      <c r="D12312" s="5" t="s">
        <v>14</v>
      </c>
      <c r="E12312" s="5" t="s">
        <v>10</v>
      </c>
      <c r="F12312" s="6">
        <v>44470</v>
      </c>
      <c r="G12312" s="6" t="str">
        <f>TEXT(datatable[[#This Row],[дата]],"ММ")</f>
        <v>10</v>
      </c>
      <c r="H12312" s="8">
        <v>125.28</v>
      </c>
      <c r="I12312" s="8">
        <v>68.538600000000002</v>
      </c>
      <c r="J12312" s="8">
        <f>datatable[[#This Row],[продажи_]]-datatable[[#This Row],[себестоимость_]]</f>
        <v>56.741399999999999</v>
      </c>
      <c r="L12312"/>
    </row>
    <row r="12313" spans="2:12" x14ac:dyDescent="0.4">
      <c r="B12313" s="5" t="s">
        <v>69</v>
      </c>
      <c r="C12313" s="5" t="s">
        <v>59</v>
      </c>
      <c r="D12313" s="5" t="s">
        <v>14</v>
      </c>
      <c r="E12313" s="5" t="s">
        <v>10</v>
      </c>
      <c r="F12313" s="6">
        <v>44501</v>
      </c>
      <c r="G12313" s="6" t="str">
        <f>TEXT(datatable[[#This Row],[дата]],"ММ")</f>
        <v>11</v>
      </c>
      <c r="H12313" s="8">
        <v>139.20000000000002</v>
      </c>
      <c r="I12313" s="8">
        <v>92.289600000000007</v>
      </c>
      <c r="J12313" s="8">
        <f>datatable[[#This Row],[продажи_]]-datatable[[#This Row],[себестоимость_]]</f>
        <v>46.91040000000001</v>
      </c>
      <c r="L12313"/>
    </row>
    <row r="12314" spans="2:12" x14ac:dyDescent="0.4">
      <c r="B12314" s="5" t="s">
        <v>69</v>
      </c>
      <c r="C12314" s="5" t="s">
        <v>59</v>
      </c>
      <c r="D12314" s="5" t="s">
        <v>14</v>
      </c>
      <c r="E12314" s="5" t="s">
        <v>10</v>
      </c>
      <c r="F12314" s="6">
        <v>44531</v>
      </c>
      <c r="G12314" s="6" t="str">
        <f>TEXT(datatable[[#This Row],[дата]],"ММ")</f>
        <v>12</v>
      </c>
      <c r="H12314" s="8">
        <v>113.274</v>
      </c>
      <c r="I12314" s="8">
        <v>87.878700000000009</v>
      </c>
      <c r="J12314" s="8">
        <f>datatable[[#This Row],[продажи_]]-datatable[[#This Row],[себестоимость_]]</f>
        <v>25.395299999999992</v>
      </c>
      <c r="L12314"/>
    </row>
    <row r="12315" spans="2:12" x14ac:dyDescent="0.4">
      <c r="B12315" s="5" t="s">
        <v>69</v>
      </c>
      <c r="C12315" s="5" t="s">
        <v>59</v>
      </c>
      <c r="D12315" s="5" t="s">
        <v>14</v>
      </c>
      <c r="E12315" s="5" t="s">
        <v>7</v>
      </c>
      <c r="F12315" s="6">
        <v>44197</v>
      </c>
      <c r="G12315" s="6" t="str">
        <f>TEXT(datatable[[#This Row],[дата]],"ММ")</f>
        <v>01</v>
      </c>
      <c r="H12315" s="8">
        <v>11.930999999999999</v>
      </c>
      <c r="I12315" s="8">
        <v>4.7415000000000012</v>
      </c>
      <c r="J12315" s="8">
        <f>datatable[[#This Row],[продажи_]]-datatable[[#This Row],[себестоимость_]]</f>
        <v>7.189499999999998</v>
      </c>
      <c r="L12315"/>
    </row>
    <row r="12316" spans="2:12" x14ac:dyDescent="0.4">
      <c r="B12316" s="5" t="s">
        <v>69</v>
      </c>
      <c r="C12316" s="5" t="s">
        <v>59</v>
      </c>
      <c r="D12316" s="5" t="s">
        <v>14</v>
      </c>
      <c r="E12316" s="5" t="s">
        <v>7</v>
      </c>
      <c r="F12316" s="6">
        <v>44228</v>
      </c>
      <c r="G12316" s="6" t="str">
        <f>TEXT(datatable[[#This Row],[дата]],"ММ")</f>
        <v>02</v>
      </c>
      <c r="H12316" s="8">
        <v>18.725849999999998</v>
      </c>
      <c r="I12316" s="8">
        <v>5.0895000000000001</v>
      </c>
      <c r="J12316" s="8">
        <f>datatable[[#This Row],[продажи_]]-datatable[[#This Row],[себестоимость_]]</f>
        <v>13.636349999999997</v>
      </c>
      <c r="L12316"/>
    </row>
    <row r="12317" spans="2:12" x14ac:dyDescent="0.4">
      <c r="B12317" s="5" t="s">
        <v>69</v>
      </c>
      <c r="C12317" s="5" t="s">
        <v>59</v>
      </c>
      <c r="D12317" s="5" t="s">
        <v>14</v>
      </c>
      <c r="E12317" s="5" t="s">
        <v>7</v>
      </c>
      <c r="F12317" s="6">
        <v>44256</v>
      </c>
      <c r="G12317" s="6" t="str">
        <f>TEXT(datatable[[#This Row],[дата]],"ММ")</f>
        <v>03</v>
      </c>
      <c r="H12317" s="8">
        <v>19.555199999999999</v>
      </c>
      <c r="I12317" s="8">
        <v>6.8816999999999995</v>
      </c>
      <c r="J12317" s="8">
        <f>datatable[[#This Row],[продажи_]]-datatable[[#This Row],[себестоимость_]]</f>
        <v>12.673500000000001</v>
      </c>
      <c r="L12317"/>
    </row>
    <row r="12318" spans="2:12" x14ac:dyDescent="0.4">
      <c r="B12318" s="5" t="s">
        <v>69</v>
      </c>
      <c r="C12318" s="5" t="s">
        <v>59</v>
      </c>
      <c r="D12318" s="5" t="s">
        <v>14</v>
      </c>
      <c r="E12318" s="5" t="s">
        <v>7</v>
      </c>
      <c r="F12318" s="6">
        <v>44287</v>
      </c>
      <c r="G12318" s="6" t="str">
        <f>TEXT(datatable[[#This Row],[дата]],"ММ")</f>
        <v>04</v>
      </c>
      <c r="H12318" s="8">
        <v>27.004799999999999</v>
      </c>
      <c r="I12318" s="8">
        <v>7.6560000000000006</v>
      </c>
      <c r="J12318" s="8">
        <f>datatable[[#This Row],[продажи_]]-datatable[[#This Row],[себестоимость_]]</f>
        <v>19.348799999999997</v>
      </c>
      <c r="L12318"/>
    </row>
    <row r="12319" spans="2:12" x14ac:dyDescent="0.4">
      <c r="B12319" s="5" t="s">
        <v>69</v>
      </c>
      <c r="C12319" s="5" t="s">
        <v>59</v>
      </c>
      <c r="D12319" s="5" t="s">
        <v>14</v>
      </c>
      <c r="E12319" s="5" t="s">
        <v>7</v>
      </c>
      <c r="F12319" s="6">
        <v>44317</v>
      </c>
      <c r="G12319" s="6" t="str">
        <f>TEXT(datatable[[#This Row],[дата]],"ММ")</f>
        <v>05</v>
      </c>
      <c r="H12319" s="8">
        <v>18.944100000000002</v>
      </c>
      <c r="I12319" s="8">
        <v>5.7245999999999997</v>
      </c>
      <c r="J12319" s="8">
        <f>datatable[[#This Row],[продажи_]]-datatable[[#This Row],[себестоимость_]]</f>
        <v>13.219500000000004</v>
      </c>
      <c r="L12319"/>
    </row>
    <row r="12320" spans="2:12" x14ac:dyDescent="0.4">
      <c r="B12320" s="5" t="s">
        <v>69</v>
      </c>
      <c r="C12320" s="5" t="s">
        <v>59</v>
      </c>
      <c r="D12320" s="5" t="s">
        <v>14</v>
      </c>
      <c r="E12320" s="5" t="s">
        <v>7</v>
      </c>
      <c r="F12320" s="6">
        <v>44348</v>
      </c>
      <c r="G12320" s="6" t="str">
        <f>TEXT(datatable[[#This Row],[дата]],"ММ")</f>
        <v>06</v>
      </c>
      <c r="H12320" s="8">
        <v>15.190199999999999</v>
      </c>
      <c r="I12320" s="8">
        <v>3.8758499999999998</v>
      </c>
      <c r="J12320" s="8">
        <f>datatable[[#This Row],[продажи_]]-datatable[[#This Row],[себестоимость_]]</f>
        <v>11.314349999999999</v>
      </c>
      <c r="L12320"/>
    </row>
    <row r="12321" spans="2:12" x14ac:dyDescent="0.4">
      <c r="B12321" s="5" t="s">
        <v>69</v>
      </c>
      <c r="C12321" s="5" t="s">
        <v>59</v>
      </c>
      <c r="D12321" s="5" t="s">
        <v>14</v>
      </c>
      <c r="E12321" s="5" t="s">
        <v>7</v>
      </c>
      <c r="F12321" s="6">
        <v>44378</v>
      </c>
      <c r="G12321" s="6" t="str">
        <f>TEXT(datatable[[#This Row],[дата]],"ММ")</f>
        <v>07</v>
      </c>
      <c r="H12321" s="8">
        <v>15.58305</v>
      </c>
      <c r="I12321" s="8">
        <v>4.3065000000000007</v>
      </c>
      <c r="J12321" s="8">
        <f>datatable[[#This Row],[продажи_]]-datatable[[#This Row],[себестоимость_]]</f>
        <v>11.27655</v>
      </c>
      <c r="L12321"/>
    </row>
    <row r="12322" spans="2:12" x14ac:dyDescent="0.4">
      <c r="B12322" s="5" t="s">
        <v>69</v>
      </c>
      <c r="C12322" s="5" t="s">
        <v>59</v>
      </c>
      <c r="D12322" s="5" t="s">
        <v>14</v>
      </c>
      <c r="E12322" s="5" t="s">
        <v>7</v>
      </c>
      <c r="F12322" s="6">
        <v>44409</v>
      </c>
      <c r="G12322" s="6" t="str">
        <f>TEXT(datatable[[#This Row],[дата]],"ММ")</f>
        <v>08</v>
      </c>
      <c r="H12322" s="8">
        <v>9.8940000000000001</v>
      </c>
      <c r="I12322" s="8">
        <v>3.1668000000000003</v>
      </c>
      <c r="J12322" s="8">
        <f>datatable[[#This Row],[продажи_]]-datatable[[#This Row],[себестоимость_]]</f>
        <v>6.7271999999999998</v>
      </c>
      <c r="L12322"/>
    </row>
    <row r="12323" spans="2:12" x14ac:dyDescent="0.4">
      <c r="B12323" s="5" t="s">
        <v>69</v>
      </c>
      <c r="C12323" s="5" t="s">
        <v>59</v>
      </c>
      <c r="D12323" s="5" t="s">
        <v>14</v>
      </c>
      <c r="E12323" s="5" t="s">
        <v>7</v>
      </c>
      <c r="F12323" s="6">
        <v>44440</v>
      </c>
      <c r="G12323" s="6" t="str">
        <f>TEXT(datatable[[#This Row],[дата]],"ММ")</f>
        <v>09</v>
      </c>
      <c r="H12323" s="8">
        <v>15.58305</v>
      </c>
      <c r="I12323" s="8">
        <v>4.3848000000000003</v>
      </c>
      <c r="J12323" s="8">
        <f>datatable[[#This Row],[продажи_]]-datatable[[#This Row],[себестоимость_]]</f>
        <v>11.19825</v>
      </c>
      <c r="L12323"/>
    </row>
    <row r="12324" spans="2:12" x14ac:dyDescent="0.4">
      <c r="B12324" s="5" t="s">
        <v>69</v>
      </c>
      <c r="C12324" s="5" t="s">
        <v>59</v>
      </c>
      <c r="D12324" s="5" t="s">
        <v>14</v>
      </c>
      <c r="E12324" s="5" t="s">
        <v>7</v>
      </c>
      <c r="F12324" s="6">
        <v>44470</v>
      </c>
      <c r="G12324" s="6" t="str">
        <f>TEXT(datatable[[#This Row],[дата]],"ММ")</f>
        <v>10</v>
      </c>
      <c r="H12324" s="8">
        <v>20.079000000000001</v>
      </c>
      <c r="I12324" s="8">
        <v>4.3847999999999994</v>
      </c>
      <c r="J12324" s="8">
        <f>datatable[[#This Row],[продажи_]]-datatable[[#This Row],[себестоимость_]]</f>
        <v>15.694200000000002</v>
      </c>
      <c r="L12324"/>
    </row>
    <row r="12325" spans="2:12" x14ac:dyDescent="0.4">
      <c r="B12325" s="5" t="s">
        <v>69</v>
      </c>
      <c r="C12325" s="5" t="s">
        <v>59</v>
      </c>
      <c r="D12325" s="5" t="s">
        <v>14</v>
      </c>
      <c r="E12325" s="5" t="s">
        <v>7</v>
      </c>
      <c r="F12325" s="6">
        <v>44501</v>
      </c>
      <c r="G12325" s="6" t="str">
        <f>TEXT(datatable[[#This Row],[дата]],"ММ")</f>
        <v>11</v>
      </c>
      <c r="H12325" s="8">
        <v>23.512800000000002</v>
      </c>
      <c r="I12325" s="8">
        <v>6.6120000000000001</v>
      </c>
      <c r="J12325" s="8">
        <f>datatable[[#This Row],[продажи_]]-datatable[[#This Row],[себестоимость_]]</f>
        <v>16.900800000000004</v>
      </c>
      <c r="L12325"/>
    </row>
    <row r="12326" spans="2:12" x14ac:dyDescent="0.4">
      <c r="B12326" s="5" t="s">
        <v>69</v>
      </c>
      <c r="C12326" s="5" t="s">
        <v>59</v>
      </c>
      <c r="D12326" s="5" t="s">
        <v>14</v>
      </c>
      <c r="E12326" s="5" t="s">
        <v>7</v>
      </c>
      <c r="F12326" s="6">
        <v>44531</v>
      </c>
      <c r="G12326" s="6" t="str">
        <f>TEXT(datatable[[#This Row],[дата]],"ММ")</f>
        <v>12</v>
      </c>
      <c r="H12326" s="8">
        <v>21.795900000000003</v>
      </c>
      <c r="I12326" s="8">
        <v>7.0643999999999991</v>
      </c>
      <c r="J12326" s="8">
        <f>datatable[[#This Row],[продажи_]]-datatable[[#This Row],[себестоимость_]]</f>
        <v>14.731500000000004</v>
      </c>
      <c r="L12326"/>
    </row>
    <row r="12327" spans="2:12" x14ac:dyDescent="0.4">
      <c r="B12327" s="5" t="s">
        <v>69</v>
      </c>
      <c r="C12327" s="5" t="s">
        <v>59</v>
      </c>
      <c r="D12327" s="5" t="s">
        <v>14</v>
      </c>
      <c r="E12327" s="5" t="s">
        <v>7</v>
      </c>
      <c r="F12327" s="6">
        <v>44197</v>
      </c>
      <c r="G12327" s="6" t="str">
        <f>TEXT(datatable[[#This Row],[дата]],"ММ")</f>
        <v>01</v>
      </c>
      <c r="H12327" s="8">
        <v>11.4635</v>
      </c>
      <c r="I12327" s="8">
        <v>4.0289999999999999</v>
      </c>
      <c r="J12327" s="8">
        <f>datatable[[#This Row],[продажи_]]-datatable[[#This Row],[себестоимость_]]</f>
        <v>7.4344999999999999</v>
      </c>
      <c r="L12327"/>
    </row>
    <row r="12328" spans="2:12" x14ac:dyDescent="0.4">
      <c r="B12328" s="5" t="s">
        <v>69</v>
      </c>
      <c r="C12328" s="5" t="s">
        <v>59</v>
      </c>
      <c r="D12328" s="5" t="s">
        <v>14</v>
      </c>
      <c r="E12328" s="5" t="s">
        <v>7</v>
      </c>
      <c r="F12328" s="6">
        <v>44228</v>
      </c>
      <c r="G12328" s="6" t="str">
        <f>TEXT(datatable[[#This Row],[дата]],"ММ")</f>
        <v>02</v>
      </c>
      <c r="H12328" s="8">
        <v>16.67315</v>
      </c>
      <c r="I12328" s="8">
        <v>6.0079499999999992</v>
      </c>
      <c r="J12328" s="8">
        <f>datatable[[#This Row],[продажи_]]-datatable[[#This Row],[себестоимость_]]</f>
        <v>10.6652</v>
      </c>
      <c r="L12328"/>
    </row>
    <row r="12329" spans="2:12" x14ac:dyDescent="0.4">
      <c r="B12329" s="5" t="s">
        <v>69</v>
      </c>
      <c r="C12329" s="5" t="s">
        <v>59</v>
      </c>
      <c r="D12329" s="5" t="s">
        <v>14</v>
      </c>
      <c r="E12329" s="5" t="s">
        <v>7</v>
      </c>
      <c r="F12329" s="6">
        <v>44256</v>
      </c>
      <c r="G12329" s="6" t="str">
        <f>TEXT(datatable[[#This Row],[дата]],"ММ")</f>
        <v>03</v>
      </c>
      <c r="H12329" s="8">
        <v>13.6654</v>
      </c>
      <c r="I12329" s="8">
        <v>4.4793000000000003</v>
      </c>
      <c r="J12329" s="8">
        <f>datatable[[#This Row],[продажи_]]-datatable[[#This Row],[себестоимость_]]</f>
        <v>9.1860999999999997</v>
      </c>
      <c r="L12329"/>
    </row>
    <row r="12330" spans="2:12" x14ac:dyDescent="0.4">
      <c r="B12330" s="5" t="s">
        <v>69</v>
      </c>
      <c r="C12330" s="5" t="s">
        <v>59</v>
      </c>
      <c r="D12330" s="5" t="s">
        <v>14</v>
      </c>
      <c r="E12330" s="5" t="s">
        <v>7</v>
      </c>
      <c r="F12330" s="6">
        <v>44287</v>
      </c>
      <c r="G12330" s="6" t="str">
        <f>TEXT(datatable[[#This Row],[дата]],"ММ")</f>
        <v>04</v>
      </c>
      <c r="H12330" s="8">
        <v>15.072799999999999</v>
      </c>
      <c r="I12330" s="8">
        <v>6.32</v>
      </c>
      <c r="J12330" s="8">
        <f>datatable[[#This Row],[продажи_]]-datatable[[#This Row],[себестоимость_]]</f>
        <v>8.7527999999999988</v>
      </c>
      <c r="L12330"/>
    </row>
    <row r="12331" spans="2:12" x14ac:dyDescent="0.4">
      <c r="B12331" s="5" t="s">
        <v>69</v>
      </c>
      <c r="C12331" s="5" t="s">
        <v>59</v>
      </c>
      <c r="D12331" s="5" t="s">
        <v>14</v>
      </c>
      <c r="E12331" s="5" t="s">
        <v>7</v>
      </c>
      <c r="F12331" s="6">
        <v>44317</v>
      </c>
      <c r="G12331" s="6" t="str">
        <f>TEXT(datatable[[#This Row],[дата]],"ММ")</f>
        <v>05</v>
      </c>
      <c r="H12331" s="8">
        <v>15.5722</v>
      </c>
      <c r="I12331" s="8">
        <v>4.4793000000000003</v>
      </c>
      <c r="J12331" s="8">
        <f>datatable[[#This Row],[продажи_]]-datatable[[#This Row],[себестоимость_]]</f>
        <v>11.0929</v>
      </c>
      <c r="L12331"/>
    </row>
    <row r="12332" spans="2:12" x14ac:dyDescent="0.4">
      <c r="B12332" s="5" t="s">
        <v>69</v>
      </c>
      <c r="C12332" s="5" t="s">
        <v>59</v>
      </c>
      <c r="D12332" s="5" t="s">
        <v>14</v>
      </c>
      <c r="E12332" s="5" t="s">
        <v>7</v>
      </c>
      <c r="F12332" s="6">
        <v>44348</v>
      </c>
      <c r="G12332" s="6" t="str">
        <f>TEXT(datatable[[#This Row],[дата]],"ММ")</f>
        <v>06</v>
      </c>
      <c r="H12332" s="8">
        <v>9.0913500000000003</v>
      </c>
      <c r="I12332" s="8">
        <v>3.1995</v>
      </c>
      <c r="J12332" s="8">
        <f>datatable[[#This Row],[продажи_]]-datatable[[#This Row],[себестоимость_]]</f>
        <v>5.8918499999999998</v>
      </c>
      <c r="L12332"/>
    </row>
    <row r="12333" spans="2:12" x14ac:dyDescent="0.4">
      <c r="B12333" s="5" t="s">
        <v>69</v>
      </c>
      <c r="C12333" s="5" t="s">
        <v>59</v>
      </c>
      <c r="D12333" s="5" t="s">
        <v>14</v>
      </c>
      <c r="E12333" s="5" t="s">
        <v>7</v>
      </c>
      <c r="F12333" s="6">
        <v>44378</v>
      </c>
      <c r="G12333" s="6" t="str">
        <f>TEXT(datatable[[#This Row],[дата]],"ММ")</f>
        <v>07</v>
      </c>
      <c r="H12333" s="8">
        <v>9.70425</v>
      </c>
      <c r="I12333" s="8">
        <v>4.1593499999999999</v>
      </c>
      <c r="J12333" s="8">
        <f>datatable[[#This Row],[продажи_]]-datatable[[#This Row],[себестоимость_]]</f>
        <v>5.5449000000000002</v>
      </c>
      <c r="L12333"/>
    </row>
    <row r="12334" spans="2:12" x14ac:dyDescent="0.4">
      <c r="B12334" s="5" t="s">
        <v>69</v>
      </c>
      <c r="C12334" s="5" t="s">
        <v>59</v>
      </c>
      <c r="D12334" s="5" t="s">
        <v>14</v>
      </c>
      <c r="E12334" s="5" t="s">
        <v>7</v>
      </c>
      <c r="F12334" s="6">
        <v>44409</v>
      </c>
      <c r="G12334" s="6" t="str">
        <f>TEXT(datatable[[#This Row],[дата]],"ММ")</f>
        <v>08</v>
      </c>
      <c r="H12334" s="8">
        <v>9.9880000000000013</v>
      </c>
      <c r="I12334" s="8">
        <v>3.1916000000000002</v>
      </c>
      <c r="J12334" s="8">
        <f>datatable[[#This Row],[продажи_]]-datatable[[#This Row],[себестоимость_]]</f>
        <v>6.7964000000000011</v>
      </c>
      <c r="L12334"/>
    </row>
    <row r="12335" spans="2:12" x14ac:dyDescent="0.4">
      <c r="B12335" s="5" t="s">
        <v>69</v>
      </c>
      <c r="C12335" s="5" t="s">
        <v>59</v>
      </c>
      <c r="D12335" s="5" t="s">
        <v>14</v>
      </c>
      <c r="E12335" s="5" t="s">
        <v>7</v>
      </c>
      <c r="F12335" s="6">
        <v>44440</v>
      </c>
      <c r="G12335" s="6" t="str">
        <f>TEXT(datatable[[#This Row],[дата]],"ММ")</f>
        <v>09</v>
      </c>
      <c r="H12335" s="8">
        <v>8.9892000000000003</v>
      </c>
      <c r="I12335" s="8">
        <v>3.9816000000000007</v>
      </c>
      <c r="J12335" s="8">
        <f>datatable[[#This Row],[продажи_]]-datatable[[#This Row],[себестоимость_]]</f>
        <v>5.0076000000000001</v>
      </c>
      <c r="L12335"/>
    </row>
    <row r="12336" spans="2:12" x14ac:dyDescent="0.4">
      <c r="B12336" s="5" t="s">
        <v>69</v>
      </c>
      <c r="C12336" s="5" t="s">
        <v>59</v>
      </c>
      <c r="D12336" s="5" t="s">
        <v>14</v>
      </c>
      <c r="E12336" s="5" t="s">
        <v>7</v>
      </c>
      <c r="F12336" s="6">
        <v>44470</v>
      </c>
      <c r="G12336" s="6" t="str">
        <f>TEXT(datatable[[#This Row],[дата]],"ММ")</f>
        <v>10</v>
      </c>
      <c r="H12336" s="8">
        <v>11.849400000000001</v>
      </c>
      <c r="I12336" s="8">
        <v>5.5457999999999998</v>
      </c>
      <c r="J12336" s="8">
        <f>datatable[[#This Row],[продажи_]]-datatable[[#This Row],[себестоимость_]]</f>
        <v>6.3036000000000012</v>
      </c>
      <c r="L12336"/>
    </row>
    <row r="12337" spans="2:12" x14ac:dyDescent="0.4">
      <c r="B12337" s="5" t="s">
        <v>69</v>
      </c>
      <c r="C12337" s="5" t="s">
        <v>59</v>
      </c>
      <c r="D12337" s="5" t="s">
        <v>14</v>
      </c>
      <c r="E12337" s="5" t="s">
        <v>7</v>
      </c>
      <c r="F12337" s="6">
        <v>44501</v>
      </c>
      <c r="G12337" s="6" t="str">
        <f>TEXT(datatable[[#This Row],[дата]],"ММ")</f>
        <v>11</v>
      </c>
      <c r="H12337" s="8">
        <v>21.610399999999998</v>
      </c>
      <c r="I12337" s="8">
        <v>5.2455999999999996</v>
      </c>
      <c r="J12337" s="8">
        <f>datatable[[#This Row],[продажи_]]-datatable[[#This Row],[себестоимость_]]</f>
        <v>16.364799999999999</v>
      </c>
      <c r="L12337"/>
    </row>
    <row r="12338" spans="2:12" x14ac:dyDescent="0.4">
      <c r="B12338" s="5" t="s">
        <v>69</v>
      </c>
      <c r="C12338" s="5" t="s">
        <v>59</v>
      </c>
      <c r="D12338" s="5" t="s">
        <v>14</v>
      </c>
      <c r="E12338" s="5" t="s">
        <v>7</v>
      </c>
      <c r="F12338" s="6">
        <v>44531</v>
      </c>
      <c r="G12338" s="6" t="str">
        <f>TEXT(datatable[[#This Row],[дата]],"ММ")</f>
        <v>12</v>
      </c>
      <c r="H12338" s="8">
        <v>15.4133</v>
      </c>
      <c r="I12338" s="8">
        <v>5.9724000000000004</v>
      </c>
      <c r="J12338" s="8">
        <f>datatable[[#This Row],[продажи_]]-datatable[[#This Row],[себестоимость_]]</f>
        <v>9.4408999999999992</v>
      </c>
      <c r="L12338"/>
    </row>
    <row r="12339" spans="2:12" x14ac:dyDescent="0.4">
      <c r="B12339" s="5" t="s">
        <v>69</v>
      </c>
      <c r="C12339" s="5" t="s">
        <v>59</v>
      </c>
      <c r="D12339" s="5" t="s">
        <v>14</v>
      </c>
      <c r="E12339" s="5" t="s">
        <v>7</v>
      </c>
      <c r="F12339" s="6">
        <v>44197</v>
      </c>
      <c r="G12339" s="6" t="str">
        <f>TEXT(datatable[[#This Row],[дата]],"ММ")</f>
        <v>01</v>
      </c>
      <c r="H12339" s="8">
        <v>0.87</v>
      </c>
      <c r="I12339" s="8">
        <v>0.40800000000000003</v>
      </c>
      <c r="J12339" s="8">
        <f>datatable[[#This Row],[продажи_]]-datatable[[#This Row],[себестоимость_]]</f>
        <v>0.46199999999999997</v>
      </c>
      <c r="L12339"/>
    </row>
    <row r="12340" spans="2:12" x14ac:dyDescent="0.4">
      <c r="B12340" s="5" t="s">
        <v>69</v>
      </c>
      <c r="C12340" s="5" t="s">
        <v>59</v>
      </c>
      <c r="D12340" s="5" t="s">
        <v>14</v>
      </c>
      <c r="E12340" s="5" t="s">
        <v>7</v>
      </c>
      <c r="F12340" s="6">
        <v>44228</v>
      </c>
      <c r="G12340" s="6" t="str">
        <f>TEXT(datatable[[#This Row],[дата]],"ММ")</f>
        <v>02</v>
      </c>
      <c r="H12340" s="8">
        <v>1.1700000000000002</v>
      </c>
      <c r="I12340" s="8">
        <v>0.55640000000000001</v>
      </c>
      <c r="J12340" s="8">
        <f>datatable[[#This Row],[продажи_]]-datatable[[#This Row],[себестоимость_]]</f>
        <v>0.61360000000000015</v>
      </c>
      <c r="L12340"/>
    </row>
    <row r="12341" spans="2:12" x14ac:dyDescent="0.4">
      <c r="B12341" s="5" t="s">
        <v>69</v>
      </c>
      <c r="C12341" s="5" t="s">
        <v>59</v>
      </c>
      <c r="D12341" s="5" t="s">
        <v>14</v>
      </c>
      <c r="E12341" s="5" t="s">
        <v>7</v>
      </c>
      <c r="F12341" s="6">
        <v>44256</v>
      </c>
      <c r="G12341" s="6" t="str">
        <f>TEXT(datatable[[#This Row],[дата]],"ММ")</f>
        <v>03</v>
      </c>
      <c r="H12341" s="8">
        <v>1.1900000000000002</v>
      </c>
      <c r="I12341" s="8">
        <v>0.48720000000000002</v>
      </c>
      <c r="J12341" s="8">
        <f>datatable[[#This Row],[продажи_]]-datatable[[#This Row],[себестоимость_]]</f>
        <v>0.70280000000000009</v>
      </c>
      <c r="L12341"/>
    </row>
    <row r="12342" spans="2:12" x14ac:dyDescent="0.4">
      <c r="B12342" s="5" t="s">
        <v>69</v>
      </c>
      <c r="C12342" s="5" t="s">
        <v>59</v>
      </c>
      <c r="D12342" s="5" t="s">
        <v>14</v>
      </c>
      <c r="E12342" s="5" t="s">
        <v>7</v>
      </c>
      <c r="F12342" s="6">
        <v>44287</v>
      </c>
      <c r="G12342" s="6" t="str">
        <f>TEXT(datatable[[#This Row],[дата]],"ММ")</f>
        <v>04</v>
      </c>
      <c r="H12342" s="8">
        <v>1.2800000000000002</v>
      </c>
      <c r="I12342" s="8">
        <v>0.56320000000000003</v>
      </c>
      <c r="J12342" s="8">
        <f>datatable[[#This Row],[продажи_]]-datatable[[#This Row],[себестоимость_]]</f>
        <v>0.71680000000000021</v>
      </c>
      <c r="L12342"/>
    </row>
    <row r="12343" spans="2:12" x14ac:dyDescent="0.4">
      <c r="B12343" s="5" t="s">
        <v>69</v>
      </c>
      <c r="C12343" s="5" t="s">
        <v>59</v>
      </c>
      <c r="D12343" s="5" t="s">
        <v>14</v>
      </c>
      <c r="E12343" s="5" t="s">
        <v>7</v>
      </c>
      <c r="F12343" s="6">
        <v>44317</v>
      </c>
      <c r="G12343" s="6" t="str">
        <f>TEXT(datatable[[#This Row],[дата]],"ММ")</f>
        <v>05</v>
      </c>
      <c r="H12343" s="8">
        <v>1.1340000000000001</v>
      </c>
      <c r="I12343" s="8">
        <v>0.67200000000000004</v>
      </c>
      <c r="J12343" s="8">
        <f>datatable[[#This Row],[продажи_]]-datatable[[#This Row],[себестоимость_]]</f>
        <v>0.46200000000000008</v>
      </c>
      <c r="L12343"/>
    </row>
    <row r="12344" spans="2:12" x14ac:dyDescent="0.4">
      <c r="B12344" s="5" t="s">
        <v>69</v>
      </c>
      <c r="C12344" s="5" t="s">
        <v>59</v>
      </c>
      <c r="D12344" s="5" t="s">
        <v>14</v>
      </c>
      <c r="E12344" s="5" t="s">
        <v>7</v>
      </c>
      <c r="F12344" s="6">
        <v>44348</v>
      </c>
      <c r="G12344" s="6" t="str">
        <f>TEXT(datatable[[#This Row],[дата]],"ММ")</f>
        <v>06</v>
      </c>
      <c r="H12344" s="8">
        <v>0.88200000000000001</v>
      </c>
      <c r="I12344" s="8">
        <v>0.33119999999999999</v>
      </c>
      <c r="J12344" s="8">
        <f>datatable[[#This Row],[продажи_]]-datatable[[#This Row],[себестоимость_]]</f>
        <v>0.55079999999999996</v>
      </c>
      <c r="L12344"/>
    </row>
    <row r="12345" spans="2:12" x14ac:dyDescent="0.4">
      <c r="B12345" s="5" t="s">
        <v>69</v>
      </c>
      <c r="C12345" s="5" t="s">
        <v>59</v>
      </c>
      <c r="D12345" s="5" t="s">
        <v>14</v>
      </c>
      <c r="E12345" s="5" t="s">
        <v>7</v>
      </c>
      <c r="F12345" s="6">
        <v>44378</v>
      </c>
      <c r="G12345" s="6" t="str">
        <f>TEXT(datatable[[#This Row],[дата]],"ММ")</f>
        <v>07</v>
      </c>
      <c r="H12345" s="8">
        <v>0.84599999999999997</v>
      </c>
      <c r="I12345" s="8">
        <v>0.38880000000000003</v>
      </c>
      <c r="J12345" s="8">
        <f>datatable[[#This Row],[продажи_]]-datatable[[#This Row],[себестоимость_]]</f>
        <v>0.45719999999999994</v>
      </c>
      <c r="L12345"/>
    </row>
    <row r="12346" spans="2:12" x14ac:dyDescent="0.4">
      <c r="B12346" s="5" t="s">
        <v>69</v>
      </c>
      <c r="C12346" s="5" t="s">
        <v>59</v>
      </c>
      <c r="D12346" s="5" t="s">
        <v>14</v>
      </c>
      <c r="E12346" s="5" t="s">
        <v>7</v>
      </c>
      <c r="F12346" s="6">
        <v>44409</v>
      </c>
      <c r="G12346" s="6" t="str">
        <f>TEXT(datatable[[#This Row],[дата]],"ММ")</f>
        <v>08</v>
      </c>
      <c r="H12346" s="8">
        <v>0.78400000000000003</v>
      </c>
      <c r="I12346" s="8">
        <v>0.33280000000000004</v>
      </c>
      <c r="J12346" s="8">
        <f>datatable[[#This Row],[продажи_]]-datatable[[#This Row],[себестоимость_]]</f>
        <v>0.45119999999999999</v>
      </c>
      <c r="L12346"/>
    </row>
    <row r="12347" spans="2:12" x14ac:dyDescent="0.4">
      <c r="B12347" s="5" t="s">
        <v>69</v>
      </c>
      <c r="C12347" s="5" t="s">
        <v>59</v>
      </c>
      <c r="D12347" s="5" t="s">
        <v>14</v>
      </c>
      <c r="E12347" s="5" t="s">
        <v>7</v>
      </c>
      <c r="F12347" s="6">
        <v>44440</v>
      </c>
      <c r="G12347" s="6" t="str">
        <f>TEXT(datatable[[#This Row],[дата]],"ММ")</f>
        <v>09</v>
      </c>
      <c r="H12347" s="8">
        <v>0.94500000000000006</v>
      </c>
      <c r="I12347" s="8">
        <v>0.42119999999999996</v>
      </c>
      <c r="J12347" s="8">
        <f>datatable[[#This Row],[продажи_]]-datatable[[#This Row],[себестоимость_]]</f>
        <v>0.52380000000000004</v>
      </c>
      <c r="L12347"/>
    </row>
    <row r="12348" spans="2:12" x14ac:dyDescent="0.4">
      <c r="B12348" s="5" t="s">
        <v>69</v>
      </c>
      <c r="C12348" s="5" t="s">
        <v>59</v>
      </c>
      <c r="D12348" s="5" t="s">
        <v>14</v>
      </c>
      <c r="E12348" s="5" t="s">
        <v>7</v>
      </c>
      <c r="F12348" s="6">
        <v>44470</v>
      </c>
      <c r="G12348" s="6" t="str">
        <f>TEXT(datatable[[#This Row],[дата]],"ММ")</f>
        <v>10</v>
      </c>
      <c r="H12348" s="8">
        <v>1.4159999999999999</v>
      </c>
      <c r="I12348" s="8">
        <v>0.54239999999999988</v>
      </c>
      <c r="J12348" s="8">
        <f>datatable[[#This Row],[продажи_]]-datatable[[#This Row],[себестоимость_]]</f>
        <v>0.87360000000000004</v>
      </c>
      <c r="L12348"/>
    </row>
    <row r="12349" spans="2:12" x14ac:dyDescent="0.4">
      <c r="B12349" s="5" t="s">
        <v>69</v>
      </c>
      <c r="C12349" s="5" t="s">
        <v>59</v>
      </c>
      <c r="D12349" s="5" t="s">
        <v>14</v>
      </c>
      <c r="E12349" s="5" t="s">
        <v>7</v>
      </c>
      <c r="F12349" s="6">
        <v>44501</v>
      </c>
      <c r="G12349" s="6" t="str">
        <f>TEXT(datatable[[#This Row],[дата]],"ММ")</f>
        <v>11</v>
      </c>
      <c r="H12349" s="8">
        <v>1.4080000000000001</v>
      </c>
      <c r="I12349" s="8">
        <v>0.69120000000000004</v>
      </c>
      <c r="J12349" s="8">
        <f>datatable[[#This Row],[продажи_]]-datatable[[#This Row],[себестоимость_]]</f>
        <v>0.7168000000000001</v>
      </c>
      <c r="L12349"/>
    </row>
    <row r="12350" spans="2:12" x14ac:dyDescent="0.4">
      <c r="B12350" s="5" t="s">
        <v>69</v>
      </c>
      <c r="C12350" s="5" t="s">
        <v>59</v>
      </c>
      <c r="D12350" s="5" t="s">
        <v>14</v>
      </c>
      <c r="E12350" s="5" t="s">
        <v>7</v>
      </c>
      <c r="F12350" s="6">
        <v>44531</v>
      </c>
      <c r="G12350" s="6" t="str">
        <f>TEXT(datatable[[#This Row],[дата]],"ММ")</f>
        <v>12</v>
      </c>
      <c r="H12350" s="8">
        <v>1.6520000000000001</v>
      </c>
      <c r="I12350" s="8">
        <v>0.50960000000000005</v>
      </c>
      <c r="J12350" s="8">
        <f>datatable[[#This Row],[продажи_]]-datatable[[#This Row],[себестоимость_]]</f>
        <v>1.1424000000000001</v>
      </c>
      <c r="L12350"/>
    </row>
    <row r="12351" spans="2:12" x14ac:dyDescent="0.4">
      <c r="B12351" s="5" t="s">
        <v>69</v>
      </c>
      <c r="C12351" s="5" t="s">
        <v>59</v>
      </c>
      <c r="D12351" s="5" t="s">
        <v>14</v>
      </c>
      <c r="E12351" s="5" t="s">
        <v>7</v>
      </c>
      <c r="F12351" s="6">
        <v>44197</v>
      </c>
      <c r="G12351" s="6" t="str">
        <f>TEXT(datatable[[#This Row],[дата]],"ММ")</f>
        <v>01</v>
      </c>
      <c r="H12351" s="8">
        <v>22.455500000000001</v>
      </c>
      <c r="I12351" s="8">
        <v>11.856</v>
      </c>
      <c r="J12351" s="8">
        <f>datatable[[#This Row],[продажи_]]-datatable[[#This Row],[себестоимость_]]</f>
        <v>10.599500000000001</v>
      </c>
      <c r="L12351"/>
    </row>
    <row r="12352" spans="2:12" x14ac:dyDescent="0.4">
      <c r="B12352" s="5" t="s">
        <v>69</v>
      </c>
      <c r="C12352" s="5" t="s">
        <v>59</v>
      </c>
      <c r="D12352" s="5" t="s">
        <v>14</v>
      </c>
      <c r="E12352" s="5" t="s">
        <v>7</v>
      </c>
      <c r="F12352" s="6">
        <v>44228</v>
      </c>
      <c r="G12352" s="6" t="str">
        <f>TEXT(datatable[[#This Row],[дата]],"ММ")</f>
        <v>02</v>
      </c>
      <c r="H12352" s="8">
        <v>30.696899999999999</v>
      </c>
      <c r="I12352" s="8">
        <v>11.221599999999999</v>
      </c>
      <c r="J12352" s="8">
        <f>datatable[[#This Row],[продажи_]]-datatable[[#This Row],[себестоимость_]]</f>
        <v>19.475300000000001</v>
      </c>
      <c r="L12352"/>
    </row>
    <row r="12353" spans="2:12" x14ac:dyDescent="0.4">
      <c r="B12353" s="5" t="s">
        <v>69</v>
      </c>
      <c r="C12353" s="5" t="s">
        <v>59</v>
      </c>
      <c r="D12353" s="5" t="s">
        <v>14</v>
      </c>
      <c r="E12353" s="5" t="s">
        <v>7</v>
      </c>
      <c r="F12353" s="6">
        <v>44256</v>
      </c>
      <c r="G12353" s="6" t="str">
        <f>TEXT(datatable[[#This Row],[дата]],"ММ")</f>
        <v>03</v>
      </c>
      <c r="H12353" s="8">
        <v>37.595600000000005</v>
      </c>
      <c r="I12353" s="8">
        <v>12.521599999999999</v>
      </c>
      <c r="J12353" s="8">
        <f>datatable[[#This Row],[продажи_]]-datatable[[#This Row],[себестоимость_]]</f>
        <v>25.074000000000005</v>
      </c>
      <c r="L12353"/>
    </row>
    <row r="12354" spans="2:12" x14ac:dyDescent="0.4">
      <c r="B12354" s="5" t="s">
        <v>69</v>
      </c>
      <c r="C12354" s="5" t="s">
        <v>59</v>
      </c>
      <c r="D12354" s="5" t="s">
        <v>14</v>
      </c>
      <c r="E12354" s="5" t="s">
        <v>7</v>
      </c>
      <c r="F12354" s="6">
        <v>44287</v>
      </c>
      <c r="G12354" s="6" t="str">
        <f>TEXT(datatable[[#This Row],[дата]],"ММ")</f>
        <v>04</v>
      </c>
      <c r="H12354" s="8">
        <v>44.448</v>
      </c>
      <c r="I12354" s="8">
        <v>18.137600000000003</v>
      </c>
      <c r="J12354" s="8">
        <f>datatable[[#This Row],[продажи_]]-datatable[[#This Row],[себестоимость_]]</f>
        <v>26.310399999999998</v>
      </c>
      <c r="L12354"/>
    </row>
    <row r="12355" spans="2:12" x14ac:dyDescent="0.4">
      <c r="B12355" s="5" t="s">
        <v>69</v>
      </c>
      <c r="C12355" s="5" t="s">
        <v>59</v>
      </c>
      <c r="D12355" s="5" t="s">
        <v>14</v>
      </c>
      <c r="E12355" s="5" t="s">
        <v>7</v>
      </c>
      <c r="F12355" s="6">
        <v>44317</v>
      </c>
      <c r="G12355" s="6" t="str">
        <f>TEXT(datatable[[#This Row],[дата]],"ММ")</f>
        <v>05</v>
      </c>
      <c r="H12355" s="8">
        <v>31.113600000000002</v>
      </c>
      <c r="I12355" s="8">
        <v>14.268800000000001</v>
      </c>
      <c r="J12355" s="8">
        <f>datatable[[#This Row],[продажи_]]-datatable[[#This Row],[себестоимость_]]</f>
        <v>16.844799999999999</v>
      </c>
      <c r="L12355"/>
    </row>
    <row r="12356" spans="2:12" x14ac:dyDescent="0.4">
      <c r="B12356" s="5" t="s">
        <v>69</v>
      </c>
      <c r="C12356" s="5" t="s">
        <v>59</v>
      </c>
      <c r="D12356" s="5" t="s">
        <v>14</v>
      </c>
      <c r="E12356" s="5" t="s">
        <v>7</v>
      </c>
      <c r="F12356" s="6">
        <v>44348</v>
      </c>
      <c r="G12356" s="6" t="str">
        <f>TEXT(datatable[[#This Row],[дата]],"ММ")</f>
        <v>06</v>
      </c>
      <c r="H12356" s="8">
        <v>22.710150000000002</v>
      </c>
      <c r="I12356" s="8">
        <v>8.3303999999999991</v>
      </c>
      <c r="J12356" s="8">
        <f>datatable[[#This Row],[продажи_]]-datatable[[#This Row],[себестоимость_]]</f>
        <v>14.379750000000003</v>
      </c>
      <c r="L12356"/>
    </row>
    <row r="12357" spans="2:12" x14ac:dyDescent="0.4">
      <c r="B12357" s="5" t="s">
        <v>69</v>
      </c>
      <c r="C12357" s="5" t="s">
        <v>59</v>
      </c>
      <c r="D12357" s="5" t="s">
        <v>14</v>
      </c>
      <c r="E12357" s="5" t="s">
        <v>7</v>
      </c>
      <c r="F12357" s="6">
        <v>44378</v>
      </c>
      <c r="G12357" s="6" t="str">
        <f>TEXT(datatable[[#This Row],[дата]],"ММ")</f>
        <v>07</v>
      </c>
      <c r="H12357" s="8">
        <v>18.7515</v>
      </c>
      <c r="I12357" s="8">
        <v>10.3896</v>
      </c>
      <c r="J12357" s="8">
        <f>datatable[[#This Row],[продажи_]]-datatable[[#This Row],[себестоимость_]]</f>
        <v>8.3619000000000003</v>
      </c>
      <c r="L12357"/>
    </row>
    <row r="12358" spans="2:12" x14ac:dyDescent="0.4">
      <c r="B12358" s="5" t="s">
        <v>69</v>
      </c>
      <c r="C12358" s="5" t="s">
        <v>59</v>
      </c>
      <c r="D12358" s="5" t="s">
        <v>14</v>
      </c>
      <c r="E12358" s="5" t="s">
        <v>7</v>
      </c>
      <c r="F12358" s="6">
        <v>44409</v>
      </c>
      <c r="G12358" s="6" t="str">
        <f>TEXT(datatable[[#This Row],[дата]],"ММ")</f>
        <v>08</v>
      </c>
      <c r="H12358" s="8">
        <v>21.112799999999996</v>
      </c>
      <c r="I12358" s="8">
        <v>8.6528000000000009</v>
      </c>
      <c r="J12358" s="8">
        <f>datatable[[#This Row],[продажи_]]-datatable[[#This Row],[себестоимость_]]</f>
        <v>12.459999999999996</v>
      </c>
      <c r="L12358"/>
    </row>
    <row r="12359" spans="2:12" x14ac:dyDescent="0.4">
      <c r="B12359" s="5" t="s">
        <v>69</v>
      </c>
      <c r="C12359" s="5" t="s">
        <v>59</v>
      </c>
      <c r="D12359" s="5" t="s">
        <v>14</v>
      </c>
      <c r="E12359" s="5" t="s">
        <v>7</v>
      </c>
      <c r="F12359" s="6">
        <v>44440</v>
      </c>
      <c r="G12359" s="6" t="str">
        <f>TEXT(datatable[[#This Row],[дата]],"ММ")</f>
        <v>09</v>
      </c>
      <c r="H12359" s="8">
        <v>23.960249999999998</v>
      </c>
      <c r="I12359" s="8">
        <v>9.6408000000000005</v>
      </c>
      <c r="J12359" s="8">
        <f>datatable[[#This Row],[продажи_]]-datatable[[#This Row],[себестоимость_]]</f>
        <v>14.319449999999998</v>
      </c>
      <c r="L12359"/>
    </row>
    <row r="12360" spans="2:12" x14ac:dyDescent="0.4">
      <c r="B12360" s="5" t="s">
        <v>69</v>
      </c>
      <c r="C12360" s="5" t="s">
        <v>59</v>
      </c>
      <c r="D12360" s="5" t="s">
        <v>14</v>
      </c>
      <c r="E12360" s="5" t="s">
        <v>7</v>
      </c>
      <c r="F12360" s="6">
        <v>44470</v>
      </c>
      <c r="G12360" s="6" t="str">
        <f>TEXT(datatable[[#This Row],[дата]],"ММ")</f>
        <v>10</v>
      </c>
      <c r="H12360" s="8">
        <v>32.7804</v>
      </c>
      <c r="I12360" s="8">
        <v>11.856</v>
      </c>
      <c r="J12360" s="8">
        <f>datatable[[#This Row],[продажи_]]-datatable[[#This Row],[себестоимость_]]</f>
        <v>20.924399999999999</v>
      </c>
      <c r="L12360"/>
    </row>
    <row r="12361" spans="2:12" x14ac:dyDescent="0.4">
      <c r="B12361" s="5" t="s">
        <v>69</v>
      </c>
      <c r="C12361" s="5" t="s">
        <v>59</v>
      </c>
      <c r="D12361" s="5" t="s">
        <v>14</v>
      </c>
      <c r="E12361" s="5" t="s">
        <v>7</v>
      </c>
      <c r="F12361" s="6">
        <v>44501</v>
      </c>
      <c r="G12361" s="6" t="str">
        <f>TEXT(datatable[[#This Row],[дата]],"ММ")</f>
        <v>11</v>
      </c>
      <c r="H12361" s="8">
        <v>33.335999999999999</v>
      </c>
      <c r="I12361" s="8">
        <v>17.8048</v>
      </c>
      <c r="J12361" s="8">
        <f>datatable[[#This Row],[продажи_]]-datatable[[#This Row],[себестоимость_]]</f>
        <v>15.531199999999998</v>
      </c>
      <c r="L12361"/>
    </row>
    <row r="12362" spans="2:12" x14ac:dyDescent="0.4">
      <c r="B12362" s="5" t="s">
        <v>69</v>
      </c>
      <c r="C12362" s="5" t="s">
        <v>59</v>
      </c>
      <c r="D12362" s="5" t="s">
        <v>14</v>
      </c>
      <c r="E12362" s="5" t="s">
        <v>7</v>
      </c>
      <c r="F12362" s="6">
        <v>44531</v>
      </c>
      <c r="G12362" s="6" t="str">
        <f>TEXT(datatable[[#This Row],[дата]],"ММ")</f>
        <v>12</v>
      </c>
      <c r="H12362" s="8">
        <v>32.734100000000005</v>
      </c>
      <c r="I12362" s="8">
        <v>13.395200000000001</v>
      </c>
      <c r="J12362" s="8">
        <f>datatable[[#This Row],[продажи_]]-datatable[[#This Row],[себестоимость_]]</f>
        <v>19.338900000000002</v>
      </c>
      <c r="L12362"/>
    </row>
    <row r="12363" spans="2:12" x14ac:dyDescent="0.4">
      <c r="B12363" s="5" t="s">
        <v>69</v>
      </c>
      <c r="C12363" s="5" t="s">
        <v>59</v>
      </c>
      <c r="D12363" s="5" t="s">
        <v>14</v>
      </c>
      <c r="E12363" s="5" t="s">
        <v>7</v>
      </c>
      <c r="F12363" s="6">
        <v>44197</v>
      </c>
      <c r="G12363" s="6" t="str">
        <f>TEXT(datatable[[#This Row],[дата]],"ММ")</f>
        <v>01</v>
      </c>
      <c r="H12363" s="8">
        <v>15.312000000000001</v>
      </c>
      <c r="I12363" s="8">
        <v>5.6349999999999998</v>
      </c>
      <c r="J12363" s="8">
        <f>datatable[[#This Row],[продажи_]]-datatable[[#This Row],[себестоимость_]]</f>
        <v>9.6770000000000014</v>
      </c>
      <c r="L12363"/>
    </row>
    <row r="12364" spans="2:12" x14ac:dyDescent="0.4">
      <c r="B12364" s="5" t="s">
        <v>69</v>
      </c>
      <c r="C12364" s="5" t="s">
        <v>59</v>
      </c>
      <c r="D12364" s="5" t="s">
        <v>14</v>
      </c>
      <c r="E12364" s="5" t="s">
        <v>7</v>
      </c>
      <c r="F12364" s="6">
        <v>44228</v>
      </c>
      <c r="G12364" s="6" t="str">
        <f>TEXT(datatable[[#This Row],[дата]],"ММ")</f>
        <v>02</v>
      </c>
      <c r="H12364" s="8">
        <v>26.012999999999998</v>
      </c>
      <c r="I12364" s="8">
        <v>6.6527500000000002</v>
      </c>
      <c r="J12364" s="8">
        <f>datatable[[#This Row],[продажи_]]-datatable[[#This Row],[себестоимость_]]</f>
        <v>19.360249999999997</v>
      </c>
      <c r="L12364"/>
    </row>
    <row r="12365" spans="2:12" x14ac:dyDescent="0.4">
      <c r="B12365" s="5" t="s">
        <v>69</v>
      </c>
      <c r="C12365" s="5" t="s">
        <v>59</v>
      </c>
      <c r="D12365" s="5" t="s">
        <v>14</v>
      </c>
      <c r="E12365" s="5" t="s">
        <v>7</v>
      </c>
      <c r="F12365" s="6">
        <v>44256</v>
      </c>
      <c r="G12365" s="6" t="str">
        <f>TEXT(datatable[[#This Row],[дата]],"ММ")</f>
        <v>03</v>
      </c>
      <c r="H12365" s="8">
        <v>19.488</v>
      </c>
      <c r="I12365" s="8">
        <v>7.4865000000000013</v>
      </c>
      <c r="J12365" s="8">
        <f>datatable[[#This Row],[продажи_]]-datatable[[#This Row],[себестоимость_]]</f>
        <v>12.001499999999998</v>
      </c>
      <c r="L12365"/>
    </row>
    <row r="12366" spans="2:12" x14ac:dyDescent="0.4">
      <c r="B12366" s="5" t="s">
        <v>69</v>
      </c>
      <c r="C12366" s="5" t="s">
        <v>59</v>
      </c>
      <c r="D12366" s="5" t="s">
        <v>14</v>
      </c>
      <c r="E12366" s="5" t="s">
        <v>7</v>
      </c>
      <c r="F12366" s="6">
        <v>44287</v>
      </c>
      <c r="G12366" s="6" t="str">
        <f>TEXT(datatable[[#This Row],[дата]],"ММ")</f>
        <v>04</v>
      </c>
      <c r="H12366" s="8">
        <v>29.788800000000002</v>
      </c>
      <c r="I12366" s="8">
        <v>9.9360000000000017</v>
      </c>
      <c r="J12366" s="8">
        <f>datatable[[#This Row],[продажи_]]-datatable[[#This Row],[себестоимость_]]</f>
        <v>19.852800000000002</v>
      </c>
      <c r="L12366"/>
    </row>
    <row r="12367" spans="2:12" x14ac:dyDescent="0.4">
      <c r="B12367" s="5" t="s">
        <v>69</v>
      </c>
      <c r="C12367" s="5" t="s">
        <v>59</v>
      </c>
      <c r="D12367" s="5" t="s">
        <v>14</v>
      </c>
      <c r="E12367" s="5" t="s">
        <v>7</v>
      </c>
      <c r="F12367" s="6">
        <v>44317</v>
      </c>
      <c r="G12367" s="6" t="str">
        <f>TEXT(datatable[[#This Row],[дата]],"ММ")</f>
        <v>05</v>
      </c>
      <c r="H12367" s="8">
        <v>22.654800000000002</v>
      </c>
      <c r="I12367" s="8">
        <v>6.601</v>
      </c>
      <c r="J12367" s="8">
        <f>datatable[[#This Row],[продажи_]]-datatable[[#This Row],[себестоимость_]]</f>
        <v>16.053800000000003</v>
      </c>
      <c r="L12367"/>
    </row>
    <row r="12368" spans="2:12" x14ac:dyDescent="0.4">
      <c r="B12368" s="5" t="s">
        <v>69</v>
      </c>
      <c r="C12368" s="5" t="s">
        <v>59</v>
      </c>
      <c r="D12368" s="5" t="s">
        <v>14</v>
      </c>
      <c r="E12368" s="5" t="s">
        <v>7</v>
      </c>
      <c r="F12368" s="6">
        <v>44348</v>
      </c>
      <c r="G12368" s="6" t="str">
        <f>TEXT(datatable[[#This Row],[дата]],"ММ")</f>
        <v>06</v>
      </c>
      <c r="H12368" s="8">
        <v>14.2506</v>
      </c>
      <c r="I12368" s="8">
        <v>5.0197499999999993</v>
      </c>
      <c r="J12368" s="8">
        <f>datatable[[#This Row],[продажи_]]-datatable[[#This Row],[себестоимость_]]</f>
        <v>9.2308500000000002</v>
      </c>
      <c r="L12368"/>
    </row>
    <row r="12369" spans="2:12" x14ac:dyDescent="0.4">
      <c r="B12369" s="5" t="s">
        <v>69</v>
      </c>
      <c r="C12369" s="5" t="s">
        <v>59</v>
      </c>
      <c r="D12369" s="5" t="s">
        <v>14</v>
      </c>
      <c r="E12369" s="5" t="s">
        <v>7</v>
      </c>
      <c r="F12369" s="6">
        <v>44378</v>
      </c>
      <c r="G12369" s="6" t="str">
        <f>TEXT(datatable[[#This Row],[дата]],"ММ")</f>
        <v>07</v>
      </c>
      <c r="H12369" s="8">
        <v>12.9978</v>
      </c>
      <c r="I12369" s="8">
        <v>4.6574999999999998</v>
      </c>
      <c r="J12369" s="8">
        <f>datatable[[#This Row],[продажи_]]-datatable[[#This Row],[себестоимость_]]</f>
        <v>8.3402999999999992</v>
      </c>
      <c r="L12369"/>
    </row>
    <row r="12370" spans="2:12" x14ac:dyDescent="0.4">
      <c r="B12370" s="5" t="s">
        <v>69</v>
      </c>
      <c r="C12370" s="5" t="s">
        <v>59</v>
      </c>
      <c r="D12370" s="5" t="s">
        <v>14</v>
      </c>
      <c r="E12370" s="5" t="s">
        <v>7</v>
      </c>
      <c r="F12370" s="6">
        <v>44409</v>
      </c>
      <c r="G12370" s="6" t="str">
        <f>TEXT(datatable[[#This Row],[дата]],"ММ")</f>
        <v>08</v>
      </c>
      <c r="H12370" s="8">
        <v>15.590400000000001</v>
      </c>
      <c r="I12370" s="8">
        <v>5.1060000000000008</v>
      </c>
      <c r="J12370" s="8">
        <f>datatable[[#This Row],[продажи_]]-datatable[[#This Row],[себестоимость_]]</f>
        <v>10.484400000000001</v>
      </c>
      <c r="L12370"/>
    </row>
    <row r="12371" spans="2:12" x14ac:dyDescent="0.4">
      <c r="B12371" s="5" t="s">
        <v>69</v>
      </c>
      <c r="C12371" s="5" t="s">
        <v>59</v>
      </c>
      <c r="D12371" s="5" t="s">
        <v>14</v>
      </c>
      <c r="E12371" s="5" t="s">
        <v>7</v>
      </c>
      <c r="F12371" s="6">
        <v>44440</v>
      </c>
      <c r="G12371" s="6" t="str">
        <f>TEXT(datatable[[#This Row],[дата]],"ММ")</f>
        <v>09</v>
      </c>
      <c r="H12371" s="8">
        <v>14.7204</v>
      </c>
      <c r="I12371" s="8">
        <v>4.6574999999999998</v>
      </c>
      <c r="J12371" s="8">
        <f>datatable[[#This Row],[продажи_]]-datatable[[#This Row],[себестоимость_]]</f>
        <v>10.062899999999999</v>
      </c>
      <c r="L12371"/>
    </row>
    <row r="12372" spans="2:12" x14ac:dyDescent="0.4">
      <c r="B12372" s="5" t="s">
        <v>69</v>
      </c>
      <c r="C12372" s="5" t="s">
        <v>59</v>
      </c>
      <c r="D12372" s="5" t="s">
        <v>14</v>
      </c>
      <c r="E12372" s="5" t="s">
        <v>7</v>
      </c>
      <c r="F12372" s="6">
        <v>44470</v>
      </c>
      <c r="G12372" s="6" t="str">
        <f>TEXT(datatable[[#This Row],[дата]],"ММ")</f>
        <v>10</v>
      </c>
      <c r="H12372" s="8">
        <v>21.297599999999999</v>
      </c>
      <c r="I12372" s="8">
        <v>7.5210000000000008</v>
      </c>
      <c r="J12372" s="8">
        <f>datatable[[#This Row],[продажи_]]-datatable[[#This Row],[себестоимость_]]</f>
        <v>13.776599999999998</v>
      </c>
      <c r="L12372"/>
    </row>
    <row r="12373" spans="2:12" x14ac:dyDescent="0.4">
      <c r="B12373" s="5" t="s">
        <v>69</v>
      </c>
      <c r="C12373" s="5" t="s">
        <v>59</v>
      </c>
      <c r="D12373" s="5" t="s">
        <v>14</v>
      </c>
      <c r="E12373" s="5" t="s">
        <v>7</v>
      </c>
      <c r="F12373" s="6">
        <v>44501</v>
      </c>
      <c r="G12373" s="6" t="str">
        <f>TEXT(datatable[[#This Row],[дата]],"ММ")</f>
        <v>11</v>
      </c>
      <c r="H12373" s="8">
        <v>27.283200000000001</v>
      </c>
      <c r="I12373" s="8">
        <v>7.82</v>
      </c>
      <c r="J12373" s="8">
        <f>datatable[[#This Row],[продажи_]]-datatable[[#This Row],[себестоимость_]]</f>
        <v>19.463200000000001</v>
      </c>
      <c r="L12373"/>
    </row>
    <row r="12374" spans="2:12" x14ac:dyDescent="0.4">
      <c r="B12374" s="5" t="s">
        <v>69</v>
      </c>
      <c r="C12374" s="5" t="s">
        <v>59</v>
      </c>
      <c r="D12374" s="5" t="s">
        <v>14</v>
      </c>
      <c r="E12374" s="5" t="s">
        <v>7</v>
      </c>
      <c r="F12374" s="6">
        <v>44531</v>
      </c>
      <c r="G12374" s="6" t="str">
        <f>TEXT(datatable[[#This Row],[дата]],"ММ")</f>
        <v>12</v>
      </c>
      <c r="H12374" s="8">
        <v>25.334399999999999</v>
      </c>
      <c r="I12374" s="8">
        <v>8.291500000000001</v>
      </c>
      <c r="J12374" s="8">
        <f>datatable[[#This Row],[продажи_]]-datatable[[#This Row],[себестоимость_]]</f>
        <v>17.042899999999996</v>
      </c>
      <c r="L12374"/>
    </row>
    <row r="12375" spans="2:12" x14ac:dyDescent="0.4">
      <c r="B12375" s="5" t="s">
        <v>69</v>
      </c>
      <c r="C12375" s="5" t="s">
        <v>59</v>
      </c>
      <c r="D12375" s="5" t="s">
        <v>14</v>
      </c>
      <c r="E12375" s="5" t="s">
        <v>7</v>
      </c>
      <c r="F12375" s="6">
        <v>44197</v>
      </c>
      <c r="G12375" s="6" t="str">
        <f>TEXT(datatable[[#This Row],[дата]],"ММ")</f>
        <v>01</v>
      </c>
      <c r="H12375" s="8">
        <v>9.4905000000000008</v>
      </c>
      <c r="I12375" s="8">
        <v>3.7080000000000002</v>
      </c>
      <c r="J12375" s="8">
        <f>datatable[[#This Row],[продажи_]]-datatable[[#This Row],[себестоимость_]]</f>
        <v>5.7825000000000006</v>
      </c>
      <c r="L12375"/>
    </row>
    <row r="12376" spans="2:12" x14ac:dyDescent="0.4">
      <c r="B12376" s="5" t="s">
        <v>69</v>
      </c>
      <c r="C12376" s="5" t="s">
        <v>59</v>
      </c>
      <c r="D12376" s="5" t="s">
        <v>14</v>
      </c>
      <c r="E12376" s="5" t="s">
        <v>7</v>
      </c>
      <c r="F12376" s="6">
        <v>44228</v>
      </c>
      <c r="G12376" s="6" t="str">
        <f>TEXT(datatable[[#This Row],[дата]],"ММ")</f>
        <v>02</v>
      </c>
      <c r="H12376" s="8">
        <v>10.55925</v>
      </c>
      <c r="I12376" s="8">
        <v>5.1947999999999999</v>
      </c>
      <c r="J12376" s="8">
        <f>datatable[[#This Row],[продажи_]]-datatable[[#This Row],[себестоимость_]]</f>
        <v>5.3644500000000006</v>
      </c>
      <c r="L12376"/>
    </row>
    <row r="12377" spans="2:12" x14ac:dyDescent="0.4">
      <c r="B12377" s="5" t="s">
        <v>69</v>
      </c>
      <c r="C12377" s="5" t="s">
        <v>59</v>
      </c>
      <c r="D12377" s="5" t="s">
        <v>14</v>
      </c>
      <c r="E12377" s="5" t="s">
        <v>7</v>
      </c>
      <c r="F12377" s="6">
        <v>44256</v>
      </c>
      <c r="G12377" s="6" t="str">
        <f>TEXT(datatable[[#This Row],[дата]],"ММ")</f>
        <v>03</v>
      </c>
      <c r="H12377" s="8">
        <v>10.653300000000002</v>
      </c>
      <c r="I12377" s="8">
        <v>4.8887999999999998</v>
      </c>
      <c r="J12377" s="8">
        <f>datatable[[#This Row],[продажи_]]-datatable[[#This Row],[себестоимость_]]</f>
        <v>5.7645000000000017</v>
      </c>
      <c r="L12377"/>
    </row>
    <row r="12378" spans="2:12" x14ac:dyDescent="0.4">
      <c r="B12378" s="5" t="s">
        <v>69</v>
      </c>
      <c r="C12378" s="5" t="s">
        <v>59</v>
      </c>
      <c r="D12378" s="5" t="s">
        <v>14</v>
      </c>
      <c r="E12378" s="5" t="s">
        <v>7</v>
      </c>
      <c r="F12378" s="6">
        <v>44287</v>
      </c>
      <c r="G12378" s="6" t="str">
        <f>TEXT(datatable[[#This Row],[дата]],"ММ")</f>
        <v>04</v>
      </c>
      <c r="H12378" s="8">
        <v>14.637600000000001</v>
      </c>
      <c r="I12378" s="8">
        <v>5.1264000000000003</v>
      </c>
      <c r="J12378" s="8">
        <f>datatable[[#This Row],[продажи_]]-datatable[[#This Row],[себестоимость_]]</f>
        <v>9.5112000000000005</v>
      </c>
      <c r="L12378"/>
    </row>
    <row r="12379" spans="2:12" x14ac:dyDescent="0.4">
      <c r="B12379" s="5" t="s">
        <v>69</v>
      </c>
      <c r="C12379" s="5" t="s">
        <v>59</v>
      </c>
      <c r="D12379" s="5" t="s">
        <v>14</v>
      </c>
      <c r="E12379" s="5" t="s">
        <v>7</v>
      </c>
      <c r="F12379" s="6">
        <v>44317</v>
      </c>
      <c r="G12379" s="6" t="str">
        <f>TEXT(datatable[[#This Row],[дата]],"ММ")</f>
        <v>05</v>
      </c>
      <c r="H12379" s="8">
        <v>14.124599999999999</v>
      </c>
      <c r="I12379" s="8">
        <v>4.1327999999999996</v>
      </c>
      <c r="J12379" s="8">
        <f>datatable[[#This Row],[продажи_]]-datatable[[#This Row],[себестоимость_]]</f>
        <v>9.9917999999999996</v>
      </c>
      <c r="L12379"/>
    </row>
    <row r="12380" spans="2:12" x14ac:dyDescent="0.4">
      <c r="B12380" s="5" t="s">
        <v>69</v>
      </c>
      <c r="C12380" s="5" t="s">
        <v>59</v>
      </c>
      <c r="D12380" s="5" t="s">
        <v>14</v>
      </c>
      <c r="E12380" s="5" t="s">
        <v>7</v>
      </c>
      <c r="F12380" s="6">
        <v>44348</v>
      </c>
      <c r="G12380" s="6" t="str">
        <f>TEXT(datatable[[#This Row],[дата]],"ММ")</f>
        <v>06</v>
      </c>
      <c r="H12380" s="8">
        <v>6.3868499999999999</v>
      </c>
      <c r="I12380" s="8">
        <v>2.8512000000000004</v>
      </c>
      <c r="J12380" s="8">
        <f>datatable[[#This Row],[продажи_]]-datatable[[#This Row],[себестоимость_]]</f>
        <v>3.5356499999999995</v>
      </c>
      <c r="L12380"/>
    </row>
    <row r="12381" spans="2:12" x14ac:dyDescent="0.4">
      <c r="B12381" s="5" t="s">
        <v>69</v>
      </c>
      <c r="C12381" s="5" t="s">
        <v>59</v>
      </c>
      <c r="D12381" s="5" t="s">
        <v>14</v>
      </c>
      <c r="E12381" s="5" t="s">
        <v>7</v>
      </c>
      <c r="F12381" s="6">
        <v>44378</v>
      </c>
      <c r="G12381" s="6" t="str">
        <f>TEXT(datatable[[#This Row],[дата]],"ММ")</f>
        <v>07</v>
      </c>
      <c r="H12381" s="8">
        <v>8.6953499999999995</v>
      </c>
      <c r="I12381" s="8">
        <v>3.4344000000000006</v>
      </c>
      <c r="J12381" s="8">
        <f>datatable[[#This Row],[продажи_]]-datatable[[#This Row],[себестоимость_]]</f>
        <v>5.2609499999999993</v>
      </c>
      <c r="L12381"/>
    </row>
    <row r="12382" spans="2:12" x14ac:dyDescent="0.4">
      <c r="B12382" s="5" t="s">
        <v>69</v>
      </c>
      <c r="C12382" s="5" t="s">
        <v>59</v>
      </c>
      <c r="D12382" s="5" t="s">
        <v>14</v>
      </c>
      <c r="E12382" s="5" t="s">
        <v>7</v>
      </c>
      <c r="F12382" s="6">
        <v>44409</v>
      </c>
      <c r="G12382" s="6" t="str">
        <f>TEXT(datatable[[#This Row],[дата]],"ММ")</f>
        <v>08</v>
      </c>
      <c r="H12382" s="8">
        <v>6.5663999999999998</v>
      </c>
      <c r="I12382" s="8">
        <v>3.2831999999999995</v>
      </c>
      <c r="J12382" s="8">
        <f>datatable[[#This Row],[продажи_]]-datatable[[#This Row],[себестоимость_]]</f>
        <v>3.2832000000000003</v>
      </c>
      <c r="L12382"/>
    </row>
    <row r="12383" spans="2:12" x14ac:dyDescent="0.4">
      <c r="B12383" s="5" t="s">
        <v>69</v>
      </c>
      <c r="C12383" s="5" t="s">
        <v>59</v>
      </c>
      <c r="D12383" s="5" t="s">
        <v>14</v>
      </c>
      <c r="E12383" s="5" t="s">
        <v>7</v>
      </c>
      <c r="F12383" s="6">
        <v>44440</v>
      </c>
      <c r="G12383" s="6" t="str">
        <f>TEXT(datatable[[#This Row],[дата]],"ММ")</f>
        <v>09</v>
      </c>
      <c r="H12383" s="8">
        <v>6.5407500000000001</v>
      </c>
      <c r="I12383" s="8">
        <v>2.8512000000000004</v>
      </c>
      <c r="J12383" s="8">
        <f>datatable[[#This Row],[продажи_]]-datatable[[#This Row],[себестоимость_]]</f>
        <v>3.6895499999999997</v>
      </c>
      <c r="L12383"/>
    </row>
    <row r="12384" spans="2:12" x14ac:dyDescent="0.4">
      <c r="B12384" s="5" t="s">
        <v>69</v>
      </c>
      <c r="C12384" s="5" t="s">
        <v>59</v>
      </c>
      <c r="D12384" s="5" t="s">
        <v>14</v>
      </c>
      <c r="E12384" s="5" t="s">
        <v>7</v>
      </c>
      <c r="F12384" s="6">
        <v>44470</v>
      </c>
      <c r="G12384" s="6" t="str">
        <f>TEXT(datatable[[#This Row],[дата]],"ММ")</f>
        <v>10</v>
      </c>
      <c r="H12384" s="8">
        <v>8.4131999999999998</v>
      </c>
      <c r="I12384" s="8">
        <v>3.6288</v>
      </c>
      <c r="J12384" s="8">
        <f>datatable[[#This Row],[продажи_]]-datatable[[#This Row],[себестоимость_]]</f>
        <v>4.7843999999999998</v>
      </c>
      <c r="L12384"/>
    </row>
    <row r="12385" spans="2:12" x14ac:dyDescent="0.4">
      <c r="B12385" s="5" t="s">
        <v>69</v>
      </c>
      <c r="C12385" s="5" t="s">
        <v>59</v>
      </c>
      <c r="D12385" s="5" t="s">
        <v>14</v>
      </c>
      <c r="E12385" s="5" t="s">
        <v>7</v>
      </c>
      <c r="F12385" s="6">
        <v>44501</v>
      </c>
      <c r="G12385" s="6" t="str">
        <f>TEXT(datatable[[#This Row],[дата]],"ММ")</f>
        <v>11</v>
      </c>
      <c r="H12385" s="8">
        <v>11.764799999999999</v>
      </c>
      <c r="I12385" s="8">
        <v>5.9328000000000003</v>
      </c>
      <c r="J12385" s="8">
        <f>datatable[[#This Row],[продажи_]]-datatable[[#This Row],[себестоимость_]]</f>
        <v>5.831999999999999</v>
      </c>
      <c r="L12385"/>
    </row>
    <row r="12386" spans="2:12" x14ac:dyDescent="0.4">
      <c r="B12386" s="5" t="s">
        <v>69</v>
      </c>
      <c r="C12386" s="5" t="s">
        <v>59</v>
      </c>
      <c r="D12386" s="5" t="s">
        <v>14</v>
      </c>
      <c r="E12386" s="5" t="s">
        <v>7</v>
      </c>
      <c r="F12386" s="6">
        <v>44531</v>
      </c>
      <c r="G12386" s="6" t="str">
        <f>TEXT(datatable[[#This Row],[дата]],"ММ")</f>
        <v>12</v>
      </c>
      <c r="H12386" s="8">
        <v>10.892700000000001</v>
      </c>
      <c r="I12386" s="8">
        <v>5.3424000000000005</v>
      </c>
      <c r="J12386" s="8">
        <f>datatable[[#This Row],[продажи_]]-datatable[[#This Row],[себестоимость_]]</f>
        <v>5.5503000000000009</v>
      </c>
      <c r="L12386"/>
    </row>
    <row r="12387" spans="2:12" x14ac:dyDescent="0.4">
      <c r="B12387" s="5" t="s">
        <v>70</v>
      </c>
      <c r="C12387" s="5" t="s">
        <v>55</v>
      </c>
      <c r="D12387" s="5" t="s">
        <v>15</v>
      </c>
      <c r="E12387" s="5" t="s">
        <v>60</v>
      </c>
      <c r="F12387" s="6">
        <v>44197</v>
      </c>
      <c r="G12387" s="6" t="str">
        <f>TEXT(datatable[[#This Row],[дата]],"ММ")</f>
        <v>01</v>
      </c>
      <c r="H12387" s="8">
        <v>247.08</v>
      </c>
      <c r="I12387" s="8">
        <v>134.048</v>
      </c>
      <c r="J12387" s="8">
        <f>datatable[[#This Row],[продажи_]]-datatable[[#This Row],[себестоимость_]]</f>
        <v>113.03200000000001</v>
      </c>
      <c r="L12387"/>
    </row>
    <row r="12388" spans="2:12" x14ac:dyDescent="0.4">
      <c r="B12388" s="5" t="s">
        <v>70</v>
      </c>
      <c r="C12388" s="5" t="s">
        <v>55</v>
      </c>
      <c r="D12388" s="5" t="s">
        <v>15</v>
      </c>
      <c r="E12388" s="5" t="s">
        <v>60</v>
      </c>
      <c r="F12388" s="6">
        <v>44228</v>
      </c>
      <c r="G12388" s="6" t="str">
        <f>TEXT(datatable[[#This Row],[дата]],"ММ")</f>
        <v>02</v>
      </c>
      <c r="H12388" s="8">
        <v>443.03999999999996</v>
      </c>
      <c r="I12388" s="8">
        <v>160.97120000000001</v>
      </c>
      <c r="J12388" s="8">
        <f>datatable[[#This Row],[продажи_]]-datatable[[#This Row],[себестоимость_]]</f>
        <v>282.06879999999995</v>
      </c>
      <c r="L12388"/>
    </row>
    <row r="12389" spans="2:12" x14ac:dyDescent="0.4">
      <c r="B12389" s="5" t="s">
        <v>70</v>
      </c>
      <c r="C12389" s="5" t="s">
        <v>55</v>
      </c>
      <c r="D12389" s="5" t="s">
        <v>15</v>
      </c>
      <c r="E12389" s="5" t="s">
        <v>60</v>
      </c>
      <c r="F12389" s="6">
        <v>44256</v>
      </c>
      <c r="G12389" s="6" t="str">
        <f>TEXT(datatable[[#This Row],[дата]],"ММ")</f>
        <v>03</v>
      </c>
      <c r="H12389" s="8">
        <v>397.6</v>
      </c>
      <c r="I12389" s="8">
        <v>186.07679999999999</v>
      </c>
      <c r="J12389" s="8">
        <f>datatable[[#This Row],[продажи_]]-datatable[[#This Row],[себестоимость_]]</f>
        <v>211.52320000000003</v>
      </c>
      <c r="L12389"/>
    </row>
    <row r="12390" spans="2:12" x14ac:dyDescent="0.4">
      <c r="B12390" s="5" t="s">
        <v>70</v>
      </c>
      <c r="C12390" s="5" t="s">
        <v>55</v>
      </c>
      <c r="D12390" s="5" t="s">
        <v>15</v>
      </c>
      <c r="E12390" s="5" t="s">
        <v>60</v>
      </c>
      <c r="F12390" s="6">
        <v>44287</v>
      </c>
      <c r="G12390" s="6" t="str">
        <f>TEXT(datatable[[#This Row],[дата]],"ММ")</f>
        <v>04</v>
      </c>
      <c r="H12390" s="8">
        <v>486.20800000000008</v>
      </c>
      <c r="I12390" s="8">
        <v>205.38879999999997</v>
      </c>
      <c r="J12390" s="8">
        <f>datatable[[#This Row],[продажи_]]-datatable[[#This Row],[себестоимость_]]</f>
        <v>280.81920000000014</v>
      </c>
      <c r="L12390"/>
    </row>
    <row r="12391" spans="2:12" x14ac:dyDescent="0.4">
      <c r="B12391" s="5" t="s">
        <v>70</v>
      </c>
      <c r="C12391" s="5" t="s">
        <v>55</v>
      </c>
      <c r="D12391" s="5" t="s">
        <v>15</v>
      </c>
      <c r="E12391" s="5" t="s">
        <v>60</v>
      </c>
      <c r="F12391" s="6">
        <v>44317</v>
      </c>
      <c r="G12391" s="6" t="str">
        <f>TEXT(datatable[[#This Row],[дата]],"ММ")</f>
        <v>05</v>
      </c>
      <c r="H12391" s="8">
        <v>385.67200000000003</v>
      </c>
      <c r="I12391" s="8">
        <v>182.89599999999999</v>
      </c>
      <c r="J12391" s="8">
        <f>datatable[[#This Row],[продажи_]]-datatable[[#This Row],[себестоимость_]]</f>
        <v>202.77600000000004</v>
      </c>
      <c r="L12391"/>
    </row>
    <row r="12392" spans="2:12" x14ac:dyDescent="0.4">
      <c r="B12392" s="5" t="s">
        <v>70</v>
      </c>
      <c r="C12392" s="5" t="s">
        <v>55</v>
      </c>
      <c r="D12392" s="5" t="s">
        <v>15</v>
      </c>
      <c r="E12392" s="5" t="s">
        <v>60</v>
      </c>
      <c r="F12392" s="6">
        <v>44348</v>
      </c>
      <c r="G12392" s="6" t="str">
        <f>TEXT(datatable[[#This Row],[дата]],"ММ")</f>
        <v>06</v>
      </c>
      <c r="H12392" s="8">
        <v>270.93600000000004</v>
      </c>
      <c r="I12392" s="8">
        <v>90.993600000000015</v>
      </c>
      <c r="J12392" s="8">
        <f>datatable[[#This Row],[продажи_]]-datatable[[#This Row],[себестоимость_]]</f>
        <v>179.94240000000002</v>
      </c>
      <c r="L12392"/>
    </row>
    <row r="12393" spans="2:12" x14ac:dyDescent="0.4">
      <c r="B12393" s="5" t="s">
        <v>70</v>
      </c>
      <c r="C12393" s="5" t="s">
        <v>55</v>
      </c>
      <c r="D12393" s="5" t="s">
        <v>15</v>
      </c>
      <c r="E12393" s="5" t="s">
        <v>60</v>
      </c>
      <c r="F12393" s="6">
        <v>44378</v>
      </c>
      <c r="G12393" s="6" t="str">
        <f>TEXT(datatable[[#This Row],[дата]],"ММ")</f>
        <v>07</v>
      </c>
      <c r="H12393" s="8">
        <v>222.37199999999999</v>
      </c>
      <c r="I12393" s="8">
        <v>104.2848</v>
      </c>
      <c r="J12393" s="8">
        <f>datatable[[#This Row],[продажи_]]-datatable[[#This Row],[себестоимость_]]</f>
        <v>118.08719999999998</v>
      </c>
      <c r="L12393"/>
    </row>
    <row r="12394" spans="2:12" x14ac:dyDescent="0.4">
      <c r="B12394" s="5" t="s">
        <v>70</v>
      </c>
      <c r="C12394" s="5" t="s">
        <v>55</v>
      </c>
      <c r="D12394" s="5" t="s">
        <v>15</v>
      </c>
      <c r="E12394" s="5" t="s">
        <v>60</v>
      </c>
      <c r="F12394" s="6">
        <v>44409</v>
      </c>
      <c r="G12394" s="6" t="str">
        <f>TEXT(datatable[[#This Row],[дата]],"ММ")</f>
        <v>08</v>
      </c>
      <c r="H12394" s="8">
        <v>218.11199999999999</v>
      </c>
      <c r="I12394" s="8">
        <v>99.059200000000004</v>
      </c>
      <c r="J12394" s="8">
        <f>datatable[[#This Row],[продажи_]]-datatable[[#This Row],[себестоимость_]]</f>
        <v>119.05279999999999</v>
      </c>
      <c r="L12394"/>
    </row>
    <row r="12395" spans="2:12" x14ac:dyDescent="0.4">
      <c r="B12395" s="5" t="s">
        <v>70</v>
      </c>
      <c r="C12395" s="5" t="s">
        <v>55</v>
      </c>
      <c r="D12395" s="5" t="s">
        <v>15</v>
      </c>
      <c r="E12395" s="5" t="s">
        <v>60</v>
      </c>
      <c r="F12395" s="6">
        <v>44440</v>
      </c>
      <c r="G12395" s="6" t="str">
        <f>TEXT(datatable[[#This Row],[дата]],"ММ")</f>
        <v>09</v>
      </c>
      <c r="H12395" s="8">
        <v>245.37599999999998</v>
      </c>
      <c r="I12395" s="8">
        <v>108.37440000000001</v>
      </c>
      <c r="J12395" s="8">
        <f>datatable[[#This Row],[продажи_]]-datatable[[#This Row],[себестоимость_]]</f>
        <v>137.00159999999997</v>
      </c>
      <c r="L12395"/>
    </row>
    <row r="12396" spans="2:12" x14ac:dyDescent="0.4">
      <c r="B12396" s="5" t="s">
        <v>70</v>
      </c>
      <c r="C12396" s="5" t="s">
        <v>55</v>
      </c>
      <c r="D12396" s="5" t="s">
        <v>15</v>
      </c>
      <c r="E12396" s="5" t="s">
        <v>60</v>
      </c>
      <c r="F12396" s="6">
        <v>44470</v>
      </c>
      <c r="G12396" s="6" t="str">
        <f>TEXT(datatable[[#This Row],[дата]],"ММ")</f>
        <v>10</v>
      </c>
      <c r="H12396" s="8">
        <v>361.24800000000005</v>
      </c>
      <c r="I12396" s="8">
        <v>154.04159999999999</v>
      </c>
      <c r="J12396" s="8">
        <f>datatable[[#This Row],[продажи_]]-datatable[[#This Row],[себестоимость_]]</f>
        <v>207.20640000000006</v>
      </c>
      <c r="L12396"/>
    </row>
    <row r="12397" spans="2:12" x14ac:dyDescent="0.4">
      <c r="B12397" s="5" t="s">
        <v>70</v>
      </c>
      <c r="C12397" s="5" t="s">
        <v>55</v>
      </c>
      <c r="D12397" s="5" t="s">
        <v>15</v>
      </c>
      <c r="E12397" s="5" t="s">
        <v>60</v>
      </c>
      <c r="F12397" s="6">
        <v>44501</v>
      </c>
      <c r="G12397" s="6" t="str">
        <f>TEXT(datatable[[#This Row],[дата]],"ММ")</f>
        <v>11</v>
      </c>
      <c r="H12397" s="8">
        <v>504.38400000000007</v>
      </c>
      <c r="I12397" s="8">
        <v>158.13119999999998</v>
      </c>
      <c r="J12397" s="8">
        <f>datatable[[#This Row],[продажи_]]-datatable[[#This Row],[себестоимость_]]</f>
        <v>346.25280000000009</v>
      </c>
      <c r="L12397"/>
    </row>
    <row r="12398" spans="2:12" x14ac:dyDescent="0.4">
      <c r="B12398" s="5" t="s">
        <v>70</v>
      </c>
      <c r="C12398" s="5" t="s">
        <v>55</v>
      </c>
      <c r="D12398" s="5" t="s">
        <v>15</v>
      </c>
      <c r="E12398" s="5" t="s">
        <v>60</v>
      </c>
      <c r="F12398" s="6">
        <v>44531</v>
      </c>
      <c r="G12398" s="6" t="str">
        <f>TEXT(datatable[[#This Row],[дата]],"ММ")</f>
        <v>12</v>
      </c>
      <c r="H12398" s="8">
        <v>393.62400000000002</v>
      </c>
      <c r="I12398" s="8">
        <v>166.99199999999999</v>
      </c>
      <c r="J12398" s="8">
        <f>datatable[[#This Row],[продажи_]]-datatable[[#This Row],[себестоимость_]]</f>
        <v>226.63200000000003</v>
      </c>
      <c r="L12398"/>
    </row>
    <row r="12399" spans="2:12" x14ac:dyDescent="0.4">
      <c r="B12399" s="5" t="s">
        <v>70</v>
      </c>
      <c r="C12399" s="5" t="s">
        <v>55</v>
      </c>
      <c r="D12399" s="5" t="s">
        <v>14</v>
      </c>
      <c r="E12399" s="5" t="s">
        <v>8</v>
      </c>
      <c r="F12399" s="6">
        <v>44197</v>
      </c>
      <c r="G12399" s="6" t="str">
        <f>TEXT(datatable[[#This Row],[дата]],"ММ")</f>
        <v>01</v>
      </c>
      <c r="H12399" s="8">
        <v>172.4425</v>
      </c>
      <c r="I12399" s="8">
        <v>116.3515</v>
      </c>
      <c r="J12399" s="8">
        <f>datatable[[#This Row],[продажи_]]-datatable[[#This Row],[себестоимость_]]</f>
        <v>56.090999999999994</v>
      </c>
      <c r="L12399"/>
    </row>
    <row r="12400" spans="2:12" x14ac:dyDescent="0.4">
      <c r="B12400" s="5" t="s">
        <v>70</v>
      </c>
      <c r="C12400" s="5" t="s">
        <v>55</v>
      </c>
      <c r="D12400" s="5" t="s">
        <v>14</v>
      </c>
      <c r="E12400" s="5" t="s">
        <v>8</v>
      </c>
      <c r="F12400" s="6">
        <v>44228</v>
      </c>
      <c r="G12400" s="6" t="str">
        <f>TEXT(datatable[[#This Row],[дата]],"ММ")</f>
        <v>02</v>
      </c>
      <c r="H12400" s="8">
        <v>163.74539999999999</v>
      </c>
      <c r="I12400" s="8">
        <v>166.85045000000002</v>
      </c>
      <c r="J12400" s="8">
        <f>datatable[[#This Row],[продажи_]]-datatable[[#This Row],[себестоимость_]]</f>
        <v>-3.1050500000000341</v>
      </c>
      <c r="L12400"/>
    </row>
    <row r="12401" spans="2:12" x14ac:dyDescent="0.4">
      <c r="B12401" s="5" t="s">
        <v>70</v>
      </c>
      <c r="C12401" s="5" t="s">
        <v>55</v>
      </c>
      <c r="D12401" s="5" t="s">
        <v>14</v>
      </c>
      <c r="E12401" s="5" t="s">
        <v>8</v>
      </c>
      <c r="F12401" s="6">
        <v>44256</v>
      </c>
      <c r="G12401" s="6" t="str">
        <f>TEXT(datatable[[#This Row],[дата]],"ММ")</f>
        <v>03</v>
      </c>
      <c r="H12401" s="8">
        <v>176.34119999999999</v>
      </c>
      <c r="I12401" s="8">
        <v>151.137</v>
      </c>
      <c r="J12401" s="8">
        <f>datatable[[#This Row],[продажи_]]-datatable[[#This Row],[себестоимость_]]</f>
        <v>25.204199999999986</v>
      </c>
      <c r="L12401"/>
    </row>
    <row r="12402" spans="2:12" x14ac:dyDescent="0.4">
      <c r="B12402" s="5" t="s">
        <v>70</v>
      </c>
      <c r="C12402" s="5" t="s">
        <v>55</v>
      </c>
      <c r="D12402" s="5" t="s">
        <v>14</v>
      </c>
      <c r="E12402" s="5" t="s">
        <v>8</v>
      </c>
      <c r="F12402" s="6">
        <v>44287</v>
      </c>
      <c r="G12402" s="6" t="str">
        <f>TEXT(datatable[[#This Row],[дата]],"ММ")</f>
        <v>04</v>
      </c>
      <c r="H12402" s="8">
        <v>235.1216</v>
      </c>
      <c r="I12402" s="8">
        <v>155.45520000000002</v>
      </c>
      <c r="J12402" s="8">
        <f>datatable[[#This Row],[продажи_]]-datatable[[#This Row],[себестоимость_]]</f>
        <v>79.666399999999982</v>
      </c>
      <c r="L12402"/>
    </row>
    <row r="12403" spans="2:12" x14ac:dyDescent="0.4">
      <c r="B12403" s="5" t="s">
        <v>70</v>
      </c>
      <c r="C12403" s="5" t="s">
        <v>55</v>
      </c>
      <c r="D12403" s="5" t="s">
        <v>14</v>
      </c>
      <c r="E12403" s="5" t="s">
        <v>8</v>
      </c>
      <c r="F12403" s="6">
        <v>44317</v>
      </c>
      <c r="G12403" s="6" t="str">
        <f>TEXT(datatable[[#This Row],[дата]],"ММ")</f>
        <v>05</v>
      </c>
      <c r="H12403" s="8">
        <v>186.83770000000001</v>
      </c>
      <c r="I12403" s="8">
        <v>157.85419999999999</v>
      </c>
      <c r="J12403" s="8">
        <f>datatable[[#This Row],[продажи_]]-datatable[[#This Row],[себестоимость_]]</f>
        <v>28.983500000000021</v>
      </c>
      <c r="L12403"/>
    </row>
    <row r="12404" spans="2:12" x14ac:dyDescent="0.4">
      <c r="B12404" s="5" t="s">
        <v>70</v>
      </c>
      <c r="C12404" s="5" t="s">
        <v>55</v>
      </c>
      <c r="D12404" s="5" t="s">
        <v>14</v>
      </c>
      <c r="E12404" s="5" t="s">
        <v>8</v>
      </c>
      <c r="F12404" s="6">
        <v>44348</v>
      </c>
      <c r="G12404" s="6" t="str">
        <f>TEXT(datatable[[#This Row],[дата]],"ММ")</f>
        <v>06</v>
      </c>
      <c r="H12404" s="8">
        <v>114.71175000000001</v>
      </c>
      <c r="I12404" s="8">
        <v>127.3869</v>
      </c>
      <c r="J12404" s="8">
        <f>datatable[[#This Row],[продажи_]]-datatable[[#This Row],[себестоимость_]]</f>
        <v>-12.675149999999988</v>
      </c>
      <c r="L12404"/>
    </row>
    <row r="12405" spans="2:12" x14ac:dyDescent="0.4">
      <c r="B12405" s="5" t="s">
        <v>70</v>
      </c>
      <c r="C12405" s="5" t="s">
        <v>55</v>
      </c>
      <c r="D12405" s="5" t="s">
        <v>14</v>
      </c>
      <c r="E12405" s="5" t="s">
        <v>8</v>
      </c>
      <c r="F12405" s="6">
        <v>44378</v>
      </c>
      <c r="G12405" s="6" t="str">
        <f>TEXT(datatable[[#This Row],[дата]],"ММ")</f>
        <v>07</v>
      </c>
      <c r="H12405" s="8">
        <v>148.45050000000003</v>
      </c>
      <c r="I12405" s="8">
        <v>107.955</v>
      </c>
      <c r="J12405" s="8">
        <f>datatable[[#This Row],[продажи_]]-datatable[[#This Row],[себестоимость_]]</f>
        <v>40.495500000000035</v>
      </c>
      <c r="L12405"/>
    </row>
    <row r="12406" spans="2:12" x14ac:dyDescent="0.4">
      <c r="B12406" s="5" t="s">
        <v>70</v>
      </c>
      <c r="C12406" s="5" t="s">
        <v>55</v>
      </c>
      <c r="D12406" s="5" t="s">
        <v>14</v>
      </c>
      <c r="E12406" s="5" t="s">
        <v>8</v>
      </c>
      <c r="F12406" s="6">
        <v>44409</v>
      </c>
      <c r="G12406" s="6" t="str">
        <f>TEXT(datatable[[#This Row],[дата]],"ММ")</f>
        <v>08</v>
      </c>
      <c r="H12406" s="8">
        <v>136.7544</v>
      </c>
      <c r="I12406" s="8">
        <v>93.08120000000001</v>
      </c>
      <c r="J12406" s="8">
        <f>datatable[[#This Row],[продажи_]]-datatable[[#This Row],[себестоимость_]]</f>
        <v>43.673199999999994</v>
      </c>
      <c r="L12406"/>
    </row>
    <row r="12407" spans="2:12" x14ac:dyDescent="0.4">
      <c r="B12407" s="5" t="s">
        <v>70</v>
      </c>
      <c r="C12407" s="5" t="s">
        <v>55</v>
      </c>
      <c r="D12407" s="5" t="s">
        <v>14</v>
      </c>
      <c r="E12407" s="5" t="s">
        <v>8</v>
      </c>
      <c r="F12407" s="6">
        <v>44440</v>
      </c>
      <c r="G12407" s="6" t="str">
        <f>TEXT(datatable[[#This Row],[дата]],"ММ")</f>
        <v>09</v>
      </c>
      <c r="H12407" s="8">
        <v>133.60545000000002</v>
      </c>
      <c r="I12407" s="8">
        <v>89.602649999999997</v>
      </c>
      <c r="J12407" s="8">
        <f>datatable[[#This Row],[продажи_]]-datatable[[#This Row],[себестоимость_]]</f>
        <v>44.002800000000022</v>
      </c>
      <c r="L12407"/>
    </row>
    <row r="12408" spans="2:12" x14ac:dyDescent="0.4">
      <c r="B12408" s="5" t="s">
        <v>70</v>
      </c>
      <c r="C12408" s="5" t="s">
        <v>55</v>
      </c>
      <c r="D12408" s="5" t="s">
        <v>14</v>
      </c>
      <c r="E12408" s="5" t="s">
        <v>8</v>
      </c>
      <c r="F12408" s="6">
        <v>44470</v>
      </c>
      <c r="G12408" s="6" t="str">
        <f>TEXT(datatable[[#This Row],[дата]],"ММ")</f>
        <v>10</v>
      </c>
      <c r="H12408" s="8">
        <v>167.3442</v>
      </c>
      <c r="I12408" s="8">
        <v>142.50059999999999</v>
      </c>
      <c r="J12408" s="8">
        <f>datatable[[#This Row],[продажи_]]-datatable[[#This Row],[себестоимость_]]</f>
        <v>24.843600000000009</v>
      </c>
      <c r="L12408"/>
    </row>
    <row r="12409" spans="2:12" x14ac:dyDescent="0.4">
      <c r="B12409" s="5" t="s">
        <v>70</v>
      </c>
      <c r="C12409" s="5" t="s">
        <v>55</v>
      </c>
      <c r="D12409" s="5" t="s">
        <v>14</v>
      </c>
      <c r="E12409" s="5" t="s">
        <v>8</v>
      </c>
      <c r="F12409" s="6">
        <v>44501</v>
      </c>
      <c r="G12409" s="6" t="str">
        <f>TEXT(datatable[[#This Row],[дата]],"ММ")</f>
        <v>11</v>
      </c>
      <c r="H12409" s="8">
        <v>256.71440000000001</v>
      </c>
      <c r="I12409" s="8">
        <v>159.2936</v>
      </c>
      <c r="J12409" s="8">
        <f>datatable[[#This Row],[продажи_]]-datatable[[#This Row],[себестоимость_]]</f>
        <v>97.420800000000014</v>
      </c>
      <c r="L12409"/>
    </row>
    <row r="12410" spans="2:12" x14ac:dyDescent="0.4">
      <c r="B12410" s="5" t="s">
        <v>70</v>
      </c>
      <c r="C12410" s="5" t="s">
        <v>55</v>
      </c>
      <c r="D12410" s="5" t="s">
        <v>14</v>
      </c>
      <c r="E12410" s="5" t="s">
        <v>8</v>
      </c>
      <c r="F12410" s="6">
        <v>44531</v>
      </c>
      <c r="G12410" s="6" t="str">
        <f>TEXT(datatable[[#This Row],[дата]],"ММ")</f>
        <v>12</v>
      </c>
      <c r="H12410" s="8">
        <v>226.72440000000003</v>
      </c>
      <c r="I12410" s="8">
        <v>149.45770000000002</v>
      </c>
      <c r="J12410" s="8">
        <f>datatable[[#This Row],[продажи_]]-datatable[[#This Row],[себестоимость_]]</f>
        <v>77.266700000000014</v>
      </c>
      <c r="L12410"/>
    </row>
    <row r="12411" spans="2:12" x14ac:dyDescent="0.4">
      <c r="B12411" s="5" t="s">
        <v>70</v>
      </c>
      <c r="C12411" s="5" t="s">
        <v>55</v>
      </c>
      <c r="D12411" s="5" t="s">
        <v>15</v>
      </c>
      <c r="E12411" s="5" t="s">
        <v>61</v>
      </c>
      <c r="F12411" s="6">
        <v>44197</v>
      </c>
      <c r="G12411" s="6" t="str">
        <f>TEXT(datatable[[#This Row],[дата]],"ММ")</f>
        <v>01</v>
      </c>
      <c r="H12411" s="8">
        <v>104.66400000000002</v>
      </c>
      <c r="I12411" s="8">
        <v>51.56600000000001</v>
      </c>
      <c r="J12411" s="8">
        <f>datatable[[#This Row],[продажи_]]-datatable[[#This Row],[себестоимость_]]</f>
        <v>53.098000000000006</v>
      </c>
      <c r="L12411"/>
    </row>
    <row r="12412" spans="2:12" x14ac:dyDescent="0.4">
      <c r="B12412" s="5" t="s">
        <v>70</v>
      </c>
      <c r="C12412" s="5" t="s">
        <v>55</v>
      </c>
      <c r="D12412" s="5" t="s">
        <v>15</v>
      </c>
      <c r="E12412" s="5" t="s">
        <v>61</v>
      </c>
      <c r="F12412" s="6">
        <v>44228</v>
      </c>
      <c r="G12412" s="6" t="str">
        <f>TEXT(datatable[[#This Row],[дата]],"ММ")</f>
        <v>02</v>
      </c>
      <c r="H12412" s="8">
        <v>109.3365</v>
      </c>
      <c r="I12412" s="8">
        <v>64.849849999999989</v>
      </c>
      <c r="J12412" s="8">
        <f>datatable[[#This Row],[продажи_]]-datatable[[#This Row],[себестоимость_]]</f>
        <v>44.486650000000012</v>
      </c>
      <c r="L12412"/>
    </row>
    <row r="12413" spans="2:12" x14ac:dyDescent="0.4">
      <c r="B12413" s="5" t="s">
        <v>70</v>
      </c>
      <c r="C12413" s="5" t="s">
        <v>55</v>
      </c>
      <c r="D12413" s="5" t="s">
        <v>15</v>
      </c>
      <c r="E12413" s="5" t="s">
        <v>61</v>
      </c>
      <c r="F12413" s="6">
        <v>44256</v>
      </c>
      <c r="G12413" s="6" t="str">
        <f>TEXT(datatable[[#This Row],[дата]],"ММ")</f>
        <v>03</v>
      </c>
      <c r="H12413" s="8">
        <v>141.29640000000003</v>
      </c>
      <c r="I12413" s="8">
        <v>77.685299999999998</v>
      </c>
      <c r="J12413" s="8">
        <f>datatable[[#This Row],[продажи_]]-datatable[[#This Row],[себестоимость_]]</f>
        <v>63.611100000000036</v>
      </c>
      <c r="L12413"/>
    </row>
    <row r="12414" spans="2:12" x14ac:dyDescent="0.4">
      <c r="B12414" s="5" t="s">
        <v>70</v>
      </c>
      <c r="C12414" s="5" t="s">
        <v>55</v>
      </c>
      <c r="D12414" s="5" t="s">
        <v>15</v>
      </c>
      <c r="E12414" s="5" t="s">
        <v>61</v>
      </c>
      <c r="F12414" s="6">
        <v>44287</v>
      </c>
      <c r="G12414" s="6" t="str">
        <f>TEXT(datatable[[#This Row],[дата]],"ММ")</f>
        <v>04</v>
      </c>
      <c r="H12414" s="8">
        <v>128.5872</v>
      </c>
      <c r="I12414" s="8">
        <v>76.228000000000009</v>
      </c>
      <c r="J12414" s="8">
        <f>datatable[[#This Row],[продажи_]]-datatable[[#This Row],[себестоимость_]]</f>
        <v>52.359199999999987</v>
      </c>
      <c r="L12414"/>
    </row>
    <row r="12415" spans="2:12" x14ac:dyDescent="0.4">
      <c r="B12415" s="5" t="s">
        <v>70</v>
      </c>
      <c r="C12415" s="5" t="s">
        <v>55</v>
      </c>
      <c r="D12415" s="5" t="s">
        <v>15</v>
      </c>
      <c r="E12415" s="5" t="s">
        <v>61</v>
      </c>
      <c r="F12415" s="6">
        <v>44317</v>
      </c>
      <c r="G12415" s="6" t="str">
        <f>TEXT(datatable[[#This Row],[дата]],"ММ")</f>
        <v>05</v>
      </c>
      <c r="H12415" s="8">
        <v>147.83789999999999</v>
      </c>
      <c r="I12415" s="8">
        <v>94.164000000000001</v>
      </c>
      <c r="J12415" s="8">
        <f>datatable[[#This Row],[продажи_]]-datatable[[#This Row],[себестоимость_]]</f>
        <v>53.673899999999989</v>
      </c>
      <c r="L12415"/>
    </row>
    <row r="12416" spans="2:12" x14ac:dyDescent="0.4">
      <c r="B12416" s="5" t="s">
        <v>70</v>
      </c>
      <c r="C12416" s="5" t="s">
        <v>55</v>
      </c>
      <c r="D12416" s="5" t="s">
        <v>15</v>
      </c>
      <c r="E12416" s="5" t="s">
        <v>61</v>
      </c>
      <c r="F12416" s="6">
        <v>44348</v>
      </c>
      <c r="G12416" s="6" t="str">
        <f>TEXT(datatable[[#This Row],[дата]],"ММ")</f>
        <v>06</v>
      </c>
      <c r="H12416" s="8">
        <v>98.402850000000001</v>
      </c>
      <c r="I12416" s="8">
        <v>49.940550000000002</v>
      </c>
      <c r="J12416" s="8">
        <f>datatable[[#This Row],[продажи_]]-datatable[[#This Row],[себестоимость_]]</f>
        <v>48.462299999999999</v>
      </c>
      <c r="L12416"/>
    </row>
    <row r="12417" spans="2:12" x14ac:dyDescent="0.4">
      <c r="B12417" s="5" t="s">
        <v>70</v>
      </c>
      <c r="C12417" s="5" t="s">
        <v>55</v>
      </c>
      <c r="D12417" s="5" t="s">
        <v>15</v>
      </c>
      <c r="E12417" s="5" t="s">
        <v>61</v>
      </c>
      <c r="F12417" s="6">
        <v>44378</v>
      </c>
      <c r="G12417" s="6" t="str">
        <f>TEXT(datatable[[#This Row],[дата]],"ММ")</f>
        <v>07</v>
      </c>
      <c r="H12417" s="8">
        <v>67.284000000000006</v>
      </c>
      <c r="I12417" s="8">
        <v>50.445</v>
      </c>
      <c r="J12417" s="8">
        <f>datatable[[#This Row],[продажи_]]-datatable[[#This Row],[себестоимость_]]</f>
        <v>16.839000000000006</v>
      </c>
      <c r="L12417"/>
    </row>
    <row r="12418" spans="2:12" x14ac:dyDescent="0.4">
      <c r="B12418" s="5" t="s">
        <v>70</v>
      </c>
      <c r="C12418" s="5" t="s">
        <v>55</v>
      </c>
      <c r="D12418" s="5" t="s">
        <v>15</v>
      </c>
      <c r="E12418" s="5" t="s">
        <v>61</v>
      </c>
      <c r="F12418" s="6">
        <v>44409</v>
      </c>
      <c r="G12418" s="6" t="str">
        <f>TEXT(datatable[[#This Row],[дата]],"ММ")</f>
        <v>08</v>
      </c>
      <c r="H12418" s="8">
        <v>60.555600000000005</v>
      </c>
      <c r="I12418" s="8">
        <v>46.185200000000002</v>
      </c>
      <c r="J12418" s="8">
        <f>datatable[[#This Row],[продажи_]]-datatable[[#This Row],[себестоимость_]]</f>
        <v>14.370400000000004</v>
      </c>
      <c r="L12418"/>
    </row>
    <row r="12419" spans="2:12" x14ac:dyDescent="0.4">
      <c r="B12419" s="5" t="s">
        <v>70</v>
      </c>
      <c r="C12419" s="5" t="s">
        <v>55</v>
      </c>
      <c r="D12419" s="5" t="s">
        <v>15</v>
      </c>
      <c r="E12419" s="5" t="s">
        <v>61</v>
      </c>
      <c r="F12419" s="6">
        <v>44440</v>
      </c>
      <c r="G12419" s="6" t="str">
        <f>TEXT(datatable[[#This Row],[дата]],"ММ")</f>
        <v>09</v>
      </c>
      <c r="H12419" s="8">
        <v>83.263950000000008</v>
      </c>
      <c r="I12419" s="8">
        <v>54.985050000000001</v>
      </c>
      <c r="J12419" s="8">
        <f>datatable[[#This Row],[продажи_]]-datatable[[#This Row],[себестоимость_]]</f>
        <v>28.278900000000007</v>
      </c>
      <c r="L12419"/>
    </row>
    <row r="12420" spans="2:12" x14ac:dyDescent="0.4">
      <c r="B12420" s="5" t="s">
        <v>70</v>
      </c>
      <c r="C12420" s="5" t="s">
        <v>55</v>
      </c>
      <c r="D12420" s="5" t="s">
        <v>15</v>
      </c>
      <c r="E12420" s="5" t="s">
        <v>61</v>
      </c>
      <c r="F12420" s="6">
        <v>44470</v>
      </c>
      <c r="G12420" s="6" t="str">
        <f>TEXT(datatable[[#This Row],[дата]],"ММ")</f>
        <v>10</v>
      </c>
      <c r="H12420" s="8">
        <v>130.08239999999998</v>
      </c>
      <c r="I12420" s="8">
        <v>66.587400000000002</v>
      </c>
      <c r="J12420" s="8">
        <f>datatable[[#This Row],[продажи_]]-datatable[[#This Row],[себестоимость_]]</f>
        <v>63.494999999999976</v>
      </c>
      <c r="L12420"/>
    </row>
    <row r="12421" spans="2:12" x14ac:dyDescent="0.4">
      <c r="B12421" s="5" t="s">
        <v>70</v>
      </c>
      <c r="C12421" s="5" t="s">
        <v>55</v>
      </c>
      <c r="D12421" s="5" t="s">
        <v>15</v>
      </c>
      <c r="E12421" s="5" t="s">
        <v>61</v>
      </c>
      <c r="F12421" s="6">
        <v>44501</v>
      </c>
      <c r="G12421" s="6" t="str">
        <f>TEXT(datatable[[#This Row],[дата]],"ММ")</f>
        <v>11</v>
      </c>
      <c r="H12421" s="8">
        <v>155.50080000000003</v>
      </c>
      <c r="I12421" s="8">
        <v>86.98960000000001</v>
      </c>
      <c r="J12421" s="8">
        <f>datatable[[#This Row],[продажи_]]-datatable[[#This Row],[себестоимость_]]</f>
        <v>68.511200000000017</v>
      </c>
      <c r="L12421"/>
    </row>
    <row r="12422" spans="2:12" x14ac:dyDescent="0.4">
      <c r="B12422" s="5" t="s">
        <v>70</v>
      </c>
      <c r="C12422" s="5" t="s">
        <v>55</v>
      </c>
      <c r="D12422" s="5" t="s">
        <v>15</v>
      </c>
      <c r="E12422" s="5" t="s">
        <v>61</v>
      </c>
      <c r="F12422" s="6">
        <v>44531</v>
      </c>
      <c r="G12422" s="6" t="str">
        <f>TEXT(datatable[[#This Row],[дата]],"ММ")</f>
        <v>12</v>
      </c>
      <c r="H12422" s="8">
        <v>137.37150000000003</v>
      </c>
      <c r="I12422" s="8">
        <v>70.623000000000005</v>
      </c>
      <c r="J12422" s="8">
        <f>datatable[[#This Row],[продажи_]]-datatable[[#This Row],[себестоимость_]]</f>
        <v>66.748500000000021</v>
      </c>
      <c r="L12422"/>
    </row>
    <row r="12423" spans="2:12" x14ac:dyDescent="0.4">
      <c r="B12423" s="5" t="s">
        <v>70</v>
      </c>
      <c r="C12423" s="5" t="s">
        <v>55</v>
      </c>
      <c r="D12423" s="5" t="s">
        <v>15</v>
      </c>
      <c r="E12423" s="5" t="s">
        <v>62</v>
      </c>
      <c r="F12423" s="6">
        <v>44197</v>
      </c>
      <c r="G12423" s="6" t="str">
        <f>TEXT(datatable[[#This Row],[дата]],"ММ")</f>
        <v>01</v>
      </c>
      <c r="H12423" s="8">
        <v>174.75649999999999</v>
      </c>
      <c r="I12423" s="8">
        <v>120.432</v>
      </c>
      <c r="J12423" s="8">
        <f>datatable[[#This Row],[продажи_]]-datatable[[#This Row],[себестоимость_]]</f>
        <v>54.324499999999986</v>
      </c>
      <c r="L12423"/>
    </row>
    <row r="12424" spans="2:12" x14ac:dyDescent="0.4">
      <c r="B12424" s="5" t="s">
        <v>70</v>
      </c>
      <c r="C12424" s="5" t="s">
        <v>55</v>
      </c>
      <c r="D12424" s="5" t="s">
        <v>15</v>
      </c>
      <c r="E12424" s="5" t="s">
        <v>62</v>
      </c>
      <c r="F12424" s="6">
        <v>44228</v>
      </c>
      <c r="G12424" s="6" t="str">
        <f>TEXT(datatable[[#This Row],[дата]],"ММ")</f>
        <v>02</v>
      </c>
      <c r="H12424" s="8">
        <v>229.92060000000001</v>
      </c>
      <c r="I12424" s="8">
        <v>159.57239999999999</v>
      </c>
      <c r="J12424" s="8">
        <f>datatable[[#This Row],[продажи_]]-datatable[[#This Row],[себестоимость_]]</f>
        <v>70.34820000000002</v>
      </c>
      <c r="L12424"/>
    </row>
    <row r="12425" spans="2:12" x14ac:dyDescent="0.4">
      <c r="B12425" s="5" t="s">
        <v>70</v>
      </c>
      <c r="C12425" s="5" t="s">
        <v>55</v>
      </c>
      <c r="D12425" s="5" t="s">
        <v>15</v>
      </c>
      <c r="E12425" s="5" t="s">
        <v>62</v>
      </c>
      <c r="F12425" s="6">
        <v>44256</v>
      </c>
      <c r="G12425" s="6" t="str">
        <f>TEXT(datatable[[#This Row],[дата]],"ММ")</f>
        <v>03</v>
      </c>
      <c r="H12425" s="8">
        <v>291.82229999999998</v>
      </c>
      <c r="I12425" s="8">
        <v>183.19559999999998</v>
      </c>
      <c r="J12425" s="8">
        <f>datatable[[#This Row],[продажи_]]-datatable[[#This Row],[себестоимость_]]</f>
        <v>108.6267</v>
      </c>
      <c r="L12425"/>
    </row>
    <row r="12426" spans="2:12" x14ac:dyDescent="0.4">
      <c r="B12426" s="5" t="s">
        <v>70</v>
      </c>
      <c r="C12426" s="5" t="s">
        <v>55</v>
      </c>
      <c r="D12426" s="5" t="s">
        <v>15</v>
      </c>
      <c r="E12426" s="5" t="s">
        <v>62</v>
      </c>
      <c r="F12426" s="6">
        <v>44287</v>
      </c>
      <c r="G12426" s="6" t="str">
        <f>TEXT(datatable[[#This Row],[дата]],"ММ")</f>
        <v>04</v>
      </c>
      <c r="H12426" s="8">
        <v>370.56800000000004</v>
      </c>
      <c r="I12426" s="8">
        <v>220.48319999999998</v>
      </c>
      <c r="J12426" s="8">
        <f>datatable[[#This Row],[продажи_]]-datatable[[#This Row],[себестоимость_]]</f>
        <v>150.08480000000006</v>
      </c>
      <c r="L12426"/>
    </row>
    <row r="12427" spans="2:12" x14ac:dyDescent="0.4">
      <c r="B12427" s="5" t="s">
        <v>70</v>
      </c>
      <c r="C12427" s="5" t="s">
        <v>55</v>
      </c>
      <c r="D12427" s="5" t="s">
        <v>15</v>
      </c>
      <c r="E12427" s="5" t="s">
        <v>62</v>
      </c>
      <c r="F12427" s="6">
        <v>44317</v>
      </c>
      <c r="G12427" s="6" t="str">
        <f>TEXT(datatable[[#This Row],[дата]],"ММ")</f>
        <v>05</v>
      </c>
      <c r="H12427" s="8">
        <v>291.82229999999998</v>
      </c>
      <c r="I12427" s="8">
        <v>137.80199999999999</v>
      </c>
      <c r="J12427" s="8">
        <f>datatable[[#This Row],[продажи_]]-datatable[[#This Row],[себестоимость_]]</f>
        <v>154.02029999999999</v>
      </c>
      <c r="L12427"/>
    </row>
    <row r="12428" spans="2:12" x14ac:dyDescent="0.4">
      <c r="B12428" s="5" t="s">
        <v>70</v>
      </c>
      <c r="C12428" s="5" t="s">
        <v>55</v>
      </c>
      <c r="D12428" s="5" t="s">
        <v>15</v>
      </c>
      <c r="E12428" s="5" t="s">
        <v>62</v>
      </c>
      <c r="F12428" s="6">
        <v>44348</v>
      </c>
      <c r="G12428" s="6" t="str">
        <f>TEXT(datatable[[#This Row],[дата]],"ММ")</f>
        <v>06</v>
      </c>
      <c r="H12428" s="8">
        <v>157.28084999999999</v>
      </c>
      <c r="I12428" s="8">
        <v>122.97959999999999</v>
      </c>
      <c r="J12428" s="8">
        <f>datatable[[#This Row],[продажи_]]-datatable[[#This Row],[себестоимость_]]</f>
        <v>34.301249999999996</v>
      </c>
      <c r="L12428"/>
    </row>
    <row r="12429" spans="2:12" x14ac:dyDescent="0.4">
      <c r="B12429" s="5" t="s">
        <v>70</v>
      </c>
      <c r="C12429" s="5" t="s">
        <v>55</v>
      </c>
      <c r="D12429" s="5" t="s">
        <v>15</v>
      </c>
      <c r="E12429" s="5" t="s">
        <v>62</v>
      </c>
      <c r="F12429" s="6">
        <v>44378</v>
      </c>
      <c r="G12429" s="6" t="str">
        <f>TEXT(datatable[[#This Row],[дата]],"ММ")</f>
        <v>07</v>
      </c>
      <c r="H12429" s="8">
        <v>212.23440000000002</v>
      </c>
      <c r="I12429" s="8">
        <v>117.76859999999999</v>
      </c>
      <c r="J12429" s="8">
        <f>datatable[[#This Row],[продажи_]]-datatable[[#This Row],[себестоимость_]]</f>
        <v>94.46580000000003</v>
      </c>
      <c r="L12429"/>
    </row>
    <row r="12430" spans="2:12" x14ac:dyDescent="0.4">
      <c r="B12430" s="5" t="s">
        <v>70</v>
      </c>
      <c r="C12430" s="5" t="s">
        <v>55</v>
      </c>
      <c r="D12430" s="5" t="s">
        <v>15</v>
      </c>
      <c r="E12430" s="5" t="s">
        <v>62</v>
      </c>
      <c r="F12430" s="6">
        <v>44409</v>
      </c>
      <c r="G12430" s="6" t="str">
        <f>TEXT(datatable[[#This Row],[дата]],"ММ")</f>
        <v>08</v>
      </c>
      <c r="H12430" s="8">
        <v>146.5428</v>
      </c>
      <c r="I12430" s="8">
        <v>92.64</v>
      </c>
      <c r="J12430" s="8">
        <f>datatable[[#This Row],[продажи_]]-datatable[[#This Row],[себестоимость_]]</f>
        <v>53.902799999999999</v>
      </c>
      <c r="L12430"/>
    </row>
    <row r="12431" spans="2:12" x14ac:dyDescent="0.4">
      <c r="B12431" s="5" t="s">
        <v>70</v>
      </c>
      <c r="C12431" s="5" t="s">
        <v>55</v>
      </c>
      <c r="D12431" s="5" t="s">
        <v>15</v>
      </c>
      <c r="E12431" s="5" t="s">
        <v>62</v>
      </c>
      <c r="F12431" s="6">
        <v>44440</v>
      </c>
      <c r="G12431" s="6" t="str">
        <f>TEXT(datatable[[#This Row],[дата]],"ММ")</f>
        <v>09</v>
      </c>
      <c r="H12431" s="8">
        <v>161.07075</v>
      </c>
      <c r="I12431" s="8">
        <v>87.544799999999995</v>
      </c>
      <c r="J12431" s="8">
        <f>datatable[[#This Row],[продажи_]]-datatable[[#This Row],[себестоимость_]]</f>
        <v>73.525950000000009</v>
      </c>
      <c r="L12431"/>
    </row>
    <row r="12432" spans="2:12" x14ac:dyDescent="0.4">
      <c r="B12432" s="5" t="s">
        <v>70</v>
      </c>
      <c r="C12432" s="5" t="s">
        <v>55</v>
      </c>
      <c r="D12432" s="5" t="s">
        <v>15</v>
      </c>
      <c r="E12432" s="5" t="s">
        <v>62</v>
      </c>
      <c r="F12432" s="6">
        <v>44470</v>
      </c>
      <c r="G12432" s="6" t="str">
        <f>TEXT(datatable[[#This Row],[дата]],"ММ")</f>
        <v>10</v>
      </c>
      <c r="H12432" s="8">
        <v>234.97380000000001</v>
      </c>
      <c r="I12432" s="8">
        <v>129.23280000000003</v>
      </c>
      <c r="J12432" s="8">
        <f>datatable[[#This Row],[продажи_]]-datatable[[#This Row],[себестоимость_]]</f>
        <v>105.74099999999999</v>
      </c>
      <c r="L12432"/>
    </row>
    <row r="12433" spans="2:12" x14ac:dyDescent="0.4">
      <c r="B12433" s="5" t="s">
        <v>70</v>
      </c>
      <c r="C12433" s="5" t="s">
        <v>55</v>
      </c>
      <c r="D12433" s="5" t="s">
        <v>15</v>
      </c>
      <c r="E12433" s="5" t="s">
        <v>62</v>
      </c>
      <c r="F12433" s="6">
        <v>44501</v>
      </c>
      <c r="G12433" s="6" t="str">
        <f>TEXT(datatable[[#This Row],[дата]],"ММ")</f>
        <v>11</v>
      </c>
      <c r="H12433" s="8">
        <v>320.036</v>
      </c>
      <c r="I12433" s="8">
        <v>177.86879999999999</v>
      </c>
      <c r="J12433" s="8">
        <f>datatable[[#This Row],[продажи_]]-datatable[[#This Row],[себестоимость_]]</f>
        <v>142.16720000000001</v>
      </c>
      <c r="L12433"/>
    </row>
    <row r="12434" spans="2:12" x14ac:dyDescent="0.4">
      <c r="B12434" s="5" t="s">
        <v>70</v>
      </c>
      <c r="C12434" s="5" t="s">
        <v>55</v>
      </c>
      <c r="D12434" s="5" t="s">
        <v>15</v>
      </c>
      <c r="E12434" s="5" t="s">
        <v>62</v>
      </c>
      <c r="F12434" s="6">
        <v>44531</v>
      </c>
      <c r="G12434" s="6" t="str">
        <f>TEXT(datatable[[#This Row],[дата]],"ММ")</f>
        <v>12</v>
      </c>
      <c r="H12434" s="8">
        <v>256.44989999999996</v>
      </c>
      <c r="I12434" s="8">
        <v>192.9228</v>
      </c>
      <c r="J12434" s="8">
        <f>datatable[[#This Row],[продажи_]]-datatable[[#This Row],[себестоимость_]]</f>
        <v>63.527099999999962</v>
      </c>
      <c r="L12434"/>
    </row>
    <row r="12435" spans="2:12" x14ac:dyDescent="0.4">
      <c r="B12435" s="5" t="s">
        <v>70</v>
      </c>
      <c r="C12435" s="5" t="s">
        <v>55</v>
      </c>
      <c r="D12435" s="5" t="s">
        <v>15</v>
      </c>
      <c r="E12435" s="5" t="s">
        <v>9</v>
      </c>
      <c r="F12435" s="6">
        <v>44197</v>
      </c>
      <c r="G12435" s="6" t="str">
        <f>TEXT(datatable[[#This Row],[дата]],"ММ")</f>
        <v>01</v>
      </c>
      <c r="H12435" s="8">
        <v>197.80800000000002</v>
      </c>
      <c r="I12435" s="8">
        <v>147.79650000000001</v>
      </c>
      <c r="J12435" s="8">
        <f>datatable[[#This Row],[продажи_]]-datatable[[#This Row],[себестоимость_]]</f>
        <v>50.011500000000012</v>
      </c>
      <c r="L12435"/>
    </row>
    <row r="12436" spans="2:12" x14ac:dyDescent="0.4">
      <c r="B12436" s="5" t="s">
        <v>70</v>
      </c>
      <c r="C12436" s="5" t="s">
        <v>55</v>
      </c>
      <c r="D12436" s="5" t="s">
        <v>15</v>
      </c>
      <c r="E12436" s="5" t="s">
        <v>9</v>
      </c>
      <c r="F12436" s="6">
        <v>44228</v>
      </c>
      <c r="G12436" s="6" t="str">
        <f>TEXT(datatable[[#This Row],[дата]],"ММ")</f>
        <v>02</v>
      </c>
      <c r="H12436" s="8">
        <v>202.75319999999999</v>
      </c>
      <c r="I12436" s="8">
        <v>157.51644999999999</v>
      </c>
      <c r="J12436" s="8">
        <f>datatable[[#This Row],[продажи_]]-datatable[[#This Row],[себестоимость_]]</f>
        <v>45.236750000000001</v>
      </c>
      <c r="L12436"/>
    </row>
    <row r="12437" spans="2:12" x14ac:dyDescent="0.4">
      <c r="B12437" s="5" t="s">
        <v>70</v>
      </c>
      <c r="C12437" s="5" t="s">
        <v>55</v>
      </c>
      <c r="D12437" s="5" t="s">
        <v>15</v>
      </c>
      <c r="E12437" s="5" t="s">
        <v>9</v>
      </c>
      <c r="F12437" s="6">
        <v>44256</v>
      </c>
      <c r="G12437" s="6" t="str">
        <f>TEXT(datatable[[#This Row],[дата]],"ММ")</f>
        <v>03</v>
      </c>
      <c r="H12437" s="8">
        <v>263.61720000000003</v>
      </c>
      <c r="I12437" s="8">
        <v>150.99209999999999</v>
      </c>
      <c r="J12437" s="8">
        <f>datatable[[#This Row],[продажи_]]-datatable[[#This Row],[себестоимость_]]</f>
        <v>112.62510000000003</v>
      </c>
      <c r="L12437"/>
    </row>
    <row r="12438" spans="2:12" x14ac:dyDescent="0.4">
      <c r="B12438" s="5" t="s">
        <v>70</v>
      </c>
      <c r="C12438" s="5" t="s">
        <v>55</v>
      </c>
      <c r="D12438" s="5" t="s">
        <v>15</v>
      </c>
      <c r="E12438" s="5" t="s">
        <v>9</v>
      </c>
      <c r="F12438" s="6">
        <v>44287</v>
      </c>
      <c r="G12438" s="6" t="str">
        <f>TEXT(datatable[[#This Row],[дата]],"ММ")</f>
        <v>04</v>
      </c>
      <c r="H12438" s="8">
        <v>325.62240000000003</v>
      </c>
      <c r="I12438" s="8">
        <v>217.30080000000001</v>
      </c>
      <c r="J12438" s="8">
        <f>datatable[[#This Row],[продажи_]]-datatable[[#This Row],[себестоимость_]]</f>
        <v>108.32160000000002</v>
      </c>
      <c r="L12438"/>
    </row>
    <row r="12439" spans="2:12" x14ac:dyDescent="0.4">
      <c r="B12439" s="5" t="s">
        <v>70</v>
      </c>
      <c r="C12439" s="5" t="s">
        <v>55</v>
      </c>
      <c r="D12439" s="5" t="s">
        <v>15</v>
      </c>
      <c r="E12439" s="5" t="s">
        <v>9</v>
      </c>
      <c r="F12439" s="6">
        <v>44317</v>
      </c>
      <c r="G12439" s="6" t="str">
        <f>TEXT(datatable[[#This Row],[дата]],"ММ")</f>
        <v>05</v>
      </c>
      <c r="H12439" s="8">
        <v>239.65200000000004</v>
      </c>
      <c r="I12439" s="8">
        <v>190.13820000000001</v>
      </c>
      <c r="J12439" s="8">
        <f>datatable[[#This Row],[продажи_]]-datatable[[#This Row],[себестоимость_]]</f>
        <v>49.513800000000032</v>
      </c>
      <c r="L12439"/>
    </row>
    <row r="12440" spans="2:12" x14ac:dyDescent="0.4">
      <c r="B12440" s="5" t="s">
        <v>70</v>
      </c>
      <c r="C12440" s="5" t="s">
        <v>55</v>
      </c>
      <c r="D12440" s="5" t="s">
        <v>15</v>
      </c>
      <c r="E12440" s="5" t="s">
        <v>9</v>
      </c>
      <c r="F12440" s="6">
        <v>44348</v>
      </c>
      <c r="G12440" s="6" t="str">
        <f>TEXT(datatable[[#This Row],[дата]],"ММ")</f>
        <v>06</v>
      </c>
      <c r="H12440" s="8">
        <v>191.72160000000002</v>
      </c>
      <c r="I12440" s="8">
        <v>115.0416</v>
      </c>
      <c r="J12440" s="8">
        <f>datatable[[#This Row],[продажи_]]-datatable[[#This Row],[себестоимость_]]</f>
        <v>76.680000000000021</v>
      </c>
      <c r="L12440"/>
    </row>
    <row r="12441" spans="2:12" x14ac:dyDescent="0.4">
      <c r="B12441" s="5" t="s">
        <v>70</v>
      </c>
      <c r="C12441" s="5" t="s">
        <v>55</v>
      </c>
      <c r="D12441" s="5" t="s">
        <v>15</v>
      </c>
      <c r="E12441" s="5" t="s">
        <v>9</v>
      </c>
      <c r="F12441" s="6">
        <v>44378</v>
      </c>
      <c r="G12441" s="6" t="str">
        <f>TEXT(datatable[[#This Row],[дата]],"ММ")</f>
        <v>07</v>
      </c>
      <c r="H12441" s="8">
        <v>195.14519999999999</v>
      </c>
      <c r="I12441" s="8">
        <v>98.264700000000005</v>
      </c>
      <c r="J12441" s="8">
        <f>datatable[[#This Row],[продажи_]]-datatable[[#This Row],[себестоимость_]]</f>
        <v>96.880499999999984</v>
      </c>
      <c r="L12441"/>
    </row>
    <row r="12442" spans="2:12" x14ac:dyDescent="0.4">
      <c r="B12442" s="5" t="s">
        <v>70</v>
      </c>
      <c r="C12442" s="5" t="s">
        <v>55</v>
      </c>
      <c r="D12442" s="5" t="s">
        <v>15</v>
      </c>
      <c r="E12442" s="5" t="s">
        <v>9</v>
      </c>
      <c r="F12442" s="6">
        <v>44409</v>
      </c>
      <c r="G12442" s="6" t="str">
        <f>TEXT(datatable[[#This Row],[дата]],"ММ")</f>
        <v>08</v>
      </c>
      <c r="H12442" s="8">
        <v>132.3792</v>
      </c>
      <c r="I12442" s="8">
        <v>119.30240000000001</v>
      </c>
      <c r="J12442" s="8">
        <f>datatable[[#This Row],[продажи_]]-datatable[[#This Row],[себестоимость_]]</f>
        <v>13.076799999999992</v>
      </c>
      <c r="L12442"/>
    </row>
    <row r="12443" spans="2:12" x14ac:dyDescent="0.4">
      <c r="B12443" s="5" t="s">
        <v>70</v>
      </c>
      <c r="C12443" s="5" t="s">
        <v>55</v>
      </c>
      <c r="D12443" s="5" t="s">
        <v>15</v>
      </c>
      <c r="E12443" s="5" t="s">
        <v>9</v>
      </c>
      <c r="F12443" s="6">
        <v>44440</v>
      </c>
      <c r="G12443" s="6" t="str">
        <f>TEXT(datatable[[#This Row],[дата]],"ММ")</f>
        <v>09</v>
      </c>
      <c r="H12443" s="8">
        <v>178.02720000000002</v>
      </c>
      <c r="I12443" s="8">
        <v>116.23995000000001</v>
      </c>
      <c r="J12443" s="8">
        <f>datatable[[#This Row],[продажи_]]-datatable[[#This Row],[себестоимость_]]</f>
        <v>61.787250000000014</v>
      </c>
      <c r="L12443"/>
    </row>
    <row r="12444" spans="2:12" x14ac:dyDescent="0.4">
      <c r="B12444" s="5" t="s">
        <v>70</v>
      </c>
      <c r="C12444" s="5" t="s">
        <v>55</v>
      </c>
      <c r="D12444" s="5" t="s">
        <v>15</v>
      </c>
      <c r="E12444" s="5" t="s">
        <v>9</v>
      </c>
      <c r="F12444" s="6">
        <v>44470</v>
      </c>
      <c r="G12444" s="6" t="str">
        <f>TEXT(datatable[[#This Row],[дата]],"ММ")</f>
        <v>10</v>
      </c>
      <c r="H12444" s="8">
        <v>253.34640000000005</v>
      </c>
      <c r="I12444" s="8">
        <v>150.19319999999999</v>
      </c>
      <c r="J12444" s="8">
        <f>datatable[[#This Row],[продажи_]]-datatable[[#This Row],[себестоимость_]]</f>
        <v>103.15320000000006</v>
      </c>
      <c r="L12444"/>
    </row>
    <row r="12445" spans="2:12" x14ac:dyDescent="0.4">
      <c r="B12445" s="5" t="s">
        <v>70</v>
      </c>
      <c r="C12445" s="5" t="s">
        <v>55</v>
      </c>
      <c r="D12445" s="5" t="s">
        <v>15</v>
      </c>
      <c r="E12445" s="5" t="s">
        <v>9</v>
      </c>
      <c r="F12445" s="6">
        <v>44501</v>
      </c>
      <c r="G12445" s="6" t="str">
        <f>TEXT(datatable[[#This Row],[дата]],"ММ")</f>
        <v>11</v>
      </c>
      <c r="H12445" s="8">
        <v>340.83840000000004</v>
      </c>
      <c r="I12445" s="8">
        <v>187.4752</v>
      </c>
      <c r="J12445" s="8">
        <f>datatable[[#This Row],[продажи_]]-datatable[[#This Row],[себестоимость_]]</f>
        <v>153.36320000000003</v>
      </c>
      <c r="L12445"/>
    </row>
    <row r="12446" spans="2:12" x14ac:dyDescent="0.4">
      <c r="B12446" s="5" t="s">
        <v>70</v>
      </c>
      <c r="C12446" s="5" t="s">
        <v>55</v>
      </c>
      <c r="D12446" s="5" t="s">
        <v>15</v>
      </c>
      <c r="E12446" s="5" t="s">
        <v>9</v>
      </c>
      <c r="F12446" s="6">
        <v>44531</v>
      </c>
      <c r="G12446" s="6" t="str">
        <f>TEXT(datatable[[#This Row],[дата]],"ММ")</f>
        <v>12</v>
      </c>
      <c r="H12446" s="8">
        <v>244.97760000000002</v>
      </c>
      <c r="I12446" s="8">
        <v>150.99209999999999</v>
      </c>
      <c r="J12446" s="8">
        <f>datatable[[#This Row],[продажи_]]-datatable[[#This Row],[себестоимость_]]</f>
        <v>93.98550000000003</v>
      </c>
      <c r="L12446"/>
    </row>
    <row r="12447" spans="2:12" x14ac:dyDescent="0.4">
      <c r="B12447" s="5" t="s">
        <v>70</v>
      </c>
      <c r="C12447" s="5" t="s">
        <v>55</v>
      </c>
      <c r="D12447" s="5" t="s">
        <v>15</v>
      </c>
      <c r="E12447" s="5" t="s">
        <v>10</v>
      </c>
      <c r="F12447" s="6">
        <v>44197</v>
      </c>
      <c r="G12447" s="6" t="str">
        <f>TEXT(datatable[[#This Row],[дата]],"ММ")</f>
        <v>01</v>
      </c>
      <c r="H12447" s="8">
        <v>72.492500000000007</v>
      </c>
      <c r="I12447" s="8">
        <v>39.204500000000003</v>
      </c>
      <c r="J12447" s="8">
        <f>datatable[[#This Row],[продажи_]]-datatable[[#This Row],[себестоимость_]]</f>
        <v>33.288000000000004</v>
      </c>
      <c r="L12447"/>
    </row>
    <row r="12448" spans="2:12" x14ac:dyDescent="0.4">
      <c r="B12448" s="5" t="s">
        <v>70</v>
      </c>
      <c r="C12448" s="5" t="s">
        <v>55</v>
      </c>
      <c r="D12448" s="5" t="s">
        <v>15</v>
      </c>
      <c r="E12448" s="5" t="s">
        <v>10</v>
      </c>
      <c r="F12448" s="6">
        <v>44228</v>
      </c>
      <c r="G12448" s="6" t="str">
        <f>TEXT(datatable[[#This Row],[дата]],"ММ")</f>
        <v>02</v>
      </c>
      <c r="H12448" s="8">
        <v>89.836500000000001</v>
      </c>
      <c r="I12448" s="8">
        <v>62.991500000000009</v>
      </c>
      <c r="J12448" s="8">
        <f>datatable[[#This Row],[продажи_]]-datatable[[#This Row],[себестоимость_]]</f>
        <v>26.844999999999992</v>
      </c>
      <c r="L12448"/>
    </row>
    <row r="12449" spans="2:12" x14ac:dyDescent="0.4">
      <c r="B12449" s="5" t="s">
        <v>70</v>
      </c>
      <c r="C12449" s="5" t="s">
        <v>55</v>
      </c>
      <c r="D12449" s="5" t="s">
        <v>15</v>
      </c>
      <c r="E12449" s="5" t="s">
        <v>10</v>
      </c>
      <c r="F12449" s="6">
        <v>44256</v>
      </c>
      <c r="G12449" s="6" t="str">
        <f>TEXT(datatable[[#This Row],[дата]],"ММ")</f>
        <v>03</v>
      </c>
      <c r="H12449" s="8">
        <v>77.777000000000001</v>
      </c>
      <c r="I12449" s="8">
        <v>69.070400000000006</v>
      </c>
      <c r="J12449" s="8">
        <f>datatable[[#This Row],[продажи_]]-datatable[[#This Row],[себестоимость_]]</f>
        <v>8.7065999999999946</v>
      </c>
      <c r="L12449"/>
    </row>
    <row r="12450" spans="2:12" x14ac:dyDescent="0.4">
      <c r="B12450" s="5" t="s">
        <v>70</v>
      </c>
      <c r="C12450" s="5" t="s">
        <v>55</v>
      </c>
      <c r="D12450" s="5" t="s">
        <v>15</v>
      </c>
      <c r="E12450" s="5" t="s">
        <v>10</v>
      </c>
      <c r="F12450" s="6">
        <v>44287</v>
      </c>
      <c r="G12450" s="6" t="str">
        <f>TEXT(datatable[[#This Row],[дата]],"ММ")</f>
        <v>04</v>
      </c>
      <c r="H12450" s="8">
        <v>119.24000000000001</v>
      </c>
      <c r="I12450" s="8">
        <v>69.775199999999998</v>
      </c>
      <c r="J12450" s="8">
        <f>datatable[[#This Row],[продажи_]]-datatable[[#This Row],[себестоимость_]]</f>
        <v>49.464800000000011</v>
      </c>
      <c r="L12450"/>
    </row>
    <row r="12451" spans="2:12" x14ac:dyDescent="0.4">
      <c r="B12451" s="5" t="s">
        <v>70</v>
      </c>
      <c r="C12451" s="5" t="s">
        <v>55</v>
      </c>
      <c r="D12451" s="5" t="s">
        <v>15</v>
      </c>
      <c r="E12451" s="5" t="s">
        <v>10</v>
      </c>
      <c r="F12451" s="6">
        <v>44317</v>
      </c>
      <c r="G12451" s="6" t="str">
        <f>TEXT(datatable[[#This Row],[дата]],"ММ")</f>
        <v>05</v>
      </c>
      <c r="H12451" s="8">
        <v>93.901500000000013</v>
      </c>
      <c r="I12451" s="8">
        <v>56.736400000000003</v>
      </c>
      <c r="J12451" s="8">
        <f>datatable[[#This Row],[продажи_]]-datatable[[#This Row],[себестоимость_]]</f>
        <v>37.16510000000001</v>
      </c>
      <c r="L12451"/>
    </row>
    <row r="12452" spans="2:12" x14ac:dyDescent="0.4">
      <c r="B12452" s="5" t="s">
        <v>70</v>
      </c>
      <c r="C12452" s="5" t="s">
        <v>55</v>
      </c>
      <c r="D12452" s="5" t="s">
        <v>15</v>
      </c>
      <c r="E12452" s="5" t="s">
        <v>10</v>
      </c>
      <c r="F12452" s="6">
        <v>44348</v>
      </c>
      <c r="G12452" s="6" t="str">
        <f>TEXT(datatable[[#This Row],[дата]],"ММ")</f>
        <v>06</v>
      </c>
      <c r="H12452" s="8">
        <v>62.194500000000005</v>
      </c>
      <c r="I12452" s="8">
        <v>47.177550000000004</v>
      </c>
      <c r="J12452" s="8">
        <f>datatable[[#This Row],[продажи_]]-datatable[[#This Row],[себестоимость_]]</f>
        <v>15.016950000000001</v>
      </c>
      <c r="L12452"/>
    </row>
    <row r="12453" spans="2:12" x14ac:dyDescent="0.4">
      <c r="B12453" s="5" t="s">
        <v>70</v>
      </c>
      <c r="C12453" s="5" t="s">
        <v>55</v>
      </c>
      <c r="D12453" s="5" t="s">
        <v>15</v>
      </c>
      <c r="E12453" s="5" t="s">
        <v>10</v>
      </c>
      <c r="F12453" s="6">
        <v>44378</v>
      </c>
      <c r="G12453" s="6" t="str">
        <f>TEXT(datatable[[#This Row],[дата]],"ММ")</f>
        <v>07</v>
      </c>
      <c r="H12453" s="8">
        <v>57.316499999999998</v>
      </c>
      <c r="I12453" s="8">
        <v>32.905349999999999</v>
      </c>
      <c r="J12453" s="8">
        <f>datatable[[#This Row],[продажи_]]-datatable[[#This Row],[себестоимость_]]</f>
        <v>24.411149999999999</v>
      </c>
      <c r="L12453"/>
    </row>
    <row r="12454" spans="2:12" x14ac:dyDescent="0.4">
      <c r="B12454" s="5" t="s">
        <v>70</v>
      </c>
      <c r="C12454" s="5" t="s">
        <v>55</v>
      </c>
      <c r="D12454" s="5" t="s">
        <v>15</v>
      </c>
      <c r="E12454" s="5" t="s">
        <v>10</v>
      </c>
      <c r="F12454" s="6">
        <v>44409</v>
      </c>
      <c r="G12454" s="6" t="str">
        <f>TEXT(datatable[[#This Row],[дата]],"ММ")</f>
        <v>08</v>
      </c>
      <c r="H12454" s="8">
        <v>63.956000000000003</v>
      </c>
      <c r="I12454" s="8">
        <v>41.230800000000002</v>
      </c>
      <c r="J12454" s="8">
        <f>datatable[[#This Row],[продажи_]]-datatable[[#This Row],[себестоимость_]]</f>
        <v>22.725200000000001</v>
      </c>
      <c r="L12454"/>
    </row>
    <row r="12455" spans="2:12" x14ac:dyDescent="0.4">
      <c r="B12455" s="5" t="s">
        <v>70</v>
      </c>
      <c r="C12455" s="5" t="s">
        <v>55</v>
      </c>
      <c r="D12455" s="5" t="s">
        <v>15</v>
      </c>
      <c r="E12455" s="5" t="s">
        <v>10</v>
      </c>
      <c r="F12455" s="6">
        <v>44440</v>
      </c>
      <c r="G12455" s="6" t="str">
        <f>TEXT(datatable[[#This Row],[дата]],"ММ")</f>
        <v>09</v>
      </c>
      <c r="H12455" s="8">
        <v>50.609249999999996</v>
      </c>
      <c r="I12455" s="8">
        <v>33.698250000000002</v>
      </c>
      <c r="J12455" s="8">
        <f>datatable[[#This Row],[продажи_]]-datatable[[#This Row],[себестоимость_]]</f>
        <v>16.910999999999994</v>
      </c>
      <c r="L12455"/>
    </row>
    <row r="12456" spans="2:12" x14ac:dyDescent="0.4">
      <c r="B12456" s="5" t="s">
        <v>70</v>
      </c>
      <c r="C12456" s="5" t="s">
        <v>55</v>
      </c>
      <c r="D12456" s="5" t="s">
        <v>15</v>
      </c>
      <c r="E12456" s="5" t="s">
        <v>10</v>
      </c>
      <c r="F12456" s="6">
        <v>44470</v>
      </c>
      <c r="G12456" s="6" t="str">
        <f>TEXT(datatable[[#This Row],[дата]],"ММ")</f>
        <v>10</v>
      </c>
      <c r="H12456" s="8">
        <v>75.608999999999995</v>
      </c>
      <c r="I12456" s="8">
        <v>50.216999999999999</v>
      </c>
      <c r="J12456" s="8">
        <f>datatable[[#This Row],[продажи_]]-datatable[[#This Row],[себестоимость_]]</f>
        <v>25.391999999999996</v>
      </c>
      <c r="L12456"/>
    </row>
    <row r="12457" spans="2:12" x14ac:dyDescent="0.4">
      <c r="B12457" s="5" t="s">
        <v>70</v>
      </c>
      <c r="C12457" s="5" t="s">
        <v>55</v>
      </c>
      <c r="D12457" s="5" t="s">
        <v>15</v>
      </c>
      <c r="E12457" s="5" t="s">
        <v>10</v>
      </c>
      <c r="F12457" s="6">
        <v>44501</v>
      </c>
      <c r="G12457" s="6" t="str">
        <f>TEXT(datatable[[#This Row],[дата]],"ММ")</f>
        <v>11</v>
      </c>
      <c r="H12457" s="8">
        <v>128.99600000000001</v>
      </c>
      <c r="I12457" s="8">
        <v>68.365600000000001</v>
      </c>
      <c r="J12457" s="8">
        <f>datatable[[#This Row],[продажи_]]-datatable[[#This Row],[себестоимость_]]</f>
        <v>60.630400000000009</v>
      </c>
      <c r="L12457"/>
    </row>
    <row r="12458" spans="2:12" x14ac:dyDescent="0.4">
      <c r="B12458" s="5" t="s">
        <v>70</v>
      </c>
      <c r="C12458" s="5" t="s">
        <v>55</v>
      </c>
      <c r="D12458" s="5" t="s">
        <v>15</v>
      </c>
      <c r="E12458" s="5" t="s">
        <v>10</v>
      </c>
      <c r="F12458" s="6">
        <v>44531</v>
      </c>
      <c r="G12458" s="6" t="str">
        <f>TEXT(datatable[[#This Row],[дата]],"ММ")</f>
        <v>12</v>
      </c>
      <c r="H12458" s="8">
        <v>108.129</v>
      </c>
      <c r="I12458" s="8">
        <v>57.969799999999999</v>
      </c>
      <c r="J12458" s="8">
        <f>datatable[[#This Row],[продажи_]]-datatable[[#This Row],[себестоимость_]]</f>
        <v>50.159200000000006</v>
      </c>
      <c r="L12458"/>
    </row>
    <row r="12459" spans="2:12" x14ac:dyDescent="0.4">
      <c r="B12459" s="5" t="s">
        <v>70</v>
      </c>
      <c r="C12459" s="5" t="s">
        <v>55</v>
      </c>
      <c r="D12459" s="5" t="s">
        <v>15</v>
      </c>
      <c r="E12459" s="5" t="s">
        <v>7</v>
      </c>
      <c r="F12459" s="6">
        <v>44197</v>
      </c>
      <c r="G12459" s="6" t="str">
        <f>TEXT(datatable[[#This Row],[дата]],"ММ")</f>
        <v>01</v>
      </c>
      <c r="H12459" s="8">
        <v>11.287999999999998</v>
      </c>
      <c r="I12459" s="8">
        <v>3.5669999999999997</v>
      </c>
      <c r="J12459" s="8">
        <f>datatable[[#This Row],[продажи_]]-datatable[[#This Row],[себестоимость_]]</f>
        <v>7.7209999999999983</v>
      </c>
      <c r="L12459"/>
    </row>
    <row r="12460" spans="2:12" x14ac:dyDescent="0.4">
      <c r="B12460" s="5" t="s">
        <v>70</v>
      </c>
      <c r="C12460" s="5" t="s">
        <v>55</v>
      </c>
      <c r="D12460" s="5" t="s">
        <v>15</v>
      </c>
      <c r="E12460" s="5" t="s">
        <v>7</v>
      </c>
      <c r="F12460" s="6">
        <v>44228</v>
      </c>
      <c r="G12460" s="6" t="str">
        <f>TEXT(datatable[[#This Row],[дата]],"ММ")</f>
        <v>02</v>
      </c>
      <c r="H12460" s="8">
        <v>18.7408</v>
      </c>
      <c r="I12460" s="8">
        <v>5.8097000000000003</v>
      </c>
      <c r="J12460" s="8">
        <f>datatable[[#This Row],[продажи_]]-datatable[[#This Row],[себестоимость_]]</f>
        <v>12.931100000000001</v>
      </c>
      <c r="L12460"/>
    </row>
    <row r="12461" spans="2:12" x14ac:dyDescent="0.4">
      <c r="B12461" s="5" t="s">
        <v>70</v>
      </c>
      <c r="C12461" s="5" t="s">
        <v>55</v>
      </c>
      <c r="D12461" s="5" t="s">
        <v>15</v>
      </c>
      <c r="E12461" s="5" t="s">
        <v>7</v>
      </c>
      <c r="F12461" s="6">
        <v>44256</v>
      </c>
      <c r="G12461" s="6" t="str">
        <f>TEXT(datatable[[#This Row],[дата]],"ММ")</f>
        <v>03</v>
      </c>
      <c r="H12461" s="8">
        <v>19.992000000000001</v>
      </c>
      <c r="I12461" s="8">
        <v>6.5435999999999996</v>
      </c>
      <c r="J12461" s="8">
        <f>datatable[[#This Row],[продажи_]]-datatable[[#This Row],[себестоимость_]]</f>
        <v>13.448400000000001</v>
      </c>
      <c r="L12461"/>
    </row>
    <row r="12462" spans="2:12" x14ac:dyDescent="0.4">
      <c r="B12462" s="5" t="s">
        <v>70</v>
      </c>
      <c r="C12462" s="5" t="s">
        <v>55</v>
      </c>
      <c r="D12462" s="5" t="s">
        <v>15</v>
      </c>
      <c r="E12462" s="5" t="s">
        <v>7</v>
      </c>
      <c r="F12462" s="6">
        <v>44287</v>
      </c>
      <c r="G12462" s="6" t="str">
        <f>TEXT(datatable[[#This Row],[дата]],"ММ")</f>
        <v>04</v>
      </c>
      <c r="H12462" s="8">
        <v>25.6768</v>
      </c>
      <c r="I12462" s="8">
        <v>7.281600000000001</v>
      </c>
      <c r="J12462" s="8">
        <f>datatable[[#This Row],[продажи_]]-datatable[[#This Row],[себестоимость_]]</f>
        <v>18.395199999999999</v>
      </c>
      <c r="L12462"/>
    </row>
    <row r="12463" spans="2:12" x14ac:dyDescent="0.4">
      <c r="B12463" s="5" t="s">
        <v>70</v>
      </c>
      <c r="C12463" s="5" t="s">
        <v>55</v>
      </c>
      <c r="D12463" s="5" t="s">
        <v>15</v>
      </c>
      <c r="E12463" s="5" t="s">
        <v>7</v>
      </c>
      <c r="F12463" s="6">
        <v>44317</v>
      </c>
      <c r="G12463" s="6" t="str">
        <f>TEXT(datatable[[#This Row],[дата]],"ММ")</f>
        <v>05</v>
      </c>
      <c r="H12463" s="8">
        <v>19.801600000000001</v>
      </c>
      <c r="I12463" s="8">
        <v>4.5920000000000005</v>
      </c>
      <c r="J12463" s="8">
        <f>datatable[[#This Row],[продажи_]]-datatable[[#This Row],[себестоимость_]]</f>
        <v>15.2096</v>
      </c>
      <c r="L12463"/>
    </row>
    <row r="12464" spans="2:12" x14ac:dyDescent="0.4">
      <c r="B12464" s="5" t="s">
        <v>70</v>
      </c>
      <c r="C12464" s="5" t="s">
        <v>55</v>
      </c>
      <c r="D12464" s="5" t="s">
        <v>15</v>
      </c>
      <c r="E12464" s="5" t="s">
        <v>7</v>
      </c>
      <c r="F12464" s="6">
        <v>44348</v>
      </c>
      <c r="G12464" s="6" t="str">
        <f>TEXT(datatable[[#This Row],[дата]],"ММ")</f>
        <v>06</v>
      </c>
      <c r="H12464" s="8">
        <v>13.341600000000001</v>
      </c>
      <c r="I12464" s="8">
        <v>3.8007</v>
      </c>
      <c r="J12464" s="8">
        <f>datatable[[#This Row],[продажи_]]-datatable[[#This Row],[себестоимость_]]</f>
        <v>9.5409000000000006</v>
      </c>
      <c r="L12464"/>
    </row>
    <row r="12465" spans="2:12" x14ac:dyDescent="0.4">
      <c r="B12465" s="5" t="s">
        <v>70</v>
      </c>
      <c r="C12465" s="5" t="s">
        <v>55</v>
      </c>
      <c r="D12465" s="5" t="s">
        <v>15</v>
      </c>
      <c r="E12465" s="5" t="s">
        <v>7</v>
      </c>
      <c r="F12465" s="6">
        <v>44378</v>
      </c>
      <c r="G12465" s="6" t="str">
        <f>TEXT(datatable[[#This Row],[дата]],"ММ")</f>
        <v>07</v>
      </c>
      <c r="H12465" s="8">
        <v>10.7712</v>
      </c>
      <c r="I12465" s="8">
        <v>3.9483000000000001</v>
      </c>
      <c r="J12465" s="8">
        <f>datatable[[#This Row],[продажи_]]-datatable[[#This Row],[себестоимость_]]</f>
        <v>6.8229000000000006</v>
      </c>
      <c r="L12465"/>
    </row>
    <row r="12466" spans="2:12" x14ac:dyDescent="0.4">
      <c r="B12466" s="5" t="s">
        <v>70</v>
      </c>
      <c r="C12466" s="5" t="s">
        <v>55</v>
      </c>
      <c r="D12466" s="5" t="s">
        <v>15</v>
      </c>
      <c r="E12466" s="5" t="s">
        <v>7</v>
      </c>
      <c r="F12466" s="6">
        <v>44409</v>
      </c>
      <c r="G12466" s="6" t="str">
        <f>TEXT(datatable[[#This Row],[дата]],"ММ")</f>
        <v>08</v>
      </c>
      <c r="H12466" s="8">
        <v>11.097600000000002</v>
      </c>
      <c r="I12466" s="8">
        <v>2.9520000000000004</v>
      </c>
      <c r="J12466" s="8">
        <f>datatable[[#This Row],[продажи_]]-datatable[[#This Row],[себестоимость_]]</f>
        <v>8.1456000000000017</v>
      </c>
      <c r="L12466"/>
    </row>
    <row r="12467" spans="2:12" x14ac:dyDescent="0.4">
      <c r="B12467" s="5" t="s">
        <v>70</v>
      </c>
      <c r="C12467" s="5" t="s">
        <v>55</v>
      </c>
      <c r="D12467" s="5" t="s">
        <v>15</v>
      </c>
      <c r="E12467" s="5" t="s">
        <v>7</v>
      </c>
      <c r="F12467" s="6">
        <v>44440</v>
      </c>
      <c r="G12467" s="6" t="str">
        <f>TEXT(datatable[[#This Row],[дата]],"ММ")</f>
        <v>09</v>
      </c>
      <c r="H12467" s="8">
        <v>13.219200000000001</v>
      </c>
      <c r="I12467" s="8">
        <v>3.4317000000000002</v>
      </c>
      <c r="J12467" s="8">
        <f>datatable[[#This Row],[продажи_]]-datatable[[#This Row],[себестоимость_]]</f>
        <v>9.7875000000000014</v>
      </c>
      <c r="L12467"/>
    </row>
    <row r="12468" spans="2:12" x14ac:dyDescent="0.4">
      <c r="B12468" s="5" t="s">
        <v>70</v>
      </c>
      <c r="C12468" s="5" t="s">
        <v>55</v>
      </c>
      <c r="D12468" s="5" t="s">
        <v>15</v>
      </c>
      <c r="E12468" s="5" t="s">
        <v>7</v>
      </c>
      <c r="F12468" s="6">
        <v>44470</v>
      </c>
      <c r="G12468" s="6" t="str">
        <f>TEXT(datatable[[#This Row],[дата]],"ММ")</f>
        <v>10</v>
      </c>
      <c r="H12468" s="8">
        <v>16.8096</v>
      </c>
      <c r="I12468" s="8">
        <v>4.0835999999999997</v>
      </c>
      <c r="J12468" s="8">
        <f>datatable[[#This Row],[продажи_]]-datatable[[#This Row],[себестоимость_]]</f>
        <v>12.725999999999999</v>
      </c>
      <c r="L12468"/>
    </row>
    <row r="12469" spans="2:12" x14ac:dyDescent="0.4">
      <c r="B12469" s="5" t="s">
        <v>70</v>
      </c>
      <c r="C12469" s="5" t="s">
        <v>55</v>
      </c>
      <c r="D12469" s="5" t="s">
        <v>15</v>
      </c>
      <c r="E12469" s="5" t="s">
        <v>7</v>
      </c>
      <c r="F12469" s="6">
        <v>44501</v>
      </c>
      <c r="G12469" s="6" t="str">
        <f>TEXT(datatable[[#This Row],[дата]],"ММ")</f>
        <v>11</v>
      </c>
      <c r="H12469" s="8">
        <v>21.107200000000002</v>
      </c>
      <c r="I12469" s="8">
        <v>5.3792</v>
      </c>
      <c r="J12469" s="8">
        <f>datatable[[#This Row],[продажи_]]-datatable[[#This Row],[себестоимость_]]</f>
        <v>15.728000000000002</v>
      </c>
      <c r="L12469"/>
    </row>
    <row r="12470" spans="2:12" x14ac:dyDescent="0.4">
      <c r="B12470" s="5" t="s">
        <v>70</v>
      </c>
      <c r="C12470" s="5" t="s">
        <v>55</v>
      </c>
      <c r="D12470" s="5" t="s">
        <v>15</v>
      </c>
      <c r="E12470" s="5" t="s">
        <v>7</v>
      </c>
      <c r="F12470" s="6">
        <v>44531</v>
      </c>
      <c r="G12470" s="6" t="str">
        <f>TEXT(datatable[[#This Row],[дата]],"ММ")</f>
        <v>12</v>
      </c>
      <c r="H12470" s="8">
        <v>15.4224</v>
      </c>
      <c r="I12470" s="8">
        <v>6.601</v>
      </c>
      <c r="J12470" s="8">
        <f>datatable[[#This Row],[продажи_]]-datatable[[#This Row],[себестоимость_]]</f>
        <v>8.8214000000000006</v>
      </c>
      <c r="L12470"/>
    </row>
    <row r="12471" spans="2:12" x14ac:dyDescent="0.4">
      <c r="B12471" s="5" t="s">
        <v>70</v>
      </c>
      <c r="C12471" s="5" t="s">
        <v>55</v>
      </c>
      <c r="D12471" s="5" t="s">
        <v>15</v>
      </c>
      <c r="E12471" s="5" t="s">
        <v>7</v>
      </c>
      <c r="F12471" s="6">
        <v>44197</v>
      </c>
      <c r="G12471" s="6" t="str">
        <f>TEXT(datatable[[#This Row],[дата]],"ММ")</f>
        <v>01</v>
      </c>
      <c r="H12471" s="8">
        <v>9.6135000000000002</v>
      </c>
      <c r="I12471" s="8">
        <v>3.85</v>
      </c>
      <c r="J12471" s="8">
        <f>datatable[[#This Row],[продажи_]]-datatable[[#This Row],[себестоимость_]]</f>
        <v>5.7635000000000005</v>
      </c>
      <c r="L12471"/>
    </row>
    <row r="12472" spans="2:12" x14ac:dyDescent="0.4">
      <c r="B12472" s="5" t="s">
        <v>70</v>
      </c>
      <c r="C12472" s="5" t="s">
        <v>55</v>
      </c>
      <c r="D12472" s="5" t="s">
        <v>15</v>
      </c>
      <c r="E12472" s="5" t="s">
        <v>7</v>
      </c>
      <c r="F12472" s="6">
        <v>44228</v>
      </c>
      <c r="G12472" s="6" t="str">
        <f>TEXT(datatable[[#This Row],[дата]],"ММ")</f>
        <v>02</v>
      </c>
      <c r="H12472" s="8">
        <v>14.221349999999999</v>
      </c>
      <c r="I12472" s="8">
        <v>4.9549500000000002</v>
      </c>
      <c r="J12472" s="8">
        <f>datatable[[#This Row],[продажи_]]-datatable[[#This Row],[себестоимость_]]</f>
        <v>9.2663999999999991</v>
      </c>
      <c r="L12472"/>
    </row>
    <row r="12473" spans="2:12" x14ac:dyDescent="0.4">
      <c r="B12473" s="5" t="s">
        <v>70</v>
      </c>
      <c r="C12473" s="5" t="s">
        <v>55</v>
      </c>
      <c r="D12473" s="5" t="s">
        <v>15</v>
      </c>
      <c r="E12473" s="5" t="s">
        <v>7</v>
      </c>
      <c r="F12473" s="6">
        <v>44256</v>
      </c>
      <c r="G12473" s="6" t="str">
        <f>TEXT(datatable[[#This Row],[дата]],"ММ")</f>
        <v>03</v>
      </c>
      <c r="H12473" s="8">
        <v>13.923</v>
      </c>
      <c r="I12473" s="8">
        <v>6.4679999999999991</v>
      </c>
      <c r="J12473" s="8">
        <f>datatable[[#This Row],[продажи_]]-datatable[[#This Row],[себестоимость_]]</f>
        <v>7.455000000000001</v>
      </c>
      <c r="L12473"/>
    </row>
    <row r="12474" spans="2:12" x14ac:dyDescent="0.4">
      <c r="B12474" s="5" t="s">
        <v>70</v>
      </c>
      <c r="C12474" s="5" t="s">
        <v>55</v>
      </c>
      <c r="D12474" s="5" t="s">
        <v>15</v>
      </c>
      <c r="E12474" s="5" t="s">
        <v>7</v>
      </c>
      <c r="F12474" s="6">
        <v>44287</v>
      </c>
      <c r="G12474" s="6" t="str">
        <f>TEXT(datatable[[#This Row],[дата]],"ММ")</f>
        <v>04</v>
      </c>
      <c r="H12474" s="8">
        <v>15.027999999999999</v>
      </c>
      <c r="I12474" s="8">
        <v>5.2976000000000001</v>
      </c>
      <c r="J12474" s="8">
        <f>datatable[[#This Row],[продажи_]]-datatable[[#This Row],[себестоимость_]]</f>
        <v>9.7303999999999995</v>
      </c>
      <c r="L12474"/>
    </row>
    <row r="12475" spans="2:12" x14ac:dyDescent="0.4">
      <c r="B12475" s="5" t="s">
        <v>70</v>
      </c>
      <c r="C12475" s="5" t="s">
        <v>55</v>
      </c>
      <c r="D12475" s="5" t="s">
        <v>15</v>
      </c>
      <c r="E12475" s="5" t="s">
        <v>7</v>
      </c>
      <c r="F12475" s="6">
        <v>44317</v>
      </c>
      <c r="G12475" s="6" t="str">
        <f>TEXT(datatable[[#This Row],[дата]],"ММ")</f>
        <v>05</v>
      </c>
      <c r="H12475" s="8">
        <v>15.779400000000001</v>
      </c>
      <c r="I12475" s="8">
        <v>5.4438999999999993</v>
      </c>
      <c r="J12475" s="8">
        <f>datatable[[#This Row],[продажи_]]-datatable[[#This Row],[себестоимость_]]</f>
        <v>10.335500000000001</v>
      </c>
      <c r="L12475"/>
    </row>
    <row r="12476" spans="2:12" x14ac:dyDescent="0.4">
      <c r="B12476" s="5" t="s">
        <v>70</v>
      </c>
      <c r="C12476" s="5" t="s">
        <v>55</v>
      </c>
      <c r="D12476" s="5" t="s">
        <v>15</v>
      </c>
      <c r="E12476" s="5" t="s">
        <v>7</v>
      </c>
      <c r="F12476" s="6">
        <v>44348</v>
      </c>
      <c r="G12476" s="6" t="str">
        <f>TEXT(datatable[[#This Row],[дата]],"ММ")</f>
        <v>06</v>
      </c>
      <c r="H12476" s="8">
        <v>8.5526999999999997</v>
      </c>
      <c r="I12476" s="8">
        <v>4.0540499999999993</v>
      </c>
      <c r="J12476" s="8">
        <f>datatable[[#This Row],[продажи_]]-datatable[[#This Row],[себестоимость_]]</f>
        <v>4.4986500000000005</v>
      </c>
      <c r="L12476"/>
    </row>
    <row r="12477" spans="2:12" x14ac:dyDescent="0.4">
      <c r="B12477" s="5" t="s">
        <v>70</v>
      </c>
      <c r="C12477" s="5" t="s">
        <v>55</v>
      </c>
      <c r="D12477" s="5" t="s">
        <v>15</v>
      </c>
      <c r="E12477" s="5" t="s">
        <v>7</v>
      </c>
      <c r="F12477" s="6">
        <v>44378</v>
      </c>
      <c r="G12477" s="6" t="str">
        <f>TEXT(datatable[[#This Row],[дата]],"ММ")</f>
        <v>07</v>
      </c>
      <c r="H12477" s="8">
        <v>9.1494</v>
      </c>
      <c r="I12477" s="8">
        <v>4.0886999999999993</v>
      </c>
      <c r="J12477" s="8">
        <f>datatable[[#This Row],[продажи_]]-datatable[[#This Row],[себестоимость_]]</f>
        <v>5.0607000000000006</v>
      </c>
      <c r="L12477"/>
    </row>
    <row r="12478" spans="2:12" x14ac:dyDescent="0.4">
      <c r="B12478" s="5" t="s">
        <v>70</v>
      </c>
      <c r="C12478" s="5" t="s">
        <v>55</v>
      </c>
      <c r="D12478" s="5" t="s">
        <v>15</v>
      </c>
      <c r="E12478" s="5" t="s">
        <v>7</v>
      </c>
      <c r="F12478" s="6">
        <v>44409</v>
      </c>
      <c r="G12478" s="6" t="str">
        <f>TEXT(datatable[[#This Row],[дата]],"ММ")</f>
        <v>08</v>
      </c>
      <c r="H12478" s="8">
        <v>7.6907999999999994</v>
      </c>
      <c r="I12478" s="8">
        <v>3.6959999999999997</v>
      </c>
      <c r="J12478" s="8">
        <f>datatable[[#This Row],[продажи_]]-datatable[[#This Row],[себестоимость_]]</f>
        <v>3.9947999999999997</v>
      </c>
      <c r="L12478"/>
    </row>
    <row r="12479" spans="2:12" x14ac:dyDescent="0.4">
      <c r="B12479" s="5" t="s">
        <v>70</v>
      </c>
      <c r="C12479" s="5" t="s">
        <v>55</v>
      </c>
      <c r="D12479" s="5" t="s">
        <v>15</v>
      </c>
      <c r="E12479" s="5" t="s">
        <v>7</v>
      </c>
      <c r="F12479" s="6">
        <v>44440</v>
      </c>
      <c r="G12479" s="6" t="str">
        <f>TEXT(datatable[[#This Row],[дата]],"ММ")</f>
        <v>09</v>
      </c>
      <c r="H12479" s="8">
        <v>9.5472000000000001</v>
      </c>
      <c r="I12479" s="8">
        <v>3.0491999999999999</v>
      </c>
      <c r="J12479" s="8">
        <f>datatable[[#This Row],[продажи_]]-datatable[[#This Row],[себестоимость_]]</f>
        <v>6.4980000000000002</v>
      </c>
      <c r="L12479"/>
    </row>
    <row r="12480" spans="2:12" x14ac:dyDescent="0.4">
      <c r="B12480" s="5" t="s">
        <v>70</v>
      </c>
      <c r="C12480" s="5" t="s">
        <v>55</v>
      </c>
      <c r="D12480" s="5" t="s">
        <v>15</v>
      </c>
      <c r="E12480" s="5" t="s">
        <v>7</v>
      </c>
      <c r="F12480" s="6">
        <v>44470</v>
      </c>
      <c r="G12480" s="6" t="str">
        <f>TEXT(datatable[[#This Row],[дата]],"ММ")</f>
        <v>10</v>
      </c>
      <c r="H12480" s="8">
        <v>11.801399999999999</v>
      </c>
      <c r="I12480" s="8">
        <v>5.4977999999999998</v>
      </c>
      <c r="J12480" s="8">
        <f>datatable[[#This Row],[продажи_]]-datatable[[#This Row],[себестоимость_]]</f>
        <v>6.3035999999999994</v>
      </c>
      <c r="L12480"/>
    </row>
    <row r="12481" spans="2:12" x14ac:dyDescent="0.4">
      <c r="B12481" s="5" t="s">
        <v>70</v>
      </c>
      <c r="C12481" s="5" t="s">
        <v>55</v>
      </c>
      <c r="D12481" s="5" t="s">
        <v>15</v>
      </c>
      <c r="E12481" s="5" t="s">
        <v>7</v>
      </c>
      <c r="F12481" s="6">
        <v>44501</v>
      </c>
      <c r="G12481" s="6" t="str">
        <f>TEXT(datatable[[#This Row],[дата]],"ММ")</f>
        <v>11</v>
      </c>
      <c r="H12481" s="8">
        <v>19.448</v>
      </c>
      <c r="I12481" s="8">
        <v>6.837600000000001</v>
      </c>
      <c r="J12481" s="8">
        <f>datatable[[#This Row],[продажи_]]-datatable[[#This Row],[себестоимость_]]</f>
        <v>12.610399999999998</v>
      </c>
      <c r="L12481"/>
    </row>
    <row r="12482" spans="2:12" x14ac:dyDescent="0.4">
      <c r="B12482" s="5" t="s">
        <v>70</v>
      </c>
      <c r="C12482" s="5" t="s">
        <v>55</v>
      </c>
      <c r="D12482" s="5" t="s">
        <v>15</v>
      </c>
      <c r="E12482" s="5" t="s">
        <v>7</v>
      </c>
      <c r="F12482" s="6">
        <v>44531</v>
      </c>
      <c r="G12482" s="6" t="str">
        <f>TEXT(datatable[[#This Row],[дата]],"ММ")</f>
        <v>12</v>
      </c>
      <c r="H12482" s="8">
        <v>13.4589</v>
      </c>
      <c r="I12482" s="8">
        <v>5.6055999999999999</v>
      </c>
      <c r="J12482" s="8">
        <f>datatable[[#This Row],[продажи_]]-datatable[[#This Row],[себестоимость_]]</f>
        <v>7.8532999999999999</v>
      </c>
      <c r="L12482"/>
    </row>
    <row r="12483" spans="2:12" x14ac:dyDescent="0.4">
      <c r="B12483" s="5" t="s">
        <v>70</v>
      </c>
      <c r="C12483" s="5" t="s">
        <v>55</v>
      </c>
      <c r="D12483" s="5" t="s">
        <v>15</v>
      </c>
      <c r="E12483" s="5" t="s">
        <v>7</v>
      </c>
      <c r="F12483" s="6">
        <v>44197</v>
      </c>
      <c r="G12483" s="6" t="str">
        <f>TEXT(datatable[[#This Row],[дата]],"ММ")</f>
        <v>01</v>
      </c>
      <c r="H12483" s="8">
        <v>0.8075</v>
      </c>
      <c r="I12483" s="8">
        <v>0.36050000000000004</v>
      </c>
      <c r="J12483" s="8">
        <f>datatable[[#This Row],[продажи_]]-datatable[[#This Row],[себестоимость_]]</f>
        <v>0.44699999999999995</v>
      </c>
      <c r="L12483"/>
    </row>
    <row r="12484" spans="2:12" x14ac:dyDescent="0.4">
      <c r="B12484" s="5" t="s">
        <v>70</v>
      </c>
      <c r="C12484" s="5" t="s">
        <v>55</v>
      </c>
      <c r="D12484" s="5" t="s">
        <v>15</v>
      </c>
      <c r="E12484" s="5" t="s">
        <v>7</v>
      </c>
      <c r="F12484" s="6">
        <v>44228</v>
      </c>
      <c r="G12484" s="6" t="str">
        <f>TEXT(datatable[[#This Row],[дата]],"ММ")</f>
        <v>02</v>
      </c>
      <c r="H12484" s="8">
        <v>1.2155</v>
      </c>
      <c r="I12484" s="8">
        <v>0.44590000000000002</v>
      </c>
      <c r="J12484" s="8">
        <f>datatable[[#This Row],[продажи_]]-datatable[[#This Row],[себестоимость_]]</f>
        <v>0.76960000000000006</v>
      </c>
      <c r="L12484"/>
    </row>
    <row r="12485" spans="2:12" x14ac:dyDescent="0.4">
      <c r="B12485" s="5" t="s">
        <v>70</v>
      </c>
      <c r="C12485" s="5" t="s">
        <v>55</v>
      </c>
      <c r="D12485" s="5" t="s">
        <v>15</v>
      </c>
      <c r="E12485" s="5" t="s">
        <v>7</v>
      </c>
      <c r="F12485" s="6">
        <v>44256</v>
      </c>
      <c r="G12485" s="6" t="str">
        <f>TEXT(datatable[[#This Row],[дата]],"ММ")</f>
        <v>03</v>
      </c>
      <c r="H12485" s="8">
        <v>1.2138</v>
      </c>
      <c r="I12485" s="8">
        <v>0.57819999999999994</v>
      </c>
      <c r="J12485" s="8">
        <f>datatable[[#This Row],[продажи_]]-datatable[[#This Row],[себестоимость_]]</f>
        <v>0.63560000000000005</v>
      </c>
      <c r="L12485"/>
    </row>
    <row r="12486" spans="2:12" x14ac:dyDescent="0.4">
      <c r="B12486" s="5" t="s">
        <v>70</v>
      </c>
      <c r="C12486" s="5" t="s">
        <v>55</v>
      </c>
      <c r="D12486" s="5" t="s">
        <v>15</v>
      </c>
      <c r="E12486" s="5" t="s">
        <v>7</v>
      </c>
      <c r="F12486" s="6">
        <v>44287</v>
      </c>
      <c r="G12486" s="6" t="str">
        <f>TEXT(datatable[[#This Row],[дата]],"ММ")</f>
        <v>04</v>
      </c>
      <c r="H12486" s="8">
        <v>1.5911999999999999</v>
      </c>
      <c r="I12486" s="8">
        <v>0.45360000000000006</v>
      </c>
      <c r="J12486" s="8">
        <f>datatable[[#This Row],[продажи_]]-datatable[[#This Row],[себестоимость_]]</f>
        <v>1.1375999999999999</v>
      </c>
      <c r="L12486"/>
    </row>
    <row r="12487" spans="2:12" x14ac:dyDescent="0.4">
      <c r="B12487" s="5" t="s">
        <v>70</v>
      </c>
      <c r="C12487" s="5" t="s">
        <v>55</v>
      </c>
      <c r="D12487" s="5" t="s">
        <v>15</v>
      </c>
      <c r="E12487" s="5" t="s">
        <v>7</v>
      </c>
      <c r="F12487" s="6">
        <v>44317</v>
      </c>
      <c r="G12487" s="6" t="str">
        <f>TEXT(datatable[[#This Row],[дата]],"ММ")</f>
        <v>05</v>
      </c>
      <c r="H12487" s="8">
        <v>1.3684999999999998</v>
      </c>
      <c r="I12487" s="8">
        <v>0.44590000000000002</v>
      </c>
      <c r="J12487" s="8">
        <f>datatable[[#This Row],[продажи_]]-datatable[[#This Row],[себестоимость_]]</f>
        <v>0.92259999999999986</v>
      </c>
      <c r="L12487"/>
    </row>
    <row r="12488" spans="2:12" x14ac:dyDescent="0.4">
      <c r="B12488" s="5" t="s">
        <v>70</v>
      </c>
      <c r="C12488" s="5" t="s">
        <v>55</v>
      </c>
      <c r="D12488" s="5" t="s">
        <v>15</v>
      </c>
      <c r="E12488" s="5" t="s">
        <v>7</v>
      </c>
      <c r="F12488" s="6">
        <v>44348</v>
      </c>
      <c r="G12488" s="6" t="str">
        <f>TEXT(datatable[[#This Row],[дата]],"ММ")</f>
        <v>06</v>
      </c>
      <c r="H12488" s="8">
        <v>0.75734999999999997</v>
      </c>
      <c r="I12488" s="8">
        <v>0.34965000000000002</v>
      </c>
      <c r="J12488" s="8">
        <f>datatable[[#This Row],[продажи_]]-datatable[[#This Row],[себестоимость_]]</f>
        <v>0.40769999999999995</v>
      </c>
      <c r="L12488"/>
    </row>
    <row r="12489" spans="2:12" x14ac:dyDescent="0.4">
      <c r="B12489" s="5" t="s">
        <v>70</v>
      </c>
      <c r="C12489" s="5" t="s">
        <v>55</v>
      </c>
      <c r="D12489" s="5" t="s">
        <v>15</v>
      </c>
      <c r="E12489" s="5" t="s">
        <v>7</v>
      </c>
      <c r="F12489" s="6">
        <v>44378</v>
      </c>
      <c r="G12489" s="6" t="str">
        <f>TEXT(datatable[[#This Row],[дата]],"ММ")</f>
        <v>07</v>
      </c>
      <c r="H12489" s="8">
        <v>0.81855000000000011</v>
      </c>
      <c r="I12489" s="8">
        <v>0.34965000000000002</v>
      </c>
      <c r="J12489" s="8">
        <f>datatable[[#This Row],[продажи_]]-datatable[[#This Row],[себестоимость_]]</f>
        <v>0.46890000000000009</v>
      </c>
      <c r="L12489"/>
    </row>
    <row r="12490" spans="2:12" x14ac:dyDescent="0.4">
      <c r="B12490" s="5" t="s">
        <v>70</v>
      </c>
      <c r="C12490" s="5" t="s">
        <v>55</v>
      </c>
      <c r="D12490" s="5" t="s">
        <v>15</v>
      </c>
      <c r="E12490" s="5" t="s">
        <v>7</v>
      </c>
      <c r="F12490" s="6">
        <v>44409</v>
      </c>
      <c r="G12490" s="6" t="str">
        <f>TEXT(datatable[[#This Row],[дата]],"ММ")</f>
        <v>08</v>
      </c>
      <c r="H12490" s="8">
        <v>0.8024</v>
      </c>
      <c r="I12490" s="8">
        <v>0.33600000000000002</v>
      </c>
      <c r="J12490" s="8">
        <f>datatable[[#This Row],[продажи_]]-datatable[[#This Row],[себестоимость_]]</f>
        <v>0.46639999999999998</v>
      </c>
      <c r="L12490"/>
    </row>
    <row r="12491" spans="2:12" x14ac:dyDescent="0.4">
      <c r="B12491" s="5" t="s">
        <v>70</v>
      </c>
      <c r="C12491" s="5" t="s">
        <v>55</v>
      </c>
      <c r="D12491" s="5" t="s">
        <v>15</v>
      </c>
      <c r="E12491" s="5" t="s">
        <v>7</v>
      </c>
      <c r="F12491" s="6">
        <v>44440</v>
      </c>
      <c r="G12491" s="6" t="str">
        <f>TEXT(datatable[[#This Row],[дата]],"ММ")</f>
        <v>09</v>
      </c>
      <c r="H12491" s="8">
        <v>0.77265000000000006</v>
      </c>
      <c r="I12491" s="8">
        <v>0.28350000000000003</v>
      </c>
      <c r="J12491" s="8">
        <f>datatable[[#This Row],[продажи_]]-datatable[[#This Row],[себестоимость_]]</f>
        <v>0.48915000000000003</v>
      </c>
      <c r="L12491"/>
    </row>
    <row r="12492" spans="2:12" x14ac:dyDescent="0.4">
      <c r="B12492" s="5" t="s">
        <v>70</v>
      </c>
      <c r="C12492" s="5" t="s">
        <v>55</v>
      </c>
      <c r="D12492" s="5" t="s">
        <v>15</v>
      </c>
      <c r="E12492" s="5" t="s">
        <v>7</v>
      </c>
      <c r="F12492" s="6">
        <v>44470</v>
      </c>
      <c r="G12492" s="6" t="str">
        <f>TEXT(datatable[[#This Row],[дата]],"ММ")</f>
        <v>10</v>
      </c>
      <c r="H12492" s="8">
        <v>0.87719999999999998</v>
      </c>
      <c r="I12492" s="8">
        <v>0.44940000000000002</v>
      </c>
      <c r="J12492" s="8">
        <f>datatable[[#This Row],[продажи_]]-datatable[[#This Row],[себестоимость_]]</f>
        <v>0.42779999999999996</v>
      </c>
      <c r="L12492"/>
    </row>
    <row r="12493" spans="2:12" x14ac:dyDescent="0.4">
      <c r="B12493" s="5" t="s">
        <v>70</v>
      </c>
      <c r="C12493" s="5" t="s">
        <v>55</v>
      </c>
      <c r="D12493" s="5" t="s">
        <v>15</v>
      </c>
      <c r="E12493" s="5" t="s">
        <v>7</v>
      </c>
      <c r="F12493" s="6">
        <v>44501</v>
      </c>
      <c r="G12493" s="6" t="str">
        <f>TEXT(datatable[[#This Row],[дата]],"ММ")</f>
        <v>11</v>
      </c>
      <c r="H12493" s="8">
        <v>1.6184000000000001</v>
      </c>
      <c r="I12493" s="8">
        <v>0.5152000000000001</v>
      </c>
      <c r="J12493" s="8">
        <f>datatable[[#This Row],[продажи_]]-datatable[[#This Row],[себестоимость_]]</f>
        <v>1.1032</v>
      </c>
      <c r="L12493"/>
    </row>
    <row r="12494" spans="2:12" x14ac:dyDescent="0.4">
      <c r="B12494" s="5" t="s">
        <v>70</v>
      </c>
      <c r="C12494" s="5" t="s">
        <v>55</v>
      </c>
      <c r="D12494" s="5" t="s">
        <v>15</v>
      </c>
      <c r="E12494" s="5" t="s">
        <v>7</v>
      </c>
      <c r="F12494" s="6">
        <v>44531</v>
      </c>
      <c r="G12494" s="6" t="str">
        <f>TEXT(datatable[[#This Row],[дата]],"ММ")</f>
        <v>12</v>
      </c>
      <c r="H12494" s="8">
        <v>1.2495000000000001</v>
      </c>
      <c r="I12494" s="8">
        <v>0.55859999999999999</v>
      </c>
      <c r="J12494" s="8">
        <f>datatable[[#This Row],[продажи_]]-datatable[[#This Row],[себестоимость_]]</f>
        <v>0.69090000000000007</v>
      </c>
      <c r="L12494"/>
    </row>
    <row r="12495" spans="2:12" x14ac:dyDescent="0.4">
      <c r="B12495" s="5" t="s">
        <v>70</v>
      </c>
      <c r="C12495" s="5" t="s">
        <v>55</v>
      </c>
      <c r="D12495" s="5" t="s">
        <v>15</v>
      </c>
      <c r="E12495" s="5" t="s">
        <v>7</v>
      </c>
      <c r="F12495" s="6">
        <v>44197</v>
      </c>
      <c r="G12495" s="6" t="str">
        <f>TEXT(datatable[[#This Row],[дата]],"ММ")</f>
        <v>01</v>
      </c>
      <c r="H12495" s="8">
        <v>18.568000000000001</v>
      </c>
      <c r="I12495" s="8">
        <v>10.924999999999999</v>
      </c>
      <c r="J12495" s="8">
        <f>datatable[[#This Row],[продажи_]]-datatable[[#This Row],[себестоимость_]]</f>
        <v>7.6430000000000025</v>
      </c>
      <c r="L12495"/>
    </row>
    <row r="12496" spans="2:12" x14ac:dyDescent="0.4">
      <c r="B12496" s="5" t="s">
        <v>70</v>
      </c>
      <c r="C12496" s="5" t="s">
        <v>55</v>
      </c>
      <c r="D12496" s="5" t="s">
        <v>15</v>
      </c>
      <c r="E12496" s="5" t="s">
        <v>7</v>
      </c>
      <c r="F12496" s="6">
        <v>44228</v>
      </c>
      <c r="G12496" s="6" t="str">
        <f>TEXT(datatable[[#This Row],[дата]],"ММ")</f>
        <v>02</v>
      </c>
      <c r="H12496" s="8">
        <v>29.350100000000001</v>
      </c>
      <c r="I12496" s="8">
        <v>12.4735</v>
      </c>
      <c r="J12496" s="8">
        <f>datatable[[#This Row],[продажи_]]-datatable[[#This Row],[себестоимость_]]</f>
        <v>16.876600000000003</v>
      </c>
      <c r="L12496"/>
    </row>
    <row r="12497" spans="2:12" x14ac:dyDescent="0.4">
      <c r="B12497" s="5" t="s">
        <v>70</v>
      </c>
      <c r="C12497" s="5" t="s">
        <v>55</v>
      </c>
      <c r="D12497" s="5" t="s">
        <v>15</v>
      </c>
      <c r="E12497" s="5" t="s">
        <v>7</v>
      </c>
      <c r="F12497" s="6">
        <v>44256</v>
      </c>
      <c r="G12497" s="6" t="str">
        <f>TEXT(datatable[[#This Row],[дата]],"ММ")</f>
        <v>03</v>
      </c>
      <c r="H12497" s="8">
        <v>29.8354</v>
      </c>
      <c r="I12497" s="8">
        <v>15.827</v>
      </c>
      <c r="J12497" s="8">
        <f>datatable[[#This Row],[продажи_]]-datatable[[#This Row],[себестоимость_]]</f>
        <v>14.0084</v>
      </c>
      <c r="L12497"/>
    </row>
    <row r="12498" spans="2:12" x14ac:dyDescent="0.4">
      <c r="B12498" s="5" t="s">
        <v>70</v>
      </c>
      <c r="C12498" s="5" t="s">
        <v>55</v>
      </c>
      <c r="D12498" s="5" t="s">
        <v>15</v>
      </c>
      <c r="E12498" s="5" t="s">
        <v>7</v>
      </c>
      <c r="F12498" s="6">
        <v>44287</v>
      </c>
      <c r="G12498" s="6" t="str">
        <f>TEXT(datatable[[#This Row],[дата]],"ММ")</f>
        <v>04</v>
      </c>
      <c r="H12498" s="8">
        <v>35.785600000000002</v>
      </c>
      <c r="I12498" s="8">
        <v>15.048</v>
      </c>
      <c r="J12498" s="8">
        <f>datatable[[#This Row],[продажи_]]-datatable[[#This Row],[себестоимость_]]</f>
        <v>20.7376</v>
      </c>
      <c r="L12498"/>
    </row>
    <row r="12499" spans="2:12" x14ac:dyDescent="0.4">
      <c r="B12499" s="5" t="s">
        <v>70</v>
      </c>
      <c r="C12499" s="5" t="s">
        <v>55</v>
      </c>
      <c r="D12499" s="5" t="s">
        <v>15</v>
      </c>
      <c r="E12499" s="5" t="s">
        <v>7</v>
      </c>
      <c r="F12499" s="6">
        <v>44317</v>
      </c>
      <c r="G12499" s="6" t="str">
        <f>TEXT(datatable[[#This Row],[дата]],"ММ")</f>
        <v>05</v>
      </c>
      <c r="H12499" s="8">
        <v>32.198599999999999</v>
      </c>
      <c r="I12499" s="8">
        <v>12.103000000000002</v>
      </c>
      <c r="J12499" s="8">
        <f>datatable[[#This Row],[продажи_]]-datatable[[#This Row],[себестоимость_]]</f>
        <v>20.095599999999997</v>
      </c>
      <c r="L12499"/>
    </row>
    <row r="12500" spans="2:12" x14ac:dyDescent="0.4">
      <c r="B12500" s="5" t="s">
        <v>70</v>
      </c>
      <c r="C12500" s="5" t="s">
        <v>55</v>
      </c>
      <c r="D12500" s="5" t="s">
        <v>15</v>
      </c>
      <c r="E12500" s="5" t="s">
        <v>7</v>
      </c>
      <c r="F12500" s="6">
        <v>44348</v>
      </c>
      <c r="G12500" s="6" t="str">
        <f>TEXT(datatable[[#This Row],[дата]],"ММ")</f>
        <v>06</v>
      </c>
      <c r="H12500" s="8">
        <v>20.509200000000003</v>
      </c>
      <c r="I12500" s="8">
        <v>9.4050000000000011</v>
      </c>
      <c r="J12500" s="8">
        <f>datatable[[#This Row],[продажи_]]-datatable[[#This Row],[себестоимость_]]</f>
        <v>11.104200000000002</v>
      </c>
      <c r="L12500"/>
    </row>
    <row r="12501" spans="2:12" x14ac:dyDescent="0.4">
      <c r="B12501" s="5" t="s">
        <v>70</v>
      </c>
      <c r="C12501" s="5" t="s">
        <v>55</v>
      </c>
      <c r="D12501" s="5" t="s">
        <v>15</v>
      </c>
      <c r="E12501" s="5" t="s">
        <v>7</v>
      </c>
      <c r="F12501" s="6">
        <v>44378</v>
      </c>
      <c r="G12501" s="6" t="str">
        <f>TEXT(datatable[[#This Row],[дата]],"ММ")</f>
        <v>07</v>
      </c>
      <c r="H12501" s="8">
        <v>19.559700000000003</v>
      </c>
      <c r="I12501" s="8">
        <v>9.5760000000000023</v>
      </c>
      <c r="J12501" s="8">
        <f>datatable[[#This Row],[продажи_]]-datatable[[#This Row],[себестоимость_]]</f>
        <v>9.9837000000000007</v>
      </c>
      <c r="L12501"/>
    </row>
    <row r="12502" spans="2:12" x14ac:dyDescent="0.4">
      <c r="B12502" s="5" t="s">
        <v>70</v>
      </c>
      <c r="C12502" s="5" t="s">
        <v>55</v>
      </c>
      <c r="D12502" s="5" t="s">
        <v>15</v>
      </c>
      <c r="E12502" s="5" t="s">
        <v>7</v>
      </c>
      <c r="F12502" s="6">
        <v>44409</v>
      </c>
      <c r="G12502" s="6" t="str">
        <f>TEXT(datatable[[#This Row],[дата]],"ММ")</f>
        <v>08</v>
      </c>
      <c r="H12502" s="8">
        <v>17.217600000000001</v>
      </c>
      <c r="I12502" s="8">
        <v>8.8160000000000007</v>
      </c>
      <c r="J12502" s="8">
        <f>datatable[[#This Row],[продажи_]]-datatable[[#This Row],[себестоимость_]]</f>
        <v>8.4016000000000002</v>
      </c>
      <c r="L12502"/>
    </row>
    <row r="12503" spans="2:12" x14ac:dyDescent="0.4">
      <c r="B12503" s="5" t="s">
        <v>70</v>
      </c>
      <c r="C12503" s="5" t="s">
        <v>55</v>
      </c>
      <c r="D12503" s="5" t="s">
        <v>15</v>
      </c>
      <c r="E12503" s="5" t="s">
        <v>7</v>
      </c>
      <c r="F12503" s="6">
        <v>44440</v>
      </c>
      <c r="G12503" s="6" t="str">
        <f>TEXT(datatable[[#This Row],[дата]],"ММ")</f>
        <v>09</v>
      </c>
      <c r="H12503" s="8">
        <v>16.141500000000001</v>
      </c>
      <c r="I12503" s="8">
        <v>8.9775000000000009</v>
      </c>
      <c r="J12503" s="8">
        <f>datatable[[#This Row],[продажи_]]-datatable[[#This Row],[себестоимость_]]</f>
        <v>7.1639999999999997</v>
      </c>
      <c r="L12503"/>
    </row>
    <row r="12504" spans="2:12" x14ac:dyDescent="0.4">
      <c r="B12504" s="5" t="s">
        <v>70</v>
      </c>
      <c r="C12504" s="5" t="s">
        <v>55</v>
      </c>
      <c r="D12504" s="5" t="s">
        <v>15</v>
      </c>
      <c r="E12504" s="5" t="s">
        <v>7</v>
      </c>
      <c r="F12504" s="6">
        <v>44470</v>
      </c>
      <c r="G12504" s="6" t="str">
        <f>TEXT(datatable[[#This Row],[дата]],"ММ")</f>
        <v>10</v>
      </c>
      <c r="H12504" s="8">
        <v>24.307199999999998</v>
      </c>
      <c r="I12504" s="8">
        <v>13.337999999999999</v>
      </c>
      <c r="J12504" s="8">
        <f>datatable[[#This Row],[продажи_]]-datatable[[#This Row],[себестоимость_]]</f>
        <v>10.969199999999999</v>
      </c>
      <c r="L12504"/>
    </row>
    <row r="12505" spans="2:12" x14ac:dyDescent="0.4">
      <c r="B12505" s="5" t="s">
        <v>70</v>
      </c>
      <c r="C12505" s="5" t="s">
        <v>55</v>
      </c>
      <c r="D12505" s="5" t="s">
        <v>15</v>
      </c>
      <c r="E12505" s="5" t="s">
        <v>7</v>
      </c>
      <c r="F12505" s="6">
        <v>44501</v>
      </c>
      <c r="G12505" s="6" t="str">
        <f>TEXT(datatable[[#This Row],[дата]],"ММ")</f>
        <v>11</v>
      </c>
      <c r="H12505" s="8">
        <v>27.007999999999999</v>
      </c>
      <c r="I12505" s="8">
        <v>18.240000000000002</v>
      </c>
      <c r="J12505" s="8">
        <f>datatable[[#This Row],[продажи_]]-datatable[[#This Row],[себестоимость_]]</f>
        <v>8.7679999999999971</v>
      </c>
      <c r="L12505"/>
    </row>
    <row r="12506" spans="2:12" x14ac:dyDescent="0.4">
      <c r="B12506" s="5" t="s">
        <v>70</v>
      </c>
      <c r="C12506" s="5" t="s">
        <v>55</v>
      </c>
      <c r="D12506" s="5" t="s">
        <v>15</v>
      </c>
      <c r="E12506" s="5" t="s">
        <v>7</v>
      </c>
      <c r="F12506" s="6">
        <v>44531</v>
      </c>
      <c r="G12506" s="6" t="str">
        <f>TEXT(datatable[[#This Row],[дата]],"ММ")</f>
        <v>12</v>
      </c>
      <c r="H12506" s="8">
        <v>26.881399999999999</v>
      </c>
      <c r="I12506" s="8">
        <v>14.231000000000002</v>
      </c>
      <c r="J12506" s="8">
        <f>datatable[[#This Row],[продажи_]]-datatable[[#This Row],[себестоимость_]]</f>
        <v>12.650399999999998</v>
      </c>
      <c r="L12506"/>
    </row>
    <row r="12507" spans="2:12" x14ac:dyDescent="0.4">
      <c r="B12507" s="5" t="s">
        <v>70</v>
      </c>
      <c r="C12507" s="5" t="s">
        <v>55</v>
      </c>
      <c r="D12507" s="5" t="s">
        <v>15</v>
      </c>
      <c r="E12507" s="5" t="s">
        <v>7</v>
      </c>
      <c r="F12507" s="6">
        <v>44197</v>
      </c>
      <c r="G12507" s="6" t="str">
        <f>TEXT(datatable[[#This Row],[дата]],"ММ")</f>
        <v>01</v>
      </c>
      <c r="H12507" s="8">
        <v>20.5335</v>
      </c>
      <c r="I12507" s="8">
        <v>5.0460000000000003</v>
      </c>
      <c r="J12507" s="8">
        <f>datatable[[#This Row],[продажи_]]-datatable[[#This Row],[себестоимость_]]</f>
        <v>15.487500000000001</v>
      </c>
      <c r="L12507"/>
    </row>
    <row r="12508" spans="2:12" x14ac:dyDescent="0.4">
      <c r="B12508" s="5" t="s">
        <v>70</v>
      </c>
      <c r="C12508" s="5" t="s">
        <v>55</v>
      </c>
      <c r="D12508" s="5" t="s">
        <v>15</v>
      </c>
      <c r="E12508" s="5" t="s">
        <v>7</v>
      </c>
      <c r="F12508" s="6">
        <v>44228</v>
      </c>
      <c r="G12508" s="6" t="str">
        <f>TEXT(datatable[[#This Row],[дата]],"ММ")</f>
        <v>02</v>
      </c>
      <c r="H12508" s="8">
        <v>18.252000000000002</v>
      </c>
      <c r="I12508" s="8">
        <v>6.7860000000000005</v>
      </c>
      <c r="J12508" s="8">
        <f>datatable[[#This Row],[продажи_]]-datatable[[#This Row],[себестоимость_]]</f>
        <v>11.466000000000001</v>
      </c>
      <c r="L12508"/>
    </row>
    <row r="12509" spans="2:12" x14ac:dyDescent="0.4">
      <c r="B12509" s="5" t="s">
        <v>70</v>
      </c>
      <c r="C12509" s="5" t="s">
        <v>55</v>
      </c>
      <c r="D12509" s="5" t="s">
        <v>15</v>
      </c>
      <c r="E12509" s="5" t="s">
        <v>7</v>
      </c>
      <c r="F12509" s="6">
        <v>44256</v>
      </c>
      <c r="G12509" s="6" t="str">
        <f>TEXT(datatable[[#This Row],[дата]],"ММ")</f>
        <v>03</v>
      </c>
      <c r="H12509" s="8">
        <v>21.130199999999999</v>
      </c>
      <c r="I12509" s="8">
        <v>6.983200000000001</v>
      </c>
      <c r="J12509" s="8">
        <f>datatable[[#This Row],[продажи_]]-datatable[[#This Row],[себестоимость_]]</f>
        <v>14.146999999999998</v>
      </c>
      <c r="L12509"/>
    </row>
    <row r="12510" spans="2:12" x14ac:dyDescent="0.4">
      <c r="B12510" s="5" t="s">
        <v>70</v>
      </c>
      <c r="C12510" s="5" t="s">
        <v>55</v>
      </c>
      <c r="D12510" s="5" t="s">
        <v>15</v>
      </c>
      <c r="E12510" s="5" t="s">
        <v>7</v>
      </c>
      <c r="F12510" s="6">
        <v>44287</v>
      </c>
      <c r="G12510" s="6" t="str">
        <f>TEXT(datatable[[#This Row],[дата]],"ММ")</f>
        <v>04</v>
      </c>
      <c r="H12510" s="8">
        <v>24.429600000000001</v>
      </c>
      <c r="I12510" s="8">
        <v>10.764799999999999</v>
      </c>
      <c r="J12510" s="8">
        <f>datatable[[#This Row],[продажи_]]-datatable[[#This Row],[себестоимость_]]</f>
        <v>13.664800000000001</v>
      </c>
      <c r="L12510"/>
    </row>
    <row r="12511" spans="2:12" x14ac:dyDescent="0.4">
      <c r="B12511" s="5" t="s">
        <v>70</v>
      </c>
      <c r="C12511" s="5" t="s">
        <v>55</v>
      </c>
      <c r="D12511" s="5" t="s">
        <v>15</v>
      </c>
      <c r="E12511" s="5" t="s">
        <v>7</v>
      </c>
      <c r="F12511" s="6">
        <v>44317</v>
      </c>
      <c r="G12511" s="6" t="str">
        <f>TEXT(datatable[[#This Row],[дата]],"ММ")</f>
        <v>05</v>
      </c>
      <c r="H12511" s="8">
        <v>19.901700000000002</v>
      </c>
      <c r="I12511" s="8">
        <v>9.6628000000000007</v>
      </c>
      <c r="J12511" s="8">
        <f>datatable[[#This Row],[продажи_]]-datatable[[#This Row],[себестоимость_]]</f>
        <v>10.238900000000001</v>
      </c>
      <c r="L12511"/>
    </row>
    <row r="12512" spans="2:12" x14ac:dyDescent="0.4">
      <c r="B12512" s="5" t="s">
        <v>70</v>
      </c>
      <c r="C12512" s="5" t="s">
        <v>55</v>
      </c>
      <c r="D12512" s="5" t="s">
        <v>15</v>
      </c>
      <c r="E12512" s="5" t="s">
        <v>7</v>
      </c>
      <c r="F12512" s="6">
        <v>44348</v>
      </c>
      <c r="G12512" s="6" t="str">
        <f>TEXT(datatable[[#This Row],[дата]],"ММ")</f>
        <v>06</v>
      </c>
      <c r="H12512" s="8">
        <v>15.321149999999999</v>
      </c>
      <c r="I12512" s="8">
        <v>4.8545999999999996</v>
      </c>
      <c r="J12512" s="8">
        <f>datatable[[#This Row],[продажи_]]-datatable[[#This Row],[себестоимость_]]</f>
        <v>10.46655</v>
      </c>
      <c r="L12512"/>
    </row>
    <row r="12513" spans="2:12" x14ac:dyDescent="0.4">
      <c r="B12513" s="5" t="s">
        <v>70</v>
      </c>
      <c r="C12513" s="5" t="s">
        <v>55</v>
      </c>
      <c r="D12513" s="5" t="s">
        <v>15</v>
      </c>
      <c r="E12513" s="5" t="s">
        <v>7</v>
      </c>
      <c r="F12513" s="6">
        <v>44378</v>
      </c>
      <c r="G12513" s="6" t="str">
        <f>TEXT(datatable[[#This Row],[дата]],"ММ")</f>
        <v>07</v>
      </c>
      <c r="H12513" s="8">
        <v>13.10985</v>
      </c>
      <c r="I12513" s="8">
        <v>4.6457999999999995</v>
      </c>
      <c r="J12513" s="8">
        <f>datatable[[#This Row],[продажи_]]-datatable[[#This Row],[себестоимость_]]</f>
        <v>8.4640500000000003</v>
      </c>
      <c r="L12513"/>
    </row>
    <row r="12514" spans="2:12" x14ac:dyDescent="0.4">
      <c r="B12514" s="5" t="s">
        <v>70</v>
      </c>
      <c r="C12514" s="5" t="s">
        <v>55</v>
      </c>
      <c r="D12514" s="5" t="s">
        <v>15</v>
      </c>
      <c r="E12514" s="5" t="s">
        <v>7</v>
      </c>
      <c r="F12514" s="6">
        <v>44409</v>
      </c>
      <c r="G12514" s="6" t="str">
        <f>TEXT(datatable[[#This Row],[дата]],"ММ")</f>
        <v>08</v>
      </c>
      <c r="H12514" s="8">
        <v>16.146000000000001</v>
      </c>
      <c r="I12514" s="8">
        <v>4.0831999999999997</v>
      </c>
      <c r="J12514" s="8">
        <f>datatable[[#This Row],[продажи_]]-datatable[[#This Row],[себестоимость_]]</f>
        <v>12.062800000000001</v>
      </c>
      <c r="L12514"/>
    </row>
    <row r="12515" spans="2:12" x14ac:dyDescent="0.4">
      <c r="B12515" s="5" t="s">
        <v>70</v>
      </c>
      <c r="C12515" s="5" t="s">
        <v>55</v>
      </c>
      <c r="D12515" s="5" t="s">
        <v>15</v>
      </c>
      <c r="E12515" s="5" t="s">
        <v>7</v>
      </c>
      <c r="F12515" s="6">
        <v>44440</v>
      </c>
      <c r="G12515" s="6" t="str">
        <f>TEXT(datatable[[#This Row],[дата]],"ММ")</f>
        <v>09</v>
      </c>
      <c r="H12515" s="8">
        <v>12.636000000000001</v>
      </c>
      <c r="I12515" s="8">
        <v>5.3765999999999998</v>
      </c>
      <c r="J12515" s="8">
        <f>datatable[[#This Row],[продажи_]]-datatable[[#This Row],[себестоимость_]]</f>
        <v>7.2594000000000012</v>
      </c>
      <c r="L12515"/>
    </row>
    <row r="12516" spans="2:12" x14ac:dyDescent="0.4">
      <c r="B12516" s="5" t="s">
        <v>70</v>
      </c>
      <c r="C12516" s="5" t="s">
        <v>55</v>
      </c>
      <c r="D12516" s="5" t="s">
        <v>15</v>
      </c>
      <c r="E12516" s="5" t="s">
        <v>7</v>
      </c>
      <c r="F12516" s="6">
        <v>44470</v>
      </c>
      <c r="G12516" s="6" t="str">
        <f>TEXT(datatable[[#This Row],[дата]],"ММ")</f>
        <v>10</v>
      </c>
      <c r="H12516" s="8">
        <v>21.481199999999998</v>
      </c>
      <c r="I12516" s="8">
        <v>6.0552000000000001</v>
      </c>
      <c r="J12516" s="8">
        <f>datatable[[#This Row],[продажи_]]-datatable[[#This Row],[себестоимость_]]</f>
        <v>15.425999999999998</v>
      </c>
      <c r="L12516"/>
    </row>
    <row r="12517" spans="2:12" x14ac:dyDescent="0.4">
      <c r="B12517" s="5" t="s">
        <v>70</v>
      </c>
      <c r="C12517" s="5" t="s">
        <v>55</v>
      </c>
      <c r="D12517" s="5" t="s">
        <v>15</v>
      </c>
      <c r="E12517" s="5" t="s">
        <v>7</v>
      </c>
      <c r="F12517" s="6">
        <v>44501</v>
      </c>
      <c r="G12517" s="6" t="str">
        <f>TEXT(datatable[[#This Row],[дата]],"ММ")</f>
        <v>11</v>
      </c>
      <c r="H12517" s="8">
        <v>32.292000000000002</v>
      </c>
      <c r="I12517" s="8">
        <v>10.022399999999999</v>
      </c>
      <c r="J12517" s="8">
        <f>datatable[[#This Row],[продажи_]]-datatable[[#This Row],[себестоимость_]]</f>
        <v>22.269600000000004</v>
      </c>
      <c r="L12517"/>
    </row>
    <row r="12518" spans="2:12" x14ac:dyDescent="0.4">
      <c r="B12518" s="5" t="s">
        <v>70</v>
      </c>
      <c r="C12518" s="5" t="s">
        <v>55</v>
      </c>
      <c r="D12518" s="5" t="s">
        <v>15</v>
      </c>
      <c r="E12518" s="5" t="s">
        <v>7</v>
      </c>
      <c r="F12518" s="6">
        <v>44531</v>
      </c>
      <c r="G12518" s="6" t="str">
        <f>TEXT(datatable[[#This Row],[дата]],"ММ")</f>
        <v>12</v>
      </c>
      <c r="H12518" s="8">
        <v>22.604400000000002</v>
      </c>
      <c r="I12518" s="8">
        <v>8.4448000000000008</v>
      </c>
      <c r="J12518" s="8">
        <f>datatable[[#This Row],[продажи_]]-datatable[[#This Row],[себестоимость_]]</f>
        <v>14.159600000000001</v>
      </c>
      <c r="L12518"/>
    </row>
    <row r="12519" spans="2:12" x14ac:dyDescent="0.4">
      <c r="B12519" s="5" t="s">
        <v>70</v>
      </c>
      <c r="C12519" s="5" t="s">
        <v>55</v>
      </c>
      <c r="D12519" s="5" t="s">
        <v>15</v>
      </c>
      <c r="E12519" s="5" t="s">
        <v>7</v>
      </c>
      <c r="F12519" s="6">
        <v>44197</v>
      </c>
      <c r="G12519" s="6" t="str">
        <f>TEXT(datatable[[#This Row],[дата]],"ММ")</f>
        <v>01</v>
      </c>
      <c r="H12519" s="8">
        <v>6.3635000000000002</v>
      </c>
      <c r="I12519" s="8">
        <v>3.51</v>
      </c>
      <c r="J12519" s="8">
        <f>datatable[[#This Row],[продажи_]]-datatable[[#This Row],[себестоимость_]]</f>
        <v>2.8535000000000004</v>
      </c>
      <c r="L12519"/>
    </row>
    <row r="12520" spans="2:12" x14ac:dyDescent="0.4">
      <c r="B12520" s="5" t="s">
        <v>70</v>
      </c>
      <c r="C12520" s="5" t="s">
        <v>55</v>
      </c>
      <c r="D12520" s="5" t="s">
        <v>15</v>
      </c>
      <c r="E12520" s="5" t="s">
        <v>7</v>
      </c>
      <c r="F12520" s="6">
        <v>44228</v>
      </c>
      <c r="G12520" s="6" t="str">
        <f>TEXT(datatable[[#This Row],[дата]],"ММ")</f>
        <v>02</v>
      </c>
      <c r="H12520" s="8">
        <v>10.131550000000001</v>
      </c>
      <c r="I12520" s="8">
        <v>4.68</v>
      </c>
      <c r="J12520" s="8">
        <f>datatable[[#This Row],[продажи_]]-datatable[[#This Row],[себестоимость_]]</f>
        <v>5.451550000000001</v>
      </c>
      <c r="L12520"/>
    </row>
    <row r="12521" spans="2:12" x14ac:dyDescent="0.4">
      <c r="B12521" s="5" t="s">
        <v>70</v>
      </c>
      <c r="C12521" s="5" t="s">
        <v>55</v>
      </c>
      <c r="D12521" s="5" t="s">
        <v>15</v>
      </c>
      <c r="E12521" s="5" t="s">
        <v>7</v>
      </c>
      <c r="F12521" s="6">
        <v>44256</v>
      </c>
      <c r="G12521" s="6" t="str">
        <f>TEXT(datatable[[#This Row],[дата]],"ММ")</f>
        <v>03</v>
      </c>
      <c r="H12521" s="8">
        <v>11.211200000000002</v>
      </c>
      <c r="I12521" s="8">
        <v>3.4859999999999998</v>
      </c>
      <c r="J12521" s="8">
        <f>datatable[[#This Row],[продажи_]]-datatable[[#This Row],[себестоимость_]]</f>
        <v>7.7252000000000018</v>
      </c>
      <c r="L12521"/>
    </row>
    <row r="12522" spans="2:12" x14ac:dyDescent="0.4">
      <c r="B12522" s="5" t="s">
        <v>70</v>
      </c>
      <c r="C12522" s="5" t="s">
        <v>55</v>
      </c>
      <c r="D12522" s="5" t="s">
        <v>15</v>
      </c>
      <c r="E12522" s="5" t="s">
        <v>7</v>
      </c>
      <c r="F12522" s="6">
        <v>44287</v>
      </c>
      <c r="G12522" s="6" t="str">
        <f>TEXT(datatable[[#This Row],[дата]],"ММ")</f>
        <v>04</v>
      </c>
      <c r="H12522" s="8">
        <v>12.927199999999997</v>
      </c>
      <c r="I12522" s="8">
        <v>5.3760000000000003</v>
      </c>
      <c r="J12522" s="8">
        <f>datatable[[#This Row],[продажи_]]-datatable[[#This Row],[себестоимость_]]</f>
        <v>7.551199999999997</v>
      </c>
      <c r="L12522"/>
    </row>
    <row r="12523" spans="2:12" x14ac:dyDescent="0.4">
      <c r="B12523" s="5" t="s">
        <v>70</v>
      </c>
      <c r="C12523" s="5" t="s">
        <v>55</v>
      </c>
      <c r="D12523" s="5" t="s">
        <v>15</v>
      </c>
      <c r="E12523" s="5" t="s">
        <v>7</v>
      </c>
      <c r="F12523" s="6">
        <v>44317</v>
      </c>
      <c r="G12523" s="6" t="str">
        <f>TEXT(datatable[[#This Row],[дата]],"ММ")</f>
        <v>05</v>
      </c>
      <c r="H12523" s="8">
        <v>11.011000000000001</v>
      </c>
      <c r="I12523" s="8">
        <v>3.8640000000000003</v>
      </c>
      <c r="J12523" s="8">
        <f>datatable[[#This Row],[продажи_]]-datatable[[#This Row],[себестоимость_]]</f>
        <v>7.1470000000000002</v>
      </c>
      <c r="L12523"/>
    </row>
    <row r="12524" spans="2:12" x14ac:dyDescent="0.4">
      <c r="B12524" s="5" t="s">
        <v>70</v>
      </c>
      <c r="C12524" s="5" t="s">
        <v>55</v>
      </c>
      <c r="D12524" s="5" t="s">
        <v>15</v>
      </c>
      <c r="E12524" s="5" t="s">
        <v>7</v>
      </c>
      <c r="F12524" s="6">
        <v>44348</v>
      </c>
      <c r="G12524" s="6" t="str">
        <f>TEXT(datatable[[#This Row],[дата]],"ММ")</f>
        <v>06</v>
      </c>
      <c r="H12524" s="8">
        <v>7.7220000000000004</v>
      </c>
      <c r="I12524" s="8">
        <v>2.8350000000000004</v>
      </c>
      <c r="J12524" s="8">
        <f>datatable[[#This Row],[продажи_]]-datatable[[#This Row],[себестоимость_]]</f>
        <v>4.8870000000000005</v>
      </c>
      <c r="L12524"/>
    </row>
    <row r="12525" spans="2:12" x14ac:dyDescent="0.4">
      <c r="B12525" s="5" t="s">
        <v>70</v>
      </c>
      <c r="C12525" s="5" t="s">
        <v>55</v>
      </c>
      <c r="D12525" s="5" t="s">
        <v>15</v>
      </c>
      <c r="E12525" s="5" t="s">
        <v>7</v>
      </c>
      <c r="F12525" s="6">
        <v>44378</v>
      </c>
      <c r="G12525" s="6" t="str">
        <f>TEXT(datatable[[#This Row],[дата]],"ММ")</f>
        <v>07</v>
      </c>
      <c r="H12525" s="8">
        <v>6.1776</v>
      </c>
      <c r="I12525" s="8">
        <v>2.3220000000000001</v>
      </c>
      <c r="J12525" s="8">
        <f>datatable[[#This Row],[продажи_]]-datatable[[#This Row],[себестоимость_]]</f>
        <v>3.8555999999999999</v>
      </c>
      <c r="L12525"/>
    </row>
    <row r="12526" spans="2:12" x14ac:dyDescent="0.4">
      <c r="B12526" s="5" t="s">
        <v>70</v>
      </c>
      <c r="C12526" s="5" t="s">
        <v>55</v>
      </c>
      <c r="D12526" s="5" t="s">
        <v>15</v>
      </c>
      <c r="E12526" s="5" t="s">
        <v>7</v>
      </c>
      <c r="F12526" s="6">
        <v>44409</v>
      </c>
      <c r="G12526" s="6" t="str">
        <f>TEXT(datatable[[#This Row],[дата]],"ММ")</f>
        <v>08</v>
      </c>
      <c r="H12526" s="8">
        <v>6.8639999999999999</v>
      </c>
      <c r="I12526" s="8">
        <v>2.0640000000000001</v>
      </c>
      <c r="J12526" s="8">
        <f>datatable[[#This Row],[продажи_]]-datatable[[#This Row],[себестоимость_]]</f>
        <v>4.8</v>
      </c>
      <c r="L12526"/>
    </row>
    <row r="12527" spans="2:12" x14ac:dyDescent="0.4">
      <c r="B12527" s="5" t="s">
        <v>70</v>
      </c>
      <c r="C12527" s="5" t="s">
        <v>55</v>
      </c>
      <c r="D12527" s="5" t="s">
        <v>15</v>
      </c>
      <c r="E12527" s="5" t="s">
        <v>7</v>
      </c>
      <c r="F12527" s="6">
        <v>44440</v>
      </c>
      <c r="G12527" s="6" t="str">
        <f>TEXT(datatable[[#This Row],[дата]],"ММ")</f>
        <v>09</v>
      </c>
      <c r="H12527" s="8">
        <v>5.4054000000000002</v>
      </c>
      <c r="I12527" s="8">
        <v>2.1870000000000003</v>
      </c>
      <c r="J12527" s="8">
        <f>datatable[[#This Row],[продажи_]]-datatable[[#This Row],[себестоимость_]]</f>
        <v>3.2183999999999999</v>
      </c>
      <c r="L12527"/>
    </row>
    <row r="12528" spans="2:12" x14ac:dyDescent="0.4">
      <c r="B12528" s="5" t="s">
        <v>70</v>
      </c>
      <c r="C12528" s="5" t="s">
        <v>55</v>
      </c>
      <c r="D12528" s="5" t="s">
        <v>15</v>
      </c>
      <c r="E12528" s="5" t="s">
        <v>7</v>
      </c>
      <c r="F12528" s="6">
        <v>44470</v>
      </c>
      <c r="G12528" s="6" t="str">
        <f>TEXT(datatable[[#This Row],[дата]],"ММ")</f>
        <v>10</v>
      </c>
      <c r="H12528" s="8">
        <v>9.8669999999999991</v>
      </c>
      <c r="I12528" s="8">
        <v>4.32</v>
      </c>
      <c r="J12528" s="8">
        <f>datatable[[#This Row],[продажи_]]-datatable[[#This Row],[себестоимость_]]</f>
        <v>5.5469999999999988</v>
      </c>
      <c r="L12528"/>
    </row>
    <row r="12529" spans="2:12" x14ac:dyDescent="0.4">
      <c r="B12529" s="5" t="s">
        <v>70</v>
      </c>
      <c r="C12529" s="5" t="s">
        <v>55</v>
      </c>
      <c r="D12529" s="5" t="s">
        <v>15</v>
      </c>
      <c r="E12529" s="5" t="s">
        <v>7</v>
      </c>
      <c r="F12529" s="6">
        <v>44501</v>
      </c>
      <c r="G12529" s="6" t="str">
        <f>TEXT(datatable[[#This Row],[дата]],"ММ")</f>
        <v>11</v>
      </c>
      <c r="H12529" s="8">
        <v>10.0672</v>
      </c>
      <c r="I12529" s="8">
        <v>5.6159999999999997</v>
      </c>
      <c r="J12529" s="8">
        <f>datatable[[#This Row],[продажи_]]-datatable[[#This Row],[себестоимость_]]</f>
        <v>4.4512</v>
      </c>
      <c r="L12529"/>
    </row>
    <row r="12530" spans="2:12" x14ac:dyDescent="0.4">
      <c r="B12530" s="5" t="s">
        <v>70</v>
      </c>
      <c r="C12530" s="5" t="s">
        <v>55</v>
      </c>
      <c r="D12530" s="5" t="s">
        <v>15</v>
      </c>
      <c r="E12530" s="5" t="s">
        <v>7</v>
      </c>
      <c r="F12530" s="6">
        <v>44531</v>
      </c>
      <c r="G12530" s="6" t="str">
        <f>TEXT(datatable[[#This Row],[дата]],"ММ")</f>
        <v>12</v>
      </c>
      <c r="H12530" s="8">
        <v>8.2081999999999997</v>
      </c>
      <c r="I12530" s="8">
        <v>3.9899999999999998</v>
      </c>
      <c r="J12530" s="8">
        <f>datatable[[#This Row],[продажи_]]-datatable[[#This Row],[себестоимость_]]</f>
        <v>4.2181999999999995</v>
      </c>
      <c r="L12530"/>
    </row>
    <row r="12531" spans="2:12" x14ac:dyDescent="0.4">
      <c r="B12531" s="5" t="s">
        <v>70</v>
      </c>
      <c r="C12531" s="5" t="s">
        <v>55</v>
      </c>
      <c r="D12531" s="5" t="s">
        <v>64</v>
      </c>
      <c r="E12531" s="5" t="s">
        <v>60</v>
      </c>
      <c r="F12531" s="6">
        <v>44197</v>
      </c>
      <c r="G12531" s="6" t="str">
        <f>TEXT(datatable[[#This Row],[дата]],"ММ")</f>
        <v>01</v>
      </c>
      <c r="H12531" s="8">
        <v>209.01499999999999</v>
      </c>
      <c r="I12531" s="8">
        <v>115.06950000000001</v>
      </c>
      <c r="J12531" s="8">
        <f>datatable[[#This Row],[продажи_]]-datatable[[#This Row],[себестоимость_]]</f>
        <v>93.945499999999981</v>
      </c>
      <c r="L12531"/>
    </row>
    <row r="12532" spans="2:12" x14ac:dyDescent="0.4">
      <c r="B12532" s="5" t="s">
        <v>70</v>
      </c>
      <c r="C12532" s="5" t="s">
        <v>55</v>
      </c>
      <c r="D12532" s="5" t="s">
        <v>64</v>
      </c>
      <c r="E12532" s="5" t="s">
        <v>60</v>
      </c>
      <c r="F12532" s="6">
        <v>44228</v>
      </c>
      <c r="G12532" s="6" t="str">
        <f>TEXT(datatable[[#This Row],[дата]],"ММ")</f>
        <v>02</v>
      </c>
      <c r="H12532" s="8">
        <v>274.9162</v>
      </c>
      <c r="I12532" s="8">
        <v>118.90515000000001</v>
      </c>
      <c r="J12532" s="8">
        <f>datatable[[#This Row],[продажи_]]-datatable[[#This Row],[себестоимость_]]</f>
        <v>156.01105000000001</v>
      </c>
      <c r="L12532"/>
    </row>
    <row r="12533" spans="2:12" x14ac:dyDescent="0.4">
      <c r="B12533" s="5" t="s">
        <v>70</v>
      </c>
      <c r="C12533" s="5" t="s">
        <v>55</v>
      </c>
      <c r="D12533" s="5" t="s">
        <v>64</v>
      </c>
      <c r="E12533" s="5" t="s">
        <v>60</v>
      </c>
      <c r="F12533" s="6">
        <v>44256</v>
      </c>
      <c r="G12533" s="6" t="str">
        <f>TEXT(datatable[[#This Row],[дата]],"ММ")</f>
        <v>03</v>
      </c>
      <c r="H12533" s="8">
        <v>368.35820000000001</v>
      </c>
      <c r="I12533" s="8">
        <v>110.152</v>
      </c>
      <c r="J12533" s="8">
        <f>datatable[[#This Row],[продажи_]]-datatable[[#This Row],[себестоимость_]]</f>
        <v>258.20620000000002</v>
      </c>
      <c r="L12533"/>
    </row>
    <row r="12534" spans="2:12" x14ac:dyDescent="0.4">
      <c r="B12534" s="5" t="s">
        <v>70</v>
      </c>
      <c r="C12534" s="5" t="s">
        <v>55</v>
      </c>
      <c r="D12534" s="5" t="s">
        <v>64</v>
      </c>
      <c r="E12534" s="5" t="s">
        <v>60</v>
      </c>
      <c r="F12534" s="6">
        <v>44287</v>
      </c>
      <c r="G12534" s="6" t="str">
        <f>TEXT(datatable[[#This Row],[дата]],"ММ")</f>
        <v>04</v>
      </c>
      <c r="H12534" s="8">
        <v>326.55519999999996</v>
      </c>
      <c r="I12534" s="8">
        <v>174.66960000000003</v>
      </c>
      <c r="J12534" s="8">
        <f>datatable[[#This Row],[продажи_]]-datatable[[#This Row],[себестоимость_]]</f>
        <v>151.88559999999993</v>
      </c>
      <c r="L12534"/>
    </row>
    <row r="12535" spans="2:12" x14ac:dyDescent="0.4">
      <c r="B12535" s="5" t="s">
        <v>70</v>
      </c>
      <c r="C12535" s="5" t="s">
        <v>55</v>
      </c>
      <c r="D12535" s="5" t="s">
        <v>64</v>
      </c>
      <c r="E12535" s="5" t="s">
        <v>60</v>
      </c>
      <c r="F12535" s="6">
        <v>44317</v>
      </c>
      <c r="G12535" s="6" t="str">
        <f>TEXT(datatable[[#This Row],[дата]],"ММ")</f>
        <v>05</v>
      </c>
      <c r="H12535" s="8">
        <v>385.57120000000003</v>
      </c>
      <c r="I12535" s="8">
        <v>115.6596</v>
      </c>
      <c r="J12535" s="8">
        <f>datatable[[#This Row],[продажи_]]-datatable[[#This Row],[себестоимость_]]</f>
        <v>269.91160000000002</v>
      </c>
      <c r="L12535"/>
    </row>
    <row r="12536" spans="2:12" x14ac:dyDescent="0.4">
      <c r="B12536" s="5" t="s">
        <v>70</v>
      </c>
      <c r="C12536" s="5" t="s">
        <v>55</v>
      </c>
      <c r="D12536" s="5" t="s">
        <v>64</v>
      </c>
      <c r="E12536" s="5" t="s">
        <v>60</v>
      </c>
      <c r="F12536" s="6">
        <v>44348</v>
      </c>
      <c r="G12536" s="6" t="str">
        <f>TEXT(datatable[[#This Row],[дата]],"ММ")</f>
        <v>06</v>
      </c>
      <c r="H12536" s="8">
        <v>239.01480000000001</v>
      </c>
      <c r="I12536" s="8">
        <v>95.59620000000001</v>
      </c>
      <c r="J12536" s="8">
        <f>datatable[[#This Row],[продажи_]]-datatable[[#This Row],[себестоимость_]]</f>
        <v>143.4186</v>
      </c>
      <c r="L12536"/>
    </row>
    <row r="12537" spans="2:12" x14ac:dyDescent="0.4">
      <c r="B12537" s="5" t="s">
        <v>70</v>
      </c>
      <c r="C12537" s="5" t="s">
        <v>55</v>
      </c>
      <c r="D12537" s="5" t="s">
        <v>64</v>
      </c>
      <c r="E12537" s="5" t="s">
        <v>60</v>
      </c>
      <c r="F12537" s="6">
        <v>44378</v>
      </c>
      <c r="G12537" s="6" t="str">
        <f>TEXT(datatable[[#This Row],[дата]],"ММ")</f>
        <v>07</v>
      </c>
      <c r="H12537" s="8">
        <v>179.26110000000003</v>
      </c>
      <c r="I12537" s="8">
        <v>106.218</v>
      </c>
      <c r="J12537" s="8">
        <f>datatable[[#This Row],[продажи_]]-datatable[[#This Row],[себестоимость_]]</f>
        <v>73.043100000000024</v>
      </c>
      <c r="L12537"/>
    </row>
    <row r="12538" spans="2:12" x14ac:dyDescent="0.4">
      <c r="B12538" s="5" t="s">
        <v>70</v>
      </c>
      <c r="C12538" s="5" t="s">
        <v>55</v>
      </c>
      <c r="D12538" s="5" t="s">
        <v>64</v>
      </c>
      <c r="E12538" s="5" t="s">
        <v>60</v>
      </c>
      <c r="F12538" s="6">
        <v>44409</v>
      </c>
      <c r="G12538" s="6" t="str">
        <f>TEXT(datatable[[#This Row],[дата]],"ММ")</f>
        <v>08</v>
      </c>
      <c r="H12538" s="8">
        <v>220.32640000000001</v>
      </c>
      <c r="I12538" s="8">
        <v>84.187600000000018</v>
      </c>
      <c r="J12538" s="8">
        <f>datatable[[#This Row],[продажи_]]-datatable[[#This Row],[себестоимость_]]</f>
        <v>136.1388</v>
      </c>
      <c r="L12538"/>
    </row>
    <row r="12539" spans="2:12" x14ac:dyDescent="0.4">
      <c r="B12539" s="5" t="s">
        <v>70</v>
      </c>
      <c r="C12539" s="5" t="s">
        <v>55</v>
      </c>
      <c r="D12539" s="5" t="s">
        <v>64</v>
      </c>
      <c r="E12539" s="5" t="s">
        <v>60</v>
      </c>
      <c r="F12539" s="6">
        <v>44440</v>
      </c>
      <c r="G12539" s="6" t="str">
        <f>TEXT(datatable[[#This Row],[дата]],"ММ")</f>
        <v>09</v>
      </c>
      <c r="H12539" s="8">
        <v>185.90039999999999</v>
      </c>
      <c r="I12539" s="8">
        <v>91.170450000000002</v>
      </c>
      <c r="J12539" s="8">
        <f>datatable[[#This Row],[продажи_]]-datatable[[#This Row],[себестоимость_]]</f>
        <v>94.729949999999988</v>
      </c>
      <c r="L12539"/>
    </row>
    <row r="12540" spans="2:12" x14ac:dyDescent="0.4">
      <c r="B12540" s="5" t="s">
        <v>70</v>
      </c>
      <c r="C12540" s="5" t="s">
        <v>55</v>
      </c>
      <c r="D12540" s="5" t="s">
        <v>64</v>
      </c>
      <c r="E12540" s="5" t="s">
        <v>60</v>
      </c>
      <c r="F12540" s="6">
        <v>44470</v>
      </c>
      <c r="G12540" s="6" t="str">
        <f>TEXT(datatable[[#This Row],[дата]],"ММ")</f>
        <v>10</v>
      </c>
      <c r="H12540" s="8">
        <v>256.71959999999996</v>
      </c>
      <c r="I12540" s="8">
        <v>97.956599999999995</v>
      </c>
      <c r="J12540" s="8">
        <f>datatable[[#This Row],[продажи_]]-datatable[[#This Row],[себестоимость_]]</f>
        <v>158.76299999999998</v>
      </c>
      <c r="L12540"/>
    </row>
    <row r="12541" spans="2:12" x14ac:dyDescent="0.4">
      <c r="B12541" s="5" t="s">
        <v>70</v>
      </c>
      <c r="C12541" s="5" t="s">
        <v>55</v>
      </c>
      <c r="D12541" s="5" t="s">
        <v>64</v>
      </c>
      <c r="E12541" s="5" t="s">
        <v>60</v>
      </c>
      <c r="F12541" s="6">
        <v>44501</v>
      </c>
      <c r="G12541" s="6" t="str">
        <f>TEXT(datatable[[#This Row],[дата]],"ММ")</f>
        <v>11</v>
      </c>
      <c r="H12541" s="8">
        <v>346.22719999999998</v>
      </c>
      <c r="I12541" s="8">
        <v>157.36000000000001</v>
      </c>
      <c r="J12541" s="8">
        <f>datatable[[#This Row],[продажи_]]-datatable[[#This Row],[себестоимость_]]</f>
        <v>188.86719999999997</v>
      </c>
      <c r="L12541"/>
    </row>
    <row r="12542" spans="2:12" x14ac:dyDescent="0.4">
      <c r="B12542" s="5" t="s">
        <v>70</v>
      </c>
      <c r="C12542" s="5" t="s">
        <v>55</v>
      </c>
      <c r="D12542" s="5" t="s">
        <v>64</v>
      </c>
      <c r="E12542" s="5" t="s">
        <v>60</v>
      </c>
      <c r="F12542" s="6">
        <v>44531</v>
      </c>
      <c r="G12542" s="6" t="str">
        <f>TEXT(datatable[[#This Row],[дата]],"ММ")</f>
        <v>12</v>
      </c>
      <c r="H12542" s="8">
        <v>368.35820000000001</v>
      </c>
      <c r="I12542" s="8">
        <v>148.70520000000002</v>
      </c>
      <c r="J12542" s="8">
        <f>datatable[[#This Row],[продажи_]]-datatable[[#This Row],[себестоимость_]]</f>
        <v>219.65299999999999</v>
      </c>
      <c r="L12542"/>
    </row>
    <row r="12543" spans="2:12" x14ac:dyDescent="0.4">
      <c r="B12543" s="5" t="s">
        <v>70</v>
      </c>
      <c r="C12543" s="5" t="s">
        <v>55</v>
      </c>
      <c r="D12543" s="5" t="s">
        <v>64</v>
      </c>
      <c r="E12543" s="5" t="s">
        <v>8</v>
      </c>
      <c r="F12543" s="6">
        <v>44197</v>
      </c>
      <c r="G12543" s="6" t="str">
        <f>TEXT(datatable[[#This Row],[дата]],"ММ")</f>
        <v>01</v>
      </c>
      <c r="H12543" s="8">
        <v>160.38</v>
      </c>
      <c r="I12543" s="8">
        <v>85.52000000000001</v>
      </c>
      <c r="J12543" s="8">
        <f>datatable[[#This Row],[продажи_]]-datatable[[#This Row],[себестоимость_]]</f>
        <v>74.859999999999985</v>
      </c>
      <c r="L12543"/>
    </row>
    <row r="12544" spans="2:12" x14ac:dyDescent="0.4">
      <c r="B12544" s="5" t="s">
        <v>70</v>
      </c>
      <c r="C12544" s="5" t="s">
        <v>55</v>
      </c>
      <c r="D12544" s="5" t="s">
        <v>64</v>
      </c>
      <c r="E12544" s="5" t="s">
        <v>8</v>
      </c>
      <c r="F12544" s="6">
        <v>44228</v>
      </c>
      <c r="G12544" s="6" t="str">
        <f>TEXT(datatable[[#This Row],[дата]],"ММ")</f>
        <v>02</v>
      </c>
      <c r="H12544" s="8">
        <v>206.75655</v>
      </c>
      <c r="I12544" s="8">
        <v>130.6318</v>
      </c>
      <c r="J12544" s="8">
        <f>datatable[[#This Row],[продажи_]]-datatable[[#This Row],[себестоимость_]]</f>
        <v>76.124750000000006</v>
      </c>
      <c r="L12544"/>
    </row>
    <row r="12545" spans="2:12" x14ac:dyDescent="0.4">
      <c r="B12545" s="5" t="s">
        <v>70</v>
      </c>
      <c r="C12545" s="5" t="s">
        <v>55</v>
      </c>
      <c r="D12545" s="5" t="s">
        <v>64</v>
      </c>
      <c r="E12545" s="5" t="s">
        <v>8</v>
      </c>
      <c r="F12545" s="6">
        <v>44256</v>
      </c>
      <c r="G12545" s="6" t="str">
        <f>TEXT(datatable[[#This Row],[дата]],"ММ")</f>
        <v>03</v>
      </c>
      <c r="H12545" s="8">
        <v>179.62560000000002</v>
      </c>
      <c r="I12545" s="8">
        <v>140.68039999999999</v>
      </c>
      <c r="J12545" s="8">
        <f>datatable[[#This Row],[продажи_]]-datatable[[#This Row],[себестоимость_]]</f>
        <v>38.945200000000028</v>
      </c>
      <c r="L12545"/>
    </row>
    <row r="12546" spans="2:12" x14ac:dyDescent="0.4">
      <c r="B12546" s="5" t="s">
        <v>70</v>
      </c>
      <c r="C12546" s="5" t="s">
        <v>55</v>
      </c>
      <c r="D12546" s="5" t="s">
        <v>64</v>
      </c>
      <c r="E12546" s="5" t="s">
        <v>8</v>
      </c>
      <c r="F12546" s="6">
        <v>44287</v>
      </c>
      <c r="G12546" s="6" t="str">
        <f>TEXT(datatable[[#This Row],[дата]],"ММ")</f>
        <v>04</v>
      </c>
      <c r="H12546" s="8">
        <v>241.63919999999999</v>
      </c>
      <c r="I12546" s="8">
        <v>153.93600000000001</v>
      </c>
      <c r="J12546" s="8">
        <f>datatable[[#This Row],[продажи_]]-datatable[[#This Row],[себестоимость_]]</f>
        <v>87.703199999999981</v>
      </c>
      <c r="L12546"/>
    </row>
    <row r="12547" spans="2:12" x14ac:dyDescent="0.4">
      <c r="B12547" s="5" t="s">
        <v>70</v>
      </c>
      <c r="C12547" s="5" t="s">
        <v>55</v>
      </c>
      <c r="D12547" s="5" t="s">
        <v>64</v>
      </c>
      <c r="E12547" s="5" t="s">
        <v>8</v>
      </c>
      <c r="F12547" s="6">
        <v>44317</v>
      </c>
      <c r="G12547" s="6" t="str">
        <f>TEXT(datatable[[#This Row],[дата]],"ММ")</f>
        <v>05</v>
      </c>
      <c r="H12547" s="8">
        <v>224.53200000000001</v>
      </c>
      <c r="I12547" s="8">
        <v>179.59199999999998</v>
      </c>
      <c r="J12547" s="8">
        <f>datatable[[#This Row],[продажи_]]-datatable[[#This Row],[себестоимость_]]</f>
        <v>44.940000000000026</v>
      </c>
      <c r="L12547"/>
    </row>
    <row r="12548" spans="2:12" x14ac:dyDescent="0.4">
      <c r="B12548" s="5" t="s">
        <v>70</v>
      </c>
      <c r="C12548" s="5" t="s">
        <v>55</v>
      </c>
      <c r="D12548" s="5" t="s">
        <v>64</v>
      </c>
      <c r="E12548" s="5" t="s">
        <v>8</v>
      </c>
      <c r="F12548" s="6">
        <v>44348</v>
      </c>
      <c r="G12548" s="6" t="str">
        <f>TEXT(datatable[[#This Row],[дата]],"ММ")</f>
        <v>06</v>
      </c>
      <c r="H12548" s="8">
        <v>96.228000000000009</v>
      </c>
      <c r="I12548" s="8">
        <v>76.968000000000018</v>
      </c>
      <c r="J12548" s="8">
        <f>datatable[[#This Row],[продажи_]]-datatable[[#This Row],[себестоимость_]]</f>
        <v>19.259999999999991</v>
      </c>
      <c r="L12548"/>
    </row>
    <row r="12549" spans="2:12" x14ac:dyDescent="0.4">
      <c r="B12549" s="5" t="s">
        <v>70</v>
      </c>
      <c r="C12549" s="5" t="s">
        <v>55</v>
      </c>
      <c r="D12549" s="5" t="s">
        <v>64</v>
      </c>
      <c r="E12549" s="5" t="s">
        <v>8</v>
      </c>
      <c r="F12549" s="6">
        <v>44378</v>
      </c>
      <c r="G12549" s="6" t="str">
        <f>TEXT(datatable[[#This Row],[дата]],"ММ")</f>
        <v>07</v>
      </c>
      <c r="H12549" s="8">
        <v>134.7192</v>
      </c>
      <c r="I12549" s="8">
        <v>90.437399999999997</v>
      </c>
      <c r="J12549" s="8">
        <f>datatable[[#This Row],[продажи_]]-datatable[[#This Row],[себестоимость_]]</f>
        <v>44.281800000000004</v>
      </c>
      <c r="L12549"/>
    </row>
    <row r="12550" spans="2:12" x14ac:dyDescent="0.4">
      <c r="B12550" s="5" t="s">
        <v>70</v>
      </c>
      <c r="C12550" s="5" t="s">
        <v>55</v>
      </c>
      <c r="D12550" s="5" t="s">
        <v>64</v>
      </c>
      <c r="E12550" s="5" t="s">
        <v>8</v>
      </c>
      <c r="F12550" s="6">
        <v>44409</v>
      </c>
      <c r="G12550" s="6" t="str">
        <f>TEXT(datatable[[#This Row],[дата]],"ММ")</f>
        <v>08</v>
      </c>
      <c r="H12550" s="8">
        <v>106.92</v>
      </c>
      <c r="I12550" s="8">
        <v>90.651200000000003</v>
      </c>
      <c r="J12550" s="8">
        <f>datatable[[#This Row],[продажи_]]-datatable[[#This Row],[себестоимость_]]</f>
        <v>16.268799999999999</v>
      </c>
      <c r="L12550"/>
    </row>
    <row r="12551" spans="2:12" x14ac:dyDescent="0.4">
      <c r="B12551" s="5" t="s">
        <v>70</v>
      </c>
      <c r="C12551" s="5" t="s">
        <v>55</v>
      </c>
      <c r="D12551" s="5" t="s">
        <v>64</v>
      </c>
      <c r="E12551" s="5" t="s">
        <v>8</v>
      </c>
      <c r="F12551" s="6">
        <v>44440</v>
      </c>
      <c r="G12551" s="6" t="str">
        <f>TEXT(datatable[[#This Row],[дата]],"ММ")</f>
        <v>09</v>
      </c>
      <c r="H12551" s="8">
        <v>122.69069999999999</v>
      </c>
      <c r="I12551" s="8">
        <v>115.452</v>
      </c>
      <c r="J12551" s="8">
        <f>datatable[[#This Row],[продажи_]]-datatable[[#This Row],[себестоимость_]]</f>
        <v>7.2386999999999944</v>
      </c>
      <c r="L12551"/>
    </row>
    <row r="12552" spans="2:12" x14ac:dyDescent="0.4">
      <c r="B12552" s="5" t="s">
        <v>70</v>
      </c>
      <c r="C12552" s="5" t="s">
        <v>55</v>
      </c>
      <c r="D12552" s="5" t="s">
        <v>64</v>
      </c>
      <c r="E12552" s="5" t="s">
        <v>8</v>
      </c>
      <c r="F12552" s="6">
        <v>44470</v>
      </c>
      <c r="G12552" s="6" t="str">
        <f>TEXT(datatable[[#This Row],[дата]],"ММ")</f>
        <v>10</v>
      </c>
      <c r="H12552" s="8">
        <v>173.21039999999999</v>
      </c>
      <c r="I12552" s="8">
        <v>121.866</v>
      </c>
      <c r="J12552" s="8">
        <f>datatable[[#This Row],[продажи_]]-datatable[[#This Row],[себестоимость_]]</f>
        <v>51.344399999999993</v>
      </c>
      <c r="L12552"/>
    </row>
    <row r="12553" spans="2:12" x14ac:dyDescent="0.4">
      <c r="B12553" s="5" t="s">
        <v>70</v>
      </c>
      <c r="C12553" s="5" t="s">
        <v>55</v>
      </c>
      <c r="D12553" s="5" t="s">
        <v>64</v>
      </c>
      <c r="E12553" s="5" t="s">
        <v>8</v>
      </c>
      <c r="F12553" s="6">
        <v>44501</v>
      </c>
      <c r="G12553" s="6" t="str">
        <f>TEXT(datatable[[#This Row],[дата]],"ММ")</f>
        <v>11</v>
      </c>
      <c r="H12553" s="8">
        <v>230.94720000000001</v>
      </c>
      <c r="I12553" s="8">
        <v>171.04</v>
      </c>
      <c r="J12553" s="8">
        <f>datatable[[#This Row],[продажи_]]-datatable[[#This Row],[себестоимость_]]</f>
        <v>59.907200000000017</v>
      </c>
      <c r="L12553"/>
    </row>
    <row r="12554" spans="2:12" x14ac:dyDescent="0.4">
      <c r="B12554" s="5" t="s">
        <v>70</v>
      </c>
      <c r="C12554" s="5" t="s">
        <v>55</v>
      </c>
      <c r="D12554" s="5" t="s">
        <v>64</v>
      </c>
      <c r="E12554" s="5" t="s">
        <v>8</v>
      </c>
      <c r="F12554" s="6">
        <v>44531</v>
      </c>
      <c r="G12554" s="6" t="str">
        <f>TEXT(datatable[[#This Row],[дата]],"ММ")</f>
        <v>12</v>
      </c>
      <c r="H12554" s="8">
        <v>192.72330000000002</v>
      </c>
      <c r="I12554" s="8">
        <v>125.7144</v>
      </c>
      <c r="J12554" s="8">
        <f>datatable[[#This Row],[продажи_]]-datatable[[#This Row],[себестоимость_]]</f>
        <v>67.008900000000025</v>
      </c>
      <c r="L12554"/>
    </row>
    <row r="12555" spans="2:12" x14ac:dyDescent="0.4">
      <c r="B12555" s="5" t="s">
        <v>70</v>
      </c>
      <c r="C12555" s="5" t="s">
        <v>55</v>
      </c>
      <c r="D12555" s="5" t="s">
        <v>64</v>
      </c>
      <c r="E12555" s="5" t="s">
        <v>61</v>
      </c>
      <c r="F12555" s="6">
        <v>44197</v>
      </c>
      <c r="G12555" s="6" t="str">
        <f>TEXT(datatable[[#This Row],[дата]],"ММ")</f>
        <v>01</v>
      </c>
      <c r="H12555" s="8">
        <v>89.284000000000006</v>
      </c>
      <c r="I12555" s="8">
        <v>42.970500000000008</v>
      </c>
      <c r="J12555" s="8">
        <f>datatable[[#This Row],[продажи_]]-datatable[[#This Row],[себестоимость_]]</f>
        <v>46.313499999999998</v>
      </c>
      <c r="L12555"/>
    </row>
    <row r="12556" spans="2:12" x14ac:dyDescent="0.4">
      <c r="B12556" s="5" t="s">
        <v>70</v>
      </c>
      <c r="C12556" s="5" t="s">
        <v>55</v>
      </c>
      <c r="D12556" s="5" t="s">
        <v>64</v>
      </c>
      <c r="E12556" s="5" t="s">
        <v>61</v>
      </c>
      <c r="F12556" s="6">
        <v>44228</v>
      </c>
      <c r="G12556" s="6" t="str">
        <f>TEXT(datatable[[#This Row],[дата]],"ММ")</f>
        <v>02</v>
      </c>
      <c r="H12556" s="8">
        <v>126.41200000000001</v>
      </c>
      <c r="I12556" s="8">
        <v>70.344300000000004</v>
      </c>
      <c r="J12556" s="8">
        <f>datatable[[#This Row],[продажи_]]-datatable[[#This Row],[себестоимость_]]</f>
        <v>56.067700000000002</v>
      </c>
      <c r="L12556"/>
    </row>
    <row r="12557" spans="2:12" x14ac:dyDescent="0.4">
      <c r="B12557" s="5" t="s">
        <v>70</v>
      </c>
      <c r="C12557" s="5" t="s">
        <v>55</v>
      </c>
      <c r="D12557" s="5" t="s">
        <v>64</v>
      </c>
      <c r="E12557" s="5" t="s">
        <v>61</v>
      </c>
      <c r="F12557" s="6">
        <v>44256</v>
      </c>
      <c r="G12557" s="6" t="str">
        <f>TEXT(datatable[[#This Row],[дата]],"ММ")</f>
        <v>03</v>
      </c>
      <c r="H12557" s="8">
        <v>143.5616</v>
      </c>
      <c r="I12557" s="8">
        <v>76.498099999999994</v>
      </c>
      <c r="J12557" s="8">
        <f>datatable[[#This Row],[продажи_]]-datatable[[#This Row],[себестоимость_]]</f>
        <v>67.063500000000005</v>
      </c>
      <c r="L12557"/>
    </row>
    <row r="12558" spans="2:12" x14ac:dyDescent="0.4">
      <c r="B12558" s="5" t="s">
        <v>70</v>
      </c>
      <c r="C12558" s="5" t="s">
        <v>55</v>
      </c>
      <c r="D12558" s="5" t="s">
        <v>64</v>
      </c>
      <c r="E12558" s="5" t="s">
        <v>61</v>
      </c>
      <c r="F12558" s="6">
        <v>44287</v>
      </c>
      <c r="G12558" s="6" t="str">
        <f>TEXT(datatable[[#This Row],[дата]],"ММ")</f>
        <v>04</v>
      </c>
      <c r="H12558" s="8">
        <v>161.24159999999998</v>
      </c>
      <c r="I12558" s="8">
        <v>75.543199999999999</v>
      </c>
      <c r="J12558" s="8">
        <f>datatable[[#This Row],[продажи_]]-datatable[[#This Row],[себестоимость_]]</f>
        <v>85.698399999999978</v>
      </c>
      <c r="L12558"/>
    </row>
    <row r="12559" spans="2:12" x14ac:dyDescent="0.4">
      <c r="B12559" s="5" t="s">
        <v>70</v>
      </c>
      <c r="C12559" s="5" t="s">
        <v>55</v>
      </c>
      <c r="D12559" s="5" t="s">
        <v>64</v>
      </c>
      <c r="E12559" s="5" t="s">
        <v>61</v>
      </c>
      <c r="F12559" s="6">
        <v>44317</v>
      </c>
      <c r="G12559" s="6" t="str">
        <f>TEXT(datatable[[#This Row],[дата]],"ММ")</f>
        <v>05</v>
      </c>
      <c r="H12559" s="8">
        <v>112.62160000000002</v>
      </c>
      <c r="I12559" s="8">
        <v>79.468900000000005</v>
      </c>
      <c r="J12559" s="8">
        <f>datatable[[#This Row],[продажи_]]-datatable[[#This Row],[себестоимость_]]</f>
        <v>33.15270000000001</v>
      </c>
      <c r="L12559"/>
    </row>
    <row r="12560" spans="2:12" x14ac:dyDescent="0.4">
      <c r="B12560" s="5" t="s">
        <v>70</v>
      </c>
      <c r="C12560" s="5" t="s">
        <v>55</v>
      </c>
      <c r="D12560" s="5" t="s">
        <v>64</v>
      </c>
      <c r="E12560" s="5" t="s">
        <v>61</v>
      </c>
      <c r="F12560" s="6">
        <v>44348</v>
      </c>
      <c r="G12560" s="6" t="str">
        <f>TEXT(datatable[[#This Row],[дата]],"ММ")</f>
        <v>06</v>
      </c>
      <c r="H12560" s="8">
        <v>77.968800000000002</v>
      </c>
      <c r="I12560" s="8">
        <v>41.538150000000002</v>
      </c>
      <c r="J12560" s="8">
        <f>datatable[[#This Row],[продажи_]]-datatable[[#This Row],[себестоимость_]]</f>
        <v>36.43065</v>
      </c>
      <c r="L12560"/>
    </row>
    <row r="12561" spans="2:12" x14ac:dyDescent="0.4">
      <c r="B12561" s="5" t="s">
        <v>70</v>
      </c>
      <c r="C12561" s="5" t="s">
        <v>55</v>
      </c>
      <c r="D12561" s="5" t="s">
        <v>64</v>
      </c>
      <c r="E12561" s="5" t="s">
        <v>61</v>
      </c>
      <c r="F12561" s="6">
        <v>44378</v>
      </c>
      <c r="G12561" s="6" t="str">
        <f>TEXT(datatable[[#This Row],[дата]],"ММ")</f>
        <v>07</v>
      </c>
      <c r="H12561" s="8">
        <v>74.7864</v>
      </c>
      <c r="I12561" s="8">
        <v>56.816549999999999</v>
      </c>
      <c r="J12561" s="8">
        <f>datatable[[#This Row],[продажи_]]-datatable[[#This Row],[себестоимость_]]</f>
        <v>17.969850000000001</v>
      </c>
      <c r="L12561"/>
    </row>
    <row r="12562" spans="2:12" x14ac:dyDescent="0.4">
      <c r="B12562" s="5" t="s">
        <v>70</v>
      </c>
      <c r="C12562" s="5" t="s">
        <v>55</v>
      </c>
      <c r="D12562" s="5" t="s">
        <v>64</v>
      </c>
      <c r="E12562" s="5" t="s">
        <v>61</v>
      </c>
      <c r="F12562" s="6">
        <v>44409</v>
      </c>
      <c r="G12562" s="6" t="str">
        <f>TEXT(datatable[[#This Row],[дата]],"ММ")</f>
        <v>08</v>
      </c>
      <c r="H12562" s="8">
        <v>62.233600000000003</v>
      </c>
      <c r="I12562" s="8">
        <v>40.742399999999996</v>
      </c>
      <c r="J12562" s="8">
        <f>datatable[[#This Row],[продажи_]]-datatable[[#This Row],[себестоимость_]]</f>
        <v>21.491200000000006</v>
      </c>
      <c r="L12562"/>
    </row>
    <row r="12563" spans="2:12" x14ac:dyDescent="0.4">
      <c r="B12563" s="5" t="s">
        <v>70</v>
      </c>
      <c r="C12563" s="5" t="s">
        <v>55</v>
      </c>
      <c r="D12563" s="5" t="s">
        <v>64</v>
      </c>
      <c r="E12563" s="5" t="s">
        <v>61</v>
      </c>
      <c r="F12563" s="6">
        <v>44440</v>
      </c>
      <c r="G12563" s="6" t="str">
        <f>TEXT(datatable[[#This Row],[дата]],"ММ")</f>
        <v>09</v>
      </c>
      <c r="H12563" s="8">
        <v>93.0852</v>
      </c>
      <c r="I12563" s="8">
        <v>47.267550000000007</v>
      </c>
      <c r="J12563" s="8">
        <f>datatable[[#This Row],[продажи_]]-datatable[[#This Row],[себестоимость_]]</f>
        <v>45.817649999999993</v>
      </c>
      <c r="L12563"/>
    </row>
    <row r="12564" spans="2:12" x14ac:dyDescent="0.4">
      <c r="B12564" s="5" t="s">
        <v>70</v>
      </c>
      <c r="C12564" s="5" t="s">
        <v>55</v>
      </c>
      <c r="D12564" s="5" t="s">
        <v>64</v>
      </c>
      <c r="E12564" s="5" t="s">
        <v>61</v>
      </c>
      <c r="F12564" s="6">
        <v>44470</v>
      </c>
      <c r="G12564" s="6" t="str">
        <f>TEXT(datatable[[#This Row],[дата]],"ММ")</f>
        <v>10</v>
      </c>
      <c r="H12564" s="8">
        <v>121.99199999999999</v>
      </c>
      <c r="I12564" s="8">
        <v>52.837800000000001</v>
      </c>
      <c r="J12564" s="8">
        <f>datatable[[#This Row],[продажи_]]-datatable[[#This Row],[себестоимость_]]</f>
        <v>69.154199999999989</v>
      </c>
      <c r="L12564"/>
    </row>
    <row r="12565" spans="2:12" x14ac:dyDescent="0.4">
      <c r="B12565" s="5" t="s">
        <v>70</v>
      </c>
      <c r="C12565" s="5" t="s">
        <v>55</v>
      </c>
      <c r="D12565" s="5" t="s">
        <v>64</v>
      </c>
      <c r="E12565" s="5" t="s">
        <v>61</v>
      </c>
      <c r="F12565" s="6">
        <v>44501</v>
      </c>
      <c r="G12565" s="6" t="str">
        <f>TEXT(datatable[[#This Row],[дата]],"ММ")</f>
        <v>11</v>
      </c>
      <c r="H12565" s="8">
        <v>168.31359999999998</v>
      </c>
      <c r="I12565" s="8">
        <v>96.763199999999983</v>
      </c>
      <c r="J12565" s="8">
        <f>datatable[[#This Row],[продажи_]]-datatable[[#This Row],[себестоимость_]]</f>
        <v>71.550399999999996</v>
      </c>
      <c r="L12565"/>
    </row>
    <row r="12566" spans="2:12" x14ac:dyDescent="0.4">
      <c r="B12566" s="5" t="s">
        <v>70</v>
      </c>
      <c r="C12566" s="5" t="s">
        <v>55</v>
      </c>
      <c r="D12566" s="5" t="s">
        <v>64</v>
      </c>
      <c r="E12566" s="5" t="s">
        <v>61</v>
      </c>
      <c r="F12566" s="6">
        <v>44531</v>
      </c>
      <c r="G12566" s="6" t="str">
        <f>TEXT(datatable[[#This Row],[дата]],"ММ")</f>
        <v>12</v>
      </c>
      <c r="H12566" s="8">
        <v>115.09680000000002</v>
      </c>
      <c r="I12566" s="8">
        <v>83.925099999999986</v>
      </c>
      <c r="J12566" s="8">
        <f>datatable[[#This Row],[продажи_]]-datatable[[#This Row],[себестоимость_]]</f>
        <v>31.17170000000003</v>
      </c>
      <c r="L12566"/>
    </row>
    <row r="12567" spans="2:12" x14ac:dyDescent="0.4">
      <c r="B12567" s="5" t="s">
        <v>70</v>
      </c>
      <c r="C12567" s="5" t="s">
        <v>55</v>
      </c>
      <c r="D12567" s="5" t="s">
        <v>64</v>
      </c>
      <c r="E12567" s="5" t="s">
        <v>62</v>
      </c>
      <c r="F12567" s="6">
        <v>44197</v>
      </c>
      <c r="G12567" s="6" t="str">
        <f>TEXT(datatable[[#This Row],[дата]],"ММ")</f>
        <v>01</v>
      </c>
      <c r="H12567" s="8">
        <v>232.84499999999997</v>
      </c>
      <c r="I12567" s="8">
        <v>107.85600000000001</v>
      </c>
      <c r="J12567" s="8">
        <f>datatable[[#This Row],[продажи_]]-datatable[[#This Row],[себестоимость_]]</f>
        <v>124.98899999999996</v>
      </c>
      <c r="L12567"/>
    </row>
    <row r="12568" spans="2:12" x14ac:dyDescent="0.4">
      <c r="B12568" s="5" t="s">
        <v>70</v>
      </c>
      <c r="C12568" s="5" t="s">
        <v>55</v>
      </c>
      <c r="D12568" s="5" t="s">
        <v>64</v>
      </c>
      <c r="E12568" s="5" t="s">
        <v>62</v>
      </c>
      <c r="F12568" s="6">
        <v>44228</v>
      </c>
      <c r="G12568" s="6" t="str">
        <f>TEXT(datatable[[#This Row],[дата]],"ММ")</f>
        <v>02</v>
      </c>
      <c r="H12568" s="8">
        <v>244.28299999999999</v>
      </c>
      <c r="I12568" s="8">
        <v>157.73940000000002</v>
      </c>
      <c r="J12568" s="8">
        <f>datatable[[#This Row],[продажи_]]-datatable[[#This Row],[себестоимость_]]</f>
        <v>86.543599999999969</v>
      </c>
      <c r="L12568"/>
    </row>
    <row r="12569" spans="2:12" x14ac:dyDescent="0.4">
      <c r="B12569" s="5" t="s">
        <v>70</v>
      </c>
      <c r="C12569" s="5" t="s">
        <v>55</v>
      </c>
      <c r="D12569" s="5" t="s">
        <v>64</v>
      </c>
      <c r="E12569" s="5" t="s">
        <v>62</v>
      </c>
      <c r="F12569" s="6">
        <v>44256</v>
      </c>
      <c r="G12569" s="6" t="str">
        <f>TEXT(datatable[[#This Row],[дата]],"ММ")</f>
        <v>03</v>
      </c>
      <c r="H12569" s="8">
        <v>240.19799999999998</v>
      </c>
      <c r="I12569" s="8">
        <v>157.29</v>
      </c>
      <c r="J12569" s="8">
        <f>datatable[[#This Row],[продажи_]]-datatable[[#This Row],[себестоимость_]]</f>
        <v>82.907999999999987</v>
      </c>
      <c r="L12569"/>
    </row>
    <row r="12570" spans="2:12" x14ac:dyDescent="0.4">
      <c r="B12570" s="5" t="s">
        <v>70</v>
      </c>
      <c r="C12570" s="5" t="s">
        <v>55</v>
      </c>
      <c r="D12570" s="5" t="s">
        <v>64</v>
      </c>
      <c r="E12570" s="5" t="s">
        <v>62</v>
      </c>
      <c r="F12570" s="6">
        <v>44287</v>
      </c>
      <c r="G12570" s="6" t="str">
        <f>TEXT(datatable[[#This Row],[дата]],"ММ")</f>
        <v>04</v>
      </c>
      <c r="H12570" s="8">
        <v>336.60400000000004</v>
      </c>
      <c r="I12570" s="8">
        <v>176.16479999999999</v>
      </c>
      <c r="J12570" s="8">
        <f>datatable[[#This Row],[продажи_]]-datatable[[#This Row],[себестоимость_]]</f>
        <v>160.43920000000006</v>
      </c>
      <c r="L12570"/>
    </row>
    <row r="12571" spans="2:12" x14ac:dyDescent="0.4">
      <c r="B12571" s="5" t="s">
        <v>70</v>
      </c>
      <c r="C12571" s="5" t="s">
        <v>55</v>
      </c>
      <c r="D12571" s="5" t="s">
        <v>64</v>
      </c>
      <c r="E12571" s="5" t="s">
        <v>62</v>
      </c>
      <c r="F12571" s="6">
        <v>44317</v>
      </c>
      <c r="G12571" s="6" t="str">
        <f>TEXT(datatable[[#This Row],[дата]],"ММ")</f>
        <v>05</v>
      </c>
      <c r="H12571" s="8">
        <v>317.40450000000004</v>
      </c>
      <c r="I12571" s="8">
        <v>185.60219999999998</v>
      </c>
      <c r="J12571" s="8">
        <f>datatable[[#This Row],[продажи_]]-datatable[[#This Row],[себестоимость_]]</f>
        <v>131.80230000000006</v>
      </c>
      <c r="L12571"/>
    </row>
    <row r="12572" spans="2:12" x14ac:dyDescent="0.4">
      <c r="B12572" s="5" t="s">
        <v>70</v>
      </c>
      <c r="C12572" s="5" t="s">
        <v>55</v>
      </c>
      <c r="D12572" s="5" t="s">
        <v>64</v>
      </c>
      <c r="E12572" s="5" t="s">
        <v>62</v>
      </c>
      <c r="F12572" s="6">
        <v>44348</v>
      </c>
      <c r="G12572" s="6" t="str">
        <f>TEXT(datatable[[#This Row],[дата]],"ММ")</f>
        <v>06</v>
      </c>
      <c r="H12572" s="8">
        <v>159.92775</v>
      </c>
      <c r="I12572" s="8">
        <v>95.048100000000005</v>
      </c>
      <c r="J12572" s="8">
        <f>datatable[[#This Row],[продажи_]]-datatable[[#This Row],[себестоимость_]]</f>
        <v>64.879649999999998</v>
      </c>
      <c r="L12572"/>
    </row>
    <row r="12573" spans="2:12" x14ac:dyDescent="0.4">
      <c r="B12573" s="5" t="s">
        <v>70</v>
      </c>
      <c r="C12573" s="5" t="s">
        <v>55</v>
      </c>
      <c r="D12573" s="5" t="s">
        <v>64</v>
      </c>
      <c r="E12573" s="5" t="s">
        <v>62</v>
      </c>
      <c r="F12573" s="6">
        <v>44378</v>
      </c>
      <c r="G12573" s="6" t="str">
        <f>TEXT(datatable[[#This Row],[дата]],"ММ")</f>
        <v>07</v>
      </c>
      <c r="H12573" s="8">
        <v>158.08950000000002</v>
      </c>
      <c r="I12573" s="8">
        <v>102.12615000000001</v>
      </c>
      <c r="J12573" s="8">
        <f>datatable[[#This Row],[продажи_]]-datatable[[#This Row],[себестоимость_]]</f>
        <v>55.963350000000005</v>
      </c>
      <c r="L12573"/>
    </row>
    <row r="12574" spans="2:12" x14ac:dyDescent="0.4">
      <c r="B12574" s="5" t="s">
        <v>70</v>
      </c>
      <c r="C12574" s="5" t="s">
        <v>55</v>
      </c>
      <c r="D12574" s="5" t="s">
        <v>64</v>
      </c>
      <c r="E12574" s="5" t="s">
        <v>62</v>
      </c>
      <c r="F12574" s="6">
        <v>44409</v>
      </c>
      <c r="G12574" s="6" t="str">
        <f>TEXT(datatable[[#This Row],[дата]],"ММ")</f>
        <v>08</v>
      </c>
      <c r="H12574" s="8">
        <v>135.62199999999999</v>
      </c>
      <c r="I12574" s="8">
        <v>79.094399999999993</v>
      </c>
      <c r="J12574" s="8">
        <f>datatable[[#This Row],[продажи_]]-datatable[[#This Row],[себестоимость_]]</f>
        <v>56.527599999999993</v>
      </c>
      <c r="L12574"/>
    </row>
    <row r="12575" spans="2:12" x14ac:dyDescent="0.4">
      <c r="B12575" s="5" t="s">
        <v>70</v>
      </c>
      <c r="C12575" s="5" t="s">
        <v>55</v>
      </c>
      <c r="D12575" s="5" t="s">
        <v>64</v>
      </c>
      <c r="E12575" s="5" t="s">
        <v>62</v>
      </c>
      <c r="F12575" s="6">
        <v>44440</v>
      </c>
      <c r="G12575" s="6" t="str">
        <f>TEXT(datatable[[#This Row],[дата]],"ММ")</f>
        <v>09</v>
      </c>
      <c r="H12575" s="8">
        <v>154.41300000000001</v>
      </c>
      <c r="I12575" s="8">
        <v>94.036950000000019</v>
      </c>
      <c r="J12575" s="8">
        <f>datatable[[#This Row],[продажи_]]-datatable[[#This Row],[себестоимость_]]</f>
        <v>60.376049999999992</v>
      </c>
      <c r="L12575"/>
    </row>
    <row r="12576" spans="2:12" x14ac:dyDescent="0.4">
      <c r="B12576" s="5" t="s">
        <v>70</v>
      </c>
      <c r="C12576" s="5" t="s">
        <v>55</v>
      </c>
      <c r="D12576" s="5" t="s">
        <v>64</v>
      </c>
      <c r="E12576" s="5" t="s">
        <v>62</v>
      </c>
      <c r="F12576" s="6">
        <v>44470</v>
      </c>
      <c r="G12576" s="6" t="str">
        <f>TEXT(datatable[[#This Row],[дата]],"ММ")</f>
        <v>10</v>
      </c>
      <c r="H12576" s="8">
        <v>223.041</v>
      </c>
      <c r="I12576" s="8">
        <v>111.90059999999998</v>
      </c>
      <c r="J12576" s="8">
        <f>datatable[[#This Row],[продажи_]]-datatable[[#This Row],[себестоимость_]]</f>
        <v>111.14040000000001</v>
      </c>
      <c r="L12576"/>
    </row>
    <row r="12577" spans="2:12" x14ac:dyDescent="0.4">
      <c r="B12577" s="5" t="s">
        <v>70</v>
      </c>
      <c r="C12577" s="5" t="s">
        <v>55</v>
      </c>
      <c r="D12577" s="5" t="s">
        <v>64</v>
      </c>
      <c r="E12577" s="5" t="s">
        <v>62</v>
      </c>
      <c r="F12577" s="6">
        <v>44501</v>
      </c>
      <c r="G12577" s="6" t="str">
        <f>TEXT(datatable[[#This Row],[дата]],"ММ")</f>
        <v>11</v>
      </c>
      <c r="H12577" s="8">
        <v>323.53199999999998</v>
      </c>
      <c r="I12577" s="8">
        <v>210.31919999999997</v>
      </c>
      <c r="J12577" s="8">
        <f>datatable[[#This Row],[продажи_]]-datatable[[#This Row],[себестоимость_]]</f>
        <v>113.21280000000002</v>
      </c>
      <c r="L12577"/>
    </row>
    <row r="12578" spans="2:12" x14ac:dyDescent="0.4">
      <c r="B12578" s="5" t="s">
        <v>70</v>
      </c>
      <c r="C12578" s="5" t="s">
        <v>55</v>
      </c>
      <c r="D12578" s="5" t="s">
        <v>64</v>
      </c>
      <c r="E12578" s="5" t="s">
        <v>62</v>
      </c>
      <c r="F12578" s="6">
        <v>44531</v>
      </c>
      <c r="G12578" s="6" t="str">
        <f>TEXT(datatable[[#This Row],[дата]],"ММ")</f>
        <v>12</v>
      </c>
      <c r="H12578" s="8">
        <v>314.54500000000002</v>
      </c>
      <c r="I12578" s="8">
        <v>171.4461</v>
      </c>
      <c r="J12578" s="8">
        <f>datatable[[#This Row],[продажи_]]-datatable[[#This Row],[себестоимость_]]</f>
        <v>143.09890000000001</v>
      </c>
      <c r="L12578"/>
    </row>
    <row r="12579" spans="2:12" x14ac:dyDescent="0.4">
      <c r="B12579" s="5" t="s">
        <v>70</v>
      </c>
      <c r="C12579" s="5" t="s">
        <v>55</v>
      </c>
      <c r="D12579" s="5" t="s">
        <v>64</v>
      </c>
      <c r="E12579" s="5" t="s">
        <v>9</v>
      </c>
      <c r="F12579" s="6">
        <v>44197</v>
      </c>
      <c r="G12579" s="6" t="str">
        <f>TEXT(datatable[[#This Row],[дата]],"ММ")</f>
        <v>01</v>
      </c>
      <c r="H12579" s="8">
        <v>189.1225</v>
      </c>
      <c r="I12579" s="8">
        <v>103.95</v>
      </c>
      <c r="J12579" s="8">
        <f>datatable[[#This Row],[продажи_]]-datatable[[#This Row],[себестоимость_]]</f>
        <v>85.172499999999999</v>
      </c>
      <c r="L12579"/>
    </row>
    <row r="12580" spans="2:12" x14ac:dyDescent="0.4">
      <c r="B12580" s="5" t="s">
        <v>70</v>
      </c>
      <c r="C12580" s="5" t="s">
        <v>55</v>
      </c>
      <c r="D12580" s="5" t="s">
        <v>64</v>
      </c>
      <c r="E12580" s="5" t="s">
        <v>9</v>
      </c>
      <c r="F12580" s="6">
        <v>44228</v>
      </c>
      <c r="G12580" s="6" t="str">
        <f>TEXT(datatable[[#This Row],[дата]],"ММ")</f>
        <v>02</v>
      </c>
      <c r="H12580" s="8">
        <v>213.69075000000001</v>
      </c>
      <c r="I12580" s="8">
        <v>128.70000000000002</v>
      </c>
      <c r="J12580" s="8">
        <f>datatable[[#This Row],[продажи_]]-datatable[[#This Row],[себестоимость_]]</f>
        <v>84.990749999999991</v>
      </c>
      <c r="L12580"/>
    </row>
    <row r="12581" spans="2:12" x14ac:dyDescent="0.4">
      <c r="B12581" s="5" t="s">
        <v>70</v>
      </c>
      <c r="C12581" s="5" t="s">
        <v>55</v>
      </c>
      <c r="D12581" s="5" t="s">
        <v>64</v>
      </c>
      <c r="E12581" s="5" t="s">
        <v>9</v>
      </c>
      <c r="F12581" s="6">
        <v>44256</v>
      </c>
      <c r="G12581" s="6" t="str">
        <f>TEXT(datatable[[#This Row],[дата]],"ММ")</f>
        <v>03</v>
      </c>
      <c r="H12581" s="8">
        <v>237.55200000000002</v>
      </c>
      <c r="I12581" s="8">
        <v>183.64500000000001</v>
      </c>
      <c r="J12581" s="8">
        <f>datatable[[#This Row],[продажи_]]-datatable[[#This Row],[себестоимость_]]</f>
        <v>53.907000000000011</v>
      </c>
      <c r="L12581"/>
    </row>
    <row r="12582" spans="2:12" x14ac:dyDescent="0.4">
      <c r="B12582" s="5" t="s">
        <v>70</v>
      </c>
      <c r="C12582" s="5" t="s">
        <v>55</v>
      </c>
      <c r="D12582" s="5" t="s">
        <v>64</v>
      </c>
      <c r="E12582" s="5" t="s">
        <v>9</v>
      </c>
      <c r="F12582" s="6">
        <v>44287</v>
      </c>
      <c r="G12582" s="6" t="str">
        <f>TEXT(datatable[[#This Row],[дата]],"ММ")</f>
        <v>04</v>
      </c>
      <c r="H12582" s="8">
        <v>265.83199999999999</v>
      </c>
      <c r="I12582" s="8">
        <v>233.64</v>
      </c>
      <c r="J12582" s="8">
        <f>datatable[[#This Row],[продажи_]]-datatable[[#This Row],[себестоимость_]]</f>
        <v>32.192000000000007</v>
      </c>
      <c r="L12582"/>
    </row>
    <row r="12583" spans="2:12" x14ac:dyDescent="0.4">
      <c r="B12583" s="5" t="s">
        <v>70</v>
      </c>
      <c r="C12583" s="5" t="s">
        <v>55</v>
      </c>
      <c r="D12583" s="5" t="s">
        <v>64</v>
      </c>
      <c r="E12583" s="5" t="s">
        <v>9</v>
      </c>
      <c r="F12583" s="6">
        <v>44317</v>
      </c>
      <c r="G12583" s="6" t="str">
        <f>TEXT(datatable[[#This Row],[дата]],"ММ")</f>
        <v>05</v>
      </c>
      <c r="H12583" s="8">
        <v>269.72050000000002</v>
      </c>
      <c r="I12583" s="8">
        <v>138.6</v>
      </c>
      <c r="J12583" s="8">
        <f>datatable[[#This Row],[продажи_]]-datatable[[#This Row],[себестоимость_]]</f>
        <v>131.12050000000002</v>
      </c>
      <c r="L12583"/>
    </row>
    <row r="12584" spans="2:12" x14ac:dyDescent="0.4">
      <c r="B12584" s="5" t="s">
        <v>70</v>
      </c>
      <c r="C12584" s="5" t="s">
        <v>55</v>
      </c>
      <c r="D12584" s="5" t="s">
        <v>64</v>
      </c>
      <c r="E12584" s="5" t="s">
        <v>9</v>
      </c>
      <c r="F12584" s="6">
        <v>44348</v>
      </c>
      <c r="G12584" s="6" t="str">
        <f>TEXT(datatable[[#This Row],[дата]],"ММ")</f>
        <v>06</v>
      </c>
      <c r="H12584" s="8">
        <v>173.39175000000003</v>
      </c>
      <c r="I12584" s="8">
        <v>95.782499999999999</v>
      </c>
      <c r="J12584" s="8">
        <f>datatable[[#This Row],[продажи_]]-datatable[[#This Row],[себестоимость_]]</f>
        <v>77.609250000000031</v>
      </c>
      <c r="L12584"/>
    </row>
    <row r="12585" spans="2:12" x14ac:dyDescent="0.4">
      <c r="B12585" s="5" t="s">
        <v>70</v>
      </c>
      <c r="C12585" s="5" t="s">
        <v>55</v>
      </c>
      <c r="D12585" s="5" t="s">
        <v>64</v>
      </c>
      <c r="E12585" s="5" t="s">
        <v>9</v>
      </c>
      <c r="F12585" s="6">
        <v>44378</v>
      </c>
      <c r="G12585" s="6" t="str">
        <f>TEXT(datatable[[#This Row],[дата]],"ММ")</f>
        <v>07</v>
      </c>
      <c r="H12585" s="8">
        <v>187.70850000000002</v>
      </c>
      <c r="I12585" s="8">
        <v>110.26125</v>
      </c>
      <c r="J12585" s="8">
        <f>datatable[[#This Row],[продажи_]]-datatable[[#This Row],[себестоимость_]]</f>
        <v>77.447250000000011</v>
      </c>
      <c r="L12585"/>
    </row>
    <row r="12586" spans="2:12" x14ac:dyDescent="0.4">
      <c r="B12586" s="5" t="s">
        <v>70</v>
      </c>
      <c r="C12586" s="5" t="s">
        <v>55</v>
      </c>
      <c r="D12586" s="5" t="s">
        <v>64</v>
      </c>
      <c r="E12586" s="5" t="s">
        <v>9</v>
      </c>
      <c r="F12586" s="6">
        <v>44409</v>
      </c>
      <c r="G12586" s="6" t="str">
        <f>TEXT(datatable[[#This Row],[дата]],"ММ")</f>
        <v>08</v>
      </c>
      <c r="H12586" s="8">
        <v>155.54000000000002</v>
      </c>
      <c r="I12586" s="8">
        <v>81.179999999999993</v>
      </c>
      <c r="J12586" s="8">
        <f>datatable[[#This Row],[продажи_]]-datatable[[#This Row],[себестоимость_]]</f>
        <v>74.360000000000028</v>
      </c>
      <c r="L12586"/>
    </row>
    <row r="12587" spans="2:12" x14ac:dyDescent="0.4">
      <c r="B12587" s="5" t="s">
        <v>70</v>
      </c>
      <c r="C12587" s="5" t="s">
        <v>55</v>
      </c>
      <c r="D12587" s="5" t="s">
        <v>64</v>
      </c>
      <c r="E12587" s="5" t="s">
        <v>9</v>
      </c>
      <c r="F12587" s="6">
        <v>44440</v>
      </c>
      <c r="G12587" s="6" t="str">
        <f>TEXT(datatable[[#This Row],[дата]],"ММ")</f>
        <v>09</v>
      </c>
      <c r="H12587" s="8">
        <v>136.80450000000002</v>
      </c>
      <c r="I12587" s="8">
        <v>130.30875</v>
      </c>
      <c r="J12587" s="8">
        <f>datatable[[#This Row],[продажи_]]-datatable[[#This Row],[себестоимость_]]</f>
        <v>6.4957500000000152</v>
      </c>
      <c r="L12587"/>
    </row>
    <row r="12588" spans="2:12" x14ac:dyDescent="0.4">
      <c r="B12588" s="5" t="s">
        <v>70</v>
      </c>
      <c r="C12588" s="5" t="s">
        <v>55</v>
      </c>
      <c r="D12588" s="5" t="s">
        <v>64</v>
      </c>
      <c r="E12588" s="5" t="s">
        <v>9</v>
      </c>
      <c r="F12588" s="6">
        <v>44470</v>
      </c>
      <c r="G12588" s="6" t="str">
        <f>TEXT(datatable[[#This Row],[дата]],"ММ")</f>
        <v>10</v>
      </c>
      <c r="H12588" s="8">
        <v>197.25300000000001</v>
      </c>
      <c r="I12588" s="8">
        <v>151.47</v>
      </c>
      <c r="J12588" s="8">
        <f>datatable[[#This Row],[продажи_]]-datatable[[#This Row],[себестоимость_]]</f>
        <v>45.783000000000015</v>
      </c>
      <c r="L12588"/>
    </row>
    <row r="12589" spans="2:12" x14ac:dyDescent="0.4">
      <c r="B12589" s="5" t="s">
        <v>70</v>
      </c>
      <c r="C12589" s="5" t="s">
        <v>55</v>
      </c>
      <c r="D12589" s="5" t="s">
        <v>64</v>
      </c>
      <c r="E12589" s="5" t="s">
        <v>9</v>
      </c>
      <c r="F12589" s="6">
        <v>44501</v>
      </c>
      <c r="G12589" s="6" t="str">
        <f>TEXT(datatable[[#This Row],[дата]],"ММ")</f>
        <v>11</v>
      </c>
      <c r="H12589" s="8">
        <v>319.56399999999996</v>
      </c>
      <c r="I12589" s="8">
        <v>172.26</v>
      </c>
      <c r="J12589" s="8">
        <f>datatable[[#This Row],[продажи_]]-datatable[[#This Row],[себестоимость_]]</f>
        <v>147.30399999999997</v>
      </c>
      <c r="L12589"/>
    </row>
    <row r="12590" spans="2:12" x14ac:dyDescent="0.4">
      <c r="B12590" s="5" t="s">
        <v>70</v>
      </c>
      <c r="C12590" s="5" t="s">
        <v>55</v>
      </c>
      <c r="D12590" s="5" t="s">
        <v>64</v>
      </c>
      <c r="E12590" s="5" t="s">
        <v>9</v>
      </c>
      <c r="F12590" s="6">
        <v>44531</v>
      </c>
      <c r="G12590" s="6" t="str">
        <f>TEXT(datatable[[#This Row],[дата]],"ММ")</f>
        <v>12</v>
      </c>
      <c r="H12590" s="8">
        <v>287.04199999999997</v>
      </c>
      <c r="I12590" s="8">
        <v>174.98249999999999</v>
      </c>
      <c r="J12590" s="8">
        <f>datatable[[#This Row],[продажи_]]-datatable[[#This Row],[себестоимость_]]</f>
        <v>112.05949999999999</v>
      </c>
      <c r="L12590"/>
    </row>
    <row r="12591" spans="2:12" x14ac:dyDescent="0.4">
      <c r="B12591" s="5" t="s">
        <v>70</v>
      </c>
      <c r="C12591" s="5" t="s">
        <v>55</v>
      </c>
      <c r="D12591" s="5" t="s">
        <v>64</v>
      </c>
      <c r="E12591" s="5" t="s">
        <v>10</v>
      </c>
      <c r="F12591" s="6">
        <v>44197</v>
      </c>
      <c r="G12591" s="6" t="str">
        <f>TEXT(datatable[[#This Row],[дата]],"ММ")</f>
        <v>01</v>
      </c>
      <c r="H12591" s="8">
        <v>54.423499999999997</v>
      </c>
      <c r="I12591" s="8">
        <v>40.942500000000003</v>
      </c>
      <c r="J12591" s="8">
        <f>datatable[[#This Row],[продажи_]]-datatable[[#This Row],[себестоимость_]]</f>
        <v>13.480999999999995</v>
      </c>
      <c r="L12591"/>
    </row>
    <row r="12592" spans="2:12" x14ac:dyDescent="0.4">
      <c r="B12592" s="5" t="s">
        <v>70</v>
      </c>
      <c r="C12592" s="5" t="s">
        <v>55</v>
      </c>
      <c r="D12592" s="5" t="s">
        <v>64</v>
      </c>
      <c r="E12592" s="5" t="s">
        <v>10</v>
      </c>
      <c r="F12592" s="6">
        <v>44228</v>
      </c>
      <c r="G12592" s="6" t="str">
        <f>TEXT(datatable[[#This Row],[дата]],"ММ")</f>
        <v>02</v>
      </c>
      <c r="H12592" s="8">
        <v>69.160650000000004</v>
      </c>
      <c r="I12592" s="8">
        <v>58.392749999999999</v>
      </c>
      <c r="J12592" s="8">
        <f>datatable[[#This Row],[продажи_]]-datatable[[#This Row],[себестоимость_]]</f>
        <v>10.767900000000004</v>
      </c>
      <c r="L12592"/>
    </row>
    <row r="12593" spans="2:12" x14ac:dyDescent="0.4">
      <c r="B12593" s="5" t="s">
        <v>70</v>
      </c>
      <c r="C12593" s="5" t="s">
        <v>55</v>
      </c>
      <c r="D12593" s="5" t="s">
        <v>64</v>
      </c>
      <c r="E12593" s="5" t="s">
        <v>10</v>
      </c>
      <c r="F12593" s="6">
        <v>44256</v>
      </c>
      <c r="G12593" s="6" t="str">
        <f>TEXT(datatable[[#This Row],[дата]],"ММ")</f>
        <v>03</v>
      </c>
      <c r="H12593" s="8">
        <v>91.602699999999999</v>
      </c>
      <c r="I12593" s="8">
        <v>59.545500000000004</v>
      </c>
      <c r="J12593" s="8">
        <f>datatable[[#This Row],[продажи_]]-datatable[[#This Row],[себестоимость_]]</f>
        <v>32.057199999999995</v>
      </c>
      <c r="L12593"/>
    </row>
    <row r="12594" spans="2:12" x14ac:dyDescent="0.4">
      <c r="B12594" s="5" t="s">
        <v>70</v>
      </c>
      <c r="C12594" s="5" t="s">
        <v>55</v>
      </c>
      <c r="D12594" s="5" t="s">
        <v>64</v>
      </c>
      <c r="E12594" s="5" t="s">
        <v>10</v>
      </c>
      <c r="F12594" s="6">
        <v>44287</v>
      </c>
      <c r="G12594" s="6" t="str">
        <f>TEXT(datatable[[#This Row],[дата]],"ММ")</f>
        <v>04</v>
      </c>
      <c r="H12594" s="8">
        <v>94.904799999999994</v>
      </c>
      <c r="I12594" s="8">
        <v>52.152000000000001</v>
      </c>
      <c r="J12594" s="8">
        <f>datatable[[#This Row],[продажи_]]-datatable[[#This Row],[себестоимость_]]</f>
        <v>42.752799999999993</v>
      </c>
      <c r="L12594"/>
    </row>
    <row r="12595" spans="2:12" x14ac:dyDescent="0.4">
      <c r="B12595" s="5" t="s">
        <v>70</v>
      </c>
      <c r="C12595" s="5" t="s">
        <v>55</v>
      </c>
      <c r="D12595" s="5" t="s">
        <v>64</v>
      </c>
      <c r="E12595" s="5" t="s">
        <v>10</v>
      </c>
      <c r="F12595" s="6">
        <v>44317</v>
      </c>
      <c r="G12595" s="6" t="str">
        <f>TEXT(datatable[[#This Row],[дата]],"ММ")</f>
        <v>05</v>
      </c>
      <c r="H12595" s="8">
        <v>92.458800000000011</v>
      </c>
      <c r="I12595" s="8">
        <v>57.875999999999998</v>
      </c>
      <c r="J12595" s="8">
        <f>datatable[[#This Row],[продажи_]]-datatable[[#This Row],[себестоимость_]]</f>
        <v>34.582800000000013</v>
      </c>
      <c r="L12595"/>
    </row>
    <row r="12596" spans="2:12" x14ac:dyDescent="0.4">
      <c r="B12596" s="5" t="s">
        <v>70</v>
      </c>
      <c r="C12596" s="5" t="s">
        <v>55</v>
      </c>
      <c r="D12596" s="5" t="s">
        <v>64</v>
      </c>
      <c r="E12596" s="5" t="s">
        <v>10</v>
      </c>
      <c r="F12596" s="6">
        <v>44348</v>
      </c>
      <c r="G12596" s="6" t="str">
        <f>TEXT(datatable[[#This Row],[дата]],"ММ")</f>
        <v>06</v>
      </c>
      <c r="H12596" s="8">
        <v>61.63920000000001</v>
      </c>
      <c r="I12596" s="8">
        <v>33.986249999999998</v>
      </c>
      <c r="J12596" s="8">
        <f>datatable[[#This Row],[продажи_]]-datatable[[#This Row],[себестоимость_]]</f>
        <v>27.652950000000011</v>
      </c>
      <c r="L12596"/>
    </row>
    <row r="12597" spans="2:12" x14ac:dyDescent="0.4">
      <c r="B12597" s="5" t="s">
        <v>70</v>
      </c>
      <c r="C12597" s="5" t="s">
        <v>55</v>
      </c>
      <c r="D12597" s="5" t="s">
        <v>64</v>
      </c>
      <c r="E12597" s="5" t="s">
        <v>10</v>
      </c>
      <c r="F12597" s="6">
        <v>44378</v>
      </c>
      <c r="G12597" s="6" t="str">
        <f>TEXT(datatable[[#This Row],[дата]],"ММ")</f>
        <v>07</v>
      </c>
      <c r="H12597" s="8">
        <v>53.383949999999999</v>
      </c>
      <c r="I12597" s="8">
        <v>37.921500000000002</v>
      </c>
      <c r="J12597" s="8">
        <f>datatable[[#This Row],[продажи_]]-datatable[[#This Row],[себестоимость_]]</f>
        <v>15.462449999999997</v>
      </c>
      <c r="L12597"/>
    </row>
    <row r="12598" spans="2:12" x14ac:dyDescent="0.4">
      <c r="B12598" s="5" t="s">
        <v>70</v>
      </c>
      <c r="C12598" s="5" t="s">
        <v>55</v>
      </c>
      <c r="D12598" s="5" t="s">
        <v>64</v>
      </c>
      <c r="E12598" s="5" t="s">
        <v>10</v>
      </c>
      <c r="F12598" s="6">
        <v>44409</v>
      </c>
      <c r="G12598" s="6" t="str">
        <f>TEXT(datatable[[#This Row],[дата]],"ММ")</f>
        <v>08</v>
      </c>
      <c r="H12598" s="8">
        <v>50.876800000000003</v>
      </c>
      <c r="I12598" s="8">
        <v>33.072000000000003</v>
      </c>
      <c r="J12598" s="8">
        <f>datatable[[#This Row],[продажи_]]-datatable[[#This Row],[себестоимость_]]</f>
        <v>17.8048</v>
      </c>
      <c r="L12598"/>
    </row>
    <row r="12599" spans="2:12" x14ac:dyDescent="0.4">
      <c r="B12599" s="5" t="s">
        <v>70</v>
      </c>
      <c r="C12599" s="5" t="s">
        <v>55</v>
      </c>
      <c r="D12599" s="5" t="s">
        <v>64</v>
      </c>
      <c r="E12599" s="5" t="s">
        <v>10</v>
      </c>
      <c r="F12599" s="6">
        <v>44440</v>
      </c>
      <c r="G12599" s="6" t="str">
        <f>TEXT(datatable[[#This Row],[дата]],"ММ")</f>
        <v>09</v>
      </c>
      <c r="H12599" s="8">
        <v>59.988150000000012</v>
      </c>
      <c r="I12599" s="8">
        <v>35.774999999999999</v>
      </c>
      <c r="J12599" s="8">
        <f>datatable[[#This Row],[продажи_]]-datatable[[#This Row],[себестоимость_]]</f>
        <v>24.213150000000013</v>
      </c>
      <c r="L12599"/>
    </row>
    <row r="12600" spans="2:12" x14ac:dyDescent="0.4">
      <c r="B12600" s="5" t="s">
        <v>70</v>
      </c>
      <c r="C12600" s="5" t="s">
        <v>55</v>
      </c>
      <c r="D12600" s="5" t="s">
        <v>64</v>
      </c>
      <c r="E12600" s="5" t="s">
        <v>10</v>
      </c>
      <c r="F12600" s="6">
        <v>44470</v>
      </c>
      <c r="G12600" s="6" t="str">
        <f>TEXT(datatable[[#This Row],[дата]],"ММ")</f>
        <v>10</v>
      </c>
      <c r="H12600" s="8">
        <v>77.782799999999995</v>
      </c>
      <c r="I12600" s="8">
        <v>46.746000000000002</v>
      </c>
      <c r="J12600" s="8">
        <f>datatable[[#This Row],[продажи_]]-datatable[[#This Row],[себестоимость_]]</f>
        <v>31.036799999999992</v>
      </c>
      <c r="L12600"/>
    </row>
    <row r="12601" spans="2:12" x14ac:dyDescent="0.4">
      <c r="B12601" s="5" t="s">
        <v>70</v>
      </c>
      <c r="C12601" s="5" t="s">
        <v>55</v>
      </c>
      <c r="D12601" s="5" t="s">
        <v>64</v>
      </c>
      <c r="E12601" s="5" t="s">
        <v>10</v>
      </c>
      <c r="F12601" s="6">
        <v>44501</v>
      </c>
      <c r="G12601" s="6" t="str">
        <f>TEXT(datatable[[#This Row],[дата]],"ММ")</f>
        <v>11</v>
      </c>
      <c r="H12601" s="8">
        <v>91.9696</v>
      </c>
      <c r="I12601" s="8">
        <v>62.963999999999999</v>
      </c>
      <c r="J12601" s="8">
        <f>datatable[[#This Row],[продажи_]]-datatable[[#This Row],[себестоимость_]]</f>
        <v>29.005600000000001</v>
      </c>
      <c r="L12601"/>
    </row>
    <row r="12602" spans="2:12" x14ac:dyDescent="0.4">
      <c r="B12602" s="5" t="s">
        <v>70</v>
      </c>
      <c r="C12602" s="5" t="s">
        <v>55</v>
      </c>
      <c r="D12602" s="5" t="s">
        <v>64</v>
      </c>
      <c r="E12602" s="5" t="s">
        <v>10</v>
      </c>
      <c r="F12602" s="6">
        <v>44531</v>
      </c>
      <c r="G12602" s="6" t="str">
        <f>TEXT(datatable[[#This Row],[дата]],"ММ")</f>
        <v>12</v>
      </c>
      <c r="H12602" s="8">
        <v>98.451499999999996</v>
      </c>
      <c r="I12602" s="8">
        <v>52.310999999999993</v>
      </c>
      <c r="J12602" s="8">
        <f>datatable[[#This Row],[продажи_]]-datatable[[#This Row],[себестоимость_]]</f>
        <v>46.140500000000003</v>
      </c>
      <c r="L12602"/>
    </row>
    <row r="12603" spans="2:12" x14ac:dyDescent="0.4">
      <c r="B12603" s="5" t="s">
        <v>70</v>
      </c>
      <c r="C12603" s="5" t="s">
        <v>55</v>
      </c>
      <c r="D12603" s="5" t="s">
        <v>64</v>
      </c>
      <c r="E12603" s="5" t="s">
        <v>7</v>
      </c>
      <c r="F12603" s="6">
        <v>44197</v>
      </c>
      <c r="G12603" s="6" t="str">
        <f>TEXT(datatable[[#This Row],[дата]],"ММ")</f>
        <v>01</v>
      </c>
      <c r="H12603" s="8">
        <v>12.652500000000002</v>
      </c>
      <c r="I12603" s="8">
        <v>3.06</v>
      </c>
      <c r="J12603" s="8">
        <f>datatable[[#This Row],[продажи_]]-datatable[[#This Row],[себестоимость_]]</f>
        <v>9.5925000000000011</v>
      </c>
      <c r="L12603"/>
    </row>
    <row r="12604" spans="2:12" x14ac:dyDescent="0.4">
      <c r="B12604" s="5" t="s">
        <v>70</v>
      </c>
      <c r="C12604" s="5" t="s">
        <v>55</v>
      </c>
      <c r="D12604" s="5" t="s">
        <v>64</v>
      </c>
      <c r="E12604" s="5" t="s">
        <v>7</v>
      </c>
      <c r="F12604" s="6">
        <v>44228</v>
      </c>
      <c r="G12604" s="6" t="str">
        <f>TEXT(datatable[[#This Row],[дата]],"ММ")</f>
        <v>02</v>
      </c>
      <c r="H12604" s="8">
        <v>16.448250000000002</v>
      </c>
      <c r="I12604" s="8">
        <v>4.1183999999999994</v>
      </c>
      <c r="J12604" s="8">
        <f>datatable[[#This Row],[продажи_]]-datatable[[#This Row],[себестоимость_]]</f>
        <v>12.329850000000002</v>
      </c>
      <c r="L12604"/>
    </row>
    <row r="12605" spans="2:12" x14ac:dyDescent="0.4">
      <c r="B12605" s="5" t="s">
        <v>70</v>
      </c>
      <c r="C12605" s="5" t="s">
        <v>55</v>
      </c>
      <c r="D12605" s="5" t="s">
        <v>64</v>
      </c>
      <c r="E12605" s="5" t="s">
        <v>7</v>
      </c>
      <c r="F12605" s="6">
        <v>44256</v>
      </c>
      <c r="G12605" s="6" t="str">
        <f>TEXT(datatable[[#This Row],[дата]],"ММ")</f>
        <v>03</v>
      </c>
      <c r="H12605" s="8">
        <v>16.532600000000002</v>
      </c>
      <c r="I12605" s="8">
        <v>5.1912000000000003</v>
      </c>
      <c r="J12605" s="8">
        <f>datatable[[#This Row],[продажи_]]-datatable[[#This Row],[себестоимость_]]</f>
        <v>11.341400000000002</v>
      </c>
      <c r="L12605"/>
    </row>
    <row r="12606" spans="2:12" x14ac:dyDescent="0.4">
      <c r="B12606" s="5" t="s">
        <v>70</v>
      </c>
      <c r="C12606" s="5" t="s">
        <v>55</v>
      </c>
      <c r="D12606" s="5" t="s">
        <v>64</v>
      </c>
      <c r="E12606" s="5" t="s">
        <v>7</v>
      </c>
      <c r="F12606" s="6">
        <v>44287</v>
      </c>
      <c r="G12606" s="6" t="str">
        <f>TEXT(datatable[[#This Row],[дата]],"ММ")</f>
        <v>04</v>
      </c>
      <c r="H12606" s="8">
        <v>19.665600000000001</v>
      </c>
      <c r="I12606" s="8">
        <v>5.8751999999999995</v>
      </c>
      <c r="J12606" s="8">
        <f>datatable[[#This Row],[продажи_]]-datatable[[#This Row],[себестоимость_]]</f>
        <v>13.790400000000002</v>
      </c>
      <c r="L12606"/>
    </row>
    <row r="12607" spans="2:12" x14ac:dyDescent="0.4">
      <c r="B12607" s="5" t="s">
        <v>70</v>
      </c>
      <c r="C12607" s="5" t="s">
        <v>55</v>
      </c>
      <c r="D12607" s="5" t="s">
        <v>64</v>
      </c>
      <c r="E12607" s="5" t="s">
        <v>7</v>
      </c>
      <c r="F12607" s="6">
        <v>44317</v>
      </c>
      <c r="G12607" s="6" t="str">
        <f>TEXT(datatable[[#This Row],[дата]],"ММ")</f>
        <v>05</v>
      </c>
      <c r="H12607" s="8">
        <v>16.7013</v>
      </c>
      <c r="I12607" s="8">
        <v>5.9975999999999994</v>
      </c>
      <c r="J12607" s="8">
        <f>datatable[[#This Row],[продажи_]]-datatable[[#This Row],[себестоимость_]]</f>
        <v>10.703700000000001</v>
      </c>
      <c r="L12607"/>
    </row>
    <row r="12608" spans="2:12" x14ac:dyDescent="0.4">
      <c r="B12608" s="5" t="s">
        <v>70</v>
      </c>
      <c r="C12608" s="5" t="s">
        <v>55</v>
      </c>
      <c r="D12608" s="5" t="s">
        <v>64</v>
      </c>
      <c r="E12608" s="5" t="s">
        <v>7</v>
      </c>
      <c r="F12608" s="6">
        <v>44348</v>
      </c>
      <c r="G12608" s="6" t="str">
        <f>TEXT(datatable[[#This Row],[дата]],"ММ")</f>
        <v>06</v>
      </c>
      <c r="H12608" s="8">
        <v>12.037950000000002</v>
      </c>
      <c r="I12608" s="8">
        <v>3.5316000000000005</v>
      </c>
      <c r="J12608" s="8">
        <f>datatable[[#This Row],[продажи_]]-datatable[[#This Row],[себестоимость_]]</f>
        <v>8.5063500000000012</v>
      </c>
      <c r="L12608"/>
    </row>
    <row r="12609" spans="2:12" x14ac:dyDescent="0.4">
      <c r="B12609" s="5" t="s">
        <v>70</v>
      </c>
      <c r="C12609" s="5" t="s">
        <v>55</v>
      </c>
      <c r="D12609" s="5" t="s">
        <v>64</v>
      </c>
      <c r="E12609" s="5" t="s">
        <v>7</v>
      </c>
      <c r="F12609" s="6">
        <v>44378</v>
      </c>
      <c r="G12609" s="6" t="str">
        <f>TEXT(datatable[[#This Row],[дата]],"ММ")</f>
        <v>07</v>
      </c>
      <c r="H12609" s="8">
        <v>10.085850000000001</v>
      </c>
      <c r="I12609" s="8">
        <v>3.4668000000000005</v>
      </c>
      <c r="J12609" s="8">
        <f>datatable[[#This Row],[продажи_]]-datatable[[#This Row],[себестоимость_]]</f>
        <v>6.6190499999999997</v>
      </c>
      <c r="L12609"/>
    </row>
    <row r="12610" spans="2:12" x14ac:dyDescent="0.4">
      <c r="B12610" s="5" t="s">
        <v>70</v>
      </c>
      <c r="C12610" s="5" t="s">
        <v>55</v>
      </c>
      <c r="D12610" s="5" t="s">
        <v>64</v>
      </c>
      <c r="E12610" s="5" t="s">
        <v>7</v>
      </c>
      <c r="F12610" s="6">
        <v>44409</v>
      </c>
      <c r="G12610" s="6" t="str">
        <f>TEXT(datatable[[#This Row],[дата]],"ММ")</f>
        <v>08</v>
      </c>
      <c r="H12610" s="8">
        <v>10.507600000000002</v>
      </c>
      <c r="I12610" s="8">
        <v>3.1104000000000003</v>
      </c>
      <c r="J12610" s="8">
        <f>datatable[[#This Row],[продажи_]]-datatable[[#This Row],[себестоимость_]]</f>
        <v>7.3972000000000016</v>
      </c>
      <c r="L12610"/>
    </row>
    <row r="12611" spans="2:12" x14ac:dyDescent="0.4">
      <c r="B12611" s="5" t="s">
        <v>70</v>
      </c>
      <c r="C12611" s="5" t="s">
        <v>55</v>
      </c>
      <c r="D12611" s="5" t="s">
        <v>64</v>
      </c>
      <c r="E12611" s="5" t="s">
        <v>7</v>
      </c>
      <c r="F12611" s="6">
        <v>44440</v>
      </c>
      <c r="G12611" s="6" t="str">
        <f>TEXT(datatable[[#This Row],[дата]],"ММ")</f>
        <v>09</v>
      </c>
      <c r="H12611" s="8">
        <v>12.254849999999999</v>
      </c>
      <c r="I12611" s="8">
        <v>2.6892</v>
      </c>
      <c r="J12611" s="8">
        <f>datatable[[#This Row],[продажи_]]-datatable[[#This Row],[себестоимость_]]</f>
        <v>9.5656499999999998</v>
      </c>
      <c r="L12611"/>
    </row>
    <row r="12612" spans="2:12" x14ac:dyDescent="0.4">
      <c r="B12612" s="5" t="s">
        <v>70</v>
      </c>
      <c r="C12612" s="5" t="s">
        <v>55</v>
      </c>
      <c r="D12612" s="5" t="s">
        <v>64</v>
      </c>
      <c r="E12612" s="5" t="s">
        <v>7</v>
      </c>
      <c r="F12612" s="6">
        <v>44470</v>
      </c>
      <c r="G12612" s="6" t="str">
        <f>TEXT(datatable[[#This Row],[дата]],"ММ")</f>
        <v>10</v>
      </c>
      <c r="H12612" s="8">
        <v>13.447800000000001</v>
      </c>
      <c r="I12612" s="8">
        <v>3.4560000000000004</v>
      </c>
      <c r="J12612" s="8">
        <f>datatable[[#This Row],[продажи_]]-datatable[[#This Row],[себестоимость_]]</f>
        <v>9.9918000000000013</v>
      </c>
      <c r="L12612"/>
    </row>
    <row r="12613" spans="2:12" x14ac:dyDescent="0.4">
      <c r="B12613" s="5" t="s">
        <v>70</v>
      </c>
      <c r="C12613" s="5" t="s">
        <v>55</v>
      </c>
      <c r="D12613" s="5" t="s">
        <v>64</v>
      </c>
      <c r="E12613" s="5" t="s">
        <v>7</v>
      </c>
      <c r="F12613" s="6">
        <v>44501</v>
      </c>
      <c r="G12613" s="6" t="str">
        <f>TEXT(datatable[[#This Row],[дата]],"ММ")</f>
        <v>11</v>
      </c>
      <c r="H12613" s="8">
        <v>18.894400000000001</v>
      </c>
      <c r="I12613" s="8">
        <v>5.8751999999999995</v>
      </c>
      <c r="J12613" s="8">
        <f>datatable[[#This Row],[продажи_]]-datatable[[#This Row],[себестоимость_]]</f>
        <v>13.019200000000001</v>
      </c>
      <c r="L12613"/>
    </row>
    <row r="12614" spans="2:12" x14ac:dyDescent="0.4">
      <c r="B12614" s="5" t="s">
        <v>70</v>
      </c>
      <c r="C12614" s="5" t="s">
        <v>55</v>
      </c>
      <c r="D12614" s="5" t="s">
        <v>64</v>
      </c>
      <c r="E12614" s="5" t="s">
        <v>7</v>
      </c>
      <c r="F12614" s="6">
        <v>44531</v>
      </c>
      <c r="G12614" s="6" t="str">
        <f>TEXT(datatable[[#This Row],[дата]],"ММ")</f>
        <v>12</v>
      </c>
      <c r="H12614" s="8">
        <v>18.894400000000005</v>
      </c>
      <c r="I12614" s="8">
        <v>5.3928000000000003</v>
      </c>
      <c r="J12614" s="8">
        <f>datatable[[#This Row],[продажи_]]-datatable[[#This Row],[себестоимость_]]</f>
        <v>13.501600000000003</v>
      </c>
      <c r="L12614"/>
    </row>
    <row r="12615" spans="2:12" x14ac:dyDescent="0.4">
      <c r="B12615" s="5" t="s">
        <v>70</v>
      </c>
      <c r="C12615" s="5" t="s">
        <v>55</v>
      </c>
      <c r="D12615" s="5" t="s">
        <v>64</v>
      </c>
      <c r="E12615" s="5" t="s">
        <v>7</v>
      </c>
      <c r="F12615" s="6">
        <v>44197</v>
      </c>
      <c r="G12615" s="6" t="str">
        <f>TEXT(datatable[[#This Row],[дата]],"ММ")</f>
        <v>01</v>
      </c>
      <c r="H12615" s="8">
        <v>9.6074999999999999</v>
      </c>
      <c r="I12615" s="8">
        <v>3.7439999999999998</v>
      </c>
      <c r="J12615" s="8">
        <f>datatable[[#This Row],[продажи_]]-datatable[[#This Row],[себестоимость_]]</f>
        <v>5.8635000000000002</v>
      </c>
      <c r="L12615"/>
    </row>
    <row r="12616" spans="2:12" x14ac:dyDescent="0.4">
      <c r="B12616" s="5" t="s">
        <v>70</v>
      </c>
      <c r="C12616" s="5" t="s">
        <v>55</v>
      </c>
      <c r="D12616" s="5" t="s">
        <v>64</v>
      </c>
      <c r="E12616" s="5" t="s">
        <v>7</v>
      </c>
      <c r="F12616" s="6">
        <v>44228</v>
      </c>
      <c r="G12616" s="6" t="str">
        <f>TEXT(datatable[[#This Row],[дата]],"ММ")</f>
        <v>02</v>
      </c>
      <c r="H12616" s="8">
        <v>11.6571</v>
      </c>
      <c r="I12616" s="8">
        <v>4.2848000000000006</v>
      </c>
      <c r="J12616" s="8">
        <f>datatable[[#This Row],[продажи_]]-datatable[[#This Row],[себестоимость_]]</f>
        <v>7.3722999999999992</v>
      </c>
      <c r="L12616"/>
    </row>
    <row r="12617" spans="2:12" x14ac:dyDescent="0.4">
      <c r="B12617" s="5" t="s">
        <v>70</v>
      </c>
      <c r="C12617" s="5" t="s">
        <v>55</v>
      </c>
      <c r="D12617" s="5" t="s">
        <v>64</v>
      </c>
      <c r="E12617" s="5" t="s">
        <v>7</v>
      </c>
      <c r="F12617" s="6">
        <v>44256</v>
      </c>
      <c r="G12617" s="6" t="str">
        <f>TEXT(datatable[[#This Row],[дата]],"ММ")</f>
        <v>03</v>
      </c>
      <c r="H12617" s="8">
        <v>15.2439</v>
      </c>
      <c r="I12617" s="8">
        <v>4.5248000000000008</v>
      </c>
      <c r="J12617" s="8">
        <f>datatable[[#This Row],[продажи_]]-datatable[[#This Row],[себестоимость_]]</f>
        <v>10.719099999999999</v>
      </c>
      <c r="L12617"/>
    </row>
    <row r="12618" spans="2:12" x14ac:dyDescent="0.4">
      <c r="B12618" s="5" t="s">
        <v>70</v>
      </c>
      <c r="C12618" s="5" t="s">
        <v>55</v>
      </c>
      <c r="D12618" s="5" t="s">
        <v>64</v>
      </c>
      <c r="E12618" s="5" t="s">
        <v>7</v>
      </c>
      <c r="F12618" s="6">
        <v>44287</v>
      </c>
      <c r="G12618" s="6" t="str">
        <f>TEXT(datatable[[#This Row],[дата]],"ММ")</f>
        <v>04</v>
      </c>
      <c r="H12618" s="8">
        <v>16.982399999999998</v>
      </c>
      <c r="I12618" s="8">
        <v>5.5808000000000009</v>
      </c>
      <c r="J12618" s="8">
        <f>datatable[[#This Row],[продажи_]]-datatable[[#This Row],[себестоимость_]]</f>
        <v>11.401599999999998</v>
      </c>
      <c r="L12618"/>
    </row>
    <row r="12619" spans="2:12" x14ac:dyDescent="0.4">
      <c r="B12619" s="5" t="s">
        <v>70</v>
      </c>
      <c r="C12619" s="5" t="s">
        <v>55</v>
      </c>
      <c r="D12619" s="5" t="s">
        <v>64</v>
      </c>
      <c r="E12619" s="5" t="s">
        <v>7</v>
      </c>
      <c r="F12619" s="6">
        <v>44317</v>
      </c>
      <c r="G12619" s="6" t="str">
        <f>TEXT(datatable[[#This Row],[дата]],"ММ")</f>
        <v>05</v>
      </c>
      <c r="H12619" s="8">
        <v>10.632300000000001</v>
      </c>
      <c r="I12619" s="8">
        <v>4.2111999999999998</v>
      </c>
      <c r="J12619" s="8">
        <f>datatable[[#This Row],[продажи_]]-datatable[[#This Row],[себестоимость_]]</f>
        <v>6.4211000000000009</v>
      </c>
      <c r="L12619"/>
    </row>
    <row r="12620" spans="2:12" x14ac:dyDescent="0.4">
      <c r="B12620" s="5" t="s">
        <v>70</v>
      </c>
      <c r="C12620" s="5" t="s">
        <v>55</v>
      </c>
      <c r="D12620" s="5" t="s">
        <v>64</v>
      </c>
      <c r="E12620" s="5" t="s">
        <v>7</v>
      </c>
      <c r="F12620" s="6">
        <v>44348</v>
      </c>
      <c r="G12620" s="6" t="str">
        <f>TEXT(datatable[[#This Row],[дата]],"ММ")</f>
        <v>06</v>
      </c>
      <c r="H12620" s="8">
        <v>7.1644499999999995</v>
      </c>
      <c r="I12620" s="8">
        <v>2.7359999999999998</v>
      </c>
      <c r="J12620" s="8">
        <f>datatable[[#This Row],[продажи_]]-datatable[[#This Row],[себестоимость_]]</f>
        <v>4.4284499999999998</v>
      </c>
      <c r="L12620"/>
    </row>
    <row r="12621" spans="2:12" x14ac:dyDescent="0.4">
      <c r="B12621" s="5" t="s">
        <v>70</v>
      </c>
      <c r="C12621" s="5" t="s">
        <v>55</v>
      </c>
      <c r="D12621" s="5" t="s">
        <v>64</v>
      </c>
      <c r="E12621" s="5" t="s">
        <v>7</v>
      </c>
      <c r="F12621" s="6">
        <v>44378</v>
      </c>
      <c r="G12621" s="6" t="str">
        <f>TEXT(datatable[[#This Row],[дата]],"ММ")</f>
        <v>07</v>
      </c>
      <c r="H12621" s="8">
        <v>9.1408500000000004</v>
      </c>
      <c r="I12621" s="8">
        <v>2.8224</v>
      </c>
      <c r="J12621" s="8">
        <f>datatable[[#This Row],[продажи_]]-datatable[[#This Row],[себестоимость_]]</f>
        <v>6.3184500000000003</v>
      </c>
      <c r="L12621"/>
    </row>
    <row r="12622" spans="2:12" x14ac:dyDescent="0.4">
      <c r="B12622" s="5" t="s">
        <v>70</v>
      </c>
      <c r="C12622" s="5" t="s">
        <v>55</v>
      </c>
      <c r="D12622" s="5" t="s">
        <v>64</v>
      </c>
      <c r="E12622" s="5" t="s">
        <v>7</v>
      </c>
      <c r="F12622" s="6">
        <v>44409</v>
      </c>
      <c r="G12622" s="6" t="str">
        <f>TEXT(datatable[[#This Row],[дата]],"ММ")</f>
        <v>08</v>
      </c>
      <c r="H12622" s="8">
        <v>6.5880000000000001</v>
      </c>
      <c r="I12622" s="8">
        <v>2.1760000000000002</v>
      </c>
      <c r="J12622" s="8">
        <f>datatable[[#This Row],[продажи_]]-datatable[[#This Row],[себестоимость_]]</f>
        <v>4.4119999999999999</v>
      </c>
      <c r="L12622"/>
    </row>
    <row r="12623" spans="2:12" x14ac:dyDescent="0.4">
      <c r="B12623" s="5" t="s">
        <v>70</v>
      </c>
      <c r="C12623" s="5" t="s">
        <v>55</v>
      </c>
      <c r="D12623" s="5" t="s">
        <v>64</v>
      </c>
      <c r="E12623" s="5" t="s">
        <v>7</v>
      </c>
      <c r="F12623" s="6">
        <v>44440</v>
      </c>
      <c r="G12623" s="6" t="str">
        <f>TEXT(datatable[[#This Row],[дата]],"ММ")</f>
        <v>09</v>
      </c>
      <c r="H12623" s="8">
        <v>8.646749999999999</v>
      </c>
      <c r="I12623" s="8">
        <v>2.5343999999999998</v>
      </c>
      <c r="J12623" s="8">
        <f>datatable[[#This Row],[продажи_]]-datatable[[#This Row],[себестоимость_]]</f>
        <v>6.1123499999999993</v>
      </c>
      <c r="L12623"/>
    </row>
    <row r="12624" spans="2:12" x14ac:dyDescent="0.4">
      <c r="B12624" s="5" t="s">
        <v>70</v>
      </c>
      <c r="C12624" s="5" t="s">
        <v>55</v>
      </c>
      <c r="D12624" s="5" t="s">
        <v>64</v>
      </c>
      <c r="E12624" s="5" t="s">
        <v>7</v>
      </c>
      <c r="F12624" s="6">
        <v>44470</v>
      </c>
      <c r="G12624" s="6" t="str">
        <f>TEXT(datatable[[#This Row],[дата]],"ММ")</f>
        <v>10</v>
      </c>
      <c r="H12624" s="8">
        <v>12.9564</v>
      </c>
      <c r="I12624" s="8">
        <v>3.8784000000000001</v>
      </c>
      <c r="J12624" s="8">
        <f>datatable[[#This Row],[продажи_]]-datatable[[#This Row],[себестоимость_]]</f>
        <v>9.0779999999999994</v>
      </c>
      <c r="L12624"/>
    </row>
    <row r="12625" spans="2:12" x14ac:dyDescent="0.4">
      <c r="B12625" s="5" t="s">
        <v>70</v>
      </c>
      <c r="C12625" s="5" t="s">
        <v>55</v>
      </c>
      <c r="D12625" s="5" t="s">
        <v>64</v>
      </c>
      <c r="E12625" s="5" t="s">
        <v>7</v>
      </c>
      <c r="F12625" s="6">
        <v>44501</v>
      </c>
      <c r="G12625" s="6" t="str">
        <f>TEXT(datatable[[#This Row],[дата]],"ММ")</f>
        <v>11</v>
      </c>
      <c r="H12625" s="8">
        <v>12.736800000000001</v>
      </c>
      <c r="I12625" s="8">
        <v>6.0927999999999995</v>
      </c>
      <c r="J12625" s="8">
        <f>datatable[[#This Row],[продажи_]]-datatable[[#This Row],[себестоимость_]]</f>
        <v>6.644000000000001</v>
      </c>
      <c r="L12625"/>
    </row>
    <row r="12626" spans="2:12" x14ac:dyDescent="0.4">
      <c r="B12626" s="5" t="s">
        <v>70</v>
      </c>
      <c r="C12626" s="5" t="s">
        <v>55</v>
      </c>
      <c r="D12626" s="5" t="s">
        <v>64</v>
      </c>
      <c r="E12626" s="5" t="s">
        <v>7</v>
      </c>
      <c r="F12626" s="6">
        <v>44531</v>
      </c>
      <c r="G12626" s="6" t="str">
        <f>TEXT(datatable[[#This Row],[дата]],"ММ")</f>
        <v>12</v>
      </c>
      <c r="H12626" s="8">
        <v>14.731499999999999</v>
      </c>
      <c r="I12626" s="8">
        <v>5.3760000000000003</v>
      </c>
      <c r="J12626" s="8">
        <f>datatable[[#This Row],[продажи_]]-datatable[[#This Row],[себестоимость_]]</f>
        <v>9.3554999999999993</v>
      </c>
      <c r="L12626"/>
    </row>
    <row r="12627" spans="2:12" x14ac:dyDescent="0.4">
      <c r="B12627" s="5" t="s">
        <v>70</v>
      </c>
      <c r="C12627" s="5" t="s">
        <v>55</v>
      </c>
      <c r="D12627" s="5" t="s">
        <v>64</v>
      </c>
      <c r="E12627" s="5" t="s">
        <v>7</v>
      </c>
      <c r="F12627" s="6">
        <v>44197</v>
      </c>
      <c r="G12627" s="6" t="str">
        <f>TEXT(datatable[[#This Row],[дата]],"ММ")</f>
        <v>01</v>
      </c>
      <c r="H12627" s="8">
        <v>1.071</v>
      </c>
      <c r="I12627" s="8">
        <v>0.37450000000000006</v>
      </c>
      <c r="J12627" s="8">
        <f>datatable[[#This Row],[продажи_]]-datatable[[#This Row],[себестоимость_]]</f>
        <v>0.6964999999999999</v>
      </c>
      <c r="L12627"/>
    </row>
    <row r="12628" spans="2:12" x14ac:dyDescent="0.4">
      <c r="B12628" s="5" t="s">
        <v>70</v>
      </c>
      <c r="C12628" s="5" t="s">
        <v>55</v>
      </c>
      <c r="D12628" s="5" t="s">
        <v>64</v>
      </c>
      <c r="E12628" s="5" t="s">
        <v>7</v>
      </c>
      <c r="F12628" s="6">
        <v>44228</v>
      </c>
      <c r="G12628" s="6" t="str">
        <f>TEXT(datatable[[#This Row],[дата]],"ММ")</f>
        <v>02</v>
      </c>
      <c r="H12628" s="8">
        <v>0.9827999999999999</v>
      </c>
      <c r="I12628" s="8">
        <v>0.46410000000000001</v>
      </c>
      <c r="J12628" s="8">
        <f>datatable[[#This Row],[продажи_]]-datatable[[#This Row],[себестоимость_]]</f>
        <v>0.51869999999999994</v>
      </c>
      <c r="L12628"/>
    </row>
    <row r="12629" spans="2:12" x14ac:dyDescent="0.4">
      <c r="B12629" s="5" t="s">
        <v>70</v>
      </c>
      <c r="C12629" s="5" t="s">
        <v>55</v>
      </c>
      <c r="D12629" s="5" t="s">
        <v>64</v>
      </c>
      <c r="E12629" s="5" t="s">
        <v>7</v>
      </c>
      <c r="F12629" s="6">
        <v>44256</v>
      </c>
      <c r="G12629" s="6" t="str">
        <f>TEXT(datatable[[#This Row],[дата]],"ММ")</f>
        <v>03</v>
      </c>
      <c r="H12629" s="8">
        <v>1.1843999999999999</v>
      </c>
      <c r="I12629" s="8">
        <v>0.441</v>
      </c>
      <c r="J12629" s="8">
        <f>datatable[[#This Row],[продажи_]]-datatable[[#This Row],[себестоимость_]]</f>
        <v>0.74339999999999984</v>
      </c>
      <c r="L12629"/>
    </row>
    <row r="12630" spans="2:12" x14ac:dyDescent="0.4">
      <c r="B12630" s="5" t="s">
        <v>70</v>
      </c>
      <c r="C12630" s="5" t="s">
        <v>55</v>
      </c>
      <c r="D12630" s="5" t="s">
        <v>64</v>
      </c>
      <c r="E12630" s="5" t="s">
        <v>7</v>
      </c>
      <c r="F12630" s="6">
        <v>44287</v>
      </c>
      <c r="G12630" s="6" t="str">
        <f>TEXT(datatable[[#This Row],[дата]],"ММ")</f>
        <v>04</v>
      </c>
      <c r="H12630" s="8">
        <v>1.5696000000000001</v>
      </c>
      <c r="I12630" s="8">
        <v>0.44800000000000006</v>
      </c>
      <c r="J12630" s="8">
        <f>datatable[[#This Row],[продажи_]]-datatable[[#This Row],[себестоимость_]]</f>
        <v>1.1215999999999999</v>
      </c>
      <c r="L12630"/>
    </row>
    <row r="12631" spans="2:12" x14ac:dyDescent="0.4">
      <c r="B12631" s="5" t="s">
        <v>70</v>
      </c>
      <c r="C12631" s="5" t="s">
        <v>55</v>
      </c>
      <c r="D12631" s="5" t="s">
        <v>64</v>
      </c>
      <c r="E12631" s="5" t="s">
        <v>7</v>
      </c>
      <c r="F12631" s="6">
        <v>44317</v>
      </c>
      <c r="G12631" s="6" t="str">
        <f>TEXT(datatable[[#This Row],[дата]],"ММ")</f>
        <v>05</v>
      </c>
      <c r="H12631" s="8">
        <v>1.2978000000000001</v>
      </c>
      <c r="I12631" s="8">
        <v>0.49</v>
      </c>
      <c r="J12631" s="8">
        <f>datatable[[#This Row],[продажи_]]-datatable[[#This Row],[себестоимость_]]</f>
        <v>0.80780000000000007</v>
      </c>
      <c r="L12631"/>
    </row>
    <row r="12632" spans="2:12" x14ac:dyDescent="0.4">
      <c r="B12632" s="5" t="s">
        <v>70</v>
      </c>
      <c r="C12632" s="5" t="s">
        <v>55</v>
      </c>
      <c r="D12632" s="5" t="s">
        <v>64</v>
      </c>
      <c r="E12632" s="5" t="s">
        <v>7</v>
      </c>
      <c r="F12632" s="6">
        <v>44348</v>
      </c>
      <c r="G12632" s="6" t="str">
        <f>TEXT(datatable[[#This Row],[дата]],"ММ")</f>
        <v>06</v>
      </c>
      <c r="H12632" s="8">
        <v>0.64800000000000013</v>
      </c>
      <c r="I12632" s="8">
        <v>0.28350000000000003</v>
      </c>
      <c r="J12632" s="8">
        <f>datatable[[#This Row],[продажи_]]-datatable[[#This Row],[себестоимость_]]</f>
        <v>0.3645000000000001</v>
      </c>
      <c r="L12632"/>
    </row>
    <row r="12633" spans="2:12" x14ac:dyDescent="0.4">
      <c r="B12633" s="5" t="s">
        <v>70</v>
      </c>
      <c r="C12633" s="5" t="s">
        <v>55</v>
      </c>
      <c r="D12633" s="5" t="s">
        <v>64</v>
      </c>
      <c r="E12633" s="5" t="s">
        <v>7</v>
      </c>
      <c r="F12633" s="6">
        <v>44378</v>
      </c>
      <c r="G12633" s="6" t="str">
        <f>TEXT(datatable[[#This Row],[дата]],"ММ")</f>
        <v>07</v>
      </c>
      <c r="H12633" s="8">
        <v>0.81810000000000005</v>
      </c>
      <c r="I12633" s="8">
        <v>0.34965000000000002</v>
      </c>
      <c r="J12633" s="8">
        <f>datatable[[#This Row],[продажи_]]-datatable[[#This Row],[себестоимость_]]</f>
        <v>0.46845000000000003</v>
      </c>
      <c r="L12633"/>
    </row>
    <row r="12634" spans="2:12" x14ac:dyDescent="0.4">
      <c r="B12634" s="5" t="s">
        <v>70</v>
      </c>
      <c r="C12634" s="5" t="s">
        <v>55</v>
      </c>
      <c r="D12634" s="5" t="s">
        <v>64</v>
      </c>
      <c r="E12634" s="5" t="s">
        <v>7</v>
      </c>
      <c r="F12634" s="6">
        <v>44409</v>
      </c>
      <c r="G12634" s="6" t="str">
        <f>TEXT(datatable[[#This Row],[дата]],"ММ")</f>
        <v>08</v>
      </c>
      <c r="H12634" s="8">
        <v>0.82799999999999996</v>
      </c>
      <c r="I12634" s="8">
        <v>0.27440000000000003</v>
      </c>
      <c r="J12634" s="8">
        <f>datatable[[#This Row],[продажи_]]-datatable[[#This Row],[себестоимость_]]</f>
        <v>0.55359999999999987</v>
      </c>
      <c r="L12634"/>
    </row>
    <row r="12635" spans="2:12" x14ac:dyDescent="0.4">
      <c r="B12635" s="5" t="s">
        <v>70</v>
      </c>
      <c r="C12635" s="5" t="s">
        <v>55</v>
      </c>
      <c r="D12635" s="5" t="s">
        <v>64</v>
      </c>
      <c r="E12635" s="5" t="s">
        <v>7</v>
      </c>
      <c r="F12635" s="6">
        <v>44440</v>
      </c>
      <c r="G12635" s="6" t="str">
        <f>TEXT(datatable[[#This Row],[дата]],"ММ")</f>
        <v>09</v>
      </c>
      <c r="H12635" s="8">
        <v>0.76139999999999997</v>
      </c>
      <c r="I12635" s="8">
        <v>0.3024</v>
      </c>
      <c r="J12635" s="8">
        <f>datatable[[#This Row],[продажи_]]-datatable[[#This Row],[себестоимость_]]</f>
        <v>0.45899999999999996</v>
      </c>
      <c r="L12635"/>
    </row>
    <row r="12636" spans="2:12" x14ac:dyDescent="0.4">
      <c r="B12636" s="5" t="s">
        <v>70</v>
      </c>
      <c r="C12636" s="5" t="s">
        <v>55</v>
      </c>
      <c r="D12636" s="5" t="s">
        <v>64</v>
      </c>
      <c r="E12636" s="5" t="s">
        <v>7</v>
      </c>
      <c r="F12636" s="6">
        <v>44470</v>
      </c>
      <c r="G12636" s="6" t="str">
        <f>TEXT(datatable[[#This Row],[дата]],"ММ")</f>
        <v>10</v>
      </c>
      <c r="H12636" s="8">
        <v>0.98280000000000012</v>
      </c>
      <c r="I12636" s="8">
        <v>0.39899999999999997</v>
      </c>
      <c r="J12636" s="8">
        <f>datatable[[#This Row],[продажи_]]-datatable[[#This Row],[себестоимость_]]</f>
        <v>0.5838000000000001</v>
      </c>
      <c r="L12636"/>
    </row>
    <row r="12637" spans="2:12" x14ac:dyDescent="0.4">
      <c r="B12637" s="5" t="s">
        <v>70</v>
      </c>
      <c r="C12637" s="5" t="s">
        <v>55</v>
      </c>
      <c r="D12637" s="5" t="s">
        <v>64</v>
      </c>
      <c r="E12637" s="5" t="s">
        <v>7</v>
      </c>
      <c r="F12637" s="6">
        <v>44501</v>
      </c>
      <c r="G12637" s="6" t="str">
        <f>TEXT(datatable[[#This Row],[дата]],"ММ")</f>
        <v>11</v>
      </c>
      <c r="H12637" s="8">
        <v>1.44</v>
      </c>
      <c r="I12637" s="8">
        <v>0.58240000000000003</v>
      </c>
      <c r="J12637" s="8">
        <f>datatable[[#This Row],[продажи_]]-datatable[[#This Row],[себестоимость_]]</f>
        <v>0.85759999999999992</v>
      </c>
      <c r="L12637"/>
    </row>
    <row r="12638" spans="2:12" x14ac:dyDescent="0.4">
      <c r="B12638" s="5" t="s">
        <v>70</v>
      </c>
      <c r="C12638" s="5" t="s">
        <v>55</v>
      </c>
      <c r="D12638" s="5" t="s">
        <v>64</v>
      </c>
      <c r="E12638" s="5" t="s">
        <v>7</v>
      </c>
      <c r="F12638" s="6">
        <v>44531</v>
      </c>
      <c r="G12638" s="6" t="str">
        <f>TEXT(datatable[[#This Row],[дата]],"ММ")</f>
        <v>12</v>
      </c>
      <c r="H12638" s="8">
        <v>1.3356000000000001</v>
      </c>
      <c r="I12638" s="8">
        <v>0.54390000000000005</v>
      </c>
      <c r="J12638" s="8">
        <f>datatable[[#This Row],[продажи_]]-datatable[[#This Row],[себестоимость_]]</f>
        <v>0.79170000000000007</v>
      </c>
      <c r="L12638"/>
    </row>
    <row r="12639" spans="2:12" x14ac:dyDescent="0.4">
      <c r="B12639" s="5" t="s">
        <v>70</v>
      </c>
      <c r="C12639" s="5" t="s">
        <v>55</v>
      </c>
      <c r="D12639" s="5" t="s">
        <v>64</v>
      </c>
      <c r="E12639" s="5" t="s">
        <v>7</v>
      </c>
      <c r="F12639" s="6">
        <v>44197</v>
      </c>
      <c r="G12639" s="6" t="str">
        <f>TEXT(datatable[[#This Row],[дата]],"ММ")</f>
        <v>01</v>
      </c>
      <c r="H12639" s="8">
        <v>24.54</v>
      </c>
      <c r="I12639" s="8">
        <v>8.3720000000000017</v>
      </c>
      <c r="J12639" s="8">
        <f>datatable[[#This Row],[продажи_]]-datatable[[#This Row],[себестоимость_]]</f>
        <v>16.167999999999999</v>
      </c>
      <c r="L12639"/>
    </row>
    <row r="12640" spans="2:12" x14ac:dyDescent="0.4">
      <c r="B12640" s="5" t="s">
        <v>70</v>
      </c>
      <c r="C12640" s="5" t="s">
        <v>55</v>
      </c>
      <c r="D12640" s="5" t="s">
        <v>64</v>
      </c>
      <c r="E12640" s="5" t="s">
        <v>7</v>
      </c>
      <c r="F12640" s="6">
        <v>44228</v>
      </c>
      <c r="G12640" s="6" t="str">
        <f>TEXT(datatable[[#This Row],[дата]],"ММ")</f>
        <v>02</v>
      </c>
      <c r="H12640" s="8">
        <v>30.572749999999999</v>
      </c>
      <c r="I12640" s="8">
        <v>12.797200000000002</v>
      </c>
      <c r="J12640" s="8">
        <f>datatable[[#This Row],[продажи_]]-datatable[[#This Row],[себестоимость_]]</f>
        <v>17.775549999999996</v>
      </c>
      <c r="L12640"/>
    </row>
    <row r="12641" spans="2:12" x14ac:dyDescent="0.4">
      <c r="B12641" s="5" t="s">
        <v>70</v>
      </c>
      <c r="C12641" s="5" t="s">
        <v>55</v>
      </c>
      <c r="D12641" s="5" t="s">
        <v>64</v>
      </c>
      <c r="E12641" s="5" t="s">
        <v>7</v>
      </c>
      <c r="F12641" s="6">
        <v>44256</v>
      </c>
      <c r="G12641" s="6" t="str">
        <f>TEXT(datatable[[#This Row],[дата]],"ММ")</f>
        <v>03</v>
      </c>
      <c r="H12641" s="8">
        <v>26.339600000000001</v>
      </c>
      <c r="I12641" s="8">
        <v>11.0768</v>
      </c>
      <c r="J12641" s="8">
        <f>datatable[[#This Row],[продажи_]]-datatable[[#This Row],[себестоимость_]]</f>
        <v>15.2628</v>
      </c>
      <c r="L12641"/>
    </row>
    <row r="12642" spans="2:12" x14ac:dyDescent="0.4">
      <c r="B12642" s="5" t="s">
        <v>70</v>
      </c>
      <c r="C12642" s="5" t="s">
        <v>55</v>
      </c>
      <c r="D12642" s="5" t="s">
        <v>64</v>
      </c>
      <c r="E12642" s="5" t="s">
        <v>7</v>
      </c>
      <c r="F12642" s="6">
        <v>44287</v>
      </c>
      <c r="G12642" s="6" t="str">
        <f>TEXT(datatable[[#This Row],[дата]],"ММ")</f>
        <v>04</v>
      </c>
      <c r="H12642" s="8">
        <v>35.010400000000004</v>
      </c>
      <c r="I12642" s="8">
        <v>16.486400000000003</v>
      </c>
      <c r="J12642" s="8">
        <f>datatable[[#This Row],[продажи_]]-datatable[[#This Row],[себестоимость_]]</f>
        <v>18.524000000000001</v>
      </c>
      <c r="L12642"/>
    </row>
    <row r="12643" spans="2:12" x14ac:dyDescent="0.4">
      <c r="B12643" s="5" t="s">
        <v>70</v>
      </c>
      <c r="C12643" s="5" t="s">
        <v>55</v>
      </c>
      <c r="D12643" s="5" t="s">
        <v>64</v>
      </c>
      <c r="E12643" s="5" t="s">
        <v>7</v>
      </c>
      <c r="F12643" s="6">
        <v>44317</v>
      </c>
      <c r="G12643" s="6" t="str">
        <f>TEXT(datatable[[#This Row],[дата]],"ММ")</f>
        <v>05</v>
      </c>
      <c r="H12643" s="8">
        <v>27.198499999999999</v>
      </c>
      <c r="I12643" s="8">
        <v>12.107200000000001</v>
      </c>
      <c r="J12643" s="8">
        <f>datatable[[#This Row],[продажи_]]-datatable[[#This Row],[себестоимость_]]</f>
        <v>15.091299999999999</v>
      </c>
      <c r="L12643"/>
    </row>
    <row r="12644" spans="2:12" x14ac:dyDescent="0.4">
      <c r="B12644" s="5" t="s">
        <v>70</v>
      </c>
      <c r="C12644" s="5" t="s">
        <v>55</v>
      </c>
      <c r="D12644" s="5" t="s">
        <v>64</v>
      </c>
      <c r="E12644" s="5" t="s">
        <v>7</v>
      </c>
      <c r="F12644" s="6">
        <v>44348</v>
      </c>
      <c r="G12644" s="6" t="str">
        <f>TEXT(datatable[[#This Row],[дата]],"ММ")</f>
        <v>06</v>
      </c>
      <c r="H12644" s="8">
        <v>20.613600000000002</v>
      </c>
      <c r="I12644" s="8">
        <v>7.5347999999999997</v>
      </c>
      <c r="J12644" s="8">
        <f>datatable[[#This Row],[продажи_]]-datatable[[#This Row],[себестоимость_]]</f>
        <v>13.078800000000001</v>
      </c>
      <c r="L12644"/>
    </row>
    <row r="12645" spans="2:12" x14ac:dyDescent="0.4">
      <c r="B12645" s="5" t="s">
        <v>70</v>
      </c>
      <c r="C12645" s="5" t="s">
        <v>55</v>
      </c>
      <c r="D12645" s="5" t="s">
        <v>64</v>
      </c>
      <c r="E12645" s="5" t="s">
        <v>7</v>
      </c>
      <c r="F12645" s="6">
        <v>44378</v>
      </c>
      <c r="G12645" s="6" t="str">
        <f>TEXT(datatable[[#This Row],[дата]],"ММ")</f>
        <v>07</v>
      </c>
      <c r="H12645" s="8">
        <v>15.8283</v>
      </c>
      <c r="I12645" s="8">
        <v>7.7004000000000001</v>
      </c>
      <c r="J12645" s="8">
        <f>datatable[[#This Row],[продажи_]]-datatable[[#This Row],[себестоимость_]]</f>
        <v>8.1279000000000003</v>
      </c>
      <c r="L12645"/>
    </row>
    <row r="12646" spans="2:12" x14ac:dyDescent="0.4">
      <c r="B12646" s="5" t="s">
        <v>70</v>
      </c>
      <c r="C12646" s="5" t="s">
        <v>55</v>
      </c>
      <c r="D12646" s="5" t="s">
        <v>64</v>
      </c>
      <c r="E12646" s="5" t="s">
        <v>7</v>
      </c>
      <c r="F12646" s="6">
        <v>44409</v>
      </c>
      <c r="G12646" s="6" t="str">
        <f>TEXT(datatable[[#This Row],[дата]],"ММ")</f>
        <v>08</v>
      </c>
      <c r="H12646" s="8">
        <v>14.724</v>
      </c>
      <c r="I12646" s="8">
        <v>7.1391999999999998</v>
      </c>
      <c r="J12646" s="8">
        <f>datatable[[#This Row],[продажи_]]-datatable[[#This Row],[себестоимость_]]</f>
        <v>7.5848000000000004</v>
      </c>
      <c r="L12646"/>
    </row>
    <row r="12647" spans="2:12" x14ac:dyDescent="0.4">
      <c r="B12647" s="5" t="s">
        <v>70</v>
      </c>
      <c r="C12647" s="5" t="s">
        <v>55</v>
      </c>
      <c r="D12647" s="5" t="s">
        <v>64</v>
      </c>
      <c r="E12647" s="5" t="s">
        <v>7</v>
      </c>
      <c r="F12647" s="6">
        <v>44440</v>
      </c>
      <c r="G12647" s="6" t="str">
        <f>TEXT(datatable[[#This Row],[дата]],"ММ")</f>
        <v>09</v>
      </c>
      <c r="H12647" s="8">
        <v>15.276149999999999</v>
      </c>
      <c r="I12647" s="8">
        <v>7.2863999999999995</v>
      </c>
      <c r="J12647" s="8">
        <f>datatable[[#This Row],[продажи_]]-datatable[[#This Row],[себестоимость_]]</f>
        <v>7.9897499999999999</v>
      </c>
      <c r="L12647"/>
    </row>
    <row r="12648" spans="2:12" x14ac:dyDescent="0.4">
      <c r="B12648" s="5" t="s">
        <v>70</v>
      </c>
      <c r="C12648" s="5" t="s">
        <v>55</v>
      </c>
      <c r="D12648" s="5" t="s">
        <v>64</v>
      </c>
      <c r="E12648" s="5" t="s">
        <v>7</v>
      </c>
      <c r="F12648" s="6">
        <v>44470</v>
      </c>
      <c r="G12648" s="6" t="str">
        <f>TEXT(datatable[[#This Row],[дата]],"ММ")</f>
        <v>10</v>
      </c>
      <c r="H12648" s="8">
        <v>21.349799999999998</v>
      </c>
      <c r="I12648" s="8">
        <v>12.696</v>
      </c>
      <c r="J12648" s="8">
        <f>datatable[[#This Row],[продажи_]]-datatable[[#This Row],[себестоимость_]]</f>
        <v>8.6537999999999986</v>
      </c>
      <c r="L12648"/>
    </row>
    <row r="12649" spans="2:12" x14ac:dyDescent="0.4">
      <c r="B12649" s="5" t="s">
        <v>70</v>
      </c>
      <c r="C12649" s="5" t="s">
        <v>55</v>
      </c>
      <c r="D12649" s="5" t="s">
        <v>64</v>
      </c>
      <c r="E12649" s="5" t="s">
        <v>7</v>
      </c>
      <c r="F12649" s="6">
        <v>44501</v>
      </c>
      <c r="G12649" s="6" t="str">
        <f>TEXT(datatable[[#This Row],[дата]],"ММ")</f>
        <v>11</v>
      </c>
      <c r="H12649" s="8">
        <v>26.176000000000002</v>
      </c>
      <c r="I12649" s="8">
        <v>14.2784</v>
      </c>
      <c r="J12649" s="8">
        <f>datatable[[#This Row],[продажи_]]-datatable[[#This Row],[себестоимость_]]</f>
        <v>11.897600000000002</v>
      </c>
      <c r="L12649"/>
    </row>
    <row r="12650" spans="2:12" x14ac:dyDescent="0.4">
      <c r="B12650" s="5" t="s">
        <v>70</v>
      </c>
      <c r="C12650" s="5" t="s">
        <v>55</v>
      </c>
      <c r="D12650" s="5" t="s">
        <v>64</v>
      </c>
      <c r="E12650" s="5" t="s">
        <v>7</v>
      </c>
      <c r="F12650" s="6">
        <v>44531</v>
      </c>
      <c r="G12650" s="6" t="str">
        <f>TEXT(datatable[[#This Row],[дата]],"ММ")</f>
        <v>12</v>
      </c>
      <c r="H12650" s="8">
        <v>29.2026</v>
      </c>
      <c r="I12650" s="8">
        <v>12.236000000000001</v>
      </c>
      <c r="J12650" s="8">
        <f>datatable[[#This Row],[продажи_]]-datatable[[#This Row],[себестоимость_]]</f>
        <v>16.9666</v>
      </c>
      <c r="L12650"/>
    </row>
    <row r="12651" spans="2:12" x14ac:dyDescent="0.4">
      <c r="B12651" s="5" t="s">
        <v>70</v>
      </c>
      <c r="C12651" s="5" t="s">
        <v>55</v>
      </c>
      <c r="D12651" s="5" t="s">
        <v>64</v>
      </c>
      <c r="E12651" s="5" t="s">
        <v>7</v>
      </c>
      <c r="F12651" s="6">
        <v>44197</v>
      </c>
      <c r="G12651" s="6" t="str">
        <f>TEXT(datatable[[#This Row],[дата]],"ММ")</f>
        <v>01</v>
      </c>
      <c r="H12651" s="8">
        <v>18.981000000000002</v>
      </c>
      <c r="I12651" s="8">
        <v>6.5540000000000003</v>
      </c>
      <c r="J12651" s="8">
        <f>datatable[[#This Row],[продажи_]]-datatable[[#This Row],[себестоимость_]]</f>
        <v>12.427000000000001</v>
      </c>
      <c r="L12651"/>
    </row>
    <row r="12652" spans="2:12" x14ac:dyDescent="0.4">
      <c r="B12652" s="5" t="s">
        <v>70</v>
      </c>
      <c r="C12652" s="5" t="s">
        <v>55</v>
      </c>
      <c r="D12652" s="5" t="s">
        <v>64</v>
      </c>
      <c r="E12652" s="5" t="s">
        <v>7</v>
      </c>
      <c r="F12652" s="6">
        <v>44228</v>
      </c>
      <c r="G12652" s="6" t="str">
        <f>TEXT(datatable[[#This Row],[дата]],"ММ")</f>
        <v>02</v>
      </c>
      <c r="H12652" s="8">
        <v>22.452300000000001</v>
      </c>
      <c r="I12652" s="8">
        <v>7.3449999999999998</v>
      </c>
      <c r="J12652" s="8">
        <f>datatable[[#This Row],[продажи_]]-datatable[[#This Row],[себестоимость_]]</f>
        <v>15.107300000000002</v>
      </c>
      <c r="L12652"/>
    </row>
    <row r="12653" spans="2:12" x14ac:dyDescent="0.4">
      <c r="B12653" s="5" t="s">
        <v>70</v>
      </c>
      <c r="C12653" s="5" t="s">
        <v>55</v>
      </c>
      <c r="D12653" s="5" t="s">
        <v>64</v>
      </c>
      <c r="E12653" s="5" t="s">
        <v>7</v>
      </c>
      <c r="F12653" s="6">
        <v>44256</v>
      </c>
      <c r="G12653" s="6" t="str">
        <f>TEXT(datatable[[#This Row],[дата]],"ММ")</f>
        <v>03</v>
      </c>
      <c r="H12653" s="8">
        <v>24.658200000000001</v>
      </c>
      <c r="I12653" s="8">
        <v>8.4637000000000011</v>
      </c>
      <c r="J12653" s="8">
        <f>datatable[[#This Row],[продажи_]]-datatable[[#This Row],[себестоимость_]]</f>
        <v>16.194499999999998</v>
      </c>
      <c r="L12653"/>
    </row>
    <row r="12654" spans="2:12" x14ac:dyDescent="0.4">
      <c r="B12654" s="5" t="s">
        <v>70</v>
      </c>
      <c r="C12654" s="5" t="s">
        <v>55</v>
      </c>
      <c r="D12654" s="5" t="s">
        <v>64</v>
      </c>
      <c r="E12654" s="5" t="s">
        <v>7</v>
      </c>
      <c r="F12654" s="6">
        <v>44287</v>
      </c>
      <c r="G12654" s="6" t="str">
        <f>TEXT(datatable[[#This Row],[дата]],"ММ")</f>
        <v>04</v>
      </c>
      <c r="H12654" s="8">
        <v>22.435199999999998</v>
      </c>
      <c r="I12654" s="8">
        <v>7.5032000000000005</v>
      </c>
      <c r="J12654" s="8">
        <f>datatable[[#This Row],[продажи_]]-datatable[[#This Row],[себестоимость_]]</f>
        <v>14.931999999999999</v>
      </c>
      <c r="L12654"/>
    </row>
    <row r="12655" spans="2:12" x14ac:dyDescent="0.4">
      <c r="B12655" s="5" t="s">
        <v>70</v>
      </c>
      <c r="C12655" s="5" t="s">
        <v>55</v>
      </c>
      <c r="D12655" s="5" t="s">
        <v>64</v>
      </c>
      <c r="E12655" s="5" t="s">
        <v>7</v>
      </c>
      <c r="F12655" s="6">
        <v>44317</v>
      </c>
      <c r="G12655" s="6" t="str">
        <f>TEXT(datatable[[#This Row],[дата]],"ММ")</f>
        <v>05</v>
      </c>
      <c r="H12655" s="8">
        <v>24.658200000000001</v>
      </c>
      <c r="I12655" s="8">
        <v>7.5935999999999995</v>
      </c>
      <c r="J12655" s="8">
        <f>datatable[[#This Row],[продажи_]]-datatable[[#This Row],[себестоимость_]]</f>
        <v>17.064600000000002</v>
      </c>
      <c r="L12655"/>
    </row>
    <row r="12656" spans="2:12" x14ac:dyDescent="0.4">
      <c r="B12656" s="5" t="s">
        <v>70</v>
      </c>
      <c r="C12656" s="5" t="s">
        <v>55</v>
      </c>
      <c r="D12656" s="5" t="s">
        <v>64</v>
      </c>
      <c r="E12656" s="5" t="s">
        <v>7</v>
      </c>
      <c r="F12656" s="6">
        <v>44348</v>
      </c>
      <c r="G12656" s="6" t="str">
        <f>TEXT(datatable[[#This Row],[дата]],"ММ")</f>
        <v>06</v>
      </c>
      <c r="H12656" s="8">
        <v>17.236800000000002</v>
      </c>
      <c r="I12656" s="8">
        <v>4.2713999999999999</v>
      </c>
      <c r="J12656" s="8">
        <f>datatable[[#This Row],[продажи_]]-datatable[[#This Row],[себестоимость_]]</f>
        <v>12.965400000000002</v>
      </c>
      <c r="L12656"/>
    </row>
    <row r="12657" spans="2:12" x14ac:dyDescent="0.4">
      <c r="B12657" s="5" t="s">
        <v>70</v>
      </c>
      <c r="C12657" s="5" t="s">
        <v>55</v>
      </c>
      <c r="D12657" s="5" t="s">
        <v>64</v>
      </c>
      <c r="E12657" s="5" t="s">
        <v>7</v>
      </c>
      <c r="F12657" s="6">
        <v>44378</v>
      </c>
      <c r="G12657" s="6" t="str">
        <f>TEXT(datatable[[#This Row],[дата]],"ММ")</f>
        <v>07</v>
      </c>
      <c r="H12657" s="8">
        <v>12.465900000000001</v>
      </c>
      <c r="I12657" s="8">
        <v>5.6952000000000007</v>
      </c>
      <c r="J12657" s="8">
        <f>datatable[[#This Row],[продажи_]]-datatable[[#This Row],[себестоимость_]]</f>
        <v>6.7707000000000006</v>
      </c>
      <c r="L12657"/>
    </row>
    <row r="12658" spans="2:12" x14ac:dyDescent="0.4">
      <c r="B12658" s="5" t="s">
        <v>70</v>
      </c>
      <c r="C12658" s="5" t="s">
        <v>55</v>
      </c>
      <c r="D12658" s="5" t="s">
        <v>64</v>
      </c>
      <c r="E12658" s="5" t="s">
        <v>7</v>
      </c>
      <c r="F12658" s="6">
        <v>44409</v>
      </c>
      <c r="G12658" s="6" t="str">
        <f>TEXT(datatable[[#This Row],[дата]],"ММ")</f>
        <v>08</v>
      </c>
      <c r="H12658" s="8">
        <v>15.595199999999998</v>
      </c>
      <c r="I12658" s="8">
        <v>5.3788</v>
      </c>
      <c r="J12658" s="8">
        <f>datatable[[#This Row],[продажи_]]-datatable[[#This Row],[себестоимость_]]</f>
        <v>10.216399999999998</v>
      </c>
      <c r="L12658"/>
    </row>
    <row r="12659" spans="2:12" x14ac:dyDescent="0.4">
      <c r="B12659" s="5" t="s">
        <v>70</v>
      </c>
      <c r="C12659" s="5" t="s">
        <v>55</v>
      </c>
      <c r="D12659" s="5" t="s">
        <v>64</v>
      </c>
      <c r="E12659" s="5" t="s">
        <v>7</v>
      </c>
      <c r="F12659" s="6">
        <v>44440</v>
      </c>
      <c r="G12659" s="6" t="str">
        <f>TEXT(datatable[[#This Row],[дата]],"ММ")</f>
        <v>09</v>
      </c>
      <c r="H12659" s="8">
        <v>15.2361</v>
      </c>
      <c r="I12659" s="8">
        <v>4.1696999999999997</v>
      </c>
      <c r="J12659" s="8">
        <f>datatable[[#This Row],[продажи_]]-datatable[[#This Row],[себестоимость_]]</f>
        <v>11.066400000000002</v>
      </c>
      <c r="L12659"/>
    </row>
    <row r="12660" spans="2:12" x14ac:dyDescent="0.4">
      <c r="B12660" s="5" t="s">
        <v>70</v>
      </c>
      <c r="C12660" s="5" t="s">
        <v>55</v>
      </c>
      <c r="D12660" s="5" t="s">
        <v>64</v>
      </c>
      <c r="E12660" s="5" t="s">
        <v>7</v>
      </c>
      <c r="F12660" s="6">
        <v>44470</v>
      </c>
      <c r="G12660" s="6" t="str">
        <f>TEXT(datatable[[#This Row],[дата]],"ММ")</f>
        <v>10</v>
      </c>
      <c r="H12660" s="8">
        <v>22.1616</v>
      </c>
      <c r="I12660" s="8">
        <v>6.6444000000000001</v>
      </c>
      <c r="J12660" s="8">
        <f>datatable[[#This Row],[продажи_]]-datatable[[#This Row],[себестоимость_]]</f>
        <v>15.517199999999999</v>
      </c>
      <c r="L12660"/>
    </row>
    <row r="12661" spans="2:12" x14ac:dyDescent="0.4">
      <c r="B12661" s="5" t="s">
        <v>70</v>
      </c>
      <c r="C12661" s="5" t="s">
        <v>55</v>
      </c>
      <c r="D12661" s="5" t="s">
        <v>64</v>
      </c>
      <c r="E12661" s="5" t="s">
        <v>7</v>
      </c>
      <c r="F12661" s="6">
        <v>44501</v>
      </c>
      <c r="G12661" s="6" t="str">
        <f>TEXT(datatable[[#This Row],[дата]],"ММ")</f>
        <v>11</v>
      </c>
      <c r="H12661" s="8">
        <v>22.1616</v>
      </c>
      <c r="I12661" s="8">
        <v>10.5768</v>
      </c>
      <c r="J12661" s="8">
        <f>datatable[[#This Row],[продажи_]]-datatable[[#This Row],[себестоимость_]]</f>
        <v>11.5848</v>
      </c>
      <c r="L12661"/>
    </row>
    <row r="12662" spans="2:12" x14ac:dyDescent="0.4">
      <c r="B12662" s="5" t="s">
        <v>70</v>
      </c>
      <c r="C12662" s="5" t="s">
        <v>55</v>
      </c>
      <c r="D12662" s="5" t="s">
        <v>64</v>
      </c>
      <c r="E12662" s="5" t="s">
        <v>7</v>
      </c>
      <c r="F12662" s="6">
        <v>44531</v>
      </c>
      <c r="G12662" s="6" t="str">
        <f>TEXT(datatable[[#This Row],[дата]],"ММ")</f>
        <v>12</v>
      </c>
      <c r="H12662" s="8">
        <v>21.785400000000003</v>
      </c>
      <c r="I12662" s="8">
        <v>8.7010000000000005</v>
      </c>
      <c r="J12662" s="8">
        <f>datatable[[#This Row],[продажи_]]-datatable[[#This Row],[себестоимость_]]</f>
        <v>13.084400000000002</v>
      </c>
      <c r="L12662"/>
    </row>
    <row r="12663" spans="2:12" x14ac:dyDescent="0.4">
      <c r="B12663" s="5" t="s">
        <v>70</v>
      </c>
      <c r="C12663" s="5" t="s">
        <v>55</v>
      </c>
      <c r="D12663" s="5" t="s">
        <v>64</v>
      </c>
      <c r="E12663" s="5" t="s">
        <v>7</v>
      </c>
      <c r="F12663" s="6">
        <v>44197</v>
      </c>
      <c r="G12663" s="6" t="str">
        <f>TEXT(datatable[[#This Row],[дата]],"ММ")</f>
        <v>01</v>
      </c>
      <c r="H12663" s="8">
        <v>6.9599999999999991</v>
      </c>
      <c r="I12663" s="8">
        <v>2.3250000000000002</v>
      </c>
      <c r="J12663" s="8">
        <f>datatable[[#This Row],[продажи_]]-datatable[[#This Row],[себестоимость_]]</f>
        <v>4.6349999999999989</v>
      </c>
      <c r="L12663"/>
    </row>
    <row r="12664" spans="2:12" x14ac:dyDescent="0.4">
      <c r="B12664" s="5" t="s">
        <v>70</v>
      </c>
      <c r="C12664" s="5" t="s">
        <v>55</v>
      </c>
      <c r="D12664" s="5" t="s">
        <v>64</v>
      </c>
      <c r="E12664" s="5" t="s">
        <v>7</v>
      </c>
      <c r="F12664" s="6">
        <v>44228</v>
      </c>
      <c r="G12664" s="6" t="str">
        <f>TEXT(datatable[[#This Row],[дата]],"ММ")</f>
        <v>02</v>
      </c>
      <c r="H12664" s="8">
        <v>8.8139999999999983</v>
      </c>
      <c r="I12664" s="8">
        <v>3.5425000000000004</v>
      </c>
      <c r="J12664" s="8">
        <f>datatable[[#This Row],[продажи_]]-datatable[[#This Row],[себестоимость_]]</f>
        <v>5.2714999999999979</v>
      </c>
      <c r="L12664"/>
    </row>
    <row r="12665" spans="2:12" x14ac:dyDescent="0.4">
      <c r="B12665" s="5" t="s">
        <v>70</v>
      </c>
      <c r="C12665" s="5" t="s">
        <v>55</v>
      </c>
      <c r="D12665" s="5" t="s">
        <v>64</v>
      </c>
      <c r="E12665" s="5" t="s">
        <v>7</v>
      </c>
      <c r="F12665" s="6">
        <v>44256</v>
      </c>
      <c r="G12665" s="6" t="str">
        <f>TEXT(datatable[[#This Row],[дата]],"ММ")</f>
        <v>03</v>
      </c>
      <c r="H12665" s="8">
        <v>9.66</v>
      </c>
      <c r="I12665" s="8">
        <v>3.9200000000000004</v>
      </c>
      <c r="J12665" s="8">
        <f>datatable[[#This Row],[продажи_]]-datatable[[#This Row],[себестоимость_]]</f>
        <v>5.74</v>
      </c>
      <c r="L12665"/>
    </row>
    <row r="12666" spans="2:12" x14ac:dyDescent="0.4">
      <c r="B12666" s="5" t="s">
        <v>70</v>
      </c>
      <c r="C12666" s="5" t="s">
        <v>55</v>
      </c>
      <c r="D12666" s="5" t="s">
        <v>64</v>
      </c>
      <c r="E12666" s="5" t="s">
        <v>7</v>
      </c>
      <c r="F12666" s="6">
        <v>44287</v>
      </c>
      <c r="G12666" s="6" t="str">
        <f>TEXT(datatable[[#This Row],[дата]],"ММ")</f>
        <v>04</v>
      </c>
      <c r="H12666" s="8">
        <v>10.656000000000001</v>
      </c>
      <c r="I12666" s="8">
        <v>4.76</v>
      </c>
      <c r="J12666" s="8">
        <f>datatable[[#This Row],[продажи_]]-datatable[[#This Row],[себестоимость_]]</f>
        <v>5.8960000000000008</v>
      </c>
      <c r="L12666"/>
    </row>
    <row r="12667" spans="2:12" x14ac:dyDescent="0.4">
      <c r="B12667" s="5" t="s">
        <v>70</v>
      </c>
      <c r="C12667" s="5" t="s">
        <v>55</v>
      </c>
      <c r="D12667" s="5" t="s">
        <v>64</v>
      </c>
      <c r="E12667" s="5" t="s">
        <v>7</v>
      </c>
      <c r="F12667" s="6">
        <v>44317</v>
      </c>
      <c r="G12667" s="6" t="str">
        <f>TEXT(datatable[[#This Row],[дата]],"ММ")</f>
        <v>05</v>
      </c>
      <c r="H12667" s="8">
        <v>8.652000000000001</v>
      </c>
      <c r="I12667" s="8">
        <v>3.8500000000000005</v>
      </c>
      <c r="J12667" s="8">
        <f>datatable[[#This Row],[продажи_]]-datatable[[#This Row],[себестоимость_]]</f>
        <v>4.8020000000000005</v>
      </c>
      <c r="L12667"/>
    </row>
    <row r="12668" spans="2:12" x14ac:dyDescent="0.4">
      <c r="B12668" s="5" t="s">
        <v>70</v>
      </c>
      <c r="C12668" s="5" t="s">
        <v>55</v>
      </c>
      <c r="D12668" s="5" t="s">
        <v>64</v>
      </c>
      <c r="E12668" s="5" t="s">
        <v>7</v>
      </c>
      <c r="F12668" s="6">
        <v>44348</v>
      </c>
      <c r="G12668" s="6" t="str">
        <f>TEXT(datatable[[#This Row],[дата]],"ММ")</f>
        <v>06</v>
      </c>
      <c r="H12668" s="8">
        <v>4.806</v>
      </c>
      <c r="I12668" s="8">
        <v>2.0249999999999999</v>
      </c>
      <c r="J12668" s="8">
        <f>datatable[[#This Row],[продажи_]]-datatable[[#This Row],[себестоимость_]]</f>
        <v>2.7810000000000001</v>
      </c>
      <c r="L12668"/>
    </row>
    <row r="12669" spans="2:12" x14ac:dyDescent="0.4">
      <c r="B12669" s="5" t="s">
        <v>70</v>
      </c>
      <c r="C12669" s="5" t="s">
        <v>55</v>
      </c>
      <c r="D12669" s="5" t="s">
        <v>64</v>
      </c>
      <c r="E12669" s="5" t="s">
        <v>7</v>
      </c>
      <c r="F12669" s="6">
        <v>44378</v>
      </c>
      <c r="G12669" s="6" t="str">
        <f>TEXT(datatable[[#This Row],[дата]],"ММ")</f>
        <v>07</v>
      </c>
      <c r="H12669" s="8">
        <v>4.59</v>
      </c>
      <c r="I12669" s="8">
        <v>2.6324999999999998</v>
      </c>
      <c r="J12669" s="8">
        <f>datatable[[#This Row],[продажи_]]-datatable[[#This Row],[себестоимость_]]</f>
        <v>1.9575</v>
      </c>
      <c r="L12669"/>
    </row>
    <row r="12670" spans="2:12" x14ac:dyDescent="0.4">
      <c r="B12670" s="5" t="s">
        <v>70</v>
      </c>
      <c r="C12670" s="5" t="s">
        <v>55</v>
      </c>
      <c r="D12670" s="5" t="s">
        <v>64</v>
      </c>
      <c r="E12670" s="5" t="s">
        <v>7</v>
      </c>
      <c r="F12670" s="6">
        <v>44409</v>
      </c>
      <c r="G12670" s="6" t="str">
        <f>TEXT(datatable[[#This Row],[дата]],"ММ")</f>
        <v>08</v>
      </c>
      <c r="H12670" s="8">
        <v>3.8879999999999999</v>
      </c>
      <c r="I12670" s="8">
        <v>2.38</v>
      </c>
      <c r="J12670" s="8">
        <f>datatable[[#This Row],[продажи_]]-datatable[[#This Row],[себестоимость_]]</f>
        <v>1.508</v>
      </c>
      <c r="L12670"/>
    </row>
    <row r="12671" spans="2:12" x14ac:dyDescent="0.4">
      <c r="B12671" s="5" t="s">
        <v>70</v>
      </c>
      <c r="C12671" s="5" t="s">
        <v>55</v>
      </c>
      <c r="D12671" s="5" t="s">
        <v>64</v>
      </c>
      <c r="E12671" s="5" t="s">
        <v>7</v>
      </c>
      <c r="F12671" s="6">
        <v>44440</v>
      </c>
      <c r="G12671" s="6" t="str">
        <f>TEXT(datatable[[#This Row],[дата]],"ММ")</f>
        <v>09</v>
      </c>
      <c r="H12671" s="8">
        <v>6.1019999999999994</v>
      </c>
      <c r="I12671" s="8">
        <v>2.61</v>
      </c>
      <c r="J12671" s="8">
        <f>datatable[[#This Row],[продажи_]]-datatable[[#This Row],[себестоимость_]]</f>
        <v>3.4919999999999995</v>
      </c>
      <c r="L12671"/>
    </row>
    <row r="12672" spans="2:12" x14ac:dyDescent="0.4">
      <c r="B12672" s="5" t="s">
        <v>70</v>
      </c>
      <c r="C12672" s="5" t="s">
        <v>55</v>
      </c>
      <c r="D12672" s="5" t="s">
        <v>64</v>
      </c>
      <c r="E12672" s="5" t="s">
        <v>7</v>
      </c>
      <c r="F12672" s="6">
        <v>44470</v>
      </c>
      <c r="G12672" s="6" t="str">
        <f>TEXT(datatable[[#This Row],[дата]],"ММ")</f>
        <v>10</v>
      </c>
      <c r="H12672" s="8">
        <v>8.4960000000000004</v>
      </c>
      <c r="I12672" s="8">
        <v>3.18</v>
      </c>
      <c r="J12672" s="8">
        <f>datatable[[#This Row],[продажи_]]-datatable[[#This Row],[себестоимость_]]</f>
        <v>5.3160000000000007</v>
      </c>
      <c r="L12672"/>
    </row>
    <row r="12673" spans="2:12" x14ac:dyDescent="0.4">
      <c r="B12673" s="5" t="s">
        <v>70</v>
      </c>
      <c r="C12673" s="5" t="s">
        <v>55</v>
      </c>
      <c r="D12673" s="5" t="s">
        <v>64</v>
      </c>
      <c r="E12673" s="5" t="s">
        <v>7</v>
      </c>
      <c r="F12673" s="6">
        <v>44501</v>
      </c>
      <c r="G12673" s="6" t="str">
        <f>TEXT(datatable[[#This Row],[дата]],"ММ")</f>
        <v>11</v>
      </c>
      <c r="H12673" s="8">
        <v>8.8320000000000007</v>
      </c>
      <c r="I12673" s="8">
        <v>3.4</v>
      </c>
      <c r="J12673" s="8">
        <f>datatable[[#This Row],[продажи_]]-datatable[[#This Row],[себестоимость_]]</f>
        <v>5.4320000000000004</v>
      </c>
      <c r="L12673"/>
    </row>
    <row r="12674" spans="2:12" x14ac:dyDescent="0.4">
      <c r="B12674" s="5" t="s">
        <v>70</v>
      </c>
      <c r="C12674" s="5" t="s">
        <v>55</v>
      </c>
      <c r="D12674" s="5" t="s">
        <v>64</v>
      </c>
      <c r="E12674" s="5" t="s">
        <v>7</v>
      </c>
      <c r="F12674" s="6">
        <v>44531</v>
      </c>
      <c r="G12674" s="6" t="str">
        <f>TEXT(datatable[[#This Row],[дата]],"ММ")</f>
        <v>12</v>
      </c>
      <c r="H12674" s="8">
        <v>7.9799999999999995</v>
      </c>
      <c r="I12674" s="8">
        <v>3.15</v>
      </c>
      <c r="J12674" s="8">
        <f>datatable[[#This Row],[продажи_]]-datatable[[#This Row],[себестоимость_]]</f>
        <v>4.83</v>
      </c>
      <c r="L12674"/>
    </row>
    <row r="12675" spans="2:12" x14ac:dyDescent="0.4">
      <c r="B12675" s="5" t="s">
        <v>65</v>
      </c>
      <c r="C12675" s="5" t="s">
        <v>58</v>
      </c>
      <c r="D12675" s="5" t="s">
        <v>16</v>
      </c>
      <c r="E12675" s="5" t="s">
        <v>60</v>
      </c>
      <c r="F12675" s="6">
        <v>44197</v>
      </c>
      <c r="G12675" s="6" t="str">
        <f>TEXT(datatable[[#This Row],[дата]],"ММ")</f>
        <v>01</v>
      </c>
      <c r="H12675" s="8">
        <v>261.62</v>
      </c>
      <c r="I12675" s="8">
        <v>104.64800000000001</v>
      </c>
      <c r="J12675" s="8">
        <f>datatable[[#This Row],[продажи_]]-datatable[[#This Row],[себестоимость_]]</f>
        <v>156.97199999999998</v>
      </c>
      <c r="L12675"/>
    </row>
    <row r="12676" spans="2:12" x14ac:dyDescent="0.4">
      <c r="B12676" s="5" t="s">
        <v>65</v>
      </c>
      <c r="C12676" s="5" t="s">
        <v>58</v>
      </c>
      <c r="D12676" s="5" t="s">
        <v>16</v>
      </c>
      <c r="E12676" s="5" t="s">
        <v>60</v>
      </c>
      <c r="F12676" s="6">
        <v>44228</v>
      </c>
      <c r="G12676" s="6" t="str">
        <f>TEXT(datatable[[#This Row],[дата]],"ММ")</f>
        <v>02</v>
      </c>
      <c r="H12676" s="8">
        <v>280.66999999999996</v>
      </c>
      <c r="I12676" s="8">
        <v>117.55120000000001</v>
      </c>
      <c r="J12676" s="8">
        <f>datatable[[#This Row],[продажи_]]-datatable[[#This Row],[себестоимость_]]</f>
        <v>163.11879999999996</v>
      </c>
      <c r="L12676"/>
    </row>
    <row r="12677" spans="2:12" x14ac:dyDescent="0.4">
      <c r="B12677" s="5" t="s">
        <v>65</v>
      </c>
      <c r="C12677" s="5" t="s">
        <v>58</v>
      </c>
      <c r="D12677" s="5" t="s">
        <v>16</v>
      </c>
      <c r="E12677" s="5" t="s">
        <v>60</v>
      </c>
      <c r="F12677" s="6">
        <v>44256</v>
      </c>
      <c r="G12677" s="6" t="str">
        <f>TEXT(datatable[[#This Row],[дата]],"ММ")</f>
        <v>03</v>
      </c>
      <c r="H12677" s="8">
        <v>416.05200000000002</v>
      </c>
      <c r="I12677" s="8">
        <v>129.4384</v>
      </c>
      <c r="J12677" s="8">
        <f>datatable[[#This Row],[продажи_]]-datatable[[#This Row],[себестоимость_]]</f>
        <v>286.61360000000002</v>
      </c>
      <c r="L12677"/>
    </row>
    <row r="12678" spans="2:12" x14ac:dyDescent="0.4">
      <c r="B12678" s="5" t="s">
        <v>65</v>
      </c>
      <c r="C12678" s="5" t="s">
        <v>58</v>
      </c>
      <c r="D12678" s="5" t="s">
        <v>16</v>
      </c>
      <c r="E12678" s="5" t="s">
        <v>60</v>
      </c>
      <c r="F12678" s="6">
        <v>44287</v>
      </c>
      <c r="G12678" s="6" t="str">
        <f>TEXT(datatable[[#This Row],[дата]],"ММ")</f>
        <v>04</v>
      </c>
      <c r="H12678" s="8">
        <v>382.01600000000002</v>
      </c>
      <c r="I12678" s="8">
        <v>162.56</v>
      </c>
      <c r="J12678" s="8">
        <f>datatable[[#This Row],[продажи_]]-datatable[[#This Row],[себестоимость_]]</f>
        <v>219.45600000000002</v>
      </c>
      <c r="L12678"/>
    </row>
    <row r="12679" spans="2:12" x14ac:dyDescent="0.4">
      <c r="B12679" s="5" t="s">
        <v>65</v>
      </c>
      <c r="C12679" s="5" t="s">
        <v>58</v>
      </c>
      <c r="D12679" s="5" t="s">
        <v>16</v>
      </c>
      <c r="E12679" s="5" t="s">
        <v>60</v>
      </c>
      <c r="F12679" s="6">
        <v>44317</v>
      </c>
      <c r="G12679" s="6" t="str">
        <f>TEXT(datatable[[#This Row],[дата]],"ММ")</f>
        <v>05</v>
      </c>
      <c r="H12679" s="8">
        <v>373.38000000000005</v>
      </c>
      <c r="I12679" s="8">
        <v>120.90400000000001</v>
      </c>
      <c r="J12679" s="8">
        <f>datatable[[#This Row],[продажи_]]-datatable[[#This Row],[себестоимость_]]</f>
        <v>252.47600000000006</v>
      </c>
      <c r="L12679"/>
    </row>
    <row r="12680" spans="2:12" x14ac:dyDescent="0.4">
      <c r="B12680" s="5" t="s">
        <v>65</v>
      </c>
      <c r="C12680" s="5" t="s">
        <v>58</v>
      </c>
      <c r="D12680" s="5" t="s">
        <v>16</v>
      </c>
      <c r="E12680" s="5" t="s">
        <v>60</v>
      </c>
      <c r="F12680" s="6">
        <v>44348</v>
      </c>
      <c r="G12680" s="6" t="str">
        <f>TEXT(datatable[[#This Row],[дата]],"ММ")</f>
        <v>06</v>
      </c>
      <c r="H12680" s="8">
        <v>217.17</v>
      </c>
      <c r="I12680" s="8">
        <v>88.696799999999996</v>
      </c>
      <c r="J12680" s="8">
        <f>datatable[[#This Row],[продажи_]]-datatable[[#This Row],[себестоимость_]]</f>
        <v>128.47319999999999</v>
      </c>
      <c r="L12680"/>
    </row>
    <row r="12681" spans="2:12" x14ac:dyDescent="0.4">
      <c r="B12681" s="5" t="s">
        <v>65</v>
      </c>
      <c r="C12681" s="5" t="s">
        <v>58</v>
      </c>
      <c r="D12681" s="5" t="s">
        <v>16</v>
      </c>
      <c r="E12681" s="5" t="s">
        <v>60</v>
      </c>
      <c r="F12681" s="6">
        <v>44378</v>
      </c>
      <c r="G12681" s="6" t="str">
        <f>TEXT(datatable[[#This Row],[дата]],"ММ")</f>
        <v>07</v>
      </c>
      <c r="H12681" s="8">
        <v>267.46199999999999</v>
      </c>
      <c r="I12681" s="8">
        <v>75.895199999999988</v>
      </c>
      <c r="J12681" s="8">
        <f>datatable[[#This Row],[продажи_]]-datatable[[#This Row],[себестоимость_]]</f>
        <v>191.5668</v>
      </c>
      <c r="L12681"/>
    </row>
    <row r="12682" spans="2:12" x14ac:dyDescent="0.4">
      <c r="B12682" s="5" t="s">
        <v>65</v>
      </c>
      <c r="C12682" s="5" t="s">
        <v>58</v>
      </c>
      <c r="D12682" s="5" t="s">
        <v>16</v>
      </c>
      <c r="E12682" s="5" t="s">
        <v>60</v>
      </c>
      <c r="F12682" s="6">
        <v>44409</v>
      </c>
      <c r="G12682" s="6" t="str">
        <f>TEXT(datatable[[#This Row],[дата]],"ММ")</f>
        <v>08</v>
      </c>
      <c r="H12682" s="8">
        <v>182.88000000000002</v>
      </c>
      <c r="I12682" s="8">
        <v>95.910399999999996</v>
      </c>
      <c r="J12682" s="8">
        <f>datatable[[#This Row],[продажи_]]-datatable[[#This Row],[себестоимость_]]</f>
        <v>86.969600000000028</v>
      </c>
      <c r="L12682"/>
    </row>
    <row r="12683" spans="2:12" x14ac:dyDescent="0.4">
      <c r="B12683" s="5" t="s">
        <v>65</v>
      </c>
      <c r="C12683" s="5" t="s">
        <v>58</v>
      </c>
      <c r="D12683" s="5" t="s">
        <v>16</v>
      </c>
      <c r="E12683" s="5" t="s">
        <v>60</v>
      </c>
      <c r="F12683" s="6">
        <v>44440</v>
      </c>
      <c r="G12683" s="6" t="str">
        <f>TEXT(datatable[[#This Row],[дата]],"ММ")</f>
        <v>09</v>
      </c>
      <c r="H12683" s="8">
        <v>205.74</v>
      </c>
      <c r="I12683" s="8">
        <v>85.039200000000008</v>
      </c>
      <c r="J12683" s="8">
        <f>datatable[[#This Row],[продажи_]]-datatable[[#This Row],[себестоимость_]]</f>
        <v>120.7008</v>
      </c>
      <c r="L12683"/>
    </row>
    <row r="12684" spans="2:12" x14ac:dyDescent="0.4">
      <c r="B12684" s="5" t="s">
        <v>65</v>
      </c>
      <c r="C12684" s="5" t="s">
        <v>58</v>
      </c>
      <c r="D12684" s="5" t="s">
        <v>16</v>
      </c>
      <c r="E12684" s="5" t="s">
        <v>60</v>
      </c>
      <c r="F12684" s="6">
        <v>44470</v>
      </c>
      <c r="G12684" s="6" t="str">
        <f>TEXT(datatable[[#This Row],[дата]],"ММ")</f>
        <v>10</v>
      </c>
      <c r="H12684" s="8">
        <v>326.13600000000002</v>
      </c>
      <c r="I12684" s="8">
        <v>98.755200000000002</v>
      </c>
      <c r="J12684" s="8">
        <f>datatable[[#This Row],[продажи_]]-datatable[[#This Row],[себестоимость_]]</f>
        <v>227.38080000000002</v>
      </c>
      <c r="L12684"/>
    </row>
    <row r="12685" spans="2:12" x14ac:dyDescent="0.4">
      <c r="B12685" s="5" t="s">
        <v>65</v>
      </c>
      <c r="C12685" s="5" t="s">
        <v>58</v>
      </c>
      <c r="D12685" s="5" t="s">
        <v>16</v>
      </c>
      <c r="E12685" s="5" t="s">
        <v>60</v>
      </c>
      <c r="F12685" s="6">
        <v>44501</v>
      </c>
      <c r="G12685" s="6" t="str">
        <f>TEXT(datatable[[#This Row],[дата]],"ММ")</f>
        <v>11</v>
      </c>
      <c r="H12685" s="8">
        <v>455.16800000000006</v>
      </c>
      <c r="I12685" s="8">
        <v>149.55520000000001</v>
      </c>
      <c r="J12685" s="8">
        <f>datatable[[#This Row],[продажи_]]-datatable[[#This Row],[себестоимость_]]</f>
        <v>305.61280000000005</v>
      </c>
      <c r="L12685"/>
    </row>
    <row r="12686" spans="2:12" x14ac:dyDescent="0.4">
      <c r="B12686" s="5" t="s">
        <v>65</v>
      </c>
      <c r="C12686" s="5" t="s">
        <v>58</v>
      </c>
      <c r="D12686" s="5" t="s">
        <v>16</v>
      </c>
      <c r="E12686" s="5" t="s">
        <v>60</v>
      </c>
      <c r="F12686" s="6">
        <v>44531</v>
      </c>
      <c r="G12686" s="6" t="str">
        <f>TEXT(datatable[[#This Row],[дата]],"ММ")</f>
        <v>12</v>
      </c>
      <c r="H12686" s="8">
        <v>423.16399999999999</v>
      </c>
      <c r="I12686" s="8">
        <v>147.92960000000002</v>
      </c>
      <c r="J12686" s="8">
        <f>datatable[[#This Row],[продажи_]]-datatable[[#This Row],[себестоимость_]]</f>
        <v>275.23439999999994</v>
      </c>
      <c r="L12686"/>
    </row>
    <row r="12687" spans="2:12" x14ac:dyDescent="0.4">
      <c r="B12687" s="5" t="s">
        <v>65</v>
      </c>
      <c r="C12687" s="5" t="s">
        <v>58</v>
      </c>
      <c r="D12687" s="5" t="s">
        <v>16</v>
      </c>
      <c r="E12687" s="5" t="s">
        <v>8</v>
      </c>
      <c r="F12687" s="6">
        <v>44197</v>
      </c>
      <c r="G12687" s="6" t="str">
        <f>TEXT(datatable[[#This Row],[дата]],"ММ")</f>
        <v>01</v>
      </c>
      <c r="H12687" s="8">
        <v>137.99199999999999</v>
      </c>
      <c r="I12687" s="8">
        <v>98.658000000000001</v>
      </c>
      <c r="J12687" s="8">
        <f>datatable[[#This Row],[продажи_]]-datatable[[#This Row],[себестоимость_]]</f>
        <v>39.333999999999989</v>
      </c>
      <c r="L12687"/>
    </row>
    <row r="12688" spans="2:12" x14ac:dyDescent="0.4">
      <c r="B12688" s="5" t="s">
        <v>65</v>
      </c>
      <c r="C12688" s="5" t="s">
        <v>58</v>
      </c>
      <c r="D12688" s="5" t="s">
        <v>16</v>
      </c>
      <c r="E12688" s="5" t="s">
        <v>8</v>
      </c>
      <c r="F12688" s="6">
        <v>44228</v>
      </c>
      <c r="G12688" s="6" t="str">
        <f>TEXT(datatable[[#This Row],[дата]],"ММ")</f>
        <v>02</v>
      </c>
      <c r="H12688" s="8">
        <v>166.0308</v>
      </c>
      <c r="I12688" s="8">
        <v>158.79240000000001</v>
      </c>
      <c r="J12688" s="8">
        <f>datatable[[#This Row],[продажи_]]-datatable[[#This Row],[себестоимость_]]</f>
        <v>7.2383999999999844</v>
      </c>
      <c r="L12688"/>
    </row>
    <row r="12689" spans="2:12" x14ac:dyDescent="0.4">
      <c r="B12689" s="5" t="s">
        <v>65</v>
      </c>
      <c r="C12689" s="5" t="s">
        <v>58</v>
      </c>
      <c r="D12689" s="5" t="s">
        <v>16</v>
      </c>
      <c r="E12689" s="5" t="s">
        <v>8</v>
      </c>
      <c r="F12689" s="6">
        <v>44256</v>
      </c>
      <c r="G12689" s="6" t="str">
        <f>TEXT(datatable[[#This Row],[дата]],"ММ")</f>
        <v>03</v>
      </c>
      <c r="H12689" s="8">
        <v>238.4032</v>
      </c>
      <c r="I12689" s="8">
        <v>143.05410000000001</v>
      </c>
      <c r="J12689" s="8">
        <f>datatable[[#This Row],[продажи_]]-datatable[[#This Row],[себестоимость_]]</f>
        <v>95.349099999999993</v>
      </c>
      <c r="L12689"/>
    </row>
    <row r="12690" spans="2:12" x14ac:dyDescent="0.4">
      <c r="B12690" s="5" t="s">
        <v>65</v>
      </c>
      <c r="C12690" s="5" t="s">
        <v>58</v>
      </c>
      <c r="D12690" s="5" t="s">
        <v>16</v>
      </c>
      <c r="E12690" s="5" t="s">
        <v>8</v>
      </c>
      <c r="F12690" s="6">
        <v>44287</v>
      </c>
      <c r="G12690" s="6" t="str">
        <f>TEXT(datatable[[#This Row],[дата]],"ММ")</f>
        <v>04</v>
      </c>
      <c r="H12690" s="8">
        <v>279.50719999999995</v>
      </c>
      <c r="I12690" s="8">
        <v>171.00720000000001</v>
      </c>
      <c r="J12690" s="8">
        <f>datatable[[#This Row],[продажи_]]-datatable[[#This Row],[себестоимость_]]</f>
        <v>108.49999999999994</v>
      </c>
      <c r="L12690"/>
    </row>
    <row r="12691" spans="2:12" x14ac:dyDescent="0.4">
      <c r="B12691" s="5" t="s">
        <v>65</v>
      </c>
      <c r="C12691" s="5" t="s">
        <v>58</v>
      </c>
      <c r="D12691" s="5" t="s">
        <v>16</v>
      </c>
      <c r="E12691" s="5" t="s">
        <v>8</v>
      </c>
      <c r="F12691" s="6">
        <v>44317</v>
      </c>
      <c r="G12691" s="6" t="str">
        <f>TEXT(datatable[[#This Row],[дата]],"ММ")</f>
        <v>05</v>
      </c>
      <c r="H12691" s="8">
        <v>215.79600000000002</v>
      </c>
      <c r="I12691" s="8">
        <v>184.16160000000002</v>
      </c>
      <c r="J12691" s="8">
        <f>datatable[[#This Row],[продажи_]]-datatable[[#This Row],[себестоимость_]]</f>
        <v>31.634399999999999</v>
      </c>
      <c r="L12691"/>
    </row>
    <row r="12692" spans="2:12" x14ac:dyDescent="0.4">
      <c r="B12692" s="5" t="s">
        <v>65</v>
      </c>
      <c r="C12692" s="5" t="s">
        <v>58</v>
      </c>
      <c r="D12692" s="5" t="s">
        <v>16</v>
      </c>
      <c r="E12692" s="5" t="s">
        <v>8</v>
      </c>
      <c r="F12692" s="6">
        <v>44348</v>
      </c>
      <c r="G12692" s="6" t="str">
        <f>TEXT(datatable[[#This Row],[дата]],"ММ")</f>
        <v>06</v>
      </c>
      <c r="H12692" s="8">
        <v>124.19279999999999</v>
      </c>
      <c r="I12692" s="8">
        <v>88.792199999999994</v>
      </c>
      <c r="J12692" s="8">
        <f>datatable[[#This Row],[продажи_]]-datatable[[#This Row],[себестоимость_]]</f>
        <v>35.400599999999997</v>
      </c>
      <c r="L12692"/>
    </row>
    <row r="12693" spans="2:12" x14ac:dyDescent="0.4">
      <c r="B12693" s="5" t="s">
        <v>65</v>
      </c>
      <c r="C12693" s="5" t="s">
        <v>58</v>
      </c>
      <c r="D12693" s="5" t="s">
        <v>16</v>
      </c>
      <c r="E12693" s="5" t="s">
        <v>8</v>
      </c>
      <c r="F12693" s="6">
        <v>44378</v>
      </c>
      <c r="G12693" s="6" t="str">
        <f>TEXT(datatable[[#This Row],[дата]],"ММ")</f>
        <v>07</v>
      </c>
      <c r="H12693" s="8">
        <v>113.6232</v>
      </c>
      <c r="I12693" s="8">
        <v>88.792199999999994</v>
      </c>
      <c r="J12693" s="8">
        <f>datatable[[#This Row],[продажи_]]-datatable[[#This Row],[себестоимость_]]</f>
        <v>24.831000000000003</v>
      </c>
      <c r="L12693"/>
    </row>
    <row r="12694" spans="2:12" x14ac:dyDescent="0.4">
      <c r="B12694" s="5" t="s">
        <v>65</v>
      </c>
      <c r="C12694" s="5" t="s">
        <v>58</v>
      </c>
      <c r="D12694" s="5" t="s">
        <v>16</v>
      </c>
      <c r="E12694" s="5" t="s">
        <v>8</v>
      </c>
      <c r="F12694" s="6">
        <v>44409</v>
      </c>
      <c r="G12694" s="6" t="str">
        <f>TEXT(datatable[[#This Row],[дата]],"ММ")</f>
        <v>08</v>
      </c>
      <c r="H12694" s="8">
        <v>132.70719999999997</v>
      </c>
      <c r="I12694" s="8">
        <v>80.805600000000013</v>
      </c>
      <c r="J12694" s="8">
        <f>datatable[[#This Row],[продажи_]]-datatable[[#This Row],[себестоимость_]]</f>
        <v>51.901599999999959</v>
      </c>
      <c r="L12694"/>
    </row>
    <row r="12695" spans="2:12" x14ac:dyDescent="0.4">
      <c r="B12695" s="5" t="s">
        <v>65</v>
      </c>
      <c r="C12695" s="5" t="s">
        <v>58</v>
      </c>
      <c r="D12695" s="5" t="s">
        <v>16</v>
      </c>
      <c r="E12695" s="5" t="s">
        <v>8</v>
      </c>
      <c r="F12695" s="6">
        <v>44440</v>
      </c>
      <c r="G12695" s="6" t="str">
        <f>TEXT(datatable[[#This Row],[дата]],"ММ")</f>
        <v>09</v>
      </c>
      <c r="H12695" s="8">
        <v>150.61679999999998</v>
      </c>
      <c r="I12695" s="8">
        <v>125.78894999999999</v>
      </c>
      <c r="J12695" s="8">
        <f>datatable[[#This Row],[продажи_]]-datatable[[#This Row],[себестоимость_]]</f>
        <v>24.827849999999998</v>
      </c>
      <c r="L12695"/>
    </row>
    <row r="12696" spans="2:12" x14ac:dyDescent="0.4">
      <c r="B12696" s="5" t="s">
        <v>65</v>
      </c>
      <c r="C12696" s="5" t="s">
        <v>58</v>
      </c>
      <c r="D12696" s="5" t="s">
        <v>16</v>
      </c>
      <c r="E12696" s="5" t="s">
        <v>8</v>
      </c>
      <c r="F12696" s="6">
        <v>44470</v>
      </c>
      <c r="G12696" s="6" t="str">
        <f>TEXT(datatable[[#This Row],[дата]],"ММ")</f>
        <v>10</v>
      </c>
      <c r="H12696" s="8">
        <v>183.2064</v>
      </c>
      <c r="I12696" s="8">
        <v>167.71859999999998</v>
      </c>
      <c r="J12696" s="8">
        <f>datatable[[#This Row],[продажи_]]-datatable[[#This Row],[себестоимость_]]</f>
        <v>15.487800000000021</v>
      </c>
      <c r="L12696"/>
    </row>
    <row r="12697" spans="2:12" x14ac:dyDescent="0.4">
      <c r="B12697" s="5" t="s">
        <v>65</v>
      </c>
      <c r="C12697" s="5" t="s">
        <v>58</v>
      </c>
      <c r="D12697" s="5" t="s">
        <v>16</v>
      </c>
      <c r="E12697" s="5" t="s">
        <v>8</v>
      </c>
      <c r="F12697" s="6">
        <v>44501</v>
      </c>
      <c r="G12697" s="6" t="str">
        <f>TEXT(datatable[[#This Row],[дата]],"ММ")</f>
        <v>11</v>
      </c>
      <c r="H12697" s="8">
        <v>277.15839999999997</v>
      </c>
      <c r="I12697" s="8">
        <v>208.59120000000004</v>
      </c>
      <c r="J12697" s="8">
        <f>datatable[[#This Row],[продажи_]]-datatable[[#This Row],[себестоимость_]]</f>
        <v>68.567199999999929</v>
      </c>
      <c r="L12697"/>
    </row>
    <row r="12698" spans="2:12" x14ac:dyDescent="0.4">
      <c r="B12698" s="5" t="s">
        <v>65</v>
      </c>
      <c r="C12698" s="5" t="s">
        <v>58</v>
      </c>
      <c r="D12698" s="5" t="s">
        <v>16</v>
      </c>
      <c r="E12698" s="5" t="s">
        <v>8</v>
      </c>
      <c r="F12698" s="6">
        <v>44531</v>
      </c>
      <c r="G12698" s="6" t="str">
        <f>TEXT(datatable[[#This Row],[дата]],"ММ")</f>
        <v>12</v>
      </c>
      <c r="H12698" s="8">
        <v>236.34799999999998</v>
      </c>
      <c r="I12698" s="8">
        <v>184.16160000000002</v>
      </c>
      <c r="J12698" s="8">
        <f>datatable[[#This Row],[продажи_]]-datatable[[#This Row],[себестоимость_]]</f>
        <v>52.186399999999963</v>
      </c>
      <c r="L12698"/>
    </row>
    <row r="12699" spans="2:12" x14ac:dyDescent="0.4">
      <c r="B12699" s="5" t="s">
        <v>65</v>
      </c>
      <c r="C12699" s="5" t="s">
        <v>58</v>
      </c>
      <c r="D12699" s="5" t="s">
        <v>16</v>
      </c>
      <c r="E12699" s="5" t="s">
        <v>61</v>
      </c>
      <c r="F12699" s="6">
        <v>44197</v>
      </c>
      <c r="G12699" s="6" t="str">
        <f>TEXT(datatable[[#This Row],[дата]],"ММ")</f>
        <v>01</v>
      </c>
      <c r="H12699" s="8">
        <v>92.574999999999989</v>
      </c>
      <c r="I12699" s="8">
        <v>42.504000000000005</v>
      </c>
      <c r="J12699" s="8">
        <f>datatable[[#This Row],[продажи_]]-datatable[[#This Row],[себестоимость_]]</f>
        <v>50.070999999999984</v>
      </c>
      <c r="L12699"/>
    </row>
    <row r="12700" spans="2:12" x14ac:dyDescent="0.4">
      <c r="B12700" s="5" t="s">
        <v>65</v>
      </c>
      <c r="C12700" s="5" t="s">
        <v>58</v>
      </c>
      <c r="D12700" s="5" t="s">
        <v>16</v>
      </c>
      <c r="E12700" s="5" t="s">
        <v>61</v>
      </c>
      <c r="F12700" s="6">
        <v>44228</v>
      </c>
      <c r="G12700" s="6" t="str">
        <f>TEXT(datatable[[#This Row],[дата]],"ММ")</f>
        <v>02</v>
      </c>
      <c r="H12700" s="8">
        <v>99.417500000000004</v>
      </c>
      <c r="I12700" s="8">
        <v>74.092199999999991</v>
      </c>
      <c r="J12700" s="8">
        <f>datatable[[#This Row],[продажи_]]-datatable[[#This Row],[себестоимость_]]</f>
        <v>25.325300000000013</v>
      </c>
      <c r="L12700"/>
    </row>
    <row r="12701" spans="2:12" x14ac:dyDescent="0.4">
      <c r="B12701" s="5" t="s">
        <v>65</v>
      </c>
      <c r="C12701" s="5" t="s">
        <v>58</v>
      </c>
      <c r="D12701" s="5" t="s">
        <v>16</v>
      </c>
      <c r="E12701" s="5" t="s">
        <v>61</v>
      </c>
      <c r="F12701" s="6">
        <v>44256</v>
      </c>
      <c r="G12701" s="6" t="str">
        <f>TEXT(datatable[[#This Row],[дата]],"ММ")</f>
        <v>03</v>
      </c>
      <c r="H12701" s="8">
        <v>99.176000000000002</v>
      </c>
      <c r="I12701" s="8">
        <v>81.144000000000005</v>
      </c>
      <c r="J12701" s="8">
        <f>datatable[[#This Row],[продажи_]]-datatable[[#This Row],[себестоимость_]]</f>
        <v>18.031999999999996</v>
      </c>
      <c r="L12701"/>
    </row>
    <row r="12702" spans="2:12" x14ac:dyDescent="0.4">
      <c r="B12702" s="5" t="s">
        <v>65</v>
      </c>
      <c r="C12702" s="5" t="s">
        <v>58</v>
      </c>
      <c r="D12702" s="5" t="s">
        <v>16</v>
      </c>
      <c r="E12702" s="5" t="s">
        <v>61</v>
      </c>
      <c r="F12702" s="6">
        <v>44287</v>
      </c>
      <c r="G12702" s="6" t="str">
        <f>TEXT(datatable[[#This Row],[дата]],"ММ")</f>
        <v>04</v>
      </c>
      <c r="H12702" s="8">
        <v>105.616</v>
      </c>
      <c r="I12702" s="8">
        <v>71.0976</v>
      </c>
      <c r="J12702" s="8">
        <f>datatable[[#This Row],[продажи_]]-datatable[[#This Row],[себестоимость_]]</f>
        <v>34.5184</v>
      </c>
      <c r="L12702"/>
    </row>
    <row r="12703" spans="2:12" x14ac:dyDescent="0.4">
      <c r="B12703" s="5" t="s">
        <v>65</v>
      </c>
      <c r="C12703" s="5" t="s">
        <v>58</v>
      </c>
      <c r="D12703" s="5" t="s">
        <v>16</v>
      </c>
      <c r="E12703" s="5" t="s">
        <v>61</v>
      </c>
      <c r="F12703" s="6">
        <v>44317</v>
      </c>
      <c r="G12703" s="6" t="str">
        <f>TEXT(datatable[[#This Row],[дата]],"ММ")</f>
        <v>05</v>
      </c>
      <c r="H12703" s="8">
        <v>117.20800000000001</v>
      </c>
      <c r="I12703" s="8">
        <v>81.144000000000005</v>
      </c>
      <c r="J12703" s="8">
        <f>datatable[[#This Row],[продажи_]]-datatable[[#This Row],[себестоимость_]]</f>
        <v>36.064000000000007</v>
      </c>
      <c r="L12703"/>
    </row>
    <row r="12704" spans="2:12" x14ac:dyDescent="0.4">
      <c r="B12704" s="5" t="s">
        <v>65</v>
      </c>
      <c r="C12704" s="5" t="s">
        <v>58</v>
      </c>
      <c r="D12704" s="5" t="s">
        <v>16</v>
      </c>
      <c r="E12704" s="5" t="s">
        <v>61</v>
      </c>
      <c r="F12704" s="6">
        <v>44348</v>
      </c>
      <c r="G12704" s="6" t="str">
        <f>TEXT(datatable[[#This Row],[дата]],"ММ")</f>
        <v>06</v>
      </c>
      <c r="H12704" s="8">
        <v>67.378500000000003</v>
      </c>
      <c r="I12704" s="8">
        <v>37.3842</v>
      </c>
      <c r="J12704" s="8">
        <f>datatable[[#This Row],[продажи_]]-datatable[[#This Row],[себестоимость_]]</f>
        <v>29.994300000000003</v>
      </c>
      <c r="L12704"/>
    </row>
    <row r="12705" spans="2:12" x14ac:dyDescent="0.4">
      <c r="B12705" s="5" t="s">
        <v>65</v>
      </c>
      <c r="C12705" s="5" t="s">
        <v>58</v>
      </c>
      <c r="D12705" s="5" t="s">
        <v>16</v>
      </c>
      <c r="E12705" s="5" t="s">
        <v>61</v>
      </c>
      <c r="F12705" s="6">
        <v>44378</v>
      </c>
      <c r="G12705" s="6" t="str">
        <f>TEXT(datatable[[#This Row],[дата]],"ММ")</f>
        <v>07</v>
      </c>
      <c r="H12705" s="8">
        <v>80.419500000000014</v>
      </c>
      <c r="I12705" s="8">
        <v>49.990499999999997</v>
      </c>
      <c r="J12705" s="8">
        <f>datatable[[#This Row],[продажи_]]-datatable[[#This Row],[себестоимость_]]</f>
        <v>30.429000000000016</v>
      </c>
      <c r="L12705"/>
    </row>
    <row r="12706" spans="2:12" x14ac:dyDescent="0.4">
      <c r="B12706" s="5" t="s">
        <v>65</v>
      </c>
      <c r="C12706" s="5" t="s">
        <v>58</v>
      </c>
      <c r="D12706" s="5" t="s">
        <v>16</v>
      </c>
      <c r="E12706" s="5" t="s">
        <v>61</v>
      </c>
      <c r="F12706" s="6">
        <v>44409</v>
      </c>
      <c r="G12706" s="6" t="str">
        <f>TEXT(datatable[[#This Row],[дата]],"ММ")</f>
        <v>08</v>
      </c>
      <c r="H12706" s="8">
        <v>52.808</v>
      </c>
      <c r="I12706" s="8">
        <v>32.844000000000001</v>
      </c>
      <c r="J12706" s="8">
        <f>datatable[[#This Row],[продажи_]]-datatable[[#This Row],[себестоимость_]]</f>
        <v>19.963999999999999</v>
      </c>
      <c r="L12706"/>
    </row>
    <row r="12707" spans="2:12" x14ac:dyDescent="0.4">
      <c r="B12707" s="5" t="s">
        <v>65</v>
      </c>
      <c r="C12707" s="5" t="s">
        <v>58</v>
      </c>
      <c r="D12707" s="5" t="s">
        <v>16</v>
      </c>
      <c r="E12707" s="5" t="s">
        <v>61</v>
      </c>
      <c r="F12707" s="6">
        <v>44440</v>
      </c>
      <c r="G12707" s="6" t="str">
        <f>TEXT(datatable[[#This Row],[дата]],"ММ")</f>
        <v>09</v>
      </c>
      <c r="H12707" s="8">
        <v>67.378500000000003</v>
      </c>
      <c r="I12707" s="8">
        <v>48.686400000000006</v>
      </c>
      <c r="J12707" s="8">
        <f>datatable[[#This Row],[продажи_]]-datatable[[#This Row],[себестоимость_]]</f>
        <v>18.692099999999996</v>
      </c>
      <c r="L12707"/>
    </row>
    <row r="12708" spans="2:12" x14ac:dyDescent="0.4">
      <c r="B12708" s="5" t="s">
        <v>65</v>
      </c>
      <c r="C12708" s="5" t="s">
        <v>58</v>
      </c>
      <c r="D12708" s="5" t="s">
        <v>16</v>
      </c>
      <c r="E12708" s="5" t="s">
        <v>61</v>
      </c>
      <c r="F12708" s="6">
        <v>44470</v>
      </c>
      <c r="G12708" s="6" t="str">
        <f>TEXT(datatable[[#This Row],[дата]],"ММ")</f>
        <v>10</v>
      </c>
      <c r="H12708" s="8">
        <v>103.36200000000001</v>
      </c>
      <c r="I12708" s="8">
        <v>68.392799999999994</v>
      </c>
      <c r="J12708" s="8">
        <f>datatable[[#This Row],[продажи_]]-datatable[[#This Row],[себестоимость_]]</f>
        <v>34.969200000000015</v>
      </c>
      <c r="L12708"/>
    </row>
    <row r="12709" spans="2:12" x14ac:dyDescent="0.4">
      <c r="B12709" s="5" t="s">
        <v>65</v>
      </c>
      <c r="C12709" s="5" t="s">
        <v>58</v>
      </c>
      <c r="D12709" s="5" t="s">
        <v>16</v>
      </c>
      <c r="E12709" s="5" t="s">
        <v>61</v>
      </c>
      <c r="F12709" s="6">
        <v>44501</v>
      </c>
      <c r="G12709" s="6" t="str">
        <f>TEXT(datatable[[#This Row],[дата]],"ММ")</f>
        <v>11</v>
      </c>
      <c r="H12709" s="8">
        <v>127.51200000000001</v>
      </c>
      <c r="I12709" s="8">
        <v>79.598399999999998</v>
      </c>
      <c r="J12709" s="8">
        <f>datatable[[#This Row],[продажи_]]-datatable[[#This Row],[себестоимость_]]</f>
        <v>47.913600000000017</v>
      </c>
      <c r="L12709"/>
    </row>
    <row r="12710" spans="2:12" x14ac:dyDescent="0.4">
      <c r="B12710" s="5" t="s">
        <v>65</v>
      </c>
      <c r="C12710" s="5" t="s">
        <v>58</v>
      </c>
      <c r="D12710" s="5" t="s">
        <v>16</v>
      </c>
      <c r="E12710" s="5" t="s">
        <v>61</v>
      </c>
      <c r="F12710" s="6">
        <v>44531</v>
      </c>
      <c r="G12710" s="6" t="str">
        <f>TEXT(datatable[[#This Row],[дата]],"ММ")</f>
        <v>12</v>
      </c>
      <c r="H12710" s="8">
        <v>96.921999999999997</v>
      </c>
      <c r="I12710" s="8">
        <v>67.62</v>
      </c>
      <c r="J12710" s="8">
        <f>datatable[[#This Row],[продажи_]]-datatable[[#This Row],[себестоимость_]]</f>
        <v>29.301999999999992</v>
      </c>
      <c r="L12710"/>
    </row>
    <row r="12711" spans="2:12" x14ac:dyDescent="0.4">
      <c r="B12711" s="5" t="s">
        <v>65</v>
      </c>
      <c r="C12711" s="5" t="s">
        <v>58</v>
      </c>
      <c r="D12711" s="5" t="s">
        <v>16</v>
      </c>
      <c r="E12711" s="5" t="s">
        <v>62</v>
      </c>
      <c r="F12711" s="6">
        <v>44197</v>
      </c>
      <c r="G12711" s="6" t="str">
        <f>TEXT(datatable[[#This Row],[дата]],"ММ")</f>
        <v>01</v>
      </c>
      <c r="H12711" s="8">
        <v>172.215</v>
      </c>
      <c r="I12711" s="8">
        <v>124.54649999999999</v>
      </c>
      <c r="J12711" s="8">
        <f>datatable[[#This Row],[продажи_]]-datatable[[#This Row],[себестоимость_]]</f>
        <v>47.668500000000009</v>
      </c>
      <c r="L12711"/>
    </row>
    <row r="12712" spans="2:12" x14ac:dyDescent="0.4">
      <c r="B12712" s="5" t="s">
        <v>65</v>
      </c>
      <c r="C12712" s="5" t="s">
        <v>58</v>
      </c>
      <c r="D12712" s="5" t="s">
        <v>16</v>
      </c>
      <c r="E12712" s="5" t="s">
        <v>62</v>
      </c>
      <c r="F12712" s="6">
        <v>44228</v>
      </c>
      <c r="G12712" s="6" t="str">
        <f>TEXT(datatable[[#This Row],[дата]],"ММ")</f>
        <v>02</v>
      </c>
      <c r="H12712" s="8">
        <v>221.364</v>
      </c>
      <c r="I12712" s="8">
        <v>137.00115</v>
      </c>
      <c r="J12712" s="8">
        <f>datatable[[#This Row],[продажи_]]-datatable[[#This Row],[себестоимость_]]</f>
        <v>84.362850000000009</v>
      </c>
      <c r="L12712"/>
    </row>
    <row r="12713" spans="2:12" x14ac:dyDescent="0.4">
      <c r="B12713" s="5" t="s">
        <v>65</v>
      </c>
      <c r="C12713" s="5" t="s">
        <v>58</v>
      </c>
      <c r="D12713" s="5" t="s">
        <v>16</v>
      </c>
      <c r="E12713" s="5" t="s">
        <v>62</v>
      </c>
      <c r="F12713" s="6">
        <v>44256</v>
      </c>
      <c r="G12713" s="6" t="str">
        <f>TEXT(datatable[[#This Row],[дата]],"ММ")</f>
        <v>03</v>
      </c>
      <c r="H12713" s="8">
        <v>308.82599999999996</v>
      </c>
      <c r="I12713" s="8">
        <v>140.0882</v>
      </c>
      <c r="J12713" s="8">
        <f>datatable[[#This Row],[продажи_]]-datatable[[#This Row],[себестоимость_]]</f>
        <v>168.73779999999996</v>
      </c>
      <c r="L12713"/>
    </row>
    <row r="12714" spans="2:12" x14ac:dyDescent="0.4">
      <c r="B12714" s="5" t="s">
        <v>65</v>
      </c>
      <c r="C12714" s="5" t="s">
        <v>58</v>
      </c>
      <c r="D12714" s="5" t="s">
        <v>16</v>
      </c>
      <c r="E12714" s="5" t="s">
        <v>62</v>
      </c>
      <c r="F12714" s="6">
        <v>44287</v>
      </c>
      <c r="G12714" s="6" t="str">
        <f>TEXT(datatable[[#This Row],[дата]],"ММ")</f>
        <v>04</v>
      </c>
      <c r="H12714" s="8">
        <v>312.69600000000003</v>
      </c>
      <c r="I12714" s="8">
        <v>204.38399999999999</v>
      </c>
      <c r="J12714" s="8">
        <f>datatable[[#This Row],[продажи_]]-datatable[[#This Row],[себестоимость_]]</f>
        <v>108.31200000000004</v>
      </c>
      <c r="L12714"/>
    </row>
    <row r="12715" spans="2:12" x14ac:dyDescent="0.4">
      <c r="B12715" s="5" t="s">
        <v>65</v>
      </c>
      <c r="C12715" s="5" t="s">
        <v>58</v>
      </c>
      <c r="D12715" s="5" t="s">
        <v>16</v>
      </c>
      <c r="E12715" s="5" t="s">
        <v>62</v>
      </c>
      <c r="F12715" s="6">
        <v>44317</v>
      </c>
      <c r="G12715" s="6" t="str">
        <f>TEXT(datatable[[#This Row],[дата]],"ММ")</f>
        <v>05</v>
      </c>
      <c r="H12715" s="8">
        <v>249.22799999999998</v>
      </c>
      <c r="I12715" s="8">
        <v>125.18519999999999</v>
      </c>
      <c r="J12715" s="8">
        <f>datatable[[#This Row],[продажи_]]-datatable[[#This Row],[себестоимость_]]</f>
        <v>124.04279999999999</v>
      </c>
      <c r="L12715"/>
    </row>
    <row r="12716" spans="2:12" x14ac:dyDescent="0.4">
      <c r="B12716" s="5" t="s">
        <v>65</v>
      </c>
      <c r="C12716" s="5" t="s">
        <v>58</v>
      </c>
      <c r="D12716" s="5" t="s">
        <v>16</v>
      </c>
      <c r="E12716" s="5" t="s">
        <v>62</v>
      </c>
      <c r="F12716" s="6">
        <v>44348</v>
      </c>
      <c r="G12716" s="6" t="str">
        <f>TEXT(datatable[[#This Row],[дата]],"ММ")</f>
        <v>06</v>
      </c>
      <c r="H12716" s="8">
        <v>208.98</v>
      </c>
      <c r="I12716" s="8">
        <v>103.46940000000001</v>
      </c>
      <c r="J12716" s="8">
        <f>datatable[[#This Row],[продажи_]]-datatable[[#This Row],[себестоимость_]]</f>
        <v>105.51059999999998</v>
      </c>
      <c r="L12716"/>
    </row>
    <row r="12717" spans="2:12" x14ac:dyDescent="0.4">
      <c r="B12717" s="5" t="s">
        <v>65</v>
      </c>
      <c r="C12717" s="5" t="s">
        <v>58</v>
      </c>
      <c r="D12717" s="5" t="s">
        <v>16</v>
      </c>
      <c r="E12717" s="5" t="s">
        <v>62</v>
      </c>
      <c r="F12717" s="6">
        <v>44378</v>
      </c>
      <c r="G12717" s="6" t="str">
        <f>TEXT(datatable[[#This Row],[дата]],"ММ")</f>
        <v>07</v>
      </c>
      <c r="H12717" s="8">
        <v>168.9255</v>
      </c>
      <c r="I12717" s="8">
        <v>114.96600000000001</v>
      </c>
      <c r="J12717" s="8">
        <f>datatable[[#This Row],[продажи_]]-datatable[[#This Row],[себестоимость_]]</f>
        <v>53.959499999999991</v>
      </c>
      <c r="L12717"/>
    </row>
    <row r="12718" spans="2:12" x14ac:dyDescent="0.4">
      <c r="B12718" s="5" t="s">
        <v>65</v>
      </c>
      <c r="C12718" s="5" t="s">
        <v>58</v>
      </c>
      <c r="D12718" s="5" t="s">
        <v>16</v>
      </c>
      <c r="E12718" s="5" t="s">
        <v>62</v>
      </c>
      <c r="F12718" s="6">
        <v>44409</v>
      </c>
      <c r="G12718" s="6" t="str">
        <f>TEXT(datatable[[#This Row],[дата]],"ММ")</f>
        <v>08</v>
      </c>
      <c r="H12718" s="8">
        <v>173.37600000000003</v>
      </c>
      <c r="I12718" s="8">
        <v>83.456800000000001</v>
      </c>
      <c r="J12718" s="8">
        <f>datatable[[#This Row],[продажи_]]-datatable[[#This Row],[себестоимость_]]</f>
        <v>89.919200000000032</v>
      </c>
      <c r="L12718"/>
    </row>
    <row r="12719" spans="2:12" x14ac:dyDescent="0.4">
      <c r="B12719" s="5" t="s">
        <v>65</v>
      </c>
      <c r="C12719" s="5" t="s">
        <v>58</v>
      </c>
      <c r="D12719" s="5" t="s">
        <v>16</v>
      </c>
      <c r="E12719" s="5" t="s">
        <v>62</v>
      </c>
      <c r="F12719" s="6">
        <v>44440</v>
      </c>
      <c r="G12719" s="6" t="str">
        <f>TEXT(datatable[[#This Row],[дата]],"ММ")</f>
        <v>09</v>
      </c>
      <c r="H12719" s="8">
        <v>161.95950000000002</v>
      </c>
      <c r="I12719" s="8">
        <v>106.34355000000002</v>
      </c>
      <c r="J12719" s="8">
        <f>datatable[[#This Row],[продажи_]]-datatable[[#This Row],[себестоимость_]]</f>
        <v>55.615949999999998</v>
      </c>
      <c r="L12719"/>
    </row>
    <row r="12720" spans="2:12" x14ac:dyDescent="0.4">
      <c r="B12720" s="5" t="s">
        <v>65</v>
      </c>
      <c r="C12720" s="5" t="s">
        <v>58</v>
      </c>
      <c r="D12720" s="5" t="s">
        <v>16</v>
      </c>
      <c r="E12720" s="5" t="s">
        <v>62</v>
      </c>
      <c r="F12720" s="6">
        <v>44470</v>
      </c>
      <c r="G12720" s="6" t="str">
        <f>TEXT(datatable[[#This Row],[дата]],"ММ")</f>
        <v>10</v>
      </c>
      <c r="H12720" s="8">
        <v>208.98000000000002</v>
      </c>
      <c r="I12720" s="8">
        <v>123.90780000000001</v>
      </c>
      <c r="J12720" s="8">
        <f>datatable[[#This Row],[продажи_]]-datatable[[#This Row],[себестоимость_]]</f>
        <v>85.072200000000009</v>
      </c>
      <c r="L12720"/>
    </row>
    <row r="12721" spans="2:12" x14ac:dyDescent="0.4">
      <c r="B12721" s="5" t="s">
        <v>65</v>
      </c>
      <c r="C12721" s="5" t="s">
        <v>58</v>
      </c>
      <c r="D12721" s="5" t="s">
        <v>16</v>
      </c>
      <c r="E12721" s="5" t="s">
        <v>62</v>
      </c>
      <c r="F12721" s="6">
        <v>44501</v>
      </c>
      <c r="G12721" s="6" t="str">
        <f>TEXT(datatable[[#This Row],[дата]],"ММ")</f>
        <v>11</v>
      </c>
      <c r="H12721" s="8">
        <v>294.12</v>
      </c>
      <c r="I12721" s="8">
        <v>177.1328</v>
      </c>
      <c r="J12721" s="8">
        <f>datatable[[#This Row],[продажи_]]-datatable[[#This Row],[себестоимость_]]</f>
        <v>116.9872</v>
      </c>
      <c r="L12721"/>
    </row>
    <row r="12722" spans="2:12" x14ac:dyDescent="0.4">
      <c r="B12722" s="5" t="s">
        <v>65</v>
      </c>
      <c r="C12722" s="5" t="s">
        <v>58</v>
      </c>
      <c r="D12722" s="5" t="s">
        <v>16</v>
      </c>
      <c r="E12722" s="5" t="s">
        <v>62</v>
      </c>
      <c r="F12722" s="6">
        <v>44531</v>
      </c>
      <c r="G12722" s="6" t="str">
        <f>TEXT(datatable[[#This Row],[дата]],"ММ")</f>
        <v>12</v>
      </c>
      <c r="H12722" s="8">
        <v>246.51899999999998</v>
      </c>
      <c r="I12722" s="8">
        <v>169.89419999999998</v>
      </c>
      <c r="J12722" s="8">
        <f>datatable[[#This Row],[продажи_]]-datatable[[#This Row],[себестоимость_]]</f>
        <v>76.624799999999993</v>
      </c>
      <c r="L12722"/>
    </row>
    <row r="12723" spans="2:12" x14ac:dyDescent="0.4">
      <c r="B12723" s="5" t="s">
        <v>65</v>
      </c>
      <c r="C12723" s="5" t="s">
        <v>58</v>
      </c>
      <c r="D12723" s="5" t="s">
        <v>16</v>
      </c>
      <c r="E12723" s="5" t="s">
        <v>9</v>
      </c>
      <c r="F12723" s="6">
        <v>44197</v>
      </c>
      <c r="G12723" s="6" t="str">
        <f>TEXT(datatable[[#This Row],[дата]],"ММ")</f>
        <v>01</v>
      </c>
      <c r="H12723" s="8">
        <v>170.30250000000001</v>
      </c>
      <c r="I12723" s="8">
        <v>146.64350000000002</v>
      </c>
      <c r="J12723" s="8">
        <f>datatable[[#This Row],[продажи_]]-datatable[[#This Row],[себестоимость_]]</f>
        <v>23.658999999999992</v>
      </c>
      <c r="L12723"/>
    </row>
    <row r="12724" spans="2:12" x14ac:dyDescent="0.4">
      <c r="B12724" s="5" t="s">
        <v>65</v>
      </c>
      <c r="C12724" s="5" t="s">
        <v>58</v>
      </c>
      <c r="D12724" s="5" t="s">
        <v>16</v>
      </c>
      <c r="E12724" s="5" t="s">
        <v>9</v>
      </c>
      <c r="F12724" s="6">
        <v>44228</v>
      </c>
      <c r="G12724" s="6" t="str">
        <f>TEXT(datatable[[#This Row],[дата]],"ММ")</f>
        <v>02</v>
      </c>
      <c r="H12724" s="8">
        <v>218.8485</v>
      </c>
      <c r="I12724" s="8">
        <v>178.16499999999999</v>
      </c>
      <c r="J12724" s="8">
        <f>datatable[[#This Row],[продажи_]]-datatable[[#This Row],[себестоимость_]]</f>
        <v>40.683500000000009</v>
      </c>
      <c r="L12724"/>
    </row>
    <row r="12725" spans="2:12" x14ac:dyDescent="0.4">
      <c r="B12725" s="5" t="s">
        <v>65</v>
      </c>
      <c r="C12725" s="5" t="s">
        <v>58</v>
      </c>
      <c r="D12725" s="5" t="s">
        <v>16</v>
      </c>
      <c r="E12725" s="5" t="s">
        <v>9</v>
      </c>
      <c r="F12725" s="6">
        <v>44256</v>
      </c>
      <c r="G12725" s="6" t="str">
        <f>TEXT(datatable[[#This Row],[дата]],"ММ")</f>
        <v>03</v>
      </c>
      <c r="H12725" s="8">
        <v>312.41699999999997</v>
      </c>
      <c r="I12725" s="8">
        <v>157.33339999999998</v>
      </c>
      <c r="J12725" s="8">
        <f>datatable[[#This Row],[продажи_]]-datatable[[#This Row],[себестоимость_]]</f>
        <v>155.08359999999999</v>
      </c>
      <c r="L12725"/>
    </row>
    <row r="12726" spans="2:12" x14ac:dyDescent="0.4">
      <c r="B12726" s="5" t="s">
        <v>65</v>
      </c>
      <c r="C12726" s="5" t="s">
        <v>58</v>
      </c>
      <c r="D12726" s="5" t="s">
        <v>16</v>
      </c>
      <c r="E12726" s="5" t="s">
        <v>9</v>
      </c>
      <c r="F12726" s="6">
        <v>44287</v>
      </c>
      <c r="G12726" s="6" t="str">
        <f>TEXT(datatable[[#This Row],[дата]],"ММ")</f>
        <v>04</v>
      </c>
      <c r="H12726" s="8">
        <v>350.78400000000005</v>
      </c>
      <c r="I12726" s="8">
        <v>234.62960000000001</v>
      </c>
      <c r="J12726" s="8">
        <f>datatable[[#This Row],[продажи_]]-datatable[[#This Row],[себестоимость_]]</f>
        <v>116.15440000000004</v>
      </c>
      <c r="L12726"/>
    </row>
    <row r="12727" spans="2:12" x14ac:dyDescent="0.4">
      <c r="B12727" s="5" t="s">
        <v>65</v>
      </c>
      <c r="C12727" s="5" t="s">
        <v>58</v>
      </c>
      <c r="D12727" s="5" t="s">
        <v>16</v>
      </c>
      <c r="E12727" s="5" t="s">
        <v>9</v>
      </c>
      <c r="F12727" s="6">
        <v>44317</v>
      </c>
      <c r="G12727" s="6" t="str">
        <f>TEXT(datatable[[#This Row],[дата]],"ММ")</f>
        <v>05</v>
      </c>
      <c r="H12727" s="8">
        <v>257.60699999999997</v>
      </c>
      <c r="I12727" s="8">
        <v>216.81309999999999</v>
      </c>
      <c r="J12727" s="8">
        <f>datatable[[#This Row],[продажи_]]-datatable[[#This Row],[себестоимость_]]</f>
        <v>40.793899999999979</v>
      </c>
      <c r="L12727"/>
    </row>
    <row r="12728" spans="2:12" x14ac:dyDescent="0.4">
      <c r="B12728" s="5" t="s">
        <v>65</v>
      </c>
      <c r="C12728" s="5" t="s">
        <v>58</v>
      </c>
      <c r="D12728" s="5" t="s">
        <v>16</v>
      </c>
      <c r="E12728" s="5" t="s">
        <v>9</v>
      </c>
      <c r="F12728" s="6">
        <v>44348</v>
      </c>
      <c r="G12728" s="6" t="str">
        <f>TEXT(datatable[[#This Row],[дата]],"ММ")</f>
        <v>06</v>
      </c>
      <c r="H12728" s="8">
        <v>199.07774999999998</v>
      </c>
      <c r="I12728" s="8">
        <v>123.345</v>
      </c>
      <c r="J12728" s="8">
        <f>datatable[[#This Row],[продажи_]]-datatable[[#This Row],[себестоимость_]]</f>
        <v>75.732749999999982</v>
      </c>
      <c r="L12728"/>
    </row>
    <row r="12729" spans="2:12" x14ac:dyDescent="0.4">
      <c r="B12729" s="5" t="s">
        <v>65</v>
      </c>
      <c r="C12729" s="5" t="s">
        <v>58</v>
      </c>
      <c r="D12729" s="5" t="s">
        <v>16</v>
      </c>
      <c r="E12729" s="5" t="s">
        <v>9</v>
      </c>
      <c r="F12729" s="6">
        <v>44378</v>
      </c>
      <c r="G12729" s="6" t="str">
        <f>TEXT(datatable[[#This Row],[дата]],"ММ")</f>
        <v>07</v>
      </c>
      <c r="H12729" s="8">
        <v>163.84275000000002</v>
      </c>
      <c r="I12729" s="8">
        <v>139.37984999999998</v>
      </c>
      <c r="J12729" s="8">
        <f>datatable[[#This Row],[продажи_]]-datatable[[#This Row],[себестоимость_]]</f>
        <v>24.462900000000047</v>
      </c>
      <c r="L12729"/>
    </row>
    <row r="12730" spans="2:12" x14ac:dyDescent="0.4">
      <c r="B12730" s="5" t="s">
        <v>65</v>
      </c>
      <c r="C12730" s="5" t="s">
        <v>58</v>
      </c>
      <c r="D12730" s="5" t="s">
        <v>16</v>
      </c>
      <c r="E12730" s="5" t="s">
        <v>9</v>
      </c>
      <c r="F12730" s="6">
        <v>44409</v>
      </c>
      <c r="G12730" s="6" t="str">
        <f>TEXT(datatable[[#This Row],[дата]],"ММ")</f>
        <v>08</v>
      </c>
      <c r="H12730" s="8">
        <v>175.39200000000002</v>
      </c>
      <c r="I12730" s="8">
        <v>98.676000000000002</v>
      </c>
      <c r="J12730" s="8">
        <f>datatable[[#This Row],[продажи_]]-datatable[[#This Row],[себестоимость_]]</f>
        <v>76.716000000000022</v>
      </c>
      <c r="L12730"/>
    </row>
    <row r="12731" spans="2:12" x14ac:dyDescent="0.4">
      <c r="B12731" s="5" t="s">
        <v>65</v>
      </c>
      <c r="C12731" s="5" t="s">
        <v>58</v>
      </c>
      <c r="D12731" s="5" t="s">
        <v>16</v>
      </c>
      <c r="E12731" s="5" t="s">
        <v>9</v>
      </c>
      <c r="F12731" s="6">
        <v>44440</v>
      </c>
      <c r="G12731" s="6" t="str">
        <f>TEXT(datatable[[#This Row],[дата]],"ММ")</f>
        <v>09</v>
      </c>
      <c r="H12731" s="8">
        <v>179.69850000000002</v>
      </c>
      <c r="I12731" s="8">
        <v>145.5471</v>
      </c>
      <c r="J12731" s="8">
        <f>datatable[[#This Row],[продажи_]]-datatable[[#This Row],[себестоимость_]]</f>
        <v>34.151400000000024</v>
      </c>
      <c r="L12731"/>
    </row>
    <row r="12732" spans="2:12" x14ac:dyDescent="0.4">
      <c r="B12732" s="5" t="s">
        <v>65</v>
      </c>
      <c r="C12732" s="5" t="s">
        <v>58</v>
      </c>
      <c r="D12732" s="5" t="s">
        <v>16</v>
      </c>
      <c r="E12732" s="5" t="s">
        <v>9</v>
      </c>
      <c r="F12732" s="6">
        <v>44470</v>
      </c>
      <c r="G12732" s="6" t="str">
        <f>TEXT(datatable[[#This Row],[дата]],"ММ")</f>
        <v>10</v>
      </c>
      <c r="H12732" s="8">
        <v>202.01400000000001</v>
      </c>
      <c r="I12732" s="8">
        <v>136.5018</v>
      </c>
      <c r="J12732" s="8">
        <f>datatable[[#This Row],[продажи_]]-datatable[[#This Row],[себестоимость_]]</f>
        <v>65.512200000000007</v>
      </c>
      <c r="L12732"/>
    </row>
    <row r="12733" spans="2:12" x14ac:dyDescent="0.4">
      <c r="B12733" s="5" t="s">
        <v>65</v>
      </c>
      <c r="C12733" s="5" t="s">
        <v>58</v>
      </c>
      <c r="D12733" s="5" t="s">
        <v>16</v>
      </c>
      <c r="E12733" s="5" t="s">
        <v>9</v>
      </c>
      <c r="F12733" s="6">
        <v>44501</v>
      </c>
      <c r="G12733" s="6" t="str">
        <f>TEXT(datatable[[#This Row],[дата]],"ММ")</f>
        <v>11</v>
      </c>
      <c r="H12733" s="8">
        <v>285.012</v>
      </c>
      <c r="I12733" s="8">
        <v>179.80959999999999</v>
      </c>
      <c r="J12733" s="8">
        <f>datatable[[#This Row],[продажи_]]-datatable[[#This Row],[себестоимость_]]</f>
        <v>105.20240000000001</v>
      </c>
      <c r="L12733"/>
    </row>
    <row r="12734" spans="2:12" x14ac:dyDescent="0.4">
      <c r="B12734" s="5" t="s">
        <v>65</v>
      </c>
      <c r="C12734" s="5" t="s">
        <v>58</v>
      </c>
      <c r="D12734" s="5" t="s">
        <v>16</v>
      </c>
      <c r="E12734" s="5" t="s">
        <v>9</v>
      </c>
      <c r="F12734" s="6">
        <v>44531</v>
      </c>
      <c r="G12734" s="6" t="str">
        <f>TEXT(datatable[[#This Row],[дата]],"ММ")</f>
        <v>12</v>
      </c>
      <c r="H12734" s="8">
        <v>263.08800000000002</v>
      </c>
      <c r="I12734" s="8">
        <v>165.00819999999999</v>
      </c>
      <c r="J12734" s="8">
        <f>datatable[[#This Row],[продажи_]]-datatable[[#This Row],[себестоимость_]]</f>
        <v>98.079800000000034</v>
      </c>
      <c r="L12734"/>
    </row>
    <row r="12735" spans="2:12" x14ac:dyDescent="0.4">
      <c r="B12735" s="5" t="s">
        <v>65</v>
      </c>
      <c r="C12735" s="5" t="s">
        <v>58</v>
      </c>
      <c r="D12735" s="5" t="s">
        <v>16</v>
      </c>
      <c r="E12735" s="5" t="s">
        <v>10</v>
      </c>
      <c r="F12735" s="6">
        <v>44197</v>
      </c>
      <c r="G12735" s="6" t="str">
        <f>TEXT(datatable[[#This Row],[дата]],"ММ")</f>
        <v>01</v>
      </c>
      <c r="H12735" s="8">
        <v>82.136999999999986</v>
      </c>
      <c r="I12735" s="8">
        <v>41.228000000000002</v>
      </c>
      <c r="J12735" s="8">
        <f>datatable[[#This Row],[продажи_]]-datatable[[#This Row],[себестоимость_]]</f>
        <v>40.908999999999985</v>
      </c>
      <c r="L12735"/>
    </row>
    <row r="12736" spans="2:12" x14ac:dyDescent="0.4">
      <c r="B12736" s="5" t="s">
        <v>65</v>
      </c>
      <c r="C12736" s="5" t="s">
        <v>58</v>
      </c>
      <c r="D12736" s="5" t="s">
        <v>16</v>
      </c>
      <c r="E12736" s="5" t="s">
        <v>10</v>
      </c>
      <c r="F12736" s="6">
        <v>44228</v>
      </c>
      <c r="G12736" s="6" t="str">
        <f>TEXT(datatable[[#This Row],[дата]],"ММ")</f>
        <v>02</v>
      </c>
      <c r="H12736" s="8">
        <v>76.805300000000003</v>
      </c>
      <c r="I12736" s="8">
        <v>58.468800000000002</v>
      </c>
      <c r="J12736" s="8">
        <f>datatable[[#This Row],[продажи_]]-datatable[[#This Row],[себестоимость_]]</f>
        <v>18.336500000000001</v>
      </c>
      <c r="L12736"/>
    </row>
    <row r="12737" spans="2:12" x14ac:dyDescent="0.4">
      <c r="B12737" s="5" t="s">
        <v>65</v>
      </c>
      <c r="C12737" s="5" t="s">
        <v>58</v>
      </c>
      <c r="D12737" s="5" t="s">
        <v>16</v>
      </c>
      <c r="E12737" s="5" t="s">
        <v>10</v>
      </c>
      <c r="F12737" s="6">
        <v>44256</v>
      </c>
      <c r="G12737" s="6" t="str">
        <f>TEXT(datatable[[#This Row],[дата]],"ММ")</f>
        <v>03</v>
      </c>
      <c r="H12737" s="8">
        <v>117.00919999999999</v>
      </c>
      <c r="I12737" s="8">
        <v>57.719200000000001</v>
      </c>
      <c r="J12737" s="8">
        <f>datatable[[#This Row],[продажи_]]-datatable[[#This Row],[себестоимость_]]</f>
        <v>59.289999999999992</v>
      </c>
      <c r="L12737"/>
    </row>
    <row r="12738" spans="2:12" x14ac:dyDescent="0.4">
      <c r="B12738" s="5" t="s">
        <v>65</v>
      </c>
      <c r="C12738" s="5" t="s">
        <v>58</v>
      </c>
      <c r="D12738" s="5" t="s">
        <v>16</v>
      </c>
      <c r="E12738" s="5" t="s">
        <v>10</v>
      </c>
      <c r="F12738" s="6">
        <v>44287</v>
      </c>
      <c r="G12738" s="6" t="str">
        <f>TEXT(datatable[[#This Row],[дата]],"ММ")</f>
        <v>04</v>
      </c>
      <c r="H12738" s="8">
        <v>100.2936</v>
      </c>
      <c r="I12738" s="8">
        <v>65.21520000000001</v>
      </c>
      <c r="J12738" s="8">
        <f>datatable[[#This Row],[продажи_]]-datatable[[#This Row],[себестоимость_]]</f>
        <v>35.078399999999988</v>
      </c>
      <c r="L12738"/>
    </row>
    <row r="12739" spans="2:12" x14ac:dyDescent="0.4">
      <c r="B12739" s="5" t="s">
        <v>65</v>
      </c>
      <c r="C12739" s="5" t="s">
        <v>58</v>
      </c>
      <c r="D12739" s="5" t="s">
        <v>16</v>
      </c>
      <c r="E12739" s="5" t="s">
        <v>10</v>
      </c>
      <c r="F12739" s="6">
        <v>44317</v>
      </c>
      <c r="G12739" s="6" t="str">
        <f>TEXT(datatable[[#This Row],[дата]],"ММ")</f>
        <v>05</v>
      </c>
      <c r="H12739" s="8">
        <v>80.696000000000012</v>
      </c>
      <c r="I12739" s="8">
        <v>62.9664</v>
      </c>
      <c r="J12739" s="8">
        <f>datatable[[#This Row],[продажи_]]-datatable[[#This Row],[себестоимость_]]</f>
        <v>17.729600000000012</v>
      </c>
      <c r="L12739"/>
    </row>
    <row r="12740" spans="2:12" x14ac:dyDescent="0.4">
      <c r="B12740" s="5" t="s">
        <v>65</v>
      </c>
      <c r="C12740" s="5" t="s">
        <v>58</v>
      </c>
      <c r="D12740" s="5" t="s">
        <v>16</v>
      </c>
      <c r="E12740" s="5" t="s">
        <v>10</v>
      </c>
      <c r="F12740" s="6">
        <v>44348</v>
      </c>
      <c r="G12740" s="6" t="str">
        <f>TEXT(datatable[[#This Row],[дата]],"ММ")</f>
        <v>06</v>
      </c>
      <c r="H12740" s="8">
        <v>54.469799999999999</v>
      </c>
      <c r="I12740" s="8">
        <v>38.791800000000002</v>
      </c>
      <c r="J12740" s="8">
        <f>datatable[[#This Row],[продажи_]]-datatable[[#This Row],[себестоимость_]]</f>
        <v>15.677999999999997</v>
      </c>
      <c r="L12740"/>
    </row>
    <row r="12741" spans="2:12" x14ac:dyDescent="0.4">
      <c r="B12741" s="5" t="s">
        <v>65</v>
      </c>
      <c r="C12741" s="5" t="s">
        <v>58</v>
      </c>
      <c r="D12741" s="5" t="s">
        <v>16</v>
      </c>
      <c r="E12741" s="5" t="s">
        <v>10</v>
      </c>
      <c r="F12741" s="6">
        <v>44378</v>
      </c>
      <c r="G12741" s="6" t="str">
        <f>TEXT(datatable[[#This Row],[дата]],"ММ")</f>
        <v>07</v>
      </c>
      <c r="H12741" s="8">
        <v>73.274849999999986</v>
      </c>
      <c r="I12741" s="8">
        <v>34.153649999999999</v>
      </c>
      <c r="J12741" s="8">
        <f>datatable[[#This Row],[продажи_]]-datatable[[#This Row],[себестоимость_]]</f>
        <v>39.121199999999988</v>
      </c>
      <c r="L12741"/>
    </row>
    <row r="12742" spans="2:12" x14ac:dyDescent="0.4">
      <c r="B12742" s="5" t="s">
        <v>65</v>
      </c>
      <c r="C12742" s="5" t="s">
        <v>58</v>
      </c>
      <c r="D12742" s="5" t="s">
        <v>16</v>
      </c>
      <c r="E12742" s="5" t="s">
        <v>10</v>
      </c>
      <c r="F12742" s="6">
        <v>44409</v>
      </c>
      <c r="G12742" s="6" t="str">
        <f>TEXT(datatable[[#This Row],[дата]],"ММ")</f>
        <v>08</v>
      </c>
      <c r="H12742" s="8">
        <v>63.980400000000003</v>
      </c>
      <c r="I12742" s="8">
        <v>36.730400000000003</v>
      </c>
      <c r="J12742" s="8">
        <f>datatable[[#This Row],[продажи_]]-datatable[[#This Row],[себестоимость_]]</f>
        <v>27.25</v>
      </c>
      <c r="L12742"/>
    </row>
    <row r="12743" spans="2:12" x14ac:dyDescent="0.4">
      <c r="B12743" s="5" t="s">
        <v>65</v>
      </c>
      <c r="C12743" s="5" t="s">
        <v>58</v>
      </c>
      <c r="D12743" s="5" t="s">
        <v>16</v>
      </c>
      <c r="E12743" s="5" t="s">
        <v>10</v>
      </c>
      <c r="F12743" s="6">
        <v>44440</v>
      </c>
      <c r="G12743" s="6" t="str">
        <f>TEXT(datatable[[#This Row],[дата]],"ММ")</f>
        <v>09</v>
      </c>
      <c r="H12743" s="8">
        <v>53.172899999999998</v>
      </c>
      <c r="I12743" s="8">
        <v>35.840249999999997</v>
      </c>
      <c r="J12743" s="8">
        <f>datatable[[#This Row],[продажи_]]-datatable[[#This Row],[себестоимость_]]</f>
        <v>17.332650000000001</v>
      </c>
      <c r="L12743"/>
    </row>
    <row r="12744" spans="2:12" x14ac:dyDescent="0.4">
      <c r="B12744" s="5" t="s">
        <v>65</v>
      </c>
      <c r="C12744" s="5" t="s">
        <v>58</v>
      </c>
      <c r="D12744" s="5" t="s">
        <v>16</v>
      </c>
      <c r="E12744" s="5" t="s">
        <v>10</v>
      </c>
      <c r="F12744" s="6">
        <v>44470</v>
      </c>
      <c r="G12744" s="6" t="str">
        <f>TEXT(datatable[[#This Row],[дата]],"ММ")</f>
        <v>10</v>
      </c>
      <c r="H12744" s="8">
        <v>74.35560000000001</v>
      </c>
      <c r="I12744" s="8">
        <v>48.9114</v>
      </c>
      <c r="J12744" s="8">
        <f>datatable[[#This Row],[продажи_]]-datatable[[#This Row],[себестоимость_]]</f>
        <v>25.444200000000009</v>
      </c>
      <c r="L12744"/>
    </row>
    <row r="12745" spans="2:12" x14ac:dyDescent="0.4">
      <c r="B12745" s="5" t="s">
        <v>65</v>
      </c>
      <c r="C12745" s="5" t="s">
        <v>58</v>
      </c>
      <c r="D12745" s="5" t="s">
        <v>16</v>
      </c>
      <c r="E12745" s="5" t="s">
        <v>10</v>
      </c>
      <c r="F12745" s="6">
        <v>44501</v>
      </c>
      <c r="G12745" s="6" t="str">
        <f>TEXT(datatable[[#This Row],[дата]],"ММ")</f>
        <v>11</v>
      </c>
      <c r="H12745" s="8">
        <v>138.33599999999998</v>
      </c>
      <c r="I12745" s="8">
        <v>62.216800000000006</v>
      </c>
      <c r="J12745" s="8">
        <f>datatable[[#This Row],[продажи_]]-datatable[[#This Row],[себестоимость_]]</f>
        <v>76.119199999999978</v>
      </c>
      <c r="L12745"/>
    </row>
    <row r="12746" spans="2:12" x14ac:dyDescent="0.4">
      <c r="B12746" s="5" t="s">
        <v>65</v>
      </c>
      <c r="C12746" s="5" t="s">
        <v>58</v>
      </c>
      <c r="D12746" s="5" t="s">
        <v>16</v>
      </c>
      <c r="E12746" s="5" t="s">
        <v>10</v>
      </c>
      <c r="F12746" s="6">
        <v>44531</v>
      </c>
      <c r="G12746" s="6" t="str">
        <f>TEXT(datatable[[#This Row],[дата]],"ММ")</f>
        <v>12</v>
      </c>
      <c r="H12746" s="8">
        <v>107.93090000000001</v>
      </c>
      <c r="I12746" s="8">
        <v>70.181300000000007</v>
      </c>
      <c r="J12746" s="8">
        <f>datatable[[#This Row],[продажи_]]-datatable[[#This Row],[себестоимость_]]</f>
        <v>37.749600000000001</v>
      </c>
      <c r="L12746"/>
    </row>
    <row r="12747" spans="2:12" x14ac:dyDescent="0.4">
      <c r="B12747" s="5" t="s">
        <v>65</v>
      </c>
      <c r="C12747" s="5" t="s">
        <v>58</v>
      </c>
      <c r="D12747" s="5" t="s">
        <v>16</v>
      </c>
      <c r="E12747" s="5" t="s">
        <v>7</v>
      </c>
      <c r="F12747" s="6">
        <v>44197</v>
      </c>
      <c r="G12747" s="6" t="str">
        <f>TEXT(datatable[[#This Row],[дата]],"ММ")</f>
        <v>01</v>
      </c>
      <c r="H12747" s="8">
        <v>12.74</v>
      </c>
      <c r="I12747" s="8">
        <v>4.0170000000000003</v>
      </c>
      <c r="J12747" s="8">
        <f>datatable[[#This Row],[продажи_]]-datatable[[#This Row],[себестоимость_]]</f>
        <v>8.722999999999999</v>
      </c>
      <c r="L12747"/>
    </row>
    <row r="12748" spans="2:12" x14ac:dyDescent="0.4">
      <c r="B12748" s="5" t="s">
        <v>65</v>
      </c>
      <c r="C12748" s="5" t="s">
        <v>58</v>
      </c>
      <c r="D12748" s="5" t="s">
        <v>16</v>
      </c>
      <c r="E12748" s="5" t="s">
        <v>7</v>
      </c>
      <c r="F12748" s="6">
        <v>44228</v>
      </c>
      <c r="G12748" s="6" t="str">
        <f>TEXT(datatable[[#This Row],[дата]],"ММ")</f>
        <v>02</v>
      </c>
      <c r="H12748" s="8">
        <v>18.59</v>
      </c>
      <c r="I12748" s="8">
        <v>5.4249000000000009</v>
      </c>
      <c r="J12748" s="8">
        <f>datatable[[#This Row],[продажи_]]-datatable[[#This Row],[себестоимость_]]</f>
        <v>13.165099999999999</v>
      </c>
      <c r="L12748"/>
    </row>
    <row r="12749" spans="2:12" x14ac:dyDescent="0.4">
      <c r="B12749" s="5" t="s">
        <v>65</v>
      </c>
      <c r="C12749" s="5" t="s">
        <v>58</v>
      </c>
      <c r="D12749" s="5" t="s">
        <v>16</v>
      </c>
      <c r="E12749" s="5" t="s">
        <v>7</v>
      </c>
      <c r="F12749" s="6">
        <v>44256</v>
      </c>
      <c r="G12749" s="6" t="str">
        <f>TEXT(datatable[[#This Row],[дата]],"ММ")</f>
        <v>03</v>
      </c>
      <c r="H12749" s="8">
        <v>18.018000000000001</v>
      </c>
      <c r="I12749" s="8">
        <v>4.9686000000000003</v>
      </c>
      <c r="J12749" s="8">
        <f>datatable[[#This Row],[продажи_]]-datatable[[#This Row],[себестоимость_]]</f>
        <v>13.0494</v>
      </c>
      <c r="L12749"/>
    </row>
    <row r="12750" spans="2:12" x14ac:dyDescent="0.4">
      <c r="B12750" s="5" t="s">
        <v>65</v>
      </c>
      <c r="C12750" s="5" t="s">
        <v>58</v>
      </c>
      <c r="D12750" s="5" t="s">
        <v>16</v>
      </c>
      <c r="E12750" s="5" t="s">
        <v>7</v>
      </c>
      <c r="F12750" s="6">
        <v>44287</v>
      </c>
      <c r="G12750" s="6" t="str">
        <f>TEXT(datatable[[#This Row],[дата]],"ММ")</f>
        <v>04</v>
      </c>
      <c r="H12750" s="8">
        <v>19.136000000000003</v>
      </c>
      <c r="I12750" s="8">
        <v>6.9888000000000012</v>
      </c>
      <c r="J12750" s="8">
        <f>datatable[[#This Row],[продажи_]]-datatable[[#This Row],[себестоимость_]]</f>
        <v>12.147200000000002</v>
      </c>
      <c r="L12750"/>
    </row>
    <row r="12751" spans="2:12" x14ac:dyDescent="0.4">
      <c r="B12751" s="5" t="s">
        <v>65</v>
      </c>
      <c r="C12751" s="5" t="s">
        <v>58</v>
      </c>
      <c r="D12751" s="5" t="s">
        <v>16</v>
      </c>
      <c r="E12751" s="5" t="s">
        <v>7</v>
      </c>
      <c r="F12751" s="6">
        <v>44317</v>
      </c>
      <c r="G12751" s="6" t="str">
        <f>TEXT(datatable[[#This Row],[дата]],"ММ")</f>
        <v>05</v>
      </c>
      <c r="H12751" s="8">
        <v>16.198</v>
      </c>
      <c r="I12751" s="8">
        <v>5.0777999999999999</v>
      </c>
      <c r="J12751" s="8">
        <f>datatable[[#This Row],[продажи_]]-datatable[[#This Row],[себестоимость_]]</f>
        <v>11.120200000000001</v>
      </c>
      <c r="L12751"/>
    </row>
    <row r="12752" spans="2:12" x14ac:dyDescent="0.4">
      <c r="B12752" s="5" t="s">
        <v>65</v>
      </c>
      <c r="C12752" s="5" t="s">
        <v>58</v>
      </c>
      <c r="D12752" s="5" t="s">
        <v>16</v>
      </c>
      <c r="E12752" s="5" t="s">
        <v>7</v>
      </c>
      <c r="F12752" s="6">
        <v>44348</v>
      </c>
      <c r="G12752" s="6" t="str">
        <f>TEXT(datatable[[#This Row],[дата]],"ММ")</f>
        <v>06</v>
      </c>
      <c r="H12752" s="8">
        <v>11.466000000000001</v>
      </c>
      <c r="I12752" s="8">
        <v>3.2643000000000004</v>
      </c>
      <c r="J12752" s="8">
        <f>datatable[[#This Row],[продажи_]]-datatable[[#This Row],[себестоимость_]]</f>
        <v>8.2017000000000007</v>
      </c>
      <c r="L12752"/>
    </row>
    <row r="12753" spans="2:12" x14ac:dyDescent="0.4">
      <c r="B12753" s="5" t="s">
        <v>65</v>
      </c>
      <c r="C12753" s="5" t="s">
        <v>58</v>
      </c>
      <c r="D12753" s="5" t="s">
        <v>16</v>
      </c>
      <c r="E12753" s="5" t="s">
        <v>7</v>
      </c>
      <c r="F12753" s="6">
        <v>44378</v>
      </c>
      <c r="G12753" s="6" t="str">
        <f>TEXT(datatable[[#This Row],[дата]],"ММ")</f>
        <v>07</v>
      </c>
      <c r="H12753" s="8">
        <v>10.530000000000001</v>
      </c>
      <c r="I12753" s="8">
        <v>3.1239000000000003</v>
      </c>
      <c r="J12753" s="8">
        <f>datatable[[#This Row],[продажи_]]-datatable[[#This Row],[себестоимость_]]</f>
        <v>7.4061000000000003</v>
      </c>
      <c r="L12753"/>
    </row>
    <row r="12754" spans="2:12" x14ac:dyDescent="0.4">
      <c r="B12754" s="5" t="s">
        <v>65</v>
      </c>
      <c r="C12754" s="5" t="s">
        <v>58</v>
      </c>
      <c r="D12754" s="5" t="s">
        <v>16</v>
      </c>
      <c r="E12754" s="5" t="s">
        <v>7</v>
      </c>
      <c r="F12754" s="6">
        <v>44409</v>
      </c>
      <c r="G12754" s="6" t="str">
        <f>TEXT(datatable[[#This Row],[дата]],"ММ")</f>
        <v>08</v>
      </c>
      <c r="H12754" s="8">
        <v>12.48</v>
      </c>
      <c r="I12754" s="8">
        <v>3.7128000000000001</v>
      </c>
      <c r="J12754" s="8">
        <f>datatable[[#This Row],[продажи_]]-datatable[[#This Row],[себестоимость_]]</f>
        <v>8.7672000000000008</v>
      </c>
      <c r="L12754"/>
    </row>
    <row r="12755" spans="2:12" x14ac:dyDescent="0.4">
      <c r="B12755" s="5" t="s">
        <v>65</v>
      </c>
      <c r="C12755" s="5" t="s">
        <v>58</v>
      </c>
      <c r="D12755" s="5" t="s">
        <v>16</v>
      </c>
      <c r="E12755" s="5" t="s">
        <v>7</v>
      </c>
      <c r="F12755" s="6">
        <v>44440</v>
      </c>
      <c r="G12755" s="6" t="str">
        <f>TEXT(datatable[[#This Row],[дата]],"ММ")</f>
        <v>09</v>
      </c>
      <c r="H12755" s="8">
        <v>14.040000000000001</v>
      </c>
      <c r="I12755" s="8">
        <v>4.2119999999999997</v>
      </c>
      <c r="J12755" s="8">
        <f>datatable[[#This Row],[продажи_]]-datatable[[#This Row],[себестоимость_]]</f>
        <v>9.8280000000000012</v>
      </c>
      <c r="L12755"/>
    </row>
    <row r="12756" spans="2:12" x14ac:dyDescent="0.4">
      <c r="B12756" s="5" t="s">
        <v>65</v>
      </c>
      <c r="C12756" s="5" t="s">
        <v>58</v>
      </c>
      <c r="D12756" s="5" t="s">
        <v>16</v>
      </c>
      <c r="E12756" s="5" t="s">
        <v>7</v>
      </c>
      <c r="F12756" s="6">
        <v>44470</v>
      </c>
      <c r="G12756" s="6" t="str">
        <f>TEXT(datatable[[#This Row],[дата]],"ММ")</f>
        <v>10</v>
      </c>
      <c r="H12756" s="8">
        <v>13.728</v>
      </c>
      <c r="I12756" s="8">
        <v>4.4927999999999999</v>
      </c>
      <c r="J12756" s="8">
        <f>datatable[[#This Row],[продажи_]]-datatable[[#This Row],[себестоимость_]]</f>
        <v>9.235199999999999</v>
      </c>
      <c r="L12756"/>
    </row>
    <row r="12757" spans="2:12" x14ac:dyDescent="0.4">
      <c r="B12757" s="5" t="s">
        <v>65</v>
      </c>
      <c r="C12757" s="5" t="s">
        <v>58</v>
      </c>
      <c r="D12757" s="5" t="s">
        <v>16</v>
      </c>
      <c r="E12757" s="5" t="s">
        <v>7</v>
      </c>
      <c r="F12757" s="6">
        <v>44501</v>
      </c>
      <c r="G12757" s="6" t="str">
        <f>TEXT(datatable[[#This Row],[дата]],"ММ")</f>
        <v>11</v>
      </c>
      <c r="H12757" s="8">
        <v>22.256000000000004</v>
      </c>
      <c r="I12757" s="8">
        <v>6.926400000000001</v>
      </c>
      <c r="J12757" s="8">
        <f>datatable[[#This Row],[продажи_]]-datatable[[#This Row],[себестоимость_]]</f>
        <v>15.329600000000003</v>
      </c>
      <c r="L12757"/>
    </row>
    <row r="12758" spans="2:12" x14ac:dyDescent="0.4">
      <c r="B12758" s="5" t="s">
        <v>65</v>
      </c>
      <c r="C12758" s="5" t="s">
        <v>58</v>
      </c>
      <c r="D12758" s="5" t="s">
        <v>16</v>
      </c>
      <c r="E12758" s="5" t="s">
        <v>7</v>
      </c>
      <c r="F12758" s="6">
        <v>44531</v>
      </c>
      <c r="G12758" s="6" t="str">
        <f>TEXT(datatable[[#This Row],[дата]],"ММ")</f>
        <v>12</v>
      </c>
      <c r="H12758" s="8">
        <v>18.381999999999998</v>
      </c>
      <c r="I12758" s="8">
        <v>4.9139999999999997</v>
      </c>
      <c r="J12758" s="8">
        <f>datatable[[#This Row],[продажи_]]-datatable[[#This Row],[себестоимость_]]</f>
        <v>13.467999999999998</v>
      </c>
      <c r="L12758"/>
    </row>
    <row r="12759" spans="2:12" x14ac:dyDescent="0.4">
      <c r="B12759" s="5" t="s">
        <v>65</v>
      </c>
      <c r="C12759" s="5" t="s">
        <v>58</v>
      </c>
      <c r="D12759" s="5" t="s">
        <v>16</v>
      </c>
      <c r="E12759" s="5" t="s">
        <v>7</v>
      </c>
      <c r="F12759" s="6">
        <v>44197</v>
      </c>
      <c r="G12759" s="6" t="str">
        <f>TEXT(datatable[[#This Row],[дата]],"ММ")</f>
        <v>01</v>
      </c>
      <c r="H12759" s="8">
        <v>8.9445000000000014</v>
      </c>
      <c r="I12759" s="8">
        <v>4.13</v>
      </c>
      <c r="J12759" s="8">
        <f>datatable[[#This Row],[продажи_]]-datatable[[#This Row],[себестоимость_]]</f>
        <v>4.8145000000000016</v>
      </c>
      <c r="L12759"/>
    </row>
    <row r="12760" spans="2:12" x14ac:dyDescent="0.4">
      <c r="B12760" s="5" t="s">
        <v>65</v>
      </c>
      <c r="C12760" s="5" t="s">
        <v>58</v>
      </c>
      <c r="D12760" s="5" t="s">
        <v>16</v>
      </c>
      <c r="E12760" s="5" t="s">
        <v>7</v>
      </c>
      <c r="F12760" s="6">
        <v>44228</v>
      </c>
      <c r="G12760" s="6" t="str">
        <f>TEXT(datatable[[#This Row],[дата]],"ММ")</f>
        <v>02</v>
      </c>
      <c r="H12760" s="8">
        <v>15.677999999999999</v>
      </c>
      <c r="I12760" s="8">
        <v>4.8685</v>
      </c>
      <c r="J12760" s="8">
        <f>datatable[[#This Row],[продажи_]]-datatable[[#This Row],[себестоимость_]]</f>
        <v>10.8095</v>
      </c>
      <c r="L12760"/>
    </row>
    <row r="12761" spans="2:12" x14ac:dyDescent="0.4">
      <c r="B12761" s="5" t="s">
        <v>65</v>
      </c>
      <c r="C12761" s="5" t="s">
        <v>58</v>
      </c>
      <c r="D12761" s="5" t="s">
        <v>16</v>
      </c>
      <c r="E12761" s="5" t="s">
        <v>7</v>
      </c>
      <c r="F12761" s="6">
        <v>44256</v>
      </c>
      <c r="G12761" s="6" t="str">
        <f>TEXT(datatable[[#This Row],[дата]],"ММ")</f>
        <v>03</v>
      </c>
      <c r="H12761" s="8">
        <v>16.0398</v>
      </c>
      <c r="I12761" s="8">
        <v>4.3610000000000007</v>
      </c>
      <c r="J12761" s="8">
        <f>datatable[[#This Row],[продажи_]]-datatable[[#This Row],[себестоимость_]]</f>
        <v>11.678799999999999</v>
      </c>
      <c r="L12761"/>
    </row>
    <row r="12762" spans="2:12" x14ac:dyDescent="0.4">
      <c r="B12762" s="5" t="s">
        <v>65</v>
      </c>
      <c r="C12762" s="5" t="s">
        <v>58</v>
      </c>
      <c r="D12762" s="5" t="s">
        <v>16</v>
      </c>
      <c r="E12762" s="5" t="s">
        <v>7</v>
      </c>
      <c r="F12762" s="6">
        <v>44287</v>
      </c>
      <c r="G12762" s="6" t="str">
        <f>TEXT(datatable[[#This Row],[дата]],"ММ")</f>
        <v>04</v>
      </c>
      <c r="H12762" s="8">
        <v>17.366400000000002</v>
      </c>
      <c r="I12762" s="8">
        <v>4.6480000000000006</v>
      </c>
      <c r="J12762" s="8">
        <f>datatable[[#This Row],[продажи_]]-datatable[[#This Row],[себестоимость_]]</f>
        <v>12.718400000000003</v>
      </c>
      <c r="L12762"/>
    </row>
    <row r="12763" spans="2:12" x14ac:dyDescent="0.4">
      <c r="B12763" s="5" t="s">
        <v>65</v>
      </c>
      <c r="C12763" s="5" t="s">
        <v>58</v>
      </c>
      <c r="D12763" s="5" t="s">
        <v>16</v>
      </c>
      <c r="E12763" s="5" t="s">
        <v>7</v>
      </c>
      <c r="F12763" s="6">
        <v>44317</v>
      </c>
      <c r="G12763" s="6" t="str">
        <f>TEXT(datatable[[#This Row],[дата]],"ММ")</f>
        <v>05</v>
      </c>
      <c r="H12763" s="8">
        <v>12.522300000000001</v>
      </c>
      <c r="I12763" s="8">
        <v>5.8310000000000004</v>
      </c>
      <c r="J12763" s="8">
        <f>datatable[[#This Row],[продажи_]]-datatable[[#This Row],[себестоимость_]]</f>
        <v>6.6913000000000009</v>
      </c>
      <c r="L12763"/>
    </row>
    <row r="12764" spans="2:12" x14ac:dyDescent="0.4">
      <c r="B12764" s="5" t="s">
        <v>65</v>
      </c>
      <c r="C12764" s="5" t="s">
        <v>58</v>
      </c>
      <c r="D12764" s="5" t="s">
        <v>16</v>
      </c>
      <c r="E12764" s="5" t="s">
        <v>7</v>
      </c>
      <c r="F12764" s="6">
        <v>44348</v>
      </c>
      <c r="G12764" s="6" t="str">
        <f>TEXT(datatable[[#This Row],[дата]],"ММ")</f>
        <v>06</v>
      </c>
      <c r="H12764" s="8">
        <v>7.5977999999999994</v>
      </c>
      <c r="I12764" s="8">
        <v>2.7404999999999999</v>
      </c>
      <c r="J12764" s="8">
        <f>datatable[[#This Row],[продажи_]]-datatable[[#This Row],[себестоимость_]]</f>
        <v>4.8572999999999995</v>
      </c>
      <c r="L12764"/>
    </row>
    <row r="12765" spans="2:12" x14ac:dyDescent="0.4">
      <c r="B12765" s="5" t="s">
        <v>65</v>
      </c>
      <c r="C12765" s="5" t="s">
        <v>58</v>
      </c>
      <c r="D12765" s="5" t="s">
        <v>16</v>
      </c>
      <c r="E12765" s="5" t="s">
        <v>7</v>
      </c>
      <c r="F12765" s="6">
        <v>44378</v>
      </c>
      <c r="G12765" s="6" t="str">
        <f>TEXT(datatable[[#This Row],[дата]],"ММ")</f>
        <v>07</v>
      </c>
      <c r="H12765" s="8">
        <v>8.3214000000000006</v>
      </c>
      <c r="I12765" s="8">
        <v>3.6224999999999996</v>
      </c>
      <c r="J12765" s="8">
        <f>datatable[[#This Row],[продажи_]]-datatable[[#This Row],[себестоимость_]]</f>
        <v>4.698900000000001</v>
      </c>
      <c r="L12765"/>
    </row>
    <row r="12766" spans="2:12" x14ac:dyDescent="0.4">
      <c r="B12766" s="5" t="s">
        <v>65</v>
      </c>
      <c r="C12766" s="5" t="s">
        <v>58</v>
      </c>
      <c r="D12766" s="5" t="s">
        <v>16</v>
      </c>
      <c r="E12766" s="5" t="s">
        <v>7</v>
      </c>
      <c r="F12766" s="6">
        <v>44409</v>
      </c>
      <c r="G12766" s="6" t="str">
        <f>TEXT(datatable[[#This Row],[дата]],"ММ")</f>
        <v>08</v>
      </c>
      <c r="H12766" s="8">
        <v>7.4772000000000016</v>
      </c>
      <c r="I12766" s="8">
        <v>3.1640000000000001</v>
      </c>
      <c r="J12766" s="8">
        <f>datatable[[#This Row],[продажи_]]-datatable[[#This Row],[себестоимость_]]</f>
        <v>4.3132000000000019</v>
      </c>
      <c r="L12766"/>
    </row>
    <row r="12767" spans="2:12" x14ac:dyDescent="0.4">
      <c r="B12767" s="5" t="s">
        <v>65</v>
      </c>
      <c r="C12767" s="5" t="s">
        <v>58</v>
      </c>
      <c r="D12767" s="5" t="s">
        <v>16</v>
      </c>
      <c r="E12767" s="5" t="s">
        <v>7</v>
      </c>
      <c r="F12767" s="6">
        <v>44440</v>
      </c>
      <c r="G12767" s="6" t="str">
        <f>TEXT(datatable[[#This Row],[дата]],"ММ")</f>
        <v>09</v>
      </c>
      <c r="H12767" s="8">
        <v>7.8691500000000003</v>
      </c>
      <c r="I12767" s="8">
        <v>2.6144999999999996</v>
      </c>
      <c r="J12767" s="8">
        <f>datatable[[#This Row],[продажи_]]-datatable[[#This Row],[себестоимость_]]</f>
        <v>5.2546500000000007</v>
      </c>
      <c r="L12767"/>
    </row>
    <row r="12768" spans="2:12" x14ac:dyDescent="0.4">
      <c r="B12768" s="5" t="s">
        <v>65</v>
      </c>
      <c r="C12768" s="5" t="s">
        <v>58</v>
      </c>
      <c r="D12768" s="5" t="s">
        <v>16</v>
      </c>
      <c r="E12768" s="5" t="s">
        <v>7</v>
      </c>
      <c r="F12768" s="6">
        <v>44470</v>
      </c>
      <c r="G12768" s="6" t="str">
        <f>TEXT(datatable[[#This Row],[дата]],"ММ")</f>
        <v>10</v>
      </c>
      <c r="H12768" s="8">
        <v>12.663</v>
      </c>
      <c r="I12768" s="8">
        <v>4.3680000000000003</v>
      </c>
      <c r="J12768" s="8">
        <f>datatable[[#This Row],[продажи_]]-datatable[[#This Row],[себестоимость_]]</f>
        <v>8.2949999999999999</v>
      </c>
      <c r="L12768"/>
    </row>
    <row r="12769" spans="2:12" x14ac:dyDescent="0.4">
      <c r="B12769" s="5" t="s">
        <v>65</v>
      </c>
      <c r="C12769" s="5" t="s">
        <v>58</v>
      </c>
      <c r="D12769" s="5" t="s">
        <v>16</v>
      </c>
      <c r="E12769" s="5" t="s">
        <v>7</v>
      </c>
      <c r="F12769" s="6">
        <v>44501</v>
      </c>
      <c r="G12769" s="6" t="str">
        <f>TEXT(datatable[[#This Row],[дата]],"ММ")</f>
        <v>11</v>
      </c>
      <c r="H12769" s="8">
        <v>18.492000000000001</v>
      </c>
      <c r="I12769" s="8">
        <v>6.4960000000000004</v>
      </c>
      <c r="J12769" s="8">
        <f>datatable[[#This Row],[продажи_]]-datatable[[#This Row],[себестоимость_]]</f>
        <v>11.996</v>
      </c>
      <c r="L12769"/>
    </row>
    <row r="12770" spans="2:12" x14ac:dyDescent="0.4">
      <c r="B12770" s="5" t="s">
        <v>65</v>
      </c>
      <c r="C12770" s="5" t="s">
        <v>58</v>
      </c>
      <c r="D12770" s="5" t="s">
        <v>16</v>
      </c>
      <c r="E12770" s="5" t="s">
        <v>7</v>
      </c>
      <c r="F12770" s="6">
        <v>44531</v>
      </c>
      <c r="G12770" s="6" t="str">
        <f>TEXT(datatable[[#This Row],[дата]],"ММ")</f>
        <v>12</v>
      </c>
      <c r="H12770" s="8">
        <v>11.8188</v>
      </c>
      <c r="I12770" s="8">
        <v>4.9490000000000007</v>
      </c>
      <c r="J12770" s="8">
        <f>datatable[[#This Row],[продажи_]]-datatable[[#This Row],[себестоимость_]]</f>
        <v>6.8697999999999988</v>
      </c>
      <c r="L12770"/>
    </row>
    <row r="12771" spans="2:12" x14ac:dyDescent="0.4">
      <c r="B12771" s="5" t="s">
        <v>65</v>
      </c>
      <c r="C12771" s="5" t="s">
        <v>58</v>
      </c>
      <c r="D12771" s="5" t="s">
        <v>16</v>
      </c>
      <c r="E12771" s="5" t="s">
        <v>7</v>
      </c>
      <c r="F12771" s="6">
        <v>44197</v>
      </c>
      <c r="G12771" s="6" t="str">
        <f>TEXT(datatable[[#This Row],[дата]],"ММ")</f>
        <v>01</v>
      </c>
      <c r="H12771" s="8">
        <v>0.79049999999999998</v>
      </c>
      <c r="I12771" s="8">
        <v>0.38150000000000006</v>
      </c>
      <c r="J12771" s="8">
        <f>datatable[[#This Row],[продажи_]]-datatable[[#This Row],[себестоимость_]]</f>
        <v>0.40899999999999992</v>
      </c>
      <c r="L12771"/>
    </row>
    <row r="12772" spans="2:12" x14ac:dyDescent="0.4">
      <c r="B12772" s="5" t="s">
        <v>65</v>
      </c>
      <c r="C12772" s="5" t="s">
        <v>58</v>
      </c>
      <c r="D12772" s="5" t="s">
        <v>16</v>
      </c>
      <c r="E12772" s="5" t="s">
        <v>7</v>
      </c>
      <c r="F12772" s="6">
        <v>44228</v>
      </c>
      <c r="G12772" s="6" t="str">
        <f>TEXT(datatable[[#This Row],[дата]],"ММ")</f>
        <v>02</v>
      </c>
      <c r="H12772" s="8">
        <v>1.3259999999999998</v>
      </c>
      <c r="I12772" s="8">
        <v>0.44135000000000002</v>
      </c>
      <c r="J12772" s="8">
        <f>datatable[[#This Row],[продажи_]]-datatable[[#This Row],[себестоимость_]]</f>
        <v>0.88464999999999983</v>
      </c>
      <c r="L12772"/>
    </row>
    <row r="12773" spans="2:12" x14ac:dyDescent="0.4">
      <c r="B12773" s="5" t="s">
        <v>65</v>
      </c>
      <c r="C12773" s="5" t="s">
        <v>58</v>
      </c>
      <c r="D12773" s="5" t="s">
        <v>16</v>
      </c>
      <c r="E12773" s="5" t="s">
        <v>7</v>
      </c>
      <c r="F12773" s="6">
        <v>44256</v>
      </c>
      <c r="G12773" s="6" t="str">
        <f>TEXT(datatable[[#This Row],[дата]],"ММ")</f>
        <v>03</v>
      </c>
      <c r="H12773" s="8">
        <v>1.4160999999999999</v>
      </c>
      <c r="I12773" s="8">
        <v>0.39200000000000002</v>
      </c>
      <c r="J12773" s="8">
        <f>datatable[[#This Row],[продажи_]]-datatable[[#This Row],[себестоимость_]]</f>
        <v>1.0240999999999998</v>
      </c>
      <c r="L12773"/>
    </row>
    <row r="12774" spans="2:12" x14ac:dyDescent="0.4">
      <c r="B12774" s="5" t="s">
        <v>65</v>
      </c>
      <c r="C12774" s="5" t="s">
        <v>58</v>
      </c>
      <c r="D12774" s="5" t="s">
        <v>16</v>
      </c>
      <c r="E12774" s="5" t="s">
        <v>7</v>
      </c>
      <c r="F12774" s="6">
        <v>44287</v>
      </c>
      <c r="G12774" s="6" t="str">
        <f>TEXT(datatable[[#This Row],[дата]],"ММ")</f>
        <v>04</v>
      </c>
      <c r="H12774" s="8">
        <v>1.4824000000000002</v>
      </c>
      <c r="I12774" s="8">
        <v>0.62720000000000009</v>
      </c>
      <c r="J12774" s="8">
        <f>datatable[[#This Row],[продажи_]]-datatable[[#This Row],[себестоимость_]]</f>
        <v>0.85520000000000007</v>
      </c>
      <c r="L12774"/>
    </row>
    <row r="12775" spans="2:12" x14ac:dyDescent="0.4">
      <c r="B12775" s="5" t="s">
        <v>65</v>
      </c>
      <c r="C12775" s="5" t="s">
        <v>58</v>
      </c>
      <c r="D12775" s="5" t="s">
        <v>16</v>
      </c>
      <c r="E12775" s="5" t="s">
        <v>7</v>
      </c>
      <c r="F12775" s="6">
        <v>44317</v>
      </c>
      <c r="G12775" s="6" t="str">
        <f>TEXT(datatable[[#This Row],[дата]],"ММ")</f>
        <v>05</v>
      </c>
      <c r="H12775" s="8">
        <v>1.0114999999999998</v>
      </c>
      <c r="I12775" s="8">
        <v>0.42630000000000001</v>
      </c>
      <c r="J12775" s="8">
        <f>datatable[[#This Row],[продажи_]]-datatable[[#This Row],[себестоимость_]]</f>
        <v>0.58519999999999983</v>
      </c>
      <c r="L12775"/>
    </row>
    <row r="12776" spans="2:12" x14ac:dyDescent="0.4">
      <c r="B12776" s="5" t="s">
        <v>65</v>
      </c>
      <c r="C12776" s="5" t="s">
        <v>58</v>
      </c>
      <c r="D12776" s="5" t="s">
        <v>16</v>
      </c>
      <c r="E12776" s="5" t="s">
        <v>7</v>
      </c>
      <c r="F12776" s="6">
        <v>44348</v>
      </c>
      <c r="G12776" s="6" t="str">
        <f>TEXT(datatable[[#This Row],[дата]],"ММ")</f>
        <v>06</v>
      </c>
      <c r="H12776" s="8">
        <v>0.87974999999999992</v>
      </c>
      <c r="I12776" s="8">
        <v>0.27405000000000002</v>
      </c>
      <c r="J12776" s="8">
        <f>datatable[[#This Row],[продажи_]]-datatable[[#This Row],[себестоимость_]]</f>
        <v>0.60569999999999991</v>
      </c>
      <c r="L12776"/>
    </row>
    <row r="12777" spans="2:12" x14ac:dyDescent="0.4">
      <c r="B12777" s="5" t="s">
        <v>65</v>
      </c>
      <c r="C12777" s="5" t="s">
        <v>58</v>
      </c>
      <c r="D12777" s="5" t="s">
        <v>16</v>
      </c>
      <c r="E12777" s="5" t="s">
        <v>7</v>
      </c>
      <c r="F12777" s="6">
        <v>44378</v>
      </c>
      <c r="G12777" s="6" t="str">
        <f>TEXT(datatable[[#This Row],[дата]],"ММ")</f>
        <v>07</v>
      </c>
      <c r="H12777" s="8">
        <v>0.86444999999999994</v>
      </c>
      <c r="I12777" s="8">
        <v>0.25829999999999997</v>
      </c>
      <c r="J12777" s="8">
        <f>datatable[[#This Row],[продажи_]]-datatable[[#This Row],[себестоимость_]]</f>
        <v>0.60614999999999997</v>
      </c>
      <c r="L12777"/>
    </row>
    <row r="12778" spans="2:12" x14ac:dyDescent="0.4">
      <c r="B12778" s="5" t="s">
        <v>65</v>
      </c>
      <c r="C12778" s="5" t="s">
        <v>58</v>
      </c>
      <c r="D12778" s="5" t="s">
        <v>16</v>
      </c>
      <c r="E12778" s="5" t="s">
        <v>7</v>
      </c>
      <c r="F12778" s="6">
        <v>44409</v>
      </c>
      <c r="G12778" s="6" t="str">
        <f>TEXT(datatable[[#This Row],[дата]],"ММ")</f>
        <v>08</v>
      </c>
      <c r="H12778" s="8">
        <v>0.64600000000000002</v>
      </c>
      <c r="I12778" s="8">
        <v>0.30520000000000003</v>
      </c>
      <c r="J12778" s="8">
        <f>datatable[[#This Row],[продажи_]]-datatable[[#This Row],[себестоимость_]]</f>
        <v>0.34079999999999999</v>
      </c>
      <c r="L12778"/>
    </row>
    <row r="12779" spans="2:12" x14ac:dyDescent="0.4">
      <c r="B12779" s="5" t="s">
        <v>65</v>
      </c>
      <c r="C12779" s="5" t="s">
        <v>58</v>
      </c>
      <c r="D12779" s="5" t="s">
        <v>16</v>
      </c>
      <c r="E12779" s="5" t="s">
        <v>7</v>
      </c>
      <c r="F12779" s="6">
        <v>44440</v>
      </c>
      <c r="G12779" s="6" t="str">
        <f>TEXT(datatable[[#This Row],[дата]],"ММ")</f>
        <v>09</v>
      </c>
      <c r="H12779" s="8">
        <v>0.87209999999999999</v>
      </c>
      <c r="I12779" s="8">
        <v>0.32445000000000002</v>
      </c>
      <c r="J12779" s="8">
        <f>datatable[[#This Row],[продажи_]]-datatable[[#This Row],[себестоимость_]]</f>
        <v>0.54764999999999997</v>
      </c>
      <c r="L12779"/>
    </row>
    <row r="12780" spans="2:12" x14ac:dyDescent="0.4">
      <c r="B12780" s="5" t="s">
        <v>65</v>
      </c>
      <c r="C12780" s="5" t="s">
        <v>58</v>
      </c>
      <c r="D12780" s="5" t="s">
        <v>16</v>
      </c>
      <c r="E12780" s="5" t="s">
        <v>7</v>
      </c>
      <c r="F12780" s="6">
        <v>44470</v>
      </c>
      <c r="G12780" s="6" t="str">
        <f>TEXT(datatable[[#This Row],[дата]],"ММ")</f>
        <v>10</v>
      </c>
      <c r="H12780" s="8">
        <v>1.0098</v>
      </c>
      <c r="I12780" s="8">
        <v>0.35279999999999995</v>
      </c>
      <c r="J12780" s="8">
        <f>datatable[[#This Row],[продажи_]]-datatable[[#This Row],[себестоимость_]]</f>
        <v>0.65700000000000003</v>
      </c>
      <c r="L12780"/>
    </row>
    <row r="12781" spans="2:12" x14ac:dyDescent="0.4">
      <c r="B12781" s="5" t="s">
        <v>65</v>
      </c>
      <c r="C12781" s="5" t="s">
        <v>58</v>
      </c>
      <c r="D12781" s="5" t="s">
        <v>16</v>
      </c>
      <c r="E12781" s="5" t="s">
        <v>7</v>
      </c>
      <c r="F12781" s="6">
        <v>44501</v>
      </c>
      <c r="G12781" s="6" t="str">
        <f>TEXT(datatable[[#This Row],[дата]],"ММ")</f>
        <v>11</v>
      </c>
      <c r="H12781" s="8">
        <v>1.2376</v>
      </c>
      <c r="I12781" s="8">
        <v>0.63839999999999997</v>
      </c>
      <c r="J12781" s="8">
        <f>datatable[[#This Row],[продажи_]]-datatable[[#This Row],[себестоимость_]]</f>
        <v>0.59920000000000007</v>
      </c>
      <c r="L12781"/>
    </row>
    <row r="12782" spans="2:12" x14ac:dyDescent="0.4">
      <c r="B12782" s="5" t="s">
        <v>65</v>
      </c>
      <c r="C12782" s="5" t="s">
        <v>58</v>
      </c>
      <c r="D12782" s="5" t="s">
        <v>16</v>
      </c>
      <c r="E12782" s="5" t="s">
        <v>7</v>
      </c>
      <c r="F12782" s="6">
        <v>44531</v>
      </c>
      <c r="G12782" s="6" t="str">
        <f>TEXT(datatable[[#This Row],[дата]],"ММ")</f>
        <v>12</v>
      </c>
      <c r="H12782" s="8">
        <v>1.4041999999999999</v>
      </c>
      <c r="I12782" s="8">
        <v>0.5635</v>
      </c>
      <c r="J12782" s="8">
        <f>datatable[[#This Row],[продажи_]]-datatable[[#This Row],[себестоимость_]]</f>
        <v>0.84069999999999989</v>
      </c>
      <c r="L12782"/>
    </row>
    <row r="12783" spans="2:12" x14ac:dyDescent="0.4">
      <c r="B12783" s="5" t="s">
        <v>65</v>
      </c>
      <c r="C12783" s="5" t="s">
        <v>58</v>
      </c>
      <c r="D12783" s="5" t="s">
        <v>16</v>
      </c>
      <c r="E12783" s="5" t="s">
        <v>7</v>
      </c>
      <c r="F12783" s="6">
        <v>44197</v>
      </c>
      <c r="G12783" s="6" t="str">
        <f>TEXT(datatable[[#This Row],[дата]],"ММ")</f>
        <v>01</v>
      </c>
      <c r="H12783" s="8">
        <v>16.420500000000001</v>
      </c>
      <c r="I12783" s="8">
        <v>9.8770000000000007</v>
      </c>
      <c r="J12783" s="8">
        <f>datatable[[#This Row],[продажи_]]-datatable[[#This Row],[себестоимость_]]</f>
        <v>6.5434999999999999</v>
      </c>
      <c r="L12783"/>
    </row>
    <row r="12784" spans="2:12" x14ac:dyDescent="0.4">
      <c r="B12784" s="5" t="s">
        <v>65</v>
      </c>
      <c r="C12784" s="5" t="s">
        <v>58</v>
      </c>
      <c r="D12784" s="5" t="s">
        <v>16</v>
      </c>
      <c r="E12784" s="5" t="s">
        <v>7</v>
      </c>
      <c r="F12784" s="6">
        <v>44228</v>
      </c>
      <c r="G12784" s="6" t="str">
        <f>TEXT(datatable[[#This Row],[дата]],"ММ")</f>
        <v>02</v>
      </c>
      <c r="H12784" s="8">
        <v>22.306049999999999</v>
      </c>
      <c r="I12784" s="8">
        <v>12.6243</v>
      </c>
      <c r="J12784" s="8">
        <f>datatable[[#This Row],[продажи_]]-datatable[[#This Row],[себестоимость_]]</f>
        <v>9.6817499999999992</v>
      </c>
      <c r="L12784"/>
    </row>
    <row r="12785" spans="2:12" x14ac:dyDescent="0.4">
      <c r="B12785" s="5" t="s">
        <v>65</v>
      </c>
      <c r="C12785" s="5" t="s">
        <v>58</v>
      </c>
      <c r="D12785" s="5" t="s">
        <v>16</v>
      </c>
      <c r="E12785" s="5" t="s">
        <v>7</v>
      </c>
      <c r="F12785" s="6">
        <v>44256</v>
      </c>
      <c r="G12785" s="6" t="str">
        <f>TEXT(datatable[[#This Row],[дата]],"ММ")</f>
        <v>03</v>
      </c>
      <c r="H12785" s="8">
        <v>30.479400000000002</v>
      </c>
      <c r="I12785" s="8">
        <v>11.5038</v>
      </c>
      <c r="J12785" s="8">
        <f>datatable[[#This Row],[продажи_]]-datatable[[#This Row],[себестоимость_]]</f>
        <v>18.9756</v>
      </c>
      <c r="L12785"/>
    </row>
    <row r="12786" spans="2:12" x14ac:dyDescent="0.4">
      <c r="B12786" s="5" t="s">
        <v>65</v>
      </c>
      <c r="C12786" s="5" t="s">
        <v>58</v>
      </c>
      <c r="D12786" s="5" t="s">
        <v>16</v>
      </c>
      <c r="E12786" s="5" t="s">
        <v>7</v>
      </c>
      <c r="F12786" s="6">
        <v>44287</v>
      </c>
      <c r="G12786" s="6" t="str">
        <f>TEXT(datatable[[#This Row],[дата]],"ММ")</f>
        <v>04</v>
      </c>
      <c r="H12786" s="8">
        <v>28.634399999999999</v>
      </c>
      <c r="I12786" s="8">
        <v>11.553600000000001</v>
      </c>
      <c r="J12786" s="8">
        <f>datatable[[#This Row],[продажи_]]-datatable[[#This Row],[себестоимость_]]</f>
        <v>17.080799999999996</v>
      </c>
      <c r="L12786"/>
    </row>
    <row r="12787" spans="2:12" x14ac:dyDescent="0.4">
      <c r="B12787" s="5" t="s">
        <v>65</v>
      </c>
      <c r="C12787" s="5" t="s">
        <v>58</v>
      </c>
      <c r="D12787" s="5" t="s">
        <v>16</v>
      </c>
      <c r="E12787" s="5" t="s">
        <v>7</v>
      </c>
      <c r="F12787" s="6">
        <v>44317</v>
      </c>
      <c r="G12787" s="6" t="str">
        <f>TEXT(datatable[[#This Row],[дата]],"ММ")</f>
        <v>05</v>
      </c>
      <c r="H12787" s="8">
        <v>26.863200000000003</v>
      </c>
      <c r="I12787" s="8">
        <v>11.736200000000002</v>
      </c>
      <c r="J12787" s="8">
        <f>datatable[[#This Row],[продажи_]]-datatable[[#This Row],[себестоимость_]]</f>
        <v>15.127000000000001</v>
      </c>
      <c r="L12787"/>
    </row>
    <row r="12788" spans="2:12" x14ac:dyDescent="0.4">
      <c r="B12788" s="5" t="s">
        <v>65</v>
      </c>
      <c r="C12788" s="5" t="s">
        <v>58</v>
      </c>
      <c r="D12788" s="5" t="s">
        <v>16</v>
      </c>
      <c r="E12788" s="5" t="s">
        <v>7</v>
      </c>
      <c r="F12788" s="6">
        <v>44348</v>
      </c>
      <c r="G12788" s="6" t="str">
        <f>TEXT(datatable[[#This Row],[дата]],"ММ")</f>
        <v>06</v>
      </c>
      <c r="H12788" s="8">
        <v>16.937100000000001</v>
      </c>
      <c r="I12788" s="8">
        <v>6.5735999999999999</v>
      </c>
      <c r="J12788" s="8">
        <f>datatable[[#This Row],[продажи_]]-datatable[[#This Row],[себестоимость_]]</f>
        <v>10.363500000000002</v>
      </c>
      <c r="L12788"/>
    </row>
    <row r="12789" spans="2:12" x14ac:dyDescent="0.4">
      <c r="B12789" s="5" t="s">
        <v>65</v>
      </c>
      <c r="C12789" s="5" t="s">
        <v>58</v>
      </c>
      <c r="D12789" s="5" t="s">
        <v>16</v>
      </c>
      <c r="E12789" s="5" t="s">
        <v>7</v>
      </c>
      <c r="F12789" s="6">
        <v>44378</v>
      </c>
      <c r="G12789" s="6" t="str">
        <f>TEXT(datatable[[#This Row],[дата]],"ММ")</f>
        <v>07</v>
      </c>
      <c r="H12789" s="8">
        <v>15.774749999999999</v>
      </c>
      <c r="I12789" s="8">
        <v>6.4988999999999999</v>
      </c>
      <c r="J12789" s="8">
        <f>datatable[[#This Row],[продажи_]]-datatable[[#This Row],[себестоимость_]]</f>
        <v>9.2758499999999984</v>
      </c>
      <c r="L12789"/>
    </row>
    <row r="12790" spans="2:12" x14ac:dyDescent="0.4">
      <c r="B12790" s="5" t="s">
        <v>65</v>
      </c>
      <c r="C12790" s="5" t="s">
        <v>58</v>
      </c>
      <c r="D12790" s="5" t="s">
        <v>16</v>
      </c>
      <c r="E12790" s="5" t="s">
        <v>7</v>
      </c>
      <c r="F12790" s="6">
        <v>44409</v>
      </c>
      <c r="G12790" s="6" t="str">
        <f>TEXT(datatable[[#This Row],[дата]],"ММ")</f>
        <v>08</v>
      </c>
      <c r="H12790" s="8">
        <v>13.4316</v>
      </c>
      <c r="I12790" s="8">
        <v>6.1088000000000005</v>
      </c>
      <c r="J12790" s="8">
        <f>datatable[[#This Row],[продажи_]]-datatable[[#This Row],[себестоимость_]]</f>
        <v>7.3227999999999991</v>
      </c>
      <c r="L12790"/>
    </row>
    <row r="12791" spans="2:12" x14ac:dyDescent="0.4">
      <c r="B12791" s="5" t="s">
        <v>65</v>
      </c>
      <c r="C12791" s="5" t="s">
        <v>58</v>
      </c>
      <c r="D12791" s="5" t="s">
        <v>16</v>
      </c>
      <c r="E12791" s="5" t="s">
        <v>7</v>
      </c>
      <c r="F12791" s="6">
        <v>44440</v>
      </c>
      <c r="G12791" s="6" t="str">
        <f>TEXT(datatable[[#This Row],[дата]],"ММ")</f>
        <v>09</v>
      </c>
      <c r="H12791" s="8">
        <v>14.446350000000001</v>
      </c>
      <c r="I12791" s="8">
        <v>8.1423000000000005</v>
      </c>
      <c r="J12791" s="8">
        <f>datatable[[#This Row],[продажи_]]-datatable[[#This Row],[себестоимость_]]</f>
        <v>6.3040500000000002</v>
      </c>
      <c r="L12791"/>
    </row>
    <row r="12792" spans="2:12" x14ac:dyDescent="0.4">
      <c r="B12792" s="5" t="s">
        <v>65</v>
      </c>
      <c r="C12792" s="5" t="s">
        <v>58</v>
      </c>
      <c r="D12792" s="5" t="s">
        <v>16</v>
      </c>
      <c r="E12792" s="5" t="s">
        <v>7</v>
      </c>
      <c r="F12792" s="6">
        <v>44470</v>
      </c>
      <c r="G12792" s="6" t="str">
        <f>TEXT(datatable[[#This Row],[дата]],"ММ")</f>
        <v>10</v>
      </c>
      <c r="H12792" s="8">
        <v>25.460999999999999</v>
      </c>
      <c r="I12792" s="8">
        <v>10.458000000000002</v>
      </c>
      <c r="J12792" s="8">
        <f>datatable[[#This Row],[продажи_]]-datatable[[#This Row],[себестоимость_]]</f>
        <v>15.002999999999997</v>
      </c>
      <c r="L12792"/>
    </row>
    <row r="12793" spans="2:12" x14ac:dyDescent="0.4">
      <c r="B12793" s="5" t="s">
        <v>65</v>
      </c>
      <c r="C12793" s="5" t="s">
        <v>58</v>
      </c>
      <c r="D12793" s="5" t="s">
        <v>16</v>
      </c>
      <c r="E12793" s="5" t="s">
        <v>7</v>
      </c>
      <c r="F12793" s="6">
        <v>44501</v>
      </c>
      <c r="G12793" s="6" t="str">
        <f>TEXT(datatable[[#This Row],[дата]],"ММ")</f>
        <v>11</v>
      </c>
      <c r="H12793" s="8">
        <v>29.815200000000001</v>
      </c>
      <c r="I12793" s="8">
        <v>15.936</v>
      </c>
      <c r="J12793" s="8">
        <f>datatable[[#This Row],[продажи_]]-datatable[[#This Row],[себестоимость_]]</f>
        <v>13.879200000000001</v>
      </c>
      <c r="L12793"/>
    </row>
    <row r="12794" spans="2:12" x14ac:dyDescent="0.4">
      <c r="B12794" s="5" t="s">
        <v>65</v>
      </c>
      <c r="C12794" s="5" t="s">
        <v>58</v>
      </c>
      <c r="D12794" s="5" t="s">
        <v>16</v>
      </c>
      <c r="E12794" s="5" t="s">
        <v>7</v>
      </c>
      <c r="F12794" s="6">
        <v>44531</v>
      </c>
      <c r="G12794" s="6" t="str">
        <f>TEXT(datatable[[#This Row],[дата]],"ММ")</f>
        <v>12</v>
      </c>
      <c r="H12794" s="8">
        <v>23.247000000000003</v>
      </c>
      <c r="I12794" s="8">
        <v>9.6446000000000005</v>
      </c>
      <c r="J12794" s="8">
        <f>datatable[[#This Row],[продажи_]]-datatable[[#This Row],[себестоимость_]]</f>
        <v>13.602400000000003</v>
      </c>
      <c r="L12794"/>
    </row>
    <row r="12795" spans="2:12" x14ac:dyDescent="0.4">
      <c r="B12795" s="5" t="s">
        <v>65</v>
      </c>
      <c r="C12795" s="5" t="s">
        <v>58</v>
      </c>
      <c r="D12795" s="5" t="s">
        <v>16</v>
      </c>
      <c r="E12795" s="5" t="s">
        <v>7</v>
      </c>
      <c r="F12795" s="6">
        <v>44197</v>
      </c>
      <c r="G12795" s="6" t="str">
        <f>TEXT(datatable[[#This Row],[дата]],"ММ")</f>
        <v>01</v>
      </c>
      <c r="H12795" s="8">
        <v>20.121000000000002</v>
      </c>
      <c r="I12795" s="8">
        <v>6.1479999999999997</v>
      </c>
      <c r="J12795" s="8">
        <f>datatable[[#This Row],[продажи_]]-datatable[[#This Row],[себестоимость_]]</f>
        <v>13.973000000000003</v>
      </c>
      <c r="L12795"/>
    </row>
    <row r="12796" spans="2:12" x14ac:dyDescent="0.4">
      <c r="B12796" s="5" t="s">
        <v>65</v>
      </c>
      <c r="C12796" s="5" t="s">
        <v>58</v>
      </c>
      <c r="D12796" s="5" t="s">
        <v>16</v>
      </c>
      <c r="E12796" s="5" t="s">
        <v>7</v>
      </c>
      <c r="F12796" s="6">
        <v>44228</v>
      </c>
      <c r="G12796" s="6" t="str">
        <f>TEXT(datatable[[#This Row],[дата]],"ММ")</f>
        <v>02</v>
      </c>
      <c r="H12796" s="8">
        <v>18.356000000000002</v>
      </c>
      <c r="I12796" s="8">
        <v>7.4645999999999999</v>
      </c>
      <c r="J12796" s="8">
        <f>datatable[[#This Row],[продажи_]]-datatable[[#This Row],[себестоимость_]]</f>
        <v>10.891400000000001</v>
      </c>
      <c r="L12796"/>
    </row>
    <row r="12797" spans="2:12" x14ac:dyDescent="0.4">
      <c r="B12797" s="5" t="s">
        <v>65</v>
      </c>
      <c r="C12797" s="5" t="s">
        <v>58</v>
      </c>
      <c r="D12797" s="5" t="s">
        <v>16</v>
      </c>
      <c r="E12797" s="5" t="s">
        <v>7</v>
      </c>
      <c r="F12797" s="6">
        <v>44256</v>
      </c>
      <c r="G12797" s="6" t="str">
        <f>TEXT(datatable[[#This Row],[дата]],"ММ")</f>
        <v>03</v>
      </c>
      <c r="H12797" s="8">
        <v>24.215800000000002</v>
      </c>
      <c r="I12797" s="8">
        <v>7.5516000000000014</v>
      </c>
      <c r="J12797" s="8">
        <f>datatable[[#This Row],[продажи_]]-datatable[[#This Row],[себестоимость_]]</f>
        <v>16.664200000000001</v>
      </c>
      <c r="L12797"/>
    </row>
    <row r="12798" spans="2:12" x14ac:dyDescent="0.4">
      <c r="B12798" s="5" t="s">
        <v>65</v>
      </c>
      <c r="C12798" s="5" t="s">
        <v>58</v>
      </c>
      <c r="D12798" s="5" t="s">
        <v>16</v>
      </c>
      <c r="E12798" s="5" t="s">
        <v>7</v>
      </c>
      <c r="F12798" s="6">
        <v>44287</v>
      </c>
      <c r="G12798" s="6" t="str">
        <f>TEXT(datatable[[#This Row],[дата]],"ММ")</f>
        <v>04</v>
      </c>
      <c r="H12798" s="8">
        <v>32.758400000000002</v>
      </c>
      <c r="I12798" s="8">
        <v>7.702399999999999</v>
      </c>
      <c r="J12798" s="8">
        <f>datatable[[#This Row],[продажи_]]-datatable[[#This Row],[себестоимость_]]</f>
        <v>25.056000000000004</v>
      </c>
      <c r="L12798"/>
    </row>
    <row r="12799" spans="2:12" x14ac:dyDescent="0.4">
      <c r="B12799" s="5" t="s">
        <v>65</v>
      </c>
      <c r="C12799" s="5" t="s">
        <v>58</v>
      </c>
      <c r="D12799" s="5" t="s">
        <v>16</v>
      </c>
      <c r="E12799" s="5" t="s">
        <v>7</v>
      </c>
      <c r="F12799" s="6">
        <v>44317</v>
      </c>
      <c r="G12799" s="6" t="str">
        <f>TEXT(datatable[[#This Row],[дата]],"ММ")</f>
        <v>05</v>
      </c>
      <c r="H12799" s="8">
        <v>28.910699999999999</v>
      </c>
      <c r="I12799" s="8">
        <v>7.2268000000000008</v>
      </c>
      <c r="J12799" s="8">
        <f>datatable[[#This Row],[продажи_]]-datatable[[#This Row],[себестоимость_]]</f>
        <v>21.683899999999998</v>
      </c>
      <c r="L12799"/>
    </row>
    <row r="12800" spans="2:12" x14ac:dyDescent="0.4">
      <c r="B12800" s="5" t="s">
        <v>65</v>
      </c>
      <c r="C12800" s="5" t="s">
        <v>58</v>
      </c>
      <c r="D12800" s="5" t="s">
        <v>16</v>
      </c>
      <c r="E12800" s="5" t="s">
        <v>7</v>
      </c>
      <c r="F12800" s="6">
        <v>44348</v>
      </c>
      <c r="G12800" s="6" t="str">
        <f>TEXT(datatable[[#This Row],[дата]],"ММ")</f>
        <v>06</v>
      </c>
      <c r="H12800" s="8">
        <v>19.061999999999998</v>
      </c>
      <c r="I12800" s="8">
        <v>4.2803999999999993</v>
      </c>
      <c r="J12800" s="8">
        <f>datatable[[#This Row],[продажи_]]-datatable[[#This Row],[себестоимость_]]</f>
        <v>14.781599999999997</v>
      </c>
      <c r="L12800"/>
    </row>
    <row r="12801" spans="2:12" x14ac:dyDescent="0.4">
      <c r="B12801" s="5" t="s">
        <v>65</v>
      </c>
      <c r="C12801" s="5" t="s">
        <v>58</v>
      </c>
      <c r="D12801" s="5" t="s">
        <v>16</v>
      </c>
      <c r="E12801" s="5" t="s">
        <v>7</v>
      </c>
      <c r="F12801" s="6">
        <v>44378</v>
      </c>
      <c r="G12801" s="6" t="str">
        <f>TEXT(datatable[[#This Row],[дата]],"ММ")</f>
        <v>07</v>
      </c>
      <c r="H12801" s="8">
        <v>16.838100000000001</v>
      </c>
      <c r="I12801" s="8">
        <v>5.9507999999999992</v>
      </c>
      <c r="J12801" s="8">
        <f>datatable[[#This Row],[продажи_]]-datatable[[#This Row],[себестоимость_]]</f>
        <v>10.887300000000002</v>
      </c>
      <c r="L12801"/>
    </row>
    <row r="12802" spans="2:12" x14ac:dyDescent="0.4">
      <c r="B12802" s="5" t="s">
        <v>65</v>
      </c>
      <c r="C12802" s="5" t="s">
        <v>58</v>
      </c>
      <c r="D12802" s="5" t="s">
        <v>16</v>
      </c>
      <c r="E12802" s="5" t="s">
        <v>7</v>
      </c>
      <c r="F12802" s="6">
        <v>44409</v>
      </c>
      <c r="G12802" s="6" t="str">
        <f>TEXT(datatable[[#This Row],[дата]],"ММ")</f>
        <v>08</v>
      </c>
      <c r="H12802" s="8">
        <v>12.1432</v>
      </c>
      <c r="I12802" s="8">
        <v>4.3615999999999993</v>
      </c>
      <c r="J12802" s="8">
        <f>datatable[[#This Row],[продажи_]]-datatable[[#This Row],[себестоимость_]]</f>
        <v>7.781600000000001</v>
      </c>
      <c r="L12802"/>
    </row>
    <row r="12803" spans="2:12" x14ac:dyDescent="0.4">
      <c r="B12803" s="5" t="s">
        <v>65</v>
      </c>
      <c r="C12803" s="5" t="s">
        <v>58</v>
      </c>
      <c r="D12803" s="5" t="s">
        <v>16</v>
      </c>
      <c r="E12803" s="5" t="s">
        <v>7</v>
      </c>
      <c r="F12803" s="6">
        <v>44440</v>
      </c>
      <c r="G12803" s="6" t="str">
        <f>TEXT(datatable[[#This Row],[дата]],"ММ")</f>
        <v>09</v>
      </c>
      <c r="H12803" s="8">
        <v>14.455350000000001</v>
      </c>
      <c r="I12803" s="8">
        <v>5.5853999999999999</v>
      </c>
      <c r="J12803" s="8">
        <f>datatable[[#This Row],[продажи_]]-datatable[[#This Row],[себестоимость_]]</f>
        <v>8.8699500000000011</v>
      </c>
      <c r="L12803"/>
    </row>
    <row r="12804" spans="2:12" x14ac:dyDescent="0.4">
      <c r="B12804" s="5" t="s">
        <v>65</v>
      </c>
      <c r="C12804" s="5" t="s">
        <v>58</v>
      </c>
      <c r="D12804" s="5" t="s">
        <v>16</v>
      </c>
      <c r="E12804" s="5" t="s">
        <v>7</v>
      </c>
      <c r="F12804" s="6">
        <v>44470</v>
      </c>
      <c r="G12804" s="6" t="str">
        <f>TEXT(datatable[[#This Row],[дата]],"ММ")</f>
        <v>10</v>
      </c>
      <c r="H12804" s="8">
        <v>18.426600000000001</v>
      </c>
      <c r="I12804" s="8">
        <v>6.8208000000000002</v>
      </c>
      <c r="J12804" s="8">
        <f>datatable[[#This Row],[продажи_]]-datatable[[#This Row],[себестоимость_]]</f>
        <v>11.6058</v>
      </c>
      <c r="L12804"/>
    </row>
    <row r="12805" spans="2:12" x14ac:dyDescent="0.4">
      <c r="B12805" s="5" t="s">
        <v>65</v>
      </c>
      <c r="C12805" s="5" t="s">
        <v>58</v>
      </c>
      <c r="D12805" s="5" t="s">
        <v>16</v>
      </c>
      <c r="E12805" s="5" t="s">
        <v>7</v>
      </c>
      <c r="F12805" s="6">
        <v>44501</v>
      </c>
      <c r="G12805" s="6" t="str">
        <f>TEXT(datatable[[#This Row],[дата]],"ММ")</f>
        <v>11</v>
      </c>
      <c r="H12805" s="8">
        <v>32.758400000000002</v>
      </c>
      <c r="I12805" s="8">
        <v>9.1871999999999989</v>
      </c>
      <c r="J12805" s="8">
        <f>datatable[[#This Row],[продажи_]]-datatable[[#This Row],[себестоимость_]]</f>
        <v>23.571200000000005</v>
      </c>
      <c r="L12805"/>
    </row>
    <row r="12806" spans="2:12" x14ac:dyDescent="0.4">
      <c r="B12806" s="5" t="s">
        <v>65</v>
      </c>
      <c r="C12806" s="5" t="s">
        <v>58</v>
      </c>
      <c r="D12806" s="5" t="s">
        <v>16</v>
      </c>
      <c r="E12806" s="5" t="s">
        <v>7</v>
      </c>
      <c r="F12806" s="6">
        <v>44531</v>
      </c>
      <c r="G12806" s="6" t="str">
        <f>TEXT(datatable[[#This Row],[дата]],"ММ")</f>
        <v>12</v>
      </c>
      <c r="H12806" s="8">
        <v>28.416499999999999</v>
      </c>
      <c r="I12806" s="8">
        <v>9.5004000000000008</v>
      </c>
      <c r="J12806" s="8">
        <f>datatable[[#This Row],[продажи_]]-datatable[[#This Row],[себестоимость_]]</f>
        <v>18.9161</v>
      </c>
      <c r="L12806"/>
    </row>
    <row r="12807" spans="2:12" x14ac:dyDescent="0.4">
      <c r="B12807" s="5" t="s">
        <v>65</v>
      </c>
      <c r="C12807" s="5" t="s">
        <v>58</v>
      </c>
      <c r="D12807" s="5" t="s">
        <v>16</v>
      </c>
      <c r="E12807" s="5" t="s">
        <v>7</v>
      </c>
      <c r="F12807" s="6">
        <v>44197</v>
      </c>
      <c r="G12807" s="6" t="str">
        <f>TEXT(datatable[[#This Row],[дата]],"ММ")</f>
        <v>01</v>
      </c>
      <c r="H12807" s="8">
        <v>7.2075000000000005</v>
      </c>
      <c r="I12807" s="8">
        <v>2.86</v>
      </c>
      <c r="J12807" s="8">
        <f>datatable[[#This Row],[продажи_]]-datatable[[#This Row],[себестоимость_]]</f>
        <v>4.3475000000000001</v>
      </c>
      <c r="L12807"/>
    </row>
    <row r="12808" spans="2:12" x14ac:dyDescent="0.4">
      <c r="B12808" s="5" t="s">
        <v>65</v>
      </c>
      <c r="C12808" s="5" t="s">
        <v>58</v>
      </c>
      <c r="D12808" s="5" t="s">
        <v>16</v>
      </c>
      <c r="E12808" s="5" t="s">
        <v>7</v>
      </c>
      <c r="F12808" s="6">
        <v>44228</v>
      </c>
      <c r="G12808" s="6" t="str">
        <f>TEXT(datatable[[#This Row],[дата]],"ММ")</f>
        <v>02</v>
      </c>
      <c r="H12808" s="8">
        <v>12.090000000000002</v>
      </c>
      <c r="I12808" s="8">
        <v>4.1404999999999994</v>
      </c>
      <c r="J12808" s="8">
        <f>datatable[[#This Row],[продажи_]]-datatable[[#This Row],[себестоимость_]]</f>
        <v>7.9495000000000022</v>
      </c>
      <c r="L12808"/>
    </row>
    <row r="12809" spans="2:12" x14ac:dyDescent="0.4">
      <c r="B12809" s="5" t="s">
        <v>65</v>
      </c>
      <c r="C12809" s="5" t="s">
        <v>58</v>
      </c>
      <c r="D12809" s="5" t="s">
        <v>16</v>
      </c>
      <c r="E12809" s="5" t="s">
        <v>7</v>
      </c>
      <c r="F12809" s="6">
        <v>44256</v>
      </c>
      <c r="G12809" s="6" t="str">
        <f>TEXT(datatable[[#This Row],[дата]],"ММ")</f>
        <v>03</v>
      </c>
      <c r="H12809" s="8">
        <v>10.307499999999999</v>
      </c>
      <c r="I12809" s="8">
        <v>4.7774999999999999</v>
      </c>
      <c r="J12809" s="8">
        <f>datatable[[#This Row],[продажи_]]-datatable[[#This Row],[себестоимость_]]</f>
        <v>5.5299999999999994</v>
      </c>
      <c r="L12809"/>
    </row>
    <row r="12810" spans="2:12" x14ac:dyDescent="0.4">
      <c r="B12810" s="5" t="s">
        <v>65</v>
      </c>
      <c r="C12810" s="5" t="s">
        <v>58</v>
      </c>
      <c r="D12810" s="5" t="s">
        <v>16</v>
      </c>
      <c r="E12810" s="5" t="s">
        <v>7</v>
      </c>
      <c r="F12810" s="6">
        <v>44287</v>
      </c>
      <c r="G12810" s="6" t="str">
        <f>TEXT(datatable[[#This Row],[дата]],"ММ")</f>
        <v>04</v>
      </c>
      <c r="H12810" s="8">
        <v>9.9200000000000017</v>
      </c>
      <c r="I12810" s="8">
        <v>4.7320000000000002</v>
      </c>
      <c r="J12810" s="8">
        <f>datatable[[#This Row],[продажи_]]-datatable[[#This Row],[себестоимость_]]</f>
        <v>5.1880000000000015</v>
      </c>
      <c r="L12810"/>
    </row>
    <row r="12811" spans="2:12" x14ac:dyDescent="0.4">
      <c r="B12811" s="5" t="s">
        <v>65</v>
      </c>
      <c r="C12811" s="5" t="s">
        <v>58</v>
      </c>
      <c r="D12811" s="5" t="s">
        <v>16</v>
      </c>
      <c r="E12811" s="5" t="s">
        <v>7</v>
      </c>
      <c r="F12811" s="6">
        <v>44317</v>
      </c>
      <c r="G12811" s="6" t="str">
        <f>TEXT(datatable[[#This Row],[дата]],"ММ")</f>
        <v>05</v>
      </c>
      <c r="H12811" s="8">
        <v>9.0054999999999996</v>
      </c>
      <c r="I12811" s="8">
        <v>3.7309999999999994</v>
      </c>
      <c r="J12811" s="8">
        <f>datatable[[#This Row],[продажи_]]-datatable[[#This Row],[себестоимость_]]</f>
        <v>5.2744999999999997</v>
      </c>
      <c r="L12811"/>
    </row>
    <row r="12812" spans="2:12" x14ac:dyDescent="0.4">
      <c r="B12812" s="5" t="s">
        <v>65</v>
      </c>
      <c r="C12812" s="5" t="s">
        <v>58</v>
      </c>
      <c r="D12812" s="5" t="s">
        <v>16</v>
      </c>
      <c r="E12812" s="5" t="s">
        <v>7</v>
      </c>
      <c r="F12812" s="6">
        <v>44348</v>
      </c>
      <c r="G12812" s="6" t="str">
        <f>TEXT(datatable[[#This Row],[дата]],"ММ")</f>
        <v>06</v>
      </c>
      <c r="H12812" s="8">
        <v>7.7422500000000012</v>
      </c>
      <c r="I12812" s="8">
        <v>3.30525</v>
      </c>
      <c r="J12812" s="8">
        <f>datatable[[#This Row],[продажи_]]-datatable[[#This Row],[себестоимость_]]</f>
        <v>4.4370000000000012</v>
      </c>
      <c r="L12812"/>
    </row>
    <row r="12813" spans="2:12" x14ac:dyDescent="0.4">
      <c r="B12813" s="5" t="s">
        <v>65</v>
      </c>
      <c r="C12813" s="5" t="s">
        <v>58</v>
      </c>
      <c r="D12813" s="5" t="s">
        <v>16</v>
      </c>
      <c r="E12813" s="5" t="s">
        <v>7</v>
      </c>
      <c r="F12813" s="6">
        <v>44378</v>
      </c>
      <c r="G12813" s="6" t="str">
        <f>TEXT(datatable[[#This Row],[дата]],"ММ")</f>
        <v>07</v>
      </c>
      <c r="H12813" s="8">
        <v>7.5330000000000013</v>
      </c>
      <c r="I12813" s="8">
        <v>2.4277500000000001</v>
      </c>
      <c r="J12813" s="8">
        <f>datatable[[#This Row],[продажи_]]-datatable[[#This Row],[себестоимость_]]</f>
        <v>5.1052500000000016</v>
      </c>
      <c r="L12813"/>
    </row>
    <row r="12814" spans="2:12" x14ac:dyDescent="0.4">
      <c r="B12814" s="5" t="s">
        <v>65</v>
      </c>
      <c r="C12814" s="5" t="s">
        <v>58</v>
      </c>
      <c r="D12814" s="5" t="s">
        <v>16</v>
      </c>
      <c r="E12814" s="5" t="s">
        <v>7</v>
      </c>
      <c r="F12814" s="6">
        <v>44409</v>
      </c>
      <c r="G12814" s="6" t="str">
        <f>TEXT(datatable[[#This Row],[дата]],"ММ")</f>
        <v>08</v>
      </c>
      <c r="H12814" s="8">
        <v>6.0140000000000002</v>
      </c>
      <c r="I12814" s="8">
        <v>2.8600000000000003</v>
      </c>
      <c r="J12814" s="8">
        <f>datatable[[#This Row],[продажи_]]-datatable[[#This Row],[себестоимость_]]</f>
        <v>3.1539999999999999</v>
      </c>
      <c r="L12814"/>
    </row>
    <row r="12815" spans="2:12" x14ac:dyDescent="0.4">
      <c r="B12815" s="5" t="s">
        <v>65</v>
      </c>
      <c r="C12815" s="5" t="s">
        <v>58</v>
      </c>
      <c r="D12815" s="5" t="s">
        <v>16</v>
      </c>
      <c r="E12815" s="5" t="s">
        <v>7</v>
      </c>
      <c r="F12815" s="6">
        <v>44440</v>
      </c>
      <c r="G12815" s="6" t="str">
        <f>TEXT(datatable[[#This Row],[дата]],"ММ")</f>
        <v>09</v>
      </c>
      <c r="H12815" s="8">
        <v>6.9750000000000005</v>
      </c>
      <c r="I12815" s="8">
        <v>3.5100000000000002</v>
      </c>
      <c r="J12815" s="8">
        <f>datatable[[#This Row],[продажи_]]-datatable[[#This Row],[себестоимость_]]</f>
        <v>3.4650000000000003</v>
      </c>
      <c r="L12815"/>
    </row>
    <row r="12816" spans="2:12" x14ac:dyDescent="0.4">
      <c r="B12816" s="5" t="s">
        <v>65</v>
      </c>
      <c r="C12816" s="5" t="s">
        <v>58</v>
      </c>
      <c r="D12816" s="5" t="s">
        <v>16</v>
      </c>
      <c r="E12816" s="5" t="s">
        <v>7</v>
      </c>
      <c r="F12816" s="6">
        <v>44470</v>
      </c>
      <c r="G12816" s="6" t="str">
        <f>TEXT(datatable[[#This Row],[дата]],"ММ")</f>
        <v>10</v>
      </c>
      <c r="H12816" s="8">
        <v>10.044000000000002</v>
      </c>
      <c r="I12816" s="8">
        <v>3.9</v>
      </c>
      <c r="J12816" s="8">
        <f>datatable[[#This Row],[продажи_]]-datatable[[#This Row],[себестоимость_]]</f>
        <v>6.1440000000000019</v>
      </c>
      <c r="L12816"/>
    </row>
    <row r="12817" spans="2:12" x14ac:dyDescent="0.4">
      <c r="B12817" s="5" t="s">
        <v>65</v>
      </c>
      <c r="C12817" s="5" t="s">
        <v>58</v>
      </c>
      <c r="D12817" s="5" t="s">
        <v>16</v>
      </c>
      <c r="E12817" s="5" t="s">
        <v>7</v>
      </c>
      <c r="F12817" s="6">
        <v>44501</v>
      </c>
      <c r="G12817" s="6" t="str">
        <f>TEXT(datatable[[#This Row],[дата]],"ММ")</f>
        <v>11</v>
      </c>
      <c r="H12817" s="8">
        <v>13.516000000000002</v>
      </c>
      <c r="I12817" s="8">
        <v>5.8759999999999994</v>
      </c>
      <c r="J12817" s="8">
        <f>datatable[[#This Row],[продажи_]]-datatable[[#This Row],[себестоимость_]]</f>
        <v>7.6400000000000023</v>
      </c>
      <c r="L12817"/>
    </row>
    <row r="12818" spans="2:12" x14ac:dyDescent="0.4">
      <c r="B12818" s="5" t="s">
        <v>65</v>
      </c>
      <c r="C12818" s="5" t="s">
        <v>58</v>
      </c>
      <c r="D12818" s="5" t="s">
        <v>16</v>
      </c>
      <c r="E12818" s="5" t="s">
        <v>7</v>
      </c>
      <c r="F12818" s="6">
        <v>44531</v>
      </c>
      <c r="G12818" s="6" t="str">
        <f>TEXT(datatable[[#This Row],[дата]],"ММ")</f>
        <v>12</v>
      </c>
      <c r="H12818" s="8">
        <v>9.4394999999999989</v>
      </c>
      <c r="I12818" s="8">
        <v>4.5954999999999995</v>
      </c>
      <c r="J12818" s="8">
        <f>datatable[[#This Row],[продажи_]]-datatable[[#This Row],[себестоимость_]]</f>
        <v>4.8439999999999994</v>
      </c>
      <c r="L12818"/>
    </row>
    <row r="12819" spans="2:12" x14ac:dyDescent="0.4">
      <c r="B12819" s="5" t="s">
        <v>65</v>
      </c>
      <c r="C12819" s="5" t="s">
        <v>58</v>
      </c>
      <c r="D12819" s="5" t="s">
        <v>17</v>
      </c>
      <c r="E12819" s="5" t="s">
        <v>60</v>
      </c>
      <c r="F12819" s="6">
        <v>44197</v>
      </c>
      <c r="G12819" s="6" t="str">
        <f>TEXT(datatable[[#This Row],[дата]],"ММ")</f>
        <v>01</v>
      </c>
      <c r="H12819" s="8">
        <v>237.15</v>
      </c>
      <c r="I12819" s="8">
        <v>89.28</v>
      </c>
      <c r="J12819" s="8">
        <f>datatable[[#This Row],[продажи_]]-datatable[[#This Row],[себестоимость_]]</f>
        <v>147.87</v>
      </c>
      <c r="L12819"/>
    </row>
    <row r="12820" spans="2:12" x14ac:dyDescent="0.4">
      <c r="B12820" s="5" t="s">
        <v>65</v>
      </c>
      <c r="C12820" s="5" t="s">
        <v>58</v>
      </c>
      <c r="D12820" s="5" t="s">
        <v>17</v>
      </c>
      <c r="E12820" s="5" t="s">
        <v>60</v>
      </c>
      <c r="F12820" s="6">
        <v>44228</v>
      </c>
      <c r="G12820" s="6" t="str">
        <f>TEXT(datatable[[#This Row],[дата]],"ММ")</f>
        <v>02</v>
      </c>
      <c r="H12820" s="8">
        <v>247.845</v>
      </c>
      <c r="I12820" s="8">
        <v>135.40800000000002</v>
      </c>
      <c r="J12820" s="8">
        <f>datatable[[#This Row],[продажи_]]-datatable[[#This Row],[себестоимость_]]</f>
        <v>112.43699999999998</v>
      </c>
      <c r="L12820"/>
    </row>
    <row r="12821" spans="2:12" x14ac:dyDescent="0.4">
      <c r="B12821" s="5" t="s">
        <v>65</v>
      </c>
      <c r="C12821" s="5" t="s">
        <v>58</v>
      </c>
      <c r="D12821" s="5" t="s">
        <v>17</v>
      </c>
      <c r="E12821" s="5" t="s">
        <v>60</v>
      </c>
      <c r="F12821" s="6">
        <v>44256</v>
      </c>
      <c r="G12821" s="6" t="str">
        <f>TEXT(datatable[[#This Row],[дата]],"ММ")</f>
        <v>03</v>
      </c>
      <c r="H12821" s="8">
        <v>367.81499999999994</v>
      </c>
      <c r="I12821" s="8">
        <v>119.78399999999999</v>
      </c>
      <c r="J12821" s="8">
        <f>datatable[[#This Row],[продажи_]]-datatable[[#This Row],[себестоимость_]]</f>
        <v>248.03099999999995</v>
      </c>
      <c r="L12821"/>
    </row>
    <row r="12822" spans="2:12" x14ac:dyDescent="0.4">
      <c r="B12822" s="5" t="s">
        <v>65</v>
      </c>
      <c r="C12822" s="5" t="s">
        <v>58</v>
      </c>
      <c r="D12822" s="5" t="s">
        <v>17</v>
      </c>
      <c r="E12822" s="5" t="s">
        <v>60</v>
      </c>
      <c r="F12822" s="6">
        <v>44287</v>
      </c>
      <c r="G12822" s="6" t="str">
        <f>TEXT(datatable[[#This Row],[дата]],"ММ")</f>
        <v>04</v>
      </c>
      <c r="H12822" s="8">
        <v>368.28</v>
      </c>
      <c r="I12822" s="8">
        <v>129.45600000000002</v>
      </c>
      <c r="J12822" s="8">
        <f>datatable[[#This Row],[продажи_]]-datatable[[#This Row],[себестоимость_]]</f>
        <v>238.82399999999996</v>
      </c>
      <c r="L12822"/>
    </row>
    <row r="12823" spans="2:12" x14ac:dyDescent="0.4">
      <c r="B12823" s="5" t="s">
        <v>65</v>
      </c>
      <c r="C12823" s="5" t="s">
        <v>58</v>
      </c>
      <c r="D12823" s="5" t="s">
        <v>17</v>
      </c>
      <c r="E12823" s="5" t="s">
        <v>60</v>
      </c>
      <c r="F12823" s="6">
        <v>44317</v>
      </c>
      <c r="G12823" s="6" t="str">
        <f>TEXT(datatable[[#This Row],[дата]],"ММ")</f>
        <v>05</v>
      </c>
      <c r="H12823" s="8">
        <v>279.93</v>
      </c>
      <c r="I12823" s="8">
        <v>128.898</v>
      </c>
      <c r="J12823" s="8">
        <f>datatable[[#This Row],[продажи_]]-datatable[[#This Row],[себестоимость_]]</f>
        <v>151.03200000000001</v>
      </c>
      <c r="L12823"/>
    </row>
    <row r="12824" spans="2:12" x14ac:dyDescent="0.4">
      <c r="B12824" s="5" t="s">
        <v>65</v>
      </c>
      <c r="C12824" s="5" t="s">
        <v>58</v>
      </c>
      <c r="D12824" s="5" t="s">
        <v>17</v>
      </c>
      <c r="E12824" s="5" t="s">
        <v>60</v>
      </c>
      <c r="F12824" s="6">
        <v>44348</v>
      </c>
      <c r="G12824" s="6" t="str">
        <f>TEXT(datatable[[#This Row],[дата]],"ММ")</f>
        <v>06</v>
      </c>
      <c r="H12824" s="8">
        <v>192.51000000000002</v>
      </c>
      <c r="I12824" s="8">
        <v>100.44</v>
      </c>
      <c r="J12824" s="8">
        <f>datatable[[#This Row],[продажи_]]-datatable[[#This Row],[себестоимость_]]</f>
        <v>92.070000000000022</v>
      </c>
      <c r="L12824"/>
    </row>
    <row r="12825" spans="2:12" x14ac:dyDescent="0.4">
      <c r="B12825" s="5" t="s">
        <v>65</v>
      </c>
      <c r="C12825" s="5" t="s">
        <v>58</v>
      </c>
      <c r="D12825" s="5" t="s">
        <v>17</v>
      </c>
      <c r="E12825" s="5" t="s">
        <v>60</v>
      </c>
      <c r="F12825" s="6">
        <v>44378</v>
      </c>
      <c r="G12825" s="6" t="str">
        <f>TEXT(datatable[[#This Row],[дата]],"ММ")</f>
        <v>07</v>
      </c>
      <c r="H12825" s="8">
        <v>177.86249999999998</v>
      </c>
      <c r="I12825" s="8">
        <v>80.352000000000004</v>
      </c>
      <c r="J12825" s="8">
        <f>datatable[[#This Row],[продажи_]]-datatable[[#This Row],[себестоимость_]]</f>
        <v>97.510499999999979</v>
      </c>
      <c r="L12825"/>
    </row>
    <row r="12826" spans="2:12" x14ac:dyDescent="0.4">
      <c r="B12826" s="5" t="s">
        <v>65</v>
      </c>
      <c r="C12826" s="5" t="s">
        <v>58</v>
      </c>
      <c r="D12826" s="5" t="s">
        <v>17</v>
      </c>
      <c r="E12826" s="5" t="s">
        <v>60</v>
      </c>
      <c r="F12826" s="6">
        <v>44409</v>
      </c>
      <c r="G12826" s="6" t="str">
        <f>TEXT(datatable[[#This Row],[дата]],"ММ")</f>
        <v>08</v>
      </c>
      <c r="H12826" s="8">
        <v>221.34</v>
      </c>
      <c r="I12826" s="8">
        <v>76.632000000000005</v>
      </c>
      <c r="J12826" s="8">
        <f>datatable[[#This Row],[продажи_]]-datatable[[#This Row],[себестоимость_]]</f>
        <v>144.708</v>
      </c>
      <c r="L12826"/>
    </row>
    <row r="12827" spans="2:12" x14ac:dyDescent="0.4">
      <c r="B12827" s="5" t="s">
        <v>65</v>
      </c>
      <c r="C12827" s="5" t="s">
        <v>58</v>
      </c>
      <c r="D12827" s="5" t="s">
        <v>17</v>
      </c>
      <c r="E12827" s="5" t="s">
        <v>60</v>
      </c>
      <c r="F12827" s="6">
        <v>44440</v>
      </c>
      <c r="G12827" s="6" t="str">
        <f>TEXT(datatable[[#This Row],[дата]],"ММ")</f>
        <v>09</v>
      </c>
      <c r="H12827" s="8">
        <v>207.1575</v>
      </c>
      <c r="I12827" s="8">
        <v>92.907000000000011</v>
      </c>
      <c r="J12827" s="8">
        <f>datatable[[#This Row],[продажи_]]-datatable[[#This Row],[себестоимость_]]</f>
        <v>114.25049999999999</v>
      </c>
      <c r="L12827"/>
    </row>
    <row r="12828" spans="2:12" x14ac:dyDescent="0.4">
      <c r="B12828" s="5" t="s">
        <v>65</v>
      </c>
      <c r="C12828" s="5" t="s">
        <v>58</v>
      </c>
      <c r="D12828" s="5" t="s">
        <v>17</v>
      </c>
      <c r="E12828" s="5" t="s">
        <v>60</v>
      </c>
      <c r="F12828" s="6">
        <v>44470</v>
      </c>
      <c r="G12828" s="6" t="str">
        <f>TEXT(datatable[[#This Row],[дата]],"ММ")</f>
        <v>10</v>
      </c>
      <c r="H12828" s="8">
        <v>320.84999999999997</v>
      </c>
      <c r="I12828" s="8">
        <v>113.83200000000001</v>
      </c>
      <c r="J12828" s="8">
        <f>datatable[[#This Row],[продажи_]]-datatable[[#This Row],[себестоимость_]]</f>
        <v>207.01799999999997</v>
      </c>
      <c r="L12828"/>
    </row>
    <row r="12829" spans="2:12" x14ac:dyDescent="0.4">
      <c r="B12829" s="5" t="s">
        <v>65</v>
      </c>
      <c r="C12829" s="5" t="s">
        <v>58</v>
      </c>
      <c r="D12829" s="5" t="s">
        <v>17</v>
      </c>
      <c r="E12829" s="5" t="s">
        <v>60</v>
      </c>
      <c r="F12829" s="6">
        <v>44501</v>
      </c>
      <c r="G12829" s="6" t="str">
        <f>TEXT(datatable[[#This Row],[дата]],"ММ")</f>
        <v>11</v>
      </c>
      <c r="H12829" s="8">
        <v>431.52</v>
      </c>
      <c r="I12829" s="8">
        <v>163.68000000000004</v>
      </c>
      <c r="J12829" s="8">
        <f>datatable[[#This Row],[продажи_]]-datatable[[#This Row],[себестоимость_]]</f>
        <v>267.83999999999992</v>
      </c>
      <c r="L12829"/>
    </row>
    <row r="12830" spans="2:12" x14ac:dyDescent="0.4">
      <c r="B12830" s="5" t="s">
        <v>65</v>
      </c>
      <c r="C12830" s="5" t="s">
        <v>58</v>
      </c>
      <c r="D12830" s="5" t="s">
        <v>17</v>
      </c>
      <c r="E12830" s="5" t="s">
        <v>60</v>
      </c>
      <c r="F12830" s="6">
        <v>44531</v>
      </c>
      <c r="G12830" s="6" t="str">
        <f>TEXT(datatable[[#This Row],[дата]],"ММ")</f>
        <v>12</v>
      </c>
      <c r="H12830" s="8">
        <v>279.93</v>
      </c>
      <c r="I12830" s="8">
        <v>127.59599999999999</v>
      </c>
      <c r="J12830" s="8">
        <f>datatable[[#This Row],[продажи_]]-datatable[[#This Row],[себестоимость_]]</f>
        <v>152.334</v>
      </c>
      <c r="L12830"/>
    </row>
    <row r="12831" spans="2:12" x14ac:dyDescent="0.4">
      <c r="B12831" s="5" t="s">
        <v>65</v>
      </c>
      <c r="C12831" s="5" t="s">
        <v>58</v>
      </c>
      <c r="D12831" s="5" t="s">
        <v>17</v>
      </c>
      <c r="E12831" s="5" t="s">
        <v>8</v>
      </c>
      <c r="F12831" s="6">
        <v>44197</v>
      </c>
      <c r="G12831" s="6" t="str">
        <f>TEXT(datatable[[#This Row],[дата]],"ММ")</f>
        <v>01</v>
      </c>
      <c r="H12831" s="8">
        <v>110.58</v>
      </c>
      <c r="I12831" s="8">
        <v>105.792</v>
      </c>
      <c r="J12831" s="8">
        <f>datatable[[#This Row],[продажи_]]-datatable[[#This Row],[себестоимость_]]</f>
        <v>4.7879999999999967</v>
      </c>
      <c r="L12831"/>
    </row>
    <row r="12832" spans="2:12" x14ac:dyDescent="0.4">
      <c r="B12832" s="5" t="s">
        <v>65</v>
      </c>
      <c r="C12832" s="5" t="s">
        <v>58</v>
      </c>
      <c r="D12832" s="5" t="s">
        <v>17</v>
      </c>
      <c r="E12832" s="5" t="s">
        <v>8</v>
      </c>
      <c r="F12832" s="6">
        <v>44228</v>
      </c>
      <c r="G12832" s="6" t="str">
        <f>TEXT(datatable[[#This Row],[дата]],"ММ")</f>
        <v>02</v>
      </c>
      <c r="H12832" s="8">
        <v>139.30800000000002</v>
      </c>
      <c r="I12832" s="8">
        <v>132.78720000000001</v>
      </c>
      <c r="J12832" s="8">
        <f>datatable[[#This Row],[продажи_]]-datatable[[#This Row],[себестоимость_]]</f>
        <v>6.5208000000000084</v>
      </c>
      <c r="L12832"/>
    </row>
    <row r="12833" spans="2:12" x14ac:dyDescent="0.4">
      <c r="B12833" s="5" t="s">
        <v>65</v>
      </c>
      <c r="C12833" s="5" t="s">
        <v>58</v>
      </c>
      <c r="D12833" s="5" t="s">
        <v>17</v>
      </c>
      <c r="E12833" s="5" t="s">
        <v>8</v>
      </c>
      <c r="F12833" s="6">
        <v>44256</v>
      </c>
      <c r="G12833" s="6" t="str">
        <f>TEXT(datatable[[#This Row],[дата]],"ММ")</f>
        <v>03</v>
      </c>
      <c r="H12833" s="8">
        <v>142.04400000000001</v>
      </c>
      <c r="I12833" s="8">
        <v>141.72480000000002</v>
      </c>
      <c r="J12833" s="8">
        <f>datatable[[#This Row],[продажи_]]-datatable[[#This Row],[себестоимость_]]</f>
        <v>0.31919999999999504</v>
      </c>
      <c r="L12833"/>
    </row>
    <row r="12834" spans="2:12" x14ac:dyDescent="0.4">
      <c r="B12834" s="5" t="s">
        <v>65</v>
      </c>
      <c r="C12834" s="5" t="s">
        <v>58</v>
      </c>
      <c r="D12834" s="5" t="s">
        <v>17</v>
      </c>
      <c r="E12834" s="5" t="s">
        <v>8</v>
      </c>
      <c r="F12834" s="6">
        <v>44287</v>
      </c>
      <c r="G12834" s="6" t="str">
        <f>TEXT(datatable[[#This Row],[дата]],"ММ")</f>
        <v>04</v>
      </c>
      <c r="H12834" s="8">
        <v>155.04</v>
      </c>
      <c r="I12834" s="8">
        <v>144.46080000000001</v>
      </c>
      <c r="J12834" s="8">
        <f>datatable[[#This Row],[продажи_]]-datatable[[#This Row],[себестоимость_]]</f>
        <v>10.579199999999986</v>
      </c>
      <c r="L12834"/>
    </row>
    <row r="12835" spans="2:12" x14ac:dyDescent="0.4">
      <c r="B12835" s="5" t="s">
        <v>65</v>
      </c>
      <c r="C12835" s="5" t="s">
        <v>58</v>
      </c>
      <c r="D12835" s="5" t="s">
        <v>17</v>
      </c>
      <c r="E12835" s="5" t="s">
        <v>8</v>
      </c>
      <c r="F12835" s="6">
        <v>44317</v>
      </c>
      <c r="G12835" s="6" t="str">
        <f>TEXT(datatable[[#This Row],[дата]],"ММ")</f>
        <v>05</v>
      </c>
      <c r="H12835" s="8">
        <v>130.87199999999999</v>
      </c>
      <c r="I12835" s="8">
        <v>151.9392</v>
      </c>
      <c r="J12835" s="8">
        <f>datatable[[#This Row],[продажи_]]-datatable[[#This Row],[себестоимость_]]</f>
        <v>-21.067200000000014</v>
      </c>
      <c r="L12835"/>
    </row>
    <row r="12836" spans="2:12" x14ac:dyDescent="0.4">
      <c r="B12836" s="5" t="s">
        <v>65</v>
      </c>
      <c r="C12836" s="5" t="s">
        <v>58</v>
      </c>
      <c r="D12836" s="5" t="s">
        <v>17</v>
      </c>
      <c r="E12836" s="5" t="s">
        <v>8</v>
      </c>
      <c r="F12836" s="6">
        <v>44348</v>
      </c>
      <c r="G12836" s="6" t="str">
        <f>TEXT(datatable[[#This Row],[дата]],"ММ")</f>
        <v>06</v>
      </c>
      <c r="H12836" s="8">
        <v>117.99</v>
      </c>
      <c r="I12836" s="8">
        <v>79.617599999999996</v>
      </c>
      <c r="J12836" s="8">
        <f>datatable[[#This Row],[продажи_]]-datatable[[#This Row],[себестоимость_]]</f>
        <v>38.372399999999999</v>
      </c>
      <c r="L12836"/>
    </row>
    <row r="12837" spans="2:12" x14ac:dyDescent="0.4">
      <c r="B12837" s="5" t="s">
        <v>65</v>
      </c>
      <c r="C12837" s="5" t="s">
        <v>58</v>
      </c>
      <c r="D12837" s="5" t="s">
        <v>17</v>
      </c>
      <c r="E12837" s="5" t="s">
        <v>8</v>
      </c>
      <c r="F12837" s="6">
        <v>44378</v>
      </c>
      <c r="G12837" s="6" t="str">
        <f>TEXT(datatable[[#This Row],[дата]],"ММ")</f>
        <v>07</v>
      </c>
      <c r="H12837" s="8">
        <v>121.068</v>
      </c>
      <c r="I12837" s="8">
        <v>91.929600000000008</v>
      </c>
      <c r="J12837" s="8">
        <f>datatable[[#This Row],[продажи_]]-datatable[[#This Row],[себестоимость_]]</f>
        <v>29.13839999999999</v>
      </c>
      <c r="L12837"/>
    </row>
    <row r="12838" spans="2:12" x14ac:dyDescent="0.4">
      <c r="B12838" s="5" t="s">
        <v>65</v>
      </c>
      <c r="C12838" s="5" t="s">
        <v>58</v>
      </c>
      <c r="D12838" s="5" t="s">
        <v>17</v>
      </c>
      <c r="E12838" s="5" t="s">
        <v>8</v>
      </c>
      <c r="F12838" s="6">
        <v>44409</v>
      </c>
      <c r="G12838" s="6" t="str">
        <f>TEXT(datatable[[#This Row],[дата]],"ММ")</f>
        <v>08</v>
      </c>
      <c r="H12838" s="8">
        <v>106.70399999999999</v>
      </c>
      <c r="I12838" s="8">
        <v>81.71520000000001</v>
      </c>
      <c r="J12838" s="8">
        <f>datatable[[#This Row],[продажи_]]-datatable[[#This Row],[себестоимость_]]</f>
        <v>24.988799999999983</v>
      </c>
      <c r="L12838"/>
    </row>
    <row r="12839" spans="2:12" x14ac:dyDescent="0.4">
      <c r="B12839" s="5" t="s">
        <v>65</v>
      </c>
      <c r="C12839" s="5" t="s">
        <v>58</v>
      </c>
      <c r="D12839" s="5" t="s">
        <v>17</v>
      </c>
      <c r="E12839" s="5" t="s">
        <v>8</v>
      </c>
      <c r="F12839" s="6">
        <v>44440</v>
      </c>
      <c r="G12839" s="6" t="str">
        <f>TEXT(datatable[[#This Row],[дата]],"ММ")</f>
        <v>09</v>
      </c>
      <c r="H12839" s="8">
        <v>95.418000000000006</v>
      </c>
      <c r="I12839" s="8">
        <v>86.183999999999997</v>
      </c>
      <c r="J12839" s="8">
        <f>datatable[[#This Row],[продажи_]]-datatable[[#This Row],[себестоимость_]]</f>
        <v>9.2340000000000089</v>
      </c>
      <c r="L12839"/>
    </row>
    <row r="12840" spans="2:12" x14ac:dyDescent="0.4">
      <c r="B12840" s="5" t="s">
        <v>65</v>
      </c>
      <c r="C12840" s="5" t="s">
        <v>58</v>
      </c>
      <c r="D12840" s="5" t="s">
        <v>17</v>
      </c>
      <c r="E12840" s="5" t="s">
        <v>8</v>
      </c>
      <c r="F12840" s="6">
        <v>44470</v>
      </c>
      <c r="G12840" s="6" t="str">
        <f>TEXT(datatable[[#This Row],[дата]],"ММ")</f>
        <v>10</v>
      </c>
      <c r="H12840" s="8">
        <v>135.43200000000002</v>
      </c>
      <c r="I12840" s="8">
        <v>116.0064</v>
      </c>
      <c r="J12840" s="8">
        <f>datatable[[#This Row],[продажи_]]-datatable[[#This Row],[себестоимость_]]</f>
        <v>19.425600000000017</v>
      </c>
      <c r="L12840"/>
    </row>
    <row r="12841" spans="2:12" x14ac:dyDescent="0.4">
      <c r="B12841" s="5" t="s">
        <v>65</v>
      </c>
      <c r="C12841" s="5" t="s">
        <v>58</v>
      </c>
      <c r="D12841" s="5" t="s">
        <v>17</v>
      </c>
      <c r="E12841" s="5" t="s">
        <v>8</v>
      </c>
      <c r="F12841" s="6">
        <v>44501</v>
      </c>
      <c r="G12841" s="6" t="str">
        <f>TEXT(datatable[[#This Row],[дата]],"ММ")</f>
        <v>11</v>
      </c>
      <c r="H12841" s="8">
        <v>200.64000000000001</v>
      </c>
      <c r="I12841" s="8">
        <v>161.97120000000004</v>
      </c>
      <c r="J12841" s="8">
        <f>datatable[[#This Row],[продажи_]]-datatable[[#This Row],[себестоимость_]]</f>
        <v>38.668799999999976</v>
      </c>
      <c r="L12841"/>
    </row>
    <row r="12842" spans="2:12" x14ac:dyDescent="0.4">
      <c r="B12842" s="5" t="s">
        <v>65</v>
      </c>
      <c r="C12842" s="5" t="s">
        <v>58</v>
      </c>
      <c r="D12842" s="5" t="s">
        <v>17</v>
      </c>
      <c r="E12842" s="5" t="s">
        <v>8</v>
      </c>
      <c r="F12842" s="6">
        <v>44531</v>
      </c>
      <c r="G12842" s="6" t="str">
        <f>TEXT(datatable[[#This Row],[дата]],"ММ")</f>
        <v>12</v>
      </c>
      <c r="H12842" s="8">
        <v>150.02399999999997</v>
      </c>
      <c r="I12842" s="8">
        <v>139.17120000000003</v>
      </c>
      <c r="J12842" s="8">
        <f>datatable[[#This Row],[продажи_]]-datatable[[#This Row],[себестоимость_]]</f>
        <v>10.852799999999945</v>
      </c>
      <c r="L12842"/>
    </row>
    <row r="12843" spans="2:12" x14ac:dyDescent="0.4">
      <c r="B12843" s="5" t="s">
        <v>65</v>
      </c>
      <c r="C12843" s="5" t="s">
        <v>58</v>
      </c>
      <c r="D12843" s="5" t="s">
        <v>17</v>
      </c>
      <c r="E12843" s="5" t="s">
        <v>61</v>
      </c>
      <c r="F12843" s="6">
        <v>44197</v>
      </c>
      <c r="G12843" s="6" t="str">
        <f>TEXT(datatable[[#This Row],[дата]],"ММ")</f>
        <v>01</v>
      </c>
      <c r="H12843" s="8">
        <v>97.37</v>
      </c>
      <c r="I12843" s="8">
        <v>47.502000000000002</v>
      </c>
      <c r="J12843" s="8">
        <f>datatable[[#This Row],[продажи_]]-datatable[[#This Row],[себестоимость_]]</f>
        <v>49.868000000000002</v>
      </c>
      <c r="L12843"/>
    </row>
    <row r="12844" spans="2:12" x14ac:dyDescent="0.4">
      <c r="B12844" s="5" t="s">
        <v>65</v>
      </c>
      <c r="C12844" s="5" t="s">
        <v>58</v>
      </c>
      <c r="D12844" s="5" t="s">
        <v>17</v>
      </c>
      <c r="E12844" s="5" t="s">
        <v>61</v>
      </c>
      <c r="F12844" s="6">
        <v>44228</v>
      </c>
      <c r="G12844" s="6" t="str">
        <f>TEXT(datatable[[#This Row],[дата]],"ММ")</f>
        <v>02</v>
      </c>
      <c r="H12844" s="8">
        <v>113.568</v>
      </c>
      <c r="I12844" s="8">
        <v>79.497600000000006</v>
      </c>
      <c r="J12844" s="8">
        <f>datatable[[#This Row],[продажи_]]-datatable[[#This Row],[себестоимость_]]</f>
        <v>34.070399999999992</v>
      </c>
      <c r="L12844"/>
    </row>
    <row r="12845" spans="2:12" x14ac:dyDescent="0.4">
      <c r="B12845" s="5" t="s">
        <v>65</v>
      </c>
      <c r="C12845" s="5" t="s">
        <v>58</v>
      </c>
      <c r="D12845" s="5" t="s">
        <v>17</v>
      </c>
      <c r="E12845" s="5" t="s">
        <v>61</v>
      </c>
      <c r="F12845" s="6">
        <v>44256</v>
      </c>
      <c r="G12845" s="6" t="str">
        <f>TEXT(datatable[[#This Row],[дата]],"ММ")</f>
        <v>03</v>
      </c>
      <c r="H12845" s="8">
        <v>109.56400000000001</v>
      </c>
      <c r="I12845" s="8">
        <v>73.38239999999999</v>
      </c>
      <c r="J12845" s="8">
        <f>datatable[[#This Row],[продажи_]]-datatable[[#This Row],[себестоимость_]]</f>
        <v>36.181600000000017</v>
      </c>
      <c r="L12845"/>
    </row>
    <row r="12846" spans="2:12" x14ac:dyDescent="0.4">
      <c r="B12846" s="5" t="s">
        <v>65</v>
      </c>
      <c r="C12846" s="5" t="s">
        <v>58</v>
      </c>
      <c r="D12846" s="5" t="s">
        <v>17</v>
      </c>
      <c r="E12846" s="5" t="s">
        <v>61</v>
      </c>
      <c r="F12846" s="6">
        <v>44287</v>
      </c>
      <c r="G12846" s="6" t="str">
        <f>TEXT(datatable[[#This Row],[дата]],"ММ")</f>
        <v>04</v>
      </c>
      <c r="H12846" s="8">
        <v>144.14400000000001</v>
      </c>
      <c r="I12846" s="8">
        <v>95.222400000000007</v>
      </c>
      <c r="J12846" s="8">
        <f>datatable[[#This Row],[продажи_]]-datatable[[#This Row],[себестоимость_]]</f>
        <v>48.921599999999998</v>
      </c>
      <c r="L12846"/>
    </row>
    <row r="12847" spans="2:12" x14ac:dyDescent="0.4">
      <c r="B12847" s="5" t="s">
        <v>65</v>
      </c>
      <c r="C12847" s="5" t="s">
        <v>58</v>
      </c>
      <c r="D12847" s="5" t="s">
        <v>17</v>
      </c>
      <c r="E12847" s="5" t="s">
        <v>61</v>
      </c>
      <c r="F12847" s="6">
        <v>44317</v>
      </c>
      <c r="G12847" s="6" t="str">
        <f>TEXT(datatable[[#This Row],[дата]],"ММ")</f>
        <v>05</v>
      </c>
      <c r="H12847" s="8">
        <v>141.41400000000002</v>
      </c>
      <c r="I12847" s="8">
        <v>64.97399999999999</v>
      </c>
      <c r="J12847" s="8">
        <f>datatable[[#This Row],[продажи_]]-datatable[[#This Row],[себестоимость_]]</f>
        <v>76.440000000000026</v>
      </c>
      <c r="L12847"/>
    </row>
    <row r="12848" spans="2:12" x14ac:dyDescent="0.4">
      <c r="B12848" s="5" t="s">
        <v>65</v>
      </c>
      <c r="C12848" s="5" t="s">
        <v>58</v>
      </c>
      <c r="D12848" s="5" t="s">
        <v>17</v>
      </c>
      <c r="E12848" s="5" t="s">
        <v>61</v>
      </c>
      <c r="F12848" s="6">
        <v>44348</v>
      </c>
      <c r="G12848" s="6" t="str">
        <f>TEXT(datatable[[#This Row],[дата]],"ММ")</f>
        <v>06</v>
      </c>
      <c r="H12848" s="8">
        <v>66.339000000000013</v>
      </c>
      <c r="I12848" s="8">
        <v>48.648600000000002</v>
      </c>
      <c r="J12848" s="8">
        <f>datatable[[#This Row],[продажи_]]-datatable[[#This Row],[себестоимость_]]</f>
        <v>17.690400000000011</v>
      </c>
      <c r="L12848"/>
    </row>
    <row r="12849" spans="2:12" x14ac:dyDescent="0.4">
      <c r="B12849" s="5" t="s">
        <v>65</v>
      </c>
      <c r="C12849" s="5" t="s">
        <v>58</v>
      </c>
      <c r="D12849" s="5" t="s">
        <v>17</v>
      </c>
      <c r="E12849" s="5" t="s">
        <v>61</v>
      </c>
      <c r="F12849" s="6">
        <v>44378</v>
      </c>
      <c r="G12849" s="6" t="str">
        <f>TEXT(datatable[[#This Row],[дата]],"ММ")</f>
        <v>07</v>
      </c>
      <c r="H12849" s="8">
        <v>85.176000000000002</v>
      </c>
      <c r="I12849" s="8">
        <v>56.510999999999996</v>
      </c>
      <c r="J12849" s="8">
        <f>datatable[[#This Row],[продажи_]]-datatable[[#This Row],[себестоимость_]]</f>
        <v>28.665000000000006</v>
      </c>
      <c r="L12849"/>
    </row>
    <row r="12850" spans="2:12" x14ac:dyDescent="0.4">
      <c r="B12850" s="5" t="s">
        <v>65</v>
      </c>
      <c r="C12850" s="5" t="s">
        <v>58</v>
      </c>
      <c r="D12850" s="5" t="s">
        <v>17</v>
      </c>
      <c r="E12850" s="5" t="s">
        <v>61</v>
      </c>
      <c r="F12850" s="6">
        <v>44409</v>
      </c>
      <c r="G12850" s="6" t="str">
        <f>TEXT(datatable[[#This Row],[дата]],"ММ")</f>
        <v>08</v>
      </c>
      <c r="H12850" s="8">
        <v>67.704000000000008</v>
      </c>
      <c r="I12850" s="8">
        <v>45.864000000000004</v>
      </c>
      <c r="J12850" s="8">
        <f>datatable[[#This Row],[продажи_]]-datatable[[#This Row],[себестоимость_]]</f>
        <v>21.840000000000003</v>
      </c>
      <c r="L12850"/>
    </row>
    <row r="12851" spans="2:12" x14ac:dyDescent="0.4">
      <c r="B12851" s="5" t="s">
        <v>65</v>
      </c>
      <c r="C12851" s="5" t="s">
        <v>58</v>
      </c>
      <c r="D12851" s="5" t="s">
        <v>17</v>
      </c>
      <c r="E12851" s="5" t="s">
        <v>61</v>
      </c>
      <c r="F12851" s="6">
        <v>44440</v>
      </c>
      <c r="G12851" s="6" t="str">
        <f>TEXT(datatable[[#This Row],[дата]],"ММ")</f>
        <v>09</v>
      </c>
      <c r="H12851" s="8">
        <v>95.004000000000005</v>
      </c>
      <c r="I12851" s="8">
        <v>58.476599999999998</v>
      </c>
      <c r="J12851" s="8">
        <f>datatable[[#This Row],[продажи_]]-datatable[[#This Row],[себестоимость_]]</f>
        <v>36.527400000000007</v>
      </c>
      <c r="L12851"/>
    </row>
    <row r="12852" spans="2:12" x14ac:dyDescent="0.4">
      <c r="B12852" s="5" t="s">
        <v>65</v>
      </c>
      <c r="C12852" s="5" t="s">
        <v>58</v>
      </c>
      <c r="D12852" s="5" t="s">
        <v>17</v>
      </c>
      <c r="E12852" s="5" t="s">
        <v>61</v>
      </c>
      <c r="F12852" s="6">
        <v>44470</v>
      </c>
      <c r="G12852" s="6" t="str">
        <f>TEXT(datatable[[#This Row],[дата]],"ММ")</f>
        <v>10</v>
      </c>
      <c r="H12852" s="8">
        <v>125.58</v>
      </c>
      <c r="I12852" s="8">
        <v>58.312799999999996</v>
      </c>
      <c r="J12852" s="8">
        <f>datatable[[#This Row],[продажи_]]-datatable[[#This Row],[себестоимость_]]</f>
        <v>67.267200000000003</v>
      </c>
      <c r="L12852"/>
    </row>
    <row r="12853" spans="2:12" x14ac:dyDescent="0.4">
      <c r="B12853" s="5" t="s">
        <v>65</v>
      </c>
      <c r="C12853" s="5" t="s">
        <v>58</v>
      </c>
      <c r="D12853" s="5" t="s">
        <v>17</v>
      </c>
      <c r="E12853" s="5" t="s">
        <v>61</v>
      </c>
      <c r="F12853" s="6">
        <v>44501</v>
      </c>
      <c r="G12853" s="6" t="str">
        <f>TEXT(datatable[[#This Row],[дата]],"ММ")</f>
        <v>11</v>
      </c>
      <c r="H12853" s="8">
        <v>122.30399999999999</v>
      </c>
      <c r="I12853" s="8">
        <v>89.980800000000002</v>
      </c>
      <c r="J12853" s="8">
        <f>datatable[[#This Row],[продажи_]]-datatable[[#This Row],[себестоимость_]]</f>
        <v>32.323199999999986</v>
      </c>
      <c r="L12853"/>
    </row>
    <row r="12854" spans="2:12" x14ac:dyDescent="0.4">
      <c r="B12854" s="5" t="s">
        <v>65</v>
      </c>
      <c r="C12854" s="5" t="s">
        <v>58</v>
      </c>
      <c r="D12854" s="5" t="s">
        <v>17</v>
      </c>
      <c r="E12854" s="5" t="s">
        <v>61</v>
      </c>
      <c r="F12854" s="6">
        <v>44531</v>
      </c>
      <c r="G12854" s="6" t="str">
        <f>TEXT(datatable[[#This Row],[дата]],"ММ")</f>
        <v>12</v>
      </c>
      <c r="H12854" s="8">
        <v>127.4</v>
      </c>
      <c r="I12854" s="8">
        <v>74.146799999999999</v>
      </c>
      <c r="J12854" s="8">
        <f>datatable[[#This Row],[продажи_]]-datatable[[#This Row],[себестоимость_]]</f>
        <v>53.253200000000007</v>
      </c>
      <c r="L12854"/>
    </row>
    <row r="12855" spans="2:12" x14ac:dyDescent="0.4">
      <c r="B12855" s="5" t="s">
        <v>65</v>
      </c>
      <c r="C12855" s="5" t="s">
        <v>58</v>
      </c>
      <c r="D12855" s="5" t="s">
        <v>17</v>
      </c>
      <c r="E12855" s="5" t="s">
        <v>62</v>
      </c>
      <c r="F12855" s="6">
        <v>44197</v>
      </c>
      <c r="G12855" s="6" t="str">
        <f>TEXT(datatable[[#This Row],[дата]],"ММ")</f>
        <v>01</v>
      </c>
      <c r="H12855" s="8">
        <v>177.34500000000003</v>
      </c>
      <c r="I12855" s="8">
        <v>104.97699999999999</v>
      </c>
      <c r="J12855" s="8">
        <f>datatable[[#This Row],[продажи_]]-datatable[[#This Row],[себестоимость_]]</f>
        <v>72.368000000000038</v>
      </c>
      <c r="L12855"/>
    </row>
    <row r="12856" spans="2:12" x14ac:dyDescent="0.4">
      <c r="B12856" s="5" t="s">
        <v>65</v>
      </c>
      <c r="C12856" s="5" t="s">
        <v>58</v>
      </c>
      <c r="D12856" s="5" t="s">
        <v>17</v>
      </c>
      <c r="E12856" s="5" t="s">
        <v>62</v>
      </c>
      <c r="F12856" s="6">
        <v>44228</v>
      </c>
      <c r="G12856" s="6" t="str">
        <f>TEXT(datatable[[#This Row],[дата]],"ММ")</f>
        <v>02</v>
      </c>
      <c r="H12856" s="8">
        <v>206.39579999999998</v>
      </c>
      <c r="I12856" s="8">
        <v>138.88549999999998</v>
      </c>
      <c r="J12856" s="8">
        <f>datatable[[#This Row],[продажи_]]-datatable[[#This Row],[себестоимость_]]</f>
        <v>67.510300000000001</v>
      </c>
      <c r="L12856"/>
    </row>
    <row r="12857" spans="2:12" x14ac:dyDescent="0.4">
      <c r="B12857" s="5" t="s">
        <v>65</v>
      </c>
      <c r="C12857" s="5" t="s">
        <v>58</v>
      </c>
      <c r="D12857" s="5" t="s">
        <v>17</v>
      </c>
      <c r="E12857" s="5" t="s">
        <v>62</v>
      </c>
      <c r="F12857" s="6">
        <v>44256</v>
      </c>
      <c r="G12857" s="6" t="str">
        <f>TEXT(datatable[[#This Row],[дата]],"ММ")</f>
        <v>03</v>
      </c>
      <c r="H12857" s="8">
        <v>269.56439999999998</v>
      </c>
      <c r="I12857" s="8">
        <v>132.66120000000001</v>
      </c>
      <c r="J12857" s="8">
        <f>datatable[[#This Row],[продажи_]]-datatable[[#This Row],[себестоимость_]]</f>
        <v>136.90319999999997</v>
      </c>
      <c r="L12857"/>
    </row>
    <row r="12858" spans="2:12" x14ac:dyDescent="0.4">
      <c r="B12858" s="5" t="s">
        <v>65</v>
      </c>
      <c r="C12858" s="5" t="s">
        <v>58</v>
      </c>
      <c r="D12858" s="5" t="s">
        <v>17</v>
      </c>
      <c r="E12858" s="5" t="s">
        <v>62</v>
      </c>
      <c r="F12858" s="6">
        <v>44287</v>
      </c>
      <c r="G12858" s="6" t="str">
        <f>TEXT(datatable[[#This Row],[дата]],"ММ")</f>
        <v>04</v>
      </c>
      <c r="H12858" s="8">
        <v>237.81120000000001</v>
      </c>
      <c r="I12858" s="8">
        <v>126.34400000000001</v>
      </c>
      <c r="J12858" s="8">
        <f>datatable[[#This Row],[продажи_]]-datatable[[#This Row],[себестоимость_]]</f>
        <v>111.46720000000001</v>
      </c>
      <c r="L12858"/>
    </row>
    <row r="12859" spans="2:12" x14ac:dyDescent="0.4">
      <c r="B12859" s="5" t="s">
        <v>65</v>
      </c>
      <c r="C12859" s="5" t="s">
        <v>58</v>
      </c>
      <c r="D12859" s="5" t="s">
        <v>17</v>
      </c>
      <c r="E12859" s="5" t="s">
        <v>62</v>
      </c>
      <c r="F12859" s="6">
        <v>44317</v>
      </c>
      <c r="G12859" s="6" t="str">
        <f>TEXT(datatable[[#This Row],[дата]],"ММ")</f>
        <v>05</v>
      </c>
      <c r="H12859" s="8">
        <v>271.92899999999997</v>
      </c>
      <c r="I12859" s="8">
        <v>127.4588</v>
      </c>
      <c r="J12859" s="8">
        <f>datatable[[#This Row],[продажи_]]-datatable[[#This Row],[себестоимость_]]</f>
        <v>144.47019999999998</v>
      </c>
      <c r="L12859"/>
    </row>
    <row r="12860" spans="2:12" x14ac:dyDescent="0.4">
      <c r="B12860" s="5" t="s">
        <v>65</v>
      </c>
      <c r="C12860" s="5" t="s">
        <v>58</v>
      </c>
      <c r="D12860" s="5" t="s">
        <v>17</v>
      </c>
      <c r="E12860" s="5" t="s">
        <v>62</v>
      </c>
      <c r="F12860" s="6">
        <v>44348</v>
      </c>
      <c r="G12860" s="6" t="str">
        <f>TEXT(datatable[[#This Row],[дата]],"ММ")</f>
        <v>06</v>
      </c>
      <c r="H12860" s="8">
        <v>141.36930000000001</v>
      </c>
      <c r="I12860" s="8">
        <v>79.42949999999999</v>
      </c>
      <c r="J12860" s="8">
        <f>datatable[[#This Row],[продажи_]]-datatable[[#This Row],[себестоимость_]]</f>
        <v>61.93980000000002</v>
      </c>
      <c r="L12860"/>
    </row>
    <row r="12861" spans="2:12" x14ac:dyDescent="0.4">
      <c r="B12861" s="5" t="s">
        <v>65</v>
      </c>
      <c r="C12861" s="5" t="s">
        <v>58</v>
      </c>
      <c r="D12861" s="5" t="s">
        <v>17</v>
      </c>
      <c r="E12861" s="5" t="s">
        <v>62</v>
      </c>
      <c r="F12861" s="6">
        <v>44378</v>
      </c>
      <c r="G12861" s="6" t="str">
        <f>TEXT(datatable[[#This Row],[дата]],"ММ")</f>
        <v>07</v>
      </c>
      <c r="H12861" s="8">
        <v>179.37179999999998</v>
      </c>
      <c r="I12861" s="8">
        <v>66.888000000000005</v>
      </c>
      <c r="J12861" s="8">
        <f>datatable[[#This Row],[продажи_]]-datatable[[#This Row],[себестоимость_]]</f>
        <v>112.48379999999997</v>
      </c>
      <c r="L12861"/>
    </row>
    <row r="12862" spans="2:12" x14ac:dyDescent="0.4">
      <c r="B12862" s="5" t="s">
        <v>65</v>
      </c>
      <c r="C12862" s="5" t="s">
        <v>58</v>
      </c>
      <c r="D12862" s="5" t="s">
        <v>17</v>
      </c>
      <c r="E12862" s="5" t="s">
        <v>62</v>
      </c>
      <c r="F12862" s="6">
        <v>44409</v>
      </c>
      <c r="G12862" s="6" t="str">
        <f>TEXT(datatable[[#This Row],[дата]],"ММ")</f>
        <v>08</v>
      </c>
      <c r="H12862" s="8">
        <v>124.31040000000002</v>
      </c>
      <c r="I12862" s="8">
        <v>73.576800000000006</v>
      </c>
      <c r="J12862" s="8">
        <f>datatable[[#This Row],[продажи_]]-datatable[[#This Row],[себестоимость_]]</f>
        <v>50.73360000000001</v>
      </c>
      <c r="L12862"/>
    </row>
    <row r="12863" spans="2:12" x14ac:dyDescent="0.4">
      <c r="B12863" s="5" t="s">
        <v>65</v>
      </c>
      <c r="C12863" s="5" t="s">
        <v>58</v>
      </c>
      <c r="D12863" s="5" t="s">
        <v>17</v>
      </c>
      <c r="E12863" s="5" t="s">
        <v>62</v>
      </c>
      <c r="F12863" s="6">
        <v>44440</v>
      </c>
      <c r="G12863" s="6" t="str">
        <f>TEXT(datatable[[#This Row],[дата]],"ММ")</f>
        <v>09</v>
      </c>
      <c r="H12863" s="8">
        <v>150.48989999999998</v>
      </c>
      <c r="I12863" s="8">
        <v>100.33199999999999</v>
      </c>
      <c r="J12863" s="8">
        <f>datatable[[#This Row],[продажи_]]-datatable[[#This Row],[себестоимость_]]</f>
        <v>50.157899999999984</v>
      </c>
      <c r="L12863"/>
    </row>
    <row r="12864" spans="2:12" x14ac:dyDescent="0.4">
      <c r="B12864" s="5" t="s">
        <v>65</v>
      </c>
      <c r="C12864" s="5" t="s">
        <v>58</v>
      </c>
      <c r="D12864" s="5" t="s">
        <v>17</v>
      </c>
      <c r="E12864" s="5" t="s">
        <v>62</v>
      </c>
      <c r="F12864" s="6">
        <v>44470</v>
      </c>
      <c r="G12864" s="6" t="str">
        <f>TEXT(datatable[[#This Row],[дата]],"ММ")</f>
        <v>10</v>
      </c>
      <c r="H12864" s="8">
        <v>186.46560000000002</v>
      </c>
      <c r="I12864" s="8">
        <v>130.4316</v>
      </c>
      <c r="J12864" s="8">
        <f>datatable[[#This Row],[продажи_]]-datatable[[#This Row],[себестоимость_]]</f>
        <v>56.03400000000002</v>
      </c>
      <c r="L12864"/>
    </row>
    <row r="12865" spans="2:12" x14ac:dyDescent="0.4">
      <c r="B12865" s="5" t="s">
        <v>65</v>
      </c>
      <c r="C12865" s="5" t="s">
        <v>58</v>
      </c>
      <c r="D12865" s="5" t="s">
        <v>17</v>
      </c>
      <c r="E12865" s="5" t="s">
        <v>62</v>
      </c>
      <c r="F12865" s="6">
        <v>44501</v>
      </c>
      <c r="G12865" s="6" t="str">
        <f>TEXT(datatable[[#This Row],[дата]],"ММ")</f>
        <v>11</v>
      </c>
      <c r="H12865" s="8">
        <v>299.96640000000002</v>
      </c>
      <c r="I12865" s="8">
        <v>162.01760000000002</v>
      </c>
      <c r="J12865" s="8">
        <f>datatable[[#This Row],[продажи_]]-datatable[[#This Row],[себестоимость_]]</f>
        <v>137.94880000000001</v>
      </c>
      <c r="L12865"/>
    </row>
    <row r="12866" spans="2:12" x14ac:dyDescent="0.4">
      <c r="B12866" s="5" t="s">
        <v>65</v>
      </c>
      <c r="C12866" s="5" t="s">
        <v>58</v>
      </c>
      <c r="D12866" s="5" t="s">
        <v>17</v>
      </c>
      <c r="E12866" s="5" t="s">
        <v>62</v>
      </c>
      <c r="F12866" s="6">
        <v>44531</v>
      </c>
      <c r="G12866" s="6" t="str">
        <f>TEXT(datatable[[#This Row],[дата]],"ММ")</f>
        <v>12</v>
      </c>
      <c r="H12866" s="8">
        <v>200.99100000000001</v>
      </c>
      <c r="I12866" s="8">
        <v>150.86959999999999</v>
      </c>
      <c r="J12866" s="8">
        <f>datatable[[#This Row],[продажи_]]-datatable[[#This Row],[себестоимость_]]</f>
        <v>50.121400000000023</v>
      </c>
      <c r="L12866"/>
    </row>
    <row r="12867" spans="2:12" x14ac:dyDescent="0.4">
      <c r="B12867" s="5" t="s">
        <v>65</v>
      </c>
      <c r="C12867" s="5" t="s">
        <v>58</v>
      </c>
      <c r="D12867" s="5" t="s">
        <v>17</v>
      </c>
      <c r="E12867" s="5" t="s">
        <v>9</v>
      </c>
      <c r="F12867" s="6">
        <v>44197</v>
      </c>
      <c r="G12867" s="6" t="str">
        <f>TEXT(datatable[[#This Row],[дата]],"ММ")</f>
        <v>01</v>
      </c>
      <c r="H12867" s="8">
        <v>149.31600000000003</v>
      </c>
      <c r="I12867" s="8">
        <v>136.32</v>
      </c>
      <c r="J12867" s="8">
        <f>datatable[[#This Row],[продажи_]]-datatable[[#This Row],[себестоимость_]]</f>
        <v>12.996000000000038</v>
      </c>
      <c r="L12867"/>
    </row>
    <row r="12868" spans="2:12" x14ac:dyDescent="0.4">
      <c r="B12868" s="5" t="s">
        <v>65</v>
      </c>
      <c r="C12868" s="5" t="s">
        <v>58</v>
      </c>
      <c r="D12868" s="5" t="s">
        <v>17</v>
      </c>
      <c r="E12868" s="5" t="s">
        <v>9</v>
      </c>
      <c r="F12868" s="6">
        <v>44228</v>
      </c>
      <c r="G12868" s="6" t="str">
        <f>TEXT(datatable[[#This Row],[дата]],"ММ")</f>
        <v>02</v>
      </c>
      <c r="H12868" s="8">
        <v>208.8801</v>
      </c>
      <c r="I12868" s="8">
        <v>141.77279999999999</v>
      </c>
      <c r="J12868" s="8">
        <f>datatable[[#This Row],[продажи_]]-datatable[[#This Row],[себестоимость_]]</f>
        <v>67.107300000000009</v>
      </c>
      <c r="L12868"/>
    </row>
    <row r="12869" spans="2:12" x14ac:dyDescent="0.4">
      <c r="B12869" s="5" t="s">
        <v>65</v>
      </c>
      <c r="C12869" s="5" t="s">
        <v>58</v>
      </c>
      <c r="D12869" s="5" t="s">
        <v>17</v>
      </c>
      <c r="E12869" s="5" t="s">
        <v>9</v>
      </c>
      <c r="F12869" s="6">
        <v>44256</v>
      </c>
      <c r="G12869" s="6" t="str">
        <f>TEXT(datatable[[#This Row],[дата]],"ММ")</f>
        <v>03</v>
      </c>
      <c r="H12869" s="8">
        <v>231.76439999999999</v>
      </c>
      <c r="I12869" s="8">
        <v>130.41279999999998</v>
      </c>
      <c r="J12869" s="8">
        <f>datatable[[#This Row],[продажи_]]-datatable[[#This Row],[себестоимость_]]</f>
        <v>101.35160000000002</v>
      </c>
      <c r="L12869"/>
    </row>
    <row r="12870" spans="2:12" x14ac:dyDescent="0.4">
      <c r="B12870" s="5" t="s">
        <v>65</v>
      </c>
      <c r="C12870" s="5" t="s">
        <v>58</v>
      </c>
      <c r="D12870" s="5" t="s">
        <v>17</v>
      </c>
      <c r="E12870" s="5" t="s">
        <v>9</v>
      </c>
      <c r="F12870" s="6">
        <v>44287</v>
      </c>
      <c r="G12870" s="6" t="str">
        <f>TEXT(datatable[[#This Row],[дата]],"ММ")</f>
        <v>04</v>
      </c>
      <c r="H12870" s="8">
        <v>275.26080000000002</v>
      </c>
      <c r="I12870" s="8">
        <v>174.4896</v>
      </c>
      <c r="J12870" s="8">
        <f>datatable[[#This Row],[продажи_]]-datatable[[#This Row],[себестоимость_]]</f>
        <v>100.77120000000002</v>
      </c>
      <c r="L12870"/>
    </row>
    <row r="12871" spans="2:12" x14ac:dyDescent="0.4">
      <c r="B12871" s="5" t="s">
        <v>65</v>
      </c>
      <c r="C12871" s="5" t="s">
        <v>58</v>
      </c>
      <c r="D12871" s="5" t="s">
        <v>17</v>
      </c>
      <c r="E12871" s="5" t="s">
        <v>9</v>
      </c>
      <c r="F12871" s="6">
        <v>44317</v>
      </c>
      <c r="G12871" s="6" t="str">
        <f>TEXT(datatable[[#This Row],[дата]],"ММ")</f>
        <v>05</v>
      </c>
      <c r="H12871" s="8">
        <v>263.5752</v>
      </c>
      <c r="I12871" s="8">
        <v>182.89599999999999</v>
      </c>
      <c r="J12871" s="8">
        <f>datatable[[#This Row],[продажи_]]-datatable[[#This Row],[себестоимость_]]</f>
        <v>80.679200000000009</v>
      </c>
      <c r="L12871"/>
    </row>
    <row r="12872" spans="2:12" x14ac:dyDescent="0.4">
      <c r="B12872" s="5" t="s">
        <v>65</v>
      </c>
      <c r="C12872" s="5" t="s">
        <v>58</v>
      </c>
      <c r="D12872" s="5" t="s">
        <v>17</v>
      </c>
      <c r="E12872" s="5" t="s">
        <v>9</v>
      </c>
      <c r="F12872" s="6">
        <v>44348</v>
      </c>
      <c r="G12872" s="6" t="str">
        <f>TEXT(datatable[[#This Row],[дата]],"ММ")</f>
        <v>06</v>
      </c>
      <c r="H12872" s="8">
        <v>151.9128</v>
      </c>
      <c r="I12872" s="8">
        <v>111.44160000000002</v>
      </c>
      <c r="J12872" s="8">
        <f>datatable[[#This Row],[продажи_]]-datatable[[#This Row],[себестоимость_]]</f>
        <v>40.471199999999982</v>
      </c>
      <c r="L12872"/>
    </row>
    <row r="12873" spans="2:12" x14ac:dyDescent="0.4">
      <c r="B12873" s="5" t="s">
        <v>65</v>
      </c>
      <c r="C12873" s="5" t="s">
        <v>58</v>
      </c>
      <c r="D12873" s="5" t="s">
        <v>17</v>
      </c>
      <c r="E12873" s="5" t="s">
        <v>9</v>
      </c>
      <c r="F12873" s="6">
        <v>44378</v>
      </c>
      <c r="G12873" s="6" t="str">
        <f>TEXT(datatable[[#This Row],[дата]],"ММ")</f>
        <v>07</v>
      </c>
      <c r="H12873" s="8">
        <v>160.67699999999999</v>
      </c>
      <c r="I12873" s="8">
        <v>106.32960000000001</v>
      </c>
      <c r="J12873" s="8">
        <f>datatable[[#This Row],[продажи_]]-datatable[[#This Row],[себестоимость_]]</f>
        <v>54.347399999999979</v>
      </c>
      <c r="L12873"/>
    </row>
    <row r="12874" spans="2:12" x14ac:dyDescent="0.4">
      <c r="B12874" s="5" t="s">
        <v>65</v>
      </c>
      <c r="C12874" s="5" t="s">
        <v>58</v>
      </c>
      <c r="D12874" s="5" t="s">
        <v>17</v>
      </c>
      <c r="E12874" s="5" t="s">
        <v>9</v>
      </c>
      <c r="F12874" s="6">
        <v>44409</v>
      </c>
      <c r="G12874" s="6" t="str">
        <f>TEXT(datatable[[#This Row],[дата]],"ММ")</f>
        <v>08</v>
      </c>
      <c r="H12874" s="8">
        <v>142.82400000000001</v>
      </c>
      <c r="I12874" s="8">
        <v>105.42079999999999</v>
      </c>
      <c r="J12874" s="8">
        <f>datatable[[#This Row],[продажи_]]-datatable[[#This Row],[себестоимость_]]</f>
        <v>37.403200000000027</v>
      </c>
      <c r="L12874"/>
    </row>
    <row r="12875" spans="2:12" x14ac:dyDescent="0.4">
      <c r="B12875" s="5" t="s">
        <v>65</v>
      </c>
      <c r="C12875" s="5" t="s">
        <v>58</v>
      </c>
      <c r="D12875" s="5" t="s">
        <v>17</v>
      </c>
      <c r="E12875" s="5" t="s">
        <v>9</v>
      </c>
      <c r="F12875" s="6">
        <v>44440</v>
      </c>
      <c r="G12875" s="6" t="str">
        <f>TEXT(datatable[[#This Row],[дата]],"ММ")</f>
        <v>09</v>
      </c>
      <c r="H12875" s="8">
        <v>167.98049999999998</v>
      </c>
      <c r="I12875" s="8">
        <v>82.814400000000006</v>
      </c>
      <c r="J12875" s="8">
        <f>datatable[[#This Row],[продажи_]]-datatable[[#This Row],[себестоимость_]]</f>
        <v>85.166099999999972</v>
      </c>
      <c r="L12875"/>
    </row>
    <row r="12876" spans="2:12" x14ac:dyDescent="0.4">
      <c r="B12876" s="5" t="s">
        <v>65</v>
      </c>
      <c r="C12876" s="5" t="s">
        <v>58</v>
      </c>
      <c r="D12876" s="5" t="s">
        <v>17</v>
      </c>
      <c r="E12876" s="5" t="s">
        <v>9</v>
      </c>
      <c r="F12876" s="6">
        <v>44470</v>
      </c>
      <c r="G12876" s="6" t="str">
        <f>TEXT(datatable[[#This Row],[дата]],"ММ")</f>
        <v>10</v>
      </c>
      <c r="H12876" s="8">
        <v>225.92159999999998</v>
      </c>
      <c r="I12876" s="8">
        <v>110.4192</v>
      </c>
      <c r="J12876" s="8">
        <f>datatable[[#This Row],[продажи_]]-datatable[[#This Row],[себестоимость_]]</f>
        <v>115.50239999999998</v>
      </c>
      <c r="L12876"/>
    </row>
    <row r="12877" spans="2:12" x14ac:dyDescent="0.4">
      <c r="B12877" s="5" t="s">
        <v>65</v>
      </c>
      <c r="C12877" s="5" t="s">
        <v>58</v>
      </c>
      <c r="D12877" s="5" t="s">
        <v>17</v>
      </c>
      <c r="E12877" s="5" t="s">
        <v>9</v>
      </c>
      <c r="F12877" s="6">
        <v>44501</v>
      </c>
      <c r="G12877" s="6" t="str">
        <f>TEXT(datatable[[#This Row],[дата]],"ММ")</f>
        <v>11</v>
      </c>
      <c r="H12877" s="8">
        <v>293.4384</v>
      </c>
      <c r="I12877" s="8">
        <v>183.57759999999999</v>
      </c>
      <c r="J12877" s="8">
        <f>datatable[[#This Row],[продажи_]]-datatable[[#This Row],[себестоимость_]]</f>
        <v>109.86080000000001</v>
      </c>
      <c r="L12877"/>
    </row>
    <row r="12878" spans="2:12" x14ac:dyDescent="0.4">
      <c r="B12878" s="5" t="s">
        <v>65</v>
      </c>
      <c r="C12878" s="5" t="s">
        <v>58</v>
      </c>
      <c r="D12878" s="5" t="s">
        <v>17</v>
      </c>
      <c r="E12878" s="5" t="s">
        <v>9</v>
      </c>
      <c r="F12878" s="6">
        <v>44531</v>
      </c>
      <c r="G12878" s="6" t="str">
        <f>TEXT(datatable[[#This Row],[дата]],"ММ")</f>
        <v>12</v>
      </c>
      <c r="H12878" s="8">
        <v>209.04240000000001</v>
      </c>
      <c r="I12878" s="8">
        <v>190.84799999999998</v>
      </c>
      <c r="J12878" s="8">
        <f>datatable[[#This Row],[продажи_]]-datatable[[#This Row],[себестоимость_]]</f>
        <v>18.19440000000003</v>
      </c>
      <c r="L12878"/>
    </row>
    <row r="12879" spans="2:12" x14ac:dyDescent="0.4">
      <c r="B12879" s="5" t="s">
        <v>65</v>
      </c>
      <c r="C12879" s="5" t="s">
        <v>58</v>
      </c>
      <c r="D12879" s="5" t="s">
        <v>17</v>
      </c>
      <c r="E12879" s="5" t="s">
        <v>10</v>
      </c>
      <c r="F12879" s="6">
        <v>44197</v>
      </c>
      <c r="G12879" s="6" t="str">
        <f>TEXT(datatable[[#This Row],[дата]],"ММ")</f>
        <v>01</v>
      </c>
      <c r="H12879" s="8">
        <v>74.044000000000011</v>
      </c>
      <c r="I12879" s="8">
        <v>40.950000000000003</v>
      </c>
      <c r="J12879" s="8">
        <f>datatable[[#This Row],[продажи_]]-datatable[[#This Row],[себестоимость_]]</f>
        <v>33.094000000000008</v>
      </c>
      <c r="L12879"/>
    </row>
    <row r="12880" spans="2:12" x14ac:dyDescent="0.4">
      <c r="B12880" s="5" t="s">
        <v>65</v>
      </c>
      <c r="C12880" s="5" t="s">
        <v>58</v>
      </c>
      <c r="D12880" s="5" t="s">
        <v>17</v>
      </c>
      <c r="E12880" s="5" t="s">
        <v>10</v>
      </c>
      <c r="F12880" s="6">
        <v>44228</v>
      </c>
      <c r="G12880" s="6" t="str">
        <f>TEXT(datatable[[#This Row],[дата]],"ММ")</f>
        <v>02</v>
      </c>
      <c r="H12880" s="8">
        <v>83.662800000000018</v>
      </c>
      <c r="I12880" s="8">
        <v>62.595000000000006</v>
      </c>
      <c r="J12880" s="8">
        <f>datatable[[#This Row],[продажи_]]-datatable[[#This Row],[себестоимость_]]</f>
        <v>21.067800000000013</v>
      </c>
      <c r="L12880"/>
    </row>
    <row r="12881" spans="2:12" x14ac:dyDescent="0.4">
      <c r="B12881" s="5" t="s">
        <v>65</v>
      </c>
      <c r="C12881" s="5" t="s">
        <v>58</v>
      </c>
      <c r="D12881" s="5" t="s">
        <v>17</v>
      </c>
      <c r="E12881" s="5" t="s">
        <v>10</v>
      </c>
      <c r="F12881" s="6">
        <v>44256</v>
      </c>
      <c r="G12881" s="6" t="str">
        <f>TEXT(datatable[[#This Row],[дата]],"ММ")</f>
        <v>03</v>
      </c>
      <c r="H12881" s="8">
        <v>79.441599999999994</v>
      </c>
      <c r="I12881" s="8">
        <v>74.97</v>
      </c>
      <c r="J12881" s="8">
        <f>datatable[[#This Row],[продажи_]]-datatable[[#This Row],[себестоимость_]]</f>
        <v>4.4715999999999951</v>
      </c>
      <c r="L12881"/>
    </row>
    <row r="12882" spans="2:12" x14ac:dyDescent="0.4">
      <c r="B12882" s="5" t="s">
        <v>65</v>
      </c>
      <c r="C12882" s="5" t="s">
        <v>58</v>
      </c>
      <c r="D12882" s="5" t="s">
        <v>17</v>
      </c>
      <c r="E12882" s="5" t="s">
        <v>10</v>
      </c>
      <c r="F12882" s="6">
        <v>44287</v>
      </c>
      <c r="G12882" s="6" t="str">
        <f>TEXT(datatable[[#This Row],[дата]],"ММ")</f>
        <v>04</v>
      </c>
      <c r="H12882" s="8">
        <v>101.86240000000001</v>
      </c>
      <c r="I12882" s="8">
        <v>77.040000000000006</v>
      </c>
      <c r="J12882" s="8">
        <f>datatable[[#This Row],[продажи_]]-datatable[[#This Row],[себестоимость_]]</f>
        <v>24.822400000000002</v>
      </c>
      <c r="L12882"/>
    </row>
    <row r="12883" spans="2:12" x14ac:dyDescent="0.4">
      <c r="B12883" s="5" t="s">
        <v>65</v>
      </c>
      <c r="C12883" s="5" t="s">
        <v>58</v>
      </c>
      <c r="D12883" s="5" t="s">
        <v>17</v>
      </c>
      <c r="E12883" s="5" t="s">
        <v>10</v>
      </c>
      <c r="F12883" s="6">
        <v>44317</v>
      </c>
      <c r="G12883" s="6" t="str">
        <f>TEXT(datatable[[#This Row],[дата]],"ММ")</f>
        <v>05</v>
      </c>
      <c r="H12883" s="8">
        <v>82.347999999999999</v>
      </c>
      <c r="I12883" s="8">
        <v>70.56</v>
      </c>
      <c r="J12883" s="8">
        <f>datatable[[#This Row],[продажи_]]-datatable[[#This Row],[себестоимость_]]</f>
        <v>11.787999999999997</v>
      </c>
      <c r="L12883"/>
    </row>
    <row r="12884" spans="2:12" x14ac:dyDescent="0.4">
      <c r="B12884" s="5" t="s">
        <v>65</v>
      </c>
      <c r="C12884" s="5" t="s">
        <v>58</v>
      </c>
      <c r="D12884" s="5" t="s">
        <v>17</v>
      </c>
      <c r="E12884" s="5" t="s">
        <v>10</v>
      </c>
      <c r="F12884" s="6">
        <v>44348</v>
      </c>
      <c r="G12884" s="6" t="str">
        <f>TEXT(datatable[[#This Row],[дата]],"ММ")</f>
        <v>06</v>
      </c>
      <c r="H12884" s="8">
        <v>62.902799999999999</v>
      </c>
      <c r="I12884" s="8">
        <v>36.855000000000004</v>
      </c>
      <c r="J12884" s="8">
        <f>datatable[[#This Row],[продажи_]]-datatable[[#This Row],[себестоимость_]]</f>
        <v>26.047799999999995</v>
      </c>
      <c r="L12884"/>
    </row>
    <row r="12885" spans="2:12" x14ac:dyDescent="0.4">
      <c r="B12885" s="5" t="s">
        <v>65</v>
      </c>
      <c r="C12885" s="5" t="s">
        <v>58</v>
      </c>
      <c r="D12885" s="5" t="s">
        <v>17</v>
      </c>
      <c r="E12885" s="5" t="s">
        <v>10</v>
      </c>
      <c r="F12885" s="6">
        <v>44378</v>
      </c>
      <c r="G12885" s="6" t="str">
        <f>TEXT(datatable[[#This Row],[дата]],"ММ")</f>
        <v>07</v>
      </c>
      <c r="H12885" s="8">
        <v>65.394000000000005</v>
      </c>
      <c r="I12885" s="8">
        <v>35.64</v>
      </c>
      <c r="J12885" s="8">
        <f>datatable[[#This Row],[продажи_]]-datatable[[#This Row],[себестоимость_]]</f>
        <v>29.754000000000005</v>
      </c>
      <c r="L12885"/>
    </row>
    <row r="12886" spans="2:12" x14ac:dyDescent="0.4">
      <c r="B12886" s="5" t="s">
        <v>65</v>
      </c>
      <c r="C12886" s="5" t="s">
        <v>58</v>
      </c>
      <c r="D12886" s="5" t="s">
        <v>17</v>
      </c>
      <c r="E12886" s="5" t="s">
        <v>10</v>
      </c>
      <c r="F12886" s="6">
        <v>44409</v>
      </c>
      <c r="G12886" s="6" t="str">
        <f>TEXT(datatable[[#This Row],[дата]],"ММ")</f>
        <v>08</v>
      </c>
      <c r="H12886" s="8">
        <v>50.931200000000004</v>
      </c>
      <c r="I12886" s="8">
        <v>30.599999999999998</v>
      </c>
      <c r="J12886" s="8">
        <f>datatable[[#This Row],[продажи_]]-datatable[[#This Row],[себестоимость_]]</f>
        <v>20.331200000000006</v>
      </c>
      <c r="L12886"/>
    </row>
    <row r="12887" spans="2:12" x14ac:dyDescent="0.4">
      <c r="B12887" s="5" t="s">
        <v>65</v>
      </c>
      <c r="C12887" s="5" t="s">
        <v>58</v>
      </c>
      <c r="D12887" s="5" t="s">
        <v>17</v>
      </c>
      <c r="E12887" s="5" t="s">
        <v>10</v>
      </c>
      <c r="F12887" s="6">
        <v>44440</v>
      </c>
      <c r="G12887" s="6" t="str">
        <f>TEXT(datatable[[#This Row],[дата]],"ММ")</f>
        <v>09</v>
      </c>
      <c r="H12887" s="8">
        <v>63.525600000000004</v>
      </c>
      <c r="I12887" s="8">
        <v>40.5</v>
      </c>
      <c r="J12887" s="8">
        <f>datatable[[#This Row],[продажи_]]-datatable[[#This Row],[себестоимость_]]</f>
        <v>23.025600000000004</v>
      </c>
      <c r="L12887"/>
    </row>
    <row r="12888" spans="2:12" x14ac:dyDescent="0.4">
      <c r="B12888" s="5" t="s">
        <v>65</v>
      </c>
      <c r="C12888" s="5" t="s">
        <v>58</v>
      </c>
      <c r="D12888" s="5" t="s">
        <v>17</v>
      </c>
      <c r="E12888" s="5" t="s">
        <v>10</v>
      </c>
      <c r="F12888" s="6">
        <v>44470</v>
      </c>
      <c r="G12888" s="6" t="str">
        <f>TEXT(datatable[[#This Row],[дата]],"ММ")</f>
        <v>10</v>
      </c>
      <c r="H12888" s="8">
        <v>78.888000000000005</v>
      </c>
      <c r="I12888" s="8">
        <v>44.279999999999994</v>
      </c>
      <c r="J12888" s="8">
        <f>datatable[[#This Row],[продажи_]]-datatable[[#This Row],[себестоимость_]]</f>
        <v>34.608000000000011</v>
      </c>
      <c r="L12888"/>
    </row>
    <row r="12889" spans="2:12" x14ac:dyDescent="0.4">
      <c r="B12889" s="5" t="s">
        <v>65</v>
      </c>
      <c r="C12889" s="5" t="s">
        <v>58</v>
      </c>
      <c r="D12889" s="5" t="s">
        <v>17</v>
      </c>
      <c r="E12889" s="5" t="s">
        <v>10</v>
      </c>
      <c r="F12889" s="6">
        <v>44501</v>
      </c>
      <c r="G12889" s="6" t="str">
        <f>TEXT(datatable[[#This Row],[дата]],"ММ")</f>
        <v>11</v>
      </c>
      <c r="H12889" s="8">
        <v>120.68480000000001</v>
      </c>
      <c r="I12889" s="8">
        <v>77.040000000000006</v>
      </c>
      <c r="J12889" s="8">
        <f>datatable[[#This Row],[продажи_]]-datatable[[#This Row],[себестоимость_]]</f>
        <v>43.644800000000004</v>
      </c>
      <c r="L12889"/>
    </row>
    <row r="12890" spans="2:12" x14ac:dyDescent="0.4">
      <c r="B12890" s="5" t="s">
        <v>65</v>
      </c>
      <c r="C12890" s="5" t="s">
        <v>58</v>
      </c>
      <c r="D12890" s="5" t="s">
        <v>17</v>
      </c>
      <c r="E12890" s="5" t="s">
        <v>10</v>
      </c>
      <c r="F12890" s="6">
        <v>44531</v>
      </c>
      <c r="G12890" s="6" t="str">
        <f>TEXT(datatable[[#This Row],[дата]],"ММ")</f>
        <v>12</v>
      </c>
      <c r="H12890" s="8">
        <v>93.97359999999999</v>
      </c>
      <c r="I12890" s="8">
        <v>75.599999999999994</v>
      </c>
      <c r="J12890" s="8">
        <f>datatable[[#This Row],[продажи_]]-datatable[[#This Row],[себестоимость_]]</f>
        <v>18.373599999999996</v>
      </c>
      <c r="L12890"/>
    </row>
    <row r="12891" spans="2:12" x14ac:dyDescent="0.4">
      <c r="B12891" s="5" t="s">
        <v>65</v>
      </c>
      <c r="C12891" s="5" t="s">
        <v>58</v>
      </c>
      <c r="D12891" s="5" t="s">
        <v>17</v>
      </c>
      <c r="E12891" s="5" t="s">
        <v>7</v>
      </c>
      <c r="F12891" s="6">
        <v>44197</v>
      </c>
      <c r="G12891" s="6" t="str">
        <f>TEXT(datatable[[#This Row],[дата]],"ММ")</f>
        <v>01</v>
      </c>
      <c r="H12891" s="8">
        <v>9.4365000000000006</v>
      </c>
      <c r="I12891" s="8">
        <v>3.2550000000000003</v>
      </c>
      <c r="J12891" s="8">
        <f>datatable[[#This Row],[продажи_]]-datatable[[#This Row],[себестоимость_]]</f>
        <v>6.1814999999999998</v>
      </c>
      <c r="L12891"/>
    </row>
    <row r="12892" spans="2:12" x14ac:dyDescent="0.4">
      <c r="B12892" s="5" t="s">
        <v>65</v>
      </c>
      <c r="C12892" s="5" t="s">
        <v>58</v>
      </c>
      <c r="D12892" s="5" t="s">
        <v>17</v>
      </c>
      <c r="E12892" s="5" t="s">
        <v>7</v>
      </c>
      <c r="F12892" s="6">
        <v>44228</v>
      </c>
      <c r="G12892" s="6" t="str">
        <f>TEXT(datatable[[#This Row],[дата]],"ММ")</f>
        <v>02</v>
      </c>
      <c r="H12892" s="8">
        <v>15.90225</v>
      </c>
      <c r="I12892" s="8">
        <v>4.5045000000000002</v>
      </c>
      <c r="J12892" s="8">
        <f>datatable[[#This Row],[продажи_]]-datatable[[#This Row],[себестоимость_]]</f>
        <v>11.39775</v>
      </c>
      <c r="L12892"/>
    </row>
    <row r="12893" spans="2:12" x14ac:dyDescent="0.4">
      <c r="B12893" s="5" t="s">
        <v>65</v>
      </c>
      <c r="C12893" s="5" t="s">
        <v>58</v>
      </c>
      <c r="D12893" s="5" t="s">
        <v>17</v>
      </c>
      <c r="E12893" s="5" t="s">
        <v>7</v>
      </c>
      <c r="F12893" s="6">
        <v>44256</v>
      </c>
      <c r="G12893" s="6" t="str">
        <f>TEXT(datatable[[#This Row],[дата]],"ММ")</f>
        <v>03</v>
      </c>
      <c r="H12893" s="8">
        <v>16.146899999999999</v>
      </c>
      <c r="I12893" s="8">
        <v>5.2430000000000003</v>
      </c>
      <c r="J12893" s="8">
        <f>datatable[[#This Row],[продажи_]]-datatable[[#This Row],[себестоимость_]]</f>
        <v>10.903899999999998</v>
      </c>
      <c r="L12893"/>
    </row>
    <row r="12894" spans="2:12" x14ac:dyDescent="0.4">
      <c r="B12894" s="5" t="s">
        <v>65</v>
      </c>
      <c r="C12894" s="5" t="s">
        <v>58</v>
      </c>
      <c r="D12894" s="5" t="s">
        <v>17</v>
      </c>
      <c r="E12894" s="5" t="s">
        <v>7</v>
      </c>
      <c r="F12894" s="6">
        <v>44287</v>
      </c>
      <c r="G12894" s="6" t="str">
        <f>TEXT(datatable[[#This Row],[дата]],"ММ")</f>
        <v>04</v>
      </c>
      <c r="H12894" s="8">
        <v>15.284799999999999</v>
      </c>
      <c r="I12894" s="8">
        <v>5.6000000000000005</v>
      </c>
      <c r="J12894" s="8">
        <f>datatable[[#This Row],[продажи_]]-datatable[[#This Row],[себестоимость_]]</f>
        <v>9.6847999999999992</v>
      </c>
      <c r="L12894"/>
    </row>
    <row r="12895" spans="2:12" x14ac:dyDescent="0.4">
      <c r="B12895" s="5" t="s">
        <v>65</v>
      </c>
      <c r="C12895" s="5" t="s">
        <v>58</v>
      </c>
      <c r="D12895" s="5" t="s">
        <v>17</v>
      </c>
      <c r="E12895" s="5" t="s">
        <v>7</v>
      </c>
      <c r="F12895" s="6">
        <v>44317</v>
      </c>
      <c r="G12895" s="6" t="str">
        <f>TEXT(datatable[[#This Row],[дата]],"ММ")</f>
        <v>05</v>
      </c>
      <c r="H12895" s="8">
        <v>18.756499999999996</v>
      </c>
      <c r="I12895" s="8">
        <v>4.1160000000000005</v>
      </c>
      <c r="J12895" s="8">
        <f>datatable[[#This Row],[продажи_]]-datatable[[#This Row],[себестоимость_]]</f>
        <v>14.640499999999996</v>
      </c>
      <c r="L12895"/>
    </row>
    <row r="12896" spans="2:12" x14ac:dyDescent="0.4">
      <c r="B12896" s="5" t="s">
        <v>65</v>
      </c>
      <c r="C12896" s="5" t="s">
        <v>58</v>
      </c>
      <c r="D12896" s="5" t="s">
        <v>17</v>
      </c>
      <c r="E12896" s="5" t="s">
        <v>7</v>
      </c>
      <c r="F12896" s="6">
        <v>44348</v>
      </c>
      <c r="G12896" s="6" t="str">
        <f>TEXT(datatable[[#This Row],[дата]],"ММ")</f>
        <v>06</v>
      </c>
      <c r="H12896" s="8">
        <v>9.3316499999999998</v>
      </c>
      <c r="I12896" s="8">
        <v>3.1185</v>
      </c>
      <c r="J12896" s="8">
        <f>datatable[[#This Row],[продажи_]]-datatable[[#This Row],[себестоимость_]]</f>
        <v>6.2131499999999997</v>
      </c>
      <c r="L12896"/>
    </row>
    <row r="12897" spans="2:12" x14ac:dyDescent="0.4">
      <c r="B12897" s="5" t="s">
        <v>65</v>
      </c>
      <c r="C12897" s="5" t="s">
        <v>58</v>
      </c>
      <c r="D12897" s="5" t="s">
        <v>17</v>
      </c>
      <c r="E12897" s="5" t="s">
        <v>7</v>
      </c>
      <c r="F12897" s="6">
        <v>44378</v>
      </c>
      <c r="G12897" s="6" t="str">
        <f>TEXT(datatable[[#This Row],[дата]],"ММ")</f>
        <v>07</v>
      </c>
      <c r="H12897" s="8">
        <v>12.267449999999998</v>
      </c>
      <c r="I12897" s="8">
        <v>3.2759999999999998</v>
      </c>
      <c r="J12897" s="8">
        <f>datatable[[#This Row],[продажи_]]-datatable[[#This Row],[себестоимость_]]</f>
        <v>8.9914499999999986</v>
      </c>
      <c r="L12897"/>
    </row>
    <row r="12898" spans="2:12" x14ac:dyDescent="0.4">
      <c r="B12898" s="5" t="s">
        <v>65</v>
      </c>
      <c r="C12898" s="5" t="s">
        <v>58</v>
      </c>
      <c r="D12898" s="5" t="s">
        <v>17</v>
      </c>
      <c r="E12898" s="5" t="s">
        <v>7</v>
      </c>
      <c r="F12898" s="6">
        <v>44409</v>
      </c>
      <c r="G12898" s="6" t="str">
        <f>TEXT(datatable[[#This Row],[дата]],"ММ")</f>
        <v>08</v>
      </c>
      <c r="H12898" s="8">
        <v>10.624799999999999</v>
      </c>
      <c r="I12898" s="8">
        <v>2.7440000000000002</v>
      </c>
      <c r="J12898" s="8">
        <f>datatable[[#This Row],[продажи_]]-datatable[[#This Row],[себестоимость_]]</f>
        <v>7.8807999999999989</v>
      </c>
      <c r="L12898"/>
    </row>
    <row r="12899" spans="2:12" x14ac:dyDescent="0.4">
      <c r="B12899" s="5" t="s">
        <v>65</v>
      </c>
      <c r="C12899" s="5" t="s">
        <v>58</v>
      </c>
      <c r="D12899" s="5" t="s">
        <v>17</v>
      </c>
      <c r="E12899" s="5" t="s">
        <v>7</v>
      </c>
      <c r="F12899" s="6">
        <v>44440</v>
      </c>
      <c r="G12899" s="6" t="str">
        <f>TEXT(datatable[[#This Row],[дата]],"ММ")</f>
        <v>09</v>
      </c>
      <c r="H12899" s="8">
        <v>9.6462000000000003</v>
      </c>
      <c r="I12899" s="8">
        <v>2.6774999999999998</v>
      </c>
      <c r="J12899" s="8">
        <f>datatable[[#This Row],[продажи_]]-datatable[[#This Row],[себестоимость_]]</f>
        <v>6.9687000000000001</v>
      </c>
      <c r="L12899"/>
    </row>
    <row r="12900" spans="2:12" x14ac:dyDescent="0.4">
      <c r="B12900" s="5" t="s">
        <v>65</v>
      </c>
      <c r="C12900" s="5" t="s">
        <v>58</v>
      </c>
      <c r="D12900" s="5" t="s">
        <v>17</v>
      </c>
      <c r="E12900" s="5" t="s">
        <v>7</v>
      </c>
      <c r="F12900" s="6">
        <v>44470</v>
      </c>
      <c r="G12900" s="6" t="str">
        <f>TEXT(datatable[[#This Row],[дата]],"ММ")</f>
        <v>10</v>
      </c>
      <c r="H12900" s="8">
        <v>14.1198</v>
      </c>
      <c r="I12900" s="8">
        <v>4.7040000000000006</v>
      </c>
      <c r="J12900" s="8">
        <f>datatable[[#This Row],[продажи_]]-datatable[[#This Row],[себестоимость_]]</f>
        <v>9.4157999999999991</v>
      </c>
      <c r="L12900"/>
    </row>
    <row r="12901" spans="2:12" x14ac:dyDescent="0.4">
      <c r="B12901" s="5" t="s">
        <v>65</v>
      </c>
      <c r="C12901" s="5" t="s">
        <v>58</v>
      </c>
      <c r="D12901" s="5" t="s">
        <v>17</v>
      </c>
      <c r="E12901" s="5" t="s">
        <v>7</v>
      </c>
      <c r="F12901" s="6">
        <v>44501</v>
      </c>
      <c r="G12901" s="6" t="str">
        <f>TEXT(datatable[[#This Row],[дата]],"ММ")</f>
        <v>11</v>
      </c>
      <c r="H12901" s="8">
        <v>16.403200000000002</v>
      </c>
      <c r="I12901" s="8">
        <v>4.8720000000000008</v>
      </c>
      <c r="J12901" s="8">
        <f>datatable[[#This Row],[продажи_]]-datatable[[#This Row],[себестоимость_]]</f>
        <v>11.531200000000002</v>
      </c>
      <c r="L12901"/>
    </row>
    <row r="12902" spans="2:12" x14ac:dyDescent="0.4">
      <c r="B12902" s="5" t="s">
        <v>65</v>
      </c>
      <c r="C12902" s="5" t="s">
        <v>58</v>
      </c>
      <c r="D12902" s="5" t="s">
        <v>17</v>
      </c>
      <c r="E12902" s="5" t="s">
        <v>7</v>
      </c>
      <c r="F12902" s="6">
        <v>44531</v>
      </c>
      <c r="G12902" s="6" t="str">
        <f>TEXT(datatable[[#This Row],[дата]],"ММ")</f>
        <v>12</v>
      </c>
      <c r="H12902" s="8">
        <v>15.1683</v>
      </c>
      <c r="I12902" s="8">
        <v>5.4880000000000013</v>
      </c>
      <c r="J12902" s="8">
        <f>datatable[[#This Row],[продажи_]]-datatable[[#This Row],[себестоимость_]]</f>
        <v>9.680299999999999</v>
      </c>
      <c r="L12902"/>
    </row>
    <row r="12903" spans="2:12" x14ac:dyDescent="0.4">
      <c r="B12903" s="5" t="s">
        <v>65</v>
      </c>
      <c r="C12903" s="5" t="s">
        <v>58</v>
      </c>
      <c r="D12903" s="5" t="s">
        <v>17</v>
      </c>
      <c r="E12903" s="5" t="s">
        <v>7</v>
      </c>
      <c r="F12903" s="6">
        <v>44197</v>
      </c>
      <c r="G12903" s="6" t="str">
        <f>TEXT(datatable[[#This Row],[дата]],"ММ")</f>
        <v>01</v>
      </c>
      <c r="H12903" s="8">
        <v>8.6839999999999993</v>
      </c>
      <c r="I12903" s="8">
        <v>3.3349999999999995</v>
      </c>
      <c r="J12903" s="8">
        <f>datatable[[#This Row],[продажи_]]-datatable[[#This Row],[себестоимость_]]</f>
        <v>5.3490000000000002</v>
      </c>
      <c r="L12903"/>
    </row>
    <row r="12904" spans="2:12" x14ac:dyDescent="0.4">
      <c r="B12904" s="5" t="s">
        <v>65</v>
      </c>
      <c r="C12904" s="5" t="s">
        <v>58</v>
      </c>
      <c r="D12904" s="5" t="s">
        <v>17</v>
      </c>
      <c r="E12904" s="5" t="s">
        <v>7</v>
      </c>
      <c r="F12904" s="6">
        <v>44228</v>
      </c>
      <c r="G12904" s="6" t="str">
        <f>TEXT(datatable[[#This Row],[дата]],"ММ")</f>
        <v>02</v>
      </c>
      <c r="H12904" s="8">
        <v>9.2267500000000009</v>
      </c>
      <c r="I12904" s="8">
        <v>3.0537000000000001</v>
      </c>
      <c r="J12904" s="8">
        <f>datatable[[#This Row],[продажи_]]-datatable[[#This Row],[себестоимость_]]</f>
        <v>6.1730500000000008</v>
      </c>
      <c r="L12904"/>
    </row>
    <row r="12905" spans="2:12" x14ac:dyDescent="0.4">
      <c r="B12905" s="5" t="s">
        <v>65</v>
      </c>
      <c r="C12905" s="5" t="s">
        <v>58</v>
      </c>
      <c r="D12905" s="5" t="s">
        <v>17</v>
      </c>
      <c r="E12905" s="5" t="s">
        <v>7</v>
      </c>
      <c r="F12905" s="6">
        <v>44256</v>
      </c>
      <c r="G12905" s="6" t="str">
        <f>TEXT(datatable[[#This Row],[дата]],"ММ")</f>
        <v>03</v>
      </c>
      <c r="H12905" s="8">
        <v>12.975900000000001</v>
      </c>
      <c r="I12905" s="8">
        <v>4.3442000000000007</v>
      </c>
      <c r="J12905" s="8">
        <f>datatable[[#This Row],[продажи_]]-datatable[[#This Row],[себестоимость_]]</f>
        <v>8.6317000000000004</v>
      </c>
      <c r="L12905"/>
    </row>
    <row r="12906" spans="2:12" x14ac:dyDescent="0.4">
      <c r="B12906" s="5" t="s">
        <v>65</v>
      </c>
      <c r="C12906" s="5" t="s">
        <v>58</v>
      </c>
      <c r="D12906" s="5" t="s">
        <v>17</v>
      </c>
      <c r="E12906" s="5" t="s">
        <v>7</v>
      </c>
      <c r="F12906" s="6">
        <v>44287</v>
      </c>
      <c r="G12906" s="6" t="str">
        <f>TEXT(datatable[[#This Row],[дата]],"ММ")</f>
        <v>04</v>
      </c>
      <c r="H12906" s="8">
        <v>12.424799999999999</v>
      </c>
      <c r="I12906" s="8">
        <v>4.2687999999999997</v>
      </c>
      <c r="J12906" s="8">
        <f>datatable[[#This Row],[продажи_]]-datatable[[#This Row],[себестоимость_]]</f>
        <v>8.1559999999999988</v>
      </c>
      <c r="L12906"/>
    </row>
    <row r="12907" spans="2:12" x14ac:dyDescent="0.4">
      <c r="B12907" s="5" t="s">
        <v>65</v>
      </c>
      <c r="C12907" s="5" t="s">
        <v>58</v>
      </c>
      <c r="D12907" s="5" t="s">
        <v>17</v>
      </c>
      <c r="E12907" s="5" t="s">
        <v>7</v>
      </c>
      <c r="F12907" s="6">
        <v>44317</v>
      </c>
      <c r="G12907" s="6" t="str">
        <f>TEXT(datatable[[#This Row],[дата]],"ММ")</f>
        <v>05</v>
      </c>
      <c r="H12907" s="8">
        <v>11.69</v>
      </c>
      <c r="I12907" s="8">
        <v>3.9382000000000006</v>
      </c>
      <c r="J12907" s="8">
        <f>datatable[[#This Row],[продажи_]]-datatable[[#This Row],[себестоимость_]]</f>
        <v>7.7517999999999994</v>
      </c>
      <c r="L12907"/>
    </row>
    <row r="12908" spans="2:12" x14ac:dyDescent="0.4">
      <c r="B12908" s="5" t="s">
        <v>65</v>
      </c>
      <c r="C12908" s="5" t="s">
        <v>58</v>
      </c>
      <c r="D12908" s="5" t="s">
        <v>17</v>
      </c>
      <c r="E12908" s="5" t="s">
        <v>7</v>
      </c>
      <c r="F12908" s="6">
        <v>44348</v>
      </c>
      <c r="G12908" s="6" t="str">
        <f>TEXT(datatable[[#This Row],[дата]],"ММ")</f>
        <v>06</v>
      </c>
      <c r="H12908" s="8">
        <v>8.867700000000001</v>
      </c>
      <c r="I12908" s="8">
        <v>2.2706999999999997</v>
      </c>
      <c r="J12908" s="8">
        <f>datatable[[#This Row],[продажи_]]-datatable[[#This Row],[себестоимость_]]</f>
        <v>6.5970000000000013</v>
      </c>
      <c r="L12908"/>
    </row>
    <row r="12909" spans="2:12" x14ac:dyDescent="0.4">
      <c r="B12909" s="5" t="s">
        <v>65</v>
      </c>
      <c r="C12909" s="5" t="s">
        <v>58</v>
      </c>
      <c r="D12909" s="5" t="s">
        <v>17</v>
      </c>
      <c r="E12909" s="5" t="s">
        <v>7</v>
      </c>
      <c r="F12909" s="6">
        <v>44378</v>
      </c>
      <c r="G12909" s="6" t="str">
        <f>TEXT(datatable[[#This Row],[дата]],"ММ")</f>
        <v>07</v>
      </c>
      <c r="H12909" s="8">
        <v>8.3416500000000013</v>
      </c>
      <c r="I12909" s="8">
        <v>3.0014999999999996</v>
      </c>
      <c r="J12909" s="8">
        <f>datatable[[#This Row],[продажи_]]-datatable[[#This Row],[себестоимость_]]</f>
        <v>5.3401500000000013</v>
      </c>
      <c r="L12909"/>
    </row>
    <row r="12910" spans="2:12" x14ac:dyDescent="0.4">
      <c r="B12910" s="5" t="s">
        <v>65</v>
      </c>
      <c r="C12910" s="5" t="s">
        <v>58</v>
      </c>
      <c r="D12910" s="5" t="s">
        <v>17</v>
      </c>
      <c r="E12910" s="5" t="s">
        <v>7</v>
      </c>
      <c r="F12910" s="6">
        <v>44409</v>
      </c>
      <c r="G12910" s="6" t="str">
        <f>TEXT(datatable[[#This Row],[дата]],"ММ")</f>
        <v>08</v>
      </c>
      <c r="H12910" s="8">
        <v>6.7467999999999995</v>
      </c>
      <c r="I12910" s="8">
        <v>2.1576</v>
      </c>
      <c r="J12910" s="8">
        <f>datatable[[#This Row],[продажи_]]-datatable[[#This Row],[себестоимость_]]</f>
        <v>4.5891999999999999</v>
      </c>
      <c r="L12910"/>
    </row>
    <row r="12911" spans="2:12" x14ac:dyDescent="0.4">
      <c r="B12911" s="5" t="s">
        <v>65</v>
      </c>
      <c r="C12911" s="5" t="s">
        <v>58</v>
      </c>
      <c r="D12911" s="5" t="s">
        <v>17</v>
      </c>
      <c r="E12911" s="5" t="s">
        <v>7</v>
      </c>
      <c r="F12911" s="6">
        <v>44440</v>
      </c>
      <c r="G12911" s="6" t="str">
        <f>TEXT(datatable[[#This Row],[дата]],"ММ")</f>
        <v>09</v>
      </c>
      <c r="H12911" s="8">
        <v>8.116200000000001</v>
      </c>
      <c r="I12911" s="8">
        <v>2.5316999999999998</v>
      </c>
      <c r="J12911" s="8">
        <f>datatable[[#This Row],[продажи_]]-datatable[[#This Row],[себестоимость_]]</f>
        <v>5.5845000000000011</v>
      </c>
      <c r="L12911"/>
    </row>
    <row r="12912" spans="2:12" x14ac:dyDescent="0.4">
      <c r="B12912" s="5" t="s">
        <v>65</v>
      </c>
      <c r="C12912" s="5" t="s">
        <v>58</v>
      </c>
      <c r="D12912" s="5" t="s">
        <v>17</v>
      </c>
      <c r="E12912" s="5" t="s">
        <v>7</v>
      </c>
      <c r="F12912" s="6">
        <v>44470</v>
      </c>
      <c r="G12912" s="6" t="str">
        <f>TEXT(datatable[[#This Row],[дата]],"ММ")</f>
        <v>10</v>
      </c>
      <c r="H12912" s="8">
        <v>9.4187999999999992</v>
      </c>
      <c r="I12912" s="8">
        <v>3.306</v>
      </c>
      <c r="J12912" s="8">
        <f>datatable[[#This Row],[продажи_]]-datatable[[#This Row],[себестоимость_]]</f>
        <v>6.1127999999999991</v>
      </c>
      <c r="L12912"/>
    </row>
    <row r="12913" spans="2:12" x14ac:dyDescent="0.4">
      <c r="B12913" s="5" t="s">
        <v>65</v>
      </c>
      <c r="C12913" s="5" t="s">
        <v>58</v>
      </c>
      <c r="D12913" s="5" t="s">
        <v>17</v>
      </c>
      <c r="E12913" s="5" t="s">
        <v>7</v>
      </c>
      <c r="F12913" s="6">
        <v>44501</v>
      </c>
      <c r="G12913" s="6" t="str">
        <f>TEXT(datatable[[#This Row],[дата]],"ММ")</f>
        <v>11</v>
      </c>
      <c r="H12913" s="8">
        <v>16.032</v>
      </c>
      <c r="I12913" s="8">
        <v>5.4751999999999992</v>
      </c>
      <c r="J12913" s="8">
        <f>datatable[[#This Row],[продажи_]]-datatable[[#This Row],[себестоимость_]]</f>
        <v>10.556800000000001</v>
      </c>
      <c r="L12913"/>
    </row>
    <row r="12914" spans="2:12" x14ac:dyDescent="0.4">
      <c r="B12914" s="5" t="s">
        <v>65</v>
      </c>
      <c r="C12914" s="5" t="s">
        <v>58</v>
      </c>
      <c r="D12914" s="5" t="s">
        <v>17</v>
      </c>
      <c r="E12914" s="5" t="s">
        <v>7</v>
      </c>
      <c r="F12914" s="6">
        <v>44531</v>
      </c>
      <c r="G12914" s="6" t="str">
        <f>TEXT(datatable[[#This Row],[дата]],"ММ")</f>
        <v>12</v>
      </c>
      <c r="H12914" s="8">
        <v>11.69</v>
      </c>
      <c r="I12914" s="8">
        <v>3.6540000000000004</v>
      </c>
      <c r="J12914" s="8">
        <f>datatable[[#This Row],[продажи_]]-datatable[[#This Row],[себестоимость_]]</f>
        <v>8.0359999999999996</v>
      </c>
      <c r="L12914"/>
    </row>
    <row r="12915" spans="2:12" x14ac:dyDescent="0.4">
      <c r="B12915" s="5" t="s">
        <v>65</v>
      </c>
      <c r="C12915" s="5" t="s">
        <v>58</v>
      </c>
      <c r="D12915" s="5" t="s">
        <v>17</v>
      </c>
      <c r="E12915" s="5" t="s">
        <v>7</v>
      </c>
      <c r="F12915" s="6">
        <v>44197</v>
      </c>
      <c r="G12915" s="6" t="str">
        <f>TEXT(datatable[[#This Row],[дата]],"ММ")</f>
        <v>01</v>
      </c>
      <c r="H12915" s="8">
        <v>0.79200000000000004</v>
      </c>
      <c r="I12915" s="8">
        <v>0.38150000000000006</v>
      </c>
      <c r="J12915" s="8">
        <f>datatable[[#This Row],[продажи_]]-datatable[[#This Row],[себестоимость_]]</f>
        <v>0.41049999999999998</v>
      </c>
      <c r="L12915"/>
    </row>
    <row r="12916" spans="2:12" x14ac:dyDescent="0.4">
      <c r="B12916" s="5" t="s">
        <v>65</v>
      </c>
      <c r="C12916" s="5" t="s">
        <v>58</v>
      </c>
      <c r="D12916" s="5" t="s">
        <v>17</v>
      </c>
      <c r="E12916" s="5" t="s">
        <v>7</v>
      </c>
      <c r="F12916" s="6">
        <v>44228</v>
      </c>
      <c r="G12916" s="6" t="str">
        <f>TEXT(datatable[[#This Row],[дата]],"ММ")</f>
        <v>02</v>
      </c>
      <c r="H12916" s="8">
        <v>1.3805999999999998</v>
      </c>
      <c r="I12916" s="8">
        <v>0.40495000000000003</v>
      </c>
      <c r="J12916" s="8">
        <f>datatable[[#This Row],[продажи_]]-datatable[[#This Row],[себестоимость_]]</f>
        <v>0.9756499999999998</v>
      </c>
      <c r="L12916"/>
    </row>
    <row r="12917" spans="2:12" x14ac:dyDescent="0.4">
      <c r="B12917" s="5" t="s">
        <v>65</v>
      </c>
      <c r="C12917" s="5" t="s">
        <v>58</v>
      </c>
      <c r="D12917" s="5" t="s">
        <v>17</v>
      </c>
      <c r="E12917" s="5" t="s">
        <v>7</v>
      </c>
      <c r="F12917" s="6">
        <v>44256</v>
      </c>
      <c r="G12917" s="6" t="str">
        <f>TEXT(datatable[[#This Row],[дата]],"ММ")</f>
        <v>03</v>
      </c>
      <c r="H12917" s="8">
        <v>1.008</v>
      </c>
      <c r="I12917" s="8">
        <v>0.54880000000000007</v>
      </c>
      <c r="J12917" s="8">
        <f>datatable[[#This Row],[продажи_]]-datatable[[#This Row],[себестоимость_]]</f>
        <v>0.45919999999999994</v>
      </c>
      <c r="L12917"/>
    </row>
    <row r="12918" spans="2:12" x14ac:dyDescent="0.4">
      <c r="B12918" s="5" t="s">
        <v>65</v>
      </c>
      <c r="C12918" s="5" t="s">
        <v>58</v>
      </c>
      <c r="D12918" s="5" t="s">
        <v>17</v>
      </c>
      <c r="E12918" s="5" t="s">
        <v>7</v>
      </c>
      <c r="F12918" s="6">
        <v>44287</v>
      </c>
      <c r="G12918" s="6" t="str">
        <f>TEXT(datatable[[#This Row],[дата]],"ММ")</f>
        <v>04</v>
      </c>
      <c r="H12918" s="8">
        <v>1.2527999999999999</v>
      </c>
      <c r="I12918" s="8">
        <v>0.5656000000000001</v>
      </c>
      <c r="J12918" s="8">
        <f>datatable[[#This Row],[продажи_]]-datatable[[#This Row],[себестоимость_]]</f>
        <v>0.68719999999999981</v>
      </c>
      <c r="L12918"/>
    </row>
    <row r="12919" spans="2:12" x14ac:dyDescent="0.4">
      <c r="B12919" s="5" t="s">
        <v>65</v>
      </c>
      <c r="C12919" s="5" t="s">
        <v>58</v>
      </c>
      <c r="D12919" s="5" t="s">
        <v>17</v>
      </c>
      <c r="E12919" s="5" t="s">
        <v>7</v>
      </c>
      <c r="F12919" s="6">
        <v>44317</v>
      </c>
      <c r="G12919" s="6" t="str">
        <f>TEXT(datatable[[#This Row],[дата]],"ММ")</f>
        <v>05</v>
      </c>
      <c r="H12919" s="8">
        <v>1.1340000000000001</v>
      </c>
      <c r="I12919" s="8">
        <v>0.4753</v>
      </c>
      <c r="J12919" s="8">
        <f>datatable[[#This Row],[продажи_]]-datatable[[#This Row],[себестоимость_]]</f>
        <v>0.65870000000000006</v>
      </c>
      <c r="L12919"/>
    </row>
    <row r="12920" spans="2:12" x14ac:dyDescent="0.4">
      <c r="B12920" s="5" t="s">
        <v>65</v>
      </c>
      <c r="C12920" s="5" t="s">
        <v>58</v>
      </c>
      <c r="D12920" s="5" t="s">
        <v>17</v>
      </c>
      <c r="E12920" s="5" t="s">
        <v>7</v>
      </c>
      <c r="F12920" s="6">
        <v>44348</v>
      </c>
      <c r="G12920" s="6" t="str">
        <f>TEXT(datatable[[#This Row],[дата]],"ММ")</f>
        <v>06</v>
      </c>
      <c r="H12920" s="8">
        <v>0.6885</v>
      </c>
      <c r="I12920" s="8">
        <v>0.29924999999999996</v>
      </c>
      <c r="J12920" s="8">
        <f>datatable[[#This Row],[продажи_]]-datatable[[#This Row],[себестоимость_]]</f>
        <v>0.38925000000000004</v>
      </c>
      <c r="L12920"/>
    </row>
    <row r="12921" spans="2:12" x14ac:dyDescent="0.4">
      <c r="B12921" s="5" t="s">
        <v>65</v>
      </c>
      <c r="C12921" s="5" t="s">
        <v>58</v>
      </c>
      <c r="D12921" s="5" t="s">
        <v>17</v>
      </c>
      <c r="E12921" s="5" t="s">
        <v>7</v>
      </c>
      <c r="F12921" s="6">
        <v>44378</v>
      </c>
      <c r="G12921" s="6" t="str">
        <f>TEXT(datatable[[#This Row],[дата]],"ММ")</f>
        <v>07</v>
      </c>
      <c r="H12921" s="8">
        <v>0.97199999999999998</v>
      </c>
      <c r="I12921" s="8">
        <v>0.29609999999999997</v>
      </c>
      <c r="J12921" s="8">
        <f>datatable[[#This Row],[продажи_]]-datatable[[#This Row],[себестоимость_]]</f>
        <v>0.67589999999999995</v>
      </c>
      <c r="L12921"/>
    </row>
    <row r="12922" spans="2:12" x14ac:dyDescent="0.4">
      <c r="B12922" s="5" t="s">
        <v>65</v>
      </c>
      <c r="C12922" s="5" t="s">
        <v>58</v>
      </c>
      <c r="D12922" s="5" t="s">
        <v>17</v>
      </c>
      <c r="E12922" s="5" t="s">
        <v>7</v>
      </c>
      <c r="F12922" s="6">
        <v>44409</v>
      </c>
      <c r="G12922" s="6" t="str">
        <f>TEXT(datatable[[#This Row],[дата]],"ММ")</f>
        <v>08</v>
      </c>
      <c r="H12922" s="8">
        <v>0.6048</v>
      </c>
      <c r="I12922" s="8">
        <v>0.26040000000000002</v>
      </c>
      <c r="J12922" s="8">
        <f>datatable[[#This Row],[продажи_]]-datatable[[#This Row],[себестоимость_]]</f>
        <v>0.34439999999999998</v>
      </c>
      <c r="L12922"/>
    </row>
    <row r="12923" spans="2:12" x14ac:dyDescent="0.4">
      <c r="B12923" s="5" t="s">
        <v>65</v>
      </c>
      <c r="C12923" s="5" t="s">
        <v>58</v>
      </c>
      <c r="D12923" s="5" t="s">
        <v>17</v>
      </c>
      <c r="E12923" s="5" t="s">
        <v>7</v>
      </c>
      <c r="F12923" s="6">
        <v>44440</v>
      </c>
      <c r="G12923" s="6" t="str">
        <f>TEXT(datatable[[#This Row],[дата]],"ММ")</f>
        <v>09</v>
      </c>
      <c r="H12923" s="8">
        <v>0.74520000000000008</v>
      </c>
      <c r="I12923" s="8">
        <v>0.31185000000000002</v>
      </c>
      <c r="J12923" s="8">
        <f>datatable[[#This Row],[продажи_]]-datatable[[#This Row],[себестоимость_]]</f>
        <v>0.43335000000000007</v>
      </c>
      <c r="L12923"/>
    </row>
    <row r="12924" spans="2:12" x14ac:dyDescent="0.4">
      <c r="B12924" s="5" t="s">
        <v>65</v>
      </c>
      <c r="C12924" s="5" t="s">
        <v>58</v>
      </c>
      <c r="D12924" s="5" t="s">
        <v>17</v>
      </c>
      <c r="E12924" s="5" t="s">
        <v>7</v>
      </c>
      <c r="F12924" s="6">
        <v>44470</v>
      </c>
      <c r="G12924" s="6" t="str">
        <f>TEXT(datatable[[#This Row],[дата]],"ММ")</f>
        <v>10</v>
      </c>
      <c r="H12924" s="8">
        <v>1.1556000000000002</v>
      </c>
      <c r="I12924" s="8">
        <v>0.36959999999999998</v>
      </c>
      <c r="J12924" s="8">
        <f>datatable[[#This Row],[продажи_]]-datatable[[#This Row],[себестоимость_]]</f>
        <v>0.78600000000000025</v>
      </c>
      <c r="L12924"/>
    </row>
    <row r="12925" spans="2:12" x14ac:dyDescent="0.4">
      <c r="B12925" s="5" t="s">
        <v>65</v>
      </c>
      <c r="C12925" s="5" t="s">
        <v>58</v>
      </c>
      <c r="D12925" s="5" t="s">
        <v>17</v>
      </c>
      <c r="E12925" s="5" t="s">
        <v>7</v>
      </c>
      <c r="F12925" s="6">
        <v>44501</v>
      </c>
      <c r="G12925" s="6" t="str">
        <f>TEXT(datatable[[#This Row],[дата]],"ММ")</f>
        <v>11</v>
      </c>
      <c r="H12925" s="8">
        <v>1.6703999999999999</v>
      </c>
      <c r="I12925" s="8">
        <v>0.52639999999999998</v>
      </c>
      <c r="J12925" s="8">
        <f>datatable[[#This Row],[продажи_]]-datatable[[#This Row],[себестоимость_]]</f>
        <v>1.1439999999999999</v>
      </c>
      <c r="L12925"/>
    </row>
    <row r="12926" spans="2:12" x14ac:dyDescent="0.4">
      <c r="B12926" s="5" t="s">
        <v>65</v>
      </c>
      <c r="C12926" s="5" t="s">
        <v>58</v>
      </c>
      <c r="D12926" s="5" t="s">
        <v>17</v>
      </c>
      <c r="E12926" s="5" t="s">
        <v>7</v>
      </c>
      <c r="F12926" s="6">
        <v>44531</v>
      </c>
      <c r="G12926" s="6" t="str">
        <f>TEXT(datatable[[#This Row],[дата]],"ММ")</f>
        <v>12</v>
      </c>
      <c r="H12926" s="8">
        <v>1.1969999999999998</v>
      </c>
      <c r="I12926" s="8">
        <v>0.53900000000000003</v>
      </c>
      <c r="J12926" s="8">
        <f>datatable[[#This Row],[продажи_]]-datatable[[#This Row],[себестоимость_]]</f>
        <v>0.65799999999999981</v>
      </c>
      <c r="L12926"/>
    </row>
    <row r="12927" spans="2:12" x14ac:dyDescent="0.4">
      <c r="B12927" s="5" t="s">
        <v>65</v>
      </c>
      <c r="C12927" s="5" t="s">
        <v>58</v>
      </c>
      <c r="D12927" s="5" t="s">
        <v>17</v>
      </c>
      <c r="E12927" s="5" t="s">
        <v>7</v>
      </c>
      <c r="F12927" s="6">
        <v>44197</v>
      </c>
      <c r="G12927" s="6" t="str">
        <f>TEXT(datatable[[#This Row],[дата]],"ММ")</f>
        <v>01</v>
      </c>
      <c r="H12927" s="8">
        <v>17.576000000000001</v>
      </c>
      <c r="I12927" s="8">
        <v>7.6000000000000005</v>
      </c>
      <c r="J12927" s="8">
        <f>datatable[[#This Row],[продажи_]]-datatable[[#This Row],[себестоимость_]]</f>
        <v>9.9759999999999991</v>
      </c>
      <c r="L12927"/>
    </row>
    <row r="12928" spans="2:12" x14ac:dyDescent="0.4">
      <c r="B12928" s="5" t="s">
        <v>65</v>
      </c>
      <c r="C12928" s="5" t="s">
        <v>58</v>
      </c>
      <c r="D12928" s="5" t="s">
        <v>17</v>
      </c>
      <c r="E12928" s="5" t="s">
        <v>7</v>
      </c>
      <c r="F12928" s="6">
        <v>44228</v>
      </c>
      <c r="G12928" s="6" t="str">
        <f>TEXT(datatable[[#This Row],[дата]],"ММ")</f>
        <v>02</v>
      </c>
      <c r="H12928" s="8">
        <v>21.750299999999999</v>
      </c>
      <c r="I12928" s="8">
        <v>9.1884000000000015</v>
      </c>
      <c r="J12928" s="8">
        <f>datatable[[#This Row],[продажи_]]-datatable[[#This Row],[себестоимость_]]</f>
        <v>12.561899999999998</v>
      </c>
      <c r="L12928"/>
    </row>
    <row r="12929" spans="2:12" x14ac:dyDescent="0.4">
      <c r="B12929" s="5" t="s">
        <v>65</v>
      </c>
      <c r="C12929" s="5" t="s">
        <v>58</v>
      </c>
      <c r="D12929" s="5" t="s">
        <v>17</v>
      </c>
      <c r="E12929" s="5" t="s">
        <v>7</v>
      </c>
      <c r="F12929" s="6">
        <v>44256</v>
      </c>
      <c r="G12929" s="6" t="str">
        <f>TEXT(datatable[[#This Row],[дата]],"ММ")</f>
        <v>03</v>
      </c>
      <c r="H12929" s="8">
        <v>21.294</v>
      </c>
      <c r="I12929" s="8">
        <v>9.7888000000000002</v>
      </c>
      <c r="J12929" s="8">
        <f>datatable[[#This Row],[продажи_]]-datatable[[#This Row],[себестоимость_]]</f>
        <v>11.5052</v>
      </c>
      <c r="L12929"/>
    </row>
    <row r="12930" spans="2:12" x14ac:dyDescent="0.4">
      <c r="B12930" s="5" t="s">
        <v>65</v>
      </c>
      <c r="C12930" s="5" t="s">
        <v>58</v>
      </c>
      <c r="D12930" s="5" t="s">
        <v>17</v>
      </c>
      <c r="E12930" s="5" t="s">
        <v>7</v>
      </c>
      <c r="F12930" s="6">
        <v>44287</v>
      </c>
      <c r="G12930" s="6" t="str">
        <f>TEXT(datatable[[#This Row],[дата]],"ММ")</f>
        <v>04</v>
      </c>
      <c r="H12930" s="8">
        <v>21.632000000000001</v>
      </c>
      <c r="I12930" s="8">
        <v>12.6464</v>
      </c>
      <c r="J12930" s="8">
        <f>datatable[[#This Row],[продажи_]]-datatable[[#This Row],[себестоимость_]]</f>
        <v>8.9856000000000016</v>
      </c>
      <c r="L12930"/>
    </row>
    <row r="12931" spans="2:12" x14ac:dyDescent="0.4">
      <c r="B12931" s="5" t="s">
        <v>65</v>
      </c>
      <c r="C12931" s="5" t="s">
        <v>58</v>
      </c>
      <c r="D12931" s="5" t="s">
        <v>17</v>
      </c>
      <c r="E12931" s="5" t="s">
        <v>7</v>
      </c>
      <c r="F12931" s="6">
        <v>44317</v>
      </c>
      <c r="G12931" s="6" t="str">
        <f>TEXT(datatable[[#This Row],[дата]],"ММ")</f>
        <v>05</v>
      </c>
      <c r="H12931" s="8">
        <v>27.918799999999997</v>
      </c>
      <c r="I12931" s="8">
        <v>8.5120000000000005</v>
      </c>
      <c r="J12931" s="8">
        <f>datatable[[#This Row],[продажи_]]-datatable[[#This Row],[себестоимость_]]</f>
        <v>19.406799999999997</v>
      </c>
      <c r="L12931"/>
    </row>
    <row r="12932" spans="2:12" x14ac:dyDescent="0.4">
      <c r="B12932" s="5" t="s">
        <v>65</v>
      </c>
      <c r="C12932" s="5" t="s">
        <v>58</v>
      </c>
      <c r="D12932" s="5" t="s">
        <v>17</v>
      </c>
      <c r="E12932" s="5" t="s">
        <v>7</v>
      </c>
      <c r="F12932" s="6">
        <v>44348</v>
      </c>
      <c r="G12932" s="6" t="str">
        <f>TEXT(datatable[[#This Row],[дата]],"ММ")</f>
        <v>06</v>
      </c>
      <c r="H12932" s="8">
        <v>15.362100000000002</v>
      </c>
      <c r="I12932" s="8">
        <v>5.8823999999999996</v>
      </c>
      <c r="J12932" s="8">
        <f>datatable[[#This Row],[продажи_]]-datatable[[#This Row],[себестоимость_]]</f>
        <v>9.4797000000000011</v>
      </c>
      <c r="L12932"/>
    </row>
    <row r="12933" spans="2:12" x14ac:dyDescent="0.4">
      <c r="B12933" s="5" t="s">
        <v>65</v>
      </c>
      <c r="C12933" s="5" t="s">
        <v>58</v>
      </c>
      <c r="D12933" s="5" t="s">
        <v>17</v>
      </c>
      <c r="E12933" s="5" t="s">
        <v>7</v>
      </c>
      <c r="F12933" s="6">
        <v>44378</v>
      </c>
      <c r="G12933" s="6" t="str">
        <f>TEXT(datatable[[#This Row],[дата]],"ММ")</f>
        <v>07</v>
      </c>
      <c r="H12933" s="8">
        <v>17.643599999999999</v>
      </c>
      <c r="I12933" s="8">
        <v>6.1559999999999997</v>
      </c>
      <c r="J12933" s="8">
        <f>datatable[[#This Row],[продажи_]]-datatable[[#This Row],[себестоимость_]]</f>
        <v>11.4876</v>
      </c>
      <c r="L12933"/>
    </row>
    <row r="12934" spans="2:12" x14ac:dyDescent="0.4">
      <c r="B12934" s="5" t="s">
        <v>65</v>
      </c>
      <c r="C12934" s="5" t="s">
        <v>58</v>
      </c>
      <c r="D12934" s="5" t="s">
        <v>17</v>
      </c>
      <c r="E12934" s="5" t="s">
        <v>7</v>
      </c>
      <c r="F12934" s="6">
        <v>44409</v>
      </c>
      <c r="G12934" s="6" t="str">
        <f>TEXT(datatable[[#This Row],[дата]],"ММ")</f>
        <v>08</v>
      </c>
      <c r="H12934" s="8">
        <v>12.573600000000001</v>
      </c>
      <c r="I12934" s="8">
        <v>6.0191999999999997</v>
      </c>
      <c r="J12934" s="8">
        <f>datatable[[#This Row],[продажи_]]-datatable[[#This Row],[себестоимость_]]</f>
        <v>6.5544000000000011</v>
      </c>
      <c r="L12934"/>
    </row>
    <row r="12935" spans="2:12" x14ac:dyDescent="0.4">
      <c r="B12935" s="5" t="s">
        <v>65</v>
      </c>
      <c r="C12935" s="5" t="s">
        <v>58</v>
      </c>
      <c r="D12935" s="5" t="s">
        <v>17</v>
      </c>
      <c r="E12935" s="5" t="s">
        <v>7</v>
      </c>
      <c r="F12935" s="6">
        <v>44440</v>
      </c>
      <c r="G12935" s="6" t="str">
        <f>TEXT(datatable[[#This Row],[дата]],"ММ")</f>
        <v>09</v>
      </c>
      <c r="H12935" s="8">
        <v>15.970500000000001</v>
      </c>
      <c r="I12935" s="8">
        <v>6.9084000000000003</v>
      </c>
      <c r="J12935" s="8">
        <f>datatable[[#This Row],[продажи_]]-datatable[[#This Row],[себестоимость_]]</f>
        <v>9.0621000000000009</v>
      </c>
      <c r="L12935"/>
    </row>
    <row r="12936" spans="2:12" x14ac:dyDescent="0.4">
      <c r="B12936" s="5" t="s">
        <v>65</v>
      </c>
      <c r="C12936" s="5" t="s">
        <v>58</v>
      </c>
      <c r="D12936" s="5" t="s">
        <v>17</v>
      </c>
      <c r="E12936" s="5" t="s">
        <v>7</v>
      </c>
      <c r="F12936" s="6">
        <v>44470</v>
      </c>
      <c r="G12936" s="6" t="str">
        <f>TEXT(datatable[[#This Row],[дата]],"ММ")</f>
        <v>10</v>
      </c>
      <c r="H12936" s="8">
        <v>18.049200000000003</v>
      </c>
      <c r="I12936" s="8">
        <v>10.944000000000001</v>
      </c>
      <c r="J12936" s="8">
        <f>datatable[[#This Row],[продажи_]]-datatable[[#This Row],[себестоимость_]]</f>
        <v>7.1052000000000017</v>
      </c>
      <c r="L12936"/>
    </row>
    <row r="12937" spans="2:12" x14ac:dyDescent="0.4">
      <c r="B12937" s="5" t="s">
        <v>65</v>
      </c>
      <c r="C12937" s="5" t="s">
        <v>58</v>
      </c>
      <c r="D12937" s="5" t="s">
        <v>17</v>
      </c>
      <c r="E12937" s="5" t="s">
        <v>7</v>
      </c>
      <c r="F12937" s="6">
        <v>44501</v>
      </c>
      <c r="G12937" s="6" t="str">
        <f>TEXT(datatable[[#This Row],[дата]],"ММ")</f>
        <v>11</v>
      </c>
      <c r="H12937" s="8">
        <v>30.555199999999996</v>
      </c>
      <c r="I12937" s="8">
        <v>14.105599999999999</v>
      </c>
      <c r="J12937" s="8">
        <f>datatable[[#This Row],[продажи_]]-datatable[[#This Row],[себестоимость_]]</f>
        <v>16.449599999999997</v>
      </c>
      <c r="L12937"/>
    </row>
    <row r="12938" spans="2:12" x14ac:dyDescent="0.4">
      <c r="B12938" s="5" t="s">
        <v>65</v>
      </c>
      <c r="C12938" s="5" t="s">
        <v>58</v>
      </c>
      <c r="D12938" s="5" t="s">
        <v>17</v>
      </c>
      <c r="E12938" s="5" t="s">
        <v>7</v>
      </c>
      <c r="F12938" s="6">
        <v>44531</v>
      </c>
      <c r="G12938" s="6" t="str">
        <f>TEXT(datatable[[#This Row],[дата]],"ММ")</f>
        <v>12</v>
      </c>
      <c r="H12938" s="8">
        <v>26.735799999999998</v>
      </c>
      <c r="I12938" s="8">
        <v>9.1504000000000012</v>
      </c>
      <c r="J12938" s="8">
        <f>datatable[[#This Row],[продажи_]]-datatable[[#This Row],[себестоимость_]]</f>
        <v>17.585399999999996</v>
      </c>
      <c r="L12938"/>
    </row>
    <row r="12939" spans="2:12" x14ac:dyDescent="0.4">
      <c r="B12939" s="5" t="s">
        <v>65</v>
      </c>
      <c r="C12939" s="5" t="s">
        <v>58</v>
      </c>
      <c r="D12939" s="5" t="s">
        <v>17</v>
      </c>
      <c r="E12939" s="5" t="s">
        <v>7</v>
      </c>
      <c r="F12939" s="6">
        <v>44197</v>
      </c>
      <c r="G12939" s="6" t="str">
        <f>TEXT(datatable[[#This Row],[дата]],"ММ")</f>
        <v>01</v>
      </c>
      <c r="H12939" s="8">
        <v>14.2105</v>
      </c>
      <c r="I12939" s="8">
        <v>5.0440000000000005</v>
      </c>
      <c r="J12939" s="8">
        <f>datatable[[#This Row],[продажи_]]-datatable[[#This Row],[себестоимость_]]</f>
        <v>9.1664999999999992</v>
      </c>
      <c r="L12939"/>
    </row>
    <row r="12940" spans="2:12" x14ac:dyDescent="0.4">
      <c r="B12940" s="5" t="s">
        <v>65</v>
      </c>
      <c r="C12940" s="5" t="s">
        <v>58</v>
      </c>
      <c r="D12940" s="5" t="s">
        <v>17</v>
      </c>
      <c r="E12940" s="5" t="s">
        <v>7</v>
      </c>
      <c r="F12940" s="6">
        <v>44228</v>
      </c>
      <c r="G12940" s="6" t="str">
        <f>TEXT(datatable[[#This Row],[дата]],"ММ")</f>
        <v>02</v>
      </c>
      <c r="H12940" s="8">
        <v>18.092750000000002</v>
      </c>
      <c r="I12940" s="8">
        <v>5.2961999999999998</v>
      </c>
      <c r="J12940" s="8">
        <f>datatable[[#This Row],[продажи_]]-datatable[[#This Row],[себестоимость_]]</f>
        <v>12.796550000000003</v>
      </c>
      <c r="L12940"/>
    </row>
    <row r="12941" spans="2:12" x14ac:dyDescent="0.4">
      <c r="B12941" s="5" t="s">
        <v>65</v>
      </c>
      <c r="C12941" s="5" t="s">
        <v>58</v>
      </c>
      <c r="D12941" s="5" t="s">
        <v>17</v>
      </c>
      <c r="E12941" s="5" t="s">
        <v>7</v>
      </c>
      <c r="F12941" s="6">
        <v>44256</v>
      </c>
      <c r="G12941" s="6" t="str">
        <f>TEXT(datatable[[#This Row],[дата]],"ММ")</f>
        <v>03</v>
      </c>
      <c r="H12941" s="8">
        <v>19.279399999999999</v>
      </c>
      <c r="I12941" s="8">
        <v>5.7714999999999996</v>
      </c>
      <c r="J12941" s="8">
        <f>datatable[[#This Row],[продажи_]]-datatable[[#This Row],[себестоимость_]]</f>
        <v>13.507899999999999</v>
      </c>
      <c r="L12941"/>
    </row>
    <row r="12942" spans="2:12" x14ac:dyDescent="0.4">
      <c r="B12942" s="5" t="s">
        <v>65</v>
      </c>
      <c r="C12942" s="5" t="s">
        <v>58</v>
      </c>
      <c r="D12942" s="5" t="s">
        <v>17</v>
      </c>
      <c r="E12942" s="5" t="s">
        <v>7</v>
      </c>
      <c r="F12942" s="6">
        <v>44287</v>
      </c>
      <c r="G12942" s="6" t="str">
        <f>TEXT(datatable[[#This Row],[дата]],"ММ")</f>
        <v>04</v>
      </c>
      <c r="H12942" s="8">
        <v>26.252800000000004</v>
      </c>
      <c r="I12942" s="8">
        <v>7.2943999999999996</v>
      </c>
      <c r="J12942" s="8">
        <f>datatable[[#This Row],[продажи_]]-datatable[[#This Row],[себестоимость_]]</f>
        <v>18.958400000000005</v>
      </c>
      <c r="L12942"/>
    </row>
    <row r="12943" spans="2:12" x14ac:dyDescent="0.4">
      <c r="B12943" s="5" t="s">
        <v>65</v>
      </c>
      <c r="C12943" s="5" t="s">
        <v>58</v>
      </c>
      <c r="D12943" s="5" t="s">
        <v>17</v>
      </c>
      <c r="E12943" s="5" t="s">
        <v>7</v>
      </c>
      <c r="F12943" s="6">
        <v>44317</v>
      </c>
      <c r="G12943" s="6" t="str">
        <f>TEXT(datatable[[#This Row],[дата]],"ММ")</f>
        <v>05</v>
      </c>
      <c r="H12943" s="8">
        <v>18.0488</v>
      </c>
      <c r="I12943" s="8">
        <v>6.79</v>
      </c>
      <c r="J12943" s="8">
        <f>datatable[[#This Row],[продажи_]]-datatable[[#This Row],[себестоимость_]]</f>
        <v>11.258800000000001</v>
      </c>
      <c r="L12943"/>
    </row>
    <row r="12944" spans="2:12" x14ac:dyDescent="0.4">
      <c r="B12944" s="5" t="s">
        <v>65</v>
      </c>
      <c r="C12944" s="5" t="s">
        <v>58</v>
      </c>
      <c r="D12944" s="5" t="s">
        <v>17</v>
      </c>
      <c r="E12944" s="5" t="s">
        <v>7</v>
      </c>
      <c r="F12944" s="6">
        <v>44348</v>
      </c>
      <c r="G12944" s="6" t="str">
        <f>TEXT(datatable[[#This Row],[дата]],"ММ")</f>
        <v>06</v>
      </c>
      <c r="H12944" s="8">
        <v>12.6576</v>
      </c>
      <c r="I12944" s="8">
        <v>4.5396000000000001</v>
      </c>
      <c r="J12944" s="8">
        <f>datatable[[#This Row],[продажи_]]-datatable[[#This Row],[себестоимость_]]</f>
        <v>8.1180000000000003</v>
      </c>
      <c r="L12944"/>
    </row>
    <row r="12945" spans="2:12" x14ac:dyDescent="0.4">
      <c r="B12945" s="5" t="s">
        <v>65</v>
      </c>
      <c r="C12945" s="5" t="s">
        <v>58</v>
      </c>
      <c r="D12945" s="5" t="s">
        <v>17</v>
      </c>
      <c r="E12945" s="5" t="s">
        <v>7</v>
      </c>
      <c r="F12945" s="6">
        <v>44378</v>
      </c>
      <c r="G12945" s="6" t="str">
        <f>TEXT(datatable[[#This Row],[дата]],"ММ")</f>
        <v>07</v>
      </c>
      <c r="H12945" s="8">
        <v>11.0754</v>
      </c>
      <c r="I12945" s="8">
        <v>4.8015000000000008</v>
      </c>
      <c r="J12945" s="8">
        <f>datatable[[#This Row],[продажи_]]-datatable[[#This Row],[себестоимость_]]</f>
        <v>6.2738999999999994</v>
      </c>
      <c r="L12945"/>
    </row>
    <row r="12946" spans="2:12" x14ac:dyDescent="0.4">
      <c r="B12946" s="5" t="s">
        <v>65</v>
      </c>
      <c r="C12946" s="5" t="s">
        <v>58</v>
      </c>
      <c r="D12946" s="5" t="s">
        <v>17</v>
      </c>
      <c r="E12946" s="5" t="s">
        <v>7</v>
      </c>
      <c r="F12946" s="6">
        <v>44409</v>
      </c>
      <c r="G12946" s="6" t="str">
        <f>TEXT(datatable[[#This Row],[дата]],"ММ")</f>
        <v>08</v>
      </c>
      <c r="H12946" s="8">
        <v>12.892000000000001</v>
      </c>
      <c r="I12946" s="8">
        <v>3.4531999999999998</v>
      </c>
      <c r="J12946" s="8">
        <f>datatable[[#This Row],[продажи_]]-datatable[[#This Row],[себестоимость_]]</f>
        <v>9.4388000000000005</v>
      </c>
      <c r="L12946"/>
    </row>
    <row r="12947" spans="2:12" x14ac:dyDescent="0.4">
      <c r="B12947" s="5" t="s">
        <v>65</v>
      </c>
      <c r="C12947" s="5" t="s">
        <v>58</v>
      </c>
      <c r="D12947" s="5" t="s">
        <v>17</v>
      </c>
      <c r="E12947" s="5" t="s">
        <v>7</v>
      </c>
      <c r="F12947" s="6">
        <v>44440</v>
      </c>
      <c r="G12947" s="6" t="str">
        <f>TEXT(datatable[[#This Row],[дата]],"ММ")</f>
        <v>09</v>
      </c>
      <c r="H12947" s="8">
        <v>10.679850000000002</v>
      </c>
      <c r="I12947" s="8">
        <v>5.0197500000000002</v>
      </c>
      <c r="J12947" s="8">
        <f>datatable[[#This Row],[продажи_]]-datatable[[#This Row],[себестоимость_]]</f>
        <v>5.6601000000000017</v>
      </c>
      <c r="L12947"/>
    </row>
    <row r="12948" spans="2:12" x14ac:dyDescent="0.4">
      <c r="B12948" s="5" t="s">
        <v>65</v>
      </c>
      <c r="C12948" s="5" t="s">
        <v>58</v>
      </c>
      <c r="D12948" s="5" t="s">
        <v>17</v>
      </c>
      <c r="E12948" s="5" t="s">
        <v>7</v>
      </c>
      <c r="F12948" s="6">
        <v>44470</v>
      </c>
      <c r="G12948" s="6" t="str">
        <f>TEXT(datatable[[#This Row],[дата]],"ММ")</f>
        <v>10</v>
      </c>
      <c r="H12948" s="8">
        <v>14.064000000000002</v>
      </c>
      <c r="I12948" s="8">
        <v>6.984</v>
      </c>
      <c r="J12948" s="8">
        <f>datatable[[#This Row],[продажи_]]-datatable[[#This Row],[себестоимость_]]</f>
        <v>7.0800000000000018</v>
      </c>
      <c r="L12948"/>
    </row>
    <row r="12949" spans="2:12" x14ac:dyDescent="0.4">
      <c r="B12949" s="5" t="s">
        <v>65</v>
      </c>
      <c r="C12949" s="5" t="s">
        <v>58</v>
      </c>
      <c r="D12949" s="5" t="s">
        <v>17</v>
      </c>
      <c r="E12949" s="5" t="s">
        <v>7</v>
      </c>
      <c r="F12949" s="6">
        <v>44501</v>
      </c>
      <c r="G12949" s="6" t="str">
        <f>TEXT(datatable[[#This Row],[дата]],"ММ")</f>
        <v>11</v>
      </c>
      <c r="H12949" s="8">
        <v>20.1584</v>
      </c>
      <c r="I12949" s="8">
        <v>7.76</v>
      </c>
      <c r="J12949" s="8">
        <f>datatable[[#This Row],[продажи_]]-datatable[[#This Row],[себестоимость_]]</f>
        <v>12.398400000000001</v>
      </c>
      <c r="L12949"/>
    </row>
    <row r="12950" spans="2:12" x14ac:dyDescent="0.4">
      <c r="B12950" s="5" t="s">
        <v>65</v>
      </c>
      <c r="C12950" s="5" t="s">
        <v>58</v>
      </c>
      <c r="D12950" s="5" t="s">
        <v>17</v>
      </c>
      <c r="E12950" s="5" t="s">
        <v>7</v>
      </c>
      <c r="F12950" s="6">
        <v>44531</v>
      </c>
      <c r="G12950" s="6" t="str">
        <f>TEXT(datatable[[#This Row],[дата]],"ММ")</f>
        <v>12</v>
      </c>
      <c r="H12950" s="8">
        <v>17.6386</v>
      </c>
      <c r="I12950" s="8">
        <v>7.1295000000000002</v>
      </c>
      <c r="J12950" s="8">
        <f>datatable[[#This Row],[продажи_]]-datatable[[#This Row],[себестоимость_]]</f>
        <v>10.5091</v>
      </c>
      <c r="L12950"/>
    </row>
    <row r="12951" spans="2:12" x14ac:dyDescent="0.4">
      <c r="B12951" s="5" t="s">
        <v>65</v>
      </c>
      <c r="C12951" s="5" t="s">
        <v>58</v>
      </c>
      <c r="D12951" s="5" t="s">
        <v>17</v>
      </c>
      <c r="E12951" s="5" t="s">
        <v>7</v>
      </c>
      <c r="F12951" s="6">
        <v>44197</v>
      </c>
      <c r="G12951" s="6" t="str">
        <f>TEXT(datatable[[#This Row],[дата]],"ММ")</f>
        <v>01</v>
      </c>
      <c r="H12951" s="8">
        <v>7.9924999999999997</v>
      </c>
      <c r="I12951" s="8">
        <v>2.6680000000000001</v>
      </c>
      <c r="J12951" s="8">
        <f>datatable[[#This Row],[продажи_]]-datatable[[#This Row],[себестоимость_]]</f>
        <v>5.3244999999999996</v>
      </c>
      <c r="L12951"/>
    </row>
    <row r="12952" spans="2:12" x14ac:dyDescent="0.4">
      <c r="B12952" s="5" t="s">
        <v>65</v>
      </c>
      <c r="C12952" s="5" t="s">
        <v>58</v>
      </c>
      <c r="D12952" s="5" t="s">
        <v>17</v>
      </c>
      <c r="E12952" s="5" t="s">
        <v>7</v>
      </c>
      <c r="F12952" s="6">
        <v>44228</v>
      </c>
      <c r="G12952" s="6" t="str">
        <f>TEXT(datatable[[#This Row],[дата]],"ММ")</f>
        <v>02</v>
      </c>
      <c r="H12952" s="8">
        <v>9.5771000000000015</v>
      </c>
      <c r="I12952" s="8">
        <v>3.6191999999999998</v>
      </c>
      <c r="J12952" s="8">
        <f>datatable[[#This Row],[продажи_]]-datatable[[#This Row],[себестоимость_]]</f>
        <v>5.9579000000000022</v>
      </c>
      <c r="L12952"/>
    </row>
    <row r="12953" spans="2:12" x14ac:dyDescent="0.4">
      <c r="B12953" s="5" t="s">
        <v>65</v>
      </c>
      <c r="C12953" s="5" t="s">
        <v>58</v>
      </c>
      <c r="D12953" s="5" t="s">
        <v>17</v>
      </c>
      <c r="E12953" s="5" t="s">
        <v>7</v>
      </c>
      <c r="F12953" s="6">
        <v>44256</v>
      </c>
      <c r="G12953" s="6" t="str">
        <f>TEXT(datatable[[#This Row],[дата]],"ММ")</f>
        <v>03</v>
      </c>
      <c r="H12953" s="8">
        <v>8.3678000000000008</v>
      </c>
      <c r="I12953" s="8">
        <v>3.4510000000000005</v>
      </c>
      <c r="J12953" s="8">
        <f>datatable[[#This Row],[продажи_]]-datatable[[#This Row],[себестоимость_]]</f>
        <v>4.9168000000000003</v>
      </c>
      <c r="L12953"/>
    </row>
    <row r="12954" spans="2:12" x14ac:dyDescent="0.4">
      <c r="B12954" s="5" t="s">
        <v>65</v>
      </c>
      <c r="C12954" s="5" t="s">
        <v>58</v>
      </c>
      <c r="D12954" s="5" t="s">
        <v>17</v>
      </c>
      <c r="E12954" s="5" t="s">
        <v>7</v>
      </c>
      <c r="F12954" s="6">
        <v>44287</v>
      </c>
      <c r="G12954" s="6" t="str">
        <f>TEXT(datatable[[#This Row],[дата]],"ММ")</f>
        <v>04</v>
      </c>
      <c r="H12954" s="8">
        <v>11.564800000000002</v>
      </c>
      <c r="I12954" s="8">
        <v>5.2895999999999992</v>
      </c>
      <c r="J12954" s="8">
        <f>datatable[[#This Row],[продажи_]]-datatable[[#This Row],[себестоимость_]]</f>
        <v>6.2752000000000026</v>
      </c>
      <c r="L12954"/>
    </row>
    <row r="12955" spans="2:12" x14ac:dyDescent="0.4">
      <c r="B12955" s="5" t="s">
        <v>65</v>
      </c>
      <c r="C12955" s="5" t="s">
        <v>58</v>
      </c>
      <c r="D12955" s="5" t="s">
        <v>17</v>
      </c>
      <c r="E12955" s="5" t="s">
        <v>7</v>
      </c>
      <c r="F12955" s="6">
        <v>44317</v>
      </c>
      <c r="G12955" s="6" t="str">
        <f>TEXT(datatable[[#This Row],[дата]],"ММ")</f>
        <v>05</v>
      </c>
      <c r="H12955" s="8">
        <v>8.5624000000000002</v>
      </c>
      <c r="I12955" s="8">
        <v>4.6690000000000005</v>
      </c>
      <c r="J12955" s="8">
        <f>datatable[[#This Row],[продажи_]]-datatable[[#This Row],[себестоимость_]]</f>
        <v>3.8933999999999997</v>
      </c>
      <c r="L12955"/>
    </row>
    <row r="12956" spans="2:12" x14ac:dyDescent="0.4">
      <c r="B12956" s="5" t="s">
        <v>65</v>
      </c>
      <c r="C12956" s="5" t="s">
        <v>58</v>
      </c>
      <c r="D12956" s="5" t="s">
        <v>17</v>
      </c>
      <c r="E12956" s="5" t="s">
        <v>7</v>
      </c>
      <c r="F12956" s="6">
        <v>44348</v>
      </c>
      <c r="G12956" s="6" t="str">
        <f>TEXT(datatable[[#This Row],[дата]],"ММ")</f>
        <v>06</v>
      </c>
      <c r="H12956" s="8">
        <v>6.0047999999999995</v>
      </c>
      <c r="I12956" s="8">
        <v>2.7404999999999999</v>
      </c>
      <c r="J12956" s="8">
        <f>datatable[[#This Row],[продажи_]]-datatable[[#This Row],[себестоимость_]]</f>
        <v>3.2642999999999995</v>
      </c>
      <c r="L12956"/>
    </row>
    <row r="12957" spans="2:12" x14ac:dyDescent="0.4">
      <c r="B12957" s="5" t="s">
        <v>65</v>
      </c>
      <c r="C12957" s="5" t="s">
        <v>58</v>
      </c>
      <c r="D12957" s="5" t="s">
        <v>17</v>
      </c>
      <c r="E12957" s="5" t="s">
        <v>7</v>
      </c>
      <c r="F12957" s="6">
        <v>44378</v>
      </c>
      <c r="G12957" s="6" t="str">
        <f>TEXT(datatable[[#This Row],[дата]],"ММ")</f>
        <v>07</v>
      </c>
      <c r="H12957" s="8">
        <v>7.1306999999999992</v>
      </c>
      <c r="I12957" s="8">
        <v>2.5316999999999998</v>
      </c>
      <c r="J12957" s="8">
        <f>datatable[[#This Row],[продажи_]]-datatable[[#This Row],[себестоимость_]]</f>
        <v>4.5989999999999993</v>
      </c>
      <c r="L12957"/>
    </row>
    <row r="12958" spans="2:12" x14ac:dyDescent="0.4">
      <c r="B12958" s="5" t="s">
        <v>65</v>
      </c>
      <c r="C12958" s="5" t="s">
        <v>58</v>
      </c>
      <c r="D12958" s="5" t="s">
        <v>17</v>
      </c>
      <c r="E12958" s="5" t="s">
        <v>7</v>
      </c>
      <c r="F12958" s="6">
        <v>44409</v>
      </c>
      <c r="G12958" s="6" t="str">
        <f>TEXT(datatable[[#This Row],[дата]],"ММ")</f>
        <v>08</v>
      </c>
      <c r="H12958" s="8">
        <v>6.5608000000000004</v>
      </c>
      <c r="I12958" s="8">
        <v>2.0880000000000001</v>
      </c>
      <c r="J12958" s="8">
        <f>datatable[[#This Row],[продажи_]]-datatable[[#This Row],[себестоимость_]]</f>
        <v>4.4728000000000003</v>
      </c>
      <c r="L12958"/>
    </row>
    <row r="12959" spans="2:12" x14ac:dyDescent="0.4">
      <c r="B12959" s="5" t="s">
        <v>65</v>
      </c>
      <c r="C12959" s="5" t="s">
        <v>58</v>
      </c>
      <c r="D12959" s="5" t="s">
        <v>17</v>
      </c>
      <c r="E12959" s="5" t="s">
        <v>7</v>
      </c>
      <c r="F12959" s="6">
        <v>44440</v>
      </c>
      <c r="G12959" s="6" t="str">
        <f>TEXT(datatable[[#This Row],[дата]],"ММ")</f>
        <v>09</v>
      </c>
      <c r="H12959" s="8">
        <v>5.7545999999999999</v>
      </c>
      <c r="I12959" s="8">
        <v>2.8188</v>
      </c>
      <c r="J12959" s="8">
        <f>datatable[[#This Row],[продажи_]]-datatable[[#This Row],[себестоимость_]]</f>
        <v>2.9358</v>
      </c>
      <c r="L12959"/>
    </row>
    <row r="12960" spans="2:12" x14ac:dyDescent="0.4">
      <c r="B12960" s="5" t="s">
        <v>65</v>
      </c>
      <c r="C12960" s="5" t="s">
        <v>58</v>
      </c>
      <c r="D12960" s="5" t="s">
        <v>17</v>
      </c>
      <c r="E12960" s="5" t="s">
        <v>7</v>
      </c>
      <c r="F12960" s="6">
        <v>44470</v>
      </c>
      <c r="G12960" s="6" t="str">
        <f>TEXT(datatable[[#This Row],[дата]],"ММ")</f>
        <v>10</v>
      </c>
      <c r="H12960" s="8">
        <v>9.0906000000000002</v>
      </c>
      <c r="I12960" s="8">
        <v>2.9927999999999999</v>
      </c>
      <c r="J12960" s="8">
        <f>datatable[[#This Row],[продажи_]]-datatable[[#This Row],[себестоимость_]]</f>
        <v>6.0978000000000003</v>
      </c>
      <c r="L12960"/>
    </row>
    <row r="12961" spans="2:12" x14ac:dyDescent="0.4">
      <c r="B12961" s="5" t="s">
        <v>65</v>
      </c>
      <c r="C12961" s="5" t="s">
        <v>58</v>
      </c>
      <c r="D12961" s="5" t="s">
        <v>17</v>
      </c>
      <c r="E12961" s="5" t="s">
        <v>7</v>
      </c>
      <c r="F12961" s="6">
        <v>44501</v>
      </c>
      <c r="G12961" s="6" t="str">
        <f>TEXT(datatable[[#This Row],[дата]],"ММ")</f>
        <v>11</v>
      </c>
      <c r="H12961" s="8">
        <v>10.119200000000001</v>
      </c>
      <c r="I12961" s="8">
        <v>4.6399999999999997</v>
      </c>
      <c r="J12961" s="8">
        <f>datatable[[#This Row],[продажи_]]-datatable[[#This Row],[себестоимость_]]</f>
        <v>5.4792000000000014</v>
      </c>
      <c r="L12961"/>
    </row>
    <row r="12962" spans="2:12" x14ac:dyDescent="0.4">
      <c r="B12962" s="5" t="s">
        <v>65</v>
      </c>
      <c r="C12962" s="5" t="s">
        <v>58</v>
      </c>
      <c r="D12962" s="5" t="s">
        <v>17</v>
      </c>
      <c r="E12962" s="5" t="s">
        <v>7</v>
      </c>
      <c r="F12962" s="6">
        <v>44531</v>
      </c>
      <c r="G12962" s="6" t="str">
        <f>TEXT(datatable[[#This Row],[дата]],"ММ")</f>
        <v>12</v>
      </c>
      <c r="H12962" s="8">
        <v>9.535400000000001</v>
      </c>
      <c r="I12962" s="8">
        <v>4.7907999999999999</v>
      </c>
      <c r="J12962" s="8">
        <f>datatable[[#This Row],[продажи_]]-datatable[[#This Row],[себестоимость_]]</f>
        <v>4.744600000000001</v>
      </c>
      <c r="L12962"/>
    </row>
    <row r="12963" spans="2:12" x14ac:dyDescent="0.4">
      <c r="B12963" s="5" t="s">
        <v>70</v>
      </c>
      <c r="C12963" s="5" t="s">
        <v>55</v>
      </c>
      <c r="D12963" s="5" t="s">
        <v>18</v>
      </c>
      <c r="E12963" s="5" t="s">
        <v>60</v>
      </c>
      <c r="F12963" s="6">
        <v>44197</v>
      </c>
      <c r="G12963" s="6" t="str">
        <f>TEXT(datatable[[#This Row],[дата]],"ММ")</f>
        <v>01</v>
      </c>
      <c r="H12963" s="8">
        <v>154.80900000000003</v>
      </c>
      <c r="I12963" s="8">
        <v>51.686</v>
      </c>
      <c r="J12963" s="8">
        <f>datatable[[#This Row],[продажи_]]-datatable[[#This Row],[себестоимость_]]</f>
        <v>103.12300000000002</v>
      </c>
      <c r="L12963"/>
    </row>
    <row r="12964" spans="2:12" x14ac:dyDescent="0.4">
      <c r="B12964" s="5" t="s">
        <v>70</v>
      </c>
      <c r="C12964" s="5" t="s">
        <v>55</v>
      </c>
      <c r="D12964" s="5" t="s">
        <v>18</v>
      </c>
      <c r="E12964" s="5" t="s">
        <v>60</v>
      </c>
      <c r="F12964" s="6">
        <v>44228</v>
      </c>
      <c r="G12964" s="6" t="str">
        <f>TEXT(datatable[[#This Row],[дата]],"ММ")</f>
        <v>02</v>
      </c>
      <c r="H12964" s="8">
        <v>199.29780000000002</v>
      </c>
      <c r="I12964" s="8">
        <v>85.161699999999996</v>
      </c>
      <c r="J12964" s="8">
        <f>datatable[[#This Row],[продажи_]]-datatable[[#This Row],[себестоимость_]]</f>
        <v>114.13610000000003</v>
      </c>
      <c r="L12964"/>
    </row>
    <row r="12965" spans="2:12" x14ac:dyDescent="0.4">
      <c r="B12965" s="5" t="s">
        <v>70</v>
      </c>
      <c r="C12965" s="5" t="s">
        <v>55</v>
      </c>
      <c r="D12965" s="5" t="s">
        <v>18</v>
      </c>
      <c r="E12965" s="5" t="s">
        <v>60</v>
      </c>
      <c r="F12965" s="6">
        <v>44256</v>
      </c>
      <c r="G12965" s="6" t="str">
        <f>TEXT(datatable[[#This Row],[дата]],"ММ")</f>
        <v>03</v>
      </c>
      <c r="H12965" s="8">
        <v>250.3998</v>
      </c>
      <c r="I12965" s="8">
        <v>77.408799999999999</v>
      </c>
      <c r="J12965" s="8">
        <f>datatable[[#This Row],[продажи_]]-datatable[[#This Row],[себестоимость_]]</f>
        <v>172.99099999999999</v>
      </c>
      <c r="L12965"/>
    </row>
    <row r="12966" spans="2:12" x14ac:dyDescent="0.4">
      <c r="B12966" s="5" t="s">
        <v>70</v>
      </c>
      <c r="C12966" s="5" t="s">
        <v>55</v>
      </c>
      <c r="D12966" s="5" t="s">
        <v>18</v>
      </c>
      <c r="E12966" s="5" t="s">
        <v>60</v>
      </c>
      <c r="F12966" s="6">
        <v>44287</v>
      </c>
      <c r="G12966" s="6" t="str">
        <f>TEXT(datatable[[#This Row],[дата]],"ММ")</f>
        <v>04</v>
      </c>
      <c r="H12966" s="8">
        <v>228.45600000000002</v>
      </c>
      <c r="I12966" s="8">
        <v>111.54559999999999</v>
      </c>
      <c r="J12966" s="8">
        <f>datatable[[#This Row],[продажи_]]-datatable[[#This Row],[себестоимость_]]</f>
        <v>116.91040000000002</v>
      </c>
      <c r="L12966"/>
    </row>
    <row r="12967" spans="2:12" x14ac:dyDescent="0.4">
      <c r="B12967" s="5" t="s">
        <v>70</v>
      </c>
      <c r="C12967" s="5" t="s">
        <v>55</v>
      </c>
      <c r="D12967" s="5" t="s">
        <v>18</v>
      </c>
      <c r="E12967" s="5" t="s">
        <v>60</v>
      </c>
      <c r="F12967" s="6">
        <v>44317</v>
      </c>
      <c r="G12967" s="6" t="str">
        <f>TEXT(datatable[[#This Row],[дата]],"ММ")</f>
        <v>05</v>
      </c>
      <c r="H12967" s="8">
        <v>210.42000000000002</v>
      </c>
      <c r="I12967" s="8">
        <v>96.760999999999996</v>
      </c>
      <c r="J12967" s="8">
        <f>datatable[[#This Row],[продажи_]]-datatable[[#This Row],[себестоимость_]]</f>
        <v>113.65900000000002</v>
      </c>
      <c r="L12967"/>
    </row>
    <row r="12968" spans="2:12" x14ac:dyDescent="0.4">
      <c r="B12968" s="5" t="s">
        <v>70</v>
      </c>
      <c r="C12968" s="5" t="s">
        <v>55</v>
      </c>
      <c r="D12968" s="5" t="s">
        <v>18</v>
      </c>
      <c r="E12968" s="5" t="s">
        <v>60</v>
      </c>
      <c r="F12968" s="6">
        <v>44348</v>
      </c>
      <c r="G12968" s="6" t="str">
        <f>TEXT(datatable[[#This Row],[дата]],"ММ")</f>
        <v>06</v>
      </c>
      <c r="H12968" s="8">
        <v>123.09570000000001</v>
      </c>
      <c r="I12968" s="8">
        <v>61.121699999999997</v>
      </c>
      <c r="J12968" s="8">
        <f>datatable[[#This Row],[продажи_]]-datatable[[#This Row],[себестоимость_]]</f>
        <v>61.974000000000011</v>
      </c>
      <c r="L12968"/>
    </row>
    <row r="12969" spans="2:12" x14ac:dyDescent="0.4">
      <c r="B12969" s="5" t="s">
        <v>70</v>
      </c>
      <c r="C12969" s="5" t="s">
        <v>55</v>
      </c>
      <c r="D12969" s="5" t="s">
        <v>18</v>
      </c>
      <c r="E12969" s="5" t="s">
        <v>60</v>
      </c>
      <c r="F12969" s="6">
        <v>44378</v>
      </c>
      <c r="G12969" s="6" t="str">
        <f>TEXT(datatable[[#This Row],[дата]],"ММ")</f>
        <v>07</v>
      </c>
      <c r="H12969" s="8">
        <v>131.21190000000001</v>
      </c>
      <c r="I12969" s="8">
        <v>51.3855</v>
      </c>
      <c r="J12969" s="8">
        <f>datatable[[#This Row],[продажи_]]-datatable[[#This Row],[себестоимость_]]</f>
        <v>79.826400000000007</v>
      </c>
      <c r="L12969"/>
    </row>
    <row r="12970" spans="2:12" x14ac:dyDescent="0.4">
      <c r="B12970" s="5" t="s">
        <v>70</v>
      </c>
      <c r="C12970" s="5" t="s">
        <v>55</v>
      </c>
      <c r="D12970" s="5" t="s">
        <v>18</v>
      </c>
      <c r="E12970" s="5" t="s">
        <v>60</v>
      </c>
      <c r="F12970" s="6">
        <v>44409</v>
      </c>
      <c r="G12970" s="6" t="str">
        <f>TEXT(datatable[[#This Row],[дата]],"ММ")</f>
        <v>08</v>
      </c>
      <c r="H12970" s="8">
        <v>114.22800000000001</v>
      </c>
      <c r="I12970" s="8">
        <v>55.772799999999997</v>
      </c>
      <c r="J12970" s="8">
        <f>datatable[[#This Row],[продажи_]]-datatable[[#This Row],[себестоимость_]]</f>
        <v>58.455200000000012</v>
      </c>
      <c r="L12970"/>
    </row>
    <row r="12971" spans="2:12" x14ac:dyDescent="0.4">
      <c r="B12971" s="5" t="s">
        <v>70</v>
      </c>
      <c r="C12971" s="5" t="s">
        <v>55</v>
      </c>
      <c r="D12971" s="5" t="s">
        <v>18</v>
      </c>
      <c r="E12971" s="5" t="s">
        <v>60</v>
      </c>
      <c r="F12971" s="6">
        <v>44440</v>
      </c>
      <c r="G12971" s="6" t="str">
        <f>TEXT(datatable[[#This Row],[дата]],"ММ")</f>
        <v>09</v>
      </c>
      <c r="H12971" s="8">
        <v>137.97540000000001</v>
      </c>
      <c r="I12971" s="8">
        <v>62.203499999999998</v>
      </c>
      <c r="J12971" s="8">
        <f>datatable[[#This Row],[продажи_]]-datatable[[#This Row],[себестоимость_]]</f>
        <v>75.771900000000016</v>
      </c>
      <c r="L12971"/>
    </row>
    <row r="12972" spans="2:12" x14ac:dyDescent="0.4">
      <c r="B12972" s="5" t="s">
        <v>70</v>
      </c>
      <c r="C12972" s="5" t="s">
        <v>55</v>
      </c>
      <c r="D12972" s="5" t="s">
        <v>18</v>
      </c>
      <c r="E12972" s="5" t="s">
        <v>60</v>
      </c>
      <c r="F12972" s="6">
        <v>44470</v>
      </c>
      <c r="G12972" s="6" t="str">
        <f>TEXT(datatable[[#This Row],[дата]],"ММ")</f>
        <v>10</v>
      </c>
      <c r="H12972" s="8">
        <v>205.6104</v>
      </c>
      <c r="I12972" s="8">
        <v>75.004800000000003</v>
      </c>
      <c r="J12972" s="8">
        <f>datatable[[#This Row],[продажи_]]-datatable[[#This Row],[себестоимость_]]</f>
        <v>130.60559999999998</v>
      </c>
      <c r="L12972"/>
    </row>
    <row r="12973" spans="2:12" x14ac:dyDescent="0.4">
      <c r="B12973" s="5" t="s">
        <v>70</v>
      </c>
      <c r="C12973" s="5" t="s">
        <v>55</v>
      </c>
      <c r="D12973" s="5" t="s">
        <v>18</v>
      </c>
      <c r="E12973" s="5" t="s">
        <v>60</v>
      </c>
      <c r="F12973" s="6">
        <v>44501</v>
      </c>
      <c r="G12973" s="6" t="str">
        <f>TEXT(datatable[[#This Row],[дата]],"ММ")</f>
        <v>11</v>
      </c>
      <c r="H12973" s="8">
        <v>192.38400000000001</v>
      </c>
      <c r="I12973" s="8">
        <v>82.697599999999994</v>
      </c>
      <c r="J12973" s="8">
        <f>datatable[[#This Row],[продажи_]]-datatable[[#This Row],[себестоимость_]]</f>
        <v>109.68640000000002</v>
      </c>
      <c r="L12973"/>
    </row>
    <row r="12974" spans="2:12" x14ac:dyDescent="0.4">
      <c r="B12974" s="5" t="s">
        <v>70</v>
      </c>
      <c r="C12974" s="5" t="s">
        <v>55</v>
      </c>
      <c r="D12974" s="5" t="s">
        <v>18</v>
      </c>
      <c r="E12974" s="5" t="s">
        <v>60</v>
      </c>
      <c r="F12974" s="6">
        <v>44531</v>
      </c>
      <c r="G12974" s="6" t="str">
        <f>TEXT(datatable[[#This Row],[дата]],"ММ")</f>
        <v>12</v>
      </c>
      <c r="H12974" s="8">
        <v>231.46200000000005</v>
      </c>
      <c r="I12974" s="8">
        <v>85.822800000000001</v>
      </c>
      <c r="J12974" s="8">
        <f>datatable[[#This Row],[продажи_]]-datatable[[#This Row],[себестоимость_]]</f>
        <v>145.63920000000005</v>
      </c>
      <c r="L12974"/>
    </row>
    <row r="12975" spans="2:12" x14ac:dyDescent="0.4">
      <c r="B12975" s="5" t="s">
        <v>70</v>
      </c>
      <c r="C12975" s="5" t="s">
        <v>55</v>
      </c>
      <c r="D12975" s="5" t="s">
        <v>14</v>
      </c>
      <c r="E12975" s="5" t="s">
        <v>8</v>
      </c>
      <c r="F12975" s="6">
        <v>44197</v>
      </c>
      <c r="G12975" s="6" t="str">
        <f>TEXT(datatable[[#This Row],[дата]],"ММ")</f>
        <v>01</v>
      </c>
      <c r="H12975" s="8">
        <v>80.416999999999987</v>
      </c>
      <c r="I12975" s="8">
        <v>70.503500000000003</v>
      </c>
      <c r="J12975" s="8">
        <f>datatable[[#This Row],[продажи_]]-datatable[[#This Row],[себестоимость_]]</f>
        <v>9.9134999999999849</v>
      </c>
      <c r="L12975"/>
    </row>
    <row r="12976" spans="2:12" x14ac:dyDescent="0.4">
      <c r="B12976" s="5" t="s">
        <v>70</v>
      </c>
      <c r="C12976" s="5" t="s">
        <v>55</v>
      </c>
      <c r="D12976" s="5" t="s">
        <v>14</v>
      </c>
      <c r="E12976" s="5" t="s">
        <v>8</v>
      </c>
      <c r="F12976" s="6">
        <v>44228</v>
      </c>
      <c r="G12976" s="6" t="str">
        <f>TEXT(datatable[[#This Row],[дата]],"ММ")</f>
        <v>02</v>
      </c>
      <c r="H12976" s="8">
        <v>115.6636</v>
      </c>
      <c r="I12976" s="8">
        <v>75.637249999999995</v>
      </c>
      <c r="J12976" s="8">
        <f>datatable[[#This Row],[продажи_]]-datatable[[#This Row],[себестоимость_]]</f>
        <v>40.026350000000008</v>
      </c>
      <c r="L12976"/>
    </row>
    <row r="12977" spans="2:12" x14ac:dyDescent="0.4">
      <c r="B12977" s="5" t="s">
        <v>70</v>
      </c>
      <c r="C12977" s="5" t="s">
        <v>55</v>
      </c>
      <c r="D12977" s="5" t="s">
        <v>14</v>
      </c>
      <c r="E12977" s="5" t="s">
        <v>8</v>
      </c>
      <c r="F12977" s="6">
        <v>44256</v>
      </c>
      <c r="G12977" s="6" t="str">
        <f>TEXT(datatable[[#This Row],[дата]],"ММ")</f>
        <v>03</v>
      </c>
      <c r="H12977" s="8">
        <v>123.3631</v>
      </c>
      <c r="I12977" s="8">
        <v>109.24619999999999</v>
      </c>
      <c r="J12977" s="8">
        <f>datatable[[#This Row],[продажи_]]-datatable[[#This Row],[себестоимость_]]</f>
        <v>14.116900000000015</v>
      </c>
      <c r="L12977"/>
    </row>
    <row r="12978" spans="2:12" x14ac:dyDescent="0.4">
      <c r="B12978" s="5" t="s">
        <v>70</v>
      </c>
      <c r="C12978" s="5" t="s">
        <v>55</v>
      </c>
      <c r="D12978" s="5" t="s">
        <v>14</v>
      </c>
      <c r="E12978" s="5" t="s">
        <v>8</v>
      </c>
      <c r="F12978" s="6">
        <v>44287</v>
      </c>
      <c r="G12978" s="6" t="str">
        <f>TEXT(datatable[[#This Row],[дата]],"ММ")</f>
        <v>04</v>
      </c>
      <c r="H12978" s="8">
        <v>143.72399999999999</v>
      </c>
      <c r="I12978" s="8">
        <v>117.18640000000001</v>
      </c>
      <c r="J12978" s="8">
        <f>datatable[[#This Row],[продажи_]]-datatable[[#This Row],[себестоимость_]]</f>
        <v>26.537599999999983</v>
      </c>
      <c r="L12978"/>
    </row>
    <row r="12979" spans="2:12" x14ac:dyDescent="0.4">
      <c r="B12979" s="5" t="s">
        <v>70</v>
      </c>
      <c r="C12979" s="5" t="s">
        <v>55</v>
      </c>
      <c r="D12979" s="5" t="s">
        <v>14</v>
      </c>
      <c r="E12979" s="5" t="s">
        <v>8</v>
      </c>
      <c r="F12979" s="6">
        <v>44317</v>
      </c>
      <c r="G12979" s="6" t="str">
        <f>TEXT(datatable[[#This Row],[дата]],"ММ")</f>
        <v>05</v>
      </c>
      <c r="H12979" s="8">
        <v>95.816000000000003</v>
      </c>
      <c r="I12979" s="8">
        <v>89.121899999999997</v>
      </c>
      <c r="J12979" s="8">
        <f>datatable[[#This Row],[продажи_]]-datatable[[#This Row],[себестоимость_]]</f>
        <v>6.6941000000000059</v>
      </c>
      <c r="L12979"/>
    </row>
    <row r="12980" spans="2:12" x14ac:dyDescent="0.4">
      <c r="B12980" s="5" t="s">
        <v>70</v>
      </c>
      <c r="C12980" s="5" t="s">
        <v>55</v>
      </c>
      <c r="D12980" s="5" t="s">
        <v>14</v>
      </c>
      <c r="E12980" s="5" t="s">
        <v>8</v>
      </c>
      <c r="F12980" s="6">
        <v>44348</v>
      </c>
      <c r="G12980" s="6" t="str">
        <f>TEXT(datatable[[#This Row],[дата]],"ММ")</f>
        <v>06</v>
      </c>
      <c r="H12980" s="8">
        <v>63.135899999999999</v>
      </c>
      <c r="I12980" s="8">
        <v>51.132150000000003</v>
      </c>
      <c r="J12980" s="8">
        <f>datatable[[#This Row],[продажи_]]-datatable[[#This Row],[себестоимость_]]</f>
        <v>12.003749999999997</v>
      </c>
      <c r="L12980"/>
    </row>
    <row r="12981" spans="2:12" x14ac:dyDescent="0.4">
      <c r="B12981" s="5" t="s">
        <v>70</v>
      </c>
      <c r="C12981" s="5" t="s">
        <v>55</v>
      </c>
      <c r="D12981" s="5" t="s">
        <v>14</v>
      </c>
      <c r="E12981" s="5" t="s">
        <v>8</v>
      </c>
      <c r="F12981" s="6">
        <v>44378</v>
      </c>
      <c r="G12981" s="6" t="str">
        <f>TEXT(datatable[[#This Row],[дата]],"ММ")</f>
        <v>07</v>
      </c>
      <c r="H12981" s="8">
        <v>64.675799999999995</v>
      </c>
      <c r="I12981" s="8">
        <v>65.301300000000012</v>
      </c>
      <c r="J12981" s="8">
        <f>datatable[[#This Row],[продажи_]]-datatable[[#This Row],[себестоимость_]]</f>
        <v>-0.6255000000000166</v>
      </c>
      <c r="L12981"/>
    </row>
    <row r="12982" spans="2:12" x14ac:dyDescent="0.4">
      <c r="B12982" s="5" t="s">
        <v>70</v>
      </c>
      <c r="C12982" s="5" t="s">
        <v>55</v>
      </c>
      <c r="D12982" s="5" t="s">
        <v>14</v>
      </c>
      <c r="E12982" s="5" t="s">
        <v>8</v>
      </c>
      <c r="F12982" s="6">
        <v>44409</v>
      </c>
      <c r="G12982" s="6" t="str">
        <f>TEXT(datatable[[#This Row],[дата]],"ММ")</f>
        <v>08</v>
      </c>
      <c r="H12982" s="8">
        <v>58.173999999999999</v>
      </c>
      <c r="I12982" s="8">
        <v>52.569599999999994</v>
      </c>
      <c r="J12982" s="8">
        <f>datatable[[#This Row],[продажи_]]-datatable[[#This Row],[себестоимость_]]</f>
        <v>5.6044000000000054</v>
      </c>
      <c r="L12982"/>
    </row>
    <row r="12983" spans="2:12" x14ac:dyDescent="0.4">
      <c r="B12983" s="5" t="s">
        <v>70</v>
      </c>
      <c r="C12983" s="5" t="s">
        <v>55</v>
      </c>
      <c r="D12983" s="5" t="s">
        <v>14</v>
      </c>
      <c r="E12983" s="5" t="s">
        <v>8</v>
      </c>
      <c r="F12983" s="6">
        <v>44440</v>
      </c>
      <c r="G12983" s="6" t="str">
        <f>TEXT(datatable[[#This Row],[дата]],"ММ")</f>
        <v>09</v>
      </c>
      <c r="H12983" s="8">
        <v>70.835400000000007</v>
      </c>
      <c r="I12983" s="8">
        <v>61.605000000000004</v>
      </c>
      <c r="J12983" s="8">
        <f>datatable[[#This Row],[продажи_]]-datatable[[#This Row],[себестоимость_]]</f>
        <v>9.230400000000003</v>
      </c>
      <c r="L12983"/>
    </row>
    <row r="12984" spans="2:12" x14ac:dyDescent="0.4">
      <c r="B12984" s="5" t="s">
        <v>70</v>
      </c>
      <c r="C12984" s="5" t="s">
        <v>55</v>
      </c>
      <c r="D12984" s="5" t="s">
        <v>14</v>
      </c>
      <c r="E12984" s="5" t="s">
        <v>8</v>
      </c>
      <c r="F12984" s="6">
        <v>44470</v>
      </c>
      <c r="G12984" s="6" t="str">
        <f>TEXT(datatable[[#This Row],[дата]],"ММ")</f>
        <v>10</v>
      </c>
      <c r="H12984" s="8">
        <v>98.553599999999989</v>
      </c>
      <c r="I12984" s="8">
        <v>83.782800000000009</v>
      </c>
      <c r="J12984" s="8">
        <f>datatable[[#This Row],[продажи_]]-datatable[[#This Row],[себестоимость_]]</f>
        <v>14.77079999999998</v>
      </c>
      <c r="L12984"/>
    </row>
    <row r="12985" spans="2:12" x14ac:dyDescent="0.4">
      <c r="B12985" s="5" t="s">
        <v>70</v>
      </c>
      <c r="C12985" s="5" t="s">
        <v>55</v>
      </c>
      <c r="D12985" s="5" t="s">
        <v>14</v>
      </c>
      <c r="E12985" s="5" t="s">
        <v>8</v>
      </c>
      <c r="F12985" s="6">
        <v>44501</v>
      </c>
      <c r="G12985" s="6" t="str">
        <f>TEXT(datatable[[#This Row],[дата]],"ММ")</f>
        <v>11</v>
      </c>
      <c r="H12985" s="8">
        <v>153.3056</v>
      </c>
      <c r="I12985" s="8">
        <v>112.8056</v>
      </c>
      <c r="J12985" s="8">
        <f>datatable[[#This Row],[продажи_]]-datatable[[#This Row],[себестоимость_]]</f>
        <v>40.5</v>
      </c>
      <c r="L12985"/>
    </row>
    <row r="12986" spans="2:12" x14ac:dyDescent="0.4">
      <c r="B12986" s="5" t="s">
        <v>70</v>
      </c>
      <c r="C12986" s="5" t="s">
        <v>55</v>
      </c>
      <c r="D12986" s="5" t="s">
        <v>14</v>
      </c>
      <c r="E12986" s="5" t="s">
        <v>8</v>
      </c>
      <c r="F12986" s="6">
        <v>44531</v>
      </c>
      <c r="G12986" s="6" t="str">
        <f>TEXT(datatable[[#This Row],[дата]],"ММ")</f>
        <v>12</v>
      </c>
      <c r="H12986" s="8">
        <v>132.94470000000001</v>
      </c>
      <c r="I12986" s="8">
        <v>84.330399999999997</v>
      </c>
      <c r="J12986" s="8">
        <f>datatable[[#This Row],[продажи_]]-datatable[[#This Row],[себестоимость_]]</f>
        <v>48.614300000000014</v>
      </c>
      <c r="L12986"/>
    </row>
    <row r="12987" spans="2:12" x14ac:dyDescent="0.4">
      <c r="B12987" s="5" t="s">
        <v>70</v>
      </c>
      <c r="C12987" s="5" t="s">
        <v>55</v>
      </c>
      <c r="D12987" s="5" t="s">
        <v>18</v>
      </c>
      <c r="E12987" s="5" t="s">
        <v>61</v>
      </c>
      <c r="F12987" s="6">
        <v>44197</v>
      </c>
      <c r="G12987" s="6" t="str">
        <f>TEXT(datatable[[#This Row],[дата]],"ММ")</f>
        <v>01</v>
      </c>
      <c r="H12987" s="8">
        <v>48.843000000000004</v>
      </c>
      <c r="I12987" s="8">
        <v>39.820000000000007</v>
      </c>
      <c r="J12987" s="8">
        <f>datatable[[#This Row],[продажи_]]-datatable[[#This Row],[себестоимость_]]</f>
        <v>9.0229999999999961</v>
      </c>
      <c r="L12987"/>
    </row>
    <row r="12988" spans="2:12" x14ac:dyDescent="0.4">
      <c r="B12988" s="5" t="s">
        <v>70</v>
      </c>
      <c r="C12988" s="5" t="s">
        <v>55</v>
      </c>
      <c r="D12988" s="5" t="s">
        <v>18</v>
      </c>
      <c r="E12988" s="5" t="s">
        <v>61</v>
      </c>
      <c r="F12988" s="6">
        <v>44228</v>
      </c>
      <c r="G12988" s="6" t="str">
        <f>TEXT(datatable[[#This Row],[дата]],"ММ")</f>
        <v>02</v>
      </c>
      <c r="H12988" s="8">
        <v>86.229000000000013</v>
      </c>
      <c r="I12988" s="8">
        <v>49.883600000000008</v>
      </c>
      <c r="J12988" s="8">
        <f>datatable[[#This Row],[продажи_]]-datatable[[#This Row],[себестоимость_]]</f>
        <v>36.345400000000005</v>
      </c>
      <c r="L12988"/>
    </row>
    <row r="12989" spans="2:12" x14ac:dyDescent="0.4">
      <c r="B12989" s="5" t="s">
        <v>70</v>
      </c>
      <c r="C12989" s="5" t="s">
        <v>55</v>
      </c>
      <c r="D12989" s="5" t="s">
        <v>18</v>
      </c>
      <c r="E12989" s="5" t="s">
        <v>61</v>
      </c>
      <c r="F12989" s="6">
        <v>44256</v>
      </c>
      <c r="G12989" s="6" t="str">
        <f>TEXT(datatable[[#This Row],[дата]],"ММ")</f>
        <v>03</v>
      </c>
      <c r="H12989" s="8">
        <v>89.485200000000006</v>
      </c>
      <c r="I12989" s="8">
        <v>52.7072</v>
      </c>
      <c r="J12989" s="8">
        <f>datatable[[#This Row],[продажи_]]-datatable[[#This Row],[себестоимость_]]</f>
        <v>36.778000000000006</v>
      </c>
      <c r="L12989"/>
    </row>
    <row r="12990" spans="2:12" x14ac:dyDescent="0.4">
      <c r="B12990" s="5" t="s">
        <v>70</v>
      </c>
      <c r="C12990" s="5" t="s">
        <v>55</v>
      </c>
      <c r="D12990" s="5" t="s">
        <v>18</v>
      </c>
      <c r="E12990" s="5" t="s">
        <v>61</v>
      </c>
      <c r="F12990" s="6">
        <v>44287</v>
      </c>
      <c r="G12990" s="6" t="str">
        <f>TEXT(datatable[[#This Row],[дата]],"ММ")</f>
        <v>04</v>
      </c>
      <c r="H12990" s="8">
        <v>113.8464</v>
      </c>
      <c r="I12990" s="8">
        <v>60.816000000000003</v>
      </c>
      <c r="J12990" s="8">
        <f>datatable[[#This Row],[продажи_]]-datatable[[#This Row],[себестоимость_]]</f>
        <v>53.0304</v>
      </c>
      <c r="L12990"/>
    </row>
    <row r="12991" spans="2:12" x14ac:dyDescent="0.4">
      <c r="B12991" s="5" t="s">
        <v>70</v>
      </c>
      <c r="C12991" s="5" t="s">
        <v>55</v>
      </c>
      <c r="D12991" s="5" t="s">
        <v>18</v>
      </c>
      <c r="E12991" s="5" t="s">
        <v>61</v>
      </c>
      <c r="F12991" s="6">
        <v>44317</v>
      </c>
      <c r="G12991" s="6" t="str">
        <f>TEXT(datatable[[#This Row],[дата]],"ММ")</f>
        <v>05</v>
      </c>
      <c r="H12991" s="8">
        <v>100.4598</v>
      </c>
      <c r="I12991" s="8">
        <v>57.775199999999998</v>
      </c>
      <c r="J12991" s="8">
        <f>datatable[[#This Row],[продажи_]]-datatable[[#This Row],[себестоимость_]]</f>
        <v>42.684600000000003</v>
      </c>
      <c r="L12991"/>
    </row>
    <row r="12992" spans="2:12" x14ac:dyDescent="0.4">
      <c r="B12992" s="5" t="s">
        <v>70</v>
      </c>
      <c r="C12992" s="5" t="s">
        <v>55</v>
      </c>
      <c r="D12992" s="5" t="s">
        <v>18</v>
      </c>
      <c r="E12992" s="5" t="s">
        <v>61</v>
      </c>
      <c r="F12992" s="6">
        <v>44348</v>
      </c>
      <c r="G12992" s="6" t="str">
        <f>TEXT(datatable[[#This Row],[дата]],"ММ")</f>
        <v>06</v>
      </c>
      <c r="H12992" s="8">
        <v>46.672200000000004</v>
      </c>
      <c r="I12992" s="8">
        <v>35.838000000000001</v>
      </c>
      <c r="J12992" s="8">
        <f>datatable[[#This Row],[продажи_]]-datatable[[#This Row],[себестоимость_]]</f>
        <v>10.834200000000003</v>
      </c>
      <c r="L12992"/>
    </row>
    <row r="12993" spans="2:12" x14ac:dyDescent="0.4">
      <c r="B12993" s="5" t="s">
        <v>70</v>
      </c>
      <c r="C12993" s="5" t="s">
        <v>55</v>
      </c>
      <c r="D12993" s="5" t="s">
        <v>18</v>
      </c>
      <c r="E12993" s="5" t="s">
        <v>61</v>
      </c>
      <c r="F12993" s="6">
        <v>44378</v>
      </c>
      <c r="G12993" s="6" t="str">
        <f>TEXT(datatable[[#This Row],[дата]],"ММ")</f>
        <v>07</v>
      </c>
      <c r="H12993" s="8">
        <v>61.867799999999995</v>
      </c>
      <c r="I12993" s="8">
        <v>31.928399999999996</v>
      </c>
      <c r="J12993" s="8">
        <f>datatable[[#This Row],[продажи_]]-datatable[[#This Row],[себестоимость_]]</f>
        <v>29.939399999999999</v>
      </c>
      <c r="L12993"/>
    </row>
    <row r="12994" spans="2:12" x14ac:dyDescent="0.4">
      <c r="B12994" s="5" t="s">
        <v>70</v>
      </c>
      <c r="C12994" s="5" t="s">
        <v>55</v>
      </c>
      <c r="D12994" s="5" t="s">
        <v>18</v>
      </c>
      <c r="E12994" s="5" t="s">
        <v>61</v>
      </c>
      <c r="F12994" s="6">
        <v>44409</v>
      </c>
      <c r="G12994" s="6" t="str">
        <f>TEXT(datatable[[#This Row],[дата]],"ММ")</f>
        <v>08</v>
      </c>
      <c r="H12994" s="8">
        <v>57.887999999999998</v>
      </c>
      <c r="I12994" s="8">
        <v>23.747199999999999</v>
      </c>
      <c r="J12994" s="8">
        <f>datatable[[#This Row],[продажи_]]-datatable[[#This Row],[себестоимость_]]</f>
        <v>34.140799999999999</v>
      </c>
      <c r="L12994"/>
    </row>
    <row r="12995" spans="2:12" x14ac:dyDescent="0.4">
      <c r="B12995" s="5" t="s">
        <v>70</v>
      </c>
      <c r="C12995" s="5" t="s">
        <v>55</v>
      </c>
      <c r="D12995" s="5" t="s">
        <v>18</v>
      </c>
      <c r="E12995" s="5" t="s">
        <v>61</v>
      </c>
      <c r="F12995" s="6">
        <v>44440</v>
      </c>
      <c r="G12995" s="6" t="str">
        <f>TEXT(datatable[[#This Row],[дата]],"ММ")</f>
        <v>09</v>
      </c>
      <c r="H12995" s="8">
        <v>52.099200000000003</v>
      </c>
      <c r="I12995" s="8">
        <v>26.064</v>
      </c>
      <c r="J12995" s="8">
        <f>datatable[[#This Row],[продажи_]]-datatable[[#This Row],[себестоимость_]]</f>
        <v>26.035200000000003</v>
      </c>
      <c r="L12995"/>
    </row>
    <row r="12996" spans="2:12" x14ac:dyDescent="0.4">
      <c r="B12996" s="5" t="s">
        <v>70</v>
      </c>
      <c r="C12996" s="5" t="s">
        <v>55</v>
      </c>
      <c r="D12996" s="5" t="s">
        <v>18</v>
      </c>
      <c r="E12996" s="5" t="s">
        <v>61</v>
      </c>
      <c r="F12996" s="6">
        <v>44470</v>
      </c>
      <c r="G12996" s="6" t="str">
        <f>TEXT(datatable[[#This Row],[дата]],"ММ")</f>
        <v>10</v>
      </c>
      <c r="H12996" s="8">
        <v>64.400400000000005</v>
      </c>
      <c r="I12996" s="8">
        <v>47.783999999999999</v>
      </c>
      <c r="J12996" s="8">
        <f>datatable[[#This Row],[продажи_]]-datatable[[#This Row],[себестоимость_]]</f>
        <v>16.616400000000006</v>
      </c>
      <c r="L12996"/>
    </row>
    <row r="12997" spans="2:12" x14ac:dyDescent="0.4">
      <c r="B12997" s="5" t="s">
        <v>70</v>
      </c>
      <c r="C12997" s="5" t="s">
        <v>55</v>
      </c>
      <c r="D12997" s="5" t="s">
        <v>18</v>
      </c>
      <c r="E12997" s="5" t="s">
        <v>61</v>
      </c>
      <c r="F12997" s="6">
        <v>44501</v>
      </c>
      <c r="G12997" s="6" t="str">
        <f>TEXT(datatable[[#This Row],[дата]],"ММ")</f>
        <v>11</v>
      </c>
      <c r="H12997" s="8">
        <v>86.832000000000008</v>
      </c>
      <c r="I12997" s="8">
        <v>66.60799999999999</v>
      </c>
      <c r="J12997" s="8">
        <f>datatable[[#This Row],[продажи_]]-datatable[[#This Row],[себестоимость_]]</f>
        <v>20.224000000000018</v>
      </c>
      <c r="L12997"/>
    </row>
    <row r="12998" spans="2:12" x14ac:dyDescent="0.4">
      <c r="B12998" s="5" t="s">
        <v>70</v>
      </c>
      <c r="C12998" s="5" t="s">
        <v>55</v>
      </c>
      <c r="D12998" s="5" t="s">
        <v>18</v>
      </c>
      <c r="E12998" s="5" t="s">
        <v>61</v>
      </c>
      <c r="F12998" s="6">
        <v>44531</v>
      </c>
      <c r="G12998" s="6" t="str">
        <f>TEXT(datatable[[#This Row],[дата]],"ММ")</f>
        <v>12</v>
      </c>
      <c r="H12998" s="8">
        <v>100.4598</v>
      </c>
      <c r="I12998" s="8">
        <v>58.281999999999996</v>
      </c>
      <c r="J12998" s="8">
        <f>datatable[[#This Row],[продажи_]]-datatable[[#This Row],[себестоимость_]]</f>
        <v>42.177800000000005</v>
      </c>
      <c r="L12998"/>
    </row>
    <row r="12999" spans="2:12" x14ac:dyDescent="0.4">
      <c r="B12999" s="5" t="s">
        <v>70</v>
      </c>
      <c r="C12999" s="5" t="s">
        <v>55</v>
      </c>
      <c r="D12999" s="5" t="s">
        <v>18</v>
      </c>
      <c r="E12999" s="5" t="s">
        <v>62</v>
      </c>
      <c r="F12999" s="6">
        <v>44197</v>
      </c>
      <c r="G12999" s="6" t="str">
        <f>TEXT(datatable[[#This Row],[дата]],"ММ")</f>
        <v>01</v>
      </c>
      <c r="H12999" s="8">
        <v>129.25</v>
      </c>
      <c r="I12999" s="8">
        <v>65.412000000000006</v>
      </c>
      <c r="J12999" s="8">
        <f>datatable[[#This Row],[продажи_]]-datatable[[#This Row],[себестоимость_]]</f>
        <v>63.837999999999994</v>
      </c>
      <c r="L12999"/>
    </row>
    <row r="13000" spans="2:12" x14ac:dyDescent="0.4">
      <c r="B13000" s="5" t="s">
        <v>70</v>
      </c>
      <c r="C13000" s="5" t="s">
        <v>55</v>
      </c>
      <c r="D13000" s="5" t="s">
        <v>18</v>
      </c>
      <c r="E13000" s="5" t="s">
        <v>62</v>
      </c>
      <c r="F13000" s="6">
        <v>44228</v>
      </c>
      <c r="G13000" s="6" t="str">
        <f>TEXT(datatable[[#This Row],[дата]],"ММ")</f>
        <v>02</v>
      </c>
      <c r="H13000" s="8">
        <v>201.63</v>
      </c>
      <c r="I13000" s="8">
        <v>75.792600000000007</v>
      </c>
      <c r="J13000" s="8">
        <f>datatable[[#This Row],[продажи_]]-datatable[[#This Row],[себестоимость_]]</f>
        <v>125.83739999999999</v>
      </c>
      <c r="L13000"/>
    </row>
    <row r="13001" spans="2:12" x14ac:dyDescent="0.4">
      <c r="B13001" s="5" t="s">
        <v>70</v>
      </c>
      <c r="C13001" s="5" t="s">
        <v>55</v>
      </c>
      <c r="D13001" s="5" t="s">
        <v>18</v>
      </c>
      <c r="E13001" s="5" t="s">
        <v>62</v>
      </c>
      <c r="F13001" s="6">
        <v>44256</v>
      </c>
      <c r="G13001" s="6" t="str">
        <f>TEXT(datatable[[#This Row],[дата]],"ММ")</f>
        <v>03</v>
      </c>
      <c r="H13001" s="8">
        <v>171.9025</v>
      </c>
      <c r="I13001" s="8">
        <v>99.54</v>
      </c>
      <c r="J13001" s="8">
        <f>datatable[[#This Row],[продажи_]]-datatable[[#This Row],[себестоимость_]]</f>
        <v>72.362499999999997</v>
      </c>
      <c r="L13001"/>
    </row>
    <row r="13002" spans="2:12" x14ac:dyDescent="0.4">
      <c r="B13002" s="5" t="s">
        <v>70</v>
      </c>
      <c r="C13002" s="5" t="s">
        <v>55</v>
      </c>
      <c r="D13002" s="5" t="s">
        <v>18</v>
      </c>
      <c r="E13002" s="5" t="s">
        <v>62</v>
      </c>
      <c r="F13002" s="6">
        <v>44287</v>
      </c>
      <c r="G13002" s="6" t="str">
        <f>TEXT(datatable[[#This Row],[дата]],"ММ")</f>
        <v>04</v>
      </c>
      <c r="H13002" s="8">
        <v>204.732</v>
      </c>
      <c r="I13002" s="8">
        <v>92.145600000000016</v>
      </c>
      <c r="J13002" s="8">
        <f>datatable[[#This Row],[продажи_]]-datatable[[#This Row],[себестоимость_]]</f>
        <v>112.58639999999998</v>
      </c>
      <c r="L13002"/>
    </row>
    <row r="13003" spans="2:12" x14ac:dyDescent="0.4">
      <c r="B13003" s="5" t="s">
        <v>70</v>
      </c>
      <c r="C13003" s="5" t="s">
        <v>55</v>
      </c>
      <c r="D13003" s="5" t="s">
        <v>18</v>
      </c>
      <c r="E13003" s="5" t="s">
        <v>62</v>
      </c>
      <c r="F13003" s="6">
        <v>44317</v>
      </c>
      <c r="G13003" s="6" t="str">
        <f>TEXT(datatable[[#This Row],[дата]],"ММ")</f>
        <v>05</v>
      </c>
      <c r="H13003" s="8">
        <v>146.56950000000003</v>
      </c>
      <c r="I13003" s="8">
        <v>91.576800000000006</v>
      </c>
      <c r="J13003" s="8">
        <f>datatable[[#This Row],[продажи_]]-datatable[[#This Row],[себестоимость_]]</f>
        <v>54.992700000000028</v>
      </c>
      <c r="L13003"/>
    </row>
    <row r="13004" spans="2:12" x14ac:dyDescent="0.4">
      <c r="B13004" s="5" t="s">
        <v>70</v>
      </c>
      <c r="C13004" s="5" t="s">
        <v>55</v>
      </c>
      <c r="D13004" s="5" t="s">
        <v>18</v>
      </c>
      <c r="E13004" s="5" t="s">
        <v>62</v>
      </c>
      <c r="F13004" s="6">
        <v>44348</v>
      </c>
      <c r="G13004" s="6" t="str">
        <f>TEXT(datatable[[#This Row],[дата]],"ММ")</f>
        <v>06</v>
      </c>
      <c r="H13004" s="8">
        <v>110.50874999999999</v>
      </c>
      <c r="I13004" s="8">
        <v>62.7102</v>
      </c>
      <c r="J13004" s="8">
        <f>datatable[[#This Row],[продажи_]]-datatable[[#This Row],[себестоимость_]]</f>
        <v>47.798549999999992</v>
      </c>
      <c r="L13004"/>
    </row>
    <row r="13005" spans="2:12" x14ac:dyDescent="0.4">
      <c r="B13005" s="5" t="s">
        <v>70</v>
      </c>
      <c r="C13005" s="5" t="s">
        <v>55</v>
      </c>
      <c r="D13005" s="5" t="s">
        <v>18</v>
      </c>
      <c r="E13005" s="5" t="s">
        <v>62</v>
      </c>
      <c r="F13005" s="6">
        <v>44378</v>
      </c>
      <c r="G13005" s="6" t="str">
        <f>TEXT(datatable[[#This Row],[дата]],"ММ")</f>
        <v>07</v>
      </c>
      <c r="H13005" s="8">
        <v>113.99850000000001</v>
      </c>
      <c r="I13005" s="8">
        <v>58.870800000000003</v>
      </c>
      <c r="J13005" s="8">
        <f>datatable[[#This Row],[продажи_]]-datatable[[#This Row],[себестоимость_]]</f>
        <v>55.127700000000004</v>
      </c>
      <c r="L13005"/>
    </row>
    <row r="13006" spans="2:12" x14ac:dyDescent="0.4">
      <c r="B13006" s="5" t="s">
        <v>70</v>
      </c>
      <c r="C13006" s="5" t="s">
        <v>55</v>
      </c>
      <c r="D13006" s="5" t="s">
        <v>18</v>
      </c>
      <c r="E13006" s="5" t="s">
        <v>62</v>
      </c>
      <c r="F13006" s="6">
        <v>44409</v>
      </c>
      <c r="G13006" s="6" t="str">
        <f>TEXT(datatable[[#This Row],[дата]],"ММ")</f>
        <v>08</v>
      </c>
      <c r="H13006" s="8">
        <v>85.822000000000003</v>
      </c>
      <c r="I13006" s="8">
        <v>51.760800000000003</v>
      </c>
      <c r="J13006" s="8">
        <f>datatable[[#This Row],[продажи_]]-datatable[[#This Row],[себестоимость_]]</f>
        <v>34.061199999999999</v>
      </c>
      <c r="L13006"/>
    </row>
    <row r="13007" spans="2:12" x14ac:dyDescent="0.4">
      <c r="B13007" s="5" t="s">
        <v>70</v>
      </c>
      <c r="C13007" s="5" t="s">
        <v>55</v>
      </c>
      <c r="D13007" s="5" t="s">
        <v>18</v>
      </c>
      <c r="E13007" s="5" t="s">
        <v>62</v>
      </c>
      <c r="F13007" s="6">
        <v>44440</v>
      </c>
      <c r="G13007" s="6" t="str">
        <f>TEXT(datatable[[#This Row],[дата]],"ММ")</f>
        <v>09</v>
      </c>
      <c r="H13007" s="8">
        <v>131.44725</v>
      </c>
      <c r="I13007" s="8">
        <v>65.269800000000004</v>
      </c>
      <c r="J13007" s="8">
        <f>datatable[[#This Row],[продажи_]]-datatable[[#This Row],[себестоимость_]]</f>
        <v>66.177449999999993</v>
      </c>
      <c r="L13007"/>
    </row>
    <row r="13008" spans="2:12" x14ac:dyDescent="0.4">
      <c r="B13008" s="5" t="s">
        <v>70</v>
      </c>
      <c r="C13008" s="5" t="s">
        <v>55</v>
      </c>
      <c r="D13008" s="5" t="s">
        <v>18</v>
      </c>
      <c r="E13008" s="5" t="s">
        <v>62</v>
      </c>
      <c r="F13008" s="6">
        <v>44470</v>
      </c>
      <c r="G13008" s="6" t="str">
        <f>TEXT(datatable[[#This Row],[дата]],"ММ")</f>
        <v>10</v>
      </c>
      <c r="H13008" s="8">
        <v>141.14099999999999</v>
      </c>
      <c r="I13008" s="8">
        <v>81.907200000000003</v>
      </c>
      <c r="J13008" s="8">
        <f>datatable[[#This Row],[продажи_]]-datatable[[#This Row],[себестоимость_]]</f>
        <v>59.233799999999988</v>
      </c>
      <c r="L13008"/>
    </row>
    <row r="13009" spans="2:12" x14ac:dyDescent="0.4">
      <c r="B13009" s="5" t="s">
        <v>70</v>
      </c>
      <c r="C13009" s="5" t="s">
        <v>55</v>
      </c>
      <c r="D13009" s="5" t="s">
        <v>18</v>
      </c>
      <c r="E13009" s="5" t="s">
        <v>62</v>
      </c>
      <c r="F13009" s="6">
        <v>44501</v>
      </c>
      <c r="G13009" s="6" t="str">
        <f>TEXT(datatable[[#This Row],[дата]],"ММ")</f>
        <v>11</v>
      </c>
      <c r="H13009" s="8">
        <v>173.71199999999999</v>
      </c>
      <c r="I13009" s="8">
        <v>121.72320000000001</v>
      </c>
      <c r="J13009" s="8">
        <f>datatable[[#This Row],[продажи_]]-datatable[[#This Row],[себестоимость_]]</f>
        <v>51.988799999999983</v>
      </c>
      <c r="L13009"/>
    </row>
    <row r="13010" spans="2:12" x14ac:dyDescent="0.4">
      <c r="B13010" s="5" t="s">
        <v>70</v>
      </c>
      <c r="C13010" s="5" t="s">
        <v>55</v>
      </c>
      <c r="D13010" s="5" t="s">
        <v>18</v>
      </c>
      <c r="E13010" s="5" t="s">
        <v>62</v>
      </c>
      <c r="F13010" s="6">
        <v>44531</v>
      </c>
      <c r="G13010" s="6" t="str">
        <f>TEXT(datatable[[#This Row],[дата]],"ММ")</f>
        <v>12</v>
      </c>
      <c r="H13010" s="8">
        <v>162.85500000000002</v>
      </c>
      <c r="I13010" s="8">
        <v>94.563000000000002</v>
      </c>
      <c r="J13010" s="8">
        <f>datatable[[#This Row],[продажи_]]-datatable[[#This Row],[себестоимость_]]</f>
        <v>68.292000000000016</v>
      </c>
      <c r="L13010"/>
    </row>
    <row r="13011" spans="2:12" x14ac:dyDescent="0.4">
      <c r="B13011" s="5" t="s">
        <v>70</v>
      </c>
      <c r="C13011" s="5" t="s">
        <v>55</v>
      </c>
      <c r="D13011" s="5" t="s">
        <v>18</v>
      </c>
      <c r="E13011" s="5" t="s">
        <v>9</v>
      </c>
      <c r="F13011" s="6">
        <v>44197</v>
      </c>
      <c r="G13011" s="6" t="str">
        <f>TEXT(datatable[[#This Row],[дата]],"ММ")</f>
        <v>01</v>
      </c>
      <c r="H13011" s="8">
        <v>112.896</v>
      </c>
      <c r="I13011" s="8">
        <v>92.747500000000002</v>
      </c>
      <c r="J13011" s="8">
        <f>datatable[[#This Row],[продажи_]]-datatable[[#This Row],[себестоимость_]]</f>
        <v>20.148499999999999</v>
      </c>
      <c r="L13011"/>
    </row>
    <row r="13012" spans="2:12" x14ac:dyDescent="0.4">
      <c r="B13012" s="5" t="s">
        <v>70</v>
      </c>
      <c r="C13012" s="5" t="s">
        <v>55</v>
      </c>
      <c r="D13012" s="5" t="s">
        <v>18</v>
      </c>
      <c r="E13012" s="5" t="s">
        <v>9</v>
      </c>
      <c r="F13012" s="6">
        <v>44228</v>
      </c>
      <c r="G13012" s="6" t="str">
        <f>TEXT(datatable[[#This Row],[дата]],"ММ")</f>
        <v>02</v>
      </c>
      <c r="H13012" s="8">
        <v>164.73599999999999</v>
      </c>
      <c r="I13012" s="8">
        <v>122.66864999999999</v>
      </c>
      <c r="J13012" s="8">
        <f>datatable[[#This Row],[продажи_]]-datatable[[#This Row],[себестоимость_]]</f>
        <v>42.067350000000005</v>
      </c>
      <c r="L13012"/>
    </row>
    <row r="13013" spans="2:12" x14ac:dyDescent="0.4">
      <c r="B13013" s="5" t="s">
        <v>70</v>
      </c>
      <c r="C13013" s="5" t="s">
        <v>55</v>
      </c>
      <c r="D13013" s="5" t="s">
        <v>18</v>
      </c>
      <c r="E13013" s="5" t="s">
        <v>9</v>
      </c>
      <c r="F13013" s="6">
        <v>44256</v>
      </c>
      <c r="G13013" s="6" t="str">
        <f>TEXT(datatable[[#This Row],[дата]],"ММ")</f>
        <v>03</v>
      </c>
      <c r="H13013" s="8">
        <v>158.05439999999999</v>
      </c>
      <c r="I13013" s="8">
        <v>129.84649999999999</v>
      </c>
      <c r="J13013" s="8">
        <f>datatable[[#This Row],[продажи_]]-datatable[[#This Row],[себестоимость_]]</f>
        <v>28.207899999999995</v>
      </c>
      <c r="L13013"/>
    </row>
    <row r="13014" spans="2:12" x14ac:dyDescent="0.4">
      <c r="B13014" s="5" t="s">
        <v>70</v>
      </c>
      <c r="C13014" s="5" t="s">
        <v>55</v>
      </c>
      <c r="D13014" s="5" t="s">
        <v>18</v>
      </c>
      <c r="E13014" s="5" t="s">
        <v>9</v>
      </c>
      <c r="F13014" s="6">
        <v>44287</v>
      </c>
      <c r="G13014" s="6" t="str">
        <f>TEXT(datatable[[#This Row],[дата]],"ММ")</f>
        <v>04</v>
      </c>
      <c r="H13014" s="8">
        <v>167.7312</v>
      </c>
      <c r="I13014" s="8">
        <v>130.3304</v>
      </c>
      <c r="J13014" s="8">
        <f>datatable[[#This Row],[продажи_]]-datatable[[#This Row],[себестоимость_]]</f>
        <v>37.400800000000004</v>
      </c>
      <c r="L13014"/>
    </row>
    <row r="13015" spans="2:12" x14ac:dyDescent="0.4">
      <c r="B13015" s="5" t="s">
        <v>70</v>
      </c>
      <c r="C13015" s="5" t="s">
        <v>55</v>
      </c>
      <c r="D13015" s="5" t="s">
        <v>18</v>
      </c>
      <c r="E13015" s="5" t="s">
        <v>9</v>
      </c>
      <c r="F13015" s="6">
        <v>44317</v>
      </c>
      <c r="G13015" s="6" t="str">
        <f>TEXT(datatable[[#This Row],[дата]],"ММ")</f>
        <v>05</v>
      </c>
      <c r="H13015" s="8">
        <v>179.02080000000001</v>
      </c>
      <c r="I13015" s="8">
        <v>97.102599999999995</v>
      </c>
      <c r="J13015" s="8">
        <f>datatable[[#This Row],[продажи_]]-datatable[[#This Row],[себестоимость_]]</f>
        <v>81.918200000000013</v>
      </c>
      <c r="L13015"/>
    </row>
    <row r="13016" spans="2:12" x14ac:dyDescent="0.4">
      <c r="B13016" s="5" t="s">
        <v>70</v>
      </c>
      <c r="C13016" s="5" t="s">
        <v>55</v>
      </c>
      <c r="D13016" s="5" t="s">
        <v>18</v>
      </c>
      <c r="E13016" s="5" t="s">
        <v>9</v>
      </c>
      <c r="F13016" s="6">
        <v>44348</v>
      </c>
      <c r="G13016" s="6" t="str">
        <f>TEXT(datatable[[#This Row],[дата]],"ММ")</f>
        <v>06</v>
      </c>
      <c r="H13016" s="8">
        <v>108.86400000000002</v>
      </c>
      <c r="I13016" s="8">
        <v>66.052350000000004</v>
      </c>
      <c r="J13016" s="8">
        <f>datatable[[#This Row],[продажи_]]-datatable[[#This Row],[себестоимость_]]</f>
        <v>42.811650000000014</v>
      </c>
      <c r="L13016"/>
    </row>
    <row r="13017" spans="2:12" x14ac:dyDescent="0.4">
      <c r="B13017" s="5" t="s">
        <v>70</v>
      </c>
      <c r="C13017" s="5" t="s">
        <v>55</v>
      </c>
      <c r="D13017" s="5" t="s">
        <v>18</v>
      </c>
      <c r="E13017" s="5" t="s">
        <v>9</v>
      </c>
      <c r="F13017" s="6">
        <v>44378</v>
      </c>
      <c r="G13017" s="6" t="str">
        <f>TEXT(datatable[[#This Row],[дата]],"ММ")</f>
        <v>07</v>
      </c>
      <c r="H13017" s="8">
        <v>99.532800000000009</v>
      </c>
      <c r="I13017" s="8">
        <v>86.37615000000001</v>
      </c>
      <c r="J13017" s="8">
        <f>datatable[[#This Row],[продажи_]]-datatable[[#This Row],[себестоимость_]]</f>
        <v>13.156649999999999</v>
      </c>
      <c r="L13017"/>
    </row>
    <row r="13018" spans="2:12" x14ac:dyDescent="0.4">
      <c r="B13018" s="5" t="s">
        <v>70</v>
      </c>
      <c r="C13018" s="5" t="s">
        <v>55</v>
      </c>
      <c r="D13018" s="5" t="s">
        <v>18</v>
      </c>
      <c r="E13018" s="5" t="s">
        <v>9</v>
      </c>
      <c r="F13018" s="6">
        <v>44409</v>
      </c>
      <c r="G13018" s="6" t="str">
        <f>TEXT(datatable[[#This Row],[дата]],"ММ")</f>
        <v>08</v>
      </c>
      <c r="H13018" s="8">
        <v>108.74879999999999</v>
      </c>
      <c r="I13018" s="8">
        <v>70.972000000000008</v>
      </c>
      <c r="J13018" s="8">
        <f>datatable[[#This Row],[продажи_]]-datatable[[#This Row],[себестоимость_]]</f>
        <v>37.77679999999998</v>
      </c>
      <c r="L13018"/>
    </row>
    <row r="13019" spans="2:12" x14ac:dyDescent="0.4">
      <c r="B13019" s="5" t="s">
        <v>70</v>
      </c>
      <c r="C13019" s="5" t="s">
        <v>55</v>
      </c>
      <c r="D13019" s="5" t="s">
        <v>18</v>
      </c>
      <c r="E13019" s="5" t="s">
        <v>9</v>
      </c>
      <c r="F13019" s="6">
        <v>44440</v>
      </c>
      <c r="G13019" s="6" t="str">
        <f>TEXT(datatable[[#This Row],[дата]],"ММ")</f>
        <v>09</v>
      </c>
      <c r="H13019" s="8">
        <v>90.201599999999999</v>
      </c>
      <c r="I13019" s="8">
        <v>69.681600000000003</v>
      </c>
      <c r="J13019" s="8">
        <f>datatable[[#This Row],[продажи_]]-datatable[[#This Row],[себестоимость_]]</f>
        <v>20.519999999999996</v>
      </c>
      <c r="L13019"/>
    </row>
    <row r="13020" spans="2:12" x14ac:dyDescent="0.4">
      <c r="B13020" s="5" t="s">
        <v>70</v>
      </c>
      <c r="C13020" s="5" t="s">
        <v>55</v>
      </c>
      <c r="D13020" s="5" t="s">
        <v>18</v>
      </c>
      <c r="E13020" s="5" t="s">
        <v>9</v>
      </c>
      <c r="F13020" s="6">
        <v>44470</v>
      </c>
      <c r="G13020" s="6" t="str">
        <f>TEXT(datatable[[#This Row],[дата]],"ММ")</f>
        <v>10</v>
      </c>
      <c r="H13020" s="8">
        <v>136.85760000000002</v>
      </c>
      <c r="I13020" s="8">
        <v>79.3596</v>
      </c>
      <c r="J13020" s="8">
        <f>datatable[[#This Row],[продажи_]]-datatable[[#This Row],[себестоимость_]]</f>
        <v>57.498000000000019</v>
      </c>
      <c r="L13020"/>
    </row>
    <row r="13021" spans="2:12" x14ac:dyDescent="0.4">
      <c r="B13021" s="5" t="s">
        <v>70</v>
      </c>
      <c r="C13021" s="5" t="s">
        <v>55</v>
      </c>
      <c r="D13021" s="5" t="s">
        <v>18</v>
      </c>
      <c r="E13021" s="5" t="s">
        <v>9</v>
      </c>
      <c r="F13021" s="6">
        <v>44501</v>
      </c>
      <c r="G13021" s="6" t="str">
        <f>TEXT(datatable[[#This Row],[дата]],"ММ")</f>
        <v>11</v>
      </c>
      <c r="H13021" s="8">
        <v>167.7312</v>
      </c>
      <c r="I13021" s="8">
        <v>153.55759999999998</v>
      </c>
      <c r="J13021" s="8">
        <f>datatable[[#This Row],[продажи_]]-datatable[[#This Row],[себестоимость_]]</f>
        <v>14.173600000000022</v>
      </c>
      <c r="L13021"/>
    </row>
    <row r="13022" spans="2:12" x14ac:dyDescent="0.4">
      <c r="B13022" s="5" t="s">
        <v>70</v>
      </c>
      <c r="C13022" s="5" t="s">
        <v>55</v>
      </c>
      <c r="D13022" s="5" t="s">
        <v>18</v>
      </c>
      <c r="E13022" s="5" t="s">
        <v>9</v>
      </c>
      <c r="F13022" s="6">
        <v>44531</v>
      </c>
      <c r="G13022" s="6" t="str">
        <f>TEXT(datatable[[#This Row],[дата]],"ММ")</f>
        <v>12</v>
      </c>
      <c r="H13022" s="8">
        <v>154.8288</v>
      </c>
      <c r="I13022" s="8">
        <v>90.328000000000003</v>
      </c>
      <c r="J13022" s="8">
        <f>datatable[[#This Row],[продажи_]]-datatable[[#This Row],[себестоимость_]]</f>
        <v>64.500799999999998</v>
      </c>
      <c r="L13022"/>
    </row>
    <row r="13023" spans="2:12" x14ac:dyDescent="0.4">
      <c r="B13023" s="5" t="s">
        <v>70</v>
      </c>
      <c r="C13023" s="5" t="s">
        <v>55</v>
      </c>
      <c r="D13023" s="5" t="s">
        <v>18</v>
      </c>
      <c r="E13023" s="5" t="s">
        <v>10</v>
      </c>
      <c r="F13023" s="6">
        <v>44197</v>
      </c>
      <c r="G13023" s="6" t="str">
        <f>TEXT(datatable[[#This Row],[дата]],"ММ")</f>
        <v>01</v>
      </c>
      <c r="H13023" s="8">
        <v>44.060999999999993</v>
      </c>
      <c r="I13023" s="8">
        <v>26.606000000000002</v>
      </c>
      <c r="J13023" s="8">
        <f>datatable[[#This Row],[продажи_]]-datatable[[#This Row],[себестоимость_]]</f>
        <v>17.454999999999991</v>
      </c>
      <c r="L13023"/>
    </row>
    <row r="13024" spans="2:12" x14ac:dyDescent="0.4">
      <c r="B13024" s="5" t="s">
        <v>70</v>
      </c>
      <c r="C13024" s="5" t="s">
        <v>55</v>
      </c>
      <c r="D13024" s="5" t="s">
        <v>18</v>
      </c>
      <c r="E13024" s="5" t="s">
        <v>10</v>
      </c>
      <c r="F13024" s="6">
        <v>44228</v>
      </c>
      <c r="G13024" s="6" t="str">
        <f>TEXT(datatable[[#This Row],[дата]],"ММ")</f>
        <v>02</v>
      </c>
      <c r="H13024" s="8">
        <v>53.259700000000009</v>
      </c>
      <c r="I13024" s="8">
        <v>30.9985</v>
      </c>
      <c r="J13024" s="8">
        <f>datatable[[#This Row],[продажи_]]-datatable[[#This Row],[себестоимость_]]</f>
        <v>22.261200000000009</v>
      </c>
      <c r="L13024"/>
    </row>
    <row r="13025" spans="2:12" x14ac:dyDescent="0.4">
      <c r="B13025" s="5" t="s">
        <v>70</v>
      </c>
      <c r="C13025" s="5" t="s">
        <v>55</v>
      </c>
      <c r="D13025" s="5" t="s">
        <v>18</v>
      </c>
      <c r="E13025" s="5" t="s">
        <v>10</v>
      </c>
      <c r="F13025" s="6">
        <v>44256</v>
      </c>
      <c r="G13025" s="6" t="str">
        <f>TEXT(datatable[[#This Row],[дата]],"ММ")</f>
        <v>03</v>
      </c>
      <c r="H13025" s="8">
        <v>47.075699999999998</v>
      </c>
      <c r="I13025" s="8">
        <v>33.734400000000001</v>
      </c>
      <c r="J13025" s="8">
        <f>datatable[[#This Row],[продажи_]]-datatable[[#This Row],[себестоимость_]]</f>
        <v>13.341299999999997</v>
      </c>
      <c r="L13025"/>
    </row>
    <row r="13026" spans="2:12" x14ac:dyDescent="0.4">
      <c r="B13026" s="5" t="s">
        <v>70</v>
      </c>
      <c r="C13026" s="5" t="s">
        <v>55</v>
      </c>
      <c r="D13026" s="5" t="s">
        <v>18</v>
      </c>
      <c r="E13026" s="5" t="s">
        <v>10</v>
      </c>
      <c r="F13026" s="6">
        <v>44287</v>
      </c>
      <c r="G13026" s="6" t="str">
        <f>TEXT(datatable[[#This Row],[дата]],"ММ")</f>
        <v>04</v>
      </c>
      <c r="H13026" s="8">
        <v>59.9848</v>
      </c>
      <c r="I13026" s="8">
        <v>47.388800000000003</v>
      </c>
      <c r="J13026" s="8">
        <f>datatable[[#This Row],[продажи_]]-datatable[[#This Row],[себестоимость_]]</f>
        <v>12.595999999999997</v>
      </c>
      <c r="L13026"/>
    </row>
    <row r="13027" spans="2:12" x14ac:dyDescent="0.4">
      <c r="B13027" s="5" t="s">
        <v>70</v>
      </c>
      <c r="C13027" s="5" t="s">
        <v>55</v>
      </c>
      <c r="D13027" s="5" t="s">
        <v>18</v>
      </c>
      <c r="E13027" s="5" t="s">
        <v>10</v>
      </c>
      <c r="F13027" s="6">
        <v>44317</v>
      </c>
      <c r="G13027" s="6" t="str">
        <f>TEXT(datatable[[#This Row],[дата]],"ММ")</f>
        <v>05</v>
      </c>
      <c r="H13027" s="8">
        <v>54.6511</v>
      </c>
      <c r="I13027" s="8">
        <v>33.382999999999996</v>
      </c>
      <c r="J13027" s="8">
        <f>datatable[[#This Row],[продажи_]]-datatable[[#This Row],[себестоимость_]]</f>
        <v>21.268100000000004</v>
      </c>
      <c r="L13027"/>
    </row>
    <row r="13028" spans="2:12" x14ac:dyDescent="0.4">
      <c r="B13028" s="5" t="s">
        <v>70</v>
      </c>
      <c r="C13028" s="5" t="s">
        <v>55</v>
      </c>
      <c r="D13028" s="5" t="s">
        <v>18</v>
      </c>
      <c r="E13028" s="5" t="s">
        <v>10</v>
      </c>
      <c r="F13028" s="6">
        <v>44348</v>
      </c>
      <c r="G13028" s="6" t="str">
        <f>TEXT(datatable[[#This Row],[дата]],"ММ")</f>
        <v>06</v>
      </c>
      <c r="H13028" s="8">
        <v>41.394150000000003</v>
      </c>
      <c r="I13028" s="8">
        <v>21.4605</v>
      </c>
      <c r="J13028" s="8">
        <f>datatable[[#This Row],[продажи_]]-datatable[[#This Row],[себестоимость_]]</f>
        <v>19.933650000000004</v>
      </c>
      <c r="L13028"/>
    </row>
    <row r="13029" spans="2:12" x14ac:dyDescent="0.4">
      <c r="B13029" s="5" t="s">
        <v>70</v>
      </c>
      <c r="C13029" s="5" t="s">
        <v>55</v>
      </c>
      <c r="D13029" s="5" t="s">
        <v>18</v>
      </c>
      <c r="E13029" s="5" t="s">
        <v>10</v>
      </c>
      <c r="F13029" s="6">
        <v>44378</v>
      </c>
      <c r="G13029" s="6" t="str">
        <f>TEXT(datatable[[#This Row],[дата]],"ММ")</f>
        <v>07</v>
      </c>
      <c r="H13029" s="8">
        <v>39.307050000000004</v>
      </c>
      <c r="I13029" s="8">
        <v>25.752599999999997</v>
      </c>
      <c r="J13029" s="8">
        <f>datatable[[#This Row],[продажи_]]-datatable[[#This Row],[себестоимость_]]</f>
        <v>13.554450000000006</v>
      </c>
      <c r="L13029"/>
    </row>
    <row r="13030" spans="2:12" x14ac:dyDescent="0.4">
      <c r="B13030" s="5" t="s">
        <v>70</v>
      </c>
      <c r="C13030" s="5" t="s">
        <v>55</v>
      </c>
      <c r="D13030" s="5" t="s">
        <v>18</v>
      </c>
      <c r="E13030" s="5" t="s">
        <v>10</v>
      </c>
      <c r="F13030" s="6">
        <v>44409</v>
      </c>
      <c r="G13030" s="6" t="str">
        <f>TEXT(datatable[[#This Row],[дата]],"ММ")</f>
        <v>08</v>
      </c>
      <c r="H13030" s="8">
        <v>29.9924</v>
      </c>
      <c r="I13030" s="8">
        <v>21.084000000000003</v>
      </c>
      <c r="J13030" s="8">
        <f>datatable[[#This Row],[продажи_]]-datatable[[#This Row],[себестоимость_]]</f>
        <v>8.9083999999999968</v>
      </c>
      <c r="L13030"/>
    </row>
    <row r="13031" spans="2:12" x14ac:dyDescent="0.4">
      <c r="B13031" s="5" t="s">
        <v>70</v>
      </c>
      <c r="C13031" s="5" t="s">
        <v>55</v>
      </c>
      <c r="D13031" s="5" t="s">
        <v>18</v>
      </c>
      <c r="E13031" s="5" t="s">
        <v>10</v>
      </c>
      <c r="F13031" s="6">
        <v>44440</v>
      </c>
      <c r="G13031" s="6" t="str">
        <f>TEXT(datatable[[#This Row],[дата]],"ММ")</f>
        <v>09</v>
      </c>
      <c r="H13031" s="8">
        <v>30.262950000000004</v>
      </c>
      <c r="I13031" s="8">
        <v>26.882099999999998</v>
      </c>
      <c r="J13031" s="8">
        <f>datatable[[#This Row],[продажи_]]-datatable[[#This Row],[себестоимость_]]</f>
        <v>3.3808500000000059</v>
      </c>
      <c r="L13031"/>
    </row>
    <row r="13032" spans="2:12" x14ac:dyDescent="0.4">
      <c r="B13032" s="5" t="s">
        <v>70</v>
      </c>
      <c r="C13032" s="5" t="s">
        <v>55</v>
      </c>
      <c r="D13032" s="5" t="s">
        <v>18</v>
      </c>
      <c r="E13032" s="5" t="s">
        <v>10</v>
      </c>
      <c r="F13032" s="6">
        <v>44470</v>
      </c>
      <c r="G13032" s="6" t="str">
        <f>TEXT(datatable[[#This Row],[дата]],"ММ")</f>
        <v>10</v>
      </c>
      <c r="H13032" s="8">
        <v>52.409399999999998</v>
      </c>
      <c r="I13032" s="8">
        <v>34.336799999999997</v>
      </c>
      <c r="J13032" s="8">
        <f>datatable[[#This Row],[продажи_]]-datatable[[#This Row],[себестоимость_]]</f>
        <v>18.072600000000001</v>
      </c>
      <c r="L13032"/>
    </row>
    <row r="13033" spans="2:12" x14ac:dyDescent="0.4">
      <c r="B13033" s="5" t="s">
        <v>70</v>
      </c>
      <c r="C13033" s="5" t="s">
        <v>55</v>
      </c>
      <c r="D13033" s="5" t="s">
        <v>18</v>
      </c>
      <c r="E13033" s="5" t="s">
        <v>10</v>
      </c>
      <c r="F13033" s="6">
        <v>44501</v>
      </c>
      <c r="G13033" s="6" t="str">
        <f>TEXT(datatable[[#This Row],[дата]],"ММ")</f>
        <v>11</v>
      </c>
      <c r="H13033" s="8">
        <v>58.129599999999996</v>
      </c>
      <c r="I13033" s="8">
        <v>40.963200000000008</v>
      </c>
      <c r="J13033" s="8">
        <f>datatable[[#This Row],[продажи_]]-datatable[[#This Row],[себестоимость_]]</f>
        <v>17.166399999999989</v>
      </c>
      <c r="L13033"/>
    </row>
    <row r="13034" spans="2:12" x14ac:dyDescent="0.4">
      <c r="B13034" s="5" t="s">
        <v>70</v>
      </c>
      <c r="C13034" s="5" t="s">
        <v>55</v>
      </c>
      <c r="D13034" s="5" t="s">
        <v>18</v>
      </c>
      <c r="E13034" s="5" t="s">
        <v>10</v>
      </c>
      <c r="F13034" s="6">
        <v>44531</v>
      </c>
      <c r="G13034" s="6" t="str">
        <f>TEXT(datatable[[#This Row],[дата]],"ММ")</f>
        <v>12</v>
      </c>
      <c r="H13034" s="8">
        <v>63.849799999999995</v>
      </c>
      <c r="I13034" s="8">
        <v>38.302600000000005</v>
      </c>
      <c r="J13034" s="8">
        <f>datatable[[#This Row],[продажи_]]-datatable[[#This Row],[себестоимость_]]</f>
        <v>25.547199999999989</v>
      </c>
      <c r="L13034"/>
    </row>
    <row r="13035" spans="2:12" x14ac:dyDescent="0.4">
      <c r="B13035" s="5" t="s">
        <v>70</v>
      </c>
      <c r="C13035" s="5" t="s">
        <v>55</v>
      </c>
      <c r="D13035" s="5" t="s">
        <v>18</v>
      </c>
      <c r="E13035" s="5" t="s">
        <v>7</v>
      </c>
      <c r="F13035" s="6">
        <v>44197</v>
      </c>
      <c r="G13035" s="6" t="str">
        <f>TEXT(datatable[[#This Row],[дата]],"ММ")</f>
        <v>01</v>
      </c>
      <c r="H13035" s="8">
        <v>9.2999999999999989</v>
      </c>
      <c r="I13035" s="8">
        <v>1.8800000000000001</v>
      </c>
      <c r="J13035" s="8">
        <f>datatable[[#This Row],[продажи_]]-datatable[[#This Row],[себестоимость_]]</f>
        <v>7.419999999999999</v>
      </c>
      <c r="L13035"/>
    </row>
    <row r="13036" spans="2:12" x14ac:dyDescent="0.4">
      <c r="B13036" s="5" t="s">
        <v>70</v>
      </c>
      <c r="C13036" s="5" t="s">
        <v>55</v>
      </c>
      <c r="D13036" s="5" t="s">
        <v>18</v>
      </c>
      <c r="E13036" s="5" t="s">
        <v>7</v>
      </c>
      <c r="F13036" s="6">
        <v>44228</v>
      </c>
      <c r="G13036" s="6" t="str">
        <f>TEXT(datatable[[#This Row],[дата]],"ММ")</f>
        <v>02</v>
      </c>
      <c r="H13036" s="8">
        <v>9.0675000000000008</v>
      </c>
      <c r="I13036" s="8">
        <v>3.3299500000000006</v>
      </c>
      <c r="J13036" s="8">
        <f>datatable[[#This Row],[продажи_]]-datatable[[#This Row],[себестоимость_]]</f>
        <v>5.7375500000000006</v>
      </c>
      <c r="L13036"/>
    </row>
    <row r="13037" spans="2:12" x14ac:dyDescent="0.4">
      <c r="B13037" s="5" t="s">
        <v>70</v>
      </c>
      <c r="C13037" s="5" t="s">
        <v>55</v>
      </c>
      <c r="D13037" s="5" t="s">
        <v>18</v>
      </c>
      <c r="E13037" s="5" t="s">
        <v>7</v>
      </c>
      <c r="F13037" s="6">
        <v>44256</v>
      </c>
      <c r="G13037" s="6" t="str">
        <f>TEXT(datatable[[#This Row],[дата]],"ММ")</f>
        <v>03</v>
      </c>
      <c r="H13037" s="8">
        <v>9.9819999999999993</v>
      </c>
      <c r="I13037" s="8">
        <v>2.7635999999999998</v>
      </c>
      <c r="J13037" s="8">
        <f>datatable[[#This Row],[продажи_]]-datatable[[#This Row],[себестоимость_]]</f>
        <v>7.218399999999999</v>
      </c>
      <c r="L13037"/>
    </row>
    <row r="13038" spans="2:12" x14ac:dyDescent="0.4">
      <c r="B13038" s="5" t="s">
        <v>70</v>
      </c>
      <c r="C13038" s="5" t="s">
        <v>55</v>
      </c>
      <c r="D13038" s="5" t="s">
        <v>18</v>
      </c>
      <c r="E13038" s="5" t="s">
        <v>7</v>
      </c>
      <c r="F13038" s="6">
        <v>44287</v>
      </c>
      <c r="G13038" s="6" t="str">
        <f>TEXT(datatable[[#This Row],[дата]],"ММ")</f>
        <v>04</v>
      </c>
      <c r="H13038" s="8">
        <v>12.276</v>
      </c>
      <c r="I13038" s="8">
        <v>3.5344000000000002</v>
      </c>
      <c r="J13038" s="8">
        <f>datatable[[#This Row],[продажи_]]-datatable[[#This Row],[себестоимость_]]</f>
        <v>8.7416</v>
      </c>
      <c r="L13038"/>
    </row>
    <row r="13039" spans="2:12" x14ac:dyDescent="0.4">
      <c r="B13039" s="5" t="s">
        <v>70</v>
      </c>
      <c r="C13039" s="5" t="s">
        <v>55</v>
      </c>
      <c r="D13039" s="5" t="s">
        <v>18</v>
      </c>
      <c r="E13039" s="5" t="s">
        <v>7</v>
      </c>
      <c r="F13039" s="6">
        <v>44317</v>
      </c>
      <c r="G13039" s="6" t="str">
        <f>TEXT(datatable[[#This Row],[дата]],"ММ")</f>
        <v>05</v>
      </c>
      <c r="H13039" s="8">
        <v>11.609500000000001</v>
      </c>
      <c r="I13039" s="8">
        <v>3.8821999999999997</v>
      </c>
      <c r="J13039" s="8">
        <f>datatable[[#This Row],[продажи_]]-datatable[[#This Row],[себестоимость_]]</f>
        <v>7.7273000000000014</v>
      </c>
      <c r="L13039"/>
    </row>
    <row r="13040" spans="2:12" x14ac:dyDescent="0.4">
      <c r="B13040" s="5" t="s">
        <v>70</v>
      </c>
      <c r="C13040" s="5" t="s">
        <v>55</v>
      </c>
      <c r="D13040" s="5" t="s">
        <v>18</v>
      </c>
      <c r="E13040" s="5" t="s">
        <v>7</v>
      </c>
      <c r="F13040" s="6">
        <v>44348</v>
      </c>
      <c r="G13040" s="6" t="str">
        <f>TEXT(datatable[[#This Row],[дата]],"ММ")</f>
        <v>06</v>
      </c>
      <c r="H13040" s="8">
        <v>7.1145000000000005</v>
      </c>
      <c r="I13040" s="8">
        <v>2.1361500000000002</v>
      </c>
      <c r="J13040" s="8">
        <f>datatable[[#This Row],[продажи_]]-datatable[[#This Row],[себестоимость_]]</f>
        <v>4.9783500000000007</v>
      </c>
      <c r="L13040"/>
    </row>
    <row r="13041" spans="2:12" x14ac:dyDescent="0.4">
      <c r="B13041" s="5" t="s">
        <v>70</v>
      </c>
      <c r="C13041" s="5" t="s">
        <v>55</v>
      </c>
      <c r="D13041" s="5" t="s">
        <v>18</v>
      </c>
      <c r="E13041" s="5" t="s">
        <v>7</v>
      </c>
      <c r="F13041" s="6">
        <v>44378</v>
      </c>
      <c r="G13041" s="6" t="str">
        <f>TEXT(datatable[[#This Row],[дата]],"ММ")</f>
        <v>07</v>
      </c>
      <c r="H13041" s="8">
        <v>7.6027500000000012</v>
      </c>
      <c r="I13041" s="8">
        <v>2.3688000000000007</v>
      </c>
      <c r="J13041" s="8">
        <f>datatable[[#This Row],[продажи_]]-datatable[[#This Row],[себестоимость_]]</f>
        <v>5.2339500000000001</v>
      </c>
      <c r="L13041"/>
    </row>
    <row r="13042" spans="2:12" x14ac:dyDescent="0.4">
      <c r="B13042" s="5" t="s">
        <v>70</v>
      </c>
      <c r="C13042" s="5" t="s">
        <v>55</v>
      </c>
      <c r="D13042" s="5" t="s">
        <v>18</v>
      </c>
      <c r="E13042" s="5" t="s">
        <v>7</v>
      </c>
      <c r="F13042" s="6">
        <v>44409</v>
      </c>
      <c r="G13042" s="6" t="str">
        <f>TEXT(datatable[[#This Row],[дата]],"ММ")</f>
        <v>08</v>
      </c>
      <c r="H13042" s="8">
        <v>6.3860000000000001</v>
      </c>
      <c r="I13042" s="8">
        <v>1.6168</v>
      </c>
      <c r="J13042" s="8">
        <f>datatable[[#This Row],[продажи_]]-datatable[[#This Row],[себестоимость_]]</f>
        <v>4.7691999999999997</v>
      </c>
      <c r="L13042"/>
    </row>
    <row r="13043" spans="2:12" x14ac:dyDescent="0.4">
      <c r="B13043" s="5" t="s">
        <v>70</v>
      </c>
      <c r="C13043" s="5" t="s">
        <v>55</v>
      </c>
      <c r="D13043" s="5" t="s">
        <v>18</v>
      </c>
      <c r="E13043" s="5" t="s">
        <v>7</v>
      </c>
      <c r="F13043" s="6">
        <v>44440</v>
      </c>
      <c r="G13043" s="6" t="str">
        <f>TEXT(datatable[[#This Row],[дата]],"ММ")</f>
        <v>09</v>
      </c>
      <c r="H13043" s="8">
        <v>8.1607500000000002</v>
      </c>
      <c r="I13043" s="8">
        <v>1.7131500000000004</v>
      </c>
      <c r="J13043" s="8">
        <f>datatable[[#This Row],[продажи_]]-datatable[[#This Row],[себестоимость_]]</f>
        <v>6.4475999999999996</v>
      </c>
      <c r="L13043"/>
    </row>
    <row r="13044" spans="2:12" x14ac:dyDescent="0.4">
      <c r="B13044" s="5" t="s">
        <v>70</v>
      </c>
      <c r="C13044" s="5" t="s">
        <v>55</v>
      </c>
      <c r="D13044" s="5" t="s">
        <v>18</v>
      </c>
      <c r="E13044" s="5" t="s">
        <v>7</v>
      </c>
      <c r="F13044" s="6">
        <v>44470</v>
      </c>
      <c r="G13044" s="6" t="str">
        <f>TEXT(datatable[[#This Row],[дата]],"ММ")</f>
        <v>10</v>
      </c>
      <c r="H13044" s="8">
        <v>10.974</v>
      </c>
      <c r="I13044" s="8">
        <v>3.2147999999999994</v>
      </c>
      <c r="J13044" s="8">
        <f>datatable[[#This Row],[продажи_]]-datatable[[#This Row],[себестоимость_]]</f>
        <v>7.7592000000000008</v>
      </c>
      <c r="L13044"/>
    </row>
    <row r="13045" spans="2:12" x14ac:dyDescent="0.4">
      <c r="B13045" s="5" t="s">
        <v>70</v>
      </c>
      <c r="C13045" s="5" t="s">
        <v>55</v>
      </c>
      <c r="D13045" s="5" t="s">
        <v>18</v>
      </c>
      <c r="E13045" s="5" t="s">
        <v>7</v>
      </c>
      <c r="F13045" s="6">
        <v>44501</v>
      </c>
      <c r="G13045" s="6" t="str">
        <f>TEXT(datatable[[#This Row],[дата]],"ММ")</f>
        <v>11</v>
      </c>
      <c r="H13045" s="8">
        <v>13.516000000000002</v>
      </c>
      <c r="I13045" s="8">
        <v>3.5720000000000001</v>
      </c>
      <c r="J13045" s="8">
        <f>datatable[[#This Row],[продажи_]]-datatable[[#This Row],[себестоимость_]]</f>
        <v>9.9440000000000026</v>
      </c>
      <c r="L13045"/>
    </row>
    <row r="13046" spans="2:12" x14ac:dyDescent="0.4">
      <c r="B13046" s="5" t="s">
        <v>70</v>
      </c>
      <c r="C13046" s="5" t="s">
        <v>55</v>
      </c>
      <c r="D13046" s="5" t="s">
        <v>18</v>
      </c>
      <c r="E13046" s="5" t="s">
        <v>7</v>
      </c>
      <c r="F13046" s="6">
        <v>44531</v>
      </c>
      <c r="G13046" s="6" t="str">
        <f>TEXT(datatable[[#This Row],[дата]],"ММ")</f>
        <v>12</v>
      </c>
      <c r="H13046" s="8">
        <v>10.415999999999999</v>
      </c>
      <c r="I13046" s="8">
        <v>2.6320000000000001</v>
      </c>
      <c r="J13046" s="8">
        <f>datatable[[#This Row],[продажи_]]-datatable[[#This Row],[себестоимость_]]</f>
        <v>7.7839999999999989</v>
      </c>
      <c r="L13046"/>
    </row>
    <row r="13047" spans="2:12" x14ac:dyDescent="0.4">
      <c r="B13047" s="5" t="s">
        <v>70</v>
      </c>
      <c r="C13047" s="5" t="s">
        <v>55</v>
      </c>
      <c r="D13047" s="5" t="s">
        <v>18</v>
      </c>
      <c r="E13047" s="5" t="s">
        <v>7</v>
      </c>
      <c r="F13047" s="6">
        <v>44197</v>
      </c>
      <c r="G13047" s="6" t="str">
        <f>TEXT(datatable[[#This Row],[дата]],"ММ")</f>
        <v>01</v>
      </c>
      <c r="H13047" s="8">
        <v>5.29</v>
      </c>
      <c r="I13047" s="8">
        <v>2.2400000000000002</v>
      </c>
      <c r="J13047" s="8">
        <f>datatable[[#This Row],[продажи_]]-datatable[[#This Row],[себестоимость_]]</f>
        <v>3.05</v>
      </c>
      <c r="L13047"/>
    </row>
    <row r="13048" spans="2:12" x14ac:dyDescent="0.4">
      <c r="B13048" s="5" t="s">
        <v>70</v>
      </c>
      <c r="C13048" s="5" t="s">
        <v>55</v>
      </c>
      <c r="D13048" s="5" t="s">
        <v>18</v>
      </c>
      <c r="E13048" s="5" t="s">
        <v>7</v>
      </c>
      <c r="F13048" s="6">
        <v>44228</v>
      </c>
      <c r="G13048" s="6" t="str">
        <f>TEXT(datatable[[#This Row],[дата]],"ММ")</f>
        <v>02</v>
      </c>
      <c r="H13048" s="8">
        <v>6.20425</v>
      </c>
      <c r="I13048" s="8">
        <v>2.496</v>
      </c>
      <c r="J13048" s="8">
        <f>datatable[[#This Row],[продажи_]]-datatable[[#This Row],[себестоимость_]]</f>
        <v>3.70825</v>
      </c>
      <c r="L13048"/>
    </row>
    <row r="13049" spans="2:12" x14ac:dyDescent="0.4">
      <c r="B13049" s="5" t="s">
        <v>70</v>
      </c>
      <c r="C13049" s="5" t="s">
        <v>55</v>
      </c>
      <c r="D13049" s="5" t="s">
        <v>18</v>
      </c>
      <c r="E13049" s="5" t="s">
        <v>7</v>
      </c>
      <c r="F13049" s="6">
        <v>44256</v>
      </c>
      <c r="G13049" s="6" t="str">
        <f>TEXT(datatable[[#This Row],[дата]],"ММ")</f>
        <v>03</v>
      </c>
      <c r="H13049" s="8">
        <v>7.4060000000000006</v>
      </c>
      <c r="I13049" s="8">
        <v>2.6040000000000005</v>
      </c>
      <c r="J13049" s="8">
        <f>datatable[[#This Row],[продажи_]]-datatable[[#This Row],[себестоимость_]]</f>
        <v>4.8019999999999996</v>
      </c>
      <c r="L13049"/>
    </row>
    <row r="13050" spans="2:12" x14ac:dyDescent="0.4">
      <c r="B13050" s="5" t="s">
        <v>70</v>
      </c>
      <c r="C13050" s="5" t="s">
        <v>55</v>
      </c>
      <c r="D13050" s="5" t="s">
        <v>18</v>
      </c>
      <c r="E13050" s="5" t="s">
        <v>7</v>
      </c>
      <c r="F13050" s="6">
        <v>44287</v>
      </c>
      <c r="G13050" s="6" t="str">
        <f>TEXT(datatable[[#This Row],[дата]],"ММ")</f>
        <v>04</v>
      </c>
      <c r="H13050" s="8">
        <v>8.2800000000000011</v>
      </c>
      <c r="I13050" s="8">
        <v>3.4560000000000004</v>
      </c>
      <c r="J13050" s="8">
        <f>datatable[[#This Row],[продажи_]]-datatable[[#This Row],[себестоимость_]]</f>
        <v>4.8240000000000007</v>
      </c>
      <c r="L13050"/>
    </row>
    <row r="13051" spans="2:12" x14ac:dyDescent="0.4">
      <c r="B13051" s="5" t="s">
        <v>70</v>
      </c>
      <c r="C13051" s="5" t="s">
        <v>55</v>
      </c>
      <c r="D13051" s="5" t="s">
        <v>18</v>
      </c>
      <c r="E13051" s="5" t="s">
        <v>7</v>
      </c>
      <c r="F13051" s="6">
        <v>44317</v>
      </c>
      <c r="G13051" s="6" t="str">
        <f>TEXT(datatable[[#This Row],[дата]],"ММ")</f>
        <v>05</v>
      </c>
      <c r="H13051" s="8">
        <v>8.6135000000000019</v>
      </c>
      <c r="I13051" s="8">
        <v>2.6320000000000001</v>
      </c>
      <c r="J13051" s="8">
        <f>datatable[[#This Row],[продажи_]]-datatable[[#This Row],[себестоимость_]]</f>
        <v>5.9815000000000023</v>
      </c>
      <c r="L13051"/>
    </row>
    <row r="13052" spans="2:12" x14ac:dyDescent="0.4">
      <c r="B13052" s="5" t="s">
        <v>70</v>
      </c>
      <c r="C13052" s="5" t="s">
        <v>55</v>
      </c>
      <c r="D13052" s="5" t="s">
        <v>18</v>
      </c>
      <c r="E13052" s="5" t="s">
        <v>7</v>
      </c>
      <c r="F13052" s="6">
        <v>44348</v>
      </c>
      <c r="G13052" s="6" t="str">
        <f>TEXT(datatable[[#This Row],[дата]],"ММ")</f>
        <v>06</v>
      </c>
      <c r="H13052" s="8">
        <v>4.2434999999999992</v>
      </c>
      <c r="I13052" s="8">
        <v>1.8900000000000001</v>
      </c>
      <c r="J13052" s="8">
        <f>datatable[[#This Row],[продажи_]]-datatable[[#This Row],[себестоимость_]]</f>
        <v>2.353499999999999</v>
      </c>
      <c r="L13052"/>
    </row>
    <row r="13053" spans="2:12" x14ac:dyDescent="0.4">
      <c r="B13053" s="5" t="s">
        <v>70</v>
      </c>
      <c r="C13053" s="5" t="s">
        <v>55</v>
      </c>
      <c r="D13053" s="5" t="s">
        <v>18</v>
      </c>
      <c r="E13053" s="5" t="s">
        <v>7</v>
      </c>
      <c r="F13053" s="6">
        <v>44378</v>
      </c>
      <c r="G13053" s="6" t="str">
        <f>TEXT(datatable[[#This Row],[дата]],"ММ")</f>
        <v>07</v>
      </c>
      <c r="H13053" s="8">
        <v>5.7442500000000001</v>
      </c>
      <c r="I13053" s="8">
        <v>1.5840000000000001</v>
      </c>
      <c r="J13053" s="8">
        <f>datatable[[#This Row],[продажи_]]-datatable[[#This Row],[себестоимость_]]</f>
        <v>4.1602499999999996</v>
      </c>
      <c r="L13053"/>
    </row>
    <row r="13054" spans="2:12" x14ac:dyDescent="0.4">
      <c r="B13054" s="5" t="s">
        <v>70</v>
      </c>
      <c r="C13054" s="5" t="s">
        <v>55</v>
      </c>
      <c r="D13054" s="5" t="s">
        <v>18</v>
      </c>
      <c r="E13054" s="5" t="s">
        <v>7</v>
      </c>
      <c r="F13054" s="6">
        <v>44409</v>
      </c>
      <c r="G13054" s="6" t="str">
        <f>TEXT(datatable[[#This Row],[дата]],"ММ")</f>
        <v>08</v>
      </c>
      <c r="H13054" s="8">
        <v>4.0020000000000007</v>
      </c>
      <c r="I13054" s="8">
        <v>1.8879999999999999</v>
      </c>
      <c r="J13054" s="8">
        <f>datatable[[#This Row],[продажи_]]-datatable[[#This Row],[себестоимость_]]</f>
        <v>2.1140000000000008</v>
      </c>
      <c r="L13054"/>
    </row>
    <row r="13055" spans="2:12" x14ac:dyDescent="0.4">
      <c r="B13055" s="5" t="s">
        <v>70</v>
      </c>
      <c r="C13055" s="5" t="s">
        <v>55</v>
      </c>
      <c r="D13055" s="5" t="s">
        <v>18</v>
      </c>
      <c r="E13055" s="5" t="s">
        <v>7</v>
      </c>
      <c r="F13055" s="6">
        <v>44440</v>
      </c>
      <c r="G13055" s="6" t="str">
        <f>TEXT(datatable[[#This Row],[дата]],"ММ")</f>
        <v>09</v>
      </c>
      <c r="H13055" s="8">
        <v>5.3819999999999997</v>
      </c>
      <c r="I13055" s="8">
        <v>1.9440000000000002</v>
      </c>
      <c r="J13055" s="8">
        <f>datatable[[#This Row],[продажи_]]-datatable[[#This Row],[себестоимость_]]</f>
        <v>3.4379999999999997</v>
      </c>
      <c r="L13055"/>
    </row>
    <row r="13056" spans="2:12" x14ac:dyDescent="0.4">
      <c r="B13056" s="5" t="s">
        <v>70</v>
      </c>
      <c r="C13056" s="5" t="s">
        <v>55</v>
      </c>
      <c r="D13056" s="5" t="s">
        <v>18</v>
      </c>
      <c r="E13056" s="5" t="s">
        <v>7</v>
      </c>
      <c r="F13056" s="6">
        <v>44470</v>
      </c>
      <c r="G13056" s="6" t="str">
        <f>TEXT(datatable[[#This Row],[дата]],"ММ")</f>
        <v>10</v>
      </c>
      <c r="H13056" s="8">
        <v>5.7270000000000003</v>
      </c>
      <c r="I13056" s="8">
        <v>2.2559999999999998</v>
      </c>
      <c r="J13056" s="8">
        <f>datatable[[#This Row],[продажи_]]-datatable[[#This Row],[себестоимость_]]</f>
        <v>3.4710000000000005</v>
      </c>
      <c r="L13056"/>
    </row>
    <row r="13057" spans="2:12" x14ac:dyDescent="0.4">
      <c r="B13057" s="5" t="s">
        <v>70</v>
      </c>
      <c r="C13057" s="5" t="s">
        <v>55</v>
      </c>
      <c r="D13057" s="5" t="s">
        <v>18</v>
      </c>
      <c r="E13057" s="5" t="s">
        <v>7</v>
      </c>
      <c r="F13057" s="6">
        <v>44501</v>
      </c>
      <c r="G13057" s="6" t="str">
        <f>TEXT(datatable[[#This Row],[дата]],"ММ")</f>
        <v>11</v>
      </c>
      <c r="H13057" s="8">
        <v>10.212000000000002</v>
      </c>
      <c r="I13057" s="8">
        <v>2.6560000000000001</v>
      </c>
      <c r="J13057" s="8">
        <f>datatable[[#This Row],[продажи_]]-datatable[[#This Row],[себестоимость_]]</f>
        <v>7.5560000000000009</v>
      </c>
      <c r="L13057"/>
    </row>
    <row r="13058" spans="2:12" x14ac:dyDescent="0.4">
      <c r="B13058" s="5" t="s">
        <v>70</v>
      </c>
      <c r="C13058" s="5" t="s">
        <v>55</v>
      </c>
      <c r="D13058" s="5" t="s">
        <v>18</v>
      </c>
      <c r="E13058" s="5" t="s">
        <v>7</v>
      </c>
      <c r="F13058" s="6">
        <v>44531</v>
      </c>
      <c r="G13058" s="6" t="str">
        <f>TEXT(datatable[[#This Row],[дата]],"ММ")</f>
        <v>12</v>
      </c>
      <c r="H13058" s="8">
        <v>9.338000000000001</v>
      </c>
      <c r="I13058" s="8">
        <v>2.7720000000000002</v>
      </c>
      <c r="J13058" s="8">
        <f>datatable[[#This Row],[продажи_]]-datatable[[#This Row],[себестоимость_]]</f>
        <v>6.5660000000000007</v>
      </c>
      <c r="L13058"/>
    </row>
    <row r="13059" spans="2:12" x14ac:dyDescent="0.4">
      <c r="B13059" s="5" t="s">
        <v>70</v>
      </c>
      <c r="C13059" s="5" t="s">
        <v>55</v>
      </c>
      <c r="D13059" s="5" t="s">
        <v>18</v>
      </c>
      <c r="E13059" s="5" t="s">
        <v>7</v>
      </c>
      <c r="F13059" s="6">
        <v>44197</v>
      </c>
      <c r="G13059" s="6" t="str">
        <f>TEXT(datatable[[#This Row],[дата]],"ММ")</f>
        <v>01</v>
      </c>
      <c r="H13059" s="8">
        <v>0.77349999999999997</v>
      </c>
      <c r="I13059" s="8">
        <v>0.27500000000000002</v>
      </c>
      <c r="J13059" s="8">
        <f>datatable[[#This Row],[продажи_]]-datatable[[#This Row],[себестоимость_]]</f>
        <v>0.49849999999999994</v>
      </c>
      <c r="L13059"/>
    </row>
    <row r="13060" spans="2:12" x14ac:dyDescent="0.4">
      <c r="B13060" s="5" t="s">
        <v>70</v>
      </c>
      <c r="C13060" s="5" t="s">
        <v>55</v>
      </c>
      <c r="D13060" s="5" t="s">
        <v>18</v>
      </c>
      <c r="E13060" s="5" t="s">
        <v>7</v>
      </c>
      <c r="F13060" s="6">
        <v>44228</v>
      </c>
      <c r="G13060" s="6" t="str">
        <f>TEXT(datatable[[#This Row],[дата]],"ММ")</f>
        <v>02</v>
      </c>
      <c r="H13060" s="8">
        <v>0.76049999999999995</v>
      </c>
      <c r="I13060" s="8">
        <v>0.33800000000000002</v>
      </c>
      <c r="J13060" s="8">
        <f>datatable[[#This Row],[продажи_]]-datatable[[#This Row],[себестоимость_]]</f>
        <v>0.42249999999999993</v>
      </c>
      <c r="L13060"/>
    </row>
    <row r="13061" spans="2:12" x14ac:dyDescent="0.4">
      <c r="B13061" s="5" t="s">
        <v>70</v>
      </c>
      <c r="C13061" s="5" t="s">
        <v>55</v>
      </c>
      <c r="D13061" s="5" t="s">
        <v>18</v>
      </c>
      <c r="E13061" s="5" t="s">
        <v>7</v>
      </c>
      <c r="F13061" s="6">
        <v>44256</v>
      </c>
      <c r="G13061" s="6" t="str">
        <f>TEXT(datatable[[#This Row],[дата]],"ММ")</f>
        <v>03</v>
      </c>
      <c r="H13061" s="8">
        <v>1.0555999999999999</v>
      </c>
      <c r="I13061" s="8">
        <v>0.42000000000000004</v>
      </c>
      <c r="J13061" s="8">
        <f>datatable[[#This Row],[продажи_]]-datatable[[#This Row],[себестоимость_]]</f>
        <v>0.63559999999999983</v>
      </c>
      <c r="L13061"/>
    </row>
    <row r="13062" spans="2:12" x14ac:dyDescent="0.4">
      <c r="B13062" s="5" t="s">
        <v>70</v>
      </c>
      <c r="C13062" s="5" t="s">
        <v>55</v>
      </c>
      <c r="D13062" s="5" t="s">
        <v>18</v>
      </c>
      <c r="E13062" s="5" t="s">
        <v>7</v>
      </c>
      <c r="F13062" s="6">
        <v>44287</v>
      </c>
      <c r="G13062" s="6" t="str">
        <f>TEXT(datatable[[#This Row],[дата]],"ММ")</f>
        <v>04</v>
      </c>
      <c r="H13062" s="8">
        <v>1.0816000000000001</v>
      </c>
      <c r="I13062" s="8">
        <v>0.36800000000000005</v>
      </c>
      <c r="J13062" s="8">
        <f>datatable[[#This Row],[продажи_]]-datatable[[#This Row],[себестоимость_]]</f>
        <v>0.71360000000000001</v>
      </c>
      <c r="L13062"/>
    </row>
    <row r="13063" spans="2:12" x14ac:dyDescent="0.4">
      <c r="B13063" s="5" t="s">
        <v>70</v>
      </c>
      <c r="C13063" s="5" t="s">
        <v>55</v>
      </c>
      <c r="D13063" s="5" t="s">
        <v>18</v>
      </c>
      <c r="E13063" s="5" t="s">
        <v>7</v>
      </c>
      <c r="F13063" s="6">
        <v>44317</v>
      </c>
      <c r="G13063" s="6" t="str">
        <f>TEXT(datatable[[#This Row],[дата]],"ММ")</f>
        <v>05</v>
      </c>
      <c r="H13063" s="8">
        <v>1.0101000000000002</v>
      </c>
      <c r="I13063" s="8">
        <v>0.36750000000000005</v>
      </c>
      <c r="J13063" s="8">
        <f>datatable[[#This Row],[продажи_]]-datatable[[#This Row],[себестоимость_]]</f>
        <v>0.64260000000000017</v>
      </c>
      <c r="L13063"/>
    </row>
    <row r="13064" spans="2:12" x14ac:dyDescent="0.4">
      <c r="B13064" s="5" t="s">
        <v>70</v>
      </c>
      <c r="C13064" s="5" t="s">
        <v>55</v>
      </c>
      <c r="D13064" s="5" t="s">
        <v>18</v>
      </c>
      <c r="E13064" s="5" t="s">
        <v>7</v>
      </c>
      <c r="F13064" s="6">
        <v>44348</v>
      </c>
      <c r="G13064" s="6" t="str">
        <f>TEXT(datatable[[#This Row],[дата]],"ММ")</f>
        <v>06</v>
      </c>
      <c r="H13064" s="8">
        <v>0.67859999999999987</v>
      </c>
      <c r="I13064" s="8">
        <v>0.1845</v>
      </c>
      <c r="J13064" s="8">
        <f>datatable[[#This Row],[продажи_]]-datatable[[#This Row],[себестоимость_]]</f>
        <v>0.49409999999999987</v>
      </c>
      <c r="L13064"/>
    </row>
    <row r="13065" spans="2:12" x14ac:dyDescent="0.4">
      <c r="B13065" s="5" t="s">
        <v>70</v>
      </c>
      <c r="C13065" s="5" t="s">
        <v>55</v>
      </c>
      <c r="D13065" s="5" t="s">
        <v>18</v>
      </c>
      <c r="E13065" s="5" t="s">
        <v>7</v>
      </c>
      <c r="F13065" s="6">
        <v>44378</v>
      </c>
      <c r="G13065" s="6" t="str">
        <f>TEXT(datatable[[#This Row],[дата]],"ММ")</f>
        <v>07</v>
      </c>
      <c r="H13065" s="8">
        <v>0.62009999999999998</v>
      </c>
      <c r="I13065" s="8">
        <v>0.20025000000000001</v>
      </c>
      <c r="J13065" s="8">
        <f>datatable[[#This Row],[продажи_]]-datatable[[#This Row],[себестоимость_]]</f>
        <v>0.41984999999999995</v>
      </c>
      <c r="L13065"/>
    </row>
    <row r="13066" spans="2:12" x14ac:dyDescent="0.4">
      <c r="B13066" s="5" t="s">
        <v>70</v>
      </c>
      <c r="C13066" s="5" t="s">
        <v>55</v>
      </c>
      <c r="D13066" s="5" t="s">
        <v>18</v>
      </c>
      <c r="E13066" s="5" t="s">
        <v>7</v>
      </c>
      <c r="F13066" s="6">
        <v>44409</v>
      </c>
      <c r="G13066" s="6" t="str">
        <f>TEXT(datatable[[#This Row],[дата]],"ММ")</f>
        <v>08</v>
      </c>
      <c r="H13066" s="8">
        <v>0.49399999999999999</v>
      </c>
      <c r="I13066" s="8">
        <v>0.188</v>
      </c>
      <c r="J13066" s="8">
        <f>datatable[[#This Row],[продажи_]]-datatable[[#This Row],[себестоимость_]]</f>
        <v>0.30599999999999999</v>
      </c>
      <c r="L13066"/>
    </row>
    <row r="13067" spans="2:12" x14ac:dyDescent="0.4">
      <c r="B13067" s="5" t="s">
        <v>70</v>
      </c>
      <c r="C13067" s="5" t="s">
        <v>55</v>
      </c>
      <c r="D13067" s="5" t="s">
        <v>18</v>
      </c>
      <c r="E13067" s="5" t="s">
        <v>7</v>
      </c>
      <c r="F13067" s="6">
        <v>44440</v>
      </c>
      <c r="G13067" s="6" t="str">
        <f>TEXT(datatable[[#This Row],[дата]],"ММ")</f>
        <v>09</v>
      </c>
      <c r="H13067" s="8">
        <v>0.70199999999999996</v>
      </c>
      <c r="I13067" s="8">
        <v>0.20925000000000002</v>
      </c>
      <c r="J13067" s="8">
        <f>datatable[[#This Row],[продажи_]]-datatable[[#This Row],[себестоимость_]]</f>
        <v>0.49274999999999991</v>
      </c>
      <c r="L13067"/>
    </row>
    <row r="13068" spans="2:12" x14ac:dyDescent="0.4">
      <c r="B13068" s="5" t="s">
        <v>70</v>
      </c>
      <c r="C13068" s="5" t="s">
        <v>55</v>
      </c>
      <c r="D13068" s="5" t="s">
        <v>18</v>
      </c>
      <c r="E13068" s="5" t="s">
        <v>7</v>
      </c>
      <c r="F13068" s="6">
        <v>44470</v>
      </c>
      <c r="G13068" s="6" t="str">
        <f>TEXT(datatable[[#This Row],[дата]],"ММ")</f>
        <v>10</v>
      </c>
      <c r="H13068" s="8">
        <v>0.67080000000000006</v>
      </c>
      <c r="I13068" s="8">
        <v>0.32100000000000001</v>
      </c>
      <c r="J13068" s="8">
        <f>datatable[[#This Row],[продажи_]]-datatable[[#This Row],[себестоимость_]]</f>
        <v>0.34980000000000006</v>
      </c>
      <c r="L13068"/>
    </row>
    <row r="13069" spans="2:12" x14ac:dyDescent="0.4">
      <c r="B13069" s="5" t="s">
        <v>70</v>
      </c>
      <c r="C13069" s="5" t="s">
        <v>55</v>
      </c>
      <c r="D13069" s="5" t="s">
        <v>18</v>
      </c>
      <c r="E13069" s="5" t="s">
        <v>7</v>
      </c>
      <c r="F13069" s="6">
        <v>44501</v>
      </c>
      <c r="G13069" s="6" t="str">
        <f>TEXT(datatable[[#This Row],[дата]],"ММ")</f>
        <v>11</v>
      </c>
      <c r="H13069" s="8">
        <v>1.0296000000000001</v>
      </c>
      <c r="I13069" s="8">
        <v>0.32400000000000007</v>
      </c>
      <c r="J13069" s="8">
        <f>datatable[[#This Row],[продажи_]]-datatable[[#This Row],[себестоимость_]]</f>
        <v>0.7056</v>
      </c>
      <c r="L13069"/>
    </row>
    <row r="13070" spans="2:12" x14ac:dyDescent="0.4">
      <c r="B13070" s="5" t="s">
        <v>70</v>
      </c>
      <c r="C13070" s="5" t="s">
        <v>55</v>
      </c>
      <c r="D13070" s="5" t="s">
        <v>18</v>
      </c>
      <c r="E13070" s="5" t="s">
        <v>7</v>
      </c>
      <c r="F13070" s="6">
        <v>44531</v>
      </c>
      <c r="G13070" s="6" t="str">
        <f>TEXT(datatable[[#This Row],[дата]],"ММ")</f>
        <v>12</v>
      </c>
      <c r="H13070" s="8">
        <v>1.0192000000000001</v>
      </c>
      <c r="I13070" s="8">
        <v>0.35000000000000003</v>
      </c>
      <c r="J13070" s="8">
        <f>datatable[[#This Row],[продажи_]]-datatable[[#This Row],[себестоимость_]]</f>
        <v>0.66920000000000002</v>
      </c>
      <c r="L13070"/>
    </row>
    <row r="13071" spans="2:12" x14ac:dyDescent="0.4">
      <c r="B13071" s="5" t="s">
        <v>70</v>
      </c>
      <c r="C13071" s="5" t="s">
        <v>55</v>
      </c>
      <c r="D13071" s="5" t="s">
        <v>18</v>
      </c>
      <c r="E13071" s="5" t="s">
        <v>7</v>
      </c>
      <c r="F13071" s="6">
        <v>44197</v>
      </c>
      <c r="G13071" s="6" t="str">
        <f>TEXT(datatable[[#This Row],[дата]],"ММ")</f>
        <v>01</v>
      </c>
      <c r="H13071" s="8">
        <v>15.367999999999999</v>
      </c>
      <c r="I13071" s="8">
        <v>5.2460000000000004</v>
      </c>
      <c r="J13071" s="8">
        <f>datatable[[#This Row],[продажи_]]-datatable[[#This Row],[себестоимость_]]</f>
        <v>10.121999999999998</v>
      </c>
      <c r="L13071"/>
    </row>
    <row r="13072" spans="2:12" x14ac:dyDescent="0.4">
      <c r="B13072" s="5" t="s">
        <v>70</v>
      </c>
      <c r="C13072" s="5" t="s">
        <v>55</v>
      </c>
      <c r="D13072" s="5" t="s">
        <v>18</v>
      </c>
      <c r="E13072" s="5" t="s">
        <v>7</v>
      </c>
      <c r="F13072" s="6">
        <v>44228</v>
      </c>
      <c r="G13072" s="6" t="str">
        <f>TEXT(datatable[[#This Row],[дата]],"ММ")</f>
        <v>02</v>
      </c>
      <c r="H13072" s="8">
        <v>17.1496</v>
      </c>
      <c r="I13072" s="8">
        <v>9.516</v>
      </c>
      <c r="J13072" s="8">
        <f>datatable[[#This Row],[продажи_]]-datatable[[#This Row],[себестоимость_]]</f>
        <v>7.6335999999999995</v>
      </c>
      <c r="L13072"/>
    </row>
    <row r="13073" spans="2:12" x14ac:dyDescent="0.4">
      <c r="B13073" s="5" t="s">
        <v>70</v>
      </c>
      <c r="C13073" s="5" t="s">
        <v>55</v>
      </c>
      <c r="D13073" s="5" t="s">
        <v>18</v>
      </c>
      <c r="E13073" s="5" t="s">
        <v>7</v>
      </c>
      <c r="F13073" s="6">
        <v>44256</v>
      </c>
      <c r="G13073" s="6" t="str">
        <f>TEXT(datatable[[#This Row],[дата]],"ММ")</f>
        <v>03</v>
      </c>
      <c r="H13073" s="8">
        <v>15.993599999999999</v>
      </c>
      <c r="I13073" s="8">
        <v>8.5400000000000009</v>
      </c>
      <c r="J13073" s="8">
        <f>datatable[[#This Row],[продажи_]]-datatable[[#This Row],[себестоимость_]]</f>
        <v>7.453599999999998</v>
      </c>
      <c r="L13073"/>
    </row>
    <row r="13074" spans="2:12" x14ac:dyDescent="0.4">
      <c r="B13074" s="5" t="s">
        <v>70</v>
      </c>
      <c r="C13074" s="5" t="s">
        <v>55</v>
      </c>
      <c r="D13074" s="5" t="s">
        <v>18</v>
      </c>
      <c r="E13074" s="5" t="s">
        <v>7</v>
      </c>
      <c r="F13074" s="6">
        <v>44287</v>
      </c>
      <c r="G13074" s="6" t="str">
        <f>TEXT(datatable[[#This Row],[дата]],"ММ")</f>
        <v>04</v>
      </c>
      <c r="H13074" s="8">
        <v>23.065600000000003</v>
      </c>
      <c r="I13074" s="8">
        <v>8.8816000000000006</v>
      </c>
      <c r="J13074" s="8">
        <f>datatable[[#This Row],[продажи_]]-datatable[[#This Row],[себестоимость_]]</f>
        <v>14.184000000000003</v>
      </c>
      <c r="L13074"/>
    </row>
    <row r="13075" spans="2:12" x14ac:dyDescent="0.4">
      <c r="B13075" s="5" t="s">
        <v>70</v>
      </c>
      <c r="C13075" s="5" t="s">
        <v>55</v>
      </c>
      <c r="D13075" s="5" t="s">
        <v>18</v>
      </c>
      <c r="E13075" s="5" t="s">
        <v>7</v>
      </c>
      <c r="F13075" s="6">
        <v>44317</v>
      </c>
      <c r="G13075" s="6" t="str">
        <f>TEXT(datatable[[#This Row],[дата]],"ММ")</f>
        <v>05</v>
      </c>
      <c r="H13075" s="8">
        <v>18.659199999999998</v>
      </c>
      <c r="I13075" s="8">
        <v>9.5648000000000017</v>
      </c>
      <c r="J13075" s="8">
        <f>datatable[[#This Row],[продажи_]]-datatable[[#This Row],[себестоимость_]]</f>
        <v>9.0943999999999967</v>
      </c>
      <c r="L13075"/>
    </row>
    <row r="13076" spans="2:12" x14ac:dyDescent="0.4">
      <c r="B13076" s="5" t="s">
        <v>70</v>
      </c>
      <c r="C13076" s="5" t="s">
        <v>55</v>
      </c>
      <c r="D13076" s="5" t="s">
        <v>18</v>
      </c>
      <c r="E13076" s="5" t="s">
        <v>7</v>
      </c>
      <c r="F13076" s="6">
        <v>44348</v>
      </c>
      <c r="G13076" s="6" t="str">
        <f>TEXT(datatable[[#This Row],[дата]],"ММ")</f>
        <v>06</v>
      </c>
      <c r="H13076" s="8">
        <v>14.687999999999999</v>
      </c>
      <c r="I13076" s="8">
        <v>5.7096</v>
      </c>
      <c r="J13076" s="8">
        <f>datatable[[#This Row],[продажи_]]-datatable[[#This Row],[себестоимость_]]</f>
        <v>8.9783999999999988</v>
      </c>
      <c r="L13076"/>
    </row>
    <row r="13077" spans="2:12" x14ac:dyDescent="0.4">
      <c r="B13077" s="5" t="s">
        <v>70</v>
      </c>
      <c r="C13077" s="5" t="s">
        <v>55</v>
      </c>
      <c r="D13077" s="5" t="s">
        <v>18</v>
      </c>
      <c r="E13077" s="5" t="s">
        <v>7</v>
      </c>
      <c r="F13077" s="6">
        <v>44378</v>
      </c>
      <c r="G13077" s="6" t="str">
        <f>TEXT(datatable[[#This Row],[дата]],"ММ")</f>
        <v>07</v>
      </c>
      <c r="H13077" s="8">
        <v>12.852</v>
      </c>
      <c r="I13077" s="8">
        <v>5.5449000000000002</v>
      </c>
      <c r="J13077" s="8">
        <f>datatable[[#This Row],[продажи_]]-datatable[[#This Row],[себестоимость_]]</f>
        <v>7.3071000000000002</v>
      </c>
      <c r="L13077"/>
    </row>
    <row r="13078" spans="2:12" x14ac:dyDescent="0.4">
      <c r="B13078" s="5" t="s">
        <v>70</v>
      </c>
      <c r="C13078" s="5" t="s">
        <v>55</v>
      </c>
      <c r="D13078" s="5" t="s">
        <v>18</v>
      </c>
      <c r="E13078" s="5" t="s">
        <v>7</v>
      </c>
      <c r="F13078" s="6">
        <v>44409</v>
      </c>
      <c r="G13078" s="6" t="str">
        <f>TEXT(datatable[[#This Row],[дата]],"ММ")</f>
        <v>08</v>
      </c>
      <c r="H13078" s="8">
        <v>12.2944</v>
      </c>
      <c r="I13078" s="8">
        <v>3.9528000000000003</v>
      </c>
      <c r="J13078" s="8">
        <f>datatable[[#This Row],[продажи_]]-datatable[[#This Row],[себестоимость_]]</f>
        <v>8.3415999999999997</v>
      </c>
      <c r="L13078"/>
    </row>
    <row r="13079" spans="2:12" x14ac:dyDescent="0.4">
      <c r="B13079" s="5" t="s">
        <v>70</v>
      </c>
      <c r="C13079" s="5" t="s">
        <v>55</v>
      </c>
      <c r="D13079" s="5" t="s">
        <v>18</v>
      </c>
      <c r="E13079" s="5" t="s">
        <v>7</v>
      </c>
      <c r="F13079" s="6">
        <v>44440</v>
      </c>
      <c r="G13079" s="6" t="str">
        <f>TEXT(datatable[[#This Row],[дата]],"ММ")</f>
        <v>09</v>
      </c>
      <c r="H13079" s="8">
        <v>14.443199999999999</v>
      </c>
      <c r="I13079" s="8">
        <v>4.8311999999999999</v>
      </c>
      <c r="J13079" s="8">
        <f>datatable[[#This Row],[продажи_]]-datatable[[#This Row],[себестоимость_]]</f>
        <v>9.6119999999999983</v>
      </c>
      <c r="L13079"/>
    </row>
    <row r="13080" spans="2:12" x14ac:dyDescent="0.4">
      <c r="B13080" s="5" t="s">
        <v>70</v>
      </c>
      <c r="C13080" s="5" t="s">
        <v>55</v>
      </c>
      <c r="D13080" s="5" t="s">
        <v>18</v>
      </c>
      <c r="E13080" s="5" t="s">
        <v>7</v>
      </c>
      <c r="F13080" s="6">
        <v>44470</v>
      </c>
      <c r="G13080" s="6" t="str">
        <f>TEXT(datatable[[#This Row],[дата]],"ММ")</f>
        <v>10</v>
      </c>
      <c r="H13080" s="8">
        <v>15.177600000000002</v>
      </c>
      <c r="I13080" s="8">
        <v>6.4416000000000002</v>
      </c>
      <c r="J13080" s="8">
        <f>datatable[[#This Row],[продажи_]]-datatable[[#This Row],[себестоимость_]]</f>
        <v>8.7360000000000007</v>
      </c>
      <c r="L13080"/>
    </row>
    <row r="13081" spans="2:12" x14ac:dyDescent="0.4">
      <c r="B13081" s="5" t="s">
        <v>70</v>
      </c>
      <c r="C13081" s="5" t="s">
        <v>55</v>
      </c>
      <c r="D13081" s="5" t="s">
        <v>18</v>
      </c>
      <c r="E13081" s="5" t="s">
        <v>7</v>
      </c>
      <c r="F13081" s="6">
        <v>44501</v>
      </c>
      <c r="G13081" s="6" t="str">
        <f>TEXT(datatable[[#This Row],[дата]],"ММ")</f>
        <v>11</v>
      </c>
      <c r="H13081" s="8">
        <v>24.153600000000004</v>
      </c>
      <c r="I13081" s="8">
        <v>11.028799999999999</v>
      </c>
      <c r="J13081" s="8">
        <f>datatable[[#This Row],[продажи_]]-datatable[[#This Row],[себестоимость_]]</f>
        <v>13.124800000000006</v>
      </c>
      <c r="L13081"/>
    </row>
    <row r="13082" spans="2:12" x14ac:dyDescent="0.4">
      <c r="B13082" s="5" t="s">
        <v>70</v>
      </c>
      <c r="C13082" s="5" t="s">
        <v>55</v>
      </c>
      <c r="D13082" s="5" t="s">
        <v>18</v>
      </c>
      <c r="E13082" s="5" t="s">
        <v>7</v>
      </c>
      <c r="F13082" s="6">
        <v>44531</v>
      </c>
      <c r="G13082" s="6" t="str">
        <f>TEXT(datatable[[#This Row],[дата]],"ММ")</f>
        <v>12</v>
      </c>
      <c r="H13082" s="8">
        <v>22.657599999999999</v>
      </c>
      <c r="I13082" s="8">
        <v>9.1378000000000021</v>
      </c>
      <c r="J13082" s="8">
        <f>datatable[[#This Row],[продажи_]]-datatable[[#This Row],[себестоимость_]]</f>
        <v>13.519799999999996</v>
      </c>
      <c r="L13082"/>
    </row>
    <row r="13083" spans="2:12" x14ac:dyDescent="0.4">
      <c r="B13083" s="5" t="s">
        <v>70</v>
      </c>
      <c r="C13083" s="5" t="s">
        <v>55</v>
      </c>
      <c r="D13083" s="5" t="s">
        <v>18</v>
      </c>
      <c r="E13083" s="5" t="s">
        <v>7</v>
      </c>
      <c r="F13083" s="6">
        <v>44197</v>
      </c>
      <c r="G13083" s="6" t="str">
        <f>TEXT(datatable[[#This Row],[дата]],"ММ")</f>
        <v>01</v>
      </c>
      <c r="H13083" s="8">
        <v>10.556000000000001</v>
      </c>
      <c r="I13083" s="8">
        <v>3.8859999999999997</v>
      </c>
      <c r="J13083" s="8">
        <f>datatable[[#This Row],[продажи_]]-datatable[[#This Row],[себестоимость_]]</f>
        <v>6.6700000000000017</v>
      </c>
      <c r="L13083"/>
    </row>
    <row r="13084" spans="2:12" x14ac:dyDescent="0.4">
      <c r="B13084" s="5" t="s">
        <v>70</v>
      </c>
      <c r="C13084" s="5" t="s">
        <v>55</v>
      </c>
      <c r="D13084" s="5" t="s">
        <v>18</v>
      </c>
      <c r="E13084" s="5" t="s">
        <v>7</v>
      </c>
      <c r="F13084" s="6">
        <v>44228</v>
      </c>
      <c r="G13084" s="6" t="str">
        <f>TEXT(datatable[[#This Row],[дата]],"ММ")</f>
        <v>02</v>
      </c>
      <c r="H13084" s="8">
        <v>12.1394</v>
      </c>
      <c r="I13084" s="8">
        <v>4.0066000000000006</v>
      </c>
      <c r="J13084" s="8">
        <f>datatable[[#This Row],[продажи_]]-datatable[[#This Row],[себестоимость_]]</f>
        <v>8.1327999999999996</v>
      </c>
      <c r="L13084"/>
    </row>
    <row r="13085" spans="2:12" x14ac:dyDescent="0.4">
      <c r="B13085" s="5" t="s">
        <v>70</v>
      </c>
      <c r="C13085" s="5" t="s">
        <v>55</v>
      </c>
      <c r="D13085" s="5" t="s">
        <v>18</v>
      </c>
      <c r="E13085" s="5" t="s">
        <v>7</v>
      </c>
      <c r="F13085" s="6">
        <v>44256</v>
      </c>
      <c r="G13085" s="6" t="str">
        <f>TEXT(datatable[[#This Row],[дата]],"ММ")</f>
        <v>03</v>
      </c>
      <c r="H13085" s="8">
        <v>14.920500000000002</v>
      </c>
      <c r="I13085" s="8">
        <v>3.9396</v>
      </c>
      <c r="J13085" s="8">
        <f>datatable[[#This Row],[продажи_]]-datatable[[#This Row],[себестоимость_]]</f>
        <v>10.980900000000002</v>
      </c>
      <c r="L13085"/>
    </row>
    <row r="13086" spans="2:12" x14ac:dyDescent="0.4">
      <c r="B13086" s="5" t="s">
        <v>70</v>
      </c>
      <c r="C13086" s="5" t="s">
        <v>55</v>
      </c>
      <c r="D13086" s="5" t="s">
        <v>18</v>
      </c>
      <c r="E13086" s="5" t="s">
        <v>7</v>
      </c>
      <c r="F13086" s="6">
        <v>44287</v>
      </c>
      <c r="G13086" s="6" t="str">
        <f>TEXT(datatable[[#This Row],[дата]],"ММ")</f>
        <v>04</v>
      </c>
      <c r="H13086" s="8">
        <v>18.351200000000002</v>
      </c>
      <c r="I13086" s="8">
        <v>4.8776000000000002</v>
      </c>
      <c r="J13086" s="8">
        <f>datatable[[#This Row],[продажи_]]-datatable[[#This Row],[себестоимость_]]</f>
        <v>13.473600000000001</v>
      </c>
      <c r="L13086"/>
    </row>
    <row r="13087" spans="2:12" x14ac:dyDescent="0.4">
      <c r="B13087" s="5" t="s">
        <v>70</v>
      </c>
      <c r="C13087" s="5" t="s">
        <v>55</v>
      </c>
      <c r="D13087" s="5" t="s">
        <v>18</v>
      </c>
      <c r="E13087" s="5" t="s">
        <v>7</v>
      </c>
      <c r="F13087" s="6">
        <v>44317</v>
      </c>
      <c r="G13087" s="6" t="str">
        <f>TEXT(datatable[[#This Row],[дата]],"ММ")</f>
        <v>05</v>
      </c>
      <c r="H13087" s="8">
        <v>14.920500000000002</v>
      </c>
      <c r="I13087" s="8">
        <v>5.2996999999999996</v>
      </c>
      <c r="J13087" s="8">
        <f>datatable[[#This Row],[продажи_]]-datatable[[#This Row],[себестоимость_]]</f>
        <v>9.6208000000000027</v>
      </c>
      <c r="L13087"/>
    </row>
    <row r="13088" spans="2:12" x14ac:dyDescent="0.4">
      <c r="B13088" s="5" t="s">
        <v>70</v>
      </c>
      <c r="C13088" s="5" t="s">
        <v>55</v>
      </c>
      <c r="D13088" s="5" t="s">
        <v>18</v>
      </c>
      <c r="E13088" s="5" t="s">
        <v>7</v>
      </c>
      <c r="F13088" s="6">
        <v>44348</v>
      </c>
      <c r="G13088" s="6" t="str">
        <f>TEXT(datatable[[#This Row],[дата]],"ММ")</f>
        <v>06</v>
      </c>
      <c r="H13088" s="8">
        <v>8.5869</v>
      </c>
      <c r="I13088" s="8">
        <v>2.8642500000000002</v>
      </c>
      <c r="J13088" s="8">
        <f>datatable[[#This Row],[продажи_]]-datatable[[#This Row],[себестоимость_]]</f>
        <v>5.7226499999999998</v>
      </c>
      <c r="L13088"/>
    </row>
    <row r="13089" spans="2:12" x14ac:dyDescent="0.4">
      <c r="B13089" s="5" t="s">
        <v>70</v>
      </c>
      <c r="C13089" s="5" t="s">
        <v>55</v>
      </c>
      <c r="D13089" s="5" t="s">
        <v>18</v>
      </c>
      <c r="E13089" s="5" t="s">
        <v>7</v>
      </c>
      <c r="F13089" s="6">
        <v>44378</v>
      </c>
      <c r="G13089" s="6" t="str">
        <f>TEXT(datatable[[#This Row],[дата]],"ММ")</f>
        <v>07</v>
      </c>
      <c r="H13089" s="8">
        <v>10.962</v>
      </c>
      <c r="I13089" s="8">
        <v>3.04515</v>
      </c>
      <c r="J13089" s="8">
        <f>datatable[[#This Row],[продажи_]]-datatable[[#This Row],[себестоимость_]]</f>
        <v>7.9168500000000002</v>
      </c>
      <c r="L13089"/>
    </row>
    <row r="13090" spans="2:12" x14ac:dyDescent="0.4">
      <c r="B13090" s="5" t="s">
        <v>70</v>
      </c>
      <c r="C13090" s="5" t="s">
        <v>55</v>
      </c>
      <c r="D13090" s="5" t="s">
        <v>18</v>
      </c>
      <c r="E13090" s="5" t="s">
        <v>7</v>
      </c>
      <c r="F13090" s="6">
        <v>44409</v>
      </c>
      <c r="G13090" s="6" t="str">
        <f>TEXT(datatable[[#This Row],[дата]],"ММ")</f>
        <v>08</v>
      </c>
      <c r="H13090" s="8">
        <v>9.0132000000000012</v>
      </c>
      <c r="I13090" s="8">
        <v>2.1440000000000001</v>
      </c>
      <c r="J13090" s="8">
        <f>datatable[[#This Row],[продажи_]]-datatable[[#This Row],[себестоимость_]]</f>
        <v>6.8692000000000011</v>
      </c>
      <c r="L13090"/>
    </row>
    <row r="13091" spans="2:12" x14ac:dyDescent="0.4">
      <c r="B13091" s="5" t="s">
        <v>70</v>
      </c>
      <c r="C13091" s="5" t="s">
        <v>55</v>
      </c>
      <c r="D13091" s="5" t="s">
        <v>18</v>
      </c>
      <c r="E13091" s="5" t="s">
        <v>7</v>
      </c>
      <c r="F13091" s="6">
        <v>44440</v>
      </c>
      <c r="G13091" s="6" t="str">
        <f>TEXT(datatable[[#This Row],[дата]],"ММ")</f>
        <v>09</v>
      </c>
      <c r="H13091" s="8">
        <v>7.8560999999999996</v>
      </c>
      <c r="I13091" s="8">
        <v>3.2260500000000003</v>
      </c>
      <c r="J13091" s="8">
        <f>datatable[[#This Row],[продажи_]]-datatable[[#This Row],[себестоимость_]]</f>
        <v>4.6300499999999989</v>
      </c>
      <c r="L13091"/>
    </row>
    <row r="13092" spans="2:12" x14ac:dyDescent="0.4">
      <c r="B13092" s="5" t="s">
        <v>70</v>
      </c>
      <c r="C13092" s="5" t="s">
        <v>55</v>
      </c>
      <c r="D13092" s="5" t="s">
        <v>18</v>
      </c>
      <c r="E13092" s="5" t="s">
        <v>7</v>
      </c>
      <c r="F13092" s="6">
        <v>44470</v>
      </c>
      <c r="G13092" s="6" t="str">
        <f>TEXT(datatable[[#This Row],[дата]],"ММ")</f>
        <v>10</v>
      </c>
      <c r="H13092" s="8">
        <v>10.840199999999999</v>
      </c>
      <c r="I13092" s="8">
        <v>3.3366000000000002</v>
      </c>
      <c r="J13092" s="8">
        <f>datatable[[#This Row],[продажи_]]-datatable[[#This Row],[себестоимость_]]</f>
        <v>7.5035999999999987</v>
      </c>
      <c r="L13092"/>
    </row>
    <row r="13093" spans="2:12" x14ac:dyDescent="0.4">
      <c r="B13093" s="5" t="s">
        <v>70</v>
      </c>
      <c r="C13093" s="5" t="s">
        <v>55</v>
      </c>
      <c r="D13093" s="5" t="s">
        <v>18</v>
      </c>
      <c r="E13093" s="5" t="s">
        <v>7</v>
      </c>
      <c r="F13093" s="6">
        <v>44501</v>
      </c>
      <c r="G13093" s="6" t="str">
        <f>TEXT(datatable[[#This Row],[дата]],"ММ")</f>
        <v>11</v>
      </c>
      <c r="H13093" s="8">
        <v>13.154400000000003</v>
      </c>
      <c r="I13093" s="8">
        <v>4.9312000000000005</v>
      </c>
      <c r="J13093" s="8">
        <f>datatable[[#This Row],[продажи_]]-datatable[[#This Row],[себестоимость_]]</f>
        <v>8.2232000000000021</v>
      </c>
      <c r="L13093"/>
    </row>
    <row r="13094" spans="2:12" x14ac:dyDescent="0.4">
      <c r="B13094" s="5" t="s">
        <v>70</v>
      </c>
      <c r="C13094" s="5" t="s">
        <v>55</v>
      </c>
      <c r="D13094" s="5" t="s">
        <v>18</v>
      </c>
      <c r="E13094" s="5" t="s">
        <v>7</v>
      </c>
      <c r="F13094" s="6">
        <v>44531</v>
      </c>
      <c r="G13094" s="6" t="str">
        <f>TEXT(datatable[[#This Row],[дата]],"ММ")</f>
        <v>12</v>
      </c>
      <c r="H13094" s="8">
        <v>14.0679</v>
      </c>
      <c r="I13094" s="8">
        <v>5.2059000000000006</v>
      </c>
      <c r="J13094" s="8">
        <f>datatable[[#This Row],[продажи_]]-datatable[[#This Row],[себестоимость_]]</f>
        <v>8.8619999999999983</v>
      </c>
      <c r="L13094"/>
    </row>
    <row r="13095" spans="2:12" x14ac:dyDescent="0.4">
      <c r="B13095" s="5" t="s">
        <v>70</v>
      </c>
      <c r="C13095" s="5" t="s">
        <v>55</v>
      </c>
      <c r="D13095" s="5" t="s">
        <v>18</v>
      </c>
      <c r="E13095" s="5" t="s">
        <v>7</v>
      </c>
      <c r="F13095" s="6">
        <v>44197</v>
      </c>
      <c r="G13095" s="6" t="str">
        <f>TEXT(datatable[[#This Row],[дата]],"ММ")</f>
        <v>01</v>
      </c>
      <c r="H13095" s="8">
        <v>3.1680000000000001</v>
      </c>
      <c r="I13095" s="8">
        <v>1.5449999999999999</v>
      </c>
      <c r="J13095" s="8">
        <f>datatable[[#This Row],[продажи_]]-datatable[[#This Row],[себестоимость_]]</f>
        <v>1.6230000000000002</v>
      </c>
      <c r="L13095"/>
    </row>
    <row r="13096" spans="2:12" x14ac:dyDescent="0.4">
      <c r="B13096" s="5" t="s">
        <v>70</v>
      </c>
      <c r="C13096" s="5" t="s">
        <v>55</v>
      </c>
      <c r="D13096" s="5" t="s">
        <v>18</v>
      </c>
      <c r="E13096" s="5" t="s">
        <v>7</v>
      </c>
      <c r="F13096" s="6">
        <v>44228</v>
      </c>
      <c r="G13096" s="6" t="str">
        <f>TEXT(datatable[[#This Row],[дата]],"ММ")</f>
        <v>02</v>
      </c>
      <c r="H13096" s="8">
        <v>5.5691999999999995</v>
      </c>
      <c r="I13096" s="8">
        <v>2.0865</v>
      </c>
      <c r="J13096" s="8">
        <f>datatable[[#This Row],[продажи_]]-datatable[[#This Row],[себестоимость_]]</f>
        <v>3.4826999999999995</v>
      </c>
      <c r="L13096"/>
    </row>
    <row r="13097" spans="2:12" x14ac:dyDescent="0.4">
      <c r="B13097" s="5" t="s">
        <v>70</v>
      </c>
      <c r="C13097" s="5" t="s">
        <v>55</v>
      </c>
      <c r="D13097" s="5" t="s">
        <v>18</v>
      </c>
      <c r="E13097" s="5" t="s">
        <v>7</v>
      </c>
      <c r="F13097" s="6">
        <v>44256</v>
      </c>
      <c r="G13097" s="6" t="str">
        <f>TEXT(datatable[[#This Row],[дата]],"ММ")</f>
        <v>03</v>
      </c>
      <c r="H13097" s="8">
        <v>4.5360000000000005</v>
      </c>
      <c r="I13097" s="8">
        <v>2.2260000000000004</v>
      </c>
      <c r="J13097" s="8">
        <f>datatable[[#This Row],[продажи_]]-datatable[[#This Row],[себестоимость_]]</f>
        <v>2.31</v>
      </c>
      <c r="L13097"/>
    </row>
    <row r="13098" spans="2:12" x14ac:dyDescent="0.4">
      <c r="B13098" s="5" t="s">
        <v>70</v>
      </c>
      <c r="C13098" s="5" t="s">
        <v>55</v>
      </c>
      <c r="D13098" s="5" t="s">
        <v>18</v>
      </c>
      <c r="E13098" s="5" t="s">
        <v>7</v>
      </c>
      <c r="F13098" s="6">
        <v>44287</v>
      </c>
      <c r="G13098" s="6" t="str">
        <f>TEXT(datatable[[#This Row],[дата]],"ММ")</f>
        <v>04</v>
      </c>
      <c r="H13098" s="8">
        <v>5.2416</v>
      </c>
      <c r="I13098" s="8">
        <v>2.7359999999999998</v>
      </c>
      <c r="J13098" s="8">
        <f>datatable[[#This Row],[продажи_]]-datatable[[#This Row],[себестоимость_]]</f>
        <v>2.5056000000000003</v>
      </c>
      <c r="L13098"/>
    </row>
    <row r="13099" spans="2:12" x14ac:dyDescent="0.4">
      <c r="B13099" s="5" t="s">
        <v>70</v>
      </c>
      <c r="C13099" s="5" t="s">
        <v>55</v>
      </c>
      <c r="D13099" s="5" t="s">
        <v>18</v>
      </c>
      <c r="E13099" s="5" t="s">
        <v>7</v>
      </c>
      <c r="F13099" s="6">
        <v>44317</v>
      </c>
      <c r="G13099" s="6" t="str">
        <f>TEXT(datatable[[#This Row],[дата]],"ММ")</f>
        <v>05</v>
      </c>
      <c r="H13099" s="8">
        <v>5.5440000000000005</v>
      </c>
      <c r="I13099" s="8">
        <v>2.4990000000000001</v>
      </c>
      <c r="J13099" s="8">
        <f>datatable[[#This Row],[продажи_]]-datatable[[#This Row],[себестоимость_]]</f>
        <v>3.0450000000000004</v>
      </c>
      <c r="L13099"/>
    </row>
    <row r="13100" spans="2:12" x14ac:dyDescent="0.4">
      <c r="B13100" s="5" t="s">
        <v>70</v>
      </c>
      <c r="C13100" s="5" t="s">
        <v>55</v>
      </c>
      <c r="D13100" s="5" t="s">
        <v>18</v>
      </c>
      <c r="E13100" s="5" t="s">
        <v>7</v>
      </c>
      <c r="F13100" s="6">
        <v>44348</v>
      </c>
      <c r="G13100" s="6" t="str">
        <f>TEXT(datatable[[#This Row],[дата]],"ММ")</f>
        <v>06</v>
      </c>
      <c r="H13100" s="8">
        <v>3.6936</v>
      </c>
      <c r="I13100" s="8">
        <v>1.3635000000000002</v>
      </c>
      <c r="J13100" s="8">
        <f>datatable[[#This Row],[продажи_]]-datatable[[#This Row],[себестоимость_]]</f>
        <v>2.3300999999999998</v>
      </c>
      <c r="L13100"/>
    </row>
    <row r="13101" spans="2:12" x14ac:dyDescent="0.4">
      <c r="B13101" s="5" t="s">
        <v>70</v>
      </c>
      <c r="C13101" s="5" t="s">
        <v>55</v>
      </c>
      <c r="D13101" s="5" t="s">
        <v>18</v>
      </c>
      <c r="E13101" s="5" t="s">
        <v>7</v>
      </c>
      <c r="F13101" s="6">
        <v>44378</v>
      </c>
      <c r="G13101" s="6" t="str">
        <f>TEXT(datatable[[#This Row],[дата]],"ММ")</f>
        <v>07</v>
      </c>
      <c r="H13101" s="8">
        <v>3.1104000000000003</v>
      </c>
      <c r="I13101" s="8">
        <v>1.4715000000000003</v>
      </c>
      <c r="J13101" s="8">
        <f>datatable[[#This Row],[продажи_]]-datatable[[#This Row],[себестоимость_]]</f>
        <v>1.6389</v>
      </c>
      <c r="L13101"/>
    </row>
    <row r="13102" spans="2:12" x14ac:dyDescent="0.4">
      <c r="B13102" s="5" t="s">
        <v>70</v>
      </c>
      <c r="C13102" s="5" t="s">
        <v>55</v>
      </c>
      <c r="D13102" s="5" t="s">
        <v>18</v>
      </c>
      <c r="E13102" s="5" t="s">
        <v>7</v>
      </c>
      <c r="F13102" s="6">
        <v>44409</v>
      </c>
      <c r="G13102" s="6" t="str">
        <f>TEXT(datatable[[#This Row],[дата]],"ММ")</f>
        <v>08</v>
      </c>
      <c r="H13102" s="8">
        <v>2.7647999999999997</v>
      </c>
      <c r="I13102" s="8">
        <v>1.1040000000000001</v>
      </c>
      <c r="J13102" s="8">
        <f>datatable[[#This Row],[продажи_]]-datatable[[#This Row],[себестоимость_]]</f>
        <v>1.6607999999999996</v>
      </c>
      <c r="L13102"/>
    </row>
    <row r="13103" spans="2:12" x14ac:dyDescent="0.4">
      <c r="B13103" s="5" t="s">
        <v>70</v>
      </c>
      <c r="C13103" s="5" t="s">
        <v>55</v>
      </c>
      <c r="D13103" s="5" t="s">
        <v>18</v>
      </c>
      <c r="E13103" s="5" t="s">
        <v>7</v>
      </c>
      <c r="F13103" s="6">
        <v>44440</v>
      </c>
      <c r="G13103" s="6" t="str">
        <f>TEXT(datatable[[#This Row],[дата]],"ММ")</f>
        <v>09</v>
      </c>
      <c r="H13103" s="8">
        <v>3.1428000000000003</v>
      </c>
      <c r="I13103" s="8">
        <v>1.3365</v>
      </c>
      <c r="J13103" s="8">
        <f>datatable[[#This Row],[продажи_]]-datatable[[#This Row],[себестоимость_]]</f>
        <v>1.8063000000000002</v>
      </c>
      <c r="L13103"/>
    </row>
    <row r="13104" spans="2:12" x14ac:dyDescent="0.4">
      <c r="B13104" s="5" t="s">
        <v>70</v>
      </c>
      <c r="C13104" s="5" t="s">
        <v>55</v>
      </c>
      <c r="D13104" s="5" t="s">
        <v>18</v>
      </c>
      <c r="E13104" s="5" t="s">
        <v>7</v>
      </c>
      <c r="F13104" s="6">
        <v>44470</v>
      </c>
      <c r="G13104" s="6" t="str">
        <f>TEXT(datatable[[#This Row],[дата]],"ММ")</f>
        <v>10</v>
      </c>
      <c r="H13104" s="8">
        <v>4.0176000000000007</v>
      </c>
      <c r="I13104" s="8">
        <v>1.6020000000000001</v>
      </c>
      <c r="J13104" s="8">
        <f>datatable[[#This Row],[продажи_]]-datatable[[#This Row],[себестоимость_]]</f>
        <v>2.4156000000000004</v>
      </c>
      <c r="L13104"/>
    </row>
    <row r="13105" spans="2:12" x14ac:dyDescent="0.4">
      <c r="B13105" s="5" t="s">
        <v>70</v>
      </c>
      <c r="C13105" s="5" t="s">
        <v>55</v>
      </c>
      <c r="D13105" s="5" t="s">
        <v>18</v>
      </c>
      <c r="E13105" s="5" t="s">
        <v>7</v>
      </c>
      <c r="F13105" s="6">
        <v>44501</v>
      </c>
      <c r="G13105" s="6" t="str">
        <f>TEXT(datatable[[#This Row],[дата]],"ММ")</f>
        <v>11</v>
      </c>
      <c r="H13105" s="8">
        <v>5.9904000000000002</v>
      </c>
      <c r="I13105" s="8">
        <v>2.16</v>
      </c>
      <c r="J13105" s="8">
        <f>datatable[[#This Row],[продажи_]]-datatable[[#This Row],[себестоимость_]]</f>
        <v>3.8304</v>
      </c>
      <c r="L13105"/>
    </row>
    <row r="13106" spans="2:12" x14ac:dyDescent="0.4">
      <c r="B13106" s="5" t="s">
        <v>70</v>
      </c>
      <c r="C13106" s="5" t="s">
        <v>55</v>
      </c>
      <c r="D13106" s="5" t="s">
        <v>18</v>
      </c>
      <c r="E13106" s="5" t="s">
        <v>7</v>
      </c>
      <c r="F13106" s="6">
        <v>44531</v>
      </c>
      <c r="G13106" s="6" t="str">
        <f>TEXT(datatable[[#This Row],[дата]],"ММ")</f>
        <v>12</v>
      </c>
      <c r="H13106" s="8">
        <v>5.6951999999999998</v>
      </c>
      <c r="I13106" s="8">
        <v>1.7010000000000003</v>
      </c>
      <c r="J13106" s="8">
        <f>datatable[[#This Row],[продажи_]]-datatable[[#This Row],[себестоимость_]]</f>
        <v>3.9941999999999993</v>
      </c>
      <c r="L13106"/>
    </row>
    <row r="13107" spans="2:12" x14ac:dyDescent="0.4">
      <c r="B13107" s="5" t="s">
        <v>67</v>
      </c>
      <c r="C13107" s="5" t="s">
        <v>57</v>
      </c>
      <c r="D13107" s="5" t="s">
        <v>19</v>
      </c>
      <c r="E13107" s="5" t="s">
        <v>60</v>
      </c>
      <c r="F13107" s="6">
        <v>44197</v>
      </c>
      <c r="G13107" s="6" t="str">
        <f>TEXT(datatable[[#This Row],[дата]],"ММ")</f>
        <v>01</v>
      </c>
      <c r="H13107" s="8">
        <v>113.62</v>
      </c>
      <c r="I13107" s="8">
        <v>44.954000000000001</v>
      </c>
      <c r="J13107" s="8">
        <f>datatable[[#This Row],[продажи_]]-datatable[[#This Row],[себестоимость_]]</f>
        <v>68.665999999999997</v>
      </c>
      <c r="L13107"/>
    </row>
    <row r="13108" spans="2:12" x14ac:dyDescent="0.4">
      <c r="B13108" s="5" t="s">
        <v>67</v>
      </c>
      <c r="C13108" s="5" t="s">
        <v>57</v>
      </c>
      <c r="D13108" s="5" t="s">
        <v>19</v>
      </c>
      <c r="E13108" s="5" t="s">
        <v>60</v>
      </c>
      <c r="F13108" s="6">
        <v>44228</v>
      </c>
      <c r="G13108" s="6" t="str">
        <f>TEXT(datatable[[#This Row],[дата]],"ММ")</f>
        <v>02</v>
      </c>
      <c r="H13108" s="8">
        <v>168.57750000000001</v>
      </c>
      <c r="I13108" s="8">
        <v>64.22</v>
      </c>
      <c r="J13108" s="8">
        <f>datatable[[#This Row],[продажи_]]-datatable[[#This Row],[себестоимость_]]</f>
        <v>104.35750000000002</v>
      </c>
      <c r="L13108"/>
    </row>
    <row r="13109" spans="2:12" x14ac:dyDescent="0.4">
      <c r="B13109" s="5" t="s">
        <v>67</v>
      </c>
      <c r="C13109" s="5" t="s">
        <v>57</v>
      </c>
      <c r="D13109" s="5" t="s">
        <v>19</v>
      </c>
      <c r="E13109" s="5" t="s">
        <v>60</v>
      </c>
      <c r="F13109" s="6">
        <v>44256</v>
      </c>
      <c r="G13109" s="6" t="str">
        <f>TEXT(datatable[[#This Row],[дата]],"ММ")</f>
        <v>03</v>
      </c>
      <c r="H13109" s="8">
        <v>204.02199999999999</v>
      </c>
      <c r="I13109" s="8">
        <v>71.926400000000001</v>
      </c>
      <c r="J13109" s="8">
        <f>datatable[[#This Row],[продажи_]]-datatable[[#This Row],[себестоимость_]]</f>
        <v>132.09559999999999</v>
      </c>
      <c r="L13109"/>
    </row>
    <row r="13110" spans="2:12" x14ac:dyDescent="0.4">
      <c r="B13110" s="5" t="s">
        <v>67</v>
      </c>
      <c r="C13110" s="5" t="s">
        <v>57</v>
      </c>
      <c r="D13110" s="5" t="s">
        <v>19</v>
      </c>
      <c r="E13110" s="5" t="s">
        <v>60</v>
      </c>
      <c r="F13110" s="6">
        <v>44287</v>
      </c>
      <c r="G13110" s="6" t="str">
        <f>TEXT(datatable[[#This Row],[дата]],"ММ")</f>
        <v>04</v>
      </c>
      <c r="H13110" s="8">
        <v>199.57599999999999</v>
      </c>
      <c r="I13110" s="8">
        <v>75.878399999999999</v>
      </c>
      <c r="J13110" s="8">
        <f>datatable[[#This Row],[продажи_]]-datatable[[#This Row],[себестоимость_]]</f>
        <v>123.69759999999999</v>
      </c>
      <c r="L13110"/>
    </row>
    <row r="13111" spans="2:12" x14ac:dyDescent="0.4">
      <c r="B13111" s="5" t="s">
        <v>67</v>
      </c>
      <c r="C13111" s="5" t="s">
        <v>57</v>
      </c>
      <c r="D13111" s="5" t="s">
        <v>19</v>
      </c>
      <c r="E13111" s="5" t="s">
        <v>60</v>
      </c>
      <c r="F13111" s="6">
        <v>44317</v>
      </c>
      <c r="G13111" s="6" t="str">
        <f>TEXT(datatable[[#This Row],[дата]],"ММ")</f>
        <v>05</v>
      </c>
      <c r="H13111" s="8">
        <v>143.50700000000001</v>
      </c>
      <c r="I13111" s="8">
        <v>77.45920000000001</v>
      </c>
      <c r="J13111" s="8">
        <f>datatable[[#This Row],[продажи_]]-datatable[[#This Row],[себестоимость_]]</f>
        <v>66.047799999999995</v>
      </c>
      <c r="L13111"/>
    </row>
    <row r="13112" spans="2:12" x14ac:dyDescent="0.4">
      <c r="B13112" s="5" t="s">
        <v>67</v>
      </c>
      <c r="C13112" s="5" t="s">
        <v>57</v>
      </c>
      <c r="D13112" s="5" t="s">
        <v>19</v>
      </c>
      <c r="E13112" s="5" t="s">
        <v>60</v>
      </c>
      <c r="F13112" s="6">
        <v>44348</v>
      </c>
      <c r="G13112" s="6" t="str">
        <f>TEXT(datatable[[#This Row],[дата]],"ММ")</f>
        <v>06</v>
      </c>
      <c r="H13112" s="8">
        <v>112.26150000000001</v>
      </c>
      <c r="I13112" s="8">
        <v>40.458600000000004</v>
      </c>
      <c r="J13112" s="8">
        <f>datatable[[#This Row],[продажи_]]-datatable[[#This Row],[себестоимость_]]</f>
        <v>71.802900000000008</v>
      </c>
      <c r="L13112"/>
    </row>
    <row r="13113" spans="2:12" x14ac:dyDescent="0.4">
      <c r="B13113" s="5" t="s">
        <v>67</v>
      </c>
      <c r="C13113" s="5" t="s">
        <v>57</v>
      </c>
      <c r="D13113" s="5" t="s">
        <v>19</v>
      </c>
      <c r="E13113" s="5" t="s">
        <v>60</v>
      </c>
      <c r="F13113" s="6">
        <v>44378</v>
      </c>
      <c r="G13113" s="6" t="str">
        <f>TEXT(datatable[[#This Row],[дата]],"ММ")</f>
        <v>07</v>
      </c>
      <c r="H13113" s="8">
        <v>128.934</v>
      </c>
      <c r="I13113" s="8">
        <v>52.462800000000001</v>
      </c>
      <c r="J13113" s="8">
        <f>datatable[[#This Row],[продажи_]]-datatable[[#This Row],[себестоимость_]]</f>
        <v>76.471199999999996</v>
      </c>
      <c r="L13113"/>
    </row>
    <row r="13114" spans="2:12" x14ac:dyDescent="0.4">
      <c r="B13114" s="5" t="s">
        <v>67</v>
      </c>
      <c r="C13114" s="5" t="s">
        <v>57</v>
      </c>
      <c r="D13114" s="5" t="s">
        <v>19</v>
      </c>
      <c r="E13114" s="5" t="s">
        <v>60</v>
      </c>
      <c r="F13114" s="6">
        <v>44409</v>
      </c>
      <c r="G13114" s="6" t="str">
        <f>TEXT(datatable[[#This Row],[дата]],"ММ")</f>
        <v>08</v>
      </c>
      <c r="H13114" s="8">
        <v>116.58399999999999</v>
      </c>
      <c r="I13114" s="8">
        <v>32.406399999999998</v>
      </c>
      <c r="J13114" s="8">
        <f>datatable[[#This Row],[продажи_]]-datatable[[#This Row],[себестоимость_]]</f>
        <v>84.177599999999984</v>
      </c>
      <c r="L13114"/>
    </row>
    <row r="13115" spans="2:12" x14ac:dyDescent="0.4">
      <c r="B13115" s="5" t="s">
        <v>67</v>
      </c>
      <c r="C13115" s="5" t="s">
        <v>57</v>
      </c>
      <c r="D13115" s="5" t="s">
        <v>19</v>
      </c>
      <c r="E13115" s="5" t="s">
        <v>60</v>
      </c>
      <c r="F13115" s="6">
        <v>44440</v>
      </c>
      <c r="G13115" s="6" t="str">
        <f>TEXT(datatable[[#This Row],[дата]],"ММ")</f>
        <v>09</v>
      </c>
      <c r="H13115" s="8">
        <v>106.70400000000001</v>
      </c>
      <c r="I13115" s="8">
        <v>46.683</v>
      </c>
      <c r="J13115" s="8">
        <f>datatable[[#This Row],[продажи_]]-datatable[[#This Row],[себестоимость_]]</f>
        <v>60.021000000000008</v>
      </c>
      <c r="L13115"/>
    </row>
    <row r="13116" spans="2:12" x14ac:dyDescent="0.4">
      <c r="B13116" s="5" t="s">
        <v>67</v>
      </c>
      <c r="C13116" s="5" t="s">
        <v>57</v>
      </c>
      <c r="D13116" s="5" t="s">
        <v>19</v>
      </c>
      <c r="E13116" s="5" t="s">
        <v>60</v>
      </c>
      <c r="F13116" s="6">
        <v>44470</v>
      </c>
      <c r="G13116" s="6" t="str">
        <f>TEXT(datatable[[#This Row],[дата]],"ММ")</f>
        <v>10</v>
      </c>
      <c r="H13116" s="8">
        <v>133.38000000000002</v>
      </c>
      <c r="I13116" s="8">
        <v>49.795200000000001</v>
      </c>
      <c r="J13116" s="8">
        <f>datatable[[#This Row],[продажи_]]-datatable[[#This Row],[себестоимость_]]</f>
        <v>83.58480000000003</v>
      </c>
      <c r="L13116"/>
    </row>
    <row r="13117" spans="2:12" x14ac:dyDescent="0.4">
      <c r="B13117" s="5" t="s">
        <v>67</v>
      </c>
      <c r="C13117" s="5" t="s">
        <v>57</v>
      </c>
      <c r="D13117" s="5" t="s">
        <v>19</v>
      </c>
      <c r="E13117" s="5" t="s">
        <v>60</v>
      </c>
      <c r="F13117" s="6">
        <v>44501</v>
      </c>
      <c r="G13117" s="6" t="str">
        <f>TEXT(datatable[[#This Row],[дата]],"ММ")</f>
        <v>11</v>
      </c>
      <c r="H13117" s="8">
        <v>195.624</v>
      </c>
      <c r="I13117" s="8">
        <v>78.249600000000001</v>
      </c>
      <c r="J13117" s="8">
        <f>datatable[[#This Row],[продажи_]]-datatable[[#This Row],[себестоимость_]]</f>
        <v>117.37439999999999</v>
      </c>
      <c r="L13117"/>
    </row>
    <row r="13118" spans="2:12" x14ac:dyDescent="0.4">
      <c r="B13118" s="5" t="s">
        <v>67</v>
      </c>
      <c r="C13118" s="5" t="s">
        <v>57</v>
      </c>
      <c r="D13118" s="5" t="s">
        <v>19</v>
      </c>
      <c r="E13118" s="5" t="s">
        <v>60</v>
      </c>
      <c r="F13118" s="6">
        <v>44531</v>
      </c>
      <c r="G13118" s="6" t="str">
        <f>TEXT(datatable[[#This Row],[дата]],"ММ")</f>
        <v>12</v>
      </c>
      <c r="H13118" s="8">
        <v>145.23599999999999</v>
      </c>
      <c r="I13118" s="8">
        <v>82.300399999999996</v>
      </c>
      <c r="J13118" s="8">
        <f>datatable[[#This Row],[продажи_]]-datatable[[#This Row],[себестоимость_]]</f>
        <v>62.935599999999994</v>
      </c>
      <c r="L13118"/>
    </row>
    <row r="13119" spans="2:12" x14ac:dyDescent="0.4">
      <c r="B13119" s="5" t="s">
        <v>67</v>
      </c>
      <c r="C13119" s="5" t="s">
        <v>57</v>
      </c>
      <c r="D13119" s="5" t="s">
        <v>14</v>
      </c>
      <c r="E13119" s="5" t="s">
        <v>8</v>
      </c>
      <c r="F13119" s="6">
        <v>44197</v>
      </c>
      <c r="G13119" s="6" t="str">
        <f>TEXT(datatable[[#This Row],[дата]],"ММ")</f>
        <v>01</v>
      </c>
      <c r="H13119" s="8">
        <v>58.160000000000004</v>
      </c>
      <c r="I13119" s="8">
        <v>48.845999999999997</v>
      </c>
      <c r="J13119" s="8">
        <f>datatable[[#This Row],[продажи_]]-datatable[[#This Row],[себестоимость_]]</f>
        <v>9.3140000000000072</v>
      </c>
      <c r="L13119"/>
    </row>
    <row r="13120" spans="2:12" x14ac:dyDescent="0.4">
      <c r="B13120" s="5" t="s">
        <v>67</v>
      </c>
      <c r="C13120" s="5" t="s">
        <v>57</v>
      </c>
      <c r="D13120" s="5" t="s">
        <v>14</v>
      </c>
      <c r="E13120" s="5" t="s">
        <v>8</v>
      </c>
      <c r="F13120" s="6">
        <v>44228</v>
      </c>
      <c r="G13120" s="6" t="str">
        <f>TEXT(datatable[[#This Row],[дата]],"ММ")</f>
        <v>02</v>
      </c>
      <c r="H13120" s="8">
        <v>103.01590000000002</v>
      </c>
      <c r="I13120" s="8">
        <v>75.594999999999999</v>
      </c>
      <c r="J13120" s="8">
        <f>datatable[[#This Row],[продажи_]]-datatable[[#This Row],[себестоимость_]]</f>
        <v>27.420900000000017</v>
      </c>
      <c r="L13120"/>
    </row>
    <row r="13121" spans="2:12" x14ac:dyDescent="0.4">
      <c r="B13121" s="5" t="s">
        <v>67</v>
      </c>
      <c r="C13121" s="5" t="s">
        <v>57</v>
      </c>
      <c r="D13121" s="5" t="s">
        <v>14</v>
      </c>
      <c r="E13121" s="5" t="s">
        <v>8</v>
      </c>
      <c r="F13121" s="6">
        <v>44256</v>
      </c>
      <c r="G13121" s="6" t="str">
        <f>TEXT(datatable[[#This Row],[дата]],"ММ")</f>
        <v>03</v>
      </c>
      <c r="H13121" s="8">
        <v>113.99360000000001</v>
      </c>
      <c r="I13121" s="8">
        <v>83.8523</v>
      </c>
      <c r="J13121" s="8">
        <f>datatable[[#This Row],[продажи_]]-datatable[[#This Row],[себестоимость_]]</f>
        <v>30.141300000000015</v>
      </c>
      <c r="L13121"/>
    </row>
    <row r="13122" spans="2:12" x14ac:dyDescent="0.4">
      <c r="B13122" s="5" t="s">
        <v>67</v>
      </c>
      <c r="C13122" s="5" t="s">
        <v>57</v>
      </c>
      <c r="D13122" s="5" t="s">
        <v>14</v>
      </c>
      <c r="E13122" s="5" t="s">
        <v>8</v>
      </c>
      <c r="F13122" s="6">
        <v>44287</v>
      </c>
      <c r="G13122" s="6" t="str">
        <f>TEXT(datatable[[#This Row],[дата]],"ММ")</f>
        <v>04</v>
      </c>
      <c r="H13122" s="8">
        <v>113.9936</v>
      </c>
      <c r="I13122" s="8">
        <v>80.944800000000001</v>
      </c>
      <c r="J13122" s="8">
        <f>datatable[[#This Row],[продажи_]]-datatable[[#This Row],[себестоимость_]]</f>
        <v>33.0488</v>
      </c>
      <c r="L13122"/>
    </row>
    <row r="13123" spans="2:12" x14ac:dyDescent="0.4">
      <c r="B13123" s="5" t="s">
        <v>67</v>
      </c>
      <c r="C13123" s="5" t="s">
        <v>57</v>
      </c>
      <c r="D13123" s="5" t="s">
        <v>14</v>
      </c>
      <c r="E13123" s="5" t="s">
        <v>8</v>
      </c>
      <c r="F13123" s="6">
        <v>44317</v>
      </c>
      <c r="G13123" s="6" t="str">
        <f>TEXT(datatable[[#This Row],[дата]],"ММ")</f>
        <v>05</v>
      </c>
      <c r="H13123" s="8">
        <v>111.95800000000001</v>
      </c>
      <c r="I13123" s="8">
        <v>66.756199999999993</v>
      </c>
      <c r="J13123" s="8">
        <f>datatable[[#This Row],[продажи_]]-datatable[[#This Row],[себестоимость_]]</f>
        <v>45.20180000000002</v>
      </c>
      <c r="L13123"/>
    </row>
    <row r="13124" spans="2:12" x14ac:dyDescent="0.4">
      <c r="B13124" s="5" t="s">
        <v>67</v>
      </c>
      <c r="C13124" s="5" t="s">
        <v>57</v>
      </c>
      <c r="D13124" s="5" t="s">
        <v>14</v>
      </c>
      <c r="E13124" s="5" t="s">
        <v>8</v>
      </c>
      <c r="F13124" s="6">
        <v>44348</v>
      </c>
      <c r="G13124" s="6" t="str">
        <f>TEXT(datatable[[#This Row],[дата]],"ММ")</f>
        <v>06</v>
      </c>
      <c r="H13124" s="8">
        <v>75.244500000000002</v>
      </c>
      <c r="I13124" s="8">
        <v>59.661899999999996</v>
      </c>
      <c r="J13124" s="8">
        <f>datatable[[#This Row],[продажи_]]-datatable[[#This Row],[себестоимость_]]</f>
        <v>15.582600000000006</v>
      </c>
      <c r="L13124"/>
    </row>
    <row r="13125" spans="2:12" x14ac:dyDescent="0.4">
      <c r="B13125" s="5" t="s">
        <v>67</v>
      </c>
      <c r="C13125" s="5" t="s">
        <v>57</v>
      </c>
      <c r="D13125" s="5" t="s">
        <v>14</v>
      </c>
      <c r="E13125" s="5" t="s">
        <v>8</v>
      </c>
      <c r="F13125" s="6">
        <v>44378</v>
      </c>
      <c r="G13125" s="6" t="str">
        <f>TEXT(datatable[[#This Row],[дата]],"ММ")</f>
        <v>07</v>
      </c>
      <c r="H13125" s="8">
        <v>65.430000000000007</v>
      </c>
      <c r="I13125" s="8">
        <v>50.241599999999998</v>
      </c>
      <c r="J13125" s="8">
        <f>datatable[[#This Row],[продажи_]]-datatable[[#This Row],[себестоимость_]]</f>
        <v>15.188400000000009</v>
      </c>
      <c r="L13125"/>
    </row>
    <row r="13126" spans="2:12" x14ac:dyDescent="0.4">
      <c r="B13126" s="5" t="s">
        <v>67</v>
      </c>
      <c r="C13126" s="5" t="s">
        <v>57</v>
      </c>
      <c r="D13126" s="5" t="s">
        <v>14</v>
      </c>
      <c r="E13126" s="5" t="s">
        <v>8</v>
      </c>
      <c r="F13126" s="6">
        <v>44409</v>
      </c>
      <c r="G13126" s="6" t="str">
        <f>TEXT(datatable[[#This Row],[дата]],"ММ")</f>
        <v>08</v>
      </c>
      <c r="H13126" s="8">
        <v>51.762400000000007</v>
      </c>
      <c r="I13126" s="8">
        <v>37.216000000000001</v>
      </c>
      <c r="J13126" s="8">
        <f>datatable[[#This Row],[продажи_]]-datatable[[#This Row],[себестоимость_]]</f>
        <v>14.546400000000006</v>
      </c>
      <c r="L13126"/>
    </row>
    <row r="13127" spans="2:12" x14ac:dyDescent="0.4">
      <c r="B13127" s="5" t="s">
        <v>67</v>
      </c>
      <c r="C13127" s="5" t="s">
        <v>57</v>
      </c>
      <c r="D13127" s="5" t="s">
        <v>14</v>
      </c>
      <c r="E13127" s="5" t="s">
        <v>8</v>
      </c>
      <c r="F13127" s="6">
        <v>44440</v>
      </c>
      <c r="G13127" s="6" t="str">
        <f>TEXT(datatable[[#This Row],[дата]],"ММ")</f>
        <v>09</v>
      </c>
      <c r="H13127" s="8">
        <v>62.158500000000004</v>
      </c>
      <c r="I13127" s="8">
        <v>45.53145</v>
      </c>
      <c r="J13127" s="8">
        <f>datatable[[#This Row],[продажи_]]-datatable[[#This Row],[себестоимость_]]</f>
        <v>16.627050000000004</v>
      </c>
      <c r="L13127"/>
    </row>
    <row r="13128" spans="2:12" x14ac:dyDescent="0.4">
      <c r="B13128" s="5" t="s">
        <v>67</v>
      </c>
      <c r="C13128" s="5" t="s">
        <v>57</v>
      </c>
      <c r="D13128" s="5" t="s">
        <v>14</v>
      </c>
      <c r="E13128" s="5" t="s">
        <v>8</v>
      </c>
      <c r="F13128" s="6">
        <v>44470</v>
      </c>
      <c r="G13128" s="6" t="str">
        <f>TEXT(datatable[[#This Row],[дата]],"ММ")</f>
        <v>10</v>
      </c>
      <c r="H13128" s="8">
        <v>96.836399999999998</v>
      </c>
      <c r="I13128" s="8">
        <v>64.895400000000009</v>
      </c>
      <c r="J13128" s="8">
        <f>datatable[[#This Row],[продажи_]]-datatable[[#This Row],[себестоимость_]]</f>
        <v>31.940999999999988</v>
      </c>
      <c r="L13128"/>
    </row>
    <row r="13129" spans="2:12" x14ac:dyDescent="0.4">
      <c r="B13129" s="5" t="s">
        <v>67</v>
      </c>
      <c r="C13129" s="5" t="s">
        <v>57</v>
      </c>
      <c r="D13129" s="5" t="s">
        <v>14</v>
      </c>
      <c r="E13129" s="5" t="s">
        <v>8</v>
      </c>
      <c r="F13129" s="6">
        <v>44501</v>
      </c>
      <c r="G13129" s="6" t="str">
        <f>TEXT(datatable[[#This Row],[дата]],"ММ")</f>
        <v>11</v>
      </c>
      <c r="H13129" s="8">
        <v>108.17760000000001</v>
      </c>
      <c r="I13129" s="8">
        <v>81.875200000000007</v>
      </c>
      <c r="J13129" s="8">
        <f>datatable[[#This Row],[продажи_]]-datatable[[#This Row],[себестоимость_]]</f>
        <v>26.302400000000006</v>
      </c>
      <c r="L13129"/>
    </row>
    <row r="13130" spans="2:12" x14ac:dyDescent="0.4">
      <c r="B13130" s="5" t="s">
        <v>67</v>
      </c>
      <c r="C13130" s="5" t="s">
        <v>57</v>
      </c>
      <c r="D13130" s="5" t="s">
        <v>14</v>
      </c>
      <c r="E13130" s="5" t="s">
        <v>8</v>
      </c>
      <c r="F13130" s="6">
        <v>44531</v>
      </c>
      <c r="G13130" s="6" t="str">
        <f>TEXT(datatable[[#This Row],[дата]],"ММ")</f>
        <v>12</v>
      </c>
      <c r="H13130" s="8">
        <v>103.8156</v>
      </c>
      <c r="I13130" s="8">
        <v>94.435599999999994</v>
      </c>
      <c r="J13130" s="8">
        <f>datatable[[#This Row],[продажи_]]-datatable[[#This Row],[себестоимость_]]</f>
        <v>9.3800000000000097</v>
      </c>
      <c r="L13130"/>
    </row>
    <row r="13131" spans="2:12" x14ac:dyDescent="0.4">
      <c r="B13131" s="5" t="s">
        <v>67</v>
      </c>
      <c r="C13131" s="5" t="s">
        <v>57</v>
      </c>
      <c r="D13131" s="5" t="s">
        <v>19</v>
      </c>
      <c r="E13131" s="5" t="s">
        <v>61</v>
      </c>
      <c r="F13131" s="6">
        <v>44197</v>
      </c>
      <c r="G13131" s="6" t="str">
        <f>TEXT(datatable[[#This Row],[дата]],"ММ")</f>
        <v>01</v>
      </c>
      <c r="H13131" s="8">
        <v>36.004500000000007</v>
      </c>
      <c r="I13131" s="8">
        <v>24.784500000000005</v>
      </c>
      <c r="J13131" s="8">
        <f>datatable[[#This Row],[продажи_]]-datatable[[#This Row],[себестоимость_]]</f>
        <v>11.220000000000002</v>
      </c>
      <c r="L13131"/>
    </row>
    <row r="13132" spans="2:12" x14ac:dyDescent="0.4">
      <c r="B13132" s="5" t="s">
        <v>67</v>
      </c>
      <c r="C13132" s="5" t="s">
        <v>57</v>
      </c>
      <c r="D13132" s="5" t="s">
        <v>19</v>
      </c>
      <c r="E13132" s="5" t="s">
        <v>61</v>
      </c>
      <c r="F13132" s="6">
        <v>44228</v>
      </c>
      <c r="G13132" s="6" t="str">
        <f>TEXT(datatable[[#This Row],[дата]],"ММ")</f>
        <v>02</v>
      </c>
      <c r="H13132" s="8">
        <v>46.805850000000007</v>
      </c>
      <c r="I13132" s="8">
        <v>29.101800000000001</v>
      </c>
      <c r="J13132" s="8">
        <f>datatable[[#This Row],[продажи_]]-datatable[[#This Row],[себестоимость_]]</f>
        <v>17.704050000000006</v>
      </c>
      <c r="L13132"/>
    </row>
    <row r="13133" spans="2:12" x14ac:dyDescent="0.4">
      <c r="B13133" s="5" t="s">
        <v>67</v>
      </c>
      <c r="C13133" s="5" t="s">
        <v>57</v>
      </c>
      <c r="D13133" s="5" t="s">
        <v>19</v>
      </c>
      <c r="E13133" s="5" t="s">
        <v>61</v>
      </c>
      <c r="F13133" s="6">
        <v>44256</v>
      </c>
      <c r="G13133" s="6" t="str">
        <f>TEXT(datatable[[#This Row],[дата]],"ММ")</f>
        <v>03</v>
      </c>
      <c r="H13133" s="8">
        <v>65.963800000000006</v>
      </c>
      <c r="I13133" s="8">
        <v>40.294800000000002</v>
      </c>
      <c r="J13133" s="8">
        <f>datatable[[#This Row],[продажи_]]-datatable[[#This Row],[себестоимость_]]</f>
        <v>25.669000000000004</v>
      </c>
      <c r="L13133"/>
    </row>
    <row r="13134" spans="2:12" x14ac:dyDescent="0.4">
      <c r="B13134" s="5" t="s">
        <v>67</v>
      </c>
      <c r="C13134" s="5" t="s">
        <v>57</v>
      </c>
      <c r="D13134" s="5" t="s">
        <v>19</v>
      </c>
      <c r="E13134" s="5" t="s">
        <v>61</v>
      </c>
      <c r="F13134" s="6">
        <v>44287</v>
      </c>
      <c r="G13134" s="6" t="str">
        <f>TEXT(datatable[[#This Row],[дата]],"ММ")</f>
        <v>04</v>
      </c>
      <c r="H13134" s="8">
        <v>69.697600000000008</v>
      </c>
      <c r="I13134" s="8">
        <v>39.2288</v>
      </c>
      <c r="J13134" s="8">
        <f>datatable[[#This Row],[продажи_]]-datatable[[#This Row],[себестоимость_]]</f>
        <v>30.468800000000009</v>
      </c>
      <c r="L13134"/>
    </row>
    <row r="13135" spans="2:12" x14ac:dyDescent="0.4">
      <c r="B13135" s="5" t="s">
        <v>67</v>
      </c>
      <c r="C13135" s="5" t="s">
        <v>57</v>
      </c>
      <c r="D13135" s="5" t="s">
        <v>19</v>
      </c>
      <c r="E13135" s="5" t="s">
        <v>61</v>
      </c>
      <c r="F13135" s="6">
        <v>44317</v>
      </c>
      <c r="G13135" s="6" t="str">
        <f>TEXT(datatable[[#This Row],[дата]],"ММ")</f>
        <v>05</v>
      </c>
      <c r="H13135" s="8">
        <v>64.096900000000005</v>
      </c>
      <c r="I13135" s="8">
        <v>40.667900000000003</v>
      </c>
      <c r="J13135" s="8">
        <f>datatable[[#This Row],[продажи_]]-datatable[[#This Row],[себестоимость_]]</f>
        <v>23.429000000000002</v>
      </c>
      <c r="L13135"/>
    </row>
    <row r="13136" spans="2:12" x14ac:dyDescent="0.4">
      <c r="B13136" s="5" t="s">
        <v>67</v>
      </c>
      <c r="C13136" s="5" t="s">
        <v>57</v>
      </c>
      <c r="D13136" s="5" t="s">
        <v>19</v>
      </c>
      <c r="E13136" s="5" t="s">
        <v>61</v>
      </c>
      <c r="F13136" s="6">
        <v>44348</v>
      </c>
      <c r="G13136" s="6" t="str">
        <f>TEXT(datatable[[#This Row],[дата]],"ММ")</f>
        <v>06</v>
      </c>
      <c r="H13136" s="8">
        <v>43.205400000000004</v>
      </c>
      <c r="I13136" s="8">
        <v>23.745149999999999</v>
      </c>
      <c r="J13136" s="8">
        <f>datatable[[#This Row],[продажи_]]-datatable[[#This Row],[себестоимость_]]</f>
        <v>19.460250000000006</v>
      </c>
      <c r="L13136"/>
    </row>
    <row r="13137" spans="2:12" x14ac:dyDescent="0.4">
      <c r="B13137" s="5" t="s">
        <v>67</v>
      </c>
      <c r="C13137" s="5" t="s">
        <v>57</v>
      </c>
      <c r="D13137" s="5" t="s">
        <v>19</v>
      </c>
      <c r="E13137" s="5" t="s">
        <v>61</v>
      </c>
      <c r="F13137" s="6">
        <v>44378</v>
      </c>
      <c r="G13137" s="6" t="str">
        <f>TEXT(datatable[[#This Row],[дата]],"ММ")</f>
        <v>07</v>
      </c>
      <c r="H13137" s="8">
        <v>44.805600000000005</v>
      </c>
      <c r="I13137" s="8">
        <v>19.188000000000002</v>
      </c>
      <c r="J13137" s="8">
        <f>datatable[[#This Row],[продажи_]]-datatable[[#This Row],[себестоимость_]]</f>
        <v>25.617600000000003</v>
      </c>
      <c r="L13137"/>
    </row>
    <row r="13138" spans="2:12" x14ac:dyDescent="0.4">
      <c r="B13138" s="5" t="s">
        <v>67</v>
      </c>
      <c r="C13138" s="5" t="s">
        <v>57</v>
      </c>
      <c r="D13138" s="5" t="s">
        <v>19</v>
      </c>
      <c r="E13138" s="5" t="s">
        <v>61</v>
      </c>
      <c r="F13138" s="6">
        <v>44409</v>
      </c>
      <c r="G13138" s="6" t="str">
        <f>TEXT(datatable[[#This Row],[дата]],"ММ")</f>
        <v>08</v>
      </c>
      <c r="H13138" s="8">
        <v>40.538399999999996</v>
      </c>
      <c r="I13138" s="8">
        <v>20.040800000000001</v>
      </c>
      <c r="J13138" s="8">
        <f>datatable[[#This Row],[продажи_]]-datatable[[#This Row],[себестоимость_]]</f>
        <v>20.497599999999995</v>
      </c>
      <c r="L13138"/>
    </row>
    <row r="13139" spans="2:12" x14ac:dyDescent="0.4">
      <c r="B13139" s="5" t="s">
        <v>67</v>
      </c>
      <c r="C13139" s="5" t="s">
        <v>57</v>
      </c>
      <c r="D13139" s="5" t="s">
        <v>19</v>
      </c>
      <c r="E13139" s="5" t="s">
        <v>61</v>
      </c>
      <c r="F13139" s="6">
        <v>44440</v>
      </c>
      <c r="G13139" s="6" t="str">
        <f>TEXT(datatable[[#This Row],[дата]],"ММ")</f>
        <v>09</v>
      </c>
      <c r="H13139" s="8">
        <v>36.40455</v>
      </c>
      <c r="I13139" s="8">
        <v>22.78575</v>
      </c>
      <c r="J13139" s="8">
        <f>datatable[[#This Row],[продажи_]]-datatable[[#This Row],[себестоимость_]]</f>
        <v>13.6188</v>
      </c>
      <c r="L13139"/>
    </row>
    <row r="13140" spans="2:12" x14ac:dyDescent="0.4">
      <c r="B13140" s="5" t="s">
        <v>67</v>
      </c>
      <c r="C13140" s="5" t="s">
        <v>57</v>
      </c>
      <c r="D13140" s="5" t="s">
        <v>19</v>
      </c>
      <c r="E13140" s="5" t="s">
        <v>61</v>
      </c>
      <c r="F13140" s="6">
        <v>44470</v>
      </c>
      <c r="G13140" s="6" t="str">
        <f>TEXT(datatable[[#This Row],[дата]],"ММ")</f>
        <v>10</v>
      </c>
      <c r="H13140" s="8">
        <v>50.139600000000002</v>
      </c>
      <c r="I13140" s="8">
        <v>32.939399999999999</v>
      </c>
      <c r="J13140" s="8">
        <f>datatable[[#This Row],[продажи_]]-datatable[[#This Row],[себестоимость_]]</f>
        <v>17.200200000000002</v>
      </c>
      <c r="L13140"/>
    </row>
    <row r="13141" spans="2:12" x14ac:dyDescent="0.4">
      <c r="B13141" s="5" t="s">
        <v>67</v>
      </c>
      <c r="C13141" s="5" t="s">
        <v>57</v>
      </c>
      <c r="D13141" s="5" t="s">
        <v>19</v>
      </c>
      <c r="E13141" s="5" t="s">
        <v>61</v>
      </c>
      <c r="F13141" s="6">
        <v>44501</v>
      </c>
      <c r="G13141" s="6" t="str">
        <f>TEXT(datatable[[#This Row],[дата]],"ММ")</f>
        <v>11</v>
      </c>
      <c r="H13141" s="8">
        <v>67.564000000000007</v>
      </c>
      <c r="I13141" s="8">
        <v>43.492800000000003</v>
      </c>
      <c r="J13141" s="8">
        <f>datatable[[#This Row],[продажи_]]-datatable[[#This Row],[себестоимость_]]</f>
        <v>24.071200000000005</v>
      </c>
      <c r="L13141"/>
    </row>
    <row r="13142" spans="2:12" x14ac:dyDescent="0.4">
      <c r="B13142" s="5" t="s">
        <v>67</v>
      </c>
      <c r="C13142" s="5" t="s">
        <v>57</v>
      </c>
      <c r="D13142" s="5" t="s">
        <v>19</v>
      </c>
      <c r="E13142" s="5" t="s">
        <v>61</v>
      </c>
      <c r="F13142" s="6">
        <v>44531</v>
      </c>
      <c r="G13142" s="6" t="str">
        <f>TEXT(datatable[[#This Row],[дата]],"ММ")</f>
        <v>12</v>
      </c>
      <c r="H13142" s="8">
        <v>53.517800000000001</v>
      </c>
      <c r="I13142" s="8">
        <v>43.652700000000003</v>
      </c>
      <c r="J13142" s="8">
        <f>datatable[[#This Row],[продажи_]]-datatable[[#This Row],[себестоимость_]]</f>
        <v>9.8650999999999982</v>
      </c>
      <c r="L13142"/>
    </row>
    <row r="13143" spans="2:12" x14ac:dyDescent="0.4">
      <c r="B13143" s="5" t="s">
        <v>67</v>
      </c>
      <c r="C13143" s="5" t="s">
        <v>57</v>
      </c>
      <c r="D13143" s="5" t="s">
        <v>19</v>
      </c>
      <c r="E13143" s="5" t="s">
        <v>62</v>
      </c>
      <c r="F13143" s="6">
        <v>44197</v>
      </c>
      <c r="G13143" s="6" t="str">
        <f>TEXT(datatable[[#This Row],[дата]],"ММ")</f>
        <v>01</v>
      </c>
      <c r="H13143" s="8">
        <v>83.924999999999997</v>
      </c>
      <c r="I13143" s="8">
        <v>52.839000000000006</v>
      </c>
      <c r="J13143" s="8">
        <f>datatable[[#This Row],[продажи_]]-datatable[[#This Row],[себестоимость_]]</f>
        <v>31.085999999999991</v>
      </c>
      <c r="L13143"/>
    </row>
    <row r="13144" spans="2:12" x14ac:dyDescent="0.4">
      <c r="B13144" s="5" t="s">
        <v>67</v>
      </c>
      <c r="C13144" s="5" t="s">
        <v>57</v>
      </c>
      <c r="D13144" s="5" t="s">
        <v>19</v>
      </c>
      <c r="E13144" s="5" t="s">
        <v>62</v>
      </c>
      <c r="F13144" s="6">
        <v>44228</v>
      </c>
      <c r="G13144" s="6" t="str">
        <f>TEXT(datatable[[#This Row],[дата]],"ММ")</f>
        <v>02</v>
      </c>
      <c r="H13144" s="8">
        <v>106.67800000000001</v>
      </c>
      <c r="I13144" s="8">
        <v>68.023799999999994</v>
      </c>
      <c r="J13144" s="8">
        <f>datatable[[#This Row],[продажи_]]-datatable[[#This Row],[себестоимость_]]</f>
        <v>38.654200000000017</v>
      </c>
      <c r="L13144"/>
    </row>
    <row r="13145" spans="2:12" x14ac:dyDescent="0.4">
      <c r="B13145" s="5" t="s">
        <v>67</v>
      </c>
      <c r="C13145" s="5" t="s">
        <v>57</v>
      </c>
      <c r="D13145" s="5" t="s">
        <v>19</v>
      </c>
      <c r="E13145" s="5" t="s">
        <v>62</v>
      </c>
      <c r="F13145" s="6">
        <v>44256</v>
      </c>
      <c r="G13145" s="6" t="str">
        <f>TEXT(datatable[[#This Row],[дата]],"ММ")</f>
        <v>03</v>
      </c>
      <c r="H13145" s="8">
        <v>118.80050000000001</v>
      </c>
      <c r="I13145" s="8">
        <v>79.72020000000002</v>
      </c>
      <c r="J13145" s="8">
        <f>datatable[[#This Row],[продажи_]]-datatable[[#This Row],[себестоимость_]]</f>
        <v>39.080299999999994</v>
      </c>
      <c r="L13145"/>
    </row>
    <row r="13146" spans="2:12" x14ac:dyDescent="0.4">
      <c r="B13146" s="5" t="s">
        <v>67</v>
      </c>
      <c r="C13146" s="5" t="s">
        <v>57</v>
      </c>
      <c r="D13146" s="5" t="s">
        <v>19</v>
      </c>
      <c r="E13146" s="5" t="s">
        <v>62</v>
      </c>
      <c r="F13146" s="6">
        <v>44287</v>
      </c>
      <c r="G13146" s="6" t="str">
        <f>TEXT(datatable[[#This Row],[дата]],"ММ")</f>
        <v>04</v>
      </c>
      <c r="H13146" s="8">
        <v>143.232</v>
      </c>
      <c r="I13146" s="8">
        <v>73.051199999999994</v>
      </c>
      <c r="J13146" s="8">
        <f>datatable[[#This Row],[продажи_]]-datatable[[#This Row],[себестоимость_]]</f>
        <v>70.180800000000005</v>
      </c>
      <c r="L13146"/>
    </row>
    <row r="13147" spans="2:12" x14ac:dyDescent="0.4">
      <c r="B13147" s="5" t="s">
        <v>67</v>
      </c>
      <c r="C13147" s="5" t="s">
        <v>57</v>
      </c>
      <c r="D13147" s="5" t="s">
        <v>19</v>
      </c>
      <c r="E13147" s="5" t="s">
        <v>62</v>
      </c>
      <c r="F13147" s="6">
        <v>44317</v>
      </c>
      <c r="G13147" s="6" t="str">
        <f>TEXT(datatable[[#This Row],[дата]],"ММ")</f>
        <v>05</v>
      </c>
      <c r="H13147" s="8">
        <v>125.328</v>
      </c>
      <c r="I13147" s="8">
        <v>63.919800000000009</v>
      </c>
      <c r="J13147" s="8">
        <f>datatable[[#This Row],[продажи_]]-datatable[[#This Row],[себестоимость_]]</f>
        <v>61.408199999999994</v>
      </c>
      <c r="L13147"/>
    </row>
    <row r="13148" spans="2:12" x14ac:dyDescent="0.4">
      <c r="B13148" s="5" t="s">
        <v>67</v>
      </c>
      <c r="C13148" s="5" t="s">
        <v>57</v>
      </c>
      <c r="D13148" s="5" t="s">
        <v>19</v>
      </c>
      <c r="E13148" s="5" t="s">
        <v>62</v>
      </c>
      <c r="F13148" s="6">
        <v>44348</v>
      </c>
      <c r="G13148" s="6" t="str">
        <f>TEXT(datatable[[#This Row],[дата]],"ММ")</f>
        <v>06</v>
      </c>
      <c r="H13148" s="8">
        <v>78.889499999999998</v>
      </c>
      <c r="I13148" s="8">
        <v>48.478500000000004</v>
      </c>
      <c r="J13148" s="8">
        <f>datatable[[#This Row],[продажи_]]-datatable[[#This Row],[себестоимость_]]</f>
        <v>30.410999999999994</v>
      </c>
      <c r="L13148"/>
    </row>
    <row r="13149" spans="2:12" x14ac:dyDescent="0.4">
      <c r="B13149" s="5" t="s">
        <v>67</v>
      </c>
      <c r="C13149" s="5" t="s">
        <v>57</v>
      </c>
      <c r="D13149" s="5" t="s">
        <v>19</v>
      </c>
      <c r="E13149" s="5" t="s">
        <v>62</v>
      </c>
      <c r="F13149" s="6">
        <v>44378</v>
      </c>
      <c r="G13149" s="6" t="str">
        <f>TEXT(datatable[[#This Row],[дата]],"ММ")</f>
        <v>07</v>
      </c>
      <c r="H13149" s="8">
        <v>96.513749999999987</v>
      </c>
      <c r="I13149" s="8">
        <v>46.631700000000002</v>
      </c>
      <c r="J13149" s="8">
        <f>datatable[[#This Row],[продажи_]]-datatable[[#This Row],[себестоимость_]]</f>
        <v>49.882049999999985</v>
      </c>
      <c r="L13149"/>
    </row>
    <row r="13150" spans="2:12" x14ac:dyDescent="0.4">
      <c r="B13150" s="5" t="s">
        <v>67</v>
      </c>
      <c r="C13150" s="5" t="s">
        <v>57</v>
      </c>
      <c r="D13150" s="5" t="s">
        <v>19</v>
      </c>
      <c r="E13150" s="5" t="s">
        <v>62</v>
      </c>
      <c r="F13150" s="6">
        <v>44409</v>
      </c>
      <c r="G13150" s="6" t="str">
        <f>TEXT(datatable[[#This Row],[дата]],"ММ")</f>
        <v>08</v>
      </c>
      <c r="H13150" s="8">
        <v>81.314000000000021</v>
      </c>
      <c r="I13150" s="8">
        <v>47.195999999999998</v>
      </c>
      <c r="J13150" s="8">
        <f>datatable[[#This Row],[продажи_]]-datatable[[#This Row],[себестоимость_]]</f>
        <v>34.118000000000023</v>
      </c>
      <c r="L13150"/>
    </row>
    <row r="13151" spans="2:12" x14ac:dyDescent="0.4">
      <c r="B13151" s="5" t="s">
        <v>67</v>
      </c>
      <c r="C13151" s="5" t="s">
        <v>57</v>
      </c>
      <c r="D13151" s="5" t="s">
        <v>19</v>
      </c>
      <c r="E13151" s="5" t="s">
        <v>62</v>
      </c>
      <c r="F13151" s="6">
        <v>44440</v>
      </c>
      <c r="G13151" s="6" t="str">
        <f>TEXT(datatable[[#This Row],[дата]],"ММ")</f>
        <v>09</v>
      </c>
      <c r="H13151" s="8">
        <v>80.567999999999998</v>
      </c>
      <c r="I13151" s="8">
        <v>46.17</v>
      </c>
      <c r="J13151" s="8">
        <f>datatable[[#This Row],[продажи_]]-datatable[[#This Row],[себестоимость_]]</f>
        <v>34.397999999999996</v>
      </c>
      <c r="L13151"/>
    </row>
    <row r="13152" spans="2:12" x14ac:dyDescent="0.4">
      <c r="B13152" s="5" t="s">
        <v>67</v>
      </c>
      <c r="C13152" s="5" t="s">
        <v>57</v>
      </c>
      <c r="D13152" s="5" t="s">
        <v>19</v>
      </c>
      <c r="E13152" s="5" t="s">
        <v>62</v>
      </c>
      <c r="F13152" s="6">
        <v>44470</v>
      </c>
      <c r="G13152" s="6" t="str">
        <f>TEXT(datatable[[#This Row],[дата]],"ММ")</f>
        <v>10</v>
      </c>
      <c r="H13152" s="8">
        <v>128.685</v>
      </c>
      <c r="I13152" s="8">
        <v>59.0976</v>
      </c>
      <c r="J13152" s="8">
        <f>datatable[[#This Row],[продажи_]]-datatable[[#This Row],[себестоимость_]]</f>
        <v>69.587400000000002</v>
      </c>
      <c r="L13152"/>
    </row>
    <row r="13153" spans="2:12" x14ac:dyDescent="0.4">
      <c r="B13153" s="5" t="s">
        <v>67</v>
      </c>
      <c r="C13153" s="5" t="s">
        <v>57</v>
      </c>
      <c r="D13153" s="5" t="s">
        <v>19</v>
      </c>
      <c r="E13153" s="5" t="s">
        <v>62</v>
      </c>
      <c r="F13153" s="6">
        <v>44501</v>
      </c>
      <c r="G13153" s="6" t="str">
        <f>TEXT(datatable[[#This Row],[дата]],"ММ")</f>
        <v>11</v>
      </c>
      <c r="H13153" s="8">
        <v>119.36000000000001</v>
      </c>
      <c r="I13153" s="8">
        <v>95.212799999999987</v>
      </c>
      <c r="J13153" s="8">
        <f>datatable[[#This Row],[продажи_]]-datatable[[#This Row],[себестоимость_]]</f>
        <v>24.147200000000026</v>
      </c>
      <c r="L13153"/>
    </row>
    <row r="13154" spans="2:12" x14ac:dyDescent="0.4">
      <c r="B13154" s="5" t="s">
        <v>67</v>
      </c>
      <c r="C13154" s="5" t="s">
        <v>57</v>
      </c>
      <c r="D13154" s="5" t="s">
        <v>19</v>
      </c>
      <c r="E13154" s="5" t="s">
        <v>62</v>
      </c>
      <c r="F13154" s="6">
        <v>44531</v>
      </c>
      <c r="G13154" s="6" t="str">
        <f>TEXT(datatable[[#This Row],[дата]],"ММ")</f>
        <v>12</v>
      </c>
      <c r="H13154" s="8">
        <v>107.051</v>
      </c>
      <c r="I13154" s="8">
        <v>58.174200000000013</v>
      </c>
      <c r="J13154" s="8">
        <f>datatable[[#This Row],[продажи_]]-datatable[[#This Row],[себестоимость_]]</f>
        <v>48.876799999999989</v>
      </c>
      <c r="L13154"/>
    </row>
    <row r="13155" spans="2:12" x14ac:dyDescent="0.4">
      <c r="B13155" s="5" t="s">
        <v>67</v>
      </c>
      <c r="C13155" s="5" t="s">
        <v>57</v>
      </c>
      <c r="D13155" s="5" t="s">
        <v>19</v>
      </c>
      <c r="E13155" s="5" t="s">
        <v>9</v>
      </c>
      <c r="F13155" s="6">
        <v>44197</v>
      </c>
      <c r="G13155" s="6" t="str">
        <f>TEXT(datatable[[#This Row],[дата]],"ММ")</f>
        <v>01</v>
      </c>
      <c r="H13155" s="8">
        <v>111.6</v>
      </c>
      <c r="I13155" s="8">
        <v>59.241</v>
      </c>
      <c r="J13155" s="8">
        <f>datatable[[#This Row],[продажи_]]-datatable[[#This Row],[себестоимость_]]</f>
        <v>52.358999999999995</v>
      </c>
      <c r="L13155"/>
    </row>
    <row r="13156" spans="2:12" x14ac:dyDescent="0.4">
      <c r="B13156" s="5" t="s">
        <v>67</v>
      </c>
      <c r="C13156" s="5" t="s">
        <v>57</v>
      </c>
      <c r="D13156" s="5" t="s">
        <v>19</v>
      </c>
      <c r="E13156" s="5" t="s">
        <v>9</v>
      </c>
      <c r="F13156" s="6">
        <v>44228</v>
      </c>
      <c r="G13156" s="6" t="str">
        <f>TEXT(datatable[[#This Row],[дата]],"ММ")</f>
        <v>02</v>
      </c>
      <c r="H13156" s="8">
        <v>131.78100000000001</v>
      </c>
      <c r="I13156" s="8">
        <v>80.398499999999999</v>
      </c>
      <c r="J13156" s="8">
        <f>datatable[[#This Row],[продажи_]]-datatable[[#This Row],[себестоимость_]]</f>
        <v>51.382500000000007</v>
      </c>
      <c r="L13156"/>
    </row>
    <row r="13157" spans="2:12" x14ac:dyDescent="0.4">
      <c r="B13157" s="5" t="s">
        <v>67</v>
      </c>
      <c r="C13157" s="5" t="s">
        <v>57</v>
      </c>
      <c r="D13157" s="5" t="s">
        <v>19</v>
      </c>
      <c r="E13157" s="5" t="s">
        <v>9</v>
      </c>
      <c r="F13157" s="6">
        <v>44256</v>
      </c>
      <c r="G13157" s="6" t="str">
        <f>TEXT(datatable[[#This Row],[дата]],"ММ")</f>
        <v>03</v>
      </c>
      <c r="H13157" s="8">
        <v>144.52199999999999</v>
      </c>
      <c r="I13157" s="8">
        <v>81.114599999999996</v>
      </c>
      <c r="J13157" s="8">
        <f>datatable[[#This Row],[продажи_]]-datatable[[#This Row],[себестоимость_]]</f>
        <v>63.407399999999996</v>
      </c>
      <c r="L13157"/>
    </row>
    <row r="13158" spans="2:12" x14ac:dyDescent="0.4">
      <c r="B13158" s="5" t="s">
        <v>67</v>
      </c>
      <c r="C13158" s="5" t="s">
        <v>57</v>
      </c>
      <c r="D13158" s="5" t="s">
        <v>19</v>
      </c>
      <c r="E13158" s="5" t="s">
        <v>9</v>
      </c>
      <c r="F13158" s="6">
        <v>44287</v>
      </c>
      <c r="G13158" s="6" t="str">
        <f>TEXT(datatable[[#This Row],[дата]],"ММ")</f>
        <v>04</v>
      </c>
      <c r="H13158" s="8">
        <v>135.40800000000002</v>
      </c>
      <c r="I13158" s="8">
        <v>101.03519999999999</v>
      </c>
      <c r="J13158" s="8">
        <f>datatable[[#This Row],[продажи_]]-datatable[[#This Row],[себестоимость_]]</f>
        <v>34.372800000000026</v>
      </c>
      <c r="L13158"/>
    </row>
    <row r="13159" spans="2:12" x14ac:dyDescent="0.4">
      <c r="B13159" s="5" t="s">
        <v>67</v>
      </c>
      <c r="C13159" s="5" t="s">
        <v>57</v>
      </c>
      <c r="D13159" s="5" t="s">
        <v>19</v>
      </c>
      <c r="E13159" s="5" t="s">
        <v>9</v>
      </c>
      <c r="F13159" s="6">
        <v>44317</v>
      </c>
      <c r="G13159" s="6" t="str">
        <f>TEXT(datatable[[#This Row],[дата]],"ММ")</f>
        <v>05</v>
      </c>
      <c r="H13159" s="8">
        <v>114.57599999999999</v>
      </c>
      <c r="I13159" s="8">
        <v>79.291799999999995</v>
      </c>
      <c r="J13159" s="8">
        <f>datatable[[#This Row],[продажи_]]-datatable[[#This Row],[себестоимость_]]</f>
        <v>35.284199999999998</v>
      </c>
      <c r="L13159"/>
    </row>
    <row r="13160" spans="2:12" x14ac:dyDescent="0.4">
      <c r="B13160" s="5" t="s">
        <v>67</v>
      </c>
      <c r="C13160" s="5" t="s">
        <v>57</v>
      </c>
      <c r="D13160" s="5" t="s">
        <v>19</v>
      </c>
      <c r="E13160" s="5" t="s">
        <v>9</v>
      </c>
      <c r="F13160" s="6">
        <v>44348</v>
      </c>
      <c r="G13160" s="6" t="str">
        <f>TEXT(datatable[[#This Row],[дата]],"ММ")</f>
        <v>06</v>
      </c>
      <c r="H13160" s="8">
        <v>94.580999999999989</v>
      </c>
      <c r="I13160" s="8">
        <v>53.316900000000004</v>
      </c>
      <c r="J13160" s="8">
        <f>datatable[[#This Row],[продажи_]]-datatable[[#This Row],[себестоимость_]]</f>
        <v>41.264099999999985</v>
      </c>
      <c r="L13160"/>
    </row>
    <row r="13161" spans="2:12" x14ac:dyDescent="0.4">
      <c r="B13161" s="5" t="s">
        <v>67</v>
      </c>
      <c r="C13161" s="5" t="s">
        <v>57</v>
      </c>
      <c r="D13161" s="5" t="s">
        <v>19</v>
      </c>
      <c r="E13161" s="5" t="s">
        <v>9</v>
      </c>
      <c r="F13161" s="6">
        <v>44378</v>
      </c>
      <c r="G13161" s="6" t="str">
        <f>TEXT(datatable[[#This Row],[дата]],"ММ")</f>
        <v>07</v>
      </c>
      <c r="H13161" s="8">
        <v>88.722000000000008</v>
      </c>
      <c r="I13161" s="8">
        <v>60.347700000000003</v>
      </c>
      <c r="J13161" s="8">
        <f>datatable[[#This Row],[продажи_]]-datatable[[#This Row],[себестоимость_]]</f>
        <v>28.374300000000005</v>
      </c>
      <c r="L13161"/>
    </row>
    <row r="13162" spans="2:12" x14ac:dyDescent="0.4">
      <c r="B13162" s="5" t="s">
        <v>67</v>
      </c>
      <c r="C13162" s="5" t="s">
        <v>57</v>
      </c>
      <c r="D13162" s="5" t="s">
        <v>19</v>
      </c>
      <c r="E13162" s="5" t="s">
        <v>9</v>
      </c>
      <c r="F13162" s="6">
        <v>44409</v>
      </c>
      <c r="G13162" s="6" t="str">
        <f>TEXT(datatable[[#This Row],[дата]],"ММ")</f>
        <v>08</v>
      </c>
      <c r="H13162" s="8">
        <v>89.28</v>
      </c>
      <c r="I13162" s="8">
        <v>59.891999999999996</v>
      </c>
      <c r="J13162" s="8">
        <f>datatable[[#This Row],[продажи_]]-datatable[[#This Row],[себестоимость_]]</f>
        <v>29.388000000000005</v>
      </c>
      <c r="L13162"/>
    </row>
    <row r="13163" spans="2:12" x14ac:dyDescent="0.4">
      <c r="B13163" s="5" t="s">
        <v>67</v>
      </c>
      <c r="C13163" s="5" t="s">
        <v>57</v>
      </c>
      <c r="D13163" s="5" t="s">
        <v>19</v>
      </c>
      <c r="E13163" s="5" t="s">
        <v>9</v>
      </c>
      <c r="F13163" s="6">
        <v>44440</v>
      </c>
      <c r="G13163" s="6" t="str">
        <f>TEXT(datatable[[#This Row],[дата]],"ММ")</f>
        <v>09</v>
      </c>
      <c r="H13163" s="8">
        <v>77.004000000000005</v>
      </c>
      <c r="I13163" s="8">
        <v>57.418199999999999</v>
      </c>
      <c r="J13163" s="8">
        <f>datatable[[#This Row],[продажи_]]-datatable[[#This Row],[себестоимость_]]</f>
        <v>19.585800000000006</v>
      </c>
      <c r="L13163"/>
    </row>
    <row r="13164" spans="2:12" x14ac:dyDescent="0.4">
      <c r="B13164" s="5" t="s">
        <v>67</v>
      </c>
      <c r="C13164" s="5" t="s">
        <v>57</v>
      </c>
      <c r="D13164" s="5" t="s">
        <v>19</v>
      </c>
      <c r="E13164" s="5" t="s">
        <v>9</v>
      </c>
      <c r="F13164" s="6">
        <v>44470</v>
      </c>
      <c r="G13164" s="6" t="str">
        <f>TEXT(datatable[[#This Row],[дата]],"ММ")</f>
        <v>10</v>
      </c>
      <c r="H13164" s="8">
        <v>117.18</v>
      </c>
      <c r="I13164" s="8">
        <v>70.308000000000007</v>
      </c>
      <c r="J13164" s="8">
        <f>datatable[[#This Row],[продажи_]]-datatable[[#This Row],[себестоимость_]]</f>
        <v>46.872</v>
      </c>
      <c r="L13164"/>
    </row>
    <row r="13165" spans="2:12" x14ac:dyDescent="0.4">
      <c r="B13165" s="5" t="s">
        <v>67</v>
      </c>
      <c r="C13165" s="5" t="s">
        <v>57</v>
      </c>
      <c r="D13165" s="5" t="s">
        <v>19</v>
      </c>
      <c r="E13165" s="5" t="s">
        <v>9</v>
      </c>
      <c r="F13165" s="6">
        <v>44501</v>
      </c>
      <c r="G13165" s="6" t="str">
        <f>TEXT(datatable[[#This Row],[дата]],"ММ")</f>
        <v>11</v>
      </c>
      <c r="H13165" s="8">
        <v>133.92000000000002</v>
      </c>
      <c r="I13165" s="8">
        <v>110.4096</v>
      </c>
      <c r="J13165" s="8">
        <f>datatable[[#This Row],[продажи_]]-datatable[[#This Row],[себестоимость_]]</f>
        <v>23.510400000000018</v>
      </c>
      <c r="L13165"/>
    </row>
    <row r="13166" spans="2:12" x14ac:dyDescent="0.4">
      <c r="B13166" s="5" t="s">
        <v>67</v>
      </c>
      <c r="C13166" s="5" t="s">
        <v>57</v>
      </c>
      <c r="D13166" s="5" t="s">
        <v>19</v>
      </c>
      <c r="E13166" s="5" t="s">
        <v>9</v>
      </c>
      <c r="F13166" s="6">
        <v>44531</v>
      </c>
      <c r="G13166" s="6" t="str">
        <f>TEXT(datatable[[#This Row],[дата]],"ММ")</f>
        <v>12</v>
      </c>
      <c r="H13166" s="8">
        <v>132.804</v>
      </c>
      <c r="I13166" s="8">
        <v>81.114599999999996</v>
      </c>
      <c r="J13166" s="8">
        <f>datatable[[#This Row],[продажи_]]-datatable[[#This Row],[себестоимость_]]</f>
        <v>51.689400000000006</v>
      </c>
      <c r="L13166"/>
    </row>
    <row r="13167" spans="2:12" x14ac:dyDescent="0.4">
      <c r="B13167" s="5" t="s">
        <v>67</v>
      </c>
      <c r="C13167" s="5" t="s">
        <v>57</v>
      </c>
      <c r="D13167" s="5" t="s">
        <v>19</v>
      </c>
      <c r="E13167" s="5" t="s">
        <v>61</v>
      </c>
      <c r="F13167" s="6">
        <v>44197</v>
      </c>
      <c r="G13167" s="6" t="str">
        <f>TEXT(datatable[[#This Row],[дата]],"ММ")</f>
        <v>01</v>
      </c>
      <c r="H13167" s="8">
        <v>36.19</v>
      </c>
      <c r="I13167" s="8">
        <v>23.547000000000001</v>
      </c>
      <c r="J13167" s="8">
        <f>datatable[[#This Row],[продажи_]]-datatable[[#This Row],[себестоимость_]]</f>
        <v>12.642999999999997</v>
      </c>
      <c r="L13167"/>
    </row>
    <row r="13168" spans="2:12" x14ac:dyDescent="0.4">
      <c r="B13168" s="5" t="s">
        <v>67</v>
      </c>
      <c r="C13168" s="5" t="s">
        <v>57</v>
      </c>
      <c r="D13168" s="5" t="s">
        <v>19</v>
      </c>
      <c r="E13168" s="5" t="s">
        <v>61</v>
      </c>
      <c r="F13168" s="6">
        <v>44228</v>
      </c>
      <c r="G13168" s="6" t="str">
        <f>TEXT(datatable[[#This Row],[дата]],"ММ")</f>
        <v>02</v>
      </c>
      <c r="H13168" s="8">
        <v>56.5565</v>
      </c>
      <c r="I13168" s="8">
        <v>38.426699999999997</v>
      </c>
      <c r="J13168" s="8">
        <f>datatable[[#This Row],[продажи_]]-datatable[[#This Row],[себестоимость_]]</f>
        <v>18.129800000000003</v>
      </c>
      <c r="L13168"/>
    </row>
    <row r="13169" spans="2:12" x14ac:dyDescent="0.4">
      <c r="B13169" s="5" t="s">
        <v>67</v>
      </c>
      <c r="C13169" s="5" t="s">
        <v>57</v>
      </c>
      <c r="D13169" s="5" t="s">
        <v>19</v>
      </c>
      <c r="E13169" s="5" t="s">
        <v>61</v>
      </c>
      <c r="F13169" s="6">
        <v>44256</v>
      </c>
      <c r="G13169" s="6" t="str">
        <f>TEXT(datatable[[#This Row],[дата]],"ММ")</f>
        <v>03</v>
      </c>
      <c r="H13169" s="8">
        <v>57.673000000000002</v>
      </c>
      <c r="I13169" s="8">
        <v>34.368600000000001</v>
      </c>
      <c r="J13169" s="8">
        <f>datatable[[#This Row],[продажи_]]-datatable[[#This Row],[себестоимость_]]</f>
        <v>23.304400000000001</v>
      </c>
      <c r="L13169"/>
    </row>
    <row r="13170" spans="2:12" x14ac:dyDescent="0.4">
      <c r="B13170" s="5" t="s">
        <v>67</v>
      </c>
      <c r="C13170" s="5" t="s">
        <v>57</v>
      </c>
      <c r="D13170" s="5" t="s">
        <v>19</v>
      </c>
      <c r="E13170" s="5" t="s">
        <v>61</v>
      </c>
      <c r="F13170" s="6">
        <v>44287</v>
      </c>
      <c r="G13170" s="6" t="str">
        <f>TEXT(datatable[[#This Row],[дата]],"ММ")</f>
        <v>04</v>
      </c>
      <c r="H13170" s="8">
        <v>62.832000000000001</v>
      </c>
      <c r="I13170" s="8">
        <v>34.869599999999998</v>
      </c>
      <c r="J13170" s="8">
        <f>datatable[[#This Row],[продажи_]]-datatable[[#This Row],[себестоимость_]]</f>
        <v>27.962400000000002</v>
      </c>
      <c r="L13170"/>
    </row>
    <row r="13171" spans="2:12" x14ac:dyDescent="0.4">
      <c r="B13171" s="5" t="s">
        <v>67</v>
      </c>
      <c r="C13171" s="5" t="s">
        <v>57</v>
      </c>
      <c r="D13171" s="5" t="s">
        <v>19</v>
      </c>
      <c r="E13171" s="5" t="s">
        <v>61</v>
      </c>
      <c r="F13171" s="6">
        <v>44317</v>
      </c>
      <c r="G13171" s="6" t="str">
        <f>TEXT(datatable[[#This Row],[дата]],"ММ")</f>
        <v>05</v>
      </c>
      <c r="H13171" s="8">
        <v>63.601999999999997</v>
      </c>
      <c r="I13171" s="8">
        <v>31.913700000000002</v>
      </c>
      <c r="J13171" s="8">
        <f>datatable[[#This Row],[продажи_]]-datatable[[#This Row],[себестоимость_]]</f>
        <v>31.688299999999995</v>
      </c>
      <c r="L13171"/>
    </row>
    <row r="13172" spans="2:12" x14ac:dyDescent="0.4">
      <c r="B13172" s="5" t="s">
        <v>67</v>
      </c>
      <c r="C13172" s="5" t="s">
        <v>57</v>
      </c>
      <c r="D13172" s="5" t="s">
        <v>19</v>
      </c>
      <c r="E13172" s="5" t="s">
        <v>61</v>
      </c>
      <c r="F13172" s="6">
        <v>44348</v>
      </c>
      <c r="G13172" s="6" t="str">
        <f>TEXT(datatable[[#This Row],[дата]],"ММ")</f>
        <v>06</v>
      </c>
      <c r="H13172" s="8">
        <v>31.878</v>
      </c>
      <c r="I13172" s="8">
        <v>23.897700000000004</v>
      </c>
      <c r="J13172" s="8">
        <f>datatable[[#This Row],[продажи_]]-datatable[[#This Row],[себестоимость_]]</f>
        <v>7.9802999999999962</v>
      </c>
      <c r="L13172"/>
    </row>
    <row r="13173" spans="2:12" x14ac:dyDescent="0.4">
      <c r="B13173" s="5" t="s">
        <v>67</v>
      </c>
      <c r="C13173" s="5" t="s">
        <v>57</v>
      </c>
      <c r="D13173" s="5" t="s">
        <v>19</v>
      </c>
      <c r="E13173" s="5" t="s">
        <v>61</v>
      </c>
      <c r="F13173" s="6">
        <v>44378</v>
      </c>
      <c r="G13173" s="6" t="str">
        <f>TEXT(datatable[[#This Row],[дата]],"ММ")</f>
        <v>07</v>
      </c>
      <c r="H13173" s="8">
        <v>27.72</v>
      </c>
      <c r="I13173" s="8">
        <v>24.348600000000005</v>
      </c>
      <c r="J13173" s="8">
        <f>datatable[[#This Row],[продажи_]]-datatable[[#This Row],[себестоимость_]]</f>
        <v>3.3713999999999942</v>
      </c>
      <c r="L13173"/>
    </row>
    <row r="13174" spans="2:12" x14ac:dyDescent="0.4">
      <c r="B13174" s="5" t="s">
        <v>67</v>
      </c>
      <c r="C13174" s="5" t="s">
        <v>57</v>
      </c>
      <c r="D13174" s="5" t="s">
        <v>19</v>
      </c>
      <c r="E13174" s="5" t="s">
        <v>61</v>
      </c>
      <c r="F13174" s="6">
        <v>44409</v>
      </c>
      <c r="G13174" s="6" t="str">
        <f>TEXT(datatable[[#This Row],[дата]],"ММ")</f>
        <v>08</v>
      </c>
      <c r="H13174" s="8">
        <v>35.111999999999995</v>
      </c>
      <c r="I13174" s="8">
        <v>17.635200000000001</v>
      </c>
      <c r="J13174" s="8">
        <f>datatable[[#This Row],[продажи_]]-datatable[[#This Row],[себестоимость_]]</f>
        <v>17.476799999999994</v>
      </c>
      <c r="L13174"/>
    </row>
    <row r="13175" spans="2:12" x14ac:dyDescent="0.4">
      <c r="B13175" s="5" t="s">
        <v>67</v>
      </c>
      <c r="C13175" s="5" t="s">
        <v>57</v>
      </c>
      <c r="D13175" s="5" t="s">
        <v>19</v>
      </c>
      <c r="E13175" s="5" t="s">
        <v>61</v>
      </c>
      <c r="F13175" s="6">
        <v>44440</v>
      </c>
      <c r="G13175" s="6" t="str">
        <f>TEXT(datatable[[#This Row],[дата]],"ММ")</f>
        <v>09</v>
      </c>
      <c r="H13175" s="8">
        <v>28.066500000000001</v>
      </c>
      <c r="I13175" s="8">
        <v>23.897700000000004</v>
      </c>
      <c r="J13175" s="8">
        <f>datatable[[#This Row],[продажи_]]-datatable[[#This Row],[себестоимость_]]</f>
        <v>4.1687999999999974</v>
      </c>
      <c r="L13175"/>
    </row>
    <row r="13176" spans="2:12" x14ac:dyDescent="0.4">
      <c r="B13176" s="5" t="s">
        <v>67</v>
      </c>
      <c r="C13176" s="5" t="s">
        <v>57</v>
      </c>
      <c r="D13176" s="5" t="s">
        <v>19</v>
      </c>
      <c r="E13176" s="5" t="s">
        <v>61</v>
      </c>
      <c r="F13176" s="6">
        <v>44470</v>
      </c>
      <c r="G13176" s="6" t="str">
        <f>TEXT(datatable[[#This Row],[дата]],"ММ")</f>
        <v>10</v>
      </c>
      <c r="H13176" s="8">
        <v>42.966000000000008</v>
      </c>
      <c r="I13176" s="8">
        <v>29.759400000000003</v>
      </c>
      <c r="J13176" s="8">
        <f>datatable[[#This Row],[продажи_]]-datatable[[#This Row],[себестоимость_]]</f>
        <v>13.206600000000005</v>
      </c>
      <c r="L13176"/>
    </row>
    <row r="13177" spans="2:12" x14ac:dyDescent="0.4">
      <c r="B13177" s="5" t="s">
        <v>67</v>
      </c>
      <c r="C13177" s="5" t="s">
        <v>57</v>
      </c>
      <c r="D13177" s="5" t="s">
        <v>19</v>
      </c>
      <c r="E13177" s="5" t="s">
        <v>61</v>
      </c>
      <c r="F13177" s="6">
        <v>44501</v>
      </c>
      <c r="G13177" s="6" t="str">
        <f>TEXT(datatable[[#This Row],[дата]],"ММ")</f>
        <v>11</v>
      </c>
      <c r="H13177" s="8">
        <v>63.448</v>
      </c>
      <c r="I13177" s="8">
        <v>34.067999999999998</v>
      </c>
      <c r="J13177" s="8">
        <f>datatable[[#This Row],[продажи_]]-datatable[[#This Row],[себестоимость_]]</f>
        <v>29.380000000000003</v>
      </c>
      <c r="L13177"/>
    </row>
    <row r="13178" spans="2:12" x14ac:dyDescent="0.4">
      <c r="B13178" s="5" t="s">
        <v>67</v>
      </c>
      <c r="C13178" s="5" t="s">
        <v>57</v>
      </c>
      <c r="D13178" s="5" t="s">
        <v>19</v>
      </c>
      <c r="E13178" s="5" t="s">
        <v>61</v>
      </c>
      <c r="F13178" s="6">
        <v>44531</v>
      </c>
      <c r="G13178" s="6" t="str">
        <f>TEXT(datatable[[#This Row],[дата]],"ММ")</f>
        <v>12</v>
      </c>
      <c r="H13178" s="8">
        <v>50.665999999999997</v>
      </c>
      <c r="I13178" s="8">
        <v>40.681199999999997</v>
      </c>
      <c r="J13178" s="8">
        <f>datatable[[#This Row],[продажи_]]-datatable[[#This Row],[себестоимость_]]</f>
        <v>9.9847999999999999</v>
      </c>
      <c r="L13178"/>
    </row>
    <row r="13179" spans="2:12" x14ac:dyDescent="0.4">
      <c r="B13179" s="5" t="s">
        <v>67</v>
      </c>
      <c r="C13179" s="5" t="s">
        <v>57</v>
      </c>
      <c r="D13179" s="5" t="s">
        <v>19</v>
      </c>
      <c r="E13179" s="5" t="s">
        <v>7</v>
      </c>
      <c r="F13179" s="6">
        <v>44197</v>
      </c>
      <c r="G13179" s="6" t="str">
        <f>TEXT(datatable[[#This Row],[дата]],"ММ")</f>
        <v>01</v>
      </c>
      <c r="H13179" s="8">
        <v>7.7805</v>
      </c>
      <c r="I13179" s="8">
        <v>1.94</v>
      </c>
      <c r="J13179" s="8">
        <f>datatable[[#This Row],[продажи_]]-datatable[[#This Row],[себестоимость_]]</f>
        <v>5.8405000000000005</v>
      </c>
      <c r="L13179"/>
    </row>
    <row r="13180" spans="2:12" x14ac:dyDescent="0.4">
      <c r="B13180" s="5" t="s">
        <v>67</v>
      </c>
      <c r="C13180" s="5" t="s">
        <v>57</v>
      </c>
      <c r="D13180" s="5" t="s">
        <v>19</v>
      </c>
      <c r="E13180" s="5" t="s">
        <v>7</v>
      </c>
      <c r="F13180" s="6">
        <v>44228</v>
      </c>
      <c r="G13180" s="6" t="str">
        <f>TEXT(datatable[[#This Row],[дата]],"ММ")</f>
        <v>02</v>
      </c>
      <c r="H13180" s="8">
        <v>8.9043499999999991</v>
      </c>
      <c r="I13180" s="8">
        <v>2.1320000000000001</v>
      </c>
      <c r="J13180" s="8">
        <f>datatable[[#This Row],[продажи_]]-datatable[[#This Row],[себестоимость_]]</f>
        <v>6.7723499999999994</v>
      </c>
      <c r="L13180"/>
    </row>
    <row r="13181" spans="2:12" x14ac:dyDescent="0.4">
      <c r="B13181" s="5" t="s">
        <v>67</v>
      </c>
      <c r="C13181" s="5" t="s">
        <v>57</v>
      </c>
      <c r="D13181" s="5" t="s">
        <v>19</v>
      </c>
      <c r="E13181" s="5" t="s">
        <v>7</v>
      </c>
      <c r="F13181" s="6">
        <v>44256</v>
      </c>
      <c r="G13181" s="6" t="str">
        <f>TEXT(datatable[[#This Row],[дата]],"ММ")</f>
        <v>03</v>
      </c>
      <c r="H13181" s="8">
        <v>10.7996</v>
      </c>
      <c r="I13181" s="8">
        <v>3.0240000000000005</v>
      </c>
      <c r="J13181" s="8">
        <f>datatable[[#This Row],[продажи_]]-datatable[[#This Row],[себестоимость_]]</f>
        <v>7.775599999999999</v>
      </c>
      <c r="L13181"/>
    </row>
    <row r="13182" spans="2:12" x14ac:dyDescent="0.4">
      <c r="B13182" s="5" t="s">
        <v>67</v>
      </c>
      <c r="C13182" s="5" t="s">
        <v>57</v>
      </c>
      <c r="D13182" s="5" t="s">
        <v>19</v>
      </c>
      <c r="E13182" s="5" t="s">
        <v>7</v>
      </c>
      <c r="F13182" s="6">
        <v>44287</v>
      </c>
      <c r="G13182" s="6" t="str">
        <f>TEXT(datatable[[#This Row],[дата]],"ММ")</f>
        <v>04</v>
      </c>
      <c r="H13182" s="8">
        <v>9.2568000000000001</v>
      </c>
      <c r="I13182" s="8">
        <v>3.6159999999999997</v>
      </c>
      <c r="J13182" s="8">
        <f>datatable[[#This Row],[продажи_]]-datatable[[#This Row],[себестоимость_]]</f>
        <v>5.6408000000000005</v>
      </c>
      <c r="L13182"/>
    </row>
    <row r="13183" spans="2:12" x14ac:dyDescent="0.4">
      <c r="B13183" s="5" t="s">
        <v>67</v>
      </c>
      <c r="C13183" s="5" t="s">
        <v>57</v>
      </c>
      <c r="D13183" s="5" t="s">
        <v>19</v>
      </c>
      <c r="E13183" s="5" t="s">
        <v>7</v>
      </c>
      <c r="F13183" s="6">
        <v>44317</v>
      </c>
      <c r="G13183" s="6" t="str">
        <f>TEXT(datatable[[#This Row],[дата]],"ММ")</f>
        <v>05</v>
      </c>
      <c r="H13183" s="8">
        <v>9.9617000000000004</v>
      </c>
      <c r="I13183" s="8">
        <v>3.0800000000000005</v>
      </c>
      <c r="J13183" s="8">
        <f>datatable[[#This Row],[продажи_]]-datatable[[#This Row],[себестоимость_]]</f>
        <v>6.8817000000000004</v>
      </c>
      <c r="L13183"/>
    </row>
    <row r="13184" spans="2:12" x14ac:dyDescent="0.4">
      <c r="B13184" s="5" t="s">
        <v>67</v>
      </c>
      <c r="C13184" s="5" t="s">
        <v>57</v>
      </c>
      <c r="D13184" s="5" t="s">
        <v>19</v>
      </c>
      <c r="E13184" s="5" t="s">
        <v>7</v>
      </c>
      <c r="F13184" s="6">
        <v>44348</v>
      </c>
      <c r="G13184" s="6" t="str">
        <f>TEXT(datatable[[#This Row],[дата]],"ММ")</f>
        <v>06</v>
      </c>
      <c r="H13184" s="8">
        <v>6.4638000000000009</v>
      </c>
      <c r="I13184" s="8">
        <v>1.8540000000000001</v>
      </c>
      <c r="J13184" s="8">
        <f>datatable[[#This Row],[продажи_]]-datatable[[#This Row],[себестоимость_]]</f>
        <v>4.6098000000000008</v>
      </c>
      <c r="L13184"/>
    </row>
    <row r="13185" spans="2:12" x14ac:dyDescent="0.4">
      <c r="B13185" s="5" t="s">
        <v>67</v>
      </c>
      <c r="C13185" s="5" t="s">
        <v>57</v>
      </c>
      <c r="D13185" s="5" t="s">
        <v>19</v>
      </c>
      <c r="E13185" s="5" t="s">
        <v>7</v>
      </c>
      <c r="F13185" s="6">
        <v>44378</v>
      </c>
      <c r="G13185" s="6" t="str">
        <f>TEXT(datatable[[#This Row],[дата]],"ММ")</f>
        <v>07</v>
      </c>
      <c r="H13185" s="8">
        <v>7.1221500000000004</v>
      </c>
      <c r="I13185" s="8">
        <v>1.4400000000000002</v>
      </c>
      <c r="J13185" s="8">
        <f>datatable[[#This Row],[продажи_]]-datatable[[#This Row],[себестоимость_]]</f>
        <v>5.68215</v>
      </c>
      <c r="L13185"/>
    </row>
    <row r="13186" spans="2:12" x14ac:dyDescent="0.4">
      <c r="B13186" s="5" t="s">
        <v>67</v>
      </c>
      <c r="C13186" s="5" t="s">
        <v>57</v>
      </c>
      <c r="D13186" s="5" t="s">
        <v>19</v>
      </c>
      <c r="E13186" s="5" t="s">
        <v>7</v>
      </c>
      <c r="F13186" s="6">
        <v>44409</v>
      </c>
      <c r="G13186" s="6" t="str">
        <f>TEXT(datatable[[#This Row],[дата]],"ММ")</f>
        <v>08</v>
      </c>
      <c r="H13186" s="8">
        <v>5.692400000000001</v>
      </c>
      <c r="I13186" s="8">
        <v>1.2800000000000002</v>
      </c>
      <c r="J13186" s="8">
        <f>datatable[[#This Row],[продажи_]]-datatable[[#This Row],[себестоимость_]]</f>
        <v>4.4124000000000008</v>
      </c>
      <c r="L13186"/>
    </row>
    <row r="13187" spans="2:12" x14ac:dyDescent="0.4">
      <c r="B13187" s="5" t="s">
        <v>67</v>
      </c>
      <c r="C13187" s="5" t="s">
        <v>57</v>
      </c>
      <c r="D13187" s="5" t="s">
        <v>19</v>
      </c>
      <c r="E13187" s="5" t="s">
        <v>7</v>
      </c>
      <c r="F13187" s="6">
        <v>44440</v>
      </c>
      <c r="G13187" s="6" t="str">
        <f>TEXT(datatable[[#This Row],[дата]],"ММ")</f>
        <v>09</v>
      </c>
      <c r="H13187" s="8">
        <v>7.0024499999999996</v>
      </c>
      <c r="I13187" s="8">
        <v>2.0339999999999998</v>
      </c>
      <c r="J13187" s="8">
        <f>datatable[[#This Row],[продажи_]]-datatable[[#This Row],[себестоимость_]]</f>
        <v>4.9684499999999998</v>
      </c>
      <c r="L13187"/>
    </row>
    <row r="13188" spans="2:12" x14ac:dyDescent="0.4">
      <c r="B13188" s="5" t="s">
        <v>67</v>
      </c>
      <c r="C13188" s="5" t="s">
        <v>57</v>
      </c>
      <c r="D13188" s="5" t="s">
        <v>19</v>
      </c>
      <c r="E13188" s="5" t="s">
        <v>7</v>
      </c>
      <c r="F13188" s="6">
        <v>44470</v>
      </c>
      <c r="G13188" s="6" t="str">
        <f>TEXT(datatable[[#This Row],[дата]],"ММ")</f>
        <v>10</v>
      </c>
      <c r="H13188" s="8">
        <v>8.6982000000000017</v>
      </c>
      <c r="I13188" s="8">
        <v>1.9919999999999998</v>
      </c>
      <c r="J13188" s="8">
        <f>datatable[[#This Row],[продажи_]]-datatable[[#This Row],[себестоимость_]]</f>
        <v>6.7062000000000017</v>
      </c>
      <c r="L13188"/>
    </row>
    <row r="13189" spans="2:12" x14ac:dyDescent="0.4">
      <c r="B13189" s="5" t="s">
        <v>67</v>
      </c>
      <c r="C13189" s="5" t="s">
        <v>57</v>
      </c>
      <c r="D13189" s="5" t="s">
        <v>19</v>
      </c>
      <c r="E13189" s="5" t="s">
        <v>7</v>
      </c>
      <c r="F13189" s="6">
        <v>44501</v>
      </c>
      <c r="G13189" s="6" t="str">
        <f>TEXT(datatable[[#This Row],[дата]],"ММ")</f>
        <v>11</v>
      </c>
      <c r="H13189" s="8">
        <v>11.491200000000001</v>
      </c>
      <c r="I13189" s="8">
        <v>2.8480000000000003</v>
      </c>
      <c r="J13189" s="8">
        <f>datatable[[#This Row],[продажи_]]-datatable[[#This Row],[себестоимость_]]</f>
        <v>8.6432000000000002</v>
      </c>
      <c r="L13189"/>
    </row>
    <row r="13190" spans="2:12" x14ac:dyDescent="0.4">
      <c r="B13190" s="5" t="s">
        <v>67</v>
      </c>
      <c r="C13190" s="5" t="s">
        <v>57</v>
      </c>
      <c r="D13190" s="5" t="s">
        <v>19</v>
      </c>
      <c r="E13190" s="5" t="s">
        <v>7</v>
      </c>
      <c r="F13190" s="6">
        <v>44531</v>
      </c>
      <c r="G13190" s="6" t="str">
        <f>TEXT(datatable[[#This Row],[дата]],"ММ")</f>
        <v>12</v>
      </c>
      <c r="H13190" s="8">
        <v>7.541100000000001</v>
      </c>
      <c r="I13190" s="8">
        <v>2.7720000000000002</v>
      </c>
      <c r="J13190" s="8">
        <f>datatable[[#This Row],[продажи_]]-datatable[[#This Row],[себестоимость_]]</f>
        <v>4.7691000000000008</v>
      </c>
      <c r="L13190"/>
    </row>
    <row r="13191" spans="2:12" x14ac:dyDescent="0.4">
      <c r="B13191" s="5" t="s">
        <v>67</v>
      </c>
      <c r="C13191" s="5" t="s">
        <v>57</v>
      </c>
      <c r="D13191" s="5" t="s">
        <v>19</v>
      </c>
      <c r="E13191" s="5" t="s">
        <v>7</v>
      </c>
      <c r="F13191" s="6">
        <v>44197</v>
      </c>
      <c r="G13191" s="6" t="str">
        <f>TEXT(datatable[[#This Row],[дата]],"ММ")</f>
        <v>01</v>
      </c>
      <c r="H13191" s="8">
        <v>5.0960000000000001</v>
      </c>
      <c r="I13191" s="8">
        <v>1.5680000000000001</v>
      </c>
      <c r="J13191" s="8">
        <f>datatable[[#This Row],[продажи_]]-datatable[[#This Row],[себестоимость_]]</f>
        <v>3.528</v>
      </c>
      <c r="L13191"/>
    </row>
    <row r="13192" spans="2:12" x14ac:dyDescent="0.4">
      <c r="B13192" s="5" t="s">
        <v>67</v>
      </c>
      <c r="C13192" s="5" t="s">
        <v>57</v>
      </c>
      <c r="D13192" s="5" t="s">
        <v>19</v>
      </c>
      <c r="E13192" s="5" t="s">
        <v>7</v>
      </c>
      <c r="F13192" s="6">
        <v>44228</v>
      </c>
      <c r="G13192" s="6" t="str">
        <f>TEXT(datatable[[#This Row],[дата]],"ММ")</f>
        <v>02</v>
      </c>
      <c r="H13192" s="8">
        <v>4.79115</v>
      </c>
      <c r="I13192" s="8">
        <v>1.9967999999999999</v>
      </c>
      <c r="J13192" s="8">
        <f>datatable[[#This Row],[продажи_]]-datatable[[#This Row],[себестоимость_]]</f>
        <v>2.7943500000000001</v>
      </c>
      <c r="L13192"/>
    </row>
    <row r="13193" spans="2:12" x14ac:dyDescent="0.4">
      <c r="B13193" s="5" t="s">
        <v>67</v>
      </c>
      <c r="C13193" s="5" t="s">
        <v>57</v>
      </c>
      <c r="D13193" s="5" t="s">
        <v>19</v>
      </c>
      <c r="E13193" s="5" t="s">
        <v>7</v>
      </c>
      <c r="F13193" s="6">
        <v>44256</v>
      </c>
      <c r="G13193" s="6" t="str">
        <f>TEXT(datatable[[#This Row],[дата]],"ММ")</f>
        <v>03</v>
      </c>
      <c r="H13193" s="8">
        <v>5.7330000000000005</v>
      </c>
      <c r="I13193" s="8">
        <v>2.2848000000000002</v>
      </c>
      <c r="J13193" s="8">
        <f>datatable[[#This Row],[продажи_]]-datatable[[#This Row],[себестоимость_]]</f>
        <v>3.4482000000000004</v>
      </c>
      <c r="L13193"/>
    </row>
    <row r="13194" spans="2:12" x14ac:dyDescent="0.4">
      <c r="B13194" s="5" t="s">
        <v>67</v>
      </c>
      <c r="C13194" s="5" t="s">
        <v>57</v>
      </c>
      <c r="D13194" s="5" t="s">
        <v>19</v>
      </c>
      <c r="E13194" s="5" t="s">
        <v>7</v>
      </c>
      <c r="F13194" s="6">
        <v>44287</v>
      </c>
      <c r="G13194" s="6" t="str">
        <f>TEXT(datatable[[#This Row],[дата]],"ММ")</f>
        <v>04</v>
      </c>
      <c r="H13194" s="8">
        <v>8.299199999999999</v>
      </c>
      <c r="I13194" s="8">
        <v>2.2271999999999998</v>
      </c>
      <c r="J13194" s="8">
        <f>datatable[[#This Row],[продажи_]]-datatable[[#This Row],[себестоимость_]]</f>
        <v>6.0719999999999992</v>
      </c>
      <c r="L13194"/>
    </row>
    <row r="13195" spans="2:12" x14ac:dyDescent="0.4">
      <c r="B13195" s="5" t="s">
        <v>67</v>
      </c>
      <c r="C13195" s="5" t="s">
        <v>57</v>
      </c>
      <c r="D13195" s="5" t="s">
        <v>19</v>
      </c>
      <c r="E13195" s="5" t="s">
        <v>7</v>
      </c>
      <c r="F13195" s="6">
        <v>44317</v>
      </c>
      <c r="G13195" s="6" t="str">
        <f>TEXT(datatable[[#This Row],[дата]],"ММ")</f>
        <v>05</v>
      </c>
      <c r="H13195" s="8">
        <v>5.6055999999999999</v>
      </c>
      <c r="I13195" s="8">
        <v>2.1952000000000003</v>
      </c>
      <c r="J13195" s="8">
        <f>datatable[[#This Row],[продажи_]]-datatable[[#This Row],[себестоимость_]]</f>
        <v>3.4103999999999997</v>
      </c>
      <c r="L13195"/>
    </row>
    <row r="13196" spans="2:12" x14ac:dyDescent="0.4">
      <c r="B13196" s="5" t="s">
        <v>67</v>
      </c>
      <c r="C13196" s="5" t="s">
        <v>57</v>
      </c>
      <c r="D13196" s="5" t="s">
        <v>19</v>
      </c>
      <c r="E13196" s="5" t="s">
        <v>7</v>
      </c>
      <c r="F13196" s="6">
        <v>44348</v>
      </c>
      <c r="G13196" s="6" t="str">
        <f>TEXT(datatable[[#This Row],[дата]],"ММ")</f>
        <v>06</v>
      </c>
      <c r="H13196" s="8">
        <v>4.6682999999999995</v>
      </c>
      <c r="I13196" s="8">
        <v>1.1807999999999998</v>
      </c>
      <c r="J13196" s="8">
        <f>datatable[[#This Row],[продажи_]]-datatable[[#This Row],[себестоимость_]]</f>
        <v>3.4874999999999998</v>
      </c>
      <c r="L13196"/>
    </row>
    <row r="13197" spans="2:12" x14ac:dyDescent="0.4">
      <c r="B13197" s="5" t="s">
        <v>67</v>
      </c>
      <c r="C13197" s="5" t="s">
        <v>57</v>
      </c>
      <c r="D13197" s="5" t="s">
        <v>19</v>
      </c>
      <c r="E13197" s="5" t="s">
        <v>7</v>
      </c>
      <c r="F13197" s="6">
        <v>44378</v>
      </c>
      <c r="G13197" s="6" t="str">
        <f>TEXT(datatable[[#This Row],[дата]],"ММ")</f>
        <v>07</v>
      </c>
      <c r="H13197" s="8">
        <v>3.4397999999999995</v>
      </c>
      <c r="I13197" s="8">
        <v>1.3823999999999999</v>
      </c>
      <c r="J13197" s="8">
        <f>datatable[[#This Row],[продажи_]]-datatable[[#This Row],[себестоимость_]]</f>
        <v>2.0573999999999995</v>
      </c>
      <c r="L13197"/>
    </row>
    <row r="13198" spans="2:12" x14ac:dyDescent="0.4">
      <c r="B13198" s="5" t="s">
        <v>67</v>
      </c>
      <c r="C13198" s="5" t="s">
        <v>57</v>
      </c>
      <c r="D13198" s="5" t="s">
        <v>19</v>
      </c>
      <c r="E13198" s="5" t="s">
        <v>7</v>
      </c>
      <c r="F13198" s="6">
        <v>44409</v>
      </c>
      <c r="G13198" s="6" t="str">
        <f>TEXT(datatable[[#This Row],[дата]],"ММ")</f>
        <v>08</v>
      </c>
      <c r="H13198" s="8">
        <v>3.1303999999999998</v>
      </c>
      <c r="I13198" s="8">
        <v>1.2032</v>
      </c>
      <c r="J13198" s="8">
        <f>datatable[[#This Row],[продажи_]]-datatable[[#This Row],[себестоимость_]]</f>
        <v>1.9271999999999998</v>
      </c>
      <c r="L13198"/>
    </row>
    <row r="13199" spans="2:12" x14ac:dyDescent="0.4">
      <c r="B13199" s="5" t="s">
        <v>67</v>
      </c>
      <c r="C13199" s="5" t="s">
        <v>57</v>
      </c>
      <c r="D13199" s="5" t="s">
        <v>19</v>
      </c>
      <c r="E13199" s="5" t="s">
        <v>7</v>
      </c>
      <c r="F13199" s="6">
        <v>44440</v>
      </c>
      <c r="G13199" s="6" t="str">
        <f>TEXT(datatable[[#This Row],[дата]],"ММ")</f>
        <v>09</v>
      </c>
      <c r="H13199" s="8">
        <v>4.3407</v>
      </c>
      <c r="I13199" s="8">
        <v>1.1807999999999998</v>
      </c>
      <c r="J13199" s="8">
        <f>datatable[[#This Row],[продажи_]]-datatable[[#This Row],[себестоимость_]]</f>
        <v>3.1599000000000004</v>
      </c>
      <c r="L13199"/>
    </row>
    <row r="13200" spans="2:12" x14ac:dyDescent="0.4">
      <c r="B13200" s="5" t="s">
        <v>67</v>
      </c>
      <c r="C13200" s="5" t="s">
        <v>57</v>
      </c>
      <c r="D13200" s="5" t="s">
        <v>19</v>
      </c>
      <c r="E13200" s="5" t="s">
        <v>7</v>
      </c>
      <c r="F13200" s="6">
        <v>44470</v>
      </c>
      <c r="G13200" s="6" t="str">
        <f>TEXT(datatable[[#This Row],[дата]],"ММ")</f>
        <v>10</v>
      </c>
      <c r="H13200" s="8">
        <v>4.5317999999999996</v>
      </c>
      <c r="I13200" s="8">
        <v>2.1695999999999995</v>
      </c>
      <c r="J13200" s="8">
        <f>datatable[[#This Row],[продажи_]]-datatable[[#This Row],[себестоимость_]]</f>
        <v>2.3622000000000001</v>
      </c>
      <c r="L13200"/>
    </row>
    <row r="13201" spans="2:12" x14ac:dyDescent="0.4">
      <c r="B13201" s="5" t="s">
        <v>67</v>
      </c>
      <c r="C13201" s="5" t="s">
        <v>57</v>
      </c>
      <c r="D13201" s="5" t="s">
        <v>19</v>
      </c>
      <c r="E13201" s="5" t="s">
        <v>7</v>
      </c>
      <c r="F13201" s="6">
        <v>44501</v>
      </c>
      <c r="G13201" s="6" t="str">
        <f>TEXT(datatable[[#This Row],[дата]],"ММ")</f>
        <v>11</v>
      </c>
      <c r="H13201" s="8">
        <v>7.3528000000000002</v>
      </c>
      <c r="I13201" s="8">
        <v>2.0991999999999997</v>
      </c>
      <c r="J13201" s="8">
        <f>datatable[[#This Row],[продажи_]]-datatable[[#This Row],[себестоимость_]]</f>
        <v>5.2536000000000005</v>
      </c>
      <c r="L13201"/>
    </row>
    <row r="13202" spans="2:12" x14ac:dyDescent="0.4">
      <c r="B13202" s="5" t="s">
        <v>67</v>
      </c>
      <c r="C13202" s="5" t="s">
        <v>57</v>
      </c>
      <c r="D13202" s="5" t="s">
        <v>19</v>
      </c>
      <c r="E13202" s="5" t="s">
        <v>7</v>
      </c>
      <c r="F13202" s="6">
        <v>44531</v>
      </c>
      <c r="G13202" s="6" t="str">
        <f>TEXT(datatable[[#This Row],[дата]],"ММ")</f>
        <v>12</v>
      </c>
      <c r="H13202" s="8">
        <v>5.7330000000000005</v>
      </c>
      <c r="I13202" s="8">
        <v>2.6432000000000002</v>
      </c>
      <c r="J13202" s="8">
        <f>datatable[[#This Row],[продажи_]]-datatable[[#This Row],[себестоимость_]]</f>
        <v>3.0898000000000003</v>
      </c>
      <c r="L13202"/>
    </row>
    <row r="13203" spans="2:12" x14ac:dyDescent="0.4">
      <c r="B13203" s="5" t="s">
        <v>67</v>
      </c>
      <c r="C13203" s="5" t="s">
        <v>57</v>
      </c>
      <c r="D13203" s="5" t="s">
        <v>19</v>
      </c>
      <c r="E13203" s="5" t="s">
        <v>7</v>
      </c>
      <c r="F13203" s="6">
        <v>44197</v>
      </c>
      <c r="G13203" s="6" t="str">
        <f>TEXT(datatable[[#This Row],[дата]],"ММ")</f>
        <v>01</v>
      </c>
      <c r="H13203" s="8">
        <v>0.39150000000000001</v>
      </c>
      <c r="I13203" s="8">
        <v>0.19400000000000001</v>
      </c>
      <c r="J13203" s="8">
        <f>datatable[[#This Row],[продажи_]]-datatable[[#This Row],[себестоимость_]]</f>
        <v>0.19750000000000001</v>
      </c>
      <c r="L13203"/>
    </row>
    <row r="13204" spans="2:12" x14ac:dyDescent="0.4">
      <c r="B13204" s="5" t="s">
        <v>67</v>
      </c>
      <c r="C13204" s="5" t="s">
        <v>57</v>
      </c>
      <c r="D13204" s="5" t="s">
        <v>19</v>
      </c>
      <c r="E13204" s="5" t="s">
        <v>7</v>
      </c>
      <c r="F13204" s="6">
        <v>44228</v>
      </c>
      <c r="G13204" s="6" t="str">
        <f>TEXT(datatable[[#This Row],[дата]],"ММ")</f>
        <v>02</v>
      </c>
      <c r="H13204" s="8">
        <v>0.59084999999999999</v>
      </c>
      <c r="I13204" s="8">
        <v>0.30419999999999997</v>
      </c>
      <c r="J13204" s="8">
        <f>datatable[[#This Row],[продажи_]]-datatable[[#This Row],[себестоимость_]]</f>
        <v>0.28665000000000002</v>
      </c>
      <c r="L13204"/>
    </row>
    <row r="13205" spans="2:12" x14ac:dyDescent="0.4">
      <c r="B13205" s="5" t="s">
        <v>67</v>
      </c>
      <c r="C13205" s="5" t="s">
        <v>57</v>
      </c>
      <c r="D13205" s="5" t="s">
        <v>19</v>
      </c>
      <c r="E13205" s="5" t="s">
        <v>7</v>
      </c>
      <c r="F13205" s="6">
        <v>44256</v>
      </c>
      <c r="G13205" s="6" t="str">
        <f>TEXT(datatable[[#This Row],[дата]],"ММ")</f>
        <v>03</v>
      </c>
      <c r="H13205" s="8">
        <v>0.5292</v>
      </c>
      <c r="I13205" s="8">
        <v>0.2772</v>
      </c>
      <c r="J13205" s="8">
        <f>datatable[[#This Row],[продажи_]]-datatable[[#This Row],[себестоимость_]]</f>
        <v>0.252</v>
      </c>
      <c r="L13205"/>
    </row>
    <row r="13206" spans="2:12" x14ac:dyDescent="0.4">
      <c r="B13206" s="5" t="s">
        <v>67</v>
      </c>
      <c r="C13206" s="5" t="s">
        <v>57</v>
      </c>
      <c r="D13206" s="5" t="s">
        <v>19</v>
      </c>
      <c r="E13206" s="5" t="s">
        <v>7</v>
      </c>
      <c r="F13206" s="6">
        <v>44287</v>
      </c>
      <c r="G13206" s="6" t="str">
        <f>TEXT(datatable[[#This Row],[дата]],"ММ")</f>
        <v>04</v>
      </c>
      <c r="H13206" s="8">
        <v>0.71279999999999999</v>
      </c>
      <c r="I13206" s="8">
        <v>0.35840000000000005</v>
      </c>
      <c r="J13206" s="8">
        <f>datatable[[#This Row],[продажи_]]-datatable[[#This Row],[себестоимость_]]</f>
        <v>0.35439999999999994</v>
      </c>
      <c r="L13206"/>
    </row>
    <row r="13207" spans="2:12" x14ac:dyDescent="0.4">
      <c r="B13207" s="5" t="s">
        <v>67</v>
      </c>
      <c r="C13207" s="5" t="s">
        <v>57</v>
      </c>
      <c r="D13207" s="5" t="s">
        <v>19</v>
      </c>
      <c r="E13207" s="5" t="s">
        <v>7</v>
      </c>
      <c r="F13207" s="6">
        <v>44317</v>
      </c>
      <c r="G13207" s="6" t="str">
        <f>TEXT(datatable[[#This Row],[дата]],"ММ")</f>
        <v>05</v>
      </c>
      <c r="H13207" s="8">
        <v>0.63629999999999998</v>
      </c>
      <c r="I13207" s="8">
        <v>0.28840000000000005</v>
      </c>
      <c r="J13207" s="8">
        <f>datatable[[#This Row],[продажи_]]-datatable[[#This Row],[себестоимость_]]</f>
        <v>0.34789999999999993</v>
      </c>
      <c r="L13207"/>
    </row>
    <row r="13208" spans="2:12" x14ac:dyDescent="0.4">
      <c r="B13208" s="5" t="s">
        <v>67</v>
      </c>
      <c r="C13208" s="5" t="s">
        <v>57</v>
      </c>
      <c r="D13208" s="5" t="s">
        <v>19</v>
      </c>
      <c r="E13208" s="5" t="s">
        <v>7</v>
      </c>
      <c r="F13208" s="6">
        <v>44348</v>
      </c>
      <c r="G13208" s="6" t="str">
        <f>TEXT(datatable[[#This Row],[дата]],"ММ")</f>
        <v>06</v>
      </c>
      <c r="H13208" s="8">
        <v>0.44145000000000006</v>
      </c>
      <c r="I13208" s="8">
        <v>0.20519999999999997</v>
      </c>
      <c r="J13208" s="8">
        <f>datatable[[#This Row],[продажи_]]-datatable[[#This Row],[себестоимость_]]</f>
        <v>0.2362500000000001</v>
      </c>
      <c r="L13208"/>
    </row>
    <row r="13209" spans="2:12" x14ac:dyDescent="0.4">
      <c r="B13209" s="5" t="s">
        <v>67</v>
      </c>
      <c r="C13209" s="5" t="s">
        <v>57</v>
      </c>
      <c r="D13209" s="5" t="s">
        <v>19</v>
      </c>
      <c r="E13209" s="5" t="s">
        <v>7</v>
      </c>
      <c r="F13209" s="6">
        <v>44378</v>
      </c>
      <c r="G13209" s="6" t="str">
        <f>TEXT(datatable[[#This Row],[дата]],"ММ")</f>
        <v>07</v>
      </c>
      <c r="H13209" s="8">
        <v>0.45765</v>
      </c>
      <c r="I13209" s="8">
        <v>0.19980000000000001</v>
      </c>
      <c r="J13209" s="8">
        <f>datatable[[#This Row],[продажи_]]-datatable[[#This Row],[себестоимость_]]</f>
        <v>0.25785000000000002</v>
      </c>
      <c r="L13209"/>
    </row>
    <row r="13210" spans="2:12" x14ac:dyDescent="0.4">
      <c r="B13210" s="5" t="s">
        <v>67</v>
      </c>
      <c r="C13210" s="5" t="s">
        <v>57</v>
      </c>
      <c r="D13210" s="5" t="s">
        <v>19</v>
      </c>
      <c r="E13210" s="5" t="s">
        <v>7</v>
      </c>
      <c r="F13210" s="6">
        <v>44409</v>
      </c>
      <c r="G13210" s="6" t="str">
        <f>TEXT(datatable[[#This Row],[дата]],"ММ")</f>
        <v>08</v>
      </c>
      <c r="H13210" s="8">
        <v>0.3276</v>
      </c>
      <c r="I13210" s="8">
        <v>0.15679999999999999</v>
      </c>
      <c r="J13210" s="8">
        <f>datatable[[#This Row],[продажи_]]-datatable[[#This Row],[себестоимость_]]</f>
        <v>0.17080000000000001</v>
      </c>
      <c r="L13210"/>
    </row>
    <row r="13211" spans="2:12" x14ac:dyDescent="0.4">
      <c r="B13211" s="5" t="s">
        <v>67</v>
      </c>
      <c r="C13211" s="5" t="s">
        <v>57</v>
      </c>
      <c r="D13211" s="5" t="s">
        <v>19</v>
      </c>
      <c r="E13211" s="5" t="s">
        <v>7</v>
      </c>
      <c r="F13211" s="6">
        <v>44440</v>
      </c>
      <c r="G13211" s="6" t="str">
        <f>TEXT(datatable[[#This Row],[дата]],"ММ")</f>
        <v>09</v>
      </c>
      <c r="H13211" s="8">
        <v>0.38880000000000003</v>
      </c>
      <c r="I13211" s="8">
        <v>0.1764</v>
      </c>
      <c r="J13211" s="8">
        <f>datatable[[#This Row],[продажи_]]-datatable[[#This Row],[себестоимость_]]</f>
        <v>0.21240000000000003</v>
      </c>
      <c r="L13211"/>
    </row>
    <row r="13212" spans="2:12" x14ac:dyDescent="0.4">
      <c r="B13212" s="5" t="s">
        <v>67</v>
      </c>
      <c r="C13212" s="5" t="s">
        <v>57</v>
      </c>
      <c r="D13212" s="5" t="s">
        <v>19</v>
      </c>
      <c r="E13212" s="5" t="s">
        <v>7</v>
      </c>
      <c r="F13212" s="6">
        <v>44470</v>
      </c>
      <c r="G13212" s="6" t="str">
        <f>TEXT(datatable[[#This Row],[дата]],"ММ")</f>
        <v>10</v>
      </c>
      <c r="H13212" s="8">
        <v>0.64800000000000002</v>
      </c>
      <c r="I13212" s="8">
        <v>0.22559999999999997</v>
      </c>
      <c r="J13212" s="8">
        <f>datatable[[#This Row],[продажи_]]-datatable[[#This Row],[себестоимость_]]</f>
        <v>0.42240000000000005</v>
      </c>
      <c r="L13212"/>
    </row>
    <row r="13213" spans="2:12" x14ac:dyDescent="0.4">
      <c r="B13213" s="5" t="s">
        <v>67</v>
      </c>
      <c r="C13213" s="5" t="s">
        <v>57</v>
      </c>
      <c r="D13213" s="5" t="s">
        <v>19</v>
      </c>
      <c r="E13213" s="5" t="s">
        <v>7</v>
      </c>
      <c r="F13213" s="6">
        <v>44501</v>
      </c>
      <c r="G13213" s="6" t="str">
        <f>TEXT(datatable[[#This Row],[дата]],"ММ")</f>
        <v>11</v>
      </c>
      <c r="H13213" s="8">
        <v>0.64080000000000004</v>
      </c>
      <c r="I13213" s="8">
        <v>0.31680000000000003</v>
      </c>
      <c r="J13213" s="8">
        <f>datatable[[#This Row],[продажи_]]-datatable[[#This Row],[себестоимость_]]</f>
        <v>0.32400000000000001</v>
      </c>
      <c r="L13213"/>
    </row>
    <row r="13214" spans="2:12" x14ac:dyDescent="0.4">
      <c r="B13214" s="5" t="s">
        <v>67</v>
      </c>
      <c r="C13214" s="5" t="s">
        <v>57</v>
      </c>
      <c r="D13214" s="5" t="s">
        <v>19</v>
      </c>
      <c r="E13214" s="5" t="s">
        <v>7</v>
      </c>
      <c r="F13214" s="6">
        <v>44531</v>
      </c>
      <c r="G13214" s="6" t="str">
        <f>TEXT(datatable[[#This Row],[дата]],"ММ")</f>
        <v>12</v>
      </c>
      <c r="H13214" s="8">
        <v>0.75600000000000001</v>
      </c>
      <c r="I13214" s="8">
        <v>0.3276</v>
      </c>
      <c r="J13214" s="8">
        <f>datatable[[#This Row],[продажи_]]-datatable[[#This Row],[себестоимость_]]</f>
        <v>0.4284</v>
      </c>
      <c r="L13214"/>
    </row>
    <row r="13215" spans="2:12" x14ac:dyDescent="0.4">
      <c r="B13215" s="5" t="s">
        <v>67</v>
      </c>
      <c r="C13215" s="5" t="s">
        <v>57</v>
      </c>
      <c r="D13215" s="5" t="s">
        <v>19</v>
      </c>
      <c r="E13215" s="5" t="s">
        <v>7</v>
      </c>
      <c r="F13215" s="6">
        <v>44197</v>
      </c>
      <c r="G13215" s="6" t="str">
        <f>TEXT(datatable[[#This Row],[дата]],"ММ")</f>
        <v>01</v>
      </c>
      <c r="H13215" s="8">
        <v>8.5259999999999998</v>
      </c>
      <c r="I13215" s="8">
        <v>4.4000000000000004</v>
      </c>
      <c r="J13215" s="8">
        <f>datatable[[#This Row],[продажи_]]-datatable[[#This Row],[себестоимость_]]</f>
        <v>4.1259999999999994</v>
      </c>
      <c r="L13215"/>
    </row>
    <row r="13216" spans="2:12" x14ac:dyDescent="0.4">
      <c r="B13216" s="5" t="s">
        <v>67</v>
      </c>
      <c r="C13216" s="5" t="s">
        <v>57</v>
      </c>
      <c r="D13216" s="5" t="s">
        <v>19</v>
      </c>
      <c r="E13216" s="5" t="s">
        <v>7</v>
      </c>
      <c r="F13216" s="6">
        <v>44228</v>
      </c>
      <c r="G13216" s="6" t="str">
        <f>TEXT(datatable[[#This Row],[дата]],"ММ")</f>
        <v>02</v>
      </c>
      <c r="H13216" s="8">
        <v>12.8674</v>
      </c>
      <c r="I13216" s="8">
        <v>6.2347999999999999</v>
      </c>
      <c r="J13216" s="8">
        <f>datatable[[#This Row],[продажи_]]-datatable[[#This Row],[себестоимость_]]</f>
        <v>6.6326000000000001</v>
      </c>
      <c r="L13216"/>
    </row>
    <row r="13217" spans="2:12" x14ac:dyDescent="0.4">
      <c r="B13217" s="5" t="s">
        <v>67</v>
      </c>
      <c r="C13217" s="5" t="s">
        <v>57</v>
      </c>
      <c r="D13217" s="5" t="s">
        <v>19</v>
      </c>
      <c r="E13217" s="5" t="s">
        <v>7</v>
      </c>
      <c r="F13217" s="6">
        <v>44256</v>
      </c>
      <c r="G13217" s="6" t="str">
        <f>TEXT(datatable[[#This Row],[дата]],"ММ")</f>
        <v>03</v>
      </c>
      <c r="H13217" s="8">
        <v>13.171200000000001</v>
      </c>
      <c r="I13217" s="8">
        <v>6.4064000000000005</v>
      </c>
      <c r="J13217" s="8">
        <f>datatable[[#This Row],[продажи_]]-datatable[[#This Row],[себестоимость_]]</f>
        <v>6.7648000000000001</v>
      </c>
      <c r="L13217"/>
    </row>
    <row r="13218" spans="2:12" x14ac:dyDescent="0.4">
      <c r="B13218" s="5" t="s">
        <v>67</v>
      </c>
      <c r="C13218" s="5" t="s">
        <v>57</v>
      </c>
      <c r="D13218" s="5" t="s">
        <v>19</v>
      </c>
      <c r="E13218" s="5" t="s">
        <v>7</v>
      </c>
      <c r="F13218" s="6">
        <v>44287</v>
      </c>
      <c r="G13218" s="6" t="str">
        <f>TEXT(datatable[[#This Row],[дата]],"ММ")</f>
        <v>04</v>
      </c>
      <c r="H13218" s="8">
        <v>14.112</v>
      </c>
      <c r="I13218" s="8">
        <v>6.8288000000000002</v>
      </c>
      <c r="J13218" s="8">
        <f>datatable[[#This Row],[продажи_]]-datatable[[#This Row],[себестоимость_]]</f>
        <v>7.2831999999999999</v>
      </c>
      <c r="L13218"/>
    </row>
    <row r="13219" spans="2:12" x14ac:dyDescent="0.4">
      <c r="B13219" s="5" t="s">
        <v>67</v>
      </c>
      <c r="C13219" s="5" t="s">
        <v>57</v>
      </c>
      <c r="D13219" s="5" t="s">
        <v>19</v>
      </c>
      <c r="E13219" s="5" t="s">
        <v>7</v>
      </c>
      <c r="F13219" s="6">
        <v>44317</v>
      </c>
      <c r="G13219" s="6" t="str">
        <f>TEXT(datatable[[#This Row],[дата]],"ММ")</f>
        <v>05</v>
      </c>
      <c r="H13219" s="8">
        <v>16.326799999999999</v>
      </c>
      <c r="I13219" s="8">
        <v>6.8992000000000004</v>
      </c>
      <c r="J13219" s="8">
        <f>datatable[[#This Row],[продажи_]]-datatable[[#This Row],[себестоимость_]]</f>
        <v>9.4275999999999982</v>
      </c>
      <c r="L13219"/>
    </row>
    <row r="13220" spans="2:12" x14ac:dyDescent="0.4">
      <c r="B13220" s="5" t="s">
        <v>67</v>
      </c>
      <c r="C13220" s="5" t="s">
        <v>57</v>
      </c>
      <c r="D13220" s="5" t="s">
        <v>19</v>
      </c>
      <c r="E13220" s="5" t="s">
        <v>7</v>
      </c>
      <c r="F13220" s="6">
        <v>44348</v>
      </c>
      <c r="G13220" s="6" t="str">
        <f>TEXT(datatable[[#This Row],[дата]],"ММ")</f>
        <v>06</v>
      </c>
      <c r="H13220" s="8">
        <v>9.7902000000000005</v>
      </c>
      <c r="I13220" s="8">
        <v>4.5935999999999995</v>
      </c>
      <c r="J13220" s="8">
        <f>datatable[[#This Row],[продажи_]]-datatable[[#This Row],[себестоимость_]]</f>
        <v>5.196600000000001</v>
      </c>
      <c r="L13220"/>
    </row>
    <row r="13221" spans="2:12" x14ac:dyDescent="0.4">
      <c r="B13221" s="5" t="s">
        <v>67</v>
      </c>
      <c r="C13221" s="5" t="s">
        <v>57</v>
      </c>
      <c r="D13221" s="5" t="s">
        <v>19</v>
      </c>
      <c r="E13221" s="5" t="s">
        <v>7</v>
      </c>
      <c r="F13221" s="6">
        <v>44378</v>
      </c>
      <c r="G13221" s="6" t="str">
        <f>TEXT(datatable[[#This Row],[дата]],"ММ")</f>
        <v>07</v>
      </c>
      <c r="H13221" s="8">
        <v>9.4374000000000002</v>
      </c>
      <c r="I13221" s="8">
        <v>3.96</v>
      </c>
      <c r="J13221" s="8">
        <f>datatable[[#This Row],[продажи_]]-datatable[[#This Row],[себестоимость_]]</f>
        <v>5.4774000000000003</v>
      </c>
      <c r="L13221"/>
    </row>
    <row r="13222" spans="2:12" x14ac:dyDescent="0.4">
      <c r="B13222" s="5" t="s">
        <v>67</v>
      </c>
      <c r="C13222" s="5" t="s">
        <v>57</v>
      </c>
      <c r="D13222" s="5" t="s">
        <v>19</v>
      </c>
      <c r="E13222" s="5" t="s">
        <v>7</v>
      </c>
      <c r="F13222" s="6">
        <v>44409</v>
      </c>
      <c r="G13222" s="6" t="str">
        <f>TEXT(datatable[[#This Row],[дата]],"ММ")</f>
        <v>08</v>
      </c>
      <c r="H13222" s="8">
        <v>9.016</v>
      </c>
      <c r="I13222" s="8">
        <v>2.8160000000000003</v>
      </c>
      <c r="J13222" s="8">
        <f>datatable[[#This Row],[продажи_]]-datatable[[#This Row],[себестоимость_]]</f>
        <v>6.1999999999999993</v>
      </c>
      <c r="L13222"/>
    </row>
    <row r="13223" spans="2:12" x14ac:dyDescent="0.4">
      <c r="B13223" s="5" t="s">
        <v>67</v>
      </c>
      <c r="C13223" s="5" t="s">
        <v>57</v>
      </c>
      <c r="D13223" s="5" t="s">
        <v>19</v>
      </c>
      <c r="E13223" s="5" t="s">
        <v>7</v>
      </c>
      <c r="F13223" s="6">
        <v>44440</v>
      </c>
      <c r="G13223" s="6" t="str">
        <f>TEXT(datatable[[#This Row],[дата]],"ММ")</f>
        <v>09</v>
      </c>
      <c r="H13223" s="8">
        <v>8.82</v>
      </c>
      <c r="I13223" s="8">
        <v>3.8015999999999996</v>
      </c>
      <c r="J13223" s="8">
        <f>datatable[[#This Row],[продажи_]]-datatable[[#This Row],[себестоимость_]]</f>
        <v>5.0184000000000006</v>
      </c>
      <c r="L13223"/>
    </row>
    <row r="13224" spans="2:12" x14ac:dyDescent="0.4">
      <c r="B13224" s="5" t="s">
        <v>67</v>
      </c>
      <c r="C13224" s="5" t="s">
        <v>57</v>
      </c>
      <c r="D13224" s="5" t="s">
        <v>19</v>
      </c>
      <c r="E13224" s="5" t="s">
        <v>7</v>
      </c>
      <c r="F13224" s="6">
        <v>44470</v>
      </c>
      <c r="G13224" s="6" t="str">
        <f>TEXT(datatable[[#This Row],[дата]],"ММ")</f>
        <v>10</v>
      </c>
      <c r="H13224" s="8">
        <v>11.171999999999999</v>
      </c>
      <c r="I13224" s="8">
        <v>4.2240000000000002</v>
      </c>
      <c r="J13224" s="8">
        <f>datatable[[#This Row],[продажи_]]-datatable[[#This Row],[себестоимость_]]</f>
        <v>6.9479999999999986</v>
      </c>
      <c r="L13224"/>
    </row>
    <row r="13225" spans="2:12" x14ac:dyDescent="0.4">
      <c r="B13225" s="5" t="s">
        <v>67</v>
      </c>
      <c r="C13225" s="5" t="s">
        <v>57</v>
      </c>
      <c r="D13225" s="5" t="s">
        <v>19</v>
      </c>
      <c r="E13225" s="5" t="s">
        <v>7</v>
      </c>
      <c r="F13225" s="6">
        <v>44501</v>
      </c>
      <c r="G13225" s="6" t="str">
        <f>TEXT(datatable[[#This Row],[дата]],"ММ")</f>
        <v>11</v>
      </c>
      <c r="H13225" s="8">
        <v>12.8576</v>
      </c>
      <c r="I13225" s="8">
        <v>8.3071999999999999</v>
      </c>
      <c r="J13225" s="8">
        <f>datatable[[#This Row],[продажи_]]-datatable[[#This Row],[себестоимость_]]</f>
        <v>4.5503999999999998</v>
      </c>
      <c r="L13225"/>
    </row>
    <row r="13226" spans="2:12" x14ac:dyDescent="0.4">
      <c r="B13226" s="5" t="s">
        <v>67</v>
      </c>
      <c r="C13226" s="5" t="s">
        <v>57</v>
      </c>
      <c r="D13226" s="5" t="s">
        <v>19</v>
      </c>
      <c r="E13226" s="5" t="s">
        <v>7</v>
      </c>
      <c r="F13226" s="6">
        <v>44531</v>
      </c>
      <c r="G13226" s="6" t="str">
        <f>TEXT(datatable[[#This Row],[дата]],"ММ")</f>
        <v>12</v>
      </c>
      <c r="H13226" s="8">
        <v>12.759600000000001</v>
      </c>
      <c r="I13226" s="8">
        <v>5.0511999999999997</v>
      </c>
      <c r="J13226" s="8">
        <f>datatable[[#This Row],[продажи_]]-datatable[[#This Row],[себестоимость_]]</f>
        <v>7.708400000000001</v>
      </c>
      <c r="L13226"/>
    </row>
    <row r="13227" spans="2:12" x14ac:dyDescent="0.4">
      <c r="B13227" s="5" t="s">
        <v>67</v>
      </c>
      <c r="C13227" s="5" t="s">
        <v>57</v>
      </c>
      <c r="D13227" s="5" t="s">
        <v>19</v>
      </c>
      <c r="E13227" s="5" t="s">
        <v>7</v>
      </c>
      <c r="F13227" s="6">
        <v>44197</v>
      </c>
      <c r="G13227" s="6" t="str">
        <f>TEXT(datatable[[#This Row],[дата]],"ММ")</f>
        <v>01</v>
      </c>
      <c r="H13227" s="8">
        <v>7.6930000000000005</v>
      </c>
      <c r="I13227" s="8">
        <v>2.3920000000000003</v>
      </c>
      <c r="J13227" s="8">
        <f>datatable[[#This Row],[продажи_]]-datatable[[#This Row],[себестоимость_]]</f>
        <v>5.3010000000000002</v>
      </c>
      <c r="L13227"/>
    </row>
    <row r="13228" spans="2:12" x14ac:dyDescent="0.4">
      <c r="B13228" s="5" t="s">
        <v>67</v>
      </c>
      <c r="C13228" s="5" t="s">
        <v>57</v>
      </c>
      <c r="D13228" s="5" t="s">
        <v>19</v>
      </c>
      <c r="E13228" s="5" t="s">
        <v>7</v>
      </c>
      <c r="F13228" s="6">
        <v>44228</v>
      </c>
      <c r="G13228" s="6" t="str">
        <f>TEXT(datatable[[#This Row],[дата]],"ММ")</f>
        <v>02</v>
      </c>
      <c r="H13228" s="8">
        <v>11.8378</v>
      </c>
      <c r="I13228" s="8">
        <v>3.1771999999999996</v>
      </c>
      <c r="J13228" s="8">
        <f>datatable[[#This Row],[продажи_]]-datatable[[#This Row],[себестоимость_]]</f>
        <v>8.6606000000000005</v>
      </c>
      <c r="L13228"/>
    </row>
    <row r="13229" spans="2:12" x14ac:dyDescent="0.4">
      <c r="B13229" s="5" t="s">
        <v>67</v>
      </c>
      <c r="C13229" s="5" t="s">
        <v>57</v>
      </c>
      <c r="D13229" s="5" t="s">
        <v>19</v>
      </c>
      <c r="E13229" s="5" t="s">
        <v>7</v>
      </c>
      <c r="F13229" s="6">
        <v>44256</v>
      </c>
      <c r="G13229" s="6" t="str">
        <f>TEXT(datatable[[#This Row],[дата]],"ММ")</f>
        <v>03</v>
      </c>
      <c r="H13229" s="8">
        <v>9.2316000000000003</v>
      </c>
      <c r="I13229" s="8">
        <v>3.5308000000000002</v>
      </c>
      <c r="J13229" s="8">
        <f>datatable[[#This Row],[продажи_]]-datatable[[#This Row],[себестоимость_]]</f>
        <v>5.7008000000000001</v>
      </c>
      <c r="L13229"/>
    </row>
    <row r="13230" spans="2:12" x14ac:dyDescent="0.4">
      <c r="B13230" s="5" t="s">
        <v>67</v>
      </c>
      <c r="C13230" s="5" t="s">
        <v>57</v>
      </c>
      <c r="D13230" s="5" t="s">
        <v>19</v>
      </c>
      <c r="E13230" s="5" t="s">
        <v>7</v>
      </c>
      <c r="F13230" s="6">
        <v>44287</v>
      </c>
      <c r="G13230" s="6" t="str">
        <f>TEXT(datatable[[#This Row],[дата]],"ММ")</f>
        <v>04</v>
      </c>
      <c r="H13230" s="8">
        <v>12.936800000000002</v>
      </c>
      <c r="I13230" s="8">
        <v>4.7423999999999999</v>
      </c>
      <c r="J13230" s="8">
        <f>datatable[[#This Row],[продажи_]]-datatable[[#This Row],[себестоимость_]]</f>
        <v>8.1944000000000017</v>
      </c>
      <c r="L13230"/>
    </row>
    <row r="13231" spans="2:12" x14ac:dyDescent="0.4">
      <c r="B13231" s="5" t="s">
        <v>67</v>
      </c>
      <c r="C13231" s="5" t="s">
        <v>57</v>
      </c>
      <c r="D13231" s="5" t="s">
        <v>19</v>
      </c>
      <c r="E13231" s="5" t="s">
        <v>7</v>
      </c>
      <c r="F13231" s="6">
        <v>44317</v>
      </c>
      <c r="G13231" s="6" t="str">
        <f>TEXT(datatable[[#This Row],[дата]],"ММ")</f>
        <v>05</v>
      </c>
      <c r="H13231" s="8">
        <v>12.638499999999999</v>
      </c>
      <c r="I13231" s="8">
        <v>3.3124000000000002</v>
      </c>
      <c r="J13231" s="8">
        <f>datatable[[#This Row],[продажи_]]-datatable[[#This Row],[себестоимость_]]</f>
        <v>9.3260999999999985</v>
      </c>
      <c r="L13231"/>
    </row>
    <row r="13232" spans="2:12" x14ac:dyDescent="0.4">
      <c r="B13232" s="5" t="s">
        <v>67</v>
      </c>
      <c r="C13232" s="5" t="s">
        <v>57</v>
      </c>
      <c r="D13232" s="5" t="s">
        <v>19</v>
      </c>
      <c r="E13232" s="5" t="s">
        <v>7</v>
      </c>
      <c r="F13232" s="6">
        <v>44348</v>
      </c>
      <c r="G13232" s="6" t="str">
        <f>TEXT(datatable[[#This Row],[дата]],"ММ")</f>
        <v>06</v>
      </c>
      <c r="H13232" s="8">
        <v>6.8530500000000005</v>
      </c>
      <c r="I13232" s="8">
        <v>2.5272000000000001</v>
      </c>
      <c r="J13232" s="8">
        <f>datatable[[#This Row],[продажи_]]-datatable[[#This Row],[себестоимость_]]</f>
        <v>4.3258500000000009</v>
      </c>
      <c r="L13232"/>
    </row>
    <row r="13233" spans="2:12" x14ac:dyDescent="0.4">
      <c r="B13233" s="5" t="s">
        <v>67</v>
      </c>
      <c r="C13233" s="5" t="s">
        <v>57</v>
      </c>
      <c r="D13233" s="5" t="s">
        <v>19</v>
      </c>
      <c r="E13233" s="5" t="s">
        <v>7</v>
      </c>
      <c r="F13233" s="6">
        <v>44378</v>
      </c>
      <c r="G13233" s="6" t="str">
        <f>TEXT(datatable[[#This Row],[дата]],"ММ")</f>
        <v>07</v>
      </c>
      <c r="H13233" s="8">
        <v>8.0541</v>
      </c>
      <c r="I13233" s="8">
        <v>2.5506000000000002</v>
      </c>
      <c r="J13233" s="8">
        <f>datatable[[#This Row],[продажи_]]-datatable[[#This Row],[себестоимость_]]</f>
        <v>5.5034999999999998</v>
      </c>
      <c r="L13233"/>
    </row>
    <row r="13234" spans="2:12" x14ac:dyDescent="0.4">
      <c r="B13234" s="5" t="s">
        <v>67</v>
      </c>
      <c r="C13234" s="5" t="s">
        <v>57</v>
      </c>
      <c r="D13234" s="5" t="s">
        <v>19</v>
      </c>
      <c r="E13234" s="5" t="s">
        <v>7</v>
      </c>
      <c r="F13234" s="6">
        <v>44409</v>
      </c>
      <c r="G13234" s="6" t="str">
        <f>TEXT(datatable[[#This Row],[дата]],"ММ")</f>
        <v>08</v>
      </c>
      <c r="H13234" s="8">
        <v>6.8452000000000011</v>
      </c>
      <c r="I13234" s="8">
        <v>2.2256</v>
      </c>
      <c r="J13234" s="8">
        <f>datatable[[#This Row],[продажи_]]-datatable[[#This Row],[себестоимость_]]</f>
        <v>4.619600000000001</v>
      </c>
      <c r="L13234"/>
    </row>
    <row r="13235" spans="2:12" x14ac:dyDescent="0.4">
      <c r="B13235" s="5" t="s">
        <v>67</v>
      </c>
      <c r="C13235" s="5" t="s">
        <v>57</v>
      </c>
      <c r="D13235" s="5" t="s">
        <v>19</v>
      </c>
      <c r="E13235" s="5" t="s">
        <v>7</v>
      </c>
      <c r="F13235" s="6">
        <v>44440</v>
      </c>
      <c r="G13235" s="6" t="str">
        <f>TEXT(datatable[[#This Row],[дата]],"ММ")</f>
        <v>09</v>
      </c>
      <c r="H13235" s="8">
        <v>6.9237000000000002</v>
      </c>
      <c r="I13235" s="8">
        <v>2.3633999999999999</v>
      </c>
      <c r="J13235" s="8">
        <f>datatable[[#This Row],[продажи_]]-datatable[[#This Row],[себестоимость_]]</f>
        <v>4.5602999999999998</v>
      </c>
      <c r="L13235"/>
    </row>
    <row r="13236" spans="2:12" x14ac:dyDescent="0.4">
      <c r="B13236" s="5" t="s">
        <v>67</v>
      </c>
      <c r="C13236" s="5" t="s">
        <v>57</v>
      </c>
      <c r="D13236" s="5" t="s">
        <v>19</v>
      </c>
      <c r="E13236" s="5" t="s">
        <v>7</v>
      </c>
      <c r="F13236" s="6">
        <v>44470</v>
      </c>
      <c r="G13236" s="6" t="str">
        <f>TEXT(datatable[[#This Row],[дата]],"ММ")</f>
        <v>10</v>
      </c>
      <c r="H13236" s="8">
        <v>8.3838000000000008</v>
      </c>
      <c r="I13236" s="8">
        <v>3.3696000000000002</v>
      </c>
      <c r="J13236" s="8">
        <f>datatable[[#This Row],[продажи_]]-datatable[[#This Row],[себестоимость_]]</f>
        <v>5.0142000000000007</v>
      </c>
      <c r="L13236"/>
    </row>
    <row r="13237" spans="2:12" x14ac:dyDescent="0.4">
      <c r="B13237" s="5" t="s">
        <v>67</v>
      </c>
      <c r="C13237" s="5" t="s">
        <v>57</v>
      </c>
      <c r="D13237" s="5" t="s">
        <v>19</v>
      </c>
      <c r="E13237" s="5" t="s">
        <v>7</v>
      </c>
      <c r="F13237" s="6">
        <v>44501</v>
      </c>
      <c r="G13237" s="6" t="str">
        <f>TEXT(datatable[[#This Row],[дата]],"ММ")</f>
        <v>11</v>
      </c>
      <c r="H13237" s="8">
        <v>12.936800000000002</v>
      </c>
      <c r="I13237" s="8">
        <v>3.7024000000000004</v>
      </c>
      <c r="J13237" s="8">
        <f>datatable[[#This Row],[продажи_]]-datatable[[#This Row],[себестоимость_]]</f>
        <v>9.2344000000000008</v>
      </c>
      <c r="L13237"/>
    </row>
    <row r="13238" spans="2:12" x14ac:dyDescent="0.4">
      <c r="B13238" s="5" t="s">
        <v>67</v>
      </c>
      <c r="C13238" s="5" t="s">
        <v>57</v>
      </c>
      <c r="D13238" s="5" t="s">
        <v>19</v>
      </c>
      <c r="E13238" s="5" t="s">
        <v>7</v>
      </c>
      <c r="F13238" s="6">
        <v>44531</v>
      </c>
      <c r="G13238" s="6" t="str">
        <f>TEXT(datatable[[#This Row],[дата]],"ММ")</f>
        <v>12</v>
      </c>
      <c r="H13238" s="8">
        <v>11.759300000000001</v>
      </c>
      <c r="I13238" s="8">
        <v>3.4215999999999998</v>
      </c>
      <c r="J13238" s="8">
        <f>datatable[[#This Row],[продажи_]]-datatable[[#This Row],[себестоимость_]]</f>
        <v>8.3377000000000017</v>
      </c>
      <c r="L13238"/>
    </row>
    <row r="13239" spans="2:12" x14ac:dyDescent="0.4">
      <c r="B13239" s="5" t="s">
        <v>67</v>
      </c>
      <c r="C13239" s="5" t="s">
        <v>57</v>
      </c>
      <c r="D13239" s="5" t="s">
        <v>19</v>
      </c>
      <c r="E13239" s="5" t="s">
        <v>7</v>
      </c>
      <c r="F13239" s="6">
        <v>44197</v>
      </c>
      <c r="G13239" s="6" t="str">
        <f>TEXT(datatable[[#This Row],[дата]],"ММ")</f>
        <v>01</v>
      </c>
      <c r="H13239" s="8">
        <v>4.4400000000000004</v>
      </c>
      <c r="I13239" s="8">
        <v>1.3174999999999999</v>
      </c>
      <c r="J13239" s="8">
        <f>datatable[[#This Row],[продажи_]]-datatable[[#This Row],[себестоимость_]]</f>
        <v>3.1225000000000005</v>
      </c>
      <c r="L13239"/>
    </row>
    <row r="13240" spans="2:12" x14ac:dyDescent="0.4">
      <c r="B13240" s="5" t="s">
        <v>67</v>
      </c>
      <c r="C13240" s="5" t="s">
        <v>57</v>
      </c>
      <c r="D13240" s="5" t="s">
        <v>19</v>
      </c>
      <c r="E13240" s="5" t="s">
        <v>7</v>
      </c>
      <c r="F13240" s="6">
        <v>44228</v>
      </c>
      <c r="G13240" s="6" t="str">
        <f>TEXT(datatable[[#This Row],[дата]],"ММ")</f>
        <v>02</v>
      </c>
      <c r="H13240" s="8">
        <v>5.5315000000000003</v>
      </c>
      <c r="I13240" s="8">
        <v>2.07545</v>
      </c>
      <c r="J13240" s="8">
        <f>datatable[[#This Row],[продажи_]]-datatable[[#This Row],[себестоимость_]]</f>
        <v>3.4560500000000003</v>
      </c>
      <c r="L13240"/>
    </row>
    <row r="13241" spans="2:12" x14ac:dyDescent="0.4">
      <c r="B13241" s="5" t="s">
        <v>67</v>
      </c>
      <c r="C13241" s="5" t="s">
        <v>57</v>
      </c>
      <c r="D13241" s="5" t="s">
        <v>19</v>
      </c>
      <c r="E13241" s="5" t="s">
        <v>7</v>
      </c>
      <c r="F13241" s="6">
        <v>44256</v>
      </c>
      <c r="G13241" s="6" t="str">
        <f>TEXT(datatable[[#This Row],[дата]],"ММ")</f>
        <v>03</v>
      </c>
      <c r="H13241" s="8">
        <v>5.5944000000000003</v>
      </c>
      <c r="I13241" s="8">
        <v>2.3435999999999999</v>
      </c>
      <c r="J13241" s="8">
        <f>datatable[[#This Row],[продажи_]]-datatable[[#This Row],[себестоимость_]]</f>
        <v>3.2508000000000004</v>
      </c>
      <c r="L13241"/>
    </row>
    <row r="13242" spans="2:12" x14ac:dyDescent="0.4">
      <c r="B13242" s="5" t="s">
        <v>67</v>
      </c>
      <c r="C13242" s="5" t="s">
        <v>57</v>
      </c>
      <c r="D13242" s="5" t="s">
        <v>19</v>
      </c>
      <c r="E13242" s="5" t="s">
        <v>7</v>
      </c>
      <c r="F13242" s="6">
        <v>44287</v>
      </c>
      <c r="G13242" s="6" t="str">
        <f>TEXT(datatable[[#This Row],[дата]],"ММ")</f>
        <v>04</v>
      </c>
      <c r="H13242" s="8">
        <v>6.9263999999999992</v>
      </c>
      <c r="I13242" s="8">
        <v>2.6040000000000001</v>
      </c>
      <c r="J13242" s="8">
        <f>datatable[[#This Row],[продажи_]]-datatable[[#This Row],[себестоимость_]]</f>
        <v>4.3223999999999991</v>
      </c>
      <c r="L13242"/>
    </row>
    <row r="13243" spans="2:12" x14ac:dyDescent="0.4">
      <c r="B13243" s="5" t="s">
        <v>67</v>
      </c>
      <c r="C13243" s="5" t="s">
        <v>57</v>
      </c>
      <c r="D13243" s="5" t="s">
        <v>19</v>
      </c>
      <c r="E13243" s="5" t="s">
        <v>7</v>
      </c>
      <c r="F13243" s="6">
        <v>44317</v>
      </c>
      <c r="G13243" s="6" t="str">
        <f>TEXT(datatable[[#This Row],[дата]],"ММ")</f>
        <v>05</v>
      </c>
      <c r="H13243" s="8">
        <v>5.2317999999999998</v>
      </c>
      <c r="I13243" s="8">
        <v>2.4737999999999998</v>
      </c>
      <c r="J13243" s="8">
        <f>datatable[[#This Row],[продажи_]]-datatable[[#This Row],[себестоимость_]]</f>
        <v>2.758</v>
      </c>
      <c r="L13243"/>
    </row>
    <row r="13244" spans="2:12" x14ac:dyDescent="0.4">
      <c r="B13244" s="5" t="s">
        <v>67</v>
      </c>
      <c r="C13244" s="5" t="s">
        <v>57</v>
      </c>
      <c r="D13244" s="5" t="s">
        <v>19</v>
      </c>
      <c r="E13244" s="5" t="s">
        <v>7</v>
      </c>
      <c r="F13244" s="6">
        <v>44348</v>
      </c>
      <c r="G13244" s="6" t="str">
        <f>TEXT(datatable[[#This Row],[дата]],"ММ")</f>
        <v>06</v>
      </c>
      <c r="H13244" s="8">
        <v>3.6963000000000004</v>
      </c>
      <c r="I13244" s="8">
        <v>1.66005</v>
      </c>
      <c r="J13244" s="8">
        <f>datatable[[#This Row],[продажи_]]-datatable[[#This Row],[себестоимость_]]</f>
        <v>2.0362500000000003</v>
      </c>
      <c r="L13244"/>
    </row>
    <row r="13245" spans="2:12" x14ac:dyDescent="0.4">
      <c r="B13245" s="5" t="s">
        <v>67</v>
      </c>
      <c r="C13245" s="5" t="s">
        <v>57</v>
      </c>
      <c r="D13245" s="5" t="s">
        <v>19</v>
      </c>
      <c r="E13245" s="5" t="s">
        <v>7</v>
      </c>
      <c r="F13245" s="6">
        <v>44378</v>
      </c>
      <c r="G13245" s="6" t="str">
        <f>TEXT(datatable[[#This Row],[дата]],"ММ")</f>
        <v>07</v>
      </c>
      <c r="H13245" s="8">
        <v>2.6640000000000001</v>
      </c>
      <c r="I13245" s="8">
        <v>1.3391999999999999</v>
      </c>
      <c r="J13245" s="8">
        <f>datatable[[#This Row],[продажи_]]-datatable[[#This Row],[себестоимость_]]</f>
        <v>1.3248000000000002</v>
      </c>
      <c r="L13245"/>
    </row>
    <row r="13246" spans="2:12" x14ac:dyDescent="0.4">
      <c r="B13246" s="5" t="s">
        <v>67</v>
      </c>
      <c r="C13246" s="5" t="s">
        <v>57</v>
      </c>
      <c r="D13246" s="5" t="s">
        <v>19</v>
      </c>
      <c r="E13246" s="5" t="s">
        <v>7</v>
      </c>
      <c r="F13246" s="6">
        <v>44409</v>
      </c>
      <c r="G13246" s="6" t="str">
        <f>TEXT(datatable[[#This Row],[дата]],"ММ")</f>
        <v>08</v>
      </c>
      <c r="H13246" s="8">
        <v>2.9304000000000001</v>
      </c>
      <c r="I13246" s="8">
        <v>1.2152000000000001</v>
      </c>
      <c r="J13246" s="8">
        <f>datatable[[#This Row],[продажи_]]-datatable[[#This Row],[себестоимость_]]</f>
        <v>1.7152000000000001</v>
      </c>
      <c r="L13246"/>
    </row>
    <row r="13247" spans="2:12" x14ac:dyDescent="0.4">
      <c r="B13247" s="5" t="s">
        <v>67</v>
      </c>
      <c r="C13247" s="5" t="s">
        <v>57</v>
      </c>
      <c r="D13247" s="5" t="s">
        <v>19</v>
      </c>
      <c r="E13247" s="5" t="s">
        <v>7</v>
      </c>
      <c r="F13247" s="6">
        <v>44440</v>
      </c>
      <c r="G13247" s="6" t="str">
        <f>TEXT(datatable[[#This Row],[дата]],"ММ")</f>
        <v>09</v>
      </c>
      <c r="H13247" s="8">
        <v>3.0969000000000002</v>
      </c>
      <c r="I13247" s="8">
        <v>1.3391999999999999</v>
      </c>
      <c r="J13247" s="8">
        <f>datatable[[#This Row],[продажи_]]-datatable[[#This Row],[себестоимость_]]</f>
        <v>1.7577000000000003</v>
      </c>
      <c r="L13247"/>
    </row>
    <row r="13248" spans="2:12" x14ac:dyDescent="0.4">
      <c r="B13248" s="5" t="s">
        <v>67</v>
      </c>
      <c r="C13248" s="5" t="s">
        <v>57</v>
      </c>
      <c r="D13248" s="5" t="s">
        <v>19</v>
      </c>
      <c r="E13248" s="5" t="s">
        <v>7</v>
      </c>
      <c r="F13248" s="6">
        <v>44470</v>
      </c>
      <c r="G13248" s="6" t="str">
        <f>TEXT(datatable[[#This Row],[дата]],"ММ")</f>
        <v>10</v>
      </c>
      <c r="H13248" s="8">
        <v>5.1059999999999999</v>
      </c>
      <c r="I13248" s="8">
        <v>1.5066000000000002</v>
      </c>
      <c r="J13248" s="8">
        <f>datatable[[#This Row],[продажи_]]-datatable[[#This Row],[себестоимость_]]</f>
        <v>3.5993999999999997</v>
      </c>
      <c r="L13248"/>
    </row>
    <row r="13249" spans="2:12" x14ac:dyDescent="0.4">
      <c r="B13249" s="5" t="s">
        <v>67</v>
      </c>
      <c r="C13249" s="5" t="s">
        <v>57</v>
      </c>
      <c r="D13249" s="5" t="s">
        <v>19</v>
      </c>
      <c r="E13249" s="5" t="s">
        <v>7</v>
      </c>
      <c r="F13249" s="6">
        <v>44501</v>
      </c>
      <c r="G13249" s="6" t="str">
        <f>TEXT(datatable[[#This Row],[дата]],"ММ")</f>
        <v>11</v>
      </c>
      <c r="H13249" s="8">
        <v>6.9263999999999992</v>
      </c>
      <c r="I13249" s="8">
        <v>2.0583999999999998</v>
      </c>
      <c r="J13249" s="8">
        <f>datatable[[#This Row],[продажи_]]-datatable[[#This Row],[себестоимость_]]</f>
        <v>4.8679999999999994</v>
      </c>
      <c r="L13249"/>
    </row>
    <row r="13250" spans="2:12" x14ac:dyDescent="0.4">
      <c r="B13250" s="5" t="s">
        <v>67</v>
      </c>
      <c r="C13250" s="5" t="s">
        <v>57</v>
      </c>
      <c r="D13250" s="5" t="s">
        <v>19</v>
      </c>
      <c r="E13250" s="5" t="s">
        <v>7</v>
      </c>
      <c r="F13250" s="6">
        <v>44531</v>
      </c>
      <c r="G13250" s="6" t="str">
        <f>TEXT(datatable[[#This Row],[дата]],"ММ")</f>
        <v>12</v>
      </c>
      <c r="H13250" s="8">
        <v>4.7656000000000001</v>
      </c>
      <c r="I13250" s="8">
        <v>1.736</v>
      </c>
      <c r="J13250" s="8">
        <f>datatable[[#This Row],[продажи_]]-datatable[[#This Row],[себестоимость_]]</f>
        <v>3.0296000000000003</v>
      </c>
      <c r="L13250"/>
    </row>
    <row r="13251" spans="2:12" x14ac:dyDescent="0.4">
      <c r="B13251" s="5" t="s">
        <v>66</v>
      </c>
      <c r="C13251" s="5" t="s">
        <v>54</v>
      </c>
      <c r="D13251" s="5" t="s">
        <v>20</v>
      </c>
      <c r="E13251" s="5" t="s">
        <v>60</v>
      </c>
      <c r="F13251" s="6">
        <v>44197</v>
      </c>
      <c r="G13251" s="6" t="str">
        <f>TEXT(datatable[[#This Row],[дата]],"ММ")</f>
        <v>01</v>
      </c>
      <c r="H13251" s="8">
        <v>135.12800000000001</v>
      </c>
      <c r="I13251" s="8">
        <v>50.18</v>
      </c>
      <c r="J13251" s="8">
        <f>datatable[[#This Row],[продажи_]]-datatable[[#This Row],[себестоимость_]]</f>
        <v>84.948000000000008</v>
      </c>
      <c r="L13251"/>
    </row>
    <row r="13252" spans="2:12" x14ac:dyDescent="0.4">
      <c r="B13252" s="5" t="s">
        <v>66</v>
      </c>
      <c r="C13252" s="5" t="s">
        <v>54</v>
      </c>
      <c r="D13252" s="5" t="s">
        <v>20</v>
      </c>
      <c r="E13252" s="5" t="s">
        <v>60</v>
      </c>
      <c r="F13252" s="6">
        <v>44228</v>
      </c>
      <c r="G13252" s="6" t="str">
        <f>TEXT(datatable[[#This Row],[дата]],"ММ")</f>
        <v>02</v>
      </c>
      <c r="H13252" s="8">
        <v>139.59205</v>
      </c>
      <c r="I13252" s="8">
        <v>72.760999999999996</v>
      </c>
      <c r="J13252" s="8">
        <f>datatable[[#This Row],[продажи_]]-datatable[[#This Row],[себестоимость_]]</f>
        <v>66.831050000000005</v>
      </c>
      <c r="L13252"/>
    </row>
    <row r="13253" spans="2:12" x14ac:dyDescent="0.4">
      <c r="B13253" s="5" t="s">
        <v>66</v>
      </c>
      <c r="C13253" s="5" t="s">
        <v>54</v>
      </c>
      <c r="D13253" s="5" t="s">
        <v>20</v>
      </c>
      <c r="E13253" s="5" t="s">
        <v>60</v>
      </c>
      <c r="F13253" s="6">
        <v>44256</v>
      </c>
      <c r="G13253" s="6" t="str">
        <f>TEXT(datatable[[#This Row],[дата]],"ММ")</f>
        <v>03</v>
      </c>
      <c r="H13253" s="8">
        <v>155.3972</v>
      </c>
      <c r="I13253" s="8">
        <v>79.708999999999989</v>
      </c>
      <c r="J13253" s="8">
        <f>datatable[[#This Row],[продажи_]]-datatable[[#This Row],[себестоимость_]]</f>
        <v>75.688200000000009</v>
      </c>
      <c r="L13253"/>
    </row>
    <row r="13254" spans="2:12" x14ac:dyDescent="0.4">
      <c r="B13254" s="5" t="s">
        <v>66</v>
      </c>
      <c r="C13254" s="5" t="s">
        <v>54</v>
      </c>
      <c r="D13254" s="5" t="s">
        <v>20</v>
      </c>
      <c r="E13254" s="5" t="s">
        <v>60</v>
      </c>
      <c r="F13254" s="6">
        <v>44287</v>
      </c>
      <c r="G13254" s="6" t="str">
        <f>TEXT(datatable[[#This Row],[дата]],"ММ")</f>
        <v>04</v>
      </c>
      <c r="H13254" s="8">
        <v>220.06559999999996</v>
      </c>
      <c r="I13254" s="8">
        <v>88.78</v>
      </c>
      <c r="J13254" s="8">
        <f>datatable[[#This Row],[продажи_]]-datatable[[#This Row],[себестоимость_]]</f>
        <v>131.28559999999996</v>
      </c>
      <c r="L13254"/>
    </row>
    <row r="13255" spans="2:12" x14ac:dyDescent="0.4">
      <c r="B13255" s="5" t="s">
        <v>66</v>
      </c>
      <c r="C13255" s="5" t="s">
        <v>54</v>
      </c>
      <c r="D13255" s="5" t="s">
        <v>20</v>
      </c>
      <c r="E13255" s="5" t="s">
        <v>60</v>
      </c>
      <c r="F13255" s="6">
        <v>44317</v>
      </c>
      <c r="G13255" s="6" t="str">
        <f>TEXT(datatable[[#This Row],[дата]],"ММ")</f>
        <v>05</v>
      </c>
      <c r="H13255" s="8">
        <v>155.3972</v>
      </c>
      <c r="I13255" s="8">
        <v>69.576499999999996</v>
      </c>
      <c r="J13255" s="8">
        <f>datatable[[#This Row],[продажи_]]-datatable[[#This Row],[себестоимость_]]</f>
        <v>85.820700000000002</v>
      </c>
      <c r="L13255"/>
    </row>
    <row r="13256" spans="2:12" x14ac:dyDescent="0.4">
      <c r="B13256" s="5" t="s">
        <v>66</v>
      </c>
      <c r="C13256" s="5" t="s">
        <v>54</v>
      </c>
      <c r="D13256" s="5" t="s">
        <v>20</v>
      </c>
      <c r="E13256" s="5" t="s">
        <v>60</v>
      </c>
      <c r="F13256" s="6">
        <v>44348</v>
      </c>
      <c r="G13256" s="6" t="str">
        <f>TEXT(datatable[[#This Row],[дата]],"ММ")</f>
        <v>06</v>
      </c>
      <c r="H13256" s="8">
        <v>86.868000000000009</v>
      </c>
      <c r="I13256" s="8">
        <v>39.082500000000003</v>
      </c>
      <c r="J13256" s="8">
        <f>datatable[[#This Row],[продажи_]]-datatable[[#This Row],[себестоимость_]]</f>
        <v>47.785500000000006</v>
      </c>
      <c r="L13256"/>
    </row>
    <row r="13257" spans="2:12" x14ac:dyDescent="0.4">
      <c r="B13257" s="5" t="s">
        <v>66</v>
      </c>
      <c r="C13257" s="5" t="s">
        <v>54</v>
      </c>
      <c r="D13257" s="5" t="s">
        <v>20</v>
      </c>
      <c r="E13257" s="5" t="s">
        <v>60</v>
      </c>
      <c r="F13257" s="6">
        <v>44378</v>
      </c>
      <c r="G13257" s="6" t="str">
        <f>TEXT(datatable[[#This Row],[дата]],"ММ")</f>
        <v>07</v>
      </c>
      <c r="H13257" s="8">
        <v>98.812350000000009</v>
      </c>
      <c r="I13257" s="8">
        <v>47.333250000000007</v>
      </c>
      <c r="J13257" s="8">
        <f>datatable[[#This Row],[продажи_]]-datatable[[#This Row],[себестоимость_]]</f>
        <v>51.479100000000003</v>
      </c>
      <c r="L13257"/>
    </row>
    <row r="13258" spans="2:12" x14ac:dyDescent="0.4">
      <c r="B13258" s="5" t="s">
        <v>66</v>
      </c>
      <c r="C13258" s="5" t="s">
        <v>54</v>
      </c>
      <c r="D13258" s="5" t="s">
        <v>20</v>
      </c>
      <c r="E13258" s="5" t="s">
        <v>60</v>
      </c>
      <c r="F13258" s="6">
        <v>44409</v>
      </c>
      <c r="G13258" s="6" t="str">
        <f>TEXT(datatable[[#This Row],[дата]],"ММ")</f>
        <v>08</v>
      </c>
      <c r="H13258" s="8">
        <v>102.3112</v>
      </c>
      <c r="I13258" s="8">
        <v>39.758000000000003</v>
      </c>
      <c r="J13258" s="8">
        <f>datatable[[#This Row],[продажи_]]-datatable[[#This Row],[себестоимость_]]</f>
        <v>62.553199999999997</v>
      </c>
      <c r="L13258"/>
    </row>
    <row r="13259" spans="2:12" x14ac:dyDescent="0.4">
      <c r="B13259" s="5" t="s">
        <v>66</v>
      </c>
      <c r="C13259" s="5" t="s">
        <v>54</v>
      </c>
      <c r="D13259" s="5" t="s">
        <v>20</v>
      </c>
      <c r="E13259" s="5" t="s">
        <v>60</v>
      </c>
      <c r="F13259" s="6">
        <v>44440</v>
      </c>
      <c r="G13259" s="6" t="str">
        <f>TEXT(datatable[[#This Row],[дата]],"ММ")</f>
        <v>09</v>
      </c>
      <c r="H13259" s="8">
        <v>114.01425000000002</v>
      </c>
      <c r="I13259" s="8">
        <v>36.042750000000005</v>
      </c>
      <c r="J13259" s="8">
        <f>datatable[[#This Row],[продажи_]]-datatable[[#This Row],[себестоимость_]]</f>
        <v>77.97150000000002</v>
      </c>
      <c r="L13259"/>
    </row>
    <row r="13260" spans="2:12" x14ac:dyDescent="0.4">
      <c r="B13260" s="5" t="s">
        <v>66</v>
      </c>
      <c r="C13260" s="5" t="s">
        <v>54</v>
      </c>
      <c r="D13260" s="5" t="s">
        <v>20</v>
      </c>
      <c r="E13260" s="5" t="s">
        <v>60</v>
      </c>
      <c r="F13260" s="6">
        <v>44470</v>
      </c>
      <c r="G13260" s="6" t="str">
        <f>TEXT(datatable[[#This Row],[дата]],"ММ")</f>
        <v>10</v>
      </c>
      <c r="H13260" s="8">
        <v>159.25800000000001</v>
      </c>
      <c r="I13260" s="8">
        <v>54.425999999999995</v>
      </c>
      <c r="J13260" s="8">
        <f>datatable[[#This Row],[продажи_]]-datatable[[#This Row],[себестоимость_]]</f>
        <v>104.83200000000002</v>
      </c>
      <c r="L13260"/>
    </row>
    <row r="13261" spans="2:12" x14ac:dyDescent="0.4">
      <c r="B13261" s="5" t="s">
        <v>66</v>
      </c>
      <c r="C13261" s="5" t="s">
        <v>54</v>
      </c>
      <c r="D13261" s="5" t="s">
        <v>20</v>
      </c>
      <c r="E13261" s="5" t="s">
        <v>60</v>
      </c>
      <c r="F13261" s="6">
        <v>44501</v>
      </c>
      <c r="G13261" s="6" t="str">
        <f>TEXT(datatable[[#This Row],[дата]],"ММ")</f>
        <v>11</v>
      </c>
      <c r="H13261" s="8">
        <v>227.78719999999998</v>
      </c>
      <c r="I13261" s="8">
        <v>61.760000000000005</v>
      </c>
      <c r="J13261" s="8">
        <f>datatable[[#This Row],[продажи_]]-datatable[[#This Row],[себестоимость_]]</f>
        <v>166.02719999999999</v>
      </c>
      <c r="L13261"/>
    </row>
    <row r="13262" spans="2:12" x14ac:dyDescent="0.4">
      <c r="B13262" s="5" t="s">
        <v>66</v>
      </c>
      <c r="C13262" s="5" t="s">
        <v>54</v>
      </c>
      <c r="D13262" s="5" t="s">
        <v>20</v>
      </c>
      <c r="E13262" s="5" t="s">
        <v>60</v>
      </c>
      <c r="F13262" s="6">
        <v>44531</v>
      </c>
      <c r="G13262" s="6" t="str">
        <f>TEXT(datatable[[#This Row],[дата]],"ММ")</f>
        <v>12</v>
      </c>
      <c r="H13262" s="8">
        <v>146.95169999999999</v>
      </c>
      <c r="I13262" s="8">
        <v>65.523499999999999</v>
      </c>
      <c r="J13262" s="8">
        <f>datatable[[#This Row],[продажи_]]-datatable[[#This Row],[себестоимость_]]</f>
        <v>81.42819999999999</v>
      </c>
      <c r="L13262"/>
    </row>
    <row r="13263" spans="2:12" x14ac:dyDescent="0.4">
      <c r="B13263" s="5" t="s">
        <v>66</v>
      </c>
      <c r="C13263" s="5" t="s">
        <v>54</v>
      </c>
      <c r="D13263" s="5" t="s">
        <v>20</v>
      </c>
      <c r="E13263" s="5" t="s">
        <v>8</v>
      </c>
      <c r="F13263" s="6">
        <v>44197</v>
      </c>
      <c r="G13263" s="6" t="str">
        <f>TEXT(datatable[[#This Row],[дата]],"ММ")</f>
        <v>01</v>
      </c>
      <c r="H13263" s="8">
        <v>77.706999999999994</v>
      </c>
      <c r="I13263" s="8">
        <v>59.042499999999997</v>
      </c>
      <c r="J13263" s="8">
        <f>datatable[[#This Row],[продажи_]]-datatable[[#This Row],[себестоимость_]]</f>
        <v>18.664499999999997</v>
      </c>
      <c r="L13263"/>
    </row>
    <row r="13264" spans="2:12" x14ac:dyDescent="0.4">
      <c r="B13264" s="5" t="s">
        <v>66</v>
      </c>
      <c r="C13264" s="5" t="s">
        <v>54</v>
      </c>
      <c r="D13264" s="5" t="s">
        <v>20</v>
      </c>
      <c r="E13264" s="5" t="s">
        <v>8</v>
      </c>
      <c r="F13264" s="6">
        <v>44228</v>
      </c>
      <c r="G13264" s="6" t="str">
        <f>TEXT(datatable[[#This Row],[дата]],"ММ")</f>
        <v>02</v>
      </c>
      <c r="H13264" s="8">
        <v>78.947700000000012</v>
      </c>
      <c r="I13264" s="8">
        <v>79.472249999999988</v>
      </c>
      <c r="J13264" s="8">
        <f>datatable[[#This Row],[продажи_]]-datatable[[#This Row],[себестоимость_]]</f>
        <v>-0.52454999999997654</v>
      </c>
      <c r="L13264"/>
    </row>
    <row r="13265" spans="2:12" x14ac:dyDescent="0.4">
      <c r="B13265" s="5" t="s">
        <v>66</v>
      </c>
      <c r="C13265" s="5" t="s">
        <v>54</v>
      </c>
      <c r="D13265" s="5" t="s">
        <v>20</v>
      </c>
      <c r="E13265" s="5" t="s">
        <v>8</v>
      </c>
      <c r="F13265" s="6">
        <v>44256</v>
      </c>
      <c r="G13265" s="6" t="str">
        <f>TEXT(datatable[[#This Row],[дата]],"ММ")</f>
        <v>03</v>
      </c>
      <c r="H13265" s="8">
        <v>102.39040000000001</v>
      </c>
      <c r="I13265" s="8">
        <v>62.177500000000002</v>
      </c>
      <c r="J13265" s="8">
        <f>datatable[[#This Row],[продажи_]]-datatable[[#This Row],[себестоимость_]]</f>
        <v>40.212900000000012</v>
      </c>
      <c r="L13265"/>
    </row>
    <row r="13266" spans="2:12" x14ac:dyDescent="0.4">
      <c r="B13266" s="5" t="s">
        <v>66</v>
      </c>
      <c r="C13266" s="5" t="s">
        <v>54</v>
      </c>
      <c r="D13266" s="5" t="s">
        <v>20</v>
      </c>
      <c r="E13266" s="5" t="s">
        <v>8</v>
      </c>
      <c r="F13266" s="6">
        <v>44287</v>
      </c>
      <c r="G13266" s="6" t="str">
        <f>TEXT(datatable[[#This Row],[дата]],"ММ")</f>
        <v>04</v>
      </c>
      <c r="H13266" s="8">
        <v>112.83840000000001</v>
      </c>
      <c r="I13266" s="8">
        <v>83.600000000000009</v>
      </c>
      <c r="J13266" s="8">
        <f>datatable[[#This Row],[продажи_]]-datatable[[#This Row],[себестоимость_]]</f>
        <v>29.238399999999999</v>
      </c>
      <c r="L13266"/>
    </row>
    <row r="13267" spans="2:12" x14ac:dyDescent="0.4">
      <c r="B13267" s="5" t="s">
        <v>66</v>
      </c>
      <c r="C13267" s="5" t="s">
        <v>54</v>
      </c>
      <c r="D13267" s="5" t="s">
        <v>20</v>
      </c>
      <c r="E13267" s="5" t="s">
        <v>8</v>
      </c>
      <c r="F13267" s="6">
        <v>44317</v>
      </c>
      <c r="G13267" s="6" t="str">
        <f>TEXT(datatable[[#This Row],[дата]],"ММ")</f>
        <v>05</v>
      </c>
      <c r="H13267" s="8">
        <v>75.878599999999992</v>
      </c>
      <c r="I13267" s="8">
        <v>61.446000000000005</v>
      </c>
      <c r="J13267" s="8">
        <f>datatable[[#This Row],[продажи_]]-datatable[[#This Row],[себестоимость_]]</f>
        <v>14.432599999999987</v>
      </c>
      <c r="L13267"/>
    </row>
    <row r="13268" spans="2:12" x14ac:dyDescent="0.4">
      <c r="B13268" s="5" t="s">
        <v>66</v>
      </c>
      <c r="C13268" s="5" t="s">
        <v>54</v>
      </c>
      <c r="D13268" s="5" t="s">
        <v>20</v>
      </c>
      <c r="E13268" s="5" t="s">
        <v>8</v>
      </c>
      <c r="F13268" s="6">
        <v>44348</v>
      </c>
      <c r="G13268" s="6" t="str">
        <f>TEXT(datatable[[#This Row],[дата]],"ММ")</f>
        <v>06</v>
      </c>
      <c r="H13268" s="8">
        <v>51.717600000000004</v>
      </c>
      <c r="I13268" s="8">
        <v>53.138249999999992</v>
      </c>
      <c r="J13268" s="8">
        <f>datatable[[#This Row],[продажи_]]-datatable[[#This Row],[себестоимость_]]</f>
        <v>-1.4206499999999878</v>
      </c>
      <c r="L13268"/>
    </row>
    <row r="13269" spans="2:12" x14ac:dyDescent="0.4">
      <c r="B13269" s="5" t="s">
        <v>66</v>
      </c>
      <c r="C13269" s="5" t="s">
        <v>54</v>
      </c>
      <c r="D13269" s="5" t="s">
        <v>20</v>
      </c>
      <c r="E13269" s="5" t="s">
        <v>8</v>
      </c>
      <c r="F13269" s="6">
        <v>44378</v>
      </c>
      <c r="G13269" s="6" t="str">
        <f>TEXT(datatable[[#This Row],[дата]],"ММ")</f>
        <v>07</v>
      </c>
      <c r="H13269" s="8">
        <v>65.822400000000016</v>
      </c>
      <c r="I13269" s="8">
        <v>47.965499999999999</v>
      </c>
      <c r="J13269" s="8">
        <f>datatable[[#This Row],[продажи_]]-datatable[[#This Row],[себестоимость_]]</f>
        <v>17.856900000000017</v>
      </c>
      <c r="L13269"/>
    </row>
    <row r="13270" spans="2:12" x14ac:dyDescent="0.4">
      <c r="B13270" s="5" t="s">
        <v>66</v>
      </c>
      <c r="C13270" s="5" t="s">
        <v>54</v>
      </c>
      <c r="D13270" s="5" t="s">
        <v>20</v>
      </c>
      <c r="E13270" s="5" t="s">
        <v>8</v>
      </c>
      <c r="F13270" s="6">
        <v>44409</v>
      </c>
      <c r="G13270" s="6" t="str">
        <f>TEXT(datatable[[#This Row],[дата]],"ММ")</f>
        <v>08</v>
      </c>
      <c r="H13270" s="8">
        <v>52.24</v>
      </c>
      <c r="I13270" s="8">
        <v>37.202000000000005</v>
      </c>
      <c r="J13270" s="8">
        <f>datatable[[#This Row],[продажи_]]-datatable[[#This Row],[себестоимость_]]</f>
        <v>15.037999999999997</v>
      </c>
      <c r="L13270"/>
    </row>
    <row r="13271" spans="2:12" x14ac:dyDescent="0.4">
      <c r="B13271" s="5" t="s">
        <v>66</v>
      </c>
      <c r="C13271" s="5" t="s">
        <v>54</v>
      </c>
      <c r="D13271" s="5" t="s">
        <v>20</v>
      </c>
      <c r="E13271" s="5" t="s">
        <v>8</v>
      </c>
      <c r="F13271" s="6">
        <v>44440</v>
      </c>
      <c r="G13271" s="6" t="str">
        <f>TEXT(datatable[[#This Row],[дата]],"ММ")</f>
        <v>09</v>
      </c>
      <c r="H13271" s="8">
        <v>64.647000000000006</v>
      </c>
      <c r="I13271" s="8">
        <v>44.673749999999998</v>
      </c>
      <c r="J13271" s="8">
        <f>datatable[[#This Row],[продажи_]]-datatable[[#This Row],[себестоимость_]]</f>
        <v>19.973250000000007</v>
      </c>
      <c r="L13271"/>
    </row>
    <row r="13272" spans="2:12" x14ac:dyDescent="0.4">
      <c r="B13272" s="5" t="s">
        <v>66</v>
      </c>
      <c r="C13272" s="5" t="s">
        <v>54</v>
      </c>
      <c r="D13272" s="5" t="s">
        <v>20</v>
      </c>
      <c r="E13272" s="5" t="s">
        <v>8</v>
      </c>
      <c r="F13272" s="6">
        <v>44470</v>
      </c>
      <c r="G13272" s="6" t="str">
        <f>TEXT(datatable[[#This Row],[дата]],"ММ")</f>
        <v>10</v>
      </c>
      <c r="H13272" s="8">
        <v>62.688000000000002</v>
      </c>
      <c r="I13272" s="8">
        <v>58.311000000000007</v>
      </c>
      <c r="J13272" s="8">
        <f>datatable[[#This Row],[продажи_]]-datatable[[#This Row],[себестоимость_]]</f>
        <v>4.3769999999999953</v>
      </c>
      <c r="L13272"/>
    </row>
    <row r="13273" spans="2:12" x14ac:dyDescent="0.4">
      <c r="B13273" s="5" t="s">
        <v>66</v>
      </c>
      <c r="C13273" s="5" t="s">
        <v>54</v>
      </c>
      <c r="D13273" s="5" t="s">
        <v>20</v>
      </c>
      <c r="E13273" s="5" t="s">
        <v>8</v>
      </c>
      <c r="F13273" s="6">
        <v>44501</v>
      </c>
      <c r="G13273" s="6" t="str">
        <f>TEXT(datatable[[#This Row],[дата]],"ММ")</f>
        <v>11</v>
      </c>
      <c r="H13273" s="8">
        <v>103.43520000000001</v>
      </c>
      <c r="I13273" s="8">
        <v>83.600000000000009</v>
      </c>
      <c r="J13273" s="8">
        <f>datatable[[#This Row],[продажи_]]-datatable[[#This Row],[себестоимость_]]</f>
        <v>19.8352</v>
      </c>
      <c r="L13273"/>
    </row>
    <row r="13274" spans="2:12" x14ac:dyDescent="0.4">
      <c r="B13274" s="5" t="s">
        <v>66</v>
      </c>
      <c r="C13274" s="5" t="s">
        <v>54</v>
      </c>
      <c r="D13274" s="5" t="s">
        <v>20</v>
      </c>
      <c r="E13274" s="5" t="s">
        <v>8</v>
      </c>
      <c r="F13274" s="6">
        <v>44531</v>
      </c>
      <c r="G13274" s="6" t="str">
        <f>TEXT(datatable[[#This Row],[дата]],"ММ")</f>
        <v>12</v>
      </c>
      <c r="H13274" s="8">
        <v>102.39040000000001</v>
      </c>
      <c r="I13274" s="8">
        <v>68.760999999999996</v>
      </c>
      <c r="J13274" s="8">
        <f>datatable[[#This Row],[продажи_]]-datatable[[#This Row],[себестоимость_]]</f>
        <v>33.629400000000018</v>
      </c>
      <c r="L13274"/>
    </row>
    <row r="13275" spans="2:12" x14ac:dyDescent="0.4">
      <c r="B13275" s="5" t="s">
        <v>66</v>
      </c>
      <c r="C13275" s="5" t="s">
        <v>54</v>
      </c>
      <c r="D13275" s="5" t="s">
        <v>20</v>
      </c>
      <c r="E13275" s="5" t="s">
        <v>61</v>
      </c>
      <c r="F13275" s="6">
        <v>44197</v>
      </c>
      <c r="G13275" s="6" t="str">
        <f>TEXT(datatable[[#This Row],[дата]],"ММ")</f>
        <v>01</v>
      </c>
      <c r="H13275" s="8">
        <v>48.393000000000001</v>
      </c>
      <c r="I13275" s="8">
        <v>28.758499999999998</v>
      </c>
      <c r="J13275" s="8">
        <f>datatable[[#This Row],[продажи_]]-datatable[[#This Row],[себестоимость_]]</f>
        <v>19.634500000000003</v>
      </c>
      <c r="L13275"/>
    </row>
    <row r="13276" spans="2:12" x14ac:dyDescent="0.4">
      <c r="B13276" s="5" t="s">
        <v>66</v>
      </c>
      <c r="C13276" s="5" t="s">
        <v>54</v>
      </c>
      <c r="D13276" s="5" t="s">
        <v>20</v>
      </c>
      <c r="E13276" s="5" t="s">
        <v>61</v>
      </c>
      <c r="F13276" s="6">
        <v>44228</v>
      </c>
      <c r="G13276" s="6" t="str">
        <f>TEXT(datatable[[#This Row],[дата]],"ММ")</f>
        <v>02</v>
      </c>
      <c r="H13276" s="8">
        <v>66.221999999999994</v>
      </c>
      <c r="I13276" s="8">
        <v>29.776500000000002</v>
      </c>
      <c r="J13276" s="8">
        <f>datatable[[#This Row],[продажи_]]-datatable[[#This Row],[себестоимость_]]</f>
        <v>36.445499999999996</v>
      </c>
      <c r="L13276"/>
    </row>
    <row r="13277" spans="2:12" x14ac:dyDescent="0.4">
      <c r="B13277" s="5" t="s">
        <v>66</v>
      </c>
      <c r="C13277" s="5" t="s">
        <v>54</v>
      </c>
      <c r="D13277" s="5" t="s">
        <v>20</v>
      </c>
      <c r="E13277" s="5" t="s">
        <v>61</v>
      </c>
      <c r="F13277" s="6">
        <v>44256</v>
      </c>
      <c r="G13277" s="6" t="str">
        <f>TEXT(datatable[[#This Row],[дата]],"ММ")</f>
        <v>03</v>
      </c>
      <c r="H13277" s="8">
        <v>70.721699999999998</v>
      </c>
      <c r="I13277" s="8">
        <v>39.549300000000009</v>
      </c>
      <c r="J13277" s="8">
        <f>datatable[[#This Row],[продажи_]]-datatable[[#This Row],[себестоимость_]]</f>
        <v>31.172399999999989</v>
      </c>
      <c r="L13277"/>
    </row>
    <row r="13278" spans="2:12" x14ac:dyDescent="0.4">
      <c r="B13278" s="5" t="s">
        <v>66</v>
      </c>
      <c r="C13278" s="5" t="s">
        <v>54</v>
      </c>
      <c r="D13278" s="5" t="s">
        <v>20</v>
      </c>
      <c r="E13278" s="5" t="s">
        <v>61</v>
      </c>
      <c r="F13278" s="6">
        <v>44287</v>
      </c>
      <c r="G13278" s="6" t="str">
        <f>TEXT(datatable[[#This Row],[дата]],"ММ")</f>
        <v>04</v>
      </c>
      <c r="H13278" s="8">
        <v>55.694399999999995</v>
      </c>
      <c r="I13278" s="8">
        <v>48.456799999999994</v>
      </c>
      <c r="J13278" s="8">
        <f>datatable[[#This Row],[продажи_]]-datatable[[#This Row],[себестоимость_]]</f>
        <v>7.2376000000000005</v>
      </c>
      <c r="L13278"/>
    </row>
    <row r="13279" spans="2:12" x14ac:dyDescent="0.4">
      <c r="B13279" s="5" t="s">
        <v>66</v>
      </c>
      <c r="C13279" s="5" t="s">
        <v>54</v>
      </c>
      <c r="D13279" s="5" t="s">
        <v>20</v>
      </c>
      <c r="E13279" s="5" t="s">
        <v>61</v>
      </c>
      <c r="F13279" s="6">
        <v>44317</v>
      </c>
      <c r="G13279" s="6" t="str">
        <f>TEXT(datatable[[#This Row],[дата]],"ММ")</f>
        <v>05</v>
      </c>
      <c r="H13279" s="8">
        <v>70.721699999999998</v>
      </c>
      <c r="I13279" s="8">
        <v>42.043399999999998</v>
      </c>
      <c r="J13279" s="8">
        <f>datatable[[#This Row],[продажи_]]-datatable[[#This Row],[себестоимость_]]</f>
        <v>28.6783</v>
      </c>
      <c r="L13279"/>
    </row>
    <row r="13280" spans="2:12" x14ac:dyDescent="0.4">
      <c r="B13280" s="5" t="s">
        <v>66</v>
      </c>
      <c r="C13280" s="5" t="s">
        <v>54</v>
      </c>
      <c r="D13280" s="5" t="s">
        <v>20</v>
      </c>
      <c r="E13280" s="5" t="s">
        <v>61</v>
      </c>
      <c r="F13280" s="6">
        <v>44348</v>
      </c>
      <c r="G13280" s="6" t="str">
        <f>TEXT(datatable[[#This Row],[дата]],"ММ")</f>
        <v>06</v>
      </c>
      <c r="H13280" s="8">
        <v>36.6768</v>
      </c>
      <c r="I13280" s="8">
        <v>23.821200000000001</v>
      </c>
      <c r="J13280" s="8">
        <f>datatable[[#This Row],[продажи_]]-datatable[[#This Row],[себестоимость_]]</f>
        <v>12.855599999999999</v>
      </c>
      <c r="L13280"/>
    </row>
    <row r="13281" spans="2:12" x14ac:dyDescent="0.4">
      <c r="B13281" s="5" t="s">
        <v>66</v>
      </c>
      <c r="C13281" s="5" t="s">
        <v>54</v>
      </c>
      <c r="D13281" s="5" t="s">
        <v>20</v>
      </c>
      <c r="E13281" s="5" t="s">
        <v>61</v>
      </c>
      <c r="F13281" s="6">
        <v>44378</v>
      </c>
      <c r="G13281" s="6" t="str">
        <f>TEXT(datatable[[#This Row],[дата]],"ММ")</f>
        <v>07</v>
      </c>
      <c r="H13281" s="8">
        <v>32.856299999999997</v>
      </c>
      <c r="I13281" s="8">
        <v>24.508350000000004</v>
      </c>
      <c r="J13281" s="8">
        <f>datatable[[#This Row],[продажи_]]-datatable[[#This Row],[себестоимость_]]</f>
        <v>8.3479499999999938</v>
      </c>
      <c r="L13281"/>
    </row>
    <row r="13282" spans="2:12" x14ac:dyDescent="0.4">
      <c r="B13282" s="5" t="s">
        <v>66</v>
      </c>
      <c r="C13282" s="5" t="s">
        <v>54</v>
      </c>
      <c r="D13282" s="5" t="s">
        <v>20</v>
      </c>
      <c r="E13282" s="5" t="s">
        <v>61</v>
      </c>
      <c r="F13282" s="6">
        <v>44409</v>
      </c>
      <c r="G13282" s="6" t="str">
        <f>TEXT(datatable[[#This Row],[дата]],"ММ")</f>
        <v>08</v>
      </c>
      <c r="H13282" s="8">
        <v>30.564</v>
      </c>
      <c r="I13282" s="8">
        <v>16.6952</v>
      </c>
      <c r="J13282" s="8">
        <f>datatable[[#This Row],[продажи_]]-datatable[[#This Row],[себестоимость_]]</f>
        <v>13.8688</v>
      </c>
      <c r="L13282"/>
    </row>
    <row r="13283" spans="2:12" x14ac:dyDescent="0.4">
      <c r="B13283" s="5" t="s">
        <v>66</v>
      </c>
      <c r="C13283" s="5" t="s">
        <v>54</v>
      </c>
      <c r="D13283" s="5" t="s">
        <v>20</v>
      </c>
      <c r="E13283" s="5" t="s">
        <v>61</v>
      </c>
      <c r="F13283" s="6">
        <v>44440</v>
      </c>
      <c r="G13283" s="6" t="str">
        <f>TEXT(datatable[[#This Row],[дата]],"ММ")</f>
        <v>09</v>
      </c>
      <c r="H13283" s="8">
        <v>30.94605</v>
      </c>
      <c r="I13283" s="8">
        <v>22.217850000000002</v>
      </c>
      <c r="J13283" s="8">
        <f>datatable[[#This Row],[продажи_]]-datatable[[#This Row],[себестоимость_]]</f>
        <v>8.7281999999999975</v>
      </c>
      <c r="L13283"/>
    </row>
    <row r="13284" spans="2:12" x14ac:dyDescent="0.4">
      <c r="B13284" s="5" t="s">
        <v>66</v>
      </c>
      <c r="C13284" s="5" t="s">
        <v>54</v>
      </c>
      <c r="D13284" s="5" t="s">
        <v>20</v>
      </c>
      <c r="E13284" s="5" t="s">
        <v>61</v>
      </c>
      <c r="F13284" s="6">
        <v>44470</v>
      </c>
      <c r="G13284" s="6" t="str">
        <f>TEXT(datatable[[#This Row],[дата]],"ММ")</f>
        <v>10</v>
      </c>
      <c r="H13284" s="8">
        <v>52.468199999999996</v>
      </c>
      <c r="I13284" s="8">
        <v>29.012999999999998</v>
      </c>
      <c r="J13284" s="8">
        <f>datatable[[#This Row],[продажи_]]-datatable[[#This Row],[себестоимость_]]</f>
        <v>23.455199999999998</v>
      </c>
      <c r="L13284"/>
    </row>
    <row r="13285" spans="2:12" x14ac:dyDescent="0.4">
      <c r="B13285" s="5" t="s">
        <v>66</v>
      </c>
      <c r="C13285" s="5" t="s">
        <v>54</v>
      </c>
      <c r="D13285" s="5" t="s">
        <v>20</v>
      </c>
      <c r="E13285" s="5" t="s">
        <v>61</v>
      </c>
      <c r="F13285" s="6">
        <v>44501</v>
      </c>
      <c r="G13285" s="6" t="str">
        <f>TEXT(datatable[[#This Row],[дата]],"ММ")</f>
        <v>11</v>
      </c>
      <c r="H13285" s="8">
        <v>76.070400000000006</v>
      </c>
      <c r="I13285" s="8">
        <v>46.013599999999997</v>
      </c>
      <c r="J13285" s="8">
        <f>datatable[[#This Row],[продажи_]]-datatable[[#This Row],[себестоимость_]]</f>
        <v>30.05680000000001</v>
      </c>
      <c r="L13285"/>
    </row>
    <row r="13286" spans="2:12" x14ac:dyDescent="0.4">
      <c r="B13286" s="5" t="s">
        <v>66</v>
      </c>
      <c r="C13286" s="5" t="s">
        <v>54</v>
      </c>
      <c r="D13286" s="5" t="s">
        <v>20</v>
      </c>
      <c r="E13286" s="5" t="s">
        <v>61</v>
      </c>
      <c r="F13286" s="6">
        <v>44531</v>
      </c>
      <c r="G13286" s="6" t="str">
        <f>TEXT(datatable[[#This Row],[дата]],"ММ")</f>
        <v>12</v>
      </c>
      <c r="H13286" s="8">
        <v>60.024300000000004</v>
      </c>
      <c r="I13286" s="8">
        <v>35.9863</v>
      </c>
      <c r="J13286" s="8">
        <f>datatable[[#This Row],[продажи_]]-datatable[[#This Row],[себестоимость_]]</f>
        <v>24.038000000000004</v>
      </c>
      <c r="L13286"/>
    </row>
    <row r="13287" spans="2:12" x14ac:dyDescent="0.4">
      <c r="B13287" s="5" t="s">
        <v>66</v>
      </c>
      <c r="C13287" s="5" t="s">
        <v>54</v>
      </c>
      <c r="D13287" s="5" t="s">
        <v>20</v>
      </c>
      <c r="E13287" s="5" t="s">
        <v>62</v>
      </c>
      <c r="F13287" s="6">
        <v>44197</v>
      </c>
      <c r="G13287" s="6" t="str">
        <f>TEXT(datatable[[#This Row],[дата]],"ММ")</f>
        <v>01</v>
      </c>
      <c r="H13287" s="8">
        <v>103.5665</v>
      </c>
      <c r="I13287" s="8">
        <v>53.088000000000001</v>
      </c>
      <c r="J13287" s="8">
        <f>datatable[[#This Row],[продажи_]]-datatable[[#This Row],[себестоимость_]]</f>
        <v>50.478500000000004</v>
      </c>
      <c r="L13287"/>
    </row>
    <row r="13288" spans="2:12" x14ac:dyDescent="0.4">
      <c r="B13288" s="5" t="s">
        <v>66</v>
      </c>
      <c r="C13288" s="5" t="s">
        <v>54</v>
      </c>
      <c r="D13288" s="5" t="s">
        <v>20</v>
      </c>
      <c r="E13288" s="5" t="s">
        <v>62</v>
      </c>
      <c r="F13288" s="6">
        <v>44228</v>
      </c>
      <c r="G13288" s="6" t="str">
        <f>TEXT(datatable[[#This Row],[дата]],"ММ")</f>
        <v>02</v>
      </c>
      <c r="H13288" s="8">
        <v>115.0292</v>
      </c>
      <c r="I13288" s="8">
        <v>66.138800000000003</v>
      </c>
      <c r="J13288" s="8">
        <f>datatable[[#This Row],[продажи_]]-datatable[[#This Row],[себестоимость_]]</f>
        <v>48.8904</v>
      </c>
      <c r="L13288"/>
    </row>
    <row r="13289" spans="2:12" x14ac:dyDescent="0.4">
      <c r="B13289" s="5" t="s">
        <v>66</v>
      </c>
      <c r="C13289" s="5" t="s">
        <v>54</v>
      </c>
      <c r="D13289" s="5" t="s">
        <v>20</v>
      </c>
      <c r="E13289" s="5" t="s">
        <v>62</v>
      </c>
      <c r="F13289" s="6">
        <v>44256</v>
      </c>
      <c r="G13289" s="6" t="str">
        <f>TEXT(datatable[[#This Row],[дата]],"ММ")</f>
        <v>03</v>
      </c>
      <c r="H13289" s="8">
        <v>147.80850000000001</v>
      </c>
      <c r="I13289" s="8">
        <v>65.807000000000002</v>
      </c>
      <c r="J13289" s="8">
        <f>datatable[[#This Row],[продажи_]]-datatable[[#This Row],[себестоимость_]]</f>
        <v>82.001500000000007</v>
      </c>
      <c r="L13289"/>
    </row>
    <row r="13290" spans="2:12" x14ac:dyDescent="0.4">
      <c r="B13290" s="5" t="s">
        <v>66</v>
      </c>
      <c r="C13290" s="5" t="s">
        <v>54</v>
      </c>
      <c r="D13290" s="5" t="s">
        <v>20</v>
      </c>
      <c r="E13290" s="5" t="s">
        <v>62</v>
      </c>
      <c r="F13290" s="6">
        <v>44287</v>
      </c>
      <c r="G13290" s="6" t="str">
        <f>TEXT(datatable[[#This Row],[дата]],"ММ")</f>
        <v>04</v>
      </c>
      <c r="H13290" s="8">
        <v>170.53280000000001</v>
      </c>
      <c r="I13290" s="8">
        <v>83.171199999999999</v>
      </c>
      <c r="J13290" s="8">
        <f>datatable[[#This Row],[продажи_]]-datatable[[#This Row],[себестоимость_]]</f>
        <v>87.36160000000001</v>
      </c>
      <c r="L13290"/>
    </row>
    <row r="13291" spans="2:12" x14ac:dyDescent="0.4">
      <c r="B13291" s="5" t="s">
        <v>66</v>
      </c>
      <c r="C13291" s="5" t="s">
        <v>54</v>
      </c>
      <c r="D13291" s="5" t="s">
        <v>20</v>
      </c>
      <c r="E13291" s="5" t="s">
        <v>62</v>
      </c>
      <c r="F13291" s="6">
        <v>44317</v>
      </c>
      <c r="G13291" s="6" t="str">
        <f>TEXT(datatable[[#This Row],[дата]],"ММ")</f>
        <v>05</v>
      </c>
      <c r="H13291" s="8">
        <v>115.4314</v>
      </c>
      <c r="I13291" s="8">
        <v>91.355599999999995</v>
      </c>
      <c r="J13291" s="8">
        <f>datatable[[#This Row],[продажи_]]-datatable[[#This Row],[себестоимость_]]</f>
        <v>24.075800000000001</v>
      </c>
      <c r="L13291"/>
    </row>
    <row r="13292" spans="2:12" x14ac:dyDescent="0.4">
      <c r="B13292" s="5" t="s">
        <v>66</v>
      </c>
      <c r="C13292" s="5" t="s">
        <v>54</v>
      </c>
      <c r="D13292" s="5" t="s">
        <v>20</v>
      </c>
      <c r="E13292" s="5" t="s">
        <v>62</v>
      </c>
      <c r="F13292" s="6">
        <v>44348</v>
      </c>
      <c r="G13292" s="6" t="str">
        <f>TEXT(datatable[[#This Row],[дата]],"ММ")</f>
        <v>06</v>
      </c>
      <c r="H13292" s="8">
        <v>72.396000000000001</v>
      </c>
      <c r="I13292" s="8">
        <v>46.286100000000005</v>
      </c>
      <c r="J13292" s="8">
        <f>datatable[[#This Row],[продажи_]]-datatable[[#This Row],[себестоимость_]]</f>
        <v>26.109899999999996</v>
      </c>
      <c r="L13292"/>
    </row>
    <row r="13293" spans="2:12" x14ac:dyDescent="0.4">
      <c r="B13293" s="5" t="s">
        <v>66</v>
      </c>
      <c r="C13293" s="5" t="s">
        <v>54</v>
      </c>
      <c r="D13293" s="5" t="s">
        <v>20</v>
      </c>
      <c r="E13293" s="5" t="s">
        <v>62</v>
      </c>
      <c r="F13293" s="6">
        <v>44378</v>
      </c>
      <c r="G13293" s="6" t="str">
        <f>TEXT(datatable[[#This Row],[дата]],"ММ")</f>
        <v>07</v>
      </c>
      <c r="H13293" s="8">
        <v>104.9742</v>
      </c>
      <c r="I13293" s="8">
        <v>46.783799999999999</v>
      </c>
      <c r="J13293" s="8">
        <f>datatable[[#This Row],[продажи_]]-datatable[[#This Row],[себестоимость_]]</f>
        <v>58.190399999999997</v>
      </c>
      <c r="L13293"/>
    </row>
    <row r="13294" spans="2:12" x14ac:dyDescent="0.4">
      <c r="B13294" s="5" t="s">
        <v>66</v>
      </c>
      <c r="C13294" s="5" t="s">
        <v>54</v>
      </c>
      <c r="D13294" s="5" t="s">
        <v>20</v>
      </c>
      <c r="E13294" s="5" t="s">
        <v>62</v>
      </c>
      <c r="F13294" s="6">
        <v>44409</v>
      </c>
      <c r="G13294" s="6" t="str">
        <f>TEXT(datatable[[#This Row],[дата]],"ММ")</f>
        <v>08</v>
      </c>
      <c r="H13294" s="8">
        <v>75.613599999999991</v>
      </c>
      <c r="I13294" s="8">
        <v>35.834400000000002</v>
      </c>
      <c r="J13294" s="8">
        <f>datatable[[#This Row],[продажи_]]-datatable[[#This Row],[себестоимость_]]</f>
        <v>39.779199999999989</v>
      </c>
      <c r="L13294"/>
    </row>
    <row r="13295" spans="2:12" x14ac:dyDescent="0.4">
      <c r="B13295" s="5" t="s">
        <v>66</v>
      </c>
      <c r="C13295" s="5" t="s">
        <v>54</v>
      </c>
      <c r="D13295" s="5" t="s">
        <v>20</v>
      </c>
      <c r="E13295" s="5" t="s">
        <v>62</v>
      </c>
      <c r="F13295" s="6">
        <v>44440</v>
      </c>
      <c r="G13295" s="6" t="str">
        <f>TEXT(datatable[[#This Row],[дата]],"ММ")</f>
        <v>09</v>
      </c>
      <c r="H13295" s="8">
        <v>76.920749999999998</v>
      </c>
      <c r="I13295" s="8">
        <v>57.235500000000002</v>
      </c>
      <c r="J13295" s="8">
        <f>datatable[[#This Row],[продажи_]]-datatable[[#This Row],[себестоимость_]]</f>
        <v>19.685249999999996</v>
      </c>
      <c r="L13295"/>
    </row>
    <row r="13296" spans="2:12" x14ac:dyDescent="0.4">
      <c r="B13296" s="5" t="s">
        <v>66</v>
      </c>
      <c r="C13296" s="5" t="s">
        <v>54</v>
      </c>
      <c r="D13296" s="5" t="s">
        <v>20</v>
      </c>
      <c r="E13296" s="5" t="s">
        <v>62</v>
      </c>
      <c r="F13296" s="6">
        <v>44470</v>
      </c>
      <c r="G13296" s="6" t="str">
        <f>TEXT(datatable[[#This Row],[дата]],"ММ")</f>
        <v>10</v>
      </c>
      <c r="H13296" s="8">
        <v>127.89960000000001</v>
      </c>
      <c r="I13296" s="8">
        <v>57.733199999999997</v>
      </c>
      <c r="J13296" s="8">
        <f>datatable[[#This Row],[продажи_]]-datatable[[#This Row],[себестоимость_]]</f>
        <v>70.16640000000001</v>
      </c>
      <c r="L13296"/>
    </row>
    <row r="13297" spans="2:12" x14ac:dyDescent="0.4">
      <c r="B13297" s="5" t="s">
        <v>66</v>
      </c>
      <c r="C13297" s="5" t="s">
        <v>54</v>
      </c>
      <c r="D13297" s="5" t="s">
        <v>20</v>
      </c>
      <c r="E13297" s="5" t="s">
        <v>62</v>
      </c>
      <c r="F13297" s="6">
        <v>44501</v>
      </c>
      <c r="G13297" s="6" t="str">
        <f>TEXT(datatable[[#This Row],[дата]],"ММ")</f>
        <v>11</v>
      </c>
      <c r="H13297" s="8">
        <v>168.92400000000001</v>
      </c>
      <c r="I13297" s="8">
        <v>96.443200000000004</v>
      </c>
      <c r="J13297" s="8">
        <f>datatable[[#This Row],[продажи_]]-datatable[[#This Row],[себестоимость_]]</f>
        <v>72.480800000000002</v>
      </c>
      <c r="L13297"/>
    </row>
    <row r="13298" spans="2:12" x14ac:dyDescent="0.4">
      <c r="B13298" s="5" t="s">
        <v>66</v>
      </c>
      <c r="C13298" s="5" t="s">
        <v>54</v>
      </c>
      <c r="D13298" s="5" t="s">
        <v>20</v>
      </c>
      <c r="E13298" s="5" t="s">
        <v>62</v>
      </c>
      <c r="F13298" s="6">
        <v>44531</v>
      </c>
      <c r="G13298" s="6" t="str">
        <f>TEXT(datatable[[#This Row],[дата]],"ММ")</f>
        <v>12</v>
      </c>
      <c r="H13298" s="8">
        <v>123.87760000000002</v>
      </c>
      <c r="I13298" s="8">
        <v>68.129599999999996</v>
      </c>
      <c r="J13298" s="8">
        <f>datatable[[#This Row],[продажи_]]-datatable[[#This Row],[себестоимость_]]</f>
        <v>55.748000000000019</v>
      </c>
      <c r="L13298"/>
    </row>
    <row r="13299" spans="2:12" x14ac:dyDescent="0.4">
      <c r="B13299" s="5" t="s">
        <v>66</v>
      </c>
      <c r="C13299" s="5" t="s">
        <v>54</v>
      </c>
      <c r="D13299" s="5" t="s">
        <v>20</v>
      </c>
      <c r="E13299" s="5" t="s">
        <v>9</v>
      </c>
      <c r="F13299" s="6">
        <v>44197</v>
      </c>
      <c r="G13299" s="6" t="str">
        <f>TEXT(datatable[[#This Row],[дата]],"ММ")</f>
        <v>01</v>
      </c>
      <c r="H13299" s="8">
        <v>100.41950000000001</v>
      </c>
      <c r="I13299" s="8">
        <v>63.728999999999999</v>
      </c>
      <c r="J13299" s="8">
        <f>datatable[[#This Row],[продажи_]]-datatable[[#This Row],[себестоимость_]]</f>
        <v>36.690500000000014</v>
      </c>
      <c r="L13299"/>
    </row>
    <row r="13300" spans="2:12" x14ac:dyDescent="0.4">
      <c r="B13300" s="5" t="s">
        <v>66</v>
      </c>
      <c r="C13300" s="5" t="s">
        <v>54</v>
      </c>
      <c r="D13300" s="5" t="s">
        <v>20</v>
      </c>
      <c r="E13300" s="5" t="s">
        <v>9</v>
      </c>
      <c r="F13300" s="6">
        <v>44228</v>
      </c>
      <c r="G13300" s="6" t="str">
        <f>TEXT(datatable[[#This Row],[дата]],"ММ")</f>
        <v>02</v>
      </c>
      <c r="H13300" s="8">
        <v>97.603999999999999</v>
      </c>
      <c r="I13300" s="8">
        <v>100.78379999999999</v>
      </c>
      <c r="J13300" s="8">
        <f>datatable[[#This Row],[продажи_]]-datatable[[#This Row],[себестоимость_]]</f>
        <v>-3.179799999999986</v>
      </c>
      <c r="L13300"/>
    </row>
    <row r="13301" spans="2:12" x14ac:dyDescent="0.4">
      <c r="B13301" s="5" t="s">
        <v>66</v>
      </c>
      <c r="C13301" s="5" t="s">
        <v>54</v>
      </c>
      <c r="D13301" s="5" t="s">
        <v>20</v>
      </c>
      <c r="E13301" s="5" t="s">
        <v>9</v>
      </c>
      <c r="F13301" s="6">
        <v>44256</v>
      </c>
      <c r="G13301" s="6" t="str">
        <f>TEXT(datatable[[#This Row],[дата]],"ММ")</f>
        <v>03</v>
      </c>
      <c r="H13301" s="8">
        <v>149.78460000000001</v>
      </c>
      <c r="I13301" s="8">
        <v>81.862200000000001</v>
      </c>
      <c r="J13301" s="8">
        <f>datatable[[#This Row],[продажи_]]-datatable[[#This Row],[себестоимость_]]</f>
        <v>67.92240000000001</v>
      </c>
      <c r="L13301"/>
    </row>
    <row r="13302" spans="2:12" x14ac:dyDescent="0.4">
      <c r="B13302" s="5" t="s">
        <v>66</v>
      </c>
      <c r="C13302" s="5" t="s">
        <v>54</v>
      </c>
      <c r="D13302" s="5" t="s">
        <v>20</v>
      </c>
      <c r="E13302" s="5" t="s">
        <v>9</v>
      </c>
      <c r="F13302" s="6">
        <v>44287</v>
      </c>
      <c r="G13302" s="6" t="str">
        <f>TEXT(datatable[[#This Row],[дата]],"ММ")</f>
        <v>04</v>
      </c>
      <c r="H13302" s="8">
        <v>162.1728</v>
      </c>
      <c r="I13302" s="8">
        <v>125.0928</v>
      </c>
      <c r="J13302" s="8">
        <f>datatable[[#This Row],[продажи_]]-datatable[[#This Row],[себестоимость_]]</f>
        <v>37.08</v>
      </c>
      <c r="L13302"/>
    </row>
    <row r="13303" spans="2:12" x14ac:dyDescent="0.4">
      <c r="B13303" s="5" t="s">
        <v>66</v>
      </c>
      <c r="C13303" s="5" t="s">
        <v>54</v>
      </c>
      <c r="D13303" s="5" t="s">
        <v>20</v>
      </c>
      <c r="E13303" s="5" t="s">
        <v>9</v>
      </c>
      <c r="F13303" s="6">
        <v>44317</v>
      </c>
      <c r="G13303" s="6" t="str">
        <f>TEXT(datatable[[#This Row],[дата]],"ММ")</f>
        <v>05</v>
      </c>
      <c r="H13303" s="8">
        <v>106.42590000000001</v>
      </c>
      <c r="I13303" s="8">
        <v>109.4562</v>
      </c>
      <c r="J13303" s="8">
        <f>datatable[[#This Row],[продажи_]]-datatable[[#This Row],[себестоимость_]]</f>
        <v>-3.0302999999999827</v>
      </c>
      <c r="L13303"/>
    </row>
    <row r="13304" spans="2:12" x14ac:dyDescent="0.4">
      <c r="B13304" s="5" t="s">
        <v>66</v>
      </c>
      <c r="C13304" s="5" t="s">
        <v>54</v>
      </c>
      <c r="D13304" s="5" t="s">
        <v>20</v>
      </c>
      <c r="E13304" s="5" t="s">
        <v>9</v>
      </c>
      <c r="F13304" s="6">
        <v>44348</v>
      </c>
      <c r="G13304" s="6" t="str">
        <f>TEXT(datatable[[#This Row],[дата]],"ММ")</f>
        <v>06</v>
      </c>
      <c r="H13304" s="8">
        <v>100.51335</v>
      </c>
      <c r="I13304" s="8">
        <v>62.086500000000008</v>
      </c>
      <c r="J13304" s="8">
        <f>datatable[[#This Row],[продажи_]]-datatable[[#This Row],[себестоимость_]]</f>
        <v>38.426849999999995</v>
      </c>
      <c r="L13304"/>
    </row>
    <row r="13305" spans="2:12" x14ac:dyDescent="0.4">
      <c r="B13305" s="5" t="s">
        <v>66</v>
      </c>
      <c r="C13305" s="5" t="s">
        <v>54</v>
      </c>
      <c r="D13305" s="5" t="s">
        <v>20</v>
      </c>
      <c r="E13305" s="5" t="s">
        <v>9</v>
      </c>
      <c r="F13305" s="6">
        <v>44378</v>
      </c>
      <c r="G13305" s="6" t="str">
        <f>TEXT(datatable[[#This Row],[дата]],"ММ")</f>
        <v>07</v>
      </c>
      <c r="H13305" s="8">
        <v>75.173850000000002</v>
      </c>
      <c r="I13305" s="8">
        <v>59.721300000000006</v>
      </c>
      <c r="J13305" s="8">
        <f>datatable[[#This Row],[продажи_]]-datatable[[#This Row],[себестоимость_]]</f>
        <v>15.452549999999995</v>
      </c>
      <c r="L13305"/>
    </row>
    <row r="13306" spans="2:12" x14ac:dyDescent="0.4">
      <c r="B13306" s="5" t="s">
        <v>66</v>
      </c>
      <c r="C13306" s="5" t="s">
        <v>54</v>
      </c>
      <c r="D13306" s="5" t="s">
        <v>20</v>
      </c>
      <c r="E13306" s="5" t="s">
        <v>9</v>
      </c>
      <c r="F13306" s="6">
        <v>44409</v>
      </c>
      <c r="G13306" s="6" t="str">
        <f>TEXT(datatable[[#This Row],[дата]],"ММ")</f>
        <v>08</v>
      </c>
      <c r="H13306" s="8">
        <v>77.332400000000007</v>
      </c>
      <c r="I13306" s="8">
        <v>47.304000000000002</v>
      </c>
      <c r="J13306" s="8">
        <f>datatable[[#This Row],[продажи_]]-datatable[[#This Row],[себестоимость_]]</f>
        <v>30.028400000000005</v>
      </c>
      <c r="L13306"/>
    </row>
    <row r="13307" spans="2:12" x14ac:dyDescent="0.4">
      <c r="B13307" s="5" t="s">
        <v>66</v>
      </c>
      <c r="C13307" s="5" t="s">
        <v>54</v>
      </c>
      <c r="D13307" s="5" t="s">
        <v>20</v>
      </c>
      <c r="E13307" s="5" t="s">
        <v>9</v>
      </c>
      <c r="F13307" s="6">
        <v>44440</v>
      </c>
      <c r="G13307" s="6" t="str">
        <f>TEXT(datatable[[#This Row],[дата]],"ММ")</f>
        <v>09</v>
      </c>
      <c r="H13307" s="8">
        <v>78.552450000000007</v>
      </c>
      <c r="I13307" s="8">
        <v>62.677800000000005</v>
      </c>
      <c r="J13307" s="8">
        <f>datatable[[#This Row],[продажи_]]-datatable[[#This Row],[себестоимость_]]</f>
        <v>15.874650000000003</v>
      </c>
      <c r="L13307"/>
    </row>
    <row r="13308" spans="2:12" x14ac:dyDescent="0.4">
      <c r="B13308" s="5" t="s">
        <v>66</v>
      </c>
      <c r="C13308" s="5" t="s">
        <v>54</v>
      </c>
      <c r="D13308" s="5" t="s">
        <v>20</v>
      </c>
      <c r="E13308" s="5" t="s">
        <v>9</v>
      </c>
      <c r="F13308" s="6">
        <v>44470</v>
      </c>
      <c r="G13308" s="6" t="str">
        <f>TEXT(datatable[[#This Row],[дата]],"ММ")</f>
        <v>10</v>
      </c>
      <c r="H13308" s="8">
        <v>109.2414</v>
      </c>
      <c r="I13308" s="8">
        <v>68.590800000000002</v>
      </c>
      <c r="J13308" s="8">
        <f>datatable[[#This Row],[продажи_]]-datatable[[#This Row],[себестоимость_]]</f>
        <v>40.650599999999997</v>
      </c>
      <c r="L13308"/>
    </row>
    <row r="13309" spans="2:12" x14ac:dyDescent="0.4">
      <c r="B13309" s="5" t="s">
        <v>66</v>
      </c>
      <c r="C13309" s="5" t="s">
        <v>54</v>
      </c>
      <c r="D13309" s="5" t="s">
        <v>20</v>
      </c>
      <c r="E13309" s="5" t="s">
        <v>9</v>
      </c>
      <c r="F13309" s="6">
        <v>44501</v>
      </c>
      <c r="G13309" s="6" t="str">
        <f>TEXT(datatable[[#This Row],[дата]],"ММ")</f>
        <v>11</v>
      </c>
      <c r="H13309" s="8">
        <v>163.67440000000002</v>
      </c>
      <c r="I13309" s="8">
        <v>91.454400000000007</v>
      </c>
      <c r="J13309" s="8">
        <f>datatable[[#This Row],[продажи_]]-datatable[[#This Row],[себестоимость_]]</f>
        <v>72.220000000000013</v>
      </c>
      <c r="L13309"/>
    </row>
    <row r="13310" spans="2:12" x14ac:dyDescent="0.4">
      <c r="B13310" s="5" t="s">
        <v>66</v>
      </c>
      <c r="C13310" s="5" t="s">
        <v>54</v>
      </c>
      <c r="D13310" s="5" t="s">
        <v>20</v>
      </c>
      <c r="E13310" s="5" t="s">
        <v>9</v>
      </c>
      <c r="F13310" s="6">
        <v>44531</v>
      </c>
      <c r="G13310" s="6" t="str">
        <f>TEXT(datatable[[#This Row],[дата]],"ММ")</f>
        <v>12</v>
      </c>
      <c r="H13310" s="8">
        <v>136.64560000000003</v>
      </c>
      <c r="I13310" s="8">
        <v>99.338400000000007</v>
      </c>
      <c r="J13310" s="8">
        <f>datatable[[#This Row],[продажи_]]-datatable[[#This Row],[себестоимость_]]</f>
        <v>37.307200000000023</v>
      </c>
      <c r="L13310"/>
    </row>
    <row r="13311" spans="2:12" x14ac:dyDescent="0.4">
      <c r="B13311" s="5" t="s">
        <v>66</v>
      </c>
      <c r="C13311" s="5" t="s">
        <v>54</v>
      </c>
      <c r="D13311" s="5" t="s">
        <v>20</v>
      </c>
      <c r="E13311" s="5" t="s">
        <v>10</v>
      </c>
      <c r="F13311" s="6">
        <v>44197</v>
      </c>
      <c r="G13311" s="6" t="str">
        <f>TEXT(datatable[[#This Row],[дата]],"ММ")</f>
        <v>01</v>
      </c>
      <c r="H13311" s="8">
        <v>27.5975</v>
      </c>
      <c r="I13311" s="8">
        <v>18.900000000000002</v>
      </c>
      <c r="J13311" s="8">
        <f>datatable[[#This Row],[продажи_]]-datatable[[#This Row],[себестоимость_]]</f>
        <v>8.697499999999998</v>
      </c>
      <c r="L13311"/>
    </row>
    <row r="13312" spans="2:12" x14ac:dyDescent="0.4">
      <c r="B13312" s="5" t="s">
        <v>66</v>
      </c>
      <c r="C13312" s="5" t="s">
        <v>54</v>
      </c>
      <c r="D13312" s="5" t="s">
        <v>20</v>
      </c>
      <c r="E13312" s="5" t="s">
        <v>10</v>
      </c>
      <c r="F13312" s="6">
        <v>44228</v>
      </c>
      <c r="G13312" s="6" t="str">
        <f>TEXT(datatable[[#This Row],[дата]],"ММ")</f>
        <v>02</v>
      </c>
      <c r="H13312" s="8">
        <v>34.7438</v>
      </c>
      <c r="I13312" s="8">
        <v>28.255499999999998</v>
      </c>
      <c r="J13312" s="8">
        <f>datatable[[#This Row],[продажи_]]-datatable[[#This Row],[себестоимость_]]</f>
        <v>6.4883000000000024</v>
      </c>
      <c r="L13312"/>
    </row>
    <row r="13313" spans="2:12" x14ac:dyDescent="0.4">
      <c r="B13313" s="5" t="s">
        <v>66</v>
      </c>
      <c r="C13313" s="5" t="s">
        <v>54</v>
      </c>
      <c r="D13313" s="5" t="s">
        <v>20</v>
      </c>
      <c r="E13313" s="5" t="s">
        <v>10</v>
      </c>
      <c r="F13313" s="6">
        <v>44256</v>
      </c>
      <c r="G13313" s="6" t="str">
        <f>TEXT(datatable[[#This Row],[дата]],"ММ")</f>
        <v>03</v>
      </c>
      <c r="H13313" s="8">
        <v>47.990600000000001</v>
      </c>
      <c r="I13313" s="8">
        <v>30.428999999999998</v>
      </c>
      <c r="J13313" s="8">
        <f>datatable[[#This Row],[продажи_]]-datatable[[#This Row],[себестоимость_]]</f>
        <v>17.561600000000002</v>
      </c>
      <c r="L13313"/>
    </row>
    <row r="13314" spans="2:12" x14ac:dyDescent="0.4">
      <c r="B13314" s="5" t="s">
        <v>66</v>
      </c>
      <c r="C13314" s="5" t="s">
        <v>54</v>
      </c>
      <c r="D13314" s="5" t="s">
        <v>20</v>
      </c>
      <c r="E13314" s="5" t="s">
        <v>10</v>
      </c>
      <c r="F13314" s="6">
        <v>44287</v>
      </c>
      <c r="G13314" s="6" t="str">
        <f>TEXT(datatable[[#This Row],[дата]],"ММ")</f>
        <v>04</v>
      </c>
      <c r="H13314" s="8">
        <v>40.437600000000003</v>
      </c>
      <c r="I13314" s="8">
        <v>32.054400000000001</v>
      </c>
      <c r="J13314" s="8">
        <f>datatable[[#This Row],[продажи_]]-datatable[[#This Row],[себестоимость_]]</f>
        <v>8.3832000000000022</v>
      </c>
      <c r="L13314"/>
    </row>
    <row r="13315" spans="2:12" x14ac:dyDescent="0.4">
      <c r="B13315" s="5" t="s">
        <v>66</v>
      </c>
      <c r="C13315" s="5" t="s">
        <v>54</v>
      </c>
      <c r="D13315" s="5" t="s">
        <v>20</v>
      </c>
      <c r="E13315" s="5" t="s">
        <v>10</v>
      </c>
      <c r="F13315" s="6">
        <v>44317</v>
      </c>
      <c r="G13315" s="6" t="str">
        <f>TEXT(datatable[[#This Row],[дата]],"ММ")</f>
        <v>05</v>
      </c>
      <c r="H13315" s="8">
        <v>33.756099999999996</v>
      </c>
      <c r="I13315" s="8">
        <v>28.576800000000002</v>
      </c>
      <c r="J13315" s="8">
        <f>datatable[[#This Row],[продажи_]]-datatable[[#This Row],[себестоимость_]]</f>
        <v>5.1792999999999942</v>
      </c>
      <c r="L13315"/>
    </row>
    <row r="13316" spans="2:12" x14ac:dyDescent="0.4">
      <c r="B13316" s="5" t="s">
        <v>66</v>
      </c>
      <c r="C13316" s="5" t="s">
        <v>54</v>
      </c>
      <c r="D13316" s="5" t="s">
        <v>20</v>
      </c>
      <c r="E13316" s="5" t="s">
        <v>10</v>
      </c>
      <c r="F13316" s="6">
        <v>44348</v>
      </c>
      <c r="G13316" s="6" t="str">
        <f>TEXT(datatable[[#This Row],[дата]],"ММ")</f>
        <v>06</v>
      </c>
      <c r="H13316" s="8">
        <v>31.373999999999999</v>
      </c>
      <c r="I13316" s="8">
        <v>19.221299999999999</v>
      </c>
      <c r="J13316" s="8">
        <f>datatable[[#This Row],[продажи_]]-datatable[[#This Row],[себестоимость_]]</f>
        <v>12.152699999999999</v>
      </c>
      <c r="L13316"/>
    </row>
    <row r="13317" spans="2:12" x14ac:dyDescent="0.4">
      <c r="B13317" s="5" t="s">
        <v>66</v>
      </c>
      <c r="C13317" s="5" t="s">
        <v>54</v>
      </c>
      <c r="D13317" s="5" t="s">
        <v>20</v>
      </c>
      <c r="E13317" s="5" t="s">
        <v>10</v>
      </c>
      <c r="F13317" s="6">
        <v>44378</v>
      </c>
      <c r="G13317" s="6" t="str">
        <f>TEXT(datatable[[#This Row],[дата]],"ММ")</f>
        <v>07</v>
      </c>
      <c r="H13317" s="8">
        <v>29.020950000000003</v>
      </c>
      <c r="I13317" s="8">
        <v>17.010000000000002</v>
      </c>
      <c r="J13317" s="8">
        <f>datatable[[#This Row],[продажи_]]-datatable[[#This Row],[себестоимость_]]</f>
        <v>12.010950000000001</v>
      </c>
      <c r="L13317"/>
    </row>
    <row r="13318" spans="2:12" x14ac:dyDescent="0.4">
      <c r="B13318" s="5" t="s">
        <v>66</v>
      </c>
      <c r="C13318" s="5" t="s">
        <v>54</v>
      </c>
      <c r="D13318" s="5" t="s">
        <v>20</v>
      </c>
      <c r="E13318" s="5" t="s">
        <v>10</v>
      </c>
      <c r="F13318" s="6">
        <v>44409</v>
      </c>
      <c r="G13318" s="6" t="str">
        <f>TEXT(datatable[[#This Row],[дата]],"ММ")</f>
        <v>08</v>
      </c>
      <c r="H13318" s="8">
        <v>25.099200000000003</v>
      </c>
      <c r="I13318" s="8">
        <v>15.876000000000001</v>
      </c>
      <c r="J13318" s="8">
        <f>datatable[[#This Row],[продажи_]]-datatable[[#This Row],[себестоимость_]]</f>
        <v>9.2232000000000021</v>
      </c>
      <c r="L13318"/>
    </row>
    <row r="13319" spans="2:12" x14ac:dyDescent="0.4">
      <c r="B13319" s="5" t="s">
        <v>66</v>
      </c>
      <c r="C13319" s="5" t="s">
        <v>54</v>
      </c>
      <c r="D13319" s="5" t="s">
        <v>20</v>
      </c>
      <c r="E13319" s="5" t="s">
        <v>10</v>
      </c>
      <c r="F13319" s="6">
        <v>44440</v>
      </c>
      <c r="G13319" s="6" t="str">
        <f>TEXT(datatable[[#This Row],[дата]],"ММ")</f>
        <v>09</v>
      </c>
      <c r="H13319" s="8">
        <v>29.020950000000003</v>
      </c>
      <c r="I13319" s="8">
        <v>15.9894</v>
      </c>
      <c r="J13319" s="8">
        <f>datatable[[#This Row],[продажи_]]-datatable[[#This Row],[себестоимость_]]</f>
        <v>13.031550000000003</v>
      </c>
      <c r="L13319"/>
    </row>
    <row r="13320" spans="2:12" x14ac:dyDescent="0.4">
      <c r="B13320" s="5" t="s">
        <v>66</v>
      </c>
      <c r="C13320" s="5" t="s">
        <v>54</v>
      </c>
      <c r="D13320" s="5" t="s">
        <v>20</v>
      </c>
      <c r="E13320" s="5" t="s">
        <v>10</v>
      </c>
      <c r="F13320" s="6">
        <v>44470</v>
      </c>
      <c r="G13320" s="6" t="str">
        <f>TEXT(datatable[[#This Row],[дата]],"ММ")</f>
        <v>10</v>
      </c>
      <c r="H13320" s="8">
        <v>34.162799999999997</v>
      </c>
      <c r="I13320" s="8">
        <v>26.081999999999997</v>
      </c>
      <c r="J13320" s="8">
        <f>datatable[[#This Row],[продажи_]]-datatable[[#This Row],[себестоимость_]]</f>
        <v>8.0808</v>
      </c>
      <c r="L13320"/>
    </row>
    <row r="13321" spans="2:12" x14ac:dyDescent="0.4">
      <c r="B13321" s="5" t="s">
        <v>66</v>
      </c>
      <c r="C13321" s="5" t="s">
        <v>54</v>
      </c>
      <c r="D13321" s="5" t="s">
        <v>20</v>
      </c>
      <c r="E13321" s="5" t="s">
        <v>10</v>
      </c>
      <c r="F13321" s="6">
        <v>44501</v>
      </c>
      <c r="G13321" s="6" t="str">
        <f>TEXT(datatable[[#This Row],[дата]],"ММ")</f>
        <v>11</v>
      </c>
      <c r="H13321" s="8">
        <v>38.113599999999998</v>
      </c>
      <c r="I13321" s="8">
        <v>30.240000000000002</v>
      </c>
      <c r="J13321" s="8">
        <f>datatable[[#This Row],[продажи_]]-datatable[[#This Row],[себестоимость_]]</f>
        <v>7.8735999999999962</v>
      </c>
      <c r="L13321"/>
    </row>
    <row r="13322" spans="2:12" x14ac:dyDescent="0.4">
      <c r="B13322" s="5" t="s">
        <v>66</v>
      </c>
      <c r="C13322" s="5" t="s">
        <v>54</v>
      </c>
      <c r="D13322" s="5" t="s">
        <v>20</v>
      </c>
      <c r="E13322" s="5" t="s">
        <v>10</v>
      </c>
      <c r="F13322" s="6">
        <v>44531</v>
      </c>
      <c r="G13322" s="6" t="str">
        <f>TEXT(datatable[[#This Row],[дата]],"ММ")</f>
        <v>12</v>
      </c>
      <c r="H13322" s="8">
        <v>48.804000000000002</v>
      </c>
      <c r="I13322" s="8">
        <v>24.607800000000001</v>
      </c>
      <c r="J13322" s="8">
        <f>datatable[[#This Row],[продажи_]]-datatable[[#This Row],[себестоимость_]]</f>
        <v>24.196200000000001</v>
      </c>
      <c r="L13322"/>
    </row>
    <row r="13323" spans="2:12" x14ac:dyDescent="0.4">
      <c r="B13323" s="5" t="s">
        <v>66</v>
      </c>
      <c r="C13323" s="5" t="s">
        <v>54</v>
      </c>
      <c r="D13323" s="5" t="s">
        <v>20</v>
      </c>
      <c r="E13323" s="5" t="s">
        <v>7</v>
      </c>
      <c r="F13323" s="6">
        <v>44197</v>
      </c>
      <c r="G13323" s="6" t="str">
        <f>TEXT(datatable[[#This Row],[дата]],"ММ")</f>
        <v>01</v>
      </c>
      <c r="H13323" s="8">
        <v>6.6550000000000002</v>
      </c>
      <c r="I13323" s="8">
        <v>2.0880000000000001</v>
      </c>
      <c r="J13323" s="8">
        <f>datatable[[#This Row],[продажи_]]-datatable[[#This Row],[себестоимость_]]</f>
        <v>4.5670000000000002</v>
      </c>
      <c r="L13323"/>
    </row>
    <row r="13324" spans="2:12" x14ac:dyDescent="0.4">
      <c r="B13324" s="5" t="s">
        <v>66</v>
      </c>
      <c r="C13324" s="5" t="s">
        <v>54</v>
      </c>
      <c r="D13324" s="5" t="s">
        <v>20</v>
      </c>
      <c r="E13324" s="5" t="s">
        <v>7</v>
      </c>
      <c r="F13324" s="6">
        <v>44228</v>
      </c>
      <c r="G13324" s="6" t="str">
        <f>TEXT(datatable[[#This Row],[дата]],"ММ")</f>
        <v>02</v>
      </c>
      <c r="H13324" s="8">
        <v>9.0447499999999987</v>
      </c>
      <c r="I13324" s="8">
        <v>2.2697999999999996</v>
      </c>
      <c r="J13324" s="8">
        <f>datatable[[#This Row],[продажи_]]-datatable[[#This Row],[себестоимость_]]</f>
        <v>6.7749499999999987</v>
      </c>
      <c r="L13324"/>
    </row>
    <row r="13325" spans="2:12" x14ac:dyDescent="0.4">
      <c r="B13325" s="5" t="s">
        <v>66</v>
      </c>
      <c r="C13325" s="5" t="s">
        <v>54</v>
      </c>
      <c r="D13325" s="5" t="s">
        <v>20</v>
      </c>
      <c r="E13325" s="5" t="s">
        <v>7</v>
      </c>
      <c r="F13325" s="6">
        <v>44256</v>
      </c>
      <c r="G13325" s="6" t="str">
        <f>TEXT(datatable[[#This Row],[дата]],"ММ")</f>
        <v>03</v>
      </c>
      <c r="H13325" s="8">
        <v>7.1995000000000005</v>
      </c>
      <c r="I13325" s="8">
        <v>2.8224000000000005</v>
      </c>
      <c r="J13325" s="8">
        <f>datatable[[#This Row],[продажи_]]-datatable[[#This Row],[себестоимость_]]</f>
        <v>4.3771000000000004</v>
      </c>
      <c r="L13325"/>
    </row>
    <row r="13326" spans="2:12" x14ac:dyDescent="0.4">
      <c r="B13326" s="5" t="s">
        <v>66</v>
      </c>
      <c r="C13326" s="5" t="s">
        <v>54</v>
      </c>
      <c r="D13326" s="5" t="s">
        <v>20</v>
      </c>
      <c r="E13326" s="5" t="s">
        <v>7</v>
      </c>
      <c r="F13326" s="6">
        <v>44287</v>
      </c>
      <c r="G13326" s="6" t="str">
        <f>TEXT(datatable[[#This Row],[дата]],"ММ")</f>
        <v>04</v>
      </c>
      <c r="H13326" s="8">
        <v>7.9375999999999989</v>
      </c>
      <c r="I13326" s="8">
        <v>2.5920000000000001</v>
      </c>
      <c r="J13326" s="8">
        <f>datatable[[#This Row],[продажи_]]-datatable[[#This Row],[себестоимость_]]</f>
        <v>5.3455999999999992</v>
      </c>
      <c r="L13326"/>
    </row>
    <row r="13327" spans="2:12" x14ac:dyDescent="0.4">
      <c r="B13327" s="5" t="s">
        <v>66</v>
      </c>
      <c r="C13327" s="5" t="s">
        <v>54</v>
      </c>
      <c r="D13327" s="5" t="s">
        <v>20</v>
      </c>
      <c r="E13327" s="5" t="s">
        <v>7</v>
      </c>
      <c r="F13327" s="6">
        <v>44317</v>
      </c>
      <c r="G13327" s="6" t="str">
        <f>TEXT(datatable[[#This Row],[дата]],"ММ")</f>
        <v>05</v>
      </c>
      <c r="H13327" s="8">
        <v>7.3689000000000009</v>
      </c>
      <c r="I13327" s="8">
        <v>2.5704000000000002</v>
      </c>
      <c r="J13327" s="8">
        <f>datatable[[#This Row],[продажи_]]-datatable[[#This Row],[себестоимость_]]</f>
        <v>4.7985000000000007</v>
      </c>
      <c r="L13327"/>
    </row>
    <row r="13328" spans="2:12" x14ac:dyDescent="0.4">
      <c r="B13328" s="5" t="s">
        <v>66</v>
      </c>
      <c r="C13328" s="5" t="s">
        <v>54</v>
      </c>
      <c r="D13328" s="5" t="s">
        <v>20</v>
      </c>
      <c r="E13328" s="5" t="s">
        <v>7</v>
      </c>
      <c r="F13328" s="6">
        <v>44348</v>
      </c>
      <c r="G13328" s="6" t="str">
        <f>TEXT(datatable[[#This Row],[дата]],"ММ")</f>
        <v>06</v>
      </c>
      <c r="H13328" s="8">
        <v>6.0439500000000006</v>
      </c>
      <c r="I13328" s="8">
        <v>1.6038000000000001</v>
      </c>
      <c r="J13328" s="8">
        <f>datatable[[#This Row],[продажи_]]-datatable[[#This Row],[себестоимость_]]</f>
        <v>4.4401500000000009</v>
      </c>
      <c r="L13328"/>
    </row>
    <row r="13329" spans="2:12" x14ac:dyDescent="0.4">
      <c r="B13329" s="5" t="s">
        <v>66</v>
      </c>
      <c r="C13329" s="5" t="s">
        <v>54</v>
      </c>
      <c r="D13329" s="5" t="s">
        <v>20</v>
      </c>
      <c r="E13329" s="5" t="s">
        <v>7</v>
      </c>
      <c r="F13329" s="6">
        <v>44378</v>
      </c>
      <c r="G13329" s="6" t="str">
        <f>TEXT(datatable[[#This Row],[дата]],"ММ")</f>
        <v>07</v>
      </c>
      <c r="H13329" s="8">
        <v>4.5738000000000003</v>
      </c>
      <c r="I13329" s="8">
        <v>1.4742000000000002</v>
      </c>
      <c r="J13329" s="8">
        <f>datatable[[#This Row],[продажи_]]-datatable[[#This Row],[себестоимость_]]</f>
        <v>3.0996000000000001</v>
      </c>
      <c r="L13329"/>
    </row>
    <row r="13330" spans="2:12" x14ac:dyDescent="0.4">
      <c r="B13330" s="5" t="s">
        <v>66</v>
      </c>
      <c r="C13330" s="5" t="s">
        <v>54</v>
      </c>
      <c r="D13330" s="5" t="s">
        <v>20</v>
      </c>
      <c r="E13330" s="5" t="s">
        <v>7</v>
      </c>
      <c r="F13330" s="6">
        <v>44409</v>
      </c>
      <c r="G13330" s="6" t="str">
        <f>TEXT(datatable[[#This Row],[дата]],"ММ")</f>
        <v>08</v>
      </c>
      <c r="H13330" s="8">
        <v>5.3724000000000007</v>
      </c>
      <c r="I13330" s="8">
        <v>1.4543999999999999</v>
      </c>
      <c r="J13330" s="8">
        <f>datatable[[#This Row],[продажи_]]-datatable[[#This Row],[себестоимость_]]</f>
        <v>3.918000000000001</v>
      </c>
      <c r="L13330"/>
    </row>
    <row r="13331" spans="2:12" x14ac:dyDescent="0.4">
      <c r="B13331" s="5" t="s">
        <v>66</v>
      </c>
      <c r="C13331" s="5" t="s">
        <v>54</v>
      </c>
      <c r="D13331" s="5" t="s">
        <v>20</v>
      </c>
      <c r="E13331" s="5" t="s">
        <v>7</v>
      </c>
      <c r="F13331" s="6">
        <v>44440</v>
      </c>
      <c r="G13331" s="6" t="str">
        <f>TEXT(datatable[[#This Row],[дата]],"ММ")</f>
        <v>09</v>
      </c>
      <c r="H13331" s="8">
        <v>5.6628000000000007</v>
      </c>
      <c r="I13331" s="8">
        <v>1.5714000000000001</v>
      </c>
      <c r="J13331" s="8">
        <f>datatable[[#This Row],[продажи_]]-datatable[[#This Row],[себестоимость_]]</f>
        <v>4.0914000000000001</v>
      </c>
      <c r="L13331"/>
    </row>
    <row r="13332" spans="2:12" x14ac:dyDescent="0.4">
      <c r="B13332" s="5" t="s">
        <v>66</v>
      </c>
      <c r="C13332" s="5" t="s">
        <v>54</v>
      </c>
      <c r="D13332" s="5" t="s">
        <v>20</v>
      </c>
      <c r="E13332" s="5" t="s">
        <v>7</v>
      </c>
      <c r="F13332" s="6">
        <v>44470</v>
      </c>
      <c r="G13332" s="6" t="str">
        <f>TEXT(datatable[[#This Row],[дата]],"ММ")</f>
        <v>10</v>
      </c>
      <c r="H13332" s="8">
        <v>7.5503999999999998</v>
      </c>
      <c r="I13332" s="8">
        <v>2.1816</v>
      </c>
      <c r="J13332" s="8">
        <f>datatable[[#This Row],[продажи_]]-datatable[[#This Row],[себестоимость_]]</f>
        <v>5.3688000000000002</v>
      </c>
      <c r="L13332"/>
    </row>
    <row r="13333" spans="2:12" x14ac:dyDescent="0.4">
      <c r="B13333" s="5" t="s">
        <v>66</v>
      </c>
      <c r="C13333" s="5" t="s">
        <v>54</v>
      </c>
      <c r="D13333" s="5" t="s">
        <v>20</v>
      </c>
      <c r="E13333" s="5" t="s">
        <v>7</v>
      </c>
      <c r="F13333" s="6">
        <v>44501</v>
      </c>
      <c r="G13333" s="6" t="str">
        <f>TEXT(datatable[[#This Row],[дата]],"ММ")</f>
        <v>11</v>
      </c>
      <c r="H13333" s="8">
        <v>9.8735999999999997</v>
      </c>
      <c r="I13333" s="8">
        <v>2.8512</v>
      </c>
      <c r="J13333" s="8">
        <f>datatable[[#This Row],[продажи_]]-datatable[[#This Row],[себестоимость_]]</f>
        <v>7.0223999999999993</v>
      </c>
      <c r="L13333"/>
    </row>
    <row r="13334" spans="2:12" x14ac:dyDescent="0.4">
      <c r="B13334" s="5" t="s">
        <v>66</v>
      </c>
      <c r="C13334" s="5" t="s">
        <v>54</v>
      </c>
      <c r="D13334" s="5" t="s">
        <v>20</v>
      </c>
      <c r="E13334" s="5" t="s">
        <v>7</v>
      </c>
      <c r="F13334" s="6">
        <v>44531</v>
      </c>
      <c r="G13334" s="6" t="str">
        <f>TEXT(datatable[[#This Row],[дата]],"ММ")</f>
        <v>12</v>
      </c>
      <c r="H13334" s="8">
        <v>7.1148000000000007</v>
      </c>
      <c r="I13334" s="8">
        <v>2.1168</v>
      </c>
      <c r="J13334" s="8">
        <f>datatable[[#This Row],[продажи_]]-datatable[[#This Row],[себестоимость_]]</f>
        <v>4.9980000000000011</v>
      </c>
      <c r="L13334"/>
    </row>
    <row r="13335" spans="2:12" x14ac:dyDescent="0.4">
      <c r="B13335" s="5" t="s">
        <v>66</v>
      </c>
      <c r="C13335" s="5" t="s">
        <v>54</v>
      </c>
      <c r="D13335" s="5" t="s">
        <v>20</v>
      </c>
      <c r="E13335" s="5" t="s">
        <v>7</v>
      </c>
      <c r="F13335" s="6">
        <v>44197</v>
      </c>
      <c r="G13335" s="6" t="str">
        <f>TEXT(datatable[[#This Row],[дата]],"ММ")</f>
        <v>01</v>
      </c>
      <c r="H13335" s="8">
        <v>4.5599999999999996</v>
      </c>
      <c r="I13335" s="8">
        <v>1.887</v>
      </c>
      <c r="J13335" s="8">
        <f>datatable[[#This Row],[продажи_]]-datatable[[#This Row],[себестоимость_]]</f>
        <v>2.6729999999999996</v>
      </c>
      <c r="L13335"/>
    </row>
    <row r="13336" spans="2:12" x14ac:dyDescent="0.4">
      <c r="B13336" s="5" t="s">
        <v>66</v>
      </c>
      <c r="C13336" s="5" t="s">
        <v>54</v>
      </c>
      <c r="D13336" s="5" t="s">
        <v>20</v>
      </c>
      <c r="E13336" s="5" t="s">
        <v>7</v>
      </c>
      <c r="F13336" s="6">
        <v>44228</v>
      </c>
      <c r="G13336" s="6" t="str">
        <f>TEXT(datatable[[#This Row],[дата]],"ММ")</f>
        <v>02</v>
      </c>
      <c r="H13336" s="8">
        <v>6.24</v>
      </c>
      <c r="I13336" s="8">
        <v>2.1436999999999999</v>
      </c>
      <c r="J13336" s="8">
        <f>datatable[[#This Row],[продажи_]]-datatable[[#This Row],[себестоимость_]]</f>
        <v>4.0963000000000003</v>
      </c>
      <c r="L13336"/>
    </row>
    <row r="13337" spans="2:12" x14ac:dyDescent="0.4">
      <c r="B13337" s="5" t="s">
        <v>66</v>
      </c>
      <c r="C13337" s="5" t="s">
        <v>54</v>
      </c>
      <c r="D13337" s="5" t="s">
        <v>20</v>
      </c>
      <c r="E13337" s="5" t="s">
        <v>7</v>
      </c>
      <c r="F13337" s="6">
        <v>44256</v>
      </c>
      <c r="G13337" s="6" t="str">
        <f>TEXT(datatable[[#This Row],[дата]],"ММ")</f>
        <v>03</v>
      </c>
      <c r="H13337" s="8">
        <v>7.5264000000000006</v>
      </c>
      <c r="I13337" s="8">
        <v>2.3085999999999998</v>
      </c>
      <c r="J13337" s="8">
        <f>datatable[[#This Row],[продажи_]]-datatable[[#This Row],[себестоимость_]]</f>
        <v>5.2178000000000004</v>
      </c>
      <c r="L13337"/>
    </row>
    <row r="13338" spans="2:12" x14ac:dyDescent="0.4">
      <c r="B13338" s="5" t="s">
        <v>66</v>
      </c>
      <c r="C13338" s="5" t="s">
        <v>54</v>
      </c>
      <c r="D13338" s="5" t="s">
        <v>20</v>
      </c>
      <c r="E13338" s="5" t="s">
        <v>7</v>
      </c>
      <c r="F13338" s="6">
        <v>44287</v>
      </c>
      <c r="G13338" s="6" t="str">
        <f>TEXT(datatable[[#This Row],[дата]],"ММ")</f>
        <v>04</v>
      </c>
      <c r="H13338" s="8">
        <v>8.9087999999999994</v>
      </c>
      <c r="I13338" s="8">
        <v>2.8832000000000004</v>
      </c>
      <c r="J13338" s="8">
        <f>datatable[[#This Row],[продажи_]]-datatable[[#This Row],[себестоимость_]]</f>
        <v>6.025599999999999</v>
      </c>
      <c r="L13338"/>
    </row>
    <row r="13339" spans="2:12" x14ac:dyDescent="0.4">
      <c r="B13339" s="5" t="s">
        <v>66</v>
      </c>
      <c r="C13339" s="5" t="s">
        <v>54</v>
      </c>
      <c r="D13339" s="5" t="s">
        <v>20</v>
      </c>
      <c r="E13339" s="5" t="s">
        <v>7</v>
      </c>
      <c r="F13339" s="6">
        <v>44317</v>
      </c>
      <c r="G13339" s="6" t="str">
        <f>TEXT(datatable[[#This Row],[дата]],"ММ")</f>
        <v>05</v>
      </c>
      <c r="H13339" s="8">
        <v>5.7791999999999994</v>
      </c>
      <c r="I13339" s="8">
        <v>2.3323999999999998</v>
      </c>
      <c r="J13339" s="8">
        <f>datatable[[#This Row],[продажи_]]-datatable[[#This Row],[себестоимость_]]</f>
        <v>3.4467999999999996</v>
      </c>
      <c r="L13339"/>
    </row>
    <row r="13340" spans="2:12" x14ac:dyDescent="0.4">
      <c r="B13340" s="5" t="s">
        <v>66</v>
      </c>
      <c r="C13340" s="5" t="s">
        <v>54</v>
      </c>
      <c r="D13340" s="5" t="s">
        <v>20</v>
      </c>
      <c r="E13340" s="5" t="s">
        <v>7</v>
      </c>
      <c r="F13340" s="6">
        <v>44348</v>
      </c>
      <c r="G13340" s="6" t="str">
        <f>TEXT(datatable[[#This Row],[дата]],"ММ")</f>
        <v>06</v>
      </c>
      <c r="H13340" s="8">
        <v>4.0176000000000007</v>
      </c>
      <c r="I13340" s="8">
        <v>1.2393000000000001</v>
      </c>
      <c r="J13340" s="8">
        <f>datatable[[#This Row],[продажи_]]-datatable[[#This Row],[себестоимость_]]</f>
        <v>2.7783000000000007</v>
      </c>
      <c r="L13340"/>
    </row>
    <row r="13341" spans="2:12" x14ac:dyDescent="0.4">
      <c r="B13341" s="5" t="s">
        <v>66</v>
      </c>
      <c r="C13341" s="5" t="s">
        <v>54</v>
      </c>
      <c r="D13341" s="5" t="s">
        <v>20</v>
      </c>
      <c r="E13341" s="5" t="s">
        <v>7</v>
      </c>
      <c r="F13341" s="6">
        <v>44378</v>
      </c>
      <c r="G13341" s="6" t="str">
        <f>TEXT(datatable[[#This Row],[дата]],"ММ")</f>
        <v>07</v>
      </c>
      <c r="H13341" s="8">
        <v>4.7520000000000007</v>
      </c>
      <c r="I13341" s="8">
        <v>1.4381999999999999</v>
      </c>
      <c r="J13341" s="8">
        <f>datatable[[#This Row],[продажи_]]-datatable[[#This Row],[себестоимость_]]</f>
        <v>3.3138000000000005</v>
      </c>
      <c r="L13341"/>
    </row>
    <row r="13342" spans="2:12" x14ac:dyDescent="0.4">
      <c r="B13342" s="5" t="s">
        <v>66</v>
      </c>
      <c r="C13342" s="5" t="s">
        <v>54</v>
      </c>
      <c r="D13342" s="5" t="s">
        <v>20</v>
      </c>
      <c r="E13342" s="5" t="s">
        <v>7</v>
      </c>
      <c r="F13342" s="6">
        <v>44409</v>
      </c>
      <c r="G13342" s="6" t="str">
        <f>TEXT(datatable[[#This Row],[дата]],"ММ")</f>
        <v>08</v>
      </c>
      <c r="H13342" s="8">
        <v>4.1856</v>
      </c>
      <c r="I13342" s="8">
        <v>1.5367999999999999</v>
      </c>
      <c r="J13342" s="8">
        <f>datatable[[#This Row],[продажи_]]-datatable[[#This Row],[себестоимость_]]</f>
        <v>2.6488</v>
      </c>
      <c r="L13342"/>
    </row>
    <row r="13343" spans="2:12" x14ac:dyDescent="0.4">
      <c r="B13343" s="5" t="s">
        <v>66</v>
      </c>
      <c r="C13343" s="5" t="s">
        <v>54</v>
      </c>
      <c r="D13343" s="5" t="s">
        <v>20</v>
      </c>
      <c r="E13343" s="5" t="s">
        <v>7</v>
      </c>
      <c r="F13343" s="6">
        <v>44440</v>
      </c>
      <c r="G13343" s="6" t="str">
        <f>TEXT(datatable[[#This Row],[дата]],"ММ")</f>
        <v>09</v>
      </c>
      <c r="H13343" s="8">
        <v>4.0176000000000007</v>
      </c>
      <c r="I13343" s="8">
        <v>1.7136000000000002</v>
      </c>
      <c r="J13343" s="8">
        <f>datatable[[#This Row],[продажи_]]-datatable[[#This Row],[себестоимость_]]</f>
        <v>2.3040000000000003</v>
      </c>
      <c r="L13343"/>
    </row>
    <row r="13344" spans="2:12" x14ac:dyDescent="0.4">
      <c r="B13344" s="5" t="s">
        <v>66</v>
      </c>
      <c r="C13344" s="5" t="s">
        <v>54</v>
      </c>
      <c r="D13344" s="5" t="s">
        <v>20</v>
      </c>
      <c r="E13344" s="5" t="s">
        <v>7</v>
      </c>
      <c r="F13344" s="6">
        <v>44470</v>
      </c>
      <c r="G13344" s="6" t="str">
        <f>TEXT(datatable[[#This Row],[дата]],"ММ")</f>
        <v>10</v>
      </c>
      <c r="H13344" s="8">
        <v>6.048</v>
      </c>
      <c r="I13344" s="8">
        <v>1.734</v>
      </c>
      <c r="J13344" s="8">
        <f>datatable[[#This Row],[продажи_]]-datatable[[#This Row],[себестоимость_]]</f>
        <v>4.3140000000000001</v>
      </c>
      <c r="L13344"/>
    </row>
    <row r="13345" spans="2:12" x14ac:dyDescent="0.4">
      <c r="B13345" s="5" t="s">
        <v>66</v>
      </c>
      <c r="C13345" s="5" t="s">
        <v>54</v>
      </c>
      <c r="D13345" s="5" t="s">
        <v>20</v>
      </c>
      <c r="E13345" s="5" t="s">
        <v>7</v>
      </c>
      <c r="F13345" s="6">
        <v>44501</v>
      </c>
      <c r="G13345" s="6" t="str">
        <f>TEXT(datatable[[#This Row],[дата]],"ММ")</f>
        <v>11</v>
      </c>
      <c r="H13345" s="8">
        <v>7.6031999999999993</v>
      </c>
      <c r="I13345" s="8">
        <v>3.0192000000000005</v>
      </c>
      <c r="J13345" s="8">
        <f>datatable[[#This Row],[продажи_]]-datatable[[#This Row],[себестоимость_]]</f>
        <v>4.5839999999999987</v>
      </c>
      <c r="L13345"/>
    </row>
    <row r="13346" spans="2:12" x14ac:dyDescent="0.4">
      <c r="B13346" s="5" t="s">
        <v>66</v>
      </c>
      <c r="C13346" s="5" t="s">
        <v>54</v>
      </c>
      <c r="D13346" s="5" t="s">
        <v>20</v>
      </c>
      <c r="E13346" s="5" t="s">
        <v>7</v>
      </c>
      <c r="F13346" s="6">
        <v>44531</v>
      </c>
      <c r="G13346" s="6" t="str">
        <f>TEXT(datatable[[#This Row],[дата]],"ММ")</f>
        <v>12</v>
      </c>
      <c r="H13346" s="8">
        <v>7.7279999999999989</v>
      </c>
      <c r="I13346" s="8">
        <v>2.6893999999999996</v>
      </c>
      <c r="J13346" s="8">
        <f>datatable[[#This Row],[продажи_]]-datatable[[#This Row],[себестоимость_]]</f>
        <v>5.0385999999999989</v>
      </c>
      <c r="L13346"/>
    </row>
    <row r="13347" spans="2:12" x14ac:dyDescent="0.4">
      <c r="B13347" s="5" t="s">
        <v>66</v>
      </c>
      <c r="C13347" s="5" t="s">
        <v>54</v>
      </c>
      <c r="D13347" s="5" t="s">
        <v>20</v>
      </c>
      <c r="E13347" s="5" t="s">
        <v>7</v>
      </c>
      <c r="F13347" s="6">
        <v>44197</v>
      </c>
      <c r="G13347" s="6" t="str">
        <f>TEXT(datatable[[#This Row],[дата]],"ММ")</f>
        <v>01</v>
      </c>
      <c r="H13347" s="8">
        <v>0.47700000000000004</v>
      </c>
      <c r="I13347" s="8">
        <v>0.16800000000000001</v>
      </c>
      <c r="J13347" s="8">
        <f>datatable[[#This Row],[продажи_]]-datatable[[#This Row],[себестоимость_]]</f>
        <v>0.30900000000000005</v>
      </c>
      <c r="L13347"/>
    </row>
    <row r="13348" spans="2:12" x14ac:dyDescent="0.4">
      <c r="B13348" s="5" t="s">
        <v>66</v>
      </c>
      <c r="C13348" s="5" t="s">
        <v>54</v>
      </c>
      <c r="D13348" s="5" t="s">
        <v>20</v>
      </c>
      <c r="E13348" s="5" t="s">
        <v>7</v>
      </c>
      <c r="F13348" s="6">
        <v>44228</v>
      </c>
      <c r="G13348" s="6" t="str">
        <f>TEXT(datatable[[#This Row],[дата]],"ММ")</f>
        <v>02</v>
      </c>
      <c r="H13348" s="8">
        <v>0.66104999999999992</v>
      </c>
      <c r="I13348" s="8">
        <v>0.2366</v>
      </c>
      <c r="J13348" s="8">
        <f>datatable[[#This Row],[продажи_]]-datatable[[#This Row],[себестоимость_]]</f>
        <v>0.42444999999999988</v>
      </c>
      <c r="L13348"/>
    </row>
    <row r="13349" spans="2:12" x14ac:dyDescent="0.4">
      <c r="B13349" s="5" t="s">
        <v>66</v>
      </c>
      <c r="C13349" s="5" t="s">
        <v>54</v>
      </c>
      <c r="D13349" s="5" t="s">
        <v>20</v>
      </c>
      <c r="E13349" s="5" t="s">
        <v>7</v>
      </c>
      <c r="F13349" s="6">
        <v>44256</v>
      </c>
      <c r="G13349" s="6" t="str">
        <f>TEXT(datatable[[#This Row],[дата]],"ММ")</f>
        <v>03</v>
      </c>
      <c r="H13349" s="8">
        <v>0.6552</v>
      </c>
      <c r="I13349" s="8">
        <v>0.23800000000000002</v>
      </c>
      <c r="J13349" s="8">
        <f>datatable[[#This Row],[продажи_]]-datatable[[#This Row],[себестоимость_]]</f>
        <v>0.41720000000000002</v>
      </c>
      <c r="L13349"/>
    </row>
    <row r="13350" spans="2:12" x14ac:dyDescent="0.4">
      <c r="B13350" s="5" t="s">
        <v>66</v>
      </c>
      <c r="C13350" s="5" t="s">
        <v>54</v>
      </c>
      <c r="D13350" s="5" t="s">
        <v>20</v>
      </c>
      <c r="E13350" s="5" t="s">
        <v>7</v>
      </c>
      <c r="F13350" s="6">
        <v>44287</v>
      </c>
      <c r="G13350" s="6" t="str">
        <f>TEXT(datatable[[#This Row],[дата]],"ММ")</f>
        <v>04</v>
      </c>
      <c r="H13350" s="8">
        <v>0.78480000000000005</v>
      </c>
      <c r="I13350" s="8">
        <v>0.28160000000000002</v>
      </c>
      <c r="J13350" s="8">
        <f>datatable[[#This Row],[продажи_]]-datatable[[#This Row],[себестоимость_]]</f>
        <v>0.50320000000000009</v>
      </c>
      <c r="L13350"/>
    </row>
    <row r="13351" spans="2:12" x14ac:dyDescent="0.4">
      <c r="B13351" s="5" t="s">
        <v>66</v>
      </c>
      <c r="C13351" s="5" t="s">
        <v>54</v>
      </c>
      <c r="D13351" s="5" t="s">
        <v>20</v>
      </c>
      <c r="E13351" s="5" t="s">
        <v>7</v>
      </c>
      <c r="F13351" s="6">
        <v>44317</v>
      </c>
      <c r="G13351" s="6" t="str">
        <f>TEXT(datatable[[#This Row],[дата]],"ММ")</f>
        <v>05</v>
      </c>
      <c r="H13351" s="8">
        <v>0.53549999999999998</v>
      </c>
      <c r="I13351" s="8">
        <v>0.30800000000000005</v>
      </c>
      <c r="J13351" s="8">
        <f>datatable[[#This Row],[продажи_]]-datatable[[#This Row],[себестоимость_]]</f>
        <v>0.22749999999999992</v>
      </c>
      <c r="L13351"/>
    </row>
    <row r="13352" spans="2:12" x14ac:dyDescent="0.4">
      <c r="B13352" s="5" t="s">
        <v>66</v>
      </c>
      <c r="C13352" s="5" t="s">
        <v>54</v>
      </c>
      <c r="D13352" s="5" t="s">
        <v>20</v>
      </c>
      <c r="E13352" s="5" t="s">
        <v>7</v>
      </c>
      <c r="F13352" s="6">
        <v>44348</v>
      </c>
      <c r="G13352" s="6" t="str">
        <f>TEXT(datatable[[#This Row],[дата]],"ММ")</f>
        <v>06</v>
      </c>
      <c r="H13352" s="8">
        <v>0.45765</v>
      </c>
      <c r="I13352" s="8">
        <v>0.15659999999999999</v>
      </c>
      <c r="J13352" s="8">
        <f>datatable[[#This Row],[продажи_]]-datatable[[#This Row],[себестоимость_]]</f>
        <v>0.30105000000000004</v>
      </c>
      <c r="L13352"/>
    </row>
    <row r="13353" spans="2:12" x14ac:dyDescent="0.4">
      <c r="B13353" s="5" t="s">
        <v>66</v>
      </c>
      <c r="C13353" s="5" t="s">
        <v>54</v>
      </c>
      <c r="D13353" s="5" t="s">
        <v>20</v>
      </c>
      <c r="E13353" s="5" t="s">
        <v>7</v>
      </c>
      <c r="F13353" s="6">
        <v>44378</v>
      </c>
      <c r="G13353" s="6" t="str">
        <f>TEXT(datatable[[#This Row],[дата]],"ММ")</f>
        <v>07</v>
      </c>
      <c r="H13353" s="8">
        <v>0.41715000000000002</v>
      </c>
      <c r="I13353" s="8">
        <v>0.15479999999999999</v>
      </c>
      <c r="J13353" s="8">
        <f>datatable[[#This Row],[продажи_]]-datatable[[#This Row],[себестоимость_]]</f>
        <v>0.26235000000000003</v>
      </c>
      <c r="L13353"/>
    </row>
    <row r="13354" spans="2:12" x14ac:dyDescent="0.4">
      <c r="B13354" s="5" t="s">
        <v>66</v>
      </c>
      <c r="C13354" s="5" t="s">
        <v>54</v>
      </c>
      <c r="D13354" s="5" t="s">
        <v>20</v>
      </c>
      <c r="E13354" s="5" t="s">
        <v>7</v>
      </c>
      <c r="F13354" s="6">
        <v>44409</v>
      </c>
      <c r="G13354" s="6" t="str">
        <f>TEXT(datatable[[#This Row],[дата]],"ММ")</f>
        <v>08</v>
      </c>
      <c r="H13354" s="8">
        <v>0.37080000000000002</v>
      </c>
      <c r="I13354" s="8">
        <v>0.16</v>
      </c>
      <c r="J13354" s="8">
        <f>datatable[[#This Row],[продажи_]]-datatable[[#This Row],[себестоимость_]]</f>
        <v>0.21080000000000002</v>
      </c>
      <c r="L13354"/>
    </row>
    <row r="13355" spans="2:12" x14ac:dyDescent="0.4">
      <c r="B13355" s="5" t="s">
        <v>66</v>
      </c>
      <c r="C13355" s="5" t="s">
        <v>54</v>
      </c>
      <c r="D13355" s="5" t="s">
        <v>20</v>
      </c>
      <c r="E13355" s="5" t="s">
        <v>7</v>
      </c>
      <c r="F13355" s="6">
        <v>44440</v>
      </c>
      <c r="G13355" s="6" t="str">
        <f>TEXT(datatable[[#This Row],[дата]],"ММ")</f>
        <v>09</v>
      </c>
      <c r="H13355" s="8">
        <v>0.38069999999999998</v>
      </c>
      <c r="I13355" s="8">
        <v>0.18179999999999999</v>
      </c>
      <c r="J13355" s="8">
        <f>datatable[[#This Row],[продажи_]]-datatable[[#This Row],[себестоимость_]]</f>
        <v>0.19889999999999999</v>
      </c>
      <c r="L13355"/>
    </row>
    <row r="13356" spans="2:12" x14ac:dyDescent="0.4">
      <c r="B13356" s="5" t="s">
        <v>66</v>
      </c>
      <c r="C13356" s="5" t="s">
        <v>54</v>
      </c>
      <c r="D13356" s="5" t="s">
        <v>20</v>
      </c>
      <c r="E13356" s="5" t="s">
        <v>7</v>
      </c>
      <c r="F13356" s="6">
        <v>44470</v>
      </c>
      <c r="G13356" s="6" t="str">
        <f>TEXT(datatable[[#This Row],[дата]],"ММ")</f>
        <v>10</v>
      </c>
      <c r="H13356" s="8">
        <v>0.46440000000000003</v>
      </c>
      <c r="I13356" s="8">
        <v>0.192</v>
      </c>
      <c r="J13356" s="8">
        <f>datatable[[#This Row],[продажи_]]-datatable[[#This Row],[себестоимость_]]</f>
        <v>0.27240000000000003</v>
      </c>
      <c r="L13356"/>
    </row>
    <row r="13357" spans="2:12" x14ac:dyDescent="0.4">
      <c r="B13357" s="5" t="s">
        <v>66</v>
      </c>
      <c r="C13357" s="5" t="s">
        <v>54</v>
      </c>
      <c r="D13357" s="5" t="s">
        <v>20</v>
      </c>
      <c r="E13357" s="5" t="s">
        <v>7</v>
      </c>
      <c r="F13357" s="6">
        <v>44501</v>
      </c>
      <c r="G13357" s="6" t="str">
        <f>TEXT(datatable[[#This Row],[дата]],"ММ")</f>
        <v>11</v>
      </c>
      <c r="H13357" s="8">
        <v>0.6552</v>
      </c>
      <c r="I13357" s="8">
        <v>0.32</v>
      </c>
      <c r="J13357" s="8">
        <f>datatable[[#This Row],[продажи_]]-datatable[[#This Row],[себестоимость_]]</f>
        <v>0.3352</v>
      </c>
      <c r="L13357"/>
    </row>
    <row r="13358" spans="2:12" x14ac:dyDescent="0.4">
      <c r="B13358" s="5" t="s">
        <v>66</v>
      </c>
      <c r="C13358" s="5" t="s">
        <v>54</v>
      </c>
      <c r="D13358" s="5" t="s">
        <v>20</v>
      </c>
      <c r="E13358" s="5" t="s">
        <v>7</v>
      </c>
      <c r="F13358" s="6">
        <v>44531</v>
      </c>
      <c r="G13358" s="6" t="str">
        <f>TEXT(datatable[[#This Row],[дата]],"ММ")</f>
        <v>12</v>
      </c>
      <c r="H13358" s="8">
        <v>0.64260000000000006</v>
      </c>
      <c r="I13358" s="8">
        <v>0.26319999999999999</v>
      </c>
      <c r="J13358" s="8">
        <f>datatable[[#This Row],[продажи_]]-datatable[[#This Row],[себестоимость_]]</f>
        <v>0.37940000000000007</v>
      </c>
      <c r="L13358"/>
    </row>
    <row r="13359" spans="2:12" x14ac:dyDescent="0.4">
      <c r="B13359" s="5" t="s">
        <v>66</v>
      </c>
      <c r="C13359" s="5" t="s">
        <v>54</v>
      </c>
      <c r="D13359" s="5" t="s">
        <v>20</v>
      </c>
      <c r="E13359" s="5" t="s">
        <v>7</v>
      </c>
      <c r="F13359" s="6">
        <v>44197</v>
      </c>
      <c r="G13359" s="6" t="str">
        <f>TEXT(datatable[[#This Row],[дата]],"ММ")</f>
        <v>01</v>
      </c>
      <c r="H13359" s="8">
        <v>12.12</v>
      </c>
      <c r="I13359" s="8">
        <v>4.0495000000000001</v>
      </c>
      <c r="J13359" s="8">
        <f>datatable[[#This Row],[продажи_]]-datatable[[#This Row],[себестоимость_]]</f>
        <v>8.0704999999999991</v>
      </c>
      <c r="L13359"/>
    </row>
    <row r="13360" spans="2:12" x14ac:dyDescent="0.4">
      <c r="B13360" s="5" t="s">
        <v>66</v>
      </c>
      <c r="C13360" s="5" t="s">
        <v>54</v>
      </c>
      <c r="D13360" s="5" t="s">
        <v>20</v>
      </c>
      <c r="E13360" s="5" t="s">
        <v>7</v>
      </c>
      <c r="F13360" s="6">
        <v>44228</v>
      </c>
      <c r="G13360" s="6" t="str">
        <f>TEXT(datatable[[#This Row],[дата]],"ММ")</f>
        <v>02</v>
      </c>
      <c r="H13360" s="8">
        <v>14.311700000000002</v>
      </c>
      <c r="I13360" s="8">
        <v>6.9796999999999993</v>
      </c>
      <c r="J13360" s="8">
        <f>datatable[[#This Row],[продажи_]]-datatable[[#This Row],[себестоимость_]]</f>
        <v>7.3320000000000025</v>
      </c>
      <c r="L13360"/>
    </row>
    <row r="13361" spans="2:12" x14ac:dyDescent="0.4">
      <c r="B13361" s="5" t="s">
        <v>66</v>
      </c>
      <c r="C13361" s="5" t="s">
        <v>54</v>
      </c>
      <c r="D13361" s="5" t="s">
        <v>20</v>
      </c>
      <c r="E13361" s="5" t="s">
        <v>7</v>
      </c>
      <c r="F13361" s="6">
        <v>44256</v>
      </c>
      <c r="G13361" s="6" t="str">
        <f>TEXT(datatable[[#This Row],[дата]],"ММ")</f>
        <v>03</v>
      </c>
      <c r="H13361" s="8">
        <v>14.7056</v>
      </c>
      <c r="I13361" s="8">
        <v>6.7522000000000002</v>
      </c>
      <c r="J13361" s="8">
        <f>datatable[[#This Row],[продажи_]]-datatable[[#This Row],[себестоимость_]]</f>
        <v>7.9534000000000002</v>
      </c>
      <c r="L13361"/>
    </row>
    <row r="13362" spans="2:12" x14ac:dyDescent="0.4">
      <c r="B13362" s="5" t="s">
        <v>66</v>
      </c>
      <c r="C13362" s="5" t="s">
        <v>54</v>
      </c>
      <c r="D13362" s="5" t="s">
        <v>20</v>
      </c>
      <c r="E13362" s="5" t="s">
        <v>7</v>
      </c>
      <c r="F13362" s="6">
        <v>44287</v>
      </c>
      <c r="G13362" s="6" t="str">
        <f>TEXT(datatable[[#This Row],[дата]],"ММ")</f>
        <v>04</v>
      </c>
      <c r="H13362" s="8">
        <v>14.8672</v>
      </c>
      <c r="I13362" s="8">
        <v>8.2263999999999999</v>
      </c>
      <c r="J13362" s="8">
        <f>datatable[[#This Row],[продажи_]]-datatable[[#This Row],[себестоимость_]]</f>
        <v>6.6408000000000005</v>
      </c>
      <c r="L13362"/>
    </row>
    <row r="13363" spans="2:12" x14ac:dyDescent="0.4">
      <c r="B13363" s="5" t="s">
        <v>66</v>
      </c>
      <c r="C13363" s="5" t="s">
        <v>54</v>
      </c>
      <c r="D13363" s="5" t="s">
        <v>20</v>
      </c>
      <c r="E13363" s="5" t="s">
        <v>7</v>
      </c>
      <c r="F13363" s="6">
        <v>44317</v>
      </c>
      <c r="G13363" s="6" t="str">
        <f>TEXT(datatable[[#This Row],[дата]],"ММ")</f>
        <v>05</v>
      </c>
      <c r="H13363" s="8">
        <v>14.847000000000001</v>
      </c>
      <c r="I13363" s="8">
        <v>7.6440000000000001</v>
      </c>
      <c r="J13363" s="8">
        <f>datatable[[#This Row],[продажи_]]-datatable[[#This Row],[себестоимость_]]</f>
        <v>7.2030000000000012</v>
      </c>
      <c r="L13363"/>
    </row>
    <row r="13364" spans="2:12" x14ac:dyDescent="0.4">
      <c r="B13364" s="5" t="s">
        <v>66</v>
      </c>
      <c r="C13364" s="5" t="s">
        <v>54</v>
      </c>
      <c r="D13364" s="5" t="s">
        <v>20</v>
      </c>
      <c r="E13364" s="5" t="s">
        <v>7</v>
      </c>
      <c r="F13364" s="6">
        <v>44348</v>
      </c>
      <c r="G13364" s="6" t="str">
        <f>TEXT(datatable[[#This Row],[дата]],"ММ")</f>
        <v>06</v>
      </c>
      <c r="H13364" s="8">
        <v>10.726199999999999</v>
      </c>
      <c r="I13364" s="8">
        <v>4.0540500000000002</v>
      </c>
      <c r="J13364" s="8">
        <f>datatable[[#This Row],[продажи_]]-datatable[[#This Row],[себестоимость_]]</f>
        <v>6.6721499999999985</v>
      </c>
      <c r="L13364"/>
    </row>
    <row r="13365" spans="2:12" x14ac:dyDescent="0.4">
      <c r="B13365" s="5" t="s">
        <v>66</v>
      </c>
      <c r="C13365" s="5" t="s">
        <v>54</v>
      </c>
      <c r="D13365" s="5" t="s">
        <v>20</v>
      </c>
      <c r="E13365" s="5" t="s">
        <v>7</v>
      </c>
      <c r="F13365" s="6">
        <v>44378</v>
      </c>
      <c r="G13365" s="6" t="str">
        <f>TEXT(datatable[[#This Row],[дата]],"ММ")</f>
        <v>07</v>
      </c>
      <c r="H13365" s="8">
        <v>8.4536999999999995</v>
      </c>
      <c r="I13365" s="8">
        <v>3.9311999999999996</v>
      </c>
      <c r="J13365" s="8">
        <f>datatable[[#This Row],[продажи_]]-datatable[[#This Row],[себестоимость_]]</f>
        <v>4.5225</v>
      </c>
      <c r="L13365"/>
    </row>
    <row r="13366" spans="2:12" x14ac:dyDescent="0.4">
      <c r="B13366" s="5" t="s">
        <v>66</v>
      </c>
      <c r="C13366" s="5" t="s">
        <v>54</v>
      </c>
      <c r="D13366" s="5" t="s">
        <v>20</v>
      </c>
      <c r="E13366" s="5" t="s">
        <v>7</v>
      </c>
      <c r="F13366" s="6">
        <v>44409</v>
      </c>
      <c r="G13366" s="6" t="str">
        <f>TEXT(datatable[[#This Row],[дата]],"ММ")</f>
        <v>08</v>
      </c>
      <c r="H13366" s="8">
        <v>6.7063999999999995</v>
      </c>
      <c r="I13366" s="8">
        <v>2.9484000000000004</v>
      </c>
      <c r="J13366" s="8">
        <f>datatable[[#This Row],[продажи_]]-datatable[[#This Row],[себестоимость_]]</f>
        <v>3.7579999999999991</v>
      </c>
      <c r="L13366"/>
    </row>
    <row r="13367" spans="2:12" x14ac:dyDescent="0.4">
      <c r="B13367" s="5" t="s">
        <v>66</v>
      </c>
      <c r="C13367" s="5" t="s">
        <v>54</v>
      </c>
      <c r="D13367" s="5" t="s">
        <v>20</v>
      </c>
      <c r="E13367" s="5" t="s">
        <v>7</v>
      </c>
      <c r="F13367" s="6">
        <v>44440</v>
      </c>
      <c r="G13367" s="6" t="str">
        <f>TEXT(datatable[[#This Row],[дата]],"ММ")</f>
        <v>09</v>
      </c>
      <c r="H13367" s="8">
        <v>10.453499999999998</v>
      </c>
      <c r="I13367" s="8">
        <v>3.8492999999999995</v>
      </c>
      <c r="J13367" s="8">
        <f>datatable[[#This Row],[продажи_]]-datatable[[#This Row],[себестоимость_]]</f>
        <v>6.6041999999999987</v>
      </c>
      <c r="L13367"/>
    </row>
    <row r="13368" spans="2:12" x14ac:dyDescent="0.4">
      <c r="B13368" s="5" t="s">
        <v>66</v>
      </c>
      <c r="C13368" s="5" t="s">
        <v>54</v>
      </c>
      <c r="D13368" s="5" t="s">
        <v>20</v>
      </c>
      <c r="E13368" s="5" t="s">
        <v>7</v>
      </c>
      <c r="F13368" s="6">
        <v>44470</v>
      </c>
      <c r="G13368" s="6" t="str">
        <f>TEXT(datatable[[#This Row],[дата]],"ММ")</f>
        <v>10</v>
      </c>
      <c r="H13368" s="8">
        <v>13.695600000000001</v>
      </c>
      <c r="I13368" s="8">
        <v>5.0232000000000001</v>
      </c>
      <c r="J13368" s="8">
        <f>datatable[[#This Row],[продажи_]]-datatable[[#This Row],[себестоимость_]]</f>
        <v>8.6723999999999997</v>
      </c>
      <c r="L13368"/>
    </row>
    <row r="13369" spans="2:12" x14ac:dyDescent="0.4">
      <c r="B13369" s="5" t="s">
        <v>66</v>
      </c>
      <c r="C13369" s="5" t="s">
        <v>54</v>
      </c>
      <c r="D13369" s="5" t="s">
        <v>20</v>
      </c>
      <c r="E13369" s="5" t="s">
        <v>7</v>
      </c>
      <c r="F13369" s="6">
        <v>44501</v>
      </c>
      <c r="G13369" s="6" t="str">
        <f>TEXT(datatable[[#This Row],[дата]],"ММ")</f>
        <v>11</v>
      </c>
      <c r="H13369" s="8">
        <v>13.089600000000001</v>
      </c>
      <c r="I13369" s="8">
        <v>5.9695999999999998</v>
      </c>
      <c r="J13369" s="8">
        <f>datatable[[#This Row],[продажи_]]-datatable[[#This Row],[себестоимость_]]</f>
        <v>7.120000000000001</v>
      </c>
      <c r="L13369"/>
    </row>
    <row r="13370" spans="2:12" x14ac:dyDescent="0.4">
      <c r="B13370" s="5" t="s">
        <v>66</v>
      </c>
      <c r="C13370" s="5" t="s">
        <v>54</v>
      </c>
      <c r="D13370" s="5" t="s">
        <v>20</v>
      </c>
      <c r="E13370" s="5" t="s">
        <v>7</v>
      </c>
      <c r="F13370" s="6">
        <v>44531</v>
      </c>
      <c r="G13370" s="6" t="str">
        <f>TEXT(datatable[[#This Row],[дата]],"ММ")</f>
        <v>12</v>
      </c>
      <c r="H13370" s="8">
        <v>14.14</v>
      </c>
      <c r="I13370" s="8">
        <v>5.6055999999999999</v>
      </c>
      <c r="J13370" s="8">
        <f>datatable[[#This Row],[продажи_]]-datatable[[#This Row],[себестоимость_]]</f>
        <v>8.5344000000000015</v>
      </c>
      <c r="L13370"/>
    </row>
    <row r="13371" spans="2:12" x14ac:dyDescent="0.4">
      <c r="B13371" s="5" t="s">
        <v>66</v>
      </c>
      <c r="C13371" s="5" t="s">
        <v>54</v>
      </c>
      <c r="D13371" s="5" t="s">
        <v>20</v>
      </c>
      <c r="E13371" s="5" t="s">
        <v>7</v>
      </c>
      <c r="F13371" s="6">
        <v>44197</v>
      </c>
      <c r="G13371" s="6" t="str">
        <f>TEXT(datatable[[#This Row],[дата]],"ММ")</f>
        <v>01</v>
      </c>
      <c r="H13371" s="8">
        <v>8.365499999999999</v>
      </c>
      <c r="I13371" s="8">
        <v>3.0520000000000005</v>
      </c>
      <c r="J13371" s="8">
        <f>datatable[[#This Row],[продажи_]]-datatable[[#This Row],[себестоимость_]]</f>
        <v>5.3134999999999986</v>
      </c>
      <c r="L13371"/>
    </row>
    <row r="13372" spans="2:12" x14ac:dyDescent="0.4">
      <c r="B13372" s="5" t="s">
        <v>66</v>
      </c>
      <c r="C13372" s="5" t="s">
        <v>54</v>
      </c>
      <c r="D13372" s="5" t="s">
        <v>20</v>
      </c>
      <c r="E13372" s="5" t="s">
        <v>7</v>
      </c>
      <c r="F13372" s="6">
        <v>44228</v>
      </c>
      <c r="G13372" s="6" t="str">
        <f>TEXT(datatable[[#This Row],[дата]],"ММ")</f>
        <v>02</v>
      </c>
      <c r="H13372" s="8">
        <v>9.0076999999999998</v>
      </c>
      <c r="I13372" s="8">
        <v>3.9676000000000005</v>
      </c>
      <c r="J13372" s="8">
        <f>datatable[[#This Row],[продажи_]]-datatable[[#This Row],[себестоимость_]]</f>
        <v>5.0400999999999989</v>
      </c>
      <c r="L13372"/>
    </row>
    <row r="13373" spans="2:12" x14ac:dyDescent="0.4">
      <c r="B13373" s="5" t="s">
        <v>66</v>
      </c>
      <c r="C13373" s="5" t="s">
        <v>54</v>
      </c>
      <c r="D13373" s="5" t="s">
        <v>20</v>
      </c>
      <c r="E13373" s="5" t="s">
        <v>7</v>
      </c>
      <c r="F13373" s="6">
        <v>44256</v>
      </c>
      <c r="G13373" s="6" t="str">
        <f>TEXT(datatable[[#This Row],[дата]],"ММ")</f>
        <v>03</v>
      </c>
      <c r="H13373" s="8">
        <v>13.131300000000001</v>
      </c>
      <c r="I13373" s="8">
        <v>3.2927999999999997</v>
      </c>
      <c r="J13373" s="8">
        <f>datatable[[#This Row],[продажи_]]-datatable[[#This Row],[себестоимость_]]</f>
        <v>9.8385000000000016</v>
      </c>
      <c r="L13373"/>
    </row>
    <row r="13374" spans="2:12" x14ac:dyDescent="0.4">
      <c r="B13374" s="5" t="s">
        <v>66</v>
      </c>
      <c r="C13374" s="5" t="s">
        <v>54</v>
      </c>
      <c r="D13374" s="5" t="s">
        <v>20</v>
      </c>
      <c r="E13374" s="5" t="s">
        <v>7</v>
      </c>
      <c r="F13374" s="6">
        <v>44287</v>
      </c>
      <c r="G13374" s="6" t="str">
        <f>TEXT(datatable[[#This Row],[дата]],"ММ")</f>
        <v>04</v>
      </c>
      <c r="H13374" s="8">
        <v>15.412799999999999</v>
      </c>
      <c r="I13374" s="8">
        <v>3.5840000000000005</v>
      </c>
      <c r="J13374" s="8">
        <f>datatable[[#This Row],[продажи_]]-datatable[[#This Row],[себестоимость_]]</f>
        <v>11.828799999999998</v>
      </c>
      <c r="L13374"/>
    </row>
    <row r="13375" spans="2:12" x14ac:dyDescent="0.4">
      <c r="B13375" s="5" t="s">
        <v>66</v>
      </c>
      <c r="C13375" s="5" t="s">
        <v>54</v>
      </c>
      <c r="D13375" s="5" t="s">
        <v>20</v>
      </c>
      <c r="E13375" s="5" t="s">
        <v>7</v>
      </c>
      <c r="F13375" s="6">
        <v>44317</v>
      </c>
      <c r="G13375" s="6" t="str">
        <f>TEXT(datatable[[#This Row],[дата]],"ММ")</f>
        <v>05</v>
      </c>
      <c r="H13375" s="8">
        <v>13.841099999999999</v>
      </c>
      <c r="I13375" s="8">
        <v>4.4295999999999998</v>
      </c>
      <c r="J13375" s="8">
        <f>datatable[[#This Row],[продажи_]]-datatable[[#This Row],[себестоимость_]]</f>
        <v>9.4115000000000002</v>
      </c>
      <c r="L13375"/>
    </row>
    <row r="13376" spans="2:12" x14ac:dyDescent="0.4">
      <c r="B13376" s="5" t="s">
        <v>66</v>
      </c>
      <c r="C13376" s="5" t="s">
        <v>54</v>
      </c>
      <c r="D13376" s="5" t="s">
        <v>20</v>
      </c>
      <c r="E13376" s="5" t="s">
        <v>7</v>
      </c>
      <c r="F13376" s="6">
        <v>44348</v>
      </c>
      <c r="G13376" s="6" t="str">
        <f>TEXT(datatable[[#This Row],[дата]],"ММ")</f>
        <v>06</v>
      </c>
      <c r="H13376" s="8">
        <v>6.9205500000000004</v>
      </c>
      <c r="I13376" s="8">
        <v>2.52</v>
      </c>
      <c r="J13376" s="8">
        <f>datatable[[#This Row],[продажи_]]-datatable[[#This Row],[себестоимость_]]</f>
        <v>4.4005500000000008</v>
      </c>
      <c r="L13376"/>
    </row>
    <row r="13377" spans="2:12" x14ac:dyDescent="0.4">
      <c r="B13377" s="5" t="s">
        <v>66</v>
      </c>
      <c r="C13377" s="5" t="s">
        <v>54</v>
      </c>
      <c r="D13377" s="5" t="s">
        <v>20</v>
      </c>
      <c r="E13377" s="5" t="s">
        <v>7</v>
      </c>
      <c r="F13377" s="6">
        <v>44378</v>
      </c>
      <c r="G13377" s="6" t="str">
        <f>TEXT(datatable[[#This Row],[дата]],"ММ")</f>
        <v>07</v>
      </c>
      <c r="H13377" s="8">
        <v>7.4529000000000005</v>
      </c>
      <c r="I13377" s="8">
        <v>2.0916000000000001</v>
      </c>
      <c r="J13377" s="8">
        <f>datatable[[#This Row],[продажи_]]-datatable[[#This Row],[себестоимость_]]</f>
        <v>5.3613</v>
      </c>
      <c r="L13377"/>
    </row>
    <row r="13378" spans="2:12" x14ac:dyDescent="0.4">
      <c r="B13378" s="5" t="s">
        <v>66</v>
      </c>
      <c r="C13378" s="5" t="s">
        <v>54</v>
      </c>
      <c r="D13378" s="5" t="s">
        <v>20</v>
      </c>
      <c r="E13378" s="5" t="s">
        <v>7</v>
      </c>
      <c r="F13378" s="6">
        <v>44409</v>
      </c>
      <c r="G13378" s="6" t="str">
        <f>TEXT(datatable[[#This Row],[дата]],"ММ")</f>
        <v>08</v>
      </c>
      <c r="H13378" s="8">
        <v>7.0304000000000002</v>
      </c>
      <c r="I13378" s="8">
        <v>2.6432000000000002</v>
      </c>
      <c r="J13378" s="8">
        <f>datatable[[#This Row],[продажи_]]-datatable[[#This Row],[себестоимость_]]</f>
        <v>4.3872</v>
      </c>
      <c r="L13378"/>
    </row>
    <row r="13379" spans="2:12" x14ac:dyDescent="0.4">
      <c r="B13379" s="5" t="s">
        <v>66</v>
      </c>
      <c r="C13379" s="5" t="s">
        <v>54</v>
      </c>
      <c r="D13379" s="5" t="s">
        <v>20</v>
      </c>
      <c r="E13379" s="5" t="s">
        <v>7</v>
      </c>
      <c r="F13379" s="6">
        <v>44440</v>
      </c>
      <c r="G13379" s="6" t="str">
        <f>TEXT(datatable[[#This Row],[дата]],"ММ")</f>
        <v>09</v>
      </c>
      <c r="H13379" s="8">
        <v>6.2361000000000004</v>
      </c>
      <c r="I13379" s="8">
        <v>2.1924000000000001</v>
      </c>
      <c r="J13379" s="8">
        <f>datatable[[#This Row],[продажи_]]-datatable[[#This Row],[себестоимость_]]</f>
        <v>4.0437000000000003</v>
      </c>
      <c r="L13379"/>
    </row>
    <row r="13380" spans="2:12" x14ac:dyDescent="0.4">
      <c r="B13380" s="5" t="s">
        <v>66</v>
      </c>
      <c r="C13380" s="5" t="s">
        <v>54</v>
      </c>
      <c r="D13380" s="5" t="s">
        <v>20</v>
      </c>
      <c r="E13380" s="5" t="s">
        <v>7</v>
      </c>
      <c r="F13380" s="6">
        <v>44470</v>
      </c>
      <c r="G13380" s="6" t="str">
        <f>TEXT(datatable[[#This Row],[дата]],"ММ")</f>
        <v>10</v>
      </c>
      <c r="H13380" s="8">
        <v>10.647</v>
      </c>
      <c r="I13380" s="8">
        <v>3.5952000000000002</v>
      </c>
      <c r="J13380" s="8">
        <f>datatable[[#This Row],[продажи_]]-datatable[[#This Row],[себестоимость_]]</f>
        <v>7.0518000000000001</v>
      </c>
      <c r="L13380"/>
    </row>
    <row r="13381" spans="2:12" x14ac:dyDescent="0.4">
      <c r="B13381" s="5" t="s">
        <v>66</v>
      </c>
      <c r="C13381" s="5" t="s">
        <v>54</v>
      </c>
      <c r="D13381" s="5" t="s">
        <v>20</v>
      </c>
      <c r="E13381" s="5" t="s">
        <v>7</v>
      </c>
      <c r="F13381" s="6">
        <v>44501</v>
      </c>
      <c r="G13381" s="6" t="str">
        <f>TEXT(datatable[[#This Row],[дата]],"ММ")</f>
        <v>11</v>
      </c>
      <c r="H13381" s="8">
        <v>14.196</v>
      </c>
      <c r="I13381" s="8">
        <v>4.1664000000000003</v>
      </c>
      <c r="J13381" s="8">
        <f>datatable[[#This Row],[продажи_]]-datatable[[#This Row],[себестоимость_]]</f>
        <v>10.029599999999999</v>
      </c>
      <c r="L13381"/>
    </row>
    <row r="13382" spans="2:12" x14ac:dyDescent="0.4">
      <c r="B13382" s="5" t="s">
        <v>66</v>
      </c>
      <c r="C13382" s="5" t="s">
        <v>54</v>
      </c>
      <c r="D13382" s="5" t="s">
        <v>20</v>
      </c>
      <c r="E13382" s="5" t="s">
        <v>7</v>
      </c>
      <c r="F13382" s="6">
        <v>44531</v>
      </c>
      <c r="G13382" s="6" t="str">
        <f>TEXT(datatable[[#This Row],[дата]],"ММ")</f>
        <v>12</v>
      </c>
      <c r="H13382" s="8">
        <v>13.131300000000001</v>
      </c>
      <c r="I13382" s="8">
        <v>3.6456</v>
      </c>
      <c r="J13382" s="8">
        <f>datatable[[#This Row],[продажи_]]-datatable[[#This Row],[себестоимость_]]</f>
        <v>9.4857000000000014</v>
      </c>
      <c r="L13382"/>
    </row>
    <row r="13383" spans="2:12" x14ac:dyDescent="0.4">
      <c r="B13383" s="5" t="s">
        <v>66</v>
      </c>
      <c r="C13383" s="5" t="s">
        <v>54</v>
      </c>
      <c r="D13383" s="5" t="s">
        <v>20</v>
      </c>
      <c r="E13383" s="5" t="s">
        <v>7</v>
      </c>
      <c r="F13383" s="6">
        <v>44197</v>
      </c>
      <c r="G13383" s="6" t="str">
        <f>TEXT(datatable[[#This Row],[дата]],"ММ")</f>
        <v>01</v>
      </c>
      <c r="H13383" s="8">
        <v>2.7450000000000001</v>
      </c>
      <c r="I13383" s="8">
        <v>1.508</v>
      </c>
      <c r="J13383" s="8">
        <f>datatable[[#This Row],[продажи_]]-datatable[[#This Row],[себестоимость_]]</f>
        <v>1.2370000000000001</v>
      </c>
      <c r="L13383"/>
    </row>
    <row r="13384" spans="2:12" x14ac:dyDescent="0.4">
      <c r="B13384" s="5" t="s">
        <v>66</v>
      </c>
      <c r="C13384" s="5" t="s">
        <v>54</v>
      </c>
      <c r="D13384" s="5" t="s">
        <v>20</v>
      </c>
      <c r="E13384" s="5" t="s">
        <v>7</v>
      </c>
      <c r="F13384" s="6">
        <v>44228</v>
      </c>
      <c r="G13384" s="6" t="str">
        <f>TEXT(datatable[[#This Row],[дата]],"ММ")</f>
        <v>02</v>
      </c>
      <c r="H13384" s="8">
        <v>4.0443000000000007</v>
      </c>
      <c r="I13384" s="8">
        <v>1.7576000000000001</v>
      </c>
      <c r="J13384" s="8">
        <f>datatable[[#This Row],[продажи_]]-datatable[[#This Row],[себестоимость_]]</f>
        <v>2.2867000000000006</v>
      </c>
      <c r="L13384"/>
    </row>
    <row r="13385" spans="2:12" x14ac:dyDescent="0.4">
      <c r="B13385" s="5" t="s">
        <v>66</v>
      </c>
      <c r="C13385" s="5" t="s">
        <v>54</v>
      </c>
      <c r="D13385" s="5" t="s">
        <v>20</v>
      </c>
      <c r="E13385" s="5" t="s">
        <v>7</v>
      </c>
      <c r="F13385" s="6">
        <v>44256</v>
      </c>
      <c r="G13385" s="6" t="str">
        <f>TEXT(datatable[[#This Row],[дата]],"ММ")</f>
        <v>03</v>
      </c>
      <c r="H13385" s="8">
        <v>4.3127000000000004</v>
      </c>
      <c r="I13385" s="8">
        <v>1.5651999999999999</v>
      </c>
      <c r="J13385" s="8">
        <f>datatable[[#This Row],[продажи_]]-datatable[[#This Row],[себестоимость_]]</f>
        <v>2.7475000000000005</v>
      </c>
      <c r="L13385"/>
    </row>
    <row r="13386" spans="2:12" x14ac:dyDescent="0.4">
      <c r="B13386" s="5" t="s">
        <v>66</v>
      </c>
      <c r="C13386" s="5" t="s">
        <v>54</v>
      </c>
      <c r="D13386" s="5" t="s">
        <v>20</v>
      </c>
      <c r="E13386" s="5" t="s">
        <v>7</v>
      </c>
      <c r="F13386" s="6">
        <v>44287</v>
      </c>
      <c r="G13386" s="6" t="str">
        <f>TEXT(datatable[[#This Row],[дата]],"ММ")</f>
        <v>04</v>
      </c>
      <c r="H13386" s="8">
        <v>5.3192000000000004</v>
      </c>
      <c r="I13386" s="8">
        <v>2.3504</v>
      </c>
      <c r="J13386" s="8">
        <f>datatable[[#This Row],[продажи_]]-datatable[[#This Row],[себестоимость_]]</f>
        <v>2.9688000000000003</v>
      </c>
      <c r="L13386"/>
    </row>
    <row r="13387" spans="2:12" x14ac:dyDescent="0.4">
      <c r="B13387" s="5" t="s">
        <v>66</v>
      </c>
      <c r="C13387" s="5" t="s">
        <v>54</v>
      </c>
      <c r="D13387" s="5" t="s">
        <v>20</v>
      </c>
      <c r="E13387" s="5" t="s">
        <v>7</v>
      </c>
      <c r="F13387" s="6">
        <v>44317</v>
      </c>
      <c r="G13387" s="6" t="str">
        <f>TEXT(datatable[[#This Row],[дата]],"ММ")</f>
        <v>05</v>
      </c>
      <c r="H13387" s="8">
        <v>3.4160000000000004</v>
      </c>
      <c r="I13387" s="8">
        <v>1.6380000000000001</v>
      </c>
      <c r="J13387" s="8">
        <f>datatable[[#This Row],[продажи_]]-datatable[[#This Row],[себестоимость_]]</f>
        <v>1.7780000000000002</v>
      </c>
      <c r="L13387"/>
    </row>
    <row r="13388" spans="2:12" x14ac:dyDescent="0.4">
      <c r="B13388" s="5" t="s">
        <v>66</v>
      </c>
      <c r="C13388" s="5" t="s">
        <v>54</v>
      </c>
      <c r="D13388" s="5" t="s">
        <v>20</v>
      </c>
      <c r="E13388" s="5" t="s">
        <v>7</v>
      </c>
      <c r="F13388" s="6">
        <v>44348</v>
      </c>
      <c r="G13388" s="6" t="str">
        <f>TEXT(datatable[[#This Row],[дата]],"ММ")</f>
        <v>06</v>
      </c>
      <c r="H13388" s="8">
        <v>3.2391000000000001</v>
      </c>
      <c r="I13388" s="8">
        <v>1.0179</v>
      </c>
      <c r="J13388" s="8">
        <f>datatable[[#This Row],[продажи_]]-datatable[[#This Row],[себестоимость_]]</f>
        <v>2.2212000000000001</v>
      </c>
      <c r="L13388"/>
    </row>
    <row r="13389" spans="2:12" x14ac:dyDescent="0.4">
      <c r="B13389" s="5" t="s">
        <v>66</v>
      </c>
      <c r="C13389" s="5" t="s">
        <v>54</v>
      </c>
      <c r="D13389" s="5" t="s">
        <v>20</v>
      </c>
      <c r="E13389" s="5" t="s">
        <v>7</v>
      </c>
      <c r="F13389" s="6">
        <v>44378</v>
      </c>
      <c r="G13389" s="6" t="str">
        <f>TEXT(datatable[[#This Row],[дата]],"ММ")</f>
        <v>07</v>
      </c>
      <c r="H13389" s="8">
        <v>2.7175500000000001</v>
      </c>
      <c r="I13389" s="8">
        <v>1.2753000000000001</v>
      </c>
      <c r="J13389" s="8">
        <f>datatable[[#This Row],[продажи_]]-datatable[[#This Row],[себестоимость_]]</f>
        <v>1.44225</v>
      </c>
      <c r="L13389"/>
    </row>
    <row r="13390" spans="2:12" x14ac:dyDescent="0.4">
      <c r="B13390" s="5" t="s">
        <v>66</v>
      </c>
      <c r="C13390" s="5" t="s">
        <v>54</v>
      </c>
      <c r="D13390" s="5" t="s">
        <v>20</v>
      </c>
      <c r="E13390" s="5" t="s">
        <v>7</v>
      </c>
      <c r="F13390" s="6">
        <v>44409</v>
      </c>
      <c r="G13390" s="6" t="str">
        <f>TEXT(datatable[[#This Row],[дата]],"ММ")</f>
        <v>08</v>
      </c>
      <c r="H13390" s="8">
        <v>2.8059999999999996</v>
      </c>
      <c r="I13390" s="8">
        <v>0.97760000000000002</v>
      </c>
      <c r="J13390" s="8">
        <f>datatable[[#This Row],[продажи_]]-datatable[[#This Row],[себестоимость_]]</f>
        <v>1.8283999999999996</v>
      </c>
      <c r="L13390"/>
    </row>
    <row r="13391" spans="2:12" x14ac:dyDescent="0.4">
      <c r="B13391" s="5" t="s">
        <v>66</v>
      </c>
      <c r="C13391" s="5" t="s">
        <v>54</v>
      </c>
      <c r="D13391" s="5" t="s">
        <v>20</v>
      </c>
      <c r="E13391" s="5" t="s">
        <v>7</v>
      </c>
      <c r="F13391" s="6">
        <v>44440</v>
      </c>
      <c r="G13391" s="6" t="str">
        <f>TEXT(datatable[[#This Row],[дата]],"ММ")</f>
        <v>09</v>
      </c>
      <c r="H13391" s="8">
        <v>3.1567499999999997</v>
      </c>
      <c r="I13391" s="8">
        <v>1.0647</v>
      </c>
      <c r="J13391" s="8">
        <f>datatable[[#This Row],[продажи_]]-datatable[[#This Row],[себестоимость_]]</f>
        <v>2.0920499999999995</v>
      </c>
      <c r="L13391"/>
    </row>
    <row r="13392" spans="2:12" x14ac:dyDescent="0.4">
      <c r="B13392" s="5" t="s">
        <v>66</v>
      </c>
      <c r="C13392" s="5" t="s">
        <v>54</v>
      </c>
      <c r="D13392" s="5" t="s">
        <v>20</v>
      </c>
      <c r="E13392" s="5" t="s">
        <v>7</v>
      </c>
      <c r="F13392" s="6">
        <v>44470</v>
      </c>
      <c r="G13392" s="6" t="str">
        <f>TEXT(datatable[[#This Row],[дата]],"ММ")</f>
        <v>10</v>
      </c>
      <c r="H13392" s="8">
        <v>4.1357999999999997</v>
      </c>
      <c r="I13392" s="8">
        <v>1.5756000000000001</v>
      </c>
      <c r="J13392" s="8">
        <f>datatable[[#This Row],[продажи_]]-datatable[[#This Row],[себестоимость_]]</f>
        <v>2.5601999999999996</v>
      </c>
      <c r="L13392"/>
    </row>
    <row r="13393" spans="2:12" x14ac:dyDescent="0.4">
      <c r="B13393" s="5" t="s">
        <v>66</v>
      </c>
      <c r="C13393" s="5" t="s">
        <v>54</v>
      </c>
      <c r="D13393" s="5" t="s">
        <v>20</v>
      </c>
      <c r="E13393" s="5" t="s">
        <v>7</v>
      </c>
      <c r="F13393" s="6">
        <v>44501</v>
      </c>
      <c r="G13393" s="6" t="str">
        <f>TEXT(datatable[[#This Row],[дата]],"ММ")</f>
        <v>11</v>
      </c>
      <c r="H13393" s="8">
        <v>4.9287999999999998</v>
      </c>
      <c r="I13393" s="8">
        <v>1.6848000000000001</v>
      </c>
      <c r="J13393" s="8">
        <f>datatable[[#This Row],[продажи_]]-datatable[[#This Row],[себестоимость_]]</f>
        <v>3.2439999999999998</v>
      </c>
      <c r="L13393"/>
    </row>
    <row r="13394" spans="2:12" x14ac:dyDescent="0.4">
      <c r="B13394" s="5" t="s">
        <v>66</v>
      </c>
      <c r="C13394" s="5" t="s">
        <v>54</v>
      </c>
      <c r="D13394" s="5" t="s">
        <v>20</v>
      </c>
      <c r="E13394" s="5" t="s">
        <v>7</v>
      </c>
      <c r="F13394" s="6">
        <v>44531</v>
      </c>
      <c r="G13394" s="6" t="str">
        <f>TEXT(datatable[[#This Row],[дата]],"ММ")</f>
        <v>12</v>
      </c>
      <c r="H13394" s="8">
        <v>4.3127000000000004</v>
      </c>
      <c r="I13394" s="8">
        <v>1.7654000000000001</v>
      </c>
      <c r="J13394" s="8">
        <f>datatable[[#This Row],[продажи_]]-datatable[[#This Row],[себестоимость_]]</f>
        <v>2.5473000000000003</v>
      </c>
      <c r="L13394"/>
    </row>
    <row r="13395" spans="2:12" x14ac:dyDescent="0.4">
      <c r="B13395" s="5" t="s">
        <v>69</v>
      </c>
      <c r="C13395" s="5" t="s">
        <v>59</v>
      </c>
      <c r="D13395" s="5" t="s">
        <v>21</v>
      </c>
      <c r="E13395" s="5" t="s">
        <v>60</v>
      </c>
      <c r="F13395" s="6">
        <v>44197</v>
      </c>
      <c r="G13395" s="6" t="str">
        <f>TEXT(datatable[[#This Row],[дата]],"ММ")</f>
        <v>01</v>
      </c>
      <c r="H13395" s="8">
        <v>96.970500000000001</v>
      </c>
      <c r="I13395" s="8">
        <v>44.295999999999999</v>
      </c>
      <c r="J13395" s="8">
        <f>datatable[[#This Row],[продажи_]]-datatable[[#This Row],[себестоимость_]]</f>
        <v>52.674500000000002</v>
      </c>
      <c r="L13395"/>
    </row>
    <row r="13396" spans="2:12" x14ac:dyDescent="0.4">
      <c r="B13396" s="5" t="s">
        <v>69</v>
      </c>
      <c r="C13396" s="5" t="s">
        <v>59</v>
      </c>
      <c r="D13396" s="5" t="s">
        <v>21</v>
      </c>
      <c r="E13396" s="5" t="s">
        <v>60</v>
      </c>
      <c r="F13396" s="6">
        <v>44228</v>
      </c>
      <c r="G13396" s="6" t="str">
        <f>TEXT(datatable[[#This Row],[дата]],"ММ")</f>
        <v>02</v>
      </c>
      <c r="H13396" s="8">
        <v>123.51495</v>
      </c>
      <c r="I13396" s="8">
        <v>48.411999999999999</v>
      </c>
      <c r="J13396" s="8">
        <f>datatable[[#This Row],[продажи_]]-datatable[[#This Row],[себестоимость_]]</f>
        <v>75.102949999999993</v>
      </c>
      <c r="L13396"/>
    </row>
    <row r="13397" spans="2:12" x14ac:dyDescent="0.4">
      <c r="B13397" s="5" t="s">
        <v>69</v>
      </c>
      <c r="C13397" s="5" t="s">
        <v>59</v>
      </c>
      <c r="D13397" s="5" t="s">
        <v>21</v>
      </c>
      <c r="E13397" s="5" t="s">
        <v>60</v>
      </c>
      <c r="F13397" s="6">
        <v>44256</v>
      </c>
      <c r="G13397" s="6" t="str">
        <f>TEXT(datatable[[#This Row],[дата]],"ММ")</f>
        <v>03</v>
      </c>
      <c r="H13397" s="8">
        <v>163.18469999999999</v>
      </c>
      <c r="I13397" s="8">
        <v>45.001599999999996</v>
      </c>
      <c r="J13397" s="8">
        <f>datatable[[#This Row],[продажи_]]-datatable[[#This Row],[себестоимость_]]</f>
        <v>118.1831</v>
      </c>
      <c r="L13397"/>
    </row>
    <row r="13398" spans="2:12" x14ac:dyDescent="0.4">
      <c r="B13398" s="5" t="s">
        <v>69</v>
      </c>
      <c r="C13398" s="5" t="s">
        <v>59</v>
      </c>
      <c r="D13398" s="5" t="s">
        <v>21</v>
      </c>
      <c r="E13398" s="5" t="s">
        <v>60</v>
      </c>
      <c r="F13398" s="6">
        <v>44287</v>
      </c>
      <c r="G13398" s="6" t="str">
        <f>TEXT(datatable[[#This Row],[дата]],"ММ")</f>
        <v>04</v>
      </c>
      <c r="H13398" s="8">
        <v>167.69040000000001</v>
      </c>
      <c r="I13398" s="8">
        <v>58.329599999999999</v>
      </c>
      <c r="J13398" s="8">
        <f>datatable[[#This Row],[продажи_]]-datatable[[#This Row],[себестоимость_]]</f>
        <v>109.36080000000001</v>
      </c>
      <c r="L13398"/>
    </row>
    <row r="13399" spans="2:12" x14ac:dyDescent="0.4">
      <c r="B13399" s="5" t="s">
        <v>69</v>
      </c>
      <c r="C13399" s="5" t="s">
        <v>59</v>
      </c>
      <c r="D13399" s="5" t="s">
        <v>21</v>
      </c>
      <c r="E13399" s="5" t="s">
        <v>60</v>
      </c>
      <c r="F13399" s="6">
        <v>44317</v>
      </c>
      <c r="G13399" s="6" t="str">
        <f>TEXT(datatable[[#This Row],[дата]],"ММ")</f>
        <v>05</v>
      </c>
      <c r="H13399" s="8">
        <v>163.18469999999999</v>
      </c>
      <c r="I13399" s="8">
        <v>52.136000000000003</v>
      </c>
      <c r="J13399" s="8">
        <f>datatable[[#This Row],[продажи_]]-datatable[[#This Row],[себестоимость_]]</f>
        <v>111.0487</v>
      </c>
      <c r="L13399"/>
    </row>
    <row r="13400" spans="2:12" x14ac:dyDescent="0.4">
      <c r="B13400" s="5" t="s">
        <v>69</v>
      </c>
      <c r="C13400" s="5" t="s">
        <v>59</v>
      </c>
      <c r="D13400" s="5" t="s">
        <v>21</v>
      </c>
      <c r="E13400" s="5" t="s">
        <v>60</v>
      </c>
      <c r="F13400" s="6">
        <v>44348</v>
      </c>
      <c r="G13400" s="6" t="str">
        <f>TEXT(datatable[[#This Row],[дата]],"ММ")</f>
        <v>06</v>
      </c>
      <c r="H13400" s="8">
        <v>83.747249999999994</v>
      </c>
      <c r="I13400" s="8">
        <v>35.985600000000005</v>
      </c>
      <c r="J13400" s="8">
        <f>datatable[[#This Row],[продажи_]]-datatable[[#This Row],[себестоимость_]]</f>
        <v>47.761649999999989</v>
      </c>
      <c r="L13400"/>
    </row>
    <row r="13401" spans="2:12" x14ac:dyDescent="0.4">
      <c r="B13401" s="5" t="s">
        <v>69</v>
      </c>
      <c r="C13401" s="5" t="s">
        <v>59</v>
      </c>
      <c r="D13401" s="5" t="s">
        <v>21</v>
      </c>
      <c r="E13401" s="5" t="s">
        <v>60</v>
      </c>
      <c r="F13401" s="6">
        <v>44378</v>
      </c>
      <c r="G13401" s="6" t="str">
        <f>TEXT(datatable[[#This Row],[дата]],"ММ")</f>
        <v>07</v>
      </c>
      <c r="H13401" s="8">
        <v>78.457949999999997</v>
      </c>
      <c r="I13401" s="8">
        <v>32.457599999999999</v>
      </c>
      <c r="J13401" s="8">
        <f>datatable[[#This Row],[продажи_]]-datatable[[#This Row],[себестоимость_]]</f>
        <v>46.000349999999997</v>
      </c>
      <c r="L13401"/>
    </row>
    <row r="13402" spans="2:12" x14ac:dyDescent="0.4">
      <c r="B13402" s="5" t="s">
        <v>69</v>
      </c>
      <c r="C13402" s="5" t="s">
        <v>59</v>
      </c>
      <c r="D13402" s="5" t="s">
        <v>21</v>
      </c>
      <c r="E13402" s="5" t="s">
        <v>60</v>
      </c>
      <c r="F13402" s="6">
        <v>44409</v>
      </c>
      <c r="G13402" s="6" t="str">
        <f>TEXT(datatable[[#This Row],[дата]],"ММ")</f>
        <v>08</v>
      </c>
      <c r="H13402" s="8">
        <v>72.091200000000001</v>
      </c>
      <c r="I13402" s="8">
        <v>33.8688</v>
      </c>
      <c r="J13402" s="8">
        <f>datatable[[#This Row],[продажи_]]-datatable[[#This Row],[себестоимость_]]</f>
        <v>38.2224</v>
      </c>
      <c r="L13402"/>
    </row>
    <row r="13403" spans="2:12" x14ac:dyDescent="0.4">
      <c r="B13403" s="5" t="s">
        <v>69</v>
      </c>
      <c r="C13403" s="5" t="s">
        <v>59</v>
      </c>
      <c r="D13403" s="5" t="s">
        <v>21</v>
      </c>
      <c r="E13403" s="5" t="s">
        <v>60</v>
      </c>
      <c r="F13403" s="6">
        <v>44440</v>
      </c>
      <c r="G13403" s="6" t="str">
        <f>TEXT(datatable[[#This Row],[дата]],"ММ")</f>
        <v>09</v>
      </c>
      <c r="H13403" s="8">
        <v>105.786</v>
      </c>
      <c r="I13403" s="8">
        <v>33.515999999999998</v>
      </c>
      <c r="J13403" s="8">
        <f>datatable[[#This Row],[продажи_]]-datatable[[#This Row],[себестоимость_]]</f>
        <v>72.27000000000001</v>
      </c>
      <c r="L13403"/>
    </row>
    <row r="13404" spans="2:12" x14ac:dyDescent="0.4">
      <c r="B13404" s="5" t="s">
        <v>69</v>
      </c>
      <c r="C13404" s="5" t="s">
        <v>59</v>
      </c>
      <c r="D13404" s="5" t="s">
        <v>21</v>
      </c>
      <c r="E13404" s="5" t="s">
        <v>60</v>
      </c>
      <c r="F13404" s="6">
        <v>44470</v>
      </c>
      <c r="G13404" s="6" t="str">
        <f>TEXT(datatable[[#This Row],[дата]],"ММ")</f>
        <v>10</v>
      </c>
      <c r="H13404" s="8">
        <v>104.61060000000001</v>
      </c>
      <c r="I13404" s="8">
        <v>47.04</v>
      </c>
      <c r="J13404" s="8">
        <f>datatable[[#This Row],[продажи_]]-datatable[[#This Row],[себестоимость_]]</f>
        <v>57.570600000000006</v>
      </c>
      <c r="L13404"/>
    </row>
    <row r="13405" spans="2:12" x14ac:dyDescent="0.4">
      <c r="B13405" s="5" t="s">
        <v>69</v>
      </c>
      <c r="C13405" s="5" t="s">
        <v>59</v>
      </c>
      <c r="D13405" s="5" t="s">
        <v>21</v>
      </c>
      <c r="E13405" s="5" t="s">
        <v>60</v>
      </c>
      <c r="F13405" s="6">
        <v>44501</v>
      </c>
      <c r="G13405" s="6" t="str">
        <f>TEXT(datatable[[#This Row],[дата]],"ММ")</f>
        <v>11</v>
      </c>
      <c r="H13405" s="8">
        <v>145.74960000000002</v>
      </c>
      <c r="I13405" s="8">
        <v>63.347200000000001</v>
      </c>
      <c r="J13405" s="8">
        <f>datatable[[#This Row],[продажи_]]-datatable[[#This Row],[себестоимость_]]</f>
        <v>82.402400000000014</v>
      </c>
      <c r="L13405"/>
    </row>
    <row r="13406" spans="2:12" x14ac:dyDescent="0.4">
      <c r="B13406" s="5" t="s">
        <v>69</v>
      </c>
      <c r="C13406" s="5" t="s">
        <v>59</v>
      </c>
      <c r="D13406" s="5" t="s">
        <v>21</v>
      </c>
      <c r="E13406" s="5" t="s">
        <v>60</v>
      </c>
      <c r="F13406" s="6">
        <v>44531</v>
      </c>
      <c r="G13406" s="6" t="str">
        <f>TEXT(datatable[[#This Row],[дата]],"ММ")</f>
        <v>12</v>
      </c>
      <c r="H13406" s="8">
        <v>117.9318</v>
      </c>
      <c r="I13406" s="8">
        <v>49.940800000000003</v>
      </c>
      <c r="J13406" s="8">
        <f>datatable[[#This Row],[продажи_]]-datatable[[#This Row],[себестоимость_]]</f>
        <v>67.990999999999985</v>
      </c>
      <c r="L13406"/>
    </row>
    <row r="13407" spans="2:12" x14ac:dyDescent="0.4">
      <c r="B13407" s="5" t="s">
        <v>69</v>
      </c>
      <c r="C13407" s="5" t="s">
        <v>59</v>
      </c>
      <c r="D13407" s="5" t="s">
        <v>20</v>
      </c>
      <c r="E13407" s="5" t="s">
        <v>8</v>
      </c>
      <c r="F13407" s="6">
        <v>44197</v>
      </c>
      <c r="G13407" s="6" t="str">
        <f>TEXT(datatable[[#This Row],[дата]],"ММ")</f>
        <v>01</v>
      </c>
      <c r="H13407" s="8">
        <v>60.534000000000006</v>
      </c>
      <c r="I13407" s="8">
        <v>39.019500000000001</v>
      </c>
      <c r="J13407" s="8">
        <f>datatable[[#This Row],[продажи_]]-datatable[[#This Row],[себестоимость_]]</f>
        <v>21.514500000000005</v>
      </c>
      <c r="L13407"/>
    </row>
    <row r="13408" spans="2:12" x14ac:dyDescent="0.4">
      <c r="B13408" s="5" t="s">
        <v>69</v>
      </c>
      <c r="C13408" s="5" t="s">
        <v>59</v>
      </c>
      <c r="D13408" s="5" t="s">
        <v>20</v>
      </c>
      <c r="E13408" s="5" t="s">
        <v>8</v>
      </c>
      <c r="F13408" s="6">
        <v>44228</v>
      </c>
      <c r="G13408" s="6" t="str">
        <f>TEXT(datatable[[#This Row],[дата]],"ММ")</f>
        <v>02</v>
      </c>
      <c r="H13408" s="8">
        <v>78.694199999999995</v>
      </c>
      <c r="I13408" s="8">
        <v>54.223649999999999</v>
      </c>
      <c r="J13408" s="8">
        <f>datatable[[#This Row],[продажи_]]-datatable[[#This Row],[себестоимость_]]</f>
        <v>24.470549999999996</v>
      </c>
      <c r="L13408"/>
    </row>
    <row r="13409" spans="2:12" x14ac:dyDescent="0.4">
      <c r="B13409" s="5" t="s">
        <v>69</v>
      </c>
      <c r="C13409" s="5" t="s">
        <v>59</v>
      </c>
      <c r="D13409" s="5" t="s">
        <v>20</v>
      </c>
      <c r="E13409" s="5" t="s">
        <v>8</v>
      </c>
      <c r="F13409" s="6">
        <v>44256</v>
      </c>
      <c r="G13409" s="6" t="str">
        <f>TEXT(datatable[[#This Row],[дата]],"ММ")</f>
        <v>03</v>
      </c>
      <c r="H13409" s="8">
        <v>83.178200000000004</v>
      </c>
      <c r="I13409" s="8">
        <v>63.417900000000003</v>
      </c>
      <c r="J13409" s="8">
        <f>datatable[[#This Row],[продажи_]]-datatable[[#This Row],[себестоимость_]]</f>
        <v>19.760300000000001</v>
      </c>
      <c r="L13409"/>
    </row>
    <row r="13410" spans="2:12" x14ac:dyDescent="0.4">
      <c r="B13410" s="5" t="s">
        <v>69</v>
      </c>
      <c r="C13410" s="5" t="s">
        <v>59</v>
      </c>
      <c r="D13410" s="5" t="s">
        <v>20</v>
      </c>
      <c r="E13410" s="5" t="s">
        <v>8</v>
      </c>
      <c r="F13410" s="6">
        <v>44287</v>
      </c>
      <c r="G13410" s="6" t="str">
        <f>TEXT(datatable[[#This Row],[дата]],"ММ")</f>
        <v>04</v>
      </c>
      <c r="H13410" s="8">
        <v>97.751200000000011</v>
      </c>
      <c r="I13410" s="8">
        <v>76.065600000000003</v>
      </c>
      <c r="J13410" s="8">
        <f>datatable[[#This Row],[продажи_]]-datatable[[#This Row],[себестоимость_]]</f>
        <v>21.685600000000008</v>
      </c>
      <c r="L13410"/>
    </row>
    <row r="13411" spans="2:12" x14ac:dyDescent="0.4">
      <c r="B13411" s="5" t="s">
        <v>69</v>
      </c>
      <c r="C13411" s="5" t="s">
        <v>59</v>
      </c>
      <c r="D13411" s="5" t="s">
        <v>20</v>
      </c>
      <c r="E13411" s="5" t="s">
        <v>8</v>
      </c>
      <c r="F13411" s="6">
        <v>44317</v>
      </c>
      <c r="G13411" s="6" t="str">
        <f>TEXT(datatable[[#This Row],[дата]],"ММ")</f>
        <v>05</v>
      </c>
      <c r="H13411" s="8">
        <v>80.824100000000001</v>
      </c>
      <c r="I13411" s="8">
        <v>52.115699999999997</v>
      </c>
      <c r="J13411" s="8">
        <f>datatable[[#This Row],[продажи_]]-datatable[[#This Row],[себестоимость_]]</f>
        <v>28.708400000000005</v>
      </c>
      <c r="L13411"/>
    </row>
    <row r="13412" spans="2:12" x14ac:dyDescent="0.4">
      <c r="B13412" s="5" t="s">
        <v>69</v>
      </c>
      <c r="C13412" s="5" t="s">
        <v>59</v>
      </c>
      <c r="D13412" s="5" t="s">
        <v>20</v>
      </c>
      <c r="E13412" s="5" t="s">
        <v>8</v>
      </c>
      <c r="F13412" s="6">
        <v>44348</v>
      </c>
      <c r="G13412" s="6" t="str">
        <f>TEXT(datatable[[#This Row],[дата]],"ММ")</f>
        <v>06</v>
      </c>
      <c r="H13412" s="8">
        <v>59.020649999999996</v>
      </c>
      <c r="I13412" s="8">
        <v>38.750399999999999</v>
      </c>
      <c r="J13412" s="8">
        <f>datatable[[#This Row],[продажи_]]-datatable[[#This Row],[себестоимость_]]</f>
        <v>20.270249999999997</v>
      </c>
      <c r="L13412"/>
    </row>
    <row r="13413" spans="2:12" x14ac:dyDescent="0.4">
      <c r="B13413" s="5" t="s">
        <v>69</v>
      </c>
      <c r="C13413" s="5" t="s">
        <v>59</v>
      </c>
      <c r="D13413" s="5" t="s">
        <v>20</v>
      </c>
      <c r="E13413" s="5" t="s">
        <v>8</v>
      </c>
      <c r="F13413" s="6">
        <v>44378</v>
      </c>
      <c r="G13413" s="6" t="str">
        <f>TEXT(datatable[[#This Row],[дата]],"ММ")</f>
        <v>07</v>
      </c>
      <c r="H13413" s="8">
        <v>46.913850000000004</v>
      </c>
      <c r="I13413" s="8">
        <v>39.154049999999998</v>
      </c>
      <c r="J13413" s="8">
        <f>datatable[[#This Row],[продажи_]]-datatable[[#This Row],[себестоимость_]]</f>
        <v>7.7598000000000056</v>
      </c>
      <c r="L13413"/>
    </row>
    <row r="13414" spans="2:12" x14ac:dyDescent="0.4">
      <c r="B13414" s="5" t="s">
        <v>69</v>
      </c>
      <c r="C13414" s="5" t="s">
        <v>59</v>
      </c>
      <c r="D13414" s="5" t="s">
        <v>20</v>
      </c>
      <c r="E13414" s="5" t="s">
        <v>8</v>
      </c>
      <c r="F13414" s="6">
        <v>44409</v>
      </c>
      <c r="G13414" s="6" t="str">
        <f>TEXT(datatable[[#This Row],[дата]],"ММ")</f>
        <v>08</v>
      </c>
      <c r="H13414" s="8">
        <v>41.252800000000008</v>
      </c>
      <c r="I13414" s="8">
        <v>41.979599999999998</v>
      </c>
      <c r="J13414" s="8">
        <f>datatable[[#This Row],[продажи_]]-datatable[[#This Row],[себестоимость_]]</f>
        <v>-0.72679999999999012</v>
      </c>
      <c r="L13414"/>
    </row>
    <row r="13415" spans="2:12" x14ac:dyDescent="0.4">
      <c r="B13415" s="5" t="s">
        <v>69</v>
      </c>
      <c r="C13415" s="5" t="s">
        <v>59</v>
      </c>
      <c r="D13415" s="5" t="s">
        <v>20</v>
      </c>
      <c r="E13415" s="5" t="s">
        <v>8</v>
      </c>
      <c r="F13415" s="6">
        <v>44440</v>
      </c>
      <c r="G13415" s="6" t="str">
        <f>TEXT(datatable[[#This Row],[дата]],"ММ")</f>
        <v>09</v>
      </c>
      <c r="H13415" s="8">
        <v>60.02955</v>
      </c>
      <c r="I13415" s="8">
        <v>41.979600000000005</v>
      </c>
      <c r="J13415" s="8">
        <f>datatable[[#This Row],[продажи_]]-datatable[[#This Row],[себестоимость_]]</f>
        <v>18.049949999999995</v>
      </c>
      <c r="L13415"/>
    </row>
    <row r="13416" spans="2:12" x14ac:dyDescent="0.4">
      <c r="B13416" s="5" t="s">
        <v>69</v>
      </c>
      <c r="C13416" s="5" t="s">
        <v>59</v>
      </c>
      <c r="D13416" s="5" t="s">
        <v>20</v>
      </c>
      <c r="E13416" s="5" t="s">
        <v>8</v>
      </c>
      <c r="F13416" s="6">
        <v>44470</v>
      </c>
      <c r="G13416" s="6" t="str">
        <f>TEXT(datatable[[#This Row],[дата]],"ММ")</f>
        <v>10</v>
      </c>
      <c r="H13416" s="8">
        <v>61.879200000000004</v>
      </c>
      <c r="I13416" s="8">
        <v>43.594200000000001</v>
      </c>
      <c r="J13416" s="8">
        <f>datatable[[#This Row],[продажи_]]-datatable[[#This Row],[себестоимость_]]</f>
        <v>18.285000000000004</v>
      </c>
      <c r="L13416"/>
    </row>
    <row r="13417" spans="2:12" x14ac:dyDescent="0.4">
      <c r="B13417" s="5" t="s">
        <v>69</v>
      </c>
      <c r="C13417" s="5" t="s">
        <v>59</v>
      </c>
      <c r="D13417" s="5" t="s">
        <v>20</v>
      </c>
      <c r="E13417" s="5" t="s">
        <v>8</v>
      </c>
      <c r="F13417" s="6">
        <v>44501</v>
      </c>
      <c r="G13417" s="6" t="str">
        <f>TEXT(datatable[[#This Row],[дата]],"ММ")</f>
        <v>11</v>
      </c>
      <c r="H13417" s="8">
        <v>96.854400000000012</v>
      </c>
      <c r="I13417" s="8">
        <v>85.394400000000005</v>
      </c>
      <c r="J13417" s="8">
        <f>datatable[[#This Row],[продажи_]]-datatable[[#This Row],[себестоимость_]]</f>
        <v>11.460000000000008</v>
      </c>
      <c r="L13417"/>
    </row>
    <row r="13418" spans="2:12" x14ac:dyDescent="0.4">
      <c r="B13418" s="5" t="s">
        <v>69</v>
      </c>
      <c r="C13418" s="5" t="s">
        <v>59</v>
      </c>
      <c r="D13418" s="5" t="s">
        <v>20</v>
      </c>
      <c r="E13418" s="5" t="s">
        <v>8</v>
      </c>
      <c r="F13418" s="6">
        <v>44531</v>
      </c>
      <c r="G13418" s="6" t="str">
        <f>TEXT(datatable[[#This Row],[дата]],"ММ")</f>
        <v>12</v>
      </c>
      <c r="H13418" s="8">
        <v>84.747600000000006</v>
      </c>
      <c r="I13418" s="8">
        <v>67.813200000000009</v>
      </c>
      <c r="J13418" s="8">
        <f>datatable[[#This Row],[продажи_]]-datatable[[#This Row],[себестоимость_]]</f>
        <v>16.934399999999997</v>
      </c>
      <c r="L13418"/>
    </row>
    <row r="13419" spans="2:12" x14ac:dyDescent="0.4">
      <c r="B13419" s="5" t="s">
        <v>69</v>
      </c>
      <c r="C13419" s="5" t="s">
        <v>59</v>
      </c>
      <c r="D13419" s="5" t="s">
        <v>21</v>
      </c>
      <c r="E13419" s="5" t="s">
        <v>61</v>
      </c>
      <c r="F13419" s="6">
        <v>44197</v>
      </c>
      <c r="G13419" s="6" t="str">
        <f>TEXT(datatable[[#This Row],[дата]],"ММ")</f>
        <v>01</v>
      </c>
      <c r="H13419" s="8">
        <v>26.64</v>
      </c>
      <c r="I13419" s="8">
        <v>15.975</v>
      </c>
      <c r="J13419" s="8">
        <f>datatable[[#This Row],[продажи_]]-datatable[[#This Row],[себестоимость_]]</f>
        <v>10.665000000000001</v>
      </c>
      <c r="L13419"/>
    </row>
    <row r="13420" spans="2:12" x14ac:dyDescent="0.4">
      <c r="B13420" s="5" t="s">
        <v>69</v>
      </c>
      <c r="C13420" s="5" t="s">
        <v>59</v>
      </c>
      <c r="D13420" s="5" t="s">
        <v>21</v>
      </c>
      <c r="E13420" s="5" t="s">
        <v>61</v>
      </c>
      <c r="F13420" s="6">
        <v>44228</v>
      </c>
      <c r="G13420" s="6" t="str">
        <f>TEXT(datatable[[#This Row],[дата]],"ММ")</f>
        <v>02</v>
      </c>
      <c r="H13420" s="8">
        <v>35.786400000000008</v>
      </c>
      <c r="I13420" s="8">
        <v>27.689999999999998</v>
      </c>
      <c r="J13420" s="8">
        <f>datatable[[#This Row],[продажи_]]-datatable[[#This Row],[себестоимость_]]</f>
        <v>8.0964000000000098</v>
      </c>
      <c r="L13420"/>
    </row>
    <row r="13421" spans="2:12" x14ac:dyDescent="0.4">
      <c r="B13421" s="5" t="s">
        <v>69</v>
      </c>
      <c r="C13421" s="5" t="s">
        <v>59</v>
      </c>
      <c r="D13421" s="5" t="s">
        <v>21</v>
      </c>
      <c r="E13421" s="5" t="s">
        <v>61</v>
      </c>
      <c r="F13421" s="6">
        <v>44256</v>
      </c>
      <c r="G13421" s="6" t="str">
        <f>TEXT(datatable[[#This Row],[дата]],"ММ")</f>
        <v>03</v>
      </c>
      <c r="H13421" s="8">
        <v>34.809599999999996</v>
      </c>
      <c r="I13421" s="8">
        <v>25.844000000000001</v>
      </c>
      <c r="J13421" s="8">
        <f>datatable[[#This Row],[продажи_]]-datatable[[#This Row],[себестоимость_]]</f>
        <v>8.9655999999999949</v>
      </c>
      <c r="L13421"/>
    </row>
    <row r="13422" spans="2:12" x14ac:dyDescent="0.4">
      <c r="B13422" s="5" t="s">
        <v>69</v>
      </c>
      <c r="C13422" s="5" t="s">
        <v>59</v>
      </c>
      <c r="D13422" s="5" t="s">
        <v>21</v>
      </c>
      <c r="E13422" s="5" t="s">
        <v>61</v>
      </c>
      <c r="F13422" s="6">
        <v>44287</v>
      </c>
      <c r="G13422" s="6" t="str">
        <f>TEXT(datatable[[#This Row],[дата]],"ММ")</f>
        <v>04</v>
      </c>
      <c r="H13422" s="8">
        <v>53.043200000000006</v>
      </c>
      <c r="I13422" s="8">
        <v>23.571999999999999</v>
      </c>
      <c r="J13422" s="8">
        <f>datatable[[#This Row],[продажи_]]-datatable[[#This Row],[себестоимость_]]</f>
        <v>29.471200000000007</v>
      </c>
      <c r="L13422"/>
    </row>
    <row r="13423" spans="2:12" x14ac:dyDescent="0.4">
      <c r="B13423" s="5" t="s">
        <v>69</v>
      </c>
      <c r="C13423" s="5" t="s">
        <v>59</v>
      </c>
      <c r="D13423" s="5" t="s">
        <v>21</v>
      </c>
      <c r="E13423" s="5" t="s">
        <v>61</v>
      </c>
      <c r="F13423" s="6">
        <v>44317</v>
      </c>
      <c r="G13423" s="6" t="str">
        <f>TEXT(datatable[[#This Row],[дата]],"ММ")</f>
        <v>05</v>
      </c>
      <c r="H13423" s="8">
        <v>41.44</v>
      </c>
      <c r="I13423" s="8">
        <v>21.122500000000002</v>
      </c>
      <c r="J13423" s="8">
        <f>datatable[[#This Row],[продажи_]]-datatable[[#This Row],[себестоимость_]]</f>
        <v>20.317499999999995</v>
      </c>
      <c r="L13423"/>
    </row>
    <row r="13424" spans="2:12" x14ac:dyDescent="0.4">
      <c r="B13424" s="5" t="s">
        <v>69</v>
      </c>
      <c r="C13424" s="5" t="s">
        <v>59</v>
      </c>
      <c r="D13424" s="5" t="s">
        <v>21</v>
      </c>
      <c r="E13424" s="5" t="s">
        <v>61</v>
      </c>
      <c r="F13424" s="6">
        <v>44348</v>
      </c>
      <c r="G13424" s="6" t="str">
        <f>TEXT(datatable[[#This Row],[дата]],"ММ")</f>
        <v>06</v>
      </c>
      <c r="H13424" s="8">
        <v>26.107199999999999</v>
      </c>
      <c r="I13424" s="8">
        <v>12.780000000000001</v>
      </c>
      <c r="J13424" s="8">
        <f>datatable[[#This Row],[продажи_]]-datatable[[#This Row],[себестоимость_]]</f>
        <v>13.327199999999998</v>
      </c>
      <c r="L13424"/>
    </row>
    <row r="13425" spans="2:12" x14ac:dyDescent="0.4">
      <c r="B13425" s="5" t="s">
        <v>69</v>
      </c>
      <c r="C13425" s="5" t="s">
        <v>59</v>
      </c>
      <c r="D13425" s="5" t="s">
        <v>21</v>
      </c>
      <c r="E13425" s="5" t="s">
        <v>61</v>
      </c>
      <c r="F13425" s="6">
        <v>44378</v>
      </c>
      <c r="G13425" s="6" t="str">
        <f>TEXT(datatable[[#This Row],[дата]],"ММ")</f>
        <v>07</v>
      </c>
      <c r="H13425" s="8">
        <v>31.968</v>
      </c>
      <c r="I13425" s="8">
        <v>17.093250000000001</v>
      </c>
      <c r="J13425" s="8">
        <f>datatable[[#This Row],[продажи_]]-datatable[[#This Row],[себестоимость_]]</f>
        <v>14.874749999999999</v>
      </c>
      <c r="L13425"/>
    </row>
    <row r="13426" spans="2:12" x14ac:dyDescent="0.4">
      <c r="B13426" s="5" t="s">
        <v>69</v>
      </c>
      <c r="C13426" s="5" t="s">
        <v>59</v>
      </c>
      <c r="D13426" s="5" t="s">
        <v>21</v>
      </c>
      <c r="E13426" s="5" t="s">
        <v>61</v>
      </c>
      <c r="F13426" s="6">
        <v>44409</v>
      </c>
      <c r="G13426" s="6" t="str">
        <f>TEXT(datatable[[#This Row],[дата]],"ММ")</f>
        <v>08</v>
      </c>
      <c r="H13426" s="8">
        <v>20.601600000000001</v>
      </c>
      <c r="I13426" s="8">
        <v>14.200000000000001</v>
      </c>
      <c r="J13426" s="8">
        <f>datatable[[#This Row],[продажи_]]-datatable[[#This Row],[себестоимость_]]</f>
        <v>6.4016000000000002</v>
      </c>
      <c r="L13426"/>
    </row>
    <row r="13427" spans="2:12" x14ac:dyDescent="0.4">
      <c r="B13427" s="5" t="s">
        <v>69</v>
      </c>
      <c r="C13427" s="5" t="s">
        <v>59</v>
      </c>
      <c r="D13427" s="5" t="s">
        <v>21</v>
      </c>
      <c r="E13427" s="5" t="s">
        <v>61</v>
      </c>
      <c r="F13427" s="6">
        <v>44440</v>
      </c>
      <c r="G13427" s="6" t="str">
        <f>TEXT(datatable[[#This Row],[дата]],"ММ")</f>
        <v>09</v>
      </c>
      <c r="H13427" s="8">
        <v>23.1768</v>
      </c>
      <c r="I13427" s="8">
        <v>15.335999999999999</v>
      </c>
      <c r="J13427" s="8">
        <f>datatable[[#This Row],[продажи_]]-datatable[[#This Row],[себестоимость_]]</f>
        <v>7.8408000000000015</v>
      </c>
      <c r="L13427"/>
    </row>
    <row r="13428" spans="2:12" x14ac:dyDescent="0.4">
      <c r="B13428" s="5" t="s">
        <v>69</v>
      </c>
      <c r="C13428" s="5" t="s">
        <v>59</v>
      </c>
      <c r="D13428" s="5" t="s">
        <v>21</v>
      </c>
      <c r="E13428" s="5" t="s">
        <v>61</v>
      </c>
      <c r="F13428" s="6">
        <v>44470</v>
      </c>
      <c r="G13428" s="6" t="str">
        <f>TEXT(datatable[[#This Row],[дата]],"ММ")</f>
        <v>10</v>
      </c>
      <c r="H13428" s="8">
        <v>34.4544</v>
      </c>
      <c r="I13428" s="8">
        <v>24.920999999999999</v>
      </c>
      <c r="J13428" s="8">
        <f>datatable[[#This Row],[продажи_]]-datatable[[#This Row],[себестоимость_]]</f>
        <v>9.5334000000000003</v>
      </c>
      <c r="L13428"/>
    </row>
    <row r="13429" spans="2:12" x14ac:dyDescent="0.4">
      <c r="B13429" s="5" t="s">
        <v>69</v>
      </c>
      <c r="C13429" s="5" t="s">
        <v>59</v>
      </c>
      <c r="D13429" s="5" t="s">
        <v>21</v>
      </c>
      <c r="E13429" s="5" t="s">
        <v>61</v>
      </c>
      <c r="F13429" s="6">
        <v>44501</v>
      </c>
      <c r="G13429" s="6" t="str">
        <f>TEXT(datatable[[#This Row],[дата]],"ММ")</f>
        <v>11</v>
      </c>
      <c r="H13429" s="8">
        <v>46.412799999999997</v>
      </c>
      <c r="I13429" s="8">
        <v>23.856000000000002</v>
      </c>
      <c r="J13429" s="8">
        <f>datatable[[#This Row],[продажи_]]-datatable[[#This Row],[себестоимость_]]</f>
        <v>22.556799999999996</v>
      </c>
      <c r="L13429"/>
    </row>
    <row r="13430" spans="2:12" x14ac:dyDescent="0.4">
      <c r="B13430" s="5" t="s">
        <v>69</v>
      </c>
      <c r="C13430" s="5" t="s">
        <v>59</v>
      </c>
      <c r="D13430" s="5" t="s">
        <v>21</v>
      </c>
      <c r="E13430" s="5" t="s">
        <v>61</v>
      </c>
      <c r="F13430" s="6">
        <v>44531</v>
      </c>
      <c r="G13430" s="6" t="str">
        <f>TEXT(datatable[[#This Row],[дата]],"ММ")</f>
        <v>12</v>
      </c>
      <c r="H13430" s="8">
        <v>36.467199999999998</v>
      </c>
      <c r="I13430" s="8">
        <v>24.85</v>
      </c>
      <c r="J13430" s="8">
        <f>datatable[[#This Row],[продажи_]]-datatable[[#This Row],[себестоимость_]]</f>
        <v>11.617199999999997</v>
      </c>
      <c r="L13430"/>
    </row>
    <row r="13431" spans="2:12" x14ac:dyDescent="0.4">
      <c r="B13431" s="5" t="s">
        <v>69</v>
      </c>
      <c r="C13431" s="5" t="s">
        <v>59</v>
      </c>
      <c r="D13431" s="5" t="s">
        <v>21</v>
      </c>
      <c r="E13431" s="5" t="s">
        <v>62</v>
      </c>
      <c r="F13431" s="6">
        <v>44197</v>
      </c>
      <c r="G13431" s="6" t="str">
        <f>TEXT(datatable[[#This Row],[дата]],"ММ")</f>
        <v>01</v>
      </c>
      <c r="H13431" s="8">
        <v>80.937000000000012</v>
      </c>
      <c r="I13431" s="8">
        <v>46.705500000000001</v>
      </c>
      <c r="J13431" s="8">
        <f>datatable[[#This Row],[продажи_]]-datatable[[#This Row],[себестоимость_]]</f>
        <v>34.231500000000011</v>
      </c>
      <c r="L13431"/>
    </row>
    <row r="13432" spans="2:12" x14ac:dyDescent="0.4">
      <c r="B13432" s="5" t="s">
        <v>69</v>
      </c>
      <c r="C13432" s="5" t="s">
        <v>59</v>
      </c>
      <c r="D13432" s="5" t="s">
        <v>21</v>
      </c>
      <c r="E13432" s="5" t="s">
        <v>62</v>
      </c>
      <c r="F13432" s="6">
        <v>44228</v>
      </c>
      <c r="G13432" s="6" t="str">
        <f>TEXT(datatable[[#This Row],[дата]],"ММ")</f>
        <v>02</v>
      </c>
      <c r="H13432" s="8">
        <v>82.524000000000001</v>
      </c>
      <c r="I13432" s="8">
        <v>64.121849999999995</v>
      </c>
      <c r="J13432" s="8">
        <f>datatable[[#This Row],[продажи_]]-datatable[[#This Row],[себестоимость_]]</f>
        <v>18.402150000000006</v>
      </c>
      <c r="L13432"/>
    </row>
    <row r="13433" spans="2:12" x14ac:dyDescent="0.4">
      <c r="B13433" s="5" t="s">
        <v>69</v>
      </c>
      <c r="C13433" s="5" t="s">
        <v>59</v>
      </c>
      <c r="D13433" s="5" t="s">
        <v>21</v>
      </c>
      <c r="E13433" s="5" t="s">
        <v>62</v>
      </c>
      <c r="F13433" s="6">
        <v>44256</v>
      </c>
      <c r="G13433" s="6" t="str">
        <f>TEXT(datatable[[#This Row],[дата]],"ММ")</f>
        <v>03</v>
      </c>
      <c r="H13433" s="8">
        <v>99.981000000000009</v>
      </c>
      <c r="I13433" s="8">
        <v>59.276699999999998</v>
      </c>
      <c r="J13433" s="8">
        <f>datatable[[#This Row],[продажи_]]-datatable[[#This Row],[себестоимость_]]</f>
        <v>40.704300000000011</v>
      </c>
      <c r="L13433"/>
    </row>
    <row r="13434" spans="2:12" x14ac:dyDescent="0.4">
      <c r="B13434" s="5" t="s">
        <v>69</v>
      </c>
      <c r="C13434" s="5" t="s">
        <v>59</v>
      </c>
      <c r="D13434" s="5" t="s">
        <v>21</v>
      </c>
      <c r="E13434" s="5" t="s">
        <v>62</v>
      </c>
      <c r="F13434" s="6">
        <v>44287</v>
      </c>
      <c r="G13434" s="6" t="str">
        <f>TEXT(datatable[[#This Row],[дата]],"ММ")</f>
        <v>04</v>
      </c>
      <c r="H13434" s="8">
        <v>138.38640000000001</v>
      </c>
      <c r="I13434" s="8">
        <v>83.808000000000007</v>
      </c>
      <c r="J13434" s="8">
        <f>datatable[[#This Row],[продажи_]]-datatable[[#This Row],[себестоимость_]]</f>
        <v>54.578400000000002</v>
      </c>
      <c r="L13434"/>
    </row>
    <row r="13435" spans="2:12" x14ac:dyDescent="0.4">
      <c r="B13435" s="5" t="s">
        <v>69</v>
      </c>
      <c r="C13435" s="5" t="s">
        <v>59</v>
      </c>
      <c r="D13435" s="5" t="s">
        <v>21</v>
      </c>
      <c r="E13435" s="5" t="s">
        <v>62</v>
      </c>
      <c r="F13435" s="6">
        <v>44317</v>
      </c>
      <c r="G13435" s="6" t="str">
        <f>TEXT(datatable[[#This Row],[дата]],"ММ")</f>
        <v>05</v>
      </c>
      <c r="H13435" s="8">
        <v>94.426500000000004</v>
      </c>
      <c r="I13435" s="8">
        <v>59.276699999999998</v>
      </c>
      <c r="J13435" s="8">
        <f>datatable[[#This Row],[продажи_]]-datatable[[#This Row],[себестоимость_]]</f>
        <v>35.149800000000006</v>
      </c>
      <c r="L13435"/>
    </row>
    <row r="13436" spans="2:12" x14ac:dyDescent="0.4">
      <c r="B13436" s="5" t="s">
        <v>69</v>
      </c>
      <c r="C13436" s="5" t="s">
        <v>59</v>
      </c>
      <c r="D13436" s="5" t="s">
        <v>21</v>
      </c>
      <c r="E13436" s="5" t="s">
        <v>62</v>
      </c>
      <c r="F13436" s="6">
        <v>44348</v>
      </c>
      <c r="G13436" s="6" t="str">
        <f>TEXT(datatable[[#This Row],[дата]],"ММ")</f>
        <v>06</v>
      </c>
      <c r="H13436" s="8">
        <v>64.987650000000002</v>
      </c>
      <c r="I13436" s="8">
        <v>32.999400000000001</v>
      </c>
      <c r="J13436" s="8">
        <f>datatable[[#This Row],[продажи_]]-datatable[[#This Row],[себестоимость_]]</f>
        <v>31.988250000000001</v>
      </c>
      <c r="L13436"/>
    </row>
    <row r="13437" spans="2:12" x14ac:dyDescent="0.4">
      <c r="B13437" s="5" t="s">
        <v>69</v>
      </c>
      <c r="C13437" s="5" t="s">
        <v>59</v>
      </c>
      <c r="D13437" s="5" t="s">
        <v>21</v>
      </c>
      <c r="E13437" s="5" t="s">
        <v>62</v>
      </c>
      <c r="F13437" s="6">
        <v>44378</v>
      </c>
      <c r="G13437" s="6" t="str">
        <f>TEXT(datatable[[#This Row],[дата]],"ММ")</f>
        <v>07</v>
      </c>
      <c r="H13437" s="8">
        <v>77.128200000000007</v>
      </c>
      <c r="I13437" s="8">
        <v>35.749350000000007</v>
      </c>
      <c r="J13437" s="8">
        <f>datatable[[#This Row],[продажи_]]-datatable[[#This Row],[себестоимость_]]</f>
        <v>41.37885</v>
      </c>
      <c r="L13437"/>
    </row>
    <row r="13438" spans="2:12" x14ac:dyDescent="0.4">
      <c r="B13438" s="5" t="s">
        <v>69</v>
      </c>
      <c r="C13438" s="5" t="s">
        <v>59</v>
      </c>
      <c r="D13438" s="5" t="s">
        <v>21</v>
      </c>
      <c r="E13438" s="5" t="s">
        <v>62</v>
      </c>
      <c r="F13438" s="6">
        <v>44409</v>
      </c>
      <c r="G13438" s="6" t="str">
        <f>TEXT(datatable[[#This Row],[дата]],"ММ")</f>
        <v>08</v>
      </c>
      <c r="H13438" s="8">
        <v>68.558400000000006</v>
      </c>
      <c r="I13438" s="8">
        <v>37.713600000000007</v>
      </c>
      <c r="J13438" s="8">
        <f>datatable[[#This Row],[продажи_]]-datatable[[#This Row],[себестоимость_]]</f>
        <v>30.844799999999999</v>
      </c>
      <c r="L13438"/>
    </row>
    <row r="13439" spans="2:12" x14ac:dyDescent="0.4">
      <c r="B13439" s="5" t="s">
        <v>69</v>
      </c>
      <c r="C13439" s="5" t="s">
        <v>59</v>
      </c>
      <c r="D13439" s="5" t="s">
        <v>21</v>
      </c>
      <c r="E13439" s="5" t="s">
        <v>62</v>
      </c>
      <c r="F13439" s="6">
        <v>44440</v>
      </c>
      <c r="G13439" s="6" t="str">
        <f>TEXT(datatable[[#This Row],[дата]],"ММ")</f>
        <v>09</v>
      </c>
      <c r="H13439" s="8">
        <v>79.984800000000021</v>
      </c>
      <c r="I13439" s="8">
        <v>45.177750000000003</v>
      </c>
      <c r="J13439" s="8">
        <f>datatable[[#This Row],[продажи_]]-datatable[[#This Row],[себестоимость_]]</f>
        <v>34.807050000000018</v>
      </c>
      <c r="L13439"/>
    </row>
    <row r="13440" spans="2:12" x14ac:dyDescent="0.4">
      <c r="B13440" s="5" t="s">
        <v>69</v>
      </c>
      <c r="C13440" s="5" t="s">
        <v>59</v>
      </c>
      <c r="D13440" s="5" t="s">
        <v>21</v>
      </c>
      <c r="E13440" s="5" t="s">
        <v>62</v>
      </c>
      <c r="F13440" s="6">
        <v>44470</v>
      </c>
      <c r="G13440" s="6" t="str">
        <f>TEXT(datatable[[#This Row],[дата]],"ММ")</f>
        <v>10</v>
      </c>
      <c r="H13440" s="8">
        <v>81.889200000000002</v>
      </c>
      <c r="I13440" s="8">
        <v>45.046800000000005</v>
      </c>
      <c r="J13440" s="8">
        <f>datatable[[#This Row],[продажи_]]-datatable[[#This Row],[себестоимость_]]</f>
        <v>36.842399999999998</v>
      </c>
      <c r="L13440"/>
    </row>
    <row r="13441" spans="2:12" x14ac:dyDescent="0.4">
      <c r="B13441" s="5" t="s">
        <v>69</v>
      </c>
      <c r="C13441" s="5" t="s">
        <v>59</v>
      </c>
      <c r="D13441" s="5" t="s">
        <v>21</v>
      </c>
      <c r="E13441" s="5" t="s">
        <v>62</v>
      </c>
      <c r="F13441" s="6">
        <v>44501</v>
      </c>
      <c r="G13441" s="6" t="str">
        <f>TEXT(datatable[[#This Row],[дата]],"ММ")</f>
        <v>11</v>
      </c>
      <c r="H13441" s="8">
        <v>105.3768</v>
      </c>
      <c r="I13441" s="8">
        <v>57.967199999999998</v>
      </c>
      <c r="J13441" s="8">
        <f>datatable[[#This Row],[продажи_]]-datatable[[#This Row],[себестоимость_]]</f>
        <v>47.409600000000005</v>
      </c>
      <c r="L13441"/>
    </row>
    <row r="13442" spans="2:12" x14ac:dyDescent="0.4">
      <c r="B13442" s="5" t="s">
        <v>69</v>
      </c>
      <c r="C13442" s="5" t="s">
        <v>59</v>
      </c>
      <c r="D13442" s="5" t="s">
        <v>21</v>
      </c>
      <c r="E13442" s="5" t="s">
        <v>62</v>
      </c>
      <c r="F13442" s="6">
        <v>44531</v>
      </c>
      <c r="G13442" s="6" t="str">
        <f>TEXT(datatable[[#This Row],[дата]],"ММ")</f>
        <v>12</v>
      </c>
      <c r="H13442" s="8">
        <v>133.30799999999999</v>
      </c>
      <c r="I13442" s="8">
        <v>61.11</v>
      </c>
      <c r="J13442" s="8">
        <f>datatable[[#This Row],[продажи_]]-datatable[[#This Row],[себестоимость_]]</f>
        <v>72.197999999999993</v>
      </c>
      <c r="L13442"/>
    </row>
    <row r="13443" spans="2:12" x14ac:dyDescent="0.4">
      <c r="B13443" s="5" t="s">
        <v>69</v>
      </c>
      <c r="C13443" s="5" t="s">
        <v>59</v>
      </c>
      <c r="D13443" s="5" t="s">
        <v>21</v>
      </c>
      <c r="E13443" s="5" t="s">
        <v>9</v>
      </c>
      <c r="F13443" s="6">
        <v>44197</v>
      </c>
      <c r="G13443" s="6" t="str">
        <f>TEXT(datatable[[#This Row],[дата]],"ММ")</f>
        <v>01</v>
      </c>
      <c r="H13443" s="8">
        <v>71.150999999999996</v>
      </c>
      <c r="I13443" s="8">
        <v>40.813500000000005</v>
      </c>
      <c r="J13443" s="8">
        <f>datatable[[#This Row],[продажи_]]-datatable[[#This Row],[себестоимость_]]</f>
        <v>30.337499999999991</v>
      </c>
      <c r="L13443"/>
    </row>
    <row r="13444" spans="2:12" x14ac:dyDescent="0.4">
      <c r="B13444" s="5" t="s">
        <v>69</v>
      </c>
      <c r="C13444" s="5" t="s">
        <v>59</v>
      </c>
      <c r="D13444" s="5" t="s">
        <v>21</v>
      </c>
      <c r="E13444" s="5" t="s">
        <v>9</v>
      </c>
      <c r="F13444" s="6">
        <v>44228</v>
      </c>
      <c r="G13444" s="6" t="str">
        <f>TEXT(datatable[[#This Row],[дата]],"ММ")</f>
        <v>02</v>
      </c>
      <c r="H13444" s="8">
        <v>91.663000000000011</v>
      </c>
      <c r="I13444" s="8">
        <v>64.718550000000008</v>
      </c>
      <c r="J13444" s="8">
        <f>datatable[[#This Row],[продажи_]]-datatable[[#This Row],[себестоимость_]]</f>
        <v>26.944450000000003</v>
      </c>
      <c r="L13444"/>
    </row>
    <row r="13445" spans="2:12" x14ac:dyDescent="0.4">
      <c r="B13445" s="5" t="s">
        <v>69</v>
      </c>
      <c r="C13445" s="5" t="s">
        <v>59</v>
      </c>
      <c r="D13445" s="5" t="s">
        <v>21</v>
      </c>
      <c r="E13445" s="5" t="s">
        <v>9</v>
      </c>
      <c r="F13445" s="6">
        <v>44256</v>
      </c>
      <c r="G13445" s="6" t="str">
        <f>TEXT(datatable[[#This Row],[дата]],"ММ")</f>
        <v>03</v>
      </c>
      <c r="H13445" s="8">
        <v>90.6374</v>
      </c>
      <c r="I13445" s="8">
        <v>53.371499999999997</v>
      </c>
      <c r="J13445" s="8">
        <f>datatable[[#This Row],[продажи_]]-datatable[[#This Row],[себестоимость_]]</f>
        <v>37.265900000000002</v>
      </c>
      <c r="L13445"/>
    </row>
    <row r="13446" spans="2:12" x14ac:dyDescent="0.4">
      <c r="B13446" s="5" t="s">
        <v>69</v>
      </c>
      <c r="C13446" s="5" t="s">
        <v>59</v>
      </c>
      <c r="D13446" s="5" t="s">
        <v>21</v>
      </c>
      <c r="E13446" s="5" t="s">
        <v>9</v>
      </c>
      <c r="F13446" s="6">
        <v>44287</v>
      </c>
      <c r="G13446" s="6" t="str">
        <f>TEXT(datatable[[#This Row],[дата]],"ММ")</f>
        <v>04</v>
      </c>
      <c r="H13446" s="8">
        <v>108.71360000000001</v>
      </c>
      <c r="I13446" s="8">
        <v>83.241600000000005</v>
      </c>
      <c r="J13446" s="8">
        <f>datatable[[#This Row],[продажи_]]-datatable[[#This Row],[себестоимость_]]</f>
        <v>25.472000000000008</v>
      </c>
      <c r="L13446"/>
    </row>
    <row r="13447" spans="2:12" x14ac:dyDescent="0.4">
      <c r="B13447" s="5" t="s">
        <v>69</v>
      </c>
      <c r="C13447" s="5" t="s">
        <v>59</v>
      </c>
      <c r="D13447" s="5" t="s">
        <v>21</v>
      </c>
      <c r="E13447" s="5" t="s">
        <v>9</v>
      </c>
      <c r="F13447" s="6">
        <v>44317</v>
      </c>
      <c r="G13447" s="6" t="str">
        <f>TEXT(datatable[[#This Row],[дата]],"ММ")</f>
        <v>05</v>
      </c>
      <c r="H13447" s="8">
        <v>100.50880000000001</v>
      </c>
      <c r="I13447" s="8">
        <v>72.208499999999987</v>
      </c>
      <c r="J13447" s="8">
        <f>datatable[[#This Row],[продажи_]]-datatable[[#This Row],[себестоимость_]]</f>
        <v>28.300300000000021</v>
      </c>
      <c r="L13447"/>
    </row>
    <row r="13448" spans="2:12" x14ac:dyDescent="0.4">
      <c r="B13448" s="5" t="s">
        <v>69</v>
      </c>
      <c r="C13448" s="5" t="s">
        <v>59</v>
      </c>
      <c r="D13448" s="5" t="s">
        <v>21</v>
      </c>
      <c r="E13448" s="5" t="s">
        <v>9</v>
      </c>
      <c r="F13448" s="6">
        <v>44348</v>
      </c>
      <c r="G13448" s="6" t="str">
        <f>TEXT(datatable[[#This Row],[дата]],"ММ")</f>
        <v>06</v>
      </c>
      <c r="H13448" s="8">
        <v>60.5745</v>
      </c>
      <c r="I13448" s="8">
        <v>46.823399999999999</v>
      </c>
      <c r="J13448" s="8">
        <f>datatable[[#This Row],[продажи_]]-datatable[[#This Row],[себестоимость_]]</f>
        <v>13.751100000000001</v>
      </c>
      <c r="L13448"/>
    </row>
    <row r="13449" spans="2:12" x14ac:dyDescent="0.4">
      <c r="B13449" s="5" t="s">
        <v>69</v>
      </c>
      <c r="C13449" s="5" t="s">
        <v>59</v>
      </c>
      <c r="D13449" s="5" t="s">
        <v>21</v>
      </c>
      <c r="E13449" s="5" t="s">
        <v>9</v>
      </c>
      <c r="F13449" s="6">
        <v>44378</v>
      </c>
      <c r="G13449" s="6" t="str">
        <f>TEXT(datatable[[#This Row],[дата]],"ММ")</f>
        <v>07</v>
      </c>
      <c r="H13449" s="8">
        <v>69.227999999999994</v>
      </c>
      <c r="I13449" s="8">
        <v>41.979600000000005</v>
      </c>
      <c r="J13449" s="8">
        <f>datatable[[#This Row],[продажи_]]-datatable[[#This Row],[себестоимость_]]</f>
        <v>27.24839999999999</v>
      </c>
      <c r="L13449"/>
    </row>
    <row r="13450" spans="2:12" x14ac:dyDescent="0.4">
      <c r="B13450" s="5" t="s">
        <v>69</v>
      </c>
      <c r="C13450" s="5" t="s">
        <v>59</v>
      </c>
      <c r="D13450" s="5" t="s">
        <v>21</v>
      </c>
      <c r="E13450" s="5" t="s">
        <v>9</v>
      </c>
      <c r="F13450" s="6">
        <v>44409</v>
      </c>
      <c r="G13450" s="6" t="str">
        <f>TEXT(datatable[[#This Row],[дата]],"ММ")</f>
        <v>08</v>
      </c>
      <c r="H13450" s="8">
        <v>43.075200000000002</v>
      </c>
      <c r="I13450" s="8">
        <v>39.468000000000004</v>
      </c>
      <c r="J13450" s="8">
        <f>datatable[[#This Row],[продажи_]]-datatable[[#This Row],[себестоимость_]]</f>
        <v>3.6071999999999989</v>
      </c>
      <c r="L13450"/>
    </row>
    <row r="13451" spans="2:12" x14ac:dyDescent="0.4">
      <c r="B13451" s="5" t="s">
        <v>69</v>
      </c>
      <c r="C13451" s="5" t="s">
        <v>59</v>
      </c>
      <c r="D13451" s="5" t="s">
        <v>21</v>
      </c>
      <c r="E13451" s="5" t="s">
        <v>9</v>
      </c>
      <c r="F13451" s="6">
        <v>44440</v>
      </c>
      <c r="G13451" s="6" t="str">
        <f>TEXT(datatable[[#This Row],[дата]],"ММ")</f>
        <v>09</v>
      </c>
      <c r="H13451" s="8">
        <v>68.07419999999999</v>
      </c>
      <c r="I13451" s="8">
        <v>47.227049999999998</v>
      </c>
      <c r="J13451" s="8">
        <f>datatable[[#This Row],[продажи_]]-datatable[[#This Row],[себестоимость_]]</f>
        <v>20.847149999999992</v>
      </c>
      <c r="L13451"/>
    </row>
    <row r="13452" spans="2:12" x14ac:dyDescent="0.4">
      <c r="B13452" s="5" t="s">
        <v>69</v>
      </c>
      <c r="C13452" s="5" t="s">
        <v>59</v>
      </c>
      <c r="D13452" s="5" t="s">
        <v>21</v>
      </c>
      <c r="E13452" s="5" t="s">
        <v>9</v>
      </c>
      <c r="F13452" s="6">
        <v>44470</v>
      </c>
      <c r="G13452" s="6" t="str">
        <f>TEXT(datatable[[#This Row],[дата]],"ММ")</f>
        <v>10</v>
      </c>
      <c r="H13452" s="8">
        <v>67.689599999999999</v>
      </c>
      <c r="I13452" s="8">
        <v>59.202000000000005</v>
      </c>
      <c r="J13452" s="8">
        <f>datatable[[#This Row],[продажи_]]-datatable[[#This Row],[себестоимость_]]</f>
        <v>8.4875999999999934</v>
      </c>
      <c r="L13452"/>
    </row>
    <row r="13453" spans="2:12" x14ac:dyDescent="0.4">
      <c r="B13453" s="5" t="s">
        <v>69</v>
      </c>
      <c r="C13453" s="5" t="s">
        <v>59</v>
      </c>
      <c r="D13453" s="5" t="s">
        <v>21</v>
      </c>
      <c r="E13453" s="5" t="s">
        <v>9</v>
      </c>
      <c r="F13453" s="6">
        <v>44501</v>
      </c>
      <c r="G13453" s="6" t="str">
        <f>TEXT(datatable[[#This Row],[дата]],"ММ")</f>
        <v>11</v>
      </c>
      <c r="H13453" s="8">
        <v>122.04639999999999</v>
      </c>
      <c r="I13453" s="8">
        <v>58.843200000000003</v>
      </c>
      <c r="J13453" s="8">
        <f>datatable[[#This Row],[продажи_]]-datatable[[#This Row],[себестоимость_]]</f>
        <v>63.203199999999988</v>
      </c>
      <c r="L13453"/>
    </row>
    <row r="13454" spans="2:12" x14ac:dyDescent="0.4">
      <c r="B13454" s="5" t="s">
        <v>69</v>
      </c>
      <c r="C13454" s="5" t="s">
        <v>59</v>
      </c>
      <c r="D13454" s="5" t="s">
        <v>21</v>
      </c>
      <c r="E13454" s="5" t="s">
        <v>9</v>
      </c>
      <c r="F13454" s="6">
        <v>44531</v>
      </c>
      <c r="G13454" s="6" t="str">
        <f>TEXT(datatable[[#This Row],[дата]],"ММ")</f>
        <v>12</v>
      </c>
      <c r="H13454" s="8">
        <v>96.021799999999999</v>
      </c>
      <c r="I13454" s="8">
        <v>58.3947</v>
      </c>
      <c r="J13454" s="8">
        <f>datatable[[#This Row],[продажи_]]-datatable[[#This Row],[себестоимость_]]</f>
        <v>37.627099999999999</v>
      </c>
      <c r="L13454"/>
    </row>
    <row r="13455" spans="2:12" x14ac:dyDescent="0.4">
      <c r="B13455" s="5" t="s">
        <v>69</v>
      </c>
      <c r="C13455" s="5" t="s">
        <v>59</v>
      </c>
      <c r="D13455" s="5" t="s">
        <v>21</v>
      </c>
      <c r="E13455" s="5" t="s">
        <v>10</v>
      </c>
      <c r="F13455" s="6">
        <v>44197</v>
      </c>
      <c r="G13455" s="6" t="str">
        <f>TEXT(datatable[[#This Row],[дата]],"ММ")</f>
        <v>01</v>
      </c>
      <c r="H13455" s="8">
        <v>30.732499999999998</v>
      </c>
      <c r="I13455" s="8">
        <v>22.102500000000003</v>
      </c>
      <c r="J13455" s="8">
        <f>datatable[[#This Row],[продажи_]]-datatable[[#This Row],[себестоимость_]]</f>
        <v>8.6299999999999955</v>
      </c>
      <c r="L13455"/>
    </row>
    <row r="13456" spans="2:12" x14ac:dyDescent="0.4">
      <c r="B13456" s="5" t="s">
        <v>69</v>
      </c>
      <c r="C13456" s="5" t="s">
        <v>59</v>
      </c>
      <c r="D13456" s="5" t="s">
        <v>21</v>
      </c>
      <c r="E13456" s="5" t="s">
        <v>10</v>
      </c>
      <c r="F13456" s="6">
        <v>44228</v>
      </c>
      <c r="G13456" s="6" t="str">
        <f>TEXT(datatable[[#This Row],[дата]],"ММ")</f>
        <v>02</v>
      </c>
      <c r="H13456" s="8">
        <v>33.643999999999998</v>
      </c>
      <c r="I13456" s="8">
        <v>25.996750000000002</v>
      </c>
      <c r="J13456" s="8">
        <f>datatable[[#This Row],[продажи_]]-datatable[[#This Row],[себестоимость_]]</f>
        <v>7.6472499999999961</v>
      </c>
      <c r="L13456"/>
    </row>
    <row r="13457" spans="2:12" x14ac:dyDescent="0.4">
      <c r="B13457" s="5" t="s">
        <v>69</v>
      </c>
      <c r="C13457" s="5" t="s">
        <v>59</v>
      </c>
      <c r="D13457" s="5" t="s">
        <v>21</v>
      </c>
      <c r="E13457" s="5" t="s">
        <v>10</v>
      </c>
      <c r="F13457" s="6">
        <v>44256</v>
      </c>
      <c r="G13457" s="6" t="str">
        <f>TEXT(datatable[[#This Row],[дата]],"ММ")</f>
        <v>03</v>
      </c>
      <c r="H13457" s="8">
        <v>51.177699999999994</v>
      </c>
      <c r="I13457" s="8">
        <v>29.1753</v>
      </c>
      <c r="J13457" s="8">
        <f>datatable[[#This Row],[продажи_]]-datatable[[#This Row],[себестоимость_]]</f>
        <v>22.002399999999994</v>
      </c>
      <c r="L13457"/>
    </row>
    <row r="13458" spans="2:12" x14ac:dyDescent="0.4">
      <c r="B13458" s="5" t="s">
        <v>69</v>
      </c>
      <c r="C13458" s="5" t="s">
        <v>59</v>
      </c>
      <c r="D13458" s="5" t="s">
        <v>21</v>
      </c>
      <c r="E13458" s="5" t="s">
        <v>10</v>
      </c>
      <c r="F13458" s="6">
        <v>44287</v>
      </c>
      <c r="G13458" s="6" t="str">
        <f>TEXT(datatable[[#This Row],[дата]],"ММ")</f>
        <v>04</v>
      </c>
      <c r="H13458" s="8">
        <v>41.408000000000001</v>
      </c>
      <c r="I13458" s="8">
        <v>34.690400000000004</v>
      </c>
      <c r="J13458" s="8">
        <f>datatable[[#This Row],[продажи_]]-datatable[[#This Row],[себестоимость_]]</f>
        <v>6.7175999999999974</v>
      </c>
      <c r="L13458"/>
    </row>
    <row r="13459" spans="2:12" x14ac:dyDescent="0.4">
      <c r="B13459" s="5" t="s">
        <v>69</v>
      </c>
      <c r="C13459" s="5" t="s">
        <v>59</v>
      </c>
      <c r="D13459" s="5" t="s">
        <v>21</v>
      </c>
      <c r="E13459" s="5" t="s">
        <v>10</v>
      </c>
      <c r="F13459" s="6">
        <v>44317</v>
      </c>
      <c r="G13459" s="6" t="str">
        <f>TEXT(datatable[[#This Row],[дата]],"ММ")</f>
        <v>05</v>
      </c>
      <c r="H13459" s="8">
        <v>45.742899999999999</v>
      </c>
      <c r="I13459" s="8">
        <v>30.354099999999999</v>
      </c>
      <c r="J13459" s="8">
        <f>datatable[[#This Row],[продажи_]]-datatable[[#This Row],[себестоимость_]]</f>
        <v>15.3888</v>
      </c>
      <c r="L13459"/>
    </row>
    <row r="13460" spans="2:12" x14ac:dyDescent="0.4">
      <c r="B13460" s="5" t="s">
        <v>69</v>
      </c>
      <c r="C13460" s="5" t="s">
        <v>59</v>
      </c>
      <c r="D13460" s="5" t="s">
        <v>21</v>
      </c>
      <c r="E13460" s="5" t="s">
        <v>10</v>
      </c>
      <c r="F13460" s="6">
        <v>44348</v>
      </c>
      <c r="G13460" s="6" t="str">
        <f>TEXT(datatable[[#This Row],[дата]],"ММ")</f>
        <v>06</v>
      </c>
      <c r="H13460" s="8">
        <v>25.912350000000004</v>
      </c>
      <c r="I13460" s="8">
        <v>15.345450000000001</v>
      </c>
      <c r="J13460" s="8">
        <f>datatable[[#This Row],[продажи_]]-datatable[[#This Row],[себестоимость_]]</f>
        <v>10.566900000000002</v>
      </c>
      <c r="L13460"/>
    </row>
    <row r="13461" spans="2:12" x14ac:dyDescent="0.4">
      <c r="B13461" s="5" t="s">
        <v>69</v>
      </c>
      <c r="C13461" s="5" t="s">
        <v>59</v>
      </c>
      <c r="D13461" s="5" t="s">
        <v>21</v>
      </c>
      <c r="E13461" s="5" t="s">
        <v>10</v>
      </c>
      <c r="F13461" s="6">
        <v>44378</v>
      </c>
      <c r="G13461" s="6" t="str">
        <f>TEXT(datatable[[#This Row],[дата]],"ММ")</f>
        <v>07</v>
      </c>
      <c r="H13461" s="8">
        <v>28.532700000000002</v>
      </c>
      <c r="I13461" s="8">
        <v>16.103249999999999</v>
      </c>
      <c r="J13461" s="8">
        <f>datatable[[#This Row],[продажи_]]-datatable[[#This Row],[себестоимость_]]</f>
        <v>12.429450000000003</v>
      </c>
      <c r="L13461"/>
    </row>
    <row r="13462" spans="2:12" x14ac:dyDescent="0.4">
      <c r="B13462" s="5" t="s">
        <v>69</v>
      </c>
      <c r="C13462" s="5" t="s">
        <v>59</v>
      </c>
      <c r="D13462" s="5" t="s">
        <v>21</v>
      </c>
      <c r="E13462" s="5" t="s">
        <v>10</v>
      </c>
      <c r="F13462" s="6">
        <v>44409</v>
      </c>
      <c r="G13462" s="6" t="str">
        <f>TEXT(datatable[[#This Row],[дата]],"ММ")</f>
        <v>08</v>
      </c>
      <c r="H13462" s="8">
        <v>28.209200000000003</v>
      </c>
      <c r="I13462" s="8">
        <v>16.334799999999998</v>
      </c>
      <c r="J13462" s="8">
        <f>datatable[[#This Row],[продажи_]]-datatable[[#This Row],[себестоимость_]]</f>
        <v>11.874400000000005</v>
      </c>
      <c r="L13462"/>
    </row>
    <row r="13463" spans="2:12" x14ac:dyDescent="0.4">
      <c r="B13463" s="5" t="s">
        <v>69</v>
      </c>
      <c r="C13463" s="5" t="s">
        <v>59</v>
      </c>
      <c r="D13463" s="5" t="s">
        <v>21</v>
      </c>
      <c r="E13463" s="5" t="s">
        <v>10</v>
      </c>
      <c r="F13463" s="6">
        <v>44440</v>
      </c>
      <c r="G13463" s="6" t="str">
        <f>TEXT(datatable[[#This Row],[дата]],"ММ")</f>
        <v>09</v>
      </c>
      <c r="H13463" s="8">
        <v>24.16545</v>
      </c>
      <c r="I13463" s="8">
        <v>22.165649999999999</v>
      </c>
      <c r="J13463" s="8">
        <f>datatable[[#This Row],[продажи_]]-datatable[[#This Row],[себестоимость_]]</f>
        <v>1.9998000000000005</v>
      </c>
      <c r="L13463"/>
    </row>
    <row r="13464" spans="2:12" x14ac:dyDescent="0.4">
      <c r="B13464" s="5" t="s">
        <v>69</v>
      </c>
      <c r="C13464" s="5" t="s">
        <v>59</v>
      </c>
      <c r="D13464" s="5" t="s">
        <v>21</v>
      </c>
      <c r="E13464" s="5" t="s">
        <v>10</v>
      </c>
      <c r="F13464" s="6">
        <v>44470</v>
      </c>
      <c r="G13464" s="6" t="str">
        <f>TEXT(datatable[[#This Row],[дата]],"ММ")</f>
        <v>10</v>
      </c>
      <c r="H13464" s="8">
        <v>37.267199999999995</v>
      </c>
      <c r="I13464" s="8">
        <v>29.048999999999999</v>
      </c>
      <c r="J13464" s="8">
        <f>datatable[[#This Row],[продажи_]]-datatable[[#This Row],[себестоимость_]]</f>
        <v>8.218199999999996</v>
      </c>
      <c r="L13464"/>
    </row>
    <row r="13465" spans="2:12" x14ac:dyDescent="0.4">
      <c r="B13465" s="5" t="s">
        <v>69</v>
      </c>
      <c r="C13465" s="5" t="s">
        <v>59</v>
      </c>
      <c r="D13465" s="5" t="s">
        <v>21</v>
      </c>
      <c r="E13465" s="5" t="s">
        <v>10</v>
      </c>
      <c r="F13465" s="6">
        <v>44501</v>
      </c>
      <c r="G13465" s="6" t="str">
        <f>TEXT(datatable[[#This Row],[дата]],"ММ")</f>
        <v>11</v>
      </c>
      <c r="H13465" s="8">
        <v>61.076799999999992</v>
      </c>
      <c r="I13465" s="8">
        <v>26.944000000000003</v>
      </c>
      <c r="J13465" s="8">
        <f>datatable[[#This Row],[продажи_]]-datatable[[#This Row],[себестоимость_]]</f>
        <v>34.132799999999989</v>
      </c>
      <c r="L13465"/>
    </row>
    <row r="13466" spans="2:12" x14ac:dyDescent="0.4">
      <c r="B13466" s="5" t="s">
        <v>69</v>
      </c>
      <c r="C13466" s="5" t="s">
        <v>59</v>
      </c>
      <c r="D13466" s="5" t="s">
        <v>21</v>
      </c>
      <c r="E13466" s="5" t="s">
        <v>10</v>
      </c>
      <c r="F13466" s="6">
        <v>44531</v>
      </c>
      <c r="G13466" s="6" t="str">
        <f>TEXT(datatable[[#This Row],[дата]],"ММ")</f>
        <v>12</v>
      </c>
      <c r="H13466" s="8">
        <v>42.572599999999994</v>
      </c>
      <c r="I13466" s="8">
        <v>30.648800000000001</v>
      </c>
      <c r="J13466" s="8">
        <f>datatable[[#This Row],[продажи_]]-datatable[[#This Row],[себестоимость_]]</f>
        <v>11.923799999999993</v>
      </c>
      <c r="L13466"/>
    </row>
    <row r="13467" spans="2:12" x14ac:dyDescent="0.4">
      <c r="B13467" s="5" t="s">
        <v>69</v>
      </c>
      <c r="C13467" s="5" t="s">
        <v>59</v>
      </c>
      <c r="D13467" s="5" t="s">
        <v>21</v>
      </c>
      <c r="E13467" s="5" t="s">
        <v>7</v>
      </c>
      <c r="F13467" s="6">
        <v>44197</v>
      </c>
      <c r="G13467" s="6" t="str">
        <f>TEXT(datatable[[#This Row],[дата]],"ММ")</f>
        <v>01</v>
      </c>
      <c r="H13467" s="8">
        <v>4.620000000000001</v>
      </c>
      <c r="I13467" s="8">
        <v>1.4689999999999999</v>
      </c>
      <c r="J13467" s="8">
        <f>datatable[[#This Row],[продажи_]]-datatable[[#This Row],[себестоимость_]]</f>
        <v>3.1510000000000011</v>
      </c>
      <c r="L13467"/>
    </row>
    <row r="13468" spans="2:12" x14ac:dyDescent="0.4">
      <c r="B13468" s="5" t="s">
        <v>69</v>
      </c>
      <c r="C13468" s="5" t="s">
        <v>59</v>
      </c>
      <c r="D13468" s="5" t="s">
        <v>21</v>
      </c>
      <c r="E13468" s="5" t="s">
        <v>7</v>
      </c>
      <c r="F13468" s="6">
        <v>44228</v>
      </c>
      <c r="G13468" s="6" t="str">
        <f>TEXT(datatable[[#This Row],[дата]],"ММ")</f>
        <v>02</v>
      </c>
      <c r="H13468" s="8">
        <v>6.8067999999999991</v>
      </c>
      <c r="I13468" s="8">
        <v>1.8252000000000002</v>
      </c>
      <c r="J13468" s="8">
        <f>datatable[[#This Row],[продажи_]]-datatable[[#This Row],[себестоимость_]]</f>
        <v>4.9815999999999985</v>
      </c>
      <c r="L13468"/>
    </row>
    <row r="13469" spans="2:12" x14ac:dyDescent="0.4">
      <c r="B13469" s="5" t="s">
        <v>69</v>
      </c>
      <c r="C13469" s="5" t="s">
        <v>59</v>
      </c>
      <c r="D13469" s="5" t="s">
        <v>21</v>
      </c>
      <c r="E13469" s="5" t="s">
        <v>7</v>
      </c>
      <c r="F13469" s="6">
        <v>44256</v>
      </c>
      <c r="G13469" s="6" t="str">
        <f>TEXT(datatable[[#This Row],[дата]],"ММ")</f>
        <v>03</v>
      </c>
      <c r="H13469" s="8">
        <v>5.6055999999999999</v>
      </c>
      <c r="I13469" s="8">
        <v>2.0384000000000002</v>
      </c>
      <c r="J13469" s="8">
        <f>datatable[[#This Row],[продажи_]]-datatable[[#This Row],[себестоимость_]]</f>
        <v>3.5671999999999997</v>
      </c>
      <c r="L13469"/>
    </row>
    <row r="13470" spans="2:12" x14ac:dyDescent="0.4">
      <c r="B13470" s="5" t="s">
        <v>69</v>
      </c>
      <c r="C13470" s="5" t="s">
        <v>59</v>
      </c>
      <c r="D13470" s="5" t="s">
        <v>21</v>
      </c>
      <c r="E13470" s="5" t="s">
        <v>7</v>
      </c>
      <c r="F13470" s="6">
        <v>44287</v>
      </c>
      <c r="G13470" s="6" t="str">
        <f>TEXT(datatable[[#This Row],[дата]],"ММ")</f>
        <v>04</v>
      </c>
      <c r="H13470" s="8">
        <v>7.1104000000000003</v>
      </c>
      <c r="I13470" s="8">
        <v>2.4544000000000001</v>
      </c>
      <c r="J13470" s="8">
        <f>datatable[[#This Row],[продажи_]]-datatable[[#This Row],[себестоимость_]]</f>
        <v>4.6560000000000006</v>
      </c>
      <c r="L13470"/>
    </row>
    <row r="13471" spans="2:12" x14ac:dyDescent="0.4">
      <c r="B13471" s="5" t="s">
        <v>69</v>
      </c>
      <c r="C13471" s="5" t="s">
        <v>59</v>
      </c>
      <c r="D13471" s="5" t="s">
        <v>21</v>
      </c>
      <c r="E13471" s="5" t="s">
        <v>7</v>
      </c>
      <c r="F13471" s="6">
        <v>44317</v>
      </c>
      <c r="G13471" s="6" t="str">
        <f>TEXT(datatable[[#This Row],[дата]],"ММ")</f>
        <v>05</v>
      </c>
      <c r="H13471" s="8">
        <v>6.9607999999999999</v>
      </c>
      <c r="I13471" s="8">
        <v>1.6016000000000001</v>
      </c>
      <c r="J13471" s="8">
        <f>datatable[[#This Row],[продажи_]]-datatable[[#This Row],[себестоимость_]]</f>
        <v>5.3591999999999995</v>
      </c>
      <c r="L13471"/>
    </row>
    <row r="13472" spans="2:12" x14ac:dyDescent="0.4">
      <c r="B13472" s="5" t="s">
        <v>69</v>
      </c>
      <c r="C13472" s="5" t="s">
        <v>59</v>
      </c>
      <c r="D13472" s="5" t="s">
        <v>21</v>
      </c>
      <c r="E13472" s="5" t="s">
        <v>7</v>
      </c>
      <c r="F13472" s="6">
        <v>44348</v>
      </c>
      <c r="G13472" s="6" t="str">
        <f>TEXT(datatable[[#This Row],[дата]],"ММ")</f>
        <v>06</v>
      </c>
      <c r="H13472" s="8">
        <v>3.6036000000000001</v>
      </c>
      <c r="I13472" s="8">
        <v>1.2167999999999999</v>
      </c>
      <c r="J13472" s="8">
        <f>datatable[[#This Row],[продажи_]]-datatable[[#This Row],[себестоимость_]]</f>
        <v>2.3868</v>
      </c>
      <c r="L13472"/>
    </row>
    <row r="13473" spans="2:12" x14ac:dyDescent="0.4">
      <c r="B13473" s="5" t="s">
        <v>69</v>
      </c>
      <c r="C13473" s="5" t="s">
        <v>59</v>
      </c>
      <c r="D13473" s="5" t="s">
        <v>21</v>
      </c>
      <c r="E13473" s="5" t="s">
        <v>7</v>
      </c>
      <c r="F13473" s="6">
        <v>44378</v>
      </c>
      <c r="G13473" s="6" t="str">
        <f>TEXT(datatable[[#This Row],[дата]],"ММ")</f>
        <v>07</v>
      </c>
      <c r="H13473" s="8">
        <v>4.4747999999999992</v>
      </c>
      <c r="I13473" s="8">
        <v>0.99449999999999994</v>
      </c>
      <c r="J13473" s="8">
        <f>datatable[[#This Row],[продажи_]]-datatable[[#This Row],[себестоимость_]]</f>
        <v>3.4802999999999993</v>
      </c>
      <c r="L13473"/>
    </row>
    <row r="13474" spans="2:12" x14ac:dyDescent="0.4">
      <c r="B13474" s="5" t="s">
        <v>69</v>
      </c>
      <c r="C13474" s="5" t="s">
        <v>59</v>
      </c>
      <c r="D13474" s="5" t="s">
        <v>21</v>
      </c>
      <c r="E13474" s="5" t="s">
        <v>7</v>
      </c>
      <c r="F13474" s="6">
        <v>44409</v>
      </c>
      <c r="G13474" s="6" t="str">
        <f>TEXT(datatable[[#This Row],[дата]],"ММ")</f>
        <v>08</v>
      </c>
      <c r="H13474" s="8">
        <v>3.2383999999999999</v>
      </c>
      <c r="I13474" s="8">
        <v>0.94640000000000002</v>
      </c>
      <c r="J13474" s="8">
        <f>datatable[[#This Row],[продажи_]]-datatable[[#This Row],[себестоимость_]]</f>
        <v>2.2919999999999998</v>
      </c>
      <c r="L13474"/>
    </row>
    <row r="13475" spans="2:12" x14ac:dyDescent="0.4">
      <c r="B13475" s="5" t="s">
        <v>69</v>
      </c>
      <c r="C13475" s="5" t="s">
        <v>59</v>
      </c>
      <c r="D13475" s="5" t="s">
        <v>21</v>
      </c>
      <c r="E13475" s="5" t="s">
        <v>7</v>
      </c>
      <c r="F13475" s="6">
        <v>44440</v>
      </c>
      <c r="G13475" s="6" t="str">
        <f>TEXT(datatable[[#This Row],[дата]],"ММ")</f>
        <v>09</v>
      </c>
      <c r="H13475" s="8">
        <v>3.6828000000000003</v>
      </c>
      <c r="I13475" s="8">
        <v>1.2051000000000001</v>
      </c>
      <c r="J13475" s="8">
        <f>datatable[[#This Row],[продажи_]]-datatable[[#This Row],[себестоимость_]]</f>
        <v>2.4777000000000005</v>
      </c>
      <c r="L13475"/>
    </row>
    <row r="13476" spans="2:12" x14ac:dyDescent="0.4">
      <c r="B13476" s="5" t="s">
        <v>69</v>
      </c>
      <c r="C13476" s="5" t="s">
        <v>59</v>
      </c>
      <c r="D13476" s="5" t="s">
        <v>21</v>
      </c>
      <c r="E13476" s="5" t="s">
        <v>7</v>
      </c>
      <c r="F13476" s="6">
        <v>44470</v>
      </c>
      <c r="G13476" s="6" t="str">
        <f>TEXT(datatable[[#This Row],[дата]],"ММ")</f>
        <v>10</v>
      </c>
      <c r="H13476" s="8">
        <v>5.9136000000000006</v>
      </c>
      <c r="I13476" s="8">
        <v>1.5756000000000001</v>
      </c>
      <c r="J13476" s="8">
        <f>datatable[[#This Row],[продажи_]]-datatable[[#This Row],[себестоимость_]]</f>
        <v>4.338000000000001</v>
      </c>
      <c r="L13476"/>
    </row>
    <row r="13477" spans="2:12" x14ac:dyDescent="0.4">
      <c r="B13477" s="5" t="s">
        <v>69</v>
      </c>
      <c r="C13477" s="5" t="s">
        <v>59</v>
      </c>
      <c r="D13477" s="5" t="s">
        <v>21</v>
      </c>
      <c r="E13477" s="5" t="s">
        <v>7</v>
      </c>
      <c r="F13477" s="6">
        <v>44501</v>
      </c>
      <c r="G13477" s="6" t="str">
        <f>TEXT(datatable[[#This Row],[дата]],"ММ")</f>
        <v>11</v>
      </c>
      <c r="H13477" s="8">
        <v>8.3071999999999999</v>
      </c>
      <c r="I13477" s="8">
        <v>2.3919999999999999</v>
      </c>
      <c r="J13477" s="8">
        <f>datatable[[#This Row],[продажи_]]-datatable[[#This Row],[себестоимость_]]</f>
        <v>5.9152000000000005</v>
      </c>
      <c r="L13477"/>
    </row>
    <row r="13478" spans="2:12" x14ac:dyDescent="0.4">
      <c r="B13478" s="5" t="s">
        <v>69</v>
      </c>
      <c r="C13478" s="5" t="s">
        <v>59</v>
      </c>
      <c r="D13478" s="5" t="s">
        <v>21</v>
      </c>
      <c r="E13478" s="5" t="s">
        <v>7</v>
      </c>
      <c r="F13478" s="6">
        <v>44531</v>
      </c>
      <c r="G13478" s="6" t="str">
        <f>TEXT(datatable[[#This Row],[дата]],"ММ")</f>
        <v>12</v>
      </c>
      <c r="H13478" s="8">
        <v>5.7904</v>
      </c>
      <c r="I13478" s="8">
        <v>1.6380000000000001</v>
      </c>
      <c r="J13478" s="8">
        <f>datatable[[#This Row],[продажи_]]-datatable[[#This Row],[себестоимость_]]</f>
        <v>4.1524000000000001</v>
      </c>
      <c r="L13478"/>
    </row>
    <row r="13479" spans="2:12" x14ac:dyDescent="0.4">
      <c r="B13479" s="5" t="s">
        <v>69</v>
      </c>
      <c r="C13479" s="5" t="s">
        <v>59</v>
      </c>
      <c r="D13479" s="5" t="s">
        <v>21</v>
      </c>
      <c r="E13479" s="5" t="s">
        <v>7</v>
      </c>
      <c r="F13479" s="6">
        <v>44197</v>
      </c>
      <c r="G13479" s="6" t="str">
        <f>TEXT(datatable[[#This Row],[дата]],"ММ")</f>
        <v>01</v>
      </c>
      <c r="H13479" s="8">
        <v>3.3109999999999999</v>
      </c>
      <c r="I13479" s="8">
        <v>1.2555000000000001</v>
      </c>
      <c r="J13479" s="8">
        <f>datatable[[#This Row],[продажи_]]-datatable[[#This Row],[себестоимость_]]</f>
        <v>2.0554999999999999</v>
      </c>
      <c r="L13479"/>
    </row>
    <row r="13480" spans="2:12" x14ac:dyDescent="0.4">
      <c r="B13480" s="5" t="s">
        <v>69</v>
      </c>
      <c r="C13480" s="5" t="s">
        <v>59</v>
      </c>
      <c r="D13480" s="5" t="s">
        <v>21</v>
      </c>
      <c r="E13480" s="5" t="s">
        <v>7</v>
      </c>
      <c r="F13480" s="6">
        <v>44228</v>
      </c>
      <c r="G13480" s="6" t="str">
        <f>TEXT(datatable[[#This Row],[дата]],"ММ")</f>
        <v>02</v>
      </c>
      <c r="H13480" s="8">
        <v>5.5055000000000005</v>
      </c>
      <c r="I13480" s="8">
        <v>1.7550000000000001</v>
      </c>
      <c r="J13480" s="8">
        <f>datatable[[#This Row],[продажи_]]-datatable[[#This Row],[себестоимость_]]</f>
        <v>3.7505000000000006</v>
      </c>
      <c r="L13480"/>
    </row>
    <row r="13481" spans="2:12" x14ac:dyDescent="0.4">
      <c r="B13481" s="5" t="s">
        <v>69</v>
      </c>
      <c r="C13481" s="5" t="s">
        <v>59</v>
      </c>
      <c r="D13481" s="5" t="s">
        <v>21</v>
      </c>
      <c r="E13481" s="5" t="s">
        <v>7</v>
      </c>
      <c r="F13481" s="6">
        <v>44256</v>
      </c>
      <c r="G13481" s="6" t="str">
        <f>TEXT(datatable[[#This Row],[дата]],"ММ")</f>
        <v>03</v>
      </c>
      <c r="H13481" s="8">
        <v>4.6892999999999994</v>
      </c>
      <c r="I13481" s="8">
        <v>1.7955000000000001</v>
      </c>
      <c r="J13481" s="8">
        <f>datatable[[#This Row],[продажи_]]-datatable[[#This Row],[себестоимость_]]</f>
        <v>2.8937999999999993</v>
      </c>
      <c r="L13481"/>
    </row>
    <row r="13482" spans="2:12" x14ac:dyDescent="0.4">
      <c r="B13482" s="5" t="s">
        <v>69</v>
      </c>
      <c r="C13482" s="5" t="s">
        <v>59</v>
      </c>
      <c r="D13482" s="5" t="s">
        <v>21</v>
      </c>
      <c r="E13482" s="5" t="s">
        <v>7</v>
      </c>
      <c r="F13482" s="6">
        <v>44287</v>
      </c>
      <c r="G13482" s="6" t="str">
        <f>TEXT(datatable[[#This Row],[дата]],"ММ")</f>
        <v>04</v>
      </c>
      <c r="H13482" s="8">
        <v>6.6528000000000009</v>
      </c>
      <c r="I13482" s="8">
        <v>2.0088000000000004</v>
      </c>
      <c r="J13482" s="8">
        <f>datatable[[#This Row],[продажи_]]-datatable[[#This Row],[себестоимость_]]</f>
        <v>4.6440000000000001</v>
      </c>
      <c r="L13482"/>
    </row>
    <row r="13483" spans="2:12" x14ac:dyDescent="0.4">
      <c r="B13483" s="5" t="s">
        <v>69</v>
      </c>
      <c r="C13483" s="5" t="s">
        <v>59</v>
      </c>
      <c r="D13483" s="5" t="s">
        <v>21</v>
      </c>
      <c r="E13483" s="5" t="s">
        <v>7</v>
      </c>
      <c r="F13483" s="6">
        <v>44317</v>
      </c>
      <c r="G13483" s="6" t="str">
        <f>TEXT(datatable[[#This Row],[дата]],"ММ")</f>
        <v>05</v>
      </c>
      <c r="H13483" s="8">
        <v>5.9290000000000003</v>
      </c>
      <c r="I13483" s="8">
        <v>2.2113</v>
      </c>
      <c r="J13483" s="8">
        <f>datatable[[#This Row],[продажи_]]-datatable[[#This Row],[себестоимость_]]</f>
        <v>3.7177000000000002</v>
      </c>
      <c r="L13483"/>
    </row>
    <row r="13484" spans="2:12" x14ac:dyDescent="0.4">
      <c r="B13484" s="5" t="s">
        <v>69</v>
      </c>
      <c r="C13484" s="5" t="s">
        <v>59</v>
      </c>
      <c r="D13484" s="5" t="s">
        <v>21</v>
      </c>
      <c r="E13484" s="5" t="s">
        <v>7</v>
      </c>
      <c r="F13484" s="6">
        <v>44348</v>
      </c>
      <c r="G13484" s="6" t="str">
        <f>TEXT(datatable[[#This Row],[дата]],"ММ")</f>
        <v>06</v>
      </c>
      <c r="H13484" s="8">
        <v>3.4303499999999998</v>
      </c>
      <c r="I13484" s="8">
        <v>1.0449000000000002</v>
      </c>
      <c r="J13484" s="8">
        <f>datatable[[#This Row],[продажи_]]-datatable[[#This Row],[себестоимость_]]</f>
        <v>2.3854499999999996</v>
      </c>
      <c r="L13484"/>
    </row>
    <row r="13485" spans="2:12" x14ac:dyDescent="0.4">
      <c r="B13485" s="5" t="s">
        <v>69</v>
      </c>
      <c r="C13485" s="5" t="s">
        <v>59</v>
      </c>
      <c r="D13485" s="5" t="s">
        <v>21</v>
      </c>
      <c r="E13485" s="5" t="s">
        <v>7</v>
      </c>
      <c r="F13485" s="6">
        <v>44378</v>
      </c>
      <c r="G13485" s="6" t="str">
        <f>TEXT(datatable[[#This Row],[дата]],"ММ")</f>
        <v>07</v>
      </c>
      <c r="H13485" s="8">
        <v>2.8759499999999996</v>
      </c>
      <c r="I13485" s="8">
        <v>1.3729499999999999</v>
      </c>
      <c r="J13485" s="8">
        <f>datatable[[#This Row],[продажи_]]-datatable[[#This Row],[себестоимость_]]</f>
        <v>1.5029999999999997</v>
      </c>
      <c r="L13485"/>
    </row>
    <row r="13486" spans="2:12" x14ac:dyDescent="0.4">
      <c r="B13486" s="5" t="s">
        <v>69</v>
      </c>
      <c r="C13486" s="5" t="s">
        <v>59</v>
      </c>
      <c r="D13486" s="5" t="s">
        <v>21</v>
      </c>
      <c r="E13486" s="5" t="s">
        <v>7</v>
      </c>
      <c r="F13486" s="6">
        <v>44409</v>
      </c>
      <c r="G13486" s="6" t="str">
        <f>TEXT(datatable[[#This Row],[дата]],"ММ")</f>
        <v>08</v>
      </c>
      <c r="H13486" s="8">
        <v>3.2032000000000003</v>
      </c>
      <c r="I13486" s="8">
        <v>1.1448</v>
      </c>
      <c r="J13486" s="8">
        <f>datatable[[#This Row],[продажи_]]-datatable[[#This Row],[себестоимость_]]</f>
        <v>2.0584000000000002</v>
      </c>
      <c r="L13486"/>
    </row>
    <row r="13487" spans="2:12" x14ac:dyDescent="0.4">
      <c r="B13487" s="5" t="s">
        <v>69</v>
      </c>
      <c r="C13487" s="5" t="s">
        <v>59</v>
      </c>
      <c r="D13487" s="5" t="s">
        <v>21</v>
      </c>
      <c r="E13487" s="5" t="s">
        <v>7</v>
      </c>
      <c r="F13487" s="6">
        <v>44440</v>
      </c>
      <c r="G13487" s="6" t="str">
        <f>TEXT(datatable[[#This Row],[дата]],"ММ")</f>
        <v>09</v>
      </c>
      <c r="H13487" s="8">
        <v>2.8759499999999996</v>
      </c>
      <c r="I13487" s="8">
        <v>1.2393000000000001</v>
      </c>
      <c r="J13487" s="8">
        <f>datatable[[#This Row],[продажи_]]-datatable[[#This Row],[себестоимость_]]</f>
        <v>1.6366499999999995</v>
      </c>
      <c r="L13487"/>
    </row>
    <row r="13488" spans="2:12" x14ac:dyDescent="0.4">
      <c r="B13488" s="5" t="s">
        <v>69</v>
      </c>
      <c r="C13488" s="5" t="s">
        <v>59</v>
      </c>
      <c r="D13488" s="5" t="s">
        <v>21</v>
      </c>
      <c r="E13488" s="5" t="s">
        <v>7</v>
      </c>
      <c r="F13488" s="6">
        <v>44470</v>
      </c>
      <c r="G13488" s="6" t="str">
        <f>TEXT(datatable[[#This Row],[дата]],"ММ")</f>
        <v>10</v>
      </c>
      <c r="H13488" s="8">
        <v>4.4352</v>
      </c>
      <c r="I13488" s="8">
        <v>1.7820000000000003</v>
      </c>
      <c r="J13488" s="8">
        <f>datatable[[#This Row],[продажи_]]-datatable[[#This Row],[себестоимость_]]</f>
        <v>2.6532</v>
      </c>
      <c r="L13488"/>
    </row>
    <row r="13489" spans="2:12" x14ac:dyDescent="0.4">
      <c r="B13489" s="5" t="s">
        <v>69</v>
      </c>
      <c r="C13489" s="5" t="s">
        <v>59</v>
      </c>
      <c r="D13489" s="5" t="s">
        <v>21</v>
      </c>
      <c r="E13489" s="5" t="s">
        <v>7</v>
      </c>
      <c r="F13489" s="6">
        <v>44501</v>
      </c>
      <c r="G13489" s="6" t="str">
        <f>TEXT(datatable[[#This Row],[дата]],"ММ")</f>
        <v>11</v>
      </c>
      <c r="H13489" s="8">
        <v>7.2687999999999997</v>
      </c>
      <c r="I13489" s="8">
        <v>2.3760000000000003</v>
      </c>
      <c r="J13489" s="8">
        <f>datatable[[#This Row],[продажи_]]-datatable[[#This Row],[себестоимость_]]</f>
        <v>4.8927999999999994</v>
      </c>
      <c r="L13489"/>
    </row>
    <row r="13490" spans="2:12" x14ac:dyDescent="0.4">
      <c r="B13490" s="5" t="s">
        <v>69</v>
      </c>
      <c r="C13490" s="5" t="s">
        <v>59</v>
      </c>
      <c r="D13490" s="5" t="s">
        <v>21</v>
      </c>
      <c r="E13490" s="5" t="s">
        <v>7</v>
      </c>
      <c r="F13490" s="6">
        <v>44531</v>
      </c>
      <c r="G13490" s="6" t="str">
        <f>TEXT(datatable[[#This Row],[дата]],"ММ")</f>
        <v>12</v>
      </c>
      <c r="H13490" s="8">
        <v>4.9048999999999996</v>
      </c>
      <c r="I13490" s="8">
        <v>2.1356999999999999</v>
      </c>
      <c r="J13490" s="8">
        <f>datatable[[#This Row],[продажи_]]-datatable[[#This Row],[себестоимость_]]</f>
        <v>2.7691999999999997</v>
      </c>
      <c r="L13490"/>
    </row>
    <row r="13491" spans="2:12" x14ac:dyDescent="0.4">
      <c r="B13491" s="5" t="s">
        <v>69</v>
      </c>
      <c r="C13491" s="5" t="s">
        <v>59</v>
      </c>
      <c r="D13491" s="5" t="s">
        <v>21</v>
      </c>
      <c r="E13491" s="5" t="s">
        <v>7</v>
      </c>
      <c r="F13491" s="6">
        <v>44197</v>
      </c>
      <c r="G13491" s="6" t="str">
        <f>TEXT(datatable[[#This Row],[дата]],"ММ")</f>
        <v>01</v>
      </c>
      <c r="H13491" s="8">
        <v>0.35700000000000004</v>
      </c>
      <c r="I13491" s="8">
        <v>0.12</v>
      </c>
      <c r="J13491" s="8">
        <f>datatable[[#This Row],[продажи_]]-datatable[[#This Row],[себестоимость_]]</f>
        <v>0.23700000000000004</v>
      </c>
      <c r="L13491"/>
    </row>
    <row r="13492" spans="2:12" x14ac:dyDescent="0.4">
      <c r="B13492" s="5" t="s">
        <v>69</v>
      </c>
      <c r="C13492" s="5" t="s">
        <v>59</v>
      </c>
      <c r="D13492" s="5" t="s">
        <v>21</v>
      </c>
      <c r="E13492" s="5" t="s">
        <v>7</v>
      </c>
      <c r="F13492" s="6">
        <v>44228</v>
      </c>
      <c r="G13492" s="6" t="str">
        <f>TEXT(datatable[[#This Row],[дата]],"ММ")</f>
        <v>02</v>
      </c>
      <c r="H13492" s="8">
        <v>0.38219999999999998</v>
      </c>
      <c r="I13492" s="8">
        <v>0.20670000000000002</v>
      </c>
      <c r="J13492" s="8">
        <f>datatable[[#This Row],[продажи_]]-datatable[[#This Row],[себестоимость_]]</f>
        <v>0.17549999999999996</v>
      </c>
      <c r="L13492"/>
    </row>
    <row r="13493" spans="2:12" x14ac:dyDescent="0.4">
      <c r="B13493" s="5" t="s">
        <v>69</v>
      </c>
      <c r="C13493" s="5" t="s">
        <v>59</v>
      </c>
      <c r="D13493" s="5" t="s">
        <v>21</v>
      </c>
      <c r="E13493" s="5" t="s">
        <v>7</v>
      </c>
      <c r="F13493" s="6">
        <v>44256</v>
      </c>
      <c r="G13493" s="6" t="str">
        <f>TEXT(datatable[[#This Row],[дата]],"ММ")</f>
        <v>03</v>
      </c>
      <c r="H13493" s="8">
        <v>0.52429999999999999</v>
      </c>
      <c r="I13493" s="8">
        <v>0.24989999999999998</v>
      </c>
      <c r="J13493" s="8">
        <f>datatable[[#This Row],[продажи_]]-datatable[[#This Row],[себестоимость_]]</f>
        <v>0.27439999999999998</v>
      </c>
      <c r="L13493"/>
    </row>
    <row r="13494" spans="2:12" x14ac:dyDescent="0.4">
      <c r="B13494" s="5" t="s">
        <v>69</v>
      </c>
      <c r="C13494" s="5" t="s">
        <v>59</v>
      </c>
      <c r="D13494" s="5" t="s">
        <v>21</v>
      </c>
      <c r="E13494" s="5" t="s">
        <v>7</v>
      </c>
      <c r="F13494" s="6">
        <v>44287</v>
      </c>
      <c r="G13494" s="6" t="str">
        <f>TEXT(datatable[[#This Row],[дата]],"ММ")</f>
        <v>04</v>
      </c>
      <c r="H13494" s="8">
        <v>0.57680000000000009</v>
      </c>
      <c r="I13494" s="8">
        <v>0.252</v>
      </c>
      <c r="J13494" s="8">
        <f>datatable[[#This Row],[продажи_]]-datatable[[#This Row],[себестоимость_]]</f>
        <v>0.32480000000000009</v>
      </c>
      <c r="L13494"/>
    </row>
    <row r="13495" spans="2:12" x14ac:dyDescent="0.4">
      <c r="B13495" s="5" t="s">
        <v>69</v>
      </c>
      <c r="C13495" s="5" t="s">
        <v>59</v>
      </c>
      <c r="D13495" s="5" t="s">
        <v>21</v>
      </c>
      <c r="E13495" s="5" t="s">
        <v>7</v>
      </c>
      <c r="F13495" s="6">
        <v>44317</v>
      </c>
      <c r="G13495" s="6" t="str">
        <f>TEXT(datatable[[#This Row],[дата]],"ММ")</f>
        <v>05</v>
      </c>
      <c r="H13495" s="8">
        <v>0.40669999999999995</v>
      </c>
      <c r="I13495" s="8">
        <v>0.24569999999999997</v>
      </c>
      <c r="J13495" s="8">
        <f>datatable[[#This Row],[продажи_]]-datatable[[#This Row],[себестоимость_]]</f>
        <v>0.16099999999999998</v>
      </c>
      <c r="L13495"/>
    </row>
    <row r="13496" spans="2:12" x14ac:dyDescent="0.4">
      <c r="B13496" s="5" t="s">
        <v>69</v>
      </c>
      <c r="C13496" s="5" t="s">
        <v>59</v>
      </c>
      <c r="D13496" s="5" t="s">
        <v>21</v>
      </c>
      <c r="E13496" s="5" t="s">
        <v>7</v>
      </c>
      <c r="F13496" s="6">
        <v>44348</v>
      </c>
      <c r="G13496" s="6" t="str">
        <f>TEXT(datatable[[#This Row],[дата]],"ММ")</f>
        <v>06</v>
      </c>
      <c r="H13496" s="8">
        <v>0.30869999999999997</v>
      </c>
      <c r="I13496" s="8">
        <v>0.15659999999999999</v>
      </c>
      <c r="J13496" s="8">
        <f>datatable[[#This Row],[продажи_]]-datatable[[#This Row],[себестоимость_]]</f>
        <v>0.15209999999999999</v>
      </c>
      <c r="L13496"/>
    </row>
    <row r="13497" spans="2:12" x14ac:dyDescent="0.4">
      <c r="B13497" s="5" t="s">
        <v>69</v>
      </c>
      <c r="C13497" s="5" t="s">
        <v>59</v>
      </c>
      <c r="D13497" s="5" t="s">
        <v>21</v>
      </c>
      <c r="E13497" s="5" t="s">
        <v>7</v>
      </c>
      <c r="F13497" s="6">
        <v>44378</v>
      </c>
      <c r="G13497" s="6" t="str">
        <f>TEXT(datatable[[#This Row],[дата]],"ММ")</f>
        <v>07</v>
      </c>
      <c r="H13497" s="8">
        <v>0.2898</v>
      </c>
      <c r="I13497" s="8">
        <v>0.15120000000000003</v>
      </c>
      <c r="J13497" s="8">
        <f>datatable[[#This Row],[продажи_]]-datatable[[#This Row],[себестоимость_]]</f>
        <v>0.13859999999999997</v>
      </c>
      <c r="L13497"/>
    </row>
    <row r="13498" spans="2:12" x14ac:dyDescent="0.4">
      <c r="B13498" s="5" t="s">
        <v>69</v>
      </c>
      <c r="C13498" s="5" t="s">
        <v>59</v>
      </c>
      <c r="D13498" s="5" t="s">
        <v>21</v>
      </c>
      <c r="E13498" s="5" t="s">
        <v>7</v>
      </c>
      <c r="F13498" s="6">
        <v>44409</v>
      </c>
      <c r="G13498" s="6" t="str">
        <f>TEXT(datatable[[#This Row],[дата]],"ММ")</f>
        <v>08</v>
      </c>
      <c r="H13498" s="8">
        <v>0.2296</v>
      </c>
      <c r="I13498" s="8">
        <v>0.13440000000000002</v>
      </c>
      <c r="J13498" s="8">
        <f>datatable[[#This Row],[продажи_]]-datatable[[#This Row],[себестоимость_]]</f>
        <v>9.5199999999999979E-2</v>
      </c>
      <c r="L13498"/>
    </row>
    <row r="13499" spans="2:12" x14ac:dyDescent="0.4">
      <c r="B13499" s="5" t="s">
        <v>69</v>
      </c>
      <c r="C13499" s="5" t="s">
        <v>59</v>
      </c>
      <c r="D13499" s="5" t="s">
        <v>21</v>
      </c>
      <c r="E13499" s="5" t="s">
        <v>7</v>
      </c>
      <c r="F13499" s="6">
        <v>44440</v>
      </c>
      <c r="G13499" s="6" t="str">
        <f>TEXT(datatable[[#This Row],[дата]],"ММ")</f>
        <v>09</v>
      </c>
      <c r="H13499" s="8">
        <v>0.29609999999999997</v>
      </c>
      <c r="I13499" s="8">
        <v>0.13500000000000001</v>
      </c>
      <c r="J13499" s="8">
        <f>datatable[[#This Row],[продажи_]]-datatable[[#This Row],[себестоимость_]]</f>
        <v>0.16109999999999997</v>
      </c>
      <c r="L13499"/>
    </row>
    <row r="13500" spans="2:12" x14ac:dyDescent="0.4">
      <c r="B13500" s="5" t="s">
        <v>69</v>
      </c>
      <c r="C13500" s="5" t="s">
        <v>59</v>
      </c>
      <c r="D13500" s="5" t="s">
        <v>21</v>
      </c>
      <c r="E13500" s="5" t="s">
        <v>7</v>
      </c>
      <c r="F13500" s="6">
        <v>44470</v>
      </c>
      <c r="G13500" s="6" t="str">
        <f>TEXT(datatable[[#This Row],[дата]],"ММ")</f>
        <v>10</v>
      </c>
      <c r="H13500" s="8">
        <v>0.48719999999999997</v>
      </c>
      <c r="I13500" s="8">
        <v>0.15479999999999999</v>
      </c>
      <c r="J13500" s="8">
        <f>datatable[[#This Row],[продажи_]]-datatable[[#This Row],[себестоимость_]]</f>
        <v>0.33239999999999997</v>
      </c>
      <c r="L13500"/>
    </row>
    <row r="13501" spans="2:12" x14ac:dyDescent="0.4">
      <c r="B13501" s="5" t="s">
        <v>69</v>
      </c>
      <c r="C13501" s="5" t="s">
        <v>59</v>
      </c>
      <c r="D13501" s="5" t="s">
        <v>21</v>
      </c>
      <c r="E13501" s="5" t="s">
        <v>7</v>
      </c>
      <c r="F13501" s="6">
        <v>44501</v>
      </c>
      <c r="G13501" s="6" t="str">
        <f>TEXT(datatable[[#This Row],[дата]],"ММ")</f>
        <v>11</v>
      </c>
      <c r="H13501" s="8">
        <v>0.52080000000000004</v>
      </c>
      <c r="I13501" s="8">
        <v>0.20159999999999997</v>
      </c>
      <c r="J13501" s="8">
        <f>datatable[[#This Row],[продажи_]]-datatable[[#This Row],[себестоимость_]]</f>
        <v>0.31920000000000004</v>
      </c>
      <c r="L13501"/>
    </row>
    <row r="13502" spans="2:12" x14ac:dyDescent="0.4">
      <c r="B13502" s="5" t="s">
        <v>69</v>
      </c>
      <c r="C13502" s="5" t="s">
        <v>59</v>
      </c>
      <c r="D13502" s="5" t="s">
        <v>21</v>
      </c>
      <c r="E13502" s="5" t="s">
        <v>7</v>
      </c>
      <c r="F13502" s="6">
        <v>44531</v>
      </c>
      <c r="G13502" s="6" t="str">
        <f>TEXT(datatable[[#This Row],[дата]],"ММ")</f>
        <v>12</v>
      </c>
      <c r="H13502" s="8">
        <v>0.51939999999999997</v>
      </c>
      <c r="I13502" s="8">
        <v>0.252</v>
      </c>
      <c r="J13502" s="8">
        <f>datatable[[#This Row],[продажи_]]-datatable[[#This Row],[себестоимость_]]</f>
        <v>0.26739999999999997</v>
      </c>
      <c r="L13502"/>
    </row>
    <row r="13503" spans="2:12" x14ac:dyDescent="0.4">
      <c r="B13503" s="5" t="s">
        <v>69</v>
      </c>
      <c r="C13503" s="5" t="s">
        <v>59</v>
      </c>
      <c r="D13503" s="5" t="s">
        <v>21</v>
      </c>
      <c r="E13503" s="5" t="s">
        <v>7</v>
      </c>
      <c r="F13503" s="6">
        <v>44197</v>
      </c>
      <c r="G13503" s="6" t="str">
        <f>TEXT(datatable[[#This Row],[дата]],"ММ")</f>
        <v>01</v>
      </c>
      <c r="H13503" s="8">
        <v>8.7210000000000001</v>
      </c>
      <c r="I13503" s="8">
        <v>4.2350000000000003</v>
      </c>
      <c r="J13503" s="8">
        <f>datatable[[#This Row],[продажи_]]-datatable[[#This Row],[себестоимость_]]</f>
        <v>4.4859999999999998</v>
      </c>
      <c r="L13503"/>
    </row>
    <row r="13504" spans="2:12" x14ac:dyDescent="0.4">
      <c r="B13504" s="5" t="s">
        <v>69</v>
      </c>
      <c r="C13504" s="5" t="s">
        <v>59</v>
      </c>
      <c r="D13504" s="5" t="s">
        <v>21</v>
      </c>
      <c r="E13504" s="5" t="s">
        <v>7</v>
      </c>
      <c r="F13504" s="6">
        <v>44228</v>
      </c>
      <c r="G13504" s="6" t="str">
        <f>TEXT(datatable[[#This Row],[дата]],"ММ")</f>
        <v>02</v>
      </c>
      <c r="H13504" s="8">
        <v>10.781549999999999</v>
      </c>
      <c r="I13504" s="8">
        <v>4.9549500000000002</v>
      </c>
      <c r="J13504" s="8">
        <f>datatable[[#This Row],[продажи_]]-datatable[[#This Row],[себестоимость_]]</f>
        <v>5.8265999999999991</v>
      </c>
      <c r="L13504"/>
    </row>
    <row r="13505" spans="2:12" x14ac:dyDescent="0.4">
      <c r="B13505" s="5" t="s">
        <v>69</v>
      </c>
      <c r="C13505" s="5" t="s">
        <v>59</v>
      </c>
      <c r="D13505" s="5" t="s">
        <v>21</v>
      </c>
      <c r="E13505" s="5" t="s">
        <v>7</v>
      </c>
      <c r="F13505" s="6">
        <v>44256</v>
      </c>
      <c r="G13505" s="6" t="str">
        <f>TEXT(datatable[[#This Row],[дата]],"ММ")</f>
        <v>03</v>
      </c>
      <c r="H13505" s="8">
        <v>12.927600000000002</v>
      </c>
      <c r="I13505" s="8">
        <v>4.3120000000000003</v>
      </c>
      <c r="J13505" s="8">
        <f>datatable[[#This Row],[продажи_]]-datatable[[#This Row],[себестоимость_]]</f>
        <v>8.6156000000000006</v>
      </c>
      <c r="L13505"/>
    </row>
    <row r="13506" spans="2:12" x14ac:dyDescent="0.4">
      <c r="B13506" s="5" t="s">
        <v>69</v>
      </c>
      <c r="C13506" s="5" t="s">
        <v>59</v>
      </c>
      <c r="D13506" s="5" t="s">
        <v>21</v>
      </c>
      <c r="E13506" s="5" t="s">
        <v>7</v>
      </c>
      <c r="F13506" s="6">
        <v>44287</v>
      </c>
      <c r="G13506" s="6" t="str">
        <f>TEXT(datatable[[#This Row],[дата]],"ММ")</f>
        <v>04</v>
      </c>
      <c r="H13506" s="8">
        <v>14.2272</v>
      </c>
      <c r="I13506" s="8">
        <v>6.837600000000001</v>
      </c>
      <c r="J13506" s="8">
        <f>datatable[[#This Row],[продажи_]]-datatable[[#This Row],[себестоимость_]]</f>
        <v>7.3895999999999988</v>
      </c>
      <c r="L13506"/>
    </row>
    <row r="13507" spans="2:12" x14ac:dyDescent="0.4">
      <c r="B13507" s="5" t="s">
        <v>69</v>
      </c>
      <c r="C13507" s="5" t="s">
        <v>59</v>
      </c>
      <c r="D13507" s="5" t="s">
        <v>21</v>
      </c>
      <c r="E13507" s="5" t="s">
        <v>7</v>
      </c>
      <c r="F13507" s="6">
        <v>44317</v>
      </c>
      <c r="G13507" s="6" t="str">
        <f>TEXT(datatable[[#This Row],[дата]],"ММ")</f>
        <v>05</v>
      </c>
      <c r="H13507" s="8">
        <v>11.251799999999999</v>
      </c>
      <c r="I13507" s="8">
        <v>6.2523999999999988</v>
      </c>
      <c r="J13507" s="8">
        <f>datatable[[#This Row],[продажи_]]-datatable[[#This Row],[себестоимость_]]</f>
        <v>4.9994000000000005</v>
      </c>
      <c r="L13507"/>
    </row>
    <row r="13508" spans="2:12" x14ac:dyDescent="0.4">
      <c r="B13508" s="5" t="s">
        <v>69</v>
      </c>
      <c r="C13508" s="5" t="s">
        <v>59</v>
      </c>
      <c r="D13508" s="5" t="s">
        <v>21</v>
      </c>
      <c r="E13508" s="5" t="s">
        <v>7</v>
      </c>
      <c r="F13508" s="6">
        <v>44348</v>
      </c>
      <c r="G13508" s="6" t="str">
        <f>TEXT(datatable[[#This Row],[дата]],"ММ")</f>
        <v>06</v>
      </c>
      <c r="H13508" s="8">
        <v>6.8485500000000004</v>
      </c>
      <c r="I13508" s="8">
        <v>2.9452499999999997</v>
      </c>
      <c r="J13508" s="8">
        <f>datatable[[#This Row],[продажи_]]-datatable[[#This Row],[себестоимость_]]</f>
        <v>3.9033000000000007</v>
      </c>
      <c r="L13508"/>
    </row>
    <row r="13509" spans="2:12" x14ac:dyDescent="0.4">
      <c r="B13509" s="5" t="s">
        <v>69</v>
      </c>
      <c r="C13509" s="5" t="s">
        <v>59</v>
      </c>
      <c r="D13509" s="5" t="s">
        <v>21</v>
      </c>
      <c r="E13509" s="5" t="s">
        <v>7</v>
      </c>
      <c r="F13509" s="6">
        <v>44378</v>
      </c>
      <c r="G13509" s="6" t="str">
        <f>TEXT(datatable[[#This Row],[дата]],"ММ")</f>
        <v>07</v>
      </c>
      <c r="H13509" s="8">
        <v>7.0024500000000005</v>
      </c>
      <c r="I13509" s="8">
        <v>3.7422</v>
      </c>
      <c r="J13509" s="8">
        <f>datatable[[#This Row],[продажи_]]-datatable[[#This Row],[себестоимость_]]</f>
        <v>3.2602500000000005</v>
      </c>
      <c r="L13509"/>
    </row>
    <row r="13510" spans="2:12" x14ac:dyDescent="0.4">
      <c r="B13510" s="5" t="s">
        <v>69</v>
      </c>
      <c r="C13510" s="5" t="s">
        <v>59</v>
      </c>
      <c r="D13510" s="5" t="s">
        <v>21</v>
      </c>
      <c r="E13510" s="5" t="s">
        <v>7</v>
      </c>
      <c r="F13510" s="6">
        <v>44409</v>
      </c>
      <c r="G13510" s="6" t="str">
        <f>TEXT(datatable[[#This Row],[дата]],"ММ")</f>
        <v>08</v>
      </c>
      <c r="H13510" s="8">
        <v>7.3188000000000004</v>
      </c>
      <c r="I13510" s="8">
        <v>2.8028</v>
      </c>
      <c r="J13510" s="8">
        <f>datatable[[#This Row],[продажи_]]-datatable[[#This Row],[себестоимость_]]</f>
        <v>4.516</v>
      </c>
      <c r="L13510"/>
    </row>
    <row r="13511" spans="2:12" x14ac:dyDescent="0.4">
      <c r="B13511" s="5" t="s">
        <v>69</v>
      </c>
      <c r="C13511" s="5" t="s">
        <v>59</v>
      </c>
      <c r="D13511" s="5" t="s">
        <v>21</v>
      </c>
      <c r="E13511" s="5" t="s">
        <v>7</v>
      </c>
      <c r="F13511" s="6">
        <v>44440</v>
      </c>
      <c r="G13511" s="6" t="str">
        <f>TEXT(datatable[[#This Row],[дата]],"ММ")</f>
        <v>09</v>
      </c>
      <c r="H13511" s="8">
        <v>8.0028000000000006</v>
      </c>
      <c r="I13511" s="8">
        <v>3.9847499999999996</v>
      </c>
      <c r="J13511" s="8">
        <f>datatable[[#This Row],[продажи_]]-datatable[[#This Row],[себестоимость_]]</f>
        <v>4.0180500000000006</v>
      </c>
      <c r="L13511"/>
    </row>
    <row r="13512" spans="2:12" x14ac:dyDescent="0.4">
      <c r="B13512" s="5" t="s">
        <v>69</v>
      </c>
      <c r="C13512" s="5" t="s">
        <v>59</v>
      </c>
      <c r="D13512" s="5" t="s">
        <v>21</v>
      </c>
      <c r="E13512" s="5" t="s">
        <v>7</v>
      </c>
      <c r="F13512" s="6">
        <v>44470</v>
      </c>
      <c r="G13512" s="6" t="str">
        <f>TEXT(datatable[[#This Row],[дата]],"ММ")</f>
        <v>10</v>
      </c>
      <c r="H13512" s="8">
        <v>8.2080000000000002</v>
      </c>
      <c r="I13512" s="8">
        <v>5.4977999999999998</v>
      </c>
      <c r="J13512" s="8">
        <f>datatable[[#This Row],[продажи_]]-datatable[[#This Row],[себестоимость_]]</f>
        <v>2.7102000000000004</v>
      </c>
      <c r="L13512"/>
    </row>
    <row r="13513" spans="2:12" x14ac:dyDescent="0.4">
      <c r="B13513" s="5" t="s">
        <v>69</v>
      </c>
      <c r="C13513" s="5" t="s">
        <v>59</v>
      </c>
      <c r="D13513" s="5" t="s">
        <v>21</v>
      </c>
      <c r="E13513" s="5" t="s">
        <v>7</v>
      </c>
      <c r="F13513" s="6">
        <v>44501</v>
      </c>
      <c r="G13513" s="6" t="str">
        <f>TEXT(datatable[[#This Row],[дата]],"ММ")</f>
        <v>11</v>
      </c>
      <c r="H13513" s="8">
        <v>15.458399999999997</v>
      </c>
      <c r="I13513" s="8">
        <v>5.1128</v>
      </c>
      <c r="J13513" s="8">
        <f>datatable[[#This Row],[продажи_]]-datatable[[#This Row],[себестоимость_]]</f>
        <v>10.345599999999997</v>
      </c>
      <c r="L13513"/>
    </row>
    <row r="13514" spans="2:12" x14ac:dyDescent="0.4">
      <c r="B13514" s="5" t="s">
        <v>69</v>
      </c>
      <c r="C13514" s="5" t="s">
        <v>59</v>
      </c>
      <c r="D13514" s="5" t="s">
        <v>21</v>
      </c>
      <c r="E13514" s="5" t="s">
        <v>7</v>
      </c>
      <c r="F13514" s="6">
        <v>44531</v>
      </c>
      <c r="G13514" s="6" t="str">
        <f>TEXT(datatable[[#This Row],[дата]],"ММ")</f>
        <v>12</v>
      </c>
      <c r="H13514" s="8">
        <v>13.047300000000002</v>
      </c>
      <c r="I13514" s="8">
        <v>4.9048999999999996</v>
      </c>
      <c r="J13514" s="8">
        <f>datatable[[#This Row],[продажи_]]-datatable[[#This Row],[себестоимость_]]</f>
        <v>8.1424000000000021</v>
      </c>
      <c r="L13514"/>
    </row>
    <row r="13515" spans="2:12" x14ac:dyDescent="0.4">
      <c r="B13515" s="5" t="s">
        <v>69</v>
      </c>
      <c r="C13515" s="5" t="s">
        <v>59</v>
      </c>
      <c r="D13515" s="5" t="s">
        <v>21</v>
      </c>
      <c r="E13515" s="5" t="s">
        <v>7</v>
      </c>
      <c r="F13515" s="6">
        <v>44197</v>
      </c>
      <c r="G13515" s="6" t="str">
        <f>TEXT(datatable[[#This Row],[дата]],"ММ")</f>
        <v>01</v>
      </c>
      <c r="H13515" s="8">
        <v>6.6640000000000006</v>
      </c>
      <c r="I13515" s="8">
        <v>2.2424999999999997</v>
      </c>
      <c r="J13515" s="8">
        <f>datatable[[#This Row],[продажи_]]-datatable[[#This Row],[себестоимость_]]</f>
        <v>4.4215000000000009</v>
      </c>
      <c r="L13515"/>
    </row>
    <row r="13516" spans="2:12" x14ac:dyDescent="0.4">
      <c r="B13516" s="5" t="s">
        <v>69</v>
      </c>
      <c r="C13516" s="5" t="s">
        <v>59</v>
      </c>
      <c r="D13516" s="5" t="s">
        <v>21</v>
      </c>
      <c r="E13516" s="5" t="s">
        <v>7</v>
      </c>
      <c r="F13516" s="6">
        <v>44228</v>
      </c>
      <c r="G13516" s="6" t="str">
        <f>TEXT(datatable[[#This Row],[дата]],"ММ")</f>
        <v>02</v>
      </c>
      <c r="H13516" s="8">
        <v>8.1217500000000005</v>
      </c>
      <c r="I13516" s="8">
        <v>2.9659499999999999</v>
      </c>
      <c r="J13516" s="8">
        <f>datatable[[#This Row],[продажи_]]-datatable[[#This Row],[себестоимость_]]</f>
        <v>5.155800000000001</v>
      </c>
      <c r="L13516"/>
    </row>
    <row r="13517" spans="2:12" x14ac:dyDescent="0.4">
      <c r="B13517" s="5" t="s">
        <v>69</v>
      </c>
      <c r="C13517" s="5" t="s">
        <v>59</v>
      </c>
      <c r="D13517" s="5" t="s">
        <v>21</v>
      </c>
      <c r="E13517" s="5" t="s">
        <v>7</v>
      </c>
      <c r="F13517" s="6">
        <v>44256</v>
      </c>
      <c r="G13517" s="6" t="str">
        <f>TEXT(datatable[[#This Row],[дата]],"ММ")</f>
        <v>03</v>
      </c>
      <c r="H13517" s="8">
        <v>7.6636000000000006</v>
      </c>
      <c r="I13517" s="8">
        <v>2.4024000000000001</v>
      </c>
      <c r="J13517" s="8">
        <f>datatable[[#This Row],[продажи_]]-datatable[[#This Row],[себестоимость_]]</f>
        <v>5.2612000000000005</v>
      </c>
      <c r="L13517"/>
    </row>
    <row r="13518" spans="2:12" x14ac:dyDescent="0.4">
      <c r="B13518" s="5" t="s">
        <v>69</v>
      </c>
      <c r="C13518" s="5" t="s">
        <v>59</v>
      </c>
      <c r="D13518" s="5" t="s">
        <v>21</v>
      </c>
      <c r="E13518" s="5" t="s">
        <v>7</v>
      </c>
      <c r="F13518" s="6">
        <v>44287</v>
      </c>
      <c r="G13518" s="6" t="str">
        <f>TEXT(datatable[[#This Row],[дата]],"ММ")</f>
        <v>04</v>
      </c>
      <c r="H13518" s="8">
        <v>11.138399999999999</v>
      </c>
      <c r="I13518" s="8">
        <v>3.4008000000000003</v>
      </c>
      <c r="J13518" s="8">
        <f>datatable[[#This Row],[продажи_]]-datatable[[#This Row],[себестоимость_]]</f>
        <v>7.7375999999999987</v>
      </c>
      <c r="L13518"/>
    </row>
    <row r="13519" spans="2:12" x14ac:dyDescent="0.4">
      <c r="B13519" s="5" t="s">
        <v>69</v>
      </c>
      <c r="C13519" s="5" t="s">
        <v>59</v>
      </c>
      <c r="D13519" s="5" t="s">
        <v>21</v>
      </c>
      <c r="E13519" s="5" t="s">
        <v>7</v>
      </c>
      <c r="F13519" s="6">
        <v>44317</v>
      </c>
      <c r="G13519" s="6" t="str">
        <f>TEXT(datatable[[#This Row],[дата]],"ММ")</f>
        <v>05</v>
      </c>
      <c r="H13519" s="8">
        <v>7.2470999999999997</v>
      </c>
      <c r="I13519" s="8">
        <v>2.9484000000000004</v>
      </c>
      <c r="J13519" s="8">
        <f>datatable[[#This Row],[продажи_]]-datatable[[#This Row],[себестоимость_]]</f>
        <v>4.2986999999999993</v>
      </c>
      <c r="L13519"/>
    </row>
    <row r="13520" spans="2:12" x14ac:dyDescent="0.4">
      <c r="B13520" s="5" t="s">
        <v>69</v>
      </c>
      <c r="C13520" s="5" t="s">
        <v>59</v>
      </c>
      <c r="D13520" s="5" t="s">
        <v>21</v>
      </c>
      <c r="E13520" s="5" t="s">
        <v>7</v>
      </c>
      <c r="F13520" s="6">
        <v>44348</v>
      </c>
      <c r="G13520" s="6" t="str">
        <f>TEXT(datatable[[#This Row],[дата]],"ММ")</f>
        <v>06</v>
      </c>
      <c r="H13520" s="8">
        <v>4.7659500000000001</v>
      </c>
      <c r="I13520" s="8">
        <v>1.7374500000000002</v>
      </c>
      <c r="J13520" s="8">
        <f>datatable[[#This Row],[продажи_]]-datatable[[#This Row],[себестоимость_]]</f>
        <v>3.0285000000000002</v>
      </c>
      <c r="L13520"/>
    </row>
    <row r="13521" spans="2:12" x14ac:dyDescent="0.4">
      <c r="B13521" s="5" t="s">
        <v>69</v>
      </c>
      <c r="C13521" s="5" t="s">
        <v>59</v>
      </c>
      <c r="D13521" s="5" t="s">
        <v>21</v>
      </c>
      <c r="E13521" s="5" t="s">
        <v>7</v>
      </c>
      <c r="F13521" s="6">
        <v>44378</v>
      </c>
      <c r="G13521" s="6" t="str">
        <f>TEXT(datatable[[#This Row],[дата]],"ММ")</f>
        <v>07</v>
      </c>
      <c r="H13521" s="8">
        <v>5.8369500000000007</v>
      </c>
      <c r="I13521" s="8">
        <v>1.70235</v>
      </c>
      <c r="J13521" s="8">
        <f>datatable[[#This Row],[продажи_]]-datatable[[#This Row],[себестоимость_]]</f>
        <v>4.1346000000000007</v>
      </c>
      <c r="L13521"/>
    </row>
    <row r="13522" spans="2:12" x14ac:dyDescent="0.4">
      <c r="B13522" s="5" t="s">
        <v>69</v>
      </c>
      <c r="C13522" s="5" t="s">
        <v>59</v>
      </c>
      <c r="D13522" s="5" t="s">
        <v>21</v>
      </c>
      <c r="E13522" s="5" t="s">
        <v>7</v>
      </c>
      <c r="F13522" s="6">
        <v>44409</v>
      </c>
      <c r="G13522" s="6" t="str">
        <f>TEXT(datatable[[#This Row],[дата]],"ММ")</f>
        <v>08</v>
      </c>
      <c r="H13522" s="8">
        <v>4.3792</v>
      </c>
      <c r="I13522" s="8">
        <v>1.7004000000000001</v>
      </c>
      <c r="J13522" s="8">
        <f>datatable[[#This Row],[продажи_]]-datatable[[#This Row],[себестоимость_]]</f>
        <v>2.6787999999999998</v>
      </c>
      <c r="L13522"/>
    </row>
    <row r="13523" spans="2:12" x14ac:dyDescent="0.4">
      <c r="B13523" s="5" t="s">
        <v>69</v>
      </c>
      <c r="C13523" s="5" t="s">
        <v>59</v>
      </c>
      <c r="D13523" s="5" t="s">
        <v>21</v>
      </c>
      <c r="E13523" s="5" t="s">
        <v>7</v>
      </c>
      <c r="F13523" s="6">
        <v>44440</v>
      </c>
      <c r="G13523" s="6" t="str">
        <f>TEXT(datatable[[#This Row],[дата]],"ММ")</f>
        <v>09</v>
      </c>
      <c r="H13523" s="8">
        <v>4.2840000000000007</v>
      </c>
      <c r="I13523" s="8">
        <v>1.6848000000000001</v>
      </c>
      <c r="J13523" s="8">
        <f>datatable[[#This Row],[продажи_]]-datatable[[#This Row],[себестоимость_]]</f>
        <v>2.5992000000000006</v>
      </c>
      <c r="L13523"/>
    </row>
    <row r="13524" spans="2:12" x14ac:dyDescent="0.4">
      <c r="B13524" s="5" t="s">
        <v>69</v>
      </c>
      <c r="C13524" s="5" t="s">
        <v>59</v>
      </c>
      <c r="D13524" s="5" t="s">
        <v>21</v>
      </c>
      <c r="E13524" s="5" t="s">
        <v>7</v>
      </c>
      <c r="F13524" s="6">
        <v>44470</v>
      </c>
      <c r="G13524" s="6" t="str">
        <f>TEXT(datatable[[#This Row],[дата]],"ММ")</f>
        <v>10</v>
      </c>
      <c r="H13524" s="8">
        <v>5.9976000000000003</v>
      </c>
      <c r="I13524" s="8">
        <v>2.6441999999999997</v>
      </c>
      <c r="J13524" s="8">
        <f>datatable[[#This Row],[продажи_]]-datatable[[#This Row],[себестоимость_]]</f>
        <v>3.3534000000000006</v>
      </c>
      <c r="L13524"/>
    </row>
    <row r="13525" spans="2:12" x14ac:dyDescent="0.4">
      <c r="B13525" s="5" t="s">
        <v>69</v>
      </c>
      <c r="C13525" s="5" t="s">
        <v>59</v>
      </c>
      <c r="D13525" s="5" t="s">
        <v>21</v>
      </c>
      <c r="E13525" s="5" t="s">
        <v>7</v>
      </c>
      <c r="F13525" s="6">
        <v>44501</v>
      </c>
      <c r="G13525" s="6" t="str">
        <f>TEXT(datatable[[#This Row],[дата]],"ММ")</f>
        <v>11</v>
      </c>
      <c r="H13525" s="8">
        <v>10.091200000000001</v>
      </c>
      <c r="I13525" s="8">
        <v>3.4944000000000006</v>
      </c>
      <c r="J13525" s="8">
        <f>datatable[[#This Row],[продажи_]]-datatable[[#This Row],[себестоимость_]]</f>
        <v>6.5968</v>
      </c>
      <c r="L13525"/>
    </row>
    <row r="13526" spans="2:12" x14ac:dyDescent="0.4">
      <c r="B13526" s="5" t="s">
        <v>69</v>
      </c>
      <c r="C13526" s="5" t="s">
        <v>59</v>
      </c>
      <c r="D13526" s="5" t="s">
        <v>21</v>
      </c>
      <c r="E13526" s="5" t="s">
        <v>7</v>
      </c>
      <c r="F13526" s="6">
        <v>44531</v>
      </c>
      <c r="G13526" s="6" t="str">
        <f>TEXT(datatable[[#This Row],[дата]],"ММ")</f>
        <v>12</v>
      </c>
      <c r="H13526" s="8">
        <v>9.9126999999999992</v>
      </c>
      <c r="I13526" s="8">
        <v>3.1940999999999997</v>
      </c>
      <c r="J13526" s="8">
        <f>datatable[[#This Row],[продажи_]]-datatable[[#This Row],[себестоимость_]]</f>
        <v>6.7185999999999995</v>
      </c>
      <c r="L13526"/>
    </row>
    <row r="13527" spans="2:12" x14ac:dyDescent="0.4">
      <c r="B13527" s="5" t="s">
        <v>69</v>
      </c>
      <c r="C13527" s="5" t="s">
        <v>59</v>
      </c>
      <c r="D13527" s="5" t="s">
        <v>21</v>
      </c>
      <c r="E13527" s="5" t="s">
        <v>7</v>
      </c>
      <c r="F13527" s="6">
        <v>44197</v>
      </c>
      <c r="G13527" s="6" t="str">
        <f>TEXT(datatable[[#This Row],[дата]],"ММ")</f>
        <v>01</v>
      </c>
      <c r="H13527" s="8">
        <v>2.6970000000000001</v>
      </c>
      <c r="I13527" s="8">
        <v>1.2869999999999999</v>
      </c>
      <c r="J13527" s="8">
        <f>datatable[[#This Row],[продажи_]]-datatable[[#This Row],[себестоимость_]]</f>
        <v>1.4100000000000001</v>
      </c>
      <c r="L13527"/>
    </row>
    <row r="13528" spans="2:12" x14ac:dyDescent="0.4">
      <c r="B13528" s="5" t="s">
        <v>69</v>
      </c>
      <c r="C13528" s="5" t="s">
        <v>59</v>
      </c>
      <c r="D13528" s="5" t="s">
        <v>21</v>
      </c>
      <c r="E13528" s="5" t="s">
        <v>7</v>
      </c>
      <c r="F13528" s="6">
        <v>44228</v>
      </c>
      <c r="G13528" s="6" t="str">
        <f>TEXT(datatable[[#This Row],[дата]],"ММ")</f>
        <v>02</v>
      </c>
      <c r="H13528" s="8">
        <v>4.2315000000000005</v>
      </c>
      <c r="I13528" s="8">
        <v>1.9772999999999998</v>
      </c>
      <c r="J13528" s="8">
        <f>datatable[[#This Row],[продажи_]]-datatable[[#This Row],[себестоимость_]]</f>
        <v>2.2542000000000009</v>
      </c>
      <c r="L13528"/>
    </row>
    <row r="13529" spans="2:12" x14ac:dyDescent="0.4">
      <c r="B13529" s="5" t="s">
        <v>69</v>
      </c>
      <c r="C13529" s="5" t="s">
        <v>59</v>
      </c>
      <c r="D13529" s="5" t="s">
        <v>21</v>
      </c>
      <c r="E13529" s="5" t="s">
        <v>7</v>
      </c>
      <c r="F13529" s="6">
        <v>44256</v>
      </c>
      <c r="G13529" s="6" t="str">
        <f>TEXT(datatable[[#This Row],[дата]],"ММ")</f>
        <v>03</v>
      </c>
      <c r="H13529" s="8">
        <v>4.774</v>
      </c>
      <c r="I13529" s="8">
        <v>2.0384000000000002</v>
      </c>
      <c r="J13529" s="8">
        <f>datatable[[#This Row],[продажи_]]-datatable[[#This Row],[себестоимость_]]</f>
        <v>2.7355999999999998</v>
      </c>
      <c r="L13529"/>
    </row>
    <row r="13530" spans="2:12" x14ac:dyDescent="0.4">
      <c r="B13530" s="5" t="s">
        <v>69</v>
      </c>
      <c r="C13530" s="5" t="s">
        <v>59</v>
      </c>
      <c r="D13530" s="5" t="s">
        <v>21</v>
      </c>
      <c r="E13530" s="5" t="s">
        <v>7</v>
      </c>
      <c r="F13530" s="6">
        <v>44287</v>
      </c>
      <c r="G13530" s="6" t="str">
        <f>TEXT(datatable[[#This Row],[дата]],"ММ")</f>
        <v>04</v>
      </c>
      <c r="H13530" s="8">
        <v>4.4143999999999997</v>
      </c>
      <c r="I13530" s="8">
        <v>2.2672000000000003</v>
      </c>
      <c r="J13530" s="8">
        <f>datatable[[#This Row],[продажи_]]-datatable[[#This Row],[себестоимость_]]</f>
        <v>2.1471999999999993</v>
      </c>
      <c r="L13530"/>
    </row>
    <row r="13531" spans="2:12" x14ac:dyDescent="0.4">
      <c r="B13531" s="5" t="s">
        <v>69</v>
      </c>
      <c r="C13531" s="5" t="s">
        <v>59</v>
      </c>
      <c r="D13531" s="5" t="s">
        <v>21</v>
      </c>
      <c r="E13531" s="5" t="s">
        <v>7</v>
      </c>
      <c r="F13531" s="6">
        <v>44317</v>
      </c>
      <c r="G13531" s="6" t="str">
        <f>TEXT(datatable[[#This Row],[дата]],"ММ")</f>
        <v>05</v>
      </c>
      <c r="H13531" s="8">
        <v>5.1212</v>
      </c>
      <c r="I13531" s="8">
        <v>1.7107999999999999</v>
      </c>
      <c r="J13531" s="8">
        <f>datatable[[#This Row],[продажи_]]-datatable[[#This Row],[себестоимость_]]</f>
        <v>3.4104000000000001</v>
      </c>
      <c r="L13531"/>
    </row>
    <row r="13532" spans="2:12" x14ac:dyDescent="0.4">
      <c r="B13532" s="5" t="s">
        <v>69</v>
      </c>
      <c r="C13532" s="5" t="s">
        <v>59</v>
      </c>
      <c r="D13532" s="5" t="s">
        <v>21</v>
      </c>
      <c r="E13532" s="5" t="s">
        <v>7</v>
      </c>
      <c r="F13532" s="6">
        <v>44348</v>
      </c>
      <c r="G13532" s="6" t="str">
        <f>TEXT(datatable[[#This Row],[дата]],"ММ")</f>
        <v>06</v>
      </c>
      <c r="H13532" s="8">
        <v>3.1805999999999996</v>
      </c>
      <c r="I13532" s="8">
        <v>1.1465999999999998</v>
      </c>
      <c r="J13532" s="8">
        <f>datatable[[#This Row],[продажи_]]-datatable[[#This Row],[себестоимость_]]</f>
        <v>2.0339999999999998</v>
      </c>
      <c r="L13532"/>
    </row>
    <row r="13533" spans="2:12" x14ac:dyDescent="0.4">
      <c r="B13533" s="5" t="s">
        <v>69</v>
      </c>
      <c r="C13533" s="5" t="s">
        <v>59</v>
      </c>
      <c r="D13533" s="5" t="s">
        <v>21</v>
      </c>
      <c r="E13533" s="5" t="s">
        <v>7</v>
      </c>
      <c r="F13533" s="6">
        <v>44378</v>
      </c>
      <c r="G13533" s="6" t="str">
        <f>TEXT(datatable[[#This Row],[дата]],"ММ")</f>
        <v>07</v>
      </c>
      <c r="H13533" s="8">
        <v>2.9295</v>
      </c>
      <c r="I13533" s="8">
        <v>1.2636000000000001</v>
      </c>
      <c r="J13533" s="8">
        <f>datatable[[#This Row],[продажи_]]-datatable[[#This Row],[себестоимость_]]</f>
        <v>1.6658999999999999</v>
      </c>
      <c r="L13533"/>
    </row>
    <row r="13534" spans="2:12" x14ac:dyDescent="0.4">
      <c r="B13534" s="5" t="s">
        <v>69</v>
      </c>
      <c r="C13534" s="5" t="s">
        <v>59</v>
      </c>
      <c r="D13534" s="5" t="s">
        <v>21</v>
      </c>
      <c r="E13534" s="5" t="s">
        <v>7</v>
      </c>
      <c r="F13534" s="6">
        <v>44409</v>
      </c>
      <c r="G13534" s="6" t="str">
        <f>TEXT(datatable[[#This Row],[дата]],"ММ")</f>
        <v>08</v>
      </c>
      <c r="H13534" s="8">
        <v>1.984</v>
      </c>
      <c r="I13534" s="8">
        <v>1.1648000000000001</v>
      </c>
      <c r="J13534" s="8">
        <f>datatable[[#This Row],[продажи_]]-datatable[[#This Row],[себестоимость_]]</f>
        <v>0.81919999999999993</v>
      </c>
      <c r="L13534"/>
    </row>
    <row r="13535" spans="2:12" x14ac:dyDescent="0.4">
      <c r="B13535" s="5" t="s">
        <v>69</v>
      </c>
      <c r="C13535" s="5" t="s">
        <v>59</v>
      </c>
      <c r="D13535" s="5" t="s">
        <v>21</v>
      </c>
      <c r="E13535" s="5" t="s">
        <v>7</v>
      </c>
      <c r="F13535" s="6">
        <v>44440</v>
      </c>
      <c r="G13535" s="6" t="str">
        <f>TEXT(datatable[[#This Row],[дата]],"ММ")</f>
        <v>09</v>
      </c>
      <c r="H13535" s="8">
        <v>2.8736999999999999</v>
      </c>
      <c r="I13535" s="8">
        <v>1.2753000000000001</v>
      </c>
      <c r="J13535" s="8">
        <f>datatable[[#This Row],[продажи_]]-datatable[[#This Row],[себестоимость_]]</f>
        <v>1.5983999999999998</v>
      </c>
      <c r="L13535"/>
    </row>
    <row r="13536" spans="2:12" x14ac:dyDescent="0.4">
      <c r="B13536" s="5" t="s">
        <v>69</v>
      </c>
      <c r="C13536" s="5" t="s">
        <v>59</v>
      </c>
      <c r="D13536" s="5" t="s">
        <v>21</v>
      </c>
      <c r="E13536" s="5" t="s">
        <v>7</v>
      </c>
      <c r="F13536" s="6">
        <v>44470</v>
      </c>
      <c r="G13536" s="6" t="str">
        <f>TEXT(datatable[[#This Row],[дата]],"ММ")</f>
        <v>10</v>
      </c>
      <c r="H13536" s="8">
        <v>4.4268000000000001</v>
      </c>
      <c r="I13536" s="8">
        <v>1.6848000000000001</v>
      </c>
      <c r="J13536" s="8">
        <f>datatable[[#This Row],[продажи_]]-datatable[[#This Row],[себестоимость_]]</f>
        <v>2.742</v>
      </c>
      <c r="L13536"/>
    </row>
    <row r="13537" spans="2:12" x14ac:dyDescent="0.4">
      <c r="B13537" s="5" t="s">
        <v>69</v>
      </c>
      <c r="C13537" s="5" t="s">
        <v>59</v>
      </c>
      <c r="D13537" s="5" t="s">
        <v>21</v>
      </c>
      <c r="E13537" s="5" t="s">
        <v>7</v>
      </c>
      <c r="F13537" s="6">
        <v>44501</v>
      </c>
      <c r="G13537" s="6" t="str">
        <f>TEXT(datatable[[#This Row],[дата]],"ММ")</f>
        <v>11</v>
      </c>
      <c r="H13537" s="8">
        <v>4.6623999999999999</v>
      </c>
      <c r="I13537" s="8">
        <v>2.4544000000000001</v>
      </c>
      <c r="J13537" s="8">
        <f>datatable[[#This Row],[продажи_]]-datatable[[#This Row],[себестоимость_]]</f>
        <v>2.2079999999999997</v>
      </c>
      <c r="L13537"/>
    </row>
    <row r="13538" spans="2:12" x14ac:dyDescent="0.4">
      <c r="B13538" s="5" t="s">
        <v>69</v>
      </c>
      <c r="C13538" s="5" t="s">
        <v>59</v>
      </c>
      <c r="D13538" s="5" t="s">
        <v>21</v>
      </c>
      <c r="E13538" s="5" t="s">
        <v>7</v>
      </c>
      <c r="F13538" s="6">
        <v>44531</v>
      </c>
      <c r="G13538" s="6" t="str">
        <f>TEXT(datatable[[#This Row],[дата]],"ММ")</f>
        <v>12</v>
      </c>
      <c r="H13538" s="8">
        <v>4.34</v>
      </c>
      <c r="I13538" s="8">
        <v>1.6198000000000001</v>
      </c>
      <c r="J13538" s="8">
        <f>datatable[[#This Row],[продажи_]]-datatable[[#This Row],[себестоимость_]]</f>
        <v>2.7201999999999997</v>
      </c>
      <c r="L13538"/>
    </row>
    <row r="13539" spans="2:12" x14ac:dyDescent="0.4">
      <c r="B13539" s="5" t="s">
        <v>65</v>
      </c>
      <c r="C13539" s="5" t="s">
        <v>58</v>
      </c>
      <c r="D13539" s="5" t="s">
        <v>22</v>
      </c>
      <c r="E13539" s="5" t="s">
        <v>60</v>
      </c>
      <c r="F13539" s="6">
        <v>44197</v>
      </c>
      <c r="G13539" s="6" t="str">
        <f>TEXT(datatable[[#This Row],[дата]],"ММ")</f>
        <v>01</v>
      </c>
      <c r="H13539" s="8">
        <v>96.330500000000001</v>
      </c>
      <c r="I13539" s="8">
        <v>35.963999999999999</v>
      </c>
      <c r="J13539" s="8">
        <f>datatable[[#This Row],[продажи_]]-datatable[[#This Row],[себестоимость_]]</f>
        <v>60.366500000000002</v>
      </c>
      <c r="L13539"/>
    </row>
    <row r="13540" spans="2:12" x14ac:dyDescent="0.4">
      <c r="B13540" s="5" t="s">
        <v>65</v>
      </c>
      <c r="C13540" s="5" t="s">
        <v>58</v>
      </c>
      <c r="D13540" s="5" t="s">
        <v>22</v>
      </c>
      <c r="E13540" s="5" t="s">
        <v>60</v>
      </c>
      <c r="F13540" s="6">
        <v>44228</v>
      </c>
      <c r="G13540" s="6" t="str">
        <f>TEXT(datatable[[#This Row],[дата]],"ММ")</f>
        <v>02</v>
      </c>
      <c r="H13540" s="8">
        <v>92.606800000000007</v>
      </c>
      <c r="I13540" s="8">
        <v>49.280399999999993</v>
      </c>
      <c r="J13540" s="8">
        <f>datatable[[#This Row],[продажи_]]-datatable[[#This Row],[себестоимость_]]</f>
        <v>43.326400000000014</v>
      </c>
      <c r="L13540"/>
    </row>
    <row r="13541" spans="2:12" x14ac:dyDescent="0.4">
      <c r="B13541" s="5" t="s">
        <v>65</v>
      </c>
      <c r="C13541" s="5" t="s">
        <v>58</v>
      </c>
      <c r="D13541" s="5" t="s">
        <v>22</v>
      </c>
      <c r="E13541" s="5" t="s">
        <v>60</v>
      </c>
      <c r="F13541" s="6">
        <v>44256</v>
      </c>
      <c r="G13541" s="6" t="str">
        <f>TEXT(datatable[[#This Row],[дата]],"ММ")</f>
        <v>03</v>
      </c>
      <c r="H13541" s="8">
        <v>100.86369999999999</v>
      </c>
      <c r="I13541" s="8">
        <v>48.535200000000003</v>
      </c>
      <c r="J13541" s="8">
        <f>datatable[[#This Row],[продажи_]]-datatable[[#This Row],[себестоимость_]]</f>
        <v>52.328499999999991</v>
      </c>
      <c r="L13541"/>
    </row>
    <row r="13542" spans="2:12" x14ac:dyDescent="0.4">
      <c r="B13542" s="5" t="s">
        <v>65</v>
      </c>
      <c r="C13542" s="5" t="s">
        <v>58</v>
      </c>
      <c r="D13542" s="5" t="s">
        <v>22</v>
      </c>
      <c r="E13542" s="5" t="s">
        <v>60</v>
      </c>
      <c r="F13542" s="6">
        <v>44287</v>
      </c>
      <c r="G13542" s="6" t="str">
        <f>TEXT(datatable[[#This Row],[дата]],"ММ")</f>
        <v>04</v>
      </c>
      <c r="H13542" s="8">
        <v>137.29120000000003</v>
      </c>
      <c r="I13542" s="8">
        <v>48.211200000000005</v>
      </c>
      <c r="J13542" s="8">
        <f>datatable[[#This Row],[продажи_]]-datatable[[#This Row],[себестоимость_]]</f>
        <v>89.080000000000027</v>
      </c>
      <c r="L13542"/>
    </row>
    <row r="13543" spans="2:12" x14ac:dyDescent="0.4">
      <c r="B13543" s="5" t="s">
        <v>65</v>
      </c>
      <c r="C13543" s="5" t="s">
        <v>58</v>
      </c>
      <c r="D13543" s="5" t="s">
        <v>22</v>
      </c>
      <c r="E13543" s="5" t="s">
        <v>60</v>
      </c>
      <c r="F13543" s="6">
        <v>44317</v>
      </c>
      <c r="G13543" s="6" t="str">
        <f>TEXT(datatable[[#This Row],[дата]],"ММ")</f>
        <v>05</v>
      </c>
      <c r="H13543" s="8">
        <v>111.0634</v>
      </c>
      <c r="I13543" s="8">
        <v>36.288000000000004</v>
      </c>
      <c r="J13543" s="8">
        <f>datatable[[#This Row],[продажи_]]-datatable[[#This Row],[себестоимость_]]</f>
        <v>74.775399999999991</v>
      </c>
      <c r="L13543"/>
    </row>
    <row r="13544" spans="2:12" x14ac:dyDescent="0.4">
      <c r="B13544" s="5" t="s">
        <v>65</v>
      </c>
      <c r="C13544" s="5" t="s">
        <v>58</v>
      </c>
      <c r="D13544" s="5" t="s">
        <v>22</v>
      </c>
      <c r="E13544" s="5" t="s">
        <v>60</v>
      </c>
      <c r="F13544" s="6">
        <v>44348</v>
      </c>
      <c r="G13544" s="6" t="str">
        <f>TEXT(datatable[[#This Row],[дата]],"ММ")</f>
        <v>06</v>
      </c>
      <c r="H13544" s="8">
        <v>84.511799999999994</v>
      </c>
      <c r="I13544" s="8">
        <v>30.618000000000002</v>
      </c>
      <c r="J13544" s="8">
        <f>datatable[[#This Row],[продажи_]]-datatable[[#This Row],[себестоимость_]]</f>
        <v>53.893799999999992</v>
      </c>
      <c r="L13544"/>
    </row>
    <row r="13545" spans="2:12" x14ac:dyDescent="0.4">
      <c r="B13545" s="5" t="s">
        <v>65</v>
      </c>
      <c r="C13545" s="5" t="s">
        <v>58</v>
      </c>
      <c r="D13545" s="5" t="s">
        <v>22</v>
      </c>
      <c r="E13545" s="5" t="s">
        <v>60</v>
      </c>
      <c r="F13545" s="6">
        <v>44378</v>
      </c>
      <c r="G13545" s="6" t="str">
        <f>TEXT(datatable[[#This Row],[дата]],"ММ")</f>
        <v>07</v>
      </c>
      <c r="H13545" s="8">
        <v>66.298050000000003</v>
      </c>
      <c r="I13545" s="8">
        <v>32.076000000000001</v>
      </c>
      <c r="J13545" s="8">
        <f>datatable[[#This Row],[продажи_]]-datatable[[#This Row],[себестоимость_]]</f>
        <v>34.222050000000003</v>
      </c>
      <c r="L13545"/>
    </row>
    <row r="13546" spans="2:12" x14ac:dyDescent="0.4">
      <c r="B13546" s="5" t="s">
        <v>65</v>
      </c>
      <c r="C13546" s="5" t="s">
        <v>58</v>
      </c>
      <c r="D13546" s="5" t="s">
        <v>22</v>
      </c>
      <c r="E13546" s="5" t="s">
        <v>60</v>
      </c>
      <c r="F13546" s="6">
        <v>44409</v>
      </c>
      <c r="G13546" s="6" t="str">
        <f>TEXT(datatable[[#This Row],[дата]],"ММ")</f>
        <v>08</v>
      </c>
      <c r="H13546" s="8">
        <v>70.588400000000007</v>
      </c>
      <c r="I13546" s="8">
        <v>24.623999999999999</v>
      </c>
      <c r="J13546" s="8">
        <f>datatable[[#This Row],[продажи_]]-datatable[[#This Row],[себестоимость_]]</f>
        <v>45.964400000000012</v>
      </c>
      <c r="L13546"/>
    </row>
    <row r="13547" spans="2:12" x14ac:dyDescent="0.4">
      <c r="B13547" s="5" t="s">
        <v>65</v>
      </c>
      <c r="C13547" s="5" t="s">
        <v>58</v>
      </c>
      <c r="D13547" s="5" t="s">
        <v>22</v>
      </c>
      <c r="E13547" s="5" t="s">
        <v>60</v>
      </c>
      <c r="F13547" s="6">
        <v>44440</v>
      </c>
      <c r="G13547" s="6" t="str">
        <f>TEXT(datatable[[#This Row],[дата]],"ММ")</f>
        <v>09</v>
      </c>
      <c r="H13547" s="8">
        <v>77.226300000000009</v>
      </c>
      <c r="I13547" s="8">
        <v>34.408799999999999</v>
      </c>
      <c r="J13547" s="8">
        <f>datatable[[#This Row],[продажи_]]-datatable[[#This Row],[себестоимость_]]</f>
        <v>42.81750000000001</v>
      </c>
      <c r="L13547"/>
    </row>
    <row r="13548" spans="2:12" x14ac:dyDescent="0.4">
      <c r="B13548" s="5" t="s">
        <v>65</v>
      </c>
      <c r="C13548" s="5" t="s">
        <v>58</v>
      </c>
      <c r="D13548" s="5" t="s">
        <v>22</v>
      </c>
      <c r="E13548" s="5" t="s">
        <v>60</v>
      </c>
      <c r="F13548" s="6">
        <v>44470</v>
      </c>
      <c r="G13548" s="6" t="str">
        <f>TEXT(datatable[[#This Row],[дата]],"ММ")</f>
        <v>10</v>
      </c>
      <c r="H13548" s="8">
        <v>89.368800000000007</v>
      </c>
      <c r="I13548" s="8">
        <v>34.992000000000004</v>
      </c>
      <c r="J13548" s="8">
        <f>datatable[[#This Row],[продажи_]]-datatable[[#This Row],[себестоимость_]]</f>
        <v>54.376800000000003</v>
      </c>
      <c r="L13548"/>
    </row>
    <row r="13549" spans="2:12" x14ac:dyDescent="0.4">
      <c r="B13549" s="5" t="s">
        <v>65</v>
      </c>
      <c r="C13549" s="5" t="s">
        <v>58</v>
      </c>
      <c r="D13549" s="5" t="s">
        <v>22</v>
      </c>
      <c r="E13549" s="5" t="s">
        <v>60</v>
      </c>
      <c r="F13549" s="6">
        <v>44501</v>
      </c>
      <c r="G13549" s="6" t="str">
        <f>TEXT(datatable[[#This Row],[дата]],"ММ")</f>
        <v>11</v>
      </c>
      <c r="H13549" s="8">
        <v>115.27280000000002</v>
      </c>
      <c r="I13549" s="8">
        <v>58.060800000000008</v>
      </c>
      <c r="J13549" s="8">
        <f>datatable[[#This Row],[продажи_]]-datatable[[#This Row],[себестоимость_]]</f>
        <v>57.21200000000001</v>
      </c>
      <c r="L13549"/>
    </row>
    <row r="13550" spans="2:12" x14ac:dyDescent="0.4">
      <c r="B13550" s="5" t="s">
        <v>65</v>
      </c>
      <c r="C13550" s="5" t="s">
        <v>58</v>
      </c>
      <c r="D13550" s="5" t="s">
        <v>22</v>
      </c>
      <c r="E13550" s="5" t="s">
        <v>60</v>
      </c>
      <c r="F13550" s="6">
        <v>44531</v>
      </c>
      <c r="G13550" s="6" t="str">
        <f>TEXT(datatable[[#This Row],[дата]],"ММ")</f>
        <v>12</v>
      </c>
      <c r="H13550" s="8">
        <v>134.86269999999999</v>
      </c>
      <c r="I13550" s="8">
        <v>45.36</v>
      </c>
      <c r="J13550" s="8">
        <f>datatable[[#This Row],[продажи_]]-datatable[[#This Row],[себестоимость_]]</f>
        <v>89.50269999999999</v>
      </c>
      <c r="L13550"/>
    </row>
    <row r="13551" spans="2:12" x14ac:dyDescent="0.4">
      <c r="B13551" s="5" t="s">
        <v>65</v>
      </c>
      <c r="C13551" s="5" t="s">
        <v>58</v>
      </c>
      <c r="D13551" s="5" t="s">
        <v>22</v>
      </c>
      <c r="E13551" s="5" t="s">
        <v>8</v>
      </c>
      <c r="F13551" s="6">
        <v>44197</v>
      </c>
      <c r="G13551" s="6" t="str">
        <f>TEXT(datatable[[#This Row],[дата]],"ММ")</f>
        <v>01</v>
      </c>
      <c r="H13551" s="8">
        <v>57.45600000000001</v>
      </c>
      <c r="I13551" s="8">
        <v>41.699000000000005</v>
      </c>
      <c r="J13551" s="8">
        <f>datatable[[#This Row],[продажи_]]-datatable[[#This Row],[себестоимость_]]</f>
        <v>15.757000000000005</v>
      </c>
      <c r="L13551"/>
    </row>
    <row r="13552" spans="2:12" x14ac:dyDescent="0.4">
      <c r="B13552" s="5" t="s">
        <v>65</v>
      </c>
      <c r="C13552" s="5" t="s">
        <v>58</v>
      </c>
      <c r="D13552" s="5" t="s">
        <v>22</v>
      </c>
      <c r="E13552" s="5" t="s">
        <v>8</v>
      </c>
      <c r="F13552" s="6">
        <v>44228</v>
      </c>
      <c r="G13552" s="6" t="str">
        <f>TEXT(datatable[[#This Row],[дата]],"ММ")</f>
        <v>02</v>
      </c>
      <c r="H13552" s="8">
        <v>81.608799999999988</v>
      </c>
      <c r="I13552" s="8">
        <v>44.805149999999998</v>
      </c>
      <c r="J13552" s="8">
        <f>datatable[[#This Row],[продажи_]]-datatable[[#This Row],[себестоимость_]]</f>
        <v>36.80364999999999</v>
      </c>
      <c r="L13552"/>
    </row>
    <row r="13553" spans="2:12" x14ac:dyDescent="0.4">
      <c r="B13553" s="5" t="s">
        <v>65</v>
      </c>
      <c r="C13553" s="5" t="s">
        <v>58</v>
      </c>
      <c r="D13553" s="5" t="s">
        <v>22</v>
      </c>
      <c r="E13553" s="5" t="s">
        <v>8</v>
      </c>
      <c r="F13553" s="6">
        <v>44256</v>
      </c>
      <c r="G13553" s="6" t="str">
        <f>TEXT(datatable[[#This Row],[дата]],"ММ")</f>
        <v>03</v>
      </c>
      <c r="H13553" s="8">
        <v>67.776800000000009</v>
      </c>
      <c r="I13553" s="8">
        <v>70.292599999999993</v>
      </c>
      <c r="J13553" s="8">
        <f>datatable[[#This Row],[продажи_]]-datatable[[#This Row],[себестоимость_]]</f>
        <v>-2.5157999999999845</v>
      </c>
      <c r="L13553"/>
    </row>
    <row r="13554" spans="2:12" x14ac:dyDescent="0.4">
      <c r="B13554" s="5" t="s">
        <v>65</v>
      </c>
      <c r="C13554" s="5" t="s">
        <v>58</v>
      </c>
      <c r="D13554" s="5" t="s">
        <v>22</v>
      </c>
      <c r="E13554" s="5" t="s">
        <v>8</v>
      </c>
      <c r="F13554" s="6">
        <v>44287</v>
      </c>
      <c r="G13554" s="6" t="str">
        <f>TEXT(datatable[[#This Row],[дата]],"ММ")</f>
        <v>04</v>
      </c>
      <c r="H13554" s="8">
        <v>92.780800000000013</v>
      </c>
      <c r="I13554" s="8">
        <v>73.52640000000001</v>
      </c>
      <c r="J13554" s="8">
        <f>datatable[[#This Row],[продажи_]]-datatable[[#This Row],[себестоимость_]]</f>
        <v>19.254400000000004</v>
      </c>
      <c r="L13554"/>
    </row>
    <row r="13555" spans="2:12" x14ac:dyDescent="0.4">
      <c r="B13555" s="5" t="s">
        <v>65</v>
      </c>
      <c r="C13555" s="5" t="s">
        <v>58</v>
      </c>
      <c r="D13555" s="5" t="s">
        <v>22</v>
      </c>
      <c r="E13555" s="5" t="s">
        <v>8</v>
      </c>
      <c r="F13555" s="6">
        <v>44317</v>
      </c>
      <c r="G13555" s="6" t="str">
        <f>TEXT(datatable[[#This Row],[дата]],"ММ")</f>
        <v>05</v>
      </c>
      <c r="H13555" s="8">
        <v>78.204000000000008</v>
      </c>
      <c r="I13555" s="8">
        <v>54.2087</v>
      </c>
      <c r="J13555" s="8">
        <f>datatable[[#This Row],[продажи_]]-datatable[[#This Row],[себестоимость_]]</f>
        <v>23.995300000000007</v>
      </c>
      <c r="L13555"/>
    </row>
    <row r="13556" spans="2:12" x14ac:dyDescent="0.4">
      <c r="B13556" s="5" t="s">
        <v>65</v>
      </c>
      <c r="C13556" s="5" t="s">
        <v>58</v>
      </c>
      <c r="D13556" s="5" t="s">
        <v>22</v>
      </c>
      <c r="E13556" s="5" t="s">
        <v>8</v>
      </c>
      <c r="F13556" s="6">
        <v>44348</v>
      </c>
      <c r="G13556" s="6" t="str">
        <f>TEXT(datatable[[#This Row],[дата]],"ММ")</f>
        <v>06</v>
      </c>
      <c r="H13556" s="8">
        <v>54.583199999999998</v>
      </c>
      <c r="I13556" s="8">
        <v>32.933700000000002</v>
      </c>
      <c r="J13556" s="8">
        <f>datatable[[#This Row],[продажи_]]-datatable[[#This Row],[себестоимость_]]</f>
        <v>21.649499999999996</v>
      </c>
      <c r="L13556"/>
    </row>
    <row r="13557" spans="2:12" x14ac:dyDescent="0.4">
      <c r="B13557" s="5" t="s">
        <v>65</v>
      </c>
      <c r="C13557" s="5" t="s">
        <v>58</v>
      </c>
      <c r="D13557" s="5" t="s">
        <v>22</v>
      </c>
      <c r="E13557" s="5" t="s">
        <v>8</v>
      </c>
      <c r="F13557" s="6">
        <v>44378</v>
      </c>
      <c r="G13557" s="6" t="str">
        <f>TEXT(datatable[[#This Row],[дата]],"ММ")</f>
        <v>07</v>
      </c>
      <c r="H13557" s="8">
        <v>52.189200000000007</v>
      </c>
      <c r="I13557" s="8">
        <v>42.507450000000006</v>
      </c>
      <c r="J13557" s="8">
        <f>datatable[[#This Row],[продажи_]]-datatable[[#This Row],[себестоимость_]]</f>
        <v>9.681750000000001</v>
      </c>
      <c r="L13557"/>
    </row>
    <row r="13558" spans="2:12" x14ac:dyDescent="0.4">
      <c r="B13558" s="5" t="s">
        <v>65</v>
      </c>
      <c r="C13558" s="5" t="s">
        <v>58</v>
      </c>
      <c r="D13558" s="5" t="s">
        <v>22</v>
      </c>
      <c r="E13558" s="5" t="s">
        <v>8</v>
      </c>
      <c r="F13558" s="6">
        <v>44409</v>
      </c>
      <c r="G13558" s="6" t="str">
        <f>TEXT(datatable[[#This Row],[дата]],"ММ")</f>
        <v>08</v>
      </c>
      <c r="H13558" s="8">
        <v>46.81600000000001</v>
      </c>
      <c r="I13558" s="8">
        <v>31.6572</v>
      </c>
      <c r="J13558" s="8">
        <f>datatable[[#This Row],[продажи_]]-datatable[[#This Row],[себестоимость_]]</f>
        <v>15.15880000000001</v>
      </c>
      <c r="L13558"/>
    </row>
    <row r="13559" spans="2:12" x14ac:dyDescent="0.4">
      <c r="B13559" s="5" t="s">
        <v>65</v>
      </c>
      <c r="C13559" s="5" t="s">
        <v>58</v>
      </c>
      <c r="D13559" s="5" t="s">
        <v>22</v>
      </c>
      <c r="E13559" s="5" t="s">
        <v>8</v>
      </c>
      <c r="F13559" s="6">
        <v>44440</v>
      </c>
      <c r="G13559" s="6" t="str">
        <f>TEXT(datatable[[#This Row],[дата]],"ММ")</f>
        <v>09</v>
      </c>
      <c r="H13559" s="8">
        <v>54.583199999999998</v>
      </c>
      <c r="I13559" s="8">
        <v>36.380249999999997</v>
      </c>
      <c r="J13559" s="8">
        <f>datatable[[#This Row],[продажи_]]-datatable[[#This Row],[себестоимость_]]</f>
        <v>18.202950000000001</v>
      </c>
      <c r="L13559"/>
    </row>
    <row r="13560" spans="2:12" x14ac:dyDescent="0.4">
      <c r="B13560" s="5" t="s">
        <v>65</v>
      </c>
      <c r="C13560" s="5" t="s">
        <v>58</v>
      </c>
      <c r="D13560" s="5" t="s">
        <v>22</v>
      </c>
      <c r="E13560" s="5" t="s">
        <v>8</v>
      </c>
      <c r="F13560" s="6">
        <v>44470</v>
      </c>
      <c r="G13560" s="6" t="str">
        <f>TEXT(datatable[[#This Row],[дата]],"ММ")</f>
        <v>10</v>
      </c>
      <c r="H13560" s="8">
        <v>72.777599999999993</v>
      </c>
      <c r="I13560" s="8">
        <v>56.166000000000004</v>
      </c>
      <c r="J13560" s="8">
        <f>datatable[[#This Row],[продажи_]]-datatable[[#This Row],[себестоимость_]]</f>
        <v>16.611599999999989</v>
      </c>
      <c r="L13560"/>
    </row>
    <row r="13561" spans="2:12" x14ac:dyDescent="0.4">
      <c r="B13561" s="5" t="s">
        <v>65</v>
      </c>
      <c r="C13561" s="5" t="s">
        <v>58</v>
      </c>
      <c r="D13561" s="5" t="s">
        <v>22</v>
      </c>
      <c r="E13561" s="5" t="s">
        <v>8</v>
      </c>
      <c r="F13561" s="6">
        <v>44501</v>
      </c>
      <c r="G13561" s="6" t="str">
        <f>TEXT(datatable[[#This Row],[дата]],"ММ")</f>
        <v>11</v>
      </c>
      <c r="H13561" s="8">
        <v>74.905600000000007</v>
      </c>
      <c r="I13561" s="8">
        <v>60.591200000000001</v>
      </c>
      <c r="J13561" s="8">
        <f>datatable[[#This Row],[продажи_]]-datatable[[#This Row],[себестоимость_]]</f>
        <v>14.314400000000006</v>
      </c>
      <c r="L13561"/>
    </row>
    <row r="13562" spans="2:12" x14ac:dyDescent="0.4">
      <c r="B13562" s="5" t="s">
        <v>65</v>
      </c>
      <c r="C13562" s="5" t="s">
        <v>58</v>
      </c>
      <c r="D13562" s="5" t="s">
        <v>22</v>
      </c>
      <c r="E13562" s="5" t="s">
        <v>8</v>
      </c>
      <c r="F13562" s="6">
        <v>44531</v>
      </c>
      <c r="G13562" s="6" t="str">
        <f>TEXT(datatable[[#This Row],[дата]],"ММ")</f>
        <v>12</v>
      </c>
      <c r="H13562" s="8">
        <v>76.714400000000012</v>
      </c>
      <c r="I13562" s="8">
        <v>51.230199999999996</v>
      </c>
      <c r="J13562" s="8">
        <f>datatable[[#This Row],[продажи_]]-datatable[[#This Row],[себестоимость_]]</f>
        <v>25.484200000000016</v>
      </c>
      <c r="L13562"/>
    </row>
    <row r="13563" spans="2:12" x14ac:dyDescent="0.4">
      <c r="B13563" s="5" t="s">
        <v>65</v>
      </c>
      <c r="C13563" s="5" t="s">
        <v>58</v>
      </c>
      <c r="D13563" s="5" t="s">
        <v>22</v>
      </c>
      <c r="E13563" s="5" t="s">
        <v>61</v>
      </c>
      <c r="F13563" s="6">
        <v>44197</v>
      </c>
      <c r="G13563" s="6" t="str">
        <f>TEXT(datatable[[#This Row],[дата]],"ММ")</f>
        <v>01</v>
      </c>
      <c r="H13563" s="8">
        <v>29.532000000000004</v>
      </c>
      <c r="I13563" s="8">
        <v>18.672499999999999</v>
      </c>
      <c r="J13563" s="8">
        <f>datatable[[#This Row],[продажи_]]-datatable[[#This Row],[себестоимость_]]</f>
        <v>10.859500000000004</v>
      </c>
      <c r="L13563"/>
    </row>
    <row r="13564" spans="2:12" x14ac:dyDescent="0.4">
      <c r="B13564" s="5" t="s">
        <v>65</v>
      </c>
      <c r="C13564" s="5" t="s">
        <v>58</v>
      </c>
      <c r="D13564" s="5" t="s">
        <v>22</v>
      </c>
      <c r="E13564" s="5" t="s">
        <v>61</v>
      </c>
      <c r="F13564" s="6">
        <v>44228</v>
      </c>
      <c r="G13564" s="6" t="str">
        <f>TEXT(datatable[[#This Row],[дата]],"ММ")</f>
        <v>02</v>
      </c>
      <c r="H13564" s="8">
        <v>35.053200000000004</v>
      </c>
      <c r="I13564" s="8">
        <v>28.528500000000001</v>
      </c>
      <c r="J13564" s="8">
        <f>datatable[[#This Row],[продажи_]]-datatable[[#This Row],[себестоимость_]]</f>
        <v>6.5247000000000028</v>
      </c>
      <c r="L13564"/>
    </row>
    <row r="13565" spans="2:12" x14ac:dyDescent="0.4">
      <c r="B13565" s="5" t="s">
        <v>65</v>
      </c>
      <c r="C13565" s="5" t="s">
        <v>58</v>
      </c>
      <c r="D13565" s="5" t="s">
        <v>22</v>
      </c>
      <c r="E13565" s="5" t="s">
        <v>61</v>
      </c>
      <c r="F13565" s="6">
        <v>44256</v>
      </c>
      <c r="G13565" s="6" t="str">
        <f>TEXT(datatable[[#This Row],[дата]],"ММ")</f>
        <v>03</v>
      </c>
      <c r="H13565" s="8">
        <v>52.579799999999992</v>
      </c>
      <c r="I13565" s="8">
        <v>32.070499999999996</v>
      </c>
      <c r="J13565" s="8">
        <f>datatable[[#This Row],[продажи_]]-datatable[[#This Row],[себестоимость_]]</f>
        <v>20.509299999999996</v>
      </c>
      <c r="L13565"/>
    </row>
    <row r="13566" spans="2:12" x14ac:dyDescent="0.4">
      <c r="B13566" s="5" t="s">
        <v>65</v>
      </c>
      <c r="C13566" s="5" t="s">
        <v>58</v>
      </c>
      <c r="D13566" s="5" t="s">
        <v>22</v>
      </c>
      <c r="E13566" s="5" t="s">
        <v>61</v>
      </c>
      <c r="F13566" s="6">
        <v>44287</v>
      </c>
      <c r="G13566" s="6" t="str">
        <f>TEXT(datatable[[#This Row],[дата]],"ММ")</f>
        <v>04</v>
      </c>
      <c r="H13566" s="8">
        <v>49.819199999999995</v>
      </c>
      <c r="I13566" s="8">
        <v>34.496000000000002</v>
      </c>
      <c r="J13566" s="8">
        <f>datatable[[#This Row],[продажи_]]-datatable[[#This Row],[себестоимость_]]</f>
        <v>15.323199999999993</v>
      </c>
      <c r="L13566"/>
    </row>
    <row r="13567" spans="2:12" x14ac:dyDescent="0.4">
      <c r="B13567" s="5" t="s">
        <v>65</v>
      </c>
      <c r="C13567" s="5" t="s">
        <v>58</v>
      </c>
      <c r="D13567" s="5" t="s">
        <v>22</v>
      </c>
      <c r="E13567" s="5" t="s">
        <v>61</v>
      </c>
      <c r="F13567" s="6">
        <v>44317</v>
      </c>
      <c r="G13567" s="6" t="str">
        <f>TEXT(datatable[[#This Row],[дата]],"ММ")</f>
        <v>05</v>
      </c>
      <c r="H13567" s="8">
        <v>46.7376</v>
      </c>
      <c r="I13567" s="8">
        <v>24.794</v>
      </c>
      <c r="J13567" s="8">
        <f>datatable[[#This Row],[продажи_]]-datatable[[#This Row],[себестоимость_]]</f>
        <v>21.9436</v>
      </c>
      <c r="L13567"/>
    </row>
    <row r="13568" spans="2:12" x14ac:dyDescent="0.4">
      <c r="B13568" s="5" t="s">
        <v>65</v>
      </c>
      <c r="C13568" s="5" t="s">
        <v>58</v>
      </c>
      <c r="D13568" s="5" t="s">
        <v>22</v>
      </c>
      <c r="E13568" s="5" t="s">
        <v>61</v>
      </c>
      <c r="F13568" s="6">
        <v>44348</v>
      </c>
      <c r="G13568" s="6" t="str">
        <f>TEXT(datatable[[#This Row],[дата]],"ММ")</f>
        <v>06</v>
      </c>
      <c r="H13568" s="8">
        <v>33.5124</v>
      </c>
      <c r="I13568" s="8">
        <v>14.37975</v>
      </c>
      <c r="J13568" s="8">
        <f>datatable[[#This Row],[продажи_]]-datatable[[#This Row],[себестоимость_]]</f>
        <v>19.132649999999998</v>
      </c>
      <c r="L13568"/>
    </row>
    <row r="13569" spans="2:12" x14ac:dyDescent="0.4">
      <c r="B13569" s="5" t="s">
        <v>65</v>
      </c>
      <c r="C13569" s="5" t="s">
        <v>58</v>
      </c>
      <c r="D13569" s="5" t="s">
        <v>22</v>
      </c>
      <c r="E13569" s="5" t="s">
        <v>61</v>
      </c>
      <c r="F13569" s="6">
        <v>44378</v>
      </c>
      <c r="G13569" s="6" t="str">
        <f>TEXT(datatable[[#This Row],[дата]],"ММ")</f>
        <v>07</v>
      </c>
      <c r="H13569" s="8">
        <v>30.912300000000002</v>
      </c>
      <c r="I13569" s="8">
        <v>19.750499999999999</v>
      </c>
      <c r="J13569" s="8">
        <f>datatable[[#This Row],[продажи_]]-datatable[[#This Row],[себестоимость_]]</f>
        <v>11.161800000000003</v>
      </c>
      <c r="L13569"/>
    </row>
    <row r="13570" spans="2:12" x14ac:dyDescent="0.4">
      <c r="B13570" s="5" t="s">
        <v>65</v>
      </c>
      <c r="C13570" s="5" t="s">
        <v>58</v>
      </c>
      <c r="D13570" s="5" t="s">
        <v>22</v>
      </c>
      <c r="E13570" s="5" t="s">
        <v>61</v>
      </c>
      <c r="F13570" s="6">
        <v>44409</v>
      </c>
      <c r="G13570" s="6" t="str">
        <f>TEXT(datatable[[#This Row],[дата]],"ММ")</f>
        <v>08</v>
      </c>
      <c r="H13570" s="8">
        <v>25.166399999999999</v>
      </c>
      <c r="I13570" s="8">
        <v>13.860000000000001</v>
      </c>
      <c r="J13570" s="8">
        <f>datatable[[#This Row],[продажи_]]-datatable[[#This Row],[себестоимость_]]</f>
        <v>11.306399999999998</v>
      </c>
      <c r="L13570"/>
    </row>
    <row r="13571" spans="2:12" x14ac:dyDescent="0.4">
      <c r="B13571" s="5" t="s">
        <v>65</v>
      </c>
      <c r="C13571" s="5" t="s">
        <v>58</v>
      </c>
      <c r="D13571" s="5" t="s">
        <v>22</v>
      </c>
      <c r="E13571" s="5" t="s">
        <v>61</v>
      </c>
      <c r="F13571" s="6">
        <v>44440</v>
      </c>
      <c r="G13571" s="6" t="str">
        <f>TEXT(datatable[[#This Row],[дата]],"ММ")</f>
        <v>09</v>
      </c>
      <c r="H13571" s="8">
        <v>28.023299999999999</v>
      </c>
      <c r="I13571" s="8">
        <v>17.324999999999999</v>
      </c>
      <c r="J13571" s="8">
        <f>datatable[[#This Row],[продажи_]]-datatable[[#This Row],[себестоимость_]]</f>
        <v>10.6983</v>
      </c>
      <c r="L13571"/>
    </row>
    <row r="13572" spans="2:12" x14ac:dyDescent="0.4">
      <c r="B13572" s="5" t="s">
        <v>65</v>
      </c>
      <c r="C13572" s="5" t="s">
        <v>58</v>
      </c>
      <c r="D13572" s="5" t="s">
        <v>22</v>
      </c>
      <c r="E13572" s="5" t="s">
        <v>61</v>
      </c>
      <c r="F13572" s="6">
        <v>44470</v>
      </c>
      <c r="G13572" s="6" t="str">
        <f>TEXT(datatable[[#This Row],[дата]],"ММ")</f>
        <v>10</v>
      </c>
      <c r="H13572" s="8">
        <v>31.971600000000002</v>
      </c>
      <c r="I13572" s="8">
        <v>21.483000000000004</v>
      </c>
      <c r="J13572" s="8">
        <f>datatable[[#This Row],[продажи_]]-datatable[[#This Row],[себестоимость_]]</f>
        <v>10.488599999999998</v>
      </c>
      <c r="L13572"/>
    </row>
    <row r="13573" spans="2:12" x14ac:dyDescent="0.4">
      <c r="B13573" s="5" t="s">
        <v>65</v>
      </c>
      <c r="C13573" s="5" t="s">
        <v>58</v>
      </c>
      <c r="D13573" s="5" t="s">
        <v>22</v>
      </c>
      <c r="E13573" s="5" t="s">
        <v>61</v>
      </c>
      <c r="F13573" s="6">
        <v>44501</v>
      </c>
      <c r="G13573" s="6" t="str">
        <f>TEXT(datatable[[#This Row],[дата]],"ММ")</f>
        <v>11</v>
      </c>
      <c r="H13573" s="8">
        <v>47.251200000000004</v>
      </c>
      <c r="I13573" s="8">
        <v>32.032000000000004</v>
      </c>
      <c r="J13573" s="8">
        <f>datatable[[#This Row],[продажи_]]-datatable[[#This Row],[себестоимость_]]</f>
        <v>15.219200000000001</v>
      </c>
      <c r="L13573"/>
    </row>
    <row r="13574" spans="2:12" x14ac:dyDescent="0.4">
      <c r="B13574" s="5" t="s">
        <v>65</v>
      </c>
      <c r="C13574" s="5" t="s">
        <v>58</v>
      </c>
      <c r="D13574" s="5" t="s">
        <v>22</v>
      </c>
      <c r="E13574" s="5" t="s">
        <v>61</v>
      </c>
      <c r="F13574" s="6">
        <v>44531</v>
      </c>
      <c r="G13574" s="6" t="str">
        <f>TEXT(datatable[[#This Row],[дата]],"ММ")</f>
        <v>12</v>
      </c>
      <c r="H13574" s="8">
        <v>44.490600000000001</v>
      </c>
      <c r="I13574" s="8">
        <v>22.637999999999998</v>
      </c>
      <c r="J13574" s="8">
        <f>datatable[[#This Row],[продажи_]]-datatable[[#This Row],[себестоимость_]]</f>
        <v>21.852600000000002</v>
      </c>
      <c r="L13574"/>
    </row>
    <row r="13575" spans="2:12" x14ac:dyDescent="0.4">
      <c r="B13575" s="5" t="s">
        <v>65</v>
      </c>
      <c r="C13575" s="5" t="s">
        <v>58</v>
      </c>
      <c r="D13575" s="5" t="s">
        <v>22</v>
      </c>
      <c r="E13575" s="5" t="s">
        <v>62</v>
      </c>
      <c r="F13575" s="6">
        <v>44197</v>
      </c>
      <c r="G13575" s="6" t="str">
        <f>TEXT(datatable[[#This Row],[дата]],"ММ")</f>
        <v>01</v>
      </c>
      <c r="H13575" s="8">
        <v>68.48</v>
      </c>
      <c r="I13575" s="8">
        <v>34.496000000000002</v>
      </c>
      <c r="J13575" s="8">
        <f>datatable[[#This Row],[продажи_]]-datatable[[#This Row],[себестоимость_]]</f>
        <v>33.984000000000002</v>
      </c>
      <c r="L13575"/>
    </row>
    <row r="13576" spans="2:12" x14ac:dyDescent="0.4">
      <c r="B13576" s="5" t="s">
        <v>65</v>
      </c>
      <c r="C13576" s="5" t="s">
        <v>58</v>
      </c>
      <c r="D13576" s="5" t="s">
        <v>22</v>
      </c>
      <c r="E13576" s="5" t="s">
        <v>62</v>
      </c>
      <c r="F13576" s="6">
        <v>44228</v>
      </c>
      <c r="G13576" s="6" t="str">
        <f>TEXT(datatable[[#This Row],[дата]],"ММ")</f>
        <v>02</v>
      </c>
      <c r="H13576" s="8">
        <v>92.352000000000018</v>
      </c>
      <c r="I13576" s="8">
        <v>38.896000000000001</v>
      </c>
      <c r="J13576" s="8">
        <f>datatable[[#This Row],[продажи_]]-datatable[[#This Row],[себестоимость_]]</f>
        <v>53.456000000000017</v>
      </c>
      <c r="L13576"/>
    </row>
    <row r="13577" spans="2:12" x14ac:dyDescent="0.4">
      <c r="B13577" s="5" t="s">
        <v>65</v>
      </c>
      <c r="C13577" s="5" t="s">
        <v>58</v>
      </c>
      <c r="D13577" s="5" t="s">
        <v>22</v>
      </c>
      <c r="E13577" s="5" t="s">
        <v>62</v>
      </c>
      <c r="F13577" s="6">
        <v>44256</v>
      </c>
      <c r="G13577" s="6" t="str">
        <f>TEXT(datatable[[#This Row],[дата]],"ММ")</f>
        <v>03</v>
      </c>
      <c r="H13577" s="8">
        <v>104.83200000000001</v>
      </c>
      <c r="I13577" s="8">
        <v>54.208000000000006</v>
      </c>
      <c r="J13577" s="8">
        <f>datatable[[#This Row],[продажи_]]-datatable[[#This Row],[себестоимость_]]</f>
        <v>50.624000000000002</v>
      </c>
      <c r="L13577"/>
    </row>
    <row r="13578" spans="2:12" x14ac:dyDescent="0.4">
      <c r="B13578" s="5" t="s">
        <v>65</v>
      </c>
      <c r="C13578" s="5" t="s">
        <v>58</v>
      </c>
      <c r="D13578" s="5" t="s">
        <v>22</v>
      </c>
      <c r="E13578" s="5" t="s">
        <v>62</v>
      </c>
      <c r="F13578" s="6">
        <v>44287</v>
      </c>
      <c r="G13578" s="6" t="str">
        <f>TEXT(datatable[[#This Row],[дата]],"ММ")</f>
        <v>04</v>
      </c>
      <c r="H13578" s="8">
        <v>109.56800000000001</v>
      </c>
      <c r="I13578" s="8">
        <v>52.377600000000001</v>
      </c>
      <c r="J13578" s="8">
        <f>datatable[[#This Row],[продажи_]]-datatable[[#This Row],[себестоимость_]]</f>
        <v>57.190400000000011</v>
      </c>
      <c r="L13578"/>
    </row>
    <row r="13579" spans="2:12" x14ac:dyDescent="0.4">
      <c r="B13579" s="5" t="s">
        <v>65</v>
      </c>
      <c r="C13579" s="5" t="s">
        <v>58</v>
      </c>
      <c r="D13579" s="5" t="s">
        <v>22</v>
      </c>
      <c r="E13579" s="5" t="s">
        <v>62</v>
      </c>
      <c r="F13579" s="6">
        <v>44317</v>
      </c>
      <c r="G13579" s="6" t="str">
        <f>TEXT(datatable[[#This Row],[дата]],"ММ")</f>
        <v>05</v>
      </c>
      <c r="H13579" s="8">
        <v>80.640000000000015</v>
      </c>
      <c r="I13579" s="8">
        <v>55.193600000000004</v>
      </c>
      <c r="J13579" s="8">
        <f>datatable[[#This Row],[продажи_]]-datatable[[#This Row],[себестоимость_]]</f>
        <v>25.446400000000011</v>
      </c>
      <c r="L13579"/>
    </row>
    <row r="13580" spans="2:12" x14ac:dyDescent="0.4">
      <c r="B13580" s="5" t="s">
        <v>65</v>
      </c>
      <c r="C13580" s="5" t="s">
        <v>58</v>
      </c>
      <c r="D13580" s="5" t="s">
        <v>22</v>
      </c>
      <c r="E13580" s="5" t="s">
        <v>62</v>
      </c>
      <c r="F13580" s="6">
        <v>44348</v>
      </c>
      <c r="G13580" s="6" t="str">
        <f>TEXT(datatable[[#This Row],[дата]],"ММ")</f>
        <v>06</v>
      </c>
      <c r="H13580" s="8">
        <v>64.512000000000015</v>
      </c>
      <c r="I13580" s="8">
        <v>33.264000000000003</v>
      </c>
      <c r="J13580" s="8">
        <f>datatable[[#This Row],[продажи_]]-datatable[[#This Row],[себестоимость_]]</f>
        <v>31.248000000000012</v>
      </c>
      <c r="L13580"/>
    </row>
    <row r="13581" spans="2:12" x14ac:dyDescent="0.4">
      <c r="B13581" s="5" t="s">
        <v>65</v>
      </c>
      <c r="C13581" s="5" t="s">
        <v>58</v>
      </c>
      <c r="D13581" s="5" t="s">
        <v>22</v>
      </c>
      <c r="E13581" s="5" t="s">
        <v>62</v>
      </c>
      <c r="F13581" s="6">
        <v>44378</v>
      </c>
      <c r="G13581" s="6" t="str">
        <f>TEXT(datatable[[#This Row],[дата]],"ММ")</f>
        <v>07</v>
      </c>
      <c r="H13581" s="8">
        <v>48.96</v>
      </c>
      <c r="I13581" s="8">
        <v>36.748799999999996</v>
      </c>
      <c r="J13581" s="8">
        <f>datatable[[#This Row],[продажи_]]-datatable[[#This Row],[себестоимость_]]</f>
        <v>12.211200000000005</v>
      </c>
      <c r="L13581"/>
    </row>
    <row r="13582" spans="2:12" x14ac:dyDescent="0.4">
      <c r="B13582" s="5" t="s">
        <v>65</v>
      </c>
      <c r="C13582" s="5" t="s">
        <v>58</v>
      </c>
      <c r="D13582" s="5" t="s">
        <v>22</v>
      </c>
      <c r="E13582" s="5" t="s">
        <v>62</v>
      </c>
      <c r="F13582" s="6">
        <v>44409</v>
      </c>
      <c r="G13582" s="6" t="str">
        <f>TEXT(datatable[[#This Row],[дата]],"ММ")</f>
        <v>08</v>
      </c>
      <c r="H13582" s="8">
        <v>44.544000000000004</v>
      </c>
      <c r="I13582" s="8">
        <v>32.665599999999998</v>
      </c>
      <c r="J13582" s="8">
        <f>datatable[[#This Row],[продажи_]]-datatable[[#This Row],[себестоимость_]]</f>
        <v>11.878400000000006</v>
      </c>
      <c r="L13582"/>
    </row>
    <row r="13583" spans="2:12" x14ac:dyDescent="0.4">
      <c r="B13583" s="5" t="s">
        <v>65</v>
      </c>
      <c r="C13583" s="5" t="s">
        <v>58</v>
      </c>
      <c r="D13583" s="5" t="s">
        <v>22</v>
      </c>
      <c r="E13583" s="5" t="s">
        <v>62</v>
      </c>
      <c r="F13583" s="6">
        <v>44440</v>
      </c>
      <c r="G13583" s="6" t="str">
        <f>TEXT(datatable[[#This Row],[дата]],"ММ")</f>
        <v>09</v>
      </c>
      <c r="H13583" s="8">
        <v>59.904000000000003</v>
      </c>
      <c r="I13583" s="8">
        <v>31.046399999999998</v>
      </c>
      <c r="J13583" s="8">
        <f>datatable[[#This Row],[продажи_]]-datatable[[#This Row],[себестоимость_]]</f>
        <v>28.857600000000005</v>
      </c>
      <c r="L13583"/>
    </row>
    <row r="13584" spans="2:12" x14ac:dyDescent="0.4">
      <c r="B13584" s="5" t="s">
        <v>65</v>
      </c>
      <c r="C13584" s="5" t="s">
        <v>58</v>
      </c>
      <c r="D13584" s="5" t="s">
        <v>22</v>
      </c>
      <c r="E13584" s="5" t="s">
        <v>62</v>
      </c>
      <c r="F13584" s="6">
        <v>44470</v>
      </c>
      <c r="G13584" s="6" t="str">
        <f>TEXT(datatable[[#This Row],[дата]],"ММ")</f>
        <v>10</v>
      </c>
      <c r="H13584" s="8">
        <v>61.44</v>
      </c>
      <c r="I13584" s="8">
        <v>38.016000000000005</v>
      </c>
      <c r="J13584" s="8">
        <f>datatable[[#This Row],[продажи_]]-datatable[[#This Row],[себестоимость_]]</f>
        <v>23.423999999999992</v>
      </c>
      <c r="L13584"/>
    </row>
    <row r="13585" spans="2:12" x14ac:dyDescent="0.4">
      <c r="B13585" s="5" t="s">
        <v>65</v>
      </c>
      <c r="C13585" s="5" t="s">
        <v>58</v>
      </c>
      <c r="D13585" s="5" t="s">
        <v>22</v>
      </c>
      <c r="E13585" s="5" t="s">
        <v>62</v>
      </c>
      <c r="F13585" s="6">
        <v>44501</v>
      </c>
      <c r="G13585" s="6" t="str">
        <f>TEXT(datatable[[#This Row],[дата]],"ММ")</f>
        <v>11</v>
      </c>
      <c r="H13585" s="8">
        <v>105.47200000000001</v>
      </c>
      <c r="I13585" s="8">
        <v>46.745599999999996</v>
      </c>
      <c r="J13585" s="8">
        <f>datatable[[#This Row],[продажи_]]-datatable[[#This Row],[себестоимость_]]</f>
        <v>58.726400000000012</v>
      </c>
      <c r="L13585"/>
    </row>
    <row r="13586" spans="2:12" x14ac:dyDescent="0.4">
      <c r="B13586" s="5" t="s">
        <v>65</v>
      </c>
      <c r="C13586" s="5" t="s">
        <v>58</v>
      </c>
      <c r="D13586" s="5" t="s">
        <v>22</v>
      </c>
      <c r="E13586" s="5" t="s">
        <v>62</v>
      </c>
      <c r="F13586" s="6">
        <v>44531</v>
      </c>
      <c r="G13586" s="6" t="str">
        <f>TEXT(datatable[[#This Row],[дата]],"ММ")</f>
        <v>12</v>
      </c>
      <c r="H13586" s="8">
        <v>103.93600000000001</v>
      </c>
      <c r="I13586" s="8">
        <v>51.744000000000007</v>
      </c>
      <c r="J13586" s="8">
        <f>datatable[[#This Row],[продажи_]]-datatable[[#This Row],[себестоимость_]]</f>
        <v>52.192</v>
      </c>
      <c r="L13586"/>
    </row>
    <row r="13587" spans="2:12" x14ac:dyDescent="0.4">
      <c r="B13587" s="5" t="s">
        <v>65</v>
      </c>
      <c r="C13587" s="5" t="s">
        <v>58</v>
      </c>
      <c r="D13587" s="5" t="s">
        <v>22</v>
      </c>
      <c r="E13587" s="5" t="s">
        <v>9</v>
      </c>
      <c r="F13587" s="6">
        <v>44197</v>
      </c>
      <c r="G13587" s="6" t="str">
        <f>TEXT(datatable[[#This Row],[дата]],"ММ")</f>
        <v>01</v>
      </c>
      <c r="H13587" s="8">
        <v>63.856000000000002</v>
      </c>
      <c r="I13587" s="8">
        <v>51.169999999999995</v>
      </c>
      <c r="J13587" s="8">
        <f>datatable[[#This Row],[продажи_]]-datatable[[#This Row],[себестоимость_]]</f>
        <v>12.686000000000007</v>
      </c>
      <c r="L13587"/>
    </row>
    <row r="13588" spans="2:12" x14ac:dyDescent="0.4">
      <c r="B13588" s="5" t="s">
        <v>65</v>
      </c>
      <c r="C13588" s="5" t="s">
        <v>58</v>
      </c>
      <c r="D13588" s="5" t="s">
        <v>22</v>
      </c>
      <c r="E13588" s="5" t="s">
        <v>9</v>
      </c>
      <c r="F13588" s="6">
        <v>44228</v>
      </c>
      <c r="G13588" s="6" t="str">
        <f>TEXT(datatable[[#This Row],[дата]],"ММ")</f>
        <v>02</v>
      </c>
      <c r="H13588" s="8">
        <v>81.41640000000001</v>
      </c>
      <c r="I13588" s="8">
        <v>46.955999999999996</v>
      </c>
      <c r="J13588" s="8">
        <f>datatable[[#This Row],[продажи_]]-datatable[[#This Row],[себестоимость_]]</f>
        <v>34.460400000000014</v>
      </c>
      <c r="L13588"/>
    </row>
    <row r="13589" spans="2:12" x14ac:dyDescent="0.4">
      <c r="B13589" s="5" t="s">
        <v>65</v>
      </c>
      <c r="C13589" s="5" t="s">
        <v>58</v>
      </c>
      <c r="D13589" s="5" t="s">
        <v>22</v>
      </c>
      <c r="E13589" s="5" t="s">
        <v>9</v>
      </c>
      <c r="F13589" s="6">
        <v>44256</v>
      </c>
      <c r="G13589" s="6" t="str">
        <f>TEXT(datatable[[#This Row],[дата]],"ММ")</f>
        <v>03</v>
      </c>
      <c r="H13589" s="8">
        <v>89.398400000000009</v>
      </c>
      <c r="I13589" s="8">
        <v>55.986000000000004</v>
      </c>
      <c r="J13589" s="8">
        <f>datatable[[#This Row],[продажи_]]-datatable[[#This Row],[себестоимость_]]</f>
        <v>33.412400000000005</v>
      </c>
      <c r="L13589"/>
    </row>
    <row r="13590" spans="2:12" x14ac:dyDescent="0.4">
      <c r="B13590" s="5" t="s">
        <v>65</v>
      </c>
      <c r="C13590" s="5" t="s">
        <v>58</v>
      </c>
      <c r="D13590" s="5" t="s">
        <v>22</v>
      </c>
      <c r="E13590" s="5" t="s">
        <v>9</v>
      </c>
      <c r="F13590" s="6">
        <v>44287</v>
      </c>
      <c r="G13590" s="6" t="str">
        <f>TEXT(datatable[[#This Row],[дата]],"ММ")</f>
        <v>04</v>
      </c>
      <c r="H13590" s="8">
        <v>96.275200000000012</v>
      </c>
      <c r="I13590" s="8">
        <v>74.992000000000004</v>
      </c>
      <c r="J13590" s="8">
        <f>datatable[[#This Row],[продажи_]]-datatable[[#This Row],[себестоимость_]]</f>
        <v>21.283200000000008</v>
      </c>
      <c r="L13590"/>
    </row>
    <row r="13591" spans="2:12" x14ac:dyDescent="0.4">
      <c r="B13591" s="5" t="s">
        <v>65</v>
      </c>
      <c r="C13591" s="5" t="s">
        <v>58</v>
      </c>
      <c r="D13591" s="5" t="s">
        <v>22</v>
      </c>
      <c r="E13591" s="5" t="s">
        <v>9</v>
      </c>
      <c r="F13591" s="6">
        <v>44317</v>
      </c>
      <c r="G13591" s="6" t="str">
        <f>TEXT(datatable[[#This Row],[дата]],"ММ")</f>
        <v>05</v>
      </c>
      <c r="H13591" s="8">
        <v>103.152</v>
      </c>
      <c r="I13591" s="8">
        <v>72.239999999999995</v>
      </c>
      <c r="J13591" s="8">
        <f>datatable[[#This Row],[продажи_]]-datatable[[#This Row],[себестоимость_]]</f>
        <v>30.912000000000006</v>
      </c>
      <c r="L13591"/>
    </row>
    <row r="13592" spans="2:12" x14ac:dyDescent="0.4">
      <c r="B13592" s="5" t="s">
        <v>65</v>
      </c>
      <c r="C13592" s="5" t="s">
        <v>58</v>
      </c>
      <c r="D13592" s="5" t="s">
        <v>22</v>
      </c>
      <c r="E13592" s="5" t="s">
        <v>9</v>
      </c>
      <c r="F13592" s="6">
        <v>44348</v>
      </c>
      <c r="G13592" s="6" t="str">
        <f>TEXT(datatable[[#This Row],[дата]],"ММ")</f>
        <v>06</v>
      </c>
      <c r="H13592" s="8">
        <v>61.891200000000005</v>
      </c>
      <c r="I13592" s="8">
        <v>41.796000000000006</v>
      </c>
      <c r="J13592" s="8">
        <f>datatable[[#This Row],[продажи_]]-datatable[[#This Row],[себестоимость_]]</f>
        <v>20.095199999999998</v>
      </c>
      <c r="L13592"/>
    </row>
    <row r="13593" spans="2:12" x14ac:dyDescent="0.4">
      <c r="B13593" s="5" t="s">
        <v>65</v>
      </c>
      <c r="C13593" s="5" t="s">
        <v>58</v>
      </c>
      <c r="D13593" s="5" t="s">
        <v>22</v>
      </c>
      <c r="E13593" s="5" t="s">
        <v>9</v>
      </c>
      <c r="F13593" s="6">
        <v>44378</v>
      </c>
      <c r="G13593" s="6" t="str">
        <f>TEXT(datatable[[#This Row],[дата]],"ММ")</f>
        <v>07</v>
      </c>
      <c r="H13593" s="8">
        <v>54.154799999999994</v>
      </c>
      <c r="I13593" s="8">
        <v>40.635000000000005</v>
      </c>
      <c r="J13593" s="8">
        <f>datatable[[#This Row],[продажи_]]-datatable[[#This Row],[себестоимость_]]</f>
        <v>13.519799999999989</v>
      </c>
      <c r="L13593"/>
    </row>
    <row r="13594" spans="2:12" x14ac:dyDescent="0.4">
      <c r="B13594" s="5" t="s">
        <v>65</v>
      </c>
      <c r="C13594" s="5" t="s">
        <v>58</v>
      </c>
      <c r="D13594" s="5" t="s">
        <v>22</v>
      </c>
      <c r="E13594" s="5" t="s">
        <v>9</v>
      </c>
      <c r="F13594" s="6">
        <v>44409</v>
      </c>
      <c r="G13594" s="6" t="str">
        <f>TEXT(datatable[[#This Row],[дата]],"ММ")</f>
        <v>08</v>
      </c>
      <c r="H13594" s="8">
        <v>43.225600000000007</v>
      </c>
      <c r="I13594" s="8">
        <v>37.496000000000002</v>
      </c>
      <c r="J13594" s="8">
        <f>datatable[[#This Row],[продажи_]]-datatable[[#This Row],[себестоимость_]]</f>
        <v>5.7296000000000049</v>
      </c>
      <c r="L13594"/>
    </row>
    <row r="13595" spans="2:12" x14ac:dyDescent="0.4">
      <c r="B13595" s="5" t="s">
        <v>65</v>
      </c>
      <c r="C13595" s="5" t="s">
        <v>58</v>
      </c>
      <c r="D13595" s="5" t="s">
        <v>22</v>
      </c>
      <c r="E13595" s="5" t="s">
        <v>9</v>
      </c>
      <c r="F13595" s="6">
        <v>44440</v>
      </c>
      <c r="G13595" s="6" t="str">
        <f>TEXT(datatable[[#This Row],[дата]],"ММ")</f>
        <v>09</v>
      </c>
      <c r="H13595" s="8">
        <v>57.470399999999998</v>
      </c>
      <c r="I13595" s="8">
        <v>37.926000000000002</v>
      </c>
      <c r="J13595" s="8">
        <f>datatable[[#This Row],[продажи_]]-datatable[[#This Row],[себестоимость_]]</f>
        <v>19.544399999999996</v>
      </c>
      <c r="L13595"/>
    </row>
    <row r="13596" spans="2:12" x14ac:dyDescent="0.4">
      <c r="B13596" s="5" t="s">
        <v>65</v>
      </c>
      <c r="C13596" s="5" t="s">
        <v>58</v>
      </c>
      <c r="D13596" s="5" t="s">
        <v>22</v>
      </c>
      <c r="E13596" s="5" t="s">
        <v>9</v>
      </c>
      <c r="F13596" s="6">
        <v>44470</v>
      </c>
      <c r="G13596" s="6" t="str">
        <f>TEXT(datatable[[#This Row],[дата]],"ММ")</f>
        <v>10</v>
      </c>
      <c r="H13596" s="8">
        <v>77.364000000000004</v>
      </c>
      <c r="I13596" s="8">
        <v>58.823999999999998</v>
      </c>
      <c r="J13596" s="8">
        <f>datatable[[#This Row],[продажи_]]-datatable[[#This Row],[себестоимость_]]</f>
        <v>18.540000000000006</v>
      </c>
      <c r="L13596"/>
    </row>
    <row r="13597" spans="2:12" x14ac:dyDescent="0.4">
      <c r="B13597" s="5" t="s">
        <v>65</v>
      </c>
      <c r="C13597" s="5" t="s">
        <v>58</v>
      </c>
      <c r="D13597" s="5" t="s">
        <v>22</v>
      </c>
      <c r="E13597" s="5" t="s">
        <v>9</v>
      </c>
      <c r="F13597" s="6">
        <v>44501</v>
      </c>
      <c r="G13597" s="6" t="str">
        <f>TEXT(datatable[[#This Row],[дата]],"ММ")</f>
        <v>11</v>
      </c>
      <c r="H13597" s="8">
        <v>82.521600000000007</v>
      </c>
      <c r="I13597" s="8">
        <v>71.551999999999992</v>
      </c>
      <c r="J13597" s="8">
        <f>datatable[[#This Row],[продажи_]]-datatable[[#This Row],[себестоимость_]]</f>
        <v>10.969600000000014</v>
      </c>
      <c r="L13597"/>
    </row>
    <row r="13598" spans="2:12" x14ac:dyDescent="0.4">
      <c r="B13598" s="5" t="s">
        <v>65</v>
      </c>
      <c r="C13598" s="5" t="s">
        <v>58</v>
      </c>
      <c r="D13598" s="5" t="s">
        <v>22</v>
      </c>
      <c r="E13598" s="5" t="s">
        <v>9</v>
      </c>
      <c r="F13598" s="6">
        <v>44531</v>
      </c>
      <c r="G13598" s="6" t="str">
        <f>TEXT(datatable[[#This Row],[дата]],"ММ")</f>
        <v>12</v>
      </c>
      <c r="H13598" s="8">
        <v>79.083200000000005</v>
      </c>
      <c r="I13598" s="8">
        <v>49.966000000000001</v>
      </c>
      <c r="J13598" s="8">
        <f>datatable[[#This Row],[продажи_]]-datatable[[#This Row],[себестоимость_]]</f>
        <v>29.117200000000004</v>
      </c>
      <c r="L13598"/>
    </row>
    <row r="13599" spans="2:12" x14ac:dyDescent="0.4">
      <c r="B13599" s="5" t="s">
        <v>65</v>
      </c>
      <c r="C13599" s="5" t="s">
        <v>58</v>
      </c>
      <c r="D13599" s="5" t="s">
        <v>22</v>
      </c>
      <c r="E13599" s="5" t="s">
        <v>10</v>
      </c>
      <c r="F13599" s="6">
        <v>44197</v>
      </c>
      <c r="G13599" s="6" t="str">
        <f>TEXT(datatable[[#This Row],[дата]],"ММ")</f>
        <v>01</v>
      </c>
      <c r="H13599" s="8">
        <v>32.64</v>
      </c>
      <c r="I13599" s="8">
        <v>20.885999999999999</v>
      </c>
      <c r="J13599" s="8">
        <f>datatable[[#This Row],[продажи_]]-datatable[[#This Row],[себестоимость_]]</f>
        <v>11.754000000000001</v>
      </c>
      <c r="L13599"/>
    </row>
    <row r="13600" spans="2:12" x14ac:dyDescent="0.4">
      <c r="B13600" s="5" t="s">
        <v>65</v>
      </c>
      <c r="C13600" s="5" t="s">
        <v>58</v>
      </c>
      <c r="D13600" s="5" t="s">
        <v>22</v>
      </c>
      <c r="E13600" s="5" t="s">
        <v>10</v>
      </c>
      <c r="F13600" s="6">
        <v>44228</v>
      </c>
      <c r="G13600" s="6" t="str">
        <f>TEXT(datatable[[#This Row],[дата]],"ММ")</f>
        <v>02</v>
      </c>
      <c r="H13600" s="8">
        <v>40.663999999999994</v>
      </c>
      <c r="I13600" s="8">
        <v>21.6294</v>
      </c>
      <c r="J13600" s="8">
        <f>datatable[[#This Row],[продажи_]]-datatable[[#This Row],[себестоимость_]]</f>
        <v>19.034599999999994</v>
      </c>
      <c r="L13600"/>
    </row>
    <row r="13601" spans="2:12" x14ac:dyDescent="0.4">
      <c r="B13601" s="5" t="s">
        <v>65</v>
      </c>
      <c r="C13601" s="5" t="s">
        <v>58</v>
      </c>
      <c r="D13601" s="5" t="s">
        <v>22</v>
      </c>
      <c r="E13601" s="5" t="s">
        <v>10</v>
      </c>
      <c r="F13601" s="6">
        <v>44256</v>
      </c>
      <c r="G13601" s="6" t="str">
        <f>TEXT(datatable[[#This Row],[дата]],"ММ")</f>
        <v>03</v>
      </c>
      <c r="H13601" s="8">
        <v>33.129599999999996</v>
      </c>
      <c r="I13601" s="8">
        <v>27.753600000000002</v>
      </c>
      <c r="J13601" s="8">
        <f>datatable[[#This Row],[продажи_]]-datatable[[#This Row],[себестоимость_]]</f>
        <v>5.3759999999999941</v>
      </c>
      <c r="L13601"/>
    </row>
    <row r="13602" spans="2:12" x14ac:dyDescent="0.4">
      <c r="B13602" s="5" t="s">
        <v>65</v>
      </c>
      <c r="C13602" s="5" t="s">
        <v>58</v>
      </c>
      <c r="D13602" s="5" t="s">
        <v>22</v>
      </c>
      <c r="E13602" s="5" t="s">
        <v>10</v>
      </c>
      <c r="F13602" s="6">
        <v>44287</v>
      </c>
      <c r="G13602" s="6" t="str">
        <f>TEXT(datatable[[#This Row],[дата]],"ММ")</f>
        <v>04</v>
      </c>
      <c r="H13602" s="8">
        <v>36.556800000000003</v>
      </c>
      <c r="I13602" s="8">
        <v>31.435200000000002</v>
      </c>
      <c r="J13602" s="8">
        <f>datatable[[#This Row],[продажи_]]-datatable[[#This Row],[себестоимость_]]</f>
        <v>5.1216000000000008</v>
      </c>
      <c r="L13602"/>
    </row>
    <row r="13603" spans="2:12" x14ac:dyDescent="0.4">
      <c r="B13603" s="5" t="s">
        <v>65</v>
      </c>
      <c r="C13603" s="5" t="s">
        <v>58</v>
      </c>
      <c r="D13603" s="5" t="s">
        <v>22</v>
      </c>
      <c r="E13603" s="5" t="s">
        <v>10</v>
      </c>
      <c r="F13603" s="6">
        <v>44317</v>
      </c>
      <c r="G13603" s="6" t="str">
        <f>TEXT(datatable[[#This Row],[дата]],"ММ")</f>
        <v>05</v>
      </c>
      <c r="H13603" s="8">
        <v>41.887999999999998</v>
      </c>
      <c r="I13603" s="8">
        <v>25.7712</v>
      </c>
      <c r="J13603" s="8">
        <f>datatable[[#This Row],[продажи_]]-datatable[[#This Row],[себестоимость_]]</f>
        <v>16.116799999999998</v>
      </c>
      <c r="L13603"/>
    </row>
    <row r="13604" spans="2:12" x14ac:dyDescent="0.4">
      <c r="B13604" s="5" t="s">
        <v>65</v>
      </c>
      <c r="C13604" s="5" t="s">
        <v>58</v>
      </c>
      <c r="D13604" s="5" t="s">
        <v>22</v>
      </c>
      <c r="E13604" s="5" t="s">
        <v>10</v>
      </c>
      <c r="F13604" s="6">
        <v>44348</v>
      </c>
      <c r="G13604" s="6" t="str">
        <f>TEXT(datatable[[#This Row],[дата]],"ММ")</f>
        <v>06</v>
      </c>
      <c r="H13604" s="8">
        <v>29.375999999999998</v>
      </c>
      <c r="I13604" s="8">
        <v>14.4963</v>
      </c>
      <c r="J13604" s="8">
        <f>datatable[[#This Row],[продажи_]]-datatable[[#This Row],[себестоимость_]]</f>
        <v>14.879699999999998</v>
      </c>
      <c r="L13604"/>
    </row>
    <row r="13605" spans="2:12" x14ac:dyDescent="0.4">
      <c r="B13605" s="5" t="s">
        <v>65</v>
      </c>
      <c r="C13605" s="5" t="s">
        <v>58</v>
      </c>
      <c r="D13605" s="5" t="s">
        <v>22</v>
      </c>
      <c r="E13605" s="5" t="s">
        <v>10</v>
      </c>
      <c r="F13605" s="6">
        <v>44378</v>
      </c>
      <c r="G13605" s="6" t="str">
        <f>TEXT(datatable[[#This Row],[дата]],"ММ")</f>
        <v>07</v>
      </c>
      <c r="H13605" s="8">
        <v>29.1312</v>
      </c>
      <c r="I13605" s="8">
        <v>15.2928</v>
      </c>
      <c r="J13605" s="8">
        <f>datatable[[#This Row],[продажи_]]-datatable[[#This Row],[себестоимость_]]</f>
        <v>13.8384</v>
      </c>
      <c r="L13605"/>
    </row>
    <row r="13606" spans="2:12" x14ac:dyDescent="0.4">
      <c r="B13606" s="5" t="s">
        <v>65</v>
      </c>
      <c r="C13606" s="5" t="s">
        <v>58</v>
      </c>
      <c r="D13606" s="5" t="s">
        <v>22</v>
      </c>
      <c r="E13606" s="5" t="s">
        <v>10</v>
      </c>
      <c r="F13606" s="6">
        <v>44409</v>
      </c>
      <c r="G13606" s="6" t="str">
        <f>TEXT(datatable[[#This Row],[дата]],"ММ")</f>
        <v>08</v>
      </c>
      <c r="H13606" s="8">
        <v>18.7136</v>
      </c>
      <c r="I13606" s="8">
        <v>15.576000000000002</v>
      </c>
      <c r="J13606" s="8">
        <f>datatable[[#This Row],[продажи_]]-datatable[[#This Row],[себестоимость_]]</f>
        <v>3.1375999999999973</v>
      </c>
      <c r="L13606"/>
    </row>
    <row r="13607" spans="2:12" x14ac:dyDescent="0.4">
      <c r="B13607" s="5" t="s">
        <v>65</v>
      </c>
      <c r="C13607" s="5" t="s">
        <v>58</v>
      </c>
      <c r="D13607" s="5" t="s">
        <v>22</v>
      </c>
      <c r="E13607" s="5" t="s">
        <v>10</v>
      </c>
      <c r="F13607" s="6">
        <v>44440</v>
      </c>
      <c r="G13607" s="6" t="str">
        <f>TEXT(datatable[[#This Row],[дата]],"ММ")</f>
        <v>09</v>
      </c>
      <c r="H13607" s="8">
        <v>27.172800000000002</v>
      </c>
      <c r="I13607" s="8">
        <v>13.6998</v>
      </c>
      <c r="J13607" s="8">
        <f>datatable[[#This Row],[продажи_]]-datatable[[#This Row],[себестоимость_]]</f>
        <v>13.473000000000003</v>
      </c>
      <c r="L13607"/>
    </row>
    <row r="13608" spans="2:12" x14ac:dyDescent="0.4">
      <c r="B13608" s="5" t="s">
        <v>65</v>
      </c>
      <c r="C13608" s="5" t="s">
        <v>58</v>
      </c>
      <c r="D13608" s="5" t="s">
        <v>22</v>
      </c>
      <c r="E13608" s="5" t="s">
        <v>10</v>
      </c>
      <c r="F13608" s="6">
        <v>44470</v>
      </c>
      <c r="G13608" s="6" t="str">
        <f>TEXT(datatable[[#This Row],[дата]],"ММ")</f>
        <v>10</v>
      </c>
      <c r="H13608" s="8">
        <v>32.9664</v>
      </c>
      <c r="I13608" s="8">
        <v>21.027600000000003</v>
      </c>
      <c r="J13608" s="8">
        <f>datatable[[#This Row],[продажи_]]-datatable[[#This Row],[себестоимость_]]</f>
        <v>11.938799999999997</v>
      </c>
      <c r="L13608"/>
    </row>
    <row r="13609" spans="2:12" x14ac:dyDescent="0.4">
      <c r="B13609" s="5" t="s">
        <v>65</v>
      </c>
      <c r="C13609" s="5" t="s">
        <v>58</v>
      </c>
      <c r="D13609" s="5" t="s">
        <v>22</v>
      </c>
      <c r="E13609" s="5" t="s">
        <v>10</v>
      </c>
      <c r="F13609" s="6">
        <v>44501</v>
      </c>
      <c r="G13609" s="6" t="str">
        <f>TEXT(datatable[[#This Row],[дата]],"ММ")</f>
        <v>11</v>
      </c>
      <c r="H13609" s="8">
        <v>41.779200000000003</v>
      </c>
      <c r="I13609" s="8">
        <v>33.4176</v>
      </c>
      <c r="J13609" s="8">
        <f>datatable[[#This Row],[продажи_]]-datatable[[#This Row],[себестоимость_]]</f>
        <v>8.3616000000000028</v>
      </c>
      <c r="L13609"/>
    </row>
    <row r="13610" spans="2:12" x14ac:dyDescent="0.4">
      <c r="B13610" s="5" t="s">
        <v>65</v>
      </c>
      <c r="C13610" s="5" t="s">
        <v>58</v>
      </c>
      <c r="D13610" s="5" t="s">
        <v>22</v>
      </c>
      <c r="E13610" s="5" t="s">
        <v>10</v>
      </c>
      <c r="F13610" s="6">
        <v>44531</v>
      </c>
      <c r="G13610" s="6" t="str">
        <f>TEXT(datatable[[#This Row],[дата]],"ММ")</f>
        <v>12</v>
      </c>
      <c r="H13610" s="8">
        <v>34.271999999999998</v>
      </c>
      <c r="I13610" s="8">
        <v>24.78</v>
      </c>
      <c r="J13610" s="8">
        <f>datatable[[#This Row],[продажи_]]-datatable[[#This Row],[себестоимость_]]</f>
        <v>9.4919999999999973</v>
      </c>
      <c r="L13610"/>
    </row>
    <row r="13611" spans="2:12" x14ac:dyDescent="0.4">
      <c r="B13611" s="5" t="s">
        <v>65</v>
      </c>
      <c r="C13611" s="5" t="s">
        <v>58</v>
      </c>
      <c r="D13611" s="5" t="s">
        <v>22</v>
      </c>
      <c r="E13611" s="5" t="s">
        <v>7</v>
      </c>
      <c r="F13611" s="6">
        <v>44197</v>
      </c>
      <c r="G13611" s="6" t="str">
        <f>TEXT(datatable[[#This Row],[дата]],"ММ")</f>
        <v>01</v>
      </c>
      <c r="H13611" s="8">
        <v>3.74</v>
      </c>
      <c r="I13611" s="8">
        <v>1.3260000000000001</v>
      </c>
      <c r="J13611" s="8">
        <f>datatable[[#This Row],[продажи_]]-datatable[[#This Row],[себестоимость_]]</f>
        <v>2.4140000000000001</v>
      </c>
      <c r="L13611"/>
    </row>
    <row r="13612" spans="2:12" x14ac:dyDescent="0.4">
      <c r="B13612" s="5" t="s">
        <v>65</v>
      </c>
      <c r="C13612" s="5" t="s">
        <v>58</v>
      </c>
      <c r="D13612" s="5" t="s">
        <v>22</v>
      </c>
      <c r="E13612" s="5" t="s">
        <v>7</v>
      </c>
      <c r="F13612" s="6">
        <v>44228</v>
      </c>
      <c r="G13612" s="6" t="str">
        <f>TEXT(datatable[[#This Row],[дата]],"ММ")</f>
        <v>02</v>
      </c>
      <c r="H13612" s="8">
        <v>5.3040000000000003</v>
      </c>
      <c r="I13612" s="8">
        <v>1.5548</v>
      </c>
      <c r="J13612" s="8">
        <f>datatable[[#This Row],[продажи_]]-datatable[[#This Row],[себестоимость_]]</f>
        <v>3.7492000000000001</v>
      </c>
      <c r="L13612"/>
    </row>
    <row r="13613" spans="2:12" x14ac:dyDescent="0.4">
      <c r="B13613" s="5" t="s">
        <v>65</v>
      </c>
      <c r="C13613" s="5" t="s">
        <v>58</v>
      </c>
      <c r="D13613" s="5" t="s">
        <v>22</v>
      </c>
      <c r="E13613" s="5" t="s">
        <v>7</v>
      </c>
      <c r="F13613" s="6">
        <v>44256</v>
      </c>
      <c r="G13613" s="6" t="str">
        <f>TEXT(datatable[[#This Row],[дата]],"ММ")</f>
        <v>03</v>
      </c>
      <c r="H13613" s="8">
        <v>5.2955000000000005</v>
      </c>
      <c r="I13613" s="8">
        <v>1.8746</v>
      </c>
      <c r="J13613" s="8">
        <f>datatable[[#This Row],[продажи_]]-datatable[[#This Row],[себестоимость_]]</f>
        <v>3.4209000000000005</v>
      </c>
      <c r="L13613"/>
    </row>
    <row r="13614" spans="2:12" x14ac:dyDescent="0.4">
      <c r="B13614" s="5" t="s">
        <v>65</v>
      </c>
      <c r="C13614" s="5" t="s">
        <v>58</v>
      </c>
      <c r="D13614" s="5" t="s">
        <v>22</v>
      </c>
      <c r="E13614" s="5" t="s">
        <v>7</v>
      </c>
      <c r="F13614" s="6">
        <v>44287</v>
      </c>
      <c r="G13614" s="6" t="str">
        <f>TEXT(datatable[[#This Row],[дата]],"ММ")</f>
        <v>04</v>
      </c>
      <c r="H13614" s="8">
        <v>8.16</v>
      </c>
      <c r="I13614" s="8">
        <v>2.4752000000000001</v>
      </c>
      <c r="J13614" s="8">
        <f>datatable[[#This Row],[продажи_]]-datatable[[#This Row],[себестоимость_]]</f>
        <v>5.6848000000000001</v>
      </c>
      <c r="L13614"/>
    </row>
    <row r="13615" spans="2:12" x14ac:dyDescent="0.4">
      <c r="B13615" s="5" t="s">
        <v>65</v>
      </c>
      <c r="C13615" s="5" t="s">
        <v>58</v>
      </c>
      <c r="D13615" s="5" t="s">
        <v>22</v>
      </c>
      <c r="E13615" s="5" t="s">
        <v>7</v>
      </c>
      <c r="F13615" s="6">
        <v>44317</v>
      </c>
      <c r="G13615" s="6" t="str">
        <f>TEXT(datatable[[#This Row],[дата]],"ММ")</f>
        <v>05</v>
      </c>
      <c r="H13615" s="8">
        <v>6.6045000000000007</v>
      </c>
      <c r="I13615" s="8">
        <v>2.1840000000000002</v>
      </c>
      <c r="J13615" s="8">
        <f>datatable[[#This Row],[продажи_]]-datatable[[#This Row],[себестоимость_]]</f>
        <v>4.4205000000000005</v>
      </c>
      <c r="L13615"/>
    </row>
    <row r="13616" spans="2:12" x14ac:dyDescent="0.4">
      <c r="B13616" s="5" t="s">
        <v>65</v>
      </c>
      <c r="C13616" s="5" t="s">
        <v>58</v>
      </c>
      <c r="D13616" s="5" t="s">
        <v>22</v>
      </c>
      <c r="E13616" s="5" t="s">
        <v>7</v>
      </c>
      <c r="F13616" s="6">
        <v>44348</v>
      </c>
      <c r="G13616" s="6" t="str">
        <f>TEXT(datatable[[#This Row],[дата]],"ММ")</f>
        <v>06</v>
      </c>
      <c r="H13616" s="8">
        <v>3.0600000000000005</v>
      </c>
      <c r="I13616" s="8">
        <v>1.0764</v>
      </c>
      <c r="J13616" s="8">
        <f>datatable[[#This Row],[продажи_]]-datatable[[#This Row],[себестоимость_]]</f>
        <v>1.9836000000000005</v>
      </c>
      <c r="L13616"/>
    </row>
    <row r="13617" spans="2:12" x14ac:dyDescent="0.4">
      <c r="B13617" s="5" t="s">
        <v>65</v>
      </c>
      <c r="C13617" s="5" t="s">
        <v>58</v>
      </c>
      <c r="D13617" s="5" t="s">
        <v>22</v>
      </c>
      <c r="E13617" s="5" t="s">
        <v>7</v>
      </c>
      <c r="F13617" s="6">
        <v>44378</v>
      </c>
      <c r="G13617" s="6" t="str">
        <f>TEXT(datatable[[#This Row],[дата]],"ММ")</f>
        <v>07</v>
      </c>
      <c r="H13617" s="8">
        <v>4.2457500000000001</v>
      </c>
      <c r="I13617" s="8">
        <v>1.3922999999999999</v>
      </c>
      <c r="J13617" s="8">
        <f>datatable[[#This Row],[продажи_]]-datatable[[#This Row],[себестоимость_]]</f>
        <v>2.8534500000000005</v>
      </c>
      <c r="L13617"/>
    </row>
    <row r="13618" spans="2:12" x14ac:dyDescent="0.4">
      <c r="B13618" s="5" t="s">
        <v>65</v>
      </c>
      <c r="C13618" s="5" t="s">
        <v>58</v>
      </c>
      <c r="D13618" s="5" t="s">
        <v>22</v>
      </c>
      <c r="E13618" s="5" t="s">
        <v>7</v>
      </c>
      <c r="F13618" s="6">
        <v>44409</v>
      </c>
      <c r="G13618" s="6" t="str">
        <f>TEXT(datatable[[#This Row],[дата]],"ММ")</f>
        <v>08</v>
      </c>
      <c r="H13618" s="8">
        <v>3.1959999999999997</v>
      </c>
      <c r="I13618" s="8">
        <v>1.0296000000000001</v>
      </c>
      <c r="J13618" s="8">
        <f>datatable[[#This Row],[продажи_]]-datatable[[#This Row],[себестоимость_]]</f>
        <v>2.1663999999999994</v>
      </c>
      <c r="L13618"/>
    </row>
    <row r="13619" spans="2:12" x14ac:dyDescent="0.4">
      <c r="B13619" s="5" t="s">
        <v>65</v>
      </c>
      <c r="C13619" s="5" t="s">
        <v>58</v>
      </c>
      <c r="D13619" s="5" t="s">
        <v>22</v>
      </c>
      <c r="E13619" s="5" t="s">
        <v>7</v>
      </c>
      <c r="F13619" s="6">
        <v>44440</v>
      </c>
      <c r="G13619" s="6" t="str">
        <f>TEXT(datatable[[#This Row],[дата]],"ММ")</f>
        <v>09</v>
      </c>
      <c r="H13619" s="8">
        <v>3.2130000000000001</v>
      </c>
      <c r="I13619" s="8">
        <v>1.3104</v>
      </c>
      <c r="J13619" s="8">
        <f>datatable[[#This Row],[продажи_]]-datatable[[#This Row],[себестоимость_]]</f>
        <v>1.9026000000000001</v>
      </c>
      <c r="L13619"/>
    </row>
    <row r="13620" spans="2:12" x14ac:dyDescent="0.4">
      <c r="B13620" s="5" t="s">
        <v>65</v>
      </c>
      <c r="C13620" s="5" t="s">
        <v>58</v>
      </c>
      <c r="D13620" s="5" t="s">
        <v>22</v>
      </c>
      <c r="E13620" s="5" t="s">
        <v>7</v>
      </c>
      <c r="F13620" s="6">
        <v>44470</v>
      </c>
      <c r="G13620" s="6" t="str">
        <f>TEXT(datatable[[#This Row],[дата]],"ММ")</f>
        <v>10</v>
      </c>
      <c r="H13620" s="8">
        <v>5.4060000000000006</v>
      </c>
      <c r="I13620" s="8">
        <v>1.6848000000000001</v>
      </c>
      <c r="J13620" s="8">
        <f>datatable[[#This Row],[продажи_]]-datatable[[#This Row],[себестоимость_]]</f>
        <v>3.7212000000000005</v>
      </c>
      <c r="L13620"/>
    </row>
    <row r="13621" spans="2:12" x14ac:dyDescent="0.4">
      <c r="B13621" s="5" t="s">
        <v>65</v>
      </c>
      <c r="C13621" s="5" t="s">
        <v>58</v>
      </c>
      <c r="D13621" s="5" t="s">
        <v>22</v>
      </c>
      <c r="E13621" s="5" t="s">
        <v>7</v>
      </c>
      <c r="F13621" s="6">
        <v>44501</v>
      </c>
      <c r="G13621" s="6" t="str">
        <f>TEXT(datatable[[#This Row],[дата]],"ММ")</f>
        <v>11</v>
      </c>
      <c r="H13621" s="8">
        <v>5.508</v>
      </c>
      <c r="I13621" s="8">
        <v>2.3504</v>
      </c>
      <c r="J13621" s="8">
        <f>datatable[[#This Row],[продажи_]]-datatable[[#This Row],[себестоимость_]]</f>
        <v>3.1576</v>
      </c>
      <c r="L13621"/>
    </row>
    <row r="13622" spans="2:12" x14ac:dyDescent="0.4">
      <c r="B13622" s="5" t="s">
        <v>65</v>
      </c>
      <c r="C13622" s="5" t="s">
        <v>58</v>
      </c>
      <c r="D13622" s="5" t="s">
        <v>22</v>
      </c>
      <c r="E13622" s="5" t="s">
        <v>7</v>
      </c>
      <c r="F13622" s="6">
        <v>44531</v>
      </c>
      <c r="G13622" s="6" t="str">
        <f>TEXT(datatable[[#This Row],[дата]],"ММ")</f>
        <v>12</v>
      </c>
      <c r="H13622" s="8">
        <v>7.0804999999999998</v>
      </c>
      <c r="I13622" s="8">
        <v>1.5834000000000001</v>
      </c>
      <c r="J13622" s="8">
        <f>datatable[[#This Row],[продажи_]]-datatable[[#This Row],[себестоимость_]]</f>
        <v>5.4970999999999997</v>
      </c>
      <c r="L13622"/>
    </row>
    <row r="13623" spans="2:12" x14ac:dyDescent="0.4">
      <c r="B13623" s="5" t="s">
        <v>65</v>
      </c>
      <c r="C13623" s="5" t="s">
        <v>58</v>
      </c>
      <c r="D13623" s="5" t="s">
        <v>22</v>
      </c>
      <c r="E13623" s="5" t="s">
        <v>7</v>
      </c>
      <c r="F13623" s="6">
        <v>44197</v>
      </c>
      <c r="G13623" s="6" t="str">
        <f>TEXT(datatable[[#This Row],[дата]],"ММ")</f>
        <v>01</v>
      </c>
      <c r="H13623" s="8">
        <v>3.1389999999999998</v>
      </c>
      <c r="I13623" s="8">
        <v>1.3780000000000001</v>
      </c>
      <c r="J13623" s="8">
        <f>datatable[[#This Row],[продажи_]]-datatable[[#This Row],[себестоимость_]]</f>
        <v>1.7609999999999997</v>
      </c>
      <c r="L13623"/>
    </row>
    <row r="13624" spans="2:12" x14ac:dyDescent="0.4">
      <c r="B13624" s="5" t="s">
        <v>65</v>
      </c>
      <c r="C13624" s="5" t="s">
        <v>58</v>
      </c>
      <c r="D13624" s="5" t="s">
        <v>22</v>
      </c>
      <c r="E13624" s="5" t="s">
        <v>7</v>
      </c>
      <c r="F13624" s="6">
        <v>44228</v>
      </c>
      <c r="G13624" s="6" t="str">
        <f>TEXT(datatable[[#This Row],[дата]],"ММ")</f>
        <v>02</v>
      </c>
      <c r="H13624" s="8">
        <v>4.4128500000000006</v>
      </c>
      <c r="I13624" s="8">
        <v>1.4702999999999999</v>
      </c>
      <c r="J13624" s="8">
        <f>datatable[[#This Row],[продажи_]]-datatable[[#This Row],[себестоимость_]]</f>
        <v>2.9425500000000007</v>
      </c>
      <c r="L13624"/>
    </row>
    <row r="13625" spans="2:12" x14ac:dyDescent="0.4">
      <c r="B13625" s="5" t="s">
        <v>65</v>
      </c>
      <c r="C13625" s="5" t="s">
        <v>58</v>
      </c>
      <c r="D13625" s="5" t="s">
        <v>22</v>
      </c>
      <c r="E13625" s="5" t="s">
        <v>7</v>
      </c>
      <c r="F13625" s="6">
        <v>44256</v>
      </c>
      <c r="G13625" s="6" t="str">
        <f>TEXT(datatable[[#This Row],[дата]],"ММ")</f>
        <v>03</v>
      </c>
      <c r="H13625" s="8">
        <v>5.3144000000000009</v>
      </c>
      <c r="I13625" s="8">
        <v>2.1111999999999997</v>
      </c>
      <c r="J13625" s="8">
        <f>datatable[[#This Row],[продажи_]]-datatable[[#This Row],[себестоимость_]]</f>
        <v>3.2032000000000012</v>
      </c>
      <c r="L13625"/>
    </row>
    <row r="13626" spans="2:12" x14ac:dyDescent="0.4">
      <c r="B13626" s="5" t="s">
        <v>65</v>
      </c>
      <c r="C13626" s="5" t="s">
        <v>58</v>
      </c>
      <c r="D13626" s="5" t="s">
        <v>22</v>
      </c>
      <c r="E13626" s="5" t="s">
        <v>7</v>
      </c>
      <c r="F13626" s="6">
        <v>44287</v>
      </c>
      <c r="G13626" s="6" t="str">
        <f>TEXT(datatable[[#This Row],[дата]],"ММ")</f>
        <v>04</v>
      </c>
      <c r="H13626" s="8">
        <v>4.8472</v>
      </c>
      <c r="I13626" s="8">
        <v>2.496</v>
      </c>
      <c r="J13626" s="8">
        <f>datatable[[#This Row],[продажи_]]-datatable[[#This Row],[себестоимость_]]</f>
        <v>2.3512</v>
      </c>
      <c r="L13626"/>
    </row>
    <row r="13627" spans="2:12" x14ac:dyDescent="0.4">
      <c r="B13627" s="5" t="s">
        <v>65</v>
      </c>
      <c r="C13627" s="5" t="s">
        <v>58</v>
      </c>
      <c r="D13627" s="5" t="s">
        <v>22</v>
      </c>
      <c r="E13627" s="5" t="s">
        <v>7</v>
      </c>
      <c r="F13627" s="6">
        <v>44317</v>
      </c>
      <c r="G13627" s="6" t="str">
        <f>TEXT(datatable[[#This Row],[дата]],"ММ")</f>
        <v>05</v>
      </c>
      <c r="H13627" s="8">
        <v>5.5188000000000006</v>
      </c>
      <c r="I13627" s="8">
        <v>1.4560000000000002</v>
      </c>
      <c r="J13627" s="8">
        <f>datatable[[#This Row],[продажи_]]-datatable[[#This Row],[себестоимость_]]</f>
        <v>4.0628000000000002</v>
      </c>
      <c r="L13627"/>
    </row>
    <row r="13628" spans="2:12" x14ac:dyDescent="0.4">
      <c r="B13628" s="5" t="s">
        <v>65</v>
      </c>
      <c r="C13628" s="5" t="s">
        <v>58</v>
      </c>
      <c r="D13628" s="5" t="s">
        <v>22</v>
      </c>
      <c r="E13628" s="5" t="s">
        <v>7</v>
      </c>
      <c r="F13628" s="6">
        <v>44348</v>
      </c>
      <c r="G13628" s="6" t="str">
        <f>TEXT(datatable[[#This Row],[дата]],"ММ")</f>
        <v>06</v>
      </c>
      <c r="H13628" s="8">
        <v>3.2193000000000001</v>
      </c>
      <c r="I13628" s="8">
        <v>1.17</v>
      </c>
      <c r="J13628" s="8">
        <f>datatable[[#This Row],[продажи_]]-datatable[[#This Row],[себестоимость_]]</f>
        <v>2.0493000000000001</v>
      </c>
      <c r="L13628"/>
    </row>
    <row r="13629" spans="2:12" x14ac:dyDescent="0.4">
      <c r="B13629" s="5" t="s">
        <v>65</v>
      </c>
      <c r="C13629" s="5" t="s">
        <v>58</v>
      </c>
      <c r="D13629" s="5" t="s">
        <v>22</v>
      </c>
      <c r="E13629" s="5" t="s">
        <v>7</v>
      </c>
      <c r="F13629" s="6">
        <v>44378</v>
      </c>
      <c r="G13629" s="6" t="str">
        <f>TEXT(datatable[[#This Row],[дата]],"ММ")</f>
        <v>07</v>
      </c>
      <c r="H13629" s="8">
        <v>3.8434499999999998</v>
      </c>
      <c r="I13629" s="8">
        <v>1.3337999999999999</v>
      </c>
      <c r="J13629" s="8">
        <f>datatable[[#This Row],[продажи_]]-datatable[[#This Row],[себестоимость_]]</f>
        <v>2.5096499999999997</v>
      </c>
      <c r="L13629"/>
    </row>
    <row r="13630" spans="2:12" x14ac:dyDescent="0.4">
      <c r="B13630" s="5" t="s">
        <v>65</v>
      </c>
      <c r="C13630" s="5" t="s">
        <v>58</v>
      </c>
      <c r="D13630" s="5" t="s">
        <v>22</v>
      </c>
      <c r="E13630" s="5" t="s">
        <v>7</v>
      </c>
      <c r="F13630" s="6">
        <v>44409</v>
      </c>
      <c r="G13630" s="6" t="str">
        <f>TEXT(datatable[[#This Row],[дата]],"ММ")</f>
        <v>08</v>
      </c>
      <c r="H13630" s="8">
        <v>2.8908</v>
      </c>
      <c r="I13630" s="8">
        <v>1.0608</v>
      </c>
      <c r="J13630" s="8">
        <f>datatable[[#This Row],[продажи_]]-datatable[[#This Row],[себестоимость_]]</f>
        <v>1.83</v>
      </c>
      <c r="L13630"/>
    </row>
    <row r="13631" spans="2:12" x14ac:dyDescent="0.4">
      <c r="B13631" s="5" t="s">
        <v>65</v>
      </c>
      <c r="C13631" s="5" t="s">
        <v>58</v>
      </c>
      <c r="D13631" s="5" t="s">
        <v>22</v>
      </c>
      <c r="E13631" s="5" t="s">
        <v>7</v>
      </c>
      <c r="F13631" s="6">
        <v>44440</v>
      </c>
      <c r="G13631" s="6" t="str">
        <f>TEXT(datatable[[#This Row],[дата]],"ММ")</f>
        <v>09</v>
      </c>
      <c r="H13631" s="8">
        <v>3.4164000000000003</v>
      </c>
      <c r="I13631" s="8">
        <v>1.1114999999999999</v>
      </c>
      <c r="J13631" s="8">
        <f>datatable[[#This Row],[продажи_]]-datatable[[#This Row],[себестоимость_]]</f>
        <v>2.3049000000000004</v>
      </c>
      <c r="L13631"/>
    </row>
    <row r="13632" spans="2:12" x14ac:dyDescent="0.4">
      <c r="B13632" s="5" t="s">
        <v>65</v>
      </c>
      <c r="C13632" s="5" t="s">
        <v>58</v>
      </c>
      <c r="D13632" s="5" t="s">
        <v>22</v>
      </c>
      <c r="E13632" s="5" t="s">
        <v>7</v>
      </c>
      <c r="F13632" s="6">
        <v>44470</v>
      </c>
      <c r="G13632" s="6" t="str">
        <f>TEXT(datatable[[#This Row],[дата]],"ММ")</f>
        <v>10</v>
      </c>
      <c r="H13632" s="8">
        <v>4.9056000000000006</v>
      </c>
      <c r="I13632" s="8">
        <v>1.56</v>
      </c>
      <c r="J13632" s="8">
        <f>datatable[[#This Row],[продажи_]]-datatable[[#This Row],[себестоимость_]]</f>
        <v>3.3456000000000006</v>
      </c>
      <c r="L13632"/>
    </row>
    <row r="13633" spans="2:12" x14ac:dyDescent="0.4">
      <c r="B13633" s="5" t="s">
        <v>65</v>
      </c>
      <c r="C13633" s="5" t="s">
        <v>58</v>
      </c>
      <c r="D13633" s="5" t="s">
        <v>22</v>
      </c>
      <c r="E13633" s="5" t="s">
        <v>7</v>
      </c>
      <c r="F13633" s="6">
        <v>44501</v>
      </c>
      <c r="G13633" s="6" t="str">
        <f>TEXT(datatable[[#This Row],[дата]],"ММ")</f>
        <v>11</v>
      </c>
      <c r="H13633" s="8">
        <v>6.1904000000000003</v>
      </c>
      <c r="I13633" s="8">
        <v>2.2048000000000001</v>
      </c>
      <c r="J13633" s="8">
        <f>datatable[[#This Row],[продажи_]]-datatable[[#This Row],[себестоимость_]]</f>
        <v>3.9856000000000003</v>
      </c>
      <c r="L13633"/>
    </row>
    <row r="13634" spans="2:12" x14ac:dyDescent="0.4">
      <c r="B13634" s="5" t="s">
        <v>65</v>
      </c>
      <c r="C13634" s="5" t="s">
        <v>58</v>
      </c>
      <c r="D13634" s="5" t="s">
        <v>22</v>
      </c>
      <c r="E13634" s="5" t="s">
        <v>7</v>
      </c>
      <c r="F13634" s="6">
        <v>44531</v>
      </c>
      <c r="G13634" s="6" t="str">
        <f>TEXT(datatable[[#This Row],[дата]],"ММ")</f>
        <v>12</v>
      </c>
      <c r="H13634" s="8">
        <v>5.7232000000000012</v>
      </c>
      <c r="I13634" s="8">
        <v>2.0566</v>
      </c>
      <c r="J13634" s="8">
        <f>datatable[[#This Row],[продажи_]]-datatable[[#This Row],[себестоимость_]]</f>
        <v>3.6666000000000012</v>
      </c>
      <c r="L13634"/>
    </row>
    <row r="13635" spans="2:12" x14ac:dyDescent="0.4">
      <c r="B13635" s="5" t="s">
        <v>65</v>
      </c>
      <c r="C13635" s="5" t="s">
        <v>58</v>
      </c>
      <c r="D13635" s="5" t="s">
        <v>22</v>
      </c>
      <c r="E13635" s="5" t="s">
        <v>7</v>
      </c>
      <c r="F13635" s="6">
        <v>44197</v>
      </c>
      <c r="G13635" s="6" t="str">
        <f>TEXT(datatable[[#This Row],[дата]],"ММ")</f>
        <v>01</v>
      </c>
      <c r="H13635" s="8">
        <v>0.33250000000000002</v>
      </c>
      <c r="I13635" s="8">
        <v>0.17849999999999999</v>
      </c>
      <c r="J13635" s="8">
        <f>datatable[[#This Row],[продажи_]]-datatable[[#This Row],[себестоимость_]]</f>
        <v>0.15400000000000003</v>
      </c>
      <c r="L13635"/>
    </row>
    <row r="13636" spans="2:12" x14ac:dyDescent="0.4">
      <c r="B13636" s="5" t="s">
        <v>65</v>
      </c>
      <c r="C13636" s="5" t="s">
        <v>58</v>
      </c>
      <c r="D13636" s="5" t="s">
        <v>22</v>
      </c>
      <c r="E13636" s="5" t="s">
        <v>7</v>
      </c>
      <c r="F13636" s="6">
        <v>44228</v>
      </c>
      <c r="G13636" s="6" t="str">
        <f>TEXT(datatable[[#This Row],[дата]],"ММ")</f>
        <v>02</v>
      </c>
      <c r="H13636" s="8">
        <v>0.44135000000000002</v>
      </c>
      <c r="I13636" s="8">
        <v>0.18329999999999999</v>
      </c>
      <c r="J13636" s="8">
        <f>datatable[[#This Row],[продажи_]]-datatable[[#This Row],[себестоимость_]]</f>
        <v>0.25805</v>
      </c>
      <c r="L13636"/>
    </row>
    <row r="13637" spans="2:12" x14ac:dyDescent="0.4">
      <c r="B13637" s="5" t="s">
        <v>65</v>
      </c>
      <c r="C13637" s="5" t="s">
        <v>58</v>
      </c>
      <c r="D13637" s="5" t="s">
        <v>22</v>
      </c>
      <c r="E13637" s="5" t="s">
        <v>7</v>
      </c>
      <c r="F13637" s="6">
        <v>44256</v>
      </c>
      <c r="G13637" s="6" t="str">
        <f>TEXT(datatable[[#This Row],[дата]],"ММ")</f>
        <v>03</v>
      </c>
      <c r="H13637" s="8">
        <v>0.46059999999999995</v>
      </c>
      <c r="I13637" s="8">
        <v>0.22890000000000002</v>
      </c>
      <c r="J13637" s="8">
        <f>datatable[[#This Row],[продажи_]]-datatable[[#This Row],[себестоимость_]]</f>
        <v>0.23169999999999993</v>
      </c>
      <c r="L13637"/>
    </row>
    <row r="13638" spans="2:12" x14ac:dyDescent="0.4">
      <c r="B13638" s="5" t="s">
        <v>65</v>
      </c>
      <c r="C13638" s="5" t="s">
        <v>58</v>
      </c>
      <c r="D13638" s="5" t="s">
        <v>22</v>
      </c>
      <c r="E13638" s="5" t="s">
        <v>7</v>
      </c>
      <c r="F13638" s="6">
        <v>44287</v>
      </c>
      <c r="G13638" s="6" t="str">
        <f>TEXT(datatable[[#This Row],[дата]],"ММ")</f>
        <v>04</v>
      </c>
      <c r="H13638" s="8">
        <v>0.64400000000000002</v>
      </c>
      <c r="I13638" s="8">
        <v>0.26400000000000001</v>
      </c>
      <c r="J13638" s="8">
        <f>datatable[[#This Row],[продажи_]]-datatable[[#This Row],[себестоимость_]]</f>
        <v>0.38</v>
      </c>
      <c r="L13638"/>
    </row>
    <row r="13639" spans="2:12" x14ac:dyDescent="0.4">
      <c r="B13639" s="5" t="s">
        <v>65</v>
      </c>
      <c r="C13639" s="5" t="s">
        <v>58</v>
      </c>
      <c r="D13639" s="5" t="s">
        <v>22</v>
      </c>
      <c r="E13639" s="5" t="s">
        <v>7</v>
      </c>
      <c r="F13639" s="6">
        <v>44317</v>
      </c>
      <c r="G13639" s="6" t="str">
        <f>TEXT(datatable[[#This Row],[дата]],"ММ")</f>
        <v>05</v>
      </c>
      <c r="H13639" s="8">
        <v>0.39200000000000002</v>
      </c>
      <c r="I13639" s="8">
        <v>0.23100000000000001</v>
      </c>
      <c r="J13639" s="8">
        <f>datatable[[#This Row],[продажи_]]-datatable[[#This Row],[себестоимость_]]</f>
        <v>0.161</v>
      </c>
      <c r="L13639"/>
    </row>
    <row r="13640" spans="2:12" x14ac:dyDescent="0.4">
      <c r="B13640" s="5" t="s">
        <v>65</v>
      </c>
      <c r="C13640" s="5" t="s">
        <v>58</v>
      </c>
      <c r="D13640" s="5" t="s">
        <v>22</v>
      </c>
      <c r="E13640" s="5" t="s">
        <v>7</v>
      </c>
      <c r="F13640" s="6">
        <v>44348</v>
      </c>
      <c r="G13640" s="6" t="str">
        <f>TEXT(datatable[[#This Row],[дата]],"ММ")</f>
        <v>06</v>
      </c>
      <c r="H13640" s="8">
        <v>0.37169999999999997</v>
      </c>
      <c r="I13640" s="8">
        <v>0.16200000000000001</v>
      </c>
      <c r="J13640" s="8">
        <f>datatable[[#This Row],[продажи_]]-datatable[[#This Row],[себестоимость_]]</f>
        <v>0.20969999999999997</v>
      </c>
      <c r="L13640"/>
    </row>
    <row r="13641" spans="2:12" x14ac:dyDescent="0.4">
      <c r="B13641" s="5" t="s">
        <v>65</v>
      </c>
      <c r="C13641" s="5" t="s">
        <v>58</v>
      </c>
      <c r="D13641" s="5" t="s">
        <v>22</v>
      </c>
      <c r="E13641" s="5" t="s">
        <v>7</v>
      </c>
      <c r="F13641" s="6">
        <v>44378</v>
      </c>
      <c r="G13641" s="6" t="str">
        <f>TEXT(datatable[[#This Row],[дата]],"ММ")</f>
        <v>07</v>
      </c>
      <c r="H13641" s="8">
        <v>0.315</v>
      </c>
      <c r="I13641" s="8">
        <v>0.12555000000000002</v>
      </c>
      <c r="J13641" s="8">
        <f>datatable[[#This Row],[продажи_]]-datatable[[#This Row],[себестоимость_]]</f>
        <v>0.18944999999999998</v>
      </c>
      <c r="L13641"/>
    </row>
    <row r="13642" spans="2:12" x14ac:dyDescent="0.4">
      <c r="B13642" s="5" t="s">
        <v>65</v>
      </c>
      <c r="C13642" s="5" t="s">
        <v>58</v>
      </c>
      <c r="D13642" s="5" t="s">
        <v>22</v>
      </c>
      <c r="E13642" s="5" t="s">
        <v>7</v>
      </c>
      <c r="F13642" s="6">
        <v>44409</v>
      </c>
      <c r="G13642" s="6" t="str">
        <f>TEXT(datatable[[#This Row],[дата]],"ММ")</f>
        <v>08</v>
      </c>
      <c r="H13642" s="8">
        <v>0.24920000000000003</v>
      </c>
      <c r="I13642" s="8">
        <v>0.1212</v>
      </c>
      <c r="J13642" s="8">
        <f>datatable[[#This Row],[продажи_]]-datatable[[#This Row],[себестоимость_]]</f>
        <v>0.12800000000000003</v>
      </c>
      <c r="L13642"/>
    </row>
    <row r="13643" spans="2:12" x14ac:dyDescent="0.4">
      <c r="B13643" s="5" t="s">
        <v>65</v>
      </c>
      <c r="C13643" s="5" t="s">
        <v>58</v>
      </c>
      <c r="D13643" s="5" t="s">
        <v>22</v>
      </c>
      <c r="E13643" s="5" t="s">
        <v>7</v>
      </c>
      <c r="F13643" s="6">
        <v>44440</v>
      </c>
      <c r="G13643" s="6" t="str">
        <f>TEXT(datatable[[#This Row],[дата]],"ММ")</f>
        <v>09</v>
      </c>
      <c r="H13643" s="8">
        <v>0.32445000000000002</v>
      </c>
      <c r="I13643" s="8">
        <v>0.14445000000000002</v>
      </c>
      <c r="J13643" s="8">
        <f>datatable[[#This Row],[продажи_]]-datatable[[#This Row],[себестоимость_]]</f>
        <v>0.18</v>
      </c>
      <c r="L13643"/>
    </row>
    <row r="13644" spans="2:12" x14ac:dyDescent="0.4">
      <c r="B13644" s="5" t="s">
        <v>65</v>
      </c>
      <c r="C13644" s="5" t="s">
        <v>58</v>
      </c>
      <c r="D13644" s="5" t="s">
        <v>22</v>
      </c>
      <c r="E13644" s="5" t="s">
        <v>7</v>
      </c>
      <c r="F13644" s="6">
        <v>44470</v>
      </c>
      <c r="G13644" s="6" t="str">
        <f>TEXT(datatable[[#This Row],[дата]],"ММ")</f>
        <v>10</v>
      </c>
      <c r="H13644" s="8">
        <v>0.441</v>
      </c>
      <c r="I13644" s="8">
        <v>0.14939999999999998</v>
      </c>
      <c r="J13644" s="8">
        <f>datatable[[#This Row],[продажи_]]-datatable[[#This Row],[себестоимость_]]</f>
        <v>0.29160000000000003</v>
      </c>
      <c r="L13644"/>
    </row>
    <row r="13645" spans="2:12" x14ac:dyDescent="0.4">
      <c r="B13645" s="5" t="s">
        <v>65</v>
      </c>
      <c r="C13645" s="5" t="s">
        <v>58</v>
      </c>
      <c r="D13645" s="5" t="s">
        <v>22</v>
      </c>
      <c r="E13645" s="5" t="s">
        <v>7</v>
      </c>
      <c r="F13645" s="6">
        <v>44501</v>
      </c>
      <c r="G13645" s="6" t="str">
        <f>TEXT(datatable[[#This Row],[дата]],"ММ")</f>
        <v>11</v>
      </c>
      <c r="H13645" s="8">
        <v>0.63280000000000003</v>
      </c>
      <c r="I13645" s="8">
        <v>0.25919999999999999</v>
      </c>
      <c r="J13645" s="8">
        <f>datatable[[#This Row],[продажи_]]-datatable[[#This Row],[себестоимость_]]</f>
        <v>0.37360000000000004</v>
      </c>
      <c r="L13645"/>
    </row>
    <row r="13646" spans="2:12" x14ac:dyDescent="0.4">
      <c r="B13646" s="5" t="s">
        <v>65</v>
      </c>
      <c r="C13646" s="5" t="s">
        <v>58</v>
      </c>
      <c r="D13646" s="5" t="s">
        <v>22</v>
      </c>
      <c r="E13646" s="5" t="s">
        <v>7</v>
      </c>
      <c r="F13646" s="6">
        <v>44531</v>
      </c>
      <c r="G13646" s="6" t="str">
        <f>TEXT(datatable[[#This Row],[дата]],"ММ")</f>
        <v>12</v>
      </c>
      <c r="H13646" s="8">
        <v>0.39200000000000002</v>
      </c>
      <c r="I13646" s="8">
        <v>0.1953</v>
      </c>
      <c r="J13646" s="8">
        <f>datatable[[#This Row],[продажи_]]-datatable[[#This Row],[себестоимость_]]</f>
        <v>0.19670000000000001</v>
      </c>
      <c r="L13646"/>
    </row>
    <row r="13647" spans="2:12" x14ac:dyDescent="0.4">
      <c r="B13647" s="5" t="s">
        <v>65</v>
      </c>
      <c r="C13647" s="5" t="s">
        <v>58</v>
      </c>
      <c r="D13647" s="5" t="s">
        <v>22</v>
      </c>
      <c r="E13647" s="5" t="s">
        <v>7</v>
      </c>
      <c r="F13647" s="6">
        <v>44197</v>
      </c>
      <c r="G13647" s="6" t="str">
        <f>TEXT(datatable[[#This Row],[дата]],"ММ")</f>
        <v>01</v>
      </c>
      <c r="H13647" s="8">
        <v>5.4119999999999999</v>
      </c>
      <c r="I13647" s="8">
        <v>2.5369999999999999</v>
      </c>
      <c r="J13647" s="8">
        <f>datatable[[#This Row],[продажи_]]-datatable[[#This Row],[себестоимость_]]</f>
        <v>2.875</v>
      </c>
      <c r="L13647"/>
    </row>
    <row r="13648" spans="2:12" x14ac:dyDescent="0.4">
      <c r="B13648" s="5" t="s">
        <v>65</v>
      </c>
      <c r="C13648" s="5" t="s">
        <v>58</v>
      </c>
      <c r="D13648" s="5" t="s">
        <v>22</v>
      </c>
      <c r="E13648" s="5" t="s">
        <v>7</v>
      </c>
      <c r="F13648" s="6">
        <v>44228</v>
      </c>
      <c r="G13648" s="6" t="str">
        <f>TEXT(datatable[[#This Row],[дата]],"ММ")</f>
        <v>02</v>
      </c>
      <c r="H13648" s="8">
        <v>8.4941999999999993</v>
      </c>
      <c r="I13648" s="8">
        <v>3.8733499999999998</v>
      </c>
      <c r="J13648" s="8">
        <f>datatable[[#This Row],[продажи_]]-datatable[[#This Row],[себестоимость_]]</f>
        <v>4.620849999999999</v>
      </c>
      <c r="L13648"/>
    </row>
    <row r="13649" spans="2:12" x14ac:dyDescent="0.4">
      <c r="B13649" s="5" t="s">
        <v>65</v>
      </c>
      <c r="C13649" s="5" t="s">
        <v>58</v>
      </c>
      <c r="D13649" s="5" t="s">
        <v>22</v>
      </c>
      <c r="E13649" s="5" t="s">
        <v>7</v>
      </c>
      <c r="F13649" s="6">
        <v>44256</v>
      </c>
      <c r="G13649" s="6" t="str">
        <f>TEXT(datatable[[#This Row],[дата]],"ММ")</f>
        <v>03</v>
      </c>
      <c r="H13649" s="8">
        <v>8.6855999999999991</v>
      </c>
      <c r="I13649" s="8">
        <v>3.8409</v>
      </c>
      <c r="J13649" s="8">
        <f>datatable[[#This Row],[продажи_]]-datatable[[#This Row],[себестоимость_]]</f>
        <v>4.8446999999999996</v>
      </c>
      <c r="L13649"/>
    </row>
    <row r="13650" spans="2:12" x14ac:dyDescent="0.4">
      <c r="B13650" s="5" t="s">
        <v>65</v>
      </c>
      <c r="C13650" s="5" t="s">
        <v>58</v>
      </c>
      <c r="D13650" s="5" t="s">
        <v>22</v>
      </c>
      <c r="E13650" s="5" t="s">
        <v>7</v>
      </c>
      <c r="F13650" s="6">
        <v>44287</v>
      </c>
      <c r="G13650" s="6" t="str">
        <f>TEXT(datatable[[#This Row],[дата]],"ММ")</f>
        <v>04</v>
      </c>
      <c r="H13650" s="8">
        <v>11.827200000000001</v>
      </c>
      <c r="I13650" s="8">
        <v>3.8231999999999999</v>
      </c>
      <c r="J13650" s="8">
        <f>datatable[[#This Row],[продажи_]]-datatable[[#This Row],[себестоимость_]]</f>
        <v>8.0040000000000013</v>
      </c>
      <c r="L13650"/>
    </row>
    <row r="13651" spans="2:12" x14ac:dyDescent="0.4">
      <c r="B13651" s="5" t="s">
        <v>65</v>
      </c>
      <c r="C13651" s="5" t="s">
        <v>58</v>
      </c>
      <c r="D13651" s="5" t="s">
        <v>22</v>
      </c>
      <c r="E13651" s="5" t="s">
        <v>7</v>
      </c>
      <c r="F13651" s="6">
        <v>44317</v>
      </c>
      <c r="G13651" s="6" t="str">
        <f>TEXT(datatable[[#This Row],[дата]],"ММ")</f>
        <v>05</v>
      </c>
      <c r="H13651" s="8">
        <v>10.9032</v>
      </c>
      <c r="I13651" s="8">
        <v>4.3365</v>
      </c>
      <c r="J13651" s="8">
        <f>datatable[[#This Row],[продажи_]]-datatable[[#This Row],[себестоимость_]]</f>
        <v>6.5667</v>
      </c>
      <c r="L13651"/>
    </row>
    <row r="13652" spans="2:12" x14ac:dyDescent="0.4">
      <c r="B13652" s="5" t="s">
        <v>65</v>
      </c>
      <c r="C13652" s="5" t="s">
        <v>58</v>
      </c>
      <c r="D13652" s="5" t="s">
        <v>22</v>
      </c>
      <c r="E13652" s="5" t="s">
        <v>7</v>
      </c>
      <c r="F13652" s="6">
        <v>44348</v>
      </c>
      <c r="G13652" s="6" t="str">
        <f>TEXT(datatable[[#This Row],[дата]],"ММ")</f>
        <v>06</v>
      </c>
      <c r="H13652" s="8">
        <v>5.0490000000000004</v>
      </c>
      <c r="I13652" s="8">
        <v>3.1063499999999999</v>
      </c>
      <c r="J13652" s="8">
        <f>datatable[[#This Row],[продажи_]]-datatable[[#This Row],[себестоимость_]]</f>
        <v>1.9426500000000004</v>
      </c>
      <c r="L13652"/>
    </row>
    <row r="13653" spans="2:12" x14ac:dyDescent="0.4">
      <c r="B13653" s="5" t="s">
        <v>65</v>
      </c>
      <c r="C13653" s="5" t="s">
        <v>58</v>
      </c>
      <c r="D13653" s="5" t="s">
        <v>22</v>
      </c>
      <c r="E13653" s="5" t="s">
        <v>7</v>
      </c>
      <c r="F13653" s="6">
        <v>44378</v>
      </c>
      <c r="G13653" s="6" t="str">
        <f>TEXT(datatable[[#This Row],[дата]],"ММ")</f>
        <v>07</v>
      </c>
      <c r="H13653" s="8">
        <v>4.9302000000000001</v>
      </c>
      <c r="I13653" s="8">
        <v>2.2833000000000001</v>
      </c>
      <c r="J13653" s="8">
        <f>datatable[[#This Row],[продажи_]]-datatable[[#This Row],[себестоимость_]]</f>
        <v>2.6469</v>
      </c>
      <c r="L13653"/>
    </row>
    <row r="13654" spans="2:12" x14ac:dyDescent="0.4">
      <c r="B13654" s="5" t="s">
        <v>65</v>
      </c>
      <c r="C13654" s="5" t="s">
        <v>58</v>
      </c>
      <c r="D13654" s="5" t="s">
        <v>22</v>
      </c>
      <c r="E13654" s="5" t="s">
        <v>7</v>
      </c>
      <c r="F13654" s="6">
        <v>44409</v>
      </c>
      <c r="G13654" s="6" t="str">
        <f>TEXT(datatable[[#This Row],[дата]],"ММ")</f>
        <v>08</v>
      </c>
      <c r="H13654" s="8">
        <v>5.4384000000000006</v>
      </c>
      <c r="I13654" s="8">
        <v>1.9587999999999999</v>
      </c>
      <c r="J13654" s="8">
        <f>datatable[[#This Row],[продажи_]]-datatable[[#This Row],[себестоимость_]]</f>
        <v>3.4796000000000005</v>
      </c>
      <c r="L13654"/>
    </row>
    <row r="13655" spans="2:12" x14ac:dyDescent="0.4">
      <c r="B13655" s="5" t="s">
        <v>65</v>
      </c>
      <c r="C13655" s="5" t="s">
        <v>58</v>
      </c>
      <c r="D13655" s="5" t="s">
        <v>22</v>
      </c>
      <c r="E13655" s="5" t="s">
        <v>7</v>
      </c>
      <c r="F13655" s="6">
        <v>44440</v>
      </c>
      <c r="G13655" s="6" t="str">
        <f>TEXT(datatable[[#This Row],[дата]],"ММ")</f>
        <v>09</v>
      </c>
      <c r="H13655" s="8">
        <v>5.1084000000000005</v>
      </c>
      <c r="I13655" s="8">
        <v>3.0001500000000001</v>
      </c>
      <c r="J13655" s="8">
        <f>datatable[[#This Row],[продажи_]]-datatable[[#This Row],[себестоимость_]]</f>
        <v>2.1082500000000004</v>
      </c>
      <c r="L13655"/>
    </row>
    <row r="13656" spans="2:12" x14ac:dyDescent="0.4">
      <c r="B13656" s="5" t="s">
        <v>65</v>
      </c>
      <c r="C13656" s="5" t="s">
        <v>58</v>
      </c>
      <c r="D13656" s="5" t="s">
        <v>22</v>
      </c>
      <c r="E13656" s="5" t="s">
        <v>7</v>
      </c>
      <c r="F13656" s="6">
        <v>44470</v>
      </c>
      <c r="G13656" s="6" t="str">
        <f>TEXT(datatable[[#This Row],[дата]],"ММ")</f>
        <v>10</v>
      </c>
      <c r="H13656" s="8">
        <v>7.92</v>
      </c>
      <c r="I13656" s="8">
        <v>4.2126000000000001</v>
      </c>
      <c r="J13656" s="8">
        <f>datatable[[#This Row],[продажи_]]-datatable[[#This Row],[себестоимость_]]</f>
        <v>3.7073999999999998</v>
      </c>
      <c r="L13656"/>
    </row>
    <row r="13657" spans="2:12" x14ac:dyDescent="0.4">
      <c r="B13657" s="5" t="s">
        <v>65</v>
      </c>
      <c r="C13657" s="5" t="s">
        <v>58</v>
      </c>
      <c r="D13657" s="5" t="s">
        <v>22</v>
      </c>
      <c r="E13657" s="5" t="s">
        <v>7</v>
      </c>
      <c r="F13657" s="6">
        <v>44501</v>
      </c>
      <c r="G13657" s="6" t="str">
        <f>TEXT(datatable[[#This Row],[дата]],"ММ")</f>
        <v>11</v>
      </c>
      <c r="H13657" s="8">
        <v>11.510400000000001</v>
      </c>
      <c r="I13657" s="8">
        <v>5.2864000000000004</v>
      </c>
      <c r="J13657" s="8">
        <f>datatable[[#This Row],[продажи_]]-datatable[[#This Row],[себестоимость_]]</f>
        <v>6.2240000000000002</v>
      </c>
      <c r="L13657"/>
    </row>
    <row r="13658" spans="2:12" x14ac:dyDescent="0.4">
      <c r="B13658" s="5" t="s">
        <v>65</v>
      </c>
      <c r="C13658" s="5" t="s">
        <v>58</v>
      </c>
      <c r="D13658" s="5" t="s">
        <v>22</v>
      </c>
      <c r="E13658" s="5" t="s">
        <v>7</v>
      </c>
      <c r="F13658" s="6">
        <v>44531</v>
      </c>
      <c r="G13658" s="6" t="str">
        <f>TEXT(datatable[[#This Row],[дата]],"ММ")</f>
        <v>12</v>
      </c>
      <c r="H13658" s="8">
        <v>9.0551999999999992</v>
      </c>
      <c r="I13658" s="8">
        <v>3.4691999999999998</v>
      </c>
      <c r="J13658" s="8">
        <f>datatable[[#This Row],[продажи_]]-datatable[[#This Row],[себестоимость_]]</f>
        <v>5.5859999999999994</v>
      </c>
      <c r="L13658"/>
    </row>
    <row r="13659" spans="2:12" x14ac:dyDescent="0.4">
      <c r="B13659" s="5" t="s">
        <v>65</v>
      </c>
      <c r="C13659" s="5" t="s">
        <v>58</v>
      </c>
      <c r="D13659" s="5" t="s">
        <v>22</v>
      </c>
      <c r="E13659" s="5" t="s">
        <v>7</v>
      </c>
      <c r="F13659" s="6">
        <v>44197</v>
      </c>
      <c r="G13659" s="6" t="str">
        <f>TEXT(datatable[[#This Row],[дата]],"ММ")</f>
        <v>01</v>
      </c>
      <c r="H13659" s="8">
        <v>5.2169999999999996</v>
      </c>
      <c r="I13659" s="8">
        <v>2.1644999999999999</v>
      </c>
      <c r="J13659" s="8">
        <f>datatable[[#This Row],[продажи_]]-datatable[[#This Row],[себестоимость_]]</f>
        <v>3.0524999999999998</v>
      </c>
      <c r="L13659"/>
    </row>
    <row r="13660" spans="2:12" x14ac:dyDescent="0.4">
      <c r="B13660" s="5" t="s">
        <v>65</v>
      </c>
      <c r="C13660" s="5" t="s">
        <v>58</v>
      </c>
      <c r="D13660" s="5" t="s">
        <v>22</v>
      </c>
      <c r="E13660" s="5" t="s">
        <v>7</v>
      </c>
      <c r="F13660" s="6">
        <v>44228</v>
      </c>
      <c r="G13660" s="6" t="str">
        <f>TEXT(datatable[[#This Row],[дата]],"ММ")</f>
        <v>02</v>
      </c>
      <c r="H13660" s="8">
        <v>8.2250999999999994</v>
      </c>
      <c r="I13660" s="8">
        <v>2.81385</v>
      </c>
      <c r="J13660" s="8">
        <f>datatable[[#This Row],[продажи_]]-datatable[[#This Row],[себестоимость_]]</f>
        <v>5.411249999999999</v>
      </c>
      <c r="L13660"/>
    </row>
    <row r="13661" spans="2:12" x14ac:dyDescent="0.4">
      <c r="B13661" s="5" t="s">
        <v>65</v>
      </c>
      <c r="C13661" s="5" t="s">
        <v>58</v>
      </c>
      <c r="D13661" s="5" t="s">
        <v>22</v>
      </c>
      <c r="E13661" s="5" t="s">
        <v>7</v>
      </c>
      <c r="F13661" s="6">
        <v>44256</v>
      </c>
      <c r="G13661" s="6" t="str">
        <f>TEXT(datatable[[#This Row],[дата]],"ММ")</f>
        <v>03</v>
      </c>
      <c r="H13661" s="8">
        <v>8.1585000000000001</v>
      </c>
      <c r="I13661" s="8">
        <v>2.5381999999999998</v>
      </c>
      <c r="J13661" s="8">
        <f>datatable[[#This Row],[продажи_]]-datatable[[#This Row],[себестоимость_]]</f>
        <v>5.6203000000000003</v>
      </c>
      <c r="L13661"/>
    </row>
    <row r="13662" spans="2:12" x14ac:dyDescent="0.4">
      <c r="B13662" s="5" t="s">
        <v>65</v>
      </c>
      <c r="C13662" s="5" t="s">
        <v>58</v>
      </c>
      <c r="D13662" s="5" t="s">
        <v>22</v>
      </c>
      <c r="E13662" s="5" t="s">
        <v>7</v>
      </c>
      <c r="F13662" s="6">
        <v>44287</v>
      </c>
      <c r="G13662" s="6" t="str">
        <f>TEXT(datatable[[#This Row],[дата]],"ММ")</f>
        <v>04</v>
      </c>
      <c r="H13662" s="8">
        <v>7.7256000000000009</v>
      </c>
      <c r="I13662" s="8">
        <v>2.7232000000000003</v>
      </c>
      <c r="J13662" s="8">
        <f>datatable[[#This Row],[продажи_]]-datatable[[#This Row],[себестоимость_]]</f>
        <v>5.0024000000000006</v>
      </c>
      <c r="L13662"/>
    </row>
    <row r="13663" spans="2:12" x14ac:dyDescent="0.4">
      <c r="B13663" s="5" t="s">
        <v>65</v>
      </c>
      <c r="C13663" s="5" t="s">
        <v>58</v>
      </c>
      <c r="D13663" s="5" t="s">
        <v>22</v>
      </c>
      <c r="E13663" s="5" t="s">
        <v>7</v>
      </c>
      <c r="F13663" s="6">
        <v>44317</v>
      </c>
      <c r="G13663" s="6" t="str">
        <f>TEXT(datatable[[#This Row],[дата]],"ММ")</f>
        <v>05</v>
      </c>
      <c r="H13663" s="8">
        <v>7.1484000000000005</v>
      </c>
      <c r="I13663" s="8">
        <v>2.7713000000000001</v>
      </c>
      <c r="J13663" s="8">
        <f>datatable[[#This Row],[продажи_]]-datatable[[#This Row],[себестоимость_]]</f>
        <v>4.3771000000000004</v>
      </c>
      <c r="L13663"/>
    </row>
    <row r="13664" spans="2:12" x14ac:dyDescent="0.4">
      <c r="B13664" s="5" t="s">
        <v>65</v>
      </c>
      <c r="C13664" s="5" t="s">
        <v>58</v>
      </c>
      <c r="D13664" s="5" t="s">
        <v>22</v>
      </c>
      <c r="E13664" s="5" t="s">
        <v>7</v>
      </c>
      <c r="F13664" s="6">
        <v>44348</v>
      </c>
      <c r="G13664" s="6" t="str">
        <f>TEXT(datatable[[#This Row],[дата]],"ММ")</f>
        <v>06</v>
      </c>
      <c r="H13664" s="8">
        <v>4.8951000000000002</v>
      </c>
      <c r="I13664" s="8">
        <v>1.8148500000000001</v>
      </c>
      <c r="J13664" s="8">
        <f>datatable[[#This Row],[продажи_]]-datatable[[#This Row],[себестоимость_]]</f>
        <v>3.0802500000000004</v>
      </c>
      <c r="L13664"/>
    </row>
    <row r="13665" spans="2:12" x14ac:dyDescent="0.4">
      <c r="B13665" s="5" t="s">
        <v>65</v>
      </c>
      <c r="C13665" s="5" t="s">
        <v>58</v>
      </c>
      <c r="D13665" s="5" t="s">
        <v>22</v>
      </c>
      <c r="E13665" s="5" t="s">
        <v>7</v>
      </c>
      <c r="F13665" s="6">
        <v>44378</v>
      </c>
      <c r="G13665" s="6" t="str">
        <f>TEXT(datatable[[#This Row],[дата]],"ММ")</f>
        <v>07</v>
      </c>
      <c r="H13665" s="8">
        <v>4.8451500000000003</v>
      </c>
      <c r="I13665" s="8">
        <v>1.7815500000000002</v>
      </c>
      <c r="J13665" s="8">
        <f>datatable[[#This Row],[продажи_]]-datatable[[#This Row],[себестоимость_]]</f>
        <v>3.0636000000000001</v>
      </c>
      <c r="L13665"/>
    </row>
    <row r="13666" spans="2:12" x14ac:dyDescent="0.4">
      <c r="B13666" s="5" t="s">
        <v>65</v>
      </c>
      <c r="C13666" s="5" t="s">
        <v>58</v>
      </c>
      <c r="D13666" s="5" t="s">
        <v>22</v>
      </c>
      <c r="E13666" s="5" t="s">
        <v>7</v>
      </c>
      <c r="F13666" s="6">
        <v>44409</v>
      </c>
      <c r="G13666" s="6" t="str">
        <f>TEXT(datatable[[#This Row],[дата]],"ММ")</f>
        <v>08</v>
      </c>
      <c r="H13666" s="8">
        <v>4.5732000000000008</v>
      </c>
      <c r="I13666" s="8">
        <v>1.1839999999999999</v>
      </c>
      <c r="J13666" s="8">
        <f>datatable[[#This Row],[продажи_]]-datatable[[#This Row],[себестоимость_]]</f>
        <v>3.3892000000000007</v>
      </c>
      <c r="L13666"/>
    </row>
    <row r="13667" spans="2:12" x14ac:dyDescent="0.4">
      <c r="B13667" s="5" t="s">
        <v>65</v>
      </c>
      <c r="C13667" s="5" t="s">
        <v>58</v>
      </c>
      <c r="D13667" s="5" t="s">
        <v>22</v>
      </c>
      <c r="E13667" s="5" t="s">
        <v>7</v>
      </c>
      <c r="F13667" s="6">
        <v>44440</v>
      </c>
      <c r="G13667" s="6" t="str">
        <f>TEXT(datatable[[#This Row],[дата]],"ММ")</f>
        <v>09</v>
      </c>
      <c r="H13667" s="8">
        <v>4.2957000000000001</v>
      </c>
      <c r="I13667" s="8">
        <v>1.6816500000000001</v>
      </c>
      <c r="J13667" s="8">
        <f>datatable[[#This Row],[продажи_]]-datatable[[#This Row],[себестоимость_]]</f>
        <v>2.6140499999999998</v>
      </c>
      <c r="L13667"/>
    </row>
    <row r="13668" spans="2:12" x14ac:dyDescent="0.4">
      <c r="B13668" s="5" t="s">
        <v>65</v>
      </c>
      <c r="C13668" s="5" t="s">
        <v>58</v>
      </c>
      <c r="D13668" s="5" t="s">
        <v>22</v>
      </c>
      <c r="E13668" s="5" t="s">
        <v>7</v>
      </c>
      <c r="F13668" s="6">
        <v>44470</v>
      </c>
      <c r="G13668" s="6" t="str">
        <f>TEXT(datatable[[#This Row],[дата]],"ММ")</f>
        <v>10</v>
      </c>
      <c r="H13668" s="8">
        <v>6.7932000000000006</v>
      </c>
      <c r="I13668" s="8">
        <v>1.9536000000000002</v>
      </c>
      <c r="J13668" s="8">
        <f>datatable[[#This Row],[продажи_]]-datatable[[#This Row],[себестоимость_]]</f>
        <v>4.8396000000000008</v>
      </c>
      <c r="L13668"/>
    </row>
    <row r="13669" spans="2:12" x14ac:dyDescent="0.4">
      <c r="B13669" s="5" t="s">
        <v>65</v>
      </c>
      <c r="C13669" s="5" t="s">
        <v>58</v>
      </c>
      <c r="D13669" s="5" t="s">
        <v>22</v>
      </c>
      <c r="E13669" s="5" t="s">
        <v>7</v>
      </c>
      <c r="F13669" s="6">
        <v>44501</v>
      </c>
      <c r="G13669" s="6" t="str">
        <f>TEXT(datatable[[#This Row],[дата]],"ММ")</f>
        <v>11</v>
      </c>
      <c r="H13669" s="8">
        <v>9.6792000000000016</v>
      </c>
      <c r="I13669" s="8">
        <v>2.516</v>
      </c>
      <c r="J13669" s="8">
        <f>datatable[[#This Row],[продажи_]]-datatable[[#This Row],[себестоимость_]]</f>
        <v>7.1632000000000016</v>
      </c>
      <c r="L13669"/>
    </row>
    <row r="13670" spans="2:12" x14ac:dyDescent="0.4">
      <c r="B13670" s="5" t="s">
        <v>65</v>
      </c>
      <c r="C13670" s="5" t="s">
        <v>58</v>
      </c>
      <c r="D13670" s="5" t="s">
        <v>22</v>
      </c>
      <c r="E13670" s="5" t="s">
        <v>7</v>
      </c>
      <c r="F13670" s="6">
        <v>44531</v>
      </c>
      <c r="G13670" s="6" t="str">
        <f>TEXT(datatable[[#This Row],[дата]],"ММ")</f>
        <v>12</v>
      </c>
      <c r="H13670" s="8">
        <v>8.9354999999999993</v>
      </c>
      <c r="I13670" s="8">
        <v>2.3828</v>
      </c>
      <c r="J13670" s="8">
        <f>datatable[[#This Row],[продажи_]]-datatable[[#This Row],[себестоимость_]]</f>
        <v>6.5526999999999997</v>
      </c>
      <c r="L13670"/>
    </row>
    <row r="13671" spans="2:12" x14ac:dyDescent="0.4">
      <c r="B13671" s="5" t="s">
        <v>65</v>
      </c>
      <c r="C13671" s="5" t="s">
        <v>58</v>
      </c>
      <c r="D13671" s="5" t="s">
        <v>22</v>
      </c>
      <c r="E13671" s="5" t="s">
        <v>7</v>
      </c>
      <c r="F13671" s="6">
        <v>44197</v>
      </c>
      <c r="G13671" s="6" t="str">
        <f>TEXT(datatable[[#This Row],[дата]],"ММ")</f>
        <v>01</v>
      </c>
      <c r="H13671" s="8">
        <v>2.9975000000000001</v>
      </c>
      <c r="I13671" s="8">
        <v>0.97750000000000004</v>
      </c>
      <c r="J13671" s="8">
        <f>datatable[[#This Row],[продажи_]]-datatable[[#This Row],[себестоимость_]]</f>
        <v>2.02</v>
      </c>
      <c r="L13671"/>
    </row>
    <row r="13672" spans="2:12" x14ac:dyDescent="0.4">
      <c r="B13672" s="5" t="s">
        <v>65</v>
      </c>
      <c r="C13672" s="5" t="s">
        <v>58</v>
      </c>
      <c r="D13672" s="5" t="s">
        <v>22</v>
      </c>
      <c r="E13672" s="5" t="s">
        <v>7</v>
      </c>
      <c r="F13672" s="6">
        <v>44228</v>
      </c>
      <c r="G13672" s="6" t="str">
        <f>TEXT(datatable[[#This Row],[дата]],"ММ")</f>
        <v>02</v>
      </c>
      <c r="H13672" s="8">
        <v>3.53925</v>
      </c>
      <c r="I13672" s="8">
        <v>1.7641</v>
      </c>
      <c r="J13672" s="8">
        <f>datatable[[#This Row],[продажи_]]-datatable[[#This Row],[себестоимость_]]</f>
        <v>1.77515</v>
      </c>
      <c r="L13672"/>
    </row>
    <row r="13673" spans="2:12" x14ac:dyDescent="0.4">
      <c r="B13673" s="5" t="s">
        <v>65</v>
      </c>
      <c r="C13673" s="5" t="s">
        <v>58</v>
      </c>
      <c r="D13673" s="5" t="s">
        <v>22</v>
      </c>
      <c r="E13673" s="5" t="s">
        <v>7</v>
      </c>
      <c r="F13673" s="6">
        <v>44256</v>
      </c>
      <c r="G13673" s="6" t="str">
        <f>TEXT(datatable[[#This Row],[дата]],"ММ")</f>
        <v>03</v>
      </c>
      <c r="H13673" s="8">
        <v>3.1955</v>
      </c>
      <c r="I13673" s="8">
        <v>1.8032000000000004</v>
      </c>
      <c r="J13673" s="8">
        <f>datatable[[#This Row],[продажи_]]-datatable[[#This Row],[себестоимость_]]</f>
        <v>1.3922999999999996</v>
      </c>
      <c r="L13673"/>
    </row>
    <row r="13674" spans="2:12" x14ac:dyDescent="0.4">
      <c r="B13674" s="5" t="s">
        <v>65</v>
      </c>
      <c r="C13674" s="5" t="s">
        <v>58</v>
      </c>
      <c r="D13674" s="5" t="s">
        <v>22</v>
      </c>
      <c r="E13674" s="5" t="s">
        <v>7</v>
      </c>
      <c r="F13674" s="6">
        <v>44287</v>
      </c>
      <c r="G13674" s="6" t="str">
        <f>TEXT(datatable[[#This Row],[дата]],"ММ")</f>
        <v>04</v>
      </c>
      <c r="H13674" s="8">
        <v>3.8720000000000003</v>
      </c>
      <c r="I13674" s="8">
        <v>1.9504000000000001</v>
      </c>
      <c r="J13674" s="8">
        <f>datatable[[#This Row],[продажи_]]-datatable[[#This Row],[себестоимость_]]</f>
        <v>1.9216000000000002</v>
      </c>
      <c r="L13674"/>
    </row>
    <row r="13675" spans="2:12" x14ac:dyDescent="0.4">
      <c r="B13675" s="5" t="s">
        <v>65</v>
      </c>
      <c r="C13675" s="5" t="s">
        <v>58</v>
      </c>
      <c r="D13675" s="5" t="s">
        <v>22</v>
      </c>
      <c r="E13675" s="5" t="s">
        <v>7</v>
      </c>
      <c r="F13675" s="6">
        <v>44317</v>
      </c>
      <c r="G13675" s="6" t="str">
        <f>TEXT(datatable[[#This Row],[дата]],"ММ")</f>
        <v>05</v>
      </c>
      <c r="H13675" s="8">
        <v>3.08</v>
      </c>
      <c r="I13675" s="8">
        <v>1.61</v>
      </c>
      <c r="J13675" s="8">
        <f>datatable[[#This Row],[продажи_]]-datatable[[#This Row],[себестоимость_]]</f>
        <v>1.47</v>
      </c>
      <c r="L13675"/>
    </row>
    <row r="13676" spans="2:12" x14ac:dyDescent="0.4">
      <c r="B13676" s="5" t="s">
        <v>65</v>
      </c>
      <c r="C13676" s="5" t="s">
        <v>58</v>
      </c>
      <c r="D13676" s="5" t="s">
        <v>22</v>
      </c>
      <c r="E13676" s="5" t="s">
        <v>7</v>
      </c>
      <c r="F13676" s="6">
        <v>44348</v>
      </c>
      <c r="G13676" s="6" t="str">
        <f>TEXT(datatable[[#This Row],[дата]],"ММ")</f>
        <v>06</v>
      </c>
      <c r="H13676" s="8">
        <v>2.3264999999999998</v>
      </c>
      <c r="I13676" s="8">
        <v>0.94184999999999997</v>
      </c>
      <c r="J13676" s="8">
        <f>datatable[[#This Row],[продажи_]]-datatable[[#This Row],[себестоимость_]]</f>
        <v>1.3846499999999997</v>
      </c>
      <c r="L13676"/>
    </row>
    <row r="13677" spans="2:12" x14ac:dyDescent="0.4">
      <c r="B13677" s="5" t="s">
        <v>65</v>
      </c>
      <c r="C13677" s="5" t="s">
        <v>58</v>
      </c>
      <c r="D13677" s="5" t="s">
        <v>22</v>
      </c>
      <c r="E13677" s="5" t="s">
        <v>7</v>
      </c>
      <c r="F13677" s="6">
        <v>44378</v>
      </c>
      <c r="G13677" s="6" t="str">
        <f>TEXT(datatable[[#This Row],[дата]],"ММ")</f>
        <v>07</v>
      </c>
      <c r="H13677" s="8">
        <v>2.4007499999999999</v>
      </c>
      <c r="I13677" s="8">
        <v>1.1902499999999998</v>
      </c>
      <c r="J13677" s="8">
        <f>datatable[[#This Row],[продажи_]]-datatable[[#This Row],[себестоимость_]]</f>
        <v>1.2105000000000001</v>
      </c>
      <c r="L13677"/>
    </row>
    <row r="13678" spans="2:12" x14ac:dyDescent="0.4">
      <c r="B13678" s="5" t="s">
        <v>65</v>
      </c>
      <c r="C13678" s="5" t="s">
        <v>58</v>
      </c>
      <c r="D13678" s="5" t="s">
        <v>22</v>
      </c>
      <c r="E13678" s="5" t="s">
        <v>7</v>
      </c>
      <c r="F13678" s="6">
        <v>44409</v>
      </c>
      <c r="G13678" s="6" t="str">
        <f>TEXT(datatable[[#This Row],[дата]],"ММ")</f>
        <v>08</v>
      </c>
      <c r="H13678" s="8">
        <v>2.0680000000000001</v>
      </c>
      <c r="I13678" s="8">
        <v>0.95680000000000009</v>
      </c>
      <c r="J13678" s="8">
        <f>datatable[[#This Row],[продажи_]]-datatable[[#This Row],[себестоимость_]]</f>
        <v>1.1112</v>
      </c>
      <c r="L13678"/>
    </row>
    <row r="13679" spans="2:12" x14ac:dyDescent="0.4">
      <c r="B13679" s="5" t="s">
        <v>65</v>
      </c>
      <c r="C13679" s="5" t="s">
        <v>58</v>
      </c>
      <c r="D13679" s="5" t="s">
        <v>22</v>
      </c>
      <c r="E13679" s="5" t="s">
        <v>7</v>
      </c>
      <c r="F13679" s="6">
        <v>44440</v>
      </c>
      <c r="G13679" s="6" t="str">
        <f>TEXT(datatable[[#This Row],[дата]],"ММ")</f>
        <v>09</v>
      </c>
      <c r="H13679" s="8">
        <v>2.00475</v>
      </c>
      <c r="I13679" s="8">
        <v>1.0867499999999999</v>
      </c>
      <c r="J13679" s="8">
        <f>datatable[[#This Row],[продажи_]]-datatable[[#This Row],[себестоимость_]]</f>
        <v>0.91800000000000015</v>
      </c>
      <c r="L13679"/>
    </row>
    <row r="13680" spans="2:12" x14ac:dyDescent="0.4">
      <c r="B13680" s="5" t="s">
        <v>65</v>
      </c>
      <c r="C13680" s="5" t="s">
        <v>58</v>
      </c>
      <c r="D13680" s="5" t="s">
        <v>22</v>
      </c>
      <c r="E13680" s="5" t="s">
        <v>7</v>
      </c>
      <c r="F13680" s="6">
        <v>44470</v>
      </c>
      <c r="G13680" s="6" t="str">
        <f>TEXT(datatable[[#This Row],[дата]],"ММ")</f>
        <v>10</v>
      </c>
      <c r="H13680" s="8">
        <v>3.3000000000000003</v>
      </c>
      <c r="I13680" s="8">
        <v>1.1592</v>
      </c>
      <c r="J13680" s="8">
        <f>datatable[[#This Row],[продажи_]]-datatable[[#This Row],[себестоимость_]]</f>
        <v>2.1408000000000005</v>
      </c>
      <c r="L13680"/>
    </row>
    <row r="13681" spans="2:12" x14ac:dyDescent="0.4">
      <c r="B13681" s="5" t="s">
        <v>65</v>
      </c>
      <c r="C13681" s="5" t="s">
        <v>58</v>
      </c>
      <c r="D13681" s="5" t="s">
        <v>22</v>
      </c>
      <c r="E13681" s="5" t="s">
        <v>7</v>
      </c>
      <c r="F13681" s="6">
        <v>44501</v>
      </c>
      <c r="G13681" s="6" t="str">
        <f>TEXT(datatable[[#This Row],[дата]],"ММ")</f>
        <v>11</v>
      </c>
      <c r="H13681" s="8">
        <v>5.2359999999999998</v>
      </c>
      <c r="I13681" s="8">
        <v>1.9320000000000002</v>
      </c>
      <c r="J13681" s="8">
        <f>datatable[[#This Row],[продажи_]]-datatable[[#This Row],[себестоимость_]]</f>
        <v>3.3039999999999994</v>
      </c>
      <c r="L13681"/>
    </row>
    <row r="13682" spans="2:12" x14ac:dyDescent="0.4">
      <c r="B13682" s="5" t="s">
        <v>65</v>
      </c>
      <c r="C13682" s="5" t="s">
        <v>58</v>
      </c>
      <c r="D13682" s="5" t="s">
        <v>22</v>
      </c>
      <c r="E13682" s="5" t="s">
        <v>7</v>
      </c>
      <c r="F13682" s="6">
        <v>44531</v>
      </c>
      <c r="G13682" s="6" t="str">
        <f>TEXT(datatable[[#This Row],[дата]],"ММ")</f>
        <v>12</v>
      </c>
      <c r="H13682" s="8">
        <v>4.5430000000000001</v>
      </c>
      <c r="I13682" s="8">
        <v>1.4490000000000001</v>
      </c>
      <c r="J13682" s="8">
        <f>datatable[[#This Row],[продажи_]]-datatable[[#This Row],[себестоимость_]]</f>
        <v>3.0940000000000003</v>
      </c>
      <c r="L13682"/>
    </row>
    <row r="13683" spans="2:12" x14ac:dyDescent="0.4">
      <c r="B13683" s="5" t="s">
        <v>67</v>
      </c>
      <c r="C13683" s="5" t="s">
        <v>57</v>
      </c>
      <c r="D13683" s="5" t="s">
        <v>23</v>
      </c>
      <c r="E13683" s="5" t="s">
        <v>60</v>
      </c>
      <c r="F13683" s="6">
        <v>44197</v>
      </c>
      <c r="G13683" s="6" t="str">
        <f>TEXT(datatable[[#This Row],[дата]],"ММ")</f>
        <v>01</v>
      </c>
      <c r="H13683" s="8">
        <v>71.036000000000001</v>
      </c>
      <c r="I13683" s="8">
        <v>39.329499999999996</v>
      </c>
      <c r="J13683" s="8">
        <f>datatable[[#This Row],[продажи_]]-datatable[[#This Row],[себестоимость_]]</f>
        <v>31.706500000000005</v>
      </c>
      <c r="L13683"/>
    </row>
    <row r="13684" spans="2:12" x14ac:dyDescent="0.4">
      <c r="B13684" s="5" t="s">
        <v>67</v>
      </c>
      <c r="C13684" s="5" t="s">
        <v>57</v>
      </c>
      <c r="D13684" s="5" t="s">
        <v>23</v>
      </c>
      <c r="E13684" s="5" t="s">
        <v>60</v>
      </c>
      <c r="F13684" s="6">
        <v>44228</v>
      </c>
      <c r="G13684" s="6" t="str">
        <f>TEXT(datatable[[#This Row],[дата]],"ММ")</f>
        <v>02</v>
      </c>
      <c r="H13684" s="8">
        <v>113.8228</v>
      </c>
      <c r="I13684" s="8">
        <v>49.839399999999998</v>
      </c>
      <c r="J13684" s="8">
        <f>datatable[[#This Row],[продажи_]]-datatable[[#This Row],[себестоимость_]]</f>
        <v>63.983400000000003</v>
      </c>
      <c r="L13684"/>
    </row>
    <row r="13685" spans="2:12" x14ac:dyDescent="0.4">
      <c r="B13685" s="5" t="s">
        <v>67</v>
      </c>
      <c r="C13685" s="5" t="s">
        <v>57</v>
      </c>
      <c r="D13685" s="5" t="s">
        <v>23</v>
      </c>
      <c r="E13685" s="5" t="s">
        <v>60</v>
      </c>
      <c r="F13685" s="6">
        <v>44256</v>
      </c>
      <c r="G13685" s="6" t="str">
        <f>TEXT(datatable[[#This Row],[дата]],"ММ")</f>
        <v>03</v>
      </c>
      <c r="H13685" s="8">
        <v>93.668400000000005</v>
      </c>
      <c r="I13685" s="8">
        <v>50.897000000000006</v>
      </c>
      <c r="J13685" s="8">
        <f>datatable[[#This Row],[продажи_]]-datatable[[#This Row],[себестоимость_]]</f>
        <v>42.7714</v>
      </c>
      <c r="L13685"/>
    </row>
    <row r="13686" spans="2:12" x14ac:dyDescent="0.4">
      <c r="B13686" s="5" t="s">
        <v>67</v>
      </c>
      <c r="C13686" s="5" t="s">
        <v>57</v>
      </c>
      <c r="D13686" s="5" t="s">
        <v>23</v>
      </c>
      <c r="E13686" s="5" t="s">
        <v>60</v>
      </c>
      <c r="F13686" s="6">
        <v>44287</v>
      </c>
      <c r="G13686" s="6" t="str">
        <f>TEXT(datatable[[#This Row],[дата]],"ММ")</f>
        <v>04</v>
      </c>
      <c r="H13686" s="8">
        <v>145.376</v>
      </c>
      <c r="I13686" s="8">
        <v>63.456000000000003</v>
      </c>
      <c r="J13686" s="8">
        <f>datatable[[#This Row],[продажи_]]-datatable[[#This Row],[себестоимость_]]</f>
        <v>81.92</v>
      </c>
      <c r="L13686"/>
    </row>
    <row r="13687" spans="2:12" x14ac:dyDescent="0.4">
      <c r="B13687" s="5" t="s">
        <v>67</v>
      </c>
      <c r="C13687" s="5" t="s">
        <v>57</v>
      </c>
      <c r="D13687" s="5" t="s">
        <v>23</v>
      </c>
      <c r="E13687" s="5" t="s">
        <v>60</v>
      </c>
      <c r="F13687" s="6">
        <v>44317</v>
      </c>
      <c r="G13687" s="6" t="str">
        <f>TEXT(datatable[[#This Row],[дата]],"ММ")</f>
        <v>05</v>
      </c>
      <c r="H13687" s="8">
        <v>120.26560000000001</v>
      </c>
      <c r="I13687" s="8">
        <v>45.3446</v>
      </c>
      <c r="J13687" s="8">
        <f>datatable[[#This Row],[продажи_]]-datatable[[#This Row],[себестоимость_]]</f>
        <v>74.921000000000006</v>
      </c>
      <c r="L13687"/>
    </row>
    <row r="13688" spans="2:12" x14ac:dyDescent="0.4">
      <c r="B13688" s="5" t="s">
        <v>67</v>
      </c>
      <c r="C13688" s="5" t="s">
        <v>57</v>
      </c>
      <c r="D13688" s="5" t="s">
        <v>23</v>
      </c>
      <c r="E13688" s="5" t="s">
        <v>60</v>
      </c>
      <c r="F13688" s="6">
        <v>44348</v>
      </c>
      <c r="G13688" s="6" t="str">
        <f>TEXT(datatable[[#This Row],[дата]],"ММ")</f>
        <v>06</v>
      </c>
      <c r="H13688" s="8">
        <v>84.747599999999991</v>
      </c>
      <c r="I13688" s="8">
        <v>35.694000000000003</v>
      </c>
      <c r="J13688" s="8">
        <f>datatable[[#This Row],[продажи_]]-datatable[[#This Row],[себестоимость_]]</f>
        <v>49.053599999999989</v>
      </c>
      <c r="L13688"/>
    </row>
    <row r="13689" spans="2:12" x14ac:dyDescent="0.4">
      <c r="B13689" s="5" t="s">
        <v>67</v>
      </c>
      <c r="C13689" s="5" t="s">
        <v>57</v>
      </c>
      <c r="D13689" s="5" t="s">
        <v>23</v>
      </c>
      <c r="E13689" s="5" t="s">
        <v>60</v>
      </c>
      <c r="F13689" s="6">
        <v>44378</v>
      </c>
      <c r="G13689" s="6" t="str">
        <f>TEXT(datatable[[#This Row],[дата]],"ММ")</f>
        <v>07</v>
      </c>
      <c r="H13689" s="8">
        <v>77.313600000000008</v>
      </c>
      <c r="I13689" s="8">
        <v>29.44755</v>
      </c>
      <c r="J13689" s="8">
        <f>datatable[[#This Row],[продажи_]]-datatable[[#This Row],[себестоимость_]]</f>
        <v>47.866050000000008</v>
      </c>
      <c r="L13689"/>
    </row>
    <row r="13690" spans="2:12" x14ac:dyDescent="0.4">
      <c r="B13690" s="5" t="s">
        <v>67</v>
      </c>
      <c r="C13690" s="5" t="s">
        <v>57</v>
      </c>
      <c r="D13690" s="5" t="s">
        <v>23</v>
      </c>
      <c r="E13690" s="5" t="s">
        <v>60</v>
      </c>
      <c r="F13690" s="6">
        <v>44409</v>
      </c>
      <c r="G13690" s="6" t="str">
        <f>TEXT(datatable[[#This Row],[дата]],"ММ")</f>
        <v>08</v>
      </c>
      <c r="H13690" s="8">
        <v>55.507199999999997</v>
      </c>
      <c r="I13690" s="8">
        <v>25.911200000000001</v>
      </c>
      <c r="J13690" s="8">
        <f>datatable[[#This Row],[продажи_]]-datatable[[#This Row],[себестоимость_]]</f>
        <v>29.595999999999997</v>
      </c>
      <c r="L13690"/>
    </row>
    <row r="13691" spans="2:12" x14ac:dyDescent="0.4">
      <c r="B13691" s="5" t="s">
        <v>67</v>
      </c>
      <c r="C13691" s="5" t="s">
        <v>57</v>
      </c>
      <c r="D13691" s="5" t="s">
        <v>23</v>
      </c>
      <c r="E13691" s="5" t="s">
        <v>60</v>
      </c>
      <c r="F13691" s="6">
        <v>44440</v>
      </c>
      <c r="G13691" s="6" t="str">
        <f>TEXT(datatable[[#This Row],[дата]],"ММ")</f>
        <v>09</v>
      </c>
      <c r="H13691" s="8">
        <v>75.083399999999997</v>
      </c>
      <c r="I13691" s="8">
        <v>28.257749999999998</v>
      </c>
      <c r="J13691" s="8">
        <f>datatable[[#This Row],[продажи_]]-datatable[[#This Row],[себестоимость_]]</f>
        <v>46.825649999999996</v>
      </c>
      <c r="L13691"/>
    </row>
    <row r="13692" spans="2:12" x14ac:dyDescent="0.4">
      <c r="B13692" s="5" t="s">
        <v>67</v>
      </c>
      <c r="C13692" s="5" t="s">
        <v>57</v>
      </c>
      <c r="D13692" s="5" t="s">
        <v>23</v>
      </c>
      <c r="E13692" s="5" t="s">
        <v>60</v>
      </c>
      <c r="F13692" s="6">
        <v>44470</v>
      </c>
      <c r="G13692" s="6" t="str">
        <f>TEXT(datatable[[#This Row],[дата]],"ММ")</f>
        <v>10</v>
      </c>
      <c r="H13692" s="8">
        <v>114.97919999999999</v>
      </c>
      <c r="I13692" s="8">
        <v>34.107600000000005</v>
      </c>
      <c r="J13692" s="8">
        <f>datatable[[#This Row],[продажи_]]-datatable[[#This Row],[себестоимость_]]</f>
        <v>80.871599999999987</v>
      </c>
      <c r="L13692"/>
    </row>
    <row r="13693" spans="2:12" x14ac:dyDescent="0.4">
      <c r="B13693" s="5" t="s">
        <v>67</v>
      </c>
      <c r="C13693" s="5" t="s">
        <v>57</v>
      </c>
      <c r="D13693" s="5" t="s">
        <v>23</v>
      </c>
      <c r="E13693" s="5" t="s">
        <v>60</v>
      </c>
      <c r="F13693" s="6">
        <v>44501</v>
      </c>
      <c r="G13693" s="6" t="str">
        <f>TEXT(datatable[[#This Row],[дата]],"ММ")</f>
        <v>11</v>
      </c>
      <c r="H13693" s="8">
        <v>132.16</v>
      </c>
      <c r="I13693" s="8">
        <v>54.466400000000007</v>
      </c>
      <c r="J13693" s="8">
        <f>datatable[[#This Row],[продажи_]]-datatable[[#This Row],[себестоимость_]]</f>
        <v>77.693599999999989</v>
      </c>
      <c r="L13693"/>
    </row>
    <row r="13694" spans="2:12" x14ac:dyDescent="0.4">
      <c r="B13694" s="5" t="s">
        <v>67</v>
      </c>
      <c r="C13694" s="5" t="s">
        <v>57</v>
      </c>
      <c r="D13694" s="5" t="s">
        <v>23</v>
      </c>
      <c r="E13694" s="5" t="s">
        <v>60</v>
      </c>
      <c r="F13694" s="6">
        <v>44531</v>
      </c>
      <c r="G13694" s="6" t="str">
        <f>TEXT(datatable[[#This Row],[дата]],"ММ")</f>
        <v>12</v>
      </c>
      <c r="H13694" s="8">
        <v>101.7632</v>
      </c>
      <c r="I13694" s="8">
        <v>45.807300000000005</v>
      </c>
      <c r="J13694" s="8">
        <f>datatable[[#This Row],[продажи_]]-datatable[[#This Row],[себестоимость_]]</f>
        <v>55.955899999999993</v>
      </c>
      <c r="L13694"/>
    </row>
    <row r="13695" spans="2:12" x14ac:dyDescent="0.4">
      <c r="B13695" s="5" t="s">
        <v>67</v>
      </c>
      <c r="C13695" s="5" t="s">
        <v>57</v>
      </c>
      <c r="D13695" s="5" t="s">
        <v>23</v>
      </c>
      <c r="E13695" s="5" t="s">
        <v>8</v>
      </c>
      <c r="F13695" s="6">
        <v>44197</v>
      </c>
      <c r="G13695" s="6" t="str">
        <f>TEXT(datatable[[#This Row],[дата]],"ММ")</f>
        <v>01</v>
      </c>
      <c r="H13695" s="8">
        <v>48.546000000000006</v>
      </c>
      <c r="I13695" s="8">
        <v>46.760000000000005</v>
      </c>
      <c r="J13695" s="8">
        <f>datatable[[#This Row],[продажи_]]-datatable[[#This Row],[себестоимость_]]</f>
        <v>1.7860000000000014</v>
      </c>
      <c r="L13695"/>
    </row>
    <row r="13696" spans="2:12" x14ac:dyDescent="0.4">
      <c r="B13696" s="5" t="s">
        <v>67</v>
      </c>
      <c r="C13696" s="5" t="s">
        <v>57</v>
      </c>
      <c r="D13696" s="5" t="s">
        <v>23</v>
      </c>
      <c r="E13696" s="5" t="s">
        <v>8</v>
      </c>
      <c r="F13696" s="6">
        <v>44228</v>
      </c>
      <c r="G13696" s="6" t="str">
        <f>TEXT(datatable[[#This Row],[дата]],"ММ")</f>
        <v>02</v>
      </c>
      <c r="H13696" s="8">
        <v>60.395400000000002</v>
      </c>
      <c r="I13696" s="8">
        <v>54.817749999999997</v>
      </c>
      <c r="J13696" s="8">
        <f>datatable[[#This Row],[продажи_]]-datatable[[#This Row],[себестоимость_]]</f>
        <v>5.5776500000000055</v>
      </c>
      <c r="L13696"/>
    </row>
    <row r="13697" spans="2:12" x14ac:dyDescent="0.4">
      <c r="B13697" s="5" t="s">
        <v>67</v>
      </c>
      <c r="C13697" s="5" t="s">
        <v>57</v>
      </c>
      <c r="D13697" s="5" t="s">
        <v>23</v>
      </c>
      <c r="E13697" s="5" t="s">
        <v>8</v>
      </c>
      <c r="F13697" s="6">
        <v>44256</v>
      </c>
      <c r="G13697" s="6" t="str">
        <f>TEXT(datatable[[#This Row],[дата]],"ММ")</f>
        <v>03</v>
      </c>
      <c r="H13697" s="8">
        <v>75.272400000000005</v>
      </c>
      <c r="I13697" s="8">
        <v>50.851500000000001</v>
      </c>
      <c r="J13697" s="8">
        <f>datatable[[#This Row],[продажи_]]-datatable[[#This Row],[себестоимость_]]</f>
        <v>24.420900000000003</v>
      </c>
      <c r="L13697"/>
    </row>
    <row r="13698" spans="2:12" x14ac:dyDescent="0.4">
      <c r="B13698" s="5" t="s">
        <v>67</v>
      </c>
      <c r="C13698" s="5" t="s">
        <v>57</v>
      </c>
      <c r="D13698" s="5" t="s">
        <v>23</v>
      </c>
      <c r="E13698" s="5" t="s">
        <v>8</v>
      </c>
      <c r="F13698" s="6">
        <v>44287</v>
      </c>
      <c r="G13698" s="6" t="str">
        <f>TEXT(datatable[[#This Row],[дата]],"ММ")</f>
        <v>04</v>
      </c>
      <c r="H13698" s="8">
        <v>66.816000000000003</v>
      </c>
      <c r="I13698" s="8">
        <v>74.14800000000001</v>
      </c>
      <c r="J13698" s="8">
        <f>datatable[[#This Row],[продажи_]]-datatable[[#This Row],[себестоимость_]]</f>
        <v>-7.3320000000000078</v>
      </c>
      <c r="L13698"/>
    </row>
    <row r="13699" spans="2:12" x14ac:dyDescent="0.4">
      <c r="B13699" s="5" t="s">
        <v>67</v>
      </c>
      <c r="C13699" s="5" t="s">
        <v>57</v>
      </c>
      <c r="D13699" s="5" t="s">
        <v>23</v>
      </c>
      <c r="E13699" s="5" t="s">
        <v>8</v>
      </c>
      <c r="F13699" s="6">
        <v>44317</v>
      </c>
      <c r="G13699" s="6" t="str">
        <f>TEXT(datatable[[#This Row],[дата]],"ММ")</f>
        <v>05</v>
      </c>
      <c r="H13699" s="8">
        <v>78.926400000000001</v>
      </c>
      <c r="I13699" s="8">
        <v>47.344500000000004</v>
      </c>
      <c r="J13699" s="8">
        <f>datatable[[#This Row],[продажи_]]-datatable[[#This Row],[себестоимость_]]</f>
        <v>31.581899999999997</v>
      </c>
      <c r="L13699"/>
    </row>
    <row r="13700" spans="2:12" x14ac:dyDescent="0.4">
      <c r="B13700" s="5" t="s">
        <v>67</v>
      </c>
      <c r="C13700" s="5" t="s">
        <v>57</v>
      </c>
      <c r="D13700" s="5" t="s">
        <v>23</v>
      </c>
      <c r="E13700" s="5" t="s">
        <v>8</v>
      </c>
      <c r="F13700" s="6">
        <v>44348</v>
      </c>
      <c r="G13700" s="6" t="str">
        <f>TEXT(datatable[[#This Row],[дата]],"ММ")</f>
        <v>06</v>
      </c>
      <c r="H13700" s="8">
        <v>48.389400000000002</v>
      </c>
      <c r="I13700" s="8">
        <v>33.066000000000003</v>
      </c>
      <c r="J13700" s="8">
        <f>datatable[[#This Row],[продажи_]]-datatable[[#This Row],[себестоимость_]]</f>
        <v>15.323399999999999</v>
      </c>
      <c r="L13700"/>
    </row>
    <row r="13701" spans="2:12" x14ac:dyDescent="0.4">
      <c r="B13701" s="5" t="s">
        <v>67</v>
      </c>
      <c r="C13701" s="5" t="s">
        <v>57</v>
      </c>
      <c r="D13701" s="5" t="s">
        <v>23</v>
      </c>
      <c r="E13701" s="5" t="s">
        <v>8</v>
      </c>
      <c r="F13701" s="6">
        <v>44378</v>
      </c>
      <c r="G13701" s="6" t="str">
        <f>TEXT(datatable[[#This Row],[дата]],"ММ")</f>
        <v>07</v>
      </c>
      <c r="H13701" s="8">
        <v>54.4968</v>
      </c>
      <c r="I13701" s="8">
        <v>30.811499999999999</v>
      </c>
      <c r="J13701" s="8">
        <f>datatable[[#This Row],[продажи_]]-datatable[[#This Row],[себестоимость_]]</f>
        <v>23.685300000000002</v>
      </c>
      <c r="L13701"/>
    </row>
    <row r="13702" spans="2:12" x14ac:dyDescent="0.4">
      <c r="B13702" s="5" t="s">
        <v>67</v>
      </c>
      <c r="C13702" s="5" t="s">
        <v>57</v>
      </c>
      <c r="D13702" s="5" t="s">
        <v>23</v>
      </c>
      <c r="E13702" s="5" t="s">
        <v>8</v>
      </c>
      <c r="F13702" s="6">
        <v>44409</v>
      </c>
      <c r="G13702" s="6" t="str">
        <f>TEXT(datatable[[#This Row],[дата]],"ММ")</f>
        <v>08</v>
      </c>
      <c r="H13702" s="8">
        <v>34.243199999999995</v>
      </c>
      <c r="I13702" s="8">
        <v>27.721999999999998</v>
      </c>
      <c r="J13702" s="8">
        <f>datatable[[#This Row],[продажи_]]-datatable[[#This Row],[себестоимость_]]</f>
        <v>6.5211999999999968</v>
      </c>
      <c r="L13702"/>
    </row>
    <row r="13703" spans="2:12" x14ac:dyDescent="0.4">
      <c r="B13703" s="5" t="s">
        <v>67</v>
      </c>
      <c r="C13703" s="5" t="s">
        <v>57</v>
      </c>
      <c r="D13703" s="5" t="s">
        <v>23</v>
      </c>
      <c r="E13703" s="5" t="s">
        <v>8</v>
      </c>
      <c r="F13703" s="6">
        <v>44440</v>
      </c>
      <c r="G13703" s="6" t="str">
        <f>TEXT(datatable[[#This Row],[дата]],"ММ")</f>
        <v>09</v>
      </c>
      <c r="H13703" s="8">
        <v>38.993400000000001</v>
      </c>
      <c r="I13703" s="8">
        <v>42.45975</v>
      </c>
      <c r="J13703" s="8">
        <f>datatable[[#This Row],[продажи_]]-datatable[[#This Row],[себестоимость_]]</f>
        <v>-3.4663499999999985</v>
      </c>
      <c r="L13703"/>
    </row>
    <row r="13704" spans="2:12" x14ac:dyDescent="0.4">
      <c r="B13704" s="5" t="s">
        <v>67</v>
      </c>
      <c r="C13704" s="5" t="s">
        <v>57</v>
      </c>
      <c r="D13704" s="5" t="s">
        <v>23</v>
      </c>
      <c r="E13704" s="5" t="s">
        <v>8</v>
      </c>
      <c r="F13704" s="6">
        <v>44470</v>
      </c>
      <c r="G13704" s="6" t="str">
        <f>TEXT(datatable[[#This Row],[дата]],"ММ")</f>
        <v>10</v>
      </c>
      <c r="H13704" s="8">
        <v>61.3872</v>
      </c>
      <c r="I13704" s="8">
        <v>57.113999999999997</v>
      </c>
      <c r="J13704" s="8">
        <f>datatable[[#This Row],[продажи_]]-datatable[[#This Row],[себестоимость_]]</f>
        <v>4.2732000000000028</v>
      </c>
      <c r="L13704"/>
    </row>
    <row r="13705" spans="2:12" x14ac:dyDescent="0.4">
      <c r="B13705" s="5" t="s">
        <v>67</v>
      </c>
      <c r="C13705" s="5" t="s">
        <v>57</v>
      </c>
      <c r="D13705" s="5" t="s">
        <v>23</v>
      </c>
      <c r="E13705" s="5" t="s">
        <v>8</v>
      </c>
      <c r="F13705" s="6">
        <v>44501</v>
      </c>
      <c r="G13705" s="6" t="str">
        <f>TEXT(datatable[[#This Row],[дата]],"ММ")</f>
        <v>11</v>
      </c>
      <c r="H13705" s="8">
        <v>89.366399999999999</v>
      </c>
      <c r="I13705" s="8">
        <v>65.463999999999999</v>
      </c>
      <c r="J13705" s="8">
        <f>datatable[[#This Row],[продажи_]]-datatable[[#This Row],[себестоимость_]]</f>
        <v>23.9024</v>
      </c>
      <c r="L13705"/>
    </row>
    <row r="13706" spans="2:12" x14ac:dyDescent="0.4">
      <c r="B13706" s="5" t="s">
        <v>67</v>
      </c>
      <c r="C13706" s="5" t="s">
        <v>57</v>
      </c>
      <c r="D13706" s="5" t="s">
        <v>23</v>
      </c>
      <c r="E13706" s="5" t="s">
        <v>8</v>
      </c>
      <c r="F13706" s="6">
        <v>44531</v>
      </c>
      <c r="G13706" s="6" t="str">
        <f>TEXT(datatable[[#This Row],[дата]],"ММ")</f>
        <v>12</v>
      </c>
      <c r="H13706" s="8">
        <v>66.502800000000008</v>
      </c>
      <c r="I13706" s="8">
        <v>68.971000000000004</v>
      </c>
      <c r="J13706" s="8">
        <f>datatable[[#This Row],[продажи_]]-datatable[[#This Row],[себестоимость_]]</f>
        <v>-2.468199999999996</v>
      </c>
      <c r="L13706"/>
    </row>
    <row r="13707" spans="2:12" x14ac:dyDescent="0.4">
      <c r="B13707" s="5" t="s">
        <v>67</v>
      </c>
      <c r="C13707" s="5" t="s">
        <v>57</v>
      </c>
      <c r="D13707" s="5" t="s">
        <v>23</v>
      </c>
      <c r="E13707" s="5" t="s">
        <v>61</v>
      </c>
      <c r="F13707" s="6">
        <v>44197</v>
      </c>
      <c r="G13707" s="6" t="str">
        <f>TEXT(datatable[[#This Row],[дата]],"ММ")</f>
        <v>01</v>
      </c>
      <c r="H13707" s="8">
        <v>32.045999999999999</v>
      </c>
      <c r="I13707" s="8">
        <v>15.876000000000003</v>
      </c>
      <c r="J13707" s="8">
        <f>datatable[[#This Row],[продажи_]]-datatable[[#This Row],[себестоимость_]]</f>
        <v>16.169999999999995</v>
      </c>
      <c r="L13707"/>
    </row>
    <row r="13708" spans="2:12" x14ac:dyDescent="0.4">
      <c r="B13708" s="5" t="s">
        <v>67</v>
      </c>
      <c r="C13708" s="5" t="s">
        <v>57</v>
      </c>
      <c r="D13708" s="5" t="s">
        <v>23</v>
      </c>
      <c r="E13708" s="5" t="s">
        <v>61</v>
      </c>
      <c r="F13708" s="6">
        <v>44228</v>
      </c>
      <c r="G13708" s="6" t="str">
        <f>TEXT(datatable[[#This Row],[дата]],"ММ")</f>
        <v>02</v>
      </c>
      <c r="H13708" s="8">
        <v>36.558599999999998</v>
      </c>
      <c r="I13708" s="8">
        <v>22.1676</v>
      </c>
      <c r="J13708" s="8">
        <f>datatable[[#This Row],[продажи_]]-datatable[[#This Row],[себестоимость_]]</f>
        <v>14.390999999999998</v>
      </c>
      <c r="L13708"/>
    </row>
    <row r="13709" spans="2:12" x14ac:dyDescent="0.4">
      <c r="B13709" s="5" t="s">
        <v>67</v>
      </c>
      <c r="C13709" s="5" t="s">
        <v>57</v>
      </c>
      <c r="D13709" s="5" t="s">
        <v>23</v>
      </c>
      <c r="E13709" s="5" t="s">
        <v>61</v>
      </c>
      <c r="F13709" s="6">
        <v>44256</v>
      </c>
      <c r="G13709" s="6" t="str">
        <f>TEXT(datatable[[#This Row],[дата]],"ММ")</f>
        <v>03</v>
      </c>
      <c r="H13709" s="8">
        <v>48.526800000000001</v>
      </c>
      <c r="I13709" s="8">
        <v>31.555999999999997</v>
      </c>
      <c r="J13709" s="8">
        <f>datatable[[#This Row],[продажи_]]-datatable[[#This Row],[себестоимость_]]</f>
        <v>16.970800000000004</v>
      </c>
      <c r="L13709"/>
    </row>
    <row r="13710" spans="2:12" x14ac:dyDescent="0.4">
      <c r="B13710" s="5" t="s">
        <v>67</v>
      </c>
      <c r="C13710" s="5" t="s">
        <v>57</v>
      </c>
      <c r="D13710" s="5" t="s">
        <v>23</v>
      </c>
      <c r="E13710" s="5" t="s">
        <v>61</v>
      </c>
      <c r="F13710" s="6">
        <v>44287</v>
      </c>
      <c r="G13710" s="6" t="str">
        <f>TEXT(datatable[[#This Row],[дата]],"ММ")</f>
        <v>04</v>
      </c>
      <c r="H13710" s="8">
        <v>54.412800000000004</v>
      </c>
      <c r="I13710" s="8">
        <v>29.791999999999998</v>
      </c>
      <c r="J13710" s="8">
        <f>datatable[[#This Row],[продажи_]]-datatable[[#This Row],[себестоимость_]]</f>
        <v>24.620800000000006</v>
      </c>
      <c r="L13710"/>
    </row>
    <row r="13711" spans="2:12" x14ac:dyDescent="0.4">
      <c r="B13711" s="5" t="s">
        <v>67</v>
      </c>
      <c r="C13711" s="5" t="s">
        <v>57</v>
      </c>
      <c r="D13711" s="5" t="s">
        <v>23</v>
      </c>
      <c r="E13711" s="5" t="s">
        <v>61</v>
      </c>
      <c r="F13711" s="6">
        <v>44317</v>
      </c>
      <c r="G13711" s="6" t="str">
        <f>TEXT(datatable[[#This Row],[дата]],"ММ")</f>
        <v>05</v>
      </c>
      <c r="H13711" s="8">
        <v>49.442400000000006</v>
      </c>
      <c r="I13711" s="8">
        <v>27.714400000000001</v>
      </c>
      <c r="J13711" s="8">
        <f>datatable[[#This Row],[продажи_]]-datatable[[#This Row],[себестоимость_]]</f>
        <v>21.728000000000005</v>
      </c>
      <c r="L13711"/>
    </row>
    <row r="13712" spans="2:12" x14ac:dyDescent="0.4">
      <c r="B13712" s="5" t="s">
        <v>67</v>
      </c>
      <c r="C13712" s="5" t="s">
        <v>57</v>
      </c>
      <c r="D13712" s="5" t="s">
        <v>23</v>
      </c>
      <c r="E13712" s="5" t="s">
        <v>61</v>
      </c>
      <c r="F13712" s="6">
        <v>44348</v>
      </c>
      <c r="G13712" s="6" t="str">
        <f>TEXT(datatable[[#This Row],[дата]],"ММ")</f>
        <v>06</v>
      </c>
      <c r="H13712" s="8">
        <v>31.195800000000002</v>
      </c>
      <c r="I13712" s="8">
        <v>17.992800000000003</v>
      </c>
      <c r="J13712" s="8">
        <f>datatable[[#This Row],[продажи_]]-datatable[[#This Row],[себестоимость_]]</f>
        <v>13.202999999999999</v>
      </c>
      <c r="L13712"/>
    </row>
    <row r="13713" spans="2:12" x14ac:dyDescent="0.4">
      <c r="B13713" s="5" t="s">
        <v>67</v>
      </c>
      <c r="C13713" s="5" t="s">
        <v>57</v>
      </c>
      <c r="D13713" s="5" t="s">
        <v>23</v>
      </c>
      <c r="E13713" s="5" t="s">
        <v>61</v>
      </c>
      <c r="F13713" s="6">
        <v>44378</v>
      </c>
      <c r="G13713" s="6" t="str">
        <f>TEXT(datatable[[#This Row],[дата]],"ММ")</f>
        <v>07</v>
      </c>
      <c r="H13713" s="8">
        <v>31.490100000000002</v>
      </c>
      <c r="I13713" s="8">
        <v>15.170400000000001</v>
      </c>
      <c r="J13713" s="8">
        <f>datatable[[#This Row],[продажи_]]-datatable[[#This Row],[себестоимость_]]</f>
        <v>16.319700000000001</v>
      </c>
      <c r="L13713"/>
    </row>
    <row r="13714" spans="2:12" x14ac:dyDescent="0.4">
      <c r="B13714" s="5" t="s">
        <v>67</v>
      </c>
      <c r="C13714" s="5" t="s">
        <v>57</v>
      </c>
      <c r="D13714" s="5" t="s">
        <v>23</v>
      </c>
      <c r="E13714" s="5" t="s">
        <v>61</v>
      </c>
      <c r="F13714" s="6">
        <v>44409</v>
      </c>
      <c r="G13714" s="6" t="str">
        <f>TEXT(datatable[[#This Row],[дата]],"ММ")</f>
        <v>08</v>
      </c>
      <c r="H13714" s="8">
        <v>23.544</v>
      </c>
      <c r="I13714" s="8">
        <v>18.345599999999997</v>
      </c>
      <c r="J13714" s="8">
        <f>datatable[[#This Row],[продажи_]]-datatable[[#This Row],[себестоимость_]]</f>
        <v>5.198400000000003</v>
      </c>
      <c r="L13714"/>
    </row>
    <row r="13715" spans="2:12" x14ac:dyDescent="0.4">
      <c r="B13715" s="5" t="s">
        <v>67</v>
      </c>
      <c r="C13715" s="5" t="s">
        <v>57</v>
      </c>
      <c r="D13715" s="5" t="s">
        <v>23</v>
      </c>
      <c r="E13715" s="5" t="s">
        <v>61</v>
      </c>
      <c r="F13715" s="6">
        <v>44440</v>
      </c>
      <c r="G13715" s="6" t="str">
        <f>TEXT(datatable[[#This Row],[дата]],"ММ")</f>
        <v>09</v>
      </c>
      <c r="H13715" s="8">
        <v>29.724299999999999</v>
      </c>
      <c r="I13715" s="8">
        <v>15.170400000000001</v>
      </c>
      <c r="J13715" s="8">
        <f>datatable[[#This Row],[продажи_]]-datatable[[#This Row],[себестоимость_]]</f>
        <v>14.553899999999999</v>
      </c>
      <c r="L13715"/>
    </row>
    <row r="13716" spans="2:12" x14ac:dyDescent="0.4">
      <c r="B13716" s="5" t="s">
        <v>67</v>
      </c>
      <c r="C13716" s="5" t="s">
        <v>57</v>
      </c>
      <c r="D13716" s="5" t="s">
        <v>23</v>
      </c>
      <c r="E13716" s="5" t="s">
        <v>61</v>
      </c>
      <c r="F13716" s="6">
        <v>44470</v>
      </c>
      <c r="G13716" s="6" t="str">
        <f>TEXT(datatable[[#This Row],[дата]],"ММ")</f>
        <v>10</v>
      </c>
      <c r="H13716" s="8">
        <v>46.695599999999999</v>
      </c>
      <c r="I13716" s="8">
        <v>24.460799999999999</v>
      </c>
      <c r="J13716" s="8">
        <f>datatable[[#This Row],[продажи_]]-datatable[[#This Row],[себестоимость_]]</f>
        <v>22.2348</v>
      </c>
      <c r="L13716"/>
    </row>
    <row r="13717" spans="2:12" x14ac:dyDescent="0.4">
      <c r="B13717" s="5" t="s">
        <v>67</v>
      </c>
      <c r="C13717" s="5" t="s">
        <v>57</v>
      </c>
      <c r="D13717" s="5" t="s">
        <v>23</v>
      </c>
      <c r="E13717" s="5" t="s">
        <v>61</v>
      </c>
      <c r="F13717" s="6">
        <v>44501</v>
      </c>
      <c r="G13717" s="6" t="str">
        <f>TEXT(datatable[[#This Row],[дата]],"ММ")</f>
        <v>11</v>
      </c>
      <c r="H13717" s="8">
        <v>51.273600000000002</v>
      </c>
      <c r="I13717" s="8">
        <v>33.241599999999998</v>
      </c>
      <c r="J13717" s="8">
        <f>datatable[[#This Row],[продажи_]]-datatable[[#This Row],[себестоимость_]]</f>
        <v>18.032000000000004</v>
      </c>
      <c r="L13717"/>
    </row>
    <row r="13718" spans="2:12" x14ac:dyDescent="0.4">
      <c r="B13718" s="5" t="s">
        <v>67</v>
      </c>
      <c r="C13718" s="5" t="s">
        <v>57</v>
      </c>
      <c r="D13718" s="5" t="s">
        <v>23</v>
      </c>
      <c r="E13718" s="5" t="s">
        <v>61</v>
      </c>
      <c r="F13718" s="6">
        <v>44531</v>
      </c>
      <c r="G13718" s="6" t="str">
        <f>TEXT(datatable[[#This Row],[дата]],"ММ")</f>
        <v>12</v>
      </c>
      <c r="H13718" s="8">
        <v>54.020399999999995</v>
      </c>
      <c r="I13718" s="8">
        <v>25.244800000000001</v>
      </c>
      <c r="J13718" s="8">
        <f>datatable[[#This Row],[продажи_]]-datatable[[#This Row],[себестоимость_]]</f>
        <v>28.775599999999994</v>
      </c>
      <c r="L13718"/>
    </row>
    <row r="13719" spans="2:12" x14ac:dyDescent="0.4">
      <c r="B13719" s="5" t="s">
        <v>67</v>
      </c>
      <c r="C13719" s="5" t="s">
        <v>57</v>
      </c>
      <c r="D13719" s="5" t="s">
        <v>23</v>
      </c>
      <c r="E13719" s="5" t="s">
        <v>62</v>
      </c>
      <c r="F13719" s="6">
        <v>44197</v>
      </c>
      <c r="G13719" s="6" t="str">
        <f>TEXT(datatable[[#This Row],[дата]],"ММ")</f>
        <v>01</v>
      </c>
      <c r="H13719" s="8">
        <v>66.444000000000003</v>
      </c>
      <c r="I13719" s="8">
        <v>40.657000000000011</v>
      </c>
      <c r="J13719" s="8">
        <f>datatable[[#This Row],[продажи_]]-datatable[[#This Row],[себестоимость_]]</f>
        <v>25.786999999999992</v>
      </c>
      <c r="L13719"/>
    </row>
    <row r="13720" spans="2:12" x14ac:dyDescent="0.4">
      <c r="B13720" s="5" t="s">
        <v>67</v>
      </c>
      <c r="C13720" s="5" t="s">
        <v>57</v>
      </c>
      <c r="D13720" s="5" t="s">
        <v>23</v>
      </c>
      <c r="E13720" s="5" t="s">
        <v>62</v>
      </c>
      <c r="F13720" s="6">
        <v>44228</v>
      </c>
      <c r="G13720" s="6" t="str">
        <f>TEXT(datatable[[#This Row],[дата]],"ММ")</f>
        <v>02</v>
      </c>
      <c r="H13720" s="8">
        <v>83.73299999999999</v>
      </c>
      <c r="I13720" s="8">
        <v>51.399400000000007</v>
      </c>
      <c r="J13720" s="8">
        <f>datatable[[#This Row],[продажи_]]-datatable[[#This Row],[себестоимость_]]</f>
        <v>32.333599999999983</v>
      </c>
      <c r="L13720"/>
    </row>
    <row r="13721" spans="2:12" x14ac:dyDescent="0.4">
      <c r="B13721" s="5" t="s">
        <v>67</v>
      </c>
      <c r="C13721" s="5" t="s">
        <v>57</v>
      </c>
      <c r="D13721" s="5" t="s">
        <v>23</v>
      </c>
      <c r="E13721" s="5" t="s">
        <v>62</v>
      </c>
      <c r="F13721" s="6">
        <v>44256</v>
      </c>
      <c r="G13721" s="6" t="str">
        <f>TEXT(datatable[[#This Row],[дата]],"ММ")</f>
        <v>03</v>
      </c>
      <c r="H13721" s="8">
        <v>77.834400000000002</v>
      </c>
      <c r="I13721" s="8">
        <v>47.520200000000003</v>
      </c>
      <c r="J13721" s="8">
        <f>datatable[[#This Row],[продажи_]]-datatable[[#This Row],[себестоимость_]]</f>
        <v>30.3142</v>
      </c>
      <c r="L13721"/>
    </row>
    <row r="13722" spans="2:12" x14ac:dyDescent="0.4">
      <c r="B13722" s="5" t="s">
        <v>67</v>
      </c>
      <c r="C13722" s="5" t="s">
        <v>57</v>
      </c>
      <c r="D13722" s="5" t="s">
        <v>23</v>
      </c>
      <c r="E13722" s="5" t="s">
        <v>62</v>
      </c>
      <c r="F13722" s="6">
        <v>44287</v>
      </c>
      <c r="G13722" s="6" t="str">
        <f>TEXT(datatable[[#This Row],[дата]],"ММ")</f>
        <v>04</v>
      </c>
      <c r="H13722" s="8">
        <v>119.32800000000002</v>
      </c>
      <c r="I13722" s="8">
        <v>48.937599999999996</v>
      </c>
      <c r="J13722" s="8">
        <f>datatable[[#This Row],[продажи_]]-datatable[[#This Row],[себестоимость_]]</f>
        <v>70.390400000000028</v>
      </c>
      <c r="L13722"/>
    </row>
    <row r="13723" spans="2:12" x14ac:dyDescent="0.4">
      <c r="B13723" s="5" t="s">
        <v>67</v>
      </c>
      <c r="C13723" s="5" t="s">
        <v>57</v>
      </c>
      <c r="D13723" s="5" t="s">
        <v>23</v>
      </c>
      <c r="E13723" s="5" t="s">
        <v>62</v>
      </c>
      <c r="F13723" s="6">
        <v>44317</v>
      </c>
      <c r="G13723" s="6" t="str">
        <f>TEXT(datatable[[#This Row],[дата]],"ММ")</f>
        <v>05</v>
      </c>
      <c r="H13723" s="8">
        <v>91.123199999999997</v>
      </c>
      <c r="I13723" s="8">
        <v>57.442</v>
      </c>
      <c r="J13723" s="8">
        <f>datatable[[#This Row],[продажи_]]-datatable[[#This Row],[себестоимость_]]</f>
        <v>33.681199999999997</v>
      </c>
      <c r="L13723"/>
    </row>
    <row r="13724" spans="2:12" x14ac:dyDescent="0.4">
      <c r="B13724" s="5" t="s">
        <v>67</v>
      </c>
      <c r="C13724" s="5" t="s">
        <v>57</v>
      </c>
      <c r="D13724" s="5" t="s">
        <v>23</v>
      </c>
      <c r="E13724" s="5" t="s">
        <v>62</v>
      </c>
      <c r="F13724" s="6">
        <v>44348</v>
      </c>
      <c r="G13724" s="6" t="str">
        <f>TEXT(datatable[[#This Row],[дата]],"ММ")</f>
        <v>06</v>
      </c>
      <c r="H13724" s="8">
        <v>69.562799999999996</v>
      </c>
      <c r="I13724" s="8">
        <v>28.198799999999999</v>
      </c>
      <c r="J13724" s="8">
        <f>datatable[[#This Row],[продажи_]]-datatable[[#This Row],[себестоимость_]]</f>
        <v>41.363999999999997</v>
      </c>
      <c r="L13724"/>
    </row>
    <row r="13725" spans="2:12" x14ac:dyDescent="0.4">
      <c r="B13725" s="5" t="s">
        <v>67</v>
      </c>
      <c r="C13725" s="5" t="s">
        <v>57</v>
      </c>
      <c r="D13725" s="5" t="s">
        <v>23</v>
      </c>
      <c r="E13725" s="5" t="s">
        <v>62</v>
      </c>
      <c r="F13725" s="6">
        <v>44378</v>
      </c>
      <c r="G13725" s="6" t="str">
        <f>TEXT(datatable[[#This Row],[дата]],"ММ")</f>
        <v>07</v>
      </c>
      <c r="H13725" s="8">
        <v>50.0364</v>
      </c>
      <c r="I13725" s="8">
        <v>28.198799999999999</v>
      </c>
      <c r="J13725" s="8">
        <f>datatable[[#This Row],[продажи_]]-datatable[[#This Row],[себестоимость_]]</f>
        <v>21.837600000000002</v>
      </c>
      <c r="L13725"/>
    </row>
    <row r="13726" spans="2:12" x14ac:dyDescent="0.4">
      <c r="B13726" s="5" t="s">
        <v>67</v>
      </c>
      <c r="C13726" s="5" t="s">
        <v>57</v>
      </c>
      <c r="D13726" s="5" t="s">
        <v>23</v>
      </c>
      <c r="E13726" s="5" t="s">
        <v>62</v>
      </c>
      <c r="F13726" s="6">
        <v>44409</v>
      </c>
      <c r="G13726" s="6" t="str">
        <f>TEXT(datatable[[#This Row],[дата]],"ММ")</f>
        <v>08</v>
      </c>
      <c r="H13726" s="8">
        <v>45.561599999999999</v>
      </c>
      <c r="I13726" s="8">
        <v>25.662399999999998</v>
      </c>
      <c r="J13726" s="8">
        <f>datatable[[#This Row],[продажи_]]-datatable[[#This Row],[себестоимость_]]</f>
        <v>19.8992</v>
      </c>
      <c r="L13726"/>
    </row>
    <row r="13727" spans="2:12" x14ac:dyDescent="0.4">
      <c r="B13727" s="5" t="s">
        <v>67</v>
      </c>
      <c r="C13727" s="5" t="s">
        <v>57</v>
      </c>
      <c r="D13727" s="5" t="s">
        <v>23</v>
      </c>
      <c r="E13727" s="5" t="s">
        <v>62</v>
      </c>
      <c r="F13727" s="6">
        <v>44440</v>
      </c>
      <c r="G13727" s="6" t="str">
        <f>TEXT(datatable[[#This Row],[дата]],"ММ")</f>
        <v>09</v>
      </c>
      <c r="H13727" s="8">
        <v>49.426200000000009</v>
      </c>
      <c r="I13727" s="8">
        <v>28.198799999999999</v>
      </c>
      <c r="J13727" s="8">
        <f>datatable[[#This Row],[продажи_]]-datatable[[#This Row],[себестоимость_]]</f>
        <v>21.22740000000001</v>
      </c>
      <c r="L13727"/>
    </row>
    <row r="13728" spans="2:12" x14ac:dyDescent="0.4">
      <c r="B13728" s="5" t="s">
        <v>67</v>
      </c>
      <c r="C13728" s="5" t="s">
        <v>57</v>
      </c>
      <c r="D13728" s="5" t="s">
        <v>23</v>
      </c>
      <c r="E13728" s="5" t="s">
        <v>62</v>
      </c>
      <c r="F13728" s="6">
        <v>44470</v>
      </c>
      <c r="G13728" s="6" t="str">
        <f>TEXT(datatable[[#This Row],[дата]],"ММ")</f>
        <v>10</v>
      </c>
      <c r="H13728" s="8">
        <v>66.715199999999996</v>
      </c>
      <c r="I13728" s="8">
        <v>35.808</v>
      </c>
      <c r="J13728" s="8">
        <f>datatable[[#This Row],[продажи_]]-datatable[[#This Row],[себестоимость_]]</f>
        <v>30.907199999999996</v>
      </c>
      <c r="L13728"/>
    </row>
    <row r="13729" spans="2:12" x14ac:dyDescent="0.4">
      <c r="B13729" s="5" t="s">
        <v>67</v>
      </c>
      <c r="C13729" s="5" t="s">
        <v>57</v>
      </c>
      <c r="D13729" s="5" t="s">
        <v>23</v>
      </c>
      <c r="E13729" s="5" t="s">
        <v>62</v>
      </c>
      <c r="F13729" s="6">
        <v>44501</v>
      </c>
      <c r="G13729" s="6" t="str">
        <f>TEXT(datatable[[#This Row],[дата]],"ММ")</f>
        <v>11</v>
      </c>
      <c r="H13729" s="8">
        <v>118.24320000000002</v>
      </c>
      <c r="I13729" s="8">
        <v>62.664000000000001</v>
      </c>
      <c r="J13729" s="8">
        <f>datatable[[#This Row],[продажи_]]-datatable[[#This Row],[себестоимость_]]</f>
        <v>55.579200000000014</v>
      </c>
      <c r="L13729"/>
    </row>
    <row r="13730" spans="2:12" x14ac:dyDescent="0.4">
      <c r="B13730" s="5" t="s">
        <v>67</v>
      </c>
      <c r="C13730" s="5" t="s">
        <v>57</v>
      </c>
      <c r="D13730" s="5" t="s">
        <v>23</v>
      </c>
      <c r="E13730" s="5" t="s">
        <v>62</v>
      </c>
      <c r="F13730" s="6">
        <v>44531</v>
      </c>
      <c r="G13730" s="6" t="str">
        <f>TEXT(datatable[[#This Row],[дата]],"ММ")</f>
        <v>12</v>
      </c>
      <c r="H13730" s="8">
        <v>112.0056</v>
      </c>
      <c r="I13730" s="8">
        <v>49.086799999999997</v>
      </c>
      <c r="J13730" s="8">
        <f>datatable[[#This Row],[продажи_]]-datatable[[#This Row],[себестоимость_]]</f>
        <v>62.918800000000005</v>
      </c>
      <c r="L13730"/>
    </row>
    <row r="13731" spans="2:12" x14ac:dyDescent="0.4">
      <c r="B13731" s="5" t="s">
        <v>67</v>
      </c>
      <c r="C13731" s="5" t="s">
        <v>57</v>
      </c>
      <c r="D13731" s="5" t="s">
        <v>23</v>
      </c>
      <c r="E13731" s="5" t="s">
        <v>9</v>
      </c>
      <c r="F13731" s="6">
        <v>44197</v>
      </c>
      <c r="G13731" s="6" t="str">
        <f>TEXT(datatable[[#This Row],[дата]],"ММ")</f>
        <v>01</v>
      </c>
      <c r="H13731" s="8">
        <v>60.044500000000006</v>
      </c>
      <c r="I13731" s="8">
        <v>40.768000000000001</v>
      </c>
      <c r="J13731" s="8">
        <f>datatable[[#This Row],[продажи_]]-datatable[[#This Row],[себестоимость_]]</f>
        <v>19.276500000000006</v>
      </c>
      <c r="L13731"/>
    </row>
    <row r="13732" spans="2:12" x14ac:dyDescent="0.4">
      <c r="B13732" s="5" t="s">
        <v>67</v>
      </c>
      <c r="C13732" s="5" t="s">
        <v>57</v>
      </c>
      <c r="D13732" s="5" t="s">
        <v>23</v>
      </c>
      <c r="E13732" s="5" t="s">
        <v>9</v>
      </c>
      <c r="F13732" s="6">
        <v>44228</v>
      </c>
      <c r="G13732" s="6" t="str">
        <f>TEXT(datatable[[#This Row],[дата]],"ММ")</f>
        <v>02</v>
      </c>
      <c r="H13732" s="8">
        <v>91.196299999999994</v>
      </c>
      <c r="I13732" s="8">
        <v>61.110399999999991</v>
      </c>
      <c r="J13732" s="8">
        <f>datatable[[#This Row],[продажи_]]-datatable[[#This Row],[себестоимость_]]</f>
        <v>30.085900000000002</v>
      </c>
      <c r="L13732"/>
    </row>
    <row r="13733" spans="2:12" x14ac:dyDescent="0.4">
      <c r="B13733" s="5" t="s">
        <v>67</v>
      </c>
      <c r="C13733" s="5" t="s">
        <v>57</v>
      </c>
      <c r="D13733" s="5" t="s">
        <v>23</v>
      </c>
      <c r="E13733" s="5" t="s">
        <v>9</v>
      </c>
      <c r="F13733" s="6">
        <v>44256</v>
      </c>
      <c r="G13733" s="6" t="str">
        <f>TEXT(datatable[[#This Row],[дата]],"ММ")</f>
        <v>03</v>
      </c>
      <c r="H13733" s="8">
        <v>92.385300000000015</v>
      </c>
      <c r="I13733" s="8">
        <v>69.305599999999998</v>
      </c>
      <c r="J13733" s="8">
        <f>datatable[[#This Row],[продажи_]]-datatable[[#This Row],[себестоимость_]]</f>
        <v>23.079700000000017</v>
      </c>
      <c r="L13733"/>
    </row>
    <row r="13734" spans="2:12" x14ac:dyDescent="0.4">
      <c r="B13734" s="5" t="s">
        <v>67</v>
      </c>
      <c r="C13734" s="5" t="s">
        <v>57</v>
      </c>
      <c r="D13734" s="5" t="s">
        <v>23</v>
      </c>
      <c r="E13734" s="5" t="s">
        <v>9</v>
      </c>
      <c r="F13734" s="6">
        <v>44287</v>
      </c>
      <c r="G13734" s="6" t="str">
        <f>TEXT(datatable[[#This Row],[дата]],"ММ")</f>
        <v>04</v>
      </c>
      <c r="H13734" s="8">
        <v>105.58320000000002</v>
      </c>
      <c r="I13734" s="8">
        <v>71.219200000000001</v>
      </c>
      <c r="J13734" s="8">
        <f>datatable[[#This Row],[продажи_]]-datatable[[#This Row],[себестоимость_]]</f>
        <v>34.364000000000019</v>
      </c>
      <c r="L13734"/>
    </row>
    <row r="13735" spans="2:12" x14ac:dyDescent="0.4">
      <c r="B13735" s="5" t="s">
        <v>67</v>
      </c>
      <c r="C13735" s="5" t="s">
        <v>57</v>
      </c>
      <c r="D13735" s="5" t="s">
        <v>23</v>
      </c>
      <c r="E13735" s="5" t="s">
        <v>9</v>
      </c>
      <c r="F13735" s="6">
        <v>44317</v>
      </c>
      <c r="G13735" s="6" t="str">
        <f>TEXT(datatable[[#This Row],[дата]],"ММ")</f>
        <v>05</v>
      </c>
      <c r="H13735" s="8">
        <v>73.242400000000004</v>
      </c>
      <c r="I13735" s="8">
        <v>65.811199999999999</v>
      </c>
      <c r="J13735" s="8">
        <f>datatable[[#This Row],[продажи_]]-datatable[[#This Row],[себестоимость_]]</f>
        <v>7.431200000000004</v>
      </c>
      <c r="L13735"/>
    </row>
    <row r="13736" spans="2:12" x14ac:dyDescent="0.4">
      <c r="B13736" s="5" t="s">
        <v>67</v>
      </c>
      <c r="C13736" s="5" t="s">
        <v>57</v>
      </c>
      <c r="D13736" s="5" t="s">
        <v>23</v>
      </c>
      <c r="E13736" s="5" t="s">
        <v>9</v>
      </c>
      <c r="F13736" s="6">
        <v>44348</v>
      </c>
      <c r="G13736" s="6" t="str">
        <f>TEXT(datatable[[#This Row],[дата]],"ММ")</f>
        <v>06</v>
      </c>
      <c r="H13736" s="8">
        <v>63.670949999999998</v>
      </c>
      <c r="I13736" s="8">
        <v>32.947199999999995</v>
      </c>
      <c r="J13736" s="8">
        <f>datatable[[#This Row],[продажи_]]-datatable[[#This Row],[себестоимость_]]</f>
        <v>30.723750000000003</v>
      </c>
      <c r="L13736"/>
    </row>
    <row r="13737" spans="2:12" x14ac:dyDescent="0.4">
      <c r="B13737" s="5" t="s">
        <v>67</v>
      </c>
      <c r="C13737" s="5" t="s">
        <v>57</v>
      </c>
      <c r="D13737" s="5" t="s">
        <v>23</v>
      </c>
      <c r="E13737" s="5" t="s">
        <v>9</v>
      </c>
      <c r="F13737" s="6">
        <v>44378</v>
      </c>
      <c r="G13737" s="6" t="str">
        <f>TEXT(datatable[[#This Row],[дата]],"ММ")</f>
        <v>07</v>
      </c>
      <c r="H13737" s="8">
        <v>59.390550000000005</v>
      </c>
      <c r="I13737" s="8">
        <v>43.430399999999992</v>
      </c>
      <c r="J13737" s="8">
        <f>datatable[[#This Row],[продажи_]]-datatable[[#This Row],[себестоимость_]]</f>
        <v>15.960150000000013</v>
      </c>
      <c r="L13737"/>
    </row>
    <row r="13738" spans="2:12" x14ac:dyDescent="0.4">
      <c r="B13738" s="5" t="s">
        <v>67</v>
      </c>
      <c r="C13738" s="5" t="s">
        <v>57</v>
      </c>
      <c r="D13738" s="5" t="s">
        <v>23</v>
      </c>
      <c r="E13738" s="5" t="s">
        <v>9</v>
      </c>
      <c r="F13738" s="6">
        <v>44409</v>
      </c>
      <c r="G13738" s="6" t="str">
        <f>TEXT(datatable[[#This Row],[дата]],"ММ")</f>
        <v>08</v>
      </c>
      <c r="H13738" s="8">
        <v>40.901600000000002</v>
      </c>
      <c r="I13738" s="8">
        <v>37.273600000000002</v>
      </c>
      <c r="J13738" s="8">
        <f>datatable[[#This Row],[продажи_]]-datatable[[#This Row],[себестоимость_]]</f>
        <v>3.6280000000000001</v>
      </c>
      <c r="L13738"/>
    </row>
    <row r="13739" spans="2:12" x14ac:dyDescent="0.4">
      <c r="B13739" s="5" t="s">
        <v>67</v>
      </c>
      <c r="C13739" s="5" t="s">
        <v>57</v>
      </c>
      <c r="D13739" s="5" t="s">
        <v>23</v>
      </c>
      <c r="E13739" s="5" t="s">
        <v>9</v>
      </c>
      <c r="F13739" s="6">
        <v>44440</v>
      </c>
      <c r="G13739" s="6" t="str">
        <f>TEXT(datatable[[#This Row],[дата]],"ММ")</f>
        <v>09</v>
      </c>
      <c r="H13739" s="8">
        <v>50.294699999999999</v>
      </c>
      <c r="I13739" s="8">
        <v>37.065599999999996</v>
      </c>
      <c r="J13739" s="8">
        <f>datatable[[#This Row],[продажи_]]-datatable[[#This Row],[себестоимость_]]</f>
        <v>13.229100000000003</v>
      </c>
      <c r="L13739"/>
    </row>
    <row r="13740" spans="2:12" x14ac:dyDescent="0.4">
      <c r="B13740" s="5" t="s">
        <v>67</v>
      </c>
      <c r="C13740" s="5" t="s">
        <v>57</v>
      </c>
      <c r="D13740" s="5" t="s">
        <v>23</v>
      </c>
      <c r="E13740" s="5" t="s">
        <v>9</v>
      </c>
      <c r="F13740" s="6">
        <v>44470</v>
      </c>
      <c r="G13740" s="6" t="str">
        <f>TEXT(datatable[[#This Row],[дата]],"ММ")</f>
        <v>10</v>
      </c>
      <c r="H13740" s="8">
        <v>78.474000000000004</v>
      </c>
      <c r="I13740" s="8">
        <v>52.915200000000006</v>
      </c>
      <c r="J13740" s="8">
        <f>datatable[[#This Row],[продажи_]]-datatable[[#This Row],[себестоимость_]]</f>
        <v>25.558799999999998</v>
      </c>
      <c r="L13740"/>
    </row>
    <row r="13741" spans="2:12" x14ac:dyDescent="0.4">
      <c r="B13741" s="5" t="s">
        <v>67</v>
      </c>
      <c r="C13741" s="5" t="s">
        <v>57</v>
      </c>
      <c r="D13741" s="5" t="s">
        <v>23</v>
      </c>
      <c r="E13741" s="5" t="s">
        <v>9</v>
      </c>
      <c r="F13741" s="6">
        <v>44501</v>
      </c>
      <c r="G13741" s="6" t="str">
        <f>TEXT(datatable[[#This Row],[дата]],"ММ")</f>
        <v>11</v>
      </c>
      <c r="H13741" s="8">
        <v>86.559200000000004</v>
      </c>
      <c r="I13741" s="8">
        <v>76.543999999999997</v>
      </c>
      <c r="J13741" s="8">
        <f>datatable[[#This Row],[продажи_]]-datatable[[#This Row],[себестоимость_]]</f>
        <v>10.015200000000007</v>
      </c>
      <c r="L13741"/>
    </row>
    <row r="13742" spans="2:12" x14ac:dyDescent="0.4">
      <c r="B13742" s="5" t="s">
        <v>67</v>
      </c>
      <c r="C13742" s="5" t="s">
        <v>57</v>
      </c>
      <c r="D13742" s="5" t="s">
        <v>23</v>
      </c>
      <c r="E13742" s="5" t="s">
        <v>9</v>
      </c>
      <c r="F13742" s="6">
        <v>44531</v>
      </c>
      <c r="G13742" s="6" t="str">
        <f>TEXT(datatable[[#This Row],[дата]],"ММ")</f>
        <v>12</v>
      </c>
      <c r="H13742" s="8">
        <v>75.7393</v>
      </c>
      <c r="I13742" s="8">
        <v>51.833600000000004</v>
      </c>
      <c r="J13742" s="8">
        <f>datatable[[#This Row],[продажи_]]-datatable[[#This Row],[себестоимость_]]</f>
        <v>23.905699999999996</v>
      </c>
      <c r="L13742"/>
    </row>
    <row r="13743" spans="2:12" x14ac:dyDescent="0.4">
      <c r="B13743" s="5" t="s">
        <v>67</v>
      </c>
      <c r="C13743" s="5" t="s">
        <v>57</v>
      </c>
      <c r="D13743" s="5" t="s">
        <v>23</v>
      </c>
      <c r="E13743" s="5" t="s">
        <v>61</v>
      </c>
      <c r="F13743" s="6">
        <v>44197</v>
      </c>
      <c r="G13743" s="6" t="str">
        <f>TEXT(datatable[[#This Row],[дата]],"ММ")</f>
        <v>01</v>
      </c>
      <c r="H13743" s="8">
        <v>18.301500000000001</v>
      </c>
      <c r="I13743" s="8">
        <v>11.6235</v>
      </c>
      <c r="J13743" s="8">
        <f>datatable[[#This Row],[продажи_]]-datatable[[#This Row],[себестоимость_]]</f>
        <v>6.6780000000000008</v>
      </c>
      <c r="L13743"/>
    </row>
    <row r="13744" spans="2:12" x14ac:dyDescent="0.4">
      <c r="B13744" s="5" t="s">
        <v>67</v>
      </c>
      <c r="C13744" s="5" t="s">
        <v>57</v>
      </c>
      <c r="D13744" s="5" t="s">
        <v>23</v>
      </c>
      <c r="E13744" s="5" t="s">
        <v>61</v>
      </c>
      <c r="F13744" s="6">
        <v>44228</v>
      </c>
      <c r="G13744" s="6" t="str">
        <f>TEXT(datatable[[#This Row],[дата]],"ММ")</f>
        <v>02</v>
      </c>
      <c r="H13744" s="8">
        <v>24.36525</v>
      </c>
      <c r="I13744" s="8">
        <v>16.229850000000003</v>
      </c>
      <c r="J13744" s="8">
        <f>datatable[[#This Row],[продажи_]]-datatable[[#This Row],[себестоимость_]]</f>
        <v>8.1353999999999971</v>
      </c>
      <c r="L13744"/>
    </row>
    <row r="13745" spans="2:12" x14ac:dyDescent="0.4">
      <c r="B13745" s="5" t="s">
        <v>67</v>
      </c>
      <c r="C13745" s="5" t="s">
        <v>57</v>
      </c>
      <c r="D13745" s="5" t="s">
        <v>23</v>
      </c>
      <c r="E13745" s="5" t="s">
        <v>61</v>
      </c>
      <c r="F13745" s="6">
        <v>44256</v>
      </c>
      <c r="G13745" s="6" t="str">
        <f>TEXT(datatable[[#This Row],[дата]],"ММ")</f>
        <v>03</v>
      </c>
      <c r="H13745" s="8">
        <v>32.722200000000001</v>
      </c>
      <c r="I13745" s="8">
        <v>16.875599999999999</v>
      </c>
      <c r="J13745" s="8">
        <f>datatable[[#This Row],[продажи_]]-datatable[[#This Row],[себестоимость_]]</f>
        <v>15.846600000000002</v>
      </c>
      <c r="L13745"/>
    </row>
    <row r="13746" spans="2:12" x14ac:dyDescent="0.4">
      <c r="B13746" s="5" t="s">
        <v>67</v>
      </c>
      <c r="C13746" s="5" t="s">
        <v>57</v>
      </c>
      <c r="D13746" s="5" t="s">
        <v>23</v>
      </c>
      <c r="E13746" s="5" t="s">
        <v>61</v>
      </c>
      <c r="F13746" s="6">
        <v>44287</v>
      </c>
      <c r="G13746" s="6" t="str">
        <f>TEXT(datatable[[#This Row],[дата]],"ММ")</f>
        <v>04</v>
      </c>
      <c r="H13746" s="8">
        <v>33.515999999999998</v>
      </c>
      <c r="I13746" s="8">
        <v>25.485600000000002</v>
      </c>
      <c r="J13746" s="8">
        <f>datatable[[#This Row],[продажи_]]-datatable[[#This Row],[себестоимость_]]</f>
        <v>8.0303999999999967</v>
      </c>
      <c r="L13746"/>
    </row>
    <row r="13747" spans="2:12" x14ac:dyDescent="0.4">
      <c r="B13747" s="5" t="s">
        <v>67</v>
      </c>
      <c r="C13747" s="5" t="s">
        <v>57</v>
      </c>
      <c r="D13747" s="5" t="s">
        <v>23</v>
      </c>
      <c r="E13747" s="5" t="s">
        <v>61</v>
      </c>
      <c r="F13747" s="6">
        <v>44317</v>
      </c>
      <c r="G13747" s="6" t="str">
        <f>TEXT(datatable[[#This Row],[дата]],"ММ")</f>
        <v>05</v>
      </c>
      <c r="H13747" s="8">
        <v>35.191800000000001</v>
      </c>
      <c r="I13747" s="8">
        <v>21.697200000000002</v>
      </c>
      <c r="J13747" s="8">
        <f>datatable[[#This Row],[продажи_]]-datatable[[#This Row],[себестоимость_]]</f>
        <v>13.494599999999998</v>
      </c>
      <c r="L13747"/>
    </row>
    <row r="13748" spans="2:12" x14ac:dyDescent="0.4">
      <c r="B13748" s="5" t="s">
        <v>67</v>
      </c>
      <c r="C13748" s="5" t="s">
        <v>57</v>
      </c>
      <c r="D13748" s="5" t="s">
        <v>23</v>
      </c>
      <c r="E13748" s="5" t="s">
        <v>61</v>
      </c>
      <c r="F13748" s="6">
        <v>44348</v>
      </c>
      <c r="G13748" s="6" t="str">
        <f>TEXT(datatable[[#This Row],[дата]],"ММ")</f>
        <v>06</v>
      </c>
      <c r="H13748" s="8">
        <v>17.662050000000001</v>
      </c>
      <c r="I13748" s="8">
        <v>11.623500000000002</v>
      </c>
      <c r="J13748" s="8">
        <f>datatable[[#This Row],[продажи_]]-datatable[[#This Row],[себестоимость_]]</f>
        <v>6.038549999999999</v>
      </c>
      <c r="L13748"/>
    </row>
    <row r="13749" spans="2:12" x14ac:dyDescent="0.4">
      <c r="B13749" s="5" t="s">
        <v>67</v>
      </c>
      <c r="C13749" s="5" t="s">
        <v>57</v>
      </c>
      <c r="D13749" s="5" t="s">
        <v>23</v>
      </c>
      <c r="E13749" s="5" t="s">
        <v>61</v>
      </c>
      <c r="F13749" s="6">
        <v>44378</v>
      </c>
      <c r="G13749" s="6" t="str">
        <f>TEXT(datatable[[#This Row],[дата]],"ММ")</f>
        <v>07</v>
      </c>
      <c r="H13749" s="8">
        <v>19.4481</v>
      </c>
      <c r="I13749" s="8">
        <v>13.044150000000002</v>
      </c>
      <c r="J13749" s="8">
        <f>datatable[[#This Row],[продажи_]]-datatable[[#This Row],[себестоимость_]]</f>
        <v>6.4039499999999983</v>
      </c>
      <c r="L13749"/>
    </row>
    <row r="13750" spans="2:12" x14ac:dyDescent="0.4">
      <c r="B13750" s="5" t="s">
        <v>67</v>
      </c>
      <c r="C13750" s="5" t="s">
        <v>57</v>
      </c>
      <c r="D13750" s="5" t="s">
        <v>23</v>
      </c>
      <c r="E13750" s="5" t="s">
        <v>61</v>
      </c>
      <c r="F13750" s="6">
        <v>44409</v>
      </c>
      <c r="G13750" s="6" t="str">
        <f>TEXT(datatable[[#This Row],[дата]],"ММ")</f>
        <v>08</v>
      </c>
      <c r="H13750" s="8">
        <v>20.285999999999998</v>
      </c>
      <c r="I13750" s="8">
        <v>12.398400000000001</v>
      </c>
      <c r="J13750" s="8">
        <f>datatable[[#This Row],[продажи_]]-datatable[[#This Row],[себестоимость_]]</f>
        <v>7.8875999999999973</v>
      </c>
      <c r="L13750"/>
    </row>
    <row r="13751" spans="2:12" x14ac:dyDescent="0.4">
      <c r="B13751" s="5" t="s">
        <v>67</v>
      </c>
      <c r="C13751" s="5" t="s">
        <v>57</v>
      </c>
      <c r="D13751" s="5" t="s">
        <v>23</v>
      </c>
      <c r="E13751" s="5" t="s">
        <v>61</v>
      </c>
      <c r="F13751" s="6">
        <v>44440</v>
      </c>
      <c r="G13751" s="6" t="str">
        <f>TEXT(datatable[[#This Row],[дата]],"ММ")</f>
        <v>09</v>
      </c>
      <c r="H13751" s="8">
        <v>20.6388</v>
      </c>
      <c r="I13751" s="8">
        <v>12.78585</v>
      </c>
      <c r="J13751" s="8">
        <f>datatable[[#This Row],[продажи_]]-datatable[[#This Row],[себестоимость_]]</f>
        <v>7.8529499999999999</v>
      </c>
      <c r="L13751"/>
    </row>
    <row r="13752" spans="2:12" x14ac:dyDescent="0.4">
      <c r="B13752" s="5" t="s">
        <v>67</v>
      </c>
      <c r="C13752" s="5" t="s">
        <v>57</v>
      </c>
      <c r="D13752" s="5" t="s">
        <v>23</v>
      </c>
      <c r="E13752" s="5" t="s">
        <v>61</v>
      </c>
      <c r="F13752" s="6">
        <v>44470</v>
      </c>
      <c r="G13752" s="6" t="str">
        <f>TEXT(datatable[[#This Row],[дата]],"ММ")</f>
        <v>10</v>
      </c>
      <c r="H13752" s="8">
        <v>24.607800000000001</v>
      </c>
      <c r="I13752" s="8">
        <v>13.776</v>
      </c>
      <c r="J13752" s="8">
        <f>datatable[[#This Row],[продажи_]]-datatable[[#This Row],[себестоимость_]]</f>
        <v>10.831800000000001</v>
      </c>
      <c r="L13752"/>
    </row>
    <row r="13753" spans="2:12" x14ac:dyDescent="0.4">
      <c r="B13753" s="5" t="s">
        <v>67</v>
      </c>
      <c r="C13753" s="5" t="s">
        <v>57</v>
      </c>
      <c r="D13753" s="5" t="s">
        <v>23</v>
      </c>
      <c r="E13753" s="5" t="s">
        <v>61</v>
      </c>
      <c r="F13753" s="6">
        <v>44501</v>
      </c>
      <c r="G13753" s="6" t="str">
        <f>TEXT(datatable[[#This Row],[дата]],"ММ")</f>
        <v>11</v>
      </c>
      <c r="H13753" s="8">
        <v>29.635200000000001</v>
      </c>
      <c r="I13753" s="8">
        <v>23.648800000000001</v>
      </c>
      <c r="J13753" s="8">
        <f>datatable[[#This Row],[продажи_]]-datatable[[#This Row],[себестоимость_]]</f>
        <v>5.9863999999999997</v>
      </c>
      <c r="L13753"/>
    </row>
    <row r="13754" spans="2:12" x14ac:dyDescent="0.4">
      <c r="B13754" s="5" t="s">
        <v>67</v>
      </c>
      <c r="C13754" s="5" t="s">
        <v>57</v>
      </c>
      <c r="D13754" s="5" t="s">
        <v>23</v>
      </c>
      <c r="E13754" s="5" t="s">
        <v>61</v>
      </c>
      <c r="F13754" s="6">
        <v>44531</v>
      </c>
      <c r="G13754" s="6" t="str">
        <f>TEXT(datatable[[#This Row],[дата]],"ММ")</f>
        <v>12</v>
      </c>
      <c r="H13754" s="8">
        <v>30.252600000000001</v>
      </c>
      <c r="I13754" s="8">
        <v>20.692700000000002</v>
      </c>
      <c r="J13754" s="8">
        <f>datatable[[#This Row],[продажи_]]-datatable[[#This Row],[себестоимость_]]</f>
        <v>9.559899999999999</v>
      </c>
      <c r="L13754"/>
    </row>
    <row r="13755" spans="2:12" x14ac:dyDescent="0.4">
      <c r="B13755" s="5" t="s">
        <v>67</v>
      </c>
      <c r="C13755" s="5" t="s">
        <v>57</v>
      </c>
      <c r="D13755" s="5" t="s">
        <v>23</v>
      </c>
      <c r="E13755" s="5" t="s">
        <v>7</v>
      </c>
      <c r="F13755" s="6">
        <v>44197</v>
      </c>
      <c r="G13755" s="6" t="str">
        <f>TEXT(datatable[[#This Row],[дата]],"ММ")</f>
        <v>01</v>
      </c>
      <c r="H13755" s="8">
        <v>4.8720000000000008</v>
      </c>
      <c r="I13755" s="8">
        <v>1.3520000000000001</v>
      </c>
      <c r="J13755" s="8">
        <f>datatable[[#This Row],[продажи_]]-datatable[[#This Row],[себестоимость_]]</f>
        <v>3.5200000000000005</v>
      </c>
      <c r="L13755"/>
    </row>
    <row r="13756" spans="2:12" x14ac:dyDescent="0.4">
      <c r="B13756" s="5" t="s">
        <v>67</v>
      </c>
      <c r="C13756" s="5" t="s">
        <v>57</v>
      </c>
      <c r="D13756" s="5" t="s">
        <v>23</v>
      </c>
      <c r="E13756" s="5" t="s">
        <v>7</v>
      </c>
      <c r="F13756" s="6">
        <v>44228</v>
      </c>
      <c r="G13756" s="6" t="str">
        <f>TEXT(datatable[[#This Row],[дата]],"ММ")</f>
        <v>02</v>
      </c>
      <c r="H13756" s="8">
        <v>4.8632999999999997</v>
      </c>
      <c r="I13756" s="8">
        <v>1.6393</v>
      </c>
      <c r="J13756" s="8">
        <f>datatable[[#This Row],[продажи_]]-datatable[[#This Row],[себестоимость_]]</f>
        <v>3.2239999999999998</v>
      </c>
      <c r="L13756"/>
    </row>
    <row r="13757" spans="2:12" x14ac:dyDescent="0.4">
      <c r="B13757" s="5" t="s">
        <v>67</v>
      </c>
      <c r="C13757" s="5" t="s">
        <v>57</v>
      </c>
      <c r="D13757" s="5" t="s">
        <v>23</v>
      </c>
      <c r="E13757" s="5" t="s">
        <v>7</v>
      </c>
      <c r="F13757" s="6">
        <v>44256</v>
      </c>
      <c r="G13757" s="6" t="str">
        <f>TEXT(datatable[[#This Row],[дата]],"ММ")</f>
        <v>03</v>
      </c>
      <c r="H13757" s="8">
        <v>6.3944999999999999</v>
      </c>
      <c r="I13757" s="8">
        <v>1.9110000000000003</v>
      </c>
      <c r="J13757" s="8">
        <f>datatable[[#This Row],[продажи_]]-datatable[[#This Row],[себестоимость_]]</f>
        <v>4.4834999999999994</v>
      </c>
      <c r="L13757"/>
    </row>
    <row r="13758" spans="2:12" x14ac:dyDescent="0.4">
      <c r="B13758" s="5" t="s">
        <v>67</v>
      </c>
      <c r="C13758" s="5" t="s">
        <v>57</v>
      </c>
      <c r="D13758" s="5" t="s">
        <v>23</v>
      </c>
      <c r="E13758" s="5" t="s">
        <v>7</v>
      </c>
      <c r="F13758" s="6">
        <v>44287</v>
      </c>
      <c r="G13758" s="6" t="str">
        <f>TEXT(datatable[[#This Row],[дата]],"ММ")</f>
        <v>04</v>
      </c>
      <c r="H13758" s="8">
        <v>5.9855999999999998</v>
      </c>
      <c r="I13758" s="8">
        <v>1.976</v>
      </c>
      <c r="J13758" s="8">
        <f>datatable[[#This Row],[продажи_]]-datatable[[#This Row],[себестоимость_]]</f>
        <v>4.0095999999999998</v>
      </c>
      <c r="L13758"/>
    </row>
    <row r="13759" spans="2:12" x14ac:dyDescent="0.4">
      <c r="B13759" s="5" t="s">
        <v>67</v>
      </c>
      <c r="C13759" s="5" t="s">
        <v>57</v>
      </c>
      <c r="D13759" s="5" t="s">
        <v>23</v>
      </c>
      <c r="E13759" s="5" t="s">
        <v>7</v>
      </c>
      <c r="F13759" s="6">
        <v>44317</v>
      </c>
      <c r="G13759" s="6" t="str">
        <f>TEXT(datatable[[#This Row],[дата]],"ММ")</f>
        <v>05</v>
      </c>
      <c r="H13759" s="8">
        <v>5.5419</v>
      </c>
      <c r="I13759" s="8">
        <v>1.5651999999999999</v>
      </c>
      <c r="J13759" s="8">
        <f>datatable[[#This Row],[продажи_]]-datatable[[#This Row],[себестоимость_]]</f>
        <v>3.9767000000000001</v>
      </c>
      <c r="L13759"/>
    </row>
    <row r="13760" spans="2:12" x14ac:dyDescent="0.4">
      <c r="B13760" s="5" t="s">
        <v>67</v>
      </c>
      <c r="C13760" s="5" t="s">
        <v>57</v>
      </c>
      <c r="D13760" s="5" t="s">
        <v>23</v>
      </c>
      <c r="E13760" s="5" t="s">
        <v>7</v>
      </c>
      <c r="F13760" s="6">
        <v>44348</v>
      </c>
      <c r="G13760" s="6" t="str">
        <f>TEXT(datatable[[#This Row],[дата]],"ММ")</f>
        <v>06</v>
      </c>
      <c r="H13760" s="8">
        <v>3.8758499999999998</v>
      </c>
      <c r="I13760" s="8">
        <v>1.2753000000000001</v>
      </c>
      <c r="J13760" s="8">
        <f>datatable[[#This Row],[продажи_]]-datatable[[#This Row],[себестоимость_]]</f>
        <v>2.6005499999999997</v>
      </c>
      <c r="L13760"/>
    </row>
    <row r="13761" spans="2:12" x14ac:dyDescent="0.4">
      <c r="B13761" s="5" t="s">
        <v>67</v>
      </c>
      <c r="C13761" s="5" t="s">
        <v>57</v>
      </c>
      <c r="D13761" s="5" t="s">
        <v>23</v>
      </c>
      <c r="E13761" s="5" t="s">
        <v>7</v>
      </c>
      <c r="F13761" s="6">
        <v>44378</v>
      </c>
      <c r="G13761" s="6" t="str">
        <f>TEXT(datatable[[#This Row],[дата]],"ММ")</f>
        <v>07</v>
      </c>
      <c r="H13761" s="8">
        <v>3.8758499999999998</v>
      </c>
      <c r="I13761" s="8">
        <v>1.2284999999999999</v>
      </c>
      <c r="J13761" s="8">
        <f>datatable[[#This Row],[продажи_]]-datatable[[#This Row],[себестоимость_]]</f>
        <v>2.6473499999999999</v>
      </c>
      <c r="L13761"/>
    </row>
    <row r="13762" spans="2:12" x14ac:dyDescent="0.4">
      <c r="B13762" s="5" t="s">
        <v>67</v>
      </c>
      <c r="C13762" s="5" t="s">
        <v>57</v>
      </c>
      <c r="D13762" s="5" t="s">
        <v>23</v>
      </c>
      <c r="E13762" s="5" t="s">
        <v>7</v>
      </c>
      <c r="F13762" s="6">
        <v>44409</v>
      </c>
      <c r="G13762" s="6" t="str">
        <f>TEXT(datatable[[#This Row],[дата]],"ММ")</f>
        <v>08</v>
      </c>
      <c r="H13762" s="8">
        <v>4.1760000000000002</v>
      </c>
      <c r="I13762" s="8">
        <v>1.1752</v>
      </c>
      <c r="J13762" s="8">
        <f>datatable[[#This Row],[продажи_]]-datatable[[#This Row],[себестоимость_]]</f>
        <v>3.0007999999999999</v>
      </c>
      <c r="L13762"/>
    </row>
    <row r="13763" spans="2:12" x14ac:dyDescent="0.4">
      <c r="B13763" s="5" t="s">
        <v>67</v>
      </c>
      <c r="C13763" s="5" t="s">
        <v>57</v>
      </c>
      <c r="D13763" s="5" t="s">
        <v>23</v>
      </c>
      <c r="E13763" s="5" t="s">
        <v>7</v>
      </c>
      <c r="F13763" s="6">
        <v>44440</v>
      </c>
      <c r="G13763" s="6" t="str">
        <f>TEXT(datatable[[#This Row],[дата]],"ММ")</f>
        <v>09</v>
      </c>
      <c r="H13763" s="8">
        <v>3.7975499999999998</v>
      </c>
      <c r="I13763" s="8">
        <v>1.1582999999999999</v>
      </c>
      <c r="J13763" s="8">
        <f>datatable[[#This Row],[продажи_]]-datatable[[#This Row],[себестоимость_]]</f>
        <v>2.6392499999999997</v>
      </c>
      <c r="L13763"/>
    </row>
    <row r="13764" spans="2:12" x14ac:dyDescent="0.4">
      <c r="B13764" s="5" t="s">
        <v>67</v>
      </c>
      <c r="C13764" s="5" t="s">
        <v>57</v>
      </c>
      <c r="D13764" s="5" t="s">
        <v>23</v>
      </c>
      <c r="E13764" s="5" t="s">
        <v>7</v>
      </c>
      <c r="F13764" s="6">
        <v>44470</v>
      </c>
      <c r="G13764" s="6" t="str">
        <f>TEXT(datatable[[#This Row],[дата]],"ММ")</f>
        <v>10</v>
      </c>
      <c r="H13764" s="8">
        <v>4.9589999999999996</v>
      </c>
      <c r="I13764" s="8">
        <v>1.6848000000000001</v>
      </c>
      <c r="J13764" s="8">
        <f>datatable[[#This Row],[продажи_]]-datatable[[#This Row],[себестоимость_]]</f>
        <v>3.2741999999999996</v>
      </c>
      <c r="L13764"/>
    </row>
    <row r="13765" spans="2:12" x14ac:dyDescent="0.4">
      <c r="B13765" s="5" t="s">
        <v>67</v>
      </c>
      <c r="C13765" s="5" t="s">
        <v>57</v>
      </c>
      <c r="D13765" s="5" t="s">
        <v>23</v>
      </c>
      <c r="E13765" s="5" t="s">
        <v>7</v>
      </c>
      <c r="F13765" s="6">
        <v>44501</v>
      </c>
      <c r="G13765" s="6" t="str">
        <f>TEXT(datatable[[#This Row],[дата]],"ММ")</f>
        <v>11</v>
      </c>
      <c r="H13765" s="8">
        <v>7.1688000000000001</v>
      </c>
      <c r="I13765" s="8">
        <v>1.7263999999999999</v>
      </c>
      <c r="J13765" s="8">
        <f>datatable[[#This Row],[продажи_]]-datatable[[#This Row],[себестоимость_]]</f>
        <v>5.4424000000000001</v>
      </c>
      <c r="L13765"/>
    </row>
    <row r="13766" spans="2:12" x14ac:dyDescent="0.4">
      <c r="B13766" s="5" t="s">
        <v>67</v>
      </c>
      <c r="C13766" s="5" t="s">
        <v>57</v>
      </c>
      <c r="D13766" s="5" t="s">
        <v>23</v>
      </c>
      <c r="E13766" s="5" t="s">
        <v>7</v>
      </c>
      <c r="F13766" s="6">
        <v>44531</v>
      </c>
      <c r="G13766" s="6" t="str">
        <f>TEXT(datatable[[#This Row],[дата]],"ММ")</f>
        <v>12</v>
      </c>
      <c r="H13766" s="8">
        <v>6.4554</v>
      </c>
      <c r="I13766" s="8">
        <v>2.093</v>
      </c>
      <c r="J13766" s="8">
        <f>datatable[[#This Row],[продажи_]]-datatable[[#This Row],[себестоимость_]]</f>
        <v>4.3624000000000001</v>
      </c>
      <c r="L13766"/>
    </row>
    <row r="13767" spans="2:12" x14ac:dyDescent="0.4">
      <c r="B13767" s="5" t="s">
        <v>67</v>
      </c>
      <c r="C13767" s="5" t="s">
        <v>57</v>
      </c>
      <c r="D13767" s="5" t="s">
        <v>23</v>
      </c>
      <c r="E13767" s="5" t="s">
        <v>7</v>
      </c>
      <c r="F13767" s="6">
        <v>44197</v>
      </c>
      <c r="G13767" s="6" t="str">
        <f>TEXT(datatable[[#This Row],[дата]],"ММ")</f>
        <v>01</v>
      </c>
      <c r="H13767" s="8">
        <v>3.0225</v>
      </c>
      <c r="I13767" s="8">
        <v>0.9890000000000001</v>
      </c>
      <c r="J13767" s="8">
        <f>datatable[[#This Row],[продажи_]]-datatable[[#This Row],[себестоимость_]]</f>
        <v>2.0335000000000001</v>
      </c>
      <c r="L13767"/>
    </row>
    <row r="13768" spans="2:12" x14ac:dyDescent="0.4">
      <c r="B13768" s="5" t="s">
        <v>67</v>
      </c>
      <c r="C13768" s="5" t="s">
        <v>57</v>
      </c>
      <c r="D13768" s="5" t="s">
        <v>23</v>
      </c>
      <c r="E13768" s="5" t="s">
        <v>7</v>
      </c>
      <c r="F13768" s="6">
        <v>44228</v>
      </c>
      <c r="G13768" s="6" t="str">
        <f>TEXT(datatable[[#This Row],[дата]],"ММ")</f>
        <v>02</v>
      </c>
      <c r="H13768" s="8">
        <v>3.6757499999999999</v>
      </c>
      <c r="I13768" s="8">
        <v>1.4352</v>
      </c>
      <c r="J13768" s="8">
        <f>datatable[[#This Row],[продажи_]]-datatable[[#This Row],[себестоимость_]]</f>
        <v>2.2405499999999998</v>
      </c>
      <c r="L13768"/>
    </row>
    <row r="13769" spans="2:12" x14ac:dyDescent="0.4">
      <c r="B13769" s="5" t="s">
        <v>67</v>
      </c>
      <c r="C13769" s="5" t="s">
        <v>57</v>
      </c>
      <c r="D13769" s="5" t="s">
        <v>23</v>
      </c>
      <c r="E13769" s="5" t="s">
        <v>7</v>
      </c>
      <c r="F13769" s="6">
        <v>44256</v>
      </c>
      <c r="G13769" s="6" t="str">
        <f>TEXT(datatable[[#This Row],[дата]],"ММ")</f>
        <v>03</v>
      </c>
      <c r="H13769" s="8">
        <v>5.1869999999999994</v>
      </c>
      <c r="I13769" s="8">
        <v>1.6422000000000001</v>
      </c>
      <c r="J13769" s="8">
        <f>datatable[[#This Row],[продажи_]]-datatable[[#This Row],[себестоимость_]]</f>
        <v>3.5447999999999995</v>
      </c>
      <c r="L13769"/>
    </row>
    <row r="13770" spans="2:12" x14ac:dyDescent="0.4">
      <c r="B13770" s="5" t="s">
        <v>67</v>
      </c>
      <c r="C13770" s="5" t="s">
        <v>57</v>
      </c>
      <c r="D13770" s="5" t="s">
        <v>23</v>
      </c>
      <c r="E13770" s="5" t="s">
        <v>7</v>
      </c>
      <c r="F13770" s="6">
        <v>44287</v>
      </c>
      <c r="G13770" s="6" t="str">
        <f>TEXT(datatable[[#This Row],[дата]],"ММ")</f>
        <v>04</v>
      </c>
      <c r="H13770" s="8">
        <v>4.9399999999999995</v>
      </c>
      <c r="I13770" s="8">
        <v>1.6376000000000002</v>
      </c>
      <c r="J13770" s="8">
        <f>datatable[[#This Row],[продажи_]]-datatable[[#This Row],[себестоимость_]]</f>
        <v>3.3023999999999996</v>
      </c>
      <c r="L13770"/>
    </row>
    <row r="13771" spans="2:12" x14ac:dyDescent="0.4">
      <c r="B13771" s="5" t="s">
        <v>67</v>
      </c>
      <c r="C13771" s="5" t="s">
        <v>57</v>
      </c>
      <c r="D13771" s="5" t="s">
        <v>23</v>
      </c>
      <c r="E13771" s="5" t="s">
        <v>7</v>
      </c>
      <c r="F13771" s="6">
        <v>44317</v>
      </c>
      <c r="G13771" s="6" t="str">
        <f>TEXT(datatable[[#This Row],[дата]],"ММ")</f>
        <v>05</v>
      </c>
      <c r="H13771" s="8">
        <v>5.2779999999999996</v>
      </c>
      <c r="I13771" s="8">
        <v>1.7227000000000001</v>
      </c>
      <c r="J13771" s="8">
        <f>datatable[[#This Row],[продажи_]]-datatable[[#This Row],[себестоимость_]]</f>
        <v>3.5552999999999995</v>
      </c>
      <c r="L13771"/>
    </row>
    <row r="13772" spans="2:12" x14ac:dyDescent="0.4">
      <c r="B13772" s="5" t="s">
        <v>67</v>
      </c>
      <c r="C13772" s="5" t="s">
        <v>57</v>
      </c>
      <c r="D13772" s="5" t="s">
        <v>23</v>
      </c>
      <c r="E13772" s="5" t="s">
        <v>7</v>
      </c>
      <c r="F13772" s="6">
        <v>44348</v>
      </c>
      <c r="G13772" s="6" t="str">
        <f>TEXT(datatable[[#This Row],[дата]],"ММ")</f>
        <v>06</v>
      </c>
      <c r="H13772" s="8">
        <v>2.3692500000000005</v>
      </c>
      <c r="I13772" s="8">
        <v>1.0039499999999999</v>
      </c>
      <c r="J13772" s="8">
        <f>datatable[[#This Row],[продажи_]]-datatable[[#This Row],[себестоимость_]]</f>
        <v>1.3653000000000006</v>
      </c>
      <c r="L13772"/>
    </row>
    <row r="13773" spans="2:12" x14ac:dyDescent="0.4">
      <c r="B13773" s="5" t="s">
        <v>67</v>
      </c>
      <c r="C13773" s="5" t="s">
        <v>57</v>
      </c>
      <c r="D13773" s="5" t="s">
        <v>23</v>
      </c>
      <c r="E13773" s="5" t="s">
        <v>7</v>
      </c>
      <c r="F13773" s="6">
        <v>44378</v>
      </c>
      <c r="G13773" s="6" t="str">
        <f>TEXT(datatable[[#This Row],[дата]],"ММ")</f>
        <v>07</v>
      </c>
      <c r="H13773" s="8">
        <v>2.9250000000000003</v>
      </c>
      <c r="I13773" s="8">
        <v>0.96255000000000002</v>
      </c>
      <c r="J13773" s="8">
        <f>datatable[[#This Row],[продажи_]]-datatable[[#This Row],[себестоимость_]]</f>
        <v>1.9624500000000002</v>
      </c>
      <c r="L13773"/>
    </row>
    <row r="13774" spans="2:12" x14ac:dyDescent="0.4">
      <c r="B13774" s="5" t="s">
        <v>67</v>
      </c>
      <c r="C13774" s="5" t="s">
        <v>57</v>
      </c>
      <c r="D13774" s="5" t="s">
        <v>23</v>
      </c>
      <c r="E13774" s="5" t="s">
        <v>7</v>
      </c>
      <c r="F13774" s="6">
        <v>44409</v>
      </c>
      <c r="G13774" s="6" t="str">
        <f>TEXT(datatable[[#This Row],[дата]],"ММ")</f>
        <v>08</v>
      </c>
      <c r="H13774" s="8">
        <v>2.8340000000000005</v>
      </c>
      <c r="I13774" s="8">
        <v>1.0395999999999999</v>
      </c>
      <c r="J13774" s="8">
        <f>datatable[[#This Row],[продажи_]]-datatable[[#This Row],[себестоимость_]]</f>
        <v>1.7944000000000007</v>
      </c>
      <c r="L13774"/>
    </row>
    <row r="13775" spans="2:12" x14ac:dyDescent="0.4">
      <c r="B13775" s="5" t="s">
        <v>67</v>
      </c>
      <c r="C13775" s="5" t="s">
        <v>57</v>
      </c>
      <c r="D13775" s="5" t="s">
        <v>23</v>
      </c>
      <c r="E13775" s="5" t="s">
        <v>7</v>
      </c>
      <c r="F13775" s="6">
        <v>44440</v>
      </c>
      <c r="G13775" s="6" t="str">
        <f>TEXT(datatable[[#This Row],[дата]],"ММ")</f>
        <v>09</v>
      </c>
      <c r="H13775" s="8">
        <v>3.30525</v>
      </c>
      <c r="I13775" s="8">
        <v>1.0556999999999999</v>
      </c>
      <c r="J13775" s="8">
        <f>datatable[[#This Row],[продажи_]]-datatable[[#This Row],[себестоимость_]]</f>
        <v>2.2495500000000002</v>
      </c>
      <c r="L13775"/>
    </row>
    <row r="13776" spans="2:12" x14ac:dyDescent="0.4">
      <c r="B13776" s="5" t="s">
        <v>67</v>
      </c>
      <c r="C13776" s="5" t="s">
        <v>57</v>
      </c>
      <c r="D13776" s="5" t="s">
        <v>23</v>
      </c>
      <c r="E13776" s="5" t="s">
        <v>7</v>
      </c>
      <c r="F13776" s="6">
        <v>44470</v>
      </c>
      <c r="G13776" s="6" t="str">
        <f>TEXT(datatable[[#This Row],[дата]],"ММ")</f>
        <v>10</v>
      </c>
      <c r="H13776" s="8">
        <v>3.7049999999999996</v>
      </c>
      <c r="I13776" s="8">
        <v>1.1178000000000001</v>
      </c>
      <c r="J13776" s="8">
        <f>datatable[[#This Row],[продажи_]]-datatable[[#This Row],[себестоимость_]]</f>
        <v>2.5871999999999993</v>
      </c>
      <c r="L13776"/>
    </row>
    <row r="13777" spans="2:12" x14ac:dyDescent="0.4">
      <c r="B13777" s="5" t="s">
        <v>67</v>
      </c>
      <c r="C13777" s="5" t="s">
        <v>57</v>
      </c>
      <c r="D13777" s="5" t="s">
        <v>23</v>
      </c>
      <c r="E13777" s="5" t="s">
        <v>7</v>
      </c>
      <c r="F13777" s="6">
        <v>44501</v>
      </c>
      <c r="G13777" s="6" t="str">
        <f>TEXT(datatable[[#This Row],[дата]],"ММ")</f>
        <v>11</v>
      </c>
      <c r="H13777" s="8">
        <v>6.032</v>
      </c>
      <c r="I13777" s="8">
        <v>2.1343999999999999</v>
      </c>
      <c r="J13777" s="8">
        <f>datatable[[#This Row],[продажи_]]-datatable[[#This Row],[себестоимость_]]</f>
        <v>3.8976000000000002</v>
      </c>
      <c r="L13777"/>
    </row>
    <row r="13778" spans="2:12" x14ac:dyDescent="0.4">
      <c r="B13778" s="5" t="s">
        <v>67</v>
      </c>
      <c r="C13778" s="5" t="s">
        <v>57</v>
      </c>
      <c r="D13778" s="5" t="s">
        <v>23</v>
      </c>
      <c r="E13778" s="5" t="s">
        <v>7</v>
      </c>
      <c r="F13778" s="6">
        <v>44531</v>
      </c>
      <c r="G13778" s="6" t="str">
        <f>TEXT(datatable[[#This Row],[дата]],"ММ")</f>
        <v>12</v>
      </c>
      <c r="H13778" s="8">
        <v>5.232499999999999</v>
      </c>
      <c r="I13778" s="8">
        <v>1.8192999999999999</v>
      </c>
      <c r="J13778" s="8">
        <f>datatable[[#This Row],[продажи_]]-datatable[[#This Row],[себестоимость_]]</f>
        <v>3.4131999999999989</v>
      </c>
      <c r="L13778"/>
    </row>
    <row r="13779" spans="2:12" x14ac:dyDescent="0.4">
      <c r="B13779" s="5" t="s">
        <v>67</v>
      </c>
      <c r="C13779" s="5" t="s">
        <v>57</v>
      </c>
      <c r="D13779" s="5" t="s">
        <v>23</v>
      </c>
      <c r="E13779" s="5" t="s">
        <v>7</v>
      </c>
      <c r="F13779" s="6">
        <v>44197</v>
      </c>
      <c r="G13779" s="6" t="str">
        <f>TEXT(datatable[[#This Row],[дата]],"ММ")</f>
        <v>01</v>
      </c>
      <c r="H13779" s="8">
        <v>0.33899999999999997</v>
      </c>
      <c r="I13779" s="8">
        <v>0.11899999999999999</v>
      </c>
      <c r="J13779" s="8">
        <f>datatable[[#This Row],[продажи_]]-datatable[[#This Row],[себестоимость_]]</f>
        <v>0.21999999999999997</v>
      </c>
      <c r="L13779"/>
    </row>
    <row r="13780" spans="2:12" x14ac:dyDescent="0.4">
      <c r="B13780" s="5" t="s">
        <v>67</v>
      </c>
      <c r="C13780" s="5" t="s">
        <v>57</v>
      </c>
      <c r="D13780" s="5" t="s">
        <v>23</v>
      </c>
      <c r="E13780" s="5" t="s">
        <v>7</v>
      </c>
      <c r="F13780" s="6">
        <v>44228</v>
      </c>
      <c r="G13780" s="6" t="str">
        <f>TEXT(datatable[[#This Row],[дата]],"ММ")</f>
        <v>02</v>
      </c>
      <c r="H13780" s="8">
        <v>0.45629999999999998</v>
      </c>
      <c r="I13780" s="8">
        <v>0.1183</v>
      </c>
      <c r="J13780" s="8">
        <f>datatable[[#This Row],[продажи_]]-datatable[[#This Row],[себестоимость_]]</f>
        <v>0.33799999999999997</v>
      </c>
      <c r="L13780"/>
    </row>
    <row r="13781" spans="2:12" x14ac:dyDescent="0.4">
      <c r="B13781" s="5" t="s">
        <v>67</v>
      </c>
      <c r="C13781" s="5" t="s">
        <v>57</v>
      </c>
      <c r="D13781" s="5" t="s">
        <v>23</v>
      </c>
      <c r="E13781" s="5" t="s">
        <v>7</v>
      </c>
      <c r="F13781" s="6">
        <v>44256</v>
      </c>
      <c r="G13781" s="6" t="str">
        <f>TEXT(datatable[[#This Row],[дата]],"ММ")</f>
        <v>03</v>
      </c>
      <c r="H13781" s="8">
        <v>0.39899999999999997</v>
      </c>
      <c r="I13781" s="8">
        <v>0.14840000000000003</v>
      </c>
      <c r="J13781" s="8">
        <f>datatable[[#This Row],[продажи_]]-datatable[[#This Row],[себестоимость_]]</f>
        <v>0.25059999999999993</v>
      </c>
      <c r="L13781"/>
    </row>
    <row r="13782" spans="2:12" x14ac:dyDescent="0.4">
      <c r="B13782" s="5" t="s">
        <v>67</v>
      </c>
      <c r="C13782" s="5" t="s">
        <v>57</v>
      </c>
      <c r="D13782" s="5" t="s">
        <v>23</v>
      </c>
      <c r="E13782" s="5" t="s">
        <v>7</v>
      </c>
      <c r="F13782" s="6">
        <v>44287</v>
      </c>
      <c r="G13782" s="6" t="str">
        <f>TEXT(datatable[[#This Row],[дата]],"ММ")</f>
        <v>04</v>
      </c>
      <c r="H13782" s="8">
        <v>0.504</v>
      </c>
      <c r="I13782" s="8">
        <v>0.1472</v>
      </c>
      <c r="J13782" s="8">
        <f>datatable[[#This Row],[продажи_]]-datatable[[#This Row],[себестоимость_]]</f>
        <v>0.35680000000000001</v>
      </c>
      <c r="L13782"/>
    </row>
    <row r="13783" spans="2:12" x14ac:dyDescent="0.4">
      <c r="B13783" s="5" t="s">
        <v>67</v>
      </c>
      <c r="C13783" s="5" t="s">
        <v>57</v>
      </c>
      <c r="D13783" s="5" t="s">
        <v>23</v>
      </c>
      <c r="E13783" s="5" t="s">
        <v>7</v>
      </c>
      <c r="F13783" s="6">
        <v>44317</v>
      </c>
      <c r="G13783" s="6" t="str">
        <f>TEXT(datatable[[#This Row],[дата]],"ММ")</f>
        <v>05</v>
      </c>
      <c r="H13783" s="8">
        <v>0.3906</v>
      </c>
      <c r="I13783" s="8">
        <v>0.14280000000000001</v>
      </c>
      <c r="J13783" s="8">
        <f>datatable[[#This Row],[продажи_]]-datatable[[#This Row],[себестоимость_]]</f>
        <v>0.24779999999999999</v>
      </c>
      <c r="L13783"/>
    </row>
    <row r="13784" spans="2:12" x14ac:dyDescent="0.4">
      <c r="B13784" s="5" t="s">
        <v>67</v>
      </c>
      <c r="C13784" s="5" t="s">
        <v>57</v>
      </c>
      <c r="D13784" s="5" t="s">
        <v>23</v>
      </c>
      <c r="E13784" s="5" t="s">
        <v>7</v>
      </c>
      <c r="F13784" s="6">
        <v>44348</v>
      </c>
      <c r="G13784" s="6" t="str">
        <f>TEXT(datatable[[#This Row],[дата]],"ММ")</f>
        <v>06</v>
      </c>
      <c r="H13784" s="8">
        <v>0.29700000000000004</v>
      </c>
      <c r="I13784" s="8">
        <v>7.4699999999999989E-2</v>
      </c>
      <c r="J13784" s="8">
        <f>datatable[[#This Row],[продажи_]]-datatable[[#This Row],[себестоимость_]]</f>
        <v>0.22230000000000005</v>
      </c>
      <c r="L13784"/>
    </row>
    <row r="13785" spans="2:12" x14ac:dyDescent="0.4">
      <c r="B13785" s="5" t="s">
        <v>67</v>
      </c>
      <c r="C13785" s="5" t="s">
        <v>57</v>
      </c>
      <c r="D13785" s="5" t="s">
        <v>23</v>
      </c>
      <c r="E13785" s="5" t="s">
        <v>7</v>
      </c>
      <c r="F13785" s="6">
        <v>44378</v>
      </c>
      <c r="G13785" s="6" t="str">
        <f>TEXT(datatable[[#This Row],[дата]],"ММ")</f>
        <v>07</v>
      </c>
      <c r="H13785" s="8">
        <v>0.21600000000000003</v>
      </c>
      <c r="I13785" s="8">
        <v>0.1008</v>
      </c>
      <c r="J13785" s="8">
        <f>datatable[[#This Row],[продажи_]]-datatable[[#This Row],[себестоимость_]]</f>
        <v>0.11520000000000002</v>
      </c>
      <c r="L13785"/>
    </row>
    <row r="13786" spans="2:12" x14ac:dyDescent="0.4">
      <c r="B13786" s="5" t="s">
        <v>67</v>
      </c>
      <c r="C13786" s="5" t="s">
        <v>57</v>
      </c>
      <c r="D13786" s="5" t="s">
        <v>23</v>
      </c>
      <c r="E13786" s="5" t="s">
        <v>7</v>
      </c>
      <c r="F13786" s="6">
        <v>44409</v>
      </c>
      <c r="G13786" s="6" t="str">
        <f>TEXT(datatable[[#This Row],[дата]],"ММ")</f>
        <v>08</v>
      </c>
      <c r="H13786" s="8">
        <v>0.26880000000000004</v>
      </c>
      <c r="I13786" s="8">
        <v>9.0399999999999994E-2</v>
      </c>
      <c r="J13786" s="8">
        <f>datatable[[#This Row],[продажи_]]-datatable[[#This Row],[себестоимость_]]</f>
        <v>0.17840000000000006</v>
      </c>
      <c r="L13786"/>
    </row>
    <row r="13787" spans="2:12" x14ac:dyDescent="0.4">
      <c r="B13787" s="5" t="s">
        <v>67</v>
      </c>
      <c r="C13787" s="5" t="s">
        <v>57</v>
      </c>
      <c r="D13787" s="5" t="s">
        <v>23</v>
      </c>
      <c r="E13787" s="5" t="s">
        <v>7</v>
      </c>
      <c r="F13787" s="6">
        <v>44440</v>
      </c>
      <c r="G13787" s="6" t="str">
        <f>TEXT(datatable[[#This Row],[дата]],"ММ")</f>
        <v>09</v>
      </c>
      <c r="H13787" s="8">
        <v>0.25110000000000005</v>
      </c>
      <c r="I13787" s="8">
        <v>8.1900000000000001E-2</v>
      </c>
      <c r="J13787" s="8">
        <f>datatable[[#This Row],[продажи_]]-datatable[[#This Row],[себестоимость_]]</f>
        <v>0.16920000000000004</v>
      </c>
      <c r="L13787"/>
    </row>
    <row r="13788" spans="2:12" x14ac:dyDescent="0.4">
      <c r="B13788" s="5" t="s">
        <v>67</v>
      </c>
      <c r="C13788" s="5" t="s">
        <v>57</v>
      </c>
      <c r="D13788" s="5" t="s">
        <v>23</v>
      </c>
      <c r="E13788" s="5" t="s">
        <v>7</v>
      </c>
      <c r="F13788" s="6">
        <v>44470</v>
      </c>
      <c r="G13788" s="6" t="str">
        <f>TEXT(datatable[[#This Row],[дата]],"ММ")</f>
        <v>10</v>
      </c>
      <c r="H13788" s="8">
        <v>0.3528</v>
      </c>
      <c r="I13788" s="8">
        <v>9.7200000000000009E-2</v>
      </c>
      <c r="J13788" s="8">
        <f>datatable[[#This Row],[продажи_]]-datatable[[#This Row],[себестоимость_]]</f>
        <v>0.25559999999999999</v>
      </c>
      <c r="L13788"/>
    </row>
    <row r="13789" spans="2:12" x14ac:dyDescent="0.4">
      <c r="B13789" s="5" t="s">
        <v>67</v>
      </c>
      <c r="C13789" s="5" t="s">
        <v>57</v>
      </c>
      <c r="D13789" s="5" t="s">
        <v>23</v>
      </c>
      <c r="E13789" s="5" t="s">
        <v>7</v>
      </c>
      <c r="F13789" s="6">
        <v>44501</v>
      </c>
      <c r="G13789" s="6" t="str">
        <f>TEXT(datatable[[#This Row],[дата]],"ММ")</f>
        <v>11</v>
      </c>
      <c r="H13789" s="8">
        <v>0.4224</v>
      </c>
      <c r="I13789" s="8">
        <v>0.15679999999999999</v>
      </c>
      <c r="J13789" s="8">
        <f>datatable[[#This Row],[продажи_]]-datatable[[#This Row],[себестоимость_]]</f>
        <v>0.2656</v>
      </c>
      <c r="L13789"/>
    </row>
    <row r="13790" spans="2:12" x14ac:dyDescent="0.4">
      <c r="B13790" s="5" t="s">
        <v>67</v>
      </c>
      <c r="C13790" s="5" t="s">
        <v>57</v>
      </c>
      <c r="D13790" s="5" t="s">
        <v>23</v>
      </c>
      <c r="E13790" s="5" t="s">
        <v>7</v>
      </c>
      <c r="F13790" s="6">
        <v>44531</v>
      </c>
      <c r="G13790" s="6" t="str">
        <f>TEXT(datatable[[#This Row],[дата]],"ММ")</f>
        <v>12</v>
      </c>
      <c r="H13790" s="8">
        <v>0.42419999999999997</v>
      </c>
      <c r="I13790" s="8">
        <v>0.14560000000000001</v>
      </c>
      <c r="J13790" s="8">
        <f>datatable[[#This Row],[продажи_]]-datatable[[#This Row],[себестоимость_]]</f>
        <v>0.27859999999999996</v>
      </c>
      <c r="L13790"/>
    </row>
    <row r="13791" spans="2:12" x14ac:dyDescent="0.4">
      <c r="B13791" s="5" t="s">
        <v>67</v>
      </c>
      <c r="C13791" s="5" t="s">
        <v>57</v>
      </c>
      <c r="D13791" s="5" t="s">
        <v>23</v>
      </c>
      <c r="E13791" s="5" t="s">
        <v>7</v>
      </c>
      <c r="F13791" s="6">
        <v>44197</v>
      </c>
      <c r="G13791" s="6" t="str">
        <f>TEXT(datatable[[#This Row],[дата]],"ММ")</f>
        <v>01</v>
      </c>
      <c r="H13791" s="8">
        <v>6.5960000000000001</v>
      </c>
      <c r="I13791" s="8">
        <v>3.5074999999999998</v>
      </c>
      <c r="J13791" s="8">
        <f>datatable[[#This Row],[продажи_]]-datatable[[#This Row],[себестоимость_]]</f>
        <v>3.0885000000000002</v>
      </c>
      <c r="L13791"/>
    </row>
    <row r="13792" spans="2:12" x14ac:dyDescent="0.4">
      <c r="B13792" s="5" t="s">
        <v>67</v>
      </c>
      <c r="C13792" s="5" t="s">
        <v>57</v>
      </c>
      <c r="D13792" s="5" t="s">
        <v>23</v>
      </c>
      <c r="E13792" s="5" t="s">
        <v>7</v>
      </c>
      <c r="F13792" s="6">
        <v>44228</v>
      </c>
      <c r="G13792" s="6" t="str">
        <f>TEXT(datatable[[#This Row],[дата]],"ММ")</f>
        <v>02</v>
      </c>
      <c r="H13792" s="8">
        <v>7.6907999999999994</v>
      </c>
      <c r="I13792" s="8">
        <v>3.9253500000000003</v>
      </c>
      <c r="J13792" s="8">
        <f>datatable[[#This Row],[продажи_]]-datatable[[#This Row],[себестоимость_]]</f>
        <v>3.7654499999999991</v>
      </c>
      <c r="L13792"/>
    </row>
    <row r="13793" spans="2:12" x14ac:dyDescent="0.4">
      <c r="B13793" s="5" t="s">
        <v>67</v>
      </c>
      <c r="C13793" s="5" t="s">
        <v>57</v>
      </c>
      <c r="D13793" s="5" t="s">
        <v>23</v>
      </c>
      <c r="E13793" s="5" t="s">
        <v>7</v>
      </c>
      <c r="F13793" s="6">
        <v>44256</v>
      </c>
      <c r="G13793" s="6" t="str">
        <f>TEXT(datatable[[#This Row],[дата]],"ММ")</f>
        <v>03</v>
      </c>
      <c r="H13793" s="8">
        <v>9.4247999999999994</v>
      </c>
      <c r="I13793" s="8">
        <v>4.0565000000000007</v>
      </c>
      <c r="J13793" s="8">
        <f>datatable[[#This Row],[продажи_]]-datatable[[#This Row],[себестоимость_]]</f>
        <v>5.3682999999999987</v>
      </c>
      <c r="L13793"/>
    </row>
    <row r="13794" spans="2:12" x14ac:dyDescent="0.4">
      <c r="B13794" s="5" t="s">
        <v>67</v>
      </c>
      <c r="C13794" s="5" t="s">
        <v>57</v>
      </c>
      <c r="D13794" s="5" t="s">
        <v>23</v>
      </c>
      <c r="E13794" s="5" t="s">
        <v>7</v>
      </c>
      <c r="F13794" s="6">
        <v>44287</v>
      </c>
      <c r="G13794" s="6" t="str">
        <f>TEXT(datatable[[#This Row],[дата]],"ММ")</f>
        <v>04</v>
      </c>
      <c r="H13794" s="8">
        <v>10.118400000000001</v>
      </c>
      <c r="I13794" s="8">
        <v>4.4896000000000003</v>
      </c>
      <c r="J13794" s="8">
        <f>datatable[[#This Row],[продажи_]]-datatable[[#This Row],[себестоимость_]]</f>
        <v>5.6288000000000009</v>
      </c>
      <c r="L13794"/>
    </row>
    <row r="13795" spans="2:12" x14ac:dyDescent="0.4">
      <c r="B13795" s="5" t="s">
        <v>67</v>
      </c>
      <c r="C13795" s="5" t="s">
        <v>57</v>
      </c>
      <c r="D13795" s="5" t="s">
        <v>23</v>
      </c>
      <c r="E13795" s="5" t="s">
        <v>7</v>
      </c>
      <c r="F13795" s="6">
        <v>44317</v>
      </c>
      <c r="G13795" s="6" t="str">
        <f>TEXT(datatable[[#This Row],[дата]],"ММ")</f>
        <v>05</v>
      </c>
      <c r="H13795" s="8">
        <v>8.2823999999999991</v>
      </c>
      <c r="I13795" s="8">
        <v>4.5689000000000011</v>
      </c>
      <c r="J13795" s="8">
        <f>datatable[[#This Row],[продажи_]]-datatable[[#This Row],[себестоимость_]]</f>
        <v>3.713499999999998</v>
      </c>
      <c r="L13795"/>
    </row>
    <row r="13796" spans="2:12" x14ac:dyDescent="0.4">
      <c r="B13796" s="5" t="s">
        <v>67</v>
      </c>
      <c r="C13796" s="5" t="s">
        <v>57</v>
      </c>
      <c r="D13796" s="5" t="s">
        <v>23</v>
      </c>
      <c r="E13796" s="5" t="s">
        <v>7</v>
      </c>
      <c r="F13796" s="6">
        <v>44348</v>
      </c>
      <c r="G13796" s="6" t="str">
        <f>TEXT(datatable[[#This Row],[дата]],"ММ")</f>
        <v>06</v>
      </c>
      <c r="H13796" s="8">
        <v>5.6916000000000002</v>
      </c>
      <c r="I13796" s="8">
        <v>2.4156</v>
      </c>
      <c r="J13796" s="8">
        <f>datatable[[#This Row],[продажи_]]-datatable[[#This Row],[себестоимость_]]</f>
        <v>3.2760000000000002</v>
      </c>
      <c r="L13796"/>
    </row>
    <row r="13797" spans="2:12" x14ac:dyDescent="0.4">
      <c r="B13797" s="5" t="s">
        <v>67</v>
      </c>
      <c r="C13797" s="5" t="s">
        <v>57</v>
      </c>
      <c r="D13797" s="5" t="s">
        <v>23</v>
      </c>
      <c r="E13797" s="5" t="s">
        <v>7</v>
      </c>
      <c r="F13797" s="6">
        <v>44378</v>
      </c>
      <c r="G13797" s="6" t="str">
        <f>TEXT(datatable[[#This Row],[дата]],"ММ")</f>
        <v>07</v>
      </c>
      <c r="H13797" s="8">
        <v>6.2423999999999999</v>
      </c>
      <c r="I13797" s="8">
        <v>2.9646000000000003</v>
      </c>
      <c r="J13797" s="8">
        <f>datatable[[#This Row],[продажи_]]-datatable[[#This Row],[себестоимость_]]</f>
        <v>3.2777999999999996</v>
      </c>
      <c r="L13797"/>
    </row>
    <row r="13798" spans="2:12" x14ac:dyDescent="0.4">
      <c r="B13798" s="5" t="s">
        <v>67</v>
      </c>
      <c r="C13798" s="5" t="s">
        <v>57</v>
      </c>
      <c r="D13798" s="5" t="s">
        <v>23</v>
      </c>
      <c r="E13798" s="5" t="s">
        <v>7</v>
      </c>
      <c r="F13798" s="6">
        <v>44409</v>
      </c>
      <c r="G13798" s="6" t="str">
        <f>TEXT(datatable[[#This Row],[дата]],"ММ")</f>
        <v>08</v>
      </c>
      <c r="H13798" s="8">
        <v>5.1135999999999999</v>
      </c>
      <c r="I13798" s="8">
        <v>2.1227999999999998</v>
      </c>
      <c r="J13798" s="8">
        <f>datatable[[#This Row],[продажи_]]-datatable[[#This Row],[себестоимость_]]</f>
        <v>2.9908000000000001</v>
      </c>
      <c r="L13798"/>
    </row>
    <row r="13799" spans="2:12" x14ac:dyDescent="0.4">
      <c r="B13799" s="5" t="s">
        <v>67</v>
      </c>
      <c r="C13799" s="5" t="s">
        <v>57</v>
      </c>
      <c r="D13799" s="5" t="s">
        <v>23</v>
      </c>
      <c r="E13799" s="5" t="s">
        <v>7</v>
      </c>
      <c r="F13799" s="6">
        <v>44440</v>
      </c>
      <c r="G13799" s="6" t="str">
        <f>TEXT(datatable[[#This Row],[дата]],"ММ")</f>
        <v>09</v>
      </c>
      <c r="H13799" s="8">
        <v>6.8544000000000009</v>
      </c>
      <c r="I13799" s="8">
        <v>2.6901000000000002</v>
      </c>
      <c r="J13799" s="8">
        <f>datatable[[#This Row],[продажи_]]-datatable[[#This Row],[себестоимость_]]</f>
        <v>4.1643000000000008</v>
      </c>
      <c r="L13799"/>
    </row>
    <row r="13800" spans="2:12" x14ac:dyDescent="0.4">
      <c r="B13800" s="5" t="s">
        <v>67</v>
      </c>
      <c r="C13800" s="5" t="s">
        <v>57</v>
      </c>
      <c r="D13800" s="5" t="s">
        <v>23</v>
      </c>
      <c r="E13800" s="5" t="s">
        <v>7</v>
      </c>
      <c r="F13800" s="6">
        <v>44470</v>
      </c>
      <c r="G13800" s="6" t="str">
        <f>TEXT(datatable[[#This Row],[дата]],"ММ")</f>
        <v>10</v>
      </c>
      <c r="H13800" s="8">
        <v>8.6496000000000013</v>
      </c>
      <c r="I13800" s="8">
        <v>3.9528000000000003</v>
      </c>
      <c r="J13800" s="8">
        <f>datatable[[#This Row],[продажи_]]-datatable[[#This Row],[себестоимость_]]</f>
        <v>4.6968000000000014</v>
      </c>
      <c r="L13800"/>
    </row>
    <row r="13801" spans="2:12" x14ac:dyDescent="0.4">
      <c r="B13801" s="5" t="s">
        <v>67</v>
      </c>
      <c r="C13801" s="5" t="s">
        <v>57</v>
      </c>
      <c r="D13801" s="5" t="s">
        <v>23</v>
      </c>
      <c r="E13801" s="5" t="s">
        <v>7</v>
      </c>
      <c r="F13801" s="6">
        <v>44501</v>
      </c>
      <c r="G13801" s="6" t="str">
        <f>TEXT(datatable[[#This Row],[дата]],"ММ")</f>
        <v>11</v>
      </c>
      <c r="H13801" s="8">
        <v>11.641600000000002</v>
      </c>
      <c r="I13801" s="8">
        <v>5.0263999999999998</v>
      </c>
      <c r="J13801" s="8">
        <f>datatable[[#This Row],[продажи_]]-datatable[[#This Row],[себестоимость_]]</f>
        <v>6.6152000000000024</v>
      </c>
      <c r="L13801"/>
    </row>
    <row r="13802" spans="2:12" x14ac:dyDescent="0.4">
      <c r="B13802" s="5" t="s">
        <v>67</v>
      </c>
      <c r="C13802" s="5" t="s">
        <v>57</v>
      </c>
      <c r="D13802" s="5" t="s">
        <v>23</v>
      </c>
      <c r="E13802" s="5" t="s">
        <v>7</v>
      </c>
      <c r="F13802" s="6">
        <v>44531</v>
      </c>
      <c r="G13802" s="6" t="str">
        <f>TEXT(datatable[[#This Row],[дата]],"ММ")</f>
        <v>12</v>
      </c>
      <c r="H13802" s="8">
        <v>10.852799999999998</v>
      </c>
      <c r="I13802" s="8">
        <v>4.3981000000000003</v>
      </c>
      <c r="J13802" s="8">
        <f>datatable[[#This Row],[продажи_]]-datatable[[#This Row],[себестоимость_]]</f>
        <v>6.4546999999999981</v>
      </c>
      <c r="L13802"/>
    </row>
    <row r="13803" spans="2:12" x14ac:dyDescent="0.4">
      <c r="B13803" s="5" t="s">
        <v>67</v>
      </c>
      <c r="C13803" s="5" t="s">
        <v>57</v>
      </c>
      <c r="D13803" s="5" t="s">
        <v>23</v>
      </c>
      <c r="E13803" s="5" t="s">
        <v>7</v>
      </c>
      <c r="F13803" s="6">
        <v>44197</v>
      </c>
      <c r="G13803" s="6" t="str">
        <f>TEXT(datatable[[#This Row],[дата]],"ММ")</f>
        <v>01</v>
      </c>
      <c r="H13803" s="8">
        <v>5.5054999999999996</v>
      </c>
      <c r="I13803" s="8">
        <v>1.8</v>
      </c>
      <c r="J13803" s="8">
        <f>datatable[[#This Row],[продажи_]]-datatable[[#This Row],[себестоимость_]]</f>
        <v>3.7054999999999998</v>
      </c>
      <c r="L13803"/>
    </row>
    <row r="13804" spans="2:12" x14ac:dyDescent="0.4">
      <c r="B13804" s="5" t="s">
        <v>67</v>
      </c>
      <c r="C13804" s="5" t="s">
        <v>57</v>
      </c>
      <c r="D13804" s="5" t="s">
        <v>23</v>
      </c>
      <c r="E13804" s="5" t="s">
        <v>7</v>
      </c>
      <c r="F13804" s="6">
        <v>44228</v>
      </c>
      <c r="G13804" s="6" t="str">
        <f>TEXT(datatable[[#This Row],[дата]],"ММ")</f>
        <v>02</v>
      </c>
      <c r="H13804" s="8">
        <v>8.100950000000001</v>
      </c>
      <c r="I13804" s="8">
        <v>2.6</v>
      </c>
      <c r="J13804" s="8">
        <f>datatable[[#This Row],[продажи_]]-datatable[[#This Row],[себестоимость_]]</f>
        <v>5.5009500000000013</v>
      </c>
      <c r="L13804"/>
    </row>
    <row r="13805" spans="2:12" x14ac:dyDescent="0.4">
      <c r="B13805" s="5" t="s">
        <v>67</v>
      </c>
      <c r="C13805" s="5" t="s">
        <v>57</v>
      </c>
      <c r="D13805" s="5" t="s">
        <v>23</v>
      </c>
      <c r="E13805" s="5" t="s">
        <v>7</v>
      </c>
      <c r="F13805" s="6">
        <v>44256</v>
      </c>
      <c r="G13805" s="6" t="str">
        <f>TEXT(datatable[[#This Row],[дата]],"ММ")</f>
        <v>03</v>
      </c>
      <c r="H13805" s="8">
        <v>7.3689000000000009</v>
      </c>
      <c r="I13805" s="8">
        <v>2.9120000000000004</v>
      </c>
      <c r="J13805" s="8">
        <f>datatable[[#This Row],[продажи_]]-datatable[[#This Row],[себестоимость_]]</f>
        <v>4.456900000000001</v>
      </c>
      <c r="L13805"/>
    </row>
    <row r="13806" spans="2:12" x14ac:dyDescent="0.4">
      <c r="B13806" s="5" t="s">
        <v>67</v>
      </c>
      <c r="C13806" s="5" t="s">
        <v>57</v>
      </c>
      <c r="D13806" s="5" t="s">
        <v>23</v>
      </c>
      <c r="E13806" s="5" t="s">
        <v>7</v>
      </c>
      <c r="F13806" s="6">
        <v>44287</v>
      </c>
      <c r="G13806" s="6" t="str">
        <f>TEXT(datatable[[#This Row],[дата]],"ММ")</f>
        <v>04</v>
      </c>
      <c r="H13806" s="8">
        <v>9.7767999999999997</v>
      </c>
      <c r="I13806" s="8">
        <v>3.6159999999999997</v>
      </c>
      <c r="J13806" s="8">
        <f>datatable[[#This Row],[продажи_]]-datatable[[#This Row],[себестоимость_]]</f>
        <v>6.1608000000000001</v>
      </c>
      <c r="L13806"/>
    </row>
    <row r="13807" spans="2:12" x14ac:dyDescent="0.4">
      <c r="B13807" s="5" t="s">
        <v>67</v>
      </c>
      <c r="C13807" s="5" t="s">
        <v>57</v>
      </c>
      <c r="D13807" s="5" t="s">
        <v>23</v>
      </c>
      <c r="E13807" s="5" t="s">
        <v>7</v>
      </c>
      <c r="F13807" s="6">
        <v>44317</v>
      </c>
      <c r="G13807" s="6" t="str">
        <f>TEXT(datatable[[#This Row],[дата]],"ММ")</f>
        <v>05</v>
      </c>
      <c r="H13807" s="8">
        <v>7.1995000000000005</v>
      </c>
      <c r="I13807" s="8">
        <v>2.7720000000000002</v>
      </c>
      <c r="J13807" s="8">
        <f>datatable[[#This Row],[продажи_]]-datatable[[#This Row],[себестоимость_]]</f>
        <v>4.4275000000000002</v>
      </c>
      <c r="L13807"/>
    </row>
    <row r="13808" spans="2:12" x14ac:dyDescent="0.4">
      <c r="B13808" s="5" t="s">
        <v>67</v>
      </c>
      <c r="C13808" s="5" t="s">
        <v>57</v>
      </c>
      <c r="D13808" s="5" t="s">
        <v>23</v>
      </c>
      <c r="E13808" s="5" t="s">
        <v>7</v>
      </c>
      <c r="F13808" s="6">
        <v>44348</v>
      </c>
      <c r="G13808" s="6" t="str">
        <f>TEXT(datatable[[#This Row],[дата]],"ММ")</f>
        <v>06</v>
      </c>
      <c r="H13808" s="8">
        <v>5.2271999999999998</v>
      </c>
      <c r="I13808" s="8">
        <v>1.9980000000000002</v>
      </c>
      <c r="J13808" s="8">
        <f>datatable[[#This Row],[продажи_]]-datatable[[#This Row],[себестоимость_]]</f>
        <v>3.2291999999999996</v>
      </c>
      <c r="L13808"/>
    </row>
    <row r="13809" spans="2:12" x14ac:dyDescent="0.4">
      <c r="B13809" s="5" t="s">
        <v>67</v>
      </c>
      <c r="C13809" s="5" t="s">
        <v>57</v>
      </c>
      <c r="D13809" s="5" t="s">
        <v>23</v>
      </c>
      <c r="E13809" s="5" t="s">
        <v>7</v>
      </c>
      <c r="F13809" s="6">
        <v>44378</v>
      </c>
      <c r="G13809" s="6" t="str">
        <f>TEXT(datatable[[#This Row],[дата]],"ММ")</f>
        <v>07</v>
      </c>
      <c r="H13809" s="8">
        <v>4.4649000000000001</v>
      </c>
      <c r="I13809" s="8">
        <v>1.9800000000000002</v>
      </c>
      <c r="J13809" s="8">
        <f>datatable[[#This Row],[продажи_]]-datatable[[#This Row],[себестоимость_]]</f>
        <v>2.4848999999999997</v>
      </c>
      <c r="L13809"/>
    </row>
    <row r="13810" spans="2:12" x14ac:dyDescent="0.4">
      <c r="B13810" s="5" t="s">
        <v>67</v>
      </c>
      <c r="C13810" s="5" t="s">
        <v>57</v>
      </c>
      <c r="D13810" s="5" t="s">
        <v>23</v>
      </c>
      <c r="E13810" s="5" t="s">
        <v>7</v>
      </c>
      <c r="F13810" s="6">
        <v>44409</v>
      </c>
      <c r="G13810" s="6" t="str">
        <f>TEXT(datatable[[#This Row],[дата]],"ММ")</f>
        <v>08</v>
      </c>
      <c r="H13810" s="8">
        <v>4.7431999999999999</v>
      </c>
      <c r="I13810" s="8">
        <v>1.5840000000000001</v>
      </c>
      <c r="J13810" s="8">
        <f>datatable[[#This Row],[продажи_]]-datatable[[#This Row],[себестоимость_]]</f>
        <v>3.1591999999999998</v>
      </c>
      <c r="L13810"/>
    </row>
    <row r="13811" spans="2:12" x14ac:dyDescent="0.4">
      <c r="B13811" s="5" t="s">
        <v>67</v>
      </c>
      <c r="C13811" s="5" t="s">
        <v>57</v>
      </c>
      <c r="D13811" s="5" t="s">
        <v>23</v>
      </c>
      <c r="E13811" s="5" t="s">
        <v>7</v>
      </c>
      <c r="F13811" s="6">
        <v>44440</v>
      </c>
      <c r="G13811" s="6" t="str">
        <f>TEXT(datatable[[#This Row],[дата]],"ММ")</f>
        <v>09</v>
      </c>
      <c r="H13811" s="8">
        <v>5.8261500000000011</v>
      </c>
      <c r="I13811" s="8">
        <v>1.746</v>
      </c>
      <c r="J13811" s="8">
        <f>datatable[[#This Row],[продажи_]]-datatable[[#This Row],[себестоимость_]]</f>
        <v>4.0801500000000015</v>
      </c>
      <c r="L13811"/>
    </row>
    <row r="13812" spans="2:12" x14ac:dyDescent="0.4">
      <c r="B13812" s="5" t="s">
        <v>67</v>
      </c>
      <c r="C13812" s="5" t="s">
        <v>57</v>
      </c>
      <c r="D13812" s="5" t="s">
        <v>23</v>
      </c>
      <c r="E13812" s="5" t="s">
        <v>7</v>
      </c>
      <c r="F13812" s="6">
        <v>44470</v>
      </c>
      <c r="G13812" s="6" t="str">
        <f>TEXT(datatable[[#This Row],[дата]],"ММ")</f>
        <v>10</v>
      </c>
      <c r="H13812" s="8">
        <v>7.1147999999999998</v>
      </c>
      <c r="I13812" s="8">
        <v>2.3519999999999999</v>
      </c>
      <c r="J13812" s="8">
        <f>datatable[[#This Row],[продажи_]]-datatable[[#This Row],[себестоимость_]]</f>
        <v>4.7628000000000004</v>
      </c>
      <c r="L13812"/>
    </row>
    <row r="13813" spans="2:12" x14ac:dyDescent="0.4">
      <c r="B13813" s="5" t="s">
        <v>67</v>
      </c>
      <c r="C13813" s="5" t="s">
        <v>57</v>
      </c>
      <c r="D13813" s="5" t="s">
        <v>23</v>
      </c>
      <c r="E13813" s="5" t="s">
        <v>7</v>
      </c>
      <c r="F13813" s="6">
        <v>44501</v>
      </c>
      <c r="G13813" s="6" t="str">
        <f>TEXT(datatable[[#This Row],[дата]],"ММ")</f>
        <v>11</v>
      </c>
      <c r="H13813" s="8">
        <v>8.1311999999999998</v>
      </c>
      <c r="I13813" s="8">
        <v>3.008</v>
      </c>
      <c r="J13813" s="8">
        <f>datatable[[#This Row],[продажи_]]-datatable[[#This Row],[себестоимость_]]</f>
        <v>5.1231999999999998</v>
      </c>
      <c r="L13813"/>
    </row>
    <row r="13814" spans="2:12" x14ac:dyDescent="0.4">
      <c r="B13814" s="5" t="s">
        <v>67</v>
      </c>
      <c r="C13814" s="5" t="s">
        <v>57</v>
      </c>
      <c r="D13814" s="5" t="s">
        <v>23</v>
      </c>
      <c r="E13814" s="5" t="s">
        <v>7</v>
      </c>
      <c r="F13814" s="6">
        <v>44531</v>
      </c>
      <c r="G13814" s="6" t="str">
        <f>TEXT(datatable[[#This Row],[дата]],"ММ")</f>
        <v>12</v>
      </c>
      <c r="H13814" s="8">
        <v>9.9946000000000002</v>
      </c>
      <c r="I13814" s="8">
        <v>3.0800000000000005</v>
      </c>
      <c r="J13814" s="8">
        <f>datatable[[#This Row],[продажи_]]-datatable[[#This Row],[себестоимость_]]</f>
        <v>6.9146000000000001</v>
      </c>
      <c r="L13814"/>
    </row>
    <row r="13815" spans="2:12" x14ac:dyDescent="0.4">
      <c r="B13815" s="5" t="s">
        <v>67</v>
      </c>
      <c r="C13815" s="5" t="s">
        <v>57</v>
      </c>
      <c r="D13815" s="5" t="s">
        <v>23</v>
      </c>
      <c r="E13815" s="5" t="s">
        <v>7</v>
      </c>
      <c r="F13815" s="6">
        <v>44197</v>
      </c>
      <c r="G13815" s="6" t="str">
        <f>TEXT(datatable[[#This Row],[дата]],"ММ")</f>
        <v>01</v>
      </c>
      <c r="H13815" s="8">
        <v>2.4200000000000004</v>
      </c>
      <c r="I13815" s="8">
        <v>0.79200000000000004</v>
      </c>
      <c r="J13815" s="8">
        <f>datatable[[#This Row],[продажи_]]-datatable[[#This Row],[себестоимость_]]</f>
        <v>1.6280000000000003</v>
      </c>
      <c r="L13815"/>
    </row>
    <row r="13816" spans="2:12" x14ac:dyDescent="0.4">
      <c r="B13816" s="5" t="s">
        <v>67</v>
      </c>
      <c r="C13816" s="5" t="s">
        <v>57</v>
      </c>
      <c r="D13816" s="5" t="s">
        <v>23</v>
      </c>
      <c r="E13816" s="5" t="s">
        <v>7</v>
      </c>
      <c r="F13816" s="6">
        <v>44228</v>
      </c>
      <c r="G13816" s="6" t="str">
        <f>TEXT(datatable[[#This Row],[дата]],"ММ")</f>
        <v>02</v>
      </c>
      <c r="H13816" s="8">
        <v>3.4319999999999999</v>
      </c>
      <c r="I13816" s="8">
        <v>1.1232</v>
      </c>
      <c r="J13816" s="8">
        <f>datatable[[#This Row],[продажи_]]-datatable[[#This Row],[себестоимость_]]</f>
        <v>2.3087999999999997</v>
      </c>
      <c r="L13816"/>
    </row>
    <row r="13817" spans="2:12" x14ac:dyDescent="0.4">
      <c r="B13817" s="5" t="s">
        <v>67</v>
      </c>
      <c r="C13817" s="5" t="s">
        <v>57</v>
      </c>
      <c r="D13817" s="5" t="s">
        <v>23</v>
      </c>
      <c r="E13817" s="5" t="s">
        <v>7</v>
      </c>
      <c r="F13817" s="6">
        <v>44256</v>
      </c>
      <c r="G13817" s="6" t="str">
        <f>TEXT(datatable[[#This Row],[дата]],"ММ")</f>
        <v>03</v>
      </c>
      <c r="H13817" s="8">
        <v>2.8028</v>
      </c>
      <c r="I13817" s="8">
        <v>1.2978000000000001</v>
      </c>
      <c r="J13817" s="8">
        <f>datatable[[#This Row],[продажи_]]-datatable[[#This Row],[себестоимость_]]</f>
        <v>1.5049999999999999</v>
      </c>
      <c r="L13817"/>
    </row>
    <row r="13818" spans="2:12" x14ac:dyDescent="0.4">
      <c r="B13818" s="5" t="s">
        <v>67</v>
      </c>
      <c r="C13818" s="5" t="s">
        <v>57</v>
      </c>
      <c r="D13818" s="5" t="s">
        <v>23</v>
      </c>
      <c r="E13818" s="5" t="s">
        <v>7</v>
      </c>
      <c r="F13818" s="6">
        <v>44287</v>
      </c>
      <c r="G13818" s="6" t="str">
        <f>TEXT(datatable[[#This Row],[дата]],"ММ")</f>
        <v>04</v>
      </c>
      <c r="H13818" s="8">
        <v>3.52</v>
      </c>
      <c r="I13818" s="8">
        <v>1.6559999999999999</v>
      </c>
      <c r="J13818" s="8">
        <f>datatable[[#This Row],[продажи_]]-datatable[[#This Row],[себестоимость_]]</f>
        <v>1.8640000000000001</v>
      </c>
      <c r="L13818"/>
    </row>
    <row r="13819" spans="2:12" x14ac:dyDescent="0.4">
      <c r="B13819" s="5" t="s">
        <v>67</v>
      </c>
      <c r="C13819" s="5" t="s">
        <v>57</v>
      </c>
      <c r="D13819" s="5" t="s">
        <v>23</v>
      </c>
      <c r="E13819" s="5" t="s">
        <v>7</v>
      </c>
      <c r="F13819" s="6">
        <v>44317</v>
      </c>
      <c r="G13819" s="6" t="str">
        <f>TEXT(datatable[[#This Row],[дата]],"ММ")</f>
        <v>05</v>
      </c>
      <c r="H13819" s="8">
        <v>3.4496000000000002</v>
      </c>
      <c r="I13819" s="8">
        <v>1.2852000000000001</v>
      </c>
      <c r="J13819" s="8">
        <f>datatable[[#This Row],[продажи_]]-datatable[[#This Row],[себестоимость_]]</f>
        <v>2.1644000000000001</v>
      </c>
      <c r="L13819"/>
    </row>
    <row r="13820" spans="2:12" x14ac:dyDescent="0.4">
      <c r="B13820" s="5" t="s">
        <v>67</v>
      </c>
      <c r="C13820" s="5" t="s">
        <v>57</v>
      </c>
      <c r="D13820" s="5" t="s">
        <v>23</v>
      </c>
      <c r="E13820" s="5" t="s">
        <v>7</v>
      </c>
      <c r="F13820" s="6">
        <v>44348</v>
      </c>
      <c r="G13820" s="6" t="str">
        <f>TEXT(datatable[[#This Row],[дата]],"ММ")</f>
        <v>06</v>
      </c>
      <c r="H13820" s="8">
        <v>2.0790000000000002</v>
      </c>
      <c r="I13820" s="8">
        <v>0.73710000000000009</v>
      </c>
      <c r="J13820" s="8">
        <f>datatable[[#This Row],[продажи_]]-datatable[[#This Row],[себестоимость_]]</f>
        <v>1.3419000000000001</v>
      </c>
      <c r="L13820"/>
    </row>
    <row r="13821" spans="2:12" x14ac:dyDescent="0.4">
      <c r="B13821" s="5" t="s">
        <v>67</v>
      </c>
      <c r="C13821" s="5" t="s">
        <v>57</v>
      </c>
      <c r="D13821" s="5" t="s">
        <v>23</v>
      </c>
      <c r="E13821" s="5" t="s">
        <v>7</v>
      </c>
      <c r="F13821" s="6">
        <v>44378</v>
      </c>
      <c r="G13821" s="6" t="str">
        <f>TEXT(datatable[[#This Row],[дата]],"ММ")</f>
        <v>07</v>
      </c>
      <c r="H13821" s="8">
        <v>2.0196000000000001</v>
      </c>
      <c r="I13821" s="8">
        <v>0.74520000000000008</v>
      </c>
      <c r="J13821" s="8">
        <f>datatable[[#This Row],[продажи_]]-datatable[[#This Row],[себестоимость_]]</f>
        <v>1.2744</v>
      </c>
      <c r="L13821"/>
    </row>
    <row r="13822" spans="2:12" x14ac:dyDescent="0.4">
      <c r="B13822" s="5" t="s">
        <v>67</v>
      </c>
      <c r="C13822" s="5" t="s">
        <v>57</v>
      </c>
      <c r="D13822" s="5" t="s">
        <v>23</v>
      </c>
      <c r="E13822" s="5" t="s">
        <v>7</v>
      </c>
      <c r="F13822" s="6">
        <v>44409</v>
      </c>
      <c r="G13822" s="6" t="str">
        <f>TEXT(datatable[[#This Row],[дата]],"ММ")</f>
        <v>08</v>
      </c>
      <c r="H13822" s="8">
        <v>1.7423999999999999</v>
      </c>
      <c r="I13822" s="8">
        <v>0.61199999999999999</v>
      </c>
      <c r="J13822" s="8">
        <f>datatable[[#This Row],[продажи_]]-datatable[[#This Row],[себестоимость_]]</f>
        <v>1.1303999999999998</v>
      </c>
      <c r="L13822"/>
    </row>
    <row r="13823" spans="2:12" x14ac:dyDescent="0.4">
      <c r="B13823" s="5" t="s">
        <v>67</v>
      </c>
      <c r="C13823" s="5" t="s">
        <v>57</v>
      </c>
      <c r="D13823" s="5" t="s">
        <v>23</v>
      </c>
      <c r="E13823" s="5" t="s">
        <v>7</v>
      </c>
      <c r="F13823" s="6">
        <v>44440</v>
      </c>
      <c r="G13823" s="6" t="str">
        <f>TEXT(datatable[[#This Row],[дата]],"ММ")</f>
        <v>09</v>
      </c>
      <c r="H13823" s="8">
        <v>2.3363999999999998</v>
      </c>
      <c r="I13823" s="8">
        <v>0.85050000000000014</v>
      </c>
      <c r="J13823" s="8">
        <f>datatable[[#This Row],[продажи_]]-datatable[[#This Row],[себестоимость_]]</f>
        <v>1.4858999999999996</v>
      </c>
      <c r="L13823"/>
    </row>
    <row r="13824" spans="2:12" x14ac:dyDescent="0.4">
      <c r="B13824" s="5" t="s">
        <v>67</v>
      </c>
      <c r="C13824" s="5" t="s">
        <v>57</v>
      </c>
      <c r="D13824" s="5" t="s">
        <v>23</v>
      </c>
      <c r="E13824" s="5" t="s">
        <v>7</v>
      </c>
      <c r="F13824" s="6">
        <v>44470</v>
      </c>
      <c r="G13824" s="6" t="str">
        <f>TEXT(datatable[[#This Row],[дата]],"ММ")</f>
        <v>10</v>
      </c>
      <c r="H13824" s="8">
        <v>2.7456</v>
      </c>
      <c r="I13824" s="8">
        <v>1.2744</v>
      </c>
      <c r="J13824" s="8">
        <f>datatable[[#This Row],[продажи_]]-datatable[[#This Row],[себестоимость_]]</f>
        <v>1.4712000000000001</v>
      </c>
      <c r="L13824"/>
    </row>
    <row r="13825" spans="2:12" x14ac:dyDescent="0.4">
      <c r="B13825" s="5" t="s">
        <v>67</v>
      </c>
      <c r="C13825" s="5" t="s">
        <v>57</v>
      </c>
      <c r="D13825" s="5" t="s">
        <v>23</v>
      </c>
      <c r="E13825" s="5" t="s">
        <v>7</v>
      </c>
      <c r="F13825" s="6">
        <v>44501</v>
      </c>
      <c r="G13825" s="6" t="str">
        <f>TEXT(datatable[[#This Row],[дата]],"ММ")</f>
        <v>11</v>
      </c>
      <c r="H13825" s="8">
        <v>3.4847999999999999</v>
      </c>
      <c r="I13825" s="8">
        <v>1.3535999999999999</v>
      </c>
      <c r="J13825" s="8">
        <f>datatable[[#This Row],[продажи_]]-datatable[[#This Row],[себестоимость_]]</f>
        <v>2.1311999999999998</v>
      </c>
      <c r="L13825"/>
    </row>
    <row r="13826" spans="2:12" x14ac:dyDescent="0.4">
      <c r="B13826" s="5" t="s">
        <v>67</v>
      </c>
      <c r="C13826" s="5" t="s">
        <v>57</v>
      </c>
      <c r="D13826" s="5" t="s">
        <v>23</v>
      </c>
      <c r="E13826" s="5" t="s">
        <v>7</v>
      </c>
      <c r="F13826" s="6">
        <v>44531</v>
      </c>
      <c r="G13826" s="6" t="str">
        <f>TEXT(datatable[[#This Row],[дата]],"ММ")</f>
        <v>12</v>
      </c>
      <c r="H13826" s="8">
        <v>2.5872000000000002</v>
      </c>
      <c r="I13826" s="8">
        <v>1.3230000000000002</v>
      </c>
      <c r="J13826" s="8">
        <f>datatable[[#This Row],[продажи_]]-datatable[[#This Row],[себестоимость_]]</f>
        <v>1.2642</v>
      </c>
      <c r="L13826"/>
    </row>
    <row r="13827" spans="2:12" x14ac:dyDescent="0.4">
      <c r="B13827" s="5" t="s">
        <v>79</v>
      </c>
      <c r="C13827" s="5" t="s">
        <v>54</v>
      </c>
      <c r="D13827" s="5" t="s">
        <v>24</v>
      </c>
      <c r="E13827" s="5" t="s">
        <v>60</v>
      </c>
      <c r="F13827" s="6">
        <v>44197</v>
      </c>
      <c r="G13827" s="6" t="str">
        <f>TEXT(datatable[[#This Row],[дата]],"ММ")</f>
        <v>01</v>
      </c>
      <c r="H13827" s="8">
        <v>72.152500000000003</v>
      </c>
      <c r="I13827" s="8">
        <v>33.744000000000007</v>
      </c>
      <c r="J13827" s="8">
        <f>datatable[[#This Row],[продажи_]]-datatable[[#This Row],[себестоимость_]]</f>
        <v>38.408499999999997</v>
      </c>
      <c r="L13827"/>
    </row>
    <row r="13828" spans="2:12" x14ac:dyDescent="0.4">
      <c r="B13828" s="5" t="s">
        <v>79</v>
      </c>
      <c r="C13828" s="5" t="s">
        <v>54</v>
      </c>
      <c r="D13828" s="5" t="s">
        <v>24</v>
      </c>
      <c r="E13828" s="5" t="s">
        <v>60</v>
      </c>
      <c r="F13828" s="6">
        <v>44228</v>
      </c>
      <c r="G13828" s="6" t="str">
        <f>TEXT(datatable[[#This Row],[дата]],"ММ")</f>
        <v>02</v>
      </c>
      <c r="H13828" s="8">
        <v>101.69705</v>
      </c>
      <c r="I13828" s="8">
        <v>39.520000000000003</v>
      </c>
      <c r="J13828" s="8">
        <f>datatable[[#This Row],[продажи_]]-datatable[[#This Row],[себестоимость_]]</f>
        <v>62.177050000000001</v>
      </c>
      <c r="L13828"/>
    </row>
    <row r="13829" spans="2:12" x14ac:dyDescent="0.4">
      <c r="B13829" s="5" t="s">
        <v>79</v>
      </c>
      <c r="C13829" s="5" t="s">
        <v>54</v>
      </c>
      <c r="D13829" s="5" t="s">
        <v>24</v>
      </c>
      <c r="E13829" s="5" t="s">
        <v>60</v>
      </c>
      <c r="F13829" s="6">
        <v>44256</v>
      </c>
      <c r="G13829" s="6" t="str">
        <f>TEXT(datatable[[#This Row],[дата]],"ММ")</f>
        <v>03</v>
      </c>
      <c r="H13829" s="8">
        <v>114.83640000000001</v>
      </c>
      <c r="I13829" s="8">
        <v>38.729600000000005</v>
      </c>
      <c r="J13829" s="8">
        <f>datatable[[#This Row],[продажи_]]-datatable[[#This Row],[себестоимость_]]</f>
        <v>76.106800000000007</v>
      </c>
      <c r="L13829"/>
    </row>
    <row r="13830" spans="2:12" x14ac:dyDescent="0.4">
      <c r="B13830" s="5" t="s">
        <v>79</v>
      </c>
      <c r="C13830" s="5" t="s">
        <v>54</v>
      </c>
      <c r="D13830" s="5" t="s">
        <v>24</v>
      </c>
      <c r="E13830" s="5" t="s">
        <v>60</v>
      </c>
      <c r="F13830" s="6">
        <v>44287</v>
      </c>
      <c r="G13830" s="6" t="str">
        <f>TEXT(datatable[[#This Row],[дата]],"ММ")</f>
        <v>04</v>
      </c>
      <c r="H13830" s="8">
        <v>99.646399999999986</v>
      </c>
      <c r="I13830" s="8">
        <v>48.153599999999997</v>
      </c>
      <c r="J13830" s="8">
        <f>datatable[[#This Row],[продажи_]]-datatable[[#This Row],[себестоимость_]]</f>
        <v>51.492799999999988</v>
      </c>
      <c r="L13830"/>
    </row>
    <row r="13831" spans="2:12" x14ac:dyDescent="0.4">
      <c r="B13831" s="5" t="s">
        <v>79</v>
      </c>
      <c r="C13831" s="5" t="s">
        <v>54</v>
      </c>
      <c r="D13831" s="5" t="s">
        <v>24</v>
      </c>
      <c r="E13831" s="5" t="s">
        <v>60</v>
      </c>
      <c r="F13831" s="6">
        <v>44317</v>
      </c>
      <c r="G13831" s="6" t="str">
        <f>TEXT(datatable[[#This Row],[дата]],"ММ")</f>
        <v>05</v>
      </c>
      <c r="H13831" s="8">
        <v>113.7731</v>
      </c>
      <c r="I13831" s="8">
        <v>44.262400000000007</v>
      </c>
      <c r="J13831" s="8">
        <f>datatable[[#This Row],[продажи_]]-datatable[[#This Row],[себестоимость_]]</f>
        <v>69.510699999999986</v>
      </c>
      <c r="L13831"/>
    </row>
    <row r="13832" spans="2:12" x14ac:dyDescent="0.4">
      <c r="B13832" s="5" t="s">
        <v>79</v>
      </c>
      <c r="C13832" s="5" t="s">
        <v>54</v>
      </c>
      <c r="D13832" s="5" t="s">
        <v>24</v>
      </c>
      <c r="E13832" s="5" t="s">
        <v>60</v>
      </c>
      <c r="F13832" s="6">
        <v>44348</v>
      </c>
      <c r="G13832" s="6" t="str">
        <f>TEXT(datatable[[#This Row],[дата]],"ММ")</f>
        <v>06</v>
      </c>
      <c r="H13832" s="8">
        <v>58.785299999999999</v>
      </c>
      <c r="I13832" s="8">
        <v>23.529599999999999</v>
      </c>
      <c r="J13832" s="8">
        <f>datatable[[#This Row],[продажи_]]-datatable[[#This Row],[себестоимость_]]</f>
        <v>35.255700000000004</v>
      </c>
      <c r="L13832"/>
    </row>
    <row r="13833" spans="2:12" x14ac:dyDescent="0.4">
      <c r="B13833" s="5" t="s">
        <v>79</v>
      </c>
      <c r="C13833" s="5" t="s">
        <v>54</v>
      </c>
      <c r="D13833" s="5" t="s">
        <v>24</v>
      </c>
      <c r="E13833" s="5" t="s">
        <v>60</v>
      </c>
      <c r="F13833" s="6">
        <v>44378</v>
      </c>
      <c r="G13833" s="6" t="str">
        <f>TEXT(datatable[[#This Row],[дата]],"ММ")</f>
        <v>07</v>
      </c>
      <c r="H13833" s="8">
        <v>69.038550000000001</v>
      </c>
      <c r="I13833" s="8">
        <v>23.529599999999999</v>
      </c>
      <c r="J13833" s="8">
        <f>datatable[[#This Row],[продажи_]]-datatable[[#This Row],[себестоимость_]]</f>
        <v>45.508949999999999</v>
      </c>
      <c r="L13833"/>
    </row>
    <row r="13834" spans="2:12" x14ac:dyDescent="0.4">
      <c r="B13834" s="5" t="s">
        <v>79</v>
      </c>
      <c r="C13834" s="5" t="s">
        <v>54</v>
      </c>
      <c r="D13834" s="5" t="s">
        <v>24</v>
      </c>
      <c r="E13834" s="5" t="s">
        <v>60</v>
      </c>
      <c r="F13834" s="6">
        <v>44409</v>
      </c>
      <c r="G13834" s="6" t="str">
        <f>TEXT(datatable[[#This Row],[дата]],"ММ")</f>
        <v>08</v>
      </c>
      <c r="H13834" s="8">
        <v>63.798000000000002</v>
      </c>
      <c r="I13834" s="8">
        <v>27.724799999999998</v>
      </c>
      <c r="J13834" s="8">
        <f>datatable[[#This Row],[продажи_]]-datatable[[#This Row],[себестоимость_]]</f>
        <v>36.0732</v>
      </c>
      <c r="L13834"/>
    </row>
    <row r="13835" spans="2:12" x14ac:dyDescent="0.4">
      <c r="B13835" s="5" t="s">
        <v>79</v>
      </c>
      <c r="C13835" s="5" t="s">
        <v>54</v>
      </c>
      <c r="D13835" s="5" t="s">
        <v>24</v>
      </c>
      <c r="E13835" s="5" t="s">
        <v>60</v>
      </c>
      <c r="F13835" s="6">
        <v>44440</v>
      </c>
      <c r="G13835" s="6" t="str">
        <f>TEXT(datatable[[#This Row],[дата]],"ММ")</f>
        <v>09</v>
      </c>
      <c r="H13835" s="8">
        <v>64.253699999999995</v>
      </c>
      <c r="I13835" s="8">
        <v>26.539199999999997</v>
      </c>
      <c r="J13835" s="8">
        <f>datatable[[#This Row],[продажи_]]-datatable[[#This Row],[себестоимость_]]</f>
        <v>37.714500000000001</v>
      </c>
      <c r="L13835"/>
    </row>
    <row r="13836" spans="2:12" x14ac:dyDescent="0.4">
      <c r="B13836" s="5" t="s">
        <v>79</v>
      </c>
      <c r="C13836" s="5" t="s">
        <v>54</v>
      </c>
      <c r="D13836" s="5" t="s">
        <v>24</v>
      </c>
      <c r="E13836" s="5" t="s">
        <v>60</v>
      </c>
      <c r="F13836" s="6">
        <v>44470</v>
      </c>
      <c r="G13836" s="6" t="str">
        <f>TEXT(datatable[[#This Row],[дата]],"ММ")</f>
        <v>10</v>
      </c>
      <c r="H13836" s="8">
        <v>81.114599999999996</v>
      </c>
      <c r="I13836" s="8">
        <v>29.184000000000005</v>
      </c>
      <c r="J13836" s="8">
        <f>datatable[[#This Row],[продажи_]]-datatable[[#This Row],[себестоимость_]]</f>
        <v>51.930599999999991</v>
      </c>
      <c r="L13836"/>
    </row>
    <row r="13837" spans="2:12" x14ac:dyDescent="0.4">
      <c r="B13837" s="5" t="s">
        <v>79</v>
      </c>
      <c r="C13837" s="5" t="s">
        <v>54</v>
      </c>
      <c r="D13837" s="5" t="s">
        <v>24</v>
      </c>
      <c r="E13837" s="5" t="s">
        <v>60</v>
      </c>
      <c r="F13837" s="6">
        <v>44501</v>
      </c>
      <c r="G13837" s="6" t="str">
        <f>TEXT(datatable[[#This Row],[дата]],"ММ")</f>
        <v>11</v>
      </c>
      <c r="H13837" s="8">
        <v>128.81120000000001</v>
      </c>
      <c r="I13837" s="8">
        <v>46.694400000000002</v>
      </c>
      <c r="J13837" s="8">
        <f>datatable[[#This Row],[продажи_]]-datatable[[#This Row],[себестоимость_]]</f>
        <v>82.116800000000012</v>
      </c>
      <c r="L13837"/>
    </row>
    <row r="13838" spans="2:12" x14ac:dyDescent="0.4">
      <c r="B13838" s="5" t="s">
        <v>79</v>
      </c>
      <c r="C13838" s="5" t="s">
        <v>54</v>
      </c>
      <c r="D13838" s="5" t="s">
        <v>24</v>
      </c>
      <c r="E13838" s="5" t="s">
        <v>60</v>
      </c>
      <c r="F13838" s="6">
        <v>44531</v>
      </c>
      <c r="G13838" s="6" t="str">
        <f>TEXT(datatable[[#This Row],[дата]],"ММ")</f>
        <v>12</v>
      </c>
      <c r="H13838" s="8">
        <v>96.760300000000001</v>
      </c>
      <c r="I13838" s="8">
        <v>40.006399999999999</v>
      </c>
      <c r="J13838" s="8">
        <f>datatable[[#This Row],[продажи_]]-datatable[[#This Row],[себестоимость_]]</f>
        <v>56.753900000000002</v>
      </c>
      <c r="L13838"/>
    </row>
    <row r="13839" spans="2:12" x14ac:dyDescent="0.4">
      <c r="B13839" s="5" t="s">
        <v>79</v>
      </c>
      <c r="C13839" s="5" t="s">
        <v>54</v>
      </c>
      <c r="D13839" s="5" t="s">
        <v>24</v>
      </c>
      <c r="E13839" s="5" t="s">
        <v>8</v>
      </c>
      <c r="F13839" s="6">
        <v>44197</v>
      </c>
      <c r="G13839" s="6" t="str">
        <f>TEXT(datatable[[#This Row],[дата]],"ММ")</f>
        <v>01</v>
      </c>
      <c r="H13839" s="8">
        <v>51.397500000000008</v>
      </c>
      <c r="I13839" s="8">
        <v>33.277499999999996</v>
      </c>
      <c r="J13839" s="8">
        <f>datatable[[#This Row],[продажи_]]-datatable[[#This Row],[себестоимость_]]</f>
        <v>18.120000000000012</v>
      </c>
      <c r="L13839"/>
    </row>
    <row r="13840" spans="2:12" x14ac:dyDescent="0.4">
      <c r="B13840" s="5" t="s">
        <v>79</v>
      </c>
      <c r="C13840" s="5" t="s">
        <v>54</v>
      </c>
      <c r="D13840" s="5" t="s">
        <v>24</v>
      </c>
      <c r="E13840" s="5" t="s">
        <v>8</v>
      </c>
      <c r="F13840" s="6">
        <v>44228</v>
      </c>
      <c r="G13840" s="6" t="str">
        <f>TEXT(datatable[[#This Row],[дата]],"ММ")</f>
        <v>02</v>
      </c>
      <c r="H13840" s="8">
        <v>57.907850000000003</v>
      </c>
      <c r="I13840" s="8">
        <v>42.242849999999997</v>
      </c>
      <c r="J13840" s="8">
        <f>datatable[[#This Row],[продажи_]]-datatable[[#This Row],[себестоимость_]]</f>
        <v>15.665000000000006</v>
      </c>
      <c r="L13840"/>
    </row>
    <row r="13841" spans="2:12" x14ac:dyDescent="0.4">
      <c r="B13841" s="5" t="s">
        <v>79</v>
      </c>
      <c r="C13841" s="5" t="s">
        <v>54</v>
      </c>
      <c r="D13841" s="5" t="s">
        <v>24</v>
      </c>
      <c r="E13841" s="5" t="s">
        <v>8</v>
      </c>
      <c r="F13841" s="6">
        <v>44256</v>
      </c>
      <c r="G13841" s="6" t="str">
        <f>TEXT(datatable[[#This Row],[дата]],"ММ")</f>
        <v>03</v>
      </c>
      <c r="H13841" s="8">
        <v>67.159400000000005</v>
      </c>
      <c r="I13841" s="8">
        <v>43.848000000000006</v>
      </c>
      <c r="J13841" s="8">
        <f>datatable[[#This Row],[продажи_]]-datatable[[#This Row],[себестоимость_]]</f>
        <v>23.311399999999999</v>
      </c>
      <c r="L13841"/>
    </row>
    <row r="13842" spans="2:12" x14ac:dyDescent="0.4">
      <c r="B13842" s="5" t="s">
        <v>79</v>
      </c>
      <c r="C13842" s="5" t="s">
        <v>54</v>
      </c>
      <c r="D13842" s="5" t="s">
        <v>24</v>
      </c>
      <c r="E13842" s="5" t="s">
        <v>8</v>
      </c>
      <c r="F13842" s="6">
        <v>44287</v>
      </c>
      <c r="G13842" s="6" t="str">
        <f>TEXT(datatable[[#This Row],[дата]],"ММ")</f>
        <v>04</v>
      </c>
      <c r="H13842" s="8">
        <v>86.152000000000015</v>
      </c>
      <c r="I13842" s="8">
        <v>65.772000000000006</v>
      </c>
      <c r="J13842" s="8">
        <f>datatable[[#This Row],[продажи_]]-datatable[[#This Row],[себестоимость_]]</f>
        <v>20.38000000000001</v>
      </c>
      <c r="L13842"/>
    </row>
    <row r="13843" spans="2:12" x14ac:dyDescent="0.4">
      <c r="B13843" s="5" t="s">
        <v>79</v>
      </c>
      <c r="C13843" s="5" t="s">
        <v>54</v>
      </c>
      <c r="D13843" s="5" t="s">
        <v>24</v>
      </c>
      <c r="E13843" s="5" t="s">
        <v>8</v>
      </c>
      <c r="F13843" s="6">
        <v>44317</v>
      </c>
      <c r="G13843" s="6" t="str">
        <f>TEXT(datatable[[#This Row],[дата]],"ММ")</f>
        <v>05</v>
      </c>
      <c r="H13843" s="8">
        <v>79.494799999999998</v>
      </c>
      <c r="I13843" s="8">
        <v>47.136600000000001</v>
      </c>
      <c r="J13843" s="8">
        <f>datatable[[#This Row],[продажи_]]-datatable[[#This Row],[себестоимость_]]</f>
        <v>32.358199999999997</v>
      </c>
      <c r="L13843"/>
    </row>
    <row r="13844" spans="2:12" x14ac:dyDescent="0.4">
      <c r="B13844" s="5" t="s">
        <v>79</v>
      </c>
      <c r="C13844" s="5" t="s">
        <v>54</v>
      </c>
      <c r="D13844" s="5" t="s">
        <v>24</v>
      </c>
      <c r="E13844" s="5" t="s">
        <v>8</v>
      </c>
      <c r="F13844" s="6">
        <v>44348</v>
      </c>
      <c r="G13844" s="6" t="str">
        <f>TEXT(datatable[[#This Row],[дата]],"ММ")</f>
        <v>06</v>
      </c>
      <c r="H13844" s="8">
        <v>48.901050000000005</v>
      </c>
      <c r="I13844" s="8">
        <v>34.177949999999996</v>
      </c>
      <c r="J13844" s="8">
        <f>datatable[[#This Row],[продажи_]]-datatable[[#This Row],[себестоимость_]]</f>
        <v>14.723100000000009</v>
      </c>
      <c r="L13844"/>
    </row>
    <row r="13845" spans="2:12" x14ac:dyDescent="0.4">
      <c r="B13845" s="5" t="s">
        <v>79</v>
      </c>
      <c r="C13845" s="5" t="s">
        <v>54</v>
      </c>
      <c r="D13845" s="5" t="s">
        <v>24</v>
      </c>
      <c r="E13845" s="5" t="s">
        <v>8</v>
      </c>
      <c r="F13845" s="6">
        <v>44378</v>
      </c>
      <c r="G13845" s="6" t="str">
        <f>TEXT(datatable[[#This Row],[дата]],"ММ")</f>
        <v>07</v>
      </c>
      <c r="H13845" s="8">
        <v>40.090049999999998</v>
      </c>
      <c r="I13845" s="8">
        <v>29.245049999999999</v>
      </c>
      <c r="J13845" s="8">
        <f>datatable[[#This Row],[продажи_]]-datatable[[#This Row],[себестоимость_]]</f>
        <v>10.844999999999999</v>
      </c>
      <c r="L13845"/>
    </row>
    <row r="13846" spans="2:12" x14ac:dyDescent="0.4">
      <c r="B13846" s="5" t="s">
        <v>79</v>
      </c>
      <c r="C13846" s="5" t="s">
        <v>54</v>
      </c>
      <c r="D13846" s="5" t="s">
        <v>24</v>
      </c>
      <c r="E13846" s="5" t="s">
        <v>8</v>
      </c>
      <c r="F13846" s="6">
        <v>44409</v>
      </c>
      <c r="G13846" s="6" t="str">
        <f>TEXT(datatable[[#This Row],[дата]],"ММ")</f>
        <v>08</v>
      </c>
      <c r="H13846" s="8">
        <v>45.033999999999999</v>
      </c>
      <c r="I13846" s="8">
        <v>35.078400000000002</v>
      </c>
      <c r="J13846" s="8">
        <f>datatable[[#This Row],[продажи_]]-datatable[[#This Row],[себестоимость_]]</f>
        <v>9.9555999999999969</v>
      </c>
      <c r="L13846"/>
    </row>
    <row r="13847" spans="2:12" x14ac:dyDescent="0.4">
      <c r="B13847" s="5" t="s">
        <v>79</v>
      </c>
      <c r="C13847" s="5" t="s">
        <v>54</v>
      </c>
      <c r="D13847" s="5" t="s">
        <v>24</v>
      </c>
      <c r="E13847" s="5" t="s">
        <v>8</v>
      </c>
      <c r="F13847" s="6">
        <v>44440</v>
      </c>
      <c r="G13847" s="6" t="str">
        <f>TEXT(datatable[[#This Row],[дата]],"ММ")</f>
        <v>09</v>
      </c>
      <c r="H13847" s="8">
        <v>41.852249999999998</v>
      </c>
      <c r="I13847" s="8">
        <v>39.110850000000006</v>
      </c>
      <c r="J13847" s="8">
        <f>datatable[[#This Row],[продажи_]]-datatable[[#This Row],[себестоимость_]]</f>
        <v>2.7413999999999916</v>
      </c>
      <c r="L13847"/>
    </row>
    <row r="13848" spans="2:12" x14ac:dyDescent="0.4">
      <c r="B13848" s="5" t="s">
        <v>79</v>
      </c>
      <c r="C13848" s="5" t="s">
        <v>54</v>
      </c>
      <c r="D13848" s="5" t="s">
        <v>24</v>
      </c>
      <c r="E13848" s="5" t="s">
        <v>8</v>
      </c>
      <c r="F13848" s="6">
        <v>44470</v>
      </c>
      <c r="G13848" s="6" t="str">
        <f>TEXT(datatable[[#This Row],[дата]],"ММ")</f>
        <v>10</v>
      </c>
      <c r="H13848" s="8">
        <v>65.201400000000007</v>
      </c>
      <c r="I13848" s="8">
        <v>42.751800000000003</v>
      </c>
      <c r="J13848" s="8">
        <f>datatable[[#This Row],[продажи_]]-datatable[[#This Row],[себестоимость_]]</f>
        <v>22.449600000000004</v>
      </c>
      <c r="L13848"/>
    </row>
    <row r="13849" spans="2:12" x14ac:dyDescent="0.4">
      <c r="B13849" s="5" t="s">
        <v>79</v>
      </c>
      <c r="C13849" s="5" t="s">
        <v>54</v>
      </c>
      <c r="D13849" s="5" t="s">
        <v>24</v>
      </c>
      <c r="E13849" s="5" t="s">
        <v>8</v>
      </c>
      <c r="F13849" s="6">
        <v>44501</v>
      </c>
      <c r="G13849" s="6" t="str">
        <f>TEXT(datatable[[#This Row],[дата]],"ММ")</f>
        <v>11</v>
      </c>
      <c r="H13849" s="8">
        <v>80.669600000000003</v>
      </c>
      <c r="I13849" s="8">
        <v>68.277600000000007</v>
      </c>
      <c r="J13849" s="8">
        <f>datatable[[#This Row],[продажи_]]-datatable[[#This Row],[себестоимость_]]</f>
        <v>12.391999999999996</v>
      </c>
      <c r="L13849"/>
    </row>
    <row r="13850" spans="2:12" x14ac:dyDescent="0.4">
      <c r="B13850" s="5" t="s">
        <v>79</v>
      </c>
      <c r="C13850" s="5" t="s">
        <v>54</v>
      </c>
      <c r="D13850" s="5" t="s">
        <v>24</v>
      </c>
      <c r="E13850" s="5" t="s">
        <v>8</v>
      </c>
      <c r="F13850" s="6">
        <v>44531</v>
      </c>
      <c r="G13850" s="6" t="str">
        <f>TEXT(datatable[[#This Row],[дата]],"ММ")</f>
        <v>12</v>
      </c>
      <c r="H13850" s="8">
        <v>71.956500000000005</v>
      </c>
      <c r="I13850" s="8">
        <v>52.617600000000003</v>
      </c>
      <c r="J13850" s="8">
        <f>datatable[[#This Row],[продажи_]]-datatable[[#This Row],[себестоимость_]]</f>
        <v>19.338900000000002</v>
      </c>
      <c r="L13850"/>
    </row>
    <row r="13851" spans="2:12" x14ac:dyDescent="0.4">
      <c r="B13851" s="5" t="s">
        <v>79</v>
      </c>
      <c r="C13851" s="5" t="s">
        <v>54</v>
      </c>
      <c r="D13851" s="5" t="s">
        <v>24</v>
      </c>
      <c r="E13851" s="5" t="s">
        <v>61</v>
      </c>
      <c r="F13851" s="6">
        <v>44197</v>
      </c>
      <c r="G13851" s="6" t="str">
        <f>TEXT(datatable[[#This Row],[дата]],"ММ")</f>
        <v>01</v>
      </c>
      <c r="H13851" s="8">
        <v>26.69</v>
      </c>
      <c r="I13851" s="8">
        <v>16.965000000000003</v>
      </c>
      <c r="J13851" s="8">
        <f>datatable[[#This Row],[продажи_]]-datatable[[#This Row],[себестоимость_]]</f>
        <v>9.7249999999999979</v>
      </c>
      <c r="L13851"/>
    </row>
    <row r="13852" spans="2:12" x14ac:dyDescent="0.4">
      <c r="B13852" s="5" t="s">
        <v>79</v>
      </c>
      <c r="C13852" s="5" t="s">
        <v>54</v>
      </c>
      <c r="D13852" s="5" t="s">
        <v>24</v>
      </c>
      <c r="E13852" s="5" t="s">
        <v>61</v>
      </c>
      <c r="F13852" s="6">
        <v>44228</v>
      </c>
      <c r="G13852" s="6" t="str">
        <f>TEXT(datatable[[#This Row],[дата]],"ММ")</f>
        <v>02</v>
      </c>
      <c r="H13852" s="8">
        <v>33.0642</v>
      </c>
      <c r="I13852" s="8">
        <v>24.504999999999999</v>
      </c>
      <c r="J13852" s="8">
        <f>datatable[[#This Row],[продажи_]]-datatable[[#This Row],[себестоимость_]]</f>
        <v>8.5592000000000006</v>
      </c>
      <c r="L13852"/>
    </row>
    <row r="13853" spans="2:12" x14ac:dyDescent="0.4">
      <c r="B13853" s="5" t="s">
        <v>79</v>
      </c>
      <c r="C13853" s="5" t="s">
        <v>54</v>
      </c>
      <c r="D13853" s="5" t="s">
        <v>24</v>
      </c>
      <c r="E13853" s="5" t="s">
        <v>61</v>
      </c>
      <c r="F13853" s="6">
        <v>44256</v>
      </c>
      <c r="G13853" s="6" t="str">
        <f>TEXT(datatable[[#This Row],[дата]],"ММ")</f>
        <v>03</v>
      </c>
      <c r="H13853" s="8">
        <v>36.926400000000001</v>
      </c>
      <c r="I13853" s="8">
        <v>29.292900000000003</v>
      </c>
      <c r="J13853" s="8">
        <f>datatable[[#This Row],[продажи_]]-datatable[[#This Row],[себестоимость_]]</f>
        <v>7.633499999999998</v>
      </c>
      <c r="L13853"/>
    </row>
    <row r="13854" spans="2:12" x14ac:dyDescent="0.4">
      <c r="B13854" s="5" t="s">
        <v>79</v>
      </c>
      <c r="C13854" s="5" t="s">
        <v>54</v>
      </c>
      <c r="D13854" s="5" t="s">
        <v>24</v>
      </c>
      <c r="E13854" s="5" t="s">
        <v>61</v>
      </c>
      <c r="F13854" s="6">
        <v>44287</v>
      </c>
      <c r="G13854" s="6" t="str">
        <f>TEXT(datatable[[#This Row],[дата]],"ММ")</f>
        <v>04</v>
      </c>
      <c r="H13854" s="8">
        <v>51.747200000000007</v>
      </c>
      <c r="I13854" s="8">
        <v>32.874400000000001</v>
      </c>
      <c r="J13854" s="8">
        <f>datatable[[#This Row],[продажи_]]-datatable[[#This Row],[себестоимость_]]</f>
        <v>18.872800000000005</v>
      </c>
      <c r="L13854"/>
    </row>
    <row r="13855" spans="2:12" x14ac:dyDescent="0.4">
      <c r="B13855" s="5" t="s">
        <v>79</v>
      </c>
      <c r="C13855" s="5" t="s">
        <v>54</v>
      </c>
      <c r="D13855" s="5" t="s">
        <v>24</v>
      </c>
      <c r="E13855" s="5" t="s">
        <v>61</v>
      </c>
      <c r="F13855" s="6">
        <v>44317</v>
      </c>
      <c r="G13855" s="6" t="str">
        <f>TEXT(datatable[[#This Row],[дата]],"ММ")</f>
        <v>05</v>
      </c>
      <c r="H13855" s="8">
        <v>39.124400000000001</v>
      </c>
      <c r="I13855" s="8">
        <v>31.667999999999999</v>
      </c>
      <c r="J13855" s="8">
        <f>datatable[[#This Row],[продажи_]]-datatable[[#This Row],[себестоимость_]]</f>
        <v>7.4564000000000021</v>
      </c>
      <c r="L13855"/>
    </row>
    <row r="13856" spans="2:12" x14ac:dyDescent="0.4">
      <c r="B13856" s="5" t="s">
        <v>79</v>
      </c>
      <c r="C13856" s="5" t="s">
        <v>54</v>
      </c>
      <c r="D13856" s="5" t="s">
        <v>24</v>
      </c>
      <c r="E13856" s="5" t="s">
        <v>61</v>
      </c>
      <c r="F13856" s="6">
        <v>44348</v>
      </c>
      <c r="G13856" s="6" t="str">
        <f>TEXT(datatable[[#This Row],[дата]],"ММ")</f>
        <v>06</v>
      </c>
      <c r="H13856" s="8">
        <v>29.390400000000003</v>
      </c>
      <c r="I13856" s="8">
        <v>14.08095</v>
      </c>
      <c r="J13856" s="8">
        <f>datatable[[#This Row],[продажи_]]-datatable[[#This Row],[себестоимость_]]</f>
        <v>15.309450000000004</v>
      </c>
      <c r="L13856"/>
    </row>
    <row r="13857" spans="2:12" x14ac:dyDescent="0.4">
      <c r="B13857" s="5" t="s">
        <v>79</v>
      </c>
      <c r="C13857" s="5" t="s">
        <v>54</v>
      </c>
      <c r="D13857" s="5" t="s">
        <v>24</v>
      </c>
      <c r="E13857" s="5" t="s">
        <v>61</v>
      </c>
      <c r="F13857" s="6">
        <v>44378</v>
      </c>
      <c r="G13857" s="6" t="str">
        <f>TEXT(datatable[[#This Row],[дата]],"ММ")</f>
        <v>07</v>
      </c>
      <c r="H13857" s="8">
        <v>31.651200000000006</v>
      </c>
      <c r="I13857" s="8">
        <v>16.965</v>
      </c>
      <c r="J13857" s="8">
        <f>datatable[[#This Row],[продажи_]]-datatable[[#This Row],[себестоимость_]]</f>
        <v>14.686200000000007</v>
      </c>
      <c r="L13857"/>
    </row>
    <row r="13858" spans="2:12" x14ac:dyDescent="0.4">
      <c r="B13858" s="5" t="s">
        <v>79</v>
      </c>
      <c r="C13858" s="5" t="s">
        <v>54</v>
      </c>
      <c r="D13858" s="5" t="s">
        <v>24</v>
      </c>
      <c r="E13858" s="5" t="s">
        <v>61</v>
      </c>
      <c r="F13858" s="6">
        <v>44409</v>
      </c>
      <c r="G13858" s="6" t="str">
        <f>TEXT(datatable[[#This Row],[дата]],"ММ")</f>
        <v>08</v>
      </c>
      <c r="H13858" s="8">
        <v>21.1008</v>
      </c>
      <c r="I13858" s="8">
        <v>15.08</v>
      </c>
      <c r="J13858" s="8">
        <f>datatable[[#This Row],[продажи_]]-datatable[[#This Row],[себестоимость_]]</f>
        <v>6.0207999999999995</v>
      </c>
      <c r="L13858"/>
    </row>
    <row r="13859" spans="2:12" x14ac:dyDescent="0.4">
      <c r="B13859" s="5" t="s">
        <v>79</v>
      </c>
      <c r="C13859" s="5" t="s">
        <v>54</v>
      </c>
      <c r="D13859" s="5" t="s">
        <v>24</v>
      </c>
      <c r="E13859" s="5" t="s">
        <v>61</v>
      </c>
      <c r="F13859" s="6">
        <v>44440</v>
      </c>
      <c r="G13859" s="6" t="str">
        <f>TEXT(datatable[[#This Row],[дата]],"ММ")</f>
        <v>09</v>
      </c>
      <c r="H13859" s="8">
        <v>27.412200000000002</v>
      </c>
      <c r="I13859" s="8">
        <v>20.018699999999999</v>
      </c>
      <c r="J13859" s="8">
        <f>datatable[[#This Row],[продажи_]]-datatable[[#This Row],[себестоимость_]]</f>
        <v>7.3935000000000031</v>
      </c>
      <c r="L13859"/>
    </row>
    <row r="13860" spans="2:12" x14ac:dyDescent="0.4">
      <c r="B13860" s="5" t="s">
        <v>79</v>
      </c>
      <c r="C13860" s="5" t="s">
        <v>54</v>
      </c>
      <c r="D13860" s="5" t="s">
        <v>24</v>
      </c>
      <c r="E13860" s="5" t="s">
        <v>61</v>
      </c>
      <c r="F13860" s="6">
        <v>44470</v>
      </c>
      <c r="G13860" s="6" t="str">
        <f>TEXT(datatable[[#This Row],[дата]],"ММ")</f>
        <v>10</v>
      </c>
      <c r="H13860" s="8">
        <v>36.172799999999995</v>
      </c>
      <c r="I13860" s="8">
        <v>22.8462</v>
      </c>
      <c r="J13860" s="8">
        <f>datatable[[#This Row],[продажи_]]-datatable[[#This Row],[себестоимость_]]</f>
        <v>13.326599999999996</v>
      </c>
      <c r="L13860"/>
    </row>
    <row r="13861" spans="2:12" x14ac:dyDescent="0.4">
      <c r="B13861" s="5" t="s">
        <v>79</v>
      </c>
      <c r="C13861" s="5" t="s">
        <v>54</v>
      </c>
      <c r="D13861" s="5" t="s">
        <v>24</v>
      </c>
      <c r="E13861" s="5" t="s">
        <v>61</v>
      </c>
      <c r="F13861" s="6">
        <v>44501</v>
      </c>
      <c r="G13861" s="6" t="str">
        <f>TEXT(datatable[[#This Row],[дата]],"ММ")</f>
        <v>11</v>
      </c>
      <c r="H13861" s="8">
        <v>40.192000000000007</v>
      </c>
      <c r="I13861" s="8">
        <v>29.255199999999999</v>
      </c>
      <c r="J13861" s="8">
        <f>datatable[[#This Row],[продажи_]]-datatable[[#This Row],[себестоимость_]]</f>
        <v>10.936800000000009</v>
      </c>
      <c r="L13861"/>
    </row>
    <row r="13862" spans="2:12" x14ac:dyDescent="0.4">
      <c r="B13862" s="5" t="s">
        <v>79</v>
      </c>
      <c r="C13862" s="5" t="s">
        <v>54</v>
      </c>
      <c r="D13862" s="5" t="s">
        <v>24</v>
      </c>
      <c r="E13862" s="5" t="s">
        <v>61</v>
      </c>
      <c r="F13862" s="6">
        <v>44531</v>
      </c>
      <c r="G13862" s="6" t="str">
        <f>TEXT(datatable[[#This Row],[дата]],"ММ")</f>
        <v>12</v>
      </c>
      <c r="H13862" s="8">
        <v>47.476800000000004</v>
      </c>
      <c r="I13862" s="8">
        <v>22.1676</v>
      </c>
      <c r="J13862" s="8">
        <f>datatable[[#This Row],[продажи_]]-datatable[[#This Row],[себестоимость_]]</f>
        <v>25.309200000000004</v>
      </c>
      <c r="L13862"/>
    </row>
    <row r="13863" spans="2:12" x14ac:dyDescent="0.4">
      <c r="B13863" s="5" t="s">
        <v>79</v>
      </c>
      <c r="C13863" s="5" t="s">
        <v>54</v>
      </c>
      <c r="D13863" s="5" t="s">
        <v>24</v>
      </c>
      <c r="E13863" s="5" t="s">
        <v>62</v>
      </c>
      <c r="F13863" s="6">
        <v>44197</v>
      </c>
      <c r="G13863" s="6" t="str">
        <f>TEXT(datatable[[#This Row],[дата]],"ММ")</f>
        <v>01</v>
      </c>
      <c r="H13863" s="8">
        <v>55.039500000000004</v>
      </c>
      <c r="I13863" s="8">
        <v>44.4465</v>
      </c>
      <c r="J13863" s="8">
        <f>datatable[[#This Row],[продажи_]]-datatable[[#This Row],[себестоимость_]]</f>
        <v>10.593000000000004</v>
      </c>
      <c r="L13863"/>
    </row>
    <row r="13864" spans="2:12" x14ac:dyDescent="0.4">
      <c r="B13864" s="5" t="s">
        <v>79</v>
      </c>
      <c r="C13864" s="5" t="s">
        <v>54</v>
      </c>
      <c r="D13864" s="5" t="s">
        <v>24</v>
      </c>
      <c r="E13864" s="5" t="s">
        <v>62</v>
      </c>
      <c r="F13864" s="6">
        <v>44228</v>
      </c>
      <c r="G13864" s="6" t="str">
        <f>TEXT(datatable[[#This Row],[дата]],"ММ")</f>
        <v>02</v>
      </c>
      <c r="H13864" s="8">
        <v>83.91825</v>
      </c>
      <c r="I13864" s="8">
        <v>49.040550000000003</v>
      </c>
      <c r="J13864" s="8">
        <f>datatable[[#This Row],[продажи_]]-datatable[[#This Row],[себестоимость_]]</f>
        <v>34.877699999999997</v>
      </c>
      <c r="L13864"/>
    </row>
    <row r="13865" spans="2:12" x14ac:dyDescent="0.4">
      <c r="B13865" s="5" t="s">
        <v>79</v>
      </c>
      <c r="C13865" s="5" t="s">
        <v>54</v>
      </c>
      <c r="D13865" s="5" t="s">
        <v>24</v>
      </c>
      <c r="E13865" s="5" t="s">
        <v>62</v>
      </c>
      <c r="F13865" s="6">
        <v>44256</v>
      </c>
      <c r="G13865" s="6" t="str">
        <f>TEXT(datatable[[#This Row],[дата]],"ММ")</f>
        <v>03</v>
      </c>
      <c r="H13865" s="8">
        <v>88.4709</v>
      </c>
      <c r="I13865" s="8">
        <v>43.9236</v>
      </c>
      <c r="J13865" s="8">
        <f>datatable[[#This Row],[продажи_]]-datatable[[#This Row],[себестоимость_]]</f>
        <v>44.5473</v>
      </c>
      <c r="L13865"/>
    </row>
    <row r="13866" spans="2:12" x14ac:dyDescent="0.4">
      <c r="B13866" s="5" t="s">
        <v>79</v>
      </c>
      <c r="C13866" s="5" t="s">
        <v>54</v>
      </c>
      <c r="D13866" s="5" t="s">
        <v>24</v>
      </c>
      <c r="E13866" s="5" t="s">
        <v>62</v>
      </c>
      <c r="F13866" s="6">
        <v>44287</v>
      </c>
      <c r="G13866" s="6" t="str">
        <f>TEXT(datatable[[#This Row],[дата]],"ММ")</f>
        <v>04</v>
      </c>
      <c r="H13866" s="8">
        <v>86.975999999999999</v>
      </c>
      <c r="I13866" s="8">
        <v>48.4056</v>
      </c>
      <c r="J13866" s="8">
        <f>datatable[[#This Row],[продажи_]]-datatable[[#This Row],[себестоимость_]]</f>
        <v>38.570399999999999</v>
      </c>
      <c r="L13866"/>
    </row>
    <row r="13867" spans="2:12" x14ac:dyDescent="0.4">
      <c r="B13867" s="5" t="s">
        <v>79</v>
      </c>
      <c r="C13867" s="5" t="s">
        <v>54</v>
      </c>
      <c r="D13867" s="5" t="s">
        <v>24</v>
      </c>
      <c r="E13867" s="5" t="s">
        <v>62</v>
      </c>
      <c r="F13867" s="6">
        <v>44317</v>
      </c>
      <c r="G13867" s="6" t="str">
        <f>TEXT(datatable[[#This Row],[дата]],"ММ")</f>
        <v>05</v>
      </c>
      <c r="H13867" s="8">
        <v>93.227399999999989</v>
      </c>
      <c r="I13867" s="8">
        <v>53.335799999999999</v>
      </c>
      <c r="J13867" s="8">
        <f>datatable[[#This Row],[продажи_]]-datatable[[#This Row],[себестоимость_]]</f>
        <v>39.89159999999999</v>
      </c>
      <c r="L13867"/>
    </row>
    <row r="13868" spans="2:12" x14ac:dyDescent="0.4">
      <c r="B13868" s="5" t="s">
        <v>79</v>
      </c>
      <c r="C13868" s="5" t="s">
        <v>54</v>
      </c>
      <c r="D13868" s="5" t="s">
        <v>24</v>
      </c>
      <c r="E13868" s="5" t="s">
        <v>62</v>
      </c>
      <c r="F13868" s="6">
        <v>44348</v>
      </c>
      <c r="G13868" s="6" t="str">
        <f>TEXT(datatable[[#This Row],[дата]],"ММ")</f>
        <v>06</v>
      </c>
      <c r="H13868" s="8">
        <v>49.535550000000001</v>
      </c>
      <c r="I13868" s="8">
        <v>31.261950000000002</v>
      </c>
      <c r="J13868" s="8">
        <f>datatable[[#This Row],[продажи_]]-datatable[[#This Row],[себестоимость_]]</f>
        <v>18.273599999999998</v>
      </c>
      <c r="L13868"/>
    </row>
    <row r="13869" spans="2:12" x14ac:dyDescent="0.4">
      <c r="B13869" s="5" t="s">
        <v>79</v>
      </c>
      <c r="C13869" s="5" t="s">
        <v>54</v>
      </c>
      <c r="D13869" s="5" t="s">
        <v>24</v>
      </c>
      <c r="E13869" s="5" t="s">
        <v>62</v>
      </c>
      <c r="F13869" s="6">
        <v>44378</v>
      </c>
      <c r="G13869" s="6" t="str">
        <f>TEXT(datatable[[#This Row],[дата]],"ММ")</f>
        <v>07</v>
      </c>
      <c r="H13869" s="8">
        <v>73.385999999999996</v>
      </c>
      <c r="I13869" s="8">
        <v>32.270400000000002</v>
      </c>
      <c r="J13869" s="8">
        <f>datatable[[#This Row],[продажи_]]-datatable[[#This Row],[себестоимость_]]</f>
        <v>41.115599999999993</v>
      </c>
      <c r="L13869"/>
    </row>
    <row r="13870" spans="2:12" x14ac:dyDescent="0.4">
      <c r="B13870" s="5" t="s">
        <v>79</v>
      </c>
      <c r="C13870" s="5" t="s">
        <v>54</v>
      </c>
      <c r="D13870" s="5" t="s">
        <v>24</v>
      </c>
      <c r="E13870" s="5" t="s">
        <v>62</v>
      </c>
      <c r="F13870" s="6">
        <v>44409</v>
      </c>
      <c r="G13870" s="6" t="str">
        <f>TEXT(datatable[[#This Row],[дата]],"ММ")</f>
        <v>08</v>
      </c>
      <c r="H13870" s="8">
        <v>57.621600000000001</v>
      </c>
      <c r="I13870" s="8">
        <v>30.178799999999999</v>
      </c>
      <c r="J13870" s="8">
        <f>datatable[[#This Row],[продажи_]]-datatable[[#This Row],[себестоимость_]]</f>
        <v>27.442800000000002</v>
      </c>
      <c r="L13870"/>
    </row>
    <row r="13871" spans="2:12" x14ac:dyDescent="0.4">
      <c r="B13871" s="5" t="s">
        <v>79</v>
      </c>
      <c r="C13871" s="5" t="s">
        <v>54</v>
      </c>
      <c r="D13871" s="5" t="s">
        <v>24</v>
      </c>
      <c r="E13871" s="5" t="s">
        <v>62</v>
      </c>
      <c r="F13871" s="6">
        <v>44440</v>
      </c>
      <c r="G13871" s="6" t="str">
        <f>TEXT(datatable[[#This Row],[дата]],"ММ")</f>
        <v>09</v>
      </c>
      <c r="H13871" s="8">
        <v>72.774450000000002</v>
      </c>
      <c r="I13871" s="8">
        <v>31.261950000000002</v>
      </c>
      <c r="J13871" s="8">
        <f>datatable[[#This Row],[продажи_]]-datatable[[#This Row],[себестоимость_]]</f>
        <v>41.512500000000003</v>
      </c>
      <c r="L13871"/>
    </row>
    <row r="13872" spans="2:12" x14ac:dyDescent="0.4">
      <c r="B13872" s="5" t="s">
        <v>79</v>
      </c>
      <c r="C13872" s="5" t="s">
        <v>54</v>
      </c>
      <c r="D13872" s="5" t="s">
        <v>24</v>
      </c>
      <c r="E13872" s="5" t="s">
        <v>62</v>
      </c>
      <c r="F13872" s="6">
        <v>44470</v>
      </c>
      <c r="G13872" s="6" t="str">
        <f>TEXT(datatable[[#This Row],[дата]],"ММ")</f>
        <v>10</v>
      </c>
      <c r="H13872" s="8">
        <v>83.986200000000011</v>
      </c>
      <c r="I13872" s="8">
        <v>41.682600000000001</v>
      </c>
      <c r="J13872" s="8">
        <f>datatable[[#This Row],[продажи_]]-datatable[[#This Row],[себестоимость_]]</f>
        <v>42.30360000000001</v>
      </c>
      <c r="L13872"/>
    </row>
    <row r="13873" spans="2:12" x14ac:dyDescent="0.4">
      <c r="B13873" s="5" t="s">
        <v>79</v>
      </c>
      <c r="C13873" s="5" t="s">
        <v>54</v>
      </c>
      <c r="D13873" s="5" t="s">
        <v>24</v>
      </c>
      <c r="E13873" s="5" t="s">
        <v>62</v>
      </c>
      <c r="F13873" s="6">
        <v>44501</v>
      </c>
      <c r="G13873" s="6" t="str">
        <f>TEXT(datatable[[#This Row],[дата]],"ММ")</f>
        <v>11</v>
      </c>
      <c r="H13873" s="8">
        <v>95.673599999999993</v>
      </c>
      <c r="I13873" s="8">
        <v>58.564799999999998</v>
      </c>
      <c r="J13873" s="8">
        <f>datatable[[#This Row],[продажи_]]-datatable[[#This Row],[себестоимость_]]</f>
        <v>37.108799999999995</v>
      </c>
      <c r="L13873"/>
    </row>
    <row r="13874" spans="2:12" x14ac:dyDescent="0.4">
      <c r="B13874" s="5" t="s">
        <v>79</v>
      </c>
      <c r="C13874" s="5" t="s">
        <v>54</v>
      </c>
      <c r="D13874" s="5" t="s">
        <v>24</v>
      </c>
      <c r="E13874" s="5" t="s">
        <v>62</v>
      </c>
      <c r="F13874" s="6">
        <v>44531</v>
      </c>
      <c r="G13874" s="6" t="str">
        <f>TEXT(datatable[[#This Row],[дата]],"ММ")</f>
        <v>12</v>
      </c>
      <c r="H13874" s="8">
        <v>106.54560000000001</v>
      </c>
      <c r="I13874" s="8">
        <v>60.656399999999998</v>
      </c>
      <c r="J13874" s="8">
        <f>datatable[[#This Row],[продажи_]]-datatable[[#This Row],[себестоимость_]]</f>
        <v>45.88920000000001</v>
      </c>
      <c r="L13874"/>
    </row>
    <row r="13875" spans="2:12" x14ac:dyDescent="0.4">
      <c r="B13875" s="5" t="s">
        <v>79</v>
      </c>
      <c r="C13875" s="5" t="s">
        <v>54</v>
      </c>
      <c r="D13875" s="5" t="s">
        <v>24</v>
      </c>
      <c r="E13875" s="5" t="s">
        <v>9</v>
      </c>
      <c r="F13875" s="6">
        <v>44197</v>
      </c>
      <c r="G13875" s="6" t="str">
        <f>TEXT(datatable[[#This Row],[дата]],"ММ")</f>
        <v>01</v>
      </c>
      <c r="H13875" s="8">
        <v>55.499500000000005</v>
      </c>
      <c r="I13875" s="8">
        <v>39.219000000000001</v>
      </c>
      <c r="J13875" s="8">
        <f>datatable[[#This Row],[продажи_]]-datatable[[#This Row],[себестоимость_]]</f>
        <v>16.280500000000004</v>
      </c>
      <c r="L13875"/>
    </row>
    <row r="13876" spans="2:12" x14ac:dyDescent="0.4">
      <c r="B13876" s="5" t="s">
        <v>79</v>
      </c>
      <c r="C13876" s="5" t="s">
        <v>54</v>
      </c>
      <c r="D13876" s="5" t="s">
        <v>24</v>
      </c>
      <c r="E13876" s="5" t="s">
        <v>9</v>
      </c>
      <c r="F13876" s="6">
        <v>44228</v>
      </c>
      <c r="G13876" s="6" t="str">
        <f>TEXT(datatable[[#This Row],[дата]],"ММ")</f>
        <v>02</v>
      </c>
      <c r="H13876" s="8">
        <v>82.15025</v>
      </c>
      <c r="I13876" s="8">
        <v>48.48545</v>
      </c>
      <c r="J13876" s="8">
        <f>datatable[[#This Row],[продажи_]]-datatable[[#This Row],[себестоимость_]]</f>
        <v>33.6648</v>
      </c>
      <c r="L13876"/>
    </row>
    <row r="13877" spans="2:12" x14ac:dyDescent="0.4">
      <c r="B13877" s="5" t="s">
        <v>79</v>
      </c>
      <c r="C13877" s="5" t="s">
        <v>54</v>
      </c>
      <c r="D13877" s="5" t="s">
        <v>24</v>
      </c>
      <c r="E13877" s="5" t="s">
        <v>9</v>
      </c>
      <c r="F13877" s="6">
        <v>44256</v>
      </c>
      <c r="G13877" s="6" t="str">
        <f>TEXT(datatable[[#This Row],[дата]],"ММ")</f>
        <v>03</v>
      </c>
      <c r="H13877" s="8">
        <v>73.852800000000002</v>
      </c>
      <c r="I13877" s="8">
        <v>50.600199999999994</v>
      </c>
      <c r="J13877" s="8">
        <f>datatable[[#This Row],[продажи_]]-datatable[[#This Row],[себестоимость_]]</f>
        <v>23.252600000000008</v>
      </c>
      <c r="L13877"/>
    </row>
    <row r="13878" spans="2:12" x14ac:dyDescent="0.4">
      <c r="B13878" s="5" t="s">
        <v>79</v>
      </c>
      <c r="C13878" s="5" t="s">
        <v>54</v>
      </c>
      <c r="D13878" s="5" t="s">
        <v>24</v>
      </c>
      <c r="E13878" s="5" t="s">
        <v>9</v>
      </c>
      <c r="F13878" s="6">
        <v>44287</v>
      </c>
      <c r="G13878" s="6" t="str">
        <f>TEXT(datatable[[#This Row],[дата]],"ММ")</f>
        <v>04</v>
      </c>
      <c r="H13878" s="8">
        <v>71.21520000000001</v>
      </c>
      <c r="I13878" s="8">
        <v>73.208799999999997</v>
      </c>
      <c r="J13878" s="8">
        <f>datatable[[#This Row],[продажи_]]-datatable[[#This Row],[себестоимость_]]</f>
        <v>-1.9935999999999865</v>
      </c>
      <c r="L13878"/>
    </row>
    <row r="13879" spans="2:12" x14ac:dyDescent="0.4">
      <c r="B13879" s="5" t="s">
        <v>79</v>
      </c>
      <c r="C13879" s="5" t="s">
        <v>54</v>
      </c>
      <c r="D13879" s="5" t="s">
        <v>24</v>
      </c>
      <c r="E13879" s="5" t="s">
        <v>9</v>
      </c>
      <c r="F13879" s="6">
        <v>44317</v>
      </c>
      <c r="G13879" s="6" t="str">
        <f>TEXT(datatable[[#This Row],[дата]],"ММ")</f>
        <v>05</v>
      </c>
      <c r="H13879" s="8">
        <v>65.390500000000003</v>
      </c>
      <c r="I13879" s="8">
        <v>58.136400000000002</v>
      </c>
      <c r="J13879" s="8">
        <f>datatable[[#This Row],[продажи_]]-datatable[[#This Row],[себестоимость_]]</f>
        <v>7.2541000000000011</v>
      </c>
      <c r="L13879"/>
    </row>
    <row r="13880" spans="2:12" x14ac:dyDescent="0.4">
      <c r="B13880" s="5" t="s">
        <v>79</v>
      </c>
      <c r="C13880" s="5" t="s">
        <v>54</v>
      </c>
      <c r="D13880" s="5" t="s">
        <v>24</v>
      </c>
      <c r="E13880" s="5" t="s">
        <v>9</v>
      </c>
      <c r="F13880" s="6">
        <v>44348</v>
      </c>
      <c r="G13880" s="6" t="str">
        <f>TEXT(datatable[[#This Row],[дата]],"ММ")</f>
        <v>06</v>
      </c>
      <c r="H13880" s="8">
        <v>46.982249999999993</v>
      </c>
      <c r="I13880" s="8">
        <v>34.951050000000002</v>
      </c>
      <c r="J13880" s="8">
        <f>datatable[[#This Row],[продажи_]]-datatable[[#This Row],[себестоимость_]]</f>
        <v>12.031199999999991</v>
      </c>
      <c r="L13880"/>
    </row>
    <row r="13881" spans="2:12" x14ac:dyDescent="0.4">
      <c r="B13881" s="5" t="s">
        <v>79</v>
      </c>
      <c r="C13881" s="5" t="s">
        <v>54</v>
      </c>
      <c r="D13881" s="5" t="s">
        <v>24</v>
      </c>
      <c r="E13881" s="5" t="s">
        <v>9</v>
      </c>
      <c r="F13881" s="6">
        <v>44378</v>
      </c>
      <c r="G13881" s="6" t="str">
        <f>TEXT(datatable[[#This Row],[дата]],"ММ")</f>
        <v>07</v>
      </c>
      <c r="H13881" s="8">
        <v>55.884149999999991</v>
      </c>
      <c r="I13881" s="8">
        <v>40.141800000000003</v>
      </c>
      <c r="J13881" s="8">
        <f>datatable[[#This Row],[продажи_]]-datatable[[#This Row],[себестоимость_]]</f>
        <v>15.742349999999988</v>
      </c>
      <c r="L13881"/>
    </row>
    <row r="13882" spans="2:12" x14ac:dyDescent="0.4">
      <c r="B13882" s="5" t="s">
        <v>79</v>
      </c>
      <c r="C13882" s="5" t="s">
        <v>54</v>
      </c>
      <c r="D13882" s="5" t="s">
        <v>24</v>
      </c>
      <c r="E13882" s="5" t="s">
        <v>9</v>
      </c>
      <c r="F13882" s="6">
        <v>44409</v>
      </c>
      <c r="G13882" s="6" t="str">
        <f>TEXT(datatable[[#This Row],[дата]],"ММ")</f>
        <v>08</v>
      </c>
      <c r="H13882" s="8">
        <v>44.839199999999998</v>
      </c>
      <c r="I13882" s="8">
        <v>34.143600000000006</v>
      </c>
      <c r="J13882" s="8">
        <f>datatable[[#This Row],[продажи_]]-datatable[[#This Row],[себестоимость_]]</f>
        <v>10.695599999999992</v>
      </c>
      <c r="L13882"/>
    </row>
    <row r="13883" spans="2:12" x14ac:dyDescent="0.4">
      <c r="B13883" s="5" t="s">
        <v>79</v>
      </c>
      <c r="C13883" s="5" t="s">
        <v>54</v>
      </c>
      <c r="D13883" s="5" t="s">
        <v>24</v>
      </c>
      <c r="E13883" s="5" t="s">
        <v>9</v>
      </c>
      <c r="F13883" s="6">
        <v>44440</v>
      </c>
      <c r="G13883" s="6" t="str">
        <f>TEXT(datatable[[#This Row],[дата]],"ММ")</f>
        <v>09</v>
      </c>
      <c r="H13883" s="8">
        <v>44.509500000000003</v>
      </c>
      <c r="I13883" s="8">
        <v>38.757600000000011</v>
      </c>
      <c r="J13883" s="8">
        <f>datatable[[#This Row],[продажи_]]-datatable[[#This Row],[себестоимость_]]</f>
        <v>5.751899999999992</v>
      </c>
      <c r="L13883"/>
    </row>
    <row r="13884" spans="2:12" x14ac:dyDescent="0.4">
      <c r="B13884" s="5" t="s">
        <v>79</v>
      </c>
      <c r="C13884" s="5" t="s">
        <v>54</v>
      </c>
      <c r="D13884" s="5" t="s">
        <v>24</v>
      </c>
      <c r="E13884" s="5" t="s">
        <v>9</v>
      </c>
      <c r="F13884" s="6">
        <v>44470</v>
      </c>
      <c r="G13884" s="6" t="str">
        <f>TEXT(datatable[[#This Row],[дата]],"ММ")</f>
        <v>10</v>
      </c>
      <c r="H13884" s="8">
        <v>77.149799999999999</v>
      </c>
      <c r="I13884" s="8">
        <v>51.215400000000002</v>
      </c>
      <c r="J13884" s="8">
        <f>datatable[[#This Row],[продажи_]]-datatable[[#This Row],[себестоимость_]]</f>
        <v>25.934399999999997</v>
      </c>
      <c r="L13884"/>
    </row>
    <row r="13885" spans="2:12" x14ac:dyDescent="0.4">
      <c r="B13885" s="5" t="s">
        <v>79</v>
      </c>
      <c r="C13885" s="5" t="s">
        <v>54</v>
      </c>
      <c r="D13885" s="5" t="s">
        <v>24</v>
      </c>
      <c r="E13885" s="5" t="s">
        <v>9</v>
      </c>
      <c r="F13885" s="6">
        <v>44501</v>
      </c>
      <c r="G13885" s="6" t="str">
        <f>TEXT(datatable[[#This Row],[дата]],"ММ")</f>
        <v>11</v>
      </c>
      <c r="H13885" s="8">
        <v>81.765600000000006</v>
      </c>
      <c r="I13885" s="8">
        <v>67.672000000000011</v>
      </c>
      <c r="J13885" s="8">
        <f>datatable[[#This Row],[продажи_]]-datatable[[#This Row],[себестоимость_]]</f>
        <v>14.093599999999995</v>
      </c>
      <c r="L13885"/>
    </row>
    <row r="13886" spans="2:12" x14ac:dyDescent="0.4">
      <c r="B13886" s="5" t="s">
        <v>79</v>
      </c>
      <c r="C13886" s="5" t="s">
        <v>54</v>
      </c>
      <c r="D13886" s="5" t="s">
        <v>24</v>
      </c>
      <c r="E13886" s="5" t="s">
        <v>9</v>
      </c>
      <c r="F13886" s="6">
        <v>44531</v>
      </c>
      <c r="G13886" s="6" t="str">
        <f>TEXT(datatable[[#This Row],[дата]],"ММ")</f>
        <v>12</v>
      </c>
      <c r="H13886" s="8">
        <v>75.391400000000004</v>
      </c>
      <c r="I13886" s="8">
        <v>45.217199999999998</v>
      </c>
      <c r="J13886" s="8">
        <f>datatable[[#This Row],[продажи_]]-datatable[[#This Row],[себестоимость_]]</f>
        <v>30.174200000000006</v>
      </c>
      <c r="L13886"/>
    </row>
    <row r="13887" spans="2:12" x14ac:dyDescent="0.4">
      <c r="B13887" s="5" t="s">
        <v>79</v>
      </c>
      <c r="C13887" s="5" t="s">
        <v>54</v>
      </c>
      <c r="D13887" s="5" t="s">
        <v>24</v>
      </c>
      <c r="E13887" s="5" t="s">
        <v>10</v>
      </c>
      <c r="F13887" s="6">
        <v>44197</v>
      </c>
      <c r="G13887" s="6" t="str">
        <f>TEXT(datatable[[#This Row],[дата]],"ММ")</f>
        <v>01</v>
      </c>
      <c r="H13887" s="8">
        <v>25.5</v>
      </c>
      <c r="I13887" s="8">
        <v>16.412500000000001</v>
      </c>
      <c r="J13887" s="8">
        <f>datatable[[#This Row],[продажи_]]-datatable[[#This Row],[себестоимость_]]</f>
        <v>9.0874999999999986</v>
      </c>
      <c r="L13887"/>
    </row>
    <row r="13888" spans="2:12" x14ac:dyDescent="0.4">
      <c r="B13888" s="5" t="s">
        <v>79</v>
      </c>
      <c r="C13888" s="5" t="s">
        <v>54</v>
      </c>
      <c r="D13888" s="5" t="s">
        <v>24</v>
      </c>
      <c r="E13888" s="5" t="s">
        <v>10</v>
      </c>
      <c r="F13888" s="6">
        <v>44228</v>
      </c>
      <c r="G13888" s="6" t="str">
        <f>TEXT(datatable[[#This Row],[дата]],"ММ")</f>
        <v>02</v>
      </c>
      <c r="H13888" s="8">
        <v>32.174999999999997</v>
      </c>
      <c r="I13888" s="8">
        <v>24.927499999999998</v>
      </c>
      <c r="J13888" s="8">
        <f>datatable[[#This Row],[продажи_]]-datatable[[#This Row],[себестоимость_]]</f>
        <v>7.2474999999999987</v>
      </c>
      <c r="L13888"/>
    </row>
    <row r="13889" spans="2:12" x14ac:dyDescent="0.4">
      <c r="B13889" s="5" t="s">
        <v>79</v>
      </c>
      <c r="C13889" s="5" t="s">
        <v>54</v>
      </c>
      <c r="D13889" s="5" t="s">
        <v>24</v>
      </c>
      <c r="E13889" s="5" t="s">
        <v>10</v>
      </c>
      <c r="F13889" s="6">
        <v>44256</v>
      </c>
      <c r="G13889" s="6" t="str">
        <f>TEXT(datatable[[#This Row],[дата]],"ММ")</f>
        <v>03</v>
      </c>
      <c r="H13889" s="8">
        <v>35.700000000000003</v>
      </c>
      <c r="I13889" s="8">
        <v>18.654999999999998</v>
      </c>
      <c r="J13889" s="8">
        <f>datatable[[#This Row],[продажи_]]-datatable[[#This Row],[себестоимость_]]</f>
        <v>17.045000000000005</v>
      </c>
      <c r="L13889"/>
    </row>
    <row r="13890" spans="2:12" x14ac:dyDescent="0.4">
      <c r="B13890" s="5" t="s">
        <v>79</v>
      </c>
      <c r="C13890" s="5" t="s">
        <v>54</v>
      </c>
      <c r="D13890" s="5" t="s">
        <v>24</v>
      </c>
      <c r="E13890" s="5" t="s">
        <v>10</v>
      </c>
      <c r="F13890" s="6">
        <v>44287</v>
      </c>
      <c r="G13890" s="6" t="str">
        <f>TEXT(datatable[[#This Row],[дата]],"ММ")</f>
        <v>04</v>
      </c>
      <c r="H13890" s="8">
        <v>34.799999999999997</v>
      </c>
      <c r="I13890" s="8">
        <v>29.120000000000005</v>
      </c>
      <c r="J13890" s="8">
        <f>datatable[[#This Row],[продажи_]]-datatable[[#This Row],[себестоимость_]]</f>
        <v>5.6799999999999926</v>
      </c>
      <c r="L13890"/>
    </row>
    <row r="13891" spans="2:12" x14ac:dyDescent="0.4">
      <c r="B13891" s="5" t="s">
        <v>79</v>
      </c>
      <c r="C13891" s="5" t="s">
        <v>54</v>
      </c>
      <c r="D13891" s="5" t="s">
        <v>24</v>
      </c>
      <c r="E13891" s="5" t="s">
        <v>10</v>
      </c>
      <c r="F13891" s="6">
        <v>44317</v>
      </c>
      <c r="G13891" s="6" t="str">
        <f>TEXT(datatable[[#This Row],[дата]],"ММ")</f>
        <v>05</v>
      </c>
      <c r="H13891" s="8">
        <v>41.65</v>
      </c>
      <c r="I13891" s="8">
        <v>22.067499999999999</v>
      </c>
      <c r="J13891" s="8">
        <f>datatable[[#This Row],[продажи_]]-datatable[[#This Row],[себестоимость_]]</f>
        <v>19.5825</v>
      </c>
      <c r="L13891"/>
    </row>
    <row r="13892" spans="2:12" x14ac:dyDescent="0.4">
      <c r="B13892" s="5" t="s">
        <v>79</v>
      </c>
      <c r="C13892" s="5" t="s">
        <v>54</v>
      </c>
      <c r="D13892" s="5" t="s">
        <v>24</v>
      </c>
      <c r="E13892" s="5" t="s">
        <v>10</v>
      </c>
      <c r="F13892" s="6">
        <v>44348</v>
      </c>
      <c r="G13892" s="6" t="str">
        <f>TEXT(datatable[[#This Row],[дата]],"ММ")</f>
        <v>06</v>
      </c>
      <c r="H13892" s="8">
        <v>22.725000000000001</v>
      </c>
      <c r="I13892" s="8">
        <v>13.893749999999999</v>
      </c>
      <c r="J13892" s="8">
        <f>datatable[[#This Row],[продажи_]]-datatable[[#This Row],[себестоимость_]]</f>
        <v>8.8312500000000025</v>
      </c>
      <c r="L13892"/>
    </row>
    <row r="13893" spans="2:12" x14ac:dyDescent="0.4">
      <c r="B13893" s="5" t="s">
        <v>79</v>
      </c>
      <c r="C13893" s="5" t="s">
        <v>54</v>
      </c>
      <c r="D13893" s="5" t="s">
        <v>24</v>
      </c>
      <c r="E13893" s="5" t="s">
        <v>10</v>
      </c>
      <c r="F13893" s="6">
        <v>44378</v>
      </c>
      <c r="G13893" s="6" t="str">
        <f>TEXT(datatable[[#This Row],[дата]],"ММ")</f>
        <v>07</v>
      </c>
      <c r="H13893" s="8">
        <v>19.8</v>
      </c>
      <c r="I13893" s="8">
        <v>13.60125</v>
      </c>
      <c r="J13893" s="8">
        <f>datatable[[#This Row],[продажи_]]-datatable[[#This Row],[себестоимость_]]</f>
        <v>6.1987500000000004</v>
      </c>
      <c r="L13893"/>
    </row>
    <row r="13894" spans="2:12" x14ac:dyDescent="0.4">
      <c r="B13894" s="5" t="s">
        <v>79</v>
      </c>
      <c r="C13894" s="5" t="s">
        <v>54</v>
      </c>
      <c r="D13894" s="5" t="s">
        <v>24</v>
      </c>
      <c r="E13894" s="5" t="s">
        <v>10</v>
      </c>
      <c r="F13894" s="6">
        <v>44409</v>
      </c>
      <c r="G13894" s="6" t="str">
        <f>TEXT(datatable[[#This Row],[дата]],"ММ")</f>
        <v>08</v>
      </c>
      <c r="H13894" s="8">
        <v>20.399999999999999</v>
      </c>
      <c r="I13894" s="8">
        <v>14.819999999999999</v>
      </c>
      <c r="J13894" s="8">
        <f>datatable[[#This Row],[продажи_]]-datatable[[#This Row],[себестоимость_]]</f>
        <v>5.58</v>
      </c>
      <c r="L13894"/>
    </row>
    <row r="13895" spans="2:12" x14ac:dyDescent="0.4">
      <c r="B13895" s="5" t="s">
        <v>79</v>
      </c>
      <c r="C13895" s="5" t="s">
        <v>54</v>
      </c>
      <c r="D13895" s="5" t="s">
        <v>24</v>
      </c>
      <c r="E13895" s="5" t="s">
        <v>10</v>
      </c>
      <c r="F13895" s="6">
        <v>44440</v>
      </c>
      <c r="G13895" s="6" t="str">
        <f>TEXT(datatable[[#This Row],[дата]],"ММ")</f>
        <v>09</v>
      </c>
      <c r="H13895" s="8">
        <v>21.599999999999998</v>
      </c>
      <c r="I13895" s="8">
        <v>14.625</v>
      </c>
      <c r="J13895" s="8">
        <f>datatable[[#This Row],[продажи_]]-datatable[[#This Row],[себестоимость_]]</f>
        <v>6.9749999999999979</v>
      </c>
      <c r="L13895"/>
    </row>
    <row r="13896" spans="2:12" x14ac:dyDescent="0.4">
      <c r="B13896" s="5" t="s">
        <v>79</v>
      </c>
      <c r="C13896" s="5" t="s">
        <v>54</v>
      </c>
      <c r="D13896" s="5" t="s">
        <v>24</v>
      </c>
      <c r="E13896" s="5" t="s">
        <v>10</v>
      </c>
      <c r="F13896" s="6">
        <v>44470</v>
      </c>
      <c r="G13896" s="6" t="str">
        <f>TEXT(datatable[[#This Row],[дата]],"ММ")</f>
        <v>10</v>
      </c>
      <c r="H13896" s="8">
        <v>35.099999999999994</v>
      </c>
      <c r="I13896" s="8">
        <v>17.940000000000001</v>
      </c>
      <c r="J13896" s="8">
        <f>datatable[[#This Row],[продажи_]]-datatable[[#This Row],[себестоимость_]]</f>
        <v>17.159999999999993</v>
      </c>
      <c r="L13896"/>
    </row>
    <row r="13897" spans="2:12" x14ac:dyDescent="0.4">
      <c r="B13897" s="5" t="s">
        <v>79</v>
      </c>
      <c r="C13897" s="5" t="s">
        <v>54</v>
      </c>
      <c r="D13897" s="5" t="s">
        <v>24</v>
      </c>
      <c r="E13897" s="5" t="s">
        <v>10</v>
      </c>
      <c r="F13897" s="6">
        <v>44501</v>
      </c>
      <c r="G13897" s="6" t="str">
        <f>TEXT(datatable[[#This Row],[дата]],"ММ")</f>
        <v>11</v>
      </c>
      <c r="H13897" s="8">
        <v>32</v>
      </c>
      <c r="I13897" s="8">
        <v>22.36</v>
      </c>
      <c r="J13897" s="8">
        <f>datatable[[#This Row],[продажи_]]-datatable[[#This Row],[себестоимость_]]</f>
        <v>9.64</v>
      </c>
      <c r="L13897"/>
    </row>
    <row r="13898" spans="2:12" x14ac:dyDescent="0.4">
      <c r="B13898" s="5" t="s">
        <v>79</v>
      </c>
      <c r="C13898" s="5" t="s">
        <v>54</v>
      </c>
      <c r="D13898" s="5" t="s">
        <v>24</v>
      </c>
      <c r="E13898" s="5" t="s">
        <v>10</v>
      </c>
      <c r="F13898" s="6">
        <v>44531</v>
      </c>
      <c r="G13898" s="6" t="str">
        <f>TEXT(datatable[[#This Row],[дата]],"ММ")</f>
        <v>12</v>
      </c>
      <c r="H13898" s="8">
        <v>36.050000000000004</v>
      </c>
      <c r="I13898" s="8">
        <v>25.934999999999999</v>
      </c>
      <c r="J13898" s="8">
        <f>datatable[[#This Row],[продажи_]]-datatable[[#This Row],[себестоимость_]]</f>
        <v>10.115000000000006</v>
      </c>
      <c r="L13898"/>
    </row>
    <row r="13899" spans="2:12" x14ac:dyDescent="0.4">
      <c r="B13899" s="5" t="s">
        <v>79</v>
      </c>
      <c r="C13899" s="5" t="s">
        <v>54</v>
      </c>
      <c r="D13899" s="5" t="s">
        <v>24</v>
      </c>
      <c r="E13899" s="5" t="s">
        <v>7</v>
      </c>
      <c r="F13899" s="6">
        <v>44197</v>
      </c>
      <c r="G13899" s="6" t="str">
        <f>TEXT(datatable[[#This Row],[дата]],"ММ")</f>
        <v>01</v>
      </c>
      <c r="H13899" s="8">
        <v>3.6</v>
      </c>
      <c r="I13899" s="8">
        <v>1.3919999999999999</v>
      </c>
      <c r="J13899" s="8">
        <f>datatable[[#This Row],[продажи_]]-datatable[[#This Row],[себестоимость_]]</f>
        <v>2.2080000000000002</v>
      </c>
      <c r="L13899"/>
    </row>
    <row r="13900" spans="2:12" x14ac:dyDescent="0.4">
      <c r="B13900" s="5" t="s">
        <v>79</v>
      </c>
      <c r="C13900" s="5" t="s">
        <v>54</v>
      </c>
      <c r="D13900" s="5" t="s">
        <v>24</v>
      </c>
      <c r="E13900" s="5" t="s">
        <v>7</v>
      </c>
      <c r="F13900" s="6">
        <v>44228</v>
      </c>
      <c r="G13900" s="6" t="str">
        <f>TEXT(datatable[[#This Row],[дата]],"ММ")</f>
        <v>02</v>
      </c>
      <c r="H13900" s="8">
        <v>5.5120000000000005</v>
      </c>
      <c r="I13900" s="8">
        <v>1.3260000000000001</v>
      </c>
      <c r="J13900" s="8">
        <f>datatable[[#This Row],[продажи_]]-datatable[[#This Row],[себестоимость_]]</f>
        <v>4.1859999999999999</v>
      </c>
      <c r="L13900"/>
    </row>
    <row r="13901" spans="2:12" x14ac:dyDescent="0.4">
      <c r="B13901" s="5" t="s">
        <v>79</v>
      </c>
      <c r="C13901" s="5" t="s">
        <v>54</v>
      </c>
      <c r="D13901" s="5" t="s">
        <v>24</v>
      </c>
      <c r="E13901" s="5" t="s">
        <v>7</v>
      </c>
      <c r="F13901" s="6">
        <v>44256</v>
      </c>
      <c r="G13901" s="6" t="str">
        <f>TEXT(datatable[[#This Row],[дата]],"ММ")</f>
        <v>03</v>
      </c>
      <c r="H13901" s="8">
        <v>6.4960000000000004</v>
      </c>
      <c r="I13901" s="8">
        <v>1.6127999999999998</v>
      </c>
      <c r="J13901" s="8">
        <f>datatable[[#This Row],[продажи_]]-datatable[[#This Row],[себестоимость_]]</f>
        <v>4.8832000000000004</v>
      </c>
      <c r="L13901"/>
    </row>
    <row r="13902" spans="2:12" x14ac:dyDescent="0.4">
      <c r="B13902" s="5" t="s">
        <v>79</v>
      </c>
      <c r="C13902" s="5" t="s">
        <v>54</v>
      </c>
      <c r="D13902" s="5" t="s">
        <v>24</v>
      </c>
      <c r="E13902" s="5" t="s">
        <v>7</v>
      </c>
      <c r="F13902" s="6">
        <v>44287</v>
      </c>
      <c r="G13902" s="6" t="str">
        <f>TEXT(datatable[[#This Row],[дата]],"ММ")</f>
        <v>04</v>
      </c>
      <c r="H13902" s="8">
        <v>5.3120000000000003</v>
      </c>
      <c r="I13902" s="8">
        <v>1.8815999999999999</v>
      </c>
      <c r="J13902" s="8">
        <f>datatable[[#This Row],[продажи_]]-datatable[[#This Row],[себестоимость_]]</f>
        <v>3.4304000000000006</v>
      </c>
      <c r="L13902"/>
    </row>
    <row r="13903" spans="2:12" x14ac:dyDescent="0.4">
      <c r="B13903" s="5" t="s">
        <v>79</v>
      </c>
      <c r="C13903" s="5" t="s">
        <v>54</v>
      </c>
      <c r="D13903" s="5" t="s">
        <v>24</v>
      </c>
      <c r="E13903" s="5" t="s">
        <v>7</v>
      </c>
      <c r="F13903" s="6">
        <v>44317</v>
      </c>
      <c r="G13903" s="6" t="str">
        <f>TEXT(datatable[[#This Row],[дата]],"ММ")</f>
        <v>05</v>
      </c>
      <c r="H13903" s="8">
        <v>6.7200000000000006</v>
      </c>
      <c r="I13903" s="8">
        <v>1.4951999999999999</v>
      </c>
      <c r="J13903" s="8">
        <f>datatable[[#This Row],[продажи_]]-datatable[[#This Row],[себестоимость_]]</f>
        <v>5.224800000000001</v>
      </c>
      <c r="L13903"/>
    </row>
    <row r="13904" spans="2:12" x14ac:dyDescent="0.4">
      <c r="B13904" s="5" t="s">
        <v>79</v>
      </c>
      <c r="C13904" s="5" t="s">
        <v>54</v>
      </c>
      <c r="D13904" s="5" t="s">
        <v>24</v>
      </c>
      <c r="E13904" s="5" t="s">
        <v>7</v>
      </c>
      <c r="F13904" s="6">
        <v>44348</v>
      </c>
      <c r="G13904" s="6" t="str">
        <f>TEXT(datatable[[#This Row],[дата]],"ММ")</f>
        <v>06</v>
      </c>
      <c r="H13904" s="8">
        <v>3.456</v>
      </c>
      <c r="I13904" s="8">
        <v>1.0367999999999999</v>
      </c>
      <c r="J13904" s="8">
        <f>datatable[[#This Row],[продажи_]]-datatable[[#This Row],[себестоимость_]]</f>
        <v>2.4192</v>
      </c>
      <c r="L13904"/>
    </row>
    <row r="13905" spans="2:12" x14ac:dyDescent="0.4">
      <c r="B13905" s="5" t="s">
        <v>79</v>
      </c>
      <c r="C13905" s="5" t="s">
        <v>54</v>
      </c>
      <c r="D13905" s="5" t="s">
        <v>24</v>
      </c>
      <c r="E13905" s="5" t="s">
        <v>7</v>
      </c>
      <c r="F13905" s="6">
        <v>44378</v>
      </c>
      <c r="G13905" s="6" t="str">
        <f>TEXT(datatable[[#This Row],[дата]],"ММ")</f>
        <v>07</v>
      </c>
      <c r="H13905" s="8">
        <v>3.3839999999999999</v>
      </c>
      <c r="I13905" s="8">
        <v>1.0692000000000002</v>
      </c>
      <c r="J13905" s="8">
        <f>datatable[[#This Row],[продажи_]]-datatable[[#This Row],[себестоимость_]]</f>
        <v>2.3148</v>
      </c>
      <c r="L13905"/>
    </row>
    <row r="13906" spans="2:12" x14ac:dyDescent="0.4">
      <c r="B13906" s="5" t="s">
        <v>79</v>
      </c>
      <c r="C13906" s="5" t="s">
        <v>54</v>
      </c>
      <c r="D13906" s="5" t="s">
        <v>24</v>
      </c>
      <c r="E13906" s="5" t="s">
        <v>7</v>
      </c>
      <c r="F13906" s="6">
        <v>44409</v>
      </c>
      <c r="G13906" s="6" t="str">
        <f>TEXT(datatable[[#This Row],[дата]],"ММ")</f>
        <v>08</v>
      </c>
      <c r="H13906" s="8">
        <v>3.4880000000000004</v>
      </c>
      <c r="I13906" s="8">
        <v>1.1039999999999999</v>
      </c>
      <c r="J13906" s="8">
        <f>datatable[[#This Row],[продажи_]]-datatable[[#This Row],[себестоимость_]]</f>
        <v>2.3840000000000003</v>
      </c>
      <c r="L13906"/>
    </row>
    <row r="13907" spans="2:12" x14ac:dyDescent="0.4">
      <c r="B13907" s="5" t="s">
        <v>79</v>
      </c>
      <c r="C13907" s="5" t="s">
        <v>54</v>
      </c>
      <c r="D13907" s="5" t="s">
        <v>24</v>
      </c>
      <c r="E13907" s="5" t="s">
        <v>7</v>
      </c>
      <c r="F13907" s="6">
        <v>44440</v>
      </c>
      <c r="G13907" s="6" t="str">
        <f>TEXT(datatable[[#This Row],[дата]],"ММ")</f>
        <v>09</v>
      </c>
      <c r="H13907" s="8">
        <v>3.5640000000000001</v>
      </c>
      <c r="I13907" s="8">
        <v>1.0152000000000001</v>
      </c>
      <c r="J13907" s="8">
        <f>datatable[[#This Row],[продажи_]]-datatable[[#This Row],[себестоимость_]]</f>
        <v>2.5488</v>
      </c>
      <c r="L13907"/>
    </row>
    <row r="13908" spans="2:12" x14ac:dyDescent="0.4">
      <c r="B13908" s="5" t="s">
        <v>79</v>
      </c>
      <c r="C13908" s="5" t="s">
        <v>54</v>
      </c>
      <c r="D13908" s="5" t="s">
        <v>24</v>
      </c>
      <c r="E13908" s="5" t="s">
        <v>7</v>
      </c>
      <c r="F13908" s="6">
        <v>44470</v>
      </c>
      <c r="G13908" s="6" t="str">
        <f>TEXT(datatable[[#This Row],[дата]],"ММ")</f>
        <v>10</v>
      </c>
      <c r="H13908" s="8">
        <v>5.76</v>
      </c>
      <c r="I13908" s="8">
        <v>1.5552000000000001</v>
      </c>
      <c r="J13908" s="8">
        <f>datatable[[#This Row],[продажи_]]-datatable[[#This Row],[себестоимость_]]</f>
        <v>4.2047999999999996</v>
      </c>
      <c r="L13908"/>
    </row>
    <row r="13909" spans="2:12" x14ac:dyDescent="0.4">
      <c r="B13909" s="5" t="s">
        <v>79</v>
      </c>
      <c r="C13909" s="5" t="s">
        <v>54</v>
      </c>
      <c r="D13909" s="5" t="s">
        <v>24</v>
      </c>
      <c r="E13909" s="5" t="s">
        <v>7</v>
      </c>
      <c r="F13909" s="6">
        <v>44501</v>
      </c>
      <c r="G13909" s="6" t="str">
        <f>TEXT(datatable[[#This Row],[дата]],"ММ")</f>
        <v>11</v>
      </c>
      <c r="H13909" s="8">
        <v>7.68</v>
      </c>
      <c r="I13909" s="8">
        <v>1.5743999999999998</v>
      </c>
      <c r="J13909" s="8">
        <f>datatable[[#This Row],[продажи_]]-datatable[[#This Row],[себестоимость_]]</f>
        <v>6.1055999999999999</v>
      </c>
      <c r="L13909"/>
    </row>
    <row r="13910" spans="2:12" x14ac:dyDescent="0.4">
      <c r="B13910" s="5" t="s">
        <v>79</v>
      </c>
      <c r="C13910" s="5" t="s">
        <v>54</v>
      </c>
      <c r="D13910" s="5" t="s">
        <v>24</v>
      </c>
      <c r="E13910" s="5" t="s">
        <v>7</v>
      </c>
      <c r="F13910" s="6">
        <v>44531</v>
      </c>
      <c r="G13910" s="6" t="str">
        <f>TEXT(datatable[[#This Row],[дата]],"ММ")</f>
        <v>12</v>
      </c>
      <c r="H13910" s="8">
        <v>6.44</v>
      </c>
      <c r="I13910" s="8">
        <v>1.4616</v>
      </c>
      <c r="J13910" s="8">
        <f>datatable[[#This Row],[продажи_]]-datatable[[#This Row],[себестоимость_]]</f>
        <v>4.9784000000000006</v>
      </c>
      <c r="L13910"/>
    </row>
    <row r="13911" spans="2:12" x14ac:dyDescent="0.4">
      <c r="B13911" s="5" t="s">
        <v>79</v>
      </c>
      <c r="C13911" s="5" t="s">
        <v>54</v>
      </c>
      <c r="D13911" s="5" t="s">
        <v>24</v>
      </c>
      <c r="E13911" s="5" t="s">
        <v>7</v>
      </c>
      <c r="F13911" s="6">
        <v>44197</v>
      </c>
      <c r="G13911" s="6" t="str">
        <f>TEXT(datatable[[#This Row],[дата]],"ММ")</f>
        <v>01</v>
      </c>
      <c r="H13911" s="8">
        <v>4.1055000000000001</v>
      </c>
      <c r="I13911" s="8">
        <v>1.32</v>
      </c>
      <c r="J13911" s="8">
        <f>datatable[[#This Row],[продажи_]]-datatable[[#This Row],[себестоимость_]]</f>
        <v>2.7854999999999999</v>
      </c>
      <c r="L13911"/>
    </row>
    <row r="13912" spans="2:12" x14ac:dyDescent="0.4">
      <c r="B13912" s="5" t="s">
        <v>79</v>
      </c>
      <c r="C13912" s="5" t="s">
        <v>54</v>
      </c>
      <c r="D13912" s="5" t="s">
        <v>24</v>
      </c>
      <c r="E13912" s="5" t="s">
        <v>7</v>
      </c>
      <c r="F13912" s="6">
        <v>44228</v>
      </c>
      <c r="G13912" s="6" t="str">
        <f>TEXT(datatable[[#This Row],[дата]],"ММ")</f>
        <v>02</v>
      </c>
      <c r="H13912" s="8">
        <v>5.1128999999999998</v>
      </c>
      <c r="I13912" s="8">
        <v>1.4663999999999999</v>
      </c>
      <c r="J13912" s="8">
        <f>datatable[[#This Row],[продажи_]]-datatable[[#This Row],[себестоимость_]]</f>
        <v>3.6464999999999996</v>
      </c>
      <c r="L13912"/>
    </row>
    <row r="13913" spans="2:12" x14ac:dyDescent="0.4">
      <c r="B13913" s="5" t="s">
        <v>79</v>
      </c>
      <c r="C13913" s="5" t="s">
        <v>54</v>
      </c>
      <c r="D13913" s="5" t="s">
        <v>24</v>
      </c>
      <c r="E13913" s="5" t="s">
        <v>7</v>
      </c>
      <c r="F13913" s="6">
        <v>44256</v>
      </c>
      <c r="G13913" s="6" t="str">
        <f>TEXT(datatable[[#This Row],[дата]],"ММ")</f>
        <v>03</v>
      </c>
      <c r="H13913" s="8">
        <v>5.2647000000000004</v>
      </c>
      <c r="I13913" s="8">
        <v>1.5456000000000001</v>
      </c>
      <c r="J13913" s="8">
        <f>datatable[[#This Row],[продажи_]]-datatable[[#This Row],[себестоимость_]]</f>
        <v>3.7191000000000001</v>
      </c>
      <c r="L13913"/>
    </row>
    <row r="13914" spans="2:12" x14ac:dyDescent="0.4">
      <c r="B13914" s="5" t="s">
        <v>79</v>
      </c>
      <c r="C13914" s="5" t="s">
        <v>54</v>
      </c>
      <c r="D13914" s="5" t="s">
        <v>24</v>
      </c>
      <c r="E13914" s="5" t="s">
        <v>7</v>
      </c>
      <c r="F13914" s="6">
        <v>44287</v>
      </c>
      <c r="G13914" s="6" t="str">
        <f>TEXT(datatable[[#This Row],[дата]],"ММ")</f>
        <v>04</v>
      </c>
      <c r="H13914" s="8">
        <v>4.4712000000000005</v>
      </c>
      <c r="I13914" s="8">
        <v>1.8239999999999998</v>
      </c>
      <c r="J13914" s="8">
        <f>datatable[[#This Row],[продажи_]]-datatable[[#This Row],[себестоимость_]]</f>
        <v>2.6472000000000007</v>
      </c>
      <c r="L13914"/>
    </row>
    <row r="13915" spans="2:12" x14ac:dyDescent="0.4">
      <c r="B13915" s="5" t="s">
        <v>79</v>
      </c>
      <c r="C13915" s="5" t="s">
        <v>54</v>
      </c>
      <c r="D13915" s="5" t="s">
        <v>24</v>
      </c>
      <c r="E13915" s="5" t="s">
        <v>7</v>
      </c>
      <c r="F13915" s="6">
        <v>44317</v>
      </c>
      <c r="G13915" s="6" t="str">
        <f>TEXT(datatable[[#This Row],[дата]],"ММ")</f>
        <v>05</v>
      </c>
      <c r="H13915" s="8">
        <v>4.2987000000000002</v>
      </c>
      <c r="I13915" s="8">
        <v>1.7807999999999999</v>
      </c>
      <c r="J13915" s="8">
        <f>datatable[[#This Row],[продажи_]]-datatable[[#This Row],[себестоимость_]]</f>
        <v>2.5179</v>
      </c>
      <c r="L13915"/>
    </row>
    <row r="13916" spans="2:12" x14ac:dyDescent="0.4">
      <c r="B13916" s="5" t="s">
        <v>79</v>
      </c>
      <c r="C13916" s="5" t="s">
        <v>54</v>
      </c>
      <c r="D13916" s="5" t="s">
        <v>24</v>
      </c>
      <c r="E13916" s="5" t="s">
        <v>7</v>
      </c>
      <c r="F13916" s="6">
        <v>44348</v>
      </c>
      <c r="G13916" s="6" t="str">
        <f>TEXT(datatable[[#This Row],[дата]],"ММ")</f>
        <v>06</v>
      </c>
      <c r="H13916" s="8">
        <v>3.2292000000000001</v>
      </c>
      <c r="I13916" s="8">
        <v>1.2527999999999999</v>
      </c>
      <c r="J13916" s="8">
        <f>datatable[[#This Row],[продажи_]]-datatable[[#This Row],[себестоимость_]]</f>
        <v>1.9764000000000002</v>
      </c>
      <c r="L13916"/>
    </row>
    <row r="13917" spans="2:12" x14ac:dyDescent="0.4">
      <c r="B13917" s="5" t="s">
        <v>79</v>
      </c>
      <c r="C13917" s="5" t="s">
        <v>54</v>
      </c>
      <c r="D13917" s="5" t="s">
        <v>24</v>
      </c>
      <c r="E13917" s="5" t="s">
        <v>7</v>
      </c>
      <c r="F13917" s="6">
        <v>44378</v>
      </c>
      <c r="G13917" s="6" t="str">
        <f>TEXT(datatable[[#This Row],[дата]],"ММ")</f>
        <v>07</v>
      </c>
      <c r="H13917" s="8">
        <v>3.4776000000000002</v>
      </c>
      <c r="I13917" s="8">
        <v>0.96120000000000005</v>
      </c>
      <c r="J13917" s="8">
        <f>datatable[[#This Row],[продажи_]]-datatable[[#This Row],[себестоимость_]]</f>
        <v>2.5164</v>
      </c>
      <c r="L13917"/>
    </row>
    <row r="13918" spans="2:12" x14ac:dyDescent="0.4">
      <c r="B13918" s="5" t="s">
        <v>79</v>
      </c>
      <c r="C13918" s="5" t="s">
        <v>54</v>
      </c>
      <c r="D13918" s="5" t="s">
        <v>24</v>
      </c>
      <c r="E13918" s="5" t="s">
        <v>7</v>
      </c>
      <c r="F13918" s="6">
        <v>44409</v>
      </c>
      <c r="G13918" s="6" t="str">
        <f>TEXT(datatable[[#This Row],[дата]],"ММ")</f>
        <v>08</v>
      </c>
      <c r="H13918" s="8">
        <v>3.0360000000000005</v>
      </c>
      <c r="I13918" s="8">
        <v>0.87360000000000004</v>
      </c>
      <c r="J13918" s="8">
        <f>datatable[[#This Row],[продажи_]]-datatable[[#This Row],[себестоимость_]]</f>
        <v>2.1624000000000003</v>
      </c>
      <c r="L13918"/>
    </row>
    <row r="13919" spans="2:12" x14ac:dyDescent="0.4">
      <c r="B13919" s="5" t="s">
        <v>79</v>
      </c>
      <c r="C13919" s="5" t="s">
        <v>54</v>
      </c>
      <c r="D13919" s="5" t="s">
        <v>24</v>
      </c>
      <c r="E13919" s="5" t="s">
        <v>7</v>
      </c>
      <c r="F13919" s="6">
        <v>44440</v>
      </c>
      <c r="G13919" s="6" t="str">
        <f>TEXT(datatable[[#This Row],[дата]],"ММ")</f>
        <v>09</v>
      </c>
      <c r="H13919" s="8">
        <v>2.9497499999999999</v>
      </c>
      <c r="I13919" s="8">
        <v>1.1016000000000001</v>
      </c>
      <c r="J13919" s="8">
        <f>datatable[[#This Row],[продажи_]]-datatable[[#This Row],[себестоимость_]]</f>
        <v>1.8481499999999997</v>
      </c>
      <c r="L13919"/>
    </row>
    <row r="13920" spans="2:12" x14ac:dyDescent="0.4">
      <c r="B13920" s="5" t="s">
        <v>79</v>
      </c>
      <c r="C13920" s="5" t="s">
        <v>54</v>
      </c>
      <c r="D13920" s="5" t="s">
        <v>24</v>
      </c>
      <c r="E13920" s="5" t="s">
        <v>7</v>
      </c>
      <c r="F13920" s="6">
        <v>44470</v>
      </c>
      <c r="G13920" s="6" t="str">
        <f>TEXT(datatable[[#This Row],[дата]],"ММ")</f>
        <v>10</v>
      </c>
      <c r="H13920" s="8">
        <v>4.7609999999999992</v>
      </c>
      <c r="I13920" s="8">
        <v>1.3823999999999999</v>
      </c>
      <c r="J13920" s="8">
        <f>datatable[[#This Row],[продажи_]]-datatable[[#This Row],[себестоимость_]]</f>
        <v>3.3785999999999996</v>
      </c>
      <c r="L13920"/>
    </row>
    <row r="13921" spans="2:12" x14ac:dyDescent="0.4">
      <c r="B13921" s="5" t="s">
        <v>79</v>
      </c>
      <c r="C13921" s="5" t="s">
        <v>54</v>
      </c>
      <c r="D13921" s="5" t="s">
        <v>24</v>
      </c>
      <c r="E13921" s="5" t="s">
        <v>7</v>
      </c>
      <c r="F13921" s="6">
        <v>44501</v>
      </c>
      <c r="G13921" s="6" t="str">
        <f>TEXT(datatable[[#This Row],[дата]],"ММ")</f>
        <v>11</v>
      </c>
      <c r="H13921" s="8">
        <v>6.4584000000000001</v>
      </c>
      <c r="I13921" s="8">
        <v>1.9776</v>
      </c>
      <c r="J13921" s="8">
        <f>datatable[[#This Row],[продажи_]]-datatable[[#This Row],[себестоимость_]]</f>
        <v>4.4808000000000003</v>
      </c>
      <c r="L13921"/>
    </row>
    <row r="13922" spans="2:12" x14ac:dyDescent="0.4">
      <c r="B13922" s="5" t="s">
        <v>79</v>
      </c>
      <c r="C13922" s="5" t="s">
        <v>54</v>
      </c>
      <c r="D13922" s="5" t="s">
        <v>24</v>
      </c>
      <c r="E13922" s="5" t="s">
        <v>7</v>
      </c>
      <c r="F13922" s="6">
        <v>44531</v>
      </c>
      <c r="G13922" s="6" t="str">
        <f>TEXT(datatable[[#This Row],[дата]],"ММ")</f>
        <v>12</v>
      </c>
      <c r="H13922" s="8">
        <v>5.0715000000000003</v>
      </c>
      <c r="I13922" s="8">
        <v>1.4279999999999999</v>
      </c>
      <c r="J13922" s="8">
        <f>datatable[[#This Row],[продажи_]]-datatable[[#This Row],[себестоимость_]]</f>
        <v>3.6435000000000004</v>
      </c>
      <c r="L13922"/>
    </row>
    <row r="13923" spans="2:12" x14ac:dyDescent="0.4">
      <c r="B13923" s="5" t="s">
        <v>79</v>
      </c>
      <c r="C13923" s="5" t="s">
        <v>54</v>
      </c>
      <c r="D13923" s="5" t="s">
        <v>24</v>
      </c>
      <c r="E13923" s="5" t="s">
        <v>7</v>
      </c>
      <c r="F13923" s="6">
        <v>44197</v>
      </c>
      <c r="G13923" s="6" t="str">
        <f>TEXT(datatable[[#This Row],[дата]],"ММ")</f>
        <v>01</v>
      </c>
      <c r="H13923" s="8">
        <v>0.33250000000000002</v>
      </c>
      <c r="I13923" s="8">
        <v>0.1215</v>
      </c>
      <c r="J13923" s="8">
        <f>datatable[[#This Row],[продажи_]]-datatable[[#This Row],[себестоимость_]]</f>
        <v>0.21100000000000002</v>
      </c>
      <c r="L13923"/>
    </row>
    <row r="13924" spans="2:12" x14ac:dyDescent="0.4">
      <c r="B13924" s="5" t="s">
        <v>79</v>
      </c>
      <c r="C13924" s="5" t="s">
        <v>54</v>
      </c>
      <c r="D13924" s="5" t="s">
        <v>24</v>
      </c>
      <c r="E13924" s="5" t="s">
        <v>7</v>
      </c>
      <c r="F13924" s="6">
        <v>44228</v>
      </c>
      <c r="G13924" s="6" t="str">
        <f>TEXT(datatable[[#This Row],[дата]],"ММ")</f>
        <v>02</v>
      </c>
      <c r="H13924" s="8">
        <v>0.45955000000000001</v>
      </c>
      <c r="I13924" s="8">
        <v>0.1716</v>
      </c>
      <c r="J13924" s="8">
        <f>datatable[[#This Row],[продажи_]]-datatable[[#This Row],[себестоимость_]]</f>
        <v>0.28795000000000004</v>
      </c>
      <c r="L13924"/>
    </row>
    <row r="13925" spans="2:12" x14ac:dyDescent="0.4">
      <c r="B13925" s="5" t="s">
        <v>79</v>
      </c>
      <c r="C13925" s="5" t="s">
        <v>54</v>
      </c>
      <c r="D13925" s="5" t="s">
        <v>24</v>
      </c>
      <c r="E13925" s="5" t="s">
        <v>7</v>
      </c>
      <c r="F13925" s="6">
        <v>44256</v>
      </c>
      <c r="G13925" s="6" t="str">
        <f>TEXT(datatable[[#This Row],[дата]],"ММ")</f>
        <v>03</v>
      </c>
      <c r="H13925" s="8">
        <v>0.53410000000000002</v>
      </c>
      <c r="I13925" s="8">
        <v>0.19109999999999999</v>
      </c>
      <c r="J13925" s="8">
        <f>datatable[[#This Row],[продажи_]]-datatable[[#This Row],[себестоимость_]]</f>
        <v>0.34300000000000003</v>
      </c>
      <c r="L13925"/>
    </row>
    <row r="13926" spans="2:12" x14ac:dyDescent="0.4">
      <c r="B13926" s="5" t="s">
        <v>79</v>
      </c>
      <c r="C13926" s="5" t="s">
        <v>54</v>
      </c>
      <c r="D13926" s="5" t="s">
        <v>24</v>
      </c>
      <c r="E13926" s="5" t="s">
        <v>7</v>
      </c>
      <c r="F13926" s="6">
        <v>44287</v>
      </c>
      <c r="G13926" s="6" t="str">
        <f>TEXT(datatable[[#This Row],[дата]],"ММ")</f>
        <v>04</v>
      </c>
      <c r="H13926" s="8">
        <v>0.58800000000000008</v>
      </c>
      <c r="I13926" s="8">
        <v>0.25440000000000002</v>
      </c>
      <c r="J13926" s="8">
        <f>datatable[[#This Row],[продажи_]]-datatable[[#This Row],[себестоимость_]]</f>
        <v>0.33360000000000006</v>
      </c>
      <c r="L13926"/>
    </row>
    <row r="13927" spans="2:12" x14ac:dyDescent="0.4">
      <c r="B13927" s="5" t="s">
        <v>79</v>
      </c>
      <c r="C13927" s="5" t="s">
        <v>54</v>
      </c>
      <c r="D13927" s="5" t="s">
        <v>24</v>
      </c>
      <c r="E13927" s="5" t="s">
        <v>7</v>
      </c>
      <c r="F13927" s="6">
        <v>44317</v>
      </c>
      <c r="G13927" s="6" t="str">
        <f>TEXT(datatable[[#This Row],[дата]],"ММ")</f>
        <v>05</v>
      </c>
      <c r="H13927" s="8">
        <v>0.58309999999999995</v>
      </c>
      <c r="I13927" s="8">
        <v>0.21840000000000001</v>
      </c>
      <c r="J13927" s="8">
        <f>datatable[[#This Row],[продажи_]]-datatable[[#This Row],[себестоимость_]]</f>
        <v>0.36469999999999991</v>
      </c>
      <c r="L13927"/>
    </row>
    <row r="13928" spans="2:12" x14ac:dyDescent="0.4">
      <c r="B13928" s="5" t="s">
        <v>79</v>
      </c>
      <c r="C13928" s="5" t="s">
        <v>54</v>
      </c>
      <c r="D13928" s="5" t="s">
        <v>24</v>
      </c>
      <c r="E13928" s="5" t="s">
        <v>7</v>
      </c>
      <c r="F13928" s="6">
        <v>44348</v>
      </c>
      <c r="G13928" s="6" t="str">
        <f>TEXT(datatable[[#This Row],[дата]],"ММ")</f>
        <v>06</v>
      </c>
      <c r="H13928" s="8">
        <v>0.25515000000000004</v>
      </c>
      <c r="I13928" s="8">
        <v>0.15254999999999999</v>
      </c>
      <c r="J13928" s="8">
        <f>datatable[[#This Row],[продажи_]]-datatable[[#This Row],[себестоимость_]]</f>
        <v>0.10260000000000005</v>
      </c>
      <c r="L13928"/>
    </row>
    <row r="13929" spans="2:12" x14ac:dyDescent="0.4">
      <c r="B13929" s="5" t="s">
        <v>79</v>
      </c>
      <c r="C13929" s="5" t="s">
        <v>54</v>
      </c>
      <c r="D13929" s="5" t="s">
        <v>24</v>
      </c>
      <c r="E13929" s="5" t="s">
        <v>7</v>
      </c>
      <c r="F13929" s="6">
        <v>44378</v>
      </c>
      <c r="G13929" s="6" t="str">
        <f>TEXT(datatable[[#This Row],[дата]],"ММ")</f>
        <v>07</v>
      </c>
      <c r="H13929" s="8">
        <v>0.28034999999999999</v>
      </c>
      <c r="I13929" s="8">
        <v>0.13905000000000001</v>
      </c>
      <c r="J13929" s="8">
        <f>datatable[[#This Row],[продажи_]]-datatable[[#This Row],[себестоимость_]]</f>
        <v>0.14129999999999998</v>
      </c>
      <c r="L13929"/>
    </row>
    <row r="13930" spans="2:12" x14ac:dyDescent="0.4">
      <c r="B13930" s="5" t="s">
        <v>79</v>
      </c>
      <c r="C13930" s="5" t="s">
        <v>54</v>
      </c>
      <c r="D13930" s="5" t="s">
        <v>24</v>
      </c>
      <c r="E13930" s="5" t="s">
        <v>7</v>
      </c>
      <c r="F13930" s="6">
        <v>44409</v>
      </c>
      <c r="G13930" s="6" t="str">
        <f>TEXT(datatable[[#This Row],[дата]],"ММ")</f>
        <v>08</v>
      </c>
      <c r="H13930" s="8">
        <v>0.33600000000000002</v>
      </c>
      <c r="I13930" s="8">
        <v>9.7200000000000009E-2</v>
      </c>
      <c r="J13930" s="8">
        <f>datatable[[#This Row],[продажи_]]-datatable[[#This Row],[себестоимость_]]</f>
        <v>0.23880000000000001</v>
      </c>
      <c r="L13930"/>
    </row>
    <row r="13931" spans="2:12" x14ac:dyDescent="0.4">
      <c r="B13931" s="5" t="s">
        <v>79</v>
      </c>
      <c r="C13931" s="5" t="s">
        <v>54</v>
      </c>
      <c r="D13931" s="5" t="s">
        <v>24</v>
      </c>
      <c r="E13931" s="5" t="s">
        <v>7</v>
      </c>
      <c r="F13931" s="6">
        <v>44440</v>
      </c>
      <c r="G13931" s="6" t="str">
        <f>TEXT(datatable[[#This Row],[дата]],"ММ")</f>
        <v>09</v>
      </c>
      <c r="H13931" s="8">
        <v>0.3402</v>
      </c>
      <c r="I13931" s="8">
        <v>0.15390000000000001</v>
      </c>
      <c r="J13931" s="8">
        <f>datatable[[#This Row],[продажи_]]-datatable[[#This Row],[себестоимость_]]</f>
        <v>0.18629999999999999</v>
      </c>
      <c r="L13931"/>
    </row>
    <row r="13932" spans="2:12" x14ac:dyDescent="0.4">
      <c r="B13932" s="5" t="s">
        <v>79</v>
      </c>
      <c r="C13932" s="5" t="s">
        <v>54</v>
      </c>
      <c r="D13932" s="5" t="s">
        <v>24</v>
      </c>
      <c r="E13932" s="5" t="s">
        <v>7</v>
      </c>
      <c r="F13932" s="6">
        <v>44470</v>
      </c>
      <c r="G13932" s="6" t="str">
        <f>TEXT(datatable[[#This Row],[дата]],"ММ")</f>
        <v>10</v>
      </c>
      <c r="H13932" s="8">
        <v>0.44519999999999998</v>
      </c>
      <c r="I13932" s="8">
        <v>0.18359999999999999</v>
      </c>
      <c r="J13932" s="8">
        <f>datatable[[#This Row],[продажи_]]-datatable[[#This Row],[себестоимость_]]</f>
        <v>0.2616</v>
      </c>
      <c r="L13932"/>
    </row>
    <row r="13933" spans="2:12" x14ac:dyDescent="0.4">
      <c r="B13933" s="5" t="s">
        <v>79</v>
      </c>
      <c r="C13933" s="5" t="s">
        <v>54</v>
      </c>
      <c r="D13933" s="5" t="s">
        <v>24</v>
      </c>
      <c r="E13933" s="5" t="s">
        <v>7</v>
      </c>
      <c r="F13933" s="6">
        <v>44501</v>
      </c>
      <c r="G13933" s="6" t="str">
        <f>TEXT(datatable[[#This Row],[дата]],"ММ")</f>
        <v>11</v>
      </c>
      <c r="H13933" s="8">
        <v>0.54880000000000007</v>
      </c>
      <c r="I13933" s="8">
        <v>0.28799999999999998</v>
      </c>
      <c r="J13933" s="8">
        <f>datatable[[#This Row],[продажи_]]-datatable[[#This Row],[себестоимость_]]</f>
        <v>0.26080000000000009</v>
      </c>
      <c r="L13933"/>
    </row>
    <row r="13934" spans="2:12" x14ac:dyDescent="0.4">
      <c r="B13934" s="5" t="s">
        <v>79</v>
      </c>
      <c r="C13934" s="5" t="s">
        <v>54</v>
      </c>
      <c r="D13934" s="5" t="s">
        <v>24</v>
      </c>
      <c r="E13934" s="5" t="s">
        <v>7</v>
      </c>
      <c r="F13934" s="6">
        <v>44531</v>
      </c>
      <c r="G13934" s="6" t="str">
        <f>TEXT(datatable[[#This Row],[дата]],"ММ")</f>
        <v>12</v>
      </c>
      <c r="H13934" s="8">
        <v>0.4214</v>
      </c>
      <c r="I13934" s="8">
        <v>0.23100000000000001</v>
      </c>
      <c r="J13934" s="8">
        <f>datatable[[#This Row],[продажи_]]-datatable[[#This Row],[себестоимость_]]</f>
        <v>0.19039999999999999</v>
      </c>
      <c r="L13934"/>
    </row>
    <row r="13935" spans="2:12" x14ac:dyDescent="0.4">
      <c r="B13935" s="5" t="s">
        <v>79</v>
      </c>
      <c r="C13935" s="5" t="s">
        <v>54</v>
      </c>
      <c r="D13935" s="5" t="s">
        <v>24</v>
      </c>
      <c r="E13935" s="5" t="s">
        <v>7</v>
      </c>
      <c r="F13935" s="6">
        <v>44197</v>
      </c>
      <c r="G13935" s="6" t="str">
        <f>TEXT(datatable[[#This Row],[дата]],"ММ")</f>
        <v>01</v>
      </c>
      <c r="H13935" s="8">
        <v>7.4295</v>
      </c>
      <c r="I13935" s="8">
        <v>3.306</v>
      </c>
      <c r="J13935" s="8">
        <f>datatable[[#This Row],[продажи_]]-datatable[[#This Row],[себестоимость_]]</f>
        <v>4.1234999999999999</v>
      </c>
      <c r="L13935"/>
    </row>
    <row r="13936" spans="2:12" x14ac:dyDescent="0.4">
      <c r="B13936" s="5" t="s">
        <v>79</v>
      </c>
      <c r="C13936" s="5" t="s">
        <v>54</v>
      </c>
      <c r="D13936" s="5" t="s">
        <v>24</v>
      </c>
      <c r="E13936" s="5" t="s">
        <v>7</v>
      </c>
      <c r="F13936" s="6">
        <v>44228</v>
      </c>
      <c r="G13936" s="6" t="str">
        <f>TEXT(datatable[[#This Row],[дата]],"ММ")</f>
        <v>02</v>
      </c>
      <c r="H13936" s="8">
        <v>9.7408999999999999</v>
      </c>
      <c r="I13936" s="8">
        <v>3.9643500000000005</v>
      </c>
      <c r="J13936" s="8">
        <f>datatable[[#This Row],[продажи_]]-datatable[[#This Row],[себестоимость_]]</f>
        <v>5.7765499999999994</v>
      </c>
      <c r="L13936"/>
    </row>
    <row r="13937" spans="2:12" x14ac:dyDescent="0.4">
      <c r="B13937" s="5" t="s">
        <v>79</v>
      </c>
      <c r="C13937" s="5" t="s">
        <v>54</v>
      </c>
      <c r="D13937" s="5" t="s">
        <v>24</v>
      </c>
      <c r="E13937" s="5" t="s">
        <v>7</v>
      </c>
      <c r="F13937" s="6">
        <v>44256</v>
      </c>
      <c r="G13937" s="6" t="str">
        <f>TEXT(datatable[[#This Row],[дата]],"ММ")</f>
        <v>03</v>
      </c>
      <c r="H13937" s="8">
        <v>8.0010000000000012</v>
      </c>
      <c r="I13937" s="8">
        <v>4.0697999999999999</v>
      </c>
      <c r="J13937" s="8">
        <f>datatable[[#This Row],[продажи_]]-datatable[[#This Row],[себестоимость_]]</f>
        <v>3.9312000000000014</v>
      </c>
      <c r="L13937"/>
    </row>
    <row r="13938" spans="2:12" x14ac:dyDescent="0.4">
      <c r="B13938" s="5" t="s">
        <v>79</v>
      </c>
      <c r="C13938" s="5" t="s">
        <v>54</v>
      </c>
      <c r="D13938" s="5" t="s">
        <v>24</v>
      </c>
      <c r="E13938" s="5" t="s">
        <v>7</v>
      </c>
      <c r="F13938" s="6">
        <v>44287</v>
      </c>
      <c r="G13938" s="6" t="str">
        <f>TEXT(datatable[[#This Row],[дата]],"ММ")</f>
        <v>04</v>
      </c>
      <c r="H13938" s="8">
        <v>8.2296000000000014</v>
      </c>
      <c r="I13938" s="8">
        <v>5.2439999999999998</v>
      </c>
      <c r="J13938" s="8">
        <f>datatable[[#This Row],[продажи_]]-datatable[[#This Row],[себестоимость_]]</f>
        <v>2.9856000000000016</v>
      </c>
      <c r="L13938"/>
    </row>
    <row r="13939" spans="2:12" x14ac:dyDescent="0.4">
      <c r="B13939" s="5" t="s">
        <v>79</v>
      </c>
      <c r="C13939" s="5" t="s">
        <v>54</v>
      </c>
      <c r="D13939" s="5" t="s">
        <v>24</v>
      </c>
      <c r="E13939" s="5" t="s">
        <v>7</v>
      </c>
      <c r="F13939" s="6">
        <v>44317</v>
      </c>
      <c r="G13939" s="6" t="str">
        <f>TEXT(datatable[[#This Row],[дата]],"ММ")</f>
        <v>05</v>
      </c>
      <c r="H13939" s="8">
        <v>8.8010999999999999</v>
      </c>
      <c r="I13939" s="8">
        <v>4.6284000000000001</v>
      </c>
      <c r="J13939" s="8">
        <f>datatable[[#This Row],[продажи_]]-datatable[[#This Row],[себестоимость_]]</f>
        <v>4.1726999999999999</v>
      </c>
      <c r="L13939"/>
    </row>
    <row r="13940" spans="2:12" x14ac:dyDescent="0.4">
      <c r="B13940" s="5" t="s">
        <v>79</v>
      </c>
      <c r="C13940" s="5" t="s">
        <v>54</v>
      </c>
      <c r="D13940" s="5" t="s">
        <v>24</v>
      </c>
      <c r="E13940" s="5" t="s">
        <v>7</v>
      </c>
      <c r="F13940" s="6">
        <v>44348</v>
      </c>
      <c r="G13940" s="6" t="str">
        <f>TEXT(datatable[[#This Row],[дата]],"ММ")</f>
        <v>06</v>
      </c>
      <c r="H13940" s="8">
        <v>5.2578000000000005</v>
      </c>
      <c r="I13940" s="8">
        <v>2.64195</v>
      </c>
      <c r="J13940" s="8">
        <f>datatable[[#This Row],[продажи_]]-datatable[[#This Row],[себестоимость_]]</f>
        <v>2.6158500000000005</v>
      </c>
      <c r="L13940"/>
    </row>
    <row r="13941" spans="2:12" x14ac:dyDescent="0.4">
      <c r="B13941" s="5" t="s">
        <v>79</v>
      </c>
      <c r="C13941" s="5" t="s">
        <v>54</v>
      </c>
      <c r="D13941" s="5" t="s">
        <v>24</v>
      </c>
      <c r="E13941" s="5" t="s">
        <v>7</v>
      </c>
      <c r="F13941" s="6">
        <v>44378</v>
      </c>
      <c r="G13941" s="6" t="str">
        <f>TEXT(datatable[[#This Row],[дата]],"ММ")</f>
        <v>07</v>
      </c>
      <c r="H13941" s="8">
        <v>6.2865000000000002</v>
      </c>
      <c r="I13941" s="8">
        <v>2.5137</v>
      </c>
      <c r="J13941" s="8">
        <f>datatable[[#This Row],[продажи_]]-datatable[[#This Row],[себестоимость_]]</f>
        <v>3.7728000000000002</v>
      </c>
      <c r="L13941"/>
    </row>
    <row r="13942" spans="2:12" x14ac:dyDescent="0.4">
      <c r="B13942" s="5" t="s">
        <v>79</v>
      </c>
      <c r="C13942" s="5" t="s">
        <v>54</v>
      </c>
      <c r="D13942" s="5" t="s">
        <v>24</v>
      </c>
      <c r="E13942" s="5" t="s">
        <v>7</v>
      </c>
      <c r="F13942" s="6">
        <v>44409</v>
      </c>
      <c r="G13942" s="6" t="str">
        <f>TEXT(datatable[[#This Row],[дата]],"ММ")</f>
        <v>08</v>
      </c>
      <c r="H13942" s="8">
        <v>5.7403999999999993</v>
      </c>
      <c r="I13942" s="8">
        <v>2.6448</v>
      </c>
      <c r="J13942" s="8">
        <f>datatable[[#This Row],[продажи_]]-datatable[[#This Row],[себестоимость_]]</f>
        <v>3.0955999999999992</v>
      </c>
      <c r="L13942"/>
    </row>
    <row r="13943" spans="2:12" x14ac:dyDescent="0.4">
      <c r="B13943" s="5" t="s">
        <v>79</v>
      </c>
      <c r="C13943" s="5" t="s">
        <v>54</v>
      </c>
      <c r="D13943" s="5" t="s">
        <v>24</v>
      </c>
      <c r="E13943" s="5" t="s">
        <v>7</v>
      </c>
      <c r="F13943" s="6">
        <v>44440</v>
      </c>
      <c r="G13943" s="6" t="str">
        <f>TEXT(datatable[[#This Row],[дата]],"ММ")</f>
        <v>09</v>
      </c>
      <c r="H13943" s="8">
        <v>6.1722000000000001</v>
      </c>
      <c r="I13943" s="8">
        <v>3.0010499999999998</v>
      </c>
      <c r="J13943" s="8">
        <f>datatable[[#This Row],[продажи_]]-datatable[[#This Row],[себестоимость_]]</f>
        <v>3.1711500000000004</v>
      </c>
      <c r="L13943"/>
    </row>
    <row r="13944" spans="2:12" x14ac:dyDescent="0.4">
      <c r="B13944" s="5" t="s">
        <v>79</v>
      </c>
      <c r="C13944" s="5" t="s">
        <v>54</v>
      </c>
      <c r="D13944" s="5" t="s">
        <v>24</v>
      </c>
      <c r="E13944" s="5" t="s">
        <v>7</v>
      </c>
      <c r="F13944" s="6">
        <v>44470</v>
      </c>
      <c r="G13944" s="6" t="str">
        <f>TEXT(datatable[[#This Row],[дата]],"ММ")</f>
        <v>10</v>
      </c>
      <c r="H13944" s="8">
        <v>8.1534000000000013</v>
      </c>
      <c r="I13944" s="8">
        <v>3.9671999999999996</v>
      </c>
      <c r="J13944" s="8">
        <f>datatable[[#This Row],[продажи_]]-datatable[[#This Row],[себестоимость_]]</f>
        <v>4.1862000000000013</v>
      </c>
      <c r="L13944"/>
    </row>
    <row r="13945" spans="2:12" x14ac:dyDescent="0.4">
      <c r="B13945" s="5" t="s">
        <v>79</v>
      </c>
      <c r="C13945" s="5" t="s">
        <v>54</v>
      </c>
      <c r="D13945" s="5" t="s">
        <v>24</v>
      </c>
      <c r="E13945" s="5" t="s">
        <v>7</v>
      </c>
      <c r="F13945" s="6">
        <v>44501</v>
      </c>
      <c r="G13945" s="6" t="str">
        <f>TEXT(datatable[[#This Row],[дата]],"ММ")</f>
        <v>11</v>
      </c>
      <c r="H13945" s="8">
        <v>10.058400000000001</v>
      </c>
      <c r="I13945" s="8">
        <v>5.3352000000000004</v>
      </c>
      <c r="J13945" s="8">
        <f>datatable[[#This Row],[продажи_]]-datatable[[#This Row],[себестоимость_]]</f>
        <v>4.7232000000000003</v>
      </c>
      <c r="L13945"/>
    </row>
    <row r="13946" spans="2:12" x14ac:dyDescent="0.4">
      <c r="B13946" s="5" t="s">
        <v>79</v>
      </c>
      <c r="C13946" s="5" t="s">
        <v>54</v>
      </c>
      <c r="D13946" s="5" t="s">
        <v>24</v>
      </c>
      <c r="E13946" s="5" t="s">
        <v>7</v>
      </c>
      <c r="F13946" s="6">
        <v>44531</v>
      </c>
      <c r="G13946" s="6" t="str">
        <f>TEXT(datatable[[#This Row],[дата]],"ММ")</f>
        <v>12</v>
      </c>
      <c r="H13946" s="8">
        <v>7.8232000000000008</v>
      </c>
      <c r="I13946" s="8">
        <v>4.2294</v>
      </c>
      <c r="J13946" s="8">
        <f>datatable[[#This Row],[продажи_]]-datatable[[#This Row],[себестоимость_]]</f>
        <v>3.5938000000000008</v>
      </c>
      <c r="L13946"/>
    </row>
    <row r="13947" spans="2:12" x14ac:dyDescent="0.4">
      <c r="B13947" s="5" t="s">
        <v>79</v>
      </c>
      <c r="C13947" s="5" t="s">
        <v>54</v>
      </c>
      <c r="D13947" s="5" t="s">
        <v>24</v>
      </c>
      <c r="E13947" s="5" t="s">
        <v>7</v>
      </c>
      <c r="F13947" s="6">
        <v>44197</v>
      </c>
      <c r="G13947" s="6" t="str">
        <f>TEXT(datatable[[#This Row],[дата]],"ММ")</f>
        <v>01</v>
      </c>
      <c r="H13947" s="8">
        <v>4.7519999999999998</v>
      </c>
      <c r="I13947" s="8">
        <v>1.7820000000000003</v>
      </c>
      <c r="J13947" s="8">
        <f>datatable[[#This Row],[продажи_]]-datatable[[#This Row],[себестоимость_]]</f>
        <v>2.9699999999999998</v>
      </c>
      <c r="L13947"/>
    </row>
    <row r="13948" spans="2:12" x14ac:dyDescent="0.4">
      <c r="B13948" s="5" t="s">
        <v>79</v>
      </c>
      <c r="C13948" s="5" t="s">
        <v>54</v>
      </c>
      <c r="D13948" s="5" t="s">
        <v>24</v>
      </c>
      <c r="E13948" s="5" t="s">
        <v>7</v>
      </c>
      <c r="F13948" s="6">
        <v>44228</v>
      </c>
      <c r="G13948" s="6" t="str">
        <f>TEXT(datatable[[#This Row],[дата]],"ММ")</f>
        <v>02</v>
      </c>
      <c r="H13948" s="8">
        <v>5.9845500000000005</v>
      </c>
      <c r="I13948" s="8">
        <v>2.2737000000000003</v>
      </c>
      <c r="J13948" s="8">
        <f>datatable[[#This Row],[продажи_]]-datatable[[#This Row],[себестоимость_]]</f>
        <v>3.7108500000000002</v>
      </c>
      <c r="L13948"/>
    </row>
    <row r="13949" spans="2:12" x14ac:dyDescent="0.4">
      <c r="B13949" s="5" t="s">
        <v>79</v>
      </c>
      <c r="C13949" s="5" t="s">
        <v>54</v>
      </c>
      <c r="D13949" s="5" t="s">
        <v>24</v>
      </c>
      <c r="E13949" s="5" t="s">
        <v>7</v>
      </c>
      <c r="F13949" s="6">
        <v>44256</v>
      </c>
      <c r="G13949" s="6" t="str">
        <f>TEXT(datatable[[#This Row],[дата]],"ММ")</f>
        <v>03</v>
      </c>
      <c r="H13949" s="8">
        <v>7.4150999999999998</v>
      </c>
      <c r="I13949" s="8">
        <v>2.2637999999999998</v>
      </c>
      <c r="J13949" s="8">
        <f>datatable[[#This Row],[продажи_]]-datatable[[#This Row],[себестоимость_]]</f>
        <v>5.1513</v>
      </c>
      <c r="L13949"/>
    </row>
    <row r="13950" spans="2:12" x14ac:dyDescent="0.4">
      <c r="B13950" s="5" t="s">
        <v>79</v>
      </c>
      <c r="C13950" s="5" t="s">
        <v>54</v>
      </c>
      <c r="D13950" s="5" t="s">
        <v>24</v>
      </c>
      <c r="E13950" s="5" t="s">
        <v>7</v>
      </c>
      <c r="F13950" s="6">
        <v>44287</v>
      </c>
      <c r="G13950" s="6" t="str">
        <f>TEXT(datatable[[#This Row],[дата]],"ММ")</f>
        <v>04</v>
      </c>
      <c r="H13950" s="8">
        <v>9.1079999999999988</v>
      </c>
      <c r="I13950" s="8">
        <v>2.9304000000000006</v>
      </c>
      <c r="J13950" s="8">
        <f>datatable[[#This Row],[продажи_]]-datatable[[#This Row],[себестоимость_]]</f>
        <v>6.1775999999999982</v>
      </c>
      <c r="L13950"/>
    </row>
    <row r="13951" spans="2:12" x14ac:dyDescent="0.4">
      <c r="B13951" s="5" t="s">
        <v>79</v>
      </c>
      <c r="C13951" s="5" t="s">
        <v>54</v>
      </c>
      <c r="D13951" s="5" t="s">
        <v>24</v>
      </c>
      <c r="E13951" s="5" t="s">
        <v>7</v>
      </c>
      <c r="F13951" s="6">
        <v>44317</v>
      </c>
      <c r="G13951" s="6" t="str">
        <f>TEXT(datatable[[#This Row],[дата]],"ММ")</f>
        <v>05</v>
      </c>
      <c r="H13951" s="8">
        <v>7.3457999999999997</v>
      </c>
      <c r="I13951" s="8">
        <v>1.9865999999999999</v>
      </c>
      <c r="J13951" s="8">
        <f>datatable[[#This Row],[продажи_]]-datatable[[#This Row],[себестоимость_]]</f>
        <v>5.3591999999999995</v>
      </c>
      <c r="L13951"/>
    </row>
    <row r="13952" spans="2:12" x14ac:dyDescent="0.4">
      <c r="B13952" s="5" t="s">
        <v>79</v>
      </c>
      <c r="C13952" s="5" t="s">
        <v>54</v>
      </c>
      <c r="D13952" s="5" t="s">
        <v>24</v>
      </c>
      <c r="E13952" s="5" t="s">
        <v>7</v>
      </c>
      <c r="F13952" s="6">
        <v>44348</v>
      </c>
      <c r="G13952" s="6" t="str">
        <f>TEXT(datatable[[#This Row],[дата]],"ММ")</f>
        <v>06</v>
      </c>
      <c r="H13952" s="8">
        <v>4.0540500000000002</v>
      </c>
      <c r="I13952" s="8">
        <v>1.76715</v>
      </c>
      <c r="J13952" s="8">
        <f>datatable[[#This Row],[продажи_]]-datatable[[#This Row],[себестоимость_]]</f>
        <v>2.2869000000000002</v>
      </c>
      <c r="L13952"/>
    </row>
    <row r="13953" spans="2:12" x14ac:dyDescent="0.4">
      <c r="B13953" s="5" t="s">
        <v>79</v>
      </c>
      <c r="C13953" s="5" t="s">
        <v>54</v>
      </c>
      <c r="D13953" s="5" t="s">
        <v>24</v>
      </c>
      <c r="E13953" s="5" t="s">
        <v>7</v>
      </c>
      <c r="F13953" s="6">
        <v>44378</v>
      </c>
      <c r="G13953" s="6" t="str">
        <f>TEXT(datatable[[#This Row],[дата]],"ММ")</f>
        <v>07</v>
      </c>
      <c r="H13953" s="8">
        <v>3.9203999999999999</v>
      </c>
      <c r="I13953" s="8">
        <v>1.76715</v>
      </c>
      <c r="J13953" s="8">
        <f>datatable[[#This Row],[продажи_]]-datatable[[#This Row],[себестоимость_]]</f>
        <v>2.1532499999999999</v>
      </c>
      <c r="L13953"/>
    </row>
    <row r="13954" spans="2:12" x14ac:dyDescent="0.4">
      <c r="B13954" s="5" t="s">
        <v>79</v>
      </c>
      <c r="C13954" s="5" t="s">
        <v>54</v>
      </c>
      <c r="D13954" s="5" t="s">
        <v>24</v>
      </c>
      <c r="E13954" s="5" t="s">
        <v>7</v>
      </c>
      <c r="F13954" s="6">
        <v>44409</v>
      </c>
      <c r="G13954" s="6" t="str">
        <f>TEXT(datatable[[#This Row],[дата]],"ММ")</f>
        <v>08</v>
      </c>
      <c r="H13954" s="8">
        <v>3.8411999999999997</v>
      </c>
      <c r="I13954" s="8">
        <v>1.2144000000000001</v>
      </c>
      <c r="J13954" s="8">
        <f>datatable[[#This Row],[продажи_]]-datatable[[#This Row],[себестоимость_]]</f>
        <v>2.6267999999999994</v>
      </c>
      <c r="L13954"/>
    </row>
    <row r="13955" spans="2:12" x14ac:dyDescent="0.4">
      <c r="B13955" s="5" t="s">
        <v>79</v>
      </c>
      <c r="C13955" s="5" t="s">
        <v>54</v>
      </c>
      <c r="D13955" s="5" t="s">
        <v>24</v>
      </c>
      <c r="E13955" s="5" t="s">
        <v>7</v>
      </c>
      <c r="F13955" s="6">
        <v>44440</v>
      </c>
      <c r="G13955" s="6" t="str">
        <f>TEXT(datatable[[#This Row],[дата]],"ММ")</f>
        <v>09</v>
      </c>
      <c r="H13955" s="8">
        <v>4.5441000000000003</v>
      </c>
      <c r="I13955" s="8">
        <v>1.7225999999999999</v>
      </c>
      <c r="J13955" s="8">
        <f>datatable[[#This Row],[продажи_]]-datatable[[#This Row],[себестоимость_]]</f>
        <v>2.8215000000000003</v>
      </c>
      <c r="L13955"/>
    </row>
    <row r="13956" spans="2:12" x14ac:dyDescent="0.4">
      <c r="B13956" s="5" t="s">
        <v>79</v>
      </c>
      <c r="C13956" s="5" t="s">
        <v>54</v>
      </c>
      <c r="D13956" s="5" t="s">
        <v>24</v>
      </c>
      <c r="E13956" s="5" t="s">
        <v>7</v>
      </c>
      <c r="F13956" s="6">
        <v>44470</v>
      </c>
      <c r="G13956" s="6" t="str">
        <f>TEXT(datatable[[#This Row],[дата]],"ММ")</f>
        <v>10</v>
      </c>
      <c r="H13956" s="8">
        <v>5.8806000000000003</v>
      </c>
      <c r="I13956" s="8">
        <v>1.8414000000000001</v>
      </c>
      <c r="J13956" s="8">
        <f>datatable[[#This Row],[продажи_]]-datatable[[#This Row],[себестоимость_]]</f>
        <v>4.0392000000000001</v>
      </c>
      <c r="L13956"/>
    </row>
    <row r="13957" spans="2:12" x14ac:dyDescent="0.4">
      <c r="B13957" s="5" t="s">
        <v>79</v>
      </c>
      <c r="C13957" s="5" t="s">
        <v>54</v>
      </c>
      <c r="D13957" s="5" t="s">
        <v>24</v>
      </c>
      <c r="E13957" s="5" t="s">
        <v>7</v>
      </c>
      <c r="F13957" s="6">
        <v>44501</v>
      </c>
      <c r="G13957" s="6" t="str">
        <f>TEXT(datatable[[#This Row],[дата]],"ММ")</f>
        <v>11</v>
      </c>
      <c r="H13957" s="8">
        <v>9.2663999999999991</v>
      </c>
      <c r="I13957" s="8">
        <v>2.9304000000000006</v>
      </c>
      <c r="J13957" s="8">
        <f>datatable[[#This Row],[продажи_]]-datatable[[#This Row],[себестоимость_]]</f>
        <v>6.3359999999999985</v>
      </c>
      <c r="L13957"/>
    </row>
    <row r="13958" spans="2:12" x14ac:dyDescent="0.4">
      <c r="B13958" s="5" t="s">
        <v>79</v>
      </c>
      <c r="C13958" s="5" t="s">
        <v>54</v>
      </c>
      <c r="D13958" s="5" t="s">
        <v>24</v>
      </c>
      <c r="E13958" s="5" t="s">
        <v>7</v>
      </c>
      <c r="F13958" s="6">
        <v>44531</v>
      </c>
      <c r="G13958" s="6" t="str">
        <f>TEXT(datatable[[#This Row],[дата]],"ММ")</f>
        <v>12</v>
      </c>
      <c r="H13958" s="8">
        <v>6.0983999999999998</v>
      </c>
      <c r="I13958" s="8">
        <v>2.6564999999999999</v>
      </c>
      <c r="J13958" s="8">
        <f>datatable[[#This Row],[продажи_]]-datatable[[#This Row],[себестоимость_]]</f>
        <v>3.4419</v>
      </c>
      <c r="L13958"/>
    </row>
    <row r="13959" spans="2:12" x14ac:dyDescent="0.4">
      <c r="B13959" s="5" t="s">
        <v>79</v>
      </c>
      <c r="C13959" s="5" t="s">
        <v>54</v>
      </c>
      <c r="D13959" s="5" t="s">
        <v>24</v>
      </c>
      <c r="E13959" s="5" t="s">
        <v>7</v>
      </c>
      <c r="F13959" s="6">
        <v>44197</v>
      </c>
      <c r="G13959" s="6" t="str">
        <f>TEXT(datatable[[#This Row],[дата]],"ММ")</f>
        <v>01</v>
      </c>
      <c r="H13959" s="8">
        <v>2.8620000000000005</v>
      </c>
      <c r="I13959" s="8">
        <v>0.96600000000000008</v>
      </c>
      <c r="J13959" s="8">
        <f>datatable[[#This Row],[продажи_]]-datatable[[#This Row],[себестоимость_]]</f>
        <v>1.8960000000000004</v>
      </c>
      <c r="L13959"/>
    </row>
    <row r="13960" spans="2:12" x14ac:dyDescent="0.4">
      <c r="B13960" s="5" t="s">
        <v>79</v>
      </c>
      <c r="C13960" s="5" t="s">
        <v>54</v>
      </c>
      <c r="D13960" s="5" t="s">
        <v>24</v>
      </c>
      <c r="E13960" s="5" t="s">
        <v>7</v>
      </c>
      <c r="F13960" s="6">
        <v>44228</v>
      </c>
      <c r="G13960" s="6" t="str">
        <f>TEXT(datatable[[#This Row],[дата]],"ММ")</f>
        <v>02</v>
      </c>
      <c r="H13960" s="8">
        <v>2.9835000000000003</v>
      </c>
      <c r="I13960" s="8">
        <v>1.24085</v>
      </c>
      <c r="J13960" s="8">
        <f>datatable[[#This Row],[продажи_]]-datatable[[#This Row],[себестоимость_]]</f>
        <v>1.7426500000000003</v>
      </c>
      <c r="L13960"/>
    </row>
    <row r="13961" spans="2:12" x14ac:dyDescent="0.4">
      <c r="B13961" s="5" t="s">
        <v>79</v>
      </c>
      <c r="C13961" s="5" t="s">
        <v>54</v>
      </c>
      <c r="D13961" s="5" t="s">
        <v>24</v>
      </c>
      <c r="E13961" s="5" t="s">
        <v>7</v>
      </c>
      <c r="F13961" s="6">
        <v>44256</v>
      </c>
      <c r="G13961" s="6" t="str">
        <f>TEXT(datatable[[#This Row],[дата]],"ММ")</f>
        <v>03</v>
      </c>
      <c r="H13961" s="8">
        <v>4.0068000000000001</v>
      </c>
      <c r="I13961" s="8">
        <v>1.8514999999999999</v>
      </c>
      <c r="J13961" s="8">
        <f>datatable[[#This Row],[продажи_]]-datatable[[#This Row],[себестоимость_]]</f>
        <v>2.1553000000000004</v>
      </c>
      <c r="L13961"/>
    </row>
    <row r="13962" spans="2:12" x14ac:dyDescent="0.4">
      <c r="B13962" s="5" t="s">
        <v>79</v>
      </c>
      <c r="C13962" s="5" t="s">
        <v>54</v>
      </c>
      <c r="D13962" s="5" t="s">
        <v>24</v>
      </c>
      <c r="E13962" s="5" t="s">
        <v>7</v>
      </c>
      <c r="F13962" s="6">
        <v>44287</v>
      </c>
      <c r="G13962" s="6" t="str">
        <f>TEXT(datatable[[#This Row],[дата]],"ММ")</f>
        <v>04</v>
      </c>
      <c r="H13962" s="8">
        <v>3.4992000000000005</v>
      </c>
      <c r="I13962" s="8">
        <v>1.8216000000000001</v>
      </c>
      <c r="J13962" s="8">
        <f>datatable[[#This Row],[продажи_]]-datatable[[#This Row],[себестоимость_]]</f>
        <v>1.6776000000000004</v>
      </c>
      <c r="L13962"/>
    </row>
    <row r="13963" spans="2:12" x14ac:dyDescent="0.4">
      <c r="B13963" s="5" t="s">
        <v>79</v>
      </c>
      <c r="C13963" s="5" t="s">
        <v>54</v>
      </c>
      <c r="D13963" s="5" t="s">
        <v>24</v>
      </c>
      <c r="E13963" s="5" t="s">
        <v>7</v>
      </c>
      <c r="F13963" s="6">
        <v>44317</v>
      </c>
      <c r="G13963" s="6" t="str">
        <f>TEXT(datatable[[#This Row],[дата]],"ММ")</f>
        <v>05</v>
      </c>
      <c r="H13963" s="8">
        <v>3.1374</v>
      </c>
      <c r="I13963" s="8">
        <v>1.6905000000000001</v>
      </c>
      <c r="J13963" s="8">
        <f>datatable[[#This Row],[продажи_]]-datatable[[#This Row],[себестоимость_]]</f>
        <v>1.4468999999999999</v>
      </c>
      <c r="L13963"/>
    </row>
    <row r="13964" spans="2:12" x14ac:dyDescent="0.4">
      <c r="B13964" s="5" t="s">
        <v>79</v>
      </c>
      <c r="C13964" s="5" t="s">
        <v>54</v>
      </c>
      <c r="D13964" s="5" t="s">
        <v>24</v>
      </c>
      <c r="E13964" s="5" t="s">
        <v>7</v>
      </c>
      <c r="F13964" s="6">
        <v>44348</v>
      </c>
      <c r="G13964" s="6" t="str">
        <f>TEXT(datatable[[#This Row],[дата]],"ММ")</f>
        <v>06</v>
      </c>
      <c r="H13964" s="8">
        <v>2.8188</v>
      </c>
      <c r="I13964" s="8">
        <v>0.82799999999999996</v>
      </c>
      <c r="J13964" s="8">
        <f>datatable[[#This Row],[продажи_]]-datatable[[#This Row],[себестоимость_]]</f>
        <v>1.9908000000000001</v>
      </c>
      <c r="L13964"/>
    </row>
    <row r="13965" spans="2:12" x14ac:dyDescent="0.4">
      <c r="B13965" s="5" t="s">
        <v>79</v>
      </c>
      <c r="C13965" s="5" t="s">
        <v>54</v>
      </c>
      <c r="D13965" s="5" t="s">
        <v>24</v>
      </c>
      <c r="E13965" s="5" t="s">
        <v>7</v>
      </c>
      <c r="F13965" s="6">
        <v>44378</v>
      </c>
      <c r="G13965" s="6" t="str">
        <f>TEXT(datatable[[#This Row],[дата]],"ММ")</f>
        <v>07</v>
      </c>
      <c r="H13965" s="8">
        <v>2.5029000000000003</v>
      </c>
      <c r="I13965" s="8">
        <v>0.94184999999999997</v>
      </c>
      <c r="J13965" s="8">
        <f>datatable[[#This Row],[продажи_]]-datatable[[#This Row],[себестоимость_]]</f>
        <v>1.5610500000000003</v>
      </c>
      <c r="L13965"/>
    </row>
    <row r="13966" spans="2:12" x14ac:dyDescent="0.4">
      <c r="B13966" s="5" t="s">
        <v>79</v>
      </c>
      <c r="C13966" s="5" t="s">
        <v>54</v>
      </c>
      <c r="D13966" s="5" t="s">
        <v>24</v>
      </c>
      <c r="E13966" s="5" t="s">
        <v>7</v>
      </c>
      <c r="F13966" s="6">
        <v>44409</v>
      </c>
      <c r="G13966" s="6" t="str">
        <f>TEXT(datatable[[#This Row],[дата]],"ММ")</f>
        <v>08</v>
      </c>
      <c r="H13966" s="8">
        <v>2.16</v>
      </c>
      <c r="I13966" s="8">
        <v>0.874</v>
      </c>
      <c r="J13966" s="8">
        <f>datatable[[#This Row],[продажи_]]-datatable[[#This Row],[себестоимость_]]</f>
        <v>1.286</v>
      </c>
      <c r="L13966"/>
    </row>
    <row r="13967" spans="2:12" x14ac:dyDescent="0.4">
      <c r="B13967" s="5" t="s">
        <v>79</v>
      </c>
      <c r="C13967" s="5" t="s">
        <v>54</v>
      </c>
      <c r="D13967" s="5" t="s">
        <v>24</v>
      </c>
      <c r="E13967" s="5" t="s">
        <v>7</v>
      </c>
      <c r="F13967" s="6">
        <v>44440</v>
      </c>
      <c r="G13967" s="6" t="str">
        <f>TEXT(datatable[[#This Row],[дата]],"ММ")</f>
        <v>09</v>
      </c>
      <c r="H13967" s="8">
        <v>2.6001000000000003</v>
      </c>
      <c r="I13967" s="8">
        <v>1.0764</v>
      </c>
      <c r="J13967" s="8">
        <f>datatable[[#This Row],[продажи_]]-datatable[[#This Row],[себестоимость_]]</f>
        <v>1.5237000000000003</v>
      </c>
      <c r="L13967"/>
    </row>
    <row r="13968" spans="2:12" x14ac:dyDescent="0.4">
      <c r="B13968" s="5" t="s">
        <v>79</v>
      </c>
      <c r="C13968" s="5" t="s">
        <v>54</v>
      </c>
      <c r="D13968" s="5" t="s">
        <v>24</v>
      </c>
      <c r="E13968" s="5" t="s">
        <v>7</v>
      </c>
      <c r="F13968" s="6">
        <v>44470</v>
      </c>
      <c r="G13968" s="6" t="str">
        <f>TEXT(datatable[[#This Row],[дата]],"ММ")</f>
        <v>10</v>
      </c>
      <c r="H13968" s="8">
        <v>2.5920000000000005</v>
      </c>
      <c r="I13968" s="8">
        <v>1.2006000000000001</v>
      </c>
      <c r="J13968" s="8">
        <f>datatable[[#This Row],[продажи_]]-datatable[[#This Row],[себестоимость_]]</f>
        <v>1.3914000000000004</v>
      </c>
      <c r="L13968"/>
    </row>
    <row r="13969" spans="2:12" x14ac:dyDescent="0.4">
      <c r="B13969" s="5" t="s">
        <v>79</v>
      </c>
      <c r="C13969" s="5" t="s">
        <v>54</v>
      </c>
      <c r="D13969" s="5" t="s">
        <v>24</v>
      </c>
      <c r="E13969" s="5" t="s">
        <v>7</v>
      </c>
      <c r="F13969" s="6">
        <v>44501</v>
      </c>
      <c r="G13969" s="6" t="str">
        <f>TEXT(datatable[[#This Row],[дата]],"ММ")</f>
        <v>11</v>
      </c>
      <c r="H13969" s="8">
        <v>5.1408000000000005</v>
      </c>
      <c r="I13969" s="8">
        <v>1.8032000000000001</v>
      </c>
      <c r="J13969" s="8">
        <f>datatable[[#This Row],[продажи_]]-datatable[[#This Row],[себестоимость_]]</f>
        <v>3.3376000000000001</v>
      </c>
      <c r="L13969"/>
    </row>
    <row r="13970" spans="2:12" x14ac:dyDescent="0.4">
      <c r="B13970" s="5" t="s">
        <v>79</v>
      </c>
      <c r="C13970" s="5" t="s">
        <v>54</v>
      </c>
      <c r="D13970" s="5" t="s">
        <v>24</v>
      </c>
      <c r="E13970" s="5" t="s">
        <v>7</v>
      </c>
      <c r="F13970" s="6">
        <v>44531</v>
      </c>
      <c r="G13970" s="6" t="str">
        <f>TEXT(datatable[[#This Row],[дата]],"ММ")</f>
        <v>12</v>
      </c>
      <c r="H13970" s="8">
        <v>3.0996000000000001</v>
      </c>
      <c r="I13970" s="8">
        <v>1.5778000000000001</v>
      </c>
      <c r="J13970" s="8">
        <f>datatable[[#This Row],[продажи_]]-datatable[[#This Row],[себестоимость_]]</f>
        <v>1.5218</v>
      </c>
      <c r="L13970"/>
    </row>
    <row r="13971" spans="2:12" x14ac:dyDescent="0.4">
      <c r="B13971" s="5" t="s">
        <v>65</v>
      </c>
      <c r="C13971" s="5" t="s">
        <v>58</v>
      </c>
      <c r="D13971" s="5" t="s">
        <v>32</v>
      </c>
      <c r="E13971" s="5" t="s">
        <v>60</v>
      </c>
      <c r="F13971" s="6">
        <v>44197</v>
      </c>
      <c r="G13971" s="6" t="str">
        <f>TEXT(datatable[[#This Row],[дата]],"ММ")</f>
        <v>01</v>
      </c>
      <c r="H13971" s="8">
        <v>83.63600000000001</v>
      </c>
      <c r="I13971" s="8">
        <v>23.368500000000001</v>
      </c>
      <c r="J13971" s="8">
        <f>datatable[[#This Row],[продажи_]]-datatable[[#This Row],[себестоимость_]]</f>
        <v>60.267500000000013</v>
      </c>
      <c r="L13971"/>
    </row>
    <row r="13972" spans="2:12" x14ac:dyDescent="0.4">
      <c r="B13972" s="5" t="s">
        <v>65</v>
      </c>
      <c r="C13972" s="5" t="s">
        <v>58</v>
      </c>
      <c r="D13972" s="5" t="s">
        <v>32</v>
      </c>
      <c r="E13972" s="5" t="s">
        <v>60</v>
      </c>
      <c r="F13972" s="6">
        <v>44228</v>
      </c>
      <c r="G13972" s="6" t="str">
        <f>TEXT(datatable[[#This Row],[дата]],"ММ")</f>
        <v>02</v>
      </c>
      <c r="H13972" s="8">
        <v>100.29110000000001</v>
      </c>
      <c r="I13972" s="8">
        <v>44.255900000000004</v>
      </c>
      <c r="J13972" s="8">
        <f>datatable[[#This Row],[продажи_]]-datatable[[#This Row],[себестоимость_]]</f>
        <v>56.03520000000001</v>
      </c>
      <c r="L13972"/>
    </row>
    <row r="13973" spans="2:12" x14ac:dyDescent="0.4">
      <c r="B13973" s="5" t="s">
        <v>65</v>
      </c>
      <c r="C13973" s="5" t="s">
        <v>58</v>
      </c>
      <c r="D13973" s="5" t="s">
        <v>32</v>
      </c>
      <c r="E13973" s="5" t="s">
        <v>60</v>
      </c>
      <c r="F13973" s="6">
        <v>44256</v>
      </c>
      <c r="G13973" s="6" t="str">
        <f>TEXT(datatable[[#This Row],[дата]],"ММ")</f>
        <v>03</v>
      </c>
      <c r="H13973" s="8">
        <v>110.02460000000001</v>
      </c>
      <c r="I13973" s="8">
        <v>44.025100000000002</v>
      </c>
      <c r="J13973" s="8">
        <f>datatable[[#This Row],[продажи_]]-datatable[[#This Row],[себестоимость_]]</f>
        <v>65.999500000000012</v>
      </c>
      <c r="L13973"/>
    </row>
    <row r="13974" spans="2:12" x14ac:dyDescent="0.4">
      <c r="B13974" s="5" t="s">
        <v>65</v>
      </c>
      <c r="C13974" s="5" t="s">
        <v>58</v>
      </c>
      <c r="D13974" s="5" t="s">
        <v>32</v>
      </c>
      <c r="E13974" s="5" t="s">
        <v>60</v>
      </c>
      <c r="F13974" s="6">
        <v>44287</v>
      </c>
      <c r="G13974" s="6" t="str">
        <f>TEXT(datatable[[#This Row],[дата]],"ММ")</f>
        <v>04</v>
      </c>
      <c r="H13974" s="8">
        <v>114.2064</v>
      </c>
      <c r="I13974" s="8">
        <v>54.930399999999999</v>
      </c>
      <c r="J13974" s="8">
        <f>datatable[[#This Row],[продажи_]]-datatable[[#This Row],[себестоимость_]]</f>
        <v>59.276000000000003</v>
      </c>
      <c r="L13974"/>
    </row>
    <row r="13975" spans="2:12" x14ac:dyDescent="0.4">
      <c r="B13975" s="5" t="s">
        <v>65</v>
      </c>
      <c r="C13975" s="5" t="s">
        <v>58</v>
      </c>
      <c r="D13975" s="5" t="s">
        <v>32</v>
      </c>
      <c r="E13975" s="5" t="s">
        <v>60</v>
      </c>
      <c r="F13975" s="6">
        <v>44317</v>
      </c>
      <c r="G13975" s="6" t="str">
        <f>TEXT(datatable[[#This Row],[дата]],"ММ")</f>
        <v>05</v>
      </c>
      <c r="H13975" s="8">
        <v>106.99640000000001</v>
      </c>
      <c r="I13975" s="8">
        <v>48.467999999999996</v>
      </c>
      <c r="J13975" s="8">
        <f>datatable[[#This Row],[продажи_]]-datatable[[#This Row],[себестоимость_]]</f>
        <v>58.528400000000012</v>
      </c>
      <c r="L13975"/>
    </row>
    <row r="13976" spans="2:12" x14ac:dyDescent="0.4">
      <c r="B13976" s="5" t="s">
        <v>65</v>
      </c>
      <c r="C13976" s="5" t="s">
        <v>58</v>
      </c>
      <c r="D13976" s="5" t="s">
        <v>32</v>
      </c>
      <c r="E13976" s="5" t="s">
        <v>60</v>
      </c>
      <c r="F13976" s="6">
        <v>44348</v>
      </c>
      <c r="G13976" s="6" t="str">
        <f>TEXT(datatable[[#This Row],[дата]],"ММ")</f>
        <v>06</v>
      </c>
      <c r="H13976" s="8">
        <v>67.485600000000005</v>
      </c>
      <c r="I13976" s="8">
        <v>27.263249999999999</v>
      </c>
      <c r="J13976" s="8">
        <f>datatable[[#This Row],[продажи_]]-datatable[[#This Row],[себестоимость_]]</f>
        <v>40.222350000000006</v>
      </c>
      <c r="L13976"/>
    </row>
    <row r="13977" spans="2:12" x14ac:dyDescent="0.4">
      <c r="B13977" s="5" t="s">
        <v>65</v>
      </c>
      <c r="C13977" s="5" t="s">
        <v>58</v>
      </c>
      <c r="D13977" s="5" t="s">
        <v>32</v>
      </c>
      <c r="E13977" s="5" t="s">
        <v>60</v>
      </c>
      <c r="F13977" s="6">
        <v>44378</v>
      </c>
      <c r="G13977" s="6" t="str">
        <f>TEXT(datatable[[#This Row],[дата]],"ММ")</f>
        <v>07</v>
      </c>
      <c r="H13977" s="8">
        <v>77.219099999999997</v>
      </c>
      <c r="I13977" s="8">
        <v>30.119399999999999</v>
      </c>
      <c r="J13977" s="8">
        <f>datatable[[#This Row],[продажи_]]-datatable[[#This Row],[себестоимость_]]</f>
        <v>47.099699999999999</v>
      </c>
      <c r="L13977"/>
    </row>
    <row r="13978" spans="2:12" x14ac:dyDescent="0.4">
      <c r="B13978" s="5" t="s">
        <v>65</v>
      </c>
      <c r="C13978" s="5" t="s">
        <v>58</v>
      </c>
      <c r="D13978" s="5" t="s">
        <v>32</v>
      </c>
      <c r="E13978" s="5" t="s">
        <v>60</v>
      </c>
      <c r="F13978" s="6">
        <v>44409</v>
      </c>
      <c r="G13978" s="6" t="str">
        <f>TEXT(datatable[[#This Row],[дата]],"ММ")</f>
        <v>08</v>
      </c>
      <c r="H13978" s="8">
        <v>67.485599999999991</v>
      </c>
      <c r="I13978" s="8">
        <v>19.156400000000001</v>
      </c>
      <c r="J13978" s="8">
        <f>datatable[[#This Row],[продажи_]]-datatable[[#This Row],[себестоимость_]]</f>
        <v>48.329199999999986</v>
      </c>
      <c r="L13978"/>
    </row>
    <row r="13979" spans="2:12" x14ac:dyDescent="0.4">
      <c r="B13979" s="5" t="s">
        <v>65</v>
      </c>
      <c r="C13979" s="5" t="s">
        <v>58</v>
      </c>
      <c r="D13979" s="5" t="s">
        <v>32</v>
      </c>
      <c r="E13979" s="5" t="s">
        <v>60</v>
      </c>
      <c r="F13979" s="6">
        <v>44440</v>
      </c>
      <c r="G13979" s="6" t="str">
        <f>TEXT(datatable[[#This Row],[дата]],"ММ")</f>
        <v>09</v>
      </c>
      <c r="H13979" s="8">
        <v>74.623499999999993</v>
      </c>
      <c r="I13979" s="8">
        <v>23.887800000000002</v>
      </c>
      <c r="J13979" s="8">
        <f>datatable[[#This Row],[продажи_]]-datatable[[#This Row],[себестоимость_]]</f>
        <v>50.735699999999994</v>
      </c>
      <c r="L13979"/>
    </row>
    <row r="13980" spans="2:12" x14ac:dyDescent="0.4">
      <c r="B13980" s="5" t="s">
        <v>65</v>
      </c>
      <c r="C13980" s="5" t="s">
        <v>58</v>
      </c>
      <c r="D13980" s="5" t="s">
        <v>32</v>
      </c>
      <c r="E13980" s="5" t="s">
        <v>60</v>
      </c>
      <c r="F13980" s="6">
        <v>44470</v>
      </c>
      <c r="G13980" s="6" t="str">
        <f>TEXT(datatable[[#This Row],[дата]],"ММ")</f>
        <v>10</v>
      </c>
      <c r="H13980" s="8">
        <v>88.250399999999999</v>
      </c>
      <c r="I13980" s="8">
        <v>33.581399999999995</v>
      </c>
      <c r="J13980" s="8">
        <f>datatable[[#This Row],[продажи_]]-datatable[[#This Row],[себестоимость_]]</f>
        <v>54.669000000000004</v>
      </c>
      <c r="L13980"/>
    </row>
    <row r="13981" spans="2:12" x14ac:dyDescent="0.4">
      <c r="B13981" s="5" t="s">
        <v>65</v>
      </c>
      <c r="C13981" s="5" t="s">
        <v>58</v>
      </c>
      <c r="D13981" s="5" t="s">
        <v>32</v>
      </c>
      <c r="E13981" s="5" t="s">
        <v>60</v>
      </c>
      <c r="F13981" s="6">
        <v>44501</v>
      </c>
      <c r="G13981" s="6" t="str">
        <f>TEXT(datatable[[#This Row],[дата]],"ММ")</f>
        <v>11</v>
      </c>
      <c r="H13981" s="8">
        <v>94.595199999999991</v>
      </c>
      <c r="I13981" s="8">
        <v>43.3904</v>
      </c>
      <c r="J13981" s="8">
        <f>datatable[[#This Row],[продажи_]]-datatable[[#This Row],[себестоимость_]]</f>
        <v>51.204799999999992</v>
      </c>
      <c r="L13981"/>
    </row>
    <row r="13982" spans="2:12" x14ac:dyDescent="0.4">
      <c r="B13982" s="5" t="s">
        <v>65</v>
      </c>
      <c r="C13982" s="5" t="s">
        <v>58</v>
      </c>
      <c r="D13982" s="5" t="s">
        <v>32</v>
      </c>
      <c r="E13982" s="5" t="s">
        <v>60</v>
      </c>
      <c r="F13982" s="6">
        <v>44531</v>
      </c>
      <c r="G13982" s="6" t="str">
        <f>TEXT(datatable[[#This Row],[дата]],"ММ")</f>
        <v>12</v>
      </c>
      <c r="H13982" s="8">
        <v>112.04340000000001</v>
      </c>
      <c r="I13982" s="8">
        <v>36.350999999999999</v>
      </c>
      <c r="J13982" s="8">
        <f>datatable[[#This Row],[продажи_]]-datatable[[#This Row],[себестоимость_]]</f>
        <v>75.692400000000006</v>
      </c>
      <c r="L13982"/>
    </row>
    <row r="13983" spans="2:12" x14ac:dyDescent="0.4">
      <c r="B13983" s="5" t="s">
        <v>65</v>
      </c>
      <c r="C13983" s="5" t="s">
        <v>58</v>
      </c>
      <c r="D13983" s="5" t="s">
        <v>14</v>
      </c>
      <c r="E13983" s="5" t="s">
        <v>8</v>
      </c>
      <c r="F13983" s="6">
        <v>44197</v>
      </c>
      <c r="G13983" s="6" t="str">
        <f>TEXT(datatable[[#This Row],[дата]],"ММ")</f>
        <v>01</v>
      </c>
      <c r="H13983" s="8">
        <v>37.192499999999995</v>
      </c>
      <c r="I13983" s="8">
        <v>34.430000000000007</v>
      </c>
      <c r="J13983" s="8">
        <f>datatable[[#This Row],[продажи_]]-datatable[[#This Row],[себестоимость_]]</f>
        <v>2.7624999999999886</v>
      </c>
      <c r="L13983"/>
    </row>
    <row r="13984" spans="2:12" x14ac:dyDescent="0.4">
      <c r="B13984" s="5" t="s">
        <v>65</v>
      </c>
      <c r="C13984" s="5" t="s">
        <v>58</v>
      </c>
      <c r="D13984" s="5" t="s">
        <v>14</v>
      </c>
      <c r="E13984" s="5" t="s">
        <v>8</v>
      </c>
      <c r="F13984" s="6">
        <v>44228</v>
      </c>
      <c r="G13984" s="6" t="str">
        <f>TEXT(datatable[[#This Row],[дата]],"ММ")</f>
        <v>02</v>
      </c>
      <c r="H13984" s="8">
        <v>54.457650000000008</v>
      </c>
      <c r="I13984" s="8">
        <v>44.3521</v>
      </c>
      <c r="J13984" s="8">
        <f>datatable[[#This Row],[продажи_]]-datatable[[#This Row],[себестоимость_]]</f>
        <v>10.105550000000008</v>
      </c>
      <c r="L13984"/>
    </row>
    <row r="13985" spans="2:12" x14ac:dyDescent="0.4">
      <c r="B13985" s="5" t="s">
        <v>65</v>
      </c>
      <c r="C13985" s="5" t="s">
        <v>58</v>
      </c>
      <c r="D13985" s="5" t="s">
        <v>14</v>
      </c>
      <c r="E13985" s="5" t="s">
        <v>8</v>
      </c>
      <c r="F13985" s="6">
        <v>44256</v>
      </c>
      <c r="G13985" s="6" t="str">
        <f>TEXT(datatable[[#This Row],[дата]],"ММ")</f>
        <v>03</v>
      </c>
      <c r="H13985" s="8">
        <v>46.040399999999998</v>
      </c>
      <c r="I13985" s="8">
        <v>43.381799999999998</v>
      </c>
      <c r="J13985" s="8">
        <f>datatable[[#This Row],[продажи_]]-datatable[[#This Row],[себестоимость_]]</f>
        <v>2.6585999999999999</v>
      </c>
      <c r="L13985"/>
    </row>
    <row r="13986" spans="2:12" x14ac:dyDescent="0.4">
      <c r="B13986" s="5" t="s">
        <v>65</v>
      </c>
      <c r="C13986" s="5" t="s">
        <v>58</v>
      </c>
      <c r="D13986" s="5" t="s">
        <v>14</v>
      </c>
      <c r="E13986" s="5" t="s">
        <v>8</v>
      </c>
      <c r="F13986" s="6">
        <v>44287</v>
      </c>
      <c r="G13986" s="6" t="str">
        <f>TEXT(datatable[[#This Row],[дата]],"ММ")</f>
        <v>04</v>
      </c>
      <c r="H13986" s="8">
        <v>68.277600000000007</v>
      </c>
      <c r="I13986" s="8">
        <v>42.0672</v>
      </c>
      <c r="J13986" s="8">
        <f>datatable[[#This Row],[продажи_]]-datatable[[#This Row],[себестоимость_]]</f>
        <v>26.210400000000007</v>
      </c>
      <c r="L13986"/>
    </row>
    <row r="13987" spans="2:12" x14ac:dyDescent="0.4">
      <c r="B13987" s="5" t="s">
        <v>65</v>
      </c>
      <c r="C13987" s="5" t="s">
        <v>58</v>
      </c>
      <c r="D13987" s="5" t="s">
        <v>14</v>
      </c>
      <c r="E13987" s="5" t="s">
        <v>8</v>
      </c>
      <c r="F13987" s="6">
        <v>44317</v>
      </c>
      <c r="G13987" s="6" t="str">
        <f>TEXT(datatable[[#This Row],[дата]],"ММ")</f>
        <v>05</v>
      </c>
      <c r="H13987" s="8">
        <v>60.291000000000004</v>
      </c>
      <c r="I13987" s="8">
        <v>37.247</v>
      </c>
      <c r="J13987" s="8">
        <f>datatable[[#This Row],[продажи_]]-datatable[[#This Row],[себестоимость_]]</f>
        <v>23.044000000000004</v>
      </c>
      <c r="L13987"/>
    </row>
    <row r="13988" spans="2:12" x14ac:dyDescent="0.4">
      <c r="B13988" s="5" t="s">
        <v>65</v>
      </c>
      <c r="C13988" s="5" t="s">
        <v>58</v>
      </c>
      <c r="D13988" s="5" t="s">
        <v>14</v>
      </c>
      <c r="E13988" s="5" t="s">
        <v>8</v>
      </c>
      <c r="F13988" s="6">
        <v>44348</v>
      </c>
      <c r="G13988" s="6" t="str">
        <f>TEXT(datatable[[#This Row],[дата]],"ММ")</f>
        <v>06</v>
      </c>
      <c r="H13988" s="8">
        <v>36.644399999999997</v>
      </c>
      <c r="I13988" s="8">
        <v>32.9589</v>
      </c>
      <c r="J13988" s="8">
        <f>datatable[[#This Row],[продажи_]]-datatable[[#This Row],[себестоимость_]]</f>
        <v>3.6854999999999976</v>
      </c>
      <c r="L13988"/>
    </row>
    <row r="13989" spans="2:12" x14ac:dyDescent="0.4">
      <c r="B13989" s="5" t="s">
        <v>65</v>
      </c>
      <c r="C13989" s="5" t="s">
        <v>58</v>
      </c>
      <c r="D13989" s="5" t="s">
        <v>14</v>
      </c>
      <c r="E13989" s="5" t="s">
        <v>8</v>
      </c>
      <c r="F13989" s="6">
        <v>44378</v>
      </c>
      <c r="G13989" s="6" t="str">
        <f>TEXT(datatable[[#This Row],[дата]],"ММ")</f>
        <v>07</v>
      </c>
      <c r="H13989" s="8">
        <v>33.47325</v>
      </c>
      <c r="I13989" s="8">
        <v>32.677199999999999</v>
      </c>
      <c r="J13989" s="8">
        <f>datatable[[#This Row],[продажи_]]-datatable[[#This Row],[себестоимость_]]</f>
        <v>0.79605000000000103</v>
      </c>
      <c r="L13989"/>
    </row>
    <row r="13990" spans="2:12" x14ac:dyDescent="0.4">
      <c r="B13990" s="5" t="s">
        <v>65</v>
      </c>
      <c r="C13990" s="5" t="s">
        <v>58</v>
      </c>
      <c r="D13990" s="5" t="s">
        <v>14</v>
      </c>
      <c r="E13990" s="5" t="s">
        <v>8</v>
      </c>
      <c r="F13990" s="6">
        <v>44409</v>
      </c>
      <c r="G13990" s="6" t="str">
        <f>TEXT(datatable[[#This Row],[дата]],"ММ")</f>
        <v>08</v>
      </c>
      <c r="H13990" s="8">
        <v>37.583999999999996</v>
      </c>
      <c r="I13990" s="8">
        <v>23.287200000000002</v>
      </c>
      <c r="J13990" s="8">
        <f>datatable[[#This Row],[продажи_]]-datatable[[#This Row],[себестоимость_]]</f>
        <v>14.296799999999994</v>
      </c>
      <c r="L13990"/>
    </row>
    <row r="13991" spans="2:12" x14ac:dyDescent="0.4">
      <c r="B13991" s="5" t="s">
        <v>65</v>
      </c>
      <c r="C13991" s="5" t="s">
        <v>58</v>
      </c>
      <c r="D13991" s="5" t="s">
        <v>14</v>
      </c>
      <c r="E13991" s="5" t="s">
        <v>8</v>
      </c>
      <c r="F13991" s="6">
        <v>44440</v>
      </c>
      <c r="G13991" s="6" t="str">
        <f>TEXT(datatable[[#This Row],[дата]],"ММ")</f>
        <v>09</v>
      </c>
      <c r="H13991" s="8">
        <v>33.825600000000001</v>
      </c>
      <c r="I13991" s="8">
        <v>25.634700000000002</v>
      </c>
      <c r="J13991" s="8">
        <f>datatable[[#This Row],[продажи_]]-datatable[[#This Row],[себестоимость_]]</f>
        <v>8.1908999999999992</v>
      </c>
      <c r="L13991"/>
    </row>
    <row r="13992" spans="2:12" x14ac:dyDescent="0.4">
      <c r="B13992" s="5" t="s">
        <v>65</v>
      </c>
      <c r="C13992" s="5" t="s">
        <v>58</v>
      </c>
      <c r="D13992" s="5" t="s">
        <v>14</v>
      </c>
      <c r="E13992" s="5" t="s">
        <v>8</v>
      </c>
      <c r="F13992" s="6">
        <v>44470</v>
      </c>
      <c r="G13992" s="6" t="str">
        <f>TEXT(datatable[[#This Row],[дата]],"ММ")</f>
        <v>10</v>
      </c>
      <c r="H13992" s="8">
        <v>39.463200000000001</v>
      </c>
      <c r="I13992" s="8">
        <v>36.433199999999999</v>
      </c>
      <c r="J13992" s="8">
        <f>datatable[[#This Row],[продажи_]]-datatable[[#This Row],[себестоимость_]]</f>
        <v>3.0300000000000011</v>
      </c>
      <c r="L13992"/>
    </row>
    <row r="13993" spans="2:12" x14ac:dyDescent="0.4">
      <c r="B13993" s="5" t="s">
        <v>65</v>
      </c>
      <c r="C13993" s="5" t="s">
        <v>58</v>
      </c>
      <c r="D13993" s="5" t="s">
        <v>14</v>
      </c>
      <c r="E13993" s="5" t="s">
        <v>8</v>
      </c>
      <c r="F13993" s="6">
        <v>44501</v>
      </c>
      <c r="G13993" s="6" t="str">
        <f>TEXT(datatable[[#This Row],[дата]],"ММ")</f>
        <v>11</v>
      </c>
      <c r="H13993" s="8">
        <v>74.541600000000003</v>
      </c>
      <c r="I13993" s="8">
        <v>54.587200000000003</v>
      </c>
      <c r="J13993" s="8">
        <f>datatable[[#This Row],[продажи_]]-datatable[[#This Row],[себестоимость_]]</f>
        <v>19.9544</v>
      </c>
      <c r="L13993"/>
    </row>
    <row r="13994" spans="2:12" x14ac:dyDescent="0.4">
      <c r="B13994" s="5" t="s">
        <v>65</v>
      </c>
      <c r="C13994" s="5" t="s">
        <v>58</v>
      </c>
      <c r="D13994" s="5" t="s">
        <v>14</v>
      </c>
      <c r="E13994" s="5" t="s">
        <v>8</v>
      </c>
      <c r="F13994" s="6">
        <v>44531</v>
      </c>
      <c r="G13994" s="6" t="str">
        <f>TEXT(datatable[[#This Row],[дата]],"ММ")</f>
        <v>12</v>
      </c>
      <c r="H13994" s="8">
        <v>65.2239</v>
      </c>
      <c r="I13994" s="8">
        <v>45.572800000000001</v>
      </c>
      <c r="J13994" s="8">
        <f>datatable[[#This Row],[продажи_]]-datatable[[#This Row],[себестоимость_]]</f>
        <v>19.6511</v>
      </c>
      <c r="L13994"/>
    </row>
    <row r="13995" spans="2:12" x14ac:dyDescent="0.4">
      <c r="B13995" s="5" t="s">
        <v>65</v>
      </c>
      <c r="C13995" s="5" t="s">
        <v>58</v>
      </c>
      <c r="D13995" s="5" t="s">
        <v>32</v>
      </c>
      <c r="E13995" s="5" t="s">
        <v>61</v>
      </c>
      <c r="F13995" s="6">
        <v>44197</v>
      </c>
      <c r="G13995" s="6" t="str">
        <f>TEXT(datatable[[#This Row],[дата]],"ММ")</f>
        <v>01</v>
      </c>
      <c r="H13995" s="8">
        <v>28.434999999999999</v>
      </c>
      <c r="I13995" s="8">
        <v>20.146500000000003</v>
      </c>
      <c r="J13995" s="8">
        <f>datatable[[#This Row],[продажи_]]-datatable[[#This Row],[себестоимость_]]</f>
        <v>8.2884999999999955</v>
      </c>
      <c r="L13995"/>
    </row>
    <row r="13996" spans="2:12" x14ac:dyDescent="0.4">
      <c r="B13996" s="5" t="s">
        <v>65</v>
      </c>
      <c r="C13996" s="5" t="s">
        <v>58</v>
      </c>
      <c r="D13996" s="5" t="s">
        <v>32</v>
      </c>
      <c r="E13996" s="5" t="s">
        <v>61</v>
      </c>
      <c r="F13996" s="6">
        <v>44228</v>
      </c>
      <c r="G13996" s="6" t="str">
        <f>TEXT(datatable[[#This Row],[дата]],"ММ")</f>
        <v>02</v>
      </c>
      <c r="H13996" s="8">
        <v>31.853250000000003</v>
      </c>
      <c r="I13996" s="8">
        <v>25.482600000000001</v>
      </c>
      <c r="J13996" s="8">
        <f>datatable[[#This Row],[продажи_]]-datatable[[#This Row],[себестоимость_]]</f>
        <v>6.3706500000000013</v>
      </c>
      <c r="L13996"/>
    </row>
    <row r="13997" spans="2:12" x14ac:dyDescent="0.4">
      <c r="B13997" s="5" t="s">
        <v>65</v>
      </c>
      <c r="C13997" s="5" t="s">
        <v>58</v>
      </c>
      <c r="D13997" s="5" t="s">
        <v>32</v>
      </c>
      <c r="E13997" s="5" t="s">
        <v>61</v>
      </c>
      <c r="F13997" s="6">
        <v>44256</v>
      </c>
      <c r="G13997" s="6" t="str">
        <f>TEXT(datatable[[#This Row],[дата]],"ММ")</f>
        <v>03</v>
      </c>
      <c r="H13997" s="8">
        <v>35.150500000000001</v>
      </c>
      <c r="I13997" s="8">
        <v>28.205100000000002</v>
      </c>
      <c r="J13997" s="8">
        <f>datatable[[#This Row],[продажи_]]-datatable[[#This Row],[себестоимость_]]</f>
        <v>6.9453999999999994</v>
      </c>
      <c r="L13997"/>
    </row>
    <row r="13998" spans="2:12" x14ac:dyDescent="0.4">
      <c r="B13998" s="5" t="s">
        <v>65</v>
      </c>
      <c r="C13998" s="5" t="s">
        <v>58</v>
      </c>
      <c r="D13998" s="5" t="s">
        <v>32</v>
      </c>
      <c r="E13998" s="5" t="s">
        <v>61</v>
      </c>
      <c r="F13998" s="6">
        <v>44287</v>
      </c>
      <c r="G13998" s="6" t="str">
        <f>TEXT(datatable[[#This Row],[дата]],"ММ")</f>
        <v>04</v>
      </c>
      <c r="H13998" s="8">
        <v>52.271999999999998</v>
      </c>
      <c r="I13998" s="8">
        <v>27.297599999999999</v>
      </c>
      <c r="J13998" s="8">
        <f>datatable[[#This Row],[продажи_]]-datatable[[#This Row],[себестоимость_]]</f>
        <v>24.974399999999999</v>
      </c>
      <c r="L13998"/>
    </row>
    <row r="13999" spans="2:12" x14ac:dyDescent="0.4">
      <c r="B13999" s="5" t="s">
        <v>65</v>
      </c>
      <c r="C13999" s="5" t="s">
        <v>58</v>
      </c>
      <c r="D13999" s="5" t="s">
        <v>32</v>
      </c>
      <c r="E13999" s="5" t="s">
        <v>61</v>
      </c>
      <c r="F13999" s="6">
        <v>44317</v>
      </c>
      <c r="G13999" s="6" t="str">
        <f>TEXT(datatable[[#This Row],[дата]],"ММ")</f>
        <v>05</v>
      </c>
      <c r="H13999" s="8">
        <v>48.278999999999996</v>
      </c>
      <c r="I13999" s="8">
        <v>25.155899999999999</v>
      </c>
      <c r="J13999" s="8">
        <f>datatable[[#This Row],[продажи_]]-datatable[[#This Row],[себестоимость_]]</f>
        <v>23.123099999999997</v>
      </c>
      <c r="L13999"/>
    </row>
    <row r="14000" spans="2:12" x14ac:dyDescent="0.4">
      <c r="B14000" s="5" t="s">
        <v>65</v>
      </c>
      <c r="C14000" s="5" t="s">
        <v>58</v>
      </c>
      <c r="D14000" s="5" t="s">
        <v>32</v>
      </c>
      <c r="E14000" s="5" t="s">
        <v>61</v>
      </c>
      <c r="F14000" s="6">
        <v>44348</v>
      </c>
      <c r="G14000" s="6" t="str">
        <f>TEXT(datatable[[#This Row],[дата]],"ММ")</f>
        <v>06</v>
      </c>
      <c r="H14000" s="8">
        <v>31.0365</v>
      </c>
      <c r="I14000" s="8">
        <v>17.315100000000001</v>
      </c>
      <c r="J14000" s="8">
        <f>datatable[[#This Row],[продажи_]]-datatable[[#This Row],[себестоимость_]]</f>
        <v>13.721399999999999</v>
      </c>
      <c r="L14000"/>
    </row>
    <row r="14001" spans="2:12" x14ac:dyDescent="0.4">
      <c r="B14001" s="5" t="s">
        <v>65</v>
      </c>
      <c r="C14001" s="5" t="s">
        <v>58</v>
      </c>
      <c r="D14001" s="5" t="s">
        <v>32</v>
      </c>
      <c r="E14001" s="5" t="s">
        <v>61</v>
      </c>
      <c r="F14001" s="6">
        <v>44378</v>
      </c>
      <c r="G14001" s="6" t="str">
        <f>TEXT(datatable[[#This Row],[дата]],"ММ")</f>
        <v>07</v>
      </c>
      <c r="H14001" s="8">
        <v>31.853249999999999</v>
      </c>
      <c r="I14001" s="8">
        <v>14.0481</v>
      </c>
      <c r="J14001" s="8">
        <f>datatable[[#This Row],[продажи_]]-datatable[[#This Row],[себестоимость_]]</f>
        <v>17.805149999999998</v>
      </c>
      <c r="L14001"/>
    </row>
    <row r="14002" spans="2:12" x14ac:dyDescent="0.4">
      <c r="B14002" s="5" t="s">
        <v>65</v>
      </c>
      <c r="C14002" s="5" t="s">
        <v>58</v>
      </c>
      <c r="D14002" s="5" t="s">
        <v>32</v>
      </c>
      <c r="E14002" s="5" t="s">
        <v>61</v>
      </c>
      <c r="F14002" s="6">
        <v>44409</v>
      </c>
      <c r="G14002" s="6" t="str">
        <f>TEXT(datatable[[#This Row],[дата]],"ММ")</f>
        <v>08</v>
      </c>
      <c r="H14002" s="8">
        <v>21.053999999999998</v>
      </c>
      <c r="I14002" s="8">
        <v>17.423999999999999</v>
      </c>
      <c r="J14002" s="8">
        <f>datatable[[#This Row],[продажи_]]-datatable[[#This Row],[себестоимость_]]</f>
        <v>3.629999999999999</v>
      </c>
      <c r="L14002"/>
    </row>
    <row r="14003" spans="2:12" x14ac:dyDescent="0.4">
      <c r="B14003" s="5" t="s">
        <v>65</v>
      </c>
      <c r="C14003" s="5" t="s">
        <v>58</v>
      </c>
      <c r="D14003" s="5" t="s">
        <v>32</v>
      </c>
      <c r="E14003" s="5" t="s">
        <v>61</v>
      </c>
      <c r="F14003" s="6">
        <v>44440</v>
      </c>
      <c r="G14003" s="6" t="str">
        <f>TEXT(datatable[[#This Row],[дата]],"ММ")</f>
        <v>09</v>
      </c>
      <c r="H14003" s="8">
        <v>30.492000000000004</v>
      </c>
      <c r="I14003" s="8">
        <v>18.948599999999999</v>
      </c>
      <c r="J14003" s="8">
        <f>datatable[[#This Row],[продажи_]]-datatable[[#This Row],[себестоимость_]]</f>
        <v>11.543400000000005</v>
      </c>
      <c r="L14003"/>
    </row>
    <row r="14004" spans="2:12" x14ac:dyDescent="0.4">
      <c r="B14004" s="5" t="s">
        <v>65</v>
      </c>
      <c r="C14004" s="5" t="s">
        <v>58</v>
      </c>
      <c r="D14004" s="5" t="s">
        <v>32</v>
      </c>
      <c r="E14004" s="5" t="s">
        <v>61</v>
      </c>
      <c r="F14004" s="6">
        <v>44470</v>
      </c>
      <c r="G14004" s="6" t="str">
        <f>TEXT(datatable[[#This Row],[дата]],"ММ")</f>
        <v>10</v>
      </c>
      <c r="H14004" s="8">
        <v>38.115000000000009</v>
      </c>
      <c r="I14004" s="8">
        <v>24.393600000000003</v>
      </c>
      <c r="J14004" s="8">
        <f>datatable[[#This Row],[продажи_]]-datatable[[#This Row],[себестоимость_]]</f>
        <v>13.721400000000006</v>
      </c>
      <c r="L14004"/>
    </row>
    <row r="14005" spans="2:12" x14ac:dyDescent="0.4">
      <c r="B14005" s="5" t="s">
        <v>65</v>
      </c>
      <c r="C14005" s="5" t="s">
        <v>58</v>
      </c>
      <c r="D14005" s="5" t="s">
        <v>32</v>
      </c>
      <c r="E14005" s="5" t="s">
        <v>61</v>
      </c>
      <c r="F14005" s="6">
        <v>44501</v>
      </c>
      <c r="G14005" s="6" t="str">
        <f>TEXT(datatable[[#This Row],[дата]],"ММ")</f>
        <v>11</v>
      </c>
      <c r="H14005" s="8">
        <v>39.204000000000001</v>
      </c>
      <c r="I14005" s="8">
        <v>32.524799999999999</v>
      </c>
      <c r="J14005" s="8">
        <f>datatable[[#This Row],[продажи_]]-datatable[[#This Row],[себестоимость_]]</f>
        <v>6.6792000000000016</v>
      </c>
      <c r="L14005"/>
    </row>
    <row r="14006" spans="2:12" x14ac:dyDescent="0.4">
      <c r="B14006" s="5" t="s">
        <v>65</v>
      </c>
      <c r="C14006" s="5" t="s">
        <v>58</v>
      </c>
      <c r="D14006" s="5" t="s">
        <v>32</v>
      </c>
      <c r="E14006" s="5" t="s">
        <v>61</v>
      </c>
      <c r="F14006" s="6">
        <v>44531</v>
      </c>
      <c r="G14006" s="6" t="str">
        <f>TEXT(datatable[[#This Row],[дата]],"ММ")</f>
        <v>12</v>
      </c>
      <c r="H14006" s="8">
        <v>41.926500000000004</v>
      </c>
      <c r="I14006" s="8">
        <v>26.680500000000002</v>
      </c>
      <c r="J14006" s="8">
        <f>datatable[[#This Row],[продажи_]]-datatable[[#This Row],[себестоимость_]]</f>
        <v>15.246000000000002</v>
      </c>
      <c r="L14006"/>
    </row>
    <row r="14007" spans="2:12" x14ac:dyDescent="0.4">
      <c r="B14007" s="5" t="s">
        <v>65</v>
      </c>
      <c r="C14007" s="5" t="s">
        <v>58</v>
      </c>
      <c r="D14007" s="5" t="s">
        <v>32</v>
      </c>
      <c r="E14007" s="5" t="s">
        <v>62</v>
      </c>
      <c r="F14007" s="6">
        <v>44197</v>
      </c>
      <c r="G14007" s="6" t="str">
        <f>TEXT(datatable[[#This Row],[дата]],"ММ")</f>
        <v>01</v>
      </c>
      <c r="H14007" s="8">
        <v>56.835000000000001</v>
      </c>
      <c r="I14007" s="8">
        <v>32.317500000000003</v>
      </c>
      <c r="J14007" s="8">
        <f>datatable[[#This Row],[продажи_]]-datatable[[#This Row],[себестоимость_]]</f>
        <v>24.517499999999998</v>
      </c>
      <c r="L14007"/>
    </row>
    <row r="14008" spans="2:12" x14ac:dyDescent="0.4">
      <c r="B14008" s="5" t="s">
        <v>65</v>
      </c>
      <c r="C14008" s="5" t="s">
        <v>58</v>
      </c>
      <c r="D14008" s="5" t="s">
        <v>32</v>
      </c>
      <c r="E14008" s="5" t="s">
        <v>62</v>
      </c>
      <c r="F14008" s="6">
        <v>44228</v>
      </c>
      <c r="G14008" s="6" t="str">
        <f>TEXT(datatable[[#This Row],[дата]],"ММ")</f>
        <v>02</v>
      </c>
      <c r="H14008" s="8">
        <v>65.676000000000002</v>
      </c>
      <c r="I14008" s="8">
        <v>52.854750000000003</v>
      </c>
      <c r="J14008" s="8">
        <f>datatable[[#This Row],[продажи_]]-datatable[[#This Row],[себестоимость_]]</f>
        <v>12.821249999999999</v>
      </c>
      <c r="L14008"/>
    </row>
    <row r="14009" spans="2:12" x14ac:dyDescent="0.4">
      <c r="B14009" s="5" t="s">
        <v>65</v>
      </c>
      <c r="C14009" s="5" t="s">
        <v>58</v>
      </c>
      <c r="D14009" s="5" t="s">
        <v>32</v>
      </c>
      <c r="E14009" s="5" t="s">
        <v>62</v>
      </c>
      <c r="F14009" s="6">
        <v>44256</v>
      </c>
      <c r="G14009" s="6" t="str">
        <f>TEXT(datatable[[#This Row],[дата]],"ММ")</f>
        <v>03</v>
      </c>
      <c r="H14009" s="8">
        <v>70.727999999999994</v>
      </c>
      <c r="I14009" s="8">
        <v>54.974499999999992</v>
      </c>
      <c r="J14009" s="8">
        <f>datatable[[#This Row],[продажи_]]-datatable[[#This Row],[себестоимость_]]</f>
        <v>15.753500000000003</v>
      </c>
      <c r="L14009"/>
    </row>
    <row r="14010" spans="2:12" x14ac:dyDescent="0.4">
      <c r="B14010" s="5" t="s">
        <v>65</v>
      </c>
      <c r="C14010" s="5" t="s">
        <v>58</v>
      </c>
      <c r="D14010" s="5" t="s">
        <v>32</v>
      </c>
      <c r="E14010" s="5" t="s">
        <v>62</v>
      </c>
      <c r="F14010" s="6">
        <v>44287</v>
      </c>
      <c r="G14010" s="6" t="str">
        <f>TEXT(datatable[[#This Row],[дата]],"ММ")</f>
        <v>04</v>
      </c>
      <c r="H14010" s="8">
        <v>118.21680000000001</v>
      </c>
      <c r="I14010" s="8">
        <v>57.268000000000001</v>
      </c>
      <c r="J14010" s="8">
        <f>datatable[[#This Row],[продажи_]]-datatable[[#This Row],[себестоимость_]]</f>
        <v>60.948800000000006</v>
      </c>
      <c r="L14010"/>
    </row>
    <row r="14011" spans="2:12" x14ac:dyDescent="0.4">
      <c r="B14011" s="5" t="s">
        <v>65</v>
      </c>
      <c r="C14011" s="5" t="s">
        <v>58</v>
      </c>
      <c r="D14011" s="5" t="s">
        <v>32</v>
      </c>
      <c r="E14011" s="5" t="s">
        <v>62</v>
      </c>
      <c r="F14011" s="6">
        <v>44317</v>
      </c>
      <c r="G14011" s="6" t="str">
        <f>TEXT(datatable[[#This Row],[дата]],"ММ")</f>
        <v>05</v>
      </c>
      <c r="H14011" s="8">
        <v>72.496199999999988</v>
      </c>
      <c r="I14011" s="8">
        <v>54.0015</v>
      </c>
      <c r="J14011" s="8">
        <f>datatable[[#This Row],[продажи_]]-datatable[[#This Row],[себестоимость_]]</f>
        <v>18.494699999999987</v>
      </c>
      <c r="L14011"/>
    </row>
    <row r="14012" spans="2:12" x14ac:dyDescent="0.4">
      <c r="B14012" s="5" t="s">
        <v>65</v>
      </c>
      <c r="C14012" s="5" t="s">
        <v>58</v>
      </c>
      <c r="D14012" s="5" t="s">
        <v>32</v>
      </c>
      <c r="E14012" s="5" t="s">
        <v>62</v>
      </c>
      <c r="F14012" s="6">
        <v>44348</v>
      </c>
      <c r="G14012" s="6" t="str">
        <f>TEXT(datatable[[#This Row],[дата]],"ММ")</f>
        <v>06</v>
      </c>
      <c r="H14012" s="8">
        <v>54.561599999999999</v>
      </c>
      <c r="I14012" s="8">
        <v>32.213250000000002</v>
      </c>
      <c r="J14012" s="8">
        <f>datatable[[#This Row],[продажи_]]-datatable[[#This Row],[себестоимость_]]</f>
        <v>22.348349999999996</v>
      </c>
      <c r="L14012"/>
    </row>
    <row r="14013" spans="2:12" x14ac:dyDescent="0.4">
      <c r="B14013" s="5" t="s">
        <v>65</v>
      </c>
      <c r="C14013" s="5" t="s">
        <v>58</v>
      </c>
      <c r="D14013" s="5" t="s">
        <v>32</v>
      </c>
      <c r="E14013" s="5" t="s">
        <v>62</v>
      </c>
      <c r="F14013" s="6">
        <v>44378</v>
      </c>
      <c r="G14013" s="6" t="str">
        <f>TEXT(datatable[[#This Row],[дата]],"ММ")</f>
        <v>07</v>
      </c>
      <c r="H14013" s="8">
        <v>46.036350000000006</v>
      </c>
      <c r="I14013" s="8">
        <v>37.53</v>
      </c>
      <c r="J14013" s="8">
        <f>datatable[[#This Row],[продажи_]]-datatable[[#This Row],[себестоимость_]]</f>
        <v>8.5063500000000047</v>
      </c>
      <c r="L14013"/>
    </row>
    <row r="14014" spans="2:12" x14ac:dyDescent="0.4">
      <c r="B14014" s="5" t="s">
        <v>65</v>
      </c>
      <c r="C14014" s="5" t="s">
        <v>58</v>
      </c>
      <c r="D14014" s="5" t="s">
        <v>32</v>
      </c>
      <c r="E14014" s="5" t="s">
        <v>62</v>
      </c>
      <c r="F14014" s="6">
        <v>44409</v>
      </c>
      <c r="G14014" s="6" t="str">
        <f>TEXT(datatable[[#This Row],[дата]],"ММ")</f>
        <v>08</v>
      </c>
      <c r="H14014" s="8">
        <v>44.962800000000001</v>
      </c>
      <c r="I14014" s="8">
        <v>22.795999999999999</v>
      </c>
      <c r="J14014" s="8">
        <f>datatable[[#This Row],[продажи_]]-datatable[[#This Row],[себестоимость_]]</f>
        <v>22.166800000000002</v>
      </c>
      <c r="L14014"/>
    </row>
    <row r="14015" spans="2:12" x14ac:dyDescent="0.4">
      <c r="B14015" s="5" t="s">
        <v>65</v>
      </c>
      <c r="C14015" s="5" t="s">
        <v>58</v>
      </c>
      <c r="D14015" s="5" t="s">
        <v>32</v>
      </c>
      <c r="E14015" s="5" t="s">
        <v>62</v>
      </c>
      <c r="F14015" s="6">
        <v>44440</v>
      </c>
      <c r="G14015" s="6" t="str">
        <f>TEXT(datatable[[#This Row],[дата]],"ММ")</f>
        <v>09</v>
      </c>
      <c r="H14015" s="8">
        <v>64.791899999999998</v>
      </c>
      <c r="I14015" s="8">
        <v>31.275000000000002</v>
      </c>
      <c r="J14015" s="8">
        <f>datatable[[#This Row],[продажи_]]-datatable[[#This Row],[себестоимость_]]</f>
        <v>33.516899999999993</v>
      </c>
      <c r="L14015"/>
    </row>
    <row r="14016" spans="2:12" x14ac:dyDescent="0.4">
      <c r="B14016" s="5" t="s">
        <v>65</v>
      </c>
      <c r="C14016" s="5" t="s">
        <v>58</v>
      </c>
      <c r="D14016" s="5" t="s">
        <v>32</v>
      </c>
      <c r="E14016" s="5" t="s">
        <v>62</v>
      </c>
      <c r="F14016" s="6">
        <v>44470</v>
      </c>
      <c r="G14016" s="6" t="str">
        <f>TEXT(datatable[[#This Row],[дата]],"ММ")</f>
        <v>10</v>
      </c>
      <c r="H14016" s="8">
        <v>80.326800000000006</v>
      </c>
      <c r="I14016" s="8">
        <v>34.194000000000003</v>
      </c>
      <c r="J14016" s="8">
        <f>datatable[[#This Row],[продажи_]]-datatable[[#This Row],[себестоимость_]]</f>
        <v>46.132800000000003</v>
      </c>
      <c r="L14016"/>
    </row>
    <row r="14017" spans="2:12" x14ac:dyDescent="0.4">
      <c r="B14017" s="5" t="s">
        <v>65</v>
      </c>
      <c r="C14017" s="5" t="s">
        <v>58</v>
      </c>
      <c r="D14017" s="5" t="s">
        <v>32</v>
      </c>
      <c r="E14017" s="5" t="s">
        <v>62</v>
      </c>
      <c r="F14017" s="6">
        <v>44501</v>
      </c>
      <c r="G14017" s="6" t="str">
        <f>TEXT(datatable[[#This Row],[дата]],"ММ")</f>
        <v>11</v>
      </c>
      <c r="H14017" s="8">
        <v>104.0712</v>
      </c>
      <c r="I14017" s="8">
        <v>47.816000000000003</v>
      </c>
      <c r="J14017" s="8">
        <f>datatable[[#This Row],[продажи_]]-datatable[[#This Row],[себестоимость_]]</f>
        <v>56.255200000000002</v>
      </c>
      <c r="L14017"/>
    </row>
    <row r="14018" spans="2:12" x14ac:dyDescent="0.4">
      <c r="B14018" s="5" t="s">
        <v>65</v>
      </c>
      <c r="C14018" s="5" t="s">
        <v>58</v>
      </c>
      <c r="D14018" s="5" t="s">
        <v>32</v>
      </c>
      <c r="E14018" s="5" t="s">
        <v>62</v>
      </c>
      <c r="F14018" s="6">
        <v>44531</v>
      </c>
      <c r="G14018" s="6" t="str">
        <f>TEXT(datatable[[#This Row],[дата]],"ММ")</f>
        <v>12</v>
      </c>
      <c r="H14018" s="8">
        <v>90.178200000000004</v>
      </c>
      <c r="I14018" s="8">
        <v>48.163499999999999</v>
      </c>
      <c r="J14018" s="8">
        <f>datatable[[#This Row],[продажи_]]-datatable[[#This Row],[себестоимость_]]</f>
        <v>42.014700000000005</v>
      </c>
      <c r="L14018"/>
    </row>
    <row r="14019" spans="2:12" x14ac:dyDescent="0.4">
      <c r="B14019" s="5" t="s">
        <v>65</v>
      </c>
      <c r="C14019" s="5" t="s">
        <v>58</v>
      </c>
      <c r="D14019" s="5" t="s">
        <v>32</v>
      </c>
      <c r="E14019" s="5" t="s">
        <v>9</v>
      </c>
      <c r="F14019" s="6">
        <v>44197</v>
      </c>
      <c r="G14019" s="6" t="str">
        <f>TEXT(datatable[[#This Row],[дата]],"ММ")</f>
        <v>01</v>
      </c>
      <c r="H14019" s="8">
        <v>49.343000000000004</v>
      </c>
      <c r="I14019" s="8">
        <v>35.25</v>
      </c>
      <c r="J14019" s="8">
        <f>datatable[[#This Row],[продажи_]]-datatable[[#This Row],[себестоимость_]]</f>
        <v>14.093000000000004</v>
      </c>
      <c r="L14019"/>
    </row>
    <row r="14020" spans="2:12" x14ac:dyDescent="0.4">
      <c r="B14020" s="5" t="s">
        <v>65</v>
      </c>
      <c r="C14020" s="5" t="s">
        <v>58</v>
      </c>
      <c r="D14020" s="5" t="s">
        <v>32</v>
      </c>
      <c r="E14020" s="5" t="s">
        <v>9</v>
      </c>
      <c r="F14020" s="6">
        <v>44228</v>
      </c>
      <c r="G14020" s="6" t="str">
        <f>TEXT(datatable[[#This Row],[дата]],"ММ")</f>
        <v>02</v>
      </c>
      <c r="H14020" s="8">
        <v>77.236899999999991</v>
      </c>
      <c r="I14020" s="8">
        <v>50.865750000000006</v>
      </c>
      <c r="J14020" s="8">
        <f>datatable[[#This Row],[продажи_]]-datatable[[#This Row],[себестоимость_]]</f>
        <v>26.371149999999986</v>
      </c>
      <c r="L14020"/>
    </row>
    <row r="14021" spans="2:12" x14ac:dyDescent="0.4">
      <c r="B14021" s="5" t="s">
        <v>65</v>
      </c>
      <c r="C14021" s="5" t="s">
        <v>58</v>
      </c>
      <c r="D14021" s="5" t="s">
        <v>32</v>
      </c>
      <c r="E14021" s="5" t="s">
        <v>9</v>
      </c>
      <c r="F14021" s="6">
        <v>44256</v>
      </c>
      <c r="G14021" s="6" t="str">
        <f>TEXT(datatable[[#This Row],[дата]],"ММ")</f>
        <v>03</v>
      </c>
      <c r="H14021" s="8">
        <v>81.768399999999986</v>
      </c>
      <c r="I14021" s="8">
        <v>45.402000000000001</v>
      </c>
      <c r="J14021" s="8">
        <f>datatable[[#This Row],[продажи_]]-datatable[[#This Row],[себестоимость_]]</f>
        <v>36.366399999999985</v>
      </c>
      <c r="L14021"/>
    </row>
    <row r="14022" spans="2:12" x14ac:dyDescent="0.4">
      <c r="B14022" s="5" t="s">
        <v>65</v>
      </c>
      <c r="C14022" s="5" t="s">
        <v>58</v>
      </c>
      <c r="D14022" s="5" t="s">
        <v>32</v>
      </c>
      <c r="E14022" s="5" t="s">
        <v>9</v>
      </c>
      <c r="F14022" s="6">
        <v>44287</v>
      </c>
      <c r="G14022" s="6" t="str">
        <f>TEXT(datatable[[#This Row],[дата]],"ММ")</f>
        <v>04</v>
      </c>
      <c r="H14022" s="8">
        <v>85.393600000000006</v>
      </c>
      <c r="I14022" s="8">
        <v>56.963999999999999</v>
      </c>
      <c r="J14022" s="8">
        <f>datatable[[#This Row],[продажи_]]-datatable[[#This Row],[себестоимость_]]</f>
        <v>28.429600000000008</v>
      </c>
      <c r="L14022"/>
    </row>
    <row r="14023" spans="2:12" x14ac:dyDescent="0.4">
      <c r="B14023" s="5" t="s">
        <v>65</v>
      </c>
      <c r="C14023" s="5" t="s">
        <v>58</v>
      </c>
      <c r="D14023" s="5" t="s">
        <v>32</v>
      </c>
      <c r="E14023" s="5" t="s">
        <v>9</v>
      </c>
      <c r="F14023" s="6">
        <v>44317</v>
      </c>
      <c r="G14023" s="6" t="str">
        <f>TEXT(datatable[[#This Row],[дата]],"ММ")</f>
        <v>05</v>
      </c>
      <c r="H14023" s="8">
        <v>62.736099999999993</v>
      </c>
      <c r="I14023" s="8">
        <v>44.908500000000004</v>
      </c>
      <c r="J14023" s="8">
        <f>datatable[[#This Row],[продажи_]]-datatable[[#This Row],[себестоимость_]]</f>
        <v>17.82759999999999</v>
      </c>
      <c r="L14023"/>
    </row>
    <row r="14024" spans="2:12" x14ac:dyDescent="0.4">
      <c r="B14024" s="5" t="s">
        <v>65</v>
      </c>
      <c r="C14024" s="5" t="s">
        <v>58</v>
      </c>
      <c r="D14024" s="5" t="s">
        <v>32</v>
      </c>
      <c r="E14024" s="5" t="s">
        <v>9</v>
      </c>
      <c r="F14024" s="6">
        <v>44348</v>
      </c>
      <c r="G14024" s="6" t="str">
        <f>TEXT(datatable[[#This Row],[дата]],"ММ")</f>
        <v>06</v>
      </c>
      <c r="H14024" s="8">
        <v>45.768149999999999</v>
      </c>
      <c r="I14024" s="8">
        <v>26.33175</v>
      </c>
      <c r="J14024" s="8">
        <f>datatable[[#This Row],[продажи_]]-datatable[[#This Row],[себестоимость_]]</f>
        <v>19.436399999999999</v>
      </c>
      <c r="L14024"/>
    </row>
    <row r="14025" spans="2:12" x14ac:dyDescent="0.4">
      <c r="B14025" s="5" t="s">
        <v>65</v>
      </c>
      <c r="C14025" s="5" t="s">
        <v>58</v>
      </c>
      <c r="D14025" s="5" t="s">
        <v>32</v>
      </c>
      <c r="E14025" s="5" t="s">
        <v>9</v>
      </c>
      <c r="F14025" s="6">
        <v>44378</v>
      </c>
      <c r="G14025" s="6" t="str">
        <f>TEXT(datatable[[#This Row],[дата]],"ММ")</f>
        <v>07</v>
      </c>
      <c r="H14025" s="8">
        <v>36.252000000000002</v>
      </c>
      <c r="I14025" s="8">
        <v>26.649000000000001</v>
      </c>
      <c r="J14025" s="8">
        <f>datatable[[#This Row],[продажи_]]-datatable[[#This Row],[себестоимость_]]</f>
        <v>9.6030000000000015</v>
      </c>
      <c r="L14025"/>
    </row>
    <row r="14026" spans="2:12" x14ac:dyDescent="0.4">
      <c r="B14026" s="5" t="s">
        <v>65</v>
      </c>
      <c r="C14026" s="5" t="s">
        <v>58</v>
      </c>
      <c r="D14026" s="5" t="s">
        <v>32</v>
      </c>
      <c r="E14026" s="5" t="s">
        <v>9</v>
      </c>
      <c r="F14026" s="6">
        <v>44409</v>
      </c>
      <c r="G14026" s="6" t="str">
        <f>TEXT(datatable[[#This Row],[дата]],"ММ")</f>
        <v>08</v>
      </c>
      <c r="H14026" s="8">
        <v>40.28</v>
      </c>
      <c r="I14026" s="8">
        <v>33.558</v>
      </c>
      <c r="J14026" s="8">
        <f>datatable[[#This Row],[продажи_]]-datatable[[#This Row],[себестоимость_]]</f>
        <v>6.7220000000000013</v>
      </c>
      <c r="L14026"/>
    </row>
    <row r="14027" spans="2:12" x14ac:dyDescent="0.4">
      <c r="B14027" s="5" t="s">
        <v>65</v>
      </c>
      <c r="C14027" s="5" t="s">
        <v>58</v>
      </c>
      <c r="D14027" s="5" t="s">
        <v>32</v>
      </c>
      <c r="E14027" s="5" t="s">
        <v>9</v>
      </c>
      <c r="F14027" s="6">
        <v>44440</v>
      </c>
      <c r="G14027" s="6" t="str">
        <f>TEXT(datatable[[#This Row],[дата]],"ММ")</f>
        <v>09</v>
      </c>
      <c r="H14027" s="8">
        <v>53.018549999999998</v>
      </c>
      <c r="I14027" s="8">
        <v>37.752749999999999</v>
      </c>
      <c r="J14027" s="8">
        <f>datatable[[#This Row],[продажи_]]-datatable[[#This Row],[себестоимость_]]</f>
        <v>15.265799999999999</v>
      </c>
      <c r="L14027"/>
    </row>
    <row r="14028" spans="2:12" x14ac:dyDescent="0.4">
      <c r="B14028" s="5" t="s">
        <v>65</v>
      </c>
      <c r="C14028" s="5" t="s">
        <v>58</v>
      </c>
      <c r="D14028" s="5" t="s">
        <v>32</v>
      </c>
      <c r="E14028" s="5" t="s">
        <v>9</v>
      </c>
      <c r="F14028" s="6">
        <v>44470</v>
      </c>
      <c r="G14028" s="6" t="str">
        <f>TEXT(datatable[[#This Row],[дата]],"ММ")</f>
        <v>10</v>
      </c>
      <c r="H14028" s="8">
        <v>62.836800000000004</v>
      </c>
      <c r="I14028" s="8">
        <v>48.222000000000001</v>
      </c>
      <c r="J14028" s="8">
        <f>datatable[[#This Row],[продажи_]]-datatable[[#This Row],[себестоимость_]]</f>
        <v>14.614800000000002</v>
      </c>
      <c r="L14028"/>
    </row>
    <row r="14029" spans="2:12" x14ac:dyDescent="0.4">
      <c r="B14029" s="5" t="s">
        <v>65</v>
      </c>
      <c r="C14029" s="5" t="s">
        <v>58</v>
      </c>
      <c r="D14029" s="5" t="s">
        <v>32</v>
      </c>
      <c r="E14029" s="5" t="s">
        <v>9</v>
      </c>
      <c r="F14029" s="6">
        <v>44501</v>
      </c>
      <c r="G14029" s="6" t="str">
        <f>TEXT(datatable[[#This Row],[дата]],"ММ")</f>
        <v>11</v>
      </c>
      <c r="H14029" s="8">
        <v>66.059200000000004</v>
      </c>
      <c r="I14029" s="8">
        <v>50.76</v>
      </c>
      <c r="J14029" s="8">
        <f>datatable[[#This Row],[продажи_]]-datatable[[#This Row],[себестоимость_]]</f>
        <v>15.299200000000006</v>
      </c>
      <c r="L14029"/>
    </row>
    <row r="14030" spans="2:12" x14ac:dyDescent="0.4">
      <c r="B14030" s="5" t="s">
        <v>65</v>
      </c>
      <c r="C14030" s="5" t="s">
        <v>58</v>
      </c>
      <c r="D14030" s="5" t="s">
        <v>32</v>
      </c>
      <c r="E14030" s="5" t="s">
        <v>9</v>
      </c>
      <c r="F14030" s="6">
        <v>44531</v>
      </c>
      <c r="G14030" s="6" t="str">
        <f>TEXT(datatable[[#This Row],[дата]],"ММ")</f>
        <v>12</v>
      </c>
      <c r="H14030" s="8">
        <v>65.555700000000002</v>
      </c>
      <c r="I14030" s="8">
        <v>49.843499999999999</v>
      </c>
      <c r="J14030" s="8">
        <f>datatable[[#This Row],[продажи_]]-datatable[[#This Row],[себестоимость_]]</f>
        <v>15.712200000000003</v>
      </c>
      <c r="L14030"/>
    </row>
    <row r="14031" spans="2:12" x14ac:dyDescent="0.4">
      <c r="B14031" s="5" t="s">
        <v>65</v>
      </c>
      <c r="C14031" s="5" t="s">
        <v>58</v>
      </c>
      <c r="D14031" s="5" t="s">
        <v>32</v>
      </c>
      <c r="E14031" s="5" t="s">
        <v>10</v>
      </c>
      <c r="F14031" s="6">
        <v>44197</v>
      </c>
      <c r="G14031" s="6" t="str">
        <f>TEXT(datatable[[#This Row],[дата]],"ММ")</f>
        <v>01</v>
      </c>
      <c r="H14031" s="8">
        <v>19.504000000000005</v>
      </c>
      <c r="I14031" s="8">
        <v>13.384000000000002</v>
      </c>
      <c r="J14031" s="8">
        <f>datatable[[#This Row],[продажи_]]-datatable[[#This Row],[себестоимость_]]</f>
        <v>6.1200000000000028</v>
      </c>
      <c r="L14031"/>
    </row>
    <row r="14032" spans="2:12" x14ac:dyDescent="0.4">
      <c r="B14032" s="5" t="s">
        <v>65</v>
      </c>
      <c r="C14032" s="5" t="s">
        <v>58</v>
      </c>
      <c r="D14032" s="5" t="s">
        <v>32</v>
      </c>
      <c r="E14032" s="5" t="s">
        <v>10</v>
      </c>
      <c r="F14032" s="6">
        <v>44228</v>
      </c>
      <c r="G14032" s="6" t="str">
        <f>TEXT(datatable[[#This Row],[дата]],"ММ")</f>
        <v>02</v>
      </c>
      <c r="H14032" s="8">
        <v>28.4648</v>
      </c>
      <c r="I14032" s="8">
        <v>14.913599999999999</v>
      </c>
      <c r="J14032" s="8">
        <f>datatable[[#This Row],[продажи_]]-datatable[[#This Row],[себестоимость_]]</f>
        <v>13.551200000000001</v>
      </c>
      <c r="L14032"/>
    </row>
    <row r="14033" spans="2:12" x14ac:dyDescent="0.4">
      <c r="B14033" s="5" t="s">
        <v>65</v>
      </c>
      <c r="C14033" s="5" t="s">
        <v>58</v>
      </c>
      <c r="D14033" s="5" t="s">
        <v>32</v>
      </c>
      <c r="E14033" s="5" t="s">
        <v>10</v>
      </c>
      <c r="F14033" s="6">
        <v>44256</v>
      </c>
      <c r="G14033" s="6" t="str">
        <f>TEXT(datatable[[#This Row],[дата]],"ММ")</f>
        <v>03</v>
      </c>
      <c r="H14033" s="8">
        <v>24.729600000000001</v>
      </c>
      <c r="I14033" s="8">
        <v>14.220499999999999</v>
      </c>
      <c r="J14033" s="8">
        <f>datatable[[#This Row],[продажи_]]-datatable[[#This Row],[себестоимость_]]</f>
        <v>10.509100000000002</v>
      </c>
      <c r="L14033"/>
    </row>
    <row r="14034" spans="2:12" x14ac:dyDescent="0.4">
      <c r="B14034" s="5" t="s">
        <v>65</v>
      </c>
      <c r="C14034" s="5" t="s">
        <v>58</v>
      </c>
      <c r="D14034" s="5" t="s">
        <v>32</v>
      </c>
      <c r="E14034" s="5" t="s">
        <v>10</v>
      </c>
      <c r="F14034" s="6">
        <v>44287</v>
      </c>
      <c r="G14034" s="6" t="str">
        <f>TEXT(datatable[[#This Row],[дата]],"ММ")</f>
        <v>04</v>
      </c>
      <c r="H14034" s="8">
        <v>24.435199999999998</v>
      </c>
      <c r="I14034" s="8">
        <v>15.8696</v>
      </c>
      <c r="J14034" s="8">
        <f>datatable[[#This Row],[продажи_]]-datatable[[#This Row],[себестоимость_]]</f>
        <v>8.5655999999999981</v>
      </c>
      <c r="L14034"/>
    </row>
    <row r="14035" spans="2:12" x14ac:dyDescent="0.4">
      <c r="B14035" s="5" t="s">
        <v>65</v>
      </c>
      <c r="C14035" s="5" t="s">
        <v>58</v>
      </c>
      <c r="D14035" s="5" t="s">
        <v>32</v>
      </c>
      <c r="E14035" s="5" t="s">
        <v>10</v>
      </c>
      <c r="F14035" s="6">
        <v>44317</v>
      </c>
      <c r="G14035" s="6" t="str">
        <f>TEXT(datatable[[#This Row],[дата]],"ММ")</f>
        <v>05</v>
      </c>
      <c r="H14035" s="8">
        <v>30.396799999999999</v>
      </c>
      <c r="I14035" s="8">
        <v>19.2395</v>
      </c>
      <c r="J14035" s="8">
        <f>datatable[[#This Row],[продажи_]]-datatable[[#This Row],[себестоимость_]]</f>
        <v>11.157299999999999</v>
      </c>
      <c r="L14035"/>
    </row>
    <row r="14036" spans="2:12" x14ac:dyDescent="0.4">
      <c r="B14036" s="5" t="s">
        <v>65</v>
      </c>
      <c r="C14036" s="5" t="s">
        <v>58</v>
      </c>
      <c r="D14036" s="5" t="s">
        <v>32</v>
      </c>
      <c r="E14036" s="5" t="s">
        <v>10</v>
      </c>
      <c r="F14036" s="6">
        <v>44348</v>
      </c>
      <c r="G14036" s="6" t="str">
        <f>TEXT(datatable[[#This Row],[дата]],"ММ")</f>
        <v>06</v>
      </c>
      <c r="H14036" s="8">
        <v>14.4072</v>
      </c>
      <c r="I14036" s="8">
        <v>12.798450000000001</v>
      </c>
      <c r="J14036" s="8">
        <f>datatable[[#This Row],[продажи_]]-datatable[[#This Row],[себестоимость_]]</f>
        <v>1.6087499999999988</v>
      </c>
      <c r="L14036"/>
    </row>
    <row r="14037" spans="2:12" x14ac:dyDescent="0.4">
      <c r="B14037" s="5" t="s">
        <v>65</v>
      </c>
      <c r="C14037" s="5" t="s">
        <v>58</v>
      </c>
      <c r="D14037" s="5" t="s">
        <v>32</v>
      </c>
      <c r="E14037" s="5" t="s">
        <v>10</v>
      </c>
      <c r="F14037" s="6">
        <v>44378</v>
      </c>
      <c r="G14037" s="6" t="str">
        <f>TEXT(datatable[[#This Row],[дата]],"ММ")</f>
        <v>07</v>
      </c>
      <c r="H14037" s="8">
        <v>15.731999999999998</v>
      </c>
      <c r="I14037" s="8">
        <v>9.0342000000000002</v>
      </c>
      <c r="J14037" s="8">
        <f>datatable[[#This Row],[продажи_]]-datatable[[#This Row],[себестоимость_]]</f>
        <v>6.6977999999999973</v>
      </c>
      <c r="L14037"/>
    </row>
    <row r="14038" spans="2:12" x14ac:dyDescent="0.4">
      <c r="B14038" s="5" t="s">
        <v>65</v>
      </c>
      <c r="C14038" s="5" t="s">
        <v>58</v>
      </c>
      <c r="D14038" s="5" t="s">
        <v>32</v>
      </c>
      <c r="E14038" s="5" t="s">
        <v>10</v>
      </c>
      <c r="F14038" s="6">
        <v>44409</v>
      </c>
      <c r="G14038" s="6" t="str">
        <f>TEXT(datatable[[#This Row],[дата]],"ММ")</f>
        <v>08</v>
      </c>
      <c r="H14038" s="8">
        <v>12.070399999999999</v>
      </c>
      <c r="I14038" s="8">
        <v>11.1852</v>
      </c>
      <c r="J14038" s="8">
        <f>datatable[[#This Row],[продажи_]]-datatable[[#This Row],[себестоимость_]]</f>
        <v>0.88519999999999932</v>
      </c>
      <c r="L14038"/>
    </row>
    <row r="14039" spans="2:12" x14ac:dyDescent="0.4">
      <c r="B14039" s="5" t="s">
        <v>65</v>
      </c>
      <c r="C14039" s="5" t="s">
        <v>58</v>
      </c>
      <c r="D14039" s="5" t="s">
        <v>32</v>
      </c>
      <c r="E14039" s="5" t="s">
        <v>10</v>
      </c>
      <c r="F14039" s="6">
        <v>44440</v>
      </c>
      <c r="G14039" s="6" t="str">
        <f>TEXT(datatable[[#This Row],[дата]],"ММ")</f>
        <v>09</v>
      </c>
      <c r="H14039" s="8">
        <v>16.063199999999998</v>
      </c>
      <c r="I14039" s="8">
        <v>10.755000000000001</v>
      </c>
      <c r="J14039" s="8">
        <f>datatable[[#This Row],[продажи_]]-datatable[[#This Row],[себестоимость_]]</f>
        <v>5.3081999999999976</v>
      </c>
      <c r="L14039"/>
    </row>
    <row r="14040" spans="2:12" x14ac:dyDescent="0.4">
      <c r="B14040" s="5" t="s">
        <v>65</v>
      </c>
      <c r="C14040" s="5" t="s">
        <v>58</v>
      </c>
      <c r="D14040" s="5" t="s">
        <v>32</v>
      </c>
      <c r="E14040" s="5" t="s">
        <v>10</v>
      </c>
      <c r="F14040" s="6">
        <v>44470</v>
      </c>
      <c r="G14040" s="6" t="str">
        <f>TEXT(datatable[[#This Row],[дата]],"ММ")</f>
        <v>10</v>
      </c>
      <c r="H14040" s="8">
        <v>26.496000000000002</v>
      </c>
      <c r="I14040" s="8">
        <v>16.491</v>
      </c>
      <c r="J14040" s="8">
        <f>datatable[[#This Row],[продажи_]]-datatable[[#This Row],[себестоимость_]]</f>
        <v>10.005000000000003</v>
      </c>
      <c r="L14040"/>
    </row>
    <row r="14041" spans="2:12" x14ac:dyDescent="0.4">
      <c r="B14041" s="5" t="s">
        <v>65</v>
      </c>
      <c r="C14041" s="5" t="s">
        <v>58</v>
      </c>
      <c r="D14041" s="5" t="s">
        <v>32</v>
      </c>
      <c r="E14041" s="5" t="s">
        <v>10</v>
      </c>
      <c r="F14041" s="6">
        <v>44501</v>
      </c>
      <c r="G14041" s="6" t="str">
        <f>TEXT(datatable[[#This Row],[дата]],"ММ")</f>
        <v>11</v>
      </c>
      <c r="H14041" s="8">
        <v>35.328000000000003</v>
      </c>
      <c r="I14041" s="8">
        <v>22.561599999999999</v>
      </c>
      <c r="J14041" s="8">
        <f>datatable[[#This Row],[продажи_]]-datatable[[#This Row],[себестоимость_]]</f>
        <v>12.766400000000004</v>
      </c>
      <c r="L14041"/>
    </row>
    <row r="14042" spans="2:12" x14ac:dyDescent="0.4">
      <c r="B14042" s="5" t="s">
        <v>65</v>
      </c>
      <c r="C14042" s="5" t="s">
        <v>58</v>
      </c>
      <c r="D14042" s="5" t="s">
        <v>32</v>
      </c>
      <c r="E14042" s="5" t="s">
        <v>10</v>
      </c>
      <c r="F14042" s="6">
        <v>44531</v>
      </c>
      <c r="G14042" s="6" t="str">
        <f>TEXT(datatable[[#This Row],[дата]],"ММ")</f>
        <v>12</v>
      </c>
      <c r="H14042" s="8">
        <v>23.956800000000001</v>
      </c>
      <c r="I14042" s="8">
        <v>18.0684</v>
      </c>
      <c r="J14042" s="8">
        <f>datatable[[#This Row],[продажи_]]-datatable[[#This Row],[себестоимость_]]</f>
        <v>5.8884000000000007</v>
      </c>
      <c r="L14042"/>
    </row>
    <row r="14043" spans="2:12" x14ac:dyDescent="0.4">
      <c r="B14043" s="5" t="s">
        <v>65</v>
      </c>
      <c r="C14043" s="5" t="s">
        <v>58</v>
      </c>
      <c r="D14043" s="5" t="s">
        <v>32</v>
      </c>
      <c r="E14043" s="5" t="s">
        <v>7</v>
      </c>
      <c r="F14043" s="6">
        <v>44197</v>
      </c>
      <c r="G14043" s="6" t="str">
        <f>TEXT(datatable[[#This Row],[дата]],"ММ")</f>
        <v>01</v>
      </c>
      <c r="H14043" s="8">
        <v>3.4200000000000004</v>
      </c>
      <c r="I14043" s="8">
        <v>1.0465000000000002</v>
      </c>
      <c r="J14043" s="8">
        <f>datatable[[#This Row],[продажи_]]-datatable[[#This Row],[себестоимость_]]</f>
        <v>2.3734999999999999</v>
      </c>
      <c r="L14043"/>
    </row>
    <row r="14044" spans="2:12" x14ac:dyDescent="0.4">
      <c r="B14044" s="5" t="s">
        <v>65</v>
      </c>
      <c r="C14044" s="5" t="s">
        <v>58</v>
      </c>
      <c r="D14044" s="5" t="s">
        <v>32</v>
      </c>
      <c r="E14044" s="5" t="s">
        <v>7</v>
      </c>
      <c r="F14044" s="6">
        <v>44228</v>
      </c>
      <c r="G14044" s="6" t="str">
        <f>TEXT(datatable[[#This Row],[дата]],"ММ")</f>
        <v>02</v>
      </c>
      <c r="H14044" s="8">
        <v>4.4460000000000006</v>
      </c>
      <c r="I14044" s="8">
        <v>1.7042999999999999</v>
      </c>
      <c r="J14044" s="8">
        <f>datatable[[#This Row],[продажи_]]-datatable[[#This Row],[себестоимость_]]</f>
        <v>2.7417000000000007</v>
      </c>
      <c r="L14044"/>
    </row>
    <row r="14045" spans="2:12" x14ac:dyDescent="0.4">
      <c r="B14045" s="5" t="s">
        <v>65</v>
      </c>
      <c r="C14045" s="5" t="s">
        <v>58</v>
      </c>
      <c r="D14045" s="5" t="s">
        <v>32</v>
      </c>
      <c r="E14045" s="5" t="s">
        <v>7</v>
      </c>
      <c r="F14045" s="6">
        <v>44256</v>
      </c>
      <c r="G14045" s="6" t="str">
        <f>TEXT(datatable[[#This Row],[дата]],"ММ")</f>
        <v>03</v>
      </c>
      <c r="H14045" s="8">
        <v>4.7880000000000003</v>
      </c>
      <c r="I14045" s="8">
        <v>1.5617000000000001</v>
      </c>
      <c r="J14045" s="8">
        <f>datatable[[#This Row],[продажи_]]-datatable[[#This Row],[себестоимость_]]</f>
        <v>3.2263000000000002</v>
      </c>
      <c r="L14045"/>
    </row>
    <row r="14046" spans="2:12" x14ac:dyDescent="0.4">
      <c r="B14046" s="5" t="s">
        <v>65</v>
      </c>
      <c r="C14046" s="5" t="s">
        <v>58</v>
      </c>
      <c r="D14046" s="5" t="s">
        <v>32</v>
      </c>
      <c r="E14046" s="5" t="s">
        <v>7</v>
      </c>
      <c r="F14046" s="6">
        <v>44287</v>
      </c>
      <c r="G14046" s="6" t="str">
        <f>TEXT(datatable[[#This Row],[дата]],"ММ")</f>
        <v>04</v>
      </c>
      <c r="H14046" s="8">
        <v>5.3504000000000005</v>
      </c>
      <c r="I14046" s="8">
        <v>1.6928000000000001</v>
      </c>
      <c r="J14046" s="8">
        <f>datatable[[#This Row],[продажи_]]-datatable[[#This Row],[себестоимость_]]</f>
        <v>3.6576000000000004</v>
      </c>
      <c r="L14046"/>
    </row>
    <row r="14047" spans="2:12" x14ac:dyDescent="0.4">
      <c r="B14047" s="5" t="s">
        <v>65</v>
      </c>
      <c r="C14047" s="5" t="s">
        <v>58</v>
      </c>
      <c r="D14047" s="5" t="s">
        <v>32</v>
      </c>
      <c r="E14047" s="5" t="s">
        <v>7</v>
      </c>
      <c r="F14047" s="6">
        <v>44317</v>
      </c>
      <c r="G14047" s="6" t="str">
        <f>TEXT(datatable[[#This Row],[дата]],"ММ")</f>
        <v>05</v>
      </c>
      <c r="H14047" s="8">
        <v>5.4264000000000001</v>
      </c>
      <c r="I14047" s="8">
        <v>1.6583000000000001</v>
      </c>
      <c r="J14047" s="8">
        <f>datatable[[#This Row],[продажи_]]-datatable[[#This Row],[себестоимость_]]</f>
        <v>3.7681</v>
      </c>
      <c r="L14047"/>
    </row>
    <row r="14048" spans="2:12" x14ac:dyDescent="0.4">
      <c r="B14048" s="5" t="s">
        <v>65</v>
      </c>
      <c r="C14048" s="5" t="s">
        <v>58</v>
      </c>
      <c r="D14048" s="5" t="s">
        <v>32</v>
      </c>
      <c r="E14048" s="5" t="s">
        <v>7</v>
      </c>
      <c r="F14048" s="6">
        <v>44348</v>
      </c>
      <c r="G14048" s="6" t="str">
        <f>TEXT(datatable[[#This Row],[дата]],"ММ")</f>
        <v>06</v>
      </c>
      <c r="H14048" s="8">
        <v>3.4542000000000002</v>
      </c>
      <c r="I14048" s="8">
        <v>1.1385000000000001</v>
      </c>
      <c r="J14048" s="8">
        <f>datatable[[#This Row],[продажи_]]-datatable[[#This Row],[себестоимость_]]</f>
        <v>2.3157000000000001</v>
      </c>
      <c r="L14048"/>
    </row>
    <row r="14049" spans="2:12" x14ac:dyDescent="0.4">
      <c r="B14049" s="5" t="s">
        <v>65</v>
      </c>
      <c r="C14049" s="5" t="s">
        <v>58</v>
      </c>
      <c r="D14049" s="5" t="s">
        <v>32</v>
      </c>
      <c r="E14049" s="5" t="s">
        <v>7</v>
      </c>
      <c r="F14049" s="6">
        <v>44378</v>
      </c>
      <c r="G14049" s="6" t="str">
        <f>TEXT(datatable[[#This Row],[дата]],"ММ")</f>
        <v>07</v>
      </c>
      <c r="H14049" s="8">
        <v>3.4542000000000002</v>
      </c>
      <c r="I14049" s="8">
        <v>1.1177999999999999</v>
      </c>
      <c r="J14049" s="8">
        <f>datatable[[#This Row],[продажи_]]-datatable[[#This Row],[себестоимость_]]</f>
        <v>2.3364000000000003</v>
      </c>
      <c r="L14049"/>
    </row>
    <row r="14050" spans="2:12" x14ac:dyDescent="0.4">
      <c r="B14050" s="5" t="s">
        <v>65</v>
      </c>
      <c r="C14050" s="5" t="s">
        <v>58</v>
      </c>
      <c r="D14050" s="5" t="s">
        <v>32</v>
      </c>
      <c r="E14050" s="5" t="s">
        <v>7</v>
      </c>
      <c r="F14050" s="6">
        <v>44409</v>
      </c>
      <c r="G14050" s="6" t="str">
        <f>TEXT(datatable[[#This Row],[дата]],"ММ")</f>
        <v>08</v>
      </c>
      <c r="H14050" s="8">
        <v>3.4351999999999996</v>
      </c>
      <c r="I14050" s="8">
        <v>0.81880000000000008</v>
      </c>
      <c r="J14050" s="8">
        <f>datatable[[#This Row],[продажи_]]-datatable[[#This Row],[себестоимость_]]</f>
        <v>2.6163999999999996</v>
      </c>
      <c r="L14050"/>
    </row>
    <row r="14051" spans="2:12" x14ac:dyDescent="0.4">
      <c r="B14051" s="5" t="s">
        <v>65</v>
      </c>
      <c r="C14051" s="5" t="s">
        <v>58</v>
      </c>
      <c r="D14051" s="5" t="s">
        <v>32</v>
      </c>
      <c r="E14051" s="5" t="s">
        <v>7</v>
      </c>
      <c r="F14051" s="6">
        <v>44440</v>
      </c>
      <c r="G14051" s="6" t="str">
        <f>TEXT(datatable[[#This Row],[дата]],"ММ")</f>
        <v>09</v>
      </c>
      <c r="H14051" s="8">
        <v>3.1122000000000001</v>
      </c>
      <c r="I14051" s="8">
        <v>1.1177999999999999</v>
      </c>
      <c r="J14051" s="8">
        <f>datatable[[#This Row],[продажи_]]-datatable[[#This Row],[себестоимость_]]</f>
        <v>1.9944000000000002</v>
      </c>
      <c r="L14051"/>
    </row>
    <row r="14052" spans="2:12" x14ac:dyDescent="0.4">
      <c r="B14052" s="5" t="s">
        <v>65</v>
      </c>
      <c r="C14052" s="5" t="s">
        <v>58</v>
      </c>
      <c r="D14052" s="5" t="s">
        <v>32</v>
      </c>
      <c r="E14052" s="5" t="s">
        <v>7</v>
      </c>
      <c r="F14052" s="6">
        <v>44470</v>
      </c>
      <c r="G14052" s="6" t="str">
        <f>TEXT(datatable[[#This Row],[дата]],"ММ")</f>
        <v>10</v>
      </c>
      <c r="H14052" s="8">
        <v>4.7424000000000008</v>
      </c>
      <c r="I14052" s="8">
        <v>1.3248</v>
      </c>
      <c r="J14052" s="8">
        <f>datatable[[#This Row],[продажи_]]-datatable[[#This Row],[себестоимость_]]</f>
        <v>3.4176000000000011</v>
      </c>
      <c r="L14052"/>
    </row>
    <row r="14053" spans="2:12" x14ac:dyDescent="0.4">
      <c r="B14053" s="5" t="s">
        <v>65</v>
      </c>
      <c r="C14053" s="5" t="s">
        <v>58</v>
      </c>
      <c r="D14053" s="5" t="s">
        <v>32</v>
      </c>
      <c r="E14053" s="5" t="s">
        <v>7</v>
      </c>
      <c r="F14053" s="6">
        <v>44501</v>
      </c>
      <c r="G14053" s="6" t="str">
        <f>TEXT(datatable[[#This Row],[дата]],"ММ")</f>
        <v>11</v>
      </c>
      <c r="H14053" s="8">
        <v>7.0527999999999995</v>
      </c>
      <c r="I14053" s="8">
        <v>1.7847999999999999</v>
      </c>
      <c r="J14053" s="8">
        <f>datatable[[#This Row],[продажи_]]-datatable[[#This Row],[себестоимость_]]</f>
        <v>5.2679999999999998</v>
      </c>
      <c r="L14053"/>
    </row>
    <row r="14054" spans="2:12" x14ac:dyDescent="0.4">
      <c r="B14054" s="5" t="s">
        <v>65</v>
      </c>
      <c r="C14054" s="5" t="s">
        <v>58</v>
      </c>
      <c r="D14054" s="5" t="s">
        <v>32</v>
      </c>
      <c r="E14054" s="5" t="s">
        <v>7</v>
      </c>
      <c r="F14054" s="6">
        <v>44531</v>
      </c>
      <c r="G14054" s="6" t="str">
        <f>TEXT(datatable[[#This Row],[дата]],"ММ")</f>
        <v>12</v>
      </c>
      <c r="H14054" s="8">
        <v>5.0540000000000003</v>
      </c>
      <c r="I14054" s="8">
        <v>1.4651000000000001</v>
      </c>
      <c r="J14054" s="8">
        <f>datatable[[#This Row],[продажи_]]-datatable[[#This Row],[себестоимость_]]</f>
        <v>3.5889000000000002</v>
      </c>
      <c r="L14054"/>
    </row>
    <row r="14055" spans="2:12" x14ac:dyDescent="0.4">
      <c r="B14055" s="5" t="s">
        <v>65</v>
      </c>
      <c r="C14055" s="5" t="s">
        <v>58</v>
      </c>
      <c r="D14055" s="5" t="s">
        <v>32</v>
      </c>
      <c r="E14055" s="5" t="s">
        <v>7</v>
      </c>
      <c r="F14055" s="6">
        <v>44197</v>
      </c>
      <c r="G14055" s="6" t="str">
        <f>TEXT(datatable[[#This Row],[дата]],"ММ")</f>
        <v>01</v>
      </c>
      <c r="H14055" s="8">
        <v>2.6764999999999999</v>
      </c>
      <c r="I14055" s="8">
        <v>0.86450000000000005</v>
      </c>
      <c r="J14055" s="8">
        <f>datatable[[#This Row],[продажи_]]-datatable[[#This Row],[себестоимость_]]</f>
        <v>1.8119999999999998</v>
      </c>
      <c r="L14055"/>
    </row>
    <row r="14056" spans="2:12" x14ac:dyDescent="0.4">
      <c r="B14056" s="5" t="s">
        <v>65</v>
      </c>
      <c r="C14056" s="5" t="s">
        <v>58</v>
      </c>
      <c r="D14056" s="5" t="s">
        <v>32</v>
      </c>
      <c r="E14056" s="5" t="s">
        <v>7</v>
      </c>
      <c r="F14056" s="6">
        <v>44228</v>
      </c>
      <c r="G14056" s="6" t="str">
        <f>TEXT(datatable[[#This Row],[дата]],"ММ")</f>
        <v>02</v>
      </c>
      <c r="H14056" s="8">
        <v>3.5139000000000005</v>
      </c>
      <c r="I14056" s="8">
        <v>0.9880000000000001</v>
      </c>
      <c r="J14056" s="8">
        <f>datatable[[#This Row],[продажи_]]-datatable[[#This Row],[себестоимость_]]</f>
        <v>2.5259000000000005</v>
      </c>
      <c r="L14056"/>
    </row>
    <row r="14057" spans="2:12" x14ac:dyDescent="0.4">
      <c r="B14057" s="5" t="s">
        <v>65</v>
      </c>
      <c r="C14057" s="5" t="s">
        <v>58</v>
      </c>
      <c r="D14057" s="5" t="s">
        <v>32</v>
      </c>
      <c r="E14057" s="5" t="s">
        <v>7</v>
      </c>
      <c r="F14057" s="6">
        <v>44256</v>
      </c>
      <c r="G14057" s="6" t="str">
        <f>TEXT(datatable[[#This Row],[дата]],"ММ")</f>
        <v>03</v>
      </c>
      <c r="H14057" s="8">
        <v>4.3035999999999994</v>
      </c>
      <c r="I14057" s="8">
        <v>1.0906</v>
      </c>
      <c r="J14057" s="8">
        <f>datatable[[#This Row],[продажи_]]-datatable[[#This Row],[себестоимость_]]</f>
        <v>3.2129999999999992</v>
      </c>
      <c r="L14057"/>
    </row>
    <row r="14058" spans="2:12" x14ac:dyDescent="0.4">
      <c r="B14058" s="5" t="s">
        <v>65</v>
      </c>
      <c r="C14058" s="5" t="s">
        <v>58</v>
      </c>
      <c r="D14058" s="5" t="s">
        <v>32</v>
      </c>
      <c r="E14058" s="5" t="s">
        <v>7</v>
      </c>
      <c r="F14058" s="6">
        <v>44287</v>
      </c>
      <c r="G14058" s="6" t="str">
        <f>TEXT(datatable[[#This Row],[дата]],"ММ")</f>
        <v>04</v>
      </c>
      <c r="H14058" s="8">
        <v>3.4767999999999999</v>
      </c>
      <c r="I14058" s="8">
        <v>1.7935999999999999</v>
      </c>
      <c r="J14058" s="8">
        <f>datatable[[#This Row],[продажи_]]-datatable[[#This Row],[себестоимость_]]</f>
        <v>1.6832</v>
      </c>
      <c r="L14058"/>
    </row>
    <row r="14059" spans="2:12" x14ac:dyDescent="0.4">
      <c r="B14059" s="5" t="s">
        <v>65</v>
      </c>
      <c r="C14059" s="5" t="s">
        <v>58</v>
      </c>
      <c r="D14059" s="5" t="s">
        <v>32</v>
      </c>
      <c r="E14059" s="5" t="s">
        <v>7</v>
      </c>
      <c r="F14059" s="6">
        <v>44317</v>
      </c>
      <c r="G14059" s="6" t="str">
        <f>TEXT(datatable[[#This Row],[дата]],"ММ")</f>
        <v>05</v>
      </c>
      <c r="H14059" s="8">
        <v>3.1164000000000001</v>
      </c>
      <c r="I14059" s="8">
        <v>1.4630000000000003</v>
      </c>
      <c r="J14059" s="8">
        <f>datatable[[#This Row],[продажи_]]-datatable[[#This Row],[себестоимость_]]</f>
        <v>1.6533999999999998</v>
      </c>
      <c r="L14059"/>
    </row>
    <row r="14060" spans="2:12" x14ac:dyDescent="0.4">
      <c r="B14060" s="5" t="s">
        <v>65</v>
      </c>
      <c r="C14060" s="5" t="s">
        <v>58</v>
      </c>
      <c r="D14060" s="5" t="s">
        <v>32</v>
      </c>
      <c r="E14060" s="5" t="s">
        <v>7</v>
      </c>
      <c r="F14060" s="6">
        <v>44348</v>
      </c>
      <c r="G14060" s="6" t="str">
        <f>TEXT(datatable[[#This Row],[дата]],"ММ")</f>
        <v>06</v>
      </c>
      <c r="H14060" s="8">
        <v>2.2180500000000003</v>
      </c>
      <c r="I14060" s="8">
        <v>0.90629999999999999</v>
      </c>
      <c r="J14060" s="8">
        <f>datatable[[#This Row],[продажи_]]-datatable[[#This Row],[себестоимость_]]</f>
        <v>1.3117500000000004</v>
      </c>
      <c r="L14060"/>
    </row>
    <row r="14061" spans="2:12" x14ac:dyDescent="0.4">
      <c r="B14061" s="5" t="s">
        <v>65</v>
      </c>
      <c r="C14061" s="5" t="s">
        <v>58</v>
      </c>
      <c r="D14061" s="5" t="s">
        <v>32</v>
      </c>
      <c r="E14061" s="5" t="s">
        <v>7</v>
      </c>
      <c r="F14061" s="6">
        <v>44378</v>
      </c>
      <c r="G14061" s="6" t="str">
        <f>TEXT(datatable[[#This Row],[дата]],"ММ")</f>
        <v>07</v>
      </c>
      <c r="H14061" s="8">
        <v>2.0034000000000001</v>
      </c>
      <c r="I14061" s="8">
        <v>0.68400000000000005</v>
      </c>
      <c r="J14061" s="8">
        <f>datatable[[#This Row],[продажи_]]-datatable[[#This Row],[себестоимость_]]</f>
        <v>1.3193999999999999</v>
      </c>
      <c r="L14061"/>
    </row>
    <row r="14062" spans="2:12" x14ac:dyDescent="0.4">
      <c r="B14062" s="5" t="s">
        <v>65</v>
      </c>
      <c r="C14062" s="5" t="s">
        <v>58</v>
      </c>
      <c r="D14062" s="5" t="s">
        <v>32</v>
      </c>
      <c r="E14062" s="5" t="s">
        <v>7</v>
      </c>
      <c r="F14062" s="6">
        <v>44409</v>
      </c>
      <c r="G14062" s="6" t="str">
        <f>TEXT(datatable[[#This Row],[дата]],"ММ")</f>
        <v>08</v>
      </c>
      <c r="H14062" s="8">
        <v>1.7596000000000001</v>
      </c>
      <c r="I14062" s="8">
        <v>0.72199999999999998</v>
      </c>
      <c r="J14062" s="8">
        <f>datatable[[#This Row],[продажи_]]-datatable[[#This Row],[себестоимость_]]</f>
        <v>1.0376000000000001</v>
      </c>
      <c r="L14062"/>
    </row>
    <row r="14063" spans="2:12" x14ac:dyDescent="0.4">
      <c r="B14063" s="5" t="s">
        <v>65</v>
      </c>
      <c r="C14063" s="5" t="s">
        <v>58</v>
      </c>
      <c r="D14063" s="5" t="s">
        <v>32</v>
      </c>
      <c r="E14063" s="5" t="s">
        <v>7</v>
      </c>
      <c r="F14063" s="6">
        <v>44440</v>
      </c>
      <c r="G14063" s="6" t="str">
        <f>TEXT(datatable[[#This Row],[дата]],"ММ")</f>
        <v>09</v>
      </c>
      <c r="H14063" s="8">
        <v>2.6950500000000002</v>
      </c>
      <c r="I14063" s="8">
        <v>0.9917999999999999</v>
      </c>
      <c r="J14063" s="8">
        <f>datatable[[#This Row],[продажи_]]-datatable[[#This Row],[себестоимость_]]</f>
        <v>1.7032500000000002</v>
      </c>
      <c r="L14063"/>
    </row>
    <row r="14064" spans="2:12" x14ac:dyDescent="0.4">
      <c r="B14064" s="5" t="s">
        <v>65</v>
      </c>
      <c r="C14064" s="5" t="s">
        <v>58</v>
      </c>
      <c r="D14064" s="5" t="s">
        <v>32</v>
      </c>
      <c r="E14064" s="5" t="s">
        <v>7</v>
      </c>
      <c r="F14064" s="6">
        <v>44470</v>
      </c>
      <c r="G14064" s="6" t="str">
        <f>TEXT(datatable[[#This Row],[дата]],"ММ")</f>
        <v>10</v>
      </c>
      <c r="H14064" s="8">
        <v>3.2754000000000003</v>
      </c>
      <c r="I14064" s="8">
        <v>1.1628000000000001</v>
      </c>
      <c r="J14064" s="8">
        <f>datatable[[#This Row],[продажи_]]-datatable[[#This Row],[себестоимость_]]</f>
        <v>2.1126000000000005</v>
      </c>
      <c r="L14064"/>
    </row>
    <row r="14065" spans="2:12" x14ac:dyDescent="0.4">
      <c r="B14065" s="5" t="s">
        <v>65</v>
      </c>
      <c r="C14065" s="5" t="s">
        <v>58</v>
      </c>
      <c r="D14065" s="5" t="s">
        <v>32</v>
      </c>
      <c r="E14065" s="5" t="s">
        <v>7</v>
      </c>
      <c r="F14065" s="6">
        <v>44501</v>
      </c>
      <c r="G14065" s="6" t="str">
        <f>TEXT(datatable[[#This Row],[дата]],"ММ")</f>
        <v>11</v>
      </c>
      <c r="H14065" s="8">
        <v>3.7312000000000003</v>
      </c>
      <c r="I14065" s="8">
        <v>1.6264000000000001</v>
      </c>
      <c r="J14065" s="8">
        <f>datatable[[#This Row],[продажи_]]-datatable[[#This Row],[себестоимость_]]</f>
        <v>2.1048</v>
      </c>
      <c r="L14065"/>
    </row>
    <row r="14066" spans="2:12" x14ac:dyDescent="0.4">
      <c r="B14066" s="5" t="s">
        <v>65</v>
      </c>
      <c r="C14066" s="5" t="s">
        <v>58</v>
      </c>
      <c r="D14066" s="5" t="s">
        <v>32</v>
      </c>
      <c r="E14066" s="5" t="s">
        <v>7</v>
      </c>
      <c r="F14066" s="6">
        <v>44531</v>
      </c>
      <c r="G14066" s="6" t="str">
        <f>TEXT(datatable[[#This Row],[дата]],"ММ")</f>
        <v>12</v>
      </c>
      <c r="H14066" s="8">
        <v>4.2664999999999997</v>
      </c>
      <c r="I14066" s="8">
        <v>1.2236</v>
      </c>
      <c r="J14066" s="8">
        <f>datatable[[#This Row],[продажи_]]-datatable[[#This Row],[себестоимость_]]</f>
        <v>3.0428999999999995</v>
      </c>
      <c r="L14066"/>
    </row>
    <row r="14067" spans="2:12" x14ac:dyDescent="0.4">
      <c r="B14067" s="5" t="s">
        <v>65</v>
      </c>
      <c r="C14067" s="5" t="s">
        <v>58</v>
      </c>
      <c r="D14067" s="5" t="s">
        <v>32</v>
      </c>
      <c r="E14067" s="5" t="s">
        <v>7</v>
      </c>
      <c r="F14067" s="6">
        <v>44197</v>
      </c>
      <c r="G14067" s="6" t="str">
        <f>TEXT(datatable[[#This Row],[дата]],"ММ")</f>
        <v>01</v>
      </c>
      <c r="H14067" s="8">
        <v>0.318</v>
      </c>
      <c r="I14067" s="8">
        <v>9.8000000000000004E-2</v>
      </c>
      <c r="J14067" s="8">
        <f>datatable[[#This Row],[продажи_]]-datatable[[#This Row],[себестоимость_]]</f>
        <v>0.22</v>
      </c>
      <c r="L14067"/>
    </row>
    <row r="14068" spans="2:12" x14ac:dyDescent="0.4">
      <c r="B14068" s="5" t="s">
        <v>65</v>
      </c>
      <c r="C14068" s="5" t="s">
        <v>58</v>
      </c>
      <c r="D14068" s="5" t="s">
        <v>32</v>
      </c>
      <c r="E14068" s="5" t="s">
        <v>7</v>
      </c>
      <c r="F14068" s="6">
        <v>44228</v>
      </c>
      <c r="G14068" s="6" t="str">
        <f>TEXT(datatable[[#This Row],[дата]],"ММ")</f>
        <v>02</v>
      </c>
      <c r="H14068" s="8">
        <v>0.40950000000000003</v>
      </c>
      <c r="I14068" s="8">
        <v>0.12740000000000001</v>
      </c>
      <c r="J14068" s="8">
        <f>datatable[[#This Row],[продажи_]]-datatable[[#This Row],[себестоимость_]]</f>
        <v>0.28210000000000002</v>
      </c>
      <c r="L14068"/>
    </row>
    <row r="14069" spans="2:12" x14ac:dyDescent="0.4">
      <c r="B14069" s="5" t="s">
        <v>65</v>
      </c>
      <c r="C14069" s="5" t="s">
        <v>58</v>
      </c>
      <c r="D14069" s="5" t="s">
        <v>32</v>
      </c>
      <c r="E14069" s="5" t="s">
        <v>7</v>
      </c>
      <c r="F14069" s="6">
        <v>44256</v>
      </c>
      <c r="G14069" s="6" t="str">
        <f>TEXT(datatable[[#This Row],[дата]],"ММ")</f>
        <v>03</v>
      </c>
      <c r="H14069" s="8">
        <v>0.3654</v>
      </c>
      <c r="I14069" s="8">
        <v>0.15820000000000001</v>
      </c>
      <c r="J14069" s="8">
        <f>datatable[[#This Row],[продажи_]]-datatable[[#This Row],[себестоимость_]]</f>
        <v>0.2072</v>
      </c>
      <c r="L14069"/>
    </row>
    <row r="14070" spans="2:12" x14ac:dyDescent="0.4">
      <c r="B14070" s="5" t="s">
        <v>65</v>
      </c>
      <c r="C14070" s="5" t="s">
        <v>58</v>
      </c>
      <c r="D14070" s="5" t="s">
        <v>32</v>
      </c>
      <c r="E14070" s="5" t="s">
        <v>7</v>
      </c>
      <c r="F14070" s="6">
        <v>44287</v>
      </c>
      <c r="G14070" s="6" t="str">
        <f>TEXT(datatable[[#This Row],[дата]],"ММ")</f>
        <v>04</v>
      </c>
      <c r="H14070" s="8">
        <v>0.40799999999999997</v>
      </c>
      <c r="I14070" s="8">
        <v>0.1696</v>
      </c>
      <c r="J14070" s="8">
        <f>datatable[[#This Row],[продажи_]]-datatable[[#This Row],[себестоимость_]]</f>
        <v>0.23839999999999997</v>
      </c>
      <c r="L14070"/>
    </row>
    <row r="14071" spans="2:12" x14ac:dyDescent="0.4">
      <c r="B14071" s="5" t="s">
        <v>65</v>
      </c>
      <c r="C14071" s="5" t="s">
        <v>58</v>
      </c>
      <c r="D14071" s="5" t="s">
        <v>32</v>
      </c>
      <c r="E14071" s="5" t="s">
        <v>7</v>
      </c>
      <c r="F14071" s="6">
        <v>44317</v>
      </c>
      <c r="G14071" s="6" t="str">
        <f>TEXT(datatable[[#This Row],[дата]],"ММ")</f>
        <v>05</v>
      </c>
      <c r="H14071" s="8">
        <v>0.41159999999999997</v>
      </c>
      <c r="I14071" s="8">
        <v>0.14980000000000002</v>
      </c>
      <c r="J14071" s="8">
        <f>datatable[[#This Row],[продажи_]]-datatable[[#This Row],[себестоимость_]]</f>
        <v>0.26179999999999992</v>
      </c>
      <c r="L14071"/>
    </row>
    <row r="14072" spans="2:12" x14ac:dyDescent="0.4">
      <c r="B14072" s="5" t="s">
        <v>65</v>
      </c>
      <c r="C14072" s="5" t="s">
        <v>58</v>
      </c>
      <c r="D14072" s="5" t="s">
        <v>32</v>
      </c>
      <c r="E14072" s="5" t="s">
        <v>7</v>
      </c>
      <c r="F14072" s="6">
        <v>44348</v>
      </c>
      <c r="G14072" s="6" t="str">
        <f>TEXT(datatable[[#This Row],[дата]],"ММ")</f>
        <v>06</v>
      </c>
      <c r="H14072" s="8">
        <v>0.31319999999999998</v>
      </c>
      <c r="I14072" s="8">
        <v>9.9000000000000005E-2</v>
      </c>
      <c r="J14072" s="8">
        <f>datatable[[#This Row],[продажи_]]-datatable[[#This Row],[себестоимость_]]</f>
        <v>0.21419999999999997</v>
      </c>
      <c r="L14072"/>
    </row>
    <row r="14073" spans="2:12" x14ac:dyDescent="0.4">
      <c r="B14073" s="5" t="s">
        <v>65</v>
      </c>
      <c r="C14073" s="5" t="s">
        <v>58</v>
      </c>
      <c r="D14073" s="5" t="s">
        <v>32</v>
      </c>
      <c r="E14073" s="5" t="s">
        <v>7</v>
      </c>
      <c r="F14073" s="6">
        <v>44378</v>
      </c>
      <c r="G14073" s="6" t="str">
        <f>TEXT(datatable[[#This Row],[дата]],"ММ")</f>
        <v>07</v>
      </c>
      <c r="H14073" s="8">
        <v>0.27810000000000001</v>
      </c>
      <c r="I14073" s="8">
        <v>9.9900000000000003E-2</v>
      </c>
      <c r="J14073" s="8">
        <f>datatable[[#This Row],[продажи_]]-datatable[[#This Row],[себестоимость_]]</f>
        <v>0.17820000000000003</v>
      </c>
      <c r="L14073"/>
    </row>
    <row r="14074" spans="2:12" x14ac:dyDescent="0.4">
      <c r="B14074" s="5" t="s">
        <v>65</v>
      </c>
      <c r="C14074" s="5" t="s">
        <v>58</v>
      </c>
      <c r="D14074" s="5" t="s">
        <v>32</v>
      </c>
      <c r="E14074" s="5" t="s">
        <v>7</v>
      </c>
      <c r="F14074" s="6">
        <v>44409</v>
      </c>
      <c r="G14074" s="6" t="str">
        <f>TEXT(datatable[[#This Row],[дата]],"ММ")</f>
        <v>08</v>
      </c>
      <c r="H14074" s="8">
        <v>0.22559999999999997</v>
      </c>
      <c r="I14074" s="8">
        <v>7.9200000000000007E-2</v>
      </c>
      <c r="J14074" s="8">
        <f>datatable[[#This Row],[продажи_]]-datatable[[#This Row],[себестоимость_]]</f>
        <v>0.14639999999999997</v>
      </c>
      <c r="L14074"/>
    </row>
    <row r="14075" spans="2:12" x14ac:dyDescent="0.4">
      <c r="B14075" s="5" t="s">
        <v>65</v>
      </c>
      <c r="C14075" s="5" t="s">
        <v>58</v>
      </c>
      <c r="D14075" s="5" t="s">
        <v>32</v>
      </c>
      <c r="E14075" s="5" t="s">
        <v>7</v>
      </c>
      <c r="F14075" s="6">
        <v>44440</v>
      </c>
      <c r="G14075" s="6" t="str">
        <f>TEXT(datatable[[#This Row],[дата]],"ММ")</f>
        <v>09</v>
      </c>
      <c r="H14075" s="8">
        <v>0.24300000000000002</v>
      </c>
      <c r="I14075" s="8">
        <v>8.0100000000000005E-2</v>
      </c>
      <c r="J14075" s="8">
        <f>datatable[[#This Row],[продажи_]]-datatable[[#This Row],[себестоимость_]]</f>
        <v>0.16290000000000002</v>
      </c>
      <c r="L14075"/>
    </row>
    <row r="14076" spans="2:12" x14ac:dyDescent="0.4">
      <c r="B14076" s="5" t="s">
        <v>65</v>
      </c>
      <c r="C14076" s="5" t="s">
        <v>58</v>
      </c>
      <c r="D14076" s="5" t="s">
        <v>32</v>
      </c>
      <c r="E14076" s="5" t="s">
        <v>7</v>
      </c>
      <c r="F14076" s="6">
        <v>44470</v>
      </c>
      <c r="G14076" s="6" t="str">
        <f>TEXT(datatable[[#This Row],[дата]],"ММ")</f>
        <v>10</v>
      </c>
      <c r="H14076" s="8">
        <v>0.38880000000000003</v>
      </c>
      <c r="I14076" s="8">
        <v>0.13200000000000001</v>
      </c>
      <c r="J14076" s="8">
        <f>datatable[[#This Row],[продажи_]]-datatable[[#This Row],[себестоимость_]]</f>
        <v>0.25680000000000003</v>
      </c>
      <c r="L14076"/>
    </row>
    <row r="14077" spans="2:12" x14ac:dyDescent="0.4">
      <c r="B14077" s="5" t="s">
        <v>65</v>
      </c>
      <c r="C14077" s="5" t="s">
        <v>58</v>
      </c>
      <c r="D14077" s="5" t="s">
        <v>32</v>
      </c>
      <c r="E14077" s="5" t="s">
        <v>7</v>
      </c>
      <c r="F14077" s="6">
        <v>44501</v>
      </c>
      <c r="G14077" s="6" t="str">
        <f>TEXT(datatable[[#This Row],[дата]],"ММ")</f>
        <v>11</v>
      </c>
      <c r="H14077" s="8">
        <v>0.504</v>
      </c>
      <c r="I14077" s="8">
        <v>0.1696</v>
      </c>
      <c r="J14077" s="8">
        <f>datatable[[#This Row],[продажи_]]-datatable[[#This Row],[себестоимость_]]</f>
        <v>0.33440000000000003</v>
      </c>
      <c r="L14077"/>
    </row>
    <row r="14078" spans="2:12" x14ac:dyDescent="0.4">
      <c r="B14078" s="5" t="s">
        <v>65</v>
      </c>
      <c r="C14078" s="5" t="s">
        <v>58</v>
      </c>
      <c r="D14078" s="5" t="s">
        <v>32</v>
      </c>
      <c r="E14078" s="5" t="s">
        <v>7</v>
      </c>
      <c r="F14078" s="6">
        <v>44531</v>
      </c>
      <c r="G14078" s="6" t="str">
        <f>TEXT(datatable[[#This Row],[дата]],"ММ")</f>
        <v>12</v>
      </c>
      <c r="H14078" s="8">
        <v>0.4284</v>
      </c>
      <c r="I14078" s="8">
        <v>0.15400000000000003</v>
      </c>
      <c r="J14078" s="8">
        <f>datatable[[#This Row],[продажи_]]-datatable[[#This Row],[себестоимость_]]</f>
        <v>0.27439999999999998</v>
      </c>
      <c r="L14078"/>
    </row>
    <row r="14079" spans="2:12" x14ac:dyDescent="0.4">
      <c r="B14079" s="5" t="s">
        <v>65</v>
      </c>
      <c r="C14079" s="5" t="s">
        <v>58</v>
      </c>
      <c r="D14079" s="5" t="s">
        <v>32</v>
      </c>
      <c r="E14079" s="5" t="s">
        <v>7</v>
      </c>
      <c r="F14079" s="6">
        <v>44197</v>
      </c>
      <c r="G14079" s="6" t="str">
        <f>TEXT(datatable[[#This Row],[дата]],"ММ")</f>
        <v>01</v>
      </c>
      <c r="H14079" s="8">
        <v>6.2919999999999998</v>
      </c>
      <c r="I14079" s="8">
        <v>2.2410000000000001</v>
      </c>
      <c r="J14079" s="8">
        <f>datatable[[#This Row],[продажи_]]-datatable[[#This Row],[себестоимость_]]</f>
        <v>4.0510000000000002</v>
      </c>
      <c r="L14079"/>
    </row>
    <row r="14080" spans="2:12" x14ac:dyDescent="0.4">
      <c r="B14080" s="5" t="s">
        <v>65</v>
      </c>
      <c r="C14080" s="5" t="s">
        <v>58</v>
      </c>
      <c r="D14080" s="5" t="s">
        <v>32</v>
      </c>
      <c r="E14080" s="5" t="s">
        <v>7</v>
      </c>
      <c r="F14080" s="6">
        <v>44228</v>
      </c>
      <c r="G14080" s="6" t="str">
        <f>TEXT(datatable[[#This Row],[дата]],"ММ")</f>
        <v>02</v>
      </c>
      <c r="H14080" s="8">
        <v>7.1571500000000006</v>
      </c>
      <c r="I14080" s="8">
        <v>3.9312000000000005</v>
      </c>
      <c r="J14080" s="8">
        <f>datatable[[#This Row],[продажи_]]-datatable[[#This Row],[себестоимость_]]</f>
        <v>3.2259500000000001</v>
      </c>
      <c r="L14080"/>
    </row>
    <row r="14081" spans="2:12" x14ac:dyDescent="0.4">
      <c r="B14081" s="5" t="s">
        <v>65</v>
      </c>
      <c r="C14081" s="5" t="s">
        <v>58</v>
      </c>
      <c r="D14081" s="5" t="s">
        <v>32</v>
      </c>
      <c r="E14081" s="5" t="s">
        <v>7</v>
      </c>
      <c r="F14081" s="6">
        <v>44256</v>
      </c>
      <c r="G14081" s="6" t="str">
        <f>TEXT(datatable[[#This Row],[дата]],"ММ")</f>
        <v>03</v>
      </c>
      <c r="H14081" s="8">
        <v>7.3689000000000009</v>
      </c>
      <c r="I14081" s="8">
        <v>4.4226000000000001</v>
      </c>
      <c r="J14081" s="8">
        <f>datatable[[#This Row],[продажи_]]-datatable[[#This Row],[себестоимость_]]</f>
        <v>2.9463000000000008</v>
      </c>
      <c r="L14081"/>
    </row>
    <row r="14082" spans="2:12" x14ac:dyDescent="0.4">
      <c r="B14082" s="5" t="s">
        <v>65</v>
      </c>
      <c r="C14082" s="5" t="s">
        <v>58</v>
      </c>
      <c r="D14082" s="5" t="s">
        <v>32</v>
      </c>
      <c r="E14082" s="5" t="s">
        <v>7</v>
      </c>
      <c r="F14082" s="6">
        <v>44287</v>
      </c>
      <c r="G14082" s="6" t="str">
        <f>TEXT(datatable[[#This Row],[дата]],"ММ")</f>
        <v>04</v>
      </c>
      <c r="H14082" s="8">
        <v>9.5831999999999997</v>
      </c>
      <c r="I14082" s="8">
        <v>4.5360000000000005</v>
      </c>
      <c r="J14082" s="8">
        <f>datatable[[#This Row],[продажи_]]-datatable[[#This Row],[себестоимость_]]</f>
        <v>5.0471999999999992</v>
      </c>
      <c r="L14082"/>
    </row>
    <row r="14083" spans="2:12" x14ac:dyDescent="0.4">
      <c r="B14083" s="5" t="s">
        <v>65</v>
      </c>
      <c r="C14083" s="5" t="s">
        <v>58</v>
      </c>
      <c r="D14083" s="5" t="s">
        <v>32</v>
      </c>
      <c r="E14083" s="5" t="s">
        <v>7</v>
      </c>
      <c r="F14083" s="6">
        <v>44317</v>
      </c>
      <c r="G14083" s="6" t="str">
        <f>TEXT(datatable[[#This Row],[дата]],"ММ")</f>
        <v>05</v>
      </c>
      <c r="H14083" s="8">
        <v>7.7077000000000009</v>
      </c>
      <c r="I14083" s="8">
        <v>3.1374</v>
      </c>
      <c r="J14083" s="8">
        <f>datatable[[#This Row],[продажи_]]-datatable[[#This Row],[себестоимость_]]</f>
        <v>4.5703000000000014</v>
      </c>
      <c r="L14083"/>
    </row>
    <row r="14084" spans="2:12" x14ac:dyDescent="0.4">
      <c r="B14084" s="5" t="s">
        <v>65</v>
      </c>
      <c r="C14084" s="5" t="s">
        <v>58</v>
      </c>
      <c r="D14084" s="5" t="s">
        <v>32</v>
      </c>
      <c r="E14084" s="5" t="s">
        <v>7</v>
      </c>
      <c r="F14084" s="6">
        <v>44348</v>
      </c>
      <c r="G14084" s="6" t="str">
        <f>TEXT(datatable[[#This Row],[дата]],"ММ")</f>
        <v>06</v>
      </c>
      <c r="H14084" s="8">
        <v>4.7371500000000006</v>
      </c>
      <c r="I14084" s="8">
        <v>2.2356000000000003</v>
      </c>
      <c r="J14084" s="8">
        <f>datatable[[#This Row],[продажи_]]-datatable[[#This Row],[себестоимость_]]</f>
        <v>2.5015500000000004</v>
      </c>
      <c r="L14084"/>
    </row>
    <row r="14085" spans="2:12" x14ac:dyDescent="0.4">
      <c r="B14085" s="5" t="s">
        <v>65</v>
      </c>
      <c r="C14085" s="5" t="s">
        <v>58</v>
      </c>
      <c r="D14085" s="5" t="s">
        <v>32</v>
      </c>
      <c r="E14085" s="5" t="s">
        <v>7</v>
      </c>
      <c r="F14085" s="6">
        <v>44378</v>
      </c>
      <c r="G14085" s="6" t="str">
        <f>TEXT(datatable[[#This Row],[дата]],"ММ")</f>
        <v>07</v>
      </c>
      <c r="H14085" s="8">
        <v>5.3905500000000002</v>
      </c>
      <c r="I14085" s="8">
        <v>2.6487000000000003</v>
      </c>
      <c r="J14085" s="8">
        <f>datatable[[#This Row],[продажи_]]-datatable[[#This Row],[себестоимость_]]</f>
        <v>2.7418499999999999</v>
      </c>
      <c r="L14085"/>
    </row>
    <row r="14086" spans="2:12" x14ac:dyDescent="0.4">
      <c r="B14086" s="5" t="s">
        <v>65</v>
      </c>
      <c r="C14086" s="5" t="s">
        <v>58</v>
      </c>
      <c r="D14086" s="5" t="s">
        <v>32</v>
      </c>
      <c r="E14086" s="5" t="s">
        <v>7</v>
      </c>
      <c r="F14086" s="6">
        <v>44409</v>
      </c>
      <c r="G14086" s="6" t="str">
        <f>TEXT(datatable[[#This Row],[дата]],"ММ")</f>
        <v>08</v>
      </c>
      <c r="H14086" s="8">
        <v>4.0655999999999999</v>
      </c>
      <c r="I14086" s="8">
        <v>2.5272000000000001</v>
      </c>
      <c r="J14086" s="8">
        <f>datatable[[#This Row],[продажи_]]-datatable[[#This Row],[себестоимость_]]</f>
        <v>1.5383999999999998</v>
      </c>
      <c r="L14086"/>
    </row>
    <row r="14087" spans="2:12" x14ac:dyDescent="0.4">
      <c r="B14087" s="5" t="s">
        <v>65</v>
      </c>
      <c r="C14087" s="5" t="s">
        <v>58</v>
      </c>
      <c r="D14087" s="5" t="s">
        <v>32</v>
      </c>
      <c r="E14087" s="5" t="s">
        <v>7</v>
      </c>
      <c r="F14087" s="6">
        <v>44440</v>
      </c>
      <c r="G14087" s="6" t="str">
        <f>TEXT(datatable[[#This Row],[дата]],"ММ")</f>
        <v>09</v>
      </c>
      <c r="H14087" s="8">
        <v>4.3560000000000008</v>
      </c>
      <c r="I14087" s="8">
        <v>2.5272000000000001</v>
      </c>
      <c r="J14087" s="8">
        <f>datatable[[#This Row],[продажи_]]-datatable[[#This Row],[себестоимость_]]</f>
        <v>1.8288000000000006</v>
      </c>
      <c r="L14087"/>
    </row>
    <row r="14088" spans="2:12" x14ac:dyDescent="0.4">
      <c r="B14088" s="5" t="s">
        <v>65</v>
      </c>
      <c r="C14088" s="5" t="s">
        <v>58</v>
      </c>
      <c r="D14088" s="5" t="s">
        <v>32</v>
      </c>
      <c r="E14088" s="5" t="s">
        <v>7</v>
      </c>
      <c r="F14088" s="6">
        <v>44470</v>
      </c>
      <c r="G14088" s="6" t="str">
        <f>TEXT(datatable[[#This Row],[дата]],"ММ")</f>
        <v>10</v>
      </c>
      <c r="H14088" s="8">
        <v>7.9860000000000007</v>
      </c>
      <c r="I14088" s="8">
        <v>2.7216</v>
      </c>
      <c r="J14088" s="8">
        <f>datatable[[#This Row],[продажи_]]-datatable[[#This Row],[себестоимость_]]</f>
        <v>5.2644000000000002</v>
      </c>
      <c r="L14088"/>
    </row>
    <row r="14089" spans="2:12" x14ac:dyDescent="0.4">
      <c r="B14089" s="5" t="s">
        <v>65</v>
      </c>
      <c r="C14089" s="5" t="s">
        <v>58</v>
      </c>
      <c r="D14089" s="5" t="s">
        <v>32</v>
      </c>
      <c r="E14089" s="5" t="s">
        <v>7</v>
      </c>
      <c r="F14089" s="6">
        <v>44501</v>
      </c>
      <c r="G14089" s="6" t="str">
        <f>TEXT(datatable[[#This Row],[дата]],"ММ")</f>
        <v>11</v>
      </c>
      <c r="H14089" s="8">
        <v>9.0991999999999997</v>
      </c>
      <c r="I14089" s="8">
        <v>4.9248000000000003</v>
      </c>
      <c r="J14089" s="8">
        <f>datatable[[#This Row],[продажи_]]-datatable[[#This Row],[себестоимость_]]</f>
        <v>4.1743999999999994</v>
      </c>
      <c r="L14089"/>
    </row>
    <row r="14090" spans="2:12" x14ac:dyDescent="0.4">
      <c r="B14090" s="5" t="s">
        <v>65</v>
      </c>
      <c r="C14090" s="5" t="s">
        <v>58</v>
      </c>
      <c r="D14090" s="5" t="s">
        <v>32</v>
      </c>
      <c r="E14090" s="5" t="s">
        <v>7</v>
      </c>
      <c r="F14090" s="6">
        <v>44531</v>
      </c>
      <c r="G14090" s="6" t="str">
        <f>TEXT(datatable[[#This Row],[дата]],"ММ")</f>
        <v>12</v>
      </c>
      <c r="H14090" s="8">
        <v>7.3689000000000009</v>
      </c>
      <c r="I14090" s="8">
        <v>4.4603999999999999</v>
      </c>
      <c r="J14090" s="8">
        <f>datatable[[#This Row],[продажи_]]-datatable[[#This Row],[себестоимость_]]</f>
        <v>2.908500000000001</v>
      </c>
      <c r="L14090"/>
    </row>
    <row r="14091" spans="2:12" x14ac:dyDescent="0.4">
      <c r="B14091" s="5" t="s">
        <v>65</v>
      </c>
      <c r="C14091" s="5" t="s">
        <v>58</v>
      </c>
      <c r="D14091" s="5" t="s">
        <v>32</v>
      </c>
      <c r="E14091" s="5" t="s">
        <v>7</v>
      </c>
      <c r="F14091" s="6">
        <v>44197</v>
      </c>
      <c r="G14091" s="6" t="str">
        <f>TEXT(datatable[[#This Row],[дата]],"ММ")</f>
        <v>01</v>
      </c>
      <c r="H14091" s="8">
        <v>3.9060000000000001</v>
      </c>
      <c r="I14091" s="8">
        <v>1.5965</v>
      </c>
      <c r="J14091" s="8">
        <f>datatable[[#This Row],[продажи_]]-datatable[[#This Row],[себестоимость_]]</f>
        <v>2.3094999999999999</v>
      </c>
      <c r="L14091"/>
    </row>
    <row r="14092" spans="2:12" x14ac:dyDescent="0.4">
      <c r="B14092" s="5" t="s">
        <v>65</v>
      </c>
      <c r="C14092" s="5" t="s">
        <v>58</v>
      </c>
      <c r="D14092" s="5" t="s">
        <v>32</v>
      </c>
      <c r="E14092" s="5" t="s">
        <v>7</v>
      </c>
      <c r="F14092" s="6">
        <v>44228</v>
      </c>
      <c r="G14092" s="6" t="str">
        <f>TEXT(datatable[[#This Row],[дата]],"ММ")</f>
        <v>02</v>
      </c>
      <c r="H14092" s="8">
        <v>5.74275</v>
      </c>
      <c r="I14092" s="8">
        <v>2.1157500000000002</v>
      </c>
      <c r="J14092" s="8">
        <f>datatable[[#This Row],[продажи_]]-datatable[[#This Row],[себестоимость_]]</f>
        <v>3.6269999999999998</v>
      </c>
      <c r="L14092"/>
    </row>
    <row r="14093" spans="2:12" x14ac:dyDescent="0.4">
      <c r="B14093" s="5" t="s">
        <v>65</v>
      </c>
      <c r="C14093" s="5" t="s">
        <v>58</v>
      </c>
      <c r="D14093" s="5" t="s">
        <v>32</v>
      </c>
      <c r="E14093" s="5" t="s">
        <v>7</v>
      </c>
      <c r="F14093" s="6">
        <v>44256</v>
      </c>
      <c r="G14093" s="6" t="str">
        <f>TEXT(datatable[[#This Row],[дата]],"ММ")</f>
        <v>03</v>
      </c>
      <c r="H14093" s="8">
        <v>6.9657</v>
      </c>
      <c r="I14093" s="8">
        <v>2.2568000000000001</v>
      </c>
      <c r="J14093" s="8">
        <f>datatable[[#This Row],[продажи_]]-datatable[[#This Row],[себестоимость_]]</f>
        <v>4.7088999999999999</v>
      </c>
      <c r="L14093"/>
    </row>
    <row r="14094" spans="2:12" x14ac:dyDescent="0.4">
      <c r="B14094" s="5" t="s">
        <v>65</v>
      </c>
      <c r="C14094" s="5" t="s">
        <v>58</v>
      </c>
      <c r="D14094" s="5" t="s">
        <v>32</v>
      </c>
      <c r="E14094" s="5" t="s">
        <v>7</v>
      </c>
      <c r="F14094" s="6">
        <v>44287</v>
      </c>
      <c r="G14094" s="6" t="str">
        <f>TEXT(datatable[[#This Row],[дата]],"ММ")</f>
        <v>04</v>
      </c>
      <c r="H14094" s="8">
        <v>6.9192000000000009</v>
      </c>
      <c r="I14094" s="8">
        <v>2.3064</v>
      </c>
      <c r="J14094" s="8">
        <f>datatable[[#This Row],[продажи_]]-datatable[[#This Row],[себестоимость_]]</f>
        <v>4.6128000000000009</v>
      </c>
      <c r="L14094"/>
    </row>
    <row r="14095" spans="2:12" x14ac:dyDescent="0.4">
      <c r="B14095" s="5" t="s">
        <v>65</v>
      </c>
      <c r="C14095" s="5" t="s">
        <v>58</v>
      </c>
      <c r="D14095" s="5" t="s">
        <v>32</v>
      </c>
      <c r="E14095" s="5" t="s">
        <v>7</v>
      </c>
      <c r="F14095" s="6">
        <v>44317</v>
      </c>
      <c r="G14095" s="6" t="str">
        <f>TEXT(datatable[[#This Row],[дата]],"ММ")</f>
        <v>05</v>
      </c>
      <c r="H14095" s="8">
        <v>6.0543000000000005</v>
      </c>
      <c r="I14095" s="8">
        <v>2.2134</v>
      </c>
      <c r="J14095" s="8">
        <f>datatable[[#This Row],[продажи_]]-datatable[[#This Row],[себестоимость_]]</f>
        <v>3.8409000000000004</v>
      </c>
      <c r="L14095"/>
    </row>
    <row r="14096" spans="2:12" x14ac:dyDescent="0.4">
      <c r="B14096" s="5" t="s">
        <v>65</v>
      </c>
      <c r="C14096" s="5" t="s">
        <v>58</v>
      </c>
      <c r="D14096" s="5" t="s">
        <v>32</v>
      </c>
      <c r="E14096" s="5" t="s">
        <v>7</v>
      </c>
      <c r="F14096" s="6">
        <v>44348</v>
      </c>
      <c r="G14096" s="6" t="str">
        <f>TEXT(datatable[[#This Row],[дата]],"ММ")</f>
        <v>06</v>
      </c>
      <c r="H14096" s="8">
        <v>3.9339000000000004</v>
      </c>
      <c r="I14096" s="8">
        <v>1.5066000000000002</v>
      </c>
      <c r="J14096" s="8">
        <f>datatable[[#This Row],[продажи_]]-datatable[[#This Row],[себестоимость_]]</f>
        <v>2.4273000000000002</v>
      </c>
      <c r="L14096"/>
    </row>
    <row r="14097" spans="2:12" x14ac:dyDescent="0.4">
      <c r="B14097" s="5" t="s">
        <v>65</v>
      </c>
      <c r="C14097" s="5" t="s">
        <v>58</v>
      </c>
      <c r="D14097" s="5" t="s">
        <v>32</v>
      </c>
      <c r="E14097" s="5" t="s">
        <v>7</v>
      </c>
      <c r="F14097" s="6">
        <v>44378</v>
      </c>
      <c r="G14097" s="6" t="str">
        <f>TEXT(datatable[[#This Row],[дата]],"ММ")</f>
        <v>07</v>
      </c>
      <c r="H14097" s="8">
        <v>3.9339000000000004</v>
      </c>
      <c r="I14097" s="8">
        <v>1.4508000000000001</v>
      </c>
      <c r="J14097" s="8">
        <f>datatable[[#This Row],[продажи_]]-datatable[[#This Row],[себестоимость_]]</f>
        <v>2.4831000000000003</v>
      </c>
      <c r="L14097"/>
    </row>
    <row r="14098" spans="2:12" x14ac:dyDescent="0.4">
      <c r="B14098" s="5" t="s">
        <v>65</v>
      </c>
      <c r="C14098" s="5" t="s">
        <v>58</v>
      </c>
      <c r="D14098" s="5" t="s">
        <v>32</v>
      </c>
      <c r="E14098" s="5" t="s">
        <v>7</v>
      </c>
      <c r="F14098" s="6">
        <v>44409</v>
      </c>
      <c r="G14098" s="6" t="str">
        <f>TEXT(datatable[[#This Row],[дата]],"ММ")</f>
        <v>08</v>
      </c>
      <c r="H14098" s="8">
        <v>4.3895999999999997</v>
      </c>
      <c r="I14098" s="8">
        <v>1.4631999999999998</v>
      </c>
      <c r="J14098" s="8">
        <f>datatable[[#This Row],[продажи_]]-datatable[[#This Row],[себестоимость_]]</f>
        <v>2.9264000000000001</v>
      </c>
      <c r="L14098"/>
    </row>
    <row r="14099" spans="2:12" x14ac:dyDescent="0.4">
      <c r="B14099" s="5" t="s">
        <v>65</v>
      </c>
      <c r="C14099" s="5" t="s">
        <v>58</v>
      </c>
      <c r="D14099" s="5" t="s">
        <v>32</v>
      </c>
      <c r="E14099" s="5" t="s">
        <v>7</v>
      </c>
      <c r="F14099" s="6">
        <v>44440</v>
      </c>
      <c r="G14099" s="6" t="str">
        <f>TEXT(datatable[[#This Row],[дата]],"ММ")</f>
        <v>09</v>
      </c>
      <c r="H14099" s="8">
        <v>4.6453500000000005</v>
      </c>
      <c r="I14099" s="8">
        <v>1.29735</v>
      </c>
      <c r="J14099" s="8">
        <f>datatable[[#This Row],[продажи_]]-datatable[[#This Row],[себестоимость_]]</f>
        <v>3.3480000000000008</v>
      </c>
      <c r="L14099"/>
    </row>
    <row r="14100" spans="2:12" x14ac:dyDescent="0.4">
      <c r="B14100" s="5" t="s">
        <v>65</v>
      </c>
      <c r="C14100" s="5" t="s">
        <v>58</v>
      </c>
      <c r="D14100" s="5" t="s">
        <v>32</v>
      </c>
      <c r="E14100" s="5" t="s">
        <v>7</v>
      </c>
      <c r="F14100" s="6">
        <v>44470</v>
      </c>
      <c r="G14100" s="6" t="str">
        <f>TEXT(datatable[[#This Row],[дата]],"ММ")</f>
        <v>10</v>
      </c>
      <c r="H14100" s="8">
        <v>6.1380000000000008</v>
      </c>
      <c r="I14100" s="8">
        <v>2.0646000000000004</v>
      </c>
      <c r="J14100" s="8">
        <f>datatable[[#This Row],[продажи_]]-datatable[[#This Row],[себестоимость_]]</f>
        <v>4.0734000000000004</v>
      </c>
      <c r="L14100"/>
    </row>
    <row r="14101" spans="2:12" x14ac:dyDescent="0.4">
      <c r="B14101" s="5" t="s">
        <v>65</v>
      </c>
      <c r="C14101" s="5" t="s">
        <v>58</v>
      </c>
      <c r="D14101" s="5" t="s">
        <v>32</v>
      </c>
      <c r="E14101" s="5" t="s">
        <v>7</v>
      </c>
      <c r="F14101" s="6">
        <v>44501</v>
      </c>
      <c r="G14101" s="6" t="str">
        <f>TEXT(datatable[[#This Row],[дата]],"ММ")</f>
        <v>11</v>
      </c>
      <c r="H14101" s="8">
        <v>5.9520000000000008</v>
      </c>
      <c r="I14101" s="8">
        <v>2.6536</v>
      </c>
      <c r="J14101" s="8">
        <f>datatable[[#This Row],[продажи_]]-datatable[[#This Row],[себестоимость_]]</f>
        <v>3.2984000000000009</v>
      </c>
      <c r="L14101"/>
    </row>
    <row r="14102" spans="2:12" x14ac:dyDescent="0.4">
      <c r="B14102" s="5" t="s">
        <v>65</v>
      </c>
      <c r="C14102" s="5" t="s">
        <v>58</v>
      </c>
      <c r="D14102" s="5" t="s">
        <v>32</v>
      </c>
      <c r="E14102" s="5" t="s">
        <v>7</v>
      </c>
      <c r="F14102" s="6">
        <v>44531</v>
      </c>
      <c r="G14102" s="6" t="str">
        <f>TEXT(datatable[[#This Row],[дата]],"ММ")</f>
        <v>12</v>
      </c>
      <c r="H14102" s="8">
        <v>7.4213999999999993</v>
      </c>
      <c r="I14102" s="8">
        <v>2.4954999999999998</v>
      </c>
      <c r="J14102" s="8">
        <f>datatable[[#This Row],[продажи_]]-datatable[[#This Row],[себестоимость_]]</f>
        <v>4.9258999999999995</v>
      </c>
      <c r="L14102"/>
    </row>
    <row r="14103" spans="2:12" x14ac:dyDescent="0.4">
      <c r="B14103" s="5" t="s">
        <v>65</v>
      </c>
      <c r="C14103" s="5" t="s">
        <v>58</v>
      </c>
      <c r="D14103" s="5" t="s">
        <v>32</v>
      </c>
      <c r="E14103" s="5" t="s">
        <v>7</v>
      </c>
      <c r="F14103" s="6">
        <v>44197</v>
      </c>
      <c r="G14103" s="6" t="str">
        <f>TEXT(datatable[[#This Row],[дата]],"ММ")</f>
        <v>01</v>
      </c>
      <c r="H14103" s="8">
        <v>1.4850000000000001</v>
      </c>
      <c r="I14103" s="8">
        <v>0.77000000000000013</v>
      </c>
      <c r="J14103" s="8">
        <f>datatable[[#This Row],[продажи_]]-datatable[[#This Row],[себестоимость_]]</f>
        <v>0.71499999999999997</v>
      </c>
      <c r="L14103"/>
    </row>
    <row r="14104" spans="2:12" x14ac:dyDescent="0.4">
      <c r="B14104" s="5" t="s">
        <v>65</v>
      </c>
      <c r="C14104" s="5" t="s">
        <v>58</v>
      </c>
      <c r="D14104" s="5" t="s">
        <v>32</v>
      </c>
      <c r="E14104" s="5" t="s">
        <v>7</v>
      </c>
      <c r="F14104" s="6">
        <v>44228</v>
      </c>
      <c r="G14104" s="6" t="str">
        <f>TEXT(datatable[[#This Row],[дата]],"ММ")</f>
        <v>02</v>
      </c>
      <c r="H14104" s="8">
        <v>2.3809500000000003</v>
      </c>
      <c r="I14104" s="8">
        <v>0.74619999999999997</v>
      </c>
      <c r="J14104" s="8">
        <f>datatable[[#This Row],[продажи_]]-datatable[[#This Row],[себестоимость_]]</f>
        <v>1.6347500000000004</v>
      </c>
      <c r="L14104"/>
    </row>
    <row r="14105" spans="2:12" x14ac:dyDescent="0.4">
      <c r="B14105" s="5" t="s">
        <v>65</v>
      </c>
      <c r="C14105" s="5" t="s">
        <v>58</v>
      </c>
      <c r="D14105" s="5" t="s">
        <v>32</v>
      </c>
      <c r="E14105" s="5" t="s">
        <v>7</v>
      </c>
      <c r="F14105" s="6">
        <v>44256</v>
      </c>
      <c r="G14105" s="6" t="str">
        <f>TEXT(datatable[[#This Row],[дата]],"ММ")</f>
        <v>03</v>
      </c>
      <c r="H14105" s="8">
        <v>1.9173</v>
      </c>
      <c r="I14105" s="8">
        <v>1.1465999999999998</v>
      </c>
      <c r="J14105" s="8">
        <f>datatable[[#This Row],[продажи_]]-datatable[[#This Row],[себестоимость_]]</f>
        <v>0.77070000000000016</v>
      </c>
      <c r="L14105"/>
    </row>
    <row r="14106" spans="2:12" x14ac:dyDescent="0.4">
      <c r="B14106" s="5" t="s">
        <v>65</v>
      </c>
      <c r="C14106" s="5" t="s">
        <v>58</v>
      </c>
      <c r="D14106" s="5" t="s">
        <v>32</v>
      </c>
      <c r="E14106" s="5" t="s">
        <v>7</v>
      </c>
      <c r="F14106" s="6">
        <v>44287</v>
      </c>
      <c r="G14106" s="6" t="str">
        <f>TEXT(datatable[[#This Row],[дата]],"ММ")</f>
        <v>04</v>
      </c>
      <c r="H14106" s="8">
        <v>2.4288000000000003</v>
      </c>
      <c r="I14106" s="8">
        <v>1.0864</v>
      </c>
      <c r="J14106" s="8">
        <f>datatable[[#This Row],[продажи_]]-datatable[[#This Row],[себестоимость_]]</f>
        <v>1.3424000000000003</v>
      </c>
      <c r="L14106"/>
    </row>
    <row r="14107" spans="2:12" x14ac:dyDescent="0.4">
      <c r="B14107" s="5" t="s">
        <v>65</v>
      </c>
      <c r="C14107" s="5" t="s">
        <v>58</v>
      </c>
      <c r="D14107" s="5" t="s">
        <v>32</v>
      </c>
      <c r="E14107" s="5" t="s">
        <v>7</v>
      </c>
      <c r="F14107" s="6">
        <v>44317</v>
      </c>
      <c r="G14107" s="6" t="str">
        <f>TEXT(datatable[[#This Row],[дата]],"ММ")</f>
        <v>05</v>
      </c>
      <c r="H14107" s="8">
        <v>2.4717000000000002</v>
      </c>
      <c r="I14107" s="8">
        <v>0.92119999999999991</v>
      </c>
      <c r="J14107" s="8">
        <f>datatable[[#This Row],[продажи_]]-datatable[[#This Row],[себестоимость_]]</f>
        <v>1.5505000000000004</v>
      </c>
      <c r="L14107"/>
    </row>
    <row r="14108" spans="2:12" x14ac:dyDescent="0.4">
      <c r="B14108" s="5" t="s">
        <v>65</v>
      </c>
      <c r="C14108" s="5" t="s">
        <v>58</v>
      </c>
      <c r="D14108" s="5" t="s">
        <v>32</v>
      </c>
      <c r="E14108" s="5" t="s">
        <v>7</v>
      </c>
      <c r="F14108" s="6">
        <v>44348</v>
      </c>
      <c r="G14108" s="6" t="str">
        <f>TEXT(datatable[[#This Row],[дата]],"ММ")</f>
        <v>06</v>
      </c>
      <c r="H14108" s="8">
        <v>1.6483500000000002</v>
      </c>
      <c r="I14108" s="8">
        <v>0.71189999999999998</v>
      </c>
      <c r="J14108" s="8">
        <f>datatable[[#This Row],[продажи_]]-datatable[[#This Row],[себестоимость_]]</f>
        <v>0.93645000000000023</v>
      </c>
      <c r="L14108"/>
    </row>
    <row r="14109" spans="2:12" x14ac:dyDescent="0.4">
      <c r="B14109" s="5" t="s">
        <v>65</v>
      </c>
      <c r="C14109" s="5" t="s">
        <v>58</v>
      </c>
      <c r="D14109" s="5" t="s">
        <v>32</v>
      </c>
      <c r="E14109" s="5" t="s">
        <v>7</v>
      </c>
      <c r="F14109" s="6">
        <v>44378</v>
      </c>
      <c r="G14109" s="6" t="str">
        <f>TEXT(datatable[[#This Row],[дата]],"ММ")</f>
        <v>07</v>
      </c>
      <c r="H14109" s="8">
        <v>1.3068000000000002</v>
      </c>
      <c r="I14109" s="8">
        <v>0.64890000000000003</v>
      </c>
      <c r="J14109" s="8">
        <f>datatable[[#This Row],[продажи_]]-datatable[[#This Row],[себестоимость_]]</f>
        <v>0.65790000000000015</v>
      </c>
      <c r="L14109"/>
    </row>
    <row r="14110" spans="2:12" x14ac:dyDescent="0.4">
      <c r="B14110" s="5" t="s">
        <v>65</v>
      </c>
      <c r="C14110" s="5" t="s">
        <v>58</v>
      </c>
      <c r="D14110" s="5" t="s">
        <v>32</v>
      </c>
      <c r="E14110" s="5" t="s">
        <v>7</v>
      </c>
      <c r="F14110" s="6">
        <v>44409</v>
      </c>
      <c r="G14110" s="6" t="str">
        <f>TEXT(datatable[[#This Row],[дата]],"ММ")</f>
        <v>08</v>
      </c>
      <c r="H14110" s="8">
        <v>1.1880000000000002</v>
      </c>
      <c r="I14110" s="8">
        <v>0.54880000000000007</v>
      </c>
      <c r="J14110" s="8">
        <f>datatable[[#This Row],[продажи_]]-datatable[[#This Row],[себестоимость_]]</f>
        <v>0.6392000000000001</v>
      </c>
      <c r="L14110"/>
    </row>
    <row r="14111" spans="2:12" x14ac:dyDescent="0.4">
      <c r="B14111" s="5" t="s">
        <v>65</v>
      </c>
      <c r="C14111" s="5" t="s">
        <v>58</v>
      </c>
      <c r="D14111" s="5" t="s">
        <v>32</v>
      </c>
      <c r="E14111" s="5" t="s">
        <v>7</v>
      </c>
      <c r="F14111" s="6">
        <v>44440</v>
      </c>
      <c r="G14111" s="6" t="str">
        <f>TEXT(datatable[[#This Row],[дата]],"ММ")</f>
        <v>09</v>
      </c>
      <c r="H14111" s="8">
        <v>1.7523</v>
      </c>
      <c r="I14111" s="8">
        <v>0.71189999999999998</v>
      </c>
      <c r="J14111" s="8">
        <f>datatable[[#This Row],[продажи_]]-datatable[[#This Row],[себестоимость_]]</f>
        <v>1.0404</v>
      </c>
      <c r="L14111"/>
    </row>
    <row r="14112" spans="2:12" x14ac:dyDescent="0.4">
      <c r="B14112" s="5" t="s">
        <v>65</v>
      </c>
      <c r="C14112" s="5" t="s">
        <v>58</v>
      </c>
      <c r="D14112" s="5" t="s">
        <v>32</v>
      </c>
      <c r="E14112" s="5" t="s">
        <v>7</v>
      </c>
      <c r="F14112" s="6">
        <v>44470</v>
      </c>
      <c r="G14112" s="6" t="str">
        <f>TEXT(datatable[[#This Row],[дата]],"ММ")</f>
        <v>10</v>
      </c>
      <c r="H14112" s="8">
        <v>1.9601999999999999</v>
      </c>
      <c r="I14112" s="8">
        <v>0.94919999999999982</v>
      </c>
      <c r="J14112" s="8">
        <f>datatable[[#This Row],[продажи_]]-datatable[[#This Row],[себестоимость_]]</f>
        <v>1.0110000000000001</v>
      </c>
      <c r="L14112"/>
    </row>
    <row r="14113" spans="2:12" x14ac:dyDescent="0.4">
      <c r="B14113" s="5" t="s">
        <v>65</v>
      </c>
      <c r="C14113" s="5" t="s">
        <v>58</v>
      </c>
      <c r="D14113" s="5" t="s">
        <v>32</v>
      </c>
      <c r="E14113" s="5" t="s">
        <v>7</v>
      </c>
      <c r="F14113" s="6">
        <v>44501</v>
      </c>
      <c r="G14113" s="6" t="str">
        <f>TEXT(datatable[[#This Row],[дата]],"ММ")</f>
        <v>11</v>
      </c>
      <c r="H14113" s="8">
        <v>2.9832000000000001</v>
      </c>
      <c r="I14113" s="8">
        <v>1.1760000000000002</v>
      </c>
      <c r="J14113" s="8">
        <f>datatable[[#This Row],[продажи_]]-datatable[[#This Row],[себестоимость_]]</f>
        <v>1.8071999999999999</v>
      </c>
      <c r="L14113"/>
    </row>
    <row r="14114" spans="2:12" x14ac:dyDescent="0.4">
      <c r="B14114" s="5" t="s">
        <v>65</v>
      </c>
      <c r="C14114" s="5" t="s">
        <v>58</v>
      </c>
      <c r="D14114" s="5" t="s">
        <v>32</v>
      </c>
      <c r="E14114" s="5" t="s">
        <v>7</v>
      </c>
      <c r="F14114" s="6">
        <v>44531</v>
      </c>
      <c r="G14114" s="6" t="str">
        <f>TEXT(datatable[[#This Row],[дата]],"ММ")</f>
        <v>12</v>
      </c>
      <c r="H14114" s="8">
        <v>2.4255</v>
      </c>
      <c r="I14114" s="8">
        <v>1.1563999999999999</v>
      </c>
      <c r="J14114" s="8">
        <f>datatable[[#This Row],[продажи_]]-datatable[[#This Row],[себестоимость_]]</f>
        <v>1.2691000000000001</v>
      </c>
      <c r="L14114"/>
    </row>
    <row r="14115" spans="2:12" x14ac:dyDescent="0.4">
      <c r="B14115" s="5" t="s">
        <v>78</v>
      </c>
      <c r="C14115" s="5" t="s">
        <v>55</v>
      </c>
      <c r="D14115" s="5" t="s">
        <v>25</v>
      </c>
      <c r="E14115" s="5" t="s">
        <v>60</v>
      </c>
      <c r="F14115" s="6">
        <v>44197</v>
      </c>
      <c r="G14115" s="6" t="str">
        <f>TEXT(datatable[[#This Row],[дата]],"ММ")</f>
        <v>01</v>
      </c>
      <c r="H14115" s="8">
        <v>83.362499999999997</v>
      </c>
      <c r="I14115" s="8">
        <v>26.505000000000003</v>
      </c>
      <c r="J14115" s="8">
        <f>datatable[[#This Row],[продажи_]]-datatable[[#This Row],[себестоимость_]]</f>
        <v>56.857499999999995</v>
      </c>
      <c r="L14115"/>
    </row>
    <row r="14116" spans="2:12" x14ac:dyDescent="0.4">
      <c r="B14116" s="5" t="s">
        <v>78</v>
      </c>
      <c r="C14116" s="5" t="s">
        <v>55</v>
      </c>
      <c r="D14116" s="5" t="s">
        <v>25</v>
      </c>
      <c r="E14116" s="5" t="s">
        <v>60</v>
      </c>
      <c r="F14116" s="6">
        <v>44228</v>
      </c>
      <c r="G14116" s="6" t="str">
        <f>TEXT(datatable[[#This Row],[дата]],"ММ")</f>
        <v>02</v>
      </c>
      <c r="H14116" s="8">
        <v>98.182500000000005</v>
      </c>
      <c r="I14116" s="8">
        <v>42.607500000000002</v>
      </c>
      <c r="J14116" s="8">
        <f>datatable[[#This Row],[продажи_]]-datatable[[#This Row],[себестоимость_]]</f>
        <v>55.575000000000003</v>
      </c>
      <c r="L14116"/>
    </row>
    <row r="14117" spans="2:12" x14ac:dyDescent="0.4">
      <c r="B14117" s="5" t="s">
        <v>78</v>
      </c>
      <c r="C14117" s="5" t="s">
        <v>55</v>
      </c>
      <c r="D14117" s="5" t="s">
        <v>25</v>
      </c>
      <c r="E14117" s="5" t="s">
        <v>60</v>
      </c>
      <c r="F14117" s="6">
        <v>44256</v>
      </c>
      <c r="G14117" s="6" t="str">
        <f>TEXT(datatable[[#This Row],[дата]],"ММ")</f>
        <v>03</v>
      </c>
      <c r="H14117" s="8">
        <v>87.78</v>
      </c>
      <c r="I14117" s="8">
        <v>34.314</v>
      </c>
      <c r="J14117" s="8">
        <f>datatable[[#This Row],[продажи_]]-datatable[[#This Row],[себестоимость_]]</f>
        <v>53.466000000000001</v>
      </c>
      <c r="L14117"/>
    </row>
    <row r="14118" spans="2:12" x14ac:dyDescent="0.4">
      <c r="B14118" s="5" t="s">
        <v>78</v>
      </c>
      <c r="C14118" s="5" t="s">
        <v>55</v>
      </c>
      <c r="D14118" s="5" t="s">
        <v>25</v>
      </c>
      <c r="E14118" s="5" t="s">
        <v>60</v>
      </c>
      <c r="F14118" s="6">
        <v>44287</v>
      </c>
      <c r="G14118" s="6" t="str">
        <f>TEXT(datatable[[#This Row],[дата]],"ММ")</f>
        <v>04</v>
      </c>
      <c r="H14118" s="8">
        <v>136.79999999999998</v>
      </c>
      <c r="I14118" s="8">
        <v>46.968000000000004</v>
      </c>
      <c r="J14118" s="8">
        <f>datatable[[#This Row],[продажи_]]-datatable[[#This Row],[себестоимость_]]</f>
        <v>89.831999999999979</v>
      </c>
      <c r="L14118"/>
    </row>
    <row r="14119" spans="2:12" x14ac:dyDescent="0.4">
      <c r="B14119" s="5" t="s">
        <v>78</v>
      </c>
      <c r="C14119" s="5" t="s">
        <v>55</v>
      </c>
      <c r="D14119" s="5" t="s">
        <v>25</v>
      </c>
      <c r="E14119" s="5" t="s">
        <v>60</v>
      </c>
      <c r="F14119" s="6">
        <v>44317</v>
      </c>
      <c r="G14119" s="6" t="str">
        <f>TEXT(datatable[[#This Row],[дата]],"ММ")</f>
        <v>05</v>
      </c>
      <c r="H14119" s="8">
        <v>92.767499999999998</v>
      </c>
      <c r="I14119" s="8">
        <v>35.112000000000002</v>
      </c>
      <c r="J14119" s="8">
        <f>datatable[[#This Row],[продажи_]]-datatable[[#This Row],[себестоимость_]]</f>
        <v>57.655499999999996</v>
      </c>
      <c r="L14119"/>
    </row>
    <row r="14120" spans="2:12" x14ac:dyDescent="0.4">
      <c r="B14120" s="5" t="s">
        <v>78</v>
      </c>
      <c r="C14120" s="5" t="s">
        <v>55</v>
      </c>
      <c r="D14120" s="5" t="s">
        <v>25</v>
      </c>
      <c r="E14120" s="5" t="s">
        <v>60</v>
      </c>
      <c r="F14120" s="6">
        <v>44348</v>
      </c>
      <c r="G14120" s="6" t="str">
        <f>TEXT(datatable[[#This Row],[дата]],"ММ")</f>
        <v>06</v>
      </c>
      <c r="H14120" s="8">
        <v>71.820000000000007</v>
      </c>
      <c r="I14120" s="8">
        <v>20.776500000000002</v>
      </c>
      <c r="J14120" s="8">
        <f>datatable[[#This Row],[продажи_]]-datatable[[#This Row],[себестоимость_]]</f>
        <v>51.043500000000009</v>
      </c>
      <c r="L14120"/>
    </row>
    <row r="14121" spans="2:12" x14ac:dyDescent="0.4">
      <c r="B14121" s="5" t="s">
        <v>78</v>
      </c>
      <c r="C14121" s="5" t="s">
        <v>55</v>
      </c>
      <c r="D14121" s="5" t="s">
        <v>25</v>
      </c>
      <c r="E14121" s="5" t="s">
        <v>60</v>
      </c>
      <c r="F14121" s="6">
        <v>44378</v>
      </c>
      <c r="G14121" s="6" t="str">
        <f>TEXT(datatable[[#This Row],[дата]],"ММ")</f>
        <v>07</v>
      </c>
      <c r="H14121" s="8">
        <v>55.147500000000001</v>
      </c>
      <c r="I14121" s="8">
        <v>22.828500000000002</v>
      </c>
      <c r="J14121" s="8">
        <f>datatable[[#This Row],[продажи_]]-datatable[[#This Row],[себестоимость_]]</f>
        <v>32.319000000000003</v>
      </c>
      <c r="L14121"/>
    </row>
    <row r="14122" spans="2:12" x14ac:dyDescent="0.4">
      <c r="B14122" s="5" t="s">
        <v>78</v>
      </c>
      <c r="C14122" s="5" t="s">
        <v>55</v>
      </c>
      <c r="D14122" s="5" t="s">
        <v>25</v>
      </c>
      <c r="E14122" s="5" t="s">
        <v>60</v>
      </c>
      <c r="F14122" s="6">
        <v>44409</v>
      </c>
      <c r="G14122" s="6" t="str">
        <f>TEXT(datatable[[#This Row],[дата]],"ММ")</f>
        <v>08</v>
      </c>
      <c r="H14122" s="8">
        <v>48.449999999999996</v>
      </c>
      <c r="I14122" s="8">
        <v>23.712000000000003</v>
      </c>
      <c r="J14122" s="8">
        <f>datatable[[#This Row],[продажи_]]-datatable[[#This Row],[себестоимость_]]</f>
        <v>24.737999999999992</v>
      </c>
      <c r="L14122"/>
    </row>
    <row r="14123" spans="2:12" x14ac:dyDescent="0.4">
      <c r="B14123" s="5" t="s">
        <v>78</v>
      </c>
      <c r="C14123" s="5" t="s">
        <v>55</v>
      </c>
      <c r="D14123" s="5" t="s">
        <v>25</v>
      </c>
      <c r="E14123" s="5" t="s">
        <v>60</v>
      </c>
      <c r="F14123" s="6">
        <v>44440</v>
      </c>
      <c r="G14123" s="6" t="str">
        <f>TEXT(datatable[[#This Row],[дата]],"ММ")</f>
        <v>09</v>
      </c>
      <c r="H14123" s="8">
        <v>53.864999999999995</v>
      </c>
      <c r="I14123" s="8">
        <v>25.393500000000003</v>
      </c>
      <c r="J14123" s="8">
        <f>datatable[[#This Row],[продажи_]]-datatable[[#This Row],[себестоимость_]]</f>
        <v>28.471499999999992</v>
      </c>
      <c r="L14123"/>
    </row>
    <row r="14124" spans="2:12" x14ac:dyDescent="0.4">
      <c r="B14124" s="5" t="s">
        <v>78</v>
      </c>
      <c r="C14124" s="5" t="s">
        <v>55</v>
      </c>
      <c r="D14124" s="5" t="s">
        <v>25</v>
      </c>
      <c r="E14124" s="5" t="s">
        <v>60</v>
      </c>
      <c r="F14124" s="6">
        <v>44470</v>
      </c>
      <c r="G14124" s="6" t="str">
        <f>TEXT(datatable[[#This Row],[дата]],"ММ")</f>
        <v>10</v>
      </c>
      <c r="H14124" s="8">
        <v>100.035</v>
      </c>
      <c r="I14124" s="8">
        <v>37.620000000000005</v>
      </c>
      <c r="J14124" s="8">
        <f>datatable[[#This Row],[продажи_]]-datatable[[#This Row],[себестоимость_]]</f>
        <v>62.414999999999992</v>
      </c>
      <c r="L14124"/>
    </row>
    <row r="14125" spans="2:12" x14ac:dyDescent="0.4">
      <c r="B14125" s="5" t="s">
        <v>78</v>
      </c>
      <c r="C14125" s="5" t="s">
        <v>55</v>
      </c>
      <c r="D14125" s="5" t="s">
        <v>25</v>
      </c>
      <c r="E14125" s="5" t="s">
        <v>60</v>
      </c>
      <c r="F14125" s="6">
        <v>44501</v>
      </c>
      <c r="G14125" s="6" t="str">
        <f>TEXT(datatable[[#This Row],[дата]],"ММ")</f>
        <v>11</v>
      </c>
      <c r="H14125" s="8">
        <v>128.82</v>
      </c>
      <c r="I14125" s="8">
        <v>41.04</v>
      </c>
      <c r="J14125" s="8">
        <f>datatable[[#This Row],[продажи_]]-datatable[[#This Row],[себестоимость_]]</f>
        <v>87.78</v>
      </c>
      <c r="L14125"/>
    </row>
    <row r="14126" spans="2:12" x14ac:dyDescent="0.4">
      <c r="B14126" s="5" t="s">
        <v>78</v>
      </c>
      <c r="C14126" s="5" t="s">
        <v>55</v>
      </c>
      <c r="D14126" s="5" t="s">
        <v>25</v>
      </c>
      <c r="E14126" s="5" t="s">
        <v>60</v>
      </c>
      <c r="F14126" s="6">
        <v>44531</v>
      </c>
      <c r="G14126" s="6" t="str">
        <f>TEXT(datatable[[#This Row],[дата]],"ММ")</f>
        <v>12</v>
      </c>
      <c r="H14126" s="8">
        <v>99.75</v>
      </c>
      <c r="I14126" s="8">
        <v>32.319000000000003</v>
      </c>
      <c r="J14126" s="8">
        <f>datatable[[#This Row],[продажи_]]-datatable[[#This Row],[себестоимость_]]</f>
        <v>67.430999999999997</v>
      </c>
      <c r="L14126"/>
    </row>
    <row r="14127" spans="2:12" x14ac:dyDescent="0.4">
      <c r="B14127" s="5" t="s">
        <v>70</v>
      </c>
      <c r="C14127" s="5" t="s">
        <v>55</v>
      </c>
      <c r="D14127" s="5" t="s">
        <v>20</v>
      </c>
      <c r="E14127" s="5" t="s">
        <v>8</v>
      </c>
      <c r="F14127" s="6">
        <v>44197</v>
      </c>
      <c r="G14127" s="6" t="str">
        <f>TEXT(datatable[[#This Row],[дата]],"ММ")</f>
        <v>01</v>
      </c>
      <c r="H14127" s="8">
        <v>37.0685</v>
      </c>
      <c r="I14127" s="8">
        <v>28.304999999999996</v>
      </c>
      <c r="J14127" s="8">
        <f>datatable[[#This Row],[продажи_]]-datatable[[#This Row],[себестоимость_]]</f>
        <v>8.7635000000000041</v>
      </c>
      <c r="L14127"/>
    </row>
    <row r="14128" spans="2:12" x14ac:dyDescent="0.4">
      <c r="B14128" s="5" t="s">
        <v>70</v>
      </c>
      <c r="C14128" s="5" t="s">
        <v>55</v>
      </c>
      <c r="D14128" s="5" t="s">
        <v>20</v>
      </c>
      <c r="E14128" s="5" t="s">
        <v>8</v>
      </c>
      <c r="F14128" s="6">
        <v>44228</v>
      </c>
      <c r="G14128" s="6" t="str">
        <f>TEXT(datatable[[#This Row],[дата]],"ММ")</f>
        <v>02</v>
      </c>
      <c r="H14128" s="8">
        <v>60.100950000000012</v>
      </c>
      <c r="I14128" s="8">
        <v>46.320300000000003</v>
      </c>
      <c r="J14128" s="8">
        <f>datatable[[#This Row],[продажи_]]-datatable[[#This Row],[себестоимость_]]</f>
        <v>13.780650000000009</v>
      </c>
      <c r="L14128"/>
    </row>
    <row r="14129" spans="2:12" x14ac:dyDescent="0.4">
      <c r="B14129" s="5" t="s">
        <v>70</v>
      </c>
      <c r="C14129" s="5" t="s">
        <v>55</v>
      </c>
      <c r="D14129" s="5" t="s">
        <v>20</v>
      </c>
      <c r="E14129" s="5" t="s">
        <v>8</v>
      </c>
      <c r="F14129" s="6">
        <v>44256</v>
      </c>
      <c r="G14129" s="6" t="str">
        <f>TEXT(datatable[[#This Row],[дата]],"ММ")</f>
        <v>03</v>
      </c>
      <c r="H14129" s="8">
        <v>53.645200000000003</v>
      </c>
      <c r="I14129" s="8">
        <v>46.62</v>
      </c>
      <c r="J14129" s="8">
        <f>datatable[[#This Row],[продажи_]]-datatable[[#This Row],[себестоимость_]]</f>
        <v>7.0252000000000052</v>
      </c>
      <c r="L14129"/>
    </row>
    <row r="14130" spans="2:12" x14ac:dyDescent="0.4">
      <c r="B14130" s="5" t="s">
        <v>70</v>
      </c>
      <c r="C14130" s="5" t="s">
        <v>55</v>
      </c>
      <c r="D14130" s="5" t="s">
        <v>20</v>
      </c>
      <c r="E14130" s="5" t="s">
        <v>8</v>
      </c>
      <c r="F14130" s="6">
        <v>44287</v>
      </c>
      <c r="G14130" s="6" t="str">
        <f>TEXT(datatable[[#This Row],[дата]],"ММ")</f>
        <v>04</v>
      </c>
      <c r="H14130" s="8">
        <v>75.9696</v>
      </c>
      <c r="I14130" s="8">
        <v>46.3536</v>
      </c>
      <c r="J14130" s="8">
        <f>datatable[[#This Row],[продажи_]]-datatable[[#This Row],[себестоимость_]]</f>
        <v>29.616</v>
      </c>
      <c r="L14130"/>
    </row>
    <row r="14131" spans="2:12" x14ac:dyDescent="0.4">
      <c r="B14131" s="5" t="s">
        <v>70</v>
      </c>
      <c r="C14131" s="5" t="s">
        <v>55</v>
      </c>
      <c r="D14131" s="5" t="s">
        <v>20</v>
      </c>
      <c r="E14131" s="5" t="s">
        <v>8</v>
      </c>
      <c r="F14131" s="6">
        <v>44317</v>
      </c>
      <c r="G14131" s="6" t="str">
        <f>TEXT(datatable[[#This Row],[дата]],"ММ")</f>
        <v>05</v>
      </c>
      <c r="H14131" s="8">
        <v>55.977600000000002</v>
      </c>
      <c r="I14131" s="8">
        <v>37.295999999999999</v>
      </c>
      <c r="J14131" s="8">
        <f>datatable[[#This Row],[продажи_]]-datatable[[#This Row],[себестоимость_]]</f>
        <v>18.681600000000003</v>
      </c>
      <c r="L14131"/>
    </row>
    <row r="14132" spans="2:12" x14ac:dyDescent="0.4">
      <c r="B14132" s="5" t="s">
        <v>70</v>
      </c>
      <c r="C14132" s="5" t="s">
        <v>55</v>
      </c>
      <c r="D14132" s="5" t="s">
        <v>20</v>
      </c>
      <c r="E14132" s="5" t="s">
        <v>8</v>
      </c>
      <c r="F14132" s="6">
        <v>44348</v>
      </c>
      <c r="G14132" s="6" t="str">
        <f>TEXT(datatable[[#This Row],[дата]],"ММ")</f>
        <v>06</v>
      </c>
      <c r="H14132" s="8">
        <v>31.86225</v>
      </c>
      <c r="I14132" s="8">
        <v>35.364599999999996</v>
      </c>
      <c r="J14132" s="8">
        <f>datatable[[#This Row],[продажи_]]-datatable[[#This Row],[себестоимость_]]</f>
        <v>-3.5023499999999963</v>
      </c>
      <c r="L14132"/>
    </row>
    <row r="14133" spans="2:12" x14ac:dyDescent="0.4">
      <c r="B14133" s="5" t="s">
        <v>70</v>
      </c>
      <c r="C14133" s="5" t="s">
        <v>55</v>
      </c>
      <c r="D14133" s="5" t="s">
        <v>20</v>
      </c>
      <c r="E14133" s="5" t="s">
        <v>8</v>
      </c>
      <c r="F14133" s="6">
        <v>44378</v>
      </c>
      <c r="G14133" s="6" t="str">
        <f>TEXT(datatable[[#This Row],[дата]],"ММ")</f>
        <v>07</v>
      </c>
      <c r="H14133" s="8">
        <v>32.986800000000002</v>
      </c>
      <c r="I14133" s="8">
        <v>28.771199999999997</v>
      </c>
      <c r="J14133" s="8">
        <f>datatable[[#This Row],[продажи_]]-datatable[[#This Row],[себестоимость_]]</f>
        <v>4.2156000000000056</v>
      </c>
      <c r="L14133"/>
    </row>
    <row r="14134" spans="2:12" x14ac:dyDescent="0.4">
      <c r="B14134" s="5" t="s">
        <v>70</v>
      </c>
      <c r="C14134" s="5" t="s">
        <v>55</v>
      </c>
      <c r="D14134" s="5" t="s">
        <v>20</v>
      </c>
      <c r="E14134" s="5" t="s">
        <v>8</v>
      </c>
      <c r="F14134" s="6">
        <v>44409</v>
      </c>
      <c r="G14134" s="6" t="str">
        <f>TEXT(datatable[[#This Row],[дата]],"ММ")</f>
        <v>08</v>
      </c>
      <c r="H14134" s="8">
        <v>38.984400000000001</v>
      </c>
      <c r="I14134" s="8">
        <v>31.701599999999999</v>
      </c>
      <c r="J14134" s="8">
        <f>datatable[[#This Row],[продажи_]]-datatable[[#This Row],[себестоимость_]]</f>
        <v>7.2828000000000017</v>
      </c>
      <c r="L14134"/>
    </row>
    <row r="14135" spans="2:12" x14ac:dyDescent="0.4">
      <c r="B14135" s="5" t="s">
        <v>70</v>
      </c>
      <c r="C14135" s="5" t="s">
        <v>55</v>
      </c>
      <c r="D14135" s="5" t="s">
        <v>20</v>
      </c>
      <c r="E14135" s="5" t="s">
        <v>8</v>
      </c>
      <c r="F14135" s="6">
        <v>44440</v>
      </c>
      <c r="G14135" s="6" t="str">
        <f>TEXT(datatable[[#This Row],[дата]],"ММ")</f>
        <v>09</v>
      </c>
      <c r="H14135" s="8">
        <v>34.111350000000002</v>
      </c>
      <c r="I14135" s="8">
        <v>24.275700000000001</v>
      </c>
      <c r="J14135" s="8">
        <f>datatable[[#This Row],[продажи_]]-datatable[[#This Row],[себестоимость_]]</f>
        <v>9.8356500000000011</v>
      </c>
      <c r="L14135"/>
    </row>
    <row r="14136" spans="2:12" x14ac:dyDescent="0.4">
      <c r="B14136" s="5" t="s">
        <v>70</v>
      </c>
      <c r="C14136" s="5" t="s">
        <v>55</v>
      </c>
      <c r="D14136" s="5" t="s">
        <v>20</v>
      </c>
      <c r="E14136" s="5" t="s">
        <v>8</v>
      </c>
      <c r="F14136" s="6">
        <v>44470</v>
      </c>
      <c r="G14136" s="6" t="str">
        <f>TEXT(datatable[[#This Row],[дата]],"ММ")</f>
        <v>10</v>
      </c>
      <c r="H14136" s="8">
        <v>48.480600000000003</v>
      </c>
      <c r="I14136" s="8">
        <v>47.552399999999999</v>
      </c>
      <c r="J14136" s="8">
        <f>datatable[[#This Row],[продажи_]]-datatable[[#This Row],[себестоимость_]]</f>
        <v>0.92820000000000391</v>
      </c>
      <c r="L14136"/>
    </row>
    <row r="14137" spans="2:12" x14ac:dyDescent="0.4">
      <c r="B14137" s="5" t="s">
        <v>70</v>
      </c>
      <c r="C14137" s="5" t="s">
        <v>55</v>
      </c>
      <c r="D14137" s="5" t="s">
        <v>20</v>
      </c>
      <c r="E14137" s="5" t="s">
        <v>8</v>
      </c>
      <c r="F14137" s="6">
        <v>44501</v>
      </c>
      <c r="G14137" s="6" t="str">
        <f>TEXT(datatable[[#This Row],[дата]],"ММ")</f>
        <v>11</v>
      </c>
      <c r="H14137" s="8">
        <v>56.643999999999998</v>
      </c>
      <c r="I14137" s="8">
        <v>53.812800000000003</v>
      </c>
      <c r="J14137" s="8">
        <f>datatable[[#This Row],[продажи_]]-datatable[[#This Row],[себестоимость_]]</f>
        <v>2.8311999999999955</v>
      </c>
      <c r="L14137"/>
    </row>
    <row r="14138" spans="2:12" x14ac:dyDescent="0.4">
      <c r="B14138" s="5" t="s">
        <v>70</v>
      </c>
      <c r="C14138" s="5" t="s">
        <v>55</v>
      </c>
      <c r="D14138" s="5" t="s">
        <v>20</v>
      </c>
      <c r="E14138" s="5" t="s">
        <v>8</v>
      </c>
      <c r="F14138" s="6">
        <v>44531</v>
      </c>
      <c r="G14138" s="6" t="str">
        <f>TEXT(datatable[[#This Row],[дата]],"ММ")</f>
        <v>12</v>
      </c>
      <c r="H14138" s="8">
        <v>46.648000000000003</v>
      </c>
      <c r="I14138" s="8">
        <v>40.093199999999996</v>
      </c>
      <c r="J14138" s="8">
        <f>datatable[[#This Row],[продажи_]]-datatable[[#This Row],[себестоимость_]]</f>
        <v>6.5548000000000073</v>
      </c>
      <c r="L14138"/>
    </row>
    <row r="14139" spans="2:12" x14ac:dyDescent="0.4">
      <c r="B14139" s="5" t="s">
        <v>78</v>
      </c>
      <c r="C14139" s="5" t="s">
        <v>55</v>
      </c>
      <c r="D14139" s="5" t="s">
        <v>25</v>
      </c>
      <c r="E14139" s="5" t="s">
        <v>61</v>
      </c>
      <c r="F14139" s="6">
        <v>44197</v>
      </c>
      <c r="G14139" s="6" t="str">
        <f>TEXT(datatable[[#This Row],[дата]],"ММ")</f>
        <v>01</v>
      </c>
      <c r="H14139" s="8">
        <v>30.358500000000003</v>
      </c>
      <c r="I14139" s="8">
        <v>14.923999999999999</v>
      </c>
      <c r="J14139" s="8">
        <f>datatable[[#This Row],[продажи_]]-datatable[[#This Row],[себестоимость_]]</f>
        <v>15.434500000000003</v>
      </c>
      <c r="L14139"/>
    </row>
    <row r="14140" spans="2:12" x14ac:dyDescent="0.4">
      <c r="B14140" s="5" t="s">
        <v>78</v>
      </c>
      <c r="C14140" s="5" t="s">
        <v>55</v>
      </c>
      <c r="D14140" s="5" t="s">
        <v>25</v>
      </c>
      <c r="E14140" s="5" t="s">
        <v>61</v>
      </c>
      <c r="F14140" s="6">
        <v>44228</v>
      </c>
      <c r="G14140" s="6" t="str">
        <f>TEXT(datatable[[#This Row],[дата]],"ММ")</f>
        <v>02</v>
      </c>
      <c r="H14140" s="8">
        <v>29.510649999999998</v>
      </c>
      <c r="I14140" s="8">
        <v>25.157599999999999</v>
      </c>
      <c r="J14140" s="8">
        <f>datatable[[#This Row],[продажи_]]-datatable[[#This Row],[себестоимость_]]</f>
        <v>4.3530499999999996</v>
      </c>
      <c r="L14140"/>
    </row>
    <row r="14141" spans="2:12" x14ac:dyDescent="0.4">
      <c r="B14141" s="5" t="s">
        <v>78</v>
      </c>
      <c r="C14141" s="5" t="s">
        <v>55</v>
      </c>
      <c r="D14141" s="5" t="s">
        <v>25</v>
      </c>
      <c r="E14141" s="5" t="s">
        <v>61</v>
      </c>
      <c r="F14141" s="6">
        <v>44256</v>
      </c>
      <c r="G14141" s="6" t="str">
        <f>TEXT(datatable[[#This Row],[дата]],"ММ")</f>
        <v>03</v>
      </c>
      <c r="H14141" s="8">
        <v>41.353200000000001</v>
      </c>
      <c r="I14141" s="8">
        <v>22.730399999999999</v>
      </c>
      <c r="J14141" s="8">
        <f>datatable[[#This Row],[продажи_]]-datatable[[#This Row],[себестоимость_]]</f>
        <v>18.622800000000002</v>
      </c>
      <c r="L14141"/>
    </row>
    <row r="14142" spans="2:12" x14ac:dyDescent="0.4">
      <c r="B14142" s="5" t="s">
        <v>78</v>
      </c>
      <c r="C14142" s="5" t="s">
        <v>55</v>
      </c>
      <c r="D14142" s="5" t="s">
        <v>25</v>
      </c>
      <c r="E14142" s="5" t="s">
        <v>61</v>
      </c>
      <c r="F14142" s="6">
        <v>44287</v>
      </c>
      <c r="G14142" s="6" t="str">
        <f>TEXT(datatable[[#This Row],[дата]],"ММ")</f>
        <v>04</v>
      </c>
      <c r="H14142" s="8">
        <v>44.197600000000001</v>
      </c>
      <c r="I14142" s="8">
        <v>26.502400000000002</v>
      </c>
      <c r="J14142" s="8">
        <f>datatable[[#This Row],[продажи_]]-datatable[[#This Row],[себестоимость_]]</f>
        <v>17.6952</v>
      </c>
      <c r="L14142"/>
    </row>
    <row r="14143" spans="2:12" x14ac:dyDescent="0.4">
      <c r="B14143" s="5" t="s">
        <v>78</v>
      </c>
      <c r="C14143" s="5" t="s">
        <v>55</v>
      </c>
      <c r="D14143" s="5" t="s">
        <v>25</v>
      </c>
      <c r="E14143" s="5" t="s">
        <v>61</v>
      </c>
      <c r="F14143" s="6">
        <v>44317</v>
      </c>
      <c r="G14143" s="6" t="str">
        <f>TEXT(datatable[[#This Row],[дата]],"ММ")</f>
        <v>05</v>
      </c>
      <c r="H14143" s="8">
        <v>34.460999999999999</v>
      </c>
      <c r="I14143" s="8">
        <v>25.256000000000004</v>
      </c>
      <c r="J14143" s="8">
        <f>datatable[[#This Row],[продажи_]]-datatable[[#This Row],[себестоимость_]]</f>
        <v>9.2049999999999947</v>
      </c>
      <c r="L14143"/>
    </row>
    <row r="14144" spans="2:12" x14ac:dyDescent="0.4">
      <c r="B14144" s="5" t="s">
        <v>78</v>
      </c>
      <c r="C14144" s="5" t="s">
        <v>55</v>
      </c>
      <c r="D14144" s="5" t="s">
        <v>25</v>
      </c>
      <c r="E14144" s="5" t="s">
        <v>61</v>
      </c>
      <c r="F14144" s="6">
        <v>44348</v>
      </c>
      <c r="G14144" s="6" t="str">
        <f>TEXT(datatable[[#This Row],[дата]],"ММ")</f>
        <v>06</v>
      </c>
      <c r="H14144" s="8">
        <v>28.30725</v>
      </c>
      <c r="I14144" s="8">
        <v>14.021999999999998</v>
      </c>
      <c r="J14144" s="8">
        <f>datatable[[#This Row],[продажи_]]-datatable[[#This Row],[себестоимость_]]</f>
        <v>14.285250000000001</v>
      </c>
      <c r="L14144"/>
    </row>
    <row r="14145" spans="2:12" x14ac:dyDescent="0.4">
      <c r="B14145" s="5" t="s">
        <v>78</v>
      </c>
      <c r="C14145" s="5" t="s">
        <v>55</v>
      </c>
      <c r="D14145" s="5" t="s">
        <v>25</v>
      </c>
      <c r="E14145" s="5" t="s">
        <v>61</v>
      </c>
      <c r="F14145" s="6">
        <v>44378</v>
      </c>
      <c r="G14145" s="6" t="str">
        <f>TEXT(datatable[[#This Row],[дата]],"ММ")</f>
        <v>07</v>
      </c>
      <c r="H14145" s="8">
        <v>22.153500000000001</v>
      </c>
      <c r="I14145" s="8">
        <v>11.9556</v>
      </c>
      <c r="J14145" s="8">
        <f>datatable[[#This Row],[продажи_]]-datatable[[#This Row],[себестоимость_]]</f>
        <v>10.197900000000001</v>
      </c>
      <c r="L14145"/>
    </row>
    <row r="14146" spans="2:12" x14ac:dyDescent="0.4">
      <c r="B14146" s="5" t="s">
        <v>78</v>
      </c>
      <c r="C14146" s="5" t="s">
        <v>55</v>
      </c>
      <c r="D14146" s="5" t="s">
        <v>25</v>
      </c>
      <c r="E14146" s="5" t="s">
        <v>61</v>
      </c>
      <c r="F14146" s="6">
        <v>44409</v>
      </c>
      <c r="G14146" s="6" t="str">
        <f>TEXT(datatable[[#This Row],[дата]],"ММ")</f>
        <v>08</v>
      </c>
      <c r="H14146" s="8">
        <v>19.692</v>
      </c>
      <c r="I14146" s="8">
        <v>15.6128</v>
      </c>
      <c r="J14146" s="8">
        <f>datatable[[#This Row],[продажи_]]-datatable[[#This Row],[себестоимость_]]</f>
        <v>4.0792000000000002</v>
      </c>
      <c r="L14146"/>
    </row>
    <row r="14147" spans="2:12" x14ac:dyDescent="0.4">
      <c r="B14147" s="5" t="s">
        <v>78</v>
      </c>
      <c r="C14147" s="5" t="s">
        <v>55</v>
      </c>
      <c r="D14147" s="5" t="s">
        <v>25</v>
      </c>
      <c r="E14147" s="5" t="s">
        <v>61</v>
      </c>
      <c r="F14147" s="6">
        <v>44440</v>
      </c>
      <c r="G14147" s="6" t="str">
        <f>TEXT(datatable[[#This Row],[дата]],"ММ")</f>
        <v>09</v>
      </c>
      <c r="H14147" s="8">
        <v>26.584200000000003</v>
      </c>
      <c r="I14147" s="8">
        <v>13.726800000000001</v>
      </c>
      <c r="J14147" s="8">
        <f>datatable[[#This Row],[продажи_]]-datatable[[#This Row],[себестоимость_]]</f>
        <v>12.857400000000002</v>
      </c>
      <c r="L14147"/>
    </row>
    <row r="14148" spans="2:12" x14ac:dyDescent="0.4">
      <c r="B14148" s="5" t="s">
        <v>78</v>
      </c>
      <c r="C14148" s="5" t="s">
        <v>55</v>
      </c>
      <c r="D14148" s="5" t="s">
        <v>25</v>
      </c>
      <c r="E14148" s="5" t="s">
        <v>61</v>
      </c>
      <c r="F14148" s="6">
        <v>44470</v>
      </c>
      <c r="G14148" s="6" t="str">
        <f>TEXT(datatable[[#This Row],[дата]],"ММ")</f>
        <v>10</v>
      </c>
      <c r="H14148" s="8">
        <v>32.163600000000002</v>
      </c>
      <c r="I14148" s="8">
        <v>21.648</v>
      </c>
      <c r="J14148" s="8">
        <f>datatable[[#This Row],[продажи_]]-datatable[[#This Row],[себестоимость_]]</f>
        <v>10.515600000000003</v>
      </c>
      <c r="L14148"/>
    </row>
    <row r="14149" spans="2:12" x14ac:dyDescent="0.4">
      <c r="B14149" s="5" t="s">
        <v>78</v>
      </c>
      <c r="C14149" s="5" t="s">
        <v>55</v>
      </c>
      <c r="D14149" s="5" t="s">
        <v>25</v>
      </c>
      <c r="E14149" s="5" t="s">
        <v>61</v>
      </c>
      <c r="F14149" s="6">
        <v>44501</v>
      </c>
      <c r="G14149" s="6" t="str">
        <f>TEXT(datatable[[#This Row],[дата]],"ММ")</f>
        <v>11</v>
      </c>
      <c r="H14149" s="8">
        <v>37.195999999999998</v>
      </c>
      <c r="I14149" s="8">
        <v>29.126400000000004</v>
      </c>
      <c r="J14149" s="8">
        <f>datatable[[#This Row],[продажи_]]-datatable[[#This Row],[себестоимость_]]</f>
        <v>8.0695999999999941</v>
      </c>
      <c r="L14149"/>
    </row>
    <row r="14150" spans="2:12" x14ac:dyDescent="0.4">
      <c r="B14150" s="5" t="s">
        <v>78</v>
      </c>
      <c r="C14150" s="5" t="s">
        <v>55</v>
      </c>
      <c r="D14150" s="5" t="s">
        <v>25</v>
      </c>
      <c r="E14150" s="5" t="s">
        <v>61</v>
      </c>
      <c r="F14150" s="6">
        <v>44531</v>
      </c>
      <c r="G14150" s="6" t="str">
        <f>TEXT(datatable[[#This Row],[дата]],"ММ")</f>
        <v>12</v>
      </c>
      <c r="H14150" s="8">
        <v>32.163599999999995</v>
      </c>
      <c r="I14150" s="8">
        <v>25.485600000000002</v>
      </c>
      <c r="J14150" s="8">
        <f>datatable[[#This Row],[продажи_]]-datatable[[#This Row],[себестоимость_]]</f>
        <v>6.6779999999999937</v>
      </c>
      <c r="L14150"/>
    </row>
    <row r="14151" spans="2:12" x14ac:dyDescent="0.4">
      <c r="B14151" s="5" t="s">
        <v>78</v>
      </c>
      <c r="C14151" s="5" t="s">
        <v>55</v>
      </c>
      <c r="D14151" s="5" t="s">
        <v>25</v>
      </c>
      <c r="E14151" s="5" t="s">
        <v>62</v>
      </c>
      <c r="F14151" s="6">
        <v>44197</v>
      </c>
      <c r="G14151" s="6" t="str">
        <f>TEXT(datatable[[#This Row],[дата]],"ММ")</f>
        <v>01</v>
      </c>
      <c r="H14151" s="8">
        <v>68.742000000000004</v>
      </c>
      <c r="I14151" s="8">
        <v>34.65</v>
      </c>
      <c r="J14151" s="8">
        <f>datatable[[#This Row],[продажи_]]-datatable[[#This Row],[себестоимость_]]</f>
        <v>34.092000000000006</v>
      </c>
      <c r="L14151"/>
    </row>
    <row r="14152" spans="2:12" x14ac:dyDescent="0.4">
      <c r="B14152" s="5" t="s">
        <v>78</v>
      </c>
      <c r="C14152" s="5" t="s">
        <v>55</v>
      </c>
      <c r="D14152" s="5" t="s">
        <v>25</v>
      </c>
      <c r="E14152" s="5" t="s">
        <v>62</v>
      </c>
      <c r="F14152" s="6">
        <v>44228</v>
      </c>
      <c r="G14152" s="6" t="str">
        <f>TEXT(datatable[[#This Row],[дата]],"ММ")</f>
        <v>02</v>
      </c>
      <c r="H14152" s="8">
        <v>95.156750000000002</v>
      </c>
      <c r="I14152" s="8">
        <v>47.774999999999999</v>
      </c>
      <c r="J14152" s="8">
        <f>datatable[[#This Row],[продажи_]]-datatable[[#This Row],[себестоимость_]]</f>
        <v>47.381750000000004</v>
      </c>
      <c r="L14152"/>
    </row>
    <row r="14153" spans="2:12" x14ac:dyDescent="0.4">
      <c r="B14153" s="5" t="s">
        <v>78</v>
      </c>
      <c r="C14153" s="5" t="s">
        <v>55</v>
      </c>
      <c r="D14153" s="5" t="s">
        <v>25</v>
      </c>
      <c r="E14153" s="5" t="s">
        <v>62</v>
      </c>
      <c r="F14153" s="6">
        <v>44256</v>
      </c>
      <c r="G14153" s="6" t="str">
        <f>TEXT(datatable[[#This Row],[дата]],"ММ")</f>
        <v>03</v>
      </c>
      <c r="H14153" s="8">
        <v>74.852400000000003</v>
      </c>
      <c r="I14153" s="8">
        <v>49.49</v>
      </c>
      <c r="J14153" s="8">
        <f>datatable[[#This Row],[продажи_]]-datatable[[#This Row],[себестоимость_]]</f>
        <v>25.362400000000001</v>
      </c>
      <c r="L14153"/>
    </row>
    <row r="14154" spans="2:12" x14ac:dyDescent="0.4">
      <c r="B14154" s="5" t="s">
        <v>78</v>
      </c>
      <c r="C14154" s="5" t="s">
        <v>55</v>
      </c>
      <c r="D14154" s="5" t="s">
        <v>25</v>
      </c>
      <c r="E14154" s="5" t="s">
        <v>62</v>
      </c>
      <c r="F14154" s="6">
        <v>44287</v>
      </c>
      <c r="G14154" s="6" t="str">
        <f>TEXT(datatable[[#This Row],[дата]],"ММ")</f>
        <v>04</v>
      </c>
      <c r="H14154" s="8">
        <v>84.527199999999993</v>
      </c>
      <c r="I14154" s="8">
        <v>67.2</v>
      </c>
      <c r="J14154" s="8">
        <f>datatable[[#This Row],[продажи_]]-datatable[[#This Row],[себестоимость_]]</f>
        <v>17.327199999999991</v>
      </c>
      <c r="L14154"/>
    </row>
    <row r="14155" spans="2:12" x14ac:dyDescent="0.4">
      <c r="B14155" s="5" t="s">
        <v>78</v>
      </c>
      <c r="C14155" s="5" t="s">
        <v>55</v>
      </c>
      <c r="D14155" s="5" t="s">
        <v>25</v>
      </c>
      <c r="E14155" s="5" t="s">
        <v>62</v>
      </c>
      <c r="F14155" s="6">
        <v>44317</v>
      </c>
      <c r="G14155" s="6" t="str">
        <f>TEXT(datatable[[#This Row],[дата]],"ММ")</f>
        <v>05</v>
      </c>
      <c r="H14155" s="8">
        <v>73.961299999999994</v>
      </c>
      <c r="I14155" s="8">
        <v>45.57</v>
      </c>
      <c r="J14155" s="8">
        <f>datatable[[#This Row],[продажи_]]-datatable[[#This Row],[себестоимость_]]</f>
        <v>28.391299999999994</v>
      </c>
      <c r="L14155"/>
    </row>
    <row r="14156" spans="2:12" x14ac:dyDescent="0.4">
      <c r="B14156" s="5" t="s">
        <v>78</v>
      </c>
      <c r="C14156" s="5" t="s">
        <v>55</v>
      </c>
      <c r="D14156" s="5" t="s">
        <v>25</v>
      </c>
      <c r="E14156" s="5" t="s">
        <v>62</v>
      </c>
      <c r="F14156" s="6">
        <v>44348</v>
      </c>
      <c r="G14156" s="6" t="str">
        <f>TEXT(datatable[[#This Row],[дата]],"ММ")</f>
        <v>06</v>
      </c>
      <c r="H14156" s="8">
        <v>67.596299999999999</v>
      </c>
      <c r="I14156" s="8">
        <v>26.145</v>
      </c>
      <c r="J14156" s="8">
        <f>datatable[[#This Row],[продажи_]]-datatable[[#This Row],[себестоимость_]]</f>
        <v>41.451300000000003</v>
      </c>
      <c r="L14156"/>
    </row>
    <row r="14157" spans="2:12" x14ac:dyDescent="0.4">
      <c r="B14157" s="5" t="s">
        <v>78</v>
      </c>
      <c r="C14157" s="5" t="s">
        <v>55</v>
      </c>
      <c r="D14157" s="5" t="s">
        <v>25</v>
      </c>
      <c r="E14157" s="5" t="s">
        <v>62</v>
      </c>
      <c r="F14157" s="6">
        <v>44378</v>
      </c>
      <c r="G14157" s="6" t="str">
        <f>TEXT(datatable[[#This Row],[дата]],"ММ")</f>
        <v>07</v>
      </c>
      <c r="H14157" s="8">
        <v>56.712150000000001</v>
      </c>
      <c r="I14157" s="8">
        <v>35.909999999999997</v>
      </c>
      <c r="J14157" s="8">
        <f>datatable[[#This Row],[продажи_]]-datatable[[#This Row],[себестоимость_]]</f>
        <v>20.802150000000005</v>
      </c>
      <c r="L14157"/>
    </row>
    <row r="14158" spans="2:12" x14ac:dyDescent="0.4">
      <c r="B14158" s="5" t="s">
        <v>78</v>
      </c>
      <c r="C14158" s="5" t="s">
        <v>55</v>
      </c>
      <c r="D14158" s="5" t="s">
        <v>25</v>
      </c>
      <c r="E14158" s="5" t="s">
        <v>62</v>
      </c>
      <c r="F14158" s="6">
        <v>44409</v>
      </c>
      <c r="G14158" s="6" t="str">
        <f>TEXT(datatable[[#This Row],[дата]],"ММ")</f>
        <v>08</v>
      </c>
      <c r="H14158" s="8">
        <v>52.447600000000001</v>
      </c>
      <c r="I14158" s="8">
        <v>22.959999999999997</v>
      </c>
      <c r="J14158" s="8">
        <f>datatable[[#This Row],[продажи_]]-datatable[[#This Row],[себестоимость_]]</f>
        <v>29.487600000000004</v>
      </c>
      <c r="L14158"/>
    </row>
    <row r="14159" spans="2:12" x14ac:dyDescent="0.4">
      <c r="B14159" s="5" t="s">
        <v>78</v>
      </c>
      <c r="C14159" s="5" t="s">
        <v>55</v>
      </c>
      <c r="D14159" s="5" t="s">
        <v>25</v>
      </c>
      <c r="E14159" s="5" t="s">
        <v>62</v>
      </c>
      <c r="F14159" s="6">
        <v>44440</v>
      </c>
      <c r="G14159" s="6" t="str">
        <f>TEXT(datatable[[#This Row],[дата]],"ММ")</f>
        <v>09</v>
      </c>
      <c r="H14159" s="8">
        <v>65.304900000000004</v>
      </c>
      <c r="I14159" s="8">
        <v>35.28</v>
      </c>
      <c r="J14159" s="8">
        <f>datatable[[#This Row],[продажи_]]-datatable[[#This Row],[себестоимость_]]</f>
        <v>30.024900000000002</v>
      </c>
      <c r="L14159"/>
    </row>
    <row r="14160" spans="2:12" x14ac:dyDescent="0.4">
      <c r="B14160" s="5" t="s">
        <v>78</v>
      </c>
      <c r="C14160" s="5" t="s">
        <v>55</v>
      </c>
      <c r="D14160" s="5" t="s">
        <v>25</v>
      </c>
      <c r="E14160" s="5" t="s">
        <v>62</v>
      </c>
      <c r="F14160" s="6">
        <v>44470</v>
      </c>
      <c r="G14160" s="6" t="str">
        <f>TEXT(datatable[[#This Row],[дата]],"ММ")</f>
        <v>10</v>
      </c>
      <c r="H14160" s="8">
        <v>70.269599999999997</v>
      </c>
      <c r="I14160" s="8">
        <v>45.78</v>
      </c>
      <c r="J14160" s="8">
        <f>datatable[[#This Row],[продажи_]]-datatable[[#This Row],[себестоимость_]]</f>
        <v>24.489599999999996</v>
      </c>
      <c r="L14160"/>
    </row>
    <row r="14161" spans="2:12" x14ac:dyDescent="0.4">
      <c r="B14161" s="5" t="s">
        <v>78</v>
      </c>
      <c r="C14161" s="5" t="s">
        <v>55</v>
      </c>
      <c r="D14161" s="5" t="s">
        <v>25</v>
      </c>
      <c r="E14161" s="5" t="s">
        <v>62</v>
      </c>
      <c r="F14161" s="6">
        <v>44501</v>
      </c>
      <c r="G14161" s="6" t="str">
        <f>TEXT(datatable[[#This Row],[дата]],"ММ")</f>
        <v>11</v>
      </c>
      <c r="H14161" s="8">
        <v>112.02400000000002</v>
      </c>
      <c r="I14161" s="8">
        <v>47.6</v>
      </c>
      <c r="J14161" s="8">
        <f>datatable[[#This Row],[продажи_]]-datatable[[#This Row],[себестоимость_]]</f>
        <v>64.424000000000007</v>
      </c>
      <c r="L14161"/>
    </row>
    <row r="14162" spans="2:12" x14ac:dyDescent="0.4">
      <c r="B14162" s="5" t="s">
        <v>78</v>
      </c>
      <c r="C14162" s="5" t="s">
        <v>55</v>
      </c>
      <c r="D14162" s="5" t="s">
        <v>25</v>
      </c>
      <c r="E14162" s="5" t="s">
        <v>62</v>
      </c>
      <c r="F14162" s="6">
        <v>44531</v>
      </c>
      <c r="G14162" s="6" t="str">
        <f>TEXT(datatable[[#This Row],[дата]],"ММ")</f>
        <v>12</v>
      </c>
      <c r="H14162" s="8">
        <v>82.87230000000001</v>
      </c>
      <c r="I14162" s="8">
        <v>53.900000000000006</v>
      </c>
      <c r="J14162" s="8">
        <f>datatable[[#This Row],[продажи_]]-datatable[[#This Row],[себестоимость_]]</f>
        <v>28.972300000000004</v>
      </c>
      <c r="L14162"/>
    </row>
    <row r="14163" spans="2:12" x14ac:dyDescent="0.4">
      <c r="B14163" s="5" t="s">
        <v>78</v>
      </c>
      <c r="C14163" s="5" t="s">
        <v>55</v>
      </c>
      <c r="D14163" s="5" t="s">
        <v>25</v>
      </c>
      <c r="E14163" s="5" t="s">
        <v>9</v>
      </c>
      <c r="F14163" s="6">
        <v>44197</v>
      </c>
      <c r="G14163" s="6" t="str">
        <f>TEXT(datatable[[#This Row],[дата]],"ММ")</f>
        <v>01</v>
      </c>
      <c r="H14163" s="8">
        <v>64.845000000000013</v>
      </c>
      <c r="I14163" s="8">
        <v>46.612499999999997</v>
      </c>
      <c r="J14163" s="8">
        <f>datatable[[#This Row],[продажи_]]-datatable[[#This Row],[себестоимость_]]</f>
        <v>18.232500000000016</v>
      </c>
      <c r="L14163"/>
    </row>
    <row r="14164" spans="2:12" x14ac:dyDescent="0.4">
      <c r="B14164" s="5" t="s">
        <v>78</v>
      </c>
      <c r="C14164" s="5" t="s">
        <v>55</v>
      </c>
      <c r="D14164" s="5" t="s">
        <v>25</v>
      </c>
      <c r="E14164" s="5" t="s">
        <v>9</v>
      </c>
      <c r="F14164" s="6">
        <v>44228</v>
      </c>
      <c r="G14164" s="6" t="str">
        <f>TEXT(datatable[[#This Row],[дата]],"ММ")</f>
        <v>02</v>
      </c>
      <c r="H14164" s="8">
        <v>81.233100000000007</v>
      </c>
      <c r="I14164" s="8">
        <v>58.451250000000002</v>
      </c>
      <c r="J14164" s="8">
        <f>datatable[[#This Row],[продажи_]]-datatable[[#This Row],[себестоимость_]]</f>
        <v>22.781850000000006</v>
      </c>
      <c r="L14164"/>
    </row>
    <row r="14165" spans="2:12" x14ac:dyDescent="0.4">
      <c r="B14165" s="5" t="s">
        <v>78</v>
      </c>
      <c r="C14165" s="5" t="s">
        <v>55</v>
      </c>
      <c r="D14165" s="5" t="s">
        <v>25</v>
      </c>
      <c r="E14165" s="5" t="s">
        <v>9</v>
      </c>
      <c r="F14165" s="6">
        <v>44256</v>
      </c>
      <c r="G14165" s="6" t="str">
        <f>TEXT(datatable[[#This Row],[дата]],"ММ")</f>
        <v>03</v>
      </c>
      <c r="H14165" s="8">
        <v>89.957700000000003</v>
      </c>
      <c r="I14165" s="8">
        <v>67.567499999999995</v>
      </c>
      <c r="J14165" s="8">
        <f>datatable[[#This Row],[продажи_]]-datatable[[#This Row],[себестоимость_]]</f>
        <v>22.390200000000007</v>
      </c>
      <c r="L14165"/>
    </row>
    <row r="14166" spans="2:12" x14ac:dyDescent="0.4">
      <c r="B14166" s="5" t="s">
        <v>78</v>
      </c>
      <c r="C14166" s="5" t="s">
        <v>55</v>
      </c>
      <c r="D14166" s="5" t="s">
        <v>25</v>
      </c>
      <c r="E14166" s="5" t="s">
        <v>9</v>
      </c>
      <c r="F14166" s="6">
        <v>44287</v>
      </c>
      <c r="G14166" s="6" t="str">
        <f>TEXT(datatable[[#This Row],[дата]],"ММ")</f>
        <v>04</v>
      </c>
      <c r="H14166" s="8">
        <v>97.149600000000007</v>
      </c>
      <c r="I14166" s="8">
        <v>75.239999999999995</v>
      </c>
      <c r="J14166" s="8">
        <f>datatable[[#This Row],[продажи_]]-datatable[[#This Row],[себестоимость_]]</f>
        <v>21.909600000000012</v>
      </c>
      <c r="L14166"/>
    </row>
    <row r="14167" spans="2:12" x14ac:dyDescent="0.4">
      <c r="B14167" s="5" t="s">
        <v>78</v>
      </c>
      <c r="C14167" s="5" t="s">
        <v>55</v>
      </c>
      <c r="D14167" s="5" t="s">
        <v>25</v>
      </c>
      <c r="E14167" s="5" t="s">
        <v>9</v>
      </c>
      <c r="F14167" s="6">
        <v>44317</v>
      </c>
      <c r="G14167" s="6" t="str">
        <f>TEXT(datatable[[#This Row],[дата]],"ММ")</f>
        <v>05</v>
      </c>
      <c r="H14167" s="8">
        <v>92.433600000000013</v>
      </c>
      <c r="I14167" s="8">
        <v>66.989999999999995</v>
      </c>
      <c r="J14167" s="8">
        <f>datatable[[#This Row],[продажи_]]-datatable[[#This Row],[себестоимость_]]</f>
        <v>25.443600000000018</v>
      </c>
      <c r="L14167"/>
    </row>
    <row r="14168" spans="2:12" x14ac:dyDescent="0.4">
      <c r="B14168" s="5" t="s">
        <v>78</v>
      </c>
      <c r="C14168" s="5" t="s">
        <v>55</v>
      </c>
      <c r="D14168" s="5" t="s">
        <v>25</v>
      </c>
      <c r="E14168" s="5" t="s">
        <v>9</v>
      </c>
      <c r="F14168" s="6">
        <v>44348</v>
      </c>
      <c r="G14168" s="6" t="str">
        <f>TEXT(datatable[[#This Row],[дата]],"ММ")</f>
        <v>06</v>
      </c>
      <c r="H14168" s="8">
        <v>49.341149999999999</v>
      </c>
      <c r="I14168" s="8">
        <v>36.753749999999997</v>
      </c>
      <c r="J14168" s="8">
        <f>datatable[[#This Row],[продажи_]]-datatable[[#This Row],[себестоимость_]]</f>
        <v>12.587400000000002</v>
      </c>
      <c r="L14168"/>
    </row>
    <row r="14169" spans="2:12" x14ac:dyDescent="0.4">
      <c r="B14169" s="5" t="s">
        <v>78</v>
      </c>
      <c r="C14169" s="5" t="s">
        <v>55</v>
      </c>
      <c r="D14169" s="5" t="s">
        <v>25</v>
      </c>
      <c r="E14169" s="5" t="s">
        <v>9</v>
      </c>
      <c r="F14169" s="6">
        <v>44378</v>
      </c>
      <c r="G14169" s="6" t="str">
        <f>TEXT(datatable[[#This Row],[дата]],"ММ")</f>
        <v>07</v>
      </c>
      <c r="H14169" s="8">
        <v>49.341149999999999</v>
      </c>
      <c r="I14169" s="8">
        <v>42.322499999999998</v>
      </c>
      <c r="J14169" s="8">
        <f>datatable[[#This Row],[продажи_]]-datatable[[#This Row],[себестоимость_]]</f>
        <v>7.0186500000000009</v>
      </c>
      <c r="L14169"/>
    </row>
    <row r="14170" spans="2:12" x14ac:dyDescent="0.4">
      <c r="B14170" s="5" t="s">
        <v>78</v>
      </c>
      <c r="C14170" s="5" t="s">
        <v>55</v>
      </c>
      <c r="D14170" s="5" t="s">
        <v>25</v>
      </c>
      <c r="E14170" s="5" t="s">
        <v>9</v>
      </c>
      <c r="F14170" s="6">
        <v>44409</v>
      </c>
      <c r="G14170" s="6" t="str">
        <f>TEXT(datatable[[#This Row],[дата]],"ММ")</f>
        <v>08</v>
      </c>
      <c r="H14170" s="8">
        <v>40.086000000000006</v>
      </c>
      <c r="I14170" s="8">
        <v>37.949999999999996</v>
      </c>
      <c r="J14170" s="8">
        <f>datatable[[#This Row],[продажи_]]-datatable[[#This Row],[себестоимость_]]</f>
        <v>2.1360000000000099</v>
      </c>
      <c r="L14170"/>
    </row>
    <row r="14171" spans="2:12" x14ac:dyDescent="0.4">
      <c r="B14171" s="5" t="s">
        <v>78</v>
      </c>
      <c r="C14171" s="5" t="s">
        <v>55</v>
      </c>
      <c r="D14171" s="5" t="s">
        <v>25</v>
      </c>
      <c r="E14171" s="5" t="s">
        <v>9</v>
      </c>
      <c r="F14171" s="6">
        <v>44440</v>
      </c>
      <c r="G14171" s="6" t="str">
        <f>TEXT(datatable[[#This Row],[дата]],"ММ")</f>
        <v>09</v>
      </c>
      <c r="H14171" s="8">
        <v>61.013249999999992</v>
      </c>
      <c r="I14171" s="8">
        <v>44.55</v>
      </c>
      <c r="J14171" s="8">
        <f>datatable[[#This Row],[продажи_]]-datatable[[#This Row],[себестоимость_]]</f>
        <v>16.463249999999995</v>
      </c>
      <c r="L14171"/>
    </row>
    <row r="14172" spans="2:12" x14ac:dyDescent="0.4">
      <c r="B14172" s="5" t="s">
        <v>78</v>
      </c>
      <c r="C14172" s="5" t="s">
        <v>55</v>
      </c>
      <c r="D14172" s="5" t="s">
        <v>25</v>
      </c>
      <c r="E14172" s="5" t="s">
        <v>9</v>
      </c>
      <c r="F14172" s="6">
        <v>44470</v>
      </c>
      <c r="G14172" s="6" t="str">
        <f>TEXT(datatable[[#This Row],[дата]],"ММ")</f>
        <v>10</v>
      </c>
      <c r="H14172" s="8">
        <v>65.080799999999996</v>
      </c>
      <c r="I14172" s="8">
        <v>53.46</v>
      </c>
      <c r="J14172" s="8">
        <f>datatable[[#This Row],[продажи_]]-datatable[[#This Row],[себестоимость_]]</f>
        <v>11.620799999999996</v>
      </c>
      <c r="L14172"/>
    </row>
    <row r="14173" spans="2:12" x14ac:dyDescent="0.4">
      <c r="B14173" s="5" t="s">
        <v>78</v>
      </c>
      <c r="C14173" s="5" t="s">
        <v>55</v>
      </c>
      <c r="D14173" s="5" t="s">
        <v>25</v>
      </c>
      <c r="E14173" s="5" t="s">
        <v>9</v>
      </c>
      <c r="F14173" s="6">
        <v>44501</v>
      </c>
      <c r="G14173" s="6" t="str">
        <f>TEXT(datatable[[#This Row],[дата]],"ММ")</f>
        <v>11</v>
      </c>
      <c r="H14173" s="8">
        <v>95.263200000000012</v>
      </c>
      <c r="I14173" s="8">
        <v>63.36</v>
      </c>
      <c r="J14173" s="8">
        <f>datatable[[#This Row],[продажи_]]-datatable[[#This Row],[себестоимость_]]</f>
        <v>31.903200000000012</v>
      </c>
      <c r="L14173"/>
    </row>
    <row r="14174" spans="2:12" x14ac:dyDescent="0.4">
      <c r="B14174" s="5" t="s">
        <v>78</v>
      </c>
      <c r="C14174" s="5" t="s">
        <v>55</v>
      </c>
      <c r="D14174" s="5" t="s">
        <v>25</v>
      </c>
      <c r="E14174" s="5" t="s">
        <v>9</v>
      </c>
      <c r="F14174" s="6">
        <v>44531</v>
      </c>
      <c r="G14174" s="6" t="str">
        <f>TEXT(datatable[[#This Row],[дата]],"ММ")</f>
        <v>12</v>
      </c>
      <c r="H14174" s="8">
        <v>94.084199999999996</v>
      </c>
      <c r="I14174" s="8">
        <v>46.2</v>
      </c>
      <c r="J14174" s="8">
        <f>datatable[[#This Row],[продажи_]]-datatable[[#This Row],[себестоимость_]]</f>
        <v>47.884199999999993</v>
      </c>
      <c r="L14174"/>
    </row>
    <row r="14175" spans="2:12" x14ac:dyDescent="0.4">
      <c r="B14175" s="5" t="s">
        <v>78</v>
      </c>
      <c r="C14175" s="5" t="s">
        <v>55</v>
      </c>
      <c r="D14175" s="5" t="s">
        <v>25</v>
      </c>
      <c r="E14175" s="5" t="s">
        <v>10</v>
      </c>
      <c r="F14175" s="6">
        <v>44197</v>
      </c>
      <c r="G14175" s="6" t="str">
        <f>TEXT(datatable[[#This Row],[дата]],"ММ")</f>
        <v>01</v>
      </c>
      <c r="H14175" s="8">
        <v>17.597999999999999</v>
      </c>
      <c r="I14175" s="8">
        <v>14.552</v>
      </c>
      <c r="J14175" s="8">
        <f>datatable[[#This Row],[продажи_]]-datatable[[#This Row],[себестоимость_]]</f>
        <v>3.0459999999999994</v>
      </c>
      <c r="L14175"/>
    </row>
    <row r="14176" spans="2:12" x14ac:dyDescent="0.4">
      <c r="B14176" s="5" t="s">
        <v>78</v>
      </c>
      <c r="C14176" s="5" t="s">
        <v>55</v>
      </c>
      <c r="D14176" s="5" t="s">
        <v>25</v>
      </c>
      <c r="E14176" s="5" t="s">
        <v>10</v>
      </c>
      <c r="F14176" s="6">
        <v>44228</v>
      </c>
      <c r="G14176" s="6" t="str">
        <f>TEXT(datatable[[#This Row],[дата]],"ММ")</f>
        <v>02</v>
      </c>
      <c r="H14176" s="8">
        <v>24.511500000000002</v>
      </c>
      <c r="I14176" s="8">
        <v>16.795999999999999</v>
      </c>
      <c r="J14176" s="8">
        <f>datatable[[#This Row],[продажи_]]-datatable[[#This Row],[себестоимость_]]</f>
        <v>7.7155000000000022</v>
      </c>
      <c r="L14176"/>
    </row>
    <row r="14177" spans="2:12" x14ac:dyDescent="0.4">
      <c r="B14177" s="5" t="s">
        <v>78</v>
      </c>
      <c r="C14177" s="5" t="s">
        <v>55</v>
      </c>
      <c r="D14177" s="5" t="s">
        <v>25</v>
      </c>
      <c r="E14177" s="5" t="s">
        <v>10</v>
      </c>
      <c r="F14177" s="6">
        <v>44256</v>
      </c>
      <c r="G14177" s="6" t="str">
        <f>TEXT(datatable[[#This Row],[дата]],"ММ")</f>
        <v>03</v>
      </c>
      <c r="H14177" s="8">
        <v>33.436199999999999</v>
      </c>
      <c r="I14177" s="8">
        <v>20.182400000000001</v>
      </c>
      <c r="J14177" s="8">
        <f>datatable[[#This Row],[продажи_]]-datatable[[#This Row],[себестоимость_]]</f>
        <v>13.253799999999998</v>
      </c>
      <c r="L14177"/>
    </row>
    <row r="14178" spans="2:12" x14ac:dyDescent="0.4">
      <c r="B14178" s="5" t="s">
        <v>78</v>
      </c>
      <c r="C14178" s="5" t="s">
        <v>55</v>
      </c>
      <c r="D14178" s="5" t="s">
        <v>25</v>
      </c>
      <c r="E14178" s="5" t="s">
        <v>10</v>
      </c>
      <c r="F14178" s="6">
        <v>44287</v>
      </c>
      <c r="G14178" s="6" t="str">
        <f>TEXT(datatable[[#This Row],[дата]],"ММ")</f>
        <v>04</v>
      </c>
      <c r="H14178" s="8">
        <v>32.849600000000002</v>
      </c>
      <c r="I14178" s="8">
        <v>19.148800000000001</v>
      </c>
      <c r="J14178" s="8">
        <f>datatable[[#This Row],[продажи_]]-datatable[[#This Row],[себестоимость_]]</f>
        <v>13.700800000000001</v>
      </c>
      <c r="L14178"/>
    </row>
    <row r="14179" spans="2:12" x14ac:dyDescent="0.4">
      <c r="B14179" s="5" t="s">
        <v>78</v>
      </c>
      <c r="C14179" s="5" t="s">
        <v>55</v>
      </c>
      <c r="D14179" s="5" t="s">
        <v>25</v>
      </c>
      <c r="E14179" s="5" t="s">
        <v>10</v>
      </c>
      <c r="F14179" s="6">
        <v>44317</v>
      </c>
      <c r="G14179" s="6" t="str">
        <f>TEXT(datatable[[#This Row],[дата]],"ММ")</f>
        <v>05</v>
      </c>
      <c r="H14179" s="8">
        <v>29.330000000000002</v>
      </c>
      <c r="I14179" s="8">
        <v>19.04</v>
      </c>
      <c r="J14179" s="8">
        <f>datatable[[#This Row],[продажи_]]-datatable[[#This Row],[себестоимость_]]</f>
        <v>10.290000000000003</v>
      </c>
      <c r="L14179"/>
    </row>
    <row r="14180" spans="2:12" x14ac:dyDescent="0.4">
      <c r="B14180" s="5" t="s">
        <v>78</v>
      </c>
      <c r="C14180" s="5" t="s">
        <v>55</v>
      </c>
      <c r="D14180" s="5" t="s">
        <v>25</v>
      </c>
      <c r="E14180" s="5" t="s">
        <v>10</v>
      </c>
      <c r="F14180" s="6">
        <v>44348</v>
      </c>
      <c r="G14180" s="6" t="str">
        <f>TEXT(datatable[[#This Row],[дата]],"ММ")</f>
        <v>06</v>
      </c>
      <c r="H14180" s="8">
        <v>18.477900000000002</v>
      </c>
      <c r="I14180" s="8">
        <v>13.096800000000002</v>
      </c>
      <c r="J14180" s="8">
        <f>datatable[[#This Row],[продажи_]]-datatable[[#This Row],[себестоимость_]]</f>
        <v>5.3811</v>
      </c>
      <c r="L14180"/>
    </row>
    <row r="14181" spans="2:12" x14ac:dyDescent="0.4">
      <c r="B14181" s="5" t="s">
        <v>78</v>
      </c>
      <c r="C14181" s="5" t="s">
        <v>55</v>
      </c>
      <c r="D14181" s="5" t="s">
        <v>25</v>
      </c>
      <c r="E14181" s="5" t="s">
        <v>10</v>
      </c>
      <c r="F14181" s="6">
        <v>44378</v>
      </c>
      <c r="G14181" s="6" t="str">
        <f>TEXT(datatable[[#This Row],[дата]],"ММ")</f>
        <v>07</v>
      </c>
      <c r="H14181" s="8">
        <v>21.8718</v>
      </c>
      <c r="I14181" s="8">
        <v>14.443199999999999</v>
      </c>
      <c r="J14181" s="8">
        <f>datatable[[#This Row],[продажи_]]-datatable[[#This Row],[себестоимость_]]</f>
        <v>7.4286000000000012</v>
      </c>
      <c r="L14181"/>
    </row>
    <row r="14182" spans="2:12" x14ac:dyDescent="0.4">
      <c r="B14182" s="5" t="s">
        <v>78</v>
      </c>
      <c r="C14182" s="5" t="s">
        <v>55</v>
      </c>
      <c r="D14182" s="5" t="s">
        <v>25</v>
      </c>
      <c r="E14182" s="5" t="s">
        <v>10</v>
      </c>
      <c r="F14182" s="6">
        <v>44409</v>
      </c>
      <c r="G14182" s="6" t="str">
        <f>TEXT(datatable[[#This Row],[дата]],"ММ")</f>
        <v>08</v>
      </c>
      <c r="H14182" s="8">
        <v>15.084000000000001</v>
      </c>
      <c r="I14182" s="8">
        <v>9.7920000000000016</v>
      </c>
      <c r="J14182" s="8">
        <f>datatable[[#This Row],[продажи_]]-datatable[[#This Row],[себестоимость_]]</f>
        <v>5.2919999999999998</v>
      </c>
      <c r="L14182"/>
    </row>
    <row r="14183" spans="2:12" x14ac:dyDescent="0.4">
      <c r="B14183" s="5" t="s">
        <v>78</v>
      </c>
      <c r="C14183" s="5" t="s">
        <v>55</v>
      </c>
      <c r="D14183" s="5" t="s">
        <v>25</v>
      </c>
      <c r="E14183" s="5" t="s">
        <v>10</v>
      </c>
      <c r="F14183" s="6">
        <v>44440</v>
      </c>
      <c r="G14183" s="6" t="str">
        <f>TEXT(datatable[[#This Row],[дата]],"ММ")</f>
        <v>09</v>
      </c>
      <c r="H14183" s="8">
        <v>16.215299999999999</v>
      </c>
      <c r="I14183" s="8">
        <v>13.341600000000001</v>
      </c>
      <c r="J14183" s="8">
        <f>datatable[[#This Row],[продажи_]]-datatable[[#This Row],[себестоимость_]]</f>
        <v>2.8736999999999977</v>
      </c>
      <c r="L14183"/>
    </row>
    <row r="14184" spans="2:12" x14ac:dyDescent="0.4">
      <c r="B14184" s="5" t="s">
        <v>78</v>
      </c>
      <c r="C14184" s="5" t="s">
        <v>55</v>
      </c>
      <c r="D14184" s="5" t="s">
        <v>25</v>
      </c>
      <c r="E14184" s="5" t="s">
        <v>10</v>
      </c>
      <c r="F14184" s="6">
        <v>44470</v>
      </c>
      <c r="G14184" s="6" t="str">
        <f>TEXT(datatable[[#This Row],[дата]],"ММ")</f>
        <v>10</v>
      </c>
      <c r="H14184" s="8">
        <v>26.899800000000003</v>
      </c>
      <c r="I14184" s="8">
        <v>17.136000000000003</v>
      </c>
      <c r="J14184" s="8">
        <f>datatable[[#This Row],[продажи_]]-datatable[[#This Row],[себестоимость_]]</f>
        <v>9.7637999999999998</v>
      </c>
      <c r="L14184"/>
    </row>
    <row r="14185" spans="2:12" x14ac:dyDescent="0.4">
      <c r="B14185" s="5" t="s">
        <v>78</v>
      </c>
      <c r="C14185" s="5" t="s">
        <v>55</v>
      </c>
      <c r="D14185" s="5" t="s">
        <v>25</v>
      </c>
      <c r="E14185" s="5" t="s">
        <v>10</v>
      </c>
      <c r="F14185" s="6">
        <v>44501</v>
      </c>
      <c r="G14185" s="6" t="str">
        <f>TEXT(datatable[[#This Row],[дата]],"ММ")</f>
        <v>11</v>
      </c>
      <c r="H14185" s="8">
        <v>34.190400000000004</v>
      </c>
      <c r="I14185" s="8">
        <v>17.8432</v>
      </c>
      <c r="J14185" s="8">
        <f>datatable[[#This Row],[продажи_]]-datatable[[#This Row],[себестоимость_]]</f>
        <v>16.347200000000004</v>
      </c>
      <c r="L14185"/>
    </row>
    <row r="14186" spans="2:12" x14ac:dyDescent="0.4">
      <c r="B14186" s="5" t="s">
        <v>78</v>
      </c>
      <c r="C14186" s="5" t="s">
        <v>55</v>
      </c>
      <c r="D14186" s="5" t="s">
        <v>25</v>
      </c>
      <c r="E14186" s="5" t="s">
        <v>10</v>
      </c>
      <c r="F14186" s="6">
        <v>44531</v>
      </c>
      <c r="G14186" s="6" t="str">
        <f>TEXT(datatable[[#This Row],[дата]],"ММ")</f>
        <v>12</v>
      </c>
      <c r="H14186" s="8">
        <v>24.050599999999999</v>
      </c>
      <c r="I14186" s="8">
        <v>15.612799999999998</v>
      </c>
      <c r="J14186" s="8">
        <f>datatable[[#This Row],[продажи_]]-datatable[[#This Row],[себестоимость_]]</f>
        <v>8.4378000000000011</v>
      </c>
      <c r="L14186"/>
    </row>
    <row r="14187" spans="2:12" x14ac:dyDescent="0.4">
      <c r="B14187" s="5" t="s">
        <v>78</v>
      </c>
      <c r="C14187" s="5" t="s">
        <v>55</v>
      </c>
      <c r="D14187" s="5" t="s">
        <v>25</v>
      </c>
      <c r="E14187" s="5" t="s">
        <v>7</v>
      </c>
      <c r="F14187" s="6">
        <v>44197</v>
      </c>
      <c r="G14187" s="6" t="str">
        <f>TEXT(datatable[[#This Row],[дата]],"ММ")</f>
        <v>01</v>
      </c>
      <c r="H14187" s="8">
        <v>3.3214999999999999</v>
      </c>
      <c r="I14187" s="8">
        <v>1.32</v>
      </c>
      <c r="J14187" s="8">
        <f>datatable[[#This Row],[продажи_]]-datatable[[#This Row],[себестоимость_]]</f>
        <v>2.0015000000000001</v>
      </c>
      <c r="L14187"/>
    </row>
    <row r="14188" spans="2:12" x14ac:dyDescent="0.4">
      <c r="B14188" s="5" t="s">
        <v>78</v>
      </c>
      <c r="C14188" s="5" t="s">
        <v>55</v>
      </c>
      <c r="D14188" s="5" t="s">
        <v>25</v>
      </c>
      <c r="E14188" s="5" t="s">
        <v>7</v>
      </c>
      <c r="F14188" s="6">
        <v>44228</v>
      </c>
      <c r="G14188" s="6" t="str">
        <f>TEXT(datatable[[#This Row],[дата]],"ММ")</f>
        <v>02</v>
      </c>
      <c r="H14188" s="8">
        <v>4.7450000000000001</v>
      </c>
      <c r="I14188" s="8">
        <v>1.2869999999999999</v>
      </c>
      <c r="J14188" s="8">
        <f>datatable[[#This Row],[продажи_]]-datatable[[#This Row],[себестоимость_]]</f>
        <v>3.4580000000000002</v>
      </c>
      <c r="L14188"/>
    </row>
    <row r="14189" spans="2:12" x14ac:dyDescent="0.4">
      <c r="B14189" s="5" t="s">
        <v>78</v>
      </c>
      <c r="C14189" s="5" t="s">
        <v>55</v>
      </c>
      <c r="D14189" s="5" t="s">
        <v>25</v>
      </c>
      <c r="E14189" s="5" t="s">
        <v>7</v>
      </c>
      <c r="F14189" s="6">
        <v>44256</v>
      </c>
      <c r="G14189" s="6" t="str">
        <f>TEXT(datatable[[#This Row],[дата]],"ММ")</f>
        <v>03</v>
      </c>
      <c r="H14189" s="8">
        <v>4.3946000000000005</v>
      </c>
      <c r="I14189" s="8">
        <v>1.5554000000000001</v>
      </c>
      <c r="J14189" s="8">
        <f>datatable[[#This Row],[продажи_]]-datatable[[#This Row],[себестоимость_]]</f>
        <v>2.8392000000000004</v>
      </c>
      <c r="L14189"/>
    </row>
    <row r="14190" spans="2:12" x14ac:dyDescent="0.4">
      <c r="B14190" s="5" t="s">
        <v>78</v>
      </c>
      <c r="C14190" s="5" t="s">
        <v>55</v>
      </c>
      <c r="D14190" s="5" t="s">
        <v>25</v>
      </c>
      <c r="E14190" s="5" t="s">
        <v>7</v>
      </c>
      <c r="F14190" s="6">
        <v>44287</v>
      </c>
      <c r="G14190" s="6" t="str">
        <f>TEXT(datatable[[#This Row],[дата]],"ММ")</f>
        <v>04</v>
      </c>
      <c r="H14190" s="8">
        <v>4.6719999999999997</v>
      </c>
      <c r="I14190" s="8">
        <v>1.5664</v>
      </c>
      <c r="J14190" s="8">
        <f>datatable[[#This Row],[продажи_]]-datatable[[#This Row],[себестоимость_]]</f>
        <v>3.1055999999999999</v>
      </c>
      <c r="L14190"/>
    </row>
    <row r="14191" spans="2:12" x14ac:dyDescent="0.4">
      <c r="B14191" s="5" t="s">
        <v>78</v>
      </c>
      <c r="C14191" s="5" t="s">
        <v>55</v>
      </c>
      <c r="D14191" s="5" t="s">
        <v>25</v>
      </c>
      <c r="E14191" s="5" t="s">
        <v>7</v>
      </c>
      <c r="F14191" s="6">
        <v>44317</v>
      </c>
      <c r="G14191" s="6" t="str">
        <f>TEXT(datatable[[#This Row],[дата]],"ММ")</f>
        <v>05</v>
      </c>
      <c r="H14191" s="8">
        <v>5.4166000000000007</v>
      </c>
      <c r="I14191" s="8">
        <v>1.6170000000000002</v>
      </c>
      <c r="J14191" s="8">
        <f>datatable[[#This Row],[продажи_]]-datatable[[#This Row],[себестоимость_]]</f>
        <v>3.7996000000000008</v>
      </c>
      <c r="L14191"/>
    </row>
    <row r="14192" spans="2:12" x14ac:dyDescent="0.4">
      <c r="B14192" s="5" t="s">
        <v>78</v>
      </c>
      <c r="C14192" s="5" t="s">
        <v>55</v>
      </c>
      <c r="D14192" s="5" t="s">
        <v>25</v>
      </c>
      <c r="E14192" s="5" t="s">
        <v>7</v>
      </c>
      <c r="F14192" s="6">
        <v>44348</v>
      </c>
      <c r="G14192" s="6" t="str">
        <f>TEXT(datatable[[#This Row],[дата]],"ММ")</f>
        <v>06</v>
      </c>
      <c r="H14192" s="8">
        <v>2.7922500000000001</v>
      </c>
      <c r="I14192" s="8">
        <v>1.0395000000000001</v>
      </c>
      <c r="J14192" s="8">
        <f>datatable[[#This Row],[продажи_]]-datatable[[#This Row],[себестоимость_]]</f>
        <v>1.75275</v>
      </c>
      <c r="L14192"/>
    </row>
    <row r="14193" spans="2:12" x14ac:dyDescent="0.4">
      <c r="B14193" s="5" t="s">
        <v>78</v>
      </c>
      <c r="C14193" s="5" t="s">
        <v>55</v>
      </c>
      <c r="D14193" s="5" t="s">
        <v>25</v>
      </c>
      <c r="E14193" s="5" t="s">
        <v>7</v>
      </c>
      <c r="F14193" s="6">
        <v>44378</v>
      </c>
      <c r="G14193" s="6" t="str">
        <f>TEXT(datatable[[#This Row],[дата]],"ММ")</f>
        <v>07</v>
      </c>
      <c r="H14193" s="8">
        <v>2.72655</v>
      </c>
      <c r="I14193" s="8">
        <v>0.96029999999999993</v>
      </c>
      <c r="J14193" s="8">
        <f>datatable[[#This Row],[продажи_]]-datatable[[#This Row],[себестоимость_]]</f>
        <v>1.7662500000000001</v>
      </c>
      <c r="L14193"/>
    </row>
    <row r="14194" spans="2:12" x14ac:dyDescent="0.4">
      <c r="B14194" s="5" t="s">
        <v>78</v>
      </c>
      <c r="C14194" s="5" t="s">
        <v>55</v>
      </c>
      <c r="D14194" s="5" t="s">
        <v>25</v>
      </c>
      <c r="E14194" s="5" t="s">
        <v>7</v>
      </c>
      <c r="F14194" s="6">
        <v>44409</v>
      </c>
      <c r="G14194" s="6" t="str">
        <f>TEXT(datatable[[#This Row],[дата]],"ММ")</f>
        <v>08</v>
      </c>
      <c r="H14194" s="8">
        <v>2.8615999999999997</v>
      </c>
      <c r="I14194" s="8">
        <v>0.95920000000000005</v>
      </c>
      <c r="J14194" s="8">
        <f>datatable[[#This Row],[продажи_]]-datatable[[#This Row],[себестоимость_]]</f>
        <v>1.9023999999999996</v>
      </c>
      <c r="L14194"/>
    </row>
    <row r="14195" spans="2:12" x14ac:dyDescent="0.4">
      <c r="B14195" s="5" t="s">
        <v>78</v>
      </c>
      <c r="C14195" s="5" t="s">
        <v>55</v>
      </c>
      <c r="D14195" s="5" t="s">
        <v>25</v>
      </c>
      <c r="E14195" s="5" t="s">
        <v>7</v>
      </c>
      <c r="F14195" s="6">
        <v>44440</v>
      </c>
      <c r="G14195" s="6" t="str">
        <f>TEXT(datatable[[#This Row],[дата]],"ММ")</f>
        <v>09</v>
      </c>
      <c r="H14195" s="8">
        <v>2.6936999999999998</v>
      </c>
      <c r="I14195" s="8">
        <v>0.80190000000000006</v>
      </c>
      <c r="J14195" s="8">
        <f>datatable[[#This Row],[продажи_]]-datatable[[#This Row],[себестоимость_]]</f>
        <v>1.8917999999999997</v>
      </c>
      <c r="L14195"/>
    </row>
    <row r="14196" spans="2:12" x14ac:dyDescent="0.4">
      <c r="B14196" s="5" t="s">
        <v>78</v>
      </c>
      <c r="C14196" s="5" t="s">
        <v>55</v>
      </c>
      <c r="D14196" s="5" t="s">
        <v>25</v>
      </c>
      <c r="E14196" s="5" t="s">
        <v>7</v>
      </c>
      <c r="F14196" s="6">
        <v>44470</v>
      </c>
      <c r="G14196" s="6" t="str">
        <f>TEXT(datatable[[#This Row],[дата]],"ММ")</f>
        <v>10</v>
      </c>
      <c r="H14196" s="8">
        <v>4.5552000000000001</v>
      </c>
      <c r="I14196" s="8">
        <v>1.2804</v>
      </c>
      <c r="J14196" s="8">
        <f>datatable[[#This Row],[продажи_]]-datatable[[#This Row],[себестоимость_]]</f>
        <v>3.2747999999999999</v>
      </c>
      <c r="L14196"/>
    </row>
    <row r="14197" spans="2:12" x14ac:dyDescent="0.4">
      <c r="B14197" s="5" t="s">
        <v>78</v>
      </c>
      <c r="C14197" s="5" t="s">
        <v>55</v>
      </c>
      <c r="D14197" s="5" t="s">
        <v>25</v>
      </c>
      <c r="E14197" s="5" t="s">
        <v>7</v>
      </c>
      <c r="F14197" s="6">
        <v>44501</v>
      </c>
      <c r="G14197" s="6" t="str">
        <f>TEXT(datatable[[#This Row],[дата]],"ММ")</f>
        <v>11</v>
      </c>
      <c r="H14197" s="8">
        <v>6.8911999999999995</v>
      </c>
      <c r="I14197" s="8">
        <v>1.4431999999999998</v>
      </c>
      <c r="J14197" s="8">
        <f>datatable[[#This Row],[продажи_]]-datatable[[#This Row],[себестоимость_]]</f>
        <v>5.4479999999999995</v>
      </c>
      <c r="L14197"/>
    </row>
    <row r="14198" spans="2:12" x14ac:dyDescent="0.4">
      <c r="B14198" s="5" t="s">
        <v>78</v>
      </c>
      <c r="C14198" s="5" t="s">
        <v>55</v>
      </c>
      <c r="D14198" s="5" t="s">
        <v>25</v>
      </c>
      <c r="E14198" s="5" t="s">
        <v>7</v>
      </c>
      <c r="F14198" s="6">
        <v>44531</v>
      </c>
      <c r="G14198" s="6" t="str">
        <f>TEXT(datatable[[#This Row],[дата]],"ММ")</f>
        <v>12</v>
      </c>
      <c r="H14198" s="8">
        <v>5.1611000000000002</v>
      </c>
      <c r="I14198" s="8">
        <v>1.4783999999999999</v>
      </c>
      <c r="J14198" s="8">
        <f>datatable[[#This Row],[продажи_]]-datatable[[#This Row],[себестоимость_]]</f>
        <v>3.6827000000000005</v>
      </c>
      <c r="L14198"/>
    </row>
    <row r="14199" spans="2:12" x14ac:dyDescent="0.4">
      <c r="B14199" s="5" t="s">
        <v>78</v>
      </c>
      <c r="C14199" s="5" t="s">
        <v>55</v>
      </c>
      <c r="D14199" s="5" t="s">
        <v>25</v>
      </c>
      <c r="E14199" s="5" t="s">
        <v>7</v>
      </c>
      <c r="F14199" s="6">
        <v>44197</v>
      </c>
      <c r="G14199" s="6" t="str">
        <f>TEXT(datatable[[#This Row],[дата]],"ММ")</f>
        <v>01</v>
      </c>
      <c r="H14199" s="8">
        <v>2.2824999999999998</v>
      </c>
      <c r="I14199" s="8">
        <v>0.78849999999999998</v>
      </c>
      <c r="J14199" s="8">
        <f>datatable[[#This Row],[продажи_]]-datatable[[#This Row],[себестоимость_]]</f>
        <v>1.4939999999999998</v>
      </c>
      <c r="L14199"/>
    </row>
    <row r="14200" spans="2:12" x14ac:dyDescent="0.4">
      <c r="B14200" s="5" t="s">
        <v>78</v>
      </c>
      <c r="C14200" s="5" t="s">
        <v>55</v>
      </c>
      <c r="D14200" s="5" t="s">
        <v>25</v>
      </c>
      <c r="E14200" s="5" t="s">
        <v>7</v>
      </c>
      <c r="F14200" s="6">
        <v>44228</v>
      </c>
      <c r="G14200" s="6" t="str">
        <f>TEXT(datatable[[#This Row],[дата]],"ММ")</f>
        <v>02</v>
      </c>
      <c r="H14200" s="8">
        <v>3.9682500000000007</v>
      </c>
      <c r="I14200" s="8">
        <v>1.0991500000000001</v>
      </c>
      <c r="J14200" s="8">
        <f>datatable[[#This Row],[продажи_]]-datatable[[#This Row],[себестоимость_]]</f>
        <v>2.8691000000000004</v>
      </c>
      <c r="L14200"/>
    </row>
    <row r="14201" spans="2:12" x14ac:dyDescent="0.4">
      <c r="B14201" s="5" t="s">
        <v>78</v>
      </c>
      <c r="C14201" s="5" t="s">
        <v>55</v>
      </c>
      <c r="D14201" s="5" t="s">
        <v>25</v>
      </c>
      <c r="E14201" s="5" t="s">
        <v>7</v>
      </c>
      <c r="F14201" s="6">
        <v>44256</v>
      </c>
      <c r="G14201" s="6" t="str">
        <f>TEXT(datatable[[#This Row],[дата]],"ММ")</f>
        <v>03</v>
      </c>
      <c r="H14201" s="8">
        <v>4.3504999999999994</v>
      </c>
      <c r="I14201" s="8">
        <v>1.3699000000000001</v>
      </c>
      <c r="J14201" s="8">
        <f>datatable[[#This Row],[продажи_]]-datatable[[#This Row],[себестоимость_]]</f>
        <v>2.980599999999999</v>
      </c>
      <c r="L14201"/>
    </row>
    <row r="14202" spans="2:12" x14ac:dyDescent="0.4">
      <c r="B14202" s="5" t="s">
        <v>78</v>
      </c>
      <c r="C14202" s="5" t="s">
        <v>55</v>
      </c>
      <c r="D14202" s="5" t="s">
        <v>25</v>
      </c>
      <c r="E14202" s="5" t="s">
        <v>7</v>
      </c>
      <c r="F14202" s="6">
        <v>44287</v>
      </c>
      <c r="G14202" s="6" t="str">
        <f>TEXT(datatable[[#This Row],[дата]],"ММ")</f>
        <v>04</v>
      </c>
      <c r="H14202" s="8">
        <v>4.2240000000000002</v>
      </c>
      <c r="I14202" s="8">
        <v>1.292</v>
      </c>
      <c r="J14202" s="8">
        <f>datatable[[#This Row],[продажи_]]-datatable[[#This Row],[себестоимость_]]</f>
        <v>2.9320000000000004</v>
      </c>
      <c r="L14202"/>
    </row>
    <row r="14203" spans="2:12" x14ac:dyDescent="0.4">
      <c r="B14203" s="5" t="s">
        <v>78</v>
      </c>
      <c r="C14203" s="5" t="s">
        <v>55</v>
      </c>
      <c r="D14203" s="5" t="s">
        <v>25</v>
      </c>
      <c r="E14203" s="5" t="s">
        <v>7</v>
      </c>
      <c r="F14203" s="6">
        <v>44317</v>
      </c>
      <c r="G14203" s="6" t="str">
        <f>TEXT(datatable[[#This Row],[дата]],"ММ")</f>
        <v>05</v>
      </c>
      <c r="H14203" s="8">
        <v>3.6959999999999997</v>
      </c>
      <c r="I14203" s="8">
        <v>1.3433000000000002</v>
      </c>
      <c r="J14203" s="8">
        <f>datatable[[#This Row],[продажи_]]-datatable[[#This Row],[себестоимость_]]</f>
        <v>2.3526999999999996</v>
      </c>
      <c r="L14203"/>
    </row>
    <row r="14204" spans="2:12" x14ac:dyDescent="0.4">
      <c r="B14204" s="5" t="s">
        <v>78</v>
      </c>
      <c r="C14204" s="5" t="s">
        <v>55</v>
      </c>
      <c r="D14204" s="5" t="s">
        <v>25</v>
      </c>
      <c r="E14204" s="5" t="s">
        <v>7</v>
      </c>
      <c r="F14204" s="6">
        <v>44348</v>
      </c>
      <c r="G14204" s="6" t="str">
        <f>TEXT(datatable[[#This Row],[дата]],"ММ")</f>
        <v>06</v>
      </c>
      <c r="H14204" s="8">
        <v>2.6235000000000004</v>
      </c>
      <c r="I14204" s="8">
        <v>0.96614999999999984</v>
      </c>
      <c r="J14204" s="8">
        <f>datatable[[#This Row],[продажи_]]-datatable[[#This Row],[себестоимость_]]</f>
        <v>1.6573500000000005</v>
      </c>
      <c r="L14204"/>
    </row>
    <row r="14205" spans="2:12" x14ac:dyDescent="0.4">
      <c r="B14205" s="5" t="s">
        <v>78</v>
      </c>
      <c r="C14205" s="5" t="s">
        <v>55</v>
      </c>
      <c r="D14205" s="5" t="s">
        <v>25</v>
      </c>
      <c r="E14205" s="5" t="s">
        <v>7</v>
      </c>
      <c r="F14205" s="6">
        <v>44378</v>
      </c>
      <c r="G14205" s="6" t="str">
        <f>TEXT(datatable[[#This Row],[дата]],"ММ")</f>
        <v>07</v>
      </c>
      <c r="H14205" s="8">
        <v>2.89575</v>
      </c>
      <c r="I14205" s="8">
        <v>1.01745</v>
      </c>
      <c r="J14205" s="8">
        <f>datatable[[#This Row],[продажи_]]-datatable[[#This Row],[себестоимость_]]</f>
        <v>1.8783000000000001</v>
      </c>
      <c r="L14205"/>
    </row>
    <row r="14206" spans="2:12" x14ac:dyDescent="0.4">
      <c r="B14206" s="5" t="s">
        <v>78</v>
      </c>
      <c r="C14206" s="5" t="s">
        <v>55</v>
      </c>
      <c r="D14206" s="5" t="s">
        <v>25</v>
      </c>
      <c r="E14206" s="5" t="s">
        <v>7</v>
      </c>
      <c r="F14206" s="6">
        <v>44409</v>
      </c>
      <c r="G14206" s="6" t="str">
        <f>TEXT(datatable[[#This Row],[дата]],"ММ")</f>
        <v>08</v>
      </c>
      <c r="H14206" s="8">
        <v>1.9800000000000002</v>
      </c>
      <c r="I14206" s="8">
        <v>0.61560000000000004</v>
      </c>
      <c r="J14206" s="8">
        <f>datatable[[#This Row],[продажи_]]-datatable[[#This Row],[себестоимость_]]</f>
        <v>1.3644000000000003</v>
      </c>
      <c r="L14206"/>
    </row>
    <row r="14207" spans="2:12" x14ac:dyDescent="0.4">
      <c r="B14207" s="5" t="s">
        <v>78</v>
      </c>
      <c r="C14207" s="5" t="s">
        <v>55</v>
      </c>
      <c r="D14207" s="5" t="s">
        <v>25</v>
      </c>
      <c r="E14207" s="5" t="s">
        <v>7</v>
      </c>
      <c r="F14207" s="6">
        <v>44440</v>
      </c>
      <c r="G14207" s="6" t="str">
        <f>TEXT(datatable[[#This Row],[дата]],"ММ")</f>
        <v>09</v>
      </c>
      <c r="H14207" s="8">
        <v>2.6730000000000005</v>
      </c>
      <c r="I14207" s="8">
        <v>0.70965</v>
      </c>
      <c r="J14207" s="8">
        <f>datatable[[#This Row],[продажи_]]-datatable[[#This Row],[себестоимость_]]</f>
        <v>1.9633500000000006</v>
      </c>
      <c r="L14207"/>
    </row>
    <row r="14208" spans="2:12" x14ac:dyDescent="0.4">
      <c r="B14208" s="5" t="s">
        <v>78</v>
      </c>
      <c r="C14208" s="5" t="s">
        <v>55</v>
      </c>
      <c r="D14208" s="5" t="s">
        <v>25</v>
      </c>
      <c r="E14208" s="5" t="s">
        <v>7</v>
      </c>
      <c r="F14208" s="6">
        <v>44470</v>
      </c>
      <c r="G14208" s="6" t="str">
        <f>TEXT(datatable[[#This Row],[дата]],"ММ")</f>
        <v>10</v>
      </c>
      <c r="H14208" s="8">
        <v>3.3330000000000002</v>
      </c>
      <c r="I14208" s="8">
        <v>1.0260000000000002</v>
      </c>
      <c r="J14208" s="8">
        <f>datatable[[#This Row],[продажи_]]-datatable[[#This Row],[себестоимость_]]</f>
        <v>2.3069999999999999</v>
      </c>
      <c r="L14208"/>
    </row>
    <row r="14209" spans="2:12" x14ac:dyDescent="0.4">
      <c r="B14209" s="5" t="s">
        <v>78</v>
      </c>
      <c r="C14209" s="5" t="s">
        <v>55</v>
      </c>
      <c r="D14209" s="5" t="s">
        <v>25</v>
      </c>
      <c r="E14209" s="5" t="s">
        <v>7</v>
      </c>
      <c r="F14209" s="6">
        <v>44501</v>
      </c>
      <c r="G14209" s="6" t="str">
        <f>TEXT(datatable[[#This Row],[дата]],"ММ")</f>
        <v>11</v>
      </c>
      <c r="H14209" s="8">
        <v>4.2679999999999998</v>
      </c>
      <c r="I14209" s="8">
        <v>1.6264000000000001</v>
      </c>
      <c r="J14209" s="8">
        <f>datatable[[#This Row],[продажи_]]-datatable[[#This Row],[себестоимость_]]</f>
        <v>2.6415999999999995</v>
      </c>
      <c r="L14209"/>
    </row>
    <row r="14210" spans="2:12" x14ac:dyDescent="0.4">
      <c r="B14210" s="5" t="s">
        <v>78</v>
      </c>
      <c r="C14210" s="5" t="s">
        <v>55</v>
      </c>
      <c r="D14210" s="5" t="s">
        <v>25</v>
      </c>
      <c r="E14210" s="5" t="s">
        <v>7</v>
      </c>
      <c r="F14210" s="6">
        <v>44531</v>
      </c>
      <c r="G14210" s="6" t="str">
        <f>TEXT(datatable[[#This Row],[дата]],"ММ")</f>
        <v>12</v>
      </c>
      <c r="H14210" s="8">
        <v>4.2735000000000003</v>
      </c>
      <c r="I14210" s="8">
        <v>1.3965000000000001</v>
      </c>
      <c r="J14210" s="8">
        <f>datatable[[#This Row],[продажи_]]-datatable[[#This Row],[себестоимость_]]</f>
        <v>2.8770000000000002</v>
      </c>
      <c r="L14210"/>
    </row>
    <row r="14211" spans="2:12" x14ac:dyDescent="0.4">
      <c r="B14211" s="5" t="s">
        <v>78</v>
      </c>
      <c r="C14211" s="5" t="s">
        <v>55</v>
      </c>
      <c r="D14211" s="5" t="s">
        <v>25</v>
      </c>
      <c r="E14211" s="5" t="s">
        <v>7</v>
      </c>
      <c r="F14211" s="6">
        <v>44197</v>
      </c>
      <c r="G14211" s="6" t="str">
        <f>TEXT(datatable[[#This Row],[дата]],"ММ")</f>
        <v>01</v>
      </c>
      <c r="H14211" s="8">
        <v>0.34799999999999998</v>
      </c>
      <c r="I14211" s="8">
        <v>0.11399999999999999</v>
      </c>
      <c r="J14211" s="8">
        <f>datatable[[#This Row],[продажи_]]-datatable[[#This Row],[себестоимость_]]</f>
        <v>0.23399999999999999</v>
      </c>
      <c r="L14211"/>
    </row>
    <row r="14212" spans="2:12" x14ac:dyDescent="0.4">
      <c r="B14212" s="5" t="s">
        <v>78</v>
      </c>
      <c r="C14212" s="5" t="s">
        <v>55</v>
      </c>
      <c r="D14212" s="5" t="s">
        <v>25</v>
      </c>
      <c r="E14212" s="5" t="s">
        <v>7</v>
      </c>
      <c r="F14212" s="6">
        <v>44228</v>
      </c>
      <c r="G14212" s="6" t="str">
        <f>TEXT(datatable[[#This Row],[дата]],"ММ")</f>
        <v>02</v>
      </c>
      <c r="H14212" s="8">
        <v>0.33150000000000002</v>
      </c>
      <c r="I14212" s="8">
        <v>0.14040000000000002</v>
      </c>
      <c r="J14212" s="8">
        <f>datatable[[#This Row],[продажи_]]-datatable[[#This Row],[себестоимость_]]</f>
        <v>0.19109999999999999</v>
      </c>
      <c r="L14212"/>
    </row>
    <row r="14213" spans="2:12" x14ac:dyDescent="0.4">
      <c r="B14213" s="5" t="s">
        <v>78</v>
      </c>
      <c r="C14213" s="5" t="s">
        <v>55</v>
      </c>
      <c r="D14213" s="5" t="s">
        <v>25</v>
      </c>
      <c r="E14213" s="5" t="s">
        <v>7</v>
      </c>
      <c r="F14213" s="6">
        <v>44256</v>
      </c>
      <c r="G14213" s="6" t="str">
        <f>TEXT(datatable[[#This Row],[дата]],"ММ")</f>
        <v>03</v>
      </c>
      <c r="H14213" s="8">
        <v>0.3402</v>
      </c>
      <c r="I14213" s="8">
        <v>0.15680000000000002</v>
      </c>
      <c r="J14213" s="8">
        <f>datatable[[#This Row],[продажи_]]-datatable[[#This Row],[себестоимость_]]</f>
        <v>0.18339999999999998</v>
      </c>
      <c r="L14213"/>
    </row>
    <row r="14214" spans="2:12" x14ac:dyDescent="0.4">
      <c r="B14214" s="5" t="s">
        <v>78</v>
      </c>
      <c r="C14214" s="5" t="s">
        <v>55</v>
      </c>
      <c r="D14214" s="5" t="s">
        <v>25</v>
      </c>
      <c r="E14214" s="5" t="s">
        <v>7</v>
      </c>
      <c r="F14214" s="6">
        <v>44287</v>
      </c>
      <c r="G14214" s="6" t="str">
        <f>TEXT(datatable[[#This Row],[дата]],"ММ")</f>
        <v>04</v>
      </c>
      <c r="H14214" s="8">
        <v>0.54719999999999991</v>
      </c>
      <c r="I14214" s="8">
        <v>0.15359999999999999</v>
      </c>
      <c r="J14214" s="8">
        <f>datatable[[#This Row],[продажи_]]-datatable[[#This Row],[себестоимость_]]</f>
        <v>0.39359999999999995</v>
      </c>
      <c r="L14214"/>
    </row>
    <row r="14215" spans="2:12" x14ac:dyDescent="0.4">
      <c r="B14215" s="5" t="s">
        <v>78</v>
      </c>
      <c r="C14215" s="5" t="s">
        <v>55</v>
      </c>
      <c r="D14215" s="5" t="s">
        <v>25</v>
      </c>
      <c r="E14215" s="5" t="s">
        <v>7</v>
      </c>
      <c r="F14215" s="6">
        <v>44317</v>
      </c>
      <c r="G14215" s="6" t="str">
        <f>TEXT(datatable[[#This Row],[дата]],"ММ")</f>
        <v>05</v>
      </c>
      <c r="H14215" s="8">
        <v>0.3402</v>
      </c>
      <c r="I14215" s="8">
        <v>0.14840000000000003</v>
      </c>
      <c r="J14215" s="8">
        <f>datatable[[#This Row],[продажи_]]-datatable[[#This Row],[себестоимость_]]</f>
        <v>0.19179999999999997</v>
      </c>
      <c r="L14215"/>
    </row>
    <row r="14216" spans="2:12" x14ac:dyDescent="0.4">
      <c r="B14216" s="5" t="s">
        <v>78</v>
      </c>
      <c r="C14216" s="5" t="s">
        <v>55</v>
      </c>
      <c r="D14216" s="5" t="s">
        <v>25</v>
      </c>
      <c r="E14216" s="5" t="s">
        <v>7</v>
      </c>
      <c r="F14216" s="6">
        <v>44348</v>
      </c>
      <c r="G14216" s="6" t="str">
        <f>TEXT(datatable[[#This Row],[дата]],"ММ")</f>
        <v>06</v>
      </c>
      <c r="H14216" s="8">
        <v>0.27</v>
      </c>
      <c r="I14216" s="8">
        <v>0.10619999999999999</v>
      </c>
      <c r="J14216" s="8">
        <f>datatable[[#This Row],[продажи_]]-datatable[[#This Row],[себестоимость_]]</f>
        <v>0.16380000000000003</v>
      </c>
      <c r="L14216"/>
    </row>
    <row r="14217" spans="2:12" x14ac:dyDescent="0.4">
      <c r="B14217" s="5" t="s">
        <v>78</v>
      </c>
      <c r="C14217" s="5" t="s">
        <v>55</v>
      </c>
      <c r="D14217" s="5" t="s">
        <v>25</v>
      </c>
      <c r="E14217" s="5" t="s">
        <v>7</v>
      </c>
      <c r="F14217" s="6">
        <v>44378</v>
      </c>
      <c r="G14217" s="6" t="str">
        <f>TEXT(datatable[[#This Row],[дата]],"ММ")</f>
        <v>07</v>
      </c>
      <c r="H14217" s="8">
        <v>0.27810000000000001</v>
      </c>
      <c r="I14217" s="8">
        <v>0.10529999999999999</v>
      </c>
      <c r="J14217" s="8">
        <f>datatable[[#This Row],[продажи_]]-datatable[[#This Row],[себестоимость_]]</f>
        <v>0.17280000000000001</v>
      </c>
      <c r="L14217"/>
    </row>
    <row r="14218" spans="2:12" x14ac:dyDescent="0.4">
      <c r="B14218" s="5" t="s">
        <v>78</v>
      </c>
      <c r="C14218" s="5" t="s">
        <v>55</v>
      </c>
      <c r="D14218" s="5" t="s">
        <v>25</v>
      </c>
      <c r="E14218" s="5" t="s">
        <v>7</v>
      </c>
      <c r="F14218" s="6">
        <v>44409</v>
      </c>
      <c r="G14218" s="6" t="str">
        <f>TEXT(datatable[[#This Row],[дата]],"ММ")</f>
        <v>08</v>
      </c>
      <c r="H14218" s="8">
        <v>0.19919999999999999</v>
      </c>
      <c r="I14218" s="8">
        <v>8.0799999999999997E-2</v>
      </c>
      <c r="J14218" s="8">
        <f>datatable[[#This Row],[продажи_]]-datatable[[#This Row],[себестоимость_]]</f>
        <v>0.11839999999999999</v>
      </c>
      <c r="L14218"/>
    </row>
    <row r="14219" spans="2:12" x14ac:dyDescent="0.4">
      <c r="B14219" s="5" t="s">
        <v>78</v>
      </c>
      <c r="C14219" s="5" t="s">
        <v>55</v>
      </c>
      <c r="D14219" s="5" t="s">
        <v>25</v>
      </c>
      <c r="E14219" s="5" t="s">
        <v>7</v>
      </c>
      <c r="F14219" s="6">
        <v>44440</v>
      </c>
      <c r="G14219" s="6" t="str">
        <f>TEXT(datatable[[#This Row],[дата]],"ММ")</f>
        <v>09</v>
      </c>
      <c r="H14219" s="8">
        <v>0.28350000000000003</v>
      </c>
      <c r="I14219" s="8">
        <v>7.7399999999999997E-2</v>
      </c>
      <c r="J14219" s="8">
        <f>datatable[[#This Row],[продажи_]]-datatable[[#This Row],[себестоимость_]]</f>
        <v>0.20610000000000003</v>
      </c>
      <c r="L14219"/>
    </row>
    <row r="14220" spans="2:12" x14ac:dyDescent="0.4">
      <c r="B14220" s="5" t="s">
        <v>78</v>
      </c>
      <c r="C14220" s="5" t="s">
        <v>55</v>
      </c>
      <c r="D14220" s="5" t="s">
        <v>25</v>
      </c>
      <c r="E14220" s="5" t="s">
        <v>7</v>
      </c>
      <c r="F14220" s="6">
        <v>44470</v>
      </c>
      <c r="G14220" s="6" t="str">
        <f>TEXT(datatable[[#This Row],[дата]],"ММ")</f>
        <v>10</v>
      </c>
      <c r="H14220" s="8">
        <v>0.41039999999999993</v>
      </c>
      <c r="I14220" s="8">
        <v>0.13320000000000001</v>
      </c>
      <c r="J14220" s="8">
        <f>datatable[[#This Row],[продажи_]]-datatable[[#This Row],[себестоимость_]]</f>
        <v>0.27719999999999989</v>
      </c>
      <c r="L14220"/>
    </row>
    <row r="14221" spans="2:12" x14ac:dyDescent="0.4">
      <c r="B14221" s="5" t="s">
        <v>78</v>
      </c>
      <c r="C14221" s="5" t="s">
        <v>55</v>
      </c>
      <c r="D14221" s="5" t="s">
        <v>25</v>
      </c>
      <c r="E14221" s="5" t="s">
        <v>7</v>
      </c>
      <c r="F14221" s="6">
        <v>44501</v>
      </c>
      <c r="G14221" s="6" t="str">
        <f>TEXT(datatable[[#This Row],[дата]],"ММ")</f>
        <v>11</v>
      </c>
      <c r="H14221" s="8">
        <v>0.52800000000000002</v>
      </c>
      <c r="I14221" s="8">
        <v>0.17120000000000002</v>
      </c>
      <c r="J14221" s="8">
        <f>datatable[[#This Row],[продажи_]]-datatable[[#This Row],[себестоимость_]]</f>
        <v>0.35680000000000001</v>
      </c>
      <c r="L14221"/>
    </row>
    <row r="14222" spans="2:12" x14ac:dyDescent="0.4">
      <c r="B14222" s="5" t="s">
        <v>78</v>
      </c>
      <c r="C14222" s="5" t="s">
        <v>55</v>
      </c>
      <c r="D14222" s="5" t="s">
        <v>25</v>
      </c>
      <c r="E14222" s="5" t="s">
        <v>7</v>
      </c>
      <c r="F14222" s="6">
        <v>44531</v>
      </c>
      <c r="G14222" s="6" t="str">
        <f>TEXT(datatable[[#This Row],[дата]],"ММ")</f>
        <v>12</v>
      </c>
      <c r="H14222" s="8">
        <v>0.46200000000000002</v>
      </c>
      <c r="I14222" s="8">
        <v>0.11200000000000002</v>
      </c>
      <c r="J14222" s="8">
        <f>datatable[[#This Row],[продажи_]]-datatable[[#This Row],[себестоимость_]]</f>
        <v>0.35</v>
      </c>
      <c r="L14222"/>
    </row>
    <row r="14223" spans="2:12" x14ac:dyDescent="0.4">
      <c r="B14223" s="5" t="s">
        <v>78</v>
      </c>
      <c r="C14223" s="5" t="s">
        <v>55</v>
      </c>
      <c r="D14223" s="5" t="s">
        <v>25</v>
      </c>
      <c r="E14223" s="5" t="s">
        <v>7</v>
      </c>
      <c r="F14223" s="6">
        <v>44197</v>
      </c>
      <c r="G14223" s="6" t="str">
        <f>TEXT(datatable[[#This Row],[дата]],"ММ")</f>
        <v>01</v>
      </c>
      <c r="H14223" s="8">
        <v>7.0085000000000006</v>
      </c>
      <c r="I14223" s="8">
        <v>3.4809999999999999</v>
      </c>
      <c r="J14223" s="8">
        <f>datatable[[#This Row],[продажи_]]-datatable[[#This Row],[себестоимость_]]</f>
        <v>3.5275000000000007</v>
      </c>
      <c r="L14223"/>
    </row>
    <row r="14224" spans="2:12" x14ac:dyDescent="0.4">
      <c r="B14224" s="5" t="s">
        <v>78</v>
      </c>
      <c r="C14224" s="5" t="s">
        <v>55</v>
      </c>
      <c r="D14224" s="5" t="s">
        <v>25</v>
      </c>
      <c r="E14224" s="5" t="s">
        <v>7</v>
      </c>
      <c r="F14224" s="6">
        <v>44228</v>
      </c>
      <c r="G14224" s="6" t="str">
        <f>TEXT(datatable[[#This Row],[дата]],"ММ")</f>
        <v>02</v>
      </c>
      <c r="H14224" s="8">
        <v>7.5783500000000004</v>
      </c>
      <c r="I14224" s="8">
        <v>3.8733499999999998</v>
      </c>
      <c r="J14224" s="8">
        <f>datatable[[#This Row],[продажи_]]-datatable[[#This Row],[себестоимость_]]</f>
        <v>3.7050000000000005</v>
      </c>
      <c r="L14224"/>
    </row>
    <row r="14225" spans="2:12" x14ac:dyDescent="0.4">
      <c r="B14225" s="5" t="s">
        <v>78</v>
      </c>
      <c r="C14225" s="5" t="s">
        <v>55</v>
      </c>
      <c r="D14225" s="5" t="s">
        <v>25</v>
      </c>
      <c r="E14225" s="5" t="s">
        <v>7</v>
      </c>
      <c r="F14225" s="6">
        <v>44256</v>
      </c>
      <c r="G14225" s="6" t="str">
        <f>TEXT(datatable[[#This Row],[дата]],"ММ")</f>
        <v>03</v>
      </c>
      <c r="H14225" s="8">
        <v>9.9953000000000003</v>
      </c>
      <c r="I14225" s="8">
        <v>4.5843000000000007</v>
      </c>
      <c r="J14225" s="8">
        <f>datatable[[#This Row],[продажи_]]-datatable[[#This Row],[себестоимость_]]</f>
        <v>5.4109999999999996</v>
      </c>
      <c r="L14225"/>
    </row>
    <row r="14226" spans="2:12" x14ac:dyDescent="0.4">
      <c r="B14226" s="5" t="s">
        <v>78</v>
      </c>
      <c r="C14226" s="5" t="s">
        <v>55</v>
      </c>
      <c r="D14226" s="5" t="s">
        <v>25</v>
      </c>
      <c r="E14226" s="5" t="s">
        <v>7</v>
      </c>
      <c r="F14226" s="6">
        <v>44287</v>
      </c>
      <c r="G14226" s="6" t="str">
        <f>TEXT(datatable[[#This Row],[дата]],"ММ")</f>
        <v>04</v>
      </c>
      <c r="H14226" s="8">
        <v>11.737600000000002</v>
      </c>
      <c r="I14226" s="8">
        <v>3.8703999999999996</v>
      </c>
      <c r="J14226" s="8">
        <f>datatable[[#This Row],[продажи_]]-datatable[[#This Row],[себестоимость_]]</f>
        <v>7.8672000000000022</v>
      </c>
      <c r="L14226"/>
    </row>
    <row r="14227" spans="2:12" x14ac:dyDescent="0.4">
      <c r="B14227" s="5" t="s">
        <v>78</v>
      </c>
      <c r="C14227" s="5" t="s">
        <v>55</v>
      </c>
      <c r="D14227" s="5" t="s">
        <v>25</v>
      </c>
      <c r="E14227" s="5" t="s">
        <v>7</v>
      </c>
      <c r="F14227" s="6">
        <v>44317</v>
      </c>
      <c r="G14227" s="6" t="str">
        <f>TEXT(datatable[[#This Row],[дата]],"ММ")</f>
        <v>05</v>
      </c>
      <c r="H14227" s="8">
        <v>7.6110999999999995</v>
      </c>
      <c r="I14227" s="8">
        <v>3.7583000000000002</v>
      </c>
      <c r="J14227" s="8">
        <f>datatable[[#This Row],[продажи_]]-datatable[[#This Row],[себестоимость_]]</f>
        <v>3.8527999999999993</v>
      </c>
      <c r="L14227"/>
    </row>
    <row r="14228" spans="2:12" x14ac:dyDescent="0.4">
      <c r="B14228" s="5" t="s">
        <v>78</v>
      </c>
      <c r="C14228" s="5" t="s">
        <v>55</v>
      </c>
      <c r="D14228" s="5" t="s">
        <v>25</v>
      </c>
      <c r="E14228" s="5" t="s">
        <v>7</v>
      </c>
      <c r="F14228" s="6">
        <v>44348</v>
      </c>
      <c r="G14228" s="6" t="str">
        <f>TEXT(datatable[[#This Row],[дата]],"ММ")</f>
        <v>06</v>
      </c>
      <c r="H14228" s="8">
        <v>7.0150500000000005</v>
      </c>
      <c r="I14228" s="8">
        <v>2.4957000000000003</v>
      </c>
      <c r="J14228" s="8">
        <f>datatable[[#This Row],[продажи_]]-datatable[[#This Row],[себестоимость_]]</f>
        <v>4.5193500000000002</v>
      </c>
      <c r="L14228"/>
    </row>
    <row r="14229" spans="2:12" x14ac:dyDescent="0.4">
      <c r="B14229" s="5" t="s">
        <v>78</v>
      </c>
      <c r="C14229" s="5" t="s">
        <v>55</v>
      </c>
      <c r="D14229" s="5" t="s">
        <v>25</v>
      </c>
      <c r="E14229" s="5" t="s">
        <v>7</v>
      </c>
      <c r="F14229" s="6">
        <v>44378</v>
      </c>
      <c r="G14229" s="6" t="str">
        <f>TEXT(datatable[[#This Row],[дата]],"ММ")</f>
        <v>07</v>
      </c>
      <c r="H14229" s="8">
        <v>6.3666000000000009</v>
      </c>
      <c r="I14229" s="8">
        <v>3.1594500000000001</v>
      </c>
      <c r="J14229" s="8">
        <f>datatable[[#This Row],[продажи_]]-datatable[[#This Row],[себестоимость_]]</f>
        <v>3.2071500000000008</v>
      </c>
      <c r="L14229"/>
    </row>
    <row r="14230" spans="2:12" x14ac:dyDescent="0.4">
      <c r="B14230" s="5" t="s">
        <v>78</v>
      </c>
      <c r="C14230" s="5" t="s">
        <v>55</v>
      </c>
      <c r="D14230" s="5" t="s">
        <v>25</v>
      </c>
      <c r="E14230" s="5" t="s">
        <v>7</v>
      </c>
      <c r="F14230" s="6">
        <v>44409</v>
      </c>
      <c r="G14230" s="6" t="str">
        <f>TEXT(datatable[[#This Row],[дата]],"ММ")</f>
        <v>08</v>
      </c>
      <c r="H14230" s="8">
        <v>5.9735999999999994</v>
      </c>
      <c r="I14230" s="8">
        <v>2.1947999999999999</v>
      </c>
      <c r="J14230" s="8">
        <f>datatable[[#This Row],[продажи_]]-datatable[[#This Row],[себестоимость_]]</f>
        <v>3.7787999999999995</v>
      </c>
      <c r="L14230"/>
    </row>
    <row r="14231" spans="2:12" x14ac:dyDescent="0.4">
      <c r="B14231" s="5" t="s">
        <v>78</v>
      </c>
      <c r="C14231" s="5" t="s">
        <v>55</v>
      </c>
      <c r="D14231" s="5" t="s">
        <v>25</v>
      </c>
      <c r="E14231" s="5" t="s">
        <v>7</v>
      </c>
      <c r="F14231" s="6">
        <v>44440</v>
      </c>
      <c r="G14231" s="6" t="str">
        <f>TEXT(datatable[[#This Row],[дата]],"ММ")</f>
        <v>09</v>
      </c>
      <c r="H14231" s="8">
        <v>5.7771000000000008</v>
      </c>
      <c r="I14231" s="8">
        <v>3.1860000000000004</v>
      </c>
      <c r="J14231" s="8">
        <f>datatable[[#This Row],[продажи_]]-datatable[[#This Row],[себестоимость_]]</f>
        <v>2.5911000000000004</v>
      </c>
      <c r="L14231"/>
    </row>
    <row r="14232" spans="2:12" x14ac:dyDescent="0.4">
      <c r="B14232" s="5" t="s">
        <v>78</v>
      </c>
      <c r="C14232" s="5" t="s">
        <v>55</v>
      </c>
      <c r="D14232" s="5" t="s">
        <v>25</v>
      </c>
      <c r="E14232" s="5" t="s">
        <v>7</v>
      </c>
      <c r="F14232" s="6">
        <v>44470</v>
      </c>
      <c r="G14232" s="6" t="str">
        <f>TEXT(datatable[[#This Row],[дата]],"ММ")</f>
        <v>10</v>
      </c>
      <c r="H14232" s="8">
        <v>7.3883999999999999</v>
      </c>
      <c r="I14232" s="8">
        <v>3.8586000000000005</v>
      </c>
      <c r="J14232" s="8">
        <f>datatable[[#This Row],[продажи_]]-datatable[[#This Row],[себестоимость_]]</f>
        <v>3.5297999999999994</v>
      </c>
      <c r="L14232"/>
    </row>
    <row r="14233" spans="2:12" x14ac:dyDescent="0.4">
      <c r="B14233" s="5" t="s">
        <v>78</v>
      </c>
      <c r="C14233" s="5" t="s">
        <v>55</v>
      </c>
      <c r="D14233" s="5" t="s">
        <v>25</v>
      </c>
      <c r="E14233" s="5" t="s">
        <v>7</v>
      </c>
      <c r="F14233" s="6">
        <v>44501</v>
      </c>
      <c r="G14233" s="6" t="str">
        <f>TEXT(datatable[[#This Row],[дата]],"ММ")</f>
        <v>11</v>
      </c>
      <c r="H14233" s="8">
        <v>9.7464000000000013</v>
      </c>
      <c r="I14233" s="8">
        <v>4.0119999999999996</v>
      </c>
      <c r="J14233" s="8">
        <f>datatable[[#This Row],[продажи_]]-datatable[[#This Row],[себестоимость_]]</f>
        <v>5.7344000000000017</v>
      </c>
      <c r="L14233"/>
    </row>
    <row r="14234" spans="2:12" x14ac:dyDescent="0.4">
      <c r="B14234" s="5" t="s">
        <v>78</v>
      </c>
      <c r="C14234" s="5" t="s">
        <v>55</v>
      </c>
      <c r="D14234" s="5" t="s">
        <v>25</v>
      </c>
      <c r="E14234" s="5" t="s">
        <v>7</v>
      </c>
      <c r="F14234" s="6">
        <v>44531</v>
      </c>
      <c r="G14234" s="6" t="str">
        <f>TEXT(datatable[[#This Row],[дата]],"ММ")</f>
        <v>12</v>
      </c>
      <c r="H14234" s="8">
        <v>9.9036000000000008</v>
      </c>
      <c r="I14234" s="8">
        <v>4.9146999999999998</v>
      </c>
      <c r="J14234" s="8">
        <f>datatable[[#This Row],[продажи_]]-datatable[[#This Row],[себестоимость_]]</f>
        <v>4.988900000000001</v>
      </c>
      <c r="L14234"/>
    </row>
    <row r="14235" spans="2:12" x14ac:dyDescent="0.4">
      <c r="B14235" s="5" t="s">
        <v>78</v>
      </c>
      <c r="C14235" s="5" t="s">
        <v>55</v>
      </c>
      <c r="D14235" s="5" t="s">
        <v>25</v>
      </c>
      <c r="E14235" s="5" t="s">
        <v>7</v>
      </c>
      <c r="F14235" s="6">
        <v>44197</v>
      </c>
      <c r="G14235" s="6" t="str">
        <f>TEXT(datatable[[#This Row],[дата]],"ММ")</f>
        <v>01</v>
      </c>
      <c r="H14235" s="8">
        <v>5.995000000000001</v>
      </c>
      <c r="I14235" s="8">
        <v>1.5660000000000001</v>
      </c>
      <c r="J14235" s="8">
        <f>datatable[[#This Row],[продажи_]]-datatable[[#This Row],[себестоимость_]]</f>
        <v>4.4290000000000012</v>
      </c>
      <c r="L14235"/>
    </row>
    <row r="14236" spans="2:12" x14ac:dyDescent="0.4">
      <c r="B14236" s="5" t="s">
        <v>78</v>
      </c>
      <c r="C14236" s="5" t="s">
        <v>55</v>
      </c>
      <c r="D14236" s="5" t="s">
        <v>25</v>
      </c>
      <c r="E14236" s="5" t="s">
        <v>7</v>
      </c>
      <c r="F14236" s="6">
        <v>44228</v>
      </c>
      <c r="G14236" s="6" t="str">
        <f>TEXT(datatable[[#This Row],[дата]],"ММ")</f>
        <v>02</v>
      </c>
      <c r="H14236" s="8">
        <v>7.7935000000000008</v>
      </c>
      <c r="I14236" s="8">
        <v>2.0591999999999997</v>
      </c>
      <c r="J14236" s="8">
        <f>datatable[[#This Row],[продажи_]]-datatable[[#This Row],[себестоимость_]]</f>
        <v>5.7343000000000011</v>
      </c>
      <c r="L14236"/>
    </row>
    <row r="14237" spans="2:12" x14ac:dyDescent="0.4">
      <c r="B14237" s="5" t="s">
        <v>78</v>
      </c>
      <c r="C14237" s="5" t="s">
        <v>55</v>
      </c>
      <c r="D14237" s="5" t="s">
        <v>25</v>
      </c>
      <c r="E14237" s="5" t="s">
        <v>7</v>
      </c>
      <c r="F14237" s="6">
        <v>44256</v>
      </c>
      <c r="G14237" s="6" t="str">
        <f>TEXT(datatable[[#This Row],[дата]],"ММ")</f>
        <v>03</v>
      </c>
      <c r="H14237" s="8">
        <v>8.7744999999999997</v>
      </c>
      <c r="I14237" s="8">
        <v>2.0916000000000001</v>
      </c>
      <c r="J14237" s="8">
        <f>datatable[[#This Row],[продажи_]]-datatable[[#This Row],[себестоимость_]]</f>
        <v>6.6829000000000001</v>
      </c>
      <c r="L14237"/>
    </row>
    <row r="14238" spans="2:12" x14ac:dyDescent="0.4">
      <c r="B14238" s="5" t="s">
        <v>78</v>
      </c>
      <c r="C14238" s="5" t="s">
        <v>55</v>
      </c>
      <c r="D14238" s="5" t="s">
        <v>25</v>
      </c>
      <c r="E14238" s="5" t="s">
        <v>7</v>
      </c>
      <c r="F14238" s="6">
        <v>44287</v>
      </c>
      <c r="G14238" s="6" t="str">
        <f>TEXT(datatable[[#This Row],[дата]],"ММ")</f>
        <v>04</v>
      </c>
      <c r="H14238" s="8">
        <v>7.4119999999999999</v>
      </c>
      <c r="I14238" s="8">
        <v>2.6208</v>
      </c>
      <c r="J14238" s="8">
        <f>datatable[[#This Row],[продажи_]]-datatable[[#This Row],[себестоимость_]]</f>
        <v>4.7911999999999999</v>
      </c>
      <c r="L14238"/>
    </row>
    <row r="14239" spans="2:12" x14ac:dyDescent="0.4">
      <c r="B14239" s="5" t="s">
        <v>78</v>
      </c>
      <c r="C14239" s="5" t="s">
        <v>55</v>
      </c>
      <c r="D14239" s="5" t="s">
        <v>25</v>
      </c>
      <c r="E14239" s="5" t="s">
        <v>7</v>
      </c>
      <c r="F14239" s="6">
        <v>44317</v>
      </c>
      <c r="G14239" s="6" t="str">
        <f>TEXT(datatable[[#This Row],[дата]],"ММ")</f>
        <v>05</v>
      </c>
      <c r="H14239" s="8">
        <v>7.1721999999999992</v>
      </c>
      <c r="I14239" s="8">
        <v>2.8979999999999997</v>
      </c>
      <c r="J14239" s="8">
        <f>datatable[[#This Row],[продажи_]]-datatable[[#This Row],[себестоимость_]]</f>
        <v>4.2741999999999996</v>
      </c>
      <c r="L14239"/>
    </row>
    <row r="14240" spans="2:12" x14ac:dyDescent="0.4">
      <c r="B14240" s="5" t="s">
        <v>78</v>
      </c>
      <c r="C14240" s="5" t="s">
        <v>55</v>
      </c>
      <c r="D14240" s="5" t="s">
        <v>25</v>
      </c>
      <c r="E14240" s="5" t="s">
        <v>7</v>
      </c>
      <c r="F14240" s="6">
        <v>44348</v>
      </c>
      <c r="G14240" s="6" t="str">
        <f>TEXT(datatable[[#This Row],[дата]],"ММ")</f>
        <v>06</v>
      </c>
      <c r="H14240" s="8">
        <v>4.1201999999999996</v>
      </c>
      <c r="I14240" s="8">
        <v>1.5227999999999999</v>
      </c>
      <c r="J14240" s="8">
        <f>datatable[[#This Row],[продажи_]]-datatable[[#This Row],[себестоимость_]]</f>
        <v>2.5973999999999995</v>
      </c>
      <c r="L14240"/>
    </row>
    <row r="14241" spans="2:12" x14ac:dyDescent="0.4">
      <c r="B14241" s="5" t="s">
        <v>78</v>
      </c>
      <c r="C14241" s="5" t="s">
        <v>55</v>
      </c>
      <c r="D14241" s="5" t="s">
        <v>25</v>
      </c>
      <c r="E14241" s="5" t="s">
        <v>7</v>
      </c>
      <c r="F14241" s="6">
        <v>44378</v>
      </c>
      <c r="G14241" s="6" t="str">
        <f>TEXT(datatable[[#This Row],[дата]],"ММ")</f>
        <v>07</v>
      </c>
      <c r="H14241" s="8">
        <v>5.2974000000000006</v>
      </c>
      <c r="I14241" s="8">
        <v>1.6362000000000001</v>
      </c>
      <c r="J14241" s="8">
        <f>datatable[[#This Row],[продажи_]]-datatable[[#This Row],[себестоимость_]]</f>
        <v>3.6612000000000005</v>
      </c>
      <c r="L14241"/>
    </row>
    <row r="14242" spans="2:12" x14ac:dyDescent="0.4">
      <c r="B14242" s="5" t="s">
        <v>78</v>
      </c>
      <c r="C14242" s="5" t="s">
        <v>55</v>
      </c>
      <c r="D14242" s="5" t="s">
        <v>25</v>
      </c>
      <c r="E14242" s="5" t="s">
        <v>7</v>
      </c>
      <c r="F14242" s="6">
        <v>44409</v>
      </c>
      <c r="G14242" s="6" t="str">
        <f>TEXT(datatable[[#This Row],[дата]],"ММ")</f>
        <v>08</v>
      </c>
      <c r="H14242" s="8">
        <v>3.9240000000000004</v>
      </c>
      <c r="I14242" s="8">
        <v>1.3391999999999999</v>
      </c>
      <c r="J14242" s="8">
        <f>datatable[[#This Row],[продажи_]]-datatable[[#This Row],[себестоимость_]]</f>
        <v>2.5848000000000004</v>
      </c>
      <c r="L14242"/>
    </row>
    <row r="14243" spans="2:12" x14ac:dyDescent="0.4">
      <c r="B14243" s="5" t="s">
        <v>78</v>
      </c>
      <c r="C14243" s="5" t="s">
        <v>55</v>
      </c>
      <c r="D14243" s="5" t="s">
        <v>25</v>
      </c>
      <c r="E14243" s="5" t="s">
        <v>7</v>
      </c>
      <c r="F14243" s="6">
        <v>44440</v>
      </c>
      <c r="G14243" s="6" t="str">
        <f>TEXT(datatable[[#This Row],[дата]],"ММ")</f>
        <v>09</v>
      </c>
      <c r="H14243" s="8">
        <v>5.0521500000000001</v>
      </c>
      <c r="I14243" s="8">
        <v>1.7982000000000002</v>
      </c>
      <c r="J14243" s="8">
        <f>datatable[[#This Row],[продажи_]]-datatable[[#This Row],[себестоимость_]]</f>
        <v>3.2539499999999997</v>
      </c>
      <c r="L14243"/>
    </row>
    <row r="14244" spans="2:12" x14ac:dyDescent="0.4">
      <c r="B14244" s="5" t="s">
        <v>78</v>
      </c>
      <c r="C14244" s="5" t="s">
        <v>55</v>
      </c>
      <c r="D14244" s="5" t="s">
        <v>25</v>
      </c>
      <c r="E14244" s="5" t="s">
        <v>7</v>
      </c>
      <c r="F14244" s="6">
        <v>44470</v>
      </c>
      <c r="G14244" s="6" t="str">
        <f>TEXT(datatable[[#This Row],[дата]],"ММ")</f>
        <v>10</v>
      </c>
      <c r="H14244" s="8">
        <v>7.3248000000000006</v>
      </c>
      <c r="I14244" s="8">
        <v>2.2248000000000001</v>
      </c>
      <c r="J14244" s="8">
        <f>datatable[[#This Row],[продажи_]]-datatable[[#This Row],[себестоимость_]]</f>
        <v>5.1000000000000005</v>
      </c>
      <c r="L14244"/>
    </row>
    <row r="14245" spans="2:12" x14ac:dyDescent="0.4">
      <c r="B14245" s="5" t="s">
        <v>78</v>
      </c>
      <c r="C14245" s="5" t="s">
        <v>55</v>
      </c>
      <c r="D14245" s="5" t="s">
        <v>25</v>
      </c>
      <c r="E14245" s="5" t="s">
        <v>7</v>
      </c>
      <c r="F14245" s="6">
        <v>44501</v>
      </c>
      <c r="G14245" s="6" t="str">
        <f>TEXT(datatable[[#This Row],[дата]],"ММ")</f>
        <v>11</v>
      </c>
      <c r="H14245" s="8">
        <v>10.464</v>
      </c>
      <c r="I14245" s="8">
        <v>3.2831999999999995</v>
      </c>
      <c r="J14245" s="8">
        <f>datatable[[#This Row],[продажи_]]-datatable[[#This Row],[себестоимость_]]</f>
        <v>7.1808000000000014</v>
      </c>
      <c r="L14245"/>
    </row>
    <row r="14246" spans="2:12" x14ac:dyDescent="0.4">
      <c r="B14246" s="5" t="s">
        <v>78</v>
      </c>
      <c r="C14246" s="5" t="s">
        <v>55</v>
      </c>
      <c r="D14246" s="5" t="s">
        <v>25</v>
      </c>
      <c r="E14246" s="5" t="s">
        <v>7</v>
      </c>
      <c r="F14246" s="6">
        <v>44531</v>
      </c>
      <c r="G14246" s="6" t="str">
        <f>TEXT(datatable[[#This Row],[дата]],"ММ")</f>
        <v>12</v>
      </c>
      <c r="H14246" s="8">
        <v>8.3167000000000009</v>
      </c>
      <c r="I14246" s="8">
        <v>2.4948000000000001</v>
      </c>
      <c r="J14246" s="8">
        <f>datatable[[#This Row],[продажи_]]-datatable[[#This Row],[себестоимость_]]</f>
        <v>5.8219000000000012</v>
      </c>
      <c r="L14246"/>
    </row>
    <row r="14247" spans="2:12" x14ac:dyDescent="0.4">
      <c r="B14247" s="5" t="s">
        <v>78</v>
      </c>
      <c r="C14247" s="5" t="s">
        <v>55</v>
      </c>
      <c r="D14247" s="5" t="s">
        <v>25</v>
      </c>
      <c r="E14247" s="5" t="s">
        <v>7</v>
      </c>
      <c r="F14247" s="6">
        <v>44197</v>
      </c>
      <c r="G14247" s="6" t="str">
        <f>TEXT(datatable[[#This Row],[дата]],"ММ")</f>
        <v>01</v>
      </c>
      <c r="H14247" s="8">
        <v>1.8039999999999998</v>
      </c>
      <c r="I14247" s="8">
        <v>0.85849999999999993</v>
      </c>
      <c r="J14247" s="8">
        <f>datatable[[#This Row],[продажи_]]-datatable[[#This Row],[себестоимость_]]</f>
        <v>0.9454999999999999</v>
      </c>
      <c r="L14247"/>
    </row>
    <row r="14248" spans="2:12" x14ac:dyDescent="0.4">
      <c r="B14248" s="5" t="s">
        <v>78</v>
      </c>
      <c r="C14248" s="5" t="s">
        <v>55</v>
      </c>
      <c r="D14248" s="5" t="s">
        <v>25</v>
      </c>
      <c r="E14248" s="5" t="s">
        <v>7</v>
      </c>
      <c r="F14248" s="6">
        <v>44228</v>
      </c>
      <c r="G14248" s="6" t="str">
        <f>TEXT(datatable[[#This Row],[дата]],"ММ")</f>
        <v>02</v>
      </c>
      <c r="H14248" s="8">
        <v>2.6916500000000001</v>
      </c>
      <c r="I14248" s="8">
        <v>1.0829</v>
      </c>
      <c r="J14248" s="8">
        <f>datatable[[#This Row],[продажи_]]-datatable[[#This Row],[себестоимость_]]</f>
        <v>1.6087500000000001</v>
      </c>
      <c r="L14248"/>
    </row>
    <row r="14249" spans="2:12" x14ac:dyDescent="0.4">
      <c r="B14249" s="5" t="s">
        <v>78</v>
      </c>
      <c r="C14249" s="5" t="s">
        <v>55</v>
      </c>
      <c r="D14249" s="5" t="s">
        <v>25</v>
      </c>
      <c r="E14249" s="5" t="s">
        <v>7</v>
      </c>
      <c r="F14249" s="6">
        <v>44256</v>
      </c>
      <c r="G14249" s="6" t="str">
        <f>TEXT(datatable[[#This Row],[дата]],"ММ")</f>
        <v>03</v>
      </c>
      <c r="H14249" s="8">
        <v>2.3820999999999999</v>
      </c>
      <c r="I14249" s="8">
        <v>1.0471999999999999</v>
      </c>
      <c r="J14249" s="8">
        <f>datatable[[#This Row],[продажи_]]-datatable[[#This Row],[себестоимость_]]</f>
        <v>1.3349</v>
      </c>
      <c r="L14249"/>
    </row>
    <row r="14250" spans="2:12" x14ac:dyDescent="0.4">
      <c r="B14250" s="5" t="s">
        <v>78</v>
      </c>
      <c r="C14250" s="5" t="s">
        <v>55</v>
      </c>
      <c r="D14250" s="5" t="s">
        <v>25</v>
      </c>
      <c r="E14250" s="5" t="s">
        <v>7</v>
      </c>
      <c r="F14250" s="6">
        <v>44287</v>
      </c>
      <c r="G14250" s="6" t="str">
        <f>TEXT(datatable[[#This Row],[дата]],"ММ")</f>
        <v>04</v>
      </c>
      <c r="H14250" s="8">
        <v>3.0832000000000002</v>
      </c>
      <c r="I14250" s="8">
        <v>1.3872000000000002</v>
      </c>
      <c r="J14250" s="8">
        <f>datatable[[#This Row],[продажи_]]-datatable[[#This Row],[себестоимость_]]</f>
        <v>1.696</v>
      </c>
      <c r="L14250"/>
    </row>
    <row r="14251" spans="2:12" x14ac:dyDescent="0.4">
      <c r="B14251" s="5" t="s">
        <v>78</v>
      </c>
      <c r="C14251" s="5" t="s">
        <v>55</v>
      </c>
      <c r="D14251" s="5" t="s">
        <v>25</v>
      </c>
      <c r="E14251" s="5" t="s">
        <v>7</v>
      </c>
      <c r="F14251" s="6">
        <v>44317</v>
      </c>
      <c r="G14251" s="6" t="str">
        <f>TEXT(datatable[[#This Row],[дата]],"ММ")</f>
        <v>05</v>
      </c>
      <c r="H14251" s="8">
        <v>3.0996000000000001</v>
      </c>
      <c r="I14251" s="8">
        <v>1.0948</v>
      </c>
      <c r="J14251" s="8">
        <f>datatable[[#This Row],[продажи_]]-datatable[[#This Row],[себестоимость_]]</f>
        <v>2.0048000000000004</v>
      </c>
      <c r="L14251"/>
    </row>
    <row r="14252" spans="2:12" x14ac:dyDescent="0.4">
      <c r="B14252" s="5" t="s">
        <v>78</v>
      </c>
      <c r="C14252" s="5" t="s">
        <v>55</v>
      </c>
      <c r="D14252" s="5" t="s">
        <v>25</v>
      </c>
      <c r="E14252" s="5" t="s">
        <v>7</v>
      </c>
      <c r="F14252" s="6">
        <v>44348</v>
      </c>
      <c r="G14252" s="6" t="str">
        <f>TEXT(datatable[[#This Row],[дата]],"ММ")</f>
        <v>06</v>
      </c>
      <c r="H14252" s="8">
        <v>1.5497999999999998</v>
      </c>
      <c r="I14252" s="8">
        <v>0.89505000000000001</v>
      </c>
      <c r="J14252" s="8">
        <f>datatable[[#This Row],[продажи_]]-datatable[[#This Row],[себестоимость_]]</f>
        <v>0.65474999999999983</v>
      </c>
      <c r="L14252"/>
    </row>
    <row r="14253" spans="2:12" x14ac:dyDescent="0.4">
      <c r="B14253" s="5" t="s">
        <v>78</v>
      </c>
      <c r="C14253" s="5" t="s">
        <v>55</v>
      </c>
      <c r="D14253" s="5" t="s">
        <v>25</v>
      </c>
      <c r="E14253" s="5" t="s">
        <v>7</v>
      </c>
      <c r="F14253" s="6">
        <v>44378</v>
      </c>
      <c r="G14253" s="6" t="str">
        <f>TEXT(datatable[[#This Row],[дата]],"ММ")</f>
        <v>07</v>
      </c>
      <c r="H14253" s="8">
        <v>1.6789499999999999</v>
      </c>
      <c r="I14253" s="8">
        <v>0.65024999999999999</v>
      </c>
      <c r="J14253" s="8">
        <f>datatable[[#This Row],[продажи_]]-datatable[[#This Row],[себестоимость_]]</f>
        <v>1.0286999999999999</v>
      </c>
      <c r="L14253"/>
    </row>
    <row r="14254" spans="2:12" x14ac:dyDescent="0.4">
      <c r="B14254" s="5" t="s">
        <v>78</v>
      </c>
      <c r="C14254" s="5" t="s">
        <v>55</v>
      </c>
      <c r="D14254" s="5" t="s">
        <v>25</v>
      </c>
      <c r="E14254" s="5" t="s">
        <v>7</v>
      </c>
      <c r="F14254" s="6">
        <v>44409</v>
      </c>
      <c r="G14254" s="6" t="str">
        <f>TEXT(datatable[[#This Row],[дата]],"ММ")</f>
        <v>08</v>
      </c>
      <c r="H14254" s="8">
        <v>1.3448</v>
      </c>
      <c r="I14254" s="8">
        <v>0.57800000000000007</v>
      </c>
      <c r="J14254" s="8">
        <f>datatable[[#This Row],[продажи_]]-datatable[[#This Row],[себестоимость_]]</f>
        <v>0.76679999999999993</v>
      </c>
      <c r="L14254"/>
    </row>
    <row r="14255" spans="2:12" x14ac:dyDescent="0.4">
      <c r="B14255" s="5" t="s">
        <v>78</v>
      </c>
      <c r="C14255" s="5" t="s">
        <v>55</v>
      </c>
      <c r="D14255" s="5" t="s">
        <v>25</v>
      </c>
      <c r="E14255" s="5" t="s">
        <v>7</v>
      </c>
      <c r="F14255" s="6">
        <v>44440</v>
      </c>
      <c r="G14255" s="6" t="str">
        <f>TEXT(datatable[[#This Row],[дата]],"ММ")</f>
        <v>09</v>
      </c>
      <c r="H14255" s="8">
        <v>1.9372500000000001</v>
      </c>
      <c r="I14255" s="8">
        <v>0.64259999999999995</v>
      </c>
      <c r="J14255" s="8">
        <f>datatable[[#This Row],[продажи_]]-datatable[[#This Row],[себестоимость_]]</f>
        <v>1.2946500000000003</v>
      </c>
      <c r="L14255"/>
    </row>
    <row r="14256" spans="2:12" x14ac:dyDescent="0.4">
      <c r="B14256" s="5" t="s">
        <v>78</v>
      </c>
      <c r="C14256" s="5" t="s">
        <v>55</v>
      </c>
      <c r="D14256" s="5" t="s">
        <v>25</v>
      </c>
      <c r="E14256" s="5" t="s">
        <v>7</v>
      </c>
      <c r="F14256" s="6">
        <v>44470</v>
      </c>
      <c r="G14256" s="6" t="str">
        <f>TEXT(datatable[[#This Row],[дата]],"ММ")</f>
        <v>10</v>
      </c>
      <c r="H14256" s="8">
        <v>2.214</v>
      </c>
      <c r="I14256" s="8">
        <v>0.88739999999999997</v>
      </c>
      <c r="J14256" s="8">
        <f>datatable[[#This Row],[продажи_]]-datatable[[#This Row],[себестоимость_]]</f>
        <v>1.3266</v>
      </c>
      <c r="L14256"/>
    </row>
    <row r="14257" spans="2:12" x14ac:dyDescent="0.4">
      <c r="B14257" s="5" t="s">
        <v>78</v>
      </c>
      <c r="C14257" s="5" t="s">
        <v>55</v>
      </c>
      <c r="D14257" s="5" t="s">
        <v>25</v>
      </c>
      <c r="E14257" s="5" t="s">
        <v>7</v>
      </c>
      <c r="F14257" s="6">
        <v>44501</v>
      </c>
      <c r="G14257" s="6" t="str">
        <f>TEXT(datatable[[#This Row],[дата]],"ММ")</f>
        <v>11</v>
      </c>
      <c r="H14257" s="8">
        <v>2.8864000000000001</v>
      </c>
      <c r="I14257" s="8">
        <v>1.3872000000000002</v>
      </c>
      <c r="J14257" s="8">
        <f>datatable[[#This Row],[продажи_]]-datatable[[#This Row],[себестоимость_]]</f>
        <v>1.4991999999999999</v>
      </c>
      <c r="L14257"/>
    </row>
    <row r="14258" spans="2:12" x14ac:dyDescent="0.4">
      <c r="B14258" s="5" t="s">
        <v>78</v>
      </c>
      <c r="C14258" s="5" t="s">
        <v>55</v>
      </c>
      <c r="D14258" s="5" t="s">
        <v>25</v>
      </c>
      <c r="E14258" s="5" t="s">
        <v>7</v>
      </c>
      <c r="F14258" s="6">
        <v>44531</v>
      </c>
      <c r="G14258" s="6" t="str">
        <f>TEXT(datatable[[#This Row],[дата]],"ММ")</f>
        <v>12</v>
      </c>
      <c r="H14258" s="8">
        <v>2.6117000000000004</v>
      </c>
      <c r="I14258" s="8">
        <v>1.0590999999999999</v>
      </c>
      <c r="J14258" s="8">
        <f>datatable[[#This Row],[продажи_]]-datatable[[#This Row],[себестоимость_]]</f>
        <v>1.5526000000000004</v>
      </c>
      <c r="L14258"/>
    </row>
    <row r="14259" spans="2:12" x14ac:dyDescent="0.4">
      <c r="B14259" s="5" t="s">
        <v>67</v>
      </c>
      <c r="C14259" s="5" t="s">
        <v>57</v>
      </c>
      <c r="D14259" s="5" t="s">
        <v>26</v>
      </c>
      <c r="E14259" s="5" t="s">
        <v>60</v>
      </c>
      <c r="F14259" s="6">
        <v>44197</v>
      </c>
      <c r="G14259" s="6" t="str">
        <f>TEXT(datatable[[#This Row],[дата]],"ММ")</f>
        <v>01</v>
      </c>
      <c r="H14259" s="8">
        <v>82.264499999999998</v>
      </c>
      <c r="I14259" s="8">
        <v>34.556000000000004</v>
      </c>
      <c r="J14259" s="8">
        <f>datatable[[#This Row],[продажи_]]-datatable[[#This Row],[себестоимость_]]</f>
        <v>47.708499999999994</v>
      </c>
      <c r="L14259"/>
    </row>
    <row r="14260" spans="2:12" x14ac:dyDescent="0.4">
      <c r="B14260" s="5" t="s">
        <v>67</v>
      </c>
      <c r="C14260" s="5" t="s">
        <v>57</v>
      </c>
      <c r="D14260" s="5" t="s">
        <v>26</v>
      </c>
      <c r="E14260" s="5" t="s">
        <v>60</v>
      </c>
      <c r="F14260" s="6">
        <v>44228</v>
      </c>
      <c r="G14260" s="6" t="str">
        <f>TEXT(datatable[[#This Row],[дата]],"ММ")</f>
        <v>02</v>
      </c>
      <c r="H14260" s="8">
        <v>110.1204</v>
      </c>
      <c r="I14260" s="8">
        <v>47.889399999999995</v>
      </c>
      <c r="J14260" s="8">
        <f>datatable[[#This Row],[продажи_]]-datatable[[#This Row],[себестоимость_]]</f>
        <v>62.231000000000009</v>
      </c>
      <c r="L14260"/>
    </row>
    <row r="14261" spans="2:12" x14ac:dyDescent="0.4">
      <c r="B14261" s="5" t="s">
        <v>67</v>
      </c>
      <c r="C14261" s="5" t="s">
        <v>57</v>
      </c>
      <c r="D14261" s="5" t="s">
        <v>26</v>
      </c>
      <c r="E14261" s="5" t="s">
        <v>60</v>
      </c>
      <c r="F14261" s="6">
        <v>44256</v>
      </c>
      <c r="G14261" s="6" t="str">
        <f>TEXT(datatable[[#This Row],[дата]],"ММ")</f>
        <v>03</v>
      </c>
      <c r="H14261" s="8">
        <v>126.57330000000002</v>
      </c>
      <c r="I14261" s="8">
        <v>46.096400000000003</v>
      </c>
      <c r="J14261" s="8">
        <f>datatable[[#This Row],[продажи_]]-datatable[[#This Row],[себестоимость_]]</f>
        <v>80.476900000000015</v>
      </c>
      <c r="L14261"/>
    </row>
    <row r="14262" spans="2:12" x14ac:dyDescent="0.4">
      <c r="B14262" s="5" t="s">
        <v>67</v>
      </c>
      <c r="C14262" s="5" t="s">
        <v>57</v>
      </c>
      <c r="D14262" s="5" t="s">
        <v>26</v>
      </c>
      <c r="E14262" s="5" t="s">
        <v>60</v>
      </c>
      <c r="F14262" s="6">
        <v>44287</v>
      </c>
      <c r="G14262" s="6" t="str">
        <f>TEXT(datatable[[#This Row],[дата]],"ММ")</f>
        <v>04</v>
      </c>
      <c r="H14262" s="8">
        <v>135.53280000000001</v>
      </c>
      <c r="I14262" s="8">
        <v>51.638400000000004</v>
      </c>
      <c r="J14262" s="8">
        <f>datatable[[#This Row],[продажи_]]-datatable[[#This Row],[себестоимость_]]</f>
        <v>83.894400000000005</v>
      </c>
      <c r="L14262"/>
    </row>
    <row r="14263" spans="2:12" x14ac:dyDescent="0.4">
      <c r="B14263" s="5" t="s">
        <v>67</v>
      </c>
      <c r="C14263" s="5" t="s">
        <v>57</v>
      </c>
      <c r="D14263" s="5" t="s">
        <v>26</v>
      </c>
      <c r="E14263" s="5" t="s">
        <v>60</v>
      </c>
      <c r="F14263" s="6">
        <v>44317</v>
      </c>
      <c r="G14263" s="6" t="str">
        <f>TEXT(datatable[[#This Row],[дата]],"ММ")</f>
        <v>05</v>
      </c>
      <c r="H14263" s="8">
        <v>116.31060000000001</v>
      </c>
      <c r="I14263" s="8">
        <v>50.660400000000003</v>
      </c>
      <c r="J14263" s="8">
        <f>datatable[[#This Row],[продажи_]]-datatable[[#This Row],[себестоимость_]]</f>
        <v>65.650200000000012</v>
      </c>
      <c r="L14263"/>
    </row>
    <row r="14264" spans="2:12" x14ac:dyDescent="0.4">
      <c r="B14264" s="5" t="s">
        <v>67</v>
      </c>
      <c r="C14264" s="5" t="s">
        <v>57</v>
      </c>
      <c r="D14264" s="5" t="s">
        <v>26</v>
      </c>
      <c r="E14264" s="5" t="s">
        <v>60</v>
      </c>
      <c r="F14264" s="6">
        <v>44348</v>
      </c>
      <c r="G14264" s="6" t="str">
        <f>TEXT(datatable[[#This Row],[дата]],"ММ")</f>
        <v>06</v>
      </c>
      <c r="H14264" s="8">
        <v>63.042300000000004</v>
      </c>
      <c r="I14264" s="8">
        <v>32.567399999999999</v>
      </c>
      <c r="J14264" s="8">
        <f>datatable[[#This Row],[продажи_]]-datatable[[#This Row],[себестоимость_]]</f>
        <v>30.474900000000005</v>
      </c>
      <c r="L14264"/>
    </row>
    <row r="14265" spans="2:12" x14ac:dyDescent="0.4">
      <c r="B14265" s="5" t="s">
        <v>67</v>
      </c>
      <c r="C14265" s="5" t="s">
        <v>57</v>
      </c>
      <c r="D14265" s="5" t="s">
        <v>26</v>
      </c>
      <c r="E14265" s="5" t="s">
        <v>60</v>
      </c>
      <c r="F14265" s="6">
        <v>44378</v>
      </c>
      <c r="G14265" s="6" t="str">
        <f>TEXT(datatable[[#This Row],[дата]],"ММ")</f>
        <v>07</v>
      </c>
      <c r="H14265" s="8">
        <v>63.042300000000004</v>
      </c>
      <c r="I14265" s="8">
        <v>34.9146</v>
      </c>
      <c r="J14265" s="8">
        <f>datatable[[#This Row],[продажи_]]-datatable[[#This Row],[себестоимость_]]</f>
        <v>28.127700000000004</v>
      </c>
      <c r="L14265"/>
    </row>
    <row r="14266" spans="2:12" x14ac:dyDescent="0.4">
      <c r="B14266" s="5" t="s">
        <v>67</v>
      </c>
      <c r="C14266" s="5" t="s">
        <v>57</v>
      </c>
      <c r="D14266" s="5" t="s">
        <v>26</v>
      </c>
      <c r="E14266" s="5" t="s">
        <v>60</v>
      </c>
      <c r="F14266" s="6">
        <v>44409</v>
      </c>
      <c r="G14266" s="6" t="str">
        <f>TEXT(datatable[[#This Row],[дата]],"ММ")</f>
        <v>08</v>
      </c>
      <c r="H14266" s="8">
        <v>75.585599999999985</v>
      </c>
      <c r="I14266" s="8">
        <v>24.254400000000004</v>
      </c>
      <c r="J14266" s="8">
        <f>datatable[[#This Row],[продажи_]]-datatable[[#This Row],[себестоимость_]]</f>
        <v>51.331199999999981</v>
      </c>
      <c r="L14266"/>
    </row>
    <row r="14267" spans="2:12" x14ac:dyDescent="0.4">
      <c r="B14267" s="5" t="s">
        <v>67</v>
      </c>
      <c r="C14267" s="5" t="s">
        <v>57</v>
      </c>
      <c r="D14267" s="5" t="s">
        <v>26</v>
      </c>
      <c r="E14267" s="5" t="s">
        <v>60</v>
      </c>
      <c r="F14267" s="6">
        <v>44440</v>
      </c>
      <c r="G14267" s="6" t="str">
        <f>TEXT(datatable[[#This Row],[дата]],"ММ")</f>
        <v>09</v>
      </c>
      <c r="H14267" s="8">
        <v>68.906700000000001</v>
      </c>
      <c r="I14267" s="8">
        <v>32.860800000000005</v>
      </c>
      <c r="J14267" s="8">
        <f>datatable[[#This Row],[продажи_]]-datatable[[#This Row],[себестоимость_]]</f>
        <v>36.045899999999996</v>
      </c>
      <c r="L14267"/>
    </row>
    <row r="14268" spans="2:12" x14ac:dyDescent="0.4">
      <c r="B14268" s="5" t="s">
        <v>67</v>
      </c>
      <c r="C14268" s="5" t="s">
        <v>57</v>
      </c>
      <c r="D14268" s="5" t="s">
        <v>26</v>
      </c>
      <c r="E14268" s="5" t="s">
        <v>60</v>
      </c>
      <c r="F14268" s="6">
        <v>44470</v>
      </c>
      <c r="G14268" s="6" t="str">
        <f>TEXT(datatable[[#This Row],[дата]],"ММ")</f>
        <v>10</v>
      </c>
      <c r="H14268" s="8">
        <v>116.31060000000001</v>
      </c>
      <c r="I14268" s="8">
        <v>40.684799999999996</v>
      </c>
      <c r="J14268" s="8">
        <f>datatable[[#This Row],[продажи_]]-datatable[[#This Row],[себестоимость_]]</f>
        <v>75.625800000000012</v>
      </c>
      <c r="L14268"/>
    </row>
    <row r="14269" spans="2:12" x14ac:dyDescent="0.4">
      <c r="B14269" s="5" t="s">
        <v>67</v>
      </c>
      <c r="C14269" s="5" t="s">
        <v>57</v>
      </c>
      <c r="D14269" s="5" t="s">
        <v>26</v>
      </c>
      <c r="E14269" s="5" t="s">
        <v>60</v>
      </c>
      <c r="F14269" s="6">
        <v>44501</v>
      </c>
      <c r="G14269" s="6" t="str">
        <f>TEXT(datatable[[#This Row],[дата]],"ММ")</f>
        <v>11</v>
      </c>
      <c r="H14269" s="8">
        <v>156.38399999999999</v>
      </c>
      <c r="I14269" s="8">
        <v>46.422400000000003</v>
      </c>
      <c r="J14269" s="8">
        <f>datatable[[#This Row],[продажи_]]-datatable[[#This Row],[себестоимость_]]</f>
        <v>109.96159999999998</v>
      </c>
      <c r="L14269"/>
    </row>
    <row r="14270" spans="2:12" x14ac:dyDescent="0.4">
      <c r="B14270" s="5" t="s">
        <v>67</v>
      </c>
      <c r="C14270" s="5" t="s">
        <v>57</v>
      </c>
      <c r="D14270" s="5" t="s">
        <v>26</v>
      </c>
      <c r="E14270" s="5" t="s">
        <v>60</v>
      </c>
      <c r="F14270" s="6">
        <v>44531</v>
      </c>
      <c r="G14270" s="6" t="str">
        <f>TEXT(datatable[[#This Row],[дата]],"ММ")</f>
        <v>12</v>
      </c>
      <c r="H14270" s="8">
        <v>108.32849999999999</v>
      </c>
      <c r="I14270" s="8">
        <v>51.573199999999993</v>
      </c>
      <c r="J14270" s="8">
        <f>datatable[[#This Row],[продажи_]]-datatable[[#This Row],[себестоимость_]]</f>
        <v>56.755299999999998</v>
      </c>
      <c r="L14270"/>
    </row>
    <row r="14271" spans="2:12" x14ac:dyDescent="0.4">
      <c r="B14271" s="5" t="s">
        <v>67</v>
      </c>
      <c r="C14271" s="5" t="s">
        <v>57</v>
      </c>
      <c r="D14271" s="5" t="s">
        <v>26</v>
      </c>
      <c r="E14271" s="5" t="s">
        <v>8</v>
      </c>
      <c r="F14271" s="6">
        <v>44197</v>
      </c>
      <c r="G14271" s="6" t="str">
        <f>TEXT(datatable[[#This Row],[дата]],"ММ")</f>
        <v>01</v>
      </c>
      <c r="H14271" s="8">
        <v>40.231999999999999</v>
      </c>
      <c r="I14271" s="8">
        <v>36.99</v>
      </c>
      <c r="J14271" s="8">
        <f>datatable[[#This Row],[продажи_]]-datatable[[#This Row],[себестоимость_]]</f>
        <v>3.2419999999999973</v>
      </c>
      <c r="L14271"/>
    </row>
    <row r="14272" spans="2:12" x14ac:dyDescent="0.4">
      <c r="B14272" s="5" t="s">
        <v>67</v>
      </c>
      <c r="C14272" s="5" t="s">
        <v>57</v>
      </c>
      <c r="D14272" s="5" t="s">
        <v>26</v>
      </c>
      <c r="E14272" s="5" t="s">
        <v>8</v>
      </c>
      <c r="F14272" s="6">
        <v>44228</v>
      </c>
      <c r="G14272" s="6" t="str">
        <f>TEXT(datatable[[#This Row],[дата]],"ММ")</f>
        <v>02</v>
      </c>
      <c r="H14272" s="8">
        <v>61.204000000000008</v>
      </c>
      <c r="I14272" s="8">
        <v>37.400999999999996</v>
      </c>
      <c r="J14272" s="8">
        <f>datatable[[#This Row],[продажи_]]-datatable[[#This Row],[себестоимость_]]</f>
        <v>23.803000000000011</v>
      </c>
      <c r="L14272"/>
    </row>
    <row r="14273" spans="2:12" x14ac:dyDescent="0.4">
      <c r="B14273" s="5" t="s">
        <v>67</v>
      </c>
      <c r="C14273" s="5" t="s">
        <v>57</v>
      </c>
      <c r="D14273" s="5" t="s">
        <v>26</v>
      </c>
      <c r="E14273" s="5" t="s">
        <v>8</v>
      </c>
      <c r="F14273" s="6">
        <v>44256</v>
      </c>
      <c r="G14273" s="6" t="str">
        <f>TEXT(datatable[[#This Row],[дата]],"ММ")</f>
        <v>03</v>
      </c>
      <c r="H14273" s="8">
        <v>60.519200000000005</v>
      </c>
      <c r="I14273" s="8">
        <v>46.032000000000004</v>
      </c>
      <c r="J14273" s="8">
        <f>datatable[[#This Row],[продажи_]]-datatable[[#This Row],[себестоимость_]]</f>
        <v>14.487200000000001</v>
      </c>
      <c r="L14273"/>
    </row>
    <row r="14274" spans="2:12" x14ac:dyDescent="0.4">
      <c r="B14274" s="5" t="s">
        <v>67</v>
      </c>
      <c r="C14274" s="5" t="s">
        <v>57</v>
      </c>
      <c r="D14274" s="5" t="s">
        <v>26</v>
      </c>
      <c r="E14274" s="5" t="s">
        <v>8</v>
      </c>
      <c r="F14274" s="6">
        <v>44287</v>
      </c>
      <c r="G14274" s="6" t="str">
        <f>TEXT(datatable[[#This Row],[дата]],"ММ")</f>
        <v>04</v>
      </c>
      <c r="H14274" s="8">
        <v>69.1648</v>
      </c>
      <c r="I14274" s="8">
        <v>59.732000000000006</v>
      </c>
      <c r="J14274" s="8">
        <f>datatable[[#This Row],[продажи_]]-datatable[[#This Row],[себестоимость_]]</f>
        <v>9.4327999999999932</v>
      </c>
      <c r="L14274"/>
    </row>
    <row r="14275" spans="2:12" x14ac:dyDescent="0.4">
      <c r="B14275" s="5" t="s">
        <v>67</v>
      </c>
      <c r="C14275" s="5" t="s">
        <v>57</v>
      </c>
      <c r="D14275" s="5" t="s">
        <v>26</v>
      </c>
      <c r="E14275" s="5" t="s">
        <v>8</v>
      </c>
      <c r="F14275" s="6">
        <v>44317</v>
      </c>
      <c r="G14275" s="6" t="str">
        <f>TEXT(datatable[[#This Row],[дата]],"ММ")</f>
        <v>05</v>
      </c>
      <c r="H14275" s="8">
        <v>61.717600000000004</v>
      </c>
      <c r="I14275" s="8">
        <v>45.552500000000002</v>
      </c>
      <c r="J14275" s="8">
        <f>datatable[[#This Row],[продажи_]]-datatable[[#This Row],[себестоимость_]]</f>
        <v>16.165100000000002</v>
      </c>
      <c r="L14275"/>
    </row>
    <row r="14276" spans="2:12" x14ac:dyDescent="0.4">
      <c r="B14276" s="5" t="s">
        <v>67</v>
      </c>
      <c r="C14276" s="5" t="s">
        <v>57</v>
      </c>
      <c r="D14276" s="5" t="s">
        <v>26</v>
      </c>
      <c r="E14276" s="5" t="s">
        <v>8</v>
      </c>
      <c r="F14276" s="6">
        <v>44348</v>
      </c>
      <c r="G14276" s="6" t="str">
        <f>TEXT(datatable[[#This Row],[дата]],"ММ")</f>
        <v>06</v>
      </c>
      <c r="H14276" s="8">
        <v>37.364400000000003</v>
      </c>
      <c r="I14276" s="8">
        <v>25.58475</v>
      </c>
      <c r="J14276" s="8">
        <f>datatable[[#This Row],[продажи_]]-datatable[[#This Row],[себестоимость_]]</f>
        <v>11.779650000000004</v>
      </c>
      <c r="L14276"/>
    </row>
    <row r="14277" spans="2:12" x14ac:dyDescent="0.4">
      <c r="B14277" s="5" t="s">
        <v>67</v>
      </c>
      <c r="C14277" s="5" t="s">
        <v>57</v>
      </c>
      <c r="D14277" s="5" t="s">
        <v>26</v>
      </c>
      <c r="E14277" s="5" t="s">
        <v>8</v>
      </c>
      <c r="F14277" s="6">
        <v>44378</v>
      </c>
      <c r="G14277" s="6" t="str">
        <f>TEXT(datatable[[#This Row],[дата]],"ММ")</f>
        <v>07</v>
      </c>
      <c r="H14277" s="8">
        <v>38.905200000000001</v>
      </c>
      <c r="I14277" s="8">
        <v>24.968250000000001</v>
      </c>
      <c r="J14277" s="8">
        <f>datatable[[#This Row],[продажи_]]-datatable[[#This Row],[себестоимость_]]</f>
        <v>13.93695</v>
      </c>
      <c r="L14277"/>
    </row>
    <row r="14278" spans="2:12" x14ac:dyDescent="0.4">
      <c r="B14278" s="5" t="s">
        <v>67</v>
      </c>
      <c r="C14278" s="5" t="s">
        <v>57</v>
      </c>
      <c r="D14278" s="5" t="s">
        <v>26</v>
      </c>
      <c r="E14278" s="5" t="s">
        <v>8</v>
      </c>
      <c r="F14278" s="6">
        <v>44409</v>
      </c>
      <c r="G14278" s="6" t="str">
        <f>TEXT(datatable[[#This Row],[дата]],"ММ")</f>
        <v>08</v>
      </c>
      <c r="H14278" s="8">
        <v>39.375999999999998</v>
      </c>
      <c r="I14278" s="8">
        <v>22.194000000000003</v>
      </c>
      <c r="J14278" s="8">
        <f>datatable[[#This Row],[продажи_]]-datatable[[#This Row],[себестоимость_]]</f>
        <v>17.181999999999995</v>
      </c>
      <c r="L14278"/>
    </row>
    <row r="14279" spans="2:12" x14ac:dyDescent="0.4">
      <c r="B14279" s="5" t="s">
        <v>67</v>
      </c>
      <c r="C14279" s="5" t="s">
        <v>57</v>
      </c>
      <c r="D14279" s="5" t="s">
        <v>26</v>
      </c>
      <c r="E14279" s="5" t="s">
        <v>8</v>
      </c>
      <c r="F14279" s="6">
        <v>44440</v>
      </c>
      <c r="G14279" s="6" t="str">
        <f>TEXT(datatable[[#This Row],[дата]],"ММ")</f>
        <v>09</v>
      </c>
      <c r="H14279" s="8">
        <v>44.298000000000002</v>
      </c>
      <c r="I14279" s="8">
        <v>29.90025</v>
      </c>
      <c r="J14279" s="8">
        <f>datatable[[#This Row],[продажи_]]-datatable[[#This Row],[себестоимость_]]</f>
        <v>14.397750000000002</v>
      </c>
      <c r="L14279"/>
    </row>
    <row r="14280" spans="2:12" x14ac:dyDescent="0.4">
      <c r="B14280" s="5" t="s">
        <v>67</v>
      </c>
      <c r="C14280" s="5" t="s">
        <v>57</v>
      </c>
      <c r="D14280" s="5" t="s">
        <v>26</v>
      </c>
      <c r="E14280" s="5" t="s">
        <v>8</v>
      </c>
      <c r="F14280" s="6">
        <v>44470</v>
      </c>
      <c r="G14280" s="6" t="str">
        <f>TEXT(datatable[[#This Row],[дата]],"ММ")</f>
        <v>10</v>
      </c>
      <c r="H14280" s="8">
        <v>52.900800000000004</v>
      </c>
      <c r="I14280" s="8">
        <v>48.086999999999996</v>
      </c>
      <c r="J14280" s="8">
        <f>datatable[[#This Row],[продажи_]]-datatable[[#This Row],[себестоимость_]]</f>
        <v>4.8138000000000076</v>
      </c>
      <c r="L14280"/>
    </row>
    <row r="14281" spans="2:12" x14ac:dyDescent="0.4">
      <c r="B14281" s="5" t="s">
        <v>67</v>
      </c>
      <c r="C14281" s="5" t="s">
        <v>57</v>
      </c>
      <c r="D14281" s="5" t="s">
        <v>26</v>
      </c>
      <c r="E14281" s="5" t="s">
        <v>8</v>
      </c>
      <c r="F14281" s="6">
        <v>44501</v>
      </c>
      <c r="G14281" s="6" t="str">
        <f>TEXT(datatable[[#This Row],[дата]],"ММ")</f>
        <v>11</v>
      </c>
      <c r="H14281" s="8">
        <v>63.001600000000003</v>
      </c>
      <c r="I14281" s="8">
        <v>52.608000000000004</v>
      </c>
      <c r="J14281" s="8">
        <f>datatable[[#This Row],[продажи_]]-datatable[[#This Row],[себестоимость_]]</f>
        <v>10.393599999999999</v>
      </c>
      <c r="L14281"/>
    </row>
    <row r="14282" spans="2:12" x14ac:dyDescent="0.4">
      <c r="B14282" s="5" t="s">
        <v>67</v>
      </c>
      <c r="C14282" s="5" t="s">
        <v>57</v>
      </c>
      <c r="D14282" s="5" t="s">
        <v>26</v>
      </c>
      <c r="E14282" s="5" t="s">
        <v>8</v>
      </c>
      <c r="F14282" s="6">
        <v>44531</v>
      </c>
      <c r="G14282" s="6" t="str">
        <f>TEXT(datatable[[#This Row],[дата]],"ММ")</f>
        <v>12</v>
      </c>
      <c r="H14282" s="8">
        <v>53.328800000000001</v>
      </c>
      <c r="I14282" s="8">
        <v>51.306500000000007</v>
      </c>
      <c r="J14282" s="8">
        <f>datatable[[#This Row],[продажи_]]-datatable[[#This Row],[себестоимость_]]</f>
        <v>2.0222999999999942</v>
      </c>
      <c r="L14282"/>
    </row>
    <row r="14283" spans="2:12" x14ac:dyDescent="0.4">
      <c r="B14283" s="5" t="s">
        <v>67</v>
      </c>
      <c r="C14283" s="5" t="s">
        <v>57</v>
      </c>
      <c r="D14283" s="5" t="s">
        <v>26</v>
      </c>
      <c r="E14283" s="5" t="s">
        <v>61</v>
      </c>
      <c r="F14283" s="6">
        <v>44197</v>
      </c>
      <c r="G14283" s="6" t="str">
        <f>TEXT(datatable[[#This Row],[дата]],"ММ")</f>
        <v>01</v>
      </c>
      <c r="H14283" s="8">
        <v>23.315999999999999</v>
      </c>
      <c r="I14283" s="8">
        <v>14.329000000000001</v>
      </c>
      <c r="J14283" s="8">
        <f>datatable[[#This Row],[продажи_]]-datatable[[#This Row],[себестоимость_]]</f>
        <v>8.9869999999999983</v>
      </c>
      <c r="L14283"/>
    </row>
    <row r="14284" spans="2:12" x14ac:dyDescent="0.4">
      <c r="B14284" s="5" t="s">
        <v>67</v>
      </c>
      <c r="C14284" s="5" t="s">
        <v>57</v>
      </c>
      <c r="D14284" s="5" t="s">
        <v>26</v>
      </c>
      <c r="E14284" s="5" t="s">
        <v>61</v>
      </c>
      <c r="F14284" s="6">
        <v>44228</v>
      </c>
      <c r="G14284" s="6" t="str">
        <f>TEXT(datatable[[#This Row],[дата]],"ММ")</f>
        <v>02</v>
      </c>
      <c r="H14284" s="8">
        <v>39.717599999999997</v>
      </c>
      <c r="I14284" s="8">
        <v>24.906699999999997</v>
      </c>
      <c r="J14284" s="8">
        <f>datatable[[#This Row],[продажи_]]-datatable[[#This Row],[себестоимость_]]</f>
        <v>14.8109</v>
      </c>
      <c r="L14284"/>
    </row>
    <row r="14285" spans="2:12" x14ac:dyDescent="0.4">
      <c r="B14285" s="5" t="s">
        <v>67</v>
      </c>
      <c r="C14285" s="5" t="s">
        <v>57</v>
      </c>
      <c r="D14285" s="5" t="s">
        <v>26</v>
      </c>
      <c r="E14285" s="5" t="s">
        <v>61</v>
      </c>
      <c r="F14285" s="6">
        <v>44256</v>
      </c>
      <c r="G14285" s="6" t="str">
        <f>TEXT(datatable[[#This Row],[дата]],"ММ")</f>
        <v>03</v>
      </c>
      <c r="H14285" s="8">
        <v>33.017600000000002</v>
      </c>
      <c r="I14285" s="8">
        <v>21.412999999999997</v>
      </c>
      <c r="J14285" s="8">
        <f>datatable[[#This Row],[продажи_]]-datatable[[#This Row],[себестоимость_]]</f>
        <v>11.604600000000005</v>
      </c>
      <c r="L14285"/>
    </row>
    <row r="14286" spans="2:12" x14ac:dyDescent="0.4">
      <c r="B14286" s="5" t="s">
        <v>67</v>
      </c>
      <c r="C14286" s="5" t="s">
        <v>57</v>
      </c>
      <c r="D14286" s="5" t="s">
        <v>26</v>
      </c>
      <c r="E14286" s="5" t="s">
        <v>61</v>
      </c>
      <c r="F14286" s="6">
        <v>44287</v>
      </c>
      <c r="G14286" s="6" t="str">
        <f>TEXT(datatable[[#This Row],[дата]],"ММ")</f>
        <v>04</v>
      </c>
      <c r="H14286" s="8">
        <v>42.88</v>
      </c>
      <c r="I14286" s="8">
        <v>30.396799999999999</v>
      </c>
      <c r="J14286" s="8">
        <f>datatable[[#This Row],[продажи_]]-datatable[[#This Row],[себестоимость_]]</f>
        <v>12.483200000000004</v>
      </c>
      <c r="L14286"/>
    </row>
    <row r="14287" spans="2:12" x14ac:dyDescent="0.4">
      <c r="B14287" s="5" t="s">
        <v>67</v>
      </c>
      <c r="C14287" s="5" t="s">
        <v>57</v>
      </c>
      <c r="D14287" s="5" t="s">
        <v>26</v>
      </c>
      <c r="E14287" s="5" t="s">
        <v>61</v>
      </c>
      <c r="F14287" s="6">
        <v>44317</v>
      </c>
      <c r="G14287" s="6" t="str">
        <f>TEXT(datatable[[#This Row],[дата]],"ММ")</f>
        <v>05</v>
      </c>
      <c r="H14287" s="8">
        <v>31.5168</v>
      </c>
      <c r="I14287" s="8">
        <v>19.158999999999999</v>
      </c>
      <c r="J14287" s="8">
        <f>datatable[[#This Row],[продажи_]]-datatable[[#This Row],[себестоимость_]]</f>
        <v>12.357800000000001</v>
      </c>
      <c r="L14287"/>
    </row>
    <row r="14288" spans="2:12" x14ac:dyDescent="0.4">
      <c r="B14288" s="5" t="s">
        <v>67</v>
      </c>
      <c r="C14288" s="5" t="s">
        <v>57</v>
      </c>
      <c r="D14288" s="5" t="s">
        <v>26</v>
      </c>
      <c r="E14288" s="5" t="s">
        <v>61</v>
      </c>
      <c r="F14288" s="6">
        <v>44348</v>
      </c>
      <c r="G14288" s="6" t="str">
        <f>TEXT(datatable[[#This Row],[дата]],"ММ")</f>
        <v>06</v>
      </c>
      <c r="H14288" s="8">
        <v>21.949200000000001</v>
      </c>
      <c r="I14288" s="8">
        <v>16.373699999999999</v>
      </c>
      <c r="J14288" s="8">
        <f>datatable[[#This Row],[продажи_]]-datatable[[#This Row],[себестоимость_]]</f>
        <v>5.5755000000000017</v>
      </c>
      <c r="L14288"/>
    </row>
    <row r="14289" spans="2:12" x14ac:dyDescent="0.4">
      <c r="B14289" s="5" t="s">
        <v>67</v>
      </c>
      <c r="C14289" s="5" t="s">
        <v>57</v>
      </c>
      <c r="D14289" s="5" t="s">
        <v>26</v>
      </c>
      <c r="E14289" s="5" t="s">
        <v>61</v>
      </c>
      <c r="F14289" s="6">
        <v>44378</v>
      </c>
      <c r="G14289" s="6" t="str">
        <f>TEXT(datatable[[#This Row],[дата]],"ММ")</f>
        <v>07</v>
      </c>
      <c r="H14289" s="8">
        <v>27.014400000000002</v>
      </c>
      <c r="I14289" s="8">
        <v>12.3165</v>
      </c>
      <c r="J14289" s="8">
        <f>datatable[[#This Row],[продажи_]]-datatable[[#This Row],[себестоимость_]]</f>
        <v>14.697900000000002</v>
      </c>
      <c r="L14289"/>
    </row>
    <row r="14290" spans="2:12" x14ac:dyDescent="0.4">
      <c r="B14290" s="5" t="s">
        <v>67</v>
      </c>
      <c r="C14290" s="5" t="s">
        <v>57</v>
      </c>
      <c r="D14290" s="5" t="s">
        <v>26</v>
      </c>
      <c r="E14290" s="5" t="s">
        <v>61</v>
      </c>
      <c r="F14290" s="6">
        <v>44409</v>
      </c>
      <c r="G14290" s="6" t="str">
        <f>TEXT(datatable[[#This Row],[дата]],"ММ")</f>
        <v>08</v>
      </c>
      <c r="H14290" s="8">
        <v>25.299199999999999</v>
      </c>
      <c r="I14290" s="8">
        <v>11.849600000000001</v>
      </c>
      <c r="J14290" s="8">
        <f>datatable[[#This Row],[продажи_]]-datatable[[#This Row],[себестоимость_]]</f>
        <v>13.449599999999998</v>
      </c>
      <c r="L14290"/>
    </row>
    <row r="14291" spans="2:12" x14ac:dyDescent="0.4">
      <c r="B14291" s="5" t="s">
        <v>67</v>
      </c>
      <c r="C14291" s="5" t="s">
        <v>57</v>
      </c>
      <c r="D14291" s="5" t="s">
        <v>26</v>
      </c>
      <c r="E14291" s="5" t="s">
        <v>61</v>
      </c>
      <c r="F14291" s="6">
        <v>44440</v>
      </c>
      <c r="G14291" s="6" t="str">
        <f>TEXT(datatable[[#This Row],[дата]],"ММ")</f>
        <v>09</v>
      </c>
      <c r="H14291" s="8">
        <v>27.4968</v>
      </c>
      <c r="I14291" s="8">
        <v>14.055299999999999</v>
      </c>
      <c r="J14291" s="8">
        <f>datatable[[#This Row],[продажи_]]-datatable[[#This Row],[себестоимость_]]</f>
        <v>13.441500000000001</v>
      </c>
      <c r="L14291"/>
    </row>
    <row r="14292" spans="2:12" x14ac:dyDescent="0.4">
      <c r="B14292" s="5" t="s">
        <v>67</v>
      </c>
      <c r="C14292" s="5" t="s">
        <v>57</v>
      </c>
      <c r="D14292" s="5" t="s">
        <v>26</v>
      </c>
      <c r="E14292" s="5" t="s">
        <v>61</v>
      </c>
      <c r="F14292" s="6">
        <v>44470</v>
      </c>
      <c r="G14292" s="6" t="str">
        <f>TEXT(datatable[[#This Row],[дата]],"ММ")</f>
        <v>10</v>
      </c>
      <c r="H14292" s="8">
        <v>34.089600000000004</v>
      </c>
      <c r="I14292" s="8">
        <v>19.706400000000002</v>
      </c>
      <c r="J14292" s="8">
        <f>datatable[[#This Row],[продажи_]]-datatable[[#This Row],[себестоимость_]]</f>
        <v>14.383200000000002</v>
      </c>
      <c r="L14292"/>
    </row>
    <row r="14293" spans="2:12" x14ac:dyDescent="0.4">
      <c r="B14293" s="5" t="s">
        <v>67</v>
      </c>
      <c r="C14293" s="5" t="s">
        <v>57</v>
      </c>
      <c r="D14293" s="5" t="s">
        <v>26</v>
      </c>
      <c r="E14293" s="5" t="s">
        <v>61</v>
      </c>
      <c r="F14293" s="6">
        <v>44501</v>
      </c>
      <c r="G14293" s="6" t="str">
        <f>TEXT(datatable[[#This Row],[дата]],"ММ")</f>
        <v>11</v>
      </c>
      <c r="H14293" s="8">
        <v>39.449600000000004</v>
      </c>
      <c r="I14293" s="8">
        <v>25.76</v>
      </c>
      <c r="J14293" s="8">
        <f>datatable[[#This Row],[продажи_]]-datatable[[#This Row],[себестоимость_]]</f>
        <v>13.689600000000002</v>
      </c>
      <c r="L14293"/>
    </row>
    <row r="14294" spans="2:12" x14ac:dyDescent="0.4">
      <c r="B14294" s="5" t="s">
        <v>67</v>
      </c>
      <c r="C14294" s="5" t="s">
        <v>57</v>
      </c>
      <c r="D14294" s="5" t="s">
        <v>26</v>
      </c>
      <c r="E14294" s="5" t="s">
        <v>61</v>
      </c>
      <c r="F14294" s="6">
        <v>44531</v>
      </c>
      <c r="G14294" s="6" t="str">
        <f>TEXT(datatable[[#This Row],[дата]],"ММ")</f>
        <v>12</v>
      </c>
      <c r="H14294" s="8">
        <v>30.016000000000005</v>
      </c>
      <c r="I14294" s="8">
        <v>25.695599999999995</v>
      </c>
      <c r="J14294" s="8">
        <f>datatable[[#This Row],[продажи_]]-datatable[[#This Row],[себестоимость_]]</f>
        <v>4.32040000000001</v>
      </c>
      <c r="L14294"/>
    </row>
    <row r="14295" spans="2:12" x14ac:dyDescent="0.4">
      <c r="B14295" s="5" t="s">
        <v>67</v>
      </c>
      <c r="C14295" s="5" t="s">
        <v>57</v>
      </c>
      <c r="D14295" s="5" t="s">
        <v>26</v>
      </c>
      <c r="E14295" s="5" t="s">
        <v>62</v>
      </c>
      <c r="F14295" s="6">
        <v>44197</v>
      </c>
      <c r="G14295" s="6" t="str">
        <f>TEXT(datatable[[#This Row],[дата]],"ММ")</f>
        <v>01</v>
      </c>
      <c r="H14295" s="8">
        <v>64.168000000000006</v>
      </c>
      <c r="I14295" s="8">
        <v>39.042499999999997</v>
      </c>
      <c r="J14295" s="8">
        <f>datatable[[#This Row],[продажи_]]-datatable[[#This Row],[себестоимость_]]</f>
        <v>25.125500000000009</v>
      </c>
      <c r="L14295"/>
    </row>
    <row r="14296" spans="2:12" x14ac:dyDescent="0.4">
      <c r="B14296" s="5" t="s">
        <v>67</v>
      </c>
      <c r="C14296" s="5" t="s">
        <v>57</v>
      </c>
      <c r="D14296" s="5" t="s">
        <v>26</v>
      </c>
      <c r="E14296" s="5" t="s">
        <v>62</v>
      </c>
      <c r="F14296" s="6">
        <v>44228</v>
      </c>
      <c r="G14296" s="6" t="str">
        <f>TEXT(datatable[[#This Row],[дата]],"ММ")</f>
        <v>02</v>
      </c>
      <c r="H14296" s="8">
        <v>66.574300000000008</v>
      </c>
      <c r="I14296" s="8">
        <v>50.313899999999997</v>
      </c>
      <c r="J14296" s="8">
        <f>datatable[[#This Row],[продажи_]]-datatable[[#This Row],[себестоимость_]]</f>
        <v>16.260400000000011</v>
      </c>
      <c r="L14296"/>
    </row>
    <row r="14297" spans="2:12" x14ac:dyDescent="0.4">
      <c r="B14297" s="5" t="s">
        <v>67</v>
      </c>
      <c r="C14297" s="5" t="s">
        <v>57</v>
      </c>
      <c r="D14297" s="5" t="s">
        <v>26</v>
      </c>
      <c r="E14297" s="5" t="s">
        <v>62</v>
      </c>
      <c r="F14297" s="6">
        <v>44256</v>
      </c>
      <c r="G14297" s="6" t="str">
        <f>TEXT(datatable[[#This Row],[дата]],"ММ")</f>
        <v>03</v>
      </c>
      <c r="H14297" s="8">
        <v>88.107599999999991</v>
      </c>
      <c r="I14297" s="8">
        <v>54.659499999999994</v>
      </c>
      <c r="J14297" s="8">
        <f>datatable[[#This Row],[продажи_]]-datatable[[#This Row],[себестоимость_]]</f>
        <v>33.448099999999997</v>
      </c>
      <c r="L14297"/>
    </row>
    <row r="14298" spans="2:12" x14ac:dyDescent="0.4">
      <c r="B14298" s="5" t="s">
        <v>67</v>
      </c>
      <c r="C14298" s="5" t="s">
        <v>57</v>
      </c>
      <c r="D14298" s="5" t="s">
        <v>26</v>
      </c>
      <c r="E14298" s="5" t="s">
        <v>62</v>
      </c>
      <c r="F14298" s="6">
        <v>44287</v>
      </c>
      <c r="G14298" s="6" t="str">
        <f>TEXT(datatable[[#This Row],[дата]],"ММ")</f>
        <v>04</v>
      </c>
      <c r="H14298" s="8">
        <v>80.950399999999988</v>
      </c>
      <c r="I14298" s="8">
        <v>49.431200000000004</v>
      </c>
      <c r="J14298" s="8">
        <f>datatable[[#This Row],[продажи_]]-datatable[[#This Row],[себестоимость_]]</f>
        <v>31.519199999999984</v>
      </c>
      <c r="L14298"/>
    </row>
    <row r="14299" spans="2:12" x14ac:dyDescent="0.4">
      <c r="B14299" s="5" t="s">
        <v>67</v>
      </c>
      <c r="C14299" s="5" t="s">
        <v>57</v>
      </c>
      <c r="D14299" s="5" t="s">
        <v>26</v>
      </c>
      <c r="E14299" s="5" t="s">
        <v>62</v>
      </c>
      <c r="F14299" s="6">
        <v>44317</v>
      </c>
      <c r="G14299" s="6" t="str">
        <f>TEXT(datatable[[#This Row],[дата]],"ММ")</f>
        <v>05</v>
      </c>
      <c r="H14299" s="8">
        <v>99.336999999999989</v>
      </c>
      <c r="I14299" s="8">
        <v>46.104100000000003</v>
      </c>
      <c r="J14299" s="8">
        <f>datatable[[#This Row],[продажи_]]-datatable[[#This Row],[себестоимость_]]</f>
        <v>53.232899999999987</v>
      </c>
      <c r="L14299"/>
    </row>
    <row r="14300" spans="2:12" x14ac:dyDescent="0.4">
      <c r="B14300" s="5" t="s">
        <v>67</v>
      </c>
      <c r="C14300" s="5" t="s">
        <v>57</v>
      </c>
      <c r="D14300" s="5" t="s">
        <v>26</v>
      </c>
      <c r="E14300" s="5" t="s">
        <v>62</v>
      </c>
      <c r="F14300" s="6">
        <v>44348</v>
      </c>
      <c r="G14300" s="6" t="str">
        <f>TEXT(datatable[[#This Row],[дата]],"ММ")</f>
        <v>06</v>
      </c>
      <c r="H14300" s="8">
        <v>49.421700000000001</v>
      </c>
      <c r="I14300" s="8">
        <v>26.2773</v>
      </c>
      <c r="J14300" s="8">
        <f>datatable[[#This Row],[продажи_]]-datatable[[#This Row],[себестоимость_]]</f>
        <v>23.144400000000001</v>
      </c>
      <c r="L14300"/>
    </row>
    <row r="14301" spans="2:12" x14ac:dyDescent="0.4">
      <c r="B14301" s="5" t="s">
        <v>67</v>
      </c>
      <c r="C14301" s="5" t="s">
        <v>57</v>
      </c>
      <c r="D14301" s="5" t="s">
        <v>26</v>
      </c>
      <c r="E14301" s="5" t="s">
        <v>62</v>
      </c>
      <c r="F14301" s="6">
        <v>44378</v>
      </c>
      <c r="G14301" s="6" t="str">
        <f>TEXT(datatable[[#This Row],[дата]],"ММ")</f>
        <v>07</v>
      </c>
      <c r="H14301" s="8">
        <v>63.304199999999994</v>
      </c>
      <c r="I14301" s="8">
        <v>26.582850000000001</v>
      </c>
      <c r="J14301" s="8">
        <f>datatable[[#This Row],[продажи_]]-datatable[[#This Row],[себестоимость_]]</f>
        <v>36.721349999999994</v>
      </c>
      <c r="L14301"/>
    </row>
    <row r="14302" spans="2:12" x14ac:dyDescent="0.4">
      <c r="B14302" s="5" t="s">
        <v>67</v>
      </c>
      <c r="C14302" s="5" t="s">
        <v>57</v>
      </c>
      <c r="D14302" s="5" t="s">
        <v>26</v>
      </c>
      <c r="E14302" s="5" t="s">
        <v>62</v>
      </c>
      <c r="F14302" s="6">
        <v>44409</v>
      </c>
      <c r="G14302" s="6" t="str">
        <f>TEXT(datatable[[#This Row],[дата]],"ММ")</f>
        <v>08</v>
      </c>
      <c r="H14302" s="8">
        <v>44.423999999999999</v>
      </c>
      <c r="I14302" s="8">
        <v>21.728000000000002</v>
      </c>
      <c r="J14302" s="8">
        <f>datatable[[#This Row],[продажи_]]-datatable[[#This Row],[себестоимость_]]</f>
        <v>22.695999999999998</v>
      </c>
      <c r="L14302"/>
    </row>
    <row r="14303" spans="2:12" x14ac:dyDescent="0.4">
      <c r="B14303" s="5" t="s">
        <v>67</v>
      </c>
      <c r="C14303" s="5" t="s">
        <v>57</v>
      </c>
      <c r="D14303" s="5" t="s">
        <v>26</v>
      </c>
      <c r="E14303" s="5" t="s">
        <v>62</v>
      </c>
      <c r="F14303" s="6">
        <v>44440</v>
      </c>
      <c r="G14303" s="6" t="str">
        <f>TEXT(datatable[[#This Row],[дата]],"ММ")</f>
        <v>09</v>
      </c>
      <c r="H14303" s="8">
        <v>63.859499999999997</v>
      </c>
      <c r="I14303" s="8">
        <v>30.555</v>
      </c>
      <c r="J14303" s="8">
        <f>datatable[[#This Row],[продажи_]]-datatable[[#This Row],[себестоимость_]]</f>
        <v>33.304499999999997</v>
      </c>
      <c r="L14303"/>
    </row>
    <row r="14304" spans="2:12" x14ac:dyDescent="0.4">
      <c r="B14304" s="5" t="s">
        <v>67</v>
      </c>
      <c r="C14304" s="5" t="s">
        <v>57</v>
      </c>
      <c r="D14304" s="5" t="s">
        <v>26</v>
      </c>
      <c r="E14304" s="5" t="s">
        <v>62</v>
      </c>
      <c r="F14304" s="6">
        <v>44470</v>
      </c>
      <c r="G14304" s="6" t="str">
        <f>TEXT(datatable[[#This Row],[дата]],"ММ")</f>
        <v>10</v>
      </c>
      <c r="H14304" s="8">
        <v>78.482400000000013</v>
      </c>
      <c r="I14304" s="8">
        <v>34.221600000000002</v>
      </c>
      <c r="J14304" s="8">
        <f>datatable[[#This Row],[продажи_]]-datatable[[#This Row],[себестоимость_]]</f>
        <v>44.26080000000001</v>
      </c>
      <c r="L14304"/>
    </row>
    <row r="14305" spans="2:12" x14ac:dyDescent="0.4">
      <c r="B14305" s="5" t="s">
        <v>67</v>
      </c>
      <c r="C14305" s="5" t="s">
        <v>57</v>
      </c>
      <c r="D14305" s="5" t="s">
        <v>26</v>
      </c>
      <c r="E14305" s="5" t="s">
        <v>62</v>
      </c>
      <c r="F14305" s="6">
        <v>44501</v>
      </c>
      <c r="G14305" s="6" t="str">
        <f>TEXT(datatable[[#This Row],[дата]],"ММ")</f>
        <v>11</v>
      </c>
      <c r="H14305" s="8">
        <v>84.899199999999993</v>
      </c>
      <c r="I14305" s="8">
        <v>51.603999999999999</v>
      </c>
      <c r="J14305" s="8">
        <f>datatable[[#This Row],[продажи_]]-datatable[[#This Row],[себестоимость_]]</f>
        <v>33.295199999999994</v>
      </c>
      <c r="L14305"/>
    </row>
    <row r="14306" spans="2:12" x14ac:dyDescent="0.4">
      <c r="B14306" s="5" t="s">
        <v>67</v>
      </c>
      <c r="C14306" s="5" t="s">
        <v>57</v>
      </c>
      <c r="D14306" s="5" t="s">
        <v>26</v>
      </c>
      <c r="E14306" s="5" t="s">
        <v>62</v>
      </c>
      <c r="F14306" s="6">
        <v>44531</v>
      </c>
      <c r="G14306" s="6" t="str">
        <f>TEXT(datatable[[#This Row],[дата]],"ММ")</f>
        <v>12</v>
      </c>
      <c r="H14306" s="8">
        <v>84.6524</v>
      </c>
      <c r="I14306" s="8">
        <v>53.23360000000001</v>
      </c>
      <c r="J14306" s="8">
        <f>datatable[[#This Row],[продажи_]]-datatable[[#This Row],[себестоимость_]]</f>
        <v>31.41879999999999</v>
      </c>
      <c r="L14306"/>
    </row>
    <row r="14307" spans="2:12" x14ac:dyDescent="0.4">
      <c r="B14307" s="5" t="s">
        <v>67</v>
      </c>
      <c r="C14307" s="5" t="s">
        <v>57</v>
      </c>
      <c r="D14307" s="5" t="s">
        <v>26</v>
      </c>
      <c r="E14307" s="5" t="s">
        <v>9</v>
      </c>
      <c r="F14307" s="6">
        <v>44197</v>
      </c>
      <c r="G14307" s="6" t="str">
        <f>TEXT(datatable[[#This Row],[дата]],"ММ")</f>
        <v>01</v>
      </c>
      <c r="H14307" s="8">
        <v>61.321000000000005</v>
      </c>
      <c r="I14307" s="8">
        <v>44.550000000000004</v>
      </c>
      <c r="J14307" s="8">
        <f>datatable[[#This Row],[продажи_]]-datatable[[#This Row],[себестоимость_]]</f>
        <v>16.771000000000001</v>
      </c>
      <c r="L14307"/>
    </row>
    <row r="14308" spans="2:12" x14ac:dyDescent="0.4">
      <c r="B14308" s="5" t="s">
        <v>67</v>
      </c>
      <c r="C14308" s="5" t="s">
        <v>57</v>
      </c>
      <c r="D14308" s="5" t="s">
        <v>26</v>
      </c>
      <c r="E14308" s="5" t="s">
        <v>9</v>
      </c>
      <c r="F14308" s="6">
        <v>44228</v>
      </c>
      <c r="G14308" s="6" t="str">
        <f>TEXT(datatable[[#This Row],[дата]],"ММ")</f>
        <v>02</v>
      </c>
      <c r="H14308" s="8">
        <v>77.461150000000004</v>
      </c>
      <c r="I14308" s="8">
        <v>60.547499999999992</v>
      </c>
      <c r="J14308" s="8">
        <f>datatable[[#This Row],[продажи_]]-datatable[[#This Row],[себестоимость_]]</f>
        <v>16.913650000000011</v>
      </c>
      <c r="L14308"/>
    </row>
    <row r="14309" spans="2:12" x14ac:dyDescent="0.4">
      <c r="B14309" s="5" t="s">
        <v>67</v>
      </c>
      <c r="C14309" s="5" t="s">
        <v>57</v>
      </c>
      <c r="D14309" s="5" t="s">
        <v>26</v>
      </c>
      <c r="E14309" s="5" t="s">
        <v>9</v>
      </c>
      <c r="F14309" s="6">
        <v>44256</v>
      </c>
      <c r="G14309" s="6" t="str">
        <f>TEXT(datatable[[#This Row],[дата]],"ММ")</f>
        <v>03</v>
      </c>
      <c r="H14309" s="8">
        <v>93.138499999999993</v>
      </c>
      <c r="I14309" s="8">
        <v>54.432000000000002</v>
      </c>
      <c r="J14309" s="8">
        <f>datatable[[#This Row],[продажи_]]-datatable[[#This Row],[себестоимость_]]</f>
        <v>38.706499999999991</v>
      </c>
      <c r="L14309"/>
    </row>
    <row r="14310" spans="2:12" x14ac:dyDescent="0.4">
      <c r="B14310" s="5" t="s">
        <v>67</v>
      </c>
      <c r="C14310" s="5" t="s">
        <v>57</v>
      </c>
      <c r="D14310" s="5" t="s">
        <v>26</v>
      </c>
      <c r="E14310" s="5" t="s">
        <v>9</v>
      </c>
      <c r="F14310" s="6">
        <v>44287</v>
      </c>
      <c r="G14310" s="6" t="str">
        <f>TEXT(datatable[[#This Row],[дата]],"ММ")</f>
        <v>04</v>
      </c>
      <c r="H14310" s="8">
        <v>87.932000000000002</v>
      </c>
      <c r="I14310" s="8">
        <v>58.32</v>
      </c>
      <c r="J14310" s="8">
        <f>datatable[[#This Row],[продажи_]]-datatable[[#This Row],[себестоимость_]]</f>
        <v>29.612000000000002</v>
      </c>
      <c r="L14310"/>
    </row>
    <row r="14311" spans="2:12" x14ac:dyDescent="0.4">
      <c r="B14311" s="5" t="s">
        <v>67</v>
      </c>
      <c r="C14311" s="5" t="s">
        <v>57</v>
      </c>
      <c r="D14311" s="5" t="s">
        <v>26</v>
      </c>
      <c r="E14311" s="5" t="s">
        <v>9</v>
      </c>
      <c r="F14311" s="6">
        <v>44317</v>
      </c>
      <c r="G14311" s="6" t="str">
        <f>TEXT(datatable[[#This Row],[дата]],"ММ")</f>
        <v>05</v>
      </c>
      <c r="H14311" s="8">
        <v>65.601900000000001</v>
      </c>
      <c r="I14311" s="8">
        <v>60.102000000000004</v>
      </c>
      <c r="J14311" s="8">
        <f>datatable[[#This Row],[продажи_]]-datatable[[#This Row],[себестоимость_]]</f>
        <v>5.4998999999999967</v>
      </c>
      <c r="L14311"/>
    </row>
    <row r="14312" spans="2:12" x14ac:dyDescent="0.4">
      <c r="B14312" s="5" t="s">
        <v>67</v>
      </c>
      <c r="C14312" s="5" t="s">
        <v>57</v>
      </c>
      <c r="D14312" s="5" t="s">
        <v>26</v>
      </c>
      <c r="E14312" s="5" t="s">
        <v>9</v>
      </c>
      <c r="F14312" s="6">
        <v>44348</v>
      </c>
      <c r="G14312" s="6" t="str">
        <f>TEXT(datatable[[#This Row],[дата]],"ММ")</f>
        <v>06</v>
      </c>
      <c r="H14312" s="8">
        <v>51.544349999999994</v>
      </c>
      <c r="I14312" s="8">
        <v>42.646500000000003</v>
      </c>
      <c r="J14312" s="8">
        <f>datatable[[#This Row],[продажи_]]-datatable[[#This Row],[себестоимость_]]</f>
        <v>8.8978499999999912</v>
      </c>
      <c r="L14312"/>
    </row>
    <row r="14313" spans="2:12" x14ac:dyDescent="0.4">
      <c r="B14313" s="5" t="s">
        <v>67</v>
      </c>
      <c r="C14313" s="5" t="s">
        <v>57</v>
      </c>
      <c r="D14313" s="5" t="s">
        <v>26</v>
      </c>
      <c r="E14313" s="5" t="s">
        <v>9</v>
      </c>
      <c r="F14313" s="6">
        <v>44378</v>
      </c>
      <c r="G14313" s="6" t="str">
        <f>TEXT(datatable[[#This Row],[дата]],"ММ")</f>
        <v>07</v>
      </c>
      <c r="H14313" s="8">
        <v>58.312800000000003</v>
      </c>
      <c r="I14313" s="8">
        <v>30.253500000000003</v>
      </c>
      <c r="J14313" s="8">
        <f>datatable[[#This Row],[продажи_]]-datatable[[#This Row],[себестоимость_]]</f>
        <v>28.0593</v>
      </c>
      <c r="L14313"/>
    </row>
    <row r="14314" spans="2:12" x14ac:dyDescent="0.4">
      <c r="B14314" s="5" t="s">
        <v>67</v>
      </c>
      <c r="C14314" s="5" t="s">
        <v>57</v>
      </c>
      <c r="D14314" s="5" t="s">
        <v>26</v>
      </c>
      <c r="E14314" s="5" t="s">
        <v>9</v>
      </c>
      <c r="F14314" s="6">
        <v>44409</v>
      </c>
      <c r="G14314" s="6" t="str">
        <f>TEXT(datatable[[#This Row],[дата]],"ММ")</f>
        <v>08</v>
      </c>
      <c r="H14314" s="8">
        <v>53.684799999999996</v>
      </c>
      <c r="I14314" s="8">
        <v>30.779999999999998</v>
      </c>
      <c r="J14314" s="8">
        <f>datatable[[#This Row],[продажи_]]-datatable[[#This Row],[себестоимость_]]</f>
        <v>22.904799999999998</v>
      </c>
      <c r="L14314"/>
    </row>
    <row r="14315" spans="2:12" x14ac:dyDescent="0.4">
      <c r="B14315" s="5" t="s">
        <v>67</v>
      </c>
      <c r="C14315" s="5" t="s">
        <v>57</v>
      </c>
      <c r="D14315" s="5" t="s">
        <v>26</v>
      </c>
      <c r="E14315" s="5" t="s">
        <v>9</v>
      </c>
      <c r="F14315" s="6">
        <v>44440</v>
      </c>
      <c r="G14315" s="6" t="str">
        <f>TEXT(datatable[[#This Row],[дата]],"ММ")</f>
        <v>09</v>
      </c>
      <c r="H14315" s="8">
        <v>43.734599999999993</v>
      </c>
      <c r="I14315" s="8">
        <v>29.888999999999999</v>
      </c>
      <c r="J14315" s="8">
        <f>datatable[[#This Row],[продажи_]]-datatable[[#This Row],[себестоимость_]]</f>
        <v>13.845599999999994</v>
      </c>
      <c r="L14315"/>
    </row>
    <row r="14316" spans="2:12" x14ac:dyDescent="0.4">
      <c r="B14316" s="5" t="s">
        <v>67</v>
      </c>
      <c r="C14316" s="5" t="s">
        <v>57</v>
      </c>
      <c r="D14316" s="5" t="s">
        <v>26</v>
      </c>
      <c r="E14316" s="5" t="s">
        <v>9</v>
      </c>
      <c r="F14316" s="6">
        <v>44470</v>
      </c>
      <c r="G14316" s="6" t="str">
        <f>TEXT(datatable[[#This Row],[дата]],"ММ")</f>
        <v>10</v>
      </c>
      <c r="H14316" s="8">
        <v>77.056200000000004</v>
      </c>
      <c r="I14316" s="8">
        <v>46.17</v>
      </c>
      <c r="J14316" s="8">
        <f>datatable[[#This Row],[продажи_]]-datatable[[#This Row],[себестоимость_]]</f>
        <v>30.886200000000002</v>
      </c>
      <c r="L14316"/>
    </row>
    <row r="14317" spans="2:12" x14ac:dyDescent="0.4">
      <c r="B14317" s="5" t="s">
        <v>67</v>
      </c>
      <c r="C14317" s="5" t="s">
        <v>57</v>
      </c>
      <c r="D14317" s="5" t="s">
        <v>26</v>
      </c>
      <c r="E14317" s="5" t="s">
        <v>9</v>
      </c>
      <c r="F14317" s="6">
        <v>44501</v>
      </c>
      <c r="G14317" s="6" t="str">
        <f>TEXT(datatable[[#This Row],[дата]],"ММ")</f>
        <v>11</v>
      </c>
      <c r="H14317" s="8">
        <v>90.708799999999997</v>
      </c>
      <c r="I14317" s="8">
        <v>58.967999999999996</v>
      </c>
      <c r="J14317" s="8">
        <f>datatable[[#This Row],[продажи_]]-datatable[[#This Row],[себестоимость_]]</f>
        <v>31.7408</v>
      </c>
      <c r="L14317"/>
    </row>
    <row r="14318" spans="2:12" x14ac:dyDescent="0.4">
      <c r="B14318" s="5" t="s">
        <v>67</v>
      </c>
      <c r="C14318" s="5" t="s">
        <v>57</v>
      </c>
      <c r="D14318" s="5" t="s">
        <v>26</v>
      </c>
      <c r="E14318" s="5" t="s">
        <v>9</v>
      </c>
      <c r="F14318" s="6">
        <v>44531</v>
      </c>
      <c r="G14318" s="6" t="str">
        <f>TEXT(datatable[[#This Row],[дата]],"ММ")</f>
        <v>12</v>
      </c>
      <c r="H14318" s="8">
        <v>94.758299999999991</v>
      </c>
      <c r="I14318" s="8">
        <v>53.865000000000002</v>
      </c>
      <c r="J14318" s="8">
        <f>datatable[[#This Row],[продажи_]]-datatable[[#This Row],[себестоимость_]]</f>
        <v>40.893299999999989</v>
      </c>
      <c r="L14318"/>
    </row>
    <row r="14319" spans="2:12" x14ac:dyDescent="0.4">
      <c r="B14319" s="5" t="s">
        <v>67</v>
      </c>
      <c r="C14319" s="5" t="s">
        <v>57</v>
      </c>
      <c r="D14319" s="5" t="s">
        <v>26</v>
      </c>
      <c r="E14319" s="5" t="s">
        <v>61</v>
      </c>
      <c r="F14319" s="6">
        <v>44197</v>
      </c>
      <c r="G14319" s="6" t="str">
        <f>TEXT(datatable[[#This Row],[дата]],"ММ")</f>
        <v>01</v>
      </c>
      <c r="H14319" s="8">
        <v>18.8325</v>
      </c>
      <c r="I14319" s="8">
        <v>14.991</v>
      </c>
      <c r="J14319" s="8">
        <f>datatable[[#This Row],[продажи_]]-datatable[[#This Row],[себестоимость_]]</f>
        <v>3.8414999999999999</v>
      </c>
      <c r="L14319"/>
    </row>
    <row r="14320" spans="2:12" x14ac:dyDescent="0.4">
      <c r="B14320" s="5" t="s">
        <v>67</v>
      </c>
      <c r="C14320" s="5" t="s">
        <v>57</v>
      </c>
      <c r="D14320" s="5" t="s">
        <v>26</v>
      </c>
      <c r="E14320" s="5" t="s">
        <v>61</v>
      </c>
      <c r="F14320" s="6">
        <v>44228</v>
      </c>
      <c r="G14320" s="6" t="str">
        <f>TEXT(datatable[[#This Row],[дата]],"ММ")</f>
        <v>02</v>
      </c>
      <c r="H14320" s="8">
        <v>24.482250000000001</v>
      </c>
      <c r="I14320" s="8">
        <v>18.63355</v>
      </c>
      <c r="J14320" s="8">
        <f>datatable[[#This Row],[продажи_]]-datatable[[#This Row],[себестоимость_]]</f>
        <v>5.8487000000000009</v>
      </c>
      <c r="L14320"/>
    </row>
    <row r="14321" spans="2:12" x14ac:dyDescent="0.4">
      <c r="B14321" s="5" t="s">
        <v>67</v>
      </c>
      <c r="C14321" s="5" t="s">
        <v>57</v>
      </c>
      <c r="D14321" s="5" t="s">
        <v>26</v>
      </c>
      <c r="E14321" s="5" t="s">
        <v>61</v>
      </c>
      <c r="F14321" s="6">
        <v>44256</v>
      </c>
      <c r="G14321" s="6" t="str">
        <f>TEXT(datatable[[#This Row],[дата]],"ММ")</f>
        <v>03</v>
      </c>
      <c r="H14321" s="8">
        <v>25.798500000000001</v>
      </c>
      <c r="I14321" s="8">
        <v>18.41</v>
      </c>
      <c r="J14321" s="8">
        <f>datatable[[#This Row],[продажи_]]-datatable[[#This Row],[себестоимость_]]</f>
        <v>7.3885000000000005</v>
      </c>
      <c r="L14321"/>
    </row>
    <row r="14322" spans="2:12" x14ac:dyDescent="0.4">
      <c r="B14322" s="5" t="s">
        <v>67</v>
      </c>
      <c r="C14322" s="5" t="s">
        <v>57</v>
      </c>
      <c r="D14322" s="5" t="s">
        <v>26</v>
      </c>
      <c r="E14322" s="5" t="s">
        <v>61</v>
      </c>
      <c r="F14322" s="6">
        <v>44287</v>
      </c>
      <c r="G14322" s="6" t="str">
        <f>TEXT(datatable[[#This Row],[дата]],"ММ")</f>
        <v>04</v>
      </c>
      <c r="H14322" s="8">
        <v>38.555999999999997</v>
      </c>
      <c r="I14322" s="8">
        <v>22.723200000000002</v>
      </c>
      <c r="J14322" s="8">
        <f>datatable[[#This Row],[продажи_]]-datatable[[#This Row],[себестоимость_]]</f>
        <v>15.832799999999995</v>
      </c>
      <c r="L14322"/>
    </row>
    <row r="14323" spans="2:12" x14ac:dyDescent="0.4">
      <c r="B14323" s="5" t="s">
        <v>67</v>
      </c>
      <c r="C14323" s="5" t="s">
        <v>57</v>
      </c>
      <c r="D14323" s="5" t="s">
        <v>26</v>
      </c>
      <c r="E14323" s="5" t="s">
        <v>61</v>
      </c>
      <c r="F14323" s="6">
        <v>44317</v>
      </c>
      <c r="G14323" s="6" t="str">
        <f>TEXT(datatable[[#This Row],[дата]],"ММ")</f>
        <v>05</v>
      </c>
      <c r="H14323" s="8">
        <v>24.0975</v>
      </c>
      <c r="I14323" s="8">
        <v>16.937200000000001</v>
      </c>
      <c r="J14323" s="8">
        <f>datatable[[#This Row],[продажи_]]-datatable[[#This Row],[себестоимость_]]</f>
        <v>7.1602999999999994</v>
      </c>
      <c r="L14323"/>
    </row>
    <row r="14324" spans="2:12" x14ac:dyDescent="0.4">
      <c r="B14324" s="5" t="s">
        <v>67</v>
      </c>
      <c r="C14324" s="5" t="s">
        <v>57</v>
      </c>
      <c r="D14324" s="5" t="s">
        <v>26</v>
      </c>
      <c r="E14324" s="5" t="s">
        <v>61</v>
      </c>
      <c r="F14324" s="6">
        <v>44348</v>
      </c>
      <c r="G14324" s="6" t="str">
        <f>TEXT(datatable[[#This Row],[дата]],"ММ")</f>
        <v>06</v>
      </c>
      <c r="H14324" s="8">
        <v>17.313749999999999</v>
      </c>
      <c r="I14324" s="8">
        <v>10.888200000000001</v>
      </c>
      <c r="J14324" s="8">
        <f>datatable[[#This Row],[продажи_]]-datatable[[#This Row],[себестоимость_]]</f>
        <v>6.4255499999999977</v>
      </c>
      <c r="L14324"/>
    </row>
    <row r="14325" spans="2:12" x14ac:dyDescent="0.4">
      <c r="B14325" s="5" t="s">
        <v>67</v>
      </c>
      <c r="C14325" s="5" t="s">
        <v>57</v>
      </c>
      <c r="D14325" s="5" t="s">
        <v>26</v>
      </c>
      <c r="E14325" s="5" t="s">
        <v>61</v>
      </c>
      <c r="F14325" s="6">
        <v>44378</v>
      </c>
      <c r="G14325" s="6" t="str">
        <f>TEXT(datatable[[#This Row],[дата]],"ММ")</f>
        <v>07</v>
      </c>
      <c r="H14325" s="8">
        <v>17.860500000000002</v>
      </c>
      <c r="I14325" s="8">
        <v>13.136850000000003</v>
      </c>
      <c r="J14325" s="8">
        <f>datatable[[#This Row],[продажи_]]-datatable[[#This Row],[себестоимость_]]</f>
        <v>4.7236499999999992</v>
      </c>
      <c r="L14325"/>
    </row>
    <row r="14326" spans="2:12" x14ac:dyDescent="0.4">
      <c r="B14326" s="5" t="s">
        <v>67</v>
      </c>
      <c r="C14326" s="5" t="s">
        <v>57</v>
      </c>
      <c r="D14326" s="5" t="s">
        <v>26</v>
      </c>
      <c r="E14326" s="5" t="s">
        <v>61</v>
      </c>
      <c r="F14326" s="6">
        <v>44409</v>
      </c>
      <c r="G14326" s="6" t="str">
        <f>TEXT(datatable[[#This Row],[дата]],"ММ")</f>
        <v>08</v>
      </c>
      <c r="H14326" s="8">
        <v>15.875999999999999</v>
      </c>
      <c r="I14326" s="8">
        <v>9.468</v>
      </c>
      <c r="J14326" s="8">
        <f>datatable[[#This Row],[продажи_]]-datatable[[#This Row],[себестоимость_]]</f>
        <v>6.4079999999999995</v>
      </c>
      <c r="L14326"/>
    </row>
    <row r="14327" spans="2:12" x14ac:dyDescent="0.4">
      <c r="B14327" s="5" t="s">
        <v>67</v>
      </c>
      <c r="C14327" s="5" t="s">
        <v>57</v>
      </c>
      <c r="D14327" s="5" t="s">
        <v>26</v>
      </c>
      <c r="E14327" s="5" t="s">
        <v>61</v>
      </c>
      <c r="F14327" s="6">
        <v>44440</v>
      </c>
      <c r="G14327" s="6" t="str">
        <f>TEXT(datatable[[#This Row],[дата]],"ММ")</f>
        <v>09</v>
      </c>
      <c r="H14327" s="8">
        <v>14.9445</v>
      </c>
      <c r="I14327" s="8">
        <v>12.900150000000002</v>
      </c>
      <c r="J14327" s="8">
        <f>datatable[[#This Row],[продажи_]]-datatable[[#This Row],[себестоимость_]]</f>
        <v>2.0443499999999979</v>
      </c>
      <c r="L14327"/>
    </row>
    <row r="14328" spans="2:12" x14ac:dyDescent="0.4">
      <c r="B14328" s="5" t="s">
        <v>67</v>
      </c>
      <c r="C14328" s="5" t="s">
        <v>57</v>
      </c>
      <c r="D14328" s="5" t="s">
        <v>26</v>
      </c>
      <c r="E14328" s="5" t="s">
        <v>61</v>
      </c>
      <c r="F14328" s="6">
        <v>44470</v>
      </c>
      <c r="G14328" s="6" t="str">
        <f>TEXT(datatable[[#This Row],[дата]],"ММ")</f>
        <v>10</v>
      </c>
      <c r="H14328" s="8">
        <v>20.411999999999999</v>
      </c>
      <c r="I14328" s="8">
        <v>17.831399999999999</v>
      </c>
      <c r="J14328" s="8">
        <f>datatable[[#This Row],[продажи_]]-datatable[[#This Row],[себестоимость_]]</f>
        <v>2.5806000000000004</v>
      </c>
      <c r="L14328"/>
    </row>
    <row r="14329" spans="2:12" x14ac:dyDescent="0.4">
      <c r="B14329" s="5" t="s">
        <v>67</v>
      </c>
      <c r="C14329" s="5" t="s">
        <v>57</v>
      </c>
      <c r="D14329" s="5" t="s">
        <v>26</v>
      </c>
      <c r="E14329" s="5" t="s">
        <v>61</v>
      </c>
      <c r="F14329" s="6">
        <v>44501</v>
      </c>
      <c r="G14329" s="6" t="str">
        <f>TEXT(datatable[[#This Row],[дата]],"ММ")</f>
        <v>11</v>
      </c>
      <c r="H14329" s="8">
        <v>31.751999999999999</v>
      </c>
      <c r="I14329" s="8">
        <v>24.827199999999998</v>
      </c>
      <c r="J14329" s="8">
        <f>datatable[[#This Row],[продажи_]]-datatable[[#This Row],[себестоимость_]]</f>
        <v>6.9248000000000012</v>
      </c>
      <c r="L14329"/>
    </row>
    <row r="14330" spans="2:12" x14ac:dyDescent="0.4">
      <c r="B14330" s="5" t="s">
        <v>67</v>
      </c>
      <c r="C14330" s="5" t="s">
        <v>57</v>
      </c>
      <c r="D14330" s="5" t="s">
        <v>26</v>
      </c>
      <c r="E14330" s="5" t="s">
        <v>61</v>
      </c>
      <c r="F14330" s="6">
        <v>44531</v>
      </c>
      <c r="G14330" s="6" t="str">
        <f>TEXT(datatable[[#This Row],[дата]],"ММ")</f>
        <v>12</v>
      </c>
      <c r="H14330" s="8">
        <v>27.499500000000001</v>
      </c>
      <c r="I14330" s="8">
        <v>19.1464</v>
      </c>
      <c r="J14330" s="8">
        <f>datatable[[#This Row],[продажи_]]-datatable[[#This Row],[себестоимость_]]</f>
        <v>8.3531000000000013</v>
      </c>
      <c r="L14330"/>
    </row>
    <row r="14331" spans="2:12" x14ac:dyDescent="0.4">
      <c r="B14331" s="5" t="s">
        <v>67</v>
      </c>
      <c r="C14331" s="5" t="s">
        <v>57</v>
      </c>
      <c r="D14331" s="5" t="s">
        <v>26</v>
      </c>
      <c r="E14331" s="5" t="s">
        <v>7</v>
      </c>
      <c r="F14331" s="6">
        <v>44197</v>
      </c>
      <c r="G14331" s="6" t="str">
        <f>TEXT(datatable[[#This Row],[дата]],"ММ")</f>
        <v>01</v>
      </c>
      <c r="H14331" s="8">
        <v>4.12</v>
      </c>
      <c r="I14331" s="8">
        <v>1.32</v>
      </c>
      <c r="J14331" s="8">
        <f>datatable[[#This Row],[продажи_]]-datatable[[#This Row],[себестоимость_]]</f>
        <v>2.8</v>
      </c>
      <c r="L14331"/>
    </row>
    <row r="14332" spans="2:12" x14ac:dyDescent="0.4">
      <c r="B14332" s="5" t="s">
        <v>67</v>
      </c>
      <c r="C14332" s="5" t="s">
        <v>57</v>
      </c>
      <c r="D14332" s="5" t="s">
        <v>26</v>
      </c>
      <c r="E14332" s="5" t="s">
        <v>7</v>
      </c>
      <c r="F14332" s="6">
        <v>44228</v>
      </c>
      <c r="G14332" s="6" t="str">
        <f>TEXT(datatable[[#This Row],[дата]],"ММ")</f>
        <v>02</v>
      </c>
      <c r="H14332" s="8">
        <v>5.2520000000000007</v>
      </c>
      <c r="I14332" s="8">
        <v>1.8251999999999999</v>
      </c>
      <c r="J14332" s="8">
        <f>datatable[[#This Row],[продажи_]]-datatable[[#This Row],[себестоимость_]]</f>
        <v>3.426800000000001</v>
      </c>
      <c r="L14332"/>
    </row>
    <row r="14333" spans="2:12" x14ac:dyDescent="0.4">
      <c r="B14333" s="5" t="s">
        <v>67</v>
      </c>
      <c r="C14333" s="5" t="s">
        <v>57</v>
      </c>
      <c r="D14333" s="5" t="s">
        <v>26</v>
      </c>
      <c r="E14333" s="5" t="s">
        <v>7</v>
      </c>
      <c r="F14333" s="6">
        <v>44256</v>
      </c>
      <c r="G14333" s="6" t="str">
        <f>TEXT(datatable[[#This Row],[дата]],"ММ")</f>
        <v>03</v>
      </c>
      <c r="H14333" s="8">
        <v>5.6560000000000006</v>
      </c>
      <c r="I14333" s="8">
        <v>1.4951999999999999</v>
      </c>
      <c r="J14333" s="8">
        <f>datatable[[#This Row],[продажи_]]-datatable[[#This Row],[себестоимость_]]</f>
        <v>4.1608000000000009</v>
      </c>
      <c r="L14333"/>
    </row>
    <row r="14334" spans="2:12" x14ac:dyDescent="0.4">
      <c r="B14334" s="5" t="s">
        <v>67</v>
      </c>
      <c r="C14334" s="5" t="s">
        <v>57</v>
      </c>
      <c r="D14334" s="5" t="s">
        <v>26</v>
      </c>
      <c r="E14334" s="5" t="s">
        <v>7</v>
      </c>
      <c r="F14334" s="6">
        <v>44287</v>
      </c>
      <c r="G14334" s="6" t="str">
        <f>TEXT(datatable[[#This Row],[дата]],"ММ")</f>
        <v>04</v>
      </c>
      <c r="H14334" s="8">
        <v>7.4239999999999995</v>
      </c>
      <c r="I14334" s="8">
        <v>2.1504000000000003</v>
      </c>
      <c r="J14334" s="8">
        <f>datatable[[#This Row],[продажи_]]-datatable[[#This Row],[себестоимость_]]</f>
        <v>5.2735999999999992</v>
      </c>
      <c r="L14334"/>
    </row>
    <row r="14335" spans="2:12" x14ac:dyDescent="0.4">
      <c r="B14335" s="5" t="s">
        <v>67</v>
      </c>
      <c r="C14335" s="5" t="s">
        <v>57</v>
      </c>
      <c r="D14335" s="5" t="s">
        <v>26</v>
      </c>
      <c r="E14335" s="5" t="s">
        <v>7</v>
      </c>
      <c r="F14335" s="6">
        <v>44317</v>
      </c>
      <c r="G14335" s="6" t="str">
        <f>TEXT(datatable[[#This Row],[дата]],"ММ")</f>
        <v>05</v>
      </c>
      <c r="H14335" s="8">
        <v>4.7040000000000006</v>
      </c>
      <c r="I14335" s="8">
        <v>1.3608</v>
      </c>
      <c r="J14335" s="8">
        <f>datatable[[#This Row],[продажи_]]-datatable[[#This Row],[себестоимость_]]</f>
        <v>3.3432000000000004</v>
      </c>
      <c r="L14335"/>
    </row>
    <row r="14336" spans="2:12" x14ac:dyDescent="0.4">
      <c r="B14336" s="5" t="s">
        <v>67</v>
      </c>
      <c r="C14336" s="5" t="s">
        <v>57</v>
      </c>
      <c r="D14336" s="5" t="s">
        <v>26</v>
      </c>
      <c r="E14336" s="5" t="s">
        <v>7</v>
      </c>
      <c r="F14336" s="6">
        <v>44348</v>
      </c>
      <c r="G14336" s="6" t="str">
        <f>TEXT(datatable[[#This Row],[дата]],"ММ")</f>
        <v>06</v>
      </c>
      <c r="H14336" s="8">
        <v>4.1399999999999997</v>
      </c>
      <c r="I14336" s="8">
        <v>0.99360000000000015</v>
      </c>
      <c r="J14336" s="8">
        <f>datatable[[#This Row],[продажи_]]-datatable[[#This Row],[себестоимость_]]</f>
        <v>3.1463999999999994</v>
      </c>
      <c r="L14336"/>
    </row>
    <row r="14337" spans="2:12" x14ac:dyDescent="0.4">
      <c r="B14337" s="5" t="s">
        <v>67</v>
      </c>
      <c r="C14337" s="5" t="s">
        <v>57</v>
      </c>
      <c r="D14337" s="5" t="s">
        <v>26</v>
      </c>
      <c r="E14337" s="5" t="s">
        <v>7</v>
      </c>
      <c r="F14337" s="6">
        <v>44378</v>
      </c>
      <c r="G14337" s="6" t="str">
        <f>TEXT(datatable[[#This Row],[дата]],"ММ")</f>
        <v>07</v>
      </c>
      <c r="H14337" s="8">
        <v>4.1040000000000001</v>
      </c>
      <c r="I14337" s="8">
        <v>1.1556000000000002</v>
      </c>
      <c r="J14337" s="8">
        <f>datatable[[#This Row],[продажи_]]-datatable[[#This Row],[себестоимость_]]</f>
        <v>2.9483999999999999</v>
      </c>
      <c r="L14337"/>
    </row>
    <row r="14338" spans="2:12" x14ac:dyDescent="0.4">
      <c r="B14338" s="5" t="s">
        <v>67</v>
      </c>
      <c r="C14338" s="5" t="s">
        <v>57</v>
      </c>
      <c r="D14338" s="5" t="s">
        <v>26</v>
      </c>
      <c r="E14338" s="5" t="s">
        <v>7</v>
      </c>
      <c r="F14338" s="6">
        <v>44409</v>
      </c>
      <c r="G14338" s="6" t="str">
        <f>TEXT(datatable[[#This Row],[дата]],"ММ")</f>
        <v>08</v>
      </c>
      <c r="H14338" s="8">
        <v>3.008</v>
      </c>
      <c r="I14338" s="8">
        <v>0.8256</v>
      </c>
      <c r="J14338" s="8">
        <f>datatable[[#This Row],[продажи_]]-datatable[[#This Row],[себестоимость_]]</f>
        <v>2.1823999999999999</v>
      </c>
      <c r="L14338"/>
    </row>
    <row r="14339" spans="2:12" x14ac:dyDescent="0.4">
      <c r="B14339" s="5" t="s">
        <v>67</v>
      </c>
      <c r="C14339" s="5" t="s">
        <v>57</v>
      </c>
      <c r="D14339" s="5" t="s">
        <v>26</v>
      </c>
      <c r="E14339" s="5" t="s">
        <v>7</v>
      </c>
      <c r="F14339" s="6">
        <v>44440</v>
      </c>
      <c r="G14339" s="6" t="str">
        <f>TEXT(datatable[[#This Row],[дата]],"ММ")</f>
        <v>09</v>
      </c>
      <c r="H14339" s="8">
        <v>4.32</v>
      </c>
      <c r="I14339" s="8">
        <v>1.1988000000000001</v>
      </c>
      <c r="J14339" s="8">
        <f>datatable[[#This Row],[продажи_]]-datatable[[#This Row],[себестоимость_]]</f>
        <v>3.1212</v>
      </c>
      <c r="L14339"/>
    </row>
    <row r="14340" spans="2:12" x14ac:dyDescent="0.4">
      <c r="B14340" s="5" t="s">
        <v>67</v>
      </c>
      <c r="C14340" s="5" t="s">
        <v>57</v>
      </c>
      <c r="D14340" s="5" t="s">
        <v>26</v>
      </c>
      <c r="E14340" s="5" t="s">
        <v>7</v>
      </c>
      <c r="F14340" s="6">
        <v>44470</v>
      </c>
      <c r="G14340" s="6" t="str">
        <f>TEXT(datatable[[#This Row],[дата]],"ММ")</f>
        <v>10</v>
      </c>
      <c r="H14340" s="8">
        <v>4.2720000000000002</v>
      </c>
      <c r="I14340" s="8">
        <v>1.6415999999999997</v>
      </c>
      <c r="J14340" s="8">
        <f>datatable[[#This Row],[продажи_]]-datatable[[#This Row],[себестоимость_]]</f>
        <v>2.6304000000000007</v>
      </c>
      <c r="L14340"/>
    </row>
    <row r="14341" spans="2:12" x14ac:dyDescent="0.4">
      <c r="B14341" s="5" t="s">
        <v>67</v>
      </c>
      <c r="C14341" s="5" t="s">
        <v>57</v>
      </c>
      <c r="D14341" s="5" t="s">
        <v>26</v>
      </c>
      <c r="E14341" s="5" t="s">
        <v>7</v>
      </c>
      <c r="F14341" s="6">
        <v>44501</v>
      </c>
      <c r="G14341" s="6" t="str">
        <f>TEXT(datatable[[#This Row],[дата]],"ММ")</f>
        <v>11</v>
      </c>
      <c r="H14341" s="8">
        <v>6.2080000000000002</v>
      </c>
      <c r="I14341" s="8">
        <v>1.9392</v>
      </c>
      <c r="J14341" s="8">
        <f>datatable[[#This Row],[продажи_]]-datatable[[#This Row],[себестоимость_]]</f>
        <v>4.2688000000000006</v>
      </c>
      <c r="L14341"/>
    </row>
    <row r="14342" spans="2:12" x14ac:dyDescent="0.4">
      <c r="B14342" s="5" t="s">
        <v>67</v>
      </c>
      <c r="C14342" s="5" t="s">
        <v>57</v>
      </c>
      <c r="D14342" s="5" t="s">
        <v>26</v>
      </c>
      <c r="E14342" s="5" t="s">
        <v>7</v>
      </c>
      <c r="F14342" s="6">
        <v>44531</v>
      </c>
      <c r="G14342" s="6" t="str">
        <f>TEXT(datatable[[#This Row],[дата]],"ММ")</f>
        <v>12</v>
      </c>
      <c r="H14342" s="8">
        <v>6.0480000000000009</v>
      </c>
      <c r="I14342" s="8">
        <v>1.7976000000000001</v>
      </c>
      <c r="J14342" s="8">
        <f>datatable[[#This Row],[продажи_]]-datatable[[#This Row],[себестоимость_]]</f>
        <v>4.2504000000000008</v>
      </c>
      <c r="L14342"/>
    </row>
    <row r="14343" spans="2:12" x14ac:dyDescent="0.4">
      <c r="B14343" s="5" t="s">
        <v>67</v>
      </c>
      <c r="C14343" s="5" t="s">
        <v>57</v>
      </c>
      <c r="D14343" s="5" t="s">
        <v>26</v>
      </c>
      <c r="E14343" s="5" t="s">
        <v>7</v>
      </c>
      <c r="F14343" s="6">
        <v>44197</v>
      </c>
      <c r="G14343" s="6" t="str">
        <f>TEXT(datatable[[#This Row],[дата]],"ММ")</f>
        <v>01</v>
      </c>
      <c r="H14343" s="8">
        <v>2.419</v>
      </c>
      <c r="I14343" s="8">
        <v>0.90300000000000002</v>
      </c>
      <c r="J14343" s="8">
        <f>datatable[[#This Row],[продажи_]]-datatable[[#This Row],[себестоимость_]]</f>
        <v>1.516</v>
      </c>
      <c r="L14343"/>
    </row>
    <row r="14344" spans="2:12" x14ac:dyDescent="0.4">
      <c r="B14344" s="5" t="s">
        <v>67</v>
      </c>
      <c r="C14344" s="5" t="s">
        <v>57</v>
      </c>
      <c r="D14344" s="5" t="s">
        <v>26</v>
      </c>
      <c r="E14344" s="5" t="s">
        <v>7</v>
      </c>
      <c r="F14344" s="6">
        <v>44228</v>
      </c>
      <c r="G14344" s="6" t="str">
        <f>TEXT(datatable[[#This Row],[дата]],"ММ")</f>
        <v>02</v>
      </c>
      <c r="H14344" s="8">
        <v>4.1034500000000005</v>
      </c>
      <c r="I14344" s="8">
        <v>1.2284999999999999</v>
      </c>
      <c r="J14344" s="8">
        <f>datatable[[#This Row],[продажи_]]-datatable[[#This Row],[себестоимость_]]</f>
        <v>2.8749500000000006</v>
      </c>
      <c r="L14344"/>
    </row>
    <row r="14345" spans="2:12" x14ac:dyDescent="0.4">
      <c r="B14345" s="5" t="s">
        <v>67</v>
      </c>
      <c r="C14345" s="5" t="s">
        <v>57</v>
      </c>
      <c r="D14345" s="5" t="s">
        <v>26</v>
      </c>
      <c r="E14345" s="5" t="s">
        <v>7</v>
      </c>
      <c r="F14345" s="6">
        <v>44256</v>
      </c>
      <c r="G14345" s="6" t="str">
        <f>TEXT(datatable[[#This Row],[дата]],"ММ")</f>
        <v>03</v>
      </c>
      <c r="H14345" s="8">
        <v>4.7907999999999999</v>
      </c>
      <c r="I14345" s="8">
        <v>1.2347999999999999</v>
      </c>
      <c r="J14345" s="8">
        <f>datatable[[#This Row],[продажи_]]-datatable[[#This Row],[себестоимость_]]</f>
        <v>3.556</v>
      </c>
      <c r="L14345"/>
    </row>
    <row r="14346" spans="2:12" x14ac:dyDescent="0.4">
      <c r="B14346" s="5" t="s">
        <v>67</v>
      </c>
      <c r="C14346" s="5" t="s">
        <v>57</v>
      </c>
      <c r="D14346" s="5" t="s">
        <v>26</v>
      </c>
      <c r="E14346" s="5" t="s">
        <v>7</v>
      </c>
      <c r="F14346" s="6">
        <v>44287</v>
      </c>
      <c r="G14346" s="6" t="str">
        <f>TEXT(datatable[[#This Row],[дата]],"ММ")</f>
        <v>04</v>
      </c>
      <c r="H14346" s="8">
        <v>4.1063999999999998</v>
      </c>
      <c r="I14346" s="8">
        <v>1.8816000000000002</v>
      </c>
      <c r="J14346" s="8">
        <f>datatable[[#This Row],[продажи_]]-datatable[[#This Row],[себестоимость_]]</f>
        <v>2.2247999999999997</v>
      </c>
      <c r="L14346"/>
    </row>
    <row r="14347" spans="2:12" x14ac:dyDescent="0.4">
      <c r="B14347" s="5" t="s">
        <v>67</v>
      </c>
      <c r="C14347" s="5" t="s">
        <v>57</v>
      </c>
      <c r="D14347" s="5" t="s">
        <v>26</v>
      </c>
      <c r="E14347" s="5" t="s">
        <v>7</v>
      </c>
      <c r="F14347" s="6">
        <v>44317</v>
      </c>
      <c r="G14347" s="6" t="str">
        <f>TEXT(datatable[[#This Row],[дата]],"ММ")</f>
        <v>05</v>
      </c>
      <c r="H14347" s="8">
        <v>4.6256000000000004</v>
      </c>
      <c r="I14347" s="8">
        <v>1.764</v>
      </c>
      <c r="J14347" s="8">
        <f>datatable[[#This Row],[продажи_]]-datatable[[#This Row],[себестоимость_]]</f>
        <v>2.8616000000000001</v>
      </c>
      <c r="L14347"/>
    </row>
    <row r="14348" spans="2:12" x14ac:dyDescent="0.4">
      <c r="B14348" s="5" t="s">
        <v>67</v>
      </c>
      <c r="C14348" s="5" t="s">
        <v>57</v>
      </c>
      <c r="D14348" s="5" t="s">
        <v>26</v>
      </c>
      <c r="E14348" s="5" t="s">
        <v>7</v>
      </c>
      <c r="F14348" s="6">
        <v>44348</v>
      </c>
      <c r="G14348" s="6" t="str">
        <f>TEXT(datatable[[#This Row],[дата]],"ММ")</f>
        <v>06</v>
      </c>
      <c r="H14348" s="8">
        <v>2.8143000000000002</v>
      </c>
      <c r="I14348" s="8">
        <v>0.89775000000000005</v>
      </c>
      <c r="J14348" s="8">
        <f>datatable[[#This Row],[продажи_]]-datatable[[#This Row],[себестоимость_]]</f>
        <v>1.9165500000000002</v>
      </c>
      <c r="L14348"/>
    </row>
    <row r="14349" spans="2:12" x14ac:dyDescent="0.4">
      <c r="B14349" s="5" t="s">
        <v>67</v>
      </c>
      <c r="C14349" s="5" t="s">
        <v>57</v>
      </c>
      <c r="D14349" s="5" t="s">
        <v>26</v>
      </c>
      <c r="E14349" s="5" t="s">
        <v>7</v>
      </c>
      <c r="F14349" s="6">
        <v>44378</v>
      </c>
      <c r="G14349" s="6" t="str">
        <f>TEXT(datatable[[#This Row],[дата]],"ММ")</f>
        <v>07</v>
      </c>
      <c r="H14349" s="8">
        <v>3.0798000000000001</v>
      </c>
      <c r="I14349" s="8">
        <v>1.0584000000000002</v>
      </c>
      <c r="J14349" s="8">
        <f>datatable[[#This Row],[продажи_]]-datatable[[#This Row],[себестоимость_]]</f>
        <v>2.0213999999999999</v>
      </c>
      <c r="L14349"/>
    </row>
    <row r="14350" spans="2:12" x14ac:dyDescent="0.4">
      <c r="B14350" s="5" t="s">
        <v>67</v>
      </c>
      <c r="C14350" s="5" t="s">
        <v>57</v>
      </c>
      <c r="D14350" s="5" t="s">
        <v>26</v>
      </c>
      <c r="E14350" s="5" t="s">
        <v>7</v>
      </c>
      <c r="F14350" s="6">
        <v>44409</v>
      </c>
      <c r="G14350" s="6" t="str">
        <f>TEXT(datatable[[#This Row],[дата]],"ММ")</f>
        <v>08</v>
      </c>
      <c r="H14350" s="8">
        <v>2.6432000000000002</v>
      </c>
      <c r="I14350" s="8">
        <v>0.97439999999999993</v>
      </c>
      <c r="J14350" s="8">
        <f>datatable[[#This Row],[продажи_]]-datatable[[#This Row],[себестоимость_]]</f>
        <v>1.6688000000000003</v>
      </c>
      <c r="L14350"/>
    </row>
    <row r="14351" spans="2:12" x14ac:dyDescent="0.4">
      <c r="B14351" s="5" t="s">
        <v>67</v>
      </c>
      <c r="C14351" s="5" t="s">
        <v>57</v>
      </c>
      <c r="D14351" s="5" t="s">
        <v>26</v>
      </c>
      <c r="E14351" s="5" t="s">
        <v>7</v>
      </c>
      <c r="F14351" s="6">
        <v>44440</v>
      </c>
      <c r="G14351" s="6" t="str">
        <f>TEXT(datatable[[#This Row],[дата]],"ММ")</f>
        <v>09</v>
      </c>
      <c r="H14351" s="8">
        <v>2.7081000000000004</v>
      </c>
      <c r="I14351" s="8">
        <v>0.8599500000000001</v>
      </c>
      <c r="J14351" s="8">
        <f>datatable[[#This Row],[продажи_]]-datatable[[#This Row],[себестоимость_]]</f>
        <v>1.8481500000000004</v>
      </c>
      <c r="L14351"/>
    </row>
    <row r="14352" spans="2:12" x14ac:dyDescent="0.4">
      <c r="B14352" s="5" t="s">
        <v>67</v>
      </c>
      <c r="C14352" s="5" t="s">
        <v>57</v>
      </c>
      <c r="D14352" s="5" t="s">
        <v>26</v>
      </c>
      <c r="E14352" s="5" t="s">
        <v>7</v>
      </c>
      <c r="F14352" s="6">
        <v>44470</v>
      </c>
      <c r="G14352" s="6" t="str">
        <f>TEXT(datatable[[#This Row],[дата]],"ММ")</f>
        <v>10</v>
      </c>
      <c r="H14352" s="8">
        <v>3.9294000000000002</v>
      </c>
      <c r="I14352" s="8">
        <v>1.1718000000000002</v>
      </c>
      <c r="J14352" s="8">
        <f>datatable[[#This Row],[продажи_]]-datatable[[#This Row],[себестоимость_]]</f>
        <v>2.7576000000000001</v>
      </c>
      <c r="L14352"/>
    </row>
    <row r="14353" spans="2:12" x14ac:dyDescent="0.4">
      <c r="B14353" s="5" t="s">
        <v>67</v>
      </c>
      <c r="C14353" s="5" t="s">
        <v>57</v>
      </c>
      <c r="D14353" s="5" t="s">
        <v>26</v>
      </c>
      <c r="E14353" s="5" t="s">
        <v>7</v>
      </c>
      <c r="F14353" s="6">
        <v>44501</v>
      </c>
      <c r="G14353" s="6" t="str">
        <f>TEXT(datatable[[#This Row],[дата]],"ММ")</f>
        <v>11</v>
      </c>
      <c r="H14353" s="8">
        <v>4.6255999999999995</v>
      </c>
      <c r="I14353" s="8">
        <v>1.68</v>
      </c>
      <c r="J14353" s="8">
        <f>datatable[[#This Row],[продажи_]]-datatable[[#This Row],[себестоимость_]]</f>
        <v>2.9455999999999998</v>
      </c>
      <c r="L14353"/>
    </row>
    <row r="14354" spans="2:12" x14ac:dyDescent="0.4">
      <c r="B14354" s="5" t="s">
        <v>67</v>
      </c>
      <c r="C14354" s="5" t="s">
        <v>57</v>
      </c>
      <c r="D14354" s="5" t="s">
        <v>26</v>
      </c>
      <c r="E14354" s="5" t="s">
        <v>7</v>
      </c>
      <c r="F14354" s="6">
        <v>44531</v>
      </c>
      <c r="G14354" s="6" t="str">
        <f>TEXT(datatable[[#This Row],[дата]],"ММ")</f>
        <v>12</v>
      </c>
      <c r="H14354" s="8">
        <v>4.7907999999999999</v>
      </c>
      <c r="I14354" s="8">
        <v>1.2495000000000001</v>
      </c>
      <c r="J14354" s="8">
        <f>datatable[[#This Row],[продажи_]]-datatable[[#This Row],[себестоимость_]]</f>
        <v>3.5412999999999997</v>
      </c>
      <c r="L14354"/>
    </row>
    <row r="14355" spans="2:12" x14ac:dyDescent="0.4">
      <c r="B14355" s="5" t="s">
        <v>67</v>
      </c>
      <c r="C14355" s="5" t="s">
        <v>57</v>
      </c>
      <c r="D14355" s="5" t="s">
        <v>26</v>
      </c>
      <c r="E14355" s="5" t="s">
        <v>7</v>
      </c>
      <c r="F14355" s="6">
        <v>44197</v>
      </c>
      <c r="G14355" s="6" t="str">
        <f>TEXT(datatable[[#This Row],[дата]],"ММ")</f>
        <v>01</v>
      </c>
      <c r="H14355" s="8">
        <v>0.33</v>
      </c>
      <c r="I14355" s="8">
        <v>0.10700000000000001</v>
      </c>
      <c r="J14355" s="8">
        <f>datatable[[#This Row],[продажи_]]-datatable[[#This Row],[себестоимость_]]</f>
        <v>0.223</v>
      </c>
      <c r="L14355"/>
    </row>
    <row r="14356" spans="2:12" x14ac:dyDescent="0.4">
      <c r="B14356" s="5" t="s">
        <v>67</v>
      </c>
      <c r="C14356" s="5" t="s">
        <v>57</v>
      </c>
      <c r="D14356" s="5" t="s">
        <v>26</v>
      </c>
      <c r="E14356" s="5" t="s">
        <v>7</v>
      </c>
      <c r="F14356" s="6">
        <v>44228</v>
      </c>
      <c r="G14356" s="6" t="str">
        <f>TEXT(datatable[[#This Row],[дата]],"ММ")</f>
        <v>02</v>
      </c>
      <c r="H14356" s="8">
        <v>0.45629999999999998</v>
      </c>
      <c r="I14356" s="8">
        <v>0.14949999999999999</v>
      </c>
      <c r="J14356" s="8">
        <f>datatable[[#This Row],[продажи_]]-datatable[[#This Row],[себестоимость_]]</f>
        <v>0.30679999999999996</v>
      </c>
      <c r="L14356"/>
    </row>
    <row r="14357" spans="2:12" x14ac:dyDescent="0.4">
      <c r="B14357" s="5" t="s">
        <v>67</v>
      </c>
      <c r="C14357" s="5" t="s">
        <v>57</v>
      </c>
      <c r="D14357" s="5" t="s">
        <v>26</v>
      </c>
      <c r="E14357" s="5" t="s">
        <v>7</v>
      </c>
      <c r="F14357" s="6">
        <v>44256</v>
      </c>
      <c r="G14357" s="6" t="str">
        <f>TEXT(datatable[[#This Row],[дата]],"ММ")</f>
        <v>03</v>
      </c>
      <c r="H14357" s="8">
        <v>0.47879999999999995</v>
      </c>
      <c r="I14357" s="8">
        <v>0.12740000000000001</v>
      </c>
      <c r="J14357" s="8">
        <f>datatable[[#This Row],[продажи_]]-datatable[[#This Row],[себестоимость_]]</f>
        <v>0.35139999999999993</v>
      </c>
      <c r="L14357"/>
    </row>
    <row r="14358" spans="2:12" x14ac:dyDescent="0.4">
      <c r="B14358" s="5" t="s">
        <v>67</v>
      </c>
      <c r="C14358" s="5" t="s">
        <v>57</v>
      </c>
      <c r="D14358" s="5" t="s">
        <v>26</v>
      </c>
      <c r="E14358" s="5" t="s">
        <v>7</v>
      </c>
      <c r="F14358" s="6">
        <v>44287</v>
      </c>
      <c r="G14358" s="6" t="str">
        <f>TEXT(datatable[[#This Row],[дата]],"ММ")</f>
        <v>04</v>
      </c>
      <c r="H14358" s="8">
        <v>0.4224</v>
      </c>
      <c r="I14358" s="8">
        <v>0.152</v>
      </c>
      <c r="J14358" s="8">
        <f>datatable[[#This Row],[продажи_]]-datatable[[#This Row],[себестоимость_]]</f>
        <v>0.27039999999999997</v>
      </c>
      <c r="L14358"/>
    </row>
    <row r="14359" spans="2:12" x14ac:dyDescent="0.4">
      <c r="B14359" s="5" t="s">
        <v>67</v>
      </c>
      <c r="C14359" s="5" t="s">
        <v>57</v>
      </c>
      <c r="D14359" s="5" t="s">
        <v>26</v>
      </c>
      <c r="E14359" s="5" t="s">
        <v>7</v>
      </c>
      <c r="F14359" s="6">
        <v>44317</v>
      </c>
      <c r="G14359" s="6" t="str">
        <f>TEXT(datatable[[#This Row],[дата]],"ММ")</f>
        <v>05</v>
      </c>
      <c r="H14359" s="8">
        <v>0.34439999999999998</v>
      </c>
      <c r="I14359" s="8">
        <v>0.16800000000000001</v>
      </c>
      <c r="J14359" s="8">
        <f>datatable[[#This Row],[продажи_]]-datatable[[#This Row],[себестоимость_]]</f>
        <v>0.17639999999999997</v>
      </c>
      <c r="L14359"/>
    </row>
    <row r="14360" spans="2:12" x14ac:dyDescent="0.4">
      <c r="B14360" s="5" t="s">
        <v>67</v>
      </c>
      <c r="C14360" s="5" t="s">
        <v>57</v>
      </c>
      <c r="D14360" s="5" t="s">
        <v>26</v>
      </c>
      <c r="E14360" s="5" t="s">
        <v>7</v>
      </c>
      <c r="F14360" s="6">
        <v>44348</v>
      </c>
      <c r="G14360" s="6" t="str">
        <f>TEXT(datatable[[#This Row],[дата]],"ММ")</f>
        <v>06</v>
      </c>
      <c r="H14360" s="8">
        <v>0.21870000000000003</v>
      </c>
      <c r="I14360" s="8">
        <v>9.9000000000000005E-2</v>
      </c>
      <c r="J14360" s="8">
        <f>datatable[[#This Row],[продажи_]]-datatable[[#This Row],[себестоимость_]]</f>
        <v>0.11970000000000003</v>
      </c>
      <c r="L14360"/>
    </row>
    <row r="14361" spans="2:12" x14ac:dyDescent="0.4">
      <c r="B14361" s="5" t="s">
        <v>67</v>
      </c>
      <c r="C14361" s="5" t="s">
        <v>57</v>
      </c>
      <c r="D14361" s="5" t="s">
        <v>26</v>
      </c>
      <c r="E14361" s="5" t="s">
        <v>7</v>
      </c>
      <c r="F14361" s="6">
        <v>44378</v>
      </c>
      <c r="G14361" s="6" t="str">
        <f>TEXT(datatable[[#This Row],[дата]],"ММ")</f>
        <v>07</v>
      </c>
      <c r="H14361" s="8">
        <v>0.30240000000000006</v>
      </c>
      <c r="I14361" s="8">
        <v>9.8100000000000007E-2</v>
      </c>
      <c r="J14361" s="8">
        <f>datatable[[#This Row],[продажи_]]-datatable[[#This Row],[себестоимость_]]</f>
        <v>0.20430000000000004</v>
      </c>
      <c r="L14361"/>
    </row>
    <row r="14362" spans="2:12" x14ac:dyDescent="0.4">
      <c r="B14362" s="5" t="s">
        <v>67</v>
      </c>
      <c r="C14362" s="5" t="s">
        <v>57</v>
      </c>
      <c r="D14362" s="5" t="s">
        <v>26</v>
      </c>
      <c r="E14362" s="5" t="s">
        <v>7</v>
      </c>
      <c r="F14362" s="6">
        <v>44409</v>
      </c>
      <c r="G14362" s="6" t="str">
        <f>TEXT(datatable[[#This Row],[дата]],"ММ")</f>
        <v>08</v>
      </c>
      <c r="H14362" s="8">
        <v>0.21840000000000001</v>
      </c>
      <c r="I14362" s="8">
        <v>7.5999999999999998E-2</v>
      </c>
      <c r="J14362" s="8">
        <f>datatable[[#This Row],[продажи_]]-datatable[[#This Row],[себестоимость_]]</f>
        <v>0.14240000000000003</v>
      </c>
      <c r="L14362"/>
    </row>
    <row r="14363" spans="2:12" x14ac:dyDescent="0.4">
      <c r="B14363" s="5" t="s">
        <v>67</v>
      </c>
      <c r="C14363" s="5" t="s">
        <v>57</v>
      </c>
      <c r="D14363" s="5" t="s">
        <v>26</v>
      </c>
      <c r="E14363" s="5" t="s">
        <v>7</v>
      </c>
      <c r="F14363" s="6">
        <v>44440</v>
      </c>
      <c r="G14363" s="6" t="str">
        <f>TEXT(datatable[[#This Row],[дата]],"ММ")</f>
        <v>09</v>
      </c>
      <c r="H14363" s="8">
        <v>0.2727</v>
      </c>
      <c r="I14363" s="8">
        <v>8.0100000000000005E-2</v>
      </c>
      <c r="J14363" s="8">
        <f>datatable[[#This Row],[продажи_]]-datatable[[#This Row],[себестоимость_]]</f>
        <v>0.19259999999999999</v>
      </c>
      <c r="L14363"/>
    </row>
    <row r="14364" spans="2:12" x14ac:dyDescent="0.4">
      <c r="B14364" s="5" t="s">
        <v>67</v>
      </c>
      <c r="C14364" s="5" t="s">
        <v>57</v>
      </c>
      <c r="D14364" s="5" t="s">
        <v>26</v>
      </c>
      <c r="E14364" s="5" t="s">
        <v>7</v>
      </c>
      <c r="F14364" s="6">
        <v>44470</v>
      </c>
      <c r="G14364" s="6" t="str">
        <f>TEXT(datatable[[#This Row],[дата]],"ММ")</f>
        <v>10</v>
      </c>
      <c r="H14364" s="8">
        <v>0.3024</v>
      </c>
      <c r="I14364" s="8">
        <v>0.1236</v>
      </c>
      <c r="J14364" s="8">
        <f>datatable[[#This Row],[продажи_]]-datatable[[#This Row],[себестоимость_]]</f>
        <v>0.17880000000000001</v>
      </c>
      <c r="L14364"/>
    </row>
    <row r="14365" spans="2:12" x14ac:dyDescent="0.4">
      <c r="B14365" s="5" t="s">
        <v>67</v>
      </c>
      <c r="C14365" s="5" t="s">
        <v>57</v>
      </c>
      <c r="D14365" s="5" t="s">
        <v>26</v>
      </c>
      <c r="E14365" s="5" t="s">
        <v>7</v>
      </c>
      <c r="F14365" s="6">
        <v>44501</v>
      </c>
      <c r="G14365" s="6" t="str">
        <f>TEXT(datatable[[#This Row],[дата]],"ММ")</f>
        <v>11</v>
      </c>
      <c r="H14365" s="8">
        <v>0.43680000000000002</v>
      </c>
      <c r="I14365" s="8">
        <v>0.15679999999999999</v>
      </c>
      <c r="J14365" s="8">
        <f>datatable[[#This Row],[продажи_]]-datatable[[#This Row],[себестоимость_]]</f>
        <v>0.28000000000000003</v>
      </c>
      <c r="L14365"/>
    </row>
    <row r="14366" spans="2:12" x14ac:dyDescent="0.4">
      <c r="B14366" s="5" t="s">
        <v>67</v>
      </c>
      <c r="C14366" s="5" t="s">
        <v>57</v>
      </c>
      <c r="D14366" s="5" t="s">
        <v>26</v>
      </c>
      <c r="E14366" s="5" t="s">
        <v>7</v>
      </c>
      <c r="F14366" s="6">
        <v>44531</v>
      </c>
      <c r="G14366" s="6" t="str">
        <f>TEXT(datatable[[#This Row],[дата]],"ММ")</f>
        <v>12</v>
      </c>
      <c r="H14366" s="8">
        <v>0.49139999999999995</v>
      </c>
      <c r="I14366" s="8">
        <v>0.12320000000000002</v>
      </c>
      <c r="J14366" s="8">
        <f>datatable[[#This Row],[продажи_]]-datatable[[#This Row],[себестоимость_]]</f>
        <v>0.36819999999999992</v>
      </c>
      <c r="L14366"/>
    </row>
    <row r="14367" spans="2:12" x14ac:dyDescent="0.4">
      <c r="B14367" s="5" t="s">
        <v>67</v>
      </c>
      <c r="C14367" s="5" t="s">
        <v>57</v>
      </c>
      <c r="D14367" s="5" t="s">
        <v>26</v>
      </c>
      <c r="E14367" s="5" t="s">
        <v>7</v>
      </c>
      <c r="F14367" s="6">
        <v>44197</v>
      </c>
      <c r="G14367" s="6" t="str">
        <f>TEXT(datatable[[#This Row],[дата]],"ММ")</f>
        <v>01</v>
      </c>
      <c r="H14367" s="8">
        <v>7.1919999999999993</v>
      </c>
      <c r="I14367" s="8">
        <v>2.3520000000000003</v>
      </c>
      <c r="J14367" s="8">
        <f>datatable[[#This Row],[продажи_]]-datatable[[#This Row],[себестоимость_]]</f>
        <v>4.839999999999999</v>
      </c>
      <c r="L14367"/>
    </row>
    <row r="14368" spans="2:12" x14ac:dyDescent="0.4">
      <c r="B14368" s="5" t="s">
        <v>67</v>
      </c>
      <c r="C14368" s="5" t="s">
        <v>57</v>
      </c>
      <c r="D14368" s="5" t="s">
        <v>26</v>
      </c>
      <c r="E14368" s="5" t="s">
        <v>7</v>
      </c>
      <c r="F14368" s="6">
        <v>44228</v>
      </c>
      <c r="G14368" s="6" t="str">
        <f>TEXT(datatable[[#This Row],[дата]],"ММ")</f>
        <v>02</v>
      </c>
      <c r="H14368" s="8">
        <v>6.7704000000000004</v>
      </c>
      <c r="I14368" s="8">
        <v>3.5672000000000001</v>
      </c>
      <c r="J14368" s="8">
        <f>datatable[[#This Row],[продажи_]]-datatable[[#This Row],[себестоимость_]]</f>
        <v>3.2032000000000003</v>
      </c>
      <c r="L14368"/>
    </row>
    <row r="14369" spans="2:12" x14ac:dyDescent="0.4">
      <c r="B14369" s="5" t="s">
        <v>67</v>
      </c>
      <c r="C14369" s="5" t="s">
        <v>57</v>
      </c>
      <c r="D14369" s="5" t="s">
        <v>26</v>
      </c>
      <c r="E14369" s="5" t="s">
        <v>7</v>
      </c>
      <c r="F14369" s="6">
        <v>44256</v>
      </c>
      <c r="G14369" s="6" t="str">
        <f>TEXT(datatable[[#This Row],[дата]],"ММ")</f>
        <v>03</v>
      </c>
      <c r="H14369" s="8">
        <v>7.4647999999999994</v>
      </c>
      <c r="I14369" s="8">
        <v>3.8415999999999997</v>
      </c>
      <c r="J14369" s="8">
        <f>datatable[[#This Row],[продажи_]]-datatable[[#This Row],[себестоимость_]]</f>
        <v>3.6231999999999998</v>
      </c>
      <c r="L14369"/>
    </row>
    <row r="14370" spans="2:12" x14ac:dyDescent="0.4">
      <c r="B14370" s="5" t="s">
        <v>67</v>
      </c>
      <c r="C14370" s="5" t="s">
        <v>57</v>
      </c>
      <c r="D14370" s="5" t="s">
        <v>26</v>
      </c>
      <c r="E14370" s="5" t="s">
        <v>7</v>
      </c>
      <c r="F14370" s="6">
        <v>44287</v>
      </c>
      <c r="G14370" s="6" t="str">
        <f>TEXT(datatable[[#This Row],[дата]],"ММ")</f>
        <v>04</v>
      </c>
      <c r="H14370" s="8">
        <v>8.0351999999999997</v>
      </c>
      <c r="I14370" s="8">
        <v>4.8384000000000009</v>
      </c>
      <c r="J14370" s="8">
        <f>datatable[[#This Row],[продажи_]]-datatable[[#This Row],[себестоимость_]]</f>
        <v>3.1967999999999988</v>
      </c>
      <c r="L14370"/>
    </row>
    <row r="14371" spans="2:12" x14ac:dyDescent="0.4">
      <c r="B14371" s="5" t="s">
        <v>67</v>
      </c>
      <c r="C14371" s="5" t="s">
        <v>57</v>
      </c>
      <c r="D14371" s="5" t="s">
        <v>26</v>
      </c>
      <c r="E14371" s="5" t="s">
        <v>7</v>
      </c>
      <c r="F14371" s="6">
        <v>44317</v>
      </c>
      <c r="G14371" s="6" t="str">
        <f>TEXT(datatable[[#This Row],[дата]],"ММ")</f>
        <v>05</v>
      </c>
      <c r="H14371" s="8">
        <v>7.4647999999999994</v>
      </c>
      <c r="I14371" s="8">
        <v>4.4295999999999998</v>
      </c>
      <c r="J14371" s="8">
        <f>datatable[[#This Row],[продажи_]]-datatable[[#This Row],[себестоимость_]]</f>
        <v>3.0351999999999997</v>
      </c>
      <c r="L14371"/>
    </row>
    <row r="14372" spans="2:12" x14ac:dyDescent="0.4">
      <c r="B14372" s="5" t="s">
        <v>67</v>
      </c>
      <c r="C14372" s="5" t="s">
        <v>57</v>
      </c>
      <c r="D14372" s="5" t="s">
        <v>26</v>
      </c>
      <c r="E14372" s="5" t="s">
        <v>7</v>
      </c>
      <c r="F14372" s="6">
        <v>44348</v>
      </c>
      <c r="G14372" s="6" t="str">
        <f>TEXT(datatable[[#This Row],[дата]],"ММ")</f>
        <v>06</v>
      </c>
      <c r="H14372" s="8">
        <v>4.6314000000000002</v>
      </c>
      <c r="I14372" s="8">
        <v>2.7972000000000001</v>
      </c>
      <c r="J14372" s="8">
        <f>datatable[[#This Row],[продажи_]]-datatable[[#This Row],[себестоимость_]]</f>
        <v>1.8342000000000001</v>
      </c>
      <c r="L14372"/>
    </row>
    <row r="14373" spans="2:12" x14ac:dyDescent="0.4">
      <c r="B14373" s="5" t="s">
        <v>67</v>
      </c>
      <c r="C14373" s="5" t="s">
        <v>57</v>
      </c>
      <c r="D14373" s="5" t="s">
        <v>26</v>
      </c>
      <c r="E14373" s="5" t="s">
        <v>7</v>
      </c>
      <c r="F14373" s="6">
        <v>44378</v>
      </c>
      <c r="G14373" s="6" t="str">
        <f>TEXT(datatable[[#This Row],[дата]],"ММ")</f>
        <v>07</v>
      </c>
      <c r="H14373" s="8">
        <v>6.0822000000000003</v>
      </c>
      <c r="I14373" s="8">
        <v>2.1924000000000001</v>
      </c>
      <c r="J14373" s="8">
        <f>datatable[[#This Row],[продажи_]]-datatable[[#This Row],[себестоимость_]]</f>
        <v>3.8898000000000001</v>
      </c>
      <c r="L14373"/>
    </row>
    <row r="14374" spans="2:12" x14ac:dyDescent="0.4">
      <c r="B14374" s="5" t="s">
        <v>67</v>
      </c>
      <c r="C14374" s="5" t="s">
        <v>57</v>
      </c>
      <c r="D14374" s="5" t="s">
        <v>26</v>
      </c>
      <c r="E14374" s="5" t="s">
        <v>7</v>
      </c>
      <c r="F14374" s="6">
        <v>44409</v>
      </c>
      <c r="G14374" s="6" t="str">
        <f>TEXT(datatable[[#This Row],[дата]],"ММ")</f>
        <v>08</v>
      </c>
      <c r="H14374" s="8">
        <v>4.5632000000000001</v>
      </c>
      <c r="I14374" s="8">
        <v>2.4864000000000006</v>
      </c>
      <c r="J14374" s="8">
        <f>datatable[[#This Row],[продажи_]]-datatable[[#This Row],[себестоимость_]]</f>
        <v>2.0767999999999995</v>
      </c>
      <c r="L14374"/>
    </row>
    <row r="14375" spans="2:12" x14ac:dyDescent="0.4">
      <c r="B14375" s="5" t="s">
        <v>67</v>
      </c>
      <c r="C14375" s="5" t="s">
        <v>57</v>
      </c>
      <c r="D14375" s="5" t="s">
        <v>26</v>
      </c>
      <c r="E14375" s="5" t="s">
        <v>7</v>
      </c>
      <c r="F14375" s="6">
        <v>44440</v>
      </c>
      <c r="G14375" s="6" t="str">
        <f>TEXT(datatable[[#This Row],[дата]],"ММ")</f>
        <v>09</v>
      </c>
      <c r="H14375" s="8">
        <v>5.1894</v>
      </c>
      <c r="I14375" s="8">
        <v>2.0663999999999998</v>
      </c>
      <c r="J14375" s="8">
        <f>datatable[[#This Row],[продажи_]]-datatable[[#This Row],[себестоимость_]]</f>
        <v>3.1230000000000002</v>
      </c>
      <c r="L14375"/>
    </row>
    <row r="14376" spans="2:12" x14ac:dyDescent="0.4">
      <c r="B14376" s="5" t="s">
        <v>67</v>
      </c>
      <c r="C14376" s="5" t="s">
        <v>57</v>
      </c>
      <c r="D14376" s="5" t="s">
        <v>26</v>
      </c>
      <c r="E14376" s="5" t="s">
        <v>7</v>
      </c>
      <c r="F14376" s="6">
        <v>44470</v>
      </c>
      <c r="G14376" s="6" t="str">
        <f>TEXT(datatable[[#This Row],[дата]],"ММ")</f>
        <v>10</v>
      </c>
      <c r="H14376" s="8">
        <v>6.0264000000000006</v>
      </c>
      <c r="I14376" s="8">
        <v>3.6624000000000003</v>
      </c>
      <c r="J14376" s="8">
        <f>datatable[[#This Row],[продажи_]]-datatable[[#This Row],[себестоимость_]]</f>
        <v>2.3640000000000003</v>
      </c>
      <c r="L14376"/>
    </row>
    <row r="14377" spans="2:12" x14ac:dyDescent="0.4">
      <c r="B14377" s="5" t="s">
        <v>67</v>
      </c>
      <c r="C14377" s="5" t="s">
        <v>57</v>
      </c>
      <c r="D14377" s="5" t="s">
        <v>26</v>
      </c>
      <c r="E14377" s="5" t="s">
        <v>7</v>
      </c>
      <c r="F14377" s="6">
        <v>44501</v>
      </c>
      <c r="G14377" s="6" t="str">
        <f>TEXT(datatable[[#This Row],[дата]],"ММ")</f>
        <v>11</v>
      </c>
      <c r="H14377" s="8">
        <v>10.713600000000001</v>
      </c>
      <c r="I14377" s="8">
        <v>5.1520000000000001</v>
      </c>
      <c r="J14377" s="8">
        <f>datatable[[#This Row],[продажи_]]-datatable[[#This Row],[себестоимость_]]</f>
        <v>5.5616000000000012</v>
      </c>
      <c r="L14377"/>
    </row>
    <row r="14378" spans="2:12" x14ac:dyDescent="0.4">
      <c r="B14378" s="5" t="s">
        <v>67</v>
      </c>
      <c r="C14378" s="5" t="s">
        <v>57</v>
      </c>
      <c r="D14378" s="5" t="s">
        <v>26</v>
      </c>
      <c r="E14378" s="5" t="s">
        <v>7</v>
      </c>
      <c r="F14378" s="6">
        <v>44531</v>
      </c>
      <c r="G14378" s="6" t="str">
        <f>TEXT(datatable[[#This Row],[дата]],"ММ")</f>
        <v>12</v>
      </c>
      <c r="H14378" s="8">
        <v>10.2424</v>
      </c>
      <c r="I14378" s="8">
        <v>3.4104000000000001</v>
      </c>
      <c r="J14378" s="8">
        <f>datatable[[#This Row],[продажи_]]-datatable[[#This Row],[себестоимость_]]</f>
        <v>6.8319999999999999</v>
      </c>
      <c r="L14378"/>
    </row>
    <row r="14379" spans="2:12" x14ac:dyDescent="0.4">
      <c r="B14379" s="5" t="s">
        <v>67</v>
      </c>
      <c r="C14379" s="5" t="s">
        <v>57</v>
      </c>
      <c r="D14379" s="5" t="s">
        <v>26</v>
      </c>
      <c r="E14379" s="5" t="s">
        <v>7</v>
      </c>
      <c r="F14379" s="6">
        <v>44197</v>
      </c>
      <c r="G14379" s="6" t="str">
        <f>TEXT(datatable[[#This Row],[дата]],"ММ")</f>
        <v>01</v>
      </c>
      <c r="H14379" s="8">
        <v>6.0374999999999996</v>
      </c>
      <c r="I14379" s="8">
        <v>2.1</v>
      </c>
      <c r="J14379" s="8">
        <f>datatable[[#This Row],[продажи_]]-datatable[[#This Row],[себестоимость_]]</f>
        <v>3.9374999999999996</v>
      </c>
      <c r="L14379"/>
    </row>
    <row r="14380" spans="2:12" x14ac:dyDescent="0.4">
      <c r="B14380" s="5" t="s">
        <v>67</v>
      </c>
      <c r="C14380" s="5" t="s">
        <v>57</v>
      </c>
      <c r="D14380" s="5" t="s">
        <v>26</v>
      </c>
      <c r="E14380" s="5" t="s">
        <v>7</v>
      </c>
      <c r="F14380" s="6">
        <v>44228</v>
      </c>
      <c r="G14380" s="6" t="str">
        <f>TEXT(datatable[[#This Row],[дата]],"ММ")</f>
        <v>02</v>
      </c>
      <c r="H14380" s="8">
        <v>7.644000000000001</v>
      </c>
      <c r="I14380" s="8">
        <v>1.8654999999999997</v>
      </c>
      <c r="J14380" s="8">
        <f>datatable[[#This Row],[продажи_]]-datatable[[#This Row],[себестоимость_]]</f>
        <v>5.7785000000000011</v>
      </c>
      <c r="L14380"/>
    </row>
    <row r="14381" spans="2:12" x14ac:dyDescent="0.4">
      <c r="B14381" s="5" t="s">
        <v>67</v>
      </c>
      <c r="C14381" s="5" t="s">
        <v>57</v>
      </c>
      <c r="D14381" s="5" t="s">
        <v>26</v>
      </c>
      <c r="E14381" s="5" t="s">
        <v>7</v>
      </c>
      <c r="F14381" s="6">
        <v>44256</v>
      </c>
      <c r="G14381" s="6" t="str">
        <f>TEXT(datatable[[#This Row],[дата]],"ММ")</f>
        <v>03</v>
      </c>
      <c r="H14381" s="8">
        <v>7.3500000000000005</v>
      </c>
      <c r="I14381" s="8">
        <v>2.5480000000000005</v>
      </c>
      <c r="J14381" s="8">
        <f>datatable[[#This Row],[продажи_]]-datatable[[#This Row],[себестоимость_]]</f>
        <v>4.8019999999999996</v>
      </c>
      <c r="L14381"/>
    </row>
    <row r="14382" spans="2:12" x14ac:dyDescent="0.4">
      <c r="B14382" s="5" t="s">
        <v>67</v>
      </c>
      <c r="C14382" s="5" t="s">
        <v>57</v>
      </c>
      <c r="D14382" s="5" t="s">
        <v>26</v>
      </c>
      <c r="E14382" s="5" t="s">
        <v>7</v>
      </c>
      <c r="F14382" s="6">
        <v>44287</v>
      </c>
      <c r="G14382" s="6" t="str">
        <f>TEXT(datatable[[#This Row],[дата]],"ММ")</f>
        <v>04</v>
      </c>
      <c r="H14382" s="8">
        <v>9.4919999999999991</v>
      </c>
      <c r="I14382" s="8">
        <v>2.9680000000000004</v>
      </c>
      <c r="J14382" s="8">
        <f>datatable[[#This Row],[продажи_]]-datatable[[#This Row],[себестоимость_]]</f>
        <v>6.5239999999999991</v>
      </c>
      <c r="L14382"/>
    </row>
    <row r="14383" spans="2:12" x14ac:dyDescent="0.4">
      <c r="B14383" s="5" t="s">
        <v>67</v>
      </c>
      <c r="C14383" s="5" t="s">
        <v>57</v>
      </c>
      <c r="D14383" s="5" t="s">
        <v>26</v>
      </c>
      <c r="E14383" s="5" t="s">
        <v>7</v>
      </c>
      <c r="F14383" s="6">
        <v>44317</v>
      </c>
      <c r="G14383" s="6" t="str">
        <f>TEXT(datatable[[#This Row],[дата]],"ММ")</f>
        <v>05</v>
      </c>
      <c r="H14383" s="8">
        <v>8.7465000000000011</v>
      </c>
      <c r="I14383" s="8">
        <v>2.5725000000000002</v>
      </c>
      <c r="J14383" s="8">
        <f>datatable[[#This Row],[продажи_]]-datatable[[#This Row],[себестоимость_]]</f>
        <v>6.1740000000000013</v>
      </c>
      <c r="L14383"/>
    </row>
    <row r="14384" spans="2:12" x14ac:dyDescent="0.4">
      <c r="B14384" s="5" t="s">
        <v>67</v>
      </c>
      <c r="C14384" s="5" t="s">
        <v>57</v>
      </c>
      <c r="D14384" s="5" t="s">
        <v>26</v>
      </c>
      <c r="E14384" s="5" t="s">
        <v>7</v>
      </c>
      <c r="F14384" s="6">
        <v>44348</v>
      </c>
      <c r="G14384" s="6" t="str">
        <f>TEXT(datatable[[#This Row],[дата]],"ММ")</f>
        <v>06</v>
      </c>
      <c r="H14384" s="8">
        <v>4.1580000000000004</v>
      </c>
      <c r="I14384" s="8">
        <v>1.512</v>
      </c>
      <c r="J14384" s="8">
        <f>datatable[[#This Row],[продажи_]]-datatable[[#This Row],[себестоимость_]]</f>
        <v>2.6460000000000004</v>
      </c>
      <c r="L14384"/>
    </row>
    <row r="14385" spans="2:12" x14ac:dyDescent="0.4">
      <c r="B14385" s="5" t="s">
        <v>67</v>
      </c>
      <c r="C14385" s="5" t="s">
        <v>57</v>
      </c>
      <c r="D14385" s="5" t="s">
        <v>26</v>
      </c>
      <c r="E14385" s="5" t="s">
        <v>7</v>
      </c>
      <c r="F14385" s="6">
        <v>44378</v>
      </c>
      <c r="G14385" s="6" t="str">
        <f>TEXT(datatable[[#This Row],[дата]],"ММ")</f>
        <v>07</v>
      </c>
      <c r="H14385" s="8">
        <v>4.3470000000000004</v>
      </c>
      <c r="I14385" s="8">
        <v>1.7797499999999997</v>
      </c>
      <c r="J14385" s="8">
        <f>datatable[[#This Row],[продажи_]]-datatable[[#This Row],[себестоимость_]]</f>
        <v>2.5672500000000005</v>
      </c>
      <c r="L14385"/>
    </row>
    <row r="14386" spans="2:12" x14ac:dyDescent="0.4">
      <c r="B14386" s="5" t="s">
        <v>67</v>
      </c>
      <c r="C14386" s="5" t="s">
        <v>57</v>
      </c>
      <c r="D14386" s="5" t="s">
        <v>26</v>
      </c>
      <c r="E14386" s="5" t="s">
        <v>7</v>
      </c>
      <c r="F14386" s="6">
        <v>44409</v>
      </c>
      <c r="G14386" s="6" t="str">
        <f>TEXT(datatable[[#This Row],[дата]],"ММ")</f>
        <v>08</v>
      </c>
      <c r="H14386" s="8">
        <v>3.8640000000000003</v>
      </c>
      <c r="I14386" s="8">
        <v>1.2460000000000002</v>
      </c>
      <c r="J14386" s="8">
        <f>datatable[[#This Row],[продажи_]]-datatable[[#This Row],[себестоимость_]]</f>
        <v>2.6180000000000003</v>
      </c>
      <c r="L14386"/>
    </row>
    <row r="14387" spans="2:12" x14ac:dyDescent="0.4">
      <c r="B14387" s="5" t="s">
        <v>67</v>
      </c>
      <c r="C14387" s="5" t="s">
        <v>57</v>
      </c>
      <c r="D14387" s="5" t="s">
        <v>26</v>
      </c>
      <c r="E14387" s="5" t="s">
        <v>7</v>
      </c>
      <c r="F14387" s="6">
        <v>44440</v>
      </c>
      <c r="G14387" s="6" t="str">
        <f>TEXT(datatable[[#This Row],[дата]],"ММ")</f>
        <v>09</v>
      </c>
      <c r="H14387" s="8">
        <v>4.3470000000000004</v>
      </c>
      <c r="I14387" s="8">
        <v>1.8427499999999999</v>
      </c>
      <c r="J14387" s="8">
        <f>datatable[[#This Row],[продажи_]]-datatable[[#This Row],[себестоимость_]]</f>
        <v>2.5042500000000008</v>
      </c>
      <c r="L14387"/>
    </row>
    <row r="14388" spans="2:12" x14ac:dyDescent="0.4">
      <c r="B14388" s="5" t="s">
        <v>67</v>
      </c>
      <c r="C14388" s="5" t="s">
        <v>57</v>
      </c>
      <c r="D14388" s="5" t="s">
        <v>26</v>
      </c>
      <c r="E14388" s="5" t="s">
        <v>7</v>
      </c>
      <c r="F14388" s="6">
        <v>44470</v>
      </c>
      <c r="G14388" s="6" t="str">
        <f>TEXT(datatable[[#This Row],[дата]],"ММ")</f>
        <v>10</v>
      </c>
      <c r="H14388" s="8">
        <v>5.2289999999999992</v>
      </c>
      <c r="I14388" s="8">
        <v>1.8480000000000001</v>
      </c>
      <c r="J14388" s="8">
        <f>datatable[[#This Row],[продажи_]]-datatable[[#This Row],[себестоимость_]]</f>
        <v>3.3809999999999993</v>
      </c>
      <c r="L14388"/>
    </row>
    <row r="14389" spans="2:12" x14ac:dyDescent="0.4">
      <c r="B14389" s="5" t="s">
        <v>67</v>
      </c>
      <c r="C14389" s="5" t="s">
        <v>57</v>
      </c>
      <c r="D14389" s="5" t="s">
        <v>26</v>
      </c>
      <c r="E14389" s="5" t="s">
        <v>7</v>
      </c>
      <c r="F14389" s="6">
        <v>44501</v>
      </c>
      <c r="G14389" s="6" t="str">
        <f>TEXT(datatable[[#This Row],[дата]],"ММ")</f>
        <v>11</v>
      </c>
      <c r="H14389" s="8">
        <v>9.5759999999999987</v>
      </c>
      <c r="I14389" s="8">
        <v>2.7160000000000002</v>
      </c>
      <c r="J14389" s="8">
        <f>datatable[[#This Row],[продажи_]]-datatable[[#This Row],[себестоимость_]]</f>
        <v>6.8599999999999985</v>
      </c>
      <c r="L14389"/>
    </row>
    <row r="14390" spans="2:12" x14ac:dyDescent="0.4">
      <c r="B14390" s="5" t="s">
        <v>67</v>
      </c>
      <c r="C14390" s="5" t="s">
        <v>57</v>
      </c>
      <c r="D14390" s="5" t="s">
        <v>26</v>
      </c>
      <c r="E14390" s="5" t="s">
        <v>7</v>
      </c>
      <c r="F14390" s="6">
        <v>44531</v>
      </c>
      <c r="G14390" s="6" t="str">
        <f>TEXT(datatable[[#This Row],[дата]],"ММ")</f>
        <v>12</v>
      </c>
      <c r="H14390" s="8">
        <v>7.5705000000000009</v>
      </c>
      <c r="I14390" s="8">
        <v>2.0825</v>
      </c>
      <c r="J14390" s="8">
        <f>datatable[[#This Row],[продажи_]]-datatable[[#This Row],[себестоимость_]]</f>
        <v>5.4880000000000013</v>
      </c>
      <c r="L14390"/>
    </row>
    <row r="14391" spans="2:12" x14ac:dyDescent="0.4">
      <c r="B14391" s="5" t="s">
        <v>67</v>
      </c>
      <c r="C14391" s="5" t="s">
        <v>57</v>
      </c>
      <c r="D14391" s="5" t="s">
        <v>26</v>
      </c>
      <c r="E14391" s="5" t="s">
        <v>7</v>
      </c>
      <c r="F14391" s="6">
        <v>44197</v>
      </c>
      <c r="G14391" s="6" t="str">
        <f>TEXT(datatable[[#This Row],[дата]],"ММ")</f>
        <v>01</v>
      </c>
      <c r="H14391" s="8">
        <v>2.0339999999999998</v>
      </c>
      <c r="I14391" s="8">
        <v>0.75</v>
      </c>
      <c r="J14391" s="8">
        <f>datatable[[#This Row],[продажи_]]-datatable[[#This Row],[себестоимость_]]</f>
        <v>1.2839999999999998</v>
      </c>
      <c r="L14391"/>
    </row>
    <row r="14392" spans="2:12" x14ac:dyDescent="0.4">
      <c r="B14392" s="5" t="s">
        <v>67</v>
      </c>
      <c r="C14392" s="5" t="s">
        <v>57</v>
      </c>
      <c r="D14392" s="5" t="s">
        <v>26</v>
      </c>
      <c r="E14392" s="5" t="s">
        <v>7</v>
      </c>
      <c r="F14392" s="6">
        <v>44228</v>
      </c>
      <c r="G14392" s="6" t="str">
        <f>TEXT(datatable[[#This Row],[дата]],"ММ")</f>
        <v>02</v>
      </c>
      <c r="H14392" s="8">
        <v>2.4803999999999999</v>
      </c>
      <c r="I14392" s="8">
        <v>0.87749999999999995</v>
      </c>
      <c r="J14392" s="8">
        <f>datatable[[#This Row],[продажи_]]-datatable[[#This Row],[себестоимость_]]</f>
        <v>1.6029</v>
      </c>
      <c r="L14392"/>
    </row>
    <row r="14393" spans="2:12" x14ac:dyDescent="0.4">
      <c r="B14393" s="5" t="s">
        <v>67</v>
      </c>
      <c r="C14393" s="5" t="s">
        <v>57</v>
      </c>
      <c r="D14393" s="5" t="s">
        <v>26</v>
      </c>
      <c r="E14393" s="5" t="s">
        <v>7</v>
      </c>
      <c r="F14393" s="6">
        <v>44256</v>
      </c>
      <c r="G14393" s="6" t="str">
        <f>TEXT(datatable[[#This Row],[дата]],"ММ")</f>
        <v>03</v>
      </c>
      <c r="H14393" s="8">
        <v>2.7468000000000004</v>
      </c>
      <c r="I14393" s="8">
        <v>1.05</v>
      </c>
      <c r="J14393" s="8">
        <f>datatable[[#This Row],[продажи_]]-datatable[[#This Row],[себестоимость_]]</f>
        <v>1.6968000000000003</v>
      </c>
      <c r="L14393"/>
    </row>
    <row r="14394" spans="2:12" x14ac:dyDescent="0.4">
      <c r="B14394" s="5" t="s">
        <v>67</v>
      </c>
      <c r="C14394" s="5" t="s">
        <v>57</v>
      </c>
      <c r="D14394" s="5" t="s">
        <v>26</v>
      </c>
      <c r="E14394" s="5" t="s">
        <v>7</v>
      </c>
      <c r="F14394" s="6">
        <v>44287</v>
      </c>
      <c r="G14394" s="6" t="str">
        <f>TEXT(datatable[[#This Row],[дата]],"ММ")</f>
        <v>04</v>
      </c>
      <c r="H14394" s="8">
        <v>3.1680000000000001</v>
      </c>
      <c r="I14394" s="8">
        <v>1.1160000000000001</v>
      </c>
      <c r="J14394" s="8">
        <f>datatable[[#This Row],[продажи_]]-datatable[[#This Row],[себестоимость_]]</f>
        <v>2.052</v>
      </c>
      <c r="L14394"/>
    </row>
    <row r="14395" spans="2:12" x14ac:dyDescent="0.4">
      <c r="B14395" s="5" t="s">
        <v>67</v>
      </c>
      <c r="C14395" s="5" t="s">
        <v>57</v>
      </c>
      <c r="D14395" s="5" t="s">
        <v>26</v>
      </c>
      <c r="E14395" s="5" t="s">
        <v>7</v>
      </c>
      <c r="F14395" s="6">
        <v>44317</v>
      </c>
      <c r="G14395" s="6" t="str">
        <f>TEXT(datatable[[#This Row],[дата]],"ММ")</f>
        <v>05</v>
      </c>
      <c r="H14395" s="8">
        <v>2.4443999999999999</v>
      </c>
      <c r="I14395" s="8">
        <v>1.1550000000000002</v>
      </c>
      <c r="J14395" s="8">
        <f>datatable[[#This Row],[продажи_]]-datatable[[#This Row],[себестоимость_]]</f>
        <v>1.2893999999999997</v>
      </c>
      <c r="L14395"/>
    </row>
    <row r="14396" spans="2:12" x14ac:dyDescent="0.4">
      <c r="B14396" s="5" t="s">
        <v>67</v>
      </c>
      <c r="C14396" s="5" t="s">
        <v>57</v>
      </c>
      <c r="D14396" s="5" t="s">
        <v>26</v>
      </c>
      <c r="E14396" s="5" t="s">
        <v>7</v>
      </c>
      <c r="F14396" s="6">
        <v>44348</v>
      </c>
      <c r="G14396" s="6" t="str">
        <f>TEXT(datatable[[#This Row],[дата]],"ММ")</f>
        <v>06</v>
      </c>
      <c r="H14396" s="8">
        <v>1.7010000000000003</v>
      </c>
      <c r="I14396" s="8">
        <v>0.54675000000000007</v>
      </c>
      <c r="J14396" s="8">
        <f>datatable[[#This Row],[продажи_]]-datatable[[#This Row],[себестоимость_]]</f>
        <v>1.1542500000000002</v>
      </c>
      <c r="L14396"/>
    </row>
    <row r="14397" spans="2:12" x14ac:dyDescent="0.4">
      <c r="B14397" s="5" t="s">
        <v>67</v>
      </c>
      <c r="C14397" s="5" t="s">
        <v>57</v>
      </c>
      <c r="D14397" s="5" t="s">
        <v>26</v>
      </c>
      <c r="E14397" s="5" t="s">
        <v>7</v>
      </c>
      <c r="F14397" s="6">
        <v>44378</v>
      </c>
      <c r="G14397" s="6" t="str">
        <f>TEXT(datatable[[#This Row],[дата]],"ММ")</f>
        <v>07</v>
      </c>
      <c r="H14397" s="8">
        <v>1.7982000000000002</v>
      </c>
      <c r="I14397" s="8">
        <v>0.76274999999999993</v>
      </c>
      <c r="J14397" s="8">
        <f>datatable[[#This Row],[продажи_]]-datatable[[#This Row],[себестоимость_]]</f>
        <v>1.0354500000000004</v>
      </c>
      <c r="L14397"/>
    </row>
    <row r="14398" spans="2:12" x14ac:dyDescent="0.4">
      <c r="B14398" s="5" t="s">
        <v>67</v>
      </c>
      <c r="C14398" s="5" t="s">
        <v>57</v>
      </c>
      <c r="D14398" s="5" t="s">
        <v>26</v>
      </c>
      <c r="E14398" s="5" t="s">
        <v>7</v>
      </c>
      <c r="F14398" s="6">
        <v>44409</v>
      </c>
      <c r="G14398" s="6" t="str">
        <f>TEXT(datatable[[#This Row],[дата]],"ММ")</f>
        <v>08</v>
      </c>
      <c r="H14398" s="8">
        <v>1.3391999999999999</v>
      </c>
      <c r="I14398" s="8">
        <v>0.72</v>
      </c>
      <c r="J14398" s="8">
        <f>datatable[[#This Row],[продажи_]]-datatable[[#This Row],[себестоимость_]]</f>
        <v>0.61919999999999997</v>
      </c>
      <c r="L14398"/>
    </row>
    <row r="14399" spans="2:12" x14ac:dyDescent="0.4">
      <c r="B14399" s="5" t="s">
        <v>67</v>
      </c>
      <c r="C14399" s="5" t="s">
        <v>57</v>
      </c>
      <c r="D14399" s="5" t="s">
        <v>26</v>
      </c>
      <c r="E14399" s="5" t="s">
        <v>7</v>
      </c>
      <c r="F14399" s="6">
        <v>44440</v>
      </c>
      <c r="G14399" s="6" t="str">
        <f>TEXT(datatable[[#This Row],[дата]],"ММ")</f>
        <v>09</v>
      </c>
      <c r="H14399" s="8">
        <v>1.8468</v>
      </c>
      <c r="I14399" s="8">
        <v>0.65475000000000005</v>
      </c>
      <c r="J14399" s="8">
        <f>datatable[[#This Row],[продажи_]]-datatable[[#This Row],[себестоимость_]]</f>
        <v>1.1920500000000001</v>
      </c>
      <c r="L14399"/>
    </row>
    <row r="14400" spans="2:12" x14ac:dyDescent="0.4">
      <c r="B14400" s="5" t="s">
        <v>67</v>
      </c>
      <c r="C14400" s="5" t="s">
        <v>57</v>
      </c>
      <c r="D14400" s="5" t="s">
        <v>26</v>
      </c>
      <c r="E14400" s="5" t="s">
        <v>7</v>
      </c>
      <c r="F14400" s="6">
        <v>44470</v>
      </c>
      <c r="G14400" s="6" t="str">
        <f>TEXT(datatable[[#This Row],[дата]],"ММ")</f>
        <v>10</v>
      </c>
      <c r="H14400" s="8">
        <v>2.3976000000000002</v>
      </c>
      <c r="I14400" s="8">
        <v>0.84599999999999997</v>
      </c>
      <c r="J14400" s="8">
        <f>datatable[[#This Row],[продажи_]]-datatable[[#This Row],[себестоимость_]]</f>
        <v>1.5516000000000001</v>
      </c>
      <c r="L14400"/>
    </row>
    <row r="14401" spans="2:12" x14ac:dyDescent="0.4">
      <c r="B14401" s="5" t="s">
        <v>67</v>
      </c>
      <c r="C14401" s="5" t="s">
        <v>57</v>
      </c>
      <c r="D14401" s="5" t="s">
        <v>26</v>
      </c>
      <c r="E14401" s="5" t="s">
        <v>7</v>
      </c>
      <c r="F14401" s="6">
        <v>44501</v>
      </c>
      <c r="G14401" s="6" t="str">
        <f>TEXT(datatable[[#This Row],[дата]],"ММ")</f>
        <v>11</v>
      </c>
      <c r="H14401" s="8">
        <v>2.6783999999999999</v>
      </c>
      <c r="I14401" s="8">
        <v>1.0920000000000001</v>
      </c>
      <c r="J14401" s="8">
        <f>datatable[[#This Row],[продажи_]]-datatable[[#This Row],[себестоимость_]]</f>
        <v>1.5863999999999998</v>
      </c>
      <c r="L14401"/>
    </row>
    <row r="14402" spans="2:12" x14ac:dyDescent="0.4">
      <c r="B14402" s="5" t="s">
        <v>67</v>
      </c>
      <c r="C14402" s="5" t="s">
        <v>57</v>
      </c>
      <c r="D14402" s="5" t="s">
        <v>26</v>
      </c>
      <c r="E14402" s="5" t="s">
        <v>7</v>
      </c>
      <c r="F14402" s="6">
        <v>44531</v>
      </c>
      <c r="G14402" s="6" t="str">
        <f>TEXT(datatable[[#This Row],[дата]],"ММ")</f>
        <v>12</v>
      </c>
      <c r="H14402" s="8">
        <v>2.9987999999999997</v>
      </c>
      <c r="I14402" s="8">
        <v>0.98699999999999999</v>
      </c>
      <c r="J14402" s="8">
        <f>datatable[[#This Row],[продажи_]]-datatable[[#This Row],[себестоимость_]]</f>
        <v>2.0117999999999996</v>
      </c>
      <c r="L14402"/>
    </row>
    <row r="14403" spans="2:12" x14ac:dyDescent="0.4">
      <c r="B14403" s="5" t="s">
        <v>68</v>
      </c>
      <c r="C14403" s="5" t="s">
        <v>56</v>
      </c>
      <c r="D14403" s="5" t="s">
        <v>27</v>
      </c>
      <c r="E14403" s="5" t="s">
        <v>60</v>
      </c>
      <c r="F14403" s="6">
        <v>44197</v>
      </c>
      <c r="G14403" s="6" t="str">
        <f>TEXT(datatable[[#This Row],[дата]],"ММ")</f>
        <v>01</v>
      </c>
      <c r="H14403" s="8">
        <v>85.491</v>
      </c>
      <c r="I14403" s="8">
        <v>32.190000000000005</v>
      </c>
      <c r="J14403" s="8">
        <f>datatable[[#This Row],[продажи_]]-datatable[[#This Row],[себестоимость_]]</f>
        <v>53.300999999999995</v>
      </c>
      <c r="L14403"/>
    </row>
    <row r="14404" spans="2:12" x14ac:dyDescent="0.4">
      <c r="B14404" s="5" t="s">
        <v>68</v>
      </c>
      <c r="C14404" s="5" t="s">
        <v>56</v>
      </c>
      <c r="D14404" s="5" t="s">
        <v>27</v>
      </c>
      <c r="E14404" s="5" t="s">
        <v>60</v>
      </c>
      <c r="F14404" s="6">
        <v>44228</v>
      </c>
      <c r="G14404" s="6" t="str">
        <f>TEXT(datatable[[#This Row],[дата]],"ММ")</f>
        <v>02</v>
      </c>
      <c r="H14404" s="8">
        <v>100.77795</v>
      </c>
      <c r="I14404" s="8">
        <v>42.224000000000004</v>
      </c>
      <c r="J14404" s="8">
        <f>datatable[[#This Row],[продажи_]]-datatable[[#This Row],[себестоимость_]]</f>
        <v>58.55395</v>
      </c>
      <c r="L14404"/>
    </row>
    <row r="14405" spans="2:12" x14ac:dyDescent="0.4">
      <c r="B14405" s="5" t="s">
        <v>68</v>
      </c>
      <c r="C14405" s="5" t="s">
        <v>56</v>
      </c>
      <c r="D14405" s="5" t="s">
        <v>27</v>
      </c>
      <c r="E14405" s="5" t="s">
        <v>60</v>
      </c>
      <c r="F14405" s="6">
        <v>44256</v>
      </c>
      <c r="G14405" s="6" t="str">
        <f>TEXT(datatable[[#This Row],[дата]],"ММ")</f>
        <v>03</v>
      </c>
      <c r="H14405" s="8">
        <v>119.6874</v>
      </c>
      <c r="I14405" s="8">
        <v>44.254000000000005</v>
      </c>
      <c r="J14405" s="8">
        <f>datatable[[#This Row],[продажи_]]-datatable[[#This Row],[себестоимость_]]</f>
        <v>75.433399999999992</v>
      </c>
      <c r="L14405"/>
    </row>
    <row r="14406" spans="2:12" x14ac:dyDescent="0.4">
      <c r="B14406" s="5" t="s">
        <v>68</v>
      </c>
      <c r="C14406" s="5" t="s">
        <v>56</v>
      </c>
      <c r="D14406" s="5" t="s">
        <v>27</v>
      </c>
      <c r="E14406" s="5" t="s">
        <v>60</v>
      </c>
      <c r="F14406" s="6">
        <v>44287</v>
      </c>
      <c r="G14406" s="6" t="str">
        <f>TEXT(datatable[[#This Row],[дата]],"ММ")</f>
        <v>04</v>
      </c>
      <c r="H14406" s="8">
        <v>122.87520000000001</v>
      </c>
      <c r="I14406" s="8">
        <v>53.359999999999992</v>
      </c>
      <c r="J14406" s="8">
        <f>datatable[[#This Row],[продажи_]]-datatable[[#This Row],[себестоимость_]]</f>
        <v>69.515200000000021</v>
      </c>
      <c r="L14406"/>
    </row>
    <row r="14407" spans="2:12" x14ac:dyDescent="0.4">
      <c r="B14407" s="5" t="s">
        <v>68</v>
      </c>
      <c r="C14407" s="5" t="s">
        <v>56</v>
      </c>
      <c r="D14407" s="5" t="s">
        <v>27</v>
      </c>
      <c r="E14407" s="5" t="s">
        <v>60</v>
      </c>
      <c r="F14407" s="6">
        <v>44317</v>
      </c>
      <c r="G14407" s="6" t="str">
        <f>TEXT(datatable[[#This Row],[дата]],"ММ")</f>
        <v>05</v>
      </c>
      <c r="H14407" s="8">
        <v>90.2727</v>
      </c>
      <c r="I14407" s="8">
        <v>42.224000000000004</v>
      </c>
      <c r="J14407" s="8">
        <f>datatable[[#This Row],[продажи_]]-datatable[[#This Row],[себестоимость_]]</f>
        <v>48.048699999999997</v>
      </c>
      <c r="L14407"/>
    </row>
    <row r="14408" spans="2:12" x14ac:dyDescent="0.4">
      <c r="B14408" s="5" t="s">
        <v>68</v>
      </c>
      <c r="C14408" s="5" t="s">
        <v>56</v>
      </c>
      <c r="D14408" s="5" t="s">
        <v>27</v>
      </c>
      <c r="E14408" s="5" t="s">
        <v>60</v>
      </c>
      <c r="F14408" s="6">
        <v>44348</v>
      </c>
      <c r="G14408" s="6" t="str">
        <f>TEXT(datatable[[#This Row],[дата]],"ММ")</f>
        <v>06</v>
      </c>
      <c r="H14408" s="8">
        <v>73.681649999999991</v>
      </c>
      <c r="I14408" s="8">
        <v>26.361000000000001</v>
      </c>
      <c r="J14408" s="8">
        <f>datatable[[#This Row],[продажи_]]-datatable[[#This Row],[себестоимость_]]</f>
        <v>47.320649999999986</v>
      </c>
      <c r="L14408"/>
    </row>
    <row r="14409" spans="2:12" x14ac:dyDescent="0.4">
      <c r="B14409" s="5" t="s">
        <v>68</v>
      </c>
      <c r="C14409" s="5" t="s">
        <v>56</v>
      </c>
      <c r="D14409" s="5" t="s">
        <v>27</v>
      </c>
      <c r="E14409" s="5" t="s">
        <v>60</v>
      </c>
      <c r="F14409" s="6">
        <v>44378</v>
      </c>
      <c r="G14409" s="6" t="str">
        <f>TEXT(datatable[[#This Row],[дата]],"ММ")</f>
        <v>07</v>
      </c>
      <c r="H14409" s="8">
        <v>54.120149999999995</v>
      </c>
      <c r="I14409" s="8">
        <v>22.968</v>
      </c>
      <c r="J14409" s="8">
        <f>datatable[[#This Row],[продажи_]]-datatable[[#This Row],[себестоимость_]]</f>
        <v>31.152149999999995</v>
      </c>
      <c r="L14409"/>
    </row>
    <row r="14410" spans="2:12" x14ac:dyDescent="0.4">
      <c r="B14410" s="5" t="s">
        <v>68</v>
      </c>
      <c r="C14410" s="5" t="s">
        <v>56</v>
      </c>
      <c r="D14410" s="5" t="s">
        <v>27</v>
      </c>
      <c r="E14410" s="5" t="s">
        <v>60</v>
      </c>
      <c r="F14410" s="6">
        <v>44409</v>
      </c>
      <c r="G14410" s="6" t="str">
        <f>TEXT(datatable[[#This Row],[дата]],"ММ")</f>
        <v>08</v>
      </c>
      <c r="H14410" s="8">
        <v>57.96</v>
      </c>
      <c r="I14410" s="8">
        <v>24.36</v>
      </c>
      <c r="J14410" s="8">
        <f>datatable[[#This Row],[продажи_]]-datatable[[#This Row],[себестоимость_]]</f>
        <v>33.6</v>
      </c>
      <c r="L14410"/>
    </row>
    <row r="14411" spans="2:12" x14ac:dyDescent="0.4">
      <c r="B14411" s="5" t="s">
        <v>68</v>
      </c>
      <c r="C14411" s="5" t="s">
        <v>56</v>
      </c>
      <c r="D14411" s="5" t="s">
        <v>27</v>
      </c>
      <c r="E14411" s="5" t="s">
        <v>60</v>
      </c>
      <c r="F14411" s="6">
        <v>44440</v>
      </c>
      <c r="G14411" s="6" t="str">
        <f>TEXT(datatable[[#This Row],[дата]],"ММ")</f>
        <v>09</v>
      </c>
      <c r="H14411" s="8">
        <v>65.857050000000001</v>
      </c>
      <c r="I14411" s="8">
        <v>20.880000000000003</v>
      </c>
      <c r="J14411" s="8">
        <f>datatable[[#This Row],[продажи_]]-datatable[[#This Row],[себестоимость_]]</f>
        <v>44.977049999999998</v>
      </c>
      <c r="L14411"/>
    </row>
    <row r="14412" spans="2:12" x14ac:dyDescent="0.4">
      <c r="B14412" s="5" t="s">
        <v>68</v>
      </c>
      <c r="C14412" s="5" t="s">
        <v>56</v>
      </c>
      <c r="D14412" s="5" t="s">
        <v>27</v>
      </c>
      <c r="E14412" s="5" t="s">
        <v>60</v>
      </c>
      <c r="F14412" s="6">
        <v>44470</v>
      </c>
      <c r="G14412" s="6" t="str">
        <f>TEXT(datatable[[#This Row],[дата]],"ММ")</f>
        <v>10</v>
      </c>
      <c r="H14412" s="8">
        <v>80.854200000000006</v>
      </c>
      <c r="I14412" s="8">
        <v>38.628000000000007</v>
      </c>
      <c r="J14412" s="8">
        <f>datatable[[#This Row],[продажи_]]-datatable[[#This Row],[себестоимость_]]</f>
        <v>42.226199999999999</v>
      </c>
      <c r="L14412"/>
    </row>
    <row r="14413" spans="2:12" x14ac:dyDescent="0.4">
      <c r="B14413" s="5" t="s">
        <v>68</v>
      </c>
      <c r="C14413" s="5" t="s">
        <v>56</v>
      </c>
      <c r="D14413" s="5" t="s">
        <v>27</v>
      </c>
      <c r="E14413" s="5" t="s">
        <v>60</v>
      </c>
      <c r="F14413" s="6">
        <v>44501</v>
      </c>
      <c r="G14413" s="6" t="str">
        <f>TEXT(datatable[[#This Row],[дата]],"ММ")</f>
        <v>11</v>
      </c>
      <c r="H14413" s="8">
        <v>107.80560000000001</v>
      </c>
      <c r="I14413" s="8">
        <v>54.287999999999997</v>
      </c>
      <c r="J14413" s="8">
        <f>datatable[[#This Row],[продажи_]]-datatable[[#This Row],[себестоимость_]]</f>
        <v>53.517600000000016</v>
      </c>
      <c r="L14413"/>
    </row>
    <row r="14414" spans="2:12" x14ac:dyDescent="0.4">
      <c r="B14414" s="5" t="s">
        <v>68</v>
      </c>
      <c r="C14414" s="5" t="s">
        <v>56</v>
      </c>
      <c r="D14414" s="5" t="s">
        <v>27</v>
      </c>
      <c r="E14414" s="5" t="s">
        <v>60</v>
      </c>
      <c r="F14414" s="6">
        <v>44531</v>
      </c>
      <c r="G14414" s="6" t="str">
        <f>TEXT(datatable[[#This Row],[дата]],"ММ")</f>
        <v>12</v>
      </c>
      <c r="H14414" s="8">
        <v>121.71600000000001</v>
      </c>
      <c r="I14414" s="8">
        <v>46.69</v>
      </c>
      <c r="J14414" s="8">
        <f>datatable[[#This Row],[продажи_]]-datatable[[#This Row],[себестоимость_]]</f>
        <v>75.02600000000001</v>
      </c>
      <c r="L14414"/>
    </row>
    <row r="14415" spans="2:12" x14ac:dyDescent="0.4">
      <c r="B14415" s="5" t="s">
        <v>68</v>
      </c>
      <c r="C14415" s="5" t="s">
        <v>56</v>
      </c>
      <c r="D14415" s="5" t="s">
        <v>27</v>
      </c>
      <c r="E14415" s="5" t="s">
        <v>7</v>
      </c>
      <c r="F14415" s="6">
        <v>44197</v>
      </c>
      <c r="G14415" s="6" t="str">
        <f>TEXT(datatable[[#This Row],[дата]],"ММ")</f>
        <v>01</v>
      </c>
      <c r="H14415" s="8">
        <v>32.868000000000002</v>
      </c>
      <c r="I14415" s="8">
        <v>31.065999999999999</v>
      </c>
      <c r="J14415" s="8">
        <f>datatable[[#This Row],[продажи_]]-datatable[[#This Row],[себестоимость_]]</f>
        <v>1.8020000000000032</v>
      </c>
      <c r="L14415"/>
    </row>
    <row r="14416" spans="2:12" x14ac:dyDescent="0.4">
      <c r="B14416" s="5" t="s">
        <v>68</v>
      </c>
      <c r="C14416" s="5" t="s">
        <v>56</v>
      </c>
      <c r="D14416" s="5" t="s">
        <v>27</v>
      </c>
      <c r="E14416" s="5" t="s">
        <v>7</v>
      </c>
      <c r="F14416" s="6">
        <v>44228</v>
      </c>
      <c r="G14416" s="6" t="str">
        <f>TEXT(datatable[[#This Row],[дата]],"ММ")</f>
        <v>02</v>
      </c>
      <c r="H14416" s="8">
        <v>48.391199999999998</v>
      </c>
      <c r="I14416" s="8">
        <v>37.501100000000001</v>
      </c>
      <c r="J14416" s="8">
        <f>datatable[[#This Row],[продажи_]]-datatable[[#This Row],[себестоимость_]]</f>
        <v>10.890099999999997</v>
      </c>
      <c r="L14416"/>
    </row>
    <row r="14417" spans="2:12" x14ac:dyDescent="0.4">
      <c r="B14417" s="5" t="s">
        <v>68</v>
      </c>
      <c r="C14417" s="5" t="s">
        <v>56</v>
      </c>
      <c r="D14417" s="5" t="s">
        <v>27</v>
      </c>
      <c r="E14417" s="5" t="s">
        <v>7</v>
      </c>
      <c r="F14417" s="6">
        <v>44256</v>
      </c>
      <c r="G14417" s="6" t="str">
        <f>TEXT(datatable[[#This Row],[дата]],"ММ")</f>
        <v>03</v>
      </c>
      <c r="H14417" s="8">
        <v>65.419199999999989</v>
      </c>
      <c r="I14417" s="8">
        <v>45.711400000000005</v>
      </c>
      <c r="J14417" s="8">
        <f>datatable[[#This Row],[продажи_]]-datatable[[#This Row],[себестоимость_]]</f>
        <v>19.707799999999985</v>
      </c>
      <c r="L14417"/>
    </row>
    <row r="14418" spans="2:12" x14ac:dyDescent="0.4">
      <c r="B14418" s="5" t="s">
        <v>68</v>
      </c>
      <c r="C14418" s="5" t="s">
        <v>56</v>
      </c>
      <c r="D14418" s="5" t="s">
        <v>27</v>
      </c>
      <c r="E14418" s="5" t="s">
        <v>7</v>
      </c>
      <c r="F14418" s="6">
        <v>44287</v>
      </c>
      <c r="G14418" s="6" t="str">
        <f>TEXT(datatable[[#This Row],[дата]],"ММ")</f>
        <v>04</v>
      </c>
      <c r="H14418" s="8">
        <v>72.86399999999999</v>
      </c>
      <c r="I14418" s="8">
        <v>41.083200000000005</v>
      </c>
      <c r="J14418" s="8">
        <f>datatable[[#This Row],[продажи_]]-datatable[[#This Row],[себестоимость_]]</f>
        <v>31.780799999999985</v>
      </c>
      <c r="L14418"/>
    </row>
    <row r="14419" spans="2:12" x14ac:dyDescent="0.4">
      <c r="B14419" s="5" t="s">
        <v>68</v>
      </c>
      <c r="C14419" s="5" t="s">
        <v>56</v>
      </c>
      <c r="D14419" s="5" t="s">
        <v>27</v>
      </c>
      <c r="E14419" s="5" t="s">
        <v>7</v>
      </c>
      <c r="F14419" s="6">
        <v>44317</v>
      </c>
      <c r="G14419" s="6" t="str">
        <f>TEXT(datatable[[#This Row],[дата]],"ММ")</f>
        <v>05</v>
      </c>
      <c r="H14419" s="8">
        <v>48.232799999999997</v>
      </c>
      <c r="I14419" s="8">
        <v>37.722999999999999</v>
      </c>
      <c r="J14419" s="8">
        <f>datatable[[#This Row],[продажи_]]-datatable[[#This Row],[себестоимость_]]</f>
        <v>10.509799999999998</v>
      </c>
      <c r="L14419"/>
    </row>
    <row r="14420" spans="2:12" x14ac:dyDescent="0.4">
      <c r="B14420" s="5" t="s">
        <v>68</v>
      </c>
      <c r="C14420" s="5" t="s">
        <v>56</v>
      </c>
      <c r="D14420" s="5" t="s">
        <v>27</v>
      </c>
      <c r="E14420" s="5" t="s">
        <v>7</v>
      </c>
      <c r="F14420" s="6">
        <v>44348</v>
      </c>
      <c r="G14420" s="6" t="str">
        <f>TEXT(datatable[[#This Row],[дата]],"ММ")</f>
        <v>06</v>
      </c>
      <c r="H14420" s="8">
        <v>38.847600000000007</v>
      </c>
      <c r="I14420" s="8">
        <v>23.109300000000001</v>
      </c>
      <c r="J14420" s="8">
        <f>datatable[[#This Row],[продажи_]]-datatable[[#This Row],[себестоимость_]]</f>
        <v>15.738300000000006</v>
      </c>
      <c r="L14420"/>
    </row>
    <row r="14421" spans="2:12" x14ac:dyDescent="0.4">
      <c r="B14421" s="5" t="s">
        <v>68</v>
      </c>
      <c r="C14421" s="5" t="s">
        <v>56</v>
      </c>
      <c r="D14421" s="5" t="s">
        <v>27</v>
      </c>
      <c r="E14421" s="5" t="s">
        <v>7</v>
      </c>
      <c r="F14421" s="6">
        <v>44378</v>
      </c>
      <c r="G14421" s="6" t="str">
        <f>TEXT(datatable[[#This Row],[дата]],"ММ")</f>
        <v>07</v>
      </c>
      <c r="H14421" s="8">
        <v>40.273199999999996</v>
      </c>
      <c r="I14421" s="8">
        <v>32.238900000000001</v>
      </c>
      <c r="J14421" s="8">
        <f>datatable[[#This Row],[продажи_]]-datatable[[#This Row],[себестоимость_]]</f>
        <v>8.0342999999999947</v>
      </c>
      <c r="L14421"/>
    </row>
    <row r="14422" spans="2:12" x14ac:dyDescent="0.4">
      <c r="B14422" s="5" t="s">
        <v>68</v>
      </c>
      <c r="C14422" s="5" t="s">
        <v>56</v>
      </c>
      <c r="D14422" s="5" t="s">
        <v>27</v>
      </c>
      <c r="E14422" s="5" t="s">
        <v>7</v>
      </c>
      <c r="F14422" s="6">
        <v>44409</v>
      </c>
      <c r="G14422" s="6" t="str">
        <f>TEXT(datatable[[#This Row],[дата]],"ММ")</f>
        <v>08</v>
      </c>
      <c r="H14422" s="8">
        <v>25.977599999999999</v>
      </c>
      <c r="I14422" s="8">
        <v>27.3888</v>
      </c>
      <c r="J14422" s="8">
        <f>datatable[[#This Row],[продажи_]]-datatable[[#This Row],[себестоимость_]]</f>
        <v>-1.4112000000000009</v>
      </c>
      <c r="L14422"/>
    </row>
    <row r="14423" spans="2:12" x14ac:dyDescent="0.4">
      <c r="B14423" s="5" t="s">
        <v>68</v>
      </c>
      <c r="C14423" s="5" t="s">
        <v>56</v>
      </c>
      <c r="D14423" s="5" t="s">
        <v>27</v>
      </c>
      <c r="E14423" s="5" t="s">
        <v>7</v>
      </c>
      <c r="F14423" s="6">
        <v>44440</v>
      </c>
      <c r="G14423" s="6" t="str">
        <f>TEXT(datatable[[#This Row],[дата]],"ММ")</f>
        <v>09</v>
      </c>
      <c r="H14423" s="8">
        <v>37.422000000000004</v>
      </c>
      <c r="I14423" s="8">
        <v>29.385900000000003</v>
      </c>
      <c r="J14423" s="8">
        <f>datatable[[#This Row],[продажи_]]-datatable[[#This Row],[себестоимость_]]</f>
        <v>8.0361000000000011</v>
      </c>
      <c r="L14423"/>
    </row>
    <row r="14424" spans="2:12" x14ac:dyDescent="0.4">
      <c r="B14424" s="5" t="s">
        <v>68</v>
      </c>
      <c r="C14424" s="5" t="s">
        <v>56</v>
      </c>
      <c r="D14424" s="5" t="s">
        <v>27</v>
      </c>
      <c r="E14424" s="5" t="s">
        <v>7</v>
      </c>
      <c r="F14424" s="6">
        <v>44470</v>
      </c>
      <c r="G14424" s="6" t="str">
        <f>TEXT(datatable[[#This Row],[дата]],"ММ")</f>
        <v>10</v>
      </c>
      <c r="H14424" s="8">
        <v>41.342400000000005</v>
      </c>
      <c r="I14424" s="8">
        <v>31.573199999999996</v>
      </c>
      <c r="J14424" s="8">
        <f>datatable[[#This Row],[продажи_]]-datatable[[#This Row],[себестоимость_]]</f>
        <v>9.7692000000000085</v>
      </c>
      <c r="L14424"/>
    </row>
    <row r="14425" spans="2:12" x14ac:dyDescent="0.4">
      <c r="B14425" s="5" t="s">
        <v>68</v>
      </c>
      <c r="C14425" s="5" t="s">
        <v>56</v>
      </c>
      <c r="D14425" s="5" t="s">
        <v>27</v>
      </c>
      <c r="E14425" s="5" t="s">
        <v>7</v>
      </c>
      <c r="F14425" s="6">
        <v>44501</v>
      </c>
      <c r="G14425" s="6" t="str">
        <f>TEXT(datatable[[#This Row],[дата]],"ММ")</f>
        <v>11</v>
      </c>
      <c r="H14425" s="8">
        <v>69.062400000000011</v>
      </c>
      <c r="I14425" s="8">
        <v>54.270400000000002</v>
      </c>
      <c r="J14425" s="8">
        <f>datatable[[#This Row],[продажи_]]-datatable[[#This Row],[себестоимость_]]</f>
        <v>14.792000000000009</v>
      </c>
      <c r="L14425"/>
    </row>
    <row r="14426" spans="2:12" x14ac:dyDescent="0.4">
      <c r="B14426" s="5" t="s">
        <v>68</v>
      </c>
      <c r="C14426" s="5" t="s">
        <v>56</v>
      </c>
      <c r="D14426" s="5" t="s">
        <v>27</v>
      </c>
      <c r="E14426" s="5" t="s">
        <v>7</v>
      </c>
      <c r="F14426" s="6">
        <v>44531</v>
      </c>
      <c r="G14426" s="6" t="str">
        <f>TEXT(datatable[[#This Row],[дата]],"ММ")</f>
        <v>12</v>
      </c>
      <c r="H14426" s="8">
        <v>44.352000000000004</v>
      </c>
      <c r="I14426" s="8">
        <v>43.492400000000004</v>
      </c>
      <c r="J14426" s="8">
        <f>datatable[[#This Row],[продажи_]]-datatable[[#This Row],[себестоимость_]]</f>
        <v>0.85960000000000036</v>
      </c>
      <c r="L14426"/>
    </row>
    <row r="14427" spans="2:12" x14ac:dyDescent="0.4">
      <c r="B14427" s="5" t="s">
        <v>68</v>
      </c>
      <c r="C14427" s="5" t="s">
        <v>56</v>
      </c>
      <c r="D14427" s="5" t="s">
        <v>27</v>
      </c>
      <c r="E14427" s="5" t="s">
        <v>7</v>
      </c>
      <c r="F14427" s="6">
        <v>44197</v>
      </c>
      <c r="G14427" s="6" t="str">
        <f>TEXT(datatable[[#This Row],[дата]],"ММ")</f>
        <v>01</v>
      </c>
      <c r="H14427" s="8">
        <v>22.552500000000002</v>
      </c>
      <c r="I14427" s="8">
        <v>13.531500000000001</v>
      </c>
      <c r="J14427" s="8">
        <f>datatable[[#This Row],[продажи_]]-datatable[[#This Row],[себестоимость_]]</f>
        <v>9.0210000000000008</v>
      </c>
      <c r="L14427"/>
    </row>
    <row r="14428" spans="2:12" x14ac:dyDescent="0.4">
      <c r="B14428" s="5" t="s">
        <v>68</v>
      </c>
      <c r="C14428" s="5" t="s">
        <v>56</v>
      </c>
      <c r="D14428" s="5" t="s">
        <v>27</v>
      </c>
      <c r="E14428" s="5" t="s">
        <v>7</v>
      </c>
      <c r="F14428" s="6">
        <v>44228</v>
      </c>
      <c r="G14428" s="6" t="str">
        <f>TEXT(datatable[[#This Row],[дата]],"ММ")</f>
        <v>02</v>
      </c>
      <c r="H14428" s="8">
        <v>33.731750000000005</v>
      </c>
      <c r="I14428" s="8">
        <v>17.590949999999999</v>
      </c>
      <c r="J14428" s="8">
        <f>datatable[[#This Row],[продажи_]]-datatable[[#This Row],[себестоимость_]]</f>
        <v>16.140800000000006</v>
      </c>
      <c r="L14428"/>
    </row>
    <row r="14429" spans="2:12" x14ac:dyDescent="0.4">
      <c r="B14429" s="5" t="s">
        <v>68</v>
      </c>
      <c r="C14429" s="5" t="s">
        <v>56</v>
      </c>
      <c r="D14429" s="5" t="s">
        <v>27</v>
      </c>
      <c r="E14429" s="5" t="s">
        <v>7</v>
      </c>
      <c r="F14429" s="6">
        <v>44256</v>
      </c>
      <c r="G14429" s="6" t="str">
        <f>TEXT(datatable[[#This Row],[дата]],"ММ")</f>
        <v>03</v>
      </c>
      <c r="H14429" s="8">
        <v>35.308000000000007</v>
      </c>
      <c r="I14429" s="8">
        <v>16.499700000000001</v>
      </c>
      <c r="J14429" s="8">
        <f>datatable[[#This Row],[продажи_]]-datatable[[#This Row],[себестоимость_]]</f>
        <v>18.808300000000006</v>
      </c>
      <c r="L14429"/>
    </row>
    <row r="14430" spans="2:12" x14ac:dyDescent="0.4">
      <c r="B14430" s="5" t="s">
        <v>68</v>
      </c>
      <c r="C14430" s="5" t="s">
        <v>56</v>
      </c>
      <c r="D14430" s="5" t="s">
        <v>27</v>
      </c>
      <c r="E14430" s="5" t="s">
        <v>7</v>
      </c>
      <c r="F14430" s="6">
        <v>44287</v>
      </c>
      <c r="G14430" s="6" t="str">
        <f>TEXT(datatable[[#This Row],[дата]],"ММ")</f>
        <v>04</v>
      </c>
      <c r="H14430" s="8">
        <v>33.368000000000002</v>
      </c>
      <c r="I14430" s="8">
        <v>25.375200000000003</v>
      </c>
      <c r="J14430" s="8">
        <f>datatable[[#This Row],[продажи_]]-datatable[[#This Row],[себестоимость_]]</f>
        <v>7.992799999999999</v>
      </c>
      <c r="L14430"/>
    </row>
    <row r="14431" spans="2:12" x14ac:dyDescent="0.4">
      <c r="B14431" s="5" t="s">
        <v>68</v>
      </c>
      <c r="C14431" s="5" t="s">
        <v>56</v>
      </c>
      <c r="D14431" s="5" t="s">
        <v>27</v>
      </c>
      <c r="E14431" s="5" t="s">
        <v>7</v>
      </c>
      <c r="F14431" s="6">
        <v>44317</v>
      </c>
      <c r="G14431" s="6" t="str">
        <f>TEXT(datatable[[#This Row],[дата]],"ММ")</f>
        <v>05</v>
      </c>
      <c r="H14431" s="8">
        <v>37.345000000000006</v>
      </c>
      <c r="I14431" s="8">
        <v>18.944100000000002</v>
      </c>
      <c r="J14431" s="8">
        <f>datatable[[#This Row],[продажи_]]-datatable[[#This Row],[себестоимость_]]</f>
        <v>18.400900000000004</v>
      </c>
      <c r="L14431"/>
    </row>
    <row r="14432" spans="2:12" x14ac:dyDescent="0.4">
      <c r="B14432" s="5" t="s">
        <v>68</v>
      </c>
      <c r="C14432" s="5" t="s">
        <v>56</v>
      </c>
      <c r="D14432" s="5" t="s">
        <v>27</v>
      </c>
      <c r="E14432" s="5" t="s">
        <v>7</v>
      </c>
      <c r="F14432" s="6">
        <v>44348</v>
      </c>
      <c r="G14432" s="6" t="str">
        <f>TEXT(datatable[[#This Row],[дата]],"ММ")</f>
        <v>06</v>
      </c>
      <c r="H14432" s="8">
        <v>25.971749999999997</v>
      </c>
      <c r="I14432" s="8">
        <v>11.916450000000001</v>
      </c>
      <c r="J14432" s="8">
        <f>datatable[[#This Row],[продажи_]]-datatable[[#This Row],[себестоимость_]]</f>
        <v>14.055299999999995</v>
      </c>
      <c r="L14432"/>
    </row>
    <row r="14433" spans="2:12" x14ac:dyDescent="0.4">
      <c r="B14433" s="5" t="s">
        <v>68</v>
      </c>
      <c r="C14433" s="5" t="s">
        <v>56</v>
      </c>
      <c r="D14433" s="5" t="s">
        <v>27</v>
      </c>
      <c r="E14433" s="5" t="s">
        <v>7</v>
      </c>
      <c r="F14433" s="6">
        <v>44378</v>
      </c>
      <c r="G14433" s="6" t="str">
        <f>TEXT(datatable[[#This Row],[дата]],"ММ")</f>
        <v>07</v>
      </c>
      <c r="H14433" s="8">
        <v>26.189999999999998</v>
      </c>
      <c r="I14433" s="8">
        <v>13.880700000000001</v>
      </c>
      <c r="J14433" s="8">
        <f>datatable[[#This Row],[продажи_]]-datatable[[#This Row],[себестоимость_]]</f>
        <v>12.309299999999997</v>
      </c>
      <c r="L14433"/>
    </row>
    <row r="14434" spans="2:12" x14ac:dyDescent="0.4">
      <c r="B14434" s="5" t="s">
        <v>68</v>
      </c>
      <c r="C14434" s="5" t="s">
        <v>56</v>
      </c>
      <c r="D14434" s="5" t="s">
        <v>27</v>
      </c>
      <c r="E14434" s="5" t="s">
        <v>7</v>
      </c>
      <c r="F14434" s="6">
        <v>44409</v>
      </c>
      <c r="G14434" s="6" t="str">
        <f>TEXT(datatable[[#This Row],[дата]],"ММ")</f>
        <v>08</v>
      </c>
      <c r="H14434" s="8">
        <v>23.28</v>
      </c>
      <c r="I14434" s="8">
        <v>9.3120000000000012</v>
      </c>
      <c r="J14434" s="8">
        <f>datatable[[#This Row],[продажи_]]-datatable[[#This Row],[себестоимость_]]</f>
        <v>13.968</v>
      </c>
      <c r="L14434"/>
    </row>
    <row r="14435" spans="2:12" x14ac:dyDescent="0.4">
      <c r="B14435" s="5" t="s">
        <v>68</v>
      </c>
      <c r="C14435" s="5" t="s">
        <v>56</v>
      </c>
      <c r="D14435" s="5" t="s">
        <v>27</v>
      </c>
      <c r="E14435" s="5" t="s">
        <v>7</v>
      </c>
      <c r="F14435" s="6">
        <v>44440</v>
      </c>
      <c r="G14435" s="6" t="str">
        <f>TEXT(datatable[[#This Row],[дата]],"ММ")</f>
        <v>09</v>
      </c>
      <c r="H14435" s="8">
        <v>22.261499999999998</v>
      </c>
      <c r="I14435" s="8">
        <v>14.404500000000002</v>
      </c>
      <c r="J14435" s="8">
        <f>datatable[[#This Row],[продажи_]]-datatable[[#This Row],[себестоимость_]]</f>
        <v>7.8569999999999958</v>
      </c>
      <c r="L14435"/>
    </row>
    <row r="14436" spans="2:12" x14ac:dyDescent="0.4">
      <c r="B14436" s="5" t="s">
        <v>68</v>
      </c>
      <c r="C14436" s="5" t="s">
        <v>56</v>
      </c>
      <c r="D14436" s="5" t="s">
        <v>27</v>
      </c>
      <c r="E14436" s="5" t="s">
        <v>7</v>
      </c>
      <c r="F14436" s="6">
        <v>44470</v>
      </c>
      <c r="G14436" s="6" t="str">
        <f>TEXT(datatable[[#This Row],[дата]],"ММ")</f>
        <v>10</v>
      </c>
      <c r="H14436" s="8">
        <v>29.1</v>
      </c>
      <c r="I14436" s="8">
        <v>20.253599999999999</v>
      </c>
      <c r="J14436" s="8">
        <f>datatable[[#This Row],[продажи_]]-datatable[[#This Row],[себестоимость_]]</f>
        <v>8.8464000000000027</v>
      </c>
      <c r="L14436"/>
    </row>
    <row r="14437" spans="2:12" x14ac:dyDescent="0.4">
      <c r="B14437" s="5" t="s">
        <v>68</v>
      </c>
      <c r="C14437" s="5" t="s">
        <v>56</v>
      </c>
      <c r="D14437" s="5" t="s">
        <v>27</v>
      </c>
      <c r="E14437" s="5" t="s">
        <v>7</v>
      </c>
      <c r="F14437" s="6">
        <v>44501</v>
      </c>
      <c r="G14437" s="6" t="str">
        <f>TEXT(datatable[[#This Row],[дата]],"ММ")</f>
        <v>11</v>
      </c>
      <c r="H14437" s="8">
        <v>39.188000000000002</v>
      </c>
      <c r="I14437" s="8">
        <v>19.322399999999998</v>
      </c>
      <c r="J14437" s="8">
        <f>datatable[[#This Row],[продажи_]]-datatable[[#This Row],[себестоимость_]]</f>
        <v>19.865600000000004</v>
      </c>
      <c r="L14437"/>
    </row>
    <row r="14438" spans="2:12" x14ac:dyDescent="0.4">
      <c r="B14438" s="5" t="s">
        <v>68</v>
      </c>
      <c r="C14438" s="5" t="s">
        <v>56</v>
      </c>
      <c r="D14438" s="5" t="s">
        <v>27</v>
      </c>
      <c r="E14438" s="5" t="s">
        <v>7</v>
      </c>
      <c r="F14438" s="6">
        <v>44531</v>
      </c>
      <c r="G14438" s="6" t="str">
        <f>TEXT(datatable[[#This Row],[дата]],"ММ")</f>
        <v>12</v>
      </c>
      <c r="H14438" s="8">
        <v>38.363500000000002</v>
      </c>
      <c r="I14438" s="8">
        <v>21.388500000000001</v>
      </c>
      <c r="J14438" s="8">
        <f>datatable[[#This Row],[продажи_]]-datatable[[#This Row],[себестоимость_]]</f>
        <v>16.975000000000001</v>
      </c>
      <c r="L14438"/>
    </row>
    <row r="14439" spans="2:12" x14ac:dyDescent="0.4">
      <c r="B14439" s="5" t="s">
        <v>68</v>
      </c>
      <c r="C14439" s="5" t="s">
        <v>56</v>
      </c>
      <c r="D14439" s="5" t="s">
        <v>27</v>
      </c>
      <c r="E14439" s="5" t="s">
        <v>62</v>
      </c>
      <c r="F14439" s="6">
        <v>44197</v>
      </c>
      <c r="G14439" s="6" t="str">
        <f>TEXT(datatable[[#This Row],[дата]],"ММ")</f>
        <v>01</v>
      </c>
      <c r="H14439" s="8">
        <v>47</v>
      </c>
      <c r="I14439" s="8">
        <v>30.361999999999995</v>
      </c>
      <c r="J14439" s="8">
        <f>datatable[[#This Row],[продажи_]]-datatable[[#This Row],[себестоимость_]]</f>
        <v>16.638000000000005</v>
      </c>
      <c r="L14439"/>
    </row>
    <row r="14440" spans="2:12" x14ac:dyDescent="0.4">
      <c r="B14440" s="5" t="s">
        <v>68</v>
      </c>
      <c r="C14440" s="5" t="s">
        <v>56</v>
      </c>
      <c r="D14440" s="5" t="s">
        <v>27</v>
      </c>
      <c r="E14440" s="5" t="s">
        <v>62</v>
      </c>
      <c r="F14440" s="6">
        <v>44228</v>
      </c>
      <c r="G14440" s="6" t="str">
        <f>TEXT(datatable[[#This Row],[дата]],"ММ")</f>
        <v>02</v>
      </c>
      <c r="H14440" s="8">
        <v>91.649999999999991</v>
      </c>
      <c r="I14440" s="8">
        <v>47.868600000000001</v>
      </c>
      <c r="J14440" s="8">
        <f>datatable[[#This Row],[продажи_]]-datatable[[#This Row],[себестоимость_]]</f>
        <v>43.781399999999991</v>
      </c>
      <c r="L14440"/>
    </row>
    <row r="14441" spans="2:12" x14ac:dyDescent="0.4">
      <c r="B14441" s="5" t="s">
        <v>68</v>
      </c>
      <c r="C14441" s="5" t="s">
        <v>56</v>
      </c>
      <c r="D14441" s="5" t="s">
        <v>27</v>
      </c>
      <c r="E14441" s="5" t="s">
        <v>62</v>
      </c>
      <c r="F14441" s="6">
        <v>44256</v>
      </c>
      <c r="G14441" s="6" t="str">
        <f>TEXT(datatable[[#This Row],[дата]],"ММ")</f>
        <v>03</v>
      </c>
      <c r="H14441" s="8">
        <v>69.09</v>
      </c>
      <c r="I14441" s="8">
        <v>47.481000000000002</v>
      </c>
      <c r="J14441" s="8">
        <f>datatable[[#This Row],[продажи_]]-datatable[[#This Row],[себестоимость_]]</f>
        <v>21.609000000000002</v>
      </c>
      <c r="L14441"/>
    </row>
    <row r="14442" spans="2:12" x14ac:dyDescent="0.4">
      <c r="B14442" s="5" t="s">
        <v>68</v>
      </c>
      <c r="C14442" s="5" t="s">
        <v>56</v>
      </c>
      <c r="D14442" s="5" t="s">
        <v>27</v>
      </c>
      <c r="E14442" s="5" t="s">
        <v>62</v>
      </c>
      <c r="F14442" s="6">
        <v>44287</v>
      </c>
      <c r="G14442" s="6" t="str">
        <f>TEXT(datatable[[#This Row],[дата]],"ММ")</f>
        <v>04</v>
      </c>
      <c r="H14442" s="8">
        <v>97.76</v>
      </c>
      <c r="I14442" s="8">
        <v>44.444800000000001</v>
      </c>
      <c r="J14442" s="8">
        <f>datatable[[#This Row],[продажи_]]-datatable[[#This Row],[себестоимость_]]</f>
        <v>53.315200000000004</v>
      </c>
      <c r="L14442"/>
    </row>
    <row r="14443" spans="2:12" x14ac:dyDescent="0.4">
      <c r="B14443" s="5" t="s">
        <v>68</v>
      </c>
      <c r="C14443" s="5" t="s">
        <v>56</v>
      </c>
      <c r="D14443" s="5" t="s">
        <v>27</v>
      </c>
      <c r="E14443" s="5" t="s">
        <v>62</v>
      </c>
      <c r="F14443" s="6">
        <v>44317</v>
      </c>
      <c r="G14443" s="6" t="str">
        <f>TEXT(datatable[[#This Row],[дата]],"ММ")</f>
        <v>05</v>
      </c>
      <c r="H14443" s="8">
        <v>87.185000000000002</v>
      </c>
      <c r="I14443" s="8">
        <v>47.028800000000004</v>
      </c>
      <c r="J14443" s="8">
        <f>datatable[[#This Row],[продажи_]]-datatable[[#This Row],[себестоимость_]]</f>
        <v>40.156199999999998</v>
      </c>
      <c r="L14443"/>
    </row>
    <row r="14444" spans="2:12" x14ac:dyDescent="0.4">
      <c r="B14444" s="5" t="s">
        <v>68</v>
      </c>
      <c r="C14444" s="5" t="s">
        <v>56</v>
      </c>
      <c r="D14444" s="5" t="s">
        <v>27</v>
      </c>
      <c r="E14444" s="5" t="s">
        <v>62</v>
      </c>
      <c r="F14444" s="6">
        <v>44348</v>
      </c>
      <c r="G14444" s="6" t="str">
        <f>TEXT(datatable[[#This Row],[дата]],"ММ")</f>
        <v>06</v>
      </c>
      <c r="H14444" s="8">
        <v>63.449999999999996</v>
      </c>
      <c r="I14444" s="8">
        <v>32.8491</v>
      </c>
      <c r="J14444" s="8">
        <f>datatable[[#This Row],[продажи_]]-datatable[[#This Row],[себестоимость_]]</f>
        <v>30.600899999999996</v>
      </c>
      <c r="L14444"/>
    </row>
    <row r="14445" spans="2:12" x14ac:dyDescent="0.4">
      <c r="B14445" s="5" t="s">
        <v>68</v>
      </c>
      <c r="C14445" s="5" t="s">
        <v>56</v>
      </c>
      <c r="D14445" s="5" t="s">
        <v>27</v>
      </c>
      <c r="E14445" s="5" t="s">
        <v>62</v>
      </c>
      <c r="F14445" s="6">
        <v>44378</v>
      </c>
      <c r="G14445" s="6" t="str">
        <f>TEXT(datatable[[#This Row],[дата]],"ММ")</f>
        <v>07</v>
      </c>
      <c r="H14445" s="8">
        <v>61.863749999999996</v>
      </c>
      <c r="I14445" s="8">
        <v>25.290900000000001</v>
      </c>
      <c r="J14445" s="8">
        <f>datatable[[#This Row],[продажи_]]-datatable[[#This Row],[себестоимость_]]</f>
        <v>36.572849999999995</v>
      </c>
      <c r="L14445"/>
    </row>
    <row r="14446" spans="2:12" x14ac:dyDescent="0.4">
      <c r="B14446" s="5" t="s">
        <v>68</v>
      </c>
      <c r="C14446" s="5" t="s">
        <v>56</v>
      </c>
      <c r="D14446" s="5" t="s">
        <v>27</v>
      </c>
      <c r="E14446" s="5" t="s">
        <v>62</v>
      </c>
      <c r="F14446" s="6">
        <v>44409</v>
      </c>
      <c r="G14446" s="6" t="str">
        <f>TEXT(datatable[[#This Row],[дата]],"ММ")</f>
        <v>08</v>
      </c>
      <c r="H14446" s="8">
        <v>48.88</v>
      </c>
      <c r="I14446" s="8">
        <v>24.8064</v>
      </c>
      <c r="J14446" s="8">
        <f>datatable[[#This Row],[продажи_]]-datatable[[#This Row],[себестоимость_]]</f>
        <v>24.073600000000003</v>
      </c>
      <c r="L14446"/>
    </row>
    <row r="14447" spans="2:12" x14ac:dyDescent="0.4">
      <c r="B14447" s="5" t="s">
        <v>68</v>
      </c>
      <c r="C14447" s="5" t="s">
        <v>56</v>
      </c>
      <c r="D14447" s="5" t="s">
        <v>27</v>
      </c>
      <c r="E14447" s="5" t="s">
        <v>62</v>
      </c>
      <c r="F14447" s="6">
        <v>44440</v>
      </c>
      <c r="G14447" s="6" t="str">
        <f>TEXT(datatable[[#This Row],[дата]],"ММ")</f>
        <v>09</v>
      </c>
      <c r="H14447" s="8">
        <v>49.702500000000001</v>
      </c>
      <c r="I14447" s="8">
        <v>26.744400000000002</v>
      </c>
      <c r="J14447" s="8">
        <f>datatable[[#This Row],[продажи_]]-datatable[[#This Row],[себестоимость_]]</f>
        <v>22.958099999999998</v>
      </c>
      <c r="L14447"/>
    </row>
    <row r="14448" spans="2:12" x14ac:dyDescent="0.4">
      <c r="B14448" s="5" t="s">
        <v>68</v>
      </c>
      <c r="C14448" s="5" t="s">
        <v>56</v>
      </c>
      <c r="D14448" s="5" t="s">
        <v>27</v>
      </c>
      <c r="E14448" s="5" t="s">
        <v>62</v>
      </c>
      <c r="F14448" s="6">
        <v>44470</v>
      </c>
      <c r="G14448" s="6" t="str">
        <f>TEXT(datatable[[#This Row],[дата]],"ММ")</f>
        <v>10</v>
      </c>
      <c r="H14448" s="8">
        <v>73.320000000000007</v>
      </c>
      <c r="I14448" s="8">
        <v>45.349199999999996</v>
      </c>
      <c r="J14448" s="8">
        <f>datatable[[#This Row],[продажи_]]-datatable[[#This Row],[себестоимость_]]</f>
        <v>27.970800000000011</v>
      </c>
      <c r="L14448"/>
    </row>
    <row r="14449" spans="2:12" x14ac:dyDescent="0.4">
      <c r="B14449" s="5" t="s">
        <v>68</v>
      </c>
      <c r="C14449" s="5" t="s">
        <v>56</v>
      </c>
      <c r="D14449" s="5" t="s">
        <v>27</v>
      </c>
      <c r="E14449" s="5" t="s">
        <v>62</v>
      </c>
      <c r="F14449" s="6">
        <v>44501</v>
      </c>
      <c r="G14449" s="6" t="str">
        <f>TEXT(datatable[[#This Row],[дата]],"ММ")</f>
        <v>11</v>
      </c>
      <c r="H14449" s="8">
        <v>105.28000000000002</v>
      </c>
      <c r="I14449" s="8">
        <v>45.995199999999997</v>
      </c>
      <c r="J14449" s="8">
        <f>datatable[[#This Row],[продажи_]]-datatable[[#This Row],[себестоимость_]]</f>
        <v>59.284800000000018</v>
      </c>
      <c r="L14449"/>
    </row>
    <row r="14450" spans="2:12" x14ac:dyDescent="0.4">
      <c r="B14450" s="5" t="s">
        <v>68</v>
      </c>
      <c r="C14450" s="5" t="s">
        <v>56</v>
      </c>
      <c r="D14450" s="5" t="s">
        <v>27</v>
      </c>
      <c r="E14450" s="5" t="s">
        <v>62</v>
      </c>
      <c r="F14450" s="6">
        <v>44531</v>
      </c>
      <c r="G14450" s="6" t="str">
        <f>TEXT(datatable[[#This Row],[дата]],"ММ")</f>
        <v>12</v>
      </c>
      <c r="H14450" s="8">
        <v>88.830000000000013</v>
      </c>
      <c r="I14450" s="8">
        <v>42.054600000000001</v>
      </c>
      <c r="J14450" s="8">
        <f>datatable[[#This Row],[продажи_]]-datatable[[#This Row],[себестоимость_]]</f>
        <v>46.775400000000012</v>
      </c>
      <c r="L14450"/>
    </row>
    <row r="14451" spans="2:12" x14ac:dyDescent="0.4">
      <c r="B14451" s="5" t="s">
        <v>68</v>
      </c>
      <c r="C14451" s="5" t="s">
        <v>56</v>
      </c>
      <c r="D14451" s="5" t="s">
        <v>27</v>
      </c>
      <c r="E14451" s="5" t="s">
        <v>7</v>
      </c>
      <c r="F14451" s="6">
        <v>44197</v>
      </c>
      <c r="G14451" s="6" t="str">
        <f>TEXT(datatable[[#This Row],[дата]],"ММ")</f>
        <v>01</v>
      </c>
      <c r="H14451" s="8">
        <v>43.945999999999998</v>
      </c>
      <c r="I14451" s="8">
        <v>39.325000000000003</v>
      </c>
      <c r="J14451" s="8">
        <f>datatable[[#This Row],[продажи_]]-datatable[[#This Row],[себестоимость_]]</f>
        <v>4.6209999999999951</v>
      </c>
      <c r="L14451"/>
    </row>
    <row r="14452" spans="2:12" x14ac:dyDescent="0.4">
      <c r="B14452" s="5" t="s">
        <v>68</v>
      </c>
      <c r="C14452" s="5" t="s">
        <v>56</v>
      </c>
      <c r="D14452" s="5" t="s">
        <v>27</v>
      </c>
      <c r="E14452" s="5" t="s">
        <v>7</v>
      </c>
      <c r="F14452" s="6">
        <v>44228</v>
      </c>
      <c r="G14452" s="6" t="str">
        <f>TEXT(datatable[[#This Row],[дата]],"ММ")</f>
        <v>02</v>
      </c>
      <c r="H14452" s="8">
        <v>66.430000000000007</v>
      </c>
      <c r="I14452" s="8">
        <v>49.728250000000003</v>
      </c>
      <c r="J14452" s="8">
        <f>datatable[[#This Row],[продажи_]]-datatable[[#This Row],[себестоимость_]]</f>
        <v>16.701750000000004</v>
      </c>
      <c r="L14452"/>
    </row>
    <row r="14453" spans="2:12" x14ac:dyDescent="0.4">
      <c r="B14453" s="5" t="s">
        <v>68</v>
      </c>
      <c r="C14453" s="5" t="s">
        <v>56</v>
      </c>
      <c r="D14453" s="5" t="s">
        <v>27</v>
      </c>
      <c r="E14453" s="5" t="s">
        <v>7</v>
      </c>
      <c r="F14453" s="6">
        <v>44256</v>
      </c>
      <c r="G14453" s="6" t="str">
        <f>TEXT(datatable[[#This Row],[дата]],"ММ")</f>
        <v>03</v>
      </c>
      <c r="H14453" s="8">
        <v>75.832400000000007</v>
      </c>
      <c r="I14453" s="8">
        <v>40.540500000000009</v>
      </c>
      <c r="J14453" s="8">
        <f>datatable[[#This Row],[продажи_]]-datatable[[#This Row],[себестоимость_]]</f>
        <v>35.291899999999998</v>
      </c>
      <c r="L14453"/>
    </row>
    <row r="14454" spans="2:12" x14ac:dyDescent="0.4">
      <c r="B14454" s="5" t="s">
        <v>68</v>
      </c>
      <c r="C14454" s="5" t="s">
        <v>56</v>
      </c>
      <c r="D14454" s="5" t="s">
        <v>27</v>
      </c>
      <c r="E14454" s="5" t="s">
        <v>7</v>
      </c>
      <c r="F14454" s="6">
        <v>44287</v>
      </c>
      <c r="G14454" s="6" t="str">
        <f>TEXT(datatable[[#This Row],[дата]],"ММ")</f>
        <v>04</v>
      </c>
      <c r="H14454" s="8">
        <v>76.036800000000014</v>
      </c>
      <c r="I14454" s="8">
        <v>49.192</v>
      </c>
      <c r="J14454" s="8">
        <f>datatable[[#This Row],[продажи_]]-datatable[[#This Row],[себестоимость_]]</f>
        <v>26.844800000000014</v>
      </c>
      <c r="L14454"/>
    </row>
    <row r="14455" spans="2:12" x14ac:dyDescent="0.4">
      <c r="B14455" s="5" t="s">
        <v>68</v>
      </c>
      <c r="C14455" s="5" t="s">
        <v>56</v>
      </c>
      <c r="D14455" s="5" t="s">
        <v>27</v>
      </c>
      <c r="E14455" s="5" t="s">
        <v>7</v>
      </c>
      <c r="F14455" s="6">
        <v>44317</v>
      </c>
      <c r="G14455" s="6" t="str">
        <f>TEXT(datatable[[#This Row],[дата]],"ММ")</f>
        <v>05</v>
      </c>
      <c r="H14455" s="8">
        <v>57.232000000000006</v>
      </c>
      <c r="I14455" s="8">
        <v>59.5595</v>
      </c>
      <c r="J14455" s="8">
        <f>datatable[[#This Row],[продажи_]]-datatable[[#This Row],[себестоимость_]]</f>
        <v>-2.3274999999999935</v>
      </c>
      <c r="L14455"/>
    </row>
    <row r="14456" spans="2:12" x14ac:dyDescent="0.4">
      <c r="B14456" s="5" t="s">
        <v>68</v>
      </c>
      <c r="C14456" s="5" t="s">
        <v>56</v>
      </c>
      <c r="D14456" s="5" t="s">
        <v>27</v>
      </c>
      <c r="E14456" s="5" t="s">
        <v>7</v>
      </c>
      <c r="F14456" s="6">
        <v>44348</v>
      </c>
      <c r="G14456" s="6" t="str">
        <f>TEXT(datatable[[#This Row],[дата]],"ММ")</f>
        <v>06</v>
      </c>
      <c r="H14456" s="8">
        <v>46.4499</v>
      </c>
      <c r="I14456" s="8">
        <v>31.531499999999998</v>
      </c>
      <c r="J14456" s="8">
        <f>datatable[[#This Row],[продажи_]]-datatable[[#This Row],[себестоимость_]]</f>
        <v>14.918400000000002</v>
      </c>
      <c r="L14456"/>
    </row>
    <row r="14457" spans="2:12" x14ac:dyDescent="0.4">
      <c r="B14457" s="5" t="s">
        <v>68</v>
      </c>
      <c r="C14457" s="5" t="s">
        <v>56</v>
      </c>
      <c r="D14457" s="5" t="s">
        <v>27</v>
      </c>
      <c r="E14457" s="5" t="s">
        <v>7</v>
      </c>
      <c r="F14457" s="6">
        <v>44378</v>
      </c>
      <c r="G14457" s="6" t="str">
        <f>TEXT(datatable[[#This Row],[дата]],"ММ")</f>
        <v>07</v>
      </c>
      <c r="H14457" s="8">
        <v>54.728099999999998</v>
      </c>
      <c r="I14457" s="8">
        <v>29.600999999999999</v>
      </c>
      <c r="J14457" s="8">
        <f>datatable[[#This Row],[продажи_]]-datatable[[#This Row],[себестоимость_]]</f>
        <v>25.127099999999999</v>
      </c>
      <c r="L14457"/>
    </row>
    <row r="14458" spans="2:12" x14ac:dyDescent="0.4">
      <c r="B14458" s="5" t="s">
        <v>68</v>
      </c>
      <c r="C14458" s="5" t="s">
        <v>56</v>
      </c>
      <c r="D14458" s="5" t="s">
        <v>27</v>
      </c>
      <c r="E14458" s="5" t="s">
        <v>7</v>
      </c>
      <c r="F14458" s="6">
        <v>44409</v>
      </c>
      <c r="G14458" s="6" t="str">
        <f>TEXT(datatable[[#This Row],[дата]],"ММ")</f>
        <v>08</v>
      </c>
      <c r="H14458" s="8">
        <v>32.704000000000001</v>
      </c>
      <c r="I14458" s="8">
        <v>23.451999999999998</v>
      </c>
      <c r="J14458" s="8">
        <f>datatable[[#This Row],[продажи_]]-datatable[[#This Row],[себестоимость_]]</f>
        <v>9.2520000000000024</v>
      </c>
      <c r="L14458"/>
    </row>
    <row r="14459" spans="2:12" x14ac:dyDescent="0.4">
      <c r="B14459" s="5" t="s">
        <v>68</v>
      </c>
      <c r="C14459" s="5" t="s">
        <v>56</v>
      </c>
      <c r="D14459" s="5" t="s">
        <v>27</v>
      </c>
      <c r="E14459" s="5" t="s">
        <v>7</v>
      </c>
      <c r="F14459" s="6">
        <v>44440</v>
      </c>
      <c r="G14459" s="6" t="str">
        <f>TEXT(datatable[[#This Row],[дата]],"ММ")</f>
        <v>09</v>
      </c>
      <c r="H14459" s="8">
        <v>41.391000000000005</v>
      </c>
      <c r="I14459" s="8">
        <v>26.06175</v>
      </c>
      <c r="J14459" s="8">
        <f>datatable[[#This Row],[продажи_]]-datatable[[#This Row],[себестоимость_]]</f>
        <v>15.329250000000005</v>
      </c>
      <c r="L14459"/>
    </row>
    <row r="14460" spans="2:12" x14ac:dyDescent="0.4">
      <c r="B14460" s="5" t="s">
        <v>68</v>
      </c>
      <c r="C14460" s="5" t="s">
        <v>56</v>
      </c>
      <c r="D14460" s="5" t="s">
        <v>27</v>
      </c>
      <c r="E14460" s="5" t="s">
        <v>7</v>
      </c>
      <c r="F14460" s="6">
        <v>44470</v>
      </c>
      <c r="G14460" s="6" t="str">
        <f>TEXT(datatable[[#This Row],[дата]],"ММ")</f>
        <v>10</v>
      </c>
      <c r="H14460" s="8">
        <v>63.159600000000005</v>
      </c>
      <c r="I14460" s="8">
        <v>51.050999999999995</v>
      </c>
      <c r="J14460" s="8">
        <f>datatable[[#This Row],[продажи_]]-datatable[[#This Row],[себестоимость_]]</f>
        <v>12.10860000000001</v>
      </c>
      <c r="L14460"/>
    </row>
    <row r="14461" spans="2:12" x14ac:dyDescent="0.4">
      <c r="B14461" s="5" t="s">
        <v>68</v>
      </c>
      <c r="C14461" s="5" t="s">
        <v>56</v>
      </c>
      <c r="D14461" s="5" t="s">
        <v>27</v>
      </c>
      <c r="E14461" s="5" t="s">
        <v>7</v>
      </c>
      <c r="F14461" s="6">
        <v>44501</v>
      </c>
      <c r="G14461" s="6" t="str">
        <f>TEXT(datatable[[#This Row],[дата]],"ММ")</f>
        <v>11</v>
      </c>
      <c r="H14461" s="8">
        <v>80.124800000000008</v>
      </c>
      <c r="I14461" s="8">
        <v>48.620000000000005</v>
      </c>
      <c r="J14461" s="8">
        <f>datatable[[#This Row],[продажи_]]-datatable[[#This Row],[себестоимость_]]</f>
        <v>31.504800000000003</v>
      </c>
      <c r="L14461"/>
    </row>
    <row r="14462" spans="2:12" x14ac:dyDescent="0.4">
      <c r="B14462" s="5" t="s">
        <v>68</v>
      </c>
      <c r="C14462" s="5" t="s">
        <v>56</v>
      </c>
      <c r="D14462" s="5" t="s">
        <v>27</v>
      </c>
      <c r="E14462" s="5" t="s">
        <v>7</v>
      </c>
      <c r="F14462" s="6">
        <v>44531</v>
      </c>
      <c r="G14462" s="6" t="str">
        <f>TEXT(datatable[[#This Row],[дата]],"ММ")</f>
        <v>12</v>
      </c>
      <c r="H14462" s="8">
        <v>77.263200000000012</v>
      </c>
      <c r="I14462" s="8">
        <v>52.552500000000009</v>
      </c>
      <c r="J14462" s="8">
        <f>datatable[[#This Row],[продажи_]]-datatable[[#This Row],[себестоимость_]]</f>
        <v>24.710700000000003</v>
      </c>
      <c r="L14462"/>
    </row>
    <row r="14463" spans="2:12" x14ac:dyDescent="0.4">
      <c r="B14463" s="5" t="s">
        <v>68</v>
      </c>
      <c r="C14463" s="5" t="s">
        <v>56</v>
      </c>
      <c r="D14463" s="5" t="s">
        <v>27</v>
      </c>
      <c r="E14463" s="5" t="s">
        <v>7</v>
      </c>
      <c r="F14463" s="6">
        <v>44197</v>
      </c>
      <c r="G14463" s="6" t="str">
        <f>TEXT(datatable[[#This Row],[дата]],"ММ")</f>
        <v>01</v>
      </c>
      <c r="H14463" s="8">
        <v>15.81</v>
      </c>
      <c r="I14463" s="8">
        <v>12.155000000000001</v>
      </c>
      <c r="J14463" s="8">
        <f>datatable[[#This Row],[продажи_]]-datatable[[#This Row],[себестоимость_]]</f>
        <v>3.6549999999999994</v>
      </c>
      <c r="L14463"/>
    </row>
    <row r="14464" spans="2:12" x14ac:dyDescent="0.4">
      <c r="B14464" s="5" t="s">
        <v>68</v>
      </c>
      <c r="C14464" s="5" t="s">
        <v>56</v>
      </c>
      <c r="D14464" s="5" t="s">
        <v>27</v>
      </c>
      <c r="E14464" s="5" t="s">
        <v>7</v>
      </c>
      <c r="F14464" s="6">
        <v>44228</v>
      </c>
      <c r="G14464" s="6" t="str">
        <f>TEXT(datatable[[#This Row],[дата]],"ММ")</f>
        <v>02</v>
      </c>
      <c r="H14464" s="8">
        <v>19.89</v>
      </c>
      <c r="I14464" s="8">
        <v>16.088800000000003</v>
      </c>
      <c r="J14464" s="8">
        <f>datatable[[#This Row],[продажи_]]-datatable[[#This Row],[себестоимость_]]</f>
        <v>3.8011999999999979</v>
      </c>
      <c r="L14464"/>
    </row>
    <row r="14465" spans="2:12" x14ac:dyDescent="0.4">
      <c r="B14465" s="5" t="s">
        <v>68</v>
      </c>
      <c r="C14465" s="5" t="s">
        <v>56</v>
      </c>
      <c r="D14465" s="5" t="s">
        <v>27</v>
      </c>
      <c r="E14465" s="5" t="s">
        <v>7</v>
      </c>
      <c r="F14465" s="6">
        <v>44256</v>
      </c>
      <c r="G14465" s="6" t="str">
        <f>TEXT(datatable[[#This Row],[дата]],"ММ")</f>
        <v>03</v>
      </c>
      <c r="H14465" s="8">
        <v>23.324000000000002</v>
      </c>
      <c r="I14465" s="8">
        <v>15.160600000000001</v>
      </c>
      <c r="J14465" s="8">
        <f>datatable[[#This Row],[продажи_]]-datatable[[#This Row],[себестоимость_]]</f>
        <v>8.1634000000000011</v>
      </c>
      <c r="L14465"/>
    </row>
    <row r="14466" spans="2:12" x14ac:dyDescent="0.4">
      <c r="B14466" s="5" t="s">
        <v>68</v>
      </c>
      <c r="C14466" s="5" t="s">
        <v>56</v>
      </c>
      <c r="D14466" s="5" t="s">
        <v>27</v>
      </c>
      <c r="E14466" s="5" t="s">
        <v>7</v>
      </c>
      <c r="F14466" s="6">
        <v>44287</v>
      </c>
      <c r="G14466" s="6" t="str">
        <f>TEXT(datatable[[#This Row],[дата]],"ММ")</f>
        <v>04</v>
      </c>
      <c r="H14466" s="8">
        <v>23.936</v>
      </c>
      <c r="I14466" s="8">
        <v>15.912000000000001</v>
      </c>
      <c r="J14466" s="8">
        <f>datatable[[#This Row],[продажи_]]-datatable[[#This Row],[себестоимость_]]</f>
        <v>8.0239999999999991</v>
      </c>
      <c r="L14466"/>
    </row>
    <row r="14467" spans="2:12" x14ac:dyDescent="0.4">
      <c r="B14467" s="5" t="s">
        <v>68</v>
      </c>
      <c r="C14467" s="5" t="s">
        <v>56</v>
      </c>
      <c r="D14467" s="5" t="s">
        <v>27</v>
      </c>
      <c r="E14467" s="5" t="s">
        <v>7</v>
      </c>
      <c r="F14467" s="6">
        <v>44317</v>
      </c>
      <c r="G14467" s="6" t="str">
        <f>TEXT(datatable[[#This Row],[дата]],"ММ")</f>
        <v>05</v>
      </c>
      <c r="H14467" s="8">
        <v>24.752000000000002</v>
      </c>
      <c r="I14467" s="8">
        <v>13.923</v>
      </c>
      <c r="J14467" s="8">
        <f>datatable[[#This Row],[продажи_]]-datatable[[#This Row],[себестоимость_]]</f>
        <v>10.829000000000002</v>
      </c>
      <c r="L14467"/>
    </row>
    <row r="14468" spans="2:12" x14ac:dyDescent="0.4">
      <c r="B14468" s="5" t="s">
        <v>68</v>
      </c>
      <c r="C14468" s="5" t="s">
        <v>56</v>
      </c>
      <c r="D14468" s="5" t="s">
        <v>27</v>
      </c>
      <c r="E14468" s="5" t="s">
        <v>7</v>
      </c>
      <c r="F14468" s="6">
        <v>44348</v>
      </c>
      <c r="G14468" s="6" t="str">
        <f>TEXT(datatable[[#This Row],[дата]],"ММ")</f>
        <v>06</v>
      </c>
      <c r="H14468" s="8">
        <v>18.36</v>
      </c>
      <c r="I14468" s="8">
        <v>10.442250000000001</v>
      </c>
      <c r="J14468" s="8">
        <f>datatable[[#This Row],[продажи_]]-datatable[[#This Row],[себестоимость_]]</f>
        <v>7.9177499999999981</v>
      </c>
      <c r="L14468"/>
    </row>
    <row r="14469" spans="2:12" x14ac:dyDescent="0.4">
      <c r="B14469" s="5" t="s">
        <v>68</v>
      </c>
      <c r="C14469" s="5" t="s">
        <v>56</v>
      </c>
      <c r="D14469" s="5" t="s">
        <v>27</v>
      </c>
      <c r="E14469" s="5" t="s">
        <v>7</v>
      </c>
      <c r="F14469" s="6">
        <v>44378</v>
      </c>
      <c r="G14469" s="6" t="str">
        <f>TEXT(datatable[[#This Row],[дата]],"ММ")</f>
        <v>07</v>
      </c>
      <c r="H14469" s="8">
        <v>15.759</v>
      </c>
      <c r="I14469" s="8">
        <v>8.2543500000000005</v>
      </c>
      <c r="J14469" s="8">
        <f>datatable[[#This Row],[продажи_]]-datatable[[#This Row],[себестоимость_]]</f>
        <v>7.5046499999999998</v>
      </c>
      <c r="L14469"/>
    </row>
    <row r="14470" spans="2:12" x14ac:dyDescent="0.4">
      <c r="B14470" s="5" t="s">
        <v>68</v>
      </c>
      <c r="C14470" s="5" t="s">
        <v>56</v>
      </c>
      <c r="D14470" s="5" t="s">
        <v>27</v>
      </c>
      <c r="E14470" s="5" t="s">
        <v>7</v>
      </c>
      <c r="F14470" s="6">
        <v>44409</v>
      </c>
      <c r="G14470" s="6" t="str">
        <f>TEXT(datatable[[#This Row],[дата]],"ММ")</f>
        <v>08</v>
      </c>
      <c r="H14470" s="8">
        <v>11.968</v>
      </c>
      <c r="I14470" s="8">
        <v>10.342799999999999</v>
      </c>
      <c r="J14470" s="8">
        <f>datatable[[#This Row],[продажи_]]-datatable[[#This Row],[себестоимость_]]</f>
        <v>1.6252000000000013</v>
      </c>
      <c r="L14470"/>
    </row>
    <row r="14471" spans="2:12" x14ac:dyDescent="0.4">
      <c r="B14471" s="5" t="s">
        <v>68</v>
      </c>
      <c r="C14471" s="5" t="s">
        <v>56</v>
      </c>
      <c r="D14471" s="5" t="s">
        <v>27</v>
      </c>
      <c r="E14471" s="5" t="s">
        <v>7</v>
      </c>
      <c r="F14471" s="6">
        <v>44440</v>
      </c>
      <c r="G14471" s="6" t="str">
        <f>TEXT(datatable[[#This Row],[дата]],"ММ")</f>
        <v>09</v>
      </c>
      <c r="H14471" s="8">
        <v>17.748000000000001</v>
      </c>
      <c r="I14471" s="8">
        <v>9.3483000000000001</v>
      </c>
      <c r="J14471" s="8">
        <f>datatable[[#This Row],[продажи_]]-datatable[[#This Row],[себестоимость_]]</f>
        <v>8.3997000000000011</v>
      </c>
      <c r="L14471"/>
    </row>
    <row r="14472" spans="2:12" x14ac:dyDescent="0.4">
      <c r="B14472" s="5" t="s">
        <v>68</v>
      </c>
      <c r="C14472" s="5" t="s">
        <v>56</v>
      </c>
      <c r="D14472" s="5" t="s">
        <v>27</v>
      </c>
      <c r="E14472" s="5" t="s">
        <v>7</v>
      </c>
      <c r="F14472" s="6">
        <v>44470</v>
      </c>
      <c r="G14472" s="6" t="str">
        <f>TEXT(datatable[[#This Row],[дата]],"ММ")</f>
        <v>10</v>
      </c>
      <c r="H14472" s="8">
        <v>21.216000000000005</v>
      </c>
      <c r="I14472" s="8">
        <v>13.5252</v>
      </c>
      <c r="J14472" s="8">
        <f>datatable[[#This Row],[продажи_]]-datatable[[#This Row],[себестоимость_]]</f>
        <v>7.6908000000000047</v>
      </c>
      <c r="L14472"/>
    </row>
    <row r="14473" spans="2:12" x14ac:dyDescent="0.4">
      <c r="B14473" s="5" t="s">
        <v>68</v>
      </c>
      <c r="C14473" s="5" t="s">
        <v>56</v>
      </c>
      <c r="D14473" s="5" t="s">
        <v>27</v>
      </c>
      <c r="E14473" s="5" t="s">
        <v>7</v>
      </c>
      <c r="F14473" s="6">
        <v>44501</v>
      </c>
      <c r="G14473" s="6" t="str">
        <f>TEXT(datatable[[#This Row],[дата]],"ММ")</f>
        <v>11</v>
      </c>
      <c r="H14473" s="8">
        <v>22.303999999999998</v>
      </c>
      <c r="I14473" s="8">
        <v>20.331999999999997</v>
      </c>
      <c r="J14473" s="8">
        <f>datatable[[#This Row],[продажи_]]-datatable[[#This Row],[себестоимость_]]</f>
        <v>1.9720000000000013</v>
      </c>
      <c r="L14473"/>
    </row>
    <row r="14474" spans="2:12" x14ac:dyDescent="0.4">
      <c r="B14474" s="5" t="s">
        <v>68</v>
      </c>
      <c r="C14474" s="5" t="s">
        <v>56</v>
      </c>
      <c r="D14474" s="5" t="s">
        <v>27</v>
      </c>
      <c r="E14474" s="5" t="s">
        <v>7</v>
      </c>
      <c r="F14474" s="6">
        <v>44531</v>
      </c>
      <c r="G14474" s="6" t="str">
        <f>TEXT(datatable[[#This Row],[дата]],"ММ")</f>
        <v>12</v>
      </c>
      <c r="H14474" s="8">
        <v>23.085999999999999</v>
      </c>
      <c r="I14474" s="8">
        <v>17.9452</v>
      </c>
      <c r="J14474" s="8">
        <f>datatable[[#This Row],[продажи_]]-datatable[[#This Row],[себестоимость_]]</f>
        <v>5.1407999999999987</v>
      </c>
      <c r="L14474"/>
    </row>
    <row r="14475" spans="2:12" x14ac:dyDescent="0.4">
      <c r="B14475" s="5" t="s">
        <v>68</v>
      </c>
      <c r="C14475" s="5" t="s">
        <v>56</v>
      </c>
      <c r="D14475" s="5" t="s">
        <v>27</v>
      </c>
      <c r="E14475" s="5" t="s">
        <v>7</v>
      </c>
      <c r="F14475" s="6">
        <v>44197</v>
      </c>
      <c r="G14475" s="6" t="str">
        <f>TEXT(datatable[[#This Row],[дата]],"ММ")</f>
        <v>01</v>
      </c>
      <c r="H14475" s="8">
        <v>3.9760000000000009</v>
      </c>
      <c r="I14475" s="8">
        <v>1.1025</v>
      </c>
      <c r="J14475" s="8">
        <f>datatable[[#This Row],[продажи_]]-datatable[[#This Row],[себестоимость_]]</f>
        <v>2.8735000000000008</v>
      </c>
      <c r="L14475"/>
    </row>
    <row r="14476" spans="2:12" x14ac:dyDescent="0.4">
      <c r="B14476" s="5" t="s">
        <v>68</v>
      </c>
      <c r="C14476" s="5" t="s">
        <v>56</v>
      </c>
      <c r="D14476" s="5" t="s">
        <v>27</v>
      </c>
      <c r="E14476" s="5" t="s">
        <v>7</v>
      </c>
      <c r="F14476" s="6">
        <v>44228</v>
      </c>
      <c r="G14476" s="6" t="str">
        <f>TEXT(datatable[[#This Row],[дата]],"ММ")</f>
        <v>02</v>
      </c>
      <c r="H14476" s="8">
        <v>4.0150500000000005</v>
      </c>
      <c r="I14476" s="8">
        <v>1.1875499999999999</v>
      </c>
      <c r="J14476" s="8">
        <f>datatable[[#This Row],[продажи_]]-datatable[[#This Row],[себестоимость_]]</f>
        <v>2.8275000000000006</v>
      </c>
      <c r="L14476"/>
    </row>
    <row r="14477" spans="2:12" x14ac:dyDescent="0.4">
      <c r="B14477" s="5" t="s">
        <v>68</v>
      </c>
      <c r="C14477" s="5" t="s">
        <v>56</v>
      </c>
      <c r="D14477" s="5" t="s">
        <v>27</v>
      </c>
      <c r="E14477" s="5" t="s">
        <v>7</v>
      </c>
      <c r="F14477" s="6">
        <v>44256</v>
      </c>
      <c r="G14477" s="6" t="str">
        <f>TEXT(datatable[[#This Row],[дата]],"ММ")</f>
        <v>03</v>
      </c>
      <c r="H14477" s="8">
        <v>5.1688000000000001</v>
      </c>
      <c r="I14477" s="8">
        <v>1.3377000000000001</v>
      </c>
      <c r="J14477" s="8">
        <f>datatable[[#This Row],[продажи_]]-datatable[[#This Row],[себестоимость_]]</f>
        <v>3.8311000000000002</v>
      </c>
      <c r="L14477"/>
    </row>
    <row r="14478" spans="2:12" x14ac:dyDescent="0.4">
      <c r="B14478" s="5" t="s">
        <v>68</v>
      </c>
      <c r="C14478" s="5" t="s">
        <v>56</v>
      </c>
      <c r="D14478" s="5" t="s">
        <v>27</v>
      </c>
      <c r="E14478" s="5" t="s">
        <v>7</v>
      </c>
      <c r="F14478" s="6">
        <v>44287</v>
      </c>
      <c r="G14478" s="6" t="str">
        <f>TEXT(datatable[[#This Row],[дата]],"ММ")</f>
        <v>04</v>
      </c>
      <c r="H14478" s="8">
        <v>6.1912000000000003</v>
      </c>
      <c r="I14478" s="8">
        <v>1.8816000000000002</v>
      </c>
      <c r="J14478" s="8">
        <f>datatable[[#This Row],[продажи_]]-datatable[[#This Row],[себестоимость_]]</f>
        <v>4.3095999999999997</v>
      </c>
      <c r="L14478"/>
    </row>
    <row r="14479" spans="2:12" x14ac:dyDescent="0.4">
      <c r="B14479" s="5" t="s">
        <v>68</v>
      </c>
      <c r="C14479" s="5" t="s">
        <v>56</v>
      </c>
      <c r="D14479" s="5" t="s">
        <v>27</v>
      </c>
      <c r="E14479" s="5" t="s">
        <v>7</v>
      </c>
      <c r="F14479" s="6">
        <v>44317</v>
      </c>
      <c r="G14479" s="6" t="str">
        <f>TEXT(datatable[[#This Row],[дата]],"ММ")</f>
        <v>05</v>
      </c>
      <c r="H14479" s="8">
        <v>5.8645999999999994</v>
      </c>
      <c r="I14479" s="8">
        <v>1.6023000000000001</v>
      </c>
      <c r="J14479" s="8">
        <f>datatable[[#This Row],[продажи_]]-datatable[[#This Row],[себестоимость_]]</f>
        <v>4.2622999999999998</v>
      </c>
      <c r="L14479"/>
    </row>
    <row r="14480" spans="2:12" x14ac:dyDescent="0.4">
      <c r="B14480" s="5" t="s">
        <v>68</v>
      </c>
      <c r="C14480" s="5" t="s">
        <v>56</v>
      </c>
      <c r="D14480" s="5" t="s">
        <v>27</v>
      </c>
      <c r="E14480" s="5" t="s">
        <v>7</v>
      </c>
      <c r="F14480" s="6">
        <v>44348</v>
      </c>
      <c r="G14480" s="6" t="str">
        <f>TEXT(datatable[[#This Row],[дата]],"ММ")</f>
        <v>06</v>
      </c>
      <c r="H14480" s="8">
        <v>2.7796500000000002</v>
      </c>
      <c r="I14480" s="8">
        <v>1.0867499999999999</v>
      </c>
      <c r="J14480" s="8">
        <f>datatable[[#This Row],[продажи_]]-datatable[[#This Row],[себестоимость_]]</f>
        <v>1.6929000000000003</v>
      </c>
      <c r="L14480"/>
    </row>
    <row r="14481" spans="2:12" x14ac:dyDescent="0.4">
      <c r="B14481" s="5" t="s">
        <v>68</v>
      </c>
      <c r="C14481" s="5" t="s">
        <v>56</v>
      </c>
      <c r="D14481" s="5" t="s">
        <v>27</v>
      </c>
      <c r="E14481" s="5" t="s">
        <v>7</v>
      </c>
      <c r="F14481" s="6">
        <v>44378</v>
      </c>
      <c r="G14481" s="6" t="str">
        <f>TEXT(datatable[[#This Row],[дата]],"ММ")</f>
        <v>07</v>
      </c>
      <c r="H14481" s="8">
        <v>2.65185</v>
      </c>
      <c r="I14481" s="8">
        <v>0.9355500000000001</v>
      </c>
      <c r="J14481" s="8">
        <f>datatable[[#This Row],[продажи_]]-datatable[[#This Row],[себестоимость_]]</f>
        <v>1.7162999999999999</v>
      </c>
      <c r="L14481"/>
    </row>
    <row r="14482" spans="2:12" x14ac:dyDescent="0.4">
      <c r="B14482" s="5" t="s">
        <v>68</v>
      </c>
      <c r="C14482" s="5" t="s">
        <v>56</v>
      </c>
      <c r="D14482" s="5" t="s">
        <v>27</v>
      </c>
      <c r="E14482" s="5" t="s">
        <v>7</v>
      </c>
      <c r="F14482" s="6">
        <v>44409</v>
      </c>
      <c r="G14482" s="6" t="str">
        <f>TEXT(datatable[[#This Row],[дата]],"ММ")</f>
        <v>08</v>
      </c>
      <c r="H14482" s="8">
        <v>3.1240000000000001</v>
      </c>
      <c r="I14482" s="8">
        <v>0.86519999999999997</v>
      </c>
      <c r="J14482" s="8">
        <f>datatable[[#This Row],[продажи_]]-datatable[[#This Row],[себестоимость_]]</f>
        <v>2.2587999999999999</v>
      </c>
      <c r="L14482"/>
    </row>
    <row r="14483" spans="2:12" x14ac:dyDescent="0.4">
      <c r="B14483" s="5" t="s">
        <v>68</v>
      </c>
      <c r="C14483" s="5" t="s">
        <v>56</v>
      </c>
      <c r="D14483" s="5" t="s">
        <v>27</v>
      </c>
      <c r="E14483" s="5" t="s">
        <v>7</v>
      </c>
      <c r="F14483" s="6">
        <v>44440</v>
      </c>
      <c r="G14483" s="6" t="str">
        <f>TEXT(datatable[[#This Row],[дата]],"ММ")</f>
        <v>09</v>
      </c>
      <c r="H14483" s="8">
        <v>2.8435500000000005</v>
      </c>
      <c r="I14483" s="8">
        <v>1.0962000000000001</v>
      </c>
      <c r="J14483" s="8">
        <f>datatable[[#This Row],[продажи_]]-datatable[[#This Row],[себестоимость_]]</f>
        <v>1.7473500000000004</v>
      </c>
      <c r="L14483"/>
    </row>
    <row r="14484" spans="2:12" x14ac:dyDescent="0.4">
      <c r="B14484" s="5" t="s">
        <v>68</v>
      </c>
      <c r="C14484" s="5" t="s">
        <v>56</v>
      </c>
      <c r="D14484" s="5" t="s">
        <v>27</v>
      </c>
      <c r="E14484" s="5" t="s">
        <v>7</v>
      </c>
      <c r="F14484" s="6">
        <v>44470</v>
      </c>
      <c r="G14484" s="6" t="str">
        <f>TEXT(datatable[[#This Row],[дата]],"ММ")</f>
        <v>10</v>
      </c>
      <c r="H14484" s="8">
        <v>3.8340000000000001</v>
      </c>
      <c r="I14484" s="8">
        <v>1.0962000000000001</v>
      </c>
      <c r="J14484" s="8">
        <f>datatable[[#This Row],[продажи_]]-datatable[[#This Row],[себестоимость_]]</f>
        <v>2.7378</v>
      </c>
      <c r="L14484"/>
    </row>
    <row r="14485" spans="2:12" x14ac:dyDescent="0.4">
      <c r="B14485" s="5" t="s">
        <v>68</v>
      </c>
      <c r="C14485" s="5" t="s">
        <v>56</v>
      </c>
      <c r="D14485" s="5" t="s">
        <v>27</v>
      </c>
      <c r="E14485" s="5" t="s">
        <v>7</v>
      </c>
      <c r="F14485" s="6">
        <v>44501</v>
      </c>
      <c r="G14485" s="6" t="str">
        <f>TEXT(datatable[[#This Row],[дата]],"ММ")</f>
        <v>11</v>
      </c>
      <c r="H14485" s="8">
        <v>4.6575999999999995</v>
      </c>
      <c r="I14485" s="8">
        <v>1.6127999999999998</v>
      </c>
      <c r="J14485" s="8">
        <f>datatable[[#This Row],[продажи_]]-datatable[[#This Row],[себестоимость_]]</f>
        <v>3.0447999999999995</v>
      </c>
      <c r="L14485"/>
    </row>
    <row r="14486" spans="2:12" x14ac:dyDescent="0.4">
      <c r="B14486" s="5" t="s">
        <v>68</v>
      </c>
      <c r="C14486" s="5" t="s">
        <v>56</v>
      </c>
      <c r="D14486" s="5" t="s">
        <v>27</v>
      </c>
      <c r="E14486" s="5" t="s">
        <v>7</v>
      </c>
      <c r="F14486" s="6">
        <v>44531</v>
      </c>
      <c r="G14486" s="6" t="str">
        <f>TEXT(datatable[[#This Row],[дата]],"ММ")</f>
        <v>12</v>
      </c>
      <c r="H14486" s="8">
        <v>4.1250999999999998</v>
      </c>
      <c r="I14486" s="8">
        <v>1.6464000000000001</v>
      </c>
      <c r="J14486" s="8">
        <f>datatable[[#This Row],[продажи_]]-datatable[[#This Row],[себестоимость_]]</f>
        <v>2.4786999999999999</v>
      </c>
      <c r="L14486"/>
    </row>
    <row r="14487" spans="2:12" x14ac:dyDescent="0.4">
      <c r="B14487" s="5" t="s">
        <v>68</v>
      </c>
      <c r="C14487" s="5" t="s">
        <v>56</v>
      </c>
      <c r="D14487" s="5" t="s">
        <v>27</v>
      </c>
      <c r="E14487" s="5" t="s">
        <v>7</v>
      </c>
      <c r="F14487" s="6">
        <v>44197</v>
      </c>
      <c r="G14487" s="6" t="str">
        <f>TEXT(datatable[[#This Row],[дата]],"ММ")</f>
        <v>01</v>
      </c>
      <c r="H14487" s="8">
        <v>3.0209999999999995</v>
      </c>
      <c r="I14487" s="8">
        <v>0.9405</v>
      </c>
      <c r="J14487" s="8">
        <f>datatable[[#This Row],[продажи_]]-datatable[[#This Row],[себестоимость_]]</f>
        <v>2.0804999999999993</v>
      </c>
      <c r="L14487"/>
    </row>
    <row r="14488" spans="2:12" x14ac:dyDescent="0.4">
      <c r="B14488" s="5" t="s">
        <v>68</v>
      </c>
      <c r="C14488" s="5" t="s">
        <v>56</v>
      </c>
      <c r="D14488" s="5" t="s">
        <v>27</v>
      </c>
      <c r="E14488" s="5" t="s">
        <v>7</v>
      </c>
      <c r="F14488" s="6">
        <v>44228</v>
      </c>
      <c r="G14488" s="6" t="str">
        <f>TEXT(datatable[[#This Row],[дата]],"ММ")</f>
        <v>02</v>
      </c>
      <c r="H14488" s="8">
        <v>3.9962</v>
      </c>
      <c r="I14488" s="8">
        <v>1.3955500000000001</v>
      </c>
      <c r="J14488" s="8">
        <f>datatable[[#This Row],[продажи_]]-datatable[[#This Row],[себестоимость_]]</f>
        <v>2.6006499999999999</v>
      </c>
      <c r="L14488"/>
    </row>
    <row r="14489" spans="2:12" x14ac:dyDescent="0.4">
      <c r="B14489" s="5" t="s">
        <v>68</v>
      </c>
      <c r="C14489" s="5" t="s">
        <v>56</v>
      </c>
      <c r="D14489" s="5" t="s">
        <v>27</v>
      </c>
      <c r="E14489" s="5" t="s">
        <v>7</v>
      </c>
      <c r="F14489" s="6">
        <v>44256</v>
      </c>
      <c r="G14489" s="6" t="str">
        <f>TEXT(datatable[[#This Row],[дата]],"ММ")</f>
        <v>03</v>
      </c>
      <c r="H14489" s="8">
        <v>4.1922999999999995</v>
      </c>
      <c r="I14489" s="8">
        <v>1.5162</v>
      </c>
      <c r="J14489" s="8">
        <f>datatable[[#This Row],[продажи_]]-datatable[[#This Row],[себестоимость_]]</f>
        <v>2.6760999999999995</v>
      </c>
      <c r="L14489"/>
    </row>
    <row r="14490" spans="2:12" x14ac:dyDescent="0.4">
      <c r="B14490" s="5" t="s">
        <v>68</v>
      </c>
      <c r="C14490" s="5" t="s">
        <v>56</v>
      </c>
      <c r="D14490" s="5" t="s">
        <v>27</v>
      </c>
      <c r="E14490" s="5" t="s">
        <v>7</v>
      </c>
      <c r="F14490" s="6">
        <v>44287</v>
      </c>
      <c r="G14490" s="6" t="str">
        <f>TEXT(datatable[[#This Row],[дата]],"ММ")</f>
        <v>04</v>
      </c>
      <c r="H14490" s="8">
        <v>4.9607999999999999</v>
      </c>
      <c r="I14490" s="8">
        <v>1.2616000000000001</v>
      </c>
      <c r="J14490" s="8">
        <f>datatable[[#This Row],[продажи_]]-datatable[[#This Row],[себестоимость_]]</f>
        <v>3.6991999999999998</v>
      </c>
      <c r="L14490"/>
    </row>
    <row r="14491" spans="2:12" x14ac:dyDescent="0.4">
      <c r="B14491" s="5" t="s">
        <v>68</v>
      </c>
      <c r="C14491" s="5" t="s">
        <v>56</v>
      </c>
      <c r="D14491" s="5" t="s">
        <v>27</v>
      </c>
      <c r="E14491" s="5" t="s">
        <v>7</v>
      </c>
      <c r="F14491" s="6">
        <v>44317</v>
      </c>
      <c r="G14491" s="6" t="str">
        <f>TEXT(datatable[[#This Row],[дата]],"ММ")</f>
        <v>05</v>
      </c>
      <c r="H14491" s="8">
        <v>3.7842000000000002</v>
      </c>
      <c r="I14491" s="8">
        <v>1.4098000000000002</v>
      </c>
      <c r="J14491" s="8">
        <f>datatable[[#This Row],[продажи_]]-datatable[[#This Row],[себестоимость_]]</f>
        <v>2.3744000000000001</v>
      </c>
      <c r="L14491"/>
    </row>
    <row r="14492" spans="2:12" x14ac:dyDescent="0.4">
      <c r="B14492" s="5" t="s">
        <v>68</v>
      </c>
      <c r="C14492" s="5" t="s">
        <v>56</v>
      </c>
      <c r="D14492" s="5" t="s">
        <v>27</v>
      </c>
      <c r="E14492" s="5" t="s">
        <v>7</v>
      </c>
      <c r="F14492" s="6">
        <v>44348</v>
      </c>
      <c r="G14492" s="6" t="str">
        <f>TEXT(datatable[[#This Row],[дата]],"ММ")</f>
        <v>06</v>
      </c>
      <c r="H14492" s="8">
        <v>2.74275</v>
      </c>
      <c r="I14492" s="8">
        <v>0.9234</v>
      </c>
      <c r="J14492" s="8">
        <f>datatable[[#This Row],[продажи_]]-datatable[[#This Row],[себестоимость_]]</f>
        <v>1.81935</v>
      </c>
      <c r="L14492"/>
    </row>
    <row r="14493" spans="2:12" x14ac:dyDescent="0.4">
      <c r="B14493" s="5" t="s">
        <v>68</v>
      </c>
      <c r="C14493" s="5" t="s">
        <v>56</v>
      </c>
      <c r="D14493" s="5" t="s">
        <v>27</v>
      </c>
      <c r="E14493" s="5" t="s">
        <v>7</v>
      </c>
      <c r="F14493" s="6">
        <v>44378</v>
      </c>
      <c r="G14493" s="6" t="str">
        <f>TEXT(datatable[[#This Row],[дата]],"ММ")</f>
        <v>07</v>
      </c>
      <c r="H14493" s="8">
        <v>2.0034000000000001</v>
      </c>
      <c r="I14493" s="8">
        <v>0.9917999999999999</v>
      </c>
      <c r="J14493" s="8">
        <f>datatable[[#This Row],[продажи_]]-datatable[[#This Row],[себестоимость_]]</f>
        <v>1.0116000000000001</v>
      </c>
      <c r="L14493"/>
    </row>
    <row r="14494" spans="2:12" x14ac:dyDescent="0.4">
      <c r="B14494" s="5" t="s">
        <v>68</v>
      </c>
      <c r="C14494" s="5" t="s">
        <v>56</v>
      </c>
      <c r="D14494" s="5" t="s">
        <v>27</v>
      </c>
      <c r="E14494" s="5" t="s">
        <v>7</v>
      </c>
      <c r="F14494" s="6">
        <v>44409</v>
      </c>
      <c r="G14494" s="6" t="str">
        <f>TEXT(datatable[[#This Row],[дата]],"ММ")</f>
        <v>08</v>
      </c>
      <c r="H14494" s="8">
        <v>1.7172000000000003</v>
      </c>
      <c r="I14494" s="8">
        <v>0.61560000000000004</v>
      </c>
      <c r="J14494" s="8">
        <f>datatable[[#This Row],[продажи_]]-datatable[[#This Row],[себестоимость_]]</f>
        <v>1.1016000000000004</v>
      </c>
      <c r="L14494"/>
    </row>
    <row r="14495" spans="2:12" x14ac:dyDescent="0.4">
      <c r="B14495" s="5" t="s">
        <v>68</v>
      </c>
      <c r="C14495" s="5" t="s">
        <v>56</v>
      </c>
      <c r="D14495" s="5" t="s">
        <v>27</v>
      </c>
      <c r="E14495" s="5" t="s">
        <v>7</v>
      </c>
      <c r="F14495" s="6">
        <v>44440</v>
      </c>
      <c r="G14495" s="6" t="str">
        <f>TEXT(datatable[[#This Row],[дата]],"ММ")</f>
        <v>09</v>
      </c>
      <c r="H14495" s="8">
        <v>2.0988000000000002</v>
      </c>
      <c r="I14495" s="8">
        <v>0.68400000000000005</v>
      </c>
      <c r="J14495" s="8">
        <f>datatable[[#This Row],[продажи_]]-datatable[[#This Row],[себестоимость_]]</f>
        <v>1.4148000000000001</v>
      </c>
      <c r="L14495"/>
    </row>
    <row r="14496" spans="2:12" x14ac:dyDescent="0.4">
      <c r="B14496" s="5" t="s">
        <v>68</v>
      </c>
      <c r="C14496" s="5" t="s">
        <v>56</v>
      </c>
      <c r="D14496" s="5" t="s">
        <v>27</v>
      </c>
      <c r="E14496" s="5" t="s">
        <v>7</v>
      </c>
      <c r="F14496" s="6">
        <v>44470</v>
      </c>
      <c r="G14496" s="6" t="str">
        <f>TEXT(datatable[[#This Row],[дата]],"ММ")</f>
        <v>10</v>
      </c>
      <c r="H14496" s="8">
        <v>2.8620000000000001</v>
      </c>
      <c r="I14496" s="8">
        <v>1.2768000000000002</v>
      </c>
      <c r="J14496" s="8">
        <f>datatable[[#This Row],[продажи_]]-datatable[[#This Row],[себестоимость_]]</f>
        <v>1.5851999999999999</v>
      </c>
      <c r="L14496"/>
    </row>
    <row r="14497" spans="2:12" x14ac:dyDescent="0.4">
      <c r="B14497" s="5" t="s">
        <v>68</v>
      </c>
      <c r="C14497" s="5" t="s">
        <v>56</v>
      </c>
      <c r="D14497" s="5" t="s">
        <v>27</v>
      </c>
      <c r="E14497" s="5" t="s">
        <v>7</v>
      </c>
      <c r="F14497" s="6">
        <v>44501</v>
      </c>
      <c r="G14497" s="6" t="str">
        <f>TEXT(datatable[[#This Row],[дата]],"ММ")</f>
        <v>11</v>
      </c>
      <c r="H14497" s="8">
        <v>4.2824</v>
      </c>
      <c r="I14497" s="8">
        <v>1.3832</v>
      </c>
      <c r="J14497" s="8">
        <f>datatable[[#This Row],[продажи_]]-datatable[[#This Row],[себестоимость_]]</f>
        <v>2.8992</v>
      </c>
      <c r="L14497"/>
    </row>
    <row r="14498" spans="2:12" x14ac:dyDescent="0.4">
      <c r="B14498" s="5" t="s">
        <v>68</v>
      </c>
      <c r="C14498" s="5" t="s">
        <v>56</v>
      </c>
      <c r="D14498" s="5" t="s">
        <v>27</v>
      </c>
      <c r="E14498" s="5" t="s">
        <v>7</v>
      </c>
      <c r="F14498" s="6">
        <v>44531</v>
      </c>
      <c r="G14498" s="6" t="str">
        <f>TEXT(datatable[[#This Row],[дата]],"ММ")</f>
        <v>12</v>
      </c>
      <c r="H14498" s="8">
        <v>3.339</v>
      </c>
      <c r="I14498" s="8">
        <v>1.4630000000000003</v>
      </c>
      <c r="J14498" s="8">
        <f>datatable[[#This Row],[продажи_]]-datatable[[#This Row],[себестоимость_]]</f>
        <v>1.8759999999999997</v>
      </c>
      <c r="L14498"/>
    </row>
    <row r="14499" spans="2:12" x14ac:dyDescent="0.4">
      <c r="B14499" s="5" t="s">
        <v>68</v>
      </c>
      <c r="C14499" s="5" t="s">
        <v>56</v>
      </c>
      <c r="D14499" s="5" t="s">
        <v>27</v>
      </c>
      <c r="E14499" s="5" t="s">
        <v>7</v>
      </c>
      <c r="F14499" s="6">
        <v>44197</v>
      </c>
      <c r="G14499" s="6" t="str">
        <f>TEXT(datatable[[#This Row],[дата]],"ММ")</f>
        <v>01</v>
      </c>
      <c r="H14499" s="8">
        <v>0.3</v>
      </c>
      <c r="I14499" s="8">
        <v>0.12</v>
      </c>
      <c r="J14499" s="8">
        <f>datatable[[#This Row],[продажи_]]-datatable[[#This Row],[себестоимость_]]</f>
        <v>0.18</v>
      </c>
      <c r="L14499"/>
    </row>
    <row r="14500" spans="2:12" x14ac:dyDescent="0.4">
      <c r="B14500" s="5" t="s">
        <v>68</v>
      </c>
      <c r="C14500" s="5" t="s">
        <v>56</v>
      </c>
      <c r="D14500" s="5" t="s">
        <v>27</v>
      </c>
      <c r="E14500" s="5" t="s">
        <v>7</v>
      </c>
      <c r="F14500" s="6">
        <v>44228</v>
      </c>
      <c r="G14500" s="6" t="str">
        <f>TEXT(datatable[[#This Row],[дата]],"ММ")</f>
        <v>02</v>
      </c>
      <c r="H14500" s="8">
        <v>0.42510000000000003</v>
      </c>
      <c r="I14500" s="8">
        <v>0.14949999999999999</v>
      </c>
      <c r="J14500" s="8">
        <f>datatable[[#This Row],[продажи_]]-datatable[[#This Row],[себестоимость_]]</f>
        <v>0.27560000000000007</v>
      </c>
      <c r="L14500"/>
    </row>
    <row r="14501" spans="2:12" x14ac:dyDescent="0.4">
      <c r="B14501" s="5" t="s">
        <v>68</v>
      </c>
      <c r="C14501" s="5" t="s">
        <v>56</v>
      </c>
      <c r="D14501" s="5" t="s">
        <v>27</v>
      </c>
      <c r="E14501" s="5" t="s">
        <v>7</v>
      </c>
      <c r="F14501" s="6">
        <v>44256</v>
      </c>
      <c r="G14501" s="6" t="str">
        <f>TEXT(datatable[[#This Row],[дата]],"ММ")</f>
        <v>03</v>
      </c>
      <c r="H14501" s="8">
        <v>0.35699999999999998</v>
      </c>
      <c r="I14501" s="8">
        <v>0.1358</v>
      </c>
      <c r="J14501" s="8">
        <f>datatable[[#This Row],[продажи_]]-datatable[[#This Row],[себестоимость_]]</f>
        <v>0.22119999999999998</v>
      </c>
      <c r="L14501"/>
    </row>
    <row r="14502" spans="2:12" x14ac:dyDescent="0.4">
      <c r="B14502" s="5" t="s">
        <v>68</v>
      </c>
      <c r="C14502" s="5" t="s">
        <v>56</v>
      </c>
      <c r="D14502" s="5" t="s">
        <v>27</v>
      </c>
      <c r="E14502" s="5" t="s">
        <v>7</v>
      </c>
      <c r="F14502" s="6">
        <v>44287</v>
      </c>
      <c r="G14502" s="6" t="str">
        <f>TEXT(datatable[[#This Row],[дата]],"ММ")</f>
        <v>04</v>
      </c>
      <c r="H14502" s="8">
        <v>0.57119999999999993</v>
      </c>
      <c r="I14502" s="8">
        <v>0.1376</v>
      </c>
      <c r="J14502" s="8">
        <f>datatable[[#This Row],[продажи_]]-datatable[[#This Row],[себестоимость_]]</f>
        <v>0.43359999999999993</v>
      </c>
      <c r="L14502"/>
    </row>
    <row r="14503" spans="2:12" x14ac:dyDescent="0.4">
      <c r="B14503" s="5" t="s">
        <v>68</v>
      </c>
      <c r="C14503" s="5" t="s">
        <v>56</v>
      </c>
      <c r="D14503" s="5" t="s">
        <v>27</v>
      </c>
      <c r="E14503" s="5" t="s">
        <v>7</v>
      </c>
      <c r="F14503" s="6">
        <v>44317</v>
      </c>
      <c r="G14503" s="6" t="str">
        <f>TEXT(datatable[[#This Row],[дата]],"ММ")</f>
        <v>05</v>
      </c>
      <c r="H14503" s="8">
        <v>0.4662</v>
      </c>
      <c r="I14503" s="8">
        <v>0.12740000000000001</v>
      </c>
      <c r="J14503" s="8">
        <f>datatable[[#This Row],[продажи_]]-datatable[[#This Row],[себестоимость_]]</f>
        <v>0.33879999999999999</v>
      </c>
      <c r="L14503"/>
    </row>
    <row r="14504" spans="2:12" x14ac:dyDescent="0.4">
      <c r="B14504" s="5" t="s">
        <v>68</v>
      </c>
      <c r="C14504" s="5" t="s">
        <v>56</v>
      </c>
      <c r="D14504" s="5" t="s">
        <v>27</v>
      </c>
      <c r="E14504" s="5" t="s">
        <v>7</v>
      </c>
      <c r="F14504" s="6">
        <v>44348</v>
      </c>
      <c r="G14504" s="6" t="str">
        <f>TEXT(datatable[[#This Row],[дата]],"ММ")</f>
        <v>06</v>
      </c>
      <c r="H14504" s="8">
        <v>0.30780000000000002</v>
      </c>
      <c r="I14504" s="8">
        <v>0.10259999999999998</v>
      </c>
      <c r="J14504" s="8">
        <f>datatable[[#This Row],[продажи_]]-datatable[[#This Row],[себестоимость_]]</f>
        <v>0.20520000000000005</v>
      </c>
      <c r="L14504"/>
    </row>
    <row r="14505" spans="2:12" x14ac:dyDescent="0.4">
      <c r="B14505" s="5" t="s">
        <v>68</v>
      </c>
      <c r="C14505" s="5" t="s">
        <v>56</v>
      </c>
      <c r="D14505" s="5" t="s">
        <v>27</v>
      </c>
      <c r="E14505" s="5" t="s">
        <v>7</v>
      </c>
      <c r="F14505" s="6">
        <v>44378</v>
      </c>
      <c r="G14505" s="6" t="str">
        <f>TEXT(datatable[[#This Row],[дата]],"ММ")</f>
        <v>07</v>
      </c>
      <c r="H14505" s="8">
        <v>0.29430000000000006</v>
      </c>
      <c r="I14505" s="8">
        <v>8.4599999999999995E-2</v>
      </c>
      <c r="J14505" s="8">
        <f>datatable[[#This Row],[продажи_]]-datatable[[#This Row],[себестоимость_]]</f>
        <v>0.20970000000000005</v>
      </c>
      <c r="L14505"/>
    </row>
    <row r="14506" spans="2:12" x14ac:dyDescent="0.4">
      <c r="B14506" s="5" t="s">
        <v>68</v>
      </c>
      <c r="C14506" s="5" t="s">
        <v>56</v>
      </c>
      <c r="D14506" s="5" t="s">
        <v>27</v>
      </c>
      <c r="E14506" s="5" t="s">
        <v>7</v>
      </c>
      <c r="F14506" s="6">
        <v>44409</v>
      </c>
      <c r="G14506" s="6" t="str">
        <f>TEXT(datatable[[#This Row],[дата]],"ММ")</f>
        <v>08</v>
      </c>
      <c r="H14506" s="8">
        <v>0.19440000000000002</v>
      </c>
      <c r="I14506" s="8">
        <v>8.9600000000000013E-2</v>
      </c>
      <c r="J14506" s="8">
        <f>datatable[[#This Row],[продажи_]]-datatable[[#This Row],[себестоимость_]]</f>
        <v>0.1048</v>
      </c>
      <c r="L14506"/>
    </row>
    <row r="14507" spans="2:12" x14ac:dyDescent="0.4">
      <c r="B14507" s="5" t="s">
        <v>68</v>
      </c>
      <c r="C14507" s="5" t="s">
        <v>56</v>
      </c>
      <c r="D14507" s="5" t="s">
        <v>27</v>
      </c>
      <c r="E14507" s="5" t="s">
        <v>7</v>
      </c>
      <c r="F14507" s="6">
        <v>44440</v>
      </c>
      <c r="G14507" s="6" t="str">
        <f>TEXT(datatable[[#This Row],[дата]],"ММ")</f>
        <v>09</v>
      </c>
      <c r="H14507" s="8">
        <v>0.21600000000000003</v>
      </c>
      <c r="I14507" s="8">
        <v>7.5600000000000001E-2</v>
      </c>
      <c r="J14507" s="8">
        <f>datatable[[#This Row],[продажи_]]-datatable[[#This Row],[себестоимость_]]</f>
        <v>0.14040000000000002</v>
      </c>
      <c r="L14507"/>
    </row>
    <row r="14508" spans="2:12" x14ac:dyDescent="0.4">
      <c r="B14508" s="5" t="s">
        <v>68</v>
      </c>
      <c r="C14508" s="5" t="s">
        <v>56</v>
      </c>
      <c r="D14508" s="5" t="s">
        <v>27</v>
      </c>
      <c r="E14508" s="5" t="s">
        <v>7</v>
      </c>
      <c r="F14508" s="6">
        <v>44470</v>
      </c>
      <c r="G14508" s="6" t="str">
        <f>TEXT(datatable[[#This Row],[дата]],"ММ")</f>
        <v>10</v>
      </c>
      <c r="H14508" s="8">
        <v>0.378</v>
      </c>
      <c r="I14508" s="8">
        <v>0.12840000000000001</v>
      </c>
      <c r="J14508" s="8">
        <f>datatable[[#This Row],[продажи_]]-datatable[[#This Row],[себестоимость_]]</f>
        <v>0.24959999999999999</v>
      </c>
      <c r="L14508"/>
    </row>
    <row r="14509" spans="2:12" x14ac:dyDescent="0.4">
      <c r="B14509" s="5" t="s">
        <v>68</v>
      </c>
      <c r="C14509" s="5" t="s">
        <v>56</v>
      </c>
      <c r="D14509" s="5" t="s">
        <v>27</v>
      </c>
      <c r="E14509" s="5" t="s">
        <v>7</v>
      </c>
      <c r="F14509" s="6">
        <v>44501</v>
      </c>
      <c r="G14509" s="6" t="str">
        <f>TEXT(datatable[[#This Row],[дата]],"ММ")</f>
        <v>11</v>
      </c>
      <c r="H14509" s="8">
        <v>0.48959999999999998</v>
      </c>
      <c r="I14509" s="8">
        <v>0.16159999999999999</v>
      </c>
      <c r="J14509" s="8">
        <f>datatable[[#This Row],[продажи_]]-datatable[[#This Row],[себестоимость_]]</f>
        <v>0.32799999999999996</v>
      </c>
      <c r="L14509"/>
    </row>
    <row r="14510" spans="2:12" x14ac:dyDescent="0.4">
      <c r="B14510" s="5" t="s">
        <v>68</v>
      </c>
      <c r="C14510" s="5" t="s">
        <v>56</v>
      </c>
      <c r="D14510" s="5" t="s">
        <v>27</v>
      </c>
      <c r="E14510" s="5" t="s">
        <v>7</v>
      </c>
      <c r="F14510" s="6">
        <v>44531</v>
      </c>
      <c r="G14510" s="6" t="str">
        <f>TEXT(datatable[[#This Row],[дата]],"ММ")</f>
        <v>12</v>
      </c>
      <c r="H14510" s="8">
        <v>0.40319999999999995</v>
      </c>
      <c r="I14510" s="8">
        <v>0.11340000000000001</v>
      </c>
      <c r="J14510" s="8">
        <f>datatable[[#This Row],[продажи_]]-datatable[[#This Row],[себестоимость_]]</f>
        <v>0.28979999999999995</v>
      </c>
      <c r="L14510"/>
    </row>
    <row r="14511" spans="2:12" x14ac:dyDescent="0.4">
      <c r="B14511" s="5" t="s">
        <v>68</v>
      </c>
      <c r="C14511" s="5" t="s">
        <v>56</v>
      </c>
      <c r="D14511" s="5" t="s">
        <v>27</v>
      </c>
      <c r="E14511" s="5" t="s">
        <v>7</v>
      </c>
      <c r="F14511" s="6">
        <v>44197</v>
      </c>
      <c r="G14511" s="6" t="str">
        <f>TEXT(datatable[[#This Row],[дата]],"ММ")</f>
        <v>01</v>
      </c>
      <c r="H14511" s="8">
        <v>5.3239999999999998</v>
      </c>
      <c r="I14511" s="8">
        <v>2.9430000000000005</v>
      </c>
      <c r="J14511" s="8">
        <f>datatable[[#This Row],[продажи_]]-datatable[[#This Row],[себестоимость_]]</f>
        <v>2.3809999999999993</v>
      </c>
      <c r="L14511"/>
    </row>
    <row r="14512" spans="2:12" x14ac:dyDescent="0.4">
      <c r="B14512" s="5" t="s">
        <v>68</v>
      </c>
      <c r="C14512" s="5" t="s">
        <v>56</v>
      </c>
      <c r="D14512" s="5" t="s">
        <v>27</v>
      </c>
      <c r="E14512" s="5" t="s">
        <v>7</v>
      </c>
      <c r="F14512" s="6">
        <v>44228</v>
      </c>
      <c r="G14512" s="6" t="str">
        <f>TEXT(datatable[[#This Row],[дата]],"ММ")</f>
        <v>02</v>
      </c>
      <c r="H14512" s="8">
        <v>8.3369</v>
      </c>
      <c r="I14512" s="8">
        <v>2.9133</v>
      </c>
      <c r="J14512" s="8">
        <f>datatable[[#This Row],[продажи_]]-datatable[[#This Row],[себестоимость_]]</f>
        <v>5.4236000000000004</v>
      </c>
      <c r="L14512"/>
    </row>
    <row r="14513" spans="2:12" x14ac:dyDescent="0.4">
      <c r="B14513" s="5" t="s">
        <v>68</v>
      </c>
      <c r="C14513" s="5" t="s">
        <v>56</v>
      </c>
      <c r="D14513" s="5" t="s">
        <v>27</v>
      </c>
      <c r="E14513" s="5" t="s">
        <v>7</v>
      </c>
      <c r="F14513" s="6">
        <v>44256</v>
      </c>
      <c r="G14513" s="6" t="str">
        <f>TEXT(datatable[[#This Row],[дата]],"ММ")</f>
        <v>03</v>
      </c>
      <c r="H14513" s="8">
        <v>6.8607000000000014</v>
      </c>
      <c r="I14513" s="8">
        <v>4.0446000000000009</v>
      </c>
      <c r="J14513" s="8">
        <f>datatable[[#This Row],[продажи_]]-datatable[[#This Row],[себестоимость_]]</f>
        <v>2.8161000000000005</v>
      </c>
      <c r="L14513"/>
    </row>
    <row r="14514" spans="2:12" x14ac:dyDescent="0.4">
      <c r="B14514" s="5" t="s">
        <v>68</v>
      </c>
      <c r="C14514" s="5" t="s">
        <v>56</v>
      </c>
      <c r="D14514" s="5" t="s">
        <v>27</v>
      </c>
      <c r="E14514" s="5" t="s">
        <v>7</v>
      </c>
      <c r="F14514" s="6">
        <v>44287</v>
      </c>
      <c r="G14514" s="6" t="str">
        <f>TEXT(datatable[[#This Row],[дата]],"ММ")</f>
        <v>04</v>
      </c>
      <c r="H14514" s="8">
        <v>10.841600000000001</v>
      </c>
      <c r="I14514" s="8">
        <v>4.708800000000001</v>
      </c>
      <c r="J14514" s="8">
        <f>datatable[[#This Row],[продажи_]]-datatable[[#This Row],[себестоимость_]]</f>
        <v>6.1328000000000005</v>
      </c>
      <c r="L14514"/>
    </row>
    <row r="14515" spans="2:12" x14ac:dyDescent="0.4">
      <c r="B14515" s="5" t="s">
        <v>68</v>
      </c>
      <c r="C14515" s="5" t="s">
        <v>56</v>
      </c>
      <c r="D14515" s="5" t="s">
        <v>27</v>
      </c>
      <c r="E14515" s="5" t="s">
        <v>7</v>
      </c>
      <c r="F14515" s="6">
        <v>44317</v>
      </c>
      <c r="G14515" s="6" t="str">
        <f>TEXT(datatable[[#This Row],[дата]],"ММ")</f>
        <v>05</v>
      </c>
      <c r="H14515" s="8">
        <v>8.2158999999999995</v>
      </c>
      <c r="I14515" s="8">
        <v>4.4981999999999998</v>
      </c>
      <c r="J14515" s="8">
        <f>datatable[[#This Row],[продажи_]]-datatable[[#This Row],[себестоимость_]]</f>
        <v>3.7176999999999998</v>
      </c>
      <c r="L14515"/>
    </row>
    <row r="14516" spans="2:12" x14ac:dyDescent="0.4">
      <c r="B14516" s="5" t="s">
        <v>68</v>
      </c>
      <c r="C14516" s="5" t="s">
        <v>56</v>
      </c>
      <c r="D14516" s="5" t="s">
        <v>27</v>
      </c>
      <c r="E14516" s="5" t="s">
        <v>7</v>
      </c>
      <c r="F14516" s="6">
        <v>44348</v>
      </c>
      <c r="G14516" s="6" t="str">
        <f>TEXT(datatable[[#This Row],[дата]],"ММ")</f>
        <v>06</v>
      </c>
      <c r="H14516" s="8">
        <v>5.9895000000000005</v>
      </c>
      <c r="I14516" s="8">
        <v>2.4786000000000001</v>
      </c>
      <c r="J14516" s="8">
        <f>datatable[[#This Row],[продажи_]]-datatable[[#This Row],[себестоимость_]]</f>
        <v>3.5109000000000004</v>
      </c>
      <c r="L14516"/>
    </row>
    <row r="14517" spans="2:12" x14ac:dyDescent="0.4">
      <c r="B14517" s="5" t="s">
        <v>68</v>
      </c>
      <c r="C14517" s="5" t="s">
        <v>56</v>
      </c>
      <c r="D14517" s="5" t="s">
        <v>27</v>
      </c>
      <c r="E14517" s="5" t="s">
        <v>7</v>
      </c>
      <c r="F14517" s="6">
        <v>44378</v>
      </c>
      <c r="G14517" s="6" t="str">
        <f>TEXT(datatable[[#This Row],[дата]],"ММ")</f>
        <v>07</v>
      </c>
      <c r="H14517" s="8">
        <v>5.8806000000000003</v>
      </c>
      <c r="I14517" s="8">
        <v>2.1870000000000003</v>
      </c>
      <c r="J14517" s="8">
        <f>datatable[[#This Row],[продажи_]]-datatable[[#This Row],[себестоимость_]]</f>
        <v>3.6936</v>
      </c>
      <c r="L14517"/>
    </row>
    <row r="14518" spans="2:12" x14ac:dyDescent="0.4">
      <c r="B14518" s="5" t="s">
        <v>68</v>
      </c>
      <c r="C14518" s="5" t="s">
        <v>56</v>
      </c>
      <c r="D14518" s="5" t="s">
        <v>27</v>
      </c>
      <c r="E14518" s="5" t="s">
        <v>7</v>
      </c>
      <c r="F14518" s="6">
        <v>44409</v>
      </c>
      <c r="G14518" s="6" t="str">
        <f>TEXT(datatable[[#This Row],[дата]],"ММ")</f>
        <v>08</v>
      </c>
      <c r="H14518" s="8">
        <v>3.9204000000000003</v>
      </c>
      <c r="I14518" s="8">
        <v>2.3760000000000003</v>
      </c>
      <c r="J14518" s="8">
        <f>datatable[[#This Row],[продажи_]]-datatable[[#This Row],[себестоимость_]]</f>
        <v>1.5444</v>
      </c>
      <c r="L14518"/>
    </row>
    <row r="14519" spans="2:12" x14ac:dyDescent="0.4">
      <c r="B14519" s="5" t="s">
        <v>68</v>
      </c>
      <c r="C14519" s="5" t="s">
        <v>56</v>
      </c>
      <c r="D14519" s="5" t="s">
        <v>27</v>
      </c>
      <c r="E14519" s="5" t="s">
        <v>7</v>
      </c>
      <c r="F14519" s="6">
        <v>44440</v>
      </c>
      <c r="G14519" s="6" t="str">
        <f>TEXT(datatable[[#This Row],[дата]],"ММ")</f>
        <v>09</v>
      </c>
      <c r="H14519" s="8">
        <v>4.5193500000000002</v>
      </c>
      <c r="I14519" s="8">
        <v>2.7216000000000005</v>
      </c>
      <c r="J14519" s="8">
        <f>datatable[[#This Row],[продажи_]]-datatable[[#This Row],[себестоимость_]]</f>
        <v>1.7977499999999997</v>
      </c>
      <c r="L14519"/>
    </row>
    <row r="14520" spans="2:12" x14ac:dyDescent="0.4">
      <c r="B14520" s="5" t="s">
        <v>68</v>
      </c>
      <c r="C14520" s="5" t="s">
        <v>56</v>
      </c>
      <c r="D14520" s="5" t="s">
        <v>27</v>
      </c>
      <c r="E14520" s="5" t="s">
        <v>7</v>
      </c>
      <c r="F14520" s="6">
        <v>44470</v>
      </c>
      <c r="G14520" s="6" t="str">
        <f>TEXT(datatable[[#This Row],[дата]],"ММ")</f>
        <v>10</v>
      </c>
      <c r="H14520" s="8">
        <v>8.2037999999999993</v>
      </c>
      <c r="I14520" s="8">
        <v>3.0455999999999999</v>
      </c>
      <c r="J14520" s="8">
        <f>datatable[[#This Row],[продажи_]]-datatable[[#This Row],[себестоимость_]]</f>
        <v>5.158199999999999</v>
      </c>
      <c r="L14520"/>
    </row>
    <row r="14521" spans="2:12" x14ac:dyDescent="0.4">
      <c r="B14521" s="5" t="s">
        <v>68</v>
      </c>
      <c r="C14521" s="5" t="s">
        <v>56</v>
      </c>
      <c r="D14521" s="5" t="s">
        <v>27</v>
      </c>
      <c r="E14521" s="5" t="s">
        <v>7</v>
      </c>
      <c r="F14521" s="6">
        <v>44501</v>
      </c>
      <c r="G14521" s="6" t="str">
        <f>TEXT(datatable[[#This Row],[дата]],"ММ")</f>
        <v>11</v>
      </c>
      <c r="H14521" s="8">
        <v>8.3247999999999998</v>
      </c>
      <c r="I14521" s="8">
        <v>3.5855999999999999</v>
      </c>
      <c r="J14521" s="8">
        <f>datatable[[#This Row],[продажи_]]-datatable[[#This Row],[себестоимость_]]</f>
        <v>4.7392000000000003</v>
      </c>
      <c r="L14521"/>
    </row>
    <row r="14522" spans="2:12" x14ac:dyDescent="0.4">
      <c r="B14522" s="5" t="s">
        <v>68</v>
      </c>
      <c r="C14522" s="5" t="s">
        <v>56</v>
      </c>
      <c r="D14522" s="5" t="s">
        <v>27</v>
      </c>
      <c r="E14522" s="5" t="s">
        <v>7</v>
      </c>
      <c r="F14522" s="6">
        <v>44531</v>
      </c>
      <c r="G14522" s="6" t="str">
        <f>TEXT(datatable[[#This Row],[дата]],"ММ")</f>
        <v>12</v>
      </c>
      <c r="H14522" s="8">
        <v>8.0465</v>
      </c>
      <c r="I14522" s="8">
        <v>3.4398000000000004</v>
      </c>
      <c r="J14522" s="8">
        <f>datatable[[#This Row],[продажи_]]-datatable[[#This Row],[себестоимость_]]</f>
        <v>4.6067</v>
      </c>
      <c r="L14522"/>
    </row>
    <row r="14523" spans="2:12" x14ac:dyDescent="0.4">
      <c r="B14523" s="5" t="s">
        <v>68</v>
      </c>
      <c r="C14523" s="5" t="s">
        <v>56</v>
      </c>
      <c r="D14523" s="5" t="s">
        <v>27</v>
      </c>
      <c r="E14523" s="5" t="s">
        <v>7</v>
      </c>
      <c r="F14523" s="6">
        <v>44197</v>
      </c>
      <c r="G14523" s="6" t="str">
        <f>TEXT(datatable[[#This Row],[дата]],"ММ")</f>
        <v>01</v>
      </c>
      <c r="H14523" s="8">
        <v>4.7975000000000003</v>
      </c>
      <c r="I14523" s="8">
        <v>1.3174999999999999</v>
      </c>
      <c r="J14523" s="8">
        <f>datatable[[#This Row],[продажи_]]-datatable[[#This Row],[себестоимость_]]</f>
        <v>3.4800000000000004</v>
      </c>
      <c r="L14523"/>
    </row>
    <row r="14524" spans="2:12" x14ac:dyDescent="0.4">
      <c r="B14524" s="5" t="s">
        <v>68</v>
      </c>
      <c r="C14524" s="5" t="s">
        <v>56</v>
      </c>
      <c r="D14524" s="5" t="s">
        <v>27</v>
      </c>
      <c r="E14524" s="5" t="s">
        <v>7</v>
      </c>
      <c r="F14524" s="6">
        <v>44228</v>
      </c>
      <c r="G14524" s="6" t="str">
        <f>TEXT(datatable[[#This Row],[дата]],"ММ")</f>
        <v>02</v>
      </c>
      <c r="H14524" s="8">
        <v>5.2487499999999994</v>
      </c>
      <c r="I14524" s="8">
        <v>2.2366500000000005</v>
      </c>
      <c r="J14524" s="8">
        <f>datatable[[#This Row],[продажи_]]-datatable[[#This Row],[себестоимость_]]</f>
        <v>3.0120999999999989</v>
      </c>
      <c r="L14524"/>
    </row>
    <row r="14525" spans="2:12" x14ac:dyDescent="0.4">
      <c r="B14525" s="5" t="s">
        <v>68</v>
      </c>
      <c r="C14525" s="5" t="s">
        <v>56</v>
      </c>
      <c r="D14525" s="5" t="s">
        <v>27</v>
      </c>
      <c r="E14525" s="5" t="s">
        <v>7</v>
      </c>
      <c r="F14525" s="6">
        <v>44256</v>
      </c>
      <c r="G14525" s="6" t="str">
        <f>TEXT(datatable[[#This Row],[дата]],"ММ")</f>
        <v>03</v>
      </c>
      <c r="H14525" s="8">
        <v>6.7165000000000008</v>
      </c>
      <c r="I14525" s="8">
        <v>2.17</v>
      </c>
      <c r="J14525" s="8">
        <f>datatable[[#This Row],[продажи_]]-datatable[[#This Row],[себестоимость_]]</f>
        <v>4.5465000000000009</v>
      </c>
      <c r="L14525"/>
    </row>
    <row r="14526" spans="2:12" x14ac:dyDescent="0.4">
      <c r="B14526" s="5" t="s">
        <v>68</v>
      </c>
      <c r="C14526" s="5" t="s">
        <v>56</v>
      </c>
      <c r="D14526" s="5" t="s">
        <v>27</v>
      </c>
      <c r="E14526" s="5" t="s">
        <v>7</v>
      </c>
      <c r="F14526" s="6">
        <v>44287</v>
      </c>
      <c r="G14526" s="6" t="str">
        <f>TEXT(datatable[[#This Row],[дата]],"ММ")</f>
        <v>04</v>
      </c>
      <c r="H14526" s="8">
        <v>6.080000000000001</v>
      </c>
      <c r="I14526" s="8">
        <v>2.0087999999999999</v>
      </c>
      <c r="J14526" s="8">
        <f>datatable[[#This Row],[продажи_]]-datatable[[#This Row],[себестоимость_]]</f>
        <v>4.071200000000001</v>
      </c>
      <c r="L14526"/>
    </row>
    <row r="14527" spans="2:12" x14ac:dyDescent="0.4">
      <c r="B14527" s="5" t="s">
        <v>68</v>
      </c>
      <c r="C14527" s="5" t="s">
        <v>56</v>
      </c>
      <c r="D14527" s="5" t="s">
        <v>27</v>
      </c>
      <c r="E14527" s="5" t="s">
        <v>7</v>
      </c>
      <c r="F14527" s="6">
        <v>44317</v>
      </c>
      <c r="G14527" s="6" t="str">
        <f>TEXT(datatable[[#This Row],[дата]],"ММ")</f>
        <v>05</v>
      </c>
      <c r="H14527" s="8">
        <v>7.8470000000000004</v>
      </c>
      <c r="I14527" s="8">
        <v>2.4954999999999998</v>
      </c>
      <c r="J14527" s="8">
        <f>datatable[[#This Row],[продажи_]]-datatable[[#This Row],[себестоимость_]]</f>
        <v>5.3515000000000006</v>
      </c>
      <c r="L14527"/>
    </row>
    <row r="14528" spans="2:12" x14ac:dyDescent="0.4">
      <c r="B14528" s="5" t="s">
        <v>68</v>
      </c>
      <c r="C14528" s="5" t="s">
        <v>56</v>
      </c>
      <c r="D14528" s="5" t="s">
        <v>27</v>
      </c>
      <c r="E14528" s="5" t="s">
        <v>7</v>
      </c>
      <c r="F14528" s="6">
        <v>44348</v>
      </c>
      <c r="G14528" s="6" t="str">
        <f>TEXT(datatable[[#This Row],[дата]],"ММ")</f>
        <v>06</v>
      </c>
      <c r="H14528" s="8">
        <v>4.8307500000000001</v>
      </c>
      <c r="I14528" s="8">
        <v>1.3112999999999999</v>
      </c>
      <c r="J14528" s="8">
        <f>datatable[[#This Row],[продажи_]]-datatable[[#This Row],[себестоимость_]]</f>
        <v>3.51945</v>
      </c>
      <c r="L14528"/>
    </row>
    <row r="14529" spans="2:12" x14ac:dyDescent="0.4">
      <c r="B14529" s="5" t="s">
        <v>68</v>
      </c>
      <c r="C14529" s="5" t="s">
        <v>56</v>
      </c>
      <c r="D14529" s="5" t="s">
        <v>27</v>
      </c>
      <c r="E14529" s="5" t="s">
        <v>7</v>
      </c>
      <c r="F14529" s="6">
        <v>44378</v>
      </c>
      <c r="G14529" s="6" t="str">
        <f>TEXT(datatable[[#This Row],[дата]],"ММ")</f>
        <v>07</v>
      </c>
      <c r="H14529" s="8">
        <v>3.7620000000000005</v>
      </c>
      <c r="I14529" s="8">
        <v>1.5345000000000002</v>
      </c>
      <c r="J14529" s="8">
        <f>datatable[[#This Row],[продажи_]]-datatable[[#This Row],[себестоимость_]]</f>
        <v>2.2275</v>
      </c>
      <c r="L14529"/>
    </row>
    <row r="14530" spans="2:12" x14ac:dyDescent="0.4">
      <c r="B14530" s="5" t="s">
        <v>68</v>
      </c>
      <c r="C14530" s="5" t="s">
        <v>56</v>
      </c>
      <c r="D14530" s="5" t="s">
        <v>27</v>
      </c>
      <c r="E14530" s="5" t="s">
        <v>7</v>
      </c>
      <c r="F14530" s="6">
        <v>44409</v>
      </c>
      <c r="G14530" s="6" t="str">
        <f>TEXT(datatable[[#This Row],[дата]],"ММ")</f>
        <v>08</v>
      </c>
      <c r="H14530" s="8">
        <v>3.23</v>
      </c>
      <c r="I14530" s="8">
        <v>1.2896000000000001</v>
      </c>
      <c r="J14530" s="8">
        <f>datatable[[#This Row],[продажи_]]-datatable[[#This Row],[себестоимость_]]</f>
        <v>1.9403999999999999</v>
      </c>
      <c r="L14530"/>
    </row>
    <row r="14531" spans="2:12" x14ac:dyDescent="0.4">
      <c r="B14531" s="5" t="s">
        <v>68</v>
      </c>
      <c r="C14531" s="5" t="s">
        <v>56</v>
      </c>
      <c r="D14531" s="5" t="s">
        <v>27</v>
      </c>
      <c r="E14531" s="5" t="s">
        <v>7</v>
      </c>
      <c r="F14531" s="6">
        <v>44440</v>
      </c>
      <c r="G14531" s="6" t="str">
        <f>TEXT(datatable[[#This Row],[дата]],"ММ")</f>
        <v>09</v>
      </c>
      <c r="H14531" s="8">
        <v>4.3605</v>
      </c>
      <c r="I14531" s="8">
        <v>1.4229000000000001</v>
      </c>
      <c r="J14531" s="8">
        <f>datatable[[#This Row],[продажи_]]-datatable[[#This Row],[себестоимость_]]</f>
        <v>2.9375999999999998</v>
      </c>
      <c r="L14531"/>
    </row>
    <row r="14532" spans="2:12" x14ac:dyDescent="0.4">
      <c r="B14532" s="5" t="s">
        <v>68</v>
      </c>
      <c r="C14532" s="5" t="s">
        <v>56</v>
      </c>
      <c r="D14532" s="5" t="s">
        <v>27</v>
      </c>
      <c r="E14532" s="5" t="s">
        <v>7</v>
      </c>
      <c r="F14532" s="6">
        <v>44470</v>
      </c>
      <c r="G14532" s="6" t="str">
        <f>TEXT(datatable[[#This Row],[дата]],"ММ")</f>
        <v>10</v>
      </c>
      <c r="H14532" s="8">
        <v>5.3010000000000002</v>
      </c>
      <c r="I14532" s="8">
        <v>1.5996000000000001</v>
      </c>
      <c r="J14532" s="8">
        <f>datatable[[#This Row],[продажи_]]-datatable[[#This Row],[себестоимость_]]</f>
        <v>3.7014</v>
      </c>
      <c r="L14532"/>
    </row>
    <row r="14533" spans="2:12" x14ac:dyDescent="0.4">
      <c r="B14533" s="5" t="s">
        <v>68</v>
      </c>
      <c r="C14533" s="5" t="s">
        <v>56</v>
      </c>
      <c r="D14533" s="5" t="s">
        <v>27</v>
      </c>
      <c r="E14533" s="5" t="s">
        <v>7</v>
      </c>
      <c r="F14533" s="6">
        <v>44501</v>
      </c>
      <c r="G14533" s="6" t="str">
        <f>TEXT(datatable[[#This Row],[дата]],"ММ")</f>
        <v>11</v>
      </c>
      <c r="H14533" s="8">
        <v>7.0680000000000005</v>
      </c>
      <c r="I14533" s="8">
        <v>1.984</v>
      </c>
      <c r="J14533" s="8">
        <f>datatable[[#This Row],[продажи_]]-datatable[[#This Row],[себестоимость_]]</f>
        <v>5.0840000000000005</v>
      </c>
      <c r="L14533"/>
    </row>
    <row r="14534" spans="2:12" x14ac:dyDescent="0.4">
      <c r="B14534" s="5" t="s">
        <v>68</v>
      </c>
      <c r="C14534" s="5" t="s">
        <v>56</v>
      </c>
      <c r="D14534" s="5" t="s">
        <v>27</v>
      </c>
      <c r="E14534" s="5" t="s">
        <v>7</v>
      </c>
      <c r="F14534" s="6">
        <v>44531</v>
      </c>
      <c r="G14534" s="6" t="str">
        <f>TEXT(datatable[[#This Row],[дата]],"ММ")</f>
        <v>12</v>
      </c>
      <c r="H14534" s="8">
        <v>7.3150000000000013</v>
      </c>
      <c r="I14534" s="8">
        <v>2.2134</v>
      </c>
      <c r="J14534" s="8">
        <f>datatable[[#This Row],[продажи_]]-datatable[[#This Row],[себестоимость_]]</f>
        <v>5.1016000000000012</v>
      </c>
      <c r="L14534"/>
    </row>
    <row r="14535" spans="2:12" x14ac:dyDescent="0.4">
      <c r="B14535" s="5" t="s">
        <v>68</v>
      </c>
      <c r="C14535" s="5" t="s">
        <v>56</v>
      </c>
      <c r="D14535" s="5" t="s">
        <v>27</v>
      </c>
      <c r="E14535" s="5" t="s">
        <v>7</v>
      </c>
      <c r="F14535" s="6">
        <v>44197</v>
      </c>
      <c r="G14535" s="6" t="str">
        <f>TEXT(datatable[[#This Row],[дата]],"ММ")</f>
        <v>01</v>
      </c>
      <c r="H14535" s="8">
        <v>1.6480000000000001</v>
      </c>
      <c r="I14535" s="8">
        <v>0.52650000000000008</v>
      </c>
      <c r="J14535" s="8">
        <f>datatable[[#This Row],[продажи_]]-datatable[[#This Row],[себестоимость_]]</f>
        <v>1.1215000000000002</v>
      </c>
      <c r="L14535"/>
    </row>
    <row r="14536" spans="2:12" x14ac:dyDescent="0.4">
      <c r="B14536" s="5" t="s">
        <v>68</v>
      </c>
      <c r="C14536" s="5" t="s">
        <v>56</v>
      </c>
      <c r="D14536" s="5" t="s">
        <v>27</v>
      </c>
      <c r="E14536" s="5" t="s">
        <v>7</v>
      </c>
      <c r="F14536" s="6">
        <v>44228</v>
      </c>
      <c r="G14536" s="6" t="str">
        <f>TEXT(datatable[[#This Row],[дата]],"ММ")</f>
        <v>02</v>
      </c>
      <c r="H14536" s="8">
        <v>1.9552</v>
      </c>
      <c r="I14536" s="8">
        <v>0.84499999999999997</v>
      </c>
      <c r="J14536" s="8">
        <f>datatable[[#This Row],[продажи_]]-datatable[[#This Row],[себестоимость_]]</f>
        <v>1.1102000000000001</v>
      </c>
      <c r="L14536"/>
    </row>
    <row r="14537" spans="2:12" x14ac:dyDescent="0.4">
      <c r="B14537" s="5" t="s">
        <v>68</v>
      </c>
      <c r="C14537" s="5" t="s">
        <v>56</v>
      </c>
      <c r="D14537" s="5" t="s">
        <v>27</v>
      </c>
      <c r="E14537" s="5" t="s">
        <v>7</v>
      </c>
      <c r="F14537" s="6">
        <v>44256</v>
      </c>
      <c r="G14537" s="6" t="str">
        <f>TEXT(datatable[[#This Row],[дата]],"ММ")</f>
        <v>03</v>
      </c>
      <c r="H14537" s="8">
        <v>1.9264000000000001</v>
      </c>
      <c r="I14537" s="8">
        <v>0.80080000000000007</v>
      </c>
      <c r="J14537" s="8">
        <f>datatable[[#This Row],[продажи_]]-datatable[[#This Row],[себестоимость_]]</f>
        <v>1.1255999999999999</v>
      </c>
      <c r="L14537"/>
    </row>
    <row r="14538" spans="2:12" x14ac:dyDescent="0.4">
      <c r="B14538" s="5" t="s">
        <v>68</v>
      </c>
      <c r="C14538" s="5" t="s">
        <v>56</v>
      </c>
      <c r="D14538" s="5" t="s">
        <v>27</v>
      </c>
      <c r="E14538" s="5" t="s">
        <v>7</v>
      </c>
      <c r="F14538" s="6">
        <v>44287</v>
      </c>
      <c r="G14538" s="6" t="str">
        <f>TEXT(datatable[[#This Row],[дата]],"ММ")</f>
        <v>04</v>
      </c>
      <c r="H14538" s="8">
        <v>2.5087999999999999</v>
      </c>
      <c r="I14538" s="8">
        <v>1.0816000000000001</v>
      </c>
      <c r="J14538" s="8">
        <f>datatable[[#This Row],[продажи_]]-datatable[[#This Row],[себестоимость_]]</f>
        <v>1.4271999999999998</v>
      </c>
      <c r="L14538"/>
    </row>
    <row r="14539" spans="2:12" x14ac:dyDescent="0.4">
      <c r="B14539" s="5" t="s">
        <v>68</v>
      </c>
      <c r="C14539" s="5" t="s">
        <v>56</v>
      </c>
      <c r="D14539" s="5" t="s">
        <v>27</v>
      </c>
      <c r="E14539" s="5" t="s">
        <v>7</v>
      </c>
      <c r="F14539" s="6">
        <v>44317</v>
      </c>
      <c r="G14539" s="6" t="str">
        <f>TEXT(datatable[[#This Row],[дата]],"ММ")</f>
        <v>05</v>
      </c>
      <c r="H14539" s="8">
        <v>2.4192000000000005</v>
      </c>
      <c r="I14539" s="8">
        <v>0.79170000000000007</v>
      </c>
      <c r="J14539" s="8">
        <f>datatable[[#This Row],[продажи_]]-datatable[[#This Row],[себестоимость_]]</f>
        <v>1.6275000000000004</v>
      </c>
      <c r="L14539"/>
    </row>
    <row r="14540" spans="2:12" x14ac:dyDescent="0.4">
      <c r="B14540" s="5" t="s">
        <v>68</v>
      </c>
      <c r="C14540" s="5" t="s">
        <v>56</v>
      </c>
      <c r="D14540" s="5" t="s">
        <v>27</v>
      </c>
      <c r="E14540" s="5" t="s">
        <v>7</v>
      </c>
      <c r="F14540" s="6">
        <v>44348</v>
      </c>
      <c r="G14540" s="6" t="str">
        <f>TEXT(datatable[[#This Row],[дата]],"ММ")</f>
        <v>06</v>
      </c>
      <c r="H14540" s="8">
        <v>1.6271999999999998</v>
      </c>
      <c r="I14540" s="8">
        <v>0.52649999999999997</v>
      </c>
      <c r="J14540" s="8">
        <f>datatable[[#This Row],[продажи_]]-datatable[[#This Row],[себестоимость_]]</f>
        <v>1.1006999999999998</v>
      </c>
      <c r="L14540"/>
    </row>
    <row r="14541" spans="2:12" x14ac:dyDescent="0.4">
      <c r="B14541" s="5" t="s">
        <v>68</v>
      </c>
      <c r="C14541" s="5" t="s">
        <v>56</v>
      </c>
      <c r="D14541" s="5" t="s">
        <v>27</v>
      </c>
      <c r="E14541" s="5" t="s">
        <v>7</v>
      </c>
      <c r="F14541" s="6">
        <v>44378</v>
      </c>
      <c r="G14541" s="6" t="str">
        <f>TEXT(datatable[[#This Row],[дата]],"ММ")</f>
        <v>07</v>
      </c>
      <c r="H14541" s="8">
        <v>1.3535999999999999</v>
      </c>
      <c r="I14541" s="8">
        <v>0.63180000000000003</v>
      </c>
      <c r="J14541" s="8">
        <f>datatable[[#This Row],[продажи_]]-datatable[[#This Row],[себестоимость_]]</f>
        <v>0.72179999999999989</v>
      </c>
      <c r="L14541"/>
    </row>
    <row r="14542" spans="2:12" x14ac:dyDescent="0.4">
      <c r="B14542" s="5" t="s">
        <v>68</v>
      </c>
      <c r="C14542" s="5" t="s">
        <v>56</v>
      </c>
      <c r="D14542" s="5" t="s">
        <v>27</v>
      </c>
      <c r="E14542" s="5" t="s">
        <v>7</v>
      </c>
      <c r="F14542" s="6">
        <v>44409</v>
      </c>
      <c r="G14542" s="6" t="str">
        <f>TEXT(datatable[[#This Row],[дата]],"ММ")</f>
        <v>08</v>
      </c>
      <c r="H14542" s="8">
        <v>1.0495999999999999</v>
      </c>
      <c r="I14542" s="8">
        <v>0.57720000000000005</v>
      </c>
      <c r="J14542" s="8">
        <f>datatable[[#This Row],[продажи_]]-datatable[[#This Row],[себестоимость_]]</f>
        <v>0.47239999999999982</v>
      </c>
      <c r="L14542"/>
    </row>
    <row r="14543" spans="2:12" x14ac:dyDescent="0.4">
      <c r="B14543" s="5" t="s">
        <v>68</v>
      </c>
      <c r="C14543" s="5" t="s">
        <v>56</v>
      </c>
      <c r="D14543" s="5" t="s">
        <v>27</v>
      </c>
      <c r="E14543" s="5" t="s">
        <v>7</v>
      </c>
      <c r="F14543" s="6">
        <v>44440</v>
      </c>
      <c r="G14543" s="6" t="str">
        <f>TEXT(datatable[[#This Row],[дата]],"ММ")</f>
        <v>09</v>
      </c>
      <c r="H14543" s="8">
        <v>1.5984</v>
      </c>
      <c r="I14543" s="8">
        <v>0.70199999999999996</v>
      </c>
      <c r="J14543" s="8">
        <f>datatable[[#This Row],[продажи_]]-datatable[[#This Row],[себестоимость_]]</f>
        <v>0.89640000000000009</v>
      </c>
      <c r="L14543"/>
    </row>
    <row r="14544" spans="2:12" x14ac:dyDescent="0.4">
      <c r="B14544" s="5" t="s">
        <v>68</v>
      </c>
      <c r="C14544" s="5" t="s">
        <v>56</v>
      </c>
      <c r="D14544" s="5" t="s">
        <v>27</v>
      </c>
      <c r="E14544" s="5" t="s">
        <v>7</v>
      </c>
      <c r="F14544" s="6">
        <v>44470</v>
      </c>
      <c r="G14544" s="6" t="str">
        <f>TEXT(datatable[[#This Row],[дата]],"ММ")</f>
        <v>10</v>
      </c>
      <c r="H14544" s="8">
        <v>1.9392</v>
      </c>
      <c r="I14544" s="8">
        <v>0.7722</v>
      </c>
      <c r="J14544" s="8">
        <f>datatable[[#This Row],[продажи_]]-datatable[[#This Row],[себестоимость_]]</f>
        <v>1.167</v>
      </c>
      <c r="L14544"/>
    </row>
    <row r="14545" spans="2:12" x14ac:dyDescent="0.4">
      <c r="B14545" s="5" t="s">
        <v>68</v>
      </c>
      <c r="C14545" s="5" t="s">
        <v>56</v>
      </c>
      <c r="D14545" s="5" t="s">
        <v>27</v>
      </c>
      <c r="E14545" s="5" t="s">
        <v>7</v>
      </c>
      <c r="F14545" s="6">
        <v>44501</v>
      </c>
      <c r="G14545" s="6" t="str">
        <f>TEXT(datatable[[#This Row],[дата]],"ММ")</f>
        <v>11</v>
      </c>
      <c r="H14545" s="8">
        <v>2.6112000000000002</v>
      </c>
      <c r="I14545" s="8">
        <v>0.95680000000000009</v>
      </c>
      <c r="J14545" s="8">
        <f>datatable[[#This Row],[продажи_]]-datatable[[#This Row],[себестоимость_]]</f>
        <v>1.6544000000000001</v>
      </c>
      <c r="L14545"/>
    </row>
    <row r="14546" spans="2:12" x14ac:dyDescent="0.4">
      <c r="B14546" s="5" t="s">
        <v>68</v>
      </c>
      <c r="C14546" s="5" t="s">
        <v>56</v>
      </c>
      <c r="D14546" s="5" t="s">
        <v>27</v>
      </c>
      <c r="E14546" s="5" t="s">
        <v>7</v>
      </c>
      <c r="F14546" s="6">
        <v>44531</v>
      </c>
      <c r="G14546" s="6" t="str">
        <f>TEXT(datatable[[#This Row],[дата]],"ММ")</f>
        <v>12</v>
      </c>
      <c r="H14546" s="8">
        <v>1.8816000000000002</v>
      </c>
      <c r="I14546" s="8">
        <v>0.91</v>
      </c>
      <c r="J14546" s="8">
        <f>datatable[[#This Row],[продажи_]]-datatable[[#This Row],[себестоимость_]]</f>
        <v>0.97160000000000013</v>
      </c>
      <c r="L14546"/>
    </row>
    <row r="14547" spans="2:12" x14ac:dyDescent="0.4">
      <c r="B14547" s="5" t="s">
        <v>68</v>
      </c>
      <c r="C14547" s="5" t="s">
        <v>56</v>
      </c>
      <c r="D14547" s="5" t="s">
        <v>28</v>
      </c>
      <c r="E14547" s="5" t="s">
        <v>60</v>
      </c>
      <c r="F14547" s="6">
        <v>44197</v>
      </c>
      <c r="G14547" s="6" t="str">
        <f>TEXT(datatable[[#This Row],[дата]],"ММ")</f>
        <v>01</v>
      </c>
      <c r="H14547" s="8">
        <v>55.553999999999995</v>
      </c>
      <c r="I14547" s="8">
        <v>28.1435</v>
      </c>
      <c r="J14547" s="8">
        <f>datatable[[#This Row],[продажи_]]-datatable[[#This Row],[себестоимость_]]</f>
        <v>27.410499999999995</v>
      </c>
      <c r="L14547"/>
    </row>
    <row r="14548" spans="2:12" x14ac:dyDescent="0.4">
      <c r="B14548" s="5" t="s">
        <v>68</v>
      </c>
      <c r="C14548" s="5" t="s">
        <v>56</v>
      </c>
      <c r="D14548" s="5" t="s">
        <v>28</v>
      </c>
      <c r="E14548" s="5" t="s">
        <v>60</v>
      </c>
      <c r="F14548" s="6">
        <v>44228</v>
      </c>
      <c r="G14548" s="6" t="str">
        <f>TEXT(datatable[[#This Row],[дата]],"ММ")</f>
        <v>02</v>
      </c>
      <c r="H14548" s="8">
        <v>88.354499999999987</v>
      </c>
      <c r="I14548" s="8">
        <v>30.130099999999999</v>
      </c>
      <c r="J14548" s="8">
        <f>datatable[[#This Row],[продажи_]]-datatable[[#This Row],[себестоимость_]]</f>
        <v>58.224399999999989</v>
      </c>
      <c r="L14548"/>
    </row>
    <row r="14549" spans="2:12" x14ac:dyDescent="0.4">
      <c r="B14549" s="5" t="s">
        <v>68</v>
      </c>
      <c r="C14549" s="5" t="s">
        <v>56</v>
      </c>
      <c r="D14549" s="5" t="s">
        <v>28</v>
      </c>
      <c r="E14549" s="5" t="s">
        <v>60</v>
      </c>
      <c r="F14549" s="6">
        <v>44256</v>
      </c>
      <c r="G14549" s="6" t="str">
        <f>TEXT(datatable[[#This Row],[дата]],"ММ")</f>
        <v>03</v>
      </c>
      <c r="H14549" s="8">
        <v>82.74</v>
      </c>
      <c r="I14549" s="8">
        <v>31.123399999999997</v>
      </c>
      <c r="J14549" s="8">
        <f>datatable[[#This Row],[продажи_]]-datatable[[#This Row],[себестоимость_]]</f>
        <v>51.616599999999998</v>
      </c>
      <c r="L14549"/>
    </row>
    <row r="14550" spans="2:12" x14ac:dyDescent="0.4">
      <c r="B14550" s="5" t="s">
        <v>68</v>
      </c>
      <c r="C14550" s="5" t="s">
        <v>56</v>
      </c>
      <c r="D14550" s="5" t="s">
        <v>28</v>
      </c>
      <c r="E14550" s="5" t="s">
        <v>60</v>
      </c>
      <c r="F14550" s="6">
        <v>44287</v>
      </c>
      <c r="G14550" s="6" t="str">
        <f>TEXT(datatable[[#This Row],[дата]],"ММ")</f>
        <v>04</v>
      </c>
      <c r="H14550" s="8">
        <v>78.484799999999993</v>
      </c>
      <c r="I14550" s="8">
        <v>43.515999999999998</v>
      </c>
      <c r="J14550" s="8">
        <f>datatable[[#This Row],[продажи_]]-datatable[[#This Row],[себестоимость_]]</f>
        <v>34.968799999999995</v>
      </c>
      <c r="L14550"/>
    </row>
    <row r="14551" spans="2:12" x14ac:dyDescent="0.4">
      <c r="B14551" s="5" t="s">
        <v>68</v>
      </c>
      <c r="C14551" s="5" t="s">
        <v>56</v>
      </c>
      <c r="D14551" s="5" t="s">
        <v>28</v>
      </c>
      <c r="E14551" s="5" t="s">
        <v>60</v>
      </c>
      <c r="F14551" s="6">
        <v>44317</v>
      </c>
      <c r="G14551" s="6" t="str">
        <f>TEXT(datatable[[#This Row],[дата]],"ММ")</f>
        <v>05</v>
      </c>
      <c r="H14551" s="8">
        <v>95.150999999999982</v>
      </c>
      <c r="I14551" s="8">
        <v>32.447800000000001</v>
      </c>
      <c r="J14551" s="8">
        <f>datatable[[#This Row],[продажи_]]-datatable[[#This Row],[себестоимость_]]</f>
        <v>62.703199999999981</v>
      </c>
      <c r="L14551"/>
    </row>
    <row r="14552" spans="2:12" x14ac:dyDescent="0.4">
      <c r="B14552" s="5" t="s">
        <v>68</v>
      </c>
      <c r="C14552" s="5" t="s">
        <v>56</v>
      </c>
      <c r="D14552" s="5" t="s">
        <v>28</v>
      </c>
      <c r="E14552" s="5" t="s">
        <v>60</v>
      </c>
      <c r="F14552" s="6">
        <v>44348</v>
      </c>
      <c r="G14552" s="6" t="str">
        <f>TEXT(datatable[[#This Row],[дата]],"ММ")</f>
        <v>06</v>
      </c>
      <c r="H14552" s="8">
        <v>52.658099999999997</v>
      </c>
      <c r="I14552" s="8">
        <v>17.028000000000002</v>
      </c>
      <c r="J14552" s="8">
        <f>datatable[[#This Row],[продажи_]]-datatable[[#This Row],[себестоимость_]]</f>
        <v>35.630099999999999</v>
      </c>
      <c r="L14552"/>
    </row>
    <row r="14553" spans="2:12" x14ac:dyDescent="0.4">
      <c r="B14553" s="5" t="s">
        <v>68</v>
      </c>
      <c r="C14553" s="5" t="s">
        <v>56</v>
      </c>
      <c r="D14553" s="5" t="s">
        <v>28</v>
      </c>
      <c r="E14553" s="5" t="s">
        <v>60</v>
      </c>
      <c r="F14553" s="6">
        <v>44378</v>
      </c>
      <c r="G14553" s="6" t="str">
        <f>TEXT(datatable[[#This Row],[дата]],"ММ")</f>
        <v>07</v>
      </c>
      <c r="H14553" s="8">
        <v>54.785699999999999</v>
      </c>
      <c r="I14553" s="8">
        <v>21.49785</v>
      </c>
      <c r="J14553" s="8">
        <f>datatable[[#This Row],[продажи_]]-datatable[[#This Row],[себестоимость_]]</f>
        <v>33.287849999999999</v>
      </c>
      <c r="L14553"/>
    </row>
    <row r="14554" spans="2:12" x14ac:dyDescent="0.4">
      <c r="B14554" s="5" t="s">
        <v>68</v>
      </c>
      <c r="C14554" s="5" t="s">
        <v>56</v>
      </c>
      <c r="D14554" s="5" t="s">
        <v>28</v>
      </c>
      <c r="E14554" s="5" t="s">
        <v>60</v>
      </c>
      <c r="F14554" s="6">
        <v>44409</v>
      </c>
      <c r="G14554" s="6" t="str">
        <f>TEXT(datatable[[#This Row],[дата]],"ММ")</f>
        <v>08</v>
      </c>
      <c r="H14554" s="8">
        <v>50.589600000000004</v>
      </c>
      <c r="I14554" s="8">
        <v>18.541600000000003</v>
      </c>
      <c r="J14554" s="8">
        <f>datatable[[#This Row],[продажи_]]-datatable[[#This Row],[себестоимость_]]</f>
        <v>32.048000000000002</v>
      </c>
      <c r="L14554"/>
    </row>
    <row r="14555" spans="2:12" x14ac:dyDescent="0.4">
      <c r="B14555" s="5" t="s">
        <v>68</v>
      </c>
      <c r="C14555" s="5" t="s">
        <v>56</v>
      </c>
      <c r="D14555" s="5" t="s">
        <v>28</v>
      </c>
      <c r="E14555" s="5" t="s">
        <v>60</v>
      </c>
      <c r="F14555" s="6">
        <v>44440</v>
      </c>
      <c r="G14555" s="6" t="str">
        <f>TEXT(datatable[[#This Row],[дата]],"ММ")</f>
        <v>09</v>
      </c>
      <c r="H14555" s="8">
        <v>43.0839</v>
      </c>
      <c r="I14555" s="8">
        <v>23.626350000000002</v>
      </c>
      <c r="J14555" s="8">
        <f>datatable[[#This Row],[продажи_]]-datatable[[#This Row],[себестоимость_]]</f>
        <v>19.457549999999998</v>
      </c>
      <c r="L14555"/>
    </row>
    <row r="14556" spans="2:12" x14ac:dyDescent="0.4">
      <c r="B14556" s="5" t="s">
        <v>68</v>
      </c>
      <c r="C14556" s="5" t="s">
        <v>56</v>
      </c>
      <c r="D14556" s="5" t="s">
        <v>28</v>
      </c>
      <c r="E14556" s="5" t="s">
        <v>60</v>
      </c>
      <c r="F14556" s="6">
        <v>44470</v>
      </c>
      <c r="G14556" s="6" t="str">
        <f>TEXT(datatable[[#This Row],[дата]],"ММ")</f>
        <v>10</v>
      </c>
      <c r="H14556" s="8">
        <v>58.863599999999998</v>
      </c>
      <c r="I14556" s="8">
        <v>29.798999999999999</v>
      </c>
      <c r="J14556" s="8">
        <f>datatable[[#This Row],[продажи_]]-datatable[[#This Row],[себестоимость_]]</f>
        <v>29.064599999999999</v>
      </c>
      <c r="L14556"/>
    </row>
    <row r="14557" spans="2:12" x14ac:dyDescent="0.4">
      <c r="B14557" s="5" t="s">
        <v>68</v>
      </c>
      <c r="C14557" s="5" t="s">
        <v>56</v>
      </c>
      <c r="D14557" s="5" t="s">
        <v>28</v>
      </c>
      <c r="E14557" s="5" t="s">
        <v>60</v>
      </c>
      <c r="F14557" s="6">
        <v>44501</v>
      </c>
      <c r="G14557" s="6" t="str">
        <f>TEXT(datatable[[#This Row],[дата]],"ММ")</f>
        <v>11</v>
      </c>
      <c r="H14557" s="8">
        <v>104.96160000000002</v>
      </c>
      <c r="I14557" s="8">
        <v>43.894399999999997</v>
      </c>
      <c r="J14557" s="8">
        <f>datatable[[#This Row],[продажи_]]-datatable[[#This Row],[себестоимость_]]</f>
        <v>61.067200000000021</v>
      </c>
      <c r="L14557"/>
    </row>
    <row r="14558" spans="2:12" x14ac:dyDescent="0.4">
      <c r="B14558" s="5" t="s">
        <v>68</v>
      </c>
      <c r="C14558" s="5" t="s">
        <v>56</v>
      </c>
      <c r="D14558" s="5" t="s">
        <v>28</v>
      </c>
      <c r="E14558" s="5" t="s">
        <v>60</v>
      </c>
      <c r="F14558" s="6">
        <v>44531</v>
      </c>
      <c r="G14558" s="6" t="str">
        <f>TEXT(datatable[[#This Row],[дата]],"ММ")</f>
        <v>12</v>
      </c>
      <c r="H14558" s="8">
        <v>81.0852</v>
      </c>
      <c r="I14558" s="8">
        <v>27.150199999999998</v>
      </c>
      <c r="J14558" s="8">
        <f>datatable[[#This Row],[продажи_]]-datatable[[#This Row],[себестоимость_]]</f>
        <v>53.935000000000002</v>
      </c>
      <c r="L14558"/>
    </row>
    <row r="14559" spans="2:12" x14ac:dyDescent="0.4">
      <c r="B14559" s="5" t="s">
        <v>68</v>
      </c>
      <c r="C14559" s="5" t="s">
        <v>56</v>
      </c>
      <c r="D14559" s="5" t="s">
        <v>28</v>
      </c>
      <c r="E14559" s="5" t="s">
        <v>7</v>
      </c>
      <c r="F14559" s="6">
        <v>44197</v>
      </c>
      <c r="G14559" s="6" t="str">
        <f>TEXT(datatable[[#This Row],[дата]],"ММ")</f>
        <v>01</v>
      </c>
      <c r="H14559" s="8">
        <v>34.453500000000005</v>
      </c>
      <c r="I14559" s="8">
        <v>27.285</v>
      </c>
      <c r="J14559" s="8">
        <f>datatable[[#This Row],[продажи_]]-datatable[[#This Row],[себестоимость_]]</f>
        <v>7.1685000000000052</v>
      </c>
      <c r="L14559"/>
    </row>
    <row r="14560" spans="2:12" x14ac:dyDescent="0.4">
      <c r="B14560" s="5" t="s">
        <v>68</v>
      </c>
      <c r="C14560" s="5" t="s">
        <v>56</v>
      </c>
      <c r="D14560" s="5" t="s">
        <v>28</v>
      </c>
      <c r="E14560" s="5" t="s">
        <v>7</v>
      </c>
      <c r="F14560" s="6">
        <v>44228</v>
      </c>
      <c r="G14560" s="6" t="str">
        <f>TEXT(datatable[[#This Row],[дата]],"ММ")</f>
        <v>02</v>
      </c>
      <c r="H14560" s="8">
        <v>37.831949999999999</v>
      </c>
      <c r="I14560" s="8">
        <v>36.861499999999999</v>
      </c>
      <c r="J14560" s="8">
        <f>datatable[[#This Row],[продажи_]]-datatable[[#This Row],[себестоимость_]]</f>
        <v>0.97044999999999959</v>
      </c>
      <c r="L14560"/>
    </row>
    <row r="14561" spans="2:12" x14ac:dyDescent="0.4">
      <c r="B14561" s="5" t="s">
        <v>68</v>
      </c>
      <c r="C14561" s="5" t="s">
        <v>56</v>
      </c>
      <c r="D14561" s="5" t="s">
        <v>28</v>
      </c>
      <c r="E14561" s="5" t="s">
        <v>7</v>
      </c>
      <c r="F14561" s="6">
        <v>44256</v>
      </c>
      <c r="G14561" s="6" t="str">
        <f>TEXT(datatable[[#This Row],[дата]],"ММ")</f>
        <v>03</v>
      </c>
      <c r="H14561" s="8">
        <v>53.854499999999994</v>
      </c>
      <c r="I14561" s="8">
        <v>33.705000000000005</v>
      </c>
      <c r="J14561" s="8">
        <f>datatable[[#This Row],[продажи_]]-datatable[[#This Row],[себестоимость_]]</f>
        <v>20.149499999999989</v>
      </c>
      <c r="L14561"/>
    </row>
    <row r="14562" spans="2:12" x14ac:dyDescent="0.4">
      <c r="B14562" s="5" t="s">
        <v>68</v>
      </c>
      <c r="C14562" s="5" t="s">
        <v>56</v>
      </c>
      <c r="D14562" s="5" t="s">
        <v>28</v>
      </c>
      <c r="E14562" s="5" t="s">
        <v>7</v>
      </c>
      <c r="F14562" s="6">
        <v>44287</v>
      </c>
      <c r="G14562" s="6" t="str">
        <f>TEXT(datatable[[#This Row],[дата]],"ММ")</f>
        <v>04</v>
      </c>
      <c r="H14562" s="8">
        <v>61.548000000000002</v>
      </c>
      <c r="I14562" s="8">
        <v>41.516000000000005</v>
      </c>
      <c r="J14562" s="8">
        <f>datatable[[#This Row],[продажи_]]-datatable[[#This Row],[себестоимость_]]</f>
        <v>20.031999999999996</v>
      </c>
      <c r="L14562"/>
    </row>
    <row r="14563" spans="2:12" x14ac:dyDescent="0.4">
      <c r="B14563" s="5" t="s">
        <v>68</v>
      </c>
      <c r="C14563" s="5" t="s">
        <v>56</v>
      </c>
      <c r="D14563" s="5" t="s">
        <v>28</v>
      </c>
      <c r="E14563" s="5" t="s">
        <v>7</v>
      </c>
      <c r="F14563" s="6">
        <v>44317</v>
      </c>
      <c r="G14563" s="6" t="str">
        <f>TEXT(datatable[[#This Row],[дата]],"ММ")</f>
        <v>05</v>
      </c>
      <c r="H14563" s="8">
        <v>46.361699999999999</v>
      </c>
      <c r="I14563" s="8">
        <v>36.326500000000003</v>
      </c>
      <c r="J14563" s="8">
        <f>datatable[[#This Row],[продажи_]]-datatable[[#This Row],[себестоимость_]]</f>
        <v>10.035199999999996</v>
      </c>
      <c r="L14563"/>
    </row>
    <row r="14564" spans="2:12" x14ac:dyDescent="0.4">
      <c r="B14564" s="5" t="s">
        <v>68</v>
      </c>
      <c r="C14564" s="5" t="s">
        <v>56</v>
      </c>
      <c r="D14564" s="5" t="s">
        <v>28</v>
      </c>
      <c r="E14564" s="5" t="s">
        <v>7</v>
      </c>
      <c r="F14564" s="6">
        <v>44348</v>
      </c>
      <c r="G14564" s="6" t="str">
        <f>TEXT(datatable[[#This Row],[дата]],"ММ")</f>
        <v>06</v>
      </c>
      <c r="H14564" s="8">
        <v>25.8903</v>
      </c>
      <c r="I14564" s="8">
        <v>28.649249999999999</v>
      </c>
      <c r="J14564" s="8">
        <f>datatable[[#This Row],[продажи_]]-datatable[[#This Row],[себестоимость_]]</f>
        <v>-2.7589499999999987</v>
      </c>
      <c r="L14564"/>
    </row>
    <row r="14565" spans="2:12" x14ac:dyDescent="0.4">
      <c r="B14565" s="5" t="s">
        <v>68</v>
      </c>
      <c r="C14565" s="5" t="s">
        <v>56</v>
      </c>
      <c r="D14565" s="5" t="s">
        <v>28</v>
      </c>
      <c r="E14565" s="5" t="s">
        <v>7</v>
      </c>
      <c r="F14565" s="6">
        <v>44378</v>
      </c>
      <c r="G14565" s="6" t="str">
        <f>TEXT(datatable[[#This Row],[дата]],"ММ")</f>
        <v>07</v>
      </c>
      <c r="H14565" s="8">
        <v>35.824950000000001</v>
      </c>
      <c r="I14565" s="8">
        <v>26.001000000000001</v>
      </c>
      <c r="J14565" s="8">
        <f>datatable[[#This Row],[продажи_]]-datatable[[#This Row],[себестоимость_]]</f>
        <v>9.82395</v>
      </c>
      <c r="L14565"/>
    </row>
    <row r="14566" spans="2:12" x14ac:dyDescent="0.4">
      <c r="B14566" s="5" t="s">
        <v>68</v>
      </c>
      <c r="C14566" s="5" t="s">
        <v>56</v>
      </c>
      <c r="D14566" s="5" t="s">
        <v>28</v>
      </c>
      <c r="E14566" s="5" t="s">
        <v>7</v>
      </c>
      <c r="F14566" s="6">
        <v>44409</v>
      </c>
      <c r="G14566" s="6" t="str">
        <f>TEXT(datatable[[#This Row],[дата]],"ММ")</f>
        <v>08</v>
      </c>
      <c r="H14566" s="8">
        <v>29.971200000000003</v>
      </c>
      <c r="I14566" s="8">
        <v>20.330000000000002</v>
      </c>
      <c r="J14566" s="8">
        <f>datatable[[#This Row],[продажи_]]-datatable[[#This Row],[себестоимость_]]</f>
        <v>9.6412000000000013</v>
      </c>
      <c r="L14566"/>
    </row>
    <row r="14567" spans="2:12" x14ac:dyDescent="0.4">
      <c r="B14567" s="5" t="s">
        <v>68</v>
      </c>
      <c r="C14567" s="5" t="s">
        <v>56</v>
      </c>
      <c r="D14567" s="5" t="s">
        <v>28</v>
      </c>
      <c r="E14567" s="5" t="s">
        <v>7</v>
      </c>
      <c r="F14567" s="6">
        <v>44440</v>
      </c>
      <c r="G14567" s="6" t="str">
        <f>TEXT(datatable[[#This Row],[дата]],"ММ")</f>
        <v>09</v>
      </c>
      <c r="H14567" s="8">
        <v>28.59975</v>
      </c>
      <c r="I14567" s="8">
        <v>24.315749999999998</v>
      </c>
      <c r="J14567" s="8">
        <f>datatable[[#This Row],[продажи_]]-datatable[[#This Row],[себестоимость_]]</f>
        <v>4.2840000000000025</v>
      </c>
      <c r="L14567"/>
    </row>
    <row r="14568" spans="2:12" x14ac:dyDescent="0.4">
      <c r="B14568" s="5" t="s">
        <v>68</v>
      </c>
      <c r="C14568" s="5" t="s">
        <v>56</v>
      </c>
      <c r="D14568" s="5" t="s">
        <v>28</v>
      </c>
      <c r="E14568" s="5" t="s">
        <v>7</v>
      </c>
      <c r="F14568" s="6">
        <v>44470</v>
      </c>
      <c r="G14568" s="6" t="str">
        <f>TEXT(datatable[[#This Row],[дата]],"ММ")</f>
        <v>10</v>
      </c>
      <c r="H14568" s="8">
        <v>33.316200000000002</v>
      </c>
      <c r="I14568" s="8">
        <v>33.384</v>
      </c>
      <c r="J14568" s="8">
        <f>datatable[[#This Row],[продажи_]]-datatable[[#This Row],[себестоимость_]]</f>
        <v>-6.7799999999998306E-2</v>
      </c>
      <c r="L14568"/>
    </row>
    <row r="14569" spans="2:12" x14ac:dyDescent="0.4">
      <c r="B14569" s="5" t="s">
        <v>68</v>
      </c>
      <c r="C14569" s="5" t="s">
        <v>56</v>
      </c>
      <c r="D14569" s="5" t="s">
        <v>28</v>
      </c>
      <c r="E14569" s="5" t="s">
        <v>7</v>
      </c>
      <c r="F14569" s="6">
        <v>44501</v>
      </c>
      <c r="G14569" s="6" t="str">
        <f>TEXT(datatable[[#This Row],[дата]],"ММ")</f>
        <v>11</v>
      </c>
      <c r="H14569" s="8">
        <v>61.012799999999999</v>
      </c>
      <c r="I14569" s="8">
        <v>47.080000000000005</v>
      </c>
      <c r="J14569" s="8">
        <f>datatable[[#This Row],[продажи_]]-datatable[[#This Row],[себестоимость_]]</f>
        <v>13.932799999999993</v>
      </c>
      <c r="L14569"/>
    </row>
    <row r="14570" spans="2:12" x14ac:dyDescent="0.4">
      <c r="B14570" s="5" t="s">
        <v>68</v>
      </c>
      <c r="C14570" s="5" t="s">
        <v>56</v>
      </c>
      <c r="D14570" s="5" t="s">
        <v>28</v>
      </c>
      <c r="E14570" s="5" t="s">
        <v>7</v>
      </c>
      <c r="F14570" s="6">
        <v>44531</v>
      </c>
      <c r="G14570" s="6" t="str">
        <f>TEXT(datatable[[#This Row],[дата]],"ММ")</f>
        <v>12</v>
      </c>
      <c r="H14570" s="8">
        <v>44.488499999999995</v>
      </c>
      <c r="I14570" s="8">
        <v>43.816499999999998</v>
      </c>
      <c r="J14570" s="8">
        <f>datatable[[#This Row],[продажи_]]-datatable[[#This Row],[себестоимость_]]</f>
        <v>0.67199999999999704</v>
      </c>
      <c r="L14570"/>
    </row>
    <row r="14571" spans="2:12" x14ac:dyDescent="0.4">
      <c r="B14571" s="5" t="s">
        <v>68</v>
      </c>
      <c r="C14571" s="5" t="s">
        <v>56</v>
      </c>
      <c r="D14571" s="5" t="s">
        <v>28</v>
      </c>
      <c r="E14571" s="5" t="s">
        <v>7</v>
      </c>
      <c r="F14571" s="6">
        <v>44197</v>
      </c>
      <c r="G14571" s="6" t="str">
        <f>TEXT(datatable[[#This Row],[дата]],"ММ")</f>
        <v>01</v>
      </c>
      <c r="H14571" s="8">
        <v>21.385000000000002</v>
      </c>
      <c r="I14571" s="8">
        <v>16.637999999999998</v>
      </c>
      <c r="J14571" s="8">
        <f>datatable[[#This Row],[продажи_]]-datatable[[#This Row],[себестоимость_]]</f>
        <v>4.7470000000000034</v>
      </c>
      <c r="L14571"/>
    </row>
    <row r="14572" spans="2:12" x14ac:dyDescent="0.4">
      <c r="B14572" s="5" t="s">
        <v>68</v>
      </c>
      <c r="C14572" s="5" t="s">
        <v>56</v>
      </c>
      <c r="D14572" s="5" t="s">
        <v>28</v>
      </c>
      <c r="E14572" s="5" t="s">
        <v>7</v>
      </c>
      <c r="F14572" s="6">
        <v>44228</v>
      </c>
      <c r="G14572" s="6" t="str">
        <f>TEXT(datatable[[#This Row],[дата]],"ММ")</f>
        <v>02</v>
      </c>
      <c r="H14572" s="8">
        <v>30.855499999999999</v>
      </c>
      <c r="I14572" s="8">
        <v>20.712900000000001</v>
      </c>
      <c r="J14572" s="8">
        <f>datatable[[#This Row],[продажи_]]-datatable[[#This Row],[себестоимость_]]</f>
        <v>10.142599999999998</v>
      </c>
      <c r="L14572"/>
    </row>
    <row r="14573" spans="2:12" x14ac:dyDescent="0.4">
      <c r="B14573" s="5" t="s">
        <v>68</v>
      </c>
      <c r="C14573" s="5" t="s">
        <v>56</v>
      </c>
      <c r="D14573" s="5" t="s">
        <v>28</v>
      </c>
      <c r="E14573" s="5" t="s">
        <v>7</v>
      </c>
      <c r="F14573" s="6">
        <v>44256</v>
      </c>
      <c r="G14573" s="6" t="str">
        <f>TEXT(datatable[[#This Row],[дата]],"ММ")</f>
        <v>03</v>
      </c>
      <c r="H14573" s="8">
        <v>36.847999999999999</v>
      </c>
      <c r="I14573" s="8">
        <v>18.950400000000002</v>
      </c>
      <c r="J14573" s="8">
        <f>datatable[[#This Row],[продажи_]]-datatable[[#This Row],[себестоимость_]]</f>
        <v>17.897599999999997</v>
      </c>
      <c r="L14573"/>
    </row>
    <row r="14574" spans="2:12" x14ac:dyDescent="0.4">
      <c r="B14574" s="5" t="s">
        <v>68</v>
      </c>
      <c r="C14574" s="5" t="s">
        <v>56</v>
      </c>
      <c r="D14574" s="5" t="s">
        <v>28</v>
      </c>
      <c r="E14574" s="5" t="s">
        <v>7</v>
      </c>
      <c r="F14574" s="6">
        <v>44287</v>
      </c>
      <c r="G14574" s="6" t="str">
        <f>TEXT(datatable[[#This Row],[дата]],"ММ")</f>
        <v>04</v>
      </c>
      <c r="H14574" s="8">
        <v>30.456000000000003</v>
      </c>
      <c r="I14574" s="8">
        <v>21.883199999999999</v>
      </c>
      <c r="J14574" s="8">
        <f>datatable[[#This Row],[продажи_]]-datatable[[#This Row],[себестоимость_]]</f>
        <v>8.5728000000000044</v>
      </c>
      <c r="L14574"/>
    </row>
    <row r="14575" spans="2:12" x14ac:dyDescent="0.4">
      <c r="B14575" s="5" t="s">
        <v>68</v>
      </c>
      <c r="C14575" s="5" t="s">
        <v>56</v>
      </c>
      <c r="D14575" s="5" t="s">
        <v>28</v>
      </c>
      <c r="E14575" s="5" t="s">
        <v>7</v>
      </c>
      <c r="F14575" s="6">
        <v>44317</v>
      </c>
      <c r="G14575" s="6" t="str">
        <f>TEXT(datatable[[#This Row],[дата]],"ММ")</f>
        <v>05</v>
      </c>
      <c r="H14575" s="8">
        <v>27.306999999999999</v>
      </c>
      <c r="I14575" s="8">
        <v>22.701000000000001</v>
      </c>
      <c r="J14575" s="8">
        <f>datatable[[#This Row],[продажи_]]-datatable[[#This Row],[себестоимость_]]</f>
        <v>4.6059999999999981</v>
      </c>
      <c r="L14575"/>
    </row>
    <row r="14576" spans="2:12" x14ac:dyDescent="0.4">
      <c r="B14576" s="5" t="s">
        <v>68</v>
      </c>
      <c r="C14576" s="5" t="s">
        <v>56</v>
      </c>
      <c r="D14576" s="5" t="s">
        <v>28</v>
      </c>
      <c r="E14576" s="5" t="s">
        <v>7</v>
      </c>
      <c r="F14576" s="6">
        <v>44348</v>
      </c>
      <c r="G14576" s="6" t="str">
        <f>TEXT(datatable[[#This Row],[дата]],"ММ")</f>
        <v>06</v>
      </c>
      <c r="H14576" s="8">
        <v>20.938500000000001</v>
      </c>
      <c r="I14576" s="8">
        <v>11.420999999999999</v>
      </c>
      <c r="J14576" s="8">
        <f>datatable[[#This Row],[продажи_]]-datatable[[#This Row],[себестоимость_]]</f>
        <v>9.5175000000000018</v>
      </c>
      <c r="L14576"/>
    </row>
    <row r="14577" spans="2:12" x14ac:dyDescent="0.4">
      <c r="B14577" s="5" t="s">
        <v>68</v>
      </c>
      <c r="C14577" s="5" t="s">
        <v>56</v>
      </c>
      <c r="D14577" s="5" t="s">
        <v>28</v>
      </c>
      <c r="E14577" s="5" t="s">
        <v>7</v>
      </c>
      <c r="F14577" s="6">
        <v>44378</v>
      </c>
      <c r="G14577" s="6" t="str">
        <f>TEXT(datatable[[#This Row],[дата]],"ММ")</f>
        <v>07</v>
      </c>
      <c r="H14577" s="8">
        <v>23.8995</v>
      </c>
      <c r="I14577" s="8">
        <v>14.974199999999998</v>
      </c>
      <c r="J14577" s="8">
        <f>datatable[[#This Row],[продажи_]]-datatable[[#This Row],[себестоимость_]]</f>
        <v>8.9253000000000018</v>
      </c>
      <c r="L14577"/>
    </row>
    <row r="14578" spans="2:12" x14ac:dyDescent="0.4">
      <c r="B14578" s="5" t="s">
        <v>68</v>
      </c>
      <c r="C14578" s="5" t="s">
        <v>56</v>
      </c>
      <c r="D14578" s="5" t="s">
        <v>28</v>
      </c>
      <c r="E14578" s="5" t="s">
        <v>7</v>
      </c>
      <c r="F14578" s="6">
        <v>44409</v>
      </c>
      <c r="G14578" s="6" t="str">
        <f>TEXT(datatable[[#This Row],[дата]],"ММ")</f>
        <v>08</v>
      </c>
      <c r="H14578" s="8">
        <v>15.603999999999999</v>
      </c>
      <c r="I14578" s="8">
        <v>11.843999999999999</v>
      </c>
      <c r="J14578" s="8">
        <f>datatable[[#This Row],[продажи_]]-datatable[[#This Row],[себестоимость_]]</f>
        <v>3.76</v>
      </c>
      <c r="L14578"/>
    </row>
    <row r="14579" spans="2:12" x14ac:dyDescent="0.4">
      <c r="B14579" s="5" t="s">
        <v>68</v>
      </c>
      <c r="C14579" s="5" t="s">
        <v>56</v>
      </c>
      <c r="D14579" s="5" t="s">
        <v>28</v>
      </c>
      <c r="E14579" s="5" t="s">
        <v>7</v>
      </c>
      <c r="F14579" s="6">
        <v>44440</v>
      </c>
      <c r="G14579" s="6" t="str">
        <f>TEXT(datatable[[#This Row],[дата]],"ММ")</f>
        <v>09</v>
      </c>
      <c r="H14579" s="8">
        <v>24.534000000000002</v>
      </c>
      <c r="I14579" s="8">
        <v>10.2789</v>
      </c>
      <c r="J14579" s="8">
        <f>datatable[[#This Row],[продажи_]]-datatable[[#This Row],[себестоимость_]]</f>
        <v>14.255100000000002</v>
      </c>
      <c r="L14579"/>
    </row>
    <row r="14580" spans="2:12" x14ac:dyDescent="0.4">
      <c r="B14580" s="5" t="s">
        <v>68</v>
      </c>
      <c r="C14580" s="5" t="s">
        <v>56</v>
      </c>
      <c r="D14580" s="5" t="s">
        <v>28</v>
      </c>
      <c r="E14580" s="5" t="s">
        <v>7</v>
      </c>
      <c r="F14580" s="6">
        <v>44470</v>
      </c>
      <c r="G14580" s="6" t="str">
        <f>TEXT(datatable[[#This Row],[дата]],"ММ")</f>
        <v>10</v>
      </c>
      <c r="H14580" s="8">
        <v>33.275999999999996</v>
      </c>
      <c r="I14580" s="8">
        <v>19.458000000000002</v>
      </c>
      <c r="J14580" s="8">
        <f>datatable[[#This Row],[продажи_]]-datatable[[#This Row],[себестоимость_]]</f>
        <v>13.817999999999994</v>
      </c>
      <c r="L14580"/>
    </row>
    <row r="14581" spans="2:12" x14ac:dyDescent="0.4">
      <c r="B14581" s="5" t="s">
        <v>68</v>
      </c>
      <c r="C14581" s="5" t="s">
        <v>56</v>
      </c>
      <c r="D14581" s="5" t="s">
        <v>28</v>
      </c>
      <c r="E14581" s="5" t="s">
        <v>7</v>
      </c>
      <c r="F14581" s="6">
        <v>44501</v>
      </c>
      <c r="G14581" s="6" t="str">
        <f>TEXT(datatable[[#This Row],[дата]],"ММ")</f>
        <v>11</v>
      </c>
      <c r="H14581" s="8">
        <v>45.12</v>
      </c>
      <c r="I14581" s="8">
        <v>27.071999999999999</v>
      </c>
      <c r="J14581" s="8">
        <f>datatable[[#This Row],[продажи_]]-datatable[[#This Row],[себестоимость_]]</f>
        <v>18.047999999999998</v>
      </c>
      <c r="L14581"/>
    </row>
    <row r="14582" spans="2:12" x14ac:dyDescent="0.4">
      <c r="B14582" s="5" t="s">
        <v>68</v>
      </c>
      <c r="C14582" s="5" t="s">
        <v>56</v>
      </c>
      <c r="D14582" s="5" t="s">
        <v>28</v>
      </c>
      <c r="E14582" s="5" t="s">
        <v>7</v>
      </c>
      <c r="F14582" s="6">
        <v>44531</v>
      </c>
      <c r="G14582" s="6" t="str">
        <f>TEXT(datatable[[#This Row],[дата]],"ММ")</f>
        <v>12</v>
      </c>
      <c r="H14582" s="8">
        <v>31.583999999999996</v>
      </c>
      <c r="I14582" s="8">
        <v>16.976400000000002</v>
      </c>
      <c r="J14582" s="8">
        <f>datatable[[#This Row],[продажи_]]-datatable[[#This Row],[себестоимость_]]</f>
        <v>14.607599999999994</v>
      </c>
      <c r="L14582"/>
    </row>
    <row r="14583" spans="2:12" x14ac:dyDescent="0.4">
      <c r="B14583" s="5" t="s">
        <v>68</v>
      </c>
      <c r="C14583" s="5" t="s">
        <v>56</v>
      </c>
      <c r="D14583" s="5" t="s">
        <v>28</v>
      </c>
      <c r="E14583" s="5" t="s">
        <v>62</v>
      </c>
      <c r="F14583" s="6">
        <v>44197</v>
      </c>
      <c r="G14583" s="6" t="str">
        <f>TEXT(datatable[[#This Row],[дата]],"ММ")</f>
        <v>01</v>
      </c>
      <c r="H14583" s="8">
        <v>49.800000000000004</v>
      </c>
      <c r="I14583" s="8">
        <v>27.948000000000004</v>
      </c>
      <c r="J14583" s="8">
        <f>datatable[[#This Row],[продажи_]]-datatable[[#This Row],[себестоимость_]]</f>
        <v>21.852</v>
      </c>
      <c r="L14583"/>
    </row>
    <row r="14584" spans="2:12" x14ac:dyDescent="0.4">
      <c r="B14584" s="5" t="s">
        <v>68</v>
      </c>
      <c r="C14584" s="5" t="s">
        <v>56</v>
      </c>
      <c r="D14584" s="5" t="s">
        <v>28</v>
      </c>
      <c r="E14584" s="5" t="s">
        <v>62</v>
      </c>
      <c r="F14584" s="6">
        <v>44228</v>
      </c>
      <c r="G14584" s="6" t="str">
        <f>TEXT(datatable[[#This Row],[дата]],"ММ")</f>
        <v>02</v>
      </c>
      <c r="H14584" s="8">
        <v>71.213999999999999</v>
      </c>
      <c r="I14584" s="8">
        <v>31.701799999999999</v>
      </c>
      <c r="J14584" s="8">
        <f>datatable[[#This Row],[продажи_]]-datatable[[#This Row],[себестоимость_]]</f>
        <v>39.5122</v>
      </c>
      <c r="L14584"/>
    </row>
    <row r="14585" spans="2:12" x14ac:dyDescent="0.4">
      <c r="B14585" s="5" t="s">
        <v>68</v>
      </c>
      <c r="C14585" s="5" t="s">
        <v>56</v>
      </c>
      <c r="D14585" s="5" t="s">
        <v>28</v>
      </c>
      <c r="E14585" s="5" t="s">
        <v>62</v>
      </c>
      <c r="F14585" s="6">
        <v>44256</v>
      </c>
      <c r="G14585" s="6" t="str">
        <f>TEXT(datatable[[#This Row],[дата]],"ММ")</f>
        <v>03</v>
      </c>
      <c r="H14585" s="8">
        <v>82.966799999999992</v>
      </c>
      <c r="I14585" s="8">
        <v>38.743600000000001</v>
      </c>
      <c r="J14585" s="8">
        <f>datatable[[#This Row],[продажи_]]-datatable[[#This Row],[себестоимость_]]</f>
        <v>44.223199999999991</v>
      </c>
      <c r="L14585"/>
    </row>
    <row r="14586" spans="2:12" x14ac:dyDescent="0.4">
      <c r="B14586" s="5" t="s">
        <v>68</v>
      </c>
      <c r="C14586" s="5" t="s">
        <v>56</v>
      </c>
      <c r="D14586" s="5" t="s">
        <v>28</v>
      </c>
      <c r="E14586" s="5" t="s">
        <v>62</v>
      </c>
      <c r="F14586" s="6">
        <v>44287</v>
      </c>
      <c r="G14586" s="6" t="str">
        <f>TEXT(datatable[[#This Row],[дата]],"ММ")</f>
        <v>04</v>
      </c>
      <c r="H14586" s="8">
        <v>92.428799999999995</v>
      </c>
      <c r="I14586" s="8">
        <v>41.209600000000002</v>
      </c>
      <c r="J14586" s="8">
        <f>datatable[[#This Row],[продажи_]]-datatable[[#This Row],[себестоимость_]]</f>
        <v>51.219199999999994</v>
      </c>
      <c r="L14586"/>
    </row>
    <row r="14587" spans="2:12" x14ac:dyDescent="0.4">
      <c r="B14587" s="5" t="s">
        <v>68</v>
      </c>
      <c r="C14587" s="5" t="s">
        <v>56</v>
      </c>
      <c r="D14587" s="5" t="s">
        <v>28</v>
      </c>
      <c r="E14587" s="5" t="s">
        <v>62</v>
      </c>
      <c r="F14587" s="6">
        <v>44317</v>
      </c>
      <c r="G14587" s="6" t="str">
        <f>TEXT(datatable[[#This Row],[дата]],"ММ")</f>
        <v>05</v>
      </c>
      <c r="H14587" s="8">
        <v>75.994799999999998</v>
      </c>
      <c r="I14587" s="8">
        <v>36.442</v>
      </c>
      <c r="J14587" s="8">
        <f>datatable[[#This Row],[продажи_]]-datatable[[#This Row],[себестоимость_]]</f>
        <v>39.552799999999998</v>
      </c>
      <c r="L14587"/>
    </row>
    <row r="14588" spans="2:12" x14ac:dyDescent="0.4">
      <c r="B14588" s="5" t="s">
        <v>68</v>
      </c>
      <c r="C14588" s="5" t="s">
        <v>56</v>
      </c>
      <c r="D14588" s="5" t="s">
        <v>28</v>
      </c>
      <c r="E14588" s="5" t="s">
        <v>62</v>
      </c>
      <c r="F14588" s="6">
        <v>44348</v>
      </c>
      <c r="G14588" s="6" t="str">
        <f>TEXT(datatable[[#This Row],[дата]],"ММ")</f>
        <v>06</v>
      </c>
      <c r="H14588" s="8">
        <v>48.405600000000007</v>
      </c>
      <c r="I14588" s="8">
        <v>25.6464</v>
      </c>
      <c r="J14588" s="8">
        <f>datatable[[#This Row],[продажи_]]-datatable[[#This Row],[себестоимость_]]</f>
        <v>22.759200000000007</v>
      </c>
      <c r="L14588"/>
    </row>
    <row r="14589" spans="2:12" x14ac:dyDescent="0.4">
      <c r="B14589" s="5" t="s">
        <v>68</v>
      </c>
      <c r="C14589" s="5" t="s">
        <v>56</v>
      </c>
      <c r="D14589" s="5" t="s">
        <v>28</v>
      </c>
      <c r="E14589" s="5" t="s">
        <v>62</v>
      </c>
      <c r="F14589" s="6">
        <v>44378</v>
      </c>
      <c r="G14589" s="6" t="str">
        <f>TEXT(datatable[[#This Row],[дата]],"ММ")</f>
        <v>07</v>
      </c>
      <c r="H14589" s="8">
        <v>38.993400000000001</v>
      </c>
      <c r="I14589" s="8">
        <v>24.906600000000001</v>
      </c>
      <c r="J14589" s="8">
        <f>datatable[[#This Row],[продажи_]]-datatable[[#This Row],[себестоимость_]]</f>
        <v>14.0868</v>
      </c>
      <c r="L14589"/>
    </row>
    <row r="14590" spans="2:12" x14ac:dyDescent="0.4">
      <c r="B14590" s="5" t="s">
        <v>68</v>
      </c>
      <c r="C14590" s="5" t="s">
        <v>56</v>
      </c>
      <c r="D14590" s="5" t="s">
        <v>28</v>
      </c>
      <c r="E14590" s="5" t="s">
        <v>62</v>
      </c>
      <c r="F14590" s="6">
        <v>44409</v>
      </c>
      <c r="G14590" s="6" t="str">
        <f>TEXT(datatable[[#This Row],[дата]],"ММ")</f>
        <v>08</v>
      </c>
      <c r="H14590" s="8">
        <v>37.051200000000009</v>
      </c>
      <c r="I14590" s="8">
        <v>19.947200000000002</v>
      </c>
      <c r="J14590" s="8">
        <f>datatable[[#This Row],[продажи_]]-datatable[[#This Row],[себестоимость_]]</f>
        <v>17.104000000000006</v>
      </c>
      <c r="L14590"/>
    </row>
    <row r="14591" spans="2:12" x14ac:dyDescent="0.4">
      <c r="B14591" s="5" t="s">
        <v>68</v>
      </c>
      <c r="C14591" s="5" t="s">
        <v>56</v>
      </c>
      <c r="D14591" s="5" t="s">
        <v>28</v>
      </c>
      <c r="E14591" s="5" t="s">
        <v>62</v>
      </c>
      <c r="F14591" s="6">
        <v>44440</v>
      </c>
      <c r="G14591" s="6" t="str">
        <f>TEXT(datatable[[#This Row],[дата]],"ММ")</f>
        <v>09</v>
      </c>
      <c r="H14591" s="8">
        <v>41.234400000000001</v>
      </c>
      <c r="I14591" s="8">
        <v>19.974600000000002</v>
      </c>
      <c r="J14591" s="8">
        <f>datatable[[#This Row],[продажи_]]-datatable[[#This Row],[себестоимость_]]</f>
        <v>21.259799999999998</v>
      </c>
      <c r="L14591"/>
    </row>
    <row r="14592" spans="2:12" x14ac:dyDescent="0.4">
      <c r="B14592" s="5" t="s">
        <v>68</v>
      </c>
      <c r="C14592" s="5" t="s">
        <v>56</v>
      </c>
      <c r="D14592" s="5" t="s">
        <v>28</v>
      </c>
      <c r="E14592" s="5" t="s">
        <v>62</v>
      </c>
      <c r="F14592" s="6">
        <v>44470</v>
      </c>
      <c r="G14592" s="6" t="str">
        <f>TEXT(datatable[[#This Row],[дата]],"ММ")</f>
        <v>10</v>
      </c>
      <c r="H14592" s="8">
        <v>65.138400000000004</v>
      </c>
      <c r="I14592" s="8">
        <v>28.605600000000003</v>
      </c>
      <c r="J14592" s="8">
        <f>datatable[[#This Row],[продажи_]]-datatable[[#This Row],[себестоимость_]]</f>
        <v>36.532800000000002</v>
      </c>
      <c r="L14592"/>
    </row>
    <row r="14593" spans="2:12" x14ac:dyDescent="0.4">
      <c r="B14593" s="5" t="s">
        <v>68</v>
      </c>
      <c r="C14593" s="5" t="s">
        <v>56</v>
      </c>
      <c r="D14593" s="5" t="s">
        <v>28</v>
      </c>
      <c r="E14593" s="5" t="s">
        <v>62</v>
      </c>
      <c r="F14593" s="6">
        <v>44501</v>
      </c>
      <c r="G14593" s="6" t="str">
        <f>TEXT(datatable[[#This Row],[дата]],"ММ")</f>
        <v>11</v>
      </c>
      <c r="H14593" s="8">
        <v>86.054400000000015</v>
      </c>
      <c r="I14593" s="8">
        <v>49.539200000000001</v>
      </c>
      <c r="J14593" s="8">
        <f>datatable[[#This Row],[продажи_]]-datatable[[#This Row],[себестоимость_]]</f>
        <v>36.515200000000014</v>
      </c>
      <c r="L14593"/>
    </row>
    <row r="14594" spans="2:12" x14ac:dyDescent="0.4">
      <c r="B14594" s="5" t="s">
        <v>68</v>
      </c>
      <c r="C14594" s="5" t="s">
        <v>56</v>
      </c>
      <c r="D14594" s="5" t="s">
        <v>28</v>
      </c>
      <c r="E14594" s="5" t="s">
        <v>62</v>
      </c>
      <c r="F14594" s="6">
        <v>44531</v>
      </c>
      <c r="G14594" s="6" t="str">
        <f>TEXT(datatable[[#This Row],[дата]],"ММ")</f>
        <v>12</v>
      </c>
      <c r="H14594" s="8">
        <v>57.867599999999996</v>
      </c>
      <c r="I14594" s="8">
        <v>32.606000000000002</v>
      </c>
      <c r="J14594" s="8">
        <f>datatable[[#This Row],[продажи_]]-datatable[[#This Row],[себестоимость_]]</f>
        <v>25.261599999999994</v>
      </c>
      <c r="L14594"/>
    </row>
    <row r="14595" spans="2:12" x14ac:dyDescent="0.4">
      <c r="B14595" s="5" t="s">
        <v>68</v>
      </c>
      <c r="C14595" s="5" t="s">
        <v>56</v>
      </c>
      <c r="D14595" s="5" t="s">
        <v>28</v>
      </c>
      <c r="E14595" s="5" t="s">
        <v>7</v>
      </c>
      <c r="F14595" s="6">
        <v>44197</v>
      </c>
      <c r="G14595" s="6" t="str">
        <f>TEXT(datatable[[#This Row],[дата]],"ММ")</f>
        <v>01</v>
      </c>
      <c r="H14595" s="8">
        <v>54.833999999999996</v>
      </c>
      <c r="I14595" s="8">
        <v>36.341999999999999</v>
      </c>
      <c r="J14595" s="8">
        <f>datatable[[#This Row],[продажи_]]-datatable[[#This Row],[себестоимость_]]</f>
        <v>18.491999999999997</v>
      </c>
      <c r="L14595"/>
    </row>
    <row r="14596" spans="2:12" x14ac:dyDescent="0.4">
      <c r="B14596" s="5" t="s">
        <v>68</v>
      </c>
      <c r="C14596" s="5" t="s">
        <v>56</v>
      </c>
      <c r="D14596" s="5" t="s">
        <v>28</v>
      </c>
      <c r="E14596" s="5" t="s">
        <v>7</v>
      </c>
      <c r="F14596" s="6">
        <v>44228</v>
      </c>
      <c r="G14596" s="6" t="str">
        <f>TEXT(datatable[[#This Row],[дата]],"ММ")</f>
        <v>02</v>
      </c>
      <c r="H14596" s="8">
        <v>50.649300000000004</v>
      </c>
      <c r="I14596" s="8">
        <v>35.433450000000001</v>
      </c>
      <c r="J14596" s="8">
        <f>datatable[[#This Row],[продажи_]]-datatable[[#This Row],[себестоимость_]]</f>
        <v>15.215850000000003</v>
      </c>
      <c r="L14596"/>
    </row>
    <row r="14597" spans="2:12" x14ac:dyDescent="0.4">
      <c r="B14597" s="5" t="s">
        <v>68</v>
      </c>
      <c r="C14597" s="5" t="s">
        <v>56</v>
      </c>
      <c r="D14597" s="5" t="s">
        <v>28</v>
      </c>
      <c r="E14597" s="5" t="s">
        <v>7</v>
      </c>
      <c r="F14597" s="6">
        <v>44256</v>
      </c>
      <c r="G14597" s="6" t="str">
        <f>TEXT(datatable[[#This Row],[дата]],"ММ")</f>
        <v>03</v>
      </c>
      <c r="H14597" s="8">
        <v>73.400600000000011</v>
      </c>
      <c r="I14597" s="8">
        <v>46.6389</v>
      </c>
      <c r="J14597" s="8">
        <f>datatable[[#This Row],[продажи_]]-datatable[[#This Row],[себестоимость_]]</f>
        <v>26.761700000000012</v>
      </c>
      <c r="L14597"/>
    </row>
    <row r="14598" spans="2:12" x14ac:dyDescent="0.4">
      <c r="B14598" s="5" t="s">
        <v>68</v>
      </c>
      <c r="C14598" s="5" t="s">
        <v>56</v>
      </c>
      <c r="D14598" s="5" t="s">
        <v>28</v>
      </c>
      <c r="E14598" s="5" t="s">
        <v>7</v>
      </c>
      <c r="F14598" s="6">
        <v>44287</v>
      </c>
      <c r="G14598" s="6" t="str">
        <f>TEXT(datatable[[#This Row],[дата]],"ММ")</f>
        <v>04</v>
      </c>
      <c r="H14598" s="8">
        <v>63.107200000000006</v>
      </c>
      <c r="I14598" s="8">
        <v>58.685600000000008</v>
      </c>
      <c r="J14598" s="8">
        <f>datatable[[#This Row],[продажи_]]-datatable[[#This Row],[себестоимость_]]</f>
        <v>4.421599999999998</v>
      </c>
      <c r="L14598"/>
    </row>
    <row r="14599" spans="2:12" x14ac:dyDescent="0.4">
      <c r="B14599" s="5" t="s">
        <v>68</v>
      </c>
      <c r="C14599" s="5" t="s">
        <v>56</v>
      </c>
      <c r="D14599" s="5" t="s">
        <v>28</v>
      </c>
      <c r="E14599" s="5" t="s">
        <v>7</v>
      </c>
      <c r="F14599" s="6">
        <v>44317</v>
      </c>
      <c r="G14599" s="6" t="str">
        <f>TEXT(datatable[[#This Row],[дата]],"ММ")</f>
        <v>05</v>
      </c>
      <c r="H14599" s="8">
        <v>64.6464</v>
      </c>
      <c r="I14599" s="8">
        <v>46.6389</v>
      </c>
      <c r="J14599" s="8">
        <f>datatable[[#This Row],[продажи_]]-datatable[[#This Row],[себестоимость_]]</f>
        <v>18.0075</v>
      </c>
      <c r="L14599"/>
    </row>
    <row r="14600" spans="2:12" x14ac:dyDescent="0.4">
      <c r="B14600" s="5" t="s">
        <v>68</v>
      </c>
      <c r="C14600" s="5" t="s">
        <v>56</v>
      </c>
      <c r="D14600" s="5" t="s">
        <v>28</v>
      </c>
      <c r="E14600" s="5" t="s">
        <v>7</v>
      </c>
      <c r="F14600" s="6">
        <v>44348</v>
      </c>
      <c r="G14600" s="6" t="str">
        <f>TEXT(datatable[[#This Row],[дата]],"ММ")</f>
        <v>06</v>
      </c>
      <c r="H14600" s="8">
        <v>45.454500000000003</v>
      </c>
      <c r="I14600" s="8">
        <v>34.222049999999996</v>
      </c>
      <c r="J14600" s="8">
        <f>datatable[[#This Row],[продажи_]]-datatable[[#This Row],[себестоимость_]]</f>
        <v>11.232450000000007</v>
      </c>
      <c r="L14600"/>
    </row>
    <row r="14601" spans="2:12" x14ac:dyDescent="0.4">
      <c r="B14601" s="5" t="s">
        <v>68</v>
      </c>
      <c r="C14601" s="5" t="s">
        <v>56</v>
      </c>
      <c r="D14601" s="5" t="s">
        <v>28</v>
      </c>
      <c r="E14601" s="5" t="s">
        <v>7</v>
      </c>
      <c r="F14601" s="6">
        <v>44378</v>
      </c>
      <c r="G14601" s="6" t="str">
        <f>TEXT(datatable[[#This Row],[дата]],"ММ")</f>
        <v>07</v>
      </c>
      <c r="H14601" s="8">
        <v>45.454500000000003</v>
      </c>
      <c r="I14601" s="8">
        <v>33.919200000000004</v>
      </c>
      <c r="J14601" s="8">
        <f>datatable[[#This Row],[продажи_]]-datatable[[#This Row],[себестоимость_]]</f>
        <v>11.535299999999999</v>
      </c>
      <c r="L14601"/>
    </row>
    <row r="14602" spans="2:12" x14ac:dyDescent="0.4">
      <c r="B14602" s="5" t="s">
        <v>68</v>
      </c>
      <c r="C14602" s="5" t="s">
        <v>56</v>
      </c>
      <c r="D14602" s="5" t="s">
        <v>28</v>
      </c>
      <c r="E14602" s="5" t="s">
        <v>7</v>
      </c>
      <c r="F14602" s="6">
        <v>44409</v>
      </c>
      <c r="G14602" s="6" t="str">
        <f>TEXT(datatable[[#This Row],[дата]],"ММ")</f>
        <v>08</v>
      </c>
      <c r="H14602" s="8">
        <v>38.095200000000006</v>
      </c>
      <c r="I14602" s="8">
        <v>31.496400000000001</v>
      </c>
      <c r="J14602" s="8">
        <f>datatable[[#This Row],[продажи_]]-datatable[[#This Row],[себестоимость_]]</f>
        <v>6.5988000000000042</v>
      </c>
      <c r="L14602"/>
    </row>
    <row r="14603" spans="2:12" x14ac:dyDescent="0.4">
      <c r="B14603" s="5" t="s">
        <v>68</v>
      </c>
      <c r="C14603" s="5" t="s">
        <v>56</v>
      </c>
      <c r="D14603" s="5" t="s">
        <v>28</v>
      </c>
      <c r="E14603" s="5" t="s">
        <v>7</v>
      </c>
      <c r="F14603" s="6">
        <v>44440</v>
      </c>
      <c r="G14603" s="6" t="str">
        <f>TEXT(datatable[[#This Row],[дата]],"ММ")</f>
        <v>09</v>
      </c>
      <c r="H14603" s="8">
        <v>43.29</v>
      </c>
      <c r="I14603" s="8">
        <v>28.165050000000001</v>
      </c>
      <c r="J14603" s="8">
        <f>datatable[[#This Row],[продажи_]]-datatable[[#This Row],[себестоимость_]]</f>
        <v>15.124949999999998</v>
      </c>
      <c r="L14603"/>
    </row>
    <row r="14604" spans="2:12" x14ac:dyDescent="0.4">
      <c r="B14604" s="5" t="s">
        <v>68</v>
      </c>
      <c r="C14604" s="5" t="s">
        <v>56</v>
      </c>
      <c r="D14604" s="5" t="s">
        <v>28</v>
      </c>
      <c r="E14604" s="5" t="s">
        <v>7</v>
      </c>
      <c r="F14604" s="6">
        <v>44470</v>
      </c>
      <c r="G14604" s="6" t="str">
        <f>TEXT(datatable[[#This Row],[дата]],"ММ")</f>
        <v>10</v>
      </c>
      <c r="H14604" s="8">
        <v>48.4848</v>
      </c>
      <c r="I14604" s="8">
        <v>38.764800000000001</v>
      </c>
      <c r="J14604" s="8">
        <f>datatable[[#This Row],[продажи_]]-datatable[[#This Row],[себестоимость_]]</f>
        <v>9.7199999999999989</v>
      </c>
      <c r="L14604"/>
    </row>
    <row r="14605" spans="2:12" x14ac:dyDescent="0.4">
      <c r="B14605" s="5" t="s">
        <v>68</v>
      </c>
      <c r="C14605" s="5" t="s">
        <v>56</v>
      </c>
      <c r="D14605" s="5" t="s">
        <v>28</v>
      </c>
      <c r="E14605" s="5" t="s">
        <v>7</v>
      </c>
      <c r="F14605" s="6">
        <v>44501</v>
      </c>
      <c r="G14605" s="6" t="str">
        <f>TEXT(datatable[[#This Row],[дата]],"ММ")</f>
        <v>11</v>
      </c>
      <c r="H14605" s="8">
        <v>61.568000000000012</v>
      </c>
      <c r="I14605" s="8">
        <v>61.915999999999997</v>
      </c>
      <c r="J14605" s="8">
        <f>datatable[[#This Row],[продажи_]]-datatable[[#This Row],[себестоимость_]]</f>
        <v>-0.34799999999998477</v>
      </c>
      <c r="L14605"/>
    </row>
    <row r="14606" spans="2:12" x14ac:dyDescent="0.4">
      <c r="B14606" s="5" t="s">
        <v>68</v>
      </c>
      <c r="C14606" s="5" t="s">
        <v>56</v>
      </c>
      <c r="D14606" s="5" t="s">
        <v>28</v>
      </c>
      <c r="E14606" s="5" t="s">
        <v>7</v>
      </c>
      <c r="F14606" s="6">
        <v>44531</v>
      </c>
      <c r="G14606" s="6" t="str">
        <f>TEXT(datatable[[#This Row],[дата]],"ММ")</f>
        <v>12</v>
      </c>
      <c r="H14606" s="8">
        <v>75.420800000000014</v>
      </c>
      <c r="I14606" s="8">
        <v>50.878800000000005</v>
      </c>
      <c r="J14606" s="8">
        <f>datatable[[#This Row],[продажи_]]-datatable[[#This Row],[себестоимость_]]</f>
        <v>24.542000000000009</v>
      </c>
      <c r="L14606"/>
    </row>
    <row r="14607" spans="2:12" x14ac:dyDescent="0.4">
      <c r="B14607" s="5" t="s">
        <v>68</v>
      </c>
      <c r="C14607" s="5" t="s">
        <v>56</v>
      </c>
      <c r="D14607" s="5" t="s">
        <v>28</v>
      </c>
      <c r="E14607" s="5" t="s">
        <v>7</v>
      </c>
      <c r="F14607" s="6">
        <v>44197</v>
      </c>
      <c r="G14607" s="6" t="str">
        <f>TEXT(datatable[[#This Row],[дата]],"ММ")</f>
        <v>01</v>
      </c>
      <c r="H14607" s="8">
        <v>18.419999999999998</v>
      </c>
      <c r="I14607" s="8">
        <v>11.399999999999999</v>
      </c>
      <c r="J14607" s="8">
        <f>datatable[[#This Row],[продажи_]]-datatable[[#This Row],[себестоимость_]]</f>
        <v>7.02</v>
      </c>
      <c r="L14607"/>
    </row>
    <row r="14608" spans="2:12" x14ac:dyDescent="0.4">
      <c r="B14608" s="5" t="s">
        <v>68</v>
      </c>
      <c r="C14608" s="5" t="s">
        <v>56</v>
      </c>
      <c r="D14608" s="5" t="s">
        <v>28</v>
      </c>
      <c r="E14608" s="5" t="s">
        <v>7</v>
      </c>
      <c r="F14608" s="6">
        <v>44228</v>
      </c>
      <c r="G14608" s="6" t="str">
        <f>TEXT(datatable[[#This Row],[дата]],"ММ")</f>
        <v>02</v>
      </c>
      <c r="H14608" s="8">
        <v>17.959500000000002</v>
      </c>
      <c r="I14608" s="8">
        <v>11.57</v>
      </c>
      <c r="J14608" s="8">
        <f>datatable[[#This Row],[продажи_]]-datatable[[#This Row],[себестоимость_]]</f>
        <v>6.3895000000000017</v>
      </c>
      <c r="L14608"/>
    </row>
    <row r="14609" spans="2:12" x14ac:dyDescent="0.4">
      <c r="B14609" s="5" t="s">
        <v>68</v>
      </c>
      <c r="C14609" s="5" t="s">
        <v>56</v>
      </c>
      <c r="D14609" s="5" t="s">
        <v>28</v>
      </c>
      <c r="E14609" s="5" t="s">
        <v>7</v>
      </c>
      <c r="F14609" s="6">
        <v>44256</v>
      </c>
      <c r="G14609" s="6" t="str">
        <f>TEXT(datatable[[#This Row],[дата]],"ММ")</f>
        <v>03</v>
      </c>
      <c r="H14609" s="8">
        <v>19.341000000000001</v>
      </c>
      <c r="I14609" s="8">
        <v>12.46</v>
      </c>
      <c r="J14609" s="8">
        <f>datatable[[#This Row],[продажи_]]-datatable[[#This Row],[себестоимость_]]</f>
        <v>6.8810000000000002</v>
      </c>
      <c r="L14609"/>
    </row>
    <row r="14610" spans="2:12" x14ac:dyDescent="0.4">
      <c r="B14610" s="5" t="s">
        <v>68</v>
      </c>
      <c r="C14610" s="5" t="s">
        <v>56</v>
      </c>
      <c r="D14610" s="5" t="s">
        <v>28</v>
      </c>
      <c r="E14610" s="5" t="s">
        <v>7</v>
      </c>
      <c r="F14610" s="6">
        <v>44287</v>
      </c>
      <c r="G14610" s="6" t="str">
        <f>TEXT(datatable[[#This Row],[дата]],"ММ")</f>
        <v>04</v>
      </c>
      <c r="H14610" s="8">
        <v>21.858400000000003</v>
      </c>
      <c r="I14610" s="8">
        <v>17.920000000000002</v>
      </c>
      <c r="J14610" s="8">
        <f>datatable[[#This Row],[продажи_]]-datatable[[#This Row],[себестоимость_]]</f>
        <v>3.9384000000000015</v>
      </c>
      <c r="L14610"/>
    </row>
    <row r="14611" spans="2:12" x14ac:dyDescent="0.4">
      <c r="B14611" s="5" t="s">
        <v>68</v>
      </c>
      <c r="C14611" s="5" t="s">
        <v>56</v>
      </c>
      <c r="D14611" s="5" t="s">
        <v>28</v>
      </c>
      <c r="E14611" s="5" t="s">
        <v>7</v>
      </c>
      <c r="F14611" s="6">
        <v>44317</v>
      </c>
      <c r="G14611" s="6" t="str">
        <f>TEXT(datatable[[#This Row],[дата]],"ММ")</f>
        <v>05</v>
      </c>
      <c r="H14611" s="8">
        <v>18.051600000000001</v>
      </c>
      <c r="I14611" s="8">
        <v>16.8</v>
      </c>
      <c r="J14611" s="8">
        <f>datatable[[#This Row],[продажи_]]-datatable[[#This Row],[себестоимость_]]</f>
        <v>1.2515999999999998</v>
      </c>
      <c r="L14611"/>
    </row>
    <row r="14612" spans="2:12" x14ac:dyDescent="0.4">
      <c r="B14612" s="5" t="s">
        <v>68</v>
      </c>
      <c r="C14612" s="5" t="s">
        <v>56</v>
      </c>
      <c r="D14612" s="5" t="s">
        <v>28</v>
      </c>
      <c r="E14612" s="5" t="s">
        <v>7</v>
      </c>
      <c r="F14612" s="6">
        <v>44348</v>
      </c>
      <c r="G14612" s="6" t="str">
        <f>TEXT(datatable[[#This Row],[дата]],"ММ")</f>
        <v>06</v>
      </c>
      <c r="H14612" s="8">
        <v>13.815</v>
      </c>
      <c r="I14612" s="8">
        <v>8.2800000000000011</v>
      </c>
      <c r="J14612" s="8">
        <f>datatable[[#This Row],[продажи_]]-datatable[[#This Row],[себестоимость_]]</f>
        <v>5.5349999999999984</v>
      </c>
      <c r="L14612"/>
    </row>
    <row r="14613" spans="2:12" x14ac:dyDescent="0.4">
      <c r="B14613" s="5" t="s">
        <v>68</v>
      </c>
      <c r="C14613" s="5" t="s">
        <v>56</v>
      </c>
      <c r="D14613" s="5" t="s">
        <v>28</v>
      </c>
      <c r="E14613" s="5" t="s">
        <v>7</v>
      </c>
      <c r="F14613" s="6">
        <v>44378</v>
      </c>
      <c r="G14613" s="6" t="str">
        <f>TEXT(datatable[[#This Row],[дата]],"ММ")</f>
        <v>07</v>
      </c>
      <c r="H14613" s="8">
        <v>16.43985</v>
      </c>
      <c r="I14613" s="8">
        <v>8.91</v>
      </c>
      <c r="J14613" s="8">
        <f>datatable[[#This Row],[продажи_]]-datatable[[#This Row],[себестоимость_]]</f>
        <v>7.5298499999999997</v>
      </c>
      <c r="L14613"/>
    </row>
    <row r="14614" spans="2:12" x14ac:dyDescent="0.4">
      <c r="B14614" s="5" t="s">
        <v>68</v>
      </c>
      <c r="C14614" s="5" t="s">
        <v>56</v>
      </c>
      <c r="D14614" s="5" t="s">
        <v>28</v>
      </c>
      <c r="E14614" s="5" t="s">
        <v>7</v>
      </c>
      <c r="F14614" s="6">
        <v>44409</v>
      </c>
      <c r="G14614" s="6" t="str">
        <f>TEXT(datatable[[#This Row],[дата]],"ММ")</f>
        <v>08</v>
      </c>
      <c r="H14614" s="8">
        <v>13.016800000000002</v>
      </c>
      <c r="I14614" s="8">
        <v>7.84</v>
      </c>
      <c r="J14614" s="8">
        <f>datatable[[#This Row],[продажи_]]-datatable[[#This Row],[себестоимость_]]</f>
        <v>5.1768000000000018</v>
      </c>
      <c r="L14614"/>
    </row>
    <row r="14615" spans="2:12" x14ac:dyDescent="0.4">
      <c r="B14615" s="5" t="s">
        <v>68</v>
      </c>
      <c r="C14615" s="5" t="s">
        <v>56</v>
      </c>
      <c r="D14615" s="5" t="s">
        <v>28</v>
      </c>
      <c r="E14615" s="5" t="s">
        <v>7</v>
      </c>
      <c r="F14615" s="6">
        <v>44440</v>
      </c>
      <c r="G14615" s="6" t="str">
        <f>TEXT(datatable[[#This Row],[дата]],"ММ")</f>
        <v>09</v>
      </c>
      <c r="H14615" s="8">
        <v>14.22945</v>
      </c>
      <c r="I14615" s="8">
        <v>7.47</v>
      </c>
      <c r="J14615" s="8">
        <f>datatable[[#This Row],[продажи_]]-datatable[[#This Row],[себестоимость_]]</f>
        <v>6.7594500000000002</v>
      </c>
      <c r="L14615"/>
    </row>
    <row r="14616" spans="2:12" x14ac:dyDescent="0.4">
      <c r="B14616" s="5" t="s">
        <v>68</v>
      </c>
      <c r="C14616" s="5" t="s">
        <v>56</v>
      </c>
      <c r="D14616" s="5" t="s">
        <v>28</v>
      </c>
      <c r="E14616" s="5" t="s">
        <v>7</v>
      </c>
      <c r="F14616" s="6">
        <v>44470</v>
      </c>
      <c r="G14616" s="6" t="str">
        <f>TEXT(datatable[[#This Row],[дата]],"ММ")</f>
        <v>10</v>
      </c>
      <c r="H14616" s="8">
        <v>18.604200000000002</v>
      </c>
      <c r="I14616" s="8">
        <v>12</v>
      </c>
      <c r="J14616" s="8">
        <f>datatable[[#This Row],[продажи_]]-datatable[[#This Row],[себестоимость_]]</f>
        <v>6.6042000000000023</v>
      </c>
      <c r="L14616"/>
    </row>
    <row r="14617" spans="2:12" x14ac:dyDescent="0.4">
      <c r="B14617" s="5" t="s">
        <v>68</v>
      </c>
      <c r="C14617" s="5" t="s">
        <v>56</v>
      </c>
      <c r="D14617" s="5" t="s">
        <v>28</v>
      </c>
      <c r="E14617" s="5" t="s">
        <v>7</v>
      </c>
      <c r="F14617" s="6">
        <v>44501</v>
      </c>
      <c r="G14617" s="6" t="str">
        <f>TEXT(datatable[[#This Row],[дата]],"ММ")</f>
        <v>11</v>
      </c>
      <c r="H14617" s="8">
        <v>26.033600000000003</v>
      </c>
      <c r="I14617" s="8">
        <v>17.920000000000002</v>
      </c>
      <c r="J14617" s="8">
        <f>datatable[[#This Row],[продажи_]]-datatable[[#This Row],[себестоимость_]]</f>
        <v>8.1136000000000017</v>
      </c>
      <c r="L14617"/>
    </row>
    <row r="14618" spans="2:12" x14ac:dyDescent="0.4">
      <c r="B14618" s="5" t="s">
        <v>68</v>
      </c>
      <c r="C14618" s="5" t="s">
        <v>56</v>
      </c>
      <c r="D14618" s="5" t="s">
        <v>28</v>
      </c>
      <c r="E14618" s="5" t="s">
        <v>7</v>
      </c>
      <c r="F14618" s="6">
        <v>44531</v>
      </c>
      <c r="G14618" s="6" t="str">
        <f>TEXT(datatable[[#This Row],[дата]],"ММ")</f>
        <v>12</v>
      </c>
      <c r="H14618" s="8">
        <v>17.192000000000004</v>
      </c>
      <c r="I14618" s="8">
        <v>12.88</v>
      </c>
      <c r="J14618" s="8">
        <f>datatable[[#This Row],[продажи_]]-datatable[[#This Row],[себестоимость_]]</f>
        <v>4.3120000000000029</v>
      </c>
      <c r="L14618"/>
    </row>
    <row r="14619" spans="2:12" x14ac:dyDescent="0.4">
      <c r="B14619" s="5" t="s">
        <v>68</v>
      </c>
      <c r="C14619" s="5" t="s">
        <v>56</v>
      </c>
      <c r="D14619" s="5" t="s">
        <v>28</v>
      </c>
      <c r="E14619" s="5" t="s">
        <v>7</v>
      </c>
      <c r="F14619" s="6">
        <v>44197</v>
      </c>
      <c r="G14619" s="6" t="str">
        <f>TEXT(datatable[[#This Row],[дата]],"ММ")</f>
        <v>01</v>
      </c>
      <c r="H14619" s="8">
        <v>3.6159999999999997</v>
      </c>
      <c r="I14619" s="8">
        <v>1.0925</v>
      </c>
      <c r="J14619" s="8">
        <f>datatable[[#This Row],[продажи_]]-datatable[[#This Row],[себестоимость_]]</f>
        <v>2.5234999999999994</v>
      </c>
      <c r="L14619"/>
    </row>
    <row r="14620" spans="2:12" x14ac:dyDescent="0.4">
      <c r="B14620" s="5" t="s">
        <v>68</v>
      </c>
      <c r="C14620" s="5" t="s">
        <v>56</v>
      </c>
      <c r="D14620" s="5" t="s">
        <v>28</v>
      </c>
      <c r="E14620" s="5" t="s">
        <v>7</v>
      </c>
      <c r="F14620" s="6">
        <v>44228</v>
      </c>
      <c r="G14620" s="6" t="str">
        <f>TEXT(datatable[[#This Row],[дата]],"ММ")</f>
        <v>02</v>
      </c>
      <c r="H14620" s="8">
        <v>3.5775999999999999</v>
      </c>
      <c r="I14620" s="8">
        <v>1.1609</v>
      </c>
      <c r="J14620" s="8">
        <f>datatable[[#This Row],[продажи_]]-datatable[[#This Row],[себестоимость_]]</f>
        <v>2.4166999999999996</v>
      </c>
      <c r="L14620"/>
    </row>
    <row r="14621" spans="2:12" x14ac:dyDescent="0.4">
      <c r="B14621" s="5" t="s">
        <v>68</v>
      </c>
      <c r="C14621" s="5" t="s">
        <v>56</v>
      </c>
      <c r="D14621" s="5" t="s">
        <v>28</v>
      </c>
      <c r="E14621" s="5" t="s">
        <v>7</v>
      </c>
      <c r="F14621" s="6">
        <v>44256</v>
      </c>
      <c r="G14621" s="6" t="str">
        <f>TEXT(datatable[[#This Row],[дата]],"ММ")</f>
        <v>03</v>
      </c>
      <c r="H14621" s="8">
        <v>3.6736</v>
      </c>
      <c r="I14621" s="8">
        <v>1.4364000000000001</v>
      </c>
      <c r="J14621" s="8">
        <f>datatable[[#This Row],[продажи_]]-datatable[[#This Row],[себестоимость_]]</f>
        <v>2.2371999999999996</v>
      </c>
      <c r="L14621"/>
    </row>
    <row r="14622" spans="2:12" x14ac:dyDescent="0.4">
      <c r="B14622" s="5" t="s">
        <v>68</v>
      </c>
      <c r="C14622" s="5" t="s">
        <v>56</v>
      </c>
      <c r="D14622" s="5" t="s">
        <v>28</v>
      </c>
      <c r="E14622" s="5" t="s">
        <v>7</v>
      </c>
      <c r="F14622" s="6">
        <v>44287</v>
      </c>
      <c r="G14622" s="6" t="str">
        <f>TEXT(datatable[[#This Row],[дата]],"ММ")</f>
        <v>04</v>
      </c>
      <c r="H14622" s="8">
        <v>5.6320000000000006</v>
      </c>
      <c r="I14622" s="8">
        <v>1.3680000000000001</v>
      </c>
      <c r="J14622" s="8">
        <f>datatable[[#This Row],[продажи_]]-datatable[[#This Row],[себестоимость_]]</f>
        <v>4.2640000000000002</v>
      </c>
      <c r="L14622"/>
    </row>
    <row r="14623" spans="2:12" x14ac:dyDescent="0.4">
      <c r="B14623" s="5" t="s">
        <v>68</v>
      </c>
      <c r="C14623" s="5" t="s">
        <v>56</v>
      </c>
      <c r="D14623" s="5" t="s">
        <v>28</v>
      </c>
      <c r="E14623" s="5" t="s">
        <v>7</v>
      </c>
      <c r="F14623" s="6">
        <v>44317</v>
      </c>
      <c r="G14623" s="6" t="str">
        <f>TEXT(datatable[[#This Row],[дата]],"ММ")</f>
        <v>05</v>
      </c>
      <c r="H14623" s="8">
        <v>4.4352</v>
      </c>
      <c r="I14623" s="8">
        <v>1.3167</v>
      </c>
      <c r="J14623" s="8">
        <f>datatable[[#This Row],[продажи_]]-datatable[[#This Row],[себестоимость_]]</f>
        <v>3.1185</v>
      </c>
      <c r="L14623"/>
    </row>
    <row r="14624" spans="2:12" x14ac:dyDescent="0.4">
      <c r="B14624" s="5" t="s">
        <v>68</v>
      </c>
      <c r="C14624" s="5" t="s">
        <v>56</v>
      </c>
      <c r="D14624" s="5" t="s">
        <v>28</v>
      </c>
      <c r="E14624" s="5" t="s">
        <v>7</v>
      </c>
      <c r="F14624" s="6">
        <v>44348</v>
      </c>
      <c r="G14624" s="6" t="str">
        <f>TEXT(datatable[[#This Row],[дата]],"ММ")</f>
        <v>06</v>
      </c>
      <c r="H14624" s="8">
        <v>2.88</v>
      </c>
      <c r="I14624" s="8">
        <v>0.72675000000000001</v>
      </c>
      <c r="J14624" s="8">
        <f>datatable[[#This Row],[продажи_]]-datatable[[#This Row],[себестоимость_]]</f>
        <v>2.1532499999999999</v>
      </c>
      <c r="L14624"/>
    </row>
    <row r="14625" spans="2:12" x14ac:dyDescent="0.4">
      <c r="B14625" s="5" t="s">
        <v>68</v>
      </c>
      <c r="C14625" s="5" t="s">
        <v>56</v>
      </c>
      <c r="D14625" s="5" t="s">
        <v>28</v>
      </c>
      <c r="E14625" s="5" t="s">
        <v>7</v>
      </c>
      <c r="F14625" s="6">
        <v>44378</v>
      </c>
      <c r="G14625" s="6" t="str">
        <f>TEXT(datatable[[#This Row],[дата]],"ММ")</f>
        <v>07</v>
      </c>
      <c r="H14625" s="8">
        <v>2.4767999999999999</v>
      </c>
      <c r="I14625" s="8">
        <v>0.79515000000000002</v>
      </c>
      <c r="J14625" s="8">
        <f>datatable[[#This Row],[продажи_]]-datatable[[#This Row],[себестоимость_]]</f>
        <v>1.6816499999999999</v>
      </c>
      <c r="L14625"/>
    </row>
    <row r="14626" spans="2:12" x14ac:dyDescent="0.4">
      <c r="B14626" s="5" t="s">
        <v>68</v>
      </c>
      <c r="C14626" s="5" t="s">
        <v>56</v>
      </c>
      <c r="D14626" s="5" t="s">
        <v>28</v>
      </c>
      <c r="E14626" s="5" t="s">
        <v>7</v>
      </c>
      <c r="F14626" s="6">
        <v>44409</v>
      </c>
      <c r="G14626" s="6" t="str">
        <f>TEXT(datatable[[#This Row],[дата]],"ММ")</f>
        <v>08</v>
      </c>
      <c r="H14626" s="8">
        <v>2.2528000000000001</v>
      </c>
      <c r="I14626" s="8">
        <v>0.87399999999999989</v>
      </c>
      <c r="J14626" s="8">
        <f>datatable[[#This Row],[продажи_]]-datatable[[#This Row],[себестоимость_]]</f>
        <v>1.3788000000000002</v>
      </c>
      <c r="L14626"/>
    </row>
    <row r="14627" spans="2:12" x14ac:dyDescent="0.4">
      <c r="B14627" s="5" t="s">
        <v>68</v>
      </c>
      <c r="C14627" s="5" t="s">
        <v>56</v>
      </c>
      <c r="D14627" s="5" t="s">
        <v>28</v>
      </c>
      <c r="E14627" s="5" t="s">
        <v>7</v>
      </c>
      <c r="F14627" s="6">
        <v>44440</v>
      </c>
      <c r="G14627" s="6" t="str">
        <f>TEXT(datatable[[#This Row],[дата]],"ММ")</f>
        <v>09</v>
      </c>
      <c r="H14627" s="8">
        <v>2.5632000000000001</v>
      </c>
      <c r="I14627" s="8">
        <v>0.77805000000000002</v>
      </c>
      <c r="J14627" s="8">
        <f>datatable[[#This Row],[продажи_]]-datatable[[#This Row],[себестоимость_]]</f>
        <v>1.7851500000000002</v>
      </c>
      <c r="L14627"/>
    </row>
    <row r="14628" spans="2:12" x14ac:dyDescent="0.4">
      <c r="B14628" s="5" t="s">
        <v>68</v>
      </c>
      <c r="C14628" s="5" t="s">
        <v>56</v>
      </c>
      <c r="D14628" s="5" t="s">
        <v>28</v>
      </c>
      <c r="E14628" s="5" t="s">
        <v>7</v>
      </c>
      <c r="F14628" s="6">
        <v>44470</v>
      </c>
      <c r="G14628" s="6" t="str">
        <f>TEXT(datatable[[#This Row],[дата]],"ММ")</f>
        <v>10</v>
      </c>
      <c r="H14628" s="8">
        <v>4.1088000000000005</v>
      </c>
      <c r="I14628" s="8">
        <v>1.2654000000000003</v>
      </c>
      <c r="J14628" s="8">
        <f>datatable[[#This Row],[продажи_]]-datatable[[#This Row],[себестоимость_]]</f>
        <v>2.8433999999999999</v>
      </c>
      <c r="L14628"/>
    </row>
    <row r="14629" spans="2:12" x14ac:dyDescent="0.4">
      <c r="B14629" s="5" t="s">
        <v>68</v>
      </c>
      <c r="C14629" s="5" t="s">
        <v>56</v>
      </c>
      <c r="D14629" s="5" t="s">
        <v>28</v>
      </c>
      <c r="E14629" s="5" t="s">
        <v>7</v>
      </c>
      <c r="F14629" s="6">
        <v>44501</v>
      </c>
      <c r="G14629" s="6" t="str">
        <f>TEXT(datatable[[#This Row],[дата]],"ММ")</f>
        <v>11</v>
      </c>
      <c r="H14629" s="8">
        <v>5.3760000000000003</v>
      </c>
      <c r="I14629" s="8">
        <v>1.3376000000000001</v>
      </c>
      <c r="J14629" s="8">
        <f>datatable[[#This Row],[продажи_]]-datatable[[#This Row],[себестоимость_]]</f>
        <v>4.0384000000000002</v>
      </c>
      <c r="L14629"/>
    </row>
    <row r="14630" spans="2:12" x14ac:dyDescent="0.4">
      <c r="B14630" s="5" t="s">
        <v>68</v>
      </c>
      <c r="C14630" s="5" t="s">
        <v>56</v>
      </c>
      <c r="D14630" s="5" t="s">
        <v>28</v>
      </c>
      <c r="E14630" s="5" t="s">
        <v>7</v>
      </c>
      <c r="F14630" s="6">
        <v>44531</v>
      </c>
      <c r="G14630" s="6" t="str">
        <f>TEXT(datatable[[#This Row],[дата]],"ММ")</f>
        <v>12</v>
      </c>
      <c r="H14630" s="8">
        <v>4.8832000000000004</v>
      </c>
      <c r="I14630" s="8">
        <v>1.2236</v>
      </c>
      <c r="J14630" s="8">
        <f>datatable[[#This Row],[продажи_]]-datatable[[#This Row],[себестоимость_]]</f>
        <v>3.6596000000000002</v>
      </c>
      <c r="L14630"/>
    </row>
    <row r="14631" spans="2:12" x14ac:dyDescent="0.4">
      <c r="B14631" s="5" t="s">
        <v>68</v>
      </c>
      <c r="C14631" s="5" t="s">
        <v>56</v>
      </c>
      <c r="D14631" s="5" t="s">
        <v>28</v>
      </c>
      <c r="E14631" s="5" t="s">
        <v>7</v>
      </c>
      <c r="F14631" s="6">
        <v>44197</v>
      </c>
      <c r="G14631" s="6" t="str">
        <f>TEXT(datatable[[#This Row],[дата]],"ММ")</f>
        <v>01</v>
      </c>
      <c r="H14631" s="8">
        <v>2.15</v>
      </c>
      <c r="I14631" s="8">
        <v>0.88500000000000001</v>
      </c>
      <c r="J14631" s="8">
        <f>datatable[[#This Row],[продажи_]]-datatable[[#This Row],[себестоимость_]]</f>
        <v>1.2649999999999999</v>
      </c>
      <c r="L14631"/>
    </row>
    <row r="14632" spans="2:12" x14ac:dyDescent="0.4">
      <c r="B14632" s="5" t="s">
        <v>68</v>
      </c>
      <c r="C14632" s="5" t="s">
        <v>56</v>
      </c>
      <c r="D14632" s="5" t="s">
        <v>28</v>
      </c>
      <c r="E14632" s="5" t="s">
        <v>7</v>
      </c>
      <c r="F14632" s="6">
        <v>44228</v>
      </c>
      <c r="G14632" s="6" t="str">
        <f>TEXT(datatable[[#This Row],[дата]],"ММ")</f>
        <v>02</v>
      </c>
      <c r="H14632" s="8">
        <v>3.32605</v>
      </c>
      <c r="I14632" s="8">
        <v>1.0335000000000001</v>
      </c>
      <c r="J14632" s="8">
        <f>datatable[[#This Row],[продажи_]]-datatable[[#This Row],[себестоимость_]]</f>
        <v>2.2925499999999999</v>
      </c>
      <c r="L14632"/>
    </row>
    <row r="14633" spans="2:12" x14ac:dyDescent="0.4">
      <c r="B14633" s="5" t="s">
        <v>68</v>
      </c>
      <c r="C14633" s="5" t="s">
        <v>56</v>
      </c>
      <c r="D14633" s="5" t="s">
        <v>28</v>
      </c>
      <c r="E14633" s="5" t="s">
        <v>7</v>
      </c>
      <c r="F14633" s="6">
        <v>44256</v>
      </c>
      <c r="G14633" s="6" t="str">
        <f>TEXT(datatable[[#This Row],[дата]],"ММ")</f>
        <v>03</v>
      </c>
      <c r="H14633" s="8">
        <v>3.3411000000000004</v>
      </c>
      <c r="I14633" s="8">
        <v>1.0710000000000002</v>
      </c>
      <c r="J14633" s="8">
        <f>datatable[[#This Row],[продажи_]]-datatable[[#This Row],[себестоимость_]]</f>
        <v>2.2701000000000002</v>
      </c>
      <c r="L14633"/>
    </row>
    <row r="14634" spans="2:12" x14ac:dyDescent="0.4">
      <c r="B14634" s="5" t="s">
        <v>68</v>
      </c>
      <c r="C14634" s="5" t="s">
        <v>56</v>
      </c>
      <c r="D14634" s="5" t="s">
        <v>28</v>
      </c>
      <c r="E14634" s="5" t="s">
        <v>7</v>
      </c>
      <c r="F14634" s="6">
        <v>44287</v>
      </c>
      <c r="G14634" s="6" t="str">
        <f>TEXT(datatable[[#This Row],[дата]],"ММ")</f>
        <v>04</v>
      </c>
      <c r="H14634" s="8">
        <v>3.7152000000000003</v>
      </c>
      <c r="I14634" s="8">
        <v>1.32</v>
      </c>
      <c r="J14634" s="8">
        <f>datatable[[#This Row],[продажи_]]-datatable[[#This Row],[себестоимость_]]</f>
        <v>2.3952</v>
      </c>
      <c r="L14634"/>
    </row>
    <row r="14635" spans="2:12" x14ac:dyDescent="0.4">
      <c r="B14635" s="5" t="s">
        <v>68</v>
      </c>
      <c r="C14635" s="5" t="s">
        <v>56</v>
      </c>
      <c r="D14635" s="5" t="s">
        <v>28</v>
      </c>
      <c r="E14635" s="5" t="s">
        <v>7</v>
      </c>
      <c r="F14635" s="6">
        <v>44317</v>
      </c>
      <c r="G14635" s="6" t="str">
        <f>TEXT(datatable[[#This Row],[дата]],"ММ")</f>
        <v>05</v>
      </c>
      <c r="H14635" s="8">
        <v>2.8294000000000001</v>
      </c>
      <c r="I14635" s="8">
        <v>0.96600000000000008</v>
      </c>
      <c r="J14635" s="8">
        <f>datatable[[#This Row],[продажи_]]-datatable[[#This Row],[себестоимость_]]</f>
        <v>1.8633999999999999</v>
      </c>
      <c r="L14635"/>
    </row>
    <row r="14636" spans="2:12" x14ac:dyDescent="0.4">
      <c r="B14636" s="5" t="s">
        <v>68</v>
      </c>
      <c r="C14636" s="5" t="s">
        <v>56</v>
      </c>
      <c r="D14636" s="5" t="s">
        <v>28</v>
      </c>
      <c r="E14636" s="5" t="s">
        <v>7</v>
      </c>
      <c r="F14636" s="6">
        <v>44348</v>
      </c>
      <c r="G14636" s="6" t="str">
        <f>TEXT(datatable[[#This Row],[дата]],"ММ")</f>
        <v>06</v>
      </c>
      <c r="H14636" s="8">
        <v>1.8769499999999999</v>
      </c>
      <c r="I14636" s="8">
        <v>0.76949999999999996</v>
      </c>
      <c r="J14636" s="8">
        <f>datatable[[#This Row],[продажи_]]-datatable[[#This Row],[себестоимость_]]</f>
        <v>1.10745</v>
      </c>
      <c r="L14636"/>
    </row>
    <row r="14637" spans="2:12" x14ac:dyDescent="0.4">
      <c r="B14637" s="5" t="s">
        <v>68</v>
      </c>
      <c r="C14637" s="5" t="s">
        <v>56</v>
      </c>
      <c r="D14637" s="5" t="s">
        <v>28</v>
      </c>
      <c r="E14637" s="5" t="s">
        <v>7</v>
      </c>
      <c r="F14637" s="6">
        <v>44378</v>
      </c>
      <c r="G14637" s="6" t="str">
        <f>TEXT(datatable[[#This Row],[дата]],"ММ")</f>
        <v>07</v>
      </c>
      <c r="H14637" s="8">
        <v>2.1672000000000002</v>
      </c>
      <c r="I14637" s="8">
        <v>0.59400000000000008</v>
      </c>
      <c r="J14637" s="8">
        <f>datatable[[#This Row],[продажи_]]-datatable[[#This Row],[себестоимость_]]</f>
        <v>1.5732000000000002</v>
      </c>
      <c r="L14637"/>
    </row>
    <row r="14638" spans="2:12" x14ac:dyDescent="0.4">
      <c r="B14638" s="5" t="s">
        <v>68</v>
      </c>
      <c r="C14638" s="5" t="s">
        <v>56</v>
      </c>
      <c r="D14638" s="5" t="s">
        <v>28</v>
      </c>
      <c r="E14638" s="5" t="s">
        <v>7</v>
      </c>
      <c r="F14638" s="6">
        <v>44409</v>
      </c>
      <c r="G14638" s="6" t="str">
        <f>TEXT(datatable[[#This Row],[дата]],"ММ")</f>
        <v>08</v>
      </c>
      <c r="H14638" s="8">
        <v>1.3932</v>
      </c>
      <c r="I14638" s="8">
        <v>0.56399999999999995</v>
      </c>
      <c r="J14638" s="8">
        <f>datatable[[#This Row],[продажи_]]-datatable[[#This Row],[себестоимость_]]</f>
        <v>0.82920000000000005</v>
      </c>
      <c r="L14638"/>
    </row>
    <row r="14639" spans="2:12" x14ac:dyDescent="0.4">
      <c r="B14639" s="5" t="s">
        <v>68</v>
      </c>
      <c r="C14639" s="5" t="s">
        <v>56</v>
      </c>
      <c r="D14639" s="5" t="s">
        <v>28</v>
      </c>
      <c r="E14639" s="5" t="s">
        <v>7</v>
      </c>
      <c r="F14639" s="6">
        <v>44440</v>
      </c>
      <c r="G14639" s="6" t="str">
        <f>TEXT(datatable[[#This Row],[дата]],"ММ")</f>
        <v>09</v>
      </c>
      <c r="H14639" s="8">
        <v>2.3220000000000001</v>
      </c>
      <c r="I14639" s="8">
        <v>0.68175000000000008</v>
      </c>
      <c r="J14639" s="8">
        <f>datatable[[#This Row],[продажи_]]-datatable[[#This Row],[себестоимость_]]</f>
        <v>1.64025</v>
      </c>
      <c r="L14639"/>
    </row>
    <row r="14640" spans="2:12" x14ac:dyDescent="0.4">
      <c r="B14640" s="5" t="s">
        <v>68</v>
      </c>
      <c r="C14640" s="5" t="s">
        <v>56</v>
      </c>
      <c r="D14640" s="5" t="s">
        <v>28</v>
      </c>
      <c r="E14640" s="5" t="s">
        <v>7</v>
      </c>
      <c r="F14640" s="6">
        <v>44470</v>
      </c>
      <c r="G14640" s="6" t="str">
        <f>TEXT(datatable[[#This Row],[дата]],"ММ")</f>
        <v>10</v>
      </c>
      <c r="H14640" s="8">
        <v>2.8896000000000002</v>
      </c>
      <c r="I14640" s="8">
        <v>0.80100000000000005</v>
      </c>
      <c r="J14640" s="8">
        <f>datatable[[#This Row],[продажи_]]-datatable[[#This Row],[себестоимость_]]</f>
        <v>2.0886</v>
      </c>
      <c r="L14640"/>
    </row>
    <row r="14641" spans="2:12" x14ac:dyDescent="0.4">
      <c r="B14641" s="5" t="s">
        <v>68</v>
      </c>
      <c r="C14641" s="5" t="s">
        <v>56</v>
      </c>
      <c r="D14641" s="5" t="s">
        <v>28</v>
      </c>
      <c r="E14641" s="5" t="s">
        <v>7</v>
      </c>
      <c r="F14641" s="6">
        <v>44501</v>
      </c>
      <c r="G14641" s="6" t="str">
        <f>TEXT(datatable[[#This Row],[дата]],"ММ")</f>
        <v>11</v>
      </c>
      <c r="H14641" s="8">
        <v>2.8207999999999998</v>
      </c>
      <c r="I14641" s="8">
        <v>1.284</v>
      </c>
      <c r="J14641" s="8">
        <f>datatable[[#This Row],[продажи_]]-datatable[[#This Row],[себестоимость_]]</f>
        <v>1.5367999999999997</v>
      </c>
      <c r="L14641"/>
    </row>
    <row r="14642" spans="2:12" x14ac:dyDescent="0.4">
      <c r="B14642" s="5" t="s">
        <v>68</v>
      </c>
      <c r="C14642" s="5" t="s">
        <v>56</v>
      </c>
      <c r="D14642" s="5" t="s">
        <v>28</v>
      </c>
      <c r="E14642" s="5" t="s">
        <v>7</v>
      </c>
      <c r="F14642" s="6">
        <v>44531</v>
      </c>
      <c r="G14642" s="6" t="str">
        <f>TEXT(datatable[[#This Row],[дата]],"ММ")</f>
        <v>12</v>
      </c>
      <c r="H14642" s="8">
        <v>3.5518000000000001</v>
      </c>
      <c r="I14642" s="8">
        <v>1.0395000000000001</v>
      </c>
      <c r="J14642" s="8">
        <f>datatable[[#This Row],[продажи_]]-datatable[[#This Row],[себестоимость_]]</f>
        <v>2.5122999999999998</v>
      </c>
      <c r="L14642"/>
    </row>
    <row r="14643" spans="2:12" x14ac:dyDescent="0.4">
      <c r="B14643" s="5" t="s">
        <v>68</v>
      </c>
      <c r="C14643" s="5" t="s">
        <v>56</v>
      </c>
      <c r="D14643" s="5" t="s">
        <v>28</v>
      </c>
      <c r="E14643" s="5" t="s">
        <v>7</v>
      </c>
      <c r="F14643" s="6">
        <v>44197</v>
      </c>
      <c r="G14643" s="6" t="str">
        <f>TEXT(datatable[[#This Row],[дата]],"ММ")</f>
        <v>01</v>
      </c>
      <c r="H14643" s="8">
        <v>0.30599999999999999</v>
      </c>
      <c r="I14643" s="8">
        <v>0.1</v>
      </c>
      <c r="J14643" s="8">
        <f>datatable[[#This Row],[продажи_]]-datatable[[#This Row],[себестоимость_]]</f>
        <v>0.20599999999999999</v>
      </c>
      <c r="L14643"/>
    </row>
    <row r="14644" spans="2:12" x14ac:dyDescent="0.4">
      <c r="B14644" s="5" t="s">
        <v>68</v>
      </c>
      <c r="C14644" s="5" t="s">
        <v>56</v>
      </c>
      <c r="D14644" s="5" t="s">
        <v>28</v>
      </c>
      <c r="E14644" s="5" t="s">
        <v>7</v>
      </c>
      <c r="F14644" s="6">
        <v>44228</v>
      </c>
      <c r="G14644" s="6" t="str">
        <f>TEXT(datatable[[#This Row],[дата]],"ММ")</f>
        <v>02</v>
      </c>
      <c r="H14644" s="8">
        <v>0.45239999999999997</v>
      </c>
      <c r="I14644" s="8">
        <v>0.14300000000000002</v>
      </c>
      <c r="J14644" s="8">
        <f>datatable[[#This Row],[продажи_]]-datatable[[#This Row],[себестоимость_]]</f>
        <v>0.30939999999999995</v>
      </c>
      <c r="L14644"/>
    </row>
    <row r="14645" spans="2:12" x14ac:dyDescent="0.4">
      <c r="B14645" s="5" t="s">
        <v>68</v>
      </c>
      <c r="C14645" s="5" t="s">
        <v>56</v>
      </c>
      <c r="D14645" s="5" t="s">
        <v>28</v>
      </c>
      <c r="E14645" s="5" t="s">
        <v>7</v>
      </c>
      <c r="F14645" s="6">
        <v>44256</v>
      </c>
      <c r="G14645" s="6" t="str">
        <f>TEXT(datatable[[#This Row],[дата]],"ММ")</f>
        <v>03</v>
      </c>
      <c r="H14645" s="8">
        <v>0.4536</v>
      </c>
      <c r="I14645" s="8">
        <v>0.12740000000000001</v>
      </c>
      <c r="J14645" s="8">
        <f>datatable[[#This Row],[продажи_]]-datatable[[#This Row],[себестоимость_]]</f>
        <v>0.32619999999999999</v>
      </c>
      <c r="L14645"/>
    </row>
    <row r="14646" spans="2:12" x14ac:dyDescent="0.4">
      <c r="B14646" s="5" t="s">
        <v>68</v>
      </c>
      <c r="C14646" s="5" t="s">
        <v>56</v>
      </c>
      <c r="D14646" s="5" t="s">
        <v>28</v>
      </c>
      <c r="E14646" s="5" t="s">
        <v>7</v>
      </c>
      <c r="F14646" s="6">
        <v>44287</v>
      </c>
      <c r="G14646" s="6" t="str">
        <f>TEXT(datatable[[#This Row],[дата]],"ММ")</f>
        <v>04</v>
      </c>
      <c r="H14646" s="8">
        <v>0.56159999999999999</v>
      </c>
      <c r="I14646" s="8">
        <v>0.1472</v>
      </c>
      <c r="J14646" s="8">
        <f>datatable[[#This Row],[продажи_]]-datatable[[#This Row],[себестоимость_]]</f>
        <v>0.41439999999999999</v>
      </c>
      <c r="L14646"/>
    </row>
    <row r="14647" spans="2:12" x14ac:dyDescent="0.4">
      <c r="B14647" s="5" t="s">
        <v>68</v>
      </c>
      <c r="C14647" s="5" t="s">
        <v>56</v>
      </c>
      <c r="D14647" s="5" t="s">
        <v>28</v>
      </c>
      <c r="E14647" s="5" t="s">
        <v>7</v>
      </c>
      <c r="F14647" s="6">
        <v>44317</v>
      </c>
      <c r="G14647" s="6" t="str">
        <f>TEXT(datatable[[#This Row],[дата]],"ММ")</f>
        <v>05</v>
      </c>
      <c r="H14647" s="8">
        <v>0.38640000000000002</v>
      </c>
      <c r="I14647" s="8">
        <v>0.12180000000000001</v>
      </c>
      <c r="J14647" s="8">
        <f>datatable[[#This Row],[продажи_]]-datatable[[#This Row],[себестоимость_]]</f>
        <v>0.2646</v>
      </c>
      <c r="L14647"/>
    </row>
    <row r="14648" spans="2:12" x14ac:dyDescent="0.4">
      <c r="B14648" s="5" t="s">
        <v>68</v>
      </c>
      <c r="C14648" s="5" t="s">
        <v>56</v>
      </c>
      <c r="D14648" s="5" t="s">
        <v>28</v>
      </c>
      <c r="E14648" s="5" t="s">
        <v>7</v>
      </c>
      <c r="F14648" s="6">
        <v>44348</v>
      </c>
      <c r="G14648" s="6" t="str">
        <f>TEXT(datatable[[#This Row],[дата]],"ММ")</f>
        <v>06</v>
      </c>
      <c r="H14648" s="8">
        <v>0.25650000000000001</v>
      </c>
      <c r="I14648" s="8">
        <v>0.10169999999999998</v>
      </c>
      <c r="J14648" s="8">
        <f>datatable[[#This Row],[продажи_]]-datatable[[#This Row],[себестоимость_]]</f>
        <v>0.15480000000000002</v>
      </c>
      <c r="L14648"/>
    </row>
    <row r="14649" spans="2:12" x14ac:dyDescent="0.4">
      <c r="B14649" s="5" t="s">
        <v>68</v>
      </c>
      <c r="C14649" s="5" t="s">
        <v>56</v>
      </c>
      <c r="D14649" s="5" t="s">
        <v>28</v>
      </c>
      <c r="E14649" s="5" t="s">
        <v>7</v>
      </c>
      <c r="F14649" s="6">
        <v>44378</v>
      </c>
      <c r="G14649" s="6" t="str">
        <f>TEXT(datatable[[#This Row],[дата]],"ММ")</f>
        <v>07</v>
      </c>
      <c r="H14649" s="8">
        <v>0.28620000000000001</v>
      </c>
      <c r="I14649" s="8">
        <v>8.7299999999999989E-2</v>
      </c>
      <c r="J14649" s="8">
        <f>datatable[[#This Row],[продажи_]]-datatable[[#This Row],[себестоимость_]]</f>
        <v>0.19890000000000002</v>
      </c>
      <c r="L14649"/>
    </row>
    <row r="14650" spans="2:12" x14ac:dyDescent="0.4">
      <c r="B14650" s="5" t="s">
        <v>68</v>
      </c>
      <c r="C14650" s="5" t="s">
        <v>56</v>
      </c>
      <c r="D14650" s="5" t="s">
        <v>28</v>
      </c>
      <c r="E14650" s="5" t="s">
        <v>7</v>
      </c>
      <c r="F14650" s="6">
        <v>44409</v>
      </c>
      <c r="G14650" s="6" t="str">
        <f>TEXT(datatable[[#This Row],[дата]],"ММ")</f>
        <v>08</v>
      </c>
      <c r="H14650" s="8">
        <v>0.192</v>
      </c>
      <c r="I14650" s="8">
        <v>8.48E-2</v>
      </c>
      <c r="J14650" s="8">
        <f>datatable[[#This Row],[продажи_]]-datatable[[#This Row],[себестоимость_]]</f>
        <v>0.1072</v>
      </c>
      <c r="L14650"/>
    </row>
    <row r="14651" spans="2:12" x14ac:dyDescent="0.4">
      <c r="B14651" s="5" t="s">
        <v>68</v>
      </c>
      <c r="C14651" s="5" t="s">
        <v>56</v>
      </c>
      <c r="D14651" s="5" t="s">
        <v>28</v>
      </c>
      <c r="E14651" s="5" t="s">
        <v>7</v>
      </c>
      <c r="F14651" s="6">
        <v>44440</v>
      </c>
      <c r="G14651" s="6" t="str">
        <f>TEXT(datatable[[#This Row],[дата]],"ММ")</f>
        <v>09</v>
      </c>
      <c r="H14651" s="8">
        <v>0.27</v>
      </c>
      <c r="I14651" s="8">
        <v>7.4699999999999989E-2</v>
      </c>
      <c r="J14651" s="8">
        <f>datatable[[#This Row],[продажи_]]-datatable[[#This Row],[себестоимость_]]</f>
        <v>0.19530000000000003</v>
      </c>
      <c r="L14651"/>
    </row>
    <row r="14652" spans="2:12" x14ac:dyDescent="0.4">
      <c r="B14652" s="5" t="s">
        <v>68</v>
      </c>
      <c r="C14652" s="5" t="s">
        <v>56</v>
      </c>
      <c r="D14652" s="5" t="s">
        <v>28</v>
      </c>
      <c r="E14652" s="5" t="s">
        <v>7</v>
      </c>
      <c r="F14652" s="6">
        <v>44470</v>
      </c>
      <c r="G14652" s="6" t="str">
        <f>TEXT(datatable[[#This Row],[дата]],"ММ")</f>
        <v>10</v>
      </c>
      <c r="H14652" s="8">
        <v>0.3276</v>
      </c>
      <c r="I14652" s="8">
        <v>0.11399999999999999</v>
      </c>
      <c r="J14652" s="8">
        <f>datatable[[#This Row],[продажи_]]-datatable[[#This Row],[себестоимость_]]</f>
        <v>0.21360000000000001</v>
      </c>
      <c r="L14652"/>
    </row>
    <row r="14653" spans="2:12" x14ac:dyDescent="0.4">
      <c r="B14653" s="5" t="s">
        <v>68</v>
      </c>
      <c r="C14653" s="5" t="s">
        <v>56</v>
      </c>
      <c r="D14653" s="5" t="s">
        <v>28</v>
      </c>
      <c r="E14653" s="5" t="s">
        <v>7</v>
      </c>
      <c r="F14653" s="6">
        <v>44501</v>
      </c>
      <c r="G14653" s="6" t="str">
        <f>TEXT(datatable[[#This Row],[дата]],"ММ")</f>
        <v>11</v>
      </c>
      <c r="H14653" s="8">
        <v>0.44640000000000002</v>
      </c>
      <c r="I14653" s="8">
        <v>0.14560000000000001</v>
      </c>
      <c r="J14653" s="8">
        <f>datatable[[#This Row],[продажи_]]-datatable[[#This Row],[себестоимость_]]</f>
        <v>0.30080000000000001</v>
      </c>
      <c r="L14653"/>
    </row>
    <row r="14654" spans="2:12" x14ac:dyDescent="0.4">
      <c r="B14654" s="5" t="s">
        <v>68</v>
      </c>
      <c r="C14654" s="5" t="s">
        <v>56</v>
      </c>
      <c r="D14654" s="5" t="s">
        <v>28</v>
      </c>
      <c r="E14654" s="5" t="s">
        <v>7</v>
      </c>
      <c r="F14654" s="6">
        <v>44531</v>
      </c>
      <c r="G14654" s="6" t="str">
        <f>TEXT(datatable[[#This Row],[дата]],"ММ")</f>
        <v>12</v>
      </c>
      <c r="H14654" s="8">
        <v>0.441</v>
      </c>
      <c r="I14654" s="8">
        <v>0.12880000000000003</v>
      </c>
      <c r="J14654" s="8">
        <f>datatable[[#This Row],[продажи_]]-datatable[[#This Row],[себестоимость_]]</f>
        <v>0.31219999999999998</v>
      </c>
      <c r="L14654"/>
    </row>
    <row r="14655" spans="2:12" x14ac:dyDescent="0.4">
      <c r="B14655" s="5" t="s">
        <v>68</v>
      </c>
      <c r="C14655" s="5" t="s">
        <v>56</v>
      </c>
      <c r="D14655" s="5" t="s">
        <v>28</v>
      </c>
      <c r="E14655" s="5" t="s">
        <v>7</v>
      </c>
      <c r="F14655" s="6">
        <v>44197</v>
      </c>
      <c r="G14655" s="6" t="str">
        <f>TEXT(datatable[[#This Row],[дата]],"ММ")</f>
        <v>01</v>
      </c>
      <c r="H14655" s="8">
        <v>5.8800000000000008</v>
      </c>
      <c r="I14655" s="8">
        <v>2.5145000000000004</v>
      </c>
      <c r="J14655" s="8">
        <f>datatable[[#This Row],[продажи_]]-datatable[[#This Row],[себестоимость_]]</f>
        <v>3.3655000000000004</v>
      </c>
      <c r="L14655"/>
    </row>
    <row r="14656" spans="2:12" x14ac:dyDescent="0.4">
      <c r="B14656" s="5" t="s">
        <v>68</v>
      </c>
      <c r="C14656" s="5" t="s">
        <v>56</v>
      </c>
      <c r="D14656" s="5" t="s">
        <v>28</v>
      </c>
      <c r="E14656" s="5" t="s">
        <v>7</v>
      </c>
      <c r="F14656" s="6">
        <v>44228</v>
      </c>
      <c r="G14656" s="6" t="str">
        <f>TEXT(datatable[[#This Row],[дата]],"ММ")</f>
        <v>02</v>
      </c>
      <c r="H14656" s="8">
        <v>7.2345000000000006</v>
      </c>
      <c r="I14656" s="8">
        <v>2.5662000000000003</v>
      </c>
      <c r="J14656" s="8">
        <f>datatable[[#This Row],[продажи_]]-datatable[[#This Row],[себестоимость_]]</f>
        <v>4.6683000000000003</v>
      </c>
      <c r="L14656"/>
    </row>
    <row r="14657" spans="2:12" x14ac:dyDescent="0.4">
      <c r="B14657" s="5" t="s">
        <v>68</v>
      </c>
      <c r="C14657" s="5" t="s">
        <v>56</v>
      </c>
      <c r="D14657" s="5" t="s">
        <v>28</v>
      </c>
      <c r="E14657" s="5" t="s">
        <v>7</v>
      </c>
      <c r="F14657" s="6">
        <v>44256</v>
      </c>
      <c r="G14657" s="6" t="str">
        <f>TEXT(datatable[[#This Row],[дата]],"ММ")</f>
        <v>03</v>
      </c>
      <c r="H14657" s="8">
        <v>8.7465000000000011</v>
      </c>
      <c r="I14657" s="8">
        <v>3.0926</v>
      </c>
      <c r="J14657" s="8">
        <f>datatable[[#This Row],[продажи_]]-datatable[[#This Row],[себестоимость_]]</f>
        <v>5.653900000000001</v>
      </c>
      <c r="L14657"/>
    </row>
    <row r="14658" spans="2:12" x14ac:dyDescent="0.4">
      <c r="B14658" s="5" t="s">
        <v>68</v>
      </c>
      <c r="C14658" s="5" t="s">
        <v>56</v>
      </c>
      <c r="D14658" s="5" t="s">
        <v>28</v>
      </c>
      <c r="E14658" s="5" t="s">
        <v>7</v>
      </c>
      <c r="F14658" s="6">
        <v>44287</v>
      </c>
      <c r="G14658" s="6" t="str">
        <f>TEXT(datatable[[#This Row],[дата]],"ММ")</f>
        <v>04</v>
      </c>
      <c r="H14658" s="8">
        <v>9.3240000000000016</v>
      </c>
      <c r="I14658" s="8">
        <v>4.3616000000000001</v>
      </c>
      <c r="J14658" s="8">
        <f>datatable[[#This Row],[продажи_]]-datatable[[#This Row],[себестоимость_]]</f>
        <v>4.9624000000000015</v>
      </c>
      <c r="L14658"/>
    </row>
    <row r="14659" spans="2:12" x14ac:dyDescent="0.4">
      <c r="B14659" s="5" t="s">
        <v>68</v>
      </c>
      <c r="C14659" s="5" t="s">
        <v>56</v>
      </c>
      <c r="D14659" s="5" t="s">
        <v>28</v>
      </c>
      <c r="E14659" s="5" t="s">
        <v>7</v>
      </c>
      <c r="F14659" s="6">
        <v>44317</v>
      </c>
      <c r="G14659" s="6" t="str">
        <f>TEXT(datatable[[#This Row],[дата]],"ММ")</f>
        <v>05</v>
      </c>
      <c r="H14659" s="8">
        <v>8.0115000000000016</v>
      </c>
      <c r="I14659" s="8">
        <v>3.1254999999999997</v>
      </c>
      <c r="J14659" s="8">
        <f>datatable[[#This Row],[продажи_]]-datatable[[#This Row],[себестоимость_]]</f>
        <v>4.8860000000000019</v>
      </c>
      <c r="L14659"/>
    </row>
    <row r="14660" spans="2:12" x14ac:dyDescent="0.4">
      <c r="B14660" s="5" t="s">
        <v>68</v>
      </c>
      <c r="C14660" s="5" t="s">
        <v>56</v>
      </c>
      <c r="D14660" s="5" t="s">
        <v>28</v>
      </c>
      <c r="E14660" s="5" t="s">
        <v>7</v>
      </c>
      <c r="F14660" s="6">
        <v>44348</v>
      </c>
      <c r="G14660" s="6" t="str">
        <f>TEXT(datatable[[#This Row],[дата]],"ММ")</f>
        <v>06</v>
      </c>
      <c r="H14660" s="8">
        <v>4.1580000000000004</v>
      </c>
      <c r="I14660" s="8">
        <v>2.3899499999999998</v>
      </c>
      <c r="J14660" s="8">
        <f>datatable[[#This Row],[продажи_]]-datatable[[#This Row],[себестоимость_]]</f>
        <v>1.7680500000000006</v>
      </c>
      <c r="L14660"/>
    </row>
    <row r="14661" spans="2:12" x14ac:dyDescent="0.4">
      <c r="B14661" s="5" t="s">
        <v>68</v>
      </c>
      <c r="C14661" s="5" t="s">
        <v>56</v>
      </c>
      <c r="D14661" s="5" t="s">
        <v>28</v>
      </c>
      <c r="E14661" s="5" t="s">
        <v>7</v>
      </c>
      <c r="F14661" s="6">
        <v>44378</v>
      </c>
      <c r="G14661" s="6" t="str">
        <f>TEXT(datatable[[#This Row],[дата]],"ММ")</f>
        <v>07</v>
      </c>
      <c r="H14661" s="8">
        <v>5.6227500000000008</v>
      </c>
      <c r="I14661" s="8">
        <v>2.1150000000000002</v>
      </c>
      <c r="J14661" s="8">
        <f>datatable[[#This Row],[продажи_]]-datatable[[#This Row],[себестоимость_]]</f>
        <v>3.5077500000000006</v>
      </c>
      <c r="L14661"/>
    </row>
    <row r="14662" spans="2:12" x14ac:dyDescent="0.4">
      <c r="B14662" s="5" t="s">
        <v>68</v>
      </c>
      <c r="C14662" s="5" t="s">
        <v>56</v>
      </c>
      <c r="D14662" s="5" t="s">
        <v>28</v>
      </c>
      <c r="E14662" s="5" t="s">
        <v>7</v>
      </c>
      <c r="F14662" s="6">
        <v>44409</v>
      </c>
      <c r="G14662" s="6" t="str">
        <f>TEXT(datatable[[#This Row],[дата]],"ММ")</f>
        <v>08</v>
      </c>
      <c r="H14662" s="8">
        <v>4.1580000000000004</v>
      </c>
      <c r="I14662" s="8">
        <v>2.0304000000000002</v>
      </c>
      <c r="J14662" s="8">
        <f>datatable[[#This Row],[продажи_]]-datatable[[#This Row],[себестоимость_]]</f>
        <v>2.1276000000000002</v>
      </c>
      <c r="L14662"/>
    </row>
    <row r="14663" spans="2:12" x14ac:dyDescent="0.4">
      <c r="B14663" s="5" t="s">
        <v>68</v>
      </c>
      <c r="C14663" s="5" t="s">
        <v>56</v>
      </c>
      <c r="D14663" s="5" t="s">
        <v>28</v>
      </c>
      <c r="E14663" s="5" t="s">
        <v>7</v>
      </c>
      <c r="F14663" s="6">
        <v>44440</v>
      </c>
      <c r="G14663" s="6" t="str">
        <f>TEXT(datatable[[#This Row],[дата]],"ММ")</f>
        <v>09</v>
      </c>
      <c r="H14663" s="8">
        <v>5.6700000000000008</v>
      </c>
      <c r="I14663" s="8">
        <v>2.4111000000000002</v>
      </c>
      <c r="J14663" s="8">
        <f>datatable[[#This Row],[продажи_]]-datatable[[#This Row],[себестоимость_]]</f>
        <v>3.2589000000000006</v>
      </c>
      <c r="L14663"/>
    </row>
    <row r="14664" spans="2:12" x14ac:dyDescent="0.4">
      <c r="B14664" s="5" t="s">
        <v>68</v>
      </c>
      <c r="C14664" s="5" t="s">
        <v>56</v>
      </c>
      <c r="D14664" s="5" t="s">
        <v>28</v>
      </c>
      <c r="E14664" s="5" t="s">
        <v>7</v>
      </c>
      <c r="F14664" s="6">
        <v>44470</v>
      </c>
      <c r="G14664" s="6" t="str">
        <f>TEXT(datatable[[#This Row],[дата]],"ММ")</f>
        <v>10</v>
      </c>
      <c r="H14664" s="8">
        <v>5.1029999999999998</v>
      </c>
      <c r="I14664" s="8">
        <v>2.5379999999999998</v>
      </c>
      <c r="J14664" s="8">
        <f>datatable[[#This Row],[продажи_]]-datatable[[#This Row],[себестоимость_]]</f>
        <v>2.5649999999999999</v>
      </c>
      <c r="L14664"/>
    </row>
    <row r="14665" spans="2:12" x14ac:dyDescent="0.4">
      <c r="B14665" s="5" t="s">
        <v>68</v>
      </c>
      <c r="C14665" s="5" t="s">
        <v>56</v>
      </c>
      <c r="D14665" s="5" t="s">
        <v>28</v>
      </c>
      <c r="E14665" s="5" t="s">
        <v>7</v>
      </c>
      <c r="F14665" s="6">
        <v>44501</v>
      </c>
      <c r="G14665" s="6" t="str">
        <f>TEXT(datatable[[#This Row],[дата]],"ММ")</f>
        <v>11</v>
      </c>
      <c r="H14665" s="8">
        <v>7.2240000000000002</v>
      </c>
      <c r="I14665" s="8">
        <v>3.6848000000000001</v>
      </c>
      <c r="J14665" s="8">
        <f>datatable[[#This Row],[продажи_]]-datatable[[#This Row],[себестоимость_]]</f>
        <v>3.5392000000000001</v>
      </c>
      <c r="L14665"/>
    </row>
    <row r="14666" spans="2:12" x14ac:dyDescent="0.4">
      <c r="B14666" s="5" t="s">
        <v>68</v>
      </c>
      <c r="C14666" s="5" t="s">
        <v>56</v>
      </c>
      <c r="D14666" s="5" t="s">
        <v>28</v>
      </c>
      <c r="E14666" s="5" t="s">
        <v>7</v>
      </c>
      <c r="F14666" s="6">
        <v>44531</v>
      </c>
      <c r="G14666" s="6" t="str">
        <f>TEXT(datatable[[#This Row],[дата]],"ММ")</f>
        <v>12</v>
      </c>
      <c r="H14666" s="8">
        <v>8.1585000000000019</v>
      </c>
      <c r="I14666" s="8">
        <v>3.1913</v>
      </c>
      <c r="J14666" s="8">
        <f>datatable[[#This Row],[продажи_]]-datatable[[#This Row],[себестоимость_]]</f>
        <v>4.9672000000000018</v>
      </c>
      <c r="L14666"/>
    </row>
    <row r="14667" spans="2:12" x14ac:dyDescent="0.4">
      <c r="B14667" s="5" t="s">
        <v>68</v>
      </c>
      <c r="C14667" s="5" t="s">
        <v>56</v>
      </c>
      <c r="D14667" s="5" t="s">
        <v>28</v>
      </c>
      <c r="E14667" s="5" t="s">
        <v>7</v>
      </c>
      <c r="F14667" s="6">
        <v>44197</v>
      </c>
      <c r="G14667" s="6" t="str">
        <f>TEXT(datatable[[#This Row],[дата]],"ММ")</f>
        <v>01</v>
      </c>
      <c r="H14667" s="8">
        <v>4.7789999999999999</v>
      </c>
      <c r="I14667" s="8">
        <v>1.62</v>
      </c>
      <c r="J14667" s="8">
        <f>datatable[[#This Row],[продажи_]]-datatable[[#This Row],[себестоимость_]]</f>
        <v>3.1589999999999998</v>
      </c>
      <c r="L14667"/>
    </row>
    <row r="14668" spans="2:12" x14ac:dyDescent="0.4">
      <c r="B14668" s="5" t="s">
        <v>68</v>
      </c>
      <c r="C14668" s="5" t="s">
        <v>56</v>
      </c>
      <c r="D14668" s="5" t="s">
        <v>28</v>
      </c>
      <c r="E14668" s="5" t="s">
        <v>7</v>
      </c>
      <c r="F14668" s="6">
        <v>44228</v>
      </c>
      <c r="G14668" s="6" t="str">
        <f>TEXT(datatable[[#This Row],[дата]],"ММ")</f>
        <v>02</v>
      </c>
      <c r="H14668" s="8">
        <v>5.6862000000000004</v>
      </c>
      <c r="I14668" s="8">
        <v>1.6146000000000003</v>
      </c>
      <c r="J14668" s="8">
        <f>datatable[[#This Row],[продажи_]]-datatable[[#This Row],[себестоимость_]]</f>
        <v>4.0716000000000001</v>
      </c>
      <c r="L14668"/>
    </row>
    <row r="14669" spans="2:12" x14ac:dyDescent="0.4">
      <c r="B14669" s="5" t="s">
        <v>68</v>
      </c>
      <c r="C14669" s="5" t="s">
        <v>56</v>
      </c>
      <c r="D14669" s="5" t="s">
        <v>28</v>
      </c>
      <c r="E14669" s="5" t="s">
        <v>7</v>
      </c>
      <c r="F14669" s="6">
        <v>44256</v>
      </c>
      <c r="G14669" s="6" t="str">
        <f>TEXT(datatable[[#This Row],[дата]],"ММ")</f>
        <v>03</v>
      </c>
      <c r="H14669" s="8">
        <v>5.9535</v>
      </c>
      <c r="I14669" s="8">
        <v>1.7010000000000001</v>
      </c>
      <c r="J14669" s="8">
        <f>datatable[[#This Row],[продажи_]]-datatable[[#This Row],[себестоимость_]]</f>
        <v>4.2524999999999995</v>
      </c>
      <c r="L14669"/>
    </row>
    <row r="14670" spans="2:12" x14ac:dyDescent="0.4">
      <c r="B14670" s="5" t="s">
        <v>68</v>
      </c>
      <c r="C14670" s="5" t="s">
        <v>56</v>
      </c>
      <c r="D14670" s="5" t="s">
        <v>28</v>
      </c>
      <c r="E14670" s="5" t="s">
        <v>7</v>
      </c>
      <c r="F14670" s="6">
        <v>44287</v>
      </c>
      <c r="G14670" s="6" t="str">
        <f>TEXT(datatable[[#This Row],[дата]],"ММ")</f>
        <v>04</v>
      </c>
      <c r="H14670" s="8">
        <v>5.6375999999999999</v>
      </c>
      <c r="I14670" s="8">
        <v>1.7280000000000002</v>
      </c>
      <c r="J14670" s="8">
        <f>datatable[[#This Row],[продажи_]]-datatable[[#This Row],[себестоимость_]]</f>
        <v>3.9095999999999997</v>
      </c>
      <c r="L14670"/>
    </row>
    <row r="14671" spans="2:12" x14ac:dyDescent="0.4">
      <c r="B14671" s="5" t="s">
        <v>68</v>
      </c>
      <c r="C14671" s="5" t="s">
        <v>56</v>
      </c>
      <c r="D14671" s="5" t="s">
        <v>28</v>
      </c>
      <c r="E14671" s="5" t="s">
        <v>7</v>
      </c>
      <c r="F14671" s="6">
        <v>44317</v>
      </c>
      <c r="G14671" s="6" t="str">
        <f>TEXT(datatable[[#This Row],[дата]],"ММ")</f>
        <v>05</v>
      </c>
      <c r="H14671" s="8">
        <v>5.8967999999999998</v>
      </c>
      <c r="I14671" s="8">
        <v>1.8144</v>
      </c>
      <c r="J14671" s="8">
        <f>datatable[[#This Row],[продажи_]]-datatable[[#This Row],[себестоимость_]]</f>
        <v>4.0823999999999998</v>
      </c>
      <c r="L14671"/>
    </row>
    <row r="14672" spans="2:12" x14ac:dyDescent="0.4">
      <c r="B14672" s="5" t="s">
        <v>68</v>
      </c>
      <c r="C14672" s="5" t="s">
        <v>56</v>
      </c>
      <c r="D14672" s="5" t="s">
        <v>28</v>
      </c>
      <c r="E14672" s="5" t="s">
        <v>7</v>
      </c>
      <c r="F14672" s="6">
        <v>44348</v>
      </c>
      <c r="G14672" s="6" t="str">
        <f>TEXT(datatable[[#This Row],[дата]],"ММ")</f>
        <v>06</v>
      </c>
      <c r="H14672" s="8">
        <v>2.9888999999999997</v>
      </c>
      <c r="I14672" s="8">
        <v>1.3972499999999999</v>
      </c>
      <c r="J14672" s="8">
        <f>datatable[[#This Row],[продажи_]]-datatable[[#This Row],[себестоимость_]]</f>
        <v>1.5916499999999998</v>
      </c>
      <c r="L14672"/>
    </row>
    <row r="14673" spans="2:12" x14ac:dyDescent="0.4">
      <c r="B14673" s="5" t="s">
        <v>68</v>
      </c>
      <c r="C14673" s="5" t="s">
        <v>56</v>
      </c>
      <c r="D14673" s="5" t="s">
        <v>28</v>
      </c>
      <c r="E14673" s="5" t="s">
        <v>7</v>
      </c>
      <c r="F14673" s="6">
        <v>44378</v>
      </c>
      <c r="G14673" s="6" t="str">
        <f>TEXT(datatable[[#This Row],[дата]],"ММ")</f>
        <v>07</v>
      </c>
      <c r="H14673" s="8">
        <v>3.53565</v>
      </c>
      <c r="I14673" s="8">
        <v>1.3000500000000001</v>
      </c>
      <c r="J14673" s="8">
        <f>datatable[[#This Row],[продажи_]]-datatable[[#This Row],[себестоимость_]]</f>
        <v>2.2355999999999998</v>
      </c>
      <c r="L14673"/>
    </row>
    <row r="14674" spans="2:12" x14ac:dyDescent="0.4">
      <c r="B14674" s="5" t="s">
        <v>68</v>
      </c>
      <c r="C14674" s="5" t="s">
        <v>56</v>
      </c>
      <c r="D14674" s="5" t="s">
        <v>28</v>
      </c>
      <c r="E14674" s="5" t="s">
        <v>7</v>
      </c>
      <c r="F14674" s="6">
        <v>44409</v>
      </c>
      <c r="G14674" s="6" t="str">
        <f>TEXT(datatable[[#This Row],[дата]],"ММ")</f>
        <v>08</v>
      </c>
      <c r="H14674" s="8">
        <v>3.3696000000000002</v>
      </c>
      <c r="I14674" s="8">
        <v>1.0152000000000001</v>
      </c>
      <c r="J14674" s="8">
        <f>datatable[[#This Row],[продажи_]]-datatable[[#This Row],[себестоимость_]]</f>
        <v>2.3544</v>
      </c>
      <c r="L14674"/>
    </row>
    <row r="14675" spans="2:12" x14ac:dyDescent="0.4">
      <c r="B14675" s="5" t="s">
        <v>68</v>
      </c>
      <c r="C14675" s="5" t="s">
        <v>56</v>
      </c>
      <c r="D14675" s="5" t="s">
        <v>28</v>
      </c>
      <c r="E14675" s="5" t="s">
        <v>7</v>
      </c>
      <c r="F14675" s="6">
        <v>44440</v>
      </c>
      <c r="G14675" s="6" t="str">
        <f>TEXT(datatable[[#This Row],[дата]],"ММ")</f>
        <v>09</v>
      </c>
      <c r="H14675" s="8">
        <v>4.1188499999999992</v>
      </c>
      <c r="I14675" s="8">
        <v>1.3729499999999999</v>
      </c>
      <c r="J14675" s="8">
        <f>datatable[[#This Row],[продажи_]]-datatable[[#This Row],[себестоимость_]]</f>
        <v>2.7458999999999993</v>
      </c>
      <c r="L14675"/>
    </row>
    <row r="14676" spans="2:12" x14ac:dyDescent="0.4">
      <c r="B14676" s="5" t="s">
        <v>68</v>
      </c>
      <c r="C14676" s="5" t="s">
        <v>56</v>
      </c>
      <c r="D14676" s="5" t="s">
        <v>28</v>
      </c>
      <c r="E14676" s="5" t="s">
        <v>7</v>
      </c>
      <c r="F14676" s="6">
        <v>44470</v>
      </c>
      <c r="G14676" s="6" t="str">
        <f>TEXT(datatable[[#This Row],[дата]],"ММ")</f>
        <v>10</v>
      </c>
      <c r="H14676" s="8">
        <v>5.6862000000000004</v>
      </c>
      <c r="I14676" s="8">
        <v>1.3932</v>
      </c>
      <c r="J14676" s="8">
        <f>datatable[[#This Row],[продажи_]]-datatable[[#This Row],[себестоимость_]]</f>
        <v>4.2930000000000001</v>
      </c>
      <c r="L14676"/>
    </row>
    <row r="14677" spans="2:12" x14ac:dyDescent="0.4">
      <c r="B14677" s="5" t="s">
        <v>68</v>
      </c>
      <c r="C14677" s="5" t="s">
        <v>56</v>
      </c>
      <c r="D14677" s="5" t="s">
        <v>28</v>
      </c>
      <c r="E14677" s="5" t="s">
        <v>7</v>
      </c>
      <c r="F14677" s="6">
        <v>44501</v>
      </c>
      <c r="G14677" s="6" t="str">
        <f>TEXT(datatable[[#This Row],[дата]],"ММ")</f>
        <v>11</v>
      </c>
      <c r="H14677" s="8">
        <v>6.2856000000000005</v>
      </c>
      <c r="I14677" s="8">
        <v>2.0304000000000002</v>
      </c>
      <c r="J14677" s="8">
        <f>datatable[[#This Row],[продажи_]]-datatable[[#This Row],[себестоимость_]]</f>
        <v>4.2552000000000003</v>
      </c>
      <c r="L14677"/>
    </row>
    <row r="14678" spans="2:12" x14ac:dyDescent="0.4">
      <c r="B14678" s="5" t="s">
        <v>68</v>
      </c>
      <c r="C14678" s="5" t="s">
        <v>56</v>
      </c>
      <c r="D14678" s="5" t="s">
        <v>28</v>
      </c>
      <c r="E14678" s="5" t="s">
        <v>7</v>
      </c>
      <c r="F14678" s="6">
        <v>44531</v>
      </c>
      <c r="G14678" s="6" t="str">
        <f>TEXT(datatable[[#This Row],[дата]],"ММ")</f>
        <v>12</v>
      </c>
      <c r="H14678" s="8">
        <v>5.8401000000000005</v>
      </c>
      <c r="I14678" s="8">
        <v>2.0790000000000002</v>
      </c>
      <c r="J14678" s="8">
        <f>datatable[[#This Row],[продажи_]]-datatable[[#This Row],[себестоимость_]]</f>
        <v>3.7611000000000003</v>
      </c>
      <c r="L14678"/>
    </row>
    <row r="14679" spans="2:12" x14ac:dyDescent="0.4">
      <c r="B14679" s="5" t="s">
        <v>68</v>
      </c>
      <c r="C14679" s="5" t="s">
        <v>56</v>
      </c>
      <c r="D14679" s="5" t="s">
        <v>28</v>
      </c>
      <c r="E14679" s="5" t="s">
        <v>7</v>
      </c>
      <c r="F14679" s="6">
        <v>44197</v>
      </c>
      <c r="G14679" s="6" t="str">
        <f>TEXT(datatable[[#This Row],[дата]],"ММ")</f>
        <v>01</v>
      </c>
      <c r="H14679" s="8">
        <v>1.9470000000000001</v>
      </c>
      <c r="I14679" s="8">
        <v>0.83300000000000007</v>
      </c>
      <c r="J14679" s="8">
        <f>datatable[[#This Row],[продажи_]]-datatable[[#This Row],[себестоимость_]]</f>
        <v>1.1139999999999999</v>
      </c>
      <c r="L14679"/>
    </row>
    <row r="14680" spans="2:12" x14ac:dyDescent="0.4">
      <c r="B14680" s="5" t="s">
        <v>68</v>
      </c>
      <c r="C14680" s="5" t="s">
        <v>56</v>
      </c>
      <c r="D14680" s="5" t="s">
        <v>28</v>
      </c>
      <c r="E14680" s="5" t="s">
        <v>7</v>
      </c>
      <c r="F14680" s="6">
        <v>44228</v>
      </c>
      <c r="G14680" s="6" t="str">
        <f>TEXT(datatable[[#This Row],[дата]],"ММ")</f>
        <v>02</v>
      </c>
      <c r="H14680" s="8">
        <v>2.29515</v>
      </c>
      <c r="I14680" s="8">
        <v>0.84630000000000005</v>
      </c>
      <c r="J14680" s="8">
        <f>datatable[[#This Row],[продажи_]]-datatable[[#This Row],[себестоимость_]]</f>
        <v>1.44885</v>
      </c>
      <c r="L14680"/>
    </row>
    <row r="14681" spans="2:12" x14ac:dyDescent="0.4">
      <c r="B14681" s="5" t="s">
        <v>68</v>
      </c>
      <c r="C14681" s="5" t="s">
        <v>56</v>
      </c>
      <c r="D14681" s="5" t="s">
        <v>28</v>
      </c>
      <c r="E14681" s="5" t="s">
        <v>7</v>
      </c>
      <c r="F14681" s="6">
        <v>44256</v>
      </c>
      <c r="G14681" s="6" t="str">
        <f>TEXT(datatable[[#This Row],[дата]],"ММ")</f>
        <v>03</v>
      </c>
      <c r="H14681" s="8">
        <v>2.7719999999999998</v>
      </c>
      <c r="I14681" s="8">
        <v>1.0682</v>
      </c>
      <c r="J14681" s="8">
        <f>datatable[[#This Row],[продажи_]]-datatable[[#This Row],[себестоимость_]]</f>
        <v>1.7037999999999998</v>
      </c>
      <c r="L14681"/>
    </row>
    <row r="14682" spans="2:12" x14ac:dyDescent="0.4">
      <c r="B14682" s="5" t="s">
        <v>68</v>
      </c>
      <c r="C14682" s="5" t="s">
        <v>56</v>
      </c>
      <c r="D14682" s="5" t="s">
        <v>28</v>
      </c>
      <c r="E14682" s="5" t="s">
        <v>7</v>
      </c>
      <c r="F14682" s="6">
        <v>44287</v>
      </c>
      <c r="G14682" s="6" t="str">
        <f>TEXT(datatable[[#This Row],[дата]],"ММ")</f>
        <v>04</v>
      </c>
      <c r="H14682" s="8">
        <v>2.4815999999999998</v>
      </c>
      <c r="I14682" s="8">
        <v>1.1312000000000002</v>
      </c>
      <c r="J14682" s="8">
        <f>datatable[[#This Row],[продажи_]]-datatable[[#This Row],[себестоимость_]]</f>
        <v>1.3503999999999996</v>
      </c>
      <c r="L14682"/>
    </row>
    <row r="14683" spans="2:12" x14ac:dyDescent="0.4">
      <c r="B14683" s="5" t="s">
        <v>68</v>
      </c>
      <c r="C14683" s="5" t="s">
        <v>56</v>
      </c>
      <c r="D14683" s="5" t="s">
        <v>28</v>
      </c>
      <c r="E14683" s="5" t="s">
        <v>7</v>
      </c>
      <c r="F14683" s="6">
        <v>44317</v>
      </c>
      <c r="G14683" s="6" t="str">
        <f>TEXT(datatable[[#This Row],[дата]],"ММ")</f>
        <v>05</v>
      </c>
      <c r="H14683" s="8">
        <v>1.8941999999999999</v>
      </c>
      <c r="I14683" s="8">
        <v>0.78400000000000003</v>
      </c>
      <c r="J14683" s="8">
        <f>datatable[[#This Row],[продажи_]]-datatable[[#This Row],[себестоимость_]]</f>
        <v>1.1101999999999999</v>
      </c>
      <c r="L14683"/>
    </row>
    <row r="14684" spans="2:12" x14ac:dyDescent="0.4">
      <c r="B14684" s="5" t="s">
        <v>68</v>
      </c>
      <c r="C14684" s="5" t="s">
        <v>56</v>
      </c>
      <c r="D14684" s="5" t="s">
        <v>28</v>
      </c>
      <c r="E14684" s="5" t="s">
        <v>7</v>
      </c>
      <c r="F14684" s="6">
        <v>44348</v>
      </c>
      <c r="G14684" s="6" t="str">
        <f>TEXT(datatable[[#This Row],[дата]],"ММ")</f>
        <v>06</v>
      </c>
      <c r="H14684" s="8">
        <v>1.2919500000000002</v>
      </c>
      <c r="I14684" s="8">
        <v>0.6552</v>
      </c>
      <c r="J14684" s="8">
        <f>datatable[[#This Row],[продажи_]]-datatable[[#This Row],[себестоимость_]]</f>
        <v>0.63675000000000015</v>
      </c>
      <c r="L14684"/>
    </row>
    <row r="14685" spans="2:12" x14ac:dyDescent="0.4">
      <c r="B14685" s="5" t="s">
        <v>68</v>
      </c>
      <c r="C14685" s="5" t="s">
        <v>56</v>
      </c>
      <c r="D14685" s="5" t="s">
        <v>28</v>
      </c>
      <c r="E14685" s="5" t="s">
        <v>7</v>
      </c>
      <c r="F14685" s="6">
        <v>44378</v>
      </c>
      <c r="G14685" s="6" t="str">
        <f>TEXT(datatable[[#This Row],[дата]],"ММ")</f>
        <v>07</v>
      </c>
      <c r="H14685" s="8">
        <v>1.2622500000000001</v>
      </c>
      <c r="I14685" s="8">
        <v>0.74969999999999992</v>
      </c>
      <c r="J14685" s="8">
        <f>datatable[[#This Row],[продажи_]]-datatable[[#This Row],[себестоимость_]]</f>
        <v>0.51255000000000017</v>
      </c>
      <c r="L14685"/>
    </row>
    <row r="14686" spans="2:12" x14ac:dyDescent="0.4">
      <c r="B14686" s="5" t="s">
        <v>68</v>
      </c>
      <c r="C14686" s="5" t="s">
        <v>56</v>
      </c>
      <c r="D14686" s="5" t="s">
        <v>28</v>
      </c>
      <c r="E14686" s="5" t="s">
        <v>7</v>
      </c>
      <c r="F14686" s="6">
        <v>44409</v>
      </c>
      <c r="G14686" s="6" t="str">
        <f>TEXT(datatable[[#This Row],[дата]],"ММ")</f>
        <v>08</v>
      </c>
      <c r="H14686" s="8">
        <v>1.4256000000000002</v>
      </c>
      <c r="I14686" s="8">
        <v>0.62160000000000015</v>
      </c>
      <c r="J14686" s="8">
        <f>datatable[[#This Row],[продажи_]]-datatable[[#This Row],[себестоимость_]]</f>
        <v>0.80400000000000005</v>
      </c>
      <c r="L14686"/>
    </row>
    <row r="14687" spans="2:12" x14ac:dyDescent="0.4">
      <c r="B14687" s="5" t="s">
        <v>68</v>
      </c>
      <c r="C14687" s="5" t="s">
        <v>56</v>
      </c>
      <c r="D14687" s="5" t="s">
        <v>28</v>
      </c>
      <c r="E14687" s="5" t="s">
        <v>7</v>
      </c>
      <c r="F14687" s="6">
        <v>44440</v>
      </c>
      <c r="G14687" s="6" t="str">
        <f>TEXT(datatable[[#This Row],[дата]],"ММ")</f>
        <v>09</v>
      </c>
      <c r="H14687" s="8">
        <v>1.23255</v>
      </c>
      <c r="I14687" s="8">
        <v>0.54810000000000003</v>
      </c>
      <c r="J14687" s="8">
        <f>datatable[[#This Row],[продажи_]]-datatable[[#This Row],[себестоимость_]]</f>
        <v>0.68445</v>
      </c>
      <c r="L14687"/>
    </row>
    <row r="14688" spans="2:12" x14ac:dyDescent="0.4">
      <c r="B14688" s="5" t="s">
        <v>68</v>
      </c>
      <c r="C14688" s="5" t="s">
        <v>56</v>
      </c>
      <c r="D14688" s="5" t="s">
        <v>28</v>
      </c>
      <c r="E14688" s="5" t="s">
        <v>7</v>
      </c>
      <c r="F14688" s="6">
        <v>44470</v>
      </c>
      <c r="G14688" s="6" t="str">
        <f>TEXT(datatable[[#This Row],[дата]],"ММ")</f>
        <v>10</v>
      </c>
      <c r="H14688" s="8">
        <v>2.1186000000000003</v>
      </c>
      <c r="I14688" s="8">
        <v>0.79799999999999993</v>
      </c>
      <c r="J14688" s="8">
        <f>datatable[[#This Row],[продажи_]]-datatable[[#This Row],[себестоимость_]]</f>
        <v>1.3206000000000002</v>
      </c>
      <c r="L14688"/>
    </row>
    <row r="14689" spans="2:12" x14ac:dyDescent="0.4">
      <c r="B14689" s="5" t="s">
        <v>68</v>
      </c>
      <c r="C14689" s="5" t="s">
        <v>56</v>
      </c>
      <c r="D14689" s="5" t="s">
        <v>28</v>
      </c>
      <c r="E14689" s="5" t="s">
        <v>7</v>
      </c>
      <c r="F14689" s="6">
        <v>44501</v>
      </c>
      <c r="G14689" s="6" t="str">
        <f>TEXT(datatable[[#This Row],[дата]],"ММ")</f>
        <v>11</v>
      </c>
      <c r="H14689" s="8">
        <v>2.3231999999999999</v>
      </c>
      <c r="I14689" s="8">
        <v>1.0640000000000001</v>
      </c>
      <c r="J14689" s="8">
        <f>datatable[[#This Row],[продажи_]]-datatable[[#This Row],[себестоимость_]]</f>
        <v>1.2591999999999999</v>
      </c>
      <c r="L14689"/>
    </row>
    <row r="14690" spans="2:12" x14ac:dyDescent="0.4">
      <c r="B14690" s="5" t="s">
        <v>68</v>
      </c>
      <c r="C14690" s="5" t="s">
        <v>56</v>
      </c>
      <c r="D14690" s="5" t="s">
        <v>28</v>
      </c>
      <c r="E14690" s="5" t="s">
        <v>7</v>
      </c>
      <c r="F14690" s="6">
        <v>44531</v>
      </c>
      <c r="G14690" s="6" t="str">
        <f>TEXT(datatable[[#This Row],[дата]],"ММ")</f>
        <v>12</v>
      </c>
      <c r="H14690" s="8">
        <v>2.0097</v>
      </c>
      <c r="I14690" s="8">
        <v>0.91139999999999999</v>
      </c>
      <c r="J14690" s="8">
        <f>datatable[[#This Row],[продажи_]]-datatable[[#This Row],[себестоимость_]]</f>
        <v>1.0983000000000001</v>
      </c>
      <c r="L14690"/>
    </row>
    <row r="14691" spans="2:12" x14ac:dyDescent="0.4">
      <c r="B14691" s="5" t="s">
        <v>70</v>
      </c>
      <c r="C14691" s="5" t="s">
        <v>55</v>
      </c>
      <c r="D14691" s="5" t="s">
        <v>29</v>
      </c>
      <c r="E14691" s="5" t="s">
        <v>60</v>
      </c>
      <c r="F14691" s="6">
        <v>44197</v>
      </c>
      <c r="G14691" s="6" t="str">
        <f>TEXT(datatable[[#This Row],[дата]],"ММ")</f>
        <v>01</v>
      </c>
      <c r="H14691" s="8">
        <v>58.604000000000006</v>
      </c>
      <c r="I14691" s="8">
        <v>25.256000000000004</v>
      </c>
      <c r="J14691" s="8">
        <f>datatable[[#This Row],[продажи_]]-datatable[[#This Row],[себестоимость_]]</f>
        <v>33.347999999999999</v>
      </c>
      <c r="L14691"/>
    </row>
    <row r="14692" spans="2:12" x14ac:dyDescent="0.4">
      <c r="B14692" s="5" t="s">
        <v>70</v>
      </c>
      <c r="C14692" s="5" t="s">
        <v>55</v>
      </c>
      <c r="D14692" s="5" t="s">
        <v>29</v>
      </c>
      <c r="E14692" s="5" t="s">
        <v>60</v>
      </c>
      <c r="F14692" s="6">
        <v>44228</v>
      </c>
      <c r="G14692" s="6" t="str">
        <f>TEXT(datatable[[#This Row],[дата]],"ММ")</f>
        <v>02</v>
      </c>
      <c r="H14692" s="8">
        <v>68.12715</v>
      </c>
      <c r="I14692" s="8">
        <v>23.452000000000002</v>
      </c>
      <c r="J14692" s="8">
        <f>datatable[[#This Row],[продажи_]]-datatable[[#This Row],[себестоимость_]]</f>
        <v>44.675150000000002</v>
      </c>
      <c r="L14692"/>
    </row>
    <row r="14693" spans="2:12" x14ac:dyDescent="0.4">
      <c r="B14693" s="5" t="s">
        <v>70</v>
      </c>
      <c r="C14693" s="5" t="s">
        <v>55</v>
      </c>
      <c r="D14693" s="5" t="s">
        <v>29</v>
      </c>
      <c r="E14693" s="5" t="s">
        <v>60</v>
      </c>
      <c r="F14693" s="6">
        <v>44256</v>
      </c>
      <c r="G14693" s="6" t="str">
        <f>TEXT(datatable[[#This Row],[дата]],"ММ")</f>
        <v>03</v>
      </c>
      <c r="H14693" s="8">
        <v>73.367699999999999</v>
      </c>
      <c r="I14693" s="8">
        <v>35.674099999999996</v>
      </c>
      <c r="J14693" s="8">
        <f>datatable[[#This Row],[продажи_]]-datatable[[#This Row],[себестоимость_]]</f>
        <v>37.693600000000004</v>
      </c>
      <c r="L14693"/>
    </row>
    <row r="14694" spans="2:12" x14ac:dyDescent="0.4">
      <c r="B14694" s="5" t="s">
        <v>70</v>
      </c>
      <c r="C14694" s="5" t="s">
        <v>55</v>
      </c>
      <c r="D14694" s="5" t="s">
        <v>29</v>
      </c>
      <c r="E14694" s="5" t="s">
        <v>60</v>
      </c>
      <c r="F14694" s="6">
        <v>44287</v>
      </c>
      <c r="G14694" s="6" t="str">
        <f>TEXT(datatable[[#This Row],[дата]],"ММ")</f>
        <v>04</v>
      </c>
      <c r="H14694" s="8">
        <v>91.963200000000001</v>
      </c>
      <c r="I14694" s="8">
        <v>33.554400000000001</v>
      </c>
      <c r="J14694" s="8">
        <f>datatable[[#This Row],[продажи_]]-datatable[[#This Row],[себестоимость_]]</f>
        <v>58.408799999999999</v>
      </c>
      <c r="L14694"/>
    </row>
    <row r="14695" spans="2:12" x14ac:dyDescent="0.4">
      <c r="B14695" s="5" t="s">
        <v>70</v>
      </c>
      <c r="C14695" s="5" t="s">
        <v>55</v>
      </c>
      <c r="D14695" s="5" t="s">
        <v>29</v>
      </c>
      <c r="E14695" s="5" t="s">
        <v>60</v>
      </c>
      <c r="F14695" s="6">
        <v>44317</v>
      </c>
      <c r="G14695" s="6" t="str">
        <f>TEXT(datatable[[#This Row],[дата]],"ММ")</f>
        <v>05</v>
      </c>
      <c r="H14695" s="8">
        <v>84.412300000000002</v>
      </c>
      <c r="I14695" s="8">
        <v>29.675799999999999</v>
      </c>
      <c r="J14695" s="8">
        <f>datatable[[#This Row],[продажи_]]-datatable[[#This Row],[себестоимость_]]</f>
        <v>54.736500000000007</v>
      </c>
      <c r="L14695"/>
    </row>
    <row r="14696" spans="2:12" x14ac:dyDescent="0.4">
      <c r="B14696" s="5" t="s">
        <v>70</v>
      </c>
      <c r="C14696" s="5" t="s">
        <v>55</v>
      </c>
      <c r="D14696" s="5" t="s">
        <v>29</v>
      </c>
      <c r="E14696" s="5" t="s">
        <v>60</v>
      </c>
      <c r="F14696" s="6">
        <v>44348</v>
      </c>
      <c r="G14696" s="6" t="str">
        <f>TEXT(datatable[[#This Row],[дата]],"ММ")</f>
        <v>06</v>
      </c>
      <c r="H14696" s="8">
        <v>54.265050000000009</v>
      </c>
      <c r="I14696" s="8">
        <v>19.077300000000001</v>
      </c>
      <c r="J14696" s="8">
        <f>datatable[[#This Row],[продажи_]]-datatable[[#This Row],[себестоимость_]]</f>
        <v>35.187750000000008</v>
      </c>
      <c r="L14696"/>
    </row>
    <row r="14697" spans="2:12" x14ac:dyDescent="0.4">
      <c r="B14697" s="5" t="s">
        <v>70</v>
      </c>
      <c r="C14697" s="5" t="s">
        <v>55</v>
      </c>
      <c r="D14697" s="5" t="s">
        <v>29</v>
      </c>
      <c r="E14697" s="5" t="s">
        <v>60</v>
      </c>
      <c r="F14697" s="6">
        <v>44378</v>
      </c>
      <c r="G14697" s="6" t="str">
        <f>TEXT(datatable[[#This Row],[дата]],"ММ")</f>
        <v>07</v>
      </c>
      <c r="H14697" s="8">
        <v>57.815100000000001</v>
      </c>
      <c r="I14697" s="8">
        <v>19.280250000000002</v>
      </c>
      <c r="J14697" s="8">
        <f>datatable[[#This Row],[продажи_]]-datatable[[#This Row],[себестоимость_]]</f>
        <v>38.534849999999999</v>
      </c>
      <c r="L14697"/>
    </row>
    <row r="14698" spans="2:12" x14ac:dyDescent="0.4">
      <c r="B14698" s="5" t="s">
        <v>70</v>
      </c>
      <c r="C14698" s="5" t="s">
        <v>55</v>
      </c>
      <c r="D14698" s="5" t="s">
        <v>29</v>
      </c>
      <c r="E14698" s="5" t="s">
        <v>60</v>
      </c>
      <c r="F14698" s="6">
        <v>44409</v>
      </c>
      <c r="G14698" s="6" t="str">
        <f>TEXT(datatable[[#This Row],[дата]],"ММ")</f>
        <v>08</v>
      </c>
      <c r="H14698" s="8">
        <v>36.064</v>
      </c>
      <c r="I14698" s="8">
        <v>16.957599999999999</v>
      </c>
      <c r="J14698" s="8">
        <f>datatable[[#This Row],[продажи_]]-datatable[[#This Row],[себестоимость_]]</f>
        <v>19.106400000000001</v>
      </c>
      <c r="L14698"/>
    </row>
    <row r="14699" spans="2:12" x14ac:dyDescent="0.4">
      <c r="B14699" s="5" t="s">
        <v>70</v>
      </c>
      <c r="C14699" s="5" t="s">
        <v>55</v>
      </c>
      <c r="D14699" s="5" t="s">
        <v>29</v>
      </c>
      <c r="E14699" s="5" t="s">
        <v>60</v>
      </c>
      <c r="F14699" s="6">
        <v>44440</v>
      </c>
      <c r="G14699" s="6" t="str">
        <f>TEXT(datatable[[#This Row],[дата]],"ММ")</f>
        <v>09</v>
      </c>
      <c r="H14699" s="8">
        <v>54.772200000000005</v>
      </c>
      <c r="I14699" s="8">
        <v>18.468450000000001</v>
      </c>
      <c r="J14699" s="8">
        <f>datatable[[#This Row],[продажи_]]-datatable[[#This Row],[себестоимость_]]</f>
        <v>36.303750000000008</v>
      </c>
      <c r="L14699"/>
    </row>
    <row r="14700" spans="2:12" x14ac:dyDescent="0.4">
      <c r="B14700" s="5" t="s">
        <v>70</v>
      </c>
      <c r="C14700" s="5" t="s">
        <v>55</v>
      </c>
      <c r="D14700" s="5" t="s">
        <v>29</v>
      </c>
      <c r="E14700" s="5" t="s">
        <v>60</v>
      </c>
      <c r="F14700" s="6">
        <v>44470</v>
      </c>
      <c r="G14700" s="6" t="str">
        <f>TEXT(datatable[[#This Row],[дата]],"ММ")</f>
        <v>10</v>
      </c>
      <c r="H14700" s="8">
        <v>80.467799999999997</v>
      </c>
      <c r="I14700" s="8">
        <v>21.918600000000005</v>
      </c>
      <c r="J14700" s="8">
        <f>datatable[[#This Row],[продажи_]]-datatable[[#This Row],[себестоимость_]]</f>
        <v>58.549199999999992</v>
      </c>
      <c r="L14700"/>
    </row>
    <row r="14701" spans="2:12" x14ac:dyDescent="0.4">
      <c r="B14701" s="5" t="s">
        <v>70</v>
      </c>
      <c r="C14701" s="5" t="s">
        <v>55</v>
      </c>
      <c r="D14701" s="5" t="s">
        <v>29</v>
      </c>
      <c r="E14701" s="5" t="s">
        <v>60</v>
      </c>
      <c r="F14701" s="6">
        <v>44501</v>
      </c>
      <c r="G14701" s="6" t="str">
        <f>TEXT(datatable[[#This Row],[дата]],"ММ")</f>
        <v>11</v>
      </c>
      <c r="H14701" s="8">
        <v>83.848799999999997</v>
      </c>
      <c r="I14701" s="8">
        <v>33.554400000000001</v>
      </c>
      <c r="J14701" s="8">
        <f>datatable[[#This Row],[продажи_]]-datatable[[#This Row],[себестоимость_]]</f>
        <v>50.294399999999996</v>
      </c>
      <c r="L14701"/>
    </row>
    <row r="14702" spans="2:12" x14ac:dyDescent="0.4">
      <c r="B14702" s="5" t="s">
        <v>70</v>
      </c>
      <c r="C14702" s="5" t="s">
        <v>55</v>
      </c>
      <c r="D14702" s="5" t="s">
        <v>29</v>
      </c>
      <c r="E14702" s="5" t="s">
        <v>60</v>
      </c>
      <c r="F14702" s="6">
        <v>44531</v>
      </c>
      <c r="G14702" s="6" t="str">
        <f>TEXT(datatable[[#This Row],[дата]],"ММ")</f>
        <v>12</v>
      </c>
      <c r="H14702" s="8">
        <v>82.045600000000007</v>
      </c>
      <c r="I14702" s="8">
        <v>29.991499999999998</v>
      </c>
      <c r="J14702" s="8">
        <f>datatable[[#This Row],[продажи_]]-datatable[[#This Row],[себестоимость_]]</f>
        <v>52.054100000000005</v>
      </c>
      <c r="L14702"/>
    </row>
    <row r="14703" spans="2:12" x14ac:dyDescent="0.4">
      <c r="B14703" s="5" t="s">
        <v>70</v>
      </c>
      <c r="C14703" s="5" t="s">
        <v>55</v>
      </c>
      <c r="D14703" s="5" t="s">
        <v>29</v>
      </c>
      <c r="E14703" s="5" t="s">
        <v>8</v>
      </c>
      <c r="F14703" s="6">
        <v>44197</v>
      </c>
      <c r="G14703" s="6" t="str">
        <f>TEXT(datatable[[#This Row],[дата]],"ММ")</f>
        <v>01</v>
      </c>
      <c r="H14703" s="8">
        <v>26.974999999999998</v>
      </c>
      <c r="I14703" s="8">
        <v>24.18</v>
      </c>
      <c r="J14703" s="8">
        <f>datatable[[#This Row],[продажи_]]-datatable[[#This Row],[себестоимость_]]</f>
        <v>2.7949999999999982</v>
      </c>
      <c r="L14703"/>
    </row>
    <row r="14704" spans="2:12" x14ac:dyDescent="0.4">
      <c r="B14704" s="5" t="s">
        <v>70</v>
      </c>
      <c r="C14704" s="5" t="s">
        <v>55</v>
      </c>
      <c r="D14704" s="5" t="s">
        <v>29</v>
      </c>
      <c r="E14704" s="5" t="s">
        <v>8</v>
      </c>
      <c r="F14704" s="6">
        <v>44228</v>
      </c>
      <c r="G14704" s="6" t="str">
        <f>TEXT(datatable[[#This Row],[дата]],"ММ")</f>
        <v>02</v>
      </c>
      <c r="H14704" s="8">
        <v>41.405000000000001</v>
      </c>
      <c r="I14704" s="8">
        <v>36.503999999999998</v>
      </c>
      <c r="J14704" s="8">
        <f>datatable[[#This Row],[продажи_]]-datatable[[#This Row],[себестоимость_]]</f>
        <v>4.9010000000000034</v>
      </c>
      <c r="L14704"/>
    </row>
    <row r="14705" spans="2:12" x14ac:dyDescent="0.4">
      <c r="B14705" s="5" t="s">
        <v>70</v>
      </c>
      <c r="C14705" s="5" t="s">
        <v>55</v>
      </c>
      <c r="D14705" s="5" t="s">
        <v>29</v>
      </c>
      <c r="E14705" s="5" t="s">
        <v>8</v>
      </c>
      <c r="F14705" s="6">
        <v>44256</v>
      </c>
      <c r="G14705" s="6" t="str">
        <f>TEXT(datatable[[#This Row],[дата]],"ММ")</f>
        <v>03</v>
      </c>
      <c r="H14705" s="8">
        <v>43.68</v>
      </c>
      <c r="I14705" s="8">
        <v>42.587999999999994</v>
      </c>
      <c r="J14705" s="8">
        <f>datatable[[#This Row],[продажи_]]-datatable[[#This Row],[себестоимость_]]</f>
        <v>1.0920000000000059</v>
      </c>
      <c r="L14705"/>
    </row>
    <row r="14706" spans="2:12" x14ac:dyDescent="0.4">
      <c r="B14706" s="5" t="s">
        <v>70</v>
      </c>
      <c r="C14706" s="5" t="s">
        <v>55</v>
      </c>
      <c r="D14706" s="5" t="s">
        <v>29</v>
      </c>
      <c r="E14706" s="5" t="s">
        <v>8</v>
      </c>
      <c r="F14706" s="6">
        <v>44287</v>
      </c>
      <c r="G14706" s="6" t="str">
        <f>TEXT(datatable[[#This Row],[дата]],"ММ")</f>
        <v>04</v>
      </c>
      <c r="H14706" s="8">
        <v>49.4</v>
      </c>
      <c r="I14706" s="8">
        <v>39.936</v>
      </c>
      <c r="J14706" s="8">
        <f>datatable[[#This Row],[продажи_]]-datatable[[#This Row],[себестоимость_]]</f>
        <v>9.4639999999999986</v>
      </c>
      <c r="L14706"/>
    </row>
    <row r="14707" spans="2:12" x14ac:dyDescent="0.4">
      <c r="B14707" s="5" t="s">
        <v>70</v>
      </c>
      <c r="C14707" s="5" t="s">
        <v>55</v>
      </c>
      <c r="D14707" s="5" t="s">
        <v>29</v>
      </c>
      <c r="E14707" s="5" t="s">
        <v>8</v>
      </c>
      <c r="F14707" s="6">
        <v>44317</v>
      </c>
      <c r="G14707" s="6" t="str">
        <f>TEXT(datatable[[#This Row],[дата]],"ММ")</f>
        <v>05</v>
      </c>
      <c r="H14707" s="8">
        <v>50.505000000000003</v>
      </c>
      <c r="I14707" s="8">
        <v>30.939999999999998</v>
      </c>
      <c r="J14707" s="8">
        <f>datatable[[#This Row],[продажи_]]-datatable[[#This Row],[себестоимость_]]</f>
        <v>19.565000000000005</v>
      </c>
      <c r="L14707"/>
    </row>
    <row r="14708" spans="2:12" x14ac:dyDescent="0.4">
      <c r="B14708" s="5" t="s">
        <v>70</v>
      </c>
      <c r="C14708" s="5" t="s">
        <v>55</v>
      </c>
      <c r="D14708" s="5" t="s">
        <v>29</v>
      </c>
      <c r="E14708" s="5" t="s">
        <v>8</v>
      </c>
      <c r="F14708" s="6">
        <v>44348</v>
      </c>
      <c r="G14708" s="6" t="str">
        <f>TEXT(datatable[[#This Row],[дата]],"ММ")</f>
        <v>06</v>
      </c>
      <c r="H14708" s="8">
        <v>25.74</v>
      </c>
      <c r="I14708" s="8">
        <v>22.464000000000002</v>
      </c>
      <c r="J14708" s="8">
        <f>datatable[[#This Row],[продажи_]]-datatable[[#This Row],[себестоимость_]]</f>
        <v>3.2759999999999962</v>
      </c>
      <c r="L14708"/>
    </row>
    <row r="14709" spans="2:12" x14ac:dyDescent="0.4">
      <c r="B14709" s="5" t="s">
        <v>70</v>
      </c>
      <c r="C14709" s="5" t="s">
        <v>55</v>
      </c>
      <c r="D14709" s="5" t="s">
        <v>29</v>
      </c>
      <c r="E14709" s="5" t="s">
        <v>8</v>
      </c>
      <c r="F14709" s="6">
        <v>44378</v>
      </c>
      <c r="G14709" s="6" t="str">
        <f>TEXT(datatable[[#This Row],[дата]],"ММ")</f>
        <v>07</v>
      </c>
      <c r="H14709" s="8">
        <v>26.324999999999999</v>
      </c>
      <c r="I14709" s="8">
        <v>20.358000000000001</v>
      </c>
      <c r="J14709" s="8">
        <f>datatable[[#This Row],[продажи_]]-datatable[[#This Row],[себестоимость_]]</f>
        <v>5.9669999999999987</v>
      </c>
      <c r="L14709"/>
    </row>
    <row r="14710" spans="2:12" x14ac:dyDescent="0.4">
      <c r="B14710" s="5" t="s">
        <v>70</v>
      </c>
      <c r="C14710" s="5" t="s">
        <v>55</v>
      </c>
      <c r="D14710" s="5" t="s">
        <v>29</v>
      </c>
      <c r="E14710" s="5" t="s">
        <v>8</v>
      </c>
      <c r="F14710" s="6">
        <v>44409</v>
      </c>
      <c r="G14710" s="6" t="str">
        <f>TEXT(datatable[[#This Row],[дата]],"ММ")</f>
        <v>08</v>
      </c>
      <c r="H14710" s="8">
        <v>29.9</v>
      </c>
      <c r="I14710" s="8">
        <v>17.68</v>
      </c>
      <c r="J14710" s="8">
        <f>datatable[[#This Row],[продажи_]]-datatable[[#This Row],[себестоимость_]]</f>
        <v>12.219999999999999</v>
      </c>
      <c r="L14710"/>
    </row>
    <row r="14711" spans="2:12" x14ac:dyDescent="0.4">
      <c r="B14711" s="5" t="s">
        <v>70</v>
      </c>
      <c r="C14711" s="5" t="s">
        <v>55</v>
      </c>
      <c r="D14711" s="5" t="s">
        <v>29</v>
      </c>
      <c r="E14711" s="5" t="s">
        <v>8</v>
      </c>
      <c r="F14711" s="6">
        <v>44440</v>
      </c>
      <c r="G14711" s="6" t="str">
        <f>TEXT(datatable[[#This Row],[дата]],"ММ")</f>
        <v>09</v>
      </c>
      <c r="H14711" s="8">
        <v>34.807499999999997</v>
      </c>
      <c r="I14711" s="8">
        <v>19.422000000000001</v>
      </c>
      <c r="J14711" s="8">
        <f>datatable[[#This Row],[продажи_]]-datatable[[#This Row],[себестоимость_]]</f>
        <v>15.385499999999997</v>
      </c>
      <c r="L14711"/>
    </row>
    <row r="14712" spans="2:12" x14ac:dyDescent="0.4">
      <c r="B14712" s="5" t="s">
        <v>70</v>
      </c>
      <c r="C14712" s="5" t="s">
        <v>55</v>
      </c>
      <c r="D14712" s="5" t="s">
        <v>29</v>
      </c>
      <c r="E14712" s="5" t="s">
        <v>8</v>
      </c>
      <c r="F14712" s="6">
        <v>44470</v>
      </c>
      <c r="G14712" s="6" t="str">
        <f>TEXT(datatable[[#This Row],[дата]],"ММ")</f>
        <v>10</v>
      </c>
      <c r="H14712" s="8">
        <v>42.900000000000006</v>
      </c>
      <c r="I14712" s="8">
        <v>27.768000000000001</v>
      </c>
      <c r="J14712" s="8">
        <f>datatable[[#This Row],[продажи_]]-datatable[[#This Row],[себестоимость_]]</f>
        <v>15.132000000000005</v>
      </c>
      <c r="L14712"/>
    </row>
    <row r="14713" spans="2:12" x14ac:dyDescent="0.4">
      <c r="B14713" s="5" t="s">
        <v>70</v>
      </c>
      <c r="C14713" s="5" t="s">
        <v>55</v>
      </c>
      <c r="D14713" s="5" t="s">
        <v>29</v>
      </c>
      <c r="E14713" s="5" t="s">
        <v>8</v>
      </c>
      <c r="F14713" s="6">
        <v>44501</v>
      </c>
      <c r="G14713" s="6" t="str">
        <f>TEXT(datatable[[#This Row],[дата]],"ММ")</f>
        <v>11</v>
      </c>
      <c r="H14713" s="8">
        <v>49.4</v>
      </c>
      <c r="I14713" s="8">
        <v>47.423999999999999</v>
      </c>
      <c r="J14713" s="8">
        <f>datatable[[#This Row],[продажи_]]-datatable[[#This Row],[себестоимость_]]</f>
        <v>1.9759999999999991</v>
      </c>
      <c r="L14713"/>
    </row>
    <row r="14714" spans="2:12" x14ac:dyDescent="0.4">
      <c r="B14714" s="5" t="s">
        <v>70</v>
      </c>
      <c r="C14714" s="5" t="s">
        <v>55</v>
      </c>
      <c r="D14714" s="5" t="s">
        <v>29</v>
      </c>
      <c r="E14714" s="5" t="s">
        <v>8</v>
      </c>
      <c r="F14714" s="6">
        <v>44531</v>
      </c>
      <c r="G14714" s="6" t="str">
        <f>TEXT(datatable[[#This Row],[дата]],"ММ")</f>
        <v>12</v>
      </c>
      <c r="H14714" s="8">
        <v>46.865000000000002</v>
      </c>
      <c r="I14714" s="8">
        <v>40.04</v>
      </c>
      <c r="J14714" s="8">
        <f>datatable[[#This Row],[продажи_]]-datatable[[#This Row],[себестоимость_]]</f>
        <v>6.8250000000000028</v>
      </c>
      <c r="L14714"/>
    </row>
    <row r="14715" spans="2:12" x14ac:dyDescent="0.4">
      <c r="B14715" s="5" t="s">
        <v>70</v>
      </c>
      <c r="C14715" s="5" t="s">
        <v>55</v>
      </c>
      <c r="D14715" s="5" t="s">
        <v>29</v>
      </c>
      <c r="E14715" s="5" t="s">
        <v>61</v>
      </c>
      <c r="F14715" s="6">
        <v>44197</v>
      </c>
      <c r="G14715" s="6" t="str">
        <f>TEXT(datatable[[#This Row],[дата]],"ММ")</f>
        <v>01</v>
      </c>
      <c r="H14715" s="8">
        <v>17.835000000000001</v>
      </c>
      <c r="I14715" s="8">
        <v>12.546000000000001</v>
      </c>
      <c r="J14715" s="8">
        <f>datatable[[#This Row],[продажи_]]-datatable[[#This Row],[себестоимость_]]</f>
        <v>5.2889999999999997</v>
      </c>
      <c r="L14715"/>
    </row>
    <row r="14716" spans="2:12" x14ac:dyDescent="0.4">
      <c r="B14716" s="5" t="s">
        <v>70</v>
      </c>
      <c r="C14716" s="5" t="s">
        <v>55</v>
      </c>
      <c r="D14716" s="5" t="s">
        <v>29</v>
      </c>
      <c r="E14716" s="5" t="s">
        <v>61</v>
      </c>
      <c r="F14716" s="6">
        <v>44228</v>
      </c>
      <c r="G14716" s="6" t="str">
        <f>TEXT(datatable[[#This Row],[дата]],"ММ")</f>
        <v>02</v>
      </c>
      <c r="H14716" s="8">
        <v>30.1145</v>
      </c>
      <c r="I14716" s="8">
        <v>14.391</v>
      </c>
      <c r="J14716" s="8">
        <f>datatable[[#This Row],[продажи_]]-datatable[[#This Row],[себестоимость_]]</f>
        <v>15.7235</v>
      </c>
      <c r="L14716"/>
    </row>
    <row r="14717" spans="2:12" x14ac:dyDescent="0.4">
      <c r="B14717" s="5" t="s">
        <v>70</v>
      </c>
      <c r="C14717" s="5" t="s">
        <v>55</v>
      </c>
      <c r="D14717" s="5" t="s">
        <v>29</v>
      </c>
      <c r="E14717" s="5" t="s">
        <v>61</v>
      </c>
      <c r="F14717" s="6">
        <v>44256</v>
      </c>
      <c r="G14717" s="6" t="str">
        <f>TEXT(datatable[[#This Row],[дата]],"ММ")</f>
        <v>03</v>
      </c>
      <c r="H14717" s="8">
        <v>31.857000000000003</v>
      </c>
      <c r="I14717" s="8">
        <v>15.153599999999999</v>
      </c>
      <c r="J14717" s="8">
        <f>datatable[[#This Row],[продажи_]]-datatable[[#This Row],[себестоимость_]]</f>
        <v>16.703400000000002</v>
      </c>
      <c r="L14717"/>
    </row>
    <row r="14718" spans="2:12" x14ac:dyDescent="0.4">
      <c r="B14718" s="5" t="s">
        <v>70</v>
      </c>
      <c r="C14718" s="5" t="s">
        <v>55</v>
      </c>
      <c r="D14718" s="5" t="s">
        <v>29</v>
      </c>
      <c r="E14718" s="5" t="s">
        <v>61</v>
      </c>
      <c r="F14718" s="6">
        <v>44287</v>
      </c>
      <c r="G14718" s="6" t="str">
        <f>TEXT(datatable[[#This Row],[дата]],"ММ")</f>
        <v>04</v>
      </c>
      <c r="H14718" s="8">
        <v>36.735999999999997</v>
      </c>
      <c r="I14718" s="8">
        <v>18.695999999999998</v>
      </c>
      <c r="J14718" s="8">
        <f>datatable[[#This Row],[продажи_]]-datatable[[#This Row],[себестоимость_]]</f>
        <v>18.04</v>
      </c>
      <c r="L14718"/>
    </row>
    <row r="14719" spans="2:12" x14ac:dyDescent="0.4">
      <c r="B14719" s="5" t="s">
        <v>70</v>
      </c>
      <c r="C14719" s="5" t="s">
        <v>55</v>
      </c>
      <c r="D14719" s="5" t="s">
        <v>29</v>
      </c>
      <c r="E14719" s="5" t="s">
        <v>61</v>
      </c>
      <c r="F14719" s="6">
        <v>44317</v>
      </c>
      <c r="G14719" s="6" t="str">
        <f>TEXT(datatable[[#This Row],[дата]],"ММ")</f>
        <v>05</v>
      </c>
      <c r="H14719" s="8">
        <v>33.866</v>
      </c>
      <c r="I14719" s="8">
        <v>14.809199999999999</v>
      </c>
      <c r="J14719" s="8">
        <f>datatable[[#This Row],[продажи_]]-datatable[[#This Row],[себестоимость_]]</f>
        <v>19.056800000000003</v>
      </c>
      <c r="L14719"/>
    </row>
    <row r="14720" spans="2:12" x14ac:dyDescent="0.4">
      <c r="B14720" s="5" t="s">
        <v>70</v>
      </c>
      <c r="C14720" s="5" t="s">
        <v>55</v>
      </c>
      <c r="D14720" s="5" t="s">
        <v>29</v>
      </c>
      <c r="E14720" s="5" t="s">
        <v>61</v>
      </c>
      <c r="F14720" s="6">
        <v>44348</v>
      </c>
      <c r="G14720" s="6" t="str">
        <f>TEXT(datatable[[#This Row],[дата]],"ММ")</f>
        <v>06</v>
      </c>
      <c r="H14720" s="8">
        <v>20.295000000000002</v>
      </c>
      <c r="I14720" s="8">
        <v>9.077399999999999</v>
      </c>
      <c r="J14720" s="8">
        <f>datatable[[#This Row],[продажи_]]-datatable[[#This Row],[себестоимость_]]</f>
        <v>11.217600000000003</v>
      </c>
      <c r="L14720"/>
    </row>
    <row r="14721" spans="2:12" x14ac:dyDescent="0.4">
      <c r="B14721" s="5" t="s">
        <v>70</v>
      </c>
      <c r="C14721" s="5" t="s">
        <v>55</v>
      </c>
      <c r="D14721" s="5" t="s">
        <v>29</v>
      </c>
      <c r="E14721" s="5" t="s">
        <v>61</v>
      </c>
      <c r="F14721" s="6">
        <v>44378</v>
      </c>
      <c r="G14721" s="6" t="str">
        <f>TEXT(datatable[[#This Row],[дата]],"ММ")</f>
        <v>07</v>
      </c>
      <c r="H14721" s="8">
        <v>17.5275</v>
      </c>
      <c r="I14721" s="8">
        <v>11.9556</v>
      </c>
      <c r="J14721" s="8">
        <f>datatable[[#This Row],[продажи_]]-datatable[[#This Row],[себестоимость_]]</f>
        <v>5.5718999999999994</v>
      </c>
      <c r="L14721"/>
    </row>
    <row r="14722" spans="2:12" x14ac:dyDescent="0.4">
      <c r="B14722" s="5" t="s">
        <v>70</v>
      </c>
      <c r="C14722" s="5" t="s">
        <v>55</v>
      </c>
      <c r="D14722" s="5" t="s">
        <v>29</v>
      </c>
      <c r="E14722" s="5" t="s">
        <v>61</v>
      </c>
      <c r="F14722" s="6">
        <v>44409</v>
      </c>
      <c r="G14722" s="6" t="str">
        <f>TEXT(datatable[[#This Row],[дата]],"ММ")</f>
        <v>08</v>
      </c>
      <c r="H14722" s="8">
        <v>14.267999999999999</v>
      </c>
      <c r="I14722" s="8">
        <v>8.7576000000000001</v>
      </c>
      <c r="J14722" s="8">
        <f>datatable[[#This Row],[продажи_]]-datatable[[#This Row],[себестоимость_]]</f>
        <v>5.5103999999999989</v>
      </c>
      <c r="L14722"/>
    </row>
    <row r="14723" spans="2:12" x14ac:dyDescent="0.4">
      <c r="B14723" s="5" t="s">
        <v>70</v>
      </c>
      <c r="C14723" s="5" t="s">
        <v>55</v>
      </c>
      <c r="D14723" s="5" t="s">
        <v>29</v>
      </c>
      <c r="E14723" s="5" t="s">
        <v>61</v>
      </c>
      <c r="F14723" s="6">
        <v>44440</v>
      </c>
      <c r="G14723" s="6" t="str">
        <f>TEXT(datatable[[#This Row],[дата]],"ММ")</f>
        <v>09</v>
      </c>
      <c r="H14723" s="8">
        <v>19.556999999999999</v>
      </c>
      <c r="I14723" s="8">
        <v>12.9519</v>
      </c>
      <c r="J14723" s="8">
        <f>datatable[[#This Row],[продажи_]]-datatable[[#This Row],[себестоимость_]]</f>
        <v>6.6050999999999984</v>
      </c>
      <c r="L14723"/>
    </row>
    <row r="14724" spans="2:12" x14ac:dyDescent="0.4">
      <c r="B14724" s="5" t="s">
        <v>70</v>
      </c>
      <c r="C14724" s="5" t="s">
        <v>55</v>
      </c>
      <c r="D14724" s="5" t="s">
        <v>29</v>
      </c>
      <c r="E14724" s="5" t="s">
        <v>61</v>
      </c>
      <c r="F14724" s="6">
        <v>44470</v>
      </c>
      <c r="G14724" s="6" t="str">
        <f>TEXT(datatable[[#This Row],[дата]],"ММ")</f>
        <v>10</v>
      </c>
      <c r="H14724" s="8">
        <v>25.092000000000002</v>
      </c>
      <c r="I14724" s="8">
        <v>16.974</v>
      </c>
      <c r="J14724" s="8">
        <f>datatable[[#This Row],[продажи_]]-datatable[[#This Row],[себестоимость_]]</f>
        <v>8.1180000000000021</v>
      </c>
      <c r="L14724"/>
    </row>
    <row r="14725" spans="2:12" x14ac:dyDescent="0.4">
      <c r="B14725" s="5" t="s">
        <v>70</v>
      </c>
      <c r="C14725" s="5" t="s">
        <v>55</v>
      </c>
      <c r="D14725" s="5" t="s">
        <v>29</v>
      </c>
      <c r="E14725" s="5" t="s">
        <v>61</v>
      </c>
      <c r="F14725" s="6">
        <v>44501</v>
      </c>
      <c r="G14725" s="6" t="str">
        <f>TEXT(datatable[[#This Row],[дата]],"ММ")</f>
        <v>11</v>
      </c>
      <c r="H14725" s="8">
        <v>36.735999999999997</v>
      </c>
      <c r="I14725" s="8">
        <v>19.089600000000001</v>
      </c>
      <c r="J14725" s="8">
        <f>datatable[[#This Row],[продажи_]]-datatable[[#This Row],[себестоимость_]]</f>
        <v>17.646399999999996</v>
      </c>
      <c r="L14725"/>
    </row>
    <row r="14726" spans="2:12" x14ac:dyDescent="0.4">
      <c r="B14726" s="5" t="s">
        <v>70</v>
      </c>
      <c r="C14726" s="5" t="s">
        <v>55</v>
      </c>
      <c r="D14726" s="5" t="s">
        <v>29</v>
      </c>
      <c r="E14726" s="5" t="s">
        <v>61</v>
      </c>
      <c r="F14726" s="6">
        <v>44531</v>
      </c>
      <c r="G14726" s="6" t="str">
        <f>TEXT(datatable[[#This Row],[дата]],"ММ")</f>
        <v>12</v>
      </c>
      <c r="H14726" s="8">
        <v>26.977999999999998</v>
      </c>
      <c r="I14726" s="8">
        <v>19.802999999999997</v>
      </c>
      <c r="J14726" s="8">
        <f>datatable[[#This Row],[продажи_]]-datatable[[#This Row],[себестоимость_]]</f>
        <v>7.1750000000000007</v>
      </c>
      <c r="L14726"/>
    </row>
    <row r="14727" spans="2:12" x14ac:dyDescent="0.4">
      <c r="B14727" s="5" t="s">
        <v>70</v>
      </c>
      <c r="C14727" s="5" t="s">
        <v>55</v>
      </c>
      <c r="D14727" s="5" t="s">
        <v>29</v>
      </c>
      <c r="E14727" s="5" t="s">
        <v>62</v>
      </c>
      <c r="F14727" s="6">
        <v>44197</v>
      </c>
      <c r="G14727" s="6" t="str">
        <f>TEXT(datatable[[#This Row],[дата]],"ММ")</f>
        <v>01</v>
      </c>
      <c r="H14727" s="8">
        <v>38.28</v>
      </c>
      <c r="I14727" s="8">
        <v>26.378</v>
      </c>
      <c r="J14727" s="8">
        <f>datatable[[#This Row],[продажи_]]-datatable[[#This Row],[себестоимость_]]</f>
        <v>11.902000000000001</v>
      </c>
      <c r="L14727"/>
    </row>
    <row r="14728" spans="2:12" x14ac:dyDescent="0.4">
      <c r="B14728" s="5" t="s">
        <v>70</v>
      </c>
      <c r="C14728" s="5" t="s">
        <v>55</v>
      </c>
      <c r="D14728" s="5" t="s">
        <v>29</v>
      </c>
      <c r="E14728" s="5" t="s">
        <v>62</v>
      </c>
      <c r="F14728" s="6">
        <v>44228</v>
      </c>
      <c r="G14728" s="6" t="str">
        <f>TEXT(datatable[[#This Row],[дата]],"ММ")</f>
        <v>02</v>
      </c>
      <c r="H14728" s="8">
        <v>61.204000000000008</v>
      </c>
      <c r="I14728" s="8">
        <v>25.7972</v>
      </c>
      <c r="J14728" s="8">
        <f>datatable[[#This Row],[продажи_]]-datatable[[#This Row],[себестоимость_]]</f>
        <v>35.406800000000004</v>
      </c>
      <c r="L14728"/>
    </row>
    <row r="14729" spans="2:12" x14ac:dyDescent="0.4">
      <c r="B14729" s="5" t="s">
        <v>70</v>
      </c>
      <c r="C14729" s="5" t="s">
        <v>55</v>
      </c>
      <c r="D14729" s="5" t="s">
        <v>29</v>
      </c>
      <c r="E14729" s="5" t="s">
        <v>62</v>
      </c>
      <c r="F14729" s="6">
        <v>44256</v>
      </c>
      <c r="G14729" s="6" t="str">
        <f>TEXT(datatable[[#This Row],[дата]],"ММ")</f>
        <v>03</v>
      </c>
      <c r="H14729" s="8">
        <v>59.752000000000002</v>
      </c>
      <c r="I14729" s="8">
        <v>27.442800000000005</v>
      </c>
      <c r="J14729" s="8">
        <f>datatable[[#This Row],[продажи_]]-datatable[[#This Row],[себестоимость_]]</f>
        <v>32.309199999999997</v>
      </c>
      <c r="L14729"/>
    </row>
    <row r="14730" spans="2:12" x14ac:dyDescent="0.4">
      <c r="B14730" s="5" t="s">
        <v>70</v>
      </c>
      <c r="C14730" s="5" t="s">
        <v>55</v>
      </c>
      <c r="D14730" s="5" t="s">
        <v>29</v>
      </c>
      <c r="E14730" s="5" t="s">
        <v>62</v>
      </c>
      <c r="F14730" s="6">
        <v>44287</v>
      </c>
      <c r="G14730" s="6" t="str">
        <f>TEXT(datatable[[#This Row],[дата]],"ММ")</f>
        <v>04</v>
      </c>
      <c r="H14730" s="8">
        <v>59.84</v>
      </c>
      <c r="I14730" s="8">
        <v>45.302399999999999</v>
      </c>
      <c r="J14730" s="8">
        <f>datatable[[#This Row],[продажи_]]-datatable[[#This Row],[себестоимость_]]</f>
        <v>14.537600000000005</v>
      </c>
      <c r="L14730"/>
    </row>
    <row r="14731" spans="2:12" x14ac:dyDescent="0.4">
      <c r="B14731" s="5" t="s">
        <v>70</v>
      </c>
      <c r="C14731" s="5" t="s">
        <v>55</v>
      </c>
      <c r="D14731" s="5" t="s">
        <v>29</v>
      </c>
      <c r="E14731" s="5" t="s">
        <v>62</v>
      </c>
      <c r="F14731" s="6">
        <v>44317</v>
      </c>
      <c r="G14731" s="6" t="str">
        <f>TEXT(datatable[[#This Row],[дата]],"ММ")</f>
        <v>05</v>
      </c>
      <c r="H14731" s="8">
        <v>60.984000000000002</v>
      </c>
      <c r="I14731" s="8">
        <v>34.896400000000007</v>
      </c>
      <c r="J14731" s="8">
        <f>datatable[[#This Row],[продажи_]]-datatable[[#This Row],[себестоимость_]]</f>
        <v>26.087599999999995</v>
      </c>
      <c r="L14731"/>
    </row>
    <row r="14732" spans="2:12" x14ac:dyDescent="0.4">
      <c r="B14732" s="5" t="s">
        <v>70</v>
      </c>
      <c r="C14732" s="5" t="s">
        <v>55</v>
      </c>
      <c r="D14732" s="5" t="s">
        <v>29</v>
      </c>
      <c r="E14732" s="5" t="s">
        <v>62</v>
      </c>
      <c r="F14732" s="6">
        <v>44348</v>
      </c>
      <c r="G14732" s="6" t="str">
        <f>TEXT(datatable[[#This Row],[дата]],"ММ")</f>
        <v>06</v>
      </c>
      <c r="H14732" s="8">
        <v>42.768000000000008</v>
      </c>
      <c r="I14732" s="8">
        <v>23.958000000000002</v>
      </c>
      <c r="J14732" s="8">
        <f>datatable[[#This Row],[продажи_]]-datatable[[#This Row],[себестоимость_]]</f>
        <v>18.810000000000006</v>
      </c>
      <c r="L14732"/>
    </row>
    <row r="14733" spans="2:12" x14ac:dyDescent="0.4">
      <c r="B14733" s="5" t="s">
        <v>70</v>
      </c>
      <c r="C14733" s="5" t="s">
        <v>55</v>
      </c>
      <c r="D14733" s="5" t="s">
        <v>29</v>
      </c>
      <c r="E14733" s="5" t="s">
        <v>62</v>
      </c>
      <c r="F14733" s="6">
        <v>44378</v>
      </c>
      <c r="G14733" s="6" t="str">
        <f>TEXT(datatable[[#This Row],[дата]],"ММ")</f>
        <v>07</v>
      </c>
      <c r="H14733" s="8">
        <v>37.619999999999997</v>
      </c>
      <c r="I14733" s="8">
        <v>18.730800000000002</v>
      </c>
      <c r="J14733" s="8">
        <f>datatable[[#This Row],[продажи_]]-datatable[[#This Row],[себестоимость_]]</f>
        <v>18.889199999999995</v>
      </c>
      <c r="L14733"/>
    </row>
    <row r="14734" spans="2:12" x14ac:dyDescent="0.4">
      <c r="B14734" s="5" t="s">
        <v>70</v>
      </c>
      <c r="C14734" s="5" t="s">
        <v>55</v>
      </c>
      <c r="D14734" s="5" t="s">
        <v>29</v>
      </c>
      <c r="E14734" s="5" t="s">
        <v>62</v>
      </c>
      <c r="F14734" s="6">
        <v>44409</v>
      </c>
      <c r="G14734" s="6" t="str">
        <f>TEXT(datatable[[#This Row],[дата]],"ММ")</f>
        <v>08</v>
      </c>
      <c r="H14734" s="8">
        <v>38.016000000000005</v>
      </c>
      <c r="I14734" s="8">
        <v>15.681600000000001</v>
      </c>
      <c r="J14734" s="8">
        <f>datatable[[#This Row],[продажи_]]-datatable[[#This Row],[себестоимость_]]</f>
        <v>22.334400000000002</v>
      </c>
      <c r="L14734"/>
    </row>
    <row r="14735" spans="2:12" x14ac:dyDescent="0.4">
      <c r="B14735" s="5" t="s">
        <v>70</v>
      </c>
      <c r="C14735" s="5" t="s">
        <v>55</v>
      </c>
      <c r="D14735" s="5" t="s">
        <v>29</v>
      </c>
      <c r="E14735" s="5" t="s">
        <v>62</v>
      </c>
      <c r="F14735" s="6">
        <v>44440</v>
      </c>
      <c r="G14735" s="6" t="str">
        <f>TEXT(datatable[[#This Row],[дата]],"ММ")</f>
        <v>09</v>
      </c>
      <c r="H14735" s="8">
        <v>31.680000000000003</v>
      </c>
      <c r="I14735" s="8">
        <v>22.215600000000002</v>
      </c>
      <c r="J14735" s="8">
        <f>datatable[[#This Row],[продажи_]]-datatable[[#This Row],[себестоимость_]]</f>
        <v>9.4644000000000013</v>
      </c>
      <c r="L14735"/>
    </row>
    <row r="14736" spans="2:12" x14ac:dyDescent="0.4">
      <c r="B14736" s="5" t="s">
        <v>70</v>
      </c>
      <c r="C14736" s="5" t="s">
        <v>55</v>
      </c>
      <c r="D14736" s="5" t="s">
        <v>29</v>
      </c>
      <c r="E14736" s="5" t="s">
        <v>62</v>
      </c>
      <c r="F14736" s="6">
        <v>44470</v>
      </c>
      <c r="G14736" s="6" t="str">
        <f>TEXT(datatable[[#This Row],[дата]],"ММ")</f>
        <v>10</v>
      </c>
      <c r="H14736" s="8">
        <v>45.936</v>
      </c>
      <c r="I14736" s="8">
        <v>34.557600000000001</v>
      </c>
      <c r="J14736" s="8">
        <f>datatable[[#This Row],[продажи_]]-datatable[[#This Row],[себестоимость_]]</f>
        <v>11.378399999999999</v>
      </c>
      <c r="L14736"/>
    </row>
    <row r="14737" spans="2:12" x14ac:dyDescent="0.4">
      <c r="B14737" s="5" t="s">
        <v>70</v>
      </c>
      <c r="C14737" s="5" t="s">
        <v>55</v>
      </c>
      <c r="D14737" s="5" t="s">
        <v>29</v>
      </c>
      <c r="E14737" s="5" t="s">
        <v>62</v>
      </c>
      <c r="F14737" s="6">
        <v>44501</v>
      </c>
      <c r="G14737" s="6" t="str">
        <f>TEXT(datatable[[#This Row],[дата]],"ММ")</f>
        <v>11</v>
      </c>
      <c r="H14737" s="8">
        <v>66.88</v>
      </c>
      <c r="I14737" s="8">
        <v>43.366400000000006</v>
      </c>
      <c r="J14737" s="8">
        <f>datatable[[#This Row],[продажи_]]-datatable[[#This Row],[себестоимость_]]</f>
        <v>23.51359999999999</v>
      </c>
      <c r="L14737"/>
    </row>
    <row r="14738" spans="2:12" x14ac:dyDescent="0.4">
      <c r="B14738" s="5" t="s">
        <v>70</v>
      </c>
      <c r="C14738" s="5" t="s">
        <v>55</v>
      </c>
      <c r="D14738" s="5" t="s">
        <v>29</v>
      </c>
      <c r="E14738" s="5" t="s">
        <v>62</v>
      </c>
      <c r="F14738" s="6">
        <v>44531</v>
      </c>
      <c r="G14738" s="6" t="str">
        <f>TEXT(datatable[[#This Row],[дата]],"ММ")</f>
        <v>12</v>
      </c>
      <c r="H14738" s="8">
        <v>60.984000000000002</v>
      </c>
      <c r="I14738" s="8">
        <v>31.847200000000001</v>
      </c>
      <c r="J14738" s="8">
        <f>datatable[[#This Row],[продажи_]]-datatable[[#This Row],[себестоимость_]]</f>
        <v>29.136800000000001</v>
      </c>
      <c r="L14738"/>
    </row>
    <row r="14739" spans="2:12" x14ac:dyDescent="0.4">
      <c r="B14739" s="5" t="s">
        <v>70</v>
      </c>
      <c r="C14739" s="5" t="s">
        <v>55</v>
      </c>
      <c r="D14739" s="5" t="s">
        <v>29</v>
      </c>
      <c r="E14739" s="5" t="s">
        <v>9</v>
      </c>
      <c r="F14739" s="6">
        <v>44197</v>
      </c>
      <c r="G14739" s="6" t="str">
        <f>TEXT(datatable[[#This Row],[дата]],"ММ")</f>
        <v>01</v>
      </c>
      <c r="H14739" s="8">
        <v>34.85</v>
      </c>
      <c r="I14739" s="8">
        <v>29.847999999999999</v>
      </c>
      <c r="J14739" s="8">
        <f>datatable[[#This Row],[продажи_]]-datatable[[#This Row],[себестоимость_]]</f>
        <v>5.0020000000000024</v>
      </c>
      <c r="L14739"/>
    </row>
    <row r="14740" spans="2:12" x14ac:dyDescent="0.4">
      <c r="B14740" s="5" t="s">
        <v>70</v>
      </c>
      <c r="C14740" s="5" t="s">
        <v>55</v>
      </c>
      <c r="D14740" s="5" t="s">
        <v>29</v>
      </c>
      <c r="E14740" s="5" t="s">
        <v>9</v>
      </c>
      <c r="F14740" s="6">
        <v>44228</v>
      </c>
      <c r="G14740" s="6" t="str">
        <f>TEXT(datatable[[#This Row],[дата]],"ММ")</f>
        <v>02</v>
      </c>
      <c r="H14740" s="8">
        <v>43.706000000000003</v>
      </c>
      <c r="I14740" s="8">
        <v>35.817599999999999</v>
      </c>
      <c r="J14740" s="8">
        <f>datatable[[#This Row],[продажи_]]-datatable[[#This Row],[себестоимость_]]</f>
        <v>7.8884000000000043</v>
      </c>
      <c r="L14740"/>
    </row>
    <row r="14741" spans="2:12" x14ac:dyDescent="0.4">
      <c r="B14741" s="5" t="s">
        <v>70</v>
      </c>
      <c r="C14741" s="5" t="s">
        <v>55</v>
      </c>
      <c r="D14741" s="5" t="s">
        <v>29</v>
      </c>
      <c r="E14741" s="5" t="s">
        <v>9</v>
      </c>
      <c r="F14741" s="6">
        <v>44256</v>
      </c>
      <c r="G14741" s="6" t="str">
        <f>TEXT(datatable[[#This Row],[дата]],"ММ")</f>
        <v>03</v>
      </c>
      <c r="H14741" s="8">
        <v>49.937999999999995</v>
      </c>
      <c r="I14741" s="8">
        <v>45.001600000000003</v>
      </c>
      <c r="J14741" s="8">
        <f>datatable[[#This Row],[продажи_]]-datatable[[#This Row],[себестоимость_]]</f>
        <v>4.9363999999999919</v>
      </c>
      <c r="L14741"/>
    </row>
    <row r="14742" spans="2:12" x14ac:dyDescent="0.4">
      <c r="B14742" s="5" t="s">
        <v>70</v>
      </c>
      <c r="C14742" s="5" t="s">
        <v>55</v>
      </c>
      <c r="D14742" s="5" t="s">
        <v>29</v>
      </c>
      <c r="E14742" s="5" t="s">
        <v>9</v>
      </c>
      <c r="F14742" s="6">
        <v>44287</v>
      </c>
      <c r="G14742" s="6" t="str">
        <f>TEXT(datatable[[#This Row],[дата]],"ММ")</f>
        <v>04</v>
      </c>
      <c r="H14742" s="8">
        <v>66.256</v>
      </c>
      <c r="I14742" s="8">
        <v>45.001600000000003</v>
      </c>
      <c r="J14742" s="8">
        <f>datatable[[#This Row],[продажи_]]-datatable[[#This Row],[себестоимость_]]</f>
        <v>21.254399999999997</v>
      </c>
      <c r="L14742"/>
    </row>
    <row r="14743" spans="2:12" x14ac:dyDescent="0.4">
      <c r="B14743" s="5" t="s">
        <v>70</v>
      </c>
      <c r="C14743" s="5" t="s">
        <v>55</v>
      </c>
      <c r="D14743" s="5" t="s">
        <v>29</v>
      </c>
      <c r="E14743" s="5" t="s">
        <v>9</v>
      </c>
      <c r="F14743" s="6">
        <v>44317</v>
      </c>
      <c r="G14743" s="6" t="str">
        <f>TEXT(datatable[[#This Row],[дата]],"ММ")</f>
        <v>05</v>
      </c>
      <c r="H14743" s="8">
        <v>64.861999999999995</v>
      </c>
      <c r="I14743" s="8">
        <v>38.170999999999999</v>
      </c>
      <c r="J14743" s="8">
        <f>datatable[[#This Row],[продажи_]]-datatable[[#This Row],[себестоимость_]]</f>
        <v>26.690999999999995</v>
      </c>
      <c r="L14743"/>
    </row>
    <row r="14744" spans="2:12" x14ac:dyDescent="0.4">
      <c r="B14744" s="5" t="s">
        <v>70</v>
      </c>
      <c r="C14744" s="5" t="s">
        <v>55</v>
      </c>
      <c r="D14744" s="5" t="s">
        <v>29</v>
      </c>
      <c r="E14744" s="5" t="s">
        <v>9</v>
      </c>
      <c r="F14744" s="6">
        <v>44348</v>
      </c>
      <c r="G14744" s="6" t="str">
        <f>TEXT(datatable[[#This Row],[дата]],"ММ")</f>
        <v>06</v>
      </c>
      <c r="H14744" s="8">
        <v>35.423999999999999</v>
      </c>
      <c r="I14744" s="8">
        <v>29.962800000000001</v>
      </c>
      <c r="J14744" s="8">
        <f>datatable[[#This Row],[продажи_]]-datatable[[#This Row],[себестоимость_]]</f>
        <v>5.4611999999999981</v>
      </c>
      <c r="L14744"/>
    </row>
    <row r="14745" spans="2:12" x14ac:dyDescent="0.4">
      <c r="B14745" s="5" t="s">
        <v>70</v>
      </c>
      <c r="C14745" s="5" t="s">
        <v>55</v>
      </c>
      <c r="D14745" s="5" t="s">
        <v>29</v>
      </c>
      <c r="E14745" s="5" t="s">
        <v>9</v>
      </c>
      <c r="F14745" s="6">
        <v>44378</v>
      </c>
      <c r="G14745" s="6" t="str">
        <f>TEXT(datatable[[#This Row],[дата]],"ММ")</f>
        <v>07</v>
      </c>
      <c r="H14745" s="8">
        <v>37.637999999999998</v>
      </c>
      <c r="I14745" s="8">
        <v>24.538499999999999</v>
      </c>
      <c r="J14745" s="8">
        <f>datatable[[#This Row],[продажи_]]-datatable[[#This Row],[себестоимость_]]</f>
        <v>13.099499999999999</v>
      </c>
      <c r="L14745"/>
    </row>
    <row r="14746" spans="2:12" x14ac:dyDescent="0.4">
      <c r="B14746" s="5" t="s">
        <v>70</v>
      </c>
      <c r="C14746" s="5" t="s">
        <v>55</v>
      </c>
      <c r="D14746" s="5" t="s">
        <v>29</v>
      </c>
      <c r="E14746" s="5" t="s">
        <v>9</v>
      </c>
      <c r="F14746" s="6">
        <v>44409</v>
      </c>
      <c r="G14746" s="6" t="str">
        <f>TEXT(datatable[[#This Row],[дата]],"ММ")</f>
        <v>08</v>
      </c>
      <c r="H14746" s="8">
        <v>31.815999999999995</v>
      </c>
      <c r="I14746" s="8">
        <v>25.944799999999997</v>
      </c>
      <c r="J14746" s="8">
        <f>datatable[[#This Row],[продажи_]]-datatable[[#This Row],[себестоимость_]]</f>
        <v>5.8711999999999982</v>
      </c>
      <c r="L14746"/>
    </row>
    <row r="14747" spans="2:12" x14ac:dyDescent="0.4">
      <c r="B14747" s="5" t="s">
        <v>70</v>
      </c>
      <c r="C14747" s="5" t="s">
        <v>55</v>
      </c>
      <c r="D14747" s="5" t="s">
        <v>29</v>
      </c>
      <c r="E14747" s="5" t="s">
        <v>9</v>
      </c>
      <c r="F14747" s="6">
        <v>44440</v>
      </c>
      <c r="G14747" s="6" t="str">
        <f>TEXT(datatable[[#This Row],[дата]],"ММ")</f>
        <v>09</v>
      </c>
      <c r="H14747" s="8">
        <v>33.579000000000001</v>
      </c>
      <c r="I14747" s="8">
        <v>20.664000000000001</v>
      </c>
      <c r="J14747" s="8">
        <f>datatable[[#This Row],[продажи_]]-datatable[[#This Row],[себестоимость_]]</f>
        <v>12.914999999999999</v>
      </c>
      <c r="L14747"/>
    </row>
    <row r="14748" spans="2:12" x14ac:dyDescent="0.4">
      <c r="B14748" s="5" t="s">
        <v>70</v>
      </c>
      <c r="C14748" s="5" t="s">
        <v>55</v>
      </c>
      <c r="D14748" s="5" t="s">
        <v>29</v>
      </c>
      <c r="E14748" s="5" t="s">
        <v>9</v>
      </c>
      <c r="F14748" s="6">
        <v>44470</v>
      </c>
      <c r="G14748" s="6" t="str">
        <f>TEXT(datatable[[#This Row],[дата]],"ММ")</f>
        <v>10</v>
      </c>
      <c r="H14748" s="8">
        <v>51.660000000000004</v>
      </c>
      <c r="I14748" s="8">
        <v>28.929599999999997</v>
      </c>
      <c r="J14748" s="8">
        <f>datatable[[#This Row],[продажи_]]-datatable[[#This Row],[себестоимость_]]</f>
        <v>22.730400000000007</v>
      </c>
      <c r="L14748"/>
    </row>
    <row r="14749" spans="2:12" x14ac:dyDescent="0.4">
      <c r="B14749" s="5" t="s">
        <v>70</v>
      </c>
      <c r="C14749" s="5" t="s">
        <v>55</v>
      </c>
      <c r="D14749" s="5" t="s">
        <v>29</v>
      </c>
      <c r="E14749" s="5" t="s">
        <v>9</v>
      </c>
      <c r="F14749" s="6">
        <v>44501</v>
      </c>
      <c r="G14749" s="6" t="str">
        <f>TEXT(datatable[[#This Row],[дата]],"ММ")</f>
        <v>11</v>
      </c>
      <c r="H14749" s="8">
        <v>62.975999999999992</v>
      </c>
      <c r="I14749" s="8">
        <v>41.787200000000006</v>
      </c>
      <c r="J14749" s="8">
        <f>datatable[[#This Row],[продажи_]]-datatable[[#This Row],[себестоимость_]]</f>
        <v>21.188799999999986</v>
      </c>
      <c r="L14749"/>
    </row>
    <row r="14750" spans="2:12" x14ac:dyDescent="0.4">
      <c r="B14750" s="5" t="s">
        <v>70</v>
      </c>
      <c r="C14750" s="5" t="s">
        <v>55</v>
      </c>
      <c r="D14750" s="5" t="s">
        <v>29</v>
      </c>
      <c r="E14750" s="5" t="s">
        <v>9</v>
      </c>
      <c r="F14750" s="6">
        <v>44531</v>
      </c>
      <c r="G14750" s="6" t="str">
        <f>TEXT(datatable[[#This Row],[дата]],"ММ")</f>
        <v>12</v>
      </c>
      <c r="H14750" s="8">
        <v>59.695999999999998</v>
      </c>
      <c r="I14750" s="8">
        <v>36.161999999999999</v>
      </c>
      <c r="J14750" s="8">
        <f>datatable[[#This Row],[продажи_]]-datatable[[#This Row],[себестоимость_]]</f>
        <v>23.533999999999999</v>
      </c>
      <c r="L14750"/>
    </row>
    <row r="14751" spans="2:12" x14ac:dyDescent="0.4">
      <c r="B14751" s="5" t="s">
        <v>70</v>
      </c>
      <c r="C14751" s="5" t="s">
        <v>55</v>
      </c>
      <c r="D14751" s="5" t="s">
        <v>29</v>
      </c>
      <c r="E14751" s="5" t="s">
        <v>10</v>
      </c>
      <c r="F14751" s="6">
        <v>44197</v>
      </c>
      <c r="G14751" s="6" t="str">
        <f>TEXT(datatable[[#This Row],[дата]],"ММ")</f>
        <v>01</v>
      </c>
      <c r="H14751" s="8">
        <v>14.105</v>
      </c>
      <c r="I14751" s="8">
        <v>8.988999999999999</v>
      </c>
      <c r="J14751" s="8">
        <f>datatable[[#This Row],[продажи_]]-datatable[[#This Row],[себестоимость_]]</f>
        <v>5.1160000000000014</v>
      </c>
      <c r="L14751"/>
    </row>
    <row r="14752" spans="2:12" x14ac:dyDescent="0.4">
      <c r="B14752" s="5" t="s">
        <v>70</v>
      </c>
      <c r="C14752" s="5" t="s">
        <v>55</v>
      </c>
      <c r="D14752" s="5" t="s">
        <v>29</v>
      </c>
      <c r="E14752" s="5" t="s">
        <v>10</v>
      </c>
      <c r="F14752" s="6">
        <v>44228</v>
      </c>
      <c r="G14752" s="6" t="str">
        <f>TEXT(datatable[[#This Row],[дата]],"ММ")</f>
        <v>02</v>
      </c>
      <c r="H14752" s="8">
        <v>19.747000000000003</v>
      </c>
      <c r="I14752" s="8">
        <v>15.624700000000001</v>
      </c>
      <c r="J14752" s="8">
        <f>datatable[[#This Row],[продажи_]]-datatable[[#This Row],[себестоимость_]]</f>
        <v>4.1223000000000027</v>
      </c>
      <c r="L14752"/>
    </row>
    <row r="14753" spans="2:12" x14ac:dyDescent="0.4">
      <c r="B14753" s="5" t="s">
        <v>70</v>
      </c>
      <c r="C14753" s="5" t="s">
        <v>55</v>
      </c>
      <c r="D14753" s="5" t="s">
        <v>29</v>
      </c>
      <c r="E14753" s="5" t="s">
        <v>10</v>
      </c>
      <c r="F14753" s="6">
        <v>44256</v>
      </c>
      <c r="G14753" s="6" t="str">
        <f>TEXT(datatable[[#This Row],[дата]],"ММ")</f>
        <v>03</v>
      </c>
      <c r="H14753" s="8">
        <v>26.04</v>
      </c>
      <c r="I14753" s="8">
        <v>15.836800000000002</v>
      </c>
      <c r="J14753" s="8">
        <f>datatable[[#This Row],[продажи_]]-datatable[[#This Row],[себестоимость_]]</f>
        <v>10.203199999999997</v>
      </c>
      <c r="L14753"/>
    </row>
    <row r="14754" spans="2:12" x14ac:dyDescent="0.4">
      <c r="B14754" s="5" t="s">
        <v>70</v>
      </c>
      <c r="C14754" s="5" t="s">
        <v>55</v>
      </c>
      <c r="D14754" s="5" t="s">
        <v>29</v>
      </c>
      <c r="E14754" s="5" t="s">
        <v>10</v>
      </c>
      <c r="F14754" s="6">
        <v>44287</v>
      </c>
      <c r="G14754" s="6" t="str">
        <f>TEXT(datatable[[#This Row],[дата]],"ММ")</f>
        <v>04</v>
      </c>
      <c r="H14754" s="8">
        <v>29.263999999999999</v>
      </c>
      <c r="I14754" s="8">
        <v>19.0688</v>
      </c>
      <c r="J14754" s="8">
        <f>datatable[[#This Row],[продажи_]]-datatable[[#This Row],[себестоимость_]]</f>
        <v>10.1952</v>
      </c>
      <c r="L14754"/>
    </row>
    <row r="14755" spans="2:12" x14ac:dyDescent="0.4">
      <c r="B14755" s="5" t="s">
        <v>70</v>
      </c>
      <c r="C14755" s="5" t="s">
        <v>55</v>
      </c>
      <c r="D14755" s="5" t="s">
        <v>29</v>
      </c>
      <c r="E14755" s="5" t="s">
        <v>10</v>
      </c>
      <c r="F14755" s="6">
        <v>44317</v>
      </c>
      <c r="G14755" s="6" t="str">
        <f>TEXT(datatable[[#This Row],[дата]],"ММ")</f>
        <v>05</v>
      </c>
      <c r="H14755" s="8">
        <v>17.793999999999997</v>
      </c>
      <c r="I14755" s="8">
        <v>14.7056</v>
      </c>
      <c r="J14755" s="8">
        <f>datatable[[#This Row],[продажи_]]-datatable[[#This Row],[себестоимость_]]</f>
        <v>3.0883999999999965</v>
      </c>
      <c r="L14755"/>
    </row>
    <row r="14756" spans="2:12" x14ac:dyDescent="0.4">
      <c r="B14756" s="5" t="s">
        <v>70</v>
      </c>
      <c r="C14756" s="5" t="s">
        <v>55</v>
      </c>
      <c r="D14756" s="5" t="s">
        <v>29</v>
      </c>
      <c r="E14756" s="5" t="s">
        <v>10</v>
      </c>
      <c r="F14756" s="6">
        <v>44348</v>
      </c>
      <c r="G14756" s="6" t="str">
        <f>TEXT(datatable[[#This Row],[дата]],"ММ")</f>
        <v>06</v>
      </c>
      <c r="H14756" s="8">
        <v>14.508000000000001</v>
      </c>
      <c r="I14756" s="8">
        <v>8.6354999999999986</v>
      </c>
      <c r="J14756" s="8">
        <f>datatable[[#This Row],[продажи_]]-datatable[[#This Row],[себестоимость_]]</f>
        <v>5.8725000000000023</v>
      </c>
      <c r="L14756"/>
    </row>
    <row r="14757" spans="2:12" x14ac:dyDescent="0.4">
      <c r="B14757" s="5" t="s">
        <v>70</v>
      </c>
      <c r="C14757" s="5" t="s">
        <v>55</v>
      </c>
      <c r="D14757" s="5" t="s">
        <v>29</v>
      </c>
      <c r="E14757" s="5" t="s">
        <v>10</v>
      </c>
      <c r="F14757" s="6">
        <v>44378</v>
      </c>
      <c r="G14757" s="6" t="str">
        <f>TEXT(datatable[[#This Row],[дата]],"ММ")</f>
        <v>07</v>
      </c>
      <c r="H14757" s="8">
        <v>13.810500000000001</v>
      </c>
      <c r="I14757" s="8">
        <v>10.635299999999999</v>
      </c>
      <c r="J14757" s="8">
        <f>datatable[[#This Row],[продажи_]]-datatable[[#This Row],[себестоимость_]]</f>
        <v>3.175200000000002</v>
      </c>
      <c r="L14757"/>
    </row>
    <row r="14758" spans="2:12" x14ac:dyDescent="0.4">
      <c r="B14758" s="5" t="s">
        <v>70</v>
      </c>
      <c r="C14758" s="5" t="s">
        <v>55</v>
      </c>
      <c r="D14758" s="5" t="s">
        <v>29</v>
      </c>
      <c r="E14758" s="5" t="s">
        <v>10</v>
      </c>
      <c r="F14758" s="6">
        <v>44409</v>
      </c>
      <c r="G14758" s="6" t="str">
        <f>TEXT(datatable[[#This Row],[дата]],"ММ")</f>
        <v>08</v>
      </c>
      <c r="H14758" s="8">
        <v>12.028</v>
      </c>
      <c r="I14758" s="8">
        <v>6.5448000000000004</v>
      </c>
      <c r="J14758" s="8">
        <f>datatable[[#This Row],[продажи_]]-datatable[[#This Row],[себестоимость_]]</f>
        <v>5.4832000000000001</v>
      </c>
      <c r="L14758"/>
    </row>
    <row r="14759" spans="2:12" x14ac:dyDescent="0.4">
      <c r="B14759" s="5" t="s">
        <v>70</v>
      </c>
      <c r="C14759" s="5" t="s">
        <v>55</v>
      </c>
      <c r="D14759" s="5" t="s">
        <v>29</v>
      </c>
      <c r="E14759" s="5" t="s">
        <v>10</v>
      </c>
      <c r="F14759" s="6">
        <v>44440</v>
      </c>
      <c r="G14759" s="6" t="str">
        <f>TEXT(datatable[[#This Row],[дата]],"ММ")</f>
        <v>09</v>
      </c>
      <c r="H14759" s="8">
        <v>15.205500000000002</v>
      </c>
      <c r="I14759" s="8">
        <v>10.907999999999999</v>
      </c>
      <c r="J14759" s="8">
        <f>datatable[[#This Row],[продажи_]]-datatable[[#This Row],[себестоимость_]]</f>
        <v>4.297500000000003</v>
      </c>
      <c r="L14759"/>
    </row>
    <row r="14760" spans="2:12" x14ac:dyDescent="0.4">
      <c r="B14760" s="5" t="s">
        <v>70</v>
      </c>
      <c r="C14760" s="5" t="s">
        <v>55</v>
      </c>
      <c r="D14760" s="5" t="s">
        <v>29</v>
      </c>
      <c r="E14760" s="5" t="s">
        <v>10</v>
      </c>
      <c r="F14760" s="6">
        <v>44470</v>
      </c>
      <c r="G14760" s="6" t="str">
        <f>TEXT(datatable[[#This Row],[дата]],"ММ")</f>
        <v>10</v>
      </c>
      <c r="H14760" s="8">
        <v>21.762</v>
      </c>
      <c r="I14760" s="8">
        <v>10.1808</v>
      </c>
      <c r="J14760" s="8">
        <f>datatable[[#This Row],[продажи_]]-datatable[[#This Row],[себестоимость_]]</f>
        <v>11.581200000000001</v>
      </c>
      <c r="L14760"/>
    </row>
    <row r="14761" spans="2:12" x14ac:dyDescent="0.4">
      <c r="B14761" s="5" t="s">
        <v>70</v>
      </c>
      <c r="C14761" s="5" t="s">
        <v>55</v>
      </c>
      <c r="D14761" s="5" t="s">
        <v>29</v>
      </c>
      <c r="E14761" s="5" t="s">
        <v>10</v>
      </c>
      <c r="F14761" s="6">
        <v>44501</v>
      </c>
      <c r="G14761" s="6" t="str">
        <f>TEXT(datatable[[#This Row],[дата]],"ММ")</f>
        <v>11</v>
      </c>
      <c r="H14761" s="8">
        <v>26.784000000000002</v>
      </c>
      <c r="I14761" s="8">
        <v>14.382400000000001</v>
      </c>
      <c r="J14761" s="8">
        <f>datatable[[#This Row],[продажи_]]-datatable[[#This Row],[себестоимость_]]</f>
        <v>12.401600000000002</v>
      </c>
      <c r="L14761"/>
    </row>
    <row r="14762" spans="2:12" x14ac:dyDescent="0.4">
      <c r="B14762" s="5" t="s">
        <v>70</v>
      </c>
      <c r="C14762" s="5" t="s">
        <v>55</v>
      </c>
      <c r="D14762" s="5" t="s">
        <v>29</v>
      </c>
      <c r="E14762" s="5" t="s">
        <v>10</v>
      </c>
      <c r="F14762" s="6">
        <v>44531</v>
      </c>
      <c r="G14762" s="6" t="str">
        <f>TEXT(datatable[[#This Row],[дата]],"ММ")</f>
        <v>12</v>
      </c>
      <c r="H14762" s="8">
        <v>24.304000000000002</v>
      </c>
      <c r="I14762" s="8">
        <v>11.453400000000002</v>
      </c>
      <c r="J14762" s="8">
        <f>datatable[[#This Row],[продажи_]]-datatable[[#This Row],[себестоимость_]]</f>
        <v>12.8506</v>
      </c>
      <c r="L14762"/>
    </row>
    <row r="14763" spans="2:12" x14ac:dyDescent="0.4">
      <c r="B14763" s="5" t="s">
        <v>70</v>
      </c>
      <c r="C14763" s="5" t="s">
        <v>55</v>
      </c>
      <c r="D14763" s="5" t="s">
        <v>29</v>
      </c>
      <c r="E14763" s="5" t="s">
        <v>7</v>
      </c>
      <c r="F14763" s="6">
        <v>44197</v>
      </c>
      <c r="G14763" s="6" t="str">
        <f>TEXT(datatable[[#This Row],[дата]],"ММ")</f>
        <v>01</v>
      </c>
      <c r="H14763" s="8">
        <v>2.7435000000000005</v>
      </c>
      <c r="I14763" s="8">
        <v>0.76500000000000001</v>
      </c>
      <c r="J14763" s="8">
        <f>datatable[[#This Row],[продажи_]]-datatable[[#This Row],[себестоимость_]]</f>
        <v>1.9785000000000004</v>
      </c>
      <c r="L14763"/>
    </row>
    <row r="14764" spans="2:12" x14ac:dyDescent="0.4">
      <c r="B14764" s="5" t="s">
        <v>70</v>
      </c>
      <c r="C14764" s="5" t="s">
        <v>55</v>
      </c>
      <c r="D14764" s="5" t="s">
        <v>29</v>
      </c>
      <c r="E14764" s="5" t="s">
        <v>7</v>
      </c>
      <c r="F14764" s="6">
        <v>44228</v>
      </c>
      <c r="G14764" s="6" t="str">
        <f>TEXT(datatable[[#This Row],[дата]],"ММ")</f>
        <v>02</v>
      </c>
      <c r="H14764" s="8">
        <v>3.2597499999999999</v>
      </c>
      <c r="I14764" s="8">
        <v>1.0179</v>
      </c>
      <c r="J14764" s="8">
        <f>datatable[[#This Row],[продажи_]]-datatable[[#This Row],[себестоимость_]]</f>
        <v>2.2418499999999999</v>
      </c>
      <c r="L14764"/>
    </row>
    <row r="14765" spans="2:12" x14ac:dyDescent="0.4">
      <c r="B14765" s="5" t="s">
        <v>70</v>
      </c>
      <c r="C14765" s="5" t="s">
        <v>55</v>
      </c>
      <c r="D14765" s="5" t="s">
        <v>29</v>
      </c>
      <c r="E14765" s="5" t="s">
        <v>7</v>
      </c>
      <c r="F14765" s="6">
        <v>44256</v>
      </c>
      <c r="G14765" s="6" t="str">
        <f>TEXT(datatable[[#This Row],[дата]],"ММ")</f>
        <v>03</v>
      </c>
      <c r="H14765" s="8">
        <v>4.4603999999999999</v>
      </c>
      <c r="I14765" s="8">
        <v>1.512</v>
      </c>
      <c r="J14765" s="8">
        <f>datatable[[#This Row],[продажи_]]-datatable[[#This Row],[себестоимость_]]</f>
        <v>2.9483999999999999</v>
      </c>
      <c r="L14765"/>
    </row>
    <row r="14766" spans="2:12" x14ac:dyDescent="0.4">
      <c r="B14766" s="5" t="s">
        <v>70</v>
      </c>
      <c r="C14766" s="5" t="s">
        <v>55</v>
      </c>
      <c r="D14766" s="5" t="s">
        <v>29</v>
      </c>
      <c r="E14766" s="5" t="s">
        <v>7</v>
      </c>
      <c r="F14766" s="6">
        <v>44287</v>
      </c>
      <c r="G14766" s="6" t="str">
        <f>TEXT(datatable[[#This Row],[дата]],"ММ")</f>
        <v>04</v>
      </c>
      <c r="H14766" s="8">
        <v>4.2480000000000002</v>
      </c>
      <c r="I14766" s="8">
        <v>1.5407999999999999</v>
      </c>
      <c r="J14766" s="8">
        <f>datatable[[#This Row],[продажи_]]-datatable[[#This Row],[себестоимость_]]</f>
        <v>2.7072000000000003</v>
      </c>
      <c r="L14766"/>
    </row>
    <row r="14767" spans="2:12" x14ac:dyDescent="0.4">
      <c r="B14767" s="5" t="s">
        <v>70</v>
      </c>
      <c r="C14767" s="5" t="s">
        <v>55</v>
      </c>
      <c r="D14767" s="5" t="s">
        <v>29</v>
      </c>
      <c r="E14767" s="5" t="s">
        <v>7</v>
      </c>
      <c r="F14767" s="6">
        <v>44317</v>
      </c>
      <c r="G14767" s="6" t="str">
        <f>TEXT(datatable[[#This Row],[дата]],"ММ")</f>
        <v>05</v>
      </c>
      <c r="H14767" s="8">
        <v>3.5930999999999997</v>
      </c>
      <c r="I14767" s="8">
        <v>1.2347999999999999</v>
      </c>
      <c r="J14767" s="8">
        <f>datatable[[#This Row],[продажи_]]-datatable[[#This Row],[себестоимость_]]</f>
        <v>2.3582999999999998</v>
      </c>
      <c r="L14767"/>
    </row>
    <row r="14768" spans="2:12" x14ac:dyDescent="0.4">
      <c r="B14768" s="5" t="s">
        <v>70</v>
      </c>
      <c r="C14768" s="5" t="s">
        <v>55</v>
      </c>
      <c r="D14768" s="5" t="s">
        <v>29</v>
      </c>
      <c r="E14768" s="5" t="s">
        <v>7</v>
      </c>
      <c r="F14768" s="6">
        <v>44348</v>
      </c>
      <c r="G14768" s="6" t="str">
        <f>TEXT(datatable[[#This Row],[дата]],"ММ")</f>
        <v>06</v>
      </c>
      <c r="H14768" s="8">
        <v>2.9736000000000007</v>
      </c>
      <c r="I14768" s="8">
        <v>0.9153</v>
      </c>
      <c r="J14768" s="8">
        <f>datatable[[#This Row],[продажи_]]-datatable[[#This Row],[себестоимость_]]</f>
        <v>2.0583000000000009</v>
      </c>
      <c r="L14768"/>
    </row>
    <row r="14769" spans="2:12" x14ac:dyDescent="0.4">
      <c r="B14769" s="5" t="s">
        <v>70</v>
      </c>
      <c r="C14769" s="5" t="s">
        <v>55</v>
      </c>
      <c r="D14769" s="5" t="s">
        <v>29</v>
      </c>
      <c r="E14769" s="5" t="s">
        <v>7</v>
      </c>
      <c r="F14769" s="6">
        <v>44378</v>
      </c>
      <c r="G14769" s="6" t="str">
        <f>TEXT(datatable[[#This Row],[дата]],"ММ")</f>
        <v>07</v>
      </c>
      <c r="H14769" s="8">
        <v>2.4426000000000005</v>
      </c>
      <c r="I14769" s="8">
        <v>0.72900000000000009</v>
      </c>
      <c r="J14769" s="8">
        <f>datatable[[#This Row],[продажи_]]-datatable[[#This Row],[себестоимость_]]</f>
        <v>1.7136000000000005</v>
      </c>
      <c r="L14769"/>
    </row>
    <row r="14770" spans="2:12" x14ac:dyDescent="0.4">
      <c r="B14770" s="5" t="s">
        <v>70</v>
      </c>
      <c r="C14770" s="5" t="s">
        <v>55</v>
      </c>
      <c r="D14770" s="5" t="s">
        <v>29</v>
      </c>
      <c r="E14770" s="5" t="s">
        <v>7</v>
      </c>
      <c r="F14770" s="6">
        <v>44409</v>
      </c>
      <c r="G14770" s="6" t="str">
        <f>TEXT(datatable[[#This Row],[дата]],"ММ")</f>
        <v>08</v>
      </c>
      <c r="H14770" s="8">
        <v>2.5015999999999998</v>
      </c>
      <c r="I14770" s="8">
        <v>0.6552</v>
      </c>
      <c r="J14770" s="8">
        <f>datatable[[#This Row],[продажи_]]-datatable[[#This Row],[себестоимость_]]</f>
        <v>1.8463999999999998</v>
      </c>
      <c r="L14770"/>
    </row>
    <row r="14771" spans="2:12" x14ac:dyDescent="0.4">
      <c r="B14771" s="5" t="s">
        <v>70</v>
      </c>
      <c r="C14771" s="5" t="s">
        <v>55</v>
      </c>
      <c r="D14771" s="5" t="s">
        <v>29</v>
      </c>
      <c r="E14771" s="5" t="s">
        <v>7</v>
      </c>
      <c r="F14771" s="6">
        <v>44440</v>
      </c>
      <c r="G14771" s="6" t="str">
        <f>TEXT(datatable[[#This Row],[дата]],"ММ")</f>
        <v>09</v>
      </c>
      <c r="H14771" s="8">
        <v>2.5488</v>
      </c>
      <c r="I14771" s="8">
        <v>0.74520000000000008</v>
      </c>
      <c r="J14771" s="8">
        <f>datatable[[#This Row],[продажи_]]-datatable[[#This Row],[себестоимость_]]</f>
        <v>1.8035999999999999</v>
      </c>
      <c r="L14771"/>
    </row>
    <row r="14772" spans="2:12" x14ac:dyDescent="0.4">
      <c r="B14772" s="5" t="s">
        <v>70</v>
      </c>
      <c r="C14772" s="5" t="s">
        <v>55</v>
      </c>
      <c r="D14772" s="5" t="s">
        <v>29</v>
      </c>
      <c r="E14772" s="5" t="s">
        <v>7</v>
      </c>
      <c r="F14772" s="6">
        <v>44470</v>
      </c>
      <c r="G14772" s="6" t="str">
        <f>TEXT(datatable[[#This Row],[дата]],"ММ")</f>
        <v>10</v>
      </c>
      <c r="H14772" s="8">
        <v>3.1152000000000002</v>
      </c>
      <c r="I14772" s="8">
        <v>0.8640000000000001</v>
      </c>
      <c r="J14772" s="8">
        <f>datatable[[#This Row],[продажи_]]-datatable[[#This Row],[себестоимость_]]</f>
        <v>2.2511999999999999</v>
      </c>
      <c r="L14772"/>
    </row>
    <row r="14773" spans="2:12" x14ac:dyDescent="0.4">
      <c r="B14773" s="5" t="s">
        <v>70</v>
      </c>
      <c r="C14773" s="5" t="s">
        <v>55</v>
      </c>
      <c r="D14773" s="5" t="s">
        <v>29</v>
      </c>
      <c r="E14773" s="5" t="s">
        <v>7</v>
      </c>
      <c r="F14773" s="6">
        <v>44501</v>
      </c>
      <c r="G14773" s="6" t="str">
        <f>TEXT(datatable[[#This Row],[дата]],"ММ")</f>
        <v>11</v>
      </c>
      <c r="H14773" s="8">
        <v>4.5783999999999994</v>
      </c>
      <c r="I14773" s="8">
        <v>1.4976</v>
      </c>
      <c r="J14773" s="8">
        <f>datatable[[#This Row],[продажи_]]-datatable[[#This Row],[себестоимость_]]</f>
        <v>3.0807999999999991</v>
      </c>
      <c r="L14773"/>
    </row>
    <row r="14774" spans="2:12" x14ac:dyDescent="0.4">
      <c r="B14774" s="5" t="s">
        <v>70</v>
      </c>
      <c r="C14774" s="5" t="s">
        <v>55</v>
      </c>
      <c r="D14774" s="5" t="s">
        <v>29</v>
      </c>
      <c r="E14774" s="5" t="s">
        <v>7</v>
      </c>
      <c r="F14774" s="6">
        <v>44531</v>
      </c>
      <c r="G14774" s="6" t="str">
        <f>TEXT(datatable[[#This Row],[дата]],"ММ")</f>
        <v>12</v>
      </c>
      <c r="H14774" s="8">
        <v>3.3040000000000003</v>
      </c>
      <c r="I14774" s="8">
        <v>1.4616</v>
      </c>
      <c r="J14774" s="8">
        <f>datatable[[#This Row],[продажи_]]-datatable[[#This Row],[себестоимость_]]</f>
        <v>1.8424000000000003</v>
      </c>
      <c r="L14774"/>
    </row>
    <row r="14775" spans="2:12" x14ac:dyDescent="0.4">
      <c r="B14775" s="5" t="s">
        <v>70</v>
      </c>
      <c r="C14775" s="5" t="s">
        <v>55</v>
      </c>
      <c r="D14775" s="5" t="s">
        <v>29</v>
      </c>
      <c r="E14775" s="5" t="s">
        <v>7</v>
      </c>
      <c r="F14775" s="6">
        <v>44197</v>
      </c>
      <c r="G14775" s="6" t="str">
        <f>TEXT(datatable[[#This Row],[дата]],"ММ")</f>
        <v>01</v>
      </c>
      <c r="H14775" s="8">
        <v>2.0209999999999999</v>
      </c>
      <c r="I14775" s="8">
        <v>0.78750000000000009</v>
      </c>
      <c r="J14775" s="8">
        <f>datatable[[#This Row],[продажи_]]-datatable[[#This Row],[себестоимость_]]</f>
        <v>1.2334999999999998</v>
      </c>
      <c r="L14775"/>
    </row>
    <row r="14776" spans="2:12" x14ac:dyDescent="0.4">
      <c r="B14776" s="5" t="s">
        <v>70</v>
      </c>
      <c r="C14776" s="5" t="s">
        <v>55</v>
      </c>
      <c r="D14776" s="5" t="s">
        <v>29</v>
      </c>
      <c r="E14776" s="5" t="s">
        <v>7</v>
      </c>
      <c r="F14776" s="6">
        <v>44228</v>
      </c>
      <c r="G14776" s="6" t="str">
        <f>TEXT(datatable[[#This Row],[дата]],"ММ")</f>
        <v>02</v>
      </c>
      <c r="H14776" s="8">
        <v>2.37575</v>
      </c>
      <c r="I14776" s="8">
        <v>1.0725</v>
      </c>
      <c r="J14776" s="8">
        <f>datatable[[#This Row],[продажи_]]-datatable[[#This Row],[себестоимость_]]</f>
        <v>1.30325</v>
      </c>
      <c r="L14776"/>
    </row>
    <row r="14777" spans="2:12" x14ac:dyDescent="0.4">
      <c r="B14777" s="5" t="s">
        <v>70</v>
      </c>
      <c r="C14777" s="5" t="s">
        <v>55</v>
      </c>
      <c r="D14777" s="5" t="s">
        <v>29</v>
      </c>
      <c r="E14777" s="5" t="s">
        <v>7</v>
      </c>
      <c r="F14777" s="6">
        <v>44256</v>
      </c>
      <c r="G14777" s="6" t="str">
        <f>TEXT(datatable[[#This Row],[дата]],"ММ")</f>
        <v>03</v>
      </c>
      <c r="H14777" s="8">
        <v>2.9197000000000002</v>
      </c>
      <c r="I14777" s="8">
        <v>1.1655000000000002</v>
      </c>
      <c r="J14777" s="8">
        <f>datatable[[#This Row],[продажи_]]-datatable[[#This Row],[себестоимость_]]</f>
        <v>1.7542</v>
      </c>
      <c r="L14777"/>
    </row>
    <row r="14778" spans="2:12" x14ac:dyDescent="0.4">
      <c r="B14778" s="5" t="s">
        <v>70</v>
      </c>
      <c r="C14778" s="5" t="s">
        <v>55</v>
      </c>
      <c r="D14778" s="5" t="s">
        <v>29</v>
      </c>
      <c r="E14778" s="5" t="s">
        <v>7</v>
      </c>
      <c r="F14778" s="6">
        <v>44287</v>
      </c>
      <c r="G14778" s="6" t="str">
        <f>TEXT(datatable[[#This Row],[дата]],"ММ")</f>
        <v>04</v>
      </c>
      <c r="H14778" s="8">
        <v>3.0272000000000001</v>
      </c>
      <c r="I14778" s="8">
        <v>1.2</v>
      </c>
      <c r="J14778" s="8">
        <f>datatable[[#This Row],[продажи_]]-datatable[[#This Row],[себестоимость_]]</f>
        <v>1.8272000000000002</v>
      </c>
      <c r="L14778"/>
    </row>
    <row r="14779" spans="2:12" x14ac:dyDescent="0.4">
      <c r="B14779" s="5" t="s">
        <v>70</v>
      </c>
      <c r="C14779" s="5" t="s">
        <v>55</v>
      </c>
      <c r="D14779" s="5" t="s">
        <v>29</v>
      </c>
      <c r="E14779" s="5" t="s">
        <v>7</v>
      </c>
      <c r="F14779" s="6">
        <v>44317</v>
      </c>
      <c r="G14779" s="6" t="str">
        <f>TEXT(datatable[[#This Row],[дата]],"ММ")</f>
        <v>05</v>
      </c>
      <c r="H14779" s="8">
        <v>2.6187</v>
      </c>
      <c r="I14779" s="8">
        <v>0.94500000000000006</v>
      </c>
      <c r="J14779" s="8">
        <f>datatable[[#This Row],[продажи_]]-datatable[[#This Row],[себестоимость_]]</f>
        <v>1.6737</v>
      </c>
      <c r="L14779"/>
    </row>
    <row r="14780" spans="2:12" x14ac:dyDescent="0.4">
      <c r="B14780" s="5" t="s">
        <v>70</v>
      </c>
      <c r="C14780" s="5" t="s">
        <v>55</v>
      </c>
      <c r="D14780" s="5" t="s">
        <v>29</v>
      </c>
      <c r="E14780" s="5" t="s">
        <v>7</v>
      </c>
      <c r="F14780" s="6">
        <v>44348</v>
      </c>
      <c r="G14780" s="6" t="str">
        <f>TEXT(datatable[[#This Row],[дата]],"ММ")</f>
        <v>06</v>
      </c>
      <c r="H14780" s="8">
        <v>1.9737</v>
      </c>
      <c r="I14780" s="8">
        <v>0.63449999999999995</v>
      </c>
      <c r="J14780" s="8">
        <f>datatable[[#This Row],[продажи_]]-datatable[[#This Row],[себестоимость_]]</f>
        <v>1.3391999999999999</v>
      </c>
      <c r="L14780"/>
    </row>
    <row r="14781" spans="2:12" x14ac:dyDescent="0.4">
      <c r="B14781" s="5" t="s">
        <v>70</v>
      </c>
      <c r="C14781" s="5" t="s">
        <v>55</v>
      </c>
      <c r="D14781" s="5" t="s">
        <v>29</v>
      </c>
      <c r="E14781" s="5" t="s">
        <v>7</v>
      </c>
      <c r="F14781" s="6">
        <v>44378</v>
      </c>
      <c r="G14781" s="6" t="str">
        <f>TEXT(datatable[[#This Row],[дата]],"ММ")</f>
        <v>07</v>
      </c>
      <c r="H14781" s="8">
        <v>1.8769499999999999</v>
      </c>
      <c r="I14781" s="8">
        <v>0.66149999999999998</v>
      </c>
      <c r="J14781" s="8">
        <f>datatable[[#This Row],[продажи_]]-datatable[[#This Row],[себестоимость_]]</f>
        <v>1.2154499999999999</v>
      </c>
      <c r="L14781"/>
    </row>
    <row r="14782" spans="2:12" x14ac:dyDescent="0.4">
      <c r="B14782" s="5" t="s">
        <v>70</v>
      </c>
      <c r="C14782" s="5" t="s">
        <v>55</v>
      </c>
      <c r="D14782" s="5" t="s">
        <v>29</v>
      </c>
      <c r="E14782" s="5" t="s">
        <v>7</v>
      </c>
      <c r="F14782" s="6">
        <v>44409</v>
      </c>
      <c r="G14782" s="6" t="str">
        <f>TEXT(datatable[[#This Row],[дата]],"ММ")</f>
        <v>08</v>
      </c>
      <c r="H14782" s="8">
        <v>1.6339999999999999</v>
      </c>
      <c r="I14782" s="8">
        <v>0.72</v>
      </c>
      <c r="J14782" s="8">
        <f>datatable[[#This Row],[продажи_]]-datatable[[#This Row],[себестоимость_]]</f>
        <v>0.91399999999999992</v>
      </c>
      <c r="L14782"/>
    </row>
    <row r="14783" spans="2:12" x14ac:dyDescent="0.4">
      <c r="B14783" s="5" t="s">
        <v>70</v>
      </c>
      <c r="C14783" s="5" t="s">
        <v>55</v>
      </c>
      <c r="D14783" s="5" t="s">
        <v>29</v>
      </c>
      <c r="E14783" s="5" t="s">
        <v>7</v>
      </c>
      <c r="F14783" s="6">
        <v>44440</v>
      </c>
      <c r="G14783" s="6" t="str">
        <f>TEXT(datatable[[#This Row],[дата]],"ММ")</f>
        <v>09</v>
      </c>
      <c r="H14783" s="8">
        <v>2.0898000000000003</v>
      </c>
      <c r="I14783" s="8">
        <v>0.54</v>
      </c>
      <c r="J14783" s="8">
        <f>datatable[[#This Row],[продажи_]]-datatable[[#This Row],[себестоимость_]]</f>
        <v>1.5498000000000003</v>
      </c>
      <c r="L14783"/>
    </row>
    <row r="14784" spans="2:12" x14ac:dyDescent="0.4">
      <c r="B14784" s="5" t="s">
        <v>70</v>
      </c>
      <c r="C14784" s="5" t="s">
        <v>55</v>
      </c>
      <c r="D14784" s="5" t="s">
        <v>29</v>
      </c>
      <c r="E14784" s="5" t="s">
        <v>7</v>
      </c>
      <c r="F14784" s="6">
        <v>44470</v>
      </c>
      <c r="G14784" s="6" t="str">
        <f>TEXT(datatable[[#This Row],[дата]],"ММ")</f>
        <v>10</v>
      </c>
      <c r="H14784" s="8">
        <v>2.0898000000000003</v>
      </c>
      <c r="I14784" s="8">
        <v>0.9</v>
      </c>
      <c r="J14784" s="8">
        <f>datatable[[#This Row],[продажи_]]-datatable[[#This Row],[себестоимость_]]</f>
        <v>1.1898000000000004</v>
      </c>
      <c r="L14784"/>
    </row>
    <row r="14785" spans="2:12" x14ac:dyDescent="0.4">
      <c r="B14785" s="5" t="s">
        <v>70</v>
      </c>
      <c r="C14785" s="5" t="s">
        <v>55</v>
      </c>
      <c r="D14785" s="5" t="s">
        <v>29</v>
      </c>
      <c r="E14785" s="5" t="s">
        <v>7</v>
      </c>
      <c r="F14785" s="6">
        <v>44501</v>
      </c>
      <c r="G14785" s="6" t="str">
        <f>TEXT(datatable[[#This Row],[дата]],"ММ")</f>
        <v>11</v>
      </c>
      <c r="H14785" s="8">
        <v>3.1648000000000001</v>
      </c>
      <c r="I14785" s="8">
        <v>1.4279999999999999</v>
      </c>
      <c r="J14785" s="8">
        <f>datatable[[#This Row],[продажи_]]-datatable[[#This Row],[себестоимость_]]</f>
        <v>1.7368000000000001</v>
      </c>
      <c r="L14785"/>
    </row>
    <row r="14786" spans="2:12" x14ac:dyDescent="0.4">
      <c r="B14786" s="5" t="s">
        <v>70</v>
      </c>
      <c r="C14786" s="5" t="s">
        <v>55</v>
      </c>
      <c r="D14786" s="5" t="s">
        <v>29</v>
      </c>
      <c r="E14786" s="5" t="s">
        <v>7</v>
      </c>
      <c r="F14786" s="6">
        <v>44531</v>
      </c>
      <c r="G14786" s="6" t="str">
        <f>TEXT(datatable[[#This Row],[дата]],"ММ")</f>
        <v>12</v>
      </c>
      <c r="H14786" s="8">
        <v>2.9498000000000002</v>
      </c>
      <c r="I14786" s="8">
        <v>1.0605</v>
      </c>
      <c r="J14786" s="8">
        <f>datatable[[#This Row],[продажи_]]-datatable[[#This Row],[себестоимость_]]</f>
        <v>1.8893000000000002</v>
      </c>
      <c r="L14786"/>
    </row>
    <row r="14787" spans="2:12" x14ac:dyDescent="0.4">
      <c r="B14787" s="5" t="s">
        <v>70</v>
      </c>
      <c r="C14787" s="5" t="s">
        <v>55</v>
      </c>
      <c r="D14787" s="5" t="s">
        <v>29</v>
      </c>
      <c r="E14787" s="5" t="s">
        <v>7</v>
      </c>
      <c r="F14787" s="6">
        <v>44197</v>
      </c>
      <c r="G14787" s="6" t="str">
        <f>TEXT(datatable[[#This Row],[дата]],"ММ")</f>
        <v>01</v>
      </c>
      <c r="H14787" s="8">
        <v>0.29499999999999998</v>
      </c>
      <c r="I14787" s="8">
        <v>8.0000000000000016E-2</v>
      </c>
      <c r="J14787" s="8">
        <f>datatable[[#This Row],[продажи_]]-datatable[[#This Row],[себестоимость_]]</f>
        <v>0.21499999999999997</v>
      </c>
      <c r="L14787"/>
    </row>
    <row r="14788" spans="2:12" x14ac:dyDescent="0.4">
      <c r="B14788" s="5" t="s">
        <v>70</v>
      </c>
      <c r="C14788" s="5" t="s">
        <v>55</v>
      </c>
      <c r="D14788" s="5" t="s">
        <v>29</v>
      </c>
      <c r="E14788" s="5" t="s">
        <v>7</v>
      </c>
      <c r="F14788" s="6">
        <v>44228</v>
      </c>
      <c r="G14788" s="6" t="str">
        <f>TEXT(datatable[[#This Row],[дата]],"ММ")</f>
        <v>02</v>
      </c>
      <c r="H14788" s="8">
        <v>0.28600000000000003</v>
      </c>
      <c r="I14788" s="8">
        <v>0.1482</v>
      </c>
      <c r="J14788" s="8">
        <f>datatable[[#This Row],[продажи_]]-datatable[[#This Row],[себестоимость_]]</f>
        <v>0.13780000000000003</v>
      </c>
      <c r="L14788"/>
    </row>
    <row r="14789" spans="2:12" x14ac:dyDescent="0.4">
      <c r="B14789" s="5" t="s">
        <v>70</v>
      </c>
      <c r="C14789" s="5" t="s">
        <v>55</v>
      </c>
      <c r="D14789" s="5" t="s">
        <v>29</v>
      </c>
      <c r="E14789" s="5" t="s">
        <v>7</v>
      </c>
      <c r="F14789" s="6">
        <v>44256</v>
      </c>
      <c r="G14789" s="6" t="str">
        <f>TEXT(datatable[[#This Row],[дата]],"ММ")</f>
        <v>03</v>
      </c>
      <c r="H14789" s="8">
        <v>0.29400000000000004</v>
      </c>
      <c r="I14789" s="8">
        <v>0.15820000000000001</v>
      </c>
      <c r="J14789" s="8">
        <f>datatable[[#This Row],[продажи_]]-datatable[[#This Row],[себестоимость_]]</f>
        <v>0.13580000000000003</v>
      </c>
      <c r="L14789"/>
    </row>
    <row r="14790" spans="2:12" x14ac:dyDescent="0.4">
      <c r="B14790" s="5" t="s">
        <v>70</v>
      </c>
      <c r="C14790" s="5" t="s">
        <v>55</v>
      </c>
      <c r="D14790" s="5" t="s">
        <v>29</v>
      </c>
      <c r="E14790" s="5" t="s">
        <v>7</v>
      </c>
      <c r="F14790" s="6">
        <v>44287</v>
      </c>
      <c r="G14790" s="6" t="str">
        <f>TEXT(datatable[[#This Row],[дата]],"ММ")</f>
        <v>04</v>
      </c>
      <c r="H14790" s="8">
        <v>0.45999999999999996</v>
      </c>
      <c r="I14790" s="8">
        <v>0.16320000000000001</v>
      </c>
      <c r="J14790" s="8">
        <f>datatable[[#This Row],[продажи_]]-datatable[[#This Row],[себестоимость_]]</f>
        <v>0.29679999999999995</v>
      </c>
      <c r="L14790"/>
    </row>
    <row r="14791" spans="2:12" x14ac:dyDescent="0.4">
      <c r="B14791" s="5" t="s">
        <v>70</v>
      </c>
      <c r="C14791" s="5" t="s">
        <v>55</v>
      </c>
      <c r="D14791" s="5" t="s">
        <v>29</v>
      </c>
      <c r="E14791" s="5" t="s">
        <v>7</v>
      </c>
      <c r="F14791" s="6">
        <v>44317</v>
      </c>
      <c r="G14791" s="6" t="str">
        <f>TEXT(datatable[[#This Row],[дата]],"ММ")</f>
        <v>05</v>
      </c>
      <c r="H14791" s="8">
        <v>0.42000000000000004</v>
      </c>
      <c r="I14791" s="8">
        <v>0.16520000000000001</v>
      </c>
      <c r="J14791" s="8">
        <f>datatable[[#This Row],[продажи_]]-datatable[[#This Row],[себестоимость_]]</f>
        <v>0.25480000000000003</v>
      </c>
      <c r="L14791"/>
    </row>
    <row r="14792" spans="2:12" x14ac:dyDescent="0.4">
      <c r="B14792" s="5" t="s">
        <v>70</v>
      </c>
      <c r="C14792" s="5" t="s">
        <v>55</v>
      </c>
      <c r="D14792" s="5" t="s">
        <v>29</v>
      </c>
      <c r="E14792" s="5" t="s">
        <v>7</v>
      </c>
      <c r="F14792" s="6">
        <v>44348</v>
      </c>
      <c r="G14792" s="6" t="str">
        <f>TEXT(datatable[[#This Row],[дата]],"ММ")</f>
        <v>06</v>
      </c>
      <c r="H14792" s="8">
        <v>0.216</v>
      </c>
      <c r="I14792" s="8">
        <v>8.3699999999999997E-2</v>
      </c>
      <c r="J14792" s="8">
        <f>datatable[[#This Row],[продажи_]]-datatable[[#This Row],[себестоимость_]]</f>
        <v>0.1323</v>
      </c>
      <c r="L14792"/>
    </row>
    <row r="14793" spans="2:12" x14ac:dyDescent="0.4">
      <c r="B14793" s="5" t="s">
        <v>70</v>
      </c>
      <c r="C14793" s="5" t="s">
        <v>55</v>
      </c>
      <c r="D14793" s="5" t="s">
        <v>29</v>
      </c>
      <c r="E14793" s="5" t="s">
        <v>7</v>
      </c>
      <c r="F14793" s="6">
        <v>44378</v>
      </c>
      <c r="G14793" s="6" t="str">
        <f>TEXT(datatable[[#This Row],[дата]],"ММ")</f>
        <v>07</v>
      </c>
      <c r="H14793" s="8">
        <v>0.19575000000000001</v>
      </c>
      <c r="I14793" s="8">
        <v>9.9900000000000003E-2</v>
      </c>
      <c r="J14793" s="8">
        <f>datatable[[#This Row],[продажи_]]-datatable[[#This Row],[себестоимость_]]</f>
        <v>9.5850000000000005E-2</v>
      </c>
      <c r="L14793"/>
    </row>
    <row r="14794" spans="2:12" x14ac:dyDescent="0.4">
      <c r="B14794" s="5" t="s">
        <v>70</v>
      </c>
      <c r="C14794" s="5" t="s">
        <v>55</v>
      </c>
      <c r="D14794" s="5" t="s">
        <v>29</v>
      </c>
      <c r="E14794" s="5" t="s">
        <v>7</v>
      </c>
      <c r="F14794" s="6">
        <v>44409</v>
      </c>
      <c r="G14794" s="6" t="str">
        <f>TEXT(datatable[[#This Row],[дата]],"ММ")</f>
        <v>08</v>
      </c>
      <c r="H14794" s="8">
        <v>0.18600000000000003</v>
      </c>
      <c r="I14794" s="8">
        <v>7.6799999999999993E-2</v>
      </c>
      <c r="J14794" s="8">
        <f>datatable[[#This Row],[продажи_]]-datatable[[#This Row],[себестоимость_]]</f>
        <v>0.10920000000000003</v>
      </c>
      <c r="L14794"/>
    </row>
    <row r="14795" spans="2:12" x14ac:dyDescent="0.4">
      <c r="B14795" s="5" t="s">
        <v>70</v>
      </c>
      <c r="C14795" s="5" t="s">
        <v>55</v>
      </c>
      <c r="D14795" s="5" t="s">
        <v>29</v>
      </c>
      <c r="E14795" s="5" t="s">
        <v>7</v>
      </c>
      <c r="F14795" s="6">
        <v>44440</v>
      </c>
      <c r="G14795" s="6" t="str">
        <f>TEXT(datatable[[#This Row],[дата]],"ММ")</f>
        <v>09</v>
      </c>
      <c r="H14795" s="8">
        <v>0.20250000000000001</v>
      </c>
      <c r="I14795" s="8">
        <v>9.9900000000000003E-2</v>
      </c>
      <c r="J14795" s="8">
        <f>datatable[[#This Row],[продажи_]]-datatable[[#This Row],[себестоимость_]]</f>
        <v>0.10260000000000001</v>
      </c>
      <c r="L14795"/>
    </row>
    <row r="14796" spans="2:12" x14ac:dyDescent="0.4">
      <c r="B14796" s="5" t="s">
        <v>70</v>
      </c>
      <c r="C14796" s="5" t="s">
        <v>55</v>
      </c>
      <c r="D14796" s="5" t="s">
        <v>29</v>
      </c>
      <c r="E14796" s="5" t="s">
        <v>7</v>
      </c>
      <c r="F14796" s="6">
        <v>44470</v>
      </c>
      <c r="G14796" s="6" t="str">
        <f>TEXT(datatable[[#This Row],[дата]],"ММ")</f>
        <v>10</v>
      </c>
      <c r="H14796" s="8">
        <v>0.30599999999999999</v>
      </c>
      <c r="I14796" s="8">
        <v>0.1404</v>
      </c>
      <c r="J14796" s="8">
        <f>datatable[[#This Row],[продажи_]]-datatable[[#This Row],[себестоимость_]]</f>
        <v>0.1656</v>
      </c>
      <c r="L14796"/>
    </row>
    <row r="14797" spans="2:12" x14ac:dyDescent="0.4">
      <c r="B14797" s="5" t="s">
        <v>70</v>
      </c>
      <c r="C14797" s="5" t="s">
        <v>55</v>
      </c>
      <c r="D14797" s="5" t="s">
        <v>29</v>
      </c>
      <c r="E14797" s="5" t="s">
        <v>7</v>
      </c>
      <c r="F14797" s="6">
        <v>44501</v>
      </c>
      <c r="G14797" s="6" t="str">
        <f>TEXT(datatable[[#This Row],[дата]],"ММ")</f>
        <v>11</v>
      </c>
      <c r="H14797" s="8">
        <v>0.34</v>
      </c>
      <c r="I14797" s="8">
        <v>0.192</v>
      </c>
      <c r="J14797" s="8">
        <f>datatable[[#This Row],[продажи_]]-datatable[[#This Row],[себестоимость_]]</f>
        <v>0.14800000000000002</v>
      </c>
      <c r="L14797"/>
    </row>
    <row r="14798" spans="2:12" x14ac:dyDescent="0.4">
      <c r="B14798" s="5" t="s">
        <v>70</v>
      </c>
      <c r="C14798" s="5" t="s">
        <v>55</v>
      </c>
      <c r="D14798" s="5" t="s">
        <v>29</v>
      </c>
      <c r="E14798" s="5" t="s">
        <v>7</v>
      </c>
      <c r="F14798" s="6">
        <v>44531</v>
      </c>
      <c r="G14798" s="6" t="str">
        <f>TEXT(datatable[[#This Row],[дата]],"ММ")</f>
        <v>12</v>
      </c>
      <c r="H14798" s="8">
        <v>0.38150000000000006</v>
      </c>
      <c r="I14798" s="8">
        <v>0.11900000000000001</v>
      </c>
      <c r="J14798" s="8">
        <f>datatable[[#This Row],[продажи_]]-datatable[[#This Row],[себестоимость_]]</f>
        <v>0.26250000000000007</v>
      </c>
      <c r="L14798"/>
    </row>
    <row r="14799" spans="2:12" x14ac:dyDescent="0.4">
      <c r="B14799" s="5" t="s">
        <v>70</v>
      </c>
      <c r="C14799" s="5" t="s">
        <v>55</v>
      </c>
      <c r="D14799" s="5" t="s">
        <v>29</v>
      </c>
      <c r="E14799" s="5" t="s">
        <v>7</v>
      </c>
      <c r="F14799" s="6">
        <v>44197</v>
      </c>
      <c r="G14799" s="6" t="str">
        <f>TEXT(datatable[[#This Row],[дата]],"ММ")</f>
        <v>01</v>
      </c>
      <c r="H14799" s="8">
        <v>4.4719999999999995</v>
      </c>
      <c r="I14799" s="8">
        <v>1.8915</v>
      </c>
      <c r="J14799" s="8">
        <f>datatable[[#This Row],[продажи_]]-datatable[[#This Row],[себестоимость_]]</f>
        <v>2.5804999999999998</v>
      </c>
      <c r="L14799"/>
    </row>
    <row r="14800" spans="2:12" x14ac:dyDescent="0.4">
      <c r="B14800" s="5" t="s">
        <v>70</v>
      </c>
      <c r="C14800" s="5" t="s">
        <v>55</v>
      </c>
      <c r="D14800" s="5" t="s">
        <v>29</v>
      </c>
      <c r="E14800" s="5" t="s">
        <v>7</v>
      </c>
      <c r="F14800" s="6">
        <v>44228</v>
      </c>
      <c r="G14800" s="6" t="str">
        <f>TEXT(datatable[[#This Row],[дата]],"ММ")</f>
        <v>02</v>
      </c>
      <c r="H14800" s="8">
        <v>4.9192</v>
      </c>
      <c r="I14800" s="8">
        <v>2.3322000000000003</v>
      </c>
      <c r="J14800" s="8">
        <f>datatable[[#This Row],[продажи_]]-datatable[[#This Row],[себестоимость_]]</f>
        <v>2.5869999999999997</v>
      </c>
      <c r="L14800"/>
    </row>
    <row r="14801" spans="2:12" x14ac:dyDescent="0.4">
      <c r="B14801" s="5" t="s">
        <v>70</v>
      </c>
      <c r="C14801" s="5" t="s">
        <v>55</v>
      </c>
      <c r="D14801" s="5" t="s">
        <v>29</v>
      </c>
      <c r="E14801" s="5" t="s">
        <v>7</v>
      </c>
      <c r="F14801" s="6">
        <v>44256</v>
      </c>
      <c r="G14801" s="6" t="str">
        <f>TEXT(datatable[[#This Row],[дата]],"ММ")</f>
        <v>03</v>
      </c>
      <c r="H14801" s="8">
        <v>5.1772</v>
      </c>
      <c r="I14801" s="8">
        <v>2.6753999999999998</v>
      </c>
      <c r="J14801" s="8">
        <f>datatable[[#This Row],[продажи_]]-datatable[[#This Row],[себестоимость_]]</f>
        <v>2.5018000000000002</v>
      </c>
      <c r="L14801"/>
    </row>
    <row r="14802" spans="2:12" x14ac:dyDescent="0.4">
      <c r="B14802" s="5" t="s">
        <v>70</v>
      </c>
      <c r="C14802" s="5" t="s">
        <v>55</v>
      </c>
      <c r="D14802" s="5" t="s">
        <v>29</v>
      </c>
      <c r="E14802" s="5" t="s">
        <v>7</v>
      </c>
      <c r="F14802" s="6">
        <v>44287</v>
      </c>
      <c r="G14802" s="6" t="str">
        <f>TEXT(datatable[[#This Row],[дата]],"ММ")</f>
        <v>04</v>
      </c>
      <c r="H14802" s="8">
        <v>7.9807999999999995</v>
      </c>
      <c r="I14802" s="8">
        <v>3.5568</v>
      </c>
      <c r="J14802" s="8">
        <f>datatable[[#This Row],[продажи_]]-datatable[[#This Row],[себестоимость_]]</f>
        <v>4.4239999999999995</v>
      </c>
      <c r="L14802"/>
    </row>
    <row r="14803" spans="2:12" x14ac:dyDescent="0.4">
      <c r="B14803" s="5" t="s">
        <v>70</v>
      </c>
      <c r="C14803" s="5" t="s">
        <v>55</v>
      </c>
      <c r="D14803" s="5" t="s">
        <v>29</v>
      </c>
      <c r="E14803" s="5" t="s">
        <v>7</v>
      </c>
      <c r="F14803" s="6">
        <v>44317</v>
      </c>
      <c r="G14803" s="6" t="str">
        <f>TEXT(datatable[[#This Row],[дата]],"ММ")</f>
        <v>05</v>
      </c>
      <c r="H14803" s="8">
        <v>5.5986000000000011</v>
      </c>
      <c r="I14803" s="8">
        <v>2.4843000000000002</v>
      </c>
      <c r="J14803" s="8">
        <f>datatable[[#This Row],[продажи_]]-datatable[[#This Row],[себестоимость_]]</f>
        <v>3.114300000000001</v>
      </c>
      <c r="L14803"/>
    </row>
    <row r="14804" spans="2:12" x14ac:dyDescent="0.4">
      <c r="B14804" s="5" t="s">
        <v>70</v>
      </c>
      <c r="C14804" s="5" t="s">
        <v>55</v>
      </c>
      <c r="D14804" s="5" t="s">
        <v>29</v>
      </c>
      <c r="E14804" s="5" t="s">
        <v>7</v>
      </c>
      <c r="F14804" s="6">
        <v>44348</v>
      </c>
      <c r="G14804" s="6" t="str">
        <f>TEXT(datatable[[#This Row],[дата]],"ММ")</f>
        <v>06</v>
      </c>
      <c r="H14804" s="8">
        <v>4.0635000000000003</v>
      </c>
      <c r="I14804" s="8">
        <v>1.4391</v>
      </c>
      <c r="J14804" s="8">
        <f>datatable[[#This Row],[продажи_]]-datatable[[#This Row],[себестоимость_]]</f>
        <v>2.6244000000000005</v>
      </c>
      <c r="L14804"/>
    </row>
    <row r="14805" spans="2:12" x14ac:dyDescent="0.4">
      <c r="B14805" s="5" t="s">
        <v>70</v>
      </c>
      <c r="C14805" s="5" t="s">
        <v>55</v>
      </c>
      <c r="D14805" s="5" t="s">
        <v>29</v>
      </c>
      <c r="E14805" s="5" t="s">
        <v>7</v>
      </c>
      <c r="F14805" s="6">
        <v>44378</v>
      </c>
      <c r="G14805" s="6" t="str">
        <f>TEXT(datatable[[#This Row],[дата]],"ММ")</f>
        <v>07</v>
      </c>
      <c r="H14805" s="8">
        <v>4.6440000000000001</v>
      </c>
      <c r="I14805" s="8">
        <v>1.8076500000000002</v>
      </c>
      <c r="J14805" s="8">
        <f>datatable[[#This Row],[продажи_]]-datatable[[#This Row],[себестоимость_]]</f>
        <v>2.8363499999999999</v>
      </c>
      <c r="L14805"/>
    </row>
    <row r="14806" spans="2:12" x14ac:dyDescent="0.4">
      <c r="B14806" s="5" t="s">
        <v>70</v>
      </c>
      <c r="C14806" s="5" t="s">
        <v>55</v>
      </c>
      <c r="D14806" s="5" t="s">
        <v>29</v>
      </c>
      <c r="E14806" s="5" t="s">
        <v>7</v>
      </c>
      <c r="F14806" s="6">
        <v>44409</v>
      </c>
      <c r="G14806" s="6" t="str">
        <f>TEXT(datatable[[#This Row],[дата]],"ММ")</f>
        <v>08</v>
      </c>
      <c r="H14806" s="8">
        <v>2.8207999999999998</v>
      </c>
      <c r="I14806" s="8">
        <v>1.2480000000000002</v>
      </c>
      <c r="J14806" s="8">
        <f>datatable[[#This Row],[продажи_]]-datatable[[#This Row],[себестоимость_]]</f>
        <v>1.5727999999999995</v>
      </c>
      <c r="L14806"/>
    </row>
    <row r="14807" spans="2:12" x14ac:dyDescent="0.4">
      <c r="B14807" s="5" t="s">
        <v>70</v>
      </c>
      <c r="C14807" s="5" t="s">
        <v>55</v>
      </c>
      <c r="D14807" s="5" t="s">
        <v>29</v>
      </c>
      <c r="E14807" s="5" t="s">
        <v>7</v>
      </c>
      <c r="F14807" s="6">
        <v>44440</v>
      </c>
      <c r="G14807" s="6" t="str">
        <f>TEXT(datatable[[#This Row],[дата]],"ММ")</f>
        <v>09</v>
      </c>
      <c r="H14807" s="8">
        <v>4.2570000000000006</v>
      </c>
      <c r="I14807" s="8">
        <v>1.7725500000000001</v>
      </c>
      <c r="J14807" s="8">
        <f>datatable[[#This Row],[продажи_]]-datatable[[#This Row],[себестоимость_]]</f>
        <v>2.4844500000000007</v>
      </c>
      <c r="L14807"/>
    </row>
    <row r="14808" spans="2:12" x14ac:dyDescent="0.4">
      <c r="B14808" s="5" t="s">
        <v>70</v>
      </c>
      <c r="C14808" s="5" t="s">
        <v>55</v>
      </c>
      <c r="D14808" s="5" t="s">
        <v>29</v>
      </c>
      <c r="E14808" s="5" t="s">
        <v>7</v>
      </c>
      <c r="F14808" s="6">
        <v>44470</v>
      </c>
      <c r="G14808" s="6" t="str">
        <f>TEXT(datatable[[#This Row],[дата]],"ММ")</f>
        <v>10</v>
      </c>
      <c r="H14808" s="8">
        <v>4.6956000000000007</v>
      </c>
      <c r="I14808" s="8">
        <v>2.2697999999999996</v>
      </c>
      <c r="J14808" s="8">
        <f>datatable[[#This Row],[продажи_]]-datatable[[#This Row],[себестоимость_]]</f>
        <v>2.4258000000000011</v>
      </c>
      <c r="L14808"/>
    </row>
    <row r="14809" spans="2:12" x14ac:dyDescent="0.4">
      <c r="B14809" s="5" t="s">
        <v>70</v>
      </c>
      <c r="C14809" s="5" t="s">
        <v>55</v>
      </c>
      <c r="D14809" s="5" t="s">
        <v>29</v>
      </c>
      <c r="E14809" s="5" t="s">
        <v>7</v>
      </c>
      <c r="F14809" s="6">
        <v>44501</v>
      </c>
      <c r="G14809" s="6" t="str">
        <f>TEXT(datatable[[#This Row],[дата]],"ММ")</f>
        <v>11</v>
      </c>
      <c r="H14809" s="8">
        <v>5.5040000000000004</v>
      </c>
      <c r="I14809" s="8">
        <v>3.12</v>
      </c>
      <c r="J14809" s="8">
        <f>datatable[[#This Row],[продажи_]]-datatable[[#This Row],[себестоимость_]]</f>
        <v>2.3840000000000003</v>
      </c>
      <c r="L14809"/>
    </row>
    <row r="14810" spans="2:12" x14ac:dyDescent="0.4">
      <c r="B14810" s="5" t="s">
        <v>70</v>
      </c>
      <c r="C14810" s="5" t="s">
        <v>55</v>
      </c>
      <c r="D14810" s="5" t="s">
        <v>29</v>
      </c>
      <c r="E14810" s="5" t="s">
        <v>7</v>
      </c>
      <c r="F14810" s="6">
        <v>44531</v>
      </c>
      <c r="G14810" s="6" t="str">
        <f>TEXT(datatable[[#This Row],[дата]],"ММ")</f>
        <v>12</v>
      </c>
      <c r="H14810" s="8">
        <v>6.8628</v>
      </c>
      <c r="I14810" s="8">
        <v>2.3750999999999998</v>
      </c>
      <c r="J14810" s="8">
        <f>datatable[[#This Row],[продажи_]]-datatable[[#This Row],[себестоимость_]]</f>
        <v>4.4877000000000002</v>
      </c>
      <c r="L14810"/>
    </row>
    <row r="14811" spans="2:12" x14ac:dyDescent="0.4">
      <c r="B14811" s="5" t="s">
        <v>70</v>
      </c>
      <c r="C14811" s="5" t="s">
        <v>55</v>
      </c>
      <c r="D14811" s="5" t="s">
        <v>29</v>
      </c>
      <c r="E14811" s="5" t="s">
        <v>7</v>
      </c>
      <c r="F14811" s="6">
        <v>44197</v>
      </c>
      <c r="G14811" s="6" t="str">
        <f>TEXT(datatable[[#This Row],[дата]],"ММ")</f>
        <v>01</v>
      </c>
      <c r="H14811" s="8">
        <v>3.61</v>
      </c>
      <c r="I14811" s="8">
        <v>1.1625000000000001</v>
      </c>
      <c r="J14811" s="8">
        <f>datatable[[#This Row],[продажи_]]-datatable[[#This Row],[себестоимость_]]</f>
        <v>2.4474999999999998</v>
      </c>
      <c r="L14811"/>
    </row>
    <row r="14812" spans="2:12" x14ac:dyDescent="0.4">
      <c r="B14812" s="5" t="s">
        <v>70</v>
      </c>
      <c r="C14812" s="5" t="s">
        <v>55</v>
      </c>
      <c r="D14812" s="5" t="s">
        <v>29</v>
      </c>
      <c r="E14812" s="5" t="s">
        <v>7</v>
      </c>
      <c r="F14812" s="6">
        <v>44228</v>
      </c>
      <c r="G14812" s="6" t="str">
        <f>TEXT(datatable[[#This Row],[дата]],"ММ")</f>
        <v>02</v>
      </c>
      <c r="H14812" s="8">
        <v>4.7918000000000003</v>
      </c>
      <c r="I14812" s="8">
        <v>1.3162500000000001</v>
      </c>
      <c r="J14812" s="8">
        <f>datatable[[#This Row],[продажи_]]-datatable[[#This Row],[себестоимость_]]</f>
        <v>3.4755500000000001</v>
      </c>
      <c r="L14812"/>
    </row>
    <row r="14813" spans="2:12" x14ac:dyDescent="0.4">
      <c r="B14813" s="5" t="s">
        <v>70</v>
      </c>
      <c r="C14813" s="5" t="s">
        <v>55</v>
      </c>
      <c r="D14813" s="5" t="s">
        <v>29</v>
      </c>
      <c r="E14813" s="5" t="s">
        <v>7</v>
      </c>
      <c r="F14813" s="6">
        <v>44256</v>
      </c>
      <c r="G14813" s="6" t="str">
        <f>TEXT(datatable[[#This Row],[дата]],"ММ")</f>
        <v>03</v>
      </c>
      <c r="H14813" s="8">
        <v>6.1711999999999998</v>
      </c>
      <c r="I14813" s="8">
        <v>1.5049999999999999</v>
      </c>
      <c r="J14813" s="8">
        <f>datatable[[#This Row],[продажи_]]-datatable[[#This Row],[себестоимость_]]</f>
        <v>4.6661999999999999</v>
      </c>
      <c r="L14813"/>
    </row>
    <row r="14814" spans="2:12" x14ac:dyDescent="0.4">
      <c r="B14814" s="5" t="s">
        <v>70</v>
      </c>
      <c r="C14814" s="5" t="s">
        <v>55</v>
      </c>
      <c r="D14814" s="5" t="s">
        <v>29</v>
      </c>
      <c r="E14814" s="5" t="s">
        <v>7</v>
      </c>
      <c r="F14814" s="6">
        <v>44287</v>
      </c>
      <c r="G14814" s="6" t="str">
        <f>TEXT(datatable[[#This Row],[дата]],"ММ")</f>
        <v>04</v>
      </c>
      <c r="H14814" s="8">
        <v>5.3504000000000005</v>
      </c>
      <c r="I14814" s="8">
        <v>2.14</v>
      </c>
      <c r="J14814" s="8">
        <f>datatable[[#This Row],[продажи_]]-datatable[[#This Row],[себестоимость_]]</f>
        <v>3.2104000000000004</v>
      </c>
      <c r="L14814"/>
    </row>
    <row r="14815" spans="2:12" x14ac:dyDescent="0.4">
      <c r="B14815" s="5" t="s">
        <v>70</v>
      </c>
      <c r="C14815" s="5" t="s">
        <v>55</v>
      </c>
      <c r="D14815" s="5" t="s">
        <v>29</v>
      </c>
      <c r="E14815" s="5" t="s">
        <v>7</v>
      </c>
      <c r="F14815" s="6">
        <v>44317</v>
      </c>
      <c r="G14815" s="6" t="str">
        <f>TEXT(datatable[[#This Row],[дата]],"ММ")</f>
        <v>05</v>
      </c>
      <c r="H14815" s="8">
        <v>4.3092000000000006</v>
      </c>
      <c r="I14815" s="8">
        <v>1.82</v>
      </c>
      <c r="J14815" s="8">
        <f>datatable[[#This Row],[продажи_]]-datatable[[#This Row],[себестоимость_]]</f>
        <v>2.4892000000000003</v>
      </c>
      <c r="L14815"/>
    </row>
    <row r="14816" spans="2:12" x14ac:dyDescent="0.4">
      <c r="B14816" s="5" t="s">
        <v>70</v>
      </c>
      <c r="C14816" s="5" t="s">
        <v>55</v>
      </c>
      <c r="D14816" s="5" t="s">
        <v>29</v>
      </c>
      <c r="E14816" s="5" t="s">
        <v>7</v>
      </c>
      <c r="F14816" s="6">
        <v>44348</v>
      </c>
      <c r="G14816" s="6" t="str">
        <f>TEXT(datatable[[#This Row],[дата]],"ММ")</f>
        <v>06</v>
      </c>
      <c r="H14816" s="8">
        <v>3.7962000000000002</v>
      </c>
      <c r="I14816" s="8">
        <v>1.29375</v>
      </c>
      <c r="J14816" s="8">
        <f>datatable[[#This Row],[продажи_]]-datatable[[#This Row],[себестоимость_]]</f>
        <v>2.5024500000000005</v>
      </c>
      <c r="L14816"/>
    </row>
    <row r="14817" spans="2:12" x14ac:dyDescent="0.4">
      <c r="B14817" s="5" t="s">
        <v>70</v>
      </c>
      <c r="C14817" s="5" t="s">
        <v>55</v>
      </c>
      <c r="D14817" s="5" t="s">
        <v>29</v>
      </c>
      <c r="E14817" s="5" t="s">
        <v>7</v>
      </c>
      <c r="F14817" s="6">
        <v>44378</v>
      </c>
      <c r="G14817" s="6" t="str">
        <f>TEXT(datatable[[#This Row],[дата]],"ММ")</f>
        <v>07</v>
      </c>
      <c r="H14817" s="8">
        <v>3.3173999999999997</v>
      </c>
      <c r="I14817" s="8">
        <v>1.3387499999999999</v>
      </c>
      <c r="J14817" s="8">
        <f>datatable[[#This Row],[продажи_]]-datatable[[#This Row],[себестоимость_]]</f>
        <v>1.9786499999999998</v>
      </c>
      <c r="L14817"/>
    </row>
    <row r="14818" spans="2:12" x14ac:dyDescent="0.4">
      <c r="B14818" s="5" t="s">
        <v>70</v>
      </c>
      <c r="C14818" s="5" t="s">
        <v>55</v>
      </c>
      <c r="D14818" s="5" t="s">
        <v>29</v>
      </c>
      <c r="E14818" s="5" t="s">
        <v>7</v>
      </c>
      <c r="F14818" s="6">
        <v>44409</v>
      </c>
      <c r="G14818" s="6" t="str">
        <f>TEXT(datatable[[#This Row],[дата]],"ММ")</f>
        <v>08</v>
      </c>
      <c r="H14818" s="8">
        <v>3.1312000000000002</v>
      </c>
      <c r="I14818" s="8">
        <v>0.97</v>
      </c>
      <c r="J14818" s="8">
        <f>datatable[[#This Row],[продажи_]]-datatable[[#This Row],[себестоимость_]]</f>
        <v>2.1612</v>
      </c>
      <c r="L14818"/>
    </row>
    <row r="14819" spans="2:12" x14ac:dyDescent="0.4">
      <c r="B14819" s="5" t="s">
        <v>70</v>
      </c>
      <c r="C14819" s="5" t="s">
        <v>55</v>
      </c>
      <c r="D14819" s="5" t="s">
        <v>29</v>
      </c>
      <c r="E14819" s="5" t="s">
        <v>7</v>
      </c>
      <c r="F14819" s="6">
        <v>44440</v>
      </c>
      <c r="G14819" s="6" t="str">
        <f>TEXT(datatable[[#This Row],[дата]],"ММ")</f>
        <v>09</v>
      </c>
      <c r="H14819" s="8">
        <v>2.7702</v>
      </c>
      <c r="I14819" s="8">
        <v>1.3499999999999999</v>
      </c>
      <c r="J14819" s="8">
        <f>datatable[[#This Row],[продажи_]]-datatable[[#This Row],[себестоимость_]]</f>
        <v>1.4202000000000001</v>
      </c>
      <c r="L14819"/>
    </row>
    <row r="14820" spans="2:12" x14ac:dyDescent="0.4">
      <c r="B14820" s="5" t="s">
        <v>70</v>
      </c>
      <c r="C14820" s="5" t="s">
        <v>55</v>
      </c>
      <c r="D14820" s="5" t="s">
        <v>29</v>
      </c>
      <c r="E14820" s="5" t="s">
        <v>7</v>
      </c>
      <c r="F14820" s="6">
        <v>44470</v>
      </c>
      <c r="G14820" s="6" t="str">
        <f>TEXT(datatable[[#This Row],[дата]],"ММ")</f>
        <v>10</v>
      </c>
      <c r="H14820" s="8">
        <v>3.7392000000000003</v>
      </c>
      <c r="I14820" s="8">
        <v>1.4849999999999999</v>
      </c>
      <c r="J14820" s="8">
        <f>datatable[[#This Row],[продажи_]]-datatable[[#This Row],[себестоимость_]]</f>
        <v>2.2542000000000004</v>
      </c>
      <c r="L14820"/>
    </row>
    <row r="14821" spans="2:12" x14ac:dyDescent="0.4">
      <c r="B14821" s="5" t="s">
        <v>70</v>
      </c>
      <c r="C14821" s="5" t="s">
        <v>55</v>
      </c>
      <c r="D14821" s="5" t="s">
        <v>29</v>
      </c>
      <c r="E14821" s="5" t="s">
        <v>7</v>
      </c>
      <c r="F14821" s="6">
        <v>44501</v>
      </c>
      <c r="G14821" s="6" t="str">
        <f>TEXT(datatable[[#This Row],[дата]],"ММ")</f>
        <v>11</v>
      </c>
      <c r="H14821" s="8">
        <v>5.1680000000000001</v>
      </c>
      <c r="I14821" s="8">
        <v>1.86</v>
      </c>
      <c r="J14821" s="8">
        <f>datatable[[#This Row],[продажи_]]-datatable[[#This Row],[себестоимость_]]</f>
        <v>3.3079999999999998</v>
      </c>
      <c r="L14821"/>
    </row>
    <row r="14822" spans="2:12" x14ac:dyDescent="0.4">
      <c r="B14822" s="5" t="s">
        <v>70</v>
      </c>
      <c r="C14822" s="5" t="s">
        <v>55</v>
      </c>
      <c r="D14822" s="5" t="s">
        <v>29</v>
      </c>
      <c r="E14822" s="5" t="s">
        <v>7</v>
      </c>
      <c r="F14822" s="6">
        <v>44531</v>
      </c>
      <c r="G14822" s="6" t="str">
        <f>TEXT(datatable[[#This Row],[дата]],"ММ")</f>
        <v>12</v>
      </c>
      <c r="H14822" s="8">
        <v>4.3092000000000006</v>
      </c>
      <c r="I14822" s="8">
        <v>1.61</v>
      </c>
      <c r="J14822" s="8">
        <f>datatable[[#This Row],[продажи_]]-datatable[[#This Row],[себестоимость_]]</f>
        <v>2.6992000000000003</v>
      </c>
      <c r="L14822"/>
    </row>
    <row r="14823" spans="2:12" x14ac:dyDescent="0.4">
      <c r="B14823" s="5" t="s">
        <v>70</v>
      </c>
      <c r="C14823" s="5" t="s">
        <v>55</v>
      </c>
      <c r="D14823" s="5" t="s">
        <v>29</v>
      </c>
      <c r="E14823" s="5" t="s">
        <v>7</v>
      </c>
      <c r="F14823" s="6">
        <v>44197</v>
      </c>
      <c r="G14823" s="6" t="str">
        <f>TEXT(datatable[[#This Row],[дата]],"ММ")</f>
        <v>01</v>
      </c>
      <c r="H14823" s="8">
        <v>1.5189999999999999</v>
      </c>
      <c r="I14823" s="8">
        <v>0.76700000000000002</v>
      </c>
      <c r="J14823" s="8">
        <f>datatable[[#This Row],[продажи_]]-datatable[[#This Row],[себестоимость_]]</f>
        <v>0.75199999999999989</v>
      </c>
      <c r="L14823"/>
    </row>
    <row r="14824" spans="2:12" x14ac:dyDescent="0.4">
      <c r="B14824" s="5" t="s">
        <v>70</v>
      </c>
      <c r="C14824" s="5" t="s">
        <v>55</v>
      </c>
      <c r="D14824" s="5" t="s">
        <v>29</v>
      </c>
      <c r="E14824" s="5" t="s">
        <v>7</v>
      </c>
      <c r="F14824" s="6">
        <v>44228</v>
      </c>
      <c r="G14824" s="6" t="str">
        <f>TEXT(datatable[[#This Row],[дата]],"ММ")</f>
        <v>02</v>
      </c>
      <c r="H14824" s="8">
        <v>1.7329000000000001</v>
      </c>
      <c r="I14824" s="8">
        <v>0.81964999999999999</v>
      </c>
      <c r="J14824" s="8">
        <f>datatable[[#This Row],[продажи_]]-datatable[[#This Row],[себестоимость_]]</f>
        <v>0.91325000000000012</v>
      </c>
      <c r="L14824"/>
    </row>
    <row r="14825" spans="2:12" x14ac:dyDescent="0.4">
      <c r="B14825" s="5" t="s">
        <v>70</v>
      </c>
      <c r="C14825" s="5" t="s">
        <v>55</v>
      </c>
      <c r="D14825" s="5" t="s">
        <v>29</v>
      </c>
      <c r="E14825" s="5" t="s">
        <v>7</v>
      </c>
      <c r="F14825" s="6">
        <v>44256</v>
      </c>
      <c r="G14825" s="6" t="str">
        <f>TEXT(datatable[[#This Row],[дата]],"ММ")</f>
        <v>03</v>
      </c>
      <c r="H14825" s="8">
        <v>2.5822999999999996</v>
      </c>
      <c r="I14825" s="8">
        <v>0.80080000000000007</v>
      </c>
      <c r="J14825" s="8">
        <f>datatable[[#This Row],[продажи_]]-datatable[[#This Row],[себестоимость_]]</f>
        <v>1.7814999999999994</v>
      </c>
      <c r="L14825"/>
    </row>
    <row r="14826" spans="2:12" x14ac:dyDescent="0.4">
      <c r="B14826" s="5" t="s">
        <v>70</v>
      </c>
      <c r="C14826" s="5" t="s">
        <v>55</v>
      </c>
      <c r="D14826" s="5" t="s">
        <v>29</v>
      </c>
      <c r="E14826" s="5" t="s">
        <v>7</v>
      </c>
      <c r="F14826" s="6">
        <v>44287</v>
      </c>
      <c r="G14826" s="6" t="str">
        <f>TEXT(datatable[[#This Row],[дата]],"ММ")</f>
        <v>04</v>
      </c>
      <c r="H14826" s="8">
        <v>2.2816000000000001</v>
      </c>
      <c r="I14826" s="8">
        <v>1.2272000000000001</v>
      </c>
      <c r="J14826" s="8">
        <f>datatable[[#This Row],[продажи_]]-datatable[[#This Row],[себестоимость_]]</f>
        <v>1.0544</v>
      </c>
      <c r="L14826"/>
    </row>
    <row r="14827" spans="2:12" x14ac:dyDescent="0.4">
      <c r="B14827" s="5" t="s">
        <v>70</v>
      </c>
      <c r="C14827" s="5" t="s">
        <v>55</v>
      </c>
      <c r="D14827" s="5" t="s">
        <v>29</v>
      </c>
      <c r="E14827" s="5" t="s">
        <v>7</v>
      </c>
      <c r="F14827" s="6">
        <v>44317</v>
      </c>
      <c r="G14827" s="6" t="str">
        <f>TEXT(datatable[[#This Row],[дата]],"ММ")</f>
        <v>05</v>
      </c>
      <c r="H14827" s="8">
        <v>2.1048999999999998</v>
      </c>
      <c r="I14827" s="8">
        <v>1.0920000000000001</v>
      </c>
      <c r="J14827" s="8">
        <f>datatable[[#This Row],[продажи_]]-datatable[[#This Row],[себестоимость_]]</f>
        <v>1.0128999999999997</v>
      </c>
      <c r="L14827"/>
    </row>
    <row r="14828" spans="2:12" x14ac:dyDescent="0.4">
      <c r="B14828" s="5" t="s">
        <v>70</v>
      </c>
      <c r="C14828" s="5" t="s">
        <v>55</v>
      </c>
      <c r="D14828" s="5" t="s">
        <v>29</v>
      </c>
      <c r="E14828" s="5" t="s">
        <v>7</v>
      </c>
      <c r="F14828" s="6">
        <v>44348</v>
      </c>
      <c r="G14828" s="6" t="str">
        <f>TEXT(datatable[[#This Row],[дата]],"ММ")</f>
        <v>06</v>
      </c>
      <c r="H14828" s="8">
        <v>1.2555000000000001</v>
      </c>
      <c r="I14828" s="8">
        <v>0.59084999999999999</v>
      </c>
      <c r="J14828" s="8">
        <f>datatable[[#This Row],[продажи_]]-datatable[[#This Row],[себестоимость_]]</f>
        <v>0.66465000000000007</v>
      </c>
      <c r="L14828"/>
    </row>
    <row r="14829" spans="2:12" x14ac:dyDescent="0.4">
      <c r="B14829" s="5" t="s">
        <v>70</v>
      </c>
      <c r="C14829" s="5" t="s">
        <v>55</v>
      </c>
      <c r="D14829" s="5" t="s">
        <v>29</v>
      </c>
      <c r="E14829" s="5" t="s">
        <v>7</v>
      </c>
      <c r="F14829" s="6">
        <v>44378</v>
      </c>
      <c r="G14829" s="6" t="str">
        <f>TEXT(datatable[[#This Row],[дата]],"ММ")</f>
        <v>07</v>
      </c>
      <c r="H14829" s="8">
        <v>1.5345000000000002</v>
      </c>
      <c r="I14829" s="8">
        <v>0.70199999999999996</v>
      </c>
      <c r="J14829" s="8">
        <f>datatable[[#This Row],[продажи_]]-datatable[[#This Row],[себестоимость_]]</f>
        <v>0.83250000000000024</v>
      </c>
      <c r="L14829"/>
    </row>
    <row r="14830" spans="2:12" x14ac:dyDescent="0.4">
      <c r="B14830" s="5" t="s">
        <v>70</v>
      </c>
      <c r="C14830" s="5" t="s">
        <v>55</v>
      </c>
      <c r="D14830" s="5" t="s">
        <v>29</v>
      </c>
      <c r="E14830" s="5" t="s">
        <v>7</v>
      </c>
      <c r="F14830" s="6">
        <v>44409</v>
      </c>
      <c r="G14830" s="6" t="str">
        <f>TEXT(datatable[[#This Row],[дата]],"ММ")</f>
        <v>08</v>
      </c>
      <c r="H14830" s="8">
        <v>1.4011999999999998</v>
      </c>
      <c r="I14830" s="8">
        <v>0.60839999999999994</v>
      </c>
      <c r="J14830" s="8">
        <f>datatable[[#This Row],[продажи_]]-datatable[[#This Row],[себестоимость_]]</f>
        <v>0.79279999999999984</v>
      </c>
      <c r="L14830"/>
    </row>
    <row r="14831" spans="2:12" x14ac:dyDescent="0.4">
      <c r="B14831" s="5" t="s">
        <v>70</v>
      </c>
      <c r="C14831" s="5" t="s">
        <v>55</v>
      </c>
      <c r="D14831" s="5" t="s">
        <v>29</v>
      </c>
      <c r="E14831" s="5" t="s">
        <v>7</v>
      </c>
      <c r="F14831" s="6">
        <v>44440</v>
      </c>
      <c r="G14831" s="6" t="str">
        <f>TEXT(datatable[[#This Row],[дата]],"ММ")</f>
        <v>09</v>
      </c>
      <c r="H14831" s="8">
        <v>1.1438999999999999</v>
      </c>
      <c r="I14831" s="8">
        <v>0.69029999999999991</v>
      </c>
      <c r="J14831" s="8">
        <f>datatable[[#This Row],[продажи_]]-datatable[[#This Row],[себестоимость_]]</f>
        <v>0.4536</v>
      </c>
      <c r="L14831"/>
    </row>
    <row r="14832" spans="2:12" x14ac:dyDescent="0.4">
      <c r="B14832" s="5" t="s">
        <v>70</v>
      </c>
      <c r="C14832" s="5" t="s">
        <v>55</v>
      </c>
      <c r="D14832" s="5" t="s">
        <v>29</v>
      </c>
      <c r="E14832" s="5" t="s">
        <v>7</v>
      </c>
      <c r="F14832" s="6">
        <v>44470</v>
      </c>
      <c r="G14832" s="6" t="str">
        <f>TEXT(datatable[[#This Row],[дата]],"ММ")</f>
        <v>10</v>
      </c>
      <c r="H14832" s="8">
        <v>1.5066000000000002</v>
      </c>
      <c r="I14832" s="8">
        <v>0.81120000000000003</v>
      </c>
      <c r="J14832" s="8">
        <f>datatable[[#This Row],[продажи_]]-datatable[[#This Row],[себестоимость_]]</f>
        <v>0.69540000000000013</v>
      </c>
      <c r="L14832"/>
    </row>
    <row r="14833" spans="2:12" x14ac:dyDescent="0.4">
      <c r="B14833" s="5" t="s">
        <v>70</v>
      </c>
      <c r="C14833" s="5" t="s">
        <v>55</v>
      </c>
      <c r="D14833" s="5" t="s">
        <v>29</v>
      </c>
      <c r="E14833" s="5" t="s">
        <v>7</v>
      </c>
      <c r="F14833" s="6">
        <v>44501</v>
      </c>
      <c r="G14833" s="6" t="str">
        <f>TEXT(datatable[[#This Row],[дата]],"ММ")</f>
        <v>11</v>
      </c>
      <c r="H14833" s="8">
        <v>2.0583999999999998</v>
      </c>
      <c r="I14833" s="8">
        <v>1.248</v>
      </c>
      <c r="J14833" s="8">
        <f>datatable[[#This Row],[продажи_]]-datatable[[#This Row],[себестоимость_]]</f>
        <v>0.81039999999999979</v>
      </c>
      <c r="L14833"/>
    </row>
    <row r="14834" spans="2:12" x14ac:dyDescent="0.4">
      <c r="B14834" s="5" t="s">
        <v>70</v>
      </c>
      <c r="C14834" s="5" t="s">
        <v>55</v>
      </c>
      <c r="D14834" s="5" t="s">
        <v>29</v>
      </c>
      <c r="E14834" s="5" t="s">
        <v>7</v>
      </c>
      <c r="F14834" s="6">
        <v>44531</v>
      </c>
      <c r="G14834" s="6" t="str">
        <f>TEXT(datatable[[#This Row],[дата]],"ММ")</f>
        <v>12</v>
      </c>
      <c r="H14834" s="8">
        <v>2.17</v>
      </c>
      <c r="I14834" s="8">
        <v>1.0373999999999999</v>
      </c>
      <c r="J14834" s="8">
        <f>datatable[[#This Row],[продажи_]]-datatable[[#This Row],[себестоимость_]]</f>
        <v>1.1326000000000001</v>
      </c>
      <c r="L14834"/>
    </row>
    <row r="14835" spans="2:12" x14ac:dyDescent="0.4">
      <c r="B14835" s="5" t="s">
        <v>67</v>
      </c>
      <c r="C14835" s="5" t="s">
        <v>57</v>
      </c>
      <c r="D14835" s="5" t="s">
        <v>30</v>
      </c>
      <c r="E14835" s="5" t="s">
        <v>60</v>
      </c>
      <c r="F14835" s="6">
        <v>44197</v>
      </c>
      <c r="G14835" s="6" t="str">
        <f>TEXT(datatable[[#This Row],[дата]],"ММ")</f>
        <v>01</v>
      </c>
      <c r="H14835" s="8">
        <v>54.161999999999999</v>
      </c>
      <c r="I14835" s="8">
        <v>22.055000000000003</v>
      </c>
      <c r="J14835" s="8">
        <f>datatable[[#This Row],[продажи_]]-datatable[[#This Row],[себестоимость_]]</f>
        <v>32.106999999999999</v>
      </c>
      <c r="L14835"/>
    </row>
    <row r="14836" spans="2:12" x14ac:dyDescent="0.4">
      <c r="B14836" s="5" t="s">
        <v>67</v>
      </c>
      <c r="C14836" s="5" t="s">
        <v>57</v>
      </c>
      <c r="D14836" s="5" t="s">
        <v>30</v>
      </c>
      <c r="E14836" s="5" t="s">
        <v>60</v>
      </c>
      <c r="F14836" s="6">
        <v>44228</v>
      </c>
      <c r="G14836" s="6" t="str">
        <f>TEXT(datatable[[#This Row],[дата]],"ММ")</f>
        <v>02</v>
      </c>
      <c r="H14836" s="8">
        <v>64.543050000000008</v>
      </c>
      <c r="I14836" s="8">
        <v>29.714099999999998</v>
      </c>
      <c r="J14836" s="8">
        <f>datatable[[#This Row],[продажи_]]-datatable[[#This Row],[себестоимость_]]</f>
        <v>34.828950000000006</v>
      </c>
      <c r="L14836"/>
    </row>
    <row r="14837" spans="2:12" x14ac:dyDescent="0.4">
      <c r="B14837" s="5" t="s">
        <v>67</v>
      </c>
      <c r="C14837" s="5" t="s">
        <v>57</v>
      </c>
      <c r="D14837" s="5" t="s">
        <v>30</v>
      </c>
      <c r="E14837" s="5" t="s">
        <v>60</v>
      </c>
      <c r="F14837" s="6">
        <v>44256</v>
      </c>
      <c r="G14837" s="6" t="str">
        <f>TEXT(datatable[[#This Row],[дата]],"ММ")</f>
        <v>03</v>
      </c>
      <c r="H14837" s="8">
        <v>65.997399999999999</v>
      </c>
      <c r="I14837" s="8">
        <v>29.473500000000001</v>
      </c>
      <c r="J14837" s="8">
        <f>datatable[[#This Row],[продажи_]]-datatable[[#This Row],[себестоимость_]]</f>
        <v>36.523899999999998</v>
      </c>
      <c r="L14837"/>
    </row>
    <row r="14838" spans="2:12" x14ac:dyDescent="0.4">
      <c r="B14838" s="5" t="s">
        <v>67</v>
      </c>
      <c r="C14838" s="5" t="s">
        <v>57</v>
      </c>
      <c r="D14838" s="5" t="s">
        <v>30</v>
      </c>
      <c r="E14838" s="5" t="s">
        <v>60</v>
      </c>
      <c r="F14838" s="6">
        <v>44287</v>
      </c>
      <c r="G14838" s="6" t="str">
        <f>TEXT(datatable[[#This Row],[дата]],"ММ")</f>
        <v>04</v>
      </c>
      <c r="H14838" s="8">
        <v>74.623199999999997</v>
      </c>
      <c r="I14838" s="8">
        <v>29.834399999999999</v>
      </c>
      <c r="J14838" s="8">
        <f>datatable[[#This Row],[продажи_]]-datatable[[#This Row],[себестоимость_]]</f>
        <v>44.788799999999995</v>
      </c>
      <c r="L14838"/>
    </row>
    <row r="14839" spans="2:12" x14ac:dyDescent="0.4">
      <c r="B14839" s="5" t="s">
        <v>67</v>
      </c>
      <c r="C14839" s="5" t="s">
        <v>57</v>
      </c>
      <c r="D14839" s="5" t="s">
        <v>30</v>
      </c>
      <c r="E14839" s="5" t="s">
        <v>60</v>
      </c>
      <c r="F14839" s="6">
        <v>44317</v>
      </c>
      <c r="G14839" s="6" t="str">
        <f>TEXT(datatable[[#This Row],[дата]],"ММ")</f>
        <v>05</v>
      </c>
      <c r="H14839" s="8">
        <v>61.784800000000004</v>
      </c>
      <c r="I14839" s="8">
        <v>27.789300000000001</v>
      </c>
      <c r="J14839" s="8">
        <f>datatable[[#This Row],[продажи_]]-datatable[[#This Row],[себестоимость_]]</f>
        <v>33.995500000000007</v>
      </c>
      <c r="L14839"/>
    </row>
    <row r="14840" spans="2:12" x14ac:dyDescent="0.4">
      <c r="B14840" s="5" t="s">
        <v>67</v>
      </c>
      <c r="C14840" s="5" t="s">
        <v>57</v>
      </c>
      <c r="D14840" s="5" t="s">
        <v>30</v>
      </c>
      <c r="E14840" s="5" t="s">
        <v>60</v>
      </c>
      <c r="F14840" s="6">
        <v>44348</v>
      </c>
      <c r="G14840" s="6" t="str">
        <f>TEXT(datatable[[#This Row],[дата]],"ММ")</f>
        <v>06</v>
      </c>
      <c r="H14840" s="8">
        <v>47.391750000000002</v>
      </c>
      <c r="I14840" s="8">
        <v>15.157800000000002</v>
      </c>
      <c r="J14840" s="8">
        <f>datatable[[#This Row],[продажи_]]-datatable[[#This Row],[себестоимость_]]</f>
        <v>32.23395</v>
      </c>
      <c r="L14840"/>
    </row>
    <row r="14841" spans="2:12" x14ac:dyDescent="0.4">
      <c r="B14841" s="5" t="s">
        <v>67</v>
      </c>
      <c r="C14841" s="5" t="s">
        <v>57</v>
      </c>
      <c r="D14841" s="5" t="s">
        <v>30</v>
      </c>
      <c r="E14841" s="5" t="s">
        <v>60</v>
      </c>
      <c r="F14841" s="6">
        <v>44378</v>
      </c>
      <c r="G14841" s="6" t="str">
        <f>TEXT(datatable[[#This Row],[дата]],"ММ")</f>
        <v>07</v>
      </c>
      <c r="H14841" s="8">
        <v>41.072850000000003</v>
      </c>
      <c r="I14841" s="8">
        <v>20.571300000000001</v>
      </c>
      <c r="J14841" s="8">
        <f>datatable[[#This Row],[продажи_]]-datatable[[#This Row],[себестоимость_]]</f>
        <v>20.501550000000002</v>
      </c>
      <c r="L14841"/>
    </row>
    <row r="14842" spans="2:12" x14ac:dyDescent="0.4">
      <c r="B14842" s="5" t="s">
        <v>67</v>
      </c>
      <c r="C14842" s="5" t="s">
        <v>57</v>
      </c>
      <c r="D14842" s="5" t="s">
        <v>30</v>
      </c>
      <c r="E14842" s="5" t="s">
        <v>60</v>
      </c>
      <c r="F14842" s="6">
        <v>44409</v>
      </c>
      <c r="G14842" s="6" t="str">
        <f>TEXT(datatable[[#This Row],[дата]],"ММ")</f>
        <v>08</v>
      </c>
      <c r="H14842" s="8">
        <v>34.904399999999995</v>
      </c>
      <c r="I14842" s="8">
        <v>13.633999999999999</v>
      </c>
      <c r="J14842" s="8">
        <f>datatable[[#This Row],[продажи_]]-datatable[[#This Row],[себестоимость_]]</f>
        <v>21.270399999999995</v>
      </c>
      <c r="L14842"/>
    </row>
    <row r="14843" spans="2:12" x14ac:dyDescent="0.4">
      <c r="B14843" s="5" t="s">
        <v>67</v>
      </c>
      <c r="C14843" s="5" t="s">
        <v>57</v>
      </c>
      <c r="D14843" s="5" t="s">
        <v>30</v>
      </c>
      <c r="E14843" s="5" t="s">
        <v>60</v>
      </c>
      <c r="F14843" s="6">
        <v>44440</v>
      </c>
      <c r="G14843" s="6" t="str">
        <f>TEXT(datatable[[#This Row],[дата]],"ММ")</f>
        <v>09</v>
      </c>
      <c r="H14843" s="8">
        <v>41.975549999999998</v>
      </c>
      <c r="I14843" s="8">
        <v>19.849500000000003</v>
      </c>
      <c r="J14843" s="8">
        <f>datatable[[#This Row],[продажи_]]-datatable[[#This Row],[себестоимость_]]</f>
        <v>22.126049999999996</v>
      </c>
      <c r="L14843"/>
    </row>
    <row r="14844" spans="2:12" x14ac:dyDescent="0.4">
      <c r="B14844" s="5" t="s">
        <v>67</v>
      </c>
      <c r="C14844" s="5" t="s">
        <v>57</v>
      </c>
      <c r="D14844" s="5" t="s">
        <v>30</v>
      </c>
      <c r="E14844" s="5" t="s">
        <v>60</v>
      </c>
      <c r="F14844" s="6">
        <v>44470</v>
      </c>
      <c r="G14844" s="6" t="str">
        <f>TEXT(datatable[[#This Row],[дата]],"ММ")</f>
        <v>10</v>
      </c>
      <c r="H14844" s="8">
        <v>59.578200000000002</v>
      </c>
      <c r="I14844" s="8">
        <v>24.541200000000003</v>
      </c>
      <c r="J14844" s="8">
        <f>datatable[[#This Row],[продажи_]]-datatable[[#This Row],[себестоимость_]]</f>
        <v>35.036999999999999</v>
      </c>
      <c r="L14844"/>
    </row>
    <row r="14845" spans="2:12" x14ac:dyDescent="0.4">
      <c r="B14845" s="5" t="s">
        <v>67</v>
      </c>
      <c r="C14845" s="5" t="s">
        <v>57</v>
      </c>
      <c r="D14845" s="5" t="s">
        <v>30</v>
      </c>
      <c r="E14845" s="5" t="s">
        <v>60</v>
      </c>
      <c r="F14845" s="6">
        <v>44501</v>
      </c>
      <c r="G14845" s="6" t="str">
        <f>TEXT(datatable[[#This Row],[дата]],"ММ")</f>
        <v>11</v>
      </c>
      <c r="H14845" s="8">
        <v>93.880799999999994</v>
      </c>
      <c r="I14845" s="8">
        <v>28.872</v>
      </c>
      <c r="J14845" s="8">
        <f>datatable[[#This Row],[продажи_]]-datatable[[#This Row],[себестоимость_]]</f>
        <v>65.008799999999994</v>
      </c>
      <c r="L14845"/>
    </row>
    <row r="14846" spans="2:12" x14ac:dyDescent="0.4">
      <c r="B14846" s="5" t="s">
        <v>67</v>
      </c>
      <c r="C14846" s="5" t="s">
        <v>57</v>
      </c>
      <c r="D14846" s="5" t="s">
        <v>30</v>
      </c>
      <c r="E14846" s="5" t="s">
        <v>60</v>
      </c>
      <c r="F14846" s="6">
        <v>44531</v>
      </c>
      <c r="G14846" s="6" t="str">
        <f>TEXT(datatable[[#This Row],[дата]],"ММ")</f>
        <v>12</v>
      </c>
      <c r="H14846" s="8">
        <v>77.231000000000009</v>
      </c>
      <c r="I14846" s="8">
        <v>28.07</v>
      </c>
      <c r="J14846" s="8">
        <f>datatable[[#This Row],[продажи_]]-datatable[[#This Row],[себестоимость_]]</f>
        <v>49.161000000000008</v>
      </c>
      <c r="L14846"/>
    </row>
    <row r="14847" spans="2:12" x14ac:dyDescent="0.4">
      <c r="B14847" s="5" t="s">
        <v>67</v>
      </c>
      <c r="C14847" s="5" t="s">
        <v>57</v>
      </c>
      <c r="D14847" s="5" t="s">
        <v>30</v>
      </c>
      <c r="E14847" s="5" t="s">
        <v>8</v>
      </c>
      <c r="F14847" s="6">
        <v>44197</v>
      </c>
      <c r="G14847" s="6" t="str">
        <f>TEXT(datatable[[#This Row],[дата]],"ММ")</f>
        <v>01</v>
      </c>
      <c r="H14847" s="8">
        <v>37.56</v>
      </c>
      <c r="I14847" s="8">
        <v>23.797499999999999</v>
      </c>
      <c r="J14847" s="8">
        <f>datatable[[#This Row],[продажи_]]-datatable[[#This Row],[себестоимость_]]</f>
        <v>13.762500000000003</v>
      </c>
      <c r="L14847"/>
    </row>
    <row r="14848" spans="2:12" x14ac:dyDescent="0.4">
      <c r="B14848" s="5" t="s">
        <v>67</v>
      </c>
      <c r="C14848" s="5" t="s">
        <v>57</v>
      </c>
      <c r="D14848" s="5" t="s">
        <v>30</v>
      </c>
      <c r="E14848" s="5" t="s">
        <v>8</v>
      </c>
      <c r="F14848" s="6">
        <v>44228</v>
      </c>
      <c r="G14848" s="6" t="str">
        <f>TEXT(datatable[[#This Row],[дата]],"ММ")</f>
        <v>02</v>
      </c>
      <c r="H14848" s="8">
        <v>39.876199999999997</v>
      </c>
      <c r="I14848" s="8">
        <v>38.101049999999994</v>
      </c>
      <c r="J14848" s="8">
        <f>datatable[[#This Row],[продажи_]]-datatable[[#This Row],[себестоимость_]]</f>
        <v>1.7751500000000036</v>
      </c>
      <c r="L14848"/>
    </row>
    <row r="14849" spans="2:12" x14ac:dyDescent="0.4">
      <c r="B14849" s="5" t="s">
        <v>67</v>
      </c>
      <c r="C14849" s="5" t="s">
        <v>57</v>
      </c>
      <c r="D14849" s="5" t="s">
        <v>30</v>
      </c>
      <c r="E14849" s="5" t="s">
        <v>8</v>
      </c>
      <c r="F14849" s="6">
        <v>44256</v>
      </c>
      <c r="G14849" s="6" t="str">
        <f>TEXT(datatable[[#This Row],[дата]],"ММ")</f>
        <v>03</v>
      </c>
      <c r="H14849" s="8">
        <v>49.954799999999999</v>
      </c>
      <c r="I14849" s="8">
        <v>32.264400000000002</v>
      </c>
      <c r="J14849" s="8">
        <f>datatable[[#This Row],[продажи_]]-datatable[[#This Row],[себестоимость_]]</f>
        <v>17.690399999999997</v>
      </c>
      <c r="L14849"/>
    </row>
    <row r="14850" spans="2:12" x14ac:dyDescent="0.4">
      <c r="B14850" s="5" t="s">
        <v>67</v>
      </c>
      <c r="C14850" s="5" t="s">
        <v>57</v>
      </c>
      <c r="D14850" s="5" t="s">
        <v>30</v>
      </c>
      <c r="E14850" s="5" t="s">
        <v>8</v>
      </c>
      <c r="F14850" s="6">
        <v>44287</v>
      </c>
      <c r="G14850" s="6" t="str">
        <f>TEXT(datatable[[#This Row],[дата]],"ММ")</f>
        <v>04</v>
      </c>
      <c r="H14850" s="8">
        <v>47.575999999999993</v>
      </c>
      <c r="I14850" s="8">
        <v>40.08</v>
      </c>
      <c r="J14850" s="8">
        <f>datatable[[#This Row],[продажи_]]-datatable[[#This Row],[себестоимость_]]</f>
        <v>7.4959999999999951</v>
      </c>
      <c r="L14850"/>
    </row>
    <row r="14851" spans="2:12" x14ac:dyDescent="0.4">
      <c r="B14851" s="5" t="s">
        <v>67</v>
      </c>
      <c r="C14851" s="5" t="s">
        <v>57</v>
      </c>
      <c r="D14851" s="5" t="s">
        <v>30</v>
      </c>
      <c r="E14851" s="5" t="s">
        <v>8</v>
      </c>
      <c r="F14851" s="6">
        <v>44317</v>
      </c>
      <c r="G14851" s="6" t="str">
        <f>TEXT(datatable[[#This Row],[дата]],"ММ")</f>
        <v>05</v>
      </c>
      <c r="H14851" s="8">
        <v>42.505400000000002</v>
      </c>
      <c r="I14851" s="8">
        <v>35.07</v>
      </c>
      <c r="J14851" s="8">
        <f>datatable[[#This Row],[продажи_]]-datatable[[#This Row],[себестоимость_]]</f>
        <v>7.4354000000000013</v>
      </c>
      <c r="L14851"/>
    </row>
    <row r="14852" spans="2:12" x14ac:dyDescent="0.4">
      <c r="B14852" s="5" t="s">
        <v>67</v>
      </c>
      <c r="C14852" s="5" t="s">
        <v>57</v>
      </c>
      <c r="D14852" s="5" t="s">
        <v>30</v>
      </c>
      <c r="E14852" s="5" t="s">
        <v>8</v>
      </c>
      <c r="F14852" s="6">
        <v>44348</v>
      </c>
      <c r="G14852" s="6" t="str">
        <f>TEXT(datatable[[#This Row],[дата]],"ММ")</f>
        <v>06</v>
      </c>
      <c r="H14852" s="8">
        <v>28.451700000000002</v>
      </c>
      <c r="I14852" s="8">
        <v>19.614150000000002</v>
      </c>
      <c r="J14852" s="8">
        <f>datatable[[#This Row],[продажи_]]-datatable[[#This Row],[себестоимость_]]</f>
        <v>8.8375500000000002</v>
      </c>
      <c r="L14852"/>
    </row>
    <row r="14853" spans="2:12" x14ac:dyDescent="0.4">
      <c r="B14853" s="5" t="s">
        <v>67</v>
      </c>
      <c r="C14853" s="5" t="s">
        <v>57</v>
      </c>
      <c r="D14853" s="5" t="s">
        <v>30</v>
      </c>
      <c r="E14853" s="5" t="s">
        <v>8</v>
      </c>
      <c r="F14853" s="6">
        <v>44378</v>
      </c>
      <c r="G14853" s="6" t="str">
        <f>TEXT(datatable[[#This Row],[дата]],"ММ")</f>
        <v>07</v>
      </c>
      <c r="H14853" s="8">
        <v>27.043200000000002</v>
      </c>
      <c r="I14853" s="8">
        <v>24.348600000000005</v>
      </c>
      <c r="J14853" s="8">
        <f>datatable[[#This Row],[продажи_]]-datatable[[#This Row],[себестоимость_]]</f>
        <v>2.6945999999999977</v>
      </c>
      <c r="L14853"/>
    </row>
    <row r="14854" spans="2:12" x14ac:dyDescent="0.4">
      <c r="B14854" s="5" t="s">
        <v>67</v>
      </c>
      <c r="C14854" s="5" t="s">
        <v>57</v>
      </c>
      <c r="D14854" s="5" t="s">
        <v>30</v>
      </c>
      <c r="E14854" s="5" t="s">
        <v>8</v>
      </c>
      <c r="F14854" s="6">
        <v>44409</v>
      </c>
      <c r="G14854" s="6" t="str">
        <f>TEXT(datatable[[#This Row],[дата]],"ММ")</f>
        <v>08</v>
      </c>
      <c r="H14854" s="8">
        <v>27.043200000000002</v>
      </c>
      <c r="I14854" s="8">
        <v>19.639199999999999</v>
      </c>
      <c r="J14854" s="8">
        <f>datatable[[#This Row],[продажи_]]-datatable[[#This Row],[себестоимость_]]</f>
        <v>7.4040000000000035</v>
      </c>
      <c r="L14854"/>
    </row>
    <row r="14855" spans="2:12" x14ac:dyDescent="0.4">
      <c r="B14855" s="5" t="s">
        <v>67</v>
      </c>
      <c r="C14855" s="5" t="s">
        <v>57</v>
      </c>
      <c r="D14855" s="5" t="s">
        <v>30</v>
      </c>
      <c r="E14855" s="5" t="s">
        <v>8</v>
      </c>
      <c r="F14855" s="6">
        <v>44440</v>
      </c>
      <c r="G14855" s="6" t="str">
        <f>TEXT(datatable[[#This Row],[дата]],"ММ")</f>
        <v>09</v>
      </c>
      <c r="H14855" s="8">
        <v>27.043200000000002</v>
      </c>
      <c r="I14855" s="8">
        <v>26.152200000000001</v>
      </c>
      <c r="J14855" s="8">
        <f>datatable[[#This Row],[продажи_]]-datatable[[#This Row],[себестоимость_]]</f>
        <v>0.89100000000000179</v>
      </c>
      <c r="L14855"/>
    </row>
    <row r="14856" spans="2:12" x14ac:dyDescent="0.4">
      <c r="B14856" s="5" t="s">
        <v>67</v>
      </c>
      <c r="C14856" s="5" t="s">
        <v>57</v>
      </c>
      <c r="D14856" s="5" t="s">
        <v>30</v>
      </c>
      <c r="E14856" s="5" t="s">
        <v>8</v>
      </c>
      <c r="F14856" s="6">
        <v>44470</v>
      </c>
      <c r="G14856" s="6" t="str">
        <f>TEXT(datatable[[#This Row],[дата]],"ММ")</f>
        <v>10</v>
      </c>
      <c r="H14856" s="8">
        <v>30.423600000000004</v>
      </c>
      <c r="I14856" s="8">
        <v>27.955800000000004</v>
      </c>
      <c r="J14856" s="8">
        <f>datatable[[#This Row],[продажи_]]-datatable[[#This Row],[себестоимость_]]</f>
        <v>2.4678000000000004</v>
      </c>
      <c r="L14856"/>
    </row>
    <row r="14857" spans="2:12" x14ac:dyDescent="0.4">
      <c r="B14857" s="5" t="s">
        <v>67</v>
      </c>
      <c r="C14857" s="5" t="s">
        <v>57</v>
      </c>
      <c r="D14857" s="5" t="s">
        <v>30</v>
      </c>
      <c r="E14857" s="5" t="s">
        <v>8</v>
      </c>
      <c r="F14857" s="6">
        <v>44501</v>
      </c>
      <c r="G14857" s="6" t="str">
        <f>TEXT(datatable[[#This Row],[дата]],"ММ")</f>
        <v>11</v>
      </c>
      <c r="H14857" s="8">
        <v>59.094399999999993</v>
      </c>
      <c r="I14857" s="8">
        <v>40.881599999999999</v>
      </c>
      <c r="J14857" s="8">
        <f>datatable[[#This Row],[продажи_]]-datatable[[#This Row],[себестоимость_]]</f>
        <v>18.212799999999994</v>
      </c>
      <c r="L14857"/>
    </row>
    <row r="14858" spans="2:12" x14ac:dyDescent="0.4">
      <c r="B14858" s="5" t="s">
        <v>67</v>
      </c>
      <c r="C14858" s="5" t="s">
        <v>57</v>
      </c>
      <c r="D14858" s="5" t="s">
        <v>30</v>
      </c>
      <c r="E14858" s="5" t="s">
        <v>8</v>
      </c>
      <c r="F14858" s="6">
        <v>44531</v>
      </c>
      <c r="G14858" s="6" t="str">
        <f>TEXT(datatable[[#This Row],[дата]],"ММ")</f>
        <v>12</v>
      </c>
      <c r="H14858" s="8">
        <v>38.123399999999997</v>
      </c>
      <c r="I14858" s="8">
        <v>38.927700000000002</v>
      </c>
      <c r="J14858" s="8">
        <f>datatable[[#This Row],[продажи_]]-datatable[[#This Row],[себестоимость_]]</f>
        <v>-0.8043000000000049</v>
      </c>
      <c r="L14858"/>
    </row>
    <row r="14859" spans="2:12" x14ac:dyDescent="0.4">
      <c r="B14859" s="5" t="s">
        <v>67</v>
      </c>
      <c r="C14859" s="5" t="s">
        <v>57</v>
      </c>
      <c r="D14859" s="5" t="s">
        <v>30</v>
      </c>
      <c r="E14859" s="5" t="s">
        <v>61</v>
      </c>
      <c r="F14859" s="6">
        <v>44197</v>
      </c>
      <c r="G14859" s="6" t="str">
        <f>TEXT(datatable[[#This Row],[дата]],"ММ")</f>
        <v>01</v>
      </c>
      <c r="H14859" s="8">
        <v>20.185000000000002</v>
      </c>
      <c r="I14859" s="8">
        <v>12.87</v>
      </c>
      <c r="J14859" s="8">
        <f>datatable[[#This Row],[продажи_]]-datatable[[#This Row],[себестоимость_]]</f>
        <v>7.3150000000000031</v>
      </c>
      <c r="L14859"/>
    </row>
    <row r="14860" spans="2:12" x14ac:dyDescent="0.4">
      <c r="B14860" s="5" t="s">
        <v>67</v>
      </c>
      <c r="C14860" s="5" t="s">
        <v>57</v>
      </c>
      <c r="D14860" s="5" t="s">
        <v>30</v>
      </c>
      <c r="E14860" s="5" t="s">
        <v>61</v>
      </c>
      <c r="F14860" s="6">
        <v>44228</v>
      </c>
      <c r="G14860" s="6" t="str">
        <f>TEXT(datatable[[#This Row],[дата]],"ММ")</f>
        <v>02</v>
      </c>
      <c r="H14860" s="8">
        <v>20.27675</v>
      </c>
      <c r="I14860" s="8">
        <v>12.727</v>
      </c>
      <c r="J14860" s="8">
        <f>datatable[[#This Row],[продажи_]]-datatable[[#This Row],[себестоимость_]]</f>
        <v>7.5497499999999995</v>
      </c>
      <c r="L14860"/>
    </row>
    <row r="14861" spans="2:12" x14ac:dyDescent="0.4">
      <c r="B14861" s="5" t="s">
        <v>67</v>
      </c>
      <c r="C14861" s="5" t="s">
        <v>57</v>
      </c>
      <c r="D14861" s="5" t="s">
        <v>30</v>
      </c>
      <c r="E14861" s="5" t="s">
        <v>61</v>
      </c>
      <c r="F14861" s="6">
        <v>44256</v>
      </c>
      <c r="G14861" s="6" t="str">
        <f>TEXT(datatable[[#This Row],[дата]],"ММ")</f>
        <v>03</v>
      </c>
      <c r="H14861" s="8">
        <v>21.836500000000001</v>
      </c>
      <c r="I14861" s="8">
        <v>13.398</v>
      </c>
      <c r="J14861" s="8">
        <f>datatable[[#This Row],[продажи_]]-datatable[[#This Row],[себестоимость_]]</f>
        <v>8.4385000000000012</v>
      </c>
      <c r="L14861"/>
    </row>
    <row r="14862" spans="2:12" x14ac:dyDescent="0.4">
      <c r="B14862" s="5" t="s">
        <v>67</v>
      </c>
      <c r="C14862" s="5" t="s">
        <v>57</v>
      </c>
      <c r="D14862" s="5" t="s">
        <v>30</v>
      </c>
      <c r="E14862" s="5" t="s">
        <v>61</v>
      </c>
      <c r="F14862" s="6">
        <v>44287</v>
      </c>
      <c r="G14862" s="6" t="str">
        <f>TEXT(datatable[[#This Row],[дата]],"ММ")</f>
        <v>04</v>
      </c>
      <c r="H14862" s="8">
        <v>34.057599999999994</v>
      </c>
      <c r="I14862" s="8">
        <v>16.544</v>
      </c>
      <c r="J14862" s="8">
        <f>datatable[[#This Row],[продажи_]]-datatable[[#This Row],[себестоимость_]]</f>
        <v>17.513599999999993</v>
      </c>
      <c r="L14862"/>
    </row>
    <row r="14863" spans="2:12" x14ac:dyDescent="0.4">
      <c r="B14863" s="5" t="s">
        <v>67</v>
      </c>
      <c r="C14863" s="5" t="s">
        <v>57</v>
      </c>
      <c r="D14863" s="5" t="s">
        <v>30</v>
      </c>
      <c r="E14863" s="5" t="s">
        <v>61</v>
      </c>
      <c r="F14863" s="6">
        <v>44317</v>
      </c>
      <c r="G14863" s="6" t="str">
        <f>TEXT(datatable[[#This Row],[дата]],"ММ")</f>
        <v>05</v>
      </c>
      <c r="H14863" s="8">
        <v>22.093399999999999</v>
      </c>
      <c r="I14863" s="8">
        <v>13.552</v>
      </c>
      <c r="J14863" s="8">
        <f>datatable[[#This Row],[продажи_]]-datatable[[#This Row],[себестоимость_]]</f>
        <v>8.5413999999999994</v>
      </c>
      <c r="L14863"/>
    </row>
    <row r="14864" spans="2:12" x14ac:dyDescent="0.4">
      <c r="B14864" s="5" t="s">
        <v>67</v>
      </c>
      <c r="C14864" s="5" t="s">
        <v>57</v>
      </c>
      <c r="D14864" s="5" t="s">
        <v>30</v>
      </c>
      <c r="E14864" s="5" t="s">
        <v>61</v>
      </c>
      <c r="F14864" s="6">
        <v>44348</v>
      </c>
      <c r="G14864" s="6" t="str">
        <f>TEXT(datatable[[#This Row],[дата]],"ММ")</f>
        <v>06</v>
      </c>
      <c r="H14864" s="8">
        <v>18.661949999999997</v>
      </c>
      <c r="I14864" s="8">
        <v>10.494000000000002</v>
      </c>
      <c r="J14864" s="8">
        <f>datatable[[#This Row],[продажи_]]-datatable[[#This Row],[себестоимость_]]</f>
        <v>8.1679499999999958</v>
      </c>
      <c r="L14864"/>
    </row>
    <row r="14865" spans="2:12" x14ac:dyDescent="0.4">
      <c r="B14865" s="5" t="s">
        <v>67</v>
      </c>
      <c r="C14865" s="5" t="s">
        <v>57</v>
      </c>
      <c r="D14865" s="5" t="s">
        <v>30</v>
      </c>
      <c r="E14865" s="5" t="s">
        <v>61</v>
      </c>
      <c r="F14865" s="6">
        <v>44378</v>
      </c>
      <c r="G14865" s="6" t="str">
        <f>TEXT(datatable[[#This Row],[дата]],"ММ")</f>
        <v>07</v>
      </c>
      <c r="H14865" s="8">
        <v>14.36805</v>
      </c>
      <c r="I14865" s="8">
        <v>8.91</v>
      </c>
      <c r="J14865" s="8">
        <f>datatable[[#This Row],[продажи_]]-datatable[[#This Row],[себестоимость_]]</f>
        <v>5.4580500000000001</v>
      </c>
      <c r="L14865"/>
    </row>
    <row r="14866" spans="2:12" x14ac:dyDescent="0.4">
      <c r="B14866" s="5" t="s">
        <v>67</v>
      </c>
      <c r="C14866" s="5" t="s">
        <v>57</v>
      </c>
      <c r="D14866" s="5" t="s">
        <v>30</v>
      </c>
      <c r="E14866" s="5" t="s">
        <v>61</v>
      </c>
      <c r="F14866" s="6">
        <v>44409</v>
      </c>
      <c r="G14866" s="6" t="str">
        <f>TEXT(datatable[[#This Row],[дата]],"ММ")</f>
        <v>08</v>
      </c>
      <c r="H14866" s="8">
        <v>16.881999999999998</v>
      </c>
      <c r="I14866" s="8">
        <v>10.295999999999999</v>
      </c>
      <c r="J14866" s="8">
        <f>datatable[[#This Row],[продажи_]]-datatable[[#This Row],[себестоимость_]]</f>
        <v>6.5859999999999985</v>
      </c>
      <c r="L14866"/>
    </row>
    <row r="14867" spans="2:12" x14ac:dyDescent="0.4">
      <c r="B14867" s="5" t="s">
        <v>67</v>
      </c>
      <c r="C14867" s="5" t="s">
        <v>57</v>
      </c>
      <c r="D14867" s="5" t="s">
        <v>30</v>
      </c>
      <c r="E14867" s="5" t="s">
        <v>61</v>
      </c>
      <c r="F14867" s="6">
        <v>44440</v>
      </c>
      <c r="G14867" s="6" t="str">
        <f>TEXT(datatable[[#This Row],[дата]],"ММ")</f>
        <v>09</v>
      </c>
      <c r="H14867" s="8">
        <v>17.175600000000003</v>
      </c>
      <c r="I14867" s="8">
        <v>9.4049999999999994</v>
      </c>
      <c r="J14867" s="8">
        <f>datatable[[#This Row],[продажи_]]-datatable[[#This Row],[себестоимость_]]</f>
        <v>7.7706000000000035</v>
      </c>
      <c r="L14867"/>
    </row>
    <row r="14868" spans="2:12" x14ac:dyDescent="0.4">
      <c r="B14868" s="5" t="s">
        <v>67</v>
      </c>
      <c r="C14868" s="5" t="s">
        <v>57</v>
      </c>
      <c r="D14868" s="5" t="s">
        <v>30</v>
      </c>
      <c r="E14868" s="5" t="s">
        <v>61</v>
      </c>
      <c r="F14868" s="6">
        <v>44470</v>
      </c>
      <c r="G14868" s="6" t="str">
        <f>TEXT(datatable[[#This Row],[дата]],"ММ")</f>
        <v>10</v>
      </c>
      <c r="H14868" s="8">
        <v>19.377600000000001</v>
      </c>
      <c r="I14868" s="8">
        <v>12.012000000000002</v>
      </c>
      <c r="J14868" s="8">
        <f>datatable[[#This Row],[продажи_]]-datatable[[#This Row],[себестоимость_]]</f>
        <v>7.3655999999999988</v>
      </c>
      <c r="L14868"/>
    </row>
    <row r="14869" spans="2:12" x14ac:dyDescent="0.4">
      <c r="B14869" s="5" t="s">
        <v>67</v>
      </c>
      <c r="C14869" s="5" t="s">
        <v>57</v>
      </c>
      <c r="D14869" s="5" t="s">
        <v>30</v>
      </c>
      <c r="E14869" s="5" t="s">
        <v>61</v>
      </c>
      <c r="F14869" s="6">
        <v>44501</v>
      </c>
      <c r="G14869" s="6" t="str">
        <f>TEXT(datatable[[#This Row],[дата]],"ММ")</f>
        <v>11</v>
      </c>
      <c r="H14869" s="8">
        <v>32.295999999999999</v>
      </c>
      <c r="I14869" s="8">
        <v>14.432</v>
      </c>
      <c r="J14869" s="8">
        <f>datatable[[#This Row],[продажи_]]-datatable[[#This Row],[себестоимость_]]</f>
        <v>17.863999999999997</v>
      </c>
      <c r="L14869"/>
    </row>
    <row r="14870" spans="2:12" x14ac:dyDescent="0.4">
      <c r="B14870" s="5" t="s">
        <v>67</v>
      </c>
      <c r="C14870" s="5" t="s">
        <v>57</v>
      </c>
      <c r="D14870" s="5" t="s">
        <v>30</v>
      </c>
      <c r="E14870" s="5" t="s">
        <v>61</v>
      </c>
      <c r="F14870" s="6">
        <v>44531</v>
      </c>
      <c r="G14870" s="6" t="str">
        <f>TEXT(datatable[[#This Row],[дата]],"ММ")</f>
        <v>12</v>
      </c>
      <c r="H14870" s="8">
        <v>26.717600000000001</v>
      </c>
      <c r="I14870" s="8">
        <v>15.092000000000001</v>
      </c>
      <c r="J14870" s="8">
        <f>datatable[[#This Row],[продажи_]]-datatable[[#This Row],[себестоимость_]]</f>
        <v>11.6256</v>
      </c>
      <c r="L14870"/>
    </row>
    <row r="14871" spans="2:12" x14ac:dyDescent="0.4">
      <c r="B14871" s="5" t="s">
        <v>67</v>
      </c>
      <c r="C14871" s="5" t="s">
        <v>57</v>
      </c>
      <c r="D14871" s="5" t="s">
        <v>30</v>
      </c>
      <c r="E14871" s="5" t="s">
        <v>62</v>
      </c>
      <c r="F14871" s="6">
        <v>44197</v>
      </c>
      <c r="G14871" s="6" t="str">
        <f>TEXT(datatable[[#This Row],[дата]],"ММ")</f>
        <v>01</v>
      </c>
      <c r="H14871" s="8">
        <v>49.932000000000002</v>
      </c>
      <c r="I14871" s="8">
        <v>24.582000000000001</v>
      </c>
      <c r="J14871" s="8">
        <f>datatable[[#This Row],[продажи_]]-datatable[[#This Row],[себестоимость_]]</f>
        <v>25.35</v>
      </c>
      <c r="L14871"/>
    </row>
    <row r="14872" spans="2:12" x14ac:dyDescent="0.4">
      <c r="B14872" s="5" t="s">
        <v>67</v>
      </c>
      <c r="C14872" s="5" t="s">
        <v>57</v>
      </c>
      <c r="D14872" s="5" t="s">
        <v>30</v>
      </c>
      <c r="E14872" s="5" t="s">
        <v>62</v>
      </c>
      <c r="F14872" s="6">
        <v>44228</v>
      </c>
      <c r="G14872" s="6" t="str">
        <f>TEXT(datatable[[#This Row],[дата]],"ММ")</f>
        <v>02</v>
      </c>
      <c r="H14872" s="8">
        <v>60.356400000000001</v>
      </c>
      <c r="I14872" s="8">
        <v>25.377300000000002</v>
      </c>
      <c r="J14872" s="8">
        <f>datatable[[#This Row],[продажи_]]-datatable[[#This Row],[себестоимость_]]</f>
        <v>34.979100000000003</v>
      </c>
      <c r="L14872"/>
    </row>
    <row r="14873" spans="2:12" x14ac:dyDescent="0.4">
      <c r="B14873" s="5" t="s">
        <v>67</v>
      </c>
      <c r="C14873" s="5" t="s">
        <v>57</v>
      </c>
      <c r="D14873" s="5" t="s">
        <v>30</v>
      </c>
      <c r="E14873" s="5" t="s">
        <v>62</v>
      </c>
      <c r="F14873" s="6">
        <v>44256</v>
      </c>
      <c r="G14873" s="6" t="str">
        <f>TEXT(datatable[[#This Row],[дата]],"ММ")</f>
        <v>03</v>
      </c>
      <c r="H14873" s="8">
        <v>55.801200000000001</v>
      </c>
      <c r="I14873" s="8">
        <v>30.028600000000001</v>
      </c>
      <c r="J14873" s="8">
        <f>datatable[[#This Row],[продажи_]]-datatable[[#This Row],[себестоимость_]]</f>
        <v>25.772600000000001</v>
      </c>
      <c r="L14873"/>
    </row>
    <row r="14874" spans="2:12" x14ac:dyDescent="0.4">
      <c r="B14874" s="5" t="s">
        <v>67</v>
      </c>
      <c r="C14874" s="5" t="s">
        <v>57</v>
      </c>
      <c r="D14874" s="5" t="s">
        <v>30</v>
      </c>
      <c r="E14874" s="5" t="s">
        <v>62</v>
      </c>
      <c r="F14874" s="6">
        <v>44287</v>
      </c>
      <c r="G14874" s="6" t="str">
        <f>TEXT(datatable[[#This Row],[дата]],"ММ")</f>
        <v>04</v>
      </c>
      <c r="H14874" s="8">
        <v>80.591999999999999</v>
      </c>
      <c r="I14874" s="8">
        <v>37.403199999999998</v>
      </c>
      <c r="J14874" s="8">
        <f>datatable[[#This Row],[продажи_]]-datatable[[#This Row],[себестоимость_]]</f>
        <v>43.188800000000001</v>
      </c>
      <c r="L14874"/>
    </row>
    <row r="14875" spans="2:12" x14ac:dyDescent="0.4">
      <c r="B14875" s="5" t="s">
        <v>67</v>
      </c>
      <c r="C14875" s="5" t="s">
        <v>57</v>
      </c>
      <c r="D14875" s="5" t="s">
        <v>30</v>
      </c>
      <c r="E14875" s="5" t="s">
        <v>62</v>
      </c>
      <c r="F14875" s="6">
        <v>44317</v>
      </c>
      <c r="G14875" s="6" t="str">
        <f>TEXT(datatable[[#This Row],[дата]],"ММ")</f>
        <v>05</v>
      </c>
      <c r="H14875" s="8">
        <v>68.678400000000011</v>
      </c>
      <c r="I14875" s="8">
        <v>36.439200000000007</v>
      </c>
      <c r="J14875" s="8">
        <f>datatable[[#This Row],[продажи_]]-datatable[[#This Row],[себестоимость_]]</f>
        <v>32.239200000000004</v>
      </c>
      <c r="L14875"/>
    </row>
    <row r="14876" spans="2:12" x14ac:dyDescent="0.4">
      <c r="B14876" s="5" t="s">
        <v>67</v>
      </c>
      <c r="C14876" s="5" t="s">
        <v>57</v>
      </c>
      <c r="D14876" s="5" t="s">
        <v>30</v>
      </c>
      <c r="E14876" s="5" t="s">
        <v>62</v>
      </c>
      <c r="F14876" s="6">
        <v>44348</v>
      </c>
      <c r="G14876" s="6" t="str">
        <f>TEXT(datatable[[#This Row],[дата]],"ММ")</f>
        <v>06</v>
      </c>
      <c r="H14876" s="8">
        <v>39.42</v>
      </c>
      <c r="I14876" s="8">
        <v>21.039300000000001</v>
      </c>
      <c r="J14876" s="8">
        <f>datatable[[#This Row],[продажи_]]-datatable[[#This Row],[себестоимость_]]</f>
        <v>18.380700000000001</v>
      </c>
      <c r="L14876"/>
    </row>
    <row r="14877" spans="2:12" x14ac:dyDescent="0.4">
      <c r="B14877" s="5" t="s">
        <v>67</v>
      </c>
      <c r="C14877" s="5" t="s">
        <v>57</v>
      </c>
      <c r="D14877" s="5" t="s">
        <v>30</v>
      </c>
      <c r="E14877" s="5" t="s">
        <v>62</v>
      </c>
      <c r="F14877" s="6">
        <v>44378</v>
      </c>
      <c r="G14877" s="6" t="str">
        <f>TEXT(datatable[[#This Row],[дата]],"ММ")</f>
        <v>07</v>
      </c>
      <c r="H14877" s="8">
        <v>37.843200000000003</v>
      </c>
      <c r="I14877" s="8">
        <v>18.436500000000002</v>
      </c>
      <c r="J14877" s="8">
        <f>datatable[[#This Row],[продажи_]]-datatable[[#This Row],[себестоимость_]]</f>
        <v>19.406700000000001</v>
      </c>
      <c r="L14877"/>
    </row>
    <row r="14878" spans="2:12" x14ac:dyDescent="0.4">
      <c r="B14878" s="5" t="s">
        <v>67</v>
      </c>
      <c r="C14878" s="5" t="s">
        <v>57</v>
      </c>
      <c r="D14878" s="5" t="s">
        <v>30</v>
      </c>
      <c r="E14878" s="5" t="s">
        <v>62</v>
      </c>
      <c r="F14878" s="6">
        <v>44409</v>
      </c>
      <c r="G14878" s="6" t="str">
        <f>TEXT(datatable[[#This Row],[дата]],"ММ")</f>
        <v>08</v>
      </c>
      <c r="H14878" s="8">
        <v>34.339199999999998</v>
      </c>
      <c r="I14878" s="8">
        <v>17.544800000000002</v>
      </c>
      <c r="J14878" s="8">
        <f>datatable[[#This Row],[продажи_]]-datatable[[#This Row],[себестоимость_]]</f>
        <v>16.794399999999996</v>
      </c>
      <c r="L14878"/>
    </row>
    <row r="14879" spans="2:12" x14ac:dyDescent="0.4">
      <c r="B14879" s="5" t="s">
        <v>67</v>
      </c>
      <c r="C14879" s="5" t="s">
        <v>57</v>
      </c>
      <c r="D14879" s="5" t="s">
        <v>30</v>
      </c>
      <c r="E14879" s="5" t="s">
        <v>62</v>
      </c>
      <c r="F14879" s="6">
        <v>44440</v>
      </c>
      <c r="G14879" s="6" t="str">
        <f>TEXT(datatable[[#This Row],[дата]],"ММ")</f>
        <v>09</v>
      </c>
      <c r="H14879" s="8">
        <v>32.324399999999997</v>
      </c>
      <c r="I14879" s="8">
        <v>25.594200000000001</v>
      </c>
      <c r="J14879" s="8">
        <f>datatable[[#This Row],[продажи_]]-datatable[[#This Row],[себестоимость_]]</f>
        <v>6.7301999999999964</v>
      </c>
      <c r="L14879"/>
    </row>
    <row r="14880" spans="2:12" x14ac:dyDescent="0.4">
      <c r="B14880" s="5" t="s">
        <v>67</v>
      </c>
      <c r="C14880" s="5" t="s">
        <v>57</v>
      </c>
      <c r="D14880" s="5" t="s">
        <v>30</v>
      </c>
      <c r="E14880" s="5" t="s">
        <v>62</v>
      </c>
      <c r="F14880" s="6">
        <v>44470</v>
      </c>
      <c r="G14880" s="6" t="str">
        <f>TEXT(datatable[[#This Row],[дата]],"ММ")</f>
        <v>10</v>
      </c>
      <c r="H14880" s="8">
        <v>58.867200000000011</v>
      </c>
      <c r="I14880" s="8">
        <v>34.125599999999999</v>
      </c>
      <c r="J14880" s="8">
        <f>datatable[[#This Row],[продажи_]]-datatable[[#This Row],[себестоимость_]]</f>
        <v>24.741600000000012</v>
      </c>
      <c r="L14880"/>
    </row>
    <row r="14881" spans="2:12" x14ac:dyDescent="0.4">
      <c r="B14881" s="5" t="s">
        <v>67</v>
      </c>
      <c r="C14881" s="5" t="s">
        <v>57</v>
      </c>
      <c r="D14881" s="5" t="s">
        <v>30</v>
      </c>
      <c r="E14881" s="5" t="s">
        <v>62</v>
      </c>
      <c r="F14881" s="6">
        <v>44501</v>
      </c>
      <c r="G14881" s="6" t="str">
        <f>TEXT(datatable[[#This Row],[дата]],"ММ")</f>
        <v>11</v>
      </c>
      <c r="H14881" s="8">
        <v>84.095999999999989</v>
      </c>
      <c r="I14881" s="8">
        <v>33.547200000000004</v>
      </c>
      <c r="J14881" s="8">
        <f>datatable[[#This Row],[продажи_]]-datatable[[#This Row],[себестоимость_]]</f>
        <v>50.548799999999986</v>
      </c>
      <c r="L14881"/>
    </row>
    <row r="14882" spans="2:12" x14ac:dyDescent="0.4">
      <c r="B14882" s="5" t="s">
        <v>67</v>
      </c>
      <c r="C14882" s="5" t="s">
        <v>57</v>
      </c>
      <c r="D14882" s="5" t="s">
        <v>30</v>
      </c>
      <c r="E14882" s="5" t="s">
        <v>62</v>
      </c>
      <c r="F14882" s="6">
        <v>44531</v>
      </c>
      <c r="G14882" s="6" t="str">
        <f>TEXT(datatable[[#This Row],[дата]],"ММ")</f>
        <v>12</v>
      </c>
      <c r="H14882" s="8">
        <v>68.678400000000011</v>
      </c>
      <c r="I14882" s="8">
        <v>27.329400000000003</v>
      </c>
      <c r="J14882" s="8">
        <f>datatable[[#This Row],[продажи_]]-datatable[[#This Row],[себестоимость_]]</f>
        <v>41.349000000000004</v>
      </c>
      <c r="L14882"/>
    </row>
    <row r="14883" spans="2:12" x14ac:dyDescent="0.4">
      <c r="B14883" s="5" t="s">
        <v>67</v>
      </c>
      <c r="C14883" s="5" t="s">
        <v>57</v>
      </c>
      <c r="D14883" s="5" t="s">
        <v>30</v>
      </c>
      <c r="E14883" s="5" t="s">
        <v>9</v>
      </c>
      <c r="F14883" s="6">
        <v>44197</v>
      </c>
      <c r="G14883" s="6" t="str">
        <f>TEXT(datatable[[#This Row],[дата]],"ММ")</f>
        <v>01</v>
      </c>
      <c r="H14883" s="8">
        <v>32.802</v>
      </c>
      <c r="I14883" s="8">
        <v>30.358500000000003</v>
      </c>
      <c r="J14883" s="8">
        <f>datatable[[#This Row],[продажи_]]-datatable[[#This Row],[себестоимость_]]</f>
        <v>2.4434999999999967</v>
      </c>
      <c r="L14883"/>
    </row>
    <row r="14884" spans="2:12" x14ac:dyDescent="0.4">
      <c r="B14884" s="5" t="s">
        <v>67</v>
      </c>
      <c r="C14884" s="5" t="s">
        <v>57</v>
      </c>
      <c r="D14884" s="5" t="s">
        <v>30</v>
      </c>
      <c r="E14884" s="5" t="s">
        <v>9</v>
      </c>
      <c r="F14884" s="6">
        <v>44228</v>
      </c>
      <c r="G14884" s="6" t="str">
        <f>TEXT(datatable[[#This Row],[дата]],"ММ")</f>
        <v>02</v>
      </c>
      <c r="H14884" s="8">
        <v>49.749699999999997</v>
      </c>
      <c r="I14884" s="8">
        <v>31.288399999999999</v>
      </c>
      <c r="J14884" s="8">
        <f>datatable[[#This Row],[продажи_]]-datatable[[#This Row],[себестоимость_]]</f>
        <v>18.461299999999998</v>
      </c>
      <c r="L14884"/>
    </row>
    <row r="14885" spans="2:12" x14ac:dyDescent="0.4">
      <c r="B14885" s="5" t="s">
        <v>67</v>
      </c>
      <c r="C14885" s="5" t="s">
        <v>57</v>
      </c>
      <c r="D14885" s="5" t="s">
        <v>30</v>
      </c>
      <c r="E14885" s="5" t="s">
        <v>9</v>
      </c>
      <c r="F14885" s="6">
        <v>44256</v>
      </c>
      <c r="G14885" s="6" t="str">
        <f>TEXT(datatable[[#This Row],[дата]],"ММ")</f>
        <v>03</v>
      </c>
      <c r="H14885" s="8">
        <v>53.029899999999998</v>
      </c>
      <c r="I14885" s="8">
        <v>36.375499999999995</v>
      </c>
      <c r="J14885" s="8">
        <f>datatable[[#This Row],[продажи_]]-datatable[[#This Row],[себестоимость_]]</f>
        <v>16.654400000000003</v>
      </c>
      <c r="L14885"/>
    </row>
    <row r="14886" spans="2:12" x14ac:dyDescent="0.4">
      <c r="B14886" s="5" t="s">
        <v>67</v>
      </c>
      <c r="C14886" s="5" t="s">
        <v>57</v>
      </c>
      <c r="D14886" s="5" t="s">
        <v>30</v>
      </c>
      <c r="E14886" s="5" t="s">
        <v>9</v>
      </c>
      <c r="F14886" s="6">
        <v>44287</v>
      </c>
      <c r="G14886" s="6" t="str">
        <f>TEXT(datatable[[#This Row],[дата]],"ММ")</f>
        <v>04</v>
      </c>
      <c r="H14886" s="8">
        <v>53.732800000000005</v>
      </c>
      <c r="I14886" s="8">
        <v>49.011200000000002</v>
      </c>
      <c r="J14886" s="8">
        <f>datatable[[#This Row],[продажи_]]-datatable[[#This Row],[себестоимость_]]</f>
        <v>4.7216000000000022</v>
      </c>
      <c r="L14886"/>
    </row>
    <row r="14887" spans="2:12" x14ac:dyDescent="0.4">
      <c r="B14887" s="5" t="s">
        <v>67</v>
      </c>
      <c r="C14887" s="5" t="s">
        <v>57</v>
      </c>
      <c r="D14887" s="5" t="s">
        <v>30</v>
      </c>
      <c r="E14887" s="5" t="s">
        <v>9</v>
      </c>
      <c r="F14887" s="6">
        <v>44317</v>
      </c>
      <c r="G14887" s="6" t="str">
        <f>TEXT(datatable[[#This Row],[дата]],"ММ")</f>
        <v>05</v>
      </c>
      <c r="H14887" s="8">
        <v>61.777099999999997</v>
      </c>
      <c r="I14887" s="8">
        <v>35.226799999999997</v>
      </c>
      <c r="J14887" s="8">
        <f>datatable[[#This Row],[продажи_]]-datatable[[#This Row],[себестоимость_]]</f>
        <v>26.5503</v>
      </c>
      <c r="L14887"/>
    </row>
    <row r="14888" spans="2:12" x14ac:dyDescent="0.4">
      <c r="B14888" s="5" t="s">
        <v>67</v>
      </c>
      <c r="C14888" s="5" t="s">
        <v>57</v>
      </c>
      <c r="D14888" s="5" t="s">
        <v>30</v>
      </c>
      <c r="E14888" s="5" t="s">
        <v>9</v>
      </c>
      <c r="F14888" s="6">
        <v>44348</v>
      </c>
      <c r="G14888" s="6" t="str">
        <f>TEXT(datatable[[#This Row],[дата]],"ММ")</f>
        <v>06</v>
      </c>
      <c r="H14888" s="8">
        <v>41.82255</v>
      </c>
      <c r="I14888" s="8">
        <v>21.907350000000001</v>
      </c>
      <c r="J14888" s="8">
        <f>datatable[[#This Row],[продажи_]]-datatable[[#This Row],[себестоимость_]]</f>
        <v>19.915199999999999</v>
      </c>
      <c r="L14888"/>
    </row>
    <row r="14889" spans="2:12" x14ac:dyDescent="0.4">
      <c r="B14889" s="5" t="s">
        <v>67</v>
      </c>
      <c r="C14889" s="5" t="s">
        <v>57</v>
      </c>
      <c r="D14889" s="5" t="s">
        <v>30</v>
      </c>
      <c r="E14889" s="5" t="s">
        <v>9</v>
      </c>
      <c r="F14889" s="6">
        <v>44378</v>
      </c>
      <c r="G14889" s="6" t="str">
        <f>TEXT(datatable[[#This Row],[дата]],"ММ")</f>
        <v>07</v>
      </c>
      <c r="H14889" s="8">
        <v>41.11965</v>
      </c>
      <c r="I14889" s="8">
        <v>21.168900000000001</v>
      </c>
      <c r="J14889" s="8">
        <f>datatable[[#This Row],[продажи_]]-datatable[[#This Row],[себестоимость_]]</f>
        <v>19.950749999999999</v>
      </c>
      <c r="L14889"/>
    </row>
    <row r="14890" spans="2:12" x14ac:dyDescent="0.4">
      <c r="B14890" s="5" t="s">
        <v>67</v>
      </c>
      <c r="C14890" s="5" t="s">
        <v>57</v>
      </c>
      <c r="D14890" s="5" t="s">
        <v>30</v>
      </c>
      <c r="E14890" s="5" t="s">
        <v>9</v>
      </c>
      <c r="F14890" s="6">
        <v>44409</v>
      </c>
      <c r="G14890" s="6" t="str">
        <f>TEXT(datatable[[#This Row],[дата]],"ММ")</f>
        <v>08</v>
      </c>
      <c r="H14890" s="8">
        <v>25.616800000000001</v>
      </c>
      <c r="I14890" s="8">
        <v>17.504000000000001</v>
      </c>
      <c r="J14890" s="8">
        <f>datatable[[#This Row],[продажи_]]-datatable[[#This Row],[себестоимость_]]</f>
        <v>8.1128</v>
      </c>
      <c r="L14890"/>
    </row>
    <row r="14891" spans="2:12" x14ac:dyDescent="0.4">
      <c r="B14891" s="5" t="s">
        <v>67</v>
      </c>
      <c r="C14891" s="5" t="s">
        <v>57</v>
      </c>
      <c r="D14891" s="5" t="s">
        <v>30</v>
      </c>
      <c r="E14891" s="5" t="s">
        <v>9</v>
      </c>
      <c r="F14891" s="6">
        <v>44440</v>
      </c>
      <c r="G14891" s="6" t="str">
        <f>TEXT(datatable[[#This Row],[дата]],"ММ")</f>
        <v>09</v>
      </c>
      <c r="H14891" s="8">
        <v>35.496450000000003</v>
      </c>
      <c r="I14891" s="8">
        <v>26.091900000000003</v>
      </c>
      <c r="J14891" s="8">
        <f>datatable[[#This Row],[продажи_]]-datatable[[#This Row],[себестоимость_]]</f>
        <v>9.4045500000000004</v>
      </c>
      <c r="L14891"/>
    </row>
    <row r="14892" spans="2:12" x14ac:dyDescent="0.4">
      <c r="B14892" s="5" t="s">
        <v>67</v>
      </c>
      <c r="C14892" s="5" t="s">
        <v>57</v>
      </c>
      <c r="D14892" s="5" t="s">
        <v>30</v>
      </c>
      <c r="E14892" s="5" t="s">
        <v>9</v>
      </c>
      <c r="F14892" s="6">
        <v>44470</v>
      </c>
      <c r="G14892" s="6" t="str">
        <f>TEXT(datatable[[#This Row],[дата]],"ММ")</f>
        <v>10</v>
      </c>
      <c r="H14892" s="8">
        <v>44.516999999999996</v>
      </c>
      <c r="I14892" s="8">
        <v>38.727599999999995</v>
      </c>
      <c r="J14892" s="8">
        <f>datatable[[#This Row],[продажи_]]-datatable[[#This Row],[себестоимость_]]</f>
        <v>5.7894000000000005</v>
      </c>
      <c r="L14892"/>
    </row>
    <row r="14893" spans="2:12" x14ac:dyDescent="0.4">
      <c r="B14893" s="5" t="s">
        <v>67</v>
      </c>
      <c r="C14893" s="5" t="s">
        <v>57</v>
      </c>
      <c r="D14893" s="5" t="s">
        <v>30</v>
      </c>
      <c r="E14893" s="5" t="s">
        <v>9</v>
      </c>
      <c r="F14893" s="6">
        <v>44501</v>
      </c>
      <c r="G14893" s="6" t="str">
        <f>TEXT(datatable[[#This Row],[дата]],"ММ")</f>
        <v>11</v>
      </c>
      <c r="H14893" s="8">
        <v>64.354400000000012</v>
      </c>
      <c r="I14893" s="8">
        <v>40.2592</v>
      </c>
      <c r="J14893" s="8">
        <f>datatable[[#This Row],[продажи_]]-datatable[[#This Row],[себестоимость_]]</f>
        <v>24.095200000000013</v>
      </c>
      <c r="L14893"/>
    </row>
    <row r="14894" spans="2:12" x14ac:dyDescent="0.4">
      <c r="B14894" s="5" t="s">
        <v>67</v>
      </c>
      <c r="C14894" s="5" t="s">
        <v>57</v>
      </c>
      <c r="D14894" s="5" t="s">
        <v>30</v>
      </c>
      <c r="E14894" s="5" t="s">
        <v>9</v>
      </c>
      <c r="F14894" s="6">
        <v>44531</v>
      </c>
      <c r="G14894" s="6" t="str">
        <f>TEXT(datatable[[#This Row],[дата]],"ММ")</f>
        <v>12</v>
      </c>
      <c r="H14894" s="8">
        <v>60.137000000000008</v>
      </c>
      <c r="I14894" s="8">
        <v>30.632000000000001</v>
      </c>
      <c r="J14894" s="8">
        <f>datatable[[#This Row],[продажи_]]-datatable[[#This Row],[себестоимость_]]</f>
        <v>29.505000000000006</v>
      </c>
      <c r="L14894"/>
    </row>
    <row r="14895" spans="2:12" x14ac:dyDescent="0.4">
      <c r="B14895" s="5" t="s">
        <v>67</v>
      </c>
      <c r="C14895" s="5" t="s">
        <v>57</v>
      </c>
      <c r="D14895" s="5" t="s">
        <v>30</v>
      </c>
      <c r="E14895" s="5" t="s">
        <v>61</v>
      </c>
      <c r="F14895" s="6">
        <v>44197</v>
      </c>
      <c r="G14895" s="6" t="str">
        <f>TEXT(datatable[[#This Row],[дата]],"ММ")</f>
        <v>01</v>
      </c>
      <c r="H14895" s="8">
        <v>18.849999999999998</v>
      </c>
      <c r="I14895" s="8">
        <v>8.8620000000000001</v>
      </c>
      <c r="J14895" s="8">
        <f>datatable[[#This Row],[продажи_]]-datatable[[#This Row],[себестоимость_]]</f>
        <v>9.9879999999999978</v>
      </c>
      <c r="L14895"/>
    </row>
    <row r="14896" spans="2:12" x14ac:dyDescent="0.4">
      <c r="B14896" s="5" t="s">
        <v>67</v>
      </c>
      <c r="C14896" s="5" t="s">
        <v>57</v>
      </c>
      <c r="D14896" s="5" t="s">
        <v>30</v>
      </c>
      <c r="E14896" s="5" t="s">
        <v>61</v>
      </c>
      <c r="F14896" s="6">
        <v>44228</v>
      </c>
      <c r="G14896" s="6" t="str">
        <f>TEXT(datatable[[#This Row],[дата]],"ММ")</f>
        <v>02</v>
      </c>
      <c r="H14896" s="8">
        <v>20.91375</v>
      </c>
      <c r="I14896" s="8">
        <v>15.497949999999998</v>
      </c>
      <c r="J14896" s="8">
        <f>datatable[[#This Row],[продажи_]]-datatable[[#This Row],[себестоимость_]]</f>
        <v>5.4158000000000026</v>
      </c>
      <c r="L14896"/>
    </row>
    <row r="14897" spans="2:12" x14ac:dyDescent="0.4">
      <c r="B14897" s="5" t="s">
        <v>67</v>
      </c>
      <c r="C14897" s="5" t="s">
        <v>57</v>
      </c>
      <c r="D14897" s="5" t="s">
        <v>30</v>
      </c>
      <c r="E14897" s="5" t="s">
        <v>61</v>
      </c>
      <c r="F14897" s="6">
        <v>44256</v>
      </c>
      <c r="G14897" s="6" t="str">
        <f>TEXT(datatable[[#This Row],[дата]],"ММ")</f>
        <v>03</v>
      </c>
      <c r="H14897" s="8">
        <v>18.427500000000002</v>
      </c>
      <c r="I14897" s="8">
        <v>12.8499</v>
      </c>
      <c r="J14897" s="8">
        <f>datatable[[#This Row],[продажи_]]-datatable[[#This Row],[себестоимость_]]</f>
        <v>5.5776000000000021</v>
      </c>
      <c r="L14897"/>
    </row>
    <row r="14898" spans="2:12" x14ac:dyDescent="0.4">
      <c r="B14898" s="5" t="s">
        <v>67</v>
      </c>
      <c r="C14898" s="5" t="s">
        <v>57</v>
      </c>
      <c r="D14898" s="5" t="s">
        <v>30</v>
      </c>
      <c r="E14898" s="5" t="s">
        <v>61</v>
      </c>
      <c r="F14898" s="6">
        <v>44287</v>
      </c>
      <c r="G14898" s="6" t="str">
        <f>TEXT(datatable[[#This Row],[дата]],"ММ")</f>
        <v>04</v>
      </c>
      <c r="H14898" s="8">
        <v>22.36</v>
      </c>
      <c r="I14898" s="8">
        <v>18.3992</v>
      </c>
      <c r="J14898" s="8">
        <f>datatable[[#This Row],[продажи_]]-datatable[[#This Row],[себестоимость_]]</f>
        <v>3.960799999999999</v>
      </c>
      <c r="L14898"/>
    </row>
    <row r="14899" spans="2:12" x14ac:dyDescent="0.4">
      <c r="B14899" s="5" t="s">
        <v>67</v>
      </c>
      <c r="C14899" s="5" t="s">
        <v>57</v>
      </c>
      <c r="D14899" s="5" t="s">
        <v>30</v>
      </c>
      <c r="E14899" s="5" t="s">
        <v>61</v>
      </c>
      <c r="F14899" s="6">
        <v>44317</v>
      </c>
      <c r="G14899" s="6" t="str">
        <f>TEXT(datatable[[#This Row],[дата]],"ММ")</f>
        <v>05</v>
      </c>
      <c r="H14899" s="8">
        <v>25.480000000000004</v>
      </c>
      <c r="I14899" s="8">
        <v>12.554499999999999</v>
      </c>
      <c r="J14899" s="8">
        <f>datatable[[#This Row],[продажи_]]-datatable[[#This Row],[себестоимость_]]</f>
        <v>12.925500000000005</v>
      </c>
      <c r="L14899"/>
    </row>
    <row r="14900" spans="2:12" x14ac:dyDescent="0.4">
      <c r="B14900" s="5" t="s">
        <v>67</v>
      </c>
      <c r="C14900" s="5" t="s">
        <v>57</v>
      </c>
      <c r="D14900" s="5" t="s">
        <v>30</v>
      </c>
      <c r="E14900" s="5" t="s">
        <v>61</v>
      </c>
      <c r="F14900" s="6">
        <v>44348</v>
      </c>
      <c r="G14900" s="6" t="str">
        <f>TEXT(datatable[[#This Row],[дата]],"ММ")</f>
        <v>06</v>
      </c>
      <c r="H14900" s="8">
        <v>14.47875</v>
      </c>
      <c r="I14900" s="8">
        <v>10.254600000000002</v>
      </c>
      <c r="J14900" s="8">
        <f>datatable[[#This Row],[продажи_]]-datatable[[#This Row],[себестоимость_]]</f>
        <v>4.2241499999999981</v>
      </c>
      <c r="L14900"/>
    </row>
    <row r="14901" spans="2:12" x14ac:dyDescent="0.4">
      <c r="B14901" s="5" t="s">
        <v>67</v>
      </c>
      <c r="C14901" s="5" t="s">
        <v>57</v>
      </c>
      <c r="D14901" s="5" t="s">
        <v>30</v>
      </c>
      <c r="E14901" s="5" t="s">
        <v>61</v>
      </c>
      <c r="F14901" s="6">
        <v>44378</v>
      </c>
      <c r="G14901" s="6" t="str">
        <f>TEXT(datatable[[#This Row],[дата]],"ММ")</f>
        <v>07</v>
      </c>
      <c r="H14901" s="8">
        <v>13.016249999999999</v>
      </c>
      <c r="I14901" s="8">
        <v>8.4505500000000016</v>
      </c>
      <c r="J14901" s="8">
        <f>datatable[[#This Row],[продажи_]]-datatable[[#This Row],[себестоимость_]]</f>
        <v>4.5656999999999979</v>
      </c>
      <c r="L14901"/>
    </row>
    <row r="14902" spans="2:12" x14ac:dyDescent="0.4">
      <c r="B14902" s="5" t="s">
        <v>67</v>
      </c>
      <c r="C14902" s="5" t="s">
        <v>57</v>
      </c>
      <c r="D14902" s="5" t="s">
        <v>30</v>
      </c>
      <c r="E14902" s="5" t="s">
        <v>61</v>
      </c>
      <c r="F14902" s="6">
        <v>44409</v>
      </c>
      <c r="G14902" s="6" t="str">
        <f>TEXT(datatable[[#This Row],[дата]],"ММ")</f>
        <v>08</v>
      </c>
      <c r="H14902" s="8">
        <v>14.170000000000002</v>
      </c>
      <c r="I14902" s="8">
        <v>6.7519999999999998</v>
      </c>
      <c r="J14902" s="8">
        <f>datatable[[#This Row],[продажи_]]-datatable[[#This Row],[себестоимость_]]</f>
        <v>7.4180000000000019</v>
      </c>
      <c r="L14902"/>
    </row>
    <row r="14903" spans="2:12" x14ac:dyDescent="0.4">
      <c r="B14903" s="5" t="s">
        <v>67</v>
      </c>
      <c r="C14903" s="5" t="s">
        <v>57</v>
      </c>
      <c r="D14903" s="5" t="s">
        <v>30</v>
      </c>
      <c r="E14903" s="5" t="s">
        <v>61</v>
      </c>
      <c r="F14903" s="6">
        <v>44440</v>
      </c>
      <c r="G14903" s="6" t="str">
        <f>TEXT(datatable[[#This Row],[дата]],"ММ")</f>
        <v>09</v>
      </c>
      <c r="H14903" s="8">
        <v>16.526249999999997</v>
      </c>
      <c r="I14903" s="8">
        <v>7.6909500000000017</v>
      </c>
      <c r="J14903" s="8">
        <f>datatable[[#This Row],[продажи_]]-datatable[[#This Row],[себестоимость_]]</f>
        <v>8.8352999999999966</v>
      </c>
      <c r="L14903"/>
    </row>
    <row r="14904" spans="2:12" x14ac:dyDescent="0.4">
      <c r="B14904" s="5" t="s">
        <v>67</v>
      </c>
      <c r="C14904" s="5" t="s">
        <v>57</v>
      </c>
      <c r="D14904" s="5" t="s">
        <v>30</v>
      </c>
      <c r="E14904" s="5" t="s">
        <v>61</v>
      </c>
      <c r="F14904" s="6">
        <v>44470</v>
      </c>
      <c r="G14904" s="6" t="str">
        <f>TEXT(datatable[[#This Row],[дата]],"ММ")</f>
        <v>10</v>
      </c>
      <c r="H14904" s="8">
        <v>17.940000000000001</v>
      </c>
      <c r="I14904" s="8">
        <v>12.7866</v>
      </c>
      <c r="J14904" s="8">
        <f>datatable[[#This Row],[продажи_]]-datatable[[#This Row],[себестоимость_]]</f>
        <v>5.1534000000000013</v>
      </c>
      <c r="L14904"/>
    </row>
    <row r="14905" spans="2:12" x14ac:dyDescent="0.4">
      <c r="B14905" s="5" t="s">
        <v>67</v>
      </c>
      <c r="C14905" s="5" t="s">
        <v>57</v>
      </c>
      <c r="D14905" s="5" t="s">
        <v>30</v>
      </c>
      <c r="E14905" s="5" t="s">
        <v>61</v>
      </c>
      <c r="F14905" s="6">
        <v>44501</v>
      </c>
      <c r="G14905" s="6" t="str">
        <f>TEXT(datatable[[#This Row],[дата]],"ММ")</f>
        <v>11</v>
      </c>
      <c r="H14905" s="8">
        <v>22.36</v>
      </c>
      <c r="I14905" s="8">
        <v>16.035999999999998</v>
      </c>
      <c r="J14905" s="8">
        <f>datatable[[#This Row],[продажи_]]-datatable[[#This Row],[себестоимость_]]</f>
        <v>6.3240000000000016</v>
      </c>
      <c r="L14905"/>
    </row>
    <row r="14906" spans="2:12" x14ac:dyDescent="0.4">
      <c r="B14906" s="5" t="s">
        <v>67</v>
      </c>
      <c r="C14906" s="5" t="s">
        <v>57</v>
      </c>
      <c r="D14906" s="5" t="s">
        <v>30</v>
      </c>
      <c r="E14906" s="5" t="s">
        <v>61</v>
      </c>
      <c r="F14906" s="6">
        <v>44531</v>
      </c>
      <c r="G14906" s="6" t="str">
        <f>TEXT(datatable[[#This Row],[дата]],"ММ")</f>
        <v>12</v>
      </c>
      <c r="H14906" s="8">
        <v>24.115000000000002</v>
      </c>
      <c r="I14906" s="8">
        <v>15.5085</v>
      </c>
      <c r="J14906" s="8">
        <f>datatable[[#This Row],[продажи_]]-datatable[[#This Row],[себестоимость_]]</f>
        <v>8.6065000000000023</v>
      </c>
      <c r="L14906"/>
    </row>
    <row r="14907" spans="2:12" x14ac:dyDescent="0.4">
      <c r="B14907" s="5" t="s">
        <v>67</v>
      </c>
      <c r="C14907" s="5" t="s">
        <v>57</v>
      </c>
      <c r="D14907" s="5" t="s">
        <v>30</v>
      </c>
      <c r="E14907" s="5" t="s">
        <v>7</v>
      </c>
      <c r="F14907" s="6">
        <v>44197</v>
      </c>
      <c r="G14907" s="6" t="str">
        <f>TEXT(datatable[[#This Row],[дата]],"ММ")</f>
        <v>01</v>
      </c>
      <c r="H14907" s="8">
        <v>2.9700000000000006</v>
      </c>
      <c r="I14907" s="8">
        <v>0.91199999999999992</v>
      </c>
      <c r="J14907" s="8">
        <f>datatable[[#This Row],[продажи_]]-datatable[[#This Row],[себестоимость_]]</f>
        <v>2.0580000000000007</v>
      </c>
      <c r="L14907"/>
    </row>
    <row r="14908" spans="2:12" x14ac:dyDescent="0.4">
      <c r="B14908" s="5" t="s">
        <v>67</v>
      </c>
      <c r="C14908" s="5" t="s">
        <v>57</v>
      </c>
      <c r="D14908" s="5" t="s">
        <v>30</v>
      </c>
      <c r="E14908" s="5" t="s">
        <v>7</v>
      </c>
      <c r="F14908" s="6">
        <v>44228</v>
      </c>
      <c r="G14908" s="6" t="str">
        <f>TEXT(datatable[[#This Row],[дата]],"ММ")</f>
        <v>02</v>
      </c>
      <c r="H14908" s="8">
        <v>3.2292000000000005</v>
      </c>
      <c r="I14908" s="8">
        <v>1.0920000000000001</v>
      </c>
      <c r="J14908" s="8">
        <f>datatable[[#This Row],[продажи_]]-datatable[[#This Row],[себестоимость_]]</f>
        <v>2.1372000000000004</v>
      </c>
      <c r="L14908"/>
    </row>
    <row r="14909" spans="2:12" x14ac:dyDescent="0.4">
      <c r="B14909" s="5" t="s">
        <v>67</v>
      </c>
      <c r="C14909" s="5" t="s">
        <v>57</v>
      </c>
      <c r="D14909" s="5" t="s">
        <v>30</v>
      </c>
      <c r="E14909" s="5" t="s">
        <v>7</v>
      </c>
      <c r="F14909" s="6">
        <v>44256</v>
      </c>
      <c r="G14909" s="6" t="str">
        <f>TEXT(datatable[[#This Row],[дата]],"ММ")</f>
        <v>03</v>
      </c>
      <c r="H14909" s="8">
        <v>3.7044000000000001</v>
      </c>
      <c r="I14909" s="8">
        <v>1.2208000000000001</v>
      </c>
      <c r="J14909" s="8">
        <f>datatable[[#This Row],[продажи_]]-datatable[[#This Row],[себестоимость_]]</f>
        <v>2.4836</v>
      </c>
      <c r="L14909"/>
    </row>
    <row r="14910" spans="2:12" x14ac:dyDescent="0.4">
      <c r="B14910" s="5" t="s">
        <v>67</v>
      </c>
      <c r="C14910" s="5" t="s">
        <v>57</v>
      </c>
      <c r="D14910" s="5" t="s">
        <v>30</v>
      </c>
      <c r="E14910" s="5" t="s">
        <v>7</v>
      </c>
      <c r="F14910" s="6">
        <v>44287</v>
      </c>
      <c r="G14910" s="6" t="str">
        <f>TEXT(datatable[[#This Row],[дата]],"ММ")</f>
        <v>04</v>
      </c>
      <c r="H14910" s="8">
        <v>3.9312000000000005</v>
      </c>
      <c r="I14910" s="8">
        <v>1.0751999999999999</v>
      </c>
      <c r="J14910" s="8">
        <f>datatable[[#This Row],[продажи_]]-datatable[[#This Row],[себестоимость_]]</f>
        <v>2.8560000000000008</v>
      </c>
      <c r="L14910"/>
    </row>
    <row r="14911" spans="2:12" x14ac:dyDescent="0.4">
      <c r="B14911" s="5" t="s">
        <v>67</v>
      </c>
      <c r="C14911" s="5" t="s">
        <v>57</v>
      </c>
      <c r="D14911" s="5" t="s">
        <v>30</v>
      </c>
      <c r="E14911" s="5" t="s">
        <v>7</v>
      </c>
      <c r="F14911" s="6">
        <v>44317</v>
      </c>
      <c r="G14911" s="6" t="str">
        <f>TEXT(datatable[[#This Row],[дата]],"ММ")</f>
        <v>05</v>
      </c>
      <c r="H14911" s="8">
        <v>4.2713999999999999</v>
      </c>
      <c r="I14911" s="8">
        <v>1.3328</v>
      </c>
      <c r="J14911" s="8">
        <f>datatable[[#This Row],[продажи_]]-datatable[[#This Row],[себестоимость_]]</f>
        <v>2.9386000000000001</v>
      </c>
      <c r="L14911"/>
    </row>
    <row r="14912" spans="2:12" x14ac:dyDescent="0.4">
      <c r="B14912" s="5" t="s">
        <v>67</v>
      </c>
      <c r="C14912" s="5" t="s">
        <v>57</v>
      </c>
      <c r="D14912" s="5" t="s">
        <v>30</v>
      </c>
      <c r="E14912" s="5" t="s">
        <v>7</v>
      </c>
      <c r="F14912" s="6">
        <v>44348</v>
      </c>
      <c r="G14912" s="6" t="str">
        <f>TEXT(datatable[[#This Row],[дата]],"ММ")</f>
        <v>06</v>
      </c>
      <c r="H14912" s="8">
        <v>2.5272000000000001</v>
      </c>
      <c r="I14912" s="8">
        <v>0.66239999999999999</v>
      </c>
      <c r="J14912" s="8">
        <f>datatable[[#This Row],[продажи_]]-datatable[[#This Row],[себестоимость_]]</f>
        <v>1.8648000000000002</v>
      </c>
      <c r="L14912"/>
    </row>
    <row r="14913" spans="2:12" x14ac:dyDescent="0.4">
      <c r="B14913" s="5" t="s">
        <v>67</v>
      </c>
      <c r="C14913" s="5" t="s">
        <v>57</v>
      </c>
      <c r="D14913" s="5" t="s">
        <v>30</v>
      </c>
      <c r="E14913" s="5" t="s">
        <v>7</v>
      </c>
      <c r="F14913" s="6">
        <v>44378</v>
      </c>
      <c r="G14913" s="6" t="str">
        <f>TEXT(datatable[[#This Row],[дата]],"ММ")</f>
        <v>07</v>
      </c>
      <c r="H14913" s="8">
        <v>2.7216000000000005</v>
      </c>
      <c r="I14913" s="8">
        <v>0.74880000000000002</v>
      </c>
      <c r="J14913" s="8">
        <f>datatable[[#This Row],[продажи_]]-datatable[[#This Row],[себестоимость_]]</f>
        <v>1.9728000000000003</v>
      </c>
      <c r="L14913"/>
    </row>
    <row r="14914" spans="2:12" x14ac:dyDescent="0.4">
      <c r="B14914" s="5" t="s">
        <v>67</v>
      </c>
      <c r="C14914" s="5" t="s">
        <v>57</v>
      </c>
      <c r="D14914" s="5" t="s">
        <v>30</v>
      </c>
      <c r="E14914" s="5" t="s">
        <v>7</v>
      </c>
      <c r="F14914" s="6">
        <v>44409</v>
      </c>
      <c r="G14914" s="6" t="str">
        <f>TEXT(datatable[[#This Row],[дата]],"ММ")</f>
        <v>08</v>
      </c>
      <c r="H14914" s="8">
        <v>1.8360000000000001</v>
      </c>
      <c r="I14914" s="8">
        <v>0.51840000000000008</v>
      </c>
      <c r="J14914" s="8">
        <f>datatable[[#This Row],[продажи_]]-datatable[[#This Row],[себестоимость_]]</f>
        <v>1.3176000000000001</v>
      </c>
      <c r="L14914"/>
    </row>
    <row r="14915" spans="2:12" x14ac:dyDescent="0.4">
      <c r="B14915" s="5" t="s">
        <v>67</v>
      </c>
      <c r="C14915" s="5" t="s">
        <v>57</v>
      </c>
      <c r="D14915" s="5" t="s">
        <v>30</v>
      </c>
      <c r="E14915" s="5" t="s">
        <v>7</v>
      </c>
      <c r="F14915" s="6">
        <v>44440</v>
      </c>
      <c r="G14915" s="6" t="str">
        <f>TEXT(datatable[[#This Row],[дата]],"ММ")</f>
        <v>09</v>
      </c>
      <c r="H14915" s="8">
        <v>2.5029000000000003</v>
      </c>
      <c r="I14915" s="8">
        <v>0.58320000000000005</v>
      </c>
      <c r="J14915" s="8">
        <f>datatable[[#This Row],[продажи_]]-datatable[[#This Row],[себестоимость_]]</f>
        <v>1.9197000000000002</v>
      </c>
      <c r="L14915"/>
    </row>
    <row r="14916" spans="2:12" x14ac:dyDescent="0.4">
      <c r="B14916" s="5" t="s">
        <v>67</v>
      </c>
      <c r="C14916" s="5" t="s">
        <v>57</v>
      </c>
      <c r="D14916" s="5" t="s">
        <v>30</v>
      </c>
      <c r="E14916" s="5" t="s">
        <v>7</v>
      </c>
      <c r="F14916" s="6">
        <v>44470</v>
      </c>
      <c r="G14916" s="6" t="str">
        <f>TEXT(datatable[[#This Row],[дата]],"ММ")</f>
        <v>10</v>
      </c>
      <c r="H14916" s="8">
        <v>2.8836000000000004</v>
      </c>
      <c r="I14916" s="8">
        <v>1.1327999999999998</v>
      </c>
      <c r="J14916" s="8">
        <f>datatable[[#This Row],[продажи_]]-datatable[[#This Row],[себестоимость_]]</f>
        <v>1.7508000000000006</v>
      </c>
      <c r="L14916"/>
    </row>
    <row r="14917" spans="2:12" x14ac:dyDescent="0.4">
      <c r="B14917" s="5" t="s">
        <v>67</v>
      </c>
      <c r="C14917" s="5" t="s">
        <v>57</v>
      </c>
      <c r="D14917" s="5" t="s">
        <v>30</v>
      </c>
      <c r="E14917" s="5" t="s">
        <v>7</v>
      </c>
      <c r="F14917" s="6">
        <v>44501</v>
      </c>
      <c r="G14917" s="6" t="str">
        <f>TEXT(datatable[[#This Row],[дата]],"ММ")</f>
        <v>11</v>
      </c>
      <c r="H14917" s="8">
        <v>4.968</v>
      </c>
      <c r="I14917" s="8">
        <v>1.0880000000000001</v>
      </c>
      <c r="J14917" s="8">
        <f>datatable[[#This Row],[продажи_]]-datatable[[#This Row],[себестоимость_]]</f>
        <v>3.88</v>
      </c>
      <c r="L14917"/>
    </row>
    <row r="14918" spans="2:12" x14ac:dyDescent="0.4">
      <c r="B14918" s="5" t="s">
        <v>67</v>
      </c>
      <c r="C14918" s="5" t="s">
        <v>57</v>
      </c>
      <c r="D14918" s="5" t="s">
        <v>30</v>
      </c>
      <c r="E14918" s="5" t="s">
        <v>7</v>
      </c>
      <c r="F14918" s="6">
        <v>44531</v>
      </c>
      <c r="G14918" s="6" t="str">
        <f>TEXT(datatable[[#This Row],[дата]],"ММ")</f>
        <v>12</v>
      </c>
      <c r="H14918" s="8">
        <v>3.4398000000000004</v>
      </c>
      <c r="I14918" s="8">
        <v>1.1872000000000003</v>
      </c>
      <c r="J14918" s="8">
        <f>datatable[[#This Row],[продажи_]]-datatable[[#This Row],[себестоимость_]]</f>
        <v>2.2526000000000002</v>
      </c>
      <c r="L14918"/>
    </row>
    <row r="14919" spans="2:12" x14ac:dyDescent="0.4">
      <c r="B14919" s="5" t="s">
        <v>67</v>
      </c>
      <c r="C14919" s="5" t="s">
        <v>57</v>
      </c>
      <c r="D14919" s="5" t="s">
        <v>30</v>
      </c>
      <c r="E14919" s="5" t="s">
        <v>7</v>
      </c>
      <c r="F14919" s="6">
        <v>44197</v>
      </c>
      <c r="G14919" s="6" t="str">
        <f>TEXT(datatable[[#This Row],[дата]],"ММ")</f>
        <v>01</v>
      </c>
      <c r="H14919" s="8">
        <v>2.0425</v>
      </c>
      <c r="I14919" s="8">
        <v>0.89249999999999996</v>
      </c>
      <c r="J14919" s="8">
        <f>datatable[[#This Row],[продажи_]]-datatable[[#This Row],[себестоимость_]]</f>
        <v>1.1499999999999999</v>
      </c>
      <c r="L14919"/>
    </row>
    <row r="14920" spans="2:12" x14ac:dyDescent="0.4">
      <c r="B14920" s="5" t="s">
        <v>67</v>
      </c>
      <c r="C14920" s="5" t="s">
        <v>57</v>
      </c>
      <c r="D14920" s="5" t="s">
        <v>30</v>
      </c>
      <c r="E14920" s="5" t="s">
        <v>7</v>
      </c>
      <c r="F14920" s="6">
        <v>44228</v>
      </c>
      <c r="G14920" s="6" t="str">
        <f>TEXT(datatable[[#This Row],[дата]],"ММ")</f>
        <v>02</v>
      </c>
      <c r="H14920" s="8">
        <v>2.6273</v>
      </c>
      <c r="I14920" s="8">
        <v>0.97499999999999998</v>
      </c>
      <c r="J14920" s="8">
        <f>datatable[[#This Row],[продажи_]]-datatable[[#This Row],[себестоимость_]]</f>
        <v>1.6522999999999999</v>
      </c>
      <c r="L14920"/>
    </row>
    <row r="14921" spans="2:12" x14ac:dyDescent="0.4">
      <c r="B14921" s="5" t="s">
        <v>67</v>
      </c>
      <c r="C14921" s="5" t="s">
        <v>57</v>
      </c>
      <c r="D14921" s="5" t="s">
        <v>30</v>
      </c>
      <c r="E14921" s="5" t="s">
        <v>7</v>
      </c>
      <c r="F14921" s="6">
        <v>44256</v>
      </c>
      <c r="G14921" s="6" t="str">
        <f>TEXT(datatable[[#This Row],[дата]],"ММ")</f>
        <v>03</v>
      </c>
      <c r="H14921" s="8">
        <v>2.6488</v>
      </c>
      <c r="I14921" s="8">
        <v>0.96600000000000008</v>
      </c>
      <c r="J14921" s="8">
        <f>datatable[[#This Row],[продажи_]]-datatable[[#This Row],[себестоимость_]]</f>
        <v>1.6827999999999999</v>
      </c>
      <c r="L14921"/>
    </row>
    <row r="14922" spans="2:12" x14ac:dyDescent="0.4">
      <c r="B14922" s="5" t="s">
        <v>67</v>
      </c>
      <c r="C14922" s="5" t="s">
        <v>57</v>
      </c>
      <c r="D14922" s="5" t="s">
        <v>30</v>
      </c>
      <c r="E14922" s="5" t="s">
        <v>7</v>
      </c>
      <c r="F14922" s="6">
        <v>44287</v>
      </c>
      <c r="G14922" s="6" t="str">
        <f>TEXT(datatable[[#This Row],[дата]],"ММ")</f>
        <v>04</v>
      </c>
      <c r="H14922" s="8">
        <v>4.0247999999999999</v>
      </c>
      <c r="I14922" s="8">
        <v>0.99599999999999989</v>
      </c>
      <c r="J14922" s="8">
        <f>datatable[[#This Row],[продажи_]]-datatable[[#This Row],[себестоимость_]]</f>
        <v>3.0287999999999999</v>
      </c>
      <c r="L14922"/>
    </row>
    <row r="14923" spans="2:12" x14ac:dyDescent="0.4">
      <c r="B14923" s="5" t="s">
        <v>67</v>
      </c>
      <c r="C14923" s="5" t="s">
        <v>57</v>
      </c>
      <c r="D14923" s="5" t="s">
        <v>30</v>
      </c>
      <c r="E14923" s="5" t="s">
        <v>7</v>
      </c>
      <c r="F14923" s="6">
        <v>44317</v>
      </c>
      <c r="G14923" s="6" t="str">
        <f>TEXT(datatable[[#This Row],[дата]],"ММ")</f>
        <v>05</v>
      </c>
      <c r="H14923" s="8">
        <v>3.3411000000000004</v>
      </c>
      <c r="I14923" s="8">
        <v>1.2075</v>
      </c>
      <c r="J14923" s="8">
        <f>datatable[[#This Row],[продажи_]]-datatable[[#This Row],[себестоимость_]]</f>
        <v>2.1336000000000004</v>
      </c>
      <c r="L14923"/>
    </row>
    <row r="14924" spans="2:12" x14ac:dyDescent="0.4">
      <c r="B14924" s="5" t="s">
        <v>67</v>
      </c>
      <c r="C14924" s="5" t="s">
        <v>57</v>
      </c>
      <c r="D14924" s="5" t="s">
        <v>30</v>
      </c>
      <c r="E14924" s="5" t="s">
        <v>7</v>
      </c>
      <c r="F14924" s="6">
        <v>44348</v>
      </c>
      <c r="G14924" s="6" t="str">
        <f>TEXT(datatable[[#This Row],[дата]],"ММ")</f>
        <v>06</v>
      </c>
      <c r="H14924" s="8">
        <v>2.2445999999999997</v>
      </c>
      <c r="I14924" s="8">
        <v>0.80325000000000002</v>
      </c>
      <c r="J14924" s="8">
        <f>datatable[[#This Row],[продажи_]]-datatable[[#This Row],[себестоимость_]]</f>
        <v>1.4413499999999997</v>
      </c>
      <c r="L14924"/>
    </row>
    <row r="14925" spans="2:12" x14ac:dyDescent="0.4">
      <c r="B14925" s="5" t="s">
        <v>67</v>
      </c>
      <c r="C14925" s="5" t="s">
        <v>57</v>
      </c>
      <c r="D14925" s="5" t="s">
        <v>30</v>
      </c>
      <c r="E14925" s="5" t="s">
        <v>7</v>
      </c>
      <c r="F14925" s="6">
        <v>44378</v>
      </c>
      <c r="G14925" s="6" t="str">
        <f>TEXT(datatable[[#This Row],[дата]],"ММ")</f>
        <v>07</v>
      </c>
      <c r="H14925" s="8">
        <v>1.8963000000000001</v>
      </c>
      <c r="I14925" s="8">
        <v>0.54675000000000007</v>
      </c>
      <c r="J14925" s="8">
        <f>datatable[[#This Row],[продажи_]]-datatable[[#This Row],[себестоимость_]]</f>
        <v>1.34955</v>
      </c>
      <c r="L14925"/>
    </row>
    <row r="14926" spans="2:12" x14ac:dyDescent="0.4">
      <c r="B14926" s="5" t="s">
        <v>67</v>
      </c>
      <c r="C14926" s="5" t="s">
        <v>57</v>
      </c>
      <c r="D14926" s="5" t="s">
        <v>30</v>
      </c>
      <c r="E14926" s="5" t="s">
        <v>7</v>
      </c>
      <c r="F14926" s="6">
        <v>44409</v>
      </c>
      <c r="G14926" s="6" t="str">
        <f>TEXT(datatable[[#This Row],[дата]],"ММ")</f>
        <v>08</v>
      </c>
      <c r="H14926" s="8">
        <v>1.72</v>
      </c>
      <c r="I14926" s="8">
        <v>0.53400000000000003</v>
      </c>
      <c r="J14926" s="8">
        <f>datatable[[#This Row],[продажи_]]-datatable[[#This Row],[себестоимость_]]</f>
        <v>1.1859999999999999</v>
      </c>
      <c r="L14926"/>
    </row>
    <row r="14927" spans="2:12" x14ac:dyDescent="0.4">
      <c r="B14927" s="5" t="s">
        <v>67</v>
      </c>
      <c r="C14927" s="5" t="s">
        <v>57</v>
      </c>
      <c r="D14927" s="5" t="s">
        <v>30</v>
      </c>
      <c r="E14927" s="5" t="s">
        <v>7</v>
      </c>
      <c r="F14927" s="6">
        <v>44440</v>
      </c>
      <c r="G14927" s="6" t="str">
        <f>TEXT(datatable[[#This Row],[дата]],"ММ")</f>
        <v>09</v>
      </c>
      <c r="H14927" s="8">
        <v>2.0898000000000003</v>
      </c>
      <c r="I14927" s="8">
        <v>0.54</v>
      </c>
      <c r="J14927" s="8">
        <f>datatable[[#This Row],[продажи_]]-datatable[[#This Row],[себестоимость_]]</f>
        <v>1.5498000000000003</v>
      </c>
      <c r="L14927"/>
    </row>
    <row r="14928" spans="2:12" x14ac:dyDescent="0.4">
      <c r="B14928" s="5" t="s">
        <v>67</v>
      </c>
      <c r="C14928" s="5" t="s">
        <v>57</v>
      </c>
      <c r="D14928" s="5" t="s">
        <v>30</v>
      </c>
      <c r="E14928" s="5" t="s">
        <v>7</v>
      </c>
      <c r="F14928" s="6">
        <v>44470</v>
      </c>
      <c r="G14928" s="6" t="str">
        <f>TEXT(datatable[[#This Row],[дата]],"ММ")</f>
        <v>10</v>
      </c>
      <c r="H14928" s="8">
        <v>3.0444</v>
      </c>
      <c r="I14928" s="8">
        <v>0.98100000000000009</v>
      </c>
      <c r="J14928" s="8">
        <f>datatable[[#This Row],[продажи_]]-datatable[[#This Row],[себестоимость_]]</f>
        <v>2.0633999999999997</v>
      </c>
      <c r="L14928"/>
    </row>
    <row r="14929" spans="2:12" x14ac:dyDescent="0.4">
      <c r="B14929" s="5" t="s">
        <v>67</v>
      </c>
      <c r="C14929" s="5" t="s">
        <v>57</v>
      </c>
      <c r="D14929" s="5" t="s">
        <v>30</v>
      </c>
      <c r="E14929" s="5" t="s">
        <v>7</v>
      </c>
      <c r="F14929" s="6">
        <v>44501</v>
      </c>
      <c r="G14929" s="6" t="str">
        <f>TEXT(datatable[[#This Row],[дата]],"ММ")</f>
        <v>11</v>
      </c>
      <c r="H14929" s="8">
        <v>3.0272000000000001</v>
      </c>
      <c r="I14929" s="8">
        <v>1.38</v>
      </c>
      <c r="J14929" s="8">
        <f>datatable[[#This Row],[продажи_]]-datatable[[#This Row],[себестоимость_]]</f>
        <v>1.6472000000000002</v>
      </c>
      <c r="L14929"/>
    </row>
    <row r="14930" spans="2:12" x14ac:dyDescent="0.4">
      <c r="B14930" s="5" t="s">
        <v>67</v>
      </c>
      <c r="C14930" s="5" t="s">
        <v>57</v>
      </c>
      <c r="D14930" s="5" t="s">
        <v>30</v>
      </c>
      <c r="E14930" s="5" t="s">
        <v>7</v>
      </c>
      <c r="F14930" s="6">
        <v>44531</v>
      </c>
      <c r="G14930" s="6" t="str">
        <f>TEXT(datatable[[#This Row],[дата]],"ММ")</f>
        <v>12</v>
      </c>
      <c r="H14930" s="8">
        <v>2.6789000000000001</v>
      </c>
      <c r="I14930" s="8">
        <v>1.1969999999999998</v>
      </c>
      <c r="J14930" s="8">
        <f>datatable[[#This Row],[продажи_]]-datatable[[#This Row],[себестоимость_]]</f>
        <v>1.4819000000000002</v>
      </c>
      <c r="L14930"/>
    </row>
    <row r="14931" spans="2:12" x14ac:dyDescent="0.4">
      <c r="B14931" s="5" t="s">
        <v>67</v>
      </c>
      <c r="C14931" s="5" t="s">
        <v>57</v>
      </c>
      <c r="D14931" s="5" t="s">
        <v>30</v>
      </c>
      <c r="E14931" s="5" t="s">
        <v>7</v>
      </c>
      <c r="F14931" s="6">
        <v>44197</v>
      </c>
      <c r="G14931" s="6" t="str">
        <f>TEXT(datatable[[#This Row],[дата]],"ММ")</f>
        <v>01</v>
      </c>
      <c r="H14931" s="8">
        <v>0.17800000000000002</v>
      </c>
      <c r="I14931" s="8">
        <v>0.10700000000000001</v>
      </c>
      <c r="J14931" s="8">
        <f>datatable[[#This Row],[продажи_]]-datatable[[#This Row],[себестоимость_]]</f>
        <v>7.1000000000000008E-2</v>
      </c>
      <c r="L14931"/>
    </row>
    <row r="14932" spans="2:12" x14ac:dyDescent="0.4">
      <c r="B14932" s="5" t="s">
        <v>67</v>
      </c>
      <c r="C14932" s="5" t="s">
        <v>57</v>
      </c>
      <c r="D14932" s="5" t="s">
        <v>30</v>
      </c>
      <c r="E14932" s="5" t="s">
        <v>7</v>
      </c>
      <c r="F14932" s="6">
        <v>44228</v>
      </c>
      <c r="G14932" s="6" t="str">
        <f>TEXT(datatable[[#This Row],[дата]],"ММ")</f>
        <v>02</v>
      </c>
      <c r="H14932" s="8">
        <v>0.21060000000000001</v>
      </c>
      <c r="I14932" s="8">
        <v>0.15340000000000001</v>
      </c>
      <c r="J14932" s="8">
        <f>datatable[[#This Row],[продажи_]]-datatable[[#This Row],[себестоимость_]]</f>
        <v>5.7200000000000001E-2</v>
      </c>
      <c r="L14932"/>
    </row>
    <row r="14933" spans="2:12" x14ac:dyDescent="0.4">
      <c r="B14933" s="5" t="s">
        <v>67</v>
      </c>
      <c r="C14933" s="5" t="s">
        <v>57</v>
      </c>
      <c r="D14933" s="5" t="s">
        <v>30</v>
      </c>
      <c r="E14933" s="5" t="s">
        <v>7</v>
      </c>
      <c r="F14933" s="6">
        <v>44256</v>
      </c>
      <c r="G14933" s="6" t="str">
        <f>TEXT(datatable[[#This Row],[дата]],"ММ")</f>
        <v>03</v>
      </c>
      <c r="H14933" s="8">
        <v>0.26600000000000001</v>
      </c>
      <c r="I14933" s="8">
        <v>0.11200000000000002</v>
      </c>
      <c r="J14933" s="8">
        <f>datatable[[#This Row],[продажи_]]-datatable[[#This Row],[себестоимость_]]</f>
        <v>0.154</v>
      </c>
      <c r="L14933"/>
    </row>
    <row r="14934" spans="2:12" x14ac:dyDescent="0.4">
      <c r="B14934" s="5" t="s">
        <v>67</v>
      </c>
      <c r="C14934" s="5" t="s">
        <v>57</v>
      </c>
      <c r="D14934" s="5" t="s">
        <v>30</v>
      </c>
      <c r="E14934" s="5" t="s">
        <v>7</v>
      </c>
      <c r="F14934" s="6">
        <v>44287</v>
      </c>
      <c r="G14934" s="6" t="str">
        <f>TEXT(datatable[[#This Row],[дата]],"ММ")</f>
        <v>04</v>
      </c>
      <c r="H14934" s="8">
        <v>0.29120000000000001</v>
      </c>
      <c r="I14934" s="8">
        <v>0.1328</v>
      </c>
      <c r="J14934" s="8">
        <f>datatable[[#This Row],[продажи_]]-datatable[[#This Row],[себестоимость_]]</f>
        <v>0.15840000000000001</v>
      </c>
      <c r="L14934"/>
    </row>
    <row r="14935" spans="2:12" x14ac:dyDescent="0.4">
      <c r="B14935" s="5" t="s">
        <v>67</v>
      </c>
      <c r="C14935" s="5" t="s">
        <v>57</v>
      </c>
      <c r="D14935" s="5" t="s">
        <v>30</v>
      </c>
      <c r="E14935" s="5" t="s">
        <v>7</v>
      </c>
      <c r="F14935" s="6">
        <v>44317</v>
      </c>
      <c r="G14935" s="6" t="str">
        <f>TEXT(datatable[[#This Row],[дата]],"ММ")</f>
        <v>05</v>
      </c>
      <c r="H14935" s="8">
        <v>0.23800000000000002</v>
      </c>
      <c r="I14935" s="8">
        <v>0.15680000000000002</v>
      </c>
      <c r="J14935" s="8">
        <f>datatable[[#This Row],[продажи_]]-datatable[[#This Row],[себестоимость_]]</f>
        <v>8.1199999999999994E-2</v>
      </c>
      <c r="L14935"/>
    </row>
    <row r="14936" spans="2:12" x14ac:dyDescent="0.4">
      <c r="B14936" s="5" t="s">
        <v>67</v>
      </c>
      <c r="C14936" s="5" t="s">
        <v>57</v>
      </c>
      <c r="D14936" s="5" t="s">
        <v>30</v>
      </c>
      <c r="E14936" s="5" t="s">
        <v>7</v>
      </c>
      <c r="F14936" s="6">
        <v>44348</v>
      </c>
      <c r="G14936" s="6" t="str">
        <f>TEXT(datatable[[#This Row],[дата]],"ММ")</f>
        <v>06</v>
      </c>
      <c r="H14936" s="8">
        <v>0.14939999999999998</v>
      </c>
      <c r="I14936" s="8">
        <v>7.6499999999999999E-2</v>
      </c>
      <c r="J14936" s="8">
        <f>datatable[[#This Row],[продажи_]]-datatable[[#This Row],[себестоимость_]]</f>
        <v>7.2899999999999979E-2</v>
      </c>
      <c r="L14936"/>
    </row>
    <row r="14937" spans="2:12" x14ac:dyDescent="0.4">
      <c r="B14937" s="5" t="s">
        <v>67</v>
      </c>
      <c r="C14937" s="5" t="s">
        <v>57</v>
      </c>
      <c r="D14937" s="5" t="s">
        <v>30</v>
      </c>
      <c r="E14937" s="5" t="s">
        <v>7</v>
      </c>
      <c r="F14937" s="6">
        <v>44378</v>
      </c>
      <c r="G14937" s="6" t="str">
        <f>TEXT(datatable[[#This Row],[дата]],"ММ")</f>
        <v>07</v>
      </c>
      <c r="H14937" s="8">
        <v>0.2016</v>
      </c>
      <c r="I14937" s="8">
        <v>9.8100000000000007E-2</v>
      </c>
      <c r="J14937" s="8">
        <f>datatable[[#This Row],[продажи_]]-datatable[[#This Row],[себестоимость_]]</f>
        <v>0.10349999999999999</v>
      </c>
      <c r="L14937"/>
    </row>
    <row r="14938" spans="2:12" x14ac:dyDescent="0.4">
      <c r="B14938" s="5" t="s">
        <v>67</v>
      </c>
      <c r="C14938" s="5" t="s">
        <v>57</v>
      </c>
      <c r="D14938" s="5" t="s">
        <v>30</v>
      </c>
      <c r="E14938" s="5" t="s">
        <v>7</v>
      </c>
      <c r="F14938" s="6">
        <v>44409</v>
      </c>
      <c r="G14938" s="6" t="str">
        <f>TEXT(datatable[[#This Row],[дата]],"ММ")</f>
        <v>08</v>
      </c>
      <c r="H14938" s="8">
        <v>0.16640000000000002</v>
      </c>
      <c r="I14938" s="8">
        <v>8.6400000000000005E-2</v>
      </c>
      <c r="J14938" s="8">
        <f>datatable[[#This Row],[продажи_]]-datatable[[#This Row],[себестоимость_]]</f>
        <v>8.0000000000000016E-2</v>
      </c>
      <c r="L14938"/>
    </row>
    <row r="14939" spans="2:12" x14ac:dyDescent="0.4">
      <c r="B14939" s="5" t="s">
        <v>67</v>
      </c>
      <c r="C14939" s="5" t="s">
        <v>57</v>
      </c>
      <c r="D14939" s="5" t="s">
        <v>30</v>
      </c>
      <c r="E14939" s="5" t="s">
        <v>7</v>
      </c>
      <c r="F14939" s="6">
        <v>44440</v>
      </c>
      <c r="G14939" s="6" t="str">
        <f>TEXT(datatable[[#This Row],[дата]],"ММ")</f>
        <v>09</v>
      </c>
      <c r="H14939" s="8">
        <v>0.18179999999999999</v>
      </c>
      <c r="I14939" s="8">
        <v>8.1000000000000003E-2</v>
      </c>
      <c r="J14939" s="8">
        <f>datatable[[#This Row],[продажи_]]-datatable[[#This Row],[себестоимость_]]</f>
        <v>0.10079999999999999</v>
      </c>
      <c r="L14939"/>
    </row>
    <row r="14940" spans="2:12" x14ac:dyDescent="0.4">
      <c r="B14940" s="5" t="s">
        <v>67</v>
      </c>
      <c r="C14940" s="5" t="s">
        <v>57</v>
      </c>
      <c r="D14940" s="5" t="s">
        <v>30</v>
      </c>
      <c r="E14940" s="5" t="s">
        <v>7</v>
      </c>
      <c r="F14940" s="6">
        <v>44470</v>
      </c>
      <c r="G14940" s="6" t="str">
        <f>TEXT(datatable[[#This Row],[дата]],"ММ")</f>
        <v>10</v>
      </c>
      <c r="H14940" s="8">
        <v>0.2472</v>
      </c>
      <c r="I14940" s="8">
        <v>9.6000000000000002E-2</v>
      </c>
      <c r="J14940" s="8">
        <f>datatable[[#This Row],[продажи_]]-datatable[[#This Row],[себестоимость_]]</f>
        <v>0.1512</v>
      </c>
      <c r="L14940"/>
    </row>
    <row r="14941" spans="2:12" x14ac:dyDescent="0.4">
      <c r="B14941" s="5" t="s">
        <v>67</v>
      </c>
      <c r="C14941" s="5" t="s">
        <v>57</v>
      </c>
      <c r="D14941" s="5" t="s">
        <v>30</v>
      </c>
      <c r="E14941" s="5" t="s">
        <v>7</v>
      </c>
      <c r="F14941" s="6">
        <v>44501</v>
      </c>
      <c r="G14941" s="6" t="str">
        <f>TEXT(datatable[[#This Row],[дата]],"ММ")</f>
        <v>11</v>
      </c>
      <c r="H14941" s="8">
        <v>0.29760000000000003</v>
      </c>
      <c r="I14941" s="8">
        <v>0.15040000000000001</v>
      </c>
      <c r="J14941" s="8">
        <f>datatable[[#This Row],[продажи_]]-datatable[[#This Row],[себестоимость_]]</f>
        <v>0.14720000000000003</v>
      </c>
      <c r="L14941"/>
    </row>
    <row r="14942" spans="2:12" x14ac:dyDescent="0.4">
      <c r="B14942" s="5" t="s">
        <v>67</v>
      </c>
      <c r="C14942" s="5" t="s">
        <v>57</v>
      </c>
      <c r="D14942" s="5" t="s">
        <v>30</v>
      </c>
      <c r="E14942" s="5" t="s">
        <v>7</v>
      </c>
      <c r="F14942" s="6">
        <v>44531</v>
      </c>
      <c r="G14942" s="6" t="str">
        <f>TEXT(datatable[[#This Row],[дата]],"ММ")</f>
        <v>12</v>
      </c>
      <c r="H14942" s="8">
        <v>0.28560000000000002</v>
      </c>
      <c r="I14942" s="8">
        <v>0.12740000000000001</v>
      </c>
      <c r="J14942" s="8">
        <f>datatable[[#This Row],[продажи_]]-datatable[[#This Row],[себестоимость_]]</f>
        <v>0.15820000000000001</v>
      </c>
      <c r="L14942"/>
    </row>
    <row r="14943" spans="2:12" x14ac:dyDescent="0.4">
      <c r="B14943" s="5" t="s">
        <v>67</v>
      </c>
      <c r="C14943" s="5" t="s">
        <v>57</v>
      </c>
      <c r="D14943" s="5" t="s">
        <v>30</v>
      </c>
      <c r="E14943" s="5" t="s">
        <v>7</v>
      </c>
      <c r="F14943" s="6">
        <v>44197</v>
      </c>
      <c r="G14943" s="6" t="str">
        <f>TEXT(datatable[[#This Row],[дата]],"ММ")</f>
        <v>01</v>
      </c>
      <c r="H14943" s="8">
        <v>3.8249999999999997</v>
      </c>
      <c r="I14943" s="8">
        <v>2.0294999999999996</v>
      </c>
      <c r="J14943" s="8">
        <f>datatable[[#This Row],[продажи_]]-datatable[[#This Row],[себестоимость_]]</f>
        <v>1.7955000000000001</v>
      </c>
      <c r="L14943"/>
    </row>
    <row r="14944" spans="2:12" x14ac:dyDescent="0.4">
      <c r="B14944" s="5" t="s">
        <v>67</v>
      </c>
      <c r="C14944" s="5" t="s">
        <v>57</v>
      </c>
      <c r="D14944" s="5" t="s">
        <v>30</v>
      </c>
      <c r="E14944" s="5" t="s">
        <v>7</v>
      </c>
      <c r="F14944" s="6">
        <v>44228</v>
      </c>
      <c r="G14944" s="6" t="str">
        <f>TEXT(datatable[[#This Row],[дата]],"ММ")</f>
        <v>02</v>
      </c>
      <c r="H14944" s="8">
        <v>6.0840000000000005</v>
      </c>
      <c r="I14944" s="8">
        <v>2.1320000000000001</v>
      </c>
      <c r="J14944" s="8">
        <f>datatable[[#This Row],[продажи_]]-datatable[[#This Row],[себестоимость_]]</f>
        <v>3.9520000000000004</v>
      </c>
      <c r="L14944"/>
    </row>
    <row r="14945" spans="2:12" x14ac:dyDescent="0.4">
      <c r="B14945" s="5" t="s">
        <v>67</v>
      </c>
      <c r="C14945" s="5" t="s">
        <v>57</v>
      </c>
      <c r="D14945" s="5" t="s">
        <v>30</v>
      </c>
      <c r="E14945" s="5" t="s">
        <v>7</v>
      </c>
      <c r="F14945" s="6">
        <v>44256</v>
      </c>
      <c r="G14945" s="6" t="str">
        <f>TEXT(datatable[[#This Row],[дата]],"ММ")</f>
        <v>03</v>
      </c>
      <c r="H14945" s="8">
        <v>6.3</v>
      </c>
      <c r="I14945" s="8">
        <v>2.87</v>
      </c>
      <c r="J14945" s="8">
        <f>datatable[[#This Row],[продажи_]]-datatable[[#This Row],[себестоимость_]]</f>
        <v>3.4299999999999997</v>
      </c>
      <c r="L14945"/>
    </row>
    <row r="14946" spans="2:12" x14ac:dyDescent="0.4">
      <c r="B14946" s="5" t="s">
        <v>67</v>
      </c>
      <c r="C14946" s="5" t="s">
        <v>57</v>
      </c>
      <c r="D14946" s="5" t="s">
        <v>30</v>
      </c>
      <c r="E14946" s="5" t="s">
        <v>7</v>
      </c>
      <c r="F14946" s="6">
        <v>44287</v>
      </c>
      <c r="G14946" s="6" t="str">
        <f>TEXT(datatable[[#This Row],[дата]],"ММ")</f>
        <v>04</v>
      </c>
      <c r="H14946" s="8">
        <v>6.984</v>
      </c>
      <c r="I14946" s="8">
        <v>3.2800000000000002</v>
      </c>
      <c r="J14946" s="8">
        <f>datatable[[#This Row],[продажи_]]-datatable[[#This Row],[себестоимость_]]</f>
        <v>3.7039999999999997</v>
      </c>
      <c r="L14946"/>
    </row>
    <row r="14947" spans="2:12" x14ac:dyDescent="0.4">
      <c r="B14947" s="5" t="s">
        <v>67</v>
      </c>
      <c r="C14947" s="5" t="s">
        <v>57</v>
      </c>
      <c r="D14947" s="5" t="s">
        <v>30</v>
      </c>
      <c r="E14947" s="5" t="s">
        <v>7</v>
      </c>
      <c r="F14947" s="6">
        <v>44317</v>
      </c>
      <c r="G14947" s="6" t="str">
        <f>TEXT(datatable[[#This Row],[дата]],"ММ")</f>
        <v>05</v>
      </c>
      <c r="H14947" s="8">
        <v>6.6779999999999999</v>
      </c>
      <c r="I14947" s="8">
        <v>3.3578999999999999</v>
      </c>
      <c r="J14947" s="8">
        <f>datatable[[#This Row],[продажи_]]-datatable[[#This Row],[себестоимость_]]</f>
        <v>3.3201000000000001</v>
      </c>
      <c r="L14947"/>
    </row>
    <row r="14948" spans="2:12" x14ac:dyDescent="0.4">
      <c r="B14948" s="5" t="s">
        <v>67</v>
      </c>
      <c r="C14948" s="5" t="s">
        <v>57</v>
      </c>
      <c r="D14948" s="5" t="s">
        <v>30</v>
      </c>
      <c r="E14948" s="5" t="s">
        <v>7</v>
      </c>
      <c r="F14948" s="6">
        <v>44348</v>
      </c>
      <c r="G14948" s="6" t="str">
        <f>TEXT(datatable[[#This Row],[дата]],"ММ")</f>
        <v>06</v>
      </c>
      <c r="H14948" s="8">
        <v>3.4829999999999997</v>
      </c>
      <c r="I14948" s="8">
        <v>1.6235999999999999</v>
      </c>
      <c r="J14948" s="8">
        <f>datatable[[#This Row],[продажи_]]-datatable[[#This Row],[себестоимость_]]</f>
        <v>1.8593999999999997</v>
      </c>
      <c r="L14948"/>
    </row>
    <row r="14949" spans="2:12" x14ac:dyDescent="0.4">
      <c r="B14949" s="5" t="s">
        <v>67</v>
      </c>
      <c r="C14949" s="5" t="s">
        <v>57</v>
      </c>
      <c r="D14949" s="5" t="s">
        <v>30</v>
      </c>
      <c r="E14949" s="5" t="s">
        <v>7</v>
      </c>
      <c r="F14949" s="6">
        <v>44378</v>
      </c>
      <c r="G14949" s="6" t="str">
        <f>TEXT(datatable[[#This Row],[дата]],"ММ")</f>
        <v>07</v>
      </c>
      <c r="H14949" s="8">
        <v>3.4829999999999997</v>
      </c>
      <c r="I14949" s="8">
        <v>2.1770999999999998</v>
      </c>
      <c r="J14949" s="8">
        <f>datatable[[#This Row],[продажи_]]-datatable[[#This Row],[себестоимость_]]</f>
        <v>1.3058999999999998</v>
      </c>
      <c r="L14949"/>
    </row>
    <row r="14950" spans="2:12" x14ac:dyDescent="0.4">
      <c r="B14950" s="5" t="s">
        <v>67</v>
      </c>
      <c r="C14950" s="5" t="s">
        <v>57</v>
      </c>
      <c r="D14950" s="5" t="s">
        <v>30</v>
      </c>
      <c r="E14950" s="5" t="s">
        <v>7</v>
      </c>
      <c r="F14950" s="6">
        <v>44409</v>
      </c>
      <c r="G14950" s="6" t="str">
        <f>TEXT(datatable[[#This Row],[дата]],"ММ")</f>
        <v>08</v>
      </c>
      <c r="H14950" s="8">
        <v>3.6</v>
      </c>
      <c r="I14950" s="8">
        <v>1.7548000000000001</v>
      </c>
      <c r="J14950" s="8">
        <f>datatable[[#This Row],[продажи_]]-datatable[[#This Row],[себестоимость_]]</f>
        <v>1.8452</v>
      </c>
      <c r="L14950"/>
    </row>
    <row r="14951" spans="2:12" x14ac:dyDescent="0.4">
      <c r="B14951" s="5" t="s">
        <v>67</v>
      </c>
      <c r="C14951" s="5" t="s">
        <v>57</v>
      </c>
      <c r="D14951" s="5" t="s">
        <v>30</v>
      </c>
      <c r="E14951" s="5" t="s">
        <v>7</v>
      </c>
      <c r="F14951" s="6">
        <v>44440</v>
      </c>
      <c r="G14951" s="6" t="str">
        <f>TEXT(datatable[[#This Row],[дата]],"ММ")</f>
        <v>09</v>
      </c>
      <c r="H14951" s="8">
        <v>3.24</v>
      </c>
      <c r="I14951" s="8">
        <v>1.6974</v>
      </c>
      <c r="J14951" s="8">
        <f>datatable[[#This Row],[продажи_]]-datatable[[#This Row],[себестоимость_]]</f>
        <v>1.5426000000000002</v>
      </c>
      <c r="L14951"/>
    </row>
    <row r="14952" spans="2:12" x14ac:dyDescent="0.4">
      <c r="B14952" s="5" t="s">
        <v>67</v>
      </c>
      <c r="C14952" s="5" t="s">
        <v>57</v>
      </c>
      <c r="D14952" s="5" t="s">
        <v>30</v>
      </c>
      <c r="E14952" s="5" t="s">
        <v>7</v>
      </c>
      <c r="F14952" s="6">
        <v>44470</v>
      </c>
      <c r="G14952" s="6" t="str">
        <f>TEXT(datatable[[#This Row],[дата]],"ММ")</f>
        <v>10</v>
      </c>
      <c r="H14952" s="8">
        <v>4.7520000000000007</v>
      </c>
      <c r="I14952" s="8">
        <v>2.2385999999999999</v>
      </c>
      <c r="J14952" s="8">
        <f>datatable[[#This Row],[продажи_]]-datatable[[#This Row],[себестоимость_]]</f>
        <v>2.5134000000000007</v>
      </c>
      <c r="L14952"/>
    </row>
    <row r="14953" spans="2:12" x14ac:dyDescent="0.4">
      <c r="B14953" s="5" t="s">
        <v>67</v>
      </c>
      <c r="C14953" s="5" t="s">
        <v>57</v>
      </c>
      <c r="D14953" s="5" t="s">
        <v>30</v>
      </c>
      <c r="E14953" s="5" t="s">
        <v>7</v>
      </c>
      <c r="F14953" s="6">
        <v>44501</v>
      </c>
      <c r="G14953" s="6" t="str">
        <f>TEXT(datatable[[#This Row],[дата]],"ММ")</f>
        <v>11</v>
      </c>
      <c r="H14953" s="8">
        <v>7.1280000000000001</v>
      </c>
      <c r="I14953" s="8">
        <v>3.1488</v>
      </c>
      <c r="J14953" s="8">
        <f>datatable[[#This Row],[продажи_]]-datatable[[#This Row],[себестоимость_]]</f>
        <v>3.9792000000000001</v>
      </c>
      <c r="L14953"/>
    </row>
    <row r="14954" spans="2:12" x14ac:dyDescent="0.4">
      <c r="B14954" s="5" t="s">
        <v>67</v>
      </c>
      <c r="C14954" s="5" t="s">
        <v>57</v>
      </c>
      <c r="D14954" s="5" t="s">
        <v>30</v>
      </c>
      <c r="E14954" s="5" t="s">
        <v>7</v>
      </c>
      <c r="F14954" s="6">
        <v>44531</v>
      </c>
      <c r="G14954" s="6" t="str">
        <f>TEXT(datatable[[#This Row],[дата]],"ММ")</f>
        <v>12</v>
      </c>
      <c r="H14954" s="8">
        <v>5.2919999999999998</v>
      </c>
      <c r="I14954" s="8">
        <v>2.3247000000000004</v>
      </c>
      <c r="J14954" s="8">
        <f>datatable[[#This Row],[продажи_]]-datatable[[#This Row],[себестоимость_]]</f>
        <v>2.9672999999999994</v>
      </c>
      <c r="L14954"/>
    </row>
    <row r="14955" spans="2:12" x14ac:dyDescent="0.4">
      <c r="B14955" s="5" t="s">
        <v>67</v>
      </c>
      <c r="C14955" s="5" t="s">
        <v>57</v>
      </c>
      <c r="D14955" s="5" t="s">
        <v>30</v>
      </c>
      <c r="E14955" s="5" t="s">
        <v>7</v>
      </c>
      <c r="F14955" s="6">
        <v>44197</v>
      </c>
      <c r="G14955" s="6" t="str">
        <f>TEXT(datatable[[#This Row],[дата]],"ММ")</f>
        <v>01</v>
      </c>
      <c r="H14955" s="8">
        <v>2.988</v>
      </c>
      <c r="I14955" s="8">
        <v>1.296</v>
      </c>
      <c r="J14955" s="8">
        <f>datatable[[#This Row],[продажи_]]-datatable[[#This Row],[себестоимость_]]</f>
        <v>1.6919999999999999</v>
      </c>
      <c r="L14955"/>
    </row>
    <row r="14956" spans="2:12" x14ac:dyDescent="0.4">
      <c r="B14956" s="5" t="s">
        <v>67</v>
      </c>
      <c r="C14956" s="5" t="s">
        <v>57</v>
      </c>
      <c r="D14956" s="5" t="s">
        <v>30</v>
      </c>
      <c r="E14956" s="5" t="s">
        <v>7</v>
      </c>
      <c r="F14956" s="6">
        <v>44228</v>
      </c>
      <c r="G14956" s="6" t="str">
        <f>TEXT(datatable[[#This Row],[дата]],"ММ")</f>
        <v>02</v>
      </c>
      <c r="H14956" s="8">
        <v>5.1479999999999997</v>
      </c>
      <c r="I14956" s="8">
        <v>1.3572</v>
      </c>
      <c r="J14956" s="8">
        <f>datatable[[#This Row],[продажи_]]-datatable[[#This Row],[себестоимость_]]</f>
        <v>3.7907999999999999</v>
      </c>
      <c r="L14956"/>
    </row>
    <row r="14957" spans="2:12" x14ac:dyDescent="0.4">
      <c r="B14957" s="5" t="s">
        <v>67</v>
      </c>
      <c r="C14957" s="5" t="s">
        <v>57</v>
      </c>
      <c r="D14957" s="5" t="s">
        <v>30</v>
      </c>
      <c r="E14957" s="5" t="s">
        <v>7</v>
      </c>
      <c r="F14957" s="6">
        <v>44256</v>
      </c>
      <c r="G14957" s="6" t="str">
        <f>TEXT(datatable[[#This Row],[дата]],"ММ")</f>
        <v>03</v>
      </c>
      <c r="H14957" s="8">
        <v>4.2839999999999998</v>
      </c>
      <c r="I14957" s="8">
        <v>1.6632</v>
      </c>
      <c r="J14957" s="8">
        <f>datatable[[#This Row],[продажи_]]-datatable[[#This Row],[себестоимость_]]</f>
        <v>2.6208</v>
      </c>
      <c r="L14957"/>
    </row>
    <row r="14958" spans="2:12" x14ac:dyDescent="0.4">
      <c r="B14958" s="5" t="s">
        <v>67</v>
      </c>
      <c r="C14958" s="5" t="s">
        <v>57</v>
      </c>
      <c r="D14958" s="5" t="s">
        <v>30</v>
      </c>
      <c r="E14958" s="5" t="s">
        <v>7</v>
      </c>
      <c r="F14958" s="6">
        <v>44287</v>
      </c>
      <c r="G14958" s="6" t="str">
        <f>TEXT(datatable[[#This Row],[дата]],"ММ")</f>
        <v>04</v>
      </c>
      <c r="H14958" s="8">
        <v>5.4143999999999997</v>
      </c>
      <c r="I14958" s="8">
        <v>1.728</v>
      </c>
      <c r="J14958" s="8">
        <f>datatable[[#This Row],[продажи_]]-datatable[[#This Row],[себестоимость_]]</f>
        <v>3.6863999999999999</v>
      </c>
      <c r="L14958"/>
    </row>
    <row r="14959" spans="2:12" x14ac:dyDescent="0.4">
      <c r="B14959" s="5" t="s">
        <v>67</v>
      </c>
      <c r="C14959" s="5" t="s">
        <v>57</v>
      </c>
      <c r="D14959" s="5" t="s">
        <v>30</v>
      </c>
      <c r="E14959" s="5" t="s">
        <v>7</v>
      </c>
      <c r="F14959" s="6">
        <v>44317</v>
      </c>
      <c r="G14959" s="6" t="str">
        <f>TEXT(datatable[[#This Row],[дата]],"ММ")</f>
        <v>05</v>
      </c>
      <c r="H14959" s="8">
        <v>4.8384</v>
      </c>
      <c r="I14959" s="8">
        <v>1.8983999999999996</v>
      </c>
      <c r="J14959" s="8">
        <f>datatable[[#This Row],[продажи_]]-datatable[[#This Row],[себестоимость_]]</f>
        <v>2.9400000000000004</v>
      </c>
      <c r="L14959"/>
    </row>
    <row r="14960" spans="2:12" x14ac:dyDescent="0.4">
      <c r="B14960" s="5" t="s">
        <v>67</v>
      </c>
      <c r="C14960" s="5" t="s">
        <v>57</v>
      </c>
      <c r="D14960" s="5" t="s">
        <v>30</v>
      </c>
      <c r="E14960" s="5" t="s">
        <v>7</v>
      </c>
      <c r="F14960" s="6">
        <v>44348</v>
      </c>
      <c r="G14960" s="6" t="str">
        <f>TEXT(datatable[[#This Row],[дата]],"ММ")</f>
        <v>06</v>
      </c>
      <c r="H14960" s="8">
        <v>3.4020000000000006</v>
      </c>
      <c r="I14960" s="8">
        <v>0.92880000000000007</v>
      </c>
      <c r="J14960" s="8">
        <f>datatable[[#This Row],[продажи_]]-datatable[[#This Row],[себестоимость_]]</f>
        <v>2.4732000000000003</v>
      </c>
      <c r="L14960"/>
    </row>
    <row r="14961" spans="2:12" x14ac:dyDescent="0.4">
      <c r="B14961" s="5" t="s">
        <v>67</v>
      </c>
      <c r="C14961" s="5" t="s">
        <v>57</v>
      </c>
      <c r="D14961" s="5" t="s">
        <v>30</v>
      </c>
      <c r="E14961" s="5" t="s">
        <v>7</v>
      </c>
      <c r="F14961" s="6">
        <v>44378</v>
      </c>
      <c r="G14961" s="6" t="str">
        <f>TEXT(datatable[[#This Row],[дата]],"ММ")</f>
        <v>07</v>
      </c>
      <c r="H14961" s="8">
        <v>3.8879999999999999</v>
      </c>
      <c r="I14961" s="8">
        <v>1.2096000000000002</v>
      </c>
      <c r="J14961" s="8">
        <f>datatable[[#This Row],[продажи_]]-datatable[[#This Row],[себестоимость_]]</f>
        <v>2.6783999999999999</v>
      </c>
      <c r="L14961"/>
    </row>
    <row r="14962" spans="2:12" x14ac:dyDescent="0.4">
      <c r="B14962" s="5" t="s">
        <v>67</v>
      </c>
      <c r="C14962" s="5" t="s">
        <v>57</v>
      </c>
      <c r="D14962" s="5" t="s">
        <v>30</v>
      </c>
      <c r="E14962" s="5" t="s">
        <v>7</v>
      </c>
      <c r="F14962" s="6">
        <v>44409</v>
      </c>
      <c r="G14962" s="6" t="str">
        <f>TEXT(datatable[[#This Row],[дата]],"ММ")</f>
        <v>08</v>
      </c>
      <c r="H14962" s="8">
        <v>3.4271999999999996</v>
      </c>
      <c r="I14962" s="8">
        <v>0.81599999999999995</v>
      </c>
      <c r="J14962" s="8">
        <f>datatable[[#This Row],[продажи_]]-datatable[[#This Row],[себестоимость_]]</f>
        <v>2.6111999999999997</v>
      </c>
      <c r="L14962"/>
    </row>
    <row r="14963" spans="2:12" x14ac:dyDescent="0.4">
      <c r="B14963" s="5" t="s">
        <v>67</v>
      </c>
      <c r="C14963" s="5" t="s">
        <v>57</v>
      </c>
      <c r="D14963" s="5" t="s">
        <v>30</v>
      </c>
      <c r="E14963" s="5" t="s">
        <v>7</v>
      </c>
      <c r="F14963" s="6">
        <v>44440</v>
      </c>
      <c r="G14963" s="6" t="str">
        <f>TEXT(datatable[[#This Row],[дата]],"ММ")</f>
        <v>09</v>
      </c>
      <c r="H14963" s="8">
        <v>3.5316000000000005</v>
      </c>
      <c r="I14963" s="8">
        <v>1.0044000000000002</v>
      </c>
      <c r="J14963" s="8">
        <f>datatable[[#This Row],[продажи_]]-datatable[[#This Row],[себестоимость_]]</f>
        <v>2.5272000000000006</v>
      </c>
      <c r="L14963"/>
    </row>
    <row r="14964" spans="2:12" x14ac:dyDescent="0.4">
      <c r="B14964" s="5" t="s">
        <v>67</v>
      </c>
      <c r="C14964" s="5" t="s">
        <v>57</v>
      </c>
      <c r="D14964" s="5" t="s">
        <v>30</v>
      </c>
      <c r="E14964" s="5" t="s">
        <v>7</v>
      </c>
      <c r="F14964" s="6">
        <v>44470</v>
      </c>
      <c r="G14964" s="6" t="str">
        <f>TEXT(datatable[[#This Row],[дата]],"ММ")</f>
        <v>10</v>
      </c>
      <c r="H14964" s="8">
        <v>4.3632</v>
      </c>
      <c r="I14964" s="8">
        <v>1.2816000000000001</v>
      </c>
      <c r="J14964" s="8">
        <f>datatable[[#This Row],[продажи_]]-datatable[[#This Row],[себестоимость_]]</f>
        <v>3.0815999999999999</v>
      </c>
      <c r="L14964"/>
    </row>
    <row r="14965" spans="2:12" x14ac:dyDescent="0.4">
      <c r="B14965" s="5" t="s">
        <v>67</v>
      </c>
      <c r="C14965" s="5" t="s">
        <v>57</v>
      </c>
      <c r="D14965" s="5" t="s">
        <v>30</v>
      </c>
      <c r="E14965" s="5" t="s">
        <v>7</v>
      </c>
      <c r="F14965" s="6">
        <v>44501</v>
      </c>
      <c r="G14965" s="6" t="str">
        <f>TEXT(datatable[[#This Row],[дата]],"ММ")</f>
        <v>11</v>
      </c>
      <c r="H14965" s="8">
        <v>5.8751999999999995</v>
      </c>
      <c r="I14965" s="8">
        <v>1.6896</v>
      </c>
      <c r="J14965" s="8">
        <f>datatable[[#This Row],[продажи_]]-datatable[[#This Row],[себестоимость_]]</f>
        <v>4.1855999999999991</v>
      </c>
      <c r="L14965"/>
    </row>
    <row r="14966" spans="2:12" x14ac:dyDescent="0.4">
      <c r="B14966" s="5" t="s">
        <v>67</v>
      </c>
      <c r="C14966" s="5" t="s">
        <v>57</v>
      </c>
      <c r="D14966" s="5" t="s">
        <v>30</v>
      </c>
      <c r="E14966" s="5" t="s">
        <v>7</v>
      </c>
      <c r="F14966" s="6">
        <v>44531</v>
      </c>
      <c r="G14966" s="6" t="str">
        <f>TEXT(datatable[[#This Row],[дата]],"ММ")</f>
        <v>12</v>
      </c>
      <c r="H14966" s="8">
        <v>4.4352</v>
      </c>
      <c r="I14966" s="8">
        <v>1.7976000000000001</v>
      </c>
      <c r="J14966" s="8">
        <f>datatable[[#This Row],[продажи_]]-datatable[[#This Row],[себестоимость_]]</f>
        <v>2.6375999999999999</v>
      </c>
      <c r="L14966"/>
    </row>
    <row r="14967" spans="2:12" x14ac:dyDescent="0.4">
      <c r="B14967" s="5" t="s">
        <v>67</v>
      </c>
      <c r="C14967" s="5" t="s">
        <v>57</v>
      </c>
      <c r="D14967" s="5" t="s">
        <v>30</v>
      </c>
      <c r="E14967" s="5" t="s">
        <v>7</v>
      </c>
      <c r="F14967" s="6">
        <v>44197</v>
      </c>
      <c r="G14967" s="6" t="str">
        <f>TEXT(datatable[[#This Row],[дата]],"ММ")</f>
        <v>01</v>
      </c>
      <c r="H14967" s="8">
        <v>1.276</v>
      </c>
      <c r="I14967" s="8">
        <v>0.57599999999999996</v>
      </c>
      <c r="J14967" s="8">
        <f>datatable[[#This Row],[продажи_]]-datatable[[#This Row],[себестоимость_]]</f>
        <v>0.70000000000000007</v>
      </c>
      <c r="L14967"/>
    </row>
    <row r="14968" spans="2:12" x14ac:dyDescent="0.4">
      <c r="B14968" s="5" t="s">
        <v>67</v>
      </c>
      <c r="C14968" s="5" t="s">
        <v>57</v>
      </c>
      <c r="D14968" s="5" t="s">
        <v>30</v>
      </c>
      <c r="E14968" s="5" t="s">
        <v>7</v>
      </c>
      <c r="F14968" s="6">
        <v>44228</v>
      </c>
      <c r="G14968" s="6" t="str">
        <f>TEXT(datatable[[#This Row],[дата]],"ММ")</f>
        <v>02</v>
      </c>
      <c r="H14968" s="8">
        <v>1.7153500000000002</v>
      </c>
      <c r="I14968" s="8">
        <v>0.74880000000000002</v>
      </c>
      <c r="J14968" s="8">
        <f>datatable[[#This Row],[продажи_]]-datatable[[#This Row],[себестоимость_]]</f>
        <v>0.96655000000000013</v>
      </c>
      <c r="L14968"/>
    </row>
    <row r="14969" spans="2:12" x14ac:dyDescent="0.4">
      <c r="B14969" s="5" t="s">
        <v>67</v>
      </c>
      <c r="C14969" s="5" t="s">
        <v>57</v>
      </c>
      <c r="D14969" s="5" t="s">
        <v>30</v>
      </c>
      <c r="E14969" s="5" t="s">
        <v>7</v>
      </c>
      <c r="F14969" s="6">
        <v>44256</v>
      </c>
      <c r="G14969" s="6" t="str">
        <f>TEXT(datatable[[#This Row],[дата]],"ММ")</f>
        <v>03</v>
      </c>
      <c r="H14969" s="8">
        <v>2.3142</v>
      </c>
      <c r="I14969" s="8">
        <v>0.69719999999999993</v>
      </c>
      <c r="J14969" s="8">
        <f>datatable[[#This Row],[продажи_]]-datatable[[#This Row],[себестоимость_]]</f>
        <v>1.617</v>
      </c>
      <c r="L14969"/>
    </row>
    <row r="14970" spans="2:12" x14ac:dyDescent="0.4">
      <c r="B14970" s="5" t="s">
        <v>67</v>
      </c>
      <c r="C14970" s="5" t="s">
        <v>57</v>
      </c>
      <c r="D14970" s="5" t="s">
        <v>30</v>
      </c>
      <c r="E14970" s="5" t="s">
        <v>7</v>
      </c>
      <c r="F14970" s="6">
        <v>44287</v>
      </c>
      <c r="G14970" s="6" t="str">
        <f>TEXT(datatable[[#This Row],[дата]],"ММ")</f>
        <v>04</v>
      </c>
      <c r="H14970" s="8">
        <v>2.7607999999999997</v>
      </c>
      <c r="I14970" s="8">
        <v>0.86399999999999999</v>
      </c>
      <c r="J14970" s="8">
        <f>datatable[[#This Row],[продажи_]]-datatable[[#This Row],[себестоимость_]]</f>
        <v>1.8967999999999998</v>
      </c>
      <c r="L14970"/>
    </row>
    <row r="14971" spans="2:12" x14ac:dyDescent="0.4">
      <c r="B14971" s="5" t="s">
        <v>67</v>
      </c>
      <c r="C14971" s="5" t="s">
        <v>57</v>
      </c>
      <c r="D14971" s="5" t="s">
        <v>30</v>
      </c>
      <c r="E14971" s="5" t="s">
        <v>7</v>
      </c>
      <c r="F14971" s="6">
        <v>44317</v>
      </c>
      <c r="G14971" s="6" t="str">
        <f>TEXT(datatable[[#This Row],[дата]],"ММ")</f>
        <v>05</v>
      </c>
      <c r="H14971" s="8">
        <v>1.6240000000000003</v>
      </c>
      <c r="I14971" s="8">
        <v>0.91560000000000008</v>
      </c>
      <c r="J14971" s="8">
        <f>datatable[[#This Row],[продажи_]]-datatable[[#This Row],[себестоимость_]]</f>
        <v>0.70840000000000025</v>
      </c>
      <c r="L14971"/>
    </row>
    <row r="14972" spans="2:12" x14ac:dyDescent="0.4">
      <c r="B14972" s="5" t="s">
        <v>67</v>
      </c>
      <c r="C14972" s="5" t="s">
        <v>57</v>
      </c>
      <c r="D14972" s="5" t="s">
        <v>30</v>
      </c>
      <c r="E14972" s="5" t="s">
        <v>7</v>
      </c>
      <c r="F14972" s="6">
        <v>44348</v>
      </c>
      <c r="G14972" s="6" t="str">
        <f>TEXT(datatable[[#This Row],[дата]],"ММ")</f>
        <v>06</v>
      </c>
      <c r="H14972" s="8">
        <v>1.3310999999999999</v>
      </c>
      <c r="I14972" s="8">
        <v>0.59940000000000004</v>
      </c>
      <c r="J14972" s="8">
        <f>datatable[[#This Row],[продажи_]]-datatable[[#This Row],[себестоимость_]]</f>
        <v>0.73169999999999991</v>
      </c>
      <c r="L14972"/>
    </row>
    <row r="14973" spans="2:12" x14ac:dyDescent="0.4">
      <c r="B14973" s="5" t="s">
        <v>67</v>
      </c>
      <c r="C14973" s="5" t="s">
        <v>57</v>
      </c>
      <c r="D14973" s="5" t="s">
        <v>30</v>
      </c>
      <c r="E14973" s="5" t="s">
        <v>7</v>
      </c>
      <c r="F14973" s="6">
        <v>44378</v>
      </c>
      <c r="G14973" s="6" t="str">
        <f>TEXT(datatable[[#This Row],[дата]],"ММ")</f>
        <v>07</v>
      </c>
      <c r="H14973" s="8">
        <v>1.4876999999999998</v>
      </c>
      <c r="I14973" s="8">
        <v>0.5454</v>
      </c>
      <c r="J14973" s="8">
        <f>datatable[[#This Row],[продажи_]]-datatable[[#This Row],[себестоимость_]]</f>
        <v>0.9422999999999998</v>
      </c>
      <c r="L14973"/>
    </row>
    <row r="14974" spans="2:12" x14ac:dyDescent="0.4">
      <c r="B14974" s="5" t="s">
        <v>67</v>
      </c>
      <c r="C14974" s="5" t="s">
        <v>57</v>
      </c>
      <c r="D14974" s="5" t="s">
        <v>30</v>
      </c>
      <c r="E14974" s="5" t="s">
        <v>7</v>
      </c>
      <c r="F14974" s="6">
        <v>44409</v>
      </c>
      <c r="G14974" s="6" t="str">
        <f>TEXT(datatable[[#This Row],[дата]],"ММ")</f>
        <v>08</v>
      </c>
      <c r="H14974" s="8">
        <v>1.1135999999999999</v>
      </c>
      <c r="I14974" s="8">
        <v>0.40799999999999997</v>
      </c>
      <c r="J14974" s="8">
        <f>datatable[[#This Row],[продажи_]]-datatable[[#This Row],[себестоимость_]]</f>
        <v>0.7056</v>
      </c>
      <c r="L14974"/>
    </row>
    <row r="14975" spans="2:12" x14ac:dyDescent="0.4">
      <c r="B14975" s="5" t="s">
        <v>67</v>
      </c>
      <c r="C14975" s="5" t="s">
        <v>57</v>
      </c>
      <c r="D14975" s="5" t="s">
        <v>30</v>
      </c>
      <c r="E14975" s="5" t="s">
        <v>7</v>
      </c>
      <c r="F14975" s="6">
        <v>44440</v>
      </c>
      <c r="G14975" s="6" t="str">
        <f>TEXT(datatable[[#This Row],[дата]],"ММ")</f>
        <v>09</v>
      </c>
      <c r="H14975" s="8">
        <v>1.4746499999999998</v>
      </c>
      <c r="I14975" s="8">
        <v>0.64260000000000006</v>
      </c>
      <c r="J14975" s="8">
        <f>datatable[[#This Row],[продажи_]]-datatable[[#This Row],[себестоимость_]]</f>
        <v>0.83204999999999973</v>
      </c>
      <c r="L14975"/>
    </row>
    <row r="14976" spans="2:12" x14ac:dyDescent="0.4">
      <c r="B14976" s="5" t="s">
        <v>67</v>
      </c>
      <c r="C14976" s="5" t="s">
        <v>57</v>
      </c>
      <c r="D14976" s="5" t="s">
        <v>30</v>
      </c>
      <c r="E14976" s="5" t="s">
        <v>7</v>
      </c>
      <c r="F14976" s="6">
        <v>44470</v>
      </c>
      <c r="G14976" s="6" t="str">
        <f>TEXT(datatable[[#This Row],[дата]],"ММ")</f>
        <v>10</v>
      </c>
      <c r="H14976" s="8">
        <v>1.8792000000000002</v>
      </c>
      <c r="I14976" s="8">
        <v>0.8567999999999999</v>
      </c>
      <c r="J14976" s="8">
        <f>datatable[[#This Row],[продажи_]]-datatable[[#This Row],[себестоимость_]]</f>
        <v>1.0224000000000002</v>
      </c>
      <c r="L14976"/>
    </row>
    <row r="14977" spans="2:12" x14ac:dyDescent="0.4">
      <c r="B14977" s="5" t="s">
        <v>67</v>
      </c>
      <c r="C14977" s="5" t="s">
        <v>57</v>
      </c>
      <c r="D14977" s="5" t="s">
        <v>30</v>
      </c>
      <c r="E14977" s="5" t="s">
        <v>7</v>
      </c>
      <c r="F14977" s="6">
        <v>44501</v>
      </c>
      <c r="G14977" s="6" t="str">
        <f>TEXT(datatable[[#This Row],[дата]],"ММ")</f>
        <v>11</v>
      </c>
      <c r="H14977" s="8">
        <v>2.0415999999999999</v>
      </c>
      <c r="I14977" s="8">
        <v>1.0272000000000001</v>
      </c>
      <c r="J14977" s="8">
        <f>datatable[[#This Row],[продажи_]]-datatable[[#This Row],[себестоимость_]]</f>
        <v>1.0143999999999997</v>
      </c>
      <c r="L14977"/>
    </row>
    <row r="14978" spans="2:12" x14ac:dyDescent="0.4">
      <c r="B14978" s="5" t="s">
        <v>67</v>
      </c>
      <c r="C14978" s="5" t="s">
        <v>57</v>
      </c>
      <c r="D14978" s="5" t="s">
        <v>30</v>
      </c>
      <c r="E14978" s="5" t="s">
        <v>7</v>
      </c>
      <c r="F14978" s="6">
        <v>44531</v>
      </c>
      <c r="G14978" s="6" t="str">
        <f>TEXT(datatable[[#This Row],[дата]],"ММ")</f>
        <v>12</v>
      </c>
      <c r="H14978" s="8">
        <v>1.7661000000000002</v>
      </c>
      <c r="I14978" s="8">
        <v>0.75600000000000001</v>
      </c>
      <c r="J14978" s="8">
        <f>datatable[[#This Row],[продажи_]]-datatable[[#This Row],[себестоимость_]]</f>
        <v>1.0101000000000002</v>
      </c>
      <c r="L14978"/>
    </row>
    <row r="14979" spans="2:12" x14ac:dyDescent="0.4">
      <c r="B14979" s="5" t="s">
        <v>69</v>
      </c>
      <c r="C14979" s="5" t="s">
        <v>59</v>
      </c>
      <c r="D14979" s="5" t="s">
        <v>31</v>
      </c>
      <c r="E14979" s="5" t="s">
        <v>60</v>
      </c>
      <c r="F14979" s="6">
        <v>44197</v>
      </c>
      <c r="G14979" s="6" t="str">
        <f>TEXT(datatable[[#This Row],[дата]],"ММ")</f>
        <v>01</v>
      </c>
      <c r="H14979" s="8">
        <v>44.5075</v>
      </c>
      <c r="I14979" s="8">
        <v>22.3125</v>
      </c>
      <c r="J14979" s="8">
        <f>datatable[[#This Row],[продажи_]]-datatable[[#This Row],[себестоимость_]]</f>
        <v>22.195</v>
      </c>
      <c r="L14979"/>
    </row>
    <row r="14980" spans="2:12" x14ac:dyDescent="0.4">
      <c r="B14980" s="5" t="s">
        <v>69</v>
      </c>
      <c r="C14980" s="5" t="s">
        <v>59</v>
      </c>
      <c r="D14980" s="5" t="s">
        <v>31</v>
      </c>
      <c r="E14980" s="5" t="s">
        <v>60</v>
      </c>
      <c r="F14980" s="6">
        <v>44228</v>
      </c>
      <c r="G14980" s="6" t="str">
        <f>TEXT(datatable[[#This Row],[дата]],"ММ")</f>
        <v>02</v>
      </c>
      <c r="H14980" s="8">
        <v>67.604550000000003</v>
      </c>
      <c r="I14980" s="8">
        <v>20.71875</v>
      </c>
      <c r="J14980" s="8">
        <f>datatable[[#This Row],[продажи_]]-datatable[[#This Row],[себестоимость_]]</f>
        <v>46.885800000000003</v>
      </c>
      <c r="L14980"/>
    </row>
    <row r="14981" spans="2:12" x14ac:dyDescent="0.4">
      <c r="B14981" s="5" t="s">
        <v>69</v>
      </c>
      <c r="C14981" s="5" t="s">
        <v>59</v>
      </c>
      <c r="D14981" s="5" t="s">
        <v>31</v>
      </c>
      <c r="E14981" s="5" t="s">
        <v>60</v>
      </c>
      <c r="F14981" s="6">
        <v>44256</v>
      </c>
      <c r="G14981" s="6" t="str">
        <f>TEXT(datatable[[#This Row],[дата]],"ММ")</f>
        <v>03</v>
      </c>
      <c r="H14981" s="8">
        <v>76.084400000000002</v>
      </c>
      <c r="I14981" s="8">
        <v>21.524999999999999</v>
      </c>
      <c r="J14981" s="8">
        <f>datatable[[#This Row],[продажи_]]-datatable[[#This Row],[себестоимость_]]</f>
        <v>54.559400000000004</v>
      </c>
      <c r="L14981"/>
    </row>
    <row r="14982" spans="2:12" x14ac:dyDescent="0.4">
      <c r="B14982" s="5" t="s">
        <v>69</v>
      </c>
      <c r="C14982" s="5" t="s">
        <v>59</v>
      </c>
      <c r="D14982" s="5" t="s">
        <v>31</v>
      </c>
      <c r="E14982" s="5" t="s">
        <v>60</v>
      </c>
      <c r="F14982" s="6">
        <v>44287</v>
      </c>
      <c r="G14982" s="6" t="str">
        <f>TEXT(datatable[[#This Row],[дата]],"ММ")</f>
        <v>04</v>
      </c>
      <c r="H14982" s="8">
        <v>85.454400000000007</v>
      </c>
      <c r="I14982" s="8">
        <v>29.7</v>
      </c>
      <c r="J14982" s="8">
        <f>datatable[[#This Row],[продажи_]]-datatable[[#This Row],[себестоимость_]]</f>
        <v>55.754400000000004</v>
      </c>
      <c r="L14982"/>
    </row>
    <row r="14983" spans="2:12" x14ac:dyDescent="0.4">
      <c r="B14983" s="5" t="s">
        <v>69</v>
      </c>
      <c r="C14983" s="5" t="s">
        <v>59</v>
      </c>
      <c r="D14983" s="5" t="s">
        <v>31</v>
      </c>
      <c r="E14983" s="5" t="s">
        <v>60</v>
      </c>
      <c r="F14983" s="6">
        <v>44317</v>
      </c>
      <c r="G14983" s="6" t="str">
        <f>TEXT(datatable[[#This Row],[дата]],"ММ")</f>
        <v>05</v>
      </c>
      <c r="H14983" s="8">
        <v>55.7515</v>
      </c>
      <c r="I14983" s="8">
        <v>27.3</v>
      </c>
      <c r="J14983" s="8">
        <f>datatable[[#This Row],[продажи_]]-datatable[[#This Row],[себестоимость_]]</f>
        <v>28.451499999999999</v>
      </c>
      <c r="L14983"/>
    </row>
    <row r="14984" spans="2:12" x14ac:dyDescent="0.4">
      <c r="B14984" s="5" t="s">
        <v>69</v>
      </c>
      <c r="C14984" s="5" t="s">
        <v>59</v>
      </c>
      <c r="D14984" s="5" t="s">
        <v>31</v>
      </c>
      <c r="E14984" s="5" t="s">
        <v>60</v>
      </c>
      <c r="F14984" s="6">
        <v>44348</v>
      </c>
      <c r="G14984" s="6" t="str">
        <f>TEXT(datatable[[#This Row],[дата]],"ММ")</f>
        <v>06</v>
      </c>
      <c r="H14984" s="8">
        <v>39.635099999999994</v>
      </c>
      <c r="I14984" s="8">
        <v>19.912499999999998</v>
      </c>
      <c r="J14984" s="8">
        <f>datatable[[#This Row],[продажи_]]-datatable[[#This Row],[себестоимость_]]</f>
        <v>19.722599999999996</v>
      </c>
      <c r="L14984"/>
    </row>
    <row r="14985" spans="2:12" x14ac:dyDescent="0.4">
      <c r="B14985" s="5" t="s">
        <v>69</v>
      </c>
      <c r="C14985" s="5" t="s">
        <v>59</v>
      </c>
      <c r="D14985" s="5" t="s">
        <v>31</v>
      </c>
      <c r="E14985" s="5" t="s">
        <v>60</v>
      </c>
      <c r="F14985" s="6">
        <v>44378</v>
      </c>
      <c r="G14985" s="6" t="str">
        <f>TEXT(datatable[[#This Row],[дата]],"ММ")</f>
        <v>07</v>
      </c>
      <c r="H14985" s="8">
        <v>38.791800000000002</v>
      </c>
      <c r="I14985" s="8">
        <v>17.381250000000001</v>
      </c>
      <c r="J14985" s="8">
        <f>datatable[[#This Row],[продажи_]]-datatable[[#This Row],[себестоимость_]]</f>
        <v>21.410550000000001</v>
      </c>
      <c r="L14985"/>
    </row>
    <row r="14986" spans="2:12" x14ac:dyDescent="0.4">
      <c r="B14986" s="5" t="s">
        <v>69</v>
      </c>
      <c r="C14986" s="5" t="s">
        <v>59</v>
      </c>
      <c r="D14986" s="5" t="s">
        <v>31</v>
      </c>
      <c r="E14986" s="5" t="s">
        <v>60</v>
      </c>
      <c r="F14986" s="6">
        <v>44409</v>
      </c>
      <c r="G14986" s="6" t="str">
        <f>TEXT(datatable[[#This Row],[дата]],"ММ")</f>
        <v>08</v>
      </c>
      <c r="H14986" s="8">
        <v>39.354000000000006</v>
      </c>
      <c r="I14986" s="8">
        <v>13.35</v>
      </c>
      <c r="J14986" s="8">
        <f>datatable[[#This Row],[продажи_]]-datatable[[#This Row],[себестоимость_]]</f>
        <v>26.004000000000005</v>
      </c>
      <c r="L14986"/>
    </row>
    <row r="14987" spans="2:12" x14ac:dyDescent="0.4">
      <c r="B14987" s="5" t="s">
        <v>69</v>
      </c>
      <c r="C14987" s="5" t="s">
        <v>59</v>
      </c>
      <c r="D14987" s="5" t="s">
        <v>31</v>
      </c>
      <c r="E14987" s="5" t="s">
        <v>60</v>
      </c>
      <c r="F14987" s="6">
        <v>44440</v>
      </c>
      <c r="G14987" s="6" t="str">
        <f>TEXT(datatable[[#This Row],[дата]],"ММ")</f>
        <v>09</v>
      </c>
      <c r="H14987" s="8">
        <v>39.213450000000002</v>
      </c>
      <c r="I14987" s="8">
        <v>13.668750000000001</v>
      </c>
      <c r="J14987" s="8">
        <f>datatable[[#This Row],[продажи_]]-datatable[[#This Row],[себестоимость_]]</f>
        <v>25.544699999999999</v>
      </c>
      <c r="L14987"/>
    </row>
    <row r="14988" spans="2:12" x14ac:dyDescent="0.4">
      <c r="B14988" s="5" t="s">
        <v>69</v>
      </c>
      <c r="C14988" s="5" t="s">
        <v>59</v>
      </c>
      <c r="D14988" s="5" t="s">
        <v>31</v>
      </c>
      <c r="E14988" s="5" t="s">
        <v>60</v>
      </c>
      <c r="F14988" s="6">
        <v>44470</v>
      </c>
      <c r="G14988" s="6" t="str">
        <f>TEXT(datatable[[#This Row],[дата]],"ММ")</f>
        <v>10</v>
      </c>
      <c r="H14988" s="8">
        <v>60.1554</v>
      </c>
      <c r="I14988" s="8">
        <v>24.3</v>
      </c>
      <c r="J14988" s="8">
        <f>datatable[[#This Row],[продажи_]]-datatable[[#This Row],[себестоимость_]]</f>
        <v>35.855400000000003</v>
      </c>
      <c r="L14988"/>
    </row>
    <row r="14989" spans="2:12" x14ac:dyDescent="0.4">
      <c r="B14989" s="5" t="s">
        <v>69</v>
      </c>
      <c r="C14989" s="5" t="s">
        <v>59</v>
      </c>
      <c r="D14989" s="5" t="s">
        <v>31</v>
      </c>
      <c r="E14989" s="5" t="s">
        <v>60</v>
      </c>
      <c r="F14989" s="6">
        <v>44501</v>
      </c>
      <c r="G14989" s="6" t="str">
        <f>TEXT(datatable[[#This Row],[дата]],"ММ")</f>
        <v>11</v>
      </c>
      <c r="H14989" s="8">
        <v>65.21520000000001</v>
      </c>
      <c r="I14989" s="8">
        <v>27.900000000000002</v>
      </c>
      <c r="J14989" s="8">
        <f>datatable[[#This Row],[продажи_]]-datatable[[#This Row],[себестоимость_]]</f>
        <v>37.315200000000004</v>
      </c>
      <c r="L14989"/>
    </row>
    <row r="14990" spans="2:12" x14ac:dyDescent="0.4">
      <c r="B14990" s="5" t="s">
        <v>69</v>
      </c>
      <c r="C14990" s="5" t="s">
        <v>59</v>
      </c>
      <c r="D14990" s="5" t="s">
        <v>31</v>
      </c>
      <c r="E14990" s="5" t="s">
        <v>60</v>
      </c>
      <c r="F14990" s="6">
        <v>44531</v>
      </c>
      <c r="G14990" s="6" t="str">
        <f>TEXT(datatable[[#This Row],[дата]],"ММ")</f>
        <v>12</v>
      </c>
      <c r="H14990" s="8">
        <v>69.525400000000005</v>
      </c>
      <c r="I14990" s="8">
        <v>28.612500000000001</v>
      </c>
      <c r="J14990" s="8">
        <f>datatable[[#This Row],[продажи_]]-datatable[[#This Row],[себестоимость_]]</f>
        <v>40.912900000000008</v>
      </c>
      <c r="L14990"/>
    </row>
    <row r="14991" spans="2:12" x14ac:dyDescent="0.4">
      <c r="B14991" s="5" t="s">
        <v>69</v>
      </c>
      <c r="C14991" s="5" t="s">
        <v>59</v>
      </c>
      <c r="D14991" s="5" t="s">
        <v>20</v>
      </c>
      <c r="E14991" s="5" t="s">
        <v>8</v>
      </c>
      <c r="F14991" s="6">
        <v>44197</v>
      </c>
      <c r="G14991" s="6" t="str">
        <f>TEXT(datatable[[#This Row],[дата]],"ММ")</f>
        <v>01</v>
      </c>
      <c r="H14991" s="8">
        <v>26.07</v>
      </c>
      <c r="I14991" s="8">
        <v>17.244499999999999</v>
      </c>
      <c r="J14991" s="8">
        <f>datatable[[#This Row],[продажи_]]-datatable[[#This Row],[себестоимость_]]</f>
        <v>8.8255000000000017</v>
      </c>
      <c r="L14991"/>
    </row>
    <row r="14992" spans="2:12" x14ac:dyDescent="0.4">
      <c r="B14992" s="5" t="s">
        <v>69</v>
      </c>
      <c r="C14992" s="5" t="s">
        <v>59</v>
      </c>
      <c r="D14992" s="5" t="s">
        <v>20</v>
      </c>
      <c r="E14992" s="5" t="s">
        <v>8</v>
      </c>
      <c r="F14992" s="6">
        <v>44228</v>
      </c>
      <c r="G14992" s="6" t="str">
        <f>TEXT(datatable[[#This Row],[дата]],"ММ")</f>
        <v>02</v>
      </c>
      <c r="H14992" s="8">
        <v>29.5776</v>
      </c>
      <c r="I14992" s="8">
        <v>26.113100000000003</v>
      </c>
      <c r="J14992" s="8">
        <f>datatable[[#This Row],[продажи_]]-datatable[[#This Row],[себестоимость_]]</f>
        <v>3.4644999999999975</v>
      </c>
      <c r="L14992"/>
    </row>
    <row r="14993" spans="2:12" x14ac:dyDescent="0.4">
      <c r="B14993" s="5" t="s">
        <v>69</v>
      </c>
      <c r="C14993" s="5" t="s">
        <v>59</v>
      </c>
      <c r="D14993" s="5" t="s">
        <v>20</v>
      </c>
      <c r="E14993" s="5" t="s">
        <v>8</v>
      </c>
      <c r="F14993" s="6">
        <v>44256</v>
      </c>
      <c r="G14993" s="6" t="str">
        <f>TEXT(datatable[[#This Row],[дата]],"ММ")</f>
        <v>03</v>
      </c>
      <c r="H14993" s="8">
        <v>36.498000000000005</v>
      </c>
      <c r="I14993" s="8">
        <v>25.999400000000001</v>
      </c>
      <c r="J14993" s="8">
        <f>datatable[[#This Row],[продажи_]]-datatable[[#This Row],[себестоимость_]]</f>
        <v>10.498600000000003</v>
      </c>
      <c r="L14993"/>
    </row>
    <row r="14994" spans="2:12" x14ac:dyDescent="0.4">
      <c r="B14994" s="5" t="s">
        <v>69</v>
      </c>
      <c r="C14994" s="5" t="s">
        <v>59</v>
      </c>
      <c r="D14994" s="5" t="s">
        <v>20</v>
      </c>
      <c r="E14994" s="5" t="s">
        <v>8</v>
      </c>
      <c r="F14994" s="6">
        <v>44287</v>
      </c>
      <c r="G14994" s="6" t="str">
        <f>TEXT(datatable[[#This Row],[дата]],"ММ")</f>
        <v>04</v>
      </c>
      <c r="H14994" s="8">
        <v>40.574400000000004</v>
      </c>
      <c r="I14994" s="8">
        <v>24.559200000000001</v>
      </c>
      <c r="J14994" s="8">
        <f>datatable[[#This Row],[продажи_]]-datatable[[#This Row],[себестоимость_]]</f>
        <v>16.015200000000004</v>
      </c>
      <c r="L14994"/>
    </row>
    <row r="14995" spans="2:12" x14ac:dyDescent="0.4">
      <c r="B14995" s="5" t="s">
        <v>69</v>
      </c>
      <c r="C14995" s="5" t="s">
        <v>59</v>
      </c>
      <c r="D14995" s="5" t="s">
        <v>20</v>
      </c>
      <c r="E14995" s="5" t="s">
        <v>8</v>
      </c>
      <c r="F14995" s="6">
        <v>44317</v>
      </c>
      <c r="G14995" s="6" t="str">
        <f>TEXT(datatable[[#This Row],[дата]],"ММ")</f>
        <v>05</v>
      </c>
      <c r="H14995" s="8">
        <v>32.848199999999999</v>
      </c>
      <c r="I14995" s="8">
        <v>30.509499999999999</v>
      </c>
      <c r="J14995" s="8">
        <f>datatable[[#This Row],[продажи_]]-datatable[[#This Row],[себестоимость_]]</f>
        <v>2.3386999999999993</v>
      </c>
      <c r="L14995"/>
    </row>
    <row r="14996" spans="2:12" x14ac:dyDescent="0.4">
      <c r="B14996" s="5" t="s">
        <v>69</v>
      </c>
      <c r="C14996" s="5" t="s">
        <v>59</v>
      </c>
      <c r="D14996" s="5" t="s">
        <v>20</v>
      </c>
      <c r="E14996" s="5" t="s">
        <v>8</v>
      </c>
      <c r="F14996" s="6">
        <v>44348</v>
      </c>
      <c r="G14996" s="6" t="str">
        <f>TEXT(datatable[[#This Row],[дата]],"ММ")</f>
        <v>06</v>
      </c>
      <c r="H14996" s="8">
        <v>18.130500000000001</v>
      </c>
      <c r="I14996" s="8">
        <v>19.442699999999999</v>
      </c>
      <c r="J14996" s="8">
        <f>datatable[[#This Row],[продажи_]]-datatable[[#This Row],[себестоимость_]]</f>
        <v>-1.3121999999999971</v>
      </c>
      <c r="L14996"/>
    </row>
    <row r="14997" spans="2:12" x14ac:dyDescent="0.4">
      <c r="B14997" s="5" t="s">
        <v>69</v>
      </c>
      <c r="C14997" s="5" t="s">
        <v>59</v>
      </c>
      <c r="D14997" s="5" t="s">
        <v>20</v>
      </c>
      <c r="E14997" s="5" t="s">
        <v>8</v>
      </c>
      <c r="F14997" s="6">
        <v>44378</v>
      </c>
      <c r="G14997" s="6" t="str">
        <f>TEXT(datatable[[#This Row],[дата]],"ММ")</f>
        <v>07</v>
      </c>
      <c r="H14997" s="8">
        <v>18.130500000000001</v>
      </c>
      <c r="I14997" s="8">
        <v>15.0084</v>
      </c>
      <c r="J14997" s="8">
        <f>datatable[[#This Row],[продажи_]]-datatable[[#This Row],[себестоимость_]]</f>
        <v>3.1221000000000014</v>
      </c>
      <c r="L14997"/>
    </row>
    <row r="14998" spans="2:12" x14ac:dyDescent="0.4">
      <c r="B14998" s="5" t="s">
        <v>69</v>
      </c>
      <c r="C14998" s="5" t="s">
        <v>59</v>
      </c>
      <c r="D14998" s="5" t="s">
        <v>20</v>
      </c>
      <c r="E14998" s="5" t="s">
        <v>8</v>
      </c>
      <c r="F14998" s="6">
        <v>44409</v>
      </c>
      <c r="G14998" s="6" t="str">
        <f>TEXT(datatable[[#This Row],[дата]],"ММ")</f>
        <v>08</v>
      </c>
      <c r="H14998" s="8">
        <v>18.391200000000001</v>
      </c>
      <c r="I14998" s="8">
        <v>16.069600000000001</v>
      </c>
      <c r="J14998" s="8">
        <f>datatable[[#This Row],[продажи_]]-datatable[[#This Row],[себестоимость_]]</f>
        <v>2.3216000000000001</v>
      </c>
      <c r="L14998"/>
    </row>
    <row r="14999" spans="2:12" x14ac:dyDescent="0.4">
      <c r="B14999" s="5" t="s">
        <v>69</v>
      </c>
      <c r="C14999" s="5" t="s">
        <v>59</v>
      </c>
      <c r="D14999" s="5" t="s">
        <v>20</v>
      </c>
      <c r="E14999" s="5" t="s">
        <v>8</v>
      </c>
      <c r="F14999" s="6">
        <v>44440</v>
      </c>
      <c r="G14999" s="6" t="str">
        <f>TEXT(datatable[[#This Row],[дата]],"ММ")</f>
        <v>09</v>
      </c>
      <c r="H14999" s="8">
        <v>22.183200000000003</v>
      </c>
      <c r="I14999" s="8">
        <v>16.202249999999999</v>
      </c>
      <c r="J14999" s="8">
        <f>datatable[[#This Row],[продажи_]]-datatable[[#This Row],[себестоимость_]]</f>
        <v>5.9809500000000035</v>
      </c>
      <c r="L14999"/>
    </row>
    <row r="15000" spans="2:12" x14ac:dyDescent="0.4">
      <c r="B15000" s="5" t="s">
        <v>69</v>
      </c>
      <c r="C15000" s="5" t="s">
        <v>59</v>
      </c>
      <c r="D15000" s="5" t="s">
        <v>20</v>
      </c>
      <c r="E15000" s="5" t="s">
        <v>8</v>
      </c>
      <c r="F15000" s="6">
        <v>44470</v>
      </c>
      <c r="G15000" s="6" t="str">
        <f>TEXT(datatable[[#This Row],[дата]],"ММ")</f>
        <v>10</v>
      </c>
      <c r="H15000" s="8">
        <v>33.843600000000002</v>
      </c>
      <c r="I15000" s="8">
        <v>19.329000000000001</v>
      </c>
      <c r="J15000" s="8">
        <f>datatable[[#This Row],[продажи_]]-datatable[[#This Row],[себестоимость_]]</f>
        <v>14.514600000000002</v>
      </c>
      <c r="L15000"/>
    </row>
    <row r="15001" spans="2:12" x14ac:dyDescent="0.4">
      <c r="B15001" s="5" t="s">
        <v>69</v>
      </c>
      <c r="C15001" s="5" t="s">
        <v>59</v>
      </c>
      <c r="D15001" s="5" t="s">
        <v>20</v>
      </c>
      <c r="E15001" s="5" t="s">
        <v>8</v>
      </c>
      <c r="F15001" s="6">
        <v>44501</v>
      </c>
      <c r="G15001" s="6" t="str">
        <f>TEXT(datatable[[#This Row],[дата]],"ММ")</f>
        <v>11</v>
      </c>
      <c r="H15001" s="8">
        <v>42.470400000000005</v>
      </c>
      <c r="I15001" s="8">
        <v>30.32</v>
      </c>
      <c r="J15001" s="8">
        <f>datatable[[#This Row],[продажи_]]-datatable[[#This Row],[себестоимость_]]</f>
        <v>12.150400000000005</v>
      </c>
      <c r="L15001"/>
    </row>
    <row r="15002" spans="2:12" x14ac:dyDescent="0.4">
      <c r="B15002" s="5" t="s">
        <v>69</v>
      </c>
      <c r="C15002" s="5" t="s">
        <v>59</v>
      </c>
      <c r="D15002" s="5" t="s">
        <v>20</v>
      </c>
      <c r="E15002" s="5" t="s">
        <v>8</v>
      </c>
      <c r="F15002" s="6">
        <v>44531</v>
      </c>
      <c r="G15002" s="6" t="str">
        <f>TEXT(datatable[[#This Row],[дата]],"ММ")</f>
        <v>12</v>
      </c>
      <c r="H15002" s="8">
        <v>36.166200000000003</v>
      </c>
      <c r="I15002" s="8">
        <v>31.570699999999999</v>
      </c>
      <c r="J15002" s="8">
        <f>datatable[[#This Row],[продажи_]]-datatable[[#This Row],[себестоимость_]]</f>
        <v>4.5955000000000048</v>
      </c>
      <c r="L15002"/>
    </row>
    <row r="15003" spans="2:12" x14ac:dyDescent="0.4">
      <c r="B15003" s="5" t="s">
        <v>69</v>
      </c>
      <c r="C15003" s="5" t="s">
        <v>59</v>
      </c>
      <c r="D15003" s="5" t="s">
        <v>31</v>
      </c>
      <c r="E15003" s="5" t="s">
        <v>61</v>
      </c>
      <c r="F15003" s="6">
        <v>44197</v>
      </c>
      <c r="G15003" s="6" t="str">
        <f>TEXT(datatable[[#This Row],[дата]],"ММ")</f>
        <v>01</v>
      </c>
      <c r="H15003" s="8">
        <v>14.2105</v>
      </c>
      <c r="I15003" s="8">
        <v>9.8560000000000016</v>
      </c>
      <c r="J15003" s="8">
        <f>datatable[[#This Row],[продажи_]]-datatable[[#This Row],[себестоимость_]]</f>
        <v>4.354499999999998</v>
      </c>
      <c r="L15003"/>
    </row>
    <row r="15004" spans="2:12" x14ac:dyDescent="0.4">
      <c r="B15004" s="5" t="s">
        <v>69</v>
      </c>
      <c r="C15004" s="5" t="s">
        <v>59</v>
      </c>
      <c r="D15004" s="5" t="s">
        <v>31</v>
      </c>
      <c r="E15004" s="5" t="s">
        <v>61</v>
      </c>
      <c r="F15004" s="6">
        <v>44228</v>
      </c>
      <c r="G15004" s="6" t="str">
        <f>TEXT(datatable[[#This Row],[дата]],"ММ")</f>
        <v>02</v>
      </c>
      <c r="H15004" s="8">
        <v>16.759600000000002</v>
      </c>
      <c r="I15004" s="8">
        <v>9.3807999999999989</v>
      </c>
      <c r="J15004" s="8">
        <f>datatable[[#This Row],[продажи_]]-datatable[[#This Row],[себестоимость_]]</f>
        <v>7.3788000000000036</v>
      </c>
      <c r="L15004"/>
    </row>
    <row r="15005" spans="2:12" x14ac:dyDescent="0.4">
      <c r="B15005" s="5" t="s">
        <v>69</v>
      </c>
      <c r="C15005" s="5" t="s">
        <v>59</v>
      </c>
      <c r="D15005" s="5" t="s">
        <v>31</v>
      </c>
      <c r="E15005" s="5" t="s">
        <v>61</v>
      </c>
      <c r="F15005" s="6">
        <v>44256</v>
      </c>
      <c r="G15005" s="6" t="str">
        <f>TEXT(datatable[[#This Row],[дата]],"ММ")</f>
        <v>03</v>
      </c>
      <c r="H15005" s="8">
        <v>22.971200000000003</v>
      </c>
      <c r="I15005" s="8">
        <v>11.5808</v>
      </c>
      <c r="J15005" s="8">
        <f>datatable[[#This Row],[продажи_]]-datatable[[#This Row],[себестоимость_]]</f>
        <v>11.390400000000003</v>
      </c>
      <c r="L15005"/>
    </row>
    <row r="15006" spans="2:12" x14ac:dyDescent="0.4">
      <c r="B15006" s="5" t="s">
        <v>69</v>
      </c>
      <c r="C15006" s="5" t="s">
        <v>59</v>
      </c>
      <c r="D15006" s="5" t="s">
        <v>31</v>
      </c>
      <c r="E15006" s="5" t="s">
        <v>61</v>
      </c>
      <c r="F15006" s="6">
        <v>44287</v>
      </c>
      <c r="G15006" s="6" t="str">
        <f>TEXT(datatable[[#This Row],[дата]],"ММ")</f>
        <v>04</v>
      </c>
      <c r="H15006" s="8">
        <v>26.018400000000003</v>
      </c>
      <c r="I15006" s="8">
        <v>11.264000000000001</v>
      </c>
      <c r="J15006" s="8">
        <f>datatable[[#This Row],[продажи_]]-datatable[[#This Row],[себестоимость_]]</f>
        <v>14.754400000000002</v>
      </c>
      <c r="L15006"/>
    </row>
    <row r="15007" spans="2:12" x14ac:dyDescent="0.4">
      <c r="B15007" s="5" t="s">
        <v>69</v>
      </c>
      <c r="C15007" s="5" t="s">
        <v>59</v>
      </c>
      <c r="D15007" s="5" t="s">
        <v>31</v>
      </c>
      <c r="E15007" s="5" t="s">
        <v>61</v>
      </c>
      <c r="F15007" s="6">
        <v>44317</v>
      </c>
      <c r="G15007" s="6" t="str">
        <f>TEXT(datatable[[#This Row],[дата]],"ММ")</f>
        <v>05</v>
      </c>
      <c r="H15007" s="8">
        <v>17.023299999999999</v>
      </c>
      <c r="I15007" s="8">
        <v>14.6608</v>
      </c>
      <c r="J15007" s="8">
        <f>datatable[[#This Row],[продажи_]]-datatable[[#This Row],[себестоимость_]]</f>
        <v>2.3624999999999989</v>
      </c>
      <c r="L15007"/>
    </row>
    <row r="15008" spans="2:12" x14ac:dyDescent="0.4">
      <c r="B15008" s="5" t="s">
        <v>69</v>
      </c>
      <c r="C15008" s="5" t="s">
        <v>59</v>
      </c>
      <c r="D15008" s="5" t="s">
        <v>31</v>
      </c>
      <c r="E15008" s="5" t="s">
        <v>61</v>
      </c>
      <c r="F15008" s="6">
        <v>44348</v>
      </c>
      <c r="G15008" s="6" t="str">
        <f>TEXT(datatable[[#This Row],[дата]],"ММ")</f>
        <v>06</v>
      </c>
      <c r="H15008" s="8">
        <v>15.690149999999999</v>
      </c>
      <c r="I15008" s="8">
        <v>9.0287999999999986</v>
      </c>
      <c r="J15008" s="8">
        <f>datatable[[#This Row],[продажи_]]-datatable[[#This Row],[себестоимость_]]</f>
        <v>6.6613500000000005</v>
      </c>
      <c r="L15008"/>
    </row>
    <row r="15009" spans="2:12" x14ac:dyDescent="0.4">
      <c r="B15009" s="5" t="s">
        <v>69</v>
      </c>
      <c r="C15009" s="5" t="s">
        <v>59</v>
      </c>
      <c r="D15009" s="5" t="s">
        <v>31</v>
      </c>
      <c r="E15009" s="5" t="s">
        <v>61</v>
      </c>
      <c r="F15009" s="6">
        <v>44378</v>
      </c>
      <c r="G15009" s="6" t="str">
        <f>TEXT(datatable[[#This Row],[дата]],"ММ")</f>
        <v>07</v>
      </c>
      <c r="H15009" s="8">
        <v>11.0754</v>
      </c>
      <c r="I15009" s="8">
        <v>9.1871999999999989</v>
      </c>
      <c r="J15009" s="8">
        <f>datatable[[#This Row],[продажи_]]-datatable[[#This Row],[себестоимость_]]</f>
        <v>1.8882000000000012</v>
      </c>
      <c r="L15009"/>
    </row>
    <row r="15010" spans="2:12" x14ac:dyDescent="0.4">
      <c r="B15010" s="5" t="s">
        <v>69</v>
      </c>
      <c r="C15010" s="5" t="s">
        <v>59</v>
      </c>
      <c r="D15010" s="5" t="s">
        <v>31</v>
      </c>
      <c r="E15010" s="5" t="s">
        <v>61</v>
      </c>
      <c r="F15010" s="6">
        <v>44409</v>
      </c>
      <c r="G15010" s="6" t="str">
        <f>TEXT(datatable[[#This Row],[дата]],"ММ")</f>
        <v>08</v>
      </c>
      <c r="H15010" s="8">
        <v>9.7276000000000007</v>
      </c>
      <c r="I15010" s="8">
        <v>6.9695999999999998</v>
      </c>
      <c r="J15010" s="8">
        <f>datatable[[#This Row],[продажи_]]-datatable[[#This Row],[себестоимость_]]</f>
        <v>2.7580000000000009</v>
      </c>
      <c r="L15010"/>
    </row>
    <row r="15011" spans="2:12" x14ac:dyDescent="0.4">
      <c r="B15011" s="5" t="s">
        <v>69</v>
      </c>
      <c r="C15011" s="5" t="s">
        <v>59</v>
      </c>
      <c r="D15011" s="5" t="s">
        <v>31</v>
      </c>
      <c r="E15011" s="5" t="s">
        <v>61</v>
      </c>
      <c r="F15011" s="6">
        <v>44440</v>
      </c>
      <c r="G15011" s="6" t="str">
        <f>TEXT(datatable[[#This Row],[дата]],"ММ")</f>
        <v>09</v>
      </c>
      <c r="H15011" s="8">
        <v>12.3939</v>
      </c>
      <c r="I15011" s="8">
        <v>6.7320000000000002</v>
      </c>
      <c r="J15011" s="8">
        <f>datatable[[#This Row],[продажи_]]-datatable[[#This Row],[себестоимость_]]</f>
        <v>5.6619000000000002</v>
      </c>
      <c r="L15011"/>
    </row>
    <row r="15012" spans="2:12" x14ac:dyDescent="0.4">
      <c r="B15012" s="5" t="s">
        <v>69</v>
      </c>
      <c r="C15012" s="5" t="s">
        <v>59</v>
      </c>
      <c r="D15012" s="5" t="s">
        <v>31</v>
      </c>
      <c r="E15012" s="5" t="s">
        <v>61</v>
      </c>
      <c r="F15012" s="6">
        <v>44470</v>
      </c>
      <c r="G15012" s="6" t="str">
        <f>TEXT(datatable[[#This Row],[дата]],"ММ")</f>
        <v>10</v>
      </c>
      <c r="H15012" s="8">
        <v>20.744400000000002</v>
      </c>
      <c r="I15012" s="8">
        <v>10.7712</v>
      </c>
      <c r="J15012" s="8">
        <f>datatable[[#This Row],[продажи_]]-datatable[[#This Row],[себестоимость_]]</f>
        <v>9.9732000000000021</v>
      </c>
      <c r="L15012"/>
    </row>
    <row r="15013" spans="2:12" x14ac:dyDescent="0.4">
      <c r="B15013" s="5" t="s">
        <v>69</v>
      </c>
      <c r="C15013" s="5" t="s">
        <v>59</v>
      </c>
      <c r="D15013" s="5" t="s">
        <v>31</v>
      </c>
      <c r="E15013" s="5" t="s">
        <v>61</v>
      </c>
      <c r="F15013" s="6">
        <v>44501</v>
      </c>
      <c r="G15013" s="6" t="str">
        <f>TEXT(datatable[[#This Row],[дата]],"ММ")</f>
        <v>11</v>
      </c>
      <c r="H15013" s="8">
        <v>28.128</v>
      </c>
      <c r="I15013" s="8">
        <v>16.896000000000001</v>
      </c>
      <c r="J15013" s="8">
        <f>datatable[[#This Row],[продажи_]]-datatable[[#This Row],[себестоимость_]]</f>
        <v>11.231999999999999</v>
      </c>
      <c r="L15013"/>
    </row>
    <row r="15014" spans="2:12" x14ac:dyDescent="0.4">
      <c r="B15014" s="5" t="s">
        <v>69</v>
      </c>
      <c r="C15014" s="5" t="s">
        <v>59</v>
      </c>
      <c r="D15014" s="5" t="s">
        <v>31</v>
      </c>
      <c r="E15014" s="5" t="s">
        <v>61</v>
      </c>
      <c r="F15014" s="6">
        <v>44531</v>
      </c>
      <c r="G15014" s="6" t="str">
        <f>TEXT(datatable[[#This Row],[дата]],"ММ")</f>
        <v>12</v>
      </c>
      <c r="H15014" s="8">
        <v>22.971200000000003</v>
      </c>
      <c r="I15014" s="8">
        <v>11.9504</v>
      </c>
      <c r="J15014" s="8">
        <f>datatable[[#This Row],[продажи_]]-datatable[[#This Row],[себестоимость_]]</f>
        <v>11.020800000000003</v>
      </c>
      <c r="L15014"/>
    </row>
    <row r="15015" spans="2:12" x14ac:dyDescent="0.4">
      <c r="B15015" s="5" t="s">
        <v>69</v>
      </c>
      <c r="C15015" s="5" t="s">
        <v>59</v>
      </c>
      <c r="D15015" s="5" t="s">
        <v>31</v>
      </c>
      <c r="E15015" s="5" t="s">
        <v>62</v>
      </c>
      <c r="F15015" s="6">
        <v>44197</v>
      </c>
      <c r="G15015" s="6" t="str">
        <f>TEXT(datatable[[#This Row],[дата]],"ММ")</f>
        <v>01</v>
      </c>
      <c r="H15015" s="8">
        <v>47.97</v>
      </c>
      <c r="I15015" s="8">
        <v>18.491</v>
      </c>
      <c r="J15015" s="8">
        <f>datatable[[#This Row],[продажи_]]-datatable[[#This Row],[себестоимость_]]</f>
        <v>29.478999999999999</v>
      </c>
      <c r="L15015"/>
    </row>
    <row r="15016" spans="2:12" x14ac:dyDescent="0.4">
      <c r="B15016" s="5" t="s">
        <v>69</v>
      </c>
      <c r="C15016" s="5" t="s">
        <v>59</v>
      </c>
      <c r="D15016" s="5" t="s">
        <v>31</v>
      </c>
      <c r="E15016" s="5" t="s">
        <v>62</v>
      </c>
      <c r="F15016" s="6">
        <v>44228</v>
      </c>
      <c r="G15016" s="6" t="str">
        <f>TEXT(datatable[[#This Row],[дата]],"ММ")</f>
        <v>02</v>
      </c>
      <c r="H15016" s="8">
        <v>62.361000000000004</v>
      </c>
      <c r="I15016" s="8">
        <v>32.832800000000006</v>
      </c>
      <c r="J15016" s="8">
        <f>datatable[[#This Row],[продажи_]]-datatable[[#This Row],[себестоимость_]]</f>
        <v>29.528199999999998</v>
      </c>
      <c r="L15016"/>
    </row>
    <row r="15017" spans="2:12" x14ac:dyDescent="0.4">
      <c r="B15017" s="5" t="s">
        <v>69</v>
      </c>
      <c r="C15017" s="5" t="s">
        <v>59</v>
      </c>
      <c r="D15017" s="5" t="s">
        <v>31</v>
      </c>
      <c r="E15017" s="5" t="s">
        <v>62</v>
      </c>
      <c r="F15017" s="6">
        <v>44256</v>
      </c>
      <c r="G15017" s="6" t="str">
        <f>TEXT(datatable[[#This Row],[дата]],"ММ")</f>
        <v>03</v>
      </c>
      <c r="H15017" s="8">
        <v>57.973999999999997</v>
      </c>
      <c r="I15017" s="8">
        <v>25.8874</v>
      </c>
      <c r="J15017" s="8">
        <f>datatable[[#This Row],[продажи_]]-datatable[[#This Row],[себестоимость_]]</f>
        <v>32.086599999999997</v>
      </c>
      <c r="L15017"/>
    </row>
    <row r="15018" spans="2:12" x14ac:dyDescent="0.4">
      <c r="B15018" s="5" t="s">
        <v>69</v>
      </c>
      <c r="C15018" s="5" t="s">
        <v>59</v>
      </c>
      <c r="D15018" s="5" t="s">
        <v>31</v>
      </c>
      <c r="E15018" s="5" t="s">
        <v>62</v>
      </c>
      <c r="F15018" s="6">
        <v>44287</v>
      </c>
      <c r="G15018" s="6" t="str">
        <f>TEXT(datatable[[#This Row],[дата]],"ММ")</f>
        <v>04</v>
      </c>
      <c r="H15018" s="8">
        <v>62.975999999999992</v>
      </c>
      <c r="I15018" s="8">
        <v>37.162399999999998</v>
      </c>
      <c r="J15018" s="8">
        <f>datatable[[#This Row],[продажи_]]-datatable[[#This Row],[себестоимость_]]</f>
        <v>25.813599999999994</v>
      </c>
      <c r="L15018"/>
    </row>
    <row r="15019" spans="2:12" x14ac:dyDescent="0.4">
      <c r="B15019" s="5" t="s">
        <v>69</v>
      </c>
      <c r="C15019" s="5" t="s">
        <v>59</v>
      </c>
      <c r="D15019" s="5" t="s">
        <v>31</v>
      </c>
      <c r="E15019" s="5" t="s">
        <v>62</v>
      </c>
      <c r="F15019" s="6">
        <v>44317</v>
      </c>
      <c r="G15019" s="6" t="str">
        <f>TEXT(datatable[[#This Row],[дата]],"ММ")</f>
        <v>05</v>
      </c>
      <c r="H15019" s="8">
        <v>49.937999999999995</v>
      </c>
      <c r="I15019" s="8">
        <v>30.938600000000001</v>
      </c>
      <c r="J15019" s="8">
        <f>datatable[[#This Row],[продажи_]]-datatable[[#This Row],[себестоимость_]]</f>
        <v>18.999399999999994</v>
      </c>
      <c r="L15019"/>
    </row>
    <row r="15020" spans="2:12" x14ac:dyDescent="0.4">
      <c r="B15020" s="5" t="s">
        <v>69</v>
      </c>
      <c r="C15020" s="5" t="s">
        <v>59</v>
      </c>
      <c r="D15020" s="5" t="s">
        <v>31</v>
      </c>
      <c r="E15020" s="5" t="s">
        <v>62</v>
      </c>
      <c r="F15020" s="6">
        <v>44348</v>
      </c>
      <c r="G15020" s="6" t="str">
        <f>TEXT(datatable[[#This Row],[дата]],"ММ")</f>
        <v>06</v>
      </c>
      <c r="H15020" s="8">
        <v>39.113999999999997</v>
      </c>
      <c r="I15020" s="8">
        <v>18.468450000000001</v>
      </c>
      <c r="J15020" s="8">
        <f>datatable[[#This Row],[продажи_]]-datatable[[#This Row],[себестоимость_]]</f>
        <v>20.645549999999997</v>
      </c>
      <c r="L15020"/>
    </row>
    <row r="15021" spans="2:12" x14ac:dyDescent="0.4">
      <c r="B15021" s="5" t="s">
        <v>69</v>
      </c>
      <c r="C15021" s="5" t="s">
        <v>59</v>
      </c>
      <c r="D15021" s="5" t="s">
        <v>31</v>
      </c>
      <c r="E15021" s="5" t="s">
        <v>62</v>
      </c>
      <c r="F15021" s="6">
        <v>44378</v>
      </c>
      <c r="G15021" s="6" t="str">
        <f>TEXT(datatable[[#This Row],[дата]],"ММ")</f>
        <v>07</v>
      </c>
      <c r="H15021" s="8">
        <v>32.841000000000001</v>
      </c>
      <c r="I15021" s="8">
        <v>24.151050000000001</v>
      </c>
      <c r="J15021" s="8">
        <f>datatable[[#This Row],[продажи_]]-datatable[[#This Row],[себестоимость_]]</f>
        <v>8.6899499999999996</v>
      </c>
      <c r="L15021"/>
    </row>
    <row r="15022" spans="2:12" x14ac:dyDescent="0.4">
      <c r="B15022" s="5" t="s">
        <v>69</v>
      </c>
      <c r="C15022" s="5" t="s">
        <v>59</v>
      </c>
      <c r="D15022" s="5" t="s">
        <v>31</v>
      </c>
      <c r="E15022" s="5" t="s">
        <v>62</v>
      </c>
      <c r="F15022" s="6">
        <v>44409</v>
      </c>
      <c r="G15022" s="6" t="str">
        <f>TEXT(datatable[[#This Row],[дата]],"ММ")</f>
        <v>08</v>
      </c>
      <c r="H15022" s="8">
        <v>39.359999999999992</v>
      </c>
      <c r="I15022" s="8">
        <v>16.416399999999999</v>
      </c>
      <c r="J15022" s="8">
        <f>datatable[[#This Row],[продажи_]]-datatable[[#This Row],[себестоимость_]]</f>
        <v>22.943599999999993</v>
      </c>
      <c r="L15022"/>
    </row>
    <row r="15023" spans="2:12" x14ac:dyDescent="0.4">
      <c r="B15023" s="5" t="s">
        <v>69</v>
      </c>
      <c r="C15023" s="5" t="s">
        <v>59</v>
      </c>
      <c r="D15023" s="5" t="s">
        <v>31</v>
      </c>
      <c r="E15023" s="5" t="s">
        <v>62</v>
      </c>
      <c r="F15023" s="6">
        <v>44440</v>
      </c>
      <c r="G15023" s="6" t="str">
        <f>TEXT(datatable[[#This Row],[дата]],"ММ")</f>
        <v>09</v>
      </c>
      <c r="H15023" s="8">
        <v>36.530999999999999</v>
      </c>
      <c r="I15023" s="8">
        <v>20.497950000000003</v>
      </c>
      <c r="J15023" s="8">
        <f>datatable[[#This Row],[продажи_]]-datatable[[#This Row],[себестоимость_]]</f>
        <v>16.033049999999996</v>
      </c>
      <c r="L15023"/>
    </row>
    <row r="15024" spans="2:12" x14ac:dyDescent="0.4">
      <c r="B15024" s="5" t="s">
        <v>69</v>
      </c>
      <c r="C15024" s="5" t="s">
        <v>59</v>
      </c>
      <c r="D15024" s="5" t="s">
        <v>31</v>
      </c>
      <c r="E15024" s="5" t="s">
        <v>62</v>
      </c>
      <c r="F15024" s="6">
        <v>44470</v>
      </c>
      <c r="G15024" s="6" t="str">
        <f>TEXT(datatable[[#This Row],[дата]],"ММ")</f>
        <v>10</v>
      </c>
      <c r="H15024" s="8">
        <v>57.564</v>
      </c>
      <c r="I15024" s="8">
        <v>23.542200000000001</v>
      </c>
      <c r="J15024" s="8">
        <f>datatable[[#This Row],[продажи_]]-datatable[[#This Row],[себестоимость_]]</f>
        <v>34.021799999999999</v>
      </c>
      <c r="L15024"/>
    </row>
    <row r="15025" spans="2:12" x14ac:dyDescent="0.4">
      <c r="B15025" s="5" t="s">
        <v>69</v>
      </c>
      <c r="C15025" s="5" t="s">
        <v>59</v>
      </c>
      <c r="D15025" s="5" t="s">
        <v>31</v>
      </c>
      <c r="E15025" s="5" t="s">
        <v>62</v>
      </c>
      <c r="F15025" s="6">
        <v>44501</v>
      </c>
      <c r="G15025" s="6" t="str">
        <f>TEXT(datatable[[#This Row],[дата]],"ММ")</f>
        <v>11</v>
      </c>
      <c r="H15025" s="8">
        <v>77.407999999999987</v>
      </c>
      <c r="I15025" s="8">
        <v>29.224800000000002</v>
      </c>
      <c r="J15025" s="8">
        <f>datatable[[#This Row],[продажи_]]-datatable[[#This Row],[себестоимость_]]</f>
        <v>48.183199999999985</v>
      </c>
      <c r="L15025"/>
    </row>
    <row r="15026" spans="2:12" x14ac:dyDescent="0.4">
      <c r="B15026" s="5" t="s">
        <v>69</v>
      </c>
      <c r="C15026" s="5" t="s">
        <v>59</v>
      </c>
      <c r="D15026" s="5" t="s">
        <v>31</v>
      </c>
      <c r="E15026" s="5" t="s">
        <v>62</v>
      </c>
      <c r="F15026" s="6">
        <v>44531</v>
      </c>
      <c r="G15026" s="6" t="str">
        <f>TEXT(datatable[[#This Row],[дата]],"ММ")</f>
        <v>12</v>
      </c>
      <c r="H15026" s="8">
        <v>57.973999999999997</v>
      </c>
      <c r="I15026" s="8">
        <v>25.8874</v>
      </c>
      <c r="J15026" s="8">
        <f>datatable[[#This Row],[продажи_]]-datatable[[#This Row],[себестоимость_]]</f>
        <v>32.086599999999997</v>
      </c>
      <c r="L15026"/>
    </row>
    <row r="15027" spans="2:12" x14ac:dyDescent="0.4">
      <c r="B15027" s="5" t="s">
        <v>69</v>
      </c>
      <c r="C15027" s="5" t="s">
        <v>59</v>
      </c>
      <c r="D15027" s="5" t="s">
        <v>31</v>
      </c>
      <c r="E15027" s="5" t="s">
        <v>9</v>
      </c>
      <c r="F15027" s="6">
        <v>44197</v>
      </c>
      <c r="G15027" s="6" t="str">
        <f>TEXT(datatable[[#This Row],[дата]],"ММ")</f>
        <v>01</v>
      </c>
      <c r="H15027" s="8">
        <v>33.99</v>
      </c>
      <c r="I15027" s="8">
        <v>18.835500000000003</v>
      </c>
      <c r="J15027" s="8">
        <f>datatable[[#This Row],[продажи_]]-datatable[[#This Row],[себестоимость_]]</f>
        <v>15.154499999999999</v>
      </c>
      <c r="L15027"/>
    </row>
    <row r="15028" spans="2:12" x14ac:dyDescent="0.4">
      <c r="B15028" s="5" t="s">
        <v>69</v>
      </c>
      <c r="C15028" s="5" t="s">
        <v>59</v>
      </c>
      <c r="D15028" s="5" t="s">
        <v>31</v>
      </c>
      <c r="E15028" s="5" t="s">
        <v>9</v>
      </c>
      <c r="F15028" s="6">
        <v>44228</v>
      </c>
      <c r="G15028" s="6" t="str">
        <f>TEXT(datatable[[#This Row],[дата]],"ММ")</f>
        <v>02</v>
      </c>
      <c r="H15028" s="8">
        <v>39.366599999999998</v>
      </c>
      <c r="I15028" s="8">
        <v>32.366749999999996</v>
      </c>
      <c r="J15028" s="8">
        <f>datatable[[#This Row],[продажи_]]-datatable[[#This Row],[себестоимость_]]</f>
        <v>6.9998500000000021</v>
      </c>
      <c r="L15028"/>
    </row>
    <row r="15029" spans="2:12" x14ac:dyDescent="0.4">
      <c r="B15029" s="5" t="s">
        <v>69</v>
      </c>
      <c r="C15029" s="5" t="s">
        <v>59</v>
      </c>
      <c r="D15029" s="5" t="s">
        <v>31</v>
      </c>
      <c r="E15029" s="5" t="s">
        <v>9</v>
      </c>
      <c r="F15029" s="6">
        <v>44256</v>
      </c>
      <c r="G15029" s="6" t="str">
        <f>TEXT(datatable[[#This Row],[дата]],"ММ")</f>
        <v>03</v>
      </c>
      <c r="H15029" s="8">
        <v>35.040599999999998</v>
      </c>
      <c r="I15029" s="8">
        <v>24.248000000000005</v>
      </c>
      <c r="J15029" s="8">
        <f>datatable[[#This Row],[продажи_]]-datatable[[#This Row],[себестоимость_]]</f>
        <v>10.792599999999993</v>
      </c>
      <c r="L15029"/>
    </row>
    <row r="15030" spans="2:12" x14ac:dyDescent="0.4">
      <c r="B15030" s="5" t="s">
        <v>69</v>
      </c>
      <c r="C15030" s="5" t="s">
        <v>59</v>
      </c>
      <c r="D15030" s="5" t="s">
        <v>31</v>
      </c>
      <c r="E15030" s="5" t="s">
        <v>9</v>
      </c>
      <c r="F15030" s="6">
        <v>44287</v>
      </c>
      <c r="G15030" s="6" t="str">
        <f>TEXT(datatable[[#This Row],[дата]],"ММ")</f>
        <v>04</v>
      </c>
      <c r="H15030" s="8">
        <v>41.529599999999995</v>
      </c>
      <c r="I15030" s="8">
        <v>35.332799999999999</v>
      </c>
      <c r="J15030" s="8">
        <f>datatable[[#This Row],[продажи_]]-datatable[[#This Row],[себестоимость_]]</f>
        <v>6.1967999999999961</v>
      </c>
      <c r="L15030"/>
    </row>
    <row r="15031" spans="2:12" x14ac:dyDescent="0.4">
      <c r="B15031" s="5" t="s">
        <v>69</v>
      </c>
      <c r="C15031" s="5" t="s">
        <v>59</v>
      </c>
      <c r="D15031" s="5" t="s">
        <v>31</v>
      </c>
      <c r="E15031" s="5" t="s">
        <v>9</v>
      </c>
      <c r="F15031" s="6">
        <v>44317</v>
      </c>
      <c r="G15031" s="6" t="str">
        <f>TEXT(datatable[[#This Row],[дата]],"ММ")</f>
        <v>05</v>
      </c>
      <c r="H15031" s="8">
        <v>50.614199999999997</v>
      </c>
      <c r="I15031" s="8">
        <v>35.765799999999999</v>
      </c>
      <c r="J15031" s="8">
        <f>datatable[[#This Row],[продажи_]]-datatable[[#This Row],[себестоимость_]]</f>
        <v>14.848399999999998</v>
      </c>
      <c r="L15031"/>
    </row>
    <row r="15032" spans="2:12" x14ac:dyDescent="0.4">
      <c r="B15032" s="5" t="s">
        <v>69</v>
      </c>
      <c r="C15032" s="5" t="s">
        <v>59</v>
      </c>
      <c r="D15032" s="5" t="s">
        <v>31</v>
      </c>
      <c r="E15032" s="5" t="s">
        <v>9</v>
      </c>
      <c r="F15032" s="6">
        <v>44348</v>
      </c>
      <c r="G15032" s="6" t="str">
        <f>TEXT(datatable[[#This Row],[дата]],"ММ")</f>
        <v>06</v>
      </c>
      <c r="H15032" s="8">
        <v>24.750900000000001</v>
      </c>
      <c r="I15032" s="8">
        <v>21.8232</v>
      </c>
      <c r="J15032" s="8">
        <f>datatable[[#This Row],[продажи_]]-datatable[[#This Row],[себестоимость_]]</f>
        <v>2.9277000000000015</v>
      </c>
      <c r="L15032"/>
    </row>
    <row r="15033" spans="2:12" x14ac:dyDescent="0.4">
      <c r="B15033" s="5" t="s">
        <v>69</v>
      </c>
      <c r="C15033" s="5" t="s">
        <v>59</v>
      </c>
      <c r="D15033" s="5" t="s">
        <v>31</v>
      </c>
      <c r="E15033" s="5" t="s">
        <v>9</v>
      </c>
      <c r="F15033" s="6">
        <v>44378</v>
      </c>
      <c r="G15033" s="6" t="str">
        <f>TEXT(datatable[[#This Row],[дата]],"ММ")</f>
        <v>07</v>
      </c>
      <c r="H15033" s="8">
        <v>23.360400000000002</v>
      </c>
      <c r="I15033" s="8">
        <v>16.562249999999999</v>
      </c>
      <c r="J15033" s="8">
        <f>datatable[[#This Row],[продажи_]]-datatable[[#This Row],[себестоимость_]]</f>
        <v>6.7981500000000032</v>
      </c>
      <c r="L15033"/>
    </row>
    <row r="15034" spans="2:12" x14ac:dyDescent="0.4">
      <c r="B15034" s="5" t="s">
        <v>69</v>
      </c>
      <c r="C15034" s="5" t="s">
        <v>59</v>
      </c>
      <c r="D15034" s="5" t="s">
        <v>31</v>
      </c>
      <c r="E15034" s="5" t="s">
        <v>9</v>
      </c>
      <c r="F15034" s="6">
        <v>44409</v>
      </c>
      <c r="G15034" s="6" t="str">
        <f>TEXT(datatable[[#This Row],[дата]],"ММ")</f>
        <v>08</v>
      </c>
      <c r="H15034" s="8">
        <v>23.731199999999998</v>
      </c>
      <c r="I15034" s="8">
        <v>19.917999999999999</v>
      </c>
      <c r="J15034" s="8">
        <f>datatable[[#This Row],[продажи_]]-datatable[[#This Row],[себестоимость_]]</f>
        <v>3.8131999999999984</v>
      </c>
      <c r="L15034"/>
    </row>
    <row r="15035" spans="2:12" x14ac:dyDescent="0.4">
      <c r="B15035" s="5" t="s">
        <v>69</v>
      </c>
      <c r="C15035" s="5" t="s">
        <v>59</v>
      </c>
      <c r="D15035" s="5" t="s">
        <v>31</v>
      </c>
      <c r="E15035" s="5" t="s">
        <v>9</v>
      </c>
      <c r="F15035" s="6">
        <v>44440</v>
      </c>
      <c r="G15035" s="6" t="str">
        <f>TEXT(datatable[[#This Row],[дата]],"ММ")</f>
        <v>09</v>
      </c>
      <c r="H15035" s="8">
        <v>29.478600000000004</v>
      </c>
      <c r="I15035" s="8">
        <v>18.510749999999998</v>
      </c>
      <c r="J15035" s="8">
        <f>datatable[[#This Row],[продажи_]]-datatable[[#This Row],[себестоимость_]]</f>
        <v>10.967850000000006</v>
      </c>
      <c r="L15035"/>
    </row>
    <row r="15036" spans="2:12" x14ac:dyDescent="0.4">
      <c r="B15036" s="5" t="s">
        <v>69</v>
      </c>
      <c r="C15036" s="5" t="s">
        <v>59</v>
      </c>
      <c r="D15036" s="5" t="s">
        <v>31</v>
      </c>
      <c r="E15036" s="5" t="s">
        <v>9</v>
      </c>
      <c r="F15036" s="6">
        <v>44470</v>
      </c>
      <c r="G15036" s="6" t="str">
        <f>TEXT(datatable[[#This Row],[дата]],"ММ")</f>
        <v>10</v>
      </c>
      <c r="H15036" s="8">
        <v>30.405599999999996</v>
      </c>
      <c r="I15036" s="8">
        <v>26.239799999999999</v>
      </c>
      <c r="J15036" s="8">
        <f>datatable[[#This Row],[продажи_]]-datatable[[#This Row],[себестоимость_]]</f>
        <v>4.1657999999999973</v>
      </c>
      <c r="L15036"/>
    </row>
    <row r="15037" spans="2:12" x14ac:dyDescent="0.4">
      <c r="B15037" s="5" t="s">
        <v>69</v>
      </c>
      <c r="C15037" s="5" t="s">
        <v>59</v>
      </c>
      <c r="D15037" s="5" t="s">
        <v>31</v>
      </c>
      <c r="E15037" s="5" t="s">
        <v>9</v>
      </c>
      <c r="F15037" s="6">
        <v>44501</v>
      </c>
      <c r="G15037" s="6" t="str">
        <f>TEXT(datatable[[#This Row],[дата]],"ММ")</f>
        <v>11</v>
      </c>
      <c r="H15037" s="8">
        <v>59.327999999999996</v>
      </c>
      <c r="I15037" s="8">
        <v>32.215200000000003</v>
      </c>
      <c r="J15037" s="8">
        <f>datatable[[#This Row],[продажи_]]-datatable[[#This Row],[себестоимость_]]</f>
        <v>27.112799999999993</v>
      </c>
      <c r="L15037"/>
    </row>
    <row r="15038" spans="2:12" x14ac:dyDescent="0.4">
      <c r="B15038" s="5" t="s">
        <v>69</v>
      </c>
      <c r="C15038" s="5" t="s">
        <v>59</v>
      </c>
      <c r="D15038" s="5" t="s">
        <v>31</v>
      </c>
      <c r="E15038" s="5" t="s">
        <v>9</v>
      </c>
      <c r="F15038" s="6">
        <v>44531</v>
      </c>
      <c r="G15038" s="6" t="str">
        <f>TEXT(datatable[[#This Row],[дата]],"ММ")</f>
        <v>12</v>
      </c>
      <c r="H15038" s="8">
        <v>49.316399999999994</v>
      </c>
      <c r="I15038" s="8">
        <v>34.856499999999997</v>
      </c>
      <c r="J15038" s="8">
        <f>datatable[[#This Row],[продажи_]]-datatable[[#This Row],[себестоимость_]]</f>
        <v>14.459899999999998</v>
      </c>
      <c r="L15038"/>
    </row>
    <row r="15039" spans="2:12" x14ac:dyDescent="0.4">
      <c r="B15039" s="5" t="s">
        <v>69</v>
      </c>
      <c r="C15039" s="5" t="s">
        <v>59</v>
      </c>
      <c r="D15039" s="5" t="s">
        <v>31</v>
      </c>
      <c r="E15039" s="5" t="s">
        <v>10</v>
      </c>
      <c r="F15039" s="6">
        <v>44197</v>
      </c>
      <c r="G15039" s="6" t="str">
        <f>TEXT(datatable[[#This Row],[дата]],"ММ")</f>
        <v>01</v>
      </c>
      <c r="H15039" s="8">
        <v>11.009</v>
      </c>
      <c r="I15039" s="8">
        <v>8.52</v>
      </c>
      <c r="J15039" s="8">
        <f>datatable[[#This Row],[продажи_]]-datatable[[#This Row],[себестоимость_]]</f>
        <v>2.4890000000000008</v>
      </c>
      <c r="L15039"/>
    </row>
    <row r="15040" spans="2:12" x14ac:dyDescent="0.4">
      <c r="B15040" s="5" t="s">
        <v>69</v>
      </c>
      <c r="C15040" s="5" t="s">
        <v>59</v>
      </c>
      <c r="D15040" s="5" t="s">
        <v>31</v>
      </c>
      <c r="E15040" s="5" t="s">
        <v>10</v>
      </c>
      <c r="F15040" s="6">
        <v>44228</v>
      </c>
      <c r="G15040" s="6" t="str">
        <f>TEXT(datatable[[#This Row],[дата]],"ММ")</f>
        <v>02</v>
      </c>
      <c r="H15040" s="8">
        <v>15.445300000000001</v>
      </c>
      <c r="I15040" s="8">
        <v>8.8607999999999993</v>
      </c>
      <c r="J15040" s="8">
        <f>datatable[[#This Row],[продажи_]]-datatable[[#This Row],[себестоимость_]]</f>
        <v>6.584500000000002</v>
      </c>
      <c r="L15040"/>
    </row>
    <row r="15041" spans="2:12" x14ac:dyDescent="0.4">
      <c r="B15041" s="5" t="s">
        <v>69</v>
      </c>
      <c r="C15041" s="5" t="s">
        <v>59</v>
      </c>
      <c r="D15041" s="5" t="s">
        <v>31</v>
      </c>
      <c r="E15041" s="5" t="s">
        <v>10</v>
      </c>
      <c r="F15041" s="6">
        <v>44256</v>
      </c>
      <c r="G15041" s="6" t="str">
        <f>TEXT(datatable[[#This Row],[дата]],"ММ")</f>
        <v>03</v>
      </c>
      <c r="H15041" s="8">
        <v>12.665799999999999</v>
      </c>
      <c r="I15041" s="8">
        <v>9.2441999999999993</v>
      </c>
      <c r="J15041" s="8">
        <f>datatable[[#This Row],[продажи_]]-datatable[[#This Row],[себестоимость_]]</f>
        <v>3.4215999999999998</v>
      </c>
      <c r="L15041"/>
    </row>
    <row r="15042" spans="2:12" x14ac:dyDescent="0.4">
      <c r="B15042" s="5" t="s">
        <v>69</v>
      </c>
      <c r="C15042" s="5" t="s">
        <v>59</v>
      </c>
      <c r="D15042" s="5" t="s">
        <v>31</v>
      </c>
      <c r="E15042" s="5" t="s">
        <v>10</v>
      </c>
      <c r="F15042" s="6">
        <v>44287</v>
      </c>
      <c r="G15042" s="6" t="str">
        <f>TEXT(datatable[[#This Row],[дата]],"ММ")</f>
        <v>04</v>
      </c>
      <c r="H15042" s="8">
        <v>17.440000000000001</v>
      </c>
      <c r="I15042" s="8">
        <v>13.404799999999998</v>
      </c>
      <c r="J15042" s="8">
        <f>datatable[[#This Row],[продажи_]]-datatable[[#This Row],[себестоимость_]]</f>
        <v>4.0352000000000032</v>
      </c>
      <c r="L15042"/>
    </row>
    <row r="15043" spans="2:12" x14ac:dyDescent="0.4">
      <c r="B15043" s="5" t="s">
        <v>69</v>
      </c>
      <c r="C15043" s="5" t="s">
        <v>59</v>
      </c>
      <c r="D15043" s="5" t="s">
        <v>31</v>
      </c>
      <c r="E15043" s="5" t="s">
        <v>10</v>
      </c>
      <c r="F15043" s="6">
        <v>44317</v>
      </c>
      <c r="G15043" s="6" t="str">
        <f>TEXT(datatable[[#This Row],[дата]],"ММ")</f>
        <v>05</v>
      </c>
      <c r="H15043" s="8">
        <v>15.1074</v>
      </c>
      <c r="I15043" s="8">
        <v>11.927999999999999</v>
      </c>
      <c r="J15043" s="8">
        <f>datatable[[#This Row],[продажи_]]-datatable[[#This Row],[себестоимость_]]</f>
        <v>3.1794000000000011</v>
      </c>
      <c r="L15043"/>
    </row>
    <row r="15044" spans="2:12" x14ac:dyDescent="0.4">
      <c r="B15044" s="5" t="s">
        <v>69</v>
      </c>
      <c r="C15044" s="5" t="s">
        <v>59</v>
      </c>
      <c r="D15044" s="5" t="s">
        <v>31</v>
      </c>
      <c r="E15044" s="5" t="s">
        <v>10</v>
      </c>
      <c r="F15044" s="6">
        <v>44348</v>
      </c>
      <c r="G15044" s="6" t="str">
        <f>TEXT(datatable[[#This Row],[дата]],"ММ")</f>
        <v>06</v>
      </c>
      <c r="H15044" s="8">
        <v>11.575799999999999</v>
      </c>
      <c r="I15044" s="8">
        <v>6.9012000000000011</v>
      </c>
      <c r="J15044" s="8">
        <f>datatable[[#This Row],[продажи_]]-datatable[[#This Row],[себестоимость_]]</f>
        <v>4.6745999999999981</v>
      </c>
      <c r="L15044"/>
    </row>
    <row r="15045" spans="2:12" x14ac:dyDescent="0.4">
      <c r="B15045" s="5" t="s">
        <v>69</v>
      </c>
      <c r="C15045" s="5" t="s">
        <v>59</v>
      </c>
      <c r="D15045" s="5" t="s">
        <v>31</v>
      </c>
      <c r="E15045" s="5" t="s">
        <v>10</v>
      </c>
      <c r="F15045" s="6">
        <v>44378</v>
      </c>
      <c r="G15045" s="6" t="str">
        <f>TEXT(datatable[[#This Row],[дата]],"ММ")</f>
        <v>07</v>
      </c>
      <c r="H15045" s="8">
        <v>10.889100000000001</v>
      </c>
      <c r="I15045" s="8">
        <v>6.9012000000000011</v>
      </c>
      <c r="J15045" s="8">
        <f>datatable[[#This Row],[продажи_]]-datatable[[#This Row],[себестоимость_]]</f>
        <v>3.9878999999999998</v>
      </c>
      <c r="L15045"/>
    </row>
    <row r="15046" spans="2:12" x14ac:dyDescent="0.4">
      <c r="B15046" s="5" t="s">
        <v>69</v>
      </c>
      <c r="C15046" s="5" t="s">
        <v>59</v>
      </c>
      <c r="D15046" s="5" t="s">
        <v>31</v>
      </c>
      <c r="E15046" s="5" t="s">
        <v>10</v>
      </c>
      <c r="F15046" s="6">
        <v>44409</v>
      </c>
      <c r="G15046" s="6" t="str">
        <f>TEXT(datatable[[#This Row],[дата]],"ММ")</f>
        <v>08</v>
      </c>
      <c r="H15046" s="8">
        <v>8.5456000000000003</v>
      </c>
      <c r="I15046" s="8">
        <v>6.759199999999999</v>
      </c>
      <c r="J15046" s="8">
        <f>datatable[[#This Row],[продажи_]]-datatable[[#This Row],[себестоимость_]]</f>
        <v>1.7864000000000013</v>
      </c>
      <c r="L15046"/>
    </row>
    <row r="15047" spans="2:12" x14ac:dyDescent="0.4">
      <c r="B15047" s="5" t="s">
        <v>69</v>
      </c>
      <c r="C15047" s="5" t="s">
        <v>59</v>
      </c>
      <c r="D15047" s="5" t="s">
        <v>31</v>
      </c>
      <c r="E15047" s="5" t="s">
        <v>10</v>
      </c>
      <c r="F15047" s="6">
        <v>44440</v>
      </c>
      <c r="G15047" s="6" t="str">
        <f>TEXT(datatable[[#This Row],[дата]],"ММ")</f>
        <v>09</v>
      </c>
      <c r="H15047" s="8">
        <v>7.9461000000000013</v>
      </c>
      <c r="I15047" s="8">
        <v>7.3485000000000005</v>
      </c>
      <c r="J15047" s="8">
        <f>datatable[[#This Row],[продажи_]]-datatable[[#This Row],[себестоимость_]]</f>
        <v>0.5976000000000008</v>
      </c>
      <c r="L15047"/>
    </row>
    <row r="15048" spans="2:12" x14ac:dyDescent="0.4">
      <c r="B15048" s="5" t="s">
        <v>69</v>
      </c>
      <c r="C15048" s="5" t="s">
        <v>59</v>
      </c>
      <c r="D15048" s="5" t="s">
        <v>31</v>
      </c>
      <c r="E15048" s="5" t="s">
        <v>10</v>
      </c>
      <c r="F15048" s="6">
        <v>44470</v>
      </c>
      <c r="G15048" s="6" t="str">
        <f>TEXT(datatable[[#This Row],[дата]],"ММ")</f>
        <v>10</v>
      </c>
      <c r="H15048" s="8">
        <v>11.772</v>
      </c>
      <c r="I15048" s="8">
        <v>6.8159999999999998</v>
      </c>
      <c r="J15048" s="8">
        <f>datatable[[#This Row],[продажи_]]-datatable[[#This Row],[себестоимость_]]</f>
        <v>4.9560000000000004</v>
      </c>
      <c r="L15048"/>
    </row>
    <row r="15049" spans="2:12" x14ac:dyDescent="0.4">
      <c r="B15049" s="5" t="s">
        <v>69</v>
      </c>
      <c r="C15049" s="5" t="s">
        <v>59</v>
      </c>
      <c r="D15049" s="5" t="s">
        <v>31</v>
      </c>
      <c r="E15049" s="5" t="s">
        <v>10</v>
      </c>
      <c r="F15049" s="6">
        <v>44501</v>
      </c>
      <c r="G15049" s="6" t="str">
        <f>TEXT(datatable[[#This Row],[дата]],"ММ")</f>
        <v>11</v>
      </c>
      <c r="H15049" s="8">
        <v>14.824</v>
      </c>
      <c r="I15049" s="8">
        <v>11.0192</v>
      </c>
      <c r="J15049" s="8">
        <f>datatable[[#This Row],[продажи_]]-datatable[[#This Row],[себестоимость_]]</f>
        <v>3.8048000000000002</v>
      </c>
      <c r="L15049"/>
    </row>
    <row r="15050" spans="2:12" x14ac:dyDescent="0.4">
      <c r="B15050" s="5" t="s">
        <v>69</v>
      </c>
      <c r="C15050" s="5" t="s">
        <v>59</v>
      </c>
      <c r="D15050" s="5" t="s">
        <v>31</v>
      </c>
      <c r="E15050" s="5" t="s">
        <v>10</v>
      </c>
      <c r="F15050" s="6">
        <v>44531</v>
      </c>
      <c r="G15050" s="6" t="str">
        <f>TEXT(datatable[[#This Row],[дата]],"ММ")</f>
        <v>12</v>
      </c>
      <c r="H15050" s="8">
        <v>15.565200000000001</v>
      </c>
      <c r="I15050" s="8">
        <v>11.132800000000001</v>
      </c>
      <c r="J15050" s="8">
        <f>datatable[[#This Row],[продажи_]]-datatable[[#This Row],[себестоимость_]]</f>
        <v>4.4323999999999995</v>
      </c>
      <c r="L15050"/>
    </row>
    <row r="15051" spans="2:12" x14ac:dyDescent="0.4">
      <c r="B15051" s="5" t="s">
        <v>69</v>
      </c>
      <c r="C15051" s="5" t="s">
        <v>59</v>
      </c>
      <c r="D15051" s="5" t="s">
        <v>31</v>
      </c>
      <c r="E15051" s="5" t="s">
        <v>7</v>
      </c>
      <c r="F15051" s="6">
        <v>44197</v>
      </c>
      <c r="G15051" s="6" t="str">
        <f>TEXT(datatable[[#This Row],[дата]],"ММ")</f>
        <v>01</v>
      </c>
      <c r="H15051" s="8">
        <v>1.9504999999999999</v>
      </c>
      <c r="I15051" s="8">
        <v>0.7350000000000001</v>
      </c>
      <c r="J15051" s="8">
        <f>datatable[[#This Row],[продажи_]]-datatable[[#This Row],[себестоимость_]]</f>
        <v>1.2154999999999998</v>
      </c>
      <c r="L15051"/>
    </row>
    <row r="15052" spans="2:12" x14ac:dyDescent="0.4">
      <c r="B15052" s="5" t="s">
        <v>69</v>
      </c>
      <c r="C15052" s="5" t="s">
        <v>59</v>
      </c>
      <c r="D15052" s="5" t="s">
        <v>31</v>
      </c>
      <c r="E15052" s="5" t="s">
        <v>7</v>
      </c>
      <c r="F15052" s="6">
        <v>44228</v>
      </c>
      <c r="G15052" s="6" t="str">
        <f>TEXT(datatable[[#This Row],[дата]],"ММ")</f>
        <v>02</v>
      </c>
      <c r="H15052" s="8">
        <v>2.5967500000000001</v>
      </c>
      <c r="I15052" s="8">
        <v>0.72800000000000009</v>
      </c>
      <c r="J15052" s="8">
        <f>datatable[[#This Row],[продажи_]]-datatable[[#This Row],[себестоимость_]]</f>
        <v>1.8687499999999999</v>
      </c>
      <c r="L15052"/>
    </row>
    <row r="15053" spans="2:12" x14ac:dyDescent="0.4">
      <c r="B15053" s="5" t="s">
        <v>69</v>
      </c>
      <c r="C15053" s="5" t="s">
        <v>59</v>
      </c>
      <c r="D15053" s="5" t="s">
        <v>31</v>
      </c>
      <c r="E15053" s="5" t="s">
        <v>7</v>
      </c>
      <c r="F15053" s="6">
        <v>44256</v>
      </c>
      <c r="G15053" s="6" t="str">
        <f>TEXT(datatable[[#This Row],[дата]],"ММ")</f>
        <v>03</v>
      </c>
      <c r="H15053" s="8">
        <v>2.7965</v>
      </c>
      <c r="I15053" s="8">
        <v>0.80359999999999998</v>
      </c>
      <c r="J15053" s="8">
        <f>datatable[[#This Row],[продажи_]]-datatable[[#This Row],[себестоимость_]]</f>
        <v>1.9929000000000001</v>
      </c>
      <c r="L15053"/>
    </row>
    <row r="15054" spans="2:12" x14ac:dyDescent="0.4">
      <c r="B15054" s="5" t="s">
        <v>69</v>
      </c>
      <c r="C15054" s="5" t="s">
        <v>59</v>
      </c>
      <c r="D15054" s="5" t="s">
        <v>31</v>
      </c>
      <c r="E15054" s="5" t="s">
        <v>7</v>
      </c>
      <c r="F15054" s="6">
        <v>44287</v>
      </c>
      <c r="G15054" s="6" t="str">
        <f>TEXT(datatable[[#This Row],[дата]],"ММ")</f>
        <v>04</v>
      </c>
      <c r="H15054" s="8">
        <v>3.6472000000000002</v>
      </c>
      <c r="I15054" s="8">
        <v>1.2208000000000001</v>
      </c>
      <c r="J15054" s="8">
        <f>datatable[[#This Row],[продажи_]]-datatable[[#This Row],[себестоимость_]]</f>
        <v>2.4264000000000001</v>
      </c>
      <c r="L15054"/>
    </row>
    <row r="15055" spans="2:12" x14ac:dyDescent="0.4">
      <c r="B15055" s="5" t="s">
        <v>69</v>
      </c>
      <c r="C15055" s="5" t="s">
        <v>59</v>
      </c>
      <c r="D15055" s="5" t="s">
        <v>31</v>
      </c>
      <c r="E15055" s="5" t="s">
        <v>7</v>
      </c>
      <c r="F15055" s="6">
        <v>44317</v>
      </c>
      <c r="G15055" s="6" t="str">
        <f>TEXT(datatable[[#This Row],[дата]],"ММ")</f>
        <v>05</v>
      </c>
      <c r="H15055" s="8">
        <v>3.6519000000000004</v>
      </c>
      <c r="I15055" s="8">
        <v>0.94079999999999997</v>
      </c>
      <c r="J15055" s="8">
        <f>datatable[[#This Row],[продажи_]]-datatable[[#This Row],[себестоимость_]]</f>
        <v>2.7111000000000005</v>
      </c>
      <c r="L15055"/>
    </row>
    <row r="15056" spans="2:12" x14ac:dyDescent="0.4">
      <c r="B15056" s="5" t="s">
        <v>69</v>
      </c>
      <c r="C15056" s="5" t="s">
        <v>59</v>
      </c>
      <c r="D15056" s="5" t="s">
        <v>31</v>
      </c>
      <c r="E15056" s="5" t="s">
        <v>7</v>
      </c>
      <c r="F15056" s="6">
        <v>44348</v>
      </c>
      <c r="G15056" s="6" t="str">
        <f>TEXT(datatable[[#This Row],[дата]],"ММ")</f>
        <v>06</v>
      </c>
      <c r="H15056" s="8">
        <v>2.3265000000000002</v>
      </c>
      <c r="I15056" s="8">
        <v>0.54179999999999995</v>
      </c>
      <c r="J15056" s="8">
        <f>datatable[[#This Row],[продажи_]]-datatable[[#This Row],[себестоимость_]]</f>
        <v>1.7847000000000004</v>
      </c>
      <c r="L15056"/>
    </row>
    <row r="15057" spans="2:12" x14ac:dyDescent="0.4">
      <c r="B15057" s="5" t="s">
        <v>69</v>
      </c>
      <c r="C15057" s="5" t="s">
        <v>59</v>
      </c>
      <c r="D15057" s="5" t="s">
        <v>31</v>
      </c>
      <c r="E15057" s="5" t="s">
        <v>7</v>
      </c>
      <c r="F15057" s="6">
        <v>44378</v>
      </c>
      <c r="G15057" s="6" t="str">
        <f>TEXT(datatable[[#This Row],[дата]],"ММ")</f>
        <v>07</v>
      </c>
      <c r="H15057" s="8">
        <v>2.2630500000000002</v>
      </c>
      <c r="I15057" s="8">
        <v>0.56069999999999998</v>
      </c>
      <c r="J15057" s="8">
        <f>datatable[[#This Row],[продажи_]]-datatable[[#This Row],[себестоимость_]]</f>
        <v>1.7023500000000003</v>
      </c>
      <c r="L15057"/>
    </row>
    <row r="15058" spans="2:12" x14ac:dyDescent="0.4">
      <c r="B15058" s="5" t="s">
        <v>69</v>
      </c>
      <c r="C15058" s="5" t="s">
        <v>59</v>
      </c>
      <c r="D15058" s="5" t="s">
        <v>31</v>
      </c>
      <c r="E15058" s="5" t="s">
        <v>7</v>
      </c>
      <c r="F15058" s="6">
        <v>44409</v>
      </c>
      <c r="G15058" s="6" t="str">
        <f>TEXT(datatable[[#This Row],[дата]],"ММ")</f>
        <v>08</v>
      </c>
      <c r="H15058" s="8">
        <v>2.0680000000000005</v>
      </c>
      <c r="I15058" s="8">
        <v>0.60480000000000012</v>
      </c>
      <c r="J15058" s="8">
        <f>datatable[[#This Row],[продажи_]]-datatable[[#This Row],[себестоимость_]]</f>
        <v>1.4632000000000005</v>
      </c>
      <c r="L15058"/>
    </row>
    <row r="15059" spans="2:12" x14ac:dyDescent="0.4">
      <c r="B15059" s="5" t="s">
        <v>69</v>
      </c>
      <c r="C15059" s="5" t="s">
        <v>59</v>
      </c>
      <c r="D15059" s="5" t="s">
        <v>31</v>
      </c>
      <c r="E15059" s="5" t="s">
        <v>7</v>
      </c>
      <c r="F15059" s="6">
        <v>44440</v>
      </c>
      <c r="G15059" s="6" t="str">
        <f>TEXT(datatable[[#This Row],[дата]],"ММ")</f>
        <v>09</v>
      </c>
      <c r="H15059" s="8">
        <v>2.0938500000000002</v>
      </c>
      <c r="I15059" s="8">
        <v>0.6552</v>
      </c>
      <c r="J15059" s="8">
        <f>datatable[[#This Row],[продажи_]]-datatable[[#This Row],[себестоимость_]]</f>
        <v>1.4386500000000002</v>
      </c>
      <c r="L15059"/>
    </row>
    <row r="15060" spans="2:12" x14ac:dyDescent="0.4">
      <c r="B15060" s="5" t="s">
        <v>69</v>
      </c>
      <c r="C15060" s="5" t="s">
        <v>59</v>
      </c>
      <c r="D15060" s="5" t="s">
        <v>31</v>
      </c>
      <c r="E15060" s="5" t="s">
        <v>7</v>
      </c>
      <c r="F15060" s="6">
        <v>44470</v>
      </c>
      <c r="G15060" s="6" t="str">
        <f>TEXT(datatable[[#This Row],[дата]],"ММ")</f>
        <v>10</v>
      </c>
      <c r="H15060" s="8">
        <v>2.9891999999999999</v>
      </c>
      <c r="I15060" s="8">
        <v>0.67200000000000004</v>
      </c>
      <c r="J15060" s="8">
        <f>datatable[[#This Row],[продажи_]]-datatable[[#This Row],[себестоимость_]]</f>
        <v>2.3171999999999997</v>
      </c>
      <c r="L15060"/>
    </row>
    <row r="15061" spans="2:12" x14ac:dyDescent="0.4">
      <c r="B15061" s="5" t="s">
        <v>69</v>
      </c>
      <c r="C15061" s="5" t="s">
        <v>59</v>
      </c>
      <c r="D15061" s="5" t="s">
        <v>31</v>
      </c>
      <c r="E15061" s="5" t="s">
        <v>7</v>
      </c>
      <c r="F15061" s="6">
        <v>44501</v>
      </c>
      <c r="G15061" s="6" t="str">
        <f>TEXT(datatable[[#This Row],[дата]],"ММ")</f>
        <v>11</v>
      </c>
      <c r="H15061" s="8">
        <v>3.9480000000000004</v>
      </c>
      <c r="I15061" s="8">
        <v>0.98560000000000014</v>
      </c>
      <c r="J15061" s="8">
        <f>datatable[[#This Row],[продажи_]]-datatable[[#This Row],[себестоимость_]]</f>
        <v>2.9624000000000001</v>
      </c>
      <c r="L15061"/>
    </row>
    <row r="15062" spans="2:12" x14ac:dyDescent="0.4">
      <c r="B15062" s="5" t="s">
        <v>69</v>
      </c>
      <c r="C15062" s="5" t="s">
        <v>59</v>
      </c>
      <c r="D15062" s="5" t="s">
        <v>31</v>
      </c>
      <c r="E15062" s="5" t="s">
        <v>7</v>
      </c>
      <c r="F15062" s="6">
        <v>44531</v>
      </c>
      <c r="G15062" s="6" t="str">
        <f>TEXT(datatable[[#This Row],[дата]],"ММ")</f>
        <v>12</v>
      </c>
      <c r="H15062" s="8">
        <v>2.7635999999999998</v>
      </c>
      <c r="I15062" s="8">
        <v>0.98</v>
      </c>
      <c r="J15062" s="8">
        <f>datatable[[#This Row],[продажи_]]-datatable[[#This Row],[себестоимость_]]</f>
        <v>1.7835999999999999</v>
      </c>
      <c r="L15062"/>
    </row>
    <row r="15063" spans="2:12" x14ac:dyDescent="0.4">
      <c r="B15063" s="5" t="s">
        <v>69</v>
      </c>
      <c r="C15063" s="5" t="s">
        <v>59</v>
      </c>
      <c r="D15063" s="5" t="s">
        <v>31</v>
      </c>
      <c r="E15063" s="5" t="s">
        <v>7</v>
      </c>
      <c r="F15063" s="6">
        <v>44197</v>
      </c>
      <c r="G15063" s="6" t="str">
        <f>TEXT(datatable[[#This Row],[дата]],"ММ")</f>
        <v>01</v>
      </c>
      <c r="H15063" s="8">
        <v>1.7675000000000001</v>
      </c>
      <c r="I15063" s="8">
        <v>0.61799999999999999</v>
      </c>
      <c r="J15063" s="8">
        <f>datatable[[#This Row],[продажи_]]-datatable[[#This Row],[себестоимость_]]</f>
        <v>1.1495000000000002</v>
      </c>
      <c r="L15063"/>
    </row>
    <row r="15064" spans="2:12" x14ac:dyDescent="0.4">
      <c r="B15064" s="5" t="s">
        <v>69</v>
      </c>
      <c r="C15064" s="5" t="s">
        <v>59</v>
      </c>
      <c r="D15064" s="5" t="s">
        <v>31</v>
      </c>
      <c r="E15064" s="5" t="s">
        <v>7</v>
      </c>
      <c r="F15064" s="6">
        <v>44228</v>
      </c>
      <c r="G15064" s="6" t="str">
        <f>TEXT(datatable[[#This Row],[дата]],"ММ")</f>
        <v>02</v>
      </c>
      <c r="H15064" s="8">
        <v>2.20675</v>
      </c>
      <c r="I15064" s="8">
        <v>0.78</v>
      </c>
      <c r="J15064" s="8">
        <f>datatable[[#This Row],[продажи_]]-datatable[[#This Row],[себестоимость_]]</f>
        <v>1.42675</v>
      </c>
      <c r="L15064"/>
    </row>
    <row r="15065" spans="2:12" x14ac:dyDescent="0.4">
      <c r="B15065" s="5" t="s">
        <v>69</v>
      </c>
      <c r="C15065" s="5" t="s">
        <v>59</v>
      </c>
      <c r="D15065" s="5" t="s">
        <v>31</v>
      </c>
      <c r="E15065" s="5" t="s">
        <v>7</v>
      </c>
      <c r="F15065" s="6">
        <v>44256</v>
      </c>
      <c r="G15065" s="6" t="str">
        <f>TEXT(datatable[[#This Row],[дата]],"ММ")</f>
        <v>03</v>
      </c>
      <c r="H15065" s="8">
        <v>2.6460000000000004</v>
      </c>
      <c r="I15065" s="8">
        <v>0.86519999999999997</v>
      </c>
      <c r="J15065" s="8">
        <f>datatable[[#This Row],[продажи_]]-datatable[[#This Row],[себестоимость_]]</f>
        <v>1.7808000000000004</v>
      </c>
      <c r="L15065"/>
    </row>
    <row r="15066" spans="2:12" x14ac:dyDescent="0.4">
      <c r="B15066" s="5" t="s">
        <v>69</v>
      </c>
      <c r="C15066" s="5" t="s">
        <v>59</v>
      </c>
      <c r="D15066" s="5" t="s">
        <v>31</v>
      </c>
      <c r="E15066" s="5" t="s">
        <v>7</v>
      </c>
      <c r="F15066" s="6">
        <v>44287</v>
      </c>
      <c r="G15066" s="6" t="str">
        <f>TEXT(datatable[[#This Row],[дата]],"ММ")</f>
        <v>04</v>
      </c>
      <c r="H15066" s="8">
        <v>3.1360000000000006</v>
      </c>
      <c r="I15066" s="8">
        <v>0.98880000000000001</v>
      </c>
      <c r="J15066" s="8">
        <f>datatable[[#This Row],[продажи_]]-datatable[[#This Row],[себестоимость_]]</f>
        <v>2.1472000000000007</v>
      </c>
      <c r="L15066"/>
    </row>
    <row r="15067" spans="2:12" x14ac:dyDescent="0.4">
      <c r="B15067" s="5" t="s">
        <v>69</v>
      </c>
      <c r="C15067" s="5" t="s">
        <v>59</v>
      </c>
      <c r="D15067" s="5" t="s">
        <v>31</v>
      </c>
      <c r="E15067" s="5" t="s">
        <v>7</v>
      </c>
      <c r="F15067" s="6">
        <v>44317</v>
      </c>
      <c r="G15067" s="6" t="str">
        <f>TEXT(datatable[[#This Row],[дата]],"ММ")</f>
        <v>05</v>
      </c>
      <c r="H15067" s="8">
        <v>2.94</v>
      </c>
      <c r="I15067" s="8">
        <v>0.82319999999999993</v>
      </c>
      <c r="J15067" s="8">
        <f>datatable[[#This Row],[продажи_]]-datatable[[#This Row],[себестоимость_]]</f>
        <v>2.1168</v>
      </c>
      <c r="L15067"/>
    </row>
    <row r="15068" spans="2:12" x14ac:dyDescent="0.4">
      <c r="B15068" s="5" t="s">
        <v>69</v>
      </c>
      <c r="C15068" s="5" t="s">
        <v>59</v>
      </c>
      <c r="D15068" s="5" t="s">
        <v>31</v>
      </c>
      <c r="E15068" s="5" t="s">
        <v>7</v>
      </c>
      <c r="F15068" s="6">
        <v>44348</v>
      </c>
      <c r="G15068" s="6" t="str">
        <f>TEXT(datatable[[#This Row],[дата]],"ММ")</f>
        <v>06</v>
      </c>
      <c r="H15068" s="8">
        <v>1.87425</v>
      </c>
      <c r="I15068" s="8">
        <v>0.49680000000000007</v>
      </c>
      <c r="J15068" s="8">
        <f>datatable[[#This Row],[продажи_]]-datatable[[#This Row],[себестоимость_]]</f>
        <v>1.3774499999999998</v>
      </c>
      <c r="L15068"/>
    </row>
    <row r="15069" spans="2:12" x14ac:dyDescent="0.4">
      <c r="B15069" s="5" t="s">
        <v>69</v>
      </c>
      <c r="C15069" s="5" t="s">
        <v>59</v>
      </c>
      <c r="D15069" s="5" t="s">
        <v>31</v>
      </c>
      <c r="E15069" s="5" t="s">
        <v>7</v>
      </c>
      <c r="F15069" s="6">
        <v>44378</v>
      </c>
      <c r="G15069" s="6" t="str">
        <f>TEXT(datatable[[#This Row],[дата]],"ММ")</f>
        <v>07</v>
      </c>
      <c r="H15069" s="8">
        <v>1.7482500000000001</v>
      </c>
      <c r="I15069" s="8">
        <v>0.52380000000000004</v>
      </c>
      <c r="J15069" s="8">
        <f>datatable[[#This Row],[продажи_]]-datatable[[#This Row],[себестоимость_]]</f>
        <v>1.22445</v>
      </c>
      <c r="L15069"/>
    </row>
    <row r="15070" spans="2:12" x14ac:dyDescent="0.4">
      <c r="B15070" s="5" t="s">
        <v>69</v>
      </c>
      <c r="C15070" s="5" t="s">
        <v>59</v>
      </c>
      <c r="D15070" s="5" t="s">
        <v>31</v>
      </c>
      <c r="E15070" s="5" t="s">
        <v>7</v>
      </c>
      <c r="F15070" s="6">
        <v>44409</v>
      </c>
      <c r="G15070" s="6" t="str">
        <f>TEXT(datatable[[#This Row],[дата]],"ММ")</f>
        <v>08</v>
      </c>
      <c r="H15070" s="8">
        <v>1.2320000000000002</v>
      </c>
      <c r="I15070" s="8">
        <v>0.54239999999999988</v>
      </c>
      <c r="J15070" s="8">
        <f>datatable[[#This Row],[продажи_]]-datatable[[#This Row],[себестоимость_]]</f>
        <v>0.68960000000000032</v>
      </c>
      <c r="L15070"/>
    </row>
    <row r="15071" spans="2:12" x14ac:dyDescent="0.4">
      <c r="B15071" s="5" t="s">
        <v>69</v>
      </c>
      <c r="C15071" s="5" t="s">
        <v>59</v>
      </c>
      <c r="D15071" s="5" t="s">
        <v>31</v>
      </c>
      <c r="E15071" s="5" t="s">
        <v>7</v>
      </c>
      <c r="F15071" s="6">
        <v>44440</v>
      </c>
      <c r="G15071" s="6" t="str">
        <f>TEXT(datatable[[#This Row],[дата]],"ММ")</f>
        <v>09</v>
      </c>
      <c r="H15071" s="8">
        <v>1.3072499999999998</v>
      </c>
      <c r="I15071" s="8">
        <v>0.62639999999999996</v>
      </c>
      <c r="J15071" s="8">
        <f>datatable[[#This Row],[продажи_]]-datatable[[#This Row],[себестоимость_]]</f>
        <v>0.68084999999999984</v>
      </c>
      <c r="L15071"/>
    </row>
    <row r="15072" spans="2:12" x14ac:dyDescent="0.4">
      <c r="B15072" s="5" t="s">
        <v>69</v>
      </c>
      <c r="C15072" s="5" t="s">
        <v>59</v>
      </c>
      <c r="D15072" s="5" t="s">
        <v>31</v>
      </c>
      <c r="E15072" s="5" t="s">
        <v>7</v>
      </c>
      <c r="F15072" s="6">
        <v>44470</v>
      </c>
      <c r="G15072" s="6" t="str">
        <f>TEXT(datatable[[#This Row],[дата]],"ММ")</f>
        <v>10</v>
      </c>
      <c r="H15072" s="8">
        <v>1.7849999999999999</v>
      </c>
      <c r="I15072" s="8">
        <v>0.78480000000000005</v>
      </c>
      <c r="J15072" s="8">
        <f>datatable[[#This Row],[продажи_]]-datatable[[#This Row],[себестоимость_]]</f>
        <v>1.0002</v>
      </c>
      <c r="L15072"/>
    </row>
    <row r="15073" spans="2:12" x14ac:dyDescent="0.4">
      <c r="B15073" s="5" t="s">
        <v>69</v>
      </c>
      <c r="C15073" s="5" t="s">
        <v>59</v>
      </c>
      <c r="D15073" s="5" t="s">
        <v>31</v>
      </c>
      <c r="E15073" s="5" t="s">
        <v>7</v>
      </c>
      <c r="F15073" s="6">
        <v>44501</v>
      </c>
      <c r="G15073" s="6" t="str">
        <f>TEXT(datatable[[#This Row],[дата]],"ММ")</f>
        <v>11</v>
      </c>
      <c r="H15073" s="8">
        <v>3.1080000000000005</v>
      </c>
      <c r="I15073" s="8">
        <v>1.0176000000000001</v>
      </c>
      <c r="J15073" s="8">
        <f>datatable[[#This Row],[продажи_]]-datatable[[#This Row],[себестоимость_]]</f>
        <v>2.0904000000000007</v>
      </c>
      <c r="L15073"/>
    </row>
    <row r="15074" spans="2:12" x14ac:dyDescent="0.4">
      <c r="B15074" s="5" t="s">
        <v>69</v>
      </c>
      <c r="C15074" s="5" t="s">
        <v>59</v>
      </c>
      <c r="D15074" s="5" t="s">
        <v>31</v>
      </c>
      <c r="E15074" s="5" t="s">
        <v>7</v>
      </c>
      <c r="F15074" s="6">
        <v>44531</v>
      </c>
      <c r="G15074" s="6" t="str">
        <f>TEXT(datatable[[#This Row],[дата]],"ММ")</f>
        <v>12</v>
      </c>
      <c r="H15074" s="8">
        <v>2.4745000000000004</v>
      </c>
      <c r="I15074" s="8">
        <v>0.87360000000000004</v>
      </c>
      <c r="J15074" s="8">
        <f>datatable[[#This Row],[продажи_]]-datatable[[#This Row],[себестоимость_]]</f>
        <v>1.6009000000000002</v>
      </c>
      <c r="L15074"/>
    </row>
    <row r="15075" spans="2:12" x14ac:dyDescent="0.4">
      <c r="B15075" s="5" t="s">
        <v>69</v>
      </c>
      <c r="C15075" s="5" t="s">
        <v>59</v>
      </c>
      <c r="D15075" s="5" t="s">
        <v>31</v>
      </c>
      <c r="E15075" s="5" t="s">
        <v>7</v>
      </c>
      <c r="F15075" s="6">
        <v>44197</v>
      </c>
      <c r="G15075" s="6" t="str">
        <f>TEXT(datatable[[#This Row],[дата]],"ММ")</f>
        <v>01</v>
      </c>
      <c r="H15075" s="8">
        <v>0.22400000000000003</v>
      </c>
      <c r="I15075" s="8">
        <v>8.900000000000001E-2</v>
      </c>
      <c r="J15075" s="8">
        <f>datatable[[#This Row],[продажи_]]-datatable[[#This Row],[себестоимость_]]</f>
        <v>0.13500000000000001</v>
      </c>
      <c r="L15075"/>
    </row>
    <row r="15076" spans="2:12" x14ac:dyDescent="0.4">
      <c r="B15076" s="5" t="s">
        <v>69</v>
      </c>
      <c r="C15076" s="5" t="s">
        <v>59</v>
      </c>
      <c r="D15076" s="5" t="s">
        <v>31</v>
      </c>
      <c r="E15076" s="5" t="s">
        <v>7</v>
      </c>
      <c r="F15076" s="6">
        <v>44228</v>
      </c>
      <c r="G15076" s="6" t="str">
        <f>TEXT(datatable[[#This Row],[дата]],"ММ")</f>
        <v>02</v>
      </c>
      <c r="H15076" s="8">
        <v>0.30419999999999997</v>
      </c>
      <c r="I15076" s="8">
        <v>0.1105</v>
      </c>
      <c r="J15076" s="8">
        <f>datatable[[#This Row],[продажи_]]-datatable[[#This Row],[себестоимость_]]</f>
        <v>0.19369999999999998</v>
      </c>
      <c r="L15076"/>
    </row>
    <row r="15077" spans="2:12" x14ac:dyDescent="0.4">
      <c r="B15077" s="5" t="s">
        <v>69</v>
      </c>
      <c r="C15077" s="5" t="s">
        <v>59</v>
      </c>
      <c r="D15077" s="5" t="s">
        <v>31</v>
      </c>
      <c r="E15077" s="5" t="s">
        <v>7</v>
      </c>
      <c r="F15077" s="6">
        <v>44256</v>
      </c>
      <c r="G15077" s="6" t="str">
        <f>TEXT(datatable[[#This Row],[дата]],"ММ")</f>
        <v>03</v>
      </c>
      <c r="H15077" s="8">
        <v>0.24640000000000004</v>
      </c>
      <c r="I15077" s="8">
        <v>0.15400000000000003</v>
      </c>
      <c r="J15077" s="8">
        <f>datatable[[#This Row],[продажи_]]-datatable[[#This Row],[себестоимость_]]</f>
        <v>9.240000000000001E-2</v>
      </c>
      <c r="L15077"/>
    </row>
    <row r="15078" spans="2:12" x14ac:dyDescent="0.4">
      <c r="B15078" s="5" t="s">
        <v>69</v>
      </c>
      <c r="C15078" s="5" t="s">
        <v>59</v>
      </c>
      <c r="D15078" s="5" t="s">
        <v>31</v>
      </c>
      <c r="E15078" s="5" t="s">
        <v>7</v>
      </c>
      <c r="F15078" s="6">
        <v>44287</v>
      </c>
      <c r="G15078" s="6" t="str">
        <f>TEXT(datatable[[#This Row],[дата]],"ММ")</f>
        <v>04</v>
      </c>
      <c r="H15078" s="8">
        <v>0.25600000000000001</v>
      </c>
      <c r="I15078" s="8">
        <v>0.17120000000000002</v>
      </c>
      <c r="J15078" s="8">
        <f>datatable[[#This Row],[продажи_]]-datatable[[#This Row],[себестоимость_]]</f>
        <v>8.4799999999999986E-2</v>
      </c>
      <c r="L15078"/>
    </row>
    <row r="15079" spans="2:12" x14ac:dyDescent="0.4">
      <c r="B15079" s="5" t="s">
        <v>69</v>
      </c>
      <c r="C15079" s="5" t="s">
        <v>59</v>
      </c>
      <c r="D15079" s="5" t="s">
        <v>31</v>
      </c>
      <c r="E15079" s="5" t="s">
        <v>7</v>
      </c>
      <c r="F15079" s="6">
        <v>44317</v>
      </c>
      <c r="G15079" s="6" t="str">
        <f>TEXT(datatable[[#This Row],[дата]],"ММ")</f>
        <v>05</v>
      </c>
      <c r="H15079" s="8">
        <v>0.26040000000000002</v>
      </c>
      <c r="I15079" s="8">
        <v>0.14000000000000001</v>
      </c>
      <c r="J15079" s="8">
        <f>datatable[[#This Row],[продажи_]]-datatable[[#This Row],[себестоимость_]]</f>
        <v>0.12040000000000001</v>
      </c>
      <c r="L15079"/>
    </row>
    <row r="15080" spans="2:12" x14ac:dyDescent="0.4">
      <c r="B15080" s="5" t="s">
        <v>69</v>
      </c>
      <c r="C15080" s="5" t="s">
        <v>59</v>
      </c>
      <c r="D15080" s="5" t="s">
        <v>31</v>
      </c>
      <c r="E15080" s="5" t="s">
        <v>7</v>
      </c>
      <c r="F15080" s="6">
        <v>44348</v>
      </c>
      <c r="G15080" s="6" t="str">
        <f>TEXT(datatable[[#This Row],[дата]],"ММ")</f>
        <v>06</v>
      </c>
      <c r="H15080" s="8">
        <v>0.19620000000000001</v>
      </c>
      <c r="I15080" s="8">
        <v>0.108</v>
      </c>
      <c r="J15080" s="8">
        <f>datatable[[#This Row],[продажи_]]-datatable[[#This Row],[себестоимость_]]</f>
        <v>8.8200000000000014E-2</v>
      </c>
      <c r="L15080"/>
    </row>
    <row r="15081" spans="2:12" x14ac:dyDescent="0.4">
      <c r="B15081" s="5" t="s">
        <v>69</v>
      </c>
      <c r="C15081" s="5" t="s">
        <v>59</v>
      </c>
      <c r="D15081" s="5" t="s">
        <v>31</v>
      </c>
      <c r="E15081" s="5" t="s">
        <v>7</v>
      </c>
      <c r="F15081" s="6">
        <v>44378</v>
      </c>
      <c r="G15081" s="6" t="str">
        <f>TEXT(datatable[[#This Row],[дата]],"ММ")</f>
        <v>07</v>
      </c>
      <c r="H15081" s="8">
        <v>0.14759999999999998</v>
      </c>
      <c r="I15081" s="8">
        <v>9.6299999999999997E-2</v>
      </c>
      <c r="J15081" s="8">
        <f>datatable[[#This Row],[продажи_]]-datatable[[#This Row],[себестоимость_]]</f>
        <v>5.1299999999999985E-2</v>
      </c>
      <c r="L15081"/>
    </row>
    <row r="15082" spans="2:12" x14ac:dyDescent="0.4">
      <c r="B15082" s="5" t="s">
        <v>69</v>
      </c>
      <c r="C15082" s="5" t="s">
        <v>59</v>
      </c>
      <c r="D15082" s="5" t="s">
        <v>31</v>
      </c>
      <c r="E15082" s="5" t="s">
        <v>7</v>
      </c>
      <c r="F15082" s="6">
        <v>44409</v>
      </c>
      <c r="G15082" s="6" t="str">
        <f>TEXT(datatable[[#This Row],[дата]],"ММ")</f>
        <v>08</v>
      </c>
      <c r="H15082" s="8">
        <v>0.13600000000000001</v>
      </c>
      <c r="I15082" s="8">
        <v>7.2800000000000004E-2</v>
      </c>
      <c r="J15082" s="8">
        <f>datatable[[#This Row],[продажи_]]-datatable[[#This Row],[себестоимость_]]</f>
        <v>6.3200000000000006E-2</v>
      </c>
      <c r="L15082"/>
    </row>
    <row r="15083" spans="2:12" x14ac:dyDescent="0.4">
      <c r="B15083" s="5" t="s">
        <v>69</v>
      </c>
      <c r="C15083" s="5" t="s">
        <v>59</v>
      </c>
      <c r="D15083" s="5" t="s">
        <v>31</v>
      </c>
      <c r="E15083" s="5" t="s">
        <v>7</v>
      </c>
      <c r="F15083" s="6">
        <v>44440</v>
      </c>
      <c r="G15083" s="6" t="str">
        <f>TEXT(datatable[[#This Row],[дата]],"ММ")</f>
        <v>09</v>
      </c>
      <c r="H15083" s="8">
        <v>0.19259999999999999</v>
      </c>
      <c r="I15083" s="8">
        <v>0.10169999999999998</v>
      </c>
      <c r="J15083" s="8">
        <f>datatable[[#This Row],[продажи_]]-datatable[[#This Row],[себестоимость_]]</f>
        <v>9.0900000000000009E-2</v>
      </c>
      <c r="L15083"/>
    </row>
    <row r="15084" spans="2:12" x14ac:dyDescent="0.4">
      <c r="B15084" s="5" t="s">
        <v>69</v>
      </c>
      <c r="C15084" s="5" t="s">
        <v>59</v>
      </c>
      <c r="D15084" s="5" t="s">
        <v>31</v>
      </c>
      <c r="E15084" s="5" t="s">
        <v>7</v>
      </c>
      <c r="F15084" s="6">
        <v>44470</v>
      </c>
      <c r="G15084" s="6" t="str">
        <f>TEXT(datatable[[#This Row],[дата]],"ММ")</f>
        <v>10</v>
      </c>
      <c r="H15084" s="8">
        <v>0.20879999999999999</v>
      </c>
      <c r="I15084" s="8">
        <v>0.14399999999999999</v>
      </c>
      <c r="J15084" s="8">
        <f>datatable[[#This Row],[продажи_]]-datatable[[#This Row],[себестоимость_]]</f>
        <v>6.4799999999999996E-2</v>
      </c>
      <c r="L15084"/>
    </row>
    <row r="15085" spans="2:12" x14ac:dyDescent="0.4">
      <c r="B15085" s="5" t="s">
        <v>69</v>
      </c>
      <c r="C15085" s="5" t="s">
        <v>59</v>
      </c>
      <c r="D15085" s="5" t="s">
        <v>31</v>
      </c>
      <c r="E15085" s="5" t="s">
        <v>7</v>
      </c>
      <c r="F15085" s="6">
        <v>44501</v>
      </c>
      <c r="G15085" s="6" t="str">
        <f>TEXT(datatable[[#This Row],[дата]],"ММ")</f>
        <v>11</v>
      </c>
      <c r="H15085" s="8">
        <v>0.32319999999999999</v>
      </c>
      <c r="I15085" s="8">
        <v>0.1472</v>
      </c>
      <c r="J15085" s="8">
        <f>datatable[[#This Row],[продажи_]]-datatable[[#This Row],[себестоимость_]]</f>
        <v>0.17599999999999999</v>
      </c>
      <c r="L15085"/>
    </row>
    <row r="15086" spans="2:12" x14ac:dyDescent="0.4">
      <c r="B15086" s="5" t="s">
        <v>69</v>
      </c>
      <c r="C15086" s="5" t="s">
        <v>59</v>
      </c>
      <c r="D15086" s="5" t="s">
        <v>31</v>
      </c>
      <c r="E15086" s="5" t="s">
        <v>7</v>
      </c>
      <c r="F15086" s="6">
        <v>44531</v>
      </c>
      <c r="G15086" s="6" t="str">
        <f>TEXT(datatable[[#This Row],[дата]],"ММ")</f>
        <v>12</v>
      </c>
      <c r="H15086" s="8">
        <v>0.24920000000000003</v>
      </c>
      <c r="I15086" s="8">
        <v>0.11340000000000001</v>
      </c>
      <c r="J15086" s="8">
        <f>datatable[[#This Row],[продажи_]]-datatable[[#This Row],[себестоимость_]]</f>
        <v>0.13580000000000003</v>
      </c>
      <c r="L15086"/>
    </row>
    <row r="15087" spans="2:12" x14ac:dyDescent="0.4">
      <c r="B15087" s="5" t="s">
        <v>69</v>
      </c>
      <c r="C15087" s="5" t="s">
        <v>59</v>
      </c>
      <c r="D15087" s="5" t="s">
        <v>31</v>
      </c>
      <c r="E15087" s="5" t="s">
        <v>7</v>
      </c>
      <c r="F15087" s="6">
        <v>44197</v>
      </c>
      <c r="G15087" s="6" t="str">
        <f>TEXT(datatable[[#This Row],[дата]],"ММ")</f>
        <v>01</v>
      </c>
      <c r="H15087" s="8">
        <v>4.5819999999999999</v>
      </c>
      <c r="I15087" s="8">
        <v>1.8</v>
      </c>
      <c r="J15087" s="8">
        <f>datatable[[#This Row],[продажи_]]-datatable[[#This Row],[себестоимость_]]</f>
        <v>2.782</v>
      </c>
      <c r="L15087"/>
    </row>
    <row r="15088" spans="2:12" x14ac:dyDescent="0.4">
      <c r="B15088" s="5" t="s">
        <v>69</v>
      </c>
      <c r="C15088" s="5" t="s">
        <v>59</v>
      </c>
      <c r="D15088" s="5" t="s">
        <v>31</v>
      </c>
      <c r="E15088" s="5" t="s">
        <v>7</v>
      </c>
      <c r="F15088" s="6">
        <v>44228</v>
      </c>
      <c r="G15088" s="6" t="str">
        <f>TEXT(datatable[[#This Row],[дата]],"ММ")</f>
        <v>02</v>
      </c>
      <c r="H15088" s="8">
        <v>5.4944500000000005</v>
      </c>
      <c r="I15088" s="8">
        <v>1.8954</v>
      </c>
      <c r="J15088" s="8">
        <f>datatable[[#This Row],[продажи_]]-datatable[[#This Row],[себестоимость_]]</f>
        <v>3.5990500000000005</v>
      </c>
      <c r="L15088"/>
    </row>
    <row r="15089" spans="2:12" x14ac:dyDescent="0.4">
      <c r="B15089" s="5" t="s">
        <v>69</v>
      </c>
      <c r="C15089" s="5" t="s">
        <v>59</v>
      </c>
      <c r="D15089" s="5" t="s">
        <v>31</v>
      </c>
      <c r="E15089" s="5" t="s">
        <v>7</v>
      </c>
      <c r="F15089" s="6">
        <v>44256</v>
      </c>
      <c r="G15089" s="6" t="str">
        <f>TEXT(datatable[[#This Row],[дата]],"ММ")</f>
        <v>03</v>
      </c>
      <c r="H15089" s="8">
        <v>6.3594999999999997</v>
      </c>
      <c r="I15089" s="8">
        <v>2.4192</v>
      </c>
      <c r="J15089" s="8">
        <f>datatable[[#This Row],[продажи_]]-datatable[[#This Row],[себестоимость_]]</f>
        <v>3.9402999999999997</v>
      </c>
      <c r="L15089"/>
    </row>
    <row r="15090" spans="2:12" x14ac:dyDescent="0.4">
      <c r="B15090" s="5" t="s">
        <v>69</v>
      </c>
      <c r="C15090" s="5" t="s">
        <v>59</v>
      </c>
      <c r="D15090" s="5" t="s">
        <v>31</v>
      </c>
      <c r="E15090" s="5" t="s">
        <v>7</v>
      </c>
      <c r="F15090" s="6">
        <v>44287</v>
      </c>
      <c r="G15090" s="6" t="str">
        <f>TEXT(datatable[[#This Row],[дата]],"ММ")</f>
        <v>04</v>
      </c>
      <c r="H15090" s="8">
        <v>5.4352</v>
      </c>
      <c r="I15090" s="8">
        <v>2.7647999999999997</v>
      </c>
      <c r="J15090" s="8">
        <f>datatable[[#This Row],[продажи_]]-datatable[[#This Row],[себестоимость_]]</f>
        <v>2.6704000000000003</v>
      </c>
      <c r="L15090"/>
    </row>
    <row r="15091" spans="2:12" x14ac:dyDescent="0.4">
      <c r="B15091" s="5" t="s">
        <v>69</v>
      </c>
      <c r="C15091" s="5" t="s">
        <v>59</v>
      </c>
      <c r="D15091" s="5" t="s">
        <v>31</v>
      </c>
      <c r="E15091" s="5" t="s">
        <v>7</v>
      </c>
      <c r="F15091" s="6">
        <v>44317</v>
      </c>
      <c r="G15091" s="6" t="str">
        <f>TEXT(datatable[[#This Row],[дата]],"ММ")</f>
        <v>05</v>
      </c>
      <c r="H15091" s="8">
        <v>4.4240000000000004</v>
      </c>
      <c r="I15091" s="8">
        <v>2.9735999999999998</v>
      </c>
      <c r="J15091" s="8">
        <f>datatable[[#This Row],[продажи_]]-datatable[[#This Row],[себестоимость_]]</f>
        <v>1.4504000000000006</v>
      </c>
      <c r="L15091"/>
    </row>
    <row r="15092" spans="2:12" x14ac:dyDescent="0.4">
      <c r="B15092" s="5" t="s">
        <v>69</v>
      </c>
      <c r="C15092" s="5" t="s">
        <v>59</v>
      </c>
      <c r="D15092" s="5" t="s">
        <v>31</v>
      </c>
      <c r="E15092" s="5" t="s">
        <v>7</v>
      </c>
      <c r="F15092" s="6">
        <v>44348</v>
      </c>
      <c r="G15092" s="6" t="str">
        <f>TEXT(datatable[[#This Row],[дата]],"ММ")</f>
        <v>06</v>
      </c>
      <c r="H15092" s="8">
        <v>3.3416999999999999</v>
      </c>
      <c r="I15092" s="8">
        <v>1.6038000000000001</v>
      </c>
      <c r="J15092" s="8">
        <f>datatable[[#This Row],[продажи_]]-datatable[[#This Row],[себестоимость_]]</f>
        <v>1.7378999999999998</v>
      </c>
      <c r="L15092"/>
    </row>
    <row r="15093" spans="2:12" x14ac:dyDescent="0.4">
      <c r="B15093" s="5" t="s">
        <v>69</v>
      </c>
      <c r="C15093" s="5" t="s">
        <v>59</v>
      </c>
      <c r="D15093" s="5" t="s">
        <v>31</v>
      </c>
      <c r="E15093" s="5" t="s">
        <v>7</v>
      </c>
      <c r="F15093" s="6">
        <v>44378</v>
      </c>
      <c r="G15093" s="6" t="str">
        <f>TEXT(datatable[[#This Row],[дата]],"ММ")</f>
        <v>07</v>
      </c>
      <c r="H15093" s="8">
        <v>3.3772500000000001</v>
      </c>
      <c r="I15093" s="8">
        <v>1.8792</v>
      </c>
      <c r="J15093" s="8">
        <f>datatable[[#This Row],[продажи_]]-datatable[[#This Row],[себестоимость_]]</f>
        <v>1.4980500000000001</v>
      </c>
      <c r="L15093"/>
    </row>
    <row r="15094" spans="2:12" x14ac:dyDescent="0.4">
      <c r="B15094" s="5" t="s">
        <v>69</v>
      </c>
      <c r="C15094" s="5" t="s">
        <v>59</v>
      </c>
      <c r="D15094" s="5" t="s">
        <v>31</v>
      </c>
      <c r="E15094" s="5" t="s">
        <v>7</v>
      </c>
      <c r="F15094" s="6">
        <v>44409</v>
      </c>
      <c r="G15094" s="6" t="str">
        <f>TEXT(datatable[[#This Row],[дата]],"ММ")</f>
        <v>08</v>
      </c>
      <c r="H15094" s="8">
        <v>3.16</v>
      </c>
      <c r="I15094" s="8">
        <v>1.1664000000000001</v>
      </c>
      <c r="J15094" s="8">
        <f>datatable[[#This Row],[продажи_]]-datatable[[#This Row],[себестоимость_]]</f>
        <v>1.9936</v>
      </c>
      <c r="L15094"/>
    </row>
    <row r="15095" spans="2:12" x14ac:dyDescent="0.4">
      <c r="B15095" s="5" t="s">
        <v>69</v>
      </c>
      <c r="C15095" s="5" t="s">
        <v>59</v>
      </c>
      <c r="D15095" s="5" t="s">
        <v>31</v>
      </c>
      <c r="E15095" s="5" t="s">
        <v>7</v>
      </c>
      <c r="F15095" s="6">
        <v>44440</v>
      </c>
      <c r="G15095" s="6" t="str">
        <f>TEXT(datatable[[#This Row],[дата]],"ММ")</f>
        <v>09</v>
      </c>
      <c r="H15095" s="8">
        <v>4.0526999999999997</v>
      </c>
      <c r="I15095" s="8">
        <v>1.2960000000000003</v>
      </c>
      <c r="J15095" s="8">
        <f>datatable[[#This Row],[продажи_]]-datatable[[#This Row],[себестоимость_]]</f>
        <v>2.7566999999999995</v>
      </c>
      <c r="L15095"/>
    </row>
    <row r="15096" spans="2:12" x14ac:dyDescent="0.4">
      <c r="B15096" s="5" t="s">
        <v>69</v>
      </c>
      <c r="C15096" s="5" t="s">
        <v>59</v>
      </c>
      <c r="D15096" s="5" t="s">
        <v>31</v>
      </c>
      <c r="E15096" s="5" t="s">
        <v>7</v>
      </c>
      <c r="F15096" s="6">
        <v>44470</v>
      </c>
      <c r="G15096" s="6" t="str">
        <f>TEXT(datatable[[#This Row],[дата]],"ММ")</f>
        <v>10</v>
      </c>
      <c r="H15096" s="8">
        <v>3.8868</v>
      </c>
      <c r="I15096" s="8">
        <v>1.9872000000000003</v>
      </c>
      <c r="J15096" s="8">
        <f>datatable[[#This Row],[продажи_]]-datatable[[#This Row],[себестоимость_]]</f>
        <v>1.8995999999999997</v>
      </c>
      <c r="L15096"/>
    </row>
    <row r="15097" spans="2:12" x14ac:dyDescent="0.4">
      <c r="B15097" s="5" t="s">
        <v>69</v>
      </c>
      <c r="C15097" s="5" t="s">
        <v>59</v>
      </c>
      <c r="D15097" s="5" t="s">
        <v>31</v>
      </c>
      <c r="E15097" s="5" t="s">
        <v>7</v>
      </c>
      <c r="F15097" s="6">
        <v>44501</v>
      </c>
      <c r="G15097" s="6" t="str">
        <f>TEXT(datatable[[#This Row],[дата]],"ММ")</f>
        <v>11</v>
      </c>
      <c r="H15097" s="8">
        <v>6.6992000000000003</v>
      </c>
      <c r="I15097" s="8">
        <v>2.88</v>
      </c>
      <c r="J15097" s="8">
        <f>datatable[[#This Row],[продажи_]]-datatable[[#This Row],[себестоимость_]]</f>
        <v>3.8192000000000004</v>
      </c>
      <c r="L15097"/>
    </row>
    <row r="15098" spans="2:12" x14ac:dyDescent="0.4">
      <c r="B15098" s="5" t="s">
        <v>69</v>
      </c>
      <c r="C15098" s="5" t="s">
        <v>59</v>
      </c>
      <c r="D15098" s="5" t="s">
        <v>31</v>
      </c>
      <c r="E15098" s="5" t="s">
        <v>7</v>
      </c>
      <c r="F15098" s="6">
        <v>44531</v>
      </c>
      <c r="G15098" s="6" t="str">
        <f>TEXT(datatable[[#This Row],[дата]],"ММ")</f>
        <v>12</v>
      </c>
      <c r="H15098" s="8">
        <v>4.7557999999999998</v>
      </c>
      <c r="I15098" s="8">
        <v>2.52</v>
      </c>
      <c r="J15098" s="8">
        <f>datatable[[#This Row],[продажи_]]-datatable[[#This Row],[себестоимость_]]</f>
        <v>2.2357999999999998</v>
      </c>
      <c r="L15098"/>
    </row>
    <row r="15099" spans="2:12" x14ac:dyDescent="0.4">
      <c r="B15099" s="5" t="s">
        <v>69</v>
      </c>
      <c r="C15099" s="5" t="s">
        <v>59</v>
      </c>
      <c r="D15099" s="5" t="s">
        <v>31</v>
      </c>
      <c r="E15099" s="5" t="s">
        <v>7</v>
      </c>
      <c r="F15099" s="6">
        <v>44197</v>
      </c>
      <c r="G15099" s="6" t="str">
        <f>TEXT(datatable[[#This Row],[дата]],"ММ")</f>
        <v>01</v>
      </c>
      <c r="H15099" s="8">
        <v>3.18</v>
      </c>
      <c r="I15099" s="8">
        <v>1.0900000000000001</v>
      </c>
      <c r="J15099" s="8">
        <f>datatable[[#This Row],[продажи_]]-datatable[[#This Row],[себестоимость_]]</f>
        <v>2.09</v>
      </c>
      <c r="L15099"/>
    </row>
    <row r="15100" spans="2:12" x14ac:dyDescent="0.4">
      <c r="B15100" s="5" t="s">
        <v>69</v>
      </c>
      <c r="C15100" s="5" t="s">
        <v>59</v>
      </c>
      <c r="D15100" s="5" t="s">
        <v>31</v>
      </c>
      <c r="E15100" s="5" t="s">
        <v>7</v>
      </c>
      <c r="F15100" s="6">
        <v>44228</v>
      </c>
      <c r="G15100" s="6" t="str">
        <f>TEXT(datatable[[#This Row],[дата]],"ММ")</f>
        <v>02</v>
      </c>
      <c r="H15100" s="8">
        <v>3.6270000000000002</v>
      </c>
      <c r="I15100" s="8">
        <v>1.2349999999999999</v>
      </c>
      <c r="J15100" s="8">
        <f>datatable[[#This Row],[продажи_]]-datatable[[#This Row],[себестоимость_]]</f>
        <v>2.3920000000000003</v>
      </c>
      <c r="L15100"/>
    </row>
    <row r="15101" spans="2:12" x14ac:dyDescent="0.4">
      <c r="B15101" s="5" t="s">
        <v>69</v>
      </c>
      <c r="C15101" s="5" t="s">
        <v>59</v>
      </c>
      <c r="D15101" s="5" t="s">
        <v>31</v>
      </c>
      <c r="E15101" s="5" t="s">
        <v>7</v>
      </c>
      <c r="F15101" s="6">
        <v>44256</v>
      </c>
      <c r="G15101" s="6" t="str">
        <f>TEXT(datatable[[#This Row],[дата]],"ММ")</f>
        <v>03</v>
      </c>
      <c r="H15101" s="8">
        <v>3.948</v>
      </c>
      <c r="I15101" s="8">
        <v>1.4560000000000002</v>
      </c>
      <c r="J15101" s="8">
        <f>datatable[[#This Row],[продажи_]]-datatable[[#This Row],[себестоимость_]]</f>
        <v>2.492</v>
      </c>
      <c r="L15101"/>
    </row>
    <row r="15102" spans="2:12" x14ac:dyDescent="0.4">
      <c r="B15102" s="5" t="s">
        <v>69</v>
      </c>
      <c r="C15102" s="5" t="s">
        <v>59</v>
      </c>
      <c r="D15102" s="5" t="s">
        <v>31</v>
      </c>
      <c r="E15102" s="5" t="s">
        <v>7</v>
      </c>
      <c r="F15102" s="6">
        <v>44287</v>
      </c>
      <c r="G15102" s="6" t="str">
        <f>TEXT(datatable[[#This Row],[дата]],"ММ")</f>
        <v>04</v>
      </c>
      <c r="H15102" s="8">
        <v>4.32</v>
      </c>
      <c r="I15102" s="8">
        <v>1.6320000000000001</v>
      </c>
      <c r="J15102" s="8">
        <f>datatable[[#This Row],[продажи_]]-datatable[[#This Row],[себестоимость_]]</f>
        <v>2.6880000000000002</v>
      </c>
      <c r="L15102"/>
    </row>
    <row r="15103" spans="2:12" x14ac:dyDescent="0.4">
      <c r="B15103" s="5" t="s">
        <v>69</v>
      </c>
      <c r="C15103" s="5" t="s">
        <v>59</v>
      </c>
      <c r="D15103" s="5" t="s">
        <v>31</v>
      </c>
      <c r="E15103" s="5" t="s">
        <v>7</v>
      </c>
      <c r="F15103" s="6">
        <v>44317</v>
      </c>
      <c r="G15103" s="6" t="str">
        <f>TEXT(datatable[[#This Row],[дата]],"ММ")</f>
        <v>05</v>
      </c>
      <c r="H15103" s="8">
        <v>4.5780000000000003</v>
      </c>
      <c r="I15103" s="8">
        <v>1.33</v>
      </c>
      <c r="J15103" s="8">
        <f>datatable[[#This Row],[продажи_]]-datatable[[#This Row],[себестоимость_]]</f>
        <v>3.2480000000000002</v>
      </c>
      <c r="L15103"/>
    </row>
    <row r="15104" spans="2:12" x14ac:dyDescent="0.4">
      <c r="B15104" s="5" t="s">
        <v>69</v>
      </c>
      <c r="C15104" s="5" t="s">
        <v>59</v>
      </c>
      <c r="D15104" s="5" t="s">
        <v>31</v>
      </c>
      <c r="E15104" s="5" t="s">
        <v>7</v>
      </c>
      <c r="F15104" s="6">
        <v>44348</v>
      </c>
      <c r="G15104" s="6" t="str">
        <f>TEXT(datatable[[#This Row],[дата]],"ММ")</f>
        <v>06</v>
      </c>
      <c r="H15104" s="8">
        <v>3.0509999999999997</v>
      </c>
      <c r="I15104" s="8">
        <v>0.78300000000000003</v>
      </c>
      <c r="J15104" s="8">
        <f>datatable[[#This Row],[продажи_]]-datatable[[#This Row],[себестоимость_]]</f>
        <v>2.2679999999999998</v>
      </c>
      <c r="L15104"/>
    </row>
    <row r="15105" spans="2:12" x14ac:dyDescent="0.4">
      <c r="B15105" s="5" t="s">
        <v>69</v>
      </c>
      <c r="C15105" s="5" t="s">
        <v>59</v>
      </c>
      <c r="D15105" s="5" t="s">
        <v>31</v>
      </c>
      <c r="E15105" s="5" t="s">
        <v>7</v>
      </c>
      <c r="F15105" s="6">
        <v>44378</v>
      </c>
      <c r="G15105" s="6" t="str">
        <f>TEXT(datatable[[#This Row],[дата]],"ММ")</f>
        <v>07</v>
      </c>
      <c r="H15105" s="8">
        <v>3.1859999999999999</v>
      </c>
      <c r="I15105" s="8">
        <v>1.0349999999999999</v>
      </c>
      <c r="J15105" s="8">
        <f>datatable[[#This Row],[продажи_]]-datatable[[#This Row],[себестоимость_]]</f>
        <v>2.1509999999999998</v>
      </c>
      <c r="L15105"/>
    </row>
    <row r="15106" spans="2:12" x14ac:dyDescent="0.4">
      <c r="B15106" s="5" t="s">
        <v>69</v>
      </c>
      <c r="C15106" s="5" t="s">
        <v>59</v>
      </c>
      <c r="D15106" s="5" t="s">
        <v>31</v>
      </c>
      <c r="E15106" s="5" t="s">
        <v>7</v>
      </c>
      <c r="F15106" s="6">
        <v>44409</v>
      </c>
      <c r="G15106" s="6" t="str">
        <f>TEXT(datatable[[#This Row],[дата]],"ММ")</f>
        <v>08</v>
      </c>
      <c r="H15106" s="8">
        <v>2.64</v>
      </c>
      <c r="I15106" s="8">
        <v>0.70400000000000007</v>
      </c>
      <c r="J15106" s="8">
        <f>datatable[[#This Row],[продажи_]]-datatable[[#This Row],[себестоимость_]]</f>
        <v>1.9359999999999999</v>
      </c>
      <c r="L15106"/>
    </row>
    <row r="15107" spans="2:12" x14ac:dyDescent="0.4">
      <c r="B15107" s="5" t="s">
        <v>69</v>
      </c>
      <c r="C15107" s="5" t="s">
        <v>59</v>
      </c>
      <c r="D15107" s="5" t="s">
        <v>31</v>
      </c>
      <c r="E15107" s="5" t="s">
        <v>7</v>
      </c>
      <c r="F15107" s="6">
        <v>44440</v>
      </c>
      <c r="G15107" s="6" t="str">
        <f>TEXT(datatable[[#This Row],[дата]],"ММ")</f>
        <v>09</v>
      </c>
      <c r="H15107" s="8">
        <v>2.9430000000000005</v>
      </c>
      <c r="I15107" s="8">
        <v>0.95400000000000007</v>
      </c>
      <c r="J15107" s="8">
        <f>datatable[[#This Row],[продажи_]]-datatable[[#This Row],[себестоимость_]]</f>
        <v>1.9890000000000003</v>
      </c>
      <c r="L15107"/>
    </row>
    <row r="15108" spans="2:12" x14ac:dyDescent="0.4">
      <c r="B15108" s="5" t="s">
        <v>69</v>
      </c>
      <c r="C15108" s="5" t="s">
        <v>59</v>
      </c>
      <c r="D15108" s="5" t="s">
        <v>31</v>
      </c>
      <c r="E15108" s="5" t="s">
        <v>7</v>
      </c>
      <c r="F15108" s="6">
        <v>44470</v>
      </c>
      <c r="G15108" s="6" t="str">
        <f>TEXT(datatable[[#This Row],[дата]],"ММ")</f>
        <v>10</v>
      </c>
      <c r="H15108" s="8">
        <v>3.7080000000000002</v>
      </c>
      <c r="I15108" s="8">
        <v>1.032</v>
      </c>
      <c r="J15108" s="8">
        <f>datatable[[#This Row],[продажи_]]-datatable[[#This Row],[себестоимость_]]</f>
        <v>2.6760000000000002</v>
      </c>
      <c r="L15108"/>
    </row>
    <row r="15109" spans="2:12" x14ac:dyDescent="0.4">
      <c r="B15109" s="5" t="s">
        <v>69</v>
      </c>
      <c r="C15109" s="5" t="s">
        <v>59</v>
      </c>
      <c r="D15109" s="5" t="s">
        <v>31</v>
      </c>
      <c r="E15109" s="5" t="s">
        <v>7</v>
      </c>
      <c r="F15109" s="6">
        <v>44501</v>
      </c>
      <c r="G15109" s="6" t="str">
        <f>TEXT(datatable[[#This Row],[дата]],"ММ")</f>
        <v>11</v>
      </c>
      <c r="H15109" s="8">
        <v>3.8879999999999999</v>
      </c>
      <c r="I15109" s="8">
        <v>1.4720000000000002</v>
      </c>
      <c r="J15109" s="8">
        <f>datatable[[#This Row],[продажи_]]-datatable[[#This Row],[себестоимость_]]</f>
        <v>2.4159999999999995</v>
      </c>
      <c r="L15109"/>
    </row>
    <row r="15110" spans="2:12" x14ac:dyDescent="0.4">
      <c r="B15110" s="5" t="s">
        <v>69</v>
      </c>
      <c r="C15110" s="5" t="s">
        <v>59</v>
      </c>
      <c r="D15110" s="5" t="s">
        <v>31</v>
      </c>
      <c r="E15110" s="5" t="s">
        <v>7</v>
      </c>
      <c r="F15110" s="6">
        <v>44531</v>
      </c>
      <c r="G15110" s="6" t="str">
        <f>TEXT(datatable[[#This Row],[дата]],"ММ")</f>
        <v>12</v>
      </c>
      <c r="H15110" s="8">
        <v>4.3680000000000003</v>
      </c>
      <c r="I15110" s="8">
        <v>1.5540000000000003</v>
      </c>
      <c r="J15110" s="8">
        <f>datatable[[#This Row],[продажи_]]-datatable[[#This Row],[себестоимость_]]</f>
        <v>2.8140000000000001</v>
      </c>
      <c r="L15110"/>
    </row>
    <row r="15111" spans="2:12" x14ac:dyDescent="0.4">
      <c r="B15111" s="5" t="s">
        <v>69</v>
      </c>
      <c r="C15111" s="5" t="s">
        <v>59</v>
      </c>
      <c r="D15111" s="5" t="s">
        <v>31</v>
      </c>
      <c r="E15111" s="5" t="s">
        <v>7</v>
      </c>
      <c r="F15111" s="6">
        <v>44197</v>
      </c>
      <c r="G15111" s="6" t="str">
        <f>TEXT(datatable[[#This Row],[дата]],"ММ")</f>
        <v>01</v>
      </c>
      <c r="H15111" s="8">
        <v>1.18</v>
      </c>
      <c r="I15111" s="8">
        <v>0.38</v>
      </c>
      <c r="J15111" s="8">
        <f>datatable[[#This Row],[продажи_]]-datatable[[#This Row],[себестоимость_]]</f>
        <v>0.79999999999999993</v>
      </c>
      <c r="L15111"/>
    </row>
    <row r="15112" spans="2:12" x14ac:dyDescent="0.4">
      <c r="B15112" s="5" t="s">
        <v>69</v>
      </c>
      <c r="C15112" s="5" t="s">
        <v>59</v>
      </c>
      <c r="D15112" s="5" t="s">
        <v>31</v>
      </c>
      <c r="E15112" s="5" t="s">
        <v>7</v>
      </c>
      <c r="F15112" s="6">
        <v>44228</v>
      </c>
      <c r="G15112" s="6" t="str">
        <f>TEXT(datatable[[#This Row],[дата]],"ММ")</f>
        <v>02</v>
      </c>
      <c r="H15112" s="8">
        <v>1.105</v>
      </c>
      <c r="I15112" s="8">
        <v>0.52</v>
      </c>
      <c r="J15112" s="8">
        <f>datatable[[#This Row],[продажи_]]-datatable[[#This Row],[себестоимость_]]</f>
        <v>0.58499999999999996</v>
      </c>
      <c r="L15112"/>
    </row>
    <row r="15113" spans="2:12" x14ac:dyDescent="0.4">
      <c r="B15113" s="5" t="s">
        <v>69</v>
      </c>
      <c r="C15113" s="5" t="s">
        <v>59</v>
      </c>
      <c r="D15113" s="5" t="s">
        <v>31</v>
      </c>
      <c r="E15113" s="5" t="s">
        <v>7</v>
      </c>
      <c r="F15113" s="6">
        <v>44256</v>
      </c>
      <c r="G15113" s="6" t="str">
        <f>TEXT(datatable[[#This Row],[дата]],"ММ")</f>
        <v>03</v>
      </c>
      <c r="H15113" s="8">
        <v>1.5260000000000002</v>
      </c>
      <c r="I15113" s="8">
        <v>0.54880000000000007</v>
      </c>
      <c r="J15113" s="8">
        <f>datatable[[#This Row],[продажи_]]-datatable[[#This Row],[себестоимость_]]</f>
        <v>0.97720000000000018</v>
      </c>
      <c r="L15113"/>
    </row>
    <row r="15114" spans="2:12" x14ac:dyDescent="0.4">
      <c r="B15114" s="5" t="s">
        <v>69</v>
      </c>
      <c r="C15114" s="5" t="s">
        <v>59</v>
      </c>
      <c r="D15114" s="5" t="s">
        <v>31</v>
      </c>
      <c r="E15114" s="5" t="s">
        <v>7</v>
      </c>
      <c r="F15114" s="6">
        <v>44287</v>
      </c>
      <c r="G15114" s="6" t="str">
        <f>TEXT(datatable[[#This Row],[дата]],"ММ")</f>
        <v>04</v>
      </c>
      <c r="H15114" s="8">
        <v>1.7920000000000003</v>
      </c>
      <c r="I15114" s="8">
        <v>0.74880000000000002</v>
      </c>
      <c r="J15114" s="8">
        <f>datatable[[#This Row],[продажи_]]-datatable[[#This Row],[себестоимость_]]</f>
        <v>1.0432000000000001</v>
      </c>
      <c r="L15114"/>
    </row>
    <row r="15115" spans="2:12" x14ac:dyDescent="0.4">
      <c r="B15115" s="5" t="s">
        <v>69</v>
      </c>
      <c r="C15115" s="5" t="s">
        <v>59</v>
      </c>
      <c r="D15115" s="5" t="s">
        <v>31</v>
      </c>
      <c r="E15115" s="5" t="s">
        <v>7</v>
      </c>
      <c r="F15115" s="6">
        <v>44317</v>
      </c>
      <c r="G15115" s="6" t="str">
        <f>TEXT(datatable[[#This Row],[дата]],"ММ")</f>
        <v>05</v>
      </c>
      <c r="H15115" s="8">
        <v>1.33</v>
      </c>
      <c r="I15115" s="8">
        <v>0.64960000000000007</v>
      </c>
      <c r="J15115" s="8">
        <f>datatable[[#This Row],[продажи_]]-datatable[[#This Row],[себестоимость_]]</f>
        <v>0.6804</v>
      </c>
      <c r="L15115"/>
    </row>
    <row r="15116" spans="2:12" x14ac:dyDescent="0.4">
      <c r="B15116" s="5" t="s">
        <v>69</v>
      </c>
      <c r="C15116" s="5" t="s">
        <v>59</v>
      </c>
      <c r="D15116" s="5" t="s">
        <v>31</v>
      </c>
      <c r="E15116" s="5" t="s">
        <v>7</v>
      </c>
      <c r="F15116" s="6">
        <v>44348</v>
      </c>
      <c r="G15116" s="6" t="str">
        <f>TEXT(datatable[[#This Row],[дата]],"ММ")</f>
        <v>06</v>
      </c>
      <c r="H15116" s="8">
        <v>0.81</v>
      </c>
      <c r="I15116" s="8">
        <v>0.36359999999999998</v>
      </c>
      <c r="J15116" s="8">
        <f>datatable[[#This Row],[продажи_]]-datatable[[#This Row],[себестоимость_]]</f>
        <v>0.44640000000000007</v>
      </c>
      <c r="L15116"/>
    </row>
    <row r="15117" spans="2:12" x14ac:dyDescent="0.4">
      <c r="B15117" s="5" t="s">
        <v>69</v>
      </c>
      <c r="C15117" s="5" t="s">
        <v>59</v>
      </c>
      <c r="D15117" s="5" t="s">
        <v>31</v>
      </c>
      <c r="E15117" s="5" t="s">
        <v>7</v>
      </c>
      <c r="F15117" s="6">
        <v>44378</v>
      </c>
      <c r="G15117" s="6" t="str">
        <f>TEXT(datatable[[#This Row],[дата]],"ММ")</f>
        <v>07</v>
      </c>
      <c r="H15117" s="8">
        <v>0.77400000000000002</v>
      </c>
      <c r="I15117" s="8">
        <v>0.29519999999999996</v>
      </c>
      <c r="J15117" s="8">
        <f>datatable[[#This Row],[продажи_]]-datatable[[#This Row],[себестоимость_]]</f>
        <v>0.47880000000000006</v>
      </c>
      <c r="L15117"/>
    </row>
    <row r="15118" spans="2:12" x14ac:dyDescent="0.4">
      <c r="B15118" s="5" t="s">
        <v>69</v>
      </c>
      <c r="C15118" s="5" t="s">
        <v>59</v>
      </c>
      <c r="D15118" s="5" t="s">
        <v>31</v>
      </c>
      <c r="E15118" s="5" t="s">
        <v>7</v>
      </c>
      <c r="F15118" s="6">
        <v>44409</v>
      </c>
      <c r="G15118" s="6" t="str">
        <f>TEXT(datatable[[#This Row],[дата]],"ММ")</f>
        <v>08</v>
      </c>
      <c r="H15118" s="8">
        <v>0.70400000000000007</v>
      </c>
      <c r="I15118" s="8">
        <v>0.2944</v>
      </c>
      <c r="J15118" s="8">
        <f>datatable[[#This Row],[продажи_]]-datatable[[#This Row],[себестоимость_]]</f>
        <v>0.40960000000000008</v>
      </c>
      <c r="L15118"/>
    </row>
    <row r="15119" spans="2:12" x14ac:dyDescent="0.4">
      <c r="B15119" s="5" t="s">
        <v>69</v>
      </c>
      <c r="C15119" s="5" t="s">
        <v>59</v>
      </c>
      <c r="D15119" s="5" t="s">
        <v>31</v>
      </c>
      <c r="E15119" s="5" t="s">
        <v>7</v>
      </c>
      <c r="F15119" s="6">
        <v>44440</v>
      </c>
      <c r="G15119" s="6" t="str">
        <f>TEXT(datatable[[#This Row],[дата]],"ММ")</f>
        <v>09</v>
      </c>
      <c r="H15119" s="8">
        <v>1.0169999999999999</v>
      </c>
      <c r="I15119" s="8">
        <v>0.38880000000000003</v>
      </c>
      <c r="J15119" s="8">
        <f>datatable[[#This Row],[продажи_]]-datatable[[#This Row],[себестоимость_]]</f>
        <v>0.62819999999999987</v>
      </c>
      <c r="L15119"/>
    </row>
    <row r="15120" spans="2:12" x14ac:dyDescent="0.4">
      <c r="B15120" s="5" t="s">
        <v>69</v>
      </c>
      <c r="C15120" s="5" t="s">
        <v>59</v>
      </c>
      <c r="D15120" s="5" t="s">
        <v>31</v>
      </c>
      <c r="E15120" s="5" t="s">
        <v>7</v>
      </c>
      <c r="F15120" s="6">
        <v>44470</v>
      </c>
      <c r="G15120" s="6" t="str">
        <f>TEXT(datatable[[#This Row],[дата]],"ММ")</f>
        <v>10</v>
      </c>
      <c r="H15120" s="8">
        <v>1.3080000000000001</v>
      </c>
      <c r="I15120" s="8">
        <v>0.4224</v>
      </c>
      <c r="J15120" s="8">
        <f>datatable[[#This Row],[продажи_]]-datatable[[#This Row],[себестоимость_]]</f>
        <v>0.88560000000000005</v>
      </c>
      <c r="L15120"/>
    </row>
    <row r="15121" spans="2:12" x14ac:dyDescent="0.4">
      <c r="B15121" s="5" t="s">
        <v>69</v>
      </c>
      <c r="C15121" s="5" t="s">
        <v>59</v>
      </c>
      <c r="D15121" s="5" t="s">
        <v>31</v>
      </c>
      <c r="E15121" s="5" t="s">
        <v>7</v>
      </c>
      <c r="F15121" s="6">
        <v>44501</v>
      </c>
      <c r="G15121" s="6" t="str">
        <f>TEXT(datatable[[#This Row],[дата]],"ММ")</f>
        <v>11</v>
      </c>
      <c r="H15121" s="8">
        <v>1.7920000000000003</v>
      </c>
      <c r="I15121" s="8">
        <v>0.65280000000000005</v>
      </c>
      <c r="J15121" s="8">
        <f>datatable[[#This Row],[продажи_]]-datatable[[#This Row],[себестоимость_]]</f>
        <v>1.1392000000000002</v>
      </c>
      <c r="L15121"/>
    </row>
    <row r="15122" spans="2:12" x14ac:dyDescent="0.4">
      <c r="B15122" s="5" t="s">
        <v>69</v>
      </c>
      <c r="C15122" s="5" t="s">
        <v>59</v>
      </c>
      <c r="D15122" s="5" t="s">
        <v>31</v>
      </c>
      <c r="E15122" s="5" t="s">
        <v>7</v>
      </c>
      <c r="F15122" s="6">
        <v>44531</v>
      </c>
      <c r="G15122" s="6" t="str">
        <f>TEXT(datatable[[#This Row],[дата]],"ММ")</f>
        <v>12</v>
      </c>
      <c r="H15122" s="8">
        <v>1.5400000000000003</v>
      </c>
      <c r="I15122" s="8">
        <v>0.53760000000000008</v>
      </c>
      <c r="J15122" s="8">
        <f>datatable[[#This Row],[продажи_]]-datatable[[#This Row],[себестоимость_]]</f>
        <v>1.0024000000000002</v>
      </c>
      <c r="L15122"/>
    </row>
    <row r="15123" spans="2:12" x14ac:dyDescent="0.4">
      <c r="B15123" s="5" t="s">
        <v>78</v>
      </c>
      <c r="C15123" s="5" t="s">
        <v>55</v>
      </c>
      <c r="D15123" s="5" t="s">
        <v>32</v>
      </c>
      <c r="E15123" s="5" t="s">
        <v>60</v>
      </c>
      <c r="F15123" s="6">
        <v>44197</v>
      </c>
      <c r="G15123" s="6" t="str">
        <f>TEXT(datatable[[#This Row],[дата]],"ММ")</f>
        <v>01</v>
      </c>
      <c r="H15123" s="8">
        <v>36.181000000000004</v>
      </c>
      <c r="I15123" s="8">
        <v>14.006</v>
      </c>
      <c r="J15123" s="8">
        <f>datatable[[#This Row],[продажи_]]-datatable[[#This Row],[себестоимость_]]</f>
        <v>22.175000000000004</v>
      </c>
      <c r="L15123"/>
    </row>
    <row r="15124" spans="2:12" x14ac:dyDescent="0.4">
      <c r="B15124" s="5" t="s">
        <v>78</v>
      </c>
      <c r="C15124" s="5" t="s">
        <v>55</v>
      </c>
      <c r="D15124" s="5" t="s">
        <v>32</v>
      </c>
      <c r="E15124" s="5" t="s">
        <v>60</v>
      </c>
      <c r="F15124" s="6">
        <v>44228</v>
      </c>
      <c r="G15124" s="6" t="str">
        <f>TEXT(datatable[[#This Row],[дата]],"ММ")</f>
        <v>02</v>
      </c>
      <c r="H15124" s="8">
        <v>56.7333</v>
      </c>
      <c r="I15124" s="8">
        <v>16.851900000000001</v>
      </c>
      <c r="J15124" s="8">
        <f>datatable[[#This Row],[продажи_]]-datatable[[#This Row],[себестоимость_]]</f>
        <v>39.881399999999999</v>
      </c>
      <c r="L15124"/>
    </row>
    <row r="15125" spans="2:12" x14ac:dyDescent="0.4">
      <c r="B15125" s="5" t="s">
        <v>78</v>
      </c>
      <c r="C15125" s="5" t="s">
        <v>55</v>
      </c>
      <c r="D15125" s="5" t="s">
        <v>32</v>
      </c>
      <c r="E15125" s="5" t="s">
        <v>60</v>
      </c>
      <c r="F15125" s="6">
        <v>44256</v>
      </c>
      <c r="G15125" s="6" t="str">
        <f>TEXT(datatable[[#This Row],[дата]],"ММ")</f>
        <v>03</v>
      </c>
      <c r="H15125" s="8">
        <v>44.387</v>
      </c>
      <c r="I15125" s="8">
        <v>21.277200000000001</v>
      </c>
      <c r="J15125" s="8">
        <f>datatable[[#This Row],[продажи_]]-datatable[[#This Row],[себестоимость_]]</f>
        <v>23.1098</v>
      </c>
      <c r="L15125"/>
    </row>
    <row r="15126" spans="2:12" x14ac:dyDescent="0.4">
      <c r="B15126" s="5" t="s">
        <v>78</v>
      </c>
      <c r="C15126" s="5" t="s">
        <v>55</v>
      </c>
      <c r="D15126" s="5" t="s">
        <v>32</v>
      </c>
      <c r="E15126" s="5" t="s">
        <v>60</v>
      </c>
      <c r="F15126" s="6">
        <v>44287</v>
      </c>
      <c r="G15126" s="6" t="str">
        <f>TEXT(datatable[[#This Row],[дата]],"ММ")</f>
        <v>04</v>
      </c>
      <c r="H15126" s="8">
        <v>70.422399999999996</v>
      </c>
      <c r="I15126" s="8">
        <v>22.409599999999998</v>
      </c>
      <c r="J15126" s="8">
        <f>datatable[[#This Row],[продажи_]]-datatable[[#This Row],[себестоимость_]]</f>
        <v>48.012799999999999</v>
      </c>
      <c r="L15126"/>
    </row>
    <row r="15127" spans="2:12" x14ac:dyDescent="0.4">
      <c r="B15127" s="5" t="s">
        <v>78</v>
      </c>
      <c r="C15127" s="5" t="s">
        <v>55</v>
      </c>
      <c r="D15127" s="5" t="s">
        <v>32</v>
      </c>
      <c r="E15127" s="5" t="s">
        <v>60</v>
      </c>
      <c r="F15127" s="6">
        <v>44317</v>
      </c>
      <c r="G15127" s="6" t="str">
        <f>TEXT(datatable[[#This Row],[дата]],"ММ")</f>
        <v>05</v>
      </c>
      <c r="H15127" s="8">
        <v>54.831000000000003</v>
      </c>
      <c r="I15127" s="8">
        <v>20.442799999999998</v>
      </c>
      <c r="J15127" s="8">
        <f>datatable[[#This Row],[продажи_]]-datatable[[#This Row],[себестоимость_]]</f>
        <v>34.388200000000005</v>
      </c>
      <c r="L15127"/>
    </row>
    <row r="15128" spans="2:12" x14ac:dyDescent="0.4">
      <c r="B15128" s="5" t="s">
        <v>78</v>
      </c>
      <c r="C15128" s="5" t="s">
        <v>55</v>
      </c>
      <c r="D15128" s="5" t="s">
        <v>32</v>
      </c>
      <c r="E15128" s="5" t="s">
        <v>60</v>
      </c>
      <c r="F15128" s="6">
        <v>44348</v>
      </c>
      <c r="G15128" s="6" t="str">
        <f>TEXT(datatable[[#This Row],[дата]],"ММ")</f>
        <v>06</v>
      </c>
      <c r="H15128" s="8">
        <v>32.562899999999999</v>
      </c>
      <c r="I15128" s="8">
        <v>10.728000000000002</v>
      </c>
      <c r="J15128" s="8">
        <f>datatable[[#This Row],[продажи_]]-datatable[[#This Row],[себестоимость_]]</f>
        <v>21.834899999999998</v>
      </c>
      <c r="L15128"/>
    </row>
    <row r="15129" spans="2:12" x14ac:dyDescent="0.4">
      <c r="B15129" s="5" t="s">
        <v>78</v>
      </c>
      <c r="C15129" s="5" t="s">
        <v>55</v>
      </c>
      <c r="D15129" s="5" t="s">
        <v>32</v>
      </c>
      <c r="E15129" s="5" t="s">
        <v>60</v>
      </c>
      <c r="F15129" s="6">
        <v>44378</v>
      </c>
      <c r="G15129" s="6" t="str">
        <f>TEXT(datatable[[#This Row],[дата]],"ММ")</f>
        <v>07</v>
      </c>
      <c r="H15129" s="8">
        <v>31.555799999999998</v>
      </c>
      <c r="I15129" s="8">
        <v>11.5326</v>
      </c>
      <c r="J15129" s="8">
        <f>datatable[[#This Row],[продажи_]]-datatable[[#This Row],[себестоимость_]]</f>
        <v>20.023199999999996</v>
      </c>
      <c r="L15129"/>
    </row>
    <row r="15130" spans="2:12" x14ac:dyDescent="0.4">
      <c r="B15130" s="5" t="s">
        <v>78</v>
      </c>
      <c r="C15130" s="5" t="s">
        <v>55</v>
      </c>
      <c r="D15130" s="5" t="s">
        <v>32</v>
      </c>
      <c r="E15130" s="5" t="s">
        <v>60</v>
      </c>
      <c r="F15130" s="6">
        <v>44409</v>
      </c>
      <c r="G15130" s="6" t="str">
        <f>TEXT(datatable[[#This Row],[дата]],"ММ")</f>
        <v>08</v>
      </c>
      <c r="H15130" s="8">
        <v>30.138400000000001</v>
      </c>
      <c r="I15130" s="8">
        <v>10.0128</v>
      </c>
      <c r="J15130" s="8">
        <f>datatable[[#This Row],[продажи_]]-datatable[[#This Row],[себестоимость_]]</f>
        <v>20.125599999999999</v>
      </c>
      <c r="L15130"/>
    </row>
    <row r="15131" spans="2:12" x14ac:dyDescent="0.4">
      <c r="B15131" s="5" t="s">
        <v>78</v>
      </c>
      <c r="C15131" s="5" t="s">
        <v>55</v>
      </c>
      <c r="D15131" s="5" t="s">
        <v>32</v>
      </c>
      <c r="E15131" s="5" t="s">
        <v>60</v>
      </c>
      <c r="F15131" s="6">
        <v>44440</v>
      </c>
      <c r="G15131" s="6" t="str">
        <f>TEXT(datatable[[#This Row],[дата]],"ММ")</f>
        <v>09</v>
      </c>
      <c r="H15131" s="8">
        <v>37.598400000000005</v>
      </c>
      <c r="I15131" s="8">
        <v>13.6782</v>
      </c>
      <c r="J15131" s="8">
        <f>datatable[[#This Row],[продажи_]]-datatable[[#This Row],[себестоимость_]]</f>
        <v>23.920200000000005</v>
      </c>
      <c r="L15131"/>
    </row>
    <row r="15132" spans="2:12" x14ac:dyDescent="0.4">
      <c r="B15132" s="5" t="s">
        <v>78</v>
      </c>
      <c r="C15132" s="5" t="s">
        <v>55</v>
      </c>
      <c r="D15132" s="5" t="s">
        <v>32</v>
      </c>
      <c r="E15132" s="5" t="s">
        <v>60</v>
      </c>
      <c r="F15132" s="6">
        <v>44470</v>
      </c>
      <c r="G15132" s="6" t="str">
        <f>TEXT(datatable[[#This Row],[дата]],"ММ")</f>
        <v>10</v>
      </c>
      <c r="H15132" s="8">
        <v>42.9696</v>
      </c>
      <c r="I15132" s="8">
        <v>15.734399999999999</v>
      </c>
      <c r="J15132" s="8">
        <f>datatable[[#This Row],[продажи_]]-datatable[[#This Row],[себестоимость_]]</f>
        <v>27.235199999999999</v>
      </c>
      <c r="L15132"/>
    </row>
    <row r="15133" spans="2:12" x14ac:dyDescent="0.4">
      <c r="B15133" s="5" t="s">
        <v>78</v>
      </c>
      <c r="C15133" s="5" t="s">
        <v>55</v>
      </c>
      <c r="D15133" s="5" t="s">
        <v>32</v>
      </c>
      <c r="E15133" s="5" t="s">
        <v>60</v>
      </c>
      <c r="F15133" s="6">
        <v>44501</v>
      </c>
      <c r="G15133" s="6" t="str">
        <f>TEXT(datatable[[#This Row],[дата]],"ММ")</f>
        <v>11</v>
      </c>
      <c r="H15133" s="8">
        <v>66.244800000000012</v>
      </c>
      <c r="I15133" s="8">
        <v>19.071999999999999</v>
      </c>
      <c r="J15133" s="8">
        <f>datatable[[#This Row],[продажи_]]-datatable[[#This Row],[себестоимость_]]</f>
        <v>47.172800000000009</v>
      </c>
      <c r="L15133"/>
    </row>
    <row r="15134" spans="2:12" x14ac:dyDescent="0.4">
      <c r="B15134" s="5" t="s">
        <v>78</v>
      </c>
      <c r="C15134" s="5" t="s">
        <v>55</v>
      </c>
      <c r="D15134" s="5" t="s">
        <v>32</v>
      </c>
      <c r="E15134" s="5" t="s">
        <v>60</v>
      </c>
      <c r="F15134" s="6">
        <v>44531</v>
      </c>
      <c r="G15134" s="6" t="str">
        <f>TEXT(datatable[[#This Row],[дата]],"ММ")</f>
        <v>12</v>
      </c>
      <c r="H15134" s="8">
        <v>54.308799999999998</v>
      </c>
      <c r="I15134" s="8">
        <v>21.485800000000001</v>
      </c>
      <c r="J15134" s="8">
        <f>datatable[[#This Row],[продажи_]]-datatable[[#This Row],[себестоимость_]]</f>
        <v>32.822999999999993</v>
      </c>
      <c r="L15134"/>
    </row>
    <row r="15135" spans="2:12" x14ac:dyDescent="0.4">
      <c r="B15135" s="5" t="s">
        <v>70</v>
      </c>
      <c r="C15135" s="5" t="s">
        <v>55</v>
      </c>
      <c r="D15135" s="5" t="s">
        <v>14</v>
      </c>
      <c r="E15135" s="5" t="s">
        <v>8</v>
      </c>
      <c r="F15135" s="6">
        <v>44197</v>
      </c>
      <c r="G15135" s="6" t="str">
        <f>TEXT(datatable[[#This Row],[дата]],"ММ")</f>
        <v>01</v>
      </c>
      <c r="H15135" s="8">
        <v>19.297499999999999</v>
      </c>
      <c r="I15135" s="8">
        <v>22.32</v>
      </c>
      <c r="J15135" s="8">
        <f>datatable[[#This Row],[продажи_]]-datatable[[#This Row],[себестоимость_]]</f>
        <v>-3.0225000000000009</v>
      </c>
      <c r="L15135"/>
    </row>
    <row r="15136" spans="2:12" x14ac:dyDescent="0.4">
      <c r="B15136" s="5" t="s">
        <v>70</v>
      </c>
      <c r="C15136" s="5" t="s">
        <v>55</v>
      </c>
      <c r="D15136" s="5" t="s">
        <v>14</v>
      </c>
      <c r="E15136" s="5" t="s">
        <v>8</v>
      </c>
      <c r="F15136" s="6">
        <v>44228</v>
      </c>
      <c r="G15136" s="6" t="str">
        <f>TEXT(datatable[[#This Row],[дата]],"ММ")</f>
        <v>02</v>
      </c>
      <c r="H15136" s="8">
        <v>35.967750000000002</v>
      </c>
      <c r="I15136" s="8">
        <v>22.2456</v>
      </c>
      <c r="J15136" s="8">
        <f>datatable[[#This Row],[продажи_]]-datatable[[#This Row],[себестоимость_]]</f>
        <v>13.722150000000003</v>
      </c>
      <c r="L15136"/>
    </row>
    <row r="15137" spans="2:12" x14ac:dyDescent="0.4">
      <c r="B15137" s="5" t="s">
        <v>70</v>
      </c>
      <c r="C15137" s="5" t="s">
        <v>55</v>
      </c>
      <c r="D15137" s="5" t="s">
        <v>14</v>
      </c>
      <c r="E15137" s="5" t="s">
        <v>8</v>
      </c>
      <c r="F15137" s="6">
        <v>44256</v>
      </c>
      <c r="G15137" s="6" t="str">
        <f>TEXT(datatable[[#This Row],[дата]],"ММ")</f>
        <v>03</v>
      </c>
      <c r="H15137" s="8">
        <v>30.2715</v>
      </c>
      <c r="I15137" s="8">
        <v>27.081600000000002</v>
      </c>
      <c r="J15137" s="8">
        <f>datatable[[#This Row],[продажи_]]-datatable[[#This Row],[себестоимость_]]</f>
        <v>3.189899999999998</v>
      </c>
      <c r="L15137"/>
    </row>
    <row r="15138" spans="2:12" x14ac:dyDescent="0.4">
      <c r="B15138" s="5" t="s">
        <v>70</v>
      </c>
      <c r="C15138" s="5" t="s">
        <v>55</v>
      </c>
      <c r="D15138" s="5" t="s">
        <v>14</v>
      </c>
      <c r="E15138" s="5" t="s">
        <v>8</v>
      </c>
      <c r="F15138" s="6">
        <v>44287</v>
      </c>
      <c r="G15138" s="6" t="str">
        <f>TEXT(datatable[[#This Row],[дата]],"ММ")</f>
        <v>04</v>
      </c>
      <c r="H15138" s="8">
        <v>42.408000000000001</v>
      </c>
      <c r="I15138" s="8">
        <v>24.403199999999998</v>
      </c>
      <c r="J15138" s="8">
        <f>datatable[[#This Row],[продажи_]]-datatable[[#This Row],[себестоимость_]]</f>
        <v>18.004800000000003</v>
      </c>
      <c r="L15138"/>
    </row>
    <row r="15139" spans="2:12" x14ac:dyDescent="0.4">
      <c r="B15139" s="5" t="s">
        <v>70</v>
      </c>
      <c r="C15139" s="5" t="s">
        <v>55</v>
      </c>
      <c r="D15139" s="5" t="s">
        <v>14</v>
      </c>
      <c r="E15139" s="5" t="s">
        <v>8</v>
      </c>
      <c r="F15139" s="6">
        <v>44317</v>
      </c>
      <c r="G15139" s="6" t="str">
        <f>TEXT(datatable[[#This Row],[дата]],"ММ")</f>
        <v>05</v>
      </c>
      <c r="H15139" s="8">
        <v>28.643999999999998</v>
      </c>
      <c r="I15139" s="8">
        <v>31.247999999999998</v>
      </c>
      <c r="J15139" s="8">
        <f>datatable[[#This Row],[продажи_]]-datatable[[#This Row],[себестоимость_]]</f>
        <v>-2.6039999999999992</v>
      </c>
      <c r="L15139"/>
    </row>
    <row r="15140" spans="2:12" x14ac:dyDescent="0.4">
      <c r="B15140" s="5" t="s">
        <v>70</v>
      </c>
      <c r="C15140" s="5" t="s">
        <v>55</v>
      </c>
      <c r="D15140" s="5" t="s">
        <v>14</v>
      </c>
      <c r="E15140" s="5" t="s">
        <v>8</v>
      </c>
      <c r="F15140" s="6">
        <v>44348</v>
      </c>
      <c r="G15140" s="6" t="str">
        <f>TEXT(datatable[[#This Row],[дата]],"ММ")</f>
        <v>06</v>
      </c>
      <c r="H15140" s="8">
        <v>17.9955</v>
      </c>
      <c r="I15140" s="8">
        <v>14.229000000000001</v>
      </c>
      <c r="J15140" s="8">
        <f>datatable[[#This Row],[продажи_]]-datatable[[#This Row],[себестоимость_]]</f>
        <v>3.7664999999999988</v>
      </c>
      <c r="L15140"/>
    </row>
    <row r="15141" spans="2:12" x14ac:dyDescent="0.4">
      <c r="B15141" s="5" t="s">
        <v>70</v>
      </c>
      <c r="C15141" s="5" t="s">
        <v>55</v>
      </c>
      <c r="D15141" s="5" t="s">
        <v>14</v>
      </c>
      <c r="E15141" s="5" t="s">
        <v>8</v>
      </c>
      <c r="F15141" s="6">
        <v>44378</v>
      </c>
      <c r="G15141" s="6" t="str">
        <f>TEXT(datatable[[#This Row],[дата]],"ММ")</f>
        <v>07</v>
      </c>
      <c r="H15141" s="8">
        <v>17.576999999999998</v>
      </c>
      <c r="I15141" s="8">
        <v>13.894200000000001</v>
      </c>
      <c r="J15141" s="8">
        <f>datatable[[#This Row],[продажи_]]-datatable[[#This Row],[себестоимость_]]</f>
        <v>3.6827999999999967</v>
      </c>
      <c r="L15141"/>
    </row>
    <row r="15142" spans="2:12" x14ac:dyDescent="0.4">
      <c r="B15142" s="5" t="s">
        <v>70</v>
      </c>
      <c r="C15142" s="5" t="s">
        <v>55</v>
      </c>
      <c r="D15142" s="5" t="s">
        <v>14</v>
      </c>
      <c r="E15142" s="5" t="s">
        <v>8</v>
      </c>
      <c r="F15142" s="6">
        <v>44409</v>
      </c>
      <c r="G15142" s="6" t="str">
        <f>TEXT(datatable[[#This Row],[дата]],"ММ")</f>
        <v>08</v>
      </c>
      <c r="H15142" s="8">
        <v>20.460000000000004</v>
      </c>
      <c r="I15142" s="8">
        <v>17.856000000000002</v>
      </c>
      <c r="J15142" s="8">
        <f>datatable[[#This Row],[продажи_]]-datatable[[#This Row],[себестоимость_]]</f>
        <v>2.6040000000000028</v>
      </c>
      <c r="L15142"/>
    </row>
    <row r="15143" spans="2:12" x14ac:dyDescent="0.4">
      <c r="B15143" s="5" t="s">
        <v>70</v>
      </c>
      <c r="C15143" s="5" t="s">
        <v>55</v>
      </c>
      <c r="D15143" s="5" t="s">
        <v>14</v>
      </c>
      <c r="E15143" s="5" t="s">
        <v>8</v>
      </c>
      <c r="F15143" s="6">
        <v>44440</v>
      </c>
      <c r="G15143" s="6" t="str">
        <f>TEXT(datatable[[#This Row],[дата]],"ММ")</f>
        <v>09</v>
      </c>
      <c r="H15143" s="8">
        <v>19.04175</v>
      </c>
      <c r="I15143" s="8">
        <v>20.088000000000001</v>
      </c>
      <c r="J15143" s="8">
        <f>datatable[[#This Row],[продажи_]]-datatable[[#This Row],[себестоимость_]]</f>
        <v>-1.0462500000000006</v>
      </c>
      <c r="L15143"/>
    </row>
    <row r="15144" spans="2:12" x14ac:dyDescent="0.4">
      <c r="B15144" s="5" t="s">
        <v>70</v>
      </c>
      <c r="C15144" s="5" t="s">
        <v>55</v>
      </c>
      <c r="D15144" s="5" t="s">
        <v>14</v>
      </c>
      <c r="E15144" s="5" t="s">
        <v>8</v>
      </c>
      <c r="F15144" s="6">
        <v>44470</v>
      </c>
      <c r="G15144" s="6" t="str">
        <f>TEXT(datatable[[#This Row],[дата]],"ММ")</f>
        <v>10</v>
      </c>
      <c r="H15144" s="8">
        <v>27.063000000000002</v>
      </c>
      <c r="I15144" s="8">
        <v>26.1144</v>
      </c>
      <c r="J15144" s="8">
        <f>datatable[[#This Row],[продажи_]]-datatable[[#This Row],[себестоимость_]]</f>
        <v>0.94860000000000255</v>
      </c>
      <c r="L15144"/>
    </row>
    <row r="15145" spans="2:12" x14ac:dyDescent="0.4">
      <c r="B15145" s="5" t="s">
        <v>70</v>
      </c>
      <c r="C15145" s="5" t="s">
        <v>55</v>
      </c>
      <c r="D15145" s="5" t="s">
        <v>14</v>
      </c>
      <c r="E15145" s="5" t="s">
        <v>8</v>
      </c>
      <c r="F15145" s="6">
        <v>44501</v>
      </c>
      <c r="G15145" s="6" t="str">
        <f>TEXT(datatable[[#This Row],[дата]],"ММ")</f>
        <v>11</v>
      </c>
      <c r="H15145" s="8">
        <v>40.920000000000009</v>
      </c>
      <c r="I15145" s="8">
        <v>25.593600000000002</v>
      </c>
      <c r="J15145" s="8">
        <f>datatable[[#This Row],[продажи_]]-datatable[[#This Row],[себестоимость_]]</f>
        <v>15.326400000000007</v>
      </c>
      <c r="L15145"/>
    </row>
    <row r="15146" spans="2:12" x14ac:dyDescent="0.4">
      <c r="B15146" s="5" t="s">
        <v>70</v>
      </c>
      <c r="C15146" s="5" t="s">
        <v>55</v>
      </c>
      <c r="D15146" s="5" t="s">
        <v>14</v>
      </c>
      <c r="E15146" s="5" t="s">
        <v>8</v>
      </c>
      <c r="F15146" s="6">
        <v>44531</v>
      </c>
      <c r="G15146" s="6" t="str">
        <f>TEXT(datatable[[#This Row],[дата]],"ММ")</f>
        <v>12</v>
      </c>
      <c r="H15146" s="8">
        <v>31.573499999999996</v>
      </c>
      <c r="I15146" s="8">
        <v>27.602399999999999</v>
      </c>
      <c r="J15146" s="8">
        <f>datatable[[#This Row],[продажи_]]-datatable[[#This Row],[себестоимость_]]</f>
        <v>3.9710999999999963</v>
      </c>
      <c r="L15146"/>
    </row>
    <row r="15147" spans="2:12" x14ac:dyDescent="0.4">
      <c r="B15147" s="5" t="s">
        <v>78</v>
      </c>
      <c r="C15147" s="5" t="s">
        <v>55</v>
      </c>
      <c r="D15147" s="5" t="s">
        <v>32</v>
      </c>
      <c r="E15147" s="5" t="s">
        <v>61</v>
      </c>
      <c r="F15147" s="6">
        <v>44197</v>
      </c>
      <c r="G15147" s="6" t="str">
        <f>TEXT(datatable[[#This Row],[дата]],"ММ")</f>
        <v>01</v>
      </c>
      <c r="H15147" s="8">
        <v>14.175000000000001</v>
      </c>
      <c r="I15147" s="8">
        <v>8.9775000000000009</v>
      </c>
      <c r="J15147" s="8">
        <f>datatable[[#This Row],[продажи_]]-datatable[[#This Row],[себестоимость_]]</f>
        <v>5.1974999999999998</v>
      </c>
      <c r="L15147"/>
    </row>
    <row r="15148" spans="2:12" x14ac:dyDescent="0.4">
      <c r="B15148" s="5" t="s">
        <v>78</v>
      </c>
      <c r="C15148" s="5" t="s">
        <v>55</v>
      </c>
      <c r="D15148" s="5" t="s">
        <v>32</v>
      </c>
      <c r="E15148" s="5" t="s">
        <v>61</v>
      </c>
      <c r="F15148" s="6">
        <v>44228</v>
      </c>
      <c r="G15148" s="6" t="str">
        <f>TEXT(datatable[[#This Row],[дата]],"ММ")</f>
        <v>02</v>
      </c>
      <c r="H15148" s="8">
        <v>19.041750000000004</v>
      </c>
      <c r="I15148" s="8">
        <v>10.565099999999999</v>
      </c>
      <c r="J15148" s="8">
        <f>datatable[[#This Row],[продажи_]]-datatable[[#This Row],[себестоимость_]]</f>
        <v>8.4766500000000047</v>
      </c>
      <c r="L15148"/>
    </row>
    <row r="15149" spans="2:12" x14ac:dyDescent="0.4">
      <c r="B15149" s="5" t="s">
        <v>78</v>
      </c>
      <c r="C15149" s="5" t="s">
        <v>55</v>
      </c>
      <c r="D15149" s="5" t="s">
        <v>32</v>
      </c>
      <c r="E15149" s="5" t="s">
        <v>61</v>
      </c>
      <c r="F15149" s="6">
        <v>44256</v>
      </c>
      <c r="G15149" s="6" t="str">
        <f>TEXT(datatable[[#This Row],[дата]],"ММ")</f>
        <v>03</v>
      </c>
      <c r="H15149" s="8">
        <v>22.05</v>
      </c>
      <c r="I15149" s="8">
        <v>15.875999999999999</v>
      </c>
      <c r="J15149" s="8">
        <f>datatable[[#This Row],[продажи_]]-datatable[[#This Row],[себестоимость_]]</f>
        <v>6.1740000000000013</v>
      </c>
      <c r="L15149"/>
    </row>
    <row r="15150" spans="2:12" x14ac:dyDescent="0.4">
      <c r="B15150" s="5" t="s">
        <v>78</v>
      </c>
      <c r="C15150" s="5" t="s">
        <v>55</v>
      </c>
      <c r="D15150" s="5" t="s">
        <v>32</v>
      </c>
      <c r="E15150" s="5" t="s">
        <v>61</v>
      </c>
      <c r="F15150" s="6">
        <v>44287</v>
      </c>
      <c r="G15150" s="6" t="str">
        <f>TEXT(datatable[[#This Row],[дата]],"ММ")</f>
        <v>04</v>
      </c>
      <c r="H15150" s="8">
        <v>20.663999999999998</v>
      </c>
      <c r="I15150" s="8">
        <v>17.992799999999999</v>
      </c>
      <c r="J15150" s="8">
        <f>datatable[[#This Row],[продажи_]]-datatable[[#This Row],[себестоимость_]]</f>
        <v>2.6711999999999989</v>
      </c>
      <c r="L15150"/>
    </row>
    <row r="15151" spans="2:12" x14ac:dyDescent="0.4">
      <c r="B15151" s="5" t="s">
        <v>78</v>
      </c>
      <c r="C15151" s="5" t="s">
        <v>55</v>
      </c>
      <c r="D15151" s="5" t="s">
        <v>32</v>
      </c>
      <c r="E15151" s="5" t="s">
        <v>61</v>
      </c>
      <c r="F15151" s="6">
        <v>44317</v>
      </c>
      <c r="G15151" s="6" t="str">
        <f>TEXT(datatable[[#This Row],[дата]],"ММ")</f>
        <v>05</v>
      </c>
      <c r="H15151" s="8">
        <v>21.609000000000002</v>
      </c>
      <c r="I15151" s="8">
        <v>14.817600000000002</v>
      </c>
      <c r="J15151" s="8">
        <f>datatable[[#This Row],[продажи_]]-datatable[[#This Row],[себестоимость_]]</f>
        <v>6.7913999999999994</v>
      </c>
      <c r="L15151"/>
    </row>
    <row r="15152" spans="2:12" x14ac:dyDescent="0.4">
      <c r="B15152" s="5" t="s">
        <v>78</v>
      </c>
      <c r="C15152" s="5" t="s">
        <v>55</v>
      </c>
      <c r="D15152" s="5" t="s">
        <v>32</v>
      </c>
      <c r="E15152" s="5" t="s">
        <v>61</v>
      </c>
      <c r="F15152" s="6">
        <v>44348</v>
      </c>
      <c r="G15152" s="6" t="str">
        <f>TEXT(datatable[[#This Row],[дата]],"ММ")</f>
        <v>06</v>
      </c>
      <c r="H15152" s="8">
        <v>13.749750000000001</v>
      </c>
      <c r="I15152" s="8">
        <v>9.6957000000000004</v>
      </c>
      <c r="J15152" s="8">
        <f>datatable[[#This Row],[продажи_]]-datatable[[#This Row],[себестоимость_]]</f>
        <v>4.0540500000000002</v>
      </c>
      <c r="L15152"/>
    </row>
    <row r="15153" spans="2:12" x14ac:dyDescent="0.4">
      <c r="B15153" s="5" t="s">
        <v>78</v>
      </c>
      <c r="C15153" s="5" t="s">
        <v>55</v>
      </c>
      <c r="D15153" s="5" t="s">
        <v>32</v>
      </c>
      <c r="E15153" s="5" t="s">
        <v>61</v>
      </c>
      <c r="F15153" s="6">
        <v>44378</v>
      </c>
      <c r="G15153" s="6" t="str">
        <f>TEXT(datatable[[#This Row],[дата]],"ММ")</f>
        <v>07</v>
      </c>
      <c r="H15153" s="8">
        <v>15.734250000000003</v>
      </c>
      <c r="I15153" s="8">
        <v>10.120950000000001</v>
      </c>
      <c r="J15153" s="8">
        <f>datatable[[#This Row],[продажи_]]-datatable[[#This Row],[себестоимость_]]</f>
        <v>5.6133000000000024</v>
      </c>
      <c r="L15153"/>
    </row>
    <row r="15154" spans="2:12" x14ac:dyDescent="0.4">
      <c r="B15154" s="5" t="s">
        <v>78</v>
      </c>
      <c r="C15154" s="5" t="s">
        <v>55</v>
      </c>
      <c r="D15154" s="5" t="s">
        <v>32</v>
      </c>
      <c r="E15154" s="5" t="s">
        <v>61</v>
      </c>
      <c r="F15154" s="6">
        <v>44409</v>
      </c>
      <c r="G15154" s="6" t="str">
        <f>TEXT(datatable[[#This Row],[дата]],"ММ")</f>
        <v>08</v>
      </c>
      <c r="H15154" s="8">
        <v>13.23</v>
      </c>
      <c r="I15154" s="8">
        <v>7.6356000000000002</v>
      </c>
      <c r="J15154" s="8">
        <f>datatable[[#This Row],[продажи_]]-datatable[[#This Row],[себестоимость_]]</f>
        <v>5.5944000000000003</v>
      </c>
      <c r="L15154"/>
    </row>
    <row r="15155" spans="2:12" x14ac:dyDescent="0.4">
      <c r="B15155" s="5" t="s">
        <v>78</v>
      </c>
      <c r="C15155" s="5" t="s">
        <v>55</v>
      </c>
      <c r="D15155" s="5" t="s">
        <v>32</v>
      </c>
      <c r="E15155" s="5" t="s">
        <v>61</v>
      </c>
      <c r="F15155" s="6">
        <v>44440</v>
      </c>
      <c r="G15155" s="6" t="str">
        <f>TEXT(datatable[[#This Row],[дата]],"ММ")</f>
        <v>09</v>
      </c>
      <c r="H15155" s="8">
        <v>13.891500000000001</v>
      </c>
      <c r="I15155" s="8">
        <v>8.5050000000000008</v>
      </c>
      <c r="J15155" s="8">
        <f>datatable[[#This Row],[продажи_]]-datatable[[#This Row],[себестоимость_]]</f>
        <v>5.3864999999999998</v>
      </c>
      <c r="L15155"/>
    </row>
    <row r="15156" spans="2:12" x14ac:dyDescent="0.4">
      <c r="B15156" s="5" t="s">
        <v>78</v>
      </c>
      <c r="C15156" s="5" t="s">
        <v>55</v>
      </c>
      <c r="D15156" s="5" t="s">
        <v>32</v>
      </c>
      <c r="E15156" s="5" t="s">
        <v>61</v>
      </c>
      <c r="F15156" s="6">
        <v>44470</v>
      </c>
      <c r="G15156" s="6" t="str">
        <f>TEXT(datatable[[#This Row],[дата]],"ММ")</f>
        <v>10</v>
      </c>
      <c r="H15156" s="8">
        <v>17.577000000000002</v>
      </c>
      <c r="I15156" s="8">
        <v>13.494599999999998</v>
      </c>
      <c r="J15156" s="8">
        <f>datatable[[#This Row],[продажи_]]-datatable[[#This Row],[себестоимость_]]</f>
        <v>4.0824000000000034</v>
      </c>
      <c r="L15156"/>
    </row>
    <row r="15157" spans="2:12" x14ac:dyDescent="0.4">
      <c r="B15157" s="5" t="s">
        <v>78</v>
      </c>
      <c r="C15157" s="5" t="s">
        <v>55</v>
      </c>
      <c r="D15157" s="5" t="s">
        <v>32</v>
      </c>
      <c r="E15157" s="5" t="s">
        <v>61</v>
      </c>
      <c r="F15157" s="6">
        <v>44501</v>
      </c>
      <c r="G15157" s="6" t="str">
        <f>TEXT(datatable[[#This Row],[дата]],"ММ")</f>
        <v>11</v>
      </c>
      <c r="H15157" s="8">
        <v>29.735999999999997</v>
      </c>
      <c r="I15157" s="8">
        <v>16.027200000000001</v>
      </c>
      <c r="J15157" s="8">
        <f>datatable[[#This Row],[продажи_]]-datatable[[#This Row],[себестоимость_]]</f>
        <v>13.708799999999997</v>
      </c>
      <c r="L15157"/>
    </row>
    <row r="15158" spans="2:12" x14ac:dyDescent="0.4">
      <c r="B15158" s="5" t="s">
        <v>78</v>
      </c>
      <c r="C15158" s="5" t="s">
        <v>55</v>
      </c>
      <c r="D15158" s="5" t="s">
        <v>32</v>
      </c>
      <c r="E15158" s="5" t="s">
        <v>61</v>
      </c>
      <c r="F15158" s="6">
        <v>44531</v>
      </c>
      <c r="G15158" s="6" t="str">
        <f>TEXT(datatable[[#This Row],[дата]],"ММ")</f>
        <v>12</v>
      </c>
      <c r="H15158" s="8">
        <v>24.034500000000001</v>
      </c>
      <c r="I15158" s="8">
        <v>13.759200000000002</v>
      </c>
      <c r="J15158" s="8">
        <f>datatable[[#This Row],[продажи_]]-datatable[[#This Row],[себестоимость_]]</f>
        <v>10.2753</v>
      </c>
      <c r="L15158"/>
    </row>
    <row r="15159" spans="2:12" x14ac:dyDescent="0.4">
      <c r="B15159" s="5" t="s">
        <v>78</v>
      </c>
      <c r="C15159" s="5" t="s">
        <v>55</v>
      </c>
      <c r="D15159" s="5" t="s">
        <v>32</v>
      </c>
      <c r="E15159" s="5" t="s">
        <v>62</v>
      </c>
      <c r="F15159" s="6">
        <v>44197</v>
      </c>
      <c r="G15159" s="6" t="str">
        <f>TEXT(datatable[[#This Row],[дата]],"ММ")</f>
        <v>01</v>
      </c>
      <c r="H15159" s="8">
        <v>26.365500000000001</v>
      </c>
      <c r="I15159" s="8">
        <v>20.585000000000001</v>
      </c>
      <c r="J15159" s="8">
        <f>datatable[[#This Row],[продажи_]]-datatable[[#This Row],[себестоимость_]]</f>
        <v>5.7805</v>
      </c>
      <c r="L15159"/>
    </row>
    <row r="15160" spans="2:12" x14ac:dyDescent="0.4">
      <c r="B15160" s="5" t="s">
        <v>78</v>
      </c>
      <c r="C15160" s="5" t="s">
        <v>55</v>
      </c>
      <c r="D15160" s="5" t="s">
        <v>32</v>
      </c>
      <c r="E15160" s="5" t="s">
        <v>62</v>
      </c>
      <c r="F15160" s="6">
        <v>44228</v>
      </c>
      <c r="G15160" s="6" t="str">
        <f>TEXT(datatable[[#This Row],[дата]],"ММ")</f>
        <v>02</v>
      </c>
      <c r="H15160" s="8">
        <v>37.660350000000001</v>
      </c>
      <c r="I15160" s="8">
        <v>21.4084</v>
      </c>
      <c r="J15160" s="8">
        <f>datatable[[#This Row],[продажи_]]-datatable[[#This Row],[себестоимость_]]</f>
        <v>16.251950000000001</v>
      </c>
      <c r="L15160"/>
    </row>
    <row r="15161" spans="2:12" x14ac:dyDescent="0.4">
      <c r="B15161" s="5" t="s">
        <v>78</v>
      </c>
      <c r="C15161" s="5" t="s">
        <v>55</v>
      </c>
      <c r="D15161" s="5" t="s">
        <v>32</v>
      </c>
      <c r="E15161" s="5" t="s">
        <v>62</v>
      </c>
      <c r="F15161" s="6">
        <v>44256</v>
      </c>
      <c r="G15161" s="6" t="str">
        <f>TEXT(datatable[[#This Row],[дата]],"ММ")</f>
        <v>03</v>
      </c>
      <c r="H15161" s="8">
        <v>39.190199999999997</v>
      </c>
      <c r="I15161" s="8">
        <v>28.5684</v>
      </c>
      <c r="J15161" s="8">
        <f>datatable[[#This Row],[продажи_]]-datatable[[#This Row],[себестоимость_]]</f>
        <v>10.621799999999997</v>
      </c>
      <c r="L15161"/>
    </row>
    <row r="15162" spans="2:12" x14ac:dyDescent="0.4">
      <c r="B15162" s="5" t="s">
        <v>78</v>
      </c>
      <c r="C15162" s="5" t="s">
        <v>55</v>
      </c>
      <c r="D15162" s="5" t="s">
        <v>32</v>
      </c>
      <c r="E15162" s="5" t="s">
        <v>62</v>
      </c>
      <c r="F15162" s="6">
        <v>44287</v>
      </c>
      <c r="G15162" s="6" t="str">
        <f>TEXT(datatable[[#This Row],[дата]],"ММ")</f>
        <v>04</v>
      </c>
      <c r="H15162" s="8">
        <v>61.454399999999993</v>
      </c>
      <c r="I15162" s="8">
        <v>22.912000000000003</v>
      </c>
      <c r="J15162" s="8">
        <f>datatable[[#This Row],[продажи_]]-datatable[[#This Row],[себестоимость_]]</f>
        <v>38.542399999999986</v>
      </c>
      <c r="L15162"/>
    </row>
    <row r="15163" spans="2:12" x14ac:dyDescent="0.4">
      <c r="B15163" s="5" t="s">
        <v>78</v>
      </c>
      <c r="C15163" s="5" t="s">
        <v>55</v>
      </c>
      <c r="D15163" s="5" t="s">
        <v>32</v>
      </c>
      <c r="E15163" s="5" t="s">
        <v>62</v>
      </c>
      <c r="F15163" s="6">
        <v>44317</v>
      </c>
      <c r="G15163" s="6" t="str">
        <f>TEXT(datatable[[#This Row],[дата]],"ММ")</f>
        <v>05</v>
      </c>
      <c r="H15163" s="8">
        <v>38.278799999999997</v>
      </c>
      <c r="I15163" s="8">
        <v>25.561200000000003</v>
      </c>
      <c r="J15163" s="8">
        <f>datatable[[#This Row],[продажи_]]-datatable[[#This Row],[себестоимость_]]</f>
        <v>12.717599999999994</v>
      </c>
      <c r="L15163"/>
    </row>
    <row r="15164" spans="2:12" x14ac:dyDescent="0.4">
      <c r="B15164" s="5" t="s">
        <v>78</v>
      </c>
      <c r="C15164" s="5" t="s">
        <v>55</v>
      </c>
      <c r="D15164" s="5" t="s">
        <v>32</v>
      </c>
      <c r="E15164" s="5" t="s">
        <v>62</v>
      </c>
      <c r="F15164" s="6">
        <v>44348</v>
      </c>
      <c r="G15164" s="6" t="str">
        <f>TEXT(datatable[[#This Row],[дата]],"ММ")</f>
        <v>06</v>
      </c>
      <c r="H15164" s="8">
        <v>29.587950000000003</v>
      </c>
      <c r="I15164" s="8">
        <v>16.7544</v>
      </c>
      <c r="J15164" s="8">
        <f>datatable[[#This Row],[продажи_]]-datatable[[#This Row],[себестоимость_]]</f>
        <v>12.833550000000002</v>
      </c>
      <c r="L15164"/>
    </row>
    <row r="15165" spans="2:12" x14ac:dyDescent="0.4">
      <c r="B15165" s="5" t="s">
        <v>78</v>
      </c>
      <c r="C15165" s="5" t="s">
        <v>55</v>
      </c>
      <c r="D15165" s="5" t="s">
        <v>32</v>
      </c>
      <c r="E15165" s="5" t="s">
        <v>62</v>
      </c>
      <c r="F15165" s="6">
        <v>44378</v>
      </c>
      <c r="G15165" s="6" t="str">
        <f>TEXT(datatable[[#This Row],[дата]],"ММ")</f>
        <v>07</v>
      </c>
      <c r="H15165" s="8">
        <v>33.982199999999999</v>
      </c>
      <c r="I15165" s="8">
        <v>14.015699999999999</v>
      </c>
      <c r="J15165" s="8">
        <f>datatable[[#This Row],[продажи_]]-datatable[[#This Row],[себестоимость_]]</f>
        <v>19.9665</v>
      </c>
      <c r="L15165"/>
    </row>
    <row r="15166" spans="2:12" x14ac:dyDescent="0.4">
      <c r="B15166" s="5" t="s">
        <v>78</v>
      </c>
      <c r="C15166" s="5" t="s">
        <v>55</v>
      </c>
      <c r="D15166" s="5" t="s">
        <v>32</v>
      </c>
      <c r="E15166" s="5" t="s">
        <v>62</v>
      </c>
      <c r="F15166" s="6">
        <v>44409</v>
      </c>
      <c r="G15166" s="6" t="str">
        <f>TEXT(datatable[[#This Row],[дата]],"ММ")</f>
        <v>08</v>
      </c>
      <c r="H15166" s="8">
        <v>26.3004</v>
      </c>
      <c r="I15166" s="8">
        <v>11.7424</v>
      </c>
      <c r="J15166" s="8">
        <f>datatable[[#This Row],[продажи_]]-datatable[[#This Row],[себестоимость_]]</f>
        <v>14.558</v>
      </c>
      <c r="L15166"/>
    </row>
    <row r="15167" spans="2:12" x14ac:dyDescent="0.4">
      <c r="B15167" s="5" t="s">
        <v>78</v>
      </c>
      <c r="C15167" s="5" t="s">
        <v>55</v>
      </c>
      <c r="D15167" s="5" t="s">
        <v>32</v>
      </c>
      <c r="E15167" s="5" t="s">
        <v>62</v>
      </c>
      <c r="F15167" s="6">
        <v>44440</v>
      </c>
      <c r="G15167" s="6" t="str">
        <f>TEXT(datatable[[#This Row],[дата]],"ММ")</f>
        <v>09</v>
      </c>
      <c r="H15167" s="8">
        <v>24.31485</v>
      </c>
      <c r="I15167" s="8">
        <v>14.015699999999999</v>
      </c>
      <c r="J15167" s="8">
        <f>datatable[[#This Row],[продажи_]]-datatable[[#This Row],[себестоимость_]]</f>
        <v>10.299150000000001</v>
      </c>
      <c r="L15167"/>
    </row>
    <row r="15168" spans="2:12" x14ac:dyDescent="0.4">
      <c r="B15168" s="5" t="s">
        <v>78</v>
      </c>
      <c r="C15168" s="5" t="s">
        <v>55</v>
      </c>
      <c r="D15168" s="5" t="s">
        <v>32</v>
      </c>
      <c r="E15168" s="5" t="s">
        <v>62</v>
      </c>
      <c r="F15168" s="6">
        <v>44470</v>
      </c>
      <c r="G15168" s="6" t="str">
        <f>TEXT(datatable[[#This Row],[дата]],"ММ")</f>
        <v>10</v>
      </c>
      <c r="H15168" s="8">
        <v>39.450600000000001</v>
      </c>
      <c r="I15168" s="8">
        <v>18.6876</v>
      </c>
      <c r="J15168" s="8">
        <f>datatable[[#This Row],[продажи_]]-datatable[[#This Row],[себестоимость_]]</f>
        <v>20.763000000000002</v>
      </c>
      <c r="L15168"/>
    </row>
    <row r="15169" spans="2:12" x14ac:dyDescent="0.4">
      <c r="B15169" s="5" t="s">
        <v>78</v>
      </c>
      <c r="C15169" s="5" t="s">
        <v>55</v>
      </c>
      <c r="D15169" s="5" t="s">
        <v>32</v>
      </c>
      <c r="E15169" s="5" t="s">
        <v>62</v>
      </c>
      <c r="F15169" s="6">
        <v>44501</v>
      </c>
      <c r="G15169" s="6" t="str">
        <f>TEXT(datatable[[#This Row],[дата]],"ММ")</f>
        <v>11</v>
      </c>
      <c r="H15169" s="8">
        <v>61.454399999999993</v>
      </c>
      <c r="I15169" s="8">
        <v>29.499200000000002</v>
      </c>
      <c r="J15169" s="8">
        <f>datatable[[#This Row],[продажи_]]-datatable[[#This Row],[себестоимость_]]</f>
        <v>31.955199999999991</v>
      </c>
      <c r="L15169"/>
    </row>
    <row r="15170" spans="2:12" x14ac:dyDescent="0.4">
      <c r="B15170" s="5" t="s">
        <v>78</v>
      </c>
      <c r="C15170" s="5" t="s">
        <v>55</v>
      </c>
      <c r="D15170" s="5" t="s">
        <v>32</v>
      </c>
      <c r="E15170" s="5" t="s">
        <v>62</v>
      </c>
      <c r="F15170" s="6">
        <v>44531</v>
      </c>
      <c r="G15170" s="6" t="str">
        <f>TEXT(datatable[[#This Row],[дата]],"ММ")</f>
        <v>12</v>
      </c>
      <c r="H15170" s="8">
        <v>36.456000000000003</v>
      </c>
      <c r="I15170" s="8">
        <v>24.558800000000002</v>
      </c>
      <c r="J15170" s="8">
        <f>datatable[[#This Row],[продажи_]]-datatable[[#This Row],[себестоимость_]]</f>
        <v>11.897200000000002</v>
      </c>
      <c r="L15170"/>
    </row>
    <row r="15171" spans="2:12" x14ac:dyDescent="0.4">
      <c r="B15171" s="5" t="s">
        <v>78</v>
      </c>
      <c r="C15171" s="5" t="s">
        <v>55</v>
      </c>
      <c r="D15171" s="5" t="s">
        <v>32</v>
      </c>
      <c r="E15171" s="5" t="s">
        <v>9</v>
      </c>
      <c r="F15171" s="6">
        <v>44197</v>
      </c>
      <c r="G15171" s="6" t="str">
        <f>TEXT(datatable[[#This Row],[дата]],"ММ")</f>
        <v>01</v>
      </c>
      <c r="H15171" s="8">
        <v>24.479000000000003</v>
      </c>
      <c r="I15171" s="8">
        <v>18.096</v>
      </c>
      <c r="J15171" s="8">
        <f>datatable[[#This Row],[продажи_]]-datatable[[#This Row],[себестоимость_]]</f>
        <v>6.3830000000000027</v>
      </c>
      <c r="L15171"/>
    </row>
    <row r="15172" spans="2:12" x14ac:dyDescent="0.4">
      <c r="B15172" s="5" t="s">
        <v>78</v>
      </c>
      <c r="C15172" s="5" t="s">
        <v>55</v>
      </c>
      <c r="D15172" s="5" t="s">
        <v>32</v>
      </c>
      <c r="E15172" s="5" t="s">
        <v>9</v>
      </c>
      <c r="F15172" s="6">
        <v>44228</v>
      </c>
      <c r="G15172" s="6" t="str">
        <f>TEXT(datatable[[#This Row],[дата]],"ММ")</f>
        <v>02</v>
      </c>
      <c r="H15172" s="8">
        <v>29.025099999999998</v>
      </c>
      <c r="I15172" s="8">
        <v>26.22035</v>
      </c>
      <c r="J15172" s="8">
        <f>datatable[[#This Row],[продажи_]]-datatable[[#This Row],[себестоимость_]]</f>
        <v>2.8047499999999985</v>
      </c>
      <c r="L15172"/>
    </row>
    <row r="15173" spans="2:12" x14ac:dyDescent="0.4">
      <c r="B15173" s="5" t="s">
        <v>78</v>
      </c>
      <c r="C15173" s="5" t="s">
        <v>55</v>
      </c>
      <c r="D15173" s="5" t="s">
        <v>32</v>
      </c>
      <c r="E15173" s="5" t="s">
        <v>9</v>
      </c>
      <c r="F15173" s="6">
        <v>44256</v>
      </c>
      <c r="G15173" s="6" t="str">
        <f>TEXT(datatable[[#This Row],[дата]],"ММ")</f>
        <v>03</v>
      </c>
      <c r="H15173" s="8">
        <v>40.296200000000006</v>
      </c>
      <c r="I15173" s="8">
        <v>31.1402</v>
      </c>
      <c r="J15173" s="8">
        <f>datatable[[#This Row],[продажи_]]-datatable[[#This Row],[себестоимость_]]</f>
        <v>9.1560000000000059</v>
      </c>
      <c r="L15173"/>
    </row>
    <row r="15174" spans="2:12" x14ac:dyDescent="0.4">
      <c r="B15174" s="5" t="s">
        <v>78</v>
      </c>
      <c r="C15174" s="5" t="s">
        <v>55</v>
      </c>
      <c r="D15174" s="5" t="s">
        <v>32</v>
      </c>
      <c r="E15174" s="5" t="s">
        <v>9</v>
      </c>
      <c r="F15174" s="6">
        <v>44287</v>
      </c>
      <c r="G15174" s="6" t="str">
        <f>TEXT(datatable[[#This Row],[дата]],"ММ")</f>
        <v>04</v>
      </c>
      <c r="H15174" s="8">
        <v>43.900799999999997</v>
      </c>
      <c r="I15174" s="8">
        <v>36.192</v>
      </c>
      <c r="J15174" s="8">
        <f>datatable[[#This Row],[продажи_]]-datatable[[#This Row],[себестоимость_]]</f>
        <v>7.7087999999999965</v>
      </c>
      <c r="L15174"/>
    </row>
    <row r="15175" spans="2:12" x14ac:dyDescent="0.4">
      <c r="B15175" s="5" t="s">
        <v>78</v>
      </c>
      <c r="C15175" s="5" t="s">
        <v>55</v>
      </c>
      <c r="D15175" s="5" t="s">
        <v>32</v>
      </c>
      <c r="E15175" s="5" t="s">
        <v>9</v>
      </c>
      <c r="F15175" s="6">
        <v>44317</v>
      </c>
      <c r="G15175" s="6" t="str">
        <f>TEXT(datatable[[#This Row],[дата]],"ММ")</f>
        <v>05</v>
      </c>
      <c r="H15175" s="8">
        <v>32.387600000000006</v>
      </c>
      <c r="I15175" s="8">
        <v>21.639799999999997</v>
      </c>
      <c r="J15175" s="8">
        <f>datatable[[#This Row],[продажи_]]-datatable[[#This Row],[себестоимость_]]</f>
        <v>10.747800000000009</v>
      </c>
      <c r="L15175"/>
    </row>
    <row r="15176" spans="2:12" x14ac:dyDescent="0.4">
      <c r="B15176" s="5" t="s">
        <v>78</v>
      </c>
      <c r="C15176" s="5" t="s">
        <v>55</v>
      </c>
      <c r="D15176" s="5" t="s">
        <v>32</v>
      </c>
      <c r="E15176" s="5" t="s">
        <v>9</v>
      </c>
      <c r="F15176" s="6">
        <v>44348</v>
      </c>
      <c r="G15176" s="6" t="str">
        <f>TEXT(datatable[[#This Row],[дата]],"ММ")</f>
        <v>06</v>
      </c>
      <c r="H15176" s="8">
        <v>27.8415</v>
      </c>
      <c r="I15176" s="8">
        <v>16.965</v>
      </c>
      <c r="J15176" s="8">
        <f>datatable[[#This Row],[продажи_]]-datatable[[#This Row],[себестоимость_]]</f>
        <v>10.8765</v>
      </c>
      <c r="L15176"/>
    </row>
    <row r="15177" spans="2:12" x14ac:dyDescent="0.4">
      <c r="B15177" s="5" t="s">
        <v>78</v>
      </c>
      <c r="C15177" s="5" t="s">
        <v>55</v>
      </c>
      <c r="D15177" s="5" t="s">
        <v>32</v>
      </c>
      <c r="E15177" s="5" t="s">
        <v>9</v>
      </c>
      <c r="F15177" s="6">
        <v>44378</v>
      </c>
      <c r="G15177" s="6" t="str">
        <f>TEXT(datatable[[#This Row],[дата]],"ММ")</f>
        <v>07</v>
      </c>
      <c r="H15177" s="8">
        <v>20.820599999999999</v>
      </c>
      <c r="I15177" s="8">
        <v>14.420249999999999</v>
      </c>
      <c r="J15177" s="8">
        <f>datatable[[#This Row],[продажи_]]-datatable[[#This Row],[себестоимость_]]</f>
        <v>6.4003499999999995</v>
      </c>
      <c r="L15177"/>
    </row>
    <row r="15178" spans="2:12" x14ac:dyDescent="0.4">
      <c r="B15178" s="5" t="s">
        <v>78</v>
      </c>
      <c r="C15178" s="5" t="s">
        <v>55</v>
      </c>
      <c r="D15178" s="5" t="s">
        <v>32</v>
      </c>
      <c r="E15178" s="5" t="s">
        <v>9</v>
      </c>
      <c r="F15178" s="6">
        <v>44409</v>
      </c>
      <c r="G15178" s="6" t="str">
        <f>TEXT(datatable[[#This Row],[дата]],"ММ")</f>
        <v>08</v>
      </c>
      <c r="H15178" s="8">
        <v>19.152799999999999</v>
      </c>
      <c r="I15178" s="8">
        <v>13.873600000000001</v>
      </c>
      <c r="J15178" s="8">
        <f>datatable[[#This Row],[продажи_]]-datatable[[#This Row],[себестоимость_]]</f>
        <v>5.2791999999999977</v>
      </c>
      <c r="L15178"/>
    </row>
    <row r="15179" spans="2:12" x14ac:dyDescent="0.4">
      <c r="B15179" s="5" t="s">
        <v>78</v>
      </c>
      <c r="C15179" s="5" t="s">
        <v>55</v>
      </c>
      <c r="D15179" s="5" t="s">
        <v>32</v>
      </c>
      <c r="E15179" s="5" t="s">
        <v>9</v>
      </c>
      <c r="F15179" s="6">
        <v>44440</v>
      </c>
      <c r="G15179" s="6" t="str">
        <f>TEXT(datatable[[#This Row],[дата]],"ММ")</f>
        <v>09</v>
      </c>
      <c r="H15179" s="8">
        <v>25.662600000000001</v>
      </c>
      <c r="I15179" s="8">
        <v>15.77745</v>
      </c>
      <c r="J15179" s="8">
        <f>datatable[[#This Row],[продажи_]]-datatable[[#This Row],[себестоимость_]]</f>
        <v>9.8851500000000012</v>
      </c>
      <c r="L15179"/>
    </row>
    <row r="15180" spans="2:12" x14ac:dyDescent="0.4">
      <c r="B15180" s="5" t="s">
        <v>78</v>
      </c>
      <c r="C15180" s="5" t="s">
        <v>55</v>
      </c>
      <c r="D15180" s="5" t="s">
        <v>32</v>
      </c>
      <c r="E15180" s="5" t="s">
        <v>9</v>
      </c>
      <c r="F15180" s="6">
        <v>44470</v>
      </c>
      <c r="G15180" s="6" t="str">
        <f>TEXT(datatable[[#This Row],[дата]],"ММ")</f>
        <v>10</v>
      </c>
      <c r="H15180" s="8">
        <v>31.634399999999999</v>
      </c>
      <c r="I15180" s="8">
        <v>24.203400000000002</v>
      </c>
      <c r="J15180" s="8">
        <f>datatable[[#This Row],[продажи_]]-datatable[[#This Row],[себестоимость_]]</f>
        <v>7.4309999999999974</v>
      </c>
      <c r="L15180"/>
    </row>
    <row r="15181" spans="2:12" x14ac:dyDescent="0.4">
      <c r="B15181" s="5" t="s">
        <v>78</v>
      </c>
      <c r="C15181" s="5" t="s">
        <v>55</v>
      </c>
      <c r="D15181" s="5" t="s">
        <v>32</v>
      </c>
      <c r="E15181" s="5" t="s">
        <v>9</v>
      </c>
      <c r="F15181" s="6">
        <v>44501</v>
      </c>
      <c r="G15181" s="6" t="str">
        <f>TEXT(datatable[[#This Row],[дата]],"ММ")</f>
        <v>11</v>
      </c>
      <c r="H15181" s="8">
        <v>46.052800000000005</v>
      </c>
      <c r="I15181" s="8">
        <v>30.461600000000001</v>
      </c>
      <c r="J15181" s="8">
        <f>datatable[[#This Row],[продажи_]]-datatable[[#This Row],[себестоимость_]]</f>
        <v>15.591200000000004</v>
      </c>
      <c r="L15181"/>
    </row>
    <row r="15182" spans="2:12" x14ac:dyDescent="0.4">
      <c r="B15182" s="5" t="s">
        <v>78</v>
      </c>
      <c r="C15182" s="5" t="s">
        <v>55</v>
      </c>
      <c r="D15182" s="5" t="s">
        <v>32</v>
      </c>
      <c r="E15182" s="5" t="s">
        <v>9</v>
      </c>
      <c r="F15182" s="6">
        <v>44531</v>
      </c>
      <c r="G15182" s="6" t="str">
        <f>TEXT(datatable[[#This Row],[дата]],"ММ")</f>
        <v>12</v>
      </c>
      <c r="H15182" s="8">
        <v>39.919600000000003</v>
      </c>
      <c r="I15182" s="8">
        <v>28.237300000000001</v>
      </c>
      <c r="J15182" s="8">
        <f>datatable[[#This Row],[продажи_]]-datatable[[#This Row],[себестоимость_]]</f>
        <v>11.682300000000001</v>
      </c>
      <c r="L15182"/>
    </row>
    <row r="15183" spans="2:12" x14ac:dyDescent="0.4">
      <c r="B15183" s="5" t="s">
        <v>78</v>
      </c>
      <c r="C15183" s="5" t="s">
        <v>55</v>
      </c>
      <c r="D15183" s="5" t="s">
        <v>32</v>
      </c>
      <c r="E15183" s="5" t="s">
        <v>10</v>
      </c>
      <c r="F15183" s="6">
        <v>44197</v>
      </c>
      <c r="G15183" s="6" t="str">
        <f>TEXT(datatable[[#This Row],[дата]],"ММ")</f>
        <v>01</v>
      </c>
      <c r="H15183" s="8">
        <v>11.266500000000001</v>
      </c>
      <c r="I15183" s="8">
        <v>6.9300000000000006</v>
      </c>
      <c r="J15183" s="8">
        <f>datatable[[#This Row],[продажи_]]-datatable[[#This Row],[себестоимость_]]</f>
        <v>4.3365</v>
      </c>
      <c r="L15183"/>
    </row>
    <row r="15184" spans="2:12" x14ac:dyDescent="0.4">
      <c r="B15184" s="5" t="s">
        <v>78</v>
      </c>
      <c r="C15184" s="5" t="s">
        <v>55</v>
      </c>
      <c r="D15184" s="5" t="s">
        <v>32</v>
      </c>
      <c r="E15184" s="5" t="s">
        <v>10</v>
      </c>
      <c r="F15184" s="6">
        <v>44228</v>
      </c>
      <c r="G15184" s="6" t="str">
        <f>TEXT(datatable[[#This Row],[дата]],"ММ")</f>
        <v>02</v>
      </c>
      <c r="H15184" s="8">
        <v>14.778400000000001</v>
      </c>
      <c r="I15184" s="8">
        <v>8.6658000000000008</v>
      </c>
      <c r="J15184" s="8">
        <f>datatable[[#This Row],[продажи_]]-datatable[[#This Row],[себестоимость_]]</f>
        <v>6.1126000000000005</v>
      </c>
      <c r="L15184"/>
    </row>
    <row r="15185" spans="2:12" x14ac:dyDescent="0.4">
      <c r="B15185" s="5" t="s">
        <v>78</v>
      </c>
      <c r="C15185" s="5" t="s">
        <v>55</v>
      </c>
      <c r="D15185" s="5" t="s">
        <v>32</v>
      </c>
      <c r="E15185" s="5" t="s">
        <v>10</v>
      </c>
      <c r="F15185" s="6">
        <v>44256</v>
      </c>
      <c r="G15185" s="6" t="str">
        <f>TEXT(datatable[[#This Row],[дата]],"ММ")</f>
        <v>03</v>
      </c>
      <c r="H15185" s="8">
        <v>16.3415</v>
      </c>
      <c r="I15185" s="8">
        <v>8.1311999999999998</v>
      </c>
      <c r="J15185" s="8">
        <f>datatable[[#This Row],[продажи_]]-datatable[[#This Row],[себестоимость_]]</f>
        <v>8.2103000000000002</v>
      </c>
      <c r="L15185"/>
    </row>
    <row r="15186" spans="2:12" x14ac:dyDescent="0.4">
      <c r="B15186" s="5" t="s">
        <v>78</v>
      </c>
      <c r="C15186" s="5" t="s">
        <v>55</v>
      </c>
      <c r="D15186" s="5" t="s">
        <v>32</v>
      </c>
      <c r="E15186" s="5" t="s">
        <v>10</v>
      </c>
      <c r="F15186" s="6">
        <v>44287</v>
      </c>
      <c r="G15186" s="6" t="str">
        <f>TEXT(datatable[[#This Row],[дата]],"ММ")</f>
        <v>04</v>
      </c>
      <c r="H15186" s="8">
        <v>13.6416</v>
      </c>
      <c r="I15186" s="8">
        <v>8.4480000000000004</v>
      </c>
      <c r="J15186" s="8">
        <f>datatable[[#This Row],[продажи_]]-datatable[[#This Row],[себестоимость_]]</f>
        <v>5.1936</v>
      </c>
      <c r="L15186"/>
    </row>
    <row r="15187" spans="2:12" x14ac:dyDescent="0.4">
      <c r="B15187" s="5" t="s">
        <v>78</v>
      </c>
      <c r="C15187" s="5" t="s">
        <v>55</v>
      </c>
      <c r="D15187" s="5" t="s">
        <v>32</v>
      </c>
      <c r="E15187" s="5" t="s">
        <v>10</v>
      </c>
      <c r="F15187" s="6">
        <v>44317</v>
      </c>
      <c r="G15187" s="6" t="str">
        <f>TEXT(datatable[[#This Row],[дата]],"ММ")</f>
        <v>05</v>
      </c>
      <c r="H15187" s="8">
        <v>16.3415</v>
      </c>
      <c r="I15187" s="8">
        <v>9.8868000000000009</v>
      </c>
      <c r="J15187" s="8">
        <f>datatable[[#This Row],[продажи_]]-datatable[[#This Row],[себестоимость_]]</f>
        <v>6.454699999999999</v>
      </c>
      <c r="L15187"/>
    </row>
    <row r="15188" spans="2:12" x14ac:dyDescent="0.4">
      <c r="B15188" s="5" t="s">
        <v>78</v>
      </c>
      <c r="C15188" s="5" t="s">
        <v>55</v>
      </c>
      <c r="D15188" s="5" t="s">
        <v>32</v>
      </c>
      <c r="E15188" s="5" t="s">
        <v>10</v>
      </c>
      <c r="F15188" s="6">
        <v>44348</v>
      </c>
      <c r="G15188" s="6" t="str">
        <f>TEXT(datatable[[#This Row],[дата]],"ММ")</f>
        <v>06</v>
      </c>
      <c r="H15188" s="8">
        <v>9.1349999999999998</v>
      </c>
      <c r="I15188" s="8">
        <v>4.9302000000000001</v>
      </c>
      <c r="J15188" s="8">
        <f>datatable[[#This Row],[продажи_]]-datatable[[#This Row],[себестоимость_]]</f>
        <v>4.2047999999999996</v>
      </c>
      <c r="L15188"/>
    </row>
    <row r="15189" spans="2:12" x14ac:dyDescent="0.4">
      <c r="B15189" s="5" t="s">
        <v>78</v>
      </c>
      <c r="C15189" s="5" t="s">
        <v>55</v>
      </c>
      <c r="D15189" s="5" t="s">
        <v>32</v>
      </c>
      <c r="E15189" s="5" t="s">
        <v>10</v>
      </c>
      <c r="F15189" s="6">
        <v>44378</v>
      </c>
      <c r="G15189" s="6" t="str">
        <f>TEXT(datatable[[#This Row],[дата]],"ММ")</f>
        <v>07</v>
      </c>
      <c r="H15189" s="8">
        <v>10.962</v>
      </c>
      <c r="I15189" s="8">
        <v>5.9994000000000005</v>
      </c>
      <c r="J15189" s="8">
        <f>datatable[[#This Row],[продажи_]]-datatable[[#This Row],[себестоимость_]]</f>
        <v>4.9625999999999992</v>
      </c>
      <c r="L15189"/>
    </row>
    <row r="15190" spans="2:12" x14ac:dyDescent="0.4">
      <c r="B15190" s="5" t="s">
        <v>78</v>
      </c>
      <c r="C15190" s="5" t="s">
        <v>55</v>
      </c>
      <c r="D15190" s="5" t="s">
        <v>32</v>
      </c>
      <c r="E15190" s="5" t="s">
        <v>10</v>
      </c>
      <c r="F15190" s="6">
        <v>44409</v>
      </c>
      <c r="G15190" s="6" t="str">
        <f>TEXT(datatable[[#This Row],[дата]],"ММ")</f>
        <v>08</v>
      </c>
      <c r="H15190" s="8">
        <v>6.5772000000000013</v>
      </c>
      <c r="I15190" s="8">
        <v>6.1776</v>
      </c>
      <c r="J15190" s="8">
        <f>datatable[[#This Row],[продажи_]]-datatable[[#This Row],[себестоимость_]]</f>
        <v>0.39960000000000129</v>
      </c>
      <c r="L15190"/>
    </row>
    <row r="15191" spans="2:12" x14ac:dyDescent="0.4">
      <c r="B15191" s="5" t="s">
        <v>78</v>
      </c>
      <c r="C15191" s="5" t="s">
        <v>55</v>
      </c>
      <c r="D15191" s="5" t="s">
        <v>32</v>
      </c>
      <c r="E15191" s="5" t="s">
        <v>10</v>
      </c>
      <c r="F15191" s="6">
        <v>44440</v>
      </c>
      <c r="G15191" s="6" t="str">
        <f>TEXT(datatable[[#This Row],[дата]],"ММ")</f>
        <v>09</v>
      </c>
      <c r="H15191" s="8">
        <v>8.312850000000001</v>
      </c>
      <c r="I15191" s="8">
        <v>6.5340000000000007</v>
      </c>
      <c r="J15191" s="8">
        <f>datatable[[#This Row],[продажи_]]-datatable[[#This Row],[себестоимость_]]</f>
        <v>1.7788500000000003</v>
      </c>
      <c r="L15191"/>
    </row>
    <row r="15192" spans="2:12" x14ac:dyDescent="0.4">
      <c r="B15192" s="5" t="s">
        <v>78</v>
      </c>
      <c r="C15192" s="5" t="s">
        <v>55</v>
      </c>
      <c r="D15192" s="5" t="s">
        <v>32</v>
      </c>
      <c r="E15192" s="5" t="s">
        <v>10</v>
      </c>
      <c r="F15192" s="6">
        <v>44470</v>
      </c>
      <c r="G15192" s="6" t="str">
        <f>TEXT(datatable[[#This Row],[дата]],"ММ")</f>
        <v>10</v>
      </c>
      <c r="H15192" s="8">
        <v>11.571</v>
      </c>
      <c r="I15192" s="8">
        <v>7.3656000000000006</v>
      </c>
      <c r="J15192" s="8">
        <f>datatable[[#This Row],[продажи_]]-datatable[[#This Row],[себестоимость_]]</f>
        <v>4.2053999999999991</v>
      </c>
      <c r="L15192"/>
    </row>
    <row r="15193" spans="2:12" x14ac:dyDescent="0.4">
      <c r="B15193" s="5" t="s">
        <v>78</v>
      </c>
      <c r="C15193" s="5" t="s">
        <v>55</v>
      </c>
      <c r="D15193" s="5" t="s">
        <v>32</v>
      </c>
      <c r="E15193" s="5" t="s">
        <v>10</v>
      </c>
      <c r="F15193" s="6">
        <v>44501</v>
      </c>
      <c r="G15193" s="6" t="str">
        <f>TEXT(datatable[[#This Row],[дата]],"ММ")</f>
        <v>11</v>
      </c>
      <c r="H15193" s="8">
        <v>19.325600000000001</v>
      </c>
      <c r="I15193" s="8">
        <v>12.5664</v>
      </c>
      <c r="J15193" s="8">
        <f>datatable[[#This Row],[продажи_]]-datatable[[#This Row],[себестоимость_]]</f>
        <v>6.7592000000000017</v>
      </c>
      <c r="L15193"/>
    </row>
    <row r="15194" spans="2:12" x14ac:dyDescent="0.4">
      <c r="B15194" s="5" t="s">
        <v>78</v>
      </c>
      <c r="C15194" s="5" t="s">
        <v>55</v>
      </c>
      <c r="D15194" s="5" t="s">
        <v>32</v>
      </c>
      <c r="E15194" s="5" t="s">
        <v>10</v>
      </c>
      <c r="F15194" s="6">
        <v>44531</v>
      </c>
      <c r="G15194" s="6" t="str">
        <f>TEXT(datatable[[#This Row],[дата]],"ММ")</f>
        <v>12</v>
      </c>
      <c r="H15194" s="8">
        <v>11.652200000000001</v>
      </c>
      <c r="I15194" s="8">
        <v>9.7944000000000013</v>
      </c>
      <c r="J15194" s="8">
        <f>datatable[[#This Row],[продажи_]]-datatable[[#This Row],[себестоимость_]]</f>
        <v>1.8577999999999992</v>
      </c>
      <c r="L15194"/>
    </row>
    <row r="15195" spans="2:12" x14ac:dyDescent="0.4">
      <c r="B15195" s="5" t="s">
        <v>78</v>
      </c>
      <c r="C15195" s="5" t="s">
        <v>55</v>
      </c>
      <c r="D15195" s="5" t="s">
        <v>32</v>
      </c>
      <c r="E15195" s="5" t="s">
        <v>7</v>
      </c>
      <c r="F15195" s="6">
        <v>44197</v>
      </c>
      <c r="G15195" s="6" t="str">
        <f>TEXT(datatable[[#This Row],[дата]],"ММ")</f>
        <v>01</v>
      </c>
      <c r="H15195" s="8">
        <v>1.9000000000000001</v>
      </c>
      <c r="I15195" s="8">
        <v>0.58300000000000007</v>
      </c>
      <c r="J15195" s="8">
        <f>datatable[[#This Row],[продажи_]]-datatable[[#This Row],[себестоимость_]]</f>
        <v>1.3170000000000002</v>
      </c>
      <c r="L15195"/>
    </row>
    <row r="15196" spans="2:12" x14ac:dyDescent="0.4">
      <c r="B15196" s="5" t="s">
        <v>78</v>
      </c>
      <c r="C15196" s="5" t="s">
        <v>55</v>
      </c>
      <c r="D15196" s="5" t="s">
        <v>32</v>
      </c>
      <c r="E15196" s="5" t="s">
        <v>7</v>
      </c>
      <c r="F15196" s="6">
        <v>44228</v>
      </c>
      <c r="G15196" s="6" t="str">
        <f>TEXT(datatable[[#This Row],[дата]],"ММ")</f>
        <v>02</v>
      </c>
      <c r="H15196" s="8">
        <v>2.6923000000000004</v>
      </c>
      <c r="I15196" s="8">
        <v>0.60059999999999991</v>
      </c>
      <c r="J15196" s="8">
        <f>datatable[[#This Row],[продажи_]]-datatable[[#This Row],[себестоимость_]]</f>
        <v>2.0917000000000003</v>
      </c>
      <c r="L15196"/>
    </row>
    <row r="15197" spans="2:12" x14ac:dyDescent="0.4">
      <c r="B15197" s="5" t="s">
        <v>78</v>
      </c>
      <c r="C15197" s="5" t="s">
        <v>55</v>
      </c>
      <c r="D15197" s="5" t="s">
        <v>32</v>
      </c>
      <c r="E15197" s="5" t="s">
        <v>7</v>
      </c>
      <c r="F15197" s="6">
        <v>44256</v>
      </c>
      <c r="G15197" s="6" t="str">
        <f>TEXT(datatable[[#This Row],[дата]],"ММ")</f>
        <v>03</v>
      </c>
      <c r="H15197" s="8">
        <v>2.1812</v>
      </c>
      <c r="I15197" s="8">
        <v>0.63139999999999996</v>
      </c>
      <c r="J15197" s="8">
        <f>datatable[[#This Row],[продажи_]]-datatable[[#This Row],[себестоимость_]]</f>
        <v>1.5498000000000001</v>
      </c>
      <c r="L15197"/>
    </row>
    <row r="15198" spans="2:12" x14ac:dyDescent="0.4">
      <c r="B15198" s="5" t="s">
        <v>78</v>
      </c>
      <c r="C15198" s="5" t="s">
        <v>55</v>
      </c>
      <c r="D15198" s="5" t="s">
        <v>32</v>
      </c>
      <c r="E15198" s="5" t="s">
        <v>7</v>
      </c>
      <c r="F15198" s="6">
        <v>44287</v>
      </c>
      <c r="G15198" s="6" t="str">
        <f>TEXT(datatable[[#This Row],[дата]],"ММ")</f>
        <v>04</v>
      </c>
      <c r="H15198" s="8">
        <v>2.9487999999999999</v>
      </c>
      <c r="I15198" s="8">
        <v>0.9416000000000001</v>
      </c>
      <c r="J15198" s="8">
        <f>datatable[[#This Row],[продажи_]]-datatable[[#This Row],[себестоимость_]]</f>
        <v>2.0071999999999997</v>
      </c>
      <c r="L15198"/>
    </row>
    <row r="15199" spans="2:12" x14ac:dyDescent="0.4">
      <c r="B15199" s="5" t="s">
        <v>78</v>
      </c>
      <c r="C15199" s="5" t="s">
        <v>55</v>
      </c>
      <c r="D15199" s="5" t="s">
        <v>32</v>
      </c>
      <c r="E15199" s="5" t="s">
        <v>7</v>
      </c>
      <c r="F15199" s="6">
        <v>44317</v>
      </c>
      <c r="G15199" s="6" t="str">
        <f>TEXT(datatable[[#This Row],[дата]],"ММ")</f>
        <v>05</v>
      </c>
      <c r="H15199" s="8">
        <v>2.8728000000000002</v>
      </c>
      <c r="I15199" s="8">
        <v>0.69300000000000006</v>
      </c>
      <c r="J15199" s="8">
        <f>datatable[[#This Row],[продажи_]]-datatable[[#This Row],[себестоимость_]]</f>
        <v>2.1798000000000002</v>
      </c>
      <c r="L15199"/>
    </row>
    <row r="15200" spans="2:12" x14ac:dyDescent="0.4">
      <c r="B15200" s="5" t="s">
        <v>78</v>
      </c>
      <c r="C15200" s="5" t="s">
        <v>55</v>
      </c>
      <c r="D15200" s="5" t="s">
        <v>32</v>
      </c>
      <c r="E15200" s="5" t="s">
        <v>7</v>
      </c>
      <c r="F15200" s="6">
        <v>44348</v>
      </c>
      <c r="G15200" s="6" t="str">
        <f>TEXT(datatable[[#This Row],[дата]],"ММ")</f>
        <v>06</v>
      </c>
      <c r="H15200" s="8">
        <v>1.5219</v>
      </c>
      <c r="I15200" s="8">
        <v>0.42569999999999997</v>
      </c>
      <c r="J15200" s="8">
        <f>datatable[[#This Row],[продажи_]]-datatable[[#This Row],[себестоимость_]]</f>
        <v>1.0962000000000001</v>
      </c>
      <c r="L15200"/>
    </row>
    <row r="15201" spans="2:12" x14ac:dyDescent="0.4">
      <c r="B15201" s="5" t="s">
        <v>78</v>
      </c>
      <c r="C15201" s="5" t="s">
        <v>55</v>
      </c>
      <c r="D15201" s="5" t="s">
        <v>32</v>
      </c>
      <c r="E15201" s="5" t="s">
        <v>7</v>
      </c>
      <c r="F15201" s="6">
        <v>44378</v>
      </c>
      <c r="G15201" s="6" t="str">
        <f>TEXT(datatable[[#This Row],[дата]],"ММ")</f>
        <v>07</v>
      </c>
      <c r="H15201" s="8">
        <v>1.6244999999999998</v>
      </c>
      <c r="I15201" s="8">
        <v>0.46529999999999999</v>
      </c>
      <c r="J15201" s="8">
        <f>datatable[[#This Row],[продажи_]]-datatable[[#This Row],[себестоимость_]]</f>
        <v>1.1591999999999998</v>
      </c>
      <c r="L15201"/>
    </row>
    <row r="15202" spans="2:12" x14ac:dyDescent="0.4">
      <c r="B15202" s="5" t="s">
        <v>78</v>
      </c>
      <c r="C15202" s="5" t="s">
        <v>55</v>
      </c>
      <c r="D15202" s="5" t="s">
        <v>32</v>
      </c>
      <c r="E15202" s="5" t="s">
        <v>7</v>
      </c>
      <c r="F15202" s="6">
        <v>44409</v>
      </c>
      <c r="G15202" s="6" t="str">
        <f>TEXT(datatable[[#This Row],[дата]],"ММ")</f>
        <v>08</v>
      </c>
      <c r="H15202" s="8">
        <v>1.7327999999999999</v>
      </c>
      <c r="I15202" s="8">
        <v>0.49719999999999998</v>
      </c>
      <c r="J15202" s="8">
        <f>datatable[[#This Row],[продажи_]]-datatable[[#This Row],[себестоимость_]]</f>
        <v>1.2355999999999998</v>
      </c>
      <c r="L15202"/>
    </row>
    <row r="15203" spans="2:12" x14ac:dyDescent="0.4">
      <c r="B15203" s="5" t="s">
        <v>78</v>
      </c>
      <c r="C15203" s="5" t="s">
        <v>55</v>
      </c>
      <c r="D15203" s="5" t="s">
        <v>32</v>
      </c>
      <c r="E15203" s="5" t="s">
        <v>7</v>
      </c>
      <c r="F15203" s="6">
        <v>44440</v>
      </c>
      <c r="G15203" s="6" t="str">
        <f>TEXT(datatable[[#This Row],[дата]],"ММ")</f>
        <v>09</v>
      </c>
      <c r="H15203" s="8">
        <v>2.0006999999999997</v>
      </c>
      <c r="I15203" s="8">
        <v>0.44055</v>
      </c>
      <c r="J15203" s="8">
        <f>datatable[[#This Row],[продажи_]]-datatable[[#This Row],[себестоимость_]]</f>
        <v>1.5601499999999997</v>
      </c>
      <c r="L15203"/>
    </row>
    <row r="15204" spans="2:12" x14ac:dyDescent="0.4">
      <c r="B15204" s="5" t="s">
        <v>78</v>
      </c>
      <c r="C15204" s="5" t="s">
        <v>55</v>
      </c>
      <c r="D15204" s="5" t="s">
        <v>32</v>
      </c>
      <c r="E15204" s="5" t="s">
        <v>7</v>
      </c>
      <c r="F15204" s="6">
        <v>44470</v>
      </c>
      <c r="G15204" s="6" t="str">
        <f>TEXT(datatable[[#This Row],[дата]],"ММ")</f>
        <v>10</v>
      </c>
      <c r="H15204" s="8">
        <v>2.0064000000000002</v>
      </c>
      <c r="I15204" s="8">
        <v>0.52800000000000002</v>
      </c>
      <c r="J15204" s="8">
        <f>datatable[[#This Row],[продажи_]]-datatable[[#This Row],[себестоимость_]]</f>
        <v>1.4784000000000002</v>
      </c>
      <c r="L15204"/>
    </row>
    <row r="15205" spans="2:12" x14ac:dyDescent="0.4">
      <c r="B15205" s="5" t="s">
        <v>78</v>
      </c>
      <c r="C15205" s="5" t="s">
        <v>55</v>
      </c>
      <c r="D15205" s="5" t="s">
        <v>32</v>
      </c>
      <c r="E15205" s="5" t="s">
        <v>7</v>
      </c>
      <c r="F15205" s="6">
        <v>44501</v>
      </c>
      <c r="G15205" s="6" t="str">
        <f>TEXT(datatable[[#This Row],[дата]],"ММ")</f>
        <v>11</v>
      </c>
      <c r="H15205" s="8">
        <v>3.0095999999999998</v>
      </c>
      <c r="I15205" s="8">
        <v>0.76559999999999995</v>
      </c>
      <c r="J15205" s="8">
        <f>datatable[[#This Row],[продажи_]]-datatable[[#This Row],[себестоимость_]]</f>
        <v>2.2439999999999998</v>
      </c>
      <c r="L15205"/>
    </row>
    <row r="15206" spans="2:12" x14ac:dyDescent="0.4">
      <c r="B15206" s="5" t="s">
        <v>78</v>
      </c>
      <c r="C15206" s="5" t="s">
        <v>55</v>
      </c>
      <c r="D15206" s="5" t="s">
        <v>32</v>
      </c>
      <c r="E15206" s="5" t="s">
        <v>7</v>
      </c>
      <c r="F15206" s="6">
        <v>44531</v>
      </c>
      <c r="G15206" s="6" t="str">
        <f>TEXT(datatable[[#This Row],[дата]],"ММ")</f>
        <v>12</v>
      </c>
      <c r="H15206" s="8">
        <v>2.1546000000000003</v>
      </c>
      <c r="I15206" s="8">
        <v>0.89319999999999999</v>
      </c>
      <c r="J15206" s="8">
        <f>datatable[[#This Row],[продажи_]]-datatable[[#This Row],[себестоимость_]]</f>
        <v>1.2614000000000003</v>
      </c>
      <c r="L15206"/>
    </row>
    <row r="15207" spans="2:12" x14ac:dyDescent="0.4">
      <c r="B15207" s="5" t="s">
        <v>78</v>
      </c>
      <c r="C15207" s="5" t="s">
        <v>55</v>
      </c>
      <c r="D15207" s="5" t="s">
        <v>32</v>
      </c>
      <c r="E15207" s="5" t="s">
        <v>7</v>
      </c>
      <c r="F15207" s="6">
        <v>44197</v>
      </c>
      <c r="G15207" s="6" t="str">
        <f>TEXT(datatable[[#This Row],[дата]],"ММ")</f>
        <v>01</v>
      </c>
      <c r="H15207" s="8">
        <v>1.32</v>
      </c>
      <c r="I15207" s="8">
        <v>0.63800000000000001</v>
      </c>
      <c r="J15207" s="8">
        <f>datatable[[#This Row],[продажи_]]-datatable[[#This Row],[себестоимость_]]</f>
        <v>0.68200000000000005</v>
      </c>
      <c r="L15207"/>
    </row>
    <row r="15208" spans="2:12" x14ac:dyDescent="0.4">
      <c r="B15208" s="5" t="s">
        <v>78</v>
      </c>
      <c r="C15208" s="5" t="s">
        <v>55</v>
      </c>
      <c r="D15208" s="5" t="s">
        <v>32</v>
      </c>
      <c r="E15208" s="5" t="s">
        <v>7</v>
      </c>
      <c r="F15208" s="6">
        <v>44228</v>
      </c>
      <c r="G15208" s="6" t="str">
        <f>TEXT(datatable[[#This Row],[дата]],"ММ")</f>
        <v>02</v>
      </c>
      <c r="H15208" s="8">
        <v>1.8135000000000001</v>
      </c>
      <c r="I15208" s="8">
        <v>0.65064999999999995</v>
      </c>
      <c r="J15208" s="8">
        <f>datatable[[#This Row],[продажи_]]-datatable[[#This Row],[себестоимость_]]</f>
        <v>1.1628500000000002</v>
      </c>
      <c r="L15208"/>
    </row>
    <row r="15209" spans="2:12" x14ac:dyDescent="0.4">
      <c r="B15209" s="5" t="s">
        <v>78</v>
      </c>
      <c r="C15209" s="5" t="s">
        <v>55</v>
      </c>
      <c r="D15209" s="5" t="s">
        <v>32</v>
      </c>
      <c r="E15209" s="5" t="s">
        <v>7</v>
      </c>
      <c r="F15209" s="6">
        <v>44256</v>
      </c>
      <c r="G15209" s="6" t="str">
        <f>TEXT(datatable[[#This Row],[дата]],"ММ")</f>
        <v>03</v>
      </c>
      <c r="H15209" s="8">
        <v>2.016</v>
      </c>
      <c r="I15209" s="8">
        <v>0.88549999999999995</v>
      </c>
      <c r="J15209" s="8">
        <f>datatable[[#This Row],[продажи_]]-datatable[[#This Row],[себестоимость_]]</f>
        <v>1.1305000000000001</v>
      </c>
      <c r="L15209"/>
    </row>
    <row r="15210" spans="2:12" x14ac:dyDescent="0.4">
      <c r="B15210" s="5" t="s">
        <v>78</v>
      </c>
      <c r="C15210" s="5" t="s">
        <v>55</v>
      </c>
      <c r="D15210" s="5" t="s">
        <v>32</v>
      </c>
      <c r="E15210" s="5" t="s">
        <v>7</v>
      </c>
      <c r="F15210" s="6">
        <v>44287</v>
      </c>
      <c r="G15210" s="6" t="str">
        <f>TEXT(datatable[[#This Row],[дата]],"ММ")</f>
        <v>04</v>
      </c>
      <c r="H15210" s="8">
        <v>2.8079999999999998</v>
      </c>
      <c r="I15210" s="8">
        <v>0.75680000000000003</v>
      </c>
      <c r="J15210" s="8">
        <f>datatable[[#This Row],[продажи_]]-datatable[[#This Row],[себестоимость_]]</f>
        <v>2.0511999999999997</v>
      </c>
      <c r="L15210"/>
    </row>
    <row r="15211" spans="2:12" x14ac:dyDescent="0.4">
      <c r="B15211" s="5" t="s">
        <v>78</v>
      </c>
      <c r="C15211" s="5" t="s">
        <v>55</v>
      </c>
      <c r="D15211" s="5" t="s">
        <v>32</v>
      </c>
      <c r="E15211" s="5" t="s">
        <v>7</v>
      </c>
      <c r="F15211" s="6">
        <v>44317</v>
      </c>
      <c r="G15211" s="6" t="str">
        <f>TEXT(datatable[[#This Row],[дата]],"ММ")</f>
        <v>05</v>
      </c>
      <c r="H15211" s="8">
        <v>2.52</v>
      </c>
      <c r="I15211" s="8">
        <v>0.75460000000000005</v>
      </c>
      <c r="J15211" s="8">
        <f>datatable[[#This Row],[продажи_]]-datatable[[#This Row],[себестоимость_]]</f>
        <v>1.7654000000000001</v>
      </c>
      <c r="L15211"/>
    </row>
    <row r="15212" spans="2:12" x14ac:dyDescent="0.4">
      <c r="B15212" s="5" t="s">
        <v>78</v>
      </c>
      <c r="C15212" s="5" t="s">
        <v>55</v>
      </c>
      <c r="D15212" s="5" t="s">
        <v>32</v>
      </c>
      <c r="E15212" s="5" t="s">
        <v>7</v>
      </c>
      <c r="F15212" s="6">
        <v>44348</v>
      </c>
      <c r="G15212" s="6" t="str">
        <f>TEXT(datatable[[#This Row],[дата]],"ММ")</f>
        <v>06</v>
      </c>
      <c r="H15212" s="8">
        <v>1.1205000000000001</v>
      </c>
      <c r="I15212" s="8">
        <v>0.59399999999999997</v>
      </c>
      <c r="J15212" s="8">
        <f>datatable[[#This Row],[продажи_]]-datatable[[#This Row],[себестоимость_]]</f>
        <v>0.52650000000000008</v>
      </c>
      <c r="L15212"/>
    </row>
    <row r="15213" spans="2:12" x14ac:dyDescent="0.4">
      <c r="B15213" s="5" t="s">
        <v>78</v>
      </c>
      <c r="C15213" s="5" t="s">
        <v>55</v>
      </c>
      <c r="D15213" s="5" t="s">
        <v>32</v>
      </c>
      <c r="E15213" s="5" t="s">
        <v>7</v>
      </c>
      <c r="F15213" s="6">
        <v>44378</v>
      </c>
      <c r="G15213" s="6" t="str">
        <f>TEXT(datatable[[#This Row],[дата]],"ММ")</f>
        <v>07</v>
      </c>
      <c r="H15213" s="8">
        <v>1.5120000000000002</v>
      </c>
      <c r="I15213" s="8">
        <v>0.58409999999999995</v>
      </c>
      <c r="J15213" s="8">
        <f>datatable[[#This Row],[продажи_]]-datatable[[#This Row],[себестоимость_]]</f>
        <v>0.92790000000000028</v>
      </c>
      <c r="L15213"/>
    </row>
    <row r="15214" spans="2:12" x14ac:dyDescent="0.4">
      <c r="B15214" s="5" t="s">
        <v>78</v>
      </c>
      <c r="C15214" s="5" t="s">
        <v>55</v>
      </c>
      <c r="D15214" s="5" t="s">
        <v>32</v>
      </c>
      <c r="E15214" s="5" t="s">
        <v>7</v>
      </c>
      <c r="F15214" s="6">
        <v>44409</v>
      </c>
      <c r="G15214" s="6" t="str">
        <f>TEXT(datatable[[#This Row],[дата]],"ММ")</f>
        <v>08</v>
      </c>
      <c r="H15214" s="8">
        <v>1.032</v>
      </c>
      <c r="I15214" s="8">
        <v>0.47520000000000001</v>
      </c>
      <c r="J15214" s="8">
        <f>datatable[[#This Row],[продажи_]]-datatable[[#This Row],[себестоимость_]]</f>
        <v>0.55679999999999996</v>
      </c>
      <c r="L15214"/>
    </row>
    <row r="15215" spans="2:12" x14ac:dyDescent="0.4">
      <c r="B15215" s="5" t="s">
        <v>78</v>
      </c>
      <c r="C15215" s="5" t="s">
        <v>55</v>
      </c>
      <c r="D15215" s="5" t="s">
        <v>32</v>
      </c>
      <c r="E15215" s="5" t="s">
        <v>7</v>
      </c>
      <c r="F15215" s="6">
        <v>44440</v>
      </c>
      <c r="G15215" s="6" t="str">
        <f>TEXT(datatable[[#This Row],[дата]],"ММ")</f>
        <v>09</v>
      </c>
      <c r="H15215" s="8">
        <v>1.4175000000000002</v>
      </c>
      <c r="I15215" s="8">
        <v>0.46035000000000004</v>
      </c>
      <c r="J15215" s="8">
        <f>datatable[[#This Row],[продажи_]]-datatable[[#This Row],[себестоимость_]]</f>
        <v>0.95715000000000017</v>
      </c>
      <c r="L15215"/>
    </row>
    <row r="15216" spans="2:12" x14ac:dyDescent="0.4">
      <c r="B15216" s="5" t="s">
        <v>78</v>
      </c>
      <c r="C15216" s="5" t="s">
        <v>55</v>
      </c>
      <c r="D15216" s="5" t="s">
        <v>32</v>
      </c>
      <c r="E15216" s="5" t="s">
        <v>7</v>
      </c>
      <c r="F15216" s="6">
        <v>44470</v>
      </c>
      <c r="G15216" s="6" t="str">
        <f>TEXT(datatable[[#This Row],[дата]],"ММ")</f>
        <v>10</v>
      </c>
      <c r="H15216" s="8">
        <v>2.1059999999999999</v>
      </c>
      <c r="I15216" s="8">
        <v>0.62039999999999995</v>
      </c>
      <c r="J15216" s="8">
        <f>datatable[[#This Row],[продажи_]]-datatable[[#This Row],[себестоимость_]]</f>
        <v>1.4855999999999998</v>
      </c>
      <c r="L15216"/>
    </row>
    <row r="15217" spans="2:12" x14ac:dyDescent="0.4">
      <c r="B15217" s="5" t="s">
        <v>78</v>
      </c>
      <c r="C15217" s="5" t="s">
        <v>55</v>
      </c>
      <c r="D15217" s="5" t="s">
        <v>32</v>
      </c>
      <c r="E15217" s="5" t="s">
        <v>7</v>
      </c>
      <c r="F15217" s="6">
        <v>44501</v>
      </c>
      <c r="G15217" s="6" t="str">
        <f>TEXT(datatable[[#This Row],[дата]],"ММ")</f>
        <v>11</v>
      </c>
      <c r="H15217" s="8">
        <v>1.92</v>
      </c>
      <c r="I15217" s="8">
        <v>0.97680000000000011</v>
      </c>
      <c r="J15217" s="8">
        <f>datatable[[#This Row],[продажи_]]-datatable[[#This Row],[себестоимость_]]</f>
        <v>0.94319999999999982</v>
      </c>
      <c r="L15217"/>
    </row>
    <row r="15218" spans="2:12" x14ac:dyDescent="0.4">
      <c r="B15218" s="5" t="s">
        <v>78</v>
      </c>
      <c r="C15218" s="5" t="s">
        <v>55</v>
      </c>
      <c r="D15218" s="5" t="s">
        <v>32</v>
      </c>
      <c r="E15218" s="5" t="s">
        <v>7</v>
      </c>
      <c r="F15218" s="6">
        <v>44531</v>
      </c>
      <c r="G15218" s="6" t="str">
        <f>TEXT(datatable[[#This Row],[дата]],"ММ")</f>
        <v>12</v>
      </c>
      <c r="H15218" s="8">
        <v>2.1</v>
      </c>
      <c r="I15218" s="8">
        <v>0.6160000000000001</v>
      </c>
      <c r="J15218" s="8">
        <f>datatable[[#This Row],[продажи_]]-datatable[[#This Row],[себестоимость_]]</f>
        <v>1.484</v>
      </c>
      <c r="L15218"/>
    </row>
    <row r="15219" spans="2:12" x14ac:dyDescent="0.4">
      <c r="B15219" s="5" t="s">
        <v>78</v>
      </c>
      <c r="C15219" s="5" t="s">
        <v>55</v>
      </c>
      <c r="D15219" s="5" t="s">
        <v>32</v>
      </c>
      <c r="E15219" s="5" t="s">
        <v>7</v>
      </c>
      <c r="F15219" s="6">
        <v>44197</v>
      </c>
      <c r="G15219" s="6" t="str">
        <f>TEXT(datatable[[#This Row],[дата]],"ММ")</f>
        <v>01</v>
      </c>
      <c r="H15219" s="8">
        <v>0.17099999999999999</v>
      </c>
      <c r="I15219" s="8">
        <v>5.3500000000000006E-2</v>
      </c>
      <c r="J15219" s="8">
        <f>datatable[[#This Row],[продажи_]]-datatable[[#This Row],[себестоимость_]]</f>
        <v>0.11749999999999998</v>
      </c>
      <c r="L15219"/>
    </row>
    <row r="15220" spans="2:12" x14ac:dyDescent="0.4">
      <c r="B15220" s="5" t="s">
        <v>78</v>
      </c>
      <c r="C15220" s="5" t="s">
        <v>55</v>
      </c>
      <c r="D15220" s="5" t="s">
        <v>32</v>
      </c>
      <c r="E15220" s="5" t="s">
        <v>7</v>
      </c>
      <c r="F15220" s="6">
        <v>44228</v>
      </c>
      <c r="G15220" s="6" t="str">
        <f>TEXT(datatable[[#This Row],[дата]],"ММ")</f>
        <v>02</v>
      </c>
      <c r="H15220" s="8">
        <v>0.18135000000000001</v>
      </c>
      <c r="I15220" s="8">
        <v>6.6299999999999998E-2</v>
      </c>
      <c r="J15220" s="8">
        <f>datatable[[#This Row],[продажи_]]-datatable[[#This Row],[себестоимость_]]</f>
        <v>0.11505000000000001</v>
      </c>
      <c r="L15220"/>
    </row>
    <row r="15221" spans="2:12" x14ac:dyDescent="0.4">
      <c r="B15221" s="5" t="s">
        <v>78</v>
      </c>
      <c r="C15221" s="5" t="s">
        <v>55</v>
      </c>
      <c r="D15221" s="5" t="s">
        <v>32</v>
      </c>
      <c r="E15221" s="5" t="s">
        <v>7</v>
      </c>
      <c r="F15221" s="6">
        <v>44256</v>
      </c>
      <c r="G15221" s="6" t="str">
        <f>TEXT(datatable[[#This Row],[дата]],"ММ")</f>
        <v>03</v>
      </c>
      <c r="H15221" s="8">
        <v>0.1827</v>
      </c>
      <c r="I15221" s="8">
        <v>6.7900000000000002E-2</v>
      </c>
      <c r="J15221" s="8">
        <f>datatable[[#This Row],[продажи_]]-datatable[[#This Row],[себестоимость_]]</f>
        <v>0.1148</v>
      </c>
      <c r="L15221"/>
    </row>
    <row r="15222" spans="2:12" x14ac:dyDescent="0.4">
      <c r="B15222" s="5" t="s">
        <v>78</v>
      </c>
      <c r="C15222" s="5" t="s">
        <v>55</v>
      </c>
      <c r="D15222" s="5" t="s">
        <v>32</v>
      </c>
      <c r="E15222" s="5" t="s">
        <v>7</v>
      </c>
      <c r="F15222" s="6">
        <v>44287</v>
      </c>
      <c r="G15222" s="6" t="str">
        <f>TEXT(datatable[[#This Row],[дата]],"ММ")</f>
        <v>04</v>
      </c>
      <c r="H15222" s="8">
        <v>0.22559999999999997</v>
      </c>
      <c r="I15222" s="8">
        <v>8.0799999999999997E-2</v>
      </c>
      <c r="J15222" s="8">
        <f>datatable[[#This Row],[продажи_]]-datatable[[#This Row],[себестоимость_]]</f>
        <v>0.14479999999999998</v>
      </c>
      <c r="L15222"/>
    </row>
    <row r="15223" spans="2:12" x14ac:dyDescent="0.4">
      <c r="B15223" s="5" t="s">
        <v>78</v>
      </c>
      <c r="C15223" s="5" t="s">
        <v>55</v>
      </c>
      <c r="D15223" s="5" t="s">
        <v>32</v>
      </c>
      <c r="E15223" s="5" t="s">
        <v>7</v>
      </c>
      <c r="F15223" s="6">
        <v>44317</v>
      </c>
      <c r="G15223" s="6" t="str">
        <f>TEXT(datatable[[#This Row],[дата]],"ММ")</f>
        <v>05</v>
      </c>
      <c r="H15223" s="8">
        <v>0.1953</v>
      </c>
      <c r="I15223" s="8">
        <v>6.4400000000000013E-2</v>
      </c>
      <c r="J15223" s="8">
        <f>datatable[[#This Row],[продажи_]]-datatable[[#This Row],[себестоимость_]]</f>
        <v>0.13089999999999999</v>
      </c>
      <c r="L15223"/>
    </row>
    <row r="15224" spans="2:12" x14ac:dyDescent="0.4">
      <c r="B15224" s="5" t="s">
        <v>78</v>
      </c>
      <c r="C15224" s="5" t="s">
        <v>55</v>
      </c>
      <c r="D15224" s="5" t="s">
        <v>32</v>
      </c>
      <c r="E15224" s="5" t="s">
        <v>7</v>
      </c>
      <c r="F15224" s="6">
        <v>44348</v>
      </c>
      <c r="G15224" s="6" t="str">
        <f>TEXT(datatable[[#This Row],[дата]],"ММ")</f>
        <v>06</v>
      </c>
      <c r="H15224" s="8">
        <v>0.13905000000000001</v>
      </c>
      <c r="I15224" s="8">
        <v>5.04E-2</v>
      </c>
      <c r="J15224" s="8">
        <f>datatable[[#This Row],[продажи_]]-datatable[[#This Row],[себестоимость_]]</f>
        <v>8.8650000000000007E-2</v>
      </c>
      <c r="L15224"/>
    </row>
    <row r="15225" spans="2:12" x14ac:dyDescent="0.4">
      <c r="B15225" s="5" t="s">
        <v>78</v>
      </c>
      <c r="C15225" s="5" t="s">
        <v>55</v>
      </c>
      <c r="D15225" s="5" t="s">
        <v>32</v>
      </c>
      <c r="E15225" s="5" t="s">
        <v>7</v>
      </c>
      <c r="F15225" s="6">
        <v>44378</v>
      </c>
      <c r="G15225" s="6" t="str">
        <f>TEXT(datatable[[#This Row],[дата]],"ММ")</f>
        <v>07</v>
      </c>
      <c r="H15225" s="8">
        <v>0.14445000000000002</v>
      </c>
      <c r="I15225" s="8">
        <v>4.2749999999999996E-2</v>
      </c>
      <c r="J15225" s="8">
        <f>datatable[[#This Row],[продажи_]]-datatable[[#This Row],[себестоимость_]]</f>
        <v>0.10170000000000003</v>
      </c>
      <c r="L15225"/>
    </row>
    <row r="15226" spans="2:12" x14ac:dyDescent="0.4">
      <c r="B15226" s="5" t="s">
        <v>78</v>
      </c>
      <c r="C15226" s="5" t="s">
        <v>55</v>
      </c>
      <c r="D15226" s="5" t="s">
        <v>32</v>
      </c>
      <c r="E15226" s="5" t="s">
        <v>7</v>
      </c>
      <c r="F15226" s="6">
        <v>44409</v>
      </c>
      <c r="G15226" s="6" t="str">
        <f>TEXT(datatable[[#This Row],[дата]],"ММ")</f>
        <v>08</v>
      </c>
      <c r="H15226" s="8">
        <v>0.12840000000000001</v>
      </c>
      <c r="I15226" s="8">
        <v>3.32E-2</v>
      </c>
      <c r="J15226" s="8">
        <f>datatable[[#This Row],[продажи_]]-datatable[[#This Row],[себестоимость_]]</f>
        <v>9.5200000000000007E-2</v>
      </c>
      <c r="L15226"/>
    </row>
    <row r="15227" spans="2:12" x14ac:dyDescent="0.4">
      <c r="B15227" s="5" t="s">
        <v>78</v>
      </c>
      <c r="C15227" s="5" t="s">
        <v>55</v>
      </c>
      <c r="D15227" s="5" t="s">
        <v>32</v>
      </c>
      <c r="E15227" s="5" t="s">
        <v>7</v>
      </c>
      <c r="F15227" s="6">
        <v>44440</v>
      </c>
      <c r="G15227" s="6" t="str">
        <f>TEXT(datatable[[#This Row],[дата]],"ММ")</f>
        <v>09</v>
      </c>
      <c r="H15227" s="8">
        <v>0.12015000000000001</v>
      </c>
      <c r="I15227" s="8">
        <v>5.1299999999999991E-2</v>
      </c>
      <c r="J15227" s="8">
        <f>datatable[[#This Row],[продажи_]]-datatable[[#This Row],[себестоимость_]]</f>
        <v>6.8850000000000022E-2</v>
      </c>
      <c r="L15227"/>
    </row>
    <row r="15228" spans="2:12" x14ac:dyDescent="0.4">
      <c r="B15228" s="5" t="s">
        <v>78</v>
      </c>
      <c r="C15228" s="5" t="s">
        <v>55</v>
      </c>
      <c r="D15228" s="5" t="s">
        <v>32</v>
      </c>
      <c r="E15228" s="5" t="s">
        <v>7</v>
      </c>
      <c r="F15228" s="6">
        <v>44470</v>
      </c>
      <c r="G15228" s="6" t="str">
        <f>TEXT(datatable[[#This Row],[дата]],"ММ")</f>
        <v>10</v>
      </c>
      <c r="H15228" s="8">
        <v>0.21419999999999997</v>
      </c>
      <c r="I15228" s="8">
        <v>6.0600000000000001E-2</v>
      </c>
      <c r="J15228" s="8">
        <f>datatable[[#This Row],[продажи_]]-datatable[[#This Row],[себестоимость_]]</f>
        <v>0.15359999999999996</v>
      </c>
      <c r="L15228"/>
    </row>
    <row r="15229" spans="2:12" x14ac:dyDescent="0.4">
      <c r="B15229" s="5" t="s">
        <v>78</v>
      </c>
      <c r="C15229" s="5" t="s">
        <v>55</v>
      </c>
      <c r="D15229" s="5" t="s">
        <v>32</v>
      </c>
      <c r="E15229" s="5" t="s">
        <v>7</v>
      </c>
      <c r="F15229" s="6">
        <v>44501</v>
      </c>
      <c r="G15229" s="6" t="str">
        <f>TEXT(datatable[[#This Row],[дата]],"ММ")</f>
        <v>11</v>
      </c>
      <c r="H15229" s="8">
        <v>0.22559999999999997</v>
      </c>
      <c r="I15229" s="8">
        <v>9.1999999999999998E-2</v>
      </c>
      <c r="J15229" s="8">
        <f>datatable[[#This Row],[продажи_]]-datatable[[#This Row],[себестоимость_]]</f>
        <v>0.13359999999999997</v>
      </c>
      <c r="L15229"/>
    </row>
    <row r="15230" spans="2:12" x14ac:dyDescent="0.4">
      <c r="B15230" s="5" t="s">
        <v>78</v>
      </c>
      <c r="C15230" s="5" t="s">
        <v>55</v>
      </c>
      <c r="D15230" s="5" t="s">
        <v>32</v>
      </c>
      <c r="E15230" s="5" t="s">
        <v>7</v>
      </c>
      <c r="F15230" s="6">
        <v>44531</v>
      </c>
      <c r="G15230" s="6" t="str">
        <f>TEXT(datatable[[#This Row],[дата]],"ММ")</f>
        <v>12</v>
      </c>
      <c r="H15230" s="8">
        <v>0.17429999999999998</v>
      </c>
      <c r="I15230" s="8">
        <v>6.3000000000000014E-2</v>
      </c>
      <c r="J15230" s="8">
        <f>datatable[[#This Row],[продажи_]]-datatable[[#This Row],[себестоимость_]]</f>
        <v>0.11129999999999997</v>
      </c>
      <c r="L15230"/>
    </row>
    <row r="15231" spans="2:12" x14ac:dyDescent="0.4">
      <c r="B15231" s="5" t="s">
        <v>78</v>
      </c>
      <c r="C15231" s="5" t="s">
        <v>55</v>
      </c>
      <c r="D15231" s="5" t="s">
        <v>32</v>
      </c>
      <c r="E15231" s="5" t="s">
        <v>7</v>
      </c>
      <c r="F15231" s="6">
        <v>44197</v>
      </c>
      <c r="G15231" s="6" t="str">
        <f>TEXT(datatable[[#This Row],[дата]],"ММ")</f>
        <v>01</v>
      </c>
      <c r="H15231" s="8">
        <v>3.54</v>
      </c>
      <c r="I15231" s="8">
        <v>1.1205000000000001</v>
      </c>
      <c r="J15231" s="8">
        <f>datatable[[#This Row],[продажи_]]-datatable[[#This Row],[себестоимость_]]</f>
        <v>2.4195000000000002</v>
      </c>
      <c r="L15231"/>
    </row>
    <row r="15232" spans="2:12" x14ac:dyDescent="0.4">
      <c r="B15232" s="5" t="s">
        <v>78</v>
      </c>
      <c r="C15232" s="5" t="s">
        <v>55</v>
      </c>
      <c r="D15232" s="5" t="s">
        <v>32</v>
      </c>
      <c r="E15232" s="5" t="s">
        <v>7</v>
      </c>
      <c r="F15232" s="6">
        <v>44228</v>
      </c>
      <c r="G15232" s="6" t="str">
        <f>TEXT(datatable[[#This Row],[дата]],"ММ")</f>
        <v>02</v>
      </c>
      <c r="H15232" s="8">
        <v>4.4459999999999997</v>
      </c>
      <c r="I15232" s="8">
        <v>1.9305000000000003</v>
      </c>
      <c r="J15232" s="8">
        <f>datatable[[#This Row],[продажи_]]-datatable[[#This Row],[себестоимость_]]</f>
        <v>2.5154999999999994</v>
      </c>
      <c r="L15232"/>
    </row>
    <row r="15233" spans="2:12" x14ac:dyDescent="0.4">
      <c r="B15233" s="5" t="s">
        <v>78</v>
      </c>
      <c r="C15233" s="5" t="s">
        <v>55</v>
      </c>
      <c r="D15233" s="5" t="s">
        <v>32</v>
      </c>
      <c r="E15233" s="5" t="s">
        <v>7</v>
      </c>
      <c r="F15233" s="6">
        <v>44256</v>
      </c>
      <c r="G15233" s="6" t="str">
        <f>TEXT(datatable[[#This Row],[дата]],"ММ")</f>
        <v>03</v>
      </c>
      <c r="H15233" s="8">
        <v>4.032</v>
      </c>
      <c r="I15233" s="8">
        <v>2.0034000000000001</v>
      </c>
      <c r="J15233" s="8">
        <f>datatable[[#This Row],[продажи_]]-datatable[[#This Row],[себестоимость_]]</f>
        <v>2.0286</v>
      </c>
      <c r="L15233"/>
    </row>
    <row r="15234" spans="2:12" x14ac:dyDescent="0.4">
      <c r="B15234" s="5" t="s">
        <v>78</v>
      </c>
      <c r="C15234" s="5" t="s">
        <v>55</v>
      </c>
      <c r="D15234" s="5" t="s">
        <v>32</v>
      </c>
      <c r="E15234" s="5" t="s">
        <v>7</v>
      </c>
      <c r="F15234" s="6">
        <v>44287</v>
      </c>
      <c r="G15234" s="6" t="str">
        <f>TEXT(datatable[[#This Row],[дата]],"ММ")</f>
        <v>04</v>
      </c>
      <c r="H15234" s="8">
        <v>4.6559999999999997</v>
      </c>
      <c r="I15234" s="8">
        <v>2.0735999999999999</v>
      </c>
      <c r="J15234" s="8">
        <f>datatable[[#This Row],[продажи_]]-datatable[[#This Row],[себестоимость_]]</f>
        <v>2.5823999999999998</v>
      </c>
      <c r="L15234"/>
    </row>
    <row r="15235" spans="2:12" x14ac:dyDescent="0.4">
      <c r="B15235" s="5" t="s">
        <v>78</v>
      </c>
      <c r="C15235" s="5" t="s">
        <v>55</v>
      </c>
      <c r="D15235" s="5" t="s">
        <v>32</v>
      </c>
      <c r="E15235" s="5" t="s">
        <v>7</v>
      </c>
      <c r="F15235" s="6">
        <v>44317</v>
      </c>
      <c r="G15235" s="6" t="str">
        <f>TEXT(datatable[[#This Row],[дата]],"ММ")</f>
        <v>05</v>
      </c>
      <c r="H15235" s="8">
        <v>3.6120000000000001</v>
      </c>
      <c r="I15235" s="8">
        <v>2.0223000000000004</v>
      </c>
      <c r="J15235" s="8">
        <f>datatable[[#This Row],[продажи_]]-datatable[[#This Row],[себестоимость_]]</f>
        <v>1.5896999999999997</v>
      </c>
      <c r="L15235"/>
    </row>
    <row r="15236" spans="2:12" x14ac:dyDescent="0.4">
      <c r="B15236" s="5" t="s">
        <v>78</v>
      </c>
      <c r="C15236" s="5" t="s">
        <v>55</v>
      </c>
      <c r="D15236" s="5" t="s">
        <v>32</v>
      </c>
      <c r="E15236" s="5" t="s">
        <v>7</v>
      </c>
      <c r="F15236" s="6">
        <v>44348</v>
      </c>
      <c r="G15236" s="6" t="str">
        <f>TEXT(datatable[[#This Row],[дата]],"ММ")</f>
        <v>06</v>
      </c>
      <c r="H15236" s="8">
        <v>2.2680000000000002</v>
      </c>
      <c r="I15236" s="8">
        <v>1.2757500000000002</v>
      </c>
      <c r="J15236" s="8">
        <f>datatable[[#This Row],[продажи_]]-datatable[[#This Row],[себестоимость_]]</f>
        <v>0.99225000000000008</v>
      </c>
      <c r="L15236"/>
    </row>
    <row r="15237" spans="2:12" x14ac:dyDescent="0.4">
      <c r="B15237" s="5" t="s">
        <v>78</v>
      </c>
      <c r="C15237" s="5" t="s">
        <v>55</v>
      </c>
      <c r="D15237" s="5" t="s">
        <v>32</v>
      </c>
      <c r="E15237" s="5" t="s">
        <v>7</v>
      </c>
      <c r="F15237" s="6">
        <v>44378</v>
      </c>
      <c r="G15237" s="6" t="str">
        <f>TEXT(datatable[[#This Row],[дата]],"ММ")</f>
        <v>07</v>
      </c>
      <c r="H15237" s="8">
        <v>2.2410000000000001</v>
      </c>
      <c r="I15237" s="8">
        <v>1.0084500000000001</v>
      </c>
      <c r="J15237" s="8">
        <f>datatable[[#This Row],[продажи_]]-datatable[[#This Row],[себестоимость_]]</f>
        <v>1.23255</v>
      </c>
      <c r="L15237"/>
    </row>
    <row r="15238" spans="2:12" x14ac:dyDescent="0.4">
      <c r="B15238" s="5" t="s">
        <v>78</v>
      </c>
      <c r="C15238" s="5" t="s">
        <v>55</v>
      </c>
      <c r="D15238" s="5" t="s">
        <v>32</v>
      </c>
      <c r="E15238" s="5" t="s">
        <v>7</v>
      </c>
      <c r="F15238" s="6">
        <v>44409</v>
      </c>
      <c r="G15238" s="6" t="str">
        <f>TEXT(datatable[[#This Row],[дата]],"ММ")</f>
        <v>08</v>
      </c>
      <c r="H15238" s="8">
        <v>2.2320000000000002</v>
      </c>
      <c r="I15238" s="8">
        <v>0.91800000000000004</v>
      </c>
      <c r="J15238" s="8">
        <f>datatable[[#This Row],[продажи_]]-datatable[[#This Row],[себестоимость_]]</f>
        <v>1.3140000000000001</v>
      </c>
      <c r="L15238"/>
    </row>
    <row r="15239" spans="2:12" x14ac:dyDescent="0.4">
      <c r="B15239" s="5" t="s">
        <v>78</v>
      </c>
      <c r="C15239" s="5" t="s">
        <v>55</v>
      </c>
      <c r="D15239" s="5" t="s">
        <v>32</v>
      </c>
      <c r="E15239" s="5" t="s">
        <v>7</v>
      </c>
      <c r="F15239" s="6">
        <v>44440</v>
      </c>
      <c r="G15239" s="6" t="str">
        <f>TEXT(datatable[[#This Row],[дата]],"ММ")</f>
        <v>09</v>
      </c>
      <c r="H15239" s="8">
        <v>2.3760000000000003</v>
      </c>
      <c r="I15239" s="8">
        <v>0.98415000000000008</v>
      </c>
      <c r="J15239" s="8">
        <f>datatable[[#This Row],[продажи_]]-datatable[[#This Row],[себестоимость_]]</f>
        <v>1.3918500000000003</v>
      </c>
      <c r="L15239"/>
    </row>
    <row r="15240" spans="2:12" x14ac:dyDescent="0.4">
      <c r="B15240" s="5" t="s">
        <v>78</v>
      </c>
      <c r="C15240" s="5" t="s">
        <v>55</v>
      </c>
      <c r="D15240" s="5" t="s">
        <v>32</v>
      </c>
      <c r="E15240" s="5" t="s">
        <v>7</v>
      </c>
      <c r="F15240" s="6">
        <v>44470</v>
      </c>
      <c r="G15240" s="6" t="str">
        <f>TEXT(datatable[[#This Row],[дата]],"ММ")</f>
        <v>10</v>
      </c>
      <c r="H15240" s="8">
        <v>3.528</v>
      </c>
      <c r="I15240" s="8">
        <v>1.8306</v>
      </c>
      <c r="J15240" s="8">
        <f>datatable[[#This Row],[продажи_]]-datatable[[#This Row],[себестоимость_]]</f>
        <v>1.6974</v>
      </c>
      <c r="L15240"/>
    </row>
    <row r="15241" spans="2:12" x14ac:dyDescent="0.4">
      <c r="B15241" s="5" t="s">
        <v>78</v>
      </c>
      <c r="C15241" s="5" t="s">
        <v>55</v>
      </c>
      <c r="D15241" s="5" t="s">
        <v>32</v>
      </c>
      <c r="E15241" s="5" t="s">
        <v>7</v>
      </c>
      <c r="F15241" s="6">
        <v>44501</v>
      </c>
      <c r="G15241" s="6" t="str">
        <f>TEXT(datatable[[#This Row],[дата]],"ММ")</f>
        <v>11</v>
      </c>
      <c r="H15241" s="8">
        <v>5.1360000000000001</v>
      </c>
      <c r="I15241" s="8">
        <v>2.3760000000000003</v>
      </c>
      <c r="J15241" s="8">
        <f>datatable[[#This Row],[продажи_]]-datatable[[#This Row],[себестоимость_]]</f>
        <v>2.76</v>
      </c>
      <c r="L15241"/>
    </row>
    <row r="15242" spans="2:12" x14ac:dyDescent="0.4">
      <c r="B15242" s="5" t="s">
        <v>78</v>
      </c>
      <c r="C15242" s="5" t="s">
        <v>55</v>
      </c>
      <c r="D15242" s="5" t="s">
        <v>32</v>
      </c>
      <c r="E15242" s="5" t="s">
        <v>7</v>
      </c>
      <c r="F15242" s="6">
        <v>44531</v>
      </c>
      <c r="G15242" s="6" t="str">
        <f>TEXT(datatable[[#This Row],[дата]],"ММ")</f>
        <v>12</v>
      </c>
      <c r="H15242" s="8">
        <v>4.9559999999999995</v>
      </c>
      <c r="I15242" s="8">
        <v>1.7388000000000001</v>
      </c>
      <c r="J15242" s="8">
        <f>datatable[[#This Row],[продажи_]]-datatable[[#This Row],[себестоимость_]]</f>
        <v>3.2171999999999992</v>
      </c>
      <c r="L15242"/>
    </row>
    <row r="15243" spans="2:12" x14ac:dyDescent="0.4">
      <c r="B15243" s="5" t="s">
        <v>78</v>
      </c>
      <c r="C15243" s="5" t="s">
        <v>55</v>
      </c>
      <c r="D15243" s="5" t="s">
        <v>32</v>
      </c>
      <c r="E15243" s="5" t="s">
        <v>7</v>
      </c>
      <c r="F15243" s="6">
        <v>44197</v>
      </c>
      <c r="G15243" s="6" t="str">
        <f>TEXT(datatable[[#This Row],[дата]],"ММ")</f>
        <v>01</v>
      </c>
      <c r="H15243" s="8">
        <v>2.3625000000000003</v>
      </c>
      <c r="I15243" s="8">
        <v>0.71249999999999991</v>
      </c>
      <c r="J15243" s="8">
        <f>datatable[[#This Row],[продажи_]]-datatable[[#This Row],[себестоимость_]]</f>
        <v>1.6500000000000004</v>
      </c>
      <c r="L15243"/>
    </row>
    <row r="15244" spans="2:12" x14ac:dyDescent="0.4">
      <c r="B15244" s="5" t="s">
        <v>78</v>
      </c>
      <c r="C15244" s="5" t="s">
        <v>55</v>
      </c>
      <c r="D15244" s="5" t="s">
        <v>32</v>
      </c>
      <c r="E15244" s="5" t="s">
        <v>7</v>
      </c>
      <c r="F15244" s="6">
        <v>44228</v>
      </c>
      <c r="G15244" s="6" t="str">
        <f>TEXT(datatable[[#This Row],[дата]],"ММ")</f>
        <v>02</v>
      </c>
      <c r="H15244" s="8">
        <v>2.5447500000000001</v>
      </c>
      <c r="I15244" s="8">
        <v>0.91649999999999998</v>
      </c>
      <c r="J15244" s="8">
        <f>datatable[[#This Row],[продажи_]]-datatable[[#This Row],[себестоимость_]]</f>
        <v>1.62825</v>
      </c>
      <c r="L15244"/>
    </row>
    <row r="15245" spans="2:12" x14ac:dyDescent="0.4">
      <c r="B15245" s="5" t="s">
        <v>78</v>
      </c>
      <c r="C15245" s="5" t="s">
        <v>55</v>
      </c>
      <c r="D15245" s="5" t="s">
        <v>32</v>
      </c>
      <c r="E15245" s="5" t="s">
        <v>7</v>
      </c>
      <c r="F15245" s="6">
        <v>44256</v>
      </c>
      <c r="G15245" s="6" t="str">
        <f>TEXT(datatable[[#This Row],[дата]],"ММ")</f>
        <v>03</v>
      </c>
      <c r="H15245" s="8">
        <v>2.7090000000000001</v>
      </c>
      <c r="I15245" s="8">
        <v>1.0395000000000001</v>
      </c>
      <c r="J15245" s="8">
        <f>datatable[[#This Row],[продажи_]]-datatable[[#This Row],[себестоимость_]]</f>
        <v>1.6695</v>
      </c>
      <c r="L15245"/>
    </row>
    <row r="15246" spans="2:12" x14ac:dyDescent="0.4">
      <c r="B15246" s="5" t="s">
        <v>78</v>
      </c>
      <c r="C15246" s="5" t="s">
        <v>55</v>
      </c>
      <c r="D15246" s="5" t="s">
        <v>32</v>
      </c>
      <c r="E15246" s="5" t="s">
        <v>7</v>
      </c>
      <c r="F15246" s="6">
        <v>44287</v>
      </c>
      <c r="G15246" s="6" t="str">
        <f>TEXT(datatable[[#This Row],[дата]],"ММ")</f>
        <v>04</v>
      </c>
      <c r="H15246" s="8">
        <v>4.1399999999999997</v>
      </c>
      <c r="I15246" s="8">
        <v>1.38</v>
      </c>
      <c r="J15246" s="8">
        <f>datatable[[#This Row],[продажи_]]-datatable[[#This Row],[себестоимость_]]</f>
        <v>2.76</v>
      </c>
      <c r="L15246"/>
    </row>
    <row r="15247" spans="2:12" x14ac:dyDescent="0.4">
      <c r="B15247" s="5" t="s">
        <v>78</v>
      </c>
      <c r="C15247" s="5" t="s">
        <v>55</v>
      </c>
      <c r="D15247" s="5" t="s">
        <v>32</v>
      </c>
      <c r="E15247" s="5" t="s">
        <v>7</v>
      </c>
      <c r="F15247" s="6">
        <v>44317</v>
      </c>
      <c r="G15247" s="6" t="str">
        <f>TEXT(datatable[[#This Row],[дата]],"ММ")</f>
        <v>05</v>
      </c>
      <c r="H15247" s="8">
        <v>3.0554999999999999</v>
      </c>
      <c r="I15247" s="8">
        <v>1.1550000000000002</v>
      </c>
      <c r="J15247" s="8">
        <f>datatable[[#This Row],[продажи_]]-datatable[[#This Row],[себестоимость_]]</f>
        <v>1.9004999999999996</v>
      </c>
      <c r="L15247"/>
    </row>
    <row r="15248" spans="2:12" x14ac:dyDescent="0.4">
      <c r="B15248" s="5" t="s">
        <v>78</v>
      </c>
      <c r="C15248" s="5" t="s">
        <v>55</v>
      </c>
      <c r="D15248" s="5" t="s">
        <v>32</v>
      </c>
      <c r="E15248" s="5" t="s">
        <v>7</v>
      </c>
      <c r="F15248" s="6">
        <v>44348</v>
      </c>
      <c r="G15248" s="6" t="str">
        <f>TEXT(datatable[[#This Row],[дата]],"ММ")</f>
        <v>06</v>
      </c>
      <c r="H15248" s="8">
        <v>2.3489999999999998</v>
      </c>
      <c r="I15248" s="8">
        <v>0.69525000000000003</v>
      </c>
      <c r="J15248" s="8">
        <f>datatable[[#This Row],[продажи_]]-datatable[[#This Row],[себестоимость_]]</f>
        <v>1.6537499999999996</v>
      </c>
      <c r="L15248"/>
    </row>
    <row r="15249" spans="2:12" x14ac:dyDescent="0.4">
      <c r="B15249" s="5" t="s">
        <v>78</v>
      </c>
      <c r="C15249" s="5" t="s">
        <v>55</v>
      </c>
      <c r="D15249" s="5" t="s">
        <v>32</v>
      </c>
      <c r="E15249" s="5" t="s">
        <v>7</v>
      </c>
      <c r="F15249" s="6">
        <v>44378</v>
      </c>
      <c r="G15249" s="6" t="str">
        <f>TEXT(datatable[[#This Row],[дата]],"ММ")</f>
        <v>07</v>
      </c>
      <c r="H15249" s="8">
        <v>2.2882499999999997</v>
      </c>
      <c r="I15249" s="8">
        <v>0.69525000000000003</v>
      </c>
      <c r="J15249" s="8">
        <f>datatable[[#This Row],[продажи_]]-datatable[[#This Row],[себестоимость_]]</f>
        <v>1.5929999999999995</v>
      </c>
      <c r="L15249"/>
    </row>
    <row r="15250" spans="2:12" x14ac:dyDescent="0.4">
      <c r="B15250" s="5" t="s">
        <v>78</v>
      </c>
      <c r="C15250" s="5" t="s">
        <v>55</v>
      </c>
      <c r="D15250" s="5" t="s">
        <v>32</v>
      </c>
      <c r="E15250" s="5" t="s">
        <v>7</v>
      </c>
      <c r="F15250" s="6">
        <v>44409</v>
      </c>
      <c r="G15250" s="6" t="str">
        <f>TEXT(datatable[[#This Row],[дата]],"ММ")</f>
        <v>08</v>
      </c>
      <c r="H15250" s="8">
        <v>1.494</v>
      </c>
      <c r="I15250" s="8">
        <v>0.504</v>
      </c>
      <c r="J15250" s="8">
        <f>datatable[[#This Row],[продажи_]]-datatable[[#This Row],[себестоимость_]]</f>
        <v>0.99</v>
      </c>
      <c r="L15250"/>
    </row>
    <row r="15251" spans="2:12" x14ac:dyDescent="0.4">
      <c r="B15251" s="5" t="s">
        <v>78</v>
      </c>
      <c r="C15251" s="5" t="s">
        <v>55</v>
      </c>
      <c r="D15251" s="5" t="s">
        <v>32</v>
      </c>
      <c r="E15251" s="5" t="s">
        <v>7</v>
      </c>
      <c r="F15251" s="6">
        <v>44440</v>
      </c>
      <c r="G15251" s="6" t="str">
        <f>TEXT(datatable[[#This Row],[дата]],"ММ")</f>
        <v>09</v>
      </c>
      <c r="H15251" s="8">
        <v>2.3692499999999996</v>
      </c>
      <c r="I15251" s="8">
        <v>0.70200000000000007</v>
      </c>
      <c r="J15251" s="8">
        <f>datatable[[#This Row],[продажи_]]-datatable[[#This Row],[себестоимость_]]</f>
        <v>1.6672499999999997</v>
      </c>
      <c r="L15251"/>
    </row>
    <row r="15252" spans="2:12" x14ac:dyDescent="0.4">
      <c r="B15252" s="5" t="s">
        <v>78</v>
      </c>
      <c r="C15252" s="5" t="s">
        <v>55</v>
      </c>
      <c r="D15252" s="5" t="s">
        <v>32</v>
      </c>
      <c r="E15252" s="5" t="s">
        <v>7</v>
      </c>
      <c r="F15252" s="6">
        <v>44470</v>
      </c>
      <c r="G15252" s="6" t="str">
        <f>TEXT(datatable[[#This Row],[дата]],"ММ")</f>
        <v>10</v>
      </c>
      <c r="H15252" s="8">
        <v>3.2130000000000001</v>
      </c>
      <c r="I15252" s="8">
        <v>1.071</v>
      </c>
      <c r="J15252" s="8">
        <f>datatable[[#This Row],[продажи_]]-datatable[[#This Row],[себестоимость_]]</f>
        <v>2.1420000000000003</v>
      </c>
      <c r="L15252"/>
    </row>
    <row r="15253" spans="2:12" x14ac:dyDescent="0.4">
      <c r="B15253" s="5" t="s">
        <v>78</v>
      </c>
      <c r="C15253" s="5" t="s">
        <v>55</v>
      </c>
      <c r="D15253" s="5" t="s">
        <v>32</v>
      </c>
      <c r="E15253" s="5" t="s">
        <v>7</v>
      </c>
      <c r="F15253" s="6">
        <v>44501</v>
      </c>
      <c r="G15253" s="6" t="str">
        <f>TEXT(datatable[[#This Row],[дата]],"ММ")</f>
        <v>11</v>
      </c>
      <c r="H15253" s="8">
        <v>3.1320000000000001</v>
      </c>
      <c r="I15253" s="8">
        <v>1.1040000000000001</v>
      </c>
      <c r="J15253" s="8">
        <f>datatable[[#This Row],[продажи_]]-datatable[[#This Row],[себестоимость_]]</f>
        <v>2.028</v>
      </c>
      <c r="L15253"/>
    </row>
    <row r="15254" spans="2:12" x14ac:dyDescent="0.4">
      <c r="B15254" s="5" t="s">
        <v>78</v>
      </c>
      <c r="C15254" s="5" t="s">
        <v>55</v>
      </c>
      <c r="D15254" s="5" t="s">
        <v>32</v>
      </c>
      <c r="E15254" s="5" t="s">
        <v>7</v>
      </c>
      <c r="F15254" s="6">
        <v>44531</v>
      </c>
      <c r="G15254" s="6" t="str">
        <f>TEXT(datatable[[#This Row],[дата]],"ММ")</f>
        <v>12</v>
      </c>
      <c r="H15254" s="8">
        <v>3.3705000000000003</v>
      </c>
      <c r="I15254" s="8">
        <v>0.99749999999999994</v>
      </c>
      <c r="J15254" s="8">
        <f>datatable[[#This Row],[продажи_]]-datatable[[#This Row],[себестоимость_]]</f>
        <v>2.3730000000000002</v>
      </c>
      <c r="L15254"/>
    </row>
    <row r="15255" spans="2:12" x14ac:dyDescent="0.4">
      <c r="B15255" s="5" t="s">
        <v>78</v>
      </c>
      <c r="C15255" s="5" t="s">
        <v>55</v>
      </c>
      <c r="D15255" s="5" t="s">
        <v>32</v>
      </c>
      <c r="E15255" s="5" t="s">
        <v>7</v>
      </c>
      <c r="F15255" s="6">
        <v>44197</v>
      </c>
      <c r="G15255" s="6" t="str">
        <f>TEXT(datatable[[#This Row],[дата]],"ММ")</f>
        <v>01</v>
      </c>
      <c r="H15255" s="8">
        <v>0.88200000000000001</v>
      </c>
      <c r="I15255" s="8">
        <v>0.52200000000000002</v>
      </c>
      <c r="J15255" s="8">
        <f>datatable[[#This Row],[продажи_]]-datatable[[#This Row],[себестоимость_]]</f>
        <v>0.36</v>
      </c>
      <c r="L15255"/>
    </row>
    <row r="15256" spans="2:12" x14ac:dyDescent="0.4">
      <c r="B15256" s="5" t="s">
        <v>78</v>
      </c>
      <c r="C15256" s="5" t="s">
        <v>55</v>
      </c>
      <c r="D15256" s="5" t="s">
        <v>32</v>
      </c>
      <c r="E15256" s="5" t="s">
        <v>7</v>
      </c>
      <c r="F15256" s="6">
        <v>44228</v>
      </c>
      <c r="G15256" s="6" t="str">
        <f>TEXT(datatable[[#This Row],[дата]],"ММ")</f>
        <v>02</v>
      </c>
      <c r="H15256" s="8">
        <v>1.3513500000000001</v>
      </c>
      <c r="I15256" s="8">
        <v>0.52064999999999995</v>
      </c>
      <c r="J15256" s="8">
        <f>datatable[[#This Row],[продажи_]]-datatable[[#This Row],[себестоимость_]]</f>
        <v>0.8307000000000001</v>
      </c>
      <c r="L15256"/>
    </row>
    <row r="15257" spans="2:12" x14ac:dyDescent="0.4">
      <c r="B15257" s="5" t="s">
        <v>78</v>
      </c>
      <c r="C15257" s="5" t="s">
        <v>55</v>
      </c>
      <c r="D15257" s="5" t="s">
        <v>32</v>
      </c>
      <c r="E15257" s="5" t="s">
        <v>7</v>
      </c>
      <c r="F15257" s="6">
        <v>44256</v>
      </c>
      <c r="G15257" s="6" t="str">
        <f>TEXT(datatable[[#This Row],[дата]],"ММ")</f>
        <v>03</v>
      </c>
      <c r="H15257" s="8">
        <v>1.4994000000000001</v>
      </c>
      <c r="I15257" s="8">
        <v>0.61109999999999998</v>
      </c>
      <c r="J15257" s="8">
        <f>datatable[[#This Row],[продажи_]]-datatable[[#This Row],[себестоимость_]]</f>
        <v>0.88830000000000009</v>
      </c>
      <c r="L15257"/>
    </row>
    <row r="15258" spans="2:12" x14ac:dyDescent="0.4">
      <c r="B15258" s="5" t="s">
        <v>78</v>
      </c>
      <c r="C15258" s="5" t="s">
        <v>55</v>
      </c>
      <c r="D15258" s="5" t="s">
        <v>32</v>
      </c>
      <c r="E15258" s="5" t="s">
        <v>7</v>
      </c>
      <c r="F15258" s="6">
        <v>44287</v>
      </c>
      <c r="G15258" s="6" t="str">
        <f>TEXT(datatable[[#This Row],[дата]],"ММ")</f>
        <v>04</v>
      </c>
      <c r="H15258" s="8">
        <v>1.512</v>
      </c>
      <c r="I15258" s="8">
        <v>0.69119999999999993</v>
      </c>
      <c r="J15258" s="8">
        <f>datatable[[#This Row],[продажи_]]-datatable[[#This Row],[себестоимость_]]</f>
        <v>0.82080000000000009</v>
      </c>
      <c r="L15258"/>
    </row>
    <row r="15259" spans="2:12" x14ac:dyDescent="0.4">
      <c r="B15259" s="5" t="s">
        <v>78</v>
      </c>
      <c r="C15259" s="5" t="s">
        <v>55</v>
      </c>
      <c r="D15259" s="5" t="s">
        <v>32</v>
      </c>
      <c r="E15259" s="5" t="s">
        <v>7</v>
      </c>
      <c r="F15259" s="6">
        <v>44317</v>
      </c>
      <c r="G15259" s="6" t="str">
        <f>TEXT(datatable[[#This Row],[дата]],"ММ")</f>
        <v>05</v>
      </c>
      <c r="H15259" s="8">
        <v>1.5141</v>
      </c>
      <c r="I15259" s="8">
        <v>0.58590000000000009</v>
      </c>
      <c r="J15259" s="8">
        <f>datatable[[#This Row],[продажи_]]-datatable[[#This Row],[себестоимость_]]</f>
        <v>0.92819999999999991</v>
      </c>
      <c r="L15259"/>
    </row>
    <row r="15260" spans="2:12" x14ac:dyDescent="0.4">
      <c r="B15260" s="5" t="s">
        <v>78</v>
      </c>
      <c r="C15260" s="5" t="s">
        <v>55</v>
      </c>
      <c r="D15260" s="5" t="s">
        <v>32</v>
      </c>
      <c r="E15260" s="5" t="s">
        <v>7</v>
      </c>
      <c r="F15260" s="6">
        <v>44348</v>
      </c>
      <c r="G15260" s="6" t="str">
        <f>TEXT(datatable[[#This Row],[дата]],"ММ")</f>
        <v>06</v>
      </c>
      <c r="H15260" s="8">
        <v>0.81270000000000009</v>
      </c>
      <c r="I15260" s="8">
        <v>0.40500000000000003</v>
      </c>
      <c r="J15260" s="8">
        <f>datatable[[#This Row],[продажи_]]-datatable[[#This Row],[себестоимость_]]</f>
        <v>0.40770000000000006</v>
      </c>
      <c r="L15260"/>
    </row>
    <row r="15261" spans="2:12" x14ac:dyDescent="0.4">
      <c r="B15261" s="5" t="s">
        <v>78</v>
      </c>
      <c r="C15261" s="5" t="s">
        <v>55</v>
      </c>
      <c r="D15261" s="5" t="s">
        <v>32</v>
      </c>
      <c r="E15261" s="5" t="s">
        <v>7</v>
      </c>
      <c r="F15261" s="6">
        <v>44378</v>
      </c>
      <c r="G15261" s="6" t="str">
        <f>TEXT(datatable[[#This Row],[дата]],"ММ")</f>
        <v>07</v>
      </c>
      <c r="H15261" s="8">
        <v>1.0017</v>
      </c>
      <c r="I15261" s="8">
        <v>0.33615</v>
      </c>
      <c r="J15261" s="8">
        <f>datatable[[#This Row],[продажи_]]-datatable[[#This Row],[себестоимость_]]</f>
        <v>0.66555000000000009</v>
      </c>
      <c r="L15261"/>
    </row>
    <row r="15262" spans="2:12" x14ac:dyDescent="0.4">
      <c r="B15262" s="5" t="s">
        <v>78</v>
      </c>
      <c r="C15262" s="5" t="s">
        <v>55</v>
      </c>
      <c r="D15262" s="5" t="s">
        <v>32</v>
      </c>
      <c r="E15262" s="5" t="s">
        <v>7</v>
      </c>
      <c r="F15262" s="6">
        <v>44409</v>
      </c>
      <c r="G15262" s="6" t="str">
        <f>TEXT(datatable[[#This Row],[дата]],"ММ")</f>
        <v>08</v>
      </c>
      <c r="H15262" s="8">
        <v>0.97439999999999993</v>
      </c>
      <c r="I15262" s="8">
        <v>0.30599999999999999</v>
      </c>
      <c r="J15262" s="8">
        <f>datatable[[#This Row],[продажи_]]-datatable[[#This Row],[себестоимость_]]</f>
        <v>0.66839999999999988</v>
      </c>
      <c r="L15262"/>
    </row>
    <row r="15263" spans="2:12" x14ac:dyDescent="0.4">
      <c r="B15263" s="5" t="s">
        <v>78</v>
      </c>
      <c r="C15263" s="5" t="s">
        <v>55</v>
      </c>
      <c r="D15263" s="5" t="s">
        <v>32</v>
      </c>
      <c r="E15263" s="5" t="s">
        <v>7</v>
      </c>
      <c r="F15263" s="6">
        <v>44440</v>
      </c>
      <c r="G15263" s="6" t="str">
        <f>TEXT(datatable[[#This Row],[дата]],"ММ")</f>
        <v>09</v>
      </c>
      <c r="H15263" s="8">
        <v>1.0867499999999999</v>
      </c>
      <c r="I15263" s="8">
        <v>0.38474999999999998</v>
      </c>
      <c r="J15263" s="8">
        <f>datatable[[#This Row],[продажи_]]-datatable[[#This Row],[себестоимость_]]</f>
        <v>0.70199999999999996</v>
      </c>
      <c r="L15263"/>
    </row>
    <row r="15264" spans="2:12" x14ac:dyDescent="0.4">
      <c r="B15264" s="5" t="s">
        <v>78</v>
      </c>
      <c r="C15264" s="5" t="s">
        <v>55</v>
      </c>
      <c r="D15264" s="5" t="s">
        <v>32</v>
      </c>
      <c r="E15264" s="5" t="s">
        <v>7</v>
      </c>
      <c r="F15264" s="6">
        <v>44470</v>
      </c>
      <c r="G15264" s="6" t="str">
        <f>TEXT(datatable[[#This Row],[дата]],"ММ")</f>
        <v>10</v>
      </c>
      <c r="H15264" s="8">
        <v>1.1088</v>
      </c>
      <c r="I15264" s="8">
        <v>0.50760000000000005</v>
      </c>
      <c r="J15264" s="8">
        <f>datatable[[#This Row],[продажи_]]-datatable[[#This Row],[себестоимость_]]</f>
        <v>0.60119999999999996</v>
      </c>
      <c r="L15264"/>
    </row>
    <row r="15265" spans="2:12" x14ac:dyDescent="0.4">
      <c r="B15265" s="5" t="s">
        <v>78</v>
      </c>
      <c r="C15265" s="5" t="s">
        <v>55</v>
      </c>
      <c r="D15265" s="5" t="s">
        <v>32</v>
      </c>
      <c r="E15265" s="5" t="s">
        <v>7</v>
      </c>
      <c r="F15265" s="6">
        <v>44501</v>
      </c>
      <c r="G15265" s="6" t="str">
        <f>TEXT(datatable[[#This Row],[дата]],"ММ")</f>
        <v>11</v>
      </c>
      <c r="H15265" s="8">
        <v>1.5791999999999999</v>
      </c>
      <c r="I15265" s="8">
        <v>0.66959999999999997</v>
      </c>
      <c r="J15265" s="8">
        <f>datatable[[#This Row],[продажи_]]-datatable[[#This Row],[себестоимость_]]</f>
        <v>0.90959999999999996</v>
      </c>
      <c r="L15265"/>
    </row>
    <row r="15266" spans="2:12" x14ac:dyDescent="0.4">
      <c r="B15266" s="5" t="s">
        <v>78</v>
      </c>
      <c r="C15266" s="5" t="s">
        <v>55</v>
      </c>
      <c r="D15266" s="5" t="s">
        <v>32</v>
      </c>
      <c r="E15266" s="5" t="s">
        <v>7</v>
      </c>
      <c r="F15266" s="6">
        <v>44531</v>
      </c>
      <c r="G15266" s="6" t="str">
        <f>TEXT(datatable[[#This Row],[дата]],"ММ")</f>
        <v>12</v>
      </c>
      <c r="H15266" s="8">
        <v>1.3524</v>
      </c>
      <c r="I15266" s="8">
        <v>0.61739999999999995</v>
      </c>
      <c r="J15266" s="8">
        <f>datatable[[#This Row],[продажи_]]-datatable[[#This Row],[себестоимость_]]</f>
        <v>0.7350000000000001</v>
      </c>
      <c r="L15266"/>
    </row>
    <row r="15267" spans="2:12" x14ac:dyDescent="0.4">
      <c r="B15267" s="5" t="s">
        <v>65</v>
      </c>
      <c r="C15267" s="5" t="s">
        <v>58</v>
      </c>
      <c r="D15267" s="5" t="s">
        <v>31</v>
      </c>
      <c r="E15267" s="5" t="s">
        <v>60</v>
      </c>
      <c r="F15267" s="6">
        <v>44197</v>
      </c>
      <c r="G15267" s="6" t="str">
        <f>TEXT(datatable[[#This Row],[дата]],"ММ")</f>
        <v>01</v>
      </c>
      <c r="H15267" s="8">
        <v>32.656000000000006</v>
      </c>
      <c r="I15267" s="8">
        <v>15.06</v>
      </c>
      <c r="J15267" s="8">
        <f>datatable[[#This Row],[продажи_]]-datatable[[#This Row],[себестоимость_]]</f>
        <v>17.596000000000004</v>
      </c>
      <c r="L15267"/>
    </row>
    <row r="15268" spans="2:12" x14ac:dyDescent="0.4">
      <c r="B15268" s="5" t="s">
        <v>65</v>
      </c>
      <c r="C15268" s="5" t="s">
        <v>58</v>
      </c>
      <c r="D15268" s="5" t="s">
        <v>31</v>
      </c>
      <c r="E15268" s="5" t="s">
        <v>60</v>
      </c>
      <c r="F15268" s="6">
        <v>44228</v>
      </c>
      <c r="G15268" s="6" t="str">
        <f>TEXT(datatable[[#This Row],[дата]],"ММ")</f>
        <v>02</v>
      </c>
      <c r="H15268" s="8">
        <v>34.697000000000003</v>
      </c>
      <c r="I15268" s="8">
        <v>14.030900000000001</v>
      </c>
      <c r="J15268" s="8">
        <f>datatable[[#This Row],[продажи_]]-datatable[[#This Row],[себестоимость_]]</f>
        <v>20.6661</v>
      </c>
      <c r="L15268"/>
    </row>
    <row r="15269" spans="2:12" x14ac:dyDescent="0.4">
      <c r="B15269" s="5" t="s">
        <v>65</v>
      </c>
      <c r="C15269" s="5" t="s">
        <v>58</v>
      </c>
      <c r="D15269" s="5" t="s">
        <v>31</v>
      </c>
      <c r="E15269" s="5" t="s">
        <v>60</v>
      </c>
      <c r="F15269" s="6">
        <v>44256</v>
      </c>
      <c r="G15269" s="6" t="str">
        <f>TEXT(datatable[[#This Row],[дата]],"ММ")</f>
        <v>03</v>
      </c>
      <c r="H15269" s="8">
        <v>44.3996</v>
      </c>
      <c r="I15269" s="8">
        <v>20.556899999999999</v>
      </c>
      <c r="J15269" s="8">
        <f>datatable[[#This Row],[продажи_]]-datatable[[#This Row],[себестоимость_]]</f>
        <v>23.842700000000001</v>
      </c>
      <c r="L15269"/>
    </row>
    <row r="15270" spans="2:12" x14ac:dyDescent="0.4">
      <c r="B15270" s="5" t="s">
        <v>65</v>
      </c>
      <c r="C15270" s="5" t="s">
        <v>58</v>
      </c>
      <c r="D15270" s="5" t="s">
        <v>31</v>
      </c>
      <c r="E15270" s="5" t="s">
        <v>60</v>
      </c>
      <c r="F15270" s="6">
        <v>44287</v>
      </c>
      <c r="G15270" s="6" t="str">
        <f>TEXT(datatable[[#This Row],[дата]],"ММ")</f>
        <v>04</v>
      </c>
      <c r="H15270" s="8">
        <v>57.273599999999995</v>
      </c>
      <c r="I15270" s="8">
        <v>18.473600000000001</v>
      </c>
      <c r="J15270" s="8">
        <f>datatable[[#This Row],[продажи_]]-datatable[[#This Row],[себестоимость_]]</f>
        <v>38.799999999999997</v>
      </c>
      <c r="L15270"/>
    </row>
    <row r="15271" spans="2:12" x14ac:dyDescent="0.4">
      <c r="B15271" s="5" t="s">
        <v>65</v>
      </c>
      <c r="C15271" s="5" t="s">
        <v>58</v>
      </c>
      <c r="D15271" s="5" t="s">
        <v>31</v>
      </c>
      <c r="E15271" s="5" t="s">
        <v>60</v>
      </c>
      <c r="F15271" s="6">
        <v>44317</v>
      </c>
      <c r="G15271" s="6" t="str">
        <f>TEXT(datatable[[#This Row],[дата]],"ММ")</f>
        <v>05</v>
      </c>
      <c r="H15271" s="8">
        <v>39.124400000000001</v>
      </c>
      <c r="I15271" s="8">
        <v>19.151300000000003</v>
      </c>
      <c r="J15271" s="8">
        <f>datatable[[#This Row],[продажи_]]-datatable[[#This Row],[себестоимость_]]</f>
        <v>19.973099999999999</v>
      </c>
      <c r="L15271"/>
    </row>
    <row r="15272" spans="2:12" x14ac:dyDescent="0.4">
      <c r="B15272" s="5" t="s">
        <v>65</v>
      </c>
      <c r="C15272" s="5" t="s">
        <v>58</v>
      </c>
      <c r="D15272" s="5" t="s">
        <v>31</v>
      </c>
      <c r="E15272" s="5" t="s">
        <v>60</v>
      </c>
      <c r="F15272" s="6">
        <v>44348</v>
      </c>
      <c r="G15272" s="6" t="str">
        <f>TEXT(datatable[[#This Row],[дата]],"ММ")</f>
        <v>06</v>
      </c>
      <c r="H15272" s="8">
        <v>33.0642</v>
      </c>
      <c r="I15272" s="8">
        <v>9.3748500000000003</v>
      </c>
      <c r="J15272" s="8">
        <f>datatable[[#This Row],[продажи_]]-datatable[[#This Row],[себестоимость_]]</f>
        <v>23.689349999999997</v>
      </c>
      <c r="L15272"/>
    </row>
    <row r="15273" spans="2:12" x14ac:dyDescent="0.4">
      <c r="B15273" s="5" t="s">
        <v>65</v>
      </c>
      <c r="C15273" s="5" t="s">
        <v>58</v>
      </c>
      <c r="D15273" s="5" t="s">
        <v>31</v>
      </c>
      <c r="E15273" s="5" t="s">
        <v>60</v>
      </c>
      <c r="F15273" s="6">
        <v>44378</v>
      </c>
      <c r="G15273" s="6" t="str">
        <f>TEXT(datatable[[#This Row],[дата]],"ММ")</f>
        <v>07</v>
      </c>
      <c r="H15273" s="8">
        <v>32.499000000000002</v>
      </c>
      <c r="I15273" s="8">
        <v>9.148950000000001</v>
      </c>
      <c r="J15273" s="8">
        <f>datatable[[#This Row],[продажи_]]-datatable[[#This Row],[себестоимость_]]</f>
        <v>23.350050000000003</v>
      </c>
      <c r="L15273"/>
    </row>
    <row r="15274" spans="2:12" x14ac:dyDescent="0.4">
      <c r="B15274" s="5" t="s">
        <v>65</v>
      </c>
      <c r="C15274" s="5" t="s">
        <v>58</v>
      </c>
      <c r="D15274" s="5" t="s">
        <v>31</v>
      </c>
      <c r="E15274" s="5" t="s">
        <v>60</v>
      </c>
      <c r="F15274" s="6">
        <v>44409</v>
      </c>
      <c r="G15274" s="6" t="str">
        <f>TEXT(datatable[[#This Row],[дата]],"ММ")</f>
        <v>08</v>
      </c>
      <c r="H15274" s="8">
        <v>28.3856</v>
      </c>
      <c r="I15274" s="8">
        <v>9.8391999999999999</v>
      </c>
      <c r="J15274" s="8">
        <f>datatable[[#This Row],[продажи_]]-datatable[[#This Row],[себестоимость_]]</f>
        <v>18.546399999999998</v>
      </c>
      <c r="L15274"/>
    </row>
    <row r="15275" spans="2:12" x14ac:dyDescent="0.4">
      <c r="B15275" s="5" t="s">
        <v>65</v>
      </c>
      <c r="C15275" s="5" t="s">
        <v>58</v>
      </c>
      <c r="D15275" s="5" t="s">
        <v>31</v>
      </c>
      <c r="E15275" s="5" t="s">
        <v>60</v>
      </c>
      <c r="F15275" s="6">
        <v>44440</v>
      </c>
      <c r="G15275" s="6" t="str">
        <f>TEXT(datatable[[#This Row],[дата]],"ММ")</f>
        <v>09</v>
      </c>
      <c r="H15275" s="8">
        <v>31.086000000000006</v>
      </c>
      <c r="I15275" s="8">
        <v>12.537450000000002</v>
      </c>
      <c r="J15275" s="8">
        <f>datatable[[#This Row],[продажи_]]-datatable[[#This Row],[себестоимость_]]</f>
        <v>18.548550000000006</v>
      </c>
      <c r="L15275"/>
    </row>
    <row r="15276" spans="2:12" x14ac:dyDescent="0.4">
      <c r="B15276" s="5" t="s">
        <v>65</v>
      </c>
      <c r="C15276" s="5" t="s">
        <v>58</v>
      </c>
      <c r="D15276" s="5" t="s">
        <v>31</v>
      </c>
      <c r="E15276" s="5" t="s">
        <v>60</v>
      </c>
      <c r="F15276" s="6">
        <v>44470</v>
      </c>
      <c r="G15276" s="6" t="str">
        <f>TEXT(datatable[[#This Row],[дата]],"ММ")</f>
        <v>10</v>
      </c>
      <c r="H15276" s="8">
        <v>39.940800000000003</v>
      </c>
      <c r="I15276" s="8">
        <v>16.716600000000003</v>
      </c>
      <c r="J15276" s="8">
        <f>datatable[[#This Row],[продажи_]]-datatable[[#This Row],[себестоимость_]]</f>
        <v>23.2242</v>
      </c>
      <c r="L15276"/>
    </row>
    <row r="15277" spans="2:12" x14ac:dyDescent="0.4">
      <c r="B15277" s="5" t="s">
        <v>65</v>
      </c>
      <c r="C15277" s="5" t="s">
        <v>58</v>
      </c>
      <c r="D15277" s="5" t="s">
        <v>31</v>
      </c>
      <c r="E15277" s="5" t="s">
        <v>60</v>
      </c>
      <c r="F15277" s="6">
        <v>44501</v>
      </c>
      <c r="G15277" s="6" t="str">
        <f>TEXT(datatable[[#This Row],[дата]],"ММ")</f>
        <v>11</v>
      </c>
      <c r="H15277" s="8">
        <v>51.747200000000007</v>
      </c>
      <c r="I15277" s="8">
        <v>16.465600000000002</v>
      </c>
      <c r="J15277" s="8">
        <f>datatable[[#This Row],[продажи_]]-datatable[[#This Row],[себестоимость_]]</f>
        <v>35.281600000000005</v>
      </c>
      <c r="L15277"/>
    </row>
    <row r="15278" spans="2:12" x14ac:dyDescent="0.4">
      <c r="B15278" s="5" t="s">
        <v>65</v>
      </c>
      <c r="C15278" s="5" t="s">
        <v>58</v>
      </c>
      <c r="D15278" s="5" t="s">
        <v>31</v>
      </c>
      <c r="E15278" s="5" t="s">
        <v>60</v>
      </c>
      <c r="F15278" s="6">
        <v>44531</v>
      </c>
      <c r="G15278" s="6" t="str">
        <f>TEXT(datatable[[#This Row],[дата]],"ММ")</f>
        <v>12</v>
      </c>
      <c r="H15278" s="8">
        <v>39.564</v>
      </c>
      <c r="I15278" s="8">
        <v>15.110200000000001</v>
      </c>
      <c r="J15278" s="8">
        <f>datatable[[#This Row],[продажи_]]-datatable[[#This Row],[себестоимость_]]</f>
        <v>24.453800000000001</v>
      </c>
      <c r="L15278"/>
    </row>
    <row r="15279" spans="2:12" x14ac:dyDescent="0.4">
      <c r="B15279" s="5" t="s">
        <v>65</v>
      </c>
      <c r="C15279" s="5" t="s">
        <v>58</v>
      </c>
      <c r="D15279" s="5" t="s">
        <v>20</v>
      </c>
      <c r="E15279" s="5" t="s">
        <v>8</v>
      </c>
      <c r="F15279" s="6">
        <v>44197</v>
      </c>
      <c r="G15279" s="6" t="str">
        <f>TEXT(datatable[[#This Row],[дата]],"ММ")</f>
        <v>01</v>
      </c>
      <c r="H15279" s="8">
        <v>20.23</v>
      </c>
      <c r="I15279" s="8">
        <v>14.552</v>
      </c>
      <c r="J15279" s="8">
        <f>datatable[[#This Row],[продажи_]]-datatable[[#This Row],[себестоимость_]]</f>
        <v>5.6780000000000008</v>
      </c>
      <c r="L15279"/>
    </row>
    <row r="15280" spans="2:12" x14ac:dyDescent="0.4">
      <c r="B15280" s="5" t="s">
        <v>65</v>
      </c>
      <c r="C15280" s="5" t="s">
        <v>58</v>
      </c>
      <c r="D15280" s="5" t="s">
        <v>20</v>
      </c>
      <c r="E15280" s="5" t="s">
        <v>8</v>
      </c>
      <c r="F15280" s="6">
        <v>44228</v>
      </c>
      <c r="G15280" s="6" t="str">
        <f>TEXT(datatable[[#This Row],[дата]],"ММ")</f>
        <v>02</v>
      </c>
      <c r="H15280" s="8">
        <v>18.122</v>
      </c>
      <c r="I15280" s="8">
        <v>16.265599999999999</v>
      </c>
      <c r="J15280" s="8">
        <f>datatable[[#This Row],[продажи_]]-datatable[[#This Row],[себестоимость_]]</f>
        <v>1.8564000000000007</v>
      </c>
      <c r="L15280"/>
    </row>
    <row r="15281" spans="2:12" x14ac:dyDescent="0.4">
      <c r="B15281" s="5" t="s">
        <v>65</v>
      </c>
      <c r="C15281" s="5" t="s">
        <v>58</v>
      </c>
      <c r="D15281" s="5" t="s">
        <v>20</v>
      </c>
      <c r="E15281" s="5" t="s">
        <v>8</v>
      </c>
      <c r="F15281" s="6">
        <v>44256</v>
      </c>
      <c r="G15281" s="6" t="str">
        <f>TEXT(datatable[[#This Row],[дата]],"ММ")</f>
        <v>03</v>
      </c>
      <c r="H15281" s="8">
        <v>24.752000000000002</v>
      </c>
      <c r="I15281" s="8">
        <v>17.7072</v>
      </c>
      <c r="J15281" s="8">
        <f>datatable[[#This Row],[продажи_]]-datatable[[#This Row],[себестоимость_]]</f>
        <v>7.0448000000000022</v>
      </c>
      <c r="L15281"/>
    </row>
    <row r="15282" spans="2:12" x14ac:dyDescent="0.4">
      <c r="B15282" s="5" t="s">
        <v>65</v>
      </c>
      <c r="C15282" s="5" t="s">
        <v>58</v>
      </c>
      <c r="D15282" s="5" t="s">
        <v>20</v>
      </c>
      <c r="E15282" s="5" t="s">
        <v>8</v>
      </c>
      <c r="F15282" s="6">
        <v>44287</v>
      </c>
      <c r="G15282" s="6" t="str">
        <f>TEXT(datatable[[#This Row],[дата]],"ММ")</f>
        <v>04</v>
      </c>
      <c r="H15282" s="8">
        <v>23.663999999999998</v>
      </c>
      <c r="I15282" s="8">
        <v>22.412800000000001</v>
      </c>
      <c r="J15282" s="8">
        <f>datatable[[#This Row],[продажи_]]-datatable[[#This Row],[себестоимость_]]</f>
        <v>1.2511999999999972</v>
      </c>
      <c r="L15282"/>
    </row>
    <row r="15283" spans="2:12" x14ac:dyDescent="0.4">
      <c r="B15283" s="5" t="s">
        <v>65</v>
      </c>
      <c r="C15283" s="5" t="s">
        <v>58</v>
      </c>
      <c r="D15283" s="5" t="s">
        <v>20</v>
      </c>
      <c r="E15283" s="5" t="s">
        <v>8</v>
      </c>
      <c r="F15283" s="6">
        <v>44317</v>
      </c>
      <c r="G15283" s="6" t="str">
        <f>TEXT(datatable[[#This Row],[дата]],"ММ")</f>
        <v>05</v>
      </c>
      <c r="H15283" s="8">
        <v>26.893999999999998</v>
      </c>
      <c r="I15283" s="8">
        <v>19.04</v>
      </c>
      <c r="J15283" s="8">
        <f>datatable[[#This Row],[продажи_]]-datatable[[#This Row],[себестоимость_]]</f>
        <v>7.8539999999999992</v>
      </c>
      <c r="L15283"/>
    </row>
    <row r="15284" spans="2:12" x14ac:dyDescent="0.4">
      <c r="B15284" s="5" t="s">
        <v>65</v>
      </c>
      <c r="C15284" s="5" t="s">
        <v>58</v>
      </c>
      <c r="D15284" s="5" t="s">
        <v>20</v>
      </c>
      <c r="E15284" s="5" t="s">
        <v>8</v>
      </c>
      <c r="F15284" s="6">
        <v>44348</v>
      </c>
      <c r="G15284" s="6" t="str">
        <f>TEXT(datatable[[#This Row],[дата]],"ММ")</f>
        <v>06</v>
      </c>
      <c r="H15284" s="8">
        <v>18.36</v>
      </c>
      <c r="I15284" s="8">
        <v>12.852</v>
      </c>
      <c r="J15284" s="8">
        <f>datatable[[#This Row],[продажи_]]-datatable[[#This Row],[себестоимость_]]</f>
        <v>5.5079999999999991</v>
      </c>
      <c r="L15284"/>
    </row>
    <row r="15285" spans="2:12" x14ac:dyDescent="0.4">
      <c r="B15285" s="5" t="s">
        <v>65</v>
      </c>
      <c r="C15285" s="5" t="s">
        <v>58</v>
      </c>
      <c r="D15285" s="5" t="s">
        <v>20</v>
      </c>
      <c r="E15285" s="5" t="s">
        <v>8</v>
      </c>
      <c r="F15285" s="6">
        <v>44378</v>
      </c>
      <c r="G15285" s="6" t="str">
        <f>TEXT(datatable[[#This Row],[дата]],"ММ")</f>
        <v>07</v>
      </c>
      <c r="H15285" s="8">
        <v>16.524000000000001</v>
      </c>
      <c r="I15285" s="8">
        <v>11.750399999999999</v>
      </c>
      <c r="J15285" s="8">
        <f>datatable[[#This Row],[продажи_]]-datatable[[#This Row],[себестоимость_]]</f>
        <v>4.7736000000000018</v>
      </c>
      <c r="L15285"/>
    </row>
    <row r="15286" spans="2:12" x14ac:dyDescent="0.4">
      <c r="B15286" s="5" t="s">
        <v>65</v>
      </c>
      <c r="C15286" s="5" t="s">
        <v>58</v>
      </c>
      <c r="D15286" s="5" t="s">
        <v>20</v>
      </c>
      <c r="E15286" s="5" t="s">
        <v>8</v>
      </c>
      <c r="F15286" s="6">
        <v>44409</v>
      </c>
      <c r="G15286" s="6" t="str">
        <f>TEXT(datatable[[#This Row],[дата]],"ММ")</f>
        <v>08</v>
      </c>
      <c r="H15286" s="8">
        <v>14.688000000000001</v>
      </c>
      <c r="I15286" s="8">
        <v>10.118400000000001</v>
      </c>
      <c r="J15286" s="8">
        <f>datatable[[#This Row],[продажи_]]-datatable[[#This Row],[себестоимость_]]</f>
        <v>4.5695999999999994</v>
      </c>
      <c r="L15286"/>
    </row>
    <row r="15287" spans="2:12" x14ac:dyDescent="0.4">
      <c r="B15287" s="5" t="s">
        <v>65</v>
      </c>
      <c r="C15287" s="5" t="s">
        <v>58</v>
      </c>
      <c r="D15287" s="5" t="s">
        <v>20</v>
      </c>
      <c r="E15287" s="5" t="s">
        <v>8</v>
      </c>
      <c r="F15287" s="6">
        <v>44440</v>
      </c>
      <c r="G15287" s="6" t="str">
        <f>TEXT(datatable[[#This Row],[дата]],"ММ")</f>
        <v>09</v>
      </c>
      <c r="H15287" s="8">
        <v>13.311</v>
      </c>
      <c r="I15287" s="8">
        <v>11.628</v>
      </c>
      <c r="J15287" s="8">
        <f>datatable[[#This Row],[продажи_]]-datatable[[#This Row],[себестоимость_]]</f>
        <v>1.6829999999999998</v>
      </c>
      <c r="L15287"/>
    </row>
    <row r="15288" spans="2:12" x14ac:dyDescent="0.4">
      <c r="B15288" s="5" t="s">
        <v>65</v>
      </c>
      <c r="C15288" s="5" t="s">
        <v>58</v>
      </c>
      <c r="D15288" s="5" t="s">
        <v>20</v>
      </c>
      <c r="E15288" s="5" t="s">
        <v>8</v>
      </c>
      <c r="F15288" s="6">
        <v>44470</v>
      </c>
      <c r="G15288" s="6" t="str">
        <f>TEXT(datatable[[#This Row],[дата]],"ММ")</f>
        <v>10</v>
      </c>
      <c r="H15288" s="8">
        <v>16.728000000000002</v>
      </c>
      <c r="I15288" s="8">
        <v>18.767999999999997</v>
      </c>
      <c r="J15288" s="8">
        <f>datatable[[#This Row],[продажи_]]-datatable[[#This Row],[себестоимость_]]</f>
        <v>-2.0399999999999956</v>
      </c>
      <c r="L15288"/>
    </row>
    <row r="15289" spans="2:12" x14ac:dyDescent="0.4">
      <c r="B15289" s="5" t="s">
        <v>65</v>
      </c>
      <c r="C15289" s="5" t="s">
        <v>58</v>
      </c>
      <c r="D15289" s="5" t="s">
        <v>20</v>
      </c>
      <c r="E15289" s="5" t="s">
        <v>8</v>
      </c>
      <c r="F15289" s="6">
        <v>44501</v>
      </c>
      <c r="G15289" s="6" t="str">
        <f>TEXT(datatable[[#This Row],[дата]],"ММ")</f>
        <v>11</v>
      </c>
      <c r="H15289" s="8">
        <v>28.832000000000001</v>
      </c>
      <c r="I15289" s="8">
        <v>20.236800000000002</v>
      </c>
      <c r="J15289" s="8">
        <f>datatable[[#This Row],[продажи_]]-datatable[[#This Row],[себестоимость_]]</f>
        <v>8.5951999999999984</v>
      </c>
      <c r="L15289"/>
    </row>
    <row r="15290" spans="2:12" x14ac:dyDescent="0.4">
      <c r="B15290" s="5" t="s">
        <v>65</v>
      </c>
      <c r="C15290" s="5" t="s">
        <v>58</v>
      </c>
      <c r="D15290" s="5" t="s">
        <v>20</v>
      </c>
      <c r="E15290" s="5" t="s">
        <v>8</v>
      </c>
      <c r="F15290" s="6">
        <v>44531</v>
      </c>
      <c r="G15290" s="6" t="str">
        <f>TEXT(datatable[[#This Row],[дата]],"ММ")</f>
        <v>12</v>
      </c>
      <c r="H15290" s="8">
        <v>22.847999999999999</v>
      </c>
      <c r="I15290" s="8">
        <v>22.276799999999998</v>
      </c>
      <c r="J15290" s="8">
        <f>datatable[[#This Row],[продажи_]]-datatable[[#This Row],[себестоимость_]]</f>
        <v>0.57120000000000104</v>
      </c>
      <c r="L15290"/>
    </row>
    <row r="15291" spans="2:12" x14ac:dyDescent="0.4">
      <c r="B15291" s="5" t="s">
        <v>65</v>
      </c>
      <c r="C15291" s="5" t="s">
        <v>58</v>
      </c>
      <c r="D15291" s="5" t="s">
        <v>31</v>
      </c>
      <c r="E15291" s="5" t="s">
        <v>61</v>
      </c>
      <c r="F15291" s="6">
        <v>44197</v>
      </c>
      <c r="G15291" s="6" t="str">
        <f>TEXT(datatable[[#This Row],[дата]],"ММ")</f>
        <v>01</v>
      </c>
      <c r="H15291" s="8">
        <v>9.8810000000000002</v>
      </c>
      <c r="I15291" s="8">
        <v>8.2649999999999988</v>
      </c>
      <c r="J15291" s="8">
        <f>datatable[[#This Row],[продажи_]]-datatable[[#This Row],[себестоимость_]]</f>
        <v>1.6160000000000014</v>
      </c>
      <c r="L15291"/>
    </row>
    <row r="15292" spans="2:12" x14ac:dyDescent="0.4">
      <c r="B15292" s="5" t="s">
        <v>65</v>
      </c>
      <c r="C15292" s="5" t="s">
        <v>58</v>
      </c>
      <c r="D15292" s="5" t="s">
        <v>31</v>
      </c>
      <c r="E15292" s="5" t="s">
        <v>61</v>
      </c>
      <c r="F15292" s="6">
        <v>44228</v>
      </c>
      <c r="G15292" s="6" t="str">
        <f>TEXT(datatable[[#This Row],[дата]],"ММ")</f>
        <v>02</v>
      </c>
      <c r="H15292" s="8">
        <v>16.13495</v>
      </c>
      <c r="I15292" s="8">
        <v>10.838749999999999</v>
      </c>
      <c r="J15292" s="8">
        <f>datatable[[#This Row],[продажи_]]-datatable[[#This Row],[себестоимость_]]</f>
        <v>5.2962000000000007</v>
      </c>
      <c r="L15292"/>
    </row>
    <row r="15293" spans="2:12" x14ac:dyDescent="0.4">
      <c r="B15293" s="5" t="s">
        <v>65</v>
      </c>
      <c r="C15293" s="5" t="s">
        <v>58</v>
      </c>
      <c r="D15293" s="5" t="s">
        <v>31</v>
      </c>
      <c r="E15293" s="5" t="s">
        <v>61</v>
      </c>
      <c r="F15293" s="6">
        <v>44256</v>
      </c>
      <c r="G15293" s="6" t="str">
        <f>TEXT(datatable[[#This Row],[дата]],"ММ")</f>
        <v>03</v>
      </c>
      <c r="H15293" s="8">
        <v>14.676900000000002</v>
      </c>
      <c r="I15293" s="8">
        <v>10.657500000000001</v>
      </c>
      <c r="J15293" s="8">
        <f>datatable[[#This Row],[продажи_]]-datatable[[#This Row],[себестоимость_]]</f>
        <v>4.019400000000001</v>
      </c>
      <c r="L15293"/>
    </row>
    <row r="15294" spans="2:12" x14ac:dyDescent="0.4">
      <c r="B15294" s="5" t="s">
        <v>65</v>
      </c>
      <c r="C15294" s="5" t="s">
        <v>58</v>
      </c>
      <c r="D15294" s="5" t="s">
        <v>31</v>
      </c>
      <c r="E15294" s="5" t="s">
        <v>61</v>
      </c>
      <c r="F15294" s="6">
        <v>44287</v>
      </c>
      <c r="G15294" s="6" t="str">
        <f>TEXT(datatable[[#This Row],[дата]],"ММ")</f>
        <v>04</v>
      </c>
      <c r="H15294" s="8">
        <v>16.773600000000002</v>
      </c>
      <c r="I15294" s="8">
        <v>12.528</v>
      </c>
      <c r="J15294" s="8">
        <f>datatable[[#This Row],[продажи_]]-datatable[[#This Row],[себестоимость_]]</f>
        <v>4.2456000000000014</v>
      </c>
      <c r="L15294"/>
    </row>
    <row r="15295" spans="2:12" x14ac:dyDescent="0.4">
      <c r="B15295" s="5" t="s">
        <v>65</v>
      </c>
      <c r="C15295" s="5" t="s">
        <v>58</v>
      </c>
      <c r="D15295" s="5" t="s">
        <v>31</v>
      </c>
      <c r="E15295" s="5" t="s">
        <v>61</v>
      </c>
      <c r="F15295" s="6">
        <v>44317</v>
      </c>
      <c r="G15295" s="6" t="str">
        <f>TEXT(datatable[[#This Row],[дата]],"ММ")</f>
        <v>05</v>
      </c>
      <c r="H15295" s="8">
        <v>16.1952</v>
      </c>
      <c r="I15295" s="8">
        <v>11.063500000000001</v>
      </c>
      <c r="J15295" s="8">
        <f>datatable[[#This Row],[продажи_]]-datatable[[#This Row],[себестоимость_]]</f>
        <v>5.1316999999999986</v>
      </c>
      <c r="L15295"/>
    </row>
    <row r="15296" spans="2:12" x14ac:dyDescent="0.4">
      <c r="B15296" s="5" t="s">
        <v>65</v>
      </c>
      <c r="C15296" s="5" t="s">
        <v>58</v>
      </c>
      <c r="D15296" s="5" t="s">
        <v>31</v>
      </c>
      <c r="E15296" s="5" t="s">
        <v>61</v>
      </c>
      <c r="F15296" s="6">
        <v>44348</v>
      </c>
      <c r="G15296" s="6" t="str">
        <f>TEXT(datatable[[#This Row],[дата]],"ММ")</f>
        <v>06</v>
      </c>
      <c r="H15296" s="8">
        <v>12.7971</v>
      </c>
      <c r="I15296" s="8">
        <v>6.6555000000000009</v>
      </c>
      <c r="J15296" s="8">
        <f>datatable[[#This Row],[продажи_]]-datatable[[#This Row],[себестоимость_]]</f>
        <v>6.1415999999999995</v>
      </c>
      <c r="L15296"/>
    </row>
    <row r="15297" spans="2:12" x14ac:dyDescent="0.4">
      <c r="B15297" s="5" t="s">
        <v>65</v>
      </c>
      <c r="C15297" s="5" t="s">
        <v>58</v>
      </c>
      <c r="D15297" s="5" t="s">
        <v>31</v>
      </c>
      <c r="E15297" s="5" t="s">
        <v>61</v>
      </c>
      <c r="F15297" s="6">
        <v>44378</v>
      </c>
      <c r="G15297" s="6" t="str">
        <f>TEXT(datatable[[#This Row],[дата]],"ММ")</f>
        <v>07</v>
      </c>
      <c r="H15297" s="8">
        <v>9.6520500000000009</v>
      </c>
      <c r="I15297" s="8">
        <v>6.9817500000000008</v>
      </c>
      <c r="J15297" s="8">
        <f>datatable[[#This Row],[продажи_]]-datatable[[#This Row],[себестоимость_]]</f>
        <v>2.6703000000000001</v>
      </c>
      <c r="L15297"/>
    </row>
    <row r="15298" spans="2:12" x14ac:dyDescent="0.4">
      <c r="B15298" s="5" t="s">
        <v>65</v>
      </c>
      <c r="C15298" s="5" t="s">
        <v>58</v>
      </c>
      <c r="D15298" s="5" t="s">
        <v>31</v>
      </c>
      <c r="E15298" s="5" t="s">
        <v>61</v>
      </c>
      <c r="F15298" s="6">
        <v>44409</v>
      </c>
      <c r="G15298" s="6" t="str">
        <f>TEXT(datatable[[#This Row],[дата]],"ММ")</f>
        <v>08</v>
      </c>
      <c r="H15298" s="8">
        <v>11.2788</v>
      </c>
      <c r="I15298" s="8">
        <v>5.9740000000000002</v>
      </c>
      <c r="J15298" s="8">
        <f>datatable[[#This Row],[продажи_]]-datatable[[#This Row],[себестоимость_]]</f>
        <v>5.3048000000000002</v>
      </c>
      <c r="L15298"/>
    </row>
    <row r="15299" spans="2:12" x14ac:dyDescent="0.4">
      <c r="B15299" s="5" t="s">
        <v>65</v>
      </c>
      <c r="C15299" s="5" t="s">
        <v>58</v>
      </c>
      <c r="D15299" s="5" t="s">
        <v>31</v>
      </c>
      <c r="E15299" s="5" t="s">
        <v>61</v>
      </c>
      <c r="F15299" s="6">
        <v>44440</v>
      </c>
      <c r="G15299" s="6" t="str">
        <f>TEXT(datatable[[#This Row],[дата]],"ММ")</f>
        <v>09</v>
      </c>
      <c r="H15299" s="8">
        <v>8.6760000000000002</v>
      </c>
      <c r="I15299" s="8">
        <v>7.1122500000000013</v>
      </c>
      <c r="J15299" s="8">
        <f>datatable[[#This Row],[продажи_]]-datatable[[#This Row],[себестоимость_]]</f>
        <v>1.5637499999999989</v>
      </c>
      <c r="L15299"/>
    </row>
    <row r="15300" spans="2:12" x14ac:dyDescent="0.4">
      <c r="B15300" s="5" t="s">
        <v>65</v>
      </c>
      <c r="C15300" s="5" t="s">
        <v>58</v>
      </c>
      <c r="D15300" s="5" t="s">
        <v>31</v>
      </c>
      <c r="E15300" s="5" t="s">
        <v>61</v>
      </c>
      <c r="F15300" s="6">
        <v>44470</v>
      </c>
      <c r="G15300" s="6" t="str">
        <f>TEXT(datatable[[#This Row],[дата]],"ММ")</f>
        <v>10</v>
      </c>
      <c r="H15300" s="8">
        <v>12.291</v>
      </c>
      <c r="I15300" s="8">
        <v>9.3090000000000011</v>
      </c>
      <c r="J15300" s="8">
        <f>datatable[[#This Row],[продажи_]]-datatable[[#This Row],[себестоимость_]]</f>
        <v>2.9819999999999993</v>
      </c>
      <c r="L15300"/>
    </row>
    <row r="15301" spans="2:12" x14ac:dyDescent="0.4">
      <c r="B15301" s="5" t="s">
        <v>65</v>
      </c>
      <c r="C15301" s="5" t="s">
        <v>58</v>
      </c>
      <c r="D15301" s="5" t="s">
        <v>31</v>
      </c>
      <c r="E15301" s="5" t="s">
        <v>61</v>
      </c>
      <c r="F15301" s="6">
        <v>44501</v>
      </c>
      <c r="G15301" s="6" t="str">
        <f>TEXT(datatable[[#This Row],[дата]],"ММ")</f>
        <v>11</v>
      </c>
      <c r="H15301" s="8">
        <v>18.701599999999999</v>
      </c>
      <c r="I15301" s="8">
        <v>10.788</v>
      </c>
      <c r="J15301" s="8">
        <f>datatable[[#This Row],[продажи_]]-datatable[[#This Row],[себестоимость_]]</f>
        <v>7.9135999999999989</v>
      </c>
      <c r="L15301"/>
    </row>
    <row r="15302" spans="2:12" x14ac:dyDescent="0.4">
      <c r="B15302" s="5" t="s">
        <v>65</v>
      </c>
      <c r="C15302" s="5" t="s">
        <v>58</v>
      </c>
      <c r="D15302" s="5" t="s">
        <v>31</v>
      </c>
      <c r="E15302" s="5" t="s">
        <v>61</v>
      </c>
      <c r="F15302" s="6">
        <v>44531</v>
      </c>
      <c r="G15302" s="6" t="str">
        <f>TEXT(datatable[[#This Row],[дата]],"ММ")</f>
        <v>12</v>
      </c>
      <c r="H15302" s="8">
        <v>18.894400000000005</v>
      </c>
      <c r="I15302" s="8">
        <v>11.4695</v>
      </c>
      <c r="J15302" s="8">
        <f>datatable[[#This Row],[продажи_]]-datatable[[#This Row],[себестоимость_]]</f>
        <v>7.4249000000000045</v>
      </c>
      <c r="L15302"/>
    </row>
    <row r="15303" spans="2:12" x14ac:dyDescent="0.4">
      <c r="B15303" s="5" t="s">
        <v>65</v>
      </c>
      <c r="C15303" s="5" t="s">
        <v>58</v>
      </c>
      <c r="D15303" s="5" t="s">
        <v>31</v>
      </c>
      <c r="E15303" s="5" t="s">
        <v>62</v>
      </c>
      <c r="F15303" s="6">
        <v>44197</v>
      </c>
      <c r="G15303" s="6" t="str">
        <f>TEXT(datatable[[#This Row],[дата]],"ММ")</f>
        <v>01</v>
      </c>
      <c r="H15303" s="8">
        <v>26.857000000000003</v>
      </c>
      <c r="I15303" s="8">
        <v>15.87</v>
      </c>
      <c r="J15303" s="8">
        <f>datatable[[#This Row],[продажи_]]-datatable[[#This Row],[себестоимость_]]</f>
        <v>10.987000000000004</v>
      </c>
      <c r="L15303"/>
    </row>
    <row r="15304" spans="2:12" x14ac:dyDescent="0.4">
      <c r="B15304" s="5" t="s">
        <v>65</v>
      </c>
      <c r="C15304" s="5" t="s">
        <v>58</v>
      </c>
      <c r="D15304" s="5" t="s">
        <v>31</v>
      </c>
      <c r="E15304" s="5" t="s">
        <v>62</v>
      </c>
      <c r="F15304" s="6">
        <v>44228</v>
      </c>
      <c r="G15304" s="6" t="str">
        <f>TEXT(datatable[[#This Row],[дата]],"ММ")</f>
        <v>02</v>
      </c>
      <c r="H15304" s="8">
        <v>30.6722</v>
      </c>
      <c r="I15304" s="8">
        <v>20.989799999999999</v>
      </c>
      <c r="J15304" s="8">
        <f>datatable[[#This Row],[продажи_]]-datatable[[#This Row],[себестоимость_]]</f>
        <v>9.6824000000000012</v>
      </c>
      <c r="L15304"/>
    </row>
    <row r="15305" spans="2:12" x14ac:dyDescent="0.4">
      <c r="B15305" s="5" t="s">
        <v>65</v>
      </c>
      <c r="C15305" s="5" t="s">
        <v>58</v>
      </c>
      <c r="D15305" s="5" t="s">
        <v>31</v>
      </c>
      <c r="E15305" s="5" t="s">
        <v>62</v>
      </c>
      <c r="F15305" s="6">
        <v>44256</v>
      </c>
      <c r="G15305" s="6" t="str">
        <f>TEXT(datatable[[#This Row],[дата]],"ММ")</f>
        <v>03</v>
      </c>
      <c r="H15305" s="8">
        <v>32.680199999999999</v>
      </c>
      <c r="I15305" s="8">
        <v>17.194800000000001</v>
      </c>
      <c r="J15305" s="8">
        <f>datatable[[#This Row],[продажи_]]-datatable[[#This Row],[себестоимость_]]</f>
        <v>15.485399999999998</v>
      </c>
      <c r="L15305"/>
    </row>
    <row r="15306" spans="2:12" x14ac:dyDescent="0.4">
      <c r="B15306" s="5" t="s">
        <v>65</v>
      </c>
      <c r="C15306" s="5" t="s">
        <v>58</v>
      </c>
      <c r="D15306" s="5" t="s">
        <v>31</v>
      </c>
      <c r="E15306" s="5" t="s">
        <v>62</v>
      </c>
      <c r="F15306" s="6">
        <v>44287</v>
      </c>
      <c r="G15306" s="6" t="str">
        <f>TEXT(datatable[[#This Row],[дата]],"ММ")</f>
        <v>04</v>
      </c>
      <c r="H15306" s="8">
        <v>40.160000000000004</v>
      </c>
      <c r="I15306" s="8">
        <v>21.638400000000001</v>
      </c>
      <c r="J15306" s="8">
        <f>datatable[[#This Row],[продажи_]]-datatable[[#This Row],[себестоимость_]]</f>
        <v>18.521600000000003</v>
      </c>
      <c r="L15306"/>
    </row>
    <row r="15307" spans="2:12" x14ac:dyDescent="0.4">
      <c r="B15307" s="5" t="s">
        <v>65</v>
      </c>
      <c r="C15307" s="5" t="s">
        <v>58</v>
      </c>
      <c r="D15307" s="5" t="s">
        <v>31</v>
      </c>
      <c r="E15307" s="5" t="s">
        <v>62</v>
      </c>
      <c r="F15307" s="6">
        <v>44317</v>
      </c>
      <c r="G15307" s="6" t="str">
        <f>TEXT(datatable[[#This Row],[дата]],"ММ")</f>
        <v>05</v>
      </c>
      <c r="H15307" s="8">
        <v>39.005400000000002</v>
      </c>
      <c r="I15307" s="8">
        <v>22.024799999999999</v>
      </c>
      <c r="J15307" s="8">
        <f>datatable[[#This Row],[продажи_]]-datatable[[#This Row],[себестоимость_]]</f>
        <v>16.980600000000003</v>
      </c>
      <c r="L15307"/>
    </row>
    <row r="15308" spans="2:12" x14ac:dyDescent="0.4">
      <c r="B15308" s="5" t="s">
        <v>65</v>
      </c>
      <c r="C15308" s="5" t="s">
        <v>58</v>
      </c>
      <c r="D15308" s="5" t="s">
        <v>31</v>
      </c>
      <c r="E15308" s="5" t="s">
        <v>62</v>
      </c>
      <c r="F15308" s="6">
        <v>44348</v>
      </c>
      <c r="G15308" s="6" t="str">
        <f>TEXT(datatable[[#This Row],[дата]],"ММ")</f>
        <v>06</v>
      </c>
      <c r="H15308" s="8">
        <v>22.815899999999999</v>
      </c>
      <c r="I15308" s="8">
        <v>14.282999999999999</v>
      </c>
      <c r="J15308" s="8">
        <f>datatable[[#This Row],[продажи_]]-datatable[[#This Row],[себестоимость_]]</f>
        <v>8.5328999999999997</v>
      </c>
      <c r="L15308"/>
    </row>
    <row r="15309" spans="2:12" x14ac:dyDescent="0.4">
      <c r="B15309" s="5" t="s">
        <v>65</v>
      </c>
      <c r="C15309" s="5" t="s">
        <v>58</v>
      </c>
      <c r="D15309" s="5" t="s">
        <v>31</v>
      </c>
      <c r="E15309" s="5" t="s">
        <v>62</v>
      </c>
      <c r="F15309" s="6">
        <v>44378</v>
      </c>
      <c r="G15309" s="6" t="str">
        <f>TEXT(datatable[[#This Row],[дата]],"ММ")</f>
        <v>07</v>
      </c>
      <c r="H15309" s="8">
        <v>20.782800000000002</v>
      </c>
      <c r="I15309" s="8">
        <v>11.178000000000001</v>
      </c>
      <c r="J15309" s="8">
        <f>datatable[[#This Row],[продажи_]]-datatable[[#This Row],[себестоимость_]]</f>
        <v>9.6048000000000009</v>
      </c>
      <c r="L15309"/>
    </row>
    <row r="15310" spans="2:12" x14ac:dyDescent="0.4">
      <c r="B15310" s="5" t="s">
        <v>65</v>
      </c>
      <c r="C15310" s="5" t="s">
        <v>58</v>
      </c>
      <c r="D15310" s="5" t="s">
        <v>31</v>
      </c>
      <c r="E15310" s="5" t="s">
        <v>62</v>
      </c>
      <c r="F15310" s="6">
        <v>44409</v>
      </c>
      <c r="G15310" s="6" t="str">
        <f>TEXT(datatable[[#This Row],[дата]],"ММ")</f>
        <v>08</v>
      </c>
      <c r="H15310" s="8">
        <v>21.084000000000003</v>
      </c>
      <c r="I15310" s="8">
        <v>12.364800000000002</v>
      </c>
      <c r="J15310" s="8">
        <f>datatable[[#This Row],[продажи_]]-datatable[[#This Row],[себестоимость_]]</f>
        <v>8.7192000000000007</v>
      </c>
      <c r="L15310"/>
    </row>
    <row r="15311" spans="2:12" x14ac:dyDescent="0.4">
      <c r="B15311" s="5" t="s">
        <v>65</v>
      </c>
      <c r="C15311" s="5" t="s">
        <v>58</v>
      </c>
      <c r="D15311" s="5" t="s">
        <v>31</v>
      </c>
      <c r="E15311" s="5" t="s">
        <v>62</v>
      </c>
      <c r="F15311" s="6">
        <v>44440</v>
      </c>
      <c r="G15311" s="6" t="str">
        <f>TEXT(datatable[[#This Row],[дата]],"ММ")</f>
        <v>09</v>
      </c>
      <c r="H15311" s="8">
        <v>18.9756</v>
      </c>
      <c r="I15311" s="8">
        <v>11.053800000000001</v>
      </c>
      <c r="J15311" s="8">
        <f>datatable[[#This Row],[продажи_]]-datatable[[#This Row],[себестоимость_]]</f>
        <v>7.9217999999999993</v>
      </c>
      <c r="L15311"/>
    </row>
    <row r="15312" spans="2:12" x14ac:dyDescent="0.4">
      <c r="B15312" s="5" t="s">
        <v>65</v>
      </c>
      <c r="C15312" s="5" t="s">
        <v>58</v>
      </c>
      <c r="D15312" s="5" t="s">
        <v>31</v>
      </c>
      <c r="E15312" s="5" t="s">
        <v>62</v>
      </c>
      <c r="F15312" s="6">
        <v>44470</v>
      </c>
      <c r="G15312" s="6" t="str">
        <f>TEXT(datatable[[#This Row],[дата]],"ММ")</f>
        <v>10</v>
      </c>
      <c r="H15312" s="8">
        <v>26.806800000000003</v>
      </c>
      <c r="I15312" s="8">
        <v>14.4072</v>
      </c>
      <c r="J15312" s="8">
        <f>datatable[[#This Row],[продажи_]]-datatable[[#This Row],[себестоимость_]]</f>
        <v>12.399600000000003</v>
      </c>
      <c r="L15312"/>
    </row>
    <row r="15313" spans="2:12" x14ac:dyDescent="0.4">
      <c r="B15313" s="5" t="s">
        <v>65</v>
      </c>
      <c r="C15313" s="5" t="s">
        <v>58</v>
      </c>
      <c r="D15313" s="5" t="s">
        <v>31</v>
      </c>
      <c r="E15313" s="5" t="s">
        <v>62</v>
      </c>
      <c r="F15313" s="6">
        <v>44501</v>
      </c>
      <c r="G15313" s="6" t="str">
        <f>TEXT(datatable[[#This Row],[дата]],"ММ")</f>
        <v>11</v>
      </c>
      <c r="H15313" s="8">
        <v>47.790400000000005</v>
      </c>
      <c r="I15313" s="8">
        <v>26.496000000000002</v>
      </c>
      <c r="J15313" s="8">
        <f>datatable[[#This Row],[продажи_]]-datatable[[#This Row],[себестоимость_]]</f>
        <v>21.294400000000003</v>
      </c>
      <c r="L15313"/>
    </row>
    <row r="15314" spans="2:12" x14ac:dyDescent="0.4">
      <c r="B15314" s="5" t="s">
        <v>65</v>
      </c>
      <c r="C15314" s="5" t="s">
        <v>58</v>
      </c>
      <c r="D15314" s="5" t="s">
        <v>31</v>
      </c>
      <c r="E15314" s="5" t="s">
        <v>62</v>
      </c>
      <c r="F15314" s="6">
        <v>44531</v>
      </c>
      <c r="G15314" s="6" t="str">
        <f>TEXT(datatable[[#This Row],[дата]],"ММ")</f>
        <v>12</v>
      </c>
      <c r="H15314" s="8">
        <v>33.031599999999997</v>
      </c>
      <c r="I15314" s="8">
        <v>20.672400000000003</v>
      </c>
      <c r="J15314" s="8">
        <f>datatable[[#This Row],[продажи_]]-datatable[[#This Row],[себестоимость_]]</f>
        <v>12.359199999999994</v>
      </c>
      <c r="L15314"/>
    </row>
    <row r="15315" spans="2:12" x14ac:dyDescent="0.4">
      <c r="B15315" s="5" t="s">
        <v>65</v>
      </c>
      <c r="C15315" s="5" t="s">
        <v>58</v>
      </c>
      <c r="D15315" s="5" t="s">
        <v>31</v>
      </c>
      <c r="E15315" s="5" t="s">
        <v>9</v>
      </c>
      <c r="F15315" s="6">
        <v>44197</v>
      </c>
      <c r="G15315" s="6" t="str">
        <f>TEXT(datatable[[#This Row],[дата]],"ММ")</f>
        <v>01</v>
      </c>
      <c r="H15315" s="8">
        <v>24.745000000000001</v>
      </c>
      <c r="I15315" s="8">
        <v>14.749000000000002</v>
      </c>
      <c r="J15315" s="8">
        <f>datatable[[#This Row],[продажи_]]-datatable[[#This Row],[себестоимость_]]</f>
        <v>9.9959999999999987</v>
      </c>
      <c r="L15315"/>
    </row>
    <row r="15316" spans="2:12" x14ac:dyDescent="0.4">
      <c r="B15316" s="5" t="s">
        <v>65</v>
      </c>
      <c r="C15316" s="5" t="s">
        <v>58</v>
      </c>
      <c r="D15316" s="5" t="s">
        <v>31</v>
      </c>
      <c r="E15316" s="5" t="s">
        <v>9</v>
      </c>
      <c r="F15316" s="6">
        <v>44228</v>
      </c>
      <c r="G15316" s="6" t="str">
        <f>TEXT(datatable[[#This Row],[дата]],"ММ")</f>
        <v>02</v>
      </c>
      <c r="H15316" s="8">
        <v>34.716500000000003</v>
      </c>
      <c r="I15316" s="8">
        <v>20.288450000000001</v>
      </c>
      <c r="J15316" s="8">
        <f>datatable[[#This Row],[продажи_]]-datatable[[#This Row],[себестоимость_]]</f>
        <v>14.428050000000002</v>
      </c>
      <c r="L15316"/>
    </row>
    <row r="15317" spans="2:12" x14ac:dyDescent="0.4">
      <c r="B15317" s="5" t="s">
        <v>65</v>
      </c>
      <c r="C15317" s="5" t="s">
        <v>58</v>
      </c>
      <c r="D15317" s="5" t="s">
        <v>31</v>
      </c>
      <c r="E15317" s="5" t="s">
        <v>9</v>
      </c>
      <c r="F15317" s="6">
        <v>44256</v>
      </c>
      <c r="G15317" s="6" t="str">
        <f>TEXT(datatable[[#This Row],[дата]],"ММ")</f>
        <v>03</v>
      </c>
      <c r="H15317" s="8">
        <v>34.986000000000004</v>
      </c>
      <c r="I15317" s="8">
        <v>21.3689</v>
      </c>
      <c r="J15317" s="8">
        <f>datatable[[#This Row],[продажи_]]-datatable[[#This Row],[себестоимость_]]</f>
        <v>13.617100000000004</v>
      </c>
      <c r="L15317"/>
    </row>
    <row r="15318" spans="2:12" x14ac:dyDescent="0.4">
      <c r="B15318" s="5" t="s">
        <v>65</v>
      </c>
      <c r="C15318" s="5" t="s">
        <v>58</v>
      </c>
      <c r="D15318" s="5" t="s">
        <v>31</v>
      </c>
      <c r="E15318" s="5" t="s">
        <v>9</v>
      </c>
      <c r="F15318" s="6">
        <v>44287</v>
      </c>
      <c r="G15318" s="6" t="str">
        <f>TEXT(datatable[[#This Row],[дата]],"ММ")</f>
        <v>04</v>
      </c>
      <c r="H15318" s="8">
        <v>44.688000000000002</v>
      </c>
      <c r="I15318" s="8">
        <v>27.988800000000001</v>
      </c>
      <c r="J15318" s="8">
        <f>datatable[[#This Row],[продажи_]]-datatable[[#This Row],[себестоимость_]]</f>
        <v>16.699200000000001</v>
      </c>
      <c r="L15318"/>
    </row>
    <row r="15319" spans="2:12" x14ac:dyDescent="0.4">
      <c r="B15319" s="5" t="s">
        <v>65</v>
      </c>
      <c r="C15319" s="5" t="s">
        <v>58</v>
      </c>
      <c r="D15319" s="5" t="s">
        <v>31</v>
      </c>
      <c r="E15319" s="5" t="s">
        <v>9</v>
      </c>
      <c r="F15319" s="6">
        <v>44317</v>
      </c>
      <c r="G15319" s="6" t="str">
        <f>TEXT(datatable[[#This Row],[дата]],"ММ")</f>
        <v>05</v>
      </c>
      <c r="H15319" s="8">
        <v>34.643000000000008</v>
      </c>
      <c r="I15319" s="8">
        <v>24.01</v>
      </c>
      <c r="J15319" s="8">
        <f>datatable[[#This Row],[продажи_]]-datatable[[#This Row],[себестоимость_]]</f>
        <v>10.633000000000006</v>
      </c>
      <c r="L15319"/>
    </row>
    <row r="15320" spans="2:12" x14ac:dyDescent="0.4">
      <c r="B15320" s="5" t="s">
        <v>65</v>
      </c>
      <c r="C15320" s="5" t="s">
        <v>58</v>
      </c>
      <c r="D15320" s="5" t="s">
        <v>31</v>
      </c>
      <c r="E15320" s="5" t="s">
        <v>9</v>
      </c>
      <c r="F15320" s="6">
        <v>44348</v>
      </c>
      <c r="G15320" s="6" t="str">
        <f>TEXT(datatable[[#This Row],[дата]],"ММ")</f>
        <v>06</v>
      </c>
      <c r="H15320" s="8">
        <v>19.845000000000002</v>
      </c>
      <c r="I15320" s="8">
        <v>13.274100000000001</v>
      </c>
      <c r="J15320" s="8">
        <f>datatable[[#This Row],[продажи_]]-datatable[[#This Row],[себестоимость_]]</f>
        <v>6.5709000000000017</v>
      </c>
      <c r="L15320"/>
    </row>
    <row r="15321" spans="2:12" x14ac:dyDescent="0.4">
      <c r="B15321" s="5" t="s">
        <v>65</v>
      </c>
      <c r="C15321" s="5" t="s">
        <v>58</v>
      </c>
      <c r="D15321" s="5" t="s">
        <v>31</v>
      </c>
      <c r="E15321" s="5" t="s">
        <v>9</v>
      </c>
      <c r="F15321" s="6">
        <v>44378</v>
      </c>
      <c r="G15321" s="6" t="str">
        <f>TEXT(datatable[[#This Row],[дата]],"ММ")</f>
        <v>07</v>
      </c>
      <c r="H15321" s="8">
        <v>18.521999999999998</v>
      </c>
      <c r="I15321" s="8">
        <v>12.348000000000001</v>
      </c>
      <c r="J15321" s="8">
        <f>datatable[[#This Row],[продажи_]]-datatable[[#This Row],[себестоимость_]]</f>
        <v>6.1739999999999977</v>
      </c>
      <c r="L15321"/>
    </row>
    <row r="15322" spans="2:12" x14ac:dyDescent="0.4">
      <c r="B15322" s="5" t="s">
        <v>65</v>
      </c>
      <c r="C15322" s="5" t="s">
        <v>58</v>
      </c>
      <c r="D15322" s="5" t="s">
        <v>31</v>
      </c>
      <c r="E15322" s="5" t="s">
        <v>9</v>
      </c>
      <c r="F15322" s="6">
        <v>44409</v>
      </c>
      <c r="G15322" s="6" t="str">
        <f>TEXT(datatable[[#This Row],[дата]],"ММ")</f>
        <v>08</v>
      </c>
      <c r="H15322" s="8">
        <v>21.756000000000004</v>
      </c>
      <c r="I15322" s="8">
        <v>15.503599999999999</v>
      </c>
      <c r="J15322" s="8">
        <f>datatable[[#This Row],[продажи_]]-datatable[[#This Row],[себестоимость_]]</f>
        <v>6.2524000000000051</v>
      </c>
      <c r="L15322"/>
    </row>
    <row r="15323" spans="2:12" x14ac:dyDescent="0.4">
      <c r="B15323" s="5" t="s">
        <v>65</v>
      </c>
      <c r="C15323" s="5" t="s">
        <v>58</v>
      </c>
      <c r="D15323" s="5" t="s">
        <v>31</v>
      </c>
      <c r="E15323" s="5" t="s">
        <v>9</v>
      </c>
      <c r="F15323" s="6">
        <v>44440</v>
      </c>
      <c r="G15323" s="6" t="str">
        <f>TEXT(datatable[[#This Row],[дата]],"ММ")</f>
        <v>09</v>
      </c>
      <c r="H15323" s="8">
        <v>20.286000000000001</v>
      </c>
      <c r="I15323" s="8">
        <v>15.28065</v>
      </c>
      <c r="J15323" s="8">
        <f>datatable[[#This Row],[продажи_]]-datatable[[#This Row],[себестоимость_]]</f>
        <v>5.0053500000000017</v>
      </c>
      <c r="L15323"/>
    </row>
    <row r="15324" spans="2:12" x14ac:dyDescent="0.4">
      <c r="B15324" s="5" t="s">
        <v>65</v>
      </c>
      <c r="C15324" s="5" t="s">
        <v>58</v>
      </c>
      <c r="D15324" s="5" t="s">
        <v>31</v>
      </c>
      <c r="E15324" s="5" t="s">
        <v>9</v>
      </c>
      <c r="F15324" s="6">
        <v>44470</v>
      </c>
      <c r="G15324" s="6" t="str">
        <f>TEXT(datatable[[#This Row],[дата]],"ММ")</f>
        <v>10</v>
      </c>
      <c r="H15324" s="8">
        <v>24.402000000000001</v>
      </c>
      <c r="I15324" s="8">
        <v>24.696000000000002</v>
      </c>
      <c r="J15324" s="8">
        <f>datatable[[#This Row],[продажи_]]-datatable[[#This Row],[себестоимость_]]</f>
        <v>-0.29400000000000048</v>
      </c>
      <c r="L15324"/>
    </row>
    <row r="15325" spans="2:12" x14ac:dyDescent="0.4">
      <c r="B15325" s="5" t="s">
        <v>65</v>
      </c>
      <c r="C15325" s="5" t="s">
        <v>58</v>
      </c>
      <c r="D15325" s="5" t="s">
        <v>31</v>
      </c>
      <c r="E15325" s="5" t="s">
        <v>9</v>
      </c>
      <c r="F15325" s="6">
        <v>44501</v>
      </c>
      <c r="G15325" s="6" t="str">
        <f>TEXT(datatable[[#This Row],[дата]],"ММ")</f>
        <v>11</v>
      </c>
      <c r="H15325" s="8">
        <v>36.847999999999999</v>
      </c>
      <c r="I15325" s="8">
        <v>23.324000000000002</v>
      </c>
      <c r="J15325" s="8">
        <f>datatable[[#This Row],[продажи_]]-datatable[[#This Row],[себестоимость_]]</f>
        <v>13.523999999999997</v>
      </c>
      <c r="L15325"/>
    </row>
    <row r="15326" spans="2:12" x14ac:dyDescent="0.4">
      <c r="B15326" s="5" t="s">
        <v>65</v>
      </c>
      <c r="C15326" s="5" t="s">
        <v>58</v>
      </c>
      <c r="D15326" s="5" t="s">
        <v>31</v>
      </c>
      <c r="E15326" s="5" t="s">
        <v>9</v>
      </c>
      <c r="F15326" s="6">
        <v>44531</v>
      </c>
      <c r="G15326" s="6" t="str">
        <f>TEXT(datatable[[#This Row],[дата]],"ММ")</f>
        <v>12</v>
      </c>
      <c r="H15326" s="8">
        <v>31.213000000000005</v>
      </c>
      <c r="I15326" s="8">
        <v>19.448100000000004</v>
      </c>
      <c r="J15326" s="8">
        <f>datatable[[#This Row],[продажи_]]-datatable[[#This Row],[себестоимость_]]</f>
        <v>11.764900000000001</v>
      </c>
      <c r="L15326"/>
    </row>
    <row r="15327" spans="2:12" x14ac:dyDescent="0.4">
      <c r="B15327" s="5" t="s">
        <v>65</v>
      </c>
      <c r="C15327" s="5" t="s">
        <v>58</v>
      </c>
      <c r="D15327" s="5" t="s">
        <v>31</v>
      </c>
      <c r="E15327" s="5" t="s">
        <v>10</v>
      </c>
      <c r="F15327" s="6">
        <v>44197</v>
      </c>
      <c r="G15327" s="6" t="str">
        <f>TEXT(datatable[[#This Row],[дата]],"ММ")</f>
        <v>01</v>
      </c>
      <c r="H15327" s="8">
        <v>9.6570000000000018</v>
      </c>
      <c r="I15327" s="8">
        <v>5.4240000000000004</v>
      </c>
      <c r="J15327" s="8">
        <f>datatable[[#This Row],[продажи_]]-datatable[[#This Row],[себестоимость_]]</f>
        <v>4.2330000000000014</v>
      </c>
      <c r="L15327"/>
    </row>
    <row r="15328" spans="2:12" x14ac:dyDescent="0.4">
      <c r="B15328" s="5" t="s">
        <v>65</v>
      </c>
      <c r="C15328" s="5" t="s">
        <v>58</v>
      </c>
      <c r="D15328" s="5" t="s">
        <v>31</v>
      </c>
      <c r="E15328" s="5" t="s">
        <v>10</v>
      </c>
      <c r="F15328" s="6">
        <v>44228</v>
      </c>
      <c r="G15328" s="6" t="str">
        <f>TEXT(datatable[[#This Row],[дата]],"ММ")</f>
        <v>02</v>
      </c>
      <c r="H15328" s="8">
        <v>9.2742000000000004</v>
      </c>
      <c r="I15328" s="8">
        <v>8.2263999999999999</v>
      </c>
      <c r="J15328" s="8">
        <f>datatable[[#This Row],[продажи_]]-datatable[[#This Row],[себестоимость_]]</f>
        <v>1.0478000000000005</v>
      </c>
      <c r="L15328"/>
    </row>
    <row r="15329" spans="2:12" x14ac:dyDescent="0.4">
      <c r="B15329" s="5" t="s">
        <v>65</v>
      </c>
      <c r="C15329" s="5" t="s">
        <v>58</v>
      </c>
      <c r="D15329" s="5" t="s">
        <v>31</v>
      </c>
      <c r="E15329" s="5" t="s">
        <v>10</v>
      </c>
      <c r="F15329" s="6">
        <v>44256</v>
      </c>
      <c r="G15329" s="6" t="str">
        <f>TEXT(datatable[[#This Row],[дата]],"ММ")</f>
        <v>03</v>
      </c>
      <c r="H15329" s="8">
        <v>11.2056</v>
      </c>
      <c r="I15329" s="8">
        <v>6.7234999999999996</v>
      </c>
      <c r="J15329" s="8">
        <f>datatable[[#This Row],[продажи_]]-datatable[[#This Row],[себестоимость_]]</f>
        <v>4.4821000000000009</v>
      </c>
      <c r="L15329"/>
    </row>
    <row r="15330" spans="2:12" x14ac:dyDescent="0.4">
      <c r="B15330" s="5" t="s">
        <v>65</v>
      </c>
      <c r="C15330" s="5" t="s">
        <v>58</v>
      </c>
      <c r="D15330" s="5" t="s">
        <v>31</v>
      </c>
      <c r="E15330" s="5" t="s">
        <v>10</v>
      </c>
      <c r="F15330" s="6">
        <v>44287</v>
      </c>
      <c r="G15330" s="6" t="str">
        <f>TEXT(datatable[[#This Row],[дата]],"ММ")</f>
        <v>04</v>
      </c>
      <c r="H15330" s="8">
        <v>11.136000000000001</v>
      </c>
      <c r="I15330" s="8">
        <v>9.401600000000002</v>
      </c>
      <c r="J15330" s="8">
        <f>datatable[[#This Row],[продажи_]]-datatable[[#This Row],[себестоимость_]]</f>
        <v>1.7343999999999991</v>
      </c>
      <c r="L15330"/>
    </row>
    <row r="15331" spans="2:12" x14ac:dyDescent="0.4">
      <c r="B15331" s="5" t="s">
        <v>65</v>
      </c>
      <c r="C15331" s="5" t="s">
        <v>58</v>
      </c>
      <c r="D15331" s="5" t="s">
        <v>31</v>
      </c>
      <c r="E15331" s="5" t="s">
        <v>10</v>
      </c>
      <c r="F15331" s="6">
        <v>44317</v>
      </c>
      <c r="G15331" s="6" t="str">
        <f>TEXT(datatable[[#This Row],[дата]],"ММ")</f>
        <v>05</v>
      </c>
      <c r="H15331" s="8">
        <v>11.449199999999999</v>
      </c>
      <c r="I15331" s="8">
        <v>7.1981000000000002</v>
      </c>
      <c r="J15331" s="8">
        <f>datatable[[#This Row],[продажи_]]-datatable[[#This Row],[себестоимость_]]</f>
        <v>4.2510999999999992</v>
      </c>
      <c r="L15331"/>
    </row>
    <row r="15332" spans="2:12" x14ac:dyDescent="0.4">
      <c r="B15332" s="5" t="s">
        <v>65</v>
      </c>
      <c r="C15332" s="5" t="s">
        <v>58</v>
      </c>
      <c r="D15332" s="5" t="s">
        <v>31</v>
      </c>
      <c r="E15332" s="5" t="s">
        <v>10</v>
      </c>
      <c r="F15332" s="6">
        <v>44348</v>
      </c>
      <c r="G15332" s="6" t="str">
        <f>TEXT(datatable[[#This Row],[дата]],"ММ")</f>
        <v>06</v>
      </c>
      <c r="H15332" s="8">
        <v>8.6130000000000013</v>
      </c>
      <c r="I15332" s="8">
        <v>5.8477499999999996</v>
      </c>
      <c r="J15332" s="8">
        <f>datatable[[#This Row],[продажи_]]-datatable[[#This Row],[себестоимость_]]</f>
        <v>2.7652500000000018</v>
      </c>
      <c r="L15332"/>
    </row>
    <row r="15333" spans="2:12" x14ac:dyDescent="0.4">
      <c r="B15333" s="5" t="s">
        <v>65</v>
      </c>
      <c r="C15333" s="5" t="s">
        <v>58</v>
      </c>
      <c r="D15333" s="5" t="s">
        <v>31</v>
      </c>
      <c r="E15333" s="5" t="s">
        <v>10</v>
      </c>
      <c r="F15333" s="6">
        <v>44378</v>
      </c>
      <c r="G15333" s="6" t="str">
        <f>TEXT(datatable[[#This Row],[дата]],"ММ")</f>
        <v>07</v>
      </c>
      <c r="H15333" s="8">
        <v>7.2036000000000007</v>
      </c>
      <c r="I15333" s="8">
        <v>4.7798999999999996</v>
      </c>
      <c r="J15333" s="8">
        <f>datatable[[#This Row],[продажи_]]-datatable[[#This Row],[себестоимость_]]</f>
        <v>2.4237000000000011</v>
      </c>
      <c r="L15333"/>
    </row>
    <row r="15334" spans="2:12" x14ac:dyDescent="0.4">
      <c r="B15334" s="5" t="s">
        <v>65</v>
      </c>
      <c r="C15334" s="5" t="s">
        <v>58</v>
      </c>
      <c r="D15334" s="5" t="s">
        <v>31</v>
      </c>
      <c r="E15334" s="5" t="s">
        <v>10</v>
      </c>
      <c r="F15334" s="6">
        <v>44409</v>
      </c>
      <c r="G15334" s="6" t="str">
        <f>TEXT(datatable[[#This Row],[дата]],"ММ")</f>
        <v>08</v>
      </c>
      <c r="H15334" s="8">
        <v>7.1688000000000001</v>
      </c>
      <c r="I15334" s="8">
        <v>4.926800000000001</v>
      </c>
      <c r="J15334" s="8">
        <f>datatable[[#This Row],[продажи_]]-datatable[[#This Row],[себестоимость_]]</f>
        <v>2.2419999999999991</v>
      </c>
      <c r="L15334"/>
    </row>
    <row r="15335" spans="2:12" x14ac:dyDescent="0.4">
      <c r="B15335" s="5" t="s">
        <v>65</v>
      </c>
      <c r="C15335" s="5" t="s">
        <v>58</v>
      </c>
      <c r="D15335" s="5" t="s">
        <v>31</v>
      </c>
      <c r="E15335" s="5" t="s">
        <v>10</v>
      </c>
      <c r="F15335" s="6">
        <v>44440</v>
      </c>
      <c r="G15335" s="6" t="str">
        <f>TEXT(datatable[[#This Row],[дата]],"ММ")</f>
        <v>09</v>
      </c>
      <c r="H15335" s="8">
        <v>6.6555</v>
      </c>
      <c r="I15335" s="8">
        <v>4.4239499999999996</v>
      </c>
      <c r="J15335" s="8">
        <f>datatable[[#This Row],[продажи_]]-datatable[[#This Row],[себестоимость_]]</f>
        <v>2.2315500000000004</v>
      </c>
      <c r="L15335"/>
    </row>
    <row r="15336" spans="2:12" x14ac:dyDescent="0.4">
      <c r="B15336" s="5" t="s">
        <v>65</v>
      </c>
      <c r="C15336" s="5" t="s">
        <v>58</v>
      </c>
      <c r="D15336" s="5" t="s">
        <v>31</v>
      </c>
      <c r="E15336" s="5" t="s">
        <v>10</v>
      </c>
      <c r="F15336" s="6">
        <v>44470</v>
      </c>
      <c r="G15336" s="6" t="str">
        <f>TEXT(datatable[[#This Row],[дата]],"ММ")</f>
        <v>10</v>
      </c>
      <c r="H15336" s="8">
        <v>11.0664</v>
      </c>
      <c r="I15336" s="8">
        <v>7.3224000000000009</v>
      </c>
      <c r="J15336" s="8">
        <f>datatable[[#This Row],[продажи_]]-datatable[[#This Row],[себестоимость_]]</f>
        <v>3.7439999999999989</v>
      </c>
      <c r="L15336"/>
    </row>
    <row r="15337" spans="2:12" x14ac:dyDescent="0.4">
      <c r="B15337" s="5" t="s">
        <v>65</v>
      </c>
      <c r="C15337" s="5" t="s">
        <v>58</v>
      </c>
      <c r="D15337" s="5" t="s">
        <v>31</v>
      </c>
      <c r="E15337" s="5" t="s">
        <v>10</v>
      </c>
      <c r="F15337" s="6">
        <v>44501</v>
      </c>
      <c r="G15337" s="6" t="str">
        <f>TEXT(datatable[[#This Row],[дата]],"ММ")</f>
        <v>11</v>
      </c>
      <c r="H15337" s="8">
        <v>15.312000000000001</v>
      </c>
      <c r="I15337" s="8">
        <v>10.396000000000001</v>
      </c>
      <c r="J15337" s="8">
        <f>datatable[[#This Row],[продажи_]]-datatable[[#This Row],[себестоимость_]]</f>
        <v>4.9160000000000004</v>
      </c>
      <c r="L15337"/>
    </row>
    <row r="15338" spans="2:12" x14ac:dyDescent="0.4">
      <c r="B15338" s="5" t="s">
        <v>65</v>
      </c>
      <c r="C15338" s="5" t="s">
        <v>58</v>
      </c>
      <c r="D15338" s="5" t="s">
        <v>31</v>
      </c>
      <c r="E15338" s="5" t="s">
        <v>10</v>
      </c>
      <c r="F15338" s="6">
        <v>44531</v>
      </c>
      <c r="G15338" s="6" t="str">
        <f>TEXT(datatable[[#This Row],[дата]],"ММ")</f>
        <v>12</v>
      </c>
      <c r="H15338" s="8">
        <v>12.789</v>
      </c>
      <c r="I15338" s="8">
        <v>8.3846000000000007</v>
      </c>
      <c r="J15338" s="8">
        <f>datatable[[#This Row],[продажи_]]-datatable[[#This Row],[себестоимость_]]</f>
        <v>4.404399999999999</v>
      </c>
      <c r="L15338"/>
    </row>
    <row r="15339" spans="2:12" x14ac:dyDescent="0.4">
      <c r="B15339" s="5" t="s">
        <v>65</v>
      </c>
      <c r="C15339" s="5" t="s">
        <v>58</v>
      </c>
      <c r="D15339" s="5" t="s">
        <v>31</v>
      </c>
      <c r="E15339" s="5" t="s">
        <v>7</v>
      </c>
      <c r="F15339" s="6">
        <v>44197</v>
      </c>
      <c r="G15339" s="6" t="str">
        <f>TEXT(datatable[[#This Row],[дата]],"ММ")</f>
        <v>01</v>
      </c>
      <c r="H15339" s="8">
        <v>2.1</v>
      </c>
      <c r="I15339" s="8">
        <v>0.63800000000000001</v>
      </c>
      <c r="J15339" s="8">
        <f>datatable[[#This Row],[продажи_]]-datatable[[#This Row],[себестоимость_]]</f>
        <v>1.4620000000000002</v>
      </c>
      <c r="L15339"/>
    </row>
    <row r="15340" spans="2:12" x14ac:dyDescent="0.4">
      <c r="B15340" s="5" t="s">
        <v>65</v>
      </c>
      <c r="C15340" s="5" t="s">
        <v>58</v>
      </c>
      <c r="D15340" s="5" t="s">
        <v>31</v>
      </c>
      <c r="E15340" s="5" t="s">
        <v>7</v>
      </c>
      <c r="F15340" s="6">
        <v>44228</v>
      </c>
      <c r="G15340" s="6" t="str">
        <f>TEXT(datatable[[#This Row],[дата]],"ММ")</f>
        <v>02</v>
      </c>
      <c r="H15340" s="8">
        <v>2.3660000000000001</v>
      </c>
      <c r="I15340" s="8">
        <v>0.60059999999999991</v>
      </c>
      <c r="J15340" s="8">
        <f>datatable[[#This Row],[продажи_]]-datatable[[#This Row],[себестоимость_]]</f>
        <v>1.7654000000000001</v>
      </c>
      <c r="L15340"/>
    </row>
    <row r="15341" spans="2:12" x14ac:dyDescent="0.4">
      <c r="B15341" s="5" t="s">
        <v>65</v>
      </c>
      <c r="C15341" s="5" t="s">
        <v>58</v>
      </c>
      <c r="D15341" s="5" t="s">
        <v>31</v>
      </c>
      <c r="E15341" s="5" t="s">
        <v>7</v>
      </c>
      <c r="F15341" s="6">
        <v>44256</v>
      </c>
      <c r="G15341" s="6" t="str">
        <f>TEXT(datatable[[#This Row],[дата]],"ММ")</f>
        <v>03</v>
      </c>
      <c r="H15341" s="8">
        <v>2.891</v>
      </c>
      <c r="I15341" s="8">
        <v>0.81620000000000004</v>
      </c>
      <c r="J15341" s="8">
        <f>datatable[[#This Row],[продажи_]]-datatable[[#This Row],[себестоимость_]]</f>
        <v>2.0747999999999998</v>
      </c>
      <c r="L15341"/>
    </row>
    <row r="15342" spans="2:12" x14ac:dyDescent="0.4">
      <c r="B15342" s="5" t="s">
        <v>65</v>
      </c>
      <c r="C15342" s="5" t="s">
        <v>58</v>
      </c>
      <c r="D15342" s="5" t="s">
        <v>31</v>
      </c>
      <c r="E15342" s="5" t="s">
        <v>7</v>
      </c>
      <c r="F15342" s="6">
        <v>44287</v>
      </c>
      <c r="G15342" s="6" t="str">
        <f>TEXT(datatable[[#This Row],[дата]],"ММ")</f>
        <v>04</v>
      </c>
      <c r="H15342" s="8">
        <v>3.3040000000000003</v>
      </c>
      <c r="I15342" s="8">
        <v>0.8448</v>
      </c>
      <c r="J15342" s="8">
        <f>datatable[[#This Row],[продажи_]]-datatable[[#This Row],[себестоимость_]]</f>
        <v>2.4592000000000001</v>
      </c>
      <c r="L15342"/>
    </row>
    <row r="15343" spans="2:12" x14ac:dyDescent="0.4">
      <c r="B15343" s="5" t="s">
        <v>65</v>
      </c>
      <c r="C15343" s="5" t="s">
        <v>58</v>
      </c>
      <c r="D15343" s="5" t="s">
        <v>31</v>
      </c>
      <c r="E15343" s="5" t="s">
        <v>7</v>
      </c>
      <c r="F15343" s="6">
        <v>44317</v>
      </c>
      <c r="G15343" s="6" t="str">
        <f>TEXT(datatable[[#This Row],[дата]],"ММ")</f>
        <v>05</v>
      </c>
      <c r="H15343" s="8">
        <v>2.1805000000000003</v>
      </c>
      <c r="I15343" s="8">
        <v>0.89319999999999999</v>
      </c>
      <c r="J15343" s="8">
        <f>datatable[[#This Row],[продажи_]]-datatable[[#This Row],[себестоимость_]]</f>
        <v>1.2873000000000003</v>
      </c>
      <c r="L15343"/>
    </row>
    <row r="15344" spans="2:12" x14ac:dyDescent="0.4">
      <c r="B15344" s="5" t="s">
        <v>65</v>
      </c>
      <c r="C15344" s="5" t="s">
        <v>58</v>
      </c>
      <c r="D15344" s="5" t="s">
        <v>31</v>
      </c>
      <c r="E15344" s="5" t="s">
        <v>7</v>
      </c>
      <c r="F15344" s="6">
        <v>44348</v>
      </c>
      <c r="G15344" s="6" t="str">
        <f>TEXT(datatable[[#This Row],[дата]],"ММ")</f>
        <v>06</v>
      </c>
      <c r="H15344" s="8">
        <v>1.6537500000000001</v>
      </c>
      <c r="I15344" s="8">
        <v>0.47025</v>
      </c>
      <c r="J15344" s="8">
        <f>datatable[[#This Row],[продажи_]]-datatable[[#This Row],[себестоимость_]]</f>
        <v>1.1835</v>
      </c>
      <c r="L15344"/>
    </row>
    <row r="15345" spans="2:12" x14ac:dyDescent="0.4">
      <c r="B15345" s="5" t="s">
        <v>65</v>
      </c>
      <c r="C15345" s="5" t="s">
        <v>58</v>
      </c>
      <c r="D15345" s="5" t="s">
        <v>31</v>
      </c>
      <c r="E15345" s="5" t="s">
        <v>7</v>
      </c>
      <c r="F15345" s="6">
        <v>44378</v>
      </c>
      <c r="G15345" s="6" t="str">
        <f>TEXT(datatable[[#This Row],[дата]],"ММ")</f>
        <v>07</v>
      </c>
      <c r="H15345" s="8">
        <v>1.5434999999999999</v>
      </c>
      <c r="I15345" s="8">
        <v>0.42075000000000001</v>
      </c>
      <c r="J15345" s="8">
        <f>datatable[[#This Row],[продажи_]]-datatable[[#This Row],[себестоимость_]]</f>
        <v>1.1227499999999999</v>
      </c>
      <c r="L15345"/>
    </row>
    <row r="15346" spans="2:12" x14ac:dyDescent="0.4">
      <c r="B15346" s="5" t="s">
        <v>65</v>
      </c>
      <c r="C15346" s="5" t="s">
        <v>58</v>
      </c>
      <c r="D15346" s="5" t="s">
        <v>31</v>
      </c>
      <c r="E15346" s="5" t="s">
        <v>7</v>
      </c>
      <c r="F15346" s="6">
        <v>44409</v>
      </c>
      <c r="G15346" s="6" t="str">
        <f>TEXT(datatable[[#This Row],[дата]],"ММ")</f>
        <v>08</v>
      </c>
      <c r="H15346" s="8">
        <v>1.61</v>
      </c>
      <c r="I15346" s="8">
        <v>0.48840000000000006</v>
      </c>
      <c r="J15346" s="8">
        <f>datatable[[#This Row],[продажи_]]-datatable[[#This Row],[себестоимость_]]</f>
        <v>1.1215999999999999</v>
      </c>
      <c r="L15346"/>
    </row>
    <row r="15347" spans="2:12" x14ac:dyDescent="0.4">
      <c r="B15347" s="5" t="s">
        <v>65</v>
      </c>
      <c r="C15347" s="5" t="s">
        <v>58</v>
      </c>
      <c r="D15347" s="5" t="s">
        <v>31</v>
      </c>
      <c r="E15347" s="5" t="s">
        <v>7</v>
      </c>
      <c r="F15347" s="6">
        <v>44440</v>
      </c>
      <c r="G15347" s="6" t="str">
        <f>TEXT(datatable[[#This Row],[дата]],"ММ")</f>
        <v>09</v>
      </c>
      <c r="H15347" s="8">
        <v>1.6379999999999999</v>
      </c>
      <c r="I15347" s="8">
        <v>0.48014999999999997</v>
      </c>
      <c r="J15347" s="8">
        <f>datatable[[#This Row],[продажи_]]-datatable[[#This Row],[себестоимость_]]</f>
        <v>1.1578499999999998</v>
      </c>
      <c r="L15347"/>
    </row>
    <row r="15348" spans="2:12" x14ac:dyDescent="0.4">
      <c r="B15348" s="5" t="s">
        <v>65</v>
      </c>
      <c r="C15348" s="5" t="s">
        <v>58</v>
      </c>
      <c r="D15348" s="5" t="s">
        <v>31</v>
      </c>
      <c r="E15348" s="5" t="s">
        <v>7</v>
      </c>
      <c r="F15348" s="6">
        <v>44470</v>
      </c>
      <c r="G15348" s="6" t="str">
        <f>TEXT(datatable[[#This Row],[дата]],"ММ")</f>
        <v>10</v>
      </c>
      <c r="H15348" s="8">
        <v>1.8480000000000001</v>
      </c>
      <c r="I15348" s="8">
        <v>0.73920000000000008</v>
      </c>
      <c r="J15348" s="8">
        <f>datatable[[#This Row],[продажи_]]-datatable[[#This Row],[себестоимость_]]</f>
        <v>1.1088</v>
      </c>
      <c r="L15348"/>
    </row>
    <row r="15349" spans="2:12" x14ac:dyDescent="0.4">
      <c r="B15349" s="5" t="s">
        <v>65</v>
      </c>
      <c r="C15349" s="5" t="s">
        <v>58</v>
      </c>
      <c r="D15349" s="5" t="s">
        <v>31</v>
      </c>
      <c r="E15349" s="5" t="s">
        <v>7</v>
      </c>
      <c r="F15349" s="6">
        <v>44501</v>
      </c>
      <c r="G15349" s="6" t="str">
        <f>TEXT(datatable[[#This Row],[дата]],"ММ")</f>
        <v>11</v>
      </c>
      <c r="H15349" s="8">
        <v>2.9120000000000004</v>
      </c>
      <c r="I15349" s="8">
        <v>0.8448</v>
      </c>
      <c r="J15349" s="8">
        <f>datatable[[#This Row],[продажи_]]-datatable[[#This Row],[себестоимость_]]</f>
        <v>2.0672000000000006</v>
      </c>
      <c r="L15349"/>
    </row>
    <row r="15350" spans="2:12" x14ac:dyDescent="0.4">
      <c r="B15350" s="5" t="s">
        <v>65</v>
      </c>
      <c r="C15350" s="5" t="s">
        <v>58</v>
      </c>
      <c r="D15350" s="5" t="s">
        <v>31</v>
      </c>
      <c r="E15350" s="5" t="s">
        <v>7</v>
      </c>
      <c r="F15350" s="6">
        <v>44531</v>
      </c>
      <c r="G15350" s="6" t="str">
        <f>TEXT(datatable[[#This Row],[дата]],"ММ")</f>
        <v>12</v>
      </c>
      <c r="H15350" s="8">
        <v>2.6950000000000003</v>
      </c>
      <c r="I15350" s="8">
        <v>0.73919999999999997</v>
      </c>
      <c r="J15350" s="8">
        <f>datatable[[#This Row],[продажи_]]-datatable[[#This Row],[себестоимость_]]</f>
        <v>1.9558000000000004</v>
      </c>
      <c r="L15350"/>
    </row>
    <row r="15351" spans="2:12" x14ac:dyDescent="0.4">
      <c r="B15351" s="5" t="s">
        <v>65</v>
      </c>
      <c r="C15351" s="5" t="s">
        <v>58</v>
      </c>
      <c r="D15351" s="5" t="s">
        <v>31</v>
      </c>
      <c r="E15351" s="5" t="s">
        <v>7</v>
      </c>
      <c r="F15351" s="6">
        <v>44197</v>
      </c>
      <c r="G15351" s="6" t="str">
        <f>TEXT(datatable[[#This Row],[дата]],"ММ")</f>
        <v>01</v>
      </c>
      <c r="H15351" s="8">
        <v>1.4279999999999999</v>
      </c>
      <c r="I15351" s="8">
        <v>0.47199999999999998</v>
      </c>
      <c r="J15351" s="8">
        <f>datatable[[#This Row],[продажи_]]-datatable[[#This Row],[себестоимость_]]</f>
        <v>0.95599999999999996</v>
      </c>
      <c r="L15351"/>
    </row>
    <row r="15352" spans="2:12" x14ac:dyDescent="0.4">
      <c r="B15352" s="5" t="s">
        <v>65</v>
      </c>
      <c r="C15352" s="5" t="s">
        <v>58</v>
      </c>
      <c r="D15352" s="5" t="s">
        <v>31</v>
      </c>
      <c r="E15352" s="5" t="s">
        <v>7</v>
      </c>
      <c r="F15352" s="6">
        <v>44228</v>
      </c>
      <c r="G15352" s="6" t="str">
        <f>TEXT(datatable[[#This Row],[дата]],"ММ")</f>
        <v>02</v>
      </c>
      <c r="H15352" s="8">
        <v>1.5444</v>
      </c>
      <c r="I15352" s="8">
        <v>0.51480000000000004</v>
      </c>
      <c r="J15352" s="8">
        <f>datatable[[#This Row],[продажи_]]-datatable[[#This Row],[себестоимость_]]</f>
        <v>1.0295999999999998</v>
      </c>
      <c r="L15352"/>
    </row>
    <row r="15353" spans="2:12" x14ac:dyDescent="0.4">
      <c r="B15353" s="5" t="s">
        <v>65</v>
      </c>
      <c r="C15353" s="5" t="s">
        <v>58</v>
      </c>
      <c r="D15353" s="5" t="s">
        <v>31</v>
      </c>
      <c r="E15353" s="5" t="s">
        <v>7</v>
      </c>
      <c r="F15353" s="6">
        <v>44256</v>
      </c>
      <c r="G15353" s="6" t="str">
        <f>TEXT(datatable[[#This Row],[дата]],"ММ")</f>
        <v>03</v>
      </c>
      <c r="H15353" s="8">
        <v>1.4111999999999998</v>
      </c>
      <c r="I15353" s="8">
        <v>0.45360000000000006</v>
      </c>
      <c r="J15353" s="8">
        <f>datatable[[#This Row],[продажи_]]-datatable[[#This Row],[себестоимость_]]</f>
        <v>0.95759999999999978</v>
      </c>
      <c r="L15353"/>
    </row>
    <row r="15354" spans="2:12" x14ac:dyDescent="0.4">
      <c r="B15354" s="5" t="s">
        <v>65</v>
      </c>
      <c r="C15354" s="5" t="s">
        <v>58</v>
      </c>
      <c r="D15354" s="5" t="s">
        <v>31</v>
      </c>
      <c r="E15354" s="5" t="s">
        <v>7</v>
      </c>
      <c r="F15354" s="6">
        <v>44287</v>
      </c>
      <c r="G15354" s="6" t="str">
        <f>TEXT(datatable[[#This Row],[дата]],"ММ")</f>
        <v>04</v>
      </c>
      <c r="H15354" s="8">
        <v>1.8431999999999999</v>
      </c>
      <c r="I15354" s="8">
        <v>0.57600000000000007</v>
      </c>
      <c r="J15354" s="8">
        <f>datatable[[#This Row],[продажи_]]-datatable[[#This Row],[себестоимость_]]</f>
        <v>1.2671999999999999</v>
      </c>
      <c r="L15354"/>
    </row>
    <row r="15355" spans="2:12" x14ac:dyDescent="0.4">
      <c r="B15355" s="5" t="s">
        <v>65</v>
      </c>
      <c r="C15355" s="5" t="s">
        <v>58</v>
      </c>
      <c r="D15355" s="5" t="s">
        <v>31</v>
      </c>
      <c r="E15355" s="5" t="s">
        <v>7</v>
      </c>
      <c r="F15355" s="6">
        <v>44317</v>
      </c>
      <c r="G15355" s="6" t="str">
        <f>TEXT(datatable[[#This Row],[дата]],"ММ")</f>
        <v>05</v>
      </c>
      <c r="H15355" s="8">
        <v>1.8144</v>
      </c>
      <c r="I15355" s="8">
        <v>0.52639999999999998</v>
      </c>
      <c r="J15355" s="8">
        <f>datatable[[#This Row],[продажи_]]-datatable[[#This Row],[себестоимость_]]</f>
        <v>1.288</v>
      </c>
      <c r="L15355"/>
    </row>
    <row r="15356" spans="2:12" x14ac:dyDescent="0.4">
      <c r="B15356" s="5" t="s">
        <v>65</v>
      </c>
      <c r="C15356" s="5" t="s">
        <v>58</v>
      </c>
      <c r="D15356" s="5" t="s">
        <v>31</v>
      </c>
      <c r="E15356" s="5" t="s">
        <v>7</v>
      </c>
      <c r="F15356" s="6">
        <v>44348</v>
      </c>
      <c r="G15356" s="6" t="str">
        <f>TEXT(datatable[[#This Row],[дата]],"ММ")</f>
        <v>06</v>
      </c>
      <c r="H15356" s="8">
        <v>1.1340000000000001</v>
      </c>
      <c r="I15356" s="8">
        <v>0.41399999999999998</v>
      </c>
      <c r="J15356" s="8">
        <f>datatable[[#This Row],[продажи_]]-datatable[[#This Row],[себестоимость_]]</f>
        <v>0.7200000000000002</v>
      </c>
      <c r="L15356"/>
    </row>
    <row r="15357" spans="2:12" x14ac:dyDescent="0.4">
      <c r="B15357" s="5" t="s">
        <v>65</v>
      </c>
      <c r="C15357" s="5" t="s">
        <v>58</v>
      </c>
      <c r="D15357" s="5" t="s">
        <v>31</v>
      </c>
      <c r="E15357" s="5" t="s">
        <v>7</v>
      </c>
      <c r="F15357" s="6">
        <v>44378</v>
      </c>
      <c r="G15357" s="6" t="str">
        <f>TEXT(datatable[[#This Row],[дата]],"ММ")</f>
        <v>07</v>
      </c>
      <c r="H15357" s="8">
        <v>1.0692000000000002</v>
      </c>
      <c r="I15357" s="8">
        <v>0.34559999999999996</v>
      </c>
      <c r="J15357" s="8">
        <f>datatable[[#This Row],[продажи_]]-datatable[[#This Row],[себестоимость_]]</f>
        <v>0.72360000000000024</v>
      </c>
      <c r="L15357"/>
    </row>
    <row r="15358" spans="2:12" x14ac:dyDescent="0.4">
      <c r="B15358" s="5" t="s">
        <v>65</v>
      </c>
      <c r="C15358" s="5" t="s">
        <v>58</v>
      </c>
      <c r="D15358" s="5" t="s">
        <v>31</v>
      </c>
      <c r="E15358" s="5" t="s">
        <v>7</v>
      </c>
      <c r="F15358" s="6">
        <v>44409</v>
      </c>
      <c r="G15358" s="6" t="str">
        <f>TEXT(datatable[[#This Row],[дата]],"ММ")</f>
        <v>08</v>
      </c>
      <c r="H15358" s="8">
        <v>0.8256</v>
      </c>
      <c r="I15358" s="8">
        <v>0.32319999999999999</v>
      </c>
      <c r="J15358" s="8">
        <f>datatable[[#This Row],[продажи_]]-datatable[[#This Row],[себестоимость_]]</f>
        <v>0.50239999999999996</v>
      </c>
      <c r="L15358"/>
    </row>
    <row r="15359" spans="2:12" x14ac:dyDescent="0.4">
      <c r="B15359" s="5" t="s">
        <v>65</v>
      </c>
      <c r="C15359" s="5" t="s">
        <v>58</v>
      </c>
      <c r="D15359" s="5" t="s">
        <v>31</v>
      </c>
      <c r="E15359" s="5" t="s">
        <v>7</v>
      </c>
      <c r="F15359" s="6">
        <v>44440</v>
      </c>
      <c r="G15359" s="6" t="str">
        <f>TEXT(datatable[[#This Row],[дата]],"ММ")</f>
        <v>09</v>
      </c>
      <c r="H15359" s="8">
        <v>1.1340000000000001</v>
      </c>
      <c r="I15359" s="8">
        <v>0.42119999999999996</v>
      </c>
      <c r="J15359" s="8">
        <f>datatable[[#This Row],[продажи_]]-datatable[[#This Row],[себестоимость_]]</f>
        <v>0.7128000000000001</v>
      </c>
      <c r="L15359"/>
    </row>
    <row r="15360" spans="2:12" x14ac:dyDescent="0.4">
      <c r="B15360" s="5" t="s">
        <v>65</v>
      </c>
      <c r="C15360" s="5" t="s">
        <v>58</v>
      </c>
      <c r="D15360" s="5" t="s">
        <v>31</v>
      </c>
      <c r="E15360" s="5" t="s">
        <v>7</v>
      </c>
      <c r="F15360" s="6">
        <v>44470</v>
      </c>
      <c r="G15360" s="6" t="str">
        <f>TEXT(datatable[[#This Row],[дата]],"ММ")</f>
        <v>10</v>
      </c>
      <c r="H15360" s="8">
        <v>1.2671999999999999</v>
      </c>
      <c r="I15360" s="8">
        <v>0.52800000000000002</v>
      </c>
      <c r="J15360" s="8">
        <f>datatable[[#This Row],[продажи_]]-datatable[[#This Row],[себестоимость_]]</f>
        <v>0.73919999999999986</v>
      </c>
      <c r="L15360"/>
    </row>
    <row r="15361" spans="2:12" x14ac:dyDescent="0.4">
      <c r="B15361" s="5" t="s">
        <v>65</v>
      </c>
      <c r="C15361" s="5" t="s">
        <v>58</v>
      </c>
      <c r="D15361" s="5" t="s">
        <v>31</v>
      </c>
      <c r="E15361" s="5" t="s">
        <v>7</v>
      </c>
      <c r="F15361" s="6">
        <v>44501</v>
      </c>
      <c r="G15361" s="6" t="str">
        <f>TEXT(datatable[[#This Row],[дата]],"ММ")</f>
        <v>11</v>
      </c>
      <c r="H15361" s="8">
        <v>2.1887999999999996</v>
      </c>
      <c r="I15361" s="8">
        <v>0.64</v>
      </c>
      <c r="J15361" s="8">
        <f>datatable[[#This Row],[продажи_]]-datatable[[#This Row],[себестоимость_]]</f>
        <v>1.5487999999999995</v>
      </c>
      <c r="L15361"/>
    </row>
    <row r="15362" spans="2:12" x14ac:dyDescent="0.4">
      <c r="B15362" s="5" t="s">
        <v>65</v>
      </c>
      <c r="C15362" s="5" t="s">
        <v>58</v>
      </c>
      <c r="D15362" s="5" t="s">
        <v>31</v>
      </c>
      <c r="E15362" s="5" t="s">
        <v>7</v>
      </c>
      <c r="F15362" s="6">
        <v>44531</v>
      </c>
      <c r="G15362" s="6" t="str">
        <f>TEXT(datatable[[#This Row],[дата]],"ММ")</f>
        <v>12</v>
      </c>
      <c r="H15362" s="8">
        <v>1.8312000000000002</v>
      </c>
      <c r="I15362" s="8">
        <v>0.57680000000000009</v>
      </c>
      <c r="J15362" s="8">
        <f>datatable[[#This Row],[продажи_]]-datatable[[#This Row],[себестоимость_]]</f>
        <v>1.2544</v>
      </c>
      <c r="L15362"/>
    </row>
    <row r="15363" spans="2:12" x14ac:dyDescent="0.4">
      <c r="B15363" s="5" t="s">
        <v>65</v>
      </c>
      <c r="C15363" s="5" t="s">
        <v>58</v>
      </c>
      <c r="D15363" s="5" t="s">
        <v>31</v>
      </c>
      <c r="E15363" s="5" t="s">
        <v>7</v>
      </c>
      <c r="F15363" s="6">
        <v>44197</v>
      </c>
      <c r="G15363" s="6" t="str">
        <f>TEXT(datatable[[#This Row],[дата]],"ММ")</f>
        <v>01</v>
      </c>
      <c r="H15363" s="8">
        <v>0.16500000000000001</v>
      </c>
      <c r="I15363" s="8">
        <v>4.4500000000000005E-2</v>
      </c>
      <c r="J15363" s="8">
        <f>datatable[[#This Row],[продажи_]]-datatable[[#This Row],[себестоимость_]]</f>
        <v>0.1205</v>
      </c>
      <c r="L15363"/>
    </row>
    <row r="15364" spans="2:12" x14ac:dyDescent="0.4">
      <c r="B15364" s="5" t="s">
        <v>65</v>
      </c>
      <c r="C15364" s="5" t="s">
        <v>58</v>
      </c>
      <c r="D15364" s="5" t="s">
        <v>31</v>
      </c>
      <c r="E15364" s="5" t="s">
        <v>7</v>
      </c>
      <c r="F15364" s="6">
        <v>44228</v>
      </c>
      <c r="G15364" s="6" t="str">
        <f>TEXT(datatable[[#This Row],[дата]],"ММ")</f>
        <v>02</v>
      </c>
      <c r="H15364" s="8">
        <v>0.20280000000000001</v>
      </c>
      <c r="I15364" s="8">
        <v>6.4350000000000004E-2</v>
      </c>
      <c r="J15364" s="8">
        <f>datatable[[#This Row],[продажи_]]-datatable[[#This Row],[себестоимость_]]</f>
        <v>0.13845000000000002</v>
      </c>
      <c r="L15364"/>
    </row>
    <row r="15365" spans="2:12" x14ac:dyDescent="0.4">
      <c r="B15365" s="5" t="s">
        <v>65</v>
      </c>
      <c r="C15365" s="5" t="s">
        <v>58</v>
      </c>
      <c r="D15365" s="5" t="s">
        <v>31</v>
      </c>
      <c r="E15365" s="5" t="s">
        <v>7</v>
      </c>
      <c r="F15365" s="6">
        <v>44256</v>
      </c>
      <c r="G15365" s="6" t="str">
        <f>TEXT(datatable[[#This Row],[дата]],"ММ")</f>
        <v>03</v>
      </c>
      <c r="H15365" s="8">
        <v>0.16800000000000001</v>
      </c>
      <c r="I15365" s="8">
        <v>6.1600000000000009E-2</v>
      </c>
      <c r="J15365" s="8">
        <f>datatable[[#This Row],[продажи_]]-datatable[[#This Row],[себестоимость_]]</f>
        <v>0.10639999999999999</v>
      </c>
      <c r="L15365"/>
    </row>
    <row r="15366" spans="2:12" x14ac:dyDescent="0.4">
      <c r="B15366" s="5" t="s">
        <v>65</v>
      </c>
      <c r="C15366" s="5" t="s">
        <v>58</v>
      </c>
      <c r="D15366" s="5" t="s">
        <v>31</v>
      </c>
      <c r="E15366" s="5" t="s">
        <v>7</v>
      </c>
      <c r="F15366" s="6">
        <v>44287</v>
      </c>
      <c r="G15366" s="6" t="str">
        <f>TEXT(datatable[[#This Row],[дата]],"ММ")</f>
        <v>04</v>
      </c>
      <c r="H15366" s="8">
        <v>0.252</v>
      </c>
      <c r="I15366" s="8">
        <v>6.5599999999999992E-2</v>
      </c>
      <c r="J15366" s="8">
        <f>datatable[[#This Row],[продажи_]]-datatable[[#This Row],[себестоимость_]]</f>
        <v>0.18640000000000001</v>
      </c>
      <c r="L15366"/>
    </row>
    <row r="15367" spans="2:12" x14ac:dyDescent="0.4">
      <c r="B15367" s="5" t="s">
        <v>65</v>
      </c>
      <c r="C15367" s="5" t="s">
        <v>58</v>
      </c>
      <c r="D15367" s="5" t="s">
        <v>31</v>
      </c>
      <c r="E15367" s="5" t="s">
        <v>7</v>
      </c>
      <c r="F15367" s="6">
        <v>44317</v>
      </c>
      <c r="G15367" s="6" t="str">
        <f>TEXT(datatable[[#This Row],[дата]],"ММ")</f>
        <v>05</v>
      </c>
      <c r="H15367" s="8">
        <v>0.19109999999999999</v>
      </c>
      <c r="I15367" s="8">
        <v>5.6700000000000007E-2</v>
      </c>
      <c r="J15367" s="8">
        <f>datatable[[#This Row],[продажи_]]-datatable[[#This Row],[себестоимость_]]</f>
        <v>0.13439999999999999</v>
      </c>
      <c r="L15367"/>
    </row>
    <row r="15368" spans="2:12" x14ac:dyDescent="0.4">
      <c r="B15368" s="5" t="s">
        <v>65</v>
      </c>
      <c r="C15368" s="5" t="s">
        <v>58</v>
      </c>
      <c r="D15368" s="5" t="s">
        <v>31</v>
      </c>
      <c r="E15368" s="5" t="s">
        <v>7</v>
      </c>
      <c r="F15368" s="6">
        <v>44348</v>
      </c>
      <c r="G15368" s="6" t="str">
        <f>TEXT(datatable[[#This Row],[дата]],"ММ")</f>
        <v>06</v>
      </c>
      <c r="H15368" s="8">
        <v>0.11205</v>
      </c>
      <c r="I15368" s="8">
        <v>4.0500000000000001E-2</v>
      </c>
      <c r="J15368" s="8">
        <f>datatable[[#This Row],[продажи_]]-datatable[[#This Row],[себестоимость_]]</f>
        <v>7.1550000000000002E-2</v>
      </c>
      <c r="L15368"/>
    </row>
    <row r="15369" spans="2:12" x14ac:dyDescent="0.4">
      <c r="B15369" s="5" t="s">
        <v>65</v>
      </c>
      <c r="C15369" s="5" t="s">
        <v>58</v>
      </c>
      <c r="D15369" s="5" t="s">
        <v>31</v>
      </c>
      <c r="E15369" s="5" t="s">
        <v>7</v>
      </c>
      <c r="F15369" s="6">
        <v>44378</v>
      </c>
      <c r="G15369" s="6" t="str">
        <f>TEXT(datatable[[#This Row],[дата]],"ММ")</f>
        <v>07</v>
      </c>
      <c r="H15369" s="8">
        <v>0.1323</v>
      </c>
      <c r="I15369" s="8">
        <v>4.2299999999999997E-2</v>
      </c>
      <c r="J15369" s="8">
        <f>datatable[[#This Row],[продажи_]]-datatable[[#This Row],[себестоимость_]]</f>
        <v>0.09</v>
      </c>
      <c r="L15369"/>
    </row>
    <row r="15370" spans="2:12" x14ac:dyDescent="0.4">
      <c r="B15370" s="5" t="s">
        <v>65</v>
      </c>
      <c r="C15370" s="5" t="s">
        <v>58</v>
      </c>
      <c r="D15370" s="5" t="s">
        <v>31</v>
      </c>
      <c r="E15370" s="5" t="s">
        <v>7</v>
      </c>
      <c r="F15370" s="6">
        <v>44409</v>
      </c>
      <c r="G15370" s="6" t="str">
        <f>TEXT(datatable[[#This Row],[дата]],"ММ")</f>
        <v>08</v>
      </c>
      <c r="H15370" s="8">
        <v>0.14279999999999998</v>
      </c>
      <c r="I15370" s="8">
        <v>4.0800000000000003E-2</v>
      </c>
      <c r="J15370" s="8">
        <f>datatable[[#This Row],[продажи_]]-datatable[[#This Row],[себестоимость_]]</f>
        <v>0.10199999999999998</v>
      </c>
      <c r="L15370"/>
    </row>
    <row r="15371" spans="2:12" x14ac:dyDescent="0.4">
      <c r="B15371" s="5" t="s">
        <v>65</v>
      </c>
      <c r="C15371" s="5" t="s">
        <v>58</v>
      </c>
      <c r="D15371" s="5" t="s">
        <v>31</v>
      </c>
      <c r="E15371" s="5" t="s">
        <v>7</v>
      </c>
      <c r="F15371" s="6">
        <v>44440</v>
      </c>
      <c r="G15371" s="6" t="str">
        <f>TEXT(datatable[[#This Row],[дата]],"ММ")</f>
        <v>09</v>
      </c>
      <c r="H15371" s="8">
        <v>0.15120000000000003</v>
      </c>
      <c r="I15371" s="8">
        <v>4.8600000000000004E-2</v>
      </c>
      <c r="J15371" s="8">
        <f>datatable[[#This Row],[продажи_]]-datatable[[#This Row],[себестоимость_]]</f>
        <v>0.10260000000000002</v>
      </c>
      <c r="L15371"/>
    </row>
    <row r="15372" spans="2:12" x14ac:dyDescent="0.4">
      <c r="B15372" s="5" t="s">
        <v>65</v>
      </c>
      <c r="C15372" s="5" t="s">
        <v>58</v>
      </c>
      <c r="D15372" s="5" t="s">
        <v>31</v>
      </c>
      <c r="E15372" s="5" t="s">
        <v>7</v>
      </c>
      <c r="F15372" s="6">
        <v>44470</v>
      </c>
      <c r="G15372" s="6" t="str">
        <f>TEXT(datatable[[#This Row],[дата]],"ММ")</f>
        <v>10</v>
      </c>
      <c r="H15372" s="8">
        <v>0.16739999999999999</v>
      </c>
      <c r="I15372" s="8">
        <v>5.9399999999999994E-2</v>
      </c>
      <c r="J15372" s="8">
        <f>datatable[[#This Row],[продажи_]]-datatable[[#This Row],[себестоимость_]]</f>
        <v>0.108</v>
      </c>
      <c r="L15372"/>
    </row>
    <row r="15373" spans="2:12" x14ac:dyDescent="0.4">
      <c r="B15373" s="5" t="s">
        <v>65</v>
      </c>
      <c r="C15373" s="5" t="s">
        <v>58</v>
      </c>
      <c r="D15373" s="5" t="s">
        <v>31</v>
      </c>
      <c r="E15373" s="5" t="s">
        <v>7</v>
      </c>
      <c r="F15373" s="6">
        <v>44501</v>
      </c>
      <c r="G15373" s="6" t="str">
        <f>TEXT(datatable[[#This Row],[дата]],"ММ")</f>
        <v>11</v>
      </c>
      <c r="H15373" s="8">
        <v>0.23279999999999998</v>
      </c>
      <c r="I15373" s="8">
        <v>6.88E-2</v>
      </c>
      <c r="J15373" s="8">
        <f>datatable[[#This Row],[продажи_]]-datatable[[#This Row],[себестоимость_]]</f>
        <v>0.16399999999999998</v>
      </c>
      <c r="L15373"/>
    </row>
    <row r="15374" spans="2:12" x14ac:dyDescent="0.4">
      <c r="B15374" s="5" t="s">
        <v>65</v>
      </c>
      <c r="C15374" s="5" t="s">
        <v>58</v>
      </c>
      <c r="D15374" s="5" t="s">
        <v>31</v>
      </c>
      <c r="E15374" s="5" t="s">
        <v>7</v>
      </c>
      <c r="F15374" s="6">
        <v>44531</v>
      </c>
      <c r="G15374" s="6" t="str">
        <f>TEXT(datatable[[#This Row],[дата]],"ММ")</f>
        <v>12</v>
      </c>
      <c r="H15374" s="8">
        <v>0.1953</v>
      </c>
      <c r="I15374" s="8">
        <v>7.9100000000000004E-2</v>
      </c>
      <c r="J15374" s="8">
        <f>datatable[[#This Row],[продажи_]]-datatable[[#This Row],[себестоимость_]]</f>
        <v>0.1162</v>
      </c>
      <c r="L15374"/>
    </row>
    <row r="15375" spans="2:12" x14ac:dyDescent="0.4">
      <c r="B15375" s="5" t="s">
        <v>65</v>
      </c>
      <c r="C15375" s="5" t="s">
        <v>58</v>
      </c>
      <c r="D15375" s="5" t="s">
        <v>31</v>
      </c>
      <c r="E15375" s="5" t="s">
        <v>7</v>
      </c>
      <c r="F15375" s="6">
        <v>44197</v>
      </c>
      <c r="G15375" s="6" t="str">
        <f>TEXT(datatable[[#This Row],[дата]],"ММ")</f>
        <v>01</v>
      </c>
      <c r="H15375" s="8">
        <v>2.7540000000000004</v>
      </c>
      <c r="I15375" s="8">
        <v>0.97199999999999998</v>
      </c>
      <c r="J15375" s="8">
        <f>datatable[[#This Row],[продажи_]]-datatable[[#This Row],[себестоимость_]]</f>
        <v>1.7820000000000005</v>
      </c>
      <c r="L15375"/>
    </row>
    <row r="15376" spans="2:12" x14ac:dyDescent="0.4">
      <c r="B15376" s="5" t="s">
        <v>65</v>
      </c>
      <c r="C15376" s="5" t="s">
        <v>58</v>
      </c>
      <c r="D15376" s="5" t="s">
        <v>31</v>
      </c>
      <c r="E15376" s="5" t="s">
        <v>7</v>
      </c>
      <c r="F15376" s="6">
        <v>44228</v>
      </c>
      <c r="G15376" s="6" t="str">
        <f>TEXT(datatable[[#This Row],[дата]],"ММ")</f>
        <v>02</v>
      </c>
      <c r="H15376" s="8">
        <v>3.5802000000000005</v>
      </c>
      <c r="I15376" s="8">
        <v>1.7472000000000003</v>
      </c>
      <c r="J15376" s="8">
        <f>datatable[[#This Row],[продажи_]]-datatable[[#This Row],[себестоимость_]]</f>
        <v>1.8330000000000002</v>
      </c>
      <c r="L15376"/>
    </row>
    <row r="15377" spans="2:12" x14ac:dyDescent="0.4">
      <c r="B15377" s="5" t="s">
        <v>65</v>
      </c>
      <c r="C15377" s="5" t="s">
        <v>58</v>
      </c>
      <c r="D15377" s="5" t="s">
        <v>31</v>
      </c>
      <c r="E15377" s="5" t="s">
        <v>7</v>
      </c>
      <c r="F15377" s="6">
        <v>44256</v>
      </c>
      <c r="G15377" s="6" t="str">
        <f>TEXT(datatable[[#This Row],[дата]],"ММ")</f>
        <v>03</v>
      </c>
      <c r="H15377" s="8">
        <v>3.7044000000000001</v>
      </c>
      <c r="I15377" s="8">
        <v>1.8983999999999996</v>
      </c>
      <c r="J15377" s="8">
        <f>datatable[[#This Row],[продажи_]]-datatable[[#This Row],[себестоимость_]]</f>
        <v>1.8060000000000005</v>
      </c>
      <c r="L15377"/>
    </row>
    <row r="15378" spans="2:12" x14ac:dyDescent="0.4">
      <c r="B15378" s="5" t="s">
        <v>65</v>
      </c>
      <c r="C15378" s="5" t="s">
        <v>58</v>
      </c>
      <c r="D15378" s="5" t="s">
        <v>31</v>
      </c>
      <c r="E15378" s="5" t="s">
        <v>7</v>
      </c>
      <c r="F15378" s="6">
        <v>44287</v>
      </c>
      <c r="G15378" s="6" t="str">
        <f>TEXT(datatable[[#This Row],[дата]],"ММ")</f>
        <v>04</v>
      </c>
      <c r="H15378" s="8">
        <v>3.8448000000000002</v>
      </c>
      <c r="I15378" s="8">
        <v>2.1504000000000003</v>
      </c>
      <c r="J15378" s="8">
        <f>datatable[[#This Row],[продажи_]]-datatable[[#This Row],[себестоимость_]]</f>
        <v>1.6943999999999999</v>
      </c>
      <c r="L15378"/>
    </row>
    <row r="15379" spans="2:12" x14ac:dyDescent="0.4">
      <c r="B15379" s="5" t="s">
        <v>65</v>
      </c>
      <c r="C15379" s="5" t="s">
        <v>58</v>
      </c>
      <c r="D15379" s="5" t="s">
        <v>31</v>
      </c>
      <c r="E15379" s="5" t="s">
        <v>7</v>
      </c>
      <c r="F15379" s="6">
        <v>44317</v>
      </c>
      <c r="G15379" s="6" t="str">
        <f>TEXT(datatable[[#This Row],[дата]],"ММ")</f>
        <v>05</v>
      </c>
      <c r="H15379" s="8">
        <v>4.1202000000000005</v>
      </c>
      <c r="I15379" s="8">
        <v>1.7807999999999999</v>
      </c>
      <c r="J15379" s="8">
        <f>datatable[[#This Row],[продажи_]]-datatable[[#This Row],[себестоимость_]]</f>
        <v>2.3394000000000004</v>
      </c>
      <c r="L15379"/>
    </row>
    <row r="15380" spans="2:12" x14ac:dyDescent="0.4">
      <c r="B15380" s="5" t="s">
        <v>65</v>
      </c>
      <c r="C15380" s="5" t="s">
        <v>58</v>
      </c>
      <c r="D15380" s="5" t="s">
        <v>31</v>
      </c>
      <c r="E15380" s="5" t="s">
        <v>7</v>
      </c>
      <c r="F15380" s="6">
        <v>44348</v>
      </c>
      <c r="G15380" s="6" t="str">
        <f>TEXT(datatable[[#This Row],[дата]],"ММ")</f>
        <v>06</v>
      </c>
      <c r="H15380" s="8">
        <v>2.0655000000000001</v>
      </c>
      <c r="I15380" s="8">
        <v>1.2096000000000002</v>
      </c>
      <c r="J15380" s="8">
        <f>datatable[[#This Row],[продажи_]]-datatable[[#This Row],[себестоимость_]]</f>
        <v>0.85589999999999988</v>
      </c>
      <c r="L15380"/>
    </row>
    <row r="15381" spans="2:12" x14ac:dyDescent="0.4">
      <c r="B15381" s="5" t="s">
        <v>65</v>
      </c>
      <c r="C15381" s="5" t="s">
        <v>58</v>
      </c>
      <c r="D15381" s="5" t="s">
        <v>31</v>
      </c>
      <c r="E15381" s="5" t="s">
        <v>7</v>
      </c>
      <c r="F15381" s="6">
        <v>44378</v>
      </c>
      <c r="G15381" s="6" t="str">
        <f>TEXT(datatable[[#This Row],[дата]],"ММ")</f>
        <v>07</v>
      </c>
      <c r="H15381" s="8">
        <v>2.7216000000000005</v>
      </c>
      <c r="I15381" s="8">
        <v>0.8640000000000001</v>
      </c>
      <c r="J15381" s="8">
        <f>datatable[[#This Row],[продажи_]]-datatable[[#This Row],[себестоимость_]]</f>
        <v>1.8576000000000004</v>
      </c>
      <c r="L15381"/>
    </row>
    <row r="15382" spans="2:12" x14ac:dyDescent="0.4">
      <c r="B15382" s="5" t="s">
        <v>65</v>
      </c>
      <c r="C15382" s="5" t="s">
        <v>58</v>
      </c>
      <c r="D15382" s="5" t="s">
        <v>31</v>
      </c>
      <c r="E15382" s="5" t="s">
        <v>7</v>
      </c>
      <c r="F15382" s="6">
        <v>44409</v>
      </c>
      <c r="G15382" s="6" t="str">
        <f>TEXT(datatable[[#This Row],[дата]],"ММ")</f>
        <v>08</v>
      </c>
      <c r="H15382" s="8">
        <v>1.8792000000000002</v>
      </c>
      <c r="I15382" s="8">
        <v>0.87360000000000004</v>
      </c>
      <c r="J15382" s="8">
        <f>datatable[[#This Row],[продажи_]]-datatable[[#This Row],[себестоимость_]]</f>
        <v>1.0056000000000003</v>
      </c>
      <c r="L15382"/>
    </row>
    <row r="15383" spans="2:12" x14ac:dyDescent="0.4">
      <c r="B15383" s="5" t="s">
        <v>65</v>
      </c>
      <c r="C15383" s="5" t="s">
        <v>58</v>
      </c>
      <c r="D15383" s="5" t="s">
        <v>31</v>
      </c>
      <c r="E15383" s="5" t="s">
        <v>7</v>
      </c>
      <c r="F15383" s="6">
        <v>44440</v>
      </c>
      <c r="G15383" s="6" t="str">
        <f>TEXT(datatable[[#This Row],[дата]],"ММ")</f>
        <v>09</v>
      </c>
      <c r="H15383" s="8">
        <v>2.2842000000000002</v>
      </c>
      <c r="I15383" s="8">
        <v>0.95040000000000002</v>
      </c>
      <c r="J15383" s="8">
        <f>datatable[[#This Row],[продажи_]]-datatable[[#This Row],[себестоимость_]]</f>
        <v>1.3338000000000001</v>
      </c>
      <c r="L15383"/>
    </row>
    <row r="15384" spans="2:12" x14ac:dyDescent="0.4">
      <c r="B15384" s="5" t="s">
        <v>65</v>
      </c>
      <c r="C15384" s="5" t="s">
        <v>58</v>
      </c>
      <c r="D15384" s="5" t="s">
        <v>31</v>
      </c>
      <c r="E15384" s="5" t="s">
        <v>7</v>
      </c>
      <c r="F15384" s="6">
        <v>44470</v>
      </c>
      <c r="G15384" s="6" t="str">
        <f>TEXT(datatable[[#This Row],[дата]],"ММ")</f>
        <v>10</v>
      </c>
      <c r="H15384" s="8">
        <v>2.9160000000000004</v>
      </c>
      <c r="I15384" s="8">
        <v>1.6991999999999998</v>
      </c>
      <c r="J15384" s="8">
        <f>datatable[[#This Row],[продажи_]]-datatable[[#This Row],[себестоимость_]]</f>
        <v>1.2168000000000005</v>
      </c>
      <c r="L15384"/>
    </row>
    <row r="15385" spans="2:12" x14ac:dyDescent="0.4">
      <c r="B15385" s="5" t="s">
        <v>65</v>
      </c>
      <c r="C15385" s="5" t="s">
        <v>58</v>
      </c>
      <c r="D15385" s="5" t="s">
        <v>31</v>
      </c>
      <c r="E15385" s="5" t="s">
        <v>7</v>
      </c>
      <c r="F15385" s="6">
        <v>44501</v>
      </c>
      <c r="G15385" s="6" t="str">
        <f>TEXT(datatable[[#This Row],[дата]],"ММ")</f>
        <v>11</v>
      </c>
      <c r="H15385" s="8">
        <v>4.968</v>
      </c>
      <c r="I15385" s="8">
        <v>1.9007999999999998</v>
      </c>
      <c r="J15385" s="8">
        <f>datatable[[#This Row],[продажи_]]-datatable[[#This Row],[себестоимость_]]</f>
        <v>3.0672000000000001</v>
      </c>
      <c r="L15385"/>
    </row>
    <row r="15386" spans="2:12" x14ac:dyDescent="0.4">
      <c r="B15386" s="5" t="s">
        <v>65</v>
      </c>
      <c r="C15386" s="5" t="s">
        <v>58</v>
      </c>
      <c r="D15386" s="5" t="s">
        <v>31</v>
      </c>
      <c r="E15386" s="5" t="s">
        <v>7</v>
      </c>
      <c r="F15386" s="6">
        <v>44531</v>
      </c>
      <c r="G15386" s="6" t="str">
        <f>TEXT(datatable[[#This Row],[дата]],"ММ")</f>
        <v>12</v>
      </c>
      <c r="H15386" s="8">
        <v>3.4776000000000002</v>
      </c>
      <c r="I15386" s="8">
        <v>1.9151999999999998</v>
      </c>
      <c r="J15386" s="8">
        <f>datatable[[#This Row],[продажи_]]-datatable[[#This Row],[себестоимость_]]</f>
        <v>1.5624000000000005</v>
      </c>
      <c r="L15386"/>
    </row>
    <row r="15387" spans="2:12" x14ac:dyDescent="0.4">
      <c r="B15387" s="5" t="s">
        <v>65</v>
      </c>
      <c r="C15387" s="5" t="s">
        <v>58</v>
      </c>
      <c r="D15387" s="5" t="s">
        <v>31</v>
      </c>
      <c r="E15387" s="5" t="s">
        <v>7</v>
      </c>
      <c r="F15387" s="6">
        <v>44197</v>
      </c>
      <c r="G15387" s="6" t="str">
        <f>TEXT(datatable[[#This Row],[дата]],"ММ")</f>
        <v>01</v>
      </c>
      <c r="H15387" s="8">
        <v>1.8225000000000002</v>
      </c>
      <c r="I15387" s="8">
        <v>0.80249999999999999</v>
      </c>
      <c r="J15387" s="8">
        <f>datatable[[#This Row],[продажи_]]-datatable[[#This Row],[себестоимость_]]</f>
        <v>1.0200000000000002</v>
      </c>
      <c r="L15387"/>
    </row>
    <row r="15388" spans="2:12" x14ac:dyDescent="0.4">
      <c r="B15388" s="5" t="s">
        <v>65</v>
      </c>
      <c r="C15388" s="5" t="s">
        <v>58</v>
      </c>
      <c r="D15388" s="5" t="s">
        <v>31</v>
      </c>
      <c r="E15388" s="5" t="s">
        <v>7</v>
      </c>
      <c r="F15388" s="6">
        <v>44228</v>
      </c>
      <c r="G15388" s="6" t="str">
        <f>TEXT(datatable[[#This Row],[дата]],"ММ")</f>
        <v>02</v>
      </c>
      <c r="H15388" s="8">
        <v>3.1590000000000007</v>
      </c>
      <c r="I15388" s="8">
        <v>0.86775000000000002</v>
      </c>
      <c r="J15388" s="8">
        <f>datatable[[#This Row],[продажи_]]-datatable[[#This Row],[себестоимость_]]</f>
        <v>2.2912500000000007</v>
      </c>
      <c r="L15388"/>
    </row>
    <row r="15389" spans="2:12" x14ac:dyDescent="0.4">
      <c r="B15389" s="5" t="s">
        <v>65</v>
      </c>
      <c r="C15389" s="5" t="s">
        <v>58</v>
      </c>
      <c r="D15389" s="5" t="s">
        <v>31</v>
      </c>
      <c r="E15389" s="5" t="s">
        <v>7</v>
      </c>
      <c r="F15389" s="6">
        <v>44256</v>
      </c>
      <c r="G15389" s="6" t="str">
        <f>TEXT(datatable[[#This Row],[дата]],"ММ")</f>
        <v>03</v>
      </c>
      <c r="H15389" s="8">
        <v>2.5514999999999999</v>
      </c>
      <c r="I15389" s="8">
        <v>1.0185</v>
      </c>
      <c r="J15389" s="8">
        <f>datatable[[#This Row],[продажи_]]-datatable[[#This Row],[себестоимость_]]</f>
        <v>1.5329999999999999</v>
      </c>
      <c r="L15389"/>
    </row>
    <row r="15390" spans="2:12" x14ac:dyDescent="0.4">
      <c r="B15390" s="5" t="s">
        <v>65</v>
      </c>
      <c r="C15390" s="5" t="s">
        <v>58</v>
      </c>
      <c r="D15390" s="5" t="s">
        <v>31</v>
      </c>
      <c r="E15390" s="5" t="s">
        <v>7</v>
      </c>
      <c r="F15390" s="6">
        <v>44287</v>
      </c>
      <c r="G15390" s="6" t="str">
        <f>TEXT(datatable[[#This Row],[дата]],"ММ")</f>
        <v>04</v>
      </c>
      <c r="H15390" s="8">
        <v>3.6</v>
      </c>
      <c r="I15390" s="8">
        <v>1.08</v>
      </c>
      <c r="J15390" s="8">
        <f>datatable[[#This Row],[продажи_]]-datatable[[#This Row],[себестоимость_]]</f>
        <v>2.52</v>
      </c>
      <c r="L15390"/>
    </row>
    <row r="15391" spans="2:12" x14ac:dyDescent="0.4">
      <c r="B15391" s="5" t="s">
        <v>65</v>
      </c>
      <c r="C15391" s="5" t="s">
        <v>58</v>
      </c>
      <c r="D15391" s="5" t="s">
        <v>31</v>
      </c>
      <c r="E15391" s="5" t="s">
        <v>7</v>
      </c>
      <c r="F15391" s="6">
        <v>44317</v>
      </c>
      <c r="G15391" s="6" t="str">
        <f>TEXT(datatable[[#This Row],[дата]],"ММ")</f>
        <v>05</v>
      </c>
      <c r="H15391" s="8">
        <v>3.3705000000000003</v>
      </c>
      <c r="I15391" s="8">
        <v>1.2495000000000001</v>
      </c>
      <c r="J15391" s="8">
        <f>datatable[[#This Row],[продажи_]]-datatable[[#This Row],[себестоимость_]]</f>
        <v>2.1210000000000004</v>
      </c>
      <c r="L15391"/>
    </row>
    <row r="15392" spans="2:12" x14ac:dyDescent="0.4">
      <c r="B15392" s="5" t="s">
        <v>65</v>
      </c>
      <c r="C15392" s="5" t="s">
        <v>58</v>
      </c>
      <c r="D15392" s="5" t="s">
        <v>31</v>
      </c>
      <c r="E15392" s="5" t="s">
        <v>7</v>
      </c>
      <c r="F15392" s="6">
        <v>44348</v>
      </c>
      <c r="G15392" s="6" t="str">
        <f>TEXT(datatable[[#This Row],[дата]],"ММ")</f>
        <v>06</v>
      </c>
      <c r="H15392" s="8">
        <v>2.2882499999999997</v>
      </c>
      <c r="I15392" s="8">
        <v>0.66149999999999998</v>
      </c>
      <c r="J15392" s="8">
        <f>datatable[[#This Row],[продажи_]]-datatable[[#This Row],[себестоимость_]]</f>
        <v>1.6267499999999997</v>
      </c>
      <c r="L15392"/>
    </row>
    <row r="15393" spans="2:12" x14ac:dyDescent="0.4">
      <c r="B15393" s="5" t="s">
        <v>65</v>
      </c>
      <c r="C15393" s="5" t="s">
        <v>58</v>
      </c>
      <c r="D15393" s="5" t="s">
        <v>31</v>
      </c>
      <c r="E15393" s="5" t="s">
        <v>7</v>
      </c>
      <c r="F15393" s="6">
        <v>44378</v>
      </c>
      <c r="G15393" s="6" t="str">
        <f>TEXT(datatable[[#This Row],[дата]],"ММ")</f>
        <v>07</v>
      </c>
      <c r="H15393" s="8">
        <v>2.3692499999999996</v>
      </c>
      <c r="I15393" s="8">
        <v>0.56700000000000006</v>
      </c>
      <c r="J15393" s="8">
        <f>datatable[[#This Row],[продажи_]]-datatable[[#This Row],[себестоимость_]]</f>
        <v>1.8022499999999995</v>
      </c>
      <c r="L15393"/>
    </row>
    <row r="15394" spans="2:12" x14ac:dyDescent="0.4">
      <c r="B15394" s="5" t="s">
        <v>65</v>
      </c>
      <c r="C15394" s="5" t="s">
        <v>58</v>
      </c>
      <c r="D15394" s="5" t="s">
        <v>31</v>
      </c>
      <c r="E15394" s="5" t="s">
        <v>7</v>
      </c>
      <c r="F15394" s="6">
        <v>44409</v>
      </c>
      <c r="G15394" s="6" t="str">
        <f>TEXT(datatable[[#This Row],[дата]],"ММ")</f>
        <v>08</v>
      </c>
      <c r="H15394" s="8">
        <v>1.6740000000000002</v>
      </c>
      <c r="I15394" s="8">
        <v>0.70199999999999996</v>
      </c>
      <c r="J15394" s="8">
        <f>datatable[[#This Row],[продажи_]]-datatable[[#This Row],[себестоимость_]]</f>
        <v>0.9720000000000002</v>
      </c>
      <c r="L15394"/>
    </row>
    <row r="15395" spans="2:12" x14ac:dyDescent="0.4">
      <c r="B15395" s="5" t="s">
        <v>65</v>
      </c>
      <c r="C15395" s="5" t="s">
        <v>58</v>
      </c>
      <c r="D15395" s="5" t="s">
        <v>31</v>
      </c>
      <c r="E15395" s="5" t="s">
        <v>7</v>
      </c>
      <c r="F15395" s="6">
        <v>44440</v>
      </c>
      <c r="G15395" s="6" t="str">
        <f>TEXT(datatable[[#This Row],[дата]],"ММ")</f>
        <v>09</v>
      </c>
      <c r="H15395" s="8">
        <v>2.0452499999999998</v>
      </c>
      <c r="I15395" s="8">
        <v>0.69525000000000003</v>
      </c>
      <c r="J15395" s="8">
        <f>datatable[[#This Row],[продажи_]]-datatable[[#This Row],[себестоимость_]]</f>
        <v>1.3499999999999996</v>
      </c>
      <c r="L15395"/>
    </row>
    <row r="15396" spans="2:12" x14ac:dyDescent="0.4">
      <c r="B15396" s="5" t="s">
        <v>65</v>
      </c>
      <c r="C15396" s="5" t="s">
        <v>58</v>
      </c>
      <c r="D15396" s="5" t="s">
        <v>31</v>
      </c>
      <c r="E15396" s="5" t="s">
        <v>7</v>
      </c>
      <c r="F15396" s="6">
        <v>44470</v>
      </c>
      <c r="G15396" s="6" t="str">
        <f>TEXT(datatable[[#This Row],[дата]],"ММ")</f>
        <v>10</v>
      </c>
      <c r="H15396" s="8">
        <v>2.7</v>
      </c>
      <c r="I15396" s="8">
        <v>0.81900000000000006</v>
      </c>
      <c r="J15396" s="8">
        <f>datatable[[#This Row],[продажи_]]-datatable[[#This Row],[себестоимость_]]</f>
        <v>1.8810000000000002</v>
      </c>
      <c r="L15396"/>
    </row>
    <row r="15397" spans="2:12" x14ac:dyDescent="0.4">
      <c r="B15397" s="5" t="s">
        <v>65</v>
      </c>
      <c r="C15397" s="5" t="s">
        <v>58</v>
      </c>
      <c r="D15397" s="5" t="s">
        <v>31</v>
      </c>
      <c r="E15397" s="5" t="s">
        <v>7</v>
      </c>
      <c r="F15397" s="6">
        <v>44501</v>
      </c>
      <c r="G15397" s="6" t="str">
        <f>TEXT(datatable[[#This Row],[дата]],"ММ")</f>
        <v>11</v>
      </c>
      <c r="H15397" s="8">
        <v>3.024</v>
      </c>
      <c r="I15397" s="8">
        <v>1.3080000000000001</v>
      </c>
      <c r="J15397" s="8">
        <f>datatable[[#This Row],[продажи_]]-datatable[[#This Row],[себестоимость_]]</f>
        <v>1.716</v>
      </c>
      <c r="L15397"/>
    </row>
    <row r="15398" spans="2:12" x14ac:dyDescent="0.4">
      <c r="B15398" s="5" t="s">
        <v>65</v>
      </c>
      <c r="C15398" s="5" t="s">
        <v>58</v>
      </c>
      <c r="D15398" s="5" t="s">
        <v>31</v>
      </c>
      <c r="E15398" s="5" t="s">
        <v>7</v>
      </c>
      <c r="F15398" s="6">
        <v>44531</v>
      </c>
      <c r="G15398" s="6" t="str">
        <f>TEXT(datatable[[#This Row],[дата]],"ММ")</f>
        <v>12</v>
      </c>
      <c r="H15398" s="8">
        <v>3.0554999999999999</v>
      </c>
      <c r="I15398" s="8">
        <v>1.1550000000000002</v>
      </c>
      <c r="J15398" s="8">
        <f>datatable[[#This Row],[продажи_]]-datatable[[#This Row],[себестоимость_]]</f>
        <v>1.9004999999999996</v>
      </c>
      <c r="L15398"/>
    </row>
    <row r="15399" spans="2:12" x14ac:dyDescent="0.4">
      <c r="B15399" s="5" t="s">
        <v>65</v>
      </c>
      <c r="C15399" s="5" t="s">
        <v>58</v>
      </c>
      <c r="D15399" s="5" t="s">
        <v>31</v>
      </c>
      <c r="E15399" s="5" t="s">
        <v>7</v>
      </c>
      <c r="F15399" s="6">
        <v>44197</v>
      </c>
      <c r="G15399" s="6" t="str">
        <f>TEXT(datatable[[#This Row],[дата]],"ММ")</f>
        <v>01</v>
      </c>
      <c r="H15399" s="8">
        <v>1.0165000000000002</v>
      </c>
      <c r="I15399" s="8">
        <v>0.35200000000000004</v>
      </c>
      <c r="J15399" s="8">
        <f>datatable[[#This Row],[продажи_]]-datatable[[#This Row],[себестоимость_]]</f>
        <v>0.66450000000000009</v>
      </c>
      <c r="L15399"/>
    </row>
    <row r="15400" spans="2:12" x14ac:dyDescent="0.4">
      <c r="B15400" s="5" t="s">
        <v>65</v>
      </c>
      <c r="C15400" s="5" t="s">
        <v>58</v>
      </c>
      <c r="D15400" s="5" t="s">
        <v>31</v>
      </c>
      <c r="E15400" s="5" t="s">
        <v>7</v>
      </c>
      <c r="F15400" s="6">
        <v>44228</v>
      </c>
      <c r="G15400" s="6" t="str">
        <f>TEXT(datatable[[#This Row],[дата]],"ММ")</f>
        <v>02</v>
      </c>
      <c r="H15400" s="8">
        <v>1.44495</v>
      </c>
      <c r="I15400" s="8">
        <v>0.48880000000000001</v>
      </c>
      <c r="J15400" s="8">
        <f>datatable[[#This Row],[продажи_]]-datatable[[#This Row],[себестоимость_]]</f>
        <v>0.95614999999999994</v>
      </c>
      <c r="L15400"/>
    </row>
    <row r="15401" spans="2:12" x14ac:dyDescent="0.4">
      <c r="B15401" s="5" t="s">
        <v>65</v>
      </c>
      <c r="C15401" s="5" t="s">
        <v>58</v>
      </c>
      <c r="D15401" s="5" t="s">
        <v>31</v>
      </c>
      <c r="E15401" s="5" t="s">
        <v>7</v>
      </c>
      <c r="F15401" s="6">
        <v>44256</v>
      </c>
      <c r="G15401" s="6" t="str">
        <f>TEXT(datatable[[#This Row],[дата]],"ММ")</f>
        <v>03</v>
      </c>
      <c r="H15401" s="8">
        <v>1.2103000000000002</v>
      </c>
      <c r="I15401" s="8">
        <v>0.4592</v>
      </c>
      <c r="J15401" s="8">
        <f>datatable[[#This Row],[продажи_]]-datatable[[#This Row],[себестоимость_]]</f>
        <v>0.7511000000000001</v>
      </c>
      <c r="L15401"/>
    </row>
    <row r="15402" spans="2:12" x14ac:dyDescent="0.4">
      <c r="B15402" s="5" t="s">
        <v>65</v>
      </c>
      <c r="C15402" s="5" t="s">
        <v>58</v>
      </c>
      <c r="D15402" s="5" t="s">
        <v>31</v>
      </c>
      <c r="E15402" s="5" t="s">
        <v>7</v>
      </c>
      <c r="F15402" s="6">
        <v>44287</v>
      </c>
      <c r="G15402" s="6" t="str">
        <f>TEXT(datatable[[#This Row],[дата]],"ММ")</f>
        <v>04</v>
      </c>
      <c r="H15402" s="8">
        <v>1.5047999999999999</v>
      </c>
      <c r="I15402" s="8">
        <v>0.5696</v>
      </c>
      <c r="J15402" s="8">
        <f>datatable[[#This Row],[продажи_]]-datatable[[#This Row],[себестоимость_]]</f>
        <v>0.93519999999999992</v>
      </c>
      <c r="L15402"/>
    </row>
    <row r="15403" spans="2:12" x14ac:dyDescent="0.4">
      <c r="B15403" s="5" t="s">
        <v>65</v>
      </c>
      <c r="C15403" s="5" t="s">
        <v>58</v>
      </c>
      <c r="D15403" s="5" t="s">
        <v>31</v>
      </c>
      <c r="E15403" s="5" t="s">
        <v>7</v>
      </c>
      <c r="F15403" s="6">
        <v>44317</v>
      </c>
      <c r="G15403" s="6" t="str">
        <f>TEXT(datatable[[#This Row],[дата]],"ММ")</f>
        <v>05</v>
      </c>
      <c r="H15403" s="8">
        <v>1.1305000000000001</v>
      </c>
      <c r="I15403" s="8">
        <v>0.62160000000000015</v>
      </c>
      <c r="J15403" s="8">
        <f>datatable[[#This Row],[продажи_]]-datatable[[#This Row],[себестоимость_]]</f>
        <v>0.50889999999999991</v>
      </c>
      <c r="L15403"/>
    </row>
    <row r="15404" spans="2:12" x14ac:dyDescent="0.4">
      <c r="B15404" s="5" t="s">
        <v>65</v>
      </c>
      <c r="C15404" s="5" t="s">
        <v>58</v>
      </c>
      <c r="D15404" s="5" t="s">
        <v>31</v>
      </c>
      <c r="E15404" s="5" t="s">
        <v>7</v>
      </c>
      <c r="F15404" s="6">
        <v>44348</v>
      </c>
      <c r="G15404" s="6" t="str">
        <f>TEXT(datatable[[#This Row],[дата]],"ММ")</f>
        <v>06</v>
      </c>
      <c r="H15404" s="8">
        <v>0.78659999999999997</v>
      </c>
      <c r="I15404" s="8">
        <v>0.32400000000000001</v>
      </c>
      <c r="J15404" s="8">
        <f>datatable[[#This Row],[продажи_]]-datatable[[#This Row],[себестоимость_]]</f>
        <v>0.46259999999999996</v>
      </c>
      <c r="L15404"/>
    </row>
    <row r="15405" spans="2:12" x14ac:dyDescent="0.4">
      <c r="B15405" s="5" t="s">
        <v>65</v>
      </c>
      <c r="C15405" s="5" t="s">
        <v>58</v>
      </c>
      <c r="D15405" s="5" t="s">
        <v>31</v>
      </c>
      <c r="E15405" s="5" t="s">
        <v>7</v>
      </c>
      <c r="F15405" s="6">
        <v>44378</v>
      </c>
      <c r="G15405" s="6" t="str">
        <f>TEXT(datatable[[#This Row],[дата]],"ММ")</f>
        <v>07</v>
      </c>
      <c r="H15405" s="8">
        <v>0.84644999999999992</v>
      </c>
      <c r="I15405" s="8">
        <v>0.33119999999999999</v>
      </c>
      <c r="J15405" s="8">
        <f>datatable[[#This Row],[продажи_]]-datatable[[#This Row],[себестоимость_]]</f>
        <v>0.51524999999999999</v>
      </c>
      <c r="L15405"/>
    </row>
    <row r="15406" spans="2:12" x14ac:dyDescent="0.4">
      <c r="B15406" s="5" t="s">
        <v>65</v>
      </c>
      <c r="C15406" s="5" t="s">
        <v>58</v>
      </c>
      <c r="D15406" s="5" t="s">
        <v>31</v>
      </c>
      <c r="E15406" s="5" t="s">
        <v>7</v>
      </c>
      <c r="F15406" s="6">
        <v>44409</v>
      </c>
      <c r="G15406" s="6" t="str">
        <f>TEXT(datatable[[#This Row],[дата]],"ММ")</f>
        <v>08</v>
      </c>
      <c r="H15406" s="8">
        <v>0.75239999999999996</v>
      </c>
      <c r="I15406" s="8">
        <v>0.36479999999999996</v>
      </c>
      <c r="J15406" s="8">
        <f>datatable[[#This Row],[продажи_]]-datatable[[#This Row],[себестоимость_]]</f>
        <v>0.3876</v>
      </c>
      <c r="L15406"/>
    </row>
    <row r="15407" spans="2:12" x14ac:dyDescent="0.4">
      <c r="B15407" s="5" t="s">
        <v>65</v>
      </c>
      <c r="C15407" s="5" t="s">
        <v>58</v>
      </c>
      <c r="D15407" s="5" t="s">
        <v>31</v>
      </c>
      <c r="E15407" s="5" t="s">
        <v>7</v>
      </c>
      <c r="F15407" s="6">
        <v>44440</v>
      </c>
      <c r="G15407" s="6" t="str">
        <f>TEXT(datatable[[#This Row],[дата]],"ММ")</f>
        <v>09</v>
      </c>
      <c r="H15407" s="8">
        <v>0.88065000000000004</v>
      </c>
      <c r="I15407" s="8">
        <v>0.3276</v>
      </c>
      <c r="J15407" s="8">
        <f>datatable[[#This Row],[продажи_]]-datatable[[#This Row],[себестоимость_]]</f>
        <v>0.55305000000000004</v>
      </c>
      <c r="L15407"/>
    </row>
    <row r="15408" spans="2:12" x14ac:dyDescent="0.4">
      <c r="B15408" s="5" t="s">
        <v>65</v>
      </c>
      <c r="C15408" s="5" t="s">
        <v>58</v>
      </c>
      <c r="D15408" s="5" t="s">
        <v>31</v>
      </c>
      <c r="E15408" s="5" t="s">
        <v>7</v>
      </c>
      <c r="F15408" s="6">
        <v>44470</v>
      </c>
      <c r="G15408" s="6" t="str">
        <f>TEXT(datatable[[#This Row],[дата]],"ММ")</f>
        <v>10</v>
      </c>
      <c r="H15408" s="8">
        <v>1.3680000000000001</v>
      </c>
      <c r="I15408" s="8">
        <v>0.5663999999999999</v>
      </c>
      <c r="J15408" s="8">
        <f>datatable[[#This Row],[продажи_]]-datatable[[#This Row],[себестоимость_]]</f>
        <v>0.8016000000000002</v>
      </c>
      <c r="L15408"/>
    </row>
    <row r="15409" spans="2:12" x14ac:dyDescent="0.4">
      <c r="B15409" s="5" t="s">
        <v>65</v>
      </c>
      <c r="C15409" s="5" t="s">
        <v>58</v>
      </c>
      <c r="D15409" s="5" t="s">
        <v>31</v>
      </c>
      <c r="E15409" s="5" t="s">
        <v>7</v>
      </c>
      <c r="F15409" s="6">
        <v>44501</v>
      </c>
      <c r="G15409" s="6" t="str">
        <f>TEXT(datatable[[#This Row],[дата]],"ММ")</f>
        <v>11</v>
      </c>
      <c r="H15409" s="8">
        <v>1.6416000000000002</v>
      </c>
      <c r="I15409" s="8">
        <v>0.61439999999999995</v>
      </c>
      <c r="J15409" s="8">
        <f>datatable[[#This Row],[продажи_]]-datatable[[#This Row],[себестоимость_]]</f>
        <v>1.0272000000000001</v>
      </c>
      <c r="L15409"/>
    </row>
    <row r="15410" spans="2:12" x14ac:dyDescent="0.4">
      <c r="B15410" s="5" t="s">
        <v>65</v>
      </c>
      <c r="C15410" s="5" t="s">
        <v>58</v>
      </c>
      <c r="D15410" s="5" t="s">
        <v>31</v>
      </c>
      <c r="E15410" s="5" t="s">
        <v>7</v>
      </c>
      <c r="F15410" s="6">
        <v>44531</v>
      </c>
      <c r="G15410" s="6" t="str">
        <f>TEXT(datatable[[#This Row],[дата]],"ММ")</f>
        <v>12</v>
      </c>
      <c r="H15410" s="8">
        <v>1.0906</v>
      </c>
      <c r="I15410" s="8">
        <v>0.4592</v>
      </c>
      <c r="J15410" s="8">
        <f>datatable[[#This Row],[продажи_]]-datatable[[#This Row],[себестоимость_]]</f>
        <v>0.63139999999999996</v>
      </c>
      <c r="L15410"/>
    </row>
    <row r="15411" spans="2:12" x14ac:dyDescent="0.4">
      <c r="B15411" s="5" t="s">
        <v>66</v>
      </c>
      <c r="C15411" s="5" t="s">
        <v>54</v>
      </c>
      <c r="D15411" s="5" t="s">
        <v>30</v>
      </c>
      <c r="E15411" s="5" t="s">
        <v>60</v>
      </c>
      <c r="F15411" s="6">
        <v>44197</v>
      </c>
      <c r="G15411" s="6" t="str">
        <f>TEXT(datatable[[#This Row],[дата]],"ММ")</f>
        <v>01</v>
      </c>
      <c r="H15411" s="8">
        <v>25.896000000000004</v>
      </c>
      <c r="I15411" s="8">
        <v>11.343</v>
      </c>
      <c r="J15411" s="8">
        <f>datatable[[#This Row],[продажи_]]-datatable[[#This Row],[себестоимость_]]</f>
        <v>14.553000000000004</v>
      </c>
      <c r="L15411"/>
    </row>
    <row r="15412" spans="2:12" x14ac:dyDescent="0.4">
      <c r="B15412" s="5" t="s">
        <v>66</v>
      </c>
      <c r="C15412" s="5" t="s">
        <v>54</v>
      </c>
      <c r="D15412" s="5" t="s">
        <v>30</v>
      </c>
      <c r="E15412" s="5" t="s">
        <v>60</v>
      </c>
      <c r="F15412" s="6">
        <v>44228</v>
      </c>
      <c r="G15412" s="6" t="str">
        <f>TEXT(datatable[[#This Row],[дата]],"ММ")</f>
        <v>02</v>
      </c>
      <c r="H15412" s="8">
        <v>31.398899999999998</v>
      </c>
      <c r="I15412" s="8">
        <v>12.02955</v>
      </c>
      <c r="J15412" s="8">
        <f>datatable[[#This Row],[продажи_]]-datatable[[#This Row],[себестоимость_]]</f>
        <v>19.369349999999997</v>
      </c>
      <c r="L15412"/>
    </row>
    <row r="15413" spans="2:12" x14ac:dyDescent="0.4">
      <c r="B15413" s="5" t="s">
        <v>66</v>
      </c>
      <c r="C15413" s="5" t="s">
        <v>54</v>
      </c>
      <c r="D15413" s="5" t="s">
        <v>30</v>
      </c>
      <c r="E15413" s="5" t="s">
        <v>60</v>
      </c>
      <c r="F15413" s="6">
        <v>44256</v>
      </c>
      <c r="G15413" s="6" t="str">
        <f>TEXT(datatable[[#This Row],[дата]],"ММ")</f>
        <v>03</v>
      </c>
      <c r="H15413" s="8">
        <v>29.282399999999999</v>
      </c>
      <c r="I15413" s="8">
        <v>12.537000000000001</v>
      </c>
      <c r="J15413" s="8">
        <f>datatable[[#This Row],[продажи_]]-datatable[[#This Row],[себестоимость_]]</f>
        <v>16.745399999999997</v>
      </c>
      <c r="L15413"/>
    </row>
    <row r="15414" spans="2:12" x14ac:dyDescent="0.4">
      <c r="B15414" s="5" t="s">
        <v>66</v>
      </c>
      <c r="C15414" s="5" t="s">
        <v>54</v>
      </c>
      <c r="D15414" s="5" t="s">
        <v>30</v>
      </c>
      <c r="E15414" s="5" t="s">
        <v>60</v>
      </c>
      <c r="F15414" s="6">
        <v>44287</v>
      </c>
      <c r="G15414" s="6" t="str">
        <f>TEXT(datatable[[#This Row],[дата]],"ММ")</f>
        <v>04</v>
      </c>
      <c r="H15414" s="8">
        <v>34.660800000000002</v>
      </c>
      <c r="I15414" s="8">
        <v>13.3728</v>
      </c>
      <c r="J15414" s="8">
        <f>datatable[[#This Row],[продажи_]]-datatable[[#This Row],[себестоимость_]]</f>
        <v>21.288000000000004</v>
      </c>
      <c r="L15414"/>
    </row>
    <row r="15415" spans="2:12" x14ac:dyDescent="0.4">
      <c r="B15415" s="5" t="s">
        <v>66</v>
      </c>
      <c r="C15415" s="5" t="s">
        <v>54</v>
      </c>
      <c r="D15415" s="5" t="s">
        <v>30</v>
      </c>
      <c r="E15415" s="5" t="s">
        <v>60</v>
      </c>
      <c r="F15415" s="6">
        <v>44317</v>
      </c>
      <c r="G15415" s="6" t="str">
        <f>TEXT(datatable[[#This Row],[дата]],"ММ")</f>
        <v>05</v>
      </c>
      <c r="H15415" s="8">
        <v>37.648800000000001</v>
      </c>
      <c r="I15415" s="8">
        <v>14.4872</v>
      </c>
      <c r="J15415" s="8">
        <f>datatable[[#This Row],[продажи_]]-datatable[[#This Row],[себестоимость_]]</f>
        <v>23.1616</v>
      </c>
      <c r="L15415"/>
    </row>
    <row r="15416" spans="2:12" x14ac:dyDescent="0.4">
      <c r="B15416" s="5" t="s">
        <v>66</v>
      </c>
      <c r="C15416" s="5" t="s">
        <v>54</v>
      </c>
      <c r="D15416" s="5" t="s">
        <v>30</v>
      </c>
      <c r="E15416" s="5" t="s">
        <v>60</v>
      </c>
      <c r="F15416" s="6">
        <v>44348</v>
      </c>
      <c r="G15416" s="6" t="str">
        <f>TEXT(datatable[[#This Row],[дата]],"ММ")</f>
        <v>06</v>
      </c>
      <c r="H15416" s="8">
        <v>19.720800000000001</v>
      </c>
      <c r="I15416" s="8">
        <v>8.5072499999999991</v>
      </c>
      <c r="J15416" s="8">
        <f>datatable[[#This Row],[продажи_]]-datatable[[#This Row],[себестоимость_]]</f>
        <v>11.213550000000001</v>
      </c>
      <c r="L15416"/>
    </row>
    <row r="15417" spans="2:12" x14ac:dyDescent="0.4">
      <c r="B15417" s="5" t="s">
        <v>66</v>
      </c>
      <c r="C15417" s="5" t="s">
        <v>54</v>
      </c>
      <c r="D15417" s="5" t="s">
        <v>30</v>
      </c>
      <c r="E15417" s="5" t="s">
        <v>60</v>
      </c>
      <c r="F15417" s="6">
        <v>44378</v>
      </c>
      <c r="G15417" s="6" t="str">
        <f>TEXT(datatable[[#This Row],[дата]],"ММ")</f>
        <v>07</v>
      </c>
      <c r="H15417" s="8">
        <v>26.2197</v>
      </c>
      <c r="I15417" s="8">
        <v>9.6714000000000002</v>
      </c>
      <c r="J15417" s="8">
        <f>datatable[[#This Row],[продажи_]]-datatable[[#This Row],[себестоимость_]]</f>
        <v>16.548299999999998</v>
      </c>
      <c r="L15417"/>
    </row>
    <row r="15418" spans="2:12" x14ac:dyDescent="0.4">
      <c r="B15418" s="5" t="s">
        <v>66</v>
      </c>
      <c r="C15418" s="5" t="s">
        <v>54</v>
      </c>
      <c r="D15418" s="5" t="s">
        <v>30</v>
      </c>
      <c r="E15418" s="5" t="s">
        <v>60</v>
      </c>
      <c r="F15418" s="6">
        <v>44409</v>
      </c>
      <c r="G15418" s="6" t="str">
        <f>TEXT(datatable[[#This Row],[дата]],"ММ")</f>
        <v>08</v>
      </c>
      <c r="H15418" s="8">
        <v>21.712800000000005</v>
      </c>
      <c r="I15418" s="8">
        <v>7.4823999999999993</v>
      </c>
      <c r="J15418" s="8">
        <f>datatable[[#This Row],[продажи_]]-datatable[[#This Row],[себестоимость_]]</f>
        <v>14.230400000000007</v>
      </c>
      <c r="L15418"/>
    </row>
    <row r="15419" spans="2:12" x14ac:dyDescent="0.4">
      <c r="B15419" s="5" t="s">
        <v>66</v>
      </c>
      <c r="C15419" s="5" t="s">
        <v>54</v>
      </c>
      <c r="D15419" s="5" t="s">
        <v>30</v>
      </c>
      <c r="E15419" s="5" t="s">
        <v>60</v>
      </c>
      <c r="F15419" s="6">
        <v>44440</v>
      </c>
      <c r="G15419" s="6" t="str">
        <f>TEXT(datatable[[#This Row],[дата]],"ММ")</f>
        <v>09</v>
      </c>
      <c r="H15419" s="8">
        <v>21.9618</v>
      </c>
      <c r="I15419" s="8">
        <v>10.746</v>
      </c>
      <c r="J15419" s="8">
        <f>datatable[[#This Row],[продажи_]]-datatable[[#This Row],[себестоимость_]]</f>
        <v>11.2158</v>
      </c>
      <c r="L15419"/>
    </row>
    <row r="15420" spans="2:12" x14ac:dyDescent="0.4">
      <c r="B15420" s="5" t="s">
        <v>66</v>
      </c>
      <c r="C15420" s="5" t="s">
        <v>54</v>
      </c>
      <c r="D15420" s="5" t="s">
        <v>30</v>
      </c>
      <c r="E15420" s="5" t="s">
        <v>60</v>
      </c>
      <c r="F15420" s="6">
        <v>44470</v>
      </c>
      <c r="G15420" s="6" t="str">
        <f>TEXT(datatable[[#This Row],[дата]],"ММ")</f>
        <v>10</v>
      </c>
      <c r="H15420" s="8">
        <v>30.477599999999999</v>
      </c>
      <c r="I15420" s="8">
        <v>13.611599999999997</v>
      </c>
      <c r="J15420" s="8">
        <f>datatable[[#This Row],[продажи_]]-datatable[[#This Row],[себестоимость_]]</f>
        <v>16.866</v>
      </c>
      <c r="L15420"/>
    </row>
    <row r="15421" spans="2:12" x14ac:dyDescent="0.4">
      <c r="B15421" s="5" t="s">
        <v>66</v>
      </c>
      <c r="C15421" s="5" t="s">
        <v>54</v>
      </c>
      <c r="D15421" s="5" t="s">
        <v>30</v>
      </c>
      <c r="E15421" s="5" t="s">
        <v>60</v>
      </c>
      <c r="F15421" s="6">
        <v>44501</v>
      </c>
      <c r="G15421" s="6" t="str">
        <f>TEXT(datatable[[#This Row],[дата]],"ММ")</f>
        <v>11</v>
      </c>
      <c r="H15421" s="8">
        <v>47.011200000000002</v>
      </c>
      <c r="I15421" s="8">
        <v>15.283199999999999</v>
      </c>
      <c r="J15421" s="8">
        <f>datatable[[#This Row],[продажи_]]-datatable[[#This Row],[себестоимость_]]</f>
        <v>31.728000000000002</v>
      </c>
      <c r="L15421"/>
    </row>
    <row r="15422" spans="2:12" x14ac:dyDescent="0.4">
      <c r="B15422" s="5" t="s">
        <v>66</v>
      </c>
      <c r="C15422" s="5" t="s">
        <v>54</v>
      </c>
      <c r="D15422" s="5" t="s">
        <v>30</v>
      </c>
      <c r="E15422" s="5" t="s">
        <v>60</v>
      </c>
      <c r="F15422" s="6">
        <v>44531</v>
      </c>
      <c r="G15422" s="6" t="str">
        <f>TEXT(datatable[[#This Row],[дата]],"ММ")</f>
        <v>12</v>
      </c>
      <c r="H15422" s="8">
        <v>39.391799999999996</v>
      </c>
      <c r="I15422" s="8">
        <v>14.347899999999999</v>
      </c>
      <c r="J15422" s="8">
        <f>datatable[[#This Row],[продажи_]]-datatable[[#This Row],[себестоимость_]]</f>
        <v>25.043899999999997</v>
      </c>
      <c r="L15422"/>
    </row>
    <row r="15423" spans="2:12" x14ac:dyDescent="0.4">
      <c r="B15423" s="5" t="s">
        <v>66</v>
      </c>
      <c r="C15423" s="5" t="s">
        <v>54</v>
      </c>
      <c r="D15423" s="5" t="s">
        <v>30</v>
      </c>
      <c r="E15423" s="5" t="s">
        <v>8</v>
      </c>
      <c r="F15423" s="6">
        <v>44197</v>
      </c>
      <c r="G15423" s="6" t="str">
        <f>TEXT(datatable[[#This Row],[дата]],"ММ")</f>
        <v>01</v>
      </c>
      <c r="H15423" s="8">
        <v>15.543999999999999</v>
      </c>
      <c r="I15423" s="8">
        <v>10.272</v>
      </c>
      <c r="J15423" s="8">
        <f>datatable[[#This Row],[продажи_]]-datatable[[#This Row],[себестоимость_]]</f>
        <v>5.2719999999999985</v>
      </c>
      <c r="L15423"/>
    </row>
    <row r="15424" spans="2:12" x14ac:dyDescent="0.4">
      <c r="B15424" s="5" t="s">
        <v>66</v>
      </c>
      <c r="C15424" s="5" t="s">
        <v>54</v>
      </c>
      <c r="D15424" s="5" t="s">
        <v>30</v>
      </c>
      <c r="E15424" s="5" t="s">
        <v>8</v>
      </c>
      <c r="F15424" s="6">
        <v>44228</v>
      </c>
      <c r="G15424" s="6" t="str">
        <f>TEXT(datatable[[#This Row],[дата]],"ММ")</f>
        <v>02</v>
      </c>
      <c r="H15424" s="8">
        <v>17.768400000000003</v>
      </c>
      <c r="I15424" s="8">
        <v>14.327300000000001</v>
      </c>
      <c r="J15424" s="8">
        <f>datatable[[#This Row],[продажи_]]-datatable[[#This Row],[себестоимость_]]</f>
        <v>3.4411000000000023</v>
      </c>
      <c r="L15424"/>
    </row>
    <row r="15425" spans="2:12" x14ac:dyDescent="0.4">
      <c r="B15425" s="5" t="s">
        <v>66</v>
      </c>
      <c r="C15425" s="5" t="s">
        <v>54</v>
      </c>
      <c r="D15425" s="5" t="s">
        <v>30</v>
      </c>
      <c r="E15425" s="5" t="s">
        <v>8</v>
      </c>
      <c r="F15425" s="6">
        <v>44256</v>
      </c>
      <c r="G15425" s="6" t="str">
        <f>TEXT(datatable[[#This Row],[дата]],"ММ")</f>
        <v>03</v>
      </c>
      <c r="H15425" s="8">
        <v>16.508800000000001</v>
      </c>
      <c r="I15425" s="8">
        <v>16.328200000000002</v>
      </c>
      <c r="J15425" s="8">
        <f>datatable[[#This Row],[продажи_]]-datatable[[#This Row],[себестоимость_]]</f>
        <v>0.18059999999999832</v>
      </c>
      <c r="L15425"/>
    </row>
    <row r="15426" spans="2:12" x14ac:dyDescent="0.4">
      <c r="B15426" s="5" t="s">
        <v>66</v>
      </c>
      <c r="C15426" s="5" t="s">
        <v>54</v>
      </c>
      <c r="D15426" s="5" t="s">
        <v>30</v>
      </c>
      <c r="E15426" s="5" t="s">
        <v>8</v>
      </c>
      <c r="F15426" s="6">
        <v>44287</v>
      </c>
      <c r="G15426" s="6" t="str">
        <f>TEXT(datatable[[#This Row],[дата]],"ММ")</f>
        <v>04</v>
      </c>
      <c r="H15426" s="8">
        <v>22.297600000000003</v>
      </c>
      <c r="I15426" s="8">
        <v>16.435200000000002</v>
      </c>
      <c r="J15426" s="8">
        <f>datatable[[#This Row],[продажи_]]-datatable[[#This Row],[себестоимость_]]</f>
        <v>5.8624000000000009</v>
      </c>
      <c r="L15426"/>
    </row>
    <row r="15427" spans="2:12" x14ac:dyDescent="0.4">
      <c r="B15427" s="5" t="s">
        <v>66</v>
      </c>
      <c r="C15427" s="5" t="s">
        <v>54</v>
      </c>
      <c r="D15427" s="5" t="s">
        <v>30</v>
      </c>
      <c r="E15427" s="5" t="s">
        <v>8</v>
      </c>
      <c r="F15427" s="6">
        <v>44317</v>
      </c>
      <c r="G15427" s="6" t="str">
        <f>TEXT(datatable[[#This Row],[дата]],"ММ")</f>
        <v>05</v>
      </c>
      <c r="H15427" s="8">
        <v>21.198799999999999</v>
      </c>
      <c r="I15427" s="8">
        <v>12.733000000000001</v>
      </c>
      <c r="J15427" s="8">
        <f>datatable[[#This Row],[продажи_]]-datatable[[#This Row],[себестоимость_]]</f>
        <v>8.465799999999998</v>
      </c>
      <c r="L15427"/>
    </row>
    <row r="15428" spans="2:12" x14ac:dyDescent="0.4">
      <c r="B15428" s="5" t="s">
        <v>66</v>
      </c>
      <c r="C15428" s="5" t="s">
        <v>54</v>
      </c>
      <c r="D15428" s="5" t="s">
        <v>30</v>
      </c>
      <c r="E15428" s="5" t="s">
        <v>8</v>
      </c>
      <c r="F15428" s="6">
        <v>44348</v>
      </c>
      <c r="G15428" s="6" t="str">
        <f>TEXT(datatable[[#This Row],[дата]],"ММ")</f>
        <v>06</v>
      </c>
      <c r="H15428" s="8">
        <v>14.3514</v>
      </c>
      <c r="I15428" s="8">
        <v>9.2447999999999997</v>
      </c>
      <c r="J15428" s="8">
        <f>datatable[[#This Row],[продажи_]]-datatable[[#This Row],[себестоимость_]]</f>
        <v>5.1066000000000003</v>
      </c>
      <c r="L15428"/>
    </row>
    <row r="15429" spans="2:12" x14ac:dyDescent="0.4">
      <c r="B15429" s="5" t="s">
        <v>66</v>
      </c>
      <c r="C15429" s="5" t="s">
        <v>54</v>
      </c>
      <c r="D15429" s="5" t="s">
        <v>30</v>
      </c>
      <c r="E15429" s="5" t="s">
        <v>8</v>
      </c>
      <c r="F15429" s="6">
        <v>44378</v>
      </c>
      <c r="G15429" s="6" t="str">
        <f>TEXT(datatable[[#This Row],[дата]],"ММ")</f>
        <v>07</v>
      </c>
      <c r="H15429" s="8">
        <v>11.8188</v>
      </c>
      <c r="I15429" s="8">
        <v>7.7040000000000006</v>
      </c>
      <c r="J15429" s="8">
        <f>datatable[[#This Row],[продажи_]]-datatable[[#This Row],[себестоимость_]]</f>
        <v>4.1147999999999989</v>
      </c>
      <c r="L15429"/>
    </row>
    <row r="15430" spans="2:12" x14ac:dyDescent="0.4">
      <c r="B15430" s="5" t="s">
        <v>66</v>
      </c>
      <c r="C15430" s="5" t="s">
        <v>54</v>
      </c>
      <c r="D15430" s="5" t="s">
        <v>30</v>
      </c>
      <c r="E15430" s="5" t="s">
        <v>8</v>
      </c>
      <c r="F15430" s="6">
        <v>44409</v>
      </c>
      <c r="G15430" s="6" t="str">
        <f>TEXT(datatable[[#This Row],[дата]],"ММ")</f>
        <v>08</v>
      </c>
      <c r="H15430" s="8">
        <v>12.6496</v>
      </c>
      <c r="I15430" s="8">
        <v>7.789600000000001</v>
      </c>
      <c r="J15430" s="8">
        <f>datatable[[#This Row],[продажи_]]-datatable[[#This Row],[себестоимость_]]</f>
        <v>4.8599999999999985</v>
      </c>
      <c r="L15430"/>
    </row>
    <row r="15431" spans="2:12" x14ac:dyDescent="0.4">
      <c r="B15431" s="5" t="s">
        <v>66</v>
      </c>
      <c r="C15431" s="5" t="s">
        <v>54</v>
      </c>
      <c r="D15431" s="5" t="s">
        <v>30</v>
      </c>
      <c r="E15431" s="5" t="s">
        <v>8</v>
      </c>
      <c r="F15431" s="6">
        <v>44440</v>
      </c>
      <c r="G15431" s="6" t="str">
        <f>TEXT(datatable[[#This Row],[дата]],"ММ")</f>
        <v>09</v>
      </c>
      <c r="H15431" s="8">
        <v>13.627799999999999</v>
      </c>
      <c r="I15431" s="8">
        <v>10.593000000000002</v>
      </c>
      <c r="J15431" s="8">
        <f>datatable[[#This Row],[продажи_]]-datatable[[#This Row],[себестоимость_]]</f>
        <v>3.0347999999999971</v>
      </c>
      <c r="L15431"/>
    </row>
    <row r="15432" spans="2:12" x14ac:dyDescent="0.4">
      <c r="B15432" s="5" t="s">
        <v>66</v>
      </c>
      <c r="C15432" s="5" t="s">
        <v>54</v>
      </c>
      <c r="D15432" s="5" t="s">
        <v>30</v>
      </c>
      <c r="E15432" s="5" t="s">
        <v>8</v>
      </c>
      <c r="F15432" s="6">
        <v>44470</v>
      </c>
      <c r="G15432" s="6" t="str">
        <f>TEXT(datatable[[#This Row],[дата]],"ММ")</f>
        <v>10</v>
      </c>
      <c r="H15432" s="8">
        <v>17.527200000000004</v>
      </c>
      <c r="I15432" s="8">
        <v>15.279599999999999</v>
      </c>
      <c r="J15432" s="8">
        <f>datatable[[#This Row],[продажи_]]-datatable[[#This Row],[себестоимость_]]</f>
        <v>2.2476000000000056</v>
      </c>
      <c r="L15432"/>
    </row>
    <row r="15433" spans="2:12" x14ac:dyDescent="0.4">
      <c r="B15433" s="5" t="s">
        <v>66</v>
      </c>
      <c r="C15433" s="5" t="s">
        <v>54</v>
      </c>
      <c r="D15433" s="5" t="s">
        <v>30</v>
      </c>
      <c r="E15433" s="5" t="s">
        <v>8</v>
      </c>
      <c r="F15433" s="6">
        <v>44501</v>
      </c>
      <c r="G15433" s="6" t="str">
        <f>TEXT(datatable[[#This Row],[дата]],"ММ")</f>
        <v>11</v>
      </c>
      <c r="H15433" s="8">
        <v>25.299199999999999</v>
      </c>
      <c r="I15433" s="8">
        <v>19.5168</v>
      </c>
      <c r="J15433" s="8">
        <f>datatable[[#This Row],[продажи_]]-datatable[[#This Row],[себестоимость_]]</f>
        <v>5.7823999999999991</v>
      </c>
      <c r="L15433"/>
    </row>
    <row r="15434" spans="2:12" x14ac:dyDescent="0.4">
      <c r="B15434" s="5" t="s">
        <v>66</v>
      </c>
      <c r="C15434" s="5" t="s">
        <v>54</v>
      </c>
      <c r="D15434" s="5" t="s">
        <v>30</v>
      </c>
      <c r="E15434" s="5" t="s">
        <v>8</v>
      </c>
      <c r="F15434" s="6">
        <v>44531</v>
      </c>
      <c r="G15434" s="6" t="str">
        <f>TEXT(datatable[[#This Row],[дата]],"ММ")</f>
        <v>12</v>
      </c>
      <c r="H15434" s="8">
        <v>18.197200000000002</v>
      </c>
      <c r="I15434" s="8">
        <v>14.231</v>
      </c>
      <c r="J15434" s="8">
        <f>datatable[[#This Row],[продажи_]]-datatable[[#This Row],[себестоимость_]]</f>
        <v>3.9662000000000024</v>
      </c>
      <c r="L15434"/>
    </row>
    <row r="15435" spans="2:12" x14ac:dyDescent="0.4">
      <c r="B15435" s="5" t="s">
        <v>66</v>
      </c>
      <c r="C15435" s="5" t="s">
        <v>54</v>
      </c>
      <c r="D15435" s="5" t="s">
        <v>30</v>
      </c>
      <c r="E15435" s="5" t="s">
        <v>61</v>
      </c>
      <c r="F15435" s="6">
        <v>44197</v>
      </c>
      <c r="G15435" s="6" t="str">
        <f>TEXT(datatable[[#This Row],[дата]],"ММ")</f>
        <v>01</v>
      </c>
      <c r="H15435" s="8">
        <v>10.149999999999999</v>
      </c>
      <c r="I15435" s="8">
        <v>4.2525000000000004</v>
      </c>
      <c r="J15435" s="8">
        <f>datatable[[#This Row],[продажи_]]-datatable[[#This Row],[себестоимость_]]</f>
        <v>5.8974999999999982</v>
      </c>
      <c r="L15435"/>
    </row>
    <row r="15436" spans="2:12" x14ac:dyDescent="0.4">
      <c r="B15436" s="5" t="s">
        <v>66</v>
      </c>
      <c r="C15436" s="5" t="s">
        <v>54</v>
      </c>
      <c r="D15436" s="5" t="s">
        <v>30</v>
      </c>
      <c r="E15436" s="5" t="s">
        <v>61</v>
      </c>
      <c r="F15436" s="6">
        <v>44228</v>
      </c>
      <c r="G15436" s="6" t="str">
        <f>TEXT(datatable[[#This Row],[дата]],"ММ")</f>
        <v>02</v>
      </c>
      <c r="H15436" s="8">
        <v>12.853749999999998</v>
      </c>
      <c r="I15436" s="8">
        <v>5.4600000000000009</v>
      </c>
      <c r="J15436" s="8">
        <f>datatable[[#This Row],[продажи_]]-datatable[[#This Row],[себестоимость_]]</f>
        <v>7.3937499999999972</v>
      </c>
      <c r="L15436"/>
    </row>
    <row r="15437" spans="2:12" x14ac:dyDescent="0.4">
      <c r="B15437" s="5" t="s">
        <v>66</v>
      </c>
      <c r="C15437" s="5" t="s">
        <v>54</v>
      </c>
      <c r="D15437" s="5" t="s">
        <v>30</v>
      </c>
      <c r="E15437" s="5" t="s">
        <v>61</v>
      </c>
      <c r="F15437" s="6">
        <v>44256</v>
      </c>
      <c r="G15437" s="6" t="str">
        <f>TEXT(datatable[[#This Row],[дата]],"ММ")</f>
        <v>03</v>
      </c>
      <c r="H15437" s="8">
        <v>11.8825</v>
      </c>
      <c r="I15437" s="8">
        <v>7.2030000000000003</v>
      </c>
      <c r="J15437" s="8">
        <f>datatable[[#This Row],[продажи_]]-datatable[[#This Row],[себестоимость_]]</f>
        <v>4.6795</v>
      </c>
      <c r="L15437"/>
    </row>
    <row r="15438" spans="2:12" x14ac:dyDescent="0.4">
      <c r="B15438" s="5" t="s">
        <v>66</v>
      </c>
      <c r="C15438" s="5" t="s">
        <v>54</v>
      </c>
      <c r="D15438" s="5" t="s">
        <v>30</v>
      </c>
      <c r="E15438" s="5" t="s">
        <v>61</v>
      </c>
      <c r="F15438" s="6">
        <v>44287</v>
      </c>
      <c r="G15438" s="6" t="str">
        <f>TEXT(datatable[[#This Row],[дата]],"ММ")</f>
        <v>04</v>
      </c>
      <c r="H15438" s="8">
        <v>14.700000000000001</v>
      </c>
      <c r="I15438" s="8">
        <v>7.2240000000000002</v>
      </c>
      <c r="J15438" s="8">
        <f>datatable[[#This Row],[продажи_]]-datatable[[#This Row],[себестоимость_]]</f>
        <v>7.4760000000000009</v>
      </c>
      <c r="L15438"/>
    </row>
    <row r="15439" spans="2:12" x14ac:dyDescent="0.4">
      <c r="B15439" s="5" t="s">
        <v>66</v>
      </c>
      <c r="C15439" s="5" t="s">
        <v>54</v>
      </c>
      <c r="D15439" s="5" t="s">
        <v>30</v>
      </c>
      <c r="E15439" s="5" t="s">
        <v>61</v>
      </c>
      <c r="F15439" s="6">
        <v>44317</v>
      </c>
      <c r="G15439" s="6" t="str">
        <f>TEXT(datatable[[#This Row],[дата]],"ММ")</f>
        <v>05</v>
      </c>
      <c r="H15439" s="8">
        <v>13.475000000000001</v>
      </c>
      <c r="I15439" s="8">
        <v>7.7910000000000013</v>
      </c>
      <c r="J15439" s="8">
        <f>datatable[[#This Row],[продажи_]]-datatable[[#This Row],[себестоимость_]]</f>
        <v>5.6840000000000002</v>
      </c>
      <c r="L15439"/>
    </row>
    <row r="15440" spans="2:12" x14ac:dyDescent="0.4">
      <c r="B15440" s="5" t="s">
        <v>66</v>
      </c>
      <c r="C15440" s="5" t="s">
        <v>54</v>
      </c>
      <c r="D15440" s="5" t="s">
        <v>30</v>
      </c>
      <c r="E15440" s="5" t="s">
        <v>61</v>
      </c>
      <c r="F15440" s="6">
        <v>44348</v>
      </c>
      <c r="G15440" s="6" t="str">
        <f>TEXT(datatable[[#This Row],[дата]],"ММ")</f>
        <v>06</v>
      </c>
      <c r="H15440" s="8">
        <v>9.2924999999999986</v>
      </c>
      <c r="I15440" s="8">
        <v>4.3942500000000004</v>
      </c>
      <c r="J15440" s="8">
        <f>datatable[[#This Row],[продажи_]]-datatable[[#This Row],[себестоимость_]]</f>
        <v>4.8982499999999982</v>
      </c>
      <c r="L15440"/>
    </row>
    <row r="15441" spans="2:12" x14ac:dyDescent="0.4">
      <c r="B15441" s="5" t="s">
        <v>66</v>
      </c>
      <c r="C15441" s="5" t="s">
        <v>54</v>
      </c>
      <c r="D15441" s="5" t="s">
        <v>30</v>
      </c>
      <c r="E15441" s="5" t="s">
        <v>61</v>
      </c>
      <c r="F15441" s="6">
        <v>44378</v>
      </c>
      <c r="G15441" s="6" t="str">
        <f>TEXT(datatable[[#This Row],[дата]],"ММ")</f>
        <v>07</v>
      </c>
      <c r="H15441" s="8">
        <v>7.56</v>
      </c>
      <c r="I15441" s="8">
        <v>3.9690000000000003</v>
      </c>
      <c r="J15441" s="8">
        <f>datatable[[#This Row],[продажи_]]-datatable[[#This Row],[себестоимость_]]</f>
        <v>3.5909999999999993</v>
      </c>
      <c r="L15441"/>
    </row>
    <row r="15442" spans="2:12" x14ac:dyDescent="0.4">
      <c r="B15442" s="5" t="s">
        <v>66</v>
      </c>
      <c r="C15442" s="5" t="s">
        <v>54</v>
      </c>
      <c r="D15442" s="5" t="s">
        <v>30</v>
      </c>
      <c r="E15442" s="5" t="s">
        <v>61</v>
      </c>
      <c r="F15442" s="6">
        <v>44409</v>
      </c>
      <c r="G15442" s="6" t="str">
        <f>TEXT(datatable[[#This Row],[дата]],"ММ")</f>
        <v>08</v>
      </c>
      <c r="H15442" s="8">
        <v>6.72</v>
      </c>
      <c r="I15442" s="8">
        <v>4.8719999999999999</v>
      </c>
      <c r="J15442" s="8">
        <f>datatable[[#This Row],[продажи_]]-datatable[[#This Row],[себестоимость_]]</f>
        <v>1.8479999999999999</v>
      </c>
      <c r="L15442"/>
    </row>
    <row r="15443" spans="2:12" x14ac:dyDescent="0.4">
      <c r="B15443" s="5" t="s">
        <v>66</v>
      </c>
      <c r="C15443" s="5" t="s">
        <v>54</v>
      </c>
      <c r="D15443" s="5" t="s">
        <v>30</v>
      </c>
      <c r="E15443" s="5" t="s">
        <v>61</v>
      </c>
      <c r="F15443" s="6">
        <v>44440</v>
      </c>
      <c r="G15443" s="6" t="str">
        <f>TEXT(datatable[[#This Row],[дата]],"ММ")</f>
        <v>09</v>
      </c>
      <c r="H15443" s="8">
        <v>7.4812499999999993</v>
      </c>
      <c r="I15443" s="8">
        <v>5.5282499999999999</v>
      </c>
      <c r="J15443" s="8">
        <f>datatable[[#This Row],[продажи_]]-datatable[[#This Row],[себестоимость_]]</f>
        <v>1.9529999999999994</v>
      </c>
      <c r="L15443"/>
    </row>
    <row r="15444" spans="2:12" x14ac:dyDescent="0.4">
      <c r="B15444" s="5" t="s">
        <v>66</v>
      </c>
      <c r="C15444" s="5" t="s">
        <v>54</v>
      </c>
      <c r="D15444" s="5" t="s">
        <v>30</v>
      </c>
      <c r="E15444" s="5" t="s">
        <v>61</v>
      </c>
      <c r="F15444" s="6">
        <v>44470</v>
      </c>
      <c r="G15444" s="6" t="str">
        <f>TEXT(datatable[[#This Row],[дата]],"ММ")</f>
        <v>10</v>
      </c>
      <c r="H15444" s="8">
        <v>11.55</v>
      </c>
      <c r="I15444" s="8">
        <v>5.4180000000000001</v>
      </c>
      <c r="J15444" s="8">
        <f>datatable[[#This Row],[продажи_]]-datatable[[#This Row],[себестоимость_]]</f>
        <v>6.1320000000000006</v>
      </c>
      <c r="L15444"/>
    </row>
    <row r="15445" spans="2:12" x14ac:dyDescent="0.4">
      <c r="B15445" s="5" t="s">
        <v>66</v>
      </c>
      <c r="C15445" s="5" t="s">
        <v>54</v>
      </c>
      <c r="D15445" s="5" t="s">
        <v>30</v>
      </c>
      <c r="E15445" s="5" t="s">
        <v>61</v>
      </c>
      <c r="F15445" s="6">
        <v>44501</v>
      </c>
      <c r="G15445" s="6" t="str">
        <f>TEXT(datatable[[#This Row],[дата]],"ММ")</f>
        <v>11</v>
      </c>
      <c r="H15445" s="8">
        <v>13.719999999999999</v>
      </c>
      <c r="I15445" s="8">
        <v>7.3079999999999998</v>
      </c>
      <c r="J15445" s="8">
        <f>datatable[[#This Row],[продажи_]]-datatable[[#This Row],[себестоимость_]]</f>
        <v>6.411999999999999</v>
      </c>
      <c r="L15445"/>
    </row>
    <row r="15446" spans="2:12" x14ac:dyDescent="0.4">
      <c r="B15446" s="5" t="s">
        <v>66</v>
      </c>
      <c r="C15446" s="5" t="s">
        <v>54</v>
      </c>
      <c r="D15446" s="5" t="s">
        <v>30</v>
      </c>
      <c r="E15446" s="5" t="s">
        <v>61</v>
      </c>
      <c r="F15446" s="6">
        <v>44531</v>
      </c>
      <c r="G15446" s="6" t="str">
        <f>TEXT(datatable[[#This Row],[дата]],"ММ")</f>
        <v>12</v>
      </c>
      <c r="H15446" s="8">
        <v>10.657500000000001</v>
      </c>
      <c r="I15446" s="8">
        <v>8.5995000000000008</v>
      </c>
      <c r="J15446" s="8">
        <f>datatable[[#This Row],[продажи_]]-datatable[[#This Row],[себестоимость_]]</f>
        <v>2.0579999999999998</v>
      </c>
      <c r="L15446"/>
    </row>
    <row r="15447" spans="2:12" x14ac:dyDescent="0.4">
      <c r="B15447" s="5" t="s">
        <v>66</v>
      </c>
      <c r="C15447" s="5" t="s">
        <v>54</v>
      </c>
      <c r="D15447" s="5" t="s">
        <v>30</v>
      </c>
      <c r="E15447" s="5" t="s">
        <v>62</v>
      </c>
      <c r="F15447" s="6">
        <v>44197</v>
      </c>
      <c r="G15447" s="6" t="str">
        <f>TEXT(datatable[[#This Row],[дата]],"ММ")</f>
        <v>01</v>
      </c>
      <c r="H15447" s="8">
        <v>19.502000000000002</v>
      </c>
      <c r="I15447" s="8">
        <v>10.512</v>
      </c>
      <c r="J15447" s="8">
        <f>datatable[[#This Row],[продажи_]]-datatable[[#This Row],[себестоимость_]]</f>
        <v>8.990000000000002</v>
      </c>
      <c r="L15447"/>
    </row>
    <row r="15448" spans="2:12" x14ac:dyDescent="0.4">
      <c r="B15448" s="5" t="s">
        <v>66</v>
      </c>
      <c r="C15448" s="5" t="s">
        <v>54</v>
      </c>
      <c r="D15448" s="5" t="s">
        <v>30</v>
      </c>
      <c r="E15448" s="5" t="s">
        <v>62</v>
      </c>
      <c r="F15448" s="6">
        <v>44228</v>
      </c>
      <c r="G15448" s="6" t="str">
        <f>TEXT(datatable[[#This Row],[дата]],"ММ")</f>
        <v>02</v>
      </c>
      <c r="H15448" s="8">
        <v>25.093900000000001</v>
      </c>
      <c r="I15448" s="8">
        <v>15.0891</v>
      </c>
      <c r="J15448" s="8">
        <f>datatable[[#This Row],[продажи_]]-datatable[[#This Row],[себестоимость_]]</f>
        <v>10.004800000000001</v>
      </c>
      <c r="L15448"/>
    </row>
    <row r="15449" spans="2:12" x14ac:dyDescent="0.4">
      <c r="B15449" s="5" t="s">
        <v>66</v>
      </c>
      <c r="C15449" s="5" t="s">
        <v>54</v>
      </c>
      <c r="D15449" s="5" t="s">
        <v>30</v>
      </c>
      <c r="E15449" s="5" t="s">
        <v>62</v>
      </c>
      <c r="F15449" s="6">
        <v>44256</v>
      </c>
      <c r="G15449" s="6" t="str">
        <f>TEXT(datatable[[#This Row],[дата]],"ММ")</f>
        <v>03</v>
      </c>
      <c r="H15449" s="8">
        <v>30.3674</v>
      </c>
      <c r="I15449" s="8">
        <v>13.643700000000001</v>
      </c>
      <c r="J15449" s="8">
        <f>datatable[[#This Row],[продажи_]]-datatable[[#This Row],[себестоимость_]]</f>
        <v>16.723700000000001</v>
      </c>
      <c r="L15449"/>
    </row>
    <row r="15450" spans="2:12" x14ac:dyDescent="0.4">
      <c r="B15450" s="5" t="s">
        <v>66</v>
      </c>
      <c r="C15450" s="5" t="s">
        <v>54</v>
      </c>
      <c r="D15450" s="5" t="s">
        <v>30</v>
      </c>
      <c r="E15450" s="5" t="s">
        <v>62</v>
      </c>
      <c r="F15450" s="6">
        <v>44287</v>
      </c>
      <c r="G15450" s="6" t="str">
        <f>TEXT(datatable[[#This Row],[дата]],"ММ")</f>
        <v>04</v>
      </c>
      <c r="H15450" s="8">
        <v>33.432000000000002</v>
      </c>
      <c r="I15450" s="8">
        <v>16.994399999999999</v>
      </c>
      <c r="J15450" s="8">
        <f>datatable[[#This Row],[продажи_]]-datatable[[#This Row],[себестоимость_]]</f>
        <v>16.437600000000003</v>
      </c>
      <c r="L15450"/>
    </row>
    <row r="15451" spans="2:12" x14ac:dyDescent="0.4">
      <c r="B15451" s="5" t="s">
        <v>66</v>
      </c>
      <c r="C15451" s="5" t="s">
        <v>54</v>
      </c>
      <c r="D15451" s="5" t="s">
        <v>30</v>
      </c>
      <c r="E15451" s="5" t="s">
        <v>62</v>
      </c>
      <c r="F15451" s="6">
        <v>44317</v>
      </c>
      <c r="G15451" s="6" t="str">
        <f>TEXT(datatable[[#This Row],[дата]],"ММ")</f>
        <v>05</v>
      </c>
      <c r="H15451" s="8">
        <v>23.4024</v>
      </c>
      <c r="I15451" s="8">
        <v>13.3371</v>
      </c>
      <c r="J15451" s="8">
        <f>datatable[[#This Row],[продажи_]]-datatable[[#This Row],[себестоимость_]]</f>
        <v>10.065300000000001</v>
      </c>
      <c r="L15451"/>
    </row>
    <row r="15452" spans="2:12" x14ac:dyDescent="0.4">
      <c r="B15452" s="5" t="s">
        <v>66</v>
      </c>
      <c r="C15452" s="5" t="s">
        <v>54</v>
      </c>
      <c r="D15452" s="5" t="s">
        <v>30</v>
      </c>
      <c r="E15452" s="5" t="s">
        <v>62</v>
      </c>
      <c r="F15452" s="6">
        <v>44348</v>
      </c>
      <c r="G15452" s="6" t="str">
        <f>TEXT(datatable[[#This Row],[дата]],"ММ")</f>
        <v>06</v>
      </c>
      <c r="H15452" s="8">
        <v>18.805500000000002</v>
      </c>
      <c r="I15452" s="8">
        <v>11.037600000000001</v>
      </c>
      <c r="J15452" s="8">
        <f>datatable[[#This Row],[продажи_]]-datatable[[#This Row],[себестоимость_]]</f>
        <v>7.7679000000000009</v>
      </c>
      <c r="L15452"/>
    </row>
    <row r="15453" spans="2:12" x14ac:dyDescent="0.4">
      <c r="B15453" s="5" t="s">
        <v>66</v>
      </c>
      <c r="C15453" s="5" t="s">
        <v>54</v>
      </c>
      <c r="D15453" s="5" t="s">
        <v>30</v>
      </c>
      <c r="E15453" s="5" t="s">
        <v>62</v>
      </c>
      <c r="F15453" s="6">
        <v>44378</v>
      </c>
      <c r="G15453" s="6" t="str">
        <f>TEXT(datatable[[#This Row],[дата]],"ММ")</f>
        <v>07</v>
      </c>
      <c r="H15453" s="8">
        <v>19.163700000000002</v>
      </c>
      <c r="I15453" s="8">
        <v>11.431799999999999</v>
      </c>
      <c r="J15453" s="8">
        <f>datatable[[#This Row],[продажи_]]-datatable[[#This Row],[себестоимость_]]</f>
        <v>7.7319000000000031</v>
      </c>
      <c r="L15453"/>
    </row>
    <row r="15454" spans="2:12" x14ac:dyDescent="0.4">
      <c r="B15454" s="5" t="s">
        <v>66</v>
      </c>
      <c r="C15454" s="5" t="s">
        <v>54</v>
      </c>
      <c r="D15454" s="5" t="s">
        <v>30</v>
      </c>
      <c r="E15454" s="5" t="s">
        <v>62</v>
      </c>
      <c r="F15454" s="6">
        <v>44409</v>
      </c>
      <c r="G15454" s="6" t="str">
        <f>TEXT(datatable[[#This Row],[дата]],"ММ")</f>
        <v>08</v>
      </c>
      <c r="H15454" s="8">
        <v>13.054399999999999</v>
      </c>
      <c r="I15454" s="8">
        <v>7.008</v>
      </c>
      <c r="J15454" s="8">
        <f>datatable[[#This Row],[продажи_]]-datatable[[#This Row],[себестоимость_]]</f>
        <v>6.0463999999999993</v>
      </c>
      <c r="L15454"/>
    </row>
    <row r="15455" spans="2:12" x14ac:dyDescent="0.4">
      <c r="B15455" s="5" t="s">
        <v>66</v>
      </c>
      <c r="C15455" s="5" t="s">
        <v>54</v>
      </c>
      <c r="D15455" s="5" t="s">
        <v>30</v>
      </c>
      <c r="E15455" s="5" t="s">
        <v>62</v>
      </c>
      <c r="F15455" s="6">
        <v>44440</v>
      </c>
      <c r="G15455" s="6" t="str">
        <f>TEXT(datatable[[#This Row],[дата]],"ММ")</f>
        <v>09</v>
      </c>
      <c r="H15455" s="8">
        <v>18.9846</v>
      </c>
      <c r="I15455" s="8">
        <v>9.3622499999999995</v>
      </c>
      <c r="J15455" s="8">
        <f>datatable[[#This Row],[продажи_]]-datatable[[#This Row],[себестоимость_]]</f>
        <v>9.6223500000000008</v>
      </c>
      <c r="L15455"/>
    </row>
    <row r="15456" spans="2:12" x14ac:dyDescent="0.4">
      <c r="B15456" s="5" t="s">
        <v>66</v>
      </c>
      <c r="C15456" s="5" t="s">
        <v>54</v>
      </c>
      <c r="D15456" s="5" t="s">
        <v>30</v>
      </c>
      <c r="E15456" s="5" t="s">
        <v>62</v>
      </c>
      <c r="F15456" s="6">
        <v>44470</v>
      </c>
      <c r="G15456" s="6" t="str">
        <f>TEXT(datatable[[#This Row],[дата]],"ММ")</f>
        <v>10</v>
      </c>
      <c r="H15456" s="8">
        <v>20.059199999999997</v>
      </c>
      <c r="I15456" s="8">
        <v>11.037599999999999</v>
      </c>
      <c r="J15456" s="8">
        <f>datatable[[#This Row],[продажи_]]-datatable[[#This Row],[себестоимость_]]</f>
        <v>9.0215999999999976</v>
      </c>
      <c r="L15456"/>
    </row>
    <row r="15457" spans="2:12" x14ac:dyDescent="0.4">
      <c r="B15457" s="5" t="s">
        <v>66</v>
      </c>
      <c r="C15457" s="5" t="s">
        <v>54</v>
      </c>
      <c r="D15457" s="5" t="s">
        <v>30</v>
      </c>
      <c r="E15457" s="5" t="s">
        <v>62</v>
      </c>
      <c r="F15457" s="6">
        <v>44501</v>
      </c>
      <c r="G15457" s="6" t="str">
        <f>TEXT(datatable[[#This Row],[дата]],"ММ")</f>
        <v>11</v>
      </c>
      <c r="H15457" s="8">
        <v>37.252800000000001</v>
      </c>
      <c r="I15457" s="8">
        <v>18.571200000000001</v>
      </c>
      <c r="J15457" s="8">
        <f>datatable[[#This Row],[продажи_]]-datatable[[#This Row],[себестоимость_]]</f>
        <v>18.6816</v>
      </c>
      <c r="L15457"/>
    </row>
    <row r="15458" spans="2:12" x14ac:dyDescent="0.4">
      <c r="B15458" s="5" t="s">
        <v>66</v>
      </c>
      <c r="C15458" s="5" t="s">
        <v>54</v>
      </c>
      <c r="D15458" s="5" t="s">
        <v>30</v>
      </c>
      <c r="E15458" s="5" t="s">
        <v>62</v>
      </c>
      <c r="F15458" s="6">
        <v>44531</v>
      </c>
      <c r="G15458" s="6" t="str">
        <f>TEXT(datatable[[#This Row],[дата]],"ММ")</f>
        <v>12</v>
      </c>
      <c r="H15458" s="8">
        <v>30.924600000000002</v>
      </c>
      <c r="I15458" s="8">
        <v>15.33</v>
      </c>
      <c r="J15458" s="8">
        <f>datatable[[#This Row],[продажи_]]-datatable[[#This Row],[себестоимость_]]</f>
        <v>15.594600000000002</v>
      </c>
      <c r="L15458"/>
    </row>
    <row r="15459" spans="2:12" x14ac:dyDescent="0.4">
      <c r="B15459" s="5" t="s">
        <v>66</v>
      </c>
      <c r="C15459" s="5" t="s">
        <v>54</v>
      </c>
      <c r="D15459" s="5" t="s">
        <v>30</v>
      </c>
      <c r="E15459" s="5" t="s">
        <v>9</v>
      </c>
      <c r="F15459" s="6">
        <v>44197</v>
      </c>
      <c r="G15459" s="6" t="str">
        <f>TEXT(datatable[[#This Row],[дата]],"ММ")</f>
        <v>01</v>
      </c>
      <c r="H15459" s="8">
        <v>19.4925</v>
      </c>
      <c r="I15459" s="8">
        <v>10.164</v>
      </c>
      <c r="J15459" s="8">
        <f>datatable[[#This Row],[продажи_]]-datatable[[#This Row],[себестоимость_]]</f>
        <v>9.3285</v>
      </c>
      <c r="L15459"/>
    </row>
    <row r="15460" spans="2:12" x14ac:dyDescent="0.4">
      <c r="B15460" s="5" t="s">
        <v>66</v>
      </c>
      <c r="C15460" s="5" t="s">
        <v>54</v>
      </c>
      <c r="D15460" s="5" t="s">
        <v>30</v>
      </c>
      <c r="E15460" s="5" t="s">
        <v>9</v>
      </c>
      <c r="F15460" s="6">
        <v>44228</v>
      </c>
      <c r="G15460" s="6" t="str">
        <f>TEXT(datatable[[#This Row],[дата]],"ММ")</f>
        <v>02</v>
      </c>
      <c r="H15460" s="8">
        <v>26.685749999999999</v>
      </c>
      <c r="I15460" s="8">
        <v>18.561399999999999</v>
      </c>
      <c r="J15460" s="8">
        <f>datatable[[#This Row],[продажи_]]-datatable[[#This Row],[себестоимость_]]</f>
        <v>8.1243499999999997</v>
      </c>
      <c r="L15460"/>
    </row>
    <row r="15461" spans="2:12" x14ac:dyDescent="0.4">
      <c r="B15461" s="5" t="s">
        <v>66</v>
      </c>
      <c r="C15461" s="5" t="s">
        <v>54</v>
      </c>
      <c r="D15461" s="5" t="s">
        <v>30</v>
      </c>
      <c r="E15461" s="5" t="s">
        <v>9</v>
      </c>
      <c r="F15461" s="6">
        <v>44256</v>
      </c>
      <c r="G15461" s="6" t="str">
        <f>TEXT(datatable[[#This Row],[дата]],"ММ")</f>
        <v>03</v>
      </c>
      <c r="H15461" s="8">
        <v>26.565000000000005</v>
      </c>
      <c r="I15461" s="8">
        <v>15.415400000000002</v>
      </c>
      <c r="J15461" s="8">
        <f>datatable[[#This Row],[продажи_]]-datatable[[#This Row],[себестоимость_]]</f>
        <v>11.149600000000003</v>
      </c>
      <c r="L15461"/>
    </row>
    <row r="15462" spans="2:12" x14ac:dyDescent="0.4">
      <c r="B15462" s="5" t="s">
        <v>66</v>
      </c>
      <c r="C15462" s="5" t="s">
        <v>54</v>
      </c>
      <c r="D15462" s="5" t="s">
        <v>30</v>
      </c>
      <c r="E15462" s="5" t="s">
        <v>9</v>
      </c>
      <c r="F15462" s="6">
        <v>44287</v>
      </c>
      <c r="G15462" s="6" t="str">
        <f>TEXT(datatable[[#This Row],[дата]],"ММ")</f>
        <v>04</v>
      </c>
      <c r="H15462" s="8">
        <v>23.46</v>
      </c>
      <c r="I15462" s="8">
        <v>16.0688</v>
      </c>
      <c r="J15462" s="8">
        <f>datatable[[#This Row],[продажи_]]-datatable[[#This Row],[себестоимость_]]</f>
        <v>7.3912000000000013</v>
      </c>
      <c r="L15462"/>
    </row>
    <row r="15463" spans="2:12" x14ac:dyDescent="0.4">
      <c r="B15463" s="5" t="s">
        <v>66</v>
      </c>
      <c r="C15463" s="5" t="s">
        <v>54</v>
      </c>
      <c r="D15463" s="5" t="s">
        <v>30</v>
      </c>
      <c r="E15463" s="5" t="s">
        <v>9</v>
      </c>
      <c r="F15463" s="6">
        <v>44317</v>
      </c>
      <c r="G15463" s="6" t="str">
        <f>TEXT(datatable[[#This Row],[дата]],"ММ")</f>
        <v>05</v>
      </c>
      <c r="H15463" s="8">
        <v>19.561500000000002</v>
      </c>
      <c r="I15463" s="8">
        <v>14.907200000000001</v>
      </c>
      <c r="J15463" s="8">
        <f>datatable[[#This Row],[продажи_]]-datatable[[#This Row],[себестоимость_]]</f>
        <v>4.654300000000001</v>
      </c>
      <c r="L15463"/>
    </row>
    <row r="15464" spans="2:12" x14ac:dyDescent="0.4">
      <c r="B15464" s="5" t="s">
        <v>66</v>
      </c>
      <c r="C15464" s="5" t="s">
        <v>54</v>
      </c>
      <c r="D15464" s="5" t="s">
        <v>30</v>
      </c>
      <c r="E15464" s="5" t="s">
        <v>9</v>
      </c>
      <c r="F15464" s="6">
        <v>44348</v>
      </c>
      <c r="G15464" s="6" t="str">
        <f>TEXT(datatable[[#This Row],[дата]],"ММ")</f>
        <v>06</v>
      </c>
      <c r="H15464" s="8">
        <v>17.54325</v>
      </c>
      <c r="I15464" s="8">
        <v>12.087900000000001</v>
      </c>
      <c r="J15464" s="8">
        <f>datatable[[#This Row],[продажи_]]-datatable[[#This Row],[себестоимость_]]</f>
        <v>5.4553499999999993</v>
      </c>
      <c r="L15464"/>
    </row>
    <row r="15465" spans="2:12" x14ac:dyDescent="0.4">
      <c r="B15465" s="5" t="s">
        <v>66</v>
      </c>
      <c r="C15465" s="5" t="s">
        <v>54</v>
      </c>
      <c r="D15465" s="5" t="s">
        <v>30</v>
      </c>
      <c r="E15465" s="5" t="s">
        <v>9</v>
      </c>
      <c r="F15465" s="6">
        <v>44378</v>
      </c>
      <c r="G15465" s="6" t="str">
        <f>TEXT(datatable[[#This Row],[дата]],"ММ")</f>
        <v>07</v>
      </c>
      <c r="H15465" s="8">
        <v>16.922250000000002</v>
      </c>
      <c r="I15465" s="8">
        <v>12.741300000000001</v>
      </c>
      <c r="J15465" s="8">
        <f>datatable[[#This Row],[продажи_]]-datatable[[#This Row],[себестоимость_]]</f>
        <v>4.1809500000000011</v>
      </c>
      <c r="L15465"/>
    </row>
    <row r="15466" spans="2:12" x14ac:dyDescent="0.4">
      <c r="B15466" s="5" t="s">
        <v>66</v>
      </c>
      <c r="C15466" s="5" t="s">
        <v>54</v>
      </c>
      <c r="D15466" s="5" t="s">
        <v>30</v>
      </c>
      <c r="E15466" s="5" t="s">
        <v>9</v>
      </c>
      <c r="F15466" s="6">
        <v>44409</v>
      </c>
      <c r="G15466" s="6" t="str">
        <f>TEXT(datatable[[#This Row],[дата]],"ММ")</f>
        <v>08</v>
      </c>
      <c r="H15466" s="8">
        <v>11.316000000000001</v>
      </c>
      <c r="I15466" s="8">
        <v>10.938399999999998</v>
      </c>
      <c r="J15466" s="8">
        <f>datatable[[#This Row],[продажи_]]-datatable[[#This Row],[себестоимость_]]</f>
        <v>0.37760000000000282</v>
      </c>
      <c r="L15466"/>
    </row>
    <row r="15467" spans="2:12" x14ac:dyDescent="0.4">
      <c r="B15467" s="5" t="s">
        <v>66</v>
      </c>
      <c r="C15467" s="5" t="s">
        <v>54</v>
      </c>
      <c r="D15467" s="5" t="s">
        <v>30</v>
      </c>
      <c r="E15467" s="5" t="s">
        <v>9</v>
      </c>
      <c r="F15467" s="6">
        <v>44440</v>
      </c>
      <c r="G15467" s="6" t="str">
        <f>TEXT(datatable[[#This Row],[дата]],"ММ")</f>
        <v>09</v>
      </c>
      <c r="H15467" s="8">
        <v>15.525</v>
      </c>
      <c r="I15467" s="8">
        <v>9.3654000000000011</v>
      </c>
      <c r="J15467" s="8">
        <f>datatable[[#This Row],[продажи_]]-datatable[[#This Row],[себестоимость_]]</f>
        <v>6.1595999999999993</v>
      </c>
      <c r="L15467"/>
    </row>
    <row r="15468" spans="2:12" x14ac:dyDescent="0.4">
      <c r="B15468" s="5" t="s">
        <v>66</v>
      </c>
      <c r="C15468" s="5" t="s">
        <v>54</v>
      </c>
      <c r="D15468" s="5" t="s">
        <v>30</v>
      </c>
      <c r="E15468" s="5" t="s">
        <v>9</v>
      </c>
      <c r="F15468" s="6">
        <v>44470</v>
      </c>
      <c r="G15468" s="6" t="str">
        <f>TEXT(datatable[[#This Row],[дата]],"ММ")</f>
        <v>10</v>
      </c>
      <c r="H15468" s="8">
        <v>23.804999999999996</v>
      </c>
      <c r="I15468" s="8">
        <v>16.8432</v>
      </c>
      <c r="J15468" s="8">
        <f>datatable[[#This Row],[продажи_]]-datatable[[#This Row],[себестоимость_]]</f>
        <v>6.9617999999999967</v>
      </c>
      <c r="L15468"/>
    </row>
    <row r="15469" spans="2:12" x14ac:dyDescent="0.4">
      <c r="B15469" s="5" t="s">
        <v>66</v>
      </c>
      <c r="C15469" s="5" t="s">
        <v>54</v>
      </c>
      <c r="D15469" s="5" t="s">
        <v>30</v>
      </c>
      <c r="E15469" s="5" t="s">
        <v>9</v>
      </c>
      <c r="F15469" s="6">
        <v>44501</v>
      </c>
      <c r="G15469" s="6" t="str">
        <f>TEXT(datatable[[#This Row],[дата]],"ММ")</f>
        <v>11</v>
      </c>
      <c r="H15469" s="8">
        <v>33.119999999999997</v>
      </c>
      <c r="I15469" s="8">
        <v>22.263999999999999</v>
      </c>
      <c r="J15469" s="8">
        <f>datatable[[#This Row],[продажи_]]-datatable[[#This Row],[себестоимость_]]</f>
        <v>10.855999999999998</v>
      </c>
      <c r="L15469"/>
    </row>
    <row r="15470" spans="2:12" x14ac:dyDescent="0.4">
      <c r="B15470" s="5" t="s">
        <v>66</v>
      </c>
      <c r="C15470" s="5" t="s">
        <v>54</v>
      </c>
      <c r="D15470" s="5" t="s">
        <v>30</v>
      </c>
      <c r="E15470" s="5" t="s">
        <v>9</v>
      </c>
      <c r="F15470" s="6">
        <v>44531</v>
      </c>
      <c r="G15470" s="6" t="str">
        <f>TEXT(datatable[[#This Row],[дата]],"ММ")</f>
        <v>12</v>
      </c>
      <c r="H15470" s="8">
        <v>26.806500000000003</v>
      </c>
      <c r="I15470" s="8">
        <v>16.770600000000002</v>
      </c>
      <c r="J15470" s="8">
        <f>datatable[[#This Row],[продажи_]]-datatable[[#This Row],[себестоимость_]]</f>
        <v>10.035900000000002</v>
      </c>
      <c r="L15470"/>
    </row>
    <row r="15471" spans="2:12" x14ac:dyDescent="0.4">
      <c r="B15471" s="5" t="s">
        <v>66</v>
      </c>
      <c r="C15471" s="5" t="s">
        <v>54</v>
      </c>
      <c r="D15471" s="5" t="s">
        <v>30</v>
      </c>
      <c r="E15471" s="5" t="s">
        <v>10</v>
      </c>
      <c r="F15471" s="6">
        <v>44197</v>
      </c>
      <c r="G15471" s="6" t="str">
        <f>TEXT(datatable[[#This Row],[дата]],"ММ")</f>
        <v>01</v>
      </c>
      <c r="H15471" s="8">
        <v>5.9449999999999994</v>
      </c>
      <c r="I15471" s="8">
        <v>3.9009999999999998</v>
      </c>
      <c r="J15471" s="8">
        <f>datatable[[#This Row],[продажи_]]-datatable[[#This Row],[себестоимость_]]</f>
        <v>2.0439999999999996</v>
      </c>
      <c r="L15471"/>
    </row>
    <row r="15472" spans="2:12" x14ac:dyDescent="0.4">
      <c r="B15472" s="5" t="s">
        <v>66</v>
      </c>
      <c r="C15472" s="5" t="s">
        <v>54</v>
      </c>
      <c r="D15472" s="5" t="s">
        <v>30</v>
      </c>
      <c r="E15472" s="5" t="s">
        <v>10</v>
      </c>
      <c r="F15472" s="6">
        <v>44228</v>
      </c>
      <c r="G15472" s="6" t="str">
        <f>TEXT(datatable[[#This Row],[дата]],"ММ")</f>
        <v>02</v>
      </c>
      <c r="H15472" s="8">
        <v>10.933</v>
      </c>
      <c r="I15472" s="8">
        <v>7.2098000000000004</v>
      </c>
      <c r="J15472" s="8">
        <f>datatable[[#This Row],[продажи_]]-datatable[[#This Row],[себестоимость_]]</f>
        <v>3.7231999999999994</v>
      </c>
      <c r="L15472"/>
    </row>
    <row r="15473" spans="2:12" x14ac:dyDescent="0.4">
      <c r="B15473" s="5" t="s">
        <v>66</v>
      </c>
      <c r="C15473" s="5" t="s">
        <v>54</v>
      </c>
      <c r="D15473" s="5" t="s">
        <v>30</v>
      </c>
      <c r="E15473" s="5" t="s">
        <v>10</v>
      </c>
      <c r="F15473" s="6">
        <v>44256</v>
      </c>
      <c r="G15473" s="6" t="str">
        <f>TEXT(datatable[[#This Row],[дата]],"ММ")</f>
        <v>03</v>
      </c>
      <c r="H15473" s="8">
        <v>9.8454999999999995</v>
      </c>
      <c r="I15473" s="8">
        <v>6.1194000000000006</v>
      </c>
      <c r="J15473" s="8">
        <f>datatable[[#This Row],[продажи_]]-datatable[[#This Row],[себестоимость_]]</f>
        <v>3.7260999999999989</v>
      </c>
      <c r="L15473"/>
    </row>
    <row r="15474" spans="2:12" x14ac:dyDescent="0.4">
      <c r="B15474" s="5" t="s">
        <v>66</v>
      </c>
      <c r="C15474" s="5" t="s">
        <v>54</v>
      </c>
      <c r="D15474" s="5" t="s">
        <v>30</v>
      </c>
      <c r="E15474" s="5" t="s">
        <v>10</v>
      </c>
      <c r="F15474" s="6">
        <v>44287</v>
      </c>
      <c r="G15474" s="6" t="str">
        <f>TEXT(datatable[[#This Row],[дата]],"ММ")</f>
        <v>04</v>
      </c>
      <c r="H15474" s="8">
        <v>11.251999999999999</v>
      </c>
      <c r="I15474" s="8">
        <v>8.0464000000000002</v>
      </c>
      <c r="J15474" s="8">
        <f>datatable[[#This Row],[продажи_]]-datatable[[#This Row],[себестоимость_]]</f>
        <v>3.2055999999999987</v>
      </c>
      <c r="L15474"/>
    </row>
    <row r="15475" spans="2:12" x14ac:dyDescent="0.4">
      <c r="B15475" s="5" t="s">
        <v>66</v>
      </c>
      <c r="C15475" s="5" t="s">
        <v>54</v>
      </c>
      <c r="D15475" s="5" t="s">
        <v>30</v>
      </c>
      <c r="E15475" s="5" t="s">
        <v>10</v>
      </c>
      <c r="F15475" s="6">
        <v>44317</v>
      </c>
      <c r="G15475" s="6" t="str">
        <f>TEXT(datatable[[#This Row],[дата]],"ММ")</f>
        <v>05</v>
      </c>
      <c r="H15475" s="8">
        <v>10.353</v>
      </c>
      <c r="I15475" s="8">
        <v>5.9220000000000006</v>
      </c>
      <c r="J15475" s="8">
        <f>datatable[[#This Row],[продажи_]]-datatable[[#This Row],[себестоимость_]]</f>
        <v>4.4309999999999992</v>
      </c>
      <c r="L15475"/>
    </row>
    <row r="15476" spans="2:12" x14ac:dyDescent="0.4">
      <c r="B15476" s="5" t="s">
        <v>66</v>
      </c>
      <c r="C15476" s="5" t="s">
        <v>54</v>
      </c>
      <c r="D15476" s="5" t="s">
        <v>30</v>
      </c>
      <c r="E15476" s="5" t="s">
        <v>10</v>
      </c>
      <c r="F15476" s="6">
        <v>44348</v>
      </c>
      <c r="G15476" s="6" t="str">
        <f>TEXT(datatable[[#This Row],[дата]],"ММ")</f>
        <v>06</v>
      </c>
      <c r="H15476" s="8">
        <v>5.8725000000000005</v>
      </c>
      <c r="I15476" s="8">
        <v>4.1877000000000004</v>
      </c>
      <c r="J15476" s="8">
        <f>datatable[[#This Row],[продажи_]]-datatable[[#This Row],[себестоимость_]]</f>
        <v>1.6848000000000001</v>
      </c>
      <c r="L15476"/>
    </row>
    <row r="15477" spans="2:12" x14ac:dyDescent="0.4">
      <c r="B15477" s="5" t="s">
        <v>66</v>
      </c>
      <c r="C15477" s="5" t="s">
        <v>54</v>
      </c>
      <c r="D15477" s="5" t="s">
        <v>30</v>
      </c>
      <c r="E15477" s="5" t="s">
        <v>10</v>
      </c>
      <c r="F15477" s="6">
        <v>44378</v>
      </c>
      <c r="G15477" s="6" t="str">
        <f>TEXT(datatable[[#This Row],[дата]],"ММ")</f>
        <v>07</v>
      </c>
      <c r="H15477" s="8">
        <v>5.2200000000000006</v>
      </c>
      <c r="I15477" s="8">
        <v>4.6530000000000005</v>
      </c>
      <c r="J15477" s="8">
        <f>datatable[[#This Row],[продажи_]]-datatable[[#This Row],[себестоимость_]]</f>
        <v>0.56700000000000017</v>
      </c>
      <c r="L15477"/>
    </row>
    <row r="15478" spans="2:12" x14ac:dyDescent="0.4">
      <c r="B15478" s="5" t="s">
        <v>66</v>
      </c>
      <c r="C15478" s="5" t="s">
        <v>54</v>
      </c>
      <c r="D15478" s="5" t="s">
        <v>30</v>
      </c>
      <c r="E15478" s="5" t="s">
        <v>10</v>
      </c>
      <c r="F15478" s="6">
        <v>44409</v>
      </c>
      <c r="G15478" s="6" t="str">
        <f>TEXT(datatable[[#This Row],[дата]],"ММ")</f>
        <v>08</v>
      </c>
      <c r="H15478" s="8">
        <v>4.6980000000000004</v>
      </c>
      <c r="I15478" s="8">
        <v>3.2336</v>
      </c>
      <c r="J15478" s="8">
        <f>datatable[[#This Row],[продажи_]]-datatable[[#This Row],[себестоимость_]]</f>
        <v>1.4644000000000004</v>
      </c>
      <c r="L15478"/>
    </row>
    <row r="15479" spans="2:12" x14ac:dyDescent="0.4">
      <c r="B15479" s="5" t="s">
        <v>66</v>
      </c>
      <c r="C15479" s="5" t="s">
        <v>54</v>
      </c>
      <c r="D15479" s="5" t="s">
        <v>30</v>
      </c>
      <c r="E15479" s="5" t="s">
        <v>10</v>
      </c>
      <c r="F15479" s="6">
        <v>44440</v>
      </c>
      <c r="G15479" s="6" t="str">
        <f>TEXT(datatable[[#This Row],[дата]],"ММ")</f>
        <v>09</v>
      </c>
      <c r="H15479" s="8">
        <v>7.6995000000000005</v>
      </c>
      <c r="I15479" s="8">
        <v>4.5261000000000005</v>
      </c>
      <c r="J15479" s="8">
        <f>datatable[[#This Row],[продажи_]]-datatable[[#This Row],[себестоимость_]]</f>
        <v>3.1734</v>
      </c>
      <c r="L15479"/>
    </row>
    <row r="15480" spans="2:12" x14ac:dyDescent="0.4">
      <c r="B15480" s="5" t="s">
        <v>66</v>
      </c>
      <c r="C15480" s="5" t="s">
        <v>54</v>
      </c>
      <c r="D15480" s="5" t="s">
        <v>30</v>
      </c>
      <c r="E15480" s="5" t="s">
        <v>10</v>
      </c>
      <c r="F15480" s="6">
        <v>44470</v>
      </c>
      <c r="G15480" s="6" t="str">
        <f>TEXT(datatable[[#This Row],[дата]],"ММ")</f>
        <v>10</v>
      </c>
      <c r="H15480" s="8">
        <v>7.3950000000000005</v>
      </c>
      <c r="I15480" s="8">
        <v>5.7527999999999997</v>
      </c>
      <c r="J15480" s="8">
        <f>datatable[[#This Row],[продажи_]]-datatable[[#This Row],[себестоимость_]]</f>
        <v>1.6422000000000008</v>
      </c>
      <c r="L15480"/>
    </row>
    <row r="15481" spans="2:12" x14ac:dyDescent="0.4">
      <c r="B15481" s="5" t="s">
        <v>66</v>
      </c>
      <c r="C15481" s="5" t="s">
        <v>54</v>
      </c>
      <c r="D15481" s="5" t="s">
        <v>30</v>
      </c>
      <c r="E15481" s="5" t="s">
        <v>10</v>
      </c>
      <c r="F15481" s="6">
        <v>44501</v>
      </c>
      <c r="G15481" s="6" t="str">
        <f>TEXT(datatable[[#This Row],[дата]],"ММ")</f>
        <v>11</v>
      </c>
      <c r="H15481" s="8">
        <v>13.803999999999998</v>
      </c>
      <c r="I15481" s="8">
        <v>8.0464000000000002</v>
      </c>
      <c r="J15481" s="8">
        <f>datatable[[#This Row],[продажи_]]-datatable[[#This Row],[себестоимость_]]</f>
        <v>5.7575999999999983</v>
      </c>
      <c r="L15481"/>
    </row>
    <row r="15482" spans="2:12" x14ac:dyDescent="0.4">
      <c r="B15482" s="5" t="s">
        <v>66</v>
      </c>
      <c r="C15482" s="5" t="s">
        <v>54</v>
      </c>
      <c r="D15482" s="5" t="s">
        <v>30</v>
      </c>
      <c r="E15482" s="5" t="s">
        <v>10</v>
      </c>
      <c r="F15482" s="6">
        <v>44531</v>
      </c>
      <c r="G15482" s="6" t="str">
        <f>TEXT(datatable[[#This Row],[дата]],"ММ")</f>
        <v>12</v>
      </c>
      <c r="H15482" s="8">
        <v>9.6425000000000001</v>
      </c>
      <c r="I15482" s="8">
        <v>5.9878</v>
      </c>
      <c r="J15482" s="8">
        <f>datatable[[#This Row],[продажи_]]-datatable[[#This Row],[себестоимость_]]</f>
        <v>3.6547000000000001</v>
      </c>
      <c r="L15482"/>
    </row>
    <row r="15483" spans="2:12" x14ac:dyDescent="0.4">
      <c r="B15483" s="5" t="s">
        <v>66</v>
      </c>
      <c r="C15483" s="5" t="s">
        <v>54</v>
      </c>
      <c r="D15483" s="5" t="s">
        <v>30</v>
      </c>
      <c r="E15483" s="5" t="s">
        <v>7</v>
      </c>
      <c r="F15483" s="6">
        <v>44197</v>
      </c>
      <c r="G15483" s="6" t="str">
        <f>TEXT(datatable[[#This Row],[дата]],"ММ")</f>
        <v>01</v>
      </c>
      <c r="H15483" s="8">
        <v>1.3375000000000001</v>
      </c>
      <c r="I15483" s="8">
        <v>0.35600000000000004</v>
      </c>
      <c r="J15483" s="8">
        <f>datatable[[#This Row],[продажи_]]-datatable[[#This Row],[себестоимость_]]</f>
        <v>0.98150000000000004</v>
      </c>
      <c r="L15483"/>
    </row>
    <row r="15484" spans="2:12" x14ac:dyDescent="0.4">
      <c r="B15484" s="5" t="s">
        <v>66</v>
      </c>
      <c r="C15484" s="5" t="s">
        <v>54</v>
      </c>
      <c r="D15484" s="5" t="s">
        <v>30</v>
      </c>
      <c r="E15484" s="5" t="s">
        <v>7</v>
      </c>
      <c r="F15484" s="6">
        <v>44228</v>
      </c>
      <c r="G15484" s="6" t="str">
        <f>TEXT(datatable[[#This Row],[дата]],"ММ")</f>
        <v>02</v>
      </c>
      <c r="H15484" s="8">
        <v>1.44625</v>
      </c>
      <c r="I15484" s="8">
        <v>0.57720000000000005</v>
      </c>
      <c r="J15484" s="8">
        <f>datatable[[#This Row],[продажи_]]-datatable[[#This Row],[себестоимость_]]</f>
        <v>0.86904999999999999</v>
      </c>
      <c r="L15484"/>
    </row>
    <row r="15485" spans="2:12" x14ac:dyDescent="0.4">
      <c r="B15485" s="5" t="s">
        <v>66</v>
      </c>
      <c r="C15485" s="5" t="s">
        <v>54</v>
      </c>
      <c r="D15485" s="5" t="s">
        <v>30</v>
      </c>
      <c r="E15485" s="5" t="s">
        <v>7</v>
      </c>
      <c r="F15485" s="6">
        <v>44256</v>
      </c>
      <c r="G15485" s="6" t="str">
        <f>TEXT(datatable[[#This Row],[дата]],"ММ")</f>
        <v>03</v>
      </c>
      <c r="H15485" s="8">
        <v>1.8900000000000001</v>
      </c>
      <c r="I15485" s="8">
        <v>0.58240000000000003</v>
      </c>
      <c r="J15485" s="8">
        <f>datatable[[#This Row],[продажи_]]-datatable[[#This Row],[себестоимость_]]</f>
        <v>1.3076000000000001</v>
      </c>
      <c r="L15485"/>
    </row>
    <row r="15486" spans="2:12" x14ac:dyDescent="0.4">
      <c r="B15486" s="5" t="s">
        <v>66</v>
      </c>
      <c r="C15486" s="5" t="s">
        <v>54</v>
      </c>
      <c r="D15486" s="5" t="s">
        <v>30</v>
      </c>
      <c r="E15486" s="5" t="s">
        <v>7</v>
      </c>
      <c r="F15486" s="6">
        <v>44287</v>
      </c>
      <c r="G15486" s="6" t="str">
        <f>TEXT(datatable[[#This Row],[дата]],"ММ")</f>
        <v>04</v>
      </c>
      <c r="H15486" s="8">
        <v>2.04</v>
      </c>
      <c r="I15486" s="8">
        <v>0.5696</v>
      </c>
      <c r="J15486" s="8">
        <f>datatable[[#This Row],[продажи_]]-datatable[[#This Row],[себестоимость_]]</f>
        <v>1.4704000000000002</v>
      </c>
      <c r="L15486"/>
    </row>
    <row r="15487" spans="2:12" x14ac:dyDescent="0.4">
      <c r="B15487" s="5" t="s">
        <v>66</v>
      </c>
      <c r="C15487" s="5" t="s">
        <v>54</v>
      </c>
      <c r="D15487" s="5" t="s">
        <v>30</v>
      </c>
      <c r="E15487" s="5" t="s">
        <v>7</v>
      </c>
      <c r="F15487" s="6">
        <v>44317</v>
      </c>
      <c r="G15487" s="6" t="str">
        <f>TEXT(datatable[[#This Row],[дата]],"ММ")</f>
        <v>05</v>
      </c>
      <c r="H15487" s="8">
        <v>1.5225</v>
      </c>
      <c r="I15487" s="8">
        <v>0.47040000000000004</v>
      </c>
      <c r="J15487" s="8">
        <f>datatable[[#This Row],[продажи_]]-datatable[[#This Row],[себестоимость_]]</f>
        <v>1.0520999999999998</v>
      </c>
      <c r="L15487"/>
    </row>
    <row r="15488" spans="2:12" x14ac:dyDescent="0.4">
      <c r="B15488" s="5" t="s">
        <v>66</v>
      </c>
      <c r="C15488" s="5" t="s">
        <v>54</v>
      </c>
      <c r="D15488" s="5" t="s">
        <v>30</v>
      </c>
      <c r="E15488" s="5" t="s">
        <v>7</v>
      </c>
      <c r="F15488" s="6">
        <v>44348</v>
      </c>
      <c r="G15488" s="6" t="str">
        <f>TEXT(datatable[[#This Row],[дата]],"ММ")</f>
        <v>06</v>
      </c>
      <c r="H15488" s="8">
        <v>1.0462500000000001</v>
      </c>
      <c r="I15488" s="8">
        <v>0.30959999999999999</v>
      </c>
      <c r="J15488" s="8">
        <f>datatable[[#This Row],[продажи_]]-datatable[[#This Row],[себестоимость_]]</f>
        <v>0.73665000000000014</v>
      </c>
      <c r="L15488"/>
    </row>
    <row r="15489" spans="2:12" x14ac:dyDescent="0.4">
      <c r="B15489" s="5" t="s">
        <v>66</v>
      </c>
      <c r="C15489" s="5" t="s">
        <v>54</v>
      </c>
      <c r="D15489" s="5" t="s">
        <v>30</v>
      </c>
      <c r="E15489" s="5" t="s">
        <v>7</v>
      </c>
      <c r="F15489" s="6">
        <v>44378</v>
      </c>
      <c r="G15489" s="6" t="str">
        <f>TEXT(datatable[[#This Row],[дата]],"ММ")</f>
        <v>07</v>
      </c>
      <c r="H15489" s="8">
        <v>0.99</v>
      </c>
      <c r="I15489" s="8">
        <v>0.28799999999999998</v>
      </c>
      <c r="J15489" s="8">
        <f>datatable[[#This Row],[продажи_]]-datatable[[#This Row],[себестоимость_]]</f>
        <v>0.70199999999999996</v>
      </c>
      <c r="L15489"/>
    </row>
    <row r="15490" spans="2:12" x14ac:dyDescent="0.4">
      <c r="B15490" s="5" t="s">
        <v>66</v>
      </c>
      <c r="C15490" s="5" t="s">
        <v>54</v>
      </c>
      <c r="D15490" s="5" t="s">
        <v>30</v>
      </c>
      <c r="E15490" s="5" t="s">
        <v>7</v>
      </c>
      <c r="F15490" s="6">
        <v>44409</v>
      </c>
      <c r="G15490" s="6" t="str">
        <f>TEXT(datatable[[#This Row],[дата]],"ММ")</f>
        <v>08</v>
      </c>
      <c r="H15490" s="8">
        <v>1.08</v>
      </c>
      <c r="I15490" s="8">
        <v>0.37759999999999999</v>
      </c>
      <c r="J15490" s="8">
        <f>datatable[[#This Row],[продажи_]]-datatable[[#This Row],[себестоимость_]]</f>
        <v>0.70240000000000014</v>
      </c>
      <c r="L15490"/>
    </row>
    <row r="15491" spans="2:12" x14ac:dyDescent="0.4">
      <c r="B15491" s="5" t="s">
        <v>66</v>
      </c>
      <c r="C15491" s="5" t="s">
        <v>54</v>
      </c>
      <c r="D15491" s="5" t="s">
        <v>30</v>
      </c>
      <c r="E15491" s="5" t="s">
        <v>7</v>
      </c>
      <c r="F15491" s="6">
        <v>44440</v>
      </c>
      <c r="G15491" s="6" t="str">
        <f>TEXT(datatable[[#This Row],[дата]],"ММ")</f>
        <v>09</v>
      </c>
      <c r="H15491" s="8">
        <v>0.99</v>
      </c>
      <c r="I15491" s="8">
        <v>0.39960000000000001</v>
      </c>
      <c r="J15491" s="8">
        <f>datatable[[#This Row],[продажи_]]-datatable[[#This Row],[себестоимость_]]</f>
        <v>0.59040000000000004</v>
      </c>
      <c r="L15491"/>
    </row>
    <row r="15492" spans="2:12" x14ac:dyDescent="0.4">
      <c r="B15492" s="5" t="s">
        <v>66</v>
      </c>
      <c r="C15492" s="5" t="s">
        <v>54</v>
      </c>
      <c r="D15492" s="5" t="s">
        <v>30</v>
      </c>
      <c r="E15492" s="5" t="s">
        <v>7</v>
      </c>
      <c r="F15492" s="6">
        <v>44470</v>
      </c>
      <c r="G15492" s="6" t="str">
        <f>TEXT(datatable[[#This Row],[дата]],"ММ")</f>
        <v>10</v>
      </c>
      <c r="H15492" s="8">
        <v>1.5449999999999999</v>
      </c>
      <c r="I15492" s="8">
        <v>0.41759999999999997</v>
      </c>
      <c r="J15492" s="8">
        <f>datatable[[#This Row],[продажи_]]-datatable[[#This Row],[себестоимость_]]</f>
        <v>1.1274</v>
      </c>
      <c r="L15492"/>
    </row>
    <row r="15493" spans="2:12" x14ac:dyDescent="0.4">
      <c r="B15493" s="5" t="s">
        <v>66</v>
      </c>
      <c r="C15493" s="5" t="s">
        <v>54</v>
      </c>
      <c r="D15493" s="5" t="s">
        <v>30</v>
      </c>
      <c r="E15493" s="5" t="s">
        <v>7</v>
      </c>
      <c r="F15493" s="6">
        <v>44501</v>
      </c>
      <c r="G15493" s="6" t="str">
        <f>TEXT(datatable[[#This Row],[дата]],"ММ")</f>
        <v>11</v>
      </c>
      <c r="H15493" s="8">
        <v>2.2400000000000002</v>
      </c>
      <c r="I15493" s="8">
        <v>0.51840000000000008</v>
      </c>
      <c r="J15493" s="8">
        <f>datatable[[#This Row],[продажи_]]-datatable[[#This Row],[себестоимость_]]</f>
        <v>1.7216</v>
      </c>
      <c r="L15493"/>
    </row>
    <row r="15494" spans="2:12" x14ac:dyDescent="0.4">
      <c r="B15494" s="5" t="s">
        <v>66</v>
      </c>
      <c r="C15494" s="5" t="s">
        <v>54</v>
      </c>
      <c r="D15494" s="5" t="s">
        <v>30</v>
      </c>
      <c r="E15494" s="5" t="s">
        <v>7</v>
      </c>
      <c r="F15494" s="6">
        <v>44531</v>
      </c>
      <c r="G15494" s="6" t="str">
        <f>TEXT(datatable[[#This Row],[дата]],"ММ")</f>
        <v>12</v>
      </c>
      <c r="H15494" s="8">
        <v>1.8025</v>
      </c>
      <c r="I15494" s="8">
        <v>0.58800000000000008</v>
      </c>
      <c r="J15494" s="8">
        <f>datatable[[#This Row],[продажи_]]-datatable[[#This Row],[себестоимость_]]</f>
        <v>1.2144999999999999</v>
      </c>
      <c r="L15494"/>
    </row>
    <row r="15495" spans="2:12" x14ac:dyDescent="0.4">
      <c r="B15495" s="5" t="s">
        <v>66</v>
      </c>
      <c r="C15495" s="5" t="s">
        <v>54</v>
      </c>
      <c r="D15495" s="5" t="s">
        <v>30</v>
      </c>
      <c r="E15495" s="5" t="s">
        <v>7</v>
      </c>
      <c r="F15495" s="6">
        <v>44197</v>
      </c>
      <c r="G15495" s="6" t="str">
        <f>TEXT(datatable[[#This Row],[дата]],"ММ")</f>
        <v>01</v>
      </c>
      <c r="H15495" s="8">
        <v>1.2495000000000001</v>
      </c>
      <c r="I15495" s="8">
        <v>0.37450000000000006</v>
      </c>
      <c r="J15495" s="8">
        <f>datatable[[#This Row],[продажи_]]-datatable[[#This Row],[себестоимость_]]</f>
        <v>0.875</v>
      </c>
      <c r="L15495"/>
    </row>
    <row r="15496" spans="2:12" x14ac:dyDescent="0.4">
      <c r="B15496" s="5" t="s">
        <v>66</v>
      </c>
      <c r="C15496" s="5" t="s">
        <v>54</v>
      </c>
      <c r="D15496" s="5" t="s">
        <v>30</v>
      </c>
      <c r="E15496" s="5" t="s">
        <v>7</v>
      </c>
      <c r="F15496" s="6">
        <v>44228</v>
      </c>
      <c r="G15496" s="6" t="str">
        <f>TEXT(datatable[[#This Row],[дата]],"ММ")</f>
        <v>02</v>
      </c>
      <c r="H15496" s="8">
        <v>1.2012</v>
      </c>
      <c r="I15496" s="8">
        <v>0.43224999999999997</v>
      </c>
      <c r="J15496" s="8">
        <f>datatable[[#This Row],[продажи_]]-datatable[[#This Row],[себестоимость_]]</f>
        <v>0.76895000000000002</v>
      </c>
      <c r="L15496"/>
    </row>
    <row r="15497" spans="2:12" x14ac:dyDescent="0.4">
      <c r="B15497" s="5" t="s">
        <v>66</v>
      </c>
      <c r="C15497" s="5" t="s">
        <v>54</v>
      </c>
      <c r="D15497" s="5" t="s">
        <v>30</v>
      </c>
      <c r="E15497" s="5" t="s">
        <v>7</v>
      </c>
      <c r="F15497" s="6">
        <v>44256</v>
      </c>
      <c r="G15497" s="6" t="str">
        <f>TEXT(datatable[[#This Row],[дата]],"ММ")</f>
        <v>03</v>
      </c>
      <c r="H15497" s="8">
        <v>1.617</v>
      </c>
      <c r="I15497" s="8">
        <v>0.42630000000000001</v>
      </c>
      <c r="J15497" s="8">
        <f>datatable[[#This Row],[продажи_]]-datatable[[#This Row],[себестоимость_]]</f>
        <v>1.1907000000000001</v>
      </c>
      <c r="L15497"/>
    </row>
    <row r="15498" spans="2:12" x14ac:dyDescent="0.4">
      <c r="B15498" s="5" t="s">
        <v>66</v>
      </c>
      <c r="C15498" s="5" t="s">
        <v>54</v>
      </c>
      <c r="D15498" s="5" t="s">
        <v>30</v>
      </c>
      <c r="E15498" s="5" t="s">
        <v>7</v>
      </c>
      <c r="F15498" s="6">
        <v>44287</v>
      </c>
      <c r="G15498" s="6" t="str">
        <f>TEXT(datatable[[#This Row],[дата]],"ММ")</f>
        <v>04</v>
      </c>
      <c r="H15498" s="8">
        <v>1.4951999999999999</v>
      </c>
      <c r="I15498" s="8">
        <v>0.44800000000000006</v>
      </c>
      <c r="J15498" s="8">
        <f>datatable[[#This Row],[продажи_]]-datatable[[#This Row],[себестоимость_]]</f>
        <v>1.0471999999999997</v>
      </c>
      <c r="L15498"/>
    </row>
    <row r="15499" spans="2:12" x14ac:dyDescent="0.4">
      <c r="B15499" s="5" t="s">
        <v>66</v>
      </c>
      <c r="C15499" s="5" t="s">
        <v>54</v>
      </c>
      <c r="D15499" s="5" t="s">
        <v>30</v>
      </c>
      <c r="E15499" s="5" t="s">
        <v>7</v>
      </c>
      <c r="F15499" s="6">
        <v>44317</v>
      </c>
      <c r="G15499" s="6" t="str">
        <f>TEXT(datatable[[#This Row],[дата]],"ММ")</f>
        <v>05</v>
      </c>
      <c r="H15499" s="8">
        <v>1.7492999999999999</v>
      </c>
      <c r="I15499" s="8">
        <v>0.50960000000000005</v>
      </c>
      <c r="J15499" s="8">
        <f>datatable[[#This Row],[продажи_]]-datatable[[#This Row],[себестоимость_]]</f>
        <v>1.2396999999999998</v>
      </c>
      <c r="L15499"/>
    </row>
    <row r="15500" spans="2:12" x14ac:dyDescent="0.4">
      <c r="B15500" s="5" t="s">
        <v>66</v>
      </c>
      <c r="C15500" s="5" t="s">
        <v>54</v>
      </c>
      <c r="D15500" s="5" t="s">
        <v>30</v>
      </c>
      <c r="E15500" s="5" t="s">
        <v>7</v>
      </c>
      <c r="F15500" s="6">
        <v>44348</v>
      </c>
      <c r="G15500" s="6" t="str">
        <f>TEXT(datatable[[#This Row],[дата]],"ММ")</f>
        <v>06</v>
      </c>
      <c r="H15500" s="8">
        <v>0.98280000000000012</v>
      </c>
      <c r="I15500" s="8">
        <v>0.31814999999999999</v>
      </c>
      <c r="J15500" s="8">
        <f>datatable[[#This Row],[продажи_]]-datatable[[#This Row],[себестоимость_]]</f>
        <v>0.66465000000000019</v>
      </c>
      <c r="L15500"/>
    </row>
    <row r="15501" spans="2:12" x14ac:dyDescent="0.4">
      <c r="B15501" s="5" t="s">
        <v>66</v>
      </c>
      <c r="C15501" s="5" t="s">
        <v>54</v>
      </c>
      <c r="D15501" s="5" t="s">
        <v>30</v>
      </c>
      <c r="E15501" s="5" t="s">
        <v>7</v>
      </c>
      <c r="F15501" s="6">
        <v>44378</v>
      </c>
      <c r="G15501" s="6" t="str">
        <f>TEXT(datatable[[#This Row],[дата]],"ММ")</f>
        <v>07</v>
      </c>
      <c r="H15501" s="8">
        <v>0.89775000000000005</v>
      </c>
      <c r="I15501" s="8">
        <v>0.28665000000000002</v>
      </c>
      <c r="J15501" s="8">
        <f>datatable[[#This Row],[продажи_]]-datatable[[#This Row],[себестоимость_]]</f>
        <v>0.61109999999999998</v>
      </c>
      <c r="L15501"/>
    </row>
    <row r="15502" spans="2:12" x14ac:dyDescent="0.4">
      <c r="B15502" s="5" t="s">
        <v>66</v>
      </c>
      <c r="C15502" s="5" t="s">
        <v>54</v>
      </c>
      <c r="D15502" s="5" t="s">
        <v>30</v>
      </c>
      <c r="E15502" s="5" t="s">
        <v>7</v>
      </c>
      <c r="F15502" s="6">
        <v>44409</v>
      </c>
      <c r="G15502" s="6" t="str">
        <f>TEXT(datatable[[#This Row],[дата]],"ММ")</f>
        <v>08</v>
      </c>
      <c r="H15502" s="8">
        <v>0.92400000000000004</v>
      </c>
      <c r="I15502" s="8">
        <v>0.31080000000000008</v>
      </c>
      <c r="J15502" s="8">
        <f>datatable[[#This Row],[продажи_]]-datatable[[#This Row],[себестоимость_]]</f>
        <v>0.61319999999999997</v>
      </c>
      <c r="L15502"/>
    </row>
    <row r="15503" spans="2:12" x14ac:dyDescent="0.4">
      <c r="B15503" s="5" t="s">
        <v>66</v>
      </c>
      <c r="C15503" s="5" t="s">
        <v>54</v>
      </c>
      <c r="D15503" s="5" t="s">
        <v>30</v>
      </c>
      <c r="E15503" s="5" t="s">
        <v>7</v>
      </c>
      <c r="F15503" s="6">
        <v>44440</v>
      </c>
      <c r="G15503" s="6" t="str">
        <f>TEXT(datatable[[#This Row],[дата]],"ММ")</f>
        <v>09</v>
      </c>
      <c r="H15503" s="8">
        <v>1.0867499999999999</v>
      </c>
      <c r="I15503" s="8">
        <v>0.36224999999999996</v>
      </c>
      <c r="J15503" s="8">
        <f>datatable[[#This Row],[продажи_]]-datatable[[#This Row],[себестоимость_]]</f>
        <v>0.72449999999999992</v>
      </c>
      <c r="L15503"/>
    </row>
    <row r="15504" spans="2:12" x14ac:dyDescent="0.4">
      <c r="B15504" s="5" t="s">
        <v>66</v>
      </c>
      <c r="C15504" s="5" t="s">
        <v>54</v>
      </c>
      <c r="D15504" s="5" t="s">
        <v>30</v>
      </c>
      <c r="E15504" s="5" t="s">
        <v>7</v>
      </c>
      <c r="F15504" s="6">
        <v>44470</v>
      </c>
      <c r="G15504" s="6" t="str">
        <f>TEXT(datatable[[#This Row],[дата]],"ММ")</f>
        <v>10</v>
      </c>
      <c r="H15504" s="8">
        <v>1.1214</v>
      </c>
      <c r="I15504" s="8">
        <v>0.42</v>
      </c>
      <c r="J15504" s="8">
        <f>datatable[[#This Row],[продажи_]]-datatable[[#This Row],[себестоимость_]]</f>
        <v>0.70140000000000002</v>
      </c>
      <c r="L15504"/>
    </row>
    <row r="15505" spans="2:12" x14ac:dyDescent="0.4">
      <c r="B15505" s="5" t="s">
        <v>66</v>
      </c>
      <c r="C15505" s="5" t="s">
        <v>54</v>
      </c>
      <c r="D15505" s="5" t="s">
        <v>30</v>
      </c>
      <c r="E15505" s="5" t="s">
        <v>7</v>
      </c>
      <c r="F15505" s="6">
        <v>44501</v>
      </c>
      <c r="G15505" s="6" t="str">
        <f>TEXT(datatable[[#This Row],[дата]],"ММ")</f>
        <v>11</v>
      </c>
      <c r="H15505" s="8">
        <v>1.4111999999999998</v>
      </c>
      <c r="I15505" s="8">
        <v>0.49840000000000007</v>
      </c>
      <c r="J15505" s="8">
        <f>datatable[[#This Row],[продажи_]]-datatable[[#This Row],[себестоимость_]]</f>
        <v>0.91279999999999972</v>
      </c>
      <c r="L15505"/>
    </row>
    <row r="15506" spans="2:12" x14ac:dyDescent="0.4">
      <c r="B15506" s="5" t="s">
        <v>66</v>
      </c>
      <c r="C15506" s="5" t="s">
        <v>54</v>
      </c>
      <c r="D15506" s="5" t="s">
        <v>30</v>
      </c>
      <c r="E15506" s="5" t="s">
        <v>7</v>
      </c>
      <c r="F15506" s="6">
        <v>44531</v>
      </c>
      <c r="G15506" s="6" t="str">
        <f>TEXT(datatable[[#This Row],[дата]],"ММ")</f>
        <v>12</v>
      </c>
      <c r="H15506" s="8">
        <v>1.1759999999999999</v>
      </c>
      <c r="I15506" s="8">
        <v>0.50470000000000004</v>
      </c>
      <c r="J15506" s="8">
        <f>datatable[[#This Row],[продажи_]]-datatable[[#This Row],[себестоимость_]]</f>
        <v>0.6712999999999999</v>
      </c>
      <c r="L15506"/>
    </row>
    <row r="15507" spans="2:12" x14ac:dyDescent="0.4">
      <c r="B15507" s="5" t="s">
        <v>66</v>
      </c>
      <c r="C15507" s="5" t="s">
        <v>54</v>
      </c>
      <c r="D15507" s="5" t="s">
        <v>30</v>
      </c>
      <c r="E15507" s="5" t="s">
        <v>7</v>
      </c>
      <c r="F15507" s="6">
        <v>44197</v>
      </c>
      <c r="G15507" s="6" t="str">
        <f>TEXT(datatable[[#This Row],[дата]],"ММ")</f>
        <v>01</v>
      </c>
      <c r="H15507" s="8">
        <v>8.2000000000000003E-2</v>
      </c>
      <c r="I15507" s="8">
        <v>4.8000000000000001E-2</v>
      </c>
      <c r="J15507" s="8">
        <f>datatable[[#This Row],[продажи_]]-datatable[[#This Row],[себестоимость_]]</f>
        <v>3.4000000000000002E-2</v>
      </c>
      <c r="L15507"/>
    </row>
    <row r="15508" spans="2:12" x14ac:dyDescent="0.4">
      <c r="B15508" s="5" t="s">
        <v>66</v>
      </c>
      <c r="C15508" s="5" t="s">
        <v>54</v>
      </c>
      <c r="D15508" s="5" t="s">
        <v>30</v>
      </c>
      <c r="E15508" s="5" t="s">
        <v>7</v>
      </c>
      <c r="F15508" s="6">
        <v>44228</v>
      </c>
      <c r="G15508" s="6" t="str">
        <f>TEXT(datatable[[#This Row],[дата]],"ММ")</f>
        <v>02</v>
      </c>
      <c r="H15508" s="8">
        <v>0.1053</v>
      </c>
      <c r="I15508" s="8">
        <v>7.3450000000000001E-2</v>
      </c>
      <c r="J15508" s="8">
        <f>datatable[[#This Row],[продажи_]]-datatable[[#This Row],[себестоимость_]]</f>
        <v>3.1850000000000003E-2</v>
      </c>
      <c r="L15508"/>
    </row>
    <row r="15509" spans="2:12" x14ac:dyDescent="0.4">
      <c r="B15509" s="5" t="s">
        <v>66</v>
      </c>
      <c r="C15509" s="5" t="s">
        <v>54</v>
      </c>
      <c r="D15509" s="5" t="s">
        <v>30</v>
      </c>
      <c r="E15509" s="5" t="s">
        <v>7</v>
      </c>
      <c r="F15509" s="6">
        <v>44256</v>
      </c>
      <c r="G15509" s="6" t="str">
        <f>TEXT(datatable[[#This Row],[дата]],"ММ")</f>
        <v>03</v>
      </c>
      <c r="H15509" s="8">
        <v>0.1666</v>
      </c>
      <c r="I15509" s="8">
        <v>7.8400000000000011E-2</v>
      </c>
      <c r="J15509" s="8">
        <f>datatable[[#This Row],[продажи_]]-datatable[[#This Row],[себестоимость_]]</f>
        <v>8.8199999999999987E-2</v>
      </c>
      <c r="L15509"/>
    </row>
    <row r="15510" spans="2:12" x14ac:dyDescent="0.4">
      <c r="B15510" s="5" t="s">
        <v>66</v>
      </c>
      <c r="C15510" s="5" t="s">
        <v>54</v>
      </c>
      <c r="D15510" s="5" t="s">
        <v>30</v>
      </c>
      <c r="E15510" s="5" t="s">
        <v>7</v>
      </c>
      <c r="F15510" s="6">
        <v>44287</v>
      </c>
      <c r="G15510" s="6" t="str">
        <f>TEXT(datatable[[#This Row],[дата]],"ММ")</f>
        <v>04</v>
      </c>
      <c r="H15510" s="8">
        <v>0.16</v>
      </c>
      <c r="I15510" s="8">
        <v>8.9600000000000013E-2</v>
      </c>
      <c r="J15510" s="8">
        <f>datatable[[#This Row],[продажи_]]-datatable[[#This Row],[себестоимость_]]</f>
        <v>7.039999999999999E-2</v>
      </c>
      <c r="L15510"/>
    </row>
    <row r="15511" spans="2:12" x14ac:dyDescent="0.4">
      <c r="B15511" s="5" t="s">
        <v>66</v>
      </c>
      <c r="C15511" s="5" t="s">
        <v>54</v>
      </c>
      <c r="D15511" s="5" t="s">
        <v>30</v>
      </c>
      <c r="E15511" s="5" t="s">
        <v>7</v>
      </c>
      <c r="F15511" s="6">
        <v>44317</v>
      </c>
      <c r="G15511" s="6" t="str">
        <f>TEXT(datatable[[#This Row],[дата]],"ММ")</f>
        <v>05</v>
      </c>
      <c r="H15511" s="8">
        <v>0.11620000000000001</v>
      </c>
      <c r="I15511" s="8">
        <v>8.1200000000000008E-2</v>
      </c>
      <c r="J15511" s="8">
        <f>datatable[[#This Row],[продажи_]]-datatable[[#This Row],[себестоимость_]]</f>
        <v>3.5000000000000003E-2</v>
      </c>
      <c r="L15511"/>
    </row>
    <row r="15512" spans="2:12" x14ac:dyDescent="0.4">
      <c r="B15512" s="5" t="s">
        <v>66</v>
      </c>
      <c r="C15512" s="5" t="s">
        <v>54</v>
      </c>
      <c r="D15512" s="5" t="s">
        <v>30</v>
      </c>
      <c r="E15512" s="5" t="s">
        <v>7</v>
      </c>
      <c r="F15512" s="6">
        <v>44348</v>
      </c>
      <c r="G15512" s="6" t="str">
        <f>TEXT(datatable[[#This Row],[дата]],"ММ")</f>
        <v>06</v>
      </c>
      <c r="H15512" s="8">
        <v>9.2700000000000005E-2</v>
      </c>
      <c r="I15512" s="8">
        <v>4.6350000000000002E-2</v>
      </c>
      <c r="J15512" s="8">
        <f>datatable[[#This Row],[продажи_]]-datatable[[#This Row],[себестоимость_]]</f>
        <v>4.6350000000000002E-2</v>
      </c>
      <c r="L15512"/>
    </row>
    <row r="15513" spans="2:12" x14ac:dyDescent="0.4">
      <c r="B15513" s="5" t="s">
        <v>66</v>
      </c>
      <c r="C15513" s="5" t="s">
        <v>54</v>
      </c>
      <c r="D15513" s="5" t="s">
        <v>30</v>
      </c>
      <c r="E15513" s="5" t="s">
        <v>7</v>
      </c>
      <c r="F15513" s="6">
        <v>44378</v>
      </c>
      <c r="G15513" s="6" t="str">
        <f>TEXT(datatable[[#This Row],[дата]],"ММ")</f>
        <v>07</v>
      </c>
      <c r="H15513" s="8">
        <v>9.8100000000000007E-2</v>
      </c>
      <c r="I15513" s="8">
        <v>3.5999999999999997E-2</v>
      </c>
      <c r="J15513" s="8">
        <f>datatable[[#This Row],[продажи_]]-datatable[[#This Row],[себестоимость_]]</f>
        <v>6.2100000000000009E-2</v>
      </c>
      <c r="L15513"/>
    </row>
    <row r="15514" spans="2:12" x14ac:dyDescent="0.4">
      <c r="B15514" s="5" t="s">
        <v>66</v>
      </c>
      <c r="C15514" s="5" t="s">
        <v>54</v>
      </c>
      <c r="D15514" s="5" t="s">
        <v>30</v>
      </c>
      <c r="E15514" s="5" t="s">
        <v>7</v>
      </c>
      <c r="F15514" s="6">
        <v>44409</v>
      </c>
      <c r="G15514" s="6" t="str">
        <f>TEXT(datatable[[#This Row],[дата]],"ММ")</f>
        <v>08</v>
      </c>
      <c r="H15514" s="8">
        <v>6.7199999999999996E-2</v>
      </c>
      <c r="I15514" s="8">
        <v>3.2799999999999996E-2</v>
      </c>
      <c r="J15514" s="8">
        <f>datatable[[#This Row],[продажи_]]-datatable[[#This Row],[себестоимость_]]</f>
        <v>3.44E-2</v>
      </c>
      <c r="L15514"/>
    </row>
    <row r="15515" spans="2:12" x14ac:dyDescent="0.4">
      <c r="B15515" s="5" t="s">
        <v>66</v>
      </c>
      <c r="C15515" s="5" t="s">
        <v>54</v>
      </c>
      <c r="D15515" s="5" t="s">
        <v>30</v>
      </c>
      <c r="E15515" s="5" t="s">
        <v>7</v>
      </c>
      <c r="F15515" s="6">
        <v>44440</v>
      </c>
      <c r="G15515" s="6" t="str">
        <f>TEXT(datatable[[#This Row],[дата]],"ММ")</f>
        <v>09</v>
      </c>
      <c r="H15515" s="8">
        <v>0.1008</v>
      </c>
      <c r="I15515" s="8">
        <v>3.7349999999999994E-2</v>
      </c>
      <c r="J15515" s="8">
        <f>datatable[[#This Row],[продажи_]]-datatable[[#This Row],[себестоимость_]]</f>
        <v>6.3450000000000006E-2</v>
      </c>
      <c r="L15515"/>
    </row>
    <row r="15516" spans="2:12" x14ac:dyDescent="0.4">
      <c r="B15516" s="5" t="s">
        <v>66</v>
      </c>
      <c r="C15516" s="5" t="s">
        <v>54</v>
      </c>
      <c r="D15516" s="5" t="s">
        <v>30</v>
      </c>
      <c r="E15516" s="5" t="s">
        <v>7</v>
      </c>
      <c r="F15516" s="6">
        <v>44470</v>
      </c>
      <c r="G15516" s="6" t="str">
        <f>TEXT(datatable[[#This Row],[дата]],"ММ")</f>
        <v>10</v>
      </c>
      <c r="H15516" s="8">
        <v>0.1032</v>
      </c>
      <c r="I15516" s="8">
        <v>6.7799999999999985E-2</v>
      </c>
      <c r="J15516" s="8">
        <f>datatable[[#This Row],[продажи_]]-datatable[[#This Row],[себестоимость_]]</f>
        <v>3.5400000000000015E-2</v>
      </c>
      <c r="L15516"/>
    </row>
    <row r="15517" spans="2:12" x14ac:dyDescent="0.4">
      <c r="B15517" s="5" t="s">
        <v>66</v>
      </c>
      <c r="C15517" s="5" t="s">
        <v>54</v>
      </c>
      <c r="D15517" s="5" t="s">
        <v>30</v>
      </c>
      <c r="E15517" s="5" t="s">
        <v>7</v>
      </c>
      <c r="F15517" s="6">
        <v>44501</v>
      </c>
      <c r="G15517" s="6" t="str">
        <f>TEXT(datatable[[#This Row],[дата]],"ММ")</f>
        <v>11</v>
      </c>
      <c r="H15517" s="8">
        <v>0.15359999999999999</v>
      </c>
      <c r="I15517" s="8">
        <v>9.2799999999999994E-2</v>
      </c>
      <c r="J15517" s="8">
        <f>datatable[[#This Row],[продажи_]]-datatable[[#This Row],[себестоимость_]]</f>
        <v>6.0799999999999993E-2</v>
      </c>
      <c r="L15517"/>
    </row>
    <row r="15518" spans="2:12" x14ac:dyDescent="0.4">
      <c r="B15518" s="5" t="s">
        <v>66</v>
      </c>
      <c r="C15518" s="5" t="s">
        <v>54</v>
      </c>
      <c r="D15518" s="5" t="s">
        <v>30</v>
      </c>
      <c r="E15518" s="5" t="s">
        <v>7</v>
      </c>
      <c r="F15518" s="6">
        <v>44531</v>
      </c>
      <c r="G15518" s="6" t="str">
        <f>TEXT(datatable[[#This Row],[дата]],"ММ")</f>
        <v>12</v>
      </c>
      <c r="H15518" s="8">
        <v>0.12320000000000002</v>
      </c>
      <c r="I15518" s="8">
        <v>6.4400000000000013E-2</v>
      </c>
      <c r="J15518" s="8">
        <f>datatable[[#This Row],[продажи_]]-datatable[[#This Row],[себестоимость_]]</f>
        <v>5.8800000000000005E-2</v>
      </c>
      <c r="L15518"/>
    </row>
    <row r="15519" spans="2:12" x14ac:dyDescent="0.4">
      <c r="B15519" s="5" t="s">
        <v>66</v>
      </c>
      <c r="C15519" s="5" t="s">
        <v>54</v>
      </c>
      <c r="D15519" s="5" t="s">
        <v>30</v>
      </c>
      <c r="E15519" s="5" t="s">
        <v>7</v>
      </c>
      <c r="F15519" s="6">
        <v>44197</v>
      </c>
      <c r="G15519" s="6" t="str">
        <f>TEXT(datatable[[#This Row],[дата]],"ММ")</f>
        <v>01</v>
      </c>
      <c r="H15519" s="8">
        <v>2.109</v>
      </c>
      <c r="I15519" s="8">
        <v>0.68</v>
      </c>
      <c r="J15519" s="8">
        <f>datatable[[#This Row],[продажи_]]-datatable[[#This Row],[себестоимость_]]</f>
        <v>1.4289999999999998</v>
      </c>
      <c r="L15519"/>
    </row>
    <row r="15520" spans="2:12" x14ac:dyDescent="0.4">
      <c r="B15520" s="5" t="s">
        <v>66</v>
      </c>
      <c r="C15520" s="5" t="s">
        <v>54</v>
      </c>
      <c r="D15520" s="5" t="s">
        <v>30</v>
      </c>
      <c r="E15520" s="5" t="s">
        <v>7</v>
      </c>
      <c r="F15520" s="6">
        <v>44228</v>
      </c>
      <c r="G15520" s="6" t="str">
        <f>TEXT(datatable[[#This Row],[дата]],"ММ")</f>
        <v>02</v>
      </c>
      <c r="H15520" s="8">
        <v>2.5974000000000004</v>
      </c>
      <c r="I15520" s="8">
        <v>1.0608</v>
      </c>
      <c r="J15520" s="8">
        <f>datatable[[#This Row],[продажи_]]-datatable[[#This Row],[себестоимость_]]</f>
        <v>1.5366000000000004</v>
      </c>
      <c r="L15520"/>
    </row>
    <row r="15521" spans="2:12" x14ac:dyDescent="0.4">
      <c r="B15521" s="5" t="s">
        <v>66</v>
      </c>
      <c r="C15521" s="5" t="s">
        <v>54</v>
      </c>
      <c r="D15521" s="5" t="s">
        <v>30</v>
      </c>
      <c r="E15521" s="5" t="s">
        <v>7</v>
      </c>
      <c r="F15521" s="6">
        <v>44256</v>
      </c>
      <c r="G15521" s="6" t="str">
        <f>TEXT(datatable[[#This Row],[дата]],"ММ")</f>
        <v>03</v>
      </c>
      <c r="H15521" s="8">
        <v>2.4604999999999997</v>
      </c>
      <c r="I15521" s="8">
        <v>1.2257</v>
      </c>
      <c r="J15521" s="8">
        <f>datatable[[#This Row],[продажи_]]-datatable[[#This Row],[себестоимость_]]</f>
        <v>1.2347999999999997</v>
      </c>
      <c r="L15521"/>
    </row>
    <row r="15522" spans="2:12" x14ac:dyDescent="0.4">
      <c r="B15522" s="5" t="s">
        <v>66</v>
      </c>
      <c r="C15522" s="5" t="s">
        <v>54</v>
      </c>
      <c r="D15522" s="5" t="s">
        <v>30</v>
      </c>
      <c r="E15522" s="5" t="s">
        <v>7</v>
      </c>
      <c r="F15522" s="6">
        <v>44287</v>
      </c>
      <c r="G15522" s="6" t="str">
        <f>TEXT(datatable[[#This Row],[дата]],"ММ")</f>
        <v>04</v>
      </c>
      <c r="H15522" s="8">
        <v>3.0488</v>
      </c>
      <c r="I15522" s="8">
        <v>1.5232000000000003</v>
      </c>
      <c r="J15522" s="8">
        <f>datatable[[#This Row],[продажи_]]-datatable[[#This Row],[себестоимость_]]</f>
        <v>1.5255999999999996</v>
      </c>
      <c r="L15522"/>
    </row>
    <row r="15523" spans="2:12" x14ac:dyDescent="0.4">
      <c r="B15523" s="5" t="s">
        <v>66</v>
      </c>
      <c r="C15523" s="5" t="s">
        <v>54</v>
      </c>
      <c r="D15523" s="5" t="s">
        <v>30</v>
      </c>
      <c r="E15523" s="5" t="s">
        <v>7</v>
      </c>
      <c r="F15523" s="6">
        <v>44317</v>
      </c>
      <c r="G15523" s="6" t="str">
        <f>TEXT(datatable[[#This Row],[дата]],"ММ")</f>
        <v>05</v>
      </c>
      <c r="H15523" s="8">
        <v>2.4087000000000001</v>
      </c>
      <c r="I15523" s="8">
        <v>1.3089999999999999</v>
      </c>
      <c r="J15523" s="8">
        <f>datatable[[#This Row],[продажи_]]-datatable[[#This Row],[себестоимость_]]</f>
        <v>1.0997000000000001</v>
      </c>
      <c r="L15523"/>
    </row>
    <row r="15524" spans="2:12" x14ac:dyDescent="0.4">
      <c r="B15524" s="5" t="s">
        <v>66</v>
      </c>
      <c r="C15524" s="5" t="s">
        <v>54</v>
      </c>
      <c r="D15524" s="5" t="s">
        <v>30</v>
      </c>
      <c r="E15524" s="5" t="s">
        <v>7</v>
      </c>
      <c r="F15524" s="6">
        <v>44348</v>
      </c>
      <c r="G15524" s="6" t="str">
        <f>TEXT(datatable[[#This Row],[дата]],"ММ")</f>
        <v>06</v>
      </c>
      <c r="H15524" s="8">
        <v>1.9813499999999999</v>
      </c>
      <c r="I15524" s="8">
        <v>0.70380000000000009</v>
      </c>
      <c r="J15524" s="8">
        <f>datatable[[#This Row],[продажи_]]-datatable[[#This Row],[себестоимость_]]</f>
        <v>1.2775499999999997</v>
      </c>
      <c r="L15524"/>
    </row>
    <row r="15525" spans="2:12" x14ac:dyDescent="0.4">
      <c r="B15525" s="5" t="s">
        <v>66</v>
      </c>
      <c r="C15525" s="5" t="s">
        <v>54</v>
      </c>
      <c r="D15525" s="5" t="s">
        <v>30</v>
      </c>
      <c r="E15525" s="5" t="s">
        <v>7</v>
      </c>
      <c r="F15525" s="6">
        <v>44378</v>
      </c>
      <c r="G15525" s="6" t="str">
        <f>TEXT(datatable[[#This Row],[дата]],"ММ")</f>
        <v>07</v>
      </c>
      <c r="H15525" s="8">
        <v>1.51515</v>
      </c>
      <c r="I15525" s="8">
        <v>0.70380000000000009</v>
      </c>
      <c r="J15525" s="8">
        <f>datatable[[#This Row],[продажи_]]-datatable[[#This Row],[себестоимость_]]</f>
        <v>0.8113499999999999</v>
      </c>
      <c r="L15525"/>
    </row>
    <row r="15526" spans="2:12" x14ac:dyDescent="0.4">
      <c r="B15526" s="5" t="s">
        <v>66</v>
      </c>
      <c r="C15526" s="5" t="s">
        <v>54</v>
      </c>
      <c r="D15526" s="5" t="s">
        <v>30</v>
      </c>
      <c r="E15526" s="5" t="s">
        <v>7</v>
      </c>
      <c r="F15526" s="6">
        <v>44409</v>
      </c>
      <c r="G15526" s="6" t="str">
        <f>TEXT(datatable[[#This Row],[дата]],"ММ")</f>
        <v>08</v>
      </c>
      <c r="H15526" s="8">
        <v>1.3320000000000001</v>
      </c>
      <c r="I15526" s="8">
        <v>0.81600000000000006</v>
      </c>
      <c r="J15526" s="8">
        <f>datatable[[#This Row],[продажи_]]-datatable[[#This Row],[себестоимость_]]</f>
        <v>0.51600000000000001</v>
      </c>
      <c r="L15526"/>
    </row>
    <row r="15527" spans="2:12" x14ac:dyDescent="0.4">
      <c r="B15527" s="5" t="s">
        <v>66</v>
      </c>
      <c r="C15527" s="5" t="s">
        <v>54</v>
      </c>
      <c r="D15527" s="5" t="s">
        <v>30</v>
      </c>
      <c r="E15527" s="5" t="s">
        <v>7</v>
      </c>
      <c r="F15527" s="6">
        <v>44440</v>
      </c>
      <c r="G15527" s="6" t="str">
        <f>TEXT(datatable[[#This Row],[дата]],"ММ")</f>
        <v>09</v>
      </c>
      <c r="H15527" s="8">
        <v>1.8315000000000001</v>
      </c>
      <c r="I15527" s="8">
        <v>0.6885</v>
      </c>
      <c r="J15527" s="8">
        <f>datatable[[#This Row],[продажи_]]-datatable[[#This Row],[себестоимость_]]</f>
        <v>1.1430000000000002</v>
      </c>
      <c r="L15527"/>
    </row>
    <row r="15528" spans="2:12" x14ac:dyDescent="0.4">
      <c r="B15528" s="5" t="s">
        <v>66</v>
      </c>
      <c r="C15528" s="5" t="s">
        <v>54</v>
      </c>
      <c r="D15528" s="5" t="s">
        <v>30</v>
      </c>
      <c r="E15528" s="5" t="s">
        <v>7</v>
      </c>
      <c r="F15528" s="6">
        <v>44470</v>
      </c>
      <c r="G15528" s="6" t="str">
        <f>TEXT(datatable[[#This Row],[дата]],"ММ")</f>
        <v>10</v>
      </c>
      <c r="H15528" s="8">
        <v>2.3754000000000004</v>
      </c>
      <c r="I15528" s="8">
        <v>0.96899999999999997</v>
      </c>
      <c r="J15528" s="8">
        <f>datatable[[#This Row],[продажи_]]-datatable[[#This Row],[себестоимость_]]</f>
        <v>1.4064000000000005</v>
      </c>
      <c r="L15528"/>
    </row>
    <row r="15529" spans="2:12" x14ac:dyDescent="0.4">
      <c r="B15529" s="5" t="s">
        <v>66</v>
      </c>
      <c r="C15529" s="5" t="s">
        <v>54</v>
      </c>
      <c r="D15529" s="5" t="s">
        <v>30</v>
      </c>
      <c r="E15529" s="5" t="s">
        <v>7</v>
      </c>
      <c r="F15529" s="6">
        <v>44501</v>
      </c>
      <c r="G15529" s="6" t="str">
        <f>TEXT(datatable[[#This Row],[дата]],"ММ")</f>
        <v>11</v>
      </c>
      <c r="H15529" s="8">
        <v>3.552</v>
      </c>
      <c r="I15529" s="8">
        <v>1.1424000000000001</v>
      </c>
      <c r="J15529" s="8">
        <f>datatable[[#This Row],[продажи_]]-datatable[[#This Row],[себестоимость_]]</f>
        <v>2.4096000000000002</v>
      </c>
      <c r="L15529"/>
    </row>
    <row r="15530" spans="2:12" x14ac:dyDescent="0.4">
      <c r="B15530" s="5" t="s">
        <v>66</v>
      </c>
      <c r="C15530" s="5" t="s">
        <v>54</v>
      </c>
      <c r="D15530" s="5" t="s">
        <v>30</v>
      </c>
      <c r="E15530" s="5" t="s">
        <v>7</v>
      </c>
      <c r="F15530" s="6">
        <v>44531</v>
      </c>
      <c r="G15530" s="6" t="str">
        <f>TEXT(datatable[[#This Row],[дата]],"ММ")</f>
        <v>12</v>
      </c>
      <c r="H15530" s="8">
        <v>2.6158999999999999</v>
      </c>
      <c r="I15530" s="8">
        <v>1.2376</v>
      </c>
      <c r="J15530" s="8">
        <f>datatable[[#This Row],[продажи_]]-datatable[[#This Row],[себестоимость_]]</f>
        <v>1.3782999999999999</v>
      </c>
      <c r="L15530"/>
    </row>
    <row r="15531" spans="2:12" x14ac:dyDescent="0.4">
      <c r="B15531" s="5" t="s">
        <v>66</v>
      </c>
      <c r="C15531" s="5" t="s">
        <v>54</v>
      </c>
      <c r="D15531" s="5" t="s">
        <v>30</v>
      </c>
      <c r="E15531" s="5" t="s">
        <v>7</v>
      </c>
      <c r="F15531" s="6">
        <v>44197</v>
      </c>
      <c r="G15531" s="6" t="str">
        <f>TEXT(datatable[[#This Row],[дата]],"ММ")</f>
        <v>01</v>
      </c>
      <c r="H15531" s="8">
        <v>1.2960000000000003</v>
      </c>
      <c r="I15531" s="8">
        <v>0.49500000000000005</v>
      </c>
      <c r="J15531" s="8">
        <f>datatable[[#This Row],[продажи_]]-datatable[[#This Row],[себестоимость_]]</f>
        <v>0.80100000000000016</v>
      </c>
      <c r="L15531"/>
    </row>
    <row r="15532" spans="2:12" x14ac:dyDescent="0.4">
      <c r="B15532" s="5" t="s">
        <v>66</v>
      </c>
      <c r="C15532" s="5" t="s">
        <v>54</v>
      </c>
      <c r="D15532" s="5" t="s">
        <v>30</v>
      </c>
      <c r="E15532" s="5" t="s">
        <v>7</v>
      </c>
      <c r="F15532" s="6">
        <v>44228</v>
      </c>
      <c r="G15532" s="6" t="str">
        <f>TEXT(datatable[[#This Row],[дата]],"ММ")</f>
        <v>02</v>
      </c>
      <c r="H15532" s="8">
        <v>2.2256</v>
      </c>
      <c r="I15532" s="8">
        <v>0.60775000000000001</v>
      </c>
      <c r="J15532" s="8">
        <f>datatable[[#This Row],[продажи_]]-datatable[[#This Row],[себестоимость_]]</f>
        <v>1.61785</v>
      </c>
      <c r="L15532"/>
    </row>
    <row r="15533" spans="2:12" x14ac:dyDescent="0.4">
      <c r="B15533" s="5" t="s">
        <v>66</v>
      </c>
      <c r="C15533" s="5" t="s">
        <v>54</v>
      </c>
      <c r="D15533" s="5" t="s">
        <v>30</v>
      </c>
      <c r="E15533" s="5" t="s">
        <v>7</v>
      </c>
      <c r="F15533" s="6">
        <v>44256</v>
      </c>
      <c r="G15533" s="6" t="str">
        <f>TEXT(datatable[[#This Row],[дата]],"ММ")</f>
        <v>03</v>
      </c>
      <c r="H15533" s="8">
        <v>2.2176</v>
      </c>
      <c r="I15533" s="8">
        <v>0.6160000000000001</v>
      </c>
      <c r="J15533" s="8">
        <f>datatable[[#This Row],[продажи_]]-datatable[[#This Row],[себестоимость_]]</f>
        <v>1.6015999999999999</v>
      </c>
      <c r="L15533"/>
    </row>
    <row r="15534" spans="2:12" x14ac:dyDescent="0.4">
      <c r="B15534" s="5" t="s">
        <v>66</v>
      </c>
      <c r="C15534" s="5" t="s">
        <v>54</v>
      </c>
      <c r="D15534" s="5" t="s">
        <v>30</v>
      </c>
      <c r="E15534" s="5" t="s">
        <v>7</v>
      </c>
      <c r="F15534" s="6">
        <v>44287</v>
      </c>
      <c r="G15534" s="6" t="str">
        <f>TEXT(datatable[[#This Row],[дата]],"ММ")</f>
        <v>04</v>
      </c>
      <c r="H15534" s="8">
        <v>2.5087999999999999</v>
      </c>
      <c r="I15534" s="8">
        <v>0.82719999999999994</v>
      </c>
      <c r="J15534" s="8">
        <f>datatable[[#This Row],[продажи_]]-datatable[[#This Row],[себестоимость_]]</f>
        <v>1.6816</v>
      </c>
      <c r="L15534"/>
    </row>
    <row r="15535" spans="2:12" x14ac:dyDescent="0.4">
      <c r="B15535" s="5" t="s">
        <v>66</v>
      </c>
      <c r="C15535" s="5" t="s">
        <v>54</v>
      </c>
      <c r="D15535" s="5" t="s">
        <v>30</v>
      </c>
      <c r="E15535" s="5" t="s">
        <v>7</v>
      </c>
      <c r="F15535" s="6">
        <v>44317</v>
      </c>
      <c r="G15535" s="6" t="str">
        <f>TEXT(datatable[[#This Row],[дата]],"ММ")</f>
        <v>05</v>
      </c>
      <c r="H15535" s="8">
        <v>1.8368</v>
      </c>
      <c r="I15535" s="8">
        <v>0.63139999999999996</v>
      </c>
      <c r="J15535" s="8">
        <f>datatable[[#This Row],[продажи_]]-datatable[[#This Row],[себестоимость_]]</f>
        <v>1.2054</v>
      </c>
      <c r="L15535"/>
    </row>
    <row r="15536" spans="2:12" x14ac:dyDescent="0.4">
      <c r="B15536" s="5" t="s">
        <v>66</v>
      </c>
      <c r="C15536" s="5" t="s">
        <v>54</v>
      </c>
      <c r="D15536" s="5" t="s">
        <v>30</v>
      </c>
      <c r="E15536" s="5" t="s">
        <v>7</v>
      </c>
      <c r="F15536" s="6">
        <v>44348</v>
      </c>
      <c r="G15536" s="6" t="str">
        <f>TEXT(datatable[[#This Row],[дата]],"ММ")</f>
        <v>06</v>
      </c>
      <c r="H15536" s="8">
        <v>1.2671999999999999</v>
      </c>
      <c r="I15536" s="8">
        <v>0.57914999999999994</v>
      </c>
      <c r="J15536" s="8">
        <f>datatable[[#This Row],[продажи_]]-datatable[[#This Row],[себестоимость_]]</f>
        <v>0.68804999999999994</v>
      </c>
      <c r="L15536"/>
    </row>
    <row r="15537" spans="2:12" x14ac:dyDescent="0.4">
      <c r="B15537" s="5" t="s">
        <v>66</v>
      </c>
      <c r="C15537" s="5" t="s">
        <v>54</v>
      </c>
      <c r="D15537" s="5" t="s">
        <v>30</v>
      </c>
      <c r="E15537" s="5" t="s">
        <v>7</v>
      </c>
      <c r="F15537" s="6">
        <v>44378</v>
      </c>
      <c r="G15537" s="6" t="str">
        <f>TEXT(datatable[[#This Row],[дата]],"ММ")</f>
        <v>07</v>
      </c>
      <c r="H15537" s="8">
        <v>1.4112</v>
      </c>
      <c r="I15537" s="8">
        <v>0.42075000000000001</v>
      </c>
      <c r="J15537" s="8">
        <f>datatable[[#This Row],[продажи_]]-datatable[[#This Row],[себестоимость_]]</f>
        <v>0.99045000000000005</v>
      </c>
      <c r="L15537"/>
    </row>
    <row r="15538" spans="2:12" x14ac:dyDescent="0.4">
      <c r="B15538" s="5" t="s">
        <v>66</v>
      </c>
      <c r="C15538" s="5" t="s">
        <v>54</v>
      </c>
      <c r="D15538" s="5" t="s">
        <v>30</v>
      </c>
      <c r="E15538" s="5" t="s">
        <v>7</v>
      </c>
      <c r="F15538" s="6">
        <v>44409</v>
      </c>
      <c r="G15538" s="6" t="str">
        <f>TEXT(datatable[[#This Row],[дата]],"ММ")</f>
        <v>08</v>
      </c>
      <c r="H15538" s="8">
        <v>1.4976</v>
      </c>
      <c r="I15538" s="8">
        <v>0.36079999999999995</v>
      </c>
      <c r="J15538" s="8">
        <f>datatable[[#This Row],[продажи_]]-datatable[[#This Row],[себестоимость_]]</f>
        <v>1.1368</v>
      </c>
      <c r="L15538"/>
    </row>
    <row r="15539" spans="2:12" x14ac:dyDescent="0.4">
      <c r="B15539" s="5" t="s">
        <v>66</v>
      </c>
      <c r="C15539" s="5" t="s">
        <v>54</v>
      </c>
      <c r="D15539" s="5" t="s">
        <v>30</v>
      </c>
      <c r="E15539" s="5" t="s">
        <v>7</v>
      </c>
      <c r="F15539" s="6">
        <v>44440</v>
      </c>
      <c r="G15539" s="6" t="str">
        <f>TEXT(datatable[[#This Row],[дата]],"ММ")</f>
        <v>09</v>
      </c>
      <c r="H15539" s="8">
        <v>1.5552000000000001</v>
      </c>
      <c r="I15539" s="8">
        <v>0.495</v>
      </c>
      <c r="J15539" s="8">
        <f>datatable[[#This Row],[продажи_]]-datatable[[#This Row],[себестоимость_]]</f>
        <v>1.0602</v>
      </c>
      <c r="L15539"/>
    </row>
    <row r="15540" spans="2:12" x14ac:dyDescent="0.4">
      <c r="B15540" s="5" t="s">
        <v>66</v>
      </c>
      <c r="C15540" s="5" t="s">
        <v>54</v>
      </c>
      <c r="D15540" s="5" t="s">
        <v>30</v>
      </c>
      <c r="E15540" s="5" t="s">
        <v>7</v>
      </c>
      <c r="F15540" s="6">
        <v>44470</v>
      </c>
      <c r="G15540" s="6" t="str">
        <f>TEXT(datatable[[#This Row],[дата]],"ММ")</f>
        <v>10</v>
      </c>
      <c r="H15540" s="8">
        <v>1.9583999999999999</v>
      </c>
      <c r="I15540" s="8">
        <v>0.64680000000000004</v>
      </c>
      <c r="J15540" s="8">
        <f>datatable[[#This Row],[продажи_]]-datatable[[#This Row],[себестоимость_]]</f>
        <v>1.3115999999999999</v>
      </c>
      <c r="L15540"/>
    </row>
    <row r="15541" spans="2:12" x14ac:dyDescent="0.4">
      <c r="B15541" s="5" t="s">
        <v>66</v>
      </c>
      <c r="C15541" s="5" t="s">
        <v>54</v>
      </c>
      <c r="D15541" s="5" t="s">
        <v>30</v>
      </c>
      <c r="E15541" s="5" t="s">
        <v>7</v>
      </c>
      <c r="F15541" s="6">
        <v>44501</v>
      </c>
      <c r="G15541" s="6" t="str">
        <f>TEXT(datatable[[#This Row],[дата]],"ММ")</f>
        <v>11</v>
      </c>
      <c r="H15541" s="8">
        <v>2.8672000000000004</v>
      </c>
      <c r="I15541" s="8">
        <v>0.9416000000000001</v>
      </c>
      <c r="J15541" s="8">
        <f>datatable[[#This Row],[продажи_]]-datatable[[#This Row],[себестоимость_]]</f>
        <v>1.9256000000000002</v>
      </c>
      <c r="L15541"/>
    </row>
    <row r="15542" spans="2:12" x14ac:dyDescent="0.4">
      <c r="B15542" s="5" t="s">
        <v>66</v>
      </c>
      <c r="C15542" s="5" t="s">
        <v>54</v>
      </c>
      <c r="D15542" s="5" t="s">
        <v>30</v>
      </c>
      <c r="E15542" s="5" t="s">
        <v>7</v>
      </c>
      <c r="F15542" s="6">
        <v>44531</v>
      </c>
      <c r="G15542" s="6" t="str">
        <f>TEXT(datatable[[#This Row],[дата]],"ММ")</f>
        <v>12</v>
      </c>
      <c r="H15542" s="8">
        <v>2.3296000000000001</v>
      </c>
      <c r="I15542" s="8">
        <v>0.68530000000000002</v>
      </c>
      <c r="J15542" s="8">
        <f>datatable[[#This Row],[продажи_]]-datatable[[#This Row],[себестоимость_]]</f>
        <v>1.6443000000000001</v>
      </c>
      <c r="L15542"/>
    </row>
    <row r="15543" spans="2:12" x14ac:dyDescent="0.4">
      <c r="B15543" s="5" t="s">
        <v>66</v>
      </c>
      <c r="C15543" s="5" t="s">
        <v>54</v>
      </c>
      <c r="D15543" s="5" t="s">
        <v>30</v>
      </c>
      <c r="E15543" s="5" t="s">
        <v>7</v>
      </c>
      <c r="F15543" s="6">
        <v>44197</v>
      </c>
      <c r="G15543" s="6" t="str">
        <f>TEXT(datatable[[#This Row],[дата]],"ММ")</f>
        <v>01</v>
      </c>
      <c r="H15543" s="8">
        <v>0.69600000000000006</v>
      </c>
      <c r="I15543" s="8">
        <v>0.28350000000000003</v>
      </c>
      <c r="J15543" s="8">
        <f>datatable[[#This Row],[продажи_]]-datatable[[#This Row],[себестоимость_]]</f>
        <v>0.41250000000000003</v>
      </c>
      <c r="L15543"/>
    </row>
    <row r="15544" spans="2:12" x14ac:dyDescent="0.4">
      <c r="B15544" s="5" t="s">
        <v>66</v>
      </c>
      <c r="C15544" s="5" t="s">
        <v>54</v>
      </c>
      <c r="D15544" s="5" t="s">
        <v>30</v>
      </c>
      <c r="E15544" s="5" t="s">
        <v>7</v>
      </c>
      <c r="F15544" s="6">
        <v>44228</v>
      </c>
      <c r="G15544" s="6" t="str">
        <f>TEXT(datatable[[#This Row],[дата]],"ММ")</f>
        <v>02</v>
      </c>
      <c r="H15544" s="8">
        <v>0.87360000000000004</v>
      </c>
      <c r="I15544" s="8">
        <v>0.44135000000000002</v>
      </c>
      <c r="J15544" s="8">
        <f>datatable[[#This Row],[продажи_]]-datatable[[#This Row],[себестоимость_]]</f>
        <v>0.43225000000000002</v>
      </c>
      <c r="L15544"/>
    </row>
    <row r="15545" spans="2:12" x14ac:dyDescent="0.4">
      <c r="B15545" s="5" t="s">
        <v>66</v>
      </c>
      <c r="C15545" s="5" t="s">
        <v>54</v>
      </c>
      <c r="D15545" s="5" t="s">
        <v>30</v>
      </c>
      <c r="E15545" s="5" t="s">
        <v>7</v>
      </c>
      <c r="F15545" s="6">
        <v>44256</v>
      </c>
      <c r="G15545" s="6" t="str">
        <f>TEXT(datatable[[#This Row],[дата]],"ММ")</f>
        <v>03</v>
      </c>
      <c r="H15545" s="8">
        <v>1.1424000000000001</v>
      </c>
      <c r="I15545" s="8">
        <v>0.441</v>
      </c>
      <c r="J15545" s="8">
        <f>datatable[[#This Row],[продажи_]]-datatable[[#This Row],[себестоимость_]]</f>
        <v>0.70140000000000002</v>
      </c>
      <c r="L15545"/>
    </row>
    <row r="15546" spans="2:12" x14ac:dyDescent="0.4">
      <c r="B15546" s="5" t="s">
        <v>66</v>
      </c>
      <c r="C15546" s="5" t="s">
        <v>54</v>
      </c>
      <c r="D15546" s="5" t="s">
        <v>30</v>
      </c>
      <c r="E15546" s="5" t="s">
        <v>7</v>
      </c>
      <c r="F15546" s="6">
        <v>44287</v>
      </c>
      <c r="G15546" s="6" t="str">
        <f>TEXT(datatable[[#This Row],[дата]],"ММ")</f>
        <v>04</v>
      </c>
      <c r="H15546" s="8">
        <v>1.2927999999999999</v>
      </c>
      <c r="I15546" s="8">
        <v>0.67200000000000004</v>
      </c>
      <c r="J15546" s="8">
        <f>datatable[[#This Row],[продажи_]]-datatable[[#This Row],[себестоимость_]]</f>
        <v>0.62079999999999991</v>
      </c>
      <c r="L15546"/>
    </row>
    <row r="15547" spans="2:12" x14ac:dyDescent="0.4">
      <c r="B15547" s="5" t="s">
        <v>66</v>
      </c>
      <c r="C15547" s="5" t="s">
        <v>54</v>
      </c>
      <c r="D15547" s="5" t="s">
        <v>30</v>
      </c>
      <c r="E15547" s="5" t="s">
        <v>7</v>
      </c>
      <c r="F15547" s="6">
        <v>44317</v>
      </c>
      <c r="G15547" s="6" t="str">
        <f>TEXT(datatable[[#This Row],[дата]],"ММ")</f>
        <v>05</v>
      </c>
      <c r="H15547" s="8">
        <v>1.0304000000000002</v>
      </c>
      <c r="I15547" s="8">
        <v>0.4753</v>
      </c>
      <c r="J15547" s="8">
        <f>datatable[[#This Row],[продажи_]]-datatable[[#This Row],[себестоимость_]]</f>
        <v>0.55510000000000015</v>
      </c>
      <c r="L15547"/>
    </row>
    <row r="15548" spans="2:12" x14ac:dyDescent="0.4">
      <c r="B15548" s="5" t="s">
        <v>66</v>
      </c>
      <c r="C15548" s="5" t="s">
        <v>54</v>
      </c>
      <c r="D15548" s="5" t="s">
        <v>30</v>
      </c>
      <c r="E15548" s="5" t="s">
        <v>7</v>
      </c>
      <c r="F15548" s="6">
        <v>44348</v>
      </c>
      <c r="G15548" s="6" t="str">
        <f>TEXT(datatable[[#This Row],[дата]],"ММ")</f>
        <v>06</v>
      </c>
      <c r="H15548" s="8">
        <v>0.80640000000000001</v>
      </c>
      <c r="I15548" s="8">
        <v>0.34965000000000002</v>
      </c>
      <c r="J15548" s="8">
        <f>datatable[[#This Row],[продажи_]]-datatable[[#This Row],[себестоимость_]]</f>
        <v>0.45674999999999999</v>
      </c>
      <c r="L15548"/>
    </row>
    <row r="15549" spans="2:12" x14ac:dyDescent="0.4">
      <c r="B15549" s="5" t="s">
        <v>66</v>
      </c>
      <c r="C15549" s="5" t="s">
        <v>54</v>
      </c>
      <c r="D15549" s="5" t="s">
        <v>30</v>
      </c>
      <c r="E15549" s="5" t="s">
        <v>7</v>
      </c>
      <c r="F15549" s="6">
        <v>44378</v>
      </c>
      <c r="G15549" s="6" t="str">
        <f>TEXT(datatable[[#This Row],[дата]],"ММ")</f>
        <v>07</v>
      </c>
      <c r="H15549" s="8">
        <v>0.74880000000000002</v>
      </c>
      <c r="I15549" s="8">
        <v>0.32445000000000002</v>
      </c>
      <c r="J15549" s="8">
        <f>datatable[[#This Row],[продажи_]]-datatable[[#This Row],[себестоимость_]]</f>
        <v>0.42435</v>
      </c>
      <c r="L15549"/>
    </row>
    <row r="15550" spans="2:12" x14ac:dyDescent="0.4">
      <c r="B15550" s="5" t="s">
        <v>66</v>
      </c>
      <c r="C15550" s="5" t="s">
        <v>54</v>
      </c>
      <c r="D15550" s="5" t="s">
        <v>30</v>
      </c>
      <c r="E15550" s="5" t="s">
        <v>7</v>
      </c>
      <c r="F15550" s="6">
        <v>44409</v>
      </c>
      <c r="G15550" s="6" t="str">
        <f>TEXT(datatable[[#This Row],[дата]],"ММ")</f>
        <v>08</v>
      </c>
      <c r="H15550" s="8">
        <v>0.72319999999999995</v>
      </c>
      <c r="I15550" s="8">
        <v>0.25760000000000005</v>
      </c>
      <c r="J15550" s="8">
        <f>datatable[[#This Row],[продажи_]]-datatable[[#This Row],[себестоимость_]]</f>
        <v>0.4655999999999999</v>
      </c>
      <c r="L15550"/>
    </row>
    <row r="15551" spans="2:12" x14ac:dyDescent="0.4">
      <c r="B15551" s="5" t="s">
        <v>66</v>
      </c>
      <c r="C15551" s="5" t="s">
        <v>54</v>
      </c>
      <c r="D15551" s="5" t="s">
        <v>30</v>
      </c>
      <c r="E15551" s="5" t="s">
        <v>7</v>
      </c>
      <c r="F15551" s="6">
        <v>44440</v>
      </c>
      <c r="G15551" s="6" t="str">
        <f>TEXT(datatable[[#This Row],[дата]],"ММ")</f>
        <v>09</v>
      </c>
      <c r="H15551" s="8">
        <v>0.61199999999999999</v>
      </c>
      <c r="I15551" s="8">
        <v>0.34335000000000004</v>
      </c>
      <c r="J15551" s="8">
        <f>datatable[[#This Row],[продажи_]]-datatable[[#This Row],[себестоимость_]]</f>
        <v>0.26864999999999994</v>
      </c>
      <c r="L15551"/>
    </row>
    <row r="15552" spans="2:12" x14ac:dyDescent="0.4">
      <c r="B15552" s="5" t="s">
        <v>66</v>
      </c>
      <c r="C15552" s="5" t="s">
        <v>54</v>
      </c>
      <c r="D15552" s="5" t="s">
        <v>30</v>
      </c>
      <c r="E15552" s="5" t="s">
        <v>7</v>
      </c>
      <c r="F15552" s="6">
        <v>44470</v>
      </c>
      <c r="G15552" s="6" t="str">
        <f>TEXT(datatable[[#This Row],[дата]],"ММ")</f>
        <v>10</v>
      </c>
      <c r="H15552" s="8">
        <v>0.93119999999999992</v>
      </c>
      <c r="I15552" s="8">
        <v>0.38219999999999998</v>
      </c>
      <c r="J15552" s="8">
        <f>datatable[[#This Row],[продажи_]]-datatable[[#This Row],[себестоимость_]]</f>
        <v>0.54899999999999993</v>
      </c>
      <c r="L15552"/>
    </row>
    <row r="15553" spans="2:12" x14ac:dyDescent="0.4">
      <c r="B15553" s="5" t="s">
        <v>66</v>
      </c>
      <c r="C15553" s="5" t="s">
        <v>54</v>
      </c>
      <c r="D15553" s="5" t="s">
        <v>30</v>
      </c>
      <c r="E15553" s="5" t="s">
        <v>7</v>
      </c>
      <c r="F15553" s="6">
        <v>44501</v>
      </c>
      <c r="G15553" s="6" t="str">
        <f>TEXT(datatable[[#This Row],[дата]],"ММ")</f>
        <v>11</v>
      </c>
      <c r="H15553" s="8">
        <v>1.4336000000000002</v>
      </c>
      <c r="I15553" s="8">
        <v>0.48720000000000002</v>
      </c>
      <c r="J15553" s="8">
        <f>datatable[[#This Row],[продажи_]]-datatable[[#This Row],[себестоимость_]]</f>
        <v>0.94640000000000013</v>
      </c>
      <c r="L15553"/>
    </row>
    <row r="15554" spans="2:12" x14ac:dyDescent="0.4">
      <c r="B15554" s="5" t="s">
        <v>66</v>
      </c>
      <c r="C15554" s="5" t="s">
        <v>54</v>
      </c>
      <c r="D15554" s="5" t="s">
        <v>30</v>
      </c>
      <c r="E15554" s="5" t="s">
        <v>7</v>
      </c>
      <c r="F15554" s="6">
        <v>44531</v>
      </c>
      <c r="G15554" s="6" t="str">
        <f>TEXT(datatable[[#This Row],[дата]],"ММ")</f>
        <v>12</v>
      </c>
      <c r="H15554" s="8">
        <v>1.2320000000000002</v>
      </c>
      <c r="I15554" s="8">
        <v>0.53900000000000003</v>
      </c>
      <c r="J15554" s="8">
        <f>datatable[[#This Row],[продажи_]]-datatable[[#This Row],[себестоимость_]]</f>
        <v>0.69300000000000017</v>
      </c>
      <c r="L15554"/>
    </row>
    <row r="15555" spans="2:12" x14ac:dyDescent="0.4">
      <c r="B15555" s="5" t="s">
        <v>65</v>
      </c>
      <c r="C15555" s="5" t="s">
        <v>58</v>
      </c>
      <c r="D15555" s="5" t="s">
        <v>6</v>
      </c>
      <c r="E15555" s="5" t="s">
        <v>60</v>
      </c>
      <c r="F15555" s="6">
        <v>44562</v>
      </c>
      <c r="G15555" s="6" t="str">
        <f>TEXT(datatable[[#This Row],[дата]],"ММ")</f>
        <v>01</v>
      </c>
      <c r="H15555" s="8">
        <v>194.75370000000001</v>
      </c>
      <c r="I15555" s="8">
        <v>73.310399999999987</v>
      </c>
      <c r="J15555" s="8">
        <f>datatable[[#This Row],[продажи_]]-datatable[[#This Row],[себестоимость_]]</f>
        <v>121.44330000000002</v>
      </c>
      <c r="L15555"/>
    </row>
    <row r="15556" spans="2:12" x14ac:dyDescent="0.4">
      <c r="B15556" s="5" t="s">
        <v>65</v>
      </c>
      <c r="C15556" s="5" t="s">
        <v>58</v>
      </c>
      <c r="D15556" s="5" t="s">
        <v>6</v>
      </c>
      <c r="E15556" s="5" t="s">
        <v>60</v>
      </c>
      <c r="F15556" s="6">
        <v>44593</v>
      </c>
      <c r="G15556" s="6" t="str">
        <f>TEXT(datatable[[#This Row],[дата]],"ММ")</f>
        <v>02</v>
      </c>
      <c r="H15556" s="8">
        <v>294.03989999999999</v>
      </c>
      <c r="I15556" s="8">
        <v>133.04480000000001</v>
      </c>
      <c r="J15556" s="8">
        <f>datatable[[#This Row],[продажи_]]-datatable[[#This Row],[себестоимость_]]</f>
        <v>160.99509999999998</v>
      </c>
      <c r="L15556"/>
    </row>
    <row r="15557" spans="2:12" x14ac:dyDescent="0.4">
      <c r="B15557" s="5" t="s">
        <v>65</v>
      </c>
      <c r="C15557" s="5" t="s">
        <v>58</v>
      </c>
      <c r="D15557" s="5" t="s">
        <v>6</v>
      </c>
      <c r="E15557" s="5" t="s">
        <v>60</v>
      </c>
      <c r="F15557" s="6">
        <v>44621</v>
      </c>
      <c r="G15557" s="6" t="str">
        <f>TEXT(datatable[[#This Row],[дата]],"ММ")</f>
        <v>03</v>
      </c>
      <c r="H15557" s="8">
        <v>346.22879999999998</v>
      </c>
      <c r="I15557" s="8">
        <v>109.96559999999999</v>
      </c>
      <c r="J15557" s="8">
        <f>datatable[[#This Row],[продажи_]]-datatable[[#This Row],[себестоимость_]]</f>
        <v>236.26319999999998</v>
      </c>
      <c r="L15557"/>
    </row>
    <row r="15558" spans="2:12" x14ac:dyDescent="0.4">
      <c r="B15558" s="5" t="s">
        <v>65</v>
      </c>
      <c r="C15558" s="5" t="s">
        <v>58</v>
      </c>
      <c r="D15558" s="5" t="s">
        <v>6</v>
      </c>
      <c r="E15558" s="5" t="s">
        <v>60</v>
      </c>
      <c r="F15558" s="6">
        <v>44652</v>
      </c>
      <c r="G15558" s="6" t="str">
        <f>TEXT(datatable[[#This Row],[дата]],"ММ")</f>
        <v>04</v>
      </c>
      <c r="H15558" s="8">
        <v>332.65120000000002</v>
      </c>
      <c r="I15558" s="8">
        <v>106.911</v>
      </c>
      <c r="J15558" s="8">
        <f>datatable[[#This Row],[продажи_]]-datatable[[#This Row],[себестоимость_]]</f>
        <v>225.74020000000002</v>
      </c>
      <c r="L15558"/>
    </row>
    <row r="15559" spans="2:12" x14ac:dyDescent="0.4">
      <c r="B15559" s="5" t="s">
        <v>65</v>
      </c>
      <c r="C15559" s="5" t="s">
        <v>58</v>
      </c>
      <c r="D15559" s="5" t="s">
        <v>6</v>
      </c>
      <c r="E15559" s="5" t="s">
        <v>60</v>
      </c>
      <c r="F15559" s="6">
        <v>44682</v>
      </c>
      <c r="G15559" s="6" t="str">
        <f>TEXT(datatable[[#This Row],[дата]],"ММ")</f>
        <v>05</v>
      </c>
      <c r="H15559" s="8">
        <v>246.9426</v>
      </c>
      <c r="I15559" s="8">
        <v>82.47420000000001</v>
      </c>
      <c r="J15559" s="8">
        <f>datatable[[#This Row],[продажи_]]-datatable[[#This Row],[себестоимость_]]</f>
        <v>164.46839999999997</v>
      </c>
      <c r="L15559"/>
    </row>
    <row r="15560" spans="2:12" x14ac:dyDescent="0.4">
      <c r="B15560" s="5" t="s">
        <v>65</v>
      </c>
      <c r="C15560" s="5" t="s">
        <v>58</v>
      </c>
      <c r="D15560" s="5" t="s">
        <v>6</v>
      </c>
      <c r="E15560" s="5" t="s">
        <v>60</v>
      </c>
      <c r="F15560" s="6">
        <v>44713</v>
      </c>
      <c r="G15560" s="6" t="str">
        <f>TEXT(datatable[[#This Row],[дата]],"ММ")</f>
        <v>06</v>
      </c>
      <c r="H15560" s="8">
        <v>242.6996</v>
      </c>
      <c r="I15560" s="8">
        <v>120.23245000000001</v>
      </c>
      <c r="J15560" s="8">
        <f>datatable[[#This Row],[продажи_]]-datatable[[#This Row],[себестоимость_]]</f>
        <v>122.46714999999999</v>
      </c>
      <c r="L15560"/>
    </row>
    <row r="15561" spans="2:12" x14ac:dyDescent="0.4">
      <c r="B15561" s="5" t="s">
        <v>65</v>
      </c>
      <c r="C15561" s="5" t="s">
        <v>58</v>
      </c>
      <c r="D15561" s="5" t="s">
        <v>6</v>
      </c>
      <c r="E15561" s="5" t="s">
        <v>60</v>
      </c>
      <c r="F15561" s="6">
        <v>44743</v>
      </c>
      <c r="G15561" s="6" t="str">
        <f>TEXT(datatable[[#This Row],[дата]],"ММ")</f>
        <v>07</v>
      </c>
      <c r="H15561" s="8">
        <v>176.50880000000001</v>
      </c>
      <c r="I15561" s="8">
        <v>76.704399999999993</v>
      </c>
      <c r="J15561" s="8">
        <f>datatable[[#This Row],[продажи_]]-datatable[[#This Row],[себестоимость_]]</f>
        <v>99.804400000000015</v>
      </c>
      <c r="L15561"/>
    </row>
    <row r="15562" spans="2:12" x14ac:dyDescent="0.4">
      <c r="B15562" s="5" t="s">
        <v>65</v>
      </c>
      <c r="C15562" s="5" t="s">
        <v>58</v>
      </c>
      <c r="D15562" s="5" t="s">
        <v>6</v>
      </c>
      <c r="E15562" s="5" t="s">
        <v>60</v>
      </c>
      <c r="F15562" s="6">
        <v>44774</v>
      </c>
      <c r="G15562" s="6" t="str">
        <f>TEXT(datatable[[#This Row],[дата]],"ММ")</f>
        <v>08</v>
      </c>
      <c r="H15562" s="8">
        <v>164.20410000000001</v>
      </c>
      <c r="I15562" s="8">
        <v>78.65594999999999</v>
      </c>
      <c r="J15562" s="8">
        <f>datatable[[#This Row],[продажи_]]-datatable[[#This Row],[себестоимость_]]</f>
        <v>85.548150000000021</v>
      </c>
      <c r="L15562"/>
    </row>
    <row r="15563" spans="2:12" x14ac:dyDescent="0.4">
      <c r="B15563" s="5" t="s">
        <v>65</v>
      </c>
      <c r="C15563" s="5" t="s">
        <v>58</v>
      </c>
      <c r="D15563" s="5" t="s">
        <v>6</v>
      </c>
      <c r="E15563" s="5" t="s">
        <v>60</v>
      </c>
      <c r="F15563" s="6">
        <v>44805</v>
      </c>
      <c r="G15563" s="6" t="str">
        <f>TEXT(datatable[[#This Row],[дата]],"ММ")</f>
        <v>09</v>
      </c>
      <c r="H15563" s="8">
        <v>207.90700000000001</v>
      </c>
      <c r="I15563" s="8">
        <v>95.880499999999998</v>
      </c>
      <c r="J15563" s="8">
        <f>datatable[[#This Row],[продажи_]]-datatable[[#This Row],[себестоимость_]]</f>
        <v>112.02650000000001</v>
      </c>
      <c r="L15563"/>
    </row>
    <row r="15564" spans="2:12" x14ac:dyDescent="0.4">
      <c r="B15564" s="5" t="s">
        <v>65</v>
      </c>
      <c r="C15564" s="5" t="s">
        <v>58</v>
      </c>
      <c r="D15564" s="5" t="s">
        <v>6</v>
      </c>
      <c r="E15564" s="5" t="s">
        <v>60</v>
      </c>
      <c r="F15564" s="6">
        <v>44835</v>
      </c>
      <c r="G15564" s="6" t="str">
        <f>TEXT(datatable[[#This Row],[дата]],"ММ")</f>
        <v>10</v>
      </c>
      <c r="H15564" s="8">
        <v>282.15949999999998</v>
      </c>
      <c r="I15564" s="8">
        <v>96.21990000000001</v>
      </c>
      <c r="J15564" s="8">
        <f>datatable[[#This Row],[продажи_]]-datatable[[#This Row],[себестоимость_]]</f>
        <v>185.93959999999998</v>
      </c>
      <c r="L15564"/>
    </row>
    <row r="15565" spans="2:12" x14ac:dyDescent="0.4">
      <c r="B15565" s="5" t="s">
        <v>65</v>
      </c>
      <c r="C15565" s="5" t="s">
        <v>58</v>
      </c>
      <c r="D15565" s="5" t="s">
        <v>6</v>
      </c>
      <c r="E15565" s="5" t="s">
        <v>60</v>
      </c>
      <c r="F15565" s="6">
        <v>44866</v>
      </c>
      <c r="G15565" s="6" t="str">
        <f>TEXT(datatable[[#This Row],[дата]],"ММ")</f>
        <v>11</v>
      </c>
      <c r="H15565" s="8">
        <v>226.15190000000001</v>
      </c>
      <c r="I15565" s="8">
        <v>127.9538</v>
      </c>
      <c r="J15565" s="8">
        <f>datatable[[#This Row],[продажи_]]-datatable[[#This Row],[себестоимость_]]</f>
        <v>98.198100000000011</v>
      </c>
      <c r="L15565"/>
    </row>
    <row r="15566" spans="2:12" x14ac:dyDescent="0.4">
      <c r="B15566" s="5" t="s">
        <v>65</v>
      </c>
      <c r="C15566" s="5" t="s">
        <v>58</v>
      </c>
      <c r="D15566" s="5" t="s">
        <v>6</v>
      </c>
      <c r="E15566" s="5" t="s">
        <v>60</v>
      </c>
      <c r="F15566" s="6">
        <v>44896</v>
      </c>
      <c r="G15566" s="6" t="str">
        <f>TEXT(datatable[[#This Row],[дата]],"ММ")</f>
        <v>12</v>
      </c>
      <c r="H15566" s="8">
        <v>216.393</v>
      </c>
      <c r="I15566" s="8">
        <v>103.85640000000001</v>
      </c>
      <c r="J15566" s="8">
        <f>datatable[[#This Row],[продажи_]]-datatable[[#This Row],[себестоимость_]]</f>
        <v>112.53659999999999</v>
      </c>
      <c r="L15566"/>
    </row>
    <row r="15567" spans="2:12" x14ac:dyDescent="0.4">
      <c r="B15567" s="5" t="s">
        <v>65</v>
      </c>
      <c r="C15567" s="5" t="s">
        <v>58</v>
      </c>
      <c r="D15567" s="5" t="s">
        <v>6</v>
      </c>
      <c r="E15567" s="5" t="s">
        <v>8</v>
      </c>
      <c r="F15567" s="6">
        <v>44562</v>
      </c>
      <c r="G15567" s="6" t="str">
        <f>TEXT(datatable[[#This Row],[дата]],"ММ")</f>
        <v>01</v>
      </c>
      <c r="H15567" s="8">
        <v>117.56519999999999</v>
      </c>
      <c r="I15567" s="8">
        <v>79.92</v>
      </c>
      <c r="J15567" s="8">
        <f>datatable[[#This Row],[продажи_]]-datatable[[#This Row],[себестоимость_]]</f>
        <v>37.645199999999988</v>
      </c>
      <c r="L15567"/>
    </row>
    <row r="15568" spans="2:12" x14ac:dyDescent="0.4">
      <c r="B15568" s="5" t="s">
        <v>65</v>
      </c>
      <c r="C15568" s="5" t="s">
        <v>58</v>
      </c>
      <c r="D15568" s="5" t="s">
        <v>6</v>
      </c>
      <c r="E15568" s="5" t="s">
        <v>8</v>
      </c>
      <c r="F15568" s="6">
        <v>44593</v>
      </c>
      <c r="G15568" s="6" t="str">
        <f>TEXT(datatable[[#This Row],[дата]],"ММ")</f>
        <v>02</v>
      </c>
      <c r="H15568" s="8">
        <v>174.78720000000001</v>
      </c>
      <c r="I15568" s="8">
        <v>103.60000000000001</v>
      </c>
      <c r="J15568" s="8">
        <f>datatable[[#This Row],[продажи_]]-datatable[[#This Row],[себестоимость_]]</f>
        <v>71.187200000000004</v>
      </c>
      <c r="L15568"/>
    </row>
    <row r="15569" spans="2:12" x14ac:dyDescent="0.4">
      <c r="B15569" s="5" t="s">
        <v>65</v>
      </c>
      <c r="C15569" s="5" t="s">
        <v>58</v>
      </c>
      <c r="D15569" s="5" t="s">
        <v>6</v>
      </c>
      <c r="E15569" s="5" t="s">
        <v>8</v>
      </c>
      <c r="F15569" s="6">
        <v>44621</v>
      </c>
      <c r="G15569" s="6" t="str">
        <f>TEXT(datatable[[#This Row],[дата]],"ММ")</f>
        <v>03</v>
      </c>
      <c r="H15569" s="8">
        <v>207.15520000000004</v>
      </c>
      <c r="I15569" s="8">
        <v>165.76000000000002</v>
      </c>
      <c r="J15569" s="8">
        <f>datatable[[#This Row],[продажи_]]-datatable[[#This Row],[себестоимость_]]</f>
        <v>41.395200000000017</v>
      </c>
      <c r="L15569"/>
    </row>
    <row r="15570" spans="2:12" x14ac:dyDescent="0.4">
      <c r="B15570" s="5" t="s">
        <v>65</v>
      </c>
      <c r="C15570" s="5" t="s">
        <v>58</v>
      </c>
      <c r="D15570" s="5" t="s">
        <v>6</v>
      </c>
      <c r="E15570" s="5" t="s">
        <v>8</v>
      </c>
      <c r="F15570" s="6">
        <v>44652</v>
      </c>
      <c r="G15570" s="6" t="str">
        <f>TEXT(datatable[[#This Row],[дата]],"ММ")</f>
        <v>04</v>
      </c>
      <c r="H15570" s="8">
        <v>169.93200000000002</v>
      </c>
      <c r="I15570" s="8">
        <v>141.155</v>
      </c>
      <c r="J15570" s="8">
        <f>datatable[[#This Row],[продажи_]]-datatable[[#This Row],[себестоимость_]]</f>
        <v>28.777000000000015</v>
      </c>
      <c r="L15570"/>
    </row>
    <row r="15571" spans="2:12" x14ac:dyDescent="0.4">
      <c r="B15571" s="5" t="s">
        <v>65</v>
      </c>
      <c r="C15571" s="5" t="s">
        <v>58</v>
      </c>
      <c r="D15571" s="5" t="s">
        <v>6</v>
      </c>
      <c r="E15571" s="5" t="s">
        <v>8</v>
      </c>
      <c r="F15571" s="6">
        <v>44682</v>
      </c>
      <c r="G15571" s="6" t="str">
        <f>TEXT(datatable[[#This Row],[дата]],"ММ")</f>
        <v>05</v>
      </c>
      <c r="H15571" s="8">
        <v>119.2992</v>
      </c>
      <c r="I15571" s="8">
        <v>107.67</v>
      </c>
      <c r="J15571" s="8">
        <f>datatable[[#This Row],[продажи_]]-datatable[[#This Row],[себестоимость_]]</f>
        <v>11.629199999999997</v>
      </c>
      <c r="L15571"/>
    </row>
    <row r="15572" spans="2:12" x14ac:dyDescent="0.4">
      <c r="B15572" s="5" t="s">
        <v>65</v>
      </c>
      <c r="C15572" s="5" t="s">
        <v>58</v>
      </c>
      <c r="D15572" s="5" t="s">
        <v>6</v>
      </c>
      <c r="E15572" s="5" t="s">
        <v>8</v>
      </c>
      <c r="F15572" s="6">
        <v>44713</v>
      </c>
      <c r="G15572" s="6" t="str">
        <f>TEXT(datatable[[#This Row],[дата]],"ММ")</f>
        <v>06</v>
      </c>
      <c r="H15572" s="8">
        <v>163.80520000000001</v>
      </c>
      <c r="I15572" s="8">
        <v>127.465</v>
      </c>
      <c r="J15572" s="8">
        <f>datatable[[#This Row],[продажи_]]-datatable[[#This Row],[себестоимость_]]</f>
        <v>36.34020000000001</v>
      </c>
      <c r="L15572"/>
    </row>
    <row r="15573" spans="2:12" x14ac:dyDescent="0.4">
      <c r="B15573" s="5" t="s">
        <v>65</v>
      </c>
      <c r="C15573" s="5" t="s">
        <v>58</v>
      </c>
      <c r="D15573" s="5" t="s">
        <v>6</v>
      </c>
      <c r="E15573" s="5" t="s">
        <v>8</v>
      </c>
      <c r="F15573" s="6">
        <v>44743</v>
      </c>
      <c r="G15573" s="6" t="str">
        <f>TEXT(datatable[[#This Row],[дата]],"ММ")</f>
        <v>07</v>
      </c>
      <c r="H15573" s="8">
        <v>98.028800000000004</v>
      </c>
      <c r="I15573" s="8">
        <v>88.06</v>
      </c>
      <c r="J15573" s="8">
        <f>datatable[[#This Row],[продажи_]]-datatable[[#This Row],[себестоимость_]]</f>
        <v>9.9688000000000017</v>
      </c>
      <c r="L15573"/>
    </row>
    <row r="15574" spans="2:12" x14ac:dyDescent="0.4">
      <c r="B15574" s="5" t="s">
        <v>65</v>
      </c>
      <c r="C15574" s="5" t="s">
        <v>58</v>
      </c>
      <c r="D15574" s="5" t="s">
        <v>6</v>
      </c>
      <c r="E15574" s="5" t="s">
        <v>8</v>
      </c>
      <c r="F15574" s="6">
        <v>44774</v>
      </c>
      <c r="G15574" s="6" t="str">
        <f>TEXT(datatable[[#This Row],[дата]],"ММ")</f>
        <v>08</v>
      </c>
      <c r="H15574" s="8">
        <v>100.9188</v>
      </c>
      <c r="I15574" s="8">
        <v>99.899999999999991</v>
      </c>
      <c r="J15574" s="8">
        <f>datatable[[#This Row],[продажи_]]-datatable[[#This Row],[себестоимость_]]</f>
        <v>1.018800000000013</v>
      </c>
      <c r="L15574"/>
    </row>
    <row r="15575" spans="2:12" x14ac:dyDescent="0.4">
      <c r="B15575" s="5" t="s">
        <v>65</v>
      </c>
      <c r="C15575" s="5" t="s">
        <v>58</v>
      </c>
      <c r="D15575" s="5" t="s">
        <v>6</v>
      </c>
      <c r="E15575" s="5" t="s">
        <v>8</v>
      </c>
      <c r="F15575" s="6">
        <v>44805</v>
      </c>
      <c r="G15575" s="6" t="str">
        <f>TEXT(datatable[[#This Row],[дата]],"ММ")</f>
        <v>09</v>
      </c>
      <c r="H15575" s="8">
        <v>138.72</v>
      </c>
      <c r="I15575" s="8">
        <v>85.100000000000009</v>
      </c>
      <c r="J15575" s="8">
        <f>datatable[[#This Row],[продажи_]]-datatable[[#This Row],[себестоимость_]]</f>
        <v>53.61999999999999</v>
      </c>
      <c r="L15575"/>
    </row>
    <row r="15576" spans="2:12" x14ac:dyDescent="0.4">
      <c r="B15576" s="5" t="s">
        <v>65</v>
      </c>
      <c r="C15576" s="5" t="s">
        <v>58</v>
      </c>
      <c r="D15576" s="5" t="s">
        <v>6</v>
      </c>
      <c r="E15576" s="5" t="s">
        <v>8</v>
      </c>
      <c r="F15576" s="6">
        <v>44835</v>
      </c>
      <c r="G15576" s="6" t="str">
        <f>TEXT(datatable[[#This Row],[дата]],"ММ")</f>
        <v>10</v>
      </c>
      <c r="H15576" s="8">
        <v>129.47200000000001</v>
      </c>
      <c r="I15576" s="8">
        <v>120.435</v>
      </c>
      <c r="J15576" s="8">
        <f>datatable[[#This Row],[продажи_]]-datatable[[#This Row],[себестоимость_]]</f>
        <v>9.0370000000000061</v>
      </c>
      <c r="L15576"/>
    </row>
    <row r="15577" spans="2:12" x14ac:dyDescent="0.4">
      <c r="B15577" s="5" t="s">
        <v>65</v>
      </c>
      <c r="C15577" s="5" t="s">
        <v>58</v>
      </c>
      <c r="D15577" s="5" t="s">
        <v>6</v>
      </c>
      <c r="E15577" s="5" t="s">
        <v>8</v>
      </c>
      <c r="F15577" s="6">
        <v>44866</v>
      </c>
      <c r="G15577" s="6" t="str">
        <f>TEXT(datatable[[#This Row],[дата]],"ММ")</f>
        <v>11</v>
      </c>
      <c r="H15577" s="8">
        <v>123.22959999999999</v>
      </c>
      <c r="I15577" s="8">
        <v>113.035</v>
      </c>
      <c r="J15577" s="8">
        <f>datatable[[#This Row],[продажи_]]-datatable[[#This Row],[себестоимость_]]</f>
        <v>10.194599999999994</v>
      </c>
      <c r="L15577"/>
    </row>
    <row r="15578" spans="2:12" x14ac:dyDescent="0.4">
      <c r="B15578" s="5" t="s">
        <v>65</v>
      </c>
      <c r="C15578" s="5" t="s">
        <v>58</v>
      </c>
      <c r="D15578" s="5" t="s">
        <v>6</v>
      </c>
      <c r="E15578" s="5" t="s">
        <v>8</v>
      </c>
      <c r="F15578" s="6">
        <v>44896</v>
      </c>
      <c r="G15578" s="6" t="str">
        <f>TEXT(datatable[[#This Row],[дата]],"ММ")</f>
        <v>12</v>
      </c>
      <c r="H15578" s="8">
        <v>113.7504</v>
      </c>
      <c r="I15578" s="8">
        <v>122.10000000000001</v>
      </c>
      <c r="J15578" s="8">
        <f>datatable[[#This Row],[продажи_]]-datatable[[#This Row],[себестоимость_]]</f>
        <v>-8.3496000000000095</v>
      </c>
      <c r="L15578"/>
    </row>
    <row r="15579" spans="2:12" x14ac:dyDescent="0.4">
      <c r="B15579" s="5" t="s">
        <v>65</v>
      </c>
      <c r="C15579" s="5" t="s">
        <v>58</v>
      </c>
      <c r="D15579" s="5" t="s">
        <v>6</v>
      </c>
      <c r="E15579" s="5" t="s">
        <v>61</v>
      </c>
      <c r="F15579" s="6">
        <v>44562</v>
      </c>
      <c r="G15579" s="6" t="str">
        <f>TEXT(datatable[[#This Row],[дата]],"ММ")</f>
        <v>01</v>
      </c>
      <c r="H15579" s="8">
        <v>82.109700000000004</v>
      </c>
      <c r="I15579" s="8">
        <v>49.246200000000002</v>
      </c>
      <c r="J15579" s="8">
        <f>datatable[[#This Row],[продажи_]]-datatable[[#This Row],[себестоимость_]]</f>
        <v>32.863500000000002</v>
      </c>
      <c r="L15579"/>
    </row>
    <row r="15580" spans="2:12" x14ac:dyDescent="0.4">
      <c r="B15580" s="5" t="s">
        <v>65</v>
      </c>
      <c r="C15580" s="5" t="s">
        <v>58</v>
      </c>
      <c r="D15580" s="5" t="s">
        <v>6</v>
      </c>
      <c r="E15580" s="5" t="s">
        <v>61</v>
      </c>
      <c r="F15580" s="6">
        <v>44593</v>
      </c>
      <c r="G15580" s="6" t="str">
        <f>TEXT(datatable[[#This Row],[дата]],"ММ")</f>
        <v>02</v>
      </c>
      <c r="H15580" s="8">
        <v>134.75700000000001</v>
      </c>
      <c r="I15580" s="8">
        <v>57.629599999999996</v>
      </c>
      <c r="J15580" s="8">
        <f>datatable[[#This Row],[продажи_]]-datatable[[#This Row],[себестоимость_]]</f>
        <v>77.127400000000009</v>
      </c>
      <c r="L15580"/>
    </row>
    <row r="15581" spans="2:12" x14ac:dyDescent="0.4">
      <c r="B15581" s="5" t="s">
        <v>65</v>
      </c>
      <c r="C15581" s="5" t="s">
        <v>58</v>
      </c>
      <c r="D15581" s="5" t="s">
        <v>6</v>
      </c>
      <c r="E15581" s="5" t="s">
        <v>61</v>
      </c>
      <c r="F15581" s="6">
        <v>44621</v>
      </c>
      <c r="G15581" s="6" t="str">
        <f>TEXT(datatable[[#This Row],[дата]],"ММ")</f>
        <v>03</v>
      </c>
      <c r="H15581" s="8">
        <v>158.0256</v>
      </c>
      <c r="I15581" s="8">
        <v>91.564800000000005</v>
      </c>
      <c r="J15581" s="8">
        <f>datatable[[#This Row],[продажи_]]-datatable[[#This Row],[себестоимость_]]</f>
        <v>66.460799999999992</v>
      </c>
      <c r="L15581"/>
    </row>
    <row r="15582" spans="2:12" x14ac:dyDescent="0.4">
      <c r="B15582" s="5" t="s">
        <v>65</v>
      </c>
      <c r="C15582" s="5" t="s">
        <v>58</v>
      </c>
      <c r="D15582" s="5" t="s">
        <v>6</v>
      </c>
      <c r="E15582" s="5" t="s">
        <v>61</v>
      </c>
      <c r="F15582" s="6">
        <v>44652</v>
      </c>
      <c r="G15582" s="6" t="str">
        <f>TEXT(datatable[[#This Row],[дата]],"ММ")</f>
        <v>04</v>
      </c>
      <c r="H15582" s="8">
        <v>132.4134</v>
      </c>
      <c r="I15582" s="8">
        <v>61.143599999999999</v>
      </c>
      <c r="J15582" s="8">
        <f>datatable[[#This Row],[продажи_]]-datatable[[#This Row],[себестоимость_]]</f>
        <v>71.269800000000004</v>
      </c>
      <c r="L15582"/>
    </row>
    <row r="15583" spans="2:12" x14ac:dyDescent="0.4">
      <c r="B15583" s="5" t="s">
        <v>65</v>
      </c>
      <c r="C15583" s="5" t="s">
        <v>58</v>
      </c>
      <c r="D15583" s="5" t="s">
        <v>6</v>
      </c>
      <c r="E15583" s="5" t="s">
        <v>61</v>
      </c>
      <c r="F15583" s="6">
        <v>44682</v>
      </c>
      <c r="G15583" s="6" t="str">
        <f>TEXT(datatable[[#This Row],[дата]],"ММ")</f>
        <v>05</v>
      </c>
      <c r="H15583" s="8">
        <v>107.4708</v>
      </c>
      <c r="I15583" s="8">
        <v>54.818400000000004</v>
      </c>
      <c r="J15583" s="8">
        <f>datatable[[#This Row],[продажи_]]-datatable[[#This Row],[себестоимость_]]</f>
        <v>52.652399999999993</v>
      </c>
      <c r="L15583"/>
    </row>
    <row r="15584" spans="2:12" x14ac:dyDescent="0.4">
      <c r="B15584" s="5" t="s">
        <v>65</v>
      </c>
      <c r="C15584" s="5" t="s">
        <v>58</v>
      </c>
      <c r="D15584" s="5" t="s">
        <v>6</v>
      </c>
      <c r="E15584" s="5" t="s">
        <v>61</v>
      </c>
      <c r="F15584" s="6">
        <v>44713</v>
      </c>
      <c r="G15584" s="6" t="str">
        <f>TEXT(datatable[[#This Row],[дата]],"ММ")</f>
        <v>06</v>
      </c>
      <c r="H15584" s="8">
        <v>116.42670000000001</v>
      </c>
      <c r="I15584" s="8">
        <v>73.091200000000015</v>
      </c>
      <c r="J15584" s="8">
        <f>datatable[[#This Row],[продажи_]]-datatable[[#This Row],[себестоимость_]]</f>
        <v>43.335499999999996</v>
      </c>
      <c r="L15584"/>
    </row>
    <row r="15585" spans="2:12" x14ac:dyDescent="0.4">
      <c r="B15585" s="5" t="s">
        <v>65</v>
      </c>
      <c r="C15585" s="5" t="s">
        <v>58</v>
      </c>
      <c r="D15585" s="5" t="s">
        <v>6</v>
      </c>
      <c r="E15585" s="5" t="s">
        <v>61</v>
      </c>
      <c r="F15585" s="6">
        <v>44743</v>
      </c>
      <c r="G15585" s="6" t="str">
        <f>TEXT(datatable[[#This Row],[дата]],"ММ")</f>
        <v>07</v>
      </c>
      <c r="H15585" s="8">
        <v>53.568000000000012</v>
      </c>
      <c r="I15585" s="8">
        <v>36.545600000000007</v>
      </c>
      <c r="J15585" s="8">
        <f>datatable[[#This Row],[продажи_]]-datatable[[#This Row],[себестоимость_]]</f>
        <v>17.022400000000005</v>
      </c>
      <c r="L15585"/>
    </row>
    <row r="15586" spans="2:12" x14ac:dyDescent="0.4">
      <c r="B15586" s="5" t="s">
        <v>65</v>
      </c>
      <c r="C15586" s="5" t="s">
        <v>58</v>
      </c>
      <c r="D15586" s="5" t="s">
        <v>6</v>
      </c>
      <c r="E15586" s="5" t="s">
        <v>61</v>
      </c>
      <c r="F15586" s="6">
        <v>44774</v>
      </c>
      <c r="G15586" s="6" t="str">
        <f>TEXT(datatable[[#This Row],[дата]],"ММ")</f>
        <v>08</v>
      </c>
      <c r="H15586" s="8">
        <v>90.396000000000001</v>
      </c>
      <c r="I15586" s="8">
        <v>48.794400000000003</v>
      </c>
      <c r="J15586" s="8">
        <f>datatable[[#This Row],[продажи_]]-datatable[[#This Row],[себестоимость_]]</f>
        <v>41.601599999999998</v>
      </c>
      <c r="L15586"/>
    </row>
    <row r="15587" spans="2:12" x14ac:dyDescent="0.4">
      <c r="B15587" s="5" t="s">
        <v>65</v>
      </c>
      <c r="C15587" s="5" t="s">
        <v>58</v>
      </c>
      <c r="D15587" s="5" t="s">
        <v>6</v>
      </c>
      <c r="E15587" s="5" t="s">
        <v>61</v>
      </c>
      <c r="F15587" s="6">
        <v>44805</v>
      </c>
      <c r="G15587" s="6" t="str">
        <f>TEXT(datatable[[#This Row],[дата]],"ММ")</f>
        <v>09</v>
      </c>
      <c r="H15587" s="8">
        <v>79.515000000000001</v>
      </c>
      <c r="I15587" s="8">
        <v>56.725999999999999</v>
      </c>
      <c r="J15587" s="8">
        <f>datatable[[#This Row],[продажи_]]-datatable[[#This Row],[себестоимость_]]</f>
        <v>22.789000000000001</v>
      </c>
      <c r="L15587"/>
    </row>
    <row r="15588" spans="2:12" x14ac:dyDescent="0.4">
      <c r="B15588" s="5" t="s">
        <v>65</v>
      </c>
      <c r="C15588" s="5" t="s">
        <v>58</v>
      </c>
      <c r="D15588" s="5" t="s">
        <v>6</v>
      </c>
      <c r="E15588" s="5" t="s">
        <v>61</v>
      </c>
      <c r="F15588" s="6">
        <v>44835</v>
      </c>
      <c r="G15588" s="6" t="str">
        <f>TEXT(datatable[[#This Row],[дата]],"ММ")</f>
        <v>10</v>
      </c>
      <c r="H15588" s="8">
        <v>110.14919999999999</v>
      </c>
      <c r="I15588" s="8">
        <v>60.440800000000003</v>
      </c>
      <c r="J15588" s="8">
        <f>datatable[[#This Row],[продажи_]]-datatable[[#This Row],[себестоимость_]]</f>
        <v>49.70839999999999</v>
      </c>
      <c r="L15588"/>
    </row>
    <row r="15589" spans="2:12" x14ac:dyDescent="0.4">
      <c r="B15589" s="5" t="s">
        <v>65</v>
      </c>
      <c r="C15589" s="5" t="s">
        <v>58</v>
      </c>
      <c r="D15589" s="5" t="s">
        <v>6</v>
      </c>
      <c r="E15589" s="5" t="s">
        <v>61</v>
      </c>
      <c r="F15589" s="6">
        <v>44866</v>
      </c>
      <c r="G15589" s="6" t="str">
        <f>TEXT(datatable[[#This Row],[дата]],"ММ")</f>
        <v>11</v>
      </c>
      <c r="H15589" s="8">
        <v>95.752800000000008</v>
      </c>
      <c r="I15589" s="8">
        <v>73.091200000000015</v>
      </c>
      <c r="J15589" s="8">
        <f>datatable[[#This Row],[продажи_]]-datatable[[#This Row],[себестоимость_]]</f>
        <v>22.661599999999993</v>
      </c>
      <c r="L15589"/>
    </row>
    <row r="15590" spans="2:12" x14ac:dyDescent="0.4">
      <c r="B15590" s="5" t="s">
        <v>65</v>
      </c>
      <c r="C15590" s="5" t="s">
        <v>58</v>
      </c>
      <c r="D15590" s="5" t="s">
        <v>6</v>
      </c>
      <c r="E15590" s="5" t="s">
        <v>61</v>
      </c>
      <c r="F15590" s="6">
        <v>44896</v>
      </c>
      <c r="G15590" s="6" t="str">
        <f>TEXT(datatable[[#This Row],[дата]],"ММ")</f>
        <v>12</v>
      </c>
      <c r="H15590" s="8">
        <v>110.48400000000001</v>
      </c>
      <c r="I15590" s="8">
        <v>52.408799999999999</v>
      </c>
      <c r="J15590" s="8">
        <f>datatable[[#This Row],[продажи_]]-datatable[[#This Row],[себестоимость_]]</f>
        <v>58.075200000000009</v>
      </c>
      <c r="L15590"/>
    </row>
    <row r="15591" spans="2:12" x14ac:dyDescent="0.4">
      <c r="B15591" s="5" t="s">
        <v>65</v>
      </c>
      <c r="C15591" s="5" t="s">
        <v>58</v>
      </c>
      <c r="D15591" s="5" t="s">
        <v>6</v>
      </c>
      <c r="E15591" s="5" t="s">
        <v>62</v>
      </c>
      <c r="F15591" s="6">
        <v>44562</v>
      </c>
      <c r="G15591" s="6" t="str">
        <f>TEXT(datatable[[#This Row],[дата]],"ММ")</f>
        <v>01</v>
      </c>
      <c r="H15591" s="8">
        <v>188.5275</v>
      </c>
      <c r="I15591" s="8">
        <v>114.25860000000002</v>
      </c>
      <c r="J15591" s="8">
        <f>datatable[[#This Row],[продажи_]]-datatable[[#This Row],[себестоимость_]]</f>
        <v>74.268899999999988</v>
      </c>
      <c r="L15591"/>
    </row>
    <row r="15592" spans="2:12" x14ac:dyDescent="0.4">
      <c r="B15592" s="5" t="s">
        <v>65</v>
      </c>
      <c r="C15592" s="5" t="s">
        <v>58</v>
      </c>
      <c r="D15592" s="5" t="s">
        <v>6</v>
      </c>
      <c r="E15592" s="5" t="s">
        <v>62</v>
      </c>
      <c r="F15592" s="6">
        <v>44593</v>
      </c>
      <c r="G15592" s="6" t="str">
        <f>TEXT(datatable[[#This Row],[дата]],"ММ")</f>
        <v>02</v>
      </c>
      <c r="H15592" s="8">
        <v>287.27999999999997</v>
      </c>
      <c r="I15592" s="8">
        <v>151.40440000000001</v>
      </c>
      <c r="J15592" s="8">
        <f>datatable[[#This Row],[продажи_]]-datatable[[#This Row],[себестоимость_]]</f>
        <v>135.87559999999996</v>
      </c>
      <c r="L15592"/>
    </row>
    <row r="15593" spans="2:12" x14ac:dyDescent="0.4">
      <c r="B15593" s="5" t="s">
        <v>65</v>
      </c>
      <c r="C15593" s="5" t="s">
        <v>58</v>
      </c>
      <c r="D15593" s="5" t="s">
        <v>6</v>
      </c>
      <c r="E15593" s="5" t="s">
        <v>62</v>
      </c>
      <c r="F15593" s="6">
        <v>44621</v>
      </c>
      <c r="G15593" s="6" t="str">
        <f>TEXT(datatable[[#This Row],[дата]],"ММ")</f>
        <v>03</v>
      </c>
      <c r="H15593" s="8">
        <v>359.1</v>
      </c>
      <c r="I15593" s="8">
        <v>173.03360000000001</v>
      </c>
      <c r="J15593" s="8">
        <f>datatable[[#This Row],[продажи_]]-datatable[[#This Row],[себестоимость_]]</f>
        <v>186.06640000000002</v>
      </c>
      <c r="L15593"/>
    </row>
    <row r="15594" spans="2:12" x14ac:dyDescent="0.4">
      <c r="B15594" s="5" t="s">
        <v>65</v>
      </c>
      <c r="C15594" s="5" t="s">
        <v>58</v>
      </c>
      <c r="D15594" s="5" t="s">
        <v>6</v>
      </c>
      <c r="E15594" s="5" t="s">
        <v>62</v>
      </c>
      <c r="F15594" s="6">
        <v>44652</v>
      </c>
      <c r="G15594" s="6" t="str">
        <f>TEXT(datatable[[#This Row],[дата]],"ММ")</f>
        <v>04</v>
      </c>
      <c r="H15594" s="8">
        <v>338.15249999999997</v>
      </c>
      <c r="I15594" s="8">
        <v>157.9872</v>
      </c>
      <c r="J15594" s="8">
        <f>datatable[[#This Row],[продажи_]]-datatable[[#This Row],[себестоимость_]]</f>
        <v>180.16529999999997</v>
      </c>
      <c r="L15594"/>
    </row>
    <row r="15595" spans="2:12" x14ac:dyDescent="0.4">
      <c r="B15595" s="5" t="s">
        <v>65</v>
      </c>
      <c r="C15595" s="5" t="s">
        <v>58</v>
      </c>
      <c r="D15595" s="5" t="s">
        <v>6</v>
      </c>
      <c r="E15595" s="5" t="s">
        <v>62</v>
      </c>
      <c r="F15595" s="6">
        <v>44682</v>
      </c>
      <c r="G15595" s="6" t="str">
        <f>TEXT(datatable[[#This Row],[дата]],"ММ")</f>
        <v>05</v>
      </c>
      <c r="H15595" s="8">
        <v>289.84499999999997</v>
      </c>
      <c r="I15595" s="8">
        <v>126.95400000000001</v>
      </c>
      <c r="J15595" s="8">
        <f>datatable[[#This Row],[продажи_]]-datatable[[#This Row],[себестоимость_]]</f>
        <v>162.89099999999996</v>
      </c>
      <c r="L15595"/>
    </row>
    <row r="15596" spans="2:12" x14ac:dyDescent="0.4">
      <c r="B15596" s="5" t="s">
        <v>65</v>
      </c>
      <c r="C15596" s="5" t="s">
        <v>58</v>
      </c>
      <c r="D15596" s="5" t="s">
        <v>6</v>
      </c>
      <c r="E15596" s="5" t="s">
        <v>62</v>
      </c>
      <c r="F15596" s="6">
        <v>44713</v>
      </c>
      <c r="G15596" s="6" t="str">
        <f>TEXT(datatable[[#This Row],[дата]],"ММ")</f>
        <v>06</v>
      </c>
      <c r="H15596" s="8">
        <v>294.54750000000001</v>
      </c>
      <c r="I15596" s="8">
        <v>171.15280000000001</v>
      </c>
      <c r="J15596" s="8">
        <f>datatable[[#This Row],[продажи_]]-datatable[[#This Row],[себестоимость_]]</f>
        <v>123.3947</v>
      </c>
      <c r="L15596"/>
    </row>
    <row r="15597" spans="2:12" x14ac:dyDescent="0.4">
      <c r="B15597" s="5" t="s">
        <v>65</v>
      </c>
      <c r="C15597" s="5" t="s">
        <v>58</v>
      </c>
      <c r="D15597" s="5" t="s">
        <v>6</v>
      </c>
      <c r="E15597" s="5" t="s">
        <v>62</v>
      </c>
      <c r="F15597" s="6">
        <v>44743</v>
      </c>
      <c r="G15597" s="6" t="str">
        <f>TEXT(datatable[[#This Row],[дата]],"ММ")</f>
        <v>07</v>
      </c>
      <c r="H15597" s="8">
        <v>191.52</v>
      </c>
      <c r="I15597" s="8">
        <v>93.099600000000009</v>
      </c>
      <c r="J15597" s="8">
        <f>datatable[[#This Row],[продажи_]]-datatable[[#This Row],[себестоимость_]]</f>
        <v>98.420400000000001</v>
      </c>
      <c r="L15597"/>
    </row>
    <row r="15598" spans="2:12" x14ac:dyDescent="0.4">
      <c r="B15598" s="5" t="s">
        <v>65</v>
      </c>
      <c r="C15598" s="5" t="s">
        <v>58</v>
      </c>
      <c r="D15598" s="5" t="s">
        <v>6</v>
      </c>
      <c r="E15598" s="5" t="s">
        <v>62</v>
      </c>
      <c r="F15598" s="6">
        <v>44774</v>
      </c>
      <c r="G15598" s="6" t="str">
        <f>TEXT(datatable[[#This Row],[дата]],"ММ")</f>
        <v>08</v>
      </c>
      <c r="H15598" s="8">
        <v>169.29</v>
      </c>
      <c r="I15598" s="8">
        <v>126.95399999999999</v>
      </c>
      <c r="J15598" s="8">
        <f>datatable[[#This Row],[продажи_]]-datatable[[#This Row],[себестоимость_]]</f>
        <v>42.335999999999999</v>
      </c>
      <c r="L15598"/>
    </row>
    <row r="15599" spans="2:12" x14ac:dyDescent="0.4">
      <c r="B15599" s="5" t="s">
        <v>65</v>
      </c>
      <c r="C15599" s="5" t="s">
        <v>58</v>
      </c>
      <c r="D15599" s="5" t="s">
        <v>6</v>
      </c>
      <c r="E15599" s="5" t="s">
        <v>62</v>
      </c>
      <c r="F15599" s="6">
        <v>44805</v>
      </c>
      <c r="G15599" s="6" t="str">
        <f>TEXT(datatable[[#This Row],[дата]],"ММ")</f>
        <v>09</v>
      </c>
      <c r="H15599" s="8">
        <v>209.47499999999999</v>
      </c>
      <c r="I15599" s="8">
        <v>124.60300000000001</v>
      </c>
      <c r="J15599" s="8">
        <f>datatable[[#This Row],[продажи_]]-datatable[[#This Row],[себестоимость_]]</f>
        <v>84.871999999999986</v>
      </c>
      <c r="L15599"/>
    </row>
    <row r="15600" spans="2:12" x14ac:dyDescent="0.4">
      <c r="B15600" s="5" t="s">
        <v>65</v>
      </c>
      <c r="C15600" s="5" t="s">
        <v>58</v>
      </c>
      <c r="D15600" s="5" t="s">
        <v>6</v>
      </c>
      <c r="E15600" s="5" t="s">
        <v>62</v>
      </c>
      <c r="F15600" s="6">
        <v>44835</v>
      </c>
      <c r="G15600" s="6" t="str">
        <f>TEXT(datatable[[#This Row],[дата]],"ММ")</f>
        <v>10</v>
      </c>
      <c r="H15600" s="8">
        <v>245.38499999999999</v>
      </c>
      <c r="I15600" s="8">
        <v>192.54689999999999</v>
      </c>
      <c r="J15600" s="8">
        <f>datatable[[#This Row],[продажи_]]-datatable[[#This Row],[себестоимость_]]</f>
        <v>52.838099999999997</v>
      </c>
      <c r="L15600"/>
    </row>
    <row r="15601" spans="2:12" x14ac:dyDescent="0.4">
      <c r="B15601" s="5" t="s">
        <v>65</v>
      </c>
      <c r="C15601" s="5" t="s">
        <v>58</v>
      </c>
      <c r="D15601" s="5" t="s">
        <v>6</v>
      </c>
      <c r="E15601" s="5" t="s">
        <v>62</v>
      </c>
      <c r="F15601" s="6">
        <v>44866</v>
      </c>
      <c r="G15601" s="6" t="str">
        <f>TEXT(datatable[[#This Row],[дата]],"ММ")</f>
        <v>11</v>
      </c>
      <c r="H15601" s="8">
        <v>227.85749999999999</v>
      </c>
      <c r="I15601" s="8">
        <v>157.39945</v>
      </c>
      <c r="J15601" s="8">
        <f>datatable[[#This Row],[продажи_]]-datatable[[#This Row],[себестоимость_]]</f>
        <v>70.458049999999986</v>
      </c>
      <c r="L15601"/>
    </row>
    <row r="15602" spans="2:12" x14ac:dyDescent="0.4">
      <c r="B15602" s="5" t="s">
        <v>65</v>
      </c>
      <c r="C15602" s="5" t="s">
        <v>58</v>
      </c>
      <c r="D15602" s="5" t="s">
        <v>6</v>
      </c>
      <c r="E15602" s="5" t="s">
        <v>62</v>
      </c>
      <c r="F15602" s="6">
        <v>44896</v>
      </c>
      <c r="G15602" s="6" t="str">
        <f>TEXT(datatable[[#This Row],[дата]],"ММ")</f>
        <v>12</v>
      </c>
      <c r="H15602" s="8">
        <v>259.065</v>
      </c>
      <c r="I15602" s="8">
        <v>145.29179999999999</v>
      </c>
      <c r="J15602" s="8">
        <f>datatable[[#This Row],[продажи_]]-datatable[[#This Row],[себестоимость_]]</f>
        <v>113.7732</v>
      </c>
      <c r="L15602"/>
    </row>
    <row r="15603" spans="2:12" x14ac:dyDescent="0.4">
      <c r="B15603" s="5" t="s">
        <v>65</v>
      </c>
      <c r="C15603" s="5" t="s">
        <v>58</v>
      </c>
      <c r="D15603" s="5" t="s">
        <v>6</v>
      </c>
      <c r="E15603" s="5" t="s">
        <v>9</v>
      </c>
      <c r="F15603" s="6">
        <v>44562</v>
      </c>
      <c r="G15603" s="6" t="str">
        <f>TEXT(datatable[[#This Row],[дата]],"ММ")</f>
        <v>01</v>
      </c>
      <c r="H15603" s="8">
        <v>176.95799999999997</v>
      </c>
      <c r="I15603" s="8">
        <v>131.54400000000001</v>
      </c>
      <c r="J15603" s="8">
        <f>datatable[[#This Row],[продажи_]]-datatable[[#This Row],[себестоимость_]]</f>
        <v>45.413999999999959</v>
      </c>
      <c r="L15603"/>
    </row>
    <row r="15604" spans="2:12" x14ac:dyDescent="0.4">
      <c r="B15604" s="5" t="s">
        <v>65</v>
      </c>
      <c r="C15604" s="5" t="s">
        <v>58</v>
      </c>
      <c r="D15604" s="5" t="s">
        <v>6</v>
      </c>
      <c r="E15604" s="5" t="s">
        <v>9</v>
      </c>
      <c r="F15604" s="6">
        <v>44593</v>
      </c>
      <c r="G15604" s="6" t="str">
        <f>TEXT(datatable[[#This Row],[дата]],"ММ")</f>
        <v>02</v>
      </c>
      <c r="H15604" s="8">
        <v>287.44799999999998</v>
      </c>
      <c r="I15604" s="8">
        <v>155.17320000000001</v>
      </c>
      <c r="J15604" s="8">
        <f>datatable[[#This Row],[продажи_]]-datatable[[#This Row],[себестоимость_]]</f>
        <v>132.27479999999997</v>
      </c>
      <c r="L15604"/>
    </row>
    <row r="15605" spans="2:12" x14ac:dyDescent="0.4">
      <c r="B15605" s="5" t="s">
        <v>65</v>
      </c>
      <c r="C15605" s="5" t="s">
        <v>58</v>
      </c>
      <c r="D15605" s="5" t="s">
        <v>6</v>
      </c>
      <c r="E15605" s="5" t="s">
        <v>9</v>
      </c>
      <c r="F15605" s="6">
        <v>44621</v>
      </c>
      <c r="G15605" s="6" t="str">
        <f>TEXT(datatable[[#This Row],[дата]],"ММ")</f>
        <v>03</v>
      </c>
      <c r="H15605" s="8">
        <v>300.67200000000008</v>
      </c>
      <c r="I15605" s="8">
        <v>190.98239999999998</v>
      </c>
      <c r="J15605" s="8">
        <f>datatable[[#This Row],[продажи_]]-datatable[[#This Row],[себестоимость_]]</f>
        <v>109.6896000000001</v>
      </c>
      <c r="L15605"/>
    </row>
    <row r="15606" spans="2:12" x14ac:dyDescent="0.4">
      <c r="B15606" s="5" t="s">
        <v>65</v>
      </c>
      <c r="C15606" s="5" t="s">
        <v>58</v>
      </c>
      <c r="D15606" s="5" t="s">
        <v>6</v>
      </c>
      <c r="E15606" s="5" t="s">
        <v>9</v>
      </c>
      <c r="F15606" s="6">
        <v>44652</v>
      </c>
      <c r="G15606" s="6" t="str">
        <f>TEXT(datatable[[#This Row],[дата]],"ММ")</f>
        <v>04</v>
      </c>
      <c r="H15606" s="8">
        <v>292.32</v>
      </c>
      <c r="I15606" s="8">
        <v>196.09799999999998</v>
      </c>
      <c r="J15606" s="8">
        <f>datatable[[#This Row],[продажи_]]-datatable[[#This Row],[себестоимость_]]</f>
        <v>96.222000000000008</v>
      </c>
      <c r="L15606"/>
    </row>
    <row r="15607" spans="2:12" x14ac:dyDescent="0.4">
      <c r="B15607" s="5" t="s">
        <v>65</v>
      </c>
      <c r="C15607" s="5" t="s">
        <v>58</v>
      </c>
      <c r="D15607" s="5" t="s">
        <v>6</v>
      </c>
      <c r="E15607" s="5" t="s">
        <v>9</v>
      </c>
      <c r="F15607" s="6">
        <v>44682</v>
      </c>
      <c r="G15607" s="6" t="str">
        <f>TEXT(datatable[[#This Row],[дата]],"ММ")</f>
        <v>05</v>
      </c>
      <c r="H15607" s="8">
        <v>200.44800000000001</v>
      </c>
      <c r="I15607" s="8">
        <v>159.31440000000001</v>
      </c>
      <c r="J15607" s="8">
        <f>datatable[[#This Row],[продажи_]]-datatable[[#This Row],[себестоимость_]]</f>
        <v>41.133600000000001</v>
      </c>
      <c r="L15607"/>
    </row>
    <row r="15608" spans="2:12" x14ac:dyDescent="0.4">
      <c r="B15608" s="5" t="s">
        <v>65</v>
      </c>
      <c r="C15608" s="5" t="s">
        <v>58</v>
      </c>
      <c r="D15608" s="5" t="s">
        <v>6</v>
      </c>
      <c r="E15608" s="5" t="s">
        <v>9</v>
      </c>
      <c r="F15608" s="6">
        <v>44713</v>
      </c>
      <c r="G15608" s="6" t="str">
        <f>TEXT(datatable[[#This Row],[дата]],"ММ")</f>
        <v>06</v>
      </c>
      <c r="H15608" s="8">
        <v>183.22200000000004</v>
      </c>
      <c r="I15608" s="8">
        <v>148.83959999999999</v>
      </c>
      <c r="J15608" s="8">
        <f>datatable[[#This Row],[продажи_]]-datatable[[#This Row],[себестоимость_]]</f>
        <v>34.382400000000047</v>
      </c>
      <c r="L15608"/>
    </row>
    <row r="15609" spans="2:12" x14ac:dyDescent="0.4">
      <c r="B15609" s="5" t="s">
        <v>65</v>
      </c>
      <c r="C15609" s="5" t="s">
        <v>58</v>
      </c>
      <c r="D15609" s="5" t="s">
        <v>6</v>
      </c>
      <c r="E15609" s="5" t="s">
        <v>9</v>
      </c>
      <c r="F15609" s="6">
        <v>44743</v>
      </c>
      <c r="G15609" s="6" t="str">
        <f>TEXT(datatable[[#This Row],[дата]],"ММ")</f>
        <v>07</v>
      </c>
      <c r="H15609" s="8">
        <v>164.256</v>
      </c>
      <c r="I15609" s="8">
        <v>88.670400000000001</v>
      </c>
      <c r="J15609" s="8">
        <f>datatable[[#This Row],[продажи_]]-datatable[[#This Row],[себестоимость_]]</f>
        <v>75.585599999999999</v>
      </c>
      <c r="L15609"/>
    </row>
    <row r="15610" spans="2:12" x14ac:dyDescent="0.4">
      <c r="B15610" s="5" t="s">
        <v>65</v>
      </c>
      <c r="C15610" s="5" t="s">
        <v>58</v>
      </c>
      <c r="D15610" s="5" t="s">
        <v>6</v>
      </c>
      <c r="E15610" s="5" t="s">
        <v>9</v>
      </c>
      <c r="F15610" s="6">
        <v>44774</v>
      </c>
      <c r="G15610" s="6" t="str">
        <f>TEXT(datatable[[#This Row],[дата]],"ММ")</f>
        <v>08</v>
      </c>
      <c r="H15610" s="8">
        <v>125.28</v>
      </c>
      <c r="I15610" s="8">
        <v>101.9466</v>
      </c>
      <c r="J15610" s="8">
        <f>datatable[[#This Row],[продажи_]]-datatable[[#This Row],[себестоимость_]]</f>
        <v>23.333399999999997</v>
      </c>
      <c r="L15610"/>
    </row>
    <row r="15611" spans="2:12" x14ac:dyDescent="0.4">
      <c r="B15611" s="5" t="s">
        <v>65</v>
      </c>
      <c r="C15611" s="5" t="s">
        <v>58</v>
      </c>
      <c r="D15611" s="5" t="s">
        <v>6</v>
      </c>
      <c r="E15611" s="5" t="s">
        <v>9</v>
      </c>
      <c r="F15611" s="6">
        <v>44805</v>
      </c>
      <c r="G15611" s="6" t="str">
        <f>TEXT(datatable[[#This Row],[дата]],"ММ")</f>
        <v>09</v>
      </c>
      <c r="H15611" s="8">
        <v>187.92000000000002</v>
      </c>
      <c r="I15611" s="8">
        <v>102.312</v>
      </c>
      <c r="J15611" s="8">
        <f>datatable[[#This Row],[продажи_]]-datatable[[#This Row],[себестоимость_]]</f>
        <v>85.608000000000018</v>
      </c>
      <c r="L15611"/>
    </row>
    <row r="15612" spans="2:12" x14ac:dyDescent="0.4">
      <c r="B15612" s="5" t="s">
        <v>65</v>
      </c>
      <c r="C15612" s="5" t="s">
        <v>58</v>
      </c>
      <c r="D15612" s="5" t="s">
        <v>6</v>
      </c>
      <c r="E15612" s="5" t="s">
        <v>9</v>
      </c>
      <c r="F15612" s="6">
        <v>44835</v>
      </c>
      <c r="G15612" s="6" t="str">
        <f>TEXT(datatable[[#This Row],[дата]],"ММ")</f>
        <v>10</v>
      </c>
      <c r="H15612" s="8">
        <v>250.90799999999999</v>
      </c>
      <c r="I15612" s="8">
        <v>155.17320000000001</v>
      </c>
      <c r="J15612" s="8">
        <f>datatable[[#This Row],[продажи_]]-datatable[[#This Row],[себестоимость_]]</f>
        <v>95.734799999999979</v>
      </c>
      <c r="L15612"/>
    </row>
    <row r="15613" spans="2:12" x14ac:dyDescent="0.4">
      <c r="B15613" s="5" t="s">
        <v>65</v>
      </c>
      <c r="C15613" s="5" t="s">
        <v>58</v>
      </c>
      <c r="D15613" s="5" t="s">
        <v>6</v>
      </c>
      <c r="E15613" s="5" t="s">
        <v>9</v>
      </c>
      <c r="F15613" s="6">
        <v>44866</v>
      </c>
      <c r="G15613" s="6" t="str">
        <f>TEXT(datatable[[#This Row],[дата]],"ММ")</f>
        <v>11</v>
      </c>
      <c r="H15613" s="8">
        <v>212.62800000000001</v>
      </c>
      <c r="I15613" s="8">
        <v>178.92419999999998</v>
      </c>
      <c r="J15613" s="8">
        <f>datatable[[#This Row],[продажи_]]-datatable[[#This Row],[себестоимость_]]</f>
        <v>33.70380000000003</v>
      </c>
      <c r="L15613"/>
    </row>
    <row r="15614" spans="2:12" x14ac:dyDescent="0.4">
      <c r="B15614" s="5" t="s">
        <v>65</v>
      </c>
      <c r="C15614" s="5" t="s">
        <v>58</v>
      </c>
      <c r="D15614" s="5" t="s">
        <v>6</v>
      </c>
      <c r="E15614" s="5" t="s">
        <v>9</v>
      </c>
      <c r="F15614" s="6">
        <v>44896</v>
      </c>
      <c r="G15614" s="6" t="str">
        <f>TEXT(datatable[[#This Row],[дата]],"ММ")</f>
        <v>12</v>
      </c>
      <c r="H15614" s="8">
        <v>198.36</v>
      </c>
      <c r="I15614" s="8">
        <v>116.928</v>
      </c>
      <c r="J15614" s="8">
        <f>datatable[[#This Row],[продажи_]]-datatable[[#This Row],[себестоимость_]]</f>
        <v>81.432000000000016</v>
      </c>
      <c r="L15614"/>
    </row>
    <row r="15615" spans="2:12" x14ac:dyDescent="0.4">
      <c r="B15615" s="5" t="s">
        <v>65</v>
      </c>
      <c r="C15615" s="5" t="s">
        <v>58</v>
      </c>
      <c r="D15615" s="5" t="s">
        <v>6</v>
      </c>
      <c r="E15615" s="5" t="s">
        <v>10</v>
      </c>
      <c r="F15615" s="6">
        <v>44562</v>
      </c>
      <c r="G15615" s="6" t="str">
        <f>TEXT(datatable[[#This Row],[дата]],"ММ")</f>
        <v>01</v>
      </c>
      <c r="H15615" s="8">
        <v>47.061</v>
      </c>
      <c r="I15615" s="8">
        <v>38.697750000000006</v>
      </c>
      <c r="J15615" s="8">
        <f>datatable[[#This Row],[продажи_]]-datatable[[#This Row],[себестоимость_]]</f>
        <v>8.3632499999999936</v>
      </c>
      <c r="L15615"/>
    </row>
    <row r="15616" spans="2:12" x14ac:dyDescent="0.4">
      <c r="B15616" s="5" t="s">
        <v>65</v>
      </c>
      <c r="C15616" s="5" t="s">
        <v>58</v>
      </c>
      <c r="D15616" s="5" t="s">
        <v>6</v>
      </c>
      <c r="E15616" s="5" t="s">
        <v>10</v>
      </c>
      <c r="F15616" s="6">
        <v>44593</v>
      </c>
      <c r="G15616" s="6" t="str">
        <f>TEXT(datatable[[#This Row],[дата]],"ММ")</f>
        <v>02</v>
      </c>
      <c r="H15616" s="8">
        <v>75.852000000000004</v>
      </c>
      <c r="I15616" s="8">
        <v>51.597000000000001</v>
      </c>
      <c r="J15616" s="8">
        <f>datatable[[#This Row],[продажи_]]-datatable[[#This Row],[себестоимость_]]</f>
        <v>24.255000000000003</v>
      </c>
      <c r="L15616"/>
    </row>
    <row r="15617" spans="2:12" x14ac:dyDescent="0.4">
      <c r="B15617" s="5" t="s">
        <v>65</v>
      </c>
      <c r="C15617" s="5" t="s">
        <v>58</v>
      </c>
      <c r="D15617" s="5" t="s">
        <v>6</v>
      </c>
      <c r="E15617" s="5" t="s">
        <v>10</v>
      </c>
      <c r="F15617" s="6">
        <v>44621</v>
      </c>
      <c r="G15617" s="6" t="str">
        <f>TEXT(datatable[[#This Row],[дата]],"ММ")</f>
        <v>03</v>
      </c>
      <c r="H15617" s="8">
        <v>95.759999999999991</v>
      </c>
      <c r="I15617" s="8">
        <v>62.899199999999993</v>
      </c>
      <c r="J15617" s="8">
        <f>datatable[[#This Row],[продажи_]]-datatable[[#This Row],[себестоимость_]]</f>
        <v>32.860799999999998</v>
      </c>
      <c r="L15617"/>
    </row>
    <row r="15618" spans="2:12" x14ac:dyDescent="0.4">
      <c r="B15618" s="5" t="s">
        <v>65</v>
      </c>
      <c r="C15618" s="5" t="s">
        <v>58</v>
      </c>
      <c r="D15618" s="5" t="s">
        <v>6</v>
      </c>
      <c r="E15618" s="5" t="s">
        <v>10</v>
      </c>
      <c r="F15618" s="6">
        <v>44652</v>
      </c>
      <c r="G15618" s="6" t="str">
        <f>TEXT(datatable[[#This Row],[дата]],"ММ")</f>
        <v>04</v>
      </c>
      <c r="H15618" s="8">
        <v>93.492000000000004</v>
      </c>
      <c r="I15618" s="8">
        <v>61.3431</v>
      </c>
      <c r="J15618" s="8">
        <f>datatable[[#This Row],[продажи_]]-datatable[[#This Row],[себестоимость_]]</f>
        <v>32.148900000000005</v>
      </c>
      <c r="L15618"/>
    </row>
    <row r="15619" spans="2:12" x14ac:dyDescent="0.4">
      <c r="B15619" s="5" t="s">
        <v>65</v>
      </c>
      <c r="C15619" s="5" t="s">
        <v>58</v>
      </c>
      <c r="D15619" s="5" t="s">
        <v>6</v>
      </c>
      <c r="E15619" s="5" t="s">
        <v>10</v>
      </c>
      <c r="F15619" s="6">
        <v>44682</v>
      </c>
      <c r="G15619" s="6" t="str">
        <f>TEXT(datatable[[#This Row],[дата]],"ММ")</f>
        <v>05</v>
      </c>
      <c r="H15619" s="8">
        <v>71.820000000000007</v>
      </c>
      <c r="I15619" s="8">
        <v>46.683</v>
      </c>
      <c r="J15619" s="8">
        <f>datatable[[#This Row],[продажи_]]-datatable[[#This Row],[себестоимость_]]</f>
        <v>25.137000000000008</v>
      </c>
      <c r="L15619"/>
    </row>
    <row r="15620" spans="2:12" x14ac:dyDescent="0.4">
      <c r="B15620" s="5" t="s">
        <v>65</v>
      </c>
      <c r="C15620" s="5" t="s">
        <v>58</v>
      </c>
      <c r="D15620" s="5" t="s">
        <v>6</v>
      </c>
      <c r="E15620" s="5" t="s">
        <v>10</v>
      </c>
      <c r="F15620" s="6">
        <v>44713</v>
      </c>
      <c r="G15620" s="6" t="str">
        <f>TEXT(datatable[[#This Row],[дата]],"ММ")</f>
        <v>06</v>
      </c>
      <c r="H15620" s="8">
        <v>85.995000000000005</v>
      </c>
      <c r="I15620" s="8">
        <v>55.364400000000003</v>
      </c>
      <c r="J15620" s="8">
        <f>datatable[[#This Row],[продажи_]]-datatable[[#This Row],[себестоимость_]]</f>
        <v>30.630600000000001</v>
      </c>
      <c r="L15620"/>
    </row>
    <row r="15621" spans="2:12" x14ac:dyDescent="0.4">
      <c r="B15621" s="5" t="s">
        <v>65</v>
      </c>
      <c r="C15621" s="5" t="s">
        <v>58</v>
      </c>
      <c r="D15621" s="5" t="s">
        <v>6</v>
      </c>
      <c r="E15621" s="5" t="s">
        <v>10</v>
      </c>
      <c r="F15621" s="6">
        <v>44743</v>
      </c>
      <c r="G15621" s="6" t="str">
        <f>TEXT(datatable[[#This Row],[дата]],"ММ")</f>
        <v>07</v>
      </c>
      <c r="H15621" s="8">
        <v>59.975999999999999</v>
      </c>
      <c r="I15621" s="8">
        <v>36.363599999999998</v>
      </c>
      <c r="J15621" s="8">
        <f>datatable[[#This Row],[продажи_]]-datatable[[#This Row],[себестоимость_]]</f>
        <v>23.612400000000001</v>
      </c>
      <c r="L15621"/>
    </row>
    <row r="15622" spans="2:12" x14ac:dyDescent="0.4">
      <c r="B15622" s="5" t="s">
        <v>65</v>
      </c>
      <c r="C15622" s="5" t="s">
        <v>58</v>
      </c>
      <c r="D15622" s="5" t="s">
        <v>6</v>
      </c>
      <c r="E15622" s="5" t="s">
        <v>10</v>
      </c>
      <c r="F15622" s="6">
        <v>44774</v>
      </c>
      <c r="G15622" s="6" t="str">
        <f>TEXT(datatable[[#This Row],[дата]],"ММ")</f>
        <v>08</v>
      </c>
      <c r="H15622" s="8">
        <v>56.7</v>
      </c>
      <c r="I15622" s="8">
        <v>29.852550000000004</v>
      </c>
      <c r="J15622" s="8">
        <f>datatable[[#This Row],[продажи_]]-datatable[[#This Row],[себестоимость_]]</f>
        <v>26.847449999999998</v>
      </c>
      <c r="L15622"/>
    </row>
    <row r="15623" spans="2:12" x14ac:dyDescent="0.4">
      <c r="B15623" s="5" t="s">
        <v>65</v>
      </c>
      <c r="C15623" s="5" t="s">
        <v>58</v>
      </c>
      <c r="D15623" s="5" t="s">
        <v>6</v>
      </c>
      <c r="E15623" s="5" t="s">
        <v>10</v>
      </c>
      <c r="F15623" s="6">
        <v>44805</v>
      </c>
      <c r="G15623" s="6" t="str">
        <f>TEXT(datatable[[#This Row],[дата]],"ММ")</f>
        <v>09</v>
      </c>
      <c r="H15623" s="8">
        <v>59.849999999999994</v>
      </c>
      <c r="I15623" s="8">
        <v>43.407000000000004</v>
      </c>
      <c r="J15623" s="8">
        <f>datatable[[#This Row],[продажи_]]-datatable[[#This Row],[себестоимость_]]</f>
        <v>16.442999999999991</v>
      </c>
      <c r="L15623"/>
    </row>
    <row r="15624" spans="2:12" x14ac:dyDescent="0.4">
      <c r="B15624" s="5" t="s">
        <v>65</v>
      </c>
      <c r="C15624" s="5" t="s">
        <v>58</v>
      </c>
      <c r="D15624" s="5" t="s">
        <v>6</v>
      </c>
      <c r="E15624" s="5" t="s">
        <v>10</v>
      </c>
      <c r="F15624" s="6">
        <v>44835</v>
      </c>
      <c r="G15624" s="6" t="str">
        <f>TEXT(datatable[[#This Row],[дата]],"ММ")</f>
        <v>10</v>
      </c>
      <c r="H15624" s="8">
        <v>72.323999999999998</v>
      </c>
      <c r="I15624" s="8">
        <v>62.489700000000006</v>
      </c>
      <c r="J15624" s="8">
        <f>datatable[[#This Row],[продажи_]]-datatable[[#This Row],[себестоимость_]]</f>
        <v>9.8342999999999918</v>
      </c>
      <c r="L15624"/>
    </row>
    <row r="15625" spans="2:12" x14ac:dyDescent="0.4">
      <c r="B15625" s="5" t="s">
        <v>65</v>
      </c>
      <c r="C15625" s="5" t="s">
        <v>58</v>
      </c>
      <c r="D15625" s="5" t="s">
        <v>6</v>
      </c>
      <c r="E15625" s="5" t="s">
        <v>10</v>
      </c>
      <c r="F15625" s="6">
        <v>44866</v>
      </c>
      <c r="G15625" s="6" t="str">
        <f>TEXT(datatable[[#This Row],[дата]],"ММ")</f>
        <v>11</v>
      </c>
      <c r="H15625" s="8">
        <v>68.796000000000006</v>
      </c>
      <c r="I15625" s="8">
        <v>53.234999999999999</v>
      </c>
      <c r="J15625" s="8">
        <f>datatable[[#This Row],[продажи_]]-datatable[[#This Row],[себестоимость_]]</f>
        <v>15.561000000000007</v>
      </c>
      <c r="L15625"/>
    </row>
    <row r="15626" spans="2:12" x14ac:dyDescent="0.4">
      <c r="B15626" s="5" t="s">
        <v>65</v>
      </c>
      <c r="C15626" s="5" t="s">
        <v>58</v>
      </c>
      <c r="D15626" s="5" t="s">
        <v>6</v>
      </c>
      <c r="E15626" s="5" t="s">
        <v>10</v>
      </c>
      <c r="F15626" s="6">
        <v>44896</v>
      </c>
      <c r="G15626" s="6" t="str">
        <f>TEXT(datatable[[#This Row],[дата]],"ММ")</f>
        <v>12</v>
      </c>
      <c r="H15626" s="8">
        <v>64.260000000000005</v>
      </c>
      <c r="I15626" s="8">
        <v>54.545400000000008</v>
      </c>
      <c r="J15626" s="8">
        <f>datatable[[#This Row],[продажи_]]-datatable[[#This Row],[себестоимость_]]</f>
        <v>9.7145999999999972</v>
      </c>
      <c r="L15626"/>
    </row>
    <row r="15627" spans="2:12" x14ac:dyDescent="0.4">
      <c r="B15627" s="5" t="s">
        <v>65</v>
      </c>
      <c r="C15627" s="5" t="s">
        <v>58</v>
      </c>
      <c r="D15627" s="5" t="s">
        <v>6</v>
      </c>
      <c r="E15627" s="5" t="s">
        <v>7</v>
      </c>
      <c r="F15627" s="6">
        <v>44562</v>
      </c>
      <c r="G15627" s="6" t="str">
        <f>TEXT(datatable[[#This Row],[дата]],"ММ")</f>
        <v>01</v>
      </c>
      <c r="H15627" s="8">
        <v>13.2804</v>
      </c>
      <c r="I15627" s="8">
        <v>2.7639</v>
      </c>
      <c r="J15627" s="8">
        <f>datatable[[#This Row],[продажи_]]-datatable[[#This Row],[себестоимость_]]</f>
        <v>10.516500000000001</v>
      </c>
      <c r="L15627"/>
    </row>
    <row r="15628" spans="2:12" x14ac:dyDescent="0.4">
      <c r="B15628" s="5" t="s">
        <v>65</v>
      </c>
      <c r="C15628" s="5" t="s">
        <v>58</v>
      </c>
      <c r="D15628" s="5" t="s">
        <v>6</v>
      </c>
      <c r="E15628" s="5" t="s">
        <v>7</v>
      </c>
      <c r="F15628" s="6">
        <v>44593</v>
      </c>
      <c r="G15628" s="6" t="str">
        <f>TEXT(datatable[[#This Row],[дата]],"ММ")</f>
        <v>02</v>
      </c>
      <c r="H15628" s="8">
        <v>18.054400000000001</v>
      </c>
      <c r="I15628" s="8">
        <v>4.1440000000000001</v>
      </c>
      <c r="J15628" s="8">
        <f>datatable[[#This Row],[продажи_]]-datatable[[#This Row],[себестоимость_]]</f>
        <v>13.910400000000001</v>
      </c>
      <c r="L15628"/>
    </row>
    <row r="15629" spans="2:12" x14ac:dyDescent="0.4">
      <c r="B15629" s="5" t="s">
        <v>65</v>
      </c>
      <c r="C15629" s="5" t="s">
        <v>58</v>
      </c>
      <c r="D15629" s="5" t="s">
        <v>6</v>
      </c>
      <c r="E15629" s="5" t="s">
        <v>7</v>
      </c>
      <c r="F15629" s="6">
        <v>44621</v>
      </c>
      <c r="G15629" s="6" t="str">
        <f>TEXT(datatable[[#This Row],[дата]],"ММ")</f>
        <v>03</v>
      </c>
      <c r="H15629" s="8">
        <v>16.864000000000001</v>
      </c>
      <c r="I15629" s="8">
        <v>6.6304000000000007</v>
      </c>
      <c r="J15629" s="8">
        <f>datatable[[#This Row],[продажи_]]-datatable[[#This Row],[себестоимость_]]</f>
        <v>10.233599999999999</v>
      </c>
      <c r="L15629"/>
    </row>
    <row r="15630" spans="2:12" x14ac:dyDescent="0.4">
      <c r="B15630" s="5" t="s">
        <v>65</v>
      </c>
      <c r="C15630" s="5" t="s">
        <v>58</v>
      </c>
      <c r="D15630" s="5" t="s">
        <v>6</v>
      </c>
      <c r="E15630" s="5" t="s">
        <v>7</v>
      </c>
      <c r="F15630" s="6">
        <v>44652</v>
      </c>
      <c r="G15630" s="6" t="str">
        <f>TEXT(datatable[[#This Row],[дата]],"ММ")</f>
        <v>04</v>
      </c>
      <c r="H15630" s="8">
        <v>18.054400000000001</v>
      </c>
      <c r="I15630" s="8">
        <v>4.6101999999999999</v>
      </c>
      <c r="J15630" s="8">
        <f>datatable[[#This Row],[продажи_]]-datatable[[#This Row],[себестоимость_]]</f>
        <v>13.444200000000002</v>
      </c>
      <c r="L15630"/>
    </row>
    <row r="15631" spans="2:12" x14ac:dyDescent="0.4">
      <c r="B15631" s="5" t="s">
        <v>65</v>
      </c>
      <c r="C15631" s="5" t="s">
        <v>58</v>
      </c>
      <c r="D15631" s="5" t="s">
        <v>6</v>
      </c>
      <c r="E15631" s="5" t="s">
        <v>7</v>
      </c>
      <c r="F15631" s="6">
        <v>44682</v>
      </c>
      <c r="G15631" s="6" t="str">
        <f>TEXT(datatable[[#This Row],[дата]],"ММ")</f>
        <v>05</v>
      </c>
      <c r="H15631" s="8">
        <v>17.2608</v>
      </c>
      <c r="I15631" s="8">
        <v>4.3512000000000004</v>
      </c>
      <c r="J15631" s="8">
        <f>datatable[[#This Row],[продажи_]]-datatable[[#This Row],[себестоимость_]]</f>
        <v>12.909599999999999</v>
      </c>
      <c r="L15631"/>
    </row>
    <row r="15632" spans="2:12" x14ac:dyDescent="0.4">
      <c r="B15632" s="5" t="s">
        <v>65</v>
      </c>
      <c r="C15632" s="5" t="s">
        <v>58</v>
      </c>
      <c r="D15632" s="5" t="s">
        <v>6</v>
      </c>
      <c r="E15632" s="5" t="s">
        <v>7</v>
      </c>
      <c r="F15632" s="6">
        <v>44713</v>
      </c>
      <c r="G15632" s="6" t="str">
        <f>TEXT(datatable[[#This Row],[дата]],"ММ")</f>
        <v>06</v>
      </c>
      <c r="H15632" s="8">
        <v>19.344000000000001</v>
      </c>
      <c r="I15632" s="8">
        <v>5.4352999999999998</v>
      </c>
      <c r="J15632" s="8">
        <f>datatable[[#This Row],[продажи_]]-datatable[[#This Row],[себестоимость_]]</f>
        <v>13.908700000000001</v>
      </c>
      <c r="L15632"/>
    </row>
    <row r="15633" spans="2:12" x14ac:dyDescent="0.4">
      <c r="B15633" s="5" t="s">
        <v>65</v>
      </c>
      <c r="C15633" s="5" t="s">
        <v>58</v>
      </c>
      <c r="D15633" s="5" t="s">
        <v>6</v>
      </c>
      <c r="E15633" s="5" t="s">
        <v>7</v>
      </c>
      <c r="F15633" s="6">
        <v>44743</v>
      </c>
      <c r="G15633" s="6" t="str">
        <f>TEXT(datatable[[#This Row],[дата]],"ММ")</f>
        <v>07</v>
      </c>
      <c r="H15633" s="8">
        <v>11.209599999999998</v>
      </c>
      <c r="I15633" s="8">
        <v>2.6640000000000001</v>
      </c>
      <c r="J15633" s="8">
        <f>datatable[[#This Row],[продажи_]]-datatable[[#This Row],[себестоимость_]]</f>
        <v>8.5455999999999985</v>
      </c>
      <c r="L15633"/>
    </row>
    <row r="15634" spans="2:12" x14ac:dyDescent="0.4">
      <c r="B15634" s="5" t="s">
        <v>65</v>
      </c>
      <c r="C15634" s="5" t="s">
        <v>58</v>
      </c>
      <c r="D15634" s="5" t="s">
        <v>6</v>
      </c>
      <c r="E15634" s="5" t="s">
        <v>7</v>
      </c>
      <c r="F15634" s="6">
        <v>44774</v>
      </c>
      <c r="G15634" s="6" t="str">
        <f>TEXT(datatable[[#This Row],[дата]],"ММ")</f>
        <v>08</v>
      </c>
      <c r="H15634" s="8">
        <v>9.9323999999999995</v>
      </c>
      <c r="I15634" s="8">
        <v>3.1301999999999999</v>
      </c>
      <c r="J15634" s="8">
        <f>datatable[[#This Row],[продажи_]]-datatable[[#This Row],[себестоимость_]]</f>
        <v>6.8021999999999991</v>
      </c>
      <c r="L15634"/>
    </row>
    <row r="15635" spans="2:12" x14ac:dyDescent="0.4">
      <c r="B15635" s="5" t="s">
        <v>65</v>
      </c>
      <c r="C15635" s="5" t="s">
        <v>58</v>
      </c>
      <c r="D15635" s="5" t="s">
        <v>6</v>
      </c>
      <c r="E15635" s="5" t="s">
        <v>7</v>
      </c>
      <c r="F15635" s="6">
        <v>44805</v>
      </c>
      <c r="G15635" s="6" t="str">
        <f>TEXT(datatable[[#This Row],[дата]],"ММ")</f>
        <v>09</v>
      </c>
      <c r="H15635" s="8">
        <v>14.507999999999999</v>
      </c>
      <c r="I15635" s="8">
        <v>4.07</v>
      </c>
      <c r="J15635" s="8">
        <f>datatable[[#This Row],[продажи_]]-datatable[[#This Row],[себестоимость_]]</f>
        <v>10.437999999999999</v>
      </c>
      <c r="L15635"/>
    </row>
    <row r="15636" spans="2:12" x14ac:dyDescent="0.4">
      <c r="B15636" s="5" t="s">
        <v>65</v>
      </c>
      <c r="C15636" s="5" t="s">
        <v>58</v>
      </c>
      <c r="D15636" s="5" t="s">
        <v>6</v>
      </c>
      <c r="E15636" s="5" t="s">
        <v>7</v>
      </c>
      <c r="F15636" s="6">
        <v>44835</v>
      </c>
      <c r="G15636" s="6" t="str">
        <f>TEXT(datatable[[#This Row],[дата]],"ММ")</f>
        <v>10</v>
      </c>
      <c r="H15636" s="8">
        <v>14.0616</v>
      </c>
      <c r="I15636" s="8">
        <v>5.3353999999999999</v>
      </c>
      <c r="J15636" s="8">
        <f>datatable[[#This Row],[продажи_]]-datatable[[#This Row],[себестоимость_]]</f>
        <v>8.7262000000000004</v>
      </c>
      <c r="L15636"/>
    </row>
    <row r="15637" spans="2:12" x14ac:dyDescent="0.4">
      <c r="B15637" s="5" t="s">
        <v>65</v>
      </c>
      <c r="C15637" s="5" t="s">
        <v>58</v>
      </c>
      <c r="D15637" s="5" t="s">
        <v>6</v>
      </c>
      <c r="E15637" s="5" t="s">
        <v>7</v>
      </c>
      <c r="F15637" s="6">
        <v>44866</v>
      </c>
      <c r="G15637" s="6" t="str">
        <f>TEXT(datatable[[#This Row],[дата]],"ММ")</f>
        <v>11</v>
      </c>
      <c r="H15637" s="8">
        <v>17.893200000000004</v>
      </c>
      <c r="I15637" s="8">
        <v>4.5213999999999999</v>
      </c>
      <c r="J15637" s="8">
        <f>datatable[[#This Row],[продажи_]]-datatable[[#This Row],[себестоимость_]]</f>
        <v>13.371800000000004</v>
      </c>
      <c r="L15637"/>
    </row>
    <row r="15638" spans="2:12" x14ac:dyDescent="0.4">
      <c r="B15638" s="5" t="s">
        <v>65</v>
      </c>
      <c r="C15638" s="5" t="s">
        <v>58</v>
      </c>
      <c r="D15638" s="5" t="s">
        <v>6</v>
      </c>
      <c r="E15638" s="5" t="s">
        <v>7</v>
      </c>
      <c r="F15638" s="6">
        <v>44896</v>
      </c>
      <c r="G15638" s="6" t="str">
        <f>TEXT(datatable[[#This Row],[дата]],"ММ")</f>
        <v>12</v>
      </c>
      <c r="H15638" s="8">
        <v>16.814399999999999</v>
      </c>
      <c r="I15638" s="8">
        <v>4.5288000000000004</v>
      </c>
      <c r="J15638" s="8">
        <f>datatable[[#This Row],[продажи_]]-datatable[[#This Row],[себестоимость_]]</f>
        <v>12.285599999999999</v>
      </c>
      <c r="L15638"/>
    </row>
    <row r="15639" spans="2:12" x14ac:dyDescent="0.4">
      <c r="B15639" s="5" t="s">
        <v>65</v>
      </c>
      <c r="C15639" s="5" t="s">
        <v>58</v>
      </c>
      <c r="D15639" s="5" t="s">
        <v>6</v>
      </c>
      <c r="E15639" s="5" t="s">
        <v>7</v>
      </c>
      <c r="F15639" s="6">
        <v>44562</v>
      </c>
      <c r="G15639" s="6" t="str">
        <f>TEXT(datatable[[#This Row],[дата]],"ММ")</f>
        <v>01</v>
      </c>
      <c r="H15639" s="8">
        <v>9.1084499999999995</v>
      </c>
      <c r="I15639" s="8">
        <v>2.6352000000000002</v>
      </c>
      <c r="J15639" s="8">
        <f>datatable[[#This Row],[продажи_]]-datatable[[#This Row],[себестоимость_]]</f>
        <v>6.4732499999999993</v>
      </c>
      <c r="L15639"/>
    </row>
    <row r="15640" spans="2:12" x14ac:dyDescent="0.4">
      <c r="B15640" s="5" t="s">
        <v>65</v>
      </c>
      <c r="C15640" s="5" t="s">
        <v>58</v>
      </c>
      <c r="D15640" s="5" t="s">
        <v>6</v>
      </c>
      <c r="E15640" s="5" t="s">
        <v>7</v>
      </c>
      <c r="F15640" s="6">
        <v>44593</v>
      </c>
      <c r="G15640" s="6" t="str">
        <f>TEXT(datatable[[#This Row],[дата]],"ММ")</f>
        <v>02</v>
      </c>
      <c r="H15640" s="8">
        <v>14.531999999999998</v>
      </c>
      <c r="I15640" s="8">
        <v>4.4835000000000003</v>
      </c>
      <c r="J15640" s="8">
        <f>datatable[[#This Row],[продажи_]]-datatable[[#This Row],[себестоимость_]]</f>
        <v>10.048499999999997</v>
      </c>
      <c r="L15640"/>
    </row>
    <row r="15641" spans="2:12" x14ac:dyDescent="0.4">
      <c r="B15641" s="5" t="s">
        <v>65</v>
      </c>
      <c r="C15641" s="5" t="s">
        <v>58</v>
      </c>
      <c r="D15641" s="5" t="s">
        <v>6</v>
      </c>
      <c r="E15641" s="5" t="s">
        <v>7</v>
      </c>
      <c r="F15641" s="6">
        <v>44621</v>
      </c>
      <c r="G15641" s="6" t="str">
        <f>TEXT(datatable[[#This Row],[дата]],"ММ")</f>
        <v>03</v>
      </c>
      <c r="H15641" s="8">
        <v>13.424799999999999</v>
      </c>
      <c r="I15641" s="8">
        <v>3.9039999999999999</v>
      </c>
      <c r="J15641" s="8">
        <f>datatable[[#This Row],[продажи_]]-datatable[[#This Row],[себестоимость_]]</f>
        <v>9.5207999999999995</v>
      </c>
      <c r="L15641"/>
    </row>
    <row r="15642" spans="2:12" x14ac:dyDescent="0.4">
      <c r="B15642" s="5" t="s">
        <v>65</v>
      </c>
      <c r="C15642" s="5" t="s">
        <v>58</v>
      </c>
      <c r="D15642" s="5" t="s">
        <v>6</v>
      </c>
      <c r="E15642" s="5" t="s">
        <v>7</v>
      </c>
      <c r="F15642" s="6">
        <v>44652</v>
      </c>
      <c r="G15642" s="6" t="str">
        <f>TEXT(datatable[[#This Row],[дата]],"ММ")</f>
        <v>04</v>
      </c>
      <c r="H15642" s="8">
        <v>12.3522</v>
      </c>
      <c r="I15642" s="8">
        <v>4.654300000000001</v>
      </c>
      <c r="J15642" s="8">
        <f>datatable[[#This Row],[продажи_]]-datatable[[#This Row],[себестоимость_]]</f>
        <v>7.6978999999999989</v>
      </c>
      <c r="L15642"/>
    </row>
    <row r="15643" spans="2:12" x14ac:dyDescent="0.4">
      <c r="B15643" s="5" t="s">
        <v>65</v>
      </c>
      <c r="C15643" s="5" t="s">
        <v>58</v>
      </c>
      <c r="D15643" s="5" t="s">
        <v>6</v>
      </c>
      <c r="E15643" s="5" t="s">
        <v>7</v>
      </c>
      <c r="F15643" s="6">
        <v>44682</v>
      </c>
      <c r="G15643" s="6" t="str">
        <f>TEXT(datatable[[#This Row],[дата]],"ММ")</f>
        <v>05</v>
      </c>
      <c r="H15643" s="8">
        <v>11.418000000000001</v>
      </c>
      <c r="I15643" s="8">
        <v>3.0011999999999999</v>
      </c>
      <c r="J15643" s="8">
        <f>datatable[[#This Row],[продажи_]]-datatable[[#This Row],[себестоимость_]]</f>
        <v>8.4168000000000021</v>
      </c>
      <c r="L15643"/>
    </row>
    <row r="15644" spans="2:12" x14ac:dyDescent="0.4">
      <c r="B15644" s="5" t="s">
        <v>65</v>
      </c>
      <c r="C15644" s="5" t="s">
        <v>58</v>
      </c>
      <c r="D15644" s="5" t="s">
        <v>6</v>
      </c>
      <c r="E15644" s="5" t="s">
        <v>7</v>
      </c>
      <c r="F15644" s="6">
        <v>44713</v>
      </c>
      <c r="G15644" s="6" t="str">
        <f>TEXT(datatable[[#This Row],[дата]],"ММ")</f>
        <v>06</v>
      </c>
      <c r="H15644" s="8">
        <v>11.13255</v>
      </c>
      <c r="I15644" s="8">
        <v>4.1236000000000006</v>
      </c>
      <c r="J15644" s="8">
        <f>datatable[[#This Row],[продажи_]]-datatable[[#This Row],[себестоимость_]]</f>
        <v>7.0089499999999996</v>
      </c>
      <c r="L15644"/>
    </row>
    <row r="15645" spans="2:12" x14ac:dyDescent="0.4">
      <c r="B15645" s="5" t="s">
        <v>65</v>
      </c>
      <c r="C15645" s="5" t="s">
        <v>58</v>
      </c>
      <c r="D15645" s="5" t="s">
        <v>6</v>
      </c>
      <c r="E15645" s="5" t="s">
        <v>7</v>
      </c>
      <c r="F15645" s="6">
        <v>44743</v>
      </c>
      <c r="G15645" s="6" t="str">
        <f>TEXT(datatable[[#This Row],[дата]],"ММ")</f>
        <v>07</v>
      </c>
      <c r="H15645" s="8">
        <v>7.8887999999999989</v>
      </c>
      <c r="I15645" s="8">
        <v>2.8303999999999996</v>
      </c>
      <c r="J15645" s="8">
        <f>datatable[[#This Row],[продажи_]]-datatable[[#This Row],[себестоимость_]]</f>
        <v>5.0583999999999989</v>
      </c>
      <c r="L15645"/>
    </row>
    <row r="15646" spans="2:12" x14ac:dyDescent="0.4">
      <c r="B15646" s="5" t="s">
        <v>65</v>
      </c>
      <c r="C15646" s="5" t="s">
        <v>58</v>
      </c>
      <c r="D15646" s="5" t="s">
        <v>6</v>
      </c>
      <c r="E15646" s="5" t="s">
        <v>7</v>
      </c>
      <c r="F15646" s="6">
        <v>44774</v>
      </c>
      <c r="G15646" s="6" t="str">
        <f>TEXT(datatable[[#This Row],[дата]],"ММ")</f>
        <v>08</v>
      </c>
      <c r="H15646" s="8">
        <v>7.4736000000000002</v>
      </c>
      <c r="I15646" s="8">
        <v>2.7999000000000001</v>
      </c>
      <c r="J15646" s="8">
        <f>datatable[[#This Row],[продажи_]]-datatable[[#This Row],[себестоимость_]]</f>
        <v>4.6737000000000002</v>
      </c>
      <c r="L15646"/>
    </row>
    <row r="15647" spans="2:12" x14ac:dyDescent="0.4">
      <c r="B15647" s="5" t="s">
        <v>65</v>
      </c>
      <c r="C15647" s="5" t="s">
        <v>58</v>
      </c>
      <c r="D15647" s="5" t="s">
        <v>6</v>
      </c>
      <c r="E15647" s="5" t="s">
        <v>7</v>
      </c>
      <c r="F15647" s="6">
        <v>44805</v>
      </c>
      <c r="G15647" s="6" t="str">
        <f>TEXT(datatable[[#This Row],[дата]],"ММ")</f>
        <v>09</v>
      </c>
      <c r="H15647" s="8">
        <v>8.4770000000000003</v>
      </c>
      <c r="I15647" s="8">
        <v>2.8365000000000005</v>
      </c>
      <c r="J15647" s="8">
        <f>datatable[[#This Row],[продажи_]]-datatable[[#This Row],[себестоимость_]]</f>
        <v>5.6404999999999994</v>
      </c>
      <c r="L15647"/>
    </row>
    <row r="15648" spans="2:12" x14ac:dyDescent="0.4">
      <c r="B15648" s="5" t="s">
        <v>65</v>
      </c>
      <c r="C15648" s="5" t="s">
        <v>58</v>
      </c>
      <c r="D15648" s="5" t="s">
        <v>6</v>
      </c>
      <c r="E15648" s="5" t="s">
        <v>7</v>
      </c>
      <c r="F15648" s="6">
        <v>44835</v>
      </c>
      <c r="G15648" s="6" t="str">
        <f>TEXT(datatable[[#This Row],[дата]],"ММ")</f>
        <v>10</v>
      </c>
      <c r="H15648" s="8">
        <v>9.9301999999999992</v>
      </c>
      <c r="I15648" s="8">
        <v>3.9711000000000007</v>
      </c>
      <c r="J15648" s="8">
        <f>datatable[[#This Row],[продажи_]]-datatable[[#This Row],[себестоимость_]]</f>
        <v>5.9590999999999985</v>
      </c>
      <c r="L15648"/>
    </row>
    <row r="15649" spans="2:12" x14ac:dyDescent="0.4">
      <c r="B15649" s="5" t="s">
        <v>65</v>
      </c>
      <c r="C15649" s="5" t="s">
        <v>58</v>
      </c>
      <c r="D15649" s="5" t="s">
        <v>6</v>
      </c>
      <c r="E15649" s="5" t="s">
        <v>7</v>
      </c>
      <c r="F15649" s="6">
        <v>44866</v>
      </c>
      <c r="G15649" s="6" t="str">
        <f>TEXT(datatable[[#This Row],[дата]],"ММ")</f>
        <v>11</v>
      </c>
      <c r="H15649" s="8">
        <v>12.257050000000001</v>
      </c>
      <c r="I15649" s="8">
        <v>4.5201000000000002</v>
      </c>
      <c r="J15649" s="8">
        <f>datatable[[#This Row],[продажи_]]-datatable[[#This Row],[себестоимость_]]</f>
        <v>7.7369500000000011</v>
      </c>
      <c r="L15649"/>
    </row>
    <row r="15650" spans="2:12" x14ac:dyDescent="0.4">
      <c r="B15650" s="5" t="s">
        <v>65</v>
      </c>
      <c r="C15650" s="5" t="s">
        <v>58</v>
      </c>
      <c r="D15650" s="5" t="s">
        <v>6</v>
      </c>
      <c r="E15650" s="5" t="s">
        <v>7</v>
      </c>
      <c r="F15650" s="6">
        <v>44896</v>
      </c>
      <c r="G15650" s="6" t="str">
        <f>TEXT(datatable[[#This Row],[дата]],"ММ")</f>
        <v>12</v>
      </c>
      <c r="H15650" s="8">
        <v>8.6154000000000011</v>
      </c>
      <c r="I15650" s="8">
        <v>3.3672000000000004</v>
      </c>
      <c r="J15650" s="8">
        <f>datatable[[#This Row],[продажи_]]-datatable[[#This Row],[себестоимость_]]</f>
        <v>5.2482000000000006</v>
      </c>
      <c r="L15650"/>
    </row>
    <row r="15651" spans="2:12" x14ac:dyDescent="0.4">
      <c r="B15651" s="5" t="s">
        <v>65</v>
      </c>
      <c r="C15651" s="5" t="s">
        <v>58</v>
      </c>
      <c r="D15651" s="5" t="s">
        <v>6</v>
      </c>
      <c r="E15651" s="5" t="s">
        <v>7</v>
      </c>
      <c r="F15651" s="6">
        <v>44562</v>
      </c>
      <c r="G15651" s="6" t="str">
        <f>TEXT(datatable[[#This Row],[дата]],"ММ")</f>
        <v>01</v>
      </c>
      <c r="H15651" s="8">
        <v>0.87209999999999999</v>
      </c>
      <c r="I15651" s="8">
        <v>0.33705000000000002</v>
      </c>
      <c r="J15651" s="8">
        <f>datatable[[#This Row],[продажи_]]-datatable[[#This Row],[себестоимость_]]</f>
        <v>0.53505000000000003</v>
      </c>
      <c r="L15651"/>
    </row>
    <row r="15652" spans="2:12" x14ac:dyDescent="0.4">
      <c r="B15652" s="5" t="s">
        <v>65</v>
      </c>
      <c r="C15652" s="5" t="s">
        <v>58</v>
      </c>
      <c r="D15652" s="5" t="s">
        <v>6</v>
      </c>
      <c r="E15652" s="5" t="s">
        <v>7</v>
      </c>
      <c r="F15652" s="6">
        <v>44593</v>
      </c>
      <c r="G15652" s="6" t="str">
        <f>TEXT(datatable[[#This Row],[дата]],"ММ")</f>
        <v>02</v>
      </c>
      <c r="H15652" s="8">
        <v>1.2019</v>
      </c>
      <c r="I15652" s="8">
        <v>0.39690000000000003</v>
      </c>
      <c r="J15652" s="8">
        <f>datatable[[#This Row],[продажи_]]-datatable[[#This Row],[себестоимость_]]</f>
        <v>0.80499999999999994</v>
      </c>
      <c r="L15652"/>
    </row>
    <row r="15653" spans="2:12" x14ac:dyDescent="0.4">
      <c r="B15653" s="5" t="s">
        <v>65</v>
      </c>
      <c r="C15653" s="5" t="s">
        <v>58</v>
      </c>
      <c r="D15653" s="5" t="s">
        <v>6</v>
      </c>
      <c r="E15653" s="5" t="s">
        <v>7</v>
      </c>
      <c r="F15653" s="6">
        <v>44621</v>
      </c>
      <c r="G15653" s="6" t="str">
        <f>TEXT(datatable[[#This Row],[дата]],"ММ")</f>
        <v>03</v>
      </c>
      <c r="H15653" s="8">
        <v>1.3872000000000002</v>
      </c>
      <c r="I15653" s="8">
        <v>0.53760000000000008</v>
      </c>
      <c r="J15653" s="8">
        <f>datatable[[#This Row],[продажи_]]-datatable[[#This Row],[себестоимость_]]</f>
        <v>0.84960000000000013</v>
      </c>
      <c r="L15653"/>
    </row>
    <row r="15654" spans="2:12" x14ac:dyDescent="0.4">
      <c r="B15654" s="5" t="s">
        <v>65</v>
      </c>
      <c r="C15654" s="5" t="s">
        <v>58</v>
      </c>
      <c r="D15654" s="5" t="s">
        <v>6</v>
      </c>
      <c r="E15654" s="5" t="s">
        <v>7</v>
      </c>
      <c r="F15654" s="6">
        <v>44652</v>
      </c>
      <c r="G15654" s="6" t="str">
        <f>TEXT(datatable[[#This Row],[дата]],"ММ")</f>
        <v>04</v>
      </c>
      <c r="H15654" s="8">
        <v>1.3684999999999998</v>
      </c>
      <c r="I15654" s="8">
        <v>0.56839999999999991</v>
      </c>
      <c r="J15654" s="8">
        <f>datatable[[#This Row],[продажи_]]-datatable[[#This Row],[себестоимость_]]</f>
        <v>0.80009999999999992</v>
      </c>
      <c r="L15654"/>
    </row>
    <row r="15655" spans="2:12" x14ac:dyDescent="0.4">
      <c r="B15655" s="5" t="s">
        <v>65</v>
      </c>
      <c r="C15655" s="5" t="s">
        <v>58</v>
      </c>
      <c r="D15655" s="5" t="s">
        <v>6</v>
      </c>
      <c r="E15655" s="5" t="s">
        <v>7</v>
      </c>
      <c r="F15655" s="6">
        <v>44682</v>
      </c>
      <c r="G15655" s="6" t="str">
        <f>TEXT(datatable[[#This Row],[дата]],"ММ")</f>
        <v>05</v>
      </c>
      <c r="H15655" s="8">
        <v>0.91800000000000004</v>
      </c>
      <c r="I15655" s="8">
        <v>0.44519999999999998</v>
      </c>
      <c r="J15655" s="8">
        <f>datatable[[#This Row],[продажи_]]-datatable[[#This Row],[себестоимость_]]</f>
        <v>0.47280000000000005</v>
      </c>
      <c r="L15655"/>
    </row>
    <row r="15656" spans="2:12" x14ac:dyDescent="0.4">
      <c r="B15656" s="5" t="s">
        <v>65</v>
      </c>
      <c r="C15656" s="5" t="s">
        <v>58</v>
      </c>
      <c r="D15656" s="5" t="s">
        <v>6</v>
      </c>
      <c r="E15656" s="5" t="s">
        <v>7</v>
      </c>
      <c r="F15656" s="6">
        <v>44713</v>
      </c>
      <c r="G15656" s="6" t="str">
        <f>TEXT(datatable[[#This Row],[дата]],"ММ")</f>
        <v>06</v>
      </c>
      <c r="H15656" s="8">
        <v>0.88400000000000001</v>
      </c>
      <c r="I15656" s="8">
        <v>0.37764999999999999</v>
      </c>
      <c r="J15656" s="8">
        <f>datatable[[#This Row],[продажи_]]-datatable[[#This Row],[себестоимость_]]</f>
        <v>0.50635000000000008</v>
      </c>
      <c r="L15656"/>
    </row>
    <row r="15657" spans="2:12" x14ac:dyDescent="0.4">
      <c r="B15657" s="5" t="s">
        <v>65</v>
      </c>
      <c r="C15657" s="5" t="s">
        <v>58</v>
      </c>
      <c r="D15657" s="5" t="s">
        <v>6</v>
      </c>
      <c r="E15657" s="5" t="s">
        <v>7</v>
      </c>
      <c r="F15657" s="6">
        <v>44743</v>
      </c>
      <c r="G15657" s="6" t="str">
        <f>TEXT(datatable[[#This Row],[дата]],"ММ")</f>
        <v>07</v>
      </c>
      <c r="H15657" s="8">
        <v>0.55759999999999998</v>
      </c>
      <c r="I15657" s="8">
        <v>0.28280000000000005</v>
      </c>
      <c r="J15657" s="8">
        <f>datatable[[#This Row],[продажи_]]-datatable[[#This Row],[себестоимость_]]</f>
        <v>0.27479999999999993</v>
      </c>
      <c r="L15657"/>
    </row>
    <row r="15658" spans="2:12" x14ac:dyDescent="0.4">
      <c r="B15658" s="5" t="s">
        <v>65</v>
      </c>
      <c r="C15658" s="5" t="s">
        <v>58</v>
      </c>
      <c r="D15658" s="5" t="s">
        <v>6</v>
      </c>
      <c r="E15658" s="5" t="s">
        <v>7</v>
      </c>
      <c r="F15658" s="6">
        <v>44774</v>
      </c>
      <c r="G15658" s="6" t="str">
        <f>TEXT(datatable[[#This Row],[дата]],"ММ")</f>
        <v>08</v>
      </c>
      <c r="H15658" s="8">
        <v>0.91034999999999999</v>
      </c>
      <c r="I15658" s="8">
        <v>0.3024</v>
      </c>
      <c r="J15658" s="8">
        <f>datatable[[#This Row],[продажи_]]-datatable[[#This Row],[себестоимость_]]</f>
        <v>0.60794999999999999</v>
      </c>
      <c r="L15658"/>
    </row>
    <row r="15659" spans="2:12" x14ac:dyDescent="0.4">
      <c r="B15659" s="5" t="s">
        <v>65</v>
      </c>
      <c r="C15659" s="5" t="s">
        <v>58</v>
      </c>
      <c r="D15659" s="5" t="s">
        <v>6</v>
      </c>
      <c r="E15659" s="5" t="s">
        <v>7</v>
      </c>
      <c r="F15659" s="6">
        <v>44805</v>
      </c>
      <c r="G15659" s="6" t="str">
        <f>TEXT(datatable[[#This Row],[дата]],"ММ")</f>
        <v>09</v>
      </c>
      <c r="H15659" s="8">
        <v>0.69699999999999995</v>
      </c>
      <c r="I15659" s="8">
        <v>0.37450000000000006</v>
      </c>
      <c r="J15659" s="8">
        <f>datatable[[#This Row],[продажи_]]-datatable[[#This Row],[себестоимость_]]</f>
        <v>0.3224999999999999</v>
      </c>
      <c r="L15659"/>
    </row>
    <row r="15660" spans="2:12" x14ac:dyDescent="0.4">
      <c r="B15660" s="5" t="s">
        <v>65</v>
      </c>
      <c r="C15660" s="5" t="s">
        <v>58</v>
      </c>
      <c r="D15660" s="5" t="s">
        <v>6</v>
      </c>
      <c r="E15660" s="5" t="s">
        <v>7</v>
      </c>
      <c r="F15660" s="6">
        <v>44835</v>
      </c>
      <c r="G15660" s="6" t="str">
        <f>TEXT(datatable[[#This Row],[дата]],"ММ")</f>
        <v>10</v>
      </c>
      <c r="H15660" s="8">
        <v>1.3209</v>
      </c>
      <c r="I15660" s="8">
        <v>0.44590000000000002</v>
      </c>
      <c r="J15660" s="8">
        <f>datatable[[#This Row],[продажи_]]-datatable[[#This Row],[себестоимость_]]</f>
        <v>0.875</v>
      </c>
      <c r="L15660"/>
    </row>
    <row r="15661" spans="2:12" x14ac:dyDescent="0.4">
      <c r="B15661" s="5" t="s">
        <v>65</v>
      </c>
      <c r="C15661" s="5" t="s">
        <v>58</v>
      </c>
      <c r="D15661" s="5" t="s">
        <v>6</v>
      </c>
      <c r="E15661" s="5" t="s">
        <v>7</v>
      </c>
      <c r="F15661" s="6">
        <v>44866</v>
      </c>
      <c r="G15661" s="6" t="str">
        <f>TEXT(datatable[[#This Row],[дата]],"ММ")</f>
        <v>11</v>
      </c>
      <c r="H15661" s="8">
        <v>1.20445</v>
      </c>
      <c r="I15661" s="8">
        <v>0.39129999999999998</v>
      </c>
      <c r="J15661" s="8">
        <f>datatable[[#This Row],[продажи_]]-datatable[[#This Row],[себестоимость_]]</f>
        <v>0.81315000000000004</v>
      </c>
      <c r="L15661"/>
    </row>
    <row r="15662" spans="2:12" x14ac:dyDescent="0.4">
      <c r="B15662" s="5" t="s">
        <v>65</v>
      </c>
      <c r="C15662" s="5" t="s">
        <v>58</v>
      </c>
      <c r="D15662" s="5" t="s">
        <v>6</v>
      </c>
      <c r="E15662" s="5" t="s">
        <v>7</v>
      </c>
      <c r="F15662" s="6">
        <v>44896</v>
      </c>
      <c r="G15662" s="6" t="str">
        <f>TEXT(datatable[[#This Row],[дата]],"ММ")</f>
        <v>12</v>
      </c>
      <c r="H15662" s="8">
        <v>0.93840000000000001</v>
      </c>
      <c r="I15662" s="8">
        <v>0.49139999999999995</v>
      </c>
      <c r="J15662" s="8">
        <f>datatable[[#This Row],[продажи_]]-datatable[[#This Row],[себестоимость_]]</f>
        <v>0.44700000000000006</v>
      </c>
      <c r="L15662"/>
    </row>
    <row r="15663" spans="2:12" x14ac:dyDescent="0.4">
      <c r="B15663" s="5" t="s">
        <v>65</v>
      </c>
      <c r="C15663" s="5" t="s">
        <v>58</v>
      </c>
      <c r="D15663" s="5" t="s">
        <v>6</v>
      </c>
      <c r="E15663" s="5" t="s">
        <v>7</v>
      </c>
      <c r="F15663" s="6">
        <v>44562</v>
      </c>
      <c r="G15663" s="6" t="str">
        <f>TEXT(datatable[[#This Row],[дата]],"ММ")</f>
        <v>01</v>
      </c>
      <c r="H15663" s="8">
        <v>15.689249999999999</v>
      </c>
      <c r="I15663" s="8">
        <v>6.0142500000000005</v>
      </c>
      <c r="J15663" s="8">
        <f>datatable[[#This Row],[продажи_]]-datatable[[#This Row],[себестоимость_]]</f>
        <v>9.6749999999999989</v>
      </c>
      <c r="L15663"/>
    </row>
    <row r="15664" spans="2:12" x14ac:dyDescent="0.4">
      <c r="B15664" s="5" t="s">
        <v>65</v>
      </c>
      <c r="C15664" s="5" t="s">
        <v>58</v>
      </c>
      <c r="D15664" s="5" t="s">
        <v>6</v>
      </c>
      <c r="E15664" s="5" t="s">
        <v>7</v>
      </c>
      <c r="F15664" s="6">
        <v>44593</v>
      </c>
      <c r="G15664" s="6" t="str">
        <f>TEXT(datatable[[#This Row],[дата]],"ММ")</f>
        <v>02</v>
      </c>
      <c r="H15664" s="8">
        <v>30.827999999999999</v>
      </c>
      <c r="I15664" s="8">
        <v>12.243000000000002</v>
      </c>
      <c r="J15664" s="8">
        <f>datatable[[#This Row],[продажи_]]-datatable[[#This Row],[себестоимость_]]</f>
        <v>18.584999999999997</v>
      </c>
      <c r="L15664"/>
    </row>
    <row r="15665" spans="2:12" x14ac:dyDescent="0.4">
      <c r="B15665" s="5" t="s">
        <v>65</v>
      </c>
      <c r="C15665" s="5" t="s">
        <v>58</v>
      </c>
      <c r="D15665" s="5" t="s">
        <v>6</v>
      </c>
      <c r="E15665" s="5" t="s">
        <v>7</v>
      </c>
      <c r="F15665" s="6">
        <v>44621</v>
      </c>
      <c r="G15665" s="6" t="str">
        <f>TEXT(datatable[[#This Row],[дата]],"ММ")</f>
        <v>03</v>
      </c>
      <c r="H15665" s="8">
        <v>33.470399999999998</v>
      </c>
      <c r="I15665" s="8">
        <v>15.708</v>
      </c>
      <c r="J15665" s="8">
        <f>datatable[[#This Row],[продажи_]]-datatable[[#This Row],[себестоимость_]]</f>
        <v>17.7624</v>
      </c>
      <c r="L15665"/>
    </row>
    <row r="15666" spans="2:12" x14ac:dyDescent="0.4">
      <c r="B15666" s="5" t="s">
        <v>65</v>
      </c>
      <c r="C15666" s="5" t="s">
        <v>58</v>
      </c>
      <c r="D15666" s="5" t="s">
        <v>6</v>
      </c>
      <c r="E15666" s="5" t="s">
        <v>7</v>
      </c>
      <c r="F15666" s="6">
        <v>44652</v>
      </c>
      <c r="G15666" s="6" t="str">
        <f>TEXT(datatable[[#This Row],[дата]],"ММ")</f>
        <v>04</v>
      </c>
      <c r="H15666" s="8">
        <v>28.515900000000006</v>
      </c>
      <c r="I15666" s="8">
        <v>11.781000000000001</v>
      </c>
      <c r="J15666" s="8">
        <f>datatable[[#This Row],[продажи_]]-datatable[[#This Row],[себестоимость_]]</f>
        <v>16.734900000000003</v>
      </c>
      <c r="L15666"/>
    </row>
    <row r="15667" spans="2:12" x14ac:dyDescent="0.4">
      <c r="B15667" s="5" t="s">
        <v>65</v>
      </c>
      <c r="C15667" s="5" t="s">
        <v>58</v>
      </c>
      <c r="D15667" s="5" t="s">
        <v>6</v>
      </c>
      <c r="E15667" s="5" t="s">
        <v>7</v>
      </c>
      <c r="F15667" s="6">
        <v>44682</v>
      </c>
      <c r="G15667" s="6" t="str">
        <f>TEXT(datatable[[#This Row],[дата]],"ММ")</f>
        <v>05</v>
      </c>
      <c r="H15667" s="8">
        <v>20.4786</v>
      </c>
      <c r="I15667" s="8">
        <v>11.583</v>
      </c>
      <c r="J15667" s="8">
        <f>datatable[[#This Row],[продажи_]]-datatable[[#This Row],[себестоимость_]]</f>
        <v>8.8956</v>
      </c>
      <c r="L15667"/>
    </row>
    <row r="15668" spans="2:12" x14ac:dyDescent="0.4">
      <c r="B15668" s="5" t="s">
        <v>65</v>
      </c>
      <c r="C15668" s="5" t="s">
        <v>58</v>
      </c>
      <c r="D15668" s="5" t="s">
        <v>6</v>
      </c>
      <c r="E15668" s="5" t="s">
        <v>7</v>
      </c>
      <c r="F15668" s="6">
        <v>44713</v>
      </c>
      <c r="G15668" s="6" t="str">
        <f>TEXT(datatable[[#This Row],[дата]],"ММ")</f>
        <v>06</v>
      </c>
      <c r="H15668" s="8">
        <v>23.855</v>
      </c>
      <c r="I15668" s="8">
        <v>9.5452499999999993</v>
      </c>
      <c r="J15668" s="8">
        <f>datatable[[#This Row],[продажи_]]-datatable[[#This Row],[себестоимость_]]</f>
        <v>14.309750000000001</v>
      </c>
      <c r="L15668"/>
    </row>
    <row r="15669" spans="2:12" x14ac:dyDescent="0.4">
      <c r="B15669" s="5" t="s">
        <v>65</v>
      </c>
      <c r="C15669" s="5" t="s">
        <v>58</v>
      </c>
      <c r="D15669" s="5" t="s">
        <v>6</v>
      </c>
      <c r="E15669" s="5" t="s">
        <v>7</v>
      </c>
      <c r="F15669" s="6">
        <v>44743</v>
      </c>
      <c r="G15669" s="6" t="str">
        <f>TEXT(datatable[[#This Row],[дата]],"ММ")</f>
        <v>07</v>
      </c>
      <c r="H15669" s="8">
        <v>16.294800000000002</v>
      </c>
      <c r="I15669" s="8">
        <v>6.6000000000000005</v>
      </c>
      <c r="J15669" s="8">
        <f>datatable[[#This Row],[продажи_]]-datatable[[#This Row],[себестоимость_]]</f>
        <v>9.6948000000000008</v>
      </c>
      <c r="L15669"/>
    </row>
    <row r="15670" spans="2:12" x14ac:dyDescent="0.4">
      <c r="B15670" s="5" t="s">
        <v>65</v>
      </c>
      <c r="C15670" s="5" t="s">
        <v>58</v>
      </c>
      <c r="D15670" s="5" t="s">
        <v>6</v>
      </c>
      <c r="E15670" s="5" t="s">
        <v>7</v>
      </c>
      <c r="F15670" s="6">
        <v>44774</v>
      </c>
      <c r="G15670" s="6" t="str">
        <f>TEXT(datatable[[#This Row],[дата]],"ММ")</f>
        <v>08</v>
      </c>
      <c r="H15670" s="8">
        <v>16.019549999999999</v>
      </c>
      <c r="I15670" s="8">
        <v>8.3902499999999982</v>
      </c>
      <c r="J15670" s="8">
        <f>datatable[[#This Row],[продажи_]]-datatable[[#This Row],[себестоимость_]]</f>
        <v>7.6293000000000006</v>
      </c>
      <c r="L15670"/>
    </row>
    <row r="15671" spans="2:12" x14ac:dyDescent="0.4">
      <c r="B15671" s="5" t="s">
        <v>65</v>
      </c>
      <c r="C15671" s="5" t="s">
        <v>58</v>
      </c>
      <c r="D15671" s="5" t="s">
        <v>6</v>
      </c>
      <c r="E15671" s="5" t="s">
        <v>7</v>
      </c>
      <c r="F15671" s="6">
        <v>44805</v>
      </c>
      <c r="G15671" s="6" t="str">
        <f>TEXT(datatable[[#This Row],[дата]],"ММ")</f>
        <v>09</v>
      </c>
      <c r="H15671" s="8">
        <v>18.350000000000001</v>
      </c>
      <c r="I15671" s="8">
        <v>9.817499999999999</v>
      </c>
      <c r="J15671" s="8">
        <f>datatable[[#This Row],[продажи_]]-datatable[[#This Row],[себестоимость_]]</f>
        <v>8.5325000000000024</v>
      </c>
      <c r="L15671"/>
    </row>
    <row r="15672" spans="2:12" x14ac:dyDescent="0.4">
      <c r="B15672" s="5" t="s">
        <v>65</v>
      </c>
      <c r="C15672" s="5" t="s">
        <v>58</v>
      </c>
      <c r="D15672" s="5" t="s">
        <v>6</v>
      </c>
      <c r="E15672" s="5" t="s">
        <v>7</v>
      </c>
      <c r="F15672" s="6">
        <v>44835</v>
      </c>
      <c r="G15672" s="6" t="str">
        <f>TEXT(datatable[[#This Row],[дата]],"ММ")</f>
        <v>10</v>
      </c>
      <c r="H15672" s="8">
        <v>29.543499999999998</v>
      </c>
      <c r="I15672" s="8">
        <v>10.395000000000001</v>
      </c>
      <c r="J15672" s="8">
        <f>datatable[[#This Row],[продажи_]]-datatable[[#This Row],[себестоимость_]]</f>
        <v>19.148499999999999</v>
      </c>
      <c r="L15672"/>
    </row>
    <row r="15673" spans="2:12" x14ac:dyDescent="0.4">
      <c r="B15673" s="5" t="s">
        <v>65</v>
      </c>
      <c r="C15673" s="5" t="s">
        <v>58</v>
      </c>
      <c r="D15673" s="5" t="s">
        <v>6</v>
      </c>
      <c r="E15673" s="5" t="s">
        <v>7</v>
      </c>
      <c r="F15673" s="6">
        <v>44866</v>
      </c>
      <c r="G15673" s="6" t="str">
        <f>TEXT(datatable[[#This Row],[дата]],"ММ")</f>
        <v>11</v>
      </c>
      <c r="H15673" s="8">
        <v>20.75385</v>
      </c>
      <c r="I15673" s="8">
        <v>10.188749999999999</v>
      </c>
      <c r="J15673" s="8">
        <f>datatable[[#This Row],[продажи_]]-datatable[[#This Row],[себестоимость_]]</f>
        <v>10.565100000000001</v>
      </c>
      <c r="L15673"/>
    </row>
    <row r="15674" spans="2:12" x14ac:dyDescent="0.4">
      <c r="B15674" s="5" t="s">
        <v>65</v>
      </c>
      <c r="C15674" s="5" t="s">
        <v>58</v>
      </c>
      <c r="D15674" s="5" t="s">
        <v>6</v>
      </c>
      <c r="E15674" s="5" t="s">
        <v>7</v>
      </c>
      <c r="F15674" s="6">
        <v>44896</v>
      </c>
      <c r="G15674" s="6" t="str">
        <f>TEXT(datatable[[#This Row],[дата]],"ММ")</f>
        <v>12</v>
      </c>
      <c r="H15674" s="8">
        <v>24.442200000000003</v>
      </c>
      <c r="I15674" s="8">
        <v>7.9200000000000008</v>
      </c>
      <c r="J15674" s="8">
        <f>datatable[[#This Row],[продажи_]]-datatable[[#This Row],[себестоимость_]]</f>
        <v>16.522200000000002</v>
      </c>
      <c r="L15674"/>
    </row>
    <row r="15675" spans="2:12" x14ac:dyDescent="0.4">
      <c r="B15675" s="5" t="s">
        <v>65</v>
      </c>
      <c r="C15675" s="5" t="s">
        <v>58</v>
      </c>
      <c r="D15675" s="5" t="s">
        <v>6</v>
      </c>
      <c r="E15675" s="5" t="s">
        <v>7</v>
      </c>
      <c r="F15675" s="6">
        <v>44562</v>
      </c>
      <c r="G15675" s="6" t="str">
        <f>TEXT(datatable[[#This Row],[дата]],"ММ")</f>
        <v>01</v>
      </c>
      <c r="H15675" s="8">
        <v>10.752750000000001</v>
      </c>
      <c r="I15675" s="8">
        <v>3.6665999999999999</v>
      </c>
      <c r="J15675" s="8">
        <f>datatable[[#This Row],[продажи_]]-datatable[[#This Row],[себестоимость_]]</f>
        <v>7.0861500000000008</v>
      </c>
      <c r="L15675"/>
    </row>
    <row r="15676" spans="2:12" x14ac:dyDescent="0.4">
      <c r="B15676" s="5" t="s">
        <v>65</v>
      </c>
      <c r="C15676" s="5" t="s">
        <v>58</v>
      </c>
      <c r="D15676" s="5" t="s">
        <v>6</v>
      </c>
      <c r="E15676" s="5" t="s">
        <v>7</v>
      </c>
      <c r="F15676" s="6">
        <v>44593</v>
      </c>
      <c r="G15676" s="6" t="str">
        <f>TEXT(datatable[[#This Row],[дата]],"ММ")</f>
        <v>02</v>
      </c>
      <c r="H15676" s="8">
        <v>21.889000000000003</v>
      </c>
      <c r="I15676" s="8">
        <v>7.0616000000000003</v>
      </c>
      <c r="J15676" s="8">
        <f>datatable[[#This Row],[продажи_]]-datatable[[#This Row],[себестоимость_]]</f>
        <v>14.827400000000003</v>
      </c>
      <c r="L15676"/>
    </row>
    <row r="15677" spans="2:12" x14ac:dyDescent="0.4">
      <c r="B15677" s="5" t="s">
        <v>65</v>
      </c>
      <c r="C15677" s="5" t="s">
        <v>58</v>
      </c>
      <c r="D15677" s="5" t="s">
        <v>6</v>
      </c>
      <c r="E15677" s="5" t="s">
        <v>7</v>
      </c>
      <c r="F15677" s="6">
        <v>44621</v>
      </c>
      <c r="G15677" s="6" t="str">
        <f>TEXT(datatable[[#This Row],[дата]],"ММ")</f>
        <v>03</v>
      </c>
      <c r="H15677" s="8">
        <v>19.824000000000002</v>
      </c>
      <c r="I15677" s="8">
        <v>8.3808000000000007</v>
      </c>
      <c r="J15677" s="8">
        <f>datatable[[#This Row],[продажи_]]-datatable[[#This Row],[себестоимость_]]</f>
        <v>11.443200000000001</v>
      </c>
      <c r="L15677"/>
    </row>
    <row r="15678" spans="2:12" x14ac:dyDescent="0.4">
      <c r="B15678" s="5" t="s">
        <v>65</v>
      </c>
      <c r="C15678" s="5" t="s">
        <v>58</v>
      </c>
      <c r="D15678" s="5" t="s">
        <v>6</v>
      </c>
      <c r="E15678" s="5" t="s">
        <v>7</v>
      </c>
      <c r="F15678" s="6">
        <v>44652</v>
      </c>
      <c r="G15678" s="6" t="str">
        <f>TEXT(datatable[[#This Row],[дата]],"ММ")</f>
        <v>04</v>
      </c>
      <c r="H15678" s="8">
        <v>19.824000000000002</v>
      </c>
      <c r="I15678" s="8">
        <v>7.4690000000000003</v>
      </c>
      <c r="J15678" s="8">
        <f>datatable[[#This Row],[продажи_]]-datatable[[#This Row],[себестоимость_]]</f>
        <v>12.355</v>
      </c>
      <c r="L15678"/>
    </row>
    <row r="15679" spans="2:12" x14ac:dyDescent="0.4">
      <c r="B15679" s="5" t="s">
        <v>65</v>
      </c>
      <c r="C15679" s="5" t="s">
        <v>58</v>
      </c>
      <c r="D15679" s="5" t="s">
        <v>6</v>
      </c>
      <c r="E15679" s="5" t="s">
        <v>7</v>
      </c>
      <c r="F15679" s="6">
        <v>44682</v>
      </c>
      <c r="G15679" s="6" t="str">
        <f>TEXT(datatable[[#This Row],[дата]],"ММ")</f>
        <v>05</v>
      </c>
      <c r="H15679" s="8">
        <v>15.93</v>
      </c>
      <c r="I15679" s="8">
        <v>5.9946000000000002</v>
      </c>
      <c r="J15679" s="8">
        <f>datatable[[#This Row],[продажи_]]-datatable[[#This Row],[себестоимость_]]</f>
        <v>9.9353999999999996</v>
      </c>
      <c r="L15679"/>
    </row>
    <row r="15680" spans="2:12" x14ac:dyDescent="0.4">
      <c r="B15680" s="5" t="s">
        <v>65</v>
      </c>
      <c r="C15680" s="5" t="s">
        <v>58</v>
      </c>
      <c r="D15680" s="5" t="s">
        <v>6</v>
      </c>
      <c r="E15680" s="5" t="s">
        <v>7</v>
      </c>
      <c r="F15680" s="6">
        <v>44713</v>
      </c>
      <c r="G15680" s="6" t="str">
        <f>TEXT(datatable[[#This Row],[дата]],"ММ")</f>
        <v>06</v>
      </c>
      <c r="H15680" s="8">
        <v>22.818249999999999</v>
      </c>
      <c r="I15680" s="8">
        <v>5.8006000000000002</v>
      </c>
      <c r="J15680" s="8">
        <f>datatable[[#This Row],[продажи_]]-datatable[[#This Row],[себестоимость_]]</f>
        <v>17.01765</v>
      </c>
      <c r="L15680"/>
    </row>
    <row r="15681" spans="2:12" x14ac:dyDescent="0.4">
      <c r="B15681" s="5" t="s">
        <v>65</v>
      </c>
      <c r="C15681" s="5" t="s">
        <v>58</v>
      </c>
      <c r="D15681" s="5" t="s">
        <v>6</v>
      </c>
      <c r="E15681" s="5" t="s">
        <v>7</v>
      </c>
      <c r="F15681" s="6">
        <v>44743</v>
      </c>
      <c r="G15681" s="6" t="str">
        <f>TEXT(datatable[[#This Row],[дата]],"ММ")</f>
        <v>07</v>
      </c>
      <c r="H15681" s="8">
        <v>13.334</v>
      </c>
      <c r="I15681" s="8">
        <v>4.4619999999999997</v>
      </c>
      <c r="J15681" s="8">
        <f>datatable[[#This Row],[продажи_]]-datatable[[#This Row],[себестоимость_]]</f>
        <v>8.8719999999999999</v>
      </c>
      <c r="L15681"/>
    </row>
    <row r="15682" spans="2:12" x14ac:dyDescent="0.4">
      <c r="B15682" s="5" t="s">
        <v>65</v>
      </c>
      <c r="C15682" s="5" t="s">
        <v>58</v>
      </c>
      <c r="D15682" s="5" t="s">
        <v>6</v>
      </c>
      <c r="E15682" s="5" t="s">
        <v>7</v>
      </c>
      <c r="F15682" s="6">
        <v>44774</v>
      </c>
      <c r="G15682" s="6" t="str">
        <f>TEXT(datatable[[#This Row],[дата]],"ММ")</f>
        <v>08</v>
      </c>
      <c r="H15682" s="8">
        <v>12.213000000000001</v>
      </c>
      <c r="I15682" s="8">
        <v>5.1070500000000001</v>
      </c>
      <c r="J15682" s="8">
        <f>datatable[[#This Row],[продажи_]]-datatable[[#This Row],[себестоимость_]]</f>
        <v>7.1059500000000009</v>
      </c>
      <c r="L15682"/>
    </row>
    <row r="15683" spans="2:12" x14ac:dyDescent="0.4">
      <c r="B15683" s="5" t="s">
        <v>65</v>
      </c>
      <c r="C15683" s="5" t="s">
        <v>58</v>
      </c>
      <c r="D15683" s="5" t="s">
        <v>6</v>
      </c>
      <c r="E15683" s="5" t="s">
        <v>7</v>
      </c>
      <c r="F15683" s="6">
        <v>44805</v>
      </c>
      <c r="G15683" s="6" t="str">
        <f>TEXT(datatable[[#This Row],[дата]],"ММ")</f>
        <v>09</v>
      </c>
      <c r="H15683" s="8">
        <v>13.864999999999998</v>
      </c>
      <c r="I15683" s="8">
        <v>4.7045000000000003</v>
      </c>
      <c r="J15683" s="8">
        <f>datatable[[#This Row],[продажи_]]-datatable[[#This Row],[себестоимость_]]</f>
        <v>9.160499999999999</v>
      </c>
      <c r="L15683"/>
    </row>
    <row r="15684" spans="2:12" x14ac:dyDescent="0.4">
      <c r="B15684" s="5" t="s">
        <v>65</v>
      </c>
      <c r="C15684" s="5" t="s">
        <v>58</v>
      </c>
      <c r="D15684" s="5" t="s">
        <v>6</v>
      </c>
      <c r="E15684" s="5" t="s">
        <v>7</v>
      </c>
      <c r="F15684" s="6">
        <v>44835</v>
      </c>
      <c r="G15684" s="6" t="str">
        <f>TEXT(datatable[[#This Row],[дата]],"ММ")</f>
        <v>10</v>
      </c>
      <c r="H15684" s="8">
        <v>23.334499999999998</v>
      </c>
      <c r="I15684" s="8">
        <v>7.4690000000000003</v>
      </c>
      <c r="J15684" s="8">
        <f>datatable[[#This Row],[продажи_]]-datatable[[#This Row],[себестоимость_]]</f>
        <v>15.865499999999997</v>
      </c>
      <c r="L15684"/>
    </row>
    <row r="15685" spans="2:12" x14ac:dyDescent="0.4">
      <c r="B15685" s="5" t="s">
        <v>65</v>
      </c>
      <c r="C15685" s="5" t="s">
        <v>58</v>
      </c>
      <c r="D15685" s="5" t="s">
        <v>6</v>
      </c>
      <c r="E15685" s="5" t="s">
        <v>7</v>
      </c>
      <c r="F15685" s="6">
        <v>44866</v>
      </c>
      <c r="G15685" s="6" t="str">
        <f>TEXT(datatable[[#This Row],[дата]],"ММ")</f>
        <v>11</v>
      </c>
      <c r="H15685" s="8">
        <v>19.558500000000002</v>
      </c>
      <c r="I15685" s="8">
        <v>6.3049999999999997</v>
      </c>
      <c r="J15685" s="8">
        <f>datatable[[#This Row],[продажи_]]-datatable[[#This Row],[себестоимость_]]</f>
        <v>13.253500000000003</v>
      </c>
      <c r="L15685"/>
    </row>
    <row r="15686" spans="2:12" x14ac:dyDescent="0.4">
      <c r="B15686" s="5" t="s">
        <v>65</v>
      </c>
      <c r="C15686" s="5" t="s">
        <v>58</v>
      </c>
      <c r="D15686" s="5" t="s">
        <v>6</v>
      </c>
      <c r="E15686" s="5" t="s">
        <v>7</v>
      </c>
      <c r="F15686" s="6">
        <v>44896</v>
      </c>
      <c r="G15686" s="6" t="str">
        <f>TEXT(datatable[[#This Row],[дата]],"ММ")</f>
        <v>12</v>
      </c>
      <c r="H15686" s="8">
        <v>17.169</v>
      </c>
      <c r="I15686" s="8">
        <v>5.0052000000000003</v>
      </c>
      <c r="J15686" s="8">
        <f>datatable[[#This Row],[продажи_]]-datatable[[#This Row],[себестоимость_]]</f>
        <v>12.1638</v>
      </c>
      <c r="L15686"/>
    </row>
    <row r="15687" spans="2:12" x14ac:dyDescent="0.4">
      <c r="B15687" s="5" t="s">
        <v>65</v>
      </c>
      <c r="C15687" s="5" t="s">
        <v>58</v>
      </c>
      <c r="D15687" s="5" t="s">
        <v>6</v>
      </c>
      <c r="E15687" s="5" t="s">
        <v>7</v>
      </c>
      <c r="F15687" s="6">
        <v>44562</v>
      </c>
      <c r="G15687" s="6" t="str">
        <f>TEXT(datatable[[#This Row],[дата]],"ММ")</f>
        <v>01</v>
      </c>
      <c r="H15687" s="8">
        <v>5.6132999999999997</v>
      </c>
      <c r="I15687" s="8">
        <v>2.4565500000000005</v>
      </c>
      <c r="J15687" s="8">
        <f>datatable[[#This Row],[продажи_]]-datatable[[#This Row],[себестоимость_]]</f>
        <v>3.1567499999999993</v>
      </c>
      <c r="L15687"/>
    </row>
    <row r="15688" spans="2:12" x14ac:dyDescent="0.4">
      <c r="B15688" s="5" t="s">
        <v>65</v>
      </c>
      <c r="C15688" s="5" t="s">
        <v>58</v>
      </c>
      <c r="D15688" s="5" t="s">
        <v>6</v>
      </c>
      <c r="E15688" s="5" t="s">
        <v>7</v>
      </c>
      <c r="F15688" s="6">
        <v>44593</v>
      </c>
      <c r="G15688" s="6" t="str">
        <f>TEXT(datatable[[#This Row],[дата]],"ММ")</f>
        <v>02</v>
      </c>
      <c r="H15688" s="8">
        <v>7.4088000000000003</v>
      </c>
      <c r="I15688" s="8">
        <v>3.5615999999999999</v>
      </c>
      <c r="J15688" s="8">
        <f>datatable[[#This Row],[продажи_]]-datatable[[#This Row],[себестоимость_]]</f>
        <v>3.8472000000000004</v>
      </c>
      <c r="L15688"/>
    </row>
    <row r="15689" spans="2:12" x14ac:dyDescent="0.4">
      <c r="B15689" s="5" t="s">
        <v>65</v>
      </c>
      <c r="C15689" s="5" t="s">
        <v>58</v>
      </c>
      <c r="D15689" s="5" t="s">
        <v>6</v>
      </c>
      <c r="E15689" s="5" t="s">
        <v>7</v>
      </c>
      <c r="F15689" s="6">
        <v>44621</v>
      </c>
      <c r="G15689" s="6" t="str">
        <f>TEXT(datatable[[#This Row],[дата]],"ММ")</f>
        <v>03</v>
      </c>
      <c r="H15689" s="8">
        <v>11.591999999999999</v>
      </c>
      <c r="I15689" s="8">
        <v>3.6040000000000001</v>
      </c>
      <c r="J15689" s="8">
        <f>datatable[[#This Row],[продажи_]]-datatable[[#This Row],[себестоимость_]]</f>
        <v>7.9879999999999987</v>
      </c>
      <c r="L15689"/>
    </row>
    <row r="15690" spans="2:12" x14ac:dyDescent="0.4">
      <c r="B15690" s="5" t="s">
        <v>65</v>
      </c>
      <c r="C15690" s="5" t="s">
        <v>58</v>
      </c>
      <c r="D15690" s="5" t="s">
        <v>6</v>
      </c>
      <c r="E15690" s="5" t="s">
        <v>7</v>
      </c>
      <c r="F15690" s="6">
        <v>44652</v>
      </c>
      <c r="G15690" s="6" t="str">
        <f>TEXT(datatable[[#This Row],[дата]],"ММ")</f>
        <v>04</v>
      </c>
      <c r="H15690" s="8">
        <v>7.1442000000000005</v>
      </c>
      <c r="I15690" s="8">
        <v>2.968</v>
      </c>
      <c r="J15690" s="8">
        <f>datatable[[#This Row],[продажи_]]-datatable[[#This Row],[себестоимость_]]</f>
        <v>4.1762000000000006</v>
      </c>
      <c r="L15690"/>
    </row>
    <row r="15691" spans="2:12" x14ac:dyDescent="0.4">
      <c r="B15691" s="5" t="s">
        <v>65</v>
      </c>
      <c r="C15691" s="5" t="s">
        <v>58</v>
      </c>
      <c r="D15691" s="5" t="s">
        <v>6</v>
      </c>
      <c r="E15691" s="5" t="s">
        <v>7</v>
      </c>
      <c r="F15691" s="6">
        <v>44682</v>
      </c>
      <c r="G15691" s="6" t="str">
        <f>TEXT(datatable[[#This Row],[дата]],"ММ")</f>
        <v>05</v>
      </c>
      <c r="H15691" s="8">
        <v>7.030800000000001</v>
      </c>
      <c r="I15691" s="8">
        <v>3.2118000000000002</v>
      </c>
      <c r="J15691" s="8">
        <f>datatable[[#This Row],[продажи_]]-datatable[[#This Row],[себестоимость_]]</f>
        <v>3.8190000000000008</v>
      </c>
      <c r="L15691"/>
    </row>
    <row r="15692" spans="2:12" x14ac:dyDescent="0.4">
      <c r="B15692" s="5" t="s">
        <v>65</v>
      </c>
      <c r="C15692" s="5" t="s">
        <v>58</v>
      </c>
      <c r="D15692" s="5" t="s">
        <v>6</v>
      </c>
      <c r="E15692" s="5" t="s">
        <v>7</v>
      </c>
      <c r="F15692" s="6">
        <v>44713</v>
      </c>
      <c r="G15692" s="6" t="str">
        <f>TEXT(datatable[[#This Row],[дата]],"ММ")</f>
        <v>06</v>
      </c>
      <c r="H15692" s="8">
        <v>8.19</v>
      </c>
      <c r="I15692" s="8">
        <v>3.0316000000000001</v>
      </c>
      <c r="J15692" s="8">
        <f>datatable[[#This Row],[продажи_]]-datatable[[#This Row],[себестоимость_]]</f>
        <v>5.1583999999999994</v>
      </c>
      <c r="L15692"/>
    </row>
    <row r="15693" spans="2:12" x14ac:dyDescent="0.4">
      <c r="B15693" s="5" t="s">
        <v>65</v>
      </c>
      <c r="C15693" s="5" t="s">
        <v>58</v>
      </c>
      <c r="D15693" s="5" t="s">
        <v>6</v>
      </c>
      <c r="E15693" s="5" t="s">
        <v>7</v>
      </c>
      <c r="F15693" s="6">
        <v>44743</v>
      </c>
      <c r="G15693" s="6" t="str">
        <f>TEXT(datatable[[#This Row],[дата]],"ММ")</f>
        <v>07</v>
      </c>
      <c r="H15693" s="8">
        <v>4.9391999999999996</v>
      </c>
      <c r="I15693" s="8">
        <v>2.1412</v>
      </c>
      <c r="J15693" s="8">
        <f>datatable[[#This Row],[продажи_]]-datatable[[#This Row],[себестоимость_]]</f>
        <v>2.7979999999999996</v>
      </c>
      <c r="L15693"/>
    </row>
    <row r="15694" spans="2:12" x14ac:dyDescent="0.4">
      <c r="B15694" s="5" t="s">
        <v>65</v>
      </c>
      <c r="C15694" s="5" t="s">
        <v>58</v>
      </c>
      <c r="D15694" s="5" t="s">
        <v>6</v>
      </c>
      <c r="E15694" s="5" t="s">
        <v>7</v>
      </c>
      <c r="F15694" s="6">
        <v>44774</v>
      </c>
      <c r="G15694" s="6" t="str">
        <f>TEXT(datatable[[#This Row],[дата]],"ММ")</f>
        <v>08</v>
      </c>
      <c r="H15694" s="8">
        <v>4.7060999999999993</v>
      </c>
      <c r="I15694" s="8">
        <v>1.9557</v>
      </c>
      <c r="J15694" s="8">
        <f>datatable[[#This Row],[продажи_]]-datatable[[#This Row],[себестоимость_]]</f>
        <v>2.7503999999999991</v>
      </c>
      <c r="L15694"/>
    </row>
    <row r="15695" spans="2:12" x14ac:dyDescent="0.4">
      <c r="B15695" s="5" t="s">
        <v>65</v>
      </c>
      <c r="C15695" s="5" t="s">
        <v>58</v>
      </c>
      <c r="D15695" s="5" t="s">
        <v>6</v>
      </c>
      <c r="E15695" s="5" t="s">
        <v>7</v>
      </c>
      <c r="F15695" s="6">
        <v>44805</v>
      </c>
      <c r="G15695" s="6" t="str">
        <f>TEXT(datatable[[#This Row],[дата]],"ММ")</f>
        <v>09</v>
      </c>
      <c r="H15695" s="8">
        <v>7.2449999999999992</v>
      </c>
      <c r="I15695" s="8">
        <v>2.3319999999999999</v>
      </c>
      <c r="J15695" s="8">
        <f>datatable[[#This Row],[продажи_]]-datatable[[#This Row],[себестоимость_]]</f>
        <v>4.9129999999999994</v>
      </c>
      <c r="L15695"/>
    </row>
    <row r="15696" spans="2:12" x14ac:dyDescent="0.4">
      <c r="B15696" s="5" t="s">
        <v>65</v>
      </c>
      <c r="C15696" s="5" t="s">
        <v>58</v>
      </c>
      <c r="D15696" s="5" t="s">
        <v>6</v>
      </c>
      <c r="E15696" s="5" t="s">
        <v>7</v>
      </c>
      <c r="F15696" s="6">
        <v>44835</v>
      </c>
      <c r="G15696" s="6" t="str">
        <f>TEXT(datatable[[#This Row],[дата]],"ММ")</f>
        <v>10</v>
      </c>
      <c r="H15696" s="8">
        <v>8.4672000000000001</v>
      </c>
      <c r="I15696" s="8">
        <v>3.1534999999999997</v>
      </c>
      <c r="J15696" s="8">
        <f>datatable[[#This Row],[продажи_]]-datatable[[#This Row],[себестоимость_]]</f>
        <v>5.3137000000000008</v>
      </c>
      <c r="L15696"/>
    </row>
    <row r="15697" spans="2:12" x14ac:dyDescent="0.4">
      <c r="B15697" s="5" t="s">
        <v>65</v>
      </c>
      <c r="C15697" s="5" t="s">
        <v>58</v>
      </c>
      <c r="D15697" s="5" t="s">
        <v>6</v>
      </c>
      <c r="E15697" s="5" t="s">
        <v>7</v>
      </c>
      <c r="F15697" s="6">
        <v>44866</v>
      </c>
      <c r="G15697" s="6" t="str">
        <f>TEXT(datatable[[#This Row],[дата]],"ММ")</f>
        <v>11</v>
      </c>
      <c r="H15697" s="8">
        <v>6.5519999999999996</v>
      </c>
      <c r="I15697" s="8">
        <v>2.8938000000000001</v>
      </c>
      <c r="J15697" s="8">
        <f>datatable[[#This Row],[продажи_]]-datatable[[#This Row],[себестоимость_]]</f>
        <v>3.6581999999999995</v>
      </c>
      <c r="L15697"/>
    </row>
    <row r="15698" spans="2:12" x14ac:dyDescent="0.4">
      <c r="B15698" s="5" t="s">
        <v>65</v>
      </c>
      <c r="C15698" s="5" t="s">
        <v>58</v>
      </c>
      <c r="D15698" s="5" t="s">
        <v>6</v>
      </c>
      <c r="E15698" s="5" t="s">
        <v>7</v>
      </c>
      <c r="F15698" s="6">
        <v>44896</v>
      </c>
      <c r="G15698" s="6" t="str">
        <f>TEXT(datatable[[#This Row],[дата]],"ММ")</f>
        <v>12</v>
      </c>
      <c r="H15698" s="8">
        <v>6.6528</v>
      </c>
      <c r="I15698" s="8">
        <v>3.4980000000000007</v>
      </c>
      <c r="J15698" s="8">
        <f>datatable[[#This Row],[продажи_]]-datatable[[#This Row],[себестоимость_]]</f>
        <v>3.1547999999999994</v>
      </c>
      <c r="L15698"/>
    </row>
    <row r="15699" spans="2:12" x14ac:dyDescent="0.4">
      <c r="B15699" s="5" t="s">
        <v>66</v>
      </c>
      <c r="C15699" s="5" t="s">
        <v>54</v>
      </c>
      <c r="D15699" s="5" t="s">
        <v>11</v>
      </c>
      <c r="E15699" s="5" t="s">
        <v>60</v>
      </c>
      <c r="F15699" s="6">
        <v>44562</v>
      </c>
      <c r="G15699" s="6" t="str">
        <f>TEXT(datatable[[#This Row],[дата]],"ММ")</f>
        <v>01</v>
      </c>
      <c r="H15699" s="8">
        <v>206.99639999999999</v>
      </c>
      <c r="I15699" s="8">
        <v>92.341799999999992</v>
      </c>
      <c r="J15699" s="8">
        <f>datatable[[#This Row],[продажи_]]-datatable[[#This Row],[себестоимость_]]</f>
        <v>114.6546</v>
      </c>
      <c r="L15699"/>
    </row>
    <row r="15700" spans="2:12" x14ac:dyDescent="0.4">
      <c r="B15700" s="5" t="s">
        <v>66</v>
      </c>
      <c r="C15700" s="5" t="s">
        <v>54</v>
      </c>
      <c r="D15700" s="5" t="s">
        <v>11</v>
      </c>
      <c r="E15700" s="5" t="s">
        <v>60</v>
      </c>
      <c r="F15700" s="6">
        <v>44593</v>
      </c>
      <c r="G15700" s="6" t="str">
        <f>TEXT(datatable[[#This Row],[дата]],"ММ")</f>
        <v>02</v>
      </c>
      <c r="H15700" s="8">
        <v>371.53199999999998</v>
      </c>
      <c r="I15700" s="8">
        <v>144.88109999999998</v>
      </c>
      <c r="J15700" s="8">
        <f>datatable[[#This Row],[продажи_]]-datatable[[#This Row],[себестоимость_]]</f>
        <v>226.65090000000001</v>
      </c>
      <c r="L15700"/>
    </row>
    <row r="15701" spans="2:12" x14ac:dyDescent="0.4">
      <c r="B15701" s="5" t="s">
        <v>66</v>
      </c>
      <c r="C15701" s="5" t="s">
        <v>54</v>
      </c>
      <c r="D15701" s="5" t="s">
        <v>11</v>
      </c>
      <c r="E15701" s="5" t="s">
        <v>60</v>
      </c>
      <c r="F15701" s="6">
        <v>44621</v>
      </c>
      <c r="G15701" s="6" t="str">
        <f>TEXT(datatable[[#This Row],[дата]],"ММ")</f>
        <v>03</v>
      </c>
      <c r="H15701" s="8">
        <v>297.22560000000004</v>
      </c>
      <c r="I15701" s="8">
        <v>123.12240000000001</v>
      </c>
      <c r="J15701" s="8">
        <f>datatable[[#This Row],[продажи_]]-datatable[[#This Row],[себестоимость_]]</f>
        <v>174.10320000000002</v>
      </c>
      <c r="L15701"/>
    </row>
    <row r="15702" spans="2:12" x14ac:dyDescent="0.4">
      <c r="B15702" s="5" t="s">
        <v>66</v>
      </c>
      <c r="C15702" s="5" t="s">
        <v>54</v>
      </c>
      <c r="D15702" s="5" t="s">
        <v>11</v>
      </c>
      <c r="E15702" s="5" t="s">
        <v>60</v>
      </c>
      <c r="F15702" s="6">
        <v>44652</v>
      </c>
      <c r="G15702" s="6" t="str">
        <f>TEXT(datatable[[#This Row],[дата]],"ММ")</f>
        <v>04</v>
      </c>
      <c r="H15702" s="8">
        <v>340.57100000000003</v>
      </c>
      <c r="I15702" s="8">
        <v>121.35339999999999</v>
      </c>
      <c r="J15702" s="8">
        <f>datatable[[#This Row],[продажи_]]-datatable[[#This Row],[себестоимость_]]</f>
        <v>219.21760000000003</v>
      </c>
      <c r="L15702"/>
    </row>
    <row r="15703" spans="2:12" x14ac:dyDescent="0.4">
      <c r="B15703" s="5" t="s">
        <v>66</v>
      </c>
      <c r="C15703" s="5" t="s">
        <v>54</v>
      </c>
      <c r="D15703" s="5" t="s">
        <v>11</v>
      </c>
      <c r="E15703" s="5" t="s">
        <v>60</v>
      </c>
      <c r="F15703" s="6">
        <v>44682</v>
      </c>
      <c r="G15703" s="6" t="str">
        <f>TEXT(datatable[[#This Row],[дата]],"ММ")</f>
        <v>05</v>
      </c>
      <c r="H15703" s="8">
        <v>283.95660000000004</v>
      </c>
      <c r="I15703" s="8">
        <v>89.157600000000002</v>
      </c>
      <c r="J15703" s="8">
        <f>datatable[[#This Row],[продажи_]]-datatable[[#This Row],[себестоимость_]]</f>
        <v>194.79900000000004</v>
      </c>
      <c r="L15703"/>
    </row>
    <row r="15704" spans="2:12" x14ac:dyDescent="0.4">
      <c r="B15704" s="5" t="s">
        <v>66</v>
      </c>
      <c r="C15704" s="5" t="s">
        <v>54</v>
      </c>
      <c r="D15704" s="5" t="s">
        <v>11</v>
      </c>
      <c r="E15704" s="5" t="s">
        <v>60</v>
      </c>
      <c r="F15704" s="6">
        <v>44713</v>
      </c>
      <c r="G15704" s="6" t="str">
        <f>TEXT(datatable[[#This Row],[дата]],"ММ")</f>
        <v>06</v>
      </c>
      <c r="H15704" s="8">
        <v>241.4958</v>
      </c>
      <c r="I15704" s="8">
        <v>117.2847</v>
      </c>
      <c r="J15704" s="8">
        <f>datatable[[#This Row],[продажи_]]-datatable[[#This Row],[себестоимость_]]</f>
        <v>124.2111</v>
      </c>
      <c r="L15704"/>
    </row>
    <row r="15705" spans="2:12" x14ac:dyDescent="0.4">
      <c r="B15705" s="5" t="s">
        <v>66</v>
      </c>
      <c r="C15705" s="5" t="s">
        <v>54</v>
      </c>
      <c r="D15705" s="5" t="s">
        <v>11</v>
      </c>
      <c r="E15705" s="5" t="s">
        <v>60</v>
      </c>
      <c r="F15705" s="6">
        <v>44743</v>
      </c>
      <c r="G15705" s="6" t="str">
        <f>TEXT(datatable[[#This Row],[дата]],"ММ")</f>
        <v>07</v>
      </c>
      <c r="H15705" s="8">
        <v>143.30520000000001</v>
      </c>
      <c r="I15705" s="8">
        <v>66.514399999999995</v>
      </c>
      <c r="J15705" s="8">
        <f>datatable[[#This Row],[продажи_]]-datatable[[#This Row],[себестоимость_]]</f>
        <v>76.790800000000019</v>
      </c>
      <c r="L15705"/>
    </row>
    <row r="15706" spans="2:12" x14ac:dyDescent="0.4">
      <c r="B15706" s="5" t="s">
        <v>66</v>
      </c>
      <c r="C15706" s="5" t="s">
        <v>54</v>
      </c>
      <c r="D15706" s="5" t="s">
        <v>11</v>
      </c>
      <c r="E15706" s="5" t="s">
        <v>60</v>
      </c>
      <c r="F15706" s="6">
        <v>44774</v>
      </c>
      <c r="G15706" s="6" t="str">
        <f>TEXT(datatable[[#This Row],[дата]],"ММ")</f>
        <v>08</v>
      </c>
      <c r="H15706" s="8">
        <v>183.1122</v>
      </c>
      <c r="I15706" s="8">
        <v>66.868200000000002</v>
      </c>
      <c r="J15706" s="8">
        <f>datatable[[#This Row],[продажи_]]-datatable[[#This Row],[себестоимость_]]</f>
        <v>116.244</v>
      </c>
      <c r="L15706"/>
    </row>
    <row r="15707" spans="2:12" x14ac:dyDescent="0.4">
      <c r="B15707" s="5" t="s">
        <v>66</v>
      </c>
      <c r="C15707" s="5" t="s">
        <v>54</v>
      </c>
      <c r="D15707" s="5" t="s">
        <v>11</v>
      </c>
      <c r="E15707" s="5" t="s">
        <v>60</v>
      </c>
      <c r="F15707" s="6">
        <v>44805</v>
      </c>
      <c r="G15707" s="6" t="str">
        <f>TEXT(datatable[[#This Row],[дата]],"ММ")</f>
        <v>09</v>
      </c>
      <c r="H15707" s="8">
        <v>223.36150000000001</v>
      </c>
      <c r="I15707" s="8">
        <v>76.067000000000007</v>
      </c>
      <c r="J15707" s="8">
        <f>datatable[[#This Row],[продажи_]]-datatable[[#This Row],[себестоимость_]]</f>
        <v>147.2945</v>
      </c>
      <c r="L15707"/>
    </row>
    <row r="15708" spans="2:12" x14ac:dyDescent="0.4">
      <c r="B15708" s="5" t="s">
        <v>66</v>
      </c>
      <c r="C15708" s="5" t="s">
        <v>54</v>
      </c>
      <c r="D15708" s="5" t="s">
        <v>11</v>
      </c>
      <c r="E15708" s="5" t="s">
        <v>60</v>
      </c>
      <c r="F15708" s="6">
        <v>44835</v>
      </c>
      <c r="G15708" s="6" t="str">
        <f>TEXT(datatable[[#This Row],[дата]],"ММ")</f>
        <v>10</v>
      </c>
      <c r="H15708" s="8">
        <v>253.8802</v>
      </c>
      <c r="I15708" s="8">
        <v>110.20869999999999</v>
      </c>
      <c r="J15708" s="8">
        <f>datatable[[#This Row],[продажи_]]-datatable[[#This Row],[себестоимость_]]</f>
        <v>143.67150000000001</v>
      </c>
      <c r="L15708"/>
    </row>
    <row r="15709" spans="2:12" x14ac:dyDescent="0.4">
      <c r="B15709" s="5" t="s">
        <v>66</v>
      </c>
      <c r="C15709" s="5" t="s">
        <v>54</v>
      </c>
      <c r="D15709" s="5" t="s">
        <v>11</v>
      </c>
      <c r="E15709" s="5" t="s">
        <v>60</v>
      </c>
      <c r="F15709" s="6">
        <v>44866</v>
      </c>
      <c r="G15709" s="6" t="str">
        <f>TEXT(datatable[[#This Row],[дата]],"ММ")</f>
        <v>11</v>
      </c>
      <c r="H15709" s="8">
        <v>298.9948</v>
      </c>
      <c r="I15709" s="8">
        <v>95.437550000000002</v>
      </c>
      <c r="J15709" s="8">
        <f>datatable[[#This Row],[продажи_]]-datatable[[#This Row],[себестоимость_]]</f>
        <v>203.55725000000001</v>
      </c>
      <c r="L15709"/>
    </row>
    <row r="15710" spans="2:12" x14ac:dyDescent="0.4">
      <c r="B15710" s="5" t="s">
        <v>66</v>
      </c>
      <c r="C15710" s="5" t="s">
        <v>54</v>
      </c>
      <c r="D15710" s="5" t="s">
        <v>11</v>
      </c>
      <c r="E15710" s="5" t="s">
        <v>60</v>
      </c>
      <c r="F15710" s="6">
        <v>44896</v>
      </c>
      <c r="G15710" s="6" t="str">
        <f>TEXT(datatable[[#This Row],[дата]],"ММ")</f>
        <v>12</v>
      </c>
      <c r="H15710" s="8">
        <v>252.11099999999999</v>
      </c>
      <c r="I15710" s="8">
        <v>113.5698</v>
      </c>
      <c r="J15710" s="8">
        <f>datatable[[#This Row],[продажи_]]-datatable[[#This Row],[себестоимость_]]</f>
        <v>138.5412</v>
      </c>
      <c r="L15710"/>
    </row>
    <row r="15711" spans="2:12" x14ac:dyDescent="0.4">
      <c r="B15711" s="5" t="s">
        <v>66</v>
      </c>
      <c r="C15711" s="5" t="s">
        <v>54</v>
      </c>
      <c r="D15711" s="5" t="s">
        <v>11</v>
      </c>
      <c r="E15711" s="5" t="s">
        <v>8</v>
      </c>
      <c r="F15711" s="6">
        <v>44562</v>
      </c>
      <c r="G15711" s="6" t="str">
        <f>TEXT(datatable[[#This Row],[дата]],"ММ")</f>
        <v>01</v>
      </c>
      <c r="H15711" s="8">
        <v>99.024299999999997</v>
      </c>
      <c r="I15711" s="8">
        <v>95.242049999999992</v>
      </c>
      <c r="J15711" s="8">
        <f>datatable[[#This Row],[продажи_]]-datatable[[#This Row],[себестоимость_]]</f>
        <v>3.7822500000000048</v>
      </c>
      <c r="L15711"/>
    </row>
    <row r="15712" spans="2:12" x14ac:dyDescent="0.4">
      <c r="B15712" s="5" t="s">
        <v>66</v>
      </c>
      <c r="C15712" s="5" t="s">
        <v>54</v>
      </c>
      <c r="D15712" s="5" t="s">
        <v>11</v>
      </c>
      <c r="E15712" s="5" t="s">
        <v>8</v>
      </c>
      <c r="F15712" s="6">
        <v>44593</v>
      </c>
      <c r="G15712" s="6" t="str">
        <f>TEXT(datatable[[#This Row],[дата]],"ММ")</f>
        <v>02</v>
      </c>
      <c r="H15712" s="8">
        <v>191.72790000000001</v>
      </c>
      <c r="I15712" s="8">
        <v>127.17670000000001</v>
      </c>
      <c r="J15712" s="8">
        <f>datatable[[#This Row],[продажи_]]-datatable[[#This Row],[себестоимость_]]</f>
        <v>64.551199999999994</v>
      </c>
      <c r="L15712"/>
    </row>
    <row r="15713" spans="2:12" x14ac:dyDescent="0.4">
      <c r="B15713" s="5" t="s">
        <v>66</v>
      </c>
      <c r="C15713" s="5" t="s">
        <v>54</v>
      </c>
      <c r="D15713" s="5" t="s">
        <v>11</v>
      </c>
      <c r="E15713" s="5" t="s">
        <v>8</v>
      </c>
      <c r="F15713" s="6">
        <v>44621</v>
      </c>
      <c r="G15713" s="6" t="str">
        <f>TEXT(datatable[[#This Row],[дата]],"ММ")</f>
        <v>03</v>
      </c>
      <c r="H15713" s="8">
        <v>157.3152</v>
      </c>
      <c r="I15713" s="8">
        <v>136.3544</v>
      </c>
      <c r="J15713" s="8">
        <f>datatable[[#This Row],[продажи_]]-datatable[[#This Row],[себестоимость_]]</f>
        <v>20.960800000000006</v>
      </c>
      <c r="L15713"/>
    </row>
    <row r="15714" spans="2:12" x14ac:dyDescent="0.4">
      <c r="B15714" s="5" t="s">
        <v>66</v>
      </c>
      <c r="C15714" s="5" t="s">
        <v>54</v>
      </c>
      <c r="D15714" s="5" t="s">
        <v>11</v>
      </c>
      <c r="E15714" s="5" t="s">
        <v>8</v>
      </c>
      <c r="F15714" s="6">
        <v>44652</v>
      </c>
      <c r="G15714" s="6" t="str">
        <f>TEXT(datatable[[#This Row],[дата]],"ММ")</f>
        <v>04</v>
      </c>
      <c r="H15714" s="8">
        <v>140.9282</v>
      </c>
      <c r="I15714" s="8">
        <v>127.17670000000001</v>
      </c>
      <c r="J15714" s="8">
        <f>datatable[[#This Row],[продажи_]]-datatable[[#This Row],[себестоимость_]]</f>
        <v>13.751499999999993</v>
      </c>
      <c r="L15714"/>
    </row>
    <row r="15715" spans="2:12" x14ac:dyDescent="0.4">
      <c r="B15715" s="5" t="s">
        <v>66</v>
      </c>
      <c r="C15715" s="5" t="s">
        <v>54</v>
      </c>
      <c r="D15715" s="5" t="s">
        <v>11</v>
      </c>
      <c r="E15715" s="5" t="s">
        <v>8</v>
      </c>
      <c r="F15715" s="6">
        <v>44682</v>
      </c>
      <c r="G15715" s="6" t="str">
        <f>TEXT(datatable[[#This Row],[дата]],"ММ")</f>
        <v>05</v>
      </c>
      <c r="H15715" s="8">
        <v>134.8416</v>
      </c>
      <c r="I15715" s="8">
        <v>109.00859999999999</v>
      </c>
      <c r="J15715" s="8">
        <f>datatable[[#This Row],[продажи_]]-datatable[[#This Row],[себестоимость_]]</f>
        <v>25.833000000000013</v>
      </c>
      <c r="L15715"/>
    </row>
    <row r="15716" spans="2:12" x14ac:dyDescent="0.4">
      <c r="B15716" s="5" t="s">
        <v>66</v>
      </c>
      <c r="C15716" s="5" t="s">
        <v>54</v>
      </c>
      <c r="D15716" s="5" t="s">
        <v>11</v>
      </c>
      <c r="E15716" s="5" t="s">
        <v>8</v>
      </c>
      <c r="F15716" s="6">
        <v>44713</v>
      </c>
      <c r="G15716" s="6" t="str">
        <f>TEXT(datatable[[#This Row],[дата]],"ММ")</f>
        <v>06</v>
      </c>
      <c r="H15716" s="8">
        <v>144.55674999999999</v>
      </c>
      <c r="I15716" s="8">
        <v>127.83225000000002</v>
      </c>
      <c r="J15716" s="8">
        <f>datatable[[#This Row],[продажи_]]-datatable[[#This Row],[себестоимость_]]</f>
        <v>16.724499999999978</v>
      </c>
      <c r="L15716"/>
    </row>
    <row r="15717" spans="2:12" x14ac:dyDescent="0.4">
      <c r="B15717" s="5" t="s">
        <v>66</v>
      </c>
      <c r="C15717" s="5" t="s">
        <v>54</v>
      </c>
      <c r="D15717" s="5" t="s">
        <v>11</v>
      </c>
      <c r="E15717" s="5" t="s">
        <v>8</v>
      </c>
      <c r="F15717" s="6">
        <v>44743</v>
      </c>
      <c r="G15717" s="6" t="str">
        <f>TEXT(datatable[[#This Row],[дата]],"ММ")</f>
        <v>07</v>
      </c>
      <c r="H15717" s="8">
        <v>112.36799999999999</v>
      </c>
      <c r="I15717" s="8">
        <v>85.408799999999999</v>
      </c>
      <c r="J15717" s="8">
        <f>datatable[[#This Row],[продажи_]]-datatable[[#This Row],[себестоимость_]]</f>
        <v>26.959199999999996</v>
      </c>
      <c r="L15717"/>
    </row>
    <row r="15718" spans="2:12" x14ac:dyDescent="0.4">
      <c r="B15718" s="5" t="s">
        <v>66</v>
      </c>
      <c r="C15718" s="5" t="s">
        <v>54</v>
      </c>
      <c r="D15718" s="5" t="s">
        <v>11</v>
      </c>
      <c r="E15718" s="5" t="s">
        <v>8</v>
      </c>
      <c r="F15718" s="6">
        <v>44774</v>
      </c>
      <c r="G15718" s="6" t="str">
        <f>TEXT(datatable[[#This Row],[дата]],"ММ")</f>
        <v>08</v>
      </c>
      <c r="H15718" s="8">
        <v>120.09329999999999</v>
      </c>
      <c r="I15718" s="8">
        <v>77.542199999999994</v>
      </c>
      <c r="J15718" s="8">
        <f>datatable[[#This Row],[продажи_]]-datatable[[#This Row],[себестоимость_]]</f>
        <v>42.551099999999991</v>
      </c>
      <c r="L15718"/>
    </row>
    <row r="15719" spans="2:12" x14ac:dyDescent="0.4">
      <c r="B15719" s="5" t="s">
        <v>66</v>
      </c>
      <c r="C15719" s="5" t="s">
        <v>54</v>
      </c>
      <c r="D15719" s="5" t="s">
        <v>11</v>
      </c>
      <c r="E15719" s="5" t="s">
        <v>8</v>
      </c>
      <c r="F15719" s="6">
        <v>44805</v>
      </c>
      <c r="G15719" s="6" t="str">
        <f>TEXT(datatable[[#This Row],[дата]],"ММ")</f>
        <v>09</v>
      </c>
      <c r="H15719" s="8">
        <v>128.755</v>
      </c>
      <c r="I15719" s="8">
        <v>87.094500000000011</v>
      </c>
      <c r="J15719" s="8">
        <f>datatable[[#This Row],[продажи_]]-datatable[[#This Row],[себестоимость_]]</f>
        <v>41.660499999999985</v>
      </c>
      <c r="L15719"/>
    </row>
    <row r="15720" spans="2:12" x14ac:dyDescent="0.4">
      <c r="B15720" s="5" t="s">
        <v>66</v>
      </c>
      <c r="C15720" s="5" t="s">
        <v>54</v>
      </c>
      <c r="D15720" s="5" t="s">
        <v>11</v>
      </c>
      <c r="E15720" s="5" t="s">
        <v>8</v>
      </c>
      <c r="F15720" s="6">
        <v>44835</v>
      </c>
      <c r="G15720" s="6" t="str">
        <f>TEXT(datatable[[#This Row],[дата]],"ММ")</f>
        <v>10</v>
      </c>
      <c r="H15720" s="8">
        <v>181.89570000000003</v>
      </c>
      <c r="I15720" s="8">
        <v>128.48780000000002</v>
      </c>
      <c r="J15720" s="8">
        <f>datatable[[#This Row],[продажи_]]-datatable[[#This Row],[себестоимость_]]</f>
        <v>53.407900000000012</v>
      </c>
      <c r="L15720"/>
    </row>
    <row r="15721" spans="2:12" x14ac:dyDescent="0.4">
      <c r="B15721" s="5" t="s">
        <v>66</v>
      </c>
      <c r="C15721" s="5" t="s">
        <v>54</v>
      </c>
      <c r="D15721" s="5" t="s">
        <v>11</v>
      </c>
      <c r="E15721" s="5" t="s">
        <v>8</v>
      </c>
      <c r="F15721" s="6">
        <v>44866</v>
      </c>
      <c r="G15721" s="6" t="str">
        <f>TEXT(datatable[[#This Row],[дата]],"ММ")</f>
        <v>11</v>
      </c>
      <c r="H15721" s="8">
        <v>144.55674999999999</v>
      </c>
      <c r="I15721" s="8">
        <v>103.48325</v>
      </c>
      <c r="J15721" s="8">
        <f>datatable[[#This Row],[продажи_]]-datatable[[#This Row],[себестоимость_]]</f>
        <v>41.073499999999996</v>
      </c>
      <c r="L15721"/>
    </row>
    <row r="15722" spans="2:12" x14ac:dyDescent="0.4">
      <c r="B15722" s="5" t="s">
        <v>66</v>
      </c>
      <c r="C15722" s="5" t="s">
        <v>54</v>
      </c>
      <c r="D15722" s="5" t="s">
        <v>11</v>
      </c>
      <c r="E15722" s="5" t="s">
        <v>8</v>
      </c>
      <c r="F15722" s="6">
        <v>44896</v>
      </c>
      <c r="G15722" s="6" t="str">
        <f>TEXT(datatable[[#This Row],[дата]],"ММ")</f>
        <v>12</v>
      </c>
      <c r="H15722" s="8">
        <v>134.8416</v>
      </c>
      <c r="I15722" s="8">
        <v>92.151599999999988</v>
      </c>
      <c r="J15722" s="8">
        <f>datatable[[#This Row],[продажи_]]-datatable[[#This Row],[себестоимость_]]</f>
        <v>42.690000000000012</v>
      </c>
      <c r="L15722"/>
    </row>
    <row r="15723" spans="2:12" x14ac:dyDescent="0.4">
      <c r="B15723" s="5" t="s">
        <v>66</v>
      </c>
      <c r="C15723" s="5" t="s">
        <v>54</v>
      </c>
      <c r="D15723" s="5" t="s">
        <v>11</v>
      </c>
      <c r="E15723" s="5" t="s">
        <v>61</v>
      </c>
      <c r="F15723" s="6">
        <v>44562</v>
      </c>
      <c r="G15723" s="6" t="str">
        <f>TEXT(datatable[[#This Row],[дата]],"ММ")</f>
        <v>01</v>
      </c>
      <c r="H15723" s="8">
        <v>63.266399999999997</v>
      </c>
      <c r="I15723" s="8">
        <v>44.959499999999998</v>
      </c>
      <c r="J15723" s="8">
        <f>datatable[[#This Row],[продажи_]]-datatable[[#This Row],[себестоимость_]]</f>
        <v>18.306899999999999</v>
      </c>
      <c r="L15723"/>
    </row>
    <row r="15724" spans="2:12" x14ac:dyDescent="0.4">
      <c r="B15724" s="5" t="s">
        <v>66</v>
      </c>
      <c r="C15724" s="5" t="s">
        <v>54</v>
      </c>
      <c r="D15724" s="5" t="s">
        <v>11</v>
      </c>
      <c r="E15724" s="5" t="s">
        <v>61</v>
      </c>
      <c r="F15724" s="6">
        <v>44593</v>
      </c>
      <c r="G15724" s="6" t="str">
        <f>TEXT(datatable[[#This Row],[дата]],"ММ")</f>
        <v>02</v>
      </c>
      <c r="H15724" s="8">
        <v>111.9888</v>
      </c>
      <c r="I15724" s="8">
        <v>78.763999999999996</v>
      </c>
      <c r="J15724" s="8">
        <f>datatable[[#This Row],[продажи_]]-datatable[[#This Row],[себестоимость_]]</f>
        <v>33.224800000000002</v>
      </c>
      <c r="L15724"/>
    </row>
    <row r="15725" spans="2:12" x14ac:dyDescent="0.4">
      <c r="B15725" s="5" t="s">
        <v>66</v>
      </c>
      <c r="C15725" s="5" t="s">
        <v>54</v>
      </c>
      <c r="D15725" s="5" t="s">
        <v>11</v>
      </c>
      <c r="E15725" s="5" t="s">
        <v>61</v>
      </c>
      <c r="F15725" s="6">
        <v>44621</v>
      </c>
      <c r="G15725" s="6" t="str">
        <f>TEXT(datatable[[#This Row],[дата]],"ММ")</f>
        <v>03</v>
      </c>
      <c r="H15725" s="8">
        <v>109.88799999999999</v>
      </c>
      <c r="I15725" s="8">
        <v>65.960000000000008</v>
      </c>
      <c r="J15725" s="8">
        <f>datatable[[#This Row],[продажи_]]-datatable[[#This Row],[себестоимость_]]</f>
        <v>43.927999999999983</v>
      </c>
      <c r="L15725"/>
    </row>
    <row r="15726" spans="2:12" x14ac:dyDescent="0.4">
      <c r="B15726" s="5" t="s">
        <v>66</v>
      </c>
      <c r="C15726" s="5" t="s">
        <v>54</v>
      </c>
      <c r="D15726" s="5" t="s">
        <v>11</v>
      </c>
      <c r="E15726" s="5" t="s">
        <v>61</v>
      </c>
      <c r="F15726" s="6">
        <v>44652</v>
      </c>
      <c r="G15726" s="6" t="str">
        <f>TEXT(datatable[[#This Row],[дата]],"ММ")</f>
        <v>04</v>
      </c>
      <c r="H15726" s="8">
        <v>110.85760000000001</v>
      </c>
      <c r="I15726" s="8">
        <v>54.320000000000007</v>
      </c>
      <c r="J15726" s="8">
        <f>datatable[[#This Row],[продажи_]]-datatable[[#This Row],[себестоимость_]]</f>
        <v>56.537599999999998</v>
      </c>
      <c r="L15726"/>
    </row>
    <row r="15727" spans="2:12" x14ac:dyDescent="0.4">
      <c r="B15727" s="5" t="s">
        <v>66</v>
      </c>
      <c r="C15727" s="5" t="s">
        <v>54</v>
      </c>
      <c r="D15727" s="5" t="s">
        <v>11</v>
      </c>
      <c r="E15727" s="5" t="s">
        <v>61</v>
      </c>
      <c r="F15727" s="6">
        <v>44682</v>
      </c>
      <c r="G15727" s="6" t="str">
        <f>TEXT(datatable[[#This Row],[дата]],"ММ")</f>
        <v>05</v>
      </c>
      <c r="H15727" s="8">
        <v>110.53440000000001</v>
      </c>
      <c r="I15727" s="8">
        <v>56.454000000000001</v>
      </c>
      <c r="J15727" s="8">
        <f>datatable[[#This Row],[продажи_]]-datatable[[#This Row],[себестоимость_]]</f>
        <v>54.080400000000004</v>
      </c>
      <c r="L15727"/>
    </row>
    <row r="15728" spans="2:12" x14ac:dyDescent="0.4">
      <c r="B15728" s="5" t="s">
        <v>66</v>
      </c>
      <c r="C15728" s="5" t="s">
        <v>54</v>
      </c>
      <c r="D15728" s="5" t="s">
        <v>11</v>
      </c>
      <c r="E15728" s="5" t="s">
        <v>61</v>
      </c>
      <c r="F15728" s="6">
        <v>44713</v>
      </c>
      <c r="G15728" s="6" t="str">
        <f>TEXT(datatable[[#This Row],[дата]],"ММ")</f>
        <v>06</v>
      </c>
      <c r="H15728" s="8">
        <v>97.687200000000004</v>
      </c>
      <c r="I15728" s="8">
        <v>72.507499999999993</v>
      </c>
      <c r="J15728" s="8">
        <f>datatable[[#This Row],[продажи_]]-datatable[[#This Row],[себестоимость_]]</f>
        <v>25.179700000000011</v>
      </c>
      <c r="L15728"/>
    </row>
    <row r="15729" spans="2:12" x14ac:dyDescent="0.4">
      <c r="B15729" s="5" t="s">
        <v>66</v>
      </c>
      <c r="C15729" s="5" t="s">
        <v>54</v>
      </c>
      <c r="D15729" s="5" t="s">
        <v>11</v>
      </c>
      <c r="E15729" s="5" t="s">
        <v>61</v>
      </c>
      <c r="F15729" s="6">
        <v>44743</v>
      </c>
      <c r="G15729" s="6" t="str">
        <f>TEXT(datatable[[#This Row],[дата]],"ММ")</f>
        <v>07</v>
      </c>
      <c r="H15729" s="8">
        <v>64.64</v>
      </c>
      <c r="I15729" s="8">
        <v>42.680000000000007</v>
      </c>
      <c r="J15729" s="8">
        <f>datatable[[#This Row],[продажи_]]-datatable[[#This Row],[себестоимость_]]</f>
        <v>21.959999999999994</v>
      </c>
      <c r="L15729"/>
    </row>
    <row r="15730" spans="2:12" x14ac:dyDescent="0.4">
      <c r="B15730" s="5" t="s">
        <v>66</v>
      </c>
      <c r="C15730" s="5" t="s">
        <v>54</v>
      </c>
      <c r="D15730" s="5" t="s">
        <v>11</v>
      </c>
      <c r="E15730" s="5" t="s">
        <v>61</v>
      </c>
      <c r="F15730" s="6">
        <v>44774</v>
      </c>
      <c r="G15730" s="6" t="str">
        <f>TEXT(datatable[[#This Row],[дата]],"ММ")</f>
        <v>08</v>
      </c>
      <c r="H15730" s="8">
        <v>77.810400000000001</v>
      </c>
      <c r="I15730" s="8">
        <v>41.030999999999999</v>
      </c>
      <c r="J15730" s="8">
        <f>datatable[[#This Row],[продажи_]]-datatable[[#This Row],[себестоимость_]]</f>
        <v>36.779400000000003</v>
      </c>
      <c r="L15730"/>
    </row>
    <row r="15731" spans="2:12" x14ac:dyDescent="0.4">
      <c r="B15731" s="5" t="s">
        <v>66</v>
      </c>
      <c r="C15731" s="5" t="s">
        <v>54</v>
      </c>
      <c r="D15731" s="5" t="s">
        <v>11</v>
      </c>
      <c r="E15731" s="5" t="s">
        <v>61</v>
      </c>
      <c r="F15731" s="6">
        <v>44805</v>
      </c>
      <c r="G15731" s="6" t="str">
        <f>TEXT(datatable[[#This Row],[дата]],"ММ")</f>
        <v>09</v>
      </c>
      <c r="H15731" s="8">
        <v>82.415999999999997</v>
      </c>
      <c r="I15731" s="8">
        <v>52.38</v>
      </c>
      <c r="J15731" s="8">
        <f>datatable[[#This Row],[продажи_]]-datatable[[#This Row],[себестоимость_]]</f>
        <v>30.035999999999994</v>
      </c>
      <c r="L15731"/>
    </row>
    <row r="15732" spans="2:12" x14ac:dyDescent="0.4">
      <c r="B15732" s="5" t="s">
        <v>66</v>
      </c>
      <c r="C15732" s="5" t="s">
        <v>54</v>
      </c>
      <c r="D15732" s="5" t="s">
        <v>11</v>
      </c>
      <c r="E15732" s="5" t="s">
        <v>61</v>
      </c>
      <c r="F15732" s="6">
        <v>44835</v>
      </c>
      <c r="G15732" s="6" t="str">
        <f>TEXT(datatable[[#This Row],[дата]],"ММ")</f>
        <v>10</v>
      </c>
      <c r="H15732" s="8">
        <v>106.33279999999999</v>
      </c>
      <c r="I15732" s="8">
        <v>75.369000000000014</v>
      </c>
      <c r="J15732" s="8">
        <f>datatable[[#This Row],[продажи_]]-datatable[[#This Row],[себестоимость_]]</f>
        <v>30.963799999999978</v>
      </c>
      <c r="L15732"/>
    </row>
    <row r="15733" spans="2:12" x14ac:dyDescent="0.4">
      <c r="B15733" s="5" t="s">
        <v>66</v>
      </c>
      <c r="C15733" s="5" t="s">
        <v>54</v>
      </c>
      <c r="D15733" s="5" t="s">
        <v>11</v>
      </c>
      <c r="E15733" s="5" t="s">
        <v>61</v>
      </c>
      <c r="F15733" s="6">
        <v>44866</v>
      </c>
      <c r="G15733" s="6" t="str">
        <f>TEXT(datatable[[#This Row],[дата]],"ММ")</f>
        <v>11</v>
      </c>
      <c r="H15733" s="8">
        <v>122.8968</v>
      </c>
      <c r="I15733" s="8">
        <v>56.114500000000007</v>
      </c>
      <c r="J15733" s="8">
        <f>datatable[[#This Row],[продажи_]]-datatable[[#This Row],[себестоимость_]]</f>
        <v>66.782299999999992</v>
      </c>
      <c r="L15733"/>
    </row>
    <row r="15734" spans="2:12" x14ac:dyDescent="0.4">
      <c r="B15734" s="5" t="s">
        <v>66</v>
      </c>
      <c r="C15734" s="5" t="s">
        <v>54</v>
      </c>
      <c r="D15734" s="5" t="s">
        <v>11</v>
      </c>
      <c r="E15734" s="5" t="s">
        <v>61</v>
      </c>
      <c r="F15734" s="6">
        <v>44896</v>
      </c>
      <c r="G15734" s="6" t="str">
        <f>TEXT(datatable[[#This Row],[дата]],"ММ")</f>
        <v>12</v>
      </c>
      <c r="H15734" s="8">
        <v>98.899200000000008</v>
      </c>
      <c r="I15734" s="8">
        <v>60.528000000000006</v>
      </c>
      <c r="J15734" s="8">
        <f>datatable[[#This Row],[продажи_]]-datatable[[#This Row],[себестоимость_]]</f>
        <v>38.371200000000002</v>
      </c>
      <c r="L15734"/>
    </row>
    <row r="15735" spans="2:12" x14ac:dyDescent="0.4">
      <c r="B15735" s="5" t="s">
        <v>66</v>
      </c>
      <c r="C15735" s="5" t="s">
        <v>54</v>
      </c>
      <c r="D15735" s="5" t="s">
        <v>11</v>
      </c>
      <c r="E15735" s="5" t="s">
        <v>62</v>
      </c>
      <c r="F15735" s="6">
        <v>44562</v>
      </c>
      <c r="G15735" s="6" t="str">
        <f>TEXT(datatable[[#This Row],[дата]],"ММ")</f>
        <v>01</v>
      </c>
      <c r="H15735" s="8">
        <v>172.59209999999999</v>
      </c>
      <c r="I15735" s="8">
        <v>95.917500000000004</v>
      </c>
      <c r="J15735" s="8">
        <f>datatable[[#This Row],[продажи_]]-datatable[[#This Row],[себестоимость_]]</f>
        <v>76.674599999999984</v>
      </c>
      <c r="L15735"/>
    </row>
    <row r="15736" spans="2:12" x14ac:dyDescent="0.4">
      <c r="B15736" s="5" t="s">
        <v>66</v>
      </c>
      <c r="C15736" s="5" t="s">
        <v>54</v>
      </c>
      <c r="D15736" s="5" t="s">
        <v>11</v>
      </c>
      <c r="E15736" s="5" t="s">
        <v>62</v>
      </c>
      <c r="F15736" s="6">
        <v>44593</v>
      </c>
      <c r="G15736" s="6" t="str">
        <f>TEXT(datatable[[#This Row],[дата]],"ММ")</f>
        <v>02</v>
      </c>
      <c r="H15736" s="8">
        <v>246.33420000000004</v>
      </c>
      <c r="I15736" s="8">
        <v>127.89</v>
      </c>
      <c r="J15736" s="8">
        <f>datatable[[#This Row],[продажи_]]-datatable[[#This Row],[себестоимость_]]</f>
        <v>118.44420000000004</v>
      </c>
      <c r="L15736"/>
    </row>
    <row r="15737" spans="2:12" x14ac:dyDescent="0.4">
      <c r="B15737" s="5" t="s">
        <v>66</v>
      </c>
      <c r="C15737" s="5" t="s">
        <v>54</v>
      </c>
      <c r="D15737" s="5" t="s">
        <v>11</v>
      </c>
      <c r="E15737" s="5" t="s">
        <v>62</v>
      </c>
      <c r="F15737" s="6">
        <v>44621</v>
      </c>
      <c r="G15737" s="6" t="str">
        <f>TEXT(datatable[[#This Row],[дата]],"ММ")</f>
        <v>03</v>
      </c>
      <c r="H15737" s="8">
        <v>287.85120000000001</v>
      </c>
      <c r="I15737" s="8">
        <v>179.22</v>
      </c>
      <c r="J15737" s="8">
        <f>datatable[[#This Row],[продажи_]]-datatable[[#This Row],[себестоимость_]]</f>
        <v>108.63120000000001</v>
      </c>
      <c r="L15737"/>
    </row>
    <row r="15738" spans="2:12" x14ac:dyDescent="0.4">
      <c r="B15738" s="5" t="s">
        <v>66</v>
      </c>
      <c r="C15738" s="5" t="s">
        <v>54</v>
      </c>
      <c r="D15738" s="5" t="s">
        <v>11</v>
      </c>
      <c r="E15738" s="5" t="s">
        <v>62</v>
      </c>
      <c r="F15738" s="6">
        <v>44652</v>
      </c>
      <c r="G15738" s="6" t="str">
        <f>TEXT(datatable[[#This Row],[дата]],"ММ")</f>
        <v>04</v>
      </c>
      <c r="H15738" s="8">
        <v>262.94100000000003</v>
      </c>
      <c r="I15738" s="8">
        <v>172.04249999999999</v>
      </c>
      <c r="J15738" s="8">
        <f>datatable[[#This Row],[продажи_]]-datatable[[#This Row],[себестоимость_]]</f>
        <v>90.898500000000041</v>
      </c>
      <c r="L15738"/>
    </row>
    <row r="15739" spans="2:12" x14ac:dyDescent="0.4">
      <c r="B15739" s="5" t="s">
        <v>66</v>
      </c>
      <c r="C15739" s="5" t="s">
        <v>54</v>
      </c>
      <c r="D15739" s="5" t="s">
        <v>11</v>
      </c>
      <c r="E15739" s="5" t="s">
        <v>62</v>
      </c>
      <c r="F15739" s="6">
        <v>44682</v>
      </c>
      <c r="G15739" s="6" t="str">
        <f>TEXT(datatable[[#This Row],[дата]],"ММ")</f>
        <v>05</v>
      </c>
      <c r="H15739" s="8">
        <v>208.77120000000002</v>
      </c>
      <c r="I15739" s="8">
        <v>104.4</v>
      </c>
      <c r="J15739" s="8">
        <f>datatable[[#This Row],[продажи_]]-datatable[[#This Row],[себестоимость_]]</f>
        <v>104.37120000000002</v>
      </c>
      <c r="L15739"/>
    </row>
    <row r="15740" spans="2:12" x14ac:dyDescent="0.4">
      <c r="B15740" s="5" t="s">
        <v>66</v>
      </c>
      <c r="C15740" s="5" t="s">
        <v>54</v>
      </c>
      <c r="D15740" s="5" t="s">
        <v>11</v>
      </c>
      <c r="E15740" s="5" t="s">
        <v>62</v>
      </c>
      <c r="F15740" s="6">
        <v>44713</v>
      </c>
      <c r="G15740" s="6" t="str">
        <f>TEXT(datatable[[#This Row],[дата]],"ММ")</f>
        <v>06</v>
      </c>
      <c r="H15740" s="8">
        <v>249.29969999999997</v>
      </c>
      <c r="I15740" s="8">
        <v>131.47875000000002</v>
      </c>
      <c r="J15740" s="8">
        <f>datatable[[#This Row],[продажи_]]-datatable[[#This Row],[себестоимость_]]</f>
        <v>117.82094999999995</v>
      </c>
      <c r="L15740"/>
    </row>
    <row r="15741" spans="2:12" x14ac:dyDescent="0.4">
      <c r="B15741" s="5" t="s">
        <v>66</v>
      </c>
      <c r="C15741" s="5" t="s">
        <v>54</v>
      </c>
      <c r="D15741" s="5" t="s">
        <v>11</v>
      </c>
      <c r="E15741" s="5" t="s">
        <v>62</v>
      </c>
      <c r="F15741" s="6">
        <v>44743</v>
      </c>
      <c r="G15741" s="6" t="str">
        <f>TEXT(datatable[[#This Row],[дата]],"ММ")</f>
        <v>07</v>
      </c>
      <c r="H15741" s="8">
        <v>180.30239999999998</v>
      </c>
      <c r="I15741" s="8">
        <v>75.69</v>
      </c>
      <c r="J15741" s="8">
        <f>datatable[[#This Row],[продажи_]]-datatable[[#This Row],[себестоимость_]]</f>
        <v>104.61239999999998</v>
      </c>
      <c r="L15741"/>
    </row>
    <row r="15742" spans="2:12" x14ac:dyDescent="0.4">
      <c r="B15742" s="5" t="s">
        <v>66</v>
      </c>
      <c r="C15742" s="5" t="s">
        <v>54</v>
      </c>
      <c r="D15742" s="5" t="s">
        <v>11</v>
      </c>
      <c r="E15742" s="5" t="s">
        <v>62</v>
      </c>
      <c r="F15742" s="6">
        <v>44774</v>
      </c>
      <c r="G15742" s="6" t="str">
        <f>TEXT(datatable[[#This Row],[дата]],"ММ")</f>
        <v>08</v>
      </c>
      <c r="H15742" s="8">
        <v>169.0335</v>
      </c>
      <c r="I15742" s="8">
        <v>92.002499999999998</v>
      </c>
      <c r="J15742" s="8">
        <f>datatable[[#This Row],[продажи_]]-datatable[[#This Row],[себестоимость_]]</f>
        <v>77.031000000000006</v>
      </c>
      <c r="L15742"/>
    </row>
    <row r="15743" spans="2:12" x14ac:dyDescent="0.4">
      <c r="B15743" s="5" t="s">
        <v>66</v>
      </c>
      <c r="C15743" s="5" t="s">
        <v>54</v>
      </c>
      <c r="D15743" s="5" t="s">
        <v>11</v>
      </c>
      <c r="E15743" s="5" t="s">
        <v>62</v>
      </c>
      <c r="F15743" s="6">
        <v>44805</v>
      </c>
      <c r="G15743" s="6" t="str">
        <f>TEXT(datatable[[#This Row],[дата]],"ММ")</f>
        <v>09</v>
      </c>
      <c r="H15743" s="8">
        <v>191.76900000000001</v>
      </c>
      <c r="I15743" s="8">
        <v>96.787500000000009</v>
      </c>
      <c r="J15743" s="8">
        <f>datatable[[#This Row],[продажи_]]-datatable[[#This Row],[себестоимость_]]</f>
        <v>94.981499999999997</v>
      </c>
      <c r="L15743"/>
    </row>
    <row r="15744" spans="2:12" x14ac:dyDescent="0.4">
      <c r="B15744" s="5" t="s">
        <v>66</v>
      </c>
      <c r="C15744" s="5" t="s">
        <v>54</v>
      </c>
      <c r="D15744" s="5" t="s">
        <v>11</v>
      </c>
      <c r="E15744" s="5" t="s">
        <v>62</v>
      </c>
      <c r="F15744" s="6">
        <v>44835</v>
      </c>
      <c r="G15744" s="6" t="str">
        <f>TEXT(datatable[[#This Row],[дата]],"ММ")</f>
        <v>10</v>
      </c>
      <c r="H15744" s="8">
        <v>329.3682</v>
      </c>
      <c r="I15744" s="8">
        <v>176.60999999999999</v>
      </c>
      <c r="J15744" s="8">
        <f>datatable[[#This Row],[продажи_]]-datatable[[#This Row],[себестоимость_]]</f>
        <v>152.75820000000002</v>
      </c>
      <c r="L15744"/>
    </row>
    <row r="15745" spans="2:12" x14ac:dyDescent="0.4">
      <c r="B15745" s="5" t="s">
        <v>66</v>
      </c>
      <c r="C15745" s="5" t="s">
        <v>54</v>
      </c>
      <c r="D15745" s="5" t="s">
        <v>11</v>
      </c>
      <c r="E15745" s="5" t="s">
        <v>62</v>
      </c>
      <c r="F15745" s="6">
        <v>44866</v>
      </c>
      <c r="G15745" s="6" t="str">
        <f>TEXT(datatable[[#This Row],[дата]],"ММ")</f>
        <v>11</v>
      </c>
      <c r="H15745" s="8">
        <v>228.7389</v>
      </c>
      <c r="I15745" s="8">
        <v>154.09875000000002</v>
      </c>
      <c r="J15745" s="8">
        <f>datatable[[#This Row],[продажи_]]-datatable[[#This Row],[себестоимость_]]</f>
        <v>74.640149999999977</v>
      </c>
      <c r="L15745"/>
    </row>
    <row r="15746" spans="2:12" x14ac:dyDescent="0.4">
      <c r="B15746" s="5" t="s">
        <v>66</v>
      </c>
      <c r="C15746" s="5" t="s">
        <v>54</v>
      </c>
      <c r="D15746" s="5" t="s">
        <v>11</v>
      </c>
      <c r="E15746" s="5" t="s">
        <v>62</v>
      </c>
      <c r="F15746" s="6">
        <v>44896</v>
      </c>
      <c r="G15746" s="6" t="str">
        <f>TEXT(datatable[[#This Row],[дата]],"ММ")</f>
        <v>12</v>
      </c>
      <c r="H15746" s="8">
        <v>199.2816</v>
      </c>
      <c r="I15746" s="8">
        <v>105.70500000000001</v>
      </c>
      <c r="J15746" s="8">
        <f>datatable[[#This Row],[продажи_]]-datatable[[#This Row],[себестоимость_]]</f>
        <v>93.576599999999985</v>
      </c>
      <c r="L15746"/>
    </row>
    <row r="15747" spans="2:12" x14ac:dyDescent="0.4">
      <c r="B15747" s="5" t="s">
        <v>66</v>
      </c>
      <c r="C15747" s="5" t="s">
        <v>54</v>
      </c>
      <c r="D15747" s="5" t="s">
        <v>11</v>
      </c>
      <c r="E15747" s="5" t="s">
        <v>9</v>
      </c>
      <c r="F15747" s="6">
        <v>44562</v>
      </c>
      <c r="G15747" s="6" t="str">
        <f>TEXT(datatable[[#This Row],[дата]],"ММ")</f>
        <v>01</v>
      </c>
      <c r="H15747" s="8">
        <v>114.1416</v>
      </c>
      <c r="I15747" s="8">
        <v>79.891649999999998</v>
      </c>
      <c r="J15747" s="8">
        <f>datatable[[#This Row],[продажи_]]-datatable[[#This Row],[себестоимость_]]</f>
        <v>34.249949999999998</v>
      </c>
      <c r="L15747"/>
    </row>
    <row r="15748" spans="2:12" x14ac:dyDescent="0.4">
      <c r="B15748" s="5" t="s">
        <v>66</v>
      </c>
      <c r="C15748" s="5" t="s">
        <v>54</v>
      </c>
      <c r="D15748" s="5" t="s">
        <v>11</v>
      </c>
      <c r="E15748" s="5" t="s">
        <v>9</v>
      </c>
      <c r="F15748" s="6">
        <v>44593</v>
      </c>
      <c r="G15748" s="6" t="str">
        <f>TEXT(datatable[[#This Row],[дата]],"ММ")</f>
        <v>02</v>
      </c>
      <c r="H15748" s="8">
        <v>207.50240000000002</v>
      </c>
      <c r="I15748" s="8">
        <v>178.17869999999999</v>
      </c>
      <c r="J15748" s="8">
        <f>datatable[[#This Row],[продажи_]]-datatable[[#This Row],[себестоимость_]]</f>
        <v>29.323700000000031</v>
      </c>
      <c r="L15748"/>
    </row>
    <row r="15749" spans="2:12" x14ac:dyDescent="0.4">
      <c r="B15749" s="5" t="s">
        <v>66</v>
      </c>
      <c r="C15749" s="5" t="s">
        <v>54</v>
      </c>
      <c r="D15749" s="5" t="s">
        <v>11</v>
      </c>
      <c r="E15749" s="5" t="s">
        <v>9</v>
      </c>
      <c r="F15749" s="6">
        <v>44621</v>
      </c>
      <c r="G15749" s="6" t="str">
        <f>TEXT(datatable[[#This Row],[дата]],"ММ")</f>
        <v>03</v>
      </c>
      <c r="H15749" s="8">
        <v>237.1456</v>
      </c>
      <c r="I15749" s="8">
        <v>140.3184</v>
      </c>
      <c r="J15749" s="8">
        <f>datatable[[#This Row],[продажи_]]-datatable[[#This Row],[себестоимость_]]</f>
        <v>96.827200000000005</v>
      </c>
      <c r="L15749"/>
    </row>
    <row r="15750" spans="2:12" x14ac:dyDescent="0.4">
      <c r="B15750" s="5" t="s">
        <v>66</v>
      </c>
      <c r="C15750" s="5" t="s">
        <v>54</v>
      </c>
      <c r="D15750" s="5" t="s">
        <v>11</v>
      </c>
      <c r="E15750" s="5" t="s">
        <v>9</v>
      </c>
      <c r="F15750" s="6">
        <v>44652</v>
      </c>
      <c r="G15750" s="6" t="str">
        <f>TEXT(datatable[[#This Row],[дата]],"ММ")</f>
        <v>04</v>
      </c>
      <c r="H15750" s="8">
        <v>233.17280000000002</v>
      </c>
      <c r="I15750" s="8">
        <v>170.69219999999999</v>
      </c>
      <c r="J15750" s="8">
        <f>datatable[[#This Row],[продажи_]]-datatable[[#This Row],[себестоимость_]]</f>
        <v>62.480600000000038</v>
      </c>
      <c r="L15750"/>
    </row>
    <row r="15751" spans="2:12" x14ac:dyDescent="0.4">
      <c r="B15751" s="5" t="s">
        <v>66</v>
      </c>
      <c r="C15751" s="5" t="s">
        <v>54</v>
      </c>
      <c r="D15751" s="5" t="s">
        <v>11</v>
      </c>
      <c r="E15751" s="5" t="s">
        <v>9</v>
      </c>
      <c r="F15751" s="6">
        <v>44682</v>
      </c>
      <c r="G15751" s="6" t="str">
        <f>TEXT(datatable[[#This Row],[дата]],"ММ")</f>
        <v>05</v>
      </c>
      <c r="H15751" s="8">
        <v>194.36160000000004</v>
      </c>
      <c r="I15751" s="8">
        <v>103.95540000000001</v>
      </c>
      <c r="J15751" s="8">
        <f>datatable[[#This Row],[продажи_]]-datatable[[#This Row],[себестоимость_]]</f>
        <v>90.406200000000027</v>
      </c>
      <c r="L15751"/>
    </row>
    <row r="15752" spans="2:12" x14ac:dyDescent="0.4">
      <c r="B15752" s="5" t="s">
        <v>66</v>
      </c>
      <c r="C15752" s="5" t="s">
        <v>54</v>
      </c>
      <c r="D15752" s="5" t="s">
        <v>11</v>
      </c>
      <c r="E15752" s="5" t="s">
        <v>9</v>
      </c>
      <c r="F15752" s="6">
        <v>44713</v>
      </c>
      <c r="G15752" s="6" t="str">
        <f>TEXT(datatable[[#This Row],[дата]],"ММ")</f>
        <v>06</v>
      </c>
      <c r="H15752" s="8">
        <v>204.59920000000002</v>
      </c>
      <c r="I15752" s="8">
        <v>154.32885000000002</v>
      </c>
      <c r="J15752" s="8">
        <f>datatable[[#This Row],[продажи_]]-datatable[[#This Row],[себестоимость_]]</f>
        <v>50.270350000000008</v>
      </c>
      <c r="L15752"/>
    </row>
    <row r="15753" spans="2:12" x14ac:dyDescent="0.4">
      <c r="B15753" s="5" t="s">
        <v>66</v>
      </c>
      <c r="C15753" s="5" t="s">
        <v>54</v>
      </c>
      <c r="D15753" s="5" t="s">
        <v>11</v>
      </c>
      <c r="E15753" s="5" t="s">
        <v>9</v>
      </c>
      <c r="F15753" s="6">
        <v>44743</v>
      </c>
      <c r="G15753" s="6" t="str">
        <f>TEXT(datatable[[#This Row],[дата]],"ММ")</f>
        <v>07</v>
      </c>
      <c r="H15753" s="8">
        <v>132.01920000000001</v>
      </c>
      <c r="I15753" s="8">
        <v>98.393999999999991</v>
      </c>
      <c r="J15753" s="8">
        <f>datatable[[#This Row],[продажи_]]-datatable[[#This Row],[себестоимость_]]</f>
        <v>33.625200000000021</v>
      </c>
      <c r="L15753"/>
    </row>
    <row r="15754" spans="2:12" x14ac:dyDescent="0.4">
      <c r="B15754" s="5" t="s">
        <v>66</v>
      </c>
      <c r="C15754" s="5" t="s">
        <v>54</v>
      </c>
      <c r="D15754" s="5" t="s">
        <v>11</v>
      </c>
      <c r="E15754" s="5" t="s">
        <v>9</v>
      </c>
      <c r="F15754" s="6">
        <v>44774</v>
      </c>
      <c r="G15754" s="6" t="str">
        <f>TEXT(datatable[[#This Row],[дата]],"ММ")</f>
        <v>08</v>
      </c>
      <c r="H15754" s="8">
        <v>163.64879999999999</v>
      </c>
      <c r="I15754" s="8">
        <v>103.9554</v>
      </c>
      <c r="J15754" s="8">
        <f>datatable[[#This Row],[продажи_]]-datatable[[#This Row],[себестоимость_]]</f>
        <v>59.693399999999997</v>
      </c>
      <c r="L15754"/>
    </row>
    <row r="15755" spans="2:12" x14ac:dyDescent="0.4">
      <c r="B15755" s="5" t="s">
        <v>66</v>
      </c>
      <c r="C15755" s="5" t="s">
        <v>54</v>
      </c>
      <c r="D15755" s="5" t="s">
        <v>11</v>
      </c>
      <c r="E15755" s="5" t="s">
        <v>9</v>
      </c>
      <c r="F15755" s="6">
        <v>44805</v>
      </c>
      <c r="G15755" s="6" t="str">
        <f>TEXT(datatable[[#This Row],[дата]],"ММ")</f>
        <v>09</v>
      </c>
      <c r="H15755" s="8">
        <v>163.49600000000001</v>
      </c>
      <c r="I15755" s="8">
        <v>102.672</v>
      </c>
      <c r="J15755" s="8">
        <f>datatable[[#This Row],[продажи_]]-datatable[[#This Row],[себестоимость_]]</f>
        <v>60.824000000000012</v>
      </c>
      <c r="L15755"/>
    </row>
    <row r="15756" spans="2:12" x14ac:dyDescent="0.4">
      <c r="B15756" s="5" t="s">
        <v>66</v>
      </c>
      <c r="C15756" s="5" t="s">
        <v>54</v>
      </c>
      <c r="D15756" s="5" t="s">
        <v>11</v>
      </c>
      <c r="E15756" s="5" t="s">
        <v>9</v>
      </c>
      <c r="F15756" s="6">
        <v>44835</v>
      </c>
      <c r="G15756" s="6" t="str">
        <f>TEXT(datatable[[#This Row],[дата]],"ММ")</f>
        <v>10</v>
      </c>
      <c r="H15756" s="8">
        <v>171.13600000000002</v>
      </c>
      <c r="I15756" s="8">
        <v>178.17869999999999</v>
      </c>
      <c r="J15756" s="8">
        <f>datatable[[#This Row],[продажи_]]-datatable[[#This Row],[себестоимость_]]</f>
        <v>-7.042699999999968</v>
      </c>
      <c r="L15756"/>
    </row>
    <row r="15757" spans="2:12" x14ac:dyDescent="0.4">
      <c r="B15757" s="5" t="s">
        <v>66</v>
      </c>
      <c r="C15757" s="5" t="s">
        <v>54</v>
      </c>
      <c r="D15757" s="5" t="s">
        <v>11</v>
      </c>
      <c r="E15757" s="5" t="s">
        <v>9</v>
      </c>
      <c r="F15757" s="6">
        <v>44866</v>
      </c>
      <c r="G15757" s="6" t="str">
        <f>TEXT(datatable[[#This Row],[дата]],"ММ")</f>
        <v>11</v>
      </c>
      <c r="H15757" s="8">
        <v>234.39520000000002</v>
      </c>
      <c r="I15757" s="8">
        <v>161.28059999999999</v>
      </c>
      <c r="J15757" s="8">
        <f>datatable[[#This Row],[продажи_]]-datatable[[#This Row],[себестоимость_]]</f>
        <v>73.114600000000024</v>
      </c>
      <c r="L15757"/>
    </row>
    <row r="15758" spans="2:12" x14ac:dyDescent="0.4">
      <c r="B15758" s="5" t="s">
        <v>66</v>
      </c>
      <c r="C15758" s="5" t="s">
        <v>54</v>
      </c>
      <c r="D15758" s="5" t="s">
        <v>11</v>
      </c>
      <c r="E15758" s="5" t="s">
        <v>9</v>
      </c>
      <c r="F15758" s="6">
        <v>44896</v>
      </c>
      <c r="G15758" s="6" t="str">
        <f>TEXT(datatable[[#This Row],[дата]],"ММ")</f>
        <v>12</v>
      </c>
      <c r="H15758" s="8">
        <v>201.69600000000003</v>
      </c>
      <c r="I15758" s="8">
        <v>147.59099999999998</v>
      </c>
      <c r="J15758" s="8">
        <f>datatable[[#This Row],[продажи_]]-datatable[[#This Row],[себестоимость_]]</f>
        <v>54.105000000000047</v>
      </c>
      <c r="L15758"/>
    </row>
    <row r="15759" spans="2:12" x14ac:dyDescent="0.4">
      <c r="B15759" s="5" t="s">
        <v>66</v>
      </c>
      <c r="C15759" s="5" t="s">
        <v>54</v>
      </c>
      <c r="D15759" s="5" t="s">
        <v>11</v>
      </c>
      <c r="E15759" s="5" t="s">
        <v>10</v>
      </c>
      <c r="F15759" s="6">
        <v>44562</v>
      </c>
      <c r="G15759" s="6" t="str">
        <f>TEXT(datatable[[#This Row],[дата]],"ММ")</f>
        <v>01</v>
      </c>
      <c r="H15759" s="8">
        <v>36.796500000000002</v>
      </c>
      <c r="I15759" s="8">
        <v>27.5625</v>
      </c>
      <c r="J15759" s="8">
        <f>datatable[[#This Row],[продажи_]]-datatable[[#This Row],[себестоимость_]]</f>
        <v>9.2340000000000018</v>
      </c>
      <c r="L15759"/>
    </row>
    <row r="15760" spans="2:12" x14ac:dyDescent="0.4">
      <c r="B15760" s="5" t="s">
        <v>66</v>
      </c>
      <c r="C15760" s="5" t="s">
        <v>54</v>
      </c>
      <c r="D15760" s="5" t="s">
        <v>11</v>
      </c>
      <c r="E15760" s="5" t="s">
        <v>10</v>
      </c>
      <c r="F15760" s="6">
        <v>44593</v>
      </c>
      <c r="G15760" s="6" t="str">
        <f>TEXT(datatable[[#This Row],[дата]],"ММ")</f>
        <v>02</v>
      </c>
      <c r="H15760" s="8">
        <v>56.565600000000003</v>
      </c>
      <c r="I15760" s="8">
        <v>48.125000000000007</v>
      </c>
      <c r="J15760" s="8">
        <f>datatable[[#This Row],[продажи_]]-datatable[[#This Row],[себестоимость_]]</f>
        <v>8.4405999999999963</v>
      </c>
      <c r="L15760"/>
    </row>
    <row r="15761" spans="2:12" x14ac:dyDescent="0.4">
      <c r="B15761" s="5" t="s">
        <v>66</v>
      </c>
      <c r="C15761" s="5" t="s">
        <v>54</v>
      </c>
      <c r="D15761" s="5" t="s">
        <v>11</v>
      </c>
      <c r="E15761" s="5" t="s">
        <v>10</v>
      </c>
      <c r="F15761" s="6">
        <v>44621</v>
      </c>
      <c r="G15761" s="6" t="str">
        <f>TEXT(datatable[[#This Row],[дата]],"ММ")</f>
        <v>03</v>
      </c>
      <c r="H15761" s="8">
        <v>74.651200000000003</v>
      </c>
      <c r="I15761" s="8">
        <v>52</v>
      </c>
      <c r="J15761" s="8">
        <f>datatable[[#This Row],[продажи_]]-datatable[[#This Row],[себестоимость_]]</f>
        <v>22.651200000000003</v>
      </c>
      <c r="L15761"/>
    </row>
    <row r="15762" spans="2:12" x14ac:dyDescent="0.4">
      <c r="B15762" s="5" t="s">
        <v>66</v>
      </c>
      <c r="C15762" s="5" t="s">
        <v>54</v>
      </c>
      <c r="D15762" s="5" t="s">
        <v>11</v>
      </c>
      <c r="E15762" s="5" t="s">
        <v>10</v>
      </c>
      <c r="F15762" s="6">
        <v>44652</v>
      </c>
      <c r="G15762" s="6" t="str">
        <f>TEXT(datatable[[#This Row],[дата]],"ММ")</f>
        <v>04</v>
      </c>
      <c r="H15762" s="8">
        <v>59.2592</v>
      </c>
      <c r="I15762" s="8">
        <v>49.437499999999993</v>
      </c>
      <c r="J15762" s="8">
        <f>datatable[[#This Row],[продажи_]]-datatable[[#This Row],[себестоимость_]]</f>
        <v>9.821700000000007</v>
      </c>
      <c r="L15762"/>
    </row>
    <row r="15763" spans="2:12" x14ac:dyDescent="0.4">
      <c r="B15763" s="5" t="s">
        <v>66</v>
      </c>
      <c r="C15763" s="5" t="s">
        <v>54</v>
      </c>
      <c r="D15763" s="5" t="s">
        <v>11</v>
      </c>
      <c r="E15763" s="5" t="s">
        <v>10</v>
      </c>
      <c r="F15763" s="6">
        <v>44682</v>
      </c>
      <c r="G15763" s="6" t="str">
        <f>TEXT(datatable[[#This Row],[дата]],"ММ")</f>
        <v>05</v>
      </c>
      <c r="H15763" s="8">
        <v>55.411199999999994</v>
      </c>
      <c r="I15763" s="8">
        <v>44.625</v>
      </c>
      <c r="J15763" s="8">
        <f>datatable[[#This Row],[продажи_]]-datatable[[#This Row],[себестоимость_]]</f>
        <v>10.786199999999994</v>
      </c>
      <c r="L15763"/>
    </row>
    <row r="15764" spans="2:12" x14ac:dyDescent="0.4">
      <c r="B15764" s="5" t="s">
        <v>66</v>
      </c>
      <c r="C15764" s="5" t="s">
        <v>54</v>
      </c>
      <c r="D15764" s="5" t="s">
        <v>11</v>
      </c>
      <c r="E15764" s="5" t="s">
        <v>10</v>
      </c>
      <c r="F15764" s="6">
        <v>44713</v>
      </c>
      <c r="G15764" s="6" t="str">
        <f>TEXT(datatable[[#This Row],[дата]],"ММ")</f>
        <v>06</v>
      </c>
      <c r="H15764" s="8">
        <v>73.1601</v>
      </c>
      <c r="I15764" s="8">
        <v>43.875</v>
      </c>
      <c r="J15764" s="8">
        <f>datatable[[#This Row],[продажи_]]-datatable[[#This Row],[себестоимость_]]</f>
        <v>29.2851</v>
      </c>
      <c r="L15764"/>
    </row>
    <row r="15765" spans="2:12" x14ac:dyDescent="0.4">
      <c r="B15765" s="5" t="s">
        <v>66</v>
      </c>
      <c r="C15765" s="5" t="s">
        <v>54</v>
      </c>
      <c r="D15765" s="5" t="s">
        <v>11</v>
      </c>
      <c r="E15765" s="5" t="s">
        <v>10</v>
      </c>
      <c r="F15765" s="6">
        <v>44743</v>
      </c>
      <c r="G15765" s="6" t="str">
        <f>TEXT(datatable[[#This Row],[дата]],"ММ")</f>
        <v>07</v>
      </c>
      <c r="H15765" s="8">
        <v>31.168800000000005</v>
      </c>
      <c r="I15765" s="8">
        <v>28.999999999999996</v>
      </c>
      <c r="J15765" s="8">
        <f>datatable[[#This Row],[продажи_]]-datatable[[#This Row],[себестоимость_]]</f>
        <v>2.1688000000000081</v>
      </c>
      <c r="L15765"/>
    </row>
    <row r="15766" spans="2:12" x14ac:dyDescent="0.4">
      <c r="B15766" s="5" t="s">
        <v>66</v>
      </c>
      <c r="C15766" s="5" t="s">
        <v>54</v>
      </c>
      <c r="D15766" s="5" t="s">
        <v>11</v>
      </c>
      <c r="E15766" s="5" t="s">
        <v>10</v>
      </c>
      <c r="F15766" s="6">
        <v>44774</v>
      </c>
      <c r="G15766" s="6" t="str">
        <f>TEXT(datatable[[#This Row],[дата]],"ММ")</f>
        <v>08</v>
      </c>
      <c r="H15766" s="8">
        <v>41.558399999999999</v>
      </c>
      <c r="I15766" s="8">
        <v>33.46875</v>
      </c>
      <c r="J15766" s="8">
        <f>datatable[[#This Row],[продажи_]]-datatable[[#This Row],[себестоимость_]]</f>
        <v>8.0896499999999989</v>
      </c>
      <c r="L15766"/>
    </row>
    <row r="15767" spans="2:12" x14ac:dyDescent="0.4">
      <c r="B15767" s="5" t="s">
        <v>66</v>
      </c>
      <c r="C15767" s="5" t="s">
        <v>54</v>
      </c>
      <c r="D15767" s="5" t="s">
        <v>11</v>
      </c>
      <c r="E15767" s="5" t="s">
        <v>10</v>
      </c>
      <c r="F15767" s="6">
        <v>44805</v>
      </c>
      <c r="G15767" s="6" t="str">
        <f>TEXT(datatable[[#This Row],[дата]],"ММ")</f>
        <v>09</v>
      </c>
      <c r="H15767" s="8">
        <v>41.366</v>
      </c>
      <c r="I15767" s="8">
        <v>34.375</v>
      </c>
      <c r="J15767" s="8">
        <f>datatable[[#This Row],[продажи_]]-datatable[[#This Row],[себестоимость_]]</f>
        <v>6.9909999999999997</v>
      </c>
      <c r="L15767"/>
    </row>
    <row r="15768" spans="2:12" x14ac:dyDescent="0.4">
      <c r="B15768" s="5" t="s">
        <v>66</v>
      </c>
      <c r="C15768" s="5" t="s">
        <v>54</v>
      </c>
      <c r="D15768" s="5" t="s">
        <v>11</v>
      </c>
      <c r="E15768" s="5" t="s">
        <v>10</v>
      </c>
      <c r="F15768" s="6">
        <v>44835</v>
      </c>
      <c r="G15768" s="6" t="str">
        <f>TEXT(datatable[[#This Row],[дата]],"ММ")</f>
        <v>10</v>
      </c>
      <c r="H15768" s="8">
        <v>65.993200000000002</v>
      </c>
      <c r="I15768" s="8">
        <v>51.1875</v>
      </c>
      <c r="J15768" s="8">
        <f>datatable[[#This Row],[продажи_]]-datatable[[#This Row],[себестоимость_]]</f>
        <v>14.805700000000002</v>
      </c>
      <c r="L15768"/>
    </row>
    <row r="15769" spans="2:12" x14ac:dyDescent="0.4">
      <c r="B15769" s="5" t="s">
        <v>66</v>
      </c>
      <c r="C15769" s="5" t="s">
        <v>54</v>
      </c>
      <c r="D15769" s="5" t="s">
        <v>11</v>
      </c>
      <c r="E15769" s="5" t="s">
        <v>10</v>
      </c>
      <c r="F15769" s="6">
        <v>44866</v>
      </c>
      <c r="G15769" s="6" t="str">
        <f>TEXT(datatable[[#This Row],[дата]],"ММ")</f>
        <v>11</v>
      </c>
      <c r="H15769" s="8">
        <v>66.9071</v>
      </c>
      <c r="I15769" s="8">
        <v>43.46875</v>
      </c>
      <c r="J15769" s="8">
        <f>datatable[[#This Row],[продажи_]]-datatable[[#This Row],[себестоимость_]]</f>
        <v>23.43835</v>
      </c>
      <c r="L15769"/>
    </row>
    <row r="15770" spans="2:12" x14ac:dyDescent="0.4">
      <c r="B15770" s="5" t="s">
        <v>66</v>
      </c>
      <c r="C15770" s="5" t="s">
        <v>54</v>
      </c>
      <c r="D15770" s="5" t="s">
        <v>11</v>
      </c>
      <c r="E15770" s="5" t="s">
        <v>10</v>
      </c>
      <c r="F15770" s="6">
        <v>44896</v>
      </c>
      <c r="G15770" s="6" t="str">
        <f>TEXT(datatable[[#This Row],[дата]],"ММ")</f>
        <v>12</v>
      </c>
      <c r="H15770" s="8">
        <v>61.760400000000004</v>
      </c>
      <c r="I15770" s="8">
        <v>43.125</v>
      </c>
      <c r="J15770" s="8">
        <f>datatable[[#This Row],[продажи_]]-datatable[[#This Row],[себестоимость_]]</f>
        <v>18.635400000000004</v>
      </c>
      <c r="L15770"/>
    </row>
    <row r="15771" spans="2:12" x14ac:dyDescent="0.4">
      <c r="B15771" s="5" t="s">
        <v>66</v>
      </c>
      <c r="C15771" s="5" t="s">
        <v>54</v>
      </c>
      <c r="D15771" s="5" t="s">
        <v>11</v>
      </c>
      <c r="E15771" s="5" t="s">
        <v>7</v>
      </c>
      <c r="F15771" s="6">
        <v>44562</v>
      </c>
      <c r="G15771" s="6" t="str">
        <f>TEXT(datatable[[#This Row],[дата]],"ММ")</f>
        <v>01</v>
      </c>
      <c r="H15771" s="8">
        <v>11.4885</v>
      </c>
      <c r="I15771" s="8">
        <v>3.1054500000000003</v>
      </c>
      <c r="J15771" s="8">
        <f>datatable[[#This Row],[продажи_]]-datatable[[#This Row],[себестоимость_]]</f>
        <v>8.3830500000000008</v>
      </c>
      <c r="L15771"/>
    </row>
    <row r="15772" spans="2:12" x14ac:dyDescent="0.4">
      <c r="B15772" s="5" t="s">
        <v>66</v>
      </c>
      <c r="C15772" s="5" t="s">
        <v>54</v>
      </c>
      <c r="D15772" s="5" t="s">
        <v>11</v>
      </c>
      <c r="E15772" s="5" t="s">
        <v>7</v>
      </c>
      <c r="F15772" s="6">
        <v>44593</v>
      </c>
      <c r="G15772" s="6" t="str">
        <f>TEXT(datatable[[#This Row],[дата]],"ММ")</f>
        <v>02</v>
      </c>
      <c r="H15772" s="8">
        <v>13.5198</v>
      </c>
      <c r="I15772" s="8">
        <v>4.9714000000000009</v>
      </c>
      <c r="J15772" s="8">
        <f>datatable[[#This Row],[продажи_]]-datatable[[#This Row],[себестоимость_]]</f>
        <v>8.5483999999999991</v>
      </c>
      <c r="L15772"/>
    </row>
    <row r="15773" spans="2:12" x14ac:dyDescent="0.4">
      <c r="B15773" s="5" t="s">
        <v>66</v>
      </c>
      <c r="C15773" s="5" t="s">
        <v>54</v>
      </c>
      <c r="D15773" s="5" t="s">
        <v>11</v>
      </c>
      <c r="E15773" s="5" t="s">
        <v>7</v>
      </c>
      <c r="F15773" s="6">
        <v>44621</v>
      </c>
      <c r="G15773" s="6" t="str">
        <f>TEXT(datatable[[#This Row],[дата]],"ММ")</f>
        <v>03</v>
      </c>
      <c r="H15773" s="8">
        <v>21.134399999999999</v>
      </c>
      <c r="I15773" s="8">
        <v>4.9848000000000008</v>
      </c>
      <c r="J15773" s="8">
        <f>datatable[[#This Row],[продажи_]]-datatable[[#This Row],[себестоимость_]]</f>
        <v>16.1496</v>
      </c>
      <c r="L15773"/>
    </row>
    <row r="15774" spans="2:12" x14ac:dyDescent="0.4">
      <c r="B15774" s="5" t="s">
        <v>66</v>
      </c>
      <c r="C15774" s="5" t="s">
        <v>54</v>
      </c>
      <c r="D15774" s="5" t="s">
        <v>11</v>
      </c>
      <c r="E15774" s="5" t="s">
        <v>7</v>
      </c>
      <c r="F15774" s="6">
        <v>44652</v>
      </c>
      <c r="G15774" s="6" t="str">
        <f>TEXT(datatable[[#This Row],[дата]],"ММ")</f>
        <v>04</v>
      </c>
      <c r="H15774" s="8">
        <v>17.715599999999998</v>
      </c>
      <c r="I15774" s="8">
        <v>4.2210000000000001</v>
      </c>
      <c r="J15774" s="8">
        <f>datatable[[#This Row],[продажи_]]-datatable[[#This Row],[себестоимость_]]</f>
        <v>13.494599999999998</v>
      </c>
      <c r="L15774"/>
    </row>
    <row r="15775" spans="2:12" x14ac:dyDescent="0.4">
      <c r="B15775" s="5" t="s">
        <v>66</v>
      </c>
      <c r="C15775" s="5" t="s">
        <v>54</v>
      </c>
      <c r="D15775" s="5" t="s">
        <v>11</v>
      </c>
      <c r="E15775" s="5" t="s">
        <v>7</v>
      </c>
      <c r="F15775" s="6">
        <v>44682</v>
      </c>
      <c r="G15775" s="6" t="str">
        <f>TEXT(datatable[[#This Row],[дата]],"ММ")</f>
        <v>05</v>
      </c>
      <c r="H15775" s="8">
        <v>11.7216</v>
      </c>
      <c r="I15775" s="8">
        <v>4.6631999999999998</v>
      </c>
      <c r="J15775" s="8">
        <f>datatable[[#This Row],[продажи_]]-datatable[[#This Row],[себестоимость_]]</f>
        <v>7.0584000000000007</v>
      </c>
      <c r="L15775"/>
    </row>
    <row r="15776" spans="2:12" x14ac:dyDescent="0.4">
      <c r="B15776" s="5" t="s">
        <v>66</v>
      </c>
      <c r="C15776" s="5" t="s">
        <v>54</v>
      </c>
      <c r="D15776" s="5" t="s">
        <v>11</v>
      </c>
      <c r="E15776" s="5" t="s">
        <v>7</v>
      </c>
      <c r="F15776" s="6">
        <v>44713</v>
      </c>
      <c r="G15776" s="6" t="str">
        <f>TEXT(datatable[[#This Row],[дата]],"ММ")</f>
        <v>06</v>
      </c>
      <c r="H15776" s="8">
        <v>12.409799999999999</v>
      </c>
      <c r="I15776" s="8">
        <v>4.1372499999999999</v>
      </c>
      <c r="J15776" s="8">
        <f>datatable[[#This Row],[продажи_]]-datatable[[#This Row],[себестоимость_]]</f>
        <v>8.272549999999999</v>
      </c>
      <c r="L15776"/>
    </row>
    <row r="15777" spans="2:12" x14ac:dyDescent="0.4">
      <c r="B15777" s="5" t="s">
        <v>66</v>
      </c>
      <c r="C15777" s="5" t="s">
        <v>54</v>
      </c>
      <c r="D15777" s="5" t="s">
        <v>11</v>
      </c>
      <c r="E15777" s="5" t="s">
        <v>7</v>
      </c>
      <c r="F15777" s="6">
        <v>44743</v>
      </c>
      <c r="G15777" s="6" t="str">
        <f>TEXT(datatable[[#This Row],[дата]],"ММ")</f>
        <v>07</v>
      </c>
      <c r="H15777" s="8">
        <v>7.9920000000000009</v>
      </c>
      <c r="I15777" s="8">
        <v>3.1088</v>
      </c>
      <c r="J15777" s="8">
        <f>datatable[[#This Row],[продажи_]]-datatable[[#This Row],[себестоимость_]]</f>
        <v>4.8832000000000004</v>
      </c>
      <c r="L15777"/>
    </row>
    <row r="15778" spans="2:12" x14ac:dyDescent="0.4">
      <c r="B15778" s="5" t="s">
        <v>66</v>
      </c>
      <c r="C15778" s="5" t="s">
        <v>54</v>
      </c>
      <c r="D15778" s="5" t="s">
        <v>11</v>
      </c>
      <c r="E15778" s="5" t="s">
        <v>7</v>
      </c>
      <c r="F15778" s="6">
        <v>44774</v>
      </c>
      <c r="G15778" s="6" t="str">
        <f>TEXT(datatable[[#This Row],[дата]],"ММ")</f>
        <v>08</v>
      </c>
      <c r="H15778" s="8">
        <v>11.5884</v>
      </c>
      <c r="I15778" s="8">
        <v>3.1356000000000002</v>
      </c>
      <c r="J15778" s="8">
        <f>datatable[[#This Row],[продажи_]]-datatable[[#This Row],[себестоимость_]]</f>
        <v>8.4527999999999999</v>
      </c>
      <c r="L15778"/>
    </row>
    <row r="15779" spans="2:12" x14ac:dyDescent="0.4">
      <c r="B15779" s="5" t="s">
        <v>66</v>
      </c>
      <c r="C15779" s="5" t="s">
        <v>54</v>
      </c>
      <c r="D15779" s="5" t="s">
        <v>11</v>
      </c>
      <c r="E15779" s="5" t="s">
        <v>7</v>
      </c>
      <c r="F15779" s="6">
        <v>44805</v>
      </c>
      <c r="G15779" s="6" t="str">
        <f>TEXT(datatable[[#This Row],[дата]],"ММ")</f>
        <v>09</v>
      </c>
      <c r="H15779" s="8">
        <v>11.544</v>
      </c>
      <c r="I15779" s="8">
        <v>2.8140000000000001</v>
      </c>
      <c r="J15779" s="8">
        <f>datatable[[#This Row],[продажи_]]-datatable[[#This Row],[себестоимость_]]</f>
        <v>8.73</v>
      </c>
      <c r="L15779"/>
    </row>
    <row r="15780" spans="2:12" x14ac:dyDescent="0.4">
      <c r="B15780" s="5" t="s">
        <v>66</v>
      </c>
      <c r="C15780" s="5" t="s">
        <v>54</v>
      </c>
      <c r="D15780" s="5" t="s">
        <v>11</v>
      </c>
      <c r="E15780" s="5" t="s">
        <v>7</v>
      </c>
      <c r="F15780" s="6">
        <v>44835</v>
      </c>
      <c r="G15780" s="6" t="str">
        <f>TEXT(datatable[[#This Row],[дата]],"ММ")</f>
        <v>10</v>
      </c>
      <c r="H15780" s="8">
        <v>12.898200000000001</v>
      </c>
      <c r="I15780" s="8">
        <v>4.3617000000000008</v>
      </c>
      <c r="J15780" s="8">
        <f>datatable[[#This Row],[продажи_]]-datatable[[#This Row],[себестоимость_]]</f>
        <v>8.5365000000000002</v>
      </c>
      <c r="L15780"/>
    </row>
    <row r="15781" spans="2:12" x14ac:dyDescent="0.4">
      <c r="B15781" s="5" t="s">
        <v>66</v>
      </c>
      <c r="C15781" s="5" t="s">
        <v>54</v>
      </c>
      <c r="D15781" s="5" t="s">
        <v>11</v>
      </c>
      <c r="E15781" s="5" t="s">
        <v>7</v>
      </c>
      <c r="F15781" s="6">
        <v>44866</v>
      </c>
      <c r="G15781" s="6" t="str">
        <f>TEXT(datatable[[#This Row],[дата]],"ММ")</f>
        <v>11</v>
      </c>
      <c r="H15781" s="8">
        <v>13.1313</v>
      </c>
      <c r="I15781" s="8">
        <v>4.9211499999999999</v>
      </c>
      <c r="J15781" s="8">
        <f>datatable[[#This Row],[продажи_]]-datatable[[#This Row],[себестоимость_]]</f>
        <v>8.2101499999999987</v>
      </c>
      <c r="L15781"/>
    </row>
    <row r="15782" spans="2:12" x14ac:dyDescent="0.4">
      <c r="B15782" s="5" t="s">
        <v>66</v>
      </c>
      <c r="C15782" s="5" t="s">
        <v>54</v>
      </c>
      <c r="D15782" s="5" t="s">
        <v>11</v>
      </c>
      <c r="E15782" s="5" t="s">
        <v>7</v>
      </c>
      <c r="F15782" s="6">
        <v>44896</v>
      </c>
      <c r="G15782" s="6" t="str">
        <f>TEXT(datatable[[#This Row],[дата]],"ММ")</f>
        <v>12</v>
      </c>
      <c r="H15782" s="8">
        <v>14.918400000000002</v>
      </c>
      <c r="I15782" s="8">
        <v>3.4572000000000003</v>
      </c>
      <c r="J15782" s="8">
        <f>datatable[[#This Row],[продажи_]]-datatable[[#This Row],[себестоимость_]]</f>
        <v>11.461200000000002</v>
      </c>
      <c r="L15782"/>
    </row>
    <row r="15783" spans="2:12" x14ac:dyDescent="0.4">
      <c r="B15783" s="5" t="s">
        <v>66</v>
      </c>
      <c r="C15783" s="5" t="s">
        <v>54</v>
      </c>
      <c r="D15783" s="5" t="s">
        <v>11</v>
      </c>
      <c r="E15783" s="5" t="s">
        <v>7</v>
      </c>
      <c r="F15783" s="6">
        <v>44562</v>
      </c>
      <c r="G15783" s="6" t="str">
        <f>TEXT(datatable[[#This Row],[дата]],"ММ")</f>
        <v>01</v>
      </c>
      <c r="H15783" s="8">
        <v>7.7616000000000005</v>
      </c>
      <c r="I15783" s="8">
        <v>2.3571</v>
      </c>
      <c r="J15783" s="8">
        <f>datatable[[#This Row],[продажи_]]-datatable[[#This Row],[себестоимость_]]</f>
        <v>5.4045000000000005</v>
      </c>
      <c r="L15783"/>
    </row>
    <row r="15784" spans="2:12" x14ac:dyDescent="0.4">
      <c r="B15784" s="5" t="s">
        <v>66</v>
      </c>
      <c r="C15784" s="5" t="s">
        <v>54</v>
      </c>
      <c r="D15784" s="5" t="s">
        <v>11</v>
      </c>
      <c r="E15784" s="5" t="s">
        <v>7</v>
      </c>
      <c r="F15784" s="6">
        <v>44593</v>
      </c>
      <c r="G15784" s="6" t="str">
        <f>TEXT(datatable[[#This Row],[дата]],"ММ")</f>
        <v>02</v>
      </c>
      <c r="H15784" s="8">
        <v>10.9956</v>
      </c>
      <c r="I15784" s="8">
        <v>3.7800000000000002</v>
      </c>
      <c r="J15784" s="8">
        <f>datatable[[#This Row],[продажи_]]-datatable[[#This Row],[себестоимость_]]</f>
        <v>7.2155999999999993</v>
      </c>
      <c r="L15784"/>
    </row>
    <row r="15785" spans="2:12" x14ac:dyDescent="0.4">
      <c r="B15785" s="5" t="s">
        <v>66</v>
      </c>
      <c r="C15785" s="5" t="s">
        <v>54</v>
      </c>
      <c r="D15785" s="5" t="s">
        <v>11</v>
      </c>
      <c r="E15785" s="5" t="s">
        <v>7</v>
      </c>
      <c r="F15785" s="6">
        <v>44621</v>
      </c>
      <c r="G15785" s="6" t="str">
        <f>TEXT(datatable[[#This Row],[дата]],"ММ")</f>
        <v>03</v>
      </c>
      <c r="H15785" s="8">
        <v>10.8416</v>
      </c>
      <c r="I15785" s="8">
        <v>4.5792000000000002</v>
      </c>
      <c r="J15785" s="8">
        <f>datatable[[#This Row],[продажи_]]-datatable[[#This Row],[себестоимость_]]</f>
        <v>6.2623999999999995</v>
      </c>
      <c r="L15785"/>
    </row>
    <row r="15786" spans="2:12" x14ac:dyDescent="0.4">
      <c r="B15786" s="5" t="s">
        <v>66</v>
      </c>
      <c r="C15786" s="5" t="s">
        <v>54</v>
      </c>
      <c r="D15786" s="5" t="s">
        <v>11</v>
      </c>
      <c r="E15786" s="5" t="s">
        <v>7</v>
      </c>
      <c r="F15786" s="6">
        <v>44652</v>
      </c>
      <c r="G15786" s="6" t="str">
        <f>TEXT(datatable[[#This Row],[дата]],"ММ")</f>
        <v>04</v>
      </c>
      <c r="H15786" s="8">
        <v>10.133199999999999</v>
      </c>
      <c r="I15786" s="8">
        <v>3.9312000000000005</v>
      </c>
      <c r="J15786" s="8">
        <f>datatable[[#This Row],[продажи_]]-datatable[[#This Row],[себестоимость_]]</f>
        <v>6.2019999999999982</v>
      </c>
      <c r="L15786"/>
    </row>
    <row r="15787" spans="2:12" x14ac:dyDescent="0.4">
      <c r="B15787" s="5" t="s">
        <v>66</v>
      </c>
      <c r="C15787" s="5" t="s">
        <v>54</v>
      </c>
      <c r="D15787" s="5" t="s">
        <v>11</v>
      </c>
      <c r="E15787" s="5" t="s">
        <v>7</v>
      </c>
      <c r="F15787" s="6">
        <v>44682</v>
      </c>
      <c r="G15787" s="6" t="str">
        <f>TEXT(datatable[[#This Row],[дата]],"ММ")</f>
        <v>05</v>
      </c>
      <c r="H15787" s="8">
        <v>8.8704000000000001</v>
      </c>
      <c r="I15787" s="8">
        <v>3.4992000000000005</v>
      </c>
      <c r="J15787" s="8">
        <f>datatable[[#This Row],[продажи_]]-datatable[[#This Row],[себестоимость_]]</f>
        <v>5.3712</v>
      </c>
      <c r="L15787"/>
    </row>
    <row r="15788" spans="2:12" x14ac:dyDescent="0.4">
      <c r="B15788" s="5" t="s">
        <v>66</v>
      </c>
      <c r="C15788" s="5" t="s">
        <v>54</v>
      </c>
      <c r="D15788" s="5" t="s">
        <v>11</v>
      </c>
      <c r="E15788" s="5" t="s">
        <v>7</v>
      </c>
      <c r="F15788" s="6">
        <v>44713</v>
      </c>
      <c r="G15788" s="6" t="str">
        <f>TEXT(datatable[[#This Row],[дата]],"ММ")</f>
        <v>06</v>
      </c>
      <c r="H15788" s="8">
        <v>9.2092000000000009</v>
      </c>
      <c r="I15788" s="8">
        <v>2.8782000000000001</v>
      </c>
      <c r="J15788" s="8">
        <f>datatable[[#This Row],[продажи_]]-datatable[[#This Row],[себестоимость_]]</f>
        <v>6.3310000000000013</v>
      </c>
      <c r="L15788"/>
    </row>
    <row r="15789" spans="2:12" x14ac:dyDescent="0.4">
      <c r="B15789" s="5" t="s">
        <v>66</v>
      </c>
      <c r="C15789" s="5" t="s">
        <v>54</v>
      </c>
      <c r="D15789" s="5" t="s">
        <v>11</v>
      </c>
      <c r="E15789" s="5" t="s">
        <v>7</v>
      </c>
      <c r="F15789" s="6">
        <v>44743</v>
      </c>
      <c r="G15789" s="6" t="str">
        <f>TEXT(datatable[[#This Row],[дата]],"ММ")</f>
        <v>07</v>
      </c>
      <c r="H15789" s="8">
        <v>6.6528000000000009</v>
      </c>
      <c r="I15789" s="8">
        <v>2.4624000000000001</v>
      </c>
      <c r="J15789" s="8">
        <f>datatable[[#This Row],[продажи_]]-datatable[[#This Row],[себестоимость_]]</f>
        <v>4.1904000000000003</v>
      </c>
      <c r="L15789"/>
    </row>
    <row r="15790" spans="2:12" x14ac:dyDescent="0.4">
      <c r="B15790" s="5" t="s">
        <v>66</v>
      </c>
      <c r="C15790" s="5" t="s">
        <v>54</v>
      </c>
      <c r="D15790" s="5" t="s">
        <v>11</v>
      </c>
      <c r="E15790" s="5" t="s">
        <v>7</v>
      </c>
      <c r="F15790" s="6">
        <v>44774</v>
      </c>
      <c r="G15790" s="6" t="str">
        <f>TEXT(datatable[[#This Row],[дата]],"ММ")</f>
        <v>08</v>
      </c>
      <c r="H15790" s="8">
        <v>7.1379000000000001</v>
      </c>
      <c r="I15790" s="8">
        <v>1.9440000000000002</v>
      </c>
      <c r="J15790" s="8">
        <f>datatable[[#This Row],[продажи_]]-datatable[[#This Row],[себестоимость_]]</f>
        <v>5.1939000000000002</v>
      </c>
      <c r="L15790"/>
    </row>
    <row r="15791" spans="2:12" x14ac:dyDescent="0.4">
      <c r="B15791" s="5" t="s">
        <v>66</v>
      </c>
      <c r="C15791" s="5" t="s">
        <v>54</v>
      </c>
      <c r="D15791" s="5" t="s">
        <v>11</v>
      </c>
      <c r="E15791" s="5" t="s">
        <v>7</v>
      </c>
      <c r="F15791" s="6">
        <v>44805</v>
      </c>
      <c r="G15791" s="6" t="str">
        <f>TEXT(datatable[[#This Row],[дата]],"ММ")</f>
        <v>09</v>
      </c>
      <c r="H15791" s="8">
        <v>7.8540000000000001</v>
      </c>
      <c r="I15791" s="8">
        <v>2.7270000000000003</v>
      </c>
      <c r="J15791" s="8">
        <f>datatable[[#This Row],[продажи_]]-datatable[[#This Row],[себестоимость_]]</f>
        <v>5.1269999999999998</v>
      </c>
      <c r="L15791"/>
    </row>
    <row r="15792" spans="2:12" x14ac:dyDescent="0.4">
      <c r="B15792" s="5" t="s">
        <v>66</v>
      </c>
      <c r="C15792" s="5" t="s">
        <v>54</v>
      </c>
      <c r="D15792" s="5" t="s">
        <v>11</v>
      </c>
      <c r="E15792" s="5" t="s">
        <v>7</v>
      </c>
      <c r="F15792" s="6">
        <v>44835</v>
      </c>
      <c r="G15792" s="6" t="str">
        <f>TEXT(datatable[[#This Row],[дата]],"ММ")</f>
        <v>10</v>
      </c>
      <c r="H15792" s="8">
        <v>10.025399999999999</v>
      </c>
      <c r="I15792" s="8">
        <v>3.8556000000000004</v>
      </c>
      <c r="J15792" s="8">
        <f>datatable[[#This Row],[продажи_]]-datatable[[#This Row],[себестоимость_]]</f>
        <v>6.1697999999999986</v>
      </c>
      <c r="L15792"/>
    </row>
    <row r="15793" spans="2:12" x14ac:dyDescent="0.4">
      <c r="B15793" s="5" t="s">
        <v>66</v>
      </c>
      <c r="C15793" s="5" t="s">
        <v>54</v>
      </c>
      <c r="D15793" s="5" t="s">
        <v>11</v>
      </c>
      <c r="E15793" s="5" t="s">
        <v>7</v>
      </c>
      <c r="F15793" s="6">
        <v>44866</v>
      </c>
      <c r="G15793" s="6" t="str">
        <f>TEXT(datatable[[#This Row],[дата]],"ММ")</f>
        <v>11</v>
      </c>
      <c r="H15793" s="8">
        <v>9.2092000000000009</v>
      </c>
      <c r="I15793" s="8">
        <v>3.1590000000000003</v>
      </c>
      <c r="J15793" s="8">
        <f>datatable[[#This Row],[продажи_]]-datatable[[#This Row],[себестоимость_]]</f>
        <v>6.0502000000000002</v>
      </c>
      <c r="L15793"/>
    </row>
    <row r="15794" spans="2:12" x14ac:dyDescent="0.4">
      <c r="B15794" s="5" t="s">
        <v>66</v>
      </c>
      <c r="C15794" s="5" t="s">
        <v>54</v>
      </c>
      <c r="D15794" s="5" t="s">
        <v>11</v>
      </c>
      <c r="E15794" s="5" t="s">
        <v>7</v>
      </c>
      <c r="F15794" s="6">
        <v>44896</v>
      </c>
      <c r="G15794" s="6" t="str">
        <f>TEXT(datatable[[#This Row],[дата]],"ММ")</f>
        <v>12</v>
      </c>
      <c r="H15794" s="8">
        <v>9.4248000000000012</v>
      </c>
      <c r="I15794" s="8">
        <v>2.8512000000000004</v>
      </c>
      <c r="J15794" s="8">
        <f>datatable[[#This Row],[продажи_]]-datatable[[#This Row],[себестоимость_]]</f>
        <v>6.5736000000000008</v>
      </c>
      <c r="L15794"/>
    </row>
    <row r="15795" spans="2:12" x14ac:dyDescent="0.4">
      <c r="B15795" s="5" t="s">
        <v>66</v>
      </c>
      <c r="C15795" s="5" t="s">
        <v>54</v>
      </c>
      <c r="D15795" s="5" t="s">
        <v>11</v>
      </c>
      <c r="E15795" s="5" t="s">
        <v>7</v>
      </c>
      <c r="F15795" s="6">
        <v>44562</v>
      </c>
      <c r="G15795" s="6" t="str">
        <f>TEXT(datatable[[#This Row],[дата]],"ММ")</f>
        <v>01</v>
      </c>
      <c r="H15795" s="8">
        <v>0.64800000000000002</v>
      </c>
      <c r="I15795" s="8">
        <v>0.28620000000000001</v>
      </c>
      <c r="J15795" s="8">
        <f>datatable[[#This Row],[продажи_]]-datatable[[#This Row],[себестоимость_]]</f>
        <v>0.36180000000000001</v>
      </c>
      <c r="L15795"/>
    </row>
    <row r="15796" spans="2:12" x14ac:dyDescent="0.4">
      <c r="B15796" s="5" t="s">
        <v>66</v>
      </c>
      <c r="C15796" s="5" t="s">
        <v>54</v>
      </c>
      <c r="D15796" s="5" t="s">
        <v>11</v>
      </c>
      <c r="E15796" s="5" t="s">
        <v>7</v>
      </c>
      <c r="F15796" s="6">
        <v>44593</v>
      </c>
      <c r="G15796" s="6" t="str">
        <f>TEXT(datatable[[#This Row],[дата]],"ММ")</f>
        <v>02</v>
      </c>
      <c r="H15796" s="8">
        <v>1.0864</v>
      </c>
      <c r="I15796" s="8">
        <v>0.3654</v>
      </c>
      <c r="J15796" s="8">
        <f>datatable[[#This Row],[продажи_]]-datatable[[#This Row],[себестоимость_]]</f>
        <v>0.72100000000000009</v>
      </c>
      <c r="L15796"/>
    </row>
    <row r="15797" spans="2:12" x14ac:dyDescent="0.4">
      <c r="B15797" s="5" t="s">
        <v>66</v>
      </c>
      <c r="C15797" s="5" t="s">
        <v>54</v>
      </c>
      <c r="D15797" s="5" t="s">
        <v>11</v>
      </c>
      <c r="E15797" s="5" t="s">
        <v>7</v>
      </c>
      <c r="F15797" s="6">
        <v>44621</v>
      </c>
      <c r="G15797" s="6" t="str">
        <f>TEXT(datatable[[#This Row],[дата]],"ММ")</f>
        <v>03</v>
      </c>
      <c r="H15797" s="8">
        <v>1.536</v>
      </c>
      <c r="I15797" s="8">
        <v>0.38400000000000001</v>
      </c>
      <c r="J15797" s="8">
        <f>datatable[[#This Row],[продажи_]]-datatable[[#This Row],[себестоимость_]]</f>
        <v>1.1520000000000001</v>
      </c>
      <c r="L15797"/>
    </row>
    <row r="15798" spans="2:12" x14ac:dyDescent="0.4">
      <c r="B15798" s="5" t="s">
        <v>66</v>
      </c>
      <c r="C15798" s="5" t="s">
        <v>54</v>
      </c>
      <c r="D15798" s="5" t="s">
        <v>11</v>
      </c>
      <c r="E15798" s="5" t="s">
        <v>7</v>
      </c>
      <c r="F15798" s="6">
        <v>44652</v>
      </c>
      <c r="G15798" s="6" t="str">
        <f>TEXT(datatable[[#This Row],[дата]],"ММ")</f>
        <v>04</v>
      </c>
      <c r="H15798" s="8">
        <v>1.0304000000000002</v>
      </c>
      <c r="I15798" s="8">
        <v>0.47879999999999995</v>
      </c>
      <c r="J15798" s="8">
        <f>datatable[[#This Row],[продажи_]]-datatable[[#This Row],[себестоимость_]]</f>
        <v>0.55160000000000031</v>
      </c>
      <c r="L15798"/>
    </row>
    <row r="15799" spans="2:12" x14ac:dyDescent="0.4">
      <c r="B15799" s="5" t="s">
        <v>66</v>
      </c>
      <c r="C15799" s="5" t="s">
        <v>54</v>
      </c>
      <c r="D15799" s="5" t="s">
        <v>11</v>
      </c>
      <c r="E15799" s="5" t="s">
        <v>7</v>
      </c>
      <c r="F15799" s="6">
        <v>44682</v>
      </c>
      <c r="G15799" s="6" t="str">
        <f>TEXT(datatable[[#This Row],[дата]],"ММ")</f>
        <v>05</v>
      </c>
      <c r="H15799" s="8">
        <v>0.94079999999999997</v>
      </c>
      <c r="I15799" s="8">
        <v>0.37080000000000002</v>
      </c>
      <c r="J15799" s="8">
        <f>datatable[[#This Row],[продажи_]]-datatable[[#This Row],[себестоимость_]]</f>
        <v>0.56999999999999995</v>
      </c>
      <c r="L15799"/>
    </row>
    <row r="15800" spans="2:12" x14ac:dyDescent="0.4">
      <c r="B15800" s="5" t="s">
        <v>66</v>
      </c>
      <c r="C15800" s="5" t="s">
        <v>54</v>
      </c>
      <c r="D15800" s="5" t="s">
        <v>11</v>
      </c>
      <c r="E15800" s="5" t="s">
        <v>7</v>
      </c>
      <c r="F15800" s="6">
        <v>44713</v>
      </c>
      <c r="G15800" s="6" t="str">
        <f>TEXT(datatable[[#This Row],[дата]],"ММ")</f>
        <v>06</v>
      </c>
      <c r="H15800" s="8">
        <v>0.99839999999999995</v>
      </c>
      <c r="I15800" s="8">
        <v>0.39390000000000003</v>
      </c>
      <c r="J15800" s="8">
        <f>datatable[[#This Row],[продажи_]]-datatable[[#This Row],[себестоимость_]]</f>
        <v>0.60449999999999993</v>
      </c>
      <c r="L15800"/>
    </row>
    <row r="15801" spans="2:12" x14ac:dyDescent="0.4">
      <c r="B15801" s="5" t="s">
        <v>66</v>
      </c>
      <c r="C15801" s="5" t="s">
        <v>54</v>
      </c>
      <c r="D15801" s="5" t="s">
        <v>11</v>
      </c>
      <c r="E15801" s="5" t="s">
        <v>7</v>
      </c>
      <c r="F15801" s="6">
        <v>44743</v>
      </c>
      <c r="G15801" s="6" t="str">
        <f>TEXT(datatable[[#This Row],[дата]],"ММ")</f>
        <v>07</v>
      </c>
      <c r="H15801" s="8">
        <v>0.52479999999999993</v>
      </c>
      <c r="I15801" s="8">
        <v>0.27599999999999997</v>
      </c>
      <c r="J15801" s="8">
        <f>datatable[[#This Row],[продажи_]]-datatable[[#This Row],[себестоимость_]]</f>
        <v>0.24879999999999997</v>
      </c>
      <c r="L15801"/>
    </row>
    <row r="15802" spans="2:12" x14ac:dyDescent="0.4">
      <c r="B15802" s="5" t="s">
        <v>66</v>
      </c>
      <c r="C15802" s="5" t="s">
        <v>54</v>
      </c>
      <c r="D15802" s="5" t="s">
        <v>11</v>
      </c>
      <c r="E15802" s="5" t="s">
        <v>7</v>
      </c>
      <c r="F15802" s="6">
        <v>44774</v>
      </c>
      <c r="G15802" s="6" t="str">
        <f>TEXT(datatable[[#This Row],[дата]],"ММ")</f>
        <v>08</v>
      </c>
      <c r="H15802" s="8">
        <v>0.69119999999999993</v>
      </c>
      <c r="I15802" s="8">
        <v>0.26730000000000004</v>
      </c>
      <c r="J15802" s="8">
        <f>datatable[[#This Row],[продажи_]]-datatable[[#This Row],[себестоимость_]]</f>
        <v>0.42389999999999989</v>
      </c>
      <c r="L15802"/>
    </row>
    <row r="15803" spans="2:12" x14ac:dyDescent="0.4">
      <c r="B15803" s="5" t="s">
        <v>66</v>
      </c>
      <c r="C15803" s="5" t="s">
        <v>54</v>
      </c>
      <c r="D15803" s="5" t="s">
        <v>11</v>
      </c>
      <c r="E15803" s="5" t="s">
        <v>7</v>
      </c>
      <c r="F15803" s="6">
        <v>44805</v>
      </c>
      <c r="G15803" s="6" t="str">
        <f>TEXT(datatable[[#This Row],[дата]],"ММ")</f>
        <v>09</v>
      </c>
      <c r="H15803" s="8">
        <v>0.68</v>
      </c>
      <c r="I15803" s="8">
        <v>0.27</v>
      </c>
      <c r="J15803" s="8">
        <f>datatable[[#This Row],[продажи_]]-datatable[[#This Row],[себестоимость_]]</f>
        <v>0.41000000000000003</v>
      </c>
      <c r="L15803"/>
    </row>
    <row r="15804" spans="2:12" x14ac:dyDescent="0.4">
      <c r="B15804" s="5" t="s">
        <v>66</v>
      </c>
      <c r="C15804" s="5" t="s">
        <v>54</v>
      </c>
      <c r="D15804" s="5" t="s">
        <v>11</v>
      </c>
      <c r="E15804" s="5" t="s">
        <v>7</v>
      </c>
      <c r="F15804" s="6">
        <v>44835</v>
      </c>
      <c r="G15804" s="6" t="str">
        <f>TEXT(datatable[[#This Row],[дата]],"ММ")</f>
        <v>10</v>
      </c>
      <c r="H15804" s="8">
        <v>1.3104</v>
      </c>
      <c r="I15804" s="8">
        <v>0.4536</v>
      </c>
      <c r="J15804" s="8">
        <f>datatable[[#This Row],[продажи_]]-datatable[[#This Row],[себестоимость_]]</f>
        <v>0.85680000000000001</v>
      </c>
      <c r="L15804"/>
    </row>
    <row r="15805" spans="2:12" x14ac:dyDescent="0.4">
      <c r="B15805" s="5" t="s">
        <v>66</v>
      </c>
      <c r="C15805" s="5" t="s">
        <v>54</v>
      </c>
      <c r="D15805" s="5" t="s">
        <v>11</v>
      </c>
      <c r="E15805" s="5" t="s">
        <v>7</v>
      </c>
      <c r="F15805" s="6">
        <v>44866</v>
      </c>
      <c r="G15805" s="6" t="str">
        <f>TEXT(datatable[[#This Row],[дата]],"ММ")</f>
        <v>11</v>
      </c>
      <c r="H15805" s="8">
        <v>1.0296000000000001</v>
      </c>
      <c r="I15805" s="8">
        <v>0.36270000000000002</v>
      </c>
      <c r="J15805" s="8">
        <f>datatable[[#This Row],[продажи_]]-datatable[[#This Row],[себестоимость_]]</f>
        <v>0.66690000000000005</v>
      </c>
      <c r="L15805"/>
    </row>
    <row r="15806" spans="2:12" x14ac:dyDescent="0.4">
      <c r="B15806" s="5" t="s">
        <v>66</v>
      </c>
      <c r="C15806" s="5" t="s">
        <v>54</v>
      </c>
      <c r="D15806" s="5" t="s">
        <v>11</v>
      </c>
      <c r="E15806" s="5" t="s">
        <v>7</v>
      </c>
      <c r="F15806" s="6">
        <v>44896</v>
      </c>
      <c r="G15806" s="6" t="str">
        <f>TEXT(datatable[[#This Row],[дата]],"ММ")</f>
        <v>12</v>
      </c>
      <c r="H15806" s="8">
        <v>0.89280000000000004</v>
      </c>
      <c r="I15806" s="8">
        <v>0.30959999999999999</v>
      </c>
      <c r="J15806" s="8">
        <f>datatable[[#This Row],[продажи_]]-datatable[[#This Row],[себестоимость_]]</f>
        <v>0.58320000000000005</v>
      </c>
      <c r="L15806"/>
    </row>
    <row r="15807" spans="2:12" x14ac:dyDescent="0.4">
      <c r="B15807" s="5" t="s">
        <v>66</v>
      </c>
      <c r="C15807" s="5" t="s">
        <v>54</v>
      </c>
      <c r="D15807" s="5" t="s">
        <v>11</v>
      </c>
      <c r="E15807" s="5" t="s">
        <v>7</v>
      </c>
      <c r="F15807" s="6">
        <v>44562</v>
      </c>
      <c r="G15807" s="6" t="str">
        <f>TEXT(datatable[[#This Row],[дата]],"ММ")</f>
        <v>01</v>
      </c>
      <c r="H15807" s="8">
        <v>15.939</v>
      </c>
      <c r="I15807" s="8">
        <v>7.9407000000000005</v>
      </c>
      <c r="J15807" s="8">
        <f>datatable[[#This Row],[продажи_]]-datatable[[#This Row],[себестоимость_]]</f>
        <v>7.9982999999999995</v>
      </c>
      <c r="L15807"/>
    </row>
    <row r="15808" spans="2:12" x14ac:dyDescent="0.4">
      <c r="B15808" s="5" t="s">
        <v>66</v>
      </c>
      <c r="C15808" s="5" t="s">
        <v>54</v>
      </c>
      <c r="D15808" s="5" t="s">
        <v>11</v>
      </c>
      <c r="E15808" s="5" t="s">
        <v>7</v>
      </c>
      <c r="F15808" s="6">
        <v>44593</v>
      </c>
      <c r="G15808" s="6" t="str">
        <f>TEXT(datatable[[#This Row],[дата]],"ММ")</f>
        <v>02</v>
      </c>
      <c r="H15808" s="8">
        <v>24.254999999999999</v>
      </c>
      <c r="I15808" s="8">
        <v>9.8091000000000008</v>
      </c>
      <c r="J15808" s="8">
        <f>datatable[[#This Row],[продажи_]]-datatable[[#This Row],[себестоимость_]]</f>
        <v>14.445899999999998</v>
      </c>
      <c r="L15808"/>
    </row>
    <row r="15809" spans="2:12" x14ac:dyDescent="0.4">
      <c r="B15809" s="5" t="s">
        <v>66</v>
      </c>
      <c r="C15809" s="5" t="s">
        <v>54</v>
      </c>
      <c r="D15809" s="5" t="s">
        <v>11</v>
      </c>
      <c r="E15809" s="5" t="s">
        <v>7</v>
      </c>
      <c r="F15809" s="6">
        <v>44621</v>
      </c>
      <c r="G15809" s="6" t="str">
        <f>TEXT(datatable[[#This Row],[дата]],"ММ")</f>
        <v>03</v>
      </c>
      <c r="H15809" s="8">
        <v>30.184000000000001</v>
      </c>
      <c r="I15809" s="8">
        <v>12.1792</v>
      </c>
      <c r="J15809" s="8">
        <f>datatable[[#This Row],[продажи_]]-datatable[[#This Row],[себестоимость_]]</f>
        <v>18.004800000000003</v>
      </c>
      <c r="L15809"/>
    </row>
    <row r="15810" spans="2:12" x14ac:dyDescent="0.4">
      <c r="B15810" s="5" t="s">
        <v>66</v>
      </c>
      <c r="C15810" s="5" t="s">
        <v>54</v>
      </c>
      <c r="D15810" s="5" t="s">
        <v>11</v>
      </c>
      <c r="E15810" s="5" t="s">
        <v>7</v>
      </c>
      <c r="F15810" s="6">
        <v>44652</v>
      </c>
      <c r="G15810" s="6" t="str">
        <f>TEXT(datatable[[#This Row],[дата]],"ММ")</f>
        <v>04</v>
      </c>
      <c r="H15810" s="8">
        <v>23.716000000000001</v>
      </c>
      <c r="I15810" s="8">
        <v>10.051299999999999</v>
      </c>
      <c r="J15810" s="8">
        <f>datatable[[#This Row],[продажи_]]-datatable[[#This Row],[себестоимость_]]</f>
        <v>13.664700000000002</v>
      </c>
      <c r="L15810"/>
    </row>
    <row r="15811" spans="2:12" x14ac:dyDescent="0.4">
      <c r="B15811" s="5" t="s">
        <v>66</v>
      </c>
      <c r="C15811" s="5" t="s">
        <v>54</v>
      </c>
      <c r="D15811" s="5" t="s">
        <v>11</v>
      </c>
      <c r="E15811" s="5" t="s">
        <v>7</v>
      </c>
      <c r="F15811" s="6">
        <v>44682</v>
      </c>
      <c r="G15811" s="6" t="str">
        <f>TEXT(datatable[[#This Row],[дата]],"ММ")</f>
        <v>05</v>
      </c>
      <c r="H15811" s="8">
        <v>21.945</v>
      </c>
      <c r="I15811" s="8">
        <v>8.8230000000000004</v>
      </c>
      <c r="J15811" s="8">
        <f>datatable[[#This Row],[продажи_]]-datatable[[#This Row],[себестоимость_]]</f>
        <v>13.122</v>
      </c>
      <c r="L15811"/>
    </row>
    <row r="15812" spans="2:12" x14ac:dyDescent="0.4">
      <c r="B15812" s="5" t="s">
        <v>66</v>
      </c>
      <c r="C15812" s="5" t="s">
        <v>54</v>
      </c>
      <c r="D15812" s="5" t="s">
        <v>11</v>
      </c>
      <c r="E15812" s="5" t="s">
        <v>7</v>
      </c>
      <c r="F15812" s="6">
        <v>44713</v>
      </c>
      <c r="G15812" s="6" t="str">
        <f>TEXT(datatable[[#This Row],[дата]],"ММ")</f>
        <v>06</v>
      </c>
      <c r="H15812" s="8">
        <v>26.276250000000005</v>
      </c>
      <c r="I15812" s="8">
        <v>11.807250000000002</v>
      </c>
      <c r="J15812" s="8">
        <f>datatable[[#This Row],[продажи_]]-datatable[[#This Row],[себестоимость_]]</f>
        <v>14.469000000000003</v>
      </c>
      <c r="L15812"/>
    </row>
    <row r="15813" spans="2:12" x14ac:dyDescent="0.4">
      <c r="B15813" s="5" t="s">
        <v>66</v>
      </c>
      <c r="C15813" s="5" t="s">
        <v>54</v>
      </c>
      <c r="D15813" s="5" t="s">
        <v>11</v>
      </c>
      <c r="E15813" s="5" t="s">
        <v>7</v>
      </c>
      <c r="F15813" s="6">
        <v>44743</v>
      </c>
      <c r="G15813" s="6" t="str">
        <f>TEXT(datatable[[#This Row],[дата]],"ММ")</f>
        <v>07</v>
      </c>
      <c r="H15813" s="8">
        <v>12.628</v>
      </c>
      <c r="I15813" s="8">
        <v>8.0963999999999992</v>
      </c>
      <c r="J15813" s="8">
        <f>datatable[[#This Row],[продажи_]]-datatable[[#This Row],[себестоимость_]]</f>
        <v>4.531600000000001</v>
      </c>
      <c r="L15813"/>
    </row>
    <row r="15814" spans="2:12" x14ac:dyDescent="0.4">
      <c r="B15814" s="5" t="s">
        <v>66</v>
      </c>
      <c r="C15814" s="5" t="s">
        <v>54</v>
      </c>
      <c r="D15814" s="5" t="s">
        <v>11</v>
      </c>
      <c r="E15814" s="5" t="s">
        <v>7</v>
      </c>
      <c r="F15814" s="6">
        <v>44774</v>
      </c>
      <c r="G15814" s="6" t="str">
        <f>TEXT(datatable[[#This Row],[дата]],"ММ")</f>
        <v>08</v>
      </c>
      <c r="H15814" s="8">
        <v>20.270249999999997</v>
      </c>
      <c r="I15814" s="8">
        <v>6.3058500000000004</v>
      </c>
      <c r="J15814" s="8">
        <f>datatable[[#This Row],[продажи_]]-datatable[[#This Row],[себестоимость_]]</f>
        <v>13.964399999999998</v>
      </c>
      <c r="L15814"/>
    </row>
    <row r="15815" spans="2:12" x14ac:dyDescent="0.4">
      <c r="B15815" s="5" t="s">
        <v>66</v>
      </c>
      <c r="C15815" s="5" t="s">
        <v>54</v>
      </c>
      <c r="D15815" s="5" t="s">
        <v>11</v>
      </c>
      <c r="E15815" s="5" t="s">
        <v>7</v>
      </c>
      <c r="F15815" s="6">
        <v>44805</v>
      </c>
      <c r="G15815" s="6" t="str">
        <f>TEXT(datatable[[#This Row],[дата]],"ММ")</f>
        <v>09</v>
      </c>
      <c r="H15815" s="8">
        <v>21.752499999999998</v>
      </c>
      <c r="I15815" s="8">
        <v>7.3525</v>
      </c>
      <c r="J15815" s="8">
        <f>datatable[[#This Row],[продажи_]]-datatable[[#This Row],[себестоимость_]]</f>
        <v>14.399999999999999</v>
      </c>
      <c r="L15815"/>
    </row>
    <row r="15816" spans="2:12" x14ac:dyDescent="0.4">
      <c r="B15816" s="5" t="s">
        <v>66</v>
      </c>
      <c r="C15816" s="5" t="s">
        <v>54</v>
      </c>
      <c r="D15816" s="5" t="s">
        <v>11</v>
      </c>
      <c r="E15816" s="5" t="s">
        <v>7</v>
      </c>
      <c r="F15816" s="6">
        <v>44835</v>
      </c>
      <c r="G15816" s="6" t="str">
        <f>TEXT(datatable[[#This Row],[дата]],"ММ")</f>
        <v>10</v>
      </c>
      <c r="H15816" s="8">
        <v>32.339999999999996</v>
      </c>
      <c r="I15816" s="8">
        <v>12.5944</v>
      </c>
      <c r="J15816" s="8">
        <f>datatable[[#This Row],[продажи_]]-datatable[[#This Row],[себестоимость_]]</f>
        <v>19.745599999999996</v>
      </c>
      <c r="L15816"/>
    </row>
    <row r="15817" spans="2:12" x14ac:dyDescent="0.4">
      <c r="B15817" s="5" t="s">
        <v>66</v>
      </c>
      <c r="C15817" s="5" t="s">
        <v>54</v>
      </c>
      <c r="D15817" s="5" t="s">
        <v>11</v>
      </c>
      <c r="E15817" s="5" t="s">
        <v>7</v>
      </c>
      <c r="F15817" s="6">
        <v>44866</v>
      </c>
      <c r="G15817" s="6" t="str">
        <f>TEXT(datatable[[#This Row],[дата]],"ММ")</f>
        <v>11</v>
      </c>
      <c r="H15817" s="8">
        <v>22.522500000000001</v>
      </c>
      <c r="I15817" s="8">
        <v>10.457850000000002</v>
      </c>
      <c r="J15817" s="8">
        <f>datatable[[#This Row],[продажи_]]-datatable[[#This Row],[себестоимость_]]</f>
        <v>12.064649999999999</v>
      </c>
      <c r="L15817"/>
    </row>
    <row r="15818" spans="2:12" x14ac:dyDescent="0.4">
      <c r="B15818" s="5" t="s">
        <v>66</v>
      </c>
      <c r="C15818" s="5" t="s">
        <v>54</v>
      </c>
      <c r="D15818" s="5" t="s">
        <v>11</v>
      </c>
      <c r="E15818" s="5" t="s">
        <v>7</v>
      </c>
      <c r="F15818" s="6">
        <v>44896</v>
      </c>
      <c r="G15818" s="6" t="str">
        <f>TEXT(datatable[[#This Row],[дата]],"ММ")</f>
        <v>12</v>
      </c>
      <c r="H15818" s="8">
        <v>26.102999999999998</v>
      </c>
      <c r="I15818" s="8">
        <v>12.2484</v>
      </c>
      <c r="J15818" s="8">
        <f>datatable[[#This Row],[продажи_]]-datatable[[#This Row],[себестоимость_]]</f>
        <v>13.854599999999998</v>
      </c>
      <c r="L15818"/>
    </row>
    <row r="15819" spans="2:12" x14ac:dyDescent="0.4">
      <c r="B15819" s="5" t="s">
        <v>66</v>
      </c>
      <c r="C15819" s="5" t="s">
        <v>54</v>
      </c>
      <c r="D15819" s="5" t="s">
        <v>11</v>
      </c>
      <c r="E15819" s="5" t="s">
        <v>7</v>
      </c>
      <c r="F15819" s="6">
        <v>44562</v>
      </c>
      <c r="G15819" s="6" t="str">
        <f>TEXT(datatable[[#This Row],[дата]],"ММ")</f>
        <v>01</v>
      </c>
      <c r="H15819" s="8">
        <v>11.26125</v>
      </c>
      <c r="I15819" s="8">
        <v>3.9721499999999996</v>
      </c>
      <c r="J15819" s="8">
        <f>datatable[[#This Row],[продажи_]]-datatable[[#This Row],[себестоимость_]]</f>
        <v>7.2891000000000012</v>
      </c>
      <c r="L15819"/>
    </row>
    <row r="15820" spans="2:12" x14ac:dyDescent="0.4">
      <c r="B15820" s="5" t="s">
        <v>66</v>
      </c>
      <c r="C15820" s="5" t="s">
        <v>54</v>
      </c>
      <c r="D15820" s="5" t="s">
        <v>11</v>
      </c>
      <c r="E15820" s="5" t="s">
        <v>7</v>
      </c>
      <c r="F15820" s="6">
        <v>44593</v>
      </c>
      <c r="G15820" s="6" t="str">
        <f>TEXT(datatable[[#This Row],[дата]],"ММ")</f>
        <v>02</v>
      </c>
      <c r="H15820" s="8">
        <v>22.33</v>
      </c>
      <c r="I15820" s="8">
        <v>5.2233999999999998</v>
      </c>
      <c r="J15820" s="8">
        <f>datatable[[#This Row],[продажи_]]-datatable[[#This Row],[себестоимость_]]</f>
        <v>17.1066</v>
      </c>
      <c r="L15820"/>
    </row>
    <row r="15821" spans="2:12" x14ac:dyDescent="0.4">
      <c r="B15821" s="5" t="s">
        <v>66</v>
      </c>
      <c r="C15821" s="5" t="s">
        <v>54</v>
      </c>
      <c r="D15821" s="5" t="s">
        <v>11</v>
      </c>
      <c r="E15821" s="5" t="s">
        <v>7</v>
      </c>
      <c r="F15821" s="6">
        <v>44621</v>
      </c>
      <c r="G15821" s="6" t="str">
        <f>TEXT(datatable[[#This Row],[дата]],"ММ")</f>
        <v>03</v>
      </c>
      <c r="H15821" s="8">
        <v>24.42</v>
      </c>
      <c r="I15821" s="8">
        <v>5.9695999999999998</v>
      </c>
      <c r="J15821" s="8">
        <f>datatable[[#This Row],[продажи_]]-datatable[[#This Row],[себестоимость_]]</f>
        <v>18.450400000000002</v>
      </c>
      <c r="L15821"/>
    </row>
    <row r="15822" spans="2:12" x14ac:dyDescent="0.4">
      <c r="B15822" s="5" t="s">
        <v>66</v>
      </c>
      <c r="C15822" s="5" t="s">
        <v>54</v>
      </c>
      <c r="D15822" s="5" t="s">
        <v>11</v>
      </c>
      <c r="E15822" s="5" t="s">
        <v>7</v>
      </c>
      <c r="F15822" s="6">
        <v>44652</v>
      </c>
      <c r="G15822" s="6" t="str">
        <f>TEXT(datatable[[#This Row],[дата]],"ММ")</f>
        <v>04</v>
      </c>
      <c r="H15822" s="8">
        <v>18.864999999999998</v>
      </c>
      <c r="I15822" s="8">
        <v>7.4528999999999996</v>
      </c>
      <c r="J15822" s="8">
        <f>datatable[[#This Row],[продажи_]]-datatable[[#This Row],[себестоимость_]]</f>
        <v>11.412099999999999</v>
      </c>
      <c r="L15822"/>
    </row>
    <row r="15823" spans="2:12" x14ac:dyDescent="0.4">
      <c r="B15823" s="5" t="s">
        <v>66</v>
      </c>
      <c r="C15823" s="5" t="s">
        <v>54</v>
      </c>
      <c r="D15823" s="5" t="s">
        <v>11</v>
      </c>
      <c r="E15823" s="5" t="s">
        <v>7</v>
      </c>
      <c r="F15823" s="6">
        <v>44682</v>
      </c>
      <c r="G15823" s="6" t="str">
        <f>TEXT(datatable[[#This Row],[дата]],"ММ")</f>
        <v>05</v>
      </c>
      <c r="H15823" s="8">
        <v>17.985000000000003</v>
      </c>
      <c r="I15823" s="8">
        <v>4.7501999999999995</v>
      </c>
      <c r="J15823" s="8">
        <f>datatable[[#This Row],[продажи_]]-datatable[[#This Row],[себестоимость_]]</f>
        <v>13.234800000000003</v>
      </c>
      <c r="L15823"/>
    </row>
    <row r="15824" spans="2:12" x14ac:dyDescent="0.4">
      <c r="B15824" s="5" t="s">
        <v>66</v>
      </c>
      <c r="C15824" s="5" t="s">
        <v>54</v>
      </c>
      <c r="D15824" s="5" t="s">
        <v>11</v>
      </c>
      <c r="E15824" s="5" t="s">
        <v>7</v>
      </c>
      <c r="F15824" s="6">
        <v>44713</v>
      </c>
      <c r="G15824" s="6" t="str">
        <f>TEXT(datatable[[#This Row],[дата]],"ММ")</f>
        <v>06</v>
      </c>
      <c r="H15824" s="8">
        <v>19.126250000000002</v>
      </c>
      <c r="I15824" s="8">
        <v>5.1460499999999998</v>
      </c>
      <c r="J15824" s="8">
        <f>datatable[[#This Row],[продажи_]]-datatable[[#This Row],[себестоимость_]]</f>
        <v>13.980200000000004</v>
      </c>
      <c r="L15824"/>
    </row>
    <row r="15825" spans="2:12" x14ac:dyDescent="0.4">
      <c r="B15825" s="5" t="s">
        <v>66</v>
      </c>
      <c r="C15825" s="5" t="s">
        <v>54</v>
      </c>
      <c r="D15825" s="5" t="s">
        <v>11</v>
      </c>
      <c r="E15825" s="5" t="s">
        <v>7</v>
      </c>
      <c r="F15825" s="6">
        <v>44743</v>
      </c>
      <c r="G15825" s="6" t="str">
        <f>TEXT(datatable[[#This Row],[дата]],"ММ")</f>
        <v>07</v>
      </c>
      <c r="H15825" s="8">
        <v>10.45</v>
      </c>
      <c r="I15825" s="8">
        <v>4.0040000000000004</v>
      </c>
      <c r="J15825" s="8">
        <f>datatable[[#This Row],[продажи_]]-datatable[[#This Row],[себестоимость_]]</f>
        <v>6.4459999999999988</v>
      </c>
      <c r="L15825"/>
    </row>
    <row r="15826" spans="2:12" x14ac:dyDescent="0.4">
      <c r="B15826" s="5" t="s">
        <v>66</v>
      </c>
      <c r="C15826" s="5" t="s">
        <v>54</v>
      </c>
      <c r="D15826" s="5" t="s">
        <v>11</v>
      </c>
      <c r="E15826" s="5" t="s">
        <v>7</v>
      </c>
      <c r="F15826" s="6">
        <v>44774</v>
      </c>
      <c r="G15826" s="6" t="str">
        <f>TEXT(datatable[[#This Row],[дата]],"ММ")</f>
        <v>08</v>
      </c>
      <c r="H15826" s="8">
        <v>14.602499999999999</v>
      </c>
      <c r="I15826" s="8">
        <v>4.9139999999999997</v>
      </c>
      <c r="J15826" s="8">
        <f>datatable[[#This Row],[продажи_]]-datatable[[#This Row],[себестоимость_]]</f>
        <v>9.6884999999999994</v>
      </c>
      <c r="L15826"/>
    </row>
    <row r="15827" spans="2:12" x14ac:dyDescent="0.4">
      <c r="B15827" s="5" t="s">
        <v>66</v>
      </c>
      <c r="C15827" s="5" t="s">
        <v>54</v>
      </c>
      <c r="D15827" s="5" t="s">
        <v>11</v>
      </c>
      <c r="E15827" s="5" t="s">
        <v>7</v>
      </c>
      <c r="F15827" s="6">
        <v>44805</v>
      </c>
      <c r="G15827" s="6" t="str">
        <f>TEXT(datatable[[#This Row],[дата]],"ММ")</f>
        <v>09</v>
      </c>
      <c r="H15827" s="8">
        <v>11</v>
      </c>
      <c r="I15827" s="8">
        <v>4.6864999999999997</v>
      </c>
      <c r="J15827" s="8">
        <f>datatable[[#This Row],[продажи_]]-datatable[[#This Row],[себестоимость_]]</f>
        <v>6.3135000000000003</v>
      </c>
      <c r="L15827"/>
    </row>
    <row r="15828" spans="2:12" x14ac:dyDescent="0.4">
      <c r="B15828" s="5" t="s">
        <v>66</v>
      </c>
      <c r="C15828" s="5" t="s">
        <v>54</v>
      </c>
      <c r="D15828" s="5" t="s">
        <v>11</v>
      </c>
      <c r="E15828" s="5" t="s">
        <v>7</v>
      </c>
      <c r="F15828" s="6">
        <v>44835</v>
      </c>
      <c r="G15828" s="6" t="str">
        <f>TEXT(datatable[[#This Row],[дата]],"ММ")</f>
        <v>10</v>
      </c>
      <c r="H15828" s="8">
        <v>16.555</v>
      </c>
      <c r="I15828" s="8">
        <v>6.1151999999999997</v>
      </c>
      <c r="J15828" s="8">
        <f>datatable[[#This Row],[продажи_]]-datatable[[#This Row],[себестоимость_]]</f>
        <v>10.4398</v>
      </c>
      <c r="L15828"/>
    </row>
    <row r="15829" spans="2:12" x14ac:dyDescent="0.4">
      <c r="B15829" s="5" t="s">
        <v>66</v>
      </c>
      <c r="C15829" s="5" t="s">
        <v>54</v>
      </c>
      <c r="D15829" s="5" t="s">
        <v>11</v>
      </c>
      <c r="E15829" s="5" t="s">
        <v>7</v>
      </c>
      <c r="F15829" s="6">
        <v>44866</v>
      </c>
      <c r="G15829" s="6" t="str">
        <f>TEXT(datatable[[#This Row],[дата]],"ММ")</f>
        <v>11</v>
      </c>
      <c r="H15829" s="8">
        <v>16.266249999999999</v>
      </c>
      <c r="I15829" s="8">
        <v>4.79115</v>
      </c>
      <c r="J15829" s="8">
        <f>datatable[[#This Row],[продажи_]]-datatable[[#This Row],[себестоимость_]]</f>
        <v>11.475099999999999</v>
      </c>
      <c r="L15829"/>
    </row>
    <row r="15830" spans="2:12" x14ac:dyDescent="0.4">
      <c r="B15830" s="5" t="s">
        <v>66</v>
      </c>
      <c r="C15830" s="5" t="s">
        <v>54</v>
      </c>
      <c r="D15830" s="5" t="s">
        <v>11</v>
      </c>
      <c r="E15830" s="5" t="s">
        <v>7</v>
      </c>
      <c r="F15830" s="6">
        <v>44896</v>
      </c>
      <c r="G15830" s="6" t="str">
        <f>TEXT(datatable[[#This Row],[дата]],"ММ")</f>
        <v>12</v>
      </c>
      <c r="H15830" s="8">
        <v>13.86</v>
      </c>
      <c r="I15830" s="8">
        <v>4.641</v>
      </c>
      <c r="J15830" s="8">
        <f>datatable[[#This Row],[продажи_]]-datatable[[#This Row],[себестоимость_]]</f>
        <v>9.2189999999999994</v>
      </c>
      <c r="L15830"/>
    </row>
    <row r="15831" spans="2:12" x14ac:dyDescent="0.4">
      <c r="B15831" s="5" t="s">
        <v>66</v>
      </c>
      <c r="C15831" s="5" t="s">
        <v>54</v>
      </c>
      <c r="D15831" s="5" t="s">
        <v>11</v>
      </c>
      <c r="E15831" s="5" t="s">
        <v>7</v>
      </c>
      <c r="F15831" s="6">
        <v>44562</v>
      </c>
      <c r="G15831" s="6" t="str">
        <f>TEXT(datatable[[#This Row],[дата]],"ММ")</f>
        <v>01</v>
      </c>
      <c r="H15831" s="8">
        <v>4.4226000000000001</v>
      </c>
      <c r="I15831" s="8">
        <v>1.5389999999999999</v>
      </c>
      <c r="J15831" s="8">
        <f>datatable[[#This Row],[продажи_]]-datatable[[#This Row],[себестоимость_]]</f>
        <v>2.8836000000000004</v>
      </c>
      <c r="L15831"/>
    </row>
    <row r="15832" spans="2:12" x14ac:dyDescent="0.4">
      <c r="B15832" s="5" t="s">
        <v>66</v>
      </c>
      <c r="C15832" s="5" t="s">
        <v>54</v>
      </c>
      <c r="D15832" s="5" t="s">
        <v>11</v>
      </c>
      <c r="E15832" s="5" t="s">
        <v>7</v>
      </c>
      <c r="F15832" s="6">
        <v>44593</v>
      </c>
      <c r="G15832" s="6" t="str">
        <f>TEXT(datatable[[#This Row],[дата]],"ММ")</f>
        <v>02</v>
      </c>
      <c r="H15832" s="8">
        <v>5.9241000000000001</v>
      </c>
      <c r="I15832" s="8">
        <v>2.8196000000000003</v>
      </c>
      <c r="J15832" s="8">
        <f>datatable[[#This Row],[продажи_]]-datatable[[#This Row],[себестоимость_]]</f>
        <v>3.1044999999999998</v>
      </c>
      <c r="L15832"/>
    </row>
    <row r="15833" spans="2:12" x14ac:dyDescent="0.4">
      <c r="B15833" s="5" t="s">
        <v>66</v>
      </c>
      <c r="C15833" s="5" t="s">
        <v>54</v>
      </c>
      <c r="D15833" s="5" t="s">
        <v>11</v>
      </c>
      <c r="E15833" s="5" t="s">
        <v>7</v>
      </c>
      <c r="F15833" s="6">
        <v>44621</v>
      </c>
      <c r="G15833" s="6" t="str">
        <f>TEXT(datatable[[#This Row],[дата]],"ММ")</f>
        <v>03</v>
      </c>
      <c r="H15833" s="8">
        <v>7.716800000000001</v>
      </c>
      <c r="I15833" s="8">
        <v>3.1008</v>
      </c>
      <c r="J15833" s="8">
        <f>datatable[[#This Row],[продажи_]]-datatable[[#This Row],[себестоимость_]]</f>
        <v>4.6160000000000014</v>
      </c>
      <c r="L15833"/>
    </row>
    <row r="15834" spans="2:12" x14ac:dyDescent="0.4">
      <c r="B15834" s="5" t="s">
        <v>66</v>
      </c>
      <c r="C15834" s="5" t="s">
        <v>54</v>
      </c>
      <c r="D15834" s="5" t="s">
        <v>11</v>
      </c>
      <c r="E15834" s="5" t="s">
        <v>7</v>
      </c>
      <c r="F15834" s="6">
        <v>44652</v>
      </c>
      <c r="G15834" s="6" t="str">
        <f>TEXT(datatable[[#This Row],[дата]],"ММ")</f>
        <v>04</v>
      </c>
      <c r="H15834" s="8">
        <v>5.5419</v>
      </c>
      <c r="I15834" s="8">
        <v>2.7132000000000001</v>
      </c>
      <c r="J15834" s="8">
        <f>datatable[[#This Row],[продажи_]]-datatable[[#This Row],[себестоимость_]]</f>
        <v>2.8287</v>
      </c>
      <c r="L15834"/>
    </row>
    <row r="15835" spans="2:12" x14ac:dyDescent="0.4">
      <c r="B15835" s="5" t="s">
        <v>66</v>
      </c>
      <c r="C15835" s="5" t="s">
        <v>54</v>
      </c>
      <c r="D15835" s="5" t="s">
        <v>11</v>
      </c>
      <c r="E15835" s="5" t="s">
        <v>7</v>
      </c>
      <c r="F15835" s="6">
        <v>44682</v>
      </c>
      <c r="G15835" s="6" t="str">
        <f>TEXT(datatable[[#This Row],[дата]],"ММ")</f>
        <v>05</v>
      </c>
      <c r="H15835" s="8">
        <v>5.46</v>
      </c>
      <c r="I15835" s="8">
        <v>2.4852000000000003</v>
      </c>
      <c r="J15835" s="8">
        <f>datatable[[#This Row],[продажи_]]-datatable[[#This Row],[себестоимость_]]</f>
        <v>2.9747999999999997</v>
      </c>
      <c r="L15835"/>
    </row>
    <row r="15836" spans="2:12" x14ac:dyDescent="0.4">
      <c r="B15836" s="5" t="s">
        <v>66</v>
      </c>
      <c r="C15836" s="5" t="s">
        <v>54</v>
      </c>
      <c r="D15836" s="5" t="s">
        <v>11</v>
      </c>
      <c r="E15836" s="5" t="s">
        <v>7</v>
      </c>
      <c r="F15836" s="6">
        <v>44713</v>
      </c>
      <c r="G15836" s="6" t="str">
        <f>TEXT(datatable[[#This Row],[дата]],"ММ")</f>
        <v>06</v>
      </c>
      <c r="H15836" s="8">
        <v>6.0333000000000006</v>
      </c>
      <c r="I15836" s="8">
        <v>2.2724000000000002</v>
      </c>
      <c r="J15836" s="8">
        <f>datatable[[#This Row],[продажи_]]-datatable[[#This Row],[себестоимость_]]</f>
        <v>3.7609000000000004</v>
      </c>
      <c r="L15836"/>
    </row>
    <row r="15837" spans="2:12" x14ac:dyDescent="0.4">
      <c r="B15837" s="5" t="s">
        <v>66</v>
      </c>
      <c r="C15837" s="5" t="s">
        <v>54</v>
      </c>
      <c r="D15837" s="5" t="s">
        <v>11</v>
      </c>
      <c r="E15837" s="5" t="s">
        <v>7</v>
      </c>
      <c r="F15837" s="6">
        <v>44743</v>
      </c>
      <c r="G15837" s="6" t="str">
        <f>TEXT(datatable[[#This Row],[дата]],"ММ")</f>
        <v>07</v>
      </c>
      <c r="H15837" s="8">
        <v>4.3315999999999999</v>
      </c>
      <c r="I15837" s="8">
        <v>1.4743999999999999</v>
      </c>
      <c r="J15837" s="8">
        <f>datatable[[#This Row],[продажи_]]-datatable[[#This Row],[себестоимость_]]</f>
        <v>2.8571999999999997</v>
      </c>
      <c r="L15837"/>
    </row>
    <row r="15838" spans="2:12" x14ac:dyDescent="0.4">
      <c r="B15838" s="5" t="s">
        <v>66</v>
      </c>
      <c r="C15838" s="5" t="s">
        <v>54</v>
      </c>
      <c r="D15838" s="5" t="s">
        <v>11</v>
      </c>
      <c r="E15838" s="5" t="s">
        <v>7</v>
      </c>
      <c r="F15838" s="6">
        <v>44774</v>
      </c>
      <c r="G15838" s="6" t="str">
        <f>TEXT(datatable[[#This Row],[дата]],"ММ")</f>
        <v>08</v>
      </c>
      <c r="H15838" s="8">
        <v>4.2178499999999994</v>
      </c>
      <c r="I15838" s="8">
        <v>1.6073999999999999</v>
      </c>
      <c r="J15838" s="8">
        <f>datatable[[#This Row],[продажи_]]-datatable[[#This Row],[себестоимость_]]</f>
        <v>2.6104499999999993</v>
      </c>
      <c r="L15838"/>
    </row>
    <row r="15839" spans="2:12" x14ac:dyDescent="0.4">
      <c r="B15839" s="5" t="s">
        <v>66</v>
      </c>
      <c r="C15839" s="5" t="s">
        <v>54</v>
      </c>
      <c r="D15839" s="5" t="s">
        <v>11</v>
      </c>
      <c r="E15839" s="5" t="s">
        <v>7</v>
      </c>
      <c r="F15839" s="6">
        <v>44805</v>
      </c>
      <c r="G15839" s="6" t="str">
        <f>TEXT(datatable[[#This Row],[дата]],"ММ")</f>
        <v>09</v>
      </c>
      <c r="H15839" s="8">
        <v>5.232499999999999</v>
      </c>
      <c r="I15839" s="8">
        <v>2.2800000000000002</v>
      </c>
      <c r="J15839" s="8">
        <f>datatable[[#This Row],[продажи_]]-datatable[[#This Row],[себестоимость_]]</f>
        <v>2.9524999999999988</v>
      </c>
      <c r="L15839"/>
    </row>
    <row r="15840" spans="2:12" x14ac:dyDescent="0.4">
      <c r="B15840" s="5" t="s">
        <v>66</v>
      </c>
      <c r="C15840" s="5" t="s">
        <v>54</v>
      </c>
      <c r="D15840" s="5" t="s">
        <v>11</v>
      </c>
      <c r="E15840" s="5" t="s">
        <v>7</v>
      </c>
      <c r="F15840" s="6">
        <v>44835</v>
      </c>
      <c r="G15840" s="6" t="str">
        <f>TEXT(datatable[[#This Row],[дата]],"ММ")</f>
        <v>10</v>
      </c>
      <c r="H15840" s="8">
        <v>6.3063000000000002</v>
      </c>
      <c r="I15840" s="8">
        <v>2.1812</v>
      </c>
      <c r="J15840" s="8">
        <f>datatable[[#This Row],[продажи_]]-datatable[[#This Row],[себестоимость_]]</f>
        <v>4.1250999999999998</v>
      </c>
      <c r="L15840"/>
    </row>
    <row r="15841" spans="2:12" x14ac:dyDescent="0.4">
      <c r="B15841" s="5" t="s">
        <v>66</v>
      </c>
      <c r="C15841" s="5" t="s">
        <v>54</v>
      </c>
      <c r="D15841" s="5" t="s">
        <v>11</v>
      </c>
      <c r="E15841" s="5" t="s">
        <v>7</v>
      </c>
      <c r="F15841" s="6">
        <v>44866</v>
      </c>
      <c r="G15841" s="6" t="str">
        <f>TEXT(datatable[[#This Row],[дата]],"ММ")</f>
        <v>11</v>
      </c>
      <c r="H15841" s="8">
        <v>6.8613999999999997</v>
      </c>
      <c r="I15841" s="8">
        <v>2.7417000000000002</v>
      </c>
      <c r="J15841" s="8">
        <f>datatable[[#This Row],[продажи_]]-datatable[[#This Row],[себестоимость_]]</f>
        <v>4.1196999999999999</v>
      </c>
      <c r="L15841"/>
    </row>
    <row r="15842" spans="2:12" x14ac:dyDescent="0.4">
      <c r="B15842" s="5" t="s">
        <v>66</v>
      </c>
      <c r="C15842" s="5" t="s">
        <v>54</v>
      </c>
      <c r="D15842" s="5" t="s">
        <v>11</v>
      </c>
      <c r="E15842" s="5" t="s">
        <v>7</v>
      </c>
      <c r="F15842" s="6">
        <v>44896</v>
      </c>
      <c r="G15842" s="6" t="str">
        <f>TEXT(datatable[[#This Row],[дата]],"ММ")</f>
        <v>12</v>
      </c>
      <c r="H15842" s="8">
        <v>5.8422000000000001</v>
      </c>
      <c r="I15842" s="8">
        <v>2.6904000000000003</v>
      </c>
      <c r="J15842" s="8">
        <f>datatable[[#This Row],[продажи_]]-datatable[[#This Row],[себестоимость_]]</f>
        <v>3.1517999999999997</v>
      </c>
      <c r="L15842"/>
    </row>
    <row r="15843" spans="2:12" x14ac:dyDescent="0.4">
      <c r="B15843" s="5" t="s">
        <v>67</v>
      </c>
      <c r="C15843" s="5" t="s">
        <v>57</v>
      </c>
      <c r="D15843" s="5" t="s">
        <v>12</v>
      </c>
      <c r="E15843" s="5" t="s">
        <v>60</v>
      </c>
      <c r="F15843" s="6">
        <v>44562</v>
      </c>
      <c r="G15843" s="6" t="str">
        <f>TEXT(datatable[[#This Row],[дата]],"ММ")</f>
        <v>01</v>
      </c>
      <c r="H15843" s="8">
        <v>185.61150000000001</v>
      </c>
      <c r="I15843" s="8">
        <v>70.937100000000001</v>
      </c>
      <c r="J15843" s="8">
        <f>datatable[[#This Row],[продажи_]]-datatable[[#This Row],[себестоимость_]]</f>
        <v>114.67440000000001</v>
      </c>
      <c r="L15843"/>
    </row>
    <row r="15844" spans="2:12" x14ac:dyDescent="0.4">
      <c r="B15844" s="5" t="s">
        <v>67</v>
      </c>
      <c r="C15844" s="5" t="s">
        <v>57</v>
      </c>
      <c r="D15844" s="5" t="s">
        <v>12</v>
      </c>
      <c r="E15844" s="5" t="s">
        <v>60</v>
      </c>
      <c r="F15844" s="6">
        <v>44593</v>
      </c>
      <c r="G15844" s="6" t="str">
        <f>TEXT(datatable[[#This Row],[дата]],"ММ")</f>
        <v>02</v>
      </c>
      <c r="H15844" s="8">
        <v>362.51529999999997</v>
      </c>
      <c r="I15844" s="8">
        <v>110.3466</v>
      </c>
      <c r="J15844" s="8">
        <f>datatable[[#This Row],[продажи_]]-datatable[[#This Row],[себестоимость_]]</f>
        <v>252.16869999999997</v>
      </c>
      <c r="L15844"/>
    </row>
    <row r="15845" spans="2:12" x14ac:dyDescent="0.4">
      <c r="B15845" s="5" t="s">
        <v>67</v>
      </c>
      <c r="C15845" s="5" t="s">
        <v>57</v>
      </c>
      <c r="D15845" s="5" t="s">
        <v>12</v>
      </c>
      <c r="E15845" s="5" t="s">
        <v>60</v>
      </c>
      <c r="F15845" s="6">
        <v>44621</v>
      </c>
      <c r="G15845" s="6" t="str">
        <f>TEXT(datatable[[#This Row],[дата]],"ММ")</f>
        <v>03</v>
      </c>
      <c r="H15845" s="8">
        <v>348.30799999999999</v>
      </c>
      <c r="I15845" s="8">
        <v>137.8416</v>
      </c>
      <c r="J15845" s="8">
        <f>datatable[[#This Row],[продажи_]]-datatable[[#This Row],[себестоимость_]]</f>
        <v>210.46639999999999</v>
      </c>
      <c r="L15845"/>
    </row>
    <row r="15846" spans="2:12" x14ac:dyDescent="0.4">
      <c r="B15846" s="5" t="s">
        <v>67</v>
      </c>
      <c r="C15846" s="5" t="s">
        <v>57</v>
      </c>
      <c r="D15846" s="5" t="s">
        <v>12</v>
      </c>
      <c r="E15846" s="5" t="s">
        <v>60</v>
      </c>
      <c r="F15846" s="6">
        <v>44652</v>
      </c>
      <c r="G15846" s="6" t="str">
        <f>TEXT(datatable[[#This Row],[дата]],"ММ")</f>
        <v>04</v>
      </c>
      <c r="H15846" s="8">
        <v>298.35329999999999</v>
      </c>
      <c r="I15846" s="8">
        <v>114.19590000000001</v>
      </c>
      <c r="J15846" s="8">
        <f>datatable[[#This Row],[продажи_]]-datatable[[#This Row],[себестоимость_]]</f>
        <v>184.1574</v>
      </c>
      <c r="L15846"/>
    </row>
    <row r="15847" spans="2:12" x14ac:dyDescent="0.4">
      <c r="B15847" s="5" t="s">
        <v>67</v>
      </c>
      <c r="C15847" s="5" t="s">
        <v>57</v>
      </c>
      <c r="D15847" s="5" t="s">
        <v>12</v>
      </c>
      <c r="E15847" s="5" t="s">
        <v>60</v>
      </c>
      <c r="F15847" s="6">
        <v>44682</v>
      </c>
      <c r="G15847" s="6" t="str">
        <f>TEXT(datatable[[#This Row],[дата]],"ММ")</f>
        <v>05</v>
      </c>
      <c r="H15847" s="8">
        <v>247.48200000000003</v>
      </c>
      <c r="I15847" s="8">
        <v>97.882200000000012</v>
      </c>
      <c r="J15847" s="8">
        <f>datatable[[#This Row],[продажи_]]-datatable[[#This Row],[себестоимость_]]</f>
        <v>149.59980000000002</v>
      </c>
      <c r="L15847"/>
    </row>
    <row r="15848" spans="2:12" x14ac:dyDescent="0.4">
      <c r="B15848" s="5" t="s">
        <v>67</v>
      </c>
      <c r="C15848" s="5" t="s">
        <v>57</v>
      </c>
      <c r="D15848" s="5" t="s">
        <v>12</v>
      </c>
      <c r="E15848" s="5" t="s">
        <v>60</v>
      </c>
      <c r="F15848" s="6">
        <v>44713</v>
      </c>
      <c r="G15848" s="6" t="str">
        <f>TEXT(datatable[[#This Row],[дата]],"ММ")</f>
        <v>06</v>
      </c>
      <c r="H15848" s="8">
        <v>327.68450000000001</v>
      </c>
      <c r="I15848" s="8">
        <v>135.82529999999997</v>
      </c>
      <c r="J15848" s="8">
        <f>datatable[[#This Row],[продажи_]]-datatable[[#This Row],[себестоимость_]]</f>
        <v>191.85920000000004</v>
      </c>
      <c r="L15848"/>
    </row>
    <row r="15849" spans="2:12" x14ac:dyDescent="0.4">
      <c r="B15849" s="5" t="s">
        <v>67</v>
      </c>
      <c r="C15849" s="5" t="s">
        <v>57</v>
      </c>
      <c r="D15849" s="5" t="s">
        <v>12</v>
      </c>
      <c r="E15849" s="5" t="s">
        <v>60</v>
      </c>
      <c r="F15849" s="6">
        <v>44743</v>
      </c>
      <c r="G15849" s="6" t="str">
        <f>TEXT(datatable[[#This Row],[дата]],"ММ")</f>
        <v>07</v>
      </c>
      <c r="H15849" s="8">
        <v>170.48760000000001</v>
      </c>
      <c r="I15849" s="8">
        <v>72.586800000000011</v>
      </c>
      <c r="J15849" s="8">
        <f>datatable[[#This Row],[продажи_]]-datatable[[#This Row],[себестоимость_]]</f>
        <v>97.900800000000004</v>
      </c>
      <c r="L15849"/>
    </row>
    <row r="15850" spans="2:12" x14ac:dyDescent="0.4">
      <c r="B15850" s="5" t="s">
        <v>67</v>
      </c>
      <c r="C15850" s="5" t="s">
        <v>57</v>
      </c>
      <c r="D15850" s="5" t="s">
        <v>12</v>
      </c>
      <c r="E15850" s="5" t="s">
        <v>60</v>
      </c>
      <c r="F15850" s="6">
        <v>44774</v>
      </c>
      <c r="G15850" s="6" t="str">
        <f>TEXT(datatable[[#This Row],[дата]],"ММ")</f>
        <v>08</v>
      </c>
      <c r="H15850" s="8">
        <v>185.61150000000001</v>
      </c>
      <c r="I15850" s="8">
        <v>94.032899999999998</v>
      </c>
      <c r="J15850" s="8">
        <f>datatable[[#This Row],[продажи_]]-datatable[[#This Row],[себестоимость_]]</f>
        <v>91.578600000000009</v>
      </c>
      <c r="L15850"/>
    </row>
    <row r="15851" spans="2:12" x14ac:dyDescent="0.4">
      <c r="B15851" s="5" t="s">
        <v>67</v>
      </c>
      <c r="C15851" s="5" t="s">
        <v>57</v>
      </c>
      <c r="D15851" s="5" t="s">
        <v>12</v>
      </c>
      <c r="E15851" s="5" t="s">
        <v>60</v>
      </c>
      <c r="F15851" s="6">
        <v>44805</v>
      </c>
      <c r="G15851" s="6" t="str">
        <f>TEXT(datatable[[#This Row],[дата]],"ММ")</f>
        <v>09</v>
      </c>
      <c r="H15851" s="8">
        <v>203.9435</v>
      </c>
      <c r="I15851" s="8">
        <v>106.31399999999999</v>
      </c>
      <c r="J15851" s="8">
        <f>datatable[[#This Row],[продажи_]]-datatable[[#This Row],[себестоимость_]]</f>
        <v>97.629500000000007</v>
      </c>
      <c r="L15851"/>
    </row>
    <row r="15852" spans="2:12" x14ac:dyDescent="0.4">
      <c r="B15852" s="5" t="s">
        <v>67</v>
      </c>
      <c r="C15852" s="5" t="s">
        <v>57</v>
      </c>
      <c r="D15852" s="5" t="s">
        <v>12</v>
      </c>
      <c r="E15852" s="5" t="s">
        <v>60</v>
      </c>
      <c r="F15852" s="6">
        <v>44835</v>
      </c>
      <c r="G15852" s="6" t="str">
        <f>TEXT(datatable[[#This Row],[дата]],"ММ")</f>
        <v>10</v>
      </c>
      <c r="H15852" s="8">
        <v>314.3938</v>
      </c>
      <c r="I15852" s="8">
        <v>107.7804</v>
      </c>
      <c r="J15852" s="8">
        <f>datatable[[#This Row],[продажи_]]-datatable[[#This Row],[себестоимость_]]</f>
        <v>206.61340000000001</v>
      </c>
      <c r="L15852"/>
    </row>
    <row r="15853" spans="2:12" x14ac:dyDescent="0.4">
      <c r="B15853" s="5" t="s">
        <v>67</v>
      </c>
      <c r="C15853" s="5" t="s">
        <v>57</v>
      </c>
      <c r="D15853" s="5" t="s">
        <v>12</v>
      </c>
      <c r="E15853" s="5" t="s">
        <v>60</v>
      </c>
      <c r="F15853" s="6">
        <v>44866</v>
      </c>
      <c r="G15853" s="6" t="str">
        <f>TEXT(datatable[[#This Row],[дата]],"ММ")</f>
        <v>11</v>
      </c>
      <c r="H15853" s="8">
        <v>321.72660000000002</v>
      </c>
      <c r="I15853" s="8">
        <v>139.39964999999998</v>
      </c>
      <c r="J15853" s="8">
        <f>datatable[[#This Row],[продажи_]]-datatable[[#This Row],[себестоимость_]]</f>
        <v>182.32695000000004</v>
      </c>
      <c r="L15853"/>
    </row>
    <row r="15854" spans="2:12" x14ac:dyDescent="0.4">
      <c r="B15854" s="5" t="s">
        <v>67</v>
      </c>
      <c r="C15854" s="5" t="s">
        <v>57</v>
      </c>
      <c r="D15854" s="5" t="s">
        <v>12</v>
      </c>
      <c r="E15854" s="5" t="s">
        <v>60</v>
      </c>
      <c r="F15854" s="6">
        <v>44896</v>
      </c>
      <c r="G15854" s="6" t="str">
        <f>TEXT(datatable[[#This Row],[дата]],"ММ")</f>
        <v>12</v>
      </c>
      <c r="H15854" s="8">
        <v>277.72980000000001</v>
      </c>
      <c r="I15854" s="8">
        <v>113.27940000000001</v>
      </c>
      <c r="J15854" s="8">
        <f>datatable[[#This Row],[продажи_]]-datatable[[#This Row],[себестоимость_]]</f>
        <v>164.4504</v>
      </c>
      <c r="L15854"/>
    </row>
    <row r="15855" spans="2:12" x14ac:dyDescent="0.4">
      <c r="B15855" s="5" t="s">
        <v>67</v>
      </c>
      <c r="C15855" s="5" t="s">
        <v>57</v>
      </c>
      <c r="D15855" s="5" t="s">
        <v>12</v>
      </c>
      <c r="E15855" s="5" t="s">
        <v>8</v>
      </c>
      <c r="F15855" s="6">
        <v>44562</v>
      </c>
      <c r="G15855" s="6" t="str">
        <f>TEXT(datatable[[#This Row],[дата]],"ММ")</f>
        <v>01</v>
      </c>
      <c r="H15855" s="8">
        <v>113.32980000000001</v>
      </c>
      <c r="I15855" s="8">
        <v>112.09049999999999</v>
      </c>
      <c r="J15855" s="8">
        <f>datatable[[#This Row],[продажи_]]-datatable[[#This Row],[себестоимость_]]</f>
        <v>1.2393000000000143</v>
      </c>
      <c r="L15855"/>
    </row>
    <row r="15856" spans="2:12" x14ac:dyDescent="0.4">
      <c r="B15856" s="5" t="s">
        <v>67</v>
      </c>
      <c r="C15856" s="5" t="s">
        <v>57</v>
      </c>
      <c r="D15856" s="5" t="s">
        <v>12</v>
      </c>
      <c r="E15856" s="5" t="s">
        <v>8</v>
      </c>
      <c r="F15856" s="6">
        <v>44593</v>
      </c>
      <c r="G15856" s="6" t="str">
        <f>TEXT(datatable[[#This Row],[дата]],"ММ")</f>
        <v>02</v>
      </c>
      <c r="H15856" s="8">
        <v>180.08199999999999</v>
      </c>
      <c r="I15856" s="8">
        <v>125.8446</v>
      </c>
      <c r="J15856" s="8">
        <f>datatable[[#This Row],[продажи_]]-datatable[[#This Row],[себестоимость_]]</f>
        <v>54.237399999999994</v>
      </c>
      <c r="L15856"/>
    </row>
    <row r="15857" spans="2:12" x14ac:dyDescent="0.4">
      <c r="B15857" s="5" t="s">
        <v>67</v>
      </c>
      <c r="C15857" s="5" t="s">
        <v>57</v>
      </c>
      <c r="D15857" s="5" t="s">
        <v>12</v>
      </c>
      <c r="E15857" s="5" t="s">
        <v>8</v>
      </c>
      <c r="F15857" s="6">
        <v>44621</v>
      </c>
      <c r="G15857" s="6" t="str">
        <f>TEXT(datatable[[#This Row],[дата]],"ММ")</f>
        <v>03</v>
      </c>
      <c r="H15857" s="8">
        <v>175.47840000000002</v>
      </c>
      <c r="I15857" s="8">
        <v>157.6848</v>
      </c>
      <c r="J15857" s="8">
        <f>datatable[[#This Row],[продажи_]]-datatable[[#This Row],[себестоимость_]]</f>
        <v>17.793600000000026</v>
      </c>
      <c r="L15857"/>
    </row>
    <row r="15858" spans="2:12" x14ac:dyDescent="0.4">
      <c r="B15858" s="5" t="s">
        <v>67</v>
      </c>
      <c r="C15858" s="5" t="s">
        <v>57</v>
      </c>
      <c r="D15858" s="5" t="s">
        <v>12</v>
      </c>
      <c r="E15858" s="5" t="s">
        <v>8</v>
      </c>
      <c r="F15858" s="6">
        <v>44652</v>
      </c>
      <c r="G15858" s="6" t="str">
        <f>TEXT(datatable[[#This Row],[дата]],"ММ")</f>
        <v>04</v>
      </c>
      <c r="H15858" s="8">
        <v>166.81280000000001</v>
      </c>
      <c r="I15858" s="8">
        <v>171.33059999999998</v>
      </c>
      <c r="J15858" s="8">
        <f>datatable[[#This Row],[продажи_]]-datatable[[#This Row],[себестоимость_]]</f>
        <v>-4.5177999999999656</v>
      </c>
      <c r="L15858"/>
    </row>
    <row r="15859" spans="2:12" x14ac:dyDescent="0.4">
      <c r="B15859" s="5" t="s">
        <v>67</v>
      </c>
      <c r="C15859" s="5" t="s">
        <v>57</v>
      </c>
      <c r="D15859" s="5" t="s">
        <v>12</v>
      </c>
      <c r="E15859" s="5" t="s">
        <v>8</v>
      </c>
      <c r="F15859" s="6">
        <v>44682</v>
      </c>
      <c r="G15859" s="6" t="str">
        <f>TEXT(datatable[[#This Row],[дата]],"ММ")</f>
        <v>05</v>
      </c>
      <c r="H15859" s="8">
        <v>164.10479999999998</v>
      </c>
      <c r="I15859" s="8">
        <v>142.95600000000002</v>
      </c>
      <c r="J15859" s="8">
        <f>datatable[[#This Row],[продажи_]]-datatable[[#This Row],[себестоимость_]]</f>
        <v>21.148799999999966</v>
      </c>
      <c r="L15859"/>
    </row>
    <row r="15860" spans="2:12" x14ac:dyDescent="0.4">
      <c r="B15860" s="5" t="s">
        <v>67</v>
      </c>
      <c r="C15860" s="5" t="s">
        <v>57</v>
      </c>
      <c r="D15860" s="5" t="s">
        <v>12</v>
      </c>
      <c r="E15860" s="5" t="s">
        <v>8</v>
      </c>
      <c r="F15860" s="6">
        <v>44713</v>
      </c>
      <c r="G15860" s="6" t="str">
        <f>TEXT(datatable[[#This Row],[дата]],"ММ")</f>
        <v>06</v>
      </c>
      <c r="H15860" s="8">
        <v>151.37720000000002</v>
      </c>
      <c r="I15860" s="8">
        <v>116.85569999999998</v>
      </c>
      <c r="J15860" s="8">
        <f>datatable[[#This Row],[продажи_]]-datatable[[#This Row],[себестоимость_]]</f>
        <v>34.521500000000032</v>
      </c>
      <c r="L15860"/>
    </row>
    <row r="15861" spans="2:12" x14ac:dyDescent="0.4">
      <c r="B15861" s="5" t="s">
        <v>67</v>
      </c>
      <c r="C15861" s="5" t="s">
        <v>57</v>
      </c>
      <c r="D15861" s="5" t="s">
        <v>12</v>
      </c>
      <c r="E15861" s="5" t="s">
        <v>8</v>
      </c>
      <c r="F15861" s="6">
        <v>44743</v>
      </c>
      <c r="G15861" s="6" t="str">
        <f>TEXT(datatable[[#This Row],[дата]],"ММ")</f>
        <v>07</v>
      </c>
      <c r="H15861" s="8">
        <v>88.822400000000002</v>
      </c>
      <c r="I15861" s="8">
        <v>77.975999999999999</v>
      </c>
      <c r="J15861" s="8">
        <f>datatable[[#This Row],[продажи_]]-datatable[[#This Row],[себестоимость_]]</f>
        <v>10.846400000000003</v>
      </c>
      <c r="L15861"/>
    </row>
    <row r="15862" spans="2:12" x14ac:dyDescent="0.4">
      <c r="B15862" s="5" t="s">
        <v>67</v>
      </c>
      <c r="C15862" s="5" t="s">
        <v>57</v>
      </c>
      <c r="D15862" s="5" t="s">
        <v>12</v>
      </c>
      <c r="E15862" s="5" t="s">
        <v>8</v>
      </c>
      <c r="F15862" s="6">
        <v>44774</v>
      </c>
      <c r="G15862" s="6" t="str">
        <f>TEXT(datatable[[#This Row],[дата]],"ММ")</f>
        <v>08</v>
      </c>
      <c r="H15862" s="8">
        <v>106.01819999999999</v>
      </c>
      <c r="I15862" s="8">
        <v>85.773600000000002</v>
      </c>
      <c r="J15862" s="8">
        <f>datatable[[#This Row],[продажи_]]-datatable[[#This Row],[себестоимость_]]</f>
        <v>20.244599999999991</v>
      </c>
      <c r="L15862"/>
    </row>
    <row r="15863" spans="2:12" x14ac:dyDescent="0.4">
      <c r="B15863" s="5" t="s">
        <v>67</v>
      </c>
      <c r="C15863" s="5" t="s">
        <v>57</v>
      </c>
      <c r="D15863" s="5" t="s">
        <v>12</v>
      </c>
      <c r="E15863" s="5" t="s">
        <v>8</v>
      </c>
      <c r="F15863" s="6">
        <v>44805</v>
      </c>
      <c r="G15863" s="6" t="str">
        <f>TEXT(datatable[[#This Row],[дата]],"ММ")</f>
        <v>09</v>
      </c>
      <c r="H15863" s="8">
        <v>117.798</v>
      </c>
      <c r="I15863" s="8">
        <v>115.881</v>
      </c>
      <c r="J15863" s="8">
        <f>datatable[[#This Row],[продажи_]]-datatable[[#This Row],[себестоимость_]]</f>
        <v>1.9170000000000016</v>
      </c>
      <c r="L15863"/>
    </row>
    <row r="15864" spans="2:12" x14ac:dyDescent="0.4">
      <c r="B15864" s="5" t="s">
        <v>67</v>
      </c>
      <c r="C15864" s="5" t="s">
        <v>57</v>
      </c>
      <c r="D15864" s="5" t="s">
        <v>12</v>
      </c>
      <c r="E15864" s="5" t="s">
        <v>8</v>
      </c>
      <c r="F15864" s="6">
        <v>44835</v>
      </c>
      <c r="G15864" s="6" t="str">
        <f>TEXT(datatable[[#This Row],[дата]],"ММ")</f>
        <v>10</v>
      </c>
      <c r="H15864" s="8">
        <v>193.35120000000001</v>
      </c>
      <c r="I15864" s="8">
        <v>171.33059999999998</v>
      </c>
      <c r="J15864" s="8">
        <f>datatable[[#This Row],[продажи_]]-datatable[[#This Row],[себестоимость_]]</f>
        <v>22.02060000000003</v>
      </c>
      <c r="L15864"/>
    </row>
    <row r="15865" spans="2:12" x14ac:dyDescent="0.4">
      <c r="B15865" s="5" t="s">
        <v>67</v>
      </c>
      <c r="C15865" s="5" t="s">
        <v>57</v>
      </c>
      <c r="D15865" s="5" t="s">
        <v>12</v>
      </c>
      <c r="E15865" s="5" t="s">
        <v>8</v>
      </c>
      <c r="F15865" s="6">
        <v>44866</v>
      </c>
      <c r="G15865" s="6" t="str">
        <f>TEXT(datatable[[#This Row],[дата]],"ММ")</f>
        <v>11</v>
      </c>
      <c r="H15865" s="8">
        <v>140.816</v>
      </c>
      <c r="I15865" s="8">
        <v>164.72429999999997</v>
      </c>
      <c r="J15865" s="8">
        <f>datatable[[#This Row],[продажи_]]-datatable[[#This Row],[себестоимость_]]</f>
        <v>-23.908299999999969</v>
      </c>
      <c r="L15865"/>
    </row>
    <row r="15866" spans="2:12" x14ac:dyDescent="0.4">
      <c r="B15866" s="5" t="s">
        <v>67</v>
      </c>
      <c r="C15866" s="5" t="s">
        <v>57</v>
      </c>
      <c r="D15866" s="5" t="s">
        <v>12</v>
      </c>
      <c r="E15866" s="5" t="s">
        <v>8</v>
      </c>
      <c r="F15866" s="6">
        <v>44896</v>
      </c>
      <c r="G15866" s="6" t="str">
        <f>TEXT(datatable[[#This Row],[дата]],"ММ")</f>
        <v>12</v>
      </c>
      <c r="H15866" s="8">
        <v>183.60239999999996</v>
      </c>
      <c r="I15866" s="8">
        <v>122.16240000000001</v>
      </c>
      <c r="J15866" s="8">
        <f>datatable[[#This Row],[продажи_]]-datatable[[#This Row],[себестоимость_]]</f>
        <v>61.439999999999955</v>
      </c>
      <c r="L15866"/>
    </row>
    <row r="15867" spans="2:12" x14ac:dyDescent="0.4">
      <c r="B15867" s="5" t="s">
        <v>67</v>
      </c>
      <c r="C15867" s="5" t="s">
        <v>57</v>
      </c>
      <c r="D15867" s="5" t="s">
        <v>12</v>
      </c>
      <c r="E15867" s="5" t="s">
        <v>61</v>
      </c>
      <c r="F15867" s="6">
        <v>44562</v>
      </c>
      <c r="G15867" s="6" t="str">
        <f>TEXT(datatable[[#This Row],[дата]],"ММ")</f>
        <v>01</v>
      </c>
      <c r="H15867" s="8">
        <v>86.399999999999991</v>
      </c>
      <c r="I15867" s="8">
        <v>40.607999999999997</v>
      </c>
      <c r="J15867" s="8">
        <f>datatable[[#This Row],[продажи_]]-datatable[[#This Row],[себестоимость_]]</f>
        <v>45.791999999999994</v>
      </c>
      <c r="L15867"/>
    </row>
    <row r="15868" spans="2:12" x14ac:dyDescent="0.4">
      <c r="B15868" s="5" t="s">
        <v>67</v>
      </c>
      <c r="C15868" s="5" t="s">
        <v>57</v>
      </c>
      <c r="D15868" s="5" t="s">
        <v>12</v>
      </c>
      <c r="E15868" s="5" t="s">
        <v>61</v>
      </c>
      <c r="F15868" s="6">
        <v>44593</v>
      </c>
      <c r="G15868" s="6" t="str">
        <f>TEXT(datatable[[#This Row],[дата]],"ММ")</f>
        <v>02</v>
      </c>
      <c r="H15868" s="8">
        <v>89.600000000000009</v>
      </c>
      <c r="I15868" s="8">
        <v>56.448</v>
      </c>
      <c r="J15868" s="8">
        <f>datatable[[#This Row],[продажи_]]-datatable[[#This Row],[себестоимость_]]</f>
        <v>33.152000000000008</v>
      </c>
      <c r="L15868"/>
    </row>
    <row r="15869" spans="2:12" x14ac:dyDescent="0.4">
      <c r="B15869" s="5" t="s">
        <v>67</v>
      </c>
      <c r="C15869" s="5" t="s">
        <v>57</v>
      </c>
      <c r="D15869" s="5" t="s">
        <v>12</v>
      </c>
      <c r="E15869" s="5" t="s">
        <v>61</v>
      </c>
      <c r="F15869" s="6">
        <v>44621</v>
      </c>
      <c r="G15869" s="6" t="str">
        <f>TEXT(datatable[[#This Row],[дата]],"ММ")</f>
        <v>03</v>
      </c>
      <c r="H15869" s="8">
        <v>142.08000000000001</v>
      </c>
      <c r="I15869" s="8">
        <v>82.176000000000002</v>
      </c>
      <c r="J15869" s="8">
        <f>datatable[[#This Row],[продажи_]]-datatable[[#This Row],[себестоимость_]]</f>
        <v>59.904000000000011</v>
      </c>
      <c r="L15869"/>
    </row>
    <row r="15870" spans="2:12" x14ac:dyDescent="0.4">
      <c r="B15870" s="5" t="s">
        <v>67</v>
      </c>
      <c r="C15870" s="5" t="s">
        <v>57</v>
      </c>
      <c r="D15870" s="5" t="s">
        <v>12</v>
      </c>
      <c r="E15870" s="5" t="s">
        <v>61</v>
      </c>
      <c r="F15870" s="6">
        <v>44652</v>
      </c>
      <c r="G15870" s="6" t="str">
        <f>TEXT(datatable[[#This Row],[дата]],"ММ")</f>
        <v>04</v>
      </c>
      <c r="H15870" s="8">
        <v>116.48</v>
      </c>
      <c r="I15870" s="8">
        <v>79.295999999999992</v>
      </c>
      <c r="J15870" s="8">
        <f>datatable[[#This Row],[продажи_]]-datatable[[#This Row],[себестоимость_]]</f>
        <v>37.184000000000012</v>
      </c>
      <c r="L15870"/>
    </row>
    <row r="15871" spans="2:12" x14ac:dyDescent="0.4">
      <c r="B15871" s="5" t="s">
        <v>67</v>
      </c>
      <c r="C15871" s="5" t="s">
        <v>57</v>
      </c>
      <c r="D15871" s="5" t="s">
        <v>12</v>
      </c>
      <c r="E15871" s="5" t="s">
        <v>61</v>
      </c>
      <c r="F15871" s="6">
        <v>44682</v>
      </c>
      <c r="G15871" s="6" t="str">
        <f>TEXT(datatable[[#This Row],[дата]],"ММ")</f>
        <v>05</v>
      </c>
      <c r="H15871" s="8">
        <v>85.44</v>
      </c>
      <c r="I15871" s="8">
        <v>50.112000000000002</v>
      </c>
      <c r="J15871" s="8">
        <f>datatable[[#This Row],[продажи_]]-datatable[[#This Row],[себестоимость_]]</f>
        <v>35.327999999999996</v>
      </c>
      <c r="L15871"/>
    </row>
    <row r="15872" spans="2:12" x14ac:dyDescent="0.4">
      <c r="B15872" s="5" t="s">
        <v>67</v>
      </c>
      <c r="C15872" s="5" t="s">
        <v>57</v>
      </c>
      <c r="D15872" s="5" t="s">
        <v>12</v>
      </c>
      <c r="E15872" s="5" t="s">
        <v>61</v>
      </c>
      <c r="F15872" s="6">
        <v>44713</v>
      </c>
      <c r="G15872" s="6" t="str">
        <f>TEXT(datatable[[#This Row],[дата]],"ММ")</f>
        <v>06</v>
      </c>
      <c r="H15872" s="8">
        <v>88.399999999999991</v>
      </c>
      <c r="I15872" s="8">
        <v>56.783999999999999</v>
      </c>
      <c r="J15872" s="8">
        <f>datatable[[#This Row],[продажи_]]-datatable[[#This Row],[себестоимость_]]</f>
        <v>31.615999999999993</v>
      </c>
      <c r="L15872"/>
    </row>
    <row r="15873" spans="2:12" x14ac:dyDescent="0.4">
      <c r="B15873" s="5" t="s">
        <v>67</v>
      </c>
      <c r="C15873" s="5" t="s">
        <v>57</v>
      </c>
      <c r="D15873" s="5" t="s">
        <v>12</v>
      </c>
      <c r="E15873" s="5" t="s">
        <v>61</v>
      </c>
      <c r="F15873" s="6">
        <v>44743</v>
      </c>
      <c r="G15873" s="6" t="str">
        <f>TEXT(datatable[[#This Row],[дата]],"ММ")</f>
        <v>07</v>
      </c>
      <c r="H15873" s="8">
        <v>53.12</v>
      </c>
      <c r="I15873" s="8">
        <v>36.095999999999997</v>
      </c>
      <c r="J15873" s="8">
        <f>datatable[[#This Row],[продажи_]]-datatable[[#This Row],[себестоимость_]]</f>
        <v>17.024000000000001</v>
      </c>
      <c r="L15873"/>
    </row>
    <row r="15874" spans="2:12" x14ac:dyDescent="0.4">
      <c r="B15874" s="5" t="s">
        <v>67</v>
      </c>
      <c r="C15874" s="5" t="s">
        <v>57</v>
      </c>
      <c r="D15874" s="5" t="s">
        <v>12</v>
      </c>
      <c r="E15874" s="5" t="s">
        <v>61</v>
      </c>
      <c r="F15874" s="6">
        <v>44774</v>
      </c>
      <c r="G15874" s="6" t="str">
        <f>TEXT(datatable[[#This Row],[дата]],"ММ")</f>
        <v>08</v>
      </c>
      <c r="H15874" s="8">
        <v>68.399999999999991</v>
      </c>
      <c r="I15874" s="8">
        <v>34.992000000000004</v>
      </c>
      <c r="J15874" s="8">
        <f>datatable[[#This Row],[продажи_]]-datatable[[#This Row],[себестоимость_]]</f>
        <v>33.407999999999987</v>
      </c>
      <c r="L15874"/>
    </row>
    <row r="15875" spans="2:12" x14ac:dyDescent="0.4">
      <c r="B15875" s="5" t="s">
        <v>67</v>
      </c>
      <c r="C15875" s="5" t="s">
        <v>57</v>
      </c>
      <c r="D15875" s="5" t="s">
        <v>12</v>
      </c>
      <c r="E15875" s="5" t="s">
        <v>61</v>
      </c>
      <c r="F15875" s="6">
        <v>44805</v>
      </c>
      <c r="G15875" s="6" t="str">
        <f>TEXT(datatable[[#This Row],[дата]],"ММ")</f>
        <v>09</v>
      </c>
      <c r="H15875" s="8">
        <v>74.400000000000006</v>
      </c>
      <c r="I15875" s="8">
        <v>52.800000000000004</v>
      </c>
      <c r="J15875" s="8">
        <f>datatable[[#This Row],[продажи_]]-datatable[[#This Row],[себестоимость_]]</f>
        <v>21.6</v>
      </c>
      <c r="L15875"/>
    </row>
    <row r="15876" spans="2:12" x14ac:dyDescent="0.4">
      <c r="B15876" s="5" t="s">
        <v>67</v>
      </c>
      <c r="C15876" s="5" t="s">
        <v>57</v>
      </c>
      <c r="D15876" s="5" t="s">
        <v>12</v>
      </c>
      <c r="E15876" s="5" t="s">
        <v>61</v>
      </c>
      <c r="F15876" s="6">
        <v>44835</v>
      </c>
      <c r="G15876" s="6" t="str">
        <f>TEXT(datatable[[#This Row],[дата]],"ММ")</f>
        <v>10</v>
      </c>
      <c r="H15876" s="8">
        <v>96.32</v>
      </c>
      <c r="I15876" s="8">
        <v>63.839999999999996</v>
      </c>
      <c r="J15876" s="8">
        <f>datatable[[#This Row],[продажи_]]-datatable[[#This Row],[себестоимость_]]</f>
        <v>32.479999999999997</v>
      </c>
      <c r="L15876"/>
    </row>
    <row r="15877" spans="2:12" x14ac:dyDescent="0.4">
      <c r="B15877" s="5" t="s">
        <v>67</v>
      </c>
      <c r="C15877" s="5" t="s">
        <v>57</v>
      </c>
      <c r="D15877" s="5" t="s">
        <v>12</v>
      </c>
      <c r="E15877" s="5" t="s">
        <v>61</v>
      </c>
      <c r="F15877" s="6">
        <v>44866</v>
      </c>
      <c r="G15877" s="6" t="str">
        <f>TEXT(datatable[[#This Row],[дата]],"ММ")</f>
        <v>11</v>
      </c>
      <c r="H15877" s="8">
        <v>98.8</v>
      </c>
      <c r="I15877" s="8">
        <v>57.408000000000001</v>
      </c>
      <c r="J15877" s="8">
        <f>datatable[[#This Row],[продажи_]]-datatable[[#This Row],[себестоимость_]]</f>
        <v>41.391999999999996</v>
      </c>
      <c r="L15877"/>
    </row>
    <row r="15878" spans="2:12" x14ac:dyDescent="0.4">
      <c r="B15878" s="5" t="s">
        <v>67</v>
      </c>
      <c r="C15878" s="5" t="s">
        <v>57</v>
      </c>
      <c r="D15878" s="5" t="s">
        <v>12</v>
      </c>
      <c r="E15878" s="5" t="s">
        <v>61</v>
      </c>
      <c r="F15878" s="6">
        <v>44896</v>
      </c>
      <c r="G15878" s="6" t="str">
        <f>TEXT(datatable[[#This Row],[дата]],"ММ")</f>
        <v>12</v>
      </c>
      <c r="H15878" s="8">
        <v>92.16</v>
      </c>
      <c r="I15878" s="8">
        <v>58.176000000000002</v>
      </c>
      <c r="J15878" s="8">
        <f>datatable[[#This Row],[продажи_]]-datatable[[#This Row],[себестоимость_]]</f>
        <v>33.983999999999995</v>
      </c>
      <c r="L15878"/>
    </row>
    <row r="15879" spans="2:12" x14ac:dyDescent="0.4">
      <c r="B15879" s="5" t="s">
        <v>67</v>
      </c>
      <c r="C15879" s="5" t="s">
        <v>57</v>
      </c>
      <c r="D15879" s="5" t="s">
        <v>12</v>
      </c>
      <c r="E15879" s="5" t="s">
        <v>62</v>
      </c>
      <c r="F15879" s="6">
        <v>44562</v>
      </c>
      <c r="G15879" s="6" t="str">
        <f>TEXT(datatable[[#This Row],[дата]],"ММ")</f>
        <v>01</v>
      </c>
      <c r="H15879" s="8">
        <v>183.09375</v>
      </c>
      <c r="I15879" s="8">
        <v>100.68975</v>
      </c>
      <c r="J15879" s="8">
        <f>datatable[[#This Row],[продажи_]]-datatable[[#This Row],[себестоимость_]]</f>
        <v>82.403999999999996</v>
      </c>
      <c r="L15879"/>
    </row>
    <row r="15880" spans="2:12" x14ac:dyDescent="0.4">
      <c r="B15880" s="5" t="s">
        <v>67</v>
      </c>
      <c r="C15880" s="5" t="s">
        <v>57</v>
      </c>
      <c r="D15880" s="5" t="s">
        <v>12</v>
      </c>
      <c r="E15880" s="5" t="s">
        <v>62</v>
      </c>
      <c r="F15880" s="6">
        <v>44593</v>
      </c>
      <c r="G15880" s="6" t="str">
        <f>TEXT(datatable[[#This Row],[дата]],"ММ")</f>
        <v>02</v>
      </c>
      <c r="H15880" s="8">
        <v>273.96249999999998</v>
      </c>
      <c r="I15880" s="8">
        <v>162.59530000000004</v>
      </c>
      <c r="J15880" s="8">
        <f>datatable[[#This Row],[продажи_]]-datatable[[#This Row],[себестоимость_]]</f>
        <v>111.36719999999994</v>
      </c>
      <c r="L15880"/>
    </row>
    <row r="15881" spans="2:12" x14ac:dyDescent="0.4">
      <c r="B15881" s="5" t="s">
        <v>67</v>
      </c>
      <c r="C15881" s="5" t="s">
        <v>57</v>
      </c>
      <c r="D15881" s="5" t="s">
        <v>12</v>
      </c>
      <c r="E15881" s="5" t="s">
        <v>62</v>
      </c>
      <c r="F15881" s="6">
        <v>44621</v>
      </c>
      <c r="G15881" s="6" t="str">
        <f>TEXT(datatable[[#This Row],[дата]],"ММ")</f>
        <v>03</v>
      </c>
      <c r="H15881" s="8">
        <v>353.4</v>
      </c>
      <c r="I15881" s="8">
        <v>184.11840000000001</v>
      </c>
      <c r="J15881" s="8">
        <f>datatable[[#This Row],[продажи_]]-datatable[[#This Row],[себестоимость_]]</f>
        <v>169.28159999999997</v>
      </c>
      <c r="L15881"/>
    </row>
    <row r="15882" spans="2:12" x14ac:dyDescent="0.4">
      <c r="B15882" s="5" t="s">
        <v>67</v>
      </c>
      <c r="C15882" s="5" t="s">
        <v>57</v>
      </c>
      <c r="D15882" s="5" t="s">
        <v>12</v>
      </c>
      <c r="E15882" s="5" t="s">
        <v>62</v>
      </c>
      <c r="F15882" s="6">
        <v>44652</v>
      </c>
      <c r="G15882" s="6" t="str">
        <f>TEXT(datatable[[#This Row],[дата]],"ММ")</f>
        <v>04</v>
      </c>
      <c r="H15882" s="8">
        <v>238.7</v>
      </c>
      <c r="I15882" s="8">
        <v>171.5455</v>
      </c>
      <c r="J15882" s="8">
        <f>datatable[[#This Row],[продажи_]]-datatable[[#This Row],[себестоимость_]]</f>
        <v>67.154499999999985</v>
      </c>
      <c r="L15882"/>
    </row>
    <row r="15883" spans="2:12" x14ac:dyDescent="0.4">
      <c r="B15883" s="5" t="s">
        <v>67</v>
      </c>
      <c r="C15883" s="5" t="s">
        <v>57</v>
      </c>
      <c r="D15883" s="5" t="s">
        <v>12</v>
      </c>
      <c r="E15883" s="5" t="s">
        <v>62</v>
      </c>
      <c r="F15883" s="6">
        <v>44682</v>
      </c>
      <c r="G15883" s="6" t="str">
        <f>TEXT(datatable[[#This Row],[дата]],"ММ")</f>
        <v>05</v>
      </c>
      <c r="H15883" s="8">
        <v>246.45000000000002</v>
      </c>
      <c r="I15883" s="8">
        <v>126.5814</v>
      </c>
      <c r="J15883" s="8">
        <f>datatable[[#This Row],[продажи_]]-datatable[[#This Row],[себестоимость_]]</f>
        <v>119.86860000000001</v>
      </c>
      <c r="L15883"/>
    </row>
    <row r="15884" spans="2:12" x14ac:dyDescent="0.4">
      <c r="B15884" s="5" t="s">
        <v>67</v>
      </c>
      <c r="C15884" s="5" t="s">
        <v>57</v>
      </c>
      <c r="D15884" s="5" t="s">
        <v>12</v>
      </c>
      <c r="E15884" s="5" t="s">
        <v>62</v>
      </c>
      <c r="F15884" s="6">
        <v>44713</v>
      </c>
      <c r="G15884" s="6" t="str">
        <f>TEXT(datatable[[#This Row],[дата]],"ММ")</f>
        <v>06</v>
      </c>
      <c r="H15884" s="8">
        <v>221.65</v>
      </c>
      <c r="I15884" s="8">
        <v>162.06255000000002</v>
      </c>
      <c r="J15884" s="8">
        <f>datatable[[#This Row],[продажи_]]-datatable[[#This Row],[себестоимость_]]</f>
        <v>59.58744999999999</v>
      </c>
      <c r="L15884"/>
    </row>
    <row r="15885" spans="2:12" x14ac:dyDescent="0.4">
      <c r="B15885" s="5" t="s">
        <v>67</v>
      </c>
      <c r="C15885" s="5" t="s">
        <v>57</v>
      </c>
      <c r="D15885" s="5" t="s">
        <v>12</v>
      </c>
      <c r="E15885" s="5" t="s">
        <v>62</v>
      </c>
      <c r="F15885" s="6">
        <v>44743</v>
      </c>
      <c r="G15885" s="6" t="str">
        <f>TEXT(datatable[[#This Row],[дата]],"ММ")</f>
        <v>07</v>
      </c>
      <c r="H15885" s="8">
        <v>181.35</v>
      </c>
      <c r="I15885" s="8">
        <v>102.288</v>
      </c>
      <c r="J15885" s="8">
        <f>datatable[[#This Row],[продажи_]]-datatable[[#This Row],[себестоимость_]]</f>
        <v>79.061999999999998</v>
      </c>
      <c r="L15885"/>
    </row>
    <row r="15886" spans="2:12" x14ac:dyDescent="0.4">
      <c r="B15886" s="5" t="s">
        <v>67</v>
      </c>
      <c r="C15886" s="5" t="s">
        <v>57</v>
      </c>
      <c r="D15886" s="5" t="s">
        <v>12</v>
      </c>
      <c r="E15886" s="5" t="s">
        <v>62</v>
      </c>
      <c r="F15886" s="6">
        <v>44774</v>
      </c>
      <c r="G15886" s="6" t="str">
        <f>TEXT(datatable[[#This Row],[дата]],"ММ")</f>
        <v>08</v>
      </c>
      <c r="H15886" s="8">
        <v>204.01874999999998</v>
      </c>
      <c r="I15886" s="8">
        <v>110.27924999999999</v>
      </c>
      <c r="J15886" s="8">
        <f>datatable[[#This Row],[продажи_]]-datatable[[#This Row],[себестоимость_]]</f>
        <v>93.739499999999992</v>
      </c>
      <c r="L15886"/>
    </row>
    <row r="15887" spans="2:12" x14ac:dyDescent="0.4">
      <c r="B15887" s="5" t="s">
        <v>67</v>
      </c>
      <c r="C15887" s="5" t="s">
        <v>57</v>
      </c>
      <c r="D15887" s="5" t="s">
        <v>12</v>
      </c>
      <c r="E15887" s="5" t="s">
        <v>62</v>
      </c>
      <c r="F15887" s="6">
        <v>44805</v>
      </c>
      <c r="G15887" s="6" t="str">
        <f>TEXT(datatable[[#This Row],[дата]],"ММ")</f>
        <v>09</v>
      </c>
      <c r="H15887" s="8">
        <v>232.5</v>
      </c>
      <c r="I15887" s="8">
        <v>111.8775</v>
      </c>
      <c r="J15887" s="8">
        <f>datatable[[#This Row],[продажи_]]-datatable[[#This Row],[себестоимость_]]</f>
        <v>120.6225</v>
      </c>
      <c r="L15887"/>
    </row>
    <row r="15888" spans="2:12" x14ac:dyDescent="0.4">
      <c r="B15888" s="5" t="s">
        <v>67</v>
      </c>
      <c r="C15888" s="5" t="s">
        <v>57</v>
      </c>
      <c r="D15888" s="5" t="s">
        <v>12</v>
      </c>
      <c r="E15888" s="5" t="s">
        <v>62</v>
      </c>
      <c r="F15888" s="6">
        <v>44835</v>
      </c>
      <c r="G15888" s="6" t="str">
        <f>TEXT(datatable[[#This Row],[дата]],"ММ")</f>
        <v>10</v>
      </c>
      <c r="H15888" s="8">
        <v>287.52500000000003</v>
      </c>
      <c r="I15888" s="8">
        <v>135.74470000000002</v>
      </c>
      <c r="J15888" s="8">
        <f>datatable[[#This Row],[продажи_]]-datatable[[#This Row],[себестоимость_]]</f>
        <v>151.78030000000001</v>
      </c>
      <c r="L15888"/>
    </row>
    <row r="15889" spans="2:12" x14ac:dyDescent="0.4">
      <c r="B15889" s="5" t="s">
        <v>67</v>
      </c>
      <c r="C15889" s="5" t="s">
        <v>57</v>
      </c>
      <c r="D15889" s="5" t="s">
        <v>12</v>
      </c>
      <c r="E15889" s="5" t="s">
        <v>62</v>
      </c>
      <c r="F15889" s="6">
        <v>44866</v>
      </c>
      <c r="G15889" s="6" t="str">
        <f>TEXT(datatable[[#This Row],[дата]],"ММ")</f>
        <v>11</v>
      </c>
      <c r="H15889" s="8">
        <v>259.43125000000003</v>
      </c>
      <c r="I15889" s="8">
        <v>164.83285000000001</v>
      </c>
      <c r="J15889" s="8">
        <f>datatable[[#This Row],[продажи_]]-datatable[[#This Row],[себестоимость_]]</f>
        <v>94.598400000000026</v>
      </c>
      <c r="L15889"/>
    </row>
    <row r="15890" spans="2:12" x14ac:dyDescent="0.4">
      <c r="B15890" s="5" t="s">
        <v>67</v>
      </c>
      <c r="C15890" s="5" t="s">
        <v>57</v>
      </c>
      <c r="D15890" s="5" t="s">
        <v>12</v>
      </c>
      <c r="E15890" s="5" t="s">
        <v>62</v>
      </c>
      <c r="F15890" s="6">
        <v>44896</v>
      </c>
      <c r="G15890" s="6" t="str">
        <f>TEXT(datatable[[#This Row],[дата]],"ММ")</f>
        <v>12</v>
      </c>
      <c r="H15890" s="8">
        <v>237.15</v>
      </c>
      <c r="I15890" s="8">
        <v>102.28800000000001</v>
      </c>
      <c r="J15890" s="8">
        <f>datatable[[#This Row],[продажи_]]-datatable[[#This Row],[себестоимость_]]</f>
        <v>134.86199999999999</v>
      </c>
      <c r="L15890"/>
    </row>
    <row r="15891" spans="2:12" x14ac:dyDescent="0.4">
      <c r="B15891" s="5" t="s">
        <v>67</v>
      </c>
      <c r="C15891" s="5" t="s">
        <v>57</v>
      </c>
      <c r="D15891" s="5" t="s">
        <v>12</v>
      </c>
      <c r="E15891" s="5" t="s">
        <v>9</v>
      </c>
      <c r="F15891" s="6">
        <v>44562</v>
      </c>
      <c r="G15891" s="6" t="str">
        <f>TEXT(datatable[[#This Row],[дата]],"ММ")</f>
        <v>01</v>
      </c>
      <c r="H15891" s="8">
        <v>175.30064999999999</v>
      </c>
      <c r="I15891" s="8">
        <v>106.92</v>
      </c>
      <c r="J15891" s="8">
        <f>datatable[[#This Row],[продажи_]]-datatable[[#This Row],[себестоимость_]]</f>
        <v>68.380649999999989</v>
      </c>
      <c r="L15891"/>
    </row>
    <row r="15892" spans="2:12" x14ac:dyDescent="0.4">
      <c r="B15892" s="5" t="s">
        <v>67</v>
      </c>
      <c r="C15892" s="5" t="s">
        <v>57</v>
      </c>
      <c r="D15892" s="5" t="s">
        <v>12</v>
      </c>
      <c r="E15892" s="5" t="s">
        <v>9</v>
      </c>
      <c r="F15892" s="6">
        <v>44593</v>
      </c>
      <c r="G15892" s="6" t="str">
        <f>TEXT(datatable[[#This Row],[дата]],"ММ")</f>
        <v>02</v>
      </c>
      <c r="H15892" s="8">
        <v>272.68990000000002</v>
      </c>
      <c r="I15892" s="8">
        <v>177.66</v>
      </c>
      <c r="J15892" s="8">
        <f>datatable[[#This Row],[продажи_]]-datatable[[#This Row],[себестоимость_]]</f>
        <v>95.029900000000026</v>
      </c>
      <c r="L15892"/>
    </row>
    <row r="15893" spans="2:12" x14ac:dyDescent="0.4">
      <c r="B15893" s="5" t="s">
        <v>67</v>
      </c>
      <c r="C15893" s="5" t="s">
        <v>57</v>
      </c>
      <c r="D15893" s="5" t="s">
        <v>12</v>
      </c>
      <c r="E15893" s="5" t="s">
        <v>9</v>
      </c>
      <c r="F15893" s="6">
        <v>44621</v>
      </c>
      <c r="G15893" s="6" t="str">
        <f>TEXT(datatable[[#This Row],[дата]],"ММ")</f>
        <v>03</v>
      </c>
      <c r="H15893" s="8">
        <v>277.70400000000001</v>
      </c>
      <c r="I15893" s="8">
        <v>216</v>
      </c>
      <c r="J15893" s="8">
        <f>datatable[[#This Row],[продажи_]]-datatable[[#This Row],[себестоимость_]]</f>
        <v>61.704000000000008</v>
      </c>
      <c r="L15893"/>
    </row>
    <row r="15894" spans="2:12" x14ac:dyDescent="0.4">
      <c r="B15894" s="5" t="s">
        <v>67</v>
      </c>
      <c r="C15894" s="5" t="s">
        <v>57</v>
      </c>
      <c r="D15894" s="5" t="s">
        <v>12</v>
      </c>
      <c r="E15894" s="5" t="s">
        <v>9</v>
      </c>
      <c r="F15894" s="6">
        <v>44652</v>
      </c>
      <c r="G15894" s="6" t="str">
        <f>TEXT(datatable[[#This Row],[дата]],"ММ")</f>
        <v>04</v>
      </c>
      <c r="H15894" s="8">
        <v>286.18940000000003</v>
      </c>
      <c r="I15894" s="8">
        <v>202.23000000000002</v>
      </c>
      <c r="J15894" s="8">
        <f>datatable[[#This Row],[продажи_]]-datatable[[#This Row],[себестоимость_]]</f>
        <v>83.959400000000016</v>
      </c>
      <c r="L15894"/>
    </row>
    <row r="15895" spans="2:12" x14ac:dyDescent="0.4">
      <c r="B15895" s="5" t="s">
        <v>67</v>
      </c>
      <c r="C15895" s="5" t="s">
        <v>57</v>
      </c>
      <c r="D15895" s="5" t="s">
        <v>12</v>
      </c>
      <c r="E15895" s="5" t="s">
        <v>9</v>
      </c>
      <c r="F15895" s="6">
        <v>44682</v>
      </c>
      <c r="G15895" s="6" t="str">
        <f>TEXT(datatable[[#This Row],[дата]],"ММ")</f>
        <v>05</v>
      </c>
      <c r="H15895" s="8">
        <v>196.70700000000002</v>
      </c>
      <c r="I15895" s="8">
        <v>189.54</v>
      </c>
      <c r="J15895" s="8">
        <f>datatable[[#This Row],[продажи_]]-datatable[[#This Row],[себестоимость_]]</f>
        <v>7.16700000000003</v>
      </c>
      <c r="L15895"/>
    </row>
    <row r="15896" spans="2:12" x14ac:dyDescent="0.4">
      <c r="B15896" s="5" t="s">
        <v>67</v>
      </c>
      <c r="C15896" s="5" t="s">
        <v>57</v>
      </c>
      <c r="D15896" s="5" t="s">
        <v>12</v>
      </c>
      <c r="E15896" s="5" t="s">
        <v>9</v>
      </c>
      <c r="F15896" s="6">
        <v>44713</v>
      </c>
      <c r="G15896" s="6" t="str">
        <f>TEXT(datatable[[#This Row],[дата]],"ММ")</f>
        <v>06</v>
      </c>
      <c r="H15896" s="8">
        <v>208.08515</v>
      </c>
      <c r="I15896" s="8">
        <v>201.82499999999999</v>
      </c>
      <c r="J15896" s="8">
        <f>datatable[[#This Row],[продажи_]]-datatable[[#This Row],[себестоимость_]]</f>
        <v>6.2601500000000101</v>
      </c>
      <c r="L15896"/>
    </row>
    <row r="15897" spans="2:12" x14ac:dyDescent="0.4">
      <c r="B15897" s="5" t="s">
        <v>67</v>
      </c>
      <c r="C15897" s="5" t="s">
        <v>57</v>
      </c>
      <c r="D15897" s="5" t="s">
        <v>12</v>
      </c>
      <c r="E15897" s="5" t="s">
        <v>9</v>
      </c>
      <c r="F15897" s="6">
        <v>44743</v>
      </c>
      <c r="G15897" s="6" t="str">
        <f>TEXT(datatable[[#This Row],[дата]],"ММ")</f>
        <v>07</v>
      </c>
      <c r="H15897" s="8">
        <v>143.4804</v>
      </c>
      <c r="I15897" s="8">
        <v>129.6</v>
      </c>
      <c r="J15897" s="8">
        <f>datatable[[#This Row],[продажи_]]-datatable[[#This Row],[себестоимость_]]</f>
        <v>13.880400000000009</v>
      </c>
      <c r="L15897"/>
    </row>
    <row r="15898" spans="2:12" x14ac:dyDescent="0.4">
      <c r="B15898" s="5" t="s">
        <v>67</v>
      </c>
      <c r="C15898" s="5" t="s">
        <v>57</v>
      </c>
      <c r="D15898" s="5" t="s">
        <v>12</v>
      </c>
      <c r="E15898" s="5" t="s">
        <v>9</v>
      </c>
      <c r="F15898" s="6">
        <v>44774</v>
      </c>
      <c r="G15898" s="6" t="str">
        <f>TEXT(datatable[[#This Row],[дата]],"ММ")</f>
        <v>08</v>
      </c>
      <c r="H15898" s="8">
        <v>177.03630000000001</v>
      </c>
      <c r="I15898" s="8">
        <v>119.07</v>
      </c>
      <c r="J15898" s="8">
        <f>datatable[[#This Row],[продажи_]]-datatable[[#This Row],[себестоимость_]]</f>
        <v>57.966300000000018</v>
      </c>
      <c r="L15898"/>
    </row>
    <row r="15899" spans="2:12" x14ac:dyDescent="0.4">
      <c r="B15899" s="5" t="s">
        <v>67</v>
      </c>
      <c r="C15899" s="5" t="s">
        <v>57</v>
      </c>
      <c r="D15899" s="5" t="s">
        <v>12</v>
      </c>
      <c r="E15899" s="5" t="s">
        <v>9</v>
      </c>
      <c r="F15899" s="6">
        <v>44805</v>
      </c>
      <c r="G15899" s="6" t="str">
        <f>TEXT(datatable[[#This Row],[дата]],"ММ")</f>
        <v>09</v>
      </c>
      <c r="H15899" s="8">
        <v>171.63649999999998</v>
      </c>
      <c r="I15899" s="8">
        <v>122.85000000000001</v>
      </c>
      <c r="J15899" s="8">
        <f>datatable[[#This Row],[продажи_]]-datatable[[#This Row],[себестоимость_]]</f>
        <v>48.786499999999975</v>
      </c>
      <c r="L15899"/>
    </row>
    <row r="15900" spans="2:12" x14ac:dyDescent="0.4">
      <c r="B15900" s="5" t="s">
        <v>67</v>
      </c>
      <c r="C15900" s="5" t="s">
        <v>57</v>
      </c>
      <c r="D15900" s="5" t="s">
        <v>12</v>
      </c>
      <c r="E15900" s="5" t="s">
        <v>9</v>
      </c>
      <c r="F15900" s="6">
        <v>44835</v>
      </c>
      <c r="G15900" s="6" t="str">
        <f>TEXT(datatable[[#This Row],[дата]],"ММ")</f>
        <v>10</v>
      </c>
      <c r="H15900" s="8">
        <v>253.79059999999998</v>
      </c>
      <c r="I15900" s="8">
        <v>170.1</v>
      </c>
      <c r="J15900" s="8">
        <f>datatable[[#This Row],[продажи_]]-datatable[[#This Row],[себестоимость_]]</f>
        <v>83.690599999999989</v>
      </c>
      <c r="L15900"/>
    </row>
    <row r="15901" spans="2:12" x14ac:dyDescent="0.4">
      <c r="B15901" s="5" t="s">
        <v>67</v>
      </c>
      <c r="C15901" s="5" t="s">
        <v>57</v>
      </c>
      <c r="D15901" s="5" t="s">
        <v>12</v>
      </c>
      <c r="E15901" s="5" t="s">
        <v>9</v>
      </c>
      <c r="F15901" s="6">
        <v>44866</v>
      </c>
      <c r="G15901" s="6" t="str">
        <f>TEXT(datatable[[#This Row],[дата]],"ММ")</f>
        <v>11</v>
      </c>
      <c r="H15901" s="8">
        <v>218.11335</v>
      </c>
      <c r="I15901" s="8">
        <v>182.52</v>
      </c>
      <c r="J15901" s="8">
        <f>datatable[[#This Row],[продажи_]]-datatable[[#This Row],[себестоимость_]]</f>
        <v>35.593349999999987</v>
      </c>
      <c r="L15901"/>
    </row>
    <row r="15902" spans="2:12" x14ac:dyDescent="0.4">
      <c r="B15902" s="5" t="s">
        <v>67</v>
      </c>
      <c r="C15902" s="5" t="s">
        <v>57</v>
      </c>
      <c r="D15902" s="5" t="s">
        <v>12</v>
      </c>
      <c r="E15902" s="5" t="s">
        <v>9</v>
      </c>
      <c r="F15902" s="6">
        <v>44896</v>
      </c>
      <c r="G15902" s="6" t="str">
        <f>TEXT(datatable[[#This Row],[дата]],"ММ")</f>
        <v>12</v>
      </c>
      <c r="H15902" s="8">
        <v>187.45020000000002</v>
      </c>
      <c r="I15902" s="8">
        <v>142.56</v>
      </c>
      <c r="J15902" s="8">
        <f>datatable[[#This Row],[продажи_]]-datatable[[#This Row],[себестоимость_]]</f>
        <v>44.890200000000021</v>
      </c>
      <c r="L15902"/>
    </row>
    <row r="15903" spans="2:12" x14ac:dyDescent="0.4">
      <c r="B15903" s="5" t="s">
        <v>67</v>
      </c>
      <c r="C15903" s="5" t="s">
        <v>57</v>
      </c>
      <c r="D15903" s="5" t="s">
        <v>12</v>
      </c>
      <c r="E15903" s="5" t="s">
        <v>10</v>
      </c>
      <c r="F15903" s="6">
        <v>44562</v>
      </c>
      <c r="G15903" s="6" t="str">
        <f>TEXT(datatable[[#This Row],[дата]],"ММ")</f>
        <v>01</v>
      </c>
      <c r="H15903" s="8">
        <v>68.206499999999991</v>
      </c>
      <c r="I15903" s="8">
        <v>33.937199999999997</v>
      </c>
      <c r="J15903" s="8">
        <f>datatable[[#This Row],[продажи_]]-datatable[[#This Row],[себестоимость_]]</f>
        <v>34.269299999999994</v>
      </c>
      <c r="L15903"/>
    </row>
    <row r="15904" spans="2:12" x14ac:dyDescent="0.4">
      <c r="B15904" s="5" t="s">
        <v>67</v>
      </c>
      <c r="C15904" s="5" t="s">
        <v>57</v>
      </c>
      <c r="D15904" s="5" t="s">
        <v>12</v>
      </c>
      <c r="E15904" s="5" t="s">
        <v>10</v>
      </c>
      <c r="F15904" s="6">
        <v>44593</v>
      </c>
      <c r="G15904" s="6" t="str">
        <f>TEXT(datatable[[#This Row],[дата]],"ММ")</f>
        <v>02</v>
      </c>
      <c r="H15904" s="8">
        <v>91.337400000000002</v>
      </c>
      <c r="I15904" s="8">
        <v>60.5899</v>
      </c>
      <c r="J15904" s="8">
        <f>datatable[[#This Row],[продажи_]]-datatable[[#This Row],[себестоимость_]]</f>
        <v>30.747500000000002</v>
      </c>
      <c r="L15904"/>
    </row>
    <row r="15905" spans="2:12" x14ac:dyDescent="0.4">
      <c r="B15905" s="5" t="s">
        <v>67</v>
      </c>
      <c r="C15905" s="5" t="s">
        <v>57</v>
      </c>
      <c r="D15905" s="5" t="s">
        <v>12</v>
      </c>
      <c r="E15905" s="5" t="s">
        <v>10</v>
      </c>
      <c r="F15905" s="6">
        <v>44621</v>
      </c>
      <c r="G15905" s="6" t="str">
        <f>TEXT(datatable[[#This Row],[дата]],"ММ")</f>
        <v>03</v>
      </c>
      <c r="H15905" s="8">
        <v>111.7664</v>
      </c>
      <c r="I15905" s="8">
        <v>78.1584</v>
      </c>
      <c r="J15905" s="8">
        <f>datatable[[#This Row],[продажи_]]-datatable[[#This Row],[себестоимость_]]</f>
        <v>33.608000000000004</v>
      </c>
      <c r="L15905"/>
    </row>
    <row r="15906" spans="2:12" x14ac:dyDescent="0.4">
      <c r="B15906" s="5" t="s">
        <v>67</v>
      </c>
      <c r="C15906" s="5" t="s">
        <v>57</v>
      </c>
      <c r="D15906" s="5" t="s">
        <v>12</v>
      </c>
      <c r="E15906" s="5" t="s">
        <v>10</v>
      </c>
      <c r="F15906" s="6">
        <v>44652</v>
      </c>
      <c r="G15906" s="6" t="str">
        <f>TEXT(datatable[[#This Row],[дата]],"ММ")</f>
        <v>04</v>
      </c>
      <c r="H15906" s="8">
        <v>73.808000000000007</v>
      </c>
      <c r="I15906" s="8">
        <v>70.788200000000003</v>
      </c>
      <c r="J15906" s="8">
        <f>datatable[[#This Row],[продажи_]]-datatable[[#This Row],[себестоимость_]]</f>
        <v>3.0198000000000036</v>
      </c>
      <c r="L15906"/>
    </row>
    <row r="15907" spans="2:12" x14ac:dyDescent="0.4">
      <c r="B15907" s="5" t="s">
        <v>67</v>
      </c>
      <c r="C15907" s="5" t="s">
        <v>57</v>
      </c>
      <c r="D15907" s="5" t="s">
        <v>12</v>
      </c>
      <c r="E15907" s="5" t="s">
        <v>10</v>
      </c>
      <c r="F15907" s="6">
        <v>44682</v>
      </c>
      <c r="G15907" s="6" t="str">
        <f>TEXT(datatable[[#This Row],[дата]],"ММ")</f>
        <v>05</v>
      </c>
      <c r="H15907" s="8">
        <v>75.125999999999991</v>
      </c>
      <c r="I15907" s="8">
        <v>56.047800000000009</v>
      </c>
      <c r="J15907" s="8">
        <f>datatable[[#This Row],[продажи_]]-datatable[[#This Row],[себестоимость_]]</f>
        <v>19.078199999999981</v>
      </c>
      <c r="L15907"/>
    </row>
    <row r="15908" spans="2:12" x14ac:dyDescent="0.4">
      <c r="B15908" s="5" t="s">
        <v>67</v>
      </c>
      <c r="C15908" s="5" t="s">
        <v>57</v>
      </c>
      <c r="D15908" s="5" t="s">
        <v>12</v>
      </c>
      <c r="E15908" s="5" t="s">
        <v>10</v>
      </c>
      <c r="F15908" s="6">
        <v>44713</v>
      </c>
      <c r="G15908" s="6" t="str">
        <f>TEXT(datatable[[#This Row],[дата]],"ММ")</f>
        <v>06</v>
      </c>
      <c r="H15908" s="8">
        <v>80.529799999999994</v>
      </c>
      <c r="I15908" s="8">
        <v>60.1614</v>
      </c>
      <c r="J15908" s="8">
        <f>datatable[[#This Row],[продажи_]]-datatable[[#This Row],[себестоимость_]]</f>
        <v>20.368399999999994</v>
      </c>
      <c r="L15908"/>
    </row>
    <row r="15909" spans="2:12" x14ac:dyDescent="0.4">
      <c r="B15909" s="5" t="s">
        <v>67</v>
      </c>
      <c r="C15909" s="5" t="s">
        <v>57</v>
      </c>
      <c r="D15909" s="5" t="s">
        <v>12</v>
      </c>
      <c r="E15909" s="5" t="s">
        <v>10</v>
      </c>
      <c r="F15909" s="6">
        <v>44743</v>
      </c>
      <c r="G15909" s="6" t="str">
        <f>TEXT(datatable[[#This Row],[дата]],"ММ")</f>
        <v>07</v>
      </c>
      <c r="H15909" s="8">
        <v>61.155199999999994</v>
      </c>
      <c r="I15909" s="8">
        <v>28.795200000000001</v>
      </c>
      <c r="J15909" s="8">
        <f>datatable[[#This Row],[продажи_]]-datatable[[#This Row],[себестоимость_]]</f>
        <v>32.359999999999992</v>
      </c>
      <c r="L15909"/>
    </row>
    <row r="15910" spans="2:12" x14ac:dyDescent="0.4">
      <c r="B15910" s="5" t="s">
        <v>67</v>
      </c>
      <c r="C15910" s="5" t="s">
        <v>57</v>
      </c>
      <c r="D15910" s="5" t="s">
        <v>12</v>
      </c>
      <c r="E15910" s="5" t="s">
        <v>10</v>
      </c>
      <c r="F15910" s="6">
        <v>44774</v>
      </c>
      <c r="G15910" s="6" t="str">
        <f>TEXT(datatable[[#This Row],[дата]],"ММ")</f>
        <v>08</v>
      </c>
      <c r="H15910" s="8">
        <v>67.613399999999999</v>
      </c>
      <c r="I15910" s="8">
        <v>43.192799999999998</v>
      </c>
      <c r="J15910" s="8">
        <f>datatable[[#This Row],[продажи_]]-datatable[[#This Row],[себестоимость_]]</f>
        <v>24.4206</v>
      </c>
      <c r="L15910"/>
    </row>
    <row r="15911" spans="2:12" x14ac:dyDescent="0.4">
      <c r="B15911" s="5" t="s">
        <v>67</v>
      </c>
      <c r="C15911" s="5" t="s">
        <v>57</v>
      </c>
      <c r="D15911" s="5" t="s">
        <v>12</v>
      </c>
      <c r="E15911" s="5" t="s">
        <v>10</v>
      </c>
      <c r="F15911" s="6">
        <v>44805</v>
      </c>
      <c r="G15911" s="6" t="str">
        <f>TEXT(datatable[[#This Row],[дата]],"ММ")</f>
        <v>09</v>
      </c>
      <c r="H15911" s="8">
        <v>63.923000000000002</v>
      </c>
      <c r="I15911" s="8">
        <v>40.707499999999996</v>
      </c>
      <c r="J15911" s="8">
        <f>datatable[[#This Row],[продажи_]]-datatable[[#This Row],[себестоимость_]]</f>
        <v>23.215500000000006</v>
      </c>
      <c r="L15911"/>
    </row>
    <row r="15912" spans="2:12" x14ac:dyDescent="0.4">
      <c r="B15912" s="5" t="s">
        <v>67</v>
      </c>
      <c r="C15912" s="5" t="s">
        <v>57</v>
      </c>
      <c r="D15912" s="5" t="s">
        <v>12</v>
      </c>
      <c r="E15912" s="5" t="s">
        <v>10</v>
      </c>
      <c r="F15912" s="6">
        <v>44835</v>
      </c>
      <c r="G15912" s="6" t="str">
        <f>TEXT(datatable[[#This Row],[дата]],"ММ")</f>
        <v>10</v>
      </c>
      <c r="H15912" s="8">
        <v>91.337400000000002</v>
      </c>
      <c r="I15912" s="8">
        <v>71.388099999999994</v>
      </c>
      <c r="J15912" s="8">
        <f>datatable[[#This Row],[продажи_]]-datatable[[#This Row],[себестоимость_]]</f>
        <v>19.949300000000008</v>
      </c>
      <c r="L15912"/>
    </row>
    <row r="15913" spans="2:12" x14ac:dyDescent="0.4">
      <c r="B15913" s="5" t="s">
        <v>67</v>
      </c>
      <c r="C15913" s="5" t="s">
        <v>57</v>
      </c>
      <c r="D15913" s="5" t="s">
        <v>12</v>
      </c>
      <c r="E15913" s="5" t="s">
        <v>10</v>
      </c>
      <c r="F15913" s="6">
        <v>44866</v>
      </c>
      <c r="G15913" s="6" t="str">
        <f>TEXT(datatable[[#This Row],[дата]],"ММ")</f>
        <v>11</v>
      </c>
      <c r="H15913" s="8">
        <v>88.240099999999998</v>
      </c>
      <c r="I15913" s="8">
        <v>46.235149999999997</v>
      </c>
      <c r="J15913" s="8">
        <f>datatable[[#This Row],[продажи_]]-datatable[[#This Row],[себестоимость_]]</f>
        <v>42.004950000000001</v>
      </c>
      <c r="L15913"/>
    </row>
    <row r="15914" spans="2:12" x14ac:dyDescent="0.4">
      <c r="B15914" s="5" t="s">
        <v>67</v>
      </c>
      <c r="C15914" s="5" t="s">
        <v>57</v>
      </c>
      <c r="D15914" s="5" t="s">
        <v>12</v>
      </c>
      <c r="E15914" s="5" t="s">
        <v>10</v>
      </c>
      <c r="F15914" s="6">
        <v>44896</v>
      </c>
      <c r="G15914" s="6" t="str">
        <f>TEXT(datatable[[#This Row],[дата]],"ММ")</f>
        <v>12</v>
      </c>
      <c r="H15914" s="8">
        <v>79.08</v>
      </c>
      <c r="I15914" s="8">
        <v>61.189799999999998</v>
      </c>
      <c r="J15914" s="8">
        <f>datatable[[#This Row],[продажи_]]-datatable[[#This Row],[себестоимость_]]</f>
        <v>17.8902</v>
      </c>
      <c r="L15914"/>
    </row>
    <row r="15915" spans="2:12" x14ac:dyDescent="0.4">
      <c r="B15915" s="5" t="s">
        <v>67</v>
      </c>
      <c r="C15915" s="5" t="s">
        <v>57</v>
      </c>
      <c r="D15915" s="5" t="s">
        <v>12</v>
      </c>
      <c r="E15915" s="5" t="s">
        <v>7</v>
      </c>
      <c r="F15915" s="6">
        <v>44562</v>
      </c>
      <c r="G15915" s="6" t="str">
        <f>TEXT(datatable[[#This Row],[дата]],"ММ")</f>
        <v>01</v>
      </c>
      <c r="H15915" s="8">
        <v>10.8675</v>
      </c>
      <c r="I15915" s="8">
        <v>3.0118499999999999</v>
      </c>
      <c r="J15915" s="8">
        <f>datatable[[#This Row],[продажи_]]-datatable[[#This Row],[себестоимость_]]</f>
        <v>7.8556499999999998</v>
      </c>
      <c r="L15915"/>
    </row>
    <row r="15916" spans="2:12" x14ac:dyDescent="0.4">
      <c r="B15916" s="5" t="s">
        <v>67</v>
      </c>
      <c r="C15916" s="5" t="s">
        <v>57</v>
      </c>
      <c r="D15916" s="5" t="s">
        <v>12</v>
      </c>
      <c r="E15916" s="5" t="s">
        <v>7</v>
      </c>
      <c r="F15916" s="6">
        <v>44593</v>
      </c>
      <c r="G15916" s="6" t="str">
        <f>TEXT(datatable[[#This Row],[дата]],"ММ")</f>
        <v>02</v>
      </c>
      <c r="H15916" s="8">
        <v>18.353999999999999</v>
      </c>
      <c r="I15916" s="8">
        <v>4.2504</v>
      </c>
      <c r="J15916" s="8">
        <f>datatable[[#This Row],[продажи_]]-datatable[[#This Row],[себестоимость_]]</f>
        <v>14.1036</v>
      </c>
      <c r="L15916"/>
    </row>
    <row r="15917" spans="2:12" x14ac:dyDescent="0.4">
      <c r="B15917" s="5" t="s">
        <v>67</v>
      </c>
      <c r="C15917" s="5" t="s">
        <v>57</v>
      </c>
      <c r="D15917" s="5" t="s">
        <v>12</v>
      </c>
      <c r="E15917" s="5" t="s">
        <v>7</v>
      </c>
      <c r="F15917" s="6">
        <v>44621</v>
      </c>
      <c r="G15917" s="6" t="str">
        <f>TEXT(datatable[[#This Row],[дата]],"ММ")</f>
        <v>03</v>
      </c>
      <c r="H15917" s="8">
        <v>17.112000000000002</v>
      </c>
      <c r="I15917" s="8">
        <v>6.1272000000000011</v>
      </c>
      <c r="J15917" s="8">
        <f>datatable[[#This Row],[продажи_]]-datatable[[#This Row],[себестоимость_]]</f>
        <v>10.9848</v>
      </c>
      <c r="L15917"/>
    </row>
    <row r="15918" spans="2:12" x14ac:dyDescent="0.4">
      <c r="B15918" s="5" t="s">
        <v>67</v>
      </c>
      <c r="C15918" s="5" t="s">
        <v>57</v>
      </c>
      <c r="D15918" s="5" t="s">
        <v>12</v>
      </c>
      <c r="E15918" s="5" t="s">
        <v>7</v>
      </c>
      <c r="F15918" s="6">
        <v>44652</v>
      </c>
      <c r="G15918" s="6" t="str">
        <f>TEXT(datatable[[#This Row],[дата]],"ММ")</f>
        <v>04</v>
      </c>
      <c r="H15918" s="8">
        <v>14.651000000000002</v>
      </c>
      <c r="I15918" s="8">
        <v>3.9123000000000001</v>
      </c>
      <c r="J15918" s="8">
        <f>datatable[[#This Row],[продажи_]]-datatable[[#This Row],[себестоимость_]]</f>
        <v>10.738700000000001</v>
      </c>
      <c r="L15918"/>
    </row>
    <row r="15919" spans="2:12" x14ac:dyDescent="0.4">
      <c r="B15919" s="5" t="s">
        <v>67</v>
      </c>
      <c r="C15919" s="5" t="s">
        <v>57</v>
      </c>
      <c r="D15919" s="5" t="s">
        <v>12</v>
      </c>
      <c r="E15919" s="5" t="s">
        <v>7</v>
      </c>
      <c r="F15919" s="6">
        <v>44682</v>
      </c>
      <c r="G15919" s="6" t="str">
        <f>TEXT(datatable[[#This Row],[дата]],"ММ")</f>
        <v>05</v>
      </c>
      <c r="H15919" s="8">
        <v>12.144</v>
      </c>
      <c r="I15919" s="8">
        <v>3.3534000000000002</v>
      </c>
      <c r="J15919" s="8">
        <f>datatable[[#This Row],[продажи_]]-datatable[[#This Row],[себестоимость_]]</f>
        <v>8.7905999999999995</v>
      </c>
      <c r="L15919"/>
    </row>
    <row r="15920" spans="2:12" x14ac:dyDescent="0.4">
      <c r="B15920" s="5" t="s">
        <v>67</v>
      </c>
      <c r="C15920" s="5" t="s">
        <v>57</v>
      </c>
      <c r="D15920" s="5" t="s">
        <v>12</v>
      </c>
      <c r="E15920" s="5" t="s">
        <v>7</v>
      </c>
      <c r="F15920" s="6">
        <v>44713</v>
      </c>
      <c r="G15920" s="6" t="str">
        <f>TEXT(datatable[[#This Row],[дата]],"ММ")</f>
        <v>06</v>
      </c>
      <c r="H15920" s="8">
        <v>13.903500000000001</v>
      </c>
      <c r="I15920" s="8">
        <v>3.9468000000000001</v>
      </c>
      <c r="J15920" s="8">
        <f>datatable[[#This Row],[продажи_]]-datatable[[#This Row],[себестоимость_]]</f>
        <v>9.9567000000000014</v>
      </c>
      <c r="L15920"/>
    </row>
    <row r="15921" spans="2:12" x14ac:dyDescent="0.4">
      <c r="B15921" s="5" t="s">
        <v>67</v>
      </c>
      <c r="C15921" s="5" t="s">
        <v>57</v>
      </c>
      <c r="D15921" s="5" t="s">
        <v>12</v>
      </c>
      <c r="E15921" s="5" t="s">
        <v>7</v>
      </c>
      <c r="F15921" s="6">
        <v>44743</v>
      </c>
      <c r="G15921" s="6" t="str">
        <f>TEXT(datatable[[#This Row],[дата]],"ММ")</f>
        <v>07</v>
      </c>
      <c r="H15921" s="8">
        <v>7.9120000000000008</v>
      </c>
      <c r="I15921" s="8">
        <v>2.9256000000000002</v>
      </c>
      <c r="J15921" s="8">
        <f>datatable[[#This Row],[продажи_]]-datatable[[#This Row],[себестоимость_]]</f>
        <v>4.9864000000000006</v>
      </c>
      <c r="L15921"/>
    </row>
    <row r="15922" spans="2:12" x14ac:dyDescent="0.4">
      <c r="B15922" s="5" t="s">
        <v>67</v>
      </c>
      <c r="C15922" s="5" t="s">
        <v>57</v>
      </c>
      <c r="D15922" s="5" t="s">
        <v>12</v>
      </c>
      <c r="E15922" s="5" t="s">
        <v>7</v>
      </c>
      <c r="F15922" s="6">
        <v>44774</v>
      </c>
      <c r="G15922" s="6" t="str">
        <f>TEXT(datatable[[#This Row],[дата]],"ММ")</f>
        <v>08</v>
      </c>
      <c r="H15922" s="8">
        <v>9.0045000000000002</v>
      </c>
      <c r="I15922" s="8">
        <v>3.5086499999999998</v>
      </c>
      <c r="J15922" s="8">
        <f>datatable[[#This Row],[продажи_]]-datatable[[#This Row],[себестоимость_]]</f>
        <v>5.4958500000000008</v>
      </c>
      <c r="L15922"/>
    </row>
    <row r="15923" spans="2:12" x14ac:dyDescent="0.4">
      <c r="B15923" s="5" t="s">
        <v>67</v>
      </c>
      <c r="C15923" s="5" t="s">
        <v>57</v>
      </c>
      <c r="D15923" s="5" t="s">
        <v>12</v>
      </c>
      <c r="E15923" s="5" t="s">
        <v>7</v>
      </c>
      <c r="F15923" s="6">
        <v>44805</v>
      </c>
      <c r="G15923" s="6" t="str">
        <f>TEXT(datatable[[#This Row],[дата]],"ММ")</f>
        <v>09</v>
      </c>
      <c r="H15923" s="8">
        <v>12.305000000000001</v>
      </c>
      <c r="I15923" s="8">
        <v>4.0365000000000002</v>
      </c>
      <c r="J15923" s="8">
        <f>datatable[[#This Row],[продажи_]]-datatable[[#This Row],[себестоимость_]]</f>
        <v>8.2685000000000013</v>
      </c>
      <c r="L15923"/>
    </row>
    <row r="15924" spans="2:12" x14ac:dyDescent="0.4">
      <c r="B15924" s="5" t="s">
        <v>67</v>
      </c>
      <c r="C15924" s="5" t="s">
        <v>57</v>
      </c>
      <c r="D15924" s="5" t="s">
        <v>12</v>
      </c>
      <c r="E15924" s="5" t="s">
        <v>7</v>
      </c>
      <c r="F15924" s="6">
        <v>44835</v>
      </c>
      <c r="G15924" s="6" t="str">
        <f>TEXT(datatable[[#This Row],[дата]],"ММ")</f>
        <v>10</v>
      </c>
      <c r="H15924" s="8">
        <v>14.651000000000002</v>
      </c>
      <c r="I15924" s="8">
        <v>4.7816999999999998</v>
      </c>
      <c r="J15924" s="8">
        <f>datatable[[#This Row],[продажи_]]-datatable[[#This Row],[себестоимость_]]</f>
        <v>9.8693000000000026</v>
      </c>
      <c r="L15924"/>
    </row>
    <row r="15925" spans="2:12" x14ac:dyDescent="0.4">
      <c r="B15925" s="5" t="s">
        <v>67</v>
      </c>
      <c r="C15925" s="5" t="s">
        <v>57</v>
      </c>
      <c r="D15925" s="5" t="s">
        <v>12</v>
      </c>
      <c r="E15925" s="5" t="s">
        <v>7</v>
      </c>
      <c r="F15925" s="6">
        <v>44866</v>
      </c>
      <c r="G15925" s="6" t="str">
        <f>TEXT(datatable[[#This Row],[дата]],"ММ")</f>
        <v>11</v>
      </c>
      <c r="H15925" s="8">
        <v>13.3055</v>
      </c>
      <c r="I15925" s="8">
        <v>4.44015</v>
      </c>
      <c r="J15925" s="8">
        <f>datatable[[#This Row],[продажи_]]-datatable[[#This Row],[себестоимость_]]</f>
        <v>8.8653499999999994</v>
      </c>
      <c r="L15925"/>
    </row>
    <row r="15926" spans="2:12" x14ac:dyDescent="0.4">
      <c r="B15926" s="5" t="s">
        <v>67</v>
      </c>
      <c r="C15926" s="5" t="s">
        <v>57</v>
      </c>
      <c r="D15926" s="5" t="s">
        <v>12</v>
      </c>
      <c r="E15926" s="5" t="s">
        <v>7</v>
      </c>
      <c r="F15926" s="6">
        <v>44896</v>
      </c>
      <c r="G15926" s="6" t="str">
        <f>TEXT(datatable[[#This Row],[дата]],"ММ")</f>
        <v>12</v>
      </c>
      <c r="H15926" s="8">
        <v>14.904000000000002</v>
      </c>
      <c r="I15926" s="8">
        <v>3.9329999999999994</v>
      </c>
      <c r="J15926" s="8">
        <f>datatable[[#This Row],[продажи_]]-datatable[[#This Row],[себестоимость_]]</f>
        <v>10.971000000000002</v>
      </c>
      <c r="L15926"/>
    </row>
    <row r="15927" spans="2:12" x14ac:dyDescent="0.4">
      <c r="B15927" s="5" t="s">
        <v>67</v>
      </c>
      <c r="C15927" s="5" t="s">
        <v>57</v>
      </c>
      <c r="D15927" s="5" t="s">
        <v>12</v>
      </c>
      <c r="E15927" s="5" t="s">
        <v>7</v>
      </c>
      <c r="F15927" s="6">
        <v>44562</v>
      </c>
      <c r="G15927" s="6" t="str">
        <f>TEXT(datatable[[#This Row],[дата]],"ММ")</f>
        <v>01</v>
      </c>
      <c r="H15927" s="8">
        <v>9.5782500000000006</v>
      </c>
      <c r="I15927" s="8">
        <v>4.05</v>
      </c>
      <c r="J15927" s="8">
        <f>datatable[[#This Row],[продажи_]]-datatable[[#This Row],[себестоимость_]]</f>
        <v>5.5282500000000008</v>
      </c>
      <c r="L15927"/>
    </row>
    <row r="15928" spans="2:12" x14ac:dyDescent="0.4">
      <c r="B15928" s="5" t="s">
        <v>67</v>
      </c>
      <c r="C15928" s="5" t="s">
        <v>57</v>
      </c>
      <c r="D15928" s="5" t="s">
        <v>12</v>
      </c>
      <c r="E15928" s="5" t="s">
        <v>7</v>
      </c>
      <c r="F15928" s="6">
        <v>44593</v>
      </c>
      <c r="G15928" s="6" t="str">
        <f>TEXT(datatable[[#This Row],[дата]],"ММ")</f>
        <v>02</v>
      </c>
      <c r="H15928" s="8">
        <v>13.996500000000001</v>
      </c>
      <c r="I15928" s="8">
        <v>5.67</v>
      </c>
      <c r="J15928" s="8">
        <f>datatable[[#This Row],[продажи_]]-datatable[[#This Row],[себестоимость_]]</f>
        <v>8.3265000000000011</v>
      </c>
      <c r="L15928"/>
    </row>
    <row r="15929" spans="2:12" x14ac:dyDescent="0.4">
      <c r="B15929" s="5" t="s">
        <v>67</v>
      </c>
      <c r="C15929" s="5" t="s">
        <v>57</v>
      </c>
      <c r="D15929" s="5" t="s">
        <v>12</v>
      </c>
      <c r="E15929" s="5" t="s">
        <v>7</v>
      </c>
      <c r="F15929" s="6">
        <v>44621</v>
      </c>
      <c r="G15929" s="6" t="str">
        <f>TEXT(datatable[[#This Row],[дата]],"ММ")</f>
        <v>03</v>
      </c>
      <c r="H15929" s="8">
        <v>18.748000000000001</v>
      </c>
      <c r="I15929" s="8">
        <v>6.0600000000000005</v>
      </c>
      <c r="J15929" s="8">
        <f>datatable[[#This Row],[продажи_]]-datatable[[#This Row],[себестоимость_]]</f>
        <v>12.688000000000001</v>
      </c>
      <c r="L15929"/>
    </row>
    <row r="15930" spans="2:12" x14ac:dyDescent="0.4">
      <c r="B15930" s="5" t="s">
        <v>67</v>
      </c>
      <c r="C15930" s="5" t="s">
        <v>57</v>
      </c>
      <c r="D15930" s="5" t="s">
        <v>12</v>
      </c>
      <c r="E15930" s="5" t="s">
        <v>7</v>
      </c>
      <c r="F15930" s="6">
        <v>44652</v>
      </c>
      <c r="G15930" s="6" t="str">
        <f>TEXT(datatable[[#This Row],[дата]],"ММ")</f>
        <v>04</v>
      </c>
      <c r="H15930" s="8">
        <v>15.05</v>
      </c>
      <c r="I15930" s="8">
        <v>5.0925000000000002</v>
      </c>
      <c r="J15930" s="8">
        <f>datatable[[#This Row],[продажи_]]-datatable[[#This Row],[себестоимость_]]</f>
        <v>9.9574999999999996</v>
      </c>
      <c r="L15930"/>
    </row>
    <row r="15931" spans="2:12" x14ac:dyDescent="0.4">
      <c r="B15931" s="5" t="s">
        <v>67</v>
      </c>
      <c r="C15931" s="5" t="s">
        <v>57</v>
      </c>
      <c r="D15931" s="5" t="s">
        <v>12</v>
      </c>
      <c r="E15931" s="5" t="s">
        <v>7</v>
      </c>
      <c r="F15931" s="6">
        <v>44682</v>
      </c>
      <c r="G15931" s="6" t="str">
        <f>TEXT(datatable[[#This Row],[дата]],"ММ")</f>
        <v>05</v>
      </c>
      <c r="H15931" s="8">
        <v>11.610000000000001</v>
      </c>
      <c r="I15931" s="8">
        <v>4.7250000000000005</v>
      </c>
      <c r="J15931" s="8">
        <f>datatable[[#This Row],[продажи_]]-datatable[[#This Row],[себестоимость_]]</f>
        <v>6.8850000000000007</v>
      </c>
      <c r="L15931"/>
    </row>
    <row r="15932" spans="2:12" x14ac:dyDescent="0.4">
      <c r="B15932" s="5" t="s">
        <v>67</v>
      </c>
      <c r="C15932" s="5" t="s">
        <v>57</v>
      </c>
      <c r="D15932" s="5" t="s">
        <v>12</v>
      </c>
      <c r="E15932" s="5" t="s">
        <v>7</v>
      </c>
      <c r="F15932" s="6">
        <v>44713</v>
      </c>
      <c r="G15932" s="6" t="str">
        <f>TEXT(datatable[[#This Row],[дата]],"ММ")</f>
        <v>06</v>
      </c>
      <c r="H15932" s="8">
        <v>14.67375</v>
      </c>
      <c r="I15932" s="8">
        <v>4.68</v>
      </c>
      <c r="J15932" s="8">
        <f>datatable[[#This Row],[продажи_]]-datatable[[#This Row],[себестоимость_]]</f>
        <v>9.9937500000000004</v>
      </c>
      <c r="L15932"/>
    </row>
    <row r="15933" spans="2:12" x14ac:dyDescent="0.4">
      <c r="B15933" s="5" t="s">
        <v>67</v>
      </c>
      <c r="C15933" s="5" t="s">
        <v>57</v>
      </c>
      <c r="D15933" s="5" t="s">
        <v>12</v>
      </c>
      <c r="E15933" s="5" t="s">
        <v>7</v>
      </c>
      <c r="F15933" s="6">
        <v>44743</v>
      </c>
      <c r="G15933" s="6" t="str">
        <f>TEXT(datatable[[#This Row],[дата]],"ММ")</f>
        <v>07</v>
      </c>
      <c r="H15933" s="8">
        <v>10.319999999999999</v>
      </c>
      <c r="I15933" s="8">
        <v>2.79</v>
      </c>
      <c r="J15933" s="8">
        <f>datatable[[#This Row],[продажи_]]-datatable[[#This Row],[себестоимость_]]</f>
        <v>7.5299999999999985</v>
      </c>
      <c r="L15933"/>
    </row>
    <row r="15934" spans="2:12" x14ac:dyDescent="0.4">
      <c r="B15934" s="5" t="s">
        <v>67</v>
      </c>
      <c r="C15934" s="5" t="s">
        <v>57</v>
      </c>
      <c r="D15934" s="5" t="s">
        <v>12</v>
      </c>
      <c r="E15934" s="5" t="s">
        <v>7</v>
      </c>
      <c r="F15934" s="6">
        <v>44774</v>
      </c>
      <c r="G15934" s="6" t="str">
        <f>TEXT(datatable[[#This Row],[дата]],"ММ")</f>
        <v>08</v>
      </c>
      <c r="H15934" s="8">
        <v>9.3847500000000004</v>
      </c>
      <c r="I15934" s="8">
        <v>3.8137499999999998</v>
      </c>
      <c r="J15934" s="8">
        <f>datatable[[#This Row],[продажи_]]-datatable[[#This Row],[себестоимость_]]</f>
        <v>5.5710000000000006</v>
      </c>
      <c r="L15934"/>
    </row>
    <row r="15935" spans="2:12" x14ac:dyDescent="0.4">
      <c r="B15935" s="5" t="s">
        <v>67</v>
      </c>
      <c r="C15935" s="5" t="s">
        <v>57</v>
      </c>
      <c r="D15935" s="5" t="s">
        <v>12</v>
      </c>
      <c r="E15935" s="5" t="s">
        <v>7</v>
      </c>
      <c r="F15935" s="6">
        <v>44805</v>
      </c>
      <c r="G15935" s="6" t="str">
        <f>TEXT(datatable[[#This Row],[дата]],"ММ")</f>
        <v>09</v>
      </c>
      <c r="H15935" s="8">
        <v>12.684999999999999</v>
      </c>
      <c r="I15935" s="8">
        <v>4.4624999999999995</v>
      </c>
      <c r="J15935" s="8">
        <f>datatable[[#This Row],[продажи_]]-datatable[[#This Row],[себестоимость_]]</f>
        <v>8.2225000000000001</v>
      </c>
      <c r="L15935"/>
    </row>
    <row r="15936" spans="2:12" x14ac:dyDescent="0.4">
      <c r="B15936" s="5" t="s">
        <v>67</v>
      </c>
      <c r="C15936" s="5" t="s">
        <v>57</v>
      </c>
      <c r="D15936" s="5" t="s">
        <v>12</v>
      </c>
      <c r="E15936" s="5" t="s">
        <v>7</v>
      </c>
      <c r="F15936" s="6">
        <v>44835</v>
      </c>
      <c r="G15936" s="6" t="str">
        <f>TEXT(datatable[[#This Row],[дата]],"ММ")</f>
        <v>10</v>
      </c>
      <c r="H15936" s="8">
        <v>15.953000000000001</v>
      </c>
      <c r="I15936" s="8">
        <v>4.8825000000000003</v>
      </c>
      <c r="J15936" s="8">
        <f>datatable[[#This Row],[продажи_]]-datatable[[#This Row],[себестоимость_]]</f>
        <v>11.070500000000001</v>
      </c>
      <c r="L15936"/>
    </row>
    <row r="15937" spans="2:12" x14ac:dyDescent="0.4">
      <c r="B15937" s="5" t="s">
        <v>67</v>
      </c>
      <c r="C15937" s="5" t="s">
        <v>57</v>
      </c>
      <c r="D15937" s="5" t="s">
        <v>12</v>
      </c>
      <c r="E15937" s="5" t="s">
        <v>7</v>
      </c>
      <c r="F15937" s="6">
        <v>44866</v>
      </c>
      <c r="G15937" s="6" t="str">
        <f>TEXT(datatable[[#This Row],[дата]],"ММ")</f>
        <v>11</v>
      </c>
      <c r="H15937" s="8">
        <v>11.738999999999999</v>
      </c>
      <c r="I15937" s="8">
        <v>5.2162500000000005</v>
      </c>
      <c r="J15937" s="8">
        <f>datatable[[#This Row],[продажи_]]-datatable[[#This Row],[себестоимость_]]</f>
        <v>6.5227499999999985</v>
      </c>
      <c r="L15937"/>
    </row>
    <row r="15938" spans="2:12" x14ac:dyDescent="0.4">
      <c r="B15938" s="5" t="s">
        <v>67</v>
      </c>
      <c r="C15938" s="5" t="s">
        <v>57</v>
      </c>
      <c r="D15938" s="5" t="s">
        <v>12</v>
      </c>
      <c r="E15938" s="5" t="s">
        <v>7</v>
      </c>
      <c r="F15938" s="6">
        <v>44896</v>
      </c>
      <c r="G15938" s="6" t="str">
        <f>TEXT(datatable[[#This Row],[дата]],"ММ")</f>
        <v>12</v>
      </c>
      <c r="H15938" s="8">
        <v>15.350999999999999</v>
      </c>
      <c r="I15938" s="8">
        <v>5.13</v>
      </c>
      <c r="J15938" s="8">
        <f>datatable[[#This Row],[продажи_]]-datatable[[#This Row],[себестоимость_]]</f>
        <v>10.221</v>
      </c>
      <c r="L15938"/>
    </row>
    <row r="15939" spans="2:12" x14ac:dyDescent="0.4">
      <c r="B15939" s="5" t="s">
        <v>67</v>
      </c>
      <c r="C15939" s="5" t="s">
        <v>57</v>
      </c>
      <c r="D15939" s="5" t="s">
        <v>12</v>
      </c>
      <c r="E15939" s="5" t="s">
        <v>7</v>
      </c>
      <c r="F15939" s="6">
        <v>44562</v>
      </c>
      <c r="G15939" s="6" t="str">
        <f>TEXT(datatable[[#This Row],[дата]],"ММ")</f>
        <v>01</v>
      </c>
      <c r="H15939" s="8">
        <v>0.64080000000000004</v>
      </c>
      <c r="I15939" s="8">
        <v>0.25650000000000001</v>
      </c>
      <c r="J15939" s="8">
        <f>datatable[[#This Row],[продажи_]]-datatable[[#This Row],[себестоимость_]]</f>
        <v>0.38430000000000003</v>
      </c>
      <c r="L15939"/>
    </row>
    <row r="15940" spans="2:12" x14ac:dyDescent="0.4">
      <c r="B15940" s="5" t="s">
        <v>67</v>
      </c>
      <c r="C15940" s="5" t="s">
        <v>57</v>
      </c>
      <c r="D15940" s="5" t="s">
        <v>12</v>
      </c>
      <c r="E15940" s="5" t="s">
        <v>7</v>
      </c>
      <c r="F15940" s="6">
        <v>44593</v>
      </c>
      <c r="G15940" s="6" t="str">
        <f>TEXT(datatable[[#This Row],[дата]],"ММ")</f>
        <v>02</v>
      </c>
      <c r="H15940" s="8">
        <v>0.92960000000000009</v>
      </c>
      <c r="I15940" s="8">
        <v>0.47459999999999991</v>
      </c>
      <c r="J15940" s="8">
        <f>datatable[[#This Row],[продажи_]]-datatable[[#This Row],[себестоимость_]]</f>
        <v>0.45500000000000018</v>
      </c>
      <c r="L15940"/>
    </row>
    <row r="15941" spans="2:12" x14ac:dyDescent="0.4">
      <c r="B15941" s="5" t="s">
        <v>67</v>
      </c>
      <c r="C15941" s="5" t="s">
        <v>57</v>
      </c>
      <c r="D15941" s="5" t="s">
        <v>12</v>
      </c>
      <c r="E15941" s="5" t="s">
        <v>7</v>
      </c>
      <c r="F15941" s="6">
        <v>44621</v>
      </c>
      <c r="G15941" s="6" t="str">
        <f>TEXT(datatable[[#This Row],[дата]],"ММ")</f>
        <v>03</v>
      </c>
      <c r="H15941" s="8">
        <v>1.4591999999999998</v>
      </c>
      <c r="I15941" s="8">
        <v>0.4128</v>
      </c>
      <c r="J15941" s="8">
        <f>datatable[[#This Row],[продажи_]]-datatable[[#This Row],[себестоимость_]]</f>
        <v>1.0463999999999998</v>
      </c>
      <c r="L15941"/>
    </row>
    <row r="15942" spans="2:12" x14ac:dyDescent="0.4">
      <c r="B15942" s="5" t="s">
        <v>67</v>
      </c>
      <c r="C15942" s="5" t="s">
        <v>57</v>
      </c>
      <c r="D15942" s="5" t="s">
        <v>12</v>
      </c>
      <c r="E15942" s="5" t="s">
        <v>7</v>
      </c>
      <c r="F15942" s="6">
        <v>44652</v>
      </c>
      <c r="G15942" s="6" t="str">
        <f>TEXT(datatable[[#This Row],[дата]],"ММ")</f>
        <v>04</v>
      </c>
      <c r="H15942" s="8">
        <v>0.94080000000000008</v>
      </c>
      <c r="I15942" s="8">
        <v>0.33600000000000002</v>
      </c>
      <c r="J15942" s="8">
        <f>datatable[[#This Row],[продажи_]]-datatable[[#This Row],[себестоимость_]]</f>
        <v>0.6048</v>
      </c>
      <c r="L15942"/>
    </row>
    <row r="15943" spans="2:12" x14ac:dyDescent="0.4">
      <c r="B15943" s="5" t="s">
        <v>67</v>
      </c>
      <c r="C15943" s="5" t="s">
        <v>57</v>
      </c>
      <c r="D15943" s="5" t="s">
        <v>12</v>
      </c>
      <c r="E15943" s="5" t="s">
        <v>7</v>
      </c>
      <c r="F15943" s="6">
        <v>44682</v>
      </c>
      <c r="G15943" s="6" t="str">
        <f>TEXT(datatable[[#This Row],[дата]],"ММ")</f>
        <v>05</v>
      </c>
      <c r="H15943" s="8">
        <v>0.86399999999999999</v>
      </c>
      <c r="I15943" s="8">
        <v>0.30959999999999999</v>
      </c>
      <c r="J15943" s="8">
        <f>datatable[[#This Row],[продажи_]]-datatable[[#This Row],[себестоимость_]]</f>
        <v>0.5544</v>
      </c>
      <c r="L15943"/>
    </row>
    <row r="15944" spans="2:12" x14ac:dyDescent="0.4">
      <c r="B15944" s="5" t="s">
        <v>67</v>
      </c>
      <c r="C15944" s="5" t="s">
        <v>57</v>
      </c>
      <c r="D15944" s="5" t="s">
        <v>12</v>
      </c>
      <c r="E15944" s="5" t="s">
        <v>7</v>
      </c>
      <c r="F15944" s="6">
        <v>44713</v>
      </c>
      <c r="G15944" s="6" t="str">
        <f>TEXT(datatable[[#This Row],[дата]],"ММ")</f>
        <v>06</v>
      </c>
      <c r="H15944" s="8">
        <v>1.0296000000000001</v>
      </c>
      <c r="I15944" s="8">
        <v>0.4446</v>
      </c>
      <c r="J15944" s="8">
        <f>datatable[[#This Row],[продажи_]]-datatable[[#This Row],[себестоимость_]]</f>
        <v>0.58500000000000008</v>
      </c>
      <c r="L15944"/>
    </row>
    <row r="15945" spans="2:12" x14ac:dyDescent="0.4">
      <c r="B15945" s="5" t="s">
        <v>67</v>
      </c>
      <c r="C15945" s="5" t="s">
        <v>57</v>
      </c>
      <c r="D15945" s="5" t="s">
        <v>12</v>
      </c>
      <c r="E15945" s="5" t="s">
        <v>7</v>
      </c>
      <c r="F15945" s="6">
        <v>44743</v>
      </c>
      <c r="G15945" s="6" t="str">
        <f>TEXT(datatable[[#This Row],[дата]],"ММ")</f>
        <v>07</v>
      </c>
      <c r="H15945" s="8">
        <v>0.54400000000000004</v>
      </c>
      <c r="I15945" s="8">
        <v>0.21840000000000001</v>
      </c>
      <c r="J15945" s="8">
        <f>datatable[[#This Row],[продажи_]]-datatable[[#This Row],[себестоимость_]]</f>
        <v>0.3256</v>
      </c>
      <c r="L15945"/>
    </row>
    <row r="15946" spans="2:12" x14ac:dyDescent="0.4">
      <c r="B15946" s="5" t="s">
        <v>67</v>
      </c>
      <c r="C15946" s="5" t="s">
        <v>57</v>
      </c>
      <c r="D15946" s="5" t="s">
        <v>12</v>
      </c>
      <c r="E15946" s="5" t="s">
        <v>7</v>
      </c>
      <c r="F15946" s="6">
        <v>44774</v>
      </c>
      <c r="G15946" s="6" t="str">
        <f>TEXT(datatable[[#This Row],[дата]],"ММ")</f>
        <v>08</v>
      </c>
      <c r="H15946" s="8">
        <v>0.81359999999999988</v>
      </c>
      <c r="I15946" s="8">
        <v>0.30509999999999998</v>
      </c>
      <c r="J15946" s="8">
        <f>datatable[[#This Row],[продажи_]]-datatable[[#This Row],[себестоимость_]]</f>
        <v>0.50849999999999995</v>
      </c>
      <c r="L15946"/>
    </row>
    <row r="15947" spans="2:12" x14ac:dyDescent="0.4">
      <c r="B15947" s="5" t="s">
        <v>67</v>
      </c>
      <c r="C15947" s="5" t="s">
        <v>57</v>
      </c>
      <c r="D15947" s="5" t="s">
        <v>12</v>
      </c>
      <c r="E15947" s="5" t="s">
        <v>7</v>
      </c>
      <c r="F15947" s="6">
        <v>44805</v>
      </c>
      <c r="G15947" s="6" t="str">
        <f>TEXT(datatable[[#This Row],[дата]],"ММ")</f>
        <v>09</v>
      </c>
      <c r="H15947" s="8">
        <v>0.81600000000000006</v>
      </c>
      <c r="I15947" s="8">
        <v>0.32400000000000001</v>
      </c>
      <c r="J15947" s="8">
        <f>datatable[[#This Row],[продажи_]]-datatable[[#This Row],[себестоимость_]]</f>
        <v>0.49200000000000005</v>
      </c>
      <c r="L15947"/>
    </row>
    <row r="15948" spans="2:12" x14ac:dyDescent="0.4">
      <c r="B15948" s="5" t="s">
        <v>67</v>
      </c>
      <c r="C15948" s="5" t="s">
        <v>57</v>
      </c>
      <c r="D15948" s="5" t="s">
        <v>12</v>
      </c>
      <c r="E15948" s="5" t="s">
        <v>7</v>
      </c>
      <c r="F15948" s="6">
        <v>44835</v>
      </c>
      <c r="G15948" s="6" t="str">
        <f>TEXT(datatable[[#This Row],[дата]],"ММ")</f>
        <v>10</v>
      </c>
      <c r="H15948" s="8">
        <v>1.0304000000000002</v>
      </c>
      <c r="I15948" s="8">
        <v>0.35279999999999995</v>
      </c>
      <c r="J15948" s="8">
        <f>datatable[[#This Row],[продажи_]]-datatable[[#This Row],[себестоимость_]]</f>
        <v>0.6776000000000002</v>
      </c>
      <c r="L15948"/>
    </row>
    <row r="15949" spans="2:12" x14ac:dyDescent="0.4">
      <c r="B15949" s="5" t="s">
        <v>67</v>
      </c>
      <c r="C15949" s="5" t="s">
        <v>57</v>
      </c>
      <c r="D15949" s="5" t="s">
        <v>12</v>
      </c>
      <c r="E15949" s="5" t="s">
        <v>7</v>
      </c>
      <c r="F15949" s="6">
        <v>44866</v>
      </c>
      <c r="G15949" s="6" t="str">
        <f>TEXT(datatable[[#This Row],[дата]],"ММ")</f>
        <v>11</v>
      </c>
      <c r="H15949" s="8">
        <v>0.87360000000000004</v>
      </c>
      <c r="I15949" s="8">
        <v>0.41340000000000005</v>
      </c>
      <c r="J15949" s="8">
        <f>datatable[[#This Row],[продажи_]]-datatable[[#This Row],[себестоимость_]]</f>
        <v>0.4602</v>
      </c>
      <c r="L15949"/>
    </row>
    <row r="15950" spans="2:12" x14ac:dyDescent="0.4">
      <c r="B15950" s="5" t="s">
        <v>67</v>
      </c>
      <c r="C15950" s="5" t="s">
        <v>57</v>
      </c>
      <c r="D15950" s="5" t="s">
        <v>12</v>
      </c>
      <c r="E15950" s="5" t="s">
        <v>7</v>
      </c>
      <c r="F15950" s="6">
        <v>44896</v>
      </c>
      <c r="G15950" s="6" t="str">
        <f>TEXT(datatable[[#This Row],[дата]],"ММ")</f>
        <v>12</v>
      </c>
      <c r="H15950" s="8">
        <v>0.76800000000000002</v>
      </c>
      <c r="I15950" s="8">
        <v>0.32400000000000001</v>
      </c>
      <c r="J15950" s="8">
        <f>datatable[[#This Row],[продажи_]]-datatable[[#This Row],[себестоимость_]]</f>
        <v>0.44400000000000001</v>
      </c>
      <c r="L15950"/>
    </row>
    <row r="15951" spans="2:12" x14ac:dyDescent="0.4">
      <c r="B15951" s="5" t="s">
        <v>67</v>
      </c>
      <c r="C15951" s="5" t="s">
        <v>57</v>
      </c>
      <c r="D15951" s="5" t="s">
        <v>12</v>
      </c>
      <c r="E15951" s="5" t="s">
        <v>7</v>
      </c>
      <c r="F15951" s="6">
        <v>44562</v>
      </c>
      <c r="G15951" s="6" t="str">
        <f>TEXT(datatable[[#This Row],[дата]],"ММ")</f>
        <v>01</v>
      </c>
      <c r="H15951" s="8">
        <v>22.758749999999999</v>
      </c>
      <c r="I15951" s="8">
        <v>8.5950000000000006</v>
      </c>
      <c r="J15951" s="8">
        <f>datatable[[#This Row],[продажи_]]-datatable[[#This Row],[себестоимость_]]</f>
        <v>14.163749999999999</v>
      </c>
      <c r="L15951"/>
    </row>
    <row r="15952" spans="2:12" x14ac:dyDescent="0.4">
      <c r="B15952" s="5" t="s">
        <v>67</v>
      </c>
      <c r="C15952" s="5" t="s">
        <v>57</v>
      </c>
      <c r="D15952" s="5" t="s">
        <v>12</v>
      </c>
      <c r="E15952" s="5" t="s">
        <v>7</v>
      </c>
      <c r="F15952" s="6">
        <v>44593</v>
      </c>
      <c r="G15952" s="6" t="str">
        <f>TEXT(datatable[[#This Row],[дата]],"ММ")</f>
        <v>02</v>
      </c>
      <c r="H15952" s="8">
        <v>33.6175</v>
      </c>
      <c r="I15952" s="8">
        <v>12.300400000000002</v>
      </c>
      <c r="J15952" s="8">
        <f>datatable[[#This Row],[продажи_]]-datatable[[#This Row],[себестоимость_]]</f>
        <v>21.317099999999996</v>
      </c>
      <c r="L15952"/>
    </row>
    <row r="15953" spans="2:12" x14ac:dyDescent="0.4">
      <c r="B15953" s="5" t="s">
        <v>67</v>
      </c>
      <c r="C15953" s="5" t="s">
        <v>57</v>
      </c>
      <c r="D15953" s="5" t="s">
        <v>12</v>
      </c>
      <c r="E15953" s="5" t="s">
        <v>7</v>
      </c>
      <c r="F15953" s="6">
        <v>44621</v>
      </c>
      <c r="G15953" s="6" t="str">
        <f>TEXT(datatable[[#This Row],[дата]],"ММ")</f>
        <v>03</v>
      </c>
      <c r="H15953" s="8">
        <v>39.44</v>
      </c>
      <c r="I15953" s="8">
        <v>12.376800000000001</v>
      </c>
      <c r="J15953" s="8">
        <f>datatable[[#This Row],[продажи_]]-datatable[[#This Row],[себестоимость_]]</f>
        <v>27.063199999999995</v>
      </c>
      <c r="L15953"/>
    </row>
    <row r="15954" spans="2:12" x14ac:dyDescent="0.4">
      <c r="B15954" s="5" t="s">
        <v>67</v>
      </c>
      <c r="C15954" s="5" t="s">
        <v>57</v>
      </c>
      <c r="D15954" s="5" t="s">
        <v>12</v>
      </c>
      <c r="E15954" s="5" t="s">
        <v>7</v>
      </c>
      <c r="F15954" s="6">
        <v>44652</v>
      </c>
      <c r="G15954" s="6" t="str">
        <f>TEXT(datatable[[#This Row],[дата]],"ММ")</f>
        <v>04</v>
      </c>
      <c r="H15954" s="8">
        <v>30.344999999999999</v>
      </c>
      <c r="I15954" s="8">
        <v>13.102600000000001</v>
      </c>
      <c r="J15954" s="8">
        <f>datatable[[#This Row],[продажи_]]-datatable[[#This Row],[себестоимость_]]</f>
        <v>17.242399999999996</v>
      </c>
      <c r="L15954"/>
    </row>
    <row r="15955" spans="2:12" x14ac:dyDescent="0.4">
      <c r="B15955" s="5" t="s">
        <v>67</v>
      </c>
      <c r="C15955" s="5" t="s">
        <v>57</v>
      </c>
      <c r="D15955" s="5" t="s">
        <v>12</v>
      </c>
      <c r="E15955" s="5" t="s">
        <v>7</v>
      </c>
      <c r="F15955" s="6">
        <v>44682</v>
      </c>
      <c r="G15955" s="6" t="str">
        <f>TEXT(datatable[[#This Row],[дата]],"ММ")</f>
        <v>05</v>
      </c>
      <c r="H15955" s="8">
        <v>27.03</v>
      </c>
      <c r="I15955" s="8">
        <v>11.5746</v>
      </c>
      <c r="J15955" s="8">
        <f>datatable[[#This Row],[продажи_]]-datatable[[#This Row],[себестоимость_]]</f>
        <v>15.455400000000001</v>
      </c>
      <c r="L15955"/>
    </row>
    <row r="15956" spans="2:12" x14ac:dyDescent="0.4">
      <c r="B15956" s="5" t="s">
        <v>67</v>
      </c>
      <c r="C15956" s="5" t="s">
        <v>57</v>
      </c>
      <c r="D15956" s="5" t="s">
        <v>12</v>
      </c>
      <c r="E15956" s="5" t="s">
        <v>7</v>
      </c>
      <c r="F15956" s="6">
        <v>44713</v>
      </c>
      <c r="G15956" s="6" t="str">
        <f>TEXT(datatable[[#This Row],[дата]],"ММ")</f>
        <v>06</v>
      </c>
      <c r="H15956" s="8">
        <v>24.033750000000001</v>
      </c>
      <c r="I15956" s="8">
        <v>10.55275</v>
      </c>
      <c r="J15956" s="8">
        <f>datatable[[#This Row],[продажи_]]-datatable[[#This Row],[себестоимость_]]</f>
        <v>13.481000000000002</v>
      </c>
      <c r="L15956"/>
    </row>
    <row r="15957" spans="2:12" x14ac:dyDescent="0.4">
      <c r="B15957" s="5" t="s">
        <v>67</v>
      </c>
      <c r="C15957" s="5" t="s">
        <v>57</v>
      </c>
      <c r="D15957" s="5" t="s">
        <v>12</v>
      </c>
      <c r="E15957" s="5" t="s">
        <v>7</v>
      </c>
      <c r="F15957" s="6">
        <v>44743</v>
      </c>
      <c r="G15957" s="6" t="str">
        <f>TEXT(datatable[[#This Row],[дата]],"ММ")</f>
        <v>07</v>
      </c>
      <c r="H15957" s="8">
        <v>14.62</v>
      </c>
      <c r="I15957" s="8">
        <v>6.4176000000000002</v>
      </c>
      <c r="J15957" s="8">
        <f>datatable[[#This Row],[продажи_]]-datatable[[#This Row],[себестоимость_]]</f>
        <v>8.202399999999999</v>
      </c>
      <c r="L15957"/>
    </row>
    <row r="15958" spans="2:12" x14ac:dyDescent="0.4">
      <c r="B15958" s="5" t="s">
        <v>67</v>
      </c>
      <c r="C15958" s="5" t="s">
        <v>57</v>
      </c>
      <c r="D15958" s="5" t="s">
        <v>12</v>
      </c>
      <c r="E15958" s="5" t="s">
        <v>7</v>
      </c>
      <c r="F15958" s="6">
        <v>44774</v>
      </c>
      <c r="G15958" s="6" t="str">
        <f>TEXT(datatable[[#This Row],[дата]],"ММ")</f>
        <v>08</v>
      </c>
      <c r="H15958" s="8">
        <v>20.846250000000001</v>
      </c>
      <c r="I15958" s="8">
        <v>6.8760000000000012</v>
      </c>
      <c r="J15958" s="8">
        <f>datatable[[#This Row],[продажи_]]-datatable[[#This Row],[себестоимость_]]</f>
        <v>13.97025</v>
      </c>
      <c r="L15958"/>
    </row>
    <row r="15959" spans="2:12" x14ac:dyDescent="0.4">
      <c r="B15959" s="5" t="s">
        <v>67</v>
      </c>
      <c r="C15959" s="5" t="s">
        <v>57</v>
      </c>
      <c r="D15959" s="5" t="s">
        <v>12</v>
      </c>
      <c r="E15959" s="5" t="s">
        <v>7</v>
      </c>
      <c r="F15959" s="6">
        <v>44805</v>
      </c>
      <c r="G15959" s="6" t="str">
        <f>TEXT(datatable[[#This Row],[дата]],"ММ")</f>
        <v>09</v>
      </c>
      <c r="H15959" s="8">
        <v>24.437499999999996</v>
      </c>
      <c r="I15959" s="8">
        <v>9.5500000000000007</v>
      </c>
      <c r="J15959" s="8">
        <f>datatable[[#This Row],[продажи_]]-datatable[[#This Row],[себестоимость_]]</f>
        <v>14.887499999999996</v>
      </c>
      <c r="L15959"/>
    </row>
    <row r="15960" spans="2:12" x14ac:dyDescent="0.4">
      <c r="B15960" s="5" t="s">
        <v>67</v>
      </c>
      <c r="C15960" s="5" t="s">
        <v>57</v>
      </c>
      <c r="D15960" s="5" t="s">
        <v>12</v>
      </c>
      <c r="E15960" s="5" t="s">
        <v>7</v>
      </c>
      <c r="F15960" s="6">
        <v>44835</v>
      </c>
      <c r="G15960" s="6" t="str">
        <f>TEXT(datatable[[#This Row],[дата]],"ММ")</f>
        <v>10</v>
      </c>
      <c r="H15960" s="8">
        <v>25.8825</v>
      </c>
      <c r="I15960" s="8">
        <v>11.631900000000002</v>
      </c>
      <c r="J15960" s="8">
        <f>datatable[[#This Row],[продажи_]]-datatable[[#This Row],[себестоимость_]]</f>
        <v>14.250599999999999</v>
      </c>
      <c r="L15960"/>
    </row>
    <row r="15961" spans="2:12" x14ac:dyDescent="0.4">
      <c r="B15961" s="5" t="s">
        <v>67</v>
      </c>
      <c r="C15961" s="5" t="s">
        <v>57</v>
      </c>
      <c r="D15961" s="5" t="s">
        <v>12</v>
      </c>
      <c r="E15961" s="5" t="s">
        <v>7</v>
      </c>
      <c r="F15961" s="6">
        <v>44866</v>
      </c>
      <c r="G15961" s="6" t="str">
        <f>TEXT(datatable[[#This Row],[дата]],"ММ")</f>
        <v>11</v>
      </c>
      <c r="H15961" s="8">
        <v>24.862500000000001</v>
      </c>
      <c r="I15961" s="8">
        <v>13.284050000000002</v>
      </c>
      <c r="J15961" s="8">
        <f>datatable[[#This Row],[продажи_]]-datatable[[#This Row],[себестоимость_]]</f>
        <v>11.578449999999998</v>
      </c>
      <c r="L15961"/>
    </row>
    <row r="15962" spans="2:12" x14ac:dyDescent="0.4">
      <c r="B15962" s="5" t="s">
        <v>67</v>
      </c>
      <c r="C15962" s="5" t="s">
        <v>57</v>
      </c>
      <c r="D15962" s="5" t="s">
        <v>12</v>
      </c>
      <c r="E15962" s="5" t="s">
        <v>7</v>
      </c>
      <c r="F15962" s="6">
        <v>44896</v>
      </c>
      <c r="G15962" s="6" t="str">
        <f>TEXT(datatable[[#This Row],[дата]],"ММ")</f>
        <v>12</v>
      </c>
      <c r="H15962" s="8">
        <v>26.265000000000001</v>
      </c>
      <c r="I15962" s="8">
        <v>11.918400000000002</v>
      </c>
      <c r="J15962" s="8">
        <f>datatable[[#This Row],[продажи_]]-datatable[[#This Row],[себестоимость_]]</f>
        <v>14.346599999999999</v>
      </c>
      <c r="L15962"/>
    </row>
    <row r="15963" spans="2:12" x14ac:dyDescent="0.4">
      <c r="B15963" s="5" t="s">
        <v>67</v>
      </c>
      <c r="C15963" s="5" t="s">
        <v>57</v>
      </c>
      <c r="D15963" s="5" t="s">
        <v>12</v>
      </c>
      <c r="E15963" s="5" t="s">
        <v>7</v>
      </c>
      <c r="F15963" s="6">
        <v>44562</v>
      </c>
      <c r="G15963" s="6" t="str">
        <f>TEXT(datatable[[#This Row],[дата]],"ММ")</f>
        <v>01</v>
      </c>
      <c r="H15963" s="8">
        <v>11.3985</v>
      </c>
      <c r="I15963" s="8">
        <v>4.9392000000000005</v>
      </c>
      <c r="J15963" s="8">
        <f>datatable[[#This Row],[продажи_]]-datatable[[#This Row],[себестоимость_]]</f>
        <v>6.4592999999999998</v>
      </c>
      <c r="L15963"/>
    </row>
    <row r="15964" spans="2:12" x14ac:dyDescent="0.4">
      <c r="B15964" s="5" t="s">
        <v>67</v>
      </c>
      <c r="C15964" s="5" t="s">
        <v>57</v>
      </c>
      <c r="D15964" s="5" t="s">
        <v>12</v>
      </c>
      <c r="E15964" s="5" t="s">
        <v>7</v>
      </c>
      <c r="F15964" s="6">
        <v>44593</v>
      </c>
      <c r="G15964" s="6" t="str">
        <f>TEXT(datatable[[#This Row],[дата]],"ММ")</f>
        <v>02</v>
      </c>
      <c r="H15964" s="8">
        <v>19.191200000000002</v>
      </c>
      <c r="I15964" s="8">
        <v>5.6938000000000004</v>
      </c>
      <c r="J15964" s="8">
        <f>datatable[[#This Row],[продажи_]]-datatable[[#This Row],[себестоимость_]]</f>
        <v>13.497400000000003</v>
      </c>
      <c r="L15964"/>
    </row>
    <row r="15965" spans="2:12" x14ac:dyDescent="0.4">
      <c r="B15965" s="5" t="s">
        <v>67</v>
      </c>
      <c r="C15965" s="5" t="s">
        <v>57</v>
      </c>
      <c r="D15965" s="5" t="s">
        <v>12</v>
      </c>
      <c r="E15965" s="5" t="s">
        <v>7</v>
      </c>
      <c r="F15965" s="6">
        <v>44621</v>
      </c>
      <c r="G15965" s="6" t="str">
        <f>TEXT(datatable[[#This Row],[дата]],"ММ")</f>
        <v>03</v>
      </c>
      <c r="H15965" s="8">
        <v>28.608000000000001</v>
      </c>
      <c r="I15965" s="8">
        <v>9.0943999999999985</v>
      </c>
      <c r="J15965" s="8">
        <f>datatable[[#This Row],[продажи_]]-datatable[[#This Row],[себестоимость_]]</f>
        <v>19.513600000000004</v>
      </c>
      <c r="L15965"/>
    </row>
    <row r="15966" spans="2:12" x14ac:dyDescent="0.4">
      <c r="B15966" s="5" t="s">
        <v>67</v>
      </c>
      <c r="C15966" s="5" t="s">
        <v>57</v>
      </c>
      <c r="D15966" s="5" t="s">
        <v>12</v>
      </c>
      <c r="E15966" s="5" t="s">
        <v>7</v>
      </c>
      <c r="F15966" s="6">
        <v>44652</v>
      </c>
      <c r="G15966" s="6" t="str">
        <f>TEXT(datatable[[#This Row],[дата]],"ММ")</f>
        <v>04</v>
      </c>
      <c r="H15966" s="8">
        <v>20.651399999999999</v>
      </c>
      <c r="I15966" s="8">
        <v>6.7228000000000003</v>
      </c>
      <c r="J15966" s="8">
        <f>datatable[[#This Row],[продажи_]]-datatable[[#This Row],[себестоимость_]]</f>
        <v>13.928599999999999</v>
      </c>
      <c r="L15966"/>
    </row>
    <row r="15967" spans="2:12" x14ac:dyDescent="0.4">
      <c r="B15967" s="5" t="s">
        <v>67</v>
      </c>
      <c r="C15967" s="5" t="s">
        <v>57</v>
      </c>
      <c r="D15967" s="5" t="s">
        <v>12</v>
      </c>
      <c r="E15967" s="5" t="s">
        <v>7</v>
      </c>
      <c r="F15967" s="6">
        <v>44682</v>
      </c>
      <c r="G15967" s="6" t="str">
        <f>TEXT(datatable[[#This Row],[дата]],"ММ")</f>
        <v>05</v>
      </c>
      <c r="H15967" s="8">
        <v>15.376799999999999</v>
      </c>
      <c r="I15967" s="8">
        <v>4.7628000000000004</v>
      </c>
      <c r="J15967" s="8">
        <f>datatable[[#This Row],[продажи_]]-datatable[[#This Row],[себестоимость_]]</f>
        <v>10.613999999999999</v>
      </c>
      <c r="L15967"/>
    </row>
    <row r="15968" spans="2:12" x14ac:dyDescent="0.4">
      <c r="B15968" s="5" t="s">
        <v>67</v>
      </c>
      <c r="C15968" s="5" t="s">
        <v>57</v>
      </c>
      <c r="D15968" s="5" t="s">
        <v>12</v>
      </c>
      <c r="E15968" s="5" t="s">
        <v>7</v>
      </c>
      <c r="F15968" s="6">
        <v>44713</v>
      </c>
      <c r="G15968" s="6" t="str">
        <f>TEXT(datatable[[#This Row],[дата]],"ММ")</f>
        <v>06</v>
      </c>
      <c r="H15968" s="8">
        <v>17.820400000000003</v>
      </c>
      <c r="I15968" s="8">
        <v>5.9241000000000001</v>
      </c>
      <c r="J15968" s="8">
        <f>datatable[[#This Row],[продажи_]]-datatable[[#This Row],[себестоимость_]]</f>
        <v>11.896300000000004</v>
      </c>
      <c r="L15968"/>
    </row>
    <row r="15969" spans="2:12" x14ac:dyDescent="0.4">
      <c r="B15969" s="5" t="s">
        <v>67</v>
      </c>
      <c r="C15969" s="5" t="s">
        <v>57</v>
      </c>
      <c r="D15969" s="5" t="s">
        <v>12</v>
      </c>
      <c r="E15969" s="5" t="s">
        <v>7</v>
      </c>
      <c r="F15969" s="6">
        <v>44743</v>
      </c>
      <c r="G15969" s="6" t="str">
        <f>TEXT(datatable[[#This Row],[дата]],"ММ")</f>
        <v>07</v>
      </c>
      <c r="H15969" s="8">
        <v>13.946399999999999</v>
      </c>
      <c r="I15969" s="8">
        <v>4.4295999999999998</v>
      </c>
      <c r="J15969" s="8">
        <f>datatable[[#This Row],[продажи_]]-datatable[[#This Row],[себестоимость_]]</f>
        <v>9.5167999999999999</v>
      </c>
      <c r="L15969"/>
    </row>
    <row r="15970" spans="2:12" x14ac:dyDescent="0.4">
      <c r="B15970" s="5" t="s">
        <v>67</v>
      </c>
      <c r="C15970" s="5" t="s">
        <v>57</v>
      </c>
      <c r="D15970" s="5" t="s">
        <v>12</v>
      </c>
      <c r="E15970" s="5" t="s">
        <v>7</v>
      </c>
      <c r="F15970" s="6">
        <v>44774</v>
      </c>
      <c r="G15970" s="6" t="str">
        <f>TEXT(datatable[[#This Row],[дата]],"ММ")</f>
        <v>08</v>
      </c>
      <c r="H15970" s="8">
        <v>11.3985</v>
      </c>
      <c r="I15970" s="8">
        <v>4.3217999999999996</v>
      </c>
      <c r="J15970" s="8">
        <f>datatable[[#This Row],[продажи_]]-datatable[[#This Row],[себестоимость_]]</f>
        <v>7.0767000000000007</v>
      </c>
      <c r="L15970"/>
    </row>
    <row r="15971" spans="2:12" x14ac:dyDescent="0.4">
      <c r="B15971" s="5" t="s">
        <v>67</v>
      </c>
      <c r="C15971" s="5" t="s">
        <v>57</v>
      </c>
      <c r="D15971" s="5" t="s">
        <v>12</v>
      </c>
      <c r="E15971" s="5" t="s">
        <v>7</v>
      </c>
      <c r="F15971" s="6">
        <v>44805</v>
      </c>
      <c r="G15971" s="6" t="str">
        <f>TEXT(datatable[[#This Row],[дата]],"ММ")</f>
        <v>09</v>
      </c>
      <c r="H15971" s="8">
        <v>15.198</v>
      </c>
      <c r="I15971" s="8">
        <v>3.9690000000000007</v>
      </c>
      <c r="J15971" s="8">
        <f>datatable[[#This Row],[продажи_]]-datatable[[#This Row],[себестоимость_]]</f>
        <v>11.228999999999999</v>
      </c>
      <c r="L15971"/>
    </row>
    <row r="15972" spans="2:12" x14ac:dyDescent="0.4">
      <c r="B15972" s="5" t="s">
        <v>67</v>
      </c>
      <c r="C15972" s="5" t="s">
        <v>57</v>
      </c>
      <c r="D15972" s="5" t="s">
        <v>12</v>
      </c>
      <c r="E15972" s="5" t="s">
        <v>7</v>
      </c>
      <c r="F15972" s="6">
        <v>44835</v>
      </c>
      <c r="G15972" s="6" t="str">
        <f>TEXT(datatable[[#This Row],[дата]],"ММ")</f>
        <v>10</v>
      </c>
      <c r="H15972" s="8">
        <v>18.148199999999999</v>
      </c>
      <c r="I15972" s="8">
        <v>5.9682000000000004</v>
      </c>
      <c r="J15972" s="8">
        <f>datatable[[#This Row],[продажи_]]-datatable[[#This Row],[себестоимость_]]</f>
        <v>12.18</v>
      </c>
      <c r="L15972"/>
    </row>
    <row r="15973" spans="2:12" x14ac:dyDescent="0.4">
      <c r="B15973" s="5" t="s">
        <v>67</v>
      </c>
      <c r="C15973" s="5" t="s">
        <v>57</v>
      </c>
      <c r="D15973" s="5" t="s">
        <v>12</v>
      </c>
      <c r="E15973" s="5" t="s">
        <v>7</v>
      </c>
      <c r="F15973" s="6">
        <v>44866</v>
      </c>
      <c r="G15973" s="6" t="str">
        <f>TEXT(datatable[[#This Row],[дата]],"ММ")</f>
        <v>11</v>
      </c>
      <c r="H15973" s="8">
        <v>21.500700000000002</v>
      </c>
      <c r="I15973" s="8">
        <v>6.37</v>
      </c>
      <c r="J15973" s="8">
        <f>datatable[[#This Row],[продажи_]]-datatable[[#This Row],[себестоимость_]]</f>
        <v>15.130700000000001</v>
      </c>
      <c r="L15973"/>
    </row>
    <row r="15974" spans="2:12" x14ac:dyDescent="0.4">
      <c r="B15974" s="5" t="s">
        <v>67</v>
      </c>
      <c r="C15974" s="5" t="s">
        <v>57</v>
      </c>
      <c r="D15974" s="5" t="s">
        <v>12</v>
      </c>
      <c r="E15974" s="5" t="s">
        <v>7</v>
      </c>
      <c r="F15974" s="6">
        <v>44896</v>
      </c>
      <c r="G15974" s="6" t="str">
        <f>TEXT(datatable[[#This Row],[дата]],"ММ")</f>
        <v>12</v>
      </c>
      <c r="H15974" s="8">
        <v>20.383199999999999</v>
      </c>
      <c r="I15974" s="8">
        <v>6.2328000000000001</v>
      </c>
      <c r="J15974" s="8">
        <f>datatable[[#This Row],[продажи_]]-datatable[[#This Row],[себестоимость_]]</f>
        <v>14.150399999999998</v>
      </c>
      <c r="L15974"/>
    </row>
    <row r="15975" spans="2:12" x14ac:dyDescent="0.4">
      <c r="B15975" s="5" t="s">
        <v>67</v>
      </c>
      <c r="C15975" s="5" t="s">
        <v>57</v>
      </c>
      <c r="D15975" s="5" t="s">
        <v>12</v>
      </c>
      <c r="E15975" s="5" t="s">
        <v>7</v>
      </c>
      <c r="F15975" s="6">
        <v>44562</v>
      </c>
      <c r="G15975" s="6" t="str">
        <f>TEXT(datatable[[#This Row],[дата]],"ММ")</f>
        <v>01</v>
      </c>
      <c r="H15975" s="8">
        <v>5.0094000000000003</v>
      </c>
      <c r="I15975" s="8">
        <v>2.6621999999999999</v>
      </c>
      <c r="J15975" s="8">
        <f>datatable[[#This Row],[продажи_]]-datatable[[#This Row],[себестоимость_]]</f>
        <v>2.3472000000000004</v>
      </c>
      <c r="L15975"/>
    </row>
    <row r="15976" spans="2:12" x14ac:dyDescent="0.4">
      <c r="B15976" s="5" t="s">
        <v>67</v>
      </c>
      <c r="C15976" s="5" t="s">
        <v>57</v>
      </c>
      <c r="D15976" s="5" t="s">
        <v>12</v>
      </c>
      <c r="E15976" s="5" t="s">
        <v>7</v>
      </c>
      <c r="F15976" s="6">
        <v>44593</v>
      </c>
      <c r="G15976" s="6" t="str">
        <f>TEXT(datatable[[#This Row],[дата]],"ММ")</f>
        <v>02</v>
      </c>
      <c r="H15976" s="8">
        <v>7.7077000000000009</v>
      </c>
      <c r="I15976" s="8">
        <v>3.8199000000000005</v>
      </c>
      <c r="J15976" s="8">
        <f>datatable[[#This Row],[продажи_]]-datatable[[#This Row],[себестоимость_]]</f>
        <v>3.8878000000000004</v>
      </c>
      <c r="L15976"/>
    </row>
    <row r="15977" spans="2:12" x14ac:dyDescent="0.4">
      <c r="B15977" s="5" t="s">
        <v>67</v>
      </c>
      <c r="C15977" s="5" t="s">
        <v>57</v>
      </c>
      <c r="D15977" s="5" t="s">
        <v>12</v>
      </c>
      <c r="E15977" s="5" t="s">
        <v>7</v>
      </c>
      <c r="F15977" s="6">
        <v>44621</v>
      </c>
      <c r="G15977" s="6" t="str">
        <f>TEXT(datatable[[#This Row],[дата]],"ММ")</f>
        <v>03</v>
      </c>
      <c r="H15977" s="8">
        <v>9.9703999999999997</v>
      </c>
      <c r="I15977" s="8">
        <v>4.6103999999999994</v>
      </c>
      <c r="J15977" s="8">
        <f>datatable[[#This Row],[продажи_]]-datatable[[#This Row],[себестоимость_]]</f>
        <v>5.36</v>
      </c>
      <c r="L15977"/>
    </row>
    <row r="15978" spans="2:12" x14ac:dyDescent="0.4">
      <c r="B15978" s="5" t="s">
        <v>67</v>
      </c>
      <c r="C15978" s="5" t="s">
        <v>57</v>
      </c>
      <c r="D15978" s="5" t="s">
        <v>12</v>
      </c>
      <c r="E15978" s="5" t="s">
        <v>7</v>
      </c>
      <c r="F15978" s="6">
        <v>44652</v>
      </c>
      <c r="G15978" s="6" t="str">
        <f>TEXT(datatable[[#This Row],[дата]],"ММ")</f>
        <v>04</v>
      </c>
      <c r="H15978" s="8">
        <v>8.5547000000000004</v>
      </c>
      <c r="I15978" s="8">
        <v>2.8560000000000003</v>
      </c>
      <c r="J15978" s="8">
        <f>datatable[[#This Row],[продажи_]]-datatable[[#This Row],[себестоимость_]]</f>
        <v>5.6987000000000005</v>
      </c>
      <c r="L15978"/>
    </row>
    <row r="15979" spans="2:12" x14ac:dyDescent="0.4">
      <c r="B15979" s="5" t="s">
        <v>67</v>
      </c>
      <c r="C15979" s="5" t="s">
        <v>57</v>
      </c>
      <c r="D15979" s="5" t="s">
        <v>12</v>
      </c>
      <c r="E15979" s="5" t="s">
        <v>7</v>
      </c>
      <c r="F15979" s="6">
        <v>44682</v>
      </c>
      <c r="G15979" s="6" t="str">
        <f>TEXT(datatable[[#This Row],[дата]],"ММ")</f>
        <v>05</v>
      </c>
      <c r="H15979" s="8">
        <v>7.4778000000000002</v>
      </c>
      <c r="I15979" s="8">
        <v>3.1518000000000002</v>
      </c>
      <c r="J15979" s="8">
        <f>datatable[[#This Row],[продажи_]]-datatable[[#This Row],[себестоимость_]]</f>
        <v>4.3260000000000005</v>
      </c>
      <c r="L15979"/>
    </row>
    <row r="15980" spans="2:12" x14ac:dyDescent="0.4">
      <c r="B15980" s="5" t="s">
        <v>67</v>
      </c>
      <c r="C15980" s="5" t="s">
        <v>57</v>
      </c>
      <c r="D15980" s="5" t="s">
        <v>12</v>
      </c>
      <c r="E15980" s="5" t="s">
        <v>7</v>
      </c>
      <c r="F15980" s="6">
        <v>44713</v>
      </c>
      <c r="G15980" s="6" t="str">
        <f>TEXT(datatable[[#This Row],[дата]],"ММ")</f>
        <v>06</v>
      </c>
      <c r="H15980" s="8">
        <v>6.7639000000000005</v>
      </c>
      <c r="I15980" s="8">
        <v>3.8453999999999997</v>
      </c>
      <c r="J15980" s="8">
        <f>datatable[[#This Row],[продажи_]]-datatable[[#This Row],[себестоимость_]]</f>
        <v>2.9185000000000008</v>
      </c>
      <c r="L15980"/>
    </row>
    <row r="15981" spans="2:12" x14ac:dyDescent="0.4">
      <c r="B15981" s="5" t="s">
        <v>67</v>
      </c>
      <c r="C15981" s="5" t="s">
        <v>57</v>
      </c>
      <c r="D15981" s="5" t="s">
        <v>12</v>
      </c>
      <c r="E15981" s="5" t="s">
        <v>7</v>
      </c>
      <c r="F15981" s="6">
        <v>44743</v>
      </c>
      <c r="G15981" s="6" t="str">
        <f>TEXT(datatable[[#This Row],[дата]],"ММ")</f>
        <v>07</v>
      </c>
      <c r="H15981" s="8">
        <v>5.2271999999999998</v>
      </c>
      <c r="I15981" s="8">
        <v>1.6320000000000001</v>
      </c>
      <c r="J15981" s="8">
        <f>datatable[[#This Row],[продажи_]]-datatable[[#This Row],[себестоимость_]]</f>
        <v>3.5951999999999997</v>
      </c>
      <c r="L15981"/>
    </row>
    <row r="15982" spans="2:12" x14ac:dyDescent="0.4">
      <c r="B15982" s="5" t="s">
        <v>67</v>
      </c>
      <c r="C15982" s="5" t="s">
        <v>57</v>
      </c>
      <c r="D15982" s="5" t="s">
        <v>12</v>
      </c>
      <c r="E15982" s="5" t="s">
        <v>7</v>
      </c>
      <c r="F15982" s="6">
        <v>44774</v>
      </c>
      <c r="G15982" s="6" t="str">
        <f>TEXT(datatable[[#This Row],[дата]],"ММ")</f>
        <v>08</v>
      </c>
      <c r="H15982" s="8">
        <v>5.4994500000000004</v>
      </c>
      <c r="I15982" s="8">
        <v>2.2261500000000001</v>
      </c>
      <c r="J15982" s="8">
        <f>datatable[[#This Row],[продажи_]]-datatable[[#This Row],[себестоимость_]]</f>
        <v>3.2733000000000003</v>
      </c>
      <c r="L15982"/>
    </row>
    <row r="15983" spans="2:12" x14ac:dyDescent="0.4">
      <c r="B15983" s="5" t="s">
        <v>67</v>
      </c>
      <c r="C15983" s="5" t="s">
        <v>57</v>
      </c>
      <c r="D15983" s="5" t="s">
        <v>12</v>
      </c>
      <c r="E15983" s="5" t="s">
        <v>7</v>
      </c>
      <c r="F15983" s="6">
        <v>44805</v>
      </c>
      <c r="G15983" s="6" t="str">
        <f>TEXT(datatable[[#This Row],[дата]],"ММ")</f>
        <v>09</v>
      </c>
      <c r="H15983" s="8">
        <v>7.0179999999999989</v>
      </c>
      <c r="I15983" s="8">
        <v>2.8560000000000008</v>
      </c>
      <c r="J15983" s="8">
        <f>datatable[[#This Row],[продажи_]]-datatable[[#This Row],[себестоимость_]]</f>
        <v>4.1619999999999981</v>
      </c>
      <c r="L15983"/>
    </row>
    <row r="15984" spans="2:12" x14ac:dyDescent="0.4">
      <c r="B15984" s="5" t="s">
        <v>67</v>
      </c>
      <c r="C15984" s="5" t="s">
        <v>57</v>
      </c>
      <c r="D15984" s="5" t="s">
        <v>12</v>
      </c>
      <c r="E15984" s="5" t="s">
        <v>7</v>
      </c>
      <c r="F15984" s="6">
        <v>44835</v>
      </c>
      <c r="G15984" s="6" t="str">
        <f>TEXT(datatable[[#This Row],[дата]],"ММ")</f>
        <v>10</v>
      </c>
      <c r="H15984" s="8">
        <v>8.1311999999999998</v>
      </c>
      <c r="I15984" s="8">
        <v>3.8199000000000005</v>
      </c>
      <c r="J15984" s="8">
        <f>datatable[[#This Row],[продажи_]]-datatable[[#This Row],[себестоимость_]]</f>
        <v>4.3112999999999992</v>
      </c>
      <c r="L15984"/>
    </row>
    <row r="15985" spans="2:12" x14ac:dyDescent="0.4">
      <c r="B15985" s="5" t="s">
        <v>67</v>
      </c>
      <c r="C15985" s="5" t="s">
        <v>57</v>
      </c>
      <c r="D15985" s="5" t="s">
        <v>12</v>
      </c>
      <c r="E15985" s="5" t="s">
        <v>7</v>
      </c>
      <c r="F15985" s="6">
        <v>44866</v>
      </c>
      <c r="G15985" s="6" t="str">
        <f>TEXT(datatable[[#This Row],[дата]],"ММ")</f>
        <v>11</v>
      </c>
      <c r="H15985" s="8">
        <v>7.6290500000000003</v>
      </c>
      <c r="I15985" s="8">
        <v>3.3813</v>
      </c>
      <c r="J15985" s="8">
        <f>datatable[[#This Row],[продажи_]]-datatable[[#This Row],[себестоимость_]]</f>
        <v>4.2477499999999999</v>
      </c>
      <c r="L15985"/>
    </row>
    <row r="15986" spans="2:12" x14ac:dyDescent="0.4">
      <c r="B15986" s="5" t="s">
        <v>67</v>
      </c>
      <c r="C15986" s="5" t="s">
        <v>57</v>
      </c>
      <c r="D15986" s="5" t="s">
        <v>12</v>
      </c>
      <c r="E15986" s="5" t="s">
        <v>7</v>
      </c>
      <c r="F15986" s="6">
        <v>44896</v>
      </c>
      <c r="G15986" s="6" t="str">
        <f>TEXT(datatable[[#This Row],[дата]],"ММ")</f>
        <v>12</v>
      </c>
      <c r="H15986" s="8">
        <v>5.8806000000000003</v>
      </c>
      <c r="I15986" s="8">
        <v>2.6621999999999999</v>
      </c>
      <c r="J15986" s="8">
        <f>datatable[[#This Row],[продажи_]]-datatable[[#This Row],[себестоимость_]]</f>
        <v>3.2184000000000004</v>
      </c>
      <c r="L15986"/>
    </row>
    <row r="15987" spans="2:12" x14ac:dyDescent="0.4">
      <c r="B15987" s="5" t="s">
        <v>68</v>
      </c>
      <c r="C15987" s="5" t="s">
        <v>56</v>
      </c>
      <c r="D15987" s="5" t="s">
        <v>13</v>
      </c>
      <c r="E15987" s="5" t="s">
        <v>60</v>
      </c>
      <c r="F15987" s="6">
        <v>44562</v>
      </c>
      <c r="G15987" s="6" t="str">
        <f>TEXT(datatable[[#This Row],[дата]],"ММ")</f>
        <v>01</v>
      </c>
      <c r="H15987" s="8">
        <v>145.51200000000003</v>
      </c>
      <c r="I15987" s="8">
        <v>79.313850000000002</v>
      </c>
      <c r="J15987" s="8">
        <f>datatable[[#This Row],[продажи_]]-datatable[[#This Row],[себестоимость_]]</f>
        <v>66.198150000000027</v>
      </c>
      <c r="L15987"/>
    </row>
    <row r="15988" spans="2:12" x14ac:dyDescent="0.4">
      <c r="B15988" s="5" t="s">
        <v>68</v>
      </c>
      <c r="C15988" s="5" t="s">
        <v>56</v>
      </c>
      <c r="D15988" s="5" t="s">
        <v>13</v>
      </c>
      <c r="E15988" s="5" t="s">
        <v>60</v>
      </c>
      <c r="F15988" s="6">
        <v>44593</v>
      </c>
      <c r="G15988" s="6" t="str">
        <f>TEXT(datatable[[#This Row],[дата]],"ММ")</f>
        <v>02</v>
      </c>
      <c r="H15988" s="8">
        <v>271.62239999999997</v>
      </c>
      <c r="I15988" s="8">
        <v>105.2667</v>
      </c>
      <c r="J15988" s="8">
        <f>datatable[[#This Row],[продажи_]]-datatable[[#This Row],[себестоимость_]]</f>
        <v>166.35569999999996</v>
      </c>
      <c r="L15988"/>
    </row>
    <row r="15989" spans="2:12" x14ac:dyDescent="0.4">
      <c r="B15989" s="5" t="s">
        <v>68</v>
      </c>
      <c r="C15989" s="5" t="s">
        <v>56</v>
      </c>
      <c r="D15989" s="5" t="s">
        <v>13</v>
      </c>
      <c r="E15989" s="5" t="s">
        <v>60</v>
      </c>
      <c r="F15989" s="6">
        <v>44621</v>
      </c>
      <c r="G15989" s="6" t="str">
        <f>TEXT(datatable[[#This Row],[дата]],"ММ")</f>
        <v>03</v>
      </c>
      <c r="H15989" s="8">
        <v>323.36</v>
      </c>
      <c r="I15989" s="8">
        <v>126.77280000000002</v>
      </c>
      <c r="J15989" s="8">
        <f>datatable[[#This Row],[продажи_]]-datatable[[#This Row],[себестоимость_]]</f>
        <v>196.5872</v>
      </c>
      <c r="L15989"/>
    </row>
    <row r="15990" spans="2:12" x14ac:dyDescent="0.4">
      <c r="B15990" s="5" t="s">
        <v>68</v>
      </c>
      <c r="C15990" s="5" t="s">
        <v>56</v>
      </c>
      <c r="D15990" s="5" t="s">
        <v>13</v>
      </c>
      <c r="E15990" s="5" t="s">
        <v>60</v>
      </c>
      <c r="F15990" s="6">
        <v>44652</v>
      </c>
      <c r="G15990" s="6" t="str">
        <f>TEXT(datatable[[#This Row],[дата]],"ММ")</f>
        <v>04</v>
      </c>
      <c r="H15990" s="8">
        <v>339.52799999999996</v>
      </c>
      <c r="I15990" s="8">
        <v>125.6409</v>
      </c>
      <c r="J15990" s="8">
        <f>datatable[[#This Row],[продажи_]]-datatable[[#This Row],[себестоимость_]]</f>
        <v>213.88709999999998</v>
      </c>
      <c r="L15990"/>
    </row>
    <row r="15991" spans="2:12" x14ac:dyDescent="0.4">
      <c r="B15991" s="5" t="s">
        <v>68</v>
      </c>
      <c r="C15991" s="5" t="s">
        <v>56</v>
      </c>
      <c r="D15991" s="5" t="s">
        <v>13</v>
      </c>
      <c r="E15991" s="5" t="s">
        <v>60</v>
      </c>
      <c r="F15991" s="6">
        <v>44682</v>
      </c>
      <c r="G15991" s="6" t="str">
        <f>TEXT(datatable[[#This Row],[дата]],"ММ")</f>
        <v>05</v>
      </c>
      <c r="H15991" s="8">
        <v>201.29159999999999</v>
      </c>
      <c r="I15991" s="8">
        <v>91.198799999999991</v>
      </c>
      <c r="J15991" s="8">
        <f>datatable[[#This Row],[продажи_]]-datatable[[#This Row],[себестоимость_]]</f>
        <v>110.0928</v>
      </c>
      <c r="L15991"/>
    </row>
    <row r="15992" spans="2:12" x14ac:dyDescent="0.4">
      <c r="B15992" s="5" t="s">
        <v>68</v>
      </c>
      <c r="C15992" s="5" t="s">
        <v>56</v>
      </c>
      <c r="D15992" s="5" t="s">
        <v>13</v>
      </c>
      <c r="E15992" s="5" t="s">
        <v>60</v>
      </c>
      <c r="F15992" s="6">
        <v>44713</v>
      </c>
      <c r="G15992" s="6" t="str">
        <f>TEXT(datatable[[#This Row],[дата]],"ММ")</f>
        <v>06</v>
      </c>
      <c r="H15992" s="8">
        <v>239.08430000000001</v>
      </c>
      <c r="I15992" s="8">
        <v>117.71760000000002</v>
      </c>
      <c r="J15992" s="8">
        <f>datatable[[#This Row],[продажи_]]-datatable[[#This Row],[себестоимость_]]</f>
        <v>121.36669999999999</v>
      </c>
      <c r="L15992"/>
    </row>
    <row r="15993" spans="2:12" x14ac:dyDescent="0.4">
      <c r="B15993" s="5" t="s">
        <v>68</v>
      </c>
      <c r="C15993" s="5" t="s">
        <v>56</v>
      </c>
      <c r="D15993" s="5" t="s">
        <v>13</v>
      </c>
      <c r="E15993" s="5" t="s">
        <v>60</v>
      </c>
      <c r="F15993" s="6">
        <v>44743</v>
      </c>
      <c r="G15993" s="6" t="str">
        <f>TEXT(datatable[[#This Row],[дата]],"ММ")</f>
        <v>07</v>
      </c>
      <c r="H15993" s="8">
        <v>135.81120000000001</v>
      </c>
      <c r="I15993" s="8">
        <v>58.858800000000009</v>
      </c>
      <c r="J15993" s="8">
        <f>datatable[[#This Row],[продажи_]]-datatable[[#This Row],[себестоимость_]]</f>
        <v>76.952400000000011</v>
      </c>
      <c r="L15993"/>
    </row>
    <row r="15994" spans="2:12" x14ac:dyDescent="0.4">
      <c r="B15994" s="5" t="s">
        <v>68</v>
      </c>
      <c r="C15994" s="5" t="s">
        <v>56</v>
      </c>
      <c r="D15994" s="5" t="s">
        <v>13</v>
      </c>
      <c r="E15994" s="5" t="s">
        <v>60</v>
      </c>
      <c r="F15994" s="6">
        <v>44774</v>
      </c>
      <c r="G15994" s="6" t="str">
        <f>TEXT(datatable[[#This Row],[дата]],"ММ")</f>
        <v>08</v>
      </c>
      <c r="H15994" s="8">
        <v>170.97659999999999</v>
      </c>
      <c r="I15994" s="8">
        <v>64.033200000000008</v>
      </c>
      <c r="J15994" s="8">
        <f>datatable[[#This Row],[продажи_]]-datatable[[#This Row],[себестоимость_]]</f>
        <v>106.94339999999998</v>
      </c>
      <c r="L15994"/>
    </row>
    <row r="15995" spans="2:12" x14ac:dyDescent="0.4">
      <c r="B15995" s="5" t="s">
        <v>68</v>
      </c>
      <c r="C15995" s="5" t="s">
        <v>56</v>
      </c>
      <c r="D15995" s="5" t="s">
        <v>13</v>
      </c>
      <c r="E15995" s="5" t="s">
        <v>60</v>
      </c>
      <c r="F15995" s="6">
        <v>44805</v>
      </c>
      <c r="G15995" s="6" t="str">
        <f>TEXT(datatable[[#This Row],[дата]],"ММ")</f>
        <v>09</v>
      </c>
      <c r="H15995" s="8">
        <v>167.74299999999999</v>
      </c>
      <c r="I15995" s="8">
        <v>76.807500000000005</v>
      </c>
      <c r="J15995" s="8">
        <f>datatable[[#This Row],[продажи_]]-datatable[[#This Row],[себестоимость_]]</f>
        <v>90.93549999999999</v>
      </c>
      <c r="L15995"/>
    </row>
    <row r="15996" spans="2:12" x14ac:dyDescent="0.4">
      <c r="B15996" s="5" t="s">
        <v>68</v>
      </c>
      <c r="C15996" s="5" t="s">
        <v>56</v>
      </c>
      <c r="D15996" s="5" t="s">
        <v>13</v>
      </c>
      <c r="E15996" s="5" t="s">
        <v>60</v>
      </c>
      <c r="F15996" s="6">
        <v>44835</v>
      </c>
      <c r="G15996" s="6" t="str">
        <f>TEXT(datatable[[#This Row],[дата]],"ММ")</f>
        <v>10</v>
      </c>
      <c r="H15996" s="8">
        <v>291.4282</v>
      </c>
      <c r="I15996" s="8">
        <v>107.53049999999999</v>
      </c>
      <c r="J15996" s="8">
        <f>datatable[[#This Row],[продажи_]]-datatable[[#This Row],[себестоимость_]]</f>
        <v>183.89770000000001</v>
      </c>
      <c r="L15996"/>
    </row>
    <row r="15997" spans="2:12" x14ac:dyDescent="0.4">
      <c r="B15997" s="5" t="s">
        <v>68</v>
      </c>
      <c r="C15997" s="5" t="s">
        <v>56</v>
      </c>
      <c r="D15997" s="5" t="s">
        <v>13</v>
      </c>
      <c r="E15997" s="5" t="s">
        <v>60</v>
      </c>
      <c r="F15997" s="6">
        <v>44866</v>
      </c>
      <c r="G15997" s="6" t="str">
        <f>TEXT(datatable[[#This Row],[дата]],"ММ")</f>
        <v>11</v>
      </c>
      <c r="H15997" s="8">
        <v>260.10270000000003</v>
      </c>
      <c r="I15997" s="8">
        <v>92.492400000000004</v>
      </c>
      <c r="J15997" s="8">
        <f>datatable[[#This Row],[продажи_]]-datatable[[#This Row],[себестоимость_]]</f>
        <v>167.61030000000002</v>
      </c>
      <c r="L15997"/>
    </row>
    <row r="15998" spans="2:12" x14ac:dyDescent="0.4">
      <c r="B15998" s="5" t="s">
        <v>68</v>
      </c>
      <c r="C15998" s="5" t="s">
        <v>56</v>
      </c>
      <c r="D15998" s="5" t="s">
        <v>13</v>
      </c>
      <c r="E15998" s="5" t="s">
        <v>60</v>
      </c>
      <c r="F15998" s="6">
        <v>44896</v>
      </c>
      <c r="G15998" s="6" t="str">
        <f>TEXT(datatable[[#This Row],[дата]],"ММ")</f>
        <v>12</v>
      </c>
      <c r="H15998" s="8">
        <v>230.39400000000001</v>
      </c>
      <c r="I15998" s="8">
        <v>81.496799999999993</v>
      </c>
      <c r="J15998" s="8">
        <f>datatable[[#This Row],[продажи_]]-datatable[[#This Row],[себестоимость_]]</f>
        <v>148.8972</v>
      </c>
      <c r="L15998"/>
    </row>
    <row r="15999" spans="2:12" x14ac:dyDescent="0.4">
      <c r="B15999" s="5" t="s">
        <v>68</v>
      </c>
      <c r="C15999" s="5" t="s">
        <v>56</v>
      </c>
      <c r="D15999" s="5" t="s">
        <v>13</v>
      </c>
      <c r="E15999" s="5" t="s">
        <v>7</v>
      </c>
      <c r="F15999" s="6">
        <v>44562</v>
      </c>
      <c r="G15999" s="6" t="str">
        <f>TEXT(datatable[[#This Row],[дата]],"ММ")</f>
        <v>01</v>
      </c>
      <c r="H15999" s="8">
        <v>98.92349999999999</v>
      </c>
      <c r="I15999" s="8">
        <v>80.796149999999997</v>
      </c>
      <c r="J15999" s="8">
        <f>datatable[[#This Row],[продажи_]]-datatable[[#This Row],[себестоимость_]]</f>
        <v>18.127349999999993</v>
      </c>
      <c r="L15999"/>
    </row>
    <row r="16000" spans="2:12" x14ac:dyDescent="0.4">
      <c r="B16000" s="5" t="s">
        <v>68</v>
      </c>
      <c r="C16000" s="5" t="s">
        <v>56</v>
      </c>
      <c r="D16000" s="5" t="s">
        <v>13</v>
      </c>
      <c r="E16000" s="5" t="s">
        <v>7</v>
      </c>
      <c r="F16000" s="6">
        <v>44593</v>
      </c>
      <c r="G16000" s="6" t="str">
        <f>TEXT(datatable[[#This Row],[дата]],"ММ")</f>
        <v>02</v>
      </c>
      <c r="H16000" s="8">
        <v>184.65719999999996</v>
      </c>
      <c r="I16000" s="8">
        <v>120.5001</v>
      </c>
      <c r="J16000" s="8">
        <f>datatable[[#This Row],[продажи_]]-datatable[[#This Row],[себестоимость_]]</f>
        <v>64.157099999999957</v>
      </c>
      <c r="L16000"/>
    </row>
    <row r="16001" spans="2:12" x14ac:dyDescent="0.4">
      <c r="B16001" s="5" t="s">
        <v>68</v>
      </c>
      <c r="C16001" s="5" t="s">
        <v>56</v>
      </c>
      <c r="D16001" s="5" t="s">
        <v>13</v>
      </c>
      <c r="E16001" s="5" t="s">
        <v>7</v>
      </c>
      <c r="F16001" s="6">
        <v>44621</v>
      </c>
      <c r="G16001" s="6" t="str">
        <f>TEXT(datatable[[#This Row],[дата]],"ММ")</f>
        <v>03</v>
      </c>
      <c r="H16001" s="8">
        <v>198.07840000000002</v>
      </c>
      <c r="I16001" s="8">
        <v>145.11840000000001</v>
      </c>
      <c r="J16001" s="8">
        <f>datatable[[#This Row],[продажи_]]-datatable[[#This Row],[себестоимость_]]</f>
        <v>52.960000000000008</v>
      </c>
      <c r="L16001"/>
    </row>
    <row r="16002" spans="2:12" x14ac:dyDescent="0.4">
      <c r="B16002" s="5" t="s">
        <v>68</v>
      </c>
      <c r="C16002" s="5" t="s">
        <v>56</v>
      </c>
      <c r="D16002" s="5" t="s">
        <v>13</v>
      </c>
      <c r="E16002" s="5" t="s">
        <v>7</v>
      </c>
      <c r="F16002" s="6">
        <v>44652</v>
      </c>
      <c r="G16002" s="6" t="str">
        <f>TEXT(datatable[[#This Row],[дата]],"ММ")</f>
        <v>04</v>
      </c>
      <c r="H16002" s="8">
        <v>137.68299999999999</v>
      </c>
      <c r="I16002" s="8">
        <v>133.4571</v>
      </c>
      <c r="J16002" s="8">
        <f>datatable[[#This Row],[продажи_]]-datatable[[#This Row],[себестоимость_]]</f>
        <v>4.2258999999999958</v>
      </c>
      <c r="L16002"/>
    </row>
    <row r="16003" spans="2:12" x14ac:dyDescent="0.4">
      <c r="B16003" s="5" t="s">
        <v>68</v>
      </c>
      <c r="C16003" s="5" t="s">
        <v>56</v>
      </c>
      <c r="D16003" s="5" t="s">
        <v>13</v>
      </c>
      <c r="E16003" s="5" t="s">
        <v>7</v>
      </c>
      <c r="F16003" s="6">
        <v>44682</v>
      </c>
      <c r="G16003" s="6" t="str">
        <f>TEXT(datatable[[#This Row],[дата]],"ММ")</f>
        <v>05</v>
      </c>
      <c r="H16003" s="8">
        <v>165.21959999999999</v>
      </c>
      <c r="I16003" s="8">
        <v>127.71899999999999</v>
      </c>
      <c r="J16003" s="8">
        <f>datatable[[#This Row],[продажи_]]-datatable[[#This Row],[себестоимость_]]</f>
        <v>37.500599999999991</v>
      </c>
      <c r="L16003"/>
    </row>
    <row r="16004" spans="2:12" x14ac:dyDescent="0.4">
      <c r="B16004" s="5" t="s">
        <v>68</v>
      </c>
      <c r="C16004" s="5" t="s">
        <v>56</v>
      </c>
      <c r="D16004" s="5" t="s">
        <v>13</v>
      </c>
      <c r="E16004" s="5" t="s">
        <v>7</v>
      </c>
      <c r="F16004" s="6">
        <v>44713</v>
      </c>
      <c r="G16004" s="6" t="str">
        <f>TEXT(datatable[[#This Row],[дата]],"ММ")</f>
        <v>06</v>
      </c>
      <c r="H16004" s="8">
        <v>138.37720000000002</v>
      </c>
      <c r="I16004" s="8">
        <v>111.89295</v>
      </c>
      <c r="J16004" s="8">
        <f>datatable[[#This Row],[продажи_]]-datatable[[#This Row],[себестоимость_]]</f>
        <v>26.484250000000017</v>
      </c>
      <c r="L16004"/>
    </row>
    <row r="16005" spans="2:12" x14ac:dyDescent="0.4">
      <c r="B16005" s="5" t="s">
        <v>68</v>
      </c>
      <c r="C16005" s="5" t="s">
        <v>56</v>
      </c>
      <c r="D16005" s="5" t="s">
        <v>13</v>
      </c>
      <c r="E16005" s="5" t="s">
        <v>7</v>
      </c>
      <c r="F16005" s="6">
        <v>44743</v>
      </c>
      <c r="G16005" s="6" t="str">
        <f>TEXT(datatable[[#This Row],[дата]],"ММ")</f>
        <v>07</v>
      </c>
      <c r="H16005" s="8">
        <v>77.750399999999999</v>
      </c>
      <c r="I16005" s="8">
        <v>81.444000000000017</v>
      </c>
      <c r="J16005" s="8">
        <f>datatable[[#This Row],[продажи_]]-datatable[[#This Row],[себестоимость_]]</f>
        <v>-3.6936000000000178</v>
      </c>
      <c r="L16005"/>
    </row>
    <row r="16006" spans="2:12" x14ac:dyDescent="0.4">
      <c r="B16006" s="5" t="s">
        <v>68</v>
      </c>
      <c r="C16006" s="5" t="s">
        <v>56</v>
      </c>
      <c r="D16006" s="5" t="s">
        <v>13</v>
      </c>
      <c r="E16006" s="5" t="s">
        <v>7</v>
      </c>
      <c r="F16006" s="6">
        <v>44774</v>
      </c>
      <c r="G16006" s="6" t="str">
        <f>TEXT(datatable[[#This Row],[дата]],"ММ")</f>
        <v>08</v>
      </c>
      <c r="H16006" s="8">
        <v>94.758300000000006</v>
      </c>
      <c r="I16006" s="8">
        <v>74.132550000000009</v>
      </c>
      <c r="J16006" s="8">
        <f>datatable[[#This Row],[продажи_]]-datatable[[#This Row],[себестоимость_]]</f>
        <v>20.625749999999996</v>
      </c>
      <c r="L16006"/>
    </row>
    <row r="16007" spans="2:12" x14ac:dyDescent="0.4">
      <c r="B16007" s="5" t="s">
        <v>68</v>
      </c>
      <c r="C16007" s="5" t="s">
        <v>56</v>
      </c>
      <c r="D16007" s="5" t="s">
        <v>13</v>
      </c>
      <c r="E16007" s="5" t="s">
        <v>7</v>
      </c>
      <c r="F16007" s="6">
        <v>44805</v>
      </c>
      <c r="G16007" s="6" t="str">
        <f>TEXT(datatable[[#This Row],[дата]],"ММ")</f>
        <v>09</v>
      </c>
      <c r="H16007" s="8">
        <v>105.28700000000001</v>
      </c>
      <c r="I16007" s="8">
        <v>108.28349999999999</v>
      </c>
      <c r="J16007" s="8">
        <f>datatable[[#This Row],[продажи_]]-datatable[[#This Row],[себестоимость_]]</f>
        <v>-2.9964999999999833</v>
      </c>
      <c r="L16007"/>
    </row>
    <row r="16008" spans="2:12" x14ac:dyDescent="0.4">
      <c r="B16008" s="5" t="s">
        <v>68</v>
      </c>
      <c r="C16008" s="5" t="s">
        <v>56</v>
      </c>
      <c r="D16008" s="5" t="s">
        <v>13</v>
      </c>
      <c r="E16008" s="5" t="s">
        <v>7</v>
      </c>
      <c r="F16008" s="6">
        <v>44835</v>
      </c>
      <c r="G16008" s="6" t="str">
        <f>TEXT(datatable[[#This Row],[дата]],"ММ")</f>
        <v>10</v>
      </c>
      <c r="H16008" s="8">
        <v>170.07900000000001</v>
      </c>
      <c r="I16008" s="8">
        <v>128.27429999999998</v>
      </c>
      <c r="J16008" s="8">
        <f>datatable[[#This Row],[продажи_]]-datatable[[#This Row],[себестоимость_]]</f>
        <v>41.804700000000025</v>
      </c>
      <c r="L16008"/>
    </row>
    <row r="16009" spans="2:12" x14ac:dyDescent="0.4">
      <c r="B16009" s="5" t="s">
        <v>68</v>
      </c>
      <c r="C16009" s="5" t="s">
        <v>56</v>
      </c>
      <c r="D16009" s="5" t="s">
        <v>13</v>
      </c>
      <c r="E16009" s="5" t="s">
        <v>7</v>
      </c>
      <c r="F16009" s="6">
        <v>44866</v>
      </c>
      <c r="G16009" s="6" t="str">
        <f>TEXT(datatable[[#This Row],[дата]],"ММ")</f>
        <v>11</v>
      </c>
      <c r="H16009" s="8">
        <v>154.92230000000001</v>
      </c>
      <c r="I16009" s="8">
        <v>108.2835</v>
      </c>
      <c r="J16009" s="8">
        <f>datatable[[#This Row],[продажи_]]-datatable[[#This Row],[себестоимость_]]</f>
        <v>46.638800000000003</v>
      </c>
      <c r="L16009"/>
    </row>
    <row r="16010" spans="2:12" x14ac:dyDescent="0.4">
      <c r="B16010" s="5" t="s">
        <v>68</v>
      </c>
      <c r="C16010" s="5" t="s">
        <v>56</v>
      </c>
      <c r="D16010" s="5" t="s">
        <v>13</v>
      </c>
      <c r="E16010" s="5" t="s">
        <v>7</v>
      </c>
      <c r="F16010" s="6">
        <v>44896</v>
      </c>
      <c r="G16010" s="6" t="str">
        <f>TEXT(datatable[[#This Row],[дата]],"ММ")</f>
        <v>12</v>
      </c>
      <c r="H16010" s="8">
        <v>112.46040000000001</v>
      </c>
      <c r="I16010" s="8">
        <v>109.9494</v>
      </c>
      <c r="J16010" s="8">
        <f>datatable[[#This Row],[продажи_]]-datatable[[#This Row],[себестоимость_]]</f>
        <v>2.5110000000000099</v>
      </c>
      <c r="L16010"/>
    </row>
    <row r="16011" spans="2:12" x14ac:dyDescent="0.4">
      <c r="B16011" s="5" t="s">
        <v>68</v>
      </c>
      <c r="C16011" s="5" t="s">
        <v>56</v>
      </c>
      <c r="D16011" s="5" t="s">
        <v>13</v>
      </c>
      <c r="E16011" s="5" t="s">
        <v>7</v>
      </c>
      <c r="F16011" s="6">
        <v>44562</v>
      </c>
      <c r="G16011" s="6" t="str">
        <f>TEXT(datatable[[#This Row],[дата]],"ММ")</f>
        <v>01</v>
      </c>
      <c r="H16011" s="8">
        <v>63.863100000000003</v>
      </c>
      <c r="I16011" s="8">
        <v>49.463999999999999</v>
      </c>
      <c r="J16011" s="8">
        <f>datatable[[#This Row],[продажи_]]-datatable[[#This Row],[себестоимость_]]</f>
        <v>14.399100000000004</v>
      </c>
      <c r="L16011"/>
    </row>
    <row r="16012" spans="2:12" x14ac:dyDescent="0.4">
      <c r="B16012" s="5" t="s">
        <v>68</v>
      </c>
      <c r="C16012" s="5" t="s">
        <v>56</v>
      </c>
      <c r="D16012" s="5" t="s">
        <v>13</v>
      </c>
      <c r="E16012" s="5" t="s">
        <v>7</v>
      </c>
      <c r="F16012" s="6">
        <v>44593</v>
      </c>
      <c r="G16012" s="6" t="str">
        <f>TEXT(datatable[[#This Row],[дата]],"ММ")</f>
        <v>02</v>
      </c>
      <c r="H16012" s="8">
        <v>111.09280000000001</v>
      </c>
      <c r="I16012" s="8">
        <v>76.944000000000003</v>
      </c>
      <c r="J16012" s="8">
        <f>datatable[[#This Row],[продажи_]]-datatable[[#This Row],[себестоимость_]]</f>
        <v>34.148800000000008</v>
      </c>
      <c r="L16012"/>
    </row>
    <row r="16013" spans="2:12" x14ac:dyDescent="0.4">
      <c r="B16013" s="5" t="s">
        <v>68</v>
      </c>
      <c r="C16013" s="5" t="s">
        <v>56</v>
      </c>
      <c r="D16013" s="5" t="s">
        <v>13</v>
      </c>
      <c r="E16013" s="5" t="s">
        <v>7</v>
      </c>
      <c r="F16013" s="6">
        <v>44621</v>
      </c>
      <c r="G16013" s="6" t="str">
        <f>TEXT(datatable[[#This Row],[дата]],"ММ")</f>
        <v>03</v>
      </c>
      <c r="H16013" s="8">
        <v>137.95039999999997</v>
      </c>
      <c r="I16013" s="8">
        <v>87.935999999999993</v>
      </c>
      <c r="J16013" s="8">
        <f>datatable[[#This Row],[продажи_]]-datatable[[#This Row],[себестоимость_]]</f>
        <v>50.014399999999981</v>
      </c>
      <c r="L16013"/>
    </row>
    <row r="16014" spans="2:12" x14ac:dyDescent="0.4">
      <c r="B16014" s="5" t="s">
        <v>68</v>
      </c>
      <c r="C16014" s="5" t="s">
        <v>56</v>
      </c>
      <c r="D16014" s="5" t="s">
        <v>13</v>
      </c>
      <c r="E16014" s="5" t="s">
        <v>7</v>
      </c>
      <c r="F16014" s="6">
        <v>44652</v>
      </c>
      <c r="G16014" s="6" t="str">
        <f>TEXT(datatable[[#This Row],[дата]],"ММ")</f>
        <v>04</v>
      </c>
      <c r="H16014" s="8">
        <v>96.138000000000005</v>
      </c>
      <c r="I16014" s="8">
        <v>53.860800000000005</v>
      </c>
      <c r="J16014" s="8">
        <f>datatable[[#This Row],[продажи_]]-datatable[[#This Row],[себестоимость_]]</f>
        <v>42.277200000000001</v>
      </c>
      <c r="L16014"/>
    </row>
    <row r="16015" spans="2:12" x14ac:dyDescent="0.4">
      <c r="B16015" s="5" t="s">
        <v>68</v>
      </c>
      <c r="C16015" s="5" t="s">
        <v>56</v>
      </c>
      <c r="D16015" s="5" t="s">
        <v>13</v>
      </c>
      <c r="E16015" s="5" t="s">
        <v>7</v>
      </c>
      <c r="F16015" s="6">
        <v>44682</v>
      </c>
      <c r="G16015" s="6" t="str">
        <f>TEXT(datatable[[#This Row],[дата]],"ММ")</f>
        <v>05</v>
      </c>
      <c r="H16015" s="8">
        <v>86.981999999999999</v>
      </c>
      <c r="I16015" s="8">
        <v>63.203999999999994</v>
      </c>
      <c r="J16015" s="8">
        <f>datatable[[#This Row],[продажи_]]-datatable[[#This Row],[себестоимость_]]</f>
        <v>23.778000000000006</v>
      </c>
      <c r="L16015"/>
    </row>
    <row r="16016" spans="2:12" x14ac:dyDescent="0.4">
      <c r="B16016" s="5" t="s">
        <v>68</v>
      </c>
      <c r="C16016" s="5" t="s">
        <v>56</v>
      </c>
      <c r="D16016" s="5" t="s">
        <v>13</v>
      </c>
      <c r="E16016" s="5" t="s">
        <v>7</v>
      </c>
      <c r="F16016" s="6">
        <v>44713</v>
      </c>
      <c r="G16016" s="6" t="str">
        <f>TEXT(datatable[[#This Row],[дата]],"ММ")</f>
        <v>06</v>
      </c>
      <c r="H16016" s="8">
        <v>113.07659999999998</v>
      </c>
      <c r="I16016" s="8">
        <v>69.661799999999999</v>
      </c>
      <c r="J16016" s="8">
        <f>datatable[[#This Row],[продажи_]]-datatable[[#This Row],[себестоимость_]]</f>
        <v>43.414799999999985</v>
      </c>
      <c r="L16016"/>
    </row>
    <row r="16017" spans="2:12" x14ac:dyDescent="0.4">
      <c r="B16017" s="5" t="s">
        <v>68</v>
      </c>
      <c r="C16017" s="5" t="s">
        <v>56</v>
      </c>
      <c r="D16017" s="5" t="s">
        <v>13</v>
      </c>
      <c r="E16017" s="5" t="s">
        <v>7</v>
      </c>
      <c r="F16017" s="6">
        <v>44743</v>
      </c>
      <c r="G16017" s="6" t="str">
        <f>TEXT(datatable[[#This Row],[дата]],"ММ")</f>
        <v>07</v>
      </c>
      <c r="H16017" s="8">
        <v>53.715200000000003</v>
      </c>
      <c r="I16017" s="8">
        <v>39.204800000000006</v>
      </c>
      <c r="J16017" s="8">
        <f>datatable[[#This Row],[продажи_]]-datatable[[#This Row],[себестоимость_]]</f>
        <v>14.510399999999997</v>
      </c>
      <c r="L16017"/>
    </row>
    <row r="16018" spans="2:12" x14ac:dyDescent="0.4">
      <c r="B16018" s="5" t="s">
        <v>68</v>
      </c>
      <c r="C16018" s="5" t="s">
        <v>56</v>
      </c>
      <c r="D16018" s="5" t="s">
        <v>13</v>
      </c>
      <c r="E16018" s="5" t="s">
        <v>7</v>
      </c>
      <c r="F16018" s="6">
        <v>44774</v>
      </c>
      <c r="G16018" s="6" t="str">
        <f>TEXT(datatable[[#This Row],[дата]],"ММ")</f>
        <v>08</v>
      </c>
      <c r="H16018" s="8">
        <v>71.416800000000009</v>
      </c>
      <c r="I16018" s="8">
        <v>46.578599999999994</v>
      </c>
      <c r="J16018" s="8">
        <f>datatable[[#This Row],[продажи_]]-datatable[[#This Row],[себестоимость_]]</f>
        <v>24.838200000000015</v>
      </c>
      <c r="L16018"/>
    </row>
    <row r="16019" spans="2:12" x14ac:dyDescent="0.4">
      <c r="B16019" s="5" t="s">
        <v>68</v>
      </c>
      <c r="C16019" s="5" t="s">
        <v>56</v>
      </c>
      <c r="D16019" s="5" t="s">
        <v>13</v>
      </c>
      <c r="E16019" s="5" t="s">
        <v>7</v>
      </c>
      <c r="F16019" s="6">
        <v>44805</v>
      </c>
      <c r="G16019" s="6" t="str">
        <f>TEXT(datatable[[#This Row],[дата]],"ММ")</f>
        <v>09</v>
      </c>
      <c r="H16019" s="8">
        <v>70.959000000000003</v>
      </c>
      <c r="I16019" s="8">
        <v>49.006000000000007</v>
      </c>
      <c r="J16019" s="8">
        <f>datatable[[#This Row],[продажи_]]-datatable[[#This Row],[себестоимость_]]</f>
        <v>21.952999999999996</v>
      </c>
      <c r="L16019"/>
    </row>
    <row r="16020" spans="2:12" x14ac:dyDescent="0.4">
      <c r="B16020" s="5" t="s">
        <v>68</v>
      </c>
      <c r="C16020" s="5" t="s">
        <v>56</v>
      </c>
      <c r="D16020" s="5" t="s">
        <v>13</v>
      </c>
      <c r="E16020" s="5" t="s">
        <v>7</v>
      </c>
      <c r="F16020" s="6">
        <v>44835</v>
      </c>
      <c r="G16020" s="6" t="str">
        <f>TEXT(datatable[[#This Row],[дата]],"ММ")</f>
        <v>10</v>
      </c>
      <c r="H16020" s="8">
        <v>123.91119999999999</v>
      </c>
      <c r="I16020" s="8">
        <v>67.326000000000008</v>
      </c>
      <c r="J16020" s="8">
        <f>datatable[[#This Row],[продажи_]]-datatable[[#This Row],[себестоимость_]]</f>
        <v>56.585199999999986</v>
      </c>
      <c r="L16020"/>
    </row>
    <row r="16021" spans="2:12" x14ac:dyDescent="0.4">
      <c r="B16021" s="5" t="s">
        <v>68</v>
      </c>
      <c r="C16021" s="5" t="s">
        <v>56</v>
      </c>
      <c r="D16021" s="5" t="s">
        <v>13</v>
      </c>
      <c r="E16021" s="5" t="s">
        <v>7</v>
      </c>
      <c r="F16021" s="6">
        <v>44866</v>
      </c>
      <c r="G16021" s="6" t="str">
        <f>TEXT(datatable[[#This Row],[дата]],"ММ")</f>
        <v>11</v>
      </c>
      <c r="H16021" s="8">
        <v>115.06039999999999</v>
      </c>
      <c r="I16021" s="8">
        <v>57.1584</v>
      </c>
      <c r="J16021" s="8">
        <f>datatable[[#This Row],[продажи_]]-datatable[[#This Row],[себестоимость_]]</f>
        <v>57.901999999999987</v>
      </c>
      <c r="L16021"/>
    </row>
    <row r="16022" spans="2:12" x14ac:dyDescent="0.4">
      <c r="B16022" s="5" t="s">
        <v>68</v>
      </c>
      <c r="C16022" s="5" t="s">
        <v>56</v>
      </c>
      <c r="D16022" s="5" t="s">
        <v>13</v>
      </c>
      <c r="E16022" s="5" t="s">
        <v>7</v>
      </c>
      <c r="F16022" s="6">
        <v>44896</v>
      </c>
      <c r="G16022" s="6" t="str">
        <f>TEXT(datatable[[#This Row],[дата]],"ММ")</f>
        <v>12</v>
      </c>
      <c r="H16022" s="8">
        <v>103.46279999999999</v>
      </c>
      <c r="I16022" s="8">
        <v>54.96</v>
      </c>
      <c r="J16022" s="8">
        <f>datatable[[#This Row],[продажи_]]-datatable[[#This Row],[себестоимость_]]</f>
        <v>48.502799999999986</v>
      </c>
      <c r="L16022"/>
    </row>
    <row r="16023" spans="2:12" x14ac:dyDescent="0.4">
      <c r="B16023" s="5" t="s">
        <v>68</v>
      </c>
      <c r="C16023" s="5" t="s">
        <v>56</v>
      </c>
      <c r="D16023" s="5" t="s">
        <v>13</v>
      </c>
      <c r="E16023" s="5" t="s">
        <v>62</v>
      </c>
      <c r="F16023" s="6">
        <v>44562</v>
      </c>
      <c r="G16023" s="6" t="str">
        <f>TEXT(datatable[[#This Row],[дата]],"ММ")</f>
        <v>01</v>
      </c>
      <c r="H16023" s="8">
        <v>138.75839999999999</v>
      </c>
      <c r="I16023" s="8">
        <v>83.246399999999994</v>
      </c>
      <c r="J16023" s="8">
        <f>datatable[[#This Row],[продажи_]]-datatable[[#This Row],[себестоимость_]]</f>
        <v>55.512</v>
      </c>
      <c r="L16023"/>
    </row>
    <row r="16024" spans="2:12" x14ac:dyDescent="0.4">
      <c r="B16024" s="5" t="s">
        <v>68</v>
      </c>
      <c r="C16024" s="5" t="s">
        <v>56</v>
      </c>
      <c r="D16024" s="5" t="s">
        <v>13</v>
      </c>
      <c r="E16024" s="5" t="s">
        <v>62</v>
      </c>
      <c r="F16024" s="6">
        <v>44593</v>
      </c>
      <c r="G16024" s="6" t="str">
        <f>TEXT(datatable[[#This Row],[дата]],"ММ")</f>
        <v>02</v>
      </c>
      <c r="H16024" s="8">
        <v>230.56319999999999</v>
      </c>
      <c r="I16024" s="8">
        <v>144.33230000000003</v>
      </c>
      <c r="J16024" s="8">
        <f>datatable[[#This Row],[продажи_]]-datatable[[#This Row],[себестоимость_]]</f>
        <v>86.230899999999963</v>
      </c>
      <c r="L16024"/>
    </row>
    <row r="16025" spans="2:12" x14ac:dyDescent="0.4">
      <c r="B16025" s="5" t="s">
        <v>68</v>
      </c>
      <c r="C16025" s="5" t="s">
        <v>56</v>
      </c>
      <c r="D16025" s="5" t="s">
        <v>13</v>
      </c>
      <c r="E16025" s="5" t="s">
        <v>62</v>
      </c>
      <c r="F16025" s="6">
        <v>44621</v>
      </c>
      <c r="G16025" s="6" t="str">
        <f>TEXT(datatable[[#This Row],[дата]],"ММ")</f>
        <v>03</v>
      </c>
      <c r="H16025" s="8">
        <v>232.66559999999998</v>
      </c>
      <c r="I16025" s="8">
        <v>134.11920000000001</v>
      </c>
      <c r="J16025" s="8">
        <f>datatable[[#This Row],[продажи_]]-datatable[[#This Row],[себестоимость_]]</f>
        <v>98.546399999999977</v>
      </c>
      <c r="L16025"/>
    </row>
    <row r="16026" spans="2:12" x14ac:dyDescent="0.4">
      <c r="B16026" s="5" t="s">
        <v>68</v>
      </c>
      <c r="C16026" s="5" t="s">
        <v>56</v>
      </c>
      <c r="D16026" s="5" t="s">
        <v>13</v>
      </c>
      <c r="E16026" s="5" t="s">
        <v>62</v>
      </c>
      <c r="F16026" s="6">
        <v>44652</v>
      </c>
      <c r="G16026" s="6" t="str">
        <f>TEXT(datatable[[#This Row],[дата]],"ММ")</f>
        <v>04</v>
      </c>
      <c r="H16026" s="8">
        <v>289.43039999999996</v>
      </c>
      <c r="I16026" s="8">
        <v>145.68120000000002</v>
      </c>
      <c r="J16026" s="8">
        <f>datatable[[#This Row],[продажи_]]-datatable[[#This Row],[себестоимость_]]</f>
        <v>143.74919999999995</v>
      </c>
      <c r="L16026"/>
    </row>
    <row r="16027" spans="2:12" x14ac:dyDescent="0.4">
      <c r="B16027" s="5" t="s">
        <v>68</v>
      </c>
      <c r="C16027" s="5" t="s">
        <v>56</v>
      </c>
      <c r="D16027" s="5" t="s">
        <v>13</v>
      </c>
      <c r="E16027" s="5" t="s">
        <v>62</v>
      </c>
      <c r="F16027" s="6">
        <v>44682</v>
      </c>
      <c r="G16027" s="6" t="str">
        <f>TEXT(datatable[[#This Row],[дата]],"ММ")</f>
        <v>05</v>
      </c>
      <c r="H16027" s="8">
        <v>174.4992</v>
      </c>
      <c r="I16027" s="8">
        <v>97.120800000000003</v>
      </c>
      <c r="J16027" s="8">
        <f>datatable[[#This Row],[продажи_]]-datatable[[#This Row],[себестоимость_]]</f>
        <v>77.378399999999999</v>
      </c>
      <c r="L16027"/>
    </row>
    <row r="16028" spans="2:12" x14ac:dyDescent="0.4">
      <c r="B16028" s="5" t="s">
        <v>68</v>
      </c>
      <c r="C16028" s="5" t="s">
        <v>56</v>
      </c>
      <c r="D16028" s="5" t="s">
        <v>13</v>
      </c>
      <c r="E16028" s="5" t="s">
        <v>62</v>
      </c>
      <c r="F16028" s="6">
        <v>44713</v>
      </c>
      <c r="G16028" s="6" t="str">
        <f>TEXT(datatable[[#This Row],[дата]],"ММ")</f>
        <v>06</v>
      </c>
      <c r="H16028" s="8">
        <v>266.47919999999999</v>
      </c>
      <c r="I16028" s="8">
        <v>147.80090000000001</v>
      </c>
      <c r="J16028" s="8">
        <f>datatable[[#This Row],[продажи_]]-datatable[[#This Row],[себестоимость_]]</f>
        <v>118.67829999999998</v>
      </c>
      <c r="L16028"/>
    </row>
    <row r="16029" spans="2:12" x14ac:dyDescent="0.4">
      <c r="B16029" s="5" t="s">
        <v>68</v>
      </c>
      <c r="C16029" s="5" t="s">
        <v>56</v>
      </c>
      <c r="D16029" s="5" t="s">
        <v>13</v>
      </c>
      <c r="E16029" s="5" t="s">
        <v>62</v>
      </c>
      <c r="F16029" s="6">
        <v>44743</v>
      </c>
      <c r="G16029" s="6" t="str">
        <f>TEXT(datatable[[#This Row],[дата]],"ММ")</f>
        <v>07</v>
      </c>
      <c r="H16029" s="8">
        <v>126.14400000000001</v>
      </c>
      <c r="I16029" s="8">
        <v>65.518000000000001</v>
      </c>
      <c r="J16029" s="8">
        <f>datatable[[#This Row],[продажи_]]-datatable[[#This Row],[себестоимость_]]</f>
        <v>60.626000000000005</v>
      </c>
      <c r="L16029"/>
    </row>
    <row r="16030" spans="2:12" x14ac:dyDescent="0.4">
      <c r="B16030" s="5" t="s">
        <v>68</v>
      </c>
      <c r="C16030" s="5" t="s">
        <v>56</v>
      </c>
      <c r="D16030" s="5" t="s">
        <v>13</v>
      </c>
      <c r="E16030" s="5" t="s">
        <v>62</v>
      </c>
      <c r="F16030" s="6">
        <v>44774</v>
      </c>
      <c r="G16030" s="6" t="str">
        <f>TEXT(datatable[[#This Row],[дата]],"ММ")</f>
        <v>08</v>
      </c>
      <c r="H16030" s="8">
        <v>140.33520000000001</v>
      </c>
      <c r="I16030" s="8">
        <v>98.855099999999993</v>
      </c>
      <c r="J16030" s="8">
        <f>datatable[[#This Row],[продажи_]]-datatable[[#This Row],[себестоимость_]]</f>
        <v>41.480100000000022</v>
      </c>
      <c r="L16030"/>
    </row>
    <row r="16031" spans="2:12" x14ac:dyDescent="0.4">
      <c r="B16031" s="5" t="s">
        <v>68</v>
      </c>
      <c r="C16031" s="5" t="s">
        <v>56</v>
      </c>
      <c r="D16031" s="5" t="s">
        <v>13</v>
      </c>
      <c r="E16031" s="5" t="s">
        <v>62</v>
      </c>
      <c r="F16031" s="6">
        <v>44805</v>
      </c>
      <c r="G16031" s="6" t="str">
        <f>TEXT(datatable[[#This Row],[дата]],"ММ")</f>
        <v>09</v>
      </c>
      <c r="H16031" s="8">
        <v>143.66400000000002</v>
      </c>
      <c r="I16031" s="8">
        <v>110.80249999999999</v>
      </c>
      <c r="J16031" s="8">
        <f>datatable[[#This Row],[продажи_]]-datatable[[#This Row],[себестоимость_]]</f>
        <v>32.861500000000021</v>
      </c>
      <c r="L16031"/>
    </row>
    <row r="16032" spans="2:12" x14ac:dyDescent="0.4">
      <c r="B16032" s="5" t="s">
        <v>68</v>
      </c>
      <c r="C16032" s="5" t="s">
        <v>56</v>
      </c>
      <c r="D16032" s="5" t="s">
        <v>13</v>
      </c>
      <c r="E16032" s="5" t="s">
        <v>62</v>
      </c>
      <c r="F16032" s="6">
        <v>44835</v>
      </c>
      <c r="G16032" s="6" t="str">
        <f>TEXT(datatable[[#This Row],[дата]],"ММ")</f>
        <v>10</v>
      </c>
      <c r="H16032" s="8">
        <v>282.072</v>
      </c>
      <c r="I16032" s="8">
        <v>111.95870000000001</v>
      </c>
      <c r="J16032" s="8">
        <f>datatable[[#This Row],[продажи_]]-datatable[[#This Row],[себестоимость_]]</f>
        <v>170.11329999999998</v>
      </c>
      <c r="L16032"/>
    </row>
    <row r="16033" spans="2:12" x14ac:dyDescent="0.4">
      <c r="B16033" s="5" t="s">
        <v>68</v>
      </c>
      <c r="C16033" s="5" t="s">
        <v>56</v>
      </c>
      <c r="D16033" s="5" t="s">
        <v>13</v>
      </c>
      <c r="E16033" s="5" t="s">
        <v>62</v>
      </c>
      <c r="F16033" s="6">
        <v>44866</v>
      </c>
      <c r="G16033" s="6" t="str">
        <f>TEXT(datatable[[#This Row],[дата]],"ММ")</f>
        <v>11</v>
      </c>
      <c r="H16033" s="8">
        <v>225.48239999999998</v>
      </c>
      <c r="I16033" s="8">
        <v>146.54835</v>
      </c>
      <c r="J16033" s="8">
        <f>datatable[[#This Row],[продажи_]]-datatable[[#This Row],[себестоимость_]]</f>
        <v>78.934049999999985</v>
      </c>
      <c r="L16033"/>
    </row>
    <row r="16034" spans="2:12" x14ac:dyDescent="0.4">
      <c r="B16034" s="5" t="s">
        <v>68</v>
      </c>
      <c r="C16034" s="5" t="s">
        <v>56</v>
      </c>
      <c r="D16034" s="5" t="s">
        <v>13</v>
      </c>
      <c r="E16034" s="5" t="s">
        <v>62</v>
      </c>
      <c r="F16034" s="6">
        <v>44896</v>
      </c>
      <c r="G16034" s="6" t="str">
        <f>TEXT(datatable[[#This Row],[дата]],"ММ")</f>
        <v>12</v>
      </c>
      <c r="H16034" s="8">
        <v>241.77599999999998</v>
      </c>
      <c r="I16034" s="8">
        <v>113.30760000000001</v>
      </c>
      <c r="J16034" s="8">
        <f>datatable[[#This Row],[продажи_]]-datatable[[#This Row],[себестоимость_]]</f>
        <v>128.46839999999997</v>
      </c>
      <c r="L16034"/>
    </row>
    <row r="16035" spans="2:12" x14ac:dyDescent="0.4">
      <c r="B16035" s="5" t="s">
        <v>68</v>
      </c>
      <c r="C16035" s="5" t="s">
        <v>56</v>
      </c>
      <c r="D16035" s="5" t="s">
        <v>13</v>
      </c>
      <c r="E16035" s="5" t="s">
        <v>7</v>
      </c>
      <c r="F16035" s="6">
        <v>44562</v>
      </c>
      <c r="G16035" s="6" t="str">
        <f>TEXT(datatable[[#This Row],[дата]],"ММ")</f>
        <v>01</v>
      </c>
      <c r="H16035" s="8">
        <v>123.49260000000001</v>
      </c>
      <c r="I16035" s="8">
        <v>90.728999999999999</v>
      </c>
      <c r="J16035" s="8">
        <f>datatable[[#This Row],[продажи_]]-datatable[[#This Row],[себестоимость_]]</f>
        <v>32.763600000000011</v>
      </c>
      <c r="L16035"/>
    </row>
    <row r="16036" spans="2:12" x14ac:dyDescent="0.4">
      <c r="B16036" s="5" t="s">
        <v>68</v>
      </c>
      <c r="C16036" s="5" t="s">
        <v>56</v>
      </c>
      <c r="D16036" s="5" t="s">
        <v>13</v>
      </c>
      <c r="E16036" s="5" t="s">
        <v>7</v>
      </c>
      <c r="F16036" s="6">
        <v>44593</v>
      </c>
      <c r="G16036" s="6" t="str">
        <f>TEXT(datatable[[#This Row],[дата]],"ММ")</f>
        <v>02</v>
      </c>
      <c r="H16036" s="8">
        <v>199.21439999999998</v>
      </c>
      <c r="I16036" s="8">
        <v>172.6816</v>
      </c>
      <c r="J16036" s="8">
        <f>datatable[[#This Row],[продажи_]]-datatable[[#This Row],[себестоимость_]]</f>
        <v>26.53279999999998</v>
      </c>
      <c r="L16036"/>
    </row>
    <row r="16037" spans="2:12" x14ac:dyDescent="0.4">
      <c r="B16037" s="5" t="s">
        <v>68</v>
      </c>
      <c r="C16037" s="5" t="s">
        <v>56</v>
      </c>
      <c r="D16037" s="5" t="s">
        <v>13</v>
      </c>
      <c r="E16037" s="5" t="s">
        <v>7</v>
      </c>
      <c r="F16037" s="6">
        <v>44621</v>
      </c>
      <c r="G16037" s="6" t="str">
        <f>TEXT(datatable[[#This Row],[дата]],"ММ")</f>
        <v>03</v>
      </c>
      <c r="H16037" s="8">
        <v>322.5376</v>
      </c>
      <c r="I16037" s="8">
        <v>199.24799999999999</v>
      </c>
      <c r="J16037" s="8">
        <f>datatable[[#This Row],[продажи_]]-datatable[[#This Row],[себестоимость_]]</f>
        <v>123.28960000000001</v>
      </c>
      <c r="L16037"/>
    </row>
    <row r="16038" spans="2:12" x14ac:dyDescent="0.4">
      <c r="B16038" s="5" t="s">
        <v>68</v>
      </c>
      <c r="C16038" s="5" t="s">
        <v>56</v>
      </c>
      <c r="D16038" s="5" t="s">
        <v>13</v>
      </c>
      <c r="E16038" s="5" t="s">
        <v>7</v>
      </c>
      <c r="F16038" s="6">
        <v>44652</v>
      </c>
      <c r="G16038" s="6" t="str">
        <f>TEXT(datatable[[#This Row],[дата]],"ММ")</f>
        <v>04</v>
      </c>
      <c r="H16038" s="8">
        <v>227.67359999999999</v>
      </c>
      <c r="I16038" s="8">
        <v>137.81319999999999</v>
      </c>
      <c r="J16038" s="8">
        <f>datatable[[#This Row],[продажи_]]-datatable[[#This Row],[себестоимость_]]</f>
        <v>89.860399999999998</v>
      </c>
      <c r="L16038"/>
    </row>
    <row r="16039" spans="2:12" x14ac:dyDescent="0.4">
      <c r="B16039" s="5" t="s">
        <v>68</v>
      </c>
      <c r="C16039" s="5" t="s">
        <v>56</v>
      </c>
      <c r="D16039" s="5" t="s">
        <v>13</v>
      </c>
      <c r="E16039" s="5" t="s">
        <v>7</v>
      </c>
      <c r="F16039" s="6">
        <v>44682</v>
      </c>
      <c r="G16039" s="6" t="str">
        <f>TEXT(datatable[[#This Row],[дата]],"ММ")</f>
        <v>05</v>
      </c>
      <c r="H16039" s="8">
        <v>209.3784</v>
      </c>
      <c r="I16039" s="8">
        <v>143.7432</v>
      </c>
      <c r="J16039" s="8">
        <f>datatable[[#This Row],[продажи_]]-datatable[[#This Row],[себестоимость_]]</f>
        <v>65.635199999999998</v>
      </c>
      <c r="L16039"/>
    </row>
    <row r="16040" spans="2:12" x14ac:dyDescent="0.4">
      <c r="B16040" s="5" t="s">
        <v>68</v>
      </c>
      <c r="C16040" s="5" t="s">
        <v>56</v>
      </c>
      <c r="D16040" s="5" t="s">
        <v>13</v>
      </c>
      <c r="E16040" s="5" t="s">
        <v>7</v>
      </c>
      <c r="F16040" s="6">
        <v>44713</v>
      </c>
      <c r="G16040" s="6" t="str">
        <f>TEXT(datatable[[#This Row],[дата]],"ММ")</f>
        <v>06</v>
      </c>
      <c r="H16040" s="8">
        <v>189.38919999999999</v>
      </c>
      <c r="I16040" s="8">
        <v>166.51440000000002</v>
      </c>
      <c r="J16040" s="8">
        <f>datatable[[#This Row],[продажи_]]-datatable[[#This Row],[себестоимость_]]</f>
        <v>22.874799999999965</v>
      </c>
      <c r="L16040"/>
    </row>
    <row r="16041" spans="2:12" x14ac:dyDescent="0.4">
      <c r="B16041" s="5" t="s">
        <v>68</v>
      </c>
      <c r="C16041" s="5" t="s">
        <v>56</v>
      </c>
      <c r="D16041" s="5" t="s">
        <v>13</v>
      </c>
      <c r="E16041" s="5" t="s">
        <v>7</v>
      </c>
      <c r="F16041" s="6">
        <v>44743</v>
      </c>
      <c r="G16041" s="6" t="str">
        <f>TEXT(datatable[[#This Row],[дата]],"ММ")</f>
        <v>07</v>
      </c>
      <c r="H16041" s="8">
        <v>153.13759999999999</v>
      </c>
      <c r="I16041" s="8">
        <v>86.340800000000002</v>
      </c>
      <c r="J16041" s="8">
        <f>datatable[[#This Row],[продажи_]]-datatable[[#This Row],[себестоимость_]]</f>
        <v>66.79679999999999</v>
      </c>
      <c r="L16041"/>
    </row>
    <row r="16042" spans="2:12" x14ac:dyDescent="0.4">
      <c r="B16042" s="5" t="s">
        <v>68</v>
      </c>
      <c r="C16042" s="5" t="s">
        <v>56</v>
      </c>
      <c r="D16042" s="5" t="s">
        <v>13</v>
      </c>
      <c r="E16042" s="5" t="s">
        <v>7</v>
      </c>
      <c r="F16042" s="6">
        <v>44774</v>
      </c>
      <c r="G16042" s="6" t="str">
        <f>TEXT(datatable[[#This Row],[дата]],"ММ")</f>
        <v>08</v>
      </c>
      <c r="H16042" s="8">
        <v>158.55840000000001</v>
      </c>
      <c r="I16042" s="8">
        <v>122.751</v>
      </c>
      <c r="J16042" s="8">
        <f>datatable[[#This Row],[продажи_]]-datatable[[#This Row],[себестоимость_]]</f>
        <v>35.807400000000001</v>
      </c>
      <c r="L16042"/>
    </row>
    <row r="16043" spans="2:12" x14ac:dyDescent="0.4">
      <c r="B16043" s="5" t="s">
        <v>68</v>
      </c>
      <c r="C16043" s="5" t="s">
        <v>56</v>
      </c>
      <c r="D16043" s="5" t="s">
        <v>13</v>
      </c>
      <c r="E16043" s="5" t="s">
        <v>7</v>
      </c>
      <c r="F16043" s="6">
        <v>44805</v>
      </c>
      <c r="G16043" s="6" t="str">
        <f>TEXT(datatable[[#This Row],[дата]],"ММ")</f>
        <v>09</v>
      </c>
      <c r="H16043" s="8">
        <v>157.542</v>
      </c>
      <c r="I16043" s="8">
        <v>105.55400000000002</v>
      </c>
      <c r="J16043" s="8">
        <f>datatable[[#This Row],[продажи_]]-datatable[[#This Row],[себестоимость_]]</f>
        <v>51.987999999999985</v>
      </c>
      <c r="L16043"/>
    </row>
    <row r="16044" spans="2:12" x14ac:dyDescent="0.4">
      <c r="B16044" s="5" t="s">
        <v>68</v>
      </c>
      <c r="C16044" s="5" t="s">
        <v>56</v>
      </c>
      <c r="D16044" s="5" t="s">
        <v>13</v>
      </c>
      <c r="E16044" s="5" t="s">
        <v>7</v>
      </c>
      <c r="F16044" s="6">
        <v>44835</v>
      </c>
      <c r="G16044" s="6" t="str">
        <f>TEXT(datatable[[#This Row],[дата]],"ММ")</f>
        <v>10</v>
      </c>
      <c r="H16044" s="8">
        <v>241.9032</v>
      </c>
      <c r="I16044" s="8">
        <v>141.13399999999999</v>
      </c>
      <c r="J16044" s="8">
        <f>datatable[[#This Row],[продажи_]]-datatable[[#This Row],[себестоимость_]]</f>
        <v>100.76920000000001</v>
      </c>
      <c r="L16044"/>
    </row>
    <row r="16045" spans="2:12" x14ac:dyDescent="0.4">
      <c r="B16045" s="5" t="s">
        <v>68</v>
      </c>
      <c r="C16045" s="5" t="s">
        <v>56</v>
      </c>
      <c r="D16045" s="5" t="s">
        <v>13</v>
      </c>
      <c r="E16045" s="5" t="s">
        <v>7</v>
      </c>
      <c r="F16045" s="6">
        <v>44866</v>
      </c>
      <c r="G16045" s="6" t="str">
        <f>TEXT(datatable[[#This Row],[дата]],"ММ")</f>
        <v>11</v>
      </c>
      <c r="H16045" s="8">
        <v>224.62440000000001</v>
      </c>
      <c r="I16045" s="8">
        <v>158.80540000000002</v>
      </c>
      <c r="J16045" s="8">
        <f>datatable[[#This Row],[продажи_]]-datatable[[#This Row],[себестоимость_]]</f>
        <v>65.818999999999988</v>
      </c>
      <c r="L16045"/>
    </row>
    <row r="16046" spans="2:12" x14ac:dyDescent="0.4">
      <c r="B16046" s="5" t="s">
        <v>68</v>
      </c>
      <c r="C16046" s="5" t="s">
        <v>56</v>
      </c>
      <c r="D16046" s="5" t="s">
        <v>13</v>
      </c>
      <c r="E16046" s="5" t="s">
        <v>7</v>
      </c>
      <c r="F16046" s="6">
        <v>44896</v>
      </c>
      <c r="G16046" s="6" t="str">
        <f>TEXT(datatable[[#This Row],[дата]],"ММ")</f>
        <v>12</v>
      </c>
      <c r="H16046" s="8">
        <v>227.67360000000002</v>
      </c>
      <c r="I16046" s="8">
        <v>153.7056</v>
      </c>
      <c r="J16046" s="8">
        <f>datatable[[#This Row],[продажи_]]-datatable[[#This Row],[себестоимость_]]</f>
        <v>73.968000000000018</v>
      </c>
      <c r="L16046"/>
    </row>
    <row r="16047" spans="2:12" x14ac:dyDescent="0.4">
      <c r="B16047" s="5" t="s">
        <v>68</v>
      </c>
      <c r="C16047" s="5" t="s">
        <v>56</v>
      </c>
      <c r="D16047" s="5" t="s">
        <v>13</v>
      </c>
      <c r="E16047" s="5" t="s">
        <v>7</v>
      </c>
      <c r="F16047" s="6">
        <v>44562</v>
      </c>
      <c r="G16047" s="6" t="str">
        <f>TEXT(datatable[[#This Row],[дата]],"ММ")</f>
        <v>01</v>
      </c>
      <c r="H16047" s="8">
        <v>50.271299999999997</v>
      </c>
      <c r="I16047" s="8">
        <v>33.802200000000006</v>
      </c>
      <c r="J16047" s="8">
        <f>datatable[[#This Row],[продажи_]]-datatable[[#This Row],[себестоимость_]]</f>
        <v>16.46909999999999</v>
      </c>
      <c r="L16047"/>
    </row>
    <row r="16048" spans="2:12" x14ac:dyDescent="0.4">
      <c r="B16048" s="5" t="s">
        <v>68</v>
      </c>
      <c r="C16048" s="5" t="s">
        <v>56</v>
      </c>
      <c r="D16048" s="5" t="s">
        <v>13</v>
      </c>
      <c r="E16048" s="5" t="s">
        <v>7</v>
      </c>
      <c r="F16048" s="6">
        <v>44593</v>
      </c>
      <c r="G16048" s="6" t="str">
        <f>TEXT(datatable[[#This Row],[дата]],"ММ")</f>
        <v>02</v>
      </c>
      <c r="H16048" s="8">
        <v>87.2928</v>
      </c>
      <c r="I16048" s="8">
        <v>49.036399999999993</v>
      </c>
      <c r="J16048" s="8">
        <f>datatable[[#This Row],[продажи_]]-datatable[[#This Row],[себестоимость_]]</f>
        <v>38.256400000000006</v>
      </c>
      <c r="L16048"/>
    </row>
    <row r="16049" spans="2:12" x14ac:dyDescent="0.4">
      <c r="B16049" s="5" t="s">
        <v>68</v>
      </c>
      <c r="C16049" s="5" t="s">
        <v>56</v>
      </c>
      <c r="D16049" s="5" t="s">
        <v>13</v>
      </c>
      <c r="E16049" s="5" t="s">
        <v>7</v>
      </c>
      <c r="F16049" s="6">
        <v>44621</v>
      </c>
      <c r="G16049" s="6" t="str">
        <f>TEXT(datatable[[#This Row],[дата]],"ММ")</f>
        <v>03</v>
      </c>
      <c r="H16049" s="8">
        <v>86.253599999999992</v>
      </c>
      <c r="I16049" s="8">
        <v>74.272000000000006</v>
      </c>
      <c r="J16049" s="8">
        <f>datatable[[#This Row],[продажи_]]-datatable[[#This Row],[себестоимость_]]</f>
        <v>11.981599999999986</v>
      </c>
      <c r="L16049"/>
    </row>
    <row r="16050" spans="2:12" x14ac:dyDescent="0.4">
      <c r="B16050" s="5" t="s">
        <v>68</v>
      </c>
      <c r="C16050" s="5" t="s">
        <v>56</v>
      </c>
      <c r="D16050" s="5" t="s">
        <v>13</v>
      </c>
      <c r="E16050" s="5" t="s">
        <v>7</v>
      </c>
      <c r="F16050" s="6">
        <v>44652</v>
      </c>
      <c r="G16050" s="6" t="str">
        <f>TEXT(datatable[[#This Row],[дата]],"ММ")</f>
        <v>04</v>
      </c>
      <c r="H16050" s="8">
        <v>90.93</v>
      </c>
      <c r="I16050" s="8">
        <v>47.854800000000004</v>
      </c>
      <c r="J16050" s="8">
        <f>datatable[[#This Row],[продажи_]]-datatable[[#This Row],[себестоимость_]]</f>
        <v>43.075200000000002</v>
      </c>
      <c r="L16050"/>
    </row>
    <row r="16051" spans="2:12" x14ac:dyDescent="0.4">
      <c r="B16051" s="5" t="s">
        <v>68</v>
      </c>
      <c r="C16051" s="5" t="s">
        <v>56</v>
      </c>
      <c r="D16051" s="5" t="s">
        <v>13</v>
      </c>
      <c r="E16051" s="5" t="s">
        <v>7</v>
      </c>
      <c r="F16051" s="6">
        <v>44682</v>
      </c>
      <c r="G16051" s="6" t="str">
        <f>TEXT(datatable[[#This Row],[дата]],"ММ")</f>
        <v>05</v>
      </c>
      <c r="H16051" s="8">
        <v>65.4696</v>
      </c>
      <c r="I16051" s="8">
        <v>48.614399999999996</v>
      </c>
      <c r="J16051" s="8">
        <f>datatable[[#This Row],[продажи_]]-datatable[[#This Row],[себестоимость_]]</f>
        <v>16.855200000000004</v>
      </c>
      <c r="L16051"/>
    </row>
    <row r="16052" spans="2:12" x14ac:dyDescent="0.4">
      <c r="B16052" s="5" t="s">
        <v>68</v>
      </c>
      <c r="C16052" s="5" t="s">
        <v>56</v>
      </c>
      <c r="D16052" s="5" t="s">
        <v>13</v>
      </c>
      <c r="E16052" s="5" t="s">
        <v>7</v>
      </c>
      <c r="F16052" s="6">
        <v>44713</v>
      </c>
      <c r="G16052" s="6" t="str">
        <f>TEXT(datatable[[#This Row],[дата]],"ММ")</f>
        <v>06</v>
      </c>
      <c r="H16052" s="8">
        <v>95.411549999999991</v>
      </c>
      <c r="I16052" s="8">
        <v>50.471200000000003</v>
      </c>
      <c r="J16052" s="8">
        <f>datatable[[#This Row],[продажи_]]-datatable[[#This Row],[себестоимость_]]</f>
        <v>44.940349999999988</v>
      </c>
      <c r="L16052"/>
    </row>
    <row r="16053" spans="2:12" x14ac:dyDescent="0.4">
      <c r="B16053" s="5" t="s">
        <v>68</v>
      </c>
      <c r="C16053" s="5" t="s">
        <v>56</v>
      </c>
      <c r="D16053" s="5" t="s">
        <v>13</v>
      </c>
      <c r="E16053" s="5" t="s">
        <v>7</v>
      </c>
      <c r="F16053" s="6">
        <v>44743</v>
      </c>
      <c r="G16053" s="6" t="str">
        <f>TEXT(datatable[[#This Row],[дата]],"ММ")</f>
        <v>07</v>
      </c>
      <c r="H16053" s="8">
        <v>46.244399999999999</v>
      </c>
      <c r="I16053" s="8">
        <v>38.486399999999996</v>
      </c>
      <c r="J16053" s="8">
        <f>datatable[[#This Row],[продажи_]]-datatable[[#This Row],[себестоимость_]]</f>
        <v>7.7580000000000027</v>
      </c>
      <c r="L16053"/>
    </row>
    <row r="16054" spans="2:12" x14ac:dyDescent="0.4">
      <c r="B16054" s="5" t="s">
        <v>68</v>
      </c>
      <c r="C16054" s="5" t="s">
        <v>56</v>
      </c>
      <c r="D16054" s="5" t="s">
        <v>13</v>
      </c>
      <c r="E16054" s="5" t="s">
        <v>7</v>
      </c>
      <c r="F16054" s="6">
        <v>44774</v>
      </c>
      <c r="G16054" s="6" t="str">
        <f>TEXT(datatable[[#This Row],[дата]],"ММ")</f>
        <v>08</v>
      </c>
      <c r="H16054" s="8">
        <v>53.778599999999997</v>
      </c>
      <c r="I16054" s="8">
        <v>43.677</v>
      </c>
      <c r="J16054" s="8">
        <f>datatable[[#This Row],[продажи_]]-datatable[[#This Row],[себестоимость_]]</f>
        <v>10.101599999999998</v>
      </c>
      <c r="L16054"/>
    </row>
    <row r="16055" spans="2:12" x14ac:dyDescent="0.4">
      <c r="B16055" s="5" t="s">
        <v>68</v>
      </c>
      <c r="C16055" s="5" t="s">
        <v>56</v>
      </c>
      <c r="D16055" s="5" t="s">
        <v>13</v>
      </c>
      <c r="E16055" s="5" t="s">
        <v>7</v>
      </c>
      <c r="F16055" s="6">
        <v>44805</v>
      </c>
      <c r="G16055" s="6" t="str">
        <f>TEXT(datatable[[#This Row],[дата]],"ММ")</f>
        <v>09</v>
      </c>
      <c r="H16055" s="8">
        <v>67.548000000000002</v>
      </c>
      <c r="I16055" s="8">
        <v>44.31</v>
      </c>
      <c r="J16055" s="8">
        <f>datatable[[#This Row],[продажи_]]-datatable[[#This Row],[себестоимость_]]</f>
        <v>23.238</v>
      </c>
      <c r="L16055"/>
    </row>
    <row r="16056" spans="2:12" x14ac:dyDescent="0.4">
      <c r="B16056" s="5" t="s">
        <v>68</v>
      </c>
      <c r="C16056" s="5" t="s">
        <v>56</v>
      </c>
      <c r="D16056" s="5" t="s">
        <v>13</v>
      </c>
      <c r="E16056" s="5" t="s">
        <v>7</v>
      </c>
      <c r="F16056" s="6">
        <v>44835</v>
      </c>
      <c r="G16056" s="6" t="str">
        <f>TEXT(datatable[[#This Row],[дата]],"ММ")</f>
        <v>10</v>
      </c>
      <c r="H16056" s="8">
        <v>91.839300000000009</v>
      </c>
      <c r="I16056" s="8">
        <v>70.896000000000001</v>
      </c>
      <c r="J16056" s="8">
        <f>datatable[[#This Row],[продажи_]]-datatable[[#This Row],[себестоимость_]]</f>
        <v>20.943300000000008</v>
      </c>
      <c r="L16056"/>
    </row>
    <row r="16057" spans="2:12" x14ac:dyDescent="0.4">
      <c r="B16057" s="5" t="s">
        <v>68</v>
      </c>
      <c r="C16057" s="5" t="s">
        <v>56</v>
      </c>
      <c r="D16057" s="5" t="s">
        <v>13</v>
      </c>
      <c r="E16057" s="5" t="s">
        <v>7</v>
      </c>
      <c r="F16057" s="6">
        <v>44866</v>
      </c>
      <c r="G16057" s="6" t="str">
        <f>TEXT(datatable[[#This Row],[дата]],"ММ")</f>
        <v>11</v>
      </c>
      <c r="H16057" s="8">
        <v>74.302800000000005</v>
      </c>
      <c r="I16057" s="8">
        <v>51.019800000000004</v>
      </c>
      <c r="J16057" s="8">
        <f>datatable[[#This Row],[продажи_]]-datatable[[#This Row],[себестоимость_]]</f>
        <v>23.283000000000001</v>
      </c>
      <c r="L16057"/>
    </row>
    <row r="16058" spans="2:12" x14ac:dyDescent="0.4">
      <c r="B16058" s="5" t="s">
        <v>68</v>
      </c>
      <c r="C16058" s="5" t="s">
        <v>56</v>
      </c>
      <c r="D16058" s="5" t="s">
        <v>13</v>
      </c>
      <c r="E16058" s="5" t="s">
        <v>7</v>
      </c>
      <c r="F16058" s="6">
        <v>44896</v>
      </c>
      <c r="G16058" s="6" t="str">
        <f>TEXT(datatable[[#This Row],[дата]],"ММ")</f>
        <v>12</v>
      </c>
      <c r="H16058" s="8">
        <v>81.057599999999994</v>
      </c>
      <c r="I16058" s="8">
        <v>48.107999999999997</v>
      </c>
      <c r="J16058" s="8">
        <f>datatable[[#This Row],[продажи_]]-datatable[[#This Row],[себестоимость_]]</f>
        <v>32.949599999999997</v>
      </c>
      <c r="L16058"/>
    </row>
    <row r="16059" spans="2:12" x14ac:dyDescent="0.4">
      <c r="B16059" s="5" t="s">
        <v>68</v>
      </c>
      <c r="C16059" s="5" t="s">
        <v>56</v>
      </c>
      <c r="D16059" s="5" t="s">
        <v>13</v>
      </c>
      <c r="E16059" s="5" t="s">
        <v>7</v>
      </c>
      <c r="F16059" s="6">
        <v>44562</v>
      </c>
      <c r="G16059" s="6" t="str">
        <f>TEXT(datatable[[#This Row],[дата]],"ММ")</f>
        <v>01</v>
      </c>
      <c r="H16059" s="8">
        <v>8.1143999999999998</v>
      </c>
      <c r="I16059" s="8">
        <v>2.5488</v>
      </c>
      <c r="J16059" s="8">
        <f>datatable[[#This Row],[продажи_]]-datatable[[#This Row],[себестоимость_]]</f>
        <v>5.5655999999999999</v>
      </c>
      <c r="L16059"/>
    </row>
    <row r="16060" spans="2:12" x14ac:dyDescent="0.4">
      <c r="B16060" s="5" t="s">
        <v>68</v>
      </c>
      <c r="C16060" s="5" t="s">
        <v>56</v>
      </c>
      <c r="D16060" s="5" t="s">
        <v>13</v>
      </c>
      <c r="E16060" s="5" t="s">
        <v>7</v>
      </c>
      <c r="F16060" s="6">
        <v>44593</v>
      </c>
      <c r="G16060" s="6" t="str">
        <f>TEXT(datatable[[#This Row],[дата]],"ММ")</f>
        <v>02</v>
      </c>
      <c r="H16060" s="8">
        <v>15.503599999999999</v>
      </c>
      <c r="I16060" s="8">
        <v>3.3452999999999999</v>
      </c>
      <c r="J16060" s="8">
        <f>datatable[[#This Row],[продажи_]]-datatable[[#This Row],[себестоимость_]]</f>
        <v>12.158299999999999</v>
      </c>
      <c r="L16060"/>
    </row>
    <row r="16061" spans="2:12" x14ac:dyDescent="0.4">
      <c r="B16061" s="5" t="s">
        <v>68</v>
      </c>
      <c r="C16061" s="5" t="s">
        <v>56</v>
      </c>
      <c r="D16061" s="5" t="s">
        <v>13</v>
      </c>
      <c r="E16061" s="5" t="s">
        <v>7</v>
      </c>
      <c r="F16061" s="6">
        <v>44621</v>
      </c>
      <c r="G16061" s="6" t="str">
        <f>TEXT(datatable[[#This Row],[дата]],"ММ")</f>
        <v>03</v>
      </c>
      <c r="H16061" s="8">
        <v>15.523199999999999</v>
      </c>
      <c r="I16061" s="8">
        <v>5.427999999999999</v>
      </c>
      <c r="J16061" s="8">
        <f>datatable[[#This Row],[продажи_]]-datatable[[#This Row],[себестоимость_]]</f>
        <v>10.0952</v>
      </c>
      <c r="L16061"/>
    </row>
    <row r="16062" spans="2:12" x14ac:dyDescent="0.4">
      <c r="B16062" s="5" t="s">
        <v>68</v>
      </c>
      <c r="C16062" s="5" t="s">
        <v>56</v>
      </c>
      <c r="D16062" s="5" t="s">
        <v>13</v>
      </c>
      <c r="E16062" s="5" t="s">
        <v>7</v>
      </c>
      <c r="F16062" s="6">
        <v>44652</v>
      </c>
      <c r="G16062" s="6" t="str">
        <f>TEXT(datatable[[#This Row],[дата]],"ММ")</f>
        <v>04</v>
      </c>
      <c r="H16062" s="8">
        <v>14.954800000000002</v>
      </c>
      <c r="I16062" s="8">
        <v>3.3040000000000003</v>
      </c>
      <c r="J16062" s="8">
        <f>datatable[[#This Row],[продажи_]]-datatable[[#This Row],[себестоимость_]]</f>
        <v>11.650800000000002</v>
      </c>
      <c r="L16062"/>
    </row>
    <row r="16063" spans="2:12" x14ac:dyDescent="0.4">
      <c r="B16063" s="5" t="s">
        <v>68</v>
      </c>
      <c r="C16063" s="5" t="s">
        <v>56</v>
      </c>
      <c r="D16063" s="5" t="s">
        <v>13</v>
      </c>
      <c r="E16063" s="5" t="s">
        <v>7</v>
      </c>
      <c r="F16063" s="6">
        <v>44682</v>
      </c>
      <c r="G16063" s="6" t="str">
        <f>TEXT(datatable[[#This Row],[дата]],"ММ")</f>
        <v>05</v>
      </c>
      <c r="H16063" s="8">
        <v>13.759199999999998</v>
      </c>
      <c r="I16063" s="8">
        <v>3.0089999999999999</v>
      </c>
      <c r="J16063" s="8">
        <f>datatable[[#This Row],[продажи_]]-datatable[[#This Row],[себестоимость_]]</f>
        <v>10.750199999999998</v>
      </c>
      <c r="L16063"/>
    </row>
    <row r="16064" spans="2:12" x14ac:dyDescent="0.4">
      <c r="B16064" s="5" t="s">
        <v>68</v>
      </c>
      <c r="C16064" s="5" t="s">
        <v>56</v>
      </c>
      <c r="D16064" s="5" t="s">
        <v>13</v>
      </c>
      <c r="E16064" s="5" t="s">
        <v>7</v>
      </c>
      <c r="F16064" s="6">
        <v>44713</v>
      </c>
      <c r="G16064" s="6" t="str">
        <f>TEXT(datatable[[#This Row],[дата]],"ММ")</f>
        <v>06</v>
      </c>
      <c r="H16064" s="8">
        <v>12.8674</v>
      </c>
      <c r="I16064" s="8">
        <v>4.0267499999999998</v>
      </c>
      <c r="J16064" s="8">
        <f>datatable[[#This Row],[продажи_]]-datatable[[#This Row],[себестоимость_]]</f>
        <v>8.8406500000000001</v>
      </c>
      <c r="L16064"/>
    </row>
    <row r="16065" spans="2:12" x14ac:dyDescent="0.4">
      <c r="B16065" s="5" t="s">
        <v>68</v>
      </c>
      <c r="C16065" s="5" t="s">
        <v>56</v>
      </c>
      <c r="D16065" s="5" t="s">
        <v>13</v>
      </c>
      <c r="E16065" s="5" t="s">
        <v>7</v>
      </c>
      <c r="F16065" s="6">
        <v>44743</v>
      </c>
      <c r="G16065" s="6" t="str">
        <f>TEXT(datatable[[#This Row],[дата]],"ММ")</f>
        <v>07</v>
      </c>
      <c r="H16065" s="8">
        <v>7.9968000000000004</v>
      </c>
      <c r="I16065" s="8">
        <v>2.4308000000000001</v>
      </c>
      <c r="J16065" s="8">
        <f>datatable[[#This Row],[продажи_]]-datatable[[#This Row],[себестоимость_]]</f>
        <v>5.5660000000000007</v>
      </c>
      <c r="L16065"/>
    </row>
    <row r="16066" spans="2:12" x14ac:dyDescent="0.4">
      <c r="B16066" s="5" t="s">
        <v>68</v>
      </c>
      <c r="C16066" s="5" t="s">
        <v>56</v>
      </c>
      <c r="D16066" s="5" t="s">
        <v>13</v>
      </c>
      <c r="E16066" s="5" t="s">
        <v>7</v>
      </c>
      <c r="F16066" s="6">
        <v>44774</v>
      </c>
      <c r="G16066" s="6" t="str">
        <f>TEXT(datatable[[#This Row],[дата]],"ММ")</f>
        <v>08</v>
      </c>
      <c r="H16066" s="8">
        <v>9.4374000000000002</v>
      </c>
      <c r="I16066" s="8">
        <v>2.1240000000000001</v>
      </c>
      <c r="J16066" s="8">
        <f>datatable[[#This Row],[продажи_]]-datatable[[#This Row],[себестоимость_]]</f>
        <v>7.3133999999999997</v>
      </c>
      <c r="L16066"/>
    </row>
    <row r="16067" spans="2:12" x14ac:dyDescent="0.4">
      <c r="B16067" s="5" t="s">
        <v>68</v>
      </c>
      <c r="C16067" s="5" t="s">
        <v>56</v>
      </c>
      <c r="D16067" s="5" t="s">
        <v>13</v>
      </c>
      <c r="E16067" s="5" t="s">
        <v>7</v>
      </c>
      <c r="F16067" s="6">
        <v>44805</v>
      </c>
      <c r="G16067" s="6" t="str">
        <f>TEXT(datatable[[#This Row],[дата]],"ММ")</f>
        <v>09</v>
      </c>
      <c r="H16067" s="8">
        <v>8.82</v>
      </c>
      <c r="I16067" s="8">
        <v>3.0090000000000003</v>
      </c>
      <c r="J16067" s="8">
        <f>datatable[[#This Row],[продажи_]]-datatable[[#This Row],[себестоимость_]]</f>
        <v>5.8109999999999999</v>
      </c>
      <c r="L16067"/>
    </row>
    <row r="16068" spans="2:12" x14ac:dyDescent="0.4">
      <c r="B16068" s="5" t="s">
        <v>68</v>
      </c>
      <c r="C16068" s="5" t="s">
        <v>56</v>
      </c>
      <c r="D16068" s="5" t="s">
        <v>13</v>
      </c>
      <c r="E16068" s="5" t="s">
        <v>7</v>
      </c>
      <c r="F16068" s="6">
        <v>44835</v>
      </c>
      <c r="G16068" s="6" t="str">
        <f>TEXT(datatable[[#This Row],[дата]],"ММ")</f>
        <v>10</v>
      </c>
      <c r="H16068" s="8">
        <v>11.936400000000001</v>
      </c>
      <c r="I16068" s="8">
        <v>3.3452999999999999</v>
      </c>
      <c r="J16068" s="8">
        <f>datatable[[#This Row],[продажи_]]-datatable[[#This Row],[себестоимость_]]</f>
        <v>8.5911000000000008</v>
      </c>
      <c r="L16068"/>
    </row>
    <row r="16069" spans="2:12" x14ac:dyDescent="0.4">
      <c r="B16069" s="5" t="s">
        <v>68</v>
      </c>
      <c r="C16069" s="5" t="s">
        <v>56</v>
      </c>
      <c r="D16069" s="5" t="s">
        <v>13</v>
      </c>
      <c r="E16069" s="5" t="s">
        <v>7</v>
      </c>
      <c r="F16069" s="6">
        <v>44866</v>
      </c>
      <c r="G16069" s="6" t="str">
        <f>TEXT(datatable[[#This Row],[дата]],"ММ")</f>
        <v>11</v>
      </c>
      <c r="H16069" s="8">
        <v>10.4468</v>
      </c>
      <c r="I16069" s="8">
        <v>4.4869499999999993</v>
      </c>
      <c r="J16069" s="8">
        <f>datatable[[#This Row],[продажи_]]-datatable[[#This Row],[себестоимость_]]</f>
        <v>5.9598500000000003</v>
      </c>
      <c r="L16069"/>
    </row>
    <row r="16070" spans="2:12" x14ac:dyDescent="0.4">
      <c r="B16070" s="5" t="s">
        <v>68</v>
      </c>
      <c r="C16070" s="5" t="s">
        <v>56</v>
      </c>
      <c r="D16070" s="5" t="s">
        <v>13</v>
      </c>
      <c r="E16070" s="5" t="s">
        <v>7</v>
      </c>
      <c r="F16070" s="6">
        <v>44896</v>
      </c>
      <c r="G16070" s="6" t="str">
        <f>TEXT(datatable[[#This Row],[дата]],"ММ")</f>
        <v>12</v>
      </c>
      <c r="H16070" s="8">
        <v>13.759199999999998</v>
      </c>
      <c r="I16070" s="8">
        <v>4.2480000000000002</v>
      </c>
      <c r="J16070" s="8">
        <f>datatable[[#This Row],[продажи_]]-datatable[[#This Row],[себестоимость_]]</f>
        <v>9.5111999999999988</v>
      </c>
      <c r="L16070"/>
    </row>
    <row r="16071" spans="2:12" x14ac:dyDescent="0.4">
      <c r="B16071" s="5" t="s">
        <v>68</v>
      </c>
      <c r="C16071" s="5" t="s">
        <v>56</v>
      </c>
      <c r="D16071" s="5" t="s">
        <v>13</v>
      </c>
      <c r="E16071" s="5" t="s">
        <v>7</v>
      </c>
      <c r="F16071" s="6">
        <v>44562</v>
      </c>
      <c r="G16071" s="6" t="str">
        <f>TEXT(datatable[[#This Row],[дата]],"ММ")</f>
        <v>01</v>
      </c>
      <c r="H16071" s="8">
        <v>6.5412000000000008</v>
      </c>
      <c r="I16071" s="8">
        <v>2.7472500000000002</v>
      </c>
      <c r="J16071" s="8">
        <f>datatable[[#This Row],[продажи_]]-datatable[[#This Row],[себестоимость_]]</f>
        <v>3.7939500000000006</v>
      </c>
      <c r="L16071"/>
    </row>
    <row r="16072" spans="2:12" x14ac:dyDescent="0.4">
      <c r="B16072" s="5" t="s">
        <v>68</v>
      </c>
      <c r="C16072" s="5" t="s">
        <v>56</v>
      </c>
      <c r="D16072" s="5" t="s">
        <v>13</v>
      </c>
      <c r="E16072" s="5" t="s">
        <v>7</v>
      </c>
      <c r="F16072" s="6">
        <v>44593</v>
      </c>
      <c r="G16072" s="6" t="str">
        <f>TEXT(datatable[[#This Row],[дата]],"ММ")</f>
        <v>02</v>
      </c>
      <c r="H16072" s="8">
        <v>10.949400000000001</v>
      </c>
      <c r="I16072" s="8">
        <v>4.2350000000000003</v>
      </c>
      <c r="J16072" s="8">
        <f>datatable[[#This Row],[продажи_]]-datatable[[#This Row],[себестоимость_]]</f>
        <v>6.7144000000000004</v>
      </c>
      <c r="L16072"/>
    </row>
    <row r="16073" spans="2:12" x14ac:dyDescent="0.4">
      <c r="B16073" s="5" t="s">
        <v>68</v>
      </c>
      <c r="C16073" s="5" t="s">
        <v>56</v>
      </c>
      <c r="D16073" s="5" t="s">
        <v>13</v>
      </c>
      <c r="E16073" s="5" t="s">
        <v>7</v>
      </c>
      <c r="F16073" s="6">
        <v>44621</v>
      </c>
      <c r="G16073" s="6" t="str">
        <f>TEXT(datatable[[#This Row],[дата]],"ММ")</f>
        <v>03</v>
      </c>
      <c r="H16073" s="8">
        <v>11.123200000000001</v>
      </c>
      <c r="I16073" s="8">
        <v>4.4000000000000004</v>
      </c>
      <c r="J16073" s="8">
        <f>datatable[[#This Row],[продажи_]]-datatable[[#This Row],[себестоимость_]]</f>
        <v>6.7232000000000003</v>
      </c>
      <c r="L16073"/>
    </row>
    <row r="16074" spans="2:12" x14ac:dyDescent="0.4">
      <c r="B16074" s="5" t="s">
        <v>68</v>
      </c>
      <c r="C16074" s="5" t="s">
        <v>56</v>
      </c>
      <c r="D16074" s="5" t="s">
        <v>13</v>
      </c>
      <c r="E16074" s="5" t="s">
        <v>7</v>
      </c>
      <c r="F16074" s="6">
        <v>44652</v>
      </c>
      <c r="G16074" s="6" t="str">
        <f>TEXT(datatable[[#This Row],[дата]],"ММ")</f>
        <v>04</v>
      </c>
      <c r="H16074" s="8">
        <v>10.285800000000002</v>
      </c>
      <c r="I16074" s="8">
        <v>4.0040000000000004</v>
      </c>
      <c r="J16074" s="8">
        <f>datatable[[#This Row],[продажи_]]-datatable[[#This Row],[себестоимость_]]</f>
        <v>6.2818000000000014</v>
      </c>
      <c r="L16074"/>
    </row>
    <row r="16075" spans="2:12" x14ac:dyDescent="0.4">
      <c r="B16075" s="5" t="s">
        <v>68</v>
      </c>
      <c r="C16075" s="5" t="s">
        <v>56</v>
      </c>
      <c r="D16075" s="5" t="s">
        <v>13</v>
      </c>
      <c r="E16075" s="5" t="s">
        <v>7</v>
      </c>
      <c r="F16075" s="6">
        <v>44682</v>
      </c>
      <c r="G16075" s="6" t="str">
        <f>TEXT(datatable[[#This Row],[дата]],"ММ")</f>
        <v>05</v>
      </c>
      <c r="H16075" s="8">
        <v>11.2812</v>
      </c>
      <c r="I16075" s="8">
        <v>3.8610000000000002</v>
      </c>
      <c r="J16075" s="8">
        <f>datatable[[#This Row],[продажи_]]-datatable[[#This Row],[себестоимость_]]</f>
        <v>7.4201999999999995</v>
      </c>
      <c r="L16075"/>
    </row>
    <row r="16076" spans="2:12" x14ac:dyDescent="0.4">
      <c r="B16076" s="5" t="s">
        <v>68</v>
      </c>
      <c r="C16076" s="5" t="s">
        <v>56</v>
      </c>
      <c r="D16076" s="5" t="s">
        <v>13</v>
      </c>
      <c r="E16076" s="5" t="s">
        <v>7</v>
      </c>
      <c r="F16076" s="6">
        <v>44713</v>
      </c>
      <c r="G16076" s="6" t="str">
        <f>TEXT(datatable[[#This Row],[дата]],"ММ")</f>
        <v>06</v>
      </c>
      <c r="H16076" s="8">
        <v>8.5240999999999989</v>
      </c>
      <c r="I16076" s="8">
        <v>3.53925</v>
      </c>
      <c r="J16076" s="8">
        <f>datatable[[#This Row],[продажи_]]-datatable[[#This Row],[себестоимость_]]</f>
        <v>4.9848499999999989</v>
      </c>
      <c r="L16076"/>
    </row>
    <row r="16077" spans="2:12" x14ac:dyDescent="0.4">
      <c r="B16077" s="5" t="s">
        <v>68</v>
      </c>
      <c r="C16077" s="5" t="s">
        <v>56</v>
      </c>
      <c r="D16077" s="5" t="s">
        <v>13</v>
      </c>
      <c r="E16077" s="5" t="s">
        <v>7</v>
      </c>
      <c r="F16077" s="6">
        <v>44743</v>
      </c>
      <c r="G16077" s="6" t="str">
        <f>TEXT(datatable[[#This Row],[дата]],"ММ")</f>
        <v>07</v>
      </c>
      <c r="H16077" s="8">
        <v>7.5839999999999996</v>
      </c>
      <c r="I16077" s="8">
        <v>2.0020000000000002</v>
      </c>
      <c r="J16077" s="8">
        <f>datatable[[#This Row],[продажи_]]-datatable[[#This Row],[себестоимость_]]</f>
        <v>5.581999999999999</v>
      </c>
      <c r="L16077"/>
    </row>
    <row r="16078" spans="2:12" x14ac:dyDescent="0.4">
      <c r="B16078" s="5" t="s">
        <v>68</v>
      </c>
      <c r="C16078" s="5" t="s">
        <v>56</v>
      </c>
      <c r="D16078" s="5" t="s">
        <v>13</v>
      </c>
      <c r="E16078" s="5" t="s">
        <v>7</v>
      </c>
      <c r="F16078" s="6">
        <v>44774</v>
      </c>
      <c r="G16078" s="6" t="str">
        <f>TEXT(datatable[[#This Row],[дата]],"ММ")</f>
        <v>08</v>
      </c>
      <c r="H16078" s="8">
        <v>6.9678000000000004</v>
      </c>
      <c r="I16078" s="8">
        <v>2.9452500000000001</v>
      </c>
      <c r="J16078" s="8">
        <f>datatable[[#This Row],[продажи_]]-datatable[[#This Row],[себестоимость_]]</f>
        <v>4.0225500000000007</v>
      </c>
      <c r="L16078"/>
    </row>
    <row r="16079" spans="2:12" x14ac:dyDescent="0.4">
      <c r="B16079" s="5" t="s">
        <v>68</v>
      </c>
      <c r="C16079" s="5" t="s">
        <v>56</v>
      </c>
      <c r="D16079" s="5" t="s">
        <v>13</v>
      </c>
      <c r="E16079" s="5" t="s">
        <v>7</v>
      </c>
      <c r="F16079" s="6">
        <v>44805</v>
      </c>
      <c r="G16079" s="6" t="str">
        <f>TEXT(datatable[[#This Row],[дата]],"ММ")</f>
        <v>09</v>
      </c>
      <c r="H16079" s="8">
        <v>9.48</v>
      </c>
      <c r="I16079" s="8">
        <v>3.19</v>
      </c>
      <c r="J16079" s="8">
        <f>datatable[[#This Row],[продажи_]]-datatable[[#This Row],[себестоимость_]]</f>
        <v>6.2900000000000009</v>
      </c>
      <c r="L16079"/>
    </row>
    <row r="16080" spans="2:12" x14ac:dyDescent="0.4">
      <c r="B16080" s="5" t="s">
        <v>68</v>
      </c>
      <c r="C16080" s="5" t="s">
        <v>56</v>
      </c>
      <c r="D16080" s="5" t="s">
        <v>13</v>
      </c>
      <c r="E16080" s="5" t="s">
        <v>7</v>
      </c>
      <c r="F16080" s="6">
        <v>44835</v>
      </c>
      <c r="G16080" s="6" t="str">
        <f>TEXT(datatable[[#This Row],[дата]],"ММ")</f>
        <v>10</v>
      </c>
      <c r="H16080" s="8">
        <v>9.0692000000000004</v>
      </c>
      <c r="I16080" s="8">
        <v>3.6574999999999998</v>
      </c>
      <c r="J16080" s="8">
        <f>datatable[[#This Row],[продажи_]]-datatable[[#This Row],[себестоимость_]]</f>
        <v>5.4117000000000006</v>
      </c>
      <c r="L16080"/>
    </row>
    <row r="16081" spans="2:12" x14ac:dyDescent="0.4">
      <c r="B16081" s="5" t="s">
        <v>68</v>
      </c>
      <c r="C16081" s="5" t="s">
        <v>56</v>
      </c>
      <c r="D16081" s="5" t="s">
        <v>13</v>
      </c>
      <c r="E16081" s="5" t="s">
        <v>7</v>
      </c>
      <c r="F16081" s="6">
        <v>44866</v>
      </c>
      <c r="G16081" s="6" t="str">
        <f>TEXT(datatable[[#This Row],[дата]],"ММ")</f>
        <v>11</v>
      </c>
      <c r="H16081" s="8">
        <v>10.3727</v>
      </c>
      <c r="I16081" s="8">
        <v>3.6107500000000003</v>
      </c>
      <c r="J16081" s="8">
        <f>datatable[[#This Row],[продажи_]]-datatable[[#This Row],[себестоимость_]]</f>
        <v>6.7619499999999997</v>
      </c>
      <c r="L16081"/>
    </row>
    <row r="16082" spans="2:12" x14ac:dyDescent="0.4">
      <c r="B16082" s="5" t="s">
        <v>68</v>
      </c>
      <c r="C16082" s="5" t="s">
        <v>56</v>
      </c>
      <c r="D16082" s="5" t="s">
        <v>13</v>
      </c>
      <c r="E16082" s="5" t="s">
        <v>7</v>
      </c>
      <c r="F16082" s="6">
        <v>44896</v>
      </c>
      <c r="G16082" s="6" t="str">
        <f>TEXT(datatable[[#This Row],[дата]],"ММ")</f>
        <v>12</v>
      </c>
      <c r="H16082" s="8">
        <v>10.2384</v>
      </c>
      <c r="I16082" s="8">
        <v>2.8380000000000001</v>
      </c>
      <c r="J16082" s="8">
        <f>datatable[[#This Row],[продажи_]]-datatable[[#This Row],[себестоимость_]]</f>
        <v>7.4004000000000003</v>
      </c>
      <c r="L16082"/>
    </row>
    <row r="16083" spans="2:12" x14ac:dyDescent="0.4">
      <c r="B16083" s="5" t="s">
        <v>68</v>
      </c>
      <c r="C16083" s="5" t="s">
        <v>56</v>
      </c>
      <c r="D16083" s="5" t="s">
        <v>13</v>
      </c>
      <c r="E16083" s="5" t="s">
        <v>7</v>
      </c>
      <c r="F16083" s="6">
        <v>44562</v>
      </c>
      <c r="G16083" s="6" t="str">
        <f>TEXT(datatable[[#This Row],[дата]],"ММ")</f>
        <v>01</v>
      </c>
      <c r="H16083" s="8">
        <v>0.67679999999999996</v>
      </c>
      <c r="I16083" s="8">
        <v>0.22409999999999999</v>
      </c>
      <c r="J16083" s="8">
        <f>datatable[[#This Row],[продажи_]]-datatable[[#This Row],[себестоимость_]]</f>
        <v>0.45269999999999999</v>
      </c>
      <c r="L16083"/>
    </row>
    <row r="16084" spans="2:12" x14ac:dyDescent="0.4">
      <c r="B16084" s="5" t="s">
        <v>68</v>
      </c>
      <c r="C16084" s="5" t="s">
        <v>56</v>
      </c>
      <c r="D16084" s="5" t="s">
        <v>13</v>
      </c>
      <c r="E16084" s="5" t="s">
        <v>7</v>
      </c>
      <c r="F16084" s="6">
        <v>44593</v>
      </c>
      <c r="G16084" s="6" t="str">
        <f>TEXT(datatable[[#This Row],[дата]],"ММ")</f>
        <v>02</v>
      </c>
      <c r="H16084" s="8">
        <v>1.0416000000000001</v>
      </c>
      <c r="I16084" s="8">
        <v>0.38219999999999998</v>
      </c>
      <c r="J16084" s="8">
        <f>datatable[[#This Row],[продажи_]]-datatable[[#This Row],[себестоимость_]]</f>
        <v>0.6594000000000001</v>
      </c>
      <c r="L16084"/>
    </row>
    <row r="16085" spans="2:12" x14ac:dyDescent="0.4">
      <c r="B16085" s="5" t="s">
        <v>68</v>
      </c>
      <c r="C16085" s="5" t="s">
        <v>56</v>
      </c>
      <c r="D16085" s="5" t="s">
        <v>13</v>
      </c>
      <c r="E16085" s="5" t="s">
        <v>7</v>
      </c>
      <c r="F16085" s="6">
        <v>44621</v>
      </c>
      <c r="G16085" s="6" t="str">
        <f>TEXT(datatable[[#This Row],[дата]],"ММ")</f>
        <v>03</v>
      </c>
      <c r="H16085" s="8">
        <v>1.0368000000000002</v>
      </c>
      <c r="I16085" s="8">
        <v>0.42719999999999997</v>
      </c>
      <c r="J16085" s="8">
        <f>datatable[[#This Row],[продажи_]]-datatable[[#This Row],[себестоимость_]]</f>
        <v>0.60960000000000014</v>
      </c>
      <c r="L16085"/>
    </row>
    <row r="16086" spans="2:12" x14ac:dyDescent="0.4">
      <c r="B16086" s="5" t="s">
        <v>68</v>
      </c>
      <c r="C16086" s="5" t="s">
        <v>56</v>
      </c>
      <c r="D16086" s="5" t="s">
        <v>13</v>
      </c>
      <c r="E16086" s="5" t="s">
        <v>7</v>
      </c>
      <c r="F16086" s="6">
        <v>44652</v>
      </c>
      <c r="G16086" s="6" t="str">
        <f>TEXT(datatable[[#This Row],[дата]],"ММ")</f>
        <v>04</v>
      </c>
      <c r="H16086" s="8">
        <v>0.96320000000000006</v>
      </c>
      <c r="I16086" s="8">
        <v>0.4662</v>
      </c>
      <c r="J16086" s="8">
        <f>datatable[[#This Row],[продажи_]]-datatable[[#This Row],[себестоимость_]]</f>
        <v>0.49700000000000005</v>
      </c>
      <c r="L16086"/>
    </row>
    <row r="16087" spans="2:12" x14ac:dyDescent="0.4">
      <c r="B16087" s="5" t="s">
        <v>68</v>
      </c>
      <c r="C16087" s="5" t="s">
        <v>56</v>
      </c>
      <c r="D16087" s="5" t="s">
        <v>13</v>
      </c>
      <c r="E16087" s="5" t="s">
        <v>7</v>
      </c>
      <c r="F16087" s="6">
        <v>44682</v>
      </c>
      <c r="G16087" s="6" t="str">
        <f>TEXT(datatable[[#This Row],[дата]],"ММ")</f>
        <v>05</v>
      </c>
      <c r="H16087" s="8">
        <v>1.1039999999999999</v>
      </c>
      <c r="I16087" s="8">
        <v>0.32400000000000001</v>
      </c>
      <c r="J16087" s="8">
        <f>datatable[[#This Row],[продажи_]]-datatable[[#This Row],[себестоимость_]]</f>
        <v>0.7799999999999998</v>
      </c>
      <c r="L16087"/>
    </row>
    <row r="16088" spans="2:12" x14ac:dyDescent="0.4">
      <c r="B16088" s="5" t="s">
        <v>68</v>
      </c>
      <c r="C16088" s="5" t="s">
        <v>56</v>
      </c>
      <c r="D16088" s="5" t="s">
        <v>13</v>
      </c>
      <c r="E16088" s="5" t="s">
        <v>7</v>
      </c>
      <c r="F16088" s="6">
        <v>44713</v>
      </c>
      <c r="G16088" s="6" t="str">
        <f>TEXT(datatable[[#This Row],[дата]],"ММ")</f>
        <v>06</v>
      </c>
      <c r="H16088" s="8">
        <v>1.1856</v>
      </c>
      <c r="I16088" s="8">
        <v>0.34320000000000001</v>
      </c>
      <c r="J16088" s="8">
        <f>datatable[[#This Row],[продажи_]]-datatable[[#This Row],[себестоимость_]]</f>
        <v>0.84240000000000004</v>
      </c>
      <c r="L16088"/>
    </row>
    <row r="16089" spans="2:12" x14ac:dyDescent="0.4">
      <c r="B16089" s="5" t="s">
        <v>68</v>
      </c>
      <c r="C16089" s="5" t="s">
        <v>56</v>
      </c>
      <c r="D16089" s="5" t="s">
        <v>13</v>
      </c>
      <c r="E16089" s="5" t="s">
        <v>7</v>
      </c>
      <c r="F16089" s="6">
        <v>44743</v>
      </c>
      <c r="G16089" s="6" t="str">
        <f>TEXT(datatable[[#This Row],[дата]],"ММ")</f>
        <v>07</v>
      </c>
      <c r="H16089" s="8">
        <v>0.74880000000000002</v>
      </c>
      <c r="I16089" s="8">
        <v>0.25919999999999999</v>
      </c>
      <c r="J16089" s="8">
        <f>datatable[[#This Row],[продажи_]]-datatable[[#This Row],[себестоимость_]]</f>
        <v>0.48960000000000004</v>
      </c>
      <c r="L16089"/>
    </row>
    <row r="16090" spans="2:12" x14ac:dyDescent="0.4">
      <c r="B16090" s="5" t="s">
        <v>68</v>
      </c>
      <c r="C16090" s="5" t="s">
        <v>56</v>
      </c>
      <c r="D16090" s="5" t="s">
        <v>13</v>
      </c>
      <c r="E16090" s="5" t="s">
        <v>7</v>
      </c>
      <c r="F16090" s="6">
        <v>44774</v>
      </c>
      <c r="G16090" s="6" t="str">
        <f>TEXT(datatable[[#This Row],[дата]],"ММ")</f>
        <v>08</v>
      </c>
      <c r="H16090" s="8">
        <v>0.77039999999999997</v>
      </c>
      <c r="I16090" s="8">
        <v>0.22950000000000001</v>
      </c>
      <c r="J16090" s="8">
        <f>datatable[[#This Row],[продажи_]]-datatable[[#This Row],[себестоимость_]]</f>
        <v>0.54089999999999994</v>
      </c>
      <c r="L16090"/>
    </row>
    <row r="16091" spans="2:12" x14ac:dyDescent="0.4">
      <c r="B16091" s="5" t="s">
        <v>68</v>
      </c>
      <c r="C16091" s="5" t="s">
        <v>56</v>
      </c>
      <c r="D16091" s="5" t="s">
        <v>13</v>
      </c>
      <c r="E16091" s="5" t="s">
        <v>7</v>
      </c>
      <c r="F16091" s="6">
        <v>44805</v>
      </c>
      <c r="G16091" s="6" t="str">
        <f>TEXT(datatable[[#This Row],[дата]],"ММ")</f>
        <v>09</v>
      </c>
      <c r="H16091" s="8">
        <v>0.70400000000000007</v>
      </c>
      <c r="I16091" s="8">
        <v>0.24</v>
      </c>
      <c r="J16091" s="8">
        <f>datatable[[#This Row],[продажи_]]-datatable[[#This Row],[себестоимость_]]</f>
        <v>0.46400000000000008</v>
      </c>
      <c r="L16091"/>
    </row>
    <row r="16092" spans="2:12" x14ac:dyDescent="0.4">
      <c r="B16092" s="5" t="s">
        <v>68</v>
      </c>
      <c r="C16092" s="5" t="s">
        <v>56</v>
      </c>
      <c r="D16092" s="5" t="s">
        <v>13</v>
      </c>
      <c r="E16092" s="5" t="s">
        <v>7</v>
      </c>
      <c r="F16092" s="6">
        <v>44835</v>
      </c>
      <c r="G16092" s="6" t="str">
        <f>TEXT(datatable[[#This Row],[дата]],"ММ")</f>
        <v>10</v>
      </c>
      <c r="H16092" s="8">
        <v>1.0080000000000002</v>
      </c>
      <c r="I16092" s="8">
        <v>0.47459999999999991</v>
      </c>
      <c r="J16092" s="8">
        <f>datatable[[#This Row],[продажи_]]-datatable[[#This Row],[себестоимость_]]</f>
        <v>0.53340000000000032</v>
      </c>
      <c r="L16092"/>
    </row>
    <row r="16093" spans="2:12" x14ac:dyDescent="0.4">
      <c r="B16093" s="5" t="s">
        <v>68</v>
      </c>
      <c r="C16093" s="5" t="s">
        <v>56</v>
      </c>
      <c r="D16093" s="5" t="s">
        <v>13</v>
      </c>
      <c r="E16093" s="5" t="s">
        <v>7</v>
      </c>
      <c r="F16093" s="6">
        <v>44866</v>
      </c>
      <c r="G16093" s="6" t="str">
        <f>TEXT(datatable[[#This Row],[дата]],"ММ")</f>
        <v>11</v>
      </c>
      <c r="H16093" s="8">
        <v>0.86319999999999997</v>
      </c>
      <c r="I16093" s="8">
        <v>0.31590000000000001</v>
      </c>
      <c r="J16093" s="8">
        <f>datatable[[#This Row],[продажи_]]-datatable[[#This Row],[себестоимость_]]</f>
        <v>0.5472999999999999</v>
      </c>
      <c r="L16093"/>
    </row>
    <row r="16094" spans="2:12" x14ac:dyDescent="0.4">
      <c r="B16094" s="5" t="s">
        <v>68</v>
      </c>
      <c r="C16094" s="5" t="s">
        <v>56</v>
      </c>
      <c r="D16094" s="5" t="s">
        <v>13</v>
      </c>
      <c r="E16094" s="5" t="s">
        <v>7</v>
      </c>
      <c r="F16094" s="6">
        <v>44896</v>
      </c>
      <c r="G16094" s="6" t="str">
        <f>TEXT(datatable[[#This Row],[дата]],"ММ")</f>
        <v>12</v>
      </c>
      <c r="H16094" s="8">
        <v>1.1135999999999999</v>
      </c>
      <c r="I16094" s="8">
        <v>0.29879999999999995</v>
      </c>
      <c r="J16094" s="8">
        <f>datatable[[#This Row],[продажи_]]-datatable[[#This Row],[себестоимость_]]</f>
        <v>0.81479999999999997</v>
      </c>
      <c r="L16094"/>
    </row>
    <row r="16095" spans="2:12" x14ac:dyDescent="0.4">
      <c r="B16095" s="5" t="s">
        <v>68</v>
      </c>
      <c r="C16095" s="5" t="s">
        <v>56</v>
      </c>
      <c r="D16095" s="5" t="s">
        <v>13</v>
      </c>
      <c r="E16095" s="5" t="s">
        <v>7</v>
      </c>
      <c r="F16095" s="6">
        <v>44562</v>
      </c>
      <c r="G16095" s="6" t="str">
        <f>TEXT(datatable[[#This Row],[дата]],"ММ")</f>
        <v>01</v>
      </c>
      <c r="H16095" s="8">
        <v>18.835200000000004</v>
      </c>
      <c r="I16095" s="8">
        <v>7.55145</v>
      </c>
      <c r="J16095" s="8">
        <f>datatable[[#This Row],[продажи_]]-datatable[[#This Row],[себестоимость_]]</f>
        <v>11.283750000000005</v>
      </c>
      <c r="L16095"/>
    </row>
    <row r="16096" spans="2:12" x14ac:dyDescent="0.4">
      <c r="B16096" s="5" t="s">
        <v>68</v>
      </c>
      <c r="C16096" s="5" t="s">
        <v>56</v>
      </c>
      <c r="D16096" s="5" t="s">
        <v>13</v>
      </c>
      <c r="E16096" s="5" t="s">
        <v>7</v>
      </c>
      <c r="F16096" s="6">
        <v>44593</v>
      </c>
      <c r="G16096" s="6" t="str">
        <f>TEXT(datatable[[#This Row],[дата]],"ММ")</f>
        <v>02</v>
      </c>
      <c r="H16096" s="8">
        <v>31.180799999999998</v>
      </c>
      <c r="I16096" s="8">
        <v>9.8091000000000008</v>
      </c>
      <c r="J16096" s="8">
        <f>datatable[[#This Row],[продажи_]]-datatable[[#This Row],[себестоимость_]]</f>
        <v>21.371699999999997</v>
      </c>
      <c r="L16096"/>
    </row>
    <row r="16097" spans="2:12" x14ac:dyDescent="0.4">
      <c r="B16097" s="5" t="s">
        <v>68</v>
      </c>
      <c r="C16097" s="5" t="s">
        <v>56</v>
      </c>
      <c r="D16097" s="5" t="s">
        <v>13</v>
      </c>
      <c r="E16097" s="5" t="s">
        <v>7</v>
      </c>
      <c r="F16097" s="6">
        <v>44621</v>
      </c>
      <c r="G16097" s="6" t="str">
        <f>TEXT(datatable[[#This Row],[дата]],"ММ")</f>
        <v>03</v>
      </c>
      <c r="H16097" s="8">
        <v>30.105599999999999</v>
      </c>
      <c r="I16097" s="8">
        <v>14.393600000000001</v>
      </c>
      <c r="J16097" s="8">
        <f>datatable[[#This Row],[продажи_]]-datatable[[#This Row],[себестоимость_]]</f>
        <v>15.711999999999998</v>
      </c>
      <c r="L16097"/>
    </row>
    <row r="16098" spans="2:12" x14ac:dyDescent="0.4">
      <c r="B16098" s="5" t="s">
        <v>68</v>
      </c>
      <c r="C16098" s="5" t="s">
        <v>56</v>
      </c>
      <c r="D16098" s="5" t="s">
        <v>13</v>
      </c>
      <c r="E16098" s="5" t="s">
        <v>7</v>
      </c>
      <c r="F16098" s="6">
        <v>44652</v>
      </c>
      <c r="G16098" s="6" t="str">
        <f>TEXT(datatable[[#This Row],[дата]],"ММ")</f>
        <v>04</v>
      </c>
      <c r="H16098" s="8">
        <v>28.492799999999999</v>
      </c>
      <c r="I16098" s="8">
        <v>12.11</v>
      </c>
      <c r="J16098" s="8">
        <f>datatable[[#This Row],[продажи_]]-datatable[[#This Row],[себестоимость_]]</f>
        <v>16.3828</v>
      </c>
      <c r="L16098"/>
    </row>
    <row r="16099" spans="2:12" x14ac:dyDescent="0.4">
      <c r="B16099" s="5" t="s">
        <v>68</v>
      </c>
      <c r="C16099" s="5" t="s">
        <v>56</v>
      </c>
      <c r="D16099" s="5" t="s">
        <v>13</v>
      </c>
      <c r="E16099" s="5" t="s">
        <v>7</v>
      </c>
      <c r="F16099" s="6">
        <v>44682</v>
      </c>
      <c r="G16099" s="6" t="str">
        <f>TEXT(datatable[[#This Row],[дата]],"ММ")</f>
        <v>05</v>
      </c>
      <c r="H16099" s="8">
        <v>21.1968</v>
      </c>
      <c r="I16099" s="8">
        <v>10.5876</v>
      </c>
      <c r="J16099" s="8">
        <f>datatable[[#This Row],[продажи_]]-datatable[[#This Row],[себестоимость_]]</f>
        <v>10.6092</v>
      </c>
      <c r="L16099"/>
    </row>
    <row r="16100" spans="2:12" x14ac:dyDescent="0.4">
      <c r="B16100" s="5" t="s">
        <v>68</v>
      </c>
      <c r="C16100" s="5" t="s">
        <v>56</v>
      </c>
      <c r="D16100" s="5" t="s">
        <v>13</v>
      </c>
      <c r="E16100" s="5" t="s">
        <v>7</v>
      </c>
      <c r="F16100" s="6">
        <v>44713</v>
      </c>
      <c r="G16100" s="6" t="str">
        <f>TEXT(datatable[[#This Row],[дата]],"ММ")</f>
        <v>06</v>
      </c>
      <c r="H16100" s="8">
        <v>24.460799999999999</v>
      </c>
      <c r="I16100" s="8">
        <v>9.8956000000000017</v>
      </c>
      <c r="J16100" s="8">
        <f>datatable[[#This Row],[продажи_]]-datatable[[#This Row],[себестоимость_]]</f>
        <v>14.565199999999997</v>
      </c>
      <c r="L16100"/>
    </row>
    <row r="16101" spans="2:12" x14ac:dyDescent="0.4">
      <c r="B16101" s="5" t="s">
        <v>68</v>
      </c>
      <c r="C16101" s="5" t="s">
        <v>56</v>
      </c>
      <c r="D16101" s="5" t="s">
        <v>13</v>
      </c>
      <c r="E16101" s="5" t="s">
        <v>7</v>
      </c>
      <c r="F16101" s="6">
        <v>44743</v>
      </c>
      <c r="G16101" s="6" t="str">
        <f>TEXT(datatable[[#This Row],[дата]],"ММ")</f>
        <v>07</v>
      </c>
      <c r="H16101" s="8">
        <v>13.977600000000001</v>
      </c>
      <c r="I16101" s="8">
        <v>6.9892000000000003</v>
      </c>
      <c r="J16101" s="8">
        <f>datatable[[#This Row],[продажи_]]-datatable[[#This Row],[себестоимость_]]</f>
        <v>6.9884000000000004</v>
      </c>
      <c r="L16101"/>
    </row>
    <row r="16102" spans="2:12" x14ac:dyDescent="0.4">
      <c r="B16102" s="5" t="s">
        <v>68</v>
      </c>
      <c r="C16102" s="5" t="s">
        <v>56</v>
      </c>
      <c r="D16102" s="5" t="s">
        <v>13</v>
      </c>
      <c r="E16102" s="5" t="s">
        <v>7</v>
      </c>
      <c r="F16102" s="6">
        <v>44774</v>
      </c>
      <c r="G16102" s="6" t="str">
        <f>TEXT(datatable[[#This Row],[дата]],"ММ")</f>
        <v>08</v>
      </c>
      <c r="H16102" s="8">
        <v>19.353600000000004</v>
      </c>
      <c r="I16102" s="8">
        <v>8.7192000000000007</v>
      </c>
      <c r="J16102" s="8">
        <f>datatable[[#This Row],[продажи_]]-datatable[[#This Row],[себестоимость_]]</f>
        <v>10.634400000000003</v>
      </c>
      <c r="L16102"/>
    </row>
    <row r="16103" spans="2:12" x14ac:dyDescent="0.4">
      <c r="B16103" s="5" t="s">
        <v>68</v>
      </c>
      <c r="C16103" s="5" t="s">
        <v>56</v>
      </c>
      <c r="D16103" s="5" t="s">
        <v>13</v>
      </c>
      <c r="E16103" s="5" t="s">
        <v>7</v>
      </c>
      <c r="F16103" s="6">
        <v>44805</v>
      </c>
      <c r="G16103" s="6" t="str">
        <f>TEXT(datatable[[#This Row],[дата]],"ММ")</f>
        <v>09</v>
      </c>
      <c r="H16103" s="8">
        <v>19.2</v>
      </c>
      <c r="I16103" s="8">
        <v>10.1205</v>
      </c>
      <c r="J16103" s="8">
        <f>datatable[[#This Row],[продажи_]]-datatable[[#This Row],[себестоимость_]]</f>
        <v>9.0794999999999995</v>
      </c>
      <c r="L16103"/>
    </row>
    <row r="16104" spans="2:12" x14ac:dyDescent="0.4">
      <c r="B16104" s="5" t="s">
        <v>68</v>
      </c>
      <c r="C16104" s="5" t="s">
        <v>56</v>
      </c>
      <c r="D16104" s="5" t="s">
        <v>13</v>
      </c>
      <c r="E16104" s="5" t="s">
        <v>7</v>
      </c>
      <c r="F16104" s="6">
        <v>44835</v>
      </c>
      <c r="G16104" s="6" t="str">
        <f>TEXT(datatable[[#This Row],[дата]],"ММ")</f>
        <v>10</v>
      </c>
      <c r="H16104" s="8">
        <v>26.6112</v>
      </c>
      <c r="I16104" s="8">
        <v>12.7155</v>
      </c>
      <c r="J16104" s="8">
        <f>datatable[[#This Row],[продажи_]]-datatable[[#This Row],[себестоимость_]]</f>
        <v>13.8957</v>
      </c>
      <c r="L16104"/>
    </row>
    <row r="16105" spans="2:12" x14ac:dyDescent="0.4">
      <c r="B16105" s="5" t="s">
        <v>68</v>
      </c>
      <c r="C16105" s="5" t="s">
        <v>56</v>
      </c>
      <c r="D16105" s="5" t="s">
        <v>13</v>
      </c>
      <c r="E16105" s="5" t="s">
        <v>7</v>
      </c>
      <c r="F16105" s="6">
        <v>44866</v>
      </c>
      <c r="G16105" s="6" t="str">
        <f>TEXT(datatable[[#This Row],[дата]],"ММ")</f>
        <v>11</v>
      </c>
      <c r="H16105" s="8">
        <v>29.951999999999998</v>
      </c>
      <c r="I16105" s="8">
        <v>10.457850000000002</v>
      </c>
      <c r="J16105" s="8">
        <f>datatable[[#This Row],[продажи_]]-datatable[[#This Row],[себестоимость_]]</f>
        <v>19.494149999999998</v>
      </c>
      <c r="L16105"/>
    </row>
    <row r="16106" spans="2:12" x14ac:dyDescent="0.4">
      <c r="B16106" s="5" t="s">
        <v>68</v>
      </c>
      <c r="C16106" s="5" t="s">
        <v>56</v>
      </c>
      <c r="D16106" s="5" t="s">
        <v>13</v>
      </c>
      <c r="E16106" s="5" t="s">
        <v>7</v>
      </c>
      <c r="F16106" s="6">
        <v>44896</v>
      </c>
      <c r="G16106" s="6" t="str">
        <f>TEXT(datatable[[#This Row],[дата]],"ММ")</f>
        <v>12</v>
      </c>
      <c r="H16106" s="8">
        <v>18.662400000000002</v>
      </c>
      <c r="I16106" s="8">
        <v>9.2382000000000009</v>
      </c>
      <c r="J16106" s="8">
        <f>datatable[[#This Row],[продажи_]]-datatable[[#This Row],[себестоимость_]]</f>
        <v>9.4242000000000008</v>
      </c>
      <c r="L16106"/>
    </row>
    <row r="16107" spans="2:12" x14ac:dyDescent="0.4">
      <c r="B16107" s="5" t="s">
        <v>68</v>
      </c>
      <c r="C16107" s="5" t="s">
        <v>56</v>
      </c>
      <c r="D16107" s="5" t="s">
        <v>13</v>
      </c>
      <c r="E16107" s="5" t="s">
        <v>7</v>
      </c>
      <c r="F16107" s="6">
        <v>44562</v>
      </c>
      <c r="G16107" s="6" t="str">
        <f>TEXT(datatable[[#This Row],[дата]],"ММ")</f>
        <v>01</v>
      </c>
      <c r="H16107" s="8">
        <v>12.7872</v>
      </c>
      <c r="I16107" s="8">
        <v>4.1894999999999998</v>
      </c>
      <c r="J16107" s="8">
        <f>datatable[[#This Row],[продажи_]]-datatable[[#This Row],[себестоимость_]]</f>
        <v>8.5976999999999997</v>
      </c>
      <c r="L16107"/>
    </row>
    <row r="16108" spans="2:12" x14ac:dyDescent="0.4">
      <c r="B16108" s="5" t="s">
        <v>68</v>
      </c>
      <c r="C16108" s="5" t="s">
        <v>56</v>
      </c>
      <c r="D16108" s="5" t="s">
        <v>13</v>
      </c>
      <c r="E16108" s="5" t="s">
        <v>7</v>
      </c>
      <c r="F16108" s="6">
        <v>44593</v>
      </c>
      <c r="G16108" s="6" t="str">
        <f>TEXT(datatable[[#This Row],[дата]],"ММ")</f>
        <v>02</v>
      </c>
      <c r="H16108" s="8">
        <v>22.170400000000001</v>
      </c>
      <c r="I16108" s="8">
        <v>6.7914000000000003</v>
      </c>
      <c r="J16108" s="8">
        <f>datatable[[#This Row],[продажи_]]-datatable[[#This Row],[себестоимость_]]</f>
        <v>15.379000000000001</v>
      </c>
      <c r="L16108"/>
    </row>
    <row r="16109" spans="2:12" x14ac:dyDescent="0.4">
      <c r="B16109" s="5" t="s">
        <v>68</v>
      </c>
      <c r="C16109" s="5" t="s">
        <v>56</v>
      </c>
      <c r="D16109" s="5" t="s">
        <v>13</v>
      </c>
      <c r="E16109" s="5" t="s">
        <v>7</v>
      </c>
      <c r="F16109" s="6">
        <v>44621</v>
      </c>
      <c r="G16109" s="6" t="str">
        <f>TEXT(datatable[[#This Row],[дата]],"ММ")</f>
        <v>03</v>
      </c>
      <c r="H16109" s="8">
        <v>27.705599999999997</v>
      </c>
      <c r="I16109" s="8">
        <v>9.016</v>
      </c>
      <c r="J16109" s="8">
        <f>datatable[[#This Row],[продажи_]]-datatable[[#This Row],[себестоимость_]]</f>
        <v>18.689599999999999</v>
      </c>
      <c r="L16109"/>
    </row>
    <row r="16110" spans="2:12" x14ac:dyDescent="0.4">
      <c r="B16110" s="5" t="s">
        <v>68</v>
      </c>
      <c r="C16110" s="5" t="s">
        <v>56</v>
      </c>
      <c r="D16110" s="5" t="s">
        <v>13</v>
      </c>
      <c r="E16110" s="5" t="s">
        <v>7</v>
      </c>
      <c r="F16110" s="6">
        <v>44652</v>
      </c>
      <c r="G16110" s="6" t="str">
        <f>TEXT(datatable[[#This Row],[дата]],"ММ")</f>
        <v>04</v>
      </c>
      <c r="H16110" s="8">
        <v>19.0624</v>
      </c>
      <c r="I16110" s="8">
        <v>5.8310000000000004</v>
      </c>
      <c r="J16110" s="8">
        <f>datatable[[#This Row],[продажи_]]-datatable[[#This Row],[себестоимость_]]</f>
        <v>13.231400000000001</v>
      </c>
      <c r="L16110"/>
    </row>
    <row r="16111" spans="2:12" x14ac:dyDescent="0.4">
      <c r="B16111" s="5" t="s">
        <v>68</v>
      </c>
      <c r="C16111" s="5" t="s">
        <v>56</v>
      </c>
      <c r="D16111" s="5" t="s">
        <v>13</v>
      </c>
      <c r="E16111" s="5" t="s">
        <v>7</v>
      </c>
      <c r="F16111" s="6">
        <v>44682</v>
      </c>
      <c r="G16111" s="6" t="str">
        <f>TEXT(datatable[[#This Row],[дата]],"ММ")</f>
        <v>05</v>
      </c>
      <c r="H16111" s="8">
        <v>15.096</v>
      </c>
      <c r="I16111" s="8">
        <v>6.1151999999999997</v>
      </c>
      <c r="J16111" s="8">
        <f>datatable[[#This Row],[продажи_]]-datatable[[#This Row],[себестоимость_]]</f>
        <v>8.9808000000000003</v>
      </c>
      <c r="L16111"/>
    </row>
    <row r="16112" spans="2:12" x14ac:dyDescent="0.4">
      <c r="B16112" s="5" t="s">
        <v>68</v>
      </c>
      <c r="C16112" s="5" t="s">
        <v>56</v>
      </c>
      <c r="D16112" s="5" t="s">
        <v>13</v>
      </c>
      <c r="E16112" s="5" t="s">
        <v>7</v>
      </c>
      <c r="F16112" s="6">
        <v>44713</v>
      </c>
      <c r="G16112" s="6" t="str">
        <f>TEXT(datatable[[#This Row],[дата]],"ММ")</f>
        <v>06</v>
      </c>
      <c r="H16112" s="8">
        <v>15.392000000000003</v>
      </c>
      <c r="I16112" s="8">
        <v>6.4337</v>
      </c>
      <c r="J16112" s="8">
        <f>datatable[[#This Row],[продажи_]]-datatable[[#This Row],[себестоимость_]]</f>
        <v>8.958300000000003</v>
      </c>
      <c r="L16112"/>
    </row>
    <row r="16113" spans="2:12" x14ac:dyDescent="0.4">
      <c r="B16113" s="5" t="s">
        <v>68</v>
      </c>
      <c r="C16113" s="5" t="s">
        <v>56</v>
      </c>
      <c r="D16113" s="5" t="s">
        <v>13</v>
      </c>
      <c r="E16113" s="5" t="s">
        <v>7</v>
      </c>
      <c r="F16113" s="6">
        <v>44743</v>
      </c>
      <c r="G16113" s="6" t="str">
        <f>TEXT(datatable[[#This Row],[дата]],"ММ")</f>
        <v>07</v>
      </c>
      <c r="H16113" s="8">
        <v>12.0768</v>
      </c>
      <c r="I16113" s="8">
        <v>4.6255999999999995</v>
      </c>
      <c r="J16113" s="8">
        <f>datatable[[#This Row],[продажи_]]-datatable[[#This Row],[себестоимость_]]</f>
        <v>7.4512000000000009</v>
      </c>
      <c r="L16113"/>
    </row>
    <row r="16114" spans="2:12" x14ac:dyDescent="0.4">
      <c r="B16114" s="5" t="s">
        <v>68</v>
      </c>
      <c r="C16114" s="5" t="s">
        <v>56</v>
      </c>
      <c r="D16114" s="5" t="s">
        <v>13</v>
      </c>
      <c r="E16114" s="5" t="s">
        <v>7</v>
      </c>
      <c r="F16114" s="6">
        <v>44774</v>
      </c>
      <c r="G16114" s="6" t="str">
        <f>TEXT(datatable[[#This Row],[дата]],"ММ")</f>
        <v>08</v>
      </c>
      <c r="H16114" s="8">
        <v>15.318</v>
      </c>
      <c r="I16114" s="8">
        <v>5.1155999999999997</v>
      </c>
      <c r="J16114" s="8">
        <f>datatable[[#This Row],[продажи_]]-datatable[[#This Row],[себестоимость_]]</f>
        <v>10.202400000000001</v>
      </c>
      <c r="L16114"/>
    </row>
    <row r="16115" spans="2:12" x14ac:dyDescent="0.4">
      <c r="B16115" s="5" t="s">
        <v>68</v>
      </c>
      <c r="C16115" s="5" t="s">
        <v>56</v>
      </c>
      <c r="D16115" s="5" t="s">
        <v>13</v>
      </c>
      <c r="E16115" s="5" t="s">
        <v>7</v>
      </c>
      <c r="F16115" s="6">
        <v>44805</v>
      </c>
      <c r="G16115" s="6" t="str">
        <f>TEXT(datatable[[#This Row],[дата]],"ММ")</f>
        <v>09</v>
      </c>
      <c r="H16115" s="8">
        <v>17.463999999999999</v>
      </c>
      <c r="I16115" s="8">
        <v>5.3900000000000006</v>
      </c>
      <c r="J16115" s="8">
        <f>datatable[[#This Row],[продажи_]]-datatable[[#This Row],[себестоимость_]]</f>
        <v>12.073999999999998</v>
      </c>
      <c r="L16115"/>
    </row>
    <row r="16116" spans="2:12" x14ac:dyDescent="0.4">
      <c r="B16116" s="5" t="s">
        <v>68</v>
      </c>
      <c r="C16116" s="5" t="s">
        <v>56</v>
      </c>
      <c r="D16116" s="5" t="s">
        <v>13</v>
      </c>
      <c r="E16116" s="5" t="s">
        <v>7</v>
      </c>
      <c r="F16116" s="6">
        <v>44835</v>
      </c>
      <c r="G16116" s="6" t="str">
        <f>TEXT(datatable[[#This Row],[дата]],"ММ")</f>
        <v>10</v>
      </c>
      <c r="H16116" s="8">
        <v>22.584800000000001</v>
      </c>
      <c r="I16116" s="8">
        <v>8.0261999999999993</v>
      </c>
      <c r="J16116" s="8">
        <f>datatable[[#This Row],[продажи_]]-datatable[[#This Row],[себестоимость_]]</f>
        <v>14.558600000000002</v>
      </c>
      <c r="L16116"/>
    </row>
    <row r="16117" spans="2:12" x14ac:dyDescent="0.4">
      <c r="B16117" s="5" t="s">
        <v>68</v>
      </c>
      <c r="C16117" s="5" t="s">
        <v>56</v>
      </c>
      <c r="D16117" s="5" t="s">
        <v>13</v>
      </c>
      <c r="E16117" s="5" t="s">
        <v>7</v>
      </c>
      <c r="F16117" s="6">
        <v>44866</v>
      </c>
      <c r="G16117" s="6" t="str">
        <f>TEXT(datatable[[#This Row],[дата]],"ММ")</f>
        <v>11</v>
      </c>
      <c r="H16117" s="8">
        <v>21.164000000000005</v>
      </c>
      <c r="I16117" s="8">
        <v>6.3063000000000002</v>
      </c>
      <c r="J16117" s="8">
        <f>datatable[[#This Row],[продажи_]]-datatable[[#This Row],[себестоимость_]]</f>
        <v>14.857700000000005</v>
      </c>
      <c r="L16117"/>
    </row>
    <row r="16118" spans="2:12" x14ac:dyDescent="0.4">
      <c r="B16118" s="5" t="s">
        <v>68</v>
      </c>
      <c r="C16118" s="5" t="s">
        <v>56</v>
      </c>
      <c r="D16118" s="5" t="s">
        <v>13</v>
      </c>
      <c r="E16118" s="5" t="s">
        <v>7</v>
      </c>
      <c r="F16118" s="6">
        <v>44896</v>
      </c>
      <c r="G16118" s="6" t="str">
        <f>TEXT(datatable[[#This Row],[дата]],"ММ")</f>
        <v>12</v>
      </c>
      <c r="H16118" s="8">
        <v>17.937600000000003</v>
      </c>
      <c r="I16118" s="8">
        <v>5.7035999999999998</v>
      </c>
      <c r="J16118" s="8">
        <f>datatable[[#This Row],[продажи_]]-datatable[[#This Row],[себестоимость_]]</f>
        <v>12.234000000000004</v>
      </c>
      <c r="L16118"/>
    </row>
    <row r="16119" spans="2:12" x14ac:dyDescent="0.4">
      <c r="B16119" s="5" t="s">
        <v>68</v>
      </c>
      <c r="C16119" s="5" t="s">
        <v>56</v>
      </c>
      <c r="D16119" s="5" t="s">
        <v>13</v>
      </c>
      <c r="E16119" s="5" t="s">
        <v>7</v>
      </c>
      <c r="F16119" s="6">
        <v>44562</v>
      </c>
      <c r="G16119" s="6" t="str">
        <f>TEXT(datatable[[#This Row],[дата]],"ММ")</f>
        <v>01</v>
      </c>
      <c r="H16119" s="8">
        <v>6.5331000000000001</v>
      </c>
      <c r="I16119" s="8">
        <v>1.8589500000000001</v>
      </c>
      <c r="J16119" s="8">
        <f>datatable[[#This Row],[продажи_]]-datatable[[#This Row],[себестоимость_]]</f>
        <v>4.67415</v>
      </c>
      <c r="L16119"/>
    </row>
    <row r="16120" spans="2:12" x14ac:dyDescent="0.4">
      <c r="B16120" s="5" t="s">
        <v>68</v>
      </c>
      <c r="C16120" s="5" t="s">
        <v>56</v>
      </c>
      <c r="D16120" s="5" t="s">
        <v>13</v>
      </c>
      <c r="E16120" s="5" t="s">
        <v>7</v>
      </c>
      <c r="F16120" s="6">
        <v>44593</v>
      </c>
      <c r="G16120" s="6" t="str">
        <f>TEXT(datatable[[#This Row],[дата]],"ММ")</f>
        <v>02</v>
      </c>
      <c r="H16120" s="8">
        <v>9.1378000000000021</v>
      </c>
      <c r="I16120" s="8">
        <v>4.0340999999999996</v>
      </c>
      <c r="J16120" s="8">
        <f>datatable[[#This Row],[продажи_]]-datatable[[#This Row],[себестоимость_]]</f>
        <v>5.1037000000000026</v>
      </c>
      <c r="L16120"/>
    </row>
    <row r="16121" spans="2:12" x14ac:dyDescent="0.4">
      <c r="B16121" s="5" t="s">
        <v>68</v>
      </c>
      <c r="C16121" s="5" t="s">
        <v>56</v>
      </c>
      <c r="D16121" s="5" t="s">
        <v>13</v>
      </c>
      <c r="E16121" s="5" t="s">
        <v>7</v>
      </c>
      <c r="F16121" s="6">
        <v>44621</v>
      </c>
      <c r="G16121" s="6" t="str">
        <f>TEXT(datatable[[#This Row],[дата]],"ММ")</f>
        <v>03</v>
      </c>
      <c r="H16121" s="8">
        <v>9.76</v>
      </c>
      <c r="I16121" s="8">
        <v>4.7328000000000001</v>
      </c>
      <c r="J16121" s="8">
        <f>datatable[[#This Row],[продажи_]]-datatable[[#This Row],[себестоимость_]]</f>
        <v>5.0271999999999997</v>
      </c>
      <c r="L16121"/>
    </row>
    <row r="16122" spans="2:12" x14ac:dyDescent="0.4">
      <c r="B16122" s="5" t="s">
        <v>68</v>
      </c>
      <c r="C16122" s="5" t="s">
        <v>56</v>
      </c>
      <c r="D16122" s="5" t="s">
        <v>13</v>
      </c>
      <c r="E16122" s="5" t="s">
        <v>7</v>
      </c>
      <c r="F16122" s="6">
        <v>44652</v>
      </c>
      <c r="G16122" s="6" t="str">
        <f>TEXT(datatable[[#This Row],[дата]],"ММ")</f>
        <v>04</v>
      </c>
      <c r="H16122" s="8">
        <v>9.3940000000000019</v>
      </c>
      <c r="I16122" s="8">
        <v>3.7128000000000005</v>
      </c>
      <c r="J16122" s="8">
        <f>datatable[[#This Row],[продажи_]]-datatable[[#This Row],[себестоимость_]]</f>
        <v>5.6812000000000014</v>
      </c>
      <c r="L16122"/>
    </row>
    <row r="16123" spans="2:12" x14ac:dyDescent="0.4">
      <c r="B16123" s="5" t="s">
        <v>68</v>
      </c>
      <c r="C16123" s="5" t="s">
        <v>56</v>
      </c>
      <c r="D16123" s="5" t="s">
        <v>13</v>
      </c>
      <c r="E16123" s="5" t="s">
        <v>7</v>
      </c>
      <c r="F16123" s="6">
        <v>44682</v>
      </c>
      <c r="G16123" s="6" t="str">
        <f>TEXT(datatable[[#This Row],[дата]],"ММ")</f>
        <v>05</v>
      </c>
      <c r="H16123" s="8">
        <v>7.0271999999999997</v>
      </c>
      <c r="I16123" s="8">
        <v>2.6621999999999999</v>
      </c>
      <c r="J16123" s="8">
        <f>datatable[[#This Row],[продажи_]]-datatable[[#This Row],[себестоимость_]]</f>
        <v>4.3650000000000002</v>
      </c>
      <c r="L16123"/>
    </row>
    <row r="16124" spans="2:12" x14ac:dyDescent="0.4">
      <c r="B16124" s="5" t="s">
        <v>68</v>
      </c>
      <c r="C16124" s="5" t="s">
        <v>56</v>
      </c>
      <c r="D16124" s="5" t="s">
        <v>13</v>
      </c>
      <c r="E16124" s="5" t="s">
        <v>7</v>
      </c>
      <c r="F16124" s="6">
        <v>44713</v>
      </c>
      <c r="G16124" s="6" t="str">
        <f>TEXT(datatable[[#This Row],[дата]],"ММ")</f>
        <v>06</v>
      </c>
      <c r="H16124" s="8">
        <v>8.1679000000000013</v>
      </c>
      <c r="I16124" s="8">
        <v>3.0498000000000003</v>
      </c>
      <c r="J16124" s="8">
        <f>datatable[[#This Row],[продажи_]]-datatable[[#This Row],[себестоимость_]]</f>
        <v>5.118100000000001</v>
      </c>
      <c r="L16124"/>
    </row>
    <row r="16125" spans="2:12" x14ac:dyDescent="0.4">
      <c r="B16125" s="5" t="s">
        <v>68</v>
      </c>
      <c r="C16125" s="5" t="s">
        <v>56</v>
      </c>
      <c r="D16125" s="5" t="s">
        <v>13</v>
      </c>
      <c r="E16125" s="5" t="s">
        <v>7</v>
      </c>
      <c r="F16125" s="6">
        <v>44743</v>
      </c>
      <c r="G16125" s="6" t="str">
        <f>TEXT(datatable[[#This Row],[дата]],"ММ")</f>
        <v>07</v>
      </c>
      <c r="H16125" s="8">
        <v>5.3680000000000003</v>
      </c>
      <c r="I16125" s="8">
        <v>1.7136</v>
      </c>
      <c r="J16125" s="8">
        <f>datatable[[#This Row],[продажи_]]-datatable[[#This Row],[себестоимость_]]</f>
        <v>3.6544000000000003</v>
      </c>
      <c r="L16125"/>
    </row>
    <row r="16126" spans="2:12" x14ac:dyDescent="0.4">
      <c r="B16126" s="5" t="s">
        <v>68</v>
      </c>
      <c r="C16126" s="5" t="s">
        <v>56</v>
      </c>
      <c r="D16126" s="5" t="s">
        <v>13</v>
      </c>
      <c r="E16126" s="5" t="s">
        <v>7</v>
      </c>
      <c r="F16126" s="6">
        <v>44774</v>
      </c>
      <c r="G16126" s="6" t="str">
        <f>TEXT(datatable[[#This Row],[дата]],"ММ")</f>
        <v>08</v>
      </c>
      <c r="H16126" s="8">
        <v>6.0939000000000005</v>
      </c>
      <c r="I16126" s="8">
        <v>2.2720500000000001</v>
      </c>
      <c r="J16126" s="8">
        <f>datatable[[#This Row],[продажи_]]-datatable[[#This Row],[себестоимость_]]</f>
        <v>3.8218500000000004</v>
      </c>
      <c r="L16126"/>
    </row>
    <row r="16127" spans="2:12" x14ac:dyDescent="0.4">
      <c r="B16127" s="5" t="s">
        <v>68</v>
      </c>
      <c r="C16127" s="5" t="s">
        <v>56</v>
      </c>
      <c r="D16127" s="5" t="s">
        <v>13</v>
      </c>
      <c r="E16127" s="5" t="s">
        <v>7</v>
      </c>
      <c r="F16127" s="6">
        <v>44805</v>
      </c>
      <c r="G16127" s="6" t="str">
        <f>TEXT(datatable[[#This Row],[дата]],"ММ")</f>
        <v>09</v>
      </c>
      <c r="H16127" s="8">
        <v>6.1610000000000005</v>
      </c>
      <c r="I16127" s="8">
        <v>2.2950000000000004</v>
      </c>
      <c r="J16127" s="8">
        <f>datatable[[#This Row],[продажи_]]-datatable[[#This Row],[себестоимость_]]</f>
        <v>3.8660000000000001</v>
      </c>
      <c r="L16127"/>
    </row>
    <row r="16128" spans="2:12" x14ac:dyDescent="0.4">
      <c r="B16128" s="5" t="s">
        <v>68</v>
      </c>
      <c r="C16128" s="5" t="s">
        <v>56</v>
      </c>
      <c r="D16128" s="5" t="s">
        <v>13</v>
      </c>
      <c r="E16128" s="5" t="s">
        <v>7</v>
      </c>
      <c r="F16128" s="6">
        <v>44835</v>
      </c>
      <c r="G16128" s="6" t="str">
        <f>TEXT(datatable[[#This Row],[дата]],"ММ")</f>
        <v>10</v>
      </c>
      <c r="H16128" s="8">
        <v>7.1736000000000004</v>
      </c>
      <c r="I16128" s="8">
        <v>3.3201000000000005</v>
      </c>
      <c r="J16128" s="8">
        <f>datatable[[#This Row],[продажи_]]-datatable[[#This Row],[себестоимость_]]</f>
        <v>3.8534999999999999</v>
      </c>
      <c r="L16128"/>
    </row>
    <row r="16129" spans="2:12" x14ac:dyDescent="0.4">
      <c r="B16129" s="5" t="s">
        <v>68</v>
      </c>
      <c r="C16129" s="5" t="s">
        <v>56</v>
      </c>
      <c r="D16129" s="5" t="s">
        <v>13</v>
      </c>
      <c r="E16129" s="5" t="s">
        <v>7</v>
      </c>
      <c r="F16129" s="6">
        <v>44866</v>
      </c>
      <c r="G16129" s="6" t="str">
        <f>TEXT(datatable[[#This Row],[дата]],"ММ")</f>
        <v>11</v>
      </c>
      <c r="H16129" s="8">
        <v>7.4542000000000002</v>
      </c>
      <c r="I16129" s="8">
        <v>3.7790999999999997</v>
      </c>
      <c r="J16129" s="8">
        <f>datatable[[#This Row],[продажи_]]-datatable[[#This Row],[себестоимость_]]</f>
        <v>3.6751000000000005</v>
      </c>
      <c r="L16129"/>
    </row>
    <row r="16130" spans="2:12" x14ac:dyDescent="0.4">
      <c r="B16130" s="5" t="s">
        <v>68</v>
      </c>
      <c r="C16130" s="5" t="s">
        <v>56</v>
      </c>
      <c r="D16130" s="5" t="s">
        <v>13</v>
      </c>
      <c r="E16130" s="5" t="s">
        <v>7</v>
      </c>
      <c r="F16130" s="6">
        <v>44896</v>
      </c>
      <c r="G16130" s="6" t="str">
        <f>TEXT(datatable[[#This Row],[дата]],"ММ")</f>
        <v>12</v>
      </c>
      <c r="H16130" s="8">
        <v>6.5148000000000001</v>
      </c>
      <c r="I16130" s="8">
        <v>3.6719999999999997</v>
      </c>
      <c r="J16130" s="8">
        <f>datatable[[#This Row],[продажи_]]-datatable[[#This Row],[себестоимость_]]</f>
        <v>2.8428000000000004</v>
      </c>
      <c r="L16130"/>
    </row>
    <row r="16131" spans="2:12" x14ac:dyDescent="0.4">
      <c r="B16131" s="5" t="s">
        <v>69</v>
      </c>
      <c r="C16131" s="5" t="s">
        <v>59</v>
      </c>
      <c r="D16131" s="5" t="s">
        <v>14</v>
      </c>
      <c r="E16131" s="5" t="s">
        <v>60</v>
      </c>
      <c r="F16131" s="6">
        <v>44562</v>
      </c>
      <c r="G16131" s="6" t="str">
        <f>TEXT(datatable[[#This Row],[дата]],"ММ")</f>
        <v>01</v>
      </c>
      <c r="H16131" s="8">
        <v>195.38640000000001</v>
      </c>
      <c r="I16131" s="8">
        <v>100.37789999999998</v>
      </c>
      <c r="J16131" s="8">
        <f>datatable[[#This Row],[продажи_]]-datatable[[#This Row],[себестоимость_]]</f>
        <v>95.008500000000026</v>
      </c>
      <c r="L16131"/>
    </row>
    <row r="16132" spans="2:12" x14ac:dyDescent="0.4">
      <c r="B16132" s="5" t="s">
        <v>69</v>
      </c>
      <c r="C16132" s="5" t="s">
        <v>59</v>
      </c>
      <c r="D16132" s="5" t="s">
        <v>14</v>
      </c>
      <c r="E16132" s="5" t="s">
        <v>60</v>
      </c>
      <c r="F16132" s="6">
        <v>44593</v>
      </c>
      <c r="G16132" s="6" t="str">
        <f>TEXT(datatable[[#This Row],[дата]],"ММ")</f>
        <v>02</v>
      </c>
      <c r="H16132" s="8">
        <v>348.8338</v>
      </c>
      <c r="I16132" s="8">
        <v>127.12560000000001</v>
      </c>
      <c r="J16132" s="8">
        <f>datatable[[#This Row],[продажи_]]-datatable[[#This Row],[себестоимость_]]</f>
        <v>221.70819999999998</v>
      </c>
      <c r="L16132"/>
    </row>
    <row r="16133" spans="2:12" x14ac:dyDescent="0.4">
      <c r="B16133" s="5" t="s">
        <v>69</v>
      </c>
      <c r="C16133" s="5" t="s">
        <v>59</v>
      </c>
      <c r="D16133" s="5" t="s">
        <v>14</v>
      </c>
      <c r="E16133" s="5" t="s">
        <v>60</v>
      </c>
      <c r="F16133" s="6">
        <v>44621</v>
      </c>
      <c r="G16133" s="6" t="str">
        <f>TEXT(datatable[[#This Row],[дата]],"ММ")</f>
        <v>03</v>
      </c>
      <c r="H16133" s="8">
        <v>323.67040000000003</v>
      </c>
      <c r="I16133" s="8">
        <v>187.9248</v>
      </c>
      <c r="J16133" s="8">
        <f>datatable[[#This Row],[продажи_]]-datatable[[#This Row],[себестоимость_]]</f>
        <v>135.74560000000002</v>
      </c>
      <c r="L16133"/>
    </row>
    <row r="16134" spans="2:12" x14ac:dyDescent="0.4">
      <c r="B16134" s="5" t="s">
        <v>69</v>
      </c>
      <c r="C16134" s="5" t="s">
        <v>59</v>
      </c>
      <c r="D16134" s="5" t="s">
        <v>14</v>
      </c>
      <c r="E16134" s="5" t="s">
        <v>60</v>
      </c>
      <c r="F16134" s="6">
        <v>44652</v>
      </c>
      <c r="G16134" s="6" t="str">
        <f>TEXT(datatable[[#This Row],[дата]],"ММ")</f>
        <v>04</v>
      </c>
      <c r="H16134" s="8">
        <v>341.92619999999999</v>
      </c>
      <c r="I16134" s="8">
        <v>121.59840000000001</v>
      </c>
      <c r="J16134" s="8">
        <f>datatable[[#This Row],[продажи_]]-datatable[[#This Row],[себестоимость_]]</f>
        <v>220.32779999999997</v>
      </c>
      <c r="L16134"/>
    </row>
    <row r="16135" spans="2:12" x14ac:dyDescent="0.4">
      <c r="B16135" s="5" t="s">
        <v>69</v>
      </c>
      <c r="C16135" s="5" t="s">
        <v>59</v>
      </c>
      <c r="D16135" s="5" t="s">
        <v>14</v>
      </c>
      <c r="E16135" s="5" t="s">
        <v>60</v>
      </c>
      <c r="F16135" s="6">
        <v>44682</v>
      </c>
      <c r="G16135" s="6" t="str">
        <f>TEXT(datatable[[#This Row],[дата]],"ММ")</f>
        <v>05</v>
      </c>
      <c r="H16135" s="8">
        <v>349.3272</v>
      </c>
      <c r="I16135" s="8">
        <v>132.65280000000001</v>
      </c>
      <c r="J16135" s="8">
        <f>datatable[[#This Row],[продажи_]]-datatable[[#This Row],[себестоимость_]]</f>
        <v>216.67439999999999</v>
      </c>
      <c r="L16135"/>
    </row>
    <row r="16136" spans="2:12" x14ac:dyDescent="0.4">
      <c r="B16136" s="5" t="s">
        <v>69</v>
      </c>
      <c r="C16136" s="5" t="s">
        <v>59</v>
      </c>
      <c r="D16136" s="5" t="s">
        <v>14</v>
      </c>
      <c r="E16136" s="5" t="s">
        <v>60</v>
      </c>
      <c r="F16136" s="6">
        <v>44713</v>
      </c>
      <c r="G16136" s="6" t="str">
        <f>TEXT(datatable[[#This Row],[дата]],"ММ")</f>
        <v>06</v>
      </c>
      <c r="H16136" s="8">
        <v>336.74549999999999</v>
      </c>
      <c r="I16136" s="8">
        <v>144.99029999999999</v>
      </c>
      <c r="J16136" s="8">
        <f>datatable[[#This Row],[продажи_]]-datatable[[#This Row],[себестоимость_]]</f>
        <v>191.7552</v>
      </c>
      <c r="L16136"/>
    </row>
    <row r="16137" spans="2:12" x14ac:dyDescent="0.4">
      <c r="B16137" s="5" t="s">
        <v>69</v>
      </c>
      <c r="C16137" s="5" t="s">
        <v>59</v>
      </c>
      <c r="D16137" s="5" t="s">
        <v>14</v>
      </c>
      <c r="E16137" s="5" t="s">
        <v>60</v>
      </c>
      <c r="F16137" s="6">
        <v>44743</v>
      </c>
      <c r="G16137" s="6" t="str">
        <f>TEXT(datatable[[#This Row],[дата]],"ММ")</f>
        <v>07</v>
      </c>
      <c r="H16137" s="8">
        <v>201.30720000000002</v>
      </c>
      <c r="I16137" s="8">
        <v>70.274400000000014</v>
      </c>
      <c r="J16137" s="8">
        <f>datatable[[#This Row],[продажи_]]-datatable[[#This Row],[себестоимость_]]</f>
        <v>131.03280000000001</v>
      </c>
      <c r="L16137"/>
    </row>
    <row r="16138" spans="2:12" x14ac:dyDescent="0.4">
      <c r="B16138" s="5" t="s">
        <v>69</v>
      </c>
      <c r="C16138" s="5" t="s">
        <v>59</v>
      </c>
      <c r="D16138" s="5" t="s">
        <v>14</v>
      </c>
      <c r="E16138" s="5" t="s">
        <v>60</v>
      </c>
      <c r="F16138" s="6">
        <v>44774</v>
      </c>
      <c r="G16138" s="6" t="str">
        <f>TEXT(datatable[[#This Row],[дата]],"ММ")</f>
        <v>08</v>
      </c>
      <c r="H16138" s="8">
        <v>244.23300000000003</v>
      </c>
      <c r="I16138" s="8">
        <v>79.058700000000002</v>
      </c>
      <c r="J16138" s="8">
        <f>datatable[[#This Row],[продажи_]]-datatable[[#This Row],[себестоимость_]]</f>
        <v>165.17430000000002</v>
      </c>
      <c r="L16138"/>
    </row>
    <row r="16139" spans="2:12" x14ac:dyDescent="0.4">
      <c r="B16139" s="5" t="s">
        <v>69</v>
      </c>
      <c r="C16139" s="5" t="s">
        <v>59</v>
      </c>
      <c r="D16139" s="5" t="s">
        <v>14</v>
      </c>
      <c r="E16139" s="5" t="s">
        <v>60</v>
      </c>
      <c r="F16139" s="6">
        <v>44805</v>
      </c>
      <c r="G16139" s="6" t="str">
        <f>TEXT(datatable[[#This Row],[дата]],"ММ")</f>
        <v>09</v>
      </c>
      <c r="H16139" s="8">
        <v>261.50200000000001</v>
      </c>
      <c r="I16139" s="8">
        <v>117.453</v>
      </c>
      <c r="J16139" s="8">
        <f>datatable[[#This Row],[продажи_]]-datatable[[#This Row],[себестоимость_]]</f>
        <v>144.04900000000001</v>
      </c>
      <c r="L16139"/>
    </row>
    <row r="16140" spans="2:12" x14ac:dyDescent="0.4">
      <c r="B16140" s="5" t="s">
        <v>69</v>
      </c>
      <c r="C16140" s="5" t="s">
        <v>59</v>
      </c>
      <c r="D16140" s="5" t="s">
        <v>14</v>
      </c>
      <c r="E16140" s="5" t="s">
        <v>60</v>
      </c>
      <c r="F16140" s="6">
        <v>44835</v>
      </c>
      <c r="G16140" s="6" t="str">
        <f>TEXT(datatable[[#This Row],[дата]],"ММ")</f>
        <v>10</v>
      </c>
      <c r="H16140" s="8">
        <v>317.74959999999999</v>
      </c>
      <c r="I16140" s="8">
        <v>143.7072</v>
      </c>
      <c r="J16140" s="8">
        <f>datatable[[#This Row],[продажи_]]-datatable[[#This Row],[себестоимость_]]</f>
        <v>174.04239999999999</v>
      </c>
      <c r="L16140"/>
    </row>
    <row r="16141" spans="2:12" x14ac:dyDescent="0.4">
      <c r="B16141" s="5" t="s">
        <v>69</v>
      </c>
      <c r="C16141" s="5" t="s">
        <v>59</v>
      </c>
      <c r="D16141" s="5" t="s">
        <v>14</v>
      </c>
      <c r="E16141" s="5" t="s">
        <v>60</v>
      </c>
      <c r="F16141" s="6">
        <v>44866</v>
      </c>
      <c r="G16141" s="6" t="str">
        <f>TEXT(datatable[[#This Row],[дата]],"ММ")</f>
        <v>11</v>
      </c>
      <c r="H16141" s="8">
        <v>282.22479999999996</v>
      </c>
      <c r="I16141" s="8">
        <v>150.12269999999998</v>
      </c>
      <c r="J16141" s="8">
        <f>datatable[[#This Row],[продажи_]]-datatable[[#This Row],[себестоимость_]]</f>
        <v>132.10209999999998</v>
      </c>
      <c r="L16141"/>
    </row>
    <row r="16142" spans="2:12" x14ac:dyDescent="0.4">
      <c r="B16142" s="5" t="s">
        <v>69</v>
      </c>
      <c r="C16142" s="5" t="s">
        <v>59</v>
      </c>
      <c r="D16142" s="5" t="s">
        <v>14</v>
      </c>
      <c r="E16142" s="5" t="s">
        <v>60</v>
      </c>
      <c r="F16142" s="6">
        <v>44896</v>
      </c>
      <c r="G16142" s="6" t="str">
        <f>TEXT(datatable[[#This Row],[дата]],"ММ")</f>
        <v>12</v>
      </c>
      <c r="H16142" s="8">
        <v>346.36680000000001</v>
      </c>
      <c r="I16142" s="8">
        <v>133.8372</v>
      </c>
      <c r="J16142" s="8">
        <f>datatable[[#This Row],[продажи_]]-datatable[[#This Row],[себестоимость_]]</f>
        <v>212.52960000000002</v>
      </c>
      <c r="L16142"/>
    </row>
    <row r="16143" spans="2:12" x14ac:dyDescent="0.4">
      <c r="B16143" s="5" t="s">
        <v>69</v>
      </c>
      <c r="C16143" s="5" t="s">
        <v>59</v>
      </c>
      <c r="D16143" s="5" t="s">
        <v>14</v>
      </c>
      <c r="E16143" s="5" t="s">
        <v>8</v>
      </c>
      <c r="F16143" s="6">
        <v>44562</v>
      </c>
      <c r="G16143" s="6" t="str">
        <f>TEXT(datatable[[#This Row],[дата]],"ММ")</f>
        <v>01</v>
      </c>
      <c r="H16143" s="8">
        <v>93.772800000000004</v>
      </c>
      <c r="I16143" s="8">
        <v>101.4237</v>
      </c>
      <c r="J16143" s="8">
        <f>datatable[[#This Row],[продажи_]]-datatable[[#This Row],[себестоимость_]]</f>
        <v>-7.6508999999999929</v>
      </c>
      <c r="L16143"/>
    </row>
    <row r="16144" spans="2:12" x14ac:dyDescent="0.4">
      <c r="B16144" s="5" t="s">
        <v>69</v>
      </c>
      <c r="C16144" s="5" t="s">
        <v>59</v>
      </c>
      <c r="D16144" s="5" t="s">
        <v>14</v>
      </c>
      <c r="E16144" s="5" t="s">
        <v>8</v>
      </c>
      <c r="F16144" s="6">
        <v>44593</v>
      </c>
      <c r="G16144" s="6" t="str">
        <f>TEXT(datatable[[#This Row],[дата]],"ММ")</f>
        <v>02</v>
      </c>
      <c r="H16144" s="8">
        <v>188.96639999999996</v>
      </c>
      <c r="I16144" s="8">
        <v>136.55740000000003</v>
      </c>
      <c r="J16144" s="8">
        <f>datatable[[#This Row],[продажи_]]-datatable[[#This Row],[себестоимость_]]</f>
        <v>52.408999999999935</v>
      </c>
      <c r="L16144"/>
    </row>
    <row r="16145" spans="2:12" x14ac:dyDescent="0.4">
      <c r="B16145" s="5" t="s">
        <v>69</v>
      </c>
      <c r="C16145" s="5" t="s">
        <v>59</v>
      </c>
      <c r="D16145" s="5" t="s">
        <v>14</v>
      </c>
      <c r="E16145" s="5" t="s">
        <v>8</v>
      </c>
      <c r="F16145" s="6">
        <v>44621</v>
      </c>
      <c r="G16145" s="6" t="str">
        <f>TEXT(datatable[[#This Row],[дата]],"ММ")</f>
        <v>03</v>
      </c>
      <c r="H16145" s="8">
        <v>215.96159999999998</v>
      </c>
      <c r="I16145" s="8">
        <v>121.21600000000001</v>
      </c>
      <c r="J16145" s="8">
        <f>datatable[[#This Row],[продажи_]]-datatable[[#This Row],[себестоимость_]]</f>
        <v>94.745599999999968</v>
      </c>
      <c r="L16145"/>
    </row>
    <row r="16146" spans="2:12" x14ac:dyDescent="0.4">
      <c r="B16146" s="5" t="s">
        <v>69</v>
      </c>
      <c r="C16146" s="5" t="s">
        <v>59</v>
      </c>
      <c r="D16146" s="5" t="s">
        <v>14</v>
      </c>
      <c r="E16146" s="5" t="s">
        <v>8</v>
      </c>
      <c r="F16146" s="6">
        <v>44652</v>
      </c>
      <c r="G16146" s="6" t="str">
        <f>TEXT(datatable[[#This Row],[дата]],"ММ")</f>
        <v>04</v>
      </c>
      <c r="H16146" s="8">
        <v>182.33600000000001</v>
      </c>
      <c r="I16146" s="8">
        <v>152.46700000000001</v>
      </c>
      <c r="J16146" s="8">
        <f>datatable[[#This Row],[продажи_]]-datatable[[#This Row],[себестоимость_]]</f>
        <v>29.869</v>
      </c>
      <c r="L16146"/>
    </row>
    <row r="16147" spans="2:12" x14ac:dyDescent="0.4">
      <c r="B16147" s="5" t="s">
        <v>69</v>
      </c>
      <c r="C16147" s="5" t="s">
        <v>59</v>
      </c>
      <c r="D16147" s="5" t="s">
        <v>14</v>
      </c>
      <c r="E16147" s="5" t="s">
        <v>8</v>
      </c>
      <c r="F16147" s="6">
        <v>44682</v>
      </c>
      <c r="G16147" s="6" t="str">
        <f>TEXT(datatable[[#This Row],[дата]],"ММ")</f>
        <v>05</v>
      </c>
      <c r="H16147" s="8">
        <v>154.86720000000003</v>
      </c>
      <c r="I16147" s="8">
        <v>100.00320000000001</v>
      </c>
      <c r="J16147" s="8">
        <f>datatable[[#This Row],[продажи_]]-datatable[[#This Row],[себестоимость_]]</f>
        <v>54.864000000000019</v>
      </c>
      <c r="L16147"/>
    </row>
    <row r="16148" spans="2:12" x14ac:dyDescent="0.4">
      <c r="B16148" s="5" t="s">
        <v>69</v>
      </c>
      <c r="C16148" s="5" t="s">
        <v>59</v>
      </c>
      <c r="D16148" s="5" t="s">
        <v>14</v>
      </c>
      <c r="E16148" s="5" t="s">
        <v>8</v>
      </c>
      <c r="F16148" s="6">
        <v>44713</v>
      </c>
      <c r="G16148" s="6" t="str">
        <f>TEXT(datatable[[#This Row],[дата]],"ММ")</f>
        <v>06</v>
      </c>
      <c r="H16148" s="8">
        <v>141.60640000000001</v>
      </c>
      <c r="I16148" s="8">
        <v>109.56789999999999</v>
      </c>
      <c r="J16148" s="8">
        <f>datatable[[#This Row],[продажи_]]-datatable[[#This Row],[себестоимость_]]</f>
        <v>32.038500000000013</v>
      </c>
      <c r="L16148"/>
    </row>
    <row r="16149" spans="2:12" x14ac:dyDescent="0.4">
      <c r="B16149" s="5" t="s">
        <v>69</v>
      </c>
      <c r="C16149" s="5" t="s">
        <v>59</v>
      </c>
      <c r="D16149" s="5" t="s">
        <v>14</v>
      </c>
      <c r="E16149" s="5" t="s">
        <v>8</v>
      </c>
      <c r="F16149" s="6">
        <v>44743</v>
      </c>
      <c r="G16149" s="6" t="str">
        <f>TEXT(datatable[[#This Row],[дата]],"ММ")</f>
        <v>07</v>
      </c>
      <c r="H16149" s="8">
        <v>85.248000000000005</v>
      </c>
      <c r="I16149" s="8">
        <v>87.881600000000006</v>
      </c>
      <c r="J16149" s="8">
        <f>datatable[[#This Row],[продажи_]]-datatable[[#This Row],[себестоимость_]]</f>
        <v>-2.6336000000000013</v>
      </c>
      <c r="L16149"/>
    </row>
    <row r="16150" spans="2:12" x14ac:dyDescent="0.4">
      <c r="B16150" s="5" t="s">
        <v>69</v>
      </c>
      <c r="C16150" s="5" t="s">
        <v>59</v>
      </c>
      <c r="D16150" s="5" t="s">
        <v>14</v>
      </c>
      <c r="E16150" s="5" t="s">
        <v>8</v>
      </c>
      <c r="F16150" s="6">
        <v>44774</v>
      </c>
      <c r="G16150" s="6" t="str">
        <f>TEXT(datatable[[#This Row],[дата]],"ММ")</f>
        <v>08</v>
      </c>
      <c r="H16150" s="8">
        <v>104.4288</v>
      </c>
      <c r="I16150" s="8">
        <v>92.900700000000015</v>
      </c>
      <c r="J16150" s="8">
        <f>datatable[[#This Row],[продажи_]]-datatable[[#This Row],[себестоимость_]]</f>
        <v>11.528099999999981</v>
      </c>
      <c r="L16150"/>
    </row>
    <row r="16151" spans="2:12" x14ac:dyDescent="0.4">
      <c r="B16151" s="5" t="s">
        <v>69</v>
      </c>
      <c r="C16151" s="5" t="s">
        <v>59</v>
      </c>
      <c r="D16151" s="5" t="s">
        <v>14</v>
      </c>
      <c r="E16151" s="5" t="s">
        <v>8</v>
      </c>
      <c r="F16151" s="6">
        <v>44805</v>
      </c>
      <c r="G16151" s="6" t="str">
        <f>TEXT(datatable[[#This Row],[дата]],"ММ")</f>
        <v>09</v>
      </c>
      <c r="H16151" s="8">
        <v>134.976</v>
      </c>
      <c r="I16151" s="8">
        <v>79.548000000000002</v>
      </c>
      <c r="J16151" s="8">
        <f>datatable[[#This Row],[продажи_]]-datatable[[#This Row],[себестоимость_]]</f>
        <v>55.427999999999997</v>
      </c>
      <c r="L16151"/>
    </row>
    <row r="16152" spans="2:12" x14ac:dyDescent="0.4">
      <c r="B16152" s="5" t="s">
        <v>69</v>
      </c>
      <c r="C16152" s="5" t="s">
        <v>59</v>
      </c>
      <c r="D16152" s="5" t="s">
        <v>14</v>
      </c>
      <c r="E16152" s="5" t="s">
        <v>8</v>
      </c>
      <c r="F16152" s="6">
        <v>44835</v>
      </c>
      <c r="G16152" s="6" t="str">
        <f>TEXT(datatable[[#This Row],[дата]],"ММ")</f>
        <v>10</v>
      </c>
      <c r="H16152" s="8">
        <v>179.02080000000001</v>
      </c>
      <c r="I16152" s="8">
        <v>143.18640000000002</v>
      </c>
      <c r="J16152" s="8">
        <f>datatable[[#This Row],[продажи_]]-datatable[[#This Row],[себестоимость_]]</f>
        <v>35.834399999999988</v>
      </c>
      <c r="L16152"/>
    </row>
    <row r="16153" spans="2:12" x14ac:dyDescent="0.4">
      <c r="B16153" s="5" t="s">
        <v>69</v>
      </c>
      <c r="C16153" s="5" t="s">
        <v>59</v>
      </c>
      <c r="D16153" s="5" t="s">
        <v>14</v>
      </c>
      <c r="E16153" s="5" t="s">
        <v>8</v>
      </c>
      <c r="F16153" s="6">
        <v>44866</v>
      </c>
      <c r="G16153" s="6" t="str">
        <f>TEXT(datatable[[#This Row],[дата]],"ММ")</f>
        <v>11</v>
      </c>
      <c r="H16153" s="8">
        <v>164.69440000000003</v>
      </c>
      <c r="I16153" s="8">
        <v>112.0301</v>
      </c>
      <c r="J16153" s="8">
        <f>datatable[[#This Row],[продажи_]]-datatable[[#This Row],[себестоимость_]]</f>
        <v>52.664300000000026</v>
      </c>
      <c r="L16153"/>
    </row>
    <row r="16154" spans="2:12" x14ac:dyDescent="0.4">
      <c r="B16154" s="5" t="s">
        <v>69</v>
      </c>
      <c r="C16154" s="5" t="s">
        <v>59</v>
      </c>
      <c r="D16154" s="5" t="s">
        <v>14</v>
      </c>
      <c r="E16154" s="5" t="s">
        <v>8</v>
      </c>
      <c r="F16154" s="6">
        <v>44896</v>
      </c>
      <c r="G16154" s="6" t="str">
        <f>TEXT(datatable[[#This Row],[дата]],"ММ")</f>
        <v>12</v>
      </c>
      <c r="H16154" s="8">
        <v>144.92160000000001</v>
      </c>
      <c r="I16154" s="8">
        <v>95.457599999999999</v>
      </c>
      <c r="J16154" s="8">
        <f>datatable[[#This Row],[продажи_]]-datatable[[#This Row],[себестоимость_]]</f>
        <v>49.464000000000013</v>
      </c>
      <c r="L16154"/>
    </row>
    <row r="16155" spans="2:12" x14ac:dyDescent="0.4">
      <c r="B16155" s="5" t="s">
        <v>69</v>
      </c>
      <c r="C16155" s="5" t="s">
        <v>59</v>
      </c>
      <c r="D16155" s="5" t="s">
        <v>14</v>
      </c>
      <c r="E16155" s="5" t="s">
        <v>61</v>
      </c>
      <c r="F16155" s="6">
        <v>44562</v>
      </c>
      <c r="G16155" s="6" t="str">
        <f>TEXT(datatable[[#This Row],[дата]],"ММ")</f>
        <v>01</v>
      </c>
      <c r="H16155" s="8">
        <v>71.769599999999997</v>
      </c>
      <c r="I16155" s="8">
        <v>49.826250000000002</v>
      </c>
      <c r="J16155" s="8">
        <f>datatable[[#This Row],[продажи_]]-datatable[[#This Row],[себестоимость_]]</f>
        <v>21.943349999999995</v>
      </c>
      <c r="L16155"/>
    </row>
    <row r="16156" spans="2:12" x14ac:dyDescent="0.4">
      <c r="B16156" s="5" t="s">
        <v>69</v>
      </c>
      <c r="C16156" s="5" t="s">
        <v>59</v>
      </c>
      <c r="D16156" s="5" t="s">
        <v>14</v>
      </c>
      <c r="E16156" s="5" t="s">
        <v>61</v>
      </c>
      <c r="F16156" s="6">
        <v>44593</v>
      </c>
      <c r="G16156" s="6" t="str">
        <f>TEXT(datatable[[#This Row],[дата]],"ММ")</f>
        <v>02</v>
      </c>
      <c r="H16156" s="8">
        <v>102.8608</v>
      </c>
      <c r="I16156" s="8">
        <v>83.527500000000003</v>
      </c>
      <c r="J16156" s="8">
        <f>datatable[[#This Row],[продажи_]]-datatable[[#This Row],[себестоимость_]]</f>
        <v>19.333299999999994</v>
      </c>
      <c r="L16156"/>
    </row>
    <row r="16157" spans="2:12" x14ac:dyDescent="0.4">
      <c r="B16157" s="5" t="s">
        <v>69</v>
      </c>
      <c r="C16157" s="5" t="s">
        <v>59</v>
      </c>
      <c r="D16157" s="5" t="s">
        <v>14</v>
      </c>
      <c r="E16157" s="5" t="s">
        <v>61</v>
      </c>
      <c r="F16157" s="6">
        <v>44621</v>
      </c>
      <c r="G16157" s="6" t="str">
        <f>TEXT(datatable[[#This Row],[дата]],"ММ")</f>
        <v>03</v>
      </c>
      <c r="H16157" s="8">
        <v>169.16480000000001</v>
      </c>
      <c r="I16157" s="8">
        <v>87.72</v>
      </c>
      <c r="J16157" s="8">
        <f>datatable[[#This Row],[продажи_]]-datatable[[#This Row],[себестоимость_]]</f>
        <v>81.444800000000015</v>
      </c>
      <c r="L16157"/>
    </row>
    <row r="16158" spans="2:12" x14ac:dyDescent="0.4">
      <c r="B16158" s="5" t="s">
        <v>69</v>
      </c>
      <c r="C16158" s="5" t="s">
        <v>59</v>
      </c>
      <c r="D16158" s="5" t="s">
        <v>14</v>
      </c>
      <c r="E16158" s="5" t="s">
        <v>61</v>
      </c>
      <c r="F16158" s="6">
        <v>44652</v>
      </c>
      <c r="G16158" s="6" t="str">
        <f>TEXT(datatable[[#This Row],[дата]],"ММ")</f>
        <v>04</v>
      </c>
      <c r="H16158" s="8">
        <v>101.60640000000001</v>
      </c>
      <c r="I16158" s="8">
        <v>84.28</v>
      </c>
      <c r="J16158" s="8">
        <f>datatable[[#This Row],[продажи_]]-datatable[[#This Row],[себестоимость_]]</f>
        <v>17.326400000000007</v>
      </c>
      <c r="L16158"/>
    </row>
    <row r="16159" spans="2:12" x14ac:dyDescent="0.4">
      <c r="B16159" s="5" t="s">
        <v>69</v>
      </c>
      <c r="C16159" s="5" t="s">
        <v>59</v>
      </c>
      <c r="D16159" s="5" t="s">
        <v>14</v>
      </c>
      <c r="E16159" s="5" t="s">
        <v>61</v>
      </c>
      <c r="F16159" s="6">
        <v>44682</v>
      </c>
      <c r="G16159" s="6" t="str">
        <f>TEXT(datatable[[#This Row],[дата]],"ММ")</f>
        <v>05</v>
      </c>
      <c r="H16159" s="8">
        <v>101.0688</v>
      </c>
      <c r="I16159" s="8">
        <v>52.889999999999993</v>
      </c>
      <c r="J16159" s="8">
        <f>datatable[[#This Row],[продажи_]]-datatable[[#This Row],[себестоимость_]]</f>
        <v>48.178800000000003</v>
      </c>
      <c r="L16159"/>
    </row>
    <row r="16160" spans="2:12" x14ac:dyDescent="0.4">
      <c r="B16160" s="5" t="s">
        <v>69</v>
      </c>
      <c r="C16160" s="5" t="s">
        <v>59</v>
      </c>
      <c r="D16160" s="5" t="s">
        <v>14</v>
      </c>
      <c r="E16160" s="5" t="s">
        <v>61</v>
      </c>
      <c r="F16160" s="6">
        <v>44713</v>
      </c>
      <c r="G16160" s="6" t="str">
        <f>TEXT(datatable[[#This Row],[дата]],"ММ")</f>
        <v>06</v>
      </c>
      <c r="H16160" s="8">
        <v>135.11679999999998</v>
      </c>
      <c r="I16160" s="8">
        <v>79.657499999999999</v>
      </c>
      <c r="J16160" s="8">
        <f>datatable[[#This Row],[продажи_]]-datatable[[#This Row],[себестоимость_]]</f>
        <v>55.459299999999985</v>
      </c>
      <c r="L16160"/>
    </row>
    <row r="16161" spans="2:12" x14ac:dyDescent="0.4">
      <c r="B16161" s="5" t="s">
        <v>69</v>
      </c>
      <c r="C16161" s="5" t="s">
        <v>59</v>
      </c>
      <c r="D16161" s="5" t="s">
        <v>14</v>
      </c>
      <c r="E16161" s="5" t="s">
        <v>61</v>
      </c>
      <c r="F16161" s="6">
        <v>44743</v>
      </c>
      <c r="G16161" s="6" t="str">
        <f>TEXT(datatable[[#This Row],[дата]],"ММ")</f>
        <v>07</v>
      </c>
      <c r="H16161" s="8">
        <v>75.980800000000016</v>
      </c>
      <c r="I16161" s="8">
        <v>36.979999999999997</v>
      </c>
      <c r="J16161" s="8">
        <f>datatable[[#This Row],[продажи_]]-datatable[[#This Row],[себестоимость_]]</f>
        <v>39.000800000000019</v>
      </c>
      <c r="L16161"/>
    </row>
    <row r="16162" spans="2:12" x14ac:dyDescent="0.4">
      <c r="B16162" s="5" t="s">
        <v>69</v>
      </c>
      <c r="C16162" s="5" t="s">
        <v>59</v>
      </c>
      <c r="D16162" s="5" t="s">
        <v>14</v>
      </c>
      <c r="E16162" s="5" t="s">
        <v>61</v>
      </c>
      <c r="F16162" s="6">
        <v>44774</v>
      </c>
      <c r="G16162" s="6" t="str">
        <f>TEXT(datatable[[#This Row],[дата]],"ММ")</f>
        <v>08</v>
      </c>
      <c r="H16162" s="8">
        <v>79.027199999999993</v>
      </c>
      <c r="I16162" s="8">
        <v>57.566249999999997</v>
      </c>
      <c r="J16162" s="8">
        <f>datatable[[#This Row],[продажи_]]-datatable[[#This Row],[себестоимость_]]</f>
        <v>21.460949999999997</v>
      </c>
      <c r="L16162"/>
    </row>
    <row r="16163" spans="2:12" x14ac:dyDescent="0.4">
      <c r="B16163" s="5" t="s">
        <v>69</v>
      </c>
      <c r="C16163" s="5" t="s">
        <v>59</v>
      </c>
      <c r="D16163" s="5" t="s">
        <v>14</v>
      </c>
      <c r="E16163" s="5" t="s">
        <v>61</v>
      </c>
      <c r="F16163" s="6">
        <v>44805</v>
      </c>
      <c r="G16163" s="6" t="str">
        <f>TEXT(datatable[[#This Row],[дата]],"ММ")</f>
        <v>09</v>
      </c>
      <c r="H16163" s="8">
        <v>78.848000000000013</v>
      </c>
      <c r="I16163" s="8">
        <v>46.225000000000001</v>
      </c>
      <c r="J16163" s="8">
        <f>datatable[[#This Row],[продажи_]]-datatable[[#This Row],[себестоимость_]]</f>
        <v>32.623000000000012</v>
      </c>
      <c r="L16163"/>
    </row>
    <row r="16164" spans="2:12" x14ac:dyDescent="0.4">
      <c r="B16164" s="5" t="s">
        <v>69</v>
      </c>
      <c r="C16164" s="5" t="s">
        <v>59</v>
      </c>
      <c r="D16164" s="5" t="s">
        <v>14</v>
      </c>
      <c r="E16164" s="5" t="s">
        <v>61</v>
      </c>
      <c r="F16164" s="6">
        <v>44835</v>
      </c>
      <c r="G16164" s="6" t="str">
        <f>TEXT(datatable[[#This Row],[дата]],"ММ")</f>
        <v>10</v>
      </c>
      <c r="H16164" s="8">
        <v>146.76479999999998</v>
      </c>
      <c r="I16164" s="8">
        <v>82.775000000000006</v>
      </c>
      <c r="J16164" s="8">
        <f>datatable[[#This Row],[продажи_]]-datatable[[#This Row],[себестоимость_]]</f>
        <v>63.989799999999974</v>
      </c>
      <c r="L16164"/>
    </row>
    <row r="16165" spans="2:12" x14ac:dyDescent="0.4">
      <c r="B16165" s="5" t="s">
        <v>69</v>
      </c>
      <c r="C16165" s="5" t="s">
        <v>59</v>
      </c>
      <c r="D16165" s="5" t="s">
        <v>14</v>
      </c>
      <c r="E16165" s="5" t="s">
        <v>61</v>
      </c>
      <c r="F16165" s="6">
        <v>44866</v>
      </c>
      <c r="G16165" s="6" t="str">
        <f>TEXT(datatable[[#This Row],[дата]],"ММ")</f>
        <v>11</v>
      </c>
      <c r="H16165" s="8">
        <v>99.007999999999996</v>
      </c>
      <c r="I16165" s="8">
        <v>67.08</v>
      </c>
      <c r="J16165" s="8">
        <f>datatable[[#This Row],[продажи_]]-datatable[[#This Row],[себестоимость_]]</f>
        <v>31.927999999999997</v>
      </c>
      <c r="L16165"/>
    </row>
    <row r="16166" spans="2:12" x14ac:dyDescent="0.4">
      <c r="B16166" s="5" t="s">
        <v>69</v>
      </c>
      <c r="C16166" s="5" t="s">
        <v>59</v>
      </c>
      <c r="D16166" s="5" t="s">
        <v>14</v>
      </c>
      <c r="E16166" s="5" t="s">
        <v>61</v>
      </c>
      <c r="F16166" s="6">
        <v>44896</v>
      </c>
      <c r="G16166" s="6" t="str">
        <f>TEXT(datatable[[#This Row],[дата]],"ММ")</f>
        <v>12</v>
      </c>
      <c r="H16166" s="8">
        <v>118.27200000000001</v>
      </c>
      <c r="I16166" s="8">
        <v>68.37</v>
      </c>
      <c r="J16166" s="8">
        <f>datatable[[#This Row],[продажи_]]-datatable[[#This Row],[себестоимость_]]</f>
        <v>49.902000000000001</v>
      </c>
      <c r="L16166"/>
    </row>
    <row r="16167" spans="2:12" x14ac:dyDescent="0.4">
      <c r="B16167" s="5" t="s">
        <v>69</v>
      </c>
      <c r="C16167" s="5" t="s">
        <v>59</v>
      </c>
      <c r="D16167" s="5" t="s">
        <v>14</v>
      </c>
      <c r="E16167" s="5" t="s">
        <v>62</v>
      </c>
      <c r="F16167" s="6">
        <v>44562</v>
      </c>
      <c r="G16167" s="6" t="str">
        <f>TEXT(datatable[[#This Row],[дата]],"ММ")</f>
        <v>01</v>
      </c>
      <c r="H16167" s="8">
        <v>179.41139999999999</v>
      </c>
      <c r="I16167" s="8">
        <v>70.591499999999996</v>
      </c>
      <c r="J16167" s="8">
        <f>datatable[[#This Row],[продажи_]]-datatable[[#This Row],[себестоимость_]]</f>
        <v>108.81989999999999</v>
      </c>
      <c r="L16167"/>
    </row>
    <row r="16168" spans="2:12" x14ac:dyDescent="0.4">
      <c r="B16168" s="5" t="s">
        <v>69</v>
      </c>
      <c r="C16168" s="5" t="s">
        <v>59</v>
      </c>
      <c r="D16168" s="5" t="s">
        <v>14</v>
      </c>
      <c r="E16168" s="5" t="s">
        <v>62</v>
      </c>
      <c r="F16168" s="6">
        <v>44593</v>
      </c>
      <c r="G16168" s="6" t="str">
        <f>TEXT(datatable[[#This Row],[дата]],"ММ")</f>
        <v>02</v>
      </c>
      <c r="H16168" s="8">
        <v>245.40180000000001</v>
      </c>
      <c r="I16168" s="8">
        <v>113.77800000000001</v>
      </c>
      <c r="J16168" s="8">
        <f>datatable[[#This Row],[продажи_]]-datatable[[#This Row],[себестоимость_]]</f>
        <v>131.62380000000002</v>
      </c>
      <c r="L16168"/>
    </row>
    <row r="16169" spans="2:12" x14ac:dyDescent="0.4">
      <c r="B16169" s="5" t="s">
        <v>69</v>
      </c>
      <c r="C16169" s="5" t="s">
        <v>59</v>
      </c>
      <c r="D16169" s="5" t="s">
        <v>14</v>
      </c>
      <c r="E16169" s="5" t="s">
        <v>62</v>
      </c>
      <c r="F16169" s="6">
        <v>44621</v>
      </c>
      <c r="G16169" s="6" t="str">
        <f>TEXT(datatable[[#This Row],[дата]],"ММ")</f>
        <v>03</v>
      </c>
      <c r="H16169" s="8">
        <v>296.95679999999999</v>
      </c>
      <c r="I16169" s="8">
        <v>155.73600000000002</v>
      </c>
      <c r="J16169" s="8">
        <f>datatable[[#This Row],[продажи_]]-datatable[[#This Row],[себестоимость_]]</f>
        <v>141.22079999999997</v>
      </c>
      <c r="L16169"/>
    </row>
    <row r="16170" spans="2:12" x14ac:dyDescent="0.4">
      <c r="B16170" s="5" t="s">
        <v>69</v>
      </c>
      <c r="C16170" s="5" t="s">
        <v>59</v>
      </c>
      <c r="D16170" s="5" t="s">
        <v>14</v>
      </c>
      <c r="E16170" s="5" t="s">
        <v>62</v>
      </c>
      <c r="F16170" s="6">
        <v>44652</v>
      </c>
      <c r="G16170" s="6" t="str">
        <f>TEXT(datatable[[#This Row],[дата]],"ММ")</f>
        <v>04</v>
      </c>
      <c r="H16170" s="8">
        <v>218.93690000000001</v>
      </c>
      <c r="I16170" s="8">
        <v>121.71600000000002</v>
      </c>
      <c r="J16170" s="8">
        <f>datatable[[#This Row],[продажи_]]-datatable[[#This Row],[себестоимость_]]</f>
        <v>97.220899999999986</v>
      </c>
      <c r="L16170"/>
    </row>
    <row r="16171" spans="2:12" x14ac:dyDescent="0.4">
      <c r="B16171" s="5" t="s">
        <v>69</v>
      </c>
      <c r="C16171" s="5" t="s">
        <v>59</v>
      </c>
      <c r="D16171" s="5" t="s">
        <v>14</v>
      </c>
      <c r="E16171" s="5" t="s">
        <v>62</v>
      </c>
      <c r="F16171" s="6">
        <v>44682</v>
      </c>
      <c r="G16171" s="6" t="str">
        <f>TEXT(datatable[[#This Row],[дата]],"ММ")</f>
        <v>05</v>
      </c>
      <c r="H16171" s="8">
        <v>216.53100000000001</v>
      </c>
      <c r="I16171" s="8">
        <v>100.926</v>
      </c>
      <c r="J16171" s="8">
        <f>datatable[[#This Row],[продажи_]]-datatable[[#This Row],[себестоимость_]]</f>
        <v>115.605</v>
      </c>
      <c r="L16171"/>
    </row>
    <row r="16172" spans="2:12" x14ac:dyDescent="0.4">
      <c r="B16172" s="5" t="s">
        <v>69</v>
      </c>
      <c r="C16172" s="5" t="s">
        <v>59</v>
      </c>
      <c r="D16172" s="5" t="s">
        <v>14</v>
      </c>
      <c r="E16172" s="5" t="s">
        <v>62</v>
      </c>
      <c r="F16172" s="6">
        <v>44713</v>
      </c>
      <c r="G16172" s="6" t="str">
        <f>TEXT(datatable[[#This Row],[дата]],"ММ")</f>
        <v>06</v>
      </c>
      <c r="H16172" s="8">
        <v>247.97955000000002</v>
      </c>
      <c r="I16172" s="8">
        <v>133.90650000000002</v>
      </c>
      <c r="J16172" s="8">
        <f>datatable[[#This Row],[продажи_]]-datatable[[#This Row],[себестоимость_]]</f>
        <v>114.07304999999999</v>
      </c>
      <c r="L16172"/>
    </row>
    <row r="16173" spans="2:12" x14ac:dyDescent="0.4">
      <c r="B16173" s="5" t="s">
        <v>69</v>
      </c>
      <c r="C16173" s="5" t="s">
        <v>59</v>
      </c>
      <c r="D16173" s="5" t="s">
        <v>14</v>
      </c>
      <c r="E16173" s="5" t="s">
        <v>62</v>
      </c>
      <c r="F16173" s="6">
        <v>44743</v>
      </c>
      <c r="G16173" s="6" t="str">
        <f>TEXT(datatable[[#This Row],[дата]],"ММ")</f>
        <v>07</v>
      </c>
      <c r="H16173" s="8">
        <v>147.1036</v>
      </c>
      <c r="I16173" s="8">
        <v>62.748000000000005</v>
      </c>
      <c r="J16173" s="8">
        <f>datatable[[#This Row],[продажи_]]-datatable[[#This Row],[себестоимость_]]</f>
        <v>84.355599999999995</v>
      </c>
      <c r="L16173"/>
    </row>
    <row r="16174" spans="2:12" x14ac:dyDescent="0.4">
      <c r="B16174" s="5" t="s">
        <v>69</v>
      </c>
      <c r="C16174" s="5" t="s">
        <v>59</v>
      </c>
      <c r="D16174" s="5" t="s">
        <v>14</v>
      </c>
      <c r="E16174" s="5" t="s">
        <v>62</v>
      </c>
      <c r="F16174" s="6">
        <v>44774</v>
      </c>
      <c r="G16174" s="6" t="str">
        <f>TEXT(datatable[[#This Row],[дата]],"ММ")</f>
        <v>08</v>
      </c>
      <c r="H16174" s="8">
        <v>139.1985</v>
      </c>
      <c r="I16174" s="8">
        <v>73.143000000000001</v>
      </c>
      <c r="J16174" s="8">
        <f>datatable[[#This Row],[продажи_]]-datatable[[#This Row],[себестоимость_]]</f>
        <v>66.055499999999995</v>
      </c>
      <c r="L16174"/>
    </row>
    <row r="16175" spans="2:12" x14ac:dyDescent="0.4">
      <c r="B16175" s="5" t="s">
        <v>69</v>
      </c>
      <c r="C16175" s="5" t="s">
        <v>59</v>
      </c>
      <c r="D16175" s="5" t="s">
        <v>14</v>
      </c>
      <c r="E16175" s="5" t="s">
        <v>62</v>
      </c>
      <c r="F16175" s="6">
        <v>44805</v>
      </c>
      <c r="G16175" s="6" t="str">
        <f>TEXT(datatable[[#This Row],[дата]],"ММ")</f>
        <v>09</v>
      </c>
      <c r="H16175" s="8">
        <v>197.62749999999997</v>
      </c>
      <c r="I16175" s="8">
        <v>112.455</v>
      </c>
      <c r="J16175" s="8">
        <f>datatable[[#This Row],[продажи_]]-datatable[[#This Row],[себестоимость_]]</f>
        <v>85.172499999999971</v>
      </c>
      <c r="L16175"/>
    </row>
    <row r="16176" spans="2:12" x14ac:dyDescent="0.4">
      <c r="B16176" s="5" t="s">
        <v>69</v>
      </c>
      <c r="C16176" s="5" t="s">
        <v>59</v>
      </c>
      <c r="D16176" s="5" t="s">
        <v>14</v>
      </c>
      <c r="E16176" s="5" t="s">
        <v>62</v>
      </c>
      <c r="F16176" s="6">
        <v>44835</v>
      </c>
      <c r="G16176" s="6" t="str">
        <f>TEXT(datatable[[#This Row],[дата]],"ММ")</f>
        <v>10</v>
      </c>
      <c r="H16176" s="8">
        <v>269.46080000000001</v>
      </c>
      <c r="I16176" s="8">
        <v>124.36200000000001</v>
      </c>
      <c r="J16176" s="8">
        <f>datatable[[#This Row],[продажи_]]-datatable[[#This Row],[себестоимость_]]</f>
        <v>145.09879999999998</v>
      </c>
      <c r="L16176"/>
    </row>
    <row r="16177" spans="2:12" x14ac:dyDescent="0.4">
      <c r="B16177" s="5" t="s">
        <v>69</v>
      </c>
      <c r="C16177" s="5" t="s">
        <v>59</v>
      </c>
      <c r="D16177" s="5" t="s">
        <v>14</v>
      </c>
      <c r="E16177" s="5" t="s">
        <v>62</v>
      </c>
      <c r="F16177" s="6">
        <v>44866</v>
      </c>
      <c r="G16177" s="6" t="str">
        <f>TEXT(datatable[[#This Row],[дата]],"ММ")</f>
        <v>11</v>
      </c>
      <c r="H16177" s="8">
        <v>221.17095</v>
      </c>
      <c r="I16177" s="8">
        <v>110.56500000000001</v>
      </c>
      <c r="J16177" s="8">
        <f>datatable[[#This Row],[продажи_]]-datatable[[#This Row],[себестоимость_]]</f>
        <v>110.60594999999999</v>
      </c>
      <c r="L16177"/>
    </row>
    <row r="16178" spans="2:12" x14ac:dyDescent="0.4">
      <c r="B16178" s="5" t="s">
        <v>69</v>
      </c>
      <c r="C16178" s="5" t="s">
        <v>59</v>
      </c>
      <c r="D16178" s="5" t="s">
        <v>14</v>
      </c>
      <c r="E16178" s="5" t="s">
        <v>62</v>
      </c>
      <c r="F16178" s="6">
        <v>44896</v>
      </c>
      <c r="G16178" s="6" t="str">
        <f>TEXT(datatable[[#This Row],[дата]],"ММ")</f>
        <v>12</v>
      </c>
      <c r="H16178" s="8">
        <v>233.02859999999998</v>
      </c>
      <c r="I16178" s="8">
        <v>97.524000000000001</v>
      </c>
      <c r="J16178" s="8">
        <f>datatable[[#This Row],[продажи_]]-datatable[[#This Row],[себестоимость_]]</f>
        <v>135.50459999999998</v>
      </c>
      <c r="L16178"/>
    </row>
    <row r="16179" spans="2:12" x14ac:dyDescent="0.4">
      <c r="B16179" s="5" t="s">
        <v>69</v>
      </c>
      <c r="C16179" s="5" t="s">
        <v>59</v>
      </c>
      <c r="D16179" s="5" t="s">
        <v>14</v>
      </c>
      <c r="E16179" s="5" t="s">
        <v>9</v>
      </c>
      <c r="F16179" s="6">
        <v>44562</v>
      </c>
      <c r="G16179" s="6" t="str">
        <f>TEXT(datatable[[#This Row],[дата]],"ММ")</f>
        <v>01</v>
      </c>
      <c r="H16179" s="8">
        <v>150.255</v>
      </c>
      <c r="I16179" s="8">
        <v>82.356750000000005</v>
      </c>
      <c r="J16179" s="8">
        <f>datatable[[#This Row],[продажи_]]-datatable[[#This Row],[себестоимость_]]</f>
        <v>67.89824999999999</v>
      </c>
      <c r="L16179"/>
    </row>
    <row r="16180" spans="2:12" x14ac:dyDescent="0.4">
      <c r="B16180" s="5" t="s">
        <v>69</v>
      </c>
      <c r="C16180" s="5" t="s">
        <v>59</v>
      </c>
      <c r="D16180" s="5" t="s">
        <v>14</v>
      </c>
      <c r="E16180" s="5" t="s">
        <v>9</v>
      </c>
      <c r="F16180" s="6">
        <v>44593</v>
      </c>
      <c r="G16180" s="6" t="str">
        <f>TEXT(datatable[[#This Row],[дата]],"ММ")</f>
        <v>02</v>
      </c>
      <c r="H16180" s="8">
        <v>176.4</v>
      </c>
      <c r="I16180" s="8">
        <v>149.71949999999998</v>
      </c>
      <c r="J16180" s="8">
        <f>datatable[[#This Row],[продажи_]]-datatable[[#This Row],[себестоимость_]]</f>
        <v>26.680500000000023</v>
      </c>
      <c r="L16180"/>
    </row>
    <row r="16181" spans="2:12" x14ac:dyDescent="0.4">
      <c r="B16181" s="5" t="s">
        <v>69</v>
      </c>
      <c r="C16181" s="5" t="s">
        <v>59</v>
      </c>
      <c r="D16181" s="5" t="s">
        <v>14</v>
      </c>
      <c r="E16181" s="5" t="s">
        <v>9</v>
      </c>
      <c r="F16181" s="6">
        <v>44621</v>
      </c>
      <c r="G16181" s="6" t="str">
        <f>TEXT(datatable[[#This Row],[дата]],"ММ")</f>
        <v>03</v>
      </c>
      <c r="H16181" s="8">
        <v>289.79999999999995</v>
      </c>
      <c r="I16181" s="8">
        <v>178.16400000000002</v>
      </c>
      <c r="J16181" s="8">
        <f>datatable[[#This Row],[продажи_]]-datatable[[#This Row],[себестоимость_]]</f>
        <v>111.63599999999994</v>
      </c>
      <c r="L16181"/>
    </row>
    <row r="16182" spans="2:12" x14ac:dyDescent="0.4">
      <c r="B16182" s="5" t="s">
        <v>69</v>
      </c>
      <c r="C16182" s="5" t="s">
        <v>59</v>
      </c>
      <c r="D16182" s="5" t="s">
        <v>14</v>
      </c>
      <c r="E16182" s="5" t="s">
        <v>9</v>
      </c>
      <c r="F16182" s="6">
        <v>44652</v>
      </c>
      <c r="G16182" s="6" t="str">
        <f>TEXT(datatable[[#This Row],[дата]],"ММ")</f>
        <v>04</v>
      </c>
      <c r="H16182" s="8">
        <v>185.22</v>
      </c>
      <c r="I16182" s="8">
        <v>162.0675</v>
      </c>
      <c r="J16182" s="8">
        <f>datatable[[#This Row],[продажи_]]-datatable[[#This Row],[себестоимость_]]</f>
        <v>23.152500000000003</v>
      </c>
      <c r="L16182"/>
    </row>
    <row r="16183" spans="2:12" x14ac:dyDescent="0.4">
      <c r="B16183" s="5" t="s">
        <v>69</v>
      </c>
      <c r="C16183" s="5" t="s">
        <v>59</v>
      </c>
      <c r="D16183" s="5" t="s">
        <v>14</v>
      </c>
      <c r="E16183" s="5" t="s">
        <v>9</v>
      </c>
      <c r="F16183" s="6">
        <v>44682</v>
      </c>
      <c r="G16183" s="6" t="str">
        <f>TEXT(datatable[[#This Row],[дата]],"ММ")</f>
        <v>05</v>
      </c>
      <c r="H16183" s="8">
        <v>160.65</v>
      </c>
      <c r="I16183" s="8">
        <v>125.685</v>
      </c>
      <c r="J16183" s="8">
        <f>datatable[[#This Row],[продажи_]]-datatable[[#This Row],[себестоимость_]]</f>
        <v>34.965000000000003</v>
      </c>
      <c r="L16183"/>
    </row>
    <row r="16184" spans="2:12" x14ac:dyDescent="0.4">
      <c r="B16184" s="5" t="s">
        <v>69</v>
      </c>
      <c r="C16184" s="5" t="s">
        <v>59</v>
      </c>
      <c r="D16184" s="5" t="s">
        <v>14</v>
      </c>
      <c r="E16184" s="5" t="s">
        <v>9</v>
      </c>
      <c r="F16184" s="6">
        <v>44713</v>
      </c>
      <c r="G16184" s="6" t="str">
        <f>TEXT(datatable[[#This Row],[дата]],"ММ")</f>
        <v>06</v>
      </c>
      <c r="H16184" s="8">
        <v>163.80000000000001</v>
      </c>
      <c r="I16184" s="8">
        <v>156.22425000000004</v>
      </c>
      <c r="J16184" s="8">
        <f>datatable[[#This Row],[продажи_]]-datatable[[#This Row],[себестоимость_]]</f>
        <v>7.5757499999999709</v>
      </c>
      <c r="L16184"/>
    </row>
    <row r="16185" spans="2:12" x14ac:dyDescent="0.4">
      <c r="B16185" s="5" t="s">
        <v>69</v>
      </c>
      <c r="C16185" s="5" t="s">
        <v>59</v>
      </c>
      <c r="D16185" s="5" t="s">
        <v>14</v>
      </c>
      <c r="E16185" s="5" t="s">
        <v>9</v>
      </c>
      <c r="F16185" s="6">
        <v>44743</v>
      </c>
      <c r="G16185" s="6" t="str">
        <f>TEXT(datatable[[#This Row],[дата]],"ММ")</f>
        <v>07</v>
      </c>
      <c r="H16185" s="8">
        <v>137.34</v>
      </c>
      <c r="I16185" s="8">
        <v>98.784000000000006</v>
      </c>
      <c r="J16185" s="8">
        <f>datatable[[#This Row],[продажи_]]-datatable[[#This Row],[себестоимость_]]</f>
        <v>38.555999999999997</v>
      </c>
      <c r="L16185"/>
    </row>
    <row r="16186" spans="2:12" x14ac:dyDescent="0.4">
      <c r="B16186" s="5" t="s">
        <v>69</v>
      </c>
      <c r="C16186" s="5" t="s">
        <v>59</v>
      </c>
      <c r="D16186" s="5" t="s">
        <v>14</v>
      </c>
      <c r="E16186" s="5" t="s">
        <v>9</v>
      </c>
      <c r="F16186" s="6">
        <v>44774</v>
      </c>
      <c r="G16186" s="6" t="str">
        <f>TEXT(datatable[[#This Row],[дата]],"ММ")</f>
        <v>08</v>
      </c>
      <c r="H16186" s="8">
        <v>154.50750000000002</v>
      </c>
      <c r="I16186" s="8">
        <v>111.13200000000002</v>
      </c>
      <c r="J16186" s="8">
        <f>datatable[[#This Row],[продажи_]]-datatable[[#This Row],[себестоимость_]]</f>
        <v>43.375500000000002</v>
      </c>
      <c r="L16186"/>
    </row>
    <row r="16187" spans="2:12" x14ac:dyDescent="0.4">
      <c r="B16187" s="5" t="s">
        <v>69</v>
      </c>
      <c r="C16187" s="5" t="s">
        <v>59</v>
      </c>
      <c r="D16187" s="5" t="s">
        <v>14</v>
      </c>
      <c r="E16187" s="5" t="s">
        <v>9</v>
      </c>
      <c r="F16187" s="6">
        <v>44805</v>
      </c>
      <c r="G16187" s="6" t="str">
        <f>TEXT(datatable[[#This Row],[дата]],"ММ")</f>
        <v>09</v>
      </c>
      <c r="H16187" s="8">
        <v>143.32500000000002</v>
      </c>
      <c r="I16187" s="8">
        <v>112.455</v>
      </c>
      <c r="J16187" s="8">
        <f>datatable[[#This Row],[продажи_]]-datatable[[#This Row],[себестоимость_]]</f>
        <v>30.870000000000019</v>
      </c>
      <c r="L16187"/>
    </row>
    <row r="16188" spans="2:12" x14ac:dyDescent="0.4">
      <c r="B16188" s="5" t="s">
        <v>69</v>
      </c>
      <c r="C16188" s="5" t="s">
        <v>59</v>
      </c>
      <c r="D16188" s="5" t="s">
        <v>14</v>
      </c>
      <c r="E16188" s="5" t="s">
        <v>9</v>
      </c>
      <c r="F16188" s="6">
        <v>44835</v>
      </c>
      <c r="G16188" s="6" t="str">
        <f>TEXT(datatable[[#This Row],[дата]],"ММ")</f>
        <v>10</v>
      </c>
      <c r="H16188" s="8">
        <v>255.77999999999997</v>
      </c>
      <c r="I16188" s="8">
        <v>171.32850000000002</v>
      </c>
      <c r="J16188" s="8">
        <f>datatable[[#This Row],[продажи_]]-datatable[[#This Row],[себестоимость_]]</f>
        <v>84.451499999999953</v>
      </c>
      <c r="L16188"/>
    </row>
    <row r="16189" spans="2:12" x14ac:dyDescent="0.4">
      <c r="B16189" s="5" t="s">
        <v>69</v>
      </c>
      <c r="C16189" s="5" t="s">
        <v>59</v>
      </c>
      <c r="D16189" s="5" t="s">
        <v>14</v>
      </c>
      <c r="E16189" s="5" t="s">
        <v>9</v>
      </c>
      <c r="F16189" s="6">
        <v>44866</v>
      </c>
      <c r="G16189" s="6" t="str">
        <f>TEXT(datatable[[#This Row],[дата]],"ММ")</f>
        <v>11</v>
      </c>
      <c r="H16189" s="8">
        <v>190.41750000000002</v>
      </c>
      <c r="I16189" s="8">
        <v>128.99250000000001</v>
      </c>
      <c r="J16189" s="8">
        <f>datatable[[#This Row],[продажи_]]-datatable[[#This Row],[себестоимость_]]</f>
        <v>61.425000000000011</v>
      </c>
      <c r="L16189"/>
    </row>
    <row r="16190" spans="2:12" x14ac:dyDescent="0.4">
      <c r="B16190" s="5" t="s">
        <v>69</v>
      </c>
      <c r="C16190" s="5" t="s">
        <v>59</v>
      </c>
      <c r="D16190" s="5" t="s">
        <v>14</v>
      </c>
      <c r="E16190" s="5" t="s">
        <v>9</v>
      </c>
      <c r="F16190" s="6">
        <v>44896</v>
      </c>
      <c r="G16190" s="6" t="str">
        <f>TEXT(datatable[[#This Row],[дата]],"ММ")</f>
        <v>12</v>
      </c>
      <c r="H16190" s="8">
        <v>198.45000000000002</v>
      </c>
      <c r="I16190" s="8">
        <v>142.88400000000001</v>
      </c>
      <c r="J16190" s="8">
        <f>datatable[[#This Row],[продажи_]]-datatable[[#This Row],[себестоимость_]]</f>
        <v>55.566000000000003</v>
      </c>
      <c r="L16190"/>
    </row>
    <row r="16191" spans="2:12" x14ac:dyDescent="0.4">
      <c r="B16191" s="5" t="s">
        <v>69</v>
      </c>
      <c r="C16191" s="5" t="s">
        <v>59</v>
      </c>
      <c r="D16191" s="5" t="s">
        <v>14</v>
      </c>
      <c r="E16191" s="5" t="s">
        <v>10</v>
      </c>
      <c r="F16191" s="6">
        <v>44562</v>
      </c>
      <c r="G16191" s="6" t="str">
        <f>TEXT(datatable[[#This Row],[дата]],"ММ")</f>
        <v>01</v>
      </c>
      <c r="H16191" s="8">
        <v>74.573999999999998</v>
      </c>
      <c r="I16191" s="8">
        <v>37.985399999999998</v>
      </c>
      <c r="J16191" s="8">
        <f>datatable[[#This Row],[продажи_]]-datatable[[#This Row],[себестоимость_]]</f>
        <v>36.5886</v>
      </c>
      <c r="L16191"/>
    </row>
    <row r="16192" spans="2:12" x14ac:dyDescent="0.4">
      <c r="B16192" s="5" t="s">
        <v>69</v>
      </c>
      <c r="C16192" s="5" t="s">
        <v>59</v>
      </c>
      <c r="D16192" s="5" t="s">
        <v>14</v>
      </c>
      <c r="E16192" s="5" t="s">
        <v>10</v>
      </c>
      <c r="F16192" s="6">
        <v>44593</v>
      </c>
      <c r="G16192" s="6" t="str">
        <f>TEXT(datatable[[#This Row],[дата]],"ММ")</f>
        <v>02</v>
      </c>
      <c r="H16192" s="8">
        <v>95.703299999999999</v>
      </c>
      <c r="I16192" s="8">
        <v>55.316800000000001</v>
      </c>
      <c r="J16192" s="8">
        <f>datatable[[#This Row],[продажи_]]-datatable[[#This Row],[себестоимость_]]</f>
        <v>40.386499999999998</v>
      </c>
      <c r="L16192"/>
    </row>
    <row r="16193" spans="2:12" x14ac:dyDescent="0.4">
      <c r="B16193" s="5" t="s">
        <v>69</v>
      </c>
      <c r="C16193" s="5" t="s">
        <v>59</v>
      </c>
      <c r="D16193" s="5" t="s">
        <v>14</v>
      </c>
      <c r="E16193" s="5" t="s">
        <v>10</v>
      </c>
      <c r="F16193" s="6">
        <v>44621</v>
      </c>
      <c r="G16193" s="6" t="str">
        <f>TEXT(datatable[[#This Row],[дата]],"ММ")</f>
        <v>03</v>
      </c>
      <c r="H16193" s="8">
        <v>92.803200000000004</v>
      </c>
      <c r="I16193" s="8">
        <v>86.207999999999998</v>
      </c>
      <c r="J16193" s="8">
        <f>datatable[[#This Row],[продажи_]]-datatable[[#This Row],[себестоимость_]]</f>
        <v>6.5952000000000055</v>
      </c>
      <c r="L16193"/>
    </row>
    <row r="16194" spans="2:12" x14ac:dyDescent="0.4">
      <c r="B16194" s="5" t="s">
        <v>69</v>
      </c>
      <c r="C16194" s="5" t="s">
        <v>59</v>
      </c>
      <c r="D16194" s="5" t="s">
        <v>14</v>
      </c>
      <c r="E16194" s="5" t="s">
        <v>10</v>
      </c>
      <c r="F16194" s="6">
        <v>44652</v>
      </c>
      <c r="G16194" s="6" t="str">
        <f>TEXT(datatable[[#This Row],[дата]],"ММ")</f>
        <v>04</v>
      </c>
      <c r="H16194" s="8">
        <v>108.27040000000001</v>
      </c>
      <c r="I16194" s="8">
        <v>62.231400000000001</v>
      </c>
      <c r="J16194" s="8">
        <f>datatable[[#This Row],[продажи_]]-datatable[[#This Row],[себестоимость_]]</f>
        <v>46.039000000000009</v>
      </c>
      <c r="L16194"/>
    </row>
    <row r="16195" spans="2:12" x14ac:dyDescent="0.4">
      <c r="B16195" s="5" t="s">
        <v>69</v>
      </c>
      <c r="C16195" s="5" t="s">
        <v>59</v>
      </c>
      <c r="D16195" s="5" t="s">
        <v>14</v>
      </c>
      <c r="E16195" s="5" t="s">
        <v>10</v>
      </c>
      <c r="F16195" s="6">
        <v>44682</v>
      </c>
      <c r="G16195" s="6" t="str">
        <f>TEXT(datatable[[#This Row],[дата]],"ММ")</f>
        <v>05</v>
      </c>
      <c r="H16195" s="8">
        <v>67.9452</v>
      </c>
      <c r="I16195" s="8">
        <v>47.953200000000002</v>
      </c>
      <c r="J16195" s="8">
        <f>datatable[[#This Row],[продажи_]]-datatable[[#This Row],[себестоимость_]]</f>
        <v>19.991999999999997</v>
      </c>
      <c r="L16195"/>
    </row>
    <row r="16196" spans="2:12" x14ac:dyDescent="0.4">
      <c r="B16196" s="5" t="s">
        <v>69</v>
      </c>
      <c r="C16196" s="5" t="s">
        <v>59</v>
      </c>
      <c r="D16196" s="5" t="s">
        <v>14</v>
      </c>
      <c r="E16196" s="5" t="s">
        <v>10</v>
      </c>
      <c r="F16196" s="6">
        <v>44713</v>
      </c>
      <c r="G16196" s="6" t="str">
        <f>TEXT(datatable[[#This Row],[дата]],"ММ")</f>
        <v>06</v>
      </c>
      <c r="H16196" s="8">
        <v>78.095550000000003</v>
      </c>
      <c r="I16196" s="8">
        <v>60.704800000000006</v>
      </c>
      <c r="J16196" s="8">
        <f>datatable[[#This Row],[продажи_]]-datatable[[#This Row],[себестоимость_]]</f>
        <v>17.390749999999997</v>
      </c>
      <c r="L16196"/>
    </row>
    <row r="16197" spans="2:12" x14ac:dyDescent="0.4">
      <c r="B16197" s="5" t="s">
        <v>69</v>
      </c>
      <c r="C16197" s="5" t="s">
        <v>59</v>
      </c>
      <c r="D16197" s="5" t="s">
        <v>14</v>
      </c>
      <c r="E16197" s="5" t="s">
        <v>10</v>
      </c>
      <c r="F16197" s="6">
        <v>44743</v>
      </c>
      <c r="G16197" s="6" t="str">
        <f>TEXT(datatable[[#This Row],[дата]],"ММ")</f>
        <v>07</v>
      </c>
      <c r="H16197" s="8">
        <v>65.735600000000005</v>
      </c>
      <c r="I16197" s="8">
        <v>41.308</v>
      </c>
      <c r="J16197" s="8">
        <f>datatable[[#This Row],[продажи_]]-datatable[[#This Row],[себестоимость_]]</f>
        <v>24.427600000000005</v>
      </c>
      <c r="L16197"/>
    </row>
    <row r="16198" spans="2:12" x14ac:dyDescent="0.4">
      <c r="B16198" s="5" t="s">
        <v>69</v>
      </c>
      <c r="C16198" s="5" t="s">
        <v>59</v>
      </c>
      <c r="D16198" s="5" t="s">
        <v>14</v>
      </c>
      <c r="E16198" s="5" t="s">
        <v>10</v>
      </c>
      <c r="F16198" s="6">
        <v>44774</v>
      </c>
      <c r="G16198" s="6" t="str">
        <f>TEXT(datatable[[#This Row],[дата]],"ММ")</f>
        <v>08</v>
      </c>
      <c r="H16198" s="8">
        <v>62.766450000000006</v>
      </c>
      <c r="I16198" s="8">
        <v>34.752600000000001</v>
      </c>
      <c r="J16198" s="8">
        <f>datatable[[#This Row],[продажи_]]-datatable[[#This Row],[себестоимость_]]</f>
        <v>28.013850000000005</v>
      </c>
      <c r="L16198"/>
    </row>
    <row r="16199" spans="2:12" x14ac:dyDescent="0.4">
      <c r="B16199" s="5" t="s">
        <v>69</v>
      </c>
      <c r="C16199" s="5" t="s">
        <v>59</v>
      </c>
      <c r="D16199" s="5" t="s">
        <v>14</v>
      </c>
      <c r="E16199" s="5" t="s">
        <v>10</v>
      </c>
      <c r="F16199" s="6">
        <v>44805</v>
      </c>
      <c r="G16199" s="6" t="str">
        <f>TEXT(datatable[[#This Row],[дата]],"ММ")</f>
        <v>09</v>
      </c>
      <c r="H16199" s="8">
        <v>75.264499999999998</v>
      </c>
      <c r="I16199" s="8">
        <v>35.92</v>
      </c>
      <c r="J16199" s="8">
        <f>datatable[[#This Row],[продажи_]]-datatable[[#This Row],[себестоимость_]]</f>
        <v>39.344499999999996</v>
      </c>
      <c r="L16199"/>
    </row>
    <row r="16200" spans="2:12" x14ac:dyDescent="0.4">
      <c r="B16200" s="5" t="s">
        <v>69</v>
      </c>
      <c r="C16200" s="5" t="s">
        <v>59</v>
      </c>
      <c r="D16200" s="5" t="s">
        <v>14</v>
      </c>
      <c r="E16200" s="5" t="s">
        <v>10</v>
      </c>
      <c r="F16200" s="6">
        <v>44835</v>
      </c>
      <c r="G16200" s="6" t="str">
        <f>TEXT(datatable[[#This Row],[дата]],"ММ")</f>
        <v>10</v>
      </c>
      <c r="H16200" s="8">
        <v>105.37030000000001</v>
      </c>
      <c r="I16200" s="8">
        <v>67.260199999999998</v>
      </c>
      <c r="J16200" s="8">
        <f>datatable[[#This Row],[продажи_]]-datatable[[#This Row],[себестоимость_]]</f>
        <v>38.110100000000017</v>
      </c>
      <c r="L16200"/>
    </row>
    <row r="16201" spans="2:12" x14ac:dyDescent="0.4">
      <c r="B16201" s="5" t="s">
        <v>69</v>
      </c>
      <c r="C16201" s="5" t="s">
        <v>59</v>
      </c>
      <c r="D16201" s="5" t="s">
        <v>14</v>
      </c>
      <c r="E16201" s="5" t="s">
        <v>10</v>
      </c>
      <c r="F16201" s="6">
        <v>44866</v>
      </c>
      <c r="G16201" s="6" t="str">
        <f>TEXT(datatable[[#This Row],[дата]],"ММ")</f>
        <v>11</v>
      </c>
      <c r="H16201" s="8">
        <v>81.686149999999998</v>
      </c>
      <c r="I16201" s="8">
        <v>54.284100000000009</v>
      </c>
      <c r="J16201" s="8">
        <f>datatable[[#This Row],[продажи_]]-datatable[[#This Row],[себестоимость_]]</f>
        <v>27.402049999999988</v>
      </c>
      <c r="L16201"/>
    </row>
    <row r="16202" spans="2:12" x14ac:dyDescent="0.4">
      <c r="B16202" s="5" t="s">
        <v>69</v>
      </c>
      <c r="C16202" s="5" t="s">
        <v>59</v>
      </c>
      <c r="D16202" s="5" t="s">
        <v>14</v>
      </c>
      <c r="E16202" s="5" t="s">
        <v>10</v>
      </c>
      <c r="F16202" s="6">
        <v>44896</v>
      </c>
      <c r="G16202" s="6" t="str">
        <f>TEXT(datatable[[#This Row],[дата]],"ММ")</f>
        <v>12</v>
      </c>
      <c r="H16202" s="8">
        <v>69.602400000000003</v>
      </c>
      <c r="I16202" s="8">
        <v>61.423199999999994</v>
      </c>
      <c r="J16202" s="8">
        <f>datatable[[#This Row],[продажи_]]-datatable[[#This Row],[себестоимость_]]</f>
        <v>8.1792000000000087</v>
      </c>
      <c r="L16202"/>
    </row>
    <row r="16203" spans="2:12" x14ac:dyDescent="0.4">
      <c r="B16203" s="5" t="s">
        <v>69</v>
      </c>
      <c r="C16203" s="5" t="s">
        <v>59</v>
      </c>
      <c r="D16203" s="5" t="s">
        <v>14</v>
      </c>
      <c r="E16203" s="5" t="s">
        <v>7</v>
      </c>
      <c r="F16203" s="6">
        <v>44562</v>
      </c>
      <c r="G16203" s="6" t="str">
        <f>TEXT(datatable[[#This Row],[дата]],"ММ")</f>
        <v>01</v>
      </c>
      <c r="H16203" s="8">
        <v>10.2753</v>
      </c>
      <c r="I16203" s="8">
        <v>3.5594999999999994</v>
      </c>
      <c r="J16203" s="8">
        <f>datatable[[#This Row],[продажи_]]-datatable[[#This Row],[себестоимость_]]</f>
        <v>6.7157999999999998</v>
      </c>
      <c r="L16203"/>
    </row>
    <row r="16204" spans="2:12" x14ac:dyDescent="0.4">
      <c r="B16204" s="5" t="s">
        <v>69</v>
      </c>
      <c r="C16204" s="5" t="s">
        <v>59</v>
      </c>
      <c r="D16204" s="5" t="s">
        <v>14</v>
      </c>
      <c r="E16204" s="5" t="s">
        <v>7</v>
      </c>
      <c r="F16204" s="6">
        <v>44593</v>
      </c>
      <c r="G16204" s="6" t="str">
        <f>TEXT(datatable[[#This Row],[дата]],"ММ")</f>
        <v>02</v>
      </c>
      <c r="H16204" s="8">
        <v>14.189699999999998</v>
      </c>
      <c r="I16204" s="8">
        <v>5.5860000000000003</v>
      </c>
      <c r="J16204" s="8">
        <f>datatable[[#This Row],[продажи_]]-datatable[[#This Row],[себестоимость_]]</f>
        <v>8.6036999999999981</v>
      </c>
      <c r="L16204"/>
    </row>
    <row r="16205" spans="2:12" x14ac:dyDescent="0.4">
      <c r="B16205" s="5" t="s">
        <v>69</v>
      </c>
      <c r="C16205" s="5" t="s">
        <v>59</v>
      </c>
      <c r="D16205" s="5" t="s">
        <v>14</v>
      </c>
      <c r="E16205" s="5" t="s">
        <v>7</v>
      </c>
      <c r="F16205" s="6">
        <v>44621</v>
      </c>
      <c r="G16205" s="6" t="str">
        <f>TEXT(datatable[[#This Row],[дата]],"ММ")</f>
        <v>03</v>
      </c>
      <c r="H16205" s="8">
        <v>21.249599999999997</v>
      </c>
      <c r="I16205" s="8">
        <v>4.6480000000000006</v>
      </c>
      <c r="J16205" s="8">
        <f>datatable[[#This Row],[продажи_]]-datatable[[#This Row],[себестоимость_]]</f>
        <v>16.601599999999998</v>
      </c>
      <c r="L16205"/>
    </row>
    <row r="16206" spans="2:12" x14ac:dyDescent="0.4">
      <c r="B16206" s="5" t="s">
        <v>69</v>
      </c>
      <c r="C16206" s="5" t="s">
        <v>59</v>
      </c>
      <c r="D16206" s="5" t="s">
        <v>14</v>
      </c>
      <c r="E16206" s="5" t="s">
        <v>7</v>
      </c>
      <c r="F16206" s="6">
        <v>44652</v>
      </c>
      <c r="G16206" s="6" t="str">
        <f>TEXT(datatable[[#This Row],[дата]],"ММ")</f>
        <v>04</v>
      </c>
      <c r="H16206" s="8">
        <v>18.756499999999996</v>
      </c>
      <c r="I16206" s="8">
        <v>5.4880000000000013</v>
      </c>
      <c r="J16206" s="8">
        <f>datatable[[#This Row],[продажи_]]-datatable[[#This Row],[себестоимость_]]</f>
        <v>13.268499999999994</v>
      </c>
      <c r="L16206"/>
    </row>
    <row r="16207" spans="2:12" x14ac:dyDescent="0.4">
      <c r="B16207" s="5" t="s">
        <v>69</v>
      </c>
      <c r="C16207" s="5" t="s">
        <v>59</v>
      </c>
      <c r="D16207" s="5" t="s">
        <v>14</v>
      </c>
      <c r="E16207" s="5" t="s">
        <v>7</v>
      </c>
      <c r="F16207" s="6">
        <v>44682</v>
      </c>
      <c r="G16207" s="6" t="str">
        <f>TEXT(datatable[[#This Row],[дата]],"ММ")</f>
        <v>05</v>
      </c>
      <c r="H16207" s="8">
        <v>15.098400000000002</v>
      </c>
      <c r="I16207" s="8">
        <v>3.4020000000000006</v>
      </c>
      <c r="J16207" s="8">
        <f>datatable[[#This Row],[продажи_]]-datatable[[#This Row],[себестоимость_]]</f>
        <v>11.696400000000001</v>
      </c>
      <c r="L16207"/>
    </row>
    <row r="16208" spans="2:12" x14ac:dyDescent="0.4">
      <c r="B16208" s="5" t="s">
        <v>69</v>
      </c>
      <c r="C16208" s="5" t="s">
        <v>59</v>
      </c>
      <c r="D16208" s="5" t="s">
        <v>14</v>
      </c>
      <c r="E16208" s="5" t="s">
        <v>7</v>
      </c>
      <c r="F16208" s="6">
        <v>44713</v>
      </c>
      <c r="G16208" s="6" t="str">
        <f>TEXT(datatable[[#This Row],[дата]],"ММ")</f>
        <v>06</v>
      </c>
      <c r="H16208" s="8">
        <v>16.810950000000002</v>
      </c>
      <c r="I16208" s="8">
        <v>5.3234999999999992</v>
      </c>
      <c r="J16208" s="8">
        <f>datatable[[#This Row],[продажи_]]-datatable[[#This Row],[себестоимость_]]</f>
        <v>11.487450000000003</v>
      </c>
      <c r="L16208"/>
    </row>
    <row r="16209" spans="2:12" x14ac:dyDescent="0.4">
      <c r="B16209" s="5" t="s">
        <v>69</v>
      </c>
      <c r="C16209" s="5" t="s">
        <v>59</v>
      </c>
      <c r="D16209" s="5" t="s">
        <v>14</v>
      </c>
      <c r="E16209" s="5" t="s">
        <v>7</v>
      </c>
      <c r="F16209" s="6">
        <v>44743</v>
      </c>
      <c r="G16209" s="6" t="str">
        <f>TEXT(datatable[[#This Row],[дата]],"ММ")</f>
        <v>07</v>
      </c>
      <c r="H16209" s="8">
        <v>7.4560000000000004</v>
      </c>
      <c r="I16209" s="8">
        <v>2.3520000000000003</v>
      </c>
      <c r="J16209" s="8">
        <f>datatable[[#This Row],[продажи_]]-datatable[[#This Row],[себестоимость_]]</f>
        <v>5.1040000000000001</v>
      </c>
      <c r="L16209"/>
    </row>
    <row r="16210" spans="2:12" x14ac:dyDescent="0.4">
      <c r="B16210" s="5" t="s">
        <v>69</v>
      </c>
      <c r="C16210" s="5" t="s">
        <v>59</v>
      </c>
      <c r="D16210" s="5" t="s">
        <v>14</v>
      </c>
      <c r="E16210" s="5" t="s">
        <v>7</v>
      </c>
      <c r="F16210" s="6">
        <v>44774</v>
      </c>
      <c r="G16210" s="6" t="str">
        <f>TEXT(datatable[[#This Row],[дата]],"ММ")</f>
        <v>08</v>
      </c>
      <c r="H16210" s="8">
        <v>11.638350000000001</v>
      </c>
      <c r="I16210" s="8">
        <v>2.7719999999999998</v>
      </c>
      <c r="J16210" s="8">
        <f>datatable[[#This Row],[продажи_]]-datatable[[#This Row],[себестоимость_]]</f>
        <v>8.8663500000000006</v>
      </c>
      <c r="L16210"/>
    </row>
    <row r="16211" spans="2:12" x14ac:dyDescent="0.4">
      <c r="B16211" s="5" t="s">
        <v>69</v>
      </c>
      <c r="C16211" s="5" t="s">
        <v>59</v>
      </c>
      <c r="D16211" s="5" t="s">
        <v>14</v>
      </c>
      <c r="E16211" s="5" t="s">
        <v>7</v>
      </c>
      <c r="F16211" s="6">
        <v>44805</v>
      </c>
      <c r="G16211" s="6" t="str">
        <f>TEXT(datatable[[#This Row],[дата]],"ММ")</f>
        <v>09</v>
      </c>
      <c r="H16211" s="8">
        <v>12.931500000000002</v>
      </c>
      <c r="I16211" s="8">
        <v>3.8500000000000005</v>
      </c>
      <c r="J16211" s="8">
        <f>datatable[[#This Row],[продажи_]]-datatable[[#This Row],[себестоимость_]]</f>
        <v>9.0815000000000019</v>
      </c>
      <c r="L16211"/>
    </row>
    <row r="16212" spans="2:12" x14ac:dyDescent="0.4">
      <c r="B16212" s="5" t="s">
        <v>69</v>
      </c>
      <c r="C16212" s="5" t="s">
        <v>59</v>
      </c>
      <c r="D16212" s="5" t="s">
        <v>14</v>
      </c>
      <c r="E16212" s="5" t="s">
        <v>7</v>
      </c>
      <c r="F16212" s="6">
        <v>44835</v>
      </c>
      <c r="G16212" s="6" t="str">
        <f>TEXT(datatable[[#This Row],[дата]],"ММ")</f>
        <v>10</v>
      </c>
      <c r="H16212" s="8">
        <v>13.700399999999998</v>
      </c>
      <c r="I16212" s="8">
        <v>5.6840000000000002</v>
      </c>
      <c r="J16212" s="8">
        <f>datatable[[#This Row],[продажи_]]-datatable[[#This Row],[себестоимость_]]</f>
        <v>8.0163999999999973</v>
      </c>
      <c r="L16212"/>
    </row>
    <row r="16213" spans="2:12" x14ac:dyDescent="0.4">
      <c r="B16213" s="5" t="s">
        <v>69</v>
      </c>
      <c r="C16213" s="5" t="s">
        <v>59</v>
      </c>
      <c r="D16213" s="5" t="s">
        <v>14</v>
      </c>
      <c r="E16213" s="5" t="s">
        <v>7</v>
      </c>
      <c r="F16213" s="6">
        <v>44866</v>
      </c>
      <c r="G16213" s="6" t="str">
        <f>TEXT(datatable[[#This Row],[дата]],"ММ")</f>
        <v>11</v>
      </c>
      <c r="H16213" s="8">
        <v>17.568199999999997</v>
      </c>
      <c r="I16213" s="8">
        <v>5.232499999999999</v>
      </c>
      <c r="J16213" s="8">
        <f>datatable[[#This Row],[продажи_]]-datatable[[#This Row],[себестоимость_]]</f>
        <v>12.335699999999999</v>
      </c>
      <c r="L16213"/>
    </row>
    <row r="16214" spans="2:12" x14ac:dyDescent="0.4">
      <c r="B16214" s="5" t="s">
        <v>69</v>
      </c>
      <c r="C16214" s="5" t="s">
        <v>59</v>
      </c>
      <c r="D16214" s="5" t="s">
        <v>14</v>
      </c>
      <c r="E16214" s="5" t="s">
        <v>7</v>
      </c>
      <c r="F16214" s="6">
        <v>44896</v>
      </c>
      <c r="G16214" s="6" t="str">
        <f>TEXT(datatable[[#This Row],[дата]],"ММ")</f>
        <v>12</v>
      </c>
      <c r="H16214" s="8">
        <v>13.4208</v>
      </c>
      <c r="I16214" s="8">
        <v>4.6620000000000008</v>
      </c>
      <c r="J16214" s="8">
        <f>datatable[[#This Row],[продажи_]]-datatable[[#This Row],[себестоимость_]]</f>
        <v>8.758799999999999</v>
      </c>
      <c r="L16214"/>
    </row>
    <row r="16215" spans="2:12" x14ac:dyDescent="0.4">
      <c r="B16215" s="5" t="s">
        <v>69</v>
      </c>
      <c r="C16215" s="5" t="s">
        <v>59</v>
      </c>
      <c r="D16215" s="5" t="s">
        <v>14</v>
      </c>
      <c r="E16215" s="5" t="s">
        <v>7</v>
      </c>
      <c r="F16215" s="6">
        <v>44562</v>
      </c>
      <c r="G16215" s="6" t="str">
        <f>TEXT(datatable[[#This Row],[дата]],"ММ")</f>
        <v>01</v>
      </c>
      <c r="H16215" s="8">
        <v>7.1001000000000003</v>
      </c>
      <c r="I16215" s="8">
        <v>2.5956000000000001</v>
      </c>
      <c r="J16215" s="8">
        <f>datatable[[#This Row],[продажи_]]-datatable[[#This Row],[себестоимость_]]</f>
        <v>4.5045000000000002</v>
      </c>
      <c r="L16215"/>
    </row>
    <row r="16216" spans="2:12" x14ac:dyDescent="0.4">
      <c r="B16216" s="5" t="s">
        <v>69</v>
      </c>
      <c r="C16216" s="5" t="s">
        <v>59</v>
      </c>
      <c r="D16216" s="5" t="s">
        <v>14</v>
      </c>
      <c r="E16216" s="5" t="s">
        <v>7</v>
      </c>
      <c r="F16216" s="6">
        <v>44593</v>
      </c>
      <c r="G16216" s="6" t="str">
        <f>TEXT(datatable[[#This Row],[дата]],"ММ")</f>
        <v>02</v>
      </c>
      <c r="H16216" s="8">
        <v>12.2843</v>
      </c>
      <c r="I16216" s="8">
        <v>3.7239999999999998</v>
      </c>
      <c r="J16216" s="8">
        <f>datatable[[#This Row],[продажи_]]-datatable[[#This Row],[себестоимость_]]</f>
        <v>8.5602999999999998</v>
      </c>
      <c r="L16216"/>
    </row>
    <row r="16217" spans="2:12" x14ac:dyDescent="0.4">
      <c r="B16217" s="5" t="s">
        <v>69</v>
      </c>
      <c r="C16217" s="5" t="s">
        <v>59</v>
      </c>
      <c r="D16217" s="5" t="s">
        <v>14</v>
      </c>
      <c r="E16217" s="5" t="s">
        <v>7</v>
      </c>
      <c r="F16217" s="6">
        <v>44621</v>
      </c>
      <c r="G16217" s="6" t="str">
        <f>TEXT(datatable[[#This Row],[дата]],"ММ")</f>
        <v>03</v>
      </c>
      <c r="H16217" s="8">
        <v>14.168000000000003</v>
      </c>
      <c r="I16217" s="8">
        <v>5.3760000000000003</v>
      </c>
      <c r="J16217" s="8">
        <f>datatable[[#This Row],[продажи_]]-datatable[[#This Row],[себестоимость_]]</f>
        <v>8.7920000000000016</v>
      </c>
      <c r="L16217"/>
    </row>
    <row r="16218" spans="2:12" x14ac:dyDescent="0.4">
      <c r="B16218" s="5" t="s">
        <v>69</v>
      </c>
      <c r="C16218" s="5" t="s">
        <v>59</v>
      </c>
      <c r="D16218" s="5" t="s">
        <v>14</v>
      </c>
      <c r="E16218" s="5" t="s">
        <v>7</v>
      </c>
      <c r="F16218" s="6">
        <v>44652</v>
      </c>
      <c r="G16218" s="6" t="str">
        <f>TEXT(datatable[[#This Row],[дата]],"ММ")</f>
        <v>04</v>
      </c>
      <c r="H16218" s="8">
        <v>9.5794999999999995</v>
      </c>
      <c r="I16218" s="8">
        <v>3.4887999999999999</v>
      </c>
      <c r="J16218" s="8">
        <f>datatable[[#This Row],[продажи_]]-datatable[[#This Row],[себестоимость_]]</f>
        <v>6.0907</v>
      </c>
      <c r="L16218"/>
    </row>
    <row r="16219" spans="2:12" x14ac:dyDescent="0.4">
      <c r="B16219" s="5" t="s">
        <v>69</v>
      </c>
      <c r="C16219" s="5" t="s">
        <v>59</v>
      </c>
      <c r="D16219" s="5" t="s">
        <v>14</v>
      </c>
      <c r="E16219" s="5" t="s">
        <v>7</v>
      </c>
      <c r="F16219" s="6">
        <v>44682</v>
      </c>
      <c r="G16219" s="6" t="str">
        <f>TEXT(datatable[[#This Row],[дата]],"ММ")</f>
        <v>05</v>
      </c>
      <c r="H16219" s="8">
        <v>9.5633999999999997</v>
      </c>
      <c r="I16219" s="8">
        <v>3.4944000000000002</v>
      </c>
      <c r="J16219" s="8">
        <f>datatable[[#This Row],[продажи_]]-datatable[[#This Row],[себестоимость_]]</f>
        <v>6.0689999999999991</v>
      </c>
      <c r="L16219"/>
    </row>
    <row r="16220" spans="2:12" x14ac:dyDescent="0.4">
      <c r="B16220" s="5" t="s">
        <v>69</v>
      </c>
      <c r="C16220" s="5" t="s">
        <v>59</v>
      </c>
      <c r="D16220" s="5" t="s">
        <v>14</v>
      </c>
      <c r="E16220" s="5" t="s">
        <v>7</v>
      </c>
      <c r="F16220" s="6">
        <v>44713</v>
      </c>
      <c r="G16220" s="6" t="str">
        <f>TEXT(datatable[[#This Row],[дата]],"ММ")</f>
        <v>06</v>
      </c>
      <c r="H16220" s="8">
        <v>9.5231499999999993</v>
      </c>
      <c r="I16220" s="8">
        <v>3.64</v>
      </c>
      <c r="J16220" s="8">
        <f>datatable[[#This Row],[продажи_]]-datatable[[#This Row],[себестоимость_]]</f>
        <v>5.8831499999999988</v>
      </c>
      <c r="L16220"/>
    </row>
    <row r="16221" spans="2:12" x14ac:dyDescent="0.4">
      <c r="B16221" s="5" t="s">
        <v>69</v>
      </c>
      <c r="C16221" s="5" t="s">
        <v>59</v>
      </c>
      <c r="D16221" s="5" t="s">
        <v>14</v>
      </c>
      <c r="E16221" s="5" t="s">
        <v>7</v>
      </c>
      <c r="F16221" s="6">
        <v>44743</v>
      </c>
      <c r="G16221" s="6" t="str">
        <f>TEXT(datatable[[#This Row],[дата]],"ММ")</f>
        <v>07</v>
      </c>
      <c r="H16221" s="8">
        <v>7.2128000000000014</v>
      </c>
      <c r="I16221" s="8">
        <v>2.5312000000000001</v>
      </c>
      <c r="J16221" s="8">
        <f>datatable[[#This Row],[продажи_]]-datatable[[#This Row],[себестоимость_]]</f>
        <v>4.6816000000000013</v>
      </c>
      <c r="L16221"/>
    </row>
    <row r="16222" spans="2:12" x14ac:dyDescent="0.4">
      <c r="B16222" s="5" t="s">
        <v>69</v>
      </c>
      <c r="C16222" s="5" t="s">
        <v>59</v>
      </c>
      <c r="D16222" s="5" t="s">
        <v>14</v>
      </c>
      <c r="E16222" s="5" t="s">
        <v>7</v>
      </c>
      <c r="F16222" s="6">
        <v>44774</v>
      </c>
      <c r="G16222" s="6" t="str">
        <f>TEXT(datatable[[#This Row],[дата]],"ММ")</f>
        <v>08</v>
      </c>
      <c r="H16222" s="8">
        <v>5.8684500000000002</v>
      </c>
      <c r="I16222" s="8">
        <v>2.0412000000000003</v>
      </c>
      <c r="J16222" s="8">
        <f>datatable[[#This Row],[продажи_]]-datatable[[#This Row],[себестоимость_]]</f>
        <v>3.8272499999999998</v>
      </c>
      <c r="L16222"/>
    </row>
    <row r="16223" spans="2:12" x14ac:dyDescent="0.4">
      <c r="B16223" s="5" t="s">
        <v>69</v>
      </c>
      <c r="C16223" s="5" t="s">
        <v>59</v>
      </c>
      <c r="D16223" s="5" t="s">
        <v>14</v>
      </c>
      <c r="E16223" s="5" t="s">
        <v>7</v>
      </c>
      <c r="F16223" s="6">
        <v>44805</v>
      </c>
      <c r="G16223" s="6" t="str">
        <f>TEXT(datatable[[#This Row],[дата]],"ММ")</f>
        <v>09</v>
      </c>
      <c r="H16223" s="8">
        <v>7.4865000000000013</v>
      </c>
      <c r="I16223" s="8">
        <v>2.9960000000000004</v>
      </c>
      <c r="J16223" s="8">
        <f>datatable[[#This Row],[продажи_]]-datatable[[#This Row],[себестоимость_]]</f>
        <v>4.4905000000000008</v>
      </c>
      <c r="L16223"/>
    </row>
    <row r="16224" spans="2:12" x14ac:dyDescent="0.4">
      <c r="B16224" s="5" t="s">
        <v>69</v>
      </c>
      <c r="C16224" s="5" t="s">
        <v>59</v>
      </c>
      <c r="D16224" s="5" t="s">
        <v>14</v>
      </c>
      <c r="E16224" s="5" t="s">
        <v>7</v>
      </c>
      <c r="F16224" s="6">
        <v>44835</v>
      </c>
      <c r="G16224" s="6" t="str">
        <f>TEXT(datatable[[#This Row],[дата]],"ММ")</f>
        <v>10</v>
      </c>
      <c r="H16224" s="8">
        <v>9.2413999999999987</v>
      </c>
      <c r="I16224" s="8">
        <v>4.508</v>
      </c>
      <c r="J16224" s="8">
        <f>datatable[[#This Row],[продажи_]]-datatable[[#This Row],[себестоимость_]]</f>
        <v>4.7333999999999987</v>
      </c>
      <c r="L16224"/>
    </row>
    <row r="16225" spans="2:12" x14ac:dyDescent="0.4">
      <c r="B16225" s="5" t="s">
        <v>69</v>
      </c>
      <c r="C16225" s="5" t="s">
        <v>59</v>
      </c>
      <c r="D16225" s="5" t="s">
        <v>14</v>
      </c>
      <c r="E16225" s="5" t="s">
        <v>7</v>
      </c>
      <c r="F16225" s="6">
        <v>44866</v>
      </c>
      <c r="G16225" s="6" t="str">
        <f>TEXT(datatable[[#This Row],[дата]],"ММ")</f>
        <v>11</v>
      </c>
      <c r="H16225" s="8">
        <v>11.825449999999998</v>
      </c>
      <c r="I16225" s="8">
        <v>4.3315999999999999</v>
      </c>
      <c r="J16225" s="8">
        <f>datatable[[#This Row],[продажи_]]-datatable[[#This Row],[себестоимость_]]</f>
        <v>7.4938499999999983</v>
      </c>
      <c r="L16225"/>
    </row>
    <row r="16226" spans="2:12" x14ac:dyDescent="0.4">
      <c r="B16226" s="5" t="s">
        <v>69</v>
      </c>
      <c r="C16226" s="5" t="s">
        <v>59</v>
      </c>
      <c r="D16226" s="5" t="s">
        <v>14</v>
      </c>
      <c r="E16226" s="5" t="s">
        <v>7</v>
      </c>
      <c r="F16226" s="6">
        <v>44896</v>
      </c>
      <c r="G16226" s="6" t="str">
        <f>TEXT(datatable[[#This Row],[дата]],"ММ")</f>
        <v>12</v>
      </c>
      <c r="H16226" s="8">
        <v>11.0124</v>
      </c>
      <c r="I16226" s="8">
        <v>3.7296</v>
      </c>
      <c r="J16226" s="8">
        <f>datatable[[#This Row],[продажи_]]-datatable[[#This Row],[себестоимость_]]</f>
        <v>7.2827999999999999</v>
      </c>
      <c r="L16226"/>
    </row>
    <row r="16227" spans="2:12" x14ac:dyDescent="0.4">
      <c r="B16227" s="5" t="s">
        <v>69</v>
      </c>
      <c r="C16227" s="5" t="s">
        <v>59</v>
      </c>
      <c r="D16227" s="5" t="s">
        <v>14</v>
      </c>
      <c r="E16227" s="5" t="s">
        <v>7</v>
      </c>
      <c r="F16227" s="6">
        <v>44562</v>
      </c>
      <c r="G16227" s="6" t="str">
        <f>TEXT(datatable[[#This Row],[дата]],"ММ")</f>
        <v>01</v>
      </c>
      <c r="H16227" s="8">
        <v>0.83385000000000009</v>
      </c>
      <c r="I16227" s="8">
        <v>0.29609999999999997</v>
      </c>
      <c r="J16227" s="8">
        <f>datatable[[#This Row],[продажи_]]-datatable[[#This Row],[себестоимость_]]</f>
        <v>0.53775000000000017</v>
      </c>
      <c r="L16227"/>
    </row>
    <row r="16228" spans="2:12" x14ac:dyDescent="0.4">
      <c r="B16228" s="5" t="s">
        <v>69</v>
      </c>
      <c r="C16228" s="5" t="s">
        <v>59</v>
      </c>
      <c r="D16228" s="5" t="s">
        <v>14</v>
      </c>
      <c r="E16228" s="5" t="s">
        <v>7</v>
      </c>
      <c r="F16228" s="6">
        <v>44593</v>
      </c>
      <c r="G16228" s="6" t="str">
        <f>TEXT(datatable[[#This Row],[дата]],"ММ")</f>
        <v>02</v>
      </c>
      <c r="H16228" s="8">
        <v>1.1423999999999999</v>
      </c>
      <c r="I16228" s="8">
        <v>0.57329999999999992</v>
      </c>
      <c r="J16228" s="8">
        <f>datatable[[#This Row],[продажи_]]-datatable[[#This Row],[себестоимость_]]</f>
        <v>0.56909999999999994</v>
      </c>
      <c r="L16228"/>
    </row>
    <row r="16229" spans="2:12" x14ac:dyDescent="0.4">
      <c r="B16229" s="5" t="s">
        <v>69</v>
      </c>
      <c r="C16229" s="5" t="s">
        <v>59</v>
      </c>
      <c r="D16229" s="5" t="s">
        <v>14</v>
      </c>
      <c r="E16229" s="5" t="s">
        <v>7</v>
      </c>
      <c r="F16229" s="6">
        <v>44621</v>
      </c>
      <c r="G16229" s="6" t="str">
        <f>TEXT(datatable[[#This Row],[дата]],"ММ")</f>
        <v>03</v>
      </c>
      <c r="H16229" s="8">
        <v>1.5640000000000001</v>
      </c>
      <c r="I16229" s="8">
        <v>0.50400000000000011</v>
      </c>
      <c r="J16229" s="8">
        <f>datatable[[#This Row],[продажи_]]-datatable[[#This Row],[себестоимость_]]</f>
        <v>1.06</v>
      </c>
      <c r="L16229"/>
    </row>
    <row r="16230" spans="2:12" x14ac:dyDescent="0.4">
      <c r="B16230" s="5" t="s">
        <v>69</v>
      </c>
      <c r="C16230" s="5" t="s">
        <v>59</v>
      </c>
      <c r="D16230" s="5" t="s">
        <v>14</v>
      </c>
      <c r="E16230" s="5" t="s">
        <v>7</v>
      </c>
      <c r="F16230" s="6">
        <v>44652</v>
      </c>
      <c r="G16230" s="6" t="str">
        <f>TEXT(datatable[[#This Row],[дата]],"ММ")</f>
        <v>04</v>
      </c>
      <c r="H16230" s="8">
        <v>1.2376</v>
      </c>
      <c r="I16230" s="8">
        <v>0.42630000000000001</v>
      </c>
      <c r="J16230" s="8">
        <f>datatable[[#This Row],[продажи_]]-datatable[[#This Row],[себестоимость_]]</f>
        <v>0.81130000000000002</v>
      </c>
      <c r="L16230"/>
    </row>
    <row r="16231" spans="2:12" x14ac:dyDescent="0.4">
      <c r="B16231" s="5" t="s">
        <v>69</v>
      </c>
      <c r="C16231" s="5" t="s">
        <v>59</v>
      </c>
      <c r="D16231" s="5" t="s">
        <v>14</v>
      </c>
      <c r="E16231" s="5" t="s">
        <v>7</v>
      </c>
      <c r="F16231" s="6">
        <v>44682</v>
      </c>
      <c r="G16231" s="6" t="str">
        <f>TEXT(datatable[[#This Row],[дата]],"ММ")</f>
        <v>05</v>
      </c>
      <c r="H16231" s="8">
        <v>1.0302</v>
      </c>
      <c r="I16231" s="8">
        <v>0.42419999999999997</v>
      </c>
      <c r="J16231" s="8">
        <f>datatable[[#This Row],[продажи_]]-datatable[[#This Row],[себестоимость_]]</f>
        <v>0.60600000000000009</v>
      </c>
      <c r="L16231"/>
    </row>
    <row r="16232" spans="2:12" x14ac:dyDescent="0.4">
      <c r="B16232" s="5" t="s">
        <v>69</v>
      </c>
      <c r="C16232" s="5" t="s">
        <v>59</v>
      </c>
      <c r="D16232" s="5" t="s">
        <v>14</v>
      </c>
      <c r="E16232" s="5" t="s">
        <v>7</v>
      </c>
      <c r="F16232" s="6">
        <v>44713</v>
      </c>
      <c r="G16232" s="6" t="str">
        <f>TEXT(datatable[[#This Row],[дата]],"ММ")</f>
        <v>06</v>
      </c>
      <c r="H16232" s="8">
        <v>1.2817999999999998</v>
      </c>
      <c r="I16232" s="8">
        <v>0.50505000000000011</v>
      </c>
      <c r="J16232" s="8">
        <f>datatable[[#This Row],[продажи_]]-datatable[[#This Row],[себестоимость_]]</f>
        <v>0.77674999999999972</v>
      </c>
      <c r="L16232"/>
    </row>
    <row r="16233" spans="2:12" x14ac:dyDescent="0.4">
      <c r="B16233" s="5" t="s">
        <v>69</v>
      </c>
      <c r="C16233" s="5" t="s">
        <v>59</v>
      </c>
      <c r="D16233" s="5" t="s">
        <v>14</v>
      </c>
      <c r="E16233" s="5" t="s">
        <v>7</v>
      </c>
      <c r="F16233" s="6">
        <v>44743</v>
      </c>
      <c r="G16233" s="6" t="str">
        <f>TEXT(datatable[[#This Row],[дата]],"ММ")</f>
        <v>07</v>
      </c>
      <c r="H16233" s="8">
        <v>0.6120000000000001</v>
      </c>
      <c r="I16233" s="8">
        <v>0.29960000000000003</v>
      </c>
      <c r="J16233" s="8">
        <f>datatable[[#This Row],[продажи_]]-datatable[[#This Row],[себестоимость_]]</f>
        <v>0.31240000000000007</v>
      </c>
      <c r="L16233"/>
    </row>
    <row r="16234" spans="2:12" x14ac:dyDescent="0.4">
      <c r="B16234" s="5" t="s">
        <v>69</v>
      </c>
      <c r="C16234" s="5" t="s">
        <v>59</v>
      </c>
      <c r="D16234" s="5" t="s">
        <v>14</v>
      </c>
      <c r="E16234" s="5" t="s">
        <v>7</v>
      </c>
      <c r="F16234" s="6">
        <v>44774</v>
      </c>
      <c r="G16234" s="6" t="str">
        <f>TEXT(datatable[[#This Row],[дата]],"ММ")</f>
        <v>08</v>
      </c>
      <c r="H16234" s="8">
        <v>0.88739999999999997</v>
      </c>
      <c r="I16234" s="8">
        <v>0.34335000000000004</v>
      </c>
      <c r="J16234" s="8">
        <f>datatable[[#This Row],[продажи_]]-datatable[[#This Row],[себестоимость_]]</f>
        <v>0.54404999999999992</v>
      </c>
      <c r="L16234"/>
    </row>
    <row r="16235" spans="2:12" x14ac:dyDescent="0.4">
      <c r="B16235" s="5" t="s">
        <v>69</v>
      </c>
      <c r="C16235" s="5" t="s">
        <v>59</v>
      </c>
      <c r="D16235" s="5" t="s">
        <v>14</v>
      </c>
      <c r="E16235" s="5" t="s">
        <v>7</v>
      </c>
      <c r="F16235" s="6">
        <v>44805</v>
      </c>
      <c r="G16235" s="6" t="str">
        <f>TEXT(datatable[[#This Row],[дата]],"ММ")</f>
        <v>09</v>
      </c>
      <c r="H16235" s="8">
        <v>0.748</v>
      </c>
      <c r="I16235" s="8">
        <v>0.39550000000000002</v>
      </c>
      <c r="J16235" s="8">
        <f>datatable[[#This Row],[продажи_]]-datatable[[#This Row],[себестоимость_]]</f>
        <v>0.35249999999999998</v>
      </c>
      <c r="L16235"/>
    </row>
    <row r="16236" spans="2:12" x14ac:dyDescent="0.4">
      <c r="B16236" s="5" t="s">
        <v>69</v>
      </c>
      <c r="C16236" s="5" t="s">
        <v>59</v>
      </c>
      <c r="D16236" s="5" t="s">
        <v>14</v>
      </c>
      <c r="E16236" s="5" t="s">
        <v>7</v>
      </c>
      <c r="F16236" s="6">
        <v>44835</v>
      </c>
      <c r="G16236" s="6" t="str">
        <f>TEXT(datatable[[#This Row],[дата]],"ММ")</f>
        <v>10</v>
      </c>
      <c r="H16236" s="8">
        <v>1.2495000000000001</v>
      </c>
      <c r="I16236" s="8">
        <v>0.58309999999999995</v>
      </c>
      <c r="J16236" s="8">
        <f>datatable[[#This Row],[продажи_]]-datatable[[#This Row],[себестоимость_]]</f>
        <v>0.6664000000000001</v>
      </c>
      <c r="L16236"/>
    </row>
    <row r="16237" spans="2:12" x14ac:dyDescent="0.4">
      <c r="B16237" s="5" t="s">
        <v>69</v>
      </c>
      <c r="C16237" s="5" t="s">
        <v>59</v>
      </c>
      <c r="D16237" s="5" t="s">
        <v>14</v>
      </c>
      <c r="E16237" s="5" t="s">
        <v>7</v>
      </c>
      <c r="F16237" s="6">
        <v>44866</v>
      </c>
      <c r="G16237" s="6" t="str">
        <f>TEXT(datatable[[#This Row],[дата]],"ММ")</f>
        <v>11</v>
      </c>
      <c r="H16237" s="8">
        <v>0.89505000000000001</v>
      </c>
      <c r="I16237" s="8">
        <v>0.36400000000000005</v>
      </c>
      <c r="J16237" s="8">
        <f>datatable[[#This Row],[продажи_]]-datatable[[#This Row],[себестоимость_]]</f>
        <v>0.53105000000000002</v>
      </c>
      <c r="L16237"/>
    </row>
    <row r="16238" spans="2:12" x14ac:dyDescent="0.4">
      <c r="B16238" s="5" t="s">
        <v>69</v>
      </c>
      <c r="C16238" s="5" t="s">
        <v>59</v>
      </c>
      <c r="D16238" s="5" t="s">
        <v>14</v>
      </c>
      <c r="E16238" s="5" t="s">
        <v>7</v>
      </c>
      <c r="F16238" s="6">
        <v>44896</v>
      </c>
      <c r="G16238" s="6" t="str">
        <f>TEXT(datatable[[#This Row],[дата]],"ММ")</f>
        <v>12</v>
      </c>
      <c r="H16238" s="8">
        <v>0.91800000000000004</v>
      </c>
      <c r="I16238" s="8">
        <v>0.36119999999999997</v>
      </c>
      <c r="J16238" s="8">
        <f>datatable[[#This Row],[продажи_]]-datatable[[#This Row],[себестоимость_]]</f>
        <v>0.55680000000000007</v>
      </c>
      <c r="L16238"/>
    </row>
    <row r="16239" spans="2:12" x14ac:dyDescent="0.4">
      <c r="B16239" s="5" t="s">
        <v>69</v>
      </c>
      <c r="C16239" s="5" t="s">
        <v>59</v>
      </c>
      <c r="D16239" s="5" t="s">
        <v>14</v>
      </c>
      <c r="E16239" s="5" t="s">
        <v>7</v>
      </c>
      <c r="F16239" s="6">
        <v>44562</v>
      </c>
      <c r="G16239" s="6" t="str">
        <f>TEXT(datatable[[#This Row],[дата]],"ММ")</f>
        <v>01</v>
      </c>
      <c r="H16239" s="8">
        <v>12.8484</v>
      </c>
      <c r="I16239" s="8">
        <v>6.6262500000000006</v>
      </c>
      <c r="J16239" s="8">
        <f>datatable[[#This Row],[продажи_]]-datatable[[#This Row],[себестоимость_]]</f>
        <v>6.2221499999999992</v>
      </c>
      <c r="L16239"/>
    </row>
    <row r="16240" spans="2:12" x14ac:dyDescent="0.4">
      <c r="B16240" s="5" t="s">
        <v>69</v>
      </c>
      <c r="C16240" s="5" t="s">
        <v>59</v>
      </c>
      <c r="D16240" s="5" t="s">
        <v>14</v>
      </c>
      <c r="E16240" s="5" t="s">
        <v>7</v>
      </c>
      <c r="F16240" s="6">
        <v>44593</v>
      </c>
      <c r="G16240" s="6" t="str">
        <f>TEXT(datatable[[#This Row],[дата]],"ММ")</f>
        <v>02</v>
      </c>
      <c r="H16240" s="8">
        <v>25.284000000000002</v>
      </c>
      <c r="I16240" s="8">
        <v>12.585999999999999</v>
      </c>
      <c r="J16240" s="8">
        <f>datatable[[#This Row],[продажи_]]-datatable[[#This Row],[себестоимость_]]</f>
        <v>12.698000000000004</v>
      </c>
      <c r="L16240"/>
    </row>
    <row r="16241" spans="2:12" x14ac:dyDescent="0.4">
      <c r="B16241" s="5" t="s">
        <v>69</v>
      </c>
      <c r="C16241" s="5" t="s">
        <v>59</v>
      </c>
      <c r="D16241" s="5" t="s">
        <v>14</v>
      </c>
      <c r="E16241" s="5" t="s">
        <v>7</v>
      </c>
      <c r="F16241" s="6">
        <v>44621</v>
      </c>
      <c r="G16241" s="6" t="str">
        <f>TEXT(datatable[[#This Row],[дата]],"ММ")</f>
        <v>03</v>
      </c>
      <c r="H16241" s="8">
        <v>27.795200000000001</v>
      </c>
      <c r="I16241" s="8">
        <v>9.9200000000000017</v>
      </c>
      <c r="J16241" s="8">
        <f>datatable[[#This Row],[продажи_]]-datatable[[#This Row],[себестоимость_]]</f>
        <v>17.8752</v>
      </c>
      <c r="L16241"/>
    </row>
    <row r="16242" spans="2:12" x14ac:dyDescent="0.4">
      <c r="B16242" s="5" t="s">
        <v>69</v>
      </c>
      <c r="C16242" s="5" t="s">
        <v>59</v>
      </c>
      <c r="D16242" s="5" t="s">
        <v>14</v>
      </c>
      <c r="E16242" s="5" t="s">
        <v>7</v>
      </c>
      <c r="F16242" s="6">
        <v>44652</v>
      </c>
      <c r="G16242" s="6" t="str">
        <f>TEXT(datatable[[#This Row],[дата]],"ММ")</f>
        <v>04</v>
      </c>
      <c r="H16242" s="8">
        <v>24.080000000000002</v>
      </c>
      <c r="I16242" s="8">
        <v>11.1755</v>
      </c>
      <c r="J16242" s="8">
        <f>datatable[[#This Row],[продажи_]]-datatable[[#This Row],[себестоимость_]]</f>
        <v>12.904500000000002</v>
      </c>
      <c r="L16242"/>
    </row>
    <row r="16243" spans="2:12" x14ac:dyDescent="0.4">
      <c r="B16243" s="5" t="s">
        <v>69</v>
      </c>
      <c r="C16243" s="5" t="s">
        <v>59</v>
      </c>
      <c r="D16243" s="5" t="s">
        <v>14</v>
      </c>
      <c r="E16243" s="5" t="s">
        <v>7</v>
      </c>
      <c r="F16243" s="6">
        <v>44682</v>
      </c>
      <c r="G16243" s="6" t="str">
        <f>TEXT(datatable[[#This Row],[дата]],"ММ")</f>
        <v>05</v>
      </c>
      <c r="H16243" s="8">
        <v>20.020800000000001</v>
      </c>
      <c r="I16243" s="8">
        <v>10.695</v>
      </c>
      <c r="J16243" s="8">
        <f>datatable[[#This Row],[продажи_]]-datatable[[#This Row],[себестоимость_]]</f>
        <v>9.325800000000001</v>
      </c>
      <c r="L16243"/>
    </row>
    <row r="16244" spans="2:12" x14ac:dyDescent="0.4">
      <c r="B16244" s="5" t="s">
        <v>69</v>
      </c>
      <c r="C16244" s="5" t="s">
        <v>59</v>
      </c>
      <c r="D16244" s="5" t="s">
        <v>14</v>
      </c>
      <c r="E16244" s="5" t="s">
        <v>7</v>
      </c>
      <c r="F16244" s="6">
        <v>44713</v>
      </c>
      <c r="G16244" s="6" t="str">
        <f>TEXT(datatable[[#This Row],[дата]],"ММ")</f>
        <v>06</v>
      </c>
      <c r="H16244" s="8">
        <v>26.831999999999997</v>
      </c>
      <c r="I16244" s="8">
        <v>11.38475</v>
      </c>
      <c r="J16244" s="8">
        <f>datatable[[#This Row],[продажи_]]-datatable[[#This Row],[себестоимость_]]</f>
        <v>15.447249999999997</v>
      </c>
      <c r="L16244"/>
    </row>
    <row r="16245" spans="2:12" x14ac:dyDescent="0.4">
      <c r="B16245" s="5" t="s">
        <v>69</v>
      </c>
      <c r="C16245" s="5" t="s">
        <v>59</v>
      </c>
      <c r="D16245" s="5" t="s">
        <v>14</v>
      </c>
      <c r="E16245" s="5" t="s">
        <v>7</v>
      </c>
      <c r="F16245" s="6">
        <v>44743</v>
      </c>
      <c r="G16245" s="6" t="str">
        <f>TEXT(datatable[[#This Row],[дата]],"ММ")</f>
        <v>07</v>
      </c>
      <c r="H16245" s="8">
        <v>15.686399999999999</v>
      </c>
      <c r="I16245" s="8">
        <v>5.27</v>
      </c>
      <c r="J16245" s="8">
        <f>datatable[[#This Row],[продажи_]]-datatable[[#This Row],[себестоимость_]]</f>
        <v>10.416399999999999</v>
      </c>
      <c r="L16245"/>
    </row>
    <row r="16246" spans="2:12" x14ac:dyDescent="0.4">
      <c r="B16246" s="5" t="s">
        <v>69</v>
      </c>
      <c r="C16246" s="5" t="s">
        <v>59</v>
      </c>
      <c r="D16246" s="5" t="s">
        <v>14</v>
      </c>
      <c r="E16246" s="5" t="s">
        <v>7</v>
      </c>
      <c r="F16246" s="6">
        <v>44774</v>
      </c>
      <c r="G16246" s="6" t="str">
        <f>TEXT(datatable[[#This Row],[дата]],"ММ")</f>
        <v>08</v>
      </c>
      <c r="H16246" s="8">
        <v>15.7896</v>
      </c>
      <c r="I16246" s="8">
        <v>6.6960000000000006</v>
      </c>
      <c r="J16246" s="8">
        <f>datatable[[#This Row],[продажи_]]-datatable[[#This Row],[себестоимость_]]</f>
        <v>9.0935999999999986</v>
      </c>
      <c r="L16246"/>
    </row>
    <row r="16247" spans="2:12" x14ac:dyDescent="0.4">
      <c r="B16247" s="5" t="s">
        <v>69</v>
      </c>
      <c r="C16247" s="5" t="s">
        <v>59</v>
      </c>
      <c r="D16247" s="5" t="s">
        <v>14</v>
      </c>
      <c r="E16247" s="5" t="s">
        <v>7</v>
      </c>
      <c r="F16247" s="6">
        <v>44805</v>
      </c>
      <c r="G16247" s="6" t="str">
        <f>TEXT(datatable[[#This Row],[дата]],"ММ")</f>
        <v>09</v>
      </c>
      <c r="H16247" s="8">
        <v>15.48</v>
      </c>
      <c r="I16247" s="8">
        <v>7.13</v>
      </c>
      <c r="J16247" s="8">
        <f>datatable[[#This Row],[продажи_]]-datatable[[#This Row],[себестоимость_]]</f>
        <v>8.3500000000000014</v>
      </c>
      <c r="L16247"/>
    </row>
    <row r="16248" spans="2:12" x14ac:dyDescent="0.4">
      <c r="B16248" s="5" t="s">
        <v>69</v>
      </c>
      <c r="C16248" s="5" t="s">
        <v>59</v>
      </c>
      <c r="D16248" s="5" t="s">
        <v>14</v>
      </c>
      <c r="E16248" s="5" t="s">
        <v>7</v>
      </c>
      <c r="F16248" s="6">
        <v>44835</v>
      </c>
      <c r="G16248" s="6" t="str">
        <f>TEXT(datatable[[#This Row],[дата]],"ММ")</f>
        <v>10</v>
      </c>
      <c r="H16248" s="8">
        <v>20.7088</v>
      </c>
      <c r="I16248" s="8">
        <v>11.826500000000001</v>
      </c>
      <c r="J16248" s="8">
        <f>datatable[[#This Row],[продажи_]]-datatable[[#This Row],[себестоимость_]]</f>
        <v>8.882299999999999</v>
      </c>
      <c r="L16248"/>
    </row>
    <row r="16249" spans="2:12" x14ac:dyDescent="0.4">
      <c r="B16249" s="5" t="s">
        <v>69</v>
      </c>
      <c r="C16249" s="5" t="s">
        <v>59</v>
      </c>
      <c r="D16249" s="5" t="s">
        <v>14</v>
      </c>
      <c r="E16249" s="5" t="s">
        <v>7</v>
      </c>
      <c r="F16249" s="6">
        <v>44866</v>
      </c>
      <c r="G16249" s="6" t="str">
        <f>TEXT(datatable[[#This Row],[дата]],"ММ")</f>
        <v>11</v>
      </c>
      <c r="H16249" s="8">
        <v>24.148800000000001</v>
      </c>
      <c r="I16249" s="8">
        <v>11.787750000000001</v>
      </c>
      <c r="J16249" s="8">
        <f>datatable[[#This Row],[продажи_]]-datatable[[#This Row],[себестоимость_]]</f>
        <v>12.361050000000001</v>
      </c>
      <c r="L16249"/>
    </row>
    <row r="16250" spans="2:12" x14ac:dyDescent="0.4">
      <c r="B16250" s="5" t="s">
        <v>69</v>
      </c>
      <c r="C16250" s="5" t="s">
        <v>59</v>
      </c>
      <c r="D16250" s="5" t="s">
        <v>14</v>
      </c>
      <c r="E16250" s="5" t="s">
        <v>7</v>
      </c>
      <c r="F16250" s="6">
        <v>44896</v>
      </c>
      <c r="G16250" s="6" t="str">
        <f>TEXT(datatable[[#This Row],[дата]],"ММ")</f>
        <v>12</v>
      </c>
      <c r="H16250" s="8">
        <v>21.2592</v>
      </c>
      <c r="I16250" s="8">
        <v>8.7420000000000009</v>
      </c>
      <c r="J16250" s="8">
        <f>datatable[[#This Row],[продажи_]]-datatable[[#This Row],[себестоимость_]]</f>
        <v>12.517199999999999</v>
      </c>
      <c r="L16250"/>
    </row>
    <row r="16251" spans="2:12" x14ac:dyDescent="0.4">
      <c r="B16251" s="5" t="s">
        <v>69</v>
      </c>
      <c r="C16251" s="5" t="s">
        <v>59</v>
      </c>
      <c r="D16251" s="5" t="s">
        <v>14</v>
      </c>
      <c r="E16251" s="5" t="s">
        <v>7</v>
      </c>
      <c r="F16251" s="6">
        <v>44562</v>
      </c>
      <c r="G16251" s="6" t="str">
        <f>TEXT(datatable[[#This Row],[дата]],"ММ")</f>
        <v>01</v>
      </c>
      <c r="H16251" s="8">
        <v>14.231249999999999</v>
      </c>
      <c r="I16251" s="8">
        <v>3.4397999999999995</v>
      </c>
      <c r="J16251" s="8">
        <f>datatable[[#This Row],[продажи_]]-datatable[[#This Row],[себестоимость_]]</f>
        <v>10.791449999999999</v>
      </c>
      <c r="L16251"/>
    </row>
    <row r="16252" spans="2:12" x14ac:dyDescent="0.4">
      <c r="B16252" s="5" t="s">
        <v>69</v>
      </c>
      <c r="C16252" s="5" t="s">
        <v>59</v>
      </c>
      <c r="D16252" s="5" t="s">
        <v>14</v>
      </c>
      <c r="E16252" s="5" t="s">
        <v>7</v>
      </c>
      <c r="F16252" s="6">
        <v>44593</v>
      </c>
      <c r="G16252" s="6" t="str">
        <f>TEXT(datatable[[#This Row],[дата]],"ММ")</f>
        <v>02</v>
      </c>
      <c r="H16252" s="8">
        <v>19.057500000000001</v>
      </c>
      <c r="I16252" s="8">
        <v>5.9241000000000001</v>
      </c>
      <c r="J16252" s="8">
        <f>datatable[[#This Row],[продажи_]]-datatable[[#This Row],[себестоимость_]]</f>
        <v>13.133400000000002</v>
      </c>
      <c r="L16252"/>
    </row>
    <row r="16253" spans="2:12" x14ac:dyDescent="0.4">
      <c r="B16253" s="5" t="s">
        <v>69</v>
      </c>
      <c r="C16253" s="5" t="s">
        <v>59</v>
      </c>
      <c r="D16253" s="5" t="s">
        <v>14</v>
      </c>
      <c r="E16253" s="5" t="s">
        <v>7</v>
      </c>
      <c r="F16253" s="6">
        <v>44621</v>
      </c>
      <c r="G16253" s="6" t="str">
        <f>TEXT(datatable[[#This Row],[дата]],"ММ")</f>
        <v>03</v>
      </c>
      <c r="H16253" s="8">
        <v>22.66</v>
      </c>
      <c r="I16253" s="8">
        <v>6.6248000000000005</v>
      </c>
      <c r="J16253" s="8">
        <f>datatable[[#This Row],[продажи_]]-datatable[[#This Row],[себестоимость_]]</f>
        <v>16.0352</v>
      </c>
      <c r="L16253"/>
    </row>
    <row r="16254" spans="2:12" x14ac:dyDescent="0.4">
      <c r="B16254" s="5" t="s">
        <v>69</v>
      </c>
      <c r="C16254" s="5" t="s">
        <v>59</v>
      </c>
      <c r="D16254" s="5" t="s">
        <v>14</v>
      </c>
      <c r="E16254" s="5" t="s">
        <v>7</v>
      </c>
      <c r="F16254" s="6">
        <v>44652</v>
      </c>
      <c r="G16254" s="6" t="str">
        <f>TEXT(datatable[[#This Row],[дата]],"ММ")</f>
        <v>04</v>
      </c>
      <c r="H16254" s="8">
        <v>22.715</v>
      </c>
      <c r="I16254" s="8">
        <v>6.3063000000000002</v>
      </c>
      <c r="J16254" s="8">
        <f>datatable[[#This Row],[продажи_]]-datatable[[#This Row],[себестоимость_]]</f>
        <v>16.4087</v>
      </c>
      <c r="L16254"/>
    </row>
    <row r="16255" spans="2:12" x14ac:dyDescent="0.4">
      <c r="B16255" s="5" t="s">
        <v>69</v>
      </c>
      <c r="C16255" s="5" t="s">
        <v>59</v>
      </c>
      <c r="D16255" s="5" t="s">
        <v>14</v>
      </c>
      <c r="E16255" s="5" t="s">
        <v>7</v>
      </c>
      <c r="F16255" s="6">
        <v>44682</v>
      </c>
      <c r="G16255" s="6" t="str">
        <f>TEXT(datatable[[#This Row],[дата]],"ММ")</f>
        <v>05</v>
      </c>
      <c r="H16255" s="8">
        <v>16.5</v>
      </c>
      <c r="I16255" s="8">
        <v>5.4054000000000002</v>
      </c>
      <c r="J16255" s="8">
        <f>datatable[[#This Row],[продажи_]]-datatable[[#This Row],[себестоимость_]]</f>
        <v>11.0946</v>
      </c>
      <c r="L16255"/>
    </row>
    <row r="16256" spans="2:12" x14ac:dyDescent="0.4">
      <c r="B16256" s="5" t="s">
        <v>69</v>
      </c>
      <c r="C16256" s="5" t="s">
        <v>59</v>
      </c>
      <c r="D16256" s="5" t="s">
        <v>14</v>
      </c>
      <c r="E16256" s="5" t="s">
        <v>7</v>
      </c>
      <c r="F16256" s="6">
        <v>44713</v>
      </c>
      <c r="G16256" s="6" t="str">
        <f>TEXT(datatable[[#This Row],[дата]],"ММ")</f>
        <v>06</v>
      </c>
      <c r="H16256" s="8">
        <v>20.734999999999999</v>
      </c>
      <c r="I16256" s="8">
        <v>4.9685999999999995</v>
      </c>
      <c r="J16256" s="8">
        <f>datatable[[#This Row],[продажи_]]-datatable[[#This Row],[себестоимость_]]</f>
        <v>15.766400000000001</v>
      </c>
      <c r="L16256"/>
    </row>
    <row r="16257" spans="2:12" x14ac:dyDescent="0.4">
      <c r="B16257" s="5" t="s">
        <v>69</v>
      </c>
      <c r="C16257" s="5" t="s">
        <v>59</v>
      </c>
      <c r="D16257" s="5" t="s">
        <v>14</v>
      </c>
      <c r="E16257" s="5" t="s">
        <v>7</v>
      </c>
      <c r="F16257" s="6">
        <v>44743</v>
      </c>
      <c r="G16257" s="6" t="str">
        <f>TEXT(datatable[[#This Row],[дата]],"ММ")</f>
        <v>07</v>
      </c>
      <c r="H16257" s="8">
        <v>9.7900000000000009</v>
      </c>
      <c r="I16257" s="8">
        <v>4.2952000000000004</v>
      </c>
      <c r="J16257" s="8">
        <f>datatable[[#This Row],[продажи_]]-datatable[[#This Row],[себестоимость_]]</f>
        <v>5.4948000000000006</v>
      </c>
      <c r="L16257"/>
    </row>
    <row r="16258" spans="2:12" x14ac:dyDescent="0.4">
      <c r="B16258" s="5" t="s">
        <v>69</v>
      </c>
      <c r="C16258" s="5" t="s">
        <v>59</v>
      </c>
      <c r="D16258" s="5" t="s">
        <v>14</v>
      </c>
      <c r="E16258" s="5" t="s">
        <v>7</v>
      </c>
      <c r="F16258" s="6">
        <v>44774</v>
      </c>
      <c r="G16258" s="6" t="str">
        <f>TEXT(datatable[[#This Row],[дата]],"ММ")</f>
        <v>08</v>
      </c>
      <c r="H16258" s="8">
        <v>13.365</v>
      </c>
      <c r="I16258" s="8">
        <v>3.8492999999999995</v>
      </c>
      <c r="J16258" s="8">
        <f>datatable[[#This Row],[продажи_]]-datatable[[#This Row],[себестоимость_]]</f>
        <v>9.5157000000000007</v>
      </c>
      <c r="L16258"/>
    </row>
    <row r="16259" spans="2:12" x14ac:dyDescent="0.4">
      <c r="B16259" s="5" t="s">
        <v>69</v>
      </c>
      <c r="C16259" s="5" t="s">
        <v>59</v>
      </c>
      <c r="D16259" s="5" t="s">
        <v>14</v>
      </c>
      <c r="E16259" s="5" t="s">
        <v>7</v>
      </c>
      <c r="F16259" s="6">
        <v>44805</v>
      </c>
      <c r="G16259" s="6" t="str">
        <f>TEXT(datatable[[#This Row],[дата]],"ММ")</f>
        <v>09</v>
      </c>
      <c r="H16259" s="8">
        <v>13.475</v>
      </c>
      <c r="I16259" s="8">
        <v>4.9595000000000002</v>
      </c>
      <c r="J16259" s="8">
        <f>datatable[[#This Row],[продажи_]]-datatable[[#This Row],[себестоимость_]]</f>
        <v>8.5154999999999994</v>
      </c>
      <c r="L16259"/>
    </row>
    <row r="16260" spans="2:12" x14ac:dyDescent="0.4">
      <c r="B16260" s="5" t="s">
        <v>69</v>
      </c>
      <c r="C16260" s="5" t="s">
        <v>59</v>
      </c>
      <c r="D16260" s="5" t="s">
        <v>14</v>
      </c>
      <c r="E16260" s="5" t="s">
        <v>7</v>
      </c>
      <c r="F16260" s="6">
        <v>44835</v>
      </c>
      <c r="G16260" s="6" t="str">
        <f>TEXT(datatable[[#This Row],[дата]],"ММ")</f>
        <v>10</v>
      </c>
      <c r="H16260" s="8">
        <v>21.175000000000001</v>
      </c>
      <c r="I16260" s="8">
        <v>5.9878</v>
      </c>
      <c r="J16260" s="8">
        <f>datatable[[#This Row],[продажи_]]-datatable[[#This Row],[себестоимость_]]</f>
        <v>15.187200000000001</v>
      </c>
      <c r="L16260"/>
    </row>
    <row r="16261" spans="2:12" x14ac:dyDescent="0.4">
      <c r="B16261" s="5" t="s">
        <v>69</v>
      </c>
      <c r="C16261" s="5" t="s">
        <v>59</v>
      </c>
      <c r="D16261" s="5" t="s">
        <v>14</v>
      </c>
      <c r="E16261" s="5" t="s">
        <v>7</v>
      </c>
      <c r="F16261" s="6">
        <v>44866</v>
      </c>
      <c r="G16261" s="6" t="str">
        <f>TEXT(datatable[[#This Row],[дата]],"ММ")</f>
        <v>11</v>
      </c>
      <c r="H16261" s="8">
        <v>14.3</v>
      </c>
      <c r="I16261" s="8">
        <v>6.5065000000000008</v>
      </c>
      <c r="J16261" s="8">
        <f>datatable[[#This Row],[продажи_]]-datatable[[#This Row],[себестоимость_]]</f>
        <v>7.7934999999999999</v>
      </c>
      <c r="L16261"/>
    </row>
    <row r="16262" spans="2:12" x14ac:dyDescent="0.4">
      <c r="B16262" s="5" t="s">
        <v>69</v>
      </c>
      <c r="C16262" s="5" t="s">
        <v>59</v>
      </c>
      <c r="D16262" s="5" t="s">
        <v>14</v>
      </c>
      <c r="E16262" s="5" t="s">
        <v>7</v>
      </c>
      <c r="F16262" s="6">
        <v>44896</v>
      </c>
      <c r="G16262" s="6" t="str">
        <f>TEXT(datatable[[#This Row],[дата]],"ММ")</f>
        <v>12</v>
      </c>
      <c r="H16262" s="8">
        <v>17.655000000000001</v>
      </c>
      <c r="I16262" s="8">
        <v>4.8593999999999999</v>
      </c>
      <c r="J16262" s="8">
        <f>datatable[[#This Row],[продажи_]]-datatable[[#This Row],[себестоимость_]]</f>
        <v>12.7956</v>
      </c>
      <c r="L16262"/>
    </row>
    <row r="16263" spans="2:12" x14ac:dyDescent="0.4">
      <c r="B16263" s="5" t="s">
        <v>69</v>
      </c>
      <c r="C16263" s="5" t="s">
        <v>59</v>
      </c>
      <c r="D16263" s="5" t="s">
        <v>14</v>
      </c>
      <c r="E16263" s="5" t="s">
        <v>7</v>
      </c>
      <c r="F16263" s="6">
        <v>44562</v>
      </c>
      <c r="G16263" s="6" t="str">
        <f>TEXT(datatable[[#This Row],[дата]],"ММ")</f>
        <v>01</v>
      </c>
      <c r="H16263" s="8">
        <v>7.0740000000000007</v>
      </c>
      <c r="I16263" s="8">
        <v>2.0790000000000002</v>
      </c>
      <c r="J16263" s="8">
        <f>datatable[[#This Row],[продажи_]]-datatable[[#This Row],[себестоимость_]]</f>
        <v>4.995000000000001</v>
      </c>
      <c r="L16263"/>
    </row>
    <row r="16264" spans="2:12" x14ac:dyDescent="0.4">
      <c r="B16264" s="5" t="s">
        <v>69</v>
      </c>
      <c r="C16264" s="5" t="s">
        <v>59</v>
      </c>
      <c r="D16264" s="5" t="s">
        <v>14</v>
      </c>
      <c r="E16264" s="5" t="s">
        <v>7</v>
      </c>
      <c r="F16264" s="6">
        <v>44593</v>
      </c>
      <c r="G16264" s="6" t="str">
        <f>TEXT(datatable[[#This Row],[дата]],"ММ")</f>
        <v>02</v>
      </c>
      <c r="H16264" s="8">
        <v>9.6285000000000007</v>
      </c>
      <c r="I16264" s="8">
        <v>3.7345000000000002</v>
      </c>
      <c r="J16264" s="8">
        <f>datatable[[#This Row],[продажи_]]-datatable[[#This Row],[себестоимость_]]</f>
        <v>5.8940000000000001</v>
      </c>
      <c r="L16264"/>
    </row>
    <row r="16265" spans="2:12" x14ac:dyDescent="0.4">
      <c r="B16265" s="5" t="s">
        <v>69</v>
      </c>
      <c r="C16265" s="5" t="s">
        <v>59</v>
      </c>
      <c r="D16265" s="5" t="s">
        <v>14</v>
      </c>
      <c r="E16265" s="5" t="s">
        <v>7</v>
      </c>
      <c r="F16265" s="6">
        <v>44621</v>
      </c>
      <c r="G16265" s="6" t="str">
        <f>TEXT(datatable[[#This Row],[дата]],"ММ")</f>
        <v>03</v>
      </c>
      <c r="H16265" s="8">
        <v>9.9559999999999995</v>
      </c>
      <c r="I16265" s="8">
        <v>4.0920000000000005</v>
      </c>
      <c r="J16265" s="8">
        <f>datatable[[#This Row],[продажи_]]-datatable[[#This Row],[себестоимость_]]</f>
        <v>5.863999999999999</v>
      </c>
      <c r="L16265"/>
    </row>
    <row r="16266" spans="2:12" x14ac:dyDescent="0.4">
      <c r="B16266" s="5" t="s">
        <v>69</v>
      </c>
      <c r="C16266" s="5" t="s">
        <v>59</v>
      </c>
      <c r="D16266" s="5" t="s">
        <v>14</v>
      </c>
      <c r="E16266" s="5" t="s">
        <v>7</v>
      </c>
      <c r="F16266" s="6">
        <v>44652</v>
      </c>
      <c r="G16266" s="6" t="str">
        <f>TEXT(datatable[[#This Row],[дата]],"ММ")</f>
        <v>04</v>
      </c>
      <c r="H16266" s="8">
        <v>7.6110999999999995</v>
      </c>
      <c r="I16266" s="8">
        <v>4.62</v>
      </c>
      <c r="J16266" s="8">
        <f>datatable[[#This Row],[продажи_]]-datatable[[#This Row],[себестоимость_]]</f>
        <v>2.9910999999999994</v>
      </c>
      <c r="L16266"/>
    </row>
    <row r="16267" spans="2:12" x14ac:dyDescent="0.4">
      <c r="B16267" s="5" t="s">
        <v>69</v>
      </c>
      <c r="C16267" s="5" t="s">
        <v>59</v>
      </c>
      <c r="D16267" s="5" t="s">
        <v>14</v>
      </c>
      <c r="E16267" s="5" t="s">
        <v>7</v>
      </c>
      <c r="F16267" s="6">
        <v>44682</v>
      </c>
      <c r="G16267" s="6" t="str">
        <f>TEXT(datatable[[#This Row],[дата]],"ММ")</f>
        <v>05</v>
      </c>
      <c r="H16267" s="8">
        <v>6.7595999999999998</v>
      </c>
      <c r="I16267" s="8">
        <v>3.4320000000000004</v>
      </c>
      <c r="J16267" s="8">
        <f>datatable[[#This Row],[продажи_]]-datatable[[#This Row],[себестоимость_]]</f>
        <v>3.3275999999999994</v>
      </c>
      <c r="L16267"/>
    </row>
    <row r="16268" spans="2:12" x14ac:dyDescent="0.4">
      <c r="B16268" s="5" t="s">
        <v>69</v>
      </c>
      <c r="C16268" s="5" t="s">
        <v>59</v>
      </c>
      <c r="D16268" s="5" t="s">
        <v>14</v>
      </c>
      <c r="E16268" s="5" t="s">
        <v>7</v>
      </c>
      <c r="F16268" s="6">
        <v>44713</v>
      </c>
      <c r="G16268" s="6" t="str">
        <f>TEXT(datatable[[#This Row],[дата]],"ММ")</f>
        <v>06</v>
      </c>
      <c r="H16268" s="8">
        <v>7.5783500000000004</v>
      </c>
      <c r="I16268" s="8">
        <v>3.9325000000000006</v>
      </c>
      <c r="J16268" s="8">
        <f>datatable[[#This Row],[продажи_]]-datatable[[#This Row],[себестоимость_]]</f>
        <v>3.6458499999999998</v>
      </c>
      <c r="L16268"/>
    </row>
    <row r="16269" spans="2:12" x14ac:dyDescent="0.4">
      <c r="B16269" s="5" t="s">
        <v>69</v>
      </c>
      <c r="C16269" s="5" t="s">
        <v>59</v>
      </c>
      <c r="D16269" s="5" t="s">
        <v>14</v>
      </c>
      <c r="E16269" s="5" t="s">
        <v>7</v>
      </c>
      <c r="F16269" s="6">
        <v>44743</v>
      </c>
      <c r="G16269" s="6" t="str">
        <f>TEXT(datatable[[#This Row],[дата]],"ММ")</f>
        <v>07</v>
      </c>
      <c r="H16269" s="8">
        <v>4.4539999999999997</v>
      </c>
      <c r="I16269" s="8">
        <v>2.3980000000000006</v>
      </c>
      <c r="J16269" s="8">
        <f>datatable[[#This Row],[продажи_]]-datatable[[#This Row],[себестоимость_]]</f>
        <v>2.0559999999999992</v>
      </c>
      <c r="L16269"/>
    </row>
    <row r="16270" spans="2:12" x14ac:dyDescent="0.4">
      <c r="B16270" s="5" t="s">
        <v>69</v>
      </c>
      <c r="C16270" s="5" t="s">
        <v>59</v>
      </c>
      <c r="D16270" s="5" t="s">
        <v>14</v>
      </c>
      <c r="E16270" s="5" t="s">
        <v>7</v>
      </c>
      <c r="F16270" s="6">
        <v>44774</v>
      </c>
      <c r="G16270" s="6" t="str">
        <f>TEXT(datatable[[#This Row],[дата]],"ММ")</f>
        <v>08</v>
      </c>
      <c r="H16270" s="8">
        <v>5.4823500000000003</v>
      </c>
      <c r="I16270" s="8">
        <v>2.8214999999999999</v>
      </c>
      <c r="J16270" s="8">
        <f>datatable[[#This Row],[продажи_]]-datatable[[#This Row],[себестоимость_]]</f>
        <v>2.6608500000000004</v>
      </c>
      <c r="L16270"/>
    </row>
    <row r="16271" spans="2:12" x14ac:dyDescent="0.4">
      <c r="B16271" s="5" t="s">
        <v>69</v>
      </c>
      <c r="C16271" s="5" t="s">
        <v>59</v>
      </c>
      <c r="D16271" s="5" t="s">
        <v>14</v>
      </c>
      <c r="E16271" s="5" t="s">
        <v>7</v>
      </c>
      <c r="F16271" s="6">
        <v>44805</v>
      </c>
      <c r="G16271" s="6" t="str">
        <f>TEXT(datatable[[#This Row],[дата]],"ММ")</f>
        <v>09</v>
      </c>
      <c r="H16271" s="8">
        <v>7.2705000000000002</v>
      </c>
      <c r="I16271" s="8">
        <v>2.4475000000000002</v>
      </c>
      <c r="J16271" s="8">
        <f>datatable[[#This Row],[продажи_]]-datatable[[#This Row],[себестоимость_]]</f>
        <v>4.8230000000000004</v>
      </c>
      <c r="L16271"/>
    </row>
    <row r="16272" spans="2:12" x14ac:dyDescent="0.4">
      <c r="B16272" s="5" t="s">
        <v>69</v>
      </c>
      <c r="C16272" s="5" t="s">
        <v>59</v>
      </c>
      <c r="D16272" s="5" t="s">
        <v>14</v>
      </c>
      <c r="E16272" s="5" t="s">
        <v>7</v>
      </c>
      <c r="F16272" s="6">
        <v>44835</v>
      </c>
      <c r="G16272" s="6" t="str">
        <f>TEXT(datatable[[#This Row],[дата]],"ММ")</f>
        <v>10</v>
      </c>
      <c r="H16272" s="8">
        <v>9.5367999999999995</v>
      </c>
      <c r="I16272" s="8">
        <v>3.3879999999999999</v>
      </c>
      <c r="J16272" s="8">
        <f>datatable[[#This Row],[продажи_]]-datatable[[#This Row],[себестоимость_]]</f>
        <v>6.1487999999999996</v>
      </c>
      <c r="L16272"/>
    </row>
    <row r="16273" spans="2:12" x14ac:dyDescent="0.4">
      <c r="B16273" s="5" t="s">
        <v>69</v>
      </c>
      <c r="C16273" s="5" t="s">
        <v>59</v>
      </c>
      <c r="D16273" s="5" t="s">
        <v>14</v>
      </c>
      <c r="E16273" s="5" t="s">
        <v>7</v>
      </c>
      <c r="F16273" s="6">
        <v>44866</v>
      </c>
      <c r="G16273" s="6" t="str">
        <f>TEXT(datatable[[#This Row],[дата]],"ММ")</f>
        <v>11</v>
      </c>
      <c r="H16273" s="8">
        <v>8.1744000000000003</v>
      </c>
      <c r="I16273" s="8">
        <v>3.6465000000000001</v>
      </c>
      <c r="J16273" s="8">
        <f>datatable[[#This Row],[продажи_]]-datatable[[#This Row],[себестоимость_]]</f>
        <v>4.5279000000000007</v>
      </c>
      <c r="L16273"/>
    </row>
    <row r="16274" spans="2:12" x14ac:dyDescent="0.4">
      <c r="B16274" s="5" t="s">
        <v>69</v>
      </c>
      <c r="C16274" s="5" t="s">
        <v>59</v>
      </c>
      <c r="D16274" s="5" t="s">
        <v>14</v>
      </c>
      <c r="E16274" s="5" t="s">
        <v>7</v>
      </c>
      <c r="F16274" s="6">
        <v>44896</v>
      </c>
      <c r="G16274" s="6" t="str">
        <f>TEXT(datatable[[#This Row],[дата]],"ММ")</f>
        <v>12</v>
      </c>
      <c r="H16274" s="8">
        <v>7.2312000000000003</v>
      </c>
      <c r="I16274" s="8">
        <v>3.8610000000000002</v>
      </c>
      <c r="J16274" s="8">
        <f>datatable[[#This Row],[продажи_]]-datatable[[#This Row],[себестоимость_]]</f>
        <v>3.3702000000000001</v>
      </c>
      <c r="L16274"/>
    </row>
    <row r="16275" spans="2:12" x14ac:dyDescent="0.4">
      <c r="B16275" s="5" t="s">
        <v>70</v>
      </c>
      <c r="C16275" s="5" t="s">
        <v>55</v>
      </c>
      <c r="D16275" s="5" t="s">
        <v>15</v>
      </c>
      <c r="E16275" s="5" t="s">
        <v>60</v>
      </c>
      <c r="F16275" s="6">
        <v>44562</v>
      </c>
      <c r="G16275" s="6" t="str">
        <f>TEXT(datatable[[#This Row],[дата]],"ММ")</f>
        <v>01</v>
      </c>
      <c r="H16275" s="8">
        <v>190.89000000000001</v>
      </c>
      <c r="I16275" s="8">
        <v>61.855649999999997</v>
      </c>
      <c r="J16275" s="8">
        <f>datatable[[#This Row],[продажи_]]-datatable[[#This Row],[себестоимость_]]</f>
        <v>129.03435000000002</v>
      </c>
      <c r="L16275"/>
    </row>
    <row r="16276" spans="2:12" x14ac:dyDescent="0.4">
      <c r="B16276" s="5" t="s">
        <v>70</v>
      </c>
      <c r="C16276" s="5" t="s">
        <v>55</v>
      </c>
      <c r="D16276" s="5" t="s">
        <v>15</v>
      </c>
      <c r="E16276" s="5" t="s">
        <v>60</v>
      </c>
      <c r="F16276" s="6">
        <v>44593</v>
      </c>
      <c r="G16276" s="6" t="str">
        <f>TEXT(datatable[[#This Row],[дата]],"ММ")</f>
        <v>02</v>
      </c>
      <c r="H16276" s="8">
        <v>326.63400000000001</v>
      </c>
      <c r="I16276" s="8">
        <v>96.21990000000001</v>
      </c>
      <c r="J16276" s="8">
        <f>datatable[[#This Row],[продажи_]]-datatable[[#This Row],[себестоимость_]]</f>
        <v>230.41410000000002</v>
      </c>
      <c r="L16276"/>
    </row>
    <row r="16277" spans="2:12" x14ac:dyDescent="0.4">
      <c r="B16277" s="5" t="s">
        <v>70</v>
      </c>
      <c r="C16277" s="5" t="s">
        <v>55</v>
      </c>
      <c r="D16277" s="5" t="s">
        <v>15</v>
      </c>
      <c r="E16277" s="5" t="s">
        <v>60</v>
      </c>
      <c r="F16277" s="6">
        <v>44621</v>
      </c>
      <c r="G16277" s="6" t="str">
        <f>TEXT(datatable[[#This Row],[дата]],"ММ")</f>
        <v>03</v>
      </c>
      <c r="H16277" s="8">
        <v>332.57280000000003</v>
      </c>
      <c r="I16277" s="8">
        <v>118.1112</v>
      </c>
      <c r="J16277" s="8">
        <f>datatable[[#This Row],[продажи_]]-datatable[[#This Row],[себестоимость_]]</f>
        <v>214.46160000000003</v>
      </c>
      <c r="L16277"/>
    </row>
    <row r="16278" spans="2:12" x14ac:dyDescent="0.4">
      <c r="B16278" s="5" t="s">
        <v>70</v>
      </c>
      <c r="C16278" s="5" t="s">
        <v>55</v>
      </c>
      <c r="D16278" s="5" t="s">
        <v>15</v>
      </c>
      <c r="E16278" s="5" t="s">
        <v>60</v>
      </c>
      <c r="F16278" s="6">
        <v>44652</v>
      </c>
      <c r="G16278" s="6" t="str">
        <f>TEXT(datatable[[#This Row],[дата]],"ММ")</f>
        <v>04</v>
      </c>
      <c r="H16278" s="8">
        <v>305.84820000000002</v>
      </c>
      <c r="I16278" s="8">
        <v>141.36009999999999</v>
      </c>
      <c r="J16278" s="8">
        <f>datatable[[#This Row],[продажи_]]-datatable[[#This Row],[себестоимость_]]</f>
        <v>164.48810000000003</v>
      </c>
      <c r="L16278"/>
    </row>
    <row r="16279" spans="2:12" x14ac:dyDescent="0.4">
      <c r="B16279" s="5" t="s">
        <v>70</v>
      </c>
      <c r="C16279" s="5" t="s">
        <v>55</v>
      </c>
      <c r="D16279" s="5" t="s">
        <v>15</v>
      </c>
      <c r="E16279" s="5" t="s">
        <v>60</v>
      </c>
      <c r="F16279" s="6">
        <v>44682</v>
      </c>
      <c r="G16279" s="6" t="str">
        <f>TEXT(datatable[[#This Row],[дата]],"ММ")</f>
        <v>05</v>
      </c>
      <c r="H16279" s="8">
        <v>229.06800000000001</v>
      </c>
      <c r="I16279" s="8">
        <v>104.87460000000002</v>
      </c>
      <c r="J16279" s="8">
        <f>datatable[[#This Row],[продажи_]]-datatable[[#This Row],[себестоимость_]]</f>
        <v>124.1934</v>
      </c>
      <c r="L16279"/>
    </row>
    <row r="16280" spans="2:12" x14ac:dyDescent="0.4">
      <c r="B16280" s="5" t="s">
        <v>70</v>
      </c>
      <c r="C16280" s="5" t="s">
        <v>55</v>
      </c>
      <c r="D16280" s="5" t="s">
        <v>15</v>
      </c>
      <c r="E16280" s="5" t="s">
        <v>60</v>
      </c>
      <c r="F16280" s="6">
        <v>44713</v>
      </c>
      <c r="G16280" s="6" t="str">
        <f>TEXT(datatable[[#This Row],[дата]],"ММ")</f>
        <v>06</v>
      </c>
      <c r="H16280" s="8">
        <v>234.37050000000002</v>
      </c>
      <c r="I16280" s="8">
        <v>93.759250000000009</v>
      </c>
      <c r="J16280" s="8">
        <f>datatable[[#This Row],[продажи_]]-datatable[[#This Row],[себестоимость_]]</f>
        <v>140.61125000000001</v>
      </c>
      <c r="L16280"/>
    </row>
    <row r="16281" spans="2:12" x14ac:dyDescent="0.4">
      <c r="B16281" s="5" t="s">
        <v>70</v>
      </c>
      <c r="C16281" s="5" t="s">
        <v>55</v>
      </c>
      <c r="D16281" s="5" t="s">
        <v>15</v>
      </c>
      <c r="E16281" s="5" t="s">
        <v>60</v>
      </c>
      <c r="F16281" s="6">
        <v>44743</v>
      </c>
      <c r="G16281" s="6" t="str">
        <f>TEXT(datatable[[#This Row],[дата]],"ММ")</f>
        <v>07</v>
      </c>
      <c r="H16281" s="8">
        <v>147.6216</v>
      </c>
      <c r="I16281" s="8">
        <v>68.558799999999991</v>
      </c>
      <c r="J16281" s="8">
        <f>datatable[[#This Row],[продажи_]]-datatable[[#This Row],[себестоимость_]]</f>
        <v>79.06280000000001</v>
      </c>
      <c r="L16281"/>
    </row>
    <row r="16282" spans="2:12" x14ac:dyDescent="0.4">
      <c r="B16282" s="5" t="s">
        <v>70</v>
      </c>
      <c r="C16282" s="5" t="s">
        <v>55</v>
      </c>
      <c r="D16282" s="5" t="s">
        <v>15</v>
      </c>
      <c r="E16282" s="5" t="s">
        <v>60</v>
      </c>
      <c r="F16282" s="6">
        <v>44774</v>
      </c>
      <c r="G16282" s="6" t="str">
        <f>TEXT(datatable[[#This Row],[дата]],"ММ")</f>
        <v>08</v>
      </c>
      <c r="H16282" s="8">
        <v>156.52979999999999</v>
      </c>
      <c r="I16282" s="8">
        <v>61.091999999999999</v>
      </c>
      <c r="J16282" s="8">
        <f>datatable[[#This Row],[продажи_]]-datatable[[#This Row],[себестоимость_]]</f>
        <v>95.437799999999996</v>
      </c>
      <c r="L16282"/>
    </row>
    <row r="16283" spans="2:12" x14ac:dyDescent="0.4">
      <c r="B16283" s="5" t="s">
        <v>70</v>
      </c>
      <c r="C16283" s="5" t="s">
        <v>55</v>
      </c>
      <c r="D16283" s="5" t="s">
        <v>15</v>
      </c>
      <c r="E16283" s="5" t="s">
        <v>60</v>
      </c>
      <c r="F16283" s="6">
        <v>44805</v>
      </c>
      <c r="G16283" s="6" t="str">
        <f>TEXT(datatable[[#This Row],[дата]],"ММ")</f>
        <v>09</v>
      </c>
      <c r="H16283" s="8">
        <v>226.947</v>
      </c>
      <c r="I16283" s="8">
        <v>99.274500000000003</v>
      </c>
      <c r="J16283" s="8">
        <f>datatable[[#This Row],[продажи_]]-datatable[[#This Row],[себестоимость_]]</f>
        <v>127.6725</v>
      </c>
      <c r="L16283"/>
    </row>
    <row r="16284" spans="2:12" x14ac:dyDescent="0.4">
      <c r="B16284" s="5" t="s">
        <v>70</v>
      </c>
      <c r="C16284" s="5" t="s">
        <v>55</v>
      </c>
      <c r="D16284" s="5" t="s">
        <v>15</v>
      </c>
      <c r="E16284" s="5" t="s">
        <v>60</v>
      </c>
      <c r="F16284" s="6">
        <v>44835</v>
      </c>
      <c r="G16284" s="6" t="str">
        <f>TEXT(datatable[[#This Row],[дата]],"ММ")</f>
        <v>10</v>
      </c>
      <c r="H16284" s="8">
        <v>341.48099999999999</v>
      </c>
      <c r="I16284" s="8">
        <v>135.42060000000001</v>
      </c>
      <c r="J16284" s="8">
        <f>datatable[[#This Row],[продажи_]]-datatable[[#This Row],[себестоимость_]]</f>
        <v>206.06039999999999</v>
      </c>
      <c r="L16284"/>
    </row>
    <row r="16285" spans="2:12" x14ac:dyDescent="0.4">
      <c r="B16285" s="5" t="s">
        <v>70</v>
      </c>
      <c r="C16285" s="5" t="s">
        <v>55</v>
      </c>
      <c r="D16285" s="5" t="s">
        <v>15</v>
      </c>
      <c r="E16285" s="5" t="s">
        <v>60</v>
      </c>
      <c r="F16285" s="6">
        <v>44866</v>
      </c>
      <c r="G16285" s="6" t="str">
        <f>TEXT(datatable[[#This Row],[дата]],"ММ")</f>
        <v>11</v>
      </c>
      <c r="H16285" s="8">
        <v>253.67160000000004</v>
      </c>
      <c r="I16285" s="8">
        <v>120.23245000000001</v>
      </c>
      <c r="J16285" s="8">
        <f>datatable[[#This Row],[продажи_]]-datatable[[#This Row],[себестоимость_]]</f>
        <v>133.43915000000004</v>
      </c>
      <c r="L16285"/>
    </row>
    <row r="16286" spans="2:12" x14ac:dyDescent="0.4">
      <c r="B16286" s="5" t="s">
        <v>70</v>
      </c>
      <c r="C16286" s="5" t="s">
        <v>55</v>
      </c>
      <c r="D16286" s="5" t="s">
        <v>15</v>
      </c>
      <c r="E16286" s="5" t="s">
        <v>60</v>
      </c>
      <c r="F16286" s="6">
        <v>44896</v>
      </c>
      <c r="G16286" s="6" t="str">
        <f>TEXT(datatable[[#This Row],[дата]],"ММ")</f>
        <v>12</v>
      </c>
      <c r="H16286" s="8">
        <v>279.97200000000004</v>
      </c>
      <c r="I16286" s="8">
        <v>104.87460000000002</v>
      </c>
      <c r="J16286" s="8">
        <f>datatable[[#This Row],[продажи_]]-datatable[[#This Row],[себестоимость_]]</f>
        <v>175.09740000000002</v>
      </c>
      <c r="L16286"/>
    </row>
    <row r="16287" spans="2:12" x14ac:dyDescent="0.4">
      <c r="B16287" s="5" t="s">
        <v>70</v>
      </c>
      <c r="C16287" s="5" t="s">
        <v>55</v>
      </c>
      <c r="D16287" s="5" t="s">
        <v>14</v>
      </c>
      <c r="E16287" s="5" t="s">
        <v>8</v>
      </c>
      <c r="F16287" s="6">
        <v>44562</v>
      </c>
      <c r="G16287" s="6" t="str">
        <f>TEXT(datatable[[#This Row],[дата]],"ММ")</f>
        <v>01</v>
      </c>
      <c r="H16287" s="8">
        <v>93.138750000000002</v>
      </c>
      <c r="I16287" s="8">
        <v>81.523799999999994</v>
      </c>
      <c r="J16287" s="8">
        <f>datatable[[#This Row],[продажи_]]-datatable[[#This Row],[себестоимость_]]</f>
        <v>11.614950000000007</v>
      </c>
      <c r="L16287"/>
    </row>
    <row r="16288" spans="2:12" x14ac:dyDescent="0.4">
      <c r="B16288" s="5" t="s">
        <v>70</v>
      </c>
      <c r="C16288" s="5" t="s">
        <v>55</v>
      </c>
      <c r="D16288" s="5" t="s">
        <v>14</v>
      </c>
      <c r="E16288" s="5" t="s">
        <v>8</v>
      </c>
      <c r="F16288" s="6">
        <v>44593</v>
      </c>
      <c r="G16288" s="6" t="str">
        <f>TEXT(datatable[[#This Row],[дата]],"ММ")</f>
        <v>02</v>
      </c>
      <c r="H16288" s="8">
        <v>155.10950000000003</v>
      </c>
      <c r="I16288" s="8">
        <v>119.99680000000001</v>
      </c>
      <c r="J16288" s="8">
        <f>datatable[[#This Row],[продажи_]]-datatable[[#This Row],[себестоимость_]]</f>
        <v>35.112700000000018</v>
      </c>
      <c r="L16288"/>
    </row>
    <row r="16289" spans="2:12" x14ac:dyDescent="0.4">
      <c r="B16289" s="5" t="s">
        <v>70</v>
      </c>
      <c r="C16289" s="5" t="s">
        <v>55</v>
      </c>
      <c r="D16289" s="5" t="s">
        <v>14</v>
      </c>
      <c r="E16289" s="5" t="s">
        <v>8</v>
      </c>
      <c r="F16289" s="6">
        <v>44621</v>
      </c>
      <c r="G16289" s="6" t="str">
        <f>TEXT(datatable[[#This Row],[дата]],"ММ")</f>
        <v>03</v>
      </c>
      <c r="H16289" s="8">
        <v>194.8</v>
      </c>
      <c r="I16289" s="8">
        <v>127.78879999999999</v>
      </c>
      <c r="J16289" s="8">
        <f>datatable[[#This Row],[продажи_]]-datatable[[#This Row],[себестоимость_]]</f>
        <v>67.011200000000017</v>
      </c>
      <c r="L16289"/>
    </row>
    <row r="16290" spans="2:12" x14ac:dyDescent="0.4">
      <c r="B16290" s="5" t="s">
        <v>70</v>
      </c>
      <c r="C16290" s="5" t="s">
        <v>55</v>
      </c>
      <c r="D16290" s="5" t="s">
        <v>14</v>
      </c>
      <c r="E16290" s="5" t="s">
        <v>8</v>
      </c>
      <c r="F16290" s="6">
        <v>44652</v>
      </c>
      <c r="G16290" s="6" t="str">
        <f>TEXT(datatable[[#This Row],[дата]],"ММ")</f>
        <v>04</v>
      </c>
      <c r="H16290" s="8">
        <v>167.04100000000003</v>
      </c>
      <c r="I16290" s="8">
        <v>134.99640000000002</v>
      </c>
      <c r="J16290" s="8">
        <f>datatable[[#This Row],[продажи_]]-datatable[[#This Row],[себестоимость_]]</f>
        <v>32.044600000000003</v>
      </c>
      <c r="L16290"/>
    </row>
    <row r="16291" spans="2:12" x14ac:dyDescent="0.4">
      <c r="B16291" s="5" t="s">
        <v>70</v>
      </c>
      <c r="C16291" s="5" t="s">
        <v>55</v>
      </c>
      <c r="D16291" s="5" t="s">
        <v>14</v>
      </c>
      <c r="E16291" s="5" t="s">
        <v>8</v>
      </c>
      <c r="F16291" s="6">
        <v>44682</v>
      </c>
      <c r="G16291" s="6" t="str">
        <f>TEXT(datatable[[#This Row],[дата]],"ММ")</f>
        <v>05</v>
      </c>
      <c r="H16291" s="8">
        <v>124.18499999999999</v>
      </c>
      <c r="I16291" s="8">
        <v>114.54239999999999</v>
      </c>
      <c r="J16291" s="8">
        <f>datatable[[#This Row],[продажи_]]-datatable[[#This Row],[себестоимость_]]</f>
        <v>9.6426000000000016</v>
      </c>
      <c r="L16291"/>
    </row>
    <row r="16292" spans="2:12" x14ac:dyDescent="0.4">
      <c r="B16292" s="5" t="s">
        <v>70</v>
      </c>
      <c r="C16292" s="5" t="s">
        <v>55</v>
      </c>
      <c r="D16292" s="5" t="s">
        <v>14</v>
      </c>
      <c r="E16292" s="5" t="s">
        <v>8</v>
      </c>
      <c r="F16292" s="6">
        <v>44713</v>
      </c>
      <c r="G16292" s="6" t="str">
        <f>TEXT(datatable[[#This Row],[дата]],"ММ")</f>
        <v>06</v>
      </c>
      <c r="H16292" s="8">
        <v>188.34725</v>
      </c>
      <c r="I16292" s="8">
        <v>116.49040000000001</v>
      </c>
      <c r="J16292" s="8">
        <f>datatable[[#This Row],[продажи_]]-datatable[[#This Row],[себестоимость_]]</f>
        <v>71.856849999999994</v>
      </c>
      <c r="L16292"/>
    </row>
    <row r="16293" spans="2:12" x14ac:dyDescent="0.4">
      <c r="B16293" s="5" t="s">
        <v>70</v>
      </c>
      <c r="C16293" s="5" t="s">
        <v>55</v>
      </c>
      <c r="D16293" s="5" t="s">
        <v>14</v>
      </c>
      <c r="E16293" s="5" t="s">
        <v>8</v>
      </c>
      <c r="F16293" s="6">
        <v>44743</v>
      </c>
      <c r="G16293" s="6" t="str">
        <f>TEXT(datatable[[#This Row],[дата]],"ММ")</f>
        <v>07</v>
      </c>
      <c r="H16293" s="8">
        <v>90.582000000000008</v>
      </c>
      <c r="I16293" s="8">
        <v>63.115200000000009</v>
      </c>
      <c r="J16293" s="8">
        <f>datatable[[#This Row],[продажи_]]-datatable[[#This Row],[себестоимость_]]</f>
        <v>27.466799999999999</v>
      </c>
      <c r="L16293"/>
    </row>
    <row r="16294" spans="2:12" x14ac:dyDescent="0.4">
      <c r="B16294" s="5" t="s">
        <v>70</v>
      </c>
      <c r="C16294" s="5" t="s">
        <v>55</v>
      </c>
      <c r="D16294" s="5" t="s">
        <v>14</v>
      </c>
      <c r="E16294" s="5" t="s">
        <v>8</v>
      </c>
      <c r="F16294" s="6">
        <v>44774</v>
      </c>
      <c r="G16294" s="6" t="str">
        <f>TEXT(datatable[[#This Row],[дата]],"ММ")</f>
        <v>08</v>
      </c>
      <c r="H16294" s="8">
        <v>99.713250000000002</v>
      </c>
      <c r="I16294" s="8">
        <v>92.919600000000003</v>
      </c>
      <c r="J16294" s="8">
        <f>datatable[[#This Row],[продажи_]]-datatable[[#This Row],[себестоимость_]]</f>
        <v>6.7936499999999995</v>
      </c>
      <c r="L16294"/>
    </row>
    <row r="16295" spans="2:12" x14ac:dyDescent="0.4">
      <c r="B16295" s="5" t="s">
        <v>70</v>
      </c>
      <c r="C16295" s="5" t="s">
        <v>55</v>
      </c>
      <c r="D16295" s="5" t="s">
        <v>14</v>
      </c>
      <c r="E16295" s="5" t="s">
        <v>8</v>
      </c>
      <c r="F16295" s="6">
        <v>44805</v>
      </c>
      <c r="G16295" s="6" t="str">
        <f>TEXT(datatable[[#This Row],[дата]],"ММ")</f>
        <v>09</v>
      </c>
      <c r="H16295" s="8">
        <v>103.4875</v>
      </c>
      <c r="I16295" s="8">
        <v>94.478000000000009</v>
      </c>
      <c r="J16295" s="8">
        <f>datatable[[#This Row],[продажи_]]-datatable[[#This Row],[себестоимость_]]</f>
        <v>9.0094999999999885</v>
      </c>
      <c r="L16295"/>
    </row>
    <row r="16296" spans="2:12" x14ac:dyDescent="0.4">
      <c r="B16296" s="5" t="s">
        <v>70</v>
      </c>
      <c r="C16296" s="5" t="s">
        <v>55</v>
      </c>
      <c r="D16296" s="5" t="s">
        <v>14</v>
      </c>
      <c r="E16296" s="5" t="s">
        <v>8</v>
      </c>
      <c r="F16296" s="6">
        <v>44835</v>
      </c>
      <c r="G16296" s="6" t="str">
        <f>TEXT(datatable[[#This Row],[дата]],"ММ")</f>
        <v>10</v>
      </c>
      <c r="H16296" s="8">
        <v>194.31300000000002</v>
      </c>
      <c r="I16296" s="8">
        <v>151.35960000000003</v>
      </c>
      <c r="J16296" s="8">
        <f>datatable[[#This Row],[продажи_]]-datatable[[#This Row],[себестоимость_]]</f>
        <v>42.953399999999988</v>
      </c>
      <c r="L16296"/>
    </row>
    <row r="16297" spans="2:12" x14ac:dyDescent="0.4">
      <c r="B16297" s="5" t="s">
        <v>70</v>
      </c>
      <c r="C16297" s="5" t="s">
        <v>55</v>
      </c>
      <c r="D16297" s="5" t="s">
        <v>14</v>
      </c>
      <c r="E16297" s="5" t="s">
        <v>8</v>
      </c>
      <c r="F16297" s="6">
        <v>44866</v>
      </c>
      <c r="G16297" s="6" t="str">
        <f>TEXT(datatable[[#This Row],[дата]],"ММ")</f>
        <v>11</v>
      </c>
      <c r="H16297" s="8">
        <v>169.35425000000001</v>
      </c>
      <c r="I16297" s="8">
        <v>130.4186</v>
      </c>
      <c r="J16297" s="8">
        <f>datatable[[#This Row],[продажи_]]-datatable[[#This Row],[себестоимость_]]</f>
        <v>38.93565000000001</v>
      </c>
      <c r="L16297"/>
    </row>
    <row r="16298" spans="2:12" x14ac:dyDescent="0.4">
      <c r="B16298" s="5" t="s">
        <v>70</v>
      </c>
      <c r="C16298" s="5" t="s">
        <v>55</v>
      </c>
      <c r="D16298" s="5" t="s">
        <v>14</v>
      </c>
      <c r="E16298" s="5" t="s">
        <v>8</v>
      </c>
      <c r="F16298" s="6">
        <v>44896</v>
      </c>
      <c r="G16298" s="6" t="str">
        <f>TEXT(datatable[[#This Row],[дата]],"ММ")</f>
        <v>12</v>
      </c>
      <c r="H16298" s="8">
        <v>116.88</v>
      </c>
      <c r="I16298" s="8">
        <v>118.0488</v>
      </c>
      <c r="J16298" s="8">
        <f>datatable[[#This Row],[продажи_]]-datatable[[#This Row],[себестоимость_]]</f>
        <v>-1.1688000000000045</v>
      </c>
      <c r="L16298"/>
    </row>
    <row r="16299" spans="2:12" x14ac:dyDescent="0.4">
      <c r="B16299" s="5" t="s">
        <v>70</v>
      </c>
      <c r="C16299" s="5" t="s">
        <v>55</v>
      </c>
      <c r="D16299" s="5" t="s">
        <v>15</v>
      </c>
      <c r="E16299" s="5" t="s">
        <v>61</v>
      </c>
      <c r="F16299" s="6">
        <v>44562</v>
      </c>
      <c r="G16299" s="6" t="str">
        <f>TEXT(datatable[[#This Row],[дата]],"ММ")</f>
        <v>01</v>
      </c>
      <c r="H16299" s="8">
        <v>72.259200000000007</v>
      </c>
      <c r="I16299" s="8">
        <v>45.837000000000003</v>
      </c>
      <c r="J16299" s="8">
        <f>datatable[[#This Row],[продажи_]]-datatable[[#This Row],[себестоимость_]]</f>
        <v>26.422200000000004</v>
      </c>
      <c r="L16299"/>
    </row>
    <row r="16300" spans="2:12" x14ac:dyDescent="0.4">
      <c r="B16300" s="5" t="s">
        <v>70</v>
      </c>
      <c r="C16300" s="5" t="s">
        <v>55</v>
      </c>
      <c r="D16300" s="5" t="s">
        <v>15</v>
      </c>
      <c r="E16300" s="5" t="s">
        <v>61</v>
      </c>
      <c r="F16300" s="6">
        <v>44593</v>
      </c>
      <c r="G16300" s="6" t="str">
        <f>TEXT(datatable[[#This Row],[дата]],"ММ")</f>
        <v>02</v>
      </c>
      <c r="H16300" s="8">
        <v>119.9688</v>
      </c>
      <c r="I16300" s="8">
        <v>68.061000000000007</v>
      </c>
      <c r="J16300" s="8">
        <f>datatable[[#This Row],[продажи_]]-datatable[[#This Row],[себестоимость_]]</f>
        <v>51.907799999999995</v>
      </c>
      <c r="L16300"/>
    </row>
    <row r="16301" spans="2:12" x14ac:dyDescent="0.4">
      <c r="B16301" s="5" t="s">
        <v>70</v>
      </c>
      <c r="C16301" s="5" t="s">
        <v>55</v>
      </c>
      <c r="D16301" s="5" t="s">
        <v>15</v>
      </c>
      <c r="E16301" s="5" t="s">
        <v>61</v>
      </c>
      <c r="F16301" s="6">
        <v>44621</v>
      </c>
      <c r="G16301" s="6" t="str">
        <f>TEXT(datatable[[#This Row],[дата]],"ММ")</f>
        <v>03</v>
      </c>
      <c r="H16301" s="8">
        <v>127.2256</v>
      </c>
      <c r="I16301" s="8">
        <v>88.896000000000001</v>
      </c>
      <c r="J16301" s="8">
        <f>datatable[[#This Row],[продажи_]]-datatable[[#This Row],[себестоимость_]]</f>
        <v>38.329599999999999</v>
      </c>
      <c r="L16301"/>
    </row>
    <row r="16302" spans="2:12" x14ac:dyDescent="0.4">
      <c r="B16302" s="5" t="s">
        <v>70</v>
      </c>
      <c r="C16302" s="5" t="s">
        <v>55</v>
      </c>
      <c r="D16302" s="5" t="s">
        <v>15</v>
      </c>
      <c r="E16302" s="5" t="s">
        <v>61</v>
      </c>
      <c r="F16302" s="6">
        <v>44652</v>
      </c>
      <c r="G16302" s="6" t="str">
        <f>TEXT(datatable[[#This Row],[дата]],"ММ")</f>
        <v>04</v>
      </c>
      <c r="H16302" s="8">
        <v>121.04960000000001</v>
      </c>
      <c r="I16302" s="8">
        <v>66.116400000000013</v>
      </c>
      <c r="J16302" s="8">
        <f>datatable[[#This Row],[продажи_]]-datatable[[#This Row],[себестоимость_]]</f>
        <v>54.933199999999999</v>
      </c>
      <c r="L16302"/>
    </row>
    <row r="16303" spans="2:12" x14ac:dyDescent="0.4">
      <c r="B16303" s="5" t="s">
        <v>70</v>
      </c>
      <c r="C16303" s="5" t="s">
        <v>55</v>
      </c>
      <c r="D16303" s="5" t="s">
        <v>15</v>
      </c>
      <c r="E16303" s="5" t="s">
        <v>61</v>
      </c>
      <c r="F16303" s="6">
        <v>44682</v>
      </c>
      <c r="G16303" s="6" t="str">
        <f>TEXT(datatable[[#This Row],[дата]],"ММ")</f>
        <v>05</v>
      </c>
      <c r="H16303" s="8">
        <v>81.523200000000003</v>
      </c>
      <c r="I16303" s="8">
        <v>60.004800000000003</v>
      </c>
      <c r="J16303" s="8">
        <f>datatable[[#This Row],[продажи_]]-datatable[[#This Row],[себестоимость_]]</f>
        <v>21.5184</v>
      </c>
      <c r="L16303"/>
    </row>
    <row r="16304" spans="2:12" x14ac:dyDescent="0.4">
      <c r="B16304" s="5" t="s">
        <v>70</v>
      </c>
      <c r="C16304" s="5" t="s">
        <v>55</v>
      </c>
      <c r="D16304" s="5" t="s">
        <v>15</v>
      </c>
      <c r="E16304" s="5" t="s">
        <v>61</v>
      </c>
      <c r="F16304" s="6">
        <v>44713</v>
      </c>
      <c r="G16304" s="6" t="str">
        <f>TEXT(datatable[[#This Row],[дата]],"ММ")</f>
        <v>06</v>
      </c>
      <c r="H16304" s="8">
        <v>109.39240000000001</v>
      </c>
      <c r="I16304" s="8">
        <v>57.782399999999996</v>
      </c>
      <c r="J16304" s="8">
        <f>datatable[[#This Row],[продажи_]]-datatable[[#This Row],[себестоимость_]]</f>
        <v>51.610000000000014</v>
      </c>
      <c r="L16304"/>
    </row>
    <row r="16305" spans="2:12" x14ac:dyDescent="0.4">
      <c r="B16305" s="5" t="s">
        <v>70</v>
      </c>
      <c r="C16305" s="5" t="s">
        <v>55</v>
      </c>
      <c r="D16305" s="5" t="s">
        <v>15</v>
      </c>
      <c r="E16305" s="5" t="s">
        <v>61</v>
      </c>
      <c r="F16305" s="6">
        <v>44743</v>
      </c>
      <c r="G16305" s="6" t="str">
        <f>TEXT(datatable[[#This Row],[дата]],"ММ")</f>
        <v>07</v>
      </c>
      <c r="H16305" s="8">
        <v>53.113599999999998</v>
      </c>
      <c r="I16305" s="8">
        <v>31.113599999999998</v>
      </c>
      <c r="J16305" s="8">
        <f>datatable[[#This Row],[продажи_]]-datatable[[#This Row],[себестоимость_]]</f>
        <v>22</v>
      </c>
      <c r="L16305"/>
    </row>
    <row r="16306" spans="2:12" x14ac:dyDescent="0.4">
      <c r="B16306" s="5" t="s">
        <v>70</v>
      </c>
      <c r="C16306" s="5" t="s">
        <v>55</v>
      </c>
      <c r="D16306" s="5" t="s">
        <v>15</v>
      </c>
      <c r="E16306" s="5" t="s">
        <v>61</v>
      </c>
      <c r="F16306" s="6">
        <v>44774</v>
      </c>
      <c r="G16306" s="6" t="str">
        <f>TEXT(datatable[[#This Row],[дата]],"ММ")</f>
        <v>08</v>
      </c>
      <c r="H16306" s="8">
        <v>66.006</v>
      </c>
      <c r="I16306" s="8">
        <v>40.419899999999998</v>
      </c>
      <c r="J16306" s="8">
        <f>datatable[[#This Row],[продажи_]]-datatable[[#This Row],[себестоимость_]]</f>
        <v>25.586100000000002</v>
      </c>
      <c r="L16306"/>
    </row>
    <row r="16307" spans="2:12" x14ac:dyDescent="0.4">
      <c r="B16307" s="5" t="s">
        <v>70</v>
      </c>
      <c r="C16307" s="5" t="s">
        <v>55</v>
      </c>
      <c r="D16307" s="5" t="s">
        <v>15</v>
      </c>
      <c r="E16307" s="5" t="s">
        <v>61</v>
      </c>
      <c r="F16307" s="6">
        <v>44805</v>
      </c>
      <c r="G16307" s="6" t="str">
        <f>TEXT(datatable[[#This Row],[дата]],"ММ")</f>
        <v>09</v>
      </c>
      <c r="H16307" s="8">
        <v>66.391999999999996</v>
      </c>
      <c r="I16307" s="8">
        <v>37.966000000000001</v>
      </c>
      <c r="J16307" s="8">
        <f>datatable[[#This Row],[продажи_]]-datatable[[#This Row],[себестоимость_]]</f>
        <v>28.425999999999995</v>
      </c>
      <c r="L16307"/>
    </row>
    <row r="16308" spans="2:12" x14ac:dyDescent="0.4">
      <c r="B16308" s="5" t="s">
        <v>70</v>
      </c>
      <c r="C16308" s="5" t="s">
        <v>55</v>
      </c>
      <c r="D16308" s="5" t="s">
        <v>15</v>
      </c>
      <c r="E16308" s="5" t="s">
        <v>61</v>
      </c>
      <c r="F16308" s="6">
        <v>44835</v>
      </c>
      <c r="G16308" s="6" t="str">
        <f>TEXT(datatable[[#This Row],[дата]],"ММ")</f>
        <v>10</v>
      </c>
      <c r="H16308" s="8">
        <v>102.67599999999999</v>
      </c>
      <c r="I16308" s="8">
        <v>69.357400000000013</v>
      </c>
      <c r="J16308" s="8">
        <f>datatable[[#This Row],[продажи_]]-datatable[[#This Row],[себестоимость_]]</f>
        <v>33.318599999999975</v>
      </c>
      <c r="L16308"/>
    </row>
    <row r="16309" spans="2:12" x14ac:dyDescent="0.4">
      <c r="B16309" s="5" t="s">
        <v>70</v>
      </c>
      <c r="C16309" s="5" t="s">
        <v>55</v>
      </c>
      <c r="D16309" s="5" t="s">
        <v>15</v>
      </c>
      <c r="E16309" s="5" t="s">
        <v>61</v>
      </c>
      <c r="F16309" s="6">
        <v>44866</v>
      </c>
      <c r="G16309" s="6" t="str">
        <f>TEXT(datatable[[#This Row],[дата]],"ММ")</f>
        <v>11</v>
      </c>
      <c r="H16309" s="8">
        <v>97.349199999999996</v>
      </c>
      <c r="I16309" s="8">
        <v>56.578599999999994</v>
      </c>
      <c r="J16309" s="8">
        <f>datatable[[#This Row],[продажи_]]-datatable[[#This Row],[себестоимость_]]</f>
        <v>40.770600000000002</v>
      </c>
      <c r="L16309"/>
    </row>
    <row r="16310" spans="2:12" x14ac:dyDescent="0.4">
      <c r="B16310" s="5" t="s">
        <v>70</v>
      </c>
      <c r="C16310" s="5" t="s">
        <v>55</v>
      </c>
      <c r="D16310" s="5" t="s">
        <v>15</v>
      </c>
      <c r="E16310" s="5" t="s">
        <v>61</v>
      </c>
      <c r="F16310" s="6">
        <v>44896</v>
      </c>
      <c r="G16310" s="6" t="str">
        <f>TEXT(datatable[[#This Row],[дата]],"ММ")</f>
        <v>12</v>
      </c>
      <c r="H16310" s="8">
        <v>105.60959999999999</v>
      </c>
      <c r="I16310" s="8">
        <v>51.670800000000007</v>
      </c>
      <c r="J16310" s="8">
        <f>datatable[[#This Row],[продажи_]]-datatable[[#This Row],[себестоимость_]]</f>
        <v>53.938799999999979</v>
      </c>
      <c r="L16310"/>
    </row>
    <row r="16311" spans="2:12" x14ac:dyDescent="0.4">
      <c r="B16311" s="5" t="s">
        <v>70</v>
      </c>
      <c r="C16311" s="5" t="s">
        <v>55</v>
      </c>
      <c r="D16311" s="5" t="s">
        <v>15</v>
      </c>
      <c r="E16311" s="5" t="s">
        <v>62</v>
      </c>
      <c r="F16311" s="6">
        <v>44562</v>
      </c>
      <c r="G16311" s="6" t="str">
        <f>TEXT(datatable[[#This Row],[дата]],"ММ")</f>
        <v>01</v>
      </c>
      <c r="H16311" s="8">
        <v>154.97999999999999</v>
      </c>
      <c r="I16311" s="8">
        <v>102.276</v>
      </c>
      <c r="J16311" s="8">
        <f>datatable[[#This Row],[продажи_]]-datatable[[#This Row],[себестоимость_]]</f>
        <v>52.703999999999994</v>
      </c>
      <c r="L16311"/>
    </row>
    <row r="16312" spans="2:12" x14ac:dyDescent="0.4">
      <c r="B16312" s="5" t="s">
        <v>70</v>
      </c>
      <c r="C16312" s="5" t="s">
        <v>55</v>
      </c>
      <c r="D16312" s="5" t="s">
        <v>15</v>
      </c>
      <c r="E16312" s="5" t="s">
        <v>62</v>
      </c>
      <c r="F16312" s="6">
        <v>44593</v>
      </c>
      <c r="G16312" s="6" t="str">
        <f>TEXT(datatable[[#This Row],[дата]],"ММ")</f>
        <v>02</v>
      </c>
      <c r="H16312" s="8">
        <v>272.42039999999997</v>
      </c>
      <c r="I16312" s="8">
        <v>121.97360000000002</v>
      </c>
      <c r="J16312" s="8">
        <f>datatable[[#This Row],[продажи_]]-datatable[[#This Row],[себестоимость_]]</f>
        <v>150.44679999999994</v>
      </c>
      <c r="L16312"/>
    </row>
    <row r="16313" spans="2:12" x14ac:dyDescent="0.4">
      <c r="B16313" s="5" t="s">
        <v>70</v>
      </c>
      <c r="C16313" s="5" t="s">
        <v>55</v>
      </c>
      <c r="D16313" s="5" t="s">
        <v>15</v>
      </c>
      <c r="E16313" s="5" t="s">
        <v>62</v>
      </c>
      <c r="F16313" s="6">
        <v>44621</v>
      </c>
      <c r="G16313" s="6" t="str">
        <f>TEXT(datatable[[#This Row],[дата]],"ММ")</f>
        <v>03</v>
      </c>
      <c r="H16313" s="8">
        <v>322.35839999999996</v>
      </c>
      <c r="I16313" s="8">
        <v>124.24639999999999</v>
      </c>
      <c r="J16313" s="8">
        <f>datatable[[#This Row],[продажи_]]-datatable[[#This Row],[себестоимость_]]</f>
        <v>198.11199999999997</v>
      </c>
      <c r="L16313"/>
    </row>
    <row r="16314" spans="2:12" x14ac:dyDescent="0.4">
      <c r="B16314" s="5" t="s">
        <v>70</v>
      </c>
      <c r="C16314" s="5" t="s">
        <v>55</v>
      </c>
      <c r="D16314" s="5" t="s">
        <v>15</v>
      </c>
      <c r="E16314" s="5" t="s">
        <v>62</v>
      </c>
      <c r="F16314" s="6">
        <v>44652</v>
      </c>
      <c r="G16314" s="6" t="str">
        <f>TEXT(datatable[[#This Row],[дата]],"ММ")</f>
        <v>04</v>
      </c>
      <c r="H16314" s="8">
        <v>226.61519999999999</v>
      </c>
      <c r="I16314" s="8">
        <v>111.36720000000001</v>
      </c>
      <c r="J16314" s="8">
        <f>datatable[[#This Row],[продажи_]]-datatable[[#This Row],[себестоимость_]]</f>
        <v>115.24799999999998</v>
      </c>
      <c r="L16314"/>
    </row>
    <row r="16315" spans="2:12" x14ac:dyDescent="0.4">
      <c r="B16315" s="5" t="s">
        <v>70</v>
      </c>
      <c r="C16315" s="5" t="s">
        <v>55</v>
      </c>
      <c r="D16315" s="5" t="s">
        <v>15</v>
      </c>
      <c r="E16315" s="5" t="s">
        <v>62</v>
      </c>
      <c r="F16315" s="6">
        <v>44682</v>
      </c>
      <c r="G16315" s="6" t="str">
        <f>TEXT(datatable[[#This Row],[дата]],"ММ")</f>
        <v>05</v>
      </c>
      <c r="H16315" s="8">
        <v>171.5112</v>
      </c>
      <c r="I16315" s="8">
        <v>110.2308</v>
      </c>
      <c r="J16315" s="8">
        <f>datatable[[#This Row],[продажи_]]-datatable[[#This Row],[себестоимость_]]</f>
        <v>61.2804</v>
      </c>
      <c r="L16315"/>
    </row>
    <row r="16316" spans="2:12" x14ac:dyDescent="0.4">
      <c r="B16316" s="5" t="s">
        <v>70</v>
      </c>
      <c r="C16316" s="5" t="s">
        <v>55</v>
      </c>
      <c r="D16316" s="5" t="s">
        <v>15</v>
      </c>
      <c r="E16316" s="5" t="s">
        <v>62</v>
      </c>
      <c r="F16316" s="6">
        <v>44713</v>
      </c>
      <c r="G16316" s="6" t="str">
        <f>TEXT(datatable[[#This Row],[дата]],"ММ")</f>
        <v>06</v>
      </c>
      <c r="H16316" s="8">
        <v>241.76880000000003</v>
      </c>
      <c r="I16316" s="8">
        <v>130.4966</v>
      </c>
      <c r="J16316" s="8">
        <f>datatable[[#This Row],[продажи_]]-datatable[[#This Row],[себестоимость_]]</f>
        <v>111.27220000000003</v>
      </c>
      <c r="L16316"/>
    </row>
    <row r="16317" spans="2:12" x14ac:dyDescent="0.4">
      <c r="B16317" s="5" t="s">
        <v>70</v>
      </c>
      <c r="C16317" s="5" t="s">
        <v>55</v>
      </c>
      <c r="D16317" s="5" t="s">
        <v>15</v>
      </c>
      <c r="E16317" s="5" t="s">
        <v>62</v>
      </c>
      <c r="F16317" s="6">
        <v>44743</v>
      </c>
      <c r="G16317" s="6" t="str">
        <f>TEXT(datatable[[#This Row],[дата]],"ММ")</f>
        <v>07</v>
      </c>
      <c r="H16317" s="8">
        <v>139.13759999999999</v>
      </c>
      <c r="I16317" s="8">
        <v>62.123199999999997</v>
      </c>
      <c r="J16317" s="8">
        <f>datatable[[#This Row],[продажи_]]-datatable[[#This Row],[себестоимость_]]</f>
        <v>77.014399999999995</v>
      </c>
      <c r="L16317"/>
    </row>
    <row r="16318" spans="2:12" x14ac:dyDescent="0.4">
      <c r="B16318" s="5" t="s">
        <v>70</v>
      </c>
      <c r="C16318" s="5" t="s">
        <v>55</v>
      </c>
      <c r="D16318" s="5" t="s">
        <v>15</v>
      </c>
      <c r="E16318" s="5" t="s">
        <v>62</v>
      </c>
      <c r="F16318" s="6">
        <v>44774</v>
      </c>
      <c r="G16318" s="6" t="str">
        <f>TEXT(datatable[[#This Row],[дата]],"ММ")</f>
        <v>08</v>
      </c>
      <c r="H16318" s="8">
        <v>179.77679999999998</v>
      </c>
      <c r="I16318" s="8">
        <v>73.297799999999995</v>
      </c>
      <c r="J16318" s="8">
        <f>datatable[[#This Row],[продажи_]]-datatable[[#This Row],[себестоимость_]]</f>
        <v>106.47899999999998</v>
      </c>
      <c r="L16318"/>
    </row>
    <row r="16319" spans="2:12" x14ac:dyDescent="0.4">
      <c r="B16319" s="5" t="s">
        <v>70</v>
      </c>
      <c r="C16319" s="5" t="s">
        <v>55</v>
      </c>
      <c r="D16319" s="5" t="s">
        <v>15</v>
      </c>
      <c r="E16319" s="5" t="s">
        <v>62</v>
      </c>
      <c r="F16319" s="6">
        <v>44805</v>
      </c>
      <c r="G16319" s="6" t="str">
        <f>TEXT(datatable[[#This Row],[дата]],"ММ")</f>
        <v>09</v>
      </c>
      <c r="H16319" s="8">
        <v>185.97600000000003</v>
      </c>
      <c r="I16319" s="8">
        <v>85.23</v>
      </c>
      <c r="J16319" s="8">
        <f>datatable[[#This Row],[продажи_]]-datatable[[#This Row],[себестоимость_]]</f>
        <v>100.74600000000002</v>
      </c>
      <c r="L16319"/>
    </row>
    <row r="16320" spans="2:12" x14ac:dyDescent="0.4">
      <c r="B16320" s="5" t="s">
        <v>70</v>
      </c>
      <c r="C16320" s="5" t="s">
        <v>55</v>
      </c>
      <c r="D16320" s="5" t="s">
        <v>15</v>
      </c>
      <c r="E16320" s="5" t="s">
        <v>62</v>
      </c>
      <c r="F16320" s="6">
        <v>44835</v>
      </c>
      <c r="G16320" s="6" t="str">
        <f>TEXT(datatable[[#This Row],[дата]],"ММ")</f>
        <v>10</v>
      </c>
      <c r="H16320" s="8">
        <v>209.7396</v>
      </c>
      <c r="I16320" s="8">
        <v>108.71560000000001</v>
      </c>
      <c r="J16320" s="8">
        <f>datatable[[#This Row],[продажи_]]-datatable[[#This Row],[себестоимость_]]</f>
        <v>101.02399999999999</v>
      </c>
      <c r="L16320"/>
    </row>
    <row r="16321" spans="2:12" x14ac:dyDescent="0.4">
      <c r="B16321" s="5" t="s">
        <v>70</v>
      </c>
      <c r="C16321" s="5" t="s">
        <v>55</v>
      </c>
      <c r="D16321" s="5" t="s">
        <v>15</v>
      </c>
      <c r="E16321" s="5" t="s">
        <v>62</v>
      </c>
      <c r="F16321" s="6">
        <v>44866</v>
      </c>
      <c r="G16321" s="6" t="str">
        <f>TEXT(datatable[[#This Row],[дата]],"ММ")</f>
        <v>11</v>
      </c>
      <c r="H16321" s="8">
        <v>241.76880000000003</v>
      </c>
      <c r="I16321" s="8">
        <v>99.719100000000012</v>
      </c>
      <c r="J16321" s="8">
        <f>datatable[[#This Row],[продажи_]]-datatable[[#This Row],[себестоимость_]]</f>
        <v>142.04970000000003</v>
      </c>
      <c r="L16321"/>
    </row>
    <row r="16322" spans="2:12" x14ac:dyDescent="0.4">
      <c r="B16322" s="5" t="s">
        <v>70</v>
      </c>
      <c r="C16322" s="5" t="s">
        <v>55</v>
      </c>
      <c r="D16322" s="5" t="s">
        <v>15</v>
      </c>
      <c r="E16322" s="5" t="s">
        <v>62</v>
      </c>
      <c r="F16322" s="6">
        <v>44896</v>
      </c>
      <c r="G16322" s="6" t="str">
        <f>TEXT(datatable[[#This Row],[дата]],"ММ")</f>
        <v>12</v>
      </c>
      <c r="H16322" s="8">
        <v>239.70240000000001</v>
      </c>
      <c r="I16322" s="8">
        <v>125.004</v>
      </c>
      <c r="J16322" s="8">
        <f>datatable[[#This Row],[продажи_]]-datatable[[#This Row],[себестоимость_]]</f>
        <v>114.69840000000001</v>
      </c>
      <c r="L16322"/>
    </row>
    <row r="16323" spans="2:12" x14ac:dyDescent="0.4">
      <c r="B16323" s="5" t="s">
        <v>70</v>
      </c>
      <c r="C16323" s="5" t="s">
        <v>55</v>
      </c>
      <c r="D16323" s="5" t="s">
        <v>15</v>
      </c>
      <c r="E16323" s="5" t="s">
        <v>9</v>
      </c>
      <c r="F16323" s="6">
        <v>44562</v>
      </c>
      <c r="G16323" s="6" t="str">
        <f>TEXT(datatable[[#This Row],[дата]],"ММ")</f>
        <v>01</v>
      </c>
      <c r="H16323" s="8">
        <v>130.63679999999999</v>
      </c>
      <c r="I16323" s="8">
        <v>96.217650000000006</v>
      </c>
      <c r="J16323" s="8">
        <f>datatable[[#This Row],[продажи_]]-datatable[[#This Row],[себестоимость_]]</f>
        <v>34.419149999999988</v>
      </c>
      <c r="L16323"/>
    </row>
    <row r="16324" spans="2:12" x14ac:dyDescent="0.4">
      <c r="B16324" s="5" t="s">
        <v>70</v>
      </c>
      <c r="C16324" s="5" t="s">
        <v>55</v>
      </c>
      <c r="D16324" s="5" t="s">
        <v>15</v>
      </c>
      <c r="E16324" s="5" t="s">
        <v>9</v>
      </c>
      <c r="F16324" s="6">
        <v>44593</v>
      </c>
      <c r="G16324" s="6" t="str">
        <f>TEXT(datatable[[#This Row],[дата]],"ММ")</f>
        <v>02</v>
      </c>
      <c r="H16324" s="8">
        <v>218.03040000000001</v>
      </c>
      <c r="I16324" s="8">
        <v>145.22620000000001</v>
      </c>
      <c r="J16324" s="8">
        <f>datatable[[#This Row],[продажи_]]-datatable[[#This Row],[себестоимость_]]</f>
        <v>72.804200000000009</v>
      </c>
      <c r="L16324"/>
    </row>
    <row r="16325" spans="2:12" x14ac:dyDescent="0.4">
      <c r="B16325" s="5" t="s">
        <v>70</v>
      </c>
      <c r="C16325" s="5" t="s">
        <v>55</v>
      </c>
      <c r="D16325" s="5" t="s">
        <v>15</v>
      </c>
      <c r="E16325" s="5" t="s">
        <v>9</v>
      </c>
      <c r="F16325" s="6">
        <v>44621</v>
      </c>
      <c r="G16325" s="6" t="str">
        <f>TEXT(datatable[[#This Row],[дата]],"ММ")</f>
        <v>03</v>
      </c>
      <c r="H16325" s="8">
        <v>205.63200000000001</v>
      </c>
      <c r="I16325" s="8">
        <v>198.15120000000002</v>
      </c>
      <c r="J16325" s="8">
        <f>datatable[[#This Row],[продажи_]]-datatable[[#This Row],[себестоимость_]]</f>
        <v>7.4807999999999879</v>
      </c>
      <c r="L16325"/>
    </row>
    <row r="16326" spans="2:12" x14ac:dyDescent="0.4">
      <c r="B16326" s="5" t="s">
        <v>70</v>
      </c>
      <c r="C16326" s="5" t="s">
        <v>55</v>
      </c>
      <c r="D16326" s="5" t="s">
        <v>15</v>
      </c>
      <c r="E16326" s="5" t="s">
        <v>9</v>
      </c>
      <c r="F16326" s="6">
        <v>44652</v>
      </c>
      <c r="G16326" s="6" t="str">
        <f>TEXT(datatable[[#This Row],[дата]],"ММ")</f>
        <v>04</v>
      </c>
      <c r="H16326" s="8">
        <v>228.61440000000002</v>
      </c>
      <c r="I16326" s="8">
        <v>148.19</v>
      </c>
      <c r="J16326" s="8">
        <f>datatable[[#This Row],[продажи_]]-datatable[[#This Row],[себестоимость_]]</f>
        <v>80.42440000000002</v>
      </c>
      <c r="L16326"/>
    </row>
    <row r="16327" spans="2:12" x14ac:dyDescent="0.4">
      <c r="B16327" s="5" t="s">
        <v>70</v>
      </c>
      <c r="C16327" s="5" t="s">
        <v>55</v>
      </c>
      <c r="D16327" s="5" t="s">
        <v>15</v>
      </c>
      <c r="E16327" s="5" t="s">
        <v>9</v>
      </c>
      <c r="F16327" s="6">
        <v>44682</v>
      </c>
      <c r="G16327" s="6" t="str">
        <f>TEXT(datatable[[#This Row],[дата]],"ММ")</f>
        <v>05</v>
      </c>
      <c r="H16327" s="8">
        <v>217.72799999999998</v>
      </c>
      <c r="I16327" s="8">
        <v>149.8836</v>
      </c>
      <c r="J16327" s="8">
        <f>datatable[[#This Row],[продажи_]]-datatable[[#This Row],[себестоимость_]]</f>
        <v>67.844399999999979</v>
      </c>
      <c r="L16327"/>
    </row>
    <row r="16328" spans="2:12" x14ac:dyDescent="0.4">
      <c r="B16328" s="5" t="s">
        <v>70</v>
      </c>
      <c r="C16328" s="5" t="s">
        <v>55</v>
      </c>
      <c r="D16328" s="5" t="s">
        <v>15</v>
      </c>
      <c r="E16328" s="5" t="s">
        <v>9</v>
      </c>
      <c r="F16328" s="6">
        <v>44713</v>
      </c>
      <c r="G16328" s="6" t="str">
        <f>TEXT(datatable[[#This Row],[дата]],"ММ")</f>
        <v>06</v>
      </c>
      <c r="H16328" s="8">
        <v>194.59440000000001</v>
      </c>
      <c r="I16328" s="8">
        <v>129.34869999999998</v>
      </c>
      <c r="J16328" s="8">
        <f>datatable[[#This Row],[продажи_]]-datatable[[#This Row],[себестоимость_]]</f>
        <v>65.245700000000028</v>
      </c>
      <c r="L16328"/>
    </row>
    <row r="16329" spans="2:12" x14ac:dyDescent="0.4">
      <c r="B16329" s="5" t="s">
        <v>70</v>
      </c>
      <c r="C16329" s="5" t="s">
        <v>55</v>
      </c>
      <c r="D16329" s="5" t="s">
        <v>15</v>
      </c>
      <c r="E16329" s="5" t="s">
        <v>9</v>
      </c>
      <c r="F16329" s="6">
        <v>44743</v>
      </c>
      <c r="G16329" s="6" t="str">
        <f>TEXT(datatable[[#This Row],[дата]],"ММ")</f>
        <v>07</v>
      </c>
      <c r="H16329" s="8">
        <v>129.42720000000003</v>
      </c>
      <c r="I16329" s="8">
        <v>81.2928</v>
      </c>
      <c r="J16329" s="8">
        <f>datatable[[#This Row],[продажи_]]-datatable[[#This Row],[себестоимость_]]</f>
        <v>48.134400000000028</v>
      </c>
      <c r="L16329"/>
    </row>
    <row r="16330" spans="2:12" x14ac:dyDescent="0.4">
      <c r="B16330" s="5" t="s">
        <v>70</v>
      </c>
      <c r="C16330" s="5" t="s">
        <v>55</v>
      </c>
      <c r="D16330" s="5" t="s">
        <v>15</v>
      </c>
      <c r="E16330" s="5" t="s">
        <v>9</v>
      </c>
      <c r="F16330" s="6">
        <v>44774</v>
      </c>
      <c r="G16330" s="6" t="str">
        <f>TEXT(datatable[[#This Row],[дата]],"ММ")</f>
        <v>08</v>
      </c>
      <c r="H16330" s="8">
        <v>123.83280000000002</v>
      </c>
      <c r="I16330" s="8">
        <v>76.212000000000003</v>
      </c>
      <c r="J16330" s="8">
        <f>datatable[[#This Row],[продажи_]]-datatable[[#This Row],[себестоимость_]]</f>
        <v>47.620800000000017</v>
      </c>
      <c r="L16330"/>
    </row>
    <row r="16331" spans="2:12" x14ac:dyDescent="0.4">
      <c r="B16331" s="5" t="s">
        <v>70</v>
      </c>
      <c r="C16331" s="5" t="s">
        <v>55</v>
      </c>
      <c r="D16331" s="5" t="s">
        <v>15</v>
      </c>
      <c r="E16331" s="5" t="s">
        <v>9</v>
      </c>
      <c r="F16331" s="6">
        <v>44805</v>
      </c>
      <c r="G16331" s="6" t="str">
        <f>TEXT(datatable[[#This Row],[дата]],"ММ")</f>
        <v>09</v>
      </c>
      <c r="H16331" s="8">
        <v>131.54400000000001</v>
      </c>
      <c r="I16331" s="8">
        <v>106.9085</v>
      </c>
      <c r="J16331" s="8">
        <f>datatable[[#This Row],[продажи_]]-datatable[[#This Row],[себестоимость_]]</f>
        <v>24.635500000000008</v>
      </c>
      <c r="L16331"/>
    </row>
    <row r="16332" spans="2:12" x14ac:dyDescent="0.4">
      <c r="B16332" s="5" t="s">
        <v>70</v>
      </c>
      <c r="C16332" s="5" t="s">
        <v>55</v>
      </c>
      <c r="D16332" s="5" t="s">
        <v>15</v>
      </c>
      <c r="E16332" s="5" t="s">
        <v>9</v>
      </c>
      <c r="F16332" s="6">
        <v>44835</v>
      </c>
      <c r="G16332" s="6" t="str">
        <f>TEXT(datatable[[#This Row],[дата]],"ММ")</f>
        <v>10</v>
      </c>
      <c r="H16332" s="8">
        <v>188.39520000000002</v>
      </c>
      <c r="I16332" s="8">
        <v>122.99769999999999</v>
      </c>
      <c r="J16332" s="8">
        <f>datatable[[#This Row],[продажи_]]-datatable[[#This Row],[себестоимость_]]</f>
        <v>65.397500000000022</v>
      </c>
      <c r="L16332"/>
    </row>
    <row r="16333" spans="2:12" x14ac:dyDescent="0.4">
      <c r="B16333" s="5" t="s">
        <v>70</v>
      </c>
      <c r="C16333" s="5" t="s">
        <v>55</v>
      </c>
      <c r="D16333" s="5" t="s">
        <v>15</v>
      </c>
      <c r="E16333" s="5" t="s">
        <v>9</v>
      </c>
      <c r="F16333" s="6">
        <v>44866</v>
      </c>
      <c r="G16333" s="6" t="str">
        <f>TEXT(datatable[[#This Row],[дата]],"ММ")</f>
        <v>11</v>
      </c>
      <c r="H16333" s="8">
        <v>188.69759999999999</v>
      </c>
      <c r="I16333" s="8">
        <v>134.85289999999998</v>
      </c>
      <c r="J16333" s="8">
        <f>datatable[[#This Row],[продажи_]]-datatable[[#This Row],[себестоимость_]]</f>
        <v>53.844700000000017</v>
      </c>
      <c r="L16333"/>
    </row>
    <row r="16334" spans="2:12" x14ac:dyDescent="0.4">
      <c r="B16334" s="5" t="s">
        <v>70</v>
      </c>
      <c r="C16334" s="5" t="s">
        <v>55</v>
      </c>
      <c r="D16334" s="5" t="s">
        <v>15</v>
      </c>
      <c r="E16334" s="5" t="s">
        <v>9</v>
      </c>
      <c r="F16334" s="6">
        <v>44896</v>
      </c>
      <c r="G16334" s="6" t="str">
        <f>TEXT(datatable[[#This Row],[дата]],"ММ")</f>
        <v>12</v>
      </c>
      <c r="H16334" s="8">
        <v>206.84159999999997</v>
      </c>
      <c r="I16334" s="8">
        <v>114.318</v>
      </c>
      <c r="J16334" s="8">
        <f>datatable[[#This Row],[продажи_]]-datatable[[#This Row],[себестоимость_]]</f>
        <v>92.523599999999973</v>
      </c>
      <c r="L16334"/>
    </row>
    <row r="16335" spans="2:12" x14ac:dyDescent="0.4">
      <c r="B16335" s="5" t="s">
        <v>70</v>
      </c>
      <c r="C16335" s="5" t="s">
        <v>55</v>
      </c>
      <c r="D16335" s="5" t="s">
        <v>15</v>
      </c>
      <c r="E16335" s="5" t="s">
        <v>10</v>
      </c>
      <c r="F16335" s="6">
        <v>44562</v>
      </c>
      <c r="G16335" s="6" t="str">
        <f>TEXT(datatable[[#This Row],[дата]],"ММ")</f>
        <v>01</v>
      </c>
      <c r="H16335" s="8">
        <v>48.701250000000002</v>
      </c>
      <c r="I16335" s="8">
        <v>25.106400000000001</v>
      </c>
      <c r="J16335" s="8">
        <f>datatable[[#This Row],[продажи_]]-datatable[[#This Row],[себестоимость_]]</f>
        <v>23.594850000000001</v>
      </c>
      <c r="L16335"/>
    </row>
    <row r="16336" spans="2:12" x14ac:dyDescent="0.4">
      <c r="B16336" s="5" t="s">
        <v>70</v>
      </c>
      <c r="C16336" s="5" t="s">
        <v>55</v>
      </c>
      <c r="D16336" s="5" t="s">
        <v>15</v>
      </c>
      <c r="E16336" s="5" t="s">
        <v>10</v>
      </c>
      <c r="F16336" s="6">
        <v>44593</v>
      </c>
      <c r="G16336" s="6" t="str">
        <f>TEXT(datatable[[#This Row],[дата]],"ММ")</f>
        <v>02</v>
      </c>
      <c r="H16336" s="8">
        <v>64.155000000000001</v>
      </c>
      <c r="I16336" s="8">
        <v>46.599000000000004</v>
      </c>
      <c r="J16336" s="8">
        <f>datatable[[#This Row],[продажи_]]-datatable[[#This Row],[себестоимость_]]</f>
        <v>17.555999999999997</v>
      </c>
      <c r="L16336"/>
    </row>
    <row r="16337" spans="2:12" x14ac:dyDescent="0.4">
      <c r="B16337" s="5" t="s">
        <v>70</v>
      </c>
      <c r="C16337" s="5" t="s">
        <v>55</v>
      </c>
      <c r="D16337" s="5" t="s">
        <v>15</v>
      </c>
      <c r="E16337" s="5" t="s">
        <v>10</v>
      </c>
      <c r="F16337" s="6">
        <v>44621</v>
      </c>
      <c r="G16337" s="6" t="str">
        <f>TEXT(datatable[[#This Row],[дата]],"ММ")</f>
        <v>03</v>
      </c>
      <c r="H16337" s="8">
        <v>74.88</v>
      </c>
      <c r="I16337" s="8">
        <v>58.327999999999996</v>
      </c>
      <c r="J16337" s="8">
        <f>datatable[[#This Row],[продажи_]]-datatable[[#This Row],[себестоимость_]]</f>
        <v>16.552</v>
      </c>
      <c r="L16337"/>
    </row>
    <row r="16338" spans="2:12" x14ac:dyDescent="0.4">
      <c r="B16338" s="5" t="s">
        <v>70</v>
      </c>
      <c r="C16338" s="5" t="s">
        <v>55</v>
      </c>
      <c r="D16338" s="5" t="s">
        <v>15</v>
      </c>
      <c r="E16338" s="5" t="s">
        <v>10</v>
      </c>
      <c r="F16338" s="6">
        <v>44652</v>
      </c>
      <c r="G16338" s="6" t="str">
        <f>TEXT(datatable[[#This Row],[дата]],"ММ")</f>
        <v>04</v>
      </c>
      <c r="H16338" s="8">
        <v>73.710000000000008</v>
      </c>
      <c r="I16338" s="8">
        <v>41.273400000000002</v>
      </c>
      <c r="J16338" s="8">
        <f>datatable[[#This Row],[продажи_]]-datatable[[#This Row],[себестоимость_]]</f>
        <v>32.436600000000006</v>
      </c>
      <c r="L16338"/>
    </row>
    <row r="16339" spans="2:12" x14ac:dyDescent="0.4">
      <c r="B16339" s="5" t="s">
        <v>70</v>
      </c>
      <c r="C16339" s="5" t="s">
        <v>55</v>
      </c>
      <c r="D16339" s="5" t="s">
        <v>15</v>
      </c>
      <c r="E16339" s="5" t="s">
        <v>10</v>
      </c>
      <c r="F16339" s="6">
        <v>44682</v>
      </c>
      <c r="G16339" s="6" t="str">
        <f>TEXT(datatable[[#This Row],[дата]],"ММ")</f>
        <v>05</v>
      </c>
      <c r="H16339" s="8">
        <v>67.86</v>
      </c>
      <c r="I16339" s="8">
        <v>30.432000000000002</v>
      </c>
      <c r="J16339" s="8">
        <f>datatable[[#This Row],[продажи_]]-datatable[[#This Row],[себестоимость_]]</f>
        <v>37.427999999999997</v>
      </c>
      <c r="L16339"/>
    </row>
    <row r="16340" spans="2:12" x14ac:dyDescent="0.4">
      <c r="B16340" s="5" t="s">
        <v>70</v>
      </c>
      <c r="C16340" s="5" t="s">
        <v>55</v>
      </c>
      <c r="D16340" s="5" t="s">
        <v>15</v>
      </c>
      <c r="E16340" s="5" t="s">
        <v>10</v>
      </c>
      <c r="F16340" s="6">
        <v>44713</v>
      </c>
      <c r="G16340" s="6" t="str">
        <f>TEXT(datatable[[#This Row],[дата]],"ММ")</f>
        <v>06</v>
      </c>
      <c r="H16340" s="8">
        <v>62.107500000000002</v>
      </c>
      <c r="I16340" s="8">
        <v>43.682600000000001</v>
      </c>
      <c r="J16340" s="8">
        <f>datatable[[#This Row],[продажи_]]-datatable[[#This Row],[себестоимость_]]</f>
        <v>18.424900000000001</v>
      </c>
      <c r="L16340"/>
    </row>
    <row r="16341" spans="2:12" x14ac:dyDescent="0.4">
      <c r="B16341" s="5" t="s">
        <v>70</v>
      </c>
      <c r="C16341" s="5" t="s">
        <v>55</v>
      </c>
      <c r="D16341" s="5" t="s">
        <v>15</v>
      </c>
      <c r="E16341" s="5" t="s">
        <v>10</v>
      </c>
      <c r="F16341" s="6">
        <v>44743</v>
      </c>
      <c r="G16341" s="6" t="str">
        <f>TEXT(datatable[[#This Row],[дата]],"ММ")</f>
        <v>07</v>
      </c>
      <c r="H16341" s="8">
        <v>44.459999999999994</v>
      </c>
      <c r="I16341" s="8">
        <v>25.613599999999998</v>
      </c>
      <c r="J16341" s="8">
        <f>datatable[[#This Row],[продажи_]]-datatable[[#This Row],[себестоимость_]]</f>
        <v>18.846399999999996</v>
      </c>
      <c r="L16341"/>
    </row>
    <row r="16342" spans="2:12" x14ac:dyDescent="0.4">
      <c r="B16342" s="5" t="s">
        <v>70</v>
      </c>
      <c r="C16342" s="5" t="s">
        <v>55</v>
      </c>
      <c r="D16342" s="5" t="s">
        <v>15</v>
      </c>
      <c r="E16342" s="5" t="s">
        <v>10</v>
      </c>
      <c r="F16342" s="6">
        <v>44774</v>
      </c>
      <c r="G16342" s="6" t="str">
        <f>TEXT(datatable[[#This Row],[дата]],"ММ")</f>
        <v>08</v>
      </c>
      <c r="H16342" s="8">
        <v>46.946250000000006</v>
      </c>
      <c r="I16342" s="8">
        <v>31.668300000000006</v>
      </c>
      <c r="J16342" s="8">
        <f>datatable[[#This Row],[продажи_]]-datatable[[#This Row],[себестоимость_]]</f>
        <v>15.277950000000001</v>
      </c>
      <c r="L16342"/>
    </row>
    <row r="16343" spans="2:12" x14ac:dyDescent="0.4">
      <c r="B16343" s="5" t="s">
        <v>70</v>
      </c>
      <c r="C16343" s="5" t="s">
        <v>55</v>
      </c>
      <c r="D16343" s="5" t="s">
        <v>15</v>
      </c>
      <c r="E16343" s="5" t="s">
        <v>10</v>
      </c>
      <c r="F16343" s="6">
        <v>44805</v>
      </c>
      <c r="G16343" s="6" t="str">
        <f>TEXT(datatable[[#This Row],[дата]],"ММ")</f>
        <v>09</v>
      </c>
      <c r="H16343" s="8">
        <v>56.062499999999993</v>
      </c>
      <c r="I16343" s="8">
        <v>32.017000000000003</v>
      </c>
      <c r="J16343" s="8">
        <f>datatable[[#This Row],[продажи_]]-datatable[[#This Row],[себестоимость_]]</f>
        <v>24.04549999999999</v>
      </c>
      <c r="L16343"/>
    </row>
    <row r="16344" spans="2:12" x14ac:dyDescent="0.4">
      <c r="B16344" s="5" t="s">
        <v>70</v>
      </c>
      <c r="C16344" s="5" t="s">
        <v>55</v>
      </c>
      <c r="D16344" s="5" t="s">
        <v>15</v>
      </c>
      <c r="E16344" s="5" t="s">
        <v>10</v>
      </c>
      <c r="F16344" s="6">
        <v>44835</v>
      </c>
      <c r="G16344" s="6" t="str">
        <f>TEXT(datatable[[#This Row],[дата]],"ММ")</f>
        <v>10</v>
      </c>
      <c r="H16344" s="8">
        <v>74.392500000000013</v>
      </c>
      <c r="I16344" s="8">
        <v>43.936199999999999</v>
      </c>
      <c r="J16344" s="8">
        <f>datatable[[#This Row],[продажи_]]-datatable[[#This Row],[себестоимость_]]</f>
        <v>30.456300000000013</v>
      </c>
      <c r="L16344"/>
    </row>
    <row r="16345" spans="2:12" x14ac:dyDescent="0.4">
      <c r="B16345" s="5" t="s">
        <v>70</v>
      </c>
      <c r="C16345" s="5" t="s">
        <v>55</v>
      </c>
      <c r="D16345" s="5" t="s">
        <v>15</v>
      </c>
      <c r="E16345" s="5" t="s">
        <v>10</v>
      </c>
      <c r="F16345" s="6">
        <v>44866</v>
      </c>
      <c r="G16345" s="6" t="str">
        <f>TEXT(datatable[[#This Row],[дата]],"ММ")</f>
        <v>11</v>
      </c>
      <c r="H16345" s="8">
        <v>62.107500000000002</v>
      </c>
      <c r="I16345" s="8">
        <v>46.567299999999996</v>
      </c>
      <c r="J16345" s="8">
        <f>datatable[[#This Row],[продажи_]]-datatable[[#This Row],[себестоимость_]]</f>
        <v>15.540200000000006</v>
      </c>
      <c r="L16345"/>
    </row>
    <row r="16346" spans="2:12" x14ac:dyDescent="0.4">
      <c r="B16346" s="5" t="s">
        <v>70</v>
      </c>
      <c r="C16346" s="5" t="s">
        <v>55</v>
      </c>
      <c r="D16346" s="5" t="s">
        <v>15</v>
      </c>
      <c r="E16346" s="5" t="s">
        <v>10</v>
      </c>
      <c r="F16346" s="6">
        <v>44896</v>
      </c>
      <c r="G16346" s="6" t="str">
        <f>TEXT(datatable[[#This Row],[дата]],"ММ")</f>
        <v>12</v>
      </c>
      <c r="H16346" s="8">
        <v>55.574999999999996</v>
      </c>
      <c r="I16346" s="8">
        <v>39.561599999999999</v>
      </c>
      <c r="J16346" s="8">
        <f>datatable[[#This Row],[продажи_]]-datatable[[#This Row],[себестоимость_]]</f>
        <v>16.013399999999997</v>
      </c>
      <c r="L16346"/>
    </row>
    <row r="16347" spans="2:12" x14ac:dyDescent="0.4">
      <c r="B16347" s="5" t="s">
        <v>70</v>
      </c>
      <c r="C16347" s="5" t="s">
        <v>55</v>
      </c>
      <c r="D16347" s="5" t="s">
        <v>15</v>
      </c>
      <c r="E16347" s="5" t="s">
        <v>7</v>
      </c>
      <c r="F16347" s="6">
        <v>44562</v>
      </c>
      <c r="G16347" s="6" t="str">
        <f>TEXT(datatable[[#This Row],[дата]],"ММ")</f>
        <v>01</v>
      </c>
      <c r="H16347" s="8">
        <v>8.1189</v>
      </c>
      <c r="I16347" s="8">
        <v>2.1401999999999997</v>
      </c>
      <c r="J16347" s="8">
        <f>datatable[[#This Row],[продажи_]]-datatable[[#This Row],[себестоимость_]]</f>
        <v>5.9786999999999999</v>
      </c>
      <c r="L16347"/>
    </row>
    <row r="16348" spans="2:12" x14ac:dyDescent="0.4">
      <c r="B16348" s="5" t="s">
        <v>70</v>
      </c>
      <c r="C16348" s="5" t="s">
        <v>55</v>
      </c>
      <c r="D16348" s="5" t="s">
        <v>15</v>
      </c>
      <c r="E16348" s="5" t="s">
        <v>7</v>
      </c>
      <c r="F16348" s="6">
        <v>44593</v>
      </c>
      <c r="G16348" s="6" t="str">
        <f>TEXT(datatable[[#This Row],[дата]],"ММ")</f>
        <v>02</v>
      </c>
      <c r="H16348" s="8">
        <v>14.259</v>
      </c>
      <c r="I16348" s="8">
        <v>4.3036000000000003</v>
      </c>
      <c r="J16348" s="8">
        <f>datatable[[#This Row],[продажи_]]-datatable[[#This Row],[себестоимость_]]</f>
        <v>9.9554000000000009</v>
      </c>
      <c r="L16348"/>
    </row>
    <row r="16349" spans="2:12" x14ac:dyDescent="0.4">
      <c r="B16349" s="5" t="s">
        <v>70</v>
      </c>
      <c r="C16349" s="5" t="s">
        <v>55</v>
      </c>
      <c r="D16349" s="5" t="s">
        <v>15</v>
      </c>
      <c r="E16349" s="5" t="s">
        <v>7</v>
      </c>
      <c r="F16349" s="6">
        <v>44621</v>
      </c>
      <c r="G16349" s="6" t="str">
        <f>TEXT(datatable[[#This Row],[дата]],"ММ")</f>
        <v>03</v>
      </c>
      <c r="H16349" s="8">
        <v>15.830399999999999</v>
      </c>
      <c r="I16349" s="8">
        <v>5.1504000000000003</v>
      </c>
      <c r="J16349" s="8">
        <f>datatable[[#This Row],[продажи_]]-datatable[[#This Row],[себестоимость_]]</f>
        <v>10.68</v>
      </c>
      <c r="L16349"/>
    </row>
    <row r="16350" spans="2:12" x14ac:dyDescent="0.4">
      <c r="B16350" s="5" t="s">
        <v>70</v>
      </c>
      <c r="C16350" s="5" t="s">
        <v>55</v>
      </c>
      <c r="D16350" s="5" t="s">
        <v>15</v>
      </c>
      <c r="E16350" s="5" t="s">
        <v>7</v>
      </c>
      <c r="F16350" s="6">
        <v>44652</v>
      </c>
      <c r="G16350" s="6" t="str">
        <f>TEXT(datatable[[#This Row],[дата]],"ММ")</f>
        <v>04</v>
      </c>
      <c r="H16350" s="8">
        <v>12.901</v>
      </c>
      <c r="I16350" s="8">
        <v>4.6284000000000001</v>
      </c>
      <c r="J16350" s="8">
        <f>datatable[[#This Row],[продажи_]]-datatable[[#This Row],[себестоимость_]]</f>
        <v>8.2726000000000006</v>
      </c>
      <c r="L16350"/>
    </row>
    <row r="16351" spans="2:12" x14ac:dyDescent="0.4">
      <c r="B16351" s="5" t="s">
        <v>70</v>
      </c>
      <c r="C16351" s="5" t="s">
        <v>55</v>
      </c>
      <c r="D16351" s="5" t="s">
        <v>15</v>
      </c>
      <c r="E16351" s="5" t="s">
        <v>7</v>
      </c>
      <c r="F16351" s="6">
        <v>44682</v>
      </c>
      <c r="G16351" s="6" t="str">
        <f>TEXT(datatable[[#This Row],[дата]],"ММ")</f>
        <v>05</v>
      </c>
      <c r="H16351" s="8">
        <v>13.6188</v>
      </c>
      <c r="I16351" s="8">
        <v>3.3407999999999998</v>
      </c>
      <c r="J16351" s="8">
        <f>datatable[[#This Row],[продажи_]]-datatable[[#This Row],[себестоимость_]]</f>
        <v>10.278</v>
      </c>
      <c r="L16351"/>
    </row>
    <row r="16352" spans="2:12" x14ac:dyDescent="0.4">
      <c r="B16352" s="5" t="s">
        <v>70</v>
      </c>
      <c r="C16352" s="5" t="s">
        <v>55</v>
      </c>
      <c r="D16352" s="5" t="s">
        <v>15</v>
      </c>
      <c r="E16352" s="5" t="s">
        <v>7</v>
      </c>
      <c r="F16352" s="6">
        <v>44713</v>
      </c>
      <c r="G16352" s="6" t="str">
        <f>TEXT(datatable[[#This Row],[дата]],"ММ")</f>
        <v>06</v>
      </c>
      <c r="H16352" s="8">
        <v>11.349</v>
      </c>
      <c r="I16352" s="8">
        <v>4.0716000000000001</v>
      </c>
      <c r="J16352" s="8">
        <f>datatable[[#This Row],[продажи_]]-datatable[[#This Row],[себестоимость_]]</f>
        <v>7.2774000000000001</v>
      </c>
      <c r="L16352"/>
    </row>
    <row r="16353" spans="2:12" x14ac:dyDescent="0.4">
      <c r="B16353" s="5" t="s">
        <v>70</v>
      </c>
      <c r="C16353" s="5" t="s">
        <v>55</v>
      </c>
      <c r="D16353" s="5" t="s">
        <v>15</v>
      </c>
      <c r="E16353" s="5" t="s">
        <v>7</v>
      </c>
      <c r="F16353" s="6">
        <v>44743</v>
      </c>
      <c r="G16353" s="6" t="str">
        <f>TEXT(datatable[[#This Row],[дата]],"ММ")</f>
        <v>07</v>
      </c>
      <c r="H16353" s="8">
        <v>7.5271999999999997</v>
      </c>
      <c r="I16353" s="8">
        <v>1.9951999999999999</v>
      </c>
      <c r="J16353" s="8">
        <f>datatable[[#This Row],[продажи_]]-datatable[[#This Row],[себестоимость_]]</f>
        <v>5.532</v>
      </c>
      <c r="L16353"/>
    </row>
    <row r="16354" spans="2:12" x14ac:dyDescent="0.4">
      <c r="B16354" s="5" t="s">
        <v>70</v>
      </c>
      <c r="C16354" s="5" t="s">
        <v>55</v>
      </c>
      <c r="D16354" s="5" t="s">
        <v>15</v>
      </c>
      <c r="E16354" s="5" t="s">
        <v>7</v>
      </c>
      <c r="F16354" s="6">
        <v>44774</v>
      </c>
      <c r="G16354" s="6" t="str">
        <f>TEXT(datatable[[#This Row],[дата]],"ММ")</f>
        <v>08</v>
      </c>
      <c r="H16354" s="8">
        <v>7.4205000000000005</v>
      </c>
      <c r="I16354" s="8">
        <v>2.871</v>
      </c>
      <c r="J16354" s="8">
        <f>datatable[[#This Row],[продажи_]]-datatable[[#This Row],[себестоимость_]]</f>
        <v>4.5495000000000001</v>
      </c>
      <c r="L16354"/>
    </row>
    <row r="16355" spans="2:12" x14ac:dyDescent="0.4">
      <c r="B16355" s="5" t="s">
        <v>70</v>
      </c>
      <c r="C16355" s="5" t="s">
        <v>55</v>
      </c>
      <c r="D16355" s="5" t="s">
        <v>15</v>
      </c>
      <c r="E16355" s="5" t="s">
        <v>7</v>
      </c>
      <c r="F16355" s="6">
        <v>44805</v>
      </c>
      <c r="G16355" s="6" t="str">
        <f>TEXT(datatable[[#This Row],[дата]],"ММ")</f>
        <v>09</v>
      </c>
      <c r="H16355" s="8">
        <v>8.1480000000000015</v>
      </c>
      <c r="I16355" s="8">
        <v>2.9289999999999998</v>
      </c>
      <c r="J16355" s="8">
        <f>datatable[[#This Row],[продажи_]]-datatable[[#This Row],[себестоимость_]]</f>
        <v>5.2190000000000012</v>
      </c>
      <c r="L16355"/>
    </row>
    <row r="16356" spans="2:12" x14ac:dyDescent="0.4">
      <c r="B16356" s="5" t="s">
        <v>70</v>
      </c>
      <c r="C16356" s="5" t="s">
        <v>55</v>
      </c>
      <c r="D16356" s="5" t="s">
        <v>15</v>
      </c>
      <c r="E16356" s="5" t="s">
        <v>7</v>
      </c>
      <c r="F16356" s="6">
        <v>44835</v>
      </c>
      <c r="G16356" s="6" t="str">
        <f>TEXT(datatable[[#This Row],[дата]],"ММ")</f>
        <v>10</v>
      </c>
      <c r="H16356" s="8">
        <v>16.1602</v>
      </c>
      <c r="I16356" s="8">
        <v>4.3848000000000011</v>
      </c>
      <c r="J16356" s="8">
        <f>datatable[[#This Row],[продажи_]]-datatable[[#This Row],[себестоимость_]]</f>
        <v>11.775399999999998</v>
      </c>
      <c r="L16356"/>
    </row>
    <row r="16357" spans="2:12" x14ac:dyDescent="0.4">
      <c r="B16357" s="5" t="s">
        <v>70</v>
      </c>
      <c r="C16357" s="5" t="s">
        <v>55</v>
      </c>
      <c r="D16357" s="5" t="s">
        <v>15</v>
      </c>
      <c r="E16357" s="5" t="s">
        <v>7</v>
      </c>
      <c r="F16357" s="6">
        <v>44866</v>
      </c>
      <c r="G16357" s="6" t="str">
        <f>TEXT(datatable[[#This Row],[дата]],"ММ")</f>
        <v>11</v>
      </c>
      <c r="H16357" s="8">
        <v>13.492700000000001</v>
      </c>
      <c r="I16357" s="8">
        <v>3.4684000000000004</v>
      </c>
      <c r="J16357" s="8">
        <f>datatable[[#This Row],[продажи_]]-datatable[[#This Row],[себестоимость_]]</f>
        <v>10.0243</v>
      </c>
      <c r="L16357"/>
    </row>
    <row r="16358" spans="2:12" x14ac:dyDescent="0.4">
      <c r="B16358" s="5" t="s">
        <v>70</v>
      </c>
      <c r="C16358" s="5" t="s">
        <v>55</v>
      </c>
      <c r="D16358" s="5" t="s">
        <v>15</v>
      </c>
      <c r="E16358" s="5" t="s">
        <v>7</v>
      </c>
      <c r="F16358" s="6">
        <v>44896</v>
      </c>
      <c r="G16358" s="6" t="str">
        <f>TEXT(datatable[[#This Row],[дата]],"ММ")</f>
        <v>12</v>
      </c>
      <c r="H16358" s="8">
        <v>13.6188</v>
      </c>
      <c r="I16358" s="8">
        <v>3.5495999999999999</v>
      </c>
      <c r="J16358" s="8">
        <f>datatable[[#This Row],[продажи_]]-datatable[[#This Row],[себестоимость_]]</f>
        <v>10.0692</v>
      </c>
      <c r="L16358"/>
    </row>
    <row r="16359" spans="2:12" x14ac:dyDescent="0.4">
      <c r="B16359" s="5" t="s">
        <v>70</v>
      </c>
      <c r="C16359" s="5" t="s">
        <v>55</v>
      </c>
      <c r="D16359" s="5" t="s">
        <v>15</v>
      </c>
      <c r="E16359" s="5" t="s">
        <v>7</v>
      </c>
      <c r="F16359" s="6">
        <v>44562</v>
      </c>
      <c r="G16359" s="6" t="str">
        <f>TEXT(datatable[[#This Row],[дата]],"ММ")</f>
        <v>01</v>
      </c>
      <c r="H16359" s="8">
        <v>7.3386000000000005</v>
      </c>
      <c r="I16359" s="8">
        <v>2.6712000000000007</v>
      </c>
      <c r="J16359" s="8">
        <f>datatable[[#This Row],[продажи_]]-datatable[[#This Row],[себестоимость_]]</f>
        <v>4.6673999999999998</v>
      </c>
      <c r="L16359"/>
    </row>
    <row r="16360" spans="2:12" x14ac:dyDescent="0.4">
      <c r="B16360" s="5" t="s">
        <v>70</v>
      </c>
      <c r="C16360" s="5" t="s">
        <v>55</v>
      </c>
      <c r="D16360" s="5" t="s">
        <v>15</v>
      </c>
      <c r="E16360" s="5" t="s">
        <v>7</v>
      </c>
      <c r="F16360" s="6">
        <v>44593</v>
      </c>
      <c r="G16360" s="6" t="str">
        <f>TEXT(datatable[[#This Row],[дата]],"ММ")</f>
        <v>02</v>
      </c>
      <c r="H16360" s="8">
        <v>11.415600000000001</v>
      </c>
      <c r="I16360" s="8">
        <v>3.5244999999999997</v>
      </c>
      <c r="J16360" s="8">
        <f>datatable[[#This Row],[продажи_]]-datatable[[#This Row],[себестоимость_]]</f>
        <v>7.8911000000000016</v>
      </c>
      <c r="L16360"/>
    </row>
    <row r="16361" spans="2:12" x14ac:dyDescent="0.4">
      <c r="B16361" s="5" t="s">
        <v>70</v>
      </c>
      <c r="C16361" s="5" t="s">
        <v>55</v>
      </c>
      <c r="D16361" s="5" t="s">
        <v>15</v>
      </c>
      <c r="E16361" s="5" t="s">
        <v>7</v>
      </c>
      <c r="F16361" s="6">
        <v>44621</v>
      </c>
      <c r="G16361" s="6" t="str">
        <f>TEXT(datatable[[#This Row],[дата]],"ММ")</f>
        <v>03</v>
      </c>
      <c r="H16361" s="8">
        <v>11.959199999999999</v>
      </c>
      <c r="I16361" s="8">
        <v>5.0880000000000001</v>
      </c>
      <c r="J16361" s="8">
        <f>datatable[[#This Row],[продажи_]]-datatable[[#This Row],[себестоимость_]]</f>
        <v>6.8711999999999991</v>
      </c>
      <c r="L16361"/>
    </row>
    <row r="16362" spans="2:12" x14ac:dyDescent="0.4">
      <c r="B16362" s="5" t="s">
        <v>70</v>
      </c>
      <c r="C16362" s="5" t="s">
        <v>55</v>
      </c>
      <c r="D16362" s="5" t="s">
        <v>15</v>
      </c>
      <c r="E16362" s="5" t="s">
        <v>7</v>
      </c>
      <c r="F16362" s="6">
        <v>44652</v>
      </c>
      <c r="G16362" s="6" t="str">
        <f>TEXT(datatable[[#This Row],[дата]],"ММ")</f>
        <v>04</v>
      </c>
      <c r="H16362" s="8">
        <v>10.8871</v>
      </c>
      <c r="I16362" s="8">
        <v>4.1181000000000001</v>
      </c>
      <c r="J16362" s="8">
        <f>datatable[[#This Row],[продажи_]]-datatable[[#This Row],[себестоимость_]]</f>
        <v>6.7690000000000001</v>
      </c>
      <c r="L16362"/>
    </row>
    <row r="16363" spans="2:12" x14ac:dyDescent="0.4">
      <c r="B16363" s="5" t="s">
        <v>70</v>
      </c>
      <c r="C16363" s="5" t="s">
        <v>55</v>
      </c>
      <c r="D16363" s="5" t="s">
        <v>15</v>
      </c>
      <c r="E16363" s="5" t="s">
        <v>7</v>
      </c>
      <c r="F16363" s="6">
        <v>44682</v>
      </c>
      <c r="G16363" s="6" t="str">
        <f>TEXT(datatable[[#This Row],[дата]],"ММ")</f>
        <v>05</v>
      </c>
      <c r="H16363" s="8">
        <v>9.7848000000000006</v>
      </c>
      <c r="I16363" s="8">
        <v>2.5758000000000001</v>
      </c>
      <c r="J16363" s="8">
        <f>datatable[[#This Row],[продажи_]]-datatable[[#This Row],[себестоимость_]]</f>
        <v>7.2090000000000005</v>
      </c>
      <c r="L16363"/>
    </row>
    <row r="16364" spans="2:12" x14ac:dyDescent="0.4">
      <c r="B16364" s="5" t="s">
        <v>70</v>
      </c>
      <c r="C16364" s="5" t="s">
        <v>55</v>
      </c>
      <c r="D16364" s="5" t="s">
        <v>15</v>
      </c>
      <c r="E16364" s="5" t="s">
        <v>7</v>
      </c>
      <c r="F16364" s="6">
        <v>44713</v>
      </c>
      <c r="G16364" s="6" t="str">
        <f>TEXT(datatable[[#This Row],[дата]],"ММ")</f>
        <v>06</v>
      </c>
      <c r="H16364" s="8">
        <v>11.189099999999998</v>
      </c>
      <c r="I16364" s="8">
        <v>2.9282500000000002</v>
      </c>
      <c r="J16364" s="8">
        <f>datatable[[#This Row],[продажи_]]-datatable[[#This Row],[себестоимость_]]</f>
        <v>8.2608499999999978</v>
      </c>
      <c r="L16364"/>
    </row>
    <row r="16365" spans="2:12" x14ac:dyDescent="0.4">
      <c r="B16365" s="5" t="s">
        <v>70</v>
      </c>
      <c r="C16365" s="5" t="s">
        <v>55</v>
      </c>
      <c r="D16365" s="5" t="s">
        <v>15</v>
      </c>
      <c r="E16365" s="5" t="s">
        <v>7</v>
      </c>
      <c r="F16365" s="6">
        <v>44743</v>
      </c>
      <c r="G16365" s="6" t="str">
        <f>TEXT(datatable[[#This Row],[дата]],"ММ")</f>
        <v>07</v>
      </c>
      <c r="H16365" s="8">
        <v>6.5836000000000006</v>
      </c>
      <c r="I16365" s="8">
        <v>1.9927999999999999</v>
      </c>
      <c r="J16365" s="8">
        <f>datatable[[#This Row],[продажи_]]-datatable[[#This Row],[себестоимость_]]</f>
        <v>4.5908000000000007</v>
      </c>
      <c r="L16365"/>
    </row>
    <row r="16366" spans="2:12" x14ac:dyDescent="0.4">
      <c r="B16366" s="5" t="s">
        <v>70</v>
      </c>
      <c r="C16366" s="5" t="s">
        <v>55</v>
      </c>
      <c r="D16366" s="5" t="s">
        <v>15</v>
      </c>
      <c r="E16366" s="5" t="s">
        <v>7</v>
      </c>
      <c r="F16366" s="6">
        <v>44774</v>
      </c>
      <c r="G16366" s="6" t="str">
        <f>TEXT(datatable[[#This Row],[дата]],"ММ")</f>
        <v>08</v>
      </c>
      <c r="H16366" s="8">
        <v>7.8142499999999995</v>
      </c>
      <c r="I16366" s="8">
        <v>2.6950500000000002</v>
      </c>
      <c r="J16366" s="8">
        <f>datatable[[#This Row],[продажи_]]-datatable[[#This Row],[себестоимость_]]</f>
        <v>5.1191999999999993</v>
      </c>
      <c r="L16366"/>
    </row>
    <row r="16367" spans="2:12" x14ac:dyDescent="0.4">
      <c r="B16367" s="5" t="s">
        <v>70</v>
      </c>
      <c r="C16367" s="5" t="s">
        <v>55</v>
      </c>
      <c r="D16367" s="5" t="s">
        <v>15</v>
      </c>
      <c r="E16367" s="5" t="s">
        <v>7</v>
      </c>
      <c r="F16367" s="6">
        <v>44805</v>
      </c>
      <c r="G16367" s="6" t="str">
        <f>TEXT(datatable[[#This Row],[дата]],"ММ")</f>
        <v>09</v>
      </c>
      <c r="H16367" s="8">
        <v>8.833499999999999</v>
      </c>
      <c r="I16367" s="8">
        <v>2.226</v>
      </c>
      <c r="J16367" s="8">
        <f>datatable[[#This Row],[продажи_]]-datatable[[#This Row],[себестоимость_]]</f>
        <v>6.607499999999999</v>
      </c>
      <c r="L16367"/>
    </row>
    <row r="16368" spans="2:12" x14ac:dyDescent="0.4">
      <c r="B16368" s="5" t="s">
        <v>70</v>
      </c>
      <c r="C16368" s="5" t="s">
        <v>55</v>
      </c>
      <c r="D16368" s="5" t="s">
        <v>15</v>
      </c>
      <c r="E16368" s="5" t="s">
        <v>7</v>
      </c>
      <c r="F16368" s="6">
        <v>44835</v>
      </c>
      <c r="G16368" s="6" t="str">
        <f>TEXT(datatable[[#This Row],[дата]],"ММ")</f>
        <v>10</v>
      </c>
      <c r="H16368" s="8">
        <v>12.1555</v>
      </c>
      <c r="I16368" s="8">
        <v>4.2293999999999992</v>
      </c>
      <c r="J16368" s="8">
        <f>datatable[[#This Row],[продажи_]]-datatable[[#This Row],[себестоимость_]]</f>
        <v>7.9261000000000008</v>
      </c>
      <c r="L16368"/>
    </row>
    <row r="16369" spans="2:12" x14ac:dyDescent="0.4">
      <c r="B16369" s="5" t="s">
        <v>70</v>
      </c>
      <c r="C16369" s="5" t="s">
        <v>55</v>
      </c>
      <c r="D16369" s="5" t="s">
        <v>15</v>
      </c>
      <c r="E16369" s="5" t="s">
        <v>7</v>
      </c>
      <c r="F16369" s="6">
        <v>44866</v>
      </c>
      <c r="G16369" s="6" t="str">
        <f>TEXT(datatable[[#This Row],[дата]],"ММ")</f>
        <v>11</v>
      </c>
      <c r="H16369" s="8">
        <v>7.8520000000000003</v>
      </c>
      <c r="I16369" s="8">
        <v>2.8938000000000001</v>
      </c>
      <c r="J16369" s="8">
        <f>datatable[[#This Row],[продажи_]]-datatable[[#This Row],[себестоимость_]]</f>
        <v>4.9581999999999997</v>
      </c>
      <c r="L16369"/>
    </row>
    <row r="16370" spans="2:12" x14ac:dyDescent="0.4">
      <c r="B16370" s="5" t="s">
        <v>70</v>
      </c>
      <c r="C16370" s="5" t="s">
        <v>55</v>
      </c>
      <c r="D16370" s="5" t="s">
        <v>15</v>
      </c>
      <c r="E16370" s="5" t="s">
        <v>7</v>
      </c>
      <c r="F16370" s="6">
        <v>44896</v>
      </c>
      <c r="G16370" s="6" t="str">
        <f>TEXT(datatable[[#This Row],[дата]],"ММ")</f>
        <v>12</v>
      </c>
      <c r="H16370" s="8">
        <v>9.4224000000000014</v>
      </c>
      <c r="I16370" s="8">
        <v>3.4026000000000005</v>
      </c>
      <c r="J16370" s="8">
        <f>datatable[[#This Row],[продажи_]]-datatable[[#This Row],[себестоимость_]]</f>
        <v>6.0198000000000009</v>
      </c>
      <c r="L16370"/>
    </row>
    <row r="16371" spans="2:12" x14ac:dyDescent="0.4">
      <c r="B16371" s="5" t="s">
        <v>70</v>
      </c>
      <c r="C16371" s="5" t="s">
        <v>55</v>
      </c>
      <c r="D16371" s="5" t="s">
        <v>15</v>
      </c>
      <c r="E16371" s="5" t="s">
        <v>7</v>
      </c>
      <c r="F16371" s="6">
        <v>44562</v>
      </c>
      <c r="G16371" s="6" t="str">
        <f>TEXT(datatable[[#This Row],[дата]],"ММ")</f>
        <v>01</v>
      </c>
      <c r="H16371" s="8">
        <v>0.74204999999999999</v>
      </c>
      <c r="I16371" s="8">
        <v>0.27089999999999997</v>
      </c>
      <c r="J16371" s="8">
        <f>datatable[[#This Row],[продажи_]]-datatable[[#This Row],[себестоимость_]]</f>
        <v>0.47115000000000001</v>
      </c>
      <c r="L16371"/>
    </row>
    <row r="16372" spans="2:12" x14ac:dyDescent="0.4">
      <c r="B16372" s="5" t="s">
        <v>70</v>
      </c>
      <c r="C16372" s="5" t="s">
        <v>55</v>
      </c>
      <c r="D16372" s="5" t="s">
        <v>15</v>
      </c>
      <c r="E16372" s="5" t="s">
        <v>7</v>
      </c>
      <c r="F16372" s="6">
        <v>44593</v>
      </c>
      <c r="G16372" s="6" t="str">
        <f>TEXT(datatable[[#This Row],[дата]],"ММ")</f>
        <v>02</v>
      </c>
      <c r="H16372" s="8">
        <v>1.3446999999999998</v>
      </c>
      <c r="I16372" s="8">
        <v>0.50960000000000005</v>
      </c>
      <c r="J16372" s="8">
        <f>datatable[[#This Row],[продажи_]]-datatable[[#This Row],[себестоимость_]]</f>
        <v>0.83509999999999973</v>
      </c>
      <c r="L16372"/>
    </row>
    <row r="16373" spans="2:12" x14ac:dyDescent="0.4">
      <c r="B16373" s="5" t="s">
        <v>70</v>
      </c>
      <c r="C16373" s="5" t="s">
        <v>55</v>
      </c>
      <c r="D16373" s="5" t="s">
        <v>15</v>
      </c>
      <c r="E16373" s="5" t="s">
        <v>7</v>
      </c>
      <c r="F16373" s="6">
        <v>44621</v>
      </c>
      <c r="G16373" s="6" t="str">
        <f>TEXT(datatable[[#This Row],[дата]],"ММ")</f>
        <v>03</v>
      </c>
      <c r="H16373" s="8">
        <v>1.4008</v>
      </c>
      <c r="I16373" s="8">
        <v>0.66080000000000005</v>
      </c>
      <c r="J16373" s="8">
        <f>datatable[[#This Row],[продажи_]]-datatable[[#This Row],[себестоимость_]]</f>
        <v>0.74</v>
      </c>
      <c r="L16373"/>
    </row>
    <row r="16374" spans="2:12" x14ac:dyDescent="0.4">
      <c r="B16374" s="5" t="s">
        <v>70</v>
      </c>
      <c r="C16374" s="5" t="s">
        <v>55</v>
      </c>
      <c r="D16374" s="5" t="s">
        <v>15</v>
      </c>
      <c r="E16374" s="5" t="s">
        <v>7</v>
      </c>
      <c r="F16374" s="6">
        <v>44652</v>
      </c>
      <c r="G16374" s="6" t="str">
        <f>TEXT(datatable[[#This Row],[дата]],"ММ")</f>
        <v>04</v>
      </c>
      <c r="H16374" s="8">
        <v>1.1780999999999999</v>
      </c>
      <c r="I16374" s="8">
        <v>0.39690000000000003</v>
      </c>
      <c r="J16374" s="8">
        <f>datatable[[#This Row],[продажи_]]-datatable[[#This Row],[себестоимость_]]</f>
        <v>0.78119999999999989</v>
      </c>
      <c r="L16374"/>
    </row>
    <row r="16375" spans="2:12" x14ac:dyDescent="0.4">
      <c r="B16375" s="5" t="s">
        <v>70</v>
      </c>
      <c r="C16375" s="5" t="s">
        <v>55</v>
      </c>
      <c r="D16375" s="5" t="s">
        <v>15</v>
      </c>
      <c r="E16375" s="5" t="s">
        <v>7</v>
      </c>
      <c r="F16375" s="6">
        <v>44682</v>
      </c>
      <c r="G16375" s="6" t="str">
        <f>TEXT(datatable[[#This Row],[дата]],"ММ")</f>
        <v>05</v>
      </c>
      <c r="H16375" s="8">
        <v>1.1220000000000001</v>
      </c>
      <c r="I16375" s="8">
        <v>0.3402</v>
      </c>
      <c r="J16375" s="8">
        <f>datatable[[#This Row],[продажи_]]-datatable[[#This Row],[себестоимость_]]</f>
        <v>0.78180000000000005</v>
      </c>
      <c r="L16375"/>
    </row>
    <row r="16376" spans="2:12" x14ac:dyDescent="0.4">
      <c r="B16376" s="5" t="s">
        <v>70</v>
      </c>
      <c r="C16376" s="5" t="s">
        <v>55</v>
      </c>
      <c r="D16376" s="5" t="s">
        <v>15</v>
      </c>
      <c r="E16376" s="5" t="s">
        <v>7</v>
      </c>
      <c r="F16376" s="6">
        <v>44713</v>
      </c>
      <c r="G16376" s="6" t="str">
        <f>TEXT(datatable[[#This Row],[дата]],"ММ")</f>
        <v>06</v>
      </c>
      <c r="H16376" s="8">
        <v>1.0608</v>
      </c>
      <c r="I16376" s="8">
        <v>0.42769999999999997</v>
      </c>
      <c r="J16376" s="8">
        <f>datatable[[#This Row],[продажи_]]-datatable[[#This Row],[себестоимость_]]</f>
        <v>0.6331</v>
      </c>
      <c r="L16376"/>
    </row>
    <row r="16377" spans="2:12" x14ac:dyDescent="0.4">
      <c r="B16377" s="5" t="s">
        <v>70</v>
      </c>
      <c r="C16377" s="5" t="s">
        <v>55</v>
      </c>
      <c r="D16377" s="5" t="s">
        <v>15</v>
      </c>
      <c r="E16377" s="5" t="s">
        <v>7</v>
      </c>
      <c r="F16377" s="6">
        <v>44743</v>
      </c>
      <c r="G16377" s="6" t="str">
        <f>TEXT(datatable[[#This Row],[дата]],"ММ")</f>
        <v>07</v>
      </c>
      <c r="H16377" s="8">
        <v>0.76839999999999997</v>
      </c>
      <c r="I16377" s="8">
        <v>0.26600000000000001</v>
      </c>
      <c r="J16377" s="8">
        <f>datatable[[#This Row],[продажи_]]-datatable[[#This Row],[себестоимость_]]</f>
        <v>0.50239999999999996</v>
      </c>
      <c r="L16377"/>
    </row>
    <row r="16378" spans="2:12" x14ac:dyDescent="0.4">
      <c r="B16378" s="5" t="s">
        <v>70</v>
      </c>
      <c r="C16378" s="5" t="s">
        <v>55</v>
      </c>
      <c r="D16378" s="5" t="s">
        <v>15</v>
      </c>
      <c r="E16378" s="5" t="s">
        <v>7</v>
      </c>
      <c r="F16378" s="6">
        <v>44774</v>
      </c>
      <c r="G16378" s="6" t="str">
        <f>TEXT(datatable[[#This Row],[дата]],"ММ")</f>
        <v>08</v>
      </c>
      <c r="H16378" s="8">
        <v>0.72675000000000001</v>
      </c>
      <c r="I16378" s="8">
        <v>0.29295000000000004</v>
      </c>
      <c r="J16378" s="8">
        <f>datatable[[#This Row],[продажи_]]-datatable[[#This Row],[себестоимость_]]</f>
        <v>0.43379999999999996</v>
      </c>
      <c r="L16378"/>
    </row>
    <row r="16379" spans="2:12" x14ac:dyDescent="0.4">
      <c r="B16379" s="5" t="s">
        <v>70</v>
      </c>
      <c r="C16379" s="5" t="s">
        <v>55</v>
      </c>
      <c r="D16379" s="5" t="s">
        <v>15</v>
      </c>
      <c r="E16379" s="5" t="s">
        <v>7</v>
      </c>
      <c r="F16379" s="6">
        <v>44805</v>
      </c>
      <c r="G16379" s="6" t="str">
        <f>TEXT(datatable[[#This Row],[дата]],"ММ")</f>
        <v>09</v>
      </c>
      <c r="H16379" s="8">
        <v>0.95200000000000007</v>
      </c>
      <c r="I16379" s="8">
        <v>0.31850000000000006</v>
      </c>
      <c r="J16379" s="8">
        <f>datatable[[#This Row],[продажи_]]-datatable[[#This Row],[себестоимость_]]</f>
        <v>0.63349999999999995</v>
      </c>
      <c r="L16379"/>
    </row>
    <row r="16380" spans="2:12" x14ac:dyDescent="0.4">
      <c r="B16380" s="5" t="s">
        <v>70</v>
      </c>
      <c r="C16380" s="5" t="s">
        <v>55</v>
      </c>
      <c r="D16380" s="5" t="s">
        <v>15</v>
      </c>
      <c r="E16380" s="5" t="s">
        <v>7</v>
      </c>
      <c r="F16380" s="6">
        <v>44835</v>
      </c>
      <c r="G16380" s="6" t="str">
        <f>TEXT(datatable[[#This Row],[дата]],"ММ")</f>
        <v>10</v>
      </c>
      <c r="H16380" s="8">
        <v>1.0471999999999999</v>
      </c>
      <c r="I16380" s="8">
        <v>0.49980000000000002</v>
      </c>
      <c r="J16380" s="8">
        <f>datatable[[#This Row],[продажи_]]-datatable[[#This Row],[себестоимость_]]</f>
        <v>0.54739999999999989</v>
      </c>
      <c r="L16380"/>
    </row>
    <row r="16381" spans="2:12" x14ac:dyDescent="0.4">
      <c r="B16381" s="5" t="s">
        <v>70</v>
      </c>
      <c r="C16381" s="5" t="s">
        <v>55</v>
      </c>
      <c r="D16381" s="5" t="s">
        <v>15</v>
      </c>
      <c r="E16381" s="5" t="s">
        <v>7</v>
      </c>
      <c r="F16381" s="6">
        <v>44866</v>
      </c>
      <c r="G16381" s="6" t="str">
        <f>TEXT(datatable[[#This Row],[дата]],"ММ")</f>
        <v>11</v>
      </c>
      <c r="H16381" s="8">
        <v>1.2486499999999998</v>
      </c>
      <c r="I16381" s="8">
        <v>0.39585000000000004</v>
      </c>
      <c r="J16381" s="8">
        <f>datatable[[#This Row],[продажи_]]-datatable[[#This Row],[себестоимость_]]</f>
        <v>0.85279999999999978</v>
      </c>
      <c r="L16381"/>
    </row>
    <row r="16382" spans="2:12" x14ac:dyDescent="0.4">
      <c r="B16382" s="5" t="s">
        <v>70</v>
      </c>
      <c r="C16382" s="5" t="s">
        <v>55</v>
      </c>
      <c r="D16382" s="5" t="s">
        <v>15</v>
      </c>
      <c r="E16382" s="5" t="s">
        <v>7</v>
      </c>
      <c r="F16382" s="6">
        <v>44896</v>
      </c>
      <c r="G16382" s="6" t="str">
        <f>TEXT(datatable[[#This Row],[дата]],"ММ")</f>
        <v>12</v>
      </c>
      <c r="H16382" s="8">
        <v>1.0506</v>
      </c>
      <c r="I16382" s="8">
        <v>0.42419999999999997</v>
      </c>
      <c r="J16382" s="8">
        <f>datatable[[#This Row],[продажи_]]-datatable[[#This Row],[себестоимость_]]</f>
        <v>0.62640000000000007</v>
      </c>
      <c r="L16382"/>
    </row>
    <row r="16383" spans="2:12" x14ac:dyDescent="0.4">
      <c r="B16383" s="5" t="s">
        <v>70</v>
      </c>
      <c r="C16383" s="5" t="s">
        <v>55</v>
      </c>
      <c r="D16383" s="5" t="s">
        <v>15</v>
      </c>
      <c r="E16383" s="5" t="s">
        <v>7</v>
      </c>
      <c r="F16383" s="6">
        <v>44562</v>
      </c>
      <c r="G16383" s="6" t="str">
        <f>TEXT(datatable[[#This Row],[дата]],"ММ")</f>
        <v>01</v>
      </c>
      <c r="H16383" s="8">
        <v>14.553900000000001</v>
      </c>
      <c r="I16383" s="8">
        <v>6.9160500000000003</v>
      </c>
      <c r="J16383" s="8">
        <f>datatable[[#This Row],[продажи_]]-datatable[[#This Row],[себестоимость_]]</f>
        <v>7.6378500000000003</v>
      </c>
      <c r="L16383"/>
    </row>
    <row r="16384" spans="2:12" x14ac:dyDescent="0.4">
      <c r="B16384" s="5" t="s">
        <v>70</v>
      </c>
      <c r="C16384" s="5" t="s">
        <v>55</v>
      </c>
      <c r="D16384" s="5" t="s">
        <v>15</v>
      </c>
      <c r="E16384" s="5" t="s">
        <v>7</v>
      </c>
      <c r="F16384" s="6">
        <v>44593</v>
      </c>
      <c r="G16384" s="6" t="str">
        <f>TEXT(datatable[[#This Row],[дата]],"ММ")</f>
        <v>02</v>
      </c>
      <c r="H16384" s="8">
        <v>25.936399999999999</v>
      </c>
      <c r="I16384" s="8">
        <v>9.475200000000001</v>
      </c>
      <c r="J16384" s="8">
        <f>datatable[[#This Row],[продажи_]]-datatable[[#This Row],[себестоимость_]]</f>
        <v>16.461199999999998</v>
      </c>
      <c r="L16384"/>
    </row>
    <row r="16385" spans="2:12" x14ac:dyDescent="0.4">
      <c r="B16385" s="5" t="s">
        <v>70</v>
      </c>
      <c r="C16385" s="5" t="s">
        <v>55</v>
      </c>
      <c r="D16385" s="5" t="s">
        <v>15</v>
      </c>
      <c r="E16385" s="5" t="s">
        <v>7</v>
      </c>
      <c r="F16385" s="6">
        <v>44621</v>
      </c>
      <c r="G16385" s="6" t="str">
        <f>TEXT(datatable[[#This Row],[дата]],"ММ")</f>
        <v>03</v>
      </c>
      <c r="H16385" s="8">
        <v>22.3568</v>
      </c>
      <c r="I16385" s="8">
        <v>9.5879999999999992</v>
      </c>
      <c r="J16385" s="8">
        <f>datatable[[#This Row],[продажи_]]-datatable[[#This Row],[себестоимость_]]</f>
        <v>12.768800000000001</v>
      </c>
      <c r="L16385"/>
    </row>
    <row r="16386" spans="2:12" x14ac:dyDescent="0.4">
      <c r="B16386" s="5" t="s">
        <v>70</v>
      </c>
      <c r="C16386" s="5" t="s">
        <v>55</v>
      </c>
      <c r="D16386" s="5" t="s">
        <v>15</v>
      </c>
      <c r="E16386" s="5" t="s">
        <v>7</v>
      </c>
      <c r="F16386" s="6">
        <v>44652</v>
      </c>
      <c r="G16386" s="6" t="str">
        <f>TEXT(datatable[[#This Row],[дата]],"ММ")</f>
        <v>04</v>
      </c>
      <c r="H16386" s="8">
        <v>18.243400000000001</v>
      </c>
      <c r="I16386" s="8">
        <v>8.0934000000000008</v>
      </c>
      <c r="J16386" s="8">
        <f>datatable[[#This Row],[продажи_]]-datatable[[#This Row],[себестоимость_]]</f>
        <v>10.15</v>
      </c>
      <c r="L16386"/>
    </row>
    <row r="16387" spans="2:12" x14ac:dyDescent="0.4">
      <c r="B16387" s="5" t="s">
        <v>70</v>
      </c>
      <c r="C16387" s="5" t="s">
        <v>55</v>
      </c>
      <c r="D16387" s="5" t="s">
        <v>15</v>
      </c>
      <c r="E16387" s="5" t="s">
        <v>7</v>
      </c>
      <c r="F16387" s="6">
        <v>44682</v>
      </c>
      <c r="G16387" s="6" t="str">
        <f>TEXT(datatable[[#This Row],[дата]],"ММ")</f>
        <v>05</v>
      </c>
      <c r="H16387" s="8">
        <v>20.535600000000002</v>
      </c>
      <c r="I16387" s="8">
        <v>9.729000000000001</v>
      </c>
      <c r="J16387" s="8">
        <f>datatable[[#This Row],[продажи_]]-datatable[[#This Row],[себестоимость_]]</f>
        <v>10.806600000000001</v>
      </c>
      <c r="L16387"/>
    </row>
    <row r="16388" spans="2:12" x14ac:dyDescent="0.4">
      <c r="B16388" s="5" t="s">
        <v>70</v>
      </c>
      <c r="C16388" s="5" t="s">
        <v>55</v>
      </c>
      <c r="D16388" s="5" t="s">
        <v>15</v>
      </c>
      <c r="E16388" s="5" t="s">
        <v>7</v>
      </c>
      <c r="F16388" s="6">
        <v>44713</v>
      </c>
      <c r="G16388" s="6" t="str">
        <f>TEXT(datatable[[#This Row],[дата]],"ММ")</f>
        <v>06</v>
      </c>
      <c r="H16388" s="8">
        <v>23.8797</v>
      </c>
      <c r="I16388" s="8">
        <v>10.264800000000003</v>
      </c>
      <c r="J16388" s="8">
        <f>datatable[[#This Row],[продажи_]]-datatable[[#This Row],[себестоимость_]]</f>
        <v>13.614899999999997</v>
      </c>
      <c r="L16388"/>
    </row>
    <row r="16389" spans="2:12" x14ac:dyDescent="0.4">
      <c r="B16389" s="5" t="s">
        <v>70</v>
      </c>
      <c r="C16389" s="5" t="s">
        <v>55</v>
      </c>
      <c r="D16389" s="5" t="s">
        <v>15</v>
      </c>
      <c r="E16389" s="5" t="s">
        <v>7</v>
      </c>
      <c r="F16389" s="6">
        <v>44743</v>
      </c>
      <c r="G16389" s="6" t="str">
        <f>TEXT(datatable[[#This Row],[дата]],"ММ")</f>
        <v>07</v>
      </c>
      <c r="H16389" s="8">
        <v>12.685600000000001</v>
      </c>
      <c r="I16389" s="8">
        <v>5.2451999999999996</v>
      </c>
      <c r="J16389" s="8">
        <f>datatable[[#This Row],[продажи_]]-datatable[[#This Row],[себестоимость_]]</f>
        <v>7.4404000000000012</v>
      </c>
      <c r="L16389"/>
    </row>
    <row r="16390" spans="2:12" x14ac:dyDescent="0.4">
      <c r="B16390" s="5" t="s">
        <v>70</v>
      </c>
      <c r="C16390" s="5" t="s">
        <v>55</v>
      </c>
      <c r="D16390" s="5" t="s">
        <v>15</v>
      </c>
      <c r="E16390" s="5" t="s">
        <v>7</v>
      </c>
      <c r="F16390" s="6">
        <v>44774</v>
      </c>
      <c r="G16390" s="6" t="str">
        <f>TEXT(datatable[[#This Row],[дата]],"ММ")</f>
        <v>08</v>
      </c>
      <c r="H16390" s="8">
        <v>13.8474</v>
      </c>
      <c r="I16390" s="8">
        <v>5.5201500000000001</v>
      </c>
      <c r="J16390" s="8">
        <f>datatable[[#This Row],[продажи_]]-datatable[[#This Row],[себестоимость_]]</f>
        <v>8.3272499999999994</v>
      </c>
      <c r="L16390"/>
    </row>
    <row r="16391" spans="2:12" x14ac:dyDescent="0.4">
      <c r="B16391" s="5" t="s">
        <v>70</v>
      </c>
      <c r="C16391" s="5" t="s">
        <v>55</v>
      </c>
      <c r="D16391" s="5" t="s">
        <v>15</v>
      </c>
      <c r="E16391" s="5" t="s">
        <v>7</v>
      </c>
      <c r="F16391" s="6">
        <v>44805</v>
      </c>
      <c r="G16391" s="6" t="str">
        <f>TEXT(datatable[[#This Row],[дата]],"ММ")</f>
        <v>09</v>
      </c>
      <c r="H16391" s="8">
        <v>17.584000000000003</v>
      </c>
      <c r="I16391" s="8">
        <v>7.4024999999999999</v>
      </c>
      <c r="J16391" s="8">
        <f>datatable[[#This Row],[продажи_]]-datatable[[#This Row],[себестоимость_]]</f>
        <v>10.181500000000003</v>
      </c>
      <c r="L16391"/>
    </row>
    <row r="16392" spans="2:12" x14ac:dyDescent="0.4">
      <c r="B16392" s="5" t="s">
        <v>70</v>
      </c>
      <c r="C16392" s="5" t="s">
        <v>55</v>
      </c>
      <c r="D16392" s="5" t="s">
        <v>15</v>
      </c>
      <c r="E16392" s="5" t="s">
        <v>7</v>
      </c>
      <c r="F16392" s="6">
        <v>44835</v>
      </c>
      <c r="G16392" s="6" t="str">
        <f>TEXT(datatable[[#This Row],[дата]],"ММ")</f>
        <v>10</v>
      </c>
      <c r="H16392" s="8">
        <v>19.562200000000001</v>
      </c>
      <c r="I16392" s="8">
        <v>8.5869</v>
      </c>
      <c r="J16392" s="8">
        <f>datatable[[#This Row],[продажи_]]-datatable[[#This Row],[себестоимость_]]</f>
        <v>10.975300000000001</v>
      </c>
      <c r="L16392"/>
    </row>
    <row r="16393" spans="2:12" x14ac:dyDescent="0.4">
      <c r="B16393" s="5" t="s">
        <v>70</v>
      </c>
      <c r="C16393" s="5" t="s">
        <v>55</v>
      </c>
      <c r="D16393" s="5" t="s">
        <v>15</v>
      </c>
      <c r="E16393" s="5" t="s">
        <v>7</v>
      </c>
      <c r="F16393" s="6">
        <v>44866</v>
      </c>
      <c r="G16393" s="6" t="str">
        <f>TEXT(datatable[[#This Row],[дата]],"ММ")</f>
        <v>11</v>
      </c>
      <c r="H16393" s="8">
        <v>21.022300000000001</v>
      </c>
      <c r="I16393" s="8">
        <v>10.53975</v>
      </c>
      <c r="J16393" s="8">
        <f>datatable[[#This Row],[продажи_]]-datatable[[#This Row],[себестоимость_]]</f>
        <v>10.482550000000002</v>
      </c>
      <c r="L16393"/>
    </row>
    <row r="16394" spans="2:12" x14ac:dyDescent="0.4">
      <c r="B16394" s="5" t="s">
        <v>70</v>
      </c>
      <c r="C16394" s="5" t="s">
        <v>55</v>
      </c>
      <c r="D16394" s="5" t="s">
        <v>15</v>
      </c>
      <c r="E16394" s="5" t="s">
        <v>7</v>
      </c>
      <c r="F16394" s="6">
        <v>44896</v>
      </c>
      <c r="G16394" s="6" t="str">
        <f>TEXT(datatable[[#This Row],[дата]],"ММ")</f>
        <v>12</v>
      </c>
      <c r="H16394" s="8">
        <v>20.912400000000002</v>
      </c>
      <c r="I16394" s="8">
        <v>7.1064000000000007</v>
      </c>
      <c r="J16394" s="8">
        <f>datatable[[#This Row],[продажи_]]-datatable[[#This Row],[себестоимость_]]</f>
        <v>13.806000000000001</v>
      </c>
      <c r="L16394"/>
    </row>
    <row r="16395" spans="2:12" x14ac:dyDescent="0.4">
      <c r="B16395" s="5" t="s">
        <v>70</v>
      </c>
      <c r="C16395" s="5" t="s">
        <v>55</v>
      </c>
      <c r="D16395" s="5" t="s">
        <v>15</v>
      </c>
      <c r="E16395" s="5" t="s">
        <v>7</v>
      </c>
      <c r="F16395" s="6">
        <v>44562</v>
      </c>
      <c r="G16395" s="6" t="str">
        <f>TEXT(datatable[[#This Row],[дата]],"ММ")</f>
        <v>01</v>
      </c>
      <c r="H16395" s="8">
        <v>11.216700000000001</v>
      </c>
      <c r="I16395" s="8">
        <v>3.9960000000000004</v>
      </c>
      <c r="J16395" s="8">
        <f>datatable[[#This Row],[продажи_]]-datatable[[#This Row],[себестоимость_]]</f>
        <v>7.2207000000000008</v>
      </c>
      <c r="L16395"/>
    </row>
    <row r="16396" spans="2:12" x14ac:dyDescent="0.4">
      <c r="B16396" s="5" t="s">
        <v>70</v>
      </c>
      <c r="C16396" s="5" t="s">
        <v>55</v>
      </c>
      <c r="D16396" s="5" t="s">
        <v>15</v>
      </c>
      <c r="E16396" s="5" t="s">
        <v>7</v>
      </c>
      <c r="F16396" s="6">
        <v>44593</v>
      </c>
      <c r="G16396" s="6" t="str">
        <f>TEXT(datatable[[#This Row],[дата]],"ММ")</f>
        <v>02</v>
      </c>
      <c r="H16396" s="8">
        <v>16.093</v>
      </c>
      <c r="I16396" s="8">
        <v>5.2080000000000011</v>
      </c>
      <c r="J16396" s="8">
        <f>datatable[[#This Row],[продажи_]]-datatable[[#This Row],[себестоимость_]]</f>
        <v>10.884999999999998</v>
      </c>
      <c r="L16396"/>
    </row>
    <row r="16397" spans="2:12" x14ac:dyDescent="0.4">
      <c r="B16397" s="5" t="s">
        <v>70</v>
      </c>
      <c r="C16397" s="5" t="s">
        <v>55</v>
      </c>
      <c r="D16397" s="5" t="s">
        <v>15</v>
      </c>
      <c r="E16397" s="5" t="s">
        <v>7</v>
      </c>
      <c r="F16397" s="6">
        <v>44621</v>
      </c>
      <c r="G16397" s="6" t="str">
        <f>TEXT(datatable[[#This Row],[дата]],"ММ")</f>
        <v>03</v>
      </c>
      <c r="H16397" s="8">
        <v>19.166399999999999</v>
      </c>
      <c r="I16397" s="8">
        <v>7.168000000000001</v>
      </c>
      <c r="J16397" s="8">
        <f>datatable[[#This Row],[продажи_]]-datatable[[#This Row],[себестоимость_]]</f>
        <v>11.998399999999998</v>
      </c>
      <c r="L16397"/>
    </row>
    <row r="16398" spans="2:12" x14ac:dyDescent="0.4">
      <c r="B16398" s="5" t="s">
        <v>70</v>
      </c>
      <c r="C16398" s="5" t="s">
        <v>55</v>
      </c>
      <c r="D16398" s="5" t="s">
        <v>15</v>
      </c>
      <c r="E16398" s="5" t="s">
        <v>7</v>
      </c>
      <c r="F16398" s="6">
        <v>44652</v>
      </c>
      <c r="G16398" s="6" t="str">
        <f>TEXT(datatable[[#This Row],[дата]],"ММ")</f>
        <v>04</v>
      </c>
      <c r="H16398" s="8">
        <v>19.9892</v>
      </c>
      <c r="I16398" s="8">
        <v>5.2080000000000011</v>
      </c>
      <c r="J16398" s="8">
        <f>datatable[[#This Row],[продажи_]]-datatable[[#This Row],[себестоимость_]]</f>
        <v>14.781199999999998</v>
      </c>
      <c r="L16398"/>
    </row>
    <row r="16399" spans="2:12" x14ac:dyDescent="0.4">
      <c r="B16399" s="5" t="s">
        <v>70</v>
      </c>
      <c r="C16399" s="5" t="s">
        <v>55</v>
      </c>
      <c r="D16399" s="5" t="s">
        <v>15</v>
      </c>
      <c r="E16399" s="5" t="s">
        <v>7</v>
      </c>
      <c r="F16399" s="6">
        <v>44682</v>
      </c>
      <c r="G16399" s="6" t="str">
        <f>TEXT(datatable[[#This Row],[дата]],"ММ")</f>
        <v>05</v>
      </c>
      <c r="H16399" s="8">
        <v>14.084399999999999</v>
      </c>
      <c r="I16399" s="8">
        <v>3.84</v>
      </c>
      <c r="J16399" s="8">
        <f>datatable[[#This Row],[продажи_]]-datatable[[#This Row],[себестоимость_]]</f>
        <v>10.244399999999999</v>
      </c>
      <c r="L16399"/>
    </row>
    <row r="16400" spans="2:12" x14ac:dyDescent="0.4">
      <c r="B16400" s="5" t="s">
        <v>70</v>
      </c>
      <c r="C16400" s="5" t="s">
        <v>55</v>
      </c>
      <c r="D16400" s="5" t="s">
        <v>15</v>
      </c>
      <c r="E16400" s="5" t="s">
        <v>7</v>
      </c>
      <c r="F16400" s="6">
        <v>44713</v>
      </c>
      <c r="G16400" s="6" t="str">
        <f>TEXT(datatable[[#This Row],[дата]],"ММ")</f>
        <v>06</v>
      </c>
      <c r="H16400" s="8">
        <v>17.303000000000001</v>
      </c>
      <c r="I16400" s="8">
        <v>4.3159999999999998</v>
      </c>
      <c r="J16400" s="8">
        <f>datatable[[#This Row],[продажи_]]-datatable[[#This Row],[себестоимость_]]</f>
        <v>12.987000000000002</v>
      </c>
      <c r="L16400"/>
    </row>
    <row r="16401" spans="2:12" x14ac:dyDescent="0.4">
      <c r="B16401" s="5" t="s">
        <v>70</v>
      </c>
      <c r="C16401" s="5" t="s">
        <v>55</v>
      </c>
      <c r="D16401" s="5" t="s">
        <v>15</v>
      </c>
      <c r="E16401" s="5" t="s">
        <v>7</v>
      </c>
      <c r="F16401" s="6">
        <v>44743</v>
      </c>
      <c r="G16401" s="6" t="str">
        <f>TEXT(datatable[[#This Row],[дата]],"ММ")</f>
        <v>07</v>
      </c>
      <c r="H16401" s="8">
        <v>9.9703999999999997</v>
      </c>
      <c r="I16401" s="8">
        <v>3.0720000000000001</v>
      </c>
      <c r="J16401" s="8">
        <f>datatable[[#This Row],[продажи_]]-datatable[[#This Row],[себестоимость_]]</f>
        <v>6.8983999999999996</v>
      </c>
      <c r="L16401"/>
    </row>
    <row r="16402" spans="2:12" x14ac:dyDescent="0.4">
      <c r="B16402" s="5" t="s">
        <v>70</v>
      </c>
      <c r="C16402" s="5" t="s">
        <v>55</v>
      </c>
      <c r="D16402" s="5" t="s">
        <v>15</v>
      </c>
      <c r="E16402" s="5" t="s">
        <v>7</v>
      </c>
      <c r="F16402" s="6">
        <v>44774</v>
      </c>
      <c r="G16402" s="6" t="str">
        <f>TEXT(datatable[[#This Row],[дата]],"ММ")</f>
        <v>08</v>
      </c>
      <c r="H16402" s="8">
        <v>11.870100000000001</v>
      </c>
      <c r="I16402" s="8">
        <v>3.528</v>
      </c>
      <c r="J16402" s="8">
        <f>datatable[[#This Row],[продажи_]]-datatable[[#This Row],[себестоимость_]]</f>
        <v>8.3421000000000003</v>
      </c>
      <c r="L16402"/>
    </row>
    <row r="16403" spans="2:12" x14ac:dyDescent="0.4">
      <c r="B16403" s="5" t="s">
        <v>70</v>
      </c>
      <c r="C16403" s="5" t="s">
        <v>55</v>
      </c>
      <c r="D16403" s="5" t="s">
        <v>15</v>
      </c>
      <c r="E16403" s="5" t="s">
        <v>7</v>
      </c>
      <c r="F16403" s="6">
        <v>44805</v>
      </c>
      <c r="G16403" s="6" t="str">
        <f>TEXT(datatable[[#This Row],[дата]],"ММ")</f>
        <v>09</v>
      </c>
      <c r="H16403" s="8">
        <v>13.431000000000001</v>
      </c>
      <c r="I16403" s="8">
        <v>3.64</v>
      </c>
      <c r="J16403" s="8">
        <f>datatable[[#This Row],[продажи_]]-datatable[[#This Row],[себестоимость_]]</f>
        <v>9.7910000000000004</v>
      </c>
      <c r="L16403"/>
    </row>
    <row r="16404" spans="2:12" x14ac:dyDescent="0.4">
      <c r="B16404" s="5" t="s">
        <v>70</v>
      </c>
      <c r="C16404" s="5" t="s">
        <v>55</v>
      </c>
      <c r="D16404" s="5" t="s">
        <v>15</v>
      </c>
      <c r="E16404" s="5" t="s">
        <v>7</v>
      </c>
      <c r="F16404" s="6">
        <v>44835</v>
      </c>
      <c r="G16404" s="6" t="str">
        <f>TEXT(datatable[[#This Row],[дата]],"ММ")</f>
        <v>10</v>
      </c>
      <c r="H16404" s="8">
        <v>16.601200000000002</v>
      </c>
      <c r="I16404" s="8">
        <v>5.9360000000000008</v>
      </c>
      <c r="J16404" s="8">
        <f>datatable[[#This Row],[продажи_]]-datatable[[#This Row],[себестоимость_]]</f>
        <v>10.665200000000002</v>
      </c>
      <c r="L16404"/>
    </row>
    <row r="16405" spans="2:12" x14ac:dyDescent="0.4">
      <c r="B16405" s="5" t="s">
        <v>70</v>
      </c>
      <c r="C16405" s="5" t="s">
        <v>55</v>
      </c>
      <c r="D16405" s="5" t="s">
        <v>15</v>
      </c>
      <c r="E16405" s="5" t="s">
        <v>7</v>
      </c>
      <c r="F16405" s="6">
        <v>44866</v>
      </c>
      <c r="G16405" s="6" t="str">
        <f>TEXT(datatable[[#This Row],[дата]],"ММ")</f>
        <v>11</v>
      </c>
      <c r="H16405" s="8">
        <v>13.213200000000001</v>
      </c>
      <c r="I16405" s="8">
        <v>4.8360000000000003</v>
      </c>
      <c r="J16405" s="8">
        <f>datatable[[#This Row],[продажи_]]-datatable[[#This Row],[себестоимость_]]</f>
        <v>8.3772000000000002</v>
      </c>
      <c r="L16405"/>
    </row>
    <row r="16406" spans="2:12" x14ac:dyDescent="0.4">
      <c r="B16406" s="5" t="s">
        <v>70</v>
      </c>
      <c r="C16406" s="5" t="s">
        <v>55</v>
      </c>
      <c r="D16406" s="5" t="s">
        <v>15</v>
      </c>
      <c r="E16406" s="5" t="s">
        <v>7</v>
      </c>
      <c r="F16406" s="6">
        <v>44896</v>
      </c>
      <c r="G16406" s="6" t="str">
        <f>TEXT(datatable[[#This Row],[дата]],"ММ")</f>
        <v>12</v>
      </c>
      <c r="H16406" s="8">
        <v>15.681600000000001</v>
      </c>
      <c r="I16406" s="8">
        <v>3.9359999999999995</v>
      </c>
      <c r="J16406" s="8">
        <f>datatable[[#This Row],[продажи_]]-datatable[[#This Row],[себестоимость_]]</f>
        <v>11.745600000000001</v>
      </c>
      <c r="L16406"/>
    </row>
    <row r="16407" spans="2:12" x14ac:dyDescent="0.4">
      <c r="B16407" s="5" t="s">
        <v>70</v>
      </c>
      <c r="C16407" s="5" t="s">
        <v>55</v>
      </c>
      <c r="D16407" s="5" t="s">
        <v>15</v>
      </c>
      <c r="E16407" s="5" t="s">
        <v>7</v>
      </c>
      <c r="F16407" s="6">
        <v>44562</v>
      </c>
      <c r="G16407" s="6" t="str">
        <f>TEXT(datatable[[#This Row],[дата]],"ММ")</f>
        <v>01</v>
      </c>
      <c r="H16407" s="8">
        <v>4.4995500000000002</v>
      </c>
      <c r="I16407" s="8">
        <v>1.7577000000000003</v>
      </c>
      <c r="J16407" s="8">
        <f>datatable[[#This Row],[продажи_]]-datatable[[#This Row],[себестоимость_]]</f>
        <v>2.7418499999999999</v>
      </c>
      <c r="L16407"/>
    </row>
    <row r="16408" spans="2:12" x14ac:dyDescent="0.4">
      <c r="B16408" s="5" t="s">
        <v>70</v>
      </c>
      <c r="C16408" s="5" t="s">
        <v>55</v>
      </c>
      <c r="D16408" s="5" t="s">
        <v>15</v>
      </c>
      <c r="E16408" s="5" t="s">
        <v>7</v>
      </c>
      <c r="F16408" s="6">
        <v>44593</v>
      </c>
      <c r="G16408" s="6" t="str">
        <f>TEXT(datatable[[#This Row],[дата]],"ММ")</f>
        <v>02</v>
      </c>
      <c r="H16408" s="8">
        <v>8.0597999999999992</v>
      </c>
      <c r="I16408" s="8">
        <v>3.234</v>
      </c>
      <c r="J16408" s="8">
        <f>datatable[[#This Row],[продажи_]]-datatable[[#This Row],[себестоимость_]]</f>
        <v>4.8257999999999992</v>
      </c>
      <c r="L16408"/>
    </row>
    <row r="16409" spans="2:12" x14ac:dyDescent="0.4">
      <c r="B16409" s="5" t="s">
        <v>70</v>
      </c>
      <c r="C16409" s="5" t="s">
        <v>55</v>
      </c>
      <c r="D16409" s="5" t="s">
        <v>15</v>
      </c>
      <c r="E16409" s="5" t="s">
        <v>7</v>
      </c>
      <c r="F16409" s="6">
        <v>44621</v>
      </c>
      <c r="G16409" s="6" t="str">
        <f>TEXT(datatable[[#This Row],[дата]],"ММ")</f>
        <v>03</v>
      </c>
      <c r="H16409" s="8">
        <v>7.1104000000000003</v>
      </c>
      <c r="I16409" s="8">
        <v>3.3935999999999997</v>
      </c>
      <c r="J16409" s="8">
        <f>datatable[[#This Row],[продажи_]]-datatable[[#This Row],[себестоимость_]]</f>
        <v>3.7168000000000005</v>
      </c>
      <c r="L16409"/>
    </row>
    <row r="16410" spans="2:12" x14ac:dyDescent="0.4">
      <c r="B16410" s="5" t="s">
        <v>70</v>
      </c>
      <c r="C16410" s="5" t="s">
        <v>55</v>
      </c>
      <c r="D16410" s="5" t="s">
        <v>15</v>
      </c>
      <c r="E16410" s="5" t="s">
        <v>7</v>
      </c>
      <c r="F16410" s="6">
        <v>44652</v>
      </c>
      <c r="G16410" s="6" t="str">
        <f>TEXT(datatable[[#This Row],[дата]],"ММ")</f>
        <v>04</v>
      </c>
      <c r="H16410" s="8">
        <v>6.6457999999999995</v>
      </c>
      <c r="I16410" s="8">
        <v>2.4401999999999999</v>
      </c>
      <c r="J16410" s="8">
        <f>datatable[[#This Row],[продажи_]]-datatable[[#This Row],[себестоимость_]]</f>
        <v>4.2055999999999996</v>
      </c>
      <c r="L16410"/>
    </row>
    <row r="16411" spans="2:12" x14ac:dyDescent="0.4">
      <c r="B16411" s="5" t="s">
        <v>70</v>
      </c>
      <c r="C16411" s="5" t="s">
        <v>55</v>
      </c>
      <c r="D16411" s="5" t="s">
        <v>15</v>
      </c>
      <c r="E16411" s="5" t="s">
        <v>7</v>
      </c>
      <c r="F16411" s="6">
        <v>44682</v>
      </c>
      <c r="G16411" s="6" t="str">
        <f>TEXT(datatable[[#This Row],[дата]],"ММ")</f>
        <v>05</v>
      </c>
      <c r="H16411" s="8">
        <v>5.5752000000000006</v>
      </c>
      <c r="I16411" s="8">
        <v>2.0663999999999998</v>
      </c>
      <c r="J16411" s="8">
        <f>datatable[[#This Row],[продажи_]]-datatable[[#This Row],[себестоимость_]]</f>
        <v>3.5088000000000008</v>
      </c>
      <c r="L16411"/>
    </row>
    <row r="16412" spans="2:12" x14ac:dyDescent="0.4">
      <c r="B16412" s="5" t="s">
        <v>70</v>
      </c>
      <c r="C16412" s="5" t="s">
        <v>55</v>
      </c>
      <c r="D16412" s="5" t="s">
        <v>15</v>
      </c>
      <c r="E16412" s="5" t="s">
        <v>7</v>
      </c>
      <c r="F16412" s="6">
        <v>44713</v>
      </c>
      <c r="G16412" s="6" t="str">
        <f>TEXT(datatable[[#This Row],[дата]],"ММ")</f>
        <v>06</v>
      </c>
      <c r="H16412" s="8">
        <v>6.4337</v>
      </c>
      <c r="I16412" s="8">
        <v>2.4297</v>
      </c>
      <c r="J16412" s="8">
        <f>datatable[[#This Row],[продажи_]]-datatable[[#This Row],[себестоимость_]]</f>
        <v>4.0039999999999996</v>
      </c>
      <c r="L16412"/>
    </row>
    <row r="16413" spans="2:12" x14ac:dyDescent="0.4">
      <c r="B16413" s="5" t="s">
        <v>70</v>
      </c>
      <c r="C16413" s="5" t="s">
        <v>55</v>
      </c>
      <c r="D16413" s="5" t="s">
        <v>15</v>
      </c>
      <c r="E16413" s="5" t="s">
        <v>7</v>
      </c>
      <c r="F16413" s="6">
        <v>44743</v>
      </c>
      <c r="G16413" s="6" t="str">
        <f>TEXT(datatable[[#This Row],[дата]],"ММ")</f>
        <v>07</v>
      </c>
      <c r="H16413" s="8">
        <v>4.5248000000000008</v>
      </c>
      <c r="I16413" s="8">
        <v>1.764</v>
      </c>
      <c r="J16413" s="8">
        <f>datatable[[#This Row],[продажи_]]-datatable[[#This Row],[себестоимость_]]</f>
        <v>2.7608000000000006</v>
      </c>
      <c r="L16413"/>
    </row>
    <row r="16414" spans="2:12" x14ac:dyDescent="0.4">
      <c r="B16414" s="5" t="s">
        <v>70</v>
      </c>
      <c r="C16414" s="5" t="s">
        <v>55</v>
      </c>
      <c r="D16414" s="5" t="s">
        <v>15</v>
      </c>
      <c r="E16414" s="5" t="s">
        <v>7</v>
      </c>
      <c r="F16414" s="6">
        <v>44774</v>
      </c>
      <c r="G16414" s="6" t="str">
        <f>TEXT(datatable[[#This Row],[дата]],"ММ")</f>
        <v>08</v>
      </c>
      <c r="H16414" s="8">
        <v>4.8177000000000003</v>
      </c>
      <c r="I16414" s="8">
        <v>2.2680000000000002</v>
      </c>
      <c r="J16414" s="8">
        <f>datatable[[#This Row],[продажи_]]-datatable[[#This Row],[себестоимость_]]</f>
        <v>2.5497000000000001</v>
      </c>
      <c r="L16414"/>
    </row>
    <row r="16415" spans="2:12" x14ac:dyDescent="0.4">
      <c r="B16415" s="5" t="s">
        <v>70</v>
      </c>
      <c r="C16415" s="5" t="s">
        <v>55</v>
      </c>
      <c r="D16415" s="5" t="s">
        <v>15</v>
      </c>
      <c r="E16415" s="5" t="s">
        <v>7</v>
      </c>
      <c r="F16415" s="6">
        <v>44805</v>
      </c>
      <c r="G16415" s="6" t="str">
        <f>TEXT(datatable[[#This Row],[дата]],"ММ")</f>
        <v>09</v>
      </c>
      <c r="H16415" s="8">
        <v>4.141</v>
      </c>
      <c r="I16415" s="8">
        <v>1.827</v>
      </c>
      <c r="J16415" s="8">
        <f>datatable[[#This Row],[продажи_]]-datatable[[#This Row],[себестоимость_]]</f>
        <v>2.3140000000000001</v>
      </c>
      <c r="L16415"/>
    </row>
    <row r="16416" spans="2:12" x14ac:dyDescent="0.4">
      <c r="B16416" s="5" t="s">
        <v>70</v>
      </c>
      <c r="C16416" s="5" t="s">
        <v>55</v>
      </c>
      <c r="D16416" s="5" t="s">
        <v>15</v>
      </c>
      <c r="E16416" s="5" t="s">
        <v>7</v>
      </c>
      <c r="F16416" s="6">
        <v>44835</v>
      </c>
      <c r="G16416" s="6" t="str">
        <f>TEXT(datatable[[#This Row],[дата]],"ММ")</f>
        <v>10</v>
      </c>
      <c r="H16416" s="8">
        <v>8.2719000000000005</v>
      </c>
      <c r="I16416" s="8">
        <v>2.6459999999999999</v>
      </c>
      <c r="J16416" s="8">
        <f>datatable[[#This Row],[продажи_]]-datatable[[#This Row],[себестоимость_]]</f>
        <v>5.6259000000000006</v>
      </c>
      <c r="L16416"/>
    </row>
    <row r="16417" spans="2:12" x14ac:dyDescent="0.4">
      <c r="B16417" s="5" t="s">
        <v>70</v>
      </c>
      <c r="C16417" s="5" t="s">
        <v>55</v>
      </c>
      <c r="D16417" s="5" t="s">
        <v>15</v>
      </c>
      <c r="E16417" s="5" t="s">
        <v>7</v>
      </c>
      <c r="F16417" s="6">
        <v>44866</v>
      </c>
      <c r="G16417" s="6" t="str">
        <f>TEXT(datatable[[#This Row],[дата]],"ММ")</f>
        <v>11</v>
      </c>
      <c r="H16417" s="8">
        <v>7.4840999999999998</v>
      </c>
      <c r="I16417" s="8">
        <v>2.6753999999999998</v>
      </c>
      <c r="J16417" s="8">
        <f>datatable[[#This Row],[продажи_]]-datatable[[#This Row],[себестоимость_]]</f>
        <v>4.8087</v>
      </c>
      <c r="L16417"/>
    </row>
    <row r="16418" spans="2:12" x14ac:dyDescent="0.4">
      <c r="B16418" s="5" t="s">
        <v>70</v>
      </c>
      <c r="C16418" s="5" t="s">
        <v>55</v>
      </c>
      <c r="D16418" s="5" t="s">
        <v>15</v>
      </c>
      <c r="E16418" s="5" t="s">
        <v>7</v>
      </c>
      <c r="F16418" s="6">
        <v>44896</v>
      </c>
      <c r="G16418" s="6" t="str">
        <f>TEXT(datatable[[#This Row],[дата]],"ММ")</f>
        <v>12</v>
      </c>
      <c r="H16418" s="8">
        <v>5.6964000000000006</v>
      </c>
      <c r="I16418" s="8">
        <v>2.9735999999999998</v>
      </c>
      <c r="J16418" s="8">
        <f>datatable[[#This Row],[продажи_]]-datatable[[#This Row],[себестоимость_]]</f>
        <v>2.7228000000000008</v>
      </c>
      <c r="L16418"/>
    </row>
    <row r="16419" spans="2:12" x14ac:dyDescent="0.4">
      <c r="B16419" s="5" t="s">
        <v>70</v>
      </c>
      <c r="C16419" s="5" t="s">
        <v>55</v>
      </c>
      <c r="D16419" s="5" t="s">
        <v>64</v>
      </c>
      <c r="E16419" s="5" t="s">
        <v>60</v>
      </c>
      <c r="F16419" s="6">
        <v>44562</v>
      </c>
      <c r="G16419" s="6" t="str">
        <f>TEXT(datatable[[#This Row],[дата]],"ММ")</f>
        <v>01</v>
      </c>
      <c r="H16419" s="8">
        <v>177.15780000000001</v>
      </c>
      <c r="I16419" s="8">
        <v>55.502099999999999</v>
      </c>
      <c r="J16419" s="8">
        <f>datatable[[#This Row],[продажи_]]-datatable[[#This Row],[себестоимость_]]</f>
        <v>121.65570000000001</v>
      </c>
      <c r="L16419"/>
    </row>
    <row r="16420" spans="2:12" x14ac:dyDescent="0.4">
      <c r="B16420" s="5" t="s">
        <v>70</v>
      </c>
      <c r="C16420" s="5" t="s">
        <v>55</v>
      </c>
      <c r="D16420" s="5" t="s">
        <v>64</v>
      </c>
      <c r="E16420" s="5" t="s">
        <v>60</v>
      </c>
      <c r="F16420" s="6">
        <v>44593</v>
      </c>
      <c r="G16420" s="6" t="str">
        <f>TEXT(datatable[[#This Row],[дата]],"ММ")</f>
        <v>02</v>
      </c>
      <c r="H16420" s="8">
        <v>233.98200000000003</v>
      </c>
      <c r="I16420" s="8">
        <v>99.859199999999987</v>
      </c>
      <c r="J16420" s="8">
        <f>datatable[[#This Row],[продажи_]]-datatable[[#This Row],[себестоимость_]]</f>
        <v>134.12280000000004</v>
      </c>
      <c r="L16420"/>
    </row>
    <row r="16421" spans="2:12" x14ac:dyDescent="0.4">
      <c r="B16421" s="5" t="s">
        <v>70</v>
      </c>
      <c r="C16421" s="5" t="s">
        <v>55</v>
      </c>
      <c r="D16421" s="5" t="s">
        <v>64</v>
      </c>
      <c r="E16421" s="5" t="s">
        <v>60</v>
      </c>
      <c r="F16421" s="6">
        <v>44621</v>
      </c>
      <c r="G16421" s="6" t="str">
        <f>TEXT(datatable[[#This Row],[дата]],"ММ")</f>
        <v>03</v>
      </c>
      <c r="H16421" s="8">
        <v>356.54399999999998</v>
      </c>
      <c r="I16421" s="8">
        <v>121.2576</v>
      </c>
      <c r="J16421" s="8">
        <f>datatable[[#This Row],[продажи_]]-datatable[[#This Row],[себестоимость_]]</f>
        <v>235.28639999999999</v>
      </c>
      <c r="L16421"/>
    </row>
    <row r="16422" spans="2:12" x14ac:dyDescent="0.4">
      <c r="B16422" s="5" t="s">
        <v>70</v>
      </c>
      <c r="C16422" s="5" t="s">
        <v>55</v>
      </c>
      <c r="D16422" s="5" t="s">
        <v>64</v>
      </c>
      <c r="E16422" s="5" t="s">
        <v>60</v>
      </c>
      <c r="F16422" s="6">
        <v>44652</v>
      </c>
      <c r="G16422" s="6" t="str">
        <f>TEXT(datatable[[#This Row],[дата]],"ММ")</f>
        <v>04</v>
      </c>
      <c r="H16422" s="8">
        <v>275.57880000000006</v>
      </c>
      <c r="I16422" s="8">
        <v>86.33659999999999</v>
      </c>
      <c r="J16422" s="8">
        <f>datatable[[#This Row],[продажи_]]-datatable[[#This Row],[себестоимость_]]</f>
        <v>189.24220000000008</v>
      </c>
      <c r="L16422"/>
    </row>
    <row r="16423" spans="2:12" x14ac:dyDescent="0.4">
      <c r="B16423" s="5" t="s">
        <v>70</v>
      </c>
      <c r="C16423" s="5" t="s">
        <v>55</v>
      </c>
      <c r="D16423" s="5" t="s">
        <v>64</v>
      </c>
      <c r="E16423" s="5" t="s">
        <v>60</v>
      </c>
      <c r="F16423" s="6">
        <v>44682</v>
      </c>
      <c r="G16423" s="6" t="str">
        <f>TEXT(datatable[[#This Row],[дата]],"ММ")</f>
        <v>05</v>
      </c>
      <c r="H16423" s="8">
        <v>251.80919999999998</v>
      </c>
      <c r="I16423" s="8">
        <v>99.859200000000001</v>
      </c>
      <c r="J16423" s="8">
        <f>datatable[[#This Row],[продажи_]]-datatable[[#This Row],[себестоимость_]]</f>
        <v>151.94999999999999</v>
      </c>
      <c r="L16423"/>
    </row>
    <row r="16424" spans="2:12" x14ac:dyDescent="0.4">
      <c r="B16424" s="5" t="s">
        <v>70</v>
      </c>
      <c r="C16424" s="5" t="s">
        <v>55</v>
      </c>
      <c r="D16424" s="5" t="s">
        <v>64</v>
      </c>
      <c r="E16424" s="5" t="s">
        <v>60</v>
      </c>
      <c r="F16424" s="6">
        <v>44713</v>
      </c>
      <c r="G16424" s="6" t="str">
        <f>TEXT(datatable[[#This Row],[дата]],"ММ")</f>
        <v>06</v>
      </c>
      <c r="H16424" s="8">
        <v>219.6831</v>
      </c>
      <c r="I16424" s="8">
        <v>103.35130000000001</v>
      </c>
      <c r="J16424" s="8">
        <f>datatable[[#This Row],[продажи_]]-datatable[[#This Row],[себестоимость_]]</f>
        <v>116.33179999999999</v>
      </c>
      <c r="L16424"/>
    </row>
    <row r="16425" spans="2:12" x14ac:dyDescent="0.4">
      <c r="B16425" s="5" t="s">
        <v>70</v>
      </c>
      <c r="C16425" s="5" t="s">
        <v>55</v>
      </c>
      <c r="D16425" s="5" t="s">
        <v>64</v>
      </c>
      <c r="E16425" s="5" t="s">
        <v>60</v>
      </c>
      <c r="F16425" s="6">
        <v>44743</v>
      </c>
      <c r="G16425" s="6" t="str">
        <f>TEXT(datatable[[#This Row],[дата]],"ММ")</f>
        <v>07</v>
      </c>
      <c r="H16425" s="8">
        <v>123.3048</v>
      </c>
      <c r="I16425" s="8">
        <v>70.733599999999996</v>
      </c>
      <c r="J16425" s="8">
        <f>datatable[[#This Row],[продажи_]]-datatable[[#This Row],[себестоимость_]]</f>
        <v>52.571200000000005</v>
      </c>
      <c r="L16425"/>
    </row>
    <row r="16426" spans="2:12" x14ac:dyDescent="0.4">
      <c r="B16426" s="5" t="s">
        <v>70</v>
      </c>
      <c r="C16426" s="5" t="s">
        <v>55</v>
      </c>
      <c r="D16426" s="5" t="s">
        <v>64</v>
      </c>
      <c r="E16426" s="5" t="s">
        <v>60</v>
      </c>
      <c r="F16426" s="6">
        <v>44774</v>
      </c>
      <c r="G16426" s="6" t="str">
        <f>TEXT(datatable[[#This Row],[дата]],"ММ")</f>
        <v>08</v>
      </c>
      <c r="H16426" s="8">
        <v>153.75960000000001</v>
      </c>
      <c r="I16426" s="8">
        <v>58.176900000000003</v>
      </c>
      <c r="J16426" s="8">
        <f>datatable[[#This Row],[продажи_]]-datatable[[#This Row],[себестоимость_]]</f>
        <v>95.582700000000003</v>
      </c>
      <c r="L16426"/>
    </row>
    <row r="16427" spans="2:12" x14ac:dyDescent="0.4">
      <c r="B16427" s="5" t="s">
        <v>70</v>
      </c>
      <c r="C16427" s="5" t="s">
        <v>55</v>
      </c>
      <c r="D16427" s="5" t="s">
        <v>64</v>
      </c>
      <c r="E16427" s="5" t="s">
        <v>60</v>
      </c>
      <c r="F16427" s="6">
        <v>44805</v>
      </c>
      <c r="G16427" s="6" t="str">
        <f>TEXT(datatable[[#This Row],[дата]],"ММ")</f>
        <v>09</v>
      </c>
      <c r="H16427" s="8">
        <v>191.27100000000002</v>
      </c>
      <c r="I16427" s="8">
        <v>89.16</v>
      </c>
      <c r="J16427" s="8">
        <f>datatable[[#This Row],[продажи_]]-datatable[[#This Row],[себестоимость_]]</f>
        <v>102.11100000000002</v>
      </c>
      <c r="L16427"/>
    </row>
    <row r="16428" spans="2:12" x14ac:dyDescent="0.4">
      <c r="B16428" s="5" t="s">
        <v>70</v>
      </c>
      <c r="C16428" s="5" t="s">
        <v>55</v>
      </c>
      <c r="D16428" s="5" t="s">
        <v>64</v>
      </c>
      <c r="E16428" s="5" t="s">
        <v>60</v>
      </c>
      <c r="F16428" s="6">
        <v>44835</v>
      </c>
      <c r="G16428" s="6" t="str">
        <f>TEXT(datatable[[#This Row],[дата]],"ММ")</f>
        <v>10</v>
      </c>
      <c r="H16428" s="8">
        <v>213.18360000000001</v>
      </c>
      <c r="I16428" s="8">
        <v>92.577799999999996</v>
      </c>
      <c r="J16428" s="8">
        <f>datatable[[#This Row],[продажи_]]-datatable[[#This Row],[себестоимость_]]</f>
        <v>120.60580000000002</v>
      </c>
      <c r="L16428"/>
    </row>
    <row r="16429" spans="2:12" x14ac:dyDescent="0.4">
      <c r="B16429" s="5" t="s">
        <v>70</v>
      </c>
      <c r="C16429" s="5" t="s">
        <v>55</v>
      </c>
      <c r="D16429" s="5" t="s">
        <v>64</v>
      </c>
      <c r="E16429" s="5" t="s">
        <v>60</v>
      </c>
      <c r="F16429" s="6">
        <v>44866</v>
      </c>
      <c r="G16429" s="6" t="str">
        <f>TEXT(datatable[[#This Row],[дата]],"ММ")</f>
        <v>11</v>
      </c>
      <c r="H16429" s="8">
        <v>287.27789999999999</v>
      </c>
      <c r="I16429" s="8">
        <v>113.97619999999999</v>
      </c>
      <c r="J16429" s="8">
        <f>datatable[[#This Row],[продажи_]]-datatable[[#This Row],[себестоимость_]]</f>
        <v>173.30169999999998</v>
      </c>
      <c r="L16429"/>
    </row>
    <row r="16430" spans="2:12" x14ac:dyDescent="0.4">
      <c r="B16430" s="5" t="s">
        <v>70</v>
      </c>
      <c r="C16430" s="5" t="s">
        <v>55</v>
      </c>
      <c r="D16430" s="5" t="s">
        <v>64</v>
      </c>
      <c r="E16430" s="5" t="s">
        <v>60</v>
      </c>
      <c r="F16430" s="6">
        <v>44896</v>
      </c>
      <c r="G16430" s="6" t="str">
        <f>TEXT(datatable[[#This Row],[дата]],"ММ")</f>
        <v>12</v>
      </c>
      <c r="H16430" s="8">
        <v>267.40800000000002</v>
      </c>
      <c r="I16430" s="8">
        <v>98.076000000000008</v>
      </c>
      <c r="J16430" s="8">
        <f>datatable[[#This Row],[продажи_]]-datatable[[#This Row],[себестоимость_]]</f>
        <v>169.33199999999999</v>
      </c>
      <c r="L16430"/>
    </row>
    <row r="16431" spans="2:12" x14ac:dyDescent="0.4">
      <c r="B16431" s="5" t="s">
        <v>70</v>
      </c>
      <c r="C16431" s="5" t="s">
        <v>55</v>
      </c>
      <c r="D16431" s="5" t="s">
        <v>64</v>
      </c>
      <c r="E16431" s="5" t="s">
        <v>8</v>
      </c>
      <c r="F16431" s="6">
        <v>44562</v>
      </c>
      <c r="G16431" s="6" t="str">
        <f>TEXT(datatable[[#This Row],[дата]],"ММ")</f>
        <v>01</v>
      </c>
      <c r="H16431" s="8">
        <v>103.3038</v>
      </c>
      <c r="I16431" s="8">
        <v>76.933800000000005</v>
      </c>
      <c r="J16431" s="8">
        <f>datatable[[#This Row],[продажи_]]-datatable[[#This Row],[себестоимость_]]</f>
        <v>26.36999999999999</v>
      </c>
      <c r="L16431"/>
    </row>
    <row r="16432" spans="2:12" x14ac:dyDescent="0.4">
      <c r="B16432" s="5" t="s">
        <v>70</v>
      </c>
      <c r="C16432" s="5" t="s">
        <v>55</v>
      </c>
      <c r="D16432" s="5" t="s">
        <v>64</v>
      </c>
      <c r="E16432" s="5" t="s">
        <v>8</v>
      </c>
      <c r="F16432" s="6">
        <v>44593</v>
      </c>
      <c r="G16432" s="6" t="str">
        <f>TEXT(datatable[[#This Row],[дата]],"ММ")</f>
        <v>02</v>
      </c>
      <c r="H16432" s="8">
        <v>119.1358</v>
      </c>
      <c r="I16432" s="8">
        <v>126.32339999999999</v>
      </c>
      <c r="J16432" s="8">
        <f>datatable[[#This Row],[продажи_]]-datatable[[#This Row],[себестоимость_]]</f>
        <v>-7.1875999999999891</v>
      </c>
      <c r="L16432"/>
    </row>
    <row r="16433" spans="2:12" x14ac:dyDescent="0.4">
      <c r="B16433" s="5" t="s">
        <v>70</v>
      </c>
      <c r="C16433" s="5" t="s">
        <v>55</v>
      </c>
      <c r="D16433" s="5" t="s">
        <v>64</v>
      </c>
      <c r="E16433" s="5" t="s">
        <v>8</v>
      </c>
      <c r="F16433" s="6">
        <v>44621</v>
      </c>
      <c r="G16433" s="6" t="str">
        <f>TEXT(datatable[[#This Row],[дата]],"ММ")</f>
        <v>03</v>
      </c>
      <c r="H16433" s="8">
        <v>183.65119999999999</v>
      </c>
      <c r="I16433" s="8">
        <v>127.9064</v>
      </c>
      <c r="J16433" s="8">
        <f>datatable[[#This Row],[продажи_]]-datatable[[#This Row],[себестоимость_]]</f>
        <v>55.744799999999984</v>
      </c>
      <c r="L16433"/>
    </row>
    <row r="16434" spans="2:12" x14ac:dyDescent="0.4">
      <c r="B16434" s="5" t="s">
        <v>70</v>
      </c>
      <c r="C16434" s="5" t="s">
        <v>55</v>
      </c>
      <c r="D16434" s="5" t="s">
        <v>64</v>
      </c>
      <c r="E16434" s="5" t="s">
        <v>8</v>
      </c>
      <c r="F16434" s="6">
        <v>44652</v>
      </c>
      <c r="G16434" s="6" t="str">
        <f>TEXT(datatable[[#This Row],[дата]],"ММ")</f>
        <v>04</v>
      </c>
      <c r="H16434" s="8">
        <v>153.76830000000001</v>
      </c>
      <c r="I16434" s="8">
        <v>110.81</v>
      </c>
      <c r="J16434" s="8">
        <f>datatable[[#This Row],[продажи_]]-datatable[[#This Row],[себестоимость_]]</f>
        <v>42.958300000000008</v>
      </c>
      <c r="L16434"/>
    </row>
    <row r="16435" spans="2:12" x14ac:dyDescent="0.4">
      <c r="B16435" s="5" t="s">
        <v>70</v>
      </c>
      <c r="C16435" s="5" t="s">
        <v>55</v>
      </c>
      <c r="D16435" s="5" t="s">
        <v>64</v>
      </c>
      <c r="E16435" s="5" t="s">
        <v>8</v>
      </c>
      <c r="F16435" s="6">
        <v>44682</v>
      </c>
      <c r="G16435" s="6" t="str">
        <f>TEXT(datatable[[#This Row],[дата]],"ММ")</f>
        <v>05</v>
      </c>
      <c r="H16435" s="8">
        <v>117.55260000000001</v>
      </c>
      <c r="I16435" s="8">
        <v>91.180800000000005</v>
      </c>
      <c r="J16435" s="8">
        <f>datatable[[#This Row],[продажи_]]-datatable[[#This Row],[себестоимость_]]</f>
        <v>26.371800000000007</v>
      </c>
      <c r="L16435"/>
    </row>
    <row r="16436" spans="2:12" x14ac:dyDescent="0.4">
      <c r="B16436" s="5" t="s">
        <v>70</v>
      </c>
      <c r="C16436" s="5" t="s">
        <v>55</v>
      </c>
      <c r="D16436" s="5" t="s">
        <v>64</v>
      </c>
      <c r="E16436" s="5" t="s">
        <v>8</v>
      </c>
      <c r="F16436" s="6">
        <v>44713</v>
      </c>
      <c r="G16436" s="6" t="str">
        <f>TEXT(datatable[[#This Row],[дата]],"ММ")</f>
        <v>06</v>
      </c>
      <c r="H16436" s="8">
        <v>144.0712</v>
      </c>
      <c r="I16436" s="8">
        <v>101.86605</v>
      </c>
      <c r="J16436" s="8">
        <f>datatable[[#This Row],[продажи_]]-datatable[[#This Row],[себестоимость_]]</f>
        <v>42.205150000000003</v>
      </c>
      <c r="L16436"/>
    </row>
    <row r="16437" spans="2:12" x14ac:dyDescent="0.4">
      <c r="B16437" s="5" t="s">
        <v>70</v>
      </c>
      <c r="C16437" s="5" t="s">
        <v>55</v>
      </c>
      <c r="D16437" s="5" t="s">
        <v>64</v>
      </c>
      <c r="E16437" s="5" t="s">
        <v>8</v>
      </c>
      <c r="F16437" s="6">
        <v>44743</v>
      </c>
      <c r="G16437" s="6" t="str">
        <f>TEXT(datatable[[#This Row],[дата]],"ММ")</f>
        <v>07</v>
      </c>
      <c r="H16437" s="8">
        <v>66.494399999999999</v>
      </c>
      <c r="I16437" s="8">
        <v>54.455199999999998</v>
      </c>
      <c r="J16437" s="8">
        <f>datatable[[#This Row],[продажи_]]-datatable[[#This Row],[себестоимость_]]</f>
        <v>12.039200000000001</v>
      </c>
      <c r="L16437"/>
    </row>
    <row r="16438" spans="2:12" x14ac:dyDescent="0.4">
      <c r="B16438" s="5" t="s">
        <v>70</v>
      </c>
      <c r="C16438" s="5" t="s">
        <v>55</v>
      </c>
      <c r="D16438" s="5" t="s">
        <v>64</v>
      </c>
      <c r="E16438" s="5" t="s">
        <v>8</v>
      </c>
      <c r="F16438" s="6">
        <v>44774</v>
      </c>
      <c r="G16438" s="6" t="str">
        <f>TEXT(datatable[[#This Row],[дата]],"ММ")</f>
        <v>08</v>
      </c>
      <c r="H16438" s="8">
        <v>105.97545000000001</v>
      </c>
      <c r="I16438" s="8">
        <v>63.399149999999999</v>
      </c>
      <c r="J16438" s="8">
        <f>datatable[[#This Row],[продажи_]]-datatable[[#This Row],[себестоимость_]]</f>
        <v>42.57630000000001</v>
      </c>
      <c r="L16438"/>
    </row>
    <row r="16439" spans="2:12" x14ac:dyDescent="0.4">
      <c r="B16439" s="5" t="s">
        <v>70</v>
      </c>
      <c r="C16439" s="5" t="s">
        <v>55</v>
      </c>
      <c r="D16439" s="5" t="s">
        <v>64</v>
      </c>
      <c r="E16439" s="5" t="s">
        <v>8</v>
      </c>
      <c r="F16439" s="6">
        <v>44805</v>
      </c>
      <c r="G16439" s="6" t="str">
        <f>TEXT(datatable[[#This Row],[дата]],"ММ")</f>
        <v>09</v>
      </c>
      <c r="H16439" s="8">
        <v>101.91850000000001</v>
      </c>
      <c r="I16439" s="8">
        <v>94.98</v>
      </c>
      <c r="J16439" s="8">
        <f>datatable[[#This Row],[продажи_]]-datatable[[#This Row],[себестоимость_]]</f>
        <v>6.9385000000000048</v>
      </c>
      <c r="L16439"/>
    </row>
    <row r="16440" spans="2:12" x14ac:dyDescent="0.4">
      <c r="B16440" s="5" t="s">
        <v>70</v>
      </c>
      <c r="C16440" s="5" t="s">
        <v>55</v>
      </c>
      <c r="D16440" s="5" t="s">
        <v>64</v>
      </c>
      <c r="E16440" s="5" t="s">
        <v>8</v>
      </c>
      <c r="F16440" s="6">
        <v>44835</v>
      </c>
      <c r="G16440" s="6" t="str">
        <f>TEXT(datatable[[#This Row],[дата]],"ММ")</f>
        <v>10</v>
      </c>
      <c r="H16440" s="8">
        <v>132.9888</v>
      </c>
      <c r="I16440" s="8">
        <v>94.188500000000005</v>
      </c>
      <c r="J16440" s="8">
        <f>datatable[[#This Row],[продажи_]]-datatable[[#This Row],[себестоимость_]]</f>
        <v>38.800299999999993</v>
      </c>
      <c r="L16440"/>
    </row>
    <row r="16441" spans="2:12" x14ac:dyDescent="0.4">
      <c r="B16441" s="5" t="s">
        <v>70</v>
      </c>
      <c r="C16441" s="5" t="s">
        <v>55</v>
      </c>
      <c r="D16441" s="5" t="s">
        <v>64</v>
      </c>
      <c r="E16441" s="5" t="s">
        <v>8</v>
      </c>
      <c r="F16441" s="6">
        <v>44866</v>
      </c>
      <c r="G16441" s="6" t="str">
        <f>TEXT(datatable[[#This Row],[дата]],"ММ")</f>
        <v>11</v>
      </c>
      <c r="H16441" s="8">
        <v>102.908</v>
      </c>
      <c r="I16441" s="8">
        <v>95.692350000000005</v>
      </c>
      <c r="J16441" s="8">
        <f>datatable[[#This Row],[продажи_]]-datatable[[#This Row],[себестоимость_]]</f>
        <v>7.2156499999999966</v>
      </c>
      <c r="L16441"/>
    </row>
    <row r="16442" spans="2:12" x14ac:dyDescent="0.4">
      <c r="B16442" s="5" t="s">
        <v>70</v>
      </c>
      <c r="C16442" s="5" t="s">
        <v>55</v>
      </c>
      <c r="D16442" s="5" t="s">
        <v>64</v>
      </c>
      <c r="E16442" s="5" t="s">
        <v>8</v>
      </c>
      <c r="F16442" s="6">
        <v>44896</v>
      </c>
      <c r="G16442" s="6" t="str">
        <f>TEXT(datatable[[#This Row],[дата]],"ММ")</f>
        <v>12</v>
      </c>
      <c r="H16442" s="8">
        <v>142.488</v>
      </c>
      <c r="I16442" s="8">
        <v>92.130600000000001</v>
      </c>
      <c r="J16442" s="8">
        <f>datatable[[#This Row],[продажи_]]-datatable[[#This Row],[себестоимость_]]</f>
        <v>50.357399999999998</v>
      </c>
      <c r="L16442"/>
    </row>
    <row r="16443" spans="2:12" x14ac:dyDescent="0.4">
      <c r="B16443" s="5" t="s">
        <v>70</v>
      </c>
      <c r="C16443" s="5" t="s">
        <v>55</v>
      </c>
      <c r="D16443" s="5" t="s">
        <v>64</v>
      </c>
      <c r="E16443" s="5" t="s">
        <v>61</v>
      </c>
      <c r="F16443" s="6">
        <v>44562</v>
      </c>
      <c r="G16443" s="6" t="str">
        <f>TEXT(datatable[[#This Row],[дата]],"ММ")</f>
        <v>01</v>
      </c>
      <c r="H16443" s="8">
        <v>63.038250000000005</v>
      </c>
      <c r="I16443" s="8">
        <v>40.115250000000003</v>
      </c>
      <c r="J16443" s="8">
        <f>datatable[[#This Row],[продажи_]]-datatable[[#This Row],[себестоимость_]]</f>
        <v>22.923000000000002</v>
      </c>
      <c r="L16443"/>
    </row>
    <row r="16444" spans="2:12" x14ac:dyDescent="0.4">
      <c r="B16444" s="5" t="s">
        <v>70</v>
      </c>
      <c r="C16444" s="5" t="s">
        <v>55</v>
      </c>
      <c r="D16444" s="5" t="s">
        <v>64</v>
      </c>
      <c r="E16444" s="5" t="s">
        <v>61</v>
      </c>
      <c r="F16444" s="6">
        <v>44593</v>
      </c>
      <c r="G16444" s="6" t="str">
        <f>TEXT(datatable[[#This Row],[дата]],"ММ")</f>
        <v>02</v>
      </c>
      <c r="H16444" s="8">
        <v>86.17349999999999</v>
      </c>
      <c r="I16444" s="8">
        <v>68.938800000000001</v>
      </c>
      <c r="J16444" s="8">
        <f>datatable[[#This Row],[продажи_]]-datatable[[#This Row],[себестоимость_]]</f>
        <v>17.234699999999989</v>
      </c>
      <c r="L16444"/>
    </row>
    <row r="16445" spans="2:12" x14ac:dyDescent="0.4">
      <c r="B16445" s="5" t="s">
        <v>70</v>
      </c>
      <c r="C16445" s="5" t="s">
        <v>55</v>
      </c>
      <c r="D16445" s="5" t="s">
        <v>64</v>
      </c>
      <c r="E16445" s="5" t="s">
        <v>61</v>
      </c>
      <c r="F16445" s="6">
        <v>44621</v>
      </c>
      <c r="G16445" s="6" t="str">
        <f>TEXT(datatable[[#This Row],[дата]],"ММ")</f>
        <v>03</v>
      </c>
      <c r="H16445" s="8">
        <v>93.956000000000003</v>
      </c>
      <c r="I16445" s="8">
        <v>73.3536</v>
      </c>
      <c r="J16445" s="8">
        <f>datatable[[#This Row],[продажи_]]-datatable[[#This Row],[себестоимость_]]</f>
        <v>20.602400000000003</v>
      </c>
      <c r="L16445"/>
    </row>
    <row r="16446" spans="2:12" x14ac:dyDescent="0.4">
      <c r="B16446" s="5" t="s">
        <v>70</v>
      </c>
      <c r="C16446" s="5" t="s">
        <v>55</v>
      </c>
      <c r="D16446" s="5" t="s">
        <v>64</v>
      </c>
      <c r="E16446" s="5" t="s">
        <v>61</v>
      </c>
      <c r="F16446" s="6">
        <v>44652</v>
      </c>
      <c r="G16446" s="6" t="str">
        <f>TEXT(datatable[[#This Row],[дата]],"ММ")</f>
        <v>04</v>
      </c>
      <c r="H16446" s="8">
        <v>101.03100000000001</v>
      </c>
      <c r="I16446" s="8">
        <v>68.344499999999996</v>
      </c>
      <c r="J16446" s="8">
        <f>datatable[[#This Row],[продажи_]]-datatable[[#This Row],[себестоимость_]]</f>
        <v>32.686500000000009</v>
      </c>
      <c r="L16446"/>
    </row>
    <row r="16447" spans="2:12" x14ac:dyDescent="0.4">
      <c r="B16447" s="5" t="s">
        <v>70</v>
      </c>
      <c r="C16447" s="5" t="s">
        <v>55</v>
      </c>
      <c r="D16447" s="5" t="s">
        <v>64</v>
      </c>
      <c r="E16447" s="5" t="s">
        <v>61</v>
      </c>
      <c r="F16447" s="6">
        <v>44682</v>
      </c>
      <c r="G16447" s="6" t="str">
        <f>TEXT(datatable[[#This Row],[дата]],"ММ")</f>
        <v>05</v>
      </c>
      <c r="H16447" s="8">
        <v>73.863</v>
      </c>
      <c r="I16447" s="8">
        <v>40.752000000000002</v>
      </c>
      <c r="J16447" s="8">
        <f>datatable[[#This Row],[продажи_]]-datatable[[#This Row],[себестоимость_]]</f>
        <v>33.110999999999997</v>
      </c>
      <c r="L16447"/>
    </row>
    <row r="16448" spans="2:12" x14ac:dyDescent="0.4">
      <c r="B16448" s="5" t="s">
        <v>70</v>
      </c>
      <c r="C16448" s="5" t="s">
        <v>55</v>
      </c>
      <c r="D16448" s="5" t="s">
        <v>64</v>
      </c>
      <c r="E16448" s="5" t="s">
        <v>61</v>
      </c>
      <c r="F16448" s="6">
        <v>44713</v>
      </c>
      <c r="G16448" s="6" t="str">
        <f>TEXT(datatable[[#This Row],[дата]],"ММ")</f>
        <v>06</v>
      </c>
      <c r="H16448" s="8">
        <v>106.691</v>
      </c>
      <c r="I16448" s="8">
        <v>46.907249999999998</v>
      </c>
      <c r="J16448" s="8">
        <f>datatable[[#This Row],[продажи_]]-datatable[[#This Row],[себестоимость_]]</f>
        <v>59.783750000000005</v>
      </c>
      <c r="L16448"/>
    </row>
    <row r="16449" spans="2:12" x14ac:dyDescent="0.4">
      <c r="B16449" s="5" t="s">
        <v>70</v>
      </c>
      <c r="C16449" s="5" t="s">
        <v>55</v>
      </c>
      <c r="D16449" s="5" t="s">
        <v>64</v>
      </c>
      <c r="E16449" s="5" t="s">
        <v>61</v>
      </c>
      <c r="F16449" s="6">
        <v>44743</v>
      </c>
      <c r="G16449" s="6" t="str">
        <f>TEXT(datatable[[#This Row],[дата]],"ММ")</f>
        <v>07</v>
      </c>
      <c r="H16449" s="8">
        <v>55.468000000000004</v>
      </c>
      <c r="I16449" s="8">
        <v>33.280799999999999</v>
      </c>
      <c r="J16449" s="8">
        <f>datatable[[#This Row],[продажи_]]-datatable[[#This Row],[себестоимость_]]</f>
        <v>22.187200000000004</v>
      </c>
      <c r="L16449"/>
    </row>
    <row r="16450" spans="2:12" x14ac:dyDescent="0.4">
      <c r="B16450" s="5" t="s">
        <v>70</v>
      </c>
      <c r="C16450" s="5" t="s">
        <v>55</v>
      </c>
      <c r="D16450" s="5" t="s">
        <v>64</v>
      </c>
      <c r="E16450" s="5" t="s">
        <v>61</v>
      </c>
      <c r="F16450" s="6">
        <v>44774</v>
      </c>
      <c r="G16450" s="6" t="str">
        <f>TEXT(datatable[[#This Row],[дата]],"ММ")</f>
        <v>08</v>
      </c>
      <c r="H16450" s="8">
        <v>54.7605</v>
      </c>
      <c r="I16450" s="8">
        <v>36.294749999999993</v>
      </c>
      <c r="J16450" s="8">
        <f>datatable[[#This Row],[продажи_]]-datatable[[#This Row],[себестоимость_]]</f>
        <v>18.465750000000007</v>
      </c>
      <c r="L16450"/>
    </row>
    <row r="16451" spans="2:12" x14ac:dyDescent="0.4">
      <c r="B16451" s="5" t="s">
        <v>70</v>
      </c>
      <c r="C16451" s="5" t="s">
        <v>55</v>
      </c>
      <c r="D16451" s="5" t="s">
        <v>64</v>
      </c>
      <c r="E16451" s="5" t="s">
        <v>61</v>
      </c>
      <c r="F16451" s="6">
        <v>44805</v>
      </c>
      <c r="G16451" s="6" t="str">
        <f>TEXT(datatable[[#This Row],[дата]],"ММ")</f>
        <v>09</v>
      </c>
      <c r="H16451" s="8">
        <v>82.07</v>
      </c>
      <c r="I16451" s="8">
        <v>34.384500000000003</v>
      </c>
      <c r="J16451" s="8">
        <f>datatable[[#This Row],[продажи_]]-datatable[[#This Row],[себестоимость_]]</f>
        <v>47.68549999999999</v>
      </c>
      <c r="L16451"/>
    </row>
    <row r="16452" spans="2:12" x14ac:dyDescent="0.4">
      <c r="B16452" s="5" t="s">
        <v>70</v>
      </c>
      <c r="C16452" s="5" t="s">
        <v>55</v>
      </c>
      <c r="D16452" s="5" t="s">
        <v>64</v>
      </c>
      <c r="E16452" s="5" t="s">
        <v>61</v>
      </c>
      <c r="F16452" s="6">
        <v>44835</v>
      </c>
      <c r="G16452" s="6" t="str">
        <f>TEXT(datatable[[#This Row],[дата]],"ММ")</f>
        <v>10</v>
      </c>
      <c r="H16452" s="8">
        <v>105.98350000000001</v>
      </c>
      <c r="I16452" s="8">
        <v>55.864199999999997</v>
      </c>
      <c r="J16452" s="8">
        <f>datatable[[#This Row],[продажи_]]-datatable[[#This Row],[себестоимость_]]</f>
        <v>50.11930000000001</v>
      </c>
      <c r="L16452"/>
    </row>
    <row r="16453" spans="2:12" x14ac:dyDescent="0.4">
      <c r="B16453" s="5" t="s">
        <v>70</v>
      </c>
      <c r="C16453" s="5" t="s">
        <v>55</v>
      </c>
      <c r="D16453" s="5" t="s">
        <v>64</v>
      </c>
      <c r="E16453" s="5" t="s">
        <v>61</v>
      </c>
      <c r="F16453" s="6">
        <v>44866</v>
      </c>
      <c r="G16453" s="6" t="str">
        <f>TEXT(datatable[[#This Row],[дата]],"ММ")</f>
        <v>11</v>
      </c>
      <c r="H16453" s="8">
        <v>86.456500000000005</v>
      </c>
      <c r="I16453" s="8">
        <v>64.014600000000002</v>
      </c>
      <c r="J16453" s="8">
        <f>datatable[[#This Row],[продажи_]]-datatable[[#This Row],[себестоимость_]]</f>
        <v>22.441900000000004</v>
      </c>
      <c r="L16453"/>
    </row>
    <row r="16454" spans="2:12" x14ac:dyDescent="0.4">
      <c r="B16454" s="5" t="s">
        <v>70</v>
      </c>
      <c r="C16454" s="5" t="s">
        <v>55</v>
      </c>
      <c r="D16454" s="5" t="s">
        <v>64</v>
      </c>
      <c r="E16454" s="5" t="s">
        <v>61</v>
      </c>
      <c r="F16454" s="6">
        <v>44896</v>
      </c>
      <c r="G16454" s="6" t="str">
        <f>TEXT(datatable[[#This Row],[дата]],"ММ")</f>
        <v>12</v>
      </c>
      <c r="H16454" s="8">
        <v>91.692000000000007</v>
      </c>
      <c r="I16454" s="8">
        <v>61.127999999999993</v>
      </c>
      <c r="J16454" s="8">
        <f>datatable[[#This Row],[продажи_]]-datatable[[#This Row],[себестоимость_]]</f>
        <v>30.564000000000014</v>
      </c>
      <c r="L16454"/>
    </row>
    <row r="16455" spans="2:12" x14ac:dyDescent="0.4">
      <c r="B16455" s="5" t="s">
        <v>70</v>
      </c>
      <c r="C16455" s="5" t="s">
        <v>55</v>
      </c>
      <c r="D16455" s="5" t="s">
        <v>64</v>
      </c>
      <c r="E16455" s="5" t="s">
        <v>62</v>
      </c>
      <c r="F16455" s="6">
        <v>44562</v>
      </c>
      <c r="G16455" s="6" t="str">
        <f>TEXT(datatable[[#This Row],[дата]],"ММ")</f>
        <v>01</v>
      </c>
      <c r="H16455" s="8">
        <v>145.65375</v>
      </c>
      <c r="I16455" s="8">
        <v>79.372799999999998</v>
      </c>
      <c r="J16455" s="8">
        <f>datatable[[#This Row],[продажи_]]-datatable[[#This Row],[себестоимость_]]</f>
        <v>66.280950000000004</v>
      </c>
      <c r="L16455"/>
    </row>
    <row r="16456" spans="2:12" x14ac:dyDescent="0.4">
      <c r="B16456" s="5" t="s">
        <v>70</v>
      </c>
      <c r="C16456" s="5" t="s">
        <v>55</v>
      </c>
      <c r="D16456" s="5" t="s">
        <v>64</v>
      </c>
      <c r="E16456" s="5" t="s">
        <v>62</v>
      </c>
      <c r="F16456" s="6">
        <v>44593</v>
      </c>
      <c r="G16456" s="6" t="str">
        <f>TEXT(datatable[[#This Row],[дата]],"ММ")</f>
        <v>02</v>
      </c>
      <c r="H16456" s="8">
        <v>224.45500000000001</v>
      </c>
      <c r="I16456" s="8">
        <v>135.11679999999998</v>
      </c>
      <c r="J16456" s="8">
        <f>datatable[[#This Row],[продажи_]]-datatable[[#This Row],[себестоимость_]]</f>
        <v>89.338200000000029</v>
      </c>
      <c r="L16456"/>
    </row>
    <row r="16457" spans="2:12" x14ac:dyDescent="0.4">
      <c r="B16457" s="5" t="s">
        <v>70</v>
      </c>
      <c r="C16457" s="5" t="s">
        <v>55</v>
      </c>
      <c r="D16457" s="5" t="s">
        <v>64</v>
      </c>
      <c r="E16457" s="5" t="s">
        <v>62</v>
      </c>
      <c r="F16457" s="6">
        <v>44621</v>
      </c>
      <c r="G16457" s="6" t="str">
        <f>TEXT(datatable[[#This Row],[дата]],"ММ")</f>
        <v>03</v>
      </c>
      <c r="H16457" s="8">
        <v>290.39999999999998</v>
      </c>
      <c r="I16457" s="8">
        <v>141.10720000000001</v>
      </c>
      <c r="J16457" s="8">
        <f>datatable[[#This Row],[продажи_]]-datatable[[#This Row],[себестоимость_]]</f>
        <v>149.29279999999997</v>
      </c>
      <c r="L16457"/>
    </row>
    <row r="16458" spans="2:12" x14ac:dyDescent="0.4">
      <c r="B16458" s="5" t="s">
        <v>70</v>
      </c>
      <c r="C16458" s="5" t="s">
        <v>55</v>
      </c>
      <c r="D16458" s="5" t="s">
        <v>64</v>
      </c>
      <c r="E16458" s="5" t="s">
        <v>62</v>
      </c>
      <c r="F16458" s="6">
        <v>44652</v>
      </c>
      <c r="G16458" s="6" t="str">
        <f>TEXT(datatable[[#This Row],[дата]],"ММ")</f>
        <v>04</v>
      </c>
      <c r="H16458" s="8">
        <v>215.98500000000001</v>
      </c>
      <c r="I16458" s="8">
        <v>101.33760000000001</v>
      </c>
      <c r="J16458" s="8">
        <f>datatable[[#This Row],[продажи_]]-datatable[[#This Row],[себестоимость_]]</f>
        <v>114.6474</v>
      </c>
      <c r="L16458"/>
    </row>
    <row r="16459" spans="2:12" x14ac:dyDescent="0.4">
      <c r="B16459" s="5" t="s">
        <v>70</v>
      </c>
      <c r="C16459" s="5" t="s">
        <v>55</v>
      </c>
      <c r="D16459" s="5" t="s">
        <v>64</v>
      </c>
      <c r="E16459" s="5" t="s">
        <v>62</v>
      </c>
      <c r="F16459" s="6">
        <v>44682</v>
      </c>
      <c r="G16459" s="6" t="str">
        <f>TEXT(datatable[[#This Row],[дата]],"ММ")</f>
        <v>05</v>
      </c>
      <c r="H16459" s="8">
        <v>156.09</v>
      </c>
      <c r="I16459" s="8">
        <v>94.847999999999999</v>
      </c>
      <c r="J16459" s="8">
        <f>datatable[[#This Row],[продажи_]]-datatable[[#This Row],[себестоимость_]]</f>
        <v>61.242000000000004</v>
      </c>
      <c r="L16459"/>
    </row>
    <row r="16460" spans="2:12" x14ac:dyDescent="0.4">
      <c r="B16460" s="5" t="s">
        <v>70</v>
      </c>
      <c r="C16460" s="5" t="s">
        <v>55</v>
      </c>
      <c r="D16460" s="5" t="s">
        <v>64</v>
      </c>
      <c r="E16460" s="5" t="s">
        <v>62</v>
      </c>
      <c r="F16460" s="6">
        <v>44713</v>
      </c>
      <c r="G16460" s="6" t="str">
        <f>TEXT(datatable[[#This Row],[дата]],"ММ")</f>
        <v>06</v>
      </c>
      <c r="H16460" s="8">
        <v>184.82749999999999</v>
      </c>
      <c r="I16460" s="8">
        <v>99.507199999999997</v>
      </c>
      <c r="J16460" s="8">
        <f>datatable[[#This Row],[продажи_]]-datatable[[#This Row],[себестоимость_]]</f>
        <v>85.320299999999989</v>
      </c>
      <c r="L16460"/>
    </row>
    <row r="16461" spans="2:12" x14ac:dyDescent="0.4">
      <c r="B16461" s="5" t="s">
        <v>70</v>
      </c>
      <c r="C16461" s="5" t="s">
        <v>55</v>
      </c>
      <c r="D16461" s="5" t="s">
        <v>64</v>
      </c>
      <c r="E16461" s="5" t="s">
        <v>62</v>
      </c>
      <c r="F16461" s="6">
        <v>44743</v>
      </c>
      <c r="G16461" s="6" t="str">
        <f>TEXT(datatable[[#This Row],[дата]],"ММ")</f>
        <v>07</v>
      </c>
      <c r="H16461" s="8">
        <v>122.21000000000001</v>
      </c>
      <c r="I16461" s="8">
        <v>57.241599999999998</v>
      </c>
      <c r="J16461" s="8">
        <f>datatable[[#This Row],[продажи_]]-datatable[[#This Row],[себестоимость_]]</f>
        <v>64.968400000000003</v>
      </c>
      <c r="L16461"/>
    </row>
    <row r="16462" spans="2:12" x14ac:dyDescent="0.4">
      <c r="B16462" s="5" t="s">
        <v>70</v>
      </c>
      <c r="C16462" s="5" t="s">
        <v>55</v>
      </c>
      <c r="D16462" s="5" t="s">
        <v>64</v>
      </c>
      <c r="E16462" s="5" t="s">
        <v>62</v>
      </c>
      <c r="F16462" s="6">
        <v>44774</v>
      </c>
      <c r="G16462" s="6" t="str">
        <f>TEXT(datatable[[#This Row],[дата]],"ММ")</f>
        <v>08</v>
      </c>
      <c r="H16462" s="8">
        <v>117.0675</v>
      </c>
      <c r="I16462" s="8">
        <v>89.855999999999995</v>
      </c>
      <c r="J16462" s="8">
        <f>datatable[[#This Row],[продажи_]]-datatable[[#This Row],[себестоимость_]]</f>
        <v>27.211500000000001</v>
      </c>
      <c r="L16462"/>
    </row>
    <row r="16463" spans="2:12" x14ac:dyDescent="0.4">
      <c r="B16463" s="5" t="s">
        <v>70</v>
      </c>
      <c r="C16463" s="5" t="s">
        <v>55</v>
      </c>
      <c r="D16463" s="5" t="s">
        <v>64</v>
      </c>
      <c r="E16463" s="5" t="s">
        <v>62</v>
      </c>
      <c r="F16463" s="6">
        <v>44805</v>
      </c>
      <c r="G16463" s="6" t="str">
        <f>TEXT(datatable[[#This Row],[дата]],"ММ")</f>
        <v>09</v>
      </c>
      <c r="H16463" s="8">
        <v>175.45</v>
      </c>
      <c r="I16463" s="8">
        <v>98.176000000000002</v>
      </c>
      <c r="J16463" s="8">
        <f>datatable[[#This Row],[продажи_]]-datatable[[#This Row],[себестоимость_]]</f>
        <v>77.273999999999987</v>
      </c>
      <c r="L16463"/>
    </row>
    <row r="16464" spans="2:12" x14ac:dyDescent="0.4">
      <c r="B16464" s="5" t="s">
        <v>70</v>
      </c>
      <c r="C16464" s="5" t="s">
        <v>55</v>
      </c>
      <c r="D16464" s="5" t="s">
        <v>64</v>
      </c>
      <c r="E16464" s="5" t="s">
        <v>62</v>
      </c>
      <c r="F16464" s="6">
        <v>44835</v>
      </c>
      <c r="G16464" s="6" t="str">
        <f>TEXT(datatable[[#This Row],[дата]],"ММ")</f>
        <v>10</v>
      </c>
      <c r="H16464" s="8">
        <v>209.63249999999999</v>
      </c>
      <c r="I16464" s="8">
        <v>123.46880000000002</v>
      </c>
      <c r="J16464" s="8">
        <f>datatable[[#This Row],[продажи_]]-datatable[[#This Row],[себестоимость_]]</f>
        <v>86.163699999999977</v>
      </c>
      <c r="L16464"/>
    </row>
    <row r="16465" spans="2:12" x14ac:dyDescent="0.4">
      <c r="B16465" s="5" t="s">
        <v>70</v>
      </c>
      <c r="C16465" s="5" t="s">
        <v>55</v>
      </c>
      <c r="D16465" s="5" t="s">
        <v>64</v>
      </c>
      <c r="E16465" s="5" t="s">
        <v>62</v>
      </c>
      <c r="F16465" s="6">
        <v>44866</v>
      </c>
      <c r="G16465" s="6" t="str">
        <f>TEXT(datatable[[#This Row],[дата]],"ММ")</f>
        <v>11</v>
      </c>
      <c r="H16465" s="8">
        <v>161.23249999999999</v>
      </c>
      <c r="I16465" s="8">
        <v>117.8944</v>
      </c>
      <c r="J16465" s="8">
        <f>datatable[[#This Row],[продажи_]]-datatable[[#This Row],[себестоимость_]]</f>
        <v>43.338099999999983</v>
      </c>
      <c r="L16465"/>
    </row>
    <row r="16466" spans="2:12" x14ac:dyDescent="0.4">
      <c r="B16466" s="5" t="s">
        <v>70</v>
      </c>
      <c r="C16466" s="5" t="s">
        <v>55</v>
      </c>
      <c r="D16466" s="5" t="s">
        <v>64</v>
      </c>
      <c r="E16466" s="5" t="s">
        <v>62</v>
      </c>
      <c r="F16466" s="6">
        <v>44896</v>
      </c>
      <c r="G16466" s="6" t="str">
        <f>TEXT(datatable[[#This Row],[дата]],"ММ")</f>
        <v>12</v>
      </c>
      <c r="H16466" s="8">
        <v>174.23999999999998</v>
      </c>
      <c r="I16466" s="8">
        <v>98.8416</v>
      </c>
      <c r="J16466" s="8">
        <f>datatable[[#This Row],[продажи_]]-datatable[[#This Row],[себестоимость_]]</f>
        <v>75.398399999999981</v>
      </c>
      <c r="L16466"/>
    </row>
    <row r="16467" spans="2:12" x14ac:dyDescent="0.4">
      <c r="B16467" s="5" t="s">
        <v>70</v>
      </c>
      <c r="C16467" s="5" t="s">
        <v>55</v>
      </c>
      <c r="D16467" s="5" t="s">
        <v>64</v>
      </c>
      <c r="E16467" s="5" t="s">
        <v>9</v>
      </c>
      <c r="F16467" s="6">
        <v>44562</v>
      </c>
      <c r="G16467" s="6" t="str">
        <f>TEXT(datatable[[#This Row],[дата]],"ММ")</f>
        <v>01</v>
      </c>
      <c r="H16467" s="8">
        <v>106.29675</v>
      </c>
      <c r="I16467" s="8">
        <v>105.03</v>
      </c>
      <c r="J16467" s="8">
        <f>datatable[[#This Row],[продажи_]]-datatable[[#This Row],[себестоимость_]]</f>
        <v>1.2667500000000018</v>
      </c>
      <c r="L16467"/>
    </row>
    <row r="16468" spans="2:12" x14ac:dyDescent="0.4">
      <c r="B16468" s="5" t="s">
        <v>70</v>
      </c>
      <c r="C16468" s="5" t="s">
        <v>55</v>
      </c>
      <c r="D16468" s="5" t="s">
        <v>64</v>
      </c>
      <c r="E16468" s="5" t="s">
        <v>9</v>
      </c>
      <c r="F16468" s="6">
        <v>44593</v>
      </c>
      <c r="G16468" s="6" t="str">
        <f>TEXT(datatable[[#This Row],[дата]],"ММ")</f>
        <v>02</v>
      </c>
      <c r="H16468" s="8">
        <v>204.25650000000002</v>
      </c>
      <c r="I16468" s="8">
        <v>152.48800000000003</v>
      </c>
      <c r="J16468" s="8">
        <f>datatable[[#This Row],[продажи_]]-datatable[[#This Row],[себестоимость_]]</f>
        <v>51.768499999999989</v>
      </c>
      <c r="L16468"/>
    </row>
    <row r="16469" spans="2:12" x14ac:dyDescent="0.4">
      <c r="B16469" s="5" t="s">
        <v>70</v>
      </c>
      <c r="C16469" s="5" t="s">
        <v>55</v>
      </c>
      <c r="D16469" s="5" t="s">
        <v>64</v>
      </c>
      <c r="E16469" s="5" t="s">
        <v>9</v>
      </c>
      <c r="F16469" s="6">
        <v>44621</v>
      </c>
      <c r="G16469" s="6" t="str">
        <f>TEXT(datatable[[#This Row],[дата]],"ММ")</f>
        <v>03</v>
      </c>
      <c r="H16469" s="8">
        <v>262.33759999999995</v>
      </c>
      <c r="I16469" s="8">
        <v>155.6</v>
      </c>
      <c r="J16469" s="8">
        <f>datatable[[#This Row],[продажи_]]-datatable[[#This Row],[себестоимость_]]</f>
        <v>106.73759999999996</v>
      </c>
      <c r="L16469"/>
    </row>
    <row r="16470" spans="2:12" x14ac:dyDescent="0.4">
      <c r="B16470" s="5" t="s">
        <v>70</v>
      </c>
      <c r="C16470" s="5" t="s">
        <v>55</v>
      </c>
      <c r="D16470" s="5" t="s">
        <v>64</v>
      </c>
      <c r="E16470" s="5" t="s">
        <v>9</v>
      </c>
      <c r="F16470" s="6">
        <v>44652</v>
      </c>
      <c r="G16470" s="6" t="str">
        <f>TEXT(datatable[[#This Row],[дата]],"ММ")</f>
        <v>04</v>
      </c>
      <c r="H16470" s="8">
        <v>227.6001</v>
      </c>
      <c r="I16470" s="8">
        <v>117.089</v>
      </c>
      <c r="J16470" s="8">
        <f>datatable[[#This Row],[продажи_]]-datatable[[#This Row],[себестоимость_]]</f>
        <v>110.5111</v>
      </c>
      <c r="L16470"/>
    </row>
    <row r="16471" spans="2:12" x14ac:dyDescent="0.4">
      <c r="B16471" s="5" t="s">
        <v>70</v>
      </c>
      <c r="C16471" s="5" t="s">
        <v>55</v>
      </c>
      <c r="D16471" s="5" t="s">
        <v>64</v>
      </c>
      <c r="E16471" s="5" t="s">
        <v>9</v>
      </c>
      <c r="F16471" s="6">
        <v>44682</v>
      </c>
      <c r="G16471" s="6" t="str">
        <f>TEXT(datatable[[#This Row],[дата]],"ММ")</f>
        <v>05</v>
      </c>
      <c r="H16471" s="8">
        <v>178.41180000000003</v>
      </c>
      <c r="I16471" s="8">
        <v>102.696</v>
      </c>
      <c r="J16471" s="8">
        <f>datatable[[#This Row],[продажи_]]-datatable[[#This Row],[себестоимость_]]</f>
        <v>75.71580000000003</v>
      </c>
      <c r="L16471"/>
    </row>
    <row r="16472" spans="2:12" x14ac:dyDescent="0.4">
      <c r="B16472" s="5" t="s">
        <v>70</v>
      </c>
      <c r="C16472" s="5" t="s">
        <v>55</v>
      </c>
      <c r="D16472" s="5" t="s">
        <v>64</v>
      </c>
      <c r="E16472" s="5" t="s">
        <v>9</v>
      </c>
      <c r="F16472" s="6">
        <v>44713</v>
      </c>
      <c r="G16472" s="6" t="str">
        <f>TEXT(datatable[[#This Row],[дата]],"ММ")</f>
        <v>06</v>
      </c>
      <c r="H16472" s="8">
        <v>195.08580000000001</v>
      </c>
      <c r="I16472" s="8">
        <v>146.65299999999999</v>
      </c>
      <c r="J16472" s="8">
        <f>datatable[[#This Row],[продажи_]]-datatable[[#This Row],[себестоимость_]]</f>
        <v>48.432800000000015</v>
      </c>
      <c r="L16472"/>
    </row>
    <row r="16473" spans="2:12" x14ac:dyDescent="0.4">
      <c r="B16473" s="5" t="s">
        <v>70</v>
      </c>
      <c r="C16473" s="5" t="s">
        <v>55</v>
      </c>
      <c r="D16473" s="5" t="s">
        <v>64</v>
      </c>
      <c r="E16473" s="5" t="s">
        <v>9</v>
      </c>
      <c r="F16473" s="6">
        <v>44743</v>
      </c>
      <c r="G16473" s="6" t="str">
        <f>TEXT(datatable[[#This Row],[дата]],"ММ")</f>
        <v>07</v>
      </c>
      <c r="H16473" s="8">
        <v>132.28039999999999</v>
      </c>
      <c r="I16473" s="8">
        <v>62.24</v>
      </c>
      <c r="J16473" s="8">
        <f>datatable[[#This Row],[продажи_]]-datatable[[#This Row],[себестоимость_]]</f>
        <v>70.040399999999977</v>
      </c>
      <c r="L16473"/>
    </row>
    <row r="16474" spans="2:12" x14ac:dyDescent="0.4">
      <c r="B16474" s="5" t="s">
        <v>70</v>
      </c>
      <c r="C16474" s="5" t="s">
        <v>55</v>
      </c>
      <c r="D16474" s="5" t="s">
        <v>64</v>
      </c>
      <c r="E16474" s="5" t="s">
        <v>9</v>
      </c>
      <c r="F16474" s="6">
        <v>44774</v>
      </c>
      <c r="G16474" s="6" t="str">
        <f>TEXT(datatable[[#This Row],[дата]],"ММ")</f>
        <v>08</v>
      </c>
      <c r="H16474" s="8">
        <v>103.79564999999999</v>
      </c>
      <c r="I16474" s="8">
        <v>82.273499999999999</v>
      </c>
      <c r="J16474" s="8">
        <f>datatable[[#This Row],[продажи_]]-datatable[[#This Row],[себестоимость_]]</f>
        <v>21.522149999999996</v>
      </c>
      <c r="L16474"/>
    </row>
    <row r="16475" spans="2:12" x14ac:dyDescent="0.4">
      <c r="B16475" s="5" t="s">
        <v>70</v>
      </c>
      <c r="C16475" s="5" t="s">
        <v>55</v>
      </c>
      <c r="D16475" s="5" t="s">
        <v>64</v>
      </c>
      <c r="E16475" s="5" t="s">
        <v>9</v>
      </c>
      <c r="F16475" s="6">
        <v>44805</v>
      </c>
      <c r="G16475" s="6" t="str">
        <f>TEXT(datatable[[#This Row],[дата]],"ММ")</f>
        <v>09</v>
      </c>
      <c r="H16475" s="8">
        <v>119.49700000000001</v>
      </c>
      <c r="I16475" s="8">
        <v>95.304999999999993</v>
      </c>
      <c r="J16475" s="8">
        <f>datatable[[#This Row],[продажи_]]-datatable[[#This Row],[себестоимость_]]</f>
        <v>24.192000000000021</v>
      </c>
      <c r="L16475"/>
    </row>
    <row r="16476" spans="2:12" x14ac:dyDescent="0.4">
      <c r="B16476" s="5" t="s">
        <v>70</v>
      </c>
      <c r="C16476" s="5" t="s">
        <v>55</v>
      </c>
      <c r="D16476" s="5" t="s">
        <v>64</v>
      </c>
      <c r="E16476" s="5" t="s">
        <v>9</v>
      </c>
      <c r="F16476" s="6">
        <v>44835</v>
      </c>
      <c r="G16476" s="6" t="str">
        <f>TEXT(datatable[[#This Row],[дата]],"ММ")</f>
        <v>10</v>
      </c>
      <c r="H16476" s="8">
        <v>217.87360000000001</v>
      </c>
      <c r="I16476" s="8">
        <v>149.76500000000001</v>
      </c>
      <c r="J16476" s="8">
        <f>datatable[[#This Row],[продажи_]]-datatable[[#This Row],[себестоимость_]]</f>
        <v>68.108599999999996</v>
      </c>
      <c r="L16476"/>
    </row>
    <row r="16477" spans="2:12" x14ac:dyDescent="0.4">
      <c r="B16477" s="5" t="s">
        <v>70</v>
      </c>
      <c r="C16477" s="5" t="s">
        <v>55</v>
      </c>
      <c r="D16477" s="5" t="s">
        <v>64</v>
      </c>
      <c r="E16477" s="5" t="s">
        <v>9</v>
      </c>
      <c r="F16477" s="6">
        <v>44866</v>
      </c>
      <c r="G16477" s="6" t="str">
        <f>TEXT(datatable[[#This Row],[дата]],"ММ")</f>
        <v>11</v>
      </c>
      <c r="H16477" s="8">
        <v>155.34609999999998</v>
      </c>
      <c r="I16477" s="8">
        <v>132.74625</v>
      </c>
      <c r="J16477" s="8">
        <f>datatable[[#This Row],[продажи_]]-datatable[[#This Row],[себестоимость_]]</f>
        <v>22.599849999999975</v>
      </c>
      <c r="L16477"/>
    </row>
    <row r="16478" spans="2:12" x14ac:dyDescent="0.4">
      <c r="B16478" s="5" t="s">
        <v>70</v>
      </c>
      <c r="C16478" s="5" t="s">
        <v>55</v>
      </c>
      <c r="D16478" s="5" t="s">
        <v>64</v>
      </c>
      <c r="E16478" s="5" t="s">
        <v>9</v>
      </c>
      <c r="F16478" s="6">
        <v>44896</v>
      </c>
      <c r="G16478" s="6" t="str">
        <f>TEXT(datatable[[#This Row],[дата]],"ММ")</f>
        <v>12</v>
      </c>
      <c r="H16478" s="8">
        <v>200.08799999999999</v>
      </c>
      <c r="I16478" s="8">
        <v>112.032</v>
      </c>
      <c r="J16478" s="8">
        <f>datatable[[#This Row],[продажи_]]-datatable[[#This Row],[себестоимость_]]</f>
        <v>88.055999999999997</v>
      </c>
      <c r="L16478"/>
    </row>
    <row r="16479" spans="2:12" x14ac:dyDescent="0.4">
      <c r="B16479" s="5" t="s">
        <v>70</v>
      </c>
      <c r="C16479" s="5" t="s">
        <v>55</v>
      </c>
      <c r="D16479" s="5" t="s">
        <v>64</v>
      </c>
      <c r="E16479" s="5" t="s">
        <v>10</v>
      </c>
      <c r="F16479" s="6">
        <v>44562</v>
      </c>
      <c r="G16479" s="6" t="str">
        <f>TEXT(datatable[[#This Row],[дата]],"ММ")</f>
        <v>01</v>
      </c>
      <c r="H16479" s="8">
        <v>41.61195</v>
      </c>
      <c r="I16479" s="8">
        <v>36.146249999999995</v>
      </c>
      <c r="J16479" s="8">
        <f>datatable[[#This Row],[продажи_]]-datatable[[#This Row],[себестоимость_]]</f>
        <v>5.4657000000000053</v>
      </c>
      <c r="L16479"/>
    </row>
    <row r="16480" spans="2:12" x14ac:dyDescent="0.4">
      <c r="B16480" s="5" t="s">
        <v>70</v>
      </c>
      <c r="C16480" s="5" t="s">
        <v>55</v>
      </c>
      <c r="D16480" s="5" t="s">
        <v>64</v>
      </c>
      <c r="E16480" s="5" t="s">
        <v>10</v>
      </c>
      <c r="F16480" s="6">
        <v>44593</v>
      </c>
      <c r="G16480" s="6" t="str">
        <f>TEXT(datatable[[#This Row],[дата]],"ММ")</f>
        <v>02</v>
      </c>
      <c r="H16480" s="8">
        <v>64.002400000000009</v>
      </c>
      <c r="I16480" s="8">
        <v>45.832499999999996</v>
      </c>
      <c r="J16480" s="8">
        <f>datatable[[#This Row],[продажи_]]-datatable[[#This Row],[себестоимость_]]</f>
        <v>18.169900000000013</v>
      </c>
      <c r="L16480"/>
    </row>
    <row r="16481" spans="2:12" x14ac:dyDescent="0.4">
      <c r="B16481" s="5" t="s">
        <v>70</v>
      </c>
      <c r="C16481" s="5" t="s">
        <v>55</v>
      </c>
      <c r="D16481" s="5" t="s">
        <v>64</v>
      </c>
      <c r="E16481" s="5" t="s">
        <v>10</v>
      </c>
      <c r="F16481" s="6">
        <v>44621</v>
      </c>
      <c r="G16481" s="6" t="str">
        <f>TEXT(datatable[[#This Row],[дата]],"ММ")</f>
        <v>03</v>
      </c>
      <c r="H16481" s="8">
        <v>73.976800000000011</v>
      </c>
      <c r="I16481" s="8">
        <v>49.14</v>
      </c>
      <c r="J16481" s="8">
        <f>datatable[[#This Row],[продажи_]]-datatable[[#This Row],[себестоимость_]]</f>
        <v>24.836800000000011</v>
      </c>
      <c r="L16481"/>
    </row>
    <row r="16482" spans="2:12" x14ac:dyDescent="0.4">
      <c r="B16482" s="5" t="s">
        <v>70</v>
      </c>
      <c r="C16482" s="5" t="s">
        <v>55</v>
      </c>
      <c r="D16482" s="5" t="s">
        <v>64</v>
      </c>
      <c r="E16482" s="5" t="s">
        <v>10</v>
      </c>
      <c r="F16482" s="6">
        <v>44652</v>
      </c>
      <c r="G16482" s="6" t="str">
        <f>TEXT(datatable[[#This Row],[дата]],"ММ")</f>
        <v>04</v>
      </c>
      <c r="H16482" s="8">
        <v>66.911600000000007</v>
      </c>
      <c r="I16482" s="8">
        <v>52.447500000000005</v>
      </c>
      <c r="J16482" s="8">
        <f>datatable[[#This Row],[продажи_]]-datatable[[#This Row],[себестоимость_]]</f>
        <v>14.464100000000002</v>
      </c>
      <c r="L16482"/>
    </row>
    <row r="16483" spans="2:12" x14ac:dyDescent="0.4">
      <c r="B16483" s="5" t="s">
        <v>70</v>
      </c>
      <c r="C16483" s="5" t="s">
        <v>55</v>
      </c>
      <c r="D16483" s="5" t="s">
        <v>64</v>
      </c>
      <c r="E16483" s="5" t="s">
        <v>10</v>
      </c>
      <c r="F16483" s="6">
        <v>44682</v>
      </c>
      <c r="G16483" s="6" t="str">
        <f>TEXT(datatable[[#This Row],[дата]],"ММ")</f>
        <v>05</v>
      </c>
      <c r="H16483" s="8">
        <v>65.457000000000008</v>
      </c>
      <c r="I16483" s="8">
        <v>44.550000000000004</v>
      </c>
      <c r="J16483" s="8">
        <f>datatable[[#This Row],[продажи_]]-datatable[[#This Row],[себестоимость_]]</f>
        <v>20.907000000000004</v>
      </c>
      <c r="L16483"/>
    </row>
    <row r="16484" spans="2:12" x14ac:dyDescent="0.4">
      <c r="B16484" s="5" t="s">
        <v>70</v>
      </c>
      <c r="C16484" s="5" t="s">
        <v>55</v>
      </c>
      <c r="D16484" s="5" t="s">
        <v>64</v>
      </c>
      <c r="E16484" s="5" t="s">
        <v>10</v>
      </c>
      <c r="F16484" s="6">
        <v>44713</v>
      </c>
      <c r="G16484" s="6" t="str">
        <f>TEXT(datatable[[#This Row],[дата]],"ММ")</f>
        <v>06</v>
      </c>
      <c r="H16484" s="8">
        <v>70.236400000000003</v>
      </c>
      <c r="I16484" s="8">
        <v>36.854999999999997</v>
      </c>
      <c r="J16484" s="8">
        <f>datatable[[#This Row],[продажи_]]-datatable[[#This Row],[себестоимость_]]</f>
        <v>33.381400000000006</v>
      </c>
      <c r="L16484"/>
    </row>
    <row r="16485" spans="2:12" x14ac:dyDescent="0.4">
      <c r="B16485" s="5" t="s">
        <v>70</v>
      </c>
      <c r="C16485" s="5" t="s">
        <v>55</v>
      </c>
      <c r="D16485" s="5" t="s">
        <v>64</v>
      </c>
      <c r="E16485" s="5" t="s">
        <v>10</v>
      </c>
      <c r="F16485" s="6">
        <v>44743</v>
      </c>
      <c r="G16485" s="6" t="str">
        <f>TEXT(datatable[[#This Row],[дата]],"ММ")</f>
        <v>07</v>
      </c>
      <c r="H16485" s="8">
        <v>38.650800000000004</v>
      </c>
      <c r="I16485" s="8">
        <v>31.049999999999997</v>
      </c>
      <c r="J16485" s="8">
        <f>datatable[[#This Row],[продажи_]]-datatable[[#This Row],[себестоимость_]]</f>
        <v>7.6008000000000067</v>
      </c>
      <c r="L16485"/>
    </row>
    <row r="16486" spans="2:12" x14ac:dyDescent="0.4">
      <c r="B16486" s="5" t="s">
        <v>70</v>
      </c>
      <c r="C16486" s="5" t="s">
        <v>55</v>
      </c>
      <c r="D16486" s="5" t="s">
        <v>64</v>
      </c>
      <c r="E16486" s="5" t="s">
        <v>10</v>
      </c>
      <c r="F16486" s="6">
        <v>44774</v>
      </c>
      <c r="G16486" s="6" t="str">
        <f>TEXT(datatable[[#This Row],[дата]],"ММ")</f>
        <v>08</v>
      </c>
      <c r="H16486" s="8">
        <v>37.404000000000003</v>
      </c>
      <c r="I16486" s="8">
        <v>26.73</v>
      </c>
      <c r="J16486" s="8">
        <f>datatable[[#This Row],[продажи_]]-datatable[[#This Row],[себестоимость_]]</f>
        <v>10.674000000000003</v>
      </c>
      <c r="L16486"/>
    </row>
    <row r="16487" spans="2:12" x14ac:dyDescent="0.4">
      <c r="B16487" s="5" t="s">
        <v>70</v>
      </c>
      <c r="C16487" s="5" t="s">
        <v>55</v>
      </c>
      <c r="D16487" s="5" t="s">
        <v>64</v>
      </c>
      <c r="E16487" s="5" t="s">
        <v>10</v>
      </c>
      <c r="F16487" s="6">
        <v>44805</v>
      </c>
      <c r="G16487" s="6" t="str">
        <f>TEXT(datatable[[#This Row],[дата]],"ММ")</f>
        <v>09</v>
      </c>
      <c r="H16487" s="8">
        <v>61.820500000000003</v>
      </c>
      <c r="I16487" s="8">
        <v>30.037500000000001</v>
      </c>
      <c r="J16487" s="8">
        <f>datatable[[#This Row],[продажи_]]-datatable[[#This Row],[себестоимость_]]</f>
        <v>31.783000000000001</v>
      </c>
      <c r="L16487"/>
    </row>
    <row r="16488" spans="2:12" x14ac:dyDescent="0.4">
      <c r="B16488" s="5" t="s">
        <v>70</v>
      </c>
      <c r="C16488" s="5" t="s">
        <v>55</v>
      </c>
      <c r="D16488" s="5" t="s">
        <v>64</v>
      </c>
      <c r="E16488" s="5" t="s">
        <v>10</v>
      </c>
      <c r="F16488" s="6">
        <v>44835</v>
      </c>
      <c r="G16488" s="6" t="str">
        <f>TEXT(datatable[[#This Row],[дата]],"ММ")</f>
        <v>10</v>
      </c>
      <c r="H16488" s="8">
        <v>80.003000000000014</v>
      </c>
      <c r="I16488" s="8">
        <v>56.699999999999996</v>
      </c>
      <c r="J16488" s="8">
        <f>datatable[[#This Row],[продажи_]]-datatable[[#This Row],[себестоимость_]]</f>
        <v>23.303000000000019</v>
      </c>
      <c r="L16488"/>
    </row>
    <row r="16489" spans="2:12" x14ac:dyDescent="0.4">
      <c r="B16489" s="5" t="s">
        <v>70</v>
      </c>
      <c r="C16489" s="5" t="s">
        <v>55</v>
      </c>
      <c r="D16489" s="5" t="s">
        <v>64</v>
      </c>
      <c r="E16489" s="5" t="s">
        <v>10</v>
      </c>
      <c r="F16489" s="6">
        <v>44866</v>
      </c>
      <c r="G16489" s="6" t="str">
        <f>TEXT(datatable[[#This Row],[дата]],"ММ")</f>
        <v>11</v>
      </c>
      <c r="H16489" s="8">
        <v>58.080099999999995</v>
      </c>
      <c r="I16489" s="8">
        <v>37.293749999999996</v>
      </c>
      <c r="J16489" s="8">
        <f>datatable[[#This Row],[продажи_]]-datatable[[#This Row],[себестоимость_]]</f>
        <v>20.786349999999999</v>
      </c>
      <c r="L16489"/>
    </row>
    <row r="16490" spans="2:12" x14ac:dyDescent="0.4">
      <c r="B16490" s="5" t="s">
        <v>70</v>
      </c>
      <c r="C16490" s="5" t="s">
        <v>55</v>
      </c>
      <c r="D16490" s="5" t="s">
        <v>64</v>
      </c>
      <c r="E16490" s="5" t="s">
        <v>10</v>
      </c>
      <c r="F16490" s="6">
        <v>44896</v>
      </c>
      <c r="G16490" s="6" t="str">
        <f>TEXT(datatable[[#This Row],[дата]],"ММ")</f>
        <v>12</v>
      </c>
      <c r="H16490" s="8">
        <v>49.872000000000007</v>
      </c>
      <c r="I16490" s="8">
        <v>47.384999999999998</v>
      </c>
      <c r="J16490" s="8">
        <f>datatable[[#This Row],[продажи_]]-datatable[[#This Row],[себестоимость_]]</f>
        <v>2.487000000000009</v>
      </c>
      <c r="L16490"/>
    </row>
    <row r="16491" spans="2:12" x14ac:dyDescent="0.4">
      <c r="B16491" s="5" t="s">
        <v>70</v>
      </c>
      <c r="C16491" s="5" t="s">
        <v>55</v>
      </c>
      <c r="D16491" s="5" t="s">
        <v>64</v>
      </c>
      <c r="E16491" s="5" t="s">
        <v>7</v>
      </c>
      <c r="F16491" s="6">
        <v>44562</v>
      </c>
      <c r="G16491" s="6" t="str">
        <f>TEXT(datatable[[#This Row],[дата]],"ММ")</f>
        <v>01</v>
      </c>
      <c r="H16491" s="8">
        <v>8.0190000000000001</v>
      </c>
      <c r="I16491" s="8">
        <v>2.3085</v>
      </c>
      <c r="J16491" s="8">
        <f>datatable[[#This Row],[продажи_]]-datatable[[#This Row],[себестоимость_]]</f>
        <v>5.7104999999999997</v>
      </c>
      <c r="L16491"/>
    </row>
    <row r="16492" spans="2:12" x14ac:dyDescent="0.4">
      <c r="B16492" s="5" t="s">
        <v>70</v>
      </c>
      <c r="C16492" s="5" t="s">
        <v>55</v>
      </c>
      <c r="D16492" s="5" t="s">
        <v>64</v>
      </c>
      <c r="E16492" s="5" t="s">
        <v>7</v>
      </c>
      <c r="F16492" s="6">
        <v>44593</v>
      </c>
      <c r="G16492" s="6" t="str">
        <f>TEXT(datatable[[#This Row],[дата]],"ММ")</f>
        <v>02</v>
      </c>
      <c r="H16492" s="8">
        <v>12.6</v>
      </c>
      <c r="I16492" s="8">
        <v>3.7422000000000004</v>
      </c>
      <c r="J16492" s="8">
        <f>datatable[[#This Row],[продажи_]]-datatable[[#This Row],[себестоимость_]]</f>
        <v>8.8577999999999992</v>
      </c>
      <c r="L16492"/>
    </row>
    <row r="16493" spans="2:12" x14ac:dyDescent="0.4">
      <c r="B16493" s="5" t="s">
        <v>70</v>
      </c>
      <c r="C16493" s="5" t="s">
        <v>55</v>
      </c>
      <c r="D16493" s="5" t="s">
        <v>64</v>
      </c>
      <c r="E16493" s="5" t="s">
        <v>7</v>
      </c>
      <c r="F16493" s="6">
        <v>44621</v>
      </c>
      <c r="G16493" s="6" t="str">
        <f>TEXT(datatable[[#This Row],[дата]],"ММ")</f>
        <v>03</v>
      </c>
      <c r="H16493" s="8">
        <v>14.112</v>
      </c>
      <c r="I16493" s="8">
        <v>3.5424000000000002</v>
      </c>
      <c r="J16493" s="8">
        <f>datatable[[#This Row],[продажи_]]-datatable[[#This Row],[себестоимость_]]</f>
        <v>10.569599999999999</v>
      </c>
      <c r="L16493"/>
    </row>
    <row r="16494" spans="2:12" x14ac:dyDescent="0.4">
      <c r="B16494" s="5" t="s">
        <v>70</v>
      </c>
      <c r="C16494" s="5" t="s">
        <v>55</v>
      </c>
      <c r="D16494" s="5" t="s">
        <v>64</v>
      </c>
      <c r="E16494" s="5" t="s">
        <v>7</v>
      </c>
      <c r="F16494" s="6">
        <v>44652</v>
      </c>
      <c r="G16494" s="6" t="str">
        <f>TEXT(datatable[[#This Row],[дата]],"ММ")</f>
        <v>04</v>
      </c>
      <c r="H16494" s="8">
        <v>13.103999999999999</v>
      </c>
      <c r="I16494" s="8">
        <v>3.1752000000000002</v>
      </c>
      <c r="J16494" s="8">
        <f>datatable[[#This Row],[продажи_]]-datatable[[#This Row],[себестоимость_]]</f>
        <v>9.928799999999999</v>
      </c>
      <c r="L16494"/>
    </row>
    <row r="16495" spans="2:12" x14ac:dyDescent="0.4">
      <c r="B16495" s="5" t="s">
        <v>70</v>
      </c>
      <c r="C16495" s="5" t="s">
        <v>55</v>
      </c>
      <c r="D16495" s="5" t="s">
        <v>64</v>
      </c>
      <c r="E16495" s="5" t="s">
        <v>7</v>
      </c>
      <c r="F16495" s="6">
        <v>44682</v>
      </c>
      <c r="G16495" s="6" t="str">
        <f>TEXT(datatable[[#This Row],[дата]],"ММ")</f>
        <v>05</v>
      </c>
      <c r="H16495" s="8">
        <v>11.988000000000001</v>
      </c>
      <c r="I16495" s="8">
        <v>2.6244000000000005</v>
      </c>
      <c r="J16495" s="8">
        <f>datatable[[#This Row],[продажи_]]-datatable[[#This Row],[себестоимость_]]</f>
        <v>9.3636000000000017</v>
      </c>
      <c r="L16495"/>
    </row>
    <row r="16496" spans="2:12" x14ac:dyDescent="0.4">
      <c r="B16496" s="5" t="s">
        <v>70</v>
      </c>
      <c r="C16496" s="5" t="s">
        <v>55</v>
      </c>
      <c r="D16496" s="5" t="s">
        <v>64</v>
      </c>
      <c r="E16496" s="5" t="s">
        <v>7</v>
      </c>
      <c r="F16496" s="6">
        <v>44713</v>
      </c>
      <c r="G16496" s="6" t="str">
        <f>TEXT(datatable[[#This Row],[дата]],"ММ")</f>
        <v>06</v>
      </c>
      <c r="H16496" s="8">
        <v>12.987000000000002</v>
      </c>
      <c r="I16496" s="8">
        <v>3.8961000000000006</v>
      </c>
      <c r="J16496" s="8">
        <f>datatable[[#This Row],[продажи_]]-datatable[[#This Row],[себестоимость_]]</f>
        <v>9.0909000000000013</v>
      </c>
      <c r="L16496"/>
    </row>
    <row r="16497" spans="2:12" x14ac:dyDescent="0.4">
      <c r="B16497" s="5" t="s">
        <v>70</v>
      </c>
      <c r="C16497" s="5" t="s">
        <v>55</v>
      </c>
      <c r="D16497" s="5" t="s">
        <v>64</v>
      </c>
      <c r="E16497" s="5" t="s">
        <v>7</v>
      </c>
      <c r="F16497" s="6">
        <v>44743</v>
      </c>
      <c r="G16497" s="6" t="str">
        <f>TEXT(datatable[[#This Row],[дата]],"ММ")</f>
        <v>07</v>
      </c>
      <c r="H16497" s="8">
        <v>8.2799999999999994</v>
      </c>
      <c r="I16497" s="8">
        <v>1.9656000000000002</v>
      </c>
      <c r="J16497" s="8">
        <f>datatable[[#This Row],[продажи_]]-datatable[[#This Row],[себестоимость_]]</f>
        <v>6.3143999999999991</v>
      </c>
      <c r="L16497"/>
    </row>
    <row r="16498" spans="2:12" x14ac:dyDescent="0.4">
      <c r="B16498" s="5" t="s">
        <v>70</v>
      </c>
      <c r="C16498" s="5" t="s">
        <v>55</v>
      </c>
      <c r="D16498" s="5" t="s">
        <v>64</v>
      </c>
      <c r="E16498" s="5" t="s">
        <v>7</v>
      </c>
      <c r="F16498" s="6">
        <v>44774</v>
      </c>
      <c r="G16498" s="6" t="str">
        <f>TEXT(datatable[[#This Row],[дата]],"ММ")</f>
        <v>08</v>
      </c>
      <c r="H16498" s="8">
        <v>7.5330000000000004</v>
      </c>
      <c r="I16498" s="8">
        <v>2.2599000000000005</v>
      </c>
      <c r="J16498" s="8">
        <f>datatable[[#This Row],[продажи_]]-datatable[[#This Row],[себестоимость_]]</f>
        <v>5.2730999999999995</v>
      </c>
      <c r="L16498"/>
    </row>
    <row r="16499" spans="2:12" x14ac:dyDescent="0.4">
      <c r="B16499" s="5" t="s">
        <v>70</v>
      </c>
      <c r="C16499" s="5" t="s">
        <v>55</v>
      </c>
      <c r="D16499" s="5" t="s">
        <v>64</v>
      </c>
      <c r="E16499" s="5" t="s">
        <v>7</v>
      </c>
      <c r="F16499" s="6">
        <v>44805</v>
      </c>
      <c r="G16499" s="6" t="str">
        <f>TEXT(datatable[[#This Row],[дата]],"ММ")</f>
        <v>09</v>
      </c>
      <c r="H16499" s="8">
        <v>9.36</v>
      </c>
      <c r="I16499" s="8">
        <v>2.4840000000000004</v>
      </c>
      <c r="J16499" s="8">
        <f>datatable[[#This Row],[продажи_]]-datatable[[#This Row],[себестоимость_]]</f>
        <v>6.8759999999999994</v>
      </c>
      <c r="L16499"/>
    </row>
    <row r="16500" spans="2:12" x14ac:dyDescent="0.4">
      <c r="B16500" s="5" t="s">
        <v>70</v>
      </c>
      <c r="C16500" s="5" t="s">
        <v>55</v>
      </c>
      <c r="D16500" s="5" t="s">
        <v>64</v>
      </c>
      <c r="E16500" s="5" t="s">
        <v>7</v>
      </c>
      <c r="F16500" s="6">
        <v>44835</v>
      </c>
      <c r="G16500" s="6" t="str">
        <f>TEXT(datatable[[#This Row],[дата]],"ММ")</f>
        <v>10</v>
      </c>
      <c r="H16500" s="8">
        <v>13.103999999999999</v>
      </c>
      <c r="I16500" s="8">
        <v>3.5154000000000005</v>
      </c>
      <c r="J16500" s="8">
        <f>datatable[[#This Row],[продажи_]]-datatable[[#This Row],[себестоимость_]]</f>
        <v>9.5885999999999996</v>
      </c>
      <c r="L16500"/>
    </row>
    <row r="16501" spans="2:12" x14ac:dyDescent="0.4">
      <c r="B16501" s="5" t="s">
        <v>70</v>
      </c>
      <c r="C16501" s="5" t="s">
        <v>55</v>
      </c>
      <c r="D16501" s="5" t="s">
        <v>64</v>
      </c>
      <c r="E16501" s="5" t="s">
        <v>7</v>
      </c>
      <c r="F16501" s="6">
        <v>44866</v>
      </c>
      <c r="G16501" s="6" t="str">
        <f>TEXT(datatable[[#This Row],[дата]],"ММ")</f>
        <v>11</v>
      </c>
      <c r="H16501" s="8">
        <v>11.934000000000001</v>
      </c>
      <c r="I16501" s="8">
        <v>3.0537000000000001</v>
      </c>
      <c r="J16501" s="8">
        <f>datatable[[#This Row],[продажи_]]-datatable[[#This Row],[себестоимость_]]</f>
        <v>8.8803000000000019</v>
      </c>
      <c r="L16501"/>
    </row>
    <row r="16502" spans="2:12" x14ac:dyDescent="0.4">
      <c r="B16502" s="5" t="s">
        <v>70</v>
      </c>
      <c r="C16502" s="5" t="s">
        <v>55</v>
      </c>
      <c r="D16502" s="5" t="s">
        <v>64</v>
      </c>
      <c r="E16502" s="5" t="s">
        <v>7</v>
      </c>
      <c r="F16502" s="6">
        <v>44896</v>
      </c>
      <c r="G16502" s="6" t="str">
        <f>TEXT(datatable[[#This Row],[дата]],"ММ")</f>
        <v>12</v>
      </c>
      <c r="H16502" s="8">
        <v>10.8</v>
      </c>
      <c r="I16502" s="8">
        <v>2.754</v>
      </c>
      <c r="J16502" s="8">
        <f>datatable[[#This Row],[продажи_]]-datatable[[#This Row],[себестоимость_]]</f>
        <v>8.0460000000000012</v>
      </c>
      <c r="L16502"/>
    </row>
    <row r="16503" spans="2:12" x14ac:dyDescent="0.4">
      <c r="B16503" s="5" t="s">
        <v>70</v>
      </c>
      <c r="C16503" s="5" t="s">
        <v>55</v>
      </c>
      <c r="D16503" s="5" t="s">
        <v>64</v>
      </c>
      <c r="E16503" s="5" t="s">
        <v>7</v>
      </c>
      <c r="F16503" s="6">
        <v>44562</v>
      </c>
      <c r="G16503" s="6" t="str">
        <f>TEXT(datatable[[#This Row],[дата]],"ММ")</f>
        <v>01</v>
      </c>
      <c r="H16503" s="8">
        <v>7.9865999999999993</v>
      </c>
      <c r="I16503" s="8">
        <v>2.1627000000000001</v>
      </c>
      <c r="J16503" s="8">
        <f>datatable[[#This Row],[продажи_]]-datatable[[#This Row],[себестоимость_]]</f>
        <v>5.8238999999999992</v>
      </c>
      <c r="L16503"/>
    </row>
    <row r="16504" spans="2:12" x14ac:dyDescent="0.4">
      <c r="B16504" s="5" t="s">
        <v>70</v>
      </c>
      <c r="C16504" s="5" t="s">
        <v>55</v>
      </c>
      <c r="D16504" s="5" t="s">
        <v>64</v>
      </c>
      <c r="E16504" s="5" t="s">
        <v>7</v>
      </c>
      <c r="F16504" s="6">
        <v>44593</v>
      </c>
      <c r="G16504" s="6" t="str">
        <f>TEXT(datatable[[#This Row],[дата]],"ММ")</f>
        <v>02</v>
      </c>
      <c r="H16504" s="8">
        <v>8.5680000000000014</v>
      </c>
      <c r="I16504" s="8">
        <v>3.2886000000000002</v>
      </c>
      <c r="J16504" s="8">
        <f>datatable[[#This Row],[продажи_]]-datatable[[#This Row],[себестоимость_]]</f>
        <v>5.2794000000000008</v>
      </c>
      <c r="L16504"/>
    </row>
    <row r="16505" spans="2:12" x14ac:dyDescent="0.4">
      <c r="B16505" s="5" t="s">
        <v>70</v>
      </c>
      <c r="C16505" s="5" t="s">
        <v>55</v>
      </c>
      <c r="D16505" s="5" t="s">
        <v>64</v>
      </c>
      <c r="E16505" s="5" t="s">
        <v>7</v>
      </c>
      <c r="F16505" s="6">
        <v>44621</v>
      </c>
      <c r="G16505" s="6" t="str">
        <f>TEXT(datatable[[#This Row],[дата]],"ММ")</f>
        <v>03</v>
      </c>
      <c r="H16505" s="8">
        <v>10.404</v>
      </c>
      <c r="I16505" s="8">
        <v>4.6656000000000004</v>
      </c>
      <c r="J16505" s="8">
        <f>datatable[[#This Row],[продажи_]]-datatable[[#This Row],[себестоимость_]]</f>
        <v>5.7383999999999995</v>
      </c>
      <c r="L16505"/>
    </row>
    <row r="16506" spans="2:12" x14ac:dyDescent="0.4">
      <c r="B16506" s="5" t="s">
        <v>70</v>
      </c>
      <c r="C16506" s="5" t="s">
        <v>55</v>
      </c>
      <c r="D16506" s="5" t="s">
        <v>64</v>
      </c>
      <c r="E16506" s="5" t="s">
        <v>7</v>
      </c>
      <c r="F16506" s="6">
        <v>44652</v>
      </c>
      <c r="G16506" s="6" t="str">
        <f>TEXT(datatable[[#This Row],[дата]],"ММ")</f>
        <v>04</v>
      </c>
      <c r="H16506" s="8">
        <v>9.2106000000000012</v>
      </c>
      <c r="I16506" s="8">
        <v>3.2508000000000004</v>
      </c>
      <c r="J16506" s="8">
        <f>datatable[[#This Row],[продажи_]]-datatable[[#This Row],[себестоимость_]]</f>
        <v>5.9598000000000013</v>
      </c>
      <c r="L16506"/>
    </row>
    <row r="16507" spans="2:12" x14ac:dyDescent="0.4">
      <c r="B16507" s="5" t="s">
        <v>70</v>
      </c>
      <c r="C16507" s="5" t="s">
        <v>55</v>
      </c>
      <c r="D16507" s="5" t="s">
        <v>64</v>
      </c>
      <c r="E16507" s="5" t="s">
        <v>7</v>
      </c>
      <c r="F16507" s="6">
        <v>44682</v>
      </c>
      <c r="G16507" s="6" t="str">
        <f>TEXT(datatable[[#This Row],[дата]],"ММ")</f>
        <v>05</v>
      </c>
      <c r="H16507" s="8">
        <v>10.373399999999998</v>
      </c>
      <c r="I16507" s="8">
        <v>3.0779999999999998</v>
      </c>
      <c r="J16507" s="8">
        <f>datatable[[#This Row],[продажи_]]-datatable[[#This Row],[себестоимость_]]</f>
        <v>7.295399999999999</v>
      </c>
      <c r="L16507"/>
    </row>
    <row r="16508" spans="2:12" x14ac:dyDescent="0.4">
      <c r="B16508" s="5" t="s">
        <v>70</v>
      </c>
      <c r="C16508" s="5" t="s">
        <v>55</v>
      </c>
      <c r="D16508" s="5" t="s">
        <v>64</v>
      </c>
      <c r="E16508" s="5" t="s">
        <v>7</v>
      </c>
      <c r="F16508" s="6">
        <v>44713</v>
      </c>
      <c r="G16508" s="6" t="str">
        <f>TEXT(datatable[[#This Row],[дата]],"ММ")</f>
        <v>06</v>
      </c>
      <c r="H16508" s="8">
        <v>11.038950000000002</v>
      </c>
      <c r="I16508" s="8">
        <v>3.2993999999999999</v>
      </c>
      <c r="J16508" s="8">
        <f>datatable[[#This Row],[продажи_]]-datatable[[#This Row],[себестоимость_]]</f>
        <v>7.7395500000000013</v>
      </c>
      <c r="L16508"/>
    </row>
    <row r="16509" spans="2:12" x14ac:dyDescent="0.4">
      <c r="B16509" s="5" t="s">
        <v>70</v>
      </c>
      <c r="C16509" s="5" t="s">
        <v>55</v>
      </c>
      <c r="D16509" s="5" t="s">
        <v>64</v>
      </c>
      <c r="E16509" s="5" t="s">
        <v>7</v>
      </c>
      <c r="F16509" s="6">
        <v>44743</v>
      </c>
      <c r="G16509" s="6" t="str">
        <f>TEXT(datatable[[#This Row],[дата]],"ММ")</f>
        <v>07</v>
      </c>
      <c r="H16509" s="8">
        <v>4.8960000000000008</v>
      </c>
      <c r="I16509" s="8">
        <v>2.4407999999999999</v>
      </c>
      <c r="J16509" s="8">
        <f>datatable[[#This Row],[продажи_]]-datatable[[#This Row],[себестоимость_]]</f>
        <v>2.4552000000000009</v>
      </c>
      <c r="L16509"/>
    </row>
    <row r="16510" spans="2:12" x14ac:dyDescent="0.4">
      <c r="B16510" s="5" t="s">
        <v>70</v>
      </c>
      <c r="C16510" s="5" t="s">
        <v>55</v>
      </c>
      <c r="D16510" s="5" t="s">
        <v>64</v>
      </c>
      <c r="E16510" s="5" t="s">
        <v>7</v>
      </c>
      <c r="F16510" s="6">
        <v>44774</v>
      </c>
      <c r="G16510" s="6" t="str">
        <f>TEXT(datatable[[#This Row],[дата]],"ММ")</f>
        <v>08</v>
      </c>
      <c r="H16510" s="8">
        <v>6.0587999999999997</v>
      </c>
      <c r="I16510" s="8">
        <v>2.6001000000000003</v>
      </c>
      <c r="J16510" s="8">
        <f>datatable[[#This Row],[продажи_]]-datatable[[#This Row],[себестоимость_]]</f>
        <v>3.4586999999999994</v>
      </c>
      <c r="L16510"/>
    </row>
    <row r="16511" spans="2:12" x14ac:dyDescent="0.4">
      <c r="B16511" s="5" t="s">
        <v>70</v>
      </c>
      <c r="C16511" s="5" t="s">
        <v>55</v>
      </c>
      <c r="D16511" s="5" t="s">
        <v>64</v>
      </c>
      <c r="E16511" s="5" t="s">
        <v>7</v>
      </c>
      <c r="F16511" s="6">
        <v>44805</v>
      </c>
      <c r="G16511" s="6" t="str">
        <f>TEXT(datatable[[#This Row],[дата]],"ММ")</f>
        <v>09</v>
      </c>
      <c r="H16511" s="8">
        <v>6.3494999999999999</v>
      </c>
      <c r="I16511" s="8">
        <v>2.5379999999999998</v>
      </c>
      <c r="J16511" s="8">
        <f>datatable[[#This Row],[продажи_]]-datatable[[#This Row],[себестоимость_]]</f>
        <v>3.8115000000000001</v>
      </c>
      <c r="L16511"/>
    </row>
    <row r="16512" spans="2:12" x14ac:dyDescent="0.4">
      <c r="B16512" s="5" t="s">
        <v>70</v>
      </c>
      <c r="C16512" s="5" t="s">
        <v>55</v>
      </c>
      <c r="D16512" s="5" t="s">
        <v>64</v>
      </c>
      <c r="E16512" s="5" t="s">
        <v>7</v>
      </c>
      <c r="F16512" s="6">
        <v>44835</v>
      </c>
      <c r="G16512" s="6" t="str">
        <f>TEXT(datatable[[#This Row],[дата]],"ММ")</f>
        <v>10</v>
      </c>
      <c r="H16512" s="8">
        <v>9.6390000000000011</v>
      </c>
      <c r="I16512" s="8">
        <v>3.6288</v>
      </c>
      <c r="J16512" s="8">
        <f>datatable[[#This Row],[продажи_]]-datatable[[#This Row],[себестоимость_]]</f>
        <v>6.0102000000000011</v>
      </c>
      <c r="L16512"/>
    </row>
    <row r="16513" spans="2:12" x14ac:dyDescent="0.4">
      <c r="B16513" s="5" t="s">
        <v>70</v>
      </c>
      <c r="C16513" s="5" t="s">
        <v>55</v>
      </c>
      <c r="D16513" s="5" t="s">
        <v>64</v>
      </c>
      <c r="E16513" s="5" t="s">
        <v>7</v>
      </c>
      <c r="F16513" s="6">
        <v>44866</v>
      </c>
      <c r="G16513" s="6" t="str">
        <f>TEXT(datatable[[#This Row],[дата]],"ММ")</f>
        <v>11</v>
      </c>
      <c r="H16513" s="8">
        <v>10.541700000000001</v>
      </c>
      <c r="I16513" s="8">
        <v>3.4047000000000001</v>
      </c>
      <c r="J16513" s="8">
        <f>datatable[[#This Row],[продажи_]]-datatable[[#This Row],[себестоимость_]]</f>
        <v>7.1370000000000005</v>
      </c>
      <c r="L16513"/>
    </row>
    <row r="16514" spans="2:12" x14ac:dyDescent="0.4">
      <c r="B16514" s="5" t="s">
        <v>70</v>
      </c>
      <c r="C16514" s="5" t="s">
        <v>55</v>
      </c>
      <c r="D16514" s="5" t="s">
        <v>64</v>
      </c>
      <c r="E16514" s="5" t="s">
        <v>7</v>
      </c>
      <c r="F16514" s="6">
        <v>44896</v>
      </c>
      <c r="G16514" s="6" t="str">
        <f>TEXT(datatable[[#This Row],[дата]],"ММ")</f>
        <v>12</v>
      </c>
      <c r="H16514" s="8">
        <v>10.0062</v>
      </c>
      <c r="I16514" s="8">
        <v>3.4668000000000005</v>
      </c>
      <c r="J16514" s="8">
        <f>datatable[[#This Row],[продажи_]]-datatable[[#This Row],[себестоимость_]]</f>
        <v>6.5393999999999988</v>
      </c>
      <c r="L16514"/>
    </row>
    <row r="16515" spans="2:12" x14ac:dyDescent="0.4">
      <c r="B16515" s="5" t="s">
        <v>70</v>
      </c>
      <c r="C16515" s="5" t="s">
        <v>55</v>
      </c>
      <c r="D16515" s="5" t="s">
        <v>64</v>
      </c>
      <c r="E16515" s="5" t="s">
        <v>7</v>
      </c>
      <c r="F16515" s="6">
        <v>44562</v>
      </c>
      <c r="G16515" s="6" t="str">
        <f>TEXT(datatable[[#This Row],[дата]],"ММ")</f>
        <v>01</v>
      </c>
      <c r="H16515" s="8">
        <v>0.63</v>
      </c>
      <c r="I16515" s="8">
        <v>0.25110000000000005</v>
      </c>
      <c r="J16515" s="8">
        <f>datatable[[#This Row],[продажи_]]-datatable[[#This Row],[себестоимость_]]</f>
        <v>0.37889999999999996</v>
      </c>
      <c r="L16515"/>
    </row>
    <row r="16516" spans="2:12" x14ac:dyDescent="0.4">
      <c r="B16516" s="5" t="s">
        <v>70</v>
      </c>
      <c r="C16516" s="5" t="s">
        <v>55</v>
      </c>
      <c r="D16516" s="5" t="s">
        <v>64</v>
      </c>
      <c r="E16516" s="5" t="s">
        <v>7</v>
      </c>
      <c r="F16516" s="6">
        <v>44593</v>
      </c>
      <c r="G16516" s="6" t="str">
        <f>TEXT(datatable[[#This Row],[дата]],"ММ")</f>
        <v>02</v>
      </c>
      <c r="H16516" s="8">
        <v>0.78400000000000003</v>
      </c>
      <c r="I16516" s="8">
        <v>0.44940000000000002</v>
      </c>
      <c r="J16516" s="8">
        <f>datatable[[#This Row],[продажи_]]-datatable[[#This Row],[себестоимость_]]</f>
        <v>0.33460000000000001</v>
      </c>
      <c r="L16516"/>
    </row>
    <row r="16517" spans="2:12" x14ac:dyDescent="0.4">
      <c r="B16517" s="5" t="s">
        <v>70</v>
      </c>
      <c r="C16517" s="5" t="s">
        <v>55</v>
      </c>
      <c r="D16517" s="5" t="s">
        <v>64</v>
      </c>
      <c r="E16517" s="5" t="s">
        <v>7</v>
      </c>
      <c r="F16517" s="6">
        <v>44621</v>
      </c>
      <c r="G16517" s="6" t="str">
        <f>TEXT(datatable[[#This Row],[дата]],"ММ")</f>
        <v>03</v>
      </c>
      <c r="H16517" s="8">
        <v>1.2767999999999999</v>
      </c>
      <c r="I16517" s="8">
        <v>0.41759999999999997</v>
      </c>
      <c r="J16517" s="8">
        <f>datatable[[#This Row],[продажи_]]-datatable[[#This Row],[себестоимость_]]</f>
        <v>0.85919999999999996</v>
      </c>
      <c r="L16517"/>
    </row>
    <row r="16518" spans="2:12" x14ac:dyDescent="0.4">
      <c r="B16518" s="5" t="s">
        <v>70</v>
      </c>
      <c r="C16518" s="5" t="s">
        <v>55</v>
      </c>
      <c r="D16518" s="5" t="s">
        <v>64</v>
      </c>
      <c r="E16518" s="5" t="s">
        <v>7</v>
      </c>
      <c r="F16518" s="6">
        <v>44652</v>
      </c>
      <c r="G16518" s="6" t="str">
        <f>TEXT(datatable[[#This Row],[дата]],"ММ")</f>
        <v>04</v>
      </c>
      <c r="H16518" s="8">
        <v>0.88200000000000001</v>
      </c>
      <c r="I16518" s="8">
        <v>0.36959999999999998</v>
      </c>
      <c r="J16518" s="8">
        <f>datatable[[#This Row],[продажи_]]-datatable[[#This Row],[себестоимость_]]</f>
        <v>0.51239999999999997</v>
      </c>
      <c r="L16518"/>
    </row>
    <row r="16519" spans="2:12" x14ac:dyDescent="0.4">
      <c r="B16519" s="5" t="s">
        <v>70</v>
      </c>
      <c r="C16519" s="5" t="s">
        <v>55</v>
      </c>
      <c r="D16519" s="5" t="s">
        <v>64</v>
      </c>
      <c r="E16519" s="5" t="s">
        <v>7</v>
      </c>
      <c r="F16519" s="6">
        <v>44682</v>
      </c>
      <c r="G16519" s="6" t="str">
        <f>TEXT(datatable[[#This Row],[дата]],"ММ")</f>
        <v>05</v>
      </c>
      <c r="H16519" s="8">
        <v>0.83160000000000001</v>
      </c>
      <c r="I16519" s="8">
        <v>0.42479999999999996</v>
      </c>
      <c r="J16519" s="8">
        <f>datatable[[#This Row],[продажи_]]-datatable[[#This Row],[себестоимость_]]</f>
        <v>0.40680000000000005</v>
      </c>
      <c r="L16519"/>
    </row>
    <row r="16520" spans="2:12" x14ac:dyDescent="0.4">
      <c r="B16520" s="5" t="s">
        <v>70</v>
      </c>
      <c r="C16520" s="5" t="s">
        <v>55</v>
      </c>
      <c r="D16520" s="5" t="s">
        <v>64</v>
      </c>
      <c r="E16520" s="5" t="s">
        <v>7</v>
      </c>
      <c r="F16520" s="6">
        <v>44713</v>
      </c>
      <c r="G16520" s="6" t="str">
        <f>TEXT(datatable[[#This Row],[дата]],"ММ")</f>
        <v>06</v>
      </c>
      <c r="H16520" s="8">
        <v>0.93730000000000002</v>
      </c>
      <c r="I16520" s="8">
        <v>0.4446</v>
      </c>
      <c r="J16520" s="8">
        <f>datatable[[#This Row],[продажи_]]-datatable[[#This Row],[себестоимость_]]</f>
        <v>0.49270000000000003</v>
      </c>
      <c r="L16520"/>
    </row>
    <row r="16521" spans="2:12" x14ac:dyDescent="0.4">
      <c r="B16521" s="5" t="s">
        <v>70</v>
      </c>
      <c r="C16521" s="5" t="s">
        <v>55</v>
      </c>
      <c r="D16521" s="5" t="s">
        <v>64</v>
      </c>
      <c r="E16521" s="5" t="s">
        <v>7</v>
      </c>
      <c r="F16521" s="6">
        <v>44743</v>
      </c>
      <c r="G16521" s="6" t="str">
        <f>TEXT(datatable[[#This Row],[дата]],"ММ")</f>
        <v>07</v>
      </c>
      <c r="H16521" s="8">
        <v>0.60480000000000012</v>
      </c>
      <c r="I16521" s="8">
        <v>0.23519999999999999</v>
      </c>
      <c r="J16521" s="8">
        <f>datatable[[#This Row],[продажи_]]-datatable[[#This Row],[себестоимость_]]</f>
        <v>0.36960000000000015</v>
      </c>
      <c r="L16521"/>
    </row>
    <row r="16522" spans="2:12" x14ac:dyDescent="0.4">
      <c r="B16522" s="5" t="s">
        <v>70</v>
      </c>
      <c r="C16522" s="5" t="s">
        <v>55</v>
      </c>
      <c r="D16522" s="5" t="s">
        <v>64</v>
      </c>
      <c r="E16522" s="5" t="s">
        <v>7</v>
      </c>
      <c r="F16522" s="6">
        <v>44774</v>
      </c>
      <c r="G16522" s="6" t="str">
        <f>TEXT(datatable[[#This Row],[дата]],"ММ")</f>
        <v>08</v>
      </c>
      <c r="H16522" s="8">
        <v>0.59849999999999992</v>
      </c>
      <c r="I16522" s="8">
        <v>0.3105</v>
      </c>
      <c r="J16522" s="8">
        <f>datatable[[#This Row],[продажи_]]-datatable[[#This Row],[себестоимость_]]</f>
        <v>0.28799999999999992</v>
      </c>
      <c r="L16522"/>
    </row>
    <row r="16523" spans="2:12" x14ac:dyDescent="0.4">
      <c r="B16523" s="5" t="s">
        <v>70</v>
      </c>
      <c r="C16523" s="5" t="s">
        <v>55</v>
      </c>
      <c r="D16523" s="5" t="s">
        <v>64</v>
      </c>
      <c r="E16523" s="5" t="s">
        <v>7</v>
      </c>
      <c r="F16523" s="6">
        <v>44805</v>
      </c>
      <c r="G16523" s="6" t="str">
        <f>TEXT(datatable[[#This Row],[дата]],"ММ")</f>
        <v>09</v>
      </c>
      <c r="H16523" s="8">
        <v>0.63000000000000012</v>
      </c>
      <c r="I16523" s="8">
        <v>0.33899999999999997</v>
      </c>
      <c r="J16523" s="8">
        <f>datatable[[#This Row],[продажи_]]-datatable[[#This Row],[себестоимость_]]</f>
        <v>0.29100000000000015</v>
      </c>
      <c r="L16523"/>
    </row>
    <row r="16524" spans="2:12" x14ac:dyDescent="0.4">
      <c r="B16524" s="5" t="s">
        <v>70</v>
      </c>
      <c r="C16524" s="5" t="s">
        <v>55</v>
      </c>
      <c r="D16524" s="5" t="s">
        <v>64</v>
      </c>
      <c r="E16524" s="5" t="s">
        <v>7</v>
      </c>
      <c r="F16524" s="6">
        <v>44835</v>
      </c>
      <c r="G16524" s="6" t="str">
        <f>TEXT(datatable[[#This Row],[дата]],"ММ")</f>
        <v>10</v>
      </c>
      <c r="H16524" s="8">
        <v>1.0682</v>
      </c>
      <c r="I16524" s="8">
        <v>0.39899999999999997</v>
      </c>
      <c r="J16524" s="8">
        <f>datatable[[#This Row],[продажи_]]-datatable[[#This Row],[себестоимость_]]</f>
        <v>0.66920000000000002</v>
      </c>
      <c r="L16524"/>
    </row>
    <row r="16525" spans="2:12" x14ac:dyDescent="0.4">
      <c r="B16525" s="5" t="s">
        <v>70</v>
      </c>
      <c r="C16525" s="5" t="s">
        <v>55</v>
      </c>
      <c r="D16525" s="5" t="s">
        <v>64</v>
      </c>
      <c r="E16525" s="5" t="s">
        <v>7</v>
      </c>
      <c r="F16525" s="6">
        <v>44866</v>
      </c>
      <c r="G16525" s="6" t="str">
        <f>TEXT(datatable[[#This Row],[дата]],"ММ")</f>
        <v>11</v>
      </c>
      <c r="H16525" s="8">
        <v>0.79170000000000007</v>
      </c>
      <c r="I16525" s="8">
        <v>0.35880000000000001</v>
      </c>
      <c r="J16525" s="8">
        <f>datatable[[#This Row],[продажи_]]-datatable[[#This Row],[себестоимость_]]</f>
        <v>0.43290000000000006</v>
      </c>
      <c r="L16525"/>
    </row>
    <row r="16526" spans="2:12" x14ac:dyDescent="0.4">
      <c r="B16526" s="5" t="s">
        <v>70</v>
      </c>
      <c r="C16526" s="5" t="s">
        <v>55</v>
      </c>
      <c r="D16526" s="5" t="s">
        <v>64</v>
      </c>
      <c r="E16526" s="5" t="s">
        <v>7</v>
      </c>
      <c r="F16526" s="6">
        <v>44896</v>
      </c>
      <c r="G16526" s="6" t="str">
        <f>TEXT(datatable[[#This Row],[дата]],"ММ")</f>
        <v>12</v>
      </c>
      <c r="H16526" s="8">
        <v>1.008</v>
      </c>
      <c r="I16526" s="8">
        <v>0.35639999999999999</v>
      </c>
      <c r="J16526" s="8">
        <f>datatable[[#This Row],[продажи_]]-datatable[[#This Row],[себестоимость_]]</f>
        <v>0.65159999999999996</v>
      </c>
      <c r="L16526"/>
    </row>
    <row r="16527" spans="2:12" x14ac:dyDescent="0.4">
      <c r="B16527" s="5" t="s">
        <v>70</v>
      </c>
      <c r="C16527" s="5" t="s">
        <v>55</v>
      </c>
      <c r="D16527" s="5" t="s">
        <v>64</v>
      </c>
      <c r="E16527" s="5" t="s">
        <v>7</v>
      </c>
      <c r="F16527" s="6">
        <v>44562</v>
      </c>
      <c r="G16527" s="6" t="str">
        <f>TEXT(datatable[[#This Row],[дата]],"ММ")</f>
        <v>01</v>
      </c>
      <c r="H16527" s="8">
        <v>14.8248</v>
      </c>
      <c r="I16527" s="8">
        <v>5.5295999999999994</v>
      </c>
      <c r="J16527" s="8">
        <f>datatable[[#This Row],[продажи_]]-datatable[[#This Row],[себестоимость_]]</f>
        <v>9.2952000000000012</v>
      </c>
      <c r="L16527"/>
    </row>
    <row r="16528" spans="2:12" x14ac:dyDescent="0.4">
      <c r="B16528" s="5" t="s">
        <v>70</v>
      </c>
      <c r="C16528" s="5" t="s">
        <v>55</v>
      </c>
      <c r="D16528" s="5" t="s">
        <v>64</v>
      </c>
      <c r="E16528" s="5" t="s">
        <v>7</v>
      </c>
      <c r="F16528" s="6">
        <v>44593</v>
      </c>
      <c r="G16528" s="6" t="str">
        <f>TEXT(datatable[[#This Row],[дата]],"ММ")</f>
        <v>02</v>
      </c>
      <c r="H16528" s="8">
        <v>16.301599999999997</v>
      </c>
      <c r="I16528" s="8">
        <v>7.3472</v>
      </c>
      <c r="J16528" s="8">
        <f>datatable[[#This Row],[продажи_]]-datatable[[#This Row],[себестоимость_]]</f>
        <v>8.9543999999999961</v>
      </c>
      <c r="L16528"/>
    </row>
    <row r="16529" spans="2:12" x14ac:dyDescent="0.4">
      <c r="B16529" s="5" t="s">
        <v>70</v>
      </c>
      <c r="C16529" s="5" t="s">
        <v>55</v>
      </c>
      <c r="D16529" s="5" t="s">
        <v>64</v>
      </c>
      <c r="E16529" s="5" t="s">
        <v>7</v>
      </c>
      <c r="F16529" s="6">
        <v>44621</v>
      </c>
      <c r="G16529" s="6" t="str">
        <f>TEXT(datatable[[#This Row],[дата]],"ММ")</f>
        <v>03</v>
      </c>
      <c r="H16529" s="8">
        <v>22.72</v>
      </c>
      <c r="I16529" s="8">
        <v>12.0832</v>
      </c>
      <c r="J16529" s="8">
        <f>datatable[[#This Row],[продажи_]]-datatable[[#This Row],[себестоимость_]]</f>
        <v>10.636799999999999</v>
      </c>
      <c r="L16529"/>
    </row>
    <row r="16530" spans="2:12" x14ac:dyDescent="0.4">
      <c r="B16530" s="5" t="s">
        <v>70</v>
      </c>
      <c r="C16530" s="5" t="s">
        <v>55</v>
      </c>
      <c r="D16530" s="5" t="s">
        <v>64</v>
      </c>
      <c r="E16530" s="5" t="s">
        <v>7</v>
      </c>
      <c r="F16530" s="6">
        <v>44652</v>
      </c>
      <c r="G16530" s="6" t="str">
        <f>TEXT(datatable[[#This Row],[дата]],"ММ")</f>
        <v>04</v>
      </c>
      <c r="H16530" s="8">
        <v>21.6692</v>
      </c>
      <c r="I16530" s="8">
        <v>8.8704000000000001</v>
      </c>
      <c r="J16530" s="8">
        <f>datatable[[#This Row],[продажи_]]-datatable[[#This Row],[себестоимость_]]</f>
        <v>12.7988</v>
      </c>
      <c r="L16530"/>
    </row>
    <row r="16531" spans="2:12" x14ac:dyDescent="0.4">
      <c r="B16531" s="5" t="s">
        <v>70</v>
      </c>
      <c r="C16531" s="5" t="s">
        <v>55</v>
      </c>
      <c r="D16531" s="5" t="s">
        <v>64</v>
      </c>
      <c r="E16531" s="5" t="s">
        <v>7</v>
      </c>
      <c r="F16531" s="6">
        <v>44682</v>
      </c>
      <c r="G16531" s="6" t="str">
        <f>TEXT(datatable[[#This Row],[дата]],"ММ")</f>
        <v>05</v>
      </c>
      <c r="H16531" s="8">
        <v>19.255199999999999</v>
      </c>
      <c r="I16531" s="8">
        <v>6.6815999999999995</v>
      </c>
      <c r="J16531" s="8">
        <f>datatable[[#This Row],[продажи_]]-datatable[[#This Row],[себестоимость_]]</f>
        <v>12.573599999999999</v>
      </c>
      <c r="L16531"/>
    </row>
    <row r="16532" spans="2:12" x14ac:dyDescent="0.4">
      <c r="B16532" s="5" t="s">
        <v>70</v>
      </c>
      <c r="C16532" s="5" t="s">
        <v>55</v>
      </c>
      <c r="D16532" s="5" t="s">
        <v>64</v>
      </c>
      <c r="E16532" s="5" t="s">
        <v>7</v>
      </c>
      <c r="F16532" s="6">
        <v>44713</v>
      </c>
      <c r="G16532" s="6" t="str">
        <f>TEXT(datatable[[#This Row],[дата]],"ММ")</f>
        <v>06</v>
      </c>
      <c r="H16532" s="8">
        <v>20.306000000000001</v>
      </c>
      <c r="I16532" s="8">
        <v>8.1536000000000008</v>
      </c>
      <c r="J16532" s="8">
        <f>datatable[[#This Row],[продажи_]]-datatable[[#This Row],[себестоимость_]]</f>
        <v>12.1524</v>
      </c>
      <c r="L16532"/>
    </row>
    <row r="16533" spans="2:12" x14ac:dyDescent="0.4">
      <c r="B16533" s="5" t="s">
        <v>70</v>
      </c>
      <c r="C16533" s="5" t="s">
        <v>55</v>
      </c>
      <c r="D16533" s="5" t="s">
        <v>64</v>
      </c>
      <c r="E16533" s="5" t="s">
        <v>7</v>
      </c>
      <c r="F16533" s="6">
        <v>44743</v>
      </c>
      <c r="G16533" s="6" t="str">
        <f>TEXT(datatable[[#This Row],[дата]],"ММ")</f>
        <v>07</v>
      </c>
      <c r="H16533" s="8">
        <v>13.063999999999998</v>
      </c>
      <c r="I16533" s="8">
        <v>4.4032</v>
      </c>
      <c r="J16533" s="8">
        <f>datatable[[#This Row],[продажи_]]-datatable[[#This Row],[себестоимость_]]</f>
        <v>8.6607999999999983</v>
      </c>
      <c r="L16533"/>
    </row>
    <row r="16534" spans="2:12" x14ac:dyDescent="0.4">
      <c r="B16534" s="5" t="s">
        <v>70</v>
      </c>
      <c r="C16534" s="5" t="s">
        <v>55</v>
      </c>
      <c r="D16534" s="5" t="s">
        <v>64</v>
      </c>
      <c r="E16534" s="5" t="s">
        <v>7</v>
      </c>
      <c r="F16534" s="6">
        <v>44774</v>
      </c>
      <c r="G16534" s="6" t="str">
        <f>TEXT(datatable[[#This Row],[дата]],"ММ")</f>
        <v>08</v>
      </c>
      <c r="H16534" s="8">
        <v>13.930200000000003</v>
      </c>
      <c r="I16534" s="8">
        <v>5.3567999999999998</v>
      </c>
      <c r="J16534" s="8">
        <f>datatable[[#This Row],[продажи_]]-datatable[[#This Row],[себестоимость_]]</f>
        <v>8.573400000000003</v>
      </c>
      <c r="L16534"/>
    </row>
    <row r="16535" spans="2:12" x14ac:dyDescent="0.4">
      <c r="B16535" s="5" t="s">
        <v>70</v>
      </c>
      <c r="C16535" s="5" t="s">
        <v>55</v>
      </c>
      <c r="D16535" s="5" t="s">
        <v>64</v>
      </c>
      <c r="E16535" s="5" t="s">
        <v>7</v>
      </c>
      <c r="F16535" s="6">
        <v>44805</v>
      </c>
      <c r="G16535" s="6" t="str">
        <f>TEXT(datatable[[#This Row],[дата]],"ММ")</f>
        <v>09</v>
      </c>
      <c r="H16535" s="8">
        <v>17.04</v>
      </c>
      <c r="I16535" s="8">
        <v>6.5280000000000005</v>
      </c>
      <c r="J16535" s="8">
        <f>datatable[[#This Row],[продажи_]]-datatable[[#This Row],[себестоимость_]]</f>
        <v>10.511999999999999</v>
      </c>
      <c r="L16535"/>
    </row>
    <row r="16536" spans="2:12" x14ac:dyDescent="0.4">
      <c r="B16536" s="5" t="s">
        <v>70</v>
      </c>
      <c r="C16536" s="5" t="s">
        <v>55</v>
      </c>
      <c r="D16536" s="5" t="s">
        <v>64</v>
      </c>
      <c r="E16536" s="5" t="s">
        <v>7</v>
      </c>
      <c r="F16536" s="6">
        <v>44835</v>
      </c>
      <c r="G16536" s="6" t="str">
        <f>TEXT(datatable[[#This Row],[дата]],"ММ")</f>
        <v>10</v>
      </c>
      <c r="H16536" s="8">
        <v>16.699199999999998</v>
      </c>
      <c r="I16536" s="8">
        <v>8.9600000000000009</v>
      </c>
      <c r="J16536" s="8">
        <f>datatable[[#This Row],[продажи_]]-datatable[[#This Row],[себестоимость_]]</f>
        <v>7.7391999999999967</v>
      </c>
      <c r="L16536"/>
    </row>
    <row r="16537" spans="2:12" x14ac:dyDescent="0.4">
      <c r="B16537" s="5" t="s">
        <v>70</v>
      </c>
      <c r="C16537" s="5" t="s">
        <v>55</v>
      </c>
      <c r="D16537" s="5" t="s">
        <v>64</v>
      </c>
      <c r="E16537" s="5" t="s">
        <v>7</v>
      </c>
      <c r="F16537" s="6">
        <v>44866</v>
      </c>
      <c r="G16537" s="6" t="str">
        <f>TEXT(datatable[[#This Row],[дата]],"ММ")</f>
        <v>11</v>
      </c>
      <c r="H16537" s="8">
        <v>20.121400000000001</v>
      </c>
      <c r="I16537" s="8">
        <v>7.6544000000000008</v>
      </c>
      <c r="J16537" s="8">
        <f>datatable[[#This Row],[продажи_]]-datatable[[#This Row],[себестоимость_]]</f>
        <v>12.467000000000001</v>
      </c>
      <c r="L16537"/>
    </row>
    <row r="16538" spans="2:12" x14ac:dyDescent="0.4">
      <c r="B16538" s="5" t="s">
        <v>70</v>
      </c>
      <c r="C16538" s="5" t="s">
        <v>55</v>
      </c>
      <c r="D16538" s="5" t="s">
        <v>64</v>
      </c>
      <c r="E16538" s="5" t="s">
        <v>7</v>
      </c>
      <c r="F16538" s="6">
        <v>44896</v>
      </c>
      <c r="G16538" s="6" t="str">
        <f>TEXT(datatable[[#This Row],[дата]],"ММ")</f>
        <v>12</v>
      </c>
      <c r="H16538" s="8">
        <v>19.595999999999997</v>
      </c>
      <c r="I16538" s="8">
        <v>9.1391999999999989</v>
      </c>
      <c r="J16538" s="8">
        <f>datatable[[#This Row],[продажи_]]-datatable[[#This Row],[себестоимость_]]</f>
        <v>10.456799999999998</v>
      </c>
      <c r="L16538"/>
    </row>
    <row r="16539" spans="2:12" x14ac:dyDescent="0.4">
      <c r="B16539" s="5" t="s">
        <v>70</v>
      </c>
      <c r="C16539" s="5" t="s">
        <v>55</v>
      </c>
      <c r="D16539" s="5" t="s">
        <v>64</v>
      </c>
      <c r="E16539" s="5" t="s">
        <v>7</v>
      </c>
      <c r="F16539" s="6">
        <v>44562</v>
      </c>
      <c r="G16539" s="6" t="str">
        <f>TEXT(datatable[[#This Row],[дата]],"ММ")</f>
        <v>01</v>
      </c>
      <c r="H16539" s="8">
        <v>10.935</v>
      </c>
      <c r="I16539" s="8">
        <v>3.06</v>
      </c>
      <c r="J16539" s="8">
        <f>datatable[[#This Row],[продажи_]]-datatable[[#This Row],[себестоимость_]]</f>
        <v>7.875</v>
      </c>
      <c r="L16539"/>
    </row>
    <row r="16540" spans="2:12" x14ac:dyDescent="0.4">
      <c r="B16540" s="5" t="s">
        <v>70</v>
      </c>
      <c r="C16540" s="5" t="s">
        <v>55</v>
      </c>
      <c r="D16540" s="5" t="s">
        <v>64</v>
      </c>
      <c r="E16540" s="5" t="s">
        <v>7</v>
      </c>
      <c r="F16540" s="6">
        <v>44593</v>
      </c>
      <c r="G16540" s="6" t="str">
        <f>TEXT(datatable[[#This Row],[дата]],"ММ")</f>
        <v>02</v>
      </c>
      <c r="H16540" s="8">
        <v>15.309000000000001</v>
      </c>
      <c r="I16540" s="8">
        <v>4.5920000000000005</v>
      </c>
      <c r="J16540" s="8">
        <f>datatable[[#This Row],[продажи_]]-datatable[[#This Row],[себестоимость_]]</f>
        <v>10.717000000000001</v>
      </c>
      <c r="L16540"/>
    </row>
    <row r="16541" spans="2:12" x14ac:dyDescent="0.4">
      <c r="B16541" s="5" t="s">
        <v>70</v>
      </c>
      <c r="C16541" s="5" t="s">
        <v>55</v>
      </c>
      <c r="D16541" s="5" t="s">
        <v>64</v>
      </c>
      <c r="E16541" s="5" t="s">
        <v>7</v>
      </c>
      <c r="F16541" s="6">
        <v>44621</v>
      </c>
      <c r="G16541" s="6" t="str">
        <f>TEXT(datatable[[#This Row],[дата]],"ММ")</f>
        <v>03</v>
      </c>
      <c r="H16541" s="8">
        <v>18.079200000000004</v>
      </c>
      <c r="I16541" s="8">
        <v>7.68</v>
      </c>
      <c r="J16541" s="8">
        <f>datatable[[#This Row],[продажи_]]-datatable[[#This Row],[себестоимость_]]</f>
        <v>10.399200000000004</v>
      </c>
      <c r="L16541"/>
    </row>
    <row r="16542" spans="2:12" x14ac:dyDescent="0.4">
      <c r="B16542" s="5" t="s">
        <v>70</v>
      </c>
      <c r="C16542" s="5" t="s">
        <v>55</v>
      </c>
      <c r="D16542" s="5" t="s">
        <v>64</v>
      </c>
      <c r="E16542" s="5" t="s">
        <v>7</v>
      </c>
      <c r="F16542" s="6">
        <v>44652</v>
      </c>
      <c r="G16542" s="6" t="str">
        <f>TEXT(datatable[[#This Row],[дата]],"ММ")</f>
        <v>04</v>
      </c>
      <c r="H16542" s="8">
        <v>19.901700000000002</v>
      </c>
      <c r="I16542" s="8">
        <v>6.6080000000000005</v>
      </c>
      <c r="J16542" s="8">
        <f>datatable[[#This Row],[продажи_]]-datatable[[#This Row],[себестоимость_]]</f>
        <v>13.293700000000001</v>
      </c>
      <c r="L16542"/>
    </row>
    <row r="16543" spans="2:12" x14ac:dyDescent="0.4">
      <c r="B16543" s="5" t="s">
        <v>70</v>
      </c>
      <c r="C16543" s="5" t="s">
        <v>55</v>
      </c>
      <c r="D16543" s="5" t="s">
        <v>64</v>
      </c>
      <c r="E16543" s="5" t="s">
        <v>7</v>
      </c>
      <c r="F16543" s="6">
        <v>44682</v>
      </c>
      <c r="G16543" s="6" t="str">
        <f>TEXT(datatable[[#This Row],[дата]],"ММ")</f>
        <v>05</v>
      </c>
      <c r="H16543" s="8">
        <v>13.5594</v>
      </c>
      <c r="I16543" s="8">
        <v>3.84</v>
      </c>
      <c r="J16543" s="8">
        <f>datatable[[#This Row],[продажи_]]-datatable[[#This Row],[себестоимость_]]</f>
        <v>9.7194000000000003</v>
      </c>
      <c r="L16543"/>
    </row>
    <row r="16544" spans="2:12" x14ac:dyDescent="0.4">
      <c r="B16544" s="5" t="s">
        <v>70</v>
      </c>
      <c r="C16544" s="5" t="s">
        <v>55</v>
      </c>
      <c r="D16544" s="5" t="s">
        <v>64</v>
      </c>
      <c r="E16544" s="5" t="s">
        <v>7</v>
      </c>
      <c r="F16544" s="6">
        <v>44713</v>
      </c>
      <c r="G16544" s="6" t="str">
        <f>TEXT(datatable[[#This Row],[дата]],"ММ")</f>
        <v>06</v>
      </c>
      <c r="H16544" s="8">
        <v>13.10985</v>
      </c>
      <c r="I16544" s="8">
        <v>4.8360000000000003</v>
      </c>
      <c r="J16544" s="8">
        <f>datatable[[#This Row],[продажи_]]-datatable[[#This Row],[себестоимость_]]</f>
        <v>8.2738499999999995</v>
      </c>
      <c r="L16544"/>
    </row>
    <row r="16545" spans="2:12" x14ac:dyDescent="0.4">
      <c r="B16545" s="5" t="s">
        <v>70</v>
      </c>
      <c r="C16545" s="5" t="s">
        <v>55</v>
      </c>
      <c r="D16545" s="5" t="s">
        <v>64</v>
      </c>
      <c r="E16545" s="5" t="s">
        <v>7</v>
      </c>
      <c r="F16545" s="6">
        <v>44743</v>
      </c>
      <c r="G16545" s="6" t="str">
        <f>TEXT(datatable[[#This Row],[дата]],"ММ")</f>
        <v>07</v>
      </c>
      <c r="H16545" s="8">
        <v>7.9703999999999997</v>
      </c>
      <c r="I16545" s="8">
        <v>2.72</v>
      </c>
      <c r="J16545" s="8">
        <f>datatable[[#This Row],[продажи_]]-datatable[[#This Row],[себестоимость_]]</f>
        <v>5.2503999999999991</v>
      </c>
      <c r="L16545"/>
    </row>
    <row r="16546" spans="2:12" x14ac:dyDescent="0.4">
      <c r="B16546" s="5" t="s">
        <v>70</v>
      </c>
      <c r="C16546" s="5" t="s">
        <v>55</v>
      </c>
      <c r="D16546" s="5" t="s">
        <v>64</v>
      </c>
      <c r="E16546" s="5" t="s">
        <v>7</v>
      </c>
      <c r="F16546" s="6">
        <v>44774</v>
      </c>
      <c r="G16546" s="6" t="str">
        <f>TEXT(datatable[[#This Row],[дата]],"ММ")</f>
        <v>08</v>
      </c>
      <c r="H16546" s="8">
        <v>9.7321500000000007</v>
      </c>
      <c r="I16546" s="8">
        <v>3.8520000000000003</v>
      </c>
      <c r="J16546" s="8">
        <f>datatable[[#This Row],[продажи_]]-datatable[[#This Row],[себестоимость_]]</f>
        <v>5.8801500000000004</v>
      </c>
      <c r="L16546"/>
    </row>
    <row r="16547" spans="2:12" x14ac:dyDescent="0.4">
      <c r="B16547" s="5" t="s">
        <v>70</v>
      </c>
      <c r="C16547" s="5" t="s">
        <v>55</v>
      </c>
      <c r="D16547" s="5" t="s">
        <v>64</v>
      </c>
      <c r="E16547" s="5" t="s">
        <v>7</v>
      </c>
      <c r="F16547" s="6">
        <v>44805</v>
      </c>
      <c r="G16547" s="6" t="str">
        <f>TEXT(datatable[[#This Row],[дата]],"ММ")</f>
        <v>09</v>
      </c>
      <c r="H16547" s="8">
        <v>12.15</v>
      </c>
      <c r="I16547" s="8">
        <v>4.32</v>
      </c>
      <c r="J16547" s="8">
        <f>datatable[[#This Row],[продажи_]]-datatable[[#This Row],[себестоимость_]]</f>
        <v>7.83</v>
      </c>
      <c r="L16547"/>
    </row>
    <row r="16548" spans="2:12" x14ac:dyDescent="0.4">
      <c r="B16548" s="5" t="s">
        <v>70</v>
      </c>
      <c r="C16548" s="5" t="s">
        <v>55</v>
      </c>
      <c r="D16548" s="5" t="s">
        <v>64</v>
      </c>
      <c r="E16548" s="5" t="s">
        <v>7</v>
      </c>
      <c r="F16548" s="6">
        <v>44835</v>
      </c>
      <c r="G16548" s="6" t="str">
        <f>TEXT(datatable[[#This Row],[дата]],"ММ")</f>
        <v>10</v>
      </c>
      <c r="H16548" s="8">
        <v>15.649200000000002</v>
      </c>
      <c r="I16548" s="8">
        <v>5.8800000000000008</v>
      </c>
      <c r="J16548" s="8">
        <f>datatable[[#This Row],[продажи_]]-datatable[[#This Row],[себестоимость_]]</f>
        <v>9.7692000000000014</v>
      </c>
      <c r="L16548"/>
    </row>
    <row r="16549" spans="2:12" x14ac:dyDescent="0.4">
      <c r="B16549" s="5" t="s">
        <v>70</v>
      </c>
      <c r="C16549" s="5" t="s">
        <v>55</v>
      </c>
      <c r="D16549" s="5" t="s">
        <v>64</v>
      </c>
      <c r="E16549" s="5" t="s">
        <v>7</v>
      </c>
      <c r="F16549" s="6">
        <v>44866</v>
      </c>
      <c r="G16549" s="6" t="str">
        <f>TEXT(datatable[[#This Row],[дата]],"ММ")</f>
        <v>11</v>
      </c>
      <c r="H16549" s="8">
        <v>15.95295</v>
      </c>
      <c r="I16549" s="8">
        <v>5.2520000000000007</v>
      </c>
      <c r="J16549" s="8">
        <f>datatable[[#This Row],[продажи_]]-datatable[[#This Row],[себестоимость_]]</f>
        <v>10.700949999999999</v>
      </c>
      <c r="L16549"/>
    </row>
    <row r="16550" spans="2:12" x14ac:dyDescent="0.4">
      <c r="B16550" s="5" t="s">
        <v>70</v>
      </c>
      <c r="C16550" s="5" t="s">
        <v>55</v>
      </c>
      <c r="D16550" s="5" t="s">
        <v>64</v>
      </c>
      <c r="E16550" s="5" t="s">
        <v>7</v>
      </c>
      <c r="F16550" s="6">
        <v>44896</v>
      </c>
      <c r="G16550" s="6" t="str">
        <f>TEXT(datatable[[#This Row],[дата]],"ММ")</f>
        <v>12</v>
      </c>
      <c r="H16550" s="8">
        <v>13.413600000000001</v>
      </c>
      <c r="I16550" s="8">
        <v>4.8</v>
      </c>
      <c r="J16550" s="8">
        <f>datatable[[#This Row],[продажи_]]-datatable[[#This Row],[себестоимость_]]</f>
        <v>8.6136000000000017</v>
      </c>
      <c r="L16550"/>
    </row>
    <row r="16551" spans="2:12" x14ac:dyDescent="0.4">
      <c r="B16551" s="5" t="s">
        <v>70</v>
      </c>
      <c r="C16551" s="5" t="s">
        <v>55</v>
      </c>
      <c r="D16551" s="5" t="s">
        <v>64</v>
      </c>
      <c r="E16551" s="5" t="s">
        <v>7</v>
      </c>
      <c r="F16551" s="6">
        <v>44562</v>
      </c>
      <c r="G16551" s="6" t="str">
        <f>TEXT(datatable[[#This Row],[дата]],"ММ")</f>
        <v>01</v>
      </c>
      <c r="H16551" s="8">
        <v>4.5360000000000005</v>
      </c>
      <c r="I16551" s="8">
        <v>1.7955000000000001</v>
      </c>
      <c r="J16551" s="8">
        <f>datatable[[#This Row],[продажи_]]-datatable[[#This Row],[себестоимость_]]</f>
        <v>2.7405000000000004</v>
      </c>
      <c r="L16551"/>
    </row>
    <row r="16552" spans="2:12" x14ac:dyDescent="0.4">
      <c r="B16552" s="5" t="s">
        <v>70</v>
      </c>
      <c r="C16552" s="5" t="s">
        <v>55</v>
      </c>
      <c r="D16552" s="5" t="s">
        <v>64</v>
      </c>
      <c r="E16552" s="5" t="s">
        <v>7</v>
      </c>
      <c r="F16552" s="6">
        <v>44593</v>
      </c>
      <c r="G16552" s="6" t="str">
        <f>TEXT(datatable[[#This Row],[дата]],"ММ")</f>
        <v>02</v>
      </c>
      <c r="H16552" s="8">
        <v>7.3079999999999989</v>
      </c>
      <c r="I16552" s="8">
        <v>2.1280000000000001</v>
      </c>
      <c r="J16552" s="8">
        <f>datatable[[#This Row],[продажи_]]-datatable[[#This Row],[себестоимость_]]</f>
        <v>5.1799999999999988</v>
      </c>
      <c r="L16552"/>
    </row>
    <row r="16553" spans="2:12" x14ac:dyDescent="0.4">
      <c r="B16553" s="5" t="s">
        <v>70</v>
      </c>
      <c r="C16553" s="5" t="s">
        <v>55</v>
      </c>
      <c r="D16553" s="5" t="s">
        <v>64</v>
      </c>
      <c r="E16553" s="5" t="s">
        <v>7</v>
      </c>
      <c r="F16553" s="6">
        <v>44621</v>
      </c>
      <c r="G16553" s="6" t="str">
        <f>TEXT(datatable[[#This Row],[дата]],"ММ")</f>
        <v>03</v>
      </c>
      <c r="H16553" s="8">
        <v>6.5520000000000005</v>
      </c>
      <c r="I16553" s="8">
        <v>3.5263999999999998</v>
      </c>
      <c r="J16553" s="8">
        <f>datatable[[#This Row],[продажи_]]-datatable[[#This Row],[себестоимость_]]</f>
        <v>3.0256000000000007</v>
      </c>
      <c r="L16553"/>
    </row>
    <row r="16554" spans="2:12" x14ac:dyDescent="0.4">
      <c r="B16554" s="5" t="s">
        <v>70</v>
      </c>
      <c r="C16554" s="5" t="s">
        <v>55</v>
      </c>
      <c r="D16554" s="5" t="s">
        <v>64</v>
      </c>
      <c r="E16554" s="5" t="s">
        <v>7</v>
      </c>
      <c r="F16554" s="6">
        <v>44652</v>
      </c>
      <c r="G16554" s="6" t="str">
        <f>TEXT(datatable[[#This Row],[дата]],"ММ")</f>
        <v>04</v>
      </c>
      <c r="H16554" s="8">
        <v>7.1189999999999989</v>
      </c>
      <c r="I16554" s="8">
        <v>2.3142</v>
      </c>
      <c r="J16554" s="8">
        <f>datatable[[#This Row],[продажи_]]-datatable[[#This Row],[себестоимость_]]</f>
        <v>4.8047999999999984</v>
      </c>
      <c r="L16554"/>
    </row>
    <row r="16555" spans="2:12" x14ac:dyDescent="0.4">
      <c r="B16555" s="5" t="s">
        <v>70</v>
      </c>
      <c r="C16555" s="5" t="s">
        <v>55</v>
      </c>
      <c r="D16555" s="5" t="s">
        <v>64</v>
      </c>
      <c r="E16555" s="5" t="s">
        <v>7</v>
      </c>
      <c r="F16555" s="6">
        <v>44682</v>
      </c>
      <c r="G16555" s="6" t="str">
        <f>TEXT(datatable[[#This Row],[дата]],"ММ")</f>
        <v>05</v>
      </c>
      <c r="H16555" s="8">
        <v>4.5360000000000005</v>
      </c>
      <c r="I16555" s="8">
        <v>1.8240000000000003</v>
      </c>
      <c r="J16555" s="8">
        <f>datatable[[#This Row],[продажи_]]-datatable[[#This Row],[себестоимость_]]</f>
        <v>2.7120000000000002</v>
      </c>
      <c r="L16555"/>
    </row>
    <row r="16556" spans="2:12" x14ac:dyDescent="0.4">
      <c r="B16556" s="5" t="s">
        <v>70</v>
      </c>
      <c r="C16556" s="5" t="s">
        <v>55</v>
      </c>
      <c r="D16556" s="5" t="s">
        <v>64</v>
      </c>
      <c r="E16556" s="5" t="s">
        <v>7</v>
      </c>
      <c r="F16556" s="6">
        <v>44713</v>
      </c>
      <c r="G16556" s="6" t="str">
        <f>TEXT(datatable[[#This Row],[дата]],"ММ")</f>
        <v>06</v>
      </c>
      <c r="H16556" s="8">
        <v>5.4990000000000006</v>
      </c>
      <c r="I16556" s="8">
        <v>2.4206000000000003</v>
      </c>
      <c r="J16556" s="8">
        <f>datatable[[#This Row],[продажи_]]-datatable[[#This Row],[себестоимость_]]</f>
        <v>3.0784000000000002</v>
      </c>
      <c r="L16556"/>
    </row>
    <row r="16557" spans="2:12" x14ac:dyDescent="0.4">
      <c r="B16557" s="5" t="s">
        <v>70</v>
      </c>
      <c r="C16557" s="5" t="s">
        <v>55</v>
      </c>
      <c r="D16557" s="5" t="s">
        <v>64</v>
      </c>
      <c r="E16557" s="5" t="s">
        <v>7</v>
      </c>
      <c r="F16557" s="6">
        <v>44743</v>
      </c>
      <c r="G16557" s="6" t="str">
        <f>TEXT(datatable[[#This Row],[дата]],"ММ")</f>
        <v>07</v>
      </c>
      <c r="H16557" s="8">
        <v>4.1399999999999997</v>
      </c>
      <c r="I16557" s="8">
        <v>1.2767999999999999</v>
      </c>
      <c r="J16557" s="8">
        <f>datatable[[#This Row],[продажи_]]-datatable[[#This Row],[себестоимость_]]</f>
        <v>2.8632</v>
      </c>
      <c r="L16557"/>
    </row>
    <row r="16558" spans="2:12" x14ac:dyDescent="0.4">
      <c r="B16558" s="5" t="s">
        <v>70</v>
      </c>
      <c r="C16558" s="5" t="s">
        <v>55</v>
      </c>
      <c r="D16558" s="5" t="s">
        <v>64</v>
      </c>
      <c r="E16558" s="5" t="s">
        <v>7</v>
      </c>
      <c r="F16558" s="6">
        <v>44774</v>
      </c>
      <c r="G16558" s="6" t="str">
        <f>TEXT(datatable[[#This Row],[дата]],"ММ")</f>
        <v>08</v>
      </c>
      <c r="H16558" s="8">
        <v>4.8194999999999997</v>
      </c>
      <c r="I16558" s="8">
        <v>1.8468</v>
      </c>
      <c r="J16558" s="8">
        <f>datatable[[#This Row],[продажи_]]-datatable[[#This Row],[себестоимость_]]</f>
        <v>2.9726999999999997</v>
      </c>
      <c r="L16558"/>
    </row>
    <row r="16559" spans="2:12" x14ac:dyDescent="0.4">
      <c r="B16559" s="5" t="s">
        <v>70</v>
      </c>
      <c r="C16559" s="5" t="s">
        <v>55</v>
      </c>
      <c r="D16559" s="5" t="s">
        <v>64</v>
      </c>
      <c r="E16559" s="5" t="s">
        <v>7</v>
      </c>
      <c r="F16559" s="6">
        <v>44805</v>
      </c>
      <c r="G16559" s="6" t="str">
        <f>TEXT(datatable[[#This Row],[дата]],"ММ")</f>
        <v>09</v>
      </c>
      <c r="H16559" s="8">
        <v>5.3999999999999995</v>
      </c>
      <c r="I16559" s="8">
        <v>1.8620000000000001</v>
      </c>
      <c r="J16559" s="8">
        <f>datatable[[#This Row],[продажи_]]-datatable[[#This Row],[себестоимость_]]</f>
        <v>3.5379999999999994</v>
      </c>
      <c r="L16559"/>
    </row>
    <row r="16560" spans="2:12" x14ac:dyDescent="0.4">
      <c r="B16560" s="5" t="s">
        <v>70</v>
      </c>
      <c r="C16560" s="5" t="s">
        <v>55</v>
      </c>
      <c r="D16560" s="5" t="s">
        <v>64</v>
      </c>
      <c r="E16560" s="5" t="s">
        <v>7</v>
      </c>
      <c r="F16560" s="6">
        <v>44835</v>
      </c>
      <c r="G16560" s="6" t="str">
        <f>TEXT(datatable[[#This Row],[дата]],"ММ")</f>
        <v>10</v>
      </c>
      <c r="H16560" s="8">
        <v>5.4809999999999999</v>
      </c>
      <c r="I16560" s="8">
        <v>2.4738000000000002</v>
      </c>
      <c r="J16560" s="8">
        <f>datatable[[#This Row],[продажи_]]-datatable[[#This Row],[себестоимость_]]</f>
        <v>3.0071999999999997</v>
      </c>
      <c r="L16560"/>
    </row>
    <row r="16561" spans="2:12" x14ac:dyDescent="0.4">
      <c r="B16561" s="5" t="s">
        <v>70</v>
      </c>
      <c r="C16561" s="5" t="s">
        <v>55</v>
      </c>
      <c r="D16561" s="5" t="s">
        <v>64</v>
      </c>
      <c r="E16561" s="5" t="s">
        <v>7</v>
      </c>
      <c r="F16561" s="6">
        <v>44866</v>
      </c>
      <c r="G16561" s="6" t="str">
        <f>TEXT(datatable[[#This Row],[дата]],"ММ")</f>
        <v>11</v>
      </c>
      <c r="H16561" s="8">
        <v>5.1480000000000006</v>
      </c>
      <c r="I16561" s="8">
        <v>2.2724000000000002</v>
      </c>
      <c r="J16561" s="8">
        <f>datatable[[#This Row],[продажи_]]-datatable[[#This Row],[себестоимость_]]</f>
        <v>2.8756000000000004</v>
      </c>
      <c r="L16561"/>
    </row>
    <row r="16562" spans="2:12" x14ac:dyDescent="0.4">
      <c r="B16562" s="5" t="s">
        <v>70</v>
      </c>
      <c r="C16562" s="5" t="s">
        <v>55</v>
      </c>
      <c r="D16562" s="5" t="s">
        <v>64</v>
      </c>
      <c r="E16562" s="5" t="s">
        <v>7</v>
      </c>
      <c r="F16562" s="6">
        <v>44896</v>
      </c>
      <c r="G16562" s="6" t="str">
        <f>TEXT(datatable[[#This Row],[дата]],"ММ")</f>
        <v>12</v>
      </c>
      <c r="H16562" s="8">
        <v>5.5620000000000003</v>
      </c>
      <c r="I16562" s="8">
        <v>1.9152000000000002</v>
      </c>
      <c r="J16562" s="8">
        <f>datatable[[#This Row],[продажи_]]-datatable[[#This Row],[себестоимость_]]</f>
        <v>3.6467999999999998</v>
      </c>
      <c r="L16562"/>
    </row>
    <row r="16563" spans="2:12" x14ac:dyDescent="0.4">
      <c r="B16563" s="5" t="s">
        <v>65</v>
      </c>
      <c r="C16563" s="5" t="s">
        <v>58</v>
      </c>
      <c r="D16563" s="5" t="s">
        <v>16</v>
      </c>
      <c r="E16563" s="5" t="s">
        <v>60</v>
      </c>
      <c r="F16563" s="6">
        <v>44562</v>
      </c>
      <c r="G16563" s="6" t="str">
        <f>TEXT(datatable[[#This Row],[дата]],"ММ")</f>
        <v>01</v>
      </c>
      <c r="H16563" s="8">
        <v>184.07430000000002</v>
      </c>
      <c r="I16563" s="8">
        <v>57.668399999999998</v>
      </c>
      <c r="J16563" s="8">
        <f>datatable[[#This Row],[продажи_]]-datatable[[#This Row],[себестоимость_]]</f>
        <v>126.40590000000003</v>
      </c>
      <c r="L16563"/>
    </row>
    <row r="16564" spans="2:12" x14ac:dyDescent="0.4">
      <c r="B16564" s="5" t="s">
        <v>65</v>
      </c>
      <c r="C16564" s="5" t="s">
        <v>58</v>
      </c>
      <c r="D16564" s="5" t="s">
        <v>16</v>
      </c>
      <c r="E16564" s="5" t="s">
        <v>60</v>
      </c>
      <c r="F16564" s="6">
        <v>44593</v>
      </c>
      <c r="G16564" s="6" t="str">
        <f>TEXT(datatable[[#This Row],[дата]],"ММ")</f>
        <v>02</v>
      </c>
      <c r="H16564" s="8">
        <v>299.84430000000003</v>
      </c>
      <c r="I16564" s="8">
        <v>100.51440000000001</v>
      </c>
      <c r="J16564" s="8">
        <f>datatable[[#This Row],[продажи_]]-datatable[[#This Row],[себестоимость_]]</f>
        <v>199.32990000000001</v>
      </c>
      <c r="L16564"/>
    </row>
    <row r="16565" spans="2:12" x14ac:dyDescent="0.4">
      <c r="B16565" s="5" t="s">
        <v>65</v>
      </c>
      <c r="C16565" s="5" t="s">
        <v>58</v>
      </c>
      <c r="D16565" s="5" t="s">
        <v>16</v>
      </c>
      <c r="E16565" s="5" t="s">
        <v>60</v>
      </c>
      <c r="F16565" s="6">
        <v>44621</v>
      </c>
      <c r="G16565" s="6" t="str">
        <f>TEXT(datatable[[#This Row],[дата]],"ММ")</f>
        <v>03</v>
      </c>
      <c r="H16565" s="8">
        <v>305.63280000000003</v>
      </c>
      <c r="I16565" s="8">
        <v>140.81279999999998</v>
      </c>
      <c r="J16565" s="8">
        <f>datatable[[#This Row],[продажи_]]-datatable[[#This Row],[себестоимость_]]</f>
        <v>164.82000000000005</v>
      </c>
      <c r="L16565"/>
    </row>
    <row r="16566" spans="2:12" x14ac:dyDescent="0.4">
      <c r="B16566" s="5" t="s">
        <v>65</v>
      </c>
      <c r="C16566" s="5" t="s">
        <v>58</v>
      </c>
      <c r="D16566" s="5" t="s">
        <v>16</v>
      </c>
      <c r="E16566" s="5" t="s">
        <v>60</v>
      </c>
      <c r="F16566" s="6">
        <v>44652</v>
      </c>
      <c r="G16566" s="6" t="str">
        <f>TEXT(datatable[[#This Row],[дата]],"ММ")</f>
        <v>04</v>
      </c>
      <c r="H16566" s="8">
        <v>237.71439999999998</v>
      </c>
      <c r="I16566" s="8">
        <v>126.45359999999999</v>
      </c>
      <c r="J16566" s="8">
        <f>datatable[[#This Row],[продажи_]]-datatable[[#This Row],[себестоимость_]]</f>
        <v>111.26079999999999</v>
      </c>
      <c r="L16566"/>
    </row>
    <row r="16567" spans="2:12" x14ac:dyDescent="0.4">
      <c r="B16567" s="5" t="s">
        <v>65</v>
      </c>
      <c r="C16567" s="5" t="s">
        <v>58</v>
      </c>
      <c r="D16567" s="5" t="s">
        <v>16</v>
      </c>
      <c r="E16567" s="5" t="s">
        <v>60</v>
      </c>
      <c r="F16567" s="6">
        <v>44682</v>
      </c>
      <c r="G16567" s="6" t="str">
        <f>TEXT(datatable[[#This Row],[дата]],"ММ")</f>
        <v>05</v>
      </c>
      <c r="H16567" s="8">
        <v>257.00940000000003</v>
      </c>
      <c r="I16567" s="8">
        <v>75.03840000000001</v>
      </c>
      <c r="J16567" s="8">
        <f>datatable[[#This Row],[продажи_]]-datatable[[#This Row],[себестоимость_]]</f>
        <v>181.971</v>
      </c>
      <c r="L16567"/>
    </row>
    <row r="16568" spans="2:12" x14ac:dyDescent="0.4">
      <c r="B16568" s="5" t="s">
        <v>65</v>
      </c>
      <c r="C16568" s="5" t="s">
        <v>58</v>
      </c>
      <c r="D16568" s="5" t="s">
        <v>16</v>
      </c>
      <c r="E16568" s="5" t="s">
        <v>60</v>
      </c>
      <c r="F16568" s="6">
        <v>44713</v>
      </c>
      <c r="G16568" s="6" t="str">
        <f>TEXT(datatable[[#This Row],[дата]],"ММ")</f>
        <v>06</v>
      </c>
      <c r="H16568" s="8">
        <v>248.32665</v>
      </c>
      <c r="I16568" s="8">
        <v>105.378</v>
      </c>
      <c r="J16568" s="8">
        <f>datatable[[#This Row],[продажи_]]-datatable[[#This Row],[себестоимость_]]</f>
        <v>142.94864999999999</v>
      </c>
      <c r="L16568"/>
    </row>
    <row r="16569" spans="2:12" x14ac:dyDescent="0.4">
      <c r="B16569" s="5" t="s">
        <v>65</v>
      </c>
      <c r="C16569" s="5" t="s">
        <v>58</v>
      </c>
      <c r="D16569" s="5" t="s">
        <v>16</v>
      </c>
      <c r="E16569" s="5" t="s">
        <v>60</v>
      </c>
      <c r="F16569" s="6">
        <v>44743</v>
      </c>
      <c r="G16569" s="6" t="str">
        <f>TEXT(datatable[[#This Row],[дата]],"ММ")</f>
        <v>07</v>
      </c>
      <c r="H16569" s="8">
        <v>129.66240000000002</v>
      </c>
      <c r="I16569" s="8">
        <v>73.494399999999999</v>
      </c>
      <c r="J16569" s="8">
        <f>datatable[[#This Row],[продажи_]]-datatable[[#This Row],[себестоимость_]]</f>
        <v>56.168000000000021</v>
      </c>
      <c r="L16569"/>
    </row>
    <row r="16570" spans="2:12" x14ac:dyDescent="0.4">
      <c r="B16570" s="5" t="s">
        <v>65</v>
      </c>
      <c r="C16570" s="5" t="s">
        <v>58</v>
      </c>
      <c r="D16570" s="5" t="s">
        <v>16</v>
      </c>
      <c r="E16570" s="5" t="s">
        <v>60</v>
      </c>
      <c r="F16570" s="6">
        <v>44774</v>
      </c>
      <c r="G16570" s="6" t="str">
        <f>TEXT(datatable[[#This Row],[дата]],"ММ")</f>
        <v>08</v>
      </c>
      <c r="H16570" s="8">
        <v>173.655</v>
      </c>
      <c r="I16570" s="8">
        <v>68.785200000000003</v>
      </c>
      <c r="J16570" s="8">
        <f>datatable[[#This Row],[продажи_]]-datatable[[#This Row],[себестоимость_]]</f>
        <v>104.8698</v>
      </c>
      <c r="L16570"/>
    </row>
    <row r="16571" spans="2:12" x14ac:dyDescent="0.4">
      <c r="B16571" s="5" t="s">
        <v>65</v>
      </c>
      <c r="C16571" s="5" t="s">
        <v>58</v>
      </c>
      <c r="D16571" s="5" t="s">
        <v>16</v>
      </c>
      <c r="E16571" s="5" t="s">
        <v>60</v>
      </c>
      <c r="F16571" s="6">
        <v>44805</v>
      </c>
      <c r="G16571" s="6" t="str">
        <f>TEXT(datatable[[#This Row],[дата]],"ММ")</f>
        <v>09</v>
      </c>
      <c r="H16571" s="8">
        <v>202.59750000000003</v>
      </c>
      <c r="I16571" s="8">
        <v>81.06</v>
      </c>
      <c r="J16571" s="8">
        <f>datatable[[#This Row],[продажи_]]-datatable[[#This Row],[себестоимость_]]</f>
        <v>121.53750000000002</v>
      </c>
      <c r="L16571"/>
    </row>
    <row r="16572" spans="2:12" x14ac:dyDescent="0.4">
      <c r="B16572" s="5" t="s">
        <v>65</v>
      </c>
      <c r="C16572" s="5" t="s">
        <v>58</v>
      </c>
      <c r="D16572" s="5" t="s">
        <v>16</v>
      </c>
      <c r="E16572" s="5" t="s">
        <v>60</v>
      </c>
      <c r="F16572" s="6">
        <v>44835</v>
      </c>
      <c r="G16572" s="6" t="str">
        <f>TEXT(datatable[[#This Row],[дата]],"ММ")</f>
        <v>10</v>
      </c>
      <c r="H16572" s="8">
        <v>218.80530000000002</v>
      </c>
      <c r="I16572" s="8">
        <v>121.04960000000001</v>
      </c>
      <c r="J16572" s="8">
        <f>datatable[[#This Row],[продажи_]]-datatable[[#This Row],[себестоимость_]]</f>
        <v>97.755700000000004</v>
      </c>
      <c r="L16572"/>
    </row>
    <row r="16573" spans="2:12" x14ac:dyDescent="0.4">
      <c r="B16573" s="5" t="s">
        <v>65</v>
      </c>
      <c r="C16573" s="5" t="s">
        <v>58</v>
      </c>
      <c r="D16573" s="5" t="s">
        <v>16</v>
      </c>
      <c r="E16573" s="5" t="s">
        <v>60</v>
      </c>
      <c r="F16573" s="6">
        <v>44866</v>
      </c>
      <c r="G16573" s="6" t="str">
        <f>TEXT(datatable[[#This Row],[дата]],"ММ")</f>
        <v>11</v>
      </c>
      <c r="H16573" s="8">
        <v>263.37675000000002</v>
      </c>
      <c r="I16573" s="8">
        <v>88.316800000000001</v>
      </c>
      <c r="J16573" s="8">
        <f>datatable[[#This Row],[продажи_]]-datatable[[#This Row],[себестоимость_]]</f>
        <v>175.05995000000001</v>
      </c>
      <c r="L16573"/>
    </row>
    <row r="16574" spans="2:12" x14ac:dyDescent="0.4">
      <c r="B16574" s="5" t="s">
        <v>65</v>
      </c>
      <c r="C16574" s="5" t="s">
        <v>58</v>
      </c>
      <c r="D16574" s="5" t="s">
        <v>16</v>
      </c>
      <c r="E16574" s="5" t="s">
        <v>60</v>
      </c>
      <c r="F16574" s="6">
        <v>44896</v>
      </c>
      <c r="G16574" s="6" t="str">
        <f>TEXT(datatable[[#This Row],[дата]],"ММ")</f>
        <v>12</v>
      </c>
      <c r="H16574" s="8">
        <v>275.5326</v>
      </c>
      <c r="I16574" s="8">
        <v>78.744</v>
      </c>
      <c r="J16574" s="8">
        <f>datatable[[#This Row],[продажи_]]-datatable[[#This Row],[себестоимость_]]</f>
        <v>196.7886</v>
      </c>
      <c r="L16574"/>
    </row>
    <row r="16575" spans="2:12" x14ac:dyDescent="0.4">
      <c r="B16575" s="5" t="s">
        <v>65</v>
      </c>
      <c r="C16575" s="5" t="s">
        <v>58</v>
      </c>
      <c r="D16575" s="5" t="s">
        <v>16</v>
      </c>
      <c r="E16575" s="5" t="s">
        <v>8</v>
      </c>
      <c r="F16575" s="6">
        <v>44562</v>
      </c>
      <c r="G16575" s="6" t="str">
        <f>TEXT(datatable[[#This Row],[дата]],"ММ")</f>
        <v>01</v>
      </c>
      <c r="H16575" s="8">
        <v>103.5351</v>
      </c>
      <c r="I16575" s="8">
        <v>89.369100000000003</v>
      </c>
      <c r="J16575" s="8">
        <f>datatable[[#This Row],[продажи_]]-datatable[[#This Row],[себестоимость_]]</f>
        <v>14.165999999999997</v>
      </c>
      <c r="L16575"/>
    </row>
    <row r="16576" spans="2:12" x14ac:dyDescent="0.4">
      <c r="B16576" s="5" t="s">
        <v>65</v>
      </c>
      <c r="C16576" s="5" t="s">
        <v>58</v>
      </c>
      <c r="D16576" s="5" t="s">
        <v>16</v>
      </c>
      <c r="E16576" s="5" t="s">
        <v>8</v>
      </c>
      <c r="F16576" s="6">
        <v>44593</v>
      </c>
      <c r="G16576" s="6" t="str">
        <f>TEXT(datatable[[#This Row],[дата]],"ММ")</f>
        <v>02</v>
      </c>
      <c r="H16576" s="8">
        <v>173.81140000000002</v>
      </c>
      <c r="I16576" s="8">
        <v>150.49719999999999</v>
      </c>
      <c r="J16576" s="8">
        <f>datatable[[#This Row],[продажи_]]-datatable[[#This Row],[себестоимость_]]</f>
        <v>23.314200000000028</v>
      </c>
      <c r="L16576"/>
    </row>
    <row r="16577" spans="2:12" x14ac:dyDescent="0.4">
      <c r="B16577" s="5" t="s">
        <v>65</v>
      </c>
      <c r="C16577" s="5" t="s">
        <v>58</v>
      </c>
      <c r="D16577" s="5" t="s">
        <v>16</v>
      </c>
      <c r="E16577" s="5" t="s">
        <v>8</v>
      </c>
      <c r="F16577" s="6">
        <v>44621</v>
      </c>
      <c r="G16577" s="6" t="str">
        <f>TEXT(datatable[[#This Row],[дата]],"ММ")</f>
        <v>03</v>
      </c>
      <c r="H16577" s="8">
        <v>194.99680000000001</v>
      </c>
      <c r="I16577" s="8">
        <v>153.048</v>
      </c>
      <c r="J16577" s="8">
        <f>datatable[[#This Row],[продажи_]]-datatable[[#This Row],[себестоимость_]]</f>
        <v>41.948800000000006</v>
      </c>
      <c r="L16577"/>
    </row>
    <row r="16578" spans="2:12" x14ac:dyDescent="0.4">
      <c r="B16578" s="5" t="s">
        <v>65</v>
      </c>
      <c r="C16578" s="5" t="s">
        <v>58</v>
      </c>
      <c r="D16578" s="5" t="s">
        <v>16</v>
      </c>
      <c r="E16578" s="5" t="s">
        <v>8</v>
      </c>
      <c r="F16578" s="6">
        <v>44652</v>
      </c>
      <c r="G16578" s="6" t="str">
        <f>TEXT(datatable[[#This Row],[дата]],"ММ")</f>
        <v>04</v>
      </c>
      <c r="H16578" s="8">
        <v>170.62220000000002</v>
      </c>
      <c r="I16578" s="8">
        <v>149.2218</v>
      </c>
      <c r="J16578" s="8">
        <f>datatable[[#This Row],[продажи_]]-datatable[[#This Row],[себестоимость_]]</f>
        <v>21.400400000000019</v>
      </c>
      <c r="L16578"/>
    </row>
    <row r="16579" spans="2:12" x14ac:dyDescent="0.4">
      <c r="B16579" s="5" t="s">
        <v>65</v>
      </c>
      <c r="C16579" s="5" t="s">
        <v>58</v>
      </c>
      <c r="D16579" s="5" t="s">
        <v>16</v>
      </c>
      <c r="E16579" s="5" t="s">
        <v>8</v>
      </c>
      <c r="F16579" s="6">
        <v>44682</v>
      </c>
      <c r="G16579" s="6" t="str">
        <f>TEXT(datatable[[#This Row],[дата]],"ММ")</f>
        <v>05</v>
      </c>
      <c r="H16579" s="8">
        <v>159.91560000000001</v>
      </c>
      <c r="I16579" s="8">
        <v>111.50640000000001</v>
      </c>
      <c r="J16579" s="8">
        <f>datatable[[#This Row],[продажи_]]-datatable[[#This Row],[себестоимость_]]</f>
        <v>48.409199999999998</v>
      </c>
      <c r="L16579"/>
    </row>
    <row r="16580" spans="2:12" x14ac:dyDescent="0.4">
      <c r="B16580" s="5" t="s">
        <v>65</v>
      </c>
      <c r="C16580" s="5" t="s">
        <v>58</v>
      </c>
      <c r="D16580" s="5" t="s">
        <v>16</v>
      </c>
      <c r="E16580" s="5" t="s">
        <v>8</v>
      </c>
      <c r="F16580" s="6">
        <v>44713</v>
      </c>
      <c r="G16580" s="6" t="str">
        <f>TEXT(datatable[[#This Row],[дата]],"ММ")</f>
        <v>06</v>
      </c>
      <c r="H16580" s="8">
        <v>125.8595</v>
      </c>
      <c r="I16580" s="8">
        <v>129.08870000000002</v>
      </c>
      <c r="J16580" s="8">
        <f>datatable[[#This Row],[продажи_]]-datatable[[#This Row],[себестоимость_]]</f>
        <v>-3.2292000000000201</v>
      </c>
      <c r="L16580"/>
    </row>
    <row r="16581" spans="2:12" x14ac:dyDescent="0.4">
      <c r="B16581" s="5" t="s">
        <v>65</v>
      </c>
      <c r="C16581" s="5" t="s">
        <v>58</v>
      </c>
      <c r="D16581" s="5" t="s">
        <v>16</v>
      </c>
      <c r="E16581" s="5" t="s">
        <v>8</v>
      </c>
      <c r="F16581" s="6">
        <v>44743</v>
      </c>
      <c r="G16581" s="6" t="str">
        <f>TEXT(datatable[[#This Row],[дата]],"ММ")</f>
        <v>07</v>
      </c>
      <c r="H16581" s="8">
        <v>81.096800000000002</v>
      </c>
      <c r="I16581" s="8">
        <v>60.490399999999994</v>
      </c>
      <c r="J16581" s="8">
        <f>datatable[[#This Row],[продажи_]]-datatable[[#This Row],[себестоимость_]]</f>
        <v>20.606400000000008</v>
      </c>
      <c r="L16581"/>
    </row>
    <row r="16582" spans="2:12" x14ac:dyDescent="0.4">
      <c r="B16582" s="5" t="s">
        <v>65</v>
      </c>
      <c r="C16582" s="5" t="s">
        <v>58</v>
      </c>
      <c r="D16582" s="5" t="s">
        <v>16</v>
      </c>
      <c r="E16582" s="5" t="s">
        <v>8</v>
      </c>
      <c r="F16582" s="6">
        <v>44774</v>
      </c>
      <c r="G16582" s="6" t="str">
        <f>TEXT(datatable[[#This Row],[дата]],"ММ")</f>
        <v>08</v>
      </c>
      <c r="H16582" s="8">
        <v>102.51</v>
      </c>
      <c r="I16582" s="8">
        <v>93.468599999999981</v>
      </c>
      <c r="J16582" s="8">
        <f>datatable[[#This Row],[продажи_]]-datatable[[#This Row],[себестоимость_]]</f>
        <v>9.0414000000000243</v>
      </c>
      <c r="L16582"/>
    </row>
    <row r="16583" spans="2:12" x14ac:dyDescent="0.4">
      <c r="B16583" s="5" t="s">
        <v>65</v>
      </c>
      <c r="C16583" s="5" t="s">
        <v>58</v>
      </c>
      <c r="D16583" s="5" t="s">
        <v>16</v>
      </c>
      <c r="E16583" s="5" t="s">
        <v>8</v>
      </c>
      <c r="F16583" s="6">
        <v>44805</v>
      </c>
      <c r="G16583" s="6" t="str">
        <f>TEXT(datatable[[#This Row],[дата]],"ММ")</f>
        <v>09</v>
      </c>
      <c r="H16583" s="8">
        <v>123.01200000000001</v>
      </c>
      <c r="I16583" s="8">
        <v>77.435000000000002</v>
      </c>
      <c r="J16583" s="8">
        <f>datatable[[#This Row],[продажи_]]-datatable[[#This Row],[себестоимость_]]</f>
        <v>45.577000000000012</v>
      </c>
      <c r="L16583"/>
    </row>
    <row r="16584" spans="2:12" x14ac:dyDescent="0.4">
      <c r="B16584" s="5" t="s">
        <v>65</v>
      </c>
      <c r="C16584" s="5" t="s">
        <v>58</v>
      </c>
      <c r="D16584" s="5" t="s">
        <v>16</v>
      </c>
      <c r="E16584" s="5" t="s">
        <v>8</v>
      </c>
      <c r="F16584" s="6">
        <v>44835</v>
      </c>
      <c r="G16584" s="6" t="str">
        <f>TEXT(datatable[[#This Row],[дата]],"ММ")</f>
        <v>10</v>
      </c>
      <c r="H16584" s="8">
        <v>146.70320000000001</v>
      </c>
      <c r="I16584" s="8">
        <v>107.1336</v>
      </c>
      <c r="J16584" s="8">
        <f>datatable[[#This Row],[продажи_]]-datatable[[#This Row],[себестоимость_]]</f>
        <v>39.569600000000008</v>
      </c>
      <c r="L16584"/>
    </row>
    <row r="16585" spans="2:12" x14ac:dyDescent="0.4">
      <c r="B16585" s="5" t="s">
        <v>65</v>
      </c>
      <c r="C16585" s="5" t="s">
        <v>58</v>
      </c>
      <c r="D16585" s="5" t="s">
        <v>16</v>
      </c>
      <c r="E16585" s="5" t="s">
        <v>8</v>
      </c>
      <c r="F16585" s="6">
        <v>44866</v>
      </c>
      <c r="G16585" s="6" t="str">
        <f>TEXT(datatable[[#This Row],[дата]],"ММ")</f>
        <v>11</v>
      </c>
      <c r="H16585" s="8">
        <v>176.20329999999998</v>
      </c>
      <c r="I16585" s="8">
        <v>130.27300000000002</v>
      </c>
      <c r="J16585" s="8">
        <f>datatable[[#This Row],[продажи_]]-datatable[[#This Row],[себестоимость_]]</f>
        <v>45.93029999999996</v>
      </c>
      <c r="L16585"/>
    </row>
    <row r="16586" spans="2:12" x14ac:dyDescent="0.4">
      <c r="B16586" s="5" t="s">
        <v>65</v>
      </c>
      <c r="C16586" s="5" t="s">
        <v>58</v>
      </c>
      <c r="D16586" s="5" t="s">
        <v>16</v>
      </c>
      <c r="E16586" s="5" t="s">
        <v>8</v>
      </c>
      <c r="F16586" s="6">
        <v>44896</v>
      </c>
      <c r="G16586" s="6" t="str">
        <f>TEXT(datatable[[#This Row],[дата]],"ММ")</f>
        <v>12</v>
      </c>
      <c r="H16586" s="8">
        <v>120.2784</v>
      </c>
      <c r="I16586" s="8">
        <v>120.25200000000002</v>
      </c>
      <c r="J16586" s="8">
        <f>datatable[[#This Row],[продажи_]]-datatable[[#This Row],[себестоимость_]]</f>
        <v>2.6399999999981105E-2</v>
      </c>
      <c r="L16586"/>
    </row>
    <row r="16587" spans="2:12" x14ac:dyDescent="0.4">
      <c r="B16587" s="5" t="s">
        <v>65</v>
      </c>
      <c r="C16587" s="5" t="s">
        <v>58</v>
      </c>
      <c r="D16587" s="5" t="s">
        <v>16</v>
      </c>
      <c r="E16587" s="5" t="s">
        <v>61</v>
      </c>
      <c r="F16587" s="6">
        <v>44562</v>
      </c>
      <c r="G16587" s="6" t="str">
        <f>TEXT(datatable[[#This Row],[дата]],"ММ")</f>
        <v>01</v>
      </c>
      <c r="H16587" s="8">
        <v>58.190399999999997</v>
      </c>
      <c r="I16587" s="8">
        <v>42.904799999999994</v>
      </c>
      <c r="J16587" s="8">
        <f>datatable[[#This Row],[продажи_]]-datatable[[#This Row],[себестоимость_]]</f>
        <v>15.285600000000002</v>
      </c>
      <c r="L16587"/>
    </row>
    <row r="16588" spans="2:12" x14ac:dyDescent="0.4">
      <c r="B16588" s="5" t="s">
        <v>65</v>
      </c>
      <c r="C16588" s="5" t="s">
        <v>58</v>
      </c>
      <c r="D16588" s="5" t="s">
        <v>16</v>
      </c>
      <c r="E16588" s="5" t="s">
        <v>61</v>
      </c>
      <c r="F16588" s="6">
        <v>44593</v>
      </c>
      <c r="G16588" s="6" t="str">
        <f>TEXT(datatable[[#This Row],[дата]],"ММ")</f>
        <v>02</v>
      </c>
      <c r="H16588" s="8">
        <v>104.66190000000002</v>
      </c>
      <c r="I16588" s="8">
        <v>48.641600000000004</v>
      </c>
      <c r="J16588" s="8">
        <f>datatable[[#This Row],[продажи_]]-datatable[[#This Row],[себестоимость_]]</f>
        <v>56.020300000000013</v>
      </c>
      <c r="L16588"/>
    </row>
    <row r="16589" spans="2:12" x14ac:dyDescent="0.4">
      <c r="B16589" s="5" t="s">
        <v>65</v>
      </c>
      <c r="C16589" s="5" t="s">
        <v>58</v>
      </c>
      <c r="D16589" s="5" t="s">
        <v>16</v>
      </c>
      <c r="E16589" s="5" t="s">
        <v>61</v>
      </c>
      <c r="F16589" s="6">
        <v>44621</v>
      </c>
      <c r="G16589" s="6" t="str">
        <f>TEXT(datatable[[#This Row],[дата]],"ММ")</f>
        <v>03</v>
      </c>
      <c r="H16589" s="8">
        <v>117.45840000000001</v>
      </c>
      <c r="I16589" s="8">
        <v>74.335999999999999</v>
      </c>
      <c r="J16589" s="8">
        <f>datatable[[#This Row],[продажи_]]-datatable[[#This Row],[себестоимость_]]</f>
        <v>43.122400000000013</v>
      </c>
      <c r="L16589"/>
    </row>
    <row r="16590" spans="2:12" x14ac:dyDescent="0.4">
      <c r="B16590" s="5" t="s">
        <v>65</v>
      </c>
      <c r="C16590" s="5" t="s">
        <v>58</v>
      </c>
      <c r="D16590" s="5" t="s">
        <v>16</v>
      </c>
      <c r="E16590" s="5" t="s">
        <v>61</v>
      </c>
      <c r="F16590" s="6">
        <v>44652</v>
      </c>
      <c r="G16590" s="6" t="str">
        <f>TEXT(datatable[[#This Row],[дата]],"ММ")</f>
        <v>04</v>
      </c>
      <c r="H16590" s="8">
        <v>107.4906</v>
      </c>
      <c r="I16590" s="8">
        <v>65.043999999999997</v>
      </c>
      <c r="J16590" s="8">
        <f>datatable[[#This Row],[продажи_]]-datatable[[#This Row],[себестоимость_]]</f>
        <v>42.446600000000004</v>
      </c>
      <c r="L16590"/>
    </row>
    <row r="16591" spans="2:12" x14ac:dyDescent="0.4">
      <c r="B16591" s="5" t="s">
        <v>65</v>
      </c>
      <c r="C16591" s="5" t="s">
        <v>58</v>
      </c>
      <c r="D16591" s="5" t="s">
        <v>16</v>
      </c>
      <c r="E16591" s="5" t="s">
        <v>61</v>
      </c>
      <c r="F16591" s="6">
        <v>44682</v>
      </c>
      <c r="G16591" s="6" t="str">
        <f>TEXT(datatable[[#This Row],[дата]],"ММ")</f>
        <v>05</v>
      </c>
      <c r="H16591" s="8">
        <v>84.861000000000018</v>
      </c>
      <c r="I16591" s="8">
        <v>48.480000000000004</v>
      </c>
      <c r="J16591" s="8">
        <f>datatable[[#This Row],[продажи_]]-datatable[[#This Row],[себестоимость_]]</f>
        <v>36.381000000000014</v>
      </c>
      <c r="L16591"/>
    </row>
    <row r="16592" spans="2:12" x14ac:dyDescent="0.4">
      <c r="B16592" s="5" t="s">
        <v>65</v>
      </c>
      <c r="C16592" s="5" t="s">
        <v>58</v>
      </c>
      <c r="D16592" s="5" t="s">
        <v>16</v>
      </c>
      <c r="E16592" s="5" t="s">
        <v>61</v>
      </c>
      <c r="F16592" s="6">
        <v>44713</v>
      </c>
      <c r="G16592" s="6" t="str">
        <f>TEXT(datatable[[#This Row],[дата]],"ММ")</f>
        <v>06</v>
      </c>
      <c r="H16592" s="8">
        <v>84.052800000000005</v>
      </c>
      <c r="I16592" s="8">
        <v>52.52</v>
      </c>
      <c r="J16592" s="8">
        <f>datatable[[#This Row],[продажи_]]-datatable[[#This Row],[себестоимость_]]</f>
        <v>31.532800000000002</v>
      </c>
      <c r="L16592"/>
    </row>
    <row r="16593" spans="2:12" x14ac:dyDescent="0.4">
      <c r="B16593" s="5" t="s">
        <v>65</v>
      </c>
      <c r="C16593" s="5" t="s">
        <v>58</v>
      </c>
      <c r="D16593" s="5" t="s">
        <v>16</v>
      </c>
      <c r="E16593" s="5" t="s">
        <v>61</v>
      </c>
      <c r="F16593" s="6">
        <v>44743</v>
      </c>
      <c r="G16593" s="6" t="str">
        <f>TEXT(datatable[[#This Row],[дата]],"ММ")</f>
        <v>07</v>
      </c>
      <c r="H16593" s="8">
        <v>44.720399999999998</v>
      </c>
      <c r="I16593" s="8">
        <v>34.5824</v>
      </c>
      <c r="J16593" s="8">
        <f>datatable[[#This Row],[продажи_]]-datatable[[#This Row],[себестоимость_]]</f>
        <v>10.137999999999998</v>
      </c>
      <c r="L16593"/>
    </row>
    <row r="16594" spans="2:12" x14ac:dyDescent="0.4">
      <c r="B16594" s="5" t="s">
        <v>65</v>
      </c>
      <c r="C16594" s="5" t="s">
        <v>58</v>
      </c>
      <c r="D16594" s="5" t="s">
        <v>16</v>
      </c>
      <c r="E16594" s="5" t="s">
        <v>61</v>
      </c>
      <c r="F16594" s="6">
        <v>44774</v>
      </c>
      <c r="G16594" s="6" t="str">
        <f>TEXT(datatable[[#This Row],[дата]],"ММ")</f>
        <v>08</v>
      </c>
      <c r="H16594" s="8">
        <v>51.522750000000002</v>
      </c>
      <c r="I16594" s="8">
        <v>38.178000000000004</v>
      </c>
      <c r="J16594" s="8">
        <f>datatable[[#This Row],[продажи_]]-datatable[[#This Row],[себестоимость_]]</f>
        <v>13.344749999999998</v>
      </c>
      <c r="L16594"/>
    </row>
    <row r="16595" spans="2:12" x14ac:dyDescent="0.4">
      <c r="B16595" s="5" t="s">
        <v>65</v>
      </c>
      <c r="C16595" s="5" t="s">
        <v>58</v>
      </c>
      <c r="D16595" s="5" t="s">
        <v>16</v>
      </c>
      <c r="E16595" s="5" t="s">
        <v>61</v>
      </c>
      <c r="F16595" s="6">
        <v>44805</v>
      </c>
      <c r="G16595" s="6" t="str">
        <f>TEXT(datatable[[#This Row],[дата]],"ММ")</f>
        <v>09</v>
      </c>
      <c r="H16595" s="8">
        <v>71.390999999999991</v>
      </c>
      <c r="I16595" s="8">
        <v>47.671999999999997</v>
      </c>
      <c r="J16595" s="8">
        <f>datatable[[#This Row],[продажи_]]-datatable[[#This Row],[себестоимость_]]</f>
        <v>23.718999999999994</v>
      </c>
      <c r="L16595"/>
    </row>
    <row r="16596" spans="2:12" x14ac:dyDescent="0.4">
      <c r="B16596" s="5" t="s">
        <v>65</v>
      </c>
      <c r="C16596" s="5" t="s">
        <v>58</v>
      </c>
      <c r="D16596" s="5" t="s">
        <v>16</v>
      </c>
      <c r="E16596" s="5" t="s">
        <v>61</v>
      </c>
      <c r="F16596" s="6">
        <v>44835</v>
      </c>
      <c r="G16596" s="6" t="str">
        <f>TEXT(datatable[[#This Row],[дата]],"ММ")</f>
        <v>10</v>
      </c>
      <c r="H16596" s="8">
        <v>87.689700000000016</v>
      </c>
      <c r="I16596" s="8">
        <v>67.872</v>
      </c>
      <c r="J16596" s="8">
        <f>datatable[[#This Row],[продажи_]]-datatable[[#This Row],[себестоимость_]]</f>
        <v>19.817700000000016</v>
      </c>
      <c r="L16596"/>
    </row>
    <row r="16597" spans="2:12" x14ac:dyDescent="0.4">
      <c r="B16597" s="5" t="s">
        <v>65</v>
      </c>
      <c r="C16597" s="5" t="s">
        <v>58</v>
      </c>
      <c r="D16597" s="5" t="s">
        <v>16</v>
      </c>
      <c r="E16597" s="5" t="s">
        <v>61</v>
      </c>
      <c r="F16597" s="6">
        <v>44866</v>
      </c>
      <c r="G16597" s="6" t="str">
        <f>TEXT(datatable[[#This Row],[дата]],"ММ")</f>
        <v>11</v>
      </c>
      <c r="H16597" s="8">
        <v>93.683850000000007</v>
      </c>
      <c r="I16597" s="8">
        <v>52.52</v>
      </c>
      <c r="J16597" s="8">
        <f>datatable[[#This Row],[продажи_]]-datatable[[#This Row],[себестоимость_]]</f>
        <v>41.163850000000004</v>
      </c>
      <c r="L16597"/>
    </row>
    <row r="16598" spans="2:12" x14ac:dyDescent="0.4">
      <c r="B16598" s="5" t="s">
        <v>65</v>
      </c>
      <c r="C16598" s="5" t="s">
        <v>58</v>
      </c>
      <c r="D16598" s="5" t="s">
        <v>16</v>
      </c>
      <c r="E16598" s="5" t="s">
        <v>61</v>
      </c>
      <c r="F16598" s="6">
        <v>44896</v>
      </c>
      <c r="G16598" s="6" t="str">
        <f>TEXT(datatable[[#This Row],[дата]],"ММ")</f>
        <v>12</v>
      </c>
      <c r="H16598" s="8">
        <v>75.162600000000012</v>
      </c>
      <c r="I16598" s="8">
        <v>48.480000000000004</v>
      </c>
      <c r="J16598" s="8">
        <f>datatable[[#This Row],[продажи_]]-datatable[[#This Row],[себестоимость_]]</f>
        <v>26.682600000000008</v>
      </c>
      <c r="L16598"/>
    </row>
    <row r="16599" spans="2:12" x14ac:dyDescent="0.4">
      <c r="B16599" s="5" t="s">
        <v>65</v>
      </c>
      <c r="C16599" s="5" t="s">
        <v>58</v>
      </c>
      <c r="D16599" s="5" t="s">
        <v>16</v>
      </c>
      <c r="E16599" s="5" t="s">
        <v>62</v>
      </c>
      <c r="F16599" s="6">
        <v>44562</v>
      </c>
      <c r="G16599" s="6" t="str">
        <f>TEXT(datatable[[#This Row],[дата]],"ММ")</f>
        <v>01</v>
      </c>
      <c r="H16599" s="8">
        <v>131.86935000000003</v>
      </c>
      <c r="I16599" s="8">
        <v>89.682749999999999</v>
      </c>
      <c r="J16599" s="8">
        <f>datatable[[#This Row],[продажи_]]-datatable[[#This Row],[себестоимость_]]</f>
        <v>42.186600000000027</v>
      </c>
      <c r="L16599"/>
    </row>
    <row r="16600" spans="2:12" x14ac:dyDescent="0.4">
      <c r="B16600" s="5" t="s">
        <v>65</v>
      </c>
      <c r="C16600" s="5" t="s">
        <v>58</v>
      </c>
      <c r="D16600" s="5" t="s">
        <v>16</v>
      </c>
      <c r="E16600" s="5" t="s">
        <v>62</v>
      </c>
      <c r="F16600" s="6">
        <v>44593</v>
      </c>
      <c r="G16600" s="6" t="str">
        <f>TEXT(datatable[[#This Row],[дата]],"ММ")</f>
        <v>02</v>
      </c>
      <c r="H16600" s="8">
        <v>222.7757</v>
      </c>
      <c r="I16600" s="8">
        <v>122.5231</v>
      </c>
      <c r="J16600" s="8">
        <f>datatable[[#This Row],[продажи_]]-datatable[[#This Row],[себестоимость_]]</f>
        <v>100.2526</v>
      </c>
      <c r="L16600"/>
    </row>
    <row r="16601" spans="2:12" x14ac:dyDescent="0.4">
      <c r="B16601" s="5" t="s">
        <v>65</v>
      </c>
      <c r="C16601" s="5" t="s">
        <v>58</v>
      </c>
      <c r="D16601" s="5" t="s">
        <v>16</v>
      </c>
      <c r="E16601" s="5" t="s">
        <v>62</v>
      </c>
      <c r="F16601" s="6">
        <v>44621</v>
      </c>
      <c r="G16601" s="6" t="str">
        <f>TEXT(datatable[[#This Row],[дата]],"ММ")</f>
        <v>03</v>
      </c>
      <c r="H16601" s="8">
        <v>259.64240000000001</v>
      </c>
      <c r="I16601" s="8">
        <v>163.59520000000001</v>
      </c>
      <c r="J16601" s="8">
        <f>datatable[[#This Row],[продажи_]]-datatable[[#This Row],[себестоимость_]]</f>
        <v>96.047200000000004</v>
      </c>
      <c r="L16601"/>
    </row>
    <row r="16602" spans="2:12" x14ac:dyDescent="0.4">
      <c r="B16602" s="5" t="s">
        <v>65</v>
      </c>
      <c r="C16602" s="5" t="s">
        <v>58</v>
      </c>
      <c r="D16602" s="5" t="s">
        <v>16</v>
      </c>
      <c r="E16602" s="5" t="s">
        <v>62</v>
      </c>
      <c r="F16602" s="6">
        <v>44652</v>
      </c>
      <c r="G16602" s="6" t="str">
        <f>TEXT(datatable[[#This Row],[дата]],"ММ")</f>
        <v>04</v>
      </c>
      <c r="H16602" s="8">
        <v>244.83270000000002</v>
      </c>
      <c r="I16602" s="8">
        <v>123.73620000000001</v>
      </c>
      <c r="J16602" s="8">
        <f>datatable[[#This Row],[продажи_]]-datatable[[#This Row],[себестоимость_]]</f>
        <v>121.09650000000001</v>
      </c>
      <c r="L16602"/>
    </row>
    <row r="16603" spans="2:12" x14ac:dyDescent="0.4">
      <c r="B16603" s="5" t="s">
        <v>65</v>
      </c>
      <c r="C16603" s="5" t="s">
        <v>58</v>
      </c>
      <c r="D16603" s="5" t="s">
        <v>16</v>
      </c>
      <c r="E16603" s="5" t="s">
        <v>62</v>
      </c>
      <c r="F16603" s="6">
        <v>44682</v>
      </c>
      <c r="G16603" s="6" t="str">
        <f>TEXT(datatable[[#This Row],[дата]],"ММ")</f>
        <v>05</v>
      </c>
      <c r="H16603" s="8">
        <v>151.24800000000002</v>
      </c>
      <c r="I16603" s="8">
        <v>119.577</v>
      </c>
      <c r="J16603" s="8">
        <f>datatable[[#This Row],[продажи_]]-datatable[[#This Row],[себестоимость_]]</f>
        <v>31.671000000000021</v>
      </c>
      <c r="L16603"/>
    </row>
    <row r="16604" spans="2:12" x14ac:dyDescent="0.4">
      <c r="B16604" s="5" t="s">
        <v>65</v>
      </c>
      <c r="C16604" s="5" t="s">
        <v>58</v>
      </c>
      <c r="D16604" s="5" t="s">
        <v>16</v>
      </c>
      <c r="E16604" s="5" t="s">
        <v>62</v>
      </c>
      <c r="F16604" s="6">
        <v>44713</v>
      </c>
      <c r="G16604" s="6" t="str">
        <f>TEXT(datatable[[#This Row],[дата]],"ММ")</f>
        <v>06</v>
      </c>
      <c r="H16604" s="8">
        <v>245.77799999999999</v>
      </c>
      <c r="I16604" s="8">
        <v>107.01275</v>
      </c>
      <c r="J16604" s="8">
        <f>datatable[[#This Row],[продажи_]]-datatable[[#This Row],[себестоимость_]]</f>
        <v>138.76524999999998</v>
      </c>
      <c r="L16604"/>
    </row>
    <row r="16605" spans="2:12" x14ac:dyDescent="0.4">
      <c r="B16605" s="5" t="s">
        <v>65</v>
      </c>
      <c r="C16605" s="5" t="s">
        <v>58</v>
      </c>
      <c r="D16605" s="5" t="s">
        <v>16</v>
      </c>
      <c r="E16605" s="5" t="s">
        <v>62</v>
      </c>
      <c r="F16605" s="6">
        <v>44743</v>
      </c>
      <c r="G16605" s="6" t="str">
        <f>TEXT(datatable[[#This Row],[дата]],"ММ")</f>
        <v>07</v>
      </c>
      <c r="H16605" s="8">
        <v>146.2064</v>
      </c>
      <c r="I16605" s="8">
        <v>74.865600000000015</v>
      </c>
      <c r="J16605" s="8">
        <f>datatable[[#This Row],[продажи_]]-datatable[[#This Row],[себестоимость_]]</f>
        <v>71.340799999999987</v>
      </c>
      <c r="L16605"/>
    </row>
    <row r="16606" spans="2:12" x14ac:dyDescent="0.4">
      <c r="B16606" s="5" t="s">
        <v>65</v>
      </c>
      <c r="C16606" s="5" t="s">
        <v>58</v>
      </c>
      <c r="D16606" s="5" t="s">
        <v>16</v>
      </c>
      <c r="E16606" s="5" t="s">
        <v>62</v>
      </c>
      <c r="F16606" s="6">
        <v>44774</v>
      </c>
      <c r="G16606" s="6" t="str">
        <f>TEXT(datatable[[#This Row],[дата]],"ММ")</f>
        <v>08</v>
      </c>
      <c r="H16606" s="8">
        <v>143.21295000000001</v>
      </c>
      <c r="I16606" s="8">
        <v>75.645449999999997</v>
      </c>
      <c r="J16606" s="8">
        <f>datatable[[#This Row],[продажи_]]-datatable[[#This Row],[себестоимость_]]</f>
        <v>67.56750000000001</v>
      </c>
      <c r="L16606"/>
    </row>
    <row r="16607" spans="2:12" x14ac:dyDescent="0.4">
      <c r="B16607" s="5" t="s">
        <v>65</v>
      </c>
      <c r="C16607" s="5" t="s">
        <v>58</v>
      </c>
      <c r="D16607" s="5" t="s">
        <v>16</v>
      </c>
      <c r="E16607" s="5" t="s">
        <v>62</v>
      </c>
      <c r="F16607" s="6">
        <v>44805</v>
      </c>
      <c r="G16607" s="6" t="str">
        <f>TEXT(datatable[[#This Row],[дата]],"ММ")</f>
        <v>09</v>
      </c>
      <c r="H16607" s="8">
        <v>140.21950000000001</v>
      </c>
      <c r="I16607" s="8">
        <v>90.116000000000014</v>
      </c>
      <c r="J16607" s="8">
        <f>datatable[[#This Row],[продажи_]]-datatable[[#This Row],[себестоимость_]]</f>
        <v>50.103499999999997</v>
      </c>
      <c r="L16607"/>
    </row>
    <row r="16608" spans="2:12" x14ac:dyDescent="0.4">
      <c r="B16608" s="5" t="s">
        <v>65</v>
      </c>
      <c r="C16608" s="5" t="s">
        <v>58</v>
      </c>
      <c r="D16608" s="5" t="s">
        <v>16</v>
      </c>
      <c r="E16608" s="5" t="s">
        <v>62</v>
      </c>
      <c r="F16608" s="6">
        <v>44835</v>
      </c>
      <c r="G16608" s="6" t="str">
        <f>TEXT(datatable[[#This Row],[дата]],"ММ")</f>
        <v>10</v>
      </c>
      <c r="H16608" s="8">
        <v>194.10159999999999</v>
      </c>
      <c r="I16608" s="8">
        <v>127.3755</v>
      </c>
      <c r="J16608" s="8">
        <f>datatable[[#This Row],[продажи_]]-datatable[[#This Row],[себестоимость_]]</f>
        <v>66.726099999999988</v>
      </c>
      <c r="L16608"/>
    </row>
    <row r="16609" spans="2:12" x14ac:dyDescent="0.4">
      <c r="B16609" s="5" t="s">
        <v>65</v>
      </c>
      <c r="C16609" s="5" t="s">
        <v>58</v>
      </c>
      <c r="D16609" s="5" t="s">
        <v>16</v>
      </c>
      <c r="E16609" s="5" t="s">
        <v>62</v>
      </c>
      <c r="F16609" s="6">
        <v>44866</v>
      </c>
      <c r="G16609" s="6" t="str">
        <f>TEXT(datatable[[#This Row],[дата]],"ММ")</f>
        <v>11</v>
      </c>
      <c r="H16609" s="8">
        <v>198.67054999999999</v>
      </c>
      <c r="I16609" s="8">
        <v>91.242450000000005</v>
      </c>
      <c r="J16609" s="8">
        <f>datatable[[#This Row],[продажи_]]-datatable[[#This Row],[себестоимость_]]</f>
        <v>107.42809999999999</v>
      </c>
      <c r="L16609"/>
    </row>
    <row r="16610" spans="2:12" x14ac:dyDescent="0.4">
      <c r="B16610" s="5" t="s">
        <v>65</v>
      </c>
      <c r="C16610" s="5" t="s">
        <v>58</v>
      </c>
      <c r="D16610" s="5" t="s">
        <v>16</v>
      </c>
      <c r="E16610" s="5" t="s">
        <v>62</v>
      </c>
      <c r="F16610" s="6">
        <v>44896</v>
      </c>
      <c r="G16610" s="6" t="str">
        <f>TEXT(datatable[[#This Row],[дата]],"ММ")</f>
        <v>12</v>
      </c>
      <c r="H16610" s="8">
        <v>226.87199999999999</v>
      </c>
      <c r="I16610" s="8">
        <v>87.343199999999996</v>
      </c>
      <c r="J16610" s="8">
        <f>datatable[[#This Row],[продажи_]]-datatable[[#This Row],[себестоимость_]]</f>
        <v>139.52879999999999</v>
      </c>
      <c r="L16610"/>
    </row>
    <row r="16611" spans="2:12" x14ac:dyDescent="0.4">
      <c r="B16611" s="5" t="s">
        <v>65</v>
      </c>
      <c r="C16611" s="5" t="s">
        <v>58</v>
      </c>
      <c r="D16611" s="5" t="s">
        <v>16</v>
      </c>
      <c r="E16611" s="5" t="s">
        <v>9</v>
      </c>
      <c r="F16611" s="6">
        <v>44562</v>
      </c>
      <c r="G16611" s="6" t="str">
        <f>TEXT(datatable[[#This Row],[дата]],"ММ")</f>
        <v>01</v>
      </c>
      <c r="H16611" s="8">
        <v>141.77519999999998</v>
      </c>
      <c r="I16611" s="8">
        <v>107.4465</v>
      </c>
      <c r="J16611" s="8">
        <f>datatable[[#This Row],[продажи_]]-datatable[[#This Row],[себестоимость_]]</f>
        <v>34.328699999999984</v>
      </c>
      <c r="L16611"/>
    </row>
    <row r="16612" spans="2:12" x14ac:dyDescent="0.4">
      <c r="B16612" s="5" t="s">
        <v>65</v>
      </c>
      <c r="C16612" s="5" t="s">
        <v>58</v>
      </c>
      <c r="D16612" s="5" t="s">
        <v>16</v>
      </c>
      <c r="E16612" s="5" t="s">
        <v>9</v>
      </c>
      <c r="F16612" s="6">
        <v>44593</v>
      </c>
      <c r="G16612" s="6" t="str">
        <f>TEXT(datatable[[#This Row],[дата]],"ММ")</f>
        <v>02</v>
      </c>
      <c r="H16612" s="8">
        <v>259.19040000000001</v>
      </c>
      <c r="I16612" s="8">
        <v>168.73080000000002</v>
      </c>
      <c r="J16612" s="8">
        <f>datatable[[#This Row],[продажи_]]-datatable[[#This Row],[себестоимость_]]</f>
        <v>90.459599999999995</v>
      </c>
      <c r="L16612"/>
    </row>
    <row r="16613" spans="2:12" x14ac:dyDescent="0.4">
      <c r="B16613" s="5" t="s">
        <v>65</v>
      </c>
      <c r="C16613" s="5" t="s">
        <v>58</v>
      </c>
      <c r="D16613" s="5" t="s">
        <v>16</v>
      </c>
      <c r="E16613" s="5" t="s">
        <v>9</v>
      </c>
      <c r="F16613" s="6">
        <v>44621</v>
      </c>
      <c r="G16613" s="6" t="str">
        <f>TEXT(datatable[[#This Row],[дата]],"ММ")</f>
        <v>03</v>
      </c>
      <c r="H16613" s="8">
        <v>231.25760000000002</v>
      </c>
      <c r="I16613" s="8">
        <v>211.02719999999999</v>
      </c>
      <c r="J16613" s="8">
        <f>datatable[[#This Row],[продажи_]]-datatable[[#This Row],[себестоимость_]]</f>
        <v>20.230400000000031</v>
      </c>
      <c r="L16613"/>
    </row>
    <row r="16614" spans="2:12" x14ac:dyDescent="0.4">
      <c r="B16614" s="5" t="s">
        <v>65</v>
      </c>
      <c r="C16614" s="5" t="s">
        <v>58</v>
      </c>
      <c r="D16614" s="5" t="s">
        <v>16</v>
      </c>
      <c r="E16614" s="5" t="s">
        <v>9</v>
      </c>
      <c r="F16614" s="6">
        <v>44652</v>
      </c>
      <c r="G16614" s="6" t="str">
        <f>TEXT(datatable[[#This Row],[дата]],"ММ")</f>
        <v>04</v>
      </c>
      <c r="H16614" s="8">
        <v>250.09600000000003</v>
      </c>
      <c r="I16614" s="8">
        <v>187.83240000000001</v>
      </c>
      <c r="J16614" s="8">
        <f>datatable[[#This Row],[продажи_]]-datatable[[#This Row],[себестоимость_]]</f>
        <v>62.263600000000025</v>
      </c>
      <c r="L16614"/>
    </row>
    <row r="16615" spans="2:12" x14ac:dyDescent="0.4">
      <c r="B16615" s="5" t="s">
        <v>65</v>
      </c>
      <c r="C16615" s="5" t="s">
        <v>58</v>
      </c>
      <c r="D16615" s="5" t="s">
        <v>16</v>
      </c>
      <c r="E16615" s="5" t="s">
        <v>9</v>
      </c>
      <c r="F16615" s="6">
        <v>44682</v>
      </c>
      <c r="G16615" s="6" t="str">
        <f>TEXT(datatable[[#This Row],[дата]],"ММ")</f>
        <v>05</v>
      </c>
      <c r="H16615" s="8">
        <v>218.26560000000001</v>
      </c>
      <c r="I16615" s="8">
        <v>150.084</v>
      </c>
      <c r="J16615" s="8">
        <f>datatable[[#This Row],[продажи_]]-datatable[[#This Row],[себестоимость_]]</f>
        <v>68.181600000000003</v>
      </c>
      <c r="L16615"/>
    </row>
    <row r="16616" spans="2:12" x14ac:dyDescent="0.4">
      <c r="B16616" s="5" t="s">
        <v>65</v>
      </c>
      <c r="C16616" s="5" t="s">
        <v>58</v>
      </c>
      <c r="D16616" s="5" t="s">
        <v>16</v>
      </c>
      <c r="E16616" s="5" t="s">
        <v>9</v>
      </c>
      <c r="F16616" s="6">
        <v>44713</v>
      </c>
      <c r="G16616" s="6" t="str">
        <f>TEXT(datatable[[#This Row],[дата]],"ММ")</f>
        <v>06</v>
      </c>
      <c r="H16616" s="8">
        <v>202.67519999999999</v>
      </c>
      <c r="I16616" s="8">
        <v>144.85380000000001</v>
      </c>
      <c r="J16616" s="8">
        <f>datatable[[#This Row],[продажи_]]-datatable[[#This Row],[себестоимость_]]</f>
        <v>57.821399999999983</v>
      </c>
      <c r="L16616"/>
    </row>
    <row r="16617" spans="2:12" x14ac:dyDescent="0.4">
      <c r="B16617" s="5" t="s">
        <v>65</v>
      </c>
      <c r="C16617" s="5" t="s">
        <v>58</v>
      </c>
      <c r="D16617" s="5" t="s">
        <v>16</v>
      </c>
      <c r="E16617" s="5" t="s">
        <v>9</v>
      </c>
      <c r="F16617" s="6">
        <v>44743</v>
      </c>
      <c r="G16617" s="6" t="str">
        <f>TEXT(datatable[[#This Row],[дата]],"ММ")</f>
        <v>07</v>
      </c>
      <c r="H16617" s="8">
        <v>137.71520000000001</v>
      </c>
      <c r="I16617" s="8">
        <v>72.768000000000015</v>
      </c>
      <c r="J16617" s="8">
        <f>datatable[[#This Row],[продажи_]]-datatable[[#This Row],[себестоимость_]]</f>
        <v>64.947199999999995</v>
      </c>
      <c r="L16617"/>
    </row>
    <row r="16618" spans="2:12" x14ac:dyDescent="0.4">
      <c r="B16618" s="5" t="s">
        <v>65</v>
      </c>
      <c r="C16618" s="5" t="s">
        <v>58</v>
      </c>
      <c r="D16618" s="5" t="s">
        <v>16</v>
      </c>
      <c r="E16618" s="5" t="s">
        <v>9</v>
      </c>
      <c r="F16618" s="6">
        <v>44774</v>
      </c>
      <c r="G16618" s="6" t="str">
        <f>TEXT(datatable[[#This Row],[дата]],"ММ")</f>
        <v>08</v>
      </c>
      <c r="H16618" s="8">
        <v>152.00640000000001</v>
      </c>
      <c r="I16618" s="8">
        <v>85.9572</v>
      </c>
      <c r="J16618" s="8">
        <f>datatable[[#This Row],[продажи_]]-datatable[[#This Row],[себестоимость_]]</f>
        <v>66.049200000000013</v>
      </c>
      <c r="L16618"/>
    </row>
    <row r="16619" spans="2:12" x14ac:dyDescent="0.4">
      <c r="B16619" s="5" t="s">
        <v>65</v>
      </c>
      <c r="C16619" s="5" t="s">
        <v>58</v>
      </c>
      <c r="D16619" s="5" t="s">
        <v>16</v>
      </c>
      <c r="E16619" s="5" t="s">
        <v>9</v>
      </c>
      <c r="F16619" s="6">
        <v>44805</v>
      </c>
      <c r="G16619" s="6" t="str">
        <f>TEXT(datatable[[#This Row],[дата]],"ММ")</f>
        <v>09</v>
      </c>
      <c r="H16619" s="8">
        <v>149.40800000000002</v>
      </c>
      <c r="I16619" s="8">
        <v>108.015</v>
      </c>
      <c r="J16619" s="8">
        <f>datatable[[#This Row],[продажи_]]-datatable[[#This Row],[себестоимость_]]</f>
        <v>41.393000000000015</v>
      </c>
      <c r="L16619"/>
    </row>
    <row r="16620" spans="2:12" x14ac:dyDescent="0.4">
      <c r="B16620" s="5" t="s">
        <v>65</v>
      </c>
      <c r="C16620" s="5" t="s">
        <v>58</v>
      </c>
      <c r="D16620" s="5" t="s">
        <v>16</v>
      </c>
      <c r="E16620" s="5" t="s">
        <v>9</v>
      </c>
      <c r="F16620" s="6">
        <v>44835</v>
      </c>
      <c r="G16620" s="6" t="str">
        <f>TEXT(datatable[[#This Row],[дата]],"ММ")</f>
        <v>10</v>
      </c>
      <c r="H16620" s="8">
        <v>261.464</v>
      </c>
      <c r="I16620" s="8">
        <v>162.36360000000002</v>
      </c>
      <c r="J16620" s="8">
        <f>datatable[[#This Row],[продажи_]]-datatable[[#This Row],[себестоимость_]]</f>
        <v>99.100399999999979</v>
      </c>
      <c r="L16620"/>
    </row>
    <row r="16621" spans="2:12" x14ac:dyDescent="0.4">
      <c r="B16621" s="5" t="s">
        <v>65</v>
      </c>
      <c r="C16621" s="5" t="s">
        <v>58</v>
      </c>
      <c r="D16621" s="5" t="s">
        <v>16</v>
      </c>
      <c r="E16621" s="5" t="s">
        <v>9</v>
      </c>
      <c r="F16621" s="6">
        <v>44866</v>
      </c>
      <c r="G16621" s="6" t="str">
        <f>TEXT(datatable[[#This Row],[дата]],"ММ")</f>
        <v>11</v>
      </c>
      <c r="H16621" s="8">
        <v>219.56480000000002</v>
      </c>
      <c r="I16621" s="8">
        <v>171.45959999999999</v>
      </c>
      <c r="J16621" s="8">
        <f>datatable[[#This Row],[продажи_]]-datatable[[#This Row],[себестоимость_]]</f>
        <v>48.105200000000025</v>
      </c>
      <c r="L16621"/>
    </row>
    <row r="16622" spans="2:12" x14ac:dyDescent="0.4">
      <c r="B16622" s="5" t="s">
        <v>65</v>
      </c>
      <c r="C16622" s="5" t="s">
        <v>58</v>
      </c>
      <c r="D16622" s="5" t="s">
        <v>16</v>
      </c>
      <c r="E16622" s="5" t="s">
        <v>9</v>
      </c>
      <c r="F16622" s="6">
        <v>44896</v>
      </c>
      <c r="G16622" s="6" t="str">
        <f>TEXT(datatable[[#This Row],[дата]],"ММ")</f>
        <v>12</v>
      </c>
      <c r="H16622" s="8">
        <v>165.648</v>
      </c>
      <c r="I16622" s="8">
        <v>121.4316</v>
      </c>
      <c r="J16622" s="8">
        <f>datatable[[#This Row],[продажи_]]-datatable[[#This Row],[себестоимость_]]</f>
        <v>44.216399999999993</v>
      </c>
      <c r="L16622"/>
    </row>
    <row r="16623" spans="2:12" x14ac:dyDescent="0.4">
      <c r="B16623" s="5" t="s">
        <v>65</v>
      </c>
      <c r="C16623" s="5" t="s">
        <v>58</v>
      </c>
      <c r="D16623" s="5" t="s">
        <v>16</v>
      </c>
      <c r="E16623" s="5" t="s">
        <v>10</v>
      </c>
      <c r="F16623" s="6">
        <v>44562</v>
      </c>
      <c r="G16623" s="6" t="str">
        <f>TEXT(datatable[[#This Row],[дата]],"ММ")</f>
        <v>01</v>
      </c>
      <c r="H16623" s="8">
        <v>45.8964</v>
      </c>
      <c r="I16623" s="8">
        <v>36.595799999999997</v>
      </c>
      <c r="J16623" s="8">
        <f>datatable[[#This Row],[продажи_]]-datatable[[#This Row],[себестоимость_]]</f>
        <v>9.3006000000000029</v>
      </c>
      <c r="L16623"/>
    </row>
    <row r="16624" spans="2:12" x14ac:dyDescent="0.4">
      <c r="B16624" s="5" t="s">
        <v>65</v>
      </c>
      <c r="C16624" s="5" t="s">
        <v>58</v>
      </c>
      <c r="D16624" s="5" t="s">
        <v>16</v>
      </c>
      <c r="E16624" s="5" t="s">
        <v>10</v>
      </c>
      <c r="F16624" s="6">
        <v>44593</v>
      </c>
      <c r="G16624" s="6" t="str">
        <f>TEXT(datatable[[#This Row],[дата]],"ММ")</f>
        <v>02</v>
      </c>
      <c r="H16624" s="8">
        <v>77.073499999999996</v>
      </c>
      <c r="I16624" s="8">
        <v>62.197800000000001</v>
      </c>
      <c r="J16624" s="8">
        <f>datatable[[#This Row],[продажи_]]-datatable[[#This Row],[себестоимость_]]</f>
        <v>14.875699999999995</v>
      </c>
      <c r="L16624"/>
    </row>
    <row r="16625" spans="2:12" x14ac:dyDescent="0.4">
      <c r="B16625" s="5" t="s">
        <v>65</v>
      </c>
      <c r="C16625" s="5" t="s">
        <v>58</v>
      </c>
      <c r="D16625" s="5" t="s">
        <v>16</v>
      </c>
      <c r="E16625" s="5" t="s">
        <v>10</v>
      </c>
      <c r="F16625" s="6">
        <v>44621</v>
      </c>
      <c r="G16625" s="6" t="str">
        <f>TEXT(datatable[[#This Row],[дата]],"ММ")</f>
        <v>03</v>
      </c>
      <c r="H16625" s="8">
        <v>109.4096</v>
      </c>
      <c r="I16625" s="8">
        <v>57.228000000000002</v>
      </c>
      <c r="J16625" s="8">
        <f>datatable[[#This Row],[продажи_]]-datatable[[#This Row],[себестоимость_]]</f>
        <v>52.181599999999996</v>
      </c>
      <c r="L16625"/>
    </row>
    <row r="16626" spans="2:12" x14ac:dyDescent="0.4">
      <c r="B16626" s="5" t="s">
        <v>65</v>
      </c>
      <c r="C16626" s="5" t="s">
        <v>58</v>
      </c>
      <c r="D16626" s="5" t="s">
        <v>16</v>
      </c>
      <c r="E16626" s="5" t="s">
        <v>10</v>
      </c>
      <c r="F16626" s="6">
        <v>44652</v>
      </c>
      <c r="G16626" s="6" t="str">
        <f>TEXT(datatable[[#This Row],[дата]],"ММ")</f>
        <v>04</v>
      </c>
      <c r="H16626" s="8">
        <v>77.884799999999998</v>
      </c>
      <c r="I16626" s="8">
        <v>50.601599999999998</v>
      </c>
      <c r="J16626" s="8">
        <f>datatable[[#This Row],[продажи_]]-datatable[[#This Row],[себестоимость_]]</f>
        <v>27.283200000000001</v>
      </c>
      <c r="L16626"/>
    </row>
    <row r="16627" spans="2:12" x14ac:dyDescent="0.4">
      <c r="B16627" s="5" t="s">
        <v>65</v>
      </c>
      <c r="C16627" s="5" t="s">
        <v>58</v>
      </c>
      <c r="D16627" s="5" t="s">
        <v>16</v>
      </c>
      <c r="E16627" s="5" t="s">
        <v>10</v>
      </c>
      <c r="F16627" s="6">
        <v>44682</v>
      </c>
      <c r="G16627" s="6" t="str">
        <f>TEXT(datatable[[#This Row],[дата]],"ММ")</f>
        <v>05</v>
      </c>
      <c r="H16627" s="8">
        <v>79.275599999999997</v>
      </c>
      <c r="I16627" s="8">
        <v>36.595800000000004</v>
      </c>
      <c r="J16627" s="8">
        <f>datatable[[#This Row],[продажи_]]-datatable[[#This Row],[себестоимость_]]</f>
        <v>42.679799999999993</v>
      </c>
      <c r="L16627"/>
    </row>
    <row r="16628" spans="2:12" x14ac:dyDescent="0.4">
      <c r="B16628" s="5" t="s">
        <v>65</v>
      </c>
      <c r="C16628" s="5" t="s">
        <v>58</v>
      </c>
      <c r="D16628" s="5" t="s">
        <v>16</v>
      </c>
      <c r="E16628" s="5" t="s">
        <v>10</v>
      </c>
      <c r="F16628" s="6">
        <v>44713</v>
      </c>
      <c r="G16628" s="6" t="str">
        <f>TEXT(datatable[[#This Row],[дата]],"ММ")</f>
        <v>06</v>
      </c>
      <c r="H16628" s="8">
        <v>73.074950000000001</v>
      </c>
      <c r="I16628" s="8">
        <v>45.51885</v>
      </c>
      <c r="J16628" s="8">
        <f>datatable[[#This Row],[продажи_]]-datatable[[#This Row],[себестоимость_]]</f>
        <v>27.556100000000001</v>
      </c>
      <c r="L16628"/>
    </row>
    <row r="16629" spans="2:12" x14ac:dyDescent="0.4">
      <c r="B16629" s="5" t="s">
        <v>65</v>
      </c>
      <c r="C16629" s="5" t="s">
        <v>58</v>
      </c>
      <c r="D16629" s="5" t="s">
        <v>16</v>
      </c>
      <c r="E16629" s="5" t="s">
        <v>10</v>
      </c>
      <c r="F16629" s="6">
        <v>44743</v>
      </c>
      <c r="G16629" s="6" t="str">
        <f>TEXT(datatable[[#This Row],[дата]],"ММ")</f>
        <v>07</v>
      </c>
      <c r="H16629" s="8">
        <v>52.850399999999993</v>
      </c>
      <c r="I16629" s="8">
        <v>25.300799999999999</v>
      </c>
      <c r="J16629" s="8">
        <f>datatable[[#This Row],[продажи_]]-datatable[[#This Row],[себестоимость_]]</f>
        <v>27.549599999999995</v>
      </c>
      <c r="L16629"/>
    </row>
    <row r="16630" spans="2:12" x14ac:dyDescent="0.4">
      <c r="B16630" s="5" t="s">
        <v>65</v>
      </c>
      <c r="C16630" s="5" t="s">
        <v>58</v>
      </c>
      <c r="D16630" s="5" t="s">
        <v>16</v>
      </c>
      <c r="E16630" s="5" t="s">
        <v>10</v>
      </c>
      <c r="F16630" s="6">
        <v>44774</v>
      </c>
      <c r="G16630" s="6" t="str">
        <f>TEXT(datatable[[#This Row],[дата]],"ММ")</f>
        <v>08</v>
      </c>
      <c r="H16630" s="8">
        <v>45.8964</v>
      </c>
      <c r="I16630" s="8">
        <v>31.51305</v>
      </c>
      <c r="J16630" s="8">
        <f>datatable[[#This Row],[продажи_]]-datatable[[#This Row],[себестоимость_]]</f>
        <v>14.38335</v>
      </c>
      <c r="L16630"/>
    </row>
    <row r="16631" spans="2:12" x14ac:dyDescent="0.4">
      <c r="B16631" s="5" t="s">
        <v>65</v>
      </c>
      <c r="C16631" s="5" t="s">
        <v>58</v>
      </c>
      <c r="D16631" s="5" t="s">
        <v>16</v>
      </c>
      <c r="E16631" s="5" t="s">
        <v>10</v>
      </c>
      <c r="F16631" s="6">
        <v>44805</v>
      </c>
      <c r="G16631" s="6" t="str">
        <f>TEXT(datatable[[#This Row],[дата]],"ММ")</f>
        <v>09</v>
      </c>
      <c r="H16631" s="8">
        <v>47.518999999999998</v>
      </c>
      <c r="I16631" s="8">
        <v>44.426999999999992</v>
      </c>
      <c r="J16631" s="8">
        <f>datatable[[#This Row],[продажи_]]-datatable[[#This Row],[себестоимость_]]</f>
        <v>3.0920000000000059</v>
      </c>
      <c r="L16631"/>
    </row>
    <row r="16632" spans="2:12" x14ac:dyDescent="0.4">
      <c r="B16632" s="5" t="s">
        <v>65</v>
      </c>
      <c r="C16632" s="5" t="s">
        <v>58</v>
      </c>
      <c r="D16632" s="5" t="s">
        <v>16</v>
      </c>
      <c r="E16632" s="5" t="s">
        <v>10</v>
      </c>
      <c r="F16632" s="6">
        <v>44835</v>
      </c>
      <c r="G16632" s="6" t="str">
        <f>TEXT(datatable[[#This Row],[дата]],"ММ")</f>
        <v>10</v>
      </c>
      <c r="H16632" s="8">
        <v>80.318699999999993</v>
      </c>
      <c r="I16632" s="8">
        <v>51.655799999999999</v>
      </c>
      <c r="J16632" s="8">
        <f>datatable[[#This Row],[продажи_]]-datatable[[#This Row],[себестоимость_]]</f>
        <v>28.662899999999993</v>
      </c>
      <c r="L16632"/>
    </row>
    <row r="16633" spans="2:12" x14ac:dyDescent="0.4">
      <c r="B16633" s="5" t="s">
        <v>65</v>
      </c>
      <c r="C16633" s="5" t="s">
        <v>58</v>
      </c>
      <c r="D16633" s="5" t="s">
        <v>16</v>
      </c>
      <c r="E16633" s="5" t="s">
        <v>10</v>
      </c>
      <c r="F16633" s="6">
        <v>44866</v>
      </c>
      <c r="G16633" s="6" t="str">
        <f>TEXT(datatable[[#This Row],[дата]],"ММ")</f>
        <v>11</v>
      </c>
      <c r="H16633" s="8">
        <v>70.814900000000009</v>
      </c>
      <c r="I16633" s="8">
        <v>46.008299999999998</v>
      </c>
      <c r="J16633" s="8">
        <f>datatable[[#This Row],[продажи_]]-datatable[[#This Row],[себестоимость_]]</f>
        <v>24.80660000000001</v>
      </c>
      <c r="L16633"/>
    </row>
    <row r="16634" spans="2:12" x14ac:dyDescent="0.4">
      <c r="B16634" s="5" t="s">
        <v>65</v>
      </c>
      <c r="C16634" s="5" t="s">
        <v>58</v>
      </c>
      <c r="D16634" s="5" t="s">
        <v>16</v>
      </c>
      <c r="E16634" s="5" t="s">
        <v>10</v>
      </c>
      <c r="F16634" s="6">
        <v>44896</v>
      </c>
      <c r="G16634" s="6" t="str">
        <f>TEXT(datatable[[#This Row],[дата]],"ММ")</f>
        <v>12</v>
      </c>
      <c r="H16634" s="8">
        <v>75.103200000000015</v>
      </c>
      <c r="I16634" s="8">
        <v>52.860599999999998</v>
      </c>
      <c r="J16634" s="8">
        <f>datatable[[#This Row],[продажи_]]-datatable[[#This Row],[себестоимость_]]</f>
        <v>22.242600000000017</v>
      </c>
      <c r="L16634"/>
    </row>
    <row r="16635" spans="2:12" x14ac:dyDescent="0.4">
      <c r="B16635" s="5" t="s">
        <v>65</v>
      </c>
      <c r="C16635" s="5" t="s">
        <v>58</v>
      </c>
      <c r="D16635" s="5" t="s">
        <v>16</v>
      </c>
      <c r="E16635" s="5" t="s">
        <v>7</v>
      </c>
      <c r="F16635" s="6">
        <v>44562</v>
      </c>
      <c r="G16635" s="6" t="str">
        <f>TEXT(datatable[[#This Row],[дата]],"ММ")</f>
        <v>01</v>
      </c>
      <c r="H16635" s="8">
        <v>10.112400000000001</v>
      </c>
      <c r="I16635" s="8">
        <v>3.024</v>
      </c>
      <c r="J16635" s="8">
        <f>datatable[[#This Row],[продажи_]]-datatable[[#This Row],[себестоимость_]]</f>
        <v>7.0884000000000009</v>
      </c>
      <c r="L16635"/>
    </row>
    <row r="16636" spans="2:12" x14ac:dyDescent="0.4">
      <c r="B16636" s="5" t="s">
        <v>65</v>
      </c>
      <c r="C16636" s="5" t="s">
        <v>58</v>
      </c>
      <c r="D16636" s="5" t="s">
        <v>16</v>
      </c>
      <c r="E16636" s="5" t="s">
        <v>7</v>
      </c>
      <c r="F16636" s="6">
        <v>44593</v>
      </c>
      <c r="G16636" s="6" t="str">
        <f>TEXT(datatable[[#This Row],[дата]],"ММ")</f>
        <v>02</v>
      </c>
      <c r="H16636" s="8">
        <v>12.0204</v>
      </c>
      <c r="I16636" s="8">
        <v>5.2864000000000004</v>
      </c>
      <c r="J16636" s="8">
        <f>datatable[[#This Row],[продажи_]]-datatable[[#This Row],[себестоимость_]]</f>
        <v>6.734</v>
      </c>
      <c r="L16636"/>
    </row>
    <row r="16637" spans="2:12" x14ac:dyDescent="0.4">
      <c r="B16637" s="5" t="s">
        <v>65</v>
      </c>
      <c r="C16637" s="5" t="s">
        <v>58</v>
      </c>
      <c r="D16637" s="5" t="s">
        <v>16</v>
      </c>
      <c r="E16637" s="5" t="s">
        <v>7</v>
      </c>
      <c r="F16637" s="6">
        <v>44621</v>
      </c>
      <c r="G16637" s="6" t="str">
        <f>TEXT(datatable[[#This Row],[дата]],"ММ")</f>
        <v>03</v>
      </c>
      <c r="H16637" s="8">
        <v>16.111999999999998</v>
      </c>
      <c r="I16637" s="8">
        <v>6.0927999999999995</v>
      </c>
      <c r="J16637" s="8">
        <f>datatable[[#This Row],[продажи_]]-datatable[[#This Row],[себестоимость_]]</f>
        <v>10.019199999999998</v>
      </c>
      <c r="L16637"/>
    </row>
    <row r="16638" spans="2:12" x14ac:dyDescent="0.4">
      <c r="B16638" s="5" t="s">
        <v>65</v>
      </c>
      <c r="C16638" s="5" t="s">
        <v>58</v>
      </c>
      <c r="D16638" s="5" t="s">
        <v>16</v>
      </c>
      <c r="E16638" s="5" t="s">
        <v>7</v>
      </c>
      <c r="F16638" s="6">
        <v>44652</v>
      </c>
      <c r="G16638" s="6" t="str">
        <f>TEXT(datatable[[#This Row],[дата]],"ММ")</f>
        <v>04</v>
      </c>
      <c r="H16638" s="8">
        <v>17.511199999999999</v>
      </c>
      <c r="I16638" s="8">
        <v>4.7040000000000006</v>
      </c>
      <c r="J16638" s="8">
        <f>datatable[[#This Row],[продажи_]]-datatable[[#This Row],[себестоимость_]]</f>
        <v>12.807199999999998</v>
      </c>
      <c r="L16638"/>
    </row>
    <row r="16639" spans="2:12" x14ac:dyDescent="0.4">
      <c r="B16639" s="5" t="s">
        <v>65</v>
      </c>
      <c r="C16639" s="5" t="s">
        <v>58</v>
      </c>
      <c r="D16639" s="5" t="s">
        <v>16</v>
      </c>
      <c r="E16639" s="5" t="s">
        <v>7</v>
      </c>
      <c r="F16639" s="6">
        <v>44682</v>
      </c>
      <c r="G16639" s="6" t="str">
        <f>TEXT(datatable[[#This Row],[дата]],"ММ")</f>
        <v>05</v>
      </c>
      <c r="H16639" s="8">
        <v>11.702400000000001</v>
      </c>
      <c r="I16639" s="8">
        <v>3.4175999999999997</v>
      </c>
      <c r="J16639" s="8">
        <f>datatable[[#This Row],[продажи_]]-datatable[[#This Row],[себестоимость_]]</f>
        <v>8.2848000000000006</v>
      </c>
      <c r="L16639"/>
    </row>
    <row r="16640" spans="2:12" x14ac:dyDescent="0.4">
      <c r="B16640" s="5" t="s">
        <v>65</v>
      </c>
      <c r="C16640" s="5" t="s">
        <v>58</v>
      </c>
      <c r="D16640" s="5" t="s">
        <v>16</v>
      </c>
      <c r="E16640" s="5" t="s">
        <v>7</v>
      </c>
      <c r="F16640" s="6">
        <v>44713</v>
      </c>
      <c r="G16640" s="6" t="str">
        <f>TEXT(datatable[[#This Row],[дата]],"ММ")</f>
        <v>06</v>
      </c>
      <c r="H16640" s="8">
        <v>11.2996</v>
      </c>
      <c r="I16640" s="8">
        <v>4.7839999999999998</v>
      </c>
      <c r="J16640" s="8">
        <f>datatable[[#This Row],[продажи_]]-datatable[[#This Row],[себестоимость_]]</f>
        <v>6.5156000000000001</v>
      </c>
      <c r="L16640"/>
    </row>
    <row r="16641" spans="2:12" x14ac:dyDescent="0.4">
      <c r="B16641" s="5" t="s">
        <v>65</v>
      </c>
      <c r="C16641" s="5" t="s">
        <v>58</v>
      </c>
      <c r="D16641" s="5" t="s">
        <v>16</v>
      </c>
      <c r="E16641" s="5" t="s">
        <v>7</v>
      </c>
      <c r="F16641" s="6">
        <v>44743</v>
      </c>
      <c r="G16641" s="6" t="str">
        <f>TEXT(datatable[[#This Row],[дата]],"ММ")</f>
        <v>07</v>
      </c>
      <c r="H16641" s="8">
        <v>7.716800000000001</v>
      </c>
      <c r="I16641" s="8">
        <v>2.8672000000000004</v>
      </c>
      <c r="J16641" s="8">
        <f>datatable[[#This Row],[продажи_]]-datatable[[#This Row],[себестоимость_]]</f>
        <v>4.8496000000000006</v>
      </c>
      <c r="L16641"/>
    </row>
    <row r="16642" spans="2:12" x14ac:dyDescent="0.4">
      <c r="B16642" s="5" t="s">
        <v>65</v>
      </c>
      <c r="C16642" s="5" t="s">
        <v>58</v>
      </c>
      <c r="D16642" s="5" t="s">
        <v>16</v>
      </c>
      <c r="E16642" s="5" t="s">
        <v>7</v>
      </c>
      <c r="F16642" s="6">
        <v>44774</v>
      </c>
      <c r="G16642" s="6" t="str">
        <f>TEXT(datatable[[#This Row],[дата]],"ММ")</f>
        <v>08</v>
      </c>
      <c r="H16642" s="8">
        <v>8.9676000000000009</v>
      </c>
      <c r="I16642" s="8">
        <v>2.3328000000000002</v>
      </c>
      <c r="J16642" s="8">
        <f>datatable[[#This Row],[продажи_]]-datatable[[#This Row],[себестоимость_]]</f>
        <v>6.6348000000000003</v>
      </c>
      <c r="L16642"/>
    </row>
    <row r="16643" spans="2:12" x14ac:dyDescent="0.4">
      <c r="B16643" s="5" t="s">
        <v>65</v>
      </c>
      <c r="C16643" s="5" t="s">
        <v>58</v>
      </c>
      <c r="D16643" s="5" t="s">
        <v>16</v>
      </c>
      <c r="E16643" s="5" t="s">
        <v>7</v>
      </c>
      <c r="F16643" s="6">
        <v>44805</v>
      </c>
      <c r="G16643" s="6" t="str">
        <f>TEXT(datatable[[#This Row],[дата]],"ММ")</f>
        <v>09</v>
      </c>
      <c r="H16643" s="8">
        <v>11.342000000000001</v>
      </c>
      <c r="I16643" s="8">
        <v>3.7119999999999997</v>
      </c>
      <c r="J16643" s="8">
        <f>datatable[[#This Row],[продажи_]]-datatable[[#This Row],[себестоимость_]]</f>
        <v>7.6300000000000008</v>
      </c>
      <c r="L16643"/>
    </row>
    <row r="16644" spans="2:12" x14ac:dyDescent="0.4">
      <c r="B16644" s="5" t="s">
        <v>65</v>
      </c>
      <c r="C16644" s="5" t="s">
        <v>58</v>
      </c>
      <c r="D16644" s="5" t="s">
        <v>16</v>
      </c>
      <c r="E16644" s="5" t="s">
        <v>7</v>
      </c>
      <c r="F16644" s="6">
        <v>44835</v>
      </c>
      <c r="G16644" s="6" t="str">
        <f>TEXT(datatable[[#This Row],[дата]],"ММ")</f>
        <v>10</v>
      </c>
      <c r="H16644" s="8">
        <v>17.511199999999999</v>
      </c>
      <c r="I16644" s="8">
        <v>3.8528000000000002</v>
      </c>
      <c r="J16644" s="8">
        <f>datatable[[#This Row],[продажи_]]-datatable[[#This Row],[себестоимость_]]</f>
        <v>13.658399999999999</v>
      </c>
      <c r="L16644"/>
    </row>
    <row r="16645" spans="2:12" x14ac:dyDescent="0.4">
      <c r="B16645" s="5" t="s">
        <v>65</v>
      </c>
      <c r="C16645" s="5" t="s">
        <v>58</v>
      </c>
      <c r="D16645" s="5" t="s">
        <v>16</v>
      </c>
      <c r="E16645" s="5" t="s">
        <v>7</v>
      </c>
      <c r="F16645" s="6">
        <v>44866</v>
      </c>
      <c r="G16645" s="6" t="str">
        <f>TEXT(datatable[[#This Row],[дата]],"ММ")</f>
        <v>11</v>
      </c>
      <c r="H16645" s="8">
        <v>12.815400000000002</v>
      </c>
      <c r="I16645" s="8">
        <v>3.8688000000000002</v>
      </c>
      <c r="J16645" s="8">
        <f>datatable[[#This Row],[продажи_]]-datatable[[#This Row],[себестоимость_]]</f>
        <v>8.9466000000000019</v>
      </c>
      <c r="L16645"/>
    </row>
    <row r="16646" spans="2:12" x14ac:dyDescent="0.4">
      <c r="B16646" s="5" t="s">
        <v>65</v>
      </c>
      <c r="C16646" s="5" t="s">
        <v>58</v>
      </c>
      <c r="D16646" s="5" t="s">
        <v>16</v>
      </c>
      <c r="E16646" s="5" t="s">
        <v>7</v>
      </c>
      <c r="F16646" s="6">
        <v>44896</v>
      </c>
      <c r="G16646" s="6" t="str">
        <f>TEXT(datatable[[#This Row],[дата]],"ММ")</f>
        <v>12</v>
      </c>
      <c r="H16646" s="8">
        <v>12.847200000000001</v>
      </c>
      <c r="I16646" s="8">
        <v>3.3407999999999998</v>
      </c>
      <c r="J16646" s="8">
        <f>datatable[[#This Row],[продажи_]]-datatable[[#This Row],[себестоимость_]]</f>
        <v>9.5064000000000011</v>
      </c>
      <c r="L16646"/>
    </row>
    <row r="16647" spans="2:12" x14ac:dyDescent="0.4">
      <c r="B16647" s="5" t="s">
        <v>65</v>
      </c>
      <c r="C16647" s="5" t="s">
        <v>58</v>
      </c>
      <c r="D16647" s="5" t="s">
        <v>16</v>
      </c>
      <c r="E16647" s="5" t="s">
        <v>7</v>
      </c>
      <c r="F16647" s="6">
        <v>44562</v>
      </c>
      <c r="G16647" s="6" t="str">
        <f>TEXT(datatable[[#This Row],[дата]],"ММ")</f>
        <v>01</v>
      </c>
      <c r="H16647" s="8">
        <v>7.2</v>
      </c>
      <c r="I16647" s="8">
        <v>2.1168</v>
      </c>
      <c r="J16647" s="8">
        <f>datatable[[#This Row],[продажи_]]-datatable[[#This Row],[себестоимость_]]</f>
        <v>5.0831999999999997</v>
      </c>
      <c r="L16647"/>
    </row>
    <row r="16648" spans="2:12" x14ac:dyDescent="0.4">
      <c r="B16648" s="5" t="s">
        <v>65</v>
      </c>
      <c r="C16648" s="5" t="s">
        <v>58</v>
      </c>
      <c r="D16648" s="5" t="s">
        <v>16</v>
      </c>
      <c r="E16648" s="5" t="s">
        <v>7</v>
      </c>
      <c r="F16648" s="6">
        <v>44593</v>
      </c>
      <c r="G16648" s="6" t="str">
        <f>TEXT(datatable[[#This Row],[дата]],"ММ")</f>
        <v>02</v>
      </c>
      <c r="H16648" s="8">
        <v>12.096000000000002</v>
      </c>
      <c r="I16648" s="8">
        <v>4.0376000000000003</v>
      </c>
      <c r="J16648" s="8">
        <f>datatable[[#This Row],[продажи_]]-datatable[[#This Row],[себестоимость_]]</f>
        <v>8.0584000000000024</v>
      </c>
      <c r="L16648"/>
    </row>
    <row r="16649" spans="2:12" x14ac:dyDescent="0.4">
      <c r="B16649" s="5" t="s">
        <v>65</v>
      </c>
      <c r="C16649" s="5" t="s">
        <v>58</v>
      </c>
      <c r="D16649" s="5" t="s">
        <v>16</v>
      </c>
      <c r="E16649" s="5" t="s">
        <v>7</v>
      </c>
      <c r="F16649" s="6">
        <v>44621</v>
      </c>
      <c r="G16649" s="6" t="str">
        <f>TEXT(datatable[[#This Row],[дата]],"ММ")</f>
        <v>03</v>
      </c>
      <c r="H16649" s="8">
        <v>14.336000000000002</v>
      </c>
      <c r="I16649" s="8">
        <v>4.5248000000000008</v>
      </c>
      <c r="J16649" s="8">
        <f>datatable[[#This Row],[продажи_]]-datatable[[#This Row],[себестоимость_]]</f>
        <v>9.8112000000000013</v>
      </c>
      <c r="L16649"/>
    </row>
    <row r="16650" spans="2:12" x14ac:dyDescent="0.4">
      <c r="B16650" s="5" t="s">
        <v>65</v>
      </c>
      <c r="C16650" s="5" t="s">
        <v>58</v>
      </c>
      <c r="D16650" s="5" t="s">
        <v>16</v>
      </c>
      <c r="E16650" s="5" t="s">
        <v>7</v>
      </c>
      <c r="F16650" s="6">
        <v>44652</v>
      </c>
      <c r="G16650" s="6" t="str">
        <f>TEXT(datatable[[#This Row],[дата]],"ММ")</f>
        <v>04</v>
      </c>
      <c r="H16650" s="8">
        <v>12.656000000000001</v>
      </c>
      <c r="I16650" s="8">
        <v>3.6456</v>
      </c>
      <c r="J16650" s="8">
        <f>datatable[[#This Row],[продажи_]]-datatable[[#This Row],[себестоимость_]]</f>
        <v>9.0104000000000006</v>
      </c>
      <c r="L16650"/>
    </row>
    <row r="16651" spans="2:12" x14ac:dyDescent="0.4">
      <c r="B16651" s="5" t="s">
        <v>65</v>
      </c>
      <c r="C16651" s="5" t="s">
        <v>58</v>
      </c>
      <c r="D16651" s="5" t="s">
        <v>16</v>
      </c>
      <c r="E16651" s="5" t="s">
        <v>7</v>
      </c>
      <c r="F16651" s="6">
        <v>44682</v>
      </c>
      <c r="G16651" s="6" t="str">
        <f>TEXT(datatable[[#This Row],[дата]],"ММ")</f>
        <v>05</v>
      </c>
      <c r="H16651" s="8">
        <v>10.56</v>
      </c>
      <c r="I16651" s="8">
        <v>3.4607999999999999</v>
      </c>
      <c r="J16651" s="8">
        <f>datatable[[#This Row],[продажи_]]-datatable[[#This Row],[себестоимость_]]</f>
        <v>7.0992000000000006</v>
      </c>
      <c r="L16651"/>
    </row>
    <row r="16652" spans="2:12" x14ac:dyDescent="0.4">
      <c r="B16652" s="5" t="s">
        <v>65</v>
      </c>
      <c r="C16652" s="5" t="s">
        <v>58</v>
      </c>
      <c r="D16652" s="5" t="s">
        <v>16</v>
      </c>
      <c r="E16652" s="5" t="s">
        <v>7</v>
      </c>
      <c r="F16652" s="6">
        <v>44713</v>
      </c>
      <c r="G16652" s="6" t="str">
        <f>TEXT(datatable[[#This Row],[дата]],"ММ")</f>
        <v>06</v>
      </c>
      <c r="H16652" s="8">
        <v>8.6319999999999997</v>
      </c>
      <c r="I16652" s="8">
        <v>3.9676000000000005</v>
      </c>
      <c r="J16652" s="8">
        <f>datatable[[#This Row],[продажи_]]-datatable[[#This Row],[себестоимость_]]</f>
        <v>4.6643999999999988</v>
      </c>
      <c r="L16652"/>
    </row>
    <row r="16653" spans="2:12" x14ac:dyDescent="0.4">
      <c r="B16653" s="5" t="s">
        <v>65</v>
      </c>
      <c r="C16653" s="5" t="s">
        <v>58</v>
      </c>
      <c r="D16653" s="5" t="s">
        <v>16</v>
      </c>
      <c r="E16653" s="5" t="s">
        <v>7</v>
      </c>
      <c r="F16653" s="6">
        <v>44743</v>
      </c>
      <c r="G16653" s="6" t="str">
        <f>TEXT(datatable[[#This Row],[дата]],"ММ")</f>
        <v>07</v>
      </c>
      <c r="H16653" s="8">
        <v>6.2080000000000002</v>
      </c>
      <c r="I16653" s="8">
        <v>1.9040000000000001</v>
      </c>
      <c r="J16653" s="8">
        <f>datatable[[#This Row],[продажи_]]-datatable[[#This Row],[себестоимость_]]</f>
        <v>4.3040000000000003</v>
      </c>
      <c r="L16653"/>
    </row>
    <row r="16654" spans="2:12" x14ac:dyDescent="0.4">
      <c r="B16654" s="5" t="s">
        <v>65</v>
      </c>
      <c r="C16654" s="5" t="s">
        <v>58</v>
      </c>
      <c r="D16654" s="5" t="s">
        <v>16</v>
      </c>
      <c r="E16654" s="5" t="s">
        <v>7</v>
      </c>
      <c r="F16654" s="6">
        <v>44774</v>
      </c>
      <c r="G16654" s="6" t="str">
        <f>TEXT(datatable[[#This Row],[дата]],"ММ")</f>
        <v>08</v>
      </c>
      <c r="H16654" s="8">
        <v>5.7600000000000007</v>
      </c>
      <c r="I16654" s="8">
        <v>2.6964000000000001</v>
      </c>
      <c r="J16654" s="8">
        <f>datatable[[#This Row],[продажи_]]-datatable[[#This Row],[себестоимость_]]</f>
        <v>3.0636000000000005</v>
      </c>
      <c r="L16654"/>
    </row>
    <row r="16655" spans="2:12" x14ac:dyDescent="0.4">
      <c r="B16655" s="5" t="s">
        <v>65</v>
      </c>
      <c r="C16655" s="5" t="s">
        <v>58</v>
      </c>
      <c r="D16655" s="5" t="s">
        <v>16</v>
      </c>
      <c r="E16655" s="5" t="s">
        <v>7</v>
      </c>
      <c r="F16655" s="6">
        <v>44805</v>
      </c>
      <c r="G16655" s="6" t="str">
        <f>TEXT(datatable[[#This Row],[дата]],"ММ")</f>
        <v>09</v>
      </c>
      <c r="H16655" s="8">
        <v>8.4</v>
      </c>
      <c r="I16655" s="8">
        <v>2.9120000000000004</v>
      </c>
      <c r="J16655" s="8">
        <f>datatable[[#This Row],[продажи_]]-datatable[[#This Row],[себестоимость_]]</f>
        <v>5.4879999999999995</v>
      </c>
      <c r="L16655"/>
    </row>
    <row r="16656" spans="2:12" x14ac:dyDescent="0.4">
      <c r="B16656" s="5" t="s">
        <v>65</v>
      </c>
      <c r="C16656" s="5" t="s">
        <v>58</v>
      </c>
      <c r="D16656" s="5" t="s">
        <v>16</v>
      </c>
      <c r="E16656" s="5" t="s">
        <v>7</v>
      </c>
      <c r="F16656" s="6">
        <v>44835</v>
      </c>
      <c r="G16656" s="6" t="str">
        <f>TEXT(datatable[[#This Row],[дата]],"ММ")</f>
        <v>10</v>
      </c>
      <c r="H16656" s="8">
        <v>10.976000000000001</v>
      </c>
      <c r="I16656" s="8">
        <v>3.3712</v>
      </c>
      <c r="J16656" s="8">
        <f>datatable[[#This Row],[продажи_]]-datatable[[#This Row],[себестоимость_]]</f>
        <v>7.6048000000000009</v>
      </c>
      <c r="L16656"/>
    </row>
    <row r="16657" spans="2:12" x14ac:dyDescent="0.4">
      <c r="B16657" s="5" t="s">
        <v>65</v>
      </c>
      <c r="C16657" s="5" t="s">
        <v>58</v>
      </c>
      <c r="D16657" s="5" t="s">
        <v>16</v>
      </c>
      <c r="E16657" s="5" t="s">
        <v>7</v>
      </c>
      <c r="F16657" s="6">
        <v>44866</v>
      </c>
      <c r="G16657" s="6" t="str">
        <f>TEXT(datatable[[#This Row],[дата]],"ММ")</f>
        <v>11</v>
      </c>
      <c r="H16657" s="8">
        <v>9.7759999999999998</v>
      </c>
      <c r="I16657" s="8">
        <v>2.9120000000000004</v>
      </c>
      <c r="J16657" s="8">
        <f>datatable[[#This Row],[продажи_]]-datatable[[#This Row],[себестоимость_]]</f>
        <v>6.863999999999999</v>
      </c>
      <c r="L16657"/>
    </row>
    <row r="16658" spans="2:12" x14ac:dyDescent="0.4">
      <c r="B16658" s="5" t="s">
        <v>65</v>
      </c>
      <c r="C16658" s="5" t="s">
        <v>58</v>
      </c>
      <c r="D16658" s="5" t="s">
        <v>16</v>
      </c>
      <c r="E16658" s="5" t="s">
        <v>7</v>
      </c>
      <c r="F16658" s="6">
        <v>44896</v>
      </c>
      <c r="G16658" s="6" t="str">
        <f>TEXT(datatable[[#This Row],[дата]],"ММ")</f>
        <v>12</v>
      </c>
      <c r="H16658" s="8">
        <v>11.423999999999999</v>
      </c>
      <c r="I16658" s="8">
        <v>3.1919999999999997</v>
      </c>
      <c r="J16658" s="8">
        <f>datatable[[#This Row],[продажи_]]-datatable[[#This Row],[себестоимость_]]</f>
        <v>8.2319999999999993</v>
      </c>
      <c r="L16658"/>
    </row>
    <row r="16659" spans="2:12" x14ac:dyDescent="0.4">
      <c r="B16659" s="5" t="s">
        <v>65</v>
      </c>
      <c r="C16659" s="5" t="s">
        <v>58</v>
      </c>
      <c r="D16659" s="5" t="s">
        <v>16</v>
      </c>
      <c r="E16659" s="5" t="s">
        <v>7</v>
      </c>
      <c r="F16659" s="6">
        <v>44562</v>
      </c>
      <c r="G16659" s="6" t="str">
        <f>TEXT(datatable[[#This Row],[дата]],"ММ")</f>
        <v>01</v>
      </c>
      <c r="H16659" s="8">
        <v>0.68444999999999989</v>
      </c>
      <c r="I16659" s="8">
        <v>0.23175000000000001</v>
      </c>
      <c r="J16659" s="8">
        <f>datatable[[#This Row],[продажи_]]-datatable[[#This Row],[себестоимость_]]</f>
        <v>0.45269999999999988</v>
      </c>
      <c r="L16659"/>
    </row>
    <row r="16660" spans="2:12" x14ac:dyDescent="0.4">
      <c r="B16660" s="5" t="s">
        <v>65</v>
      </c>
      <c r="C16660" s="5" t="s">
        <v>58</v>
      </c>
      <c r="D16660" s="5" t="s">
        <v>16</v>
      </c>
      <c r="E16660" s="5" t="s">
        <v>7</v>
      </c>
      <c r="F16660" s="6">
        <v>44593</v>
      </c>
      <c r="G16660" s="6" t="str">
        <f>TEXT(datatable[[#This Row],[дата]],"ММ")</f>
        <v>02</v>
      </c>
      <c r="H16660" s="8">
        <v>1.0283</v>
      </c>
      <c r="I16660" s="8">
        <v>0.32900000000000001</v>
      </c>
      <c r="J16660" s="8">
        <f>datatable[[#This Row],[продажи_]]-datatable[[#This Row],[себестоимость_]]</f>
        <v>0.69930000000000003</v>
      </c>
      <c r="L16660"/>
    </row>
    <row r="16661" spans="2:12" x14ac:dyDescent="0.4">
      <c r="B16661" s="5" t="s">
        <v>65</v>
      </c>
      <c r="C16661" s="5" t="s">
        <v>58</v>
      </c>
      <c r="D16661" s="5" t="s">
        <v>16</v>
      </c>
      <c r="E16661" s="5" t="s">
        <v>7</v>
      </c>
      <c r="F16661" s="6">
        <v>44621</v>
      </c>
      <c r="G16661" s="6" t="str">
        <f>TEXT(datatable[[#This Row],[дата]],"ММ")</f>
        <v>03</v>
      </c>
      <c r="H16661" s="8">
        <v>1.0504</v>
      </c>
      <c r="I16661" s="8">
        <v>0.34</v>
      </c>
      <c r="J16661" s="8">
        <f>datatable[[#This Row],[продажи_]]-datatable[[#This Row],[себестоимость_]]</f>
        <v>0.71039999999999992</v>
      </c>
      <c r="L16661"/>
    </row>
    <row r="16662" spans="2:12" x14ac:dyDescent="0.4">
      <c r="B16662" s="5" t="s">
        <v>65</v>
      </c>
      <c r="C16662" s="5" t="s">
        <v>58</v>
      </c>
      <c r="D16662" s="5" t="s">
        <v>16</v>
      </c>
      <c r="E16662" s="5" t="s">
        <v>7</v>
      </c>
      <c r="F16662" s="6">
        <v>44652</v>
      </c>
      <c r="G16662" s="6" t="str">
        <f>TEXT(datatable[[#This Row],[дата]],"ММ")</f>
        <v>04</v>
      </c>
      <c r="H16662" s="8">
        <v>0.91</v>
      </c>
      <c r="I16662" s="8">
        <v>0.32900000000000001</v>
      </c>
      <c r="J16662" s="8">
        <f>datatable[[#This Row],[продажи_]]-datatable[[#This Row],[себестоимость_]]</f>
        <v>0.58099999999999996</v>
      </c>
      <c r="L16662"/>
    </row>
    <row r="16663" spans="2:12" x14ac:dyDescent="0.4">
      <c r="B16663" s="5" t="s">
        <v>65</v>
      </c>
      <c r="C16663" s="5" t="s">
        <v>58</v>
      </c>
      <c r="D16663" s="5" t="s">
        <v>16</v>
      </c>
      <c r="E16663" s="5" t="s">
        <v>7</v>
      </c>
      <c r="F16663" s="6">
        <v>44682</v>
      </c>
      <c r="G16663" s="6" t="str">
        <f>TEXT(datatable[[#This Row],[дата]],"ММ")</f>
        <v>05</v>
      </c>
      <c r="H16663" s="8">
        <v>0.9204</v>
      </c>
      <c r="I16663" s="8">
        <v>0.28499999999999998</v>
      </c>
      <c r="J16663" s="8">
        <f>datatable[[#This Row],[продажи_]]-datatable[[#This Row],[себестоимость_]]</f>
        <v>0.63539999999999996</v>
      </c>
      <c r="L16663"/>
    </row>
    <row r="16664" spans="2:12" x14ac:dyDescent="0.4">
      <c r="B16664" s="5" t="s">
        <v>65</v>
      </c>
      <c r="C16664" s="5" t="s">
        <v>58</v>
      </c>
      <c r="D16664" s="5" t="s">
        <v>16</v>
      </c>
      <c r="E16664" s="5" t="s">
        <v>7</v>
      </c>
      <c r="F16664" s="6">
        <v>44713</v>
      </c>
      <c r="G16664" s="6" t="str">
        <f>TEXT(datatable[[#This Row],[дата]],"ММ")</f>
        <v>06</v>
      </c>
      <c r="H16664" s="8">
        <v>0.76895000000000002</v>
      </c>
      <c r="I16664" s="8">
        <v>0.27625</v>
      </c>
      <c r="J16664" s="8">
        <f>datatable[[#This Row],[продажи_]]-datatable[[#This Row],[себестоимость_]]</f>
        <v>0.49270000000000003</v>
      </c>
      <c r="L16664"/>
    </row>
    <row r="16665" spans="2:12" x14ac:dyDescent="0.4">
      <c r="B16665" s="5" t="s">
        <v>65</v>
      </c>
      <c r="C16665" s="5" t="s">
        <v>58</v>
      </c>
      <c r="D16665" s="5" t="s">
        <v>16</v>
      </c>
      <c r="E16665" s="5" t="s">
        <v>7</v>
      </c>
      <c r="F16665" s="6">
        <v>44743</v>
      </c>
      <c r="G16665" s="6" t="str">
        <f>TEXT(datatable[[#This Row],[дата]],"ММ")</f>
        <v>07</v>
      </c>
      <c r="H16665" s="8">
        <v>0.4264</v>
      </c>
      <c r="I16665" s="8">
        <v>0.17800000000000002</v>
      </c>
      <c r="J16665" s="8">
        <f>datatable[[#This Row],[продажи_]]-datatable[[#This Row],[себестоимость_]]</f>
        <v>0.24839999999999998</v>
      </c>
      <c r="L16665"/>
    </row>
    <row r="16666" spans="2:12" x14ac:dyDescent="0.4">
      <c r="B16666" s="5" t="s">
        <v>65</v>
      </c>
      <c r="C16666" s="5" t="s">
        <v>58</v>
      </c>
      <c r="D16666" s="5" t="s">
        <v>16</v>
      </c>
      <c r="E16666" s="5" t="s">
        <v>7</v>
      </c>
      <c r="F16666" s="6">
        <v>44774</v>
      </c>
      <c r="G16666" s="6" t="str">
        <f>TEXT(datatable[[#This Row],[дата]],"ММ")</f>
        <v>08</v>
      </c>
      <c r="H16666" s="8">
        <v>0.6552</v>
      </c>
      <c r="I16666" s="8">
        <v>0.26100000000000001</v>
      </c>
      <c r="J16666" s="8">
        <f>datatable[[#This Row],[продажи_]]-datatable[[#This Row],[себестоимость_]]</f>
        <v>0.39419999999999999</v>
      </c>
      <c r="L16666"/>
    </row>
    <row r="16667" spans="2:12" x14ac:dyDescent="0.4">
      <c r="B16667" s="5" t="s">
        <v>65</v>
      </c>
      <c r="C16667" s="5" t="s">
        <v>58</v>
      </c>
      <c r="D16667" s="5" t="s">
        <v>16</v>
      </c>
      <c r="E16667" s="5" t="s">
        <v>7</v>
      </c>
      <c r="F16667" s="6">
        <v>44805</v>
      </c>
      <c r="G16667" s="6" t="str">
        <f>TEXT(datatable[[#This Row],[дата]],"ММ")</f>
        <v>09</v>
      </c>
      <c r="H16667" s="8">
        <v>0.76049999999999995</v>
      </c>
      <c r="I16667" s="8">
        <v>0.25750000000000001</v>
      </c>
      <c r="J16667" s="8">
        <f>datatable[[#This Row],[продажи_]]-datatable[[#This Row],[себестоимость_]]</f>
        <v>0.50299999999999989</v>
      </c>
      <c r="L16667"/>
    </row>
    <row r="16668" spans="2:12" x14ac:dyDescent="0.4">
      <c r="B16668" s="5" t="s">
        <v>65</v>
      </c>
      <c r="C16668" s="5" t="s">
        <v>58</v>
      </c>
      <c r="D16668" s="5" t="s">
        <v>16</v>
      </c>
      <c r="E16668" s="5" t="s">
        <v>7</v>
      </c>
      <c r="F16668" s="6">
        <v>44835</v>
      </c>
      <c r="G16668" s="6" t="str">
        <f>TEXT(datatable[[#This Row],[дата]],"ММ")</f>
        <v>10</v>
      </c>
      <c r="H16668" s="8">
        <v>0.75529999999999997</v>
      </c>
      <c r="I16668" s="8">
        <v>0.39550000000000002</v>
      </c>
      <c r="J16668" s="8">
        <f>datatable[[#This Row],[продажи_]]-datatable[[#This Row],[себестоимость_]]</f>
        <v>0.35979999999999995</v>
      </c>
      <c r="L16668"/>
    </row>
    <row r="16669" spans="2:12" x14ac:dyDescent="0.4">
      <c r="B16669" s="5" t="s">
        <v>65</v>
      </c>
      <c r="C16669" s="5" t="s">
        <v>58</v>
      </c>
      <c r="D16669" s="5" t="s">
        <v>16</v>
      </c>
      <c r="E16669" s="5" t="s">
        <v>7</v>
      </c>
      <c r="F16669" s="6">
        <v>44866</v>
      </c>
      <c r="G16669" s="6" t="str">
        <f>TEXT(datatable[[#This Row],[дата]],"ММ")</f>
        <v>11</v>
      </c>
      <c r="H16669" s="8">
        <v>0.92949999999999999</v>
      </c>
      <c r="I16669" s="8">
        <v>0.26650000000000001</v>
      </c>
      <c r="J16669" s="8">
        <f>datatable[[#This Row],[продажи_]]-datatable[[#This Row],[себестоимость_]]</f>
        <v>0.66300000000000003</v>
      </c>
      <c r="L16669"/>
    </row>
    <row r="16670" spans="2:12" x14ac:dyDescent="0.4">
      <c r="B16670" s="5" t="s">
        <v>65</v>
      </c>
      <c r="C16670" s="5" t="s">
        <v>58</v>
      </c>
      <c r="D16670" s="5" t="s">
        <v>16</v>
      </c>
      <c r="E16670" s="5" t="s">
        <v>7</v>
      </c>
      <c r="F16670" s="6">
        <v>44896</v>
      </c>
      <c r="G16670" s="6" t="str">
        <f>TEXT(datatable[[#This Row],[дата]],"ММ")</f>
        <v>12</v>
      </c>
      <c r="H16670" s="8">
        <v>0.69420000000000004</v>
      </c>
      <c r="I16670" s="8">
        <v>0.33899999999999997</v>
      </c>
      <c r="J16670" s="8">
        <f>datatable[[#This Row],[продажи_]]-datatable[[#This Row],[себестоимость_]]</f>
        <v>0.35520000000000007</v>
      </c>
      <c r="L16670"/>
    </row>
    <row r="16671" spans="2:12" x14ac:dyDescent="0.4">
      <c r="B16671" s="5" t="s">
        <v>65</v>
      </c>
      <c r="C16671" s="5" t="s">
        <v>58</v>
      </c>
      <c r="D16671" s="5" t="s">
        <v>16</v>
      </c>
      <c r="E16671" s="5" t="s">
        <v>7</v>
      </c>
      <c r="F16671" s="6">
        <v>44562</v>
      </c>
      <c r="G16671" s="6" t="str">
        <f>TEXT(datatable[[#This Row],[дата]],"ММ")</f>
        <v>01</v>
      </c>
      <c r="H16671" s="8">
        <v>12.43125</v>
      </c>
      <c r="I16671" s="8">
        <v>7.8182999999999998</v>
      </c>
      <c r="J16671" s="8">
        <f>datatable[[#This Row],[продажи_]]-datatable[[#This Row],[себестоимость_]]</f>
        <v>4.6129500000000005</v>
      </c>
      <c r="L16671"/>
    </row>
    <row r="16672" spans="2:12" x14ac:dyDescent="0.4">
      <c r="B16672" s="5" t="s">
        <v>65</v>
      </c>
      <c r="C16672" s="5" t="s">
        <v>58</v>
      </c>
      <c r="D16672" s="5" t="s">
        <v>16</v>
      </c>
      <c r="E16672" s="5" t="s">
        <v>7</v>
      </c>
      <c r="F16672" s="6">
        <v>44593</v>
      </c>
      <c r="G16672" s="6" t="str">
        <f>TEXT(datatable[[#This Row],[дата]],"ММ")</f>
        <v>02</v>
      </c>
      <c r="H16672" s="8">
        <v>25.025000000000002</v>
      </c>
      <c r="I16672" s="8">
        <v>11.753</v>
      </c>
      <c r="J16672" s="8">
        <f>datatable[[#This Row],[продажи_]]-datatable[[#This Row],[себестоимость_]]</f>
        <v>13.272000000000002</v>
      </c>
      <c r="L16672"/>
    </row>
    <row r="16673" spans="2:12" x14ac:dyDescent="0.4">
      <c r="B16673" s="5" t="s">
        <v>65</v>
      </c>
      <c r="C16673" s="5" t="s">
        <v>58</v>
      </c>
      <c r="D16673" s="5" t="s">
        <v>16</v>
      </c>
      <c r="E16673" s="5" t="s">
        <v>7</v>
      </c>
      <c r="F16673" s="6">
        <v>44621</v>
      </c>
      <c r="G16673" s="6" t="str">
        <f>TEXT(datatable[[#This Row],[дата]],"ММ")</f>
        <v>03</v>
      </c>
      <c r="H16673" s="8">
        <v>30.939999999999998</v>
      </c>
      <c r="I16673" s="8">
        <v>13.315199999999999</v>
      </c>
      <c r="J16673" s="8">
        <f>datatable[[#This Row],[продажи_]]-datatable[[#This Row],[себестоимость_]]</f>
        <v>17.6248</v>
      </c>
      <c r="L16673"/>
    </row>
    <row r="16674" spans="2:12" x14ac:dyDescent="0.4">
      <c r="B16674" s="5" t="s">
        <v>65</v>
      </c>
      <c r="C16674" s="5" t="s">
        <v>58</v>
      </c>
      <c r="D16674" s="5" t="s">
        <v>16</v>
      </c>
      <c r="E16674" s="5" t="s">
        <v>7</v>
      </c>
      <c r="F16674" s="6">
        <v>44652</v>
      </c>
      <c r="G16674" s="6" t="str">
        <f>TEXT(datatable[[#This Row],[дата]],"ММ")</f>
        <v>04</v>
      </c>
      <c r="H16674" s="8">
        <v>21.612500000000001</v>
      </c>
      <c r="I16674" s="8">
        <v>8.5847999999999995</v>
      </c>
      <c r="J16674" s="8">
        <f>datatable[[#This Row],[продажи_]]-datatable[[#This Row],[себестоимость_]]</f>
        <v>13.027700000000001</v>
      </c>
      <c r="L16674"/>
    </row>
    <row r="16675" spans="2:12" x14ac:dyDescent="0.4">
      <c r="B16675" s="5" t="s">
        <v>65</v>
      </c>
      <c r="C16675" s="5" t="s">
        <v>58</v>
      </c>
      <c r="D16675" s="5" t="s">
        <v>16</v>
      </c>
      <c r="E16675" s="5" t="s">
        <v>7</v>
      </c>
      <c r="F16675" s="6">
        <v>44682</v>
      </c>
      <c r="G16675" s="6" t="str">
        <f>TEXT(datatable[[#This Row],[дата]],"ММ")</f>
        <v>05</v>
      </c>
      <c r="H16675" s="8">
        <v>22.424999999999997</v>
      </c>
      <c r="I16675" s="8">
        <v>9.0228000000000002</v>
      </c>
      <c r="J16675" s="8">
        <f>datatable[[#This Row],[продажи_]]-datatable[[#This Row],[себестоимость_]]</f>
        <v>13.402199999999997</v>
      </c>
      <c r="L16675"/>
    </row>
    <row r="16676" spans="2:12" x14ac:dyDescent="0.4">
      <c r="B16676" s="5" t="s">
        <v>65</v>
      </c>
      <c r="C16676" s="5" t="s">
        <v>58</v>
      </c>
      <c r="D16676" s="5" t="s">
        <v>16</v>
      </c>
      <c r="E16676" s="5" t="s">
        <v>7</v>
      </c>
      <c r="F16676" s="6">
        <v>44713</v>
      </c>
      <c r="G16676" s="6" t="str">
        <f>TEXT(datatable[[#This Row],[дата]],"ММ")</f>
        <v>06</v>
      </c>
      <c r="H16676" s="8">
        <v>18.59</v>
      </c>
      <c r="I16676" s="8">
        <v>9.964500000000001</v>
      </c>
      <c r="J16676" s="8">
        <f>datatable[[#This Row],[продажи_]]-datatable[[#This Row],[себестоимость_]]</f>
        <v>8.6254999999999988</v>
      </c>
      <c r="L16676"/>
    </row>
    <row r="16677" spans="2:12" x14ac:dyDescent="0.4">
      <c r="B16677" s="5" t="s">
        <v>65</v>
      </c>
      <c r="C16677" s="5" t="s">
        <v>58</v>
      </c>
      <c r="D16677" s="5" t="s">
        <v>16</v>
      </c>
      <c r="E16677" s="5" t="s">
        <v>7</v>
      </c>
      <c r="F16677" s="6">
        <v>44743</v>
      </c>
      <c r="G16677" s="6" t="str">
        <f>TEXT(datatable[[#This Row],[дата]],"ММ")</f>
        <v>07</v>
      </c>
      <c r="H16677" s="8">
        <v>10.4</v>
      </c>
      <c r="I16677" s="8">
        <v>6.5991999999999988</v>
      </c>
      <c r="J16677" s="8">
        <f>datatable[[#This Row],[продажи_]]-datatable[[#This Row],[себестоимость_]]</f>
        <v>3.8008000000000015</v>
      </c>
      <c r="L16677"/>
    </row>
    <row r="16678" spans="2:12" x14ac:dyDescent="0.4">
      <c r="B16678" s="5" t="s">
        <v>65</v>
      </c>
      <c r="C16678" s="5" t="s">
        <v>58</v>
      </c>
      <c r="D16678" s="5" t="s">
        <v>16</v>
      </c>
      <c r="E16678" s="5" t="s">
        <v>7</v>
      </c>
      <c r="F16678" s="6">
        <v>44774</v>
      </c>
      <c r="G16678" s="6" t="str">
        <f>TEXT(datatable[[#This Row],[дата]],"ММ")</f>
        <v>08</v>
      </c>
      <c r="H16678" s="8">
        <v>15.063750000000001</v>
      </c>
      <c r="I16678" s="8">
        <v>5.6501999999999999</v>
      </c>
      <c r="J16678" s="8">
        <f>datatable[[#This Row],[продажи_]]-datatable[[#This Row],[себестоимость_]]</f>
        <v>9.4135500000000008</v>
      </c>
      <c r="L16678"/>
    </row>
    <row r="16679" spans="2:12" x14ac:dyDescent="0.4">
      <c r="B16679" s="5" t="s">
        <v>65</v>
      </c>
      <c r="C16679" s="5" t="s">
        <v>58</v>
      </c>
      <c r="D16679" s="5" t="s">
        <v>16</v>
      </c>
      <c r="E16679" s="5" t="s">
        <v>7</v>
      </c>
      <c r="F16679" s="6">
        <v>44805</v>
      </c>
      <c r="G16679" s="6" t="str">
        <f>TEXT(datatable[[#This Row],[дата]],"ММ")</f>
        <v>09</v>
      </c>
      <c r="H16679" s="8">
        <v>15.762499999999999</v>
      </c>
      <c r="I16679" s="8">
        <v>7.1539999999999999</v>
      </c>
      <c r="J16679" s="8">
        <f>datatable[[#This Row],[продажи_]]-datatable[[#This Row],[себестоимость_]]</f>
        <v>8.6084999999999994</v>
      </c>
      <c r="L16679"/>
    </row>
    <row r="16680" spans="2:12" x14ac:dyDescent="0.4">
      <c r="B16680" s="5" t="s">
        <v>65</v>
      </c>
      <c r="C16680" s="5" t="s">
        <v>58</v>
      </c>
      <c r="D16680" s="5" t="s">
        <v>16</v>
      </c>
      <c r="E16680" s="5" t="s">
        <v>7</v>
      </c>
      <c r="F16680" s="6">
        <v>44835</v>
      </c>
      <c r="G16680" s="6" t="str">
        <f>TEXT(datatable[[#This Row],[дата]],"ММ")</f>
        <v>10</v>
      </c>
      <c r="H16680" s="8">
        <v>18.427500000000002</v>
      </c>
      <c r="I16680" s="8">
        <v>8.6870000000000012</v>
      </c>
      <c r="J16680" s="8">
        <f>datatable[[#This Row],[продажи_]]-datatable[[#This Row],[себестоимость_]]</f>
        <v>9.7405000000000008</v>
      </c>
      <c r="L16680"/>
    </row>
    <row r="16681" spans="2:12" x14ac:dyDescent="0.4">
      <c r="B16681" s="5" t="s">
        <v>65</v>
      </c>
      <c r="C16681" s="5" t="s">
        <v>58</v>
      </c>
      <c r="D16681" s="5" t="s">
        <v>16</v>
      </c>
      <c r="E16681" s="5" t="s">
        <v>7</v>
      </c>
      <c r="F16681" s="6">
        <v>44866</v>
      </c>
      <c r="G16681" s="6" t="str">
        <f>TEXT(datatable[[#This Row],[дата]],"ММ")</f>
        <v>11</v>
      </c>
      <c r="H16681" s="8">
        <v>23.44875</v>
      </c>
      <c r="I16681" s="8">
        <v>10.723699999999999</v>
      </c>
      <c r="J16681" s="8">
        <f>datatable[[#This Row],[продажи_]]-datatable[[#This Row],[себестоимость_]]</f>
        <v>12.725050000000001</v>
      </c>
      <c r="L16681"/>
    </row>
    <row r="16682" spans="2:12" x14ac:dyDescent="0.4">
      <c r="B16682" s="5" t="s">
        <v>65</v>
      </c>
      <c r="C16682" s="5" t="s">
        <v>58</v>
      </c>
      <c r="D16682" s="5" t="s">
        <v>16</v>
      </c>
      <c r="E16682" s="5" t="s">
        <v>7</v>
      </c>
      <c r="F16682" s="6">
        <v>44896</v>
      </c>
      <c r="G16682" s="6" t="str">
        <f>TEXT(datatable[[#This Row],[дата]],"ММ")</f>
        <v>12</v>
      </c>
      <c r="H16682" s="8">
        <v>16.77</v>
      </c>
      <c r="I16682" s="8">
        <v>7.2707999999999995</v>
      </c>
      <c r="J16682" s="8">
        <f>datatable[[#This Row],[продажи_]]-datatable[[#This Row],[себестоимость_]]</f>
        <v>9.4992000000000001</v>
      </c>
      <c r="L16682"/>
    </row>
    <row r="16683" spans="2:12" x14ac:dyDescent="0.4">
      <c r="B16683" s="5" t="s">
        <v>65</v>
      </c>
      <c r="C16683" s="5" t="s">
        <v>58</v>
      </c>
      <c r="D16683" s="5" t="s">
        <v>16</v>
      </c>
      <c r="E16683" s="5" t="s">
        <v>7</v>
      </c>
      <c r="F16683" s="6">
        <v>44562</v>
      </c>
      <c r="G16683" s="6" t="str">
        <f>TEXT(datatable[[#This Row],[дата]],"ММ")</f>
        <v>01</v>
      </c>
      <c r="H16683" s="8">
        <v>10.504350000000001</v>
      </c>
      <c r="I16683" s="8">
        <v>3.7723499999999999</v>
      </c>
      <c r="J16683" s="8">
        <f>datatable[[#This Row],[продажи_]]-datatable[[#This Row],[себестоимость_]]</f>
        <v>6.7320000000000011</v>
      </c>
      <c r="L16683"/>
    </row>
    <row r="16684" spans="2:12" x14ac:dyDescent="0.4">
      <c r="B16684" s="5" t="s">
        <v>65</v>
      </c>
      <c r="C16684" s="5" t="s">
        <v>58</v>
      </c>
      <c r="D16684" s="5" t="s">
        <v>16</v>
      </c>
      <c r="E16684" s="5" t="s">
        <v>7</v>
      </c>
      <c r="F16684" s="6">
        <v>44593</v>
      </c>
      <c r="G16684" s="6" t="str">
        <f>TEXT(datatable[[#This Row],[дата]],"ММ")</f>
        <v>02</v>
      </c>
      <c r="H16684" s="8">
        <v>20.3812</v>
      </c>
      <c r="I16684" s="8">
        <v>6.6814999999999998</v>
      </c>
      <c r="J16684" s="8">
        <f>datatable[[#This Row],[продажи_]]-datatable[[#This Row],[себестоимость_]]</f>
        <v>13.6997</v>
      </c>
      <c r="L16684"/>
    </row>
    <row r="16685" spans="2:12" x14ac:dyDescent="0.4">
      <c r="B16685" s="5" t="s">
        <v>65</v>
      </c>
      <c r="C16685" s="5" t="s">
        <v>58</v>
      </c>
      <c r="D16685" s="5" t="s">
        <v>16</v>
      </c>
      <c r="E16685" s="5" t="s">
        <v>7</v>
      </c>
      <c r="F16685" s="6">
        <v>44621</v>
      </c>
      <c r="G16685" s="6" t="str">
        <f>TEXT(datatable[[#This Row],[дата]],"ММ")</f>
        <v>03</v>
      </c>
      <c r="H16685" s="8">
        <v>21.887200000000004</v>
      </c>
      <c r="I16685" s="8">
        <v>7.7023999999999999</v>
      </c>
      <c r="J16685" s="8">
        <f>datatable[[#This Row],[продажи_]]-datatable[[#This Row],[себестоимость_]]</f>
        <v>14.184800000000003</v>
      </c>
      <c r="L16685"/>
    </row>
    <row r="16686" spans="2:12" x14ac:dyDescent="0.4">
      <c r="B16686" s="5" t="s">
        <v>65</v>
      </c>
      <c r="C16686" s="5" t="s">
        <v>58</v>
      </c>
      <c r="D16686" s="5" t="s">
        <v>16</v>
      </c>
      <c r="E16686" s="5" t="s">
        <v>7</v>
      </c>
      <c r="F16686" s="6">
        <v>44652</v>
      </c>
      <c r="G16686" s="6" t="str">
        <f>TEXT(datatable[[#This Row],[дата]],"ММ")</f>
        <v>04</v>
      </c>
      <c r="H16686" s="8">
        <v>14.407399999999999</v>
      </c>
      <c r="I16686" s="8">
        <v>6.4491000000000014</v>
      </c>
      <c r="J16686" s="8">
        <f>datatable[[#This Row],[продажи_]]-datatable[[#This Row],[себестоимость_]]</f>
        <v>7.9582999999999977</v>
      </c>
      <c r="L16686"/>
    </row>
    <row r="16687" spans="2:12" x14ac:dyDescent="0.4">
      <c r="B16687" s="5" t="s">
        <v>65</v>
      </c>
      <c r="C16687" s="5" t="s">
        <v>58</v>
      </c>
      <c r="D16687" s="5" t="s">
        <v>16</v>
      </c>
      <c r="E16687" s="5" t="s">
        <v>7</v>
      </c>
      <c r="F16687" s="6">
        <v>44682</v>
      </c>
      <c r="G16687" s="6" t="str">
        <f>TEXT(datatable[[#This Row],[дата]],"ММ")</f>
        <v>05</v>
      </c>
      <c r="H16687" s="8">
        <v>14.005800000000001</v>
      </c>
      <c r="I16687" s="8">
        <v>3.9840000000000004</v>
      </c>
      <c r="J16687" s="8">
        <f>datatable[[#This Row],[продажи_]]-datatable[[#This Row],[себестоимость_]]</f>
        <v>10.021800000000001</v>
      </c>
      <c r="L16687"/>
    </row>
    <row r="16688" spans="2:12" x14ac:dyDescent="0.4">
      <c r="B16688" s="5" t="s">
        <v>65</v>
      </c>
      <c r="C16688" s="5" t="s">
        <v>58</v>
      </c>
      <c r="D16688" s="5" t="s">
        <v>16</v>
      </c>
      <c r="E16688" s="5" t="s">
        <v>7</v>
      </c>
      <c r="F16688" s="6">
        <v>44713</v>
      </c>
      <c r="G16688" s="6" t="str">
        <f>TEXT(datatable[[#This Row],[дата]],"ММ")</f>
        <v>06</v>
      </c>
      <c r="H16688" s="8">
        <v>15.988700000000001</v>
      </c>
      <c r="I16688" s="8">
        <v>6.3121499999999999</v>
      </c>
      <c r="J16688" s="8">
        <f>datatable[[#This Row],[продажи_]]-datatable[[#This Row],[себестоимость_]]</f>
        <v>9.6765500000000024</v>
      </c>
      <c r="L16688"/>
    </row>
    <row r="16689" spans="2:12" x14ac:dyDescent="0.4">
      <c r="B16689" s="5" t="s">
        <v>65</v>
      </c>
      <c r="C16689" s="5" t="s">
        <v>58</v>
      </c>
      <c r="D16689" s="5" t="s">
        <v>16</v>
      </c>
      <c r="E16689" s="5" t="s">
        <v>7</v>
      </c>
      <c r="F16689" s="6">
        <v>44743</v>
      </c>
      <c r="G16689" s="6" t="str">
        <f>TEXT(datatable[[#This Row],[дата]],"ММ")</f>
        <v>07</v>
      </c>
      <c r="H16689" s="8">
        <v>10.742800000000001</v>
      </c>
      <c r="I16689" s="8">
        <v>2.7888000000000002</v>
      </c>
      <c r="J16689" s="8">
        <f>datatable[[#This Row],[продажи_]]-datatable[[#This Row],[себестоимость_]]</f>
        <v>7.9540000000000006</v>
      </c>
      <c r="L16689"/>
    </row>
    <row r="16690" spans="2:12" x14ac:dyDescent="0.4">
      <c r="B16690" s="5" t="s">
        <v>65</v>
      </c>
      <c r="C16690" s="5" t="s">
        <v>58</v>
      </c>
      <c r="D16690" s="5" t="s">
        <v>16</v>
      </c>
      <c r="E16690" s="5" t="s">
        <v>7</v>
      </c>
      <c r="F16690" s="6">
        <v>44774</v>
      </c>
      <c r="G16690" s="6" t="str">
        <f>TEXT(datatable[[#This Row],[дата]],"ММ")</f>
        <v>08</v>
      </c>
      <c r="H16690" s="8">
        <v>12.085650000000001</v>
      </c>
      <c r="I16690" s="8">
        <v>4.1458500000000003</v>
      </c>
      <c r="J16690" s="8">
        <f>datatable[[#This Row],[продажи_]]-datatable[[#This Row],[себестоимость_]]</f>
        <v>7.9398000000000009</v>
      </c>
      <c r="L16690"/>
    </row>
    <row r="16691" spans="2:12" x14ac:dyDescent="0.4">
      <c r="B16691" s="5" t="s">
        <v>65</v>
      </c>
      <c r="C16691" s="5" t="s">
        <v>58</v>
      </c>
      <c r="D16691" s="5" t="s">
        <v>16</v>
      </c>
      <c r="E16691" s="5" t="s">
        <v>7</v>
      </c>
      <c r="F16691" s="6">
        <v>44805</v>
      </c>
      <c r="G16691" s="6" t="str">
        <f>TEXT(datatable[[#This Row],[дата]],"ММ")</f>
        <v>09</v>
      </c>
      <c r="H16691" s="8">
        <v>10.416499999999999</v>
      </c>
      <c r="I16691" s="8">
        <v>4.5235000000000003</v>
      </c>
      <c r="J16691" s="8">
        <f>datatable[[#This Row],[продажи_]]-datatable[[#This Row],[себестоимость_]]</f>
        <v>5.8929999999999989</v>
      </c>
      <c r="L16691"/>
    </row>
    <row r="16692" spans="2:12" x14ac:dyDescent="0.4">
      <c r="B16692" s="5" t="s">
        <v>65</v>
      </c>
      <c r="C16692" s="5" t="s">
        <v>58</v>
      </c>
      <c r="D16692" s="5" t="s">
        <v>16</v>
      </c>
      <c r="E16692" s="5" t="s">
        <v>7</v>
      </c>
      <c r="F16692" s="6">
        <v>44835</v>
      </c>
      <c r="G16692" s="6" t="str">
        <f>TEXT(datatable[[#This Row],[дата]],"ММ")</f>
        <v>10</v>
      </c>
      <c r="H16692" s="8">
        <v>14.9345</v>
      </c>
      <c r="I16692" s="8">
        <v>6.5652999999999997</v>
      </c>
      <c r="J16692" s="8">
        <f>datatable[[#This Row],[продажи_]]-datatable[[#This Row],[себестоимость_]]</f>
        <v>8.3691999999999993</v>
      </c>
      <c r="L16692"/>
    </row>
    <row r="16693" spans="2:12" x14ac:dyDescent="0.4">
      <c r="B16693" s="5" t="s">
        <v>65</v>
      </c>
      <c r="C16693" s="5" t="s">
        <v>58</v>
      </c>
      <c r="D16693" s="5" t="s">
        <v>16</v>
      </c>
      <c r="E16693" s="5" t="s">
        <v>7</v>
      </c>
      <c r="F16693" s="6">
        <v>44866</v>
      </c>
      <c r="G16693" s="6" t="str">
        <f>TEXT(datatable[[#This Row],[дата]],"ММ")</f>
        <v>11</v>
      </c>
      <c r="H16693" s="8">
        <v>19.414850000000001</v>
      </c>
      <c r="I16693" s="8">
        <v>5.3410500000000001</v>
      </c>
      <c r="J16693" s="8">
        <f>datatable[[#This Row],[продажи_]]-datatable[[#This Row],[себестоимость_]]</f>
        <v>14.073800000000002</v>
      </c>
      <c r="L16693"/>
    </row>
    <row r="16694" spans="2:12" x14ac:dyDescent="0.4">
      <c r="B16694" s="5" t="s">
        <v>65</v>
      </c>
      <c r="C16694" s="5" t="s">
        <v>58</v>
      </c>
      <c r="D16694" s="5" t="s">
        <v>16</v>
      </c>
      <c r="E16694" s="5" t="s">
        <v>7</v>
      </c>
      <c r="F16694" s="6">
        <v>44896</v>
      </c>
      <c r="G16694" s="6" t="str">
        <f>TEXT(datatable[[#This Row],[дата]],"ММ")</f>
        <v>12</v>
      </c>
      <c r="H16694" s="8">
        <v>16.716600000000003</v>
      </c>
      <c r="I16694" s="8">
        <v>4.3824000000000005</v>
      </c>
      <c r="J16694" s="8">
        <f>datatable[[#This Row],[продажи_]]-datatable[[#This Row],[себестоимость_]]</f>
        <v>12.334200000000003</v>
      </c>
      <c r="L16694"/>
    </row>
    <row r="16695" spans="2:12" x14ac:dyDescent="0.4">
      <c r="B16695" s="5" t="s">
        <v>65</v>
      </c>
      <c r="C16695" s="5" t="s">
        <v>58</v>
      </c>
      <c r="D16695" s="5" t="s">
        <v>16</v>
      </c>
      <c r="E16695" s="5" t="s">
        <v>7</v>
      </c>
      <c r="F16695" s="6">
        <v>44562</v>
      </c>
      <c r="G16695" s="6" t="str">
        <f>TEXT(datatable[[#This Row],[дата]],"ММ")</f>
        <v>01</v>
      </c>
      <c r="H16695" s="8">
        <v>5.3955000000000011</v>
      </c>
      <c r="I16695" s="8">
        <v>2.3597999999999995</v>
      </c>
      <c r="J16695" s="8">
        <f>datatable[[#This Row],[продажи_]]-datatable[[#This Row],[себестоимость_]]</f>
        <v>3.0357000000000016</v>
      </c>
      <c r="L16695"/>
    </row>
    <row r="16696" spans="2:12" x14ac:dyDescent="0.4">
      <c r="B16696" s="5" t="s">
        <v>65</v>
      </c>
      <c r="C16696" s="5" t="s">
        <v>58</v>
      </c>
      <c r="D16696" s="5" t="s">
        <v>16</v>
      </c>
      <c r="E16696" s="5" t="s">
        <v>7</v>
      </c>
      <c r="F16696" s="6">
        <v>44593</v>
      </c>
      <c r="G16696" s="6" t="str">
        <f>TEXT(datatable[[#This Row],[дата]],"ММ")</f>
        <v>02</v>
      </c>
      <c r="H16696" s="8">
        <v>6.3328999999999995</v>
      </c>
      <c r="I16696" s="8">
        <v>2.6726000000000001</v>
      </c>
      <c r="J16696" s="8">
        <f>datatable[[#This Row],[продажи_]]-datatable[[#This Row],[себестоимость_]]</f>
        <v>3.6602999999999994</v>
      </c>
      <c r="L16696"/>
    </row>
    <row r="16697" spans="2:12" x14ac:dyDescent="0.4">
      <c r="B16697" s="5" t="s">
        <v>65</v>
      </c>
      <c r="C16697" s="5" t="s">
        <v>58</v>
      </c>
      <c r="D16697" s="5" t="s">
        <v>16</v>
      </c>
      <c r="E16697" s="5" t="s">
        <v>7</v>
      </c>
      <c r="F16697" s="6">
        <v>44621</v>
      </c>
      <c r="G16697" s="6" t="str">
        <f>TEXT(datatable[[#This Row],[дата]],"ММ")</f>
        <v>03</v>
      </c>
      <c r="H16697" s="8">
        <v>7.9352000000000009</v>
      </c>
      <c r="I16697" s="8">
        <v>3.7904000000000004</v>
      </c>
      <c r="J16697" s="8">
        <f>datatable[[#This Row],[продажи_]]-datatable[[#This Row],[себестоимость_]]</f>
        <v>4.1448</v>
      </c>
      <c r="L16697"/>
    </row>
    <row r="16698" spans="2:12" x14ac:dyDescent="0.4">
      <c r="B16698" s="5" t="s">
        <v>65</v>
      </c>
      <c r="C16698" s="5" t="s">
        <v>58</v>
      </c>
      <c r="D16698" s="5" t="s">
        <v>16</v>
      </c>
      <c r="E16698" s="5" t="s">
        <v>7</v>
      </c>
      <c r="F16698" s="6">
        <v>44652</v>
      </c>
      <c r="G16698" s="6" t="str">
        <f>TEXT(datatable[[#This Row],[дата]],"ММ")</f>
        <v>04</v>
      </c>
      <c r="H16698" s="8">
        <v>9.0033999999999992</v>
      </c>
      <c r="I16698" s="8">
        <v>3.4776000000000002</v>
      </c>
      <c r="J16698" s="8">
        <f>datatable[[#This Row],[продажи_]]-datatable[[#This Row],[себестоимость_]]</f>
        <v>5.5257999999999985</v>
      </c>
      <c r="L16698"/>
    </row>
    <row r="16699" spans="2:12" x14ac:dyDescent="0.4">
      <c r="B16699" s="5" t="s">
        <v>65</v>
      </c>
      <c r="C16699" s="5" t="s">
        <v>58</v>
      </c>
      <c r="D16699" s="5" t="s">
        <v>16</v>
      </c>
      <c r="E16699" s="5" t="s">
        <v>7</v>
      </c>
      <c r="F16699" s="6">
        <v>44682</v>
      </c>
      <c r="G16699" s="6" t="str">
        <f>TEXT(datatable[[#This Row],[дата]],"ММ")</f>
        <v>05</v>
      </c>
      <c r="H16699" s="8">
        <v>6.1475999999999997</v>
      </c>
      <c r="I16699" s="8">
        <v>2.2907999999999999</v>
      </c>
      <c r="J16699" s="8">
        <f>datatable[[#This Row],[продажи_]]-datatable[[#This Row],[себестоимость_]]</f>
        <v>3.8567999999999998</v>
      </c>
      <c r="L16699"/>
    </row>
    <row r="16700" spans="2:12" x14ac:dyDescent="0.4">
      <c r="B16700" s="5" t="s">
        <v>65</v>
      </c>
      <c r="C16700" s="5" t="s">
        <v>58</v>
      </c>
      <c r="D16700" s="5" t="s">
        <v>16</v>
      </c>
      <c r="E16700" s="5" t="s">
        <v>7</v>
      </c>
      <c r="F16700" s="6">
        <v>44713</v>
      </c>
      <c r="G16700" s="6" t="str">
        <f>TEXT(datatable[[#This Row],[дата]],"ММ")</f>
        <v>06</v>
      </c>
      <c r="H16700" s="8">
        <v>7.4392500000000004</v>
      </c>
      <c r="I16700" s="8">
        <v>2.6312000000000002</v>
      </c>
      <c r="J16700" s="8">
        <f>datatable[[#This Row],[продажи_]]-datatable[[#This Row],[себестоимость_]]</f>
        <v>4.8080499999999997</v>
      </c>
      <c r="L16700"/>
    </row>
    <row r="16701" spans="2:12" x14ac:dyDescent="0.4">
      <c r="B16701" s="5" t="s">
        <v>65</v>
      </c>
      <c r="C16701" s="5" t="s">
        <v>58</v>
      </c>
      <c r="D16701" s="5" t="s">
        <v>16</v>
      </c>
      <c r="E16701" s="5" t="s">
        <v>7</v>
      </c>
      <c r="F16701" s="6">
        <v>44743</v>
      </c>
      <c r="G16701" s="6" t="str">
        <f>TEXT(datatable[[#This Row],[дата]],"ММ")</f>
        <v>07</v>
      </c>
      <c r="H16701" s="8">
        <v>5.1448</v>
      </c>
      <c r="I16701" s="8">
        <v>2.0424000000000002</v>
      </c>
      <c r="J16701" s="8">
        <f>datatable[[#This Row],[продажи_]]-datatable[[#This Row],[себестоимость_]]</f>
        <v>3.1023999999999998</v>
      </c>
      <c r="L16701"/>
    </row>
    <row r="16702" spans="2:12" x14ac:dyDescent="0.4">
      <c r="B16702" s="5" t="s">
        <v>65</v>
      </c>
      <c r="C16702" s="5" t="s">
        <v>58</v>
      </c>
      <c r="D16702" s="5" t="s">
        <v>16</v>
      </c>
      <c r="E16702" s="5" t="s">
        <v>7</v>
      </c>
      <c r="F16702" s="6">
        <v>44774</v>
      </c>
      <c r="G16702" s="6" t="str">
        <f>TEXT(datatable[[#This Row],[дата]],"ММ")</f>
        <v>08</v>
      </c>
      <c r="H16702" s="8">
        <v>4.3164000000000007</v>
      </c>
      <c r="I16702" s="8">
        <v>1.7387999999999999</v>
      </c>
      <c r="J16702" s="8">
        <f>datatable[[#This Row],[продажи_]]-datatable[[#This Row],[себестоимость_]]</f>
        <v>2.5776000000000008</v>
      </c>
      <c r="L16702"/>
    </row>
    <row r="16703" spans="2:12" x14ac:dyDescent="0.4">
      <c r="B16703" s="5" t="s">
        <v>65</v>
      </c>
      <c r="C16703" s="5" t="s">
        <v>58</v>
      </c>
      <c r="D16703" s="5" t="s">
        <v>16</v>
      </c>
      <c r="E16703" s="5" t="s">
        <v>7</v>
      </c>
      <c r="F16703" s="6">
        <v>44805</v>
      </c>
      <c r="G16703" s="6" t="str">
        <f>TEXT(datatable[[#This Row],[дата]],"ММ")</f>
        <v>09</v>
      </c>
      <c r="H16703" s="8">
        <v>6.4855</v>
      </c>
      <c r="I16703" s="8">
        <v>2.0240000000000005</v>
      </c>
      <c r="J16703" s="8">
        <f>datatable[[#This Row],[продажи_]]-datatable[[#This Row],[себестоимость_]]</f>
        <v>4.4614999999999991</v>
      </c>
      <c r="L16703"/>
    </row>
    <row r="16704" spans="2:12" x14ac:dyDescent="0.4">
      <c r="B16704" s="5" t="s">
        <v>65</v>
      </c>
      <c r="C16704" s="5" t="s">
        <v>58</v>
      </c>
      <c r="D16704" s="5" t="s">
        <v>16</v>
      </c>
      <c r="E16704" s="5" t="s">
        <v>7</v>
      </c>
      <c r="F16704" s="6">
        <v>44835</v>
      </c>
      <c r="G16704" s="6" t="str">
        <f>TEXT(datatable[[#This Row],[дата]],"ММ")</f>
        <v>10</v>
      </c>
      <c r="H16704" s="8">
        <v>7.7826000000000004</v>
      </c>
      <c r="I16704" s="8">
        <v>2.9624000000000001</v>
      </c>
      <c r="J16704" s="8">
        <f>datatable[[#This Row],[продажи_]]-datatable[[#This Row],[себестоимость_]]</f>
        <v>4.8201999999999998</v>
      </c>
      <c r="L16704"/>
    </row>
    <row r="16705" spans="2:12" x14ac:dyDescent="0.4">
      <c r="B16705" s="5" t="s">
        <v>65</v>
      </c>
      <c r="C16705" s="5" t="s">
        <v>58</v>
      </c>
      <c r="D16705" s="5" t="s">
        <v>16</v>
      </c>
      <c r="E16705" s="5" t="s">
        <v>7</v>
      </c>
      <c r="F16705" s="6">
        <v>44866</v>
      </c>
      <c r="G16705" s="6" t="str">
        <f>TEXT(datatable[[#This Row],[дата]],"ММ")</f>
        <v>11</v>
      </c>
      <c r="H16705" s="8">
        <v>7.7935000000000008</v>
      </c>
      <c r="I16705" s="8">
        <v>2.8704000000000001</v>
      </c>
      <c r="J16705" s="8">
        <f>datatable[[#This Row],[продажи_]]-datatable[[#This Row],[себестоимость_]]</f>
        <v>4.9231000000000007</v>
      </c>
      <c r="L16705"/>
    </row>
    <row r="16706" spans="2:12" x14ac:dyDescent="0.4">
      <c r="B16706" s="5" t="s">
        <v>65</v>
      </c>
      <c r="C16706" s="5" t="s">
        <v>58</v>
      </c>
      <c r="D16706" s="5" t="s">
        <v>16</v>
      </c>
      <c r="E16706" s="5" t="s">
        <v>7</v>
      </c>
      <c r="F16706" s="6">
        <v>44896</v>
      </c>
      <c r="G16706" s="6" t="str">
        <f>TEXT(datatable[[#This Row],[дата]],"ММ")</f>
        <v>12</v>
      </c>
      <c r="H16706" s="8">
        <v>6.2130000000000001</v>
      </c>
      <c r="I16706" s="8">
        <v>3.0636000000000005</v>
      </c>
      <c r="J16706" s="8">
        <f>datatable[[#This Row],[продажи_]]-datatable[[#This Row],[себестоимость_]]</f>
        <v>3.1493999999999995</v>
      </c>
      <c r="L16706"/>
    </row>
    <row r="16707" spans="2:12" x14ac:dyDescent="0.4">
      <c r="B16707" s="5" t="s">
        <v>65</v>
      </c>
      <c r="C16707" s="5" t="s">
        <v>58</v>
      </c>
      <c r="D16707" s="5" t="s">
        <v>17</v>
      </c>
      <c r="E16707" s="5" t="s">
        <v>60</v>
      </c>
      <c r="F16707" s="6">
        <v>44562</v>
      </c>
      <c r="G16707" s="6" t="str">
        <f>TEXT(datatable[[#This Row],[дата]],"ММ")</f>
        <v>01</v>
      </c>
      <c r="H16707" s="8">
        <v>108.86400000000002</v>
      </c>
      <c r="I16707" s="8">
        <v>62.6175</v>
      </c>
      <c r="J16707" s="8">
        <f>datatable[[#This Row],[продажи_]]-datatable[[#This Row],[себестоимость_]]</f>
        <v>46.246500000000019</v>
      </c>
      <c r="L16707"/>
    </row>
    <row r="16708" spans="2:12" x14ac:dyDescent="0.4">
      <c r="B16708" s="5" t="s">
        <v>65</v>
      </c>
      <c r="C16708" s="5" t="s">
        <v>58</v>
      </c>
      <c r="D16708" s="5" t="s">
        <v>17</v>
      </c>
      <c r="E16708" s="5" t="s">
        <v>60</v>
      </c>
      <c r="F16708" s="6">
        <v>44593</v>
      </c>
      <c r="G16708" s="6" t="str">
        <f>TEXT(datatable[[#This Row],[дата]],"ММ")</f>
        <v>02</v>
      </c>
      <c r="H16708" s="8">
        <v>232.84800000000001</v>
      </c>
      <c r="I16708" s="8">
        <v>93.170000000000016</v>
      </c>
      <c r="J16708" s="8">
        <f>datatable[[#This Row],[продажи_]]-datatable[[#This Row],[себестоимость_]]</f>
        <v>139.678</v>
      </c>
      <c r="L16708"/>
    </row>
    <row r="16709" spans="2:12" x14ac:dyDescent="0.4">
      <c r="B16709" s="5" t="s">
        <v>65</v>
      </c>
      <c r="C16709" s="5" t="s">
        <v>58</v>
      </c>
      <c r="D16709" s="5" t="s">
        <v>17</v>
      </c>
      <c r="E16709" s="5" t="s">
        <v>60</v>
      </c>
      <c r="F16709" s="6">
        <v>44621</v>
      </c>
      <c r="G16709" s="6" t="str">
        <f>TEXT(datatable[[#This Row],[дата]],"ММ")</f>
        <v>03</v>
      </c>
      <c r="H16709" s="8">
        <v>227.40479999999999</v>
      </c>
      <c r="I16709" s="8">
        <v>83.24799999999999</v>
      </c>
      <c r="J16709" s="8">
        <f>datatable[[#This Row],[продажи_]]-datatable[[#This Row],[себестоимость_]]</f>
        <v>144.1568</v>
      </c>
      <c r="L16709"/>
    </row>
    <row r="16710" spans="2:12" x14ac:dyDescent="0.4">
      <c r="B16710" s="5" t="s">
        <v>65</v>
      </c>
      <c r="C16710" s="5" t="s">
        <v>58</v>
      </c>
      <c r="D16710" s="5" t="s">
        <v>17</v>
      </c>
      <c r="E16710" s="5" t="s">
        <v>60</v>
      </c>
      <c r="F16710" s="6">
        <v>44652</v>
      </c>
      <c r="G16710" s="6" t="str">
        <f>TEXT(datatable[[#This Row],[дата]],"ММ")</f>
        <v>04</v>
      </c>
      <c r="H16710" s="8">
        <v>207.44640000000001</v>
      </c>
      <c r="I16710" s="8">
        <v>69.453999999999994</v>
      </c>
      <c r="J16710" s="8">
        <f>datatable[[#This Row],[продажи_]]-datatable[[#This Row],[себестоимость_]]</f>
        <v>137.99240000000003</v>
      </c>
      <c r="L16710"/>
    </row>
    <row r="16711" spans="2:12" x14ac:dyDescent="0.4">
      <c r="B16711" s="5" t="s">
        <v>65</v>
      </c>
      <c r="C16711" s="5" t="s">
        <v>58</v>
      </c>
      <c r="D16711" s="5" t="s">
        <v>17</v>
      </c>
      <c r="E16711" s="5" t="s">
        <v>60</v>
      </c>
      <c r="F16711" s="6">
        <v>44682</v>
      </c>
      <c r="G16711" s="6" t="str">
        <f>TEXT(datatable[[#This Row],[дата]],"ММ")</f>
        <v>05</v>
      </c>
      <c r="H16711" s="8">
        <v>157.8528</v>
      </c>
      <c r="I16711" s="8">
        <v>87.12</v>
      </c>
      <c r="J16711" s="8">
        <f>datatable[[#This Row],[продажи_]]-datatable[[#This Row],[себестоимость_]]</f>
        <v>70.732799999999997</v>
      </c>
      <c r="L16711"/>
    </row>
    <row r="16712" spans="2:12" x14ac:dyDescent="0.4">
      <c r="B16712" s="5" t="s">
        <v>65</v>
      </c>
      <c r="C16712" s="5" t="s">
        <v>58</v>
      </c>
      <c r="D16712" s="5" t="s">
        <v>17</v>
      </c>
      <c r="E16712" s="5" t="s">
        <v>60</v>
      </c>
      <c r="F16712" s="6">
        <v>44713</v>
      </c>
      <c r="G16712" s="6" t="str">
        <f>TEXT(datatable[[#This Row],[дата]],"ММ")</f>
        <v>06</v>
      </c>
      <c r="H16712" s="8">
        <v>167.07599999999999</v>
      </c>
      <c r="I16712" s="8">
        <v>68.4255</v>
      </c>
      <c r="J16712" s="8">
        <f>datatable[[#This Row],[продажи_]]-datatable[[#This Row],[себестоимость_]]</f>
        <v>98.650499999999994</v>
      </c>
      <c r="L16712"/>
    </row>
    <row r="16713" spans="2:12" x14ac:dyDescent="0.4">
      <c r="B16713" s="5" t="s">
        <v>65</v>
      </c>
      <c r="C16713" s="5" t="s">
        <v>58</v>
      </c>
      <c r="D16713" s="5" t="s">
        <v>17</v>
      </c>
      <c r="E16713" s="5" t="s">
        <v>60</v>
      </c>
      <c r="F16713" s="6">
        <v>44743</v>
      </c>
      <c r="G16713" s="6" t="str">
        <f>TEXT(datatable[[#This Row],[дата]],"ММ")</f>
        <v>07</v>
      </c>
      <c r="H16713" s="8">
        <v>133.05600000000001</v>
      </c>
      <c r="I16713" s="8">
        <v>43.56</v>
      </c>
      <c r="J16713" s="8">
        <f>datatable[[#This Row],[продажи_]]-datatable[[#This Row],[себестоимость_]]</f>
        <v>89.496000000000009</v>
      </c>
      <c r="L16713"/>
    </row>
    <row r="16714" spans="2:12" x14ac:dyDescent="0.4">
      <c r="B16714" s="5" t="s">
        <v>65</v>
      </c>
      <c r="C16714" s="5" t="s">
        <v>58</v>
      </c>
      <c r="D16714" s="5" t="s">
        <v>17</v>
      </c>
      <c r="E16714" s="5" t="s">
        <v>60</v>
      </c>
      <c r="F16714" s="6">
        <v>44774</v>
      </c>
      <c r="G16714" s="6" t="str">
        <f>TEXT(datatable[[#This Row],[дата]],"ММ")</f>
        <v>08</v>
      </c>
      <c r="H16714" s="8">
        <v>153.7704</v>
      </c>
      <c r="I16714" s="8">
        <v>57.172500000000007</v>
      </c>
      <c r="J16714" s="8">
        <f>datatable[[#This Row],[продажи_]]-datatable[[#This Row],[себестоимость_]]</f>
        <v>96.597899999999981</v>
      </c>
      <c r="L16714"/>
    </row>
    <row r="16715" spans="2:12" x14ac:dyDescent="0.4">
      <c r="B16715" s="5" t="s">
        <v>65</v>
      </c>
      <c r="C16715" s="5" t="s">
        <v>58</v>
      </c>
      <c r="D16715" s="5" t="s">
        <v>17</v>
      </c>
      <c r="E16715" s="5" t="s">
        <v>60</v>
      </c>
      <c r="F16715" s="6">
        <v>44805</v>
      </c>
      <c r="G16715" s="6" t="str">
        <f>TEXT(datatable[[#This Row],[дата]],"ММ")</f>
        <v>09</v>
      </c>
      <c r="H16715" s="8">
        <v>131.54400000000001</v>
      </c>
      <c r="I16715" s="8">
        <v>63.525000000000006</v>
      </c>
      <c r="J16715" s="8">
        <f>datatable[[#This Row],[продажи_]]-datatable[[#This Row],[себестоимость_]]</f>
        <v>68.019000000000005</v>
      </c>
      <c r="L16715"/>
    </row>
    <row r="16716" spans="2:12" x14ac:dyDescent="0.4">
      <c r="B16716" s="5" t="s">
        <v>65</v>
      </c>
      <c r="C16716" s="5" t="s">
        <v>58</v>
      </c>
      <c r="D16716" s="5" t="s">
        <v>17</v>
      </c>
      <c r="E16716" s="5" t="s">
        <v>60</v>
      </c>
      <c r="F16716" s="6">
        <v>44835</v>
      </c>
      <c r="G16716" s="6" t="str">
        <f>TEXT(datatable[[#This Row],[дата]],"ММ")</f>
        <v>10</v>
      </c>
      <c r="H16716" s="8">
        <v>205.3296</v>
      </c>
      <c r="I16716" s="8">
        <v>90.629000000000005</v>
      </c>
      <c r="J16716" s="8">
        <f>datatable[[#This Row],[продажи_]]-datatable[[#This Row],[себестоимость_]]</f>
        <v>114.70059999999999</v>
      </c>
      <c r="L16716"/>
    </row>
    <row r="16717" spans="2:12" x14ac:dyDescent="0.4">
      <c r="B16717" s="5" t="s">
        <v>65</v>
      </c>
      <c r="C16717" s="5" t="s">
        <v>58</v>
      </c>
      <c r="D16717" s="5" t="s">
        <v>17</v>
      </c>
      <c r="E16717" s="5" t="s">
        <v>60</v>
      </c>
      <c r="F16717" s="6">
        <v>44866</v>
      </c>
      <c r="G16717" s="6" t="str">
        <f>TEXT(datatable[[#This Row],[дата]],"ММ")</f>
        <v>11</v>
      </c>
      <c r="H16717" s="8">
        <v>182.80080000000001</v>
      </c>
      <c r="I16717" s="8">
        <v>77.076999999999998</v>
      </c>
      <c r="J16717" s="8">
        <f>datatable[[#This Row],[продажи_]]-datatable[[#This Row],[себестоимость_]]</f>
        <v>105.72380000000001</v>
      </c>
      <c r="L16717"/>
    </row>
    <row r="16718" spans="2:12" x14ac:dyDescent="0.4">
      <c r="B16718" s="5" t="s">
        <v>65</v>
      </c>
      <c r="C16718" s="5" t="s">
        <v>58</v>
      </c>
      <c r="D16718" s="5" t="s">
        <v>17</v>
      </c>
      <c r="E16718" s="5" t="s">
        <v>60</v>
      </c>
      <c r="F16718" s="6">
        <v>44896</v>
      </c>
      <c r="G16718" s="6" t="str">
        <f>TEXT(datatable[[#This Row],[дата]],"ММ")</f>
        <v>12</v>
      </c>
      <c r="H16718" s="8">
        <v>199.584</v>
      </c>
      <c r="I16718" s="8">
        <v>66.792000000000016</v>
      </c>
      <c r="J16718" s="8">
        <f>datatable[[#This Row],[продажи_]]-datatable[[#This Row],[себестоимость_]]</f>
        <v>132.79199999999997</v>
      </c>
      <c r="L16718"/>
    </row>
    <row r="16719" spans="2:12" x14ac:dyDescent="0.4">
      <c r="B16719" s="5" t="s">
        <v>65</v>
      </c>
      <c r="C16719" s="5" t="s">
        <v>58</v>
      </c>
      <c r="D16719" s="5" t="s">
        <v>17</v>
      </c>
      <c r="E16719" s="5" t="s">
        <v>8</v>
      </c>
      <c r="F16719" s="6">
        <v>44562</v>
      </c>
      <c r="G16719" s="6" t="str">
        <f>TEXT(datatable[[#This Row],[дата]],"ММ")</f>
        <v>01</v>
      </c>
      <c r="H16719" s="8">
        <v>69.186149999999998</v>
      </c>
      <c r="I16719" s="8">
        <v>60.361200000000004</v>
      </c>
      <c r="J16719" s="8">
        <f>datatable[[#This Row],[продажи_]]-datatable[[#This Row],[себестоимость_]]</f>
        <v>8.8249499999999941</v>
      </c>
      <c r="L16719"/>
    </row>
    <row r="16720" spans="2:12" x14ac:dyDescent="0.4">
      <c r="B16720" s="5" t="s">
        <v>65</v>
      </c>
      <c r="C16720" s="5" t="s">
        <v>58</v>
      </c>
      <c r="D16720" s="5" t="s">
        <v>17</v>
      </c>
      <c r="E16720" s="5" t="s">
        <v>8</v>
      </c>
      <c r="F16720" s="6">
        <v>44593</v>
      </c>
      <c r="G16720" s="6" t="str">
        <f>TEXT(datatable[[#This Row],[дата]],"ММ")</f>
        <v>02</v>
      </c>
      <c r="H16720" s="8">
        <v>102.1874</v>
      </c>
      <c r="I16720" s="8">
        <v>76.507199999999997</v>
      </c>
      <c r="J16720" s="8">
        <f>datatable[[#This Row],[продажи_]]-datatable[[#This Row],[себестоимость_]]</f>
        <v>25.680199999999999</v>
      </c>
      <c r="L16720"/>
    </row>
    <row r="16721" spans="2:12" x14ac:dyDescent="0.4">
      <c r="B16721" s="5" t="s">
        <v>65</v>
      </c>
      <c r="C16721" s="5" t="s">
        <v>58</v>
      </c>
      <c r="D16721" s="5" t="s">
        <v>17</v>
      </c>
      <c r="E16721" s="5" t="s">
        <v>8</v>
      </c>
      <c r="F16721" s="6">
        <v>44621</v>
      </c>
      <c r="G16721" s="6" t="str">
        <f>TEXT(datatable[[#This Row],[дата]],"ММ")</f>
        <v>03</v>
      </c>
      <c r="H16721" s="8">
        <v>129.20960000000002</v>
      </c>
      <c r="I16721" s="8">
        <v>113.2704</v>
      </c>
      <c r="J16721" s="8">
        <f>datatable[[#This Row],[продажи_]]-datatable[[#This Row],[себестоимость_]]</f>
        <v>15.939200000000028</v>
      </c>
      <c r="L16721"/>
    </row>
    <row r="16722" spans="2:12" x14ac:dyDescent="0.4">
      <c r="B16722" s="5" t="s">
        <v>65</v>
      </c>
      <c r="C16722" s="5" t="s">
        <v>58</v>
      </c>
      <c r="D16722" s="5" t="s">
        <v>17</v>
      </c>
      <c r="E16722" s="5" t="s">
        <v>8</v>
      </c>
      <c r="F16722" s="6">
        <v>44652</v>
      </c>
      <c r="G16722" s="6" t="str">
        <f>TEXT(datatable[[#This Row],[дата]],"ММ")</f>
        <v>04</v>
      </c>
      <c r="H16722" s="8">
        <v>104.36160000000001</v>
      </c>
      <c r="I16722" s="8">
        <v>70.421400000000006</v>
      </c>
      <c r="J16722" s="8">
        <f>datatable[[#This Row],[продажи_]]-datatable[[#This Row],[себестоимость_]]</f>
        <v>33.940200000000004</v>
      </c>
      <c r="L16722"/>
    </row>
    <row r="16723" spans="2:12" x14ac:dyDescent="0.4">
      <c r="B16723" s="5" t="s">
        <v>65</v>
      </c>
      <c r="C16723" s="5" t="s">
        <v>58</v>
      </c>
      <c r="D16723" s="5" t="s">
        <v>17</v>
      </c>
      <c r="E16723" s="5" t="s">
        <v>8</v>
      </c>
      <c r="F16723" s="6">
        <v>44682</v>
      </c>
      <c r="G16723" s="6" t="str">
        <f>TEXT(datatable[[#This Row],[дата]],"ММ")</f>
        <v>05</v>
      </c>
      <c r="H16723" s="8">
        <v>88.521000000000001</v>
      </c>
      <c r="I16723" s="8">
        <v>83.462400000000002</v>
      </c>
      <c r="J16723" s="8">
        <f>datatable[[#This Row],[продажи_]]-datatable[[#This Row],[себестоимость_]]</f>
        <v>5.0585999999999984</v>
      </c>
      <c r="L16723"/>
    </row>
    <row r="16724" spans="2:12" x14ac:dyDescent="0.4">
      <c r="B16724" s="5" t="s">
        <v>65</v>
      </c>
      <c r="C16724" s="5" t="s">
        <v>58</v>
      </c>
      <c r="D16724" s="5" t="s">
        <v>17</v>
      </c>
      <c r="E16724" s="5" t="s">
        <v>8</v>
      </c>
      <c r="F16724" s="6">
        <v>44713</v>
      </c>
      <c r="G16724" s="6" t="str">
        <f>TEXT(datatable[[#This Row],[дата]],"ММ")</f>
        <v>06</v>
      </c>
      <c r="H16724" s="8">
        <v>111.03950000000002</v>
      </c>
      <c r="I16724" s="8">
        <v>88.803000000000011</v>
      </c>
      <c r="J16724" s="8">
        <f>datatable[[#This Row],[продажи_]]-datatable[[#This Row],[себестоимость_]]</f>
        <v>22.236500000000007</v>
      </c>
      <c r="L16724"/>
    </row>
    <row r="16725" spans="2:12" x14ac:dyDescent="0.4">
      <c r="B16725" s="5" t="s">
        <v>65</v>
      </c>
      <c r="C16725" s="5" t="s">
        <v>58</v>
      </c>
      <c r="D16725" s="5" t="s">
        <v>17</v>
      </c>
      <c r="E16725" s="5" t="s">
        <v>8</v>
      </c>
      <c r="F16725" s="6">
        <v>44743</v>
      </c>
      <c r="G16725" s="6" t="str">
        <f>TEXT(datatable[[#This Row],[дата]],"ММ")</f>
        <v>07</v>
      </c>
      <c r="H16725" s="8">
        <v>55.286800000000007</v>
      </c>
      <c r="I16725" s="8">
        <v>54.648000000000003</v>
      </c>
      <c r="J16725" s="8">
        <f>datatable[[#This Row],[продажи_]]-datatable[[#This Row],[себестоимость_]]</f>
        <v>0.63880000000000337</v>
      </c>
      <c r="L16725"/>
    </row>
    <row r="16726" spans="2:12" x14ac:dyDescent="0.4">
      <c r="B16726" s="5" t="s">
        <v>65</v>
      </c>
      <c r="C16726" s="5" t="s">
        <v>58</v>
      </c>
      <c r="D16726" s="5" t="s">
        <v>17</v>
      </c>
      <c r="E16726" s="5" t="s">
        <v>8</v>
      </c>
      <c r="F16726" s="6">
        <v>44774</v>
      </c>
      <c r="G16726" s="6" t="str">
        <f>TEXT(datatable[[#This Row],[дата]],"ММ")</f>
        <v>08</v>
      </c>
      <c r="H16726" s="8">
        <v>57.305700000000002</v>
      </c>
      <c r="I16726" s="8">
        <v>51.977700000000006</v>
      </c>
      <c r="J16726" s="8">
        <f>datatable[[#This Row],[продажи_]]-datatable[[#This Row],[себестоимость_]]</f>
        <v>5.3279999999999959</v>
      </c>
      <c r="L16726"/>
    </row>
    <row r="16727" spans="2:12" x14ac:dyDescent="0.4">
      <c r="B16727" s="5" t="s">
        <v>65</v>
      </c>
      <c r="C16727" s="5" t="s">
        <v>58</v>
      </c>
      <c r="D16727" s="5" t="s">
        <v>17</v>
      </c>
      <c r="E16727" s="5" t="s">
        <v>8</v>
      </c>
      <c r="F16727" s="6">
        <v>44805</v>
      </c>
      <c r="G16727" s="6" t="str">
        <f>TEXT(datatable[[#This Row],[дата]],"ММ")</f>
        <v>09</v>
      </c>
      <c r="H16727" s="8">
        <v>69.108500000000006</v>
      </c>
      <c r="I16727" s="8">
        <v>73.899000000000001</v>
      </c>
      <c r="J16727" s="8">
        <f>datatable[[#This Row],[продажи_]]-datatable[[#This Row],[себестоимость_]]</f>
        <v>-4.7904999999999944</v>
      </c>
      <c r="L16727"/>
    </row>
    <row r="16728" spans="2:12" x14ac:dyDescent="0.4">
      <c r="B16728" s="5" t="s">
        <v>65</v>
      </c>
      <c r="C16728" s="5" t="s">
        <v>58</v>
      </c>
      <c r="D16728" s="5" t="s">
        <v>17</v>
      </c>
      <c r="E16728" s="5" t="s">
        <v>8</v>
      </c>
      <c r="F16728" s="6">
        <v>44835</v>
      </c>
      <c r="G16728" s="6" t="str">
        <f>TEXT(datatable[[#This Row],[дата]],"ММ")</f>
        <v>10</v>
      </c>
      <c r="H16728" s="8">
        <v>108.71000000000001</v>
      </c>
      <c r="I16728" s="8">
        <v>99.980999999999995</v>
      </c>
      <c r="J16728" s="8">
        <f>datatable[[#This Row],[продажи_]]-datatable[[#This Row],[себестоимость_]]</f>
        <v>8.7290000000000134</v>
      </c>
      <c r="L16728"/>
    </row>
    <row r="16729" spans="2:12" x14ac:dyDescent="0.4">
      <c r="B16729" s="5" t="s">
        <v>65</v>
      </c>
      <c r="C16729" s="5" t="s">
        <v>58</v>
      </c>
      <c r="D16729" s="5" t="s">
        <v>17</v>
      </c>
      <c r="E16729" s="5" t="s">
        <v>8</v>
      </c>
      <c r="F16729" s="6">
        <v>44866</v>
      </c>
      <c r="G16729" s="6" t="str">
        <f>TEXT(datatable[[#This Row],[дата]],"ММ")</f>
        <v>11</v>
      </c>
      <c r="H16729" s="8">
        <v>108.01115000000001</v>
      </c>
      <c r="I16729" s="8">
        <v>79.922700000000006</v>
      </c>
      <c r="J16729" s="8">
        <f>datatable[[#This Row],[продажи_]]-datatable[[#This Row],[себестоимость_]]</f>
        <v>28.088450000000009</v>
      </c>
      <c r="L16729"/>
    </row>
    <row r="16730" spans="2:12" x14ac:dyDescent="0.4">
      <c r="B16730" s="5" t="s">
        <v>65</v>
      </c>
      <c r="C16730" s="5" t="s">
        <v>58</v>
      </c>
      <c r="D16730" s="5" t="s">
        <v>17</v>
      </c>
      <c r="E16730" s="5" t="s">
        <v>8</v>
      </c>
      <c r="F16730" s="6">
        <v>44896</v>
      </c>
      <c r="G16730" s="6" t="str">
        <f>TEXT(datatable[[#This Row],[дата]],"ММ")</f>
        <v>12</v>
      </c>
      <c r="H16730" s="8">
        <v>107.157</v>
      </c>
      <c r="I16730" s="8">
        <v>60.361200000000004</v>
      </c>
      <c r="J16730" s="8">
        <f>datatable[[#This Row],[продажи_]]-datatable[[#This Row],[себестоимость_]]</f>
        <v>46.795799999999993</v>
      </c>
      <c r="L16730"/>
    </row>
    <row r="16731" spans="2:12" x14ac:dyDescent="0.4">
      <c r="B16731" s="5" t="s">
        <v>65</v>
      </c>
      <c r="C16731" s="5" t="s">
        <v>58</v>
      </c>
      <c r="D16731" s="5" t="s">
        <v>17</v>
      </c>
      <c r="E16731" s="5" t="s">
        <v>61</v>
      </c>
      <c r="F16731" s="6">
        <v>44562</v>
      </c>
      <c r="G16731" s="6" t="str">
        <f>TEXT(datatable[[#This Row],[дата]],"ММ")</f>
        <v>01</v>
      </c>
      <c r="H16731" s="8">
        <v>37.295999999999999</v>
      </c>
      <c r="I16731" s="8">
        <v>26.8704</v>
      </c>
      <c r="J16731" s="8">
        <f>datatable[[#This Row],[продажи_]]-datatable[[#This Row],[себестоимость_]]</f>
        <v>10.425599999999999</v>
      </c>
      <c r="L16731"/>
    </row>
    <row r="16732" spans="2:12" x14ac:dyDescent="0.4">
      <c r="B16732" s="5" t="s">
        <v>65</v>
      </c>
      <c r="C16732" s="5" t="s">
        <v>58</v>
      </c>
      <c r="D16732" s="5" t="s">
        <v>17</v>
      </c>
      <c r="E16732" s="5" t="s">
        <v>61</v>
      </c>
      <c r="F16732" s="6">
        <v>44593</v>
      </c>
      <c r="G16732" s="6" t="str">
        <f>TEXT(datatable[[#This Row],[дата]],"ММ")</f>
        <v>02</v>
      </c>
      <c r="H16732" s="8">
        <v>68.893999999999991</v>
      </c>
      <c r="I16732" s="8">
        <v>49.200199999999995</v>
      </c>
      <c r="J16732" s="8">
        <f>datatable[[#This Row],[продажи_]]-datatable[[#This Row],[себестоимость_]]</f>
        <v>19.693799999999996</v>
      </c>
      <c r="L16732"/>
    </row>
    <row r="16733" spans="2:12" x14ac:dyDescent="0.4">
      <c r="B16733" s="5" t="s">
        <v>65</v>
      </c>
      <c r="C16733" s="5" t="s">
        <v>58</v>
      </c>
      <c r="D16733" s="5" t="s">
        <v>17</v>
      </c>
      <c r="E16733" s="5" t="s">
        <v>61</v>
      </c>
      <c r="F16733" s="6">
        <v>44621</v>
      </c>
      <c r="G16733" s="6" t="str">
        <f>TEXT(datatable[[#This Row],[дата]],"ММ")</f>
        <v>03</v>
      </c>
      <c r="H16733" s="8">
        <v>68.790399999999991</v>
      </c>
      <c r="I16733" s="8">
        <v>49.2624</v>
      </c>
      <c r="J16733" s="8">
        <f>datatable[[#This Row],[продажи_]]-datatable[[#This Row],[себестоимость_]]</f>
        <v>19.527999999999992</v>
      </c>
      <c r="L16733"/>
    </row>
    <row r="16734" spans="2:12" x14ac:dyDescent="0.4">
      <c r="B16734" s="5" t="s">
        <v>65</v>
      </c>
      <c r="C16734" s="5" t="s">
        <v>58</v>
      </c>
      <c r="D16734" s="5" t="s">
        <v>17</v>
      </c>
      <c r="E16734" s="5" t="s">
        <v>61</v>
      </c>
      <c r="F16734" s="6">
        <v>44652</v>
      </c>
      <c r="G16734" s="6" t="str">
        <f>TEXT(datatable[[#This Row],[дата]],"ММ")</f>
        <v>04</v>
      </c>
      <c r="H16734" s="8">
        <v>60.191599999999994</v>
      </c>
      <c r="I16734" s="8">
        <v>39.621400000000001</v>
      </c>
      <c r="J16734" s="8">
        <f>datatable[[#This Row],[продажи_]]-datatable[[#This Row],[себестоимость_]]</f>
        <v>20.570199999999993</v>
      </c>
      <c r="L16734"/>
    </row>
    <row r="16735" spans="2:12" x14ac:dyDescent="0.4">
      <c r="B16735" s="5" t="s">
        <v>65</v>
      </c>
      <c r="C16735" s="5" t="s">
        <v>58</v>
      </c>
      <c r="D16735" s="5" t="s">
        <v>17</v>
      </c>
      <c r="E16735" s="5" t="s">
        <v>61</v>
      </c>
      <c r="F16735" s="6">
        <v>44682</v>
      </c>
      <c r="G16735" s="6" t="str">
        <f>TEXT(datatable[[#This Row],[дата]],"ММ")</f>
        <v>05</v>
      </c>
      <c r="H16735" s="8">
        <v>64.6464</v>
      </c>
      <c r="I16735" s="8">
        <v>36.200400000000002</v>
      </c>
      <c r="J16735" s="8">
        <f>datatable[[#This Row],[продажи_]]-datatable[[#This Row],[себестоимость_]]</f>
        <v>28.445999999999998</v>
      </c>
      <c r="L16735"/>
    </row>
    <row r="16736" spans="2:12" x14ac:dyDescent="0.4">
      <c r="B16736" s="5" t="s">
        <v>65</v>
      </c>
      <c r="C16736" s="5" t="s">
        <v>58</v>
      </c>
      <c r="D16736" s="5" t="s">
        <v>17</v>
      </c>
      <c r="E16736" s="5" t="s">
        <v>61</v>
      </c>
      <c r="F16736" s="6">
        <v>44713</v>
      </c>
      <c r="G16736" s="6" t="str">
        <f>TEXT(datatable[[#This Row],[дата]],"ММ")</f>
        <v>06</v>
      </c>
      <c r="H16736" s="8">
        <v>77.441000000000003</v>
      </c>
      <c r="I16736" s="8">
        <v>37.599900000000005</v>
      </c>
      <c r="J16736" s="8">
        <f>datatable[[#This Row],[продажи_]]-datatable[[#This Row],[себестоимость_]]</f>
        <v>39.841099999999997</v>
      </c>
      <c r="L16736"/>
    </row>
    <row r="16737" spans="2:12" x14ac:dyDescent="0.4">
      <c r="B16737" s="5" t="s">
        <v>65</v>
      </c>
      <c r="C16737" s="5" t="s">
        <v>58</v>
      </c>
      <c r="D16737" s="5" t="s">
        <v>17</v>
      </c>
      <c r="E16737" s="5" t="s">
        <v>61</v>
      </c>
      <c r="F16737" s="6">
        <v>44743</v>
      </c>
      <c r="G16737" s="6" t="str">
        <f>TEXT(datatable[[#This Row],[дата]],"ММ")</f>
        <v>07</v>
      </c>
      <c r="H16737" s="8">
        <v>35.638399999999997</v>
      </c>
      <c r="I16737" s="8">
        <v>22.391999999999999</v>
      </c>
      <c r="J16737" s="8">
        <f>datatable[[#This Row],[продажи_]]-datatable[[#This Row],[себестоимость_]]</f>
        <v>13.246399999999998</v>
      </c>
      <c r="L16737"/>
    </row>
    <row r="16738" spans="2:12" x14ac:dyDescent="0.4">
      <c r="B16738" s="5" t="s">
        <v>65</v>
      </c>
      <c r="C16738" s="5" t="s">
        <v>58</v>
      </c>
      <c r="D16738" s="5" t="s">
        <v>17</v>
      </c>
      <c r="E16738" s="5" t="s">
        <v>61</v>
      </c>
      <c r="F16738" s="6">
        <v>44774</v>
      </c>
      <c r="G16738" s="6" t="str">
        <f>TEXT(datatable[[#This Row],[дата]],"ММ")</f>
        <v>08</v>
      </c>
      <c r="H16738" s="8">
        <v>55.943999999999996</v>
      </c>
      <c r="I16738" s="8">
        <v>24.071400000000001</v>
      </c>
      <c r="J16738" s="8">
        <f>datatable[[#This Row],[продажи_]]-datatable[[#This Row],[себестоимость_]]</f>
        <v>31.872599999999995</v>
      </c>
      <c r="L16738"/>
    </row>
    <row r="16739" spans="2:12" x14ac:dyDescent="0.4">
      <c r="B16739" s="5" t="s">
        <v>65</v>
      </c>
      <c r="C16739" s="5" t="s">
        <v>58</v>
      </c>
      <c r="D16739" s="5" t="s">
        <v>17</v>
      </c>
      <c r="E16739" s="5" t="s">
        <v>61</v>
      </c>
      <c r="F16739" s="6">
        <v>44805</v>
      </c>
      <c r="G16739" s="6" t="str">
        <f>TEXT(datatable[[#This Row],[дата]],"ММ")</f>
        <v>09</v>
      </c>
      <c r="H16739" s="8">
        <v>53.354000000000006</v>
      </c>
      <c r="I16739" s="8">
        <v>33.588000000000001</v>
      </c>
      <c r="J16739" s="8">
        <f>datatable[[#This Row],[продажи_]]-datatable[[#This Row],[себестоимость_]]</f>
        <v>19.766000000000005</v>
      </c>
      <c r="L16739"/>
    </row>
    <row r="16740" spans="2:12" x14ac:dyDescent="0.4">
      <c r="B16740" s="5" t="s">
        <v>65</v>
      </c>
      <c r="C16740" s="5" t="s">
        <v>58</v>
      </c>
      <c r="D16740" s="5" t="s">
        <v>17</v>
      </c>
      <c r="E16740" s="5" t="s">
        <v>61</v>
      </c>
      <c r="F16740" s="6">
        <v>44835</v>
      </c>
      <c r="G16740" s="6" t="str">
        <f>TEXT(datatable[[#This Row],[дата]],"ММ")</f>
        <v>10</v>
      </c>
      <c r="H16740" s="8">
        <v>64.5428</v>
      </c>
      <c r="I16740" s="8">
        <v>43.9754</v>
      </c>
      <c r="J16740" s="8">
        <f>datatable[[#This Row],[продажи_]]-datatable[[#This Row],[себестоимость_]]</f>
        <v>20.567399999999999</v>
      </c>
      <c r="L16740"/>
    </row>
    <row r="16741" spans="2:12" x14ac:dyDescent="0.4">
      <c r="B16741" s="5" t="s">
        <v>65</v>
      </c>
      <c r="C16741" s="5" t="s">
        <v>58</v>
      </c>
      <c r="D16741" s="5" t="s">
        <v>17</v>
      </c>
      <c r="E16741" s="5" t="s">
        <v>61</v>
      </c>
      <c r="F16741" s="6">
        <v>44866</v>
      </c>
      <c r="G16741" s="6" t="str">
        <f>TEXT(datatable[[#This Row],[дата]],"ММ")</f>
        <v>11</v>
      </c>
      <c r="H16741" s="8">
        <v>61.279400000000003</v>
      </c>
      <c r="I16741" s="8">
        <v>36.387</v>
      </c>
      <c r="J16741" s="8">
        <f>datatable[[#This Row],[продажи_]]-datatable[[#This Row],[себестоимость_]]</f>
        <v>24.892400000000002</v>
      </c>
      <c r="L16741"/>
    </row>
    <row r="16742" spans="2:12" x14ac:dyDescent="0.4">
      <c r="B16742" s="5" t="s">
        <v>65</v>
      </c>
      <c r="C16742" s="5" t="s">
        <v>58</v>
      </c>
      <c r="D16742" s="5" t="s">
        <v>17</v>
      </c>
      <c r="E16742" s="5" t="s">
        <v>61</v>
      </c>
      <c r="F16742" s="6">
        <v>44896</v>
      </c>
      <c r="G16742" s="6" t="str">
        <f>TEXT(datatable[[#This Row],[дата]],"ММ")</f>
        <v>12</v>
      </c>
      <c r="H16742" s="8">
        <v>52.214399999999998</v>
      </c>
      <c r="I16742" s="8">
        <v>38.439599999999999</v>
      </c>
      <c r="J16742" s="8">
        <f>datatable[[#This Row],[продажи_]]-datatable[[#This Row],[себестоимость_]]</f>
        <v>13.774799999999999</v>
      </c>
      <c r="L16742"/>
    </row>
    <row r="16743" spans="2:12" x14ac:dyDescent="0.4">
      <c r="B16743" s="5" t="s">
        <v>65</v>
      </c>
      <c r="C16743" s="5" t="s">
        <v>58</v>
      </c>
      <c r="D16743" s="5" t="s">
        <v>17</v>
      </c>
      <c r="E16743" s="5" t="s">
        <v>62</v>
      </c>
      <c r="F16743" s="6">
        <v>44562</v>
      </c>
      <c r="G16743" s="6" t="str">
        <f>TEXT(datatable[[#This Row],[дата]],"ММ")</f>
        <v>01</v>
      </c>
      <c r="H16743" s="8">
        <v>124.91459999999999</v>
      </c>
      <c r="I16743" s="8">
        <v>51.5214</v>
      </c>
      <c r="J16743" s="8">
        <f>datatable[[#This Row],[продажи_]]-datatable[[#This Row],[себестоимость_]]</f>
        <v>73.393199999999993</v>
      </c>
      <c r="L16743"/>
    </row>
    <row r="16744" spans="2:12" x14ac:dyDescent="0.4">
      <c r="B16744" s="5" t="s">
        <v>65</v>
      </c>
      <c r="C16744" s="5" t="s">
        <v>58</v>
      </c>
      <c r="D16744" s="5" t="s">
        <v>17</v>
      </c>
      <c r="E16744" s="5" t="s">
        <v>62</v>
      </c>
      <c r="F16744" s="6">
        <v>44593</v>
      </c>
      <c r="G16744" s="6" t="str">
        <f>TEXT(datatable[[#This Row],[дата]],"ММ")</f>
        <v>02</v>
      </c>
      <c r="H16744" s="8">
        <v>159.13449999999997</v>
      </c>
      <c r="I16744" s="8">
        <v>97.647200000000012</v>
      </c>
      <c r="J16744" s="8">
        <f>datatable[[#This Row],[продажи_]]-datatable[[#This Row],[себестоимость_]]</f>
        <v>61.487299999999962</v>
      </c>
      <c r="L16744"/>
    </row>
    <row r="16745" spans="2:12" x14ac:dyDescent="0.4">
      <c r="B16745" s="5" t="s">
        <v>65</v>
      </c>
      <c r="C16745" s="5" t="s">
        <v>58</v>
      </c>
      <c r="D16745" s="5" t="s">
        <v>17</v>
      </c>
      <c r="E16745" s="5" t="s">
        <v>62</v>
      </c>
      <c r="F16745" s="6">
        <v>44621</v>
      </c>
      <c r="G16745" s="6" t="str">
        <f>TEXT(datatable[[#This Row],[дата]],"ММ")</f>
        <v>03</v>
      </c>
      <c r="H16745" s="8">
        <v>199.0976</v>
      </c>
      <c r="I16745" s="8">
        <v>114.75520000000002</v>
      </c>
      <c r="J16745" s="8">
        <f>datatable[[#This Row],[продажи_]]-datatable[[#This Row],[себестоимость_]]</f>
        <v>84.342399999999984</v>
      </c>
      <c r="L16745"/>
    </row>
    <row r="16746" spans="2:12" x14ac:dyDescent="0.4">
      <c r="B16746" s="5" t="s">
        <v>65</v>
      </c>
      <c r="C16746" s="5" t="s">
        <v>58</v>
      </c>
      <c r="D16746" s="5" t="s">
        <v>17</v>
      </c>
      <c r="E16746" s="5" t="s">
        <v>62</v>
      </c>
      <c r="F16746" s="6">
        <v>44652</v>
      </c>
      <c r="G16746" s="6" t="str">
        <f>TEXT(datatable[[#This Row],[дата]],"ММ")</f>
        <v>04</v>
      </c>
      <c r="H16746" s="8">
        <v>145.7337</v>
      </c>
      <c r="I16746" s="8">
        <v>102.25320000000002</v>
      </c>
      <c r="J16746" s="8">
        <f>datatable[[#This Row],[продажи_]]-datatable[[#This Row],[себестоимость_]]</f>
        <v>43.480499999999978</v>
      </c>
      <c r="L16746"/>
    </row>
    <row r="16747" spans="2:12" x14ac:dyDescent="0.4">
      <c r="B16747" s="5" t="s">
        <v>65</v>
      </c>
      <c r="C16747" s="5" t="s">
        <v>58</v>
      </c>
      <c r="D16747" s="5" t="s">
        <v>17</v>
      </c>
      <c r="E16747" s="5" t="s">
        <v>62</v>
      </c>
      <c r="F16747" s="6">
        <v>44682</v>
      </c>
      <c r="G16747" s="6" t="str">
        <f>TEXT(datatable[[#This Row],[дата]],"ММ")</f>
        <v>05</v>
      </c>
      <c r="H16747" s="8">
        <v>127.78620000000001</v>
      </c>
      <c r="I16747" s="8">
        <v>82.908000000000015</v>
      </c>
      <c r="J16747" s="8">
        <f>datatable[[#This Row],[продажи_]]-datatable[[#This Row],[себестоимость_]]</f>
        <v>44.878199999999993</v>
      </c>
      <c r="L16747"/>
    </row>
    <row r="16748" spans="2:12" x14ac:dyDescent="0.4">
      <c r="B16748" s="5" t="s">
        <v>65</v>
      </c>
      <c r="C16748" s="5" t="s">
        <v>58</v>
      </c>
      <c r="D16748" s="5" t="s">
        <v>17</v>
      </c>
      <c r="E16748" s="5" t="s">
        <v>62</v>
      </c>
      <c r="F16748" s="6">
        <v>44713</v>
      </c>
      <c r="G16748" s="6" t="str">
        <f>TEXT(datatable[[#This Row],[дата]],"ММ")</f>
        <v>06</v>
      </c>
      <c r="H16748" s="8">
        <v>166.43315000000004</v>
      </c>
      <c r="I16748" s="8">
        <v>79.552200000000013</v>
      </c>
      <c r="J16748" s="8">
        <f>datatable[[#This Row],[продажи_]]-datatable[[#This Row],[себестоимость_]]</f>
        <v>86.880950000000027</v>
      </c>
      <c r="L16748"/>
    </row>
    <row r="16749" spans="2:12" x14ac:dyDescent="0.4">
      <c r="B16749" s="5" t="s">
        <v>65</v>
      </c>
      <c r="C16749" s="5" t="s">
        <v>58</v>
      </c>
      <c r="D16749" s="5" t="s">
        <v>17</v>
      </c>
      <c r="E16749" s="5" t="s">
        <v>62</v>
      </c>
      <c r="F16749" s="6">
        <v>44743</v>
      </c>
      <c r="G16749" s="6" t="str">
        <f>TEXT(datatable[[#This Row],[дата]],"ММ")</f>
        <v>07</v>
      </c>
      <c r="H16749" s="8">
        <v>111.99239999999999</v>
      </c>
      <c r="I16749" s="8">
        <v>54.219200000000001</v>
      </c>
      <c r="J16749" s="8">
        <f>datatable[[#This Row],[продажи_]]-datatable[[#This Row],[себестоимость_]]</f>
        <v>57.773199999999989</v>
      </c>
      <c r="L16749"/>
    </row>
    <row r="16750" spans="2:12" x14ac:dyDescent="0.4">
      <c r="B16750" s="5" t="s">
        <v>65</v>
      </c>
      <c r="C16750" s="5" t="s">
        <v>58</v>
      </c>
      <c r="D16750" s="5" t="s">
        <v>17</v>
      </c>
      <c r="E16750" s="5" t="s">
        <v>62</v>
      </c>
      <c r="F16750" s="6">
        <v>44774</v>
      </c>
      <c r="G16750" s="6" t="str">
        <f>TEXT(datatable[[#This Row],[дата]],"ММ")</f>
        <v>08</v>
      </c>
      <c r="H16750" s="8">
        <v>119.53035000000001</v>
      </c>
      <c r="I16750" s="8">
        <v>64.549800000000005</v>
      </c>
      <c r="J16750" s="8">
        <f>datatable[[#This Row],[продажи_]]-datatable[[#This Row],[себестоимость_]]</f>
        <v>54.980550000000008</v>
      </c>
      <c r="L16750"/>
    </row>
    <row r="16751" spans="2:12" x14ac:dyDescent="0.4">
      <c r="B16751" s="5" t="s">
        <v>65</v>
      </c>
      <c r="C16751" s="5" t="s">
        <v>58</v>
      </c>
      <c r="D16751" s="5" t="s">
        <v>17</v>
      </c>
      <c r="E16751" s="5" t="s">
        <v>62</v>
      </c>
      <c r="F16751" s="6">
        <v>44805</v>
      </c>
      <c r="G16751" s="6" t="str">
        <f>TEXT(datatable[[#This Row],[дата]],"ММ")</f>
        <v>09</v>
      </c>
      <c r="H16751" s="8">
        <v>111.27450000000002</v>
      </c>
      <c r="I16751" s="8">
        <v>55.271999999999998</v>
      </c>
      <c r="J16751" s="8">
        <f>datatable[[#This Row],[продажи_]]-datatable[[#This Row],[себестоимость_]]</f>
        <v>56.002500000000019</v>
      </c>
      <c r="L16751"/>
    </row>
    <row r="16752" spans="2:12" x14ac:dyDescent="0.4">
      <c r="B16752" s="5" t="s">
        <v>65</v>
      </c>
      <c r="C16752" s="5" t="s">
        <v>58</v>
      </c>
      <c r="D16752" s="5" t="s">
        <v>17</v>
      </c>
      <c r="E16752" s="5" t="s">
        <v>62</v>
      </c>
      <c r="F16752" s="6">
        <v>44835</v>
      </c>
      <c r="G16752" s="6" t="str">
        <f>TEXT(datatable[[#This Row],[дата]],"ММ")</f>
        <v>10</v>
      </c>
      <c r="H16752" s="8">
        <v>142.3835</v>
      </c>
      <c r="I16752" s="8">
        <v>74.617200000000011</v>
      </c>
      <c r="J16752" s="8">
        <f>datatable[[#This Row],[продажи_]]-datatable[[#This Row],[себестоимость_]]</f>
        <v>67.766299999999987</v>
      </c>
      <c r="L16752"/>
    </row>
    <row r="16753" spans="2:12" x14ac:dyDescent="0.4">
      <c r="B16753" s="5" t="s">
        <v>65</v>
      </c>
      <c r="C16753" s="5" t="s">
        <v>58</v>
      </c>
      <c r="D16753" s="5" t="s">
        <v>17</v>
      </c>
      <c r="E16753" s="5" t="s">
        <v>62</v>
      </c>
      <c r="F16753" s="6">
        <v>44866</v>
      </c>
      <c r="G16753" s="6" t="str">
        <f>TEXT(datatable[[#This Row],[дата]],"ММ")</f>
        <v>11</v>
      </c>
      <c r="H16753" s="8">
        <v>178.87675000000002</v>
      </c>
      <c r="I16753" s="8">
        <v>78.69680000000001</v>
      </c>
      <c r="J16753" s="8">
        <f>datatable[[#This Row],[продажи_]]-datatable[[#This Row],[себестоимость_]]</f>
        <v>100.17995000000001</v>
      </c>
      <c r="L16753"/>
    </row>
    <row r="16754" spans="2:12" x14ac:dyDescent="0.4">
      <c r="B16754" s="5" t="s">
        <v>65</v>
      </c>
      <c r="C16754" s="5" t="s">
        <v>58</v>
      </c>
      <c r="D16754" s="5" t="s">
        <v>17</v>
      </c>
      <c r="E16754" s="5" t="s">
        <v>62</v>
      </c>
      <c r="F16754" s="6">
        <v>44896</v>
      </c>
      <c r="G16754" s="6" t="str">
        <f>TEXT(datatable[[#This Row],[дата]],"ММ")</f>
        <v>12</v>
      </c>
      <c r="H16754" s="8">
        <v>130.65780000000001</v>
      </c>
      <c r="I16754" s="8">
        <v>72.643200000000007</v>
      </c>
      <c r="J16754" s="8">
        <f>datatable[[#This Row],[продажи_]]-datatable[[#This Row],[себестоимость_]]</f>
        <v>58.014600000000002</v>
      </c>
      <c r="L16754"/>
    </row>
    <row r="16755" spans="2:12" x14ac:dyDescent="0.4">
      <c r="B16755" s="5" t="s">
        <v>65</v>
      </c>
      <c r="C16755" s="5" t="s">
        <v>58</v>
      </c>
      <c r="D16755" s="5" t="s">
        <v>17</v>
      </c>
      <c r="E16755" s="5" t="s">
        <v>9</v>
      </c>
      <c r="F16755" s="6">
        <v>44562</v>
      </c>
      <c r="G16755" s="6" t="str">
        <f>TEXT(datatable[[#This Row],[дата]],"ММ")</f>
        <v>01</v>
      </c>
      <c r="H16755" s="8">
        <v>111.9816</v>
      </c>
      <c r="I16755" s="8">
        <v>62.397899999999993</v>
      </c>
      <c r="J16755" s="8">
        <f>datatable[[#This Row],[продажи_]]-datatable[[#This Row],[себестоимость_]]</f>
        <v>49.583700000000007</v>
      </c>
      <c r="L16755"/>
    </row>
    <row r="16756" spans="2:12" x14ac:dyDescent="0.4">
      <c r="B16756" s="5" t="s">
        <v>65</v>
      </c>
      <c r="C16756" s="5" t="s">
        <v>58</v>
      </c>
      <c r="D16756" s="5" t="s">
        <v>17</v>
      </c>
      <c r="E16756" s="5" t="s">
        <v>9</v>
      </c>
      <c r="F16756" s="6">
        <v>44593</v>
      </c>
      <c r="G16756" s="6" t="str">
        <f>TEXT(datatable[[#This Row],[дата]],"ММ")</f>
        <v>02</v>
      </c>
      <c r="H16756" s="8">
        <v>152.208</v>
      </c>
      <c r="I16756" s="8">
        <v>97.063400000000001</v>
      </c>
      <c r="J16756" s="8">
        <f>datatable[[#This Row],[продажи_]]-datatable[[#This Row],[себестоимость_]]</f>
        <v>55.144599999999997</v>
      </c>
      <c r="L16756"/>
    </row>
    <row r="16757" spans="2:12" x14ac:dyDescent="0.4">
      <c r="B16757" s="5" t="s">
        <v>65</v>
      </c>
      <c r="C16757" s="5" t="s">
        <v>58</v>
      </c>
      <c r="D16757" s="5" t="s">
        <v>17</v>
      </c>
      <c r="E16757" s="5" t="s">
        <v>9</v>
      </c>
      <c r="F16757" s="6">
        <v>44621</v>
      </c>
      <c r="G16757" s="6" t="str">
        <f>TEXT(datatable[[#This Row],[дата]],"ММ")</f>
        <v>03</v>
      </c>
      <c r="H16757" s="8">
        <v>228.07039999999998</v>
      </c>
      <c r="I16757" s="8">
        <v>159.63039999999998</v>
      </c>
      <c r="J16757" s="8">
        <f>datatable[[#This Row],[продажи_]]-datatable[[#This Row],[себестоимость_]]</f>
        <v>68.44</v>
      </c>
      <c r="L16757"/>
    </row>
    <row r="16758" spans="2:12" x14ac:dyDescent="0.4">
      <c r="B16758" s="5" t="s">
        <v>65</v>
      </c>
      <c r="C16758" s="5" t="s">
        <v>58</v>
      </c>
      <c r="D16758" s="5" t="s">
        <v>17</v>
      </c>
      <c r="E16758" s="5" t="s">
        <v>9</v>
      </c>
      <c r="F16758" s="6">
        <v>44652</v>
      </c>
      <c r="G16758" s="6" t="str">
        <f>TEXT(datatable[[#This Row],[дата]],"ММ")</f>
        <v>04</v>
      </c>
      <c r="H16758" s="8">
        <v>169.12</v>
      </c>
      <c r="I16758" s="8">
        <v>114.8189</v>
      </c>
      <c r="J16758" s="8">
        <f>datatable[[#This Row],[продажи_]]-datatable[[#This Row],[себестоимость_]]</f>
        <v>54.301100000000005</v>
      </c>
      <c r="L16758"/>
    </row>
    <row r="16759" spans="2:12" x14ac:dyDescent="0.4">
      <c r="B16759" s="5" t="s">
        <v>65</v>
      </c>
      <c r="C16759" s="5" t="s">
        <v>58</v>
      </c>
      <c r="D16759" s="5" t="s">
        <v>17</v>
      </c>
      <c r="E16759" s="5" t="s">
        <v>9</v>
      </c>
      <c r="F16759" s="6">
        <v>44682</v>
      </c>
      <c r="G16759" s="6" t="str">
        <f>TEXT(datatable[[#This Row],[дата]],"ММ")</f>
        <v>05</v>
      </c>
      <c r="H16759" s="8">
        <v>153.6576</v>
      </c>
      <c r="I16759" s="8">
        <v>121.75200000000001</v>
      </c>
      <c r="J16759" s="8">
        <f>datatable[[#This Row],[продажи_]]-datatable[[#This Row],[себестоимость_]]</f>
        <v>31.905599999999993</v>
      </c>
      <c r="L16759"/>
    </row>
    <row r="16760" spans="2:12" x14ac:dyDescent="0.4">
      <c r="B16760" s="5" t="s">
        <v>65</v>
      </c>
      <c r="C16760" s="5" t="s">
        <v>58</v>
      </c>
      <c r="D16760" s="5" t="s">
        <v>17</v>
      </c>
      <c r="E16760" s="5" t="s">
        <v>9</v>
      </c>
      <c r="F16760" s="6">
        <v>44713</v>
      </c>
      <c r="G16760" s="6" t="str">
        <f>TEXT(datatable[[#This Row],[дата]],"ММ")</f>
        <v>06</v>
      </c>
      <c r="H16760" s="8">
        <v>131.9136</v>
      </c>
      <c r="I16760" s="8">
        <v>112.11330000000001</v>
      </c>
      <c r="J16760" s="8">
        <f>datatable[[#This Row],[продажи_]]-datatable[[#This Row],[себестоимость_]]</f>
        <v>19.800299999999993</v>
      </c>
      <c r="L16760"/>
    </row>
    <row r="16761" spans="2:12" x14ac:dyDescent="0.4">
      <c r="B16761" s="5" t="s">
        <v>65</v>
      </c>
      <c r="C16761" s="5" t="s">
        <v>58</v>
      </c>
      <c r="D16761" s="5" t="s">
        <v>17</v>
      </c>
      <c r="E16761" s="5" t="s">
        <v>9</v>
      </c>
      <c r="F16761" s="6">
        <v>44743</v>
      </c>
      <c r="G16761" s="6" t="str">
        <f>TEXT(datatable[[#This Row],[дата]],"ММ")</f>
        <v>07</v>
      </c>
      <c r="H16761" s="8">
        <v>98.572800000000001</v>
      </c>
      <c r="I16761" s="8">
        <v>75.756800000000013</v>
      </c>
      <c r="J16761" s="8">
        <f>datatable[[#This Row],[продажи_]]-datatable[[#This Row],[себестоимость_]]</f>
        <v>22.815999999999988</v>
      </c>
      <c r="L16761"/>
    </row>
    <row r="16762" spans="2:12" x14ac:dyDescent="0.4">
      <c r="B16762" s="5" t="s">
        <v>65</v>
      </c>
      <c r="C16762" s="5" t="s">
        <v>58</v>
      </c>
      <c r="D16762" s="5" t="s">
        <v>17</v>
      </c>
      <c r="E16762" s="5" t="s">
        <v>9</v>
      </c>
      <c r="F16762" s="6">
        <v>44774</v>
      </c>
      <c r="G16762" s="6" t="str">
        <f>TEXT(datatable[[#This Row],[дата]],"ММ")</f>
        <v>08</v>
      </c>
      <c r="H16762" s="8">
        <v>123.94079999999998</v>
      </c>
      <c r="I16762" s="8">
        <v>89.792099999999991</v>
      </c>
      <c r="J16762" s="8">
        <f>datatable[[#This Row],[продажи_]]-datatable[[#This Row],[себестоимость_]]</f>
        <v>34.148699999999991</v>
      </c>
      <c r="L16762"/>
    </row>
    <row r="16763" spans="2:12" x14ac:dyDescent="0.4">
      <c r="B16763" s="5" t="s">
        <v>65</v>
      </c>
      <c r="C16763" s="5" t="s">
        <v>58</v>
      </c>
      <c r="D16763" s="5" t="s">
        <v>17</v>
      </c>
      <c r="E16763" s="5" t="s">
        <v>9</v>
      </c>
      <c r="F16763" s="6">
        <v>44805</v>
      </c>
      <c r="G16763" s="6" t="str">
        <f>TEXT(datatable[[#This Row],[дата]],"ММ")</f>
        <v>09</v>
      </c>
      <c r="H16763" s="8">
        <v>111.136</v>
      </c>
      <c r="I16763" s="8">
        <v>94.696000000000012</v>
      </c>
      <c r="J16763" s="8">
        <f>datatable[[#This Row],[продажи_]]-datatable[[#This Row],[себестоимость_]]</f>
        <v>16.439999999999984</v>
      </c>
      <c r="L16763"/>
    </row>
    <row r="16764" spans="2:12" x14ac:dyDescent="0.4">
      <c r="B16764" s="5" t="s">
        <v>65</v>
      </c>
      <c r="C16764" s="5" t="s">
        <v>58</v>
      </c>
      <c r="D16764" s="5" t="s">
        <v>17</v>
      </c>
      <c r="E16764" s="5" t="s">
        <v>9</v>
      </c>
      <c r="F16764" s="6">
        <v>44835</v>
      </c>
      <c r="G16764" s="6" t="str">
        <f>TEXT(datatable[[#This Row],[дата]],"ММ")</f>
        <v>10</v>
      </c>
      <c r="H16764" s="8">
        <v>192.79679999999999</v>
      </c>
      <c r="I16764" s="8">
        <v>129.02330000000001</v>
      </c>
      <c r="J16764" s="8">
        <f>datatable[[#This Row],[продажи_]]-datatable[[#This Row],[себестоимость_]]</f>
        <v>63.773499999999984</v>
      </c>
      <c r="L16764"/>
    </row>
    <row r="16765" spans="2:12" x14ac:dyDescent="0.4">
      <c r="B16765" s="5" t="s">
        <v>65</v>
      </c>
      <c r="C16765" s="5" t="s">
        <v>58</v>
      </c>
      <c r="D16765" s="5" t="s">
        <v>17</v>
      </c>
      <c r="E16765" s="5" t="s">
        <v>9</v>
      </c>
      <c r="F16765" s="6">
        <v>44866</v>
      </c>
      <c r="G16765" s="6" t="str">
        <f>TEXT(datatable[[#This Row],[дата]],"ММ")</f>
        <v>11</v>
      </c>
      <c r="H16765" s="8">
        <v>150.75839999999999</v>
      </c>
      <c r="I16765" s="8">
        <v>127.5014</v>
      </c>
      <c r="J16765" s="8">
        <f>datatable[[#This Row],[продажи_]]-datatable[[#This Row],[себестоимость_]]</f>
        <v>23.256999999999991</v>
      </c>
      <c r="L16765"/>
    </row>
    <row r="16766" spans="2:12" x14ac:dyDescent="0.4">
      <c r="B16766" s="5" t="s">
        <v>65</v>
      </c>
      <c r="C16766" s="5" t="s">
        <v>58</v>
      </c>
      <c r="D16766" s="5" t="s">
        <v>17</v>
      </c>
      <c r="E16766" s="5" t="s">
        <v>9</v>
      </c>
      <c r="F16766" s="6">
        <v>44896</v>
      </c>
      <c r="G16766" s="6" t="str">
        <f>TEXT(datatable[[#This Row],[дата]],"ММ")</f>
        <v>12</v>
      </c>
      <c r="H16766" s="8">
        <v>142.0608</v>
      </c>
      <c r="I16766" s="8">
        <v>85.226399999999998</v>
      </c>
      <c r="J16766" s="8">
        <f>datatable[[#This Row],[продажи_]]-datatable[[#This Row],[себестоимость_]]</f>
        <v>56.834400000000002</v>
      </c>
      <c r="L16766"/>
    </row>
    <row r="16767" spans="2:12" x14ac:dyDescent="0.4">
      <c r="B16767" s="5" t="s">
        <v>65</v>
      </c>
      <c r="C16767" s="5" t="s">
        <v>58</v>
      </c>
      <c r="D16767" s="5" t="s">
        <v>17</v>
      </c>
      <c r="E16767" s="5" t="s">
        <v>10</v>
      </c>
      <c r="F16767" s="6">
        <v>44562</v>
      </c>
      <c r="G16767" s="6" t="str">
        <f>TEXT(datatable[[#This Row],[дата]],"ММ")</f>
        <v>01</v>
      </c>
      <c r="H16767" s="8">
        <v>42.549300000000002</v>
      </c>
      <c r="I16767" s="8">
        <v>25.235550000000003</v>
      </c>
      <c r="J16767" s="8">
        <f>datatable[[#This Row],[продажи_]]-datatable[[#This Row],[себестоимость_]]</f>
        <v>17.313749999999999</v>
      </c>
      <c r="L16767"/>
    </row>
    <row r="16768" spans="2:12" x14ac:dyDescent="0.4">
      <c r="B16768" s="5" t="s">
        <v>65</v>
      </c>
      <c r="C16768" s="5" t="s">
        <v>58</v>
      </c>
      <c r="D16768" s="5" t="s">
        <v>17</v>
      </c>
      <c r="E16768" s="5" t="s">
        <v>10</v>
      </c>
      <c r="F16768" s="6">
        <v>44593</v>
      </c>
      <c r="G16768" s="6" t="str">
        <f>TEXT(datatable[[#This Row],[дата]],"ММ")</f>
        <v>02</v>
      </c>
      <c r="H16768" s="8">
        <v>71.379000000000005</v>
      </c>
      <c r="I16768" s="8">
        <v>45.164700000000003</v>
      </c>
      <c r="J16768" s="8">
        <f>datatable[[#This Row],[продажи_]]-datatable[[#This Row],[себестоимость_]]</f>
        <v>26.214300000000001</v>
      </c>
      <c r="L16768"/>
    </row>
    <row r="16769" spans="2:12" x14ac:dyDescent="0.4">
      <c r="B16769" s="5" t="s">
        <v>65</v>
      </c>
      <c r="C16769" s="5" t="s">
        <v>58</v>
      </c>
      <c r="D16769" s="5" t="s">
        <v>17</v>
      </c>
      <c r="E16769" s="5" t="s">
        <v>10</v>
      </c>
      <c r="F16769" s="6">
        <v>44621</v>
      </c>
      <c r="G16769" s="6" t="str">
        <f>TEXT(datatable[[#This Row],[дата]],"ММ")</f>
        <v>03</v>
      </c>
      <c r="H16769" s="8">
        <v>82.317599999999999</v>
      </c>
      <c r="I16769" s="8">
        <v>45.828000000000003</v>
      </c>
      <c r="J16769" s="8">
        <f>datatable[[#This Row],[продажи_]]-datatable[[#This Row],[себестоимость_]]</f>
        <v>36.489599999999996</v>
      </c>
      <c r="L16769"/>
    </row>
    <row r="16770" spans="2:12" x14ac:dyDescent="0.4">
      <c r="B16770" s="5" t="s">
        <v>65</v>
      </c>
      <c r="C16770" s="5" t="s">
        <v>58</v>
      </c>
      <c r="D16770" s="5" t="s">
        <v>17</v>
      </c>
      <c r="E16770" s="5" t="s">
        <v>10</v>
      </c>
      <c r="F16770" s="6">
        <v>44652</v>
      </c>
      <c r="G16770" s="6" t="str">
        <f>TEXT(datatable[[#This Row],[дата]],"ММ")</f>
        <v>04</v>
      </c>
      <c r="H16770" s="8">
        <v>71.379000000000005</v>
      </c>
      <c r="I16770" s="8">
        <v>48.9636</v>
      </c>
      <c r="J16770" s="8">
        <f>datatable[[#This Row],[продажи_]]-datatable[[#This Row],[себестоимость_]]</f>
        <v>22.415400000000005</v>
      </c>
      <c r="L16770"/>
    </row>
    <row r="16771" spans="2:12" x14ac:dyDescent="0.4">
      <c r="B16771" s="5" t="s">
        <v>65</v>
      </c>
      <c r="C16771" s="5" t="s">
        <v>58</v>
      </c>
      <c r="D16771" s="5" t="s">
        <v>17</v>
      </c>
      <c r="E16771" s="5" t="s">
        <v>10</v>
      </c>
      <c r="F16771" s="6">
        <v>44682</v>
      </c>
      <c r="G16771" s="6" t="str">
        <f>TEXT(datatable[[#This Row],[дата]],"ММ")</f>
        <v>05</v>
      </c>
      <c r="H16771" s="8">
        <v>48.945600000000006</v>
      </c>
      <c r="I16771" s="8">
        <v>33.285600000000002</v>
      </c>
      <c r="J16771" s="8">
        <f>datatable[[#This Row],[продажи_]]-datatable[[#This Row],[себестоимость_]]</f>
        <v>15.660000000000004</v>
      </c>
      <c r="L16771"/>
    </row>
    <row r="16772" spans="2:12" x14ac:dyDescent="0.4">
      <c r="B16772" s="5" t="s">
        <v>65</v>
      </c>
      <c r="C16772" s="5" t="s">
        <v>58</v>
      </c>
      <c r="D16772" s="5" t="s">
        <v>17</v>
      </c>
      <c r="E16772" s="5" t="s">
        <v>10</v>
      </c>
      <c r="F16772" s="6">
        <v>44713</v>
      </c>
      <c r="G16772" s="6" t="str">
        <f>TEXT(datatable[[#This Row],[дата]],"ММ")</f>
        <v>06</v>
      </c>
      <c r="H16772" s="8">
        <v>64.472850000000008</v>
      </c>
      <c r="I16772" s="8">
        <v>42.330600000000004</v>
      </c>
      <c r="J16772" s="8">
        <f>datatable[[#This Row],[продажи_]]-datatable[[#This Row],[себестоимость_]]</f>
        <v>22.142250000000004</v>
      </c>
      <c r="L16772"/>
    </row>
    <row r="16773" spans="2:12" x14ac:dyDescent="0.4">
      <c r="B16773" s="5" t="s">
        <v>65</v>
      </c>
      <c r="C16773" s="5" t="s">
        <v>58</v>
      </c>
      <c r="D16773" s="5" t="s">
        <v>17</v>
      </c>
      <c r="E16773" s="5" t="s">
        <v>10</v>
      </c>
      <c r="F16773" s="6">
        <v>44743</v>
      </c>
      <c r="G16773" s="6" t="str">
        <f>TEXT(datatable[[#This Row],[дата]],"ММ")</f>
        <v>07</v>
      </c>
      <c r="H16773" s="8">
        <v>39.3048</v>
      </c>
      <c r="I16773" s="8">
        <v>26.290800000000004</v>
      </c>
      <c r="J16773" s="8">
        <f>datatable[[#This Row],[продажи_]]-datatable[[#This Row],[себестоимость_]]</f>
        <v>13.013999999999996</v>
      </c>
      <c r="L16773"/>
    </row>
    <row r="16774" spans="2:12" x14ac:dyDescent="0.4">
      <c r="B16774" s="5" t="s">
        <v>65</v>
      </c>
      <c r="C16774" s="5" t="s">
        <v>58</v>
      </c>
      <c r="D16774" s="5" t="s">
        <v>17</v>
      </c>
      <c r="E16774" s="5" t="s">
        <v>10</v>
      </c>
      <c r="F16774" s="6">
        <v>44774</v>
      </c>
      <c r="G16774" s="6" t="str">
        <f>TEXT(datatable[[#This Row],[дата]],"ММ")</f>
        <v>08</v>
      </c>
      <c r="H16774" s="8">
        <v>36.709200000000003</v>
      </c>
      <c r="I16774" s="8">
        <v>26.592300000000002</v>
      </c>
      <c r="J16774" s="8">
        <f>datatable[[#This Row],[продажи_]]-datatable[[#This Row],[себестоимость_]]</f>
        <v>10.116900000000001</v>
      </c>
      <c r="L16774"/>
    </row>
    <row r="16775" spans="2:12" x14ac:dyDescent="0.4">
      <c r="B16775" s="5" t="s">
        <v>65</v>
      </c>
      <c r="C16775" s="5" t="s">
        <v>58</v>
      </c>
      <c r="D16775" s="5" t="s">
        <v>17</v>
      </c>
      <c r="E16775" s="5" t="s">
        <v>10</v>
      </c>
      <c r="F16775" s="6">
        <v>44805</v>
      </c>
      <c r="G16775" s="6" t="str">
        <f>TEXT(datatable[[#This Row],[дата]],"ММ")</f>
        <v>09</v>
      </c>
      <c r="H16775" s="8">
        <v>46.813500000000005</v>
      </c>
      <c r="I16775" s="8">
        <v>31.356000000000002</v>
      </c>
      <c r="J16775" s="8">
        <f>datatable[[#This Row],[продажи_]]-datatable[[#This Row],[себестоимость_]]</f>
        <v>15.457500000000003</v>
      </c>
      <c r="L16775"/>
    </row>
    <row r="16776" spans="2:12" x14ac:dyDescent="0.4">
      <c r="B16776" s="5" t="s">
        <v>65</v>
      </c>
      <c r="C16776" s="5" t="s">
        <v>58</v>
      </c>
      <c r="D16776" s="5" t="s">
        <v>17</v>
      </c>
      <c r="E16776" s="5" t="s">
        <v>10</v>
      </c>
      <c r="F16776" s="6">
        <v>44835</v>
      </c>
      <c r="G16776" s="6" t="str">
        <f>TEXT(datatable[[#This Row],[дата]],"ММ")</f>
        <v>10</v>
      </c>
      <c r="H16776" s="8">
        <v>55.805399999999999</v>
      </c>
      <c r="I16776" s="8">
        <v>35.456400000000002</v>
      </c>
      <c r="J16776" s="8">
        <f>datatable[[#This Row],[продажи_]]-datatable[[#This Row],[себестоимость_]]</f>
        <v>20.348999999999997</v>
      </c>
      <c r="L16776"/>
    </row>
    <row r="16777" spans="2:12" x14ac:dyDescent="0.4">
      <c r="B16777" s="5" t="s">
        <v>65</v>
      </c>
      <c r="C16777" s="5" t="s">
        <v>58</v>
      </c>
      <c r="D16777" s="5" t="s">
        <v>17</v>
      </c>
      <c r="E16777" s="5" t="s">
        <v>10</v>
      </c>
      <c r="F16777" s="6">
        <v>44866</v>
      </c>
      <c r="G16777" s="6" t="str">
        <f>TEXT(datatable[[#This Row],[дата]],"ММ")</f>
        <v>11</v>
      </c>
      <c r="H16777" s="8">
        <v>68.690699999999993</v>
      </c>
      <c r="I16777" s="8">
        <v>40.762799999999999</v>
      </c>
      <c r="J16777" s="8">
        <f>datatable[[#This Row],[продажи_]]-datatable[[#This Row],[себестоимость_]]</f>
        <v>27.927899999999994</v>
      </c>
      <c r="L16777"/>
    </row>
    <row r="16778" spans="2:12" x14ac:dyDescent="0.4">
      <c r="B16778" s="5" t="s">
        <v>65</v>
      </c>
      <c r="C16778" s="5" t="s">
        <v>58</v>
      </c>
      <c r="D16778" s="5" t="s">
        <v>17</v>
      </c>
      <c r="E16778" s="5" t="s">
        <v>10</v>
      </c>
      <c r="F16778" s="6">
        <v>44896</v>
      </c>
      <c r="G16778" s="6" t="str">
        <f>TEXT(datatable[[#This Row],[дата]],"ММ")</f>
        <v>12</v>
      </c>
      <c r="H16778" s="8">
        <v>48.945600000000006</v>
      </c>
      <c r="I16778" s="8">
        <v>36.18</v>
      </c>
      <c r="J16778" s="8">
        <f>datatable[[#This Row],[продажи_]]-datatable[[#This Row],[себестоимость_]]</f>
        <v>12.765600000000006</v>
      </c>
      <c r="L16778"/>
    </row>
    <row r="16779" spans="2:12" x14ac:dyDescent="0.4">
      <c r="B16779" s="5" t="s">
        <v>65</v>
      </c>
      <c r="C16779" s="5" t="s">
        <v>58</v>
      </c>
      <c r="D16779" s="5" t="s">
        <v>17</v>
      </c>
      <c r="E16779" s="5" t="s">
        <v>7</v>
      </c>
      <c r="F16779" s="6">
        <v>44562</v>
      </c>
      <c r="G16779" s="6" t="str">
        <f>TEXT(datatable[[#This Row],[дата]],"ММ")</f>
        <v>01</v>
      </c>
      <c r="H16779" s="8">
        <v>8.7925500000000003</v>
      </c>
      <c r="I16779" s="8">
        <v>2.0474999999999999</v>
      </c>
      <c r="J16779" s="8">
        <f>datatable[[#This Row],[продажи_]]-datatable[[#This Row],[себестоимость_]]</f>
        <v>6.7450500000000009</v>
      </c>
      <c r="L16779"/>
    </row>
    <row r="16780" spans="2:12" x14ac:dyDescent="0.4">
      <c r="B16780" s="5" t="s">
        <v>65</v>
      </c>
      <c r="C16780" s="5" t="s">
        <v>58</v>
      </c>
      <c r="D16780" s="5" t="s">
        <v>17</v>
      </c>
      <c r="E16780" s="5" t="s">
        <v>7</v>
      </c>
      <c r="F16780" s="6">
        <v>44593</v>
      </c>
      <c r="G16780" s="6" t="str">
        <f>TEXT(datatable[[#This Row],[дата]],"ММ")</f>
        <v>02</v>
      </c>
      <c r="H16780" s="8">
        <v>11.222399999999999</v>
      </c>
      <c r="I16780" s="8">
        <v>2.8000000000000003</v>
      </c>
      <c r="J16780" s="8">
        <f>datatable[[#This Row],[продажи_]]-datatable[[#This Row],[себестоимость_]]</f>
        <v>8.4223999999999979</v>
      </c>
      <c r="L16780"/>
    </row>
    <row r="16781" spans="2:12" x14ac:dyDescent="0.4">
      <c r="B16781" s="5" t="s">
        <v>65</v>
      </c>
      <c r="C16781" s="5" t="s">
        <v>58</v>
      </c>
      <c r="D16781" s="5" t="s">
        <v>17</v>
      </c>
      <c r="E16781" s="5" t="s">
        <v>7</v>
      </c>
      <c r="F16781" s="6">
        <v>44621</v>
      </c>
      <c r="G16781" s="6" t="str">
        <f>TEXT(datatable[[#This Row],[дата]],"ММ")</f>
        <v>03</v>
      </c>
      <c r="H16781" s="8">
        <v>11.222399999999999</v>
      </c>
      <c r="I16781" s="8">
        <v>3.84</v>
      </c>
      <c r="J16781" s="8">
        <f>datatable[[#This Row],[продажи_]]-datatable[[#This Row],[себестоимость_]]</f>
        <v>7.3823999999999987</v>
      </c>
      <c r="L16781"/>
    </row>
    <row r="16782" spans="2:12" x14ac:dyDescent="0.4">
      <c r="B16782" s="5" t="s">
        <v>65</v>
      </c>
      <c r="C16782" s="5" t="s">
        <v>58</v>
      </c>
      <c r="D16782" s="5" t="s">
        <v>17</v>
      </c>
      <c r="E16782" s="5" t="s">
        <v>7</v>
      </c>
      <c r="F16782" s="6">
        <v>44652</v>
      </c>
      <c r="G16782" s="6" t="str">
        <f>TEXT(datatable[[#This Row],[дата]],"ММ")</f>
        <v>04</v>
      </c>
      <c r="H16782" s="8">
        <v>12.5083</v>
      </c>
      <c r="I16782" s="8">
        <v>3.8150000000000004</v>
      </c>
      <c r="J16782" s="8">
        <f>datatable[[#This Row],[продажи_]]-datatable[[#This Row],[себестоимость_]]</f>
        <v>8.6933000000000007</v>
      </c>
      <c r="L16782"/>
    </row>
    <row r="16783" spans="2:12" x14ac:dyDescent="0.4">
      <c r="B16783" s="5" t="s">
        <v>65</v>
      </c>
      <c r="C16783" s="5" t="s">
        <v>58</v>
      </c>
      <c r="D16783" s="5" t="s">
        <v>17</v>
      </c>
      <c r="E16783" s="5" t="s">
        <v>7</v>
      </c>
      <c r="F16783" s="6">
        <v>44682</v>
      </c>
      <c r="G16783" s="6" t="str">
        <f>TEXT(datatable[[#This Row],[дата]],"ММ")</f>
        <v>05</v>
      </c>
      <c r="H16783" s="8">
        <v>8.5169999999999995</v>
      </c>
      <c r="I16783" s="8">
        <v>3.18</v>
      </c>
      <c r="J16783" s="8">
        <f>datatable[[#This Row],[продажи_]]-datatable[[#This Row],[себестоимость_]]</f>
        <v>5.3369999999999997</v>
      </c>
      <c r="L16783"/>
    </row>
    <row r="16784" spans="2:12" x14ac:dyDescent="0.4">
      <c r="B16784" s="5" t="s">
        <v>65</v>
      </c>
      <c r="C16784" s="5" t="s">
        <v>58</v>
      </c>
      <c r="D16784" s="5" t="s">
        <v>17</v>
      </c>
      <c r="E16784" s="5" t="s">
        <v>7</v>
      </c>
      <c r="F16784" s="6">
        <v>44713</v>
      </c>
      <c r="G16784" s="6" t="str">
        <f>TEXT(datatable[[#This Row],[дата]],"ММ")</f>
        <v>06</v>
      </c>
      <c r="H16784" s="8">
        <v>10.09515</v>
      </c>
      <c r="I16784" s="8">
        <v>3.2825000000000002</v>
      </c>
      <c r="J16784" s="8">
        <f>datatable[[#This Row],[продажи_]]-datatable[[#This Row],[себестоимость_]]</f>
        <v>6.8126499999999997</v>
      </c>
      <c r="L16784"/>
    </row>
    <row r="16785" spans="2:12" x14ac:dyDescent="0.4">
      <c r="B16785" s="5" t="s">
        <v>65</v>
      </c>
      <c r="C16785" s="5" t="s">
        <v>58</v>
      </c>
      <c r="D16785" s="5" t="s">
        <v>17</v>
      </c>
      <c r="E16785" s="5" t="s">
        <v>7</v>
      </c>
      <c r="F16785" s="6">
        <v>44743</v>
      </c>
      <c r="G16785" s="6" t="str">
        <f>TEXT(datatable[[#This Row],[дата]],"ММ")</f>
        <v>07</v>
      </c>
      <c r="H16785" s="8">
        <v>7.2144000000000004</v>
      </c>
      <c r="I16785" s="8">
        <v>2.12</v>
      </c>
      <c r="J16785" s="8">
        <f>datatable[[#This Row],[продажи_]]-datatable[[#This Row],[себестоимость_]]</f>
        <v>5.0944000000000003</v>
      </c>
      <c r="L16785"/>
    </row>
    <row r="16786" spans="2:12" x14ac:dyDescent="0.4">
      <c r="B16786" s="5" t="s">
        <v>65</v>
      </c>
      <c r="C16786" s="5" t="s">
        <v>58</v>
      </c>
      <c r="D16786" s="5" t="s">
        <v>17</v>
      </c>
      <c r="E16786" s="5" t="s">
        <v>7</v>
      </c>
      <c r="F16786" s="6">
        <v>44774</v>
      </c>
      <c r="G16786" s="6" t="str">
        <f>TEXT(datatable[[#This Row],[дата]],"ММ")</f>
        <v>08</v>
      </c>
      <c r="H16786" s="8">
        <v>7.5901500000000004</v>
      </c>
      <c r="I16786" s="8">
        <v>2.5200000000000005</v>
      </c>
      <c r="J16786" s="8">
        <f>datatable[[#This Row],[продажи_]]-datatable[[#This Row],[себестоимость_]]</f>
        <v>5.0701499999999999</v>
      </c>
      <c r="L16786"/>
    </row>
    <row r="16787" spans="2:12" x14ac:dyDescent="0.4">
      <c r="B16787" s="5" t="s">
        <v>65</v>
      </c>
      <c r="C16787" s="5" t="s">
        <v>58</v>
      </c>
      <c r="D16787" s="5" t="s">
        <v>17</v>
      </c>
      <c r="E16787" s="5" t="s">
        <v>7</v>
      </c>
      <c r="F16787" s="6">
        <v>44805</v>
      </c>
      <c r="G16787" s="6" t="str">
        <f>TEXT(datatable[[#This Row],[дата]],"ММ")</f>
        <v>09</v>
      </c>
      <c r="H16787" s="8">
        <v>7.1809999999999992</v>
      </c>
      <c r="I16787" s="8">
        <v>2.5499999999999998</v>
      </c>
      <c r="J16787" s="8">
        <f>datatable[[#This Row],[продажи_]]-datatable[[#This Row],[себестоимость_]]</f>
        <v>4.6309999999999993</v>
      </c>
      <c r="L16787"/>
    </row>
    <row r="16788" spans="2:12" x14ac:dyDescent="0.4">
      <c r="B16788" s="5" t="s">
        <v>65</v>
      </c>
      <c r="C16788" s="5" t="s">
        <v>58</v>
      </c>
      <c r="D16788" s="5" t="s">
        <v>17</v>
      </c>
      <c r="E16788" s="5" t="s">
        <v>7</v>
      </c>
      <c r="F16788" s="6">
        <v>44835</v>
      </c>
      <c r="G16788" s="6" t="str">
        <f>TEXT(datatable[[#This Row],[дата]],"ММ")</f>
        <v>10</v>
      </c>
      <c r="H16788" s="8">
        <v>12.391400000000001</v>
      </c>
      <c r="I16788" s="8">
        <v>2.835</v>
      </c>
      <c r="J16788" s="8">
        <f>datatable[[#This Row],[продажи_]]-datatable[[#This Row],[себестоимость_]]</f>
        <v>9.5564</v>
      </c>
      <c r="L16788"/>
    </row>
    <row r="16789" spans="2:12" x14ac:dyDescent="0.4">
      <c r="B16789" s="5" t="s">
        <v>65</v>
      </c>
      <c r="C16789" s="5" t="s">
        <v>58</v>
      </c>
      <c r="D16789" s="5" t="s">
        <v>17</v>
      </c>
      <c r="E16789" s="5" t="s">
        <v>7</v>
      </c>
      <c r="F16789" s="6">
        <v>44866</v>
      </c>
      <c r="G16789" s="6" t="str">
        <f>TEXT(datatable[[#This Row],[дата]],"ММ")</f>
        <v>11</v>
      </c>
      <c r="H16789" s="8">
        <v>10.6379</v>
      </c>
      <c r="I16789" s="8">
        <v>2.9575</v>
      </c>
      <c r="J16789" s="8">
        <f>datatable[[#This Row],[продажи_]]-datatable[[#This Row],[себестоимость_]]</f>
        <v>7.6804000000000006</v>
      </c>
      <c r="L16789"/>
    </row>
    <row r="16790" spans="2:12" x14ac:dyDescent="0.4">
      <c r="B16790" s="5" t="s">
        <v>65</v>
      </c>
      <c r="C16790" s="5" t="s">
        <v>58</v>
      </c>
      <c r="D16790" s="5" t="s">
        <v>17</v>
      </c>
      <c r="E16790" s="5" t="s">
        <v>7</v>
      </c>
      <c r="F16790" s="6">
        <v>44896</v>
      </c>
      <c r="G16790" s="6" t="str">
        <f>TEXT(datatable[[#This Row],[дата]],"ММ")</f>
        <v>12</v>
      </c>
      <c r="H16790" s="8">
        <v>9.7193999999999985</v>
      </c>
      <c r="I16790" s="8">
        <v>3.42</v>
      </c>
      <c r="J16790" s="8">
        <f>datatable[[#This Row],[продажи_]]-datatable[[#This Row],[себестоимость_]]</f>
        <v>6.2993999999999986</v>
      </c>
      <c r="L16790"/>
    </row>
    <row r="16791" spans="2:12" x14ac:dyDescent="0.4">
      <c r="B16791" s="5" t="s">
        <v>65</v>
      </c>
      <c r="C16791" s="5" t="s">
        <v>58</v>
      </c>
      <c r="D16791" s="5" t="s">
        <v>17</v>
      </c>
      <c r="E16791" s="5" t="s">
        <v>7</v>
      </c>
      <c r="F16791" s="6">
        <v>44562</v>
      </c>
      <c r="G16791" s="6" t="str">
        <f>TEXT(datatable[[#This Row],[дата]],"ММ")</f>
        <v>01</v>
      </c>
      <c r="H16791" s="8">
        <v>4.2673500000000004</v>
      </c>
      <c r="I16791" s="8">
        <v>1.5561</v>
      </c>
      <c r="J16791" s="8">
        <f>datatable[[#This Row],[продажи_]]-datatable[[#This Row],[себестоимость_]]</f>
        <v>2.7112500000000006</v>
      </c>
      <c r="L16791"/>
    </row>
    <row r="16792" spans="2:12" x14ac:dyDescent="0.4">
      <c r="B16792" s="5" t="s">
        <v>65</v>
      </c>
      <c r="C16792" s="5" t="s">
        <v>58</v>
      </c>
      <c r="D16792" s="5" t="s">
        <v>17</v>
      </c>
      <c r="E16792" s="5" t="s">
        <v>7</v>
      </c>
      <c r="F16792" s="6">
        <v>44593</v>
      </c>
      <c r="G16792" s="6" t="str">
        <f>TEXT(datatable[[#This Row],[дата]],"ММ")</f>
        <v>02</v>
      </c>
      <c r="H16792" s="8">
        <v>7.7826000000000004</v>
      </c>
      <c r="I16792" s="8">
        <v>2.5270000000000001</v>
      </c>
      <c r="J16792" s="8">
        <f>datatable[[#This Row],[продажи_]]-datatable[[#This Row],[себестоимость_]]</f>
        <v>5.2556000000000003</v>
      </c>
      <c r="L16792"/>
    </row>
    <row r="16793" spans="2:12" x14ac:dyDescent="0.4">
      <c r="B16793" s="5" t="s">
        <v>65</v>
      </c>
      <c r="C16793" s="5" t="s">
        <v>58</v>
      </c>
      <c r="D16793" s="5" t="s">
        <v>17</v>
      </c>
      <c r="E16793" s="5" t="s">
        <v>7</v>
      </c>
      <c r="F16793" s="6">
        <v>44621</v>
      </c>
      <c r="G16793" s="6" t="str">
        <f>TEXT(datatable[[#This Row],[дата]],"ММ")</f>
        <v>03</v>
      </c>
      <c r="H16793" s="8">
        <v>7.4119999999999999</v>
      </c>
      <c r="I16793" s="8">
        <v>3.5568</v>
      </c>
      <c r="J16793" s="8">
        <f>datatable[[#This Row],[продажи_]]-datatable[[#This Row],[себестоимость_]]</f>
        <v>3.8552</v>
      </c>
      <c r="L16793"/>
    </row>
    <row r="16794" spans="2:12" x14ac:dyDescent="0.4">
      <c r="B16794" s="5" t="s">
        <v>65</v>
      </c>
      <c r="C16794" s="5" t="s">
        <v>58</v>
      </c>
      <c r="D16794" s="5" t="s">
        <v>17</v>
      </c>
      <c r="E16794" s="5" t="s">
        <v>7</v>
      </c>
      <c r="F16794" s="6">
        <v>44652</v>
      </c>
      <c r="G16794" s="6" t="str">
        <f>TEXT(datatable[[#This Row],[дата]],"ММ")</f>
        <v>04</v>
      </c>
      <c r="H16794" s="8">
        <v>8.9270999999999994</v>
      </c>
      <c r="I16794" s="8">
        <v>2.7930000000000001</v>
      </c>
      <c r="J16794" s="8">
        <f>datatable[[#This Row],[продажи_]]-datatable[[#This Row],[себестоимость_]]</f>
        <v>6.1340999999999992</v>
      </c>
      <c r="L16794"/>
    </row>
    <row r="16795" spans="2:12" x14ac:dyDescent="0.4">
      <c r="B16795" s="5" t="s">
        <v>65</v>
      </c>
      <c r="C16795" s="5" t="s">
        <v>58</v>
      </c>
      <c r="D16795" s="5" t="s">
        <v>17</v>
      </c>
      <c r="E16795" s="5" t="s">
        <v>7</v>
      </c>
      <c r="F16795" s="6">
        <v>44682</v>
      </c>
      <c r="G16795" s="6" t="str">
        <f>TEXT(datatable[[#This Row],[дата]],"ММ")</f>
        <v>05</v>
      </c>
      <c r="H16795" s="8">
        <v>5.6898</v>
      </c>
      <c r="I16795" s="8">
        <v>2.3940000000000006</v>
      </c>
      <c r="J16795" s="8">
        <f>datatable[[#This Row],[продажи_]]-datatable[[#This Row],[себестоимость_]]</f>
        <v>3.2957999999999994</v>
      </c>
      <c r="L16795"/>
    </row>
    <row r="16796" spans="2:12" x14ac:dyDescent="0.4">
      <c r="B16796" s="5" t="s">
        <v>65</v>
      </c>
      <c r="C16796" s="5" t="s">
        <v>58</v>
      </c>
      <c r="D16796" s="5" t="s">
        <v>17</v>
      </c>
      <c r="E16796" s="5" t="s">
        <v>7</v>
      </c>
      <c r="F16796" s="6">
        <v>44713</v>
      </c>
      <c r="G16796" s="6" t="str">
        <f>TEXT(datatable[[#This Row],[дата]],"ММ")</f>
        <v>06</v>
      </c>
      <c r="H16796" s="8">
        <v>7.5101000000000004</v>
      </c>
      <c r="I16796" s="8">
        <v>2.1242000000000001</v>
      </c>
      <c r="J16796" s="8">
        <f>datatable[[#This Row],[продажи_]]-datatable[[#This Row],[себестоимость_]]</f>
        <v>5.3859000000000004</v>
      </c>
      <c r="L16796"/>
    </row>
    <row r="16797" spans="2:12" x14ac:dyDescent="0.4">
      <c r="B16797" s="5" t="s">
        <v>65</v>
      </c>
      <c r="C16797" s="5" t="s">
        <v>58</v>
      </c>
      <c r="D16797" s="5" t="s">
        <v>17</v>
      </c>
      <c r="E16797" s="5" t="s">
        <v>7</v>
      </c>
      <c r="F16797" s="6">
        <v>44743</v>
      </c>
      <c r="G16797" s="6" t="str">
        <f>TEXT(datatable[[#This Row],[дата]],"ММ")</f>
        <v>07</v>
      </c>
      <c r="H16797" s="8">
        <v>4.8832000000000004</v>
      </c>
      <c r="I16797" s="8">
        <v>1.6416000000000002</v>
      </c>
      <c r="J16797" s="8">
        <f>datatable[[#This Row],[продажи_]]-datatable[[#This Row],[себестоимость_]]</f>
        <v>3.2416</v>
      </c>
      <c r="L16797"/>
    </row>
    <row r="16798" spans="2:12" x14ac:dyDescent="0.4">
      <c r="B16798" s="5" t="s">
        <v>65</v>
      </c>
      <c r="C16798" s="5" t="s">
        <v>58</v>
      </c>
      <c r="D16798" s="5" t="s">
        <v>17</v>
      </c>
      <c r="E16798" s="5" t="s">
        <v>7</v>
      </c>
      <c r="F16798" s="6">
        <v>44774</v>
      </c>
      <c r="G16798" s="6" t="str">
        <f>TEXT(datatable[[#This Row],[дата]],"ММ")</f>
        <v>08</v>
      </c>
      <c r="H16798" s="8">
        <v>5.6407499999999997</v>
      </c>
      <c r="I16798" s="8">
        <v>1.5561</v>
      </c>
      <c r="J16798" s="8">
        <f>datatable[[#This Row],[продажи_]]-datatable[[#This Row],[себестоимость_]]</f>
        <v>4.0846499999999999</v>
      </c>
      <c r="L16798"/>
    </row>
    <row r="16799" spans="2:12" x14ac:dyDescent="0.4">
      <c r="B16799" s="5" t="s">
        <v>65</v>
      </c>
      <c r="C16799" s="5" t="s">
        <v>58</v>
      </c>
      <c r="D16799" s="5" t="s">
        <v>17</v>
      </c>
      <c r="E16799" s="5" t="s">
        <v>7</v>
      </c>
      <c r="F16799" s="6">
        <v>44805</v>
      </c>
      <c r="G16799" s="6" t="str">
        <f>TEXT(datatable[[#This Row],[дата]],"ММ")</f>
        <v>09</v>
      </c>
      <c r="H16799" s="8">
        <v>5.8315000000000001</v>
      </c>
      <c r="I16799" s="8">
        <v>1.653</v>
      </c>
      <c r="J16799" s="8">
        <f>datatable[[#This Row],[продажи_]]-datatable[[#This Row],[себестоимость_]]</f>
        <v>4.1784999999999997</v>
      </c>
      <c r="L16799"/>
    </row>
    <row r="16800" spans="2:12" x14ac:dyDescent="0.4">
      <c r="B16800" s="5" t="s">
        <v>65</v>
      </c>
      <c r="C16800" s="5" t="s">
        <v>58</v>
      </c>
      <c r="D16800" s="5" t="s">
        <v>17</v>
      </c>
      <c r="E16800" s="5" t="s">
        <v>7</v>
      </c>
      <c r="F16800" s="6">
        <v>44835</v>
      </c>
      <c r="G16800" s="6" t="str">
        <f>TEXT(datatable[[#This Row],[дата]],"ММ")</f>
        <v>10</v>
      </c>
      <c r="H16800" s="8">
        <v>7.5537000000000001</v>
      </c>
      <c r="I16800" s="8">
        <v>2.9526000000000003</v>
      </c>
      <c r="J16800" s="8">
        <f>datatable[[#This Row],[продажи_]]-datatable[[#This Row],[себестоимость_]]</f>
        <v>4.6010999999999997</v>
      </c>
      <c r="L16800"/>
    </row>
    <row r="16801" spans="2:12" x14ac:dyDescent="0.4">
      <c r="B16801" s="5" t="s">
        <v>65</v>
      </c>
      <c r="C16801" s="5" t="s">
        <v>58</v>
      </c>
      <c r="D16801" s="5" t="s">
        <v>17</v>
      </c>
      <c r="E16801" s="5" t="s">
        <v>7</v>
      </c>
      <c r="F16801" s="6">
        <v>44866</v>
      </c>
      <c r="G16801" s="6" t="str">
        <f>TEXT(datatable[[#This Row],[дата]],"ММ")</f>
        <v>11</v>
      </c>
      <c r="H16801" s="8">
        <v>6.3765000000000001</v>
      </c>
      <c r="I16801" s="8">
        <v>2.5194000000000001</v>
      </c>
      <c r="J16801" s="8">
        <f>datatable[[#This Row],[продажи_]]-datatable[[#This Row],[себестоимость_]]</f>
        <v>3.8571</v>
      </c>
      <c r="L16801"/>
    </row>
    <row r="16802" spans="2:12" x14ac:dyDescent="0.4">
      <c r="B16802" s="5" t="s">
        <v>65</v>
      </c>
      <c r="C16802" s="5" t="s">
        <v>58</v>
      </c>
      <c r="D16802" s="5" t="s">
        <v>17</v>
      </c>
      <c r="E16802" s="5" t="s">
        <v>7</v>
      </c>
      <c r="F16802" s="6">
        <v>44896</v>
      </c>
      <c r="G16802" s="6" t="str">
        <f>TEXT(datatable[[#This Row],[дата]],"ММ")</f>
        <v>12</v>
      </c>
      <c r="H16802" s="8">
        <v>6.4745999999999997</v>
      </c>
      <c r="I16802" s="8">
        <v>2.6676000000000002</v>
      </c>
      <c r="J16802" s="8">
        <f>datatable[[#This Row],[продажи_]]-datatable[[#This Row],[себестоимость_]]</f>
        <v>3.8069999999999995</v>
      </c>
      <c r="L16802"/>
    </row>
    <row r="16803" spans="2:12" x14ac:dyDescent="0.4">
      <c r="B16803" s="5" t="s">
        <v>65</v>
      </c>
      <c r="C16803" s="5" t="s">
        <v>58</v>
      </c>
      <c r="D16803" s="5" t="s">
        <v>17</v>
      </c>
      <c r="E16803" s="5" t="s">
        <v>7</v>
      </c>
      <c r="F16803" s="6">
        <v>44562</v>
      </c>
      <c r="G16803" s="6" t="str">
        <f>TEXT(datatable[[#This Row],[дата]],"ММ")</f>
        <v>01</v>
      </c>
      <c r="H16803" s="8">
        <v>0.54944999999999999</v>
      </c>
      <c r="I16803" s="8">
        <v>0.2016</v>
      </c>
      <c r="J16803" s="8">
        <f>datatable[[#This Row],[продажи_]]-datatable[[#This Row],[себестоимость_]]</f>
        <v>0.34784999999999999</v>
      </c>
      <c r="L16803"/>
    </row>
    <row r="16804" spans="2:12" x14ac:dyDescent="0.4">
      <c r="B16804" s="5" t="s">
        <v>65</v>
      </c>
      <c r="C16804" s="5" t="s">
        <v>58</v>
      </c>
      <c r="D16804" s="5" t="s">
        <v>17</v>
      </c>
      <c r="E16804" s="5" t="s">
        <v>7</v>
      </c>
      <c r="F16804" s="6">
        <v>44593</v>
      </c>
      <c r="G16804" s="6" t="str">
        <f>TEXT(datatable[[#This Row],[дата]],"ММ")</f>
        <v>02</v>
      </c>
      <c r="H16804" s="8">
        <v>0.79310000000000003</v>
      </c>
      <c r="I16804" s="8">
        <v>0.26040000000000002</v>
      </c>
      <c r="J16804" s="8">
        <f>datatable[[#This Row],[продажи_]]-datatable[[#This Row],[себестоимость_]]</f>
        <v>0.53269999999999995</v>
      </c>
      <c r="L16804"/>
    </row>
    <row r="16805" spans="2:12" x14ac:dyDescent="0.4">
      <c r="B16805" s="5" t="s">
        <v>65</v>
      </c>
      <c r="C16805" s="5" t="s">
        <v>58</v>
      </c>
      <c r="D16805" s="5" t="s">
        <v>17</v>
      </c>
      <c r="E16805" s="5" t="s">
        <v>7</v>
      </c>
      <c r="F16805" s="6">
        <v>44621</v>
      </c>
      <c r="G16805" s="6" t="str">
        <f>TEXT(datatable[[#This Row],[дата]],"ММ")</f>
        <v>03</v>
      </c>
      <c r="H16805" s="8">
        <v>0.98560000000000014</v>
      </c>
      <c r="I16805" s="8">
        <v>0.2752</v>
      </c>
      <c r="J16805" s="8">
        <f>datatable[[#This Row],[продажи_]]-datatable[[#This Row],[себестоимость_]]</f>
        <v>0.71040000000000014</v>
      </c>
      <c r="L16805"/>
    </row>
    <row r="16806" spans="2:12" x14ac:dyDescent="0.4">
      <c r="B16806" s="5" t="s">
        <v>65</v>
      </c>
      <c r="C16806" s="5" t="s">
        <v>58</v>
      </c>
      <c r="D16806" s="5" t="s">
        <v>17</v>
      </c>
      <c r="E16806" s="5" t="s">
        <v>7</v>
      </c>
      <c r="F16806" s="6">
        <v>44652</v>
      </c>
      <c r="G16806" s="6" t="str">
        <f>TEXT(datatable[[#This Row],[дата]],"ММ")</f>
        <v>04</v>
      </c>
      <c r="H16806" s="8">
        <v>0.70840000000000003</v>
      </c>
      <c r="I16806" s="8">
        <v>0.30520000000000003</v>
      </c>
      <c r="J16806" s="8">
        <f>datatable[[#This Row],[продажи_]]-datatable[[#This Row],[себестоимость_]]</f>
        <v>0.4032</v>
      </c>
      <c r="L16806"/>
    </row>
    <row r="16807" spans="2:12" x14ac:dyDescent="0.4">
      <c r="B16807" s="5" t="s">
        <v>65</v>
      </c>
      <c r="C16807" s="5" t="s">
        <v>58</v>
      </c>
      <c r="D16807" s="5" t="s">
        <v>17</v>
      </c>
      <c r="E16807" s="5" t="s">
        <v>7</v>
      </c>
      <c r="F16807" s="6">
        <v>44682</v>
      </c>
      <c r="G16807" s="6" t="str">
        <f>TEXT(datatable[[#This Row],[дата]],"ММ")</f>
        <v>05</v>
      </c>
      <c r="H16807" s="8">
        <v>0.69300000000000006</v>
      </c>
      <c r="I16807" s="8">
        <v>0.28559999999999997</v>
      </c>
      <c r="J16807" s="8">
        <f>datatable[[#This Row],[продажи_]]-datatable[[#This Row],[себестоимость_]]</f>
        <v>0.4074000000000001</v>
      </c>
      <c r="L16807"/>
    </row>
    <row r="16808" spans="2:12" x14ac:dyDescent="0.4">
      <c r="B16808" s="5" t="s">
        <v>65</v>
      </c>
      <c r="C16808" s="5" t="s">
        <v>58</v>
      </c>
      <c r="D16808" s="5" t="s">
        <v>17</v>
      </c>
      <c r="E16808" s="5" t="s">
        <v>7</v>
      </c>
      <c r="F16808" s="6">
        <v>44713</v>
      </c>
      <c r="G16808" s="6" t="str">
        <f>TEXT(datatable[[#This Row],[дата]],"ММ")</f>
        <v>06</v>
      </c>
      <c r="H16808" s="8">
        <v>0.82939999999999992</v>
      </c>
      <c r="I16808" s="8">
        <v>0.28080000000000005</v>
      </c>
      <c r="J16808" s="8">
        <f>datatable[[#This Row],[продажи_]]-datatable[[#This Row],[себестоимость_]]</f>
        <v>0.54859999999999987</v>
      </c>
      <c r="L16808"/>
    </row>
    <row r="16809" spans="2:12" x14ac:dyDescent="0.4">
      <c r="B16809" s="5" t="s">
        <v>65</v>
      </c>
      <c r="C16809" s="5" t="s">
        <v>58</v>
      </c>
      <c r="D16809" s="5" t="s">
        <v>17</v>
      </c>
      <c r="E16809" s="5" t="s">
        <v>7</v>
      </c>
      <c r="F16809" s="6">
        <v>44743</v>
      </c>
      <c r="G16809" s="6" t="str">
        <f>TEXT(datatable[[#This Row],[дата]],"ММ")</f>
        <v>07</v>
      </c>
      <c r="H16809" s="8">
        <v>0.36519999999999997</v>
      </c>
      <c r="I16809" s="8">
        <v>0.1696</v>
      </c>
      <c r="J16809" s="8">
        <f>datatable[[#This Row],[продажи_]]-datatable[[#This Row],[себестоимость_]]</f>
        <v>0.19559999999999997</v>
      </c>
      <c r="L16809"/>
    </row>
    <row r="16810" spans="2:12" x14ac:dyDescent="0.4">
      <c r="B16810" s="5" t="s">
        <v>65</v>
      </c>
      <c r="C16810" s="5" t="s">
        <v>58</v>
      </c>
      <c r="D16810" s="5" t="s">
        <v>17</v>
      </c>
      <c r="E16810" s="5" t="s">
        <v>7</v>
      </c>
      <c r="F16810" s="6">
        <v>44774</v>
      </c>
      <c r="G16810" s="6" t="str">
        <f>TEXT(datatable[[#This Row],[дата]],"ММ")</f>
        <v>08</v>
      </c>
      <c r="H16810" s="8">
        <v>0.40589999999999998</v>
      </c>
      <c r="I16810" s="8">
        <v>0.18540000000000001</v>
      </c>
      <c r="J16810" s="8">
        <f>datatable[[#This Row],[продажи_]]-datatable[[#This Row],[себестоимость_]]</f>
        <v>0.22049999999999997</v>
      </c>
      <c r="L16810"/>
    </row>
    <row r="16811" spans="2:12" x14ac:dyDescent="0.4">
      <c r="B16811" s="5" t="s">
        <v>65</v>
      </c>
      <c r="C16811" s="5" t="s">
        <v>58</v>
      </c>
      <c r="D16811" s="5" t="s">
        <v>17</v>
      </c>
      <c r="E16811" s="5" t="s">
        <v>7</v>
      </c>
      <c r="F16811" s="6">
        <v>44805</v>
      </c>
      <c r="G16811" s="6" t="str">
        <f>TEXT(datatable[[#This Row],[дата]],"ММ")</f>
        <v>09</v>
      </c>
      <c r="H16811" s="8">
        <v>0.59400000000000008</v>
      </c>
      <c r="I16811" s="8">
        <v>0.22999999999999998</v>
      </c>
      <c r="J16811" s="8">
        <f>datatable[[#This Row],[продажи_]]-datatable[[#This Row],[себестоимость_]]</f>
        <v>0.3640000000000001</v>
      </c>
      <c r="L16811"/>
    </row>
    <row r="16812" spans="2:12" x14ac:dyDescent="0.4">
      <c r="B16812" s="5" t="s">
        <v>65</v>
      </c>
      <c r="C16812" s="5" t="s">
        <v>58</v>
      </c>
      <c r="D16812" s="5" t="s">
        <v>17</v>
      </c>
      <c r="E16812" s="5" t="s">
        <v>7</v>
      </c>
      <c r="F16812" s="6">
        <v>44835</v>
      </c>
      <c r="G16812" s="6" t="str">
        <f>TEXT(datatable[[#This Row],[дата]],"ММ")</f>
        <v>10</v>
      </c>
      <c r="H16812" s="8">
        <v>0.79310000000000003</v>
      </c>
      <c r="I16812" s="8">
        <v>0.28000000000000003</v>
      </c>
      <c r="J16812" s="8">
        <f>datatable[[#This Row],[продажи_]]-datatable[[#This Row],[себестоимость_]]</f>
        <v>0.5131</v>
      </c>
      <c r="L16812"/>
    </row>
    <row r="16813" spans="2:12" x14ac:dyDescent="0.4">
      <c r="B16813" s="5" t="s">
        <v>65</v>
      </c>
      <c r="C16813" s="5" t="s">
        <v>58</v>
      </c>
      <c r="D16813" s="5" t="s">
        <v>17</v>
      </c>
      <c r="E16813" s="5" t="s">
        <v>7</v>
      </c>
      <c r="F16813" s="6">
        <v>44866</v>
      </c>
      <c r="G16813" s="6" t="str">
        <f>TEXT(datatable[[#This Row],[дата]],"ММ")</f>
        <v>11</v>
      </c>
      <c r="H16813" s="8">
        <v>0.75075000000000003</v>
      </c>
      <c r="I16813" s="8">
        <v>0.28080000000000005</v>
      </c>
      <c r="J16813" s="8">
        <f>datatable[[#This Row],[продажи_]]-datatable[[#This Row],[себестоимость_]]</f>
        <v>0.46994999999999998</v>
      </c>
      <c r="L16813"/>
    </row>
    <row r="16814" spans="2:12" x14ac:dyDescent="0.4">
      <c r="B16814" s="5" t="s">
        <v>65</v>
      </c>
      <c r="C16814" s="5" t="s">
        <v>58</v>
      </c>
      <c r="D16814" s="5" t="s">
        <v>17</v>
      </c>
      <c r="E16814" s="5" t="s">
        <v>7</v>
      </c>
      <c r="F16814" s="6">
        <v>44896</v>
      </c>
      <c r="G16814" s="6" t="str">
        <f>TEXT(datatable[[#This Row],[дата]],"ММ")</f>
        <v>12</v>
      </c>
      <c r="H16814" s="8">
        <v>0.77880000000000005</v>
      </c>
      <c r="I16814" s="8">
        <v>0.23039999999999999</v>
      </c>
      <c r="J16814" s="8">
        <f>datatable[[#This Row],[продажи_]]-datatable[[#This Row],[себестоимость_]]</f>
        <v>0.5484</v>
      </c>
      <c r="L16814"/>
    </row>
    <row r="16815" spans="2:12" x14ac:dyDescent="0.4">
      <c r="B16815" s="5" t="s">
        <v>65</v>
      </c>
      <c r="C16815" s="5" t="s">
        <v>58</v>
      </c>
      <c r="D16815" s="5" t="s">
        <v>17</v>
      </c>
      <c r="E16815" s="5" t="s">
        <v>7</v>
      </c>
      <c r="F16815" s="6">
        <v>44562</v>
      </c>
      <c r="G16815" s="6" t="str">
        <f>TEXT(datatable[[#This Row],[дата]],"ММ")</f>
        <v>01</v>
      </c>
      <c r="H16815" s="8">
        <v>12.744</v>
      </c>
      <c r="I16815" s="8">
        <v>4.6656000000000004</v>
      </c>
      <c r="J16815" s="8">
        <f>datatable[[#This Row],[продажи_]]-datatable[[#This Row],[себестоимость_]]</f>
        <v>8.0783999999999985</v>
      </c>
      <c r="L16815"/>
    </row>
    <row r="16816" spans="2:12" x14ac:dyDescent="0.4">
      <c r="B16816" s="5" t="s">
        <v>65</v>
      </c>
      <c r="C16816" s="5" t="s">
        <v>58</v>
      </c>
      <c r="D16816" s="5" t="s">
        <v>17</v>
      </c>
      <c r="E16816" s="5" t="s">
        <v>7</v>
      </c>
      <c r="F16816" s="6">
        <v>44593</v>
      </c>
      <c r="G16816" s="6" t="str">
        <f>TEXT(datatable[[#This Row],[дата]],"ММ")</f>
        <v>02</v>
      </c>
      <c r="H16816" s="8">
        <v>19.992000000000001</v>
      </c>
      <c r="I16816" s="8">
        <v>6.3504000000000005</v>
      </c>
      <c r="J16816" s="8">
        <f>datatable[[#This Row],[продажи_]]-datatable[[#This Row],[себестоимость_]]</f>
        <v>13.6416</v>
      </c>
      <c r="L16816"/>
    </row>
    <row r="16817" spans="2:12" x14ac:dyDescent="0.4">
      <c r="B16817" s="5" t="s">
        <v>65</v>
      </c>
      <c r="C16817" s="5" t="s">
        <v>58</v>
      </c>
      <c r="D16817" s="5" t="s">
        <v>17</v>
      </c>
      <c r="E16817" s="5" t="s">
        <v>7</v>
      </c>
      <c r="F16817" s="6">
        <v>44621</v>
      </c>
      <c r="G16817" s="6" t="str">
        <f>TEXT(datatable[[#This Row],[дата]],"ММ")</f>
        <v>03</v>
      </c>
      <c r="H16817" s="8">
        <v>20.16</v>
      </c>
      <c r="I16817" s="8">
        <v>7.6032000000000002</v>
      </c>
      <c r="J16817" s="8">
        <f>datatable[[#This Row],[продажи_]]-datatable[[#This Row],[себестоимость_]]</f>
        <v>12.556799999999999</v>
      </c>
      <c r="L16817"/>
    </row>
    <row r="16818" spans="2:12" x14ac:dyDescent="0.4">
      <c r="B16818" s="5" t="s">
        <v>65</v>
      </c>
      <c r="C16818" s="5" t="s">
        <v>58</v>
      </c>
      <c r="D16818" s="5" t="s">
        <v>17</v>
      </c>
      <c r="E16818" s="5" t="s">
        <v>7</v>
      </c>
      <c r="F16818" s="6">
        <v>44652</v>
      </c>
      <c r="G16818" s="6" t="str">
        <f>TEXT(datatable[[#This Row],[дата]],"ММ")</f>
        <v>04</v>
      </c>
      <c r="H16818" s="8">
        <v>18.648000000000003</v>
      </c>
      <c r="I16818" s="8">
        <v>8.2404000000000011</v>
      </c>
      <c r="J16818" s="8">
        <f>datatable[[#This Row],[продажи_]]-datatable[[#This Row],[себестоимость_]]</f>
        <v>10.407600000000002</v>
      </c>
      <c r="L16818"/>
    </row>
    <row r="16819" spans="2:12" x14ac:dyDescent="0.4">
      <c r="B16819" s="5" t="s">
        <v>65</v>
      </c>
      <c r="C16819" s="5" t="s">
        <v>58</v>
      </c>
      <c r="D16819" s="5" t="s">
        <v>17</v>
      </c>
      <c r="E16819" s="5" t="s">
        <v>7</v>
      </c>
      <c r="F16819" s="6">
        <v>44682</v>
      </c>
      <c r="G16819" s="6" t="str">
        <f>TEXT(datatable[[#This Row],[дата]],"ММ")</f>
        <v>05</v>
      </c>
      <c r="H16819" s="8">
        <v>12.24</v>
      </c>
      <c r="I16819" s="8">
        <v>7.7111999999999998</v>
      </c>
      <c r="J16819" s="8">
        <f>datatable[[#This Row],[продажи_]]-datatable[[#This Row],[себестоимость_]]</f>
        <v>4.5288000000000004</v>
      </c>
      <c r="L16819"/>
    </row>
    <row r="16820" spans="2:12" x14ac:dyDescent="0.4">
      <c r="B16820" s="5" t="s">
        <v>65</v>
      </c>
      <c r="C16820" s="5" t="s">
        <v>58</v>
      </c>
      <c r="D16820" s="5" t="s">
        <v>17</v>
      </c>
      <c r="E16820" s="5" t="s">
        <v>7</v>
      </c>
      <c r="F16820" s="6">
        <v>44713</v>
      </c>
      <c r="G16820" s="6" t="str">
        <f>TEXT(datatable[[#This Row],[дата]],"ММ")</f>
        <v>06</v>
      </c>
      <c r="H16820" s="8">
        <v>18.564</v>
      </c>
      <c r="I16820" s="8">
        <v>5.7564000000000002</v>
      </c>
      <c r="J16820" s="8">
        <f>datatable[[#This Row],[продажи_]]-datatable[[#This Row],[себестоимость_]]</f>
        <v>12.807600000000001</v>
      </c>
      <c r="L16820"/>
    </row>
    <row r="16821" spans="2:12" x14ac:dyDescent="0.4">
      <c r="B16821" s="5" t="s">
        <v>65</v>
      </c>
      <c r="C16821" s="5" t="s">
        <v>58</v>
      </c>
      <c r="D16821" s="5" t="s">
        <v>17</v>
      </c>
      <c r="E16821" s="5" t="s">
        <v>7</v>
      </c>
      <c r="F16821" s="6">
        <v>44743</v>
      </c>
      <c r="G16821" s="6" t="str">
        <f>TEXT(datatable[[#This Row],[дата]],"ММ")</f>
        <v>07</v>
      </c>
      <c r="H16821" s="8">
        <v>11.52</v>
      </c>
      <c r="I16821" s="8">
        <v>3.9744000000000006</v>
      </c>
      <c r="J16821" s="8">
        <f>datatable[[#This Row],[продажи_]]-datatable[[#This Row],[себестоимость_]]</f>
        <v>7.5455999999999985</v>
      </c>
      <c r="L16821"/>
    </row>
    <row r="16822" spans="2:12" x14ac:dyDescent="0.4">
      <c r="B16822" s="5" t="s">
        <v>65</v>
      </c>
      <c r="C16822" s="5" t="s">
        <v>58</v>
      </c>
      <c r="D16822" s="5" t="s">
        <v>17</v>
      </c>
      <c r="E16822" s="5" t="s">
        <v>7</v>
      </c>
      <c r="F16822" s="6">
        <v>44774</v>
      </c>
      <c r="G16822" s="6" t="str">
        <f>TEXT(datatable[[#This Row],[дата]],"ММ")</f>
        <v>08</v>
      </c>
      <c r="H16822" s="8">
        <v>12.203999999999999</v>
      </c>
      <c r="I16822" s="8">
        <v>5.1516000000000002</v>
      </c>
      <c r="J16822" s="8">
        <f>datatable[[#This Row],[продажи_]]-datatable[[#This Row],[себестоимость_]]</f>
        <v>7.0523999999999987</v>
      </c>
      <c r="L16822"/>
    </row>
    <row r="16823" spans="2:12" x14ac:dyDescent="0.4">
      <c r="B16823" s="5" t="s">
        <v>65</v>
      </c>
      <c r="C16823" s="5" t="s">
        <v>58</v>
      </c>
      <c r="D16823" s="5" t="s">
        <v>17</v>
      </c>
      <c r="E16823" s="5" t="s">
        <v>7</v>
      </c>
      <c r="F16823" s="6">
        <v>44805</v>
      </c>
      <c r="G16823" s="6" t="str">
        <f>TEXT(datatable[[#This Row],[дата]],"ММ")</f>
        <v>09</v>
      </c>
      <c r="H16823" s="8">
        <v>11.879999999999999</v>
      </c>
      <c r="I16823" s="8">
        <v>5.886000000000001</v>
      </c>
      <c r="J16823" s="8">
        <f>datatable[[#This Row],[продажи_]]-datatable[[#This Row],[себестоимость_]]</f>
        <v>5.993999999999998</v>
      </c>
      <c r="L16823"/>
    </row>
    <row r="16824" spans="2:12" x14ac:dyDescent="0.4">
      <c r="B16824" s="5" t="s">
        <v>65</v>
      </c>
      <c r="C16824" s="5" t="s">
        <v>58</v>
      </c>
      <c r="D16824" s="5" t="s">
        <v>17</v>
      </c>
      <c r="E16824" s="5" t="s">
        <v>7</v>
      </c>
      <c r="F16824" s="6">
        <v>44835</v>
      </c>
      <c r="G16824" s="6" t="str">
        <f>TEXT(datatable[[#This Row],[дата]],"ММ")</f>
        <v>10</v>
      </c>
      <c r="H16824" s="8">
        <v>20.16</v>
      </c>
      <c r="I16824" s="8">
        <v>6.6528</v>
      </c>
      <c r="J16824" s="8">
        <f>datatable[[#This Row],[продажи_]]-datatable[[#This Row],[себестоимость_]]</f>
        <v>13.507200000000001</v>
      </c>
      <c r="L16824"/>
    </row>
    <row r="16825" spans="2:12" x14ac:dyDescent="0.4">
      <c r="B16825" s="5" t="s">
        <v>65</v>
      </c>
      <c r="C16825" s="5" t="s">
        <v>58</v>
      </c>
      <c r="D16825" s="5" t="s">
        <v>17</v>
      </c>
      <c r="E16825" s="5" t="s">
        <v>7</v>
      </c>
      <c r="F16825" s="6">
        <v>44866</v>
      </c>
      <c r="G16825" s="6" t="str">
        <f>TEXT(datatable[[#This Row],[дата]],"ММ")</f>
        <v>11</v>
      </c>
      <c r="H16825" s="8">
        <v>18.564</v>
      </c>
      <c r="I16825" s="8">
        <v>5.9670000000000005</v>
      </c>
      <c r="J16825" s="8">
        <f>datatable[[#This Row],[продажи_]]-datatable[[#This Row],[себестоимость_]]</f>
        <v>12.597</v>
      </c>
      <c r="L16825"/>
    </row>
    <row r="16826" spans="2:12" x14ac:dyDescent="0.4">
      <c r="B16826" s="5" t="s">
        <v>65</v>
      </c>
      <c r="C16826" s="5" t="s">
        <v>58</v>
      </c>
      <c r="D16826" s="5" t="s">
        <v>17</v>
      </c>
      <c r="E16826" s="5" t="s">
        <v>7</v>
      </c>
      <c r="F16826" s="6">
        <v>44896</v>
      </c>
      <c r="G16826" s="6" t="str">
        <f>TEXT(datatable[[#This Row],[дата]],"ММ")</f>
        <v>12</v>
      </c>
      <c r="H16826" s="8">
        <v>15.264000000000001</v>
      </c>
      <c r="I16826" s="8">
        <v>5.1840000000000011</v>
      </c>
      <c r="J16826" s="8">
        <f>datatable[[#This Row],[продажи_]]-datatable[[#This Row],[себестоимость_]]</f>
        <v>10.08</v>
      </c>
      <c r="L16826"/>
    </row>
    <row r="16827" spans="2:12" x14ac:dyDescent="0.4">
      <c r="B16827" s="5" t="s">
        <v>65</v>
      </c>
      <c r="C16827" s="5" t="s">
        <v>58</v>
      </c>
      <c r="D16827" s="5" t="s">
        <v>17</v>
      </c>
      <c r="E16827" s="5" t="s">
        <v>7</v>
      </c>
      <c r="F16827" s="6">
        <v>44562</v>
      </c>
      <c r="G16827" s="6" t="str">
        <f>TEXT(datatable[[#This Row],[дата]],"ММ")</f>
        <v>01</v>
      </c>
      <c r="H16827" s="8">
        <v>8.7637499999999999</v>
      </c>
      <c r="I16827" s="8">
        <v>2.5398000000000001</v>
      </c>
      <c r="J16827" s="8">
        <f>datatable[[#This Row],[продажи_]]-datatable[[#This Row],[себестоимость_]]</f>
        <v>6.2239500000000003</v>
      </c>
      <c r="L16827"/>
    </row>
    <row r="16828" spans="2:12" x14ac:dyDescent="0.4">
      <c r="B16828" s="5" t="s">
        <v>65</v>
      </c>
      <c r="C16828" s="5" t="s">
        <v>58</v>
      </c>
      <c r="D16828" s="5" t="s">
        <v>17</v>
      </c>
      <c r="E16828" s="5" t="s">
        <v>7</v>
      </c>
      <c r="F16828" s="6">
        <v>44593</v>
      </c>
      <c r="G16828" s="6" t="str">
        <f>TEXT(datatable[[#This Row],[дата]],"ММ")</f>
        <v>02</v>
      </c>
      <c r="H16828" s="8">
        <v>15.785</v>
      </c>
      <c r="I16828" s="8">
        <v>3.8079999999999998</v>
      </c>
      <c r="J16828" s="8">
        <f>datatable[[#This Row],[продажи_]]-datatable[[#This Row],[себестоимость_]]</f>
        <v>11.977</v>
      </c>
      <c r="L16828"/>
    </row>
    <row r="16829" spans="2:12" x14ac:dyDescent="0.4">
      <c r="B16829" s="5" t="s">
        <v>65</v>
      </c>
      <c r="C16829" s="5" t="s">
        <v>58</v>
      </c>
      <c r="D16829" s="5" t="s">
        <v>17</v>
      </c>
      <c r="E16829" s="5" t="s">
        <v>7</v>
      </c>
      <c r="F16829" s="6">
        <v>44621</v>
      </c>
      <c r="G16829" s="6" t="str">
        <f>TEXT(datatable[[#This Row],[дата]],"ММ")</f>
        <v>03</v>
      </c>
      <c r="H16829" s="8">
        <v>15.743999999999998</v>
      </c>
      <c r="I16829" s="8">
        <v>5.2224000000000004</v>
      </c>
      <c r="J16829" s="8">
        <f>datatable[[#This Row],[продажи_]]-datatable[[#This Row],[себестоимость_]]</f>
        <v>10.521599999999998</v>
      </c>
      <c r="L16829"/>
    </row>
    <row r="16830" spans="2:12" x14ac:dyDescent="0.4">
      <c r="B16830" s="5" t="s">
        <v>65</v>
      </c>
      <c r="C16830" s="5" t="s">
        <v>58</v>
      </c>
      <c r="D16830" s="5" t="s">
        <v>17</v>
      </c>
      <c r="E16830" s="5" t="s">
        <v>7</v>
      </c>
      <c r="F16830" s="6">
        <v>44652</v>
      </c>
      <c r="G16830" s="6" t="str">
        <f>TEXT(datatable[[#This Row],[дата]],"ММ")</f>
        <v>04</v>
      </c>
      <c r="H16830" s="8">
        <v>14.493499999999999</v>
      </c>
      <c r="I16830" s="8">
        <v>4.9980000000000002</v>
      </c>
      <c r="J16830" s="8">
        <f>datatable[[#This Row],[продажи_]]-datatable[[#This Row],[себестоимость_]]</f>
        <v>9.4954999999999998</v>
      </c>
      <c r="L16830"/>
    </row>
    <row r="16831" spans="2:12" x14ac:dyDescent="0.4">
      <c r="B16831" s="5" t="s">
        <v>65</v>
      </c>
      <c r="C16831" s="5" t="s">
        <v>58</v>
      </c>
      <c r="D16831" s="5" t="s">
        <v>17</v>
      </c>
      <c r="E16831" s="5" t="s">
        <v>7</v>
      </c>
      <c r="F16831" s="6">
        <v>44682</v>
      </c>
      <c r="G16831" s="6" t="str">
        <f>TEXT(datatable[[#This Row],[дата]],"ММ")</f>
        <v>05</v>
      </c>
      <c r="H16831" s="8">
        <v>13.530000000000001</v>
      </c>
      <c r="I16831" s="8">
        <v>3.5087999999999999</v>
      </c>
      <c r="J16831" s="8">
        <f>datatable[[#This Row],[продажи_]]-datatable[[#This Row],[себестоимость_]]</f>
        <v>10.0212</v>
      </c>
      <c r="L16831"/>
    </row>
    <row r="16832" spans="2:12" x14ac:dyDescent="0.4">
      <c r="B16832" s="5" t="s">
        <v>65</v>
      </c>
      <c r="C16832" s="5" t="s">
        <v>58</v>
      </c>
      <c r="D16832" s="5" t="s">
        <v>17</v>
      </c>
      <c r="E16832" s="5" t="s">
        <v>7</v>
      </c>
      <c r="F16832" s="6">
        <v>44713</v>
      </c>
      <c r="G16832" s="6" t="str">
        <f>TEXT(datatable[[#This Row],[дата]],"ММ")</f>
        <v>06</v>
      </c>
      <c r="H16832" s="8">
        <v>11.592750000000001</v>
      </c>
      <c r="I16832" s="8">
        <v>3.7127999999999997</v>
      </c>
      <c r="J16832" s="8">
        <f>datatable[[#This Row],[продажи_]]-datatable[[#This Row],[себестоимость_]]</f>
        <v>7.8799500000000009</v>
      </c>
      <c r="L16832"/>
    </row>
    <row r="16833" spans="2:12" x14ac:dyDescent="0.4">
      <c r="B16833" s="5" t="s">
        <v>65</v>
      </c>
      <c r="C16833" s="5" t="s">
        <v>58</v>
      </c>
      <c r="D16833" s="5" t="s">
        <v>17</v>
      </c>
      <c r="E16833" s="5" t="s">
        <v>7</v>
      </c>
      <c r="F16833" s="6">
        <v>44743</v>
      </c>
      <c r="G16833" s="6" t="str">
        <f>TEXT(datatable[[#This Row],[дата]],"ММ")</f>
        <v>07</v>
      </c>
      <c r="H16833" s="8">
        <v>9.5939999999999994</v>
      </c>
      <c r="I16833" s="8">
        <v>3.2640000000000002</v>
      </c>
      <c r="J16833" s="8">
        <f>datatable[[#This Row],[продажи_]]-datatable[[#This Row],[себестоимость_]]</f>
        <v>6.3299999999999992</v>
      </c>
      <c r="L16833"/>
    </row>
    <row r="16834" spans="2:12" x14ac:dyDescent="0.4">
      <c r="B16834" s="5" t="s">
        <v>65</v>
      </c>
      <c r="C16834" s="5" t="s">
        <v>58</v>
      </c>
      <c r="D16834" s="5" t="s">
        <v>17</v>
      </c>
      <c r="E16834" s="5" t="s">
        <v>7</v>
      </c>
      <c r="F16834" s="6">
        <v>44774</v>
      </c>
      <c r="G16834" s="6" t="str">
        <f>TEXT(datatable[[#This Row],[дата]],"ММ")</f>
        <v>08</v>
      </c>
      <c r="H16834" s="8">
        <v>11.069999999999999</v>
      </c>
      <c r="I16834" s="8">
        <v>2.7846000000000002</v>
      </c>
      <c r="J16834" s="8">
        <f>datatable[[#This Row],[продажи_]]-datatable[[#This Row],[себестоимость_]]</f>
        <v>8.2853999999999992</v>
      </c>
      <c r="L16834"/>
    </row>
    <row r="16835" spans="2:12" x14ac:dyDescent="0.4">
      <c r="B16835" s="5" t="s">
        <v>65</v>
      </c>
      <c r="C16835" s="5" t="s">
        <v>58</v>
      </c>
      <c r="D16835" s="5" t="s">
        <v>17</v>
      </c>
      <c r="E16835" s="5" t="s">
        <v>7</v>
      </c>
      <c r="F16835" s="6">
        <v>44805</v>
      </c>
      <c r="G16835" s="6" t="str">
        <f>TEXT(datatable[[#This Row],[дата]],"ММ")</f>
        <v>09</v>
      </c>
      <c r="H16835" s="8">
        <v>11.172500000000001</v>
      </c>
      <c r="I16835" s="8">
        <v>2.8899999999999997</v>
      </c>
      <c r="J16835" s="8">
        <f>datatable[[#This Row],[продажи_]]-datatable[[#This Row],[себестоимость_]]</f>
        <v>8.2825000000000024</v>
      </c>
      <c r="L16835"/>
    </row>
    <row r="16836" spans="2:12" x14ac:dyDescent="0.4">
      <c r="B16836" s="5" t="s">
        <v>65</v>
      </c>
      <c r="C16836" s="5" t="s">
        <v>58</v>
      </c>
      <c r="D16836" s="5" t="s">
        <v>17</v>
      </c>
      <c r="E16836" s="5" t="s">
        <v>7</v>
      </c>
      <c r="F16836" s="6">
        <v>44835</v>
      </c>
      <c r="G16836" s="6" t="str">
        <f>TEXT(datatable[[#This Row],[дата]],"ММ")</f>
        <v>10</v>
      </c>
      <c r="H16836" s="8">
        <v>11.6235</v>
      </c>
      <c r="I16836" s="8">
        <v>4.9028</v>
      </c>
      <c r="J16836" s="8">
        <f>datatable[[#This Row],[продажи_]]-datatable[[#This Row],[себестоимость_]]</f>
        <v>6.7206999999999999</v>
      </c>
      <c r="L16836"/>
    </row>
    <row r="16837" spans="2:12" x14ac:dyDescent="0.4">
      <c r="B16837" s="5" t="s">
        <v>65</v>
      </c>
      <c r="C16837" s="5" t="s">
        <v>58</v>
      </c>
      <c r="D16837" s="5" t="s">
        <v>17</v>
      </c>
      <c r="E16837" s="5" t="s">
        <v>7</v>
      </c>
      <c r="F16837" s="6">
        <v>44866</v>
      </c>
      <c r="G16837" s="6" t="str">
        <f>TEXT(datatable[[#This Row],[дата]],"ММ")</f>
        <v>11</v>
      </c>
      <c r="H16837" s="8">
        <v>11.859250000000001</v>
      </c>
      <c r="I16837" s="8">
        <v>5.2155999999999993</v>
      </c>
      <c r="J16837" s="8">
        <f>datatable[[#This Row],[продажи_]]-datatable[[#This Row],[себестоимость_]]</f>
        <v>6.6436500000000018</v>
      </c>
      <c r="L16837"/>
    </row>
    <row r="16838" spans="2:12" x14ac:dyDescent="0.4">
      <c r="B16838" s="5" t="s">
        <v>65</v>
      </c>
      <c r="C16838" s="5" t="s">
        <v>58</v>
      </c>
      <c r="D16838" s="5" t="s">
        <v>17</v>
      </c>
      <c r="E16838" s="5" t="s">
        <v>7</v>
      </c>
      <c r="F16838" s="6">
        <v>44896</v>
      </c>
      <c r="G16838" s="6" t="str">
        <f>TEXT(datatable[[#This Row],[дата]],"ММ")</f>
        <v>12</v>
      </c>
      <c r="H16838" s="8">
        <v>12.423</v>
      </c>
      <c r="I16838" s="8">
        <v>4.5696000000000003</v>
      </c>
      <c r="J16838" s="8">
        <f>datatable[[#This Row],[продажи_]]-datatable[[#This Row],[себестоимость_]]</f>
        <v>7.8533999999999997</v>
      </c>
      <c r="L16838"/>
    </row>
    <row r="16839" spans="2:12" x14ac:dyDescent="0.4">
      <c r="B16839" s="5" t="s">
        <v>65</v>
      </c>
      <c r="C16839" s="5" t="s">
        <v>58</v>
      </c>
      <c r="D16839" s="5" t="s">
        <v>17</v>
      </c>
      <c r="E16839" s="5" t="s">
        <v>7</v>
      </c>
      <c r="F16839" s="6">
        <v>44562</v>
      </c>
      <c r="G16839" s="6" t="str">
        <f>TEXT(datatable[[#This Row],[дата]],"ММ")</f>
        <v>01</v>
      </c>
      <c r="H16839" s="8">
        <v>3.3660000000000001</v>
      </c>
      <c r="I16839" s="8">
        <v>1.58175</v>
      </c>
      <c r="J16839" s="8">
        <f>datatable[[#This Row],[продажи_]]-datatable[[#This Row],[себестоимость_]]</f>
        <v>1.7842500000000001</v>
      </c>
      <c r="L16839"/>
    </row>
    <row r="16840" spans="2:12" x14ac:dyDescent="0.4">
      <c r="B16840" s="5" t="s">
        <v>65</v>
      </c>
      <c r="C16840" s="5" t="s">
        <v>58</v>
      </c>
      <c r="D16840" s="5" t="s">
        <v>17</v>
      </c>
      <c r="E16840" s="5" t="s">
        <v>7</v>
      </c>
      <c r="F16840" s="6">
        <v>44593</v>
      </c>
      <c r="G16840" s="6" t="str">
        <f>TEXT(datatable[[#This Row],[дата]],"ММ")</f>
        <v>02</v>
      </c>
      <c r="H16840" s="8">
        <v>5.6055999999999999</v>
      </c>
      <c r="I16840" s="8">
        <v>3.0820999999999996</v>
      </c>
      <c r="J16840" s="8">
        <f>datatable[[#This Row],[продажи_]]-datatable[[#This Row],[себестоимость_]]</f>
        <v>2.5235000000000003</v>
      </c>
      <c r="L16840"/>
    </row>
    <row r="16841" spans="2:12" x14ac:dyDescent="0.4">
      <c r="B16841" s="5" t="s">
        <v>65</v>
      </c>
      <c r="C16841" s="5" t="s">
        <v>58</v>
      </c>
      <c r="D16841" s="5" t="s">
        <v>17</v>
      </c>
      <c r="E16841" s="5" t="s">
        <v>7</v>
      </c>
      <c r="F16841" s="6">
        <v>44621</v>
      </c>
      <c r="G16841" s="6" t="str">
        <f>TEXT(datatable[[#This Row],[дата]],"ММ")</f>
        <v>03</v>
      </c>
      <c r="H16841" s="8">
        <v>8.1663999999999994</v>
      </c>
      <c r="I16841" s="8">
        <v>3.3152000000000004</v>
      </c>
      <c r="J16841" s="8">
        <f>datatable[[#This Row],[продажи_]]-datatable[[#This Row],[себестоимость_]]</f>
        <v>4.8511999999999986</v>
      </c>
      <c r="L16841"/>
    </row>
    <row r="16842" spans="2:12" x14ac:dyDescent="0.4">
      <c r="B16842" s="5" t="s">
        <v>65</v>
      </c>
      <c r="C16842" s="5" t="s">
        <v>58</v>
      </c>
      <c r="D16842" s="5" t="s">
        <v>17</v>
      </c>
      <c r="E16842" s="5" t="s">
        <v>7</v>
      </c>
      <c r="F16842" s="6">
        <v>44652</v>
      </c>
      <c r="G16842" s="6" t="str">
        <f>TEXT(datatable[[#This Row],[дата]],"ММ")</f>
        <v>04</v>
      </c>
      <c r="H16842" s="8">
        <v>6.837600000000001</v>
      </c>
      <c r="I16842" s="8">
        <v>2.6936</v>
      </c>
      <c r="J16842" s="8">
        <f>datatable[[#This Row],[продажи_]]-datatable[[#This Row],[себестоимость_]]</f>
        <v>4.144000000000001</v>
      </c>
      <c r="L16842"/>
    </row>
    <row r="16843" spans="2:12" x14ac:dyDescent="0.4">
      <c r="B16843" s="5" t="s">
        <v>65</v>
      </c>
      <c r="C16843" s="5" t="s">
        <v>58</v>
      </c>
      <c r="D16843" s="5" t="s">
        <v>17</v>
      </c>
      <c r="E16843" s="5" t="s">
        <v>7</v>
      </c>
      <c r="F16843" s="6">
        <v>44682</v>
      </c>
      <c r="G16843" s="6" t="str">
        <f>TEXT(datatable[[#This Row],[дата]],"ММ")</f>
        <v>05</v>
      </c>
      <c r="H16843" s="8">
        <v>5.9664000000000001</v>
      </c>
      <c r="I16843" s="8">
        <v>2.2422000000000004</v>
      </c>
      <c r="J16843" s="8">
        <f>datatable[[#This Row],[продажи_]]-datatable[[#This Row],[себестоимость_]]</f>
        <v>3.7241999999999997</v>
      </c>
      <c r="L16843"/>
    </row>
    <row r="16844" spans="2:12" x14ac:dyDescent="0.4">
      <c r="B16844" s="5" t="s">
        <v>65</v>
      </c>
      <c r="C16844" s="5" t="s">
        <v>58</v>
      </c>
      <c r="D16844" s="5" t="s">
        <v>17</v>
      </c>
      <c r="E16844" s="5" t="s">
        <v>7</v>
      </c>
      <c r="F16844" s="6">
        <v>44713</v>
      </c>
      <c r="G16844" s="6" t="str">
        <f>TEXT(datatable[[#This Row],[дата]],"ММ")</f>
        <v>06</v>
      </c>
      <c r="H16844" s="8">
        <v>6.6923999999999992</v>
      </c>
      <c r="I16844" s="8">
        <v>2.3328500000000001</v>
      </c>
      <c r="J16844" s="8">
        <f>datatable[[#This Row],[продажи_]]-datatable[[#This Row],[себестоимость_]]</f>
        <v>4.3595499999999987</v>
      </c>
      <c r="L16844"/>
    </row>
    <row r="16845" spans="2:12" x14ac:dyDescent="0.4">
      <c r="B16845" s="5" t="s">
        <v>65</v>
      </c>
      <c r="C16845" s="5" t="s">
        <v>58</v>
      </c>
      <c r="D16845" s="5" t="s">
        <v>17</v>
      </c>
      <c r="E16845" s="5" t="s">
        <v>7</v>
      </c>
      <c r="F16845" s="6">
        <v>44743</v>
      </c>
      <c r="G16845" s="6" t="str">
        <f>TEXT(datatable[[#This Row],[дата]],"ММ")</f>
        <v>07</v>
      </c>
      <c r="H16845" s="8">
        <v>3.4144000000000001</v>
      </c>
      <c r="I16845" s="8">
        <v>1.3320000000000001</v>
      </c>
      <c r="J16845" s="8">
        <f>datatable[[#This Row],[продажи_]]-datatable[[#This Row],[себестоимость_]]</f>
        <v>2.0823999999999998</v>
      </c>
      <c r="L16845"/>
    </row>
    <row r="16846" spans="2:12" x14ac:dyDescent="0.4">
      <c r="B16846" s="5" t="s">
        <v>65</v>
      </c>
      <c r="C16846" s="5" t="s">
        <v>58</v>
      </c>
      <c r="D16846" s="5" t="s">
        <v>17</v>
      </c>
      <c r="E16846" s="5" t="s">
        <v>7</v>
      </c>
      <c r="F16846" s="6">
        <v>44774</v>
      </c>
      <c r="G16846" s="6" t="str">
        <f>TEXT(datatable[[#This Row],[дата]],"ММ")</f>
        <v>08</v>
      </c>
      <c r="H16846" s="8">
        <v>4.5935999999999995</v>
      </c>
      <c r="I16846" s="8">
        <v>1.9314</v>
      </c>
      <c r="J16846" s="8">
        <f>datatable[[#This Row],[продажи_]]-datatable[[#This Row],[себестоимость_]]</f>
        <v>2.6621999999999995</v>
      </c>
      <c r="L16846"/>
    </row>
    <row r="16847" spans="2:12" x14ac:dyDescent="0.4">
      <c r="B16847" s="5" t="s">
        <v>65</v>
      </c>
      <c r="C16847" s="5" t="s">
        <v>58</v>
      </c>
      <c r="D16847" s="5" t="s">
        <v>17</v>
      </c>
      <c r="E16847" s="5" t="s">
        <v>7</v>
      </c>
      <c r="F16847" s="6">
        <v>44805</v>
      </c>
      <c r="G16847" s="6" t="str">
        <f>TEXT(datatable[[#This Row],[дата]],"ММ")</f>
        <v>09</v>
      </c>
      <c r="H16847" s="8">
        <v>4.3559999999999999</v>
      </c>
      <c r="I16847" s="8">
        <v>1.9240000000000002</v>
      </c>
      <c r="J16847" s="8">
        <f>datatable[[#This Row],[продажи_]]-datatable[[#This Row],[себестоимость_]]</f>
        <v>2.4319999999999995</v>
      </c>
      <c r="L16847"/>
    </row>
    <row r="16848" spans="2:12" x14ac:dyDescent="0.4">
      <c r="B16848" s="5" t="s">
        <v>65</v>
      </c>
      <c r="C16848" s="5" t="s">
        <v>58</v>
      </c>
      <c r="D16848" s="5" t="s">
        <v>17</v>
      </c>
      <c r="E16848" s="5" t="s">
        <v>7</v>
      </c>
      <c r="F16848" s="6">
        <v>44835</v>
      </c>
      <c r="G16848" s="6" t="str">
        <f>TEXT(datatable[[#This Row],[дата]],"ММ")</f>
        <v>10</v>
      </c>
      <c r="H16848" s="8">
        <v>4.9896000000000003</v>
      </c>
      <c r="I16848" s="8">
        <v>3.0302999999999995</v>
      </c>
      <c r="J16848" s="8">
        <f>datatable[[#This Row],[продажи_]]-datatable[[#This Row],[себестоимость_]]</f>
        <v>1.9593000000000007</v>
      </c>
      <c r="L16848"/>
    </row>
    <row r="16849" spans="2:12" x14ac:dyDescent="0.4">
      <c r="B16849" s="5" t="s">
        <v>65</v>
      </c>
      <c r="C16849" s="5" t="s">
        <v>58</v>
      </c>
      <c r="D16849" s="5" t="s">
        <v>17</v>
      </c>
      <c r="E16849" s="5" t="s">
        <v>7</v>
      </c>
      <c r="F16849" s="6">
        <v>44866</v>
      </c>
      <c r="G16849" s="6" t="str">
        <f>TEXT(datatable[[#This Row],[дата]],"ММ")</f>
        <v>11</v>
      </c>
      <c r="H16849" s="8">
        <v>4.9192</v>
      </c>
      <c r="I16849" s="8">
        <v>2.0923500000000002</v>
      </c>
      <c r="J16849" s="8">
        <f>datatable[[#This Row],[продажи_]]-datatable[[#This Row],[себестоимость_]]</f>
        <v>2.8268499999999999</v>
      </c>
      <c r="L16849"/>
    </row>
    <row r="16850" spans="2:12" x14ac:dyDescent="0.4">
      <c r="B16850" s="5" t="s">
        <v>65</v>
      </c>
      <c r="C16850" s="5" t="s">
        <v>58</v>
      </c>
      <c r="D16850" s="5" t="s">
        <v>17</v>
      </c>
      <c r="E16850" s="5" t="s">
        <v>7</v>
      </c>
      <c r="F16850" s="6">
        <v>44896</v>
      </c>
      <c r="G16850" s="6" t="str">
        <f>TEXT(datatable[[#This Row],[дата]],"ММ")</f>
        <v>12</v>
      </c>
      <c r="H16850" s="8">
        <v>6.1776</v>
      </c>
      <c r="I16850" s="8">
        <v>2.2644000000000002</v>
      </c>
      <c r="J16850" s="8">
        <f>datatable[[#This Row],[продажи_]]-datatable[[#This Row],[себестоимость_]]</f>
        <v>3.9131999999999998</v>
      </c>
      <c r="L16850"/>
    </row>
    <row r="16851" spans="2:12" x14ac:dyDescent="0.4">
      <c r="B16851" s="5" t="s">
        <v>70</v>
      </c>
      <c r="C16851" s="5" t="s">
        <v>55</v>
      </c>
      <c r="D16851" s="5" t="s">
        <v>18</v>
      </c>
      <c r="E16851" s="5" t="s">
        <v>60</v>
      </c>
      <c r="F16851" s="6">
        <v>44562</v>
      </c>
      <c r="G16851" s="6" t="str">
        <f>TEXT(datatable[[#This Row],[дата]],"ММ")</f>
        <v>01</v>
      </c>
      <c r="H16851" s="8">
        <v>104.95440000000001</v>
      </c>
      <c r="I16851" s="8">
        <v>39.548250000000003</v>
      </c>
      <c r="J16851" s="8">
        <f>datatable[[#This Row],[продажи_]]-datatable[[#This Row],[себестоимость_]]</f>
        <v>65.406149999999997</v>
      </c>
      <c r="L16851"/>
    </row>
    <row r="16852" spans="2:12" x14ac:dyDescent="0.4">
      <c r="B16852" s="5" t="s">
        <v>70</v>
      </c>
      <c r="C16852" s="5" t="s">
        <v>55</v>
      </c>
      <c r="D16852" s="5" t="s">
        <v>18</v>
      </c>
      <c r="E16852" s="5" t="s">
        <v>60</v>
      </c>
      <c r="F16852" s="6">
        <v>44593</v>
      </c>
      <c r="G16852" s="6" t="str">
        <f>TEXT(datatable[[#This Row],[дата]],"ММ")</f>
        <v>02</v>
      </c>
      <c r="H16852" s="8">
        <v>186.04320000000001</v>
      </c>
      <c r="I16852" s="8">
        <v>85.823499999999996</v>
      </c>
      <c r="J16852" s="8">
        <f>datatable[[#This Row],[продажи_]]-datatable[[#This Row],[себестоимость_]]</f>
        <v>100.21970000000002</v>
      </c>
      <c r="L16852"/>
    </row>
    <row r="16853" spans="2:12" x14ac:dyDescent="0.4">
      <c r="B16853" s="5" t="s">
        <v>70</v>
      </c>
      <c r="C16853" s="5" t="s">
        <v>55</v>
      </c>
      <c r="D16853" s="5" t="s">
        <v>18</v>
      </c>
      <c r="E16853" s="5" t="s">
        <v>60</v>
      </c>
      <c r="F16853" s="6">
        <v>44621</v>
      </c>
      <c r="G16853" s="6" t="str">
        <f>TEXT(datatable[[#This Row],[дата]],"ММ")</f>
        <v>03</v>
      </c>
      <c r="H16853" s="8">
        <v>223.46880000000002</v>
      </c>
      <c r="I16853" s="8">
        <v>75.515999999999991</v>
      </c>
      <c r="J16853" s="8">
        <f>datatable[[#This Row],[продажи_]]-datatable[[#This Row],[себестоимость_]]</f>
        <v>147.95280000000002</v>
      </c>
      <c r="L16853"/>
    </row>
    <row r="16854" spans="2:12" x14ac:dyDescent="0.4">
      <c r="B16854" s="5" t="s">
        <v>70</v>
      </c>
      <c r="C16854" s="5" t="s">
        <v>55</v>
      </c>
      <c r="D16854" s="5" t="s">
        <v>18</v>
      </c>
      <c r="E16854" s="5" t="s">
        <v>60</v>
      </c>
      <c r="F16854" s="6">
        <v>44652</v>
      </c>
      <c r="G16854" s="6" t="str">
        <f>TEXT(datatable[[#This Row],[дата]],"ММ")</f>
        <v>04</v>
      </c>
      <c r="H16854" s="8">
        <v>216.41759999999999</v>
      </c>
      <c r="I16854" s="8">
        <v>88.102000000000004</v>
      </c>
      <c r="J16854" s="8">
        <f>datatable[[#This Row],[продажи_]]-datatable[[#This Row],[себестоимость_]]</f>
        <v>128.31559999999999</v>
      </c>
      <c r="L16854"/>
    </row>
    <row r="16855" spans="2:12" x14ac:dyDescent="0.4">
      <c r="B16855" s="5" t="s">
        <v>70</v>
      </c>
      <c r="C16855" s="5" t="s">
        <v>55</v>
      </c>
      <c r="D16855" s="5" t="s">
        <v>18</v>
      </c>
      <c r="E16855" s="5" t="s">
        <v>60</v>
      </c>
      <c r="F16855" s="6">
        <v>44682</v>
      </c>
      <c r="G16855" s="6" t="str">
        <f>TEXT(datatable[[#This Row],[дата]],"ММ")</f>
        <v>05</v>
      </c>
      <c r="H16855" s="8">
        <v>188.75519999999997</v>
      </c>
      <c r="I16855" s="8">
        <v>61.193999999999988</v>
      </c>
      <c r="J16855" s="8">
        <f>datatable[[#This Row],[продажи_]]-datatable[[#This Row],[себестоимость_]]</f>
        <v>127.56119999999999</v>
      </c>
      <c r="L16855"/>
    </row>
    <row r="16856" spans="2:12" x14ac:dyDescent="0.4">
      <c r="B16856" s="5" t="s">
        <v>70</v>
      </c>
      <c r="C16856" s="5" t="s">
        <v>55</v>
      </c>
      <c r="D16856" s="5" t="s">
        <v>18</v>
      </c>
      <c r="E16856" s="5" t="s">
        <v>60</v>
      </c>
      <c r="F16856" s="6">
        <v>44713</v>
      </c>
      <c r="G16856" s="6" t="str">
        <f>TEXT(datatable[[#This Row],[дата]],"ММ")</f>
        <v>06</v>
      </c>
      <c r="H16856" s="8">
        <v>181.5684</v>
      </c>
      <c r="I16856" s="8">
        <v>71.230250000000012</v>
      </c>
      <c r="J16856" s="8">
        <f>datatable[[#This Row],[продажи_]]-datatable[[#This Row],[себестоимость_]]</f>
        <v>110.33814999999998</v>
      </c>
      <c r="L16856"/>
    </row>
    <row r="16857" spans="2:12" x14ac:dyDescent="0.4">
      <c r="B16857" s="5" t="s">
        <v>70</v>
      </c>
      <c r="C16857" s="5" t="s">
        <v>55</v>
      </c>
      <c r="D16857" s="5" t="s">
        <v>18</v>
      </c>
      <c r="E16857" s="5" t="s">
        <v>60</v>
      </c>
      <c r="F16857" s="6">
        <v>44743</v>
      </c>
      <c r="G16857" s="6" t="str">
        <f>TEXT(datatable[[#This Row],[дата]],"ММ")</f>
        <v>07</v>
      </c>
      <c r="H16857" s="8">
        <v>96.547200000000004</v>
      </c>
      <c r="I16857" s="8">
        <v>36.021999999999998</v>
      </c>
      <c r="J16857" s="8">
        <f>datatable[[#This Row],[продажи_]]-datatable[[#This Row],[себестоимость_]]</f>
        <v>60.525200000000005</v>
      </c>
      <c r="L16857"/>
    </row>
    <row r="16858" spans="2:12" x14ac:dyDescent="0.4">
      <c r="B16858" s="5" t="s">
        <v>70</v>
      </c>
      <c r="C16858" s="5" t="s">
        <v>55</v>
      </c>
      <c r="D16858" s="5" t="s">
        <v>18</v>
      </c>
      <c r="E16858" s="5" t="s">
        <v>60</v>
      </c>
      <c r="F16858" s="6">
        <v>44774</v>
      </c>
      <c r="G16858" s="6" t="str">
        <f>TEXT(datatable[[#This Row],[дата]],"ММ")</f>
        <v>08</v>
      </c>
      <c r="H16858" s="8">
        <v>101.2932</v>
      </c>
      <c r="I16858" s="8">
        <v>58.59</v>
      </c>
      <c r="J16858" s="8">
        <f>datatable[[#This Row],[продажи_]]-datatable[[#This Row],[себестоимость_]]</f>
        <v>42.703199999999995</v>
      </c>
      <c r="L16858"/>
    </row>
    <row r="16859" spans="2:12" x14ac:dyDescent="0.4">
      <c r="B16859" s="5" t="s">
        <v>70</v>
      </c>
      <c r="C16859" s="5" t="s">
        <v>55</v>
      </c>
      <c r="D16859" s="5" t="s">
        <v>18</v>
      </c>
      <c r="E16859" s="5" t="s">
        <v>60</v>
      </c>
      <c r="F16859" s="6">
        <v>44805</v>
      </c>
      <c r="G16859" s="6" t="str">
        <f>TEXT(datatable[[#This Row],[дата]],"ММ")</f>
        <v>09</v>
      </c>
      <c r="H16859" s="8">
        <v>128.82</v>
      </c>
      <c r="I16859" s="8">
        <v>54.792500000000004</v>
      </c>
      <c r="J16859" s="8">
        <f>datatable[[#This Row],[продажи_]]-datatable[[#This Row],[себестоимость_]]</f>
        <v>74.027499999999989</v>
      </c>
      <c r="L16859"/>
    </row>
    <row r="16860" spans="2:12" x14ac:dyDescent="0.4">
      <c r="B16860" s="5" t="s">
        <v>70</v>
      </c>
      <c r="C16860" s="5" t="s">
        <v>55</v>
      </c>
      <c r="D16860" s="5" t="s">
        <v>18</v>
      </c>
      <c r="E16860" s="5" t="s">
        <v>60</v>
      </c>
      <c r="F16860" s="6">
        <v>44835</v>
      </c>
      <c r="G16860" s="6" t="str">
        <f>TEXT(datatable[[#This Row],[дата]],"ММ")</f>
        <v>10</v>
      </c>
      <c r="H16860" s="8">
        <v>151.87200000000001</v>
      </c>
      <c r="I16860" s="8">
        <v>83.545000000000016</v>
      </c>
      <c r="J16860" s="8">
        <f>datatable[[#This Row],[продажи_]]-datatable[[#This Row],[себестоимость_]]</f>
        <v>68.326999999999998</v>
      </c>
      <c r="L16860"/>
    </row>
    <row r="16861" spans="2:12" x14ac:dyDescent="0.4">
      <c r="B16861" s="5" t="s">
        <v>70</v>
      </c>
      <c r="C16861" s="5" t="s">
        <v>55</v>
      </c>
      <c r="D16861" s="5" t="s">
        <v>18</v>
      </c>
      <c r="E16861" s="5" t="s">
        <v>60</v>
      </c>
      <c r="F16861" s="6">
        <v>44866</v>
      </c>
      <c r="G16861" s="6" t="str">
        <f>TEXT(datatable[[#This Row],[дата]],"ММ")</f>
        <v>11</v>
      </c>
      <c r="H16861" s="8">
        <v>158.65200000000002</v>
      </c>
      <c r="I16861" s="8">
        <v>63.472500000000004</v>
      </c>
      <c r="J16861" s="8">
        <f>datatable[[#This Row],[продажи_]]-datatable[[#This Row],[себестоимость_]]</f>
        <v>95.179500000000019</v>
      </c>
      <c r="L16861"/>
    </row>
    <row r="16862" spans="2:12" x14ac:dyDescent="0.4">
      <c r="B16862" s="5" t="s">
        <v>70</v>
      </c>
      <c r="C16862" s="5" t="s">
        <v>55</v>
      </c>
      <c r="D16862" s="5" t="s">
        <v>18</v>
      </c>
      <c r="E16862" s="5" t="s">
        <v>60</v>
      </c>
      <c r="F16862" s="6">
        <v>44896</v>
      </c>
      <c r="G16862" s="6" t="str">
        <f>TEXT(datatable[[#This Row],[дата]],"ММ")</f>
        <v>12</v>
      </c>
      <c r="H16862" s="8">
        <v>187.12799999999999</v>
      </c>
      <c r="I16862" s="8">
        <v>76.166999999999987</v>
      </c>
      <c r="J16862" s="8">
        <f>datatable[[#This Row],[продажи_]]-datatable[[#This Row],[себестоимость_]]</f>
        <v>110.961</v>
      </c>
      <c r="L16862"/>
    </row>
    <row r="16863" spans="2:12" x14ac:dyDescent="0.4">
      <c r="B16863" s="5" t="s">
        <v>70</v>
      </c>
      <c r="C16863" s="5" t="s">
        <v>55</v>
      </c>
      <c r="D16863" s="5" t="s">
        <v>14</v>
      </c>
      <c r="E16863" s="5" t="s">
        <v>8</v>
      </c>
      <c r="F16863" s="6">
        <v>44562</v>
      </c>
      <c r="G16863" s="6" t="str">
        <f>TEXT(datatable[[#This Row],[дата]],"ММ")</f>
        <v>01</v>
      </c>
      <c r="H16863" s="8">
        <v>53.217000000000006</v>
      </c>
      <c r="I16863" s="8">
        <v>39.727800000000002</v>
      </c>
      <c r="J16863" s="8">
        <f>datatable[[#This Row],[продажи_]]-datatable[[#This Row],[себестоимость_]]</f>
        <v>13.489200000000004</v>
      </c>
      <c r="L16863"/>
    </row>
    <row r="16864" spans="2:12" x14ac:dyDescent="0.4">
      <c r="B16864" s="5" t="s">
        <v>70</v>
      </c>
      <c r="C16864" s="5" t="s">
        <v>55</v>
      </c>
      <c r="D16864" s="5" t="s">
        <v>14</v>
      </c>
      <c r="E16864" s="5" t="s">
        <v>8</v>
      </c>
      <c r="F16864" s="6">
        <v>44593</v>
      </c>
      <c r="G16864" s="6" t="str">
        <f>TEXT(datatable[[#This Row],[дата]],"ММ")</f>
        <v>02</v>
      </c>
      <c r="H16864" s="8">
        <v>87.381</v>
      </c>
      <c r="I16864" s="8">
        <v>60.327400000000004</v>
      </c>
      <c r="J16864" s="8">
        <f>datatable[[#This Row],[продажи_]]-datatable[[#This Row],[себестоимость_]]</f>
        <v>27.053599999999996</v>
      </c>
      <c r="L16864"/>
    </row>
    <row r="16865" spans="2:12" x14ac:dyDescent="0.4">
      <c r="B16865" s="5" t="s">
        <v>70</v>
      </c>
      <c r="C16865" s="5" t="s">
        <v>55</v>
      </c>
      <c r="D16865" s="5" t="s">
        <v>14</v>
      </c>
      <c r="E16865" s="5" t="s">
        <v>8</v>
      </c>
      <c r="F16865" s="6">
        <v>44621</v>
      </c>
      <c r="G16865" s="6" t="str">
        <f>TEXT(datatable[[#This Row],[дата]],"ММ")</f>
        <v>03</v>
      </c>
      <c r="H16865" s="8">
        <v>95.659200000000013</v>
      </c>
      <c r="I16865" s="8">
        <v>86.602400000000003</v>
      </c>
      <c r="J16865" s="8">
        <f>datatable[[#This Row],[продажи_]]-datatable[[#This Row],[себестоимость_]]</f>
        <v>9.0568000000000097</v>
      </c>
      <c r="L16865"/>
    </row>
    <row r="16866" spans="2:12" x14ac:dyDescent="0.4">
      <c r="B16866" s="5" t="s">
        <v>70</v>
      </c>
      <c r="C16866" s="5" t="s">
        <v>55</v>
      </c>
      <c r="D16866" s="5" t="s">
        <v>14</v>
      </c>
      <c r="E16866" s="5" t="s">
        <v>8</v>
      </c>
      <c r="F16866" s="6">
        <v>44652</v>
      </c>
      <c r="G16866" s="6" t="str">
        <f>TEXT(datatable[[#This Row],[дата]],"ММ")</f>
        <v>04</v>
      </c>
      <c r="H16866" s="8">
        <v>99.338400000000007</v>
      </c>
      <c r="I16866" s="8">
        <v>76.512800000000013</v>
      </c>
      <c r="J16866" s="8">
        <f>datatable[[#This Row],[продажи_]]-datatable[[#This Row],[себестоимость_]]</f>
        <v>22.825599999999994</v>
      </c>
      <c r="L16866"/>
    </row>
    <row r="16867" spans="2:12" x14ac:dyDescent="0.4">
      <c r="B16867" s="5" t="s">
        <v>70</v>
      </c>
      <c r="C16867" s="5" t="s">
        <v>55</v>
      </c>
      <c r="D16867" s="5" t="s">
        <v>14</v>
      </c>
      <c r="E16867" s="5" t="s">
        <v>8</v>
      </c>
      <c r="F16867" s="6">
        <v>44682</v>
      </c>
      <c r="G16867" s="6" t="str">
        <f>TEXT(datatable[[#This Row],[дата]],"ММ")</f>
        <v>05</v>
      </c>
      <c r="H16867" s="8">
        <v>70.167600000000007</v>
      </c>
      <c r="I16867" s="8">
        <v>56.754000000000005</v>
      </c>
      <c r="J16867" s="8">
        <f>datatable[[#This Row],[продажи_]]-datatable[[#This Row],[себестоимость_]]</f>
        <v>13.413600000000002</v>
      </c>
      <c r="L16867"/>
    </row>
    <row r="16868" spans="2:12" x14ac:dyDescent="0.4">
      <c r="B16868" s="5" t="s">
        <v>70</v>
      </c>
      <c r="C16868" s="5" t="s">
        <v>55</v>
      </c>
      <c r="D16868" s="5" t="s">
        <v>14</v>
      </c>
      <c r="E16868" s="5" t="s">
        <v>8</v>
      </c>
      <c r="F16868" s="6">
        <v>44713</v>
      </c>
      <c r="G16868" s="6" t="str">
        <f>TEXT(datatable[[#This Row],[дата]],"ММ")</f>
        <v>06</v>
      </c>
      <c r="H16868" s="8">
        <v>68.328000000000003</v>
      </c>
      <c r="I16868" s="8">
        <v>61.483499999999999</v>
      </c>
      <c r="J16868" s="8">
        <f>datatable[[#This Row],[продажи_]]-datatable[[#This Row],[себестоимость_]]</f>
        <v>6.8445000000000036</v>
      </c>
      <c r="L16868"/>
    </row>
    <row r="16869" spans="2:12" x14ac:dyDescent="0.4">
      <c r="B16869" s="5" t="s">
        <v>70</v>
      </c>
      <c r="C16869" s="5" t="s">
        <v>55</v>
      </c>
      <c r="D16869" s="5" t="s">
        <v>14</v>
      </c>
      <c r="E16869" s="5" t="s">
        <v>8</v>
      </c>
      <c r="F16869" s="6">
        <v>44743</v>
      </c>
      <c r="G16869" s="6" t="str">
        <f>TEXT(datatable[[#This Row],[дата]],"ММ")</f>
        <v>07</v>
      </c>
      <c r="H16869" s="8">
        <v>59.918399999999998</v>
      </c>
      <c r="I16869" s="8">
        <v>43.721600000000002</v>
      </c>
      <c r="J16869" s="8">
        <f>datatable[[#This Row],[продажи_]]-datatable[[#This Row],[себестоимость_]]</f>
        <v>16.196799999999996</v>
      </c>
      <c r="L16869"/>
    </row>
    <row r="16870" spans="2:12" x14ac:dyDescent="0.4">
      <c r="B16870" s="5" t="s">
        <v>70</v>
      </c>
      <c r="C16870" s="5" t="s">
        <v>55</v>
      </c>
      <c r="D16870" s="5" t="s">
        <v>14</v>
      </c>
      <c r="E16870" s="5" t="s">
        <v>8</v>
      </c>
      <c r="F16870" s="6">
        <v>44774</v>
      </c>
      <c r="G16870" s="6" t="str">
        <f>TEXT(datatable[[#This Row],[дата]],"ММ")</f>
        <v>08</v>
      </c>
      <c r="H16870" s="8">
        <v>49.0779</v>
      </c>
      <c r="I16870" s="8">
        <v>45.403199999999998</v>
      </c>
      <c r="J16870" s="8">
        <f>datatable[[#This Row],[продажи_]]-datatable[[#This Row],[себестоимость_]]</f>
        <v>3.6747000000000014</v>
      </c>
      <c r="L16870"/>
    </row>
    <row r="16871" spans="2:12" x14ac:dyDescent="0.4">
      <c r="B16871" s="5" t="s">
        <v>70</v>
      </c>
      <c r="C16871" s="5" t="s">
        <v>55</v>
      </c>
      <c r="D16871" s="5" t="s">
        <v>14</v>
      </c>
      <c r="E16871" s="5" t="s">
        <v>8</v>
      </c>
      <c r="F16871" s="6">
        <v>44805</v>
      </c>
      <c r="G16871" s="6" t="str">
        <f>TEXT(datatable[[#This Row],[дата]],"ММ")</f>
        <v>09</v>
      </c>
      <c r="H16871" s="8">
        <v>55.844999999999999</v>
      </c>
      <c r="I16871" s="8">
        <v>53.601000000000006</v>
      </c>
      <c r="J16871" s="8">
        <f>datatable[[#This Row],[продажи_]]-datatable[[#This Row],[себестоимость_]]</f>
        <v>2.2439999999999927</v>
      </c>
      <c r="L16871"/>
    </row>
    <row r="16872" spans="2:12" x14ac:dyDescent="0.4">
      <c r="B16872" s="5" t="s">
        <v>70</v>
      </c>
      <c r="C16872" s="5" t="s">
        <v>55</v>
      </c>
      <c r="D16872" s="5" t="s">
        <v>14</v>
      </c>
      <c r="E16872" s="5" t="s">
        <v>8</v>
      </c>
      <c r="F16872" s="6">
        <v>44835</v>
      </c>
      <c r="G16872" s="6" t="str">
        <f>TEXT(datatable[[#This Row],[дата]],"ММ")</f>
        <v>10</v>
      </c>
      <c r="H16872" s="8">
        <v>77.263199999999998</v>
      </c>
      <c r="I16872" s="8">
        <v>68.420100000000005</v>
      </c>
      <c r="J16872" s="8">
        <f>datatable[[#This Row],[продажи_]]-datatable[[#This Row],[себестоимость_]]</f>
        <v>8.8430999999999926</v>
      </c>
      <c r="L16872"/>
    </row>
    <row r="16873" spans="2:12" x14ac:dyDescent="0.4">
      <c r="B16873" s="5" t="s">
        <v>70</v>
      </c>
      <c r="C16873" s="5" t="s">
        <v>55</v>
      </c>
      <c r="D16873" s="5" t="s">
        <v>14</v>
      </c>
      <c r="E16873" s="5" t="s">
        <v>8</v>
      </c>
      <c r="F16873" s="6">
        <v>44866</v>
      </c>
      <c r="G16873" s="6" t="str">
        <f>TEXT(datatable[[#This Row],[дата]],"ММ")</f>
        <v>11</v>
      </c>
      <c r="H16873" s="8">
        <v>78.577200000000005</v>
      </c>
      <c r="I16873" s="8">
        <v>60.117199999999997</v>
      </c>
      <c r="J16873" s="8">
        <f>datatable[[#This Row],[продажи_]]-datatable[[#This Row],[себестоимость_]]</f>
        <v>18.460000000000008</v>
      </c>
      <c r="L16873"/>
    </row>
    <row r="16874" spans="2:12" x14ac:dyDescent="0.4">
      <c r="B16874" s="5" t="s">
        <v>70</v>
      </c>
      <c r="C16874" s="5" t="s">
        <v>55</v>
      </c>
      <c r="D16874" s="5" t="s">
        <v>14</v>
      </c>
      <c r="E16874" s="5" t="s">
        <v>8</v>
      </c>
      <c r="F16874" s="6">
        <v>44896</v>
      </c>
      <c r="G16874" s="6" t="str">
        <f>TEXT(datatable[[#This Row],[дата]],"ММ")</f>
        <v>12</v>
      </c>
      <c r="H16874" s="8">
        <v>88.30080000000001</v>
      </c>
      <c r="I16874" s="8">
        <v>61.168199999999999</v>
      </c>
      <c r="J16874" s="8">
        <f>datatable[[#This Row],[продажи_]]-datatable[[#This Row],[себестоимость_]]</f>
        <v>27.132600000000011</v>
      </c>
      <c r="L16874"/>
    </row>
    <row r="16875" spans="2:12" x14ac:dyDescent="0.4">
      <c r="B16875" s="5" t="s">
        <v>70</v>
      </c>
      <c r="C16875" s="5" t="s">
        <v>55</v>
      </c>
      <c r="D16875" s="5" t="s">
        <v>18</v>
      </c>
      <c r="E16875" s="5" t="s">
        <v>61</v>
      </c>
      <c r="F16875" s="6">
        <v>44562</v>
      </c>
      <c r="G16875" s="6" t="str">
        <f>TEXT(datatable[[#This Row],[дата]],"ММ")</f>
        <v>01</v>
      </c>
      <c r="H16875" s="8">
        <v>39.667499999999997</v>
      </c>
      <c r="I16875" s="8">
        <v>31.347000000000005</v>
      </c>
      <c r="J16875" s="8">
        <f>datatable[[#This Row],[продажи_]]-datatable[[#This Row],[себестоимость_]]</f>
        <v>8.320499999999992</v>
      </c>
      <c r="L16875"/>
    </row>
    <row r="16876" spans="2:12" x14ac:dyDescent="0.4">
      <c r="B16876" s="5" t="s">
        <v>70</v>
      </c>
      <c r="C16876" s="5" t="s">
        <v>55</v>
      </c>
      <c r="D16876" s="5" t="s">
        <v>18</v>
      </c>
      <c r="E16876" s="5" t="s">
        <v>61</v>
      </c>
      <c r="F16876" s="6">
        <v>44593</v>
      </c>
      <c r="G16876" s="6" t="str">
        <f>TEXT(datatable[[#This Row],[дата]],"ММ")</f>
        <v>02</v>
      </c>
      <c r="H16876" s="8">
        <v>77.507500000000007</v>
      </c>
      <c r="I16876" s="8">
        <v>52.373999999999995</v>
      </c>
      <c r="J16876" s="8">
        <f>datatable[[#This Row],[продажи_]]-datatable[[#This Row],[себестоимость_]]</f>
        <v>25.133500000000012</v>
      </c>
      <c r="L16876"/>
    </row>
    <row r="16877" spans="2:12" x14ac:dyDescent="0.4">
      <c r="B16877" s="5" t="s">
        <v>70</v>
      </c>
      <c r="C16877" s="5" t="s">
        <v>55</v>
      </c>
      <c r="D16877" s="5" t="s">
        <v>18</v>
      </c>
      <c r="E16877" s="5" t="s">
        <v>61</v>
      </c>
      <c r="F16877" s="6">
        <v>44621</v>
      </c>
      <c r="G16877" s="6" t="str">
        <f>TEXT(datatable[[#This Row],[дата]],"ММ")</f>
        <v>03</v>
      </c>
      <c r="H16877" s="8">
        <v>78.260000000000005</v>
      </c>
      <c r="I16877" s="8">
        <v>61.92</v>
      </c>
      <c r="J16877" s="8">
        <f>datatable[[#This Row],[продажи_]]-datatable[[#This Row],[себестоимость_]]</f>
        <v>16.340000000000003</v>
      </c>
      <c r="L16877"/>
    </row>
    <row r="16878" spans="2:12" x14ac:dyDescent="0.4">
      <c r="B16878" s="5" t="s">
        <v>70</v>
      </c>
      <c r="C16878" s="5" t="s">
        <v>55</v>
      </c>
      <c r="D16878" s="5" t="s">
        <v>18</v>
      </c>
      <c r="E16878" s="5" t="s">
        <v>61</v>
      </c>
      <c r="F16878" s="6">
        <v>44652</v>
      </c>
      <c r="G16878" s="6" t="str">
        <f>TEXT(datatable[[#This Row],[дата]],"ММ")</f>
        <v>04</v>
      </c>
      <c r="H16878" s="8">
        <v>88.795000000000002</v>
      </c>
      <c r="I16878" s="8">
        <v>51.470999999999997</v>
      </c>
      <c r="J16878" s="8">
        <f>datatable[[#This Row],[продажи_]]-datatable[[#This Row],[себестоимость_]]</f>
        <v>37.324000000000005</v>
      </c>
      <c r="L16878"/>
    </row>
    <row r="16879" spans="2:12" x14ac:dyDescent="0.4">
      <c r="B16879" s="5" t="s">
        <v>70</v>
      </c>
      <c r="C16879" s="5" t="s">
        <v>55</v>
      </c>
      <c r="D16879" s="5" t="s">
        <v>18</v>
      </c>
      <c r="E16879" s="5" t="s">
        <v>61</v>
      </c>
      <c r="F16879" s="6">
        <v>44682</v>
      </c>
      <c r="G16879" s="6" t="str">
        <f>TEXT(datatable[[#This Row],[дата]],"ММ")</f>
        <v>05</v>
      </c>
      <c r="H16879" s="8">
        <v>72.884999999999991</v>
      </c>
      <c r="I16879" s="8">
        <v>36.378</v>
      </c>
      <c r="J16879" s="8">
        <f>datatable[[#This Row],[продажи_]]-datatable[[#This Row],[себестоимость_]]</f>
        <v>36.506999999999991</v>
      </c>
      <c r="L16879"/>
    </row>
    <row r="16880" spans="2:12" x14ac:dyDescent="0.4">
      <c r="B16880" s="5" t="s">
        <v>70</v>
      </c>
      <c r="C16880" s="5" t="s">
        <v>55</v>
      </c>
      <c r="D16880" s="5" t="s">
        <v>18</v>
      </c>
      <c r="E16880" s="5" t="s">
        <v>61</v>
      </c>
      <c r="F16880" s="6">
        <v>44713</v>
      </c>
      <c r="G16880" s="6" t="str">
        <f>TEXT(datatable[[#This Row],[дата]],"ММ")</f>
        <v>06</v>
      </c>
      <c r="H16880" s="8">
        <v>66.381249999999994</v>
      </c>
      <c r="I16880" s="8">
        <v>49.471499999999999</v>
      </c>
      <c r="J16880" s="8">
        <f>datatable[[#This Row],[продажи_]]-datatable[[#This Row],[себестоимость_]]</f>
        <v>16.909749999999995</v>
      </c>
      <c r="L16880"/>
    </row>
    <row r="16881" spans="2:12" x14ac:dyDescent="0.4">
      <c r="B16881" s="5" t="s">
        <v>70</v>
      </c>
      <c r="C16881" s="5" t="s">
        <v>55</v>
      </c>
      <c r="D16881" s="5" t="s">
        <v>18</v>
      </c>
      <c r="E16881" s="5" t="s">
        <v>61</v>
      </c>
      <c r="F16881" s="6">
        <v>44743</v>
      </c>
      <c r="G16881" s="6" t="str">
        <f>TEXT(datatable[[#This Row],[дата]],"ММ")</f>
        <v>07</v>
      </c>
      <c r="H16881" s="8">
        <v>42.14</v>
      </c>
      <c r="I16881" s="8">
        <v>20.898000000000003</v>
      </c>
      <c r="J16881" s="8">
        <f>datatable[[#This Row],[продажи_]]-datatable[[#This Row],[себестоимость_]]</f>
        <v>21.241999999999997</v>
      </c>
      <c r="L16881"/>
    </row>
    <row r="16882" spans="2:12" x14ac:dyDescent="0.4">
      <c r="B16882" s="5" t="s">
        <v>70</v>
      </c>
      <c r="C16882" s="5" t="s">
        <v>55</v>
      </c>
      <c r="D16882" s="5" t="s">
        <v>18</v>
      </c>
      <c r="E16882" s="5" t="s">
        <v>61</v>
      </c>
      <c r="F16882" s="6">
        <v>44774</v>
      </c>
      <c r="G16882" s="6" t="str">
        <f>TEXT(datatable[[#This Row],[дата]],"ММ")</f>
        <v>08</v>
      </c>
      <c r="H16882" s="8">
        <v>45.472499999999997</v>
      </c>
      <c r="I16882" s="8">
        <v>29.315250000000002</v>
      </c>
      <c r="J16882" s="8">
        <f>datatable[[#This Row],[продажи_]]-datatable[[#This Row],[себестоимость_]]</f>
        <v>16.157249999999994</v>
      </c>
      <c r="L16882"/>
    </row>
    <row r="16883" spans="2:12" x14ac:dyDescent="0.4">
      <c r="B16883" s="5" t="s">
        <v>70</v>
      </c>
      <c r="C16883" s="5" t="s">
        <v>55</v>
      </c>
      <c r="D16883" s="5" t="s">
        <v>18</v>
      </c>
      <c r="E16883" s="5" t="s">
        <v>61</v>
      </c>
      <c r="F16883" s="6">
        <v>44805</v>
      </c>
      <c r="G16883" s="6" t="str">
        <f>TEXT(datatable[[#This Row],[дата]],"ММ")</f>
        <v>09</v>
      </c>
      <c r="H16883" s="8">
        <v>44.612499999999997</v>
      </c>
      <c r="I16883" s="8">
        <v>34.185000000000002</v>
      </c>
      <c r="J16883" s="8">
        <f>datatable[[#This Row],[продажи_]]-datatable[[#This Row],[себестоимость_]]</f>
        <v>10.427499999999995</v>
      </c>
      <c r="L16883"/>
    </row>
    <row r="16884" spans="2:12" x14ac:dyDescent="0.4">
      <c r="B16884" s="5" t="s">
        <v>70</v>
      </c>
      <c r="C16884" s="5" t="s">
        <v>55</v>
      </c>
      <c r="D16884" s="5" t="s">
        <v>18</v>
      </c>
      <c r="E16884" s="5" t="s">
        <v>61</v>
      </c>
      <c r="F16884" s="6">
        <v>44835</v>
      </c>
      <c r="G16884" s="6" t="str">
        <f>TEXT(datatable[[#This Row],[дата]],"ММ")</f>
        <v>10</v>
      </c>
      <c r="H16884" s="8">
        <v>82.775000000000006</v>
      </c>
      <c r="I16884" s="8">
        <v>52.373999999999995</v>
      </c>
      <c r="J16884" s="8">
        <f>datatable[[#This Row],[продажи_]]-datatable[[#This Row],[себестоимость_]]</f>
        <v>30.40100000000001</v>
      </c>
      <c r="L16884"/>
    </row>
    <row r="16885" spans="2:12" x14ac:dyDescent="0.4">
      <c r="B16885" s="5" t="s">
        <v>70</v>
      </c>
      <c r="C16885" s="5" t="s">
        <v>55</v>
      </c>
      <c r="D16885" s="5" t="s">
        <v>18</v>
      </c>
      <c r="E16885" s="5" t="s">
        <v>61</v>
      </c>
      <c r="F16885" s="6">
        <v>44866</v>
      </c>
      <c r="G16885" s="6" t="str">
        <f>TEXT(datatable[[#This Row],[дата]],"ММ")</f>
        <v>11</v>
      </c>
      <c r="H16885" s="8">
        <v>60.092500000000001</v>
      </c>
      <c r="I16885" s="8">
        <v>41.505750000000006</v>
      </c>
      <c r="J16885" s="8">
        <f>datatable[[#This Row],[продажи_]]-datatable[[#This Row],[себестоимость_]]</f>
        <v>18.586749999999995</v>
      </c>
      <c r="L16885"/>
    </row>
    <row r="16886" spans="2:12" x14ac:dyDescent="0.4">
      <c r="B16886" s="5" t="s">
        <v>70</v>
      </c>
      <c r="C16886" s="5" t="s">
        <v>55</v>
      </c>
      <c r="D16886" s="5" t="s">
        <v>18</v>
      </c>
      <c r="E16886" s="5" t="s">
        <v>61</v>
      </c>
      <c r="F16886" s="6">
        <v>44896</v>
      </c>
      <c r="G16886" s="6" t="str">
        <f>TEXT(datatable[[#This Row],[дата]],"ММ")</f>
        <v>12</v>
      </c>
      <c r="H16886" s="8">
        <v>73.529999999999987</v>
      </c>
      <c r="I16886" s="8">
        <v>38.700000000000003</v>
      </c>
      <c r="J16886" s="8">
        <f>datatable[[#This Row],[продажи_]]-datatable[[#This Row],[себестоимость_]]</f>
        <v>34.829999999999984</v>
      </c>
      <c r="L16886"/>
    </row>
    <row r="16887" spans="2:12" x14ac:dyDescent="0.4">
      <c r="B16887" s="5" t="s">
        <v>70</v>
      </c>
      <c r="C16887" s="5" t="s">
        <v>55</v>
      </c>
      <c r="D16887" s="5" t="s">
        <v>18</v>
      </c>
      <c r="E16887" s="5" t="s">
        <v>62</v>
      </c>
      <c r="F16887" s="6">
        <v>44562</v>
      </c>
      <c r="G16887" s="6" t="str">
        <f>TEXT(datatable[[#This Row],[дата]],"ММ")</f>
        <v>01</v>
      </c>
      <c r="H16887" s="8">
        <v>94.814999999999998</v>
      </c>
      <c r="I16887" s="8">
        <v>50.040899999999993</v>
      </c>
      <c r="J16887" s="8">
        <f>datatable[[#This Row],[продажи_]]-datatable[[#This Row],[себестоимость_]]</f>
        <v>44.774100000000004</v>
      </c>
      <c r="L16887"/>
    </row>
    <row r="16888" spans="2:12" x14ac:dyDescent="0.4">
      <c r="B16888" s="5" t="s">
        <v>70</v>
      </c>
      <c r="C16888" s="5" t="s">
        <v>55</v>
      </c>
      <c r="D16888" s="5" t="s">
        <v>18</v>
      </c>
      <c r="E16888" s="5" t="s">
        <v>62</v>
      </c>
      <c r="F16888" s="6">
        <v>44593</v>
      </c>
      <c r="G16888" s="6" t="str">
        <f>TEXT(datatable[[#This Row],[дата]],"ММ")</f>
        <v>02</v>
      </c>
      <c r="H16888" s="8">
        <v>159.53</v>
      </c>
      <c r="I16888" s="8">
        <v>88.606700000000004</v>
      </c>
      <c r="J16888" s="8">
        <f>datatable[[#This Row],[продажи_]]-datatable[[#This Row],[себестоимость_]]</f>
        <v>70.923299999999998</v>
      </c>
      <c r="L16888"/>
    </row>
    <row r="16889" spans="2:12" x14ac:dyDescent="0.4">
      <c r="B16889" s="5" t="s">
        <v>70</v>
      </c>
      <c r="C16889" s="5" t="s">
        <v>55</v>
      </c>
      <c r="D16889" s="5" t="s">
        <v>18</v>
      </c>
      <c r="E16889" s="5" t="s">
        <v>62</v>
      </c>
      <c r="F16889" s="6">
        <v>44621</v>
      </c>
      <c r="G16889" s="6" t="str">
        <f>TEXT(datatable[[#This Row],[дата]],"ММ")</f>
        <v>03</v>
      </c>
      <c r="H16889" s="8">
        <v>194.35999999999999</v>
      </c>
      <c r="I16889" s="8">
        <v>88.015200000000007</v>
      </c>
      <c r="J16889" s="8">
        <f>datatable[[#This Row],[продажи_]]-datatable[[#This Row],[себестоимость_]]</f>
        <v>106.34479999999998</v>
      </c>
      <c r="L16889"/>
    </row>
    <row r="16890" spans="2:12" x14ac:dyDescent="0.4">
      <c r="B16890" s="5" t="s">
        <v>70</v>
      </c>
      <c r="C16890" s="5" t="s">
        <v>55</v>
      </c>
      <c r="D16890" s="5" t="s">
        <v>18</v>
      </c>
      <c r="E16890" s="5" t="s">
        <v>62</v>
      </c>
      <c r="F16890" s="6">
        <v>44652</v>
      </c>
      <c r="G16890" s="6" t="str">
        <f>TEXT(datatable[[#This Row],[дата]],"ММ")</f>
        <v>04</v>
      </c>
      <c r="H16890" s="8">
        <v>153.51</v>
      </c>
      <c r="I16890" s="8">
        <v>93.575299999999999</v>
      </c>
      <c r="J16890" s="8">
        <f>datatable[[#This Row],[продажи_]]-datatable[[#This Row],[себестоимость_]]</f>
        <v>59.934699999999992</v>
      </c>
      <c r="L16890"/>
    </row>
    <row r="16891" spans="2:12" x14ac:dyDescent="0.4">
      <c r="B16891" s="5" t="s">
        <v>70</v>
      </c>
      <c r="C16891" s="5" t="s">
        <v>55</v>
      </c>
      <c r="D16891" s="5" t="s">
        <v>18</v>
      </c>
      <c r="E16891" s="5" t="s">
        <v>62</v>
      </c>
      <c r="F16891" s="6">
        <v>44682</v>
      </c>
      <c r="G16891" s="6" t="str">
        <f>TEXT(datatable[[#This Row],[дата]],"ММ")</f>
        <v>05</v>
      </c>
      <c r="H16891" s="8">
        <v>123.83999999999999</v>
      </c>
      <c r="I16891" s="8">
        <v>58.203600000000002</v>
      </c>
      <c r="J16891" s="8">
        <f>datatable[[#This Row],[продажи_]]-datatable[[#This Row],[себестоимость_]]</f>
        <v>65.636399999999981</v>
      </c>
      <c r="L16891"/>
    </row>
    <row r="16892" spans="2:12" x14ac:dyDescent="0.4">
      <c r="B16892" s="5" t="s">
        <v>70</v>
      </c>
      <c r="C16892" s="5" t="s">
        <v>55</v>
      </c>
      <c r="D16892" s="5" t="s">
        <v>18</v>
      </c>
      <c r="E16892" s="5" t="s">
        <v>62</v>
      </c>
      <c r="F16892" s="6">
        <v>44713</v>
      </c>
      <c r="G16892" s="6" t="str">
        <f>TEXT(datatable[[#This Row],[дата]],"ММ")</f>
        <v>06</v>
      </c>
      <c r="H16892" s="8">
        <v>131.36499999999998</v>
      </c>
      <c r="I16892" s="8">
        <v>68.436549999999997</v>
      </c>
      <c r="J16892" s="8">
        <f>datatable[[#This Row],[продажи_]]-datatable[[#This Row],[себестоимость_]]</f>
        <v>62.928449999999984</v>
      </c>
      <c r="L16892"/>
    </row>
    <row r="16893" spans="2:12" x14ac:dyDescent="0.4">
      <c r="B16893" s="5" t="s">
        <v>70</v>
      </c>
      <c r="C16893" s="5" t="s">
        <v>55</v>
      </c>
      <c r="D16893" s="5" t="s">
        <v>18</v>
      </c>
      <c r="E16893" s="5" t="s">
        <v>62</v>
      </c>
      <c r="F16893" s="6">
        <v>44743</v>
      </c>
      <c r="G16893" s="6" t="str">
        <f>TEXT(datatable[[#This Row],[дата]],"ММ")</f>
        <v>07</v>
      </c>
      <c r="H16893" s="8">
        <v>97.179999999999993</v>
      </c>
      <c r="I16893" s="8">
        <v>44.480799999999995</v>
      </c>
      <c r="J16893" s="8">
        <f>datatable[[#This Row],[продажи_]]-datatable[[#This Row],[себестоимость_]]</f>
        <v>52.699199999999998</v>
      </c>
      <c r="L16893"/>
    </row>
    <row r="16894" spans="2:12" x14ac:dyDescent="0.4">
      <c r="B16894" s="5" t="s">
        <v>70</v>
      </c>
      <c r="C16894" s="5" t="s">
        <v>55</v>
      </c>
      <c r="D16894" s="5" t="s">
        <v>18</v>
      </c>
      <c r="E16894" s="5" t="s">
        <v>62</v>
      </c>
      <c r="F16894" s="6">
        <v>44774</v>
      </c>
      <c r="G16894" s="6" t="str">
        <f>TEXT(datatable[[#This Row],[дата]],"ММ")</f>
        <v>08</v>
      </c>
      <c r="H16894" s="8">
        <v>90.944999999999993</v>
      </c>
      <c r="I16894" s="8">
        <v>63.349649999999997</v>
      </c>
      <c r="J16894" s="8">
        <f>datatable[[#This Row],[продажи_]]-datatable[[#This Row],[себестоимость_]]</f>
        <v>27.595349999999996</v>
      </c>
      <c r="L16894"/>
    </row>
    <row r="16895" spans="2:12" x14ac:dyDescent="0.4">
      <c r="B16895" s="5" t="s">
        <v>70</v>
      </c>
      <c r="C16895" s="5" t="s">
        <v>55</v>
      </c>
      <c r="D16895" s="5" t="s">
        <v>18</v>
      </c>
      <c r="E16895" s="5" t="s">
        <v>62</v>
      </c>
      <c r="F16895" s="6">
        <v>44805</v>
      </c>
      <c r="G16895" s="6" t="str">
        <f>TEXT(datatable[[#This Row],[дата]],"ММ")</f>
        <v>09</v>
      </c>
      <c r="H16895" s="8">
        <v>99.975000000000009</v>
      </c>
      <c r="I16895" s="8">
        <v>50.869</v>
      </c>
      <c r="J16895" s="8">
        <f>datatable[[#This Row],[продажи_]]-datatable[[#This Row],[себестоимость_]]</f>
        <v>49.106000000000009</v>
      </c>
      <c r="L16895"/>
    </row>
    <row r="16896" spans="2:12" x14ac:dyDescent="0.4">
      <c r="B16896" s="5" t="s">
        <v>70</v>
      </c>
      <c r="C16896" s="5" t="s">
        <v>55</v>
      </c>
      <c r="D16896" s="5" t="s">
        <v>18</v>
      </c>
      <c r="E16896" s="5" t="s">
        <v>62</v>
      </c>
      <c r="F16896" s="6">
        <v>44835</v>
      </c>
      <c r="G16896" s="6" t="str">
        <f>TEXT(datatable[[#This Row],[дата]],"ММ")</f>
        <v>10</v>
      </c>
      <c r="H16896" s="8">
        <v>152.005</v>
      </c>
      <c r="I16896" s="8">
        <v>91.919100000000014</v>
      </c>
      <c r="J16896" s="8">
        <f>datatable[[#This Row],[продажи_]]-datatable[[#This Row],[себестоимость_]]</f>
        <v>60.085899999999981</v>
      </c>
      <c r="L16896"/>
    </row>
    <row r="16897" spans="2:12" x14ac:dyDescent="0.4">
      <c r="B16897" s="5" t="s">
        <v>70</v>
      </c>
      <c r="C16897" s="5" t="s">
        <v>55</v>
      </c>
      <c r="D16897" s="5" t="s">
        <v>18</v>
      </c>
      <c r="E16897" s="5" t="s">
        <v>62</v>
      </c>
      <c r="F16897" s="6">
        <v>44866</v>
      </c>
      <c r="G16897" s="6" t="str">
        <f>TEXT(datatable[[#This Row],[дата]],"ММ")</f>
        <v>11</v>
      </c>
      <c r="H16897" s="8">
        <v>142.54500000000002</v>
      </c>
      <c r="I16897" s="8">
        <v>73.050249999999991</v>
      </c>
      <c r="J16897" s="8">
        <f>datatable[[#This Row],[продажи_]]-datatable[[#This Row],[себестоимость_]]</f>
        <v>69.494750000000025</v>
      </c>
      <c r="L16897"/>
    </row>
    <row r="16898" spans="2:12" x14ac:dyDescent="0.4">
      <c r="B16898" s="5" t="s">
        <v>70</v>
      </c>
      <c r="C16898" s="5" t="s">
        <v>55</v>
      </c>
      <c r="D16898" s="5" t="s">
        <v>18</v>
      </c>
      <c r="E16898" s="5" t="s">
        <v>62</v>
      </c>
      <c r="F16898" s="6">
        <v>44896</v>
      </c>
      <c r="G16898" s="6" t="str">
        <f>TEXT(datatable[[#This Row],[дата]],"ММ")</f>
        <v>12</v>
      </c>
      <c r="H16898" s="8">
        <v>154.79999999999998</v>
      </c>
      <c r="I16898" s="8">
        <v>80.207399999999993</v>
      </c>
      <c r="J16898" s="8">
        <f>datatable[[#This Row],[продажи_]]-datatable[[#This Row],[себестоимость_]]</f>
        <v>74.59259999999999</v>
      </c>
      <c r="L16898"/>
    </row>
    <row r="16899" spans="2:12" x14ac:dyDescent="0.4">
      <c r="B16899" s="5" t="s">
        <v>70</v>
      </c>
      <c r="C16899" s="5" t="s">
        <v>55</v>
      </c>
      <c r="D16899" s="5" t="s">
        <v>18</v>
      </c>
      <c r="E16899" s="5" t="s">
        <v>9</v>
      </c>
      <c r="F16899" s="6">
        <v>44562</v>
      </c>
      <c r="G16899" s="6" t="str">
        <f>TEXT(datatable[[#This Row],[дата]],"ММ")</f>
        <v>01</v>
      </c>
      <c r="H16899" s="8">
        <v>89.734499999999997</v>
      </c>
      <c r="I16899" s="8">
        <v>57.907800000000009</v>
      </c>
      <c r="J16899" s="8">
        <f>datatable[[#This Row],[продажи_]]-datatable[[#This Row],[себестоимость_]]</f>
        <v>31.826699999999988</v>
      </c>
      <c r="L16899"/>
    </row>
    <row r="16900" spans="2:12" x14ac:dyDescent="0.4">
      <c r="B16900" s="5" t="s">
        <v>70</v>
      </c>
      <c r="C16900" s="5" t="s">
        <v>55</v>
      </c>
      <c r="D16900" s="5" t="s">
        <v>18</v>
      </c>
      <c r="E16900" s="5" t="s">
        <v>9</v>
      </c>
      <c r="F16900" s="6">
        <v>44593</v>
      </c>
      <c r="G16900" s="6" t="str">
        <f>TEXT(datatable[[#This Row],[дата]],"ММ")</f>
        <v>02</v>
      </c>
      <c r="H16900" s="8">
        <v>100.74539999999999</v>
      </c>
      <c r="I16900" s="8">
        <v>78.181600000000003</v>
      </c>
      <c r="J16900" s="8">
        <f>datatable[[#This Row],[продажи_]]-datatable[[#This Row],[себестоимость_]]</f>
        <v>22.563799999999986</v>
      </c>
      <c r="L16900"/>
    </row>
    <row r="16901" spans="2:12" x14ac:dyDescent="0.4">
      <c r="B16901" s="5" t="s">
        <v>70</v>
      </c>
      <c r="C16901" s="5" t="s">
        <v>55</v>
      </c>
      <c r="D16901" s="5" t="s">
        <v>18</v>
      </c>
      <c r="E16901" s="5" t="s">
        <v>9</v>
      </c>
      <c r="F16901" s="6">
        <v>44621</v>
      </c>
      <c r="G16901" s="6" t="str">
        <f>TEXT(datatable[[#This Row],[дата]],"ММ")</f>
        <v>03</v>
      </c>
      <c r="H16901" s="8">
        <v>120.68639999999999</v>
      </c>
      <c r="I16901" s="8">
        <v>98.091200000000001</v>
      </c>
      <c r="J16901" s="8">
        <f>datatable[[#This Row],[продажи_]]-datatable[[#This Row],[себестоимость_]]</f>
        <v>22.595199999999991</v>
      </c>
      <c r="L16901"/>
    </row>
    <row r="16902" spans="2:12" x14ac:dyDescent="0.4">
      <c r="B16902" s="5" t="s">
        <v>70</v>
      </c>
      <c r="C16902" s="5" t="s">
        <v>55</v>
      </c>
      <c r="D16902" s="5" t="s">
        <v>18</v>
      </c>
      <c r="E16902" s="5" t="s">
        <v>9</v>
      </c>
      <c r="F16902" s="6">
        <v>44652</v>
      </c>
      <c r="G16902" s="6" t="str">
        <f>TEXT(datatable[[#This Row],[дата]],"ММ")</f>
        <v>04</v>
      </c>
      <c r="H16902" s="8">
        <v>115.31099999999999</v>
      </c>
      <c r="I16902" s="8">
        <v>73.082800000000006</v>
      </c>
      <c r="J16902" s="8">
        <f>datatable[[#This Row],[продажи_]]-datatable[[#This Row],[себестоимость_]]</f>
        <v>42.228199999999987</v>
      </c>
      <c r="L16902"/>
    </row>
    <row r="16903" spans="2:12" x14ac:dyDescent="0.4">
      <c r="B16903" s="5" t="s">
        <v>70</v>
      </c>
      <c r="C16903" s="5" t="s">
        <v>55</v>
      </c>
      <c r="D16903" s="5" t="s">
        <v>18</v>
      </c>
      <c r="E16903" s="5" t="s">
        <v>9</v>
      </c>
      <c r="F16903" s="6">
        <v>44682</v>
      </c>
      <c r="G16903" s="6" t="str">
        <f>TEXT(datatable[[#This Row],[дата]],"ММ")</f>
        <v>05</v>
      </c>
      <c r="H16903" s="8">
        <v>104.04</v>
      </c>
      <c r="I16903" s="8">
        <v>72.111599999999996</v>
      </c>
      <c r="J16903" s="8">
        <f>datatable[[#This Row],[продажи_]]-datatable[[#This Row],[себестоимость_]]</f>
        <v>31.928400000000011</v>
      </c>
      <c r="L16903"/>
    </row>
    <row r="16904" spans="2:12" x14ac:dyDescent="0.4">
      <c r="B16904" s="5" t="s">
        <v>70</v>
      </c>
      <c r="C16904" s="5" t="s">
        <v>55</v>
      </c>
      <c r="D16904" s="5" t="s">
        <v>18</v>
      </c>
      <c r="E16904" s="5" t="s">
        <v>9</v>
      </c>
      <c r="F16904" s="6">
        <v>44713</v>
      </c>
      <c r="G16904" s="6" t="str">
        <f>TEXT(datatable[[#This Row],[дата]],"ММ")</f>
        <v>06</v>
      </c>
      <c r="H16904" s="8">
        <v>126.23520000000002</v>
      </c>
      <c r="I16904" s="8">
        <v>94.691999999999993</v>
      </c>
      <c r="J16904" s="8">
        <f>datatable[[#This Row],[продажи_]]-datatable[[#This Row],[себестоимость_]]</f>
        <v>31.543200000000027</v>
      </c>
      <c r="L16904"/>
    </row>
    <row r="16905" spans="2:12" x14ac:dyDescent="0.4">
      <c r="B16905" s="5" t="s">
        <v>70</v>
      </c>
      <c r="C16905" s="5" t="s">
        <v>55</v>
      </c>
      <c r="D16905" s="5" t="s">
        <v>18</v>
      </c>
      <c r="E16905" s="5" t="s">
        <v>9</v>
      </c>
      <c r="F16905" s="6">
        <v>44743</v>
      </c>
      <c r="G16905" s="6" t="str">
        <f>TEXT(datatable[[#This Row],[дата]],"ММ")</f>
        <v>07</v>
      </c>
      <c r="H16905" s="8">
        <v>60.343199999999996</v>
      </c>
      <c r="I16905" s="8">
        <v>44.675200000000004</v>
      </c>
      <c r="J16905" s="8">
        <f>datatable[[#This Row],[продажи_]]-datatable[[#This Row],[себестоимость_]]</f>
        <v>15.667999999999992</v>
      </c>
      <c r="L16905"/>
    </row>
    <row r="16906" spans="2:12" x14ac:dyDescent="0.4">
      <c r="B16906" s="5" t="s">
        <v>70</v>
      </c>
      <c r="C16906" s="5" t="s">
        <v>55</v>
      </c>
      <c r="D16906" s="5" t="s">
        <v>18</v>
      </c>
      <c r="E16906" s="5" t="s">
        <v>9</v>
      </c>
      <c r="F16906" s="6">
        <v>44774</v>
      </c>
      <c r="G16906" s="6" t="str">
        <f>TEXT(datatable[[#This Row],[дата]],"ММ")</f>
        <v>08</v>
      </c>
      <c r="H16906" s="8">
        <v>93.635999999999996</v>
      </c>
      <c r="I16906" s="8">
        <v>51.898499999999999</v>
      </c>
      <c r="J16906" s="8">
        <f>datatable[[#This Row],[продажи_]]-datatable[[#This Row],[себестоимость_]]</f>
        <v>41.737499999999997</v>
      </c>
      <c r="L16906"/>
    </row>
    <row r="16907" spans="2:12" x14ac:dyDescent="0.4">
      <c r="B16907" s="5" t="s">
        <v>70</v>
      </c>
      <c r="C16907" s="5" t="s">
        <v>55</v>
      </c>
      <c r="D16907" s="5" t="s">
        <v>18</v>
      </c>
      <c r="E16907" s="5" t="s">
        <v>9</v>
      </c>
      <c r="F16907" s="6">
        <v>44805</v>
      </c>
      <c r="G16907" s="6" t="str">
        <f>TEXT(datatable[[#This Row],[дата]],"ММ")</f>
        <v>09</v>
      </c>
      <c r="H16907" s="8">
        <v>77.162999999999997</v>
      </c>
      <c r="I16907" s="8">
        <v>72.84</v>
      </c>
      <c r="J16907" s="8">
        <f>datatable[[#This Row],[продажи_]]-datatable[[#This Row],[себестоимость_]]</f>
        <v>4.3229999999999933</v>
      </c>
      <c r="L16907"/>
    </row>
    <row r="16908" spans="2:12" x14ac:dyDescent="0.4">
      <c r="B16908" s="5" t="s">
        <v>70</v>
      </c>
      <c r="C16908" s="5" t="s">
        <v>55</v>
      </c>
      <c r="D16908" s="5" t="s">
        <v>18</v>
      </c>
      <c r="E16908" s="5" t="s">
        <v>9</v>
      </c>
      <c r="F16908" s="6">
        <v>44835</v>
      </c>
      <c r="G16908" s="6" t="str">
        <f>TEXT(datatable[[#This Row],[дата]],"ММ")</f>
        <v>10</v>
      </c>
      <c r="H16908" s="8">
        <v>114.09719999999999</v>
      </c>
      <c r="I16908" s="8">
        <v>100.2764</v>
      </c>
      <c r="J16908" s="8">
        <f>datatable[[#This Row],[продажи_]]-datatable[[#This Row],[себестоимость_]]</f>
        <v>13.820799999999991</v>
      </c>
      <c r="L16908"/>
    </row>
    <row r="16909" spans="2:12" x14ac:dyDescent="0.4">
      <c r="B16909" s="5" t="s">
        <v>70</v>
      </c>
      <c r="C16909" s="5" t="s">
        <v>55</v>
      </c>
      <c r="D16909" s="5" t="s">
        <v>18</v>
      </c>
      <c r="E16909" s="5" t="s">
        <v>9</v>
      </c>
      <c r="F16909" s="6">
        <v>44866</v>
      </c>
      <c r="G16909" s="6" t="str">
        <f>TEXT(datatable[[#This Row],[дата]],"ММ")</f>
        <v>11</v>
      </c>
      <c r="H16909" s="8">
        <v>123.98100000000002</v>
      </c>
      <c r="I16909" s="8">
        <v>79.699100000000001</v>
      </c>
      <c r="J16909" s="8">
        <f>datatable[[#This Row],[продажи_]]-datatable[[#This Row],[себестоимость_]]</f>
        <v>44.281900000000022</v>
      </c>
      <c r="L16909"/>
    </row>
    <row r="16910" spans="2:12" x14ac:dyDescent="0.4">
      <c r="B16910" s="5" t="s">
        <v>70</v>
      </c>
      <c r="C16910" s="5" t="s">
        <v>55</v>
      </c>
      <c r="D16910" s="5" t="s">
        <v>18</v>
      </c>
      <c r="E16910" s="5" t="s">
        <v>9</v>
      </c>
      <c r="F16910" s="6">
        <v>44896</v>
      </c>
      <c r="G16910" s="6" t="str">
        <f>TEXT(datatable[[#This Row],[дата]],"ММ")</f>
        <v>12</v>
      </c>
      <c r="H16910" s="8">
        <v>113.40360000000001</v>
      </c>
      <c r="I16910" s="8">
        <v>73.568400000000011</v>
      </c>
      <c r="J16910" s="8">
        <f>datatable[[#This Row],[продажи_]]-datatable[[#This Row],[себестоимость_]]</f>
        <v>39.8352</v>
      </c>
      <c r="L16910"/>
    </row>
    <row r="16911" spans="2:12" x14ac:dyDescent="0.4">
      <c r="B16911" s="5" t="s">
        <v>70</v>
      </c>
      <c r="C16911" s="5" t="s">
        <v>55</v>
      </c>
      <c r="D16911" s="5" t="s">
        <v>18</v>
      </c>
      <c r="E16911" s="5" t="s">
        <v>10</v>
      </c>
      <c r="F16911" s="6">
        <v>44562</v>
      </c>
      <c r="G16911" s="6" t="str">
        <f>TEXT(datatable[[#This Row],[дата]],"ММ")</f>
        <v>01</v>
      </c>
      <c r="H16911" s="8">
        <v>41.553450000000005</v>
      </c>
      <c r="I16911" s="8">
        <v>26.254800000000003</v>
      </c>
      <c r="J16911" s="8">
        <f>datatable[[#This Row],[продажи_]]-datatable[[#This Row],[себестоимость_]]</f>
        <v>15.298650000000002</v>
      </c>
      <c r="L16911"/>
    </row>
    <row r="16912" spans="2:12" x14ac:dyDescent="0.4">
      <c r="B16912" s="5" t="s">
        <v>70</v>
      </c>
      <c r="C16912" s="5" t="s">
        <v>55</v>
      </c>
      <c r="D16912" s="5" t="s">
        <v>18</v>
      </c>
      <c r="E16912" s="5" t="s">
        <v>10</v>
      </c>
      <c r="F16912" s="6">
        <v>44593</v>
      </c>
      <c r="G16912" s="6" t="str">
        <f>TEXT(datatable[[#This Row],[дата]],"ММ")</f>
        <v>02</v>
      </c>
      <c r="H16912" s="8">
        <v>62.826400000000007</v>
      </c>
      <c r="I16912" s="8">
        <v>46.731300000000005</v>
      </c>
      <c r="J16912" s="8">
        <f>datatable[[#This Row],[продажи_]]-datatable[[#This Row],[себестоимость_]]</f>
        <v>16.095100000000002</v>
      </c>
      <c r="L16912"/>
    </row>
    <row r="16913" spans="2:12" x14ac:dyDescent="0.4">
      <c r="B16913" s="5" t="s">
        <v>70</v>
      </c>
      <c r="C16913" s="5" t="s">
        <v>55</v>
      </c>
      <c r="D16913" s="5" t="s">
        <v>18</v>
      </c>
      <c r="E16913" s="5" t="s">
        <v>10</v>
      </c>
      <c r="F16913" s="6">
        <v>44621</v>
      </c>
      <c r="G16913" s="6" t="str">
        <f>TEXT(datatable[[#This Row],[дата]],"ММ")</f>
        <v>03</v>
      </c>
      <c r="H16913" s="8">
        <v>74.563200000000009</v>
      </c>
      <c r="I16913" s="8">
        <v>43.982399999999998</v>
      </c>
      <c r="J16913" s="8">
        <f>datatable[[#This Row],[продажи_]]-datatable[[#This Row],[себестоимость_]]</f>
        <v>30.580800000000011</v>
      </c>
      <c r="L16913"/>
    </row>
    <row r="16914" spans="2:12" x14ac:dyDescent="0.4">
      <c r="B16914" s="5" t="s">
        <v>70</v>
      </c>
      <c r="C16914" s="5" t="s">
        <v>55</v>
      </c>
      <c r="D16914" s="5" t="s">
        <v>18</v>
      </c>
      <c r="E16914" s="5" t="s">
        <v>10</v>
      </c>
      <c r="F16914" s="6">
        <v>44652</v>
      </c>
      <c r="G16914" s="6" t="str">
        <f>TEXT(datatable[[#This Row],[дата]],"ММ")</f>
        <v>04</v>
      </c>
      <c r="H16914" s="8">
        <v>67.659200000000013</v>
      </c>
      <c r="I16914" s="8">
        <v>43.589700000000008</v>
      </c>
      <c r="J16914" s="8">
        <f>datatable[[#This Row],[продажи_]]-datatable[[#This Row],[себестоимость_]]</f>
        <v>24.069500000000005</v>
      </c>
      <c r="L16914"/>
    </row>
    <row r="16915" spans="2:12" x14ac:dyDescent="0.4">
      <c r="B16915" s="5" t="s">
        <v>70</v>
      </c>
      <c r="C16915" s="5" t="s">
        <v>55</v>
      </c>
      <c r="D16915" s="5" t="s">
        <v>18</v>
      </c>
      <c r="E16915" s="5" t="s">
        <v>10</v>
      </c>
      <c r="F16915" s="6">
        <v>44682</v>
      </c>
      <c r="G16915" s="6" t="str">
        <f>TEXT(datatable[[#This Row],[дата]],"ММ")</f>
        <v>05</v>
      </c>
      <c r="H16915" s="8">
        <v>51.2622</v>
      </c>
      <c r="I16915" s="8">
        <v>40.055400000000006</v>
      </c>
      <c r="J16915" s="8">
        <f>datatable[[#This Row],[продажи_]]-datatable[[#This Row],[себестоимость_]]</f>
        <v>11.206799999999994</v>
      </c>
      <c r="L16915"/>
    </row>
    <row r="16916" spans="2:12" x14ac:dyDescent="0.4">
      <c r="B16916" s="5" t="s">
        <v>70</v>
      </c>
      <c r="C16916" s="5" t="s">
        <v>55</v>
      </c>
      <c r="D16916" s="5" t="s">
        <v>18</v>
      </c>
      <c r="E16916" s="5" t="s">
        <v>10</v>
      </c>
      <c r="F16916" s="6">
        <v>44713</v>
      </c>
      <c r="G16916" s="6" t="str">
        <f>TEXT(datatable[[#This Row],[дата]],"ММ")</f>
        <v>06</v>
      </c>
      <c r="H16916" s="8">
        <v>58.338799999999999</v>
      </c>
      <c r="I16916" s="8">
        <v>38.288250000000005</v>
      </c>
      <c r="J16916" s="8">
        <f>datatable[[#This Row],[продажи_]]-datatable[[#This Row],[себестоимость_]]</f>
        <v>20.050549999999994</v>
      </c>
      <c r="L16916"/>
    </row>
    <row r="16917" spans="2:12" x14ac:dyDescent="0.4">
      <c r="B16917" s="5" t="s">
        <v>70</v>
      </c>
      <c r="C16917" s="5" t="s">
        <v>55</v>
      </c>
      <c r="D16917" s="5" t="s">
        <v>18</v>
      </c>
      <c r="E16917" s="5" t="s">
        <v>10</v>
      </c>
      <c r="F16917" s="6">
        <v>44743</v>
      </c>
      <c r="G16917" s="6" t="str">
        <f>TEXT(datatable[[#This Row],[дата]],"ММ")</f>
        <v>07</v>
      </c>
      <c r="H16917" s="8">
        <v>40.043199999999999</v>
      </c>
      <c r="I16917" s="8">
        <v>21.7668</v>
      </c>
      <c r="J16917" s="8">
        <f>datatable[[#This Row],[продажи_]]-datatable[[#This Row],[себестоимость_]]</f>
        <v>18.276399999999999</v>
      </c>
      <c r="L16917"/>
    </row>
    <row r="16918" spans="2:12" x14ac:dyDescent="0.4">
      <c r="B16918" s="5" t="s">
        <v>70</v>
      </c>
      <c r="C16918" s="5" t="s">
        <v>55</v>
      </c>
      <c r="D16918" s="5" t="s">
        <v>18</v>
      </c>
      <c r="E16918" s="5" t="s">
        <v>10</v>
      </c>
      <c r="F16918" s="6">
        <v>44774</v>
      </c>
      <c r="G16918" s="6" t="str">
        <f>TEXT(datatable[[#This Row],[дата]],"ММ")</f>
        <v>08</v>
      </c>
      <c r="H16918" s="8">
        <v>36.504899999999999</v>
      </c>
      <c r="I16918" s="8">
        <v>25.245000000000001</v>
      </c>
      <c r="J16918" s="8">
        <f>datatable[[#This Row],[продажи_]]-datatable[[#This Row],[себестоимость_]]</f>
        <v>11.259899999999998</v>
      </c>
      <c r="L16918"/>
    </row>
    <row r="16919" spans="2:12" x14ac:dyDescent="0.4">
      <c r="B16919" s="5" t="s">
        <v>70</v>
      </c>
      <c r="C16919" s="5" t="s">
        <v>55</v>
      </c>
      <c r="D16919" s="5" t="s">
        <v>18</v>
      </c>
      <c r="E16919" s="5" t="s">
        <v>10</v>
      </c>
      <c r="F16919" s="6">
        <v>44805</v>
      </c>
      <c r="G16919" s="6" t="str">
        <f>TEXT(datatable[[#This Row],[дата]],"ММ")</f>
        <v>09</v>
      </c>
      <c r="H16919" s="8">
        <v>47.033500000000004</v>
      </c>
      <c r="I16919" s="8">
        <v>24.123000000000001</v>
      </c>
      <c r="J16919" s="8">
        <f>datatable[[#This Row],[продажи_]]-datatable[[#This Row],[себестоимость_]]</f>
        <v>22.910500000000003</v>
      </c>
      <c r="L16919"/>
    </row>
    <row r="16920" spans="2:12" x14ac:dyDescent="0.4">
      <c r="B16920" s="5" t="s">
        <v>70</v>
      </c>
      <c r="C16920" s="5" t="s">
        <v>55</v>
      </c>
      <c r="D16920" s="5" t="s">
        <v>18</v>
      </c>
      <c r="E16920" s="5" t="s">
        <v>10</v>
      </c>
      <c r="F16920" s="6">
        <v>44835</v>
      </c>
      <c r="G16920" s="6" t="str">
        <f>TEXT(datatable[[#This Row],[дата]],"ММ")</f>
        <v>10</v>
      </c>
      <c r="H16920" s="8">
        <v>70.075599999999994</v>
      </c>
      <c r="I16920" s="8">
        <v>39.270000000000003</v>
      </c>
      <c r="J16920" s="8">
        <f>datatable[[#This Row],[продажи_]]-datatable[[#This Row],[себестоимость_]]</f>
        <v>30.805599999999991</v>
      </c>
      <c r="L16920"/>
    </row>
    <row r="16921" spans="2:12" x14ac:dyDescent="0.4">
      <c r="B16921" s="5" t="s">
        <v>70</v>
      </c>
      <c r="C16921" s="5" t="s">
        <v>55</v>
      </c>
      <c r="D16921" s="5" t="s">
        <v>18</v>
      </c>
      <c r="E16921" s="5" t="s">
        <v>10</v>
      </c>
      <c r="F16921" s="6">
        <v>44866</v>
      </c>
      <c r="G16921" s="6" t="str">
        <f>TEXT(datatable[[#This Row],[дата]],"ММ")</f>
        <v>11</v>
      </c>
      <c r="H16921" s="8">
        <v>57.777850000000001</v>
      </c>
      <c r="I16921" s="8">
        <v>43.393350000000005</v>
      </c>
      <c r="J16921" s="8">
        <f>datatable[[#This Row],[продажи_]]-datatable[[#This Row],[себестоимость_]]</f>
        <v>14.384499999999996</v>
      </c>
      <c r="L16921"/>
    </row>
    <row r="16922" spans="2:12" x14ac:dyDescent="0.4">
      <c r="B16922" s="5" t="s">
        <v>70</v>
      </c>
      <c r="C16922" s="5" t="s">
        <v>55</v>
      </c>
      <c r="D16922" s="5" t="s">
        <v>18</v>
      </c>
      <c r="E16922" s="5" t="s">
        <v>10</v>
      </c>
      <c r="F16922" s="6">
        <v>44896</v>
      </c>
      <c r="G16922" s="6" t="str">
        <f>TEXT(datatable[[#This Row],[дата]],"ММ")</f>
        <v>12</v>
      </c>
      <c r="H16922" s="8">
        <v>54.886800000000001</v>
      </c>
      <c r="I16922" s="8">
        <v>39.0456</v>
      </c>
      <c r="J16922" s="8">
        <f>datatable[[#This Row],[продажи_]]-datatable[[#This Row],[себестоимость_]]</f>
        <v>15.841200000000001</v>
      </c>
      <c r="L16922"/>
    </row>
    <row r="16923" spans="2:12" x14ac:dyDescent="0.4">
      <c r="B16923" s="5" t="s">
        <v>70</v>
      </c>
      <c r="C16923" s="5" t="s">
        <v>55</v>
      </c>
      <c r="D16923" s="5" t="s">
        <v>18</v>
      </c>
      <c r="E16923" s="5" t="s">
        <v>7</v>
      </c>
      <c r="F16923" s="6">
        <v>44562</v>
      </c>
      <c r="G16923" s="6" t="str">
        <f>TEXT(datatable[[#This Row],[дата]],"ММ")</f>
        <v>01</v>
      </c>
      <c r="H16923" s="8">
        <v>6.237000000000001</v>
      </c>
      <c r="I16923" s="8">
        <v>1.9980000000000002</v>
      </c>
      <c r="J16923" s="8">
        <f>datatable[[#This Row],[продажи_]]-datatable[[#This Row],[себестоимость_]]</f>
        <v>4.2390000000000008</v>
      </c>
      <c r="L16923"/>
    </row>
    <row r="16924" spans="2:12" x14ac:dyDescent="0.4">
      <c r="B16924" s="5" t="s">
        <v>70</v>
      </c>
      <c r="C16924" s="5" t="s">
        <v>55</v>
      </c>
      <c r="D16924" s="5" t="s">
        <v>18</v>
      </c>
      <c r="E16924" s="5" t="s">
        <v>7</v>
      </c>
      <c r="F16924" s="6">
        <v>44593</v>
      </c>
      <c r="G16924" s="6" t="str">
        <f>TEXT(datatable[[#This Row],[дата]],"ММ")</f>
        <v>02</v>
      </c>
      <c r="H16924" s="8">
        <v>8.5007999999999999</v>
      </c>
      <c r="I16924" s="8">
        <v>2.3520000000000003</v>
      </c>
      <c r="J16924" s="8">
        <f>datatable[[#This Row],[продажи_]]-datatable[[#This Row],[себестоимость_]]</f>
        <v>6.1487999999999996</v>
      </c>
      <c r="L16924"/>
    </row>
    <row r="16925" spans="2:12" x14ac:dyDescent="0.4">
      <c r="B16925" s="5" t="s">
        <v>70</v>
      </c>
      <c r="C16925" s="5" t="s">
        <v>55</v>
      </c>
      <c r="D16925" s="5" t="s">
        <v>18</v>
      </c>
      <c r="E16925" s="5" t="s">
        <v>7</v>
      </c>
      <c r="F16925" s="6">
        <v>44621</v>
      </c>
      <c r="G16925" s="6" t="str">
        <f>TEXT(datatable[[#This Row],[дата]],"ММ")</f>
        <v>03</v>
      </c>
      <c r="H16925" s="8">
        <v>11.088000000000001</v>
      </c>
      <c r="I16925" s="8">
        <v>3.6159999999999997</v>
      </c>
      <c r="J16925" s="8">
        <f>datatable[[#This Row],[продажи_]]-datatable[[#This Row],[себестоимость_]]</f>
        <v>7.4720000000000013</v>
      </c>
      <c r="L16925"/>
    </row>
    <row r="16926" spans="2:12" x14ac:dyDescent="0.4">
      <c r="B16926" s="5" t="s">
        <v>70</v>
      </c>
      <c r="C16926" s="5" t="s">
        <v>55</v>
      </c>
      <c r="D16926" s="5" t="s">
        <v>18</v>
      </c>
      <c r="E16926" s="5" t="s">
        <v>7</v>
      </c>
      <c r="F16926" s="6">
        <v>44652</v>
      </c>
      <c r="G16926" s="6" t="str">
        <f>TEXT(datatable[[#This Row],[дата]],"ММ")</f>
        <v>04</v>
      </c>
      <c r="H16926" s="8">
        <v>7.4844000000000008</v>
      </c>
      <c r="I16926" s="8">
        <v>2.8000000000000003</v>
      </c>
      <c r="J16926" s="8">
        <f>datatable[[#This Row],[продажи_]]-datatable[[#This Row],[себестоимость_]]</f>
        <v>4.6844000000000001</v>
      </c>
      <c r="L16926"/>
    </row>
    <row r="16927" spans="2:12" x14ac:dyDescent="0.4">
      <c r="B16927" s="5" t="s">
        <v>70</v>
      </c>
      <c r="C16927" s="5" t="s">
        <v>55</v>
      </c>
      <c r="D16927" s="5" t="s">
        <v>18</v>
      </c>
      <c r="E16927" s="5" t="s">
        <v>7</v>
      </c>
      <c r="F16927" s="6">
        <v>44682</v>
      </c>
      <c r="G16927" s="6" t="str">
        <f>TEXT(datatable[[#This Row],[дата]],"ММ")</f>
        <v>05</v>
      </c>
      <c r="H16927" s="8">
        <v>6.7320000000000002</v>
      </c>
      <c r="I16927" s="8">
        <v>2.2320000000000002</v>
      </c>
      <c r="J16927" s="8">
        <f>datatable[[#This Row],[продажи_]]-datatable[[#This Row],[себестоимость_]]</f>
        <v>4.5</v>
      </c>
      <c r="L16927"/>
    </row>
    <row r="16928" spans="2:12" x14ac:dyDescent="0.4">
      <c r="B16928" s="5" t="s">
        <v>70</v>
      </c>
      <c r="C16928" s="5" t="s">
        <v>55</v>
      </c>
      <c r="D16928" s="5" t="s">
        <v>18</v>
      </c>
      <c r="E16928" s="5" t="s">
        <v>7</v>
      </c>
      <c r="F16928" s="6">
        <v>44713</v>
      </c>
      <c r="G16928" s="6" t="str">
        <f>TEXT(datatable[[#This Row],[дата]],"ММ")</f>
        <v>06</v>
      </c>
      <c r="H16928" s="8">
        <v>7.4645999999999999</v>
      </c>
      <c r="I16928" s="8">
        <v>2.1579999999999999</v>
      </c>
      <c r="J16928" s="8">
        <f>datatable[[#This Row],[продажи_]]-datatable[[#This Row],[себестоимость_]]</f>
        <v>5.3065999999999995</v>
      </c>
      <c r="L16928"/>
    </row>
    <row r="16929" spans="2:12" x14ac:dyDescent="0.4">
      <c r="B16929" s="5" t="s">
        <v>70</v>
      </c>
      <c r="C16929" s="5" t="s">
        <v>55</v>
      </c>
      <c r="D16929" s="5" t="s">
        <v>18</v>
      </c>
      <c r="E16929" s="5" t="s">
        <v>7</v>
      </c>
      <c r="F16929" s="6">
        <v>44743</v>
      </c>
      <c r="G16929" s="6" t="str">
        <f>TEXT(datatable[[#This Row],[дата]],"ММ")</f>
        <v>07</v>
      </c>
      <c r="H16929" s="8">
        <v>5.4384000000000006</v>
      </c>
      <c r="I16929" s="8">
        <v>1.7280000000000002</v>
      </c>
      <c r="J16929" s="8">
        <f>datatable[[#This Row],[продажи_]]-datatable[[#This Row],[себестоимость_]]</f>
        <v>3.7104000000000004</v>
      </c>
      <c r="L16929"/>
    </row>
    <row r="16930" spans="2:12" x14ac:dyDescent="0.4">
      <c r="B16930" s="5" t="s">
        <v>70</v>
      </c>
      <c r="C16930" s="5" t="s">
        <v>55</v>
      </c>
      <c r="D16930" s="5" t="s">
        <v>18</v>
      </c>
      <c r="E16930" s="5" t="s">
        <v>7</v>
      </c>
      <c r="F16930" s="6">
        <v>44774</v>
      </c>
      <c r="G16930" s="6" t="str">
        <f>TEXT(datatable[[#This Row],[дата]],"ММ")</f>
        <v>08</v>
      </c>
      <c r="H16930" s="8">
        <v>5.4054000000000002</v>
      </c>
      <c r="I16930" s="8">
        <v>1.8</v>
      </c>
      <c r="J16930" s="8">
        <f>datatable[[#This Row],[продажи_]]-datatable[[#This Row],[себестоимость_]]</f>
        <v>3.6054000000000004</v>
      </c>
      <c r="L16930"/>
    </row>
    <row r="16931" spans="2:12" x14ac:dyDescent="0.4">
      <c r="B16931" s="5" t="s">
        <v>70</v>
      </c>
      <c r="C16931" s="5" t="s">
        <v>55</v>
      </c>
      <c r="D16931" s="5" t="s">
        <v>18</v>
      </c>
      <c r="E16931" s="5" t="s">
        <v>7</v>
      </c>
      <c r="F16931" s="6">
        <v>44805</v>
      </c>
      <c r="G16931" s="6" t="str">
        <f>TEXT(datatable[[#This Row],[дата]],"ММ")</f>
        <v>09</v>
      </c>
      <c r="H16931" s="8">
        <v>5.8080000000000007</v>
      </c>
      <c r="I16931" s="8">
        <v>2.2000000000000002</v>
      </c>
      <c r="J16931" s="8">
        <f>datatable[[#This Row],[продажи_]]-datatable[[#This Row],[себестоимость_]]</f>
        <v>3.6080000000000005</v>
      </c>
      <c r="L16931"/>
    </row>
    <row r="16932" spans="2:12" x14ac:dyDescent="0.4">
      <c r="B16932" s="5" t="s">
        <v>70</v>
      </c>
      <c r="C16932" s="5" t="s">
        <v>55</v>
      </c>
      <c r="D16932" s="5" t="s">
        <v>18</v>
      </c>
      <c r="E16932" s="5" t="s">
        <v>7</v>
      </c>
      <c r="F16932" s="6">
        <v>44835</v>
      </c>
      <c r="G16932" s="6" t="str">
        <f>TEXT(datatable[[#This Row],[дата]],"ММ")</f>
        <v>10</v>
      </c>
      <c r="H16932" s="8">
        <v>7.5767999999999995</v>
      </c>
      <c r="I16932" s="8">
        <v>2.8840000000000003</v>
      </c>
      <c r="J16932" s="8">
        <f>datatable[[#This Row],[продажи_]]-datatable[[#This Row],[себестоимость_]]</f>
        <v>4.6927999999999992</v>
      </c>
      <c r="L16932"/>
    </row>
    <row r="16933" spans="2:12" x14ac:dyDescent="0.4">
      <c r="B16933" s="5" t="s">
        <v>70</v>
      </c>
      <c r="C16933" s="5" t="s">
        <v>55</v>
      </c>
      <c r="D16933" s="5" t="s">
        <v>18</v>
      </c>
      <c r="E16933" s="5" t="s">
        <v>7</v>
      </c>
      <c r="F16933" s="6">
        <v>44866</v>
      </c>
      <c r="G16933" s="6" t="str">
        <f>TEXT(datatable[[#This Row],[дата]],"ММ")</f>
        <v>11</v>
      </c>
      <c r="H16933" s="8">
        <v>9.2664000000000009</v>
      </c>
      <c r="I16933" s="8">
        <v>2.6260000000000003</v>
      </c>
      <c r="J16933" s="8">
        <f>datatable[[#This Row],[продажи_]]-datatable[[#This Row],[себестоимость_]]</f>
        <v>6.6404000000000005</v>
      </c>
      <c r="L16933"/>
    </row>
    <row r="16934" spans="2:12" x14ac:dyDescent="0.4">
      <c r="B16934" s="5" t="s">
        <v>70</v>
      </c>
      <c r="C16934" s="5" t="s">
        <v>55</v>
      </c>
      <c r="D16934" s="5" t="s">
        <v>18</v>
      </c>
      <c r="E16934" s="5" t="s">
        <v>7</v>
      </c>
      <c r="F16934" s="6">
        <v>44896</v>
      </c>
      <c r="G16934" s="6" t="str">
        <f>TEXT(datatable[[#This Row],[дата]],"ММ")</f>
        <v>12</v>
      </c>
      <c r="H16934" s="8">
        <v>6.4943999999999997</v>
      </c>
      <c r="I16934" s="8">
        <v>2.016</v>
      </c>
      <c r="J16934" s="8">
        <f>datatable[[#This Row],[продажи_]]-datatable[[#This Row],[себестоимость_]]</f>
        <v>4.4783999999999997</v>
      </c>
      <c r="L16934"/>
    </row>
    <row r="16935" spans="2:12" x14ac:dyDescent="0.4">
      <c r="B16935" s="5" t="s">
        <v>70</v>
      </c>
      <c r="C16935" s="5" t="s">
        <v>55</v>
      </c>
      <c r="D16935" s="5" t="s">
        <v>18</v>
      </c>
      <c r="E16935" s="5" t="s">
        <v>7</v>
      </c>
      <c r="F16935" s="6">
        <v>44562</v>
      </c>
      <c r="G16935" s="6" t="str">
        <f>TEXT(datatable[[#This Row],[дата]],"ММ")</f>
        <v>01</v>
      </c>
      <c r="H16935" s="8">
        <v>3.8475000000000006</v>
      </c>
      <c r="I16935" s="8">
        <v>1.6186500000000001</v>
      </c>
      <c r="J16935" s="8">
        <f>datatable[[#This Row],[продажи_]]-datatable[[#This Row],[себестоимость_]]</f>
        <v>2.2288500000000004</v>
      </c>
      <c r="L16935"/>
    </row>
    <row r="16936" spans="2:12" x14ac:dyDescent="0.4">
      <c r="B16936" s="5" t="s">
        <v>70</v>
      </c>
      <c r="C16936" s="5" t="s">
        <v>55</v>
      </c>
      <c r="D16936" s="5" t="s">
        <v>18</v>
      </c>
      <c r="E16936" s="5" t="s">
        <v>7</v>
      </c>
      <c r="F16936" s="6">
        <v>44593</v>
      </c>
      <c r="G16936" s="6" t="str">
        <f>TEXT(datatable[[#This Row],[дата]],"ММ")</f>
        <v>02</v>
      </c>
      <c r="H16936" s="8">
        <v>5.3865000000000007</v>
      </c>
      <c r="I16936" s="8">
        <v>1.8941999999999999</v>
      </c>
      <c r="J16936" s="8">
        <f>datatable[[#This Row],[продажи_]]-datatable[[#This Row],[себестоимость_]]</f>
        <v>3.4923000000000011</v>
      </c>
      <c r="L16936"/>
    </row>
    <row r="16937" spans="2:12" x14ac:dyDescent="0.4">
      <c r="B16937" s="5" t="s">
        <v>70</v>
      </c>
      <c r="C16937" s="5" t="s">
        <v>55</v>
      </c>
      <c r="D16937" s="5" t="s">
        <v>18</v>
      </c>
      <c r="E16937" s="5" t="s">
        <v>7</v>
      </c>
      <c r="F16937" s="6">
        <v>44621</v>
      </c>
      <c r="G16937" s="6" t="str">
        <f>TEXT(datatable[[#This Row],[дата]],"ММ")</f>
        <v>03</v>
      </c>
      <c r="H16937" s="8">
        <v>6.080000000000001</v>
      </c>
      <c r="I16937" s="8">
        <v>2.64</v>
      </c>
      <c r="J16937" s="8">
        <f>datatable[[#This Row],[продажи_]]-datatable[[#This Row],[себестоимость_]]</f>
        <v>3.4400000000000008</v>
      </c>
      <c r="L16937"/>
    </row>
    <row r="16938" spans="2:12" x14ac:dyDescent="0.4">
      <c r="B16938" s="5" t="s">
        <v>70</v>
      </c>
      <c r="C16938" s="5" t="s">
        <v>55</v>
      </c>
      <c r="D16938" s="5" t="s">
        <v>18</v>
      </c>
      <c r="E16938" s="5" t="s">
        <v>7</v>
      </c>
      <c r="F16938" s="6">
        <v>44652</v>
      </c>
      <c r="G16938" s="6" t="str">
        <f>TEXT(datatable[[#This Row],[дата]],"ММ")</f>
        <v>04</v>
      </c>
      <c r="H16938" s="8">
        <v>5.8520000000000003</v>
      </c>
      <c r="I16938" s="8">
        <v>2.6564999999999999</v>
      </c>
      <c r="J16938" s="8">
        <f>datatable[[#This Row],[продажи_]]-datatable[[#This Row],[себестоимость_]]</f>
        <v>3.1955000000000005</v>
      </c>
      <c r="L16938"/>
    </row>
    <row r="16939" spans="2:12" x14ac:dyDescent="0.4">
      <c r="B16939" s="5" t="s">
        <v>70</v>
      </c>
      <c r="C16939" s="5" t="s">
        <v>55</v>
      </c>
      <c r="D16939" s="5" t="s">
        <v>18</v>
      </c>
      <c r="E16939" s="5" t="s">
        <v>7</v>
      </c>
      <c r="F16939" s="6">
        <v>44682</v>
      </c>
      <c r="G16939" s="6" t="str">
        <f>TEXT(datatable[[#This Row],[дата]],"ММ")</f>
        <v>05</v>
      </c>
      <c r="H16939" s="8">
        <v>5.2440000000000007</v>
      </c>
      <c r="I16939" s="8">
        <v>2.3363999999999998</v>
      </c>
      <c r="J16939" s="8">
        <f>datatable[[#This Row],[продажи_]]-datatable[[#This Row],[себестоимость_]]</f>
        <v>2.9076000000000009</v>
      </c>
      <c r="L16939"/>
    </row>
    <row r="16940" spans="2:12" x14ac:dyDescent="0.4">
      <c r="B16940" s="5" t="s">
        <v>70</v>
      </c>
      <c r="C16940" s="5" t="s">
        <v>55</v>
      </c>
      <c r="D16940" s="5" t="s">
        <v>18</v>
      </c>
      <c r="E16940" s="5" t="s">
        <v>7</v>
      </c>
      <c r="F16940" s="6">
        <v>44713</v>
      </c>
      <c r="G16940" s="6" t="str">
        <f>TEXT(datatable[[#This Row],[дата]],"ММ")</f>
        <v>06</v>
      </c>
      <c r="H16940" s="8">
        <v>5.3722500000000002</v>
      </c>
      <c r="I16940" s="8">
        <v>2.1021000000000001</v>
      </c>
      <c r="J16940" s="8">
        <f>datatable[[#This Row],[продажи_]]-datatable[[#This Row],[себестоимость_]]</f>
        <v>3.2701500000000001</v>
      </c>
      <c r="L16940"/>
    </row>
    <row r="16941" spans="2:12" x14ac:dyDescent="0.4">
      <c r="B16941" s="5" t="s">
        <v>70</v>
      </c>
      <c r="C16941" s="5" t="s">
        <v>55</v>
      </c>
      <c r="D16941" s="5" t="s">
        <v>18</v>
      </c>
      <c r="E16941" s="5" t="s">
        <v>7</v>
      </c>
      <c r="F16941" s="6">
        <v>44743</v>
      </c>
      <c r="G16941" s="6" t="str">
        <f>TEXT(datatable[[#This Row],[дата]],"ММ")</f>
        <v>07</v>
      </c>
      <c r="H16941" s="8">
        <v>4.4080000000000004</v>
      </c>
      <c r="I16941" s="8">
        <v>1.3728</v>
      </c>
      <c r="J16941" s="8">
        <f>datatable[[#This Row],[продажи_]]-datatable[[#This Row],[себестоимость_]]</f>
        <v>3.0352000000000006</v>
      </c>
      <c r="L16941"/>
    </row>
    <row r="16942" spans="2:12" x14ac:dyDescent="0.4">
      <c r="B16942" s="5" t="s">
        <v>70</v>
      </c>
      <c r="C16942" s="5" t="s">
        <v>55</v>
      </c>
      <c r="D16942" s="5" t="s">
        <v>18</v>
      </c>
      <c r="E16942" s="5" t="s">
        <v>7</v>
      </c>
      <c r="F16942" s="6">
        <v>44774</v>
      </c>
      <c r="G16942" s="6" t="str">
        <f>TEXT(datatable[[#This Row],[дата]],"ММ")</f>
        <v>08</v>
      </c>
      <c r="H16942" s="8">
        <v>3.7192500000000002</v>
      </c>
      <c r="I16942" s="8">
        <v>1.2771000000000001</v>
      </c>
      <c r="J16942" s="8">
        <f>datatable[[#This Row],[продажи_]]-datatable[[#This Row],[себестоимость_]]</f>
        <v>2.4421499999999998</v>
      </c>
      <c r="L16942"/>
    </row>
    <row r="16943" spans="2:12" x14ac:dyDescent="0.4">
      <c r="B16943" s="5" t="s">
        <v>70</v>
      </c>
      <c r="C16943" s="5" t="s">
        <v>55</v>
      </c>
      <c r="D16943" s="5" t="s">
        <v>18</v>
      </c>
      <c r="E16943" s="5" t="s">
        <v>7</v>
      </c>
      <c r="F16943" s="6">
        <v>44805</v>
      </c>
      <c r="G16943" s="6" t="str">
        <f>TEXT(datatable[[#This Row],[дата]],"ММ")</f>
        <v>09</v>
      </c>
      <c r="H16943" s="8">
        <v>5.4624999999999995</v>
      </c>
      <c r="I16943" s="8">
        <v>1.3860000000000001</v>
      </c>
      <c r="J16943" s="8">
        <f>datatable[[#This Row],[продажи_]]-datatable[[#This Row],[себестоимость_]]</f>
        <v>4.0764999999999993</v>
      </c>
      <c r="L16943"/>
    </row>
    <row r="16944" spans="2:12" x14ac:dyDescent="0.4">
      <c r="B16944" s="5" t="s">
        <v>70</v>
      </c>
      <c r="C16944" s="5" t="s">
        <v>55</v>
      </c>
      <c r="D16944" s="5" t="s">
        <v>18</v>
      </c>
      <c r="E16944" s="5" t="s">
        <v>7</v>
      </c>
      <c r="F16944" s="6">
        <v>44835</v>
      </c>
      <c r="G16944" s="6" t="str">
        <f>TEXT(datatable[[#This Row],[дата]],"ММ")</f>
        <v>10</v>
      </c>
      <c r="H16944" s="8">
        <v>6.8495000000000008</v>
      </c>
      <c r="I16944" s="8">
        <v>2.5179</v>
      </c>
      <c r="J16944" s="8">
        <f>datatable[[#This Row],[продажи_]]-datatable[[#This Row],[себестоимость_]]</f>
        <v>4.3316000000000008</v>
      </c>
      <c r="L16944"/>
    </row>
    <row r="16945" spans="2:12" x14ac:dyDescent="0.4">
      <c r="B16945" s="5" t="s">
        <v>70</v>
      </c>
      <c r="C16945" s="5" t="s">
        <v>55</v>
      </c>
      <c r="D16945" s="5" t="s">
        <v>18</v>
      </c>
      <c r="E16945" s="5" t="s">
        <v>7</v>
      </c>
      <c r="F16945" s="6">
        <v>44866</v>
      </c>
      <c r="G16945" s="6" t="str">
        <f>TEXT(datatable[[#This Row],[дата]],"ММ")</f>
        <v>11</v>
      </c>
      <c r="H16945" s="8">
        <v>6.4219999999999997</v>
      </c>
      <c r="I16945" s="8">
        <v>2.3809500000000003</v>
      </c>
      <c r="J16945" s="8">
        <f>datatable[[#This Row],[продажи_]]-datatable[[#This Row],[себестоимость_]]</f>
        <v>4.0410499999999994</v>
      </c>
      <c r="L16945"/>
    </row>
    <row r="16946" spans="2:12" x14ac:dyDescent="0.4">
      <c r="B16946" s="5" t="s">
        <v>70</v>
      </c>
      <c r="C16946" s="5" t="s">
        <v>55</v>
      </c>
      <c r="D16946" s="5" t="s">
        <v>18</v>
      </c>
      <c r="E16946" s="5" t="s">
        <v>7</v>
      </c>
      <c r="F16946" s="6">
        <v>44896</v>
      </c>
      <c r="G16946" s="6" t="str">
        <f>TEXT(datatable[[#This Row],[дата]],"ММ")</f>
        <v>12</v>
      </c>
      <c r="H16946" s="8">
        <v>4.9020000000000001</v>
      </c>
      <c r="I16946" s="8">
        <v>2.1978</v>
      </c>
      <c r="J16946" s="8">
        <f>datatable[[#This Row],[продажи_]]-datatable[[#This Row],[себестоимость_]]</f>
        <v>2.7042000000000002</v>
      </c>
      <c r="L16946"/>
    </row>
    <row r="16947" spans="2:12" x14ac:dyDescent="0.4">
      <c r="B16947" s="5" t="s">
        <v>70</v>
      </c>
      <c r="C16947" s="5" t="s">
        <v>55</v>
      </c>
      <c r="D16947" s="5" t="s">
        <v>18</v>
      </c>
      <c r="E16947" s="5" t="s">
        <v>7</v>
      </c>
      <c r="F16947" s="6">
        <v>44562</v>
      </c>
      <c r="G16947" s="6" t="str">
        <f>TEXT(datatable[[#This Row],[дата]],"ММ")</f>
        <v>01</v>
      </c>
      <c r="H16947" s="8">
        <v>0.46035000000000004</v>
      </c>
      <c r="I16947" s="8">
        <v>0.16200000000000001</v>
      </c>
      <c r="J16947" s="8">
        <f>datatable[[#This Row],[продажи_]]-datatable[[#This Row],[себестоимость_]]</f>
        <v>0.29835</v>
      </c>
      <c r="L16947"/>
    </row>
    <row r="16948" spans="2:12" x14ac:dyDescent="0.4">
      <c r="B16948" s="5" t="s">
        <v>70</v>
      </c>
      <c r="C16948" s="5" t="s">
        <v>55</v>
      </c>
      <c r="D16948" s="5" t="s">
        <v>18</v>
      </c>
      <c r="E16948" s="5" t="s">
        <v>7</v>
      </c>
      <c r="F16948" s="6">
        <v>44593</v>
      </c>
      <c r="G16948" s="6" t="str">
        <f>TEXT(datatable[[#This Row],[дата]],"ММ")</f>
        <v>02</v>
      </c>
      <c r="H16948" s="8">
        <v>0.90089999999999992</v>
      </c>
      <c r="I16948" s="8">
        <v>0.24360000000000001</v>
      </c>
      <c r="J16948" s="8">
        <f>datatable[[#This Row],[продажи_]]-datatable[[#This Row],[себестоимость_]]</f>
        <v>0.65729999999999988</v>
      </c>
      <c r="L16948"/>
    </row>
    <row r="16949" spans="2:12" x14ac:dyDescent="0.4">
      <c r="B16949" s="5" t="s">
        <v>70</v>
      </c>
      <c r="C16949" s="5" t="s">
        <v>55</v>
      </c>
      <c r="D16949" s="5" t="s">
        <v>18</v>
      </c>
      <c r="E16949" s="5" t="s">
        <v>7</v>
      </c>
      <c r="F16949" s="6">
        <v>44621</v>
      </c>
      <c r="G16949" s="6" t="str">
        <f>TEXT(datatable[[#This Row],[дата]],"ММ")</f>
        <v>03</v>
      </c>
      <c r="H16949" s="8">
        <v>1.0384</v>
      </c>
      <c r="I16949" s="8">
        <v>0.37119999999999997</v>
      </c>
      <c r="J16949" s="8">
        <f>datatable[[#This Row],[продажи_]]-datatable[[#This Row],[себестоимость_]]</f>
        <v>0.66720000000000002</v>
      </c>
      <c r="L16949"/>
    </row>
    <row r="16950" spans="2:12" x14ac:dyDescent="0.4">
      <c r="B16950" s="5" t="s">
        <v>70</v>
      </c>
      <c r="C16950" s="5" t="s">
        <v>55</v>
      </c>
      <c r="D16950" s="5" t="s">
        <v>18</v>
      </c>
      <c r="E16950" s="5" t="s">
        <v>7</v>
      </c>
      <c r="F16950" s="6">
        <v>44652</v>
      </c>
      <c r="G16950" s="6" t="str">
        <f>TEXT(datatable[[#This Row],[дата]],"ММ")</f>
        <v>04</v>
      </c>
      <c r="H16950" s="8">
        <v>0.62370000000000003</v>
      </c>
      <c r="I16950" s="8">
        <v>0.29680000000000006</v>
      </c>
      <c r="J16950" s="8">
        <f>datatable[[#This Row],[продажи_]]-datatable[[#This Row],[себестоимость_]]</f>
        <v>0.32689999999999997</v>
      </c>
      <c r="L16950"/>
    </row>
    <row r="16951" spans="2:12" x14ac:dyDescent="0.4">
      <c r="B16951" s="5" t="s">
        <v>70</v>
      </c>
      <c r="C16951" s="5" t="s">
        <v>55</v>
      </c>
      <c r="D16951" s="5" t="s">
        <v>18</v>
      </c>
      <c r="E16951" s="5" t="s">
        <v>7</v>
      </c>
      <c r="F16951" s="6">
        <v>44682</v>
      </c>
      <c r="G16951" s="6" t="str">
        <f>TEXT(datatable[[#This Row],[дата]],"ММ")</f>
        <v>05</v>
      </c>
      <c r="H16951" s="8">
        <v>0.77880000000000005</v>
      </c>
      <c r="I16951" s="8">
        <v>0.22559999999999997</v>
      </c>
      <c r="J16951" s="8">
        <f>datatable[[#This Row],[продажи_]]-datatable[[#This Row],[себестоимость_]]</f>
        <v>0.55320000000000014</v>
      </c>
      <c r="L16951"/>
    </row>
    <row r="16952" spans="2:12" x14ac:dyDescent="0.4">
      <c r="B16952" s="5" t="s">
        <v>70</v>
      </c>
      <c r="C16952" s="5" t="s">
        <v>55</v>
      </c>
      <c r="D16952" s="5" t="s">
        <v>18</v>
      </c>
      <c r="E16952" s="5" t="s">
        <v>7</v>
      </c>
      <c r="F16952" s="6">
        <v>44713</v>
      </c>
      <c r="G16952" s="6" t="str">
        <f>TEXT(datatable[[#This Row],[дата]],"ММ")</f>
        <v>06</v>
      </c>
      <c r="H16952" s="8">
        <v>0.66495000000000004</v>
      </c>
      <c r="I16952" s="8">
        <v>0.2366</v>
      </c>
      <c r="J16952" s="8">
        <f>datatable[[#This Row],[продажи_]]-datatable[[#This Row],[себестоимость_]]</f>
        <v>0.42835000000000001</v>
      </c>
      <c r="L16952"/>
    </row>
    <row r="16953" spans="2:12" x14ac:dyDescent="0.4">
      <c r="B16953" s="5" t="s">
        <v>70</v>
      </c>
      <c r="C16953" s="5" t="s">
        <v>55</v>
      </c>
      <c r="D16953" s="5" t="s">
        <v>18</v>
      </c>
      <c r="E16953" s="5" t="s">
        <v>7</v>
      </c>
      <c r="F16953" s="6">
        <v>44743</v>
      </c>
      <c r="G16953" s="6" t="str">
        <f>TEXT(datatable[[#This Row],[дата]],"ММ")</f>
        <v>07</v>
      </c>
      <c r="H16953" s="8">
        <v>0.51479999999999992</v>
      </c>
      <c r="I16953" s="8">
        <v>0.1888</v>
      </c>
      <c r="J16953" s="8">
        <f>datatable[[#This Row],[продажи_]]-datatable[[#This Row],[себестоимость_]]</f>
        <v>0.32599999999999996</v>
      </c>
      <c r="L16953"/>
    </row>
    <row r="16954" spans="2:12" x14ac:dyDescent="0.4">
      <c r="B16954" s="5" t="s">
        <v>70</v>
      </c>
      <c r="C16954" s="5" t="s">
        <v>55</v>
      </c>
      <c r="D16954" s="5" t="s">
        <v>18</v>
      </c>
      <c r="E16954" s="5" t="s">
        <v>7</v>
      </c>
      <c r="F16954" s="6">
        <v>44774</v>
      </c>
      <c r="G16954" s="6" t="str">
        <f>TEXT(datatable[[#This Row],[дата]],"ММ")</f>
        <v>08</v>
      </c>
      <c r="H16954" s="8">
        <v>0.58409999999999995</v>
      </c>
      <c r="I16954" s="8">
        <v>0.16739999999999999</v>
      </c>
      <c r="J16954" s="8">
        <f>datatable[[#This Row],[продажи_]]-datatable[[#This Row],[себестоимость_]]</f>
        <v>0.41669999999999996</v>
      </c>
      <c r="L16954"/>
    </row>
    <row r="16955" spans="2:12" x14ac:dyDescent="0.4">
      <c r="B16955" s="5" t="s">
        <v>70</v>
      </c>
      <c r="C16955" s="5" t="s">
        <v>55</v>
      </c>
      <c r="D16955" s="5" t="s">
        <v>18</v>
      </c>
      <c r="E16955" s="5" t="s">
        <v>7</v>
      </c>
      <c r="F16955" s="6">
        <v>44805</v>
      </c>
      <c r="G16955" s="6" t="str">
        <f>TEXT(datatable[[#This Row],[дата]],"ММ")</f>
        <v>09</v>
      </c>
      <c r="H16955" s="8">
        <v>0.6160000000000001</v>
      </c>
      <c r="I16955" s="8">
        <v>0.16200000000000003</v>
      </c>
      <c r="J16955" s="8">
        <f>datatable[[#This Row],[продажи_]]-datatable[[#This Row],[себестоимость_]]</f>
        <v>0.45400000000000007</v>
      </c>
      <c r="L16955"/>
    </row>
    <row r="16956" spans="2:12" x14ac:dyDescent="0.4">
      <c r="B16956" s="5" t="s">
        <v>70</v>
      </c>
      <c r="C16956" s="5" t="s">
        <v>55</v>
      </c>
      <c r="D16956" s="5" t="s">
        <v>18</v>
      </c>
      <c r="E16956" s="5" t="s">
        <v>7</v>
      </c>
      <c r="F16956" s="6">
        <v>44835</v>
      </c>
      <c r="G16956" s="6" t="str">
        <f>TEXT(datatable[[#This Row],[дата]],"ММ")</f>
        <v>10</v>
      </c>
      <c r="H16956" s="8">
        <v>0.89319999999999999</v>
      </c>
      <c r="I16956" s="8">
        <v>0.24920000000000003</v>
      </c>
      <c r="J16956" s="8">
        <f>datatable[[#This Row],[продажи_]]-datatable[[#This Row],[себестоимость_]]</f>
        <v>0.64399999999999991</v>
      </c>
      <c r="L16956"/>
    </row>
    <row r="16957" spans="2:12" x14ac:dyDescent="0.4">
      <c r="B16957" s="5" t="s">
        <v>70</v>
      </c>
      <c r="C16957" s="5" t="s">
        <v>55</v>
      </c>
      <c r="D16957" s="5" t="s">
        <v>18</v>
      </c>
      <c r="E16957" s="5" t="s">
        <v>7</v>
      </c>
      <c r="F16957" s="6">
        <v>44866</v>
      </c>
      <c r="G16957" s="6" t="str">
        <f>TEXT(datatable[[#This Row],[дата]],"ММ")</f>
        <v>11</v>
      </c>
      <c r="H16957" s="8">
        <v>0.60059999999999991</v>
      </c>
      <c r="I16957" s="8">
        <v>0.28860000000000002</v>
      </c>
      <c r="J16957" s="8">
        <f>datatable[[#This Row],[продажи_]]-datatable[[#This Row],[себестоимость_]]</f>
        <v>0.31199999999999989</v>
      </c>
      <c r="L16957"/>
    </row>
    <row r="16958" spans="2:12" x14ac:dyDescent="0.4">
      <c r="B16958" s="5" t="s">
        <v>70</v>
      </c>
      <c r="C16958" s="5" t="s">
        <v>55</v>
      </c>
      <c r="D16958" s="5" t="s">
        <v>18</v>
      </c>
      <c r="E16958" s="5" t="s">
        <v>7</v>
      </c>
      <c r="F16958" s="6">
        <v>44896</v>
      </c>
      <c r="G16958" s="6" t="str">
        <f>TEXT(datatable[[#This Row],[дата]],"ММ")</f>
        <v>12</v>
      </c>
      <c r="H16958" s="8">
        <v>0.61380000000000001</v>
      </c>
      <c r="I16958" s="8">
        <v>0.2208</v>
      </c>
      <c r="J16958" s="8">
        <f>datatable[[#This Row],[продажи_]]-datatable[[#This Row],[себестоимость_]]</f>
        <v>0.39300000000000002</v>
      </c>
      <c r="L16958"/>
    </row>
    <row r="16959" spans="2:12" x14ac:dyDescent="0.4">
      <c r="B16959" s="5" t="s">
        <v>70</v>
      </c>
      <c r="C16959" s="5" t="s">
        <v>55</v>
      </c>
      <c r="D16959" s="5" t="s">
        <v>18</v>
      </c>
      <c r="E16959" s="5" t="s">
        <v>7</v>
      </c>
      <c r="F16959" s="6">
        <v>44562</v>
      </c>
      <c r="G16959" s="6" t="str">
        <f>TEXT(datatable[[#This Row],[дата]],"ММ")</f>
        <v>01</v>
      </c>
      <c r="H16959" s="8">
        <v>12.137850000000002</v>
      </c>
      <c r="I16959" s="8">
        <v>3.9730500000000006</v>
      </c>
      <c r="J16959" s="8">
        <f>datatable[[#This Row],[продажи_]]-datatable[[#This Row],[себестоимость_]]</f>
        <v>8.1648000000000014</v>
      </c>
      <c r="L16959"/>
    </row>
    <row r="16960" spans="2:12" x14ac:dyDescent="0.4">
      <c r="B16960" s="5" t="s">
        <v>70</v>
      </c>
      <c r="C16960" s="5" t="s">
        <v>55</v>
      </c>
      <c r="D16960" s="5" t="s">
        <v>18</v>
      </c>
      <c r="E16960" s="5" t="s">
        <v>7</v>
      </c>
      <c r="F16960" s="6">
        <v>44593</v>
      </c>
      <c r="G16960" s="6" t="str">
        <f>TEXT(datatable[[#This Row],[дата]],"ММ")</f>
        <v>02</v>
      </c>
      <c r="H16960" s="8">
        <v>20.241900000000001</v>
      </c>
      <c r="I16960" s="8">
        <v>8.0877999999999997</v>
      </c>
      <c r="J16960" s="8">
        <f>datatable[[#This Row],[продажи_]]-datatable[[#This Row],[себестоимость_]]</f>
        <v>12.154100000000001</v>
      </c>
      <c r="L16960"/>
    </row>
    <row r="16961" spans="2:12" x14ac:dyDescent="0.4">
      <c r="B16961" s="5" t="s">
        <v>70</v>
      </c>
      <c r="C16961" s="5" t="s">
        <v>55</v>
      </c>
      <c r="D16961" s="5" t="s">
        <v>18</v>
      </c>
      <c r="E16961" s="5" t="s">
        <v>7</v>
      </c>
      <c r="F16961" s="6">
        <v>44621</v>
      </c>
      <c r="G16961" s="6" t="str">
        <f>TEXT(datatable[[#This Row],[дата]],"ММ")</f>
        <v>03</v>
      </c>
      <c r="H16961" s="8">
        <v>17.301600000000001</v>
      </c>
      <c r="I16961" s="8">
        <v>9.9407999999999994</v>
      </c>
      <c r="J16961" s="8">
        <f>datatable[[#This Row],[продажи_]]-datatable[[#This Row],[себестоимость_]]</f>
        <v>7.3608000000000011</v>
      </c>
      <c r="L16961"/>
    </row>
    <row r="16962" spans="2:12" x14ac:dyDescent="0.4">
      <c r="B16962" s="5" t="s">
        <v>70</v>
      </c>
      <c r="C16962" s="5" t="s">
        <v>55</v>
      </c>
      <c r="D16962" s="5" t="s">
        <v>18</v>
      </c>
      <c r="E16962" s="5" t="s">
        <v>7</v>
      </c>
      <c r="F16962" s="6">
        <v>44652</v>
      </c>
      <c r="G16962" s="6" t="str">
        <f>TEXT(datatable[[#This Row],[дата]],"ММ")</f>
        <v>04</v>
      </c>
      <c r="H16962" s="8">
        <v>15.819300000000002</v>
      </c>
      <c r="I16962" s="8">
        <v>8.7744999999999997</v>
      </c>
      <c r="J16962" s="8">
        <f>datatable[[#This Row],[продажи_]]-datatable[[#This Row],[себестоимость_]]</f>
        <v>7.0448000000000022</v>
      </c>
      <c r="L16962"/>
    </row>
    <row r="16963" spans="2:12" x14ac:dyDescent="0.4">
      <c r="B16963" s="5" t="s">
        <v>70</v>
      </c>
      <c r="C16963" s="5" t="s">
        <v>55</v>
      </c>
      <c r="D16963" s="5" t="s">
        <v>18</v>
      </c>
      <c r="E16963" s="5" t="s">
        <v>7</v>
      </c>
      <c r="F16963" s="6">
        <v>44682</v>
      </c>
      <c r="G16963" s="6" t="str">
        <f>TEXT(datatable[[#This Row],[дата]],"ММ")</f>
        <v>05</v>
      </c>
      <c r="H16963" s="8">
        <v>15.1632</v>
      </c>
      <c r="I16963" s="8">
        <v>5.9514000000000005</v>
      </c>
      <c r="J16963" s="8">
        <f>datatable[[#This Row],[продажи_]]-datatable[[#This Row],[себестоимость_]]</f>
        <v>9.2118000000000002</v>
      </c>
      <c r="L16963"/>
    </row>
    <row r="16964" spans="2:12" x14ac:dyDescent="0.4">
      <c r="B16964" s="5" t="s">
        <v>70</v>
      </c>
      <c r="C16964" s="5" t="s">
        <v>55</v>
      </c>
      <c r="D16964" s="5" t="s">
        <v>18</v>
      </c>
      <c r="E16964" s="5" t="s">
        <v>7</v>
      </c>
      <c r="F16964" s="6">
        <v>44713</v>
      </c>
      <c r="G16964" s="6" t="str">
        <f>TEXT(datatable[[#This Row],[дата]],"ММ")</f>
        <v>06</v>
      </c>
      <c r="H16964" s="8">
        <v>13.425749999999999</v>
      </c>
      <c r="I16964" s="8">
        <v>5.8805499999999995</v>
      </c>
      <c r="J16964" s="8">
        <f>datatable[[#This Row],[продажи_]]-datatable[[#This Row],[себестоимость_]]</f>
        <v>7.5451999999999995</v>
      </c>
      <c r="L16964"/>
    </row>
    <row r="16965" spans="2:12" x14ac:dyDescent="0.4">
      <c r="B16965" s="5" t="s">
        <v>70</v>
      </c>
      <c r="C16965" s="5" t="s">
        <v>55</v>
      </c>
      <c r="D16965" s="5" t="s">
        <v>18</v>
      </c>
      <c r="E16965" s="5" t="s">
        <v>7</v>
      </c>
      <c r="F16965" s="6">
        <v>44743</v>
      </c>
      <c r="G16965" s="6" t="str">
        <f>TEXT(datatable[[#This Row],[дата]],"ММ")</f>
        <v>07</v>
      </c>
      <c r="H16965" s="8">
        <v>8.5536000000000012</v>
      </c>
      <c r="I16965" s="8">
        <v>4.3164000000000007</v>
      </c>
      <c r="J16965" s="8">
        <f>datatable[[#This Row],[продажи_]]-datatable[[#This Row],[себестоимость_]]</f>
        <v>4.2372000000000005</v>
      </c>
      <c r="L16965"/>
    </row>
    <row r="16966" spans="2:12" x14ac:dyDescent="0.4">
      <c r="B16966" s="5" t="s">
        <v>70</v>
      </c>
      <c r="C16966" s="5" t="s">
        <v>55</v>
      </c>
      <c r="D16966" s="5" t="s">
        <v>18</v>
      </c>
      <c r="E16966" s="5" t="s">
        <v>7</v>
      </c>
      <c r="F16966" s="6">
        <v>44774</v>
      </c>
      <c r="G16966" s="6" t="str">
        <f>TEXT(datatable[[#This Row],[дата]],"ММ")</f>
        <v>08</v>
      </c>
      <c r="H16966" s="8">
        <v>9.4040999999999997</v>
      </c>
      <c r="I16966" s="8">
        <v>4.2183000000000002</v>
      </c>
      <c r="J16966" s="8">
        <f>datatable[[#This Row],[продажи_]]-datatable[[#This Row],[себестоимость_]]</f>
        <v>5.1857999999999995</v>
      </c>
      <c r="L16966"/>
    </row>
    <row r="16967" spans="2:12" x14ac:dyDescent="0.4">
      <c r="B16967" s="5" t="s">
        <v>70</v>
      </c>
      <c r="C16967" s="5" t="s">
        <v>55</v>
      </c>
      <c r="D16967" s="5" t="s">
        <v>18</v>
      </c>
      <c r="E16967" s="5" t="s">
        <v>7</v>
      </c>
      <c r="F16967" s="6">
        <v>44805</v>
      </c>
      <c r="G16967" s="6" t="str">
        <f>TEXT(datatable[[#This Row],[дата]],"ММ")</f>
        <v>09</v>
      </c>
      <c r="H16967" s="8">
        <v>13.850999999999999</v>
      </c>
      <c r="I16967" s="8">
        <v>6.049500000000001</v>
      </c>
      <c r="J16967" s="8">
        <f>datatable[[#This Row],[продажи_]]-datatable[[#This Row],[себестоимость_]]</f>
        <v>7.8014999999999981</v>
      </c>
      <c r="L16967"/>
    </row>
    <row r="16968" spans="2:12" x14ac:dyDescent="0.4">
      <c r="B16968" s="5" t="s">
        <v>70</v>
      </c>
      <c r="C16968" s="5" t="s">
        <v>55</v>
      </c>
      <c r="D16968" s="5" t="s">
        <v>18</v>
      </c>
      <c r="E16968" s="5" t="s">
        <v>7</v>
      </c>
      <c r="F16968" s="6">
        <v>44835</v>
      </c>
      <c r="G16968" s="6" t="str">
        <f>TEXT(datatable[[#This Row],[дата]],"ММ")</f>
        <v>10</v>
      </c>
      <c r="H16968" s="8">
        <v>14.118300000000001</v>
      </c>
      <c r="I16968" s="8">
        <v>7.4773999999999994</v>
      </c>
      <c r="J16968" s="8">
        <f>datatable[[#This Row],[продажи_]]-datatable[[#This Row],[себестоимость_]]</f>
        <v>6.640900000000002</v>
      </c>
      <c r="L16968"/>
    </row>
    <row r="16969" spans="2:12" x14ac:dyDescent="0.4">
      <c r="B16969" s="5" t="s">
        <v>70</v>
      </c>
      <c r="C16969" s="5" t="s">
        <v>55</v>
      </c>
      <c r="D16969" s="5" t="s">
        <v>18</v>
      </c>
      <c r="E16969" s="5" t="s">
        <v>7</v>
      </c>
      <c r="F16969" s="6">
        <v>44866</v>
      </c>
      <c r="G16969" s="6" t="str">
        <f>TEXT(datatable[[#This Row],[дата]],"ММ")</f>
        <v>11</v>
      </c>
      <c r="H16969" s="8">
        <v>17.216550000000002</v>
      </c>
      <c r="I16969" s="8">
        <v>6.6598999999999995</v>
      </c>
      <c r="J16969" s="8">
        <f>datatable[[#This Row],[продажи_]]-datatable[[#This Row],[себестоимость_]]</f>
        <v>10.556650000000001</v>
      </c>
      <c r="L16969"/>
    </row>
    <row r="16970" spans="2:12" x14ac:dyDescent="0.4">
      <c r="B16970" s="5" t="s">
        <v>70</v>
      </c>
      <c r="C16970" s="5" t="s">
        <v>55</v>
      </c>
      <c r="D16970" s="5" t="s">
        <v>18</v>
      </c>
      <c r="E16970" s="5" t="s">
        <v>7</v>
      </c>
      <c r="F16970" s="6">
        <v>44896</v>
      </c>
      <c r="G16970" s="6" t="str">
        <f>TEXT(datatable[[#This Row],[дата]],"ММ")</f>
        <v>12</v>
      </c>
      <c r="H16970" s="8">
        <v>16.766999999999999</v>
      </c>
      <c r="I16970" s="8">
        <v>6.0822000000000003</v>
      </c>
      <c r="J16970" s="8">
        <f>datatable[[#This Row],[продажи_]]-datatable[[#This Row],[себестоимость_]]</f>
        <v>10.684799999999999</v>
      </c>
      <c r="L16970"/>
    </row>
    <row r="16971" spans="2:12" x14ac:dyDescent="0.4">
      <c r="B16971" s="5" t="s">
        <v>70</v>
      </c>
      <c r="C16971" s="5" t="s">
        <v>55</v>
      </c>
      <c r="D16971" s="5" t="s">
        <v>18</v>
      </c>
      <c r="E16971" s="5" t="s">
        <v>7</v>
      </c>
      <c r="F16971" s="6">
        <v>44562</v>
      </c>
      <c r="G16971" s="6" t="str">
        <f>TEXT(datatable[[#This Row],[дата]],"ММ")</f>
        <v>01</v>
      </c>
      <c r="H16971" s="8">
        <v>8.0919000000000008</v>
      </c>
      <c r="I16971" s="8">
        <v>2.8620000000000001</v>
      </c>
      <c r="J16971" s="8">
        <f>datatable[[#This Row],[продажи_]]-datatable[[#This Row],[себестоимость_]]</f>
        <v>5.2299000000000007</v>
      </c>
      <c r="L16971"/>
    </row>
    <row r="16972" spans="2:12" x14ac:dyDescent="0.4">
      <c r="B16972" s="5" t="s">
        <v>70</v>
      </c>
      <c r="C16972" s="5" t="s">
        <v>55</v>
      </c>
      <c r="D16972" s="5" t="s">
        <v>18</v>
      </c>
      <c r="E16972" s="5" t="s">
        <v>7</v>
      </c>
      <c r="F16972" s="6">
        <v>44593</v>
      </c>
      <c r="G16972" s="6" t="str">
        <f>TEXT(datatable[[#This Row],[дата]],"ММ")</f>
        <v>02</v>
      </c>
      <c r="H16972" s="8">
        <v>10.8864</v>
      </c>
      <c r="I16972" s="8">
        <v>3.9326000000000003</v>
      </c>
      <c r="J16972" s="8">
        <f>datatable[[#This Row],[продажи_]]-datatable[[#This Row],[себестоимость_]]</f>
        <v>6.9537999999999993</v>
      </c>
      <c r="L16972"/>
    </row>
    <row r="16973" spans="2:12" x14ac:dyDescent="0.4">
      <c r="B16973" s="5" t="s">
        <v>70</v>
      </c>
      <c r="C16973" s="5" t="s">
        <v>55</v>
      </c>
      <c r="D16973" s="5" t="s">
        <v>18</v>
      </c>
      <c r="E16973" s="5" t="s">
        <v>7</v>
      </c>
      <c r="F16973" s="6">
        <v>44621</v>
      </c>
      <c r="G16973" s="6" t="str">
        <f>TEXT(datatable[[#This Row],[дата]],"ММ")</f>
        <v>03</v>
      </c>
      <c r="H16973" s="8">
        <v>14.515200000000002</v>
      </c>
      <c r="I16973" s="8">
        <v>4.7911999999999999</v>
      </c>
      <c r="J16973" s="8">
        <f>datatable[[#This Row],[продажи_]]-datatable[[#This Row],[себестоимость_]]</f>
        <v>9.724000000000002</v>
      </c>
      <c r="L16973"/>
    </row>
    <row r="16974" spans="2:12" x14ac:dyDescent="0.4">
      <c r="B16974" s="5" t="s">
        <v>70</v>
      </c>
      <c r="C16974" s="5" t="s">
        <v>55</v>
      </c>
      <c r="D16974" s="5" t="s">
        <v>18</v>
      </c>
      <c r="E16974" s="5" t="s">
        <v>7</v>
      </c>
      <c r="F16974" s="6">
        <v>44652</v>
      </c>
      <c r="G16974" s="6" t="str">
        <f>TEXT(datatable[[#This Row],[дата]],"ММ")</f>
        <v>04</v>
      </c>
      <c r="H16974" s="8">
        <v>12.360600000000002</v>
      </c>
      <c r="I16974" s="8">
        <v>3.2648000000000001</v>
      </c>
      <c r="J16974" s="8">
        <f>datatable[[#This Row],[продажи_]]-datatable[[#This Row],[себестоимость_]]</f>
        <v>9.0958000000000006</v>
      </c>
      <c r="L16974"/>
    </row>
    <row r="16975" spans="2:12" x14ac:dyDescent="0.4">
      <c r="B16975" s="5" t="s">
        <v>70</v>
      </c>
      <c r="C16975" s="5" t="s">
        <v>55</v>
      </c>
      <c r="D16975" s="5" t="s">
        <v>18</v>
      </c>
      <c r="E16975" s="5" t="s">
        <v>7</v>
      </c>
      <c r="F16975" s="6">
        <v>44682</v>
      </c>
      <c r="G16975" s="6" t="str">
        <f>TEXT(datatable[[#This Row],[дата]],"ММ")</f>
        <v>05</v>
      </c>
      <c r="H16975" s="8">
        <v>9.8172000000000015</v>
      </c>
      <c r="I16975" s="8">
        <v>3.6252</v>
      </c>
      <c r="J16975" s="8">
        <f>datatable[[#This Row],[продажи_]]-datatable[[#This Row],[себестоимость_]]</f>
        <v>6.1920000000000019</v>
      </c>
      <c r="L16975"/>
    </row>
    <row r="16976" spans="2:12" x14ac:dyDescent="0.4">
      <c r="B16976" s="5" t="s">
        <v>70</v>
      </c>
      <c r="C16976" s="5" t="s">
        <v>55</v>
      </c>
      <c r="D16976" s="5" t="s">
        <v>18</v>
      </c>
      <c r="E16976" s="5" t="s">
        <v>7</v>
      </c>
      <c r="F16976" s="6">
        <v>44713</v>
      </c>
      <c r="G16976" s="6" t="str">
        <f>TEXT(datatable[[#This Row],[дата]],"ММ")</f>
        <v>06</v>
      </c>
      <c r="H16976" s="8">
        <v>9.5823</v>
      </c>
      <c r="I16976" s="8">
        <v>3.5139000000000005</v>
      </c>
      <c r="J16976" s="8">
        <f>datatable[[#This Row],[продажи_]]-datatable[[#This Row],[себестоимость_]]</f>
        <v>6.0683999999999996</v>
      </c>
      <c r="L16976"/>
    </row>
    <row r="16977" spans="2:12" x14ac:dyDescent="0.4">
      <c r="B16977" s="5" t="s">
        <v>70</v>
      </c>
      <c r="C16977" s="5" t="s">
        <v>55</v>
      </c>
      <c r="D16977" s="5" t="s">
        <v>18</v>
      </c>
      <c r="E16977" s="5" t="s">
        <v>7</v>
      </c>
      <c r="F16977" s="6">
        <v>44743</v>
      </c>
      <c r="G16977" s="6" t="str">
        <f>TEXT(datatable[[#This Row],[дата]],"ММ")</f>
        <v>07</v>
      </c>
      <c r="H16977" s="8">
        <v>7.5815999999999999</v>
      </c>
      <c r="I16977" s="8">
        <v>2.1412</v>
      </c>
      <c r="J16977" s="8">
        <f>datatable[[#This Row],[продажи_]]-datatable[[#This Row],[себестоимость_]]</f>
        <v>5.4404000000000003</v>
      </c>
      <c r="L16977"/>
    </row>
    <row r="16978" spans="2:12" x14ac:dyDescent="0.4">
      <c r="B16978" s="5" t="s">
        <v>70</v>
      </c>
      <c r="C16978" s="5" t="s">
        <v>55</v>
      </c>
      <c r="D16978" s="5" t="s">
        <v>18</v>
      </c>
      <c r="E16978" s="5" t="s">
        <v>7</v>
      </c>
      <c r="F16978" s="6">
        <v>44774</v>
      </c>
      <c r="G16978" s="6" t="str">
        <f>TEXT(datatable[[#This Row],[дата]],"ММ")</f>
        <v>08</v>
      </c>
      <c r="H16978" s="8">
        <v>8.0919000000000008</v>
      </c>
      <c r="I16978" s="8">
        <v>2.1942000000000004</v>
      </c>
      <c r="J16978" s="8">
        <f>datatable[[#This Row],[продажи_]]-datatable[[#This Row],[себестоимость_]]</f>
        <v>5.8977000000000004</v>
      </c>
      <c r="L16978"/>
    </row>
    <row r="16979" spans="2:12" x14ac:dyDescent="0.4">
      <c r="B16979" s="5" t="s">
        <v>70</v>
      </c>
      <c r="C16979" s="5" t="s">
        <v>55</v>
      </c>
      <c r="D16979" s="5" t="s">
        <v>18</v>
      </c>
      <c r="E16979" s="5" t="s">
        <v>7</v>
      </c>
      <c r="F16979" s="6">
        <v>44805</v>
      </c>
      <c r="G16979" s="6" t="str">
        <f>TEXT(datatable[[#This Row],[дата]],"ММ")</f>
        <v>09</v>
      </c>
      <c r="H16979" s="8">
        <v>8.7479999999999993</v>
      </c>
      <c r="I16979" s="8">
        <v>2.915</v>
      </c>
      <c r="J16979" s="8">
        <f>datatable[[#This Row],[продажи_]]-datatable[[#This Row],[себестоимость_]]</f>
        <v>5.8329999999999993</v>
      </c>
      <c r="L16979"/>
    </row>
    <row r="16980" spans="2:12" x14ac:dyDescent="0.4">
      <c r="B16980" s="5" t="s">
        <v>70</v>
      </c>
      <c r="C16980" s="5" t="s">
        <v>55</v>
      </c>
      <c r="D16980" s="5" t="s">
        <v>18</v>
      </c>
      <c r="E16980" s="5" t="s">
        <v>7</v>
      </c>
      <c r="F16980" s="6">
        <v>44835</v>
      </c>
      <c r="G16980" s="6" t="str">
        <f>TEXT(datatable[[#This Row],[дата]],"ММ")</f>
        <v>10</v>
      </c>
      <c r="H16980" s="8">
        <v>9.7523999999999997</v>
      </c>
      <c r="I16980" s="8">
        <v>3.1905999999999999</v>
      </c>
      <c r="J16980" s="8">
        <f>datatable[[#This Row],[продажи_]]-datatable[[#This Row],[себестоимость_]]</f>
        <v>6.5617999999999999</v>
      </c>
      <c r="L16980"/>
    </row>
    <row r="16981" spans="2:12" x14ac:dyDescent="0.4">
      <c r="B16981" s="5" t="s">
        <v>70</v>
      </c>
      <c r="C16981" s="5" t="s">
        <v>55</v>
      </c>
      <c r="D16981" s="5" t="s">
        <v>18</v>
      </c>
      <c r="E16981" s="5" t="s">
        <v>7</v>
      </c>
      <c r="F16981" s="6">
        <v>44866</v>
      </c>
      <c r="G16981" s="6" t="str">
        <f>TEXT(datatable[[#This Row],[дата]],"ММ")</f>
        <v>11</v>
      </c>
      <c r="H16981" s="8">
        <v>10.635299999999999</v>
      </c>
      <c r="I16981" s="8">
        <v>4.0651000000000002</v>
      </c>
      <c r="J16981" s="8">
        <f>datatable[[#This Row],[продажи_]]-datatable[[#This Row],[себестоимость_]]</f>
        <v>6.5701999999999989</v>
      </c>
      <c r="L16981"/>
    </row>
    <row r="16982" spans="2:12" x14ac:dyDescent="0.4">
      <c r="B16982" s="5" t="s">
        <v>70</v>
      </c>
      <c r="C16982" s="5" t="s">
        <v>55</v>
      </c>
      <c r="D16982" s="5" t="s">
        <v>18</v>
      </c>
      <c r="E16982" s="5" t="s">
        <v>7</v>
      </c>
      <c r="F16982" s="6">
        <v>44896</v>
      </c>
      <c r="G16982" s="6" t="str">
        <f>TEXT(datatable[[#This Row],[дата]],"ММ")</f>
        <v>12</v>
      </c>
      <c r="H16982" s="8">
        <v>7.7760000000000007</v>
      </c>
      <c r="I16982" s="8">
        <v>3.2118000000000002</v>
      </c>
      <c r="J16982" s="8">
        <f>datatable[[#This Row],[продажи_]]-datatable[[#This Row],[себестоимость_]]</f>
        <v>4.5642000000000005</v>
      </c>
      <c r="L16982"/>
    </row>
    <row r="16983" spans="2:12" x14ac:dyDescent="0.4">
      <c r="B16983" s="5" t="s">
        <v>70</v>
      </c>
      <c r="C16983" s="5" t="s">
        <v>55</v>
      </c>
      <c r="D16983" s="5" t="s">
        <v>18</v>
      </c>
      <c r="E16983" s="5" t="s">
        <v>7</v>
      </c>
      <c r="F16983" s="6">
        <v>44562</v>
      </c>
      <c r="G16983" s="6" t="str">
        <f>TEXT(datatable[[#This Row],[дата]],"ММ")</f>
        <v>01</v>
      </c>
      <c r="H16983" s="8">
        <v>3.7584</v>
      </c>
      <c r="I16983" s="8">
        <v>1.4152499999999999</v>
      </c>
      <c r="J16983" s="8">
        <f>datatable[[#This Row],[продажи_]]-datatable[[#This Row],[себестоимость_]]</f>
        <v>2.3431500000000001</v>
      </c>
      <c r="L16983"/>
    </row>
    <row r="16984" spans="2:12" x14ac:dyDescent="0.4">
      <c r="B16984" s="5" t="s">
        <v>70</v>
      </c>
      <c r="C16984" s="5" t="s">
        <v>55</v>
      </c>
      <c r="D16984" s="5" t="s">
        <v>18</v>
      </c>
      <c r="E16984" s="5" t="s">
        <v>7</v>
      </c>
      <c r="F16984" s="6">
        <v>44593</v>
      </c>
      <c r="G16984" s="6" t="str">
        <f>TEXT(datatable[[#This Row],[дата]],"ММ")</f>
        <v>02</v>
      </c>
      <c r="H16984" s="8">
        <v>7.2470999999999997</v>
      </c>
      <c r="I16984" s="8">
        <v>2.1237999999999997</v>
      </c>
      <c r="J16984" s="8">
        <f>datatable[[#This Row],[продажи_]]-datatable[[#This Row],[себестоимость_]]</f>
        <v>5.1233000000000004</v>
      </c>
      <c r="L16984"/>
    </row>
    <row r="16985" spans="2:12" x14ac:dyDescent="0.4">
      <c r="B16985" s="5" t="s">
        <v>70</v>
      </c>
      <c r="C16985" s="5" t="s">
        <v>55</v>
      </c>
      <c r="D16985" s="5" t="s">
        <v>18</v>
      </c>
      <c r="E16985" s="5" t="s">
        <v>7</v>
      </c>
      <c r="F16985" s="6">
        <v>44621</v>
      </c>
      <c r="G16985" s="6" t="str">
        <f>TEXT(datatable[[#This Row],[дата]],"ММ")</f>
        <v>03</v>
      </c>
      <c r="H16985" s="8">
        <v>6.5423999999999998</v>
      </c>
      <c r="I16985" s="8">
        <v>3.3152000000000004</v>
      </c>
      <c r="J16985" s="8">
        <f>datatable[[#This Row],[продажи_]]-datatable[[#This Row],[себестоимость_]]</f>
        <v>3.2271999999999994</v>
      </c>
      <c r="L16985"/>
    </row>
    <row r="16986" spans="2:12" x14ac:dyDescent="0.4">
      <c r="B16986" s="5" t="s">
        <v>70</v>
      </c>
      <c r="C16986" s="5" t="s">
        <v>55</v>
      </c>
      <c r="D16986" s="5" t="s">
        <v>18</v>
      </c>
      <c r="E16986" s="5" t="s">
        <v>7</v>
      </c>
      <c r="F16986" s="6">
        <v>44652</v>
      </c>
      <c r="G16986" s="6" t="str">
        <f>TEXT(datatable[[#This Row],[дата]],"ММ")</f>
        <v>04</v>
      </c>
      <c r="H16986" s="8">
        <v>4.9937999999999994</v>
      </c>
      <c r="I16986" s="8">
        <v>3.0043999999999995</v>
      </c>
      <c r="J16986" s="8">
        <f>datatable[[#This Row],[продажи_]]-datatable[[#This Row],[себестоимость_]]</f>
        <v>1.9893999999999998</v>
      </c>
      <c r="L16986"/>
    </row>
    <row r="16987" spans="2:12" x14ac:dyDescent="0.4">
      <c r="B16987" s="5" t="s">
        <v>70</v>
      </c>
      <c r="C16987" s="5" t="s">
        <v>55</v>
      </c>
      <c r="D16987" s="5" t="s">
        <v>18</v>
      </c>
      <c r="E16987" s="5" t="s">
        <v>7</v>
      </c>
      <c r="F16987" s="6">
        <v>44682</v>
      </c>
      <c r="G16987" s="6" t="str">
        <f>TEXT(datatable[[#This Row],[дата]],"ММ")</f>
        <v>05</v>
      </c>
      <c r="H16987" s="8">
        <v>5.0111999999999997</v>
      </c>
      <c r="I16987" s="8">
        <v>2.5529999999999999</v>
      </c>
      <c r="J16987" s="8">
        <f>datatable[[#This Row],[продажи_]]-datatable[[#This Row],[себестоимость_]]</f>
        <v>2.4581999999999997</v>
      </c>
      <c r="L16987"/>
    </row>
    <row r="16988" spans="2:12" x14ac:dyDescent="0.4">
      <c r="B16988" s="5" t="s">
        <v>70</v>
      </c>
      <c r="C16988" s="5" t="s">
        <v>55</v>
      </c>
      <c r="D16988" s="5" t="s">
        <v>18</v>
      </c>
      <c r="E16988" s="5" t="s">
        <v>7</v>
      </c>
      <c r="F16988" s="6">
        <v>44713</v>
      </c>
      <c r="G16988" s="6" t="str">
        <f>TEXT(datatable[[#This Row],[дата]],"ММ")</f>
        <v>06</v>
      </c>
      <c r="H16988" s="8">
        <v>4.7502000000000004</v>
      </c>
      <c r="I16988" s="8">
        <v>1.9240000000000004</v>
      </c>
      <c r="J16988" s="8">
        <f>datatable[[#This Row],[продажи_]]-datatable[[#This Row],[себестоимость_]]</f>
        <v>2.8262</v>
      </c>
      <c r="L16988"/>
    </row>
    <row r="16989" spans="2:12" x14ac:dyDescent="0.4">
      <c r="B16989" s="5" t="s">
        <v>70</v>
      </c>
      <c r="C16989" s="5" t="s">
        <v>55</v>
      </c>
      <c r="D16989" s="5" t="s">
        <v>18</v>
      </c>
      <c r="E16989" s="5" t="s">
        <v>7</v>
      </c>
      <c r="F16989" s="6">
        <v>44743</v>
      </c>
      <c r="G16989" s="6" t="str">
        <f>TEXT(datatable[[#This Row],[дата]],"ММ")</f>
        <v>07</v>
      </c>
      <c r="H16989" s="8">
        <v>4.1760000000000002</v>
      </c>
      <c r="I16989" s="8">
        <v>1.3616000000000001</v>
      </c>
      <c r="J16989" s="8">
        <f>datatable[[#This Row],[продажи_]]-datatable[[#This Row],[себестоимость_]]</f>
        <v>2.8144</v>
      </c>
      <c r="L16989"/>
    </row>
    <row r="16990" spans="2:12" x14ac:dyDescent="0.4">
      <c r="B16990" s="5" t="s">
        <v>70</v>
      </c>
      <c r="C16990" s="5" t="s">
        <v>55</v>
      </c>
      <c r="D16990" s="5" t="s">
        <v>18</v>
      </c>
      <c r="E16990" s="5" t="s">
        <v>7</v>
      </c>
      <c r="F16990" s="6">
        <v>44774</v>
      </c>
      <c r="G16990" s="6" t="str">
        <f>TEXT(datatable[[#This Row],[дата]],"ММ")</f>
        <v>08</v>
      </c>
      <c r="H16990" s="8">
        <v>4.0324499999999999</v>
      </c>
      <c r="I16990" s="8">
        <v>1.38195</v>
      </c>
      <c r="J16990" s="8">
        <f>datatable[[#This Row],[продажи_]]-datatable[[#This Row],[себестоимость_]]</f>
        <v>2.6505000000000001</v>
      </c>
      <c r="L16990"/>
    </row>
    <row r="16991" spans="2:12" x14ac:dyDescent="0.4">
      <c r="B16991" s="5" t="s">
        <v>70</v>
      </c>
      <c r="C16991" s="5" t="s">
        <v>55</v>
      </c>
      <c r="D16991" s="5" t="s">
        <v>18</v>
      </c>
      <c r="E16991" s="5" t="s">
        <v>7</v>
      </c>
      <c r="F16991" s="6">
        <v>44805</v>
      </c>
      <c r="G16991" s="6" t="str">
        <f>TEXT(datatable[[#This Row],[дата]],"ММ")</f>
        <v>09</v>
      </c>
      <c r="H16991" s="8">
        <v>4.2195</v>
      </c>
      <c r="I16991" s="8">
        <v>1.9425000000000001</v>
      </c>
      <c r="J16991" s="8">
        <f>datatable[[#This Row],[продажи_]]-datatable[[#This Row],[себестоимость_]]</f>
        <v>2.2770000000000001</v>
      </c>
      <c r="L16991"/>
    </row>
    <row r="16992" spans="2:12" x14ac:dyDescent="0.4">
      <c r="B16992" s="5" t="s">
        <v>70</v>
      </c>
      <c r="C16992" s="5" t="s">
        <v>55</v>
      </c>
      <c r="D16992" s="5" t="s">
        <v>18</v>
      </c>
      <c r="E16992" s="5" t="s">
        <v>7</v>
      </c>
      <c r="F16992" s="6">
        <v>44835</v>
      </c>
      <c r="G16992" s="6" t="str">
        <f>TEXT(datatable[[#This Row],[дата]],"ММ")</f>
        <v>10</v>
      </c>
      <c r="H16992" s="8">
        <v>6.8816999999999995</v>
      </c>
      <c r="I16992" s="8">
        <v>2.9008000000000003</v>
      </c>
      <c r="J16992" s="8">
        <f>datatable[[#This Row],[продажи_]]-datatable[[#This Row],[себестоимость_]]</f>
        <v>3.9808999999999992</v>
      </c>
      <c r="L16992"/>
    </row>
    <row r="16993" spans="2:12" x14ac:dyDescent="0.4">
      <c r="B16993" s="5" t="s">
        <v>70</v>
      </c>
      <c r="C16993" s="5" t="s">
        <v>55</v>
      </c>
      <c r="D16993" s="5" t="s">
        <v>18</v>
      </c>
      <c r="E16993" s="5" t="s">
        <v>7</v>
      </c>
      <c r="F16993" s="6">
        <v>44866</v>
      </c>
      <c r="G16993" s="6" t="str">
        <f>TEXT(datatable[[#This Row],[дата]],"ММ")</f>
        <v>11</v>
      </c>
      <c r="H16993" s="8">
        <v>5.7115499999999999</v>
      </c>
      <c r="I16993" s="8">
        <v>1.9480500000000003</v>
      </c>
      <c r="J16993" s="8">
        <f>datatable[[#This Row],[продажи_]]-datatable[[#This Row],[себестоимость_]]</f>
        <v>3.7634999999999996</v>
      </c>
      <c r="L16993"/>
    </row>
    <row r="16994" spans="2:12" x14ac:dyDescent="0.4">
      <c r="B16994" s="5" t="s">
        <v>70</v>
      </c>
      <c r="C16994" s="5" t="s">
        <v>55</v>
      </c>
      <c r="D16994" s="5" t="s">
        <v>18</v>
      </c>
      <c r="E16994" s="5" t="s">
        <v>7</v>
      </c>
      <c r="F16994" s="6">
        <v>44896</v>
      </c>
      <c r="G16994" s="6" t="str">
        <f>TEXT(datatable[[#This Row],[дата]],"ММ")</f>
        <v>12</v>
      </c>
      <c r="H16994" s="8">
        <v>5.3243999999999998</v>
      </c>
      <c r="I16994" s="8">
        <v>2.3532000000000002</v>
      </c>
      <c r="J16994" s="8">
        <f>datatable[[#This Row],[продажи_]]-datatable[[#This Row],[себестоимость_]]</f>
        <v>2.9711999999999996</v>
      </c>
      <c r="L16994"/>
    </row>
    <row r="16995" spans="2:12" x14ac:dyDescent="0.4">
      <c r="B16995" s="5" t="s">
        <v>67</v>
      </c>
      <c r="C16995" s="5" t="s">
        <v>57</v>
      </c>
      <c r="D16995" s="5" t="s">
        <v>19</v>
      </c>
      <c r="E16995" s="5" t="s">
        <v>60</v>
      </c>
      <c r="F16995" s="6">
        <v>44562</v>
      </c>
      <c r="G16995" s="6" t="str">
        <f>TEXT(datatable[[#This Row],[дата]],"ММ")</f>
        <v>01</v>
      </c>
      <c r="H16995" s="8">
        <v>85.112099999999998</v>
      </c>
      <c r="I16995" s="8">
        <v>40.716000000000001</v>
      </c>
      <c r="J16995" s="8">
        <f>datatable[[#This Row],[продажи_]]-datatable[[#This Row],[себестоимость_]]</f>
        <v>44.396099999999997</v>
      </c>
      <c r="L16995"/>
    </row>
    <row r="16996" spans="2:12" x14ac:dyDescent="0.4">
      <c r="B16996" s="5" t="s">
        <v>67</v>
      </c>
      <c r="C16996" s="5" t="s">
        <v>57</v>
      </c>
      <c r="D16996" s="5" t="s">
        <v>19</v>
      </c>
      <c r="E16996" s="5" t="s">
        <v>60</v>
      </c>
      <c r="F16996" s="6">
        <v>44593</v>
      </c>
      <c r="G16996" s="6" t="str">
        <f>TEXT(datatable[[#This Row],[дата]],"ММ")</f>
        <v>02</v>
      </c>
      <c r="H16996" s="8">
        <v>153.70180000000002</v>
      </c>
      <c r="I16996" s="8">
        <v>59.073</v>
      </c>
      <c r="J16996" s="8">
        <f>datatable[[#This Row],[продажи_]]-datatable[[#This Row],[себестоимость_]]</f>
        <v>94.628800000000012</v>
      </c>
      <c r="L16996"/>
    </row>
    <row r="16997" spans="2:12" x14ac:dyDescent="0.4">
      <c r="B16997" s="5" t="s">
        <v>67</v>
      </c>
      <c r="C16997" s="5" t="s">
        <v>57</v>
      </c>
      <c r="D16997" s="5" t="s">
        <v>19</v>
      </c>
      <c r="E16997" s="5" t="s">
        <v>60</v>
      </c>
      <c r="F16997" s="6">
        <v>44621</v>
      </c>
      <c r="G16997" s="6" t="str">
        <f>TEXT(datatable[[#This Row],[дата]],"ММ")</f>
        <v>03</v>
      </c>
      <c r="H16997" s="8">
        <v>186.09440000000004</v>
      </c>
      <c r="I16997" s="8">
        <v>77.952000000000012</v>
      </c>
      <c r="J16997" s="8">
        <f>datatable[[#This Row],[продажи_]]-datatable[[#This Row],[себестоимость_]]</f>
        <v>108.14240000000002</v>
      </c>
      <c r="L16997"/>
    </row>
    <row r="16998" spans="2:12" x14ac:dyDescent="0.4">
      <c r="B16998" s="5" t="s">
        <v>67</v>
      </c>
      <c r="C16998" s="5" t="s">
        <v>57</v>
      </c>
      <c r="D16998" s="5" t="s">
        <v>19</v>
      </c>
      <c r="E16998" s="5" t="s">
        <v>60</v>
      </c>
      <c r="F16998" s="6">
        <v>44652</v>
      </c>
      <c r="G16998" s="6" t="str">
        <f>TEXT(datatable[[#This Row],[дата]],"ММ")</f>
        <v>04</v>
      </c>
      <c r="H16998" s="8">
        <v>170.44160000000002</v>
      </c>
      <c r="I16998" s="8">
        <v>72.470999999999989</v>
      </c>
      <c r="J16998" s="8">
        <f>datatable[[#This Row],[продажи_]]-datatable[[#This Row],[себестоимость_]]</f>
        <v>97.970600000000033</v>
      </c>
      <c r="L16998"/>
    </row>
    <row r="16999" spans="2:12" x14ac:dyDescent="0.4">
      <c r="B16999" s="5" t="s">
        <v>67</v>
      </c>
      <c r="C16999" s="5" t="s">
        <v>57</v>
      </c>
      <c r="D16999" s="5" t="s">
        <v>19</v>
      </c>
      <c r="E16999" s="5" t="s">
        <v>60</v>
      </c>
      <c r="F16999" s="6">
        <v>44682</v>
      </c>
      <c r="G16999" s="6" t="str">
        <f>TEXT(datatable[[#This Row],[дата]],"ММ")</f>
        <v>05</v>
      </c>
      <c r="H16999" s="8">
        <v>155.22359999999998</v>
      </c>
      <c r="I16999" s="8">
        <v>57.942000000000007</v>
      </c>
      <c r="J16999" s="8">
        <f>datatable[[#This Row],[продажи_]]-datatable[[#This Row],[себестоимость_]]</f>
        <v>97.281599999999969</v>
      </c>
      <c r="L16999"/>
    </row>
    <row r="17000" spans="2:12" x14ac:dyDescent="0.4">
      <c r="B17000" s="5" t="s">
        <v>67</v>
      </c>
      <c r="C17000" s="5" t="s">
        <v>57</v>
      </c>
      <c r="D17000" s="5" t="s">
        <v>19</v>
      </c>
      <c r="E17000" s="5" t="s">
        <v>60</v>
      </c>
      <c r="F17000" s="6">
        <v>44713</v>
      </c>
      <c r="G17000" s="6" t="str">
        <f>TEXT(datatable[[#This Row],[дата]],"ММ")</f>
        <v>06</v>
      </c>
      <c r="H17000" s="8">
        <v>134.24449999999999</v>
      </c>
      <c r="I17000" s="8">
        <v>66.728999999999999</v>
      </c>
      <c r="J17000" s="8">
        <f>datatable[[#This Row],[продажи_]]-datatable[[#This Row],[себестоимость_]]</f>
        <v>67.515499999999989</v>
      </c>
      <c r="L17000"/>
    </row>
    <row r="17001" spans="2:12" x14ac:dyDescent="0.4">
      <c r="B17001" s="5" t="s">
        <v>67</v>
      </c>
      <c r="C17001" s="5" t="s">
        <v>57</v>
      </c>
      <c r="D17001" s="5" t="s">
        <v>19</v>
      </c>
      <c r="E17001" s="5" t="s">
        <v>60</v>
      </c>
      <c r="F17001" s="6">
        <v>44743</v>
      </c>
      <c r="G17001" s="6" t="str">
        <f>TEXT(datatable[[#This Row],[дата]],"ММ")</f>
        <v>07</v>
      </c>
      <c r="H17001" s="8">
        <v>73.046400000000006</v>
      </c>
      <c r="I17001" s="8">
        <v>40.716000000000001</v>
      </c>
      <c r="J17001" s="8">
        <f>datatable[[#This Row],[продажи_]]-datatable[[#This Row],[себестоимость_]]</f>
        <v>32.330400000000004</v>
      </c>
      <c r="L17001"/>
    </row>
    <row r="17002" spans="2:12" x14ac:dyDescent="0.4">
      <c r="B17002" s="5" t="s">
        <v>67</v>
      </c>
      <c r="C17002" s="5" t="s">
        <v>57</v>
      </c>
      <c r="D17002" s="5" t="s">
        <v>19</v>
      </c>
      <c r="E17002" s="5" t="s">
        <v>60</v>
      </c>
      <c r="F17002" s="6">
        <v>44774</v>
      </c>
      <c r="G17002" s="6" t="str">
        <f>TEXT(datatable[[#This Row],[дата]],"ММ")</f>
        <v>08</v>
      </c>
      <c r="H17002" s="8">
        <v>95.87339999999999</v>
      </c>
      <c r="I17002" s="8">
        <v>36.800999999999995</v>
      </c>
      <c r="J17002" s="8">
        <f>datatable[[#This Row],[продажи_]]-datatable[[#This Row],[себестоимость_]]</f>
        <v>59.072399999999995</v>
      </c>
      <c r="L17002"/>
    </row>
    <row r="17003" spans="2:12" x14ac:dyDescent="0.4">
      <c r="B17003" s="5" t="s">
        <v>67</v>
      </c>
      <c r="C17003" s="5" t="s">
        <v>57</v>
      </c>
      <c r="D17003" s="5" t="s">
        <v>19</v>
      </c>
      <c r="E17003" s="5" t="s">
        <v>60</v>
      </c>
      <c r="F17003" s="6">
        <v>44805</v>
      </c>
      <c r="G17003" s="6" t="str">
        <f>TEXT(datatable[[#This Row],[дата]],"ММ")</f>
        <v>09</v>
      </c>
      <c r="H17003" s="8">
        <v>114.13500000000001</v>
      </c>
      <c r="I17003" s="8">
        <v>40.89</v>
      </c>
      <c r="J17003" s="8">
        <f>datatable[[#This Row],[продажи_]]-datatable[[#This Row],[себестоимость_]]</f>
        <v>73.245000000000005</v>
      </c>
      <c r="L17003"/>
    </row>
    <row r="17004" spans="2:12" x14ac:dyDescent="0.4">
      <c r="B17004" s="5" t="s">
        <v>67</v>
      </c>
      <c r="C17004" s="5" t="s">
        <v>57</v>
      </c>
      <c r="D17004" s="5" t="s">
        <v>19</v>
      </c>
      <c r="E17004" s="5" t="s">
        <v>60</v>
      </c>
      <c r="F17004" s="6">
        <v>44835</v>
      </c>
      <c r="G17004" s="6" t="str">
        <f>TEXT(datatable[[#This Row],[дата]],"ММ")</f>
        <v>10</v>
      </c>
      <c r="H17004" s="8">
        <v>179.57239999999999</v>
      </c>
      <c r="I17004" s="8">
        <v>71.861999999999995</v>
      </c>
      <c r="J17004" s="8">
        <f>datatable[[#This Row],[продажи_]]-datatable[[#This Row],[себестоимость_]]</f>
        <v>107.71039999999999</v>
      </c>
      <c r="L17004"/>
    </row>
    <row r="17005" spans="2:12" x14ac:dyDescent="0.4">
      <c r="B17005" s="5" t="s">
        <v>67</v>
      </c>
      <c r="C17005" s="5" t="s">
        <v>57</v>
      </c>
      <c r="D17005" s="5" t="s">
        <v>19</v>
      </c>
      <c r="E17005" s="5" t="s">
        <v>60</v>
      </c>
      <c r="F17005" s="6">
        <v>44866</v>
      </c>
      <c r="G17005" s="6" t="str">
        <f>TEXT(datatable[[#This Row],[дата]],"ММ")</f>
        <v>11</v>
      </c>
      <c r="H17005" s="8">
        <v>115.8742</v>
      </c>
      <c r="I17005" s="8">
        <v>45.805500000000009</v>
      </c>
      <c r="J17005" s="8">
        <f>datatable[[#This Row],[продажи_]]-datatable[[#This Row],[себестоимость_]]</f>
        <v>70.068699999999993</v>
      </c>
      <c r="L17005"/>
    </row>
    <row r="17006" spans="2:12" x14ac:dyDescent="0.4">
      <c r="B17006" s="5" t="s">
        <v>67</v>
      </c>
      <c r="C17006" s="5" t="s">
        <v>57</v>
      </c>
      <c r="D17006" s="5" t="s">
        <v>19</v>
      </c>
      <c r="E17006" s="5" t="s">
        <v>60</v>
      </c>
      <c r="F17006" s="6">
        <v>44896</v>
      </c>
      <c r="G17006" s="6" t="str">
        <f>TEXT(datatable[[#This Row],[дата]],"ММ")</f>
        <v>12</v>
      </c>
      <c r="H17006" s="8">
        <v>125.22239999999999</v>
      </c>
      <c r="I17006" s="8">
        <v>52.2</v>
      </c>
      <c r="J17006" s="8">
        <f>datatable[[#This Row],[продажи_]]-datatable[[#This Row],[себестоимость_]]</f>
        <v>73.02239999999999</v>
      </c>
      <c r="L17006"/>
    </row>
    <row r="17007" spans="2:12" x14ac:dyDescent="0.4">
      <c r="B17007" s="5" t="s">
        <v>67</v>
      </c>
      <c r="C17007" s="5" t="s">
        <v>57</v>
      </c>
      <c r="D17007" s="5" t="s">
        <v>14</v>
      </c>
      <c r="E17007" s="5" t="s">
        <v>8</v>
      </c>
      <c r="F17007" s="6">
        <v>44562</v>
      </c>
      <c r="G17007" s="6" t="str">
        <f>TEXT(datatable[[#This Row],[дата]],"ММ")</f>
        <v>01</v>
      </c>
      <c r="H17007" s="8">
        <v>50.188499999999998</v>
      </c>
      <c r="I17007" s="8">
        <v>40.142249999999997</v>
      </c>
      <c r="J17007" s="8">
        <f>datatable[[#This Row],[продажи_]]-datatable[[#This Row],[себестоимость_]]</f>
        <v>10.046250000000001</v>
      </c>
      <c r="L17007"/>
    </row>
    <row r="17008" spans="2:12" x14ac:dyDescent="0.4">
      <c r="B17008" s="5" t="s">
        <v>67</v>
      </c>
      <c r="C17008" s="5" t="s">
        <v>57</v>
      </c>
      <c r="D17008" s="5" t="s">
        <v>14</v>
      </c>
      <c r="E17008" s="5" t="s">
        <v>8</v>
      </c>
      <c r="F17008" s="6">
        <v>44593</v>
      </c>
      <c r="G17008" s="6" t="str">
        <f>TEXT(datatable[[#This Row],[дата]],"ММ")</f>
        <v>02</v>
      </c>
      <c r="H17008" s="8">
        <v>69.853000000000009</v>
      </c>
      <c r="I17008" s="8">
        <v>63.1008</v>
      </c>
      <c r="J17008" s="8">
        <f>datatable[[#This Row],[продажи_]]-datatable[[#This Row],[себестоимость_]]</f>
        <v>6.7522000000000091</v>
      </c>
      <c r="L17008"/>
    </row>
    <row r="17009" spans="2:12" x14ac:dyDescent="0.4">
      <c r="B17009" s="5" t="s">
        <v>67</v>
      </c>
      <c r="C17009" s="5" t="s">
        <v>57</v>
      </c>
      <c r="D17009" s="5" t="s">
        <v>14</v>
      </c>
      <c r="E17009" s="5" t="s">
        <v>8</v>
      </c>
      <c r="F17009" s="6">
        <v>44621</v>
      </c>
      <c r="G17009" s="6" t="str">
        <f>TEXT(datatable[[#This Row],[дата]],"ММ")</f>
        <v>03</v>
      </c>
      <c r="H17009" s="8">
        <v>92.980800000000002</v>
      </c>
      <c r="I17009" s="8">
        <v>73.61760000000001</v>
      </c>
      <c r="J17009" s="8">
        <f>datatable[[#This Row],[продажи_]]-datatable[[#This Row],[себестоимость_]]</f>
        <v>19.363199999999992</v>
      </c>
      <c r="L17009"/>
    </row>
    <row r="17010" spans="2:12" x14ac:dyDescent="0.4">
      <c r="B17010" s="5" t="s">
        <v>67</v>
      </c>
      <c r="C17010" s="5" t="s">
        <v>57</v>
      </c>
      <c r="D17010" s="5" t="s">
        <v>14</v>
      </c>
      <c r="E17010" s="5" t="s">
        <v>8</v>
      </c>
      <c r="F17010" s="6">
        <v>44652</v>
      </c>
      <c r="G17010" s="6" t="str">
        <f>TEXT(datatable[[#This Row],[дата]],"ММ")</f>
        <v>04</v>
      </c>
      <c r="H17010" s="8">
        <v>83.823600000000013</v>
      </c>
      <c r="I17010" s="8">
        <v>56.527799999999999</v>
      </c>
      <c r="J17010" s="8">
        <f>datatable[[#This Row],[продажи_]]-datatable[[#This Row],[себестоимость_]]</f>
        <v>27.295800000000014</v>
      </c>
      <c r="L17010"/>
    </row>
    <row r="17011" spans="2:12" x14ac:dyDescent="0.4">
      <c r="B17011" s="5" t="s">
        <v>67</v>
      </c>
      <c r="C17011" s="5" t="s">
        <v>57</v>
      </c>
      <c r="D17011" s="5" t="s">
        <v>14</v>
      </c>
      <c r="E17011" s="5" t="s">
        <v>8</v>
      </c>
      <c r="F17011" s="6">
        <v>44682</v>
      </c>
      <c r="G17011" s="6" t="str">
        <f>TEXT(datatable[[#This Row],[дата]],"ММ")</f>
        <v>05</v>
      </c>
      <c r="H17011" s="8">
        <v>76.075200000000009</v>
      </c>
      <c r="I17011" s="8">
        <v>63.100800000000007</v>
      </c>
      <c r="J17011" s="8">
        <f>datatable[[#This Row],[продажи_]]-datatable[[#This Row],[себестоимость_]]</f>
        <v>12.974400000000003</v>
      </c>
      <c r="L17011"/>
    </row>
    <row r="17012" spans="2:12" x14ac:dyDescent="0.4">
      <c r="B17012" s="5" t="s">
        <v>67</v>
      </c>
      <c r="C17012" s="5" t="s">
        <v>57</v>
      </c>
      <c r="D17012" s="5" t="s">
        <v>14</v>
      </c>
      <c r="E17012" s="5" t="s">
        <v>8</v>
      </c>
      <c r="F17012" s="6">
        <v>44713</v>
      </c>
      <c r="G17012" s="6" t="str">
        <f>TEXT(datatable[[#This Row],[дата]],"ММ")</f>
        <v>06</v>
      </c>
      <c r="H17012" s="8">
        <v>80.125500000000002</v>
      </c>
      <c r="I17012" s="8">
        <v>59.814300000000003</v>
      </c>
      <c r="J17012" s="8">
        <f>datatable[[#This Row],[продажи_]]-datatable[[#This Row],[себестоимость_]]</f>
        <v>20.311199999999999</v>
      </c>
      <c r="L17012"/>
    </row>
    <row r="17013" spans="2:12" x14ac:dyDescent="0.4">
      <c r="B17013" s="5" t="s">
        <v>67</v>
      </c>
      <c r="C17013" s="5" t="s">
        <v>57</v>
      </c>
      <c r="D17013" s="5" t="s">
        <v>14</v>
      </c>
      <c r="E17013" s="5" t="s">
        <v>8</v>
      </c>
      <c r="F17013" s="6">
        <v>44743</v>
      </c>
      <c r="G17013" s="6" t="str">
        <f>TEXT(datatable[[#This Row],[дата]],"ММ")</f>
        <v>07</v>
      </c>
      <c r="H17013" s="8">
        <v>55.412799999999997</v>
      </c>
      <c r="I17013" s="8">
        <v>45.072000000000003</v>
      </c>
      <c r="J17013" s="8">
        <f>datatable[[#This Row],[продажи_]]-datatable[[#This Row],[себестоимость_]]</f>
        <v>10.340799999999994</v>
      </c>
      <c r="L17013"/>
    </row>
    <row r="17014" spans="2:12" x14ac:dyDescent="0.4">
      <c r="B17014" s="5" t="s">
        <v>67</v>
      </c>
      <c r="C17014" s="5" t="s">
        <v>57</v>
      </c>
      <c r="D17014" s="5" t="s">
        <v>14</v>
      </c>
      <c r="E17014" s="5" t="s">
        <v>8</v>
      </c>
      <c r="F17014" s="6">
        <v>44774</v>
      </c>
      <c r="G17014" s="6" t="str">
        <f>TEXT(datatable[[#This Row],[дата]],"ММ")</f>
        <v>08</v>
      </c>
      <c r="H17014" s="8">
        <v>61.282799999999995</v>
      </c>
      <c r="I17014" s="8">
        <v>47.748149999999995</v>
      </c>
      <c r="J17014" s="8">
        <f>datatable[[#This Row],[продажи_]]-datatable[[#This Row],[себестоимость_]]</f>
        <v>13.534649999999999</v>
      </c>
      <c r="L17014"/>
    </row>
    <row r="17015" spans="2:12" x14ac:dyDescent="0.4">
      <c r="B17015" s="5" t="s">
        <v>67</v>
      </c>
      <c r="C17015" s="5" t="s">
        <v>57</v>
      </c>
      <c r="D17015" s="5" t="s">
        <v>14</v>
      </c>
      <c r="E17015" s="5" t="s">
        <v>8</v>
      </c>
      <c r="F17015" s="6">
        <v>44805</v>
      </c>
      <c r="G17015" s="6" t="str">
        <f>TEXT(datatable[[#This Row],[дата]],"ММ")</f>
        <v>09</v>
      </c>
      <c r="H17015" s="8">
        <v>51.069000000000003</v>
      </c>
      <c r="I17015" s="8">
        <v>48.358500000000006</v>
      </c>
      <c r="J17015" s="8">
        <f>datatable[[#This Row],[продажи_]]-datatable[[#This Row],[себестоимость_]]</f>
        <v>2.7104999999999961</v>
      </c>
      <c r="L17015"/>
    </row>
    <row r="17016" spans="2:12" x14ac:dyDescent="0.4">
      <c r="B17016" s="5" t="s">
        <v>67</v>
      </c>
      <c r="C17016" s="5" t="s">
        <v>57</v>
      </c>
      <c r="D17016" s="5" t="s">
        <v>14</v>
      </c>
      <c r="E17016" s="5" t="s">
        <v>8</v>
      </c>
      <c r="F17016" s="6">
        <v>44835</v>
      </c>
      <c r="G17016" s="6" t="str">
        <f>TEXT(datatable[[#This Row],[дата]],"ММ")</f>
        <v>10</v>
      </c>
      <c r="H17016" s="8">
        <v>93.685199999999995</v>
      </c>
      <c r="I17016" s="8">
        <v>52.584000000000003</v>
      </c>
      <c r="J17016" s="8">
        <f>datatable[[#This Row],[продажи_]]-datatable[[#This Row],[себестоимость_]]</f>
        <v>41.101199999999992</v>
      </c>
      <c r="L17016"/>
    </row>
    <row r="17017" spans="2:12" x14ac:dyDescent="0.4">
      <c r="B17017" s="5" t="s">
        <v>67</v>
      </c>
      <c r="C17017" s="5" t="s">
        <v>57</v>
      </c>
      <c r="D17017" s="5" t="s">
        <v>14</v>
      </c>
      <c r="E17017" s="5" t="s">
        <v>8</v>
      </c>
      <c r="F17017" s="6">
        <v>44866</v>
      </c>
      <c r="G17017" s="6" t="str">
        <f>TEXT(datatable[[#This Row],[дата]],"ММ")</f>
        <v>11</v>
      </c>
      <c r="H17017" s="8">
        <v>64.863500000000002</v>
      </c>
      <c r="I17017" s="8">
        <v>56.762550000000005</v>
      </c>
      <c r="J17017" s="8">
        <f>datatable[[#This Row],[продажи_]]-datatable[[#This Row],[себестоимость_]]</f>
        <v>8.1009499999999974</v>
      </c>
      <c r="L17017"/>
    </row>
    <row r="17018" spans="2:12" x14ac:dyDescent="0.4">
      <c r="B17018" s="5" t="s">
        <v>67</v>
      </c>
      <c r="C17018" s="5" t="s">
        <v>57</v>
      </c>
      <c r="D17018" s="5" t="s">
        <v>14</v>
      </c>
      <c r="E17018" s="5" t="s">
        <v>8</v>
      </c>
      <c r="F17018" s="6">
        <v>44896</v>
      </c>
      <c r="G17018" s="6" t="str">
        <f>TEXT(datatable[[#This Row],[дата]],"ММ")</f>
        <v>12</v>
      </c>
      <c r="H17018" s="8">
        <v>60.578399999999995</v>
      </c>
      <c r="I17018" s="8">
        <v>60.847200000000008</v>
      </c>
      <c r="J17018" s="8">
        <f>datatable[[#This Row],[продажи_]]-datatable[[#This Row],[себестоимость_]]</f>
        <v>-0.26880000000001303</v>
      </c>
      <c r="L17018"/>
    </row>
    <row r="17019" spans="2:12" x14ac:dyDescent="0.4">
      <c r="B17019" s="5" t="s">
        <v>67</v>
      </c>
      <c r="C17019" s="5" t="s">
        <v>57</v>
      </c>
      <c r="D17019" s="5" t="s">
        <v>19</v>
      </c>
      <c r="E17019" s="5" t="s">
        <v>61</v>
      </c>
      <c r="F17019" s="6">
        <v>44562</v>
      </c>
      <c r="G17019" s="6" t="str">
        <f>TEXT(datatable[[#This Row],[дата]],"ММ")</f>
        <v>01</v>
      </c>
      <c r="H17019" s="8">
        <v>36.631799999999998</v>
      </c>
      <c r="I17019" s="8">
        <v>18.720000000000002</v>
      </c>
      <c r="J17019" s="8">
        <f>datatable[[#This Row],[продажи_]]-datatable[[#This Row],[себестоимость_]]</f>
        <v>17.911799999999996</v>
      </c>
      <c r="L17019"/>
    </row>
    <row r="17020" spans="2:12" x14ac:dyDescent="0.4">
      <c r="B17020" s="5" t="s">
        <v>67</v>
      </c>
      <c r="C17020" s="5" t="s">
        <v>57</v>
      </c>
      <c r="D17020" s="5" t="s">
        <v>19</v>
      </c>
      <c r="E17020" s="5" t="s">
        <v>61</v>
      </c>
      <c r="F17020" s="6">
        <v>44593</v>
      </c>
      <c r="G17020" s="6" t="str">
        <f>TEXT(datatable[[#This Row],[дата]],"ММ")</f>
        <v>02</v>
      </c>
      <c r="H17020" s="8">
        <v>68.500600000000006</v>
      </c>
      <c r="I17020" s="8">
        <v>37.856000000000002</v>
      </c>
      <c r="J17020" s="8">
        <f>datatable[[#This Row],[продажи_]]-datatable[[#This Row],[себестоимость_]]</f>
        <v>30.644600000000004</v>
      </c>
      <c r="L17020"/>
    </row>
    <row r="17021" spans="2:12" x14ac:dyDescent="0.4">
      <c r="B17021" s="5" t="s">
        <v>67</v>
      </c>
      <c r="C17021" s="5" t="s">
        <v>57</v>
      </c>
      <c r="D17021" s="5" t="s">
        <v>19</v>
      </c>
      <c r="E17021" s="5" t="s">
        <v>61</v>
      </c>
      <c r="F17021" s="6">
        <v>44621</v>
      </c>
      <c r="G17021" s="6" t="str">
        <f>TEXT(datatable[[#This Row],[дата]],"ММ")</f>
        <v>03</v>
      </c>
      <c r="H17021" s="8">
        <v>74.129600000000011</v>
      </c>
      <c r="I17021" s="8">
        <v>34.944000000000003</v>
      </c>
      <c r="J17021" s="8">
        <f>datatable[[#This Row],[продажи_]]-datatable[[#This Row],[себестоимость_]]</f>
        <v>39.185600000000008</v>
      </c>
      <c r="L17021"/>
    </row>
    <row r="17022" spans="2:12" x14ac:dyDescent="0.4">
      <c r="B17022" s="5" t="s">
        <v>67</v>
      </c>
      <c r="C17022" s="5" t="s">
        <v>57</v>
      </c>
      <c r="D17022" s="5" t="s">
        <v>19</v>
      </c>
      <c r="E17022" s="5" t="s">
        <v>61</v>
      </c>
      <c r="F17022" s="6">
        <v>44652</v>
      </c>
      <c r="G17022" s="6" t="str">
        <f>TEXT(datatable[[#This Row],[дата]],"ММ")</f>
        <v>04</v>
      </c>
      <c r="H17022" s="8">
        <v>56.37660000000001</v>
      </c>
      <c r="I17022" s="8">
        <v>34.58</v>
      </c>
      <c r="J17022" s="8">
        <f>datatable[[#This Row],[продажи_]]-datatable[[#This Row],[себестоимость_]]</f>
        <v>21.796600000000012</v>
      </c>
      <c r="L17022"/>
    </row>
    <row r="17023" spans="2:12" x14ac:dyDescent="0.4">
      <c r="B17023" s="5" t="s">
        <v>67</v>
      </c>
      <c r="C17023" s="5" t="s">
        <v>57</v>
      </c>
      <c r="D17023" s="5" t="s">
        <v>19</v>
      </c>
      <c r="E17023" s="5" t="s">
        <v>61</v>
      </c>
      <c r="F17023" s="6">
        <v>44682</v>
      </c>
      <c r="G17023" s="6" t="str">
        <f>TEXT(datatable[[#This Row],[дата]],"ММ")</f>
        <v>05</v>
      </c>
      <c r="H17023" s="8">
        <v>44.165999999999997</v>
      </c>
      <c r="I17023" s="8">
        <v>28.391999999999999</v>
      </c>
      <c r="J17023" s="8">
        <f>datatable[[#This Row],[продажи_]]-datatable[[#This Row],[себестоимость_]]</f>
        <v>15.773999999999997</v>
      </c>
      <c r="L17023"/>
    </row>
    <row r="17024" spans="2:12" x14ac:dyDescent="0.4">
      <c r="B17024" s="5" t="s">
        <v>67</v>
      </c>
      <c r="C17024" s="5" t="s">
        <v>57</v>
      </c>
      <c r="D17024" s="5" t="s">
        <v>19</v>
      </c>
      <c r="E17024" s="5" t="s">
        <v>61</v>
      </c>
      <c r="F17024" s="6">
        <v>44713</v>
      </c>
      <c r="G17024" s="6" t="str">
        <f>TEXT(datatable[[#This Row],[дата]],"ММ")</f>
        <v>06</v>
      </c>
      <c r="H17024" s="8">
        <v>56.29</v>
      </c>
      <c r="I17024" s="8">
        <v>35.827999999999996</v>
      </c>
      <c r="J17024" s="8">
        <f>datatable[[#This Row],[продажи_]]-datatable[[#This Row],[себестоимость_]]</f>
        <v>20.462000000000003</v>
      </c>
      <c r="L17024"/>
    </row>
    <row r="17025" spans="2:12" x14ac:dyDescent="0.4">
      <c r="B17025" s="5" t="s">
        <v>67</v>
      </c>
      <c r="C17025" s="5" t="s">
        <v>57</v>
      </c>
      <c r="D17025" s="5" t="s">
        <v>19</v>
      </c>
      <c r="E17025" s="5" t="s">
        <v>61</v>
      </c>
      <c r="F17025" s="6">
        <v>44743</v>
      </c>
      <c r="G17025" s="6" t="str">
        <f>TEXT(datatable[[#This Row],[дата]],"ММ")</f>
        <v>07</v>
      </c>
      <c r="H17025" s="8">
        <v>32.561599999999999</v>
      </c>
      <c r="I17025" s="8">
        <v>17.263999999999999</v>
      </c>
      <c r="J17025" s="8">
        <f>datatable[[#This Row],[продажи_]]-datatable[[#This Row],[себестоимость_]]</f>
        <v>15.297599999999999</v>
      </c>
      <c r="L17025"/>
    </row>
    <row r="17026" spans="2:12" x14ac:dyDescent="0.4">
      <c r="B17026" s="5" t="s">
        <v>67</v>
      </c>
      <c r="C17026" s="5" t="s">
        <v>57</v>
      </c>
      <c r="D17026" s="5" t="s">
        <v>19</v>
      </c>
      <c r="E17026" s="5" t="s">
        <v>61</v>
      </c>
      <c r="F17026" s="6">
        <v>44774</v>
      </c>
      <c r="G17026" s="6" t="str">
        <f>TEXT(datatable[[#This Row],[дата]],"ММ")</f>
        <v>08</v>
      </c>
      <c r="H17026" s="8">
        <v>42.087600000000002</v>
      </c>
      <c r="I17026" s="8">
        <v>19.187999999999999</v>
      </c>
      <c r="J17026" s="8">
        <f>datatable[[#This Row],[продажи_]]-datatable[[#This Row],[себестоимость_]]</f>
        <v>22.899600000000003</v>
      </c>
      <c r="L17026"/>
    </row>
    <row r="17027" spans="2:12" x14ac:dyDescent="0.4">
      <c r="B17027" s="5" t="s">
        <v>67</v>
      </c>
      <c r="C17027" s="5" t="s">
        <v>57</v>
      </c>
      <c r="D17027" s="5" t="s">
        <v>19</v>
      </c>
      <c r="E17027" s="5" t="s">
        <v>61</v>
      </c>
      <c r="F17027" s="6">
        <v>44805</v>
      </c>
      <c r="G17027" s="6" t="str">
        <f>TEXT(datatable[[#This Row],[дата]],"ММ")</f>
        <v>09</v>
      </c>
      <c r="H17027" s="8">
        <v>39.403000000000006</v>
      </c>
      <c r="I17027" s="8">
        <v>26.78</v>
      </c>
      <c r="J17027" s="8">
        <f>datatable[[#This Row],[продажи_]]-datatable[[#This Row],[себестоимость_]]</f>
        <v>12.623000000000005</v>
      </c>
      <c r="L17027"/>
    </row>
    <row r="17028" spans="2:12" x14ac:dyDescent="0.4">
      <c r="B17028" s="5" t="s">
        <v>67</v>
      </c>
      <c r="C17028" s="5" t="s">
        <v>57</v>
      </c>
      <c r="D17028" s="5" t="s">
        <v>19</v>
      </c>
      <c r="E17028" s="5" t="s">
        <v>61</v>
      </c>
      <c r="F17028" s="6">
        <v>44835</v>
      </c>
      <c r="G17028" s="6" t="str">
        <f>TEXT(datatable[[#This Row],[дата]],"ММ")</f>
        <v>10</v>
      </c>
      <c r="H17028" s="8">
        <v>66.075800000000015</v>
      </c>
      <c r="I17028" s="8">
        <v>33.488</v>
      </c>
      <c r="J17028" s="8">
        <f>datatable[[#This Row],[продажи_]]-datatable[[#This Row],[себестоимость_]]</f>
        <v>32.587800000000016</v>
      </c>
      <c r="L17028"/>
    </row>
    <row r="17029" spans="2:12" x14ac:dyDescent="0.4">
      <c r="B17029" s="5" t="s">
        <v>67</v>
      </c>
      <c r="C17029" s="5" t="s">
        <v>57</v>
      </c>
      <c r="D17029" s="5" t="s">
        <v>19</v>
      </c>
      <c r="E17029" s="5" t="s">
        <v>61</v>
      </c>
      <c r="F17029" s="6">
        <v>44866</v>
      </c>
      <c r="G17029" s="6" t="str">
        <f>TEXT(datatable[[#This Row],[дата]],"ММ")</f>
        <v>11</v>
      </c>
      <c r="H17029" s="8">
        <v>59.667400000000001</v>
      </c>
      <c r="I17029" s="8">
        <v>27.04</v>
      </c>
      <c r="J17029" s="8">
        <f>datatable[[#This Row],[продажи_]]-datatable[[#This Row],[себестоимость_]]</f>
        <v>32.627400000000002</v>
      </c>
      <c r="L17029"/>
    </row>
    <row r="17030" spans="2:12" x14ac:dyDescent="0.4">
      <c r="B17030" s="5" t="s">
        <v>67</v>
      </c>
      <c r="C17030" s="5" t="s">
        <v>57</v>
      </c>
      <c r="D17030" s="5" t="s">
        <v>19</v>
      </c>
      <c r="E17030" s="5" t="s">
        <v>61</v>
      </c>
      <c r="F17030" s="6">
        <v>44896</v>
      </c>
      <c r="G17030" s="6" t="str">
        <f>TEXT(datatable[[#This Row],[дата]],"ММ")</f>
        <v>12</v>
      </c>
      <c r="H17030" s="8">
        <v>43.126799999999996</v>
      </c>
      <c r="I17030" s="8">
        <v>25.584</v>
      </c>
      <c r="J17030" s="8">
        <f>datatable[[#This Row],[продажи_]]-datatable[[#This Row],[себестоимость_]]</f>
        <v>17.542799999999996</v>
      </c>
      <c r="L17030"/>
    </row>
    <row r="17031" spans="2:12" x14ac:dyDescent="0.4">
      <c r="B17031" s="5" t="s">
        <v>67</v>
      </c>
      <c r="C17031" s="5" t="s">
        <v>57</v>
      </c>
      <c r="D17031" s="5" t="s">
        <v>19</v>
      </c>
      <c r="E17031" s="5" t="s">
        <v>62</v>
      </c>
      <c r="F17031" s="6">
        <v>44562</v>
      </c>
      <c r="G17031" s="6" t="str">
        <f>TEXT(datatable[[#This Row],[дата]],"ММ")</f>
        <v>01</v>
      </c>
      <c r="H17031" s="8">
        <v>89.360550000000003</v>
      </c>
      <c r="I17031" s="8">
        <v>40.294800000000002</v>
      </c>
      <c r="J17031" s="8">
        <f>datatable[[#This Row],[продажи_]]-datatable[[#This Row],[себестоимость_]]</f>
        <v>49.065750000000001</v>
      </c>
      <c r="L17031"/>
    </row>
    <row r="17032" spans="2:12" x14ac:dyDescent="0.4">
      <c r="B17032" s="5" t="s">
        <v>67</v>
      </c>
      <c r="C17032" s="5" t="s">
        <v>57</v>
      </c>
      <c r="D17032" s="5" t="s">
        <v>19</v>
      </c>
      <c r="E17032" s="5" t="s">
        <v>62</v>
      </c>
      <c r="F17032" s="6">
        <v>44593</v>
      </c>
      <c r="G17032" s="6" t="str">
        <f>TEXT(datatable[[#This Row],[дата]],"ММ")</f>
        <v>02</v>
      </c>
      <c r="H17032" s="8">
        <v>125.23</v>
      </c>
      <c r="I17032" s="8">
        <v>62.680799999999998</v>
      </c>
      <c r="J17032" s="8">
        <f>datatable[[#This Row],[продажи_]]-datatable[[#This Row],[себестоимость_]]</f>
        <v>62.549200000000006</v>
      </c>
      <c r="L17032"/>
    </row>
    <row r="17033" spans="2:12" x14ac:dyDescent="0.4">
      <c r="B17033" s="5" t="s">
        <v>67</v>
      </c>
      <c r="C17033" s="5" t="s">
        <v>57</v>
      </c>
      <c r="D17033" s="5" t="s">
        <v>19</v>
      </c>
      <c r="E17033" s="5" t="s">
        <v>62</v>
      </c>
      <c r="F17033" s="6">
        <v>44621</v>
      </c>
      <c r="G17033" s="6" t="str">
        <f>TEXT(datatable[[#This Row],[дата]],"ММ")</f>
        <v>03</v>
      </c>
      <c r="H17033" s="8">
        <v>134.53280000000001</v>
      </c>
      <c r="I17033" s="8">
        <v>77.145600000000002</v>
      </c>
      <c r="J17033" s="8">
        <f>datatable[[#This Row],[продажи_]]-datatable[[#This Row],[себестоимость_]]</f>
        <v>57.387200000000007</v>
      </c>
      <c r="L17033"/>
    </row>
    <row r="17034" spans="2:12" x14ac:dyDescent="0.4">
      <c r="B17034" s="5" t="s">
        <v>67</v>
      </c>
      <c r="C17034" s="5" t="s">
        <v>57</v>
      </c>
      <c r="D17034" s="5" t="s">
        <v>19</v>
      </c>
      <c r="E17034" s="5" t="s">
        <v>62</v>
      </c>
      <c r="F17034" s="6">
        <v>44652</v>
      </c>
      <c r="G17034" s="6" t="str">
        <f>TEXT(datatable[[#This Row],[дата]],"ММ")</f>
        <v>04</v>
      </c>
      <c r="H17034" s="8">
        <v>149.02369999999999</v>
      </c>
      <c r="I17034" s="8">
        <v>77.834399999999988</v>
      </c>
      <c r="J17034" s="8">
        <f>datatable[[#This Row],[продажи_]]-datatable[[#This Row],[себестоимость_]]</f>
        <v>71.189300000000003</v>
      </c>
      <c r="L17034"/>
    </row>
    <row r="17035" spans="2:12" x14ac:dyDescent="0.4">
      <c r="B17035" s="5" t="s">
        <v>67</v>
      </c>
      <c r="C17035" s="5" t="s">
        <v>57</v>
      </c>
      <c r="D17035" s="5" t="s">
        <v>19</v>
      </c>
      <c r="E17035" s="5" t="s">
        <v>62</v>
      </c>
      <c r="F17035" s="6">
        <v>44682</v>
      </c>
      <c r="G17035" s="6" t="str">
        <f>TEXT(datatable[[#This Row],[дата]],"ММ")</f>
        <v>05</v>
      </c>
      <c r="H17035" s="8">
        <v>89.092200000000005</v>
      </c>
      <c r="I17035" s="8">
        <v>64.944000000000003</v>
      </c>
      <c r="J17035" s="8">
        <f>datatable[[#This Row],[продажи_]]-datatable[[#This Row],[себестоимость_]]</f>
        <v>24.148200000000003</v>
      </c>
      <c r="L17035"/>
    </row>
    <row r="17036" spans="2:12" x14ac:dyDescent="0.4">
      <c r="B17036" s="5" t="s">
        <v>67</v>
      </c>
      <c r="C17036" s="5" t="s">
        <v>57</v>
      </c>
      <c r="D17036" s="5" t="s">
        <v>19</v>
      </c>
      <c r="E17036" s="5" t="s">
        <v>62</v>
      </c>
      <c r="F17036" s="6">
        <v>44713</v>
      </c>
      <c r="G17036" s="6" t="str">
        <f>TEXT(datatable[[#This Row],[дата]],"ММ")</f>
        <v>06</v>
      </c>
      <c r="H17036" s="8">
        <v>95.353699999999989</v>
      </c>
      <c r="I17036" s="8">
        <v>62.680799999999998</v>
      </c>
      <c r="J17036" s="8">
        <f>datatable[[#This Row],[продажи_]]-datatable[[#This Row],[себестоимость_]]</f>
        <v>32.672899999999991</v>
      </c>
      <c r="L17036"/>
    </row>
    <row r="17037" spans="2:12" x14ac:dyDescent="0.4">
      <c r="B17037" s="5" t="s">
        <v>67</v>
      </c>
      <c r="C17037" s="5" t="s">
        <v>57</v>
      </c>
      <c r="D17037" s="5" t="s">
        <v>19</v>
      </c>
      <c r="E17037" s="5" t="s">
        <v>62</v>
      </c>
      <c r="F17037" s="6">
        <v>44743</v>
      </c>
      <c r="G17037" s="6" t="str">
        <f>TEXT(datatable[[#This Row],[дата]],"ММ")</f>
        <v>07</v>
      </c>
      <c r="H17037" s="8">
        <v>70.128799999999998</v>
      </c>
      <c r="I17037" s="8">
        <v>38.9664</v>
      </c>
      <c r="J17037" s="8">
        <f>datatable[[#This Row],[продажи_]]-datatable[[#This Row],[себестоимость_]]</f>
        <v>31.162399999999998</v>
      </c>
      <c r="L17037"/>
    </row>
    <row r="17038" spans="2:12" x14ac:dyDescent="0.4">
      <c r="B17038" s="5" t="s">
        <v>67</v>
      </c>
      <c r="C17038" s="5" t="s">
        <v>57</v>
      </c>
      <c r="D17038" s="5" t="s">
        <v>19</v>
      </c>
      <c r="E17038" s="5" t="s">
        <v>62</v>
      </c>
      <c r="F17038" s="6">
        <v>44774</v>
      </c>
      <c r="G17038" s="6" t="str">
        <f>TEXT(datatable[[#This Row],[дата]],"ММ")</f>
        <v>08</v>
      </c>
      <c r="H17038" s="8">
        <v>66.014099999999999</v>
      </c>
      <c r="I17038" s="8">
        <v>42.066000000000003</v>
      </c>
      <c r="J17038" s="8">
        <f>datatable[[#This Row],[продажи_]]-datatable[[#This Row],[себестоимость_]]</f>
        <v>23.948099999999997</v>
      </c>
      <c r="L17038"/>
    </row>
    <row r="17039" spans="2:12" x14ac:dyDescent="0.4">
      <c r="B17039" s="5" t="s">
        <v>67</v>
      </c>
      <c r="C17039" s="5" t="s">
        <v>57</v>
      </c>
      <c r="D17039" s="5" t="s">
        <v>19</v>
      </c>
      <c r="E17039" s="5" t="s">
        <v>62</v>
      </c>
      <c r="F17039" s="6">
        <v>44805</v>
      </c>
      <c r="G17039" s="6" t="str">
        <f>TEXT(datatable[[#This Row],[дата]],"ММ")</f>
        <v>09</v>
      </c>
      <c r="H17039" s="8">
        <v>102.86749999999999</v>
      </c>
      <c r="I17039" s="8">
        <v>45.264000000000003</v>
      </c>
      <c r="J17039" s="8">
        <f>datatable[[#This Row],[продажи_]]-datatable[[#This Row],[себестоимость_]]</f>
        <v>57.60349999999999</v>
      </c>
      <c r="L17039"/>
    </row>
    <row r="17040" spans="2:12" x14ac:dyDescent="0.4">
      <c r="B17040" s="5" t="s">
        <v>67</v>
      </c>
      <c r="C17040" s="5" t="s">
        <v>57</v>
      </c>
      <c r="D17040" s="5" t="s">
        <v>19</v>
      </c>
      <c r="E17040" s="5" t="s">
        <v>62</v>
      </c>
      <c r="F17040" s="6">
        <v>44835</v>
      </c>
      <c r="G17040" s="6" t="str">
        <f>TEXT(datatable[[#This Row],[дата]],"ММ")</f>
        <v>10</v>
      </c>
      <c r="H17040" s="8">
        <v>132.74380000000002</v>
      </c>
      <c r="I17040" s="8">
        <v>70.946399999999997</v>
      </c>
      <c r="J17040" s="8">
        <f>datatable[[#This Row],[продажи_]]-datatable[[#This Row],[себестоимость_]]</f>
        <v>61.797400000000025</v>
      </c>
      <c r="L17040"/>
    </row>
    <row r="17041" spans="2:12" x14ac:dyDescent="0.4">
      <c r="B17041" s="5" t="s">
        <v>67</v>
      </c>
      <c r="C17041" s="5" t="s">
        <v>57</v>
      </c>
      <c r="D17041" s="5" t="s">
        <v>19</v>
      </c>
      <c r="E17041" s="5" t="s">
        <v>62</v>
      </c>
      <c r="F17041" s="6">
        <v>44866</v>
      </c>
      <c r="G17041" s="6" t="str">
        <f>TEXT(datatable[[#This Row],[дата]],"ММ")</f>
        <v>11</v>
      </c>
      <c r="H17041" s="8">
        <v>97.679399999999987</v>
      </c>
      <c r="I17041" s="8">
        <v>54.366</v>
      </c>
      <c r="J17041" s="8">
        <f>datatable[[#This Row],[продажи_]]-datatable[[#This Row],[себестоимость_]]</f>
        <v>43.313399999999987</v>
      </c>
      <c r="L17041"/>
    </row>
    <row r="17042" spans="2:12" x14ac:dyDescent="0.4">
      <c r="B17042" s="5" t="s">
        <v>67</v>
      </c>
      <c r="C17042" s="5" t="s">
        <v>57</v>
      </c>
      <c r="D17042" s="5" t="s">
        <v>19</v>
      </c>
      <c r="E17042" s="5" t="s">
        <v>62</v>
      </c>
      <c r="F17042" s="6">
        <v>44896</v>
      </c>
      <c r="G17042" s="6" t="str">
        <f>TEXT(datatable[[#This Row],[дата]],"ММ")</f>
        <v>12</v>
      </c>
      <c r="H17042" s="8">
        <v>122.3676</v>
      </c>
      <c r="I17042" s="8">
        <v>60.220799999999997</v>
      </c>
      <c r="J17042" s="8">
        <f>datatable[[#This Row],[продажи_]]-datatable[[#This Row],[себестоимость_]]</f>
        <v>62.146799999999999</v>
      </c>
      <c r="L17042"/>
    </row>
    <row r="17043" spans="2:12" x14ac:dyDescent="0.4">
      <c r="B17043" s="5" t="s">
        <v>67</v>
      </c>
      <c r="C17043" s="5" t="s">
        <v>57</v>
      </c>
      <c r="D17043" s="5" t="s">
        <v>19</v>
      </c>
      <c r="E17043" s="5" t="s">
        <v>9</v>
      </c>
      <c r="F17043" s="6">
        <v>44562</v>
      </c>
      <c r="G17043" s="6" t="str">
        <f>TEXT(datatable[[#This Row],[дата]],"ММ")</f>
        <v>01</v>
      </c>
      <c r="H17043" s="8">
        <v>81.900900000000007</v>
      </c>
      <c r="I17043" s="8">
        <v>50.8446</v>
      </c>
      <c r="J17043" s="8">
        <f>datatable[[#This Row],[продажи_]]-datatable[[#This Row],[себестоимость_]]</f>
        <v>31.056300000000007</v>
      </c>
      <c r="L17043"/>
    </row>
    <row r="17044" spans="2:12" x14ac:dyDescent="0.4">
      <c r="B17044" s="5" t="s">
        <v>67</v>
      </c>
      <c r="C17044" s="5" t="s">
        <v>57</v>
      </c>
      <c r="D17044" s="5" t="s">
        <v>19</v>
      </c>
      <c r="E17044" s="5" t="s">
        <v>9</v>
      </c>
      <c r="F17044" s="6">
        <v>44593</v>
      </c>
      <c r="G17044" s="6" t="str">
        <f>TEXT(datatable[[#This Row],[дата]],"ММ")</f>
        <v>02</v>
      </c>
      <c r="H17044" s="8">
        <v>128.60330000000002</v>
      </c>
      <c r="I17044" s="8">
        <v>90.029800000000009</v>
      </c>
      <c r="J17044" s="8">
        <f>datatable[[#This Row],[продажи_]]-datatable[[#This Row],[себестоимость_]]</f>
        <v>38.57350000000001</v>
      </c>
      <c r="L17044"/>
    </row>
    <row r="17045" spans="2:12" x14ac:dyDescent="0.4">
      <c r="B17045" s="5" t="s">
        <v>67</v>
      </c>
      <c r="C17045" s="5" t="s">
        <v>57</v>
      </c>
      <c r="D17045" s="5" t="s">
        <v>19</v>
      </c>
      <c r="E17045" s="5" t="s">
        <v>9</v>
      </c>
      <c r="F17045" s="6">
        <v>44621</v>
      </c>
      <c r="G17045" s="6" t="str">
        <f>TEXT(datatable[[#This Row],[дата]],"ММ")</f>
        <v>03</v>
      </c>
      <c r="H17045" s="8">
        <v>145.60160000000002</v>
      </c>
      <c r="I17045" s="8">
        <v>78.851199999999992</v>
      </c>
      <c r="J17045" s="8">
        <f>datatable[[#This Row],[продажи_]]-datatable[[#This Row],[себестоимость_]]</f>
        <v>66.750400000000027</v>
      </c>
      <c r="L17045"/>
    </row>
    <row r="17046" spans="2:12" x14ac:dyDescent="0.4">
      <c r="B17046" s="5" t="s">
        <v>67</v>
      </c>
      <c r="C17046" s="5" t="s">
        <v>57</v>
      </c>
      <c r="D17046" s="5" t="s">
        <v>19</v>
      </c>
      <c r="E17046" s="5" t="s">
        <v>9</v>
      </c>
      <c r="F17046" s="6">
        <v>44652</v>
      </c>
      <c r="G17046" s="6" t="str">
        <f>TEXT(datatable[[#This Row],[дата]],"ММ")</f>
        <v>04</v>
      </c>
      <c r="H17046" s="8">
        <v>132.209</v>
      </c>
      <c r="I17046" s="8">
        <v>90.871200000000002</v>
      </c>
      <c r="J17046" s="8">
        <f>datatable[[#This Row],[продажи_]]-datatable[[#This Row],[себестоимость_]]</f>
        <v>41.337800000000001</v>
      </c>
      <c r="L17046"/>
    </row>
    <row r="17047" spans="2:12" x14ac:dyDescent="0.4">
      <c r="B17047" s="5" t="s">
        <v>67</v>
      </c>
      <c r="C17047" s="5" t="s">
        <v>57</v>
      </c>
      <c r="D17047" s="5" t="s">
        <v>19</v>
      </c>
      <c r="E17047" s="5" t="s">
        <v>9</v>
      </c>
      <c r="F17047" s="6">
        <v>44682</v>
      </c>
      <c r="G17047" s="6" t="str">
        <f>TEXT(datatable[[#This Row],[дата]],"ММ")</f>
        <v>05</v>
      </c>
      <c r="H17047" s="8">
        <v>89.627399999999994</v>
      </c>
      <c r="I17047" s="8">
        <v>59.8596</v>
      </c>
      <c r="J17047" s="8">
        <f>datatable[[#This Row],[продажи_]]-datatable[[#This Row],[себестоимость_]]</f>
        <v>29.767799999999994</v>
      </c>
      <c r="L17047"/>
    </row>
    <row r="17048" spans="2:12" x14ac:dyDescent="0.4">
      <c r="B17048" s="5" t="s">
        <v>67</v>
      </c>
      <c r="C17048" s="5" t="s">
        <v>57</v>
      </c>
      <c r="D17048" s="5" t="s">
        <v>19</v>
      </c>
      <c r="E17048" s="5" t="s">
        <v>9</v>
      </c>
      <c r="F17048" s="6">
        <v>44713</v>
      </c>
      <c r="G17048" s="6" t="str">
        <f>TEXT(datatable[[#This Row],[дата]],"ММ")</f>
        <v>06</v>
      </c>
      <c r="H17048" s="8">
        <v>92.632149999999996</v>
      </c>
      <c r="I17048" s="8">
        <v>79.692599999999999</v>
      </c>
      <c r="J17048" s="8">
        <f>datatable[[#This Row],[продажи_]]-datatable[[#This Row],[себестоимость_]]</f>
        <v>12.939549999999997</v>
      </c>
      <c r="L17048"/>
    </row>
    <row r="17049" spans="2:12" x14ac:dyDescent="0.4">
      <c r="B17049" s="5" t="s">
        <v>67</v>
      </c>
      <c r="C17049" s="5" t="s">
        <v>57</v>
      </c>
      <c r="D17049" s="5" t="s">
        <v>19</v>
      </c>
      <c r="E17049" s="5" t="s">
        <v>9</v>
      </c>
      <c r="F17049" s="6">
        <v>44743</v>
      </c>
      <c r="G17049" s="6" t="str">
        <f>TEXT(datatable[[#This Row],[дата]],"ММ")</f>
        <v>07</v>
      </c>
      <c r="H17049" s="8">
        <v>68.680000000000007</v>
      </c>
      <c r="I17049" s="8">
        <v>38.463999999999999</v>
      </c>
      <c r="J17049" s="8">
        <f>datatable[[#This Row],[продажи_]]-datatable[[#This Row],[себестоимость_]]</f>
        <v>30.216000000000008</v>
      </c>
      <c r="L17049"/>
    </row>
    <row r="17050" spans="2:12" x14ac:dyDescent="0.4">
      <c r="B17050" s="5" t="s">
        <v>67</v>
      </c>
      <c r="C17050" s="5" t="s">
        <v>57</v>
      </c>
      <c r="D17050" s="5" t="s">
        <v>19</v>
      </c>
      <c r="E17050" s="5" t="s">
        <v>9</v>
      </c>
      <c r="F17050" s="6">
        <v>44774</v>
      </c>
      <c r="G17050" s="6" t="str">
        <f>TEXT(datatable[[#This Row],[дата]],"ММ")</f>
        <v>08</v>
      </c>
      <c r="H17050" s="8">
        <v>81.128250000000008</v>
      </c>
      <c r="I17050" s="8">
        <v>53.549100000000003</v>
      </c>
      <c r="J17050" s="8">
        <f>datatable[[#This Row],[продажи_]]-datatable[[#This Row],[себестоимость_]]</f>
        <v>27.579150000000006</v>
      </c>
      <c r="L17050"/>
    </row>
    <row r="17051" spans="2:12" x14ac:dyDescent="0.4">
      <c r="B17051" s="5" t="s">
        <v>67</v>
      </c>
      <c r="C17051" s="5" t="s">
        <v>57</v>
      </c>
      <c r="D17051" s="5" t="s">
        <v>19</v>
      </c>
      <c r="E17051" s="5" t="s">
        <v>9</v>
      </c>
      <c r="F17051" s="6">
        <v>44805</v>
      </c>
      <c r="G17051" s="6" t="str">
        <f>TEXT(datatable[[#This Row],[дата]],"ММ")</f>
        <v>09</v>
      </c>
      <c r="H17051" s="8">
        <v>90.142500000000013</v>
      </c>
      <c r="I17051" s="8">
        <v>65.509</v>
      </c>
      <c r="J17051" s="8">
        <f>datatable[[#This Row],[продажи_]]-datatable[[#This Row],[себестоимость_]]</f>
        <v>24.633500000000012</v>
      </c>
      <c r="L17051"/>
    </row>
    <row r="17052" spans="2:12" x14ac:dyDescent="0.4">
      <c r="B17052" s="5" t="s">
        <v>67</v>
      </c>
      <c r="C17052" s="5" t="s">
        <v>57</v>
      </c>
      <c r="D17052" s="5" t="s">
        <v>19</v>
      </c>
      <c r="E17052" s="5" t="s">
        <v>9</v>
      </c>
      <c r="F17052" s="6">
        <v>44835</v>
      </c>
      <c r="G17052" s="6" t="str">
        <f>TEXT(datatable[[#This Row],[дата]],"ММ")</f>
        <v>10</v>
      </c>
      <c r="H17052" s="8">
        <v>108.17100000000001</v>
      </c>
      <c r="I17052" s="8">
        <v>93.395400000000009</v>
      </c>
      <c r="J17052" s="8">
        <f>datatable[[#This Row],[продажи_]]-datatable[[#This Row],[себестоимость_]]</f>
        <v>14.775599999999997</v>
      </c>
      <c r="L17052"/>
    </row>
    <row r="17053" spans="2:12" x14ac:dyDescent="0.4">
      <c r="B17053" s="5" t="s">
        <v>67</v>
      </c>
      <c r="C17053" s="5" t="s">
        <v>57</v>
      </c>
      <c r="D17053" s="5" t="s">
        <v>19</v>
      </c>
      <c r="E17053" s="5" t="s">
        <v>9</v>
      </c>
      <c r="F17053" s="6">
        <v>44866</v>
      </c>
      <c r="G17053" s="6" t="str">
        <f>TEXT(datatable[[#This Row],[дата]],"ММ")</f>
        <v>11</v>
      </c>
      <c r="H17053" s="8">
        <v>112.72105000000001</v>
      </c>
      <c r="I17053" s="8">
        <v>69.535699999999991</v>
      </c>
      <c r="J17053" s="8">
        <f>datatable[[#This Row],[продажи_]]-datatable[[#This Row],[себестоимость_]]</f>
        <v>43.185350000000014</v>
      </c>
      <c r="L17053"/>
    </row>
    <row r="17054" spans="2:12" x14ac:dyDescent="0.4">
      <c r="B17054" s="5" t="s">
        <v>67</v>
      </c>
      <c r="C17054" s="5" t="s">
        <v>57</v>
      </c>
      <c r="D17054" s="5" t="s">
        <v>19</v>
      </c>
      <c r="E17054" s="5" t="s">
        <v>9</v>
      </c>
      <c r="F17054" s="6">
        <v>44896</v>
      </c>
      <c r="G17054" s="6" t="str">
        <f>TEXT(datatable[[#This Row],[дата]],"ММ")</f>
        <v>12</v>
      </c>
      <c r="H17054" s="8">
        <v>116.41259999999998</v>
      </c>
      <c r="I17054" s="8">
        <v>82.216799999999992</v>
      </c>
      <c r="J17054" s="8">
        <f>datatable[[#This Row],[продажи_]]-datatable[[#This Row],[себестоимость_]]</f>
        <v>34.195799999999991</v>
      </c>
      <c r="L17054"/>
    </row>
    <row r="17055" spans="2:12" x14ac:dyDescent="0.4">
      <c r="B17055" s="5" t="s">
        <v>67</v>
      </c>
      <c r="C17055" s="5" t="s">
        <v>57</v>
      </c>
      <c r="D17055" s="5" t="s">
        <v>19</v>
      </c>
      <c r="E17055" s="5" t="s">
        <v>10</v>
      </c>
      <c r="F17055" s="6">
        <v>44562</v>
      </c>
      <c r="G17055" s="6" t="str">
        <f>TEXT(datatable[[#This Row],[дата]],"ММ")</f>
        <v>01</v>
      </c>
      <c r="H17055" s="8">
        <v>30.241800000000001</v>
      </c>
      <c r="I17055" s="8">
        <v>15.0174</v>
      </c>
      <c r="J17055" s="8">
        <f>datatable[[#This Row],[продажи_]]-datatable[[#This Row],[себестоимость_]]</f>
        <v>15.224400000000001</v>
      </c>
      <c r="L17055"/>
    </row>
    <row r="17056" spans="2:12" x14ac:dyDescent="0.4">
      <c r="B17056" s="5" t="s">
        <v>67</v>
      </c>
      <c r="C17056" s="5" t="s">
        <v>57</v>
      </c>
      <c r="D17056" s="5" t="s">
        <v>19</v>
      </c>
      <c r="E17056" s="5" t="s">
        <v>10</v>
      </c>
      <c r="F17056" s="6">
        <v>44593</v>
      </c>
      <c r="G17056" s="6" t="str">
        <f>TEXT(datatable[[#This Row],[дата]],"ММ")</f>
        <v>02</v>
      </c>
      <c r="H17056" s="8">
        <v>37.722999999999999</v>
      </c>
      <c r="I17056" s="8">
        <v>27.686399999999999</v>
      </c>
      <c r="J17056" s="8">
        <f>datatable[[#This Row],[продажи_]]-datatable[[#This Row],[себестоимость_]]</f>
        <v>10.0366</v>
      </c>
      <c r="L17056"/>
    </row>
    <row r="17057" spans="2:12" x14ac:dyDescent="0.4">
      <c r="B17057" s="5" t="s">
        <v>67</v>
      </c>
      <c r="C17057" s="5" t="s">
        <v>57</v>
      </c>
      <c r="D17057" s="5" t="s">
        <v>19</v>
      </c>
      <c r="E17057" s="5" t="s">
        <v>10</v>
      </c>
      <c r="F17057" s="6">
        <v>44621</v>
      </c>
      <c r="G17057" s="6" t="str">
        <f>TEXT(datatable[[#This Row],[дата]],"ММ")</f>
        <v>03</v>
      </c>
      <c r="H17057" s="8">
        <v>50.72</v>
      </c>
      <c r="I17057" s="8">
        <v>37.574399999999997</v>
      </c>
      <c r="J17057" s="8">
        <f>datatable[[#This Row],[продажи_]]-datatable[[#This Row],[себестоимость_]]</f>
        <v>13.145600000000002</v>
      </c>
      <c r="L17057"/>
    </row>
    <row r="17058" spans="2:12" x14ac:dyDescent="0.4">
      <c r="B17058" s="5" t="s">
        <v>67</v>
      </c>
      <c r="C17058" s="5" t="s">
        <v>57</v>
      </c>
      <c r="D17058" s="5" t="s">
        <v>19</v>
      </c>
      <c r="E17058" s="5" t="s">
        <v>10</v>
      </c>
      <c r="F17058" s="6">
        <v>44652</v>
      </c>
      <c r="G17058" s="6" t="str">
        <f>TEXT(datatable[[#This Row],[дата]],"ММ")</f>
        <v>04</v>
      </c>
      <c r="H17058" s="8">
        <v>41.717199999999998</v>
      </c>
      <c r="I17058" s="8">
        <v>27.109599999999997</v>
      </c>
      <c r="J17058" s="8">
        <f>datatable[[#This Row],[продажи_]]-datatable[[#This Row],[себестоимость_]]</f>
        <v>14.607600000000001</v>
      </c>
      <c r="L17058"/>
    </row>
    <row r="17059" spans="2:12" x14ac:dyDescent="0.4">
      <c r="B17059" s="5" t="s">
        <v>67</v>
      </c>
      <c r="C17059" s="5" t="s">
        <v>57</v>
      </c>
      <c r="D17059" s="5" t="s">
        <v>19</v>
      </c>
      <c r="E17059" s="5" t="s">
        <v>10</v>
      </c>
      <c r="F17059" s="6">
        <v>44682</v>
      </c>
      <c r="G17059" s="6" t="str">
        <f>TEXT(datatable[[#This Row],[дата]],"ММ")</f>
        <v>05</v>
      </c>
      <c r="H17059" s="8">
        <v>30.432000000000002</v>
      </c>
      <c r="I17059" s="8">
        <v>23.731199999999998</v>
      </c>
      <c r="J17059" s="8">
        <f>datatable[[#This Row],[продажи_]]-datatable[[#This Row],[себестоимость_]]</f>
        <v>6.7008000000000045</v>
      </c>
      <c r="L17059"/>
    </row>
    <row r="17060" spans="2:12" x14ac:dyDescent="0.4">
      <c r="B17060" s="5" t="s">
        <v>67</v>
      </c>
      <c r="C17060" s="5" t="s">
        <v>57</v>
      </c>
      <c r="D17060" s="5" t="s">
        <v>19</v>
      </c>
      <c r="E17060" s="5" t="s">
        <v>10</v>
      </c>
      <c r="F17060" s="6">
        <v>44713</v>
      </c>
      <c r="G17060" s="6" t="str">
        <f>TEXT(datatable[[#This Row],[дата]],"ММ")</f>
        <v>06</v>
      </c>
      <c r="H17060" s="8">
        <v>37.913200000000003</v>
      </c>
      <c r="I17060" s="8">
        <v>28.386800000000001</v>
      </c>
      <c r="J17060" s="8">
        <f>datatable[[#This Row],[продажи_]]-datatable[[#This Row],[себестоимость_]]</f>
        <v>9.5264000000000024</v>
      </c>
      <c r="L17060"/>
    </row>
    <row r="17061" spans="2:12" x14ac:dyDescent="0.4">
      <c r="B17061" s="5" t="s">
        <v>67</v>
      </c>
      <c r="C17061" s="5" t="s">
        <v>57</v>
      </c>
      <c r="D17061" s="5" t="s">
        <v>19</v>
      </c>
      <c r="E17061" s="5" t="s">
        <v>10</v>
      </c>
      <c r="F17061" s="6">
        <v>44743</v>
      </c>
      <c r="G17061" s="6" t="str">
        <f>TEXT(datatable[[#This Row],[дата]],"ММ")</f>
        <v>07</v>
      </c>
      <c r="H17061" s="8">
        <v>28.910399999999996</v>
      </c>
      <c r="I17061" s="8">
        <v>18.292800000000003</v>
      </c>
      <c r="J17061" s="8">
        <f>datatable[[#This Row],[продажи_]]-datatable[[#This Row],[себестоимость_]]</f>
        <v>10.617599999999992</v>
      </c>
      <c r="L17061"/>
    </row>
    <row r="17062" spans="2:12" x14ac:dyDescent="0.4">
      <c r="B17062" s="5" t="s">
        <v>67</v>
      </c>
      <c r="C17062" s="5" t="s">
        <v>57</v>
      </c>
      <c r="D17062" s="5" t="s">
        <v>19</v>
      </c>
      <c r="E17062" s="5" t="s">
        <v>10</v>
      </c>
      <c r="F17062" s="6">
        <v>44774</v>
      </c>
      <c r="G17062" s="6" t="str">
        <f>TEXT(datatable[[#This Row],[дата]],"ММ")</f>
        <v>08</v>
      </c>
      <c r="H17062" s="8">
        <v>28.815300000000001</v>
      </c>
      <c r="I17062" s="8">
        <v>15.202799999999998</v>
      </c>
      <c r="J17062" s="8">
        <f>datatable[[#This Row],[продажи_]]-datatable[[#This Row],[себестоимость_]]</f>
        <v>13.612500000000002</v>
      </c>
      <c r="L17062"/>
    </row>
    <row r="17063" spans="2:12" x14ac:dyDescent="0.4">
      <c r="B17063" s="5" t="s">
        <v>67</v>
      </c>
      <c r="C17063" s="5" t="s">
        <v>57</v>
      </c>
      <c r="D17063" s="5" t="s">
        <v>19</v>
      </c>
      <c r="E17063" s="5" t="s">
        <v>10</v>
      </c>
      <c r="F17063" s="6">
        <v>44805</v>
      </c>
      <c r="G17063" s="6" t="str">
        <f>TEXT(datatable[[#This Row],[дата]],"ММ")</f>
        <v>09</v>
      </c>
      <c r="H17063" s="8">
        <v>28.213000000000001</v>
      </c>
      <c r="I17063" s="8">
        <v>23.69</v>
      </c>
      <c r="J17063" s="8">
        <f>datatable[[#This Row],[продажи_]]-datatable[[#This Row],[себестоимость_]]</f>
        <v>4.5229999999999997</v>
      </c>
      <c r="L17063"/>
    </row>
    <row r="17064" spans="2:12" x14ac:dyDescent="0.4">
      <c r="B17064" s="5" t="s">
        <v>67</v>
      </c>
      <c r="C17064" s="5" t="s">
        <v>57</v>
      </c>
      <c r="D17064" s="5" t="s">
        <v>19</v>
      </c>
      <c r="E17064" s="5" t="s">
        <v>10</v>
      </c>
      <c r="F17064" s="6">
        <v>44835</v>
      </c>
      <c r="G17064" s="6" t="str">
        <f>TEXT(datatable[[#This Row],[дата]],"ММ")</f>
        <v>10</v>
      </c>
      <c r="H17064" s="8">
        <v>40.829600000000006</v>
      </c>
      <c r="I17064" s="8">
        <v>23.937199999999997</v>
      </c>
      <c r="J17064" s="8">
        <f>datatable[[#This Row],[продажи_]]-datatable[[#This Row],[себестоимость_]]</f>
        <v>16.892400000000009</v>
      </c>
      <c r="L17064"/>
    </row>
    <row r="17065" spans="2:12" x14ac:dyDescent="0.4">
      <c r="B17065" s="5" t="s">
        <v>67</v>
      </c>
      <c r="C17065" s="5" t="s">
        <v>57</v>
      </c>
      <c r="D17065" s="5" t="s">
        <v>19</v>
      </c>
      <c r="E17065" s="5" t="s">
        <v>10</v>
      </c>
      <c r="F17065" s="6">
        <v>44866</v>
      </c>
      <c r="G17065" s="6" t="str">
        <f>TEXT(datatable[[#This Row],[дата]],"ММ")</f>
        <v>11</v>
      </c>
      <c r="H17065" s="8">
        <v>39.973700000000001</v>
      </c>
      <c r="I17065" s="8">
        <v>29.458000000000002</v>
      </c>
      <c r="J17065" s="8">
        <f>datatable[[#This Row],[продажи_]]-datatable[[#This Row],[себестоимость_]]</f>
        <v>10.515699999999999</v>
      </c>
      <c r="L17065"/>
    </row>
    <row r="17066" spans="2:12" x14ac:dyDescent="0.4">
      <c r="B17066" s="5" t="s">
        <v>67</v>
      </c>
      <c r="C17066" s="5" t="s">
        <v>57</v>
      </c>
      <c r="D17066" s="5" t="s">
        <v>19</v>
      </c>
      <c r="E17066" s="5" t="s">
        <v>10</v>
      </c>
      <c r="F17066" s="6">
        <v>44896</v>
      </c>
      <c r="G17066" s="6" t="str">
        <f>TEXT(datatable[[#This Row],[дата]],"ММ")</f>
        <v>12</v>
      </c>
      <c r="H17066" s="8">
        <v>43.365599999999993</v>
      </c>
      <c r="I17066" s="8">
        <v>19.776</v>
      </c>
      <c r="J17066" s="8">
        <f>datatable[[#This Row],[продажи_]]-datatable[[#This Row],[себестоимость_]]</f>
        <v>23.589599999999994</v>
      </c>
      <c r="L17066"/>
    </row>
    <row r="17067" spans="2:12" x14ac:dyDescent="0.4">
      <c r="B17067" s="5" t="s">
        <v>67</v>
      </c>
      <c r="C17067" s="5" t="s">
        <v>57</v>
      </c>
      <c r="D17067" s="5" t="s">
        <v>19</v>
      </c>
      <c r="E17067" s="5" t="s">
        <v>7</v>
      </c>
      <c r="F17067" s="6">
        <v>44562</v>
      </c>
      <c r="G17067" s="6" t="str">
        <f>TEXT(datatable[[#This Row],[дата]],"ММ")</f>
        <v>01</v>
      </c>
      <c r="H17067" s="8">
        <v>4.8195000000000006</v>
      </c>
      <c r="I17067" s="8">
        <v>1.5876000000000001</v>
      </c>
      <c r="J17067" s="8">
        <f>datatable[[#This Row],[продажи_]]-datatable[[#This Row],[себестоимость_]]</f>
        <v>3.2319000000000004</v>
      </c>
      <c r="L17067"/>
    </row>
    <row r="17068" spans="2:12" x14ac:dyDescent="0.4">
      <c r="B17068" s="5" t="s">
        <v>67</v>
      </c>
      <c r="C17068" s="5" t="s">
        <v>57</v>
      </c>
      <c r="D17068" s="5" t="s">
        <v>19</v>
      </c>
      <c r="E17068" s="5" t="s">
        <v>7</v>
      </c>
      <c r="F17068" s="6">
        <v>44593</v>
      </c>
      <c r="G17068" s="6" t="str">
        <f>TEXT(datatable[[#This Row],[дата]],"ММ")</f>
        <v>02</v>
      </c>
      <c r="H17068" s="8">
        <v>7.9135</v>
      </c>
      <c r="I17068" s="8">
        <v>2.4192</v>
      </c>
      <c r="J17068" s="8">
        <f>datatable[[#This Row],[продажи_]]-datatable[[#This Row],[себестоимость_]]</f>
        <v>5.4943</v>
      </c>
      <c r="L17068"/>
    </row>
    <row r="17069" spans="2:12" x14ac:dyDescent="0.4">
      <c r="B17069" s="5" t="s">
        <v>67</v>
      </c>
      <c r="C17069" s="5" t="s">
        <v>57</v>
      </c>
      <c r="D17069" s="5" t="s">
        <v>19</v>
      </c>
      <c r="E17069" s="5" t="s">
        <v>7</v>
      </c>
      <c r="F17069" s="6">
        <v>44621</v>
      </c>
      <c r="G17069" s="6" t="str">
        <f>TEXT(datatable[[#This Row],[дата]],"ММ")</f>
        <v>03</v>
      </c>
      <c r="H17069" s="8">
        <v>7.8063999999999991</v>
      </c>
      <c r="I17069" s="8">
        <v>3.1968000000000001</v>
      </c>
      <c r="J17069" s="8">
        <f>datatable[[#This Row],[продажи_]]-datatable[[#This Row],[себестоимость_]]</f>
        <v>4.6095999999999986</v>
      </c>
      <c r="L17069"/>
    </row>
    <row r="17070" spans="2:12" x14ac:dyDescent="0.4">
      <c r="B17070" s="5" t="s">
        <v>67</v>
      </c>
      <c r="C17070" s="5" t="s">
        <v>57</v>
      </c>
      <c r="D17070" s="5" t="s">
        <v>19</v>
      </c>
      <c r="E17070" s="5" t="s">
        <v>7</v>
      </c>
      <c r="F17070" s="6">
        <v>44652</v>
      </c>
      <c r="G17070" s="6" t="str">
        <f>TEXT(datatable[[#This Row],[дата]],"ММ")</f>
        <v>04</v>
      </c>
      <c r="H17070" s="8">
        <v>8.4132999999999996</v>
      </c>
      <c r="I17070" s="8">
        <v>2.016</v>
      </c>
      <c r="J17070" s="8">
        <f>datatable[[#This Row],[продажи_]]-datatable[[#This Row],[себестоимость_]]</f>
        <v>6.3972999999999995</v>
      </c>
      <c r="L17070"/>
    </row>
    <row r="17071" spans="2:12" x14ac:dyDescent="0.4">
      <c r="B17071" s="5" t="s">
        <v>67</v>
      </c>
      <c r="C17071" s="5" t="s">
        <v>57</v>
      </c>
      <c r="D17071" s="5" t="s">
        <v>19</v>
      </c>
      <c r="E17071" s="5" t="s">
        <v>7</v>
      </c>
      <c r="F17071" s="6">
        <v>44682</v>
      </c>
      <c r="G17071" s="6" t="str">
        <f>TEXT(datatable[[#This Row],[дата]],"ММ")</f>
        <v>05</v>
      </c>
      <c r="H17071" s="8">
        <v>6.1404000000000005</v>
      </c>
      <c r="I17071" s="8">
        <v>2.1384000000000003</v>
      </c>
      <c r="J17071" s="8">
        <f>datatable[[#This Row],[продажи_]]-datatable[[#This Row],[себестоимость_]]</f>
        <v>4.0020000000000007</v>
      </c>
      <c r="L17071"/>
    </row>
    <row r="17072" spans="2:12" x14ac:dyDescent="0.4">
      <c r="B17072" s="5" t="s">
        <v>67</v>
      </c>
      <c r="C17072" s="5" t="s">
        <v>57</v>
      </c>
      <c r="D17072" s="5" t="s">
        <v>19</v>
      </c>
      <c r="E17072" s="5" t="s">
        <v>7</v>
      </c>
      <c r="F17072" s="6">
        <v>44713</v>
      </c>
      <c r="G17072" s="6" t="str">
        <f>TEXT(datatable[[#This Row],[дата]],"ММ")</f>
        <v>06</v>
      </c>
      <c r="H17072" s="8">
        <v>6.3426999999999998</v>
      </c>
      <c r="I17072" s="8">
        <v>2.0591999999999997</v>
      </c>
      <c r="J17072" s="8">
        <f>datatable[[#This Row],[продажи_]]-datatable[[#This Row],[себестоимость_]]</f>
        <v>4.2835000000000001</v>
      </c>
      <c r="L17072"/>
    </row>
    <row r="17073" spans="2:12" x14ac:dyDescent="0.4">
      <c r="B17073" s="5" t="s">
        <v>67</v>
      </c>
      <c r="C17073" s="5" t="s">
        <v>57</v>
      </c>
      <c r="D17073" s="5" t="s">
        <v>19</v>
      </c>
      <c r="E17073" s="5" t="s">
        <v>7</v>
      </c>
      <c r="F17073" s="6">
        <v>44743</v>
      </c>
      <c r="G17073" s="6" t="str">
        <f>TEXT(datatable[[#This Row],[дата]],"ММ")</f>
        <v>07</v>
      </c>
      <c r="H17073" s="8">
        <v>4.5219999999999994</v>
      </c>
      <c r="I17073" s="8">
        <v>1.5407999999999999</v>
      </c>
      <c r="J17073" s="8">
        <f>datatable[[#This Row],[продажи_]]-datatable[[#This Row],[себестоимость_]]</f>
        <v>2.9811999999999994</v>
      </c>
      <c r="L17073"/>
    </row>
    <row r="17074" spans="2:12" x14ac:dyDescent="0.4">
      <c r="B17074" s="5" t="s">
        <v>67</v>
      </c>
      <c r="C17074" s="5" t="s">
        <v>57</v>
      </c>
      <c r="D17074" s="5" t="s">
        <v>19</v>
      </c>
      <c r="E17074" s="5" t="s">
        <v>7</v>
      </c>
      <c r="F17074" s="6">
        <v>44774</v>
      </c>
      <c r="G17074" s="6" t="str">
        <f>TEXT(datatable[[#This Row],[дата]],"ММ")</f>
        <v>08</v>
      </c>
      <c r="H17074" s="8">
        <v>4.3910999999999998</v>
      </c>
      <c r="I17074" s="8">
        <v>1.7334000000000003</v>
      </c>
      <c r="J17074" s="8">
        <f>datatable[[#This Row],[продажи_]]-datatable[[#This Row],[себестоимость_]]</f>
        <v>2.6576999999999993</v>
      </c>
      <c r="L17074"/>
    </row>
    <row r="17075" spans="2:12" x14ac:dyDescent="0.4">
      <c r="B17075" s="5" t="s">
        <v>67</v>
      </c>
      <c r="C17075" s="5" t="s">
        <v>57</v>
      </c>
      <c r="D17075" s="5" t="s">
        <v>19</v>
      </c>
      <c r="E17075" s="5" t="s">
        <v>7</v>
      </c>
      <c r="F17075" s="6">
        <v>44805</v>
      </c>
      <c r="G17075" s="6" t="str">
        <f>TEXT(datatable[[#This Row],[дата]],"ММ")</f>
        <v>09</v>
      </c>
      <c r="H17075" s="8">
        <v>6.3665000000000003</v>
      </c>
      <c r="I17075" s="8">
        <v>1.53</v>
      </c>
      <c r="J17075" s="8">
        <f>datatable[[#This Row],[продажи_]]-datatable[[#This Row],[себестоимость_]]</f>
        <v>4.8365</v>
      </c>
      <c r="L17075"/>
    </row>
    <row r="17076" spans="2:12" x14ac:dyDescent="0.4">
      <c r="B17076" s="5" t="s">
        <v>67</v>
      </c>
      <c r="C17076" s="5" t="s">
        <v>57</v>
      </c>
      <c r="D17076" s="5" t="s">
        <v>19</v>
      </c>
      <c r="E17076" s="5" t="s">
        <v>7</v>
      </c>
      <c r="F17076" s="6">
        <v>44835</v>
      </c>
      <c r="G17076" s="6" t="str">
        <f>TEXT(datatable[[#This Row],[дата]],"ММ")</f>
        <v>10</v>
      </c>
      <c r="H17076" s="8">
        <v>7.6636000000000006</v>
      </c>
      <c r="I17076" s="8">
        <v>2.2680000000000002</v>
      </c>
      <c r="J17076" s="8">
        <f>datatable[[#This Row],[продажи_]]-datatable[[#This Row],[себестоимость_]]</f>
        <v>5.3956</v>
      </c>
      <c r="L17076"/>
    </row>
    <row r="17077" spans="2:12" x14ac:dyDescent="0.4">
      <c r="B17077" s="5" t="s">
        <v>67</v>
      </c>
      <c r="C17077" s="5" t="s">
        <v>57</v>
      </c>
      <c r="D17077" s="5" t="s">
        <v>19</v>
      </c>
      <c r="E17077" s="5" t="s">
        <v>7</v>
      </c>
      <c r="F17077" s="6">
        <v>44866</v>
      </c>
      <c r="G17077" s="6" t="str">
        <f>TEXT(datatable[[#This Row],[дата]],"ММ")</f>
        <v>11</v>
      </c>
      <c r="H17077" s="8">
        <v>8.5858500000000006</v>
      </c>
      <c r="I17077" s="8">
        <v>2.3633999999999999</v>
      </c>
      <c r="J17077" s="8">
        <f>datatable[[#This Row],[продажи_]]-datatable[[#This Row],[себестоимость_]]</f>
        <v>6.2224500000000003</v>
      </c>
      <c r="L17077"/>
    </row>
    <row r="17078" spans="2:12" x14ac:dyDescent="0.4">
      <c r="B17078" s="5" t="s">
        <v>67</v>
      </c>
      <c r="C17078" s="5" t="s">
        <v>57</v>
      </c>
      <c r="D17078" s="5" t="s">
        <v>19</v>
      </c>
      <c r="E17078" s="5" t="s">
        <v>7</v>
      </c>
      <c r="F17078" s="6">
        <v>44896</v>
      </c>
      <c r="G17078" s="6" t="str">
        <f>TEXT(datatable[[#This Row],[дата]],"ММ")</f>
        <v>12</v>
      </c>
      <c r="H17078" s="8">
        <v>7.2828000000000008</v>
      </c>
      <c r="I17078" s="8">
        <v>2.4192000000000005</v>
      </c>
      <c r="J17078" s="8">
        <f>datatable[[#This Row],[продажи_]]-datatable[[#This Row],[себестоимость_]]</f>
        <v>4.8635999999999999</v>
      </c>
      <c r="L17078"/>
    </row>
    <row r="17079" spans="2:12" x14ac:dyDescent="0.4">
      <c r="B17079" s="5" t="s">
        <v>67</v>
      </c>
      <c r="C17079" s="5" t="s">
        <v>57</v>
      </c>
      <c r="D17079" s="5" t="s">
        <v>19</v>
      </c>
      <c r="E17079" s="5" t="s">
        <v>7</v>
      </c>
      <c r="F17079" s="6">
        <v>44562</v>
      </c>
      <c r="G17079" s="6" t="str">
        <f>TEXT(datatable[[#This Row],[дата]],"ММ")</f>
        <v>01</v>
      </c>
      <c r="H17079" s="8">
        <v>3.5991000000000004</v>
      </c>
      <c r="I17079" s="8">
        <v>1.7374499999999999</v>
      </c>
      <c r="J17079" s="8">
        <f>datatable[[#This Row],[продажи_]]-datatable[[#This Row],[себестоимость_]]</f>
        <v>1.8616500000000005</v>
      </c>
      <c r="L17079"/>
    </row>
    <row r="17080" spans="2:12" x14ac:dyDescent="0.4">
      <c r="B17080" s="5" t="s">
        <v>67</v>
      </c>
      <c r="C17080" s="5" t="s">
        <v>57</v>
      </c>
      <c r="D17080" s="5" t="s">
        <v>19</v>
      </c>
      <c r="E17080" s="5" t="s">
        <v>7</v>
      </c>
      <c r="F17080" s="6">
        <v>44593</v>
      </c>
      <c r="G17080" s="6" t="str">
        <f>TEXT(datatable[[#This Row],[дата]],"ММ")</f>
        <v>02</v>
      </c>
      <c r="H17080" s="8">
        <v>5.4683999999999999</v>
      </c>
      <c r="I17080" s="8">
        <v>2.5410000000000004</v>
      </c>
      <c r="J17080" s="8">
        <f>datatable[[#This Row],[продажи_]]-datatable[[#This Row],[себестоимость_]]</f>
        <v>2.9273999999999996</v>
      </c>
      <c r="L17080"/>
    </row>
    <row r="17081" spans="2:12" x14ac:dyDescent="0.4">
      <c r="B17081" s="5" t="s">
        <v>67</v>
      </c>
      <c r="C17081" s="5" t="s">
        <v>57</v>
      </c>
      <c r="D17081" s="5" t="s">
        <v>19</v>
      </c>
      <c r="E17081" s="5" t="s">
        <v>7</v>
      </c>
      <c r="F17081" s="6">
        <v>44621</v>
      </c>
      <c r="G17081" s="6" t="str">
        <f>TEXT(datatable[[#This Row],[дата]],"ММ")</f>
        <v>03</v>
      </c>
      <c r="H17081" s="8">
        <v>6.1007999999999996</v>
      </c>
      <c r="I17081" s="8">
        <v>2.4024000000000001</v>
      </c>
      <c r="J17081" s="8">
        <f>datatable[[#This Row],[продажи_]]-datatable[[#This Row],[себестоимость_]]</f>
        <v>3.6983999999999995</v>
      </c>
      <c r="L17081"/>
    </row>
    <row r="17082" spans="2:12" x14ac:dyDescent="0.4">
      <c r="B17082" s="5" t="s">
        <v>67</v>
      </c>
      <c r="C17082" s="5" t="s">
        <v>57</v>
      </c>
      <c r="D17082" s="5" t="s">
        <v>19</v>
      </c>
      <c r="E17082" s="5" t="s">
        <v>7</v>
      </c>
      <c r="F17082" s="6">
        <v>44652</v>
      </c>
      <c r="G17082" s="6" t="str">
        <f>TEXT(datatable[[#This Row],[дата]],"ММ")</f>
        <v>04</v>
      </c>
      <c r="H17082" s="8">
        <v>6.3146999999999993</v>
      </c>
      <c r="I17082" s="8">
        <v>1.8711000000000002</v>
      </c>
      <c r="J17082" s="8">
        <f>datatable[[#This Row],[продажи_]]-datatable[[#This Row],[себестоимость_]]</f>
        <v>4.4435999999999991</v>
      </c>
      <c r="L17082"/>
    </row>
    <row r="17083" spans="2:12" x14ac:dyDescent="0.4">
      <c r="B17083" s="5" t="s">
        <v>67</v>
      </c>
      <c r="C17083" s="5" t="s">
        <v>57</v>
      </c>
      <c r="D17083" s="5" t="s">
        <v>19</v>
      </c>
      <c r="E17083" s="5" t="s">
        <v>7</v>
      </c>
      <c r="F17083" s="6">
        <v>44682</v>
      </c>
      <c r="G17083" s="6" t="str">
        <f>TEXT(datatable[[#This Row],[дата]],"ММ")</f>
        <v>05</v>
      </c>
      <c r="H17083" s="8">
        <v>6.6959999999999997</v>
      </c>
      <c r="I17083" s="8">
        <v>2.1186000000000003</v>
      </c>
      <c r="J17083" s="8">
        <f>datatable[[#This Row],[продажи_]]-datatable[[#This Row],[себестоимость_]]</f>
        <v>4.577399999999999</v>
      </c>
      <c r="L17083"/>
    </row>
    <row r="17084" spans="2:12" x14ac:dyDescent="0.4">
      <c r="B17084" s="5" t="s">
        <v>67</v>
      </c>
      <c r="C17084" s="5" t="s">
        <v>57</v>
      </c>
      <c r="D17084" s="5" t="s">
        <v>19</v>
      </c>
      <c r="E17084" s="5" t="s">
        <v>7</v>
      </c>
      <c r="F17084" s="6">
        <v>44713</v>
      </c>
      <c r="G17084" s="6" t="str">
        <f>TEXT(datatable[[#This Row],[дата]],"ММ")</f>
        <v>06</v>
      </c>
      <c r="H17084" s="8">
        <v>5.5613999999999999</v>
      </c>
      <c r="I17084" s="8">
        <v>2.4024000000000001</v>
      </c>
      <c r="J17084" s="8">
        <f>datatable[[#This Row],[продажи_]]-datatable[[#This Row],[себестоимость_]]</f>
        <v>3.1589999999999998</v>
      </c>
      <c r="L17084"/>
    </row>
    <row r="17085" spans="2:12" x14ac:dyDescent="0.4">
      <c r="B17085" s="5" t="s">
        <v>67</v>
      </c>
      <c r="C17085" s="5" t="s">
        <v>57</v>
      </c>
      <c r="D17085" s="5" t="s">
        <v>19</v>
      </c>
      <c r="E17085" s="5" t="s">
        <v>7</v>
      </c>
      <c r="F17085" s="6">
        <v>44743</v>
      </c>
      <c r="G17085" s="6" t="str">
        <f>TEXT(datatable[[#This Row],[дата]],"ММ")</f>
        <v>07</v>
      </c>
      <c r="H17085" s="8">
        <v>3.7572000000000001</v>
      </c>
      <c r="I17085" s="8">
        <v>1.3464</v>
      </c>
      <c r="J17085" s="8">
        <f>datatable[[#This Row],[продажи_]]-datatable[[#This Row],[себестоимость_]]</f>
        <v>2.4108000000000001</v>
      </c>
      <c r="L17085"/>
    </row>
    <row r="17086" spans="2:12" x14ac:dyDescent="0.4">
      <c r="B17086" s="5" t="s">
        <v>67</v>
      </c>
      <c r="C17086" s="5" t="s">
        <v>57</v>
      </c>
      <c r="D17086" s="5" t="s">
        <v>19</v>
      </c>
      <c r="E17086" s="5" t="s">
        <v>7</v>
      </c>
      <c r="F17086" s="6">
        <v>44774</v>
      </c>
      <c r="G17086" s="6" t="str">
        <f>TEXT(datatable[[#This Row],[дата]],"ММ")</f>
        <v>08</v>
      </c>
      <c r="H17086" s="8">
        <v>4.310550000000001</v>
      </c>
      <c r="I17086" s="8">
        <v>1.6632000000000002</v>
      </c>
      <c r="J17086" s="8">
        <f>datatable[[#This Row],[продажи_]]-datatable[[#This Row],[себестоимость_]]</f>
        <v>2.6473500000000008</v>
      </c>
      <c r="L17086"/>
    </row>
    <row r="17087" spans="2:12" x14ac:dyDescent="0.4">
      <c r="B17087" s="5" t="s">
        <v>67</v>
      </c>
      <c r="C17087" s="5" t="s">
        <v>57</v>
      </c>
      <c r="D17087" s="5" t="s">
        <v>19</v>
      </c>
      <c r="E17087" s="5" t="s">
        <v>7</v>
      </c>
      <c r="F17087" s="6">
        <v>44805</v>
      </c>
      <c r="G17087" s="6" t="str">
        <f>TEXT(datatable[[#This Row],[дата]],"ММ")</f>
        <v>09</v>
      </c>
      <c r="H17087" s="8">
        <v>5.2545000000000002</v>
      </c>
      <c r="I17087" s="8">
        <v>1.5509999999999999</v>
      </c>
      <c r="J17087" s="8">
        <f>datatable[[#This Row],[продажи_]]-datatable[[#This Row],[себестоимость_]]</f>
        <v>3.7035</v>
      </c>
      <c r="L17087"/>
    </row>
    <row r="17088" spans="2:12" x14ac:dyDescent="0.4">
      <c r="B17088" s="5" t="s">
        <v>67</v>
      </c>
      <c r="C17088" s="5" t="s">
        <v>57</v>
      </c>
      <c r="D17088" s="5" t="s">
        <v>19</v>
      </c>
      <c r="E17088" s="5" t="s">
        <v>7</v>
      </c>
      <c r="F17088" s="6">
        <v>44835</v>
      </c>
      <c r="G17088" s="6" t="str">
        <f>TEXT(datatable[[#This Row],[дата]],"ММ")</f>
        <v>10</v>
      </c>
      <c r="H17088" s="8">
        <v>5.2731000000000003</v>
      </c>
      <c r="I17088" s="8">
        <v>2.7719999999999998</v>
      </c>
      <c r="J17088" s="8">
        <f>datatable[[#This Row],[продажи_]]-datatable[[#This Row],[себестоимость_]]</f>
        <v>2.5011000000000005</v>
      </c>
      <c r="L17088"/>
    </row>
    <row r="17089" spans="2:12" x14ac:dyDescent="0.4">
      <c r="B17089" s="5" t="s">
        <v>67</v>
      </c>
      <c r="C17089" s="5" t="s">
        <v>57</v>
      </c>
      <c r="D17089" s="5" t="s">
        <v>19</v>
      </c>
      <c r="E17089" s="5" t="s">
        <v>7</v>
      </c>
      <c r="F17089" s="6">
        <v>44866</v>
      </c>
      <c r="G17089" s="6" t="str">
        <f>TEXT(datatable[[#This Row],[дата]],"ММ")</f>
        <v>11</v>
      </c>
      <c r="H17089" s="8">
        <v>5.0173499999999995</v>
      </c>
      <c r="I17089" s="8">
        <v>2.3380500000000004</v>
      </c>
      <c r="J17089" s="8">
        <f>datatable[[#This Row],[продажи_]]-datatable[[#This Row],[себестоимость_]]</f>
        <v>2.6792999999999991</v>
      </c>
      <c r="L17089"/>
    </row>
    <row r="17090" spans="2:12" x14ac:dyDescent="0.4">
      <c r="B17090" s="5" t="s">
        <v>67</v>
      </c>
      <c r="C17090" s="5" t="s">
        <v>57</v>
      </c>
      <c r="D17090" s="5" t="s">
        <v>19</v>
      </c>
      <c r="E17090" s="5" t="s">
        <v>7</v>
      </c>
      <c r="F17090" s="6">
        <v>44896</v>
      </c>
      <c r="G17090" s="6" t="str">
        <f>TEXT(datatable[[#This Row],[дата]],"ММ")</f>
        <v>12</v>
      </c>
      <c r="H17090" s="8">
        <v>4.6871999999999998</v>
      </c>
      <c r="I17090" s="8">
        <v>1.7225999999999999</v>
      </c>
      <c r="J17090" s="8">
        <f>datatable[[#This Row],[продажи_]]-datatable[[#This Row],[себестоимость_]]</f>
        <v>2.9645999999999999</v>
      </c>
      <c r="L17090"/>
    </row>
    <row r="17091" spans="2:12" x14ac:dyDescent="0.4">
      <c r="B17091" s="5" t="s">
        <v>67</v>
      </c>
      <c r="C17091" s="5" t="s">
        <v>57</v>
      </c>
      <c r="D17091" s="5" t="s">
        <v>19</v>
      </c>
      <c r="E17091" s="5" t="s">
        <v>7</v>
      </c>
      <c r="F17091" s="6">
        <v>44562</v>
      </c>
      <c r="G17091" s="6" t="str">
        <f>TEXT(datatable[[#This Row],[дата]],"ММ")</f>
        <v>01</v>
      </c>
      <c r="H17091" s="8">
        <v>0.32400000000000007</v>
      </c>
      <c r="I17091" s="8">
        <v>0.20519999999999997</v>
      </c>
      <c r="J17091" s="8">
        <f>datatable[[#This Row],[продажи_]]-datatable[[#This Row],[себестоимость_]]</f>
        <v>0.1188000000000001</v>
      </c>
      <c r="L17091"/>
    </row>
    <row r="17092" spans="2:12" x14ac:dyDescent="0.4">
      <c r="B17092" s="5" t="s">
        <v>67</v>
      </c>
      <c r="C17092" s="5" t="s">
        <v>57</v>
      </c>
      <c r="D17092" s="5" t="s">
        <v>19</v>
      </c>
      <c r="E17092" s="5" t="s">
        <v>7</v>
      </c>
      <c r="F17092" s="6">
        <v>44593</v>
      </c>
      <c r="G17092" s="6" t="str">
        <f>TEXT(datatable[[#This Row],[дата]],"ММ")</f>
        <v>02</v>
      </c>
      <c r="H17092" s="8">
        <v>0.74339999999999995</v>
      </c>
      <c r="I17092" s="8">
        <v>0.23240000000000002</v>
      </c>
      <c r="J17092" s="8">
        <f>datatable[[#This Row],[продажи_]]-datatable[[#This Row],[себестоимость_]]</f>
        <v>0.5109999999999999</v>
      </c>
      <c r="L17092"/>
    </row>
    <row r="17093" spans="2:12" x14ac:dyDescent="0.4">
      <c r="B17093" s="5" t="s">
        <v>67</v>
      </c>
      <c r="C17093" s="5" t="s">
        <v>57</v>
      </c>
      <c r="D17093" s="5" t="s">
        <v>19</v>
      </c>
      <c r="E17093" s="5" t="s">
        <v>7</v>
      </c>
      <c r="F17093" s="6">
        <v>44621</v>
      </c>
      <c r="G17093" s="6" t="str">
        <f>TEXT(datatable[[#This Row],[дата]],"ММ")</f>
        <v>03</v>
      </c>
      <c r="H17093" s="8">
        <v>0.66239999999999999</v>
      </c>
      <c r="I17093" s="8">
        <v>0.31040000000000001</v>
      </c>
      <c r="J17093" s="8">
        <f>datatable[[#This Row],[продажи_]]-datatable[[#This Row],[себестоимость_]]</f>
        <v>0.35199999999999998</v>
      </c>
      <c r="L17093"/>
    </row>
    <row r="17094" spans="2:12" x14ac:dyDescent="0.4">
      <c r="B17094" s="5" t="s">
        <v>67</v>
      </c>
      <c r="C17094" s="5" t="s">
        <v>57</v>
      </c>
      <c r="D17094" s="5" t="s">
        <v>19</v>
      </c>
      <c r="E17094" s="5" t="s">
        <v>7</v>
      </c>
      <c r="F17094" s="6">
        <v>44652</v>
      </c>
      <c r="G17094" s="6" t="str">
        <f>TEXT(datatable[[#This Row],[дата]],"ММ")</f>
        <v>04</v>
      </c>
      <c r="H17094" s="8">
        <v>0.73080000000000001</v>
      </c>
      <c r="I17094" s="8">
        <v>0.24920000000000003</v>
      </c>
      <c r="J17094" s="8">
        <f>datatable[[#This Row],[продажи_]]-datatable[[#This Row],[себестоимость_]]</f>
        <v>0.48159999999999997</v>
      </c>
      <c r="L17094"/>
    </row>
    <row r="17095" spans="2:12" x14ac:dyDescent="0.4">
      <c r="B17095" s="5" t="s">
        <v>67</v>
      </c>
      <c r="C17095" s="5" t="s">
        <v>57</v>
      </c>
      <c r="D17095" s="5" t="s">
        <v>19</v>
      </c>
      <c r="E17095" s="5" t="s">
        <v>7</v>
      </c>
      <c r="F17095" s="6">
        <v>44682</v>
      </c>
      <c r="G17095" s="6" t="str">
        <f>TEXT(datatable[[#This Row],[дата]],"ММ")</f>
        <v>05</v>
      </c>
      <c r="H17095" s="8">
        <v>0.53460000000000008</v>
      </c>
      <c r="I17095" s="8">
        <v>0.23279999999999998</v>
      </c>
      <c r="J17095" s="8">
        <f>datatable[[#This Row],[продажи_]]-datatable[[#This Row],[себестоимость_]]</f>
        <v>0.30180000000000007</v>
      </c>
      <c r="L17095"/>
    </row>
    <row r="17096" spans="2:12" x14ac:dyDescent="0.4">
      <c r="B17096" s="5" t="s">
        <v>67</v>
      </c>
      <c r="C17096" s="5" t="s">
        <v>57</v>
      </c>
      <c r="D17096" s="5" t="s">
        <v>19</v>
      </c>
      <c r="E17096" s="5" t="s">
        <v>7</v>
      </c>
      <c r="F17096" s="6">
        <v>44713</v>
      </c>
      <c r="G17096" s="6" t="str">
        <f>TEXT(datatable[[#This Row],[дата]],"ММ")</f>
        <v>06</v>
      </c>
      <c r="H17096" s="8">
        <v>0.62595000000000001</v>
      </c>
      <c r="I17096" s="8">
        <v>0.28080000000000005</v>
      </c>
      <c r="J17096" s="8">
        <f>datatable[[#This Row],[продажи_]]-datatable[[#This Row],[себестоимость_]]</f>
        <v>0.34514999999999996</v>
      </c>
      <c r="L17096"/>
    </row>
    <row r="17097" spans="2:12" x14ac:dyDescent="0.4">
      <c r="B17097" s="5" t="s">
        <v>67</v>
      </c>
      <c r="C17097" s="5" t="s">
        <v>57</v>
      </c>
      <c r="D17097" s="5" t="s">
        <v>19</v>
      </c>
      <c r="E17097" s="5" t="s">
        <v>7</v>
      </c>
      <c r="F17097" s="6">
        <v>44743</v>
      </c>
      <c r="G17097" s="6" t="str">
        <f>TEXT(datatable[[#This Row],[дата]],"ММ")</f>
        <v>07</v>
      </c>
      <c r="H17097" s="8">
        <v>0.378</v>
      </c>
      <c r="I17097" s="8">
        <v>0.18239999999999998</v>
      </c>
      <c r="J17097" s="8">
        <f>datatable[[#This Row],[продажи_]]-datatable[[#This Row],[себестоимость_]]</f>
        <v>0.19560000000000002</v>
      </c>
      <c r="L17097"/>
    </row>
    <row r="17098" spans="2:12" x14ac:dyDescent="0.4">
      <c r="B17098" s="5" t="s">
        <v>67</v>
      </c>
      <c r="C17098" s="5" t="s">
        <v>57</v>
      </c>
      <c r="D17098" s="5" t="s">
        <v>19</v>
      </c>
      <c r="E17098" s="5" t="s">
        <v>7</v>
      </c>
      <c r="F17098" s="6">
        <v>44774</v>
      </c>
      <c r="G17098" s="6" t="str">
        <f>TEXT(datatable[[#This Row],[дата]],"ММ")</f>
        <v>08</v>
      </c>
      <c r="H17098" s="8">
        <v>0.33615</v>
      </c>
      <c r="I17098" s="8">
        <v>0.14759999999999998</v>
      </c>
      <c r="J17098" s="8">
        <f>datatable[[#This Row],[продажи_]]-datatable[[#This Row],[себестоимость_]]</f>
        <v>0.18855000000000002</v>
      </c>
      <c r="L17098"/>
    </row>
    <row r="17099" spans="2:12" x14ac:dyDescent="0.4">
      <c r="B17099" s="5" t="s">
        <v>67</v>
      </c>
      <c r="C17099" s="5" t="s">
        <v>57</v>
      </c>
      <c r="D17099" s="5" t="s">
        <v>19</v>
      </c>
      <c r="E17099" s="5" t="s">
        <v>7</v>
      </c>
      <c r="F17099" s="6">
        <v>44805</v>
      </c>
      <c r="G17099" s="6" t="str">
        <f>TEXT(datatable[[#This Row],[дата]],"ММ")</f>
        <v>09</v>
      </c>
      <c r="H17099" s="8">
        <v>0.49050000000000005</v>
      </c>
      <c r="I17099" s="8">
        <v>0.192</v>
      </c>
      <c r="J17099" s="8">
        <f>datatable[[#This Row],[продажи_]]-datatable[[#This Row],[себестоимость_]]</f>
        <v>0.29850000000000004</v>
      </c>
      <c r="L17099"/>
    </row>
    <row r="17100" spans="2:12" x14ac:dyDescent="0.4">
      <c r="B17100" s="5" t="s">
        <v>67</v>
      </c>
      <c r="C17100" s="5" t="s">
        <v>57</v>
      </c>
      <c r="D17100" s="5" t="s">
        <v>19</v>
      </c>
      <c r="E17100" s="5" t="s">
        <v>7</v>
      </c>
      <c r="F17100" s="6">
        <v>44835</v>
      </c>
      <c r="G17100" s="6" t="str">
        <f>TEXT(datatable[[#This Row],[дата]],"ММ")</f>
        <v>10</v>
      </c>
      <c r="H17100" s="8">
        <v>0.71189999999999998</v>
      </c>
      <c r="I17100" s="8">
        <v>0.28000000000000003</v>
      </c>
      <c r="J17100" s="8">
        <f>datatable[[#This Row],[продажи_]]-datatable[[#This Row],[себестоимость_]]</f>
        <v>0.43189999999999995</v>
      </c>
      <c r="L17100"/>
    </row>
    <row r="17101" spans="2:12" x14ac:dyDescent="0.4">
      <c r="B17101" s="5" t="s">
        <v>67</v>
      </c>
      <c r="C17101" s="5" t="s">
        <v>57</v>
      </c>
      <c r="D17101" s="5" t="s">
        <v>19</v>
      </c>
      <c r="E17101" s="5" t="s">
        <v>7</v>
      </c>
      <c r="F17101" s="6">
        <v>44866</v>
      </c>
      <c r="G17101" s="6" t="str">
        <f>TEXT(datatable[[#This Row],[дата]],"ММ")</f>
        <v>11</v>
      </c>
      <c r="H17101" s="8">
        <v>0.6552</v>
      </c>
      <c r="I17101" s="8">
        <v>0.28080000000000005</v>
      </c>
      <c r="J17101" s="8">
        <f>datatable[[#This Row],[продажи_]]-datatable[[#This Row],[себестоимость_]]</f>
        <v>0.37439999999999996</v>
      </c>
      <c r="L17101"/>
    </row>
    <row r="17102" spans="2:12" x14ac:dyDescent="0.4">
      <c r="B17102" s="5" t="s">
        <v>67</v>
      </c>
      <c r="C17102" s="5" t="s">
        <v>57</v>
      </c>
      <c r="D17102" s="5" t="s">
        <v>19</v>
      </c>
      <c r="E17102" s="5" t="s">
        <v>7</v>
      </c>
      <c r="F17102" s="6">
        <v>44896</v>
      </c>
      <c r="G17102" s="6" t="str">
        <f>TEXT(datatable[[#This Row],[дата]],"ММ")</f>
        <v>12</v>
      </c>
      <c r="H17102" s="8">
        <v>0.50760000000000005</v>
      </c>
      <c r="I17102" s="8">
        <v>0.23279999999999998</v>
      </c>
      <c r="J17102" s="8">
        <f>datatable[[#This Row],[продажи_]]-datatable[[#This Row],[себестоимость_]]</f>
        <v>0.27480000000000004</v>
      </c>
      <c r="L17102"/>
    </row>
    <row r="17103" spans="2:12" x14ac:dyDescent="0.4">
      <c r="B17103" s="5" t="s">
        <v>67</v>
      </c>
      <c r="C17103" s="5" t="s">
        <v>57</v>
      </c>
      <c r="D17103" s="5" t="s">
        <v>19</v>
      </c>
      <c r="E17103" s="5" t="s">
        <v>7</v>
      </c>
      <c r="F17103" s="6">
        <v>44562</v>
      </c>
      <c r="G17103" s="6" t="str">
        <f>TEXT(datatable[[#This Row],[дата]],"ММ")</f>
        <v>01</v>
      </c>
      <c r="H17103" s="8">
        <v>5.6132999999999997</v>
      </c>
      <c r="I17103" s="8">
        <v>3.5086499999999998</v>
      </c>
      <c r="J17103" s="8">
        <f>datatable[[#This Row],[продажи_]]-datatable[[#This Row],[себестоимость_]]</f>
        <v>2.1046499999999999</v>
      </c>
      <c r="L17103"/>
    </row>
    <row r="17104" spans="2:12" x14ac:dyDescent="0.4">
      <c r="B17104" s="5" t="s">
        <v>67</v>
      </c>
      <c r="C17104" s="5" t="s">
        <v>57</v>
      </c>
      <c r="D17104" s="5" t="s">
        <v>19</v>
      </c>
      <c r="E17104" s="5" t="s">
        <v>7</v>
      </c>
      <c r="F17104" s="6">
        <v>44593</v>
      </c>
      <c r="G17104" s="6" t="str">
        <f>TEXT(datatable[[#This Row],[дата]],"ММ")</f>
        <v>02</v>
      </c>
      <c r="H17104" s="8">
        <v>11.4268</v>
      </c>
      <c r="I17104" s="8">
        <v>5.0715000000000003</v>
      </c>
      <c r="J17104" s="8">
        <f>datatable[[#This Row],[продажи_]]-datatable[[#This Row],[себестоимость_]]</f>
        <v>6.3552999999999997</v>
      </c>
      <c r="L17104"/>
    </row>
    <row r="17105" spans="2:12" x14ac:dyDescent="0.4">
      <c r="B17105" s="5" t="s">
        <v>67</v>
      </c>
      <c r="C17105" s="5" t="s">
        <v>57</v>
      </c>
      <c r="D17105" s="5" t="s">
        <v>19</v>
      </c>
      <c r="E17105" s="5" t="s">
        <v>7</v>
      </c>
      <c r="F17105" s="6">
        <v>44621</v>
      </c>
      <c r="G17105" s="6" t="str">
        <f>TEXT(datatable[[#This Row],[дата]],"ММ")</f>
        <v>03</v>
      </c>
      <c r="H17105" s="8">
        <v>13.182400000000001</v>
      </c>
      <c r="I17105" s="8">
        <v>4.4160000000000004</v>
      </c>
      <c r="J17105" s="8">
        <f>datatable[[#This Row],[продажи_]]-datatable[[#This Row],[себестоимость_]]</f>
        <v>8.7664000000000009</v>
      </c>
      <c r="L17105"/>
    </row>
    <row r="17106" spans="2:12" x14ac:dyDescent="0.4">
      <c r="B17106" s="5" t="s">
        <v>67</v>
      </c>
      <c r="C17106" s="5" t="s">
        <v>57</v>
      </c>
      <c r="D17106" s="5" t="s">
        <v>19</v>
      </c>
      <c r="E17106" s="5" t="s">
        <v>7</v>
      </c>
      <c r="F17106" s="6">
        <v>44652</v>
      </c>
      <c r="G17106" s="6" t="str">
        <f>TEXT(datatable[[#This Row],[дата]],"ММ")</f>
        <v>04</v>
      </c>
      <c r="H17106" s="8">
        <v>11.7502</v>
      </c>
      <c r="I17106" s="8">
        <v>3.8640000000000003</v>
      </c>
      <c r="J17106" s="8">
        <f>datatable[[#This Row],[продажи_]]-datatable[[#This Row],[себестоимость_]]</f>
        <v>7.8861999999999988</v>
      </c>
      <c r="L17106"/>
    </row>
    <row r="17107" spans="2:12" x14ac:dyDescent="0.4">
      <c r="B17107" s="5" t="s">
        <v>67</v>
      </c>
      <c r="C17107" s="5" t="s">
        <v>57</v>
      </c>
      <c r="D17107" s="5" t="s">
        <v>19</v>
      </c>
      <c r="E17107" s="5" t="s">
        <v>7</v>
      </c>
      <c r="F17107" s="6">
        <v>44682</v>
      </c>
      <c r="G17107" s="6" t="str">
        <f>TEXT(datatable[[#This Row],[дата]],"ММ")</f>
        <v>05</v>
      </c>
      <c r="H17107" s="8">
        <v>8.6855999999999991</v>
      </c>
      <c r="I17107" s="8">
        <v>3.9329999999999994</v>
      </c>
      <c r="J17107" s="8">
        <f>datatable[[#This Row],[продажи_]]-datatable[[#This Row],[себестоимость_]]</f>
        <v>4.7525999999999993</v>
      </c>
      <c r="L17107"/>
    </row>
    <row r="17108" spans="2:12" x14ac:dyDescent="0.4">
      <c r="B17108" s="5" t="s">
        <v>67</v>
      </c>
      <c r="C17108" s="5" t="s">
        <v>57</v>
      </c>
      <c r="D17108" s="5" t="s">
        <v>19</v>
      </c>
      <c r="E17108" s="5" t="s">
        <v>7</v>
      </c>
      <c r="F17108" s="6">
        <v>44713</v>
      </c>
      <c r="G17108" s="6" t="str">
        <f>TEXT(datatable[[#This Row],[дата]],"ММ")</f>
        <v>06</v>
      </c>
      <c r="H17108" s="8">
        <v>9.0090000000000003</v>
      </c>
      <c r="I17108" s="8">
        <v>5.0680499999999995</v>
      </c>
      <c r="J17108" s="8">
        <f>datatable[[#This Row],[продажи_]]-datatable[[#This Row],[себестоимость_]]</f>
        <v>3.9409500000000008</v>
      </c>
      <c r="L17108"/>
    </row>
    <row r="17109" spans="2:12" x14ac:dyDescent="0.4">
      <c r="B17109" s="5" t="s">
        <v>67</v>
      </c>
      <c r="C17109" s="5" t="s">
        <v>57</v>
      </c>
      <c r="D17109" s="5" t="s">
        <v>19</v>
      </c>
      <c r="E17109" s="5" t="s">
        <v>7</v>
      </c>
      <c r="F17109" s="6">
        <v>44743</v>
      </c>
      <c r="G17109" s="6" t="str">
        <f>TEXT(datatable[[#This Row],[дата]],"ММ")</f>
        <v>07</v>
      </c>
      <c r="H17109" s="8">
        <v>6.5912000000000006</v>
      </c>
      <c r="I17109" s="8">
        <v>2.5668000000000002</v>
      </c>
      <c r="J17109" s="8">
        <f>datatable[[#This Row],[продажи_]]-datatable[[#This Row],[себестоимость_]]</f>
        <v>4.0244</v>
      </c>
      <c r="L17109"/>
    </row>
    <row r="17110" spans="2:12" x14ac:dyDescent="0.4">
      <c r="B17110" s="5" t="s">
        <v>67</v>
      </c>
      <c r="C17110" s="5" t="s">
        <v>57</v>
      </c>
      <c r="D17110" s="5" t="s">
        <v>19</v>
      </c>
      <c r="E17110" s="5" t="s">
        <v>7</v>
      </c>
      <c r="F17110" s="6">
        <v>44774</v>
      </c>
      <c r="G17110" s="6" t="str">
        <f>TEXT(datatable[[#This Row],[дата]],"ММ")</f>
        <v>08</v>
      </c>
      <c r="H17110" s="8">
        <v>6.8606999999999996</v>
      </c>
      <c r="I17110" s="8">
        <v>3.0428999999999999</v>
      </c>
      <c r="J17110" s="8">
        <f>datatable[[#This Row],[продажи_]]-datatable[[#This Row],[себестоимость_]]</f>
        <v>3.8177999999999996</v>
      </c>
      <c r="L17110"/>
    </row>
    <row r="17111" spans="2:12" x14ac:dyDescent="0.4">
      <c r="B17111" s="5" t="s">
        <v>67</v>
      </c>
      <c r="C17111" s="5" t="s">
        <v>57</v>
      </c>
      <c r="D17111" s="5" t="s">
        <v>19</v>
      </c>
      <c r="E17111" s="5" t="s">
        <v>7</v>
      </c>
      <c r="F17111" s="6">
        <v>44805</v>
      </c>
      <c r="G17111" s="6" t="str">
        <f>TEXT(datatable[[#This Row],[дата]],"ММ")</f>
        <v>09</v>
      </c>
      <c r="H17111" s="8">
        <v>8.8549999999999986</v>
      </c>
      <c r="I17111" s="8">
        <v>3.1740000000000004</v>
      </c>
      <c r="J17111" s="8">
        <f>datatable[[#This Row],[продажи_]]-datatable[[#This Row],[себестоимость_]]</f>
        <v>5.6809999999999983</v>
      </c>
      <c r="L17111"/>
    </row>
    <row r="17112" spans="2:12" x14ac:dyDescent="0.4">
      <c r="B17112" s="5" t="s">
        <v>67</v>
      </c>
      <c r="C17112" s="5" t="s">
        <v>57</v>
      </c>
      <c r="D17112" s="5" t="s">
        <v>19</v>
      </c>
      <c r="E17112" s="5" t="s">
        <v>7</v>
      </c>
      <c r="F17112" s="6">
        <v>44835</v>
      </c>
      <c r="G17112" s="6" t="str">
        <f>TEXT(datatable[[#This Row],[дата]],"ММ")</f>
        <v>10</v>
      </c>
      <c r="H17112" s="8">
        <v>9.3785999999999987</v>
      </c>
      <c r="I17112" s="8">
        <v>4.2987000000000002</v>
      </c>
      <c r="J17112" s="8">
        <f>datatable[[#This Row],[продажи_]]-datatable[[#This Row],[себестоимость_]]</f>
        <v>5.0798999999999985</v>
      </c>
      <c r="L17112"/>
    </row>
    <row r="17113" spans="2:12" x14ac:dyDescent="0.4">
      <c r="B17113" s="5" t="s">
        <v>67</v>
      </c>
      <c r="C17113" s="5" t="s">
        <v>57</v>
      </c>
      <c r="D17113" s="5" t="s">
        <v>19</v>
      </c>
      <c r="E17113" s="5" t="s">
        <v>7</v>
      </c>
      <c r="F17113" s="6">
        <v>44866</v>
      </c>
      <c r="G17113" s="6" t="str">
        <f>TEXT(datatable[[#This Row],[дата]],"ММ")</f>
        <v>11</v>
      </c>
      <c r="H17113" s="8">
        <v>11.511499999999998</v>
      </c>
      <c r="I17113" s="8">
        <v>3.7674000000000003</v>
      </c>
      <c r="J17113" s="8">
        <f>datatable[[#This Row],[продажи_]]-datatable[[#This Row],[себестоимость_]]</f>
        <v>7.7440999999999978</v>
      </c>
      <c r="L17113"/>
    </row>
    <row r="17114" spans="2:12" x14ac:dyDescent="0.4">
      <c r="B17114" s="5" t="s">
        <v>67</v>
      </c>
      <c r="C17114" s="5" t="s">
        <v>57</v>
      </c>
      <c r="D17114" s="5" t="s">
        <v>19</v>
      </c>
      <c r="E17114" s="5" t="s">
        <v>7</v>
      </c>
      <c r="F17114" s="6">
        <v>44896</v>
      </c>
      <c r="G17114" s="6" t="str">
        <f>TEXT(datatable[[#This Row],[дата]],"ММ")</f>
        <v>12</v>
      </c>
      <c r="H17114" s="8">
        <v>10.718399999999999</v>
      </c>
      <c r="I17114" s="8">
        <v>4.3469999999999995</v>
      </c>
      <c r="J17114" s="8">
        <f>datatable[[#This Row],[продажи_]]-datatable[[#This Row],[себестоимость_]]</f>
        <v>6.3713999999999995</v>
      </c>
      <c r="L17114"/>
    </row>
    <row r="17115" spans="2:12" x14ac:dyDescent="0.4">
      <c r="B17115" s="5" t="s">
        <v>67</v>
      </c>
      <c r="C17115" s="5" t="s">
        <v>57</v>
      </c>
      <c r="D17115" s="5" t="s">
        <v>19</v>
      </c>
      <c r="E17115" s="5" t="s">
        <v>7</v>
      </c>
      <c r="F17115" s="6">
        <v>44562</v>
      </c>
      <c r="G17115" s="6" t="str">
        <f>TEXT(datatable[[#This Row],[дата]],"ММ")</f>
        <v>01</v>
      </c>
      <c r="H17115" s="8">
        <v>5.4531000000000001</v>
      </c>
      <c r="I17115" s="8">
        <v>2.2896000000000001</v>
      </c>
      <c r="J17115" s="8">
        <f>datatable[[#This Row],[продажи_]]-datatable[[#This Row],[себестоимость_]]</f>
        <v>3.1635</v>
      </c>
      <c r="L17115"/>
    </row>
    <row r="17116" spans="2:12" x14ac:dyDescent="0.4">
      <c r="B17116" s="5" t="s">
        <v>67</v>
      </c>
      <c r="C17116" s="5" t="s">
        <v>57</v>
      </c>
      <c r="D17116" s="5" t="s">
        <v>19</v>
      </c>
      <c r="E17116" s="5" t="s">
        <v>7</v>
      </c>
      <c r="F17116" s="6">
        <v>44593</v>
      </c>
      <c r="G17116" s="6" t="str">
        <f>TEXT(datatable[[#This Row],[дата]],"ММ")</f>
        <v>02</v>
      </c>
      <c r="H17116" s="8">
        <v>10.731000000000002</v>
      </c>
      <c r="I17116" s="8">
        <v>2.8895999999999997</v>
      </c>
      <c r="J17116" s="8">
        <f>datatable[[#This Row],[продажи_]]-datatable[[#This Row],[себестоимость_]]</f>
        <v>7.8414000000000019</v>
      </c>
      <c r="L17116"/>
    </row>
    <row r="17117" spans="2:12" x14ac:dyDescent="0.4">
      <c r="B17117" s="5" t="s">
        <v>67</v>
      </c>
      <c r="C17117" s="5" t="s">
        <v>57</v>
      </c>
      <c r="D17117" s="5" t="s">
        <v>19</v>
      </c>
      <c r="E17117" s="5" t="s">
        <v>7</v>
      </c>
      <c r="F17117" s="6">
        <v>44621</v>
      </c>
      <c r="G17117" s="6" t="str">
        <f>TEXT(datatable[[#This Row],[дата]],"ММ")</f>
        <v>03</v>
      </c>
      <c r="H17117" s="8">
        <v>13.782399999999999</v>
      </c>
      <c r="I17117" s="8">
        <v>3.0720000000000001</v>
      </c>
      <c r="J17117" s="8">
        <f>datatable[[#This Row],[продажи_]]-datatable[[#This Row],[себестоимость_]]</f>
        <v>10.7104</v>
      </c>
      <c r="L17117"/>
    </row>
    <row r="17118" spans="2:12" x14ac:dyDescent="0.4">
      <c r="B17118" s="5" t="s">
        <v>67</v>
      </c>
      <c r="C17118" s="5" t="s">
        <v>57</v>
      </c>
      <c r="D17118" s="5" t="s">
        <v>19</v>
      </c>
      <c r="E17118" s="5" t="s">
        <v>7</v>
      </c>
      <c r="F17118" s="6">
        <v>44652</v>
      </c>
      <c r="G17118" s="6" t="str">
        <f>TEXT(datatable[[#This Row],[дата]],"ММ")</f>
        <v>04</v>
      </c>
      <c r="H17118" s="8">
        <v>9.4024000000000019</v>
      </c>
      <c r="I17118" s="8">
        <v>3.36</v>
      </c>
      <c r="J17118" s="8">
        <f>datatable[[#This Row],[продажи_]]-datatable[[#This Row],[себестоимость_]]</f>
        <v>6.0424000000000024</v>
      </c>
      <c r="L17118"/>
    </row>
    <row r="17119" spans="2:12" x14ac:dyDescent="0.4">
      <c r="B17119" s="5" t="s">
        <v>67</v>
      </c>
      <c r="C17119" s="5" t="s">
        <v>57</v>
      </c>
      <c r="D17119" s="5" t="s">
        <v>19</v>
      </c>
      <c r="E17119" s="5" t="s">
        <v>7</v>
      </c>
      <c r="F17119" s="6">
        <v>44682</v>
      </c>
      <c r="G17119" s="6" t="str">
        <f>TEXT(datatable[[#This Row],[дата]],"ММ")</f>
        <v>05</v>
      </c>
      <c r="H17119" s="8">
        <v>10.074</v>
      </c>
      <c r="I17119" s="8">
        <v>2.6496</v>
      </c>
      <c r="J17119" s="8">
        <f>datatable[[#This Row],[продажи_]]-datatable[[#This Row],[себестоимость_]]</f>
        <v>7.4244000000000003</v>
      </c>
      <c r="L17119"/>
    </row>
    <row r="17120" spans="2:12" x14ac:dyDescent="0.4">
      <c r="B17120" s="5" t="s">
        <v>67</v>
      </c>
      <c r="C17120" s="5" t="s">
        <v>57</v>
      </c>
      <c r="D17120" s="5" t="s">
        <v>19</v>
      </c>
      <c r="E17120" s="5" t="s">
        <v>7</v>
      </c>
      <c r="F17120" s="6">
        <v>44713</v>
      </c>
      <c r="G17120" s="6" t="str">
        <f>TEXT(datatable[[#This Row],[дата]],"ММ")</f>
        <v>06</v>
      </c>
      <c r="H17120" s="8">
        <v>8.3512000000000004</v>
      </c>
      <c r="I17120" s="8">
        <v>2.6832000000000003</v>
      </c>
      <c r="J17120" s="8">
        <f>datatable[[#This Row],[продажи_]]-datatable[[#This Row],[себестоимость_]]</f>
        <v>5.6680000000000001</v>
      </c>
      <c r="L17120"/>
    </row>
    <row r="17121" spans="2:12" x14ac:dyDescent="0.4">
      <c r="B17121" s="5" t="s">
        <v>67</v>
      </c>
      <c r="C17121" s="5" t="s">
        <v>57</v>
      </c>
      <c r="D17121" s="5" t="s">
        <v>19</v>
      </c>
      <c r="E17121" s="5" t="s">
        <v>7</v>
      </c>
      <c r="F17121" s="6">
        <v>44743</v>
      </c>
      <c r="G17121" s="6" t="str">
        <f>TEXT(datatable[[#This Row],[дата]],"ММ")</f>
        <v>07</v>
      </c>
      <c r="H17121" s="8">
        <v>5.4312000000000005</v>
      </c>
      <c r="I17121" s="8">
        <v>1.5935999999999999</v>
      </c>
      <c r="J17121" s="8">
        <f>datatable[[#This Row],[продажи_]]-datatable[[#This Row],[себестоимость_]]</f>
        <v>3.8376000000000006</v>
      </c>
      <c r="L17121"/>
    </row>
    <row r="17122" spans="2:12" x14ac:dyDescent="0.4">
      <c r="B17122" s="5" t="s">
        <v>67</v>
      </c>
      <c r="C17122" s="5" t="s">
        <v>57</v>
      </c>
      <c r="D17122" s="5" t="s">
        <v>19</v>
      </c>
      <c r="E17122" s="5" t="s">
        <v>7</v>
      </c>
      <c r="F17122" s="6">
        <v>44774</v>
      </c>
      <c r="G17122" s="6" t="str">
        <f>TEXT(datatable[[#This Row],[дата]],"ММ")</f>
        <v>08</v>
      </c>
      <c r="H17122" s="8">
        <v>5.7816000000000001</v>
      </c>
      <c r="I17122" s="8">
        <v>1.7496000000000003</v>
      </c>
      <c r="J17122" s="8">
        <f>datatable[[#This Row],[продажи_]]-datatable[[#This Row],[себестоимость_]]</f>
        <v>4.032</v>
      </c>
      <c r="L17122"/>
    </row>
    <row r="17123" spans="2:12" x14ac:dyDescent="0.4">
      <c r="B17123" s="5" t="s">
        <v>67</v>
      </c>
      <c r="C17123" s="5" t="s">
        <v>57</v>
      </c>
      <c r="D17123" s="5" t="s">
        <v>19</v>
      </c>
      <c r="E17123" s="5" t="s">
        <v>7</v>
      </c>
      <c r="F17123" s="6">
        <v>44805</v>
      </c>
      <c r="G17123" s="6" t="str">
        <f>TEXT(datatable[[#This Row],[дата]],"ММ")</f>
        <v>09</v>
      </c>
      <c r="H17123" s="8">
        <v>6.7160000000000002</v>
      </c>
      <c r="I17123" s="8">
        <v>2.3279999999999998</v>
      </c>
      <c r="J17123" s="8">
        <f>datatable[[#This Row],[продажи_]]-datatable[[#This Row],[себестоимость_]]</f>
        <v>4.3879999999999999</v>
      </c>
      <c r="L17123"/>
    </row>
    <row r="17124" spans="2:12" x14ac:dyDescent="0.4">
      <c r="B17124" s="5" t="s">
        <v>67</v>
      </c>
      <c r="C17124" s="5" t="s">
        <v>57</v>
      </c>
      <c r="D17124" s="5" t="s">
        <v>19</v>
      </c>
      <c r="E17124" s="5" t="s">
        <v>7</v>
      </c>
      <c r="F17124" s="6">
        <v>44835</v>
      </c>
      <c r="G17124" s="6" t="str">
        <f>TEXT(datatable[[#This Row],[дата]],"ММ")</f>
        <v>10</v>
      </c>
      <c r="H17124" s="8">
        <v>11.6508</v>
      </c>
      <c r="I17124" s="8">
        <v>2.7216</v>
      </c>
      <c r="J17124" s="8">
        <f>datatable[[#This Row],[продажи_]]-datatable[[#This Row],[себестоимость_]]</f>
        <v>8.9291999999999998</v>
      </c>
      <c r="L17124"/>
    </row>
    <row r="17125" spans="2:12" x14ac:dyDescent="0.4">
      <c r="B17125" s="5" t="s">
        <v>67</v>
      </c>
      <c r="C17125" s="5" t="s">
        <v>57</v>
      </c>
      <c r="D17125" s="5" t="s">
        <v>19</v>
      </c>
      <c r="E17125" s="5" t="s">
        <v>7</v>
      </c>
      <c r="F17125" s="6">
        <v>44866</v>
      </c>
      <c r="G17125" s="6" t="str">
        <f>TEXT(datatable[[#This Row],[дата]],"ММ")</f>
        <v>11</v>
      </c>
      <c r="H17125" s="8">
        <v>9.6798000000000002</v>
      </c>
      <c r="I17125" s="8">
        <v>3.6816</v>
      </c>
      <c r="J17125" s="8">
        <f>datatable[[#This Row],[продажи_]]-datatable[[#This Row],[себестоимость_]]</f>
        <v>5.9982000000000006</v>
      </c>
      <c r="L17125"/>
    </row>
    <row r="17126" spans="2:12" x14ac:dyDescent="0.4">
      <c r="B17126" s="5" t="s">
        <v>67</v>
      </c>
      <c r="C17126" s="5" t="s">
        <v>57</v>
      </c>
      <c r="D17126" s="5" t="s">
        <v>19</v>
      </c>
      <c r="E17126" s="5" t="s">
        <v>7</v>
      </c>
      <c r="F17126" s="6">
        <v>44896</v>
      </c>
      <c r="G17126" s="6" t="str">
        <f>TEXT(datatable[[#This Row],[дата]],"ММ")</f>
        <v>12</v>
      </c>
      <c r="H17126" s="8">
        <v>7.008</v>
      </c>
      <c r="I17126" s="8">
        <v>2.7935999999999996</v>
      </c>
      <c r="J17126" s="8">
        <f>datatable[[#This Row],[продажи_]]-datatable[[#This Row],[себестоимость_]]</f>
        <v>4.2144000000000004</v>
      </c>
      <c r="L17126"/>
    </row>
    <row r="17127" spans="2:12" x14ac:dyDescent="0.4">
      <c r="B17127" s="5" t="s">
        <v>67</v>
      </c>
      <c r="C17127" s="5" t="s">
        <v>57</v>
      </c>
      <c r="D17127" s="5" t="s">
        <v>19</v>
      </c>
      <c r="E17127" s="5" t="s">
        <v>7</v>
      </c>
      <c r="F17127" s="6">
        <v>44562</v>
      </c>
      <c r="G17127" s="6" t="str">
        <f>TEXT(datatable[[#This Row],[дата]],"ММ")</f>
        <v>01</v>
      </c>
      <c r="H17127" s="8">
        <v>2.9574000000000003</v>
      </c>
      <c r="I17127" s="8">
        <v>1.0412999999999999</v>
      </c>
      <c r="J17127" s="8">
        <f>datatable[[#This Row],[продажи_]]-datatable[[#This Row],[себестоимость_]]</f>
        <v>1.9161000000000004</v>
      </c>
      <c r="L17127"/>
    </row>
    <row r="17128" spans="2:12" x14ac:dyDescent="0.4">
      <c r="B17128" s="5" t="s">
        <v>67</v>
      </c>
      <c r="C17128" s="5" t="s">
        <v>57</v>
      </c>
      <c r="D17128" s="5" t="s">
        <v>19</v>
      </c>
      <c r="E17128" s="5" t="s">
        <v>7</v>
      </c>
      <c r="F17128" s="6">
        <v>44593</v>
      </c>
      <c r="G17128" s="6" t="str">
        <f>TEXT(datatable[[#This Row],[дата]],"ММ")</f>
        <v>02</v>
      </c>
      <c r="H17128" s="8">
        <v>4.1663999999999994</v>
      </c>
      <c r="I17128" s="8">
        <v>1.8018000000000001</v>
      </c>
      <c r="J17128" s="8">
        <f>datatable[[#This Row],[продажи_]]-datatable[[#This Row],[себестоимость_]]</f>
        <v>2.3645999999999994</v>
      </c>
      <c r="L17128"/>
    </row>
    <row r="17129" spans="2:12" x14ac:dyDescent="0.4">
      <c r="B17129" s="5" t="s">
        <v>67</v>
      </c>
      <c r="C17129" s="5" t="s">
        <v>57</v>
      </c>
      <c r="D17129" s="5" t="s">
        <v>19</v>
      </c>
      <c r="E17129" s="5" t="s">
        <v>7</v>
      </c>
      <c r="F17129" s="6">
        <v>44621</v>
      </c>
      <c r="G17129" s="6" t="str">
        <f>TEXT(datatable[[#This Row],[дата]],"ММ")</f>
        <v>03</v>
      </c>
      <c r="H17129" s="8">
        <v>4.5136000000000003</v>
      </c>
      <c r="I17129" s="8">
        <v>1.9136000000000002</v>
      </c>
      <c r="J17129" s="8">
        <f>datatable[[#This Row],[продажи_]]-datatable[[#This Row],[себестоимость_]]</f>
        <v>2.6</v>
      </c>
      <c r="L17129"/>
    </row>
    <row r="17130" spans="2:12" x14ac:dyDescent="0.4">
      <c r="B17130" s="5" t="s">
        <v>67</v>
      </c>
      <c r="C17130" s="5" t="s">
        <v>57</v>
      </c>
      <c r="D17130" s="5" t="s">
        <v>19</v>
      </c>
      <c r="E17130" s="5" t="s">
        <v>7</v>
      </c>
      <c r="F17130" s="6">
        <v>44652</v>
      </c>
      <c r="G17130" s="6" t="str">
        <f>TEXT(datatable[[#This Row],[дата]],"ММ")</f>
        <v>04</v>
      </c>
      <c r="H17130" s="8">
        <v>4.6004000000000005</v>
      </c>
      <c r="I17130" s="8">
        <v>1.7107999999999999</v>
      </c>
      <c r="J17130" s="8">
        <f>datatable[[#This Row],[продажи_]]-datatable[[#This Row],[себестоимость_]]</f>
        <v>2.8896000000000006</v>
      </c>
      <c r="L17130"/>
    </row>
    <row r="17131" spans="2:12" x14ac:dyDescent="0.4">
      <c r="B17131" s="5" t="s">
        <v>67</v>
      </c>
      <c r="C17131" s="5" t="s">
        <v>57</v>
      </c>
      <c r="D17131" s="5" t="s">
        <v>19</v>
      </c>
      <c r="E17131" s="5" t="s">
        <v>7</v>
      </c>
      <c r="F17131" s="6">
        <v>44682</v>
      </c>
      <c r="G17131" s="6" t="str">
        <f>TEXT(datatable[[#This Row],[дата]],"ММ")</f>
        <v>05</v>
      </c>
      <c r="H17131" s="8">
        <v>4.0548000000000002</v>
      </c>
      <c r="I17131" s="8">
        <v>1.3728</v>
      </c>
      <c r="J17131" s="8">
        <f>datatable[[#This Row],[продажи_]]-datatable[[#This Row],[себестоимость_]]</f>
        <v>2.6820000000000004</v>
      </c>
      <c r="L17131"/>
    </row>
    <row r="17132" spans="2:12" x14ac:dyDescent="0.4">
      <c r="B17132" s="5" t="s">
        <v>67</v>
      </c>
      <c r="C17132" s="5" t="s">
        <v>57</v>
      </c>
      <c r="D17132" s="5" t="s">
        <v>19</v>
      </c>
      <c r="E17132" s="5" t="s">
        <v>7</v>
      </c>
      <c r="F17132" s="6">
        <v>44713</v>
      </c>
      <c r="G17132" s="6" t="str">
        <f>TEXT(datatable[[#This Row],[дата]],"ММ")</f>
        <v>06</v>
      </c>
      <c r="H17132" s="8">
        <v>3.7479000000000005</v>
      </c>
      <c r="I17132" s="8">
        <v>1.69</v>
      </c>
      <c r="J17132" s="8">
        <f>datatable[[#This Row],[продажи_]]-datatable[[#This Row],[себестоимость_]]</f>
        <v>2.0579000000000005</v>
      </c>
      <c r="L17132"/>
    </row>
    <row r="17133" spans="2:12" x14ac:dyDescent="0.4">
      <c r="B17133" s="5" t="s">
        <v>67</v>
      </c>
      <c r="C17133" s="5" t="s">
        <v>57</v>
      </c>
      <c r="D17133" s="5" t="s">
        <v>19</v>
      </c>
      <c r="E17133" s="5" t="s">
        <v>7</v>
      </c>
      <c r="F17133" s="6">
        <v>44743</v>
      </c>
      <c r="G17133" s="6" t="str">
        <f>TEXT(datatable[[#This Row],[дата]],"ММ")</f>
        <v>07</v>
      </c>
      <c r="H17133" s="8">
        <v>2.7280000000000002</v>
      </c>
      <c r="I17133" s="8">
        <v>1.04</v>
      </c>
      <c r="J17133" s="8">
        <f>datatable[[#This Row],[продажи_]]-datatable[[#This Row],[себестоимость_]]</f>
        <v>1.6880000000000002</v>
      </c>
      <c r="L17133"/>
    </row>
    <row r="17134" spans="2:12" x14ac:dyDescent="0.4">
      <c r="B17134" s="5" t="s">
        <v>67</v>
      </c>
      <c r="C17134" s="5" t="s">
        <v>57</v>
      </c>
      <c r="D17134" s="5" t="s">
        <v>19</v>
      </c>
      <c r="E17134" s="5" t="s">
        <v>7</v>
      </c>
      <c r="F17134" s="6">
        <v>44774</v>
      </c>
      <c r="G17134" s="6" t="str">
        <f>TEXT(datatable[[#This Row],[дата]],"ММ")</f>
        <v>08</v>
      </c>
      <c r="H17134" s="8">
        <v>2.5947</v>
      </c>
      <c r="I17134" s="8">
        <v>1.3688999999999998</v>
      </c>
      <c r="J17134" s="8">
        <f>datatable[[#This Row],[продажи_]]-datatable[[#This Row],[себестоимость_]]</f>
        <v>1.2258000000000002</v>
      </c>
      <c r="L17134"/>
    </row>
    <row r="17135" spans="2:12" x14ac:dyDescent="0.4">
      <c r="B17135" s="5" t="s">
        <v>67</v>
      </c>
      <c r="C17135" s="5" t="s">
        <v>57</v>
      </c>
      <c r="D17135" s="5" t="s">
        <v>19</v>
      </c>
      <c r="E17135" s="5" t="s">
        <v>7</v>
      </c>
      <c r="F17135" s="6">
        <v>44805</v>
      </c>
      <c r="G17135" s="6" t="str">
        <f>TEXT(datatable[[#This Row],[дата]],"ММ")</f>
        <v>09</v>
      </c>
      <c r="H17135" s="8">
        <v>3.1</v>
      </c>
      <c r="I17135" s="8">
        <v>1.222</v>
      </c>
      <c r="J17135" s="8">
        <f>datatable[[#This Row],[продажи_]]-datatable[[#This Row],[себестоимость_]]</f>
        <v>1.8780000000000001</v>
      </c>
      <c r="L17135"/>
    </row>
    <row r="17136" spans="2:12" x14ac:dyDescent="0.4">
      <c r="B17136" s="5" t="s">
        <v>67</v>
      </c>
      <c r="C17136" s="5" t="s">
        <v>57</v>
      </c>
      <c r="D17136" s="5" t="s">
        <v>19</v>
      </c>
      <c r="E17136" s="5" t="s">
        <v>7</v>
      </c>
      <c r="F17136" s="6">
        <v>44835</v>
      </c>
      <c r="G17136" s="6" t="str">
        <f>TEXT(datatable[[#This Row],[дата]],"ММ")</f>
        <v>10</v>
      </c>
      <c r="H17136" s="8">
        <v>4.4268000000000001</v>
      </c>
      <c r="I17136" s="8">
        <v>1.7836000000000001</v>
      </c>
      <c r="J17136" s="8">
        <f>datatable[[#This Row],[продажи_]]-datatable[[#This Row],[себестоимость_]]</f>
        <v>2.6432000000000002</v>
      </c>
      <c r="L17136"/>
    </row>
    <row r="17137" spans="2:12" x14ac:dyDescent="0.4">
      <c r="B17137" s="5" t="s">
        <v>67</v>
      </c>
      <c r="C17137" s="5" t="s">
        <v>57</v>
      </c>
      <c r="D17137" s="5" t="s">
        <v>19</v>
      </c>
      <c r="E17137" s="5" t="s">
        <v>7</v>
      </c>
      <c r="F17137" s="6">
        <v>44866</v>
      </c>
      <c r="G17137" s="6" t="str">
        <f>TEXT(datatable[[#This Row],[дата]],"ММ")</f>
        <v>11</v>
      </c>
      <c r="H17137" s="8">
        <v>3.2643000000000004</v>
      </c>
      <c r="I17137" s="8">
        <v>1.8083</v>
      </c>
      <c r="J17137" s="8">
        <f>datatable[[#This Row],[продажи_]]-datatable[[#This Row],[себестоимость_]]</f>
        <v>1.4560000000000004</v>
      </c>
      <c r="L17137"/>
    </row>
    <row r="17138" spans="2:12" x14ac:dyDescent="0.4">
      <c r="B17138" s="5" t="s">
        <v>67</v>
      </c>
      <c r="C17138" s="5" t="s">
        <v>57</v>
      </c>
      <c r="D17138" s="5" t="s">
        <v>19</v>
      </c>
      <c r="E17138" s="5" t="s">
        <v>7</v>
      </c>
      <c r="F17138" s="6">
        <v>44896</v>
      </c>
      <c r="G17138" s="6" t="str">
        <f>TEXT(datatable[[#This Row],[дата]],"ММ")</f>
        <v>12</v>
      </c>
      <c r="H17138" s="8">
        <v>3.2364000000000002</v>
      </c>
      <c r="I17138" s="8">
        <v>1.5912000000000002</v>
      </c>
      <c r="J17138" s="8">
        <f>datatable[[#This Row],[продажи_]]-datatable[[#This Row],[себестоимость_]]</f>
        <v>1.6452</v>
      </c>
      <c r="L17138"/>
    </row>
    <row r="17139" spans="2:12" x14ac:dyDescent="0.4">
      <c r="B17139" s="5" t="s">
        <v>66</v>
      </c>
      <c r="C17139" s="5" t="s">
        <v>54</v>
      </c>
      <c r="D17139" s="5" t="s">
        <v>20</v>
      </c>
      <c r="E17139" s="5" t="s">
        <v>60</v>
      </c>
      <c r="F17139" s="6">
        <v>44562</v>
      </c>
      <c r="G17139" s="6" t="str">
        <f>TEXT(datatable[[#This Row],[дата]],"ММ")</f>
        <v>01</v>
      </c>
      <c r="H17139" s="8">
        <v>87.7149</v>
      </c>
      <c r="I17139" s="8">
        <v>31.629600000000003</v>
      </c>
      <c r="J17139" s="8">
        <f>datatable[[#This Row],[продажи_]]-datatable[[#This Row],[себестоимость_]]</f>
        <v>56.085299999999997</v>
      </c>
      <c r="L17139"/>
    </row>
    <row r="17140" spans="2:12" x14ac:dyDescent="0.4">
      <c r="B17140" s="5" t="s">
        <v>66</v>
      </c>
      <c r="C17140" s="5" t="s">
        <v>54</v>
      </c>
      <c r="D17140" s="5" t="s">
        <v>20</v>
      </c>
      <c r="E17140" s="5" t="s">
        <v>60</v>
      </c>
      <c r="F17140" s="6">
        <v>44593</v>
      </c>
      <c r="G17140" s="6" t="str">
        <f>TEXT(datatable[[#This Row],[дата]],"ММ")</f>
        <v>02</v>
      </c>
      <c r="H17140" s="8">
        <v>124.40610000000001</v>
      </c>
      <c r="I17140" s="8">
        <v>45.992800000000003</v>
      </c>
      <c r="J17140" s="8">
        <f>datatable[[#This Row],[продажи_]]-datatable[[#This Row],[себестоимость_]]</f>
        <v>78.413300000000007</v>
      </c>
      <c r="L17140"/>
    </row>
    <row r="17141" spans="2:12" x14ac:dyDescent="0.4">
      <c r="B17141" s="5" t="s">
        <v>66</v>
      </c>
      <c r="C17141" s="5" t="s">
        <v>54</v>
      </c>
      <c r="D17141" s="5" t="s">
        <v>20</v>
      </c>
      <c r="E17141" s="5" t="s">
        <v>60</v>
      </c>
      <c r="F17141" s="6">
        <v>44621</v>
      </c>
      <c r="G17141" s="6" t="str">
        <f>TEXT(datatable[[#This Row],[дата]],"ММ")</f>
        <v>03</v>
      </c>
      <c r="H17141" s="8">
        <v>166.63920000000002</v>
      </c>
      <c r="I17141" s="8">
        <v>59.897600000000004</v>
      </c>
      <c r="J17141" s="8">
        <f>datatable[[#This Row],[продажи_]]-datatable[[#This Row],[себестоимость_]]</f>
        <v>106.74160000000001</v>
      </c>
      <c r="L17141"/>
    </row>
    <row r="17142" spans="2:12" x14ac:dyDescent="0.4">
      <c r="B17142" s="5" t="s">
        <v>66</v>
      </c>
      <c r="C17142" s="5" t="s">
        <v>54</v>
      </c>
      <c r="D17142" s="5" t="s">
        <v>20</v>
      </c>
      <c r="E17142" s="5" t="s">
        <v>60</v>
      </c>
      <c r="F17142" s="6">
        <v>44652</v>
      </c>
      <c r="G17142" s="6" t="str">
        <f>TEXT(datatable[[#This Row],[дата]],"ММ")</f>
        <v>04</v>
      </c>
      <c r="H17142" s="8">
        <v>147.14700000000002</v>
      </c>
      <c r="I17142" s="8">
        <v>55.084400000000002</v>
      </c>
      <c r="J17142" s="8">
        <f>datatable[[#This Row],[продажи_]]-datatable[[#This Row],[себестоимость_]]</f>
        <v>92.062600000000018</v>
      </c>
      <c r="L17142"/>
    </row>
    <row r="17143" spans="2:12" x14ac:dyDescent="0.4">
      <c r="B17143" s="5" t="s">
        <v>66</v>
      </c>
      <c r="C17143" s="5" t="s">
        <v>54</v>
      </c>
      <c r="D17143" s="5" t="s">
        <v>20</v>
      </c>
      <c r="E17143" s="5" t="s">
        <v>60</v>
      </c>
      <c r="F17143" s="6">
        <v>44682</v>
      </c>
      <c r="G17143" s="6" t="str">
        <f>TEXT(datatable[[#This Row],[дата]],"ММ")</f>
        <v>05</v>
      </c>
      <c r="H17143" s="8">
        <v>91.728000000000009</v>
      </c>
      <c r="I17143" s="8">
        <v>47.215200000000003</v>
      </c>
      <c r="J17143" s="8">
        <f>datatable[[#This Row],[продажи_]]-datatable[[#This Row],[себестоимость_]]</f>
        <v>44.512800000000006</v>
      </c>
      <c r="L17143"/>
    </row>
    <row r="17144" spans="2:12" x14ac:dyDescent="0.4">
      <c r="B17144" s="5" t="s">
        <v>66</v>
      </c>
      <c r="C17144" s="5" t="s">
        <v>54</v>
      </c>
      <c r="D17144" s="5" t="s">
        <v>20</v>
      </c>
      <c r="E17144" s="5" t="s">
        <v>60</v>
      </c>
      <c r="F17144" s="6">
        <v>44713</v>
      </c>
      <c r="G17144" s="6" t="str">
        <f>TEXT(datatable[[#This Row],[дата]],"ММ")</f>
        <v>06</v>
      </c>
      <c r="H17144" s="8">
        <v>145.33154999999999</v>
      </c>
      <c r="I17144" s="8">
        <v>42.210999999999999</v>
      </c>
      <c r="J17144" s="8">
        <f>datatable[[#This Row],[продажи_]]-datatable[[#This Row],[себестоимость_]]</f>
        <v>103.12054999999999</v>
      </c>
      <c r="L17144"/>
    </row>
    <row r="17145" spans="2:12" x14ac:dyDescent="0.4">
      <c r="B17145" s="5" t="s">
        <v>66</v>
      </c>
      <c r="C17145" s="5" t="s">
        <v>54</v>
      </c>
      <c r="D17145" s="5" t="s">
        <v>20</v>
      </c>
      <c r="E17145" s="5" t="s">
        <v>60</v>
      </c>
      <c r="F17145" s="6">
        <v>44743</v>
      </c>
      <c r="G17145" s="6" t="str">
        <f>TEXT(datatable[[#This Row],[дата]],"ММ")</f>
        <v>07</v>
      </c>
      <c r="H17145" s="8">
        <v>71.089200000000005</v>
      </c>
      <c r="I17145" s="8">
        <v>33.616000000000007</v>
      </c>
      <c r="J17145" s="8">
        <f>datatable[[#This Row],[продажи_]]-datatable[[#This Row],[себестоимость_]]</f>
        <v>37.473199999999999</v>
      </c>
      <c r="L17145"/>
    </row>
    <row r="17146" spans="2:12" x14ac:dyDescent="0.4">
      <c r="B17146" s="5" t="s">
        <v>66</v>
      </c>
      <c r="C17146" s="5" t="s">
        <v>54</v>
      </c>
      <c r="D17146" s="5" t="s">
        <v>20</v>
      </c>
      <c r="E17146" s="5" t="s">
        <v>60</v>
      </c>
      <c r="F17146" s="6">
        <v>44774</v>
      </c>
      <c r="G17146" s="6" t="str">
        <f>TEXT(datatable[[#This Row],[дата]],"ММ")</f>
        <v>08</v>
      </c>
      <c r="H17146" s="8">
        <v>88.574850000000012</v>
      </c>
      <c r="I17146" s="8">
        <v>31.629600000000003</v>
      </c>
      <c r="J17146" s="8">
        <f>datatable[[#This Row],[продажи_]]-datatable[[#This Row],[себестоимость_]]</f>
        <v>56.945250000000009</v>
      </c>
      <c r="L17146"/>
    </row>
    <row r="17147" spans="2:12" x14ac:dyDescent="0.4">
      <c r="B17147" s="5" t="s">
        <v>66</v>
      </c>
      <c r="C17147" s="5" t="s">
        <v>54</v>
      </c>
      <c r="D17147" s="5" t="s">
        <v>20</v>
      </c>
      <c r="E17147" s="5" t="s">
        <v>60</v>
      </c>
      <c r="F17147" s="6">
        <v>44805</v>
      </c>
      <c r="G17147" s="6" t="str">
        <f>TEXT(datatable[[#This Row],[дата]],"ММ")</f>
        <v>09</v>
      </c>
      <c r="H17147" s="8">
        <v>99.372</v>
      </c>
      <c r="I17147" s="8">
        <v>40.874000000000002</v>
      </c>
      <c r="J17147" s="8">
        <f>datatable[[#This Row],[продажи_]]-datatable[[#This Row],[себестоимость_]]</f>
        <v>58.497999999999998</v>
      </c>
      <c r="L17147"/>
    </row>
    <row r="17148" spans="2:12" x14ac:dyDescent="0.4">
      <c r="B17148" s="5" t="s">
        <v>66</v>
      </c>
      <c r="C17148" s="5" t="s">
        <v>54</v>
      </c>
      <c r="D17148" s="5" t="s">
        <v>20</v>
      </c>
      <c r="E17148" s="5" t="s">
        <v>60</v>
      </c>
      <c r="F17148" s="6">
        <v>44835</v>
      </c>
      <c r="G17148" s="6" t="str">
        <f>TEXT(datatable[[#This Row],[дата]],"ММ")</f>
        <v>10</v>
      </c>
      <c r="H17148" s="8">
        <v>153.8355</v>
      </c>
      <c r="I17148" s="8">
        <v>47.062400000000004</v>
      </c>
      <c r="J17148" s="8">
        <f>datatable[[#This Row],[продажи_]]-datatable[[#This Row],[себестоимость_]]</f>
        <v>106.7731</v>
      </c>
      <c r="L17148"/>
    </row>
    <row r="17149" spans="2:12" x14ac:dyDescent="0.4">
      <c r="B17149" s="5" t="s">
        <v>66</v>
      </c>
      <c r="C17149" s="5" t="s">
        <v>54</v>
      </c>
      <c r="D17149" s="5" t="s">
        <v>20</v>
      </c>
      <c r="E17149" s="5" t="s">
        <v>60</v>
      </c>
      <c r="F17149" s="6">
        <v>44866</v>
      </c>
      <c r="G17149" s="6" t="str">
        <f>TEXT(datatable[[#This Row],[дата]],"ММ")</f>
        <v>11</v>
      </c>
      <c r="H17149" s="8">
        <v>99.372000000000014</v>
      </c>
      <c r="I17149" s="8">
        <v>46.680399999999999</v>
      </c>
      <c r="J17149" s="8">
        <f>datatable[[#This Row],[продажи_]]-datatable[[#This Row],[себестоимость_]]</f>
        <v>52.691600000000015</v>
      </c>
      <c r="L17149"/>
    </row>
    <row r="17150" spans="2:12" x14ac:dyDescent="0.4">
      <c r="B17150" s="5" t="s">
        <v>66</v>
      </c>
      <c r="C17150" s="5" t="s">
        <v>54</v>
      </c>
      <c r="D17150" s="5" t="s">
        <v>20</v>
      </c>
      <c r="E17150" s="5" t="s">
        <v>60</v>
      </c>
      <c r="F17150" s="6">
        <v>44896</v>
      </c>
      <c r="G17150" s="6" t="str">
        <f>TEXT(datatable[[#This Row],[дата]],"ММ")</f>
        <v>12</v>
      </c>
      <c r="H17150" s="8">
        <v>131.85899999999998</v>
      </c>
      <c r="I17150" s="8">
        <v>48.59040000000001</v>
      </c>
      <c r="J17150" s="8">
        <f>datatable[[#This Row],[продажи_]]-datatable[[#This Row],[себестоимость_]]</f>
        <v>83.268599999999964</v>
      </c>
      <c r="L17150"/>
    </row>
    <row r="17151" spans="2:12" x14ac:dyDescent="0.4">
      <c r="B17151" s="5" t="s">
        <v>66</v>
      </c>
      <c r="C17151" s="5" t="s">
        <v>54</v>
      </c>
      <c r="D17151" s="5" t="s">
        <v>20</v>
      </c>
      <c r="E17151" s="5" t="s">
        <v>8</v>
      </c>
      <c r="F17151" s="6">
        <v>44562</v>
      </c>
      <c r="G17151" s="6" t="str">
        <f>TEXT(datatable[[#This Row],[дата]],"ММ")</f>
        <v>01</v>
      </c>
      <c r="H17151" s="8">
        <v>49.14</v>
      </c>
      <c r="I17151" s="8">
        <v>39.311999999999998</v>
      </c>
      <c r="J17151" s="8">
        <f>datatable[[#This Row],[продажи_]]-datatable[[#This Row],[себестоимость_]]</f>
        <v>9.828000000000003</v>
      </c>
      <c r="L17151"/>
    </row>
    <row r="17152" spans="2:12" x14ac:dyDescent="0.4">
      <c r="B17152" s="5" t="s">
        <v>66</v>
      </c>
      <c r="C17152" s="5" t="s">
        <v>54</v>
      </c>
      <c r="D17152" s="5" t="s">
        <v>20</v>
      </c>
      <c r="E17152" s="5" t="s">
        <v>8</v>
      </c>
      <c r="F17152" s="6">
        <v>44593</v>
      </c>
      <c r="G17152" s="6" t="str">
        <f>TEXT(datatable[[#This Row],[дата]],"ММ")</f>
        <v>02</v>
      </c>
      <c r="H17152" s="8">
        <v>60.515000000000001</v>
      </c>
      <c r="I17152" s="8">
        <v>48.411999999999999</v>
      </c>
      <c r="J17152" s="8">
        <f>datatable[[#This Row],[продажи_]]-datatable[[#This Row],[себестоимость_]]</f>
        <v>12.103000000000002</v>
      </c>
      <c r="L17152"/>
    </row>
    <row r="17153" spans="2:12" x14ac:dyDescent="0.4">
      <c r="B17153" s="5" t="s">
        <v>66</v>
      </c>
      <c r="C17153" s="5" t="s">
        <v>54</v>
      </c>
      <c r="D17153" s="5" t="s">
        <v>20</v>
      </c>
      <c r="E17153" s="5" t="s">
        <v>8</v>
      </c>
      <c r="F17153" s="6">
        <v>44621</v>
      </c>
      <c r="G17153" s="6" t="str">
        <f>TEXT(datatable[[#This Row],[дата]],"ММ")</f>
        <v>03</v>
      </c>
      <c r="H17153" s="8">
        <v>61.879999999999995</v>
      </c>
      <c r="I17153" s="8">
        <v>48.339199999999998</v>
      </c>
      <c r="J17153" s="8">
        <f>datatable[[#This Row],[продажи_]]-datatable[[#This Row],[себестоимость_]]</f>
        <v>13.540799999999997</v>
      </c>
      <c r="L17153"/>
    </row>
    <row r="17154" spans="2:12" x14ac:dyDescent="0.4">
      <c r="B17154" s="5" t="s">
        <v>66</v>
      </c>
      <c r="C17154" s="5" t="s">
        <v>54</v>
      </c>
      <c r="D17154" s="5" t="s">
        <v>20</v>
      </c>
      <c r="E17154" s="5" t="s">
        <v>8</v>
      </c>
      <c r="F17154" s="6">
        <v>44652</v>
      </c>
      <c r="G17154" s="6" t="str">
        <f>TEXT(datatable[[#This Row],[дата]],"ММ")</f>
        <v>04</v>
      </c>
      <c r="H17154" s="8">
        <v>66.885000000000005</v>
      </c>
      <c r="I17154" s="8">
        <v>57.584799999999994</v>
      </c>
      <c r="J17154" s="8">
        <f>datatable[[#This Row],[продажи_]]-datatable[[#This Row],[себестоимость_]]</f>
        <v>9.3002000000000109</v>
      </c>
      <c r="L17154"/>
    </row>
    <row r="17155" spans="2:12" x14ac:dyDescent="0.4">
      <c r="B17155" s="5" t="s">
        <v>66</v>
      </c>
      <c r="C17155" s="5" t="s">
        <v>54</v>
      </c>
      <c r="D17155" s="5" t="s">
        <v>20</v>
      </c>
      <c r="E17155" s="5" t="s">
        <v>8</v>
      </c>
      <c r="F17155" s="6">
        <v>44682</v>
      </c>
      <c r="G17155" s="6" t="str">
        <f>TEXT(datatable[[#This Row],[дата]],"ММ")</f>
        <v>05</v>
      </c>
      <c r="H17155" s="8">
        <v>51.323999999999998</v>
      </c>
      <c r="I17155" s="8">
        <v>51.979199999999999</v>
      </c>
      <c r="J17155" s="8">
        <f>datatable[[#This Row],[продажи_]]-datatable[[#This Row],[себестоимость_]]</f>
        <v>-0.65520000000000067</v>
      </c>
      <c r="L17155"/>
    </row>
    <row r="17156" spans="2:12" x14ac:dyDescent="0.4">
      <c r="B17156" s="5" t="s">
        <v>66</v>
      </c>
      <c r="C17156" s="5" t="s">
        <v>54</v>
      </c>
      <c r="D17156" s="5" t="s">
        <v>20</v>
      </c>
      <c r="E17156" s="5" t="s">
        <v>8</v>
      </c>
      <c r="F17156" s="6">
        <v>44713</v>
      </c>
      <c r="G17156" s="6" t="str">
        <f>TEXT(datatable[[#This Row],[дата]],"ММ")</f>
        <v>06</v>
      </c>
      <c r="H17156" s="8">
        <v>49.094499999999996</v>
      </c>
      <c r="I17156" s="8">
        <v>51.105600000000003</v>
      </c>
      <c r="J17156" s="8">
        <f>datatable[[#This Row],[продажи_]]-datatable[[#This Row],[себестоимость_]]</f>
        <v>-2.0111000000000061</v>
      </c>
      <c r="L17156"/>
    </row>
    <row r="17157" spans="2:12" x14ac:dyDescent="0.4">
      <c r="B17157" s="5" t="s">
        <v>66</v>
      </c>
      <c r="C17157" s="5" t="s">
        <v>54</v>
      </c>
      <c r="D17157" s="5" t="s">
        <v>20</v>
      </c>
      <c r="E17157" s="5" t="s">
        <v>8</v>
      </c>
      <c r="F17157" s="6">
        <v>44743</v>
      </c>
      <c r="G17157" s="6" t="str">
        <f>TEXT(datatable[[#This Row],[дата]],"ММ")</f>
        <v>07</v>
      </c>
      <c r="H17157" s="8">
        <v>38.948</v>
      </c>
      <c r="I17157" s="8">
        <v>28.246400000000001</v>
      </c>
      <c r="J17157" s="8">
        <f>datatable[[#This Row],[продажи_]]-datatable[[#This Row],[себестоимость_]]</f>
        <v>10.701599999999999</v>
      </c>
      <c r="L17157"/>
    </row>
    <row r="17158" spans="2:12" x14ac:dyDescent="0.4">
      <c r="B17158" s="5" t="s">
        <v>66</v>
      </c>
      <c r="C17158" s="5" t="s">
        <v>54</v>
      </c>
      <c r="D17158" s="5" t="s">
        <v>20</v>
      </c>
      <c r="E17158" s="5" t="s">
        <v>8</v>
      </c>
      <c r="F17158" s="6">
        <v>44774</v>
      </c>
      <c r="G17158" s="6" t="str">
        <f>TEXT(datatable[[#This Row],[дата]],"ММ")</f>
        <v>08</v>
      </c>
      <c r="H17158" s="8">
        <v>37.264500000000005</v>
      </c>
      <c r="I17158" s="8">
        <v>35.053199999999997</v>
      </c>
      <c r="J17158" s="8">
        <f>datatable[[#This Row],[продажи_]]-datatable[[#This Row],[себестоимость_]]</f>
        <v>2.2113000000000085</v>
      </c>
      <c r="L17158"/>
    </row>
    <row r="17159" spans="2:12" x14ac:dyDescent="0.4">
      <c r="B17159" s="5" t="s">
        <v>66</v>
      </c>
      <c r="C17159" s="5" t="s">
        <v>54</v>
      </c>
      <c r="D17159" s="5" t="s">
        <v>20</v>
      </c>
      <c r="E17159" s="5" t="s">
        <v>8</v>
      </c>
      <c r="F17159" s="6">
        <v>44805</v>
      </c>
      <c r="G17159" s="6" t="str">
        <f>TEXT(datatable[[#This Row],[дата]],"ММ")</f>
        <v>09</v>
      </c>
      <c r="H17159" s="8">
        <v>44.134999999999998</v>
      </c>
      <c r="I17159" s="8">
        <v>41.131999999999998</v>
      </c>
      <c r="J17159" s="8">
        <f>datatable[[#This Row],[продажи_]]-datatable[[#This Row],[себестоимость_]]</f>
        <v>3.0030000000000001</v>
      </c>
      <c r="L17159"/>
    </row>
    <row r="17160" spans="2:12" x14ac:dyDescent="0.4">
      <c r="B17160" s="5" t="s">
        <v>66</v>
      </c>
      <c r="C17160" s="5" t="s">
        <v>54</v>
      </c>
      <c r="D17160" s="5" t="s">
        <v>20</v>
      </c>
      <c r="E17160" s="5" t="s">
        <v>8</v>
      </c>
      <c r="F17160" s="6">
        <v>44835</v>
      </c>
      <c r="G17160" s="6" t="str">
        <f>TEXT(datatable[[#This Row],[дата]],"ММ")</f>
        <v>10</v>
      </c>
      <c r="H17160" s="8">
        <v>62.426000000000002</v>
      </c>
      <c r="I17160" s="8">
        <v>46.373600000000003</v>
      </c>
      <c r="J17160" s="8">
        <f>datatable[[#This Row],[продажи_]]-datatable[[#This Row],[себестоимость_]]</f>
        <v>16.052399999999999</v>
      </c>
      <c r="L17160"/>
    </row>
    <row r="17161" spans="2:12" x14ac:dyDescent="0.4">
      <c r="B17161" s="5" t="s">
        <v>66</v>
      </c>
      <c r="C17161" s="5" t="s">
        <v>54</v>
      </c>
      <c r="D17161" s="5" t="s">
        <v>20</v>
      </c>
      <c r="E17161" s="5" t="s">
        <v>8</v>
      </c>
      <c r="F17161" s="6">
        <v>44866</v>
      </c>
      <c r="G17161" s="6" t="str">
        <f>TEXT(datatable[[#This Row],[дата]],"ММ")</f>
        <v>11</v>
      </c>
      <c r="H17161" s="8">
        <v>53.826500000000003</v>
      </c>
      <c r="I17161" s="8">
        <v>40.222000000000001</v>
      </c>
      <c r="J17161" s="8">
        <f>datatable[[#This Row],[продажи_]]-datatable[[#This Row],[себестоимость_]]</f>
        <v>13.604500000000002</v>
      </c>
      <c r="L17161"/>
    </row>
    <row r="17162" spans="2:12" x14ac:dyDescent="0.4">
      <c r="B17162" s="5" t="s">
        <v>66</v>
      </c>
      <c r="C17162" s="5" t="s">
        <v>54</v>
      </c>
      <c r="D17162" s="5" t="s">
        <v>20</v>
      </c>
      <c r="E17162" s="5" t="s">
        <v>8</v>
      </c>
      <c r="F17162" s="6">
        <v>44896</v>
      </c>
      <c r="G17162" s="6" t="str">
        <f>TEXT(datatable[[#This Row],[дата]],"ММ")</f>
        <v>12</v>
      </c>
      <c r="H17162" s="8">
        <v>49.14</v>
      </c>
      <c r="I17162" s="8">
        <v>51.105599999999995</v>
      </c>
      <c r="J17162" s="8">
        <f>datatable[[#This Row],[продажи_]]-datatable[[#This Row],[себестоимость_]]</f>
        <v>-1.9655999999999949</v>
      </c>
      <c r="L17162"/>
    </row>
    <row r="17163" spans="2:12" x14ac:dyDescent="0.4">
      <c r="B17163" s="5" t="s">
        <v>66</v>
      </c>
      <c r="C17163" s="5" t="s">
        <v>54</v>
      </c>
      <c r="D17163" s="5" t="s">
        <v>20</v>
      </c>
      <c r="E17163" s="5" t="s">
        <v>61</v>
      </c>
      <c r="F17163" s="6">
        <v>44562</v>
      </c>
      <c r="G17163" s="6" t="str">
        <f>TEXT(datatable[[#This Row],[дата]],"ММ")</f>
        <v>01</v>
      </c>
      <c r="H17163" s="8">
        <v>30.51135</v>
      </c>
      <c r="I17163" s="8">
        <v>19.609200000000001</v>
      </c>
      <c r="J17163" s="8">
        <f>datatable[[#This Row],[продажи_]]-datatable[[#This Row],[себестоимость_]]</f>
        <v>10.902149999999999</v>
      </c>
      <c r="L17163"/>
    </row>
    <row r="17164" spans="2:12" x14ac:dyDescent="0.4">
      <c r="B17164" s="5" t="s">
        <v>66</v>
      </c>
      <c r="C17164" s="5" t="s">
        <v>54</v>
      </c>
      <c r="D17164" s="5" t="s">
        <v>20</v>
      </c>
      <c r="E17164" s="5" t="s">
        <v>61</v>
      </c>
      <c r="F17164" s="6">
        <v>44593</v>
      </c>
      <c r="G17164" s="6" t="str">
        <f>TEXT(datatable[[#This Row],[дата]],"ММ")</f>
        <v>02</v>
      </c>
      <c r="H17164" s="8">
        <v>42.079799999999999</v>
      </c>
      <c r="I17164" s="8">
        <v>30.796500000000002</v>
      </c>
      <c r="J17164" s="8">
        <f>datatable[[#This Row],[продажи_]]-datatable[[#This Row],[себестоимость_]]</f>
        <v>11.283299999999997</v>
      </c>
      <c r="L17164"/>
    </row>
    <row r="17165" spans="2:12" x14ac:dyDescent="0.4">
      <c r="B17165" s="5" t="s">
        <v>66</v>
      </c>
      <c r="C17165" s="5" t="s">
        <v>54</v>
      </c>
      <c r="D17165" s="5" t="s">
        <v>20</v>
      </c>
      <c r="E17165" s="5" t="s">
        <v>61</v>
      </c>
      <c r="F17165" s="6">
        <v>44621</v>
      </c>
      <c r="G17165" s="6" t="str">
        <f>TEXT(datatable[[#This Row],[дата]],"ММ")</f>
        <v>03</v>
      </c>
      <c r="H17165" s="8">
        <v>62.630400000000009</v>
      </c>
      <c r="I17165" s="8">
        <v>39.888800000000003</v>
      </c>
      <c r="J17165" s="8">
        <f>datatable[[#This Row],[продажи_]]-datatable[[#This Row],[себестоимость_]]</f>
        <v>22.741600000000005</v>
      </c>
      <c r="L17165"/>
    </row>
    <row r="17166" spans="2:12" x14ac:dyDescent="0.4">
      <c r="B17166" s="5" t="s">
        <v>66</v>
      </c>
      <c r="C17166" s="5" t="s">
        <v>54</v>
      </c>
      <c r="D17166" s="5" t="s">
        <v>20</v>
      </c>
      <c r="E17166" s="5" t="s">
        <v>61</v>
      </c>
      <c r="F17166" s="6">
        <v>44652</v>
      </c>
      <c r="G17166" s="6" t="str">
        <f>TEXT(datatable[[#This Row],[дата]],"ММ")</f>
        <v>04</v>
      </c>
      <c r="H17166" s="8">
        <v>50.8872</v>
      </c>
      <c r="I17166" s="8">
        <v>31.089800000000004</v>
      </c>
      <c r="J17166" s="8">
        <f>datatable[[#This Row],[продажи_]]-datatable[[#This Row],[себестоимость_]]</f>
        <v>19.797399999999996</v>
      </c>
      <c r="L17166"/>
    </row>
    <row r="17167" spans="2:12" x14ac:dyDescent="0.4">
      <c r="B17167" s="5" t="s">
        <v>66</v>
      </c>
      <c r="C17167" s="5" t="s">
        <v>54</v>
      </c>
      <c r="D17167" s="5" t="s">
        <v>20</v>
      </c>
      <c r="E17167" s="5" t="s">
        <v>61</v>
      </c>
      <c r="F17167" s="6">
        <v>44682</v>
      </c>
      <c r="G17167" s="6" t="str">
        <f>TEXT(datatable[[#This Row],[дата]],"ММ")</f>
        <v>05</v>
      </c>
      <c r="H17167" s="8">
        <v>49.489199999999997</v>
      </c>
      <c r="I17167" s="8">
        <v>23.128800000000002</v>
      </c>
      <c r="J17167" s="8">
        <f>datatable[[#This Row],[продажи_]]-datatable[[#This Row],[себестоимость_]]</f>
        <v>26.360399999999995</v>
      </c>
      <c r="L17167"/>
    </row>
    <row r="17168" spans="2:12" x14ac:dyDescent="0.4">
      <c r="B17168" s="5" t="s">
        <v>66</v>
      </c>
      <c r="C17168" s="5" t="s">
        <v>54</v>
      </c>
      <c r="D17168" s="5" t="s">
        <v>20</v>
      </c>
      <c r="E17168" s="5" t="s">
        <v>61</v>
      </c>
      <c r="F17168" s="6">
        <v>44713</v>
      </c>
      <c r="G17168" s="6" t="str">
        <f>TEXT(datatable[[#This Row],[дата]],"ММ")</f>
        <v>06</v>
      </c>
      <c r="H17168" s="8">
        <v>42.254550000000002</v>
      </c>
      <c r="I17168" s="8">
        <v>28.324400000000001</v>
      </c>
      <c r="J17168" s="8">
        <f>datatable[[#This Row],[продажи_]]-datatable[[#This Row],[себестоимость_]]</f>
        <v>13.930150000000001</v>
      </c>
      <c r="L17168"/>
    </row>
    <row r="17169" spans="2:12" x14ac:dyDescent="0.4">
      <c r="B17169" s="5" t="s">
        <v>66</v>
      </c>
      <c r="C17169" s="5" t="s">
        <v>54</v>
      </c>
      <c r="D17169" s="5" t="s">
        <v>20</v>
      </c>
      <c r="E17169" s="5" t="s">
        <v>61</v>
      </c>
      <c r="F17169" s="6">
        <v>44743</v>
      </c>
      <c r="G17169" s="6" t="str">
        <f>TEXT(datatable[[#This Row],[дата]],"ММ")</f>
        <v>07</v>
      </c>
      <c r="H17169" s="8">
        <v>30.196800000000003</v>
      </c>
      <c r="I17169" s="8">
        <v>15.419200000000002</v>
      </c>
      <c r="J17169" s="8">
        <f>datatable[[#This Row],[продажи_]]-datatable[[#This Row],[себестоимость_]]</f>
        <v>14.777600000000001</v>
      </c>
      <c r="L17169"/>
    </row>
    <row r="17170" spans="2:12" x14ac:dyDescent="0.4">
      <c r="B17170" s="5" t="s">
        <v>66</v>
      </c>
      <c r="C17170" s="5" t="s">
        <v>54</v>
      </c>
      <c r="D17170" s="5" t="s">
        <v>20</v>
      </c>
      <c r="E17170" s="5" t="s">
        <v>61</v>
      </c>
      <c r="F17170" s="6">
        <v>44774</v>
      </c>
      <c r="G17170" s="6" t="str">
        <f>TEXT(datatable[[#This Row],[дата]],"ММ")</f>
        <v>08</v>
      </c>
      <c r="H17170" s="8">
        <v>33.342300000000002</v>
      </c>
      <c r="I17170" s="8">
        <v>15.838200000000001</v>
      </c>
      <c r="J17170" s="8">
        <f>datatable[[#This Row],[продажи_]]-datatable[[#This Row],[себестоимость_]]</f>
        <v>17.504100000000001</v>
      </c>
      <c r="L17170"/>
    </row>
    <row r="17171" spans="2:12" x14ac:dyDescent="0.4">
      <c r="B17171" s="5" t="s">
        <v>66</v>
      </c>
      <c r="C17171" s="5" t="s">
        <v>54</v>
      </c>
      <c r="D17171" s="5" t="s">
        <v>20</v>
      </c>
      <c r="E17171" s="5" t="s">
        <v>61</v>
      </c>
      <c r="F17171" s="6">
        <v>44805</v>
      </c>
      <c r="G17171" s="6" t="str">
        <f>TEXT(datatable[[#This Row],[дата]],"ММ")</f>
        <v>09</v>
      </c>
      <c r="H17171" s="8">
        <v>31.455000000000002</v>
      </c>
      <c r="I17171" s="8">
        <v>19.483499999999999</v>
      </c>
      <c r="J17171" s="8">
        <f>datatable[[#This Row],[продажи_]]-datatable[[#This Row],[себестоимость_]]</f>
        <v>11.971500000000002</v>
      </c>
      <c r="L17171"/>
    </row>
    <row r="17172" spans="2:12" x14ac:dyDescent="0.4">
      <c r="B17172" s="5" t="s">
        <v>66</v>
      </c>
      <c r="C17172" s="5" t="s">
        <v>54</v>
      </c>
      <c r="D17172" s="5" t="s">
        <v>20</v>
      </c>
      <c r="E17172" s="5" t="s">
        <v>61</v>
      </c>
      <c r="F17172" s="6">
        <v>44835</v>
      </c>
      <c r="G17172" s="6" t="str">
        <f>TEXT(datatable[[#This Row],[дата]],"ММ")</f>
        <v>10</v>
      </c>
      <c r="H17172" s="8">
        <v>46.483499999999999</v>
      </c>
      <c r="I17172" s="8">
        <v>29.036700000000003</v>
      </c>
      <c r="J17172" s="8">
        <f>datatable[[#This Row],[продажи_]]-datatable[[#This Row],[себестоимость_]]</f>
        <v>17.446799999999996</v>
      </c>
      <c r="L17172"/>
    </row>
    <row r="17173" spans="2:12" x14ac:dyDescent="0.4">
      <c r="B17173" s="5" t="s">
        <v>66</v>
      </c>
      <c r="C17173" s="5" t="s">
        <v>54</v>
      </c>
      <c r="D17173" s="5" t="s">
        <v>20</v>
      </c>
      <c r="E17173" s="5" t="s">
        <v>61</v>
      </c>
      <c r="F17173" s="6">
        <v>44866</v>
      </c>
      <c r="G17173" s="6" t="str">
        <f>TEXT(datatable[[#This Row],[дата]],"ММ")</f>
        <v>11</v>
      </c>
      <c r="H17173" s="8">
        <v>51.795899999999996</v>
      </c>
      <c r="I17173" s="8">
        <v>29.413800000000002</v>
      </c>
      <c r="J17173" s="8">
        <f>datatable[[#This Row],[продажи_]]-datatable[[#This Row],[себестоимость_]]</f>
        <v>22.382099999999994</v>
      </c>
      <c r="L17173"/>
    </row>
    <row r="17174" spans="2:12" x14ac:dyDescent="0.4">
      <c r="B17174" s="5" t="s">
        <v>66</v>
      </c>
      <c r="C17174" s="5" t="s">
        <v>54</v>
      </c>
      <c r="D17174" s="5" t="s">
        <v>20</v>
      </c>
      <c r="E17174" s="5" t="s">
        <v>61</v>
      </c>
      <c r="F17174" s="6">
        <v>44896</v>
      </c>
      <c r="G17174" s="6" t="str">
        <f>TEXT(datatable[[#This Row],[дата]],"ММ")</f>
        <v>12</v>
      </c>
      <c r="H17174" s="8">
        <v>40.2624</v>
      </c>
      <c r="I17174" s="8">
        <v>21.6204</v>
      </c>
      <c r="J17174" s="8">
        <f>datatable[[#This Row],[продажи_]]-datatable[[#This Row],[себестоимость_]]</f>
        <v>18.641999999999999</v>
      </c>
      <c r="L17174"/>
    </row>
    <row r="17175" spans="2:12" x14ac:dyDescent="0.4">
      <c r="B17175" s="5" t="s">
        <v>66</v>
      </c>
      <c r="C17175" s="5" t="s">
        <v>54</v>
      </c>
      <c r="D17175" s="5" t="s">
        <v>20</v>
      </c>
      <c r="E17175" s="5" t="s">
        <v>62</v>
      </c>
      <c r="F17175" s="6">
        <v>44562</v>
      </c>
      <c r="G17175" s="6" t="str">
        <f>TEXT(datatable[[#This Row],[дата]],"ММ")</f>
        <v>01</v>
      </c>
      <c r="H17175" s="8">
        <v>66.082499999999996</v>
      </c>
      <c r="I17175" s="8">
        <v>32.688000000000002</v>
      </c>
      <c r="J17175" s="8">
        <f>datatable[[#This Row],[продажи_]]-datatable[[#This Row],[себестоимость_]]</f>
        <v>33.394499999999994</v>
      </c>
      <c r="L17175"/>
    </row>
    <row r="17176" spans="2:12" x14ac:dyDescent="0.4">
      <c r="B17176" s="5" t="s">
        <v>66</v>
      </c>
      <c r="C17176" s="5" t="s">
        <v>54</v>
      </c>
      <c r="D17176" s="5" t="s">
        <v>20</v>
      </c>
      <c r="E17176" s="5" t="s">
        <v>62</v>
      </c>
      <c r="F17176" s="6">
        <v>44593</v>
      </c>
      <c r="G17176" s="6" t="str">
        <f>TEXT(datatable[[#This Row],[дата]],"ММ")</f>
        <v>02</v>
      </c>
      <c r="H17176" s="8">
        <v>108.57</v>
      </c>
      <c r="I17176" s="8">
        <v>71.187200000000004</v>
      </c>
      <c r="J17176" s="8">
        <f>datatable[[#This Row],[продажи_]]-datatable[[#This Row],[себестоимость_]]</f>
        <v>37.382799999999989</v>
      </c>
      <c r="L17176"/>
    </row>
    <row r="17177" spans="2:12" x14ac:dyDescent="0.4">
      <c r="B17177" s="5" t="s">
        <v>66</v>
      </c>
      <c r="C17177" s="5" t="s">
        <v>54</v>
      </c>
      <c r="D17177" s="5" t="s">
        <v>20</v>
      </c>
      <c r="E17177" s="5" t="s">
        <v>62</v>
      </c>
      <c r="F17177" s="6">
        <v>44621</v>
      </c>
      <c r="G17177" s="6" t="str">
        <f>TEXT(datatable[[#This Row],[дата]],"ММ")</f>
        <v>03</v>
      </c>
      <c r="H17177" s="8">
        <v>157.07999999999998</v>
      </c>
      <c r="I17177" s="8">
        <v>71.187200000000004</v>
      </c>
      <c r="J17177" s="8">
        <f>datatable[[#This Row],[продажи_]]-datatable[[#This Row],[себестоимость_]]</f>
        <v>85.89279999999998</v>
      </c>
      <c r="L17177"/>
    </row>
    <row r="17178" spans="2:12" x14ac:dyDescent="0.4">
      <c r="B17178" s="5" t="s">
        <v>66</v>
      </c>
      <c r="C17178" s="5" t="s">
        <v>54</v>
      </c>
      <c r="D17178" s="5" t="s">
        <v>20</v>
      </c>
      <c r="E17178" s="5" t="s">
        <v>62</v>
      </c>
      <c r="F17178" s="6">
        <v>44652</v>
      </c>
      <c r="G17178" s="6" t="str">
        <f>TEXT(datatable[[#This Row],[дата]],"ММ")</f>
        <v>04</v>
      </c>
      <c r="H17178" s="8">
        <v>98.174999999999997</v>
      </c>
      <c r="I17178" s="8">
        <v>60.381999999999998</v>
      </c>
      <c r="J17178" s="8">
        <f>datatable[[#This Row],[продажи_]]-datatable[[#This Row],[себестоимость_]]</f>
        <v>37.792999999999999</v>
      </c>
      <c r="L17178"/>
    </row>
    <row r="17179" spans="2:12" x14ac:dyDescent="0.4">
      <c r="B17179" s="5" t="s">
        <v>66</v>
      </c>
      <c r="C17179" s="5" t="s">
        <v>54</v>
      </c>
      <c r="D17179" s="5" t="s">
        <v>20</v>
      </c>
      <c r="E17179" s="5" t="s">
        <v>62</v>
      </c>
      <c r="F17179" s="6">
        <v>44682</v>
      </c>
      <c r="G17179" s="6" t="str">
        <f>TEXT(datatable[[#This Row],[дата]],"ММ")</f>
        <v>05</v>
      </c>
      <c r="H17179" s="8">
        <v>99.99</v>
      </c>
      <c r="I17179" s="8">
        <v>64.831199999999995</v>
      </c>
      <c r="J17179" s="8">
        <f>datatable[[#This Row],[продажи_]]-datatable[[#This Row],[себестоимость_]]</f>
        <v>35.158799999999999</v>
      </c>
      <c r="L17179"/>
    </row>
    <row r="17180" spans="2:12" x14ac:dyDescent="0.4">
      <c r="B17180" s="5" t="s">
        <v>66</v>
      </c>
      <c r="C17180" s="5" t="s">
        <v>54</v>
      </c>
      <c r="D17180" s="5" t="s">
        <v>20</v>
      </c>
      <c r="E17180" s="5" t="s">
        <v>62</v>
      </c>
      <c r="F17180" s="6">
        <v>44713</v>
      </c>
      <c r="G17180" s="6" t="str">
        <f>TEXT(datatable[[#This Row],[дата]],"ММ")</f>
        <v>06</v>
      </c>
      <c r="H17180" s="8">
        <v>89.017499999999998</v>
      </c>
      <c r="I17180" s="8">
        <v>48.3964</v>
      </c>
      <c r="J17180" s="8">
        <f>datatable[[#This Row],[продажи_]]-datatable[[#This Row],[себестоимость_]]</f>
        <v>40.621099999999998</v>
      </c>
      <c r="L17180"/>
    </row>
    <row r="17181" spans="2:12" x14ac:dyDescent="0.4">
      <c r="B17181" s="5" t="s">
        <v>66</v>
      </c>
      <c r="C17181" s="5" t="s">
        <v>54</v>
      </c>
      <c r="D17181" s="5" t="s">
        <v>20</v>
      </c>
      <c r="E17181" s="5" t="s">
        <v>62</v>
      </c>
      <c r="F17181" s="6">
        <v>44743</v>
      </c>
      <c r="G17181" s="6" t="str">
        <f>TEXT(datatable[[#This Row],[дата]],"ММ")</f>
        <v>07</v>
      </c>
      <c r="H17181" s="8">
        <v>67.320000000000007</v>
      </c>
      <c r="I17181" s="8">
        <v>37.409600000000005</v>
      </c>
      <c r="J17181" s="8">
        <f>datatable[[#This Row],[продажи_]]-datatable[[#This Row],[себестоимость_]]</f>
        <v>29.910400000000003</v>
      </c>
      <c r="L17181"/>
    </row>
    <row r="17182" spans="2:12" x14ac:dyDescent="0.4">
      <c r="B17182" s="5" t="s">
        <v>66</v>
      </c>
      <c r="C17182" s="5" t="s">
        <v>54</v>
      </c>
      <c r="D17182" s="5" t="s">
        <v>20</v>
      </c>
      <c r="E17182" s="5" t="s">
        <v>62</v>
      </c>
      <c r="F17182" s="6">
        <v>44774</v>
      </c>
      <c r="G17182" s="6" t="str">
        <f>TEXT(datatable[[#This Row],[дата]],"ММ")</f>
        <v>08</v>
      </c>
      <c r="H17182" s="8">
        <v>74.992500000000007</v>
      </c>
      <c r="I17182" s="8">
        <v>45.354600000000005</v>
      </c>
      <c r="J17182" s="8">
        <f>datatable[[#This Row],[продажи_]]-datatable[[#This Row],[себестоимость_]]</f>
        <v>29.637900000000002</v>
      </c>
      <c r="L17182"/>
    </row>
    <row r="17183" spans="2:12" x14ac:dyDescent="0.4">
      <c r="B17183" s="5" t="s">
        <v>66</v>
      </c>
      <c r="C17183" s="5" t="s">
        <v>54</v>
      </c>
      <c r="D17183" s="5" t="s">
        <v>20</v>
      </c>
      <c r="E17183" s="5" t="s">
        <v>62</v>
      </c>
      <c r="F17183" s="6">
        <v>44805</v>
      </c>
      <c r="G17183" s="6" t="str">
        <f>TEXT(datatable[[#This Row],[дата]],"ММ")</f>
        <v>09</v>
      </c>
      <c r="H17183" s="8">
        <v>95.699999999999989</v>
      </c>
      <c r="I17183" s="8">
        <v>46.308</v>
      </c>
      <c r="J17183" s="8">
        <f>datatable[[#This Row],[продажи_]]-datatable[[#This Row],[себестоимость_]]</f>
        <v>49.391999999999989</v>
      </c>
      <c r="L17183"/>
    </row>
    <row r="17184" spans="2:12" x14ac:dyDescent="0.4">
      <c r="B17184" s="5" t="s">
        <v>66</v>
      </c>
      <c r="C17184" s="5" t="s">
        <v>54</v>
      </c>
      <c r="D17184" s="5" t="s">
        <v>20</v>
      </c>
      <c r="E17184" s="5" t="s">
        <v>62</v>
      </c>
      <c r="F17184" s="6">
        <v>44835</v>
      </c>
      <c r="G17184" s="6" t="str">
        <f>TEXT(datatable[[#This Row],[дата]],"ММ")</f>
        <v>10</v>
      </c>
      <c r="H17184" s="8">
        <v>99.33</v>
      </c>
      <c r="I17184" s="8">
        <v>61.017600000000002</v>
      </c>
      <c r="J17184" s="8">
        <f>datatable[[#This Row],[продажи_]]-datatable[[#This Row],[себестоимость_]]</f>
        <v>38.312399999999997</v>
      </c>
      <c r="L17184"/>
    </row>
    <row r="17185" spans="2:12" x14ac:dyDescent="0.4">
      <c r="B17185" s="5" t="s">
        <v>66</v>
      </c>
      <c r="C17185" s="5" t="s">
        <v>54</v>
      </c>
      <c r="D17185" s="5" t="s">
        <v>20</v>
      </c>
      <c r="E17185" s="5" t="s">
        <v>62</v>
      </c>
      <c r="F17185" s="6">
        <v>44866</v>
      </c>
      <c r="G17185" s="6" t="str">
        <f>TEXT(datatable[[#This Row],[дата]],"ММ")</f>
        <v>11</v>
      </c>
      <c r="H17185" s="8">
        <v>105.105</v>
      </c>
      <c r="I17185" s="8">
        <v>56.659199999999998</v>
      </c>
      <c r="J17185" s="8">
        <f>datatable[[#This Row],[продажи_]]-datatable[[#This Row],[себестоимость_]]</f>
        <v>48.445800000000006</v>
      </c>
      <c r="L17185"/>
    </row>
    <row r="17186" spans="2:12" x14ac:dyDescent="0.4">
      <c r="B17186" s="5" t="s">
        <v>66</v>
      </c>
      <c r="C17186" s="5" t="s">
        <v>54</v>
      </c>
      <c r="D17186" s="5" t="s">
        <v>20</v>
      </c>
      <c r="E17186" s="5" t="s">
        <v>62</v>
      </c>
      <c r="F17186" s="6">
        <v>44896</v>
      </c>
      <c r="G17186" s="6" t="str">
        <f>TEXT(datatable[[#This Row],[дата]],"ММ")</f>
        <v>12</v>
      </c>
      <c r="H17186" s="8">
        <v>91.08</v>
      </c>
      <c r="I17186" s="8">
        <v>56.114400000000003</v>
      </c>
      <c r="J17186" s="8">
        <f>datatable[[#This Row],[продажи_]]-datatable[[#This Row],[себестоимость_]]</f>
        <v>34.965599999999995</v>
      </c>
      <c r="L17186"/>
    </row>
    <row r="17187" spans="2:12" x14ac:dyDescent="0.4">
      <c r="B17187" s="5" t="s">
        <v>66</v>
      </c>
      <c r="C17187" s="5" t="s">
        <v>54</v>
      </c>
      <c r="D17187" s="5" t="s">
        <v>20</v>
      </c>
      <c r="E17187" s="5" t="s">
        <v>9</v>
      </c>
      <c r="F17187" s="6">
        <v>44562</v>
      </c>
      <c r="G17187" s="6" t="str">
        <f>TEXT(datatable[[#This Row],[дата]],"ММ")</f>
        <v>01</v>
      </c>
      <c r="H17187" s="8">
        <v>57.855600000000003</v>
      </c>
      <c r="I17187" s="8">
        <v>46.035000000000004</v>
      </c>
      <c r="J17187" s="8">
        <f>datatable[[#This Row],[продажи_]]-datatable[[#This Row],[себестоимость_]]</f>
        <v>11.820599999999999</v>
      </c>
      <c r="L17187"/>
    </row>
    <row r="17188" spans="2:12" x14ac:dyDescent="0.4">
      <c r="B17188" s="5" t="s">
        <v>66</v>
      </c>
      <c r="C17188" s="5" t="s">
        <v>54</v>
      </c>
      <c r="D17188" s="5" t="s">
        <v>20</v>
      </c>
      <c r="E17188" s="5" t="s">
        <v>9</v>
      </c>
      <c r="F17188" s="6">
        <v>44593</v>
      </c>
      <c r="G17188" s="6" t="str">
        <f>TEXT(datatable[[#This Row],[дата]],"ММ")</f>
        <v>02</v>
      </c>
      <c r="H17188" s="8">
        <v>113.5197</v>
      </c>
      <c r="I17188" s="8">
        <v>75.906599999999997</v>
      </c>
      <c r="J17188" s="8">
        <f>datatable[[#This Row],[продажи_]]-datatable[[#This Row],[себестоимость_]]</f>
        <v>37.613100000000003</v>
      </c>
      <c r="L17188"/>
    </row>
    <row r="17189" spans="2:12" x14ac:dyDescent="0.4">
      <c r="B17189" s="5" t="s">
        <v>66</v>
      </c>
      <c r="C17189" s="5" t="s">
        <v>54</v>
      </c>
      <c r="D17189" s="5" t="s">
        <v>20</v>
      </c>
      <c r="E17189" s="5" t="s">
        <v>9</v>
      </c>
      <c r="F17189" s="6">
        <v>44621</v>
      </c>
      <c r="G17189" s="6" t="str">
        <f>TEXT(datatable[[#This Row],[дата]],"ММ")</f>
        <v>03</v>
      </c>
      <c r="H17189" s="8">
        <v>97.01039999999999</v>
      </c>
      <c r="I17189" s="8">
        <v>88.387200000000007</v>
      </c>
      <c r="J17189" s="8">
        <f>datatable[[#This Row],[продажи_]]-datatable[[#This Row],[себестоимость_]]</f>
        <v>8.6231999999999829</v>
      </c>
      <c r="L17189"/>
    </row>
    <row r="17190" spans="2:12" x14ac:dyDescent="0.4">
      <c r="B17190" s="5" t="s">
        <v>66</v>
      </c>
      <c r="C17190" s="5" t="s">
        <v>54</v>
      </c>
      <c r="D17190" s="5" t="s">
        <v>20</v>
      </c>
      <c r="E17190" s="5" t="s">
        <v>9</v>
      </c>
      <c r="F17190" s="6">
        <v>44652</v>
      </c>
      <c r="G17190" s="6" t="str">
        <f>TEXT(datatable[[#This Row],[дата]],"ММ")</f>
        <v>04</v>
      </c>
      <c r="H17190" s="8">
        <v>96.133799999999994</v>
      </c>
      <c r="I17190" s="8">
        <v>83.067599999999999</v>
      </c>
      <c r="J17190" s="8">
        <f>datatable[[#This Row],[продажи_]]-datatable[[#This Row],[себестоимость_]]</f>
        <v>13.066199999999995</v>
      </c>
      <c r="L17190"/>
    </row>
    <row r="17191" spans="2:12" x14ac:dyDescent="0.4">
      <c r="B17191" s="5" t="s">
        <v>66</v>
      </c>
      <c r="C17191" s="5" t="s">
        <v>54</v>
      </c>
      <c r="D17191" s="5" t="s">
        <v>20</v>
      </c>
      <c r="E17191" s="5" t="s">
        <v>9</v>
      </c>
      <c r="F17191" s="6">
        <v>44682</v>
      </c>
      <c r="G17191" s="6" t="str">
        <f>TEXT(datatable[[#This Row],[дата]],"ММ")</f>
        <v>05</v>
      </c>
      <c r="H17191" s="8">
        <v>78.894000000000005</v>
      </c>
      <c r="I17191" s="8">
        <v>67.518000000000015</v>
      </c>
      <c r="J17191" s="8">
        <f>datatable[[#This Row],[продажи_]]-datatable[[#This Row],[себестоимость_]]</f>
        <v>11.375999999999991</v>
      </c>
      <c r="L17191"/>
    </row>
    <row r="17192" spans="2:12" x14ac:dyDescent="0.4">
      <c r="B17192" s="5" t="s">
        <v>66</v>
      </c>
      <c r="C17192" s="5" t="s">
        <v>54</v>
      </c>
      <c r="D17192" s="5" t="s">
        <v>20</v>
      </c>
      <c r="E17192" s="5" t="s">
        <v>9</v>
      </c>
      <c r="F17192" s="6">
        <v>44713</v>
      </c>
      <c r="G17192" s="6" t="str">
        <f>TEXT(datatable[[#This Row],[дата]],"ММ")</f>
        <v>06</v>
      </c>
      <c r="H17192" s="8">
        <v>94.965000000000003</v>
      </c>
      <c r="I17192" s="8">
        <v>74.474400000000017</v>
      </c>
      <c r="J17192" s="8">
        <f>datatable[[#This Row],[продажи_]]-datatable[[#This Row],[себестоимость_]]</f>
        <v>20.490599999999986</v>
      </c>
      <c r="L17192"/>
    </row>
    <row r="17193" spans="2:12" x14ac:dyDescent="0.4">
      <c r="B17193" s="5" t="s">
        <v>66</v>
      </c>
      <c r="C17193" s="5" t="s">
        <v>54</v>
      </c>
      <c r="D17193" s="5" t="s">
        <v>20</v>
      </c>
      <c r="E17193" s="5" t="s">
        <v>9</v>
      </c>
      <c r="F17193" s="6">
        <v>44743</v>
      </c>
      <c r="G17193" s="6" t="str">
        <f>TEXT(datatable[[#This Row],[дата]],"ММ")</f>
        <v>07</v>
      </c>
      <c r="H17193" s="8">
        <v>61.946400000000004</v>
      </c>
      <c r="I17193" s="8">
        <v>48.285600000000002</v>
      </c>
      <c r="J17193" s="8">
        <f>datatable[[#This Row],[продажи_]]-datatable[[#This Row],[себестоимость_]]</f>
        <v>13.660800000000002</v>
      </c>
      <c r="L17193"/>
    </row>
    <row r="17194" spans="2:12" x14ac:dyDescent="0.4">
      <c r="B17194" s="5" t="s">
        <v>66</v>
      </c>
      <c r="C17194" s="5" t="s">
        <v>54</v>
      </c>
      <c r="D17194" s="5" t="s">
        <v>20</v>
      </c>
      <c r="E17194" s="5" t="s">
        <v>9</v>
      </c>
      <c r="F17194" s="6">
        <v>44774</v>
      </c>
      <c r="G17194" s="6" t="str">
        <f>TEXT(datatable[[#This Row],[дата]],"ММ")</f>
        <v>08</v>
      </c>
      <c r="H17194" s="8">
        <v>53.253450000000008</v>
      </c>
      <c r="I17194" s="8">
        <v>46.495350000000002</v>
      </c>
      <c r="J17194" s="8">
        <f>datatable[[#This Row],[продажи_]]-datatable[[#This Row],[себестоимость_]]</f>
        <v>6.758100000000006</v>
      </c>
      <c r="L17194"/>
    </row>
    <row r="17195" spans="2:12" x14ac:dyDescent="0.4">
      <c r="B17195" s="5" t="s">
        <v>66</v>
      </c>
      <c r="C17195" s="5" t="s">
        <v>54</v>
      </c>
      <c r="D17195" s="5" t="s">
        <v>20</v>
      </c>
      <c r="E17195" s="5" t="s">
        <v>9</v>
      </c>
      <c r="F17195" s="6">
        <v>44805</v>
      </c>
      <c r="G17195" s="6" t="str">
        <f>TEXT(datatable[[#This Row],[дата]],"ММ")</f>
        <v>09</v>
      </c>
      <c r="H17195" s="8">
        <v>67.206000000000003</v>
      </c>
      <c r="I17195" s="8">
        <v>49.615499999999997</v>
      </c>
      <c r="J17195" s="8">
        <f>datatable[[#This Row],[продажи_]]-datatable[[#This Row],[себестоимость_]]</f>
        <v>17.590500000000006</v>
      </c>
      <c r="L17195"/>
    </row>
    <row r="17196" spans="2:12" x14ac:dyDescent="0.4">
      <c r="B17196" s="5" t="s">
        <v>66</v>
      </c>
      <c r="C17196" s="5" t="s">
        <v>54</v>
      </c>
      <c r="D17196" s="5" t="s">
        <v>20</v>
      </c>
      <c r="E17196" s="5" t="s">
        <v>9</v>
      </c>
      <c r="F17196" s="6">
        <v>44835</v>
      </c>
      <c r="G17196" s="6" t="str">
        <f>TEXT(datatable[[#This Row],[дата]],"ММ")</f>
        <v>10</v>
      </c>
      <c r="H17196" s="8">
        <v>88.974899999999991</v>
      </c>
      <c r="I17196" s="8">
        <v>78.771000000000001</v>
      </c>
      <c r="J17196" s="8">
        <f>datatable[[#This Row],[продажи_]]-datatable[[#This Row],[себестоимость_]]</f>
        <v>10.20389999999999</v>
      </c>
      <c r="L17196"/>
    </row>
    <row r="17197" spans="2:12" x14ac:dyDescent="0.4">
      <c r="B17197" s="5" t="s">
        <v>66</v>
      </c>
      <c r="C17197" s="5" t="s">
        <v>54</v>
      </c>
      <c r="D17197" s="5" t="s">
        <v>20</v>
      </c>
      <c r="E17197" s="5" t="s">
        <v>9</v>
      </c>
      <c r="F17197" s="6">
        <v>44866</v>
      </c>
      <c r="G17197" s="6" t="str">
        <f>TEXT(datatable[[#This Row],[дата]],"ММ")</f>
        <v>11</v>
      </c>
      <c r="H17197" s="8">
        <v>97.813950000000006</v>
      </c>
      <c r="I17197" s="8">
        <v>63.8352</v>
      </c>
      <c r="J17197" s="8">
        <f>datatable[[#This Row],[продажи_]]-datatable[[#This Row],[себестоимость_]]</f>
        <v>33.978750000000005</v>
      </c>
      <c r="L17197"/>
    </row>
    <row r="17198" spans="2:12" x14ac:dyDescent="0.4">
      <c r="B17198" s="5" t="s">
        <v>66</v>
      </c>
      <c r="C17198" s="5" t="s">
        <v>54</v>
      </c>
      <c r="D17198" s="5" t="s">
        <v>20</v>
      </c>
      <c r="E17198" s="5" t="s">
        <v>9</v>
      </c>
      <c r="F17198" s="6">
        <v>44896</v>
      </c>
      <c r="G17198" s="6" t="str">
        <f>TEXT(datatable[[#This Row],[дата]],"ММ")</f>
        <v>12</v>
      </c>
      <c r="H17198" s="8">
        <v>74.510999999999996</v>
      </c>
      <c r="I17198" s="8">
        <v>51.559199999999997</v>
      </c>
      <c r="J17198" s="8">
        <f>datatable[[#This Row],[продажи_]]-datatable[[#This Row],[себестоимость_]]</f>
        <v>22.951799999999999</v>
      </c>
      <c r="L17198"/>
    </row>
    <row r="17199" spans="2:12" x14ac:dyDescent="0.4">
      <c r="B17199" s="5" t="s">
        <v>66</v>
      </c>
      <c r="C17199" s="5" t="s">
        <v>54</v>
      </c>
      <c r="D17199" s="5" t="s">
        <v>20</v>
      </c>
      <c r="E17199" s="5" t="s">
        <v>10</v>
      </c>
      <c r="F17199" s="6">
        <v>44562</v>
      </c>
      <c r="G17199" s="6" t="str">
        <f>TEXT(datatable[[#This Row],[дата]],"ММ")</f>
        <v>01</v>
      </c>
      <c r="H17199" s="8">
        <v>25.622549999999997</v>
      </c>
      <c r="I17199" s="8">
        <v>14.955300000000001</v>
      </c>
      <c r="J17199" s="8">
        <f>datatable[[#This Row],[продажи_]]-datatable[[#This Row],[себестоимость_]]</f>
        <v>10.667249999999996</v>
      </c>
      <c r="L17199"/>
    </row>
    <row r="17200" spans="2:12" x14ac:dyDescent="0.4">
      <c r="B17200" s="5" t="s">
        <v>66</v>
      </c>
      <c r="C17200" s="5" t="s">
        <v>54</v>
      </c>
      <c r="D17200" s="5" t="s">
        <v>20</v>
      </c>
      <c r="E17200" s="5" t="s">
        <v>10</v>
      </c>
      <c r="F17200" s="6">
        <v>44593</v>
      </c>
      <c r="G17200" s="6" t="str">
        <f>TEXT(datatable[[#This Row],[дата]],"ММ")</f>
        <v>02</v>
      </c>
      <c r="H17200" s="8">
        <v>46.431699999999999</v>
      </c>
      <c r="I17200" s="8">
        <v>21.659400000000002</v>
      </c>
      <c r="J17200" s="8">
        <f>datatable[[#This Row],[продажи_]]-datatable[[#This Row],[себестоимость_]]</f>
        <v>24.772299999999998</v>
      </c>
      <c r="L17200"/>
    </row>
    <row r="17201" spans="2:12" x14ac:dyDescent="0.4">
      <c r="B17201" s="5" t="s">
        <v>66</v>
      </c>
      <c r="C17201" s="5" t="s">
        <v>54</v>
      </c>
      <c r="D17201" s="5" t="s">
        <v>20</v>
      </c>
      <c r="E17201" s="5" t="s">
        <v>10</v>
      </c>
      <c r="F17201" s="6">
        <v>44621</v>
      </c>
      <c r="G17201" s="6" t="str">
        <f>TEXT(datatable[[#This Row],[дата]],"ММ")</f>
        <v>03</v>
      </c>
      <c r="H17201" s="8">
        <v>48.8384</v>
      </c>
      <c r="I17201" s="8">
        <v>27.198400000000003</v>
      </c>
      <c r="J17201" s="8">
        <f>datatable[[#This Row],[продажи_]]-datatable[[#This Row],[себестоимость_]]</f>
        <v>21.639999999999997</v>
      </c>
      <c r="L17201"/>
    </row>
    <row r="17202" spans="2:12" x14ac:dyDescent="0.4">
      <c r="B17202" s="5" t="s">
        <v>66</v>
      </c>
      <c r="C17202" s="5" t="s">
        <v>54</v>
      </c>
      <c r="D17202" s="5" t="s">
        <v>20</v>
      </c>
      <c r="E17202" s="5" t="s">
        <v>10</v>
      </c>
      <c r="F17202" s="6">
        <v>44652</v>
      </c>
      <c r="G17202" s="6" t="str">
        <f>TEXT(datatable[[#This Row],[дата]],"ММ")</f>
        <v>04</v>
      </c>
      <c r="H17202" s="8">
        <v>36.981000000000002</v>
      </c>
      <c r="I17202" s="8">
        <v>23.7986</v>
      </c>
      <c r="J17202" s="8">
        <f>datatable[[#This Row],[продажи_]]-datatable[[#This Row],[себестоимость_]]</f>
        <v>13.182400000000001</v>
      </c>
      <c r="L17202"/>
    </row>
    <row r="17203" spans="2:12" x14ac:dyDescent="0.4">
      <c r="B17203" s="5" t="s">
        <v>66</v>
      </c>
      <c r="C17203" s="5" t="s">
        <v>54</v>
      </c>
      <c r="D17203" s="5" t="s">
        <v>20</v>
      </c>
      <c r="E17203" s="5" t="s">
        <v>10</v>
      </c>
      <c r="F17203" s="6">
        <v>44682</v>
      </c>
      <c r="G17203" s="6" t="str">
        <f>TEXT(datatable[[#This Row],[дата]],"ММ")</f>
        <v>05</v>
      </c>
      <c r="H17203" s="8">
        <v>34.515599999999999</v>
      </c>
      <c r="I17203" s="8">
        <v>20.857200000000002</v>
      </c>
      <c r="J17203" s="8">
        <f>datatable[[#This Row],[продажи_]]-datatable[[#This Row],[себестоимость_]]</f>
        <v>13.658399999999997</v>
      </c>
      <c r="L17203"/>
    </row>
    <row r="17204" spans="2:12" x14ac:dyDescent="0.4">
      <c r="B17204" s="5" t="s">
        <v>66</v>
      </c>
      <c r="C17204" s="5" t="s">
        <v>54</v>
      </c>
      <c r="D17204" s="5" t="s">
        <v>20</v>
      </c>
      <c r="E17204" s="5" t="s">
        <v>10</v>
      </c>
      <c r="F17204" s="6">
        <v>44713</v>
      </c>
      <c r="G17204" s="6" t="str">
        <f>TEXT(datatable[[#This Row],[дата]],"ММ")</f>
        <v>06</v>
      </c>
      <c r="H17204" s="8">
        <v>35.48415</v>
      </c>
      <c r="I17204" s="8">
        <v>24.830000000000002</v>
      </c>
      <c r="J17204" s="8">
        <f>datatable[[#This Row],[продажи_]]-datatable[[#This Row],[себестоимость_]]</f>
        <v>10.654149999999998</v>
      </c>
      <c r="L17204"/>
    </row>
    <row r="17205" spans="2:12" x14ac:dyDescent="0.4">
      <c r="B17205" s="5" t="s">
        <v>66</v>
      </c>
      <c r="C17205" s="5" t="s">
        <v>54</v>
      </c>
      <c r="D17205" s="5" t="s">
        <v>20</v>
      </c>
      <c r="E17205" s="5" t="s">
        <v>10</v>
      </c>
      <c r="F17205" s="6">
        <v>44743</v>
      </c>
      <c r="G17205" s="6" t="str">
        <f>TEXT(datatable[[#This Row],[дата]],"ММ")</f>
        <v>07</v>
      </c>
      <c r="H17205" s="8">
        <v>23.010400000000001</v>
      </c>
      <c r="I17205" s="8">
        <v>12.682399999999999</v>
      </c>
      <c r="J17205" s="8">
        <f>datatable[[#This Row],[продажи_]]-datatable[[#This Row],[себестоимость_]]</f>
        <v>10.328000000000001</v>
      </c>
      <c r="L17205"/>
    </row>
    <row r="17206" spans="2:12" x14ac:dyDescent="0.4">
      <c r="B17206" s="5" t="s">
        <v>66</v>
      </c>
      <c r="C17206" s="5" t="s">
        <v>54</v>
      </c>
      <c r="D17206" s="5" t="s">
        <v>20</v>
      </c>
      <c r="E17206" s="5" t="s">
        <v>10</v>
      </c>
      <c r="F17206" s="6">
        <v>44774</v>
      </c>
      <c r="G17206" s="6" t="str">
        <f>TEXT(datatable[[#This Row],[дата]],"ММ")</f>
        <v>08</v>
      </c>
      <c r="H17206" s="8">
        <v>31.697999999999997</v>
      </c>
      <c r="I17206" s="8">
        <v>15.814800000000002</v>
      </c>
      <c r="J17206" s="8">
        <f>datatable[[#This Row],[продажи_]]-datatable[[#This Row],[себестоимость_]]</f>
        <v>15.883199999999995</v>
      </c>
      <c r="L17206"/>
    </row>
    <row r="17207" spans="2:12" x14ac:dyDescent="0.4">
      <c r="B17207" s="5" t="s">
        <v>66</v>
      </c>
      <c r="C17207" s="5" t="s">
        <v>54</v>
      </c>
      <c r="D17207" s="5" t="s">
        <v>20</v>
      </c>
      <c r="E17207" s="5" t="s">
        <v>10</v>
      </c>
      <c r="F17207" s="6">
        <v>44805</v>
      </c>
      <c r="G17207" s="6" t="str">
        <f>TEXT(datatable[[#This Row],[дата]],"ММ")</f>
        <v>09</v>
      </c>
      <c r="H17207" s="8">
        <v>26.708500000000001</v>
      </c>
      <c r="I17207" s="8">
        <v>18.145</v>
      </c>
      <c r="J17207" s="8">
        <f>datatable[[#This Row],[продажи_]]-datatable[[#This Row],[себестоимость_]]</f>
        <v>8.5635000000000012</v>
      </c>
      <c r="L17207"/>
    </row>
    <row r="17208" spans="2:12" x14ac:dyDescent="0.4">
      <c r="B17208" s="5" t="s">
        <v>66</v>
      </c>
      <c r="C17208" s="5" t="s">
        <v>54</v>
      </c>
      <c r="D17208" s="5" t="s">
        <v>20</v>
      </c>
      <c r="E17208" s="5" t="s">
        <v>10</v>
      </c>
      <c r="F17208" s="6">
        <v>44835</v>
      </c>
      <c r="G17208" s="6" t="str">
        <f>TEXT(datatable[[#This Row],[дата]],"ММ")</f>
        <v>10</v>
      </c>
      <c r="H17208" s="8">
        <v>44.377200000000009</v>
      </c>
      <c r="I17208" s="8">
        <v>30.216200000000001</v>
      </c>
      <c r="J17208" s="8">
        <f>datatable[[#This Row],[продажи_]]-datatable[[#This Row],[себестоимость_]]</f>
        <v>14.161000000000008</v>
      </c>
      <c r="L17208"/>
    </row>
    <row r="17209" spans="2:12" x14ac:dyDescent="0.4">
      <c r="B17209" s="5" t="s">
        <v>66</v>
      </c>
      <c r="C17209" s="5" t="s">
        <v>54</v>
      </c>
      <c r="D17209" s="5" t="s">
        <v>20</v>
      </c>
      <c r="E17209" s="5" t="s">
        <v>10</v>
      </c>
      <c r="F17209" s="6">
        <v>44866</v>
      </c>
      <c r="G17209" s="6" t="str">
        <f>TEXT(datatable[[#This Row],[дата]],"ММ")</f>
        <v>11</v>
      </c>
      <c r="H17209" s="8">
        <v>37.773450000000004</v>
      </c>
      <c r="I17209" s="8">
        <v>25.326600000000003</v>
      </c>
      <c r="J17209" s="8">
        <f>datatable[[#This Row],[продажи_]]-datatable[[#This Row],[себестоимость_]]</f>
        <v>12.446850000000001</v>
      </c>
      <c r="L17209"/>
    </row>
    <row r="17210" spans="2:12" x14ac:dyDescent="0.4">
      <c r="B17210" s="5" t="s">
        <v>66</v>
      </c>
      <c r="C17210" s="5" t="s">
        <v>54</v>
      </c>
      <c r="D17210" s="5" t="s">
        <v>20</v>
      </c>
      <c r="E17210" s="5" t="s">
        <v>10</v>
      </c>
      <c r="F17210" s="6">
        <v>44896</v>
      </c>
      <c r="G17210" s="6" t="str">
        <f>TEXT(datatable[[#This Row],[дата]],"ММ")</f>
        <v>12</v>
      </c>
      <c r="H17210" s="8">
        <v>42.263999999999996</v>
      </c>
      <c r="I17210" s="8">
        <v>19.252800000000001</v>
      </c>
      <c r="J17210" s="8">
        <f>datatable[[#This Row],[продажи_]]-datatable[[#This Row],[себестоимость_]]</f>
        <v>23.011199999999995</v>
      </c>
      <c r="L17210"/>
    </row>
    <row r="17211" spans="2:12" x14ac:dyDescent="0.4">
      <c r="B17211" s="5" t="s">
        <v>66</v>
      </c>
      <c r="C17211" s="5" t="s">
        <v>54</v>
      </c>
      <c r="D17211" s="5" t="s">
        <v>20</v>
      </c>
      <c r="E17211" s="5" t="s">
        <v>7</v>
      </c>
      <c r="F17211" s="6">
        <v>44562</v>
      </c>
      <c r="G17211" s="6" t="str">
        <f>TEXT(datatable[[#This Row],[дата]],"ММ")</f>
        <v>01</v>
      </c>
      <c r="H17211" s="8">
        <v>4.1580000000000004</v>
      </c>
      <c r="I17211" s="8">
        <v>1.224</v>
      </c>
      <c r="J17211" s="8">
        <f>datatable[[#This Row],[продажи_]]-datatable[[#This Row],[себестоимость_]]</f>
        <v>2.9340000000000002</v>
      </c>
      <c r="L17211"/>
    </row>
    <row r="17212" spans="2:12" x14ac:dyDescent="0.4">
      <c r="B17212" s="5" t="s">
        <v>66</v>
      </c>
      <c r="C17212" s="5" t="s">
        <v>54</v>
      </c>
      <c r="D17212" s="5" t="s">
        <v>20</v>
      </c>
      <c r="E17212" s="5" t="s">
        <v>7</v>
      </c>
      <c r="F17212" s="6">
        <v>44593</v>
      </c>
      <c r="G17212" s="6" t="str">
        <f>TEXT(datatable[[#This Row],[дата]],"ММ")</f>
        <v>02</v>
      </c>
      <c r="H17212" s="8">
        <v>8.0115000000000016</v>
      </c>
      <c r="I17212" s="8">
        <v>2.4416000000000002</v>
      </c>
      <c r="J17212" s="8">
        <f>datatable[[#This Row],[продажи_]]-datatable[[#This Row],[себестоимость_]]</f>
        <v>5.5699000000000014</v>
      </c>
      <c r="L17212"/>
    </row>
    <row r="17213" spans="2:12" x14ac:dyDescent="0.4">
      <c r="B17213" s="5" t="s">
        <v>66</v>
      </c>
      <c r="C17213" s="5" t="s">
        <v>54</v>
      </c>
      <c r="D17213" s="5" t="s">
        <v>20</v>
      </c>
      <c r="E17213" s="5" t="s">
        <v>7</v>
      </c>
      <c r="F17213" s="6">
        <v>44621</v>
      </c>
      <c r="G17213" s="6" t="str">
        <f>TEXT(datatable[[#This Row],[дата]],"ММ")</f>
        <v>03</v>
      </c>
      <c r="H17213" s="8">
        <v>9.8279999999999994</v>
      </c>
      <c r="I17213" s="8">
        <v>2.3552</v>
      </c>
      <c r="J17213" s="8">
        <f>datatable[[#This Row],[продажи_]]-datatable[[#This Row],[себестоимость_]]</f>
        <v>7.4727999999999994</v>
      </c>
      <c r="L17213"/>
    </row>
    <row r="17214" spans="2:12" x14ac:dyDescent="0.4">
      <c r="B17214" s="5" t="s">
        <v>66</v>
      </c>
      <c r="C17214" s="5" t="s">
        <v>54</v>
      </c>
      <c r="D17214" s="5" t="s">
        <v>20</v>
      </c>
      <c r="E17214" s="5" t="s">
        <v>7</v>
      </c>
      <c r="F17214" s="6">
        <v>44652</v>
      </c>
      <c r="G17214" s="6" t="str">
        <f>TEXT(datatable[[#This Row],[дата]],"ММ")</f>
        <v>04</v>
      </c>
      <c r="H17214" s="8">
        <v>7.5705000000000009</v>
      </c>
      <c r="I17214" s="8">
        <v>1.8368</v>
      </c>
      <c r="J17214" s="8">
        <f>datatable[[#This Row],[продажи_]]-datatable[[#This Row],[себестоимость_]]</f>
        <v>5.7337000000000007</v>
      </c>
      <c r="L17214"/>
    </row>
    <row r="17215" spans="2:12" x14ac:dyDescent="0.4">
      <c r="B17215" s="5" t="s">
        <v>66</v>
      </c>
      <c r="C17215" s="5" t="s">
        <v>54</v>
      </c>
      <c r="D17215" s="5" t="s">
        <v>20</v>
      </c>
      <c r="E17215" s="5" t="s">
        <v>7</v>
      </c>
      <c r="F17215" s="6">
        <v>44682</v>
      </c>
      <c r="G17215" s="6" t="str">
        <f>TEXT(datatable[[#This Row],[дата]],"ММ")</f>
        <v>05</v>
      </c>
      <c r="H17215" s="8">
        <v>6.3</v>
      </c>
      <c r="I17215" s="8">
        <v>2.2079999999999997</v>
      </c>
      <c r="J17215" s="8">
        <f>datatable[[#This Row],[продажи_]]-datatable[[#This Row],[себестоимость_]]</f>
        <v>4.0920000000000005</v>
      </c>
      <c r="L17215"/>
    </row>
    <row r="17216" spans="2:12" x14ac:dyDescent="0.4">
      <c r="B17216" s="5" t="s">
        <v>66</v>
      </c>
      <c r="C17216" s="5" t="s">
        <v>54</v>
      </c>
      <c r="D17216" s="5" t="s">
        <v>20</v>
      </c>
      <c r="E17216" s="5" t="s">
        <v>7</v>
      </c>
      <c r="F17216" s="6">
        <v>44713</v>
      </c>
      <c r="G17216" s="6" t="str">
        <f>TEXT(datatable[[#This Row],[дата]],"ММ")</f>
        <v>06</v>
      </c>
      <c r="H17216" s="8">
        <v>7.5075000000000012</v>
      </c>
      <c r="I17216" s="8">
        <v>2.1215999999999999</v>
      </c>
      <c r="J17216" s="8">
        <f>datatable[[#This Row],[продажи_]]-datatable[[#This Row],[себестоимость_]]</f>
        <v>5.3859000000000012</v>
      </c>
      <c r="L17216"/>
    </row>
    <row r="17217" spans="2:12" x14ac:dyDescent="0.4">
      <c r="B17217" s="5" t="s">
        <v>66</v>
      </c>
      <c r="C17217" s="5" t="s">
        <v>54</v>
      </c>
      <c r="D17217" s="5" t="s">
        <v>20</v>
      </c>
      <c r="E17217" s="5" t="s">
        <v>7</v>
      </c>
      <c r="F17217" s="6">
        <v>44743</v>
      </c>
      <c r="G17217" s="6" t="str">
        <f>TEXT(datatable[[#This Row],[дата]],"ММ")</f>
        <v>07</v>
      </c>
      <c r="H17217" s="8">
        <v>3.9899999999999998</v>
      </c>
      <c r="I17217" s="8">
        <v>1.3568</v>
      </c>
      <c r="J17217" s="8">
        <f>datatable[[#This Row],[продажи_]]-datatable[[#This Row],[себестоимость_]]</f>
        <v>2.6331999999999995</v>
      </c>
      <c r="L17217"/>
    </row>
    <row r="17218" spans="2:12" x14ac:dyDescent="0.4">
      <c r="B17218" s="5" t="s">
        <v>66</v>
      </c>
      <c r="C17218" s="5" t="s">
        <v>54</v>
      </c>
      <c r="D17218" s="5" t="s">
        <v>20</v>
      </c>
      <c r="E17218" s="5" t="s">
        <v>7</v>
      </c>
      <c r="F17218" s="6">
        <v>44774</v>
      </c>
      <c r="G17218" s="6" t="str">
        <f>TEXT(datatable[[#This Row],[дата]],"ММ")</f>
        <v>08</v>
      </c>
      <c r="H17218" s="8">
        <v>5.6227500000000008</v>
      </c>
      <c r="I17218" s="8">
        <v>1.2096</v>
      </c>
      <c r="J17218" s="8">
        <f>datatable[[#This Row],[продажи_]]-datatable[[#This Row],[себестоимость_]]</f>
        <v>4.4131500000000008</v>
      </c>
      <c r="L17218"/>
    </row>
    <row r="17219" spans="2:12" x14ac:dyDescent="0.4">
      <c r="B17219" s="5" t="s">
        <v>66</v>
      </c>
      <c r="C17219" s="5" t="s">
        <v>54</v>
      </c>
      <c r="D17219" s="5" t="s">
        <v>20</v>
      </c>
      <c r="E17219" s="5" t="s">
        <v>7</v>
      </c>
      <c r="F17219" s="6">
        <v>44805</v>
      </c>
      <c r="G17219" s="6" t="str">
        <f>TEXT(datatable[[#This Row],[дата]],"ММ")</f>
        <v>09</v>
      </c>
      <c r="H17219" s="8">
        <v>4.2525000000000004</v>
      </c>
      <c r="I17219" s="8">
        <v>1.4880000000000002</v>
      </c>
      <c r="J17219" s="8">
        <f>datatable[[#This Row],[продажи_]]-datatable[[#This Row],[себестоимость_]]</f>
        <v>2.7645</v>
      </c>
      <c r="L17219"/>
    </row>
    <row r="17220" spans="2:12" x14ac:dyDescent="0.4">
      <c r="B17220" s="5" t="s">
        <v>66</v>
      </c>
      <c r="C17220" s="5" t="s">
        <v>54</v>
      </c>
      <c r="D17220" s="5" t="s">
        <v>20</v>
      </c>
      <c r="E17220" s="5" t="s">
        <v>7</v>
      </c>
      <c r="F17220" s="6">
        <v>44835</v>
      </c>
      <c r="G17220" s="6" t="str">
        <f>TEXT(datatable[[#This Row],[дата]],"ММ")</f>
        <v>10</v>
      </c>
      <c r="H17220" s="8">
        <v>8.5259999999999998</v>
      </c>
      <c r="I17220" s="8">
        <v>2.0608000000000004</v>
      </c>
      <c r="J17220" s="8">
        <f>datatable[[#This Row],[продажи_]]-datatable[[#This Row],[себестоимость_]]</f>
        <v>6.4651999999999994</v>
      </c>
      <c r="L17220"/>
    </row>
    <row r="17221" spans="2:12" x14ac:dyDescent="0.4">
      <c r="B17221" s="5" t="s">
        <v>66</v>
      </c>
      <c r="C17221" s="5" t="s">
        <v>54</v>
      </c>
      <c r="D17221" s="5" t="s">
        <v>20</v>
      </c>
      <c r="E17221" s="5" t="s">
        <v>7</v>
      </c>
      <c r="F17221" s="6">
        <v>44866</v>
      </c>
      <c r="G17221" s="6" t="str">
        <f>TEXT(datatable[[#This Row],[дата]],"ММ")</f>
        <v>11</v>
      </c>
      <c r="H17221" s="8">
        <v>5.5964999999999998</v>
      </c>
      <c r="I17221" s="8">
        <v>1.7472000000000001</v>
      </c>
      <c r="J17221" s="8">
        <f>datatable[[#This Row],[продажи_]]-datatable[[#This Row],[себестоимость_]]</f>
        <v>3.8492999999999995</v>
      </c>
      <c r="L17221"/>
    </row>
    <row r="17222" spans="2:12" x14ac:dyDescent="0.4">
      <c r="B17222" s="5" t="s">
        <v>66</v>
      </c>
      <c r="C17222" s="5" t="s">
        <v>54</v>
      </c>
      <c r="D17222" s="5" t="s">
        <v>20</v>
      </c>
      <c r="E17222" s="5" t="s">
        <v>7</v>
      </c>
      <c r="F17222" s="6">
        <v>44896</v>
      </c>
      <c r="G17222" s="6" t="str">
        <f>TEXT(datatable[[#This Row],[дата]],"ММ")</f>
        <v>12</v>
      </c>
      <c r="H17222" s="8">
        <v>6.2370000000000001</v>
      </c>
      <c r="I17222" s="8">
        <v>1.9583999999999999</v>
      </c>
      <c r="J17222" s="8">
        <f>datatable[[#This Row],[продажи_]]-datatable[[#This Row],[себестоимость_]]</f>
        <v>4.2786</v>
      </c>
      <c r="L17222"/>
    </row>
    <row r="17223" spans="2:12" x14ac:dyDescent="0.4">
      <c r="B17223" s="5" t="s">
        <v>66</v>
      </c>
      <c r="C17223" s="5" t="s">
        <v>54</v>
      </c>
      <c r="D17223" s="5" t="s">
        <v>20</v>
      </c>
      <c r="E17223" s="5" t="s">
        <v>7</v>
      </c>
      <c r="F17223" s="6">
        <v>44562</v>
      </c>
      <c r="G17223" s="6" t="str">
        <f>TEXT(datatable[[#This Row],[дата]],"ММ")</f>
        <v>01</v>
      </c>
      <c r="H17223" s="8">
        <v>3.6719999999999997</v>
      </c>
      <c r="I17223" s="8">
        <v>0.89639999999999997</v>
      </c>
      <c r="J17223" s="8">
        <f>datatable[[#This Row],[продажи_]]-datatable[[#This Row],[себестоимость_]]</f>
        <v>2.7755999999999998</v>
      </c>
      <c r="L17223"/>
    </row>
    <row r="17224" spans="2:12" x14ac:dyDescent="0.4">
      <c r="B17224" s="5" t="s">
        <v>66</v>
      </c>
      <c r="C17224" s="5" t="s">
        <v>54</v>
      </c>
      <c r="D17224" s="5" t="s">
        <v>20</v>
      </c>
      <c r="E17224" s="5" t="s">
        <v>7</v>
      </c>
      <c r="F17224" s="6">
        <v>44593</v>
      </c>
      <c r="G17224" s="6" t="str">
        <f>TEXT(datatable[[#This Row],[дата]],"ММ")</f>
        <v>02</v>
      </c>
      <c r="H17224" s="8">
        <v>3.8079999999999998</v>
      </c>
      <c r="I17224" s="8">
        <v>1.5287999999999999</v>
      </c>
      <c r="J17224" s="8">
        <f>datatable[[#This Row],[продажи_]]-datatable[[#This Row],[себестоимость_]]</f>
        <v>2.2791999999999999</v>
      </c>
      <c r="L17224"/>
    </row>
    <row r="17225" spans="2:12" x14ac:dyDescent="0.4">
      <c r="B17225" s="5" t="s">
        <v>66</v>
      </c>
      <c r="C17225" s="5" t="s">
        <v>54</v>
      </c>
      <c r="D17225" s="5" t="s">
        <v>20</v>
      </c>
      <c r="E17225" s="5" t="s">
        <v>7</v>
      </c>
      <c r="F17225" s="6">
        <v>44621</v>
      </c>
      <c r="G17225" s="6" t="str">
        <f>TEXT(datatable[[#This Row],[дата]],"ММ")</f>
        <v>03</v>
      </c>
      <c r="H17225" s="8">
        <v>5.9296000000000006</v>
      </c>
      <c r="I17225" s="8">
        <v>1.9583999999999999</v>
      </c>
      <c r="J17225" s="8">
        <f>datatable[[#This Row],[продажи_]]-datatable[[#This Row],[себестоимость_]]</f>
        <v>3.9712000000000005</v>
      </c>
      <c r="L17225"/>
    </row>
    <row r="17226" spans="2:12" x14ac:dyDescent="0.4">
      <c r="B17226" s="5" t="s">
        <v>66</v>
      </c>
      <c r="C17226" s="5" t="s">
        <v>54</v>
      </c>
      <c r="D17226" s="5" t="s">
        <v>20</v>
      </c>
      <c r="E17226" s="5" t="s">
        <v>7</v>
      </c>
      <c r="F17226" s="6">
        <v>44652</v>
      </c>
      <c r="G17226" s="6" t="str">
        <f>TEXT(datatable[[#This Row],[дата]],"ММ")</f>
        <v>04</v>
      </c>
      <c r="H17226" s="8">
        <v>4.4743999999999993</v>
      </c>
      <c r="I17226" s="8">
        <v>1.7807999999999999</v>
      </c>
      <c r="J17226" s="8">
        <f>datatable[[#This Row],[продажи_]]-datatable[[#This Row],[себестоимость_]]</f>
        <v>2.6935999999999991</v>
      </c>
      <c r="L17226"/>
    </row>
    <row r="17227" spans="2:12" x14ac:dyDescent="0.4">
      <c r="B17227" s="5" t="s">
        <v>66</v>
      </c>
      <c r="C17227" s="5" t="s">
        <v>54</v>
      </c>
      <c r="D17227" s="5" t="s">
        <v>20</v>
      </c>
      <c r="E17227" s="5" t="s">
        <v>7</v>
      </c>
      <c r="F17227" s="6">
        <v>44682</v>
      </c>
      <c r="G17227" s="6" t="str">
        <f>TEXT(datatable[[#This Row],[дата]],"ММ")</f>
        <v>05</v>
      </c>
      <c r="H17227" s="8">
        <v>4.0392000000000001</v>
      </c>
      <c r="I17227" s="8">
        <v>1.5552000000000001</v>
      </c>
      <c r="J17227" s="8">
        <f>datatable[[#This Row],[продажи_]]-datatable[[#This Row],[себестоимость_]]</f>
        <v>2.484</v>
      </c>
      <c r="L17227"/>
    </row>
    <row r="17228" spans="2:12" x14ac:dyDescent="0.4">
      <c r="B17228" s="5" t="s">
        <v>66</v>
      </c>
      <c r="C17228" s="5" t="s">
        <v>54</v>
      </c>
      <c r="D17228" s="5" t="s">
        <v>20</v>
      </c>
      <c r="E17228" s="5" t="s">
        <v>7</v>
      </c>
      <c r="F17228" s="6">
        <v>44713</v>
      </c>
      <c r="G17228" s="6" t="str">
        <f>TEXT(datatable[[#This Row],[дата]],"ММ")</f>
        <v>06</v>
      </c>
      <c r="H17228" s="8">
        <v>4.0663999999999998</v>
      </c>
      <c r="I17228" s="8">
        <v>1.6692000000000002</v>
      </c>
      <c r="J17228" s="8">
        <f>datatable[[#This Row],[продажи_]]-datatable[[#This Row],[себестоимость_]]</f>
        <v>2.3971999999999998</v>
      </c>
      <c r="L17228"/>
    </row>
    <row r="17229" spans="2:12" x14ac:dyDescent="0.4">
      <c r="B17229" s="5" t="s">
        <v>66</v>
      </c>
      <c r="C17229" s="5" t="s">
        <v>54</v>
      </c>
      <c r="D17229" s="5" t="s">
        <v>20</v>
      </c>
      <c r="E17229" s="5" t="s">
        <v>7</v>
      </c>
      <c r="F17229" s="6">
        <v>44743</v>
      </c>
      <c r="G17229" s="6" t="str">
        <f>TEXT(datatable[[#This Row],[дата]],"ММ")</f>
        <v>07</v>
      </c>
      <c r="H17229" s="8">
        <v>2.6112000000000002</v>
      </c>
      <c r="I17229" s="8">
        <v>1.1135999999999999</v>
      </c>
      <c r="J17229" s="8">
        <f>datatable[[#This Row],[продажи_]]-datatable[[#This Row],[себестоимость_]]</f>
        <v>1.4976000000000003</v>
      </c>
      <c r="L17229"/>
    </row>
    <row r="17230" spans="2:12" x14ac:dyDescent="0.4">
      <c r="B17230" s="5" t="s">
        <v>66</v>
      </c>
      <c r="C17230" s="5" t="s">
        <v>54</v>
      </c>
      <c r="D17230" s="5" t="s">
        <v>20</v>
      </c>
      <c r="E17230" s="5" t="s">
        <v>7</v>
      </c>
      <c r="F17230" s="6">
        <v>44774</v>
      </c>
      <c r="G17230" s="6" t="str">
        <f>TEXT(datatable[[#This Row],[дата]],"ММ")</f>
        <v>08</v>
      </c>
      <c r="H17230" s="8">
        <v>3.1518000000000002</v>
      </c>
      <c r="I17230" s="8">
        <v>0.92880000000000007</v>
      </c>
      <c r="J17230" s="8">
        <f>datatable[[#This Row],[продажи_]]-datatable[[#This Row],[себестоимость_]]</f>
        <v>2.2229999999999999</v>
      </c>
      <c r="L17230"/>
    </row>
    <row r="17231" spans="2:12" x14ac:dyDescent="0.4">
      <c r="B17231" s="5" t="s">
        <v>66</v>
      </c>
      <c r="C17231" s="5" t="s">
        <v>54</v>
      </c>
      <c r="D17231" s="5" t="s">
        <v>20</v>
      </c>
      <c r="E17231" s="5" t="s">
        <v>7</v>
      </c>
      <c r="F17231" s="6">
        <v>44805</v>
      </c>
      <c r="G17231" s="6" t="str">
        <f>TEXT(datatable[[#This Row],[дата]],"ММ")</f>
        <v>09</v>
      </c>
      <c r="H17231" s="8">
        <v>2.72</v>
      </c>
      <c r="I17231" s="8">
        <v>1.0680000000000001</v>
      </c>
      <c r="J17231" s="8">
        <f>datatable[[#This Row],[продажи_]]-datatable[[#This Row],[себестоимость_]]</f>
        <v>1.6520000000000001</v>
      </c>
      <c r="L17231"/>
    </row>
    <row r="17232" spans="2:12" x14ac:dyDescent="0.4">
      <c r="B17232" s="5" t="s">
        <v>66</v>
      </c>
      <c r="C17232" s="5" t="s">
        <v>54</v>
      </c>
      <c r="D17232" s="5" t="s">
        <v>20</v>
      </c>
      <c r="E17232" s="5" t="s">
        <v>7</v>
      </c>
      <c r="F17232" s="6">
        <v>44835</v>
      </c>
      <c r="G17232" s="6" t="str">
        <f>TEXT(datatable[[#This Row],[дата]],"ММ")</f>
        <v>10</v>
      </c>
      <c r="H17232" s="8">
        <v>4.6647999999999996</v>
      </c>
      <c r="I17232" s="8">
        <v>1.68</v>
      </c>
      <c r="J17232" s="8">
        <f>datatable[[#This Row],[продажи_]]-datatable[[#This Row],[себестоимость_]]</f>
        <v>2.9847999999999999</v>
      </c>
      <c r="L17232"/>
    </row>
    <row r="17233" spans="2:12" x14ac:dyDescent="0.4">
      <c r="B17233" s="5" t="s">
        <v>66</v>
      </c>
      <c r="C17233" s="5" t="s">
        <v>54</v>
      </c>
      <c r="D17233" s="5" t="s">
        <v>20</v>
      </c>
      <c r="E17233" s="5" t="s">
        <v>7</v>
      </c>
      <c r="F17233" s="6">
        <v>44866</v>
      </c>
      <c r="G17233" s="6" t="str">
        <f>TEXT(datatable[[#This Row],[дата]],"ММ")</f>
        <v>11</v>
      </c>
      <c r="H17233" s="8">
        <v>4.2873999999999999</v>
      </c>
      <c r="I17233" s="8">
        <v>1.6224000000000001</v>
      </c>
      <c r="J17233" s="8">
        <f>datatable[[#This Row],[продажи_]]-datatable[[#This Row],[себестоимость_]]</f>
        <v>2.665</v>
      </c>
      <c r="L17233"/>
    </row>
    <row r="17234" spans="2:12" x14ac:dyDescent="0.4">
      <c r="B17234" s="5" t="s">
        <v>66</v>
      </c>
      <c r="C17234" s="5" t="s">
        <v>54</v>
      </c>
      <c r="D17234" s="5" t="s">
        <v>20</v>
      </c>
      <c r="E17234" s="5" t="s">
        <v>7</v>
      </c>
      <c r="F17234" s="6">
        <v>44896</v>
      </c>
      <c r="G17234" s="6" t="str">
        <f>TEXT(datatable[[#This Row],[дата]],"ММ")</f>
        <v>12</v>
      </c>
      <c r="H17234" s="8">
        <v>4.8144</v>
      </c>
      <c r="I17234" s="8">
        <v>1.3679999999999999</v>
      </c>
      <c r="J17234" s="8">
        <f>datatable[[#This Row],[продажи_]]-datatable[[#This Row],[себестоимость_]]</f>
        <v>3.4464000000000001</v>
      </c>
      <c r="L17234"/>
    </row>
    <row r="17235" spans="2:12" x14ac:dyDescent="0.4">
      <c r="B17235" s="5" t="s">
        <v>66</v>
      </c>
      <c r="C17235" s="5" t="s">
        <v>54</v>
      </c>
      <c r="D17235" s="5" t="s">
        <v>20</v>
      </c>
      <c r="E17235" s="5" t="s">
        <v>7</v>
      </c>
      <c r="F17235" s="6">
        <v>44562</v>
      </c>
      <c r="G17235" s="6" t="str">
        <f>TEXT(datatable[[#This Row],[дата]],"ММ")</f>
        <v>01</v>
      </c>
      <c r="H17235" s="8">
        <v>0.378</v>
      </c>
      <c r="I17235" s="8">
        <v>0.12420000000000002</v>
      </c>
      <c r="J17235" s="8">
        <f>datatable[[#This Row],[продажи_]]-datatable[[#This Row],[себестоимость_]]</f>
        <v>0.25379999999999997</v>
      </c>
      <c r="L17235"/>
    </row>
    <row r="17236" spans="2:12" x14ac:dyDescent="0.4">
      <c r="B17236" s="5" t="s">
        <v>66</v>
      </c>
      <c r="C17236" s="5" t="s">
        <v>54</v>
      </c>
      <c r="D17236" s="5" t="s">
        <v>20</v>
      </c>
      <c r="E17236" s="5" t="s">
        <v>7</v>
      </c>
      <c r="F17236" s="6">
        <v>44593</v>
      </c>
      <c r="G17236" s="6" t="str">
        <f>TEXT(datatable[[#This Row],[дата]],"ММ")</f>
        <v>02</v>
      </c>
      <c r="H17236" s="8">
        <v>0.5152000000000001</v>
      </c>
      <c r="I17236" s="8">
        <v>0.17849999999999999</v>
      </c>
      <c r="J17236" s="8">
        <f>datatable[[#This Row],[продажи_]]-datatable[[#This Row],[себестоимость_]]</f>
        <v>0.33670000000000011</v>
      </c>
      <c r="L17236"/>
    </row>
    <row r="17237" spans="2:12" x14ac:dyDescent="0.4">
      <c r="B17237" s="5" t="s">
        <v>66</v>
      </c>
      <c r="C17237" s="5" t="s">
        <v>54</v>
      </c>
      <c r="D17237" s="5" t="s">
        <v>20</v>
      </c>
      <c r="E17237" s="5" t="s">
        <v>7</v>
      </c>
      <c r="F17237" s="6">
        <v>44621</v>
      </c>
      <c r="G17237" s="6" t="str">
        <f>TEXT(datatable[[#This Row],[дата]],"ММ")</f>
        <v>03</v>
      </c>
      <c r="H17237" s="8">
        <v>0.6784</v>
      </c>
      <c r="I17237" s="8">
        <v>0.25440000000000002</v>
      </c>
      <c r="J17237" s="8">
        <f>datatable[[#This Row],[продажи_]]-datatable[[#This Row],[себестоимость_]]</f>
        <v>0.42399999999999999</v>
      </c>
      <c r="L17237"/>
    </row>
    <row r="17238" spans="2:12" x14ac:dyDescent="0.4">
      <c r="B17238" s="5" t="s">
        <v>66</v>
      </c>
      <c r="C17238" s="5" t="s">
        <v>54</v>
      </c>
      <c r="D17238" s="5" t="s">
        <v>20</v>
      </c>
      <c r="E17238" s="5" t="s">
        <v>7</v>
      </c>
      <c r="F17238" s="6">
        <v>44652</v>
      </c>
      <c r="G17238" s="6" t="str">
        <f>TEXT(datatable[[#This Row],[дата]],"ММ")</f>
        <v>04</v>
      </c>
      <c r="H17238" s="8">
        <v>0.66080000000000005</v>
      </c>
      <c r="I17238" s="8">
        <v>0.20579999999999998</v>
      </c>
      <c r="J17238" s="8">
        <f>datatable[[#This Row],[продажи_]]-datatable[[#This Row],[себестоимость_]]</f>
        <v>0.45500000000000007</v>
      </c>
      <c r="L17238"/>
    </row>
    <row r="17239" spans="2:12" x14ac:dyDescent="0.4">
      <c r="B17239" s="5" t="s">
        <v>66</v>
      </c>
      <c r="C17239" s="5" t="s">
        <v>54</v>
      </c>
      <c r="D17239" s="5" t="s">
        <v>20</v>
      </c>
      <c r="E17239" s="5" t="s">
        <v>7</v>
      </c>
      <c r="F17239" s="6">
        <v>44682</v>
      </c>
      <c r="G17239" s="6" t="str">
        <f>TEXT(datatable[[#This Row],[дата]],"ММ")</f>
        <v>05</v>
      </c>
      <c r="H17239" s="8">
        <v>0.39359999999999995</v>
      </c>
      <c r="I17239" s="8">
        <v>0.1656</v>
      </c>
      <c r="J17239" s="8">
        <f>datatable[[#This Row],[продажи_]]-datatable[[#This Row],[себестоимость_]]</f>
        <v>0.22799999999999995</v>
      </c>
      <c r="L17239"/>
    </row>
    <row r="17240" spans="2:12" x14ac:dyDescent="0.4">
      <c r="B17240" s="5" t="s">
        <v>66</v>
      </c>
      <c r="C17240" s="5" t="s">
        <v>54</v>
      </c>
      <c r="D17240" s="5" t="s">
        <v>20</v>
      </c>
      <c r="E17240" s="5" t="s">
        <v>7</v>
      </c>
      <c r="F17240" s="6">
        <v>44713</v>
      </c>
      <c r="G17240" s="6" t="str">
        <f>TEXT(datatable[[#This Row],[дата]],"ММ")</f>
        <v>06</v>
      </c>
      <c r="H17240" s="8">
        <v>0.61360000000000003</v>
      </c>
      <c r="I17240" s="8">
        <v>0.16184999999999999</v>
      </c>
      <c r="J17240" s="8">
        <f>datatable[[#This Row],[продажи_]]-datatable[[#This Row],[себестоимость_]]</f>
        <v>0.45175000000000004</v>
      </c>
      <c r="L17240"/>
    </row>
    <row r="17241" spans="2:12" x14ac:dyDescent="0.4">
      <c r="B17241" s="5" t="s">
        <v>66</v>
      </c>
      <c r="C17241" s="5" t="s">
        <v>54</v>
      </c>
      <c r="D17241" s="5" t="s">
        <v>20</v>
      </c>
      <c r="E17241" s="5" t="s">
        <v>7</v>
      </c>
      <c r="F17241" s="6">
        <v>44743</v>
      </c>
      <c r="G17241" s="6" t="str">
        <f>TEXT(datatable[[#This Row],[дата]],"ММ")</f>
        <v>07</v>
      </c>
      <c r="H17241" s="8">
        <v>0.37759999999999999</v>
      </c>
      <c r="I17241" s="8">
        <v>0.11639999999999999</v>
      </c>
      <c r="J17241" s="8">
        <f>datatable[[#This Row],[продажи_]]-datatable[[#This Row],[себестоимость_]]</f>
        <v>0.26119999999999999</v>
      </c>
      <c r="L17241"/>
    </row>
    <row r="17242" spans="2:12" x14ac:dyDescent="0.4">
      <c r="B17242" s="5" t="s">
        <v>66</v>
      </c>
      <c r="C17242" s="5" t="s">
        <v>54</v>
      </c>
      <c r="D17242" s="5" t="s">
        <v>20</v>
      </c>
      <c r="E17242" s="5" t="s">
        <v>7</v>
      </c>
      <c r="F17242" s="6">
        <v>44774</v>
      </c>
      <c r="G17242" s="6" t="str">
        <f>TEXT(datatable[[#This Row],[дата]],"ММ")</f>
        <v>08</v>
      </c>
      <c r="H17242" s="8">
        <v>0.31679999999999997</v>
      </c>
      <c r="I17242" s="8">
        <v>0.15120000000000003</v>
      </c>
      <c r="J17242" s="8">
        <f>datatable[[#This Row],[продажи_]]-datatable[[#This Row],[себестоимость_]]</f>
        <v>0.16559999999999994</v>
      </c>
      <c r="L17242"/>
    </row>
    <row r="17243" spans="2:12" x14ac:dyDescent="0.4">
      <c r="B17243" s="5" t="s">
        <v>66</v>
      </c>
      <c r="C17243" s="5" t="s">
        <v>54</v>
      </c>
      <c r="D17243" s="5" t="s">
        <v>20</v>
      </c>
      <c r="E17243" s="5" t="s">
        <v>7</v>
      </c>
      <c r="F17243" s="6">
        <v>44805</v>
      </c>
      <c r="G17243" s="6" t="str">
        <f>TEXT(datatable[[#This Row],[дата]],"ММ")</f>
        <v>09</v>
      </c>
      <c r="H17243" s="8">
        <v>0.41200000000000003</v>
      </c>
      <c r="I17243" s="8">
        <v>0.16200000000000001</v>
      </c>
      <c r="J17243" s="8">
        <f>datatable[[#This Row],[продажи_]]-datatable[[#This Row],[себестоимость_]]</f>
        <v>0.25</v>
      </c>
      <c r="L17243"/>
    </row>
    <row r="17244" spans="2:12" x14ac:dyDescent="0.4">
      <c r="B17244" s="5" t="s">
        <v>66</v>
      </c>
      <c r="C17244" s="5" t="s">
        <v>54</v>
      </c>
      <c r="D17244" s="5" t="s">
        <v>20</v>
      </c>
      <c r="E17244" s="5" t="s">
        <v>7</v>
      </c>
      <c r="F17244" s="6">
        <v>44835</v>
      </c>
      <c r="G17244" s="6" t="str">
        <f>TEXT(datatable[[#This Row],[дата]],"ММ")</f>
        <v>10</v>
      </c>
      <c r="H17244" s="8">
        <v>0.44800000000000006</v>
      </c>
      <c r="I17244" s="8">
        <v>0.21209999999999998</v>
      </c>
      <c r="J17244" s="8">
        <f>datatable[[#This Row],[продажи_]]-datatable[[#This Row],[себестоимость_]]</f>
        <v>0.23590000000000008</v>
      </c>
      <c r="L17244"/>
    </row>
    <row r="17245" spans="2:12" x14ac:dyDescent="0.4">
      <c r="B17245" s="5" t="s">
        <v>66</v>
      </c>
      <c r="C17245" s="5" t="s">
        <v>54</v>
      </c>
      <c r="D17245" s="5" t="s">
        <v>20</v>
      </c>
      <c r="E17245" s="5" t="s">
        <v>7</v>
      </c>
      <c r="F17245" s="6">
        <v>44866</v>
      </c>
      <c r="G17245" s="6" t="str">
        <f>TEXT(datatable[[#This Row],[дата]],"ММ")</f>
        <v>11</v>
      </c>
      <c r="H17245" s="8">
        <v>0.5252</v>
      </c>
      <c r="I17245" s="8">
        <v>0.19890000000000002</v>
      </c>
      <c r="J17245" s="8">
        <f>datatable[[#This Row],[продажи_]]-datatable[[#This Row],[себестоимость_]]</f>
        <v>0.32629999999999998</v>
      </c>
      <c r="L17245"/>
    </row>
    <row r="17246" spans="2:12" x14ac:dyDescent="0.4">
      <c r="B17246" s="5" t="s">
        <v>66</v>
      </c>
      <c r="C17246" s="5" t="s">
        <v>54</v>
      </c>
      <c r="D17246" s="5" t="s">
        <v>20</v>
      </c>
      <c r="E17246" s="5" t="s">
        <v>7</v>
      </c>
      <c r="F17246" s="6">
        <v>44896</v>
      </c>
      <c r="G17246" s="6" t="str">
        <f>TEXT(datatable[[#This Row],[дата]],"ММ")</f>
        <v>12</v>
      </c>
      <c r="H17246" s="8">
        <v>0.48959999999999998</v>
      </c>
      <c r="I17246" s="8">
        <v>0.15479999999999999</v>
      </c>
      <c r="J17246" s="8">
        <f>datatable[[#This Row],[продажи_]]-datatable[[#This Row],[себестоимость_]]</f>
        <v>0.33479999999999999</v>
      </c>
      <c r="L17246"/>
    </row>
    <row r="17247" spans="2:12" x14ac:dyDescent="0.4">
      <c r="B17247" s="5" t="s">
        <v>66</v>
      </c>
      <c r="C17247" s="5" t="s">
        <v>54</v>
      </c>
      <c r="D17247" s="5" t="s">
        <v>20</v>
      </c>
      <c r="E17247" s="5" t="s">
        <v>7</v>
      </c>
      <c r="F17247" s="6">
        <v>44562</v>
      </c>
      <c r="G17247" s="6" t="str">
        <f>TEXT(datatable[[#This Row],[дата]],"ММ")</f>
        <v>01</v>
      </c>
      <c r="H17247" s="8">
        <v>6.3180000000000005</v>
      </c>
      <c r="I17247" s="8">
        <v>3.2759999999999998</v>
      </c>
      <c r="J17247" s="8">
        <f>datatable[[#This Row],[продажи_]]-datatable[[#This Row],[себестоимость_]]</f>
        <v>3.0420000000000007</v>
      </c>
      <c r="L17247"/>
    </row>
    <row r="17248" spans="2:12" x14ac:dyDescent="0.4">
      <c r="B17248" s="5" t="s">
        <v>66</v>
      </c>
      <c r="C17248" s="5" t="s">
        <v>54</v>
      </c>
      <c r="D17248" s="5" t="s">
        <v>20</v>
      </c>
      <c r="E17248" s="5" t="s">
        <v>7</v>
      </c>
      <c r="F17248" s="6">
        <v>44593</v>
      </c>
      <c r="G17248" s="6" t="str">
        <f>TEXT(datatable[[#This Row],[дата]],"ММ")</f>
        <v>02</v>
      </c>
      <c r="H17248" s="8">
        <v>13.103999999999999</v>
      </c>
      <c r="I17248" s="8">
        <v>4.1160000000000005</v>
      </c>
      <c r="J17248" s="8">
        <f>datatable[[#This Row],[продажи_]]-datatable[[#This Row],[себестоимость_]]</f>
        <v>8.9879999999999995</v>
      </c>
      <c r="L17248"/>
    </row>
    <row r="17249" spans="2:12" x14ac:dyDescent="0.4">
      <c r="B17249" s="5" t="s">
        <v>66</v>
      </c>
      <c r="C17249" s="5" t="s">
        <v>54</v>
      </c>
      <c r="D17249" s="5" t="s">
        <v>20</v>
      </c>
      <c r="E17249" s="5" t="s">
        <v>7</v>
      </c>
      <c r="F17249" s="6">
        <v>44621</v>
      </c>
      <c r="G17249" s="6" t="str">
        <f>TEXT(datatable[[#This Row],[дата]],"ММ")</f>
        <v>03</v>
      </c>
      <c r="H17249" s="8">
        <v>11.731199999999999</v>
      </c>
      <c r="I17249" s="8">
        <v>5.3760000000000003</v>
      </c>
      <c r="J17249" s="8">
        <f>datatable[[#This Row],[продажи_]]-datatable[[#This Row],[себестоимость_]]</f>
        <v>6.3551999999999991</v>
      </c>
      <c r="L17249"/>
    </row>
    <row r="17250" spans="2:12" x14ac:dyDescent="0.4">
      <c r="B17250" s="5" t="s">
        <v>66</v>
      </c>
      <c r="C17250" s="5" t="s">
        <v>54</v>
      </c>
      <c r="D17250" s="5" t="s">
        <v>20</v>
      </c>
      <c r="E17250" s="5" t="s">
        <v>7</v>
      </c>
      <c r="F17250" s="6">
        <v>44652</v>
      </c>
      <c r="G17250" s="6" t="str">
        <f>TEXT(datatable[[#This Row],[дата]],"ММ")</f>
        <v>04</v>
      </c>
      <c r="H17250" s="8">
        <v>8.8452000000000002</v>
      </c>
      <c r="I17250" s="8">
        <v>5.2430000000000003</v>
      </c>
      <c r="J17250" s="8">
        <f>datatable[[#This Row],[продажи_]]-datatable[[#This Row],[себестоимость_]]</f>
        <v>3.6021999999999998</v>
      </c>
      <c r="L17250"/>
    </row>
    <row r="17251" spans="2:12" x14ac:dyDescent="0.4">
      <c r="B17251" s="5" t="s">
        <v>66</v>
      </c>
      <c r="C17251" s="5" t="s">
        <v>54</v>
      </c>
      <c r="D17251" s="5" t="s">
        <v>20</v>
      </c>
      <c r="E17251" s="5" t="s">
        <v>7</v>
      </c>
      <c r="F17251" s="6">
        <v>44682</v>
      </c>
      <c r="G17251" s="6" t="str">
        <f>TEXT(datatable[[#This Row],[дата]],"ММ")</f>
        <v>05</v>
      </c>
      <c r="H17251" s="8">
        <v>8.9855999999999998</v>
      </c>
      <c r="I17251" s="8">
        <v>4.032</v>
      </c>
      <c r="J17251" s="8">
        <f>datatable[[#This Row],[продажи_]]-datatable[[#This Row],[себестоимость_]]</f>
        <v>4.9535999999999998</v>
      </c>
      <c r="L17251"/>
    </row>
    <row r="17252" spans="2:12" x14ac:dyDescent="0.4">
      <c r="B17252" s="5" t="s">
        <v>66</v>
      </c>
      <c r="C17252" s="5" t="s">
        <v>54</v>
      </c>
      <c r="D17252" s="5" t="s">
        <v>20</v>
      </c>
      <c r="E17252" s="5" t="s">
        <v>7</v>
      </c>
      <c r="F17252" s="6">
        <v>44713</v>
      </c>
      <c r="G17252" s="6" t="str">
        <f>TEXT(datatable[[#This Row],[дата]],"ММ")</f>
        <v>06</v>
      </c>
      <c r="H17252" s="8">
        <v>9.0246000000000013</v>
      </c>
      <c r="I17252" s="8">
        <v>4.641</v>
      </c>
      <c r="J17252" s="8">
        <f>datatable[[#This Row],[продажи_]]-datatable[[#This Row],[себестоимость_]]</f>
        <v>4.3836000000000013</v>
      </c>
      <c r="L17252"/>
    </row>
    <row r="17253" spans="2:12" x14ac:dyDescent="0.4">
      <c r="B17253" s="5" t="s">
        <v>66</v>
      </c>
      <c r="C17253" s="5" t="s">
        <v>54</v>
      </c>
      <c r="D17253" s="5" t="s">
        <v>20</v>
      </c>
      <c r="E17253" s="5" t="s">
        <v>7</v>
      </c>
      <c r="F17253" s="6">
        <v>44743</v>
      </c>
      <c r="G17253" s="6" t="str">
        <f>TEXT(datatable[[#This Row],[дата]],"ММ")</f>
        <v>07</v>
      </c>
      <c r="H17253" s="8">
        <v>6.8016000000000005</v>
      </c>
      <c r="I17253" s="8">
        <v>3.1640000000000001</v>
      </c>
      <c r="J17253" s="8">
        <f>datatable[[#This Row],[продажи_]]-datatable[[#This Row],[себестоимость_]]</f>
        <v>3.6376000000000004</v>
      </c>
      <c r="L17253"/>
    </row>
    <row r="17254" spans="2:12" x14ac:dyDescent="0.4">
      <c r="B17254" s="5" t="s">
        <v>66</v>
      </c>
      <c r="C17254" s="5" t="s">
        <v>54</v>
      </c>
      <c r="D17254" s="5" t="s">
        <v>20</v>
      </c>
      <c r="E17254" s="5" t="s">
        <v>7</v>
      </c>
      <c r="F17254" s="6">
        <v>44774</v>
      </c>
      <c r="G17254" s="6" t="str">
        <f>TEXT(datatable[[#This Row],[дата]],"ММ")</f>
        <v>08</v>
      </c>
      <c r="H17254" s="8">
        <v>5.6862000000000004</v>
      </c>
      <c r="I17254" s="8">
        <v>2.52</v>
      </c>
      <c r="J17254" s="8">
        <f>datatable[[#This Row],[продажи_]]-datatable[[#This Row],[себестоимость_]]</f>
        <v>3.1662000000000003</v>
      </c>
      <c r="L17254"/>
    </row>
    <row r="17255" spans="2:12" x14ac:dyDescent="0.4">
      <c r="B17255" s="5" t="s">
        <v>66</v>
      </c>
      <c r="C17255" s="5" t="s">
        <v>54</v>
      </c>
      <c r="D17255" s="5" t="s">
        <v>20</v>
      </c>
      <c r="E17255" s="5" t="s">
        <v>7</v>
      </c>
      <c r="F17255" s="6">
        <v>44805</v>
      </c>
      <c r="G17255" s="6" t="str">
        <f>TEXT(datatable[[#This Row],[дата]],"ММ")</f>
        <v>09</v>
      </c>
      <c r="H17255" s="8">
        <v>8.8919999999999995</v>
      </c>
      <c r="I17255" s="8">
        <v>3.4299999999999997</v>
      </c>
      <c r="J17255" s="8">
        <f>datatable[[#This Row],[продажи_]]-datatable[[#This Row],[себестоимость_]]</f>
        <v>5.4619999999999997</v>
      </c>
      <c r="L17255"/>
    </row>
    <row r="17256" spans="2:12" x14ac:dyDescent="0.4">
      <c r="B17256" s="5" t="s">
        <v>66</v>
      </c>
      <c r="C17256" s="5" t="s">
        <v>54</v>
      </c>
      <c r="D17256" s="5" t="s">
        <v>20</v>
      </c>
      <c r="E17256" s="5" t="s">
        <v>7</v>
      </c>
      <c r="F17256" s="6">
        <v>44835</v>
      </c>
      <c r="G17256" s="6" t="str">
        <f>TEXT(datatable[[#This Row],[дата]],"ММ")</f>
        <v>10</v>
      </c>
      <c r="H17256" s="8">
        <v>11.138400000000001</v>
      </c>
      <c r="I17256" s="8">
        <v>5.4390000000000009</v>
      </c>
      <c r="J17256" s="8">
        <f>datatable[[#This Row],[продажи_]]-datatable[[#This Row],[себестоимость_]]</f>
        <v>5.6993999999999998</v>
      </c>
      <c r="L17256"/>
    </row>
    <row r="17257" spans="2:12" x14ac:dyDescent="0.4">
      <c r="B17257" s="5" t="s">
        <v>66</v>
      </c>
      <c r="C17257" s="5" t="s">
        <v>54</v>
      </c>
      <c r="D17257" s="5" t="s">
        <v>20</v>
      </c>
      <c r="E17257" s="5" t="s">
        <v>7</v>
      </c>
      <c r="F17257" s="6">
        <v>44866</v>
      </c>
      <c r="G17257" s="6" t="str">
        <f>TEXT(datatable[[#This Row],[дата]],"ММ")</f>
        <v>11</v>
      </c>
      <c r="H17257" s="8">
        <v>8.4161999999999999</v>
      </c>
      <c r="I17257" s="8">
        <v>4.1859999999999999</v>
      </c>
      <c r="J17257" s="8">
        <f>datatable[[#This Row],[продажи_]]-datatable[[#This Row],[себестоимость_]]</f>
        <v>4.2302</v>
      </c>
      <c r="L17257"/>
    </row>
    <row r="17258" spans="2:12" x14ac:dyDescent="0.4">
      <c r="B17258" s="5" t="s">
        <v>66</v>
      </c>
      <c r="C17258" s="5" t="s">
        <v>54</v>
      </c>
      <c r="D17258" s="5" t="s">
        <v>20</v>
      </c>
      <c r="E17258" s="5" t="s">
        <v>7</v>
      </c>
      <c r="F17258" s="6">
        <v>44896</v>
      </c>
      <c r="G17258" s="6" t="str">
        <f>TEXT(datatable[[#This Row],[дата]],"ММ")</f>
        <v>12</v>
      </c>
      <c r="H17258" s="8">
        <v>9.5472000000000001</v>
      </c>
      <c r="I17258" s="8">
        <v>4.0739999999999998</v>
      </c>
      <c r="J17258" s="8">
        <f>datatable[[#This Row],[продажи_]]-datatable[[#This Row],[себестоимость_]]</f>
        <v>5.4732000000000003</v>
      </c>
      <c r="L17258"/>
    </row>
    <row r="17259" spans="2:12" x14ac:dyDescent="0.4">
      <c r="B17259" s="5" t="s">
        <v>66</v>
      </c>
      <c r="C17259" s="5" t="s">
        <v>54</v>
      </c>
      <c r="D17259" s="5" t="s">
        <v>20</v>
      </c>
      <c r="E17259" s="5" t="s">
        <v>7</v>
      </c>
      <c r="F17259" s="6">
        <v>44562</v>
      </c>
      <c r="G17259" s="6" t="str">
        <f>TEXT(datatable[[#This Row],[дата]],"ММ")</f>
        <v>01</v>
      </c>
      <c r="H17259" s="8">
        <v>4.9572000000000003</v>
      </c>
      <c r="I17259" s="8">
        <v>2.3692499999999996</v>
      </c>
      <c r="J17259" s="8">
        <f>datatable[[#This Row],[продажи_]]-datatable[[#This Row],[себестоимость_]]</f>
        <v>2.5879500000000006</v>
      </c>
      <c r="L17259"/>
    </row>
    <row r="17260" spans="2:12" x14ac:dyDescent="0.4">
      <c r="B17260" s="5" t="s">
        <v>66</v>
      </c>
      <c r="C17260" s="5" t="s">
        <v>54</v>
      </c>
      <c r="D17260" s="5" t="s">
        <v>20</v>
      </c>
      <c r="E17260" s="5" t="s">
        <v>7</v>
      </c>
      <c r="F17260" s="6">
        <v>44593</v>
      </c>
      <c r="G17260" s="6" t="str">
        <f>TEXT(datatable[[#This Row],[дата]],"ММ")</f>
        <v>02</v>
      </c>
      <c r="H17260" s="8">
        <v>7.9015999999999993</v>
      </c>
      <c r="I17260" s="8">
        <v>2.6459999999999999</v>
      </c>
      <c r="J17260" s="8">
        <f>datatable[[#This Row],[продажи_]]-datatable[[#This Row],[себестоимость_]]</f>
        <v>5.2555999999999994</v>
      </c>
      <c r="L17260"/>
    </row>
    <row r="17261" spans="2:12" x14ac:dyDescent="0.4">
      <c r="B17261" s="5" t="s">
        <v>66</v>
      </c>
      <c r="C17261" s="5" t="s">
        <v>54</v>
      </c>
      <c r="D17261" s="5" t="s">
        <v>20</v>
      </c>
      <c r="E17261" s="5" t="s">
        <v>7</v>
      </c>
      <c r="F17261" s="6">
        <v>44621</v>
      </c>
      <c r="G17261" s="6" t="str">
        <f>TEXT(datatable[[#This Row],[дата]],"ММ")</f>
        <v>03</v>
      </c>
      <c r="H17261" s="8">
        <v>10.336</v>
      </c>
      <c r="I17261" s="8">
        <v>3.2760000000000002</v>
      </c>
      <c r="J17261" s="8">
        <f>datatable[[#This Row],[продажи_]]-datatable[[#This Row],[себестоимость_]]</f>
        <v>7.0600000000000005</v>
      </c>
      <c r="L17261"/>
    </row>
    <row r="17262" spans="2:12" x14ac:dyDescent="0.4">
      <c r="B17262" s="5" t="s">
        <v>66</v>
      </c>
      <c r="C17262" s="5" t="s">
        <v>54</v>
      </c>
      <c r="D17262" s="5" t="s">
        <v>20</v>
      </c>
      <c r="E17262" s="5" t="s">
        <v>7</v>
      </c>
      <c r="F17262" s="6">
        <v>44652</v>
      </c>
      <c r="G17262" s="6" t="str">
        <f>TEXT(datatable[[#This Row],[дата]],"ММ")</f>
        <v>04</v>
      </c>
      <c r="H17262" s="8">
        <v>8.3775999999999993</v>
      </c>
      <c r="I17262" s="8">
        <v>3.3075000000000001</v>
      </c>
      <c r="J17262" s="8">
        <f>datatable[[#This Row],[продажи_]]-datatable[[#This Row],[себестоимость_]]</f>
        <v>5.0700999999999992</v>
      </c>
      <c r="L17262"/>
    </row>
    <row r="17263" spans="2:12" x14ac:dyDescent="0.4">
      <c r="B17263" s="5" t="s">
        <v>66</v>
      </c>
      <c r="C17263" s="5" t="s">
        <v>54</v>
      </c>
      <c r="D17263" s="5" t="s">
        <v>20</v>
      </c>
      <c r="E17263" s="5" t="s">
        <v>7</v>
      </c>
      <c r="F17263" s="6">
        <v>44682</v>
      </c>
      <c r="G17263" s="6" t="str">
        <f>TEXT(datatable[[#This Row],[дата]],"ММ")</f>
        <v>05</v>
      </c>
      <c r="H17263" s="8">
        <v>9.2207999999999988</v>
      </c>
      <c r="I17263" s="8">
        <v>2.2680000000000002</v>
      </c>
      <c r="J17263" s="8">
        <f>datatable[[#This Row],[продажи_]]-datatable[[#This Row],[себестоимость_]]</f>
        <v>6.9527999999999981</v>
      </c>
      <c r="L17263"/>
    </row>
    <row r="17264" spans="2:12" x14ac:dyDescent="0.4">
      <c r="B17264" s="5" t="s">
        <v>66</v>
      </c>
      <c r="C17264" s="5" t="s">
        <v>54</v>
      </c>
      <c r="D17264" s="5" t="s">
        <v>20</v>
      </c>
      <c r="E17264" s="5" t="s">
        <v>7</v>
      </c>
      <c r="F17264" s="6">
        <v>44713</v>
      </c>
      <c r="G17264" s="6" t="str">
        <f>TEXT(datatable[[#This Row],[дата]],"ММ")</f>
        <v>06</v>
      </c>
      <c r="H17264" s="8">
        <v>8.3095999999999997</v>
      </c>
      <c r="I17264" s="8">
        <v>2.5740000000000003</v>
      </c>
      <c r="J17264" s="8">
        <f>datatable[[#This Row],[продажи_]]-datatable[[#This Row],[себестоимость_]]</f>
        <v>5.7355999999999998</v>
      </c>
      <c r="L17264"/>
    </row>
    <row r="17265" spans="2:12" x14ac:dyDescent="0.4">
      <c r="B17265" s="5" t="s">
        <v>66</v>
      </c>
      <c r="C17265" s="5" t="s">
        <v>54</v>
      </c>
      <c r="D17265" s="5" t="s">
        <v>20</v>
      </c>
      <c r="E17265" s="5" t="s">
        <v>7</v>
      </c>
      <c r="F17265" s="6">
        <v>44743</v>
      </c>
      <c r="G17265" s="6" t="str">
        <f>TEXT(datatable[[#This Row],[дата]],"ММ")</f>
        <v>07</v>
      </c>
      <c r="H17265" s="8">
        <v>5.0592000000000006</v>
      </c>
      <c r="I17265" s="8">
        <v>1.8180000000000001</v>
      </c>
      <c r="J17265" s="8">
        <f>datatable[[#This Row],[продажи_]]-datatable[[#This Row],[себестоимость_]]</f>
        <v>3.2412000000000005</v>
      </c>
      <c r="L17265"/>
    </row>
    <row r="17266" spans="2:12" x14ac:dyDescent="0.4">
      <c r="B17266" s="5" t="s">
        <v>66</v>
      </c>
      <c r="C17266" s="5" t="s">
        <v>54</v>
      </c>
      <c r="D17266" s="5" t="s">
        <v>20</v>
      </c>
      <c r="E17266" s="5" t="s">
        <v>7</v>
      </c>
      <c r="F17266" s="6">
        <v>44774</v>
      </c>
      <c r="G17266" s="6" t="str">
        <f>TEXT(datatable[[#This Row],[дата]],"ММ")</f>
        <v>08</v>
      </c>
      <c r="H17266" s="8">
        <v>4.9572000000000003</v>
      </c>
      <c r="I17266" s="8">
        <v>2.0249999999999999</v>
      </c>
      <c r="J17266" s="8">
        <f>datatable[[#This Row],[продажи_]]-datatable[[#This Row],[себестоимость_]]</f>
        <v>2.9322000000000004</v>
      </c>
      <c r="L17266"/>
    </row>
    <row r="17267" spans="2:12" x14ac:dyDescent="0.4">
      <c r="B17267" s="5" t="s">
        <v>66</v>
      </c>
      <c r="C17267" s="5" t="s">
        <v>54</v>
      </c>
      <c r="D17267" s="5" t="s">
        <v>20</v>
      </c>
      <c r="E17267" s="5" t="s">
        <v>7</v>
      </c>
      <c r="F17267" s="6">
        <v>44805</v>
      </c>
      <c r="G17267" s="6" t="str">
        <f>TEXT(datatable[[#This Row],[дата]],"ММ")</f>
        <v>09</v>
      </c>
      <c r="H17267" s="8">
        <v>5.5759999999999996</v>
      </c>
      <c r="I17267" s="8">
        <v>2.3625000000000003</v>
      </c>
      <c r="J17267" s="8">
        <f>datatable[[#This Row],[продажи_]]-datatable[[#This Row],[себестоимость_]]</f>
        <v>3.2134999999999994</v>
      </c>
      <c r="L17267"/>
    </row>
    <row r="17268" spans="2:12" x14ac:dyDescent="0.4">
      <c r="B17268" s="5" t="s">
        <v>66</v>
      </c>
      <c r="C17268" s="5" t="s">
        <v>54</v>
      </c>
      <c r="D17268" s="5" t="s">
        <v>20</v>
      </c>
      <c r="E17268" s="5" t="s">
        <v>7</v>
      </c>
      <c r="F17268" s="6">
        <v>44835</v>
      </c>
      <c r="G17268" s="6" t="str">
        <f>TEXT(datatable[[#This Row],[дата]],"ММ")</f>
        <v>10</v>
      </c>
      <c r="H17268" s="8">
        <v>10.091200000000001</v>
      </c>
      <c r="I17268" s="8">
        <v>2.52</v>
      </c>
      <c r="J17268" s="8">
        <f>datatable[[#This Row],[продажи_]]-datatable[[#This Row],[себестоимость_]]</f>
        <v>7.571200000000001</v>
      </c>
      <c r="L17268"/>
    </row>
    <row r="17269" spans="2:12" x14ac:dyDescent="0.4">
      <c r="B17269" s="5" t="s">
        <v>66</v>
      </c>
      <c r="C17269" s="5" t="s">
        <v>54</v>
      </c>
      <c r="D17269" s="5" t="s">
        <v>20</v>
      </c>
      <c r="E17269" s="5" t="s">
        <v>7</v>
      </c>
      <c r="F17269" s="6">
        <v>44866</v>
      </c>
      <c r="G17269" s="6" t="str">
        <f>TEXT(datatable[[#This Row],[дата]],"ММ")</f>
        <v>11</v>
      </c>
      <c r="H17269" s="8">
        <v>8.7515999999999998</v>
      </c>
      <c r="I17269" s="8">
        <v>2.89575</v>
      </c>
      <c r="J17269" s="8">
        <f>datatable[[#This Row],[продажи_]]-datatable[[#This Row],[себестоимость_]]</f>
        <v>5.8558500000000002</v>
      </c>
      <c r="L17269"/>
    </row>
    <row r="17270" spans="2:12" x14ac:dyDescent="0.4">
      <c r="B17270" s="5" t="s">
        <v>66</v>
      </c>
      <c r="C17270" s="5" t="s">
        <v>54</v>
      </c>
      <c r="D17270" s="5" t="s">
        <v>20</v>
      </c>
      <c r="E17270" s="5" t="s">
        <v>7</v>
      </c>
      <c r="F17270" s="6">
        <v>44896</v>
      </c>
      <c r="G17270" s="6" t="str">
        <f>TEXT(datatable[[#This Row],[дата]],"ММ")</f>
        <v>12</v>
      </c>
      <c r="H17270" s="8">
        <v>7.5888000000000009</v>
      </c>
      <c r="I17270" s="8">
        <v>2.1870000000000003</v>
      </c>
      <c r="J17270" s="8">
        <f>datatable[[#This Row],[продажи_]]-datatable[[#This Row],[себестоимость_]]</f>
        <v>5.4018000000000006</v>
      </c>
      <c r="L17270"/>
    </row>
    <row r="17271" spans="2:12" x14ac:dyDescent="0.4">
      <c r="B17271" s="5" t="s">
        <v>66</v>
      </c>
      <c r="C17271" s="5" t="s">
        <v>54</v>
      </c>
      <c r="D17271" s="5" t="s">
        <v>20</v>
      </c>
      <c r="E17271" s="5" t="s">
        <v>7</v>
      </c>
      <c r="F17271" s="6">
        <v>44562</v>
      </c>
      <c r="G17271" s="6" t="str">
        <f>TEXT(datatable[[#This Row],[дата]],"ММ")</f>
        <v>01</v>
      </c>
      <c r="H17271" s="8">
        <v>2.8548</v>
      </c>
      <c r="I17271" s="8">
        <v>1.1817</v>
      </c>
      <c r="J17271" s="8">
        <f>datatable[[#This Row],[продажи_]]-datatable[[#This Row],[себестоимость_]]</f>
        <v>1.6731</v>
      </c>
      <c r="L17271"/>
    </row>
    <row r="17272" spans="2:12" x14ac:dyDescent="0.4">
      <c r="B17272" s="5" t="s">
        <v>66</v>
      </c>
      <c r="C17272" s="5" t="s">
        <v>54</v>
      </c>
      <c r="D17272" s="5" t="s">
        <v>20</v>
      </c>
      <c r="E17272" s="5" t="s">
        <v>7</v>
      </c>
      <c r="F17272" s="6">
        <v>44593</v>
      </c>
      <c r="G17272" s="6" t="str">
        <f>TEXT(datatable[[#This Row],[дата]],"ММ")</f>
        <v>02</v>
      </c>
      <c r="H17272" s="8">
        <v>3.5014000000000003</v>
      </c>
      <c r="I17272" s="8">
        <v>1.6198000000000001</v>
      </c>
      <c r="J17272" s="8">
        <f>datatable[[#This Row],[продажи_]]-datatable[[#This Row],[себестоимость_]]</f>
        <v>1.8816000000000002</v>
      </c>
      <c r="L17272"/>
    </row>
    <row r="17273" spans="2:12" x14ac:dyDescent="0.4">
      <c r="B17273" s="5" t="s">
        <v>66</v>
      </c>
      <c r="C17273" s="5" t="s">
        <v>54</v>
      </c>
      <c r="D17273" s="5" t="s">
        <v>20</v>
      </c>
      <c r="E17273" s="5" t="s">
        <v>7</v>
      </c>
      <c r="F17273" s="6">
        <v>44621</v>
      </c>
      <c r="G17273" s="6" t="str">
        <f>TEXT(datatable[[#This Row],[дата]],"ММ")</f>
        <v>03</v>
      </c>
      <c r="H17273" s="8">
        <v>3.9039999999999999</v>
      </c>
      <c r="I17273" s="8">
        <v>2.2672000000000003</v>
      </c>
      <c r="J17273" s="8">
        <f>datatable[[#This Row],[продажи_]]-datatable[[#This Row],[себестоимость_]]</f>
        <v>1.6367999999999996</v>
      </c>
      <c r="L17273"/>
    </row>
    <row r="17274" spans="2:12" x14ac:dyDescent="0.4">
      <c r="B17274" s="5" t="s">
        <v>66</v>
      </c>
      <c r="C17274" s="5" t="s">
        <v>54</v>
      </c>
      <c r="D17274" s="5" t="s">
        <v>20</v>
      </c>
      <c r="E17274" s="5" t="s">
        <v>7</v>
      </c>
      <c r="F17274" s="6">
        <v>44652</v>
      </c>
      <c r="G17274" s="6" t="str">
        <f>TEXT(datatable[[#This Row],[дата]],"ММ")</f>
        <v>04</v>
      </c>
      <c r="H17274" s="8">
        <v>4.3127000000000004</v>
      </c>
      <c r="I17274" s="8">
        <v>1.7654000000000001</v>
      </c>
      <c r="J17274" s="8">
        <f>datatable[[#This Row],[продажи_]]-datatable[[#This Row],[себестоимость_]]</f>
        <v>2.5473000000000003</v>
      </c>
      <c r="L17274"/>
    </row>
    <row r="17275" spans="2:12" x14ac:dyDescent="0.4">
      <c r="B17275" s="5" t="s">
        <v>66</v>
      </c>
      <c r="C17275" s="5" t="s">
        <v>54</v>
      </c>
      <c r="D17275" s="5" t="s">
        <v>20</v>
      </c>
      <c r="E17275" s="5" t="s">
        <v>7</v>
      </c>
      <c r="F17275" s="6">
        <v>44682</v>
      </c>
      <c r="G17275" s="6" t="str">
        <f>TEXT(datatable[[#This Row],[дата]],"ММ")</f>
        <v>05</v>
      </c>
      <c r="H17275" s="8">
        <v>3.1842000000000001</v>
      </c>
      <c r="I17275" s="8">
        <v>1.5756000000000001</v>
      </c>
      <c r="J17275" s="8">
        <f>datatable[[#This Row],[продажи_]]-datatable[[#This Row],[себестоимость_]]</f>
        <v>1.6086</v>
      </c>
      <c r="L17275"/>
    </row>
    <row r="17276" spans="2:12" x14ac:dyDescent="0.4">
      <c r="B17276" s="5" t="s">
        <v>66</v>
      </c>
      <c r="C17276" s="5" t="s">
        <v>54</v>
      </c>
      <c r="D17276" s="5" t="s">
        <v>20</v>
      </c>
      <c r="E17276" s="5" t="s">
        <v>7</v>
      </c>
      <c r="F17276" s="6">
        <v>44713</v>
      </c>
      <c r="G17276" s="6" t="str">
        <f>TEXT(datatable[[#This Row],[дата]],"ММ")</f>
        <v>06</v>
      </c>
      <c r="H17276" s="8">
        <v>3.2116500000000006</v>
      </c>
      <c r="I17276" s="8">
        <v>1.5885999999999998</v>
      </c>
      <c r="J17276" s="8">
        <f>datatable[[#This Row],[продажи_]]-datatable[[#This Row],[себестоимость_]]</f>
        <v>1.6230500000000008</v>
      </c>
      <c r="L17276"/>
    </row>
    <row r="17277" spans="2:12" x14ac:dyDescent="0.4">
      <c r="B17277" s="5" t="s">
        <v>66</v>
      </c>
      <c r="C17277" s="5" t="s">
        <v>54</v>
      </c>
      <c r="D17277" s="5" t="s">
        <v>20</v>
      </c>
      <c r="E17277" s="5" t="s">
        <v>7</v>
      </c>
      <c r="F17277" s="6">
        <v>44743</v>
      </c>
      <c r="G17277" s="6" t="str">
        <f>TEXT(datatable[[#This Row],[дата]],"ММ")</f>
        <v>07</v>
      </c>
      <c r="H17277" s="8">
        <v>2.5619999999999998</v>
      </c>
      <c r="I17277" s="8">
        <v>0.8528</v>
      </c>
      <c r="J17277" s="8">
        <f>datatable[[#This Row],[продажи_]]-datatable[[#This Row],[себестоимость_]]</f>
        <v>1.7091999999999998</v>
      </c>
      <c r="L17277"/>
    </row>
    <row r="17278" spans="2:12" x14ac:dyDescent="0.4">
      <c r="B17278" s="5" t="s">
        <v>66</v>
      </c>
      <c r="C17278" s="5" t="s">
        <v>54</v>
      </c>
      <c r="D17278" s="5" t="s">
        <v>20</v>
      </c>
      <c r="E17278" s="5" t="s">
        <v>7</v>
      </c>
      <c r="F17278" s="6">
        <v>44774</v>
      </c>
      <c r="G17278" s="6" t="str">
        <f>TEXT(datatable[[#This Row],[дата]],"ММ")</f>
        <v>08</v>
      </c>
      <c r="H17278" s="8">
        <v>3.2391000000000001</v>
      </c>
      <c r="I17278" s="8">
        <v>1.0997999999999999</v>
      </c>
      <c r="J17278" s="8">
        <f>datatable[[#This Row],[продажи_]]-datatable[[#This Row],[себестоимость_]]</f>
        <v>2.1393000000000004</v>
      </c>
      <c r="L17278"/>
    </row>
    <row r="17279" spans="2:12" x14ac:dyDescent="0.4">
      <c r="B17279" s="5" t="s">
        <v>66</v>
      </c>
      <c r="C17279" s="5" t="s">
        <v>54</v>
      </c>
      <c r="D17279" s="5" t="s">
        <v>20</v>
      </c>
      <c r="E17279" s="5" t="s">
        <v>7</v>
      </c>
      <c r="F17279" s="6">
        <v>44805</v>
      </c>
      <c r="G17279" s="6" t="str">
        <f>TEXT(datatable[[#This Row],[дата]],"ММ")</f>
        <v>09</v>
      </c>
      <c r="H17279" s="8">
        <v>3.66</v>
      </c>
      <c r="I17279" s="8">
        <v>1.4560000000000002</v>
      </c>
      <c r="J17279" s="8">
        <f>datatable[[#This Row],[продажи_]]-datatable[[#This Row],[себестоимость_]]</f>
        <v>2.2039999999999997</v>
      </c>
      <c r="L17279"/>
    </row>
    <row r="17280" spans="2:12" x14ac:dyDescent="0.4">
      <c r="B17280" s="5" t="s">
        <v>66</v>
      </c>
      <c r="C17280" s="5" t="s">
        <v>54</v>
      </c>
      <c r="D17280" s="5" t="s">
        <v>20</v>
      </c>
      <c r="E17280" s="5" t="s">
        <v>7</v>
      </c>
      <c r="F17280" s="6">
        <v>44835</v>
      </c>
      <c r="G17280" s="6" t="str">
        <f>TEXT(datatable[[#This Row],[дата]],"ММ")</f>
        <v>10</v>
      </c>
      <c r="H17280" s="8">
        <v>4.0137999999999998</v>
      </c>
      <c r="I17280" s="8">
        <v>1.5651999999999999</v>
      </c>
      <c r="J17280" s="8">
        <f>datatable[[#This Row],[продажи_]]-datatable[[#This Row],[себестоимость_]]</f>
        <v>2.4485999999999999</v>
      </c>
      <c r="L17280"/>
    </row>
    <row r="17281" spans="2:12" x14ac:dyDescent="0.4">
      <c r="B17281" s="5" t="s">
        <v>66</v>
      </c>
      <c r="C17281" s="5" t="s">
        <v>54</v>
      </c>
      <c r="D17281" s="5" t="s">
        <v>20</v>
      </c>
      <c r="E17281" s="5" t="s">
        <v>7</v>
      </c>
      <c r="F17281" s="6">
        <v>44866</v>
      </c>
      <c r="G17281" s="6" t="str">
        <f>TEXT(datatable[[#This Row],[дата]],"ММ")</f>
        <v>11</v>
      </c>
      <c r="H17281" s="8">
        <v>3.1720000000000006</v>
      </c>
      <c r="I17281" s="8">
        <v>1.3857999999999999</v>
      </c>
      <c r="J17281" s="8">
        <f>datatable[[#This Row],[продажи_]]-datatable[[#This Row],[себестоимость_]]</f>
        <v>1.7862000000000007</v>
      </c>
      <c r="L17281"/>
    </row>
    <row r="17282" spans="2:12" x14ac:dyDescent="0.4">
      <c r="B17282" s="5" t="s">
        <v>66</v>
      </c>
      <c r="C17282" s="5" t="s">
        <v>54</v>
      </c>
      <c r="D17282" s="5" t="s">
        <v>20</v>
      </c>
      <c r="E17282" s="5" t="s">
        <v>7</v>
      </c>
      <c r="F17282" s="6">
        <v>44896</v>
      </c>
      <c r="G17282" s="6" t="str">
        <f>TEXT(datatable[[#This Row],[дата]],"ММ")</f>
        <v>12</v>
      </c>
      <c r="H17282" s="8">
        <v>3.4038000000000004</v>
      </c>
      <c r="I17282" s="8">
        <v>1.4508000000000001</v>
      </c>
      <c r="J17282" s="8">
        <f>datatable[[#This Row],[продажи_]]-datatable[[#This Row],[себестоимость_]]</f>
        <v>1.9530000000000003</v>
      </c>
      <c r="L17282"/>
    </row>
    <row r="17283" spans="2:12" x14ac:dyDescent="0.4">
      <c r="B17283" s="5" t="s">
        <v>69</v>
      </c>
      <c r="C17283" s="5" t="s">
        <v>59</v>
      </c>
      <c r="D17283" s="5" t="s">
        <v>21</v>
      </c>
      <c r="E17283" s="5" t="s">
        <v>60</v>
      </c>
      <c r="F17283" s="6">
        <v>44562</v>
      </c>
      <c r="G17283" s="6" t="str">
        <f>TEXT(datatable[[#This Row],[дата]],"ММ")</f>
        <v>01</v>
      </c>
      <c r="H17283" s="8">
        <v>86.426100000000019</v>
      </c>
      <c r="I17283" s="8">
        <v>30.138750000000002</v>
      </c>
      <c r="J17283" s="8">
        <f>datatable[[#This Row],[продажи_]]-datatable[[#This Row],[себестоимость_]]</f>
        <v>56.287350000000018</v>
      </c>
      <c r="L17283"/>
    </row>
    <row r="17284" spans="2:12" x14ac:dyDescent="0.4">
      <c r="B17284" s="5" t="s">
        <v>69</v>
      </c>
      <c r="C17284" s="5" t="s">
        <v>59</v>
      </c>
      <c r="D17284" s="5" t="s">
        <v>21</v>
      </c>
      <c r="E17284" s="5" t="s">
        <v>60</v>
      </c>
      <c r="F17284" s="6">
        <v>44593</v>
      </c>
      <c r="G17284" s="6" t="str">
        <f>TEXT(datatable[[#This Row],[дата]],"ММ")</f>
        <v>02</v>
      </c>
      <c r="H17284" s="8">
        <v>114.70620000000001</v>
      </c>
      <c r="I17284" s="8">
        <v>58.726500000000001</v>
      </c>
      <c r="J17284" s="8">
        <f>datatable[[#This Row],[продажи_]]-datatable[[#This Row],[себестоимость_]]</f>
        <v>55.979700000000008</v>
      </c>
      <c r="L17284"/>
    </row>
    <row r="17285" spans="2:12" x14ac:dyDescent="0.4">
      <c r="B17285" s="5" t="s">
        <v>69</v>
      </c>
      <c r="C17285" s="5" t="s">
        <v>59</v>
      </c>
      <c r="D17285" s="5" t="s">
        <v>21</v>
      </c>
      <c r="E17285" s="5" t="s">
        <v>60</v>
      </c>
      <c r="F17285" s="6">
        <v>44621</v>
      </c>
      <c r="G17285" s="6" t="str">
        <f>TEXT(datatable[[#This Row],[дата]],"ММ")</f>
        <v>03</v>
      </c>
      <c r="H17285" s="8">
        <v>129.6832</v>
      </c>
      <c r="I17285" s="8">
        <v>64.295999999999992</v>
      </c>
      <c r="J17285" s="8">
        <f>datatable[[#This Row],[продажи_]]-datatable[[#This Row],[себестоимость_]]</f>
        <v>65.387200000000007</v>
      </c>
      <c r="L17285"/>
    </row>
    <row r="17286" spans="2:12" x14ac:dyDescent="0.4">
      <c r="B17286" s="5" t="s">
        <v>69</v>
      </c>
      <c r="C17286" s="5" t="s">
        <v>59</v>
      </c>
      <c r="D17286" s="5" t="s">
        <v>21</v>
      </c>
      <c r="E17286" s="5" t="s">
        <v>60</v>
      </c>
      <c r="F17286" s="6">
        <v>44652</v>
      </c>
      <c r="G17286" s="6" t="str">
        <f>TEXT(datatable[[#This Row],[дата]],"ММ")</f>
        <v>04</v>
      </c>
      <c r="H17286" s="8">
        <v>135.67400000000001</v>
      </c>
      <c r="I17286" s="8">
        <v>52.311000000000007</v>
      </c>
      <c r="J17286" s="8">
        <f>datatable[[#This Row],[продажи_]]-datatable[[#This Row],[себестоимость_]]</f>
        <v>83.363</v>
      </c>
      <c r="L17286"/>
    </row>
    <row r="17287" spans="2:12" x14ac:dyDescent="0.4">
      <c r="B17287" s="5" t="s">
        <v>69</v>
      </c>
      <c r="C17287" s="5" t="s">
        <v>59</v>
      </c>
      <c r="D17287" s="5" t="s">
        <v>21</v>
      </c>
      <c r="E17287" s="5" t="s">
        <v>60</v>
      </c>
      <c r="F17287" s="6">
        <v>44682</v>
      </c>
      <c r="G17287" s="6" t="str">
        <f>TEXT(datatable[[#This Row],[дата]],"ММ")</f>
        <v>05</v>
      </c>
      <c r="H17287" s="8">
        <v>94.090800000000002</v>
      </c>
      <c r="I17287" s="8">
        <v>38.070000000000007</v>
      </c>
      <c r="J17287" s="8">
        <f>datatable[[#This Row],[продажи_]]-datatable[[#This Row],[себестоимость_]]</f>
        <v>56.020799999999994</v>
      </c>
      <c r="L17287"/>
    </row>
    <row r="17288" spans="2:12" x14ac:dyDescent="0.4">
      <c r="B17288" s="5" t="s">
        <v>69</v>
      </c>
      <c r="C17288" s="5" t="s">
        <v>59</v>
      </c>
      <c r="D17288" s="5" t="s">
        <v>21</v>
      </c>
      <c r="E17288" s="5" t="s">
        <v>60</v>
      </c>
      <c r="F17288" s="6">
        <v>44713</v>
      </c>
      <c r="G17288" s="6" t="str">
        <f>TEXT(datatable[[#This Row],[дата]],"ММ")</f>
        <v>06</v>
      </c>
      <c r="H17288" s="8">
        <v>127.12830000000001</v>
      </c>
      <c r="I17288" s="8">
        <v>43.992000000000004</v>
      </c>
      <c r="J17288" s="8">
        <f>datatable[[#This Row],[продажи_]]-datatable[[#This Row],[себестоимость_]]</f>
        <v>83.136300000000006</v>
      </c>
      <c r="L17288"/>
    </row>
    <row r="17289" spans="2:12" x14ac:dyDescent="0.4">
      <c r="B17289" s="5" t="s">
        <v>69</v>
      </c>
      <c r="C17289" s="5" t="s">
        <v>59</v>
      </c>
      <c r="D17289" s="5" t="s">
        <v>21</v>
      </c>
      <c r="E17289" s="5" t="s">
        <v>60</v>
      </c>
      <c r="F17289" s="6">
        <v>44743</v>
      </c>
      <c r="G17289" s="6" t="str">
        <f>TEXT(datatable[[#This Row],[дата]],"ММ")</f>
        <v>07</v>
      </c>
      <c r="H17289" s="8">
        <v>57.793599999999998</v>
      </c>
      <c r="I17289" s="8">
        <v>24.533999999999999</v>
      </c>
      <c r="J17289" s="8">
        <f>datatable[[#This Row],[продажи_]]-datatable[[#This Row],[себестоимость_]]</f>
        <v>33.259599999999999</v>
      </c>
      <c r="L17289"/>
    </row>
    <row r="17290" spans="2:12" x14ac:dyDescent="0.4">
      <c r="B17290" s="5" t="s">
        <v>69</v>
      </c>
      <c r="C17290" s="5" t="s">
        <v>59</v>
      </c>
      <c r="D17290" s="5" t="s">
        <v>21</v>
      </c>
      <c r="E17290" s="5" t="s">
        <v>60</v>
      </c>
      <c r="F17290" s="6">
        <v>44774</v>
      </c>
      <c r="G17290" s="6" t="str">
        <f>TEXT(datatable[[#This Row],[дата]],"ММ")</f>
        <v>08</v>
      </c>
      <c r="H17290" s="8">
        <v>86.426100000000019</v>
      </c>
      <c r="I17290" s="8">
        <v>28.235250000000001</v>
      </c>
      <c r="J17290" s="8">
        <f>datatable[[#This Row],[продажи_]]-datatable[[#This Row],[себестоимость_]]</f>
        <v>58.190850000000019</v>
      </c>
      <c r="L17290"/>
    </row>
    <row r="17291" spans="2:12" x14ac:dyDescent="0.4">
      <c r="B17291" s="5" t="s">
        <v>69</v>
      </c>
      <c r="C17291" s="5" t="s">
        <v>59</v>
      </c>
      <c r="D17291" s="5" t="s">
        <v>21</v>
      </c>
      <c r="E17291" s="5" t="s">
        <v>60</v>
      </c>
      <c r="F17291" s="6">
        <v>44805</v>
      </c>
      <c r="G17291" s="6" t="str">
        <f>TEXT(datatable[[#This Row],[дата]],"ММ")</f>
        <v>09</v>
      </c>
      <c r="H17291" s="8">
        <v>71.361000000000018</v>
      </c>
      <c r="I17291" s="8">
        <v>35.25</v>
      </c>
      <c r="J17291" s="8">
        <f>datatable[[#This Row],[продажи_]]-datatable[[#This Row],[себестоимость_]]</f>
        <v>36.111000000000018</v>
      </c>
      <c r="L17291"/>
    </row>
    <row r="17292" spans="2:12" x14ac:dyDescent="0.4">
      <c r="B17292" s="5" t="s">
        <v>69</v>
      </c>
      <c r="C17292" s="5" t="s">
        <v>59</v>
      </c>
      <c r="D17292" s="5" t="s">
        <v>21</v>
      </c>
      <c r="E17292" s="5" t="s">
        <v>60</v>
      </c>
      <c r="F17292" s="6">
        <v>44835</v>
      </c>
      <c r="G17292" s="6" t="str">
        <f>TEXT(datatable[[#This Row],[дата]],"ММ")</f>
        <v>10</v>
      </c>
      <c r="H17292" s="8">
        <v>124.57340000000001</v>
      </c>
      <c r="I17292" s="8">
        <v>54.778500000000008</v>
      </c>
      <c r="J17292" s="8">
        <f>datatable[[#This Row],[продажи_]]-datatable[[#This Row],[себестоимость_]]</f>
        <v>69.794899999999998</v>
      </c>
      <c r="L17292"/>
    </row>
    <row r="17293" spans="2:12" x14ac:dyDescent="0.4">
      <c r="B17293" s="5" t="s">
        <v>69</v>
      </c>
      <c r="C17293" s="5" t="s">
        <v>59</v>
      </c>
      <c r="D17293" s="5" t="s">
        <v>21</v>
      </c>
      <c r="E17293" s="5" t="s">
        <v>60</v>
      </c>
      <c r="F17293" s="6">
        <v>44866</v>
      </c>
      <c r="G17293" s="6" t="str">
        <f>TEXT(datatable[[#This Row],[дата]],"ММ")</f>
        <v>11</v>
      </c>
      <c r="H17293" s="8">
        <v>130.5642</v>
      </c>
      <c r="I17293" s="8">
        <v>46.741500000000002</v>
      </c>
      <c r="J17293" s="8">
        <f>datatable[[#This Row],[продажи_]]-datatable[[#This Row],[себестоимость_]]</f>
        <v>83.822699999999998</v>
      </c>
      <c r="L17293"/>
    </row>
    <row r="17294" spans="2:12" x14ac:dyDescent="0.4">
      <c r="B17294" s="5" t="s">
        <v>69</v>
      </c>
      <c r="C17294" s="5" t="s">
        <v>59</v>
      </c>
      <c r="D17294" s="5" t="s">
        <v>21</v>
      </c>
      <c r="E17294" s="5" t="s">
        <v>60</v>
      </c>
      <c r="F17294" s="6">
        <v>44896</v>
      </c>
      <c r="G17294" s="6" t="str">
        <f>TEXT(datatable[[#This Row],[дата]],"ММ")</f>
        <v>12</v>
      </c>
      <c r="H17294" s="8">
        <v>106.77719999999999</v>
      </c>
      <c r="I17294" s="8">
        <v>49.491</v>
      </c>
      <c r="J17294" s="8">
        <f>datatable[[#This Row],[продажи_]]-datatable[[#This Row],[себестоимость_]]</f>
        <v>57.286199999999994</v>
      </c>
      <c r="L17294"/>
    </row>
    <row r="17295" spans="2:12" x14ac:dyDescent="0.4">
      <c r="B17295" s="5" t="s">
        <v>69</v>
      </c>
      <c r="C17295" s="5" t="s">
        <v>59</v>
      </c>
      <c r="D17295" s="5" t="s">
        <v>20</v>
      </c>
      <c r="E17295" s="5" t="s">
        <v>8</v>
      </c>
      <c r="F17295" s="6">
        <v>44562</v>
      </c>
      <c r="G17295" s="6" t="str">
        <f>TEXT(datatable[[#This Row],[дата]],"ММ")</f>
        <v>01</v>
      </c>
      <c r="H17295" s="8">
        <v>44.355600000000003</v>
      </c>
      <c r="I17295" s="8">
        <v>32.588999999999999</v>
      </c>
      <c r="J17295" s="8">
        <f>datatable[[#This Row],[продажи_]]-datatable[[#This Row],[себестоимость_]]</f>
        <v>11.766600000000004</v>
      </c>
      <c r="L17295"/>
    </row>
    <row r="17296" spans="2:12" x14ac:dyDescent="0.4">
      <c r="B17296" s="5" t="s">
        <v>69</v>
      </c>
      <c r="C17296" s="5" t="s">
        <v>59</v>
      </c>
      <c r="D17296" s="5" t="s">
        <v>20</v>
      </c>
      <c r="E17296" s="5" t="s">
        <v>8</v>
      </c>
      <c r="F17296" s="6">
        <v>44593</v>
      </c>
      <c r="G17296" s="6" t="str">
        <f>TEXT(datatable[[#This Row],[дата]],"ММ")</f>
        <v>02</v>
      </c>
      <c r="H17296" s="8">
        <v>70.240799999999993</v>
      </c>
      <c r="I17296" s="8">
        <v>39.760000000000005</v>
      </c>
      <c r="J17296" s="8">
        <f>datatable[[#This Row],[продажи_]]-datatable[[#This Row],[себестоимость_]]</f>
        <v>30.480799999999988</v>
      </c>
      <c r="L17296"/>
    </row>
    <row r="17297" spans="2:12" x14ac:dyDescent="0.4">
      <c r="B17297" s="5" t="s">
        <v>69</v>
      </c>
      <c r="C17297" s="5" t="s">
        <v>59</v>
      </c>
      <c r="D17297" s="5" t="s">
        <v>20</v>
      </c>
      <c r="E17297" s="5" t="s">
        <v>8</v>
      </c>
      <c r="F17297" s="6">
        <v>44621</v>
      </c>
      <c r="G17297" s="6" t="str">
        <f>TEXT(datatable[[#This Row],[дата]],"ММ")</f>
        <v>03</v>
      </c>
      <c r="H17297" s="8">
        <v>85.248000000000005</v>
      </c>
      <c r="I17297" s="8">
        <v>55.664000000000001</v>
      </c>
      <c r="J17297" s="8">
        <f>datatable[[#This Row],[продажи_]]-datatable[[#This Row],[себестоимость_]]</f>
        <v>29.584000000000003</v>
      </c>
      <c r="L17297"/>
    </row>
    <row r="17298" spans="2:12" x14ac:dyDescent="0.4">
      <c r="B17298" s="5" t="s">
        <v>69</v>
      </c>
      <c r="C17298" s="5" t="s">
        <v>59</v>
      </c>
      <c r="D17298" s="5" t="s">
        <v>20</v>
      </c>
      <c r="E17298" s="5" t="s">
        <v>8</v>
      </c>
      <c r="F17298" s="6">
        <v>44652</v>
      </c>
      <c r="G17298" s="6" t="str">
        <f>TEXT(datatable[[#This Row],[дата]],"ММ")</f>
        <v>04</v>
      </c>
      <c r="H17298" s="8">
        <v>52.835999999999999</v>
      </c>
      <c r="I17298" s="8">
        <v>42.245000000000005</v>
      </c>
      <c r="J17298" s="8">
        <f>datatable[[#This Row],[продажи_]]-datatable[[#This Row],[себестоимость_]]</f>
        <v>10.590999999999994</v>
      </c>
      <c r="L17298"/>
    </row>
    <row r="17299" spans="2:12" x14ac:dyDescent="0.4">
      <c r="B17299" s="5" t="s">
        <v>69</v>
      </c>
      <c r="C17299" s="5" t="s">
        <v>59</v>
      </c>
      <c r="D17299" s="5" t="s">
        <v>20</v>
      </c>
      <c r="E17299" s="5" t="s">
        <v>8</v>
      </c>
      <c r="F17299" s="6">
        <v>44682</v>
      </c>
      <c r="G17299" s="6" t="str">
        <f>TEXT(datatable[[#This Row],[дата]],"ММ")</f>
        <v>05</v>
      </c>
      <c r="H17299" s="8">
        <v>58.075200000000002</v>
      </c>
      <c r="I17299" s="8">
        <v>37.914000000000001</v>
      </c>
      <c r="J17299" s="8">
        <f>datatable[[#This Row],[продажи_]]-datatable[[#This Row],[себестоимость_]]</f>
        <v>20.161200000000001</v>
      </c>
      <c r="L17299"/>
    </row>
    <row r="17300" spans="2:12" x14ac:dyDescent="0.4">
      <c r="B17300" s="5" t="s">
        <v>69</v>
      </c>
      <c r="C17300" s="5" t="s">
        <v>59</v>
      </c>
      <c r="D17300" s="5" t="s">
        <v>20</v>
      </c>
      <c r="E17300" s="5" t="s">
        <v>8</v>
      </c>
      <c r="F17300" s="6">
        <v>44713</v>
      </c>
      <c r="G17300" s="6" t="str">
        <f>TEXT(datatable[[#This Row],[дата]],"ММ")</f>
        <v>06</v>
      </c>
      <c r="H17300" s="8">
        <v>61.760400000000004</v>
      </c>
      <c r="I17300" s="8">
        <v>49.841999999999999</v>
      </c>
      <c r="J17300" s="8">
        <f>datatable[[#This Row],[продажи_]]-datatable[[#This Row],[себестоимость_]]</f>
        <v>11.918400000000005</v>
      </c>
      <c r="L17300"/>
    </row>
    <row r="17301" spans="2:12" x14ac:dyDescent="0.4">
      <c r="B17301" s="5" t="s">
        <v>69</v>
      </c>
      <c r="C17301" s="5" t="s">
        <v>59</v>
      </c>
      <c r="D17301" s="5" t="s">
        <v>20</v>
      </c>
      <c r="E17301" s="5" t="s">
        <v>8</v>
      </c>
      <c r="F17301" s="6">
        <v>44743</v>
      </c>
      <c r="G17301" s="6" t="str">
        <f>TEXT(datatable[[#This Row],[дата]],"ММ")</f>
        <v>07</v>
      </c>
      <c r="H17301" s="8">
        <v>38.361600000000003</v>
      </c>
      <c r="I17301" s="8">
        <v>30.956000000000003</v>
      </c>
      <c r="J17301" s="8">
        <f>datatable[[#This Row],[продажи_]]-datatable[[#This Row],[себестоимость_]]</f>
        <v>7.4055999999999997</v>
      </c>
      <c r="L17301"/>
    </row>
    <row r="17302" spans="2:12" x14ac:dyDescent="0.4">
      <c r="B17302" s="5" t="s">
        <v>69</v>
      </c>
      <c r="C17302" s="5" t="s">
        <v>59</v>
      </c>
      <c r="D17302" s="5" t="s">
        <v>20</v>
      </c>
      <c r="E17302" s="5" t="s">
        <v>8</v>
      </c>
      <c r="F17302" s="6">
        <v>44774</v>
      </c>
      <c r="G17302" s="6" t="str">
        <f>TEXT(datatable[[#This Row],[дата]],"ММ")</f>
        <v>08</v>
      </c>
      <c r="H17302" s="8">
        <v>46.3536</v>
      </c>
      <c r="I17302" s="8">
        <v>30.352499999999999</v>
      </c>
      <c r="J17302" s="8">
        <f>datatable[[#This Row],[продажи_]]-datatable[[#This Row],[себестоимость_]]</f>
        <v>16.001100000000001</v>
      </c>
      <c r="L17302"/>
    </row>
    <row r="17303" spans="2:12" x14ac:dyDescent="0.4">
      <c r="B17303" s="5" t="s">
        <v>69</v>
      </c>
      <c r="C17303" s="5" t="s">
        <v>59</v>
      </c>
      <c r="D17303" s="5" t="s">
        <v>20</v>
      </c>
      <c r="E17303" s="5" t="s">
        <v>8</v>
      </c>
      <c r="F17303" s="6">
        <v>44805</v>
      </c>
      <c r="G17303" s="6" t="str">
        <f>TEXT(datatable[[#This Row],[дата]],"ММ")</f>
        <v>09</v>
      </c>
      <c r="H17303" s="8">
        <v>49.284000000000006</v>
      </c>
      <c r="I17303" s="8">
        <v>31.95</v>
      </c>
      <c r="J17303" s="8">
        <f>datatable[[#This Row],[продажи_]]-datatable[[#This Row],[себестоимость_]]</f>
        <v>17.334000000000007</v>
      </c>
      <c r="L17303"/>
    </row>
    <row r="17304" spans="2:12" x14ac:dyDescent="0.4">
      <c r="B17304" s="5" t="s">
        <v>69</v>
      </c>
      <c r="C17304" s="5" t="s">
        <v>59</v>
      </c>
      <c r="D17304" s="5" t="s">
        <v>20</v>
      </c>
      <c r="E17304" s="5" t="s">
        <v>8</v>
      </c>
      <c r="F17304" s="6">
        <v>44835</v>
      </c>
      <c r="G17304" s="6" t="str">
        <f>TEXT(datatable[[#This Row],[дата]],"ММ")</f>
        <v>10</v>
      </c>
      <c r="H17304" s="8">
        <v>65.889600000000002</v>
      </c>
      <c r="I17304" s="8">
        <v>45.227000000000004</v>
      </c>
      <c r="J17304" s="8">
        <f>datatable[[#This Row],[продажи_]]-datatable[[#This Row],[себестоимость_]]</f>
        <v>20.662599999999998</v>
      </c>
      <c r="L17304"/>
    </row>
    <row r="17305" spans="2:12" x14ac:dyDescent="0.4">
      <c r="B17305" s="5" t="s">
        <v>69</v>
      </c>
      <c r="C17305" s="5" t="s">
        <v>59</v>
      </c>
      <c r="D17305" s="5" t="s">
        <v>20</v>
      </c>
      <c r="E17305" s="5" t="s">
        <v>8</v>
      </c>
      <c r="F17305" s="6">
        <v>44866</v>
      </c>
      <c r="G17305" s="6" t="str">
        <f>TEXT(datatable[[#This Row],[дата]],"ММ")</f>
        <v>11</v>
      </c>
      <c r="H17305" s="8">
        <v>51.948</v>
      </c>
      <c r="I17305" s="8">
        <v>36.92</v>
      </c>
      <c r="J17305" s="8">
        <f>datatable[[#This Row],[продажи_]]-datatable[[#This Row],[себестоимость_]]</f>
        <v>15.027999999999999</v>
      </c>
      <c r="L17305"/>
    </row>
    <row r="17306" spans="2:12" x14ac:dyDescent="0.4">
      <c r="B17306" s="5" t="s">
        <v>69</v>
      </c>
      <c r="C17306" s="5" t="s">
        <v>59</v>
      </c>
      <c r="D17306" s="5" t="s">
        <v>20</v>
      </c>
      <c r="E17306" s="5" t="s">
        <v>8</v>
      </c>
      <c r="F17306" s="6">
        <v>44896</v>
      </c>
      <c r="G17306" s="6" t="str">
        <f>TEXT(datatable[[#This Row],[дата]],"ММ")</f>
        <v>12</v>
      </c>
      <c r="H17306" s="8">
        <v>62.870399999999997</v>
      </c>
      <c r="I17306" s="8">
        <v>39.192</v>
      </c>
      <c r="J17306" s="8">
        <f>datatable[[#This Row],[продажи_]]-datatable[[#This Row],[себестоимость_]]</f>
        <v>23.678399999999996</v>
      </c>
      <c r="L17306"/>
    </row>
    <row r="17307" spans="2:12" x14ac:dyDescent="0.4">
      <c r="B17307" s="5" t="s">
        <v>69</v>
      </c>
      <c r="C17307" s="5" t="s">
        <v>59</v>
      </c>
      <c r="D17307" s="5" t="s">
        <v>21</v>
      </c>
      <c r="E17307" s="5" t="s">
        <v>61</v>
      </c>
      <c r="F17307" s="6">
        <v>44562</v>
      </c>
      <c r="G17307" s="6" t="str">
        <f>TEXT(datatable[[#This Row],[дата]],"ММ")</f>
        <v>01</v>
      </c>
      <c r="H17307" s="8">
        <v>31.697999999999997</v>
      </c>
      <c r="I17307" s="8">
        <v>13.9392</v>
      </c>
      <c r="J17307" s="8">
        <f>datatable[[#This Row],[продажи_]]-datatable[[#This Row],[себестоимость_]]</f>
        <v>17.758799999999997</v>
      </c>
      <c r="L17307"/>
    </row>
    <row r="17308" spans="2:12" x14ac:dyDescent="0.4">
      <c r="B17308" s="5" t="s">
        <v>69</v>
      </c>
      <c r="C17308" s="5" t="s">
        <v>59</v>
      </c>
      <c r="D17308" s="5" t="s">
        <v>21</v>
      </c>
      <c r="E17308" s="5" t="s">
        <v>61</v>
      </c>
      <c r="F17308" s="6">
        <v>44593</v>
      </c>
      <c r="G17308" s="6" t="str">
        <f>TEXT(datatable[[#This Row],[дата]],"ММ")</f>
        <v>02</v>
      </c>
      <c r="H17308" s="8">
        <v>38.213700000000003</v>
      </c>
      <c r="I17308" s="8">
        <v>24.64</v>
      </c>
      <c r="J17308" s="8">
        <f>datatable[[#This Row],[продажи_]]-datatable[[#This Row],[себестоимость_]]</f>
        <v>13.573700000000002</v>
      </c>
      <c r="L17308"/>
    </row>
    <row r="17309" spans="2:12" x14ac:dyDescent="0.4">
      <c r="B17309" s="5" t="s">
        <v>69</v>
      </c>
      <c r="C17309" s="5" t="s">
        <v>59</v>
      </c>
      <c r="D17309" s="5" t="s">
        <v>21</v>
      </c>
      <c r="E17309" s="5" t="s">
        <v>61</v>
      </c>
      <c r="F17309" s="6">
        <v>44621</v>
      </c>
      <c r="G17309" s="6" t="str">
        <f>TEXT(datatable[[#This Row],[дата]],"ММ")</f>
        <v>03</v>
      </c>
      <c r="H17309" s="8">
        <v>42.733600000000003</v>
      </c>
      <c r="I17309" s="8">
        <v>30.412800000000001</v>
      </c>
      <c r="J17309" s="8">
        <f>datatable[[#This Row],[продажи_]]-datatable[[#This Row],[себестоимость_]]</f>
        <v>12.320800000000002</v>
      </c>
      <c r="L17309"/>
    </row>
    <row r="17310" spans="2:12" x14ac:dyDescent="0.4">
      <c r="B17310" s="5" t="s">
        <v>69</v>
      </c>
      <c r="C17310" s="5" t="s">
        <v>59</v>
      </c>
      <c r="D17310" s="5" t="s">
        <v>21</v>
      </c>
      <c r="E17310" s="5" t="s">
        <v>61</v>
      </c>
      <c r="F17310" s="6">
        <v>44652</v>
      </c>
      <c r="G17310" s="6" t="str">
        <f>TEXT(datatable[[#This Row],[дата]],"ММ")</f>
        <v>04</v>
      </c>
      <c r="H17310" s="8">
        <v>33.693800000000003</v>
      </c>
      <c r="I17310" s="8">
        <v>28.5824</v>
      </c>
      <c r="J17310" s="8">
        <f>datatable[[#This Row],[продажи_]]-datatable[[#This Row],[себестоимость_]]</f>
        <v>5.1114000000000033</v>
      </c>
      <c r="L17310"/>
    </row>
    <row r="17311" spans="2:12" x14ac:dyDescent="0.4">
      <c r="B17311" s="5" t="s">
        <v>69</v>
      </c>
      <c r="C17311" s="5" t="s">
        <v>59</v>
      </c>
      <c r="D17311" s="5" t="s">
        <v>21</v>
      </c>
      <c r="E17311" s="5" t="s">
        <v>61</v>
      </c>
      <c r="F17311" s="6">
        <v>44682</v>
      </c>
      <c r="G17311" s="6" t="str">
        <f>TEXT(datatable[[#This Row],[дата]],"ММ")</f>
        <v>05</v>
      </c>
      <c r="H17311" s="8">
        <v>42.263999999999996</v>
      </c>
      <c r="I17311" s="8">
        <v>22.176000000000002</v>
      </c>
      <c r="J17311" s="8">
        <f>datatable[[#This Row],[продажи_]]-datatable[[#This Row],[себестоимость_]]</f>
        <v>20.087999999999994</v>
      </c>
      <c r="L17311"/>
    </row>
    <row r="17312" spans="2:12" x14ac:dyDescent="0.4">
      <c r="B17312" s="5" t="s">
        <v>69</v>
      </c>
      <c r="C17312" s="5" t="s">
        <v>59</v>
      </c>
      <c r="D17312" s="5" t="s">
        <v>21</v>
      </c>
      <c r="E17312" s="5" t="s">
        <v>61</v>
      </c>
      <c r="F17312" s="6">
        <v>44713</v>
      </c>
      <c r="G17312" s="6" t="str">
        <f>TEXT(datatable[[#This Row],[дата]],"ММ")</f>
        <v>06</v>
      </c>
      <c r="H17312" s="8">
        <v>40.444300000000005</v>
      </c>
      <c r="I17312" s="8">
        <v>24.024000000000001</v>
      </c>
      <c r="J17312" s="8">
        <f>datatable[[#This Row],[продажи_]]-datatable[[#This Row],[себестоимость_]]</f>
        <v>16.420300000000005</v>
      </c>
      <c r="L17312"/>
    </row>
    <row r="17313" spans="2:12" x14ac:dyDescent="0.4">
      <c r="B17313" s="5" t="s">
        <v>69</v>
      </c>
      <c r="C17313" s="5" t="s">
        <v>59</v>
      </c>
      <c r="D17313" s="5" t="s">
        <v>21</v>
      </c>
      <c r="E17313" s="5" t="s">
        <v>61</v>
      </c>
      <c r="F17313" s="6">
        <v>44743</v>
      </c>
      <c r="G17313" s="6" t="str">
        <f>TEXT(datatable[[#This Row],[дата]],"ММ")</f>
        <v>07</v>
      </c>
      <c r="H17313" s="8">
        <v>27.941199999999998</v>
      </c>
      <c r="I17313" s="8">
        <v>16.755199999999999</v>
      </c>
      <c r="J17313" s="8">
        <f>datatable[[#This Row],[продажи_]]-datatable[[#This Row],[себестоимость_]]</f>
        <v>11.186</v>
      </c>
      <c r="L17313"/>
    </row>
    <row r="17314" spans="2:12" x14ac:dyDescent="0.4">
      <c r="B17314" s="5" t="s">
        <v>69</v>
      </c>
      <c r="C17314" s="5" t="s">
        <v>59</v>
      </c>
      <c r="D17314" s="5" t="s">
        <v>21</v>
      </c>
      <c r="E17314" s="5" t="s">
        <v>61</v>
      </c>
      <c r="F17314" s="6">
        <v>44774</v>
      </c>
      <c r="G17314" s="6" t="str">
        <f>TEXT(datatable[[#This Row],[дата]],"ММ")</f>
        <v>08</v>
      </c>
      <c r="H17314" s="8">
        <v>27.9999</v>
      </c>
      <c r="I17314" s="8">
        <v>17.423999999999999</v>
      </c>
      <c r="J17314" s="8">
        <f>datatable[[#This Row],[продажи_]]-datatable[[#This Row],[себестоимость_]]</f>
        <v>10.575900000000001</v>
      </c>
      <c r="L17314"/>
    </row>
    <row r="17315" spans="2:12" x14ac:dyDescent="0.4">
      <c r="B17315" s="5" t="s">
        <v>69</v>
      </c>
      <c r="C17315" s="5" t="s">
        <v>59</v>
      </c>
      <c r="D17315" s="5" t="s">
        <v>21</v>
      </c>
      <c r="E17315" s="5" t="s">
        <v>61</v>
      </c>
      <c r="F17315" s="6">
        <v>44805</v>
      </c>
      <c r="G17315" s="6" t="str">
        <f>TEXT(datatable[[#This Row],[дата]],"ММ")</f>
        <v>09</v>
      </c>
      <c r="H17315" s="8">
        <v>24.067</v>
      </c>
      <c r="I17315" s="8">
        <v>20.768000000000001</v>
      </c>
      <c r="J17315" s="8">
        <f>datatable[[#This Row],[продажи_]]-datatable[[#This Row],[себестоимость_]]</f>
        <v>3.2989999999999995</v>
      </c>
      <c r="L17315"/>
    </row>
    <row r="17316" spans="2:12" x14ac:dyDescent="0.4">
      <c r="B17316" s="5" t="s">
        <v>69</v>
      </c>
      <c r="C17316" s="5" t="s">
        <v>59</v>
      </c>
      <c r="D17316" s="5" t="s">
        <v>21</v>
      </c>
      <c r="E17316" s="5" t="s">
        <v>61</v>
      </c>
      <c r="F17316" s="6">
        <v>44835</v>
      </c>
      <c r="G17316" s="6" t="str">
        <f>TEXT(datatable[[#This Row],[дата]],"ММ")</f>
        <v>10</v>
      </c>
      <c r="H17316" s="8">
        <v>45.60990000000001</v>
      </c>
      <c r="I17316" s="8">
        <v>28.089599999999997</v>
      </c>
      <c r="J17316" s="8">
        <f>datatable[[#This Row],[продажи_]]-datatable[[#This Row],[себестоимость_]]</f>
        <v>17.520300000000013</v>
      </c>
      <c r="L17316"/>
    </row>
    <row r="17317" spans="2:12" x14ac:dyDescent="0.4">
      <c r="B17317" s="5" t="s">
        <v>69</v>
      </c>
      <c r="C17317" s="5" t="s">
        <v>59</v>
      </c>
      <c r="D17317" s="5" t="s">
        <v>21</v>
      </c>
      <c r="E17317" s="5" t="s">
        <v>61</v>
      </c>
      <c r="F17317" s="6">
        <v>44866</v>
      </c>
      <c r="G17317" s="6" t="str">
        <f>TEXT(datatable[[#This Row],[дата]],"ММ")</f>
        <v>11</v>
      </c>
      <c r="H17317" s="8">
        <v>45.0229</v>
      </c>
      <c r="I17317" s="8">
        <v>26.083199999999998</v>
      </c>
      <c r="J17317" s="8">
        <f>datatable[[#This Row],[продажи_]]-datatable[[#This Row],[себестоимость_]]</f>
        <v>18.939700000000002</v>
      </c>
      <c r="L17317"/>
    </row>
    <row r="17318" spans="2:12" x14ac:dyDescent="0.4">
      <c r="B17318" s="5" t="s">
        <v>69</v>
      </c>
      <c r="C17318" s="5" t="s">
        <v>59</v>
      </c>
      <c r="D17318" s="5" t="s">
        <v>21</v>
      </c>
      <c r="E17318" s="5" t="s">
        <v>61</v>
      </c>
      <c r="F17318" s="6">
        <v>44896</v>
      </c>
      <c r="G17318" s="6" t="str">
        <f>TEXT(datatable[[#This Row],[дата]],"ММ")</f>
        <v>12</v>
      </c>
      <c r="H17318" s="8">
        <v>34.515599999999999</v>
      </c>
      <c r="I17318" s="8">
        <v>17.952000000000002</v>
      </c>
      <c r="J17318" s="8">
        <f>datatable[[#This Row],[продажи_]]-datatable[[#This Row],[себестоимость_]]</f>
        <v>16.563599999999997</v>
      </c>
      <c r="L17318"/>
    </row>
    <row r="17319" spans="2:12" x14ac:dyDescent="0.4">
      <c r="B17319" s="5" t="s">
        <v>69</v>
      </c>
      <c r="C17319" s="5" t="s">
        <v>59</v>
      </c>
      <c r="D17319" s="5" t="s">
        <v>21</v>
      </c>
      <c r="E17319" s="5" t="s">
        <v>62</v>
      </c>
      <c r="F17319" s="6">
        <v>44562</v>
      </c>
      <c r="G17319" s="6" t="str">
        <f>TEXT(datatable[[#This Row],[дата]],"ММ")</f>
        <v>01</v>
      </c>
      <c r="H17319" s="8">
        <v>67.787100000000009</v>
      </c>
      <c r="I17319" s="8">
        <v>39.33</v>
      </c>
      <c r="J17319" s="8">
        <f>datatable[[#This Row],[продажи_]]-datatable[[#This Row],[себестоимость_]]</f>
        <v>28.457100000000011</v>
      </c>
      <c r="L17319"/>
    </row>
    <row r="17320" spans="2:12" x14ac:dyDescent="0.4">
      <c r="B17320" s="5" t="s">
        <v>69</v>
      </c>
      <c r="C17320" s="5" t="s">
        <v>59</v>
      </c>
      <c r="D17320" s="5" t="s">
        <v>21</v>
      </c>
      <c r="E17320" s="5" t="s">
        <v>62</v>
      </c>
      <c r="F17320" s="6">
        <v>44593</v>
      </c>
      <c r="G17320" s="6" t="str">
        <f>TEXT(datatable[[#This Row],[дата]],"ММ")</f>
        <v>02</v>
      </c>
      <c r="H17320" s="8">
        <v>96.740000000000009</v>
      </c>
      <c r="I17320" s="8">
        <v>58.52000000000001</v>
      </c>
      <c r="J17320" s="8">
        <f>datatable[[#This Row],[продажи_]]-datatable[[#This Row],[себестоимость_]]</f>
        <v>38.22</v>
      </c>
      <c r="L17320"/>
    </row>
    <row r="17321" spans="2:12" x14ac:dyDescent="0.4">
      <c r="B17321" s="5" t="s">
        <v>69</v>
      </c>
      <c r="C17321" s="5" t="s">
        <v>59</v>
      </c>
      <c r="D17321" s="5" t="s">
        <v>21</v>
      </c>
      <c r="E17321" s="5" t="s">
        <v>62</v>
      </c>
      <c r="F17321" s="6">
        <v>44621</v>
      </c>
      <c r="G17321" s="6" t="str">
        <f>TEXT(datatable[[#This Row],[дата]],"ММ")</f>
        <v>03</v>
      </c>
      <c r="H17321" s="8">
        <v>108.3488</v>
      </c>
      <c r="I17321" s="8">
        <v>64.448000000000008</v>
      </c>
      <c r="J17321" s="8">
        <f>datatable[[#This Row],[продажи_]]-datatable[[#This Row],[себестоимость_]]</f>
        <v>43.90079999999999</v>
      </c>
      <c r="L17321"/>
    </row>
    <row r="17322" spans="2:12" x14ac:dyDescent="0.4">
      <c r="B17322" s="5" t="s">
        <v>69</v>
      </c>
      <c r="C17322" s="5" t="s">
        <v>59</v>
      </c>
      <c r="D17322" s="5" t="s">
        <v>21</v>
      </c>
      <c r="E17322" s="5" t="s">
        <v>62</v>
      </c>
      <c r="F17322" s="6">
        <v>44652</v>
      </c>
      <c r="G17322" s="6" t="str">
        <f>TEXT(datatable[[#This Row],[дата]],"ММ")</f>
        <v>04</v>
      </c>
      <c r="H17322" s="8">
        <v>100.60960000000001</v>
      </c>
      <c r="I17322" s="8">
        <v>52.136000000000003</v>
      </c>
      <c r="J17322" s="8">
        <f>datatable[[#This Row],[продажи_]]-datatable[[#This Row],[себестоимость_]]</f>
        <v>48.473600000000012</v>
      </c>
      <c r="L17322"/>
    </row>
    <row r="17323" spans="2:12" x14ac:dyDescent="0.4">
      <c r="B17323" s="5" t="s">
        <v>69</v>
      </c>
      <c r="C17323" s="5" t="s">
        <v>59</v>
      </c>
      <c r="D17323" s="5" t="s">
        <v>21</v>
      </c>
      <c r="E17323" s="5" t="s">
        <v>62</v>
      </c>
      <c r="F17323" s="6">
        <v>44682</v>
      </c>
      <c r="G17323" s="6" t="str">
        <f>TEXT(datatable[[#This Row],[дата]],"ММ")</f>
        <v>05</v>
      </c>
      <c r="H17323" s="8">
        <v>88.724400000000003</v>
      </c>
      <c r="I17323" s="8">
        <v>43.775999999999996</v>
      </c>
      <c r="J17323" s="8">
        <f>datatable[[#This Row],[продажи_]]-datatable[[#This Row],[себестоимость_]]</f>
        <v>44.948400000000007</v>
      </c>
      <c r="L17323"/>
    </row>
    <row r="17324" spans="2:12" x14ac:dyDescent="0.4">
      <c r="B17324" s="5" t="s">
        <v>69</v>
      </c>
      <c r="C17324" s="5" t="s">
        <v>59</v>
      </c>
      <c r="D17324" s="5" t="s">
        <v>21</v>
      </c>
      <c r="E17324" s="5" t="s">
        <v>62</v>
      </c>
      <c r="F17324" s="6">
        <v>44713</v>
      </c>
      <c r="G17324" s="6" t="str">
        <f>TEXT(datatable[[#This Row],[дата]],"ММ")</f>
        <v>06</v>
      </c>
      <c r="H17324" s="8">
        <v>88.0334</v>
      </c>
      <c r="I17324" s="8">
        <v>52.364000000000004</v>
      </c>
      <c r="J17324" s="8">
        <f>datatable[[#This Row],[продажи_]]-datatable[[#This Row],[себестоимость_]]</f>
        <v>35.669399999999996</v>
      </c>
      <c r="L17324"/>
    </row>
    <row r="17325" spans="2:12" x14ac:dyDescent="0.4">
      <c r="B17325" s="5" t="s">
        <v>69</v>
      </c>
      <c r="C17325" s="5" t="s">
        <v>59</v>
      </c>
      <c r="D17325" s="5" t="s">
        <v>21</v>
      </c>
      <c r="E17325" s="5" t="s">
        <v>62</v>
      </c>
      <c r="F17325" s="6">
        <v>44743</v>
      </c>
      <c r="G17325" s="6" t="str">
        <f>TEXT(datatable[[#This Row],[дата]],"ММ")</f>
        <v>07</v>
      </c>
      <c r="H17325" s="8">
        <v>64.124799999999993</v>
      </c>
      <c r="I17325" s="8">
        <v>35.872</v>
      </c>
      <c r="J17325" s="8">
        <f>datatable[[#This Row],[продажи_]]-datatable[[#This Row],[себестоимость_]]</f>
        <v>28.252799999999993</v>
      </c>
      <c r="L17325"/>
    </row>
    <row r="17326" spans="2:12" x14ac:dyDescent="0.4">
      <c r="B17326" s="5" t="s">
        <v>69</v>
      </c>
      <c r="C17326" s="5" t="s">
        <v>59</v>
      </c>
      <c r="D17326" s="5" t="s">
        <v>21</v>
      </c>
      <c r="E17326" s="5" t="s">
        <v>62</v>
      </c>
      <c r="F17326" s="6">
        <v>44774</v>
      </c>
      <c r="G17326" s="6" t="str">
        <f>TEXT(datatable[[#This Row],[дата]],"ММ")</f>
        <v>08</v>
      </c>
      <c r="H17326" s="8">
        <v>67.787100000000009</v>
      </c>
      <c r="I17326" s="8">
        <v>34.542000000000002</v>
      </c>
      <c r="J17326" s="8">
        <f>datatable[[#This Row],[продажи_]]-datatable[[#This Row],[себестоимость_]]</f>
        <v>33.245100000000008</v>
      </c>
      <c r="L17326"/>
    </row>
    <row r="17327" spans="2:12" x14ac:dyDescent="0.4">
      <c r="B17327" s="5" t="s">
        <v>69</v>
      </c>
      <c r="C17327" s="5" t="s">
        <v>59</v>
      </c>
      <c r="D17327" s="5" t="s">
        <v>21</v>
      </c>
      <c r="E17327" s="5" t="s">
        <v>62</v>
      </c>
      <c r="F17327" s="6">
        <v>44805</v>
      </c>
      <c r="G17327" s="6" t="str">
        <f>TEXT(datatable[[#This Row],[дата]],"ММ")</f>
        <v>09</v>
      </c>
      <c r="H17327" s="8">
        <v>81.538000000000011</v>
      </c>
      <c r="I17327" s="8">
        <v>30.78</v>
      </c>
      <c r="J17327" s="8">
        <f>datatable[[#This Row],[продажи_]]-datatable[[#This Row],[себестоимость_]]</f>
        <v>50.75800000000001</v>
      </c>
      <c r="L17327"/>
    </row>
    <row r="17328" spans="2:12" x14ac:dyDescent="0.4">
      <c r="B17328" s="5" t="s">
        <v>69</v>
      </c>
      <c r="C17328" s="5" t="s">
        <v>59</v>
      </c>
      <c r="D17328" s="5" t="s">
        <v>21</v>
      </c>
      <c r="E17328" s="5" t="s">
        <v>62</v>
      </c>
      <c r="F17328" s="6">
        <v>44835</v>
      </c>
      <c r="G17328" s="6" t="str">
        <f>TEXT(datatable[[#This Row],[дата]],"ММ")</f>
        <v>10</v>
      </c>
      <c r="H17328" s="8">
        <v>85.131200000000007</v>
      </c>
      <c r="I17328" s="8">
        <v>56.924000000000007</v>
      </c>
      <c r="J17328" s="8">
        <f>datatable[[#This Row],[продажи_]]-datatable[[#This Row],[себестоимость_]]</f>
        <v>28.2072</v>
      </c>
      <c r="L17328"/>
    </row>
    <row r="17329" spans="2:12" x14ac:dyDescent="0.4">
      <c r="B17329" s="5" t="s">
        <v>69</v>
      </c>
      <c r="C17329" s="5" t="s">
        <v>59</v>
      </c>
      <c r="D17329" s="5" t="s">
        <v>21</v>
      </c>
      <c r="E17329" s="5" t="s">
        <v>62</v>
      </c>
      <c r="F17329" s="6">
        <v>44866</v>
      </c>
      <c r="G17329" s="6" t="str">
        <f>TEXT(datatable[[#This Row],[дата]],"ММ")</f>
        <v>11</v>
      </c>
      <c r="H17329" s="8">
        <v>98.813000000000002</v>
      </c>
      <c r="I17329" s="8">
        <v>40.507999999999996</v>
      </c>
      <c r="J17329" s="8">
        <f>datatable[[#This Row],[продажи_]]-datatable[[#This Row],[себестоимость_]]</f>
        <v>58.305000000000007</v>
      </c>
      <c r="L17329"/>
    </row>
    <row r="17330" spans="2:12" x14ac:dyDescent="0.4">
      <c r="B17330" s="5" t="s">
        <v>69</v>
      </c>
      <c r="C17330" s="5" t="s">
        <v>59</v>
      </c>
      <c r="D17330" s="5" t="s">
        <v>21</v>
      </c>
      <c r="E17330" s="5" t="s">
        <v>62</v>
      </c>
      <c r="F17330" s="6">
        <v>44896</v>
      </c>
      <c r="G17330" s="6" t="str">
        <f>TEXT(datatable[[#This Row],[дата]],"ММ")</f>
        <v>12</v>
      </c>
      <c r="H17330" s="8">
        <v>99.504000000000005</v>
      </c>
      <c r="I17330" s="8">
        <v>49.248000000000005</v>
      </c>
      <c r="J17330" s="8">
        <f>datatable[[#This Row],[продажи_]]-datatable[[#This Row],[себестоимость_]]</f>
        <v>50.256</v>
      </c>
      <c r="L17330"/>
    </row>
    <row r="17331" spans="2:12" x14ac:dyDescent="0.4">
      <c r="B17331" s="5" t="s">
        <v>69</v>
      </c>
      <c r="C17331" s="5" t="s">
        <v>59</v>
      </c>
      <c r="D17331" s="5" t="s">
        <v>21</v>
      </c>
      <c r="E17331" s="5" t="s">
        <v>9</v>
      </c>
      <c r="F17331" s="6">
        <v>44562</v>
      </c>
      <c r="G17331" s="6" t="str">
        <f>TEXT(datatable[[#This Row],[дата]],"ММ")</f>
        <v>01</v>
      </c>
      <c r="H17331" s="8">
        <v>45.828000000000003</v>
      </c>
      <c r="I17331" s="8">
        <v>38.491199999999999</v>
      </c>
      <c r="J17331" s="8">
        <f>datatable[[#This Row],[продажи_]]-datatable[[#This Row],[себестоимость_]]</f>
        <v>7.3368000000000038</v>
      </c>
      <c r="L17331"/>
    </row>
    <row r="17332" spans="2:12" x14ac:dyDescent="0.4">
      <c r="B17332" s="5" t="s">
        <v>69</v>
      </c>
      <c r="C17332" s="5" t="s">
        <v>59</v>
      </c>
      <c r="D17332" s="5" t="s">
        <v>21</v>
      </c>
      <c r="E17332" s="5" t="s">
        <v>9</v>
      </c>
      <c r="F17332" s="6">
        <v>44593</v>
      </c>
      <c r="G17332" s="6" t="str">
        <f>TEXT(datatable[[#This Row],[дата]],"ММ")</f>
        <v>02</v>
      </c>
      <c r="H17332" s="8">
        <v>102.47649999999999</v>
      </c>
      <c r="I17332" s="8">
        <v>72.349199999999996</v>
      </c>
      <c r="J17332" s="8">
        <f>datatable[[#This Row],[продажи_]]-datatable[[#This Row],[себестоимость_]]</f>
        <v>30.127299999999991</v>
      </c>
      <c r="L17332"/>
    </row>
    <row r="17333" spans="2:12" x14ac:dyDescent="0.4">
      <c r="B17333" s="5" t="s">
        <v>69</v>
      </c>
      <c r="C17333" s="5" t="s">
        <v>59</v>
      </c>
      <c r="D17333" s="5" t="s">
        <v>21</v>
      </c>
      <c r="E17333" s="5" t="s">
        <v>9</v>
      </c>
      <c r="F17333" s="6">
        <v>44621</v>
      </c>
      <c r="G17333" s="6" t="str">
        <f>TEXT(datatable[[#This Row],[дата]],"ММ")</f>
        <v>03</v>
      </c>
      <c r="H17333" s="8">
        <v>119.1528</v>
      </c>
      <c r="I17333" s="8">
        <v>75.55680000000001</v>
      </c>
      <c r="J17333" s="8">
        <f>datatable[[#This Row],[продажи_]]-datatable[[#This Row],[себестоимость_]]</f>
        <v>43.595999999999989</v>
      </c>
      <c r="L17333"/>
    </row>
    <row r="17334" spans="2:12" x14ac:dyDescent="0.4">
      <c r="B17334" s="5" t="s">
        <v>69</v>
      </c>
      <c r="C17334" s="5" t="s">
        <v>59</v>
      </c>
      <c r="D17334" s="5" t="s">
        <v>21</v>
      </c>
      <c r="E17334" s="5" t="s">
        <v>9</v>
      </c>
      <c r="F17334" s="6">
        <v>44652</v>
      </c>
      <c r="G17334" s="6" t="str">
        <f>TEXT(datatable[[#This Row],[дата]],"ММ")</f>
        <v>04</v>
      </c>
      <c r="H17334" s="8">
        <v>96.238800000000012</v>
      </c>
      <c r="I17334" s="8">
        <v>64.241100000000003</v>
      </c>
      <c r="J17334" s="8">
        <f>datatable[[#This Row],[продажи_]]-datatable[[#This Row],[себестоимость_]]</f>
        <v>31.997700000000009</v>
      </c>
      <c r="L17334"/>
    </row>
    <row r="17335" spans="2:12" x14ac:dyDescent="0.4">
      <c r="B17335" s="5" t="s">
        <v>69</v>
      </c>
      <c r="C17335" s="5" t="s">
        <v>59</v>
      </c>
      <c r="D17335" s="5" t="s">
        <v>21</v>
      </c>
      <c r="E17335" s="5" t="s">
        <v>9</v>
      </c>
      <c r="F17335" s="6">
        <v>44682</v>
      </c>
      <c r="G17335" s="6" t="str">
        <f>TEXT(datatable[[#This Row],[дата]],"ММ")</f>
        <v>05</v>
      </c>
      <c r="H17335" s="8">
        <v>85.545600000000007</v>
      </c>
      <c r="I17335" s="8">
        <v>45.9756</v>
      </c>
      <c r="J17335" s="8">
        <f>datatable[[#This Row],[продажи_]]-datatable[[#This Row],[себестоимость_]]</f>
        <v>39.570000000000007</v>
      </c>
      <c r="L17335"/>
    </row>
    <row r="17336" spans="2:12" x14ac:dyDescent="0.4">
      <c r="B17336" s="5" t="s">
        <v>69</v>
      </c>
      <c r="C17336" s="5" t="s">
        <v>59</v>
      </c>
      <c r="D17336" s="5" t="s">
        <v>21</v>
      </c>
      <c r="E17336" s="5" t="s">
        <v>9</v>
      </c>
      <c r="F17336" s="6">
        <v>44713</v>
      </c>
      <c r="G17336" s="6" t="str">
        <f>TEXT(datatable[[#This Row],[дата]],"ММ")</f>
        <v>06</v>
      </c>
      <c r="H17336" s="8">
        <v>81.917550000000006</v>
      </c>
      <c r="I17336" s="8">
        <v>59.073300000000003</v>
      </c>
      <c r="J17336" s="8">
        <f>datatable[[#This Row],[продажи_]]-datatable[[#This Row],[себестоимость_]]</f>
        <v>22.844250000000002</v>
      </c>
      <c r="L17336"/>
    </row>
    <row r="17337" spans="2:12" x14ac:dyDescent="0.4">
      <c r="B17337" s="5" t="s">
        <v>69</v>
      </c>
      <c r="C17337" s="5" t="s">
        <v>59</v>
      </c>
      <c r="D17337" s="5" t="s">
        <v>21</v>
      </c>
      <c r="E17337" s="5" t="s">
        <v>9</v>
      </c>
      <c r="F17337" s="6">
        <v>44743</v>
      </c>
      <c r="G17337" s="6" t="str">
        <f>TEXT(datatable[[#This Row],[дата]],"ММ")</f>
        <v>07</v>
      </c>
      <c r="H17337" s="8">
        <v>59.5764</v>
      </c>
      <c r="I17337" s="8">
        <v>41.698799999999999</v>
      </c>
      <c r="J17337" s="8">
        <f>datatable[[#This Row],[продажи_]]-datatable[[#This Row],[себестоимость_]]</f>
        <v>17.877600000000001</v>
      </c>
      <c r="L17337"/>
    </row>
    <row r="17338" spans="2:12" x14ac:dyDescent="0.4">
      <c r="B17338" s="5" t="s">
        <v>69</v>
      </c>
      <c r="C17338" s="5" t="s">
        <v>59</v>
      </c>
      <c r="D17338" s="5" t="s">
        <v>21</v>
      </c>
      <c r="E17338" s="5" t="s">
        <v>9</v>
      </c>
      <c r="F17338" s="6">
        <v>44774</v>
      </c>
      <c r="G17338" s="6" t="str">
        <f>TEXT(datatable[[#This Row],[дата]],"ММ")</f>
        <v>08</v>
      </c>
      <c r="H17338" s="8">
        <v>56.139300000000006</v>
      </c>
      <c r="I17338" s="8">
        <v>36.8874</v>
      </c>
      <c r="J17338" s="8">
        <f>datatable[[#This Row],[продажи_]]-datatable[[#This Row],[себестоимость_]]</f>
        <v>19.251900000000006</v>
      </c>
      <c r="L17338"/>
    </row>
    <row r="17339" spans="2:12" x14ac:dyDescent="0.4">
      <c r="B17339" s="5" t="s">
        <v>69</v>
      </c>
      <c r="C17339" s="5" t="s">
        <v>59</v>
      </c>
      <c r="D17339" s="5" t="s">
        <v>21</v>
      </c>
      <c r="E17339" s="5" t="s">
        <v>9</v>
      </c>
      <c r="F17339" s="6">
        <v>44805</v>
      </c>
      <c r="G17339" s="6" t="str">
        <f>TEXT(datatable[[#This Row],[дата]],"ММ")</f>
        <v>09</v>
      </c>
      <c r="H17339" s="8">
        <v>76.38</v>
      </c>
      <c r="I17339" s="8">
        <v>53.014500000000005</v>
      </c>
      <c r="J17339" s="8">
        <f>datatable[[#This Row],[продажи_]]-datatable[[#This Row],[себестоимость_]]</f>
        <v>23.36549999999999</v>
      </c>
      <c r="L17339"/>
    </row>
    <row r="17340" spans="2:12" x14ac:dyDescent="0.4">
      <c r="B17340" s="5" t="s">
        <v>69</v>
      </c>
      <c r="C17340" s="5" t="s">
        <v>59</v>
      </c>
      <c r="D17340" s="5" t="s">
        <v>21</v>
      </c>
      <c r="E17340" s="5" t="s">
        <v>9</v>
      </c>
      <c r="F17340" s="6">
        <v>44835</v>
      </c>
      <c r="G17340" s="6" t="str">
        <f>TEXT(datatable[[#This Row],[дата]],"ММ")</f>
        <v>10</v>
      </c>
      <c r="H17340" s="8">
        <v>92.674400000000006</v>
      </c>
      <c r="I17340" s="8">
        <v>51.767099999999999</v>
      </c>
      <c r="J17340" s="8">
        <f>datatable[[#This Row],[продажи_]]-datatable[[#This Row],[себестоимость_]]</f>
        <v>40.907300000000006</v>
      </c>
      <c r="L17340"/>
    </row>
    <row r="17341" spans="2:12" x14ac:dyDescent="0.4">
      <c r="B17341" s="5" t="s">
        <v>69</v>
      </c>
      <c r="C17341" s="5" t="s">
        <v>59</v>
      </c>
      <c r="D17341" s="5" t="s">
        <v>21</v>
      </c>
      <c r="E17341" s="5" t="s">
        <v>9</v>
      </c>
      <c r="F17341" s="6">
        <v>44866</v>
      </c>
      <c r="G17341" s="6" t="str">
        <f>TEXT(datatable[[#This Row],[дата]],"ММ")</f>
        <v>11</v>
      </c>
      <c r="H17341" s="8">
        <v>78.607749999999996</v>
      </c>
      <c r="I17341" s="8">
        <v>65.443949999999987</v>
      </c>
      <c r="J17341" s="8">
        <f>datatable[[#This Row],[продажи_]]-datatable[[#This Row],[себестоимость_]]</f>
        <v>13.163800000000009</v>
      </c>
      <c r="L17341"/>
    </row>
    <row r="17342" spans="2:12" x14ac:dyDescent="0.4">
      <c r="B17342" s="5" t="s">
        <v>69</v>
      </c>
      <c r="C17342" s="5" t="s">
        <v>59</v>
      </c>
      <c r="D17342" s="5" t="s">
        <v>21</v>
      </c>
      <c r="E17342" s="5" t="s">
        <v>9</v>
      </c>
      <c r="F17342" s="6">
        <v>44896</v>
      </c>
      <c r="G17342" s="6" t="str">
        <f>TEXT(datatable[[#This Row],[дата]],"ММ")</f>
        <v>12</v>
      </c>
      <c r="H17342" s="8">
        <v>64.159199999999998</v>
      </c>
      <c r="I17342" s="8">
        <v>48.114000000000004</v>
      </c>
      <c r="J17342" s="8">
        <f>datatable[[#This Row],[продажи_]]-datatable[[#This Row],[себестоимость_]]</f>
        <v>16.045199999999994</v>
      </c>
      <c r="L17342"/>
    </row>
    <row r="17343" spans="2:12" x14ac:dyDescent="0.4">
      <c r="B17343" s="5" t="s">
        <v>69</v>
      </c>
      <c r="C17343" s="5" t="s">
        <v>59</v>
      </c>
      <c r="D17343" s="5" t="s">
        <v>21</v>
      </c>
      <c r="E17343" s="5" t="s">
        <v>10</v>
      </c>
      <c r="F17343" s="6">
        <v>44562</v>
      </c>
      <c r="G17343" s="6" t="str">
        <f>TEXT(datatable[[#This Row],[дата]],"ММ")</f>
        <v>01</v>
      </c>
      <c r="H17343" s="8">
        <v>16.364699999999999</v>
      </c>
      <c r="I17343" s="8">
        <v>10.893600000000001</v>
      </c>
      <c r="J17343" s="8">
        <f>datatable[[#This Row],[продажи_]]-datatable[[#This Row],[себестоимость_]]</f>
        <v>5.4710999999999981</v>
      </c>
      <c r="L17343"/>
    </row>
    <row r="17344" spans="2:12" x14ac:dyDescent="0.4">
      <c r="B17344" s="5" t="s">
        <v>69</v>
      </c>
      <c r="C17344" s="5" t="s">
        <v>59</v>
      </c>
      <c r="D17344" s="5" t="s">
        <v>21</v>
      </c>
      <c r="E17344" s="5" t="s">
        <v>10</v>
      </c>
      <c r="F17344" s="6">
        <v>44593</v>
      </c>
      <c r="G17344" s="6" t="str">
        <f>TEXT(datatable[[#This Row],[дата]],"ММ")</f>
        <v>02</v>
      </c>
      <c r="H17344" s="8">
        <v>30.430400000000002</v>
      </c>
      <c r="I17344" s="8">
        <v>16.183999999999997</v>
      </c>
      <c r="J17344" s="8">
        <f>datatable[[#This Row],[продажи_]]-datatable[[#This Row],[себестоимость_]]</f>
        <v>14.246400000000005</v>
      </c>
      <c r="L17344"/>
    </row>
    <row r="17345" spans="2:12" x14ac:dyDescent="0.4">
      <c r="B17345" s="5" t="s">
        <v>69</v>
      </c>
      <c r="C17345" s="5" t="s">
        <v>59</v>
      </c>
      <c r="D17345" s="5" t="s">
        <v>21</v>
      </c>
      <c r="E17345" s="5" t="s">
        <v>10</v>
      </c>
      <c r="F17345" s="6">
        <v>44621</v>
      </c>
      <c r="G17345" s="6" t="str">
        <f>TEXT(datatable[[#This Row],[дата]],"ММ")</f>
        <v>03</v>
      </c>
      <c r="H17345" s="8">
        <v>33.105599999999995</v>
      </c>
      <c r="I17345" s="8">
        <v>20.4544</v>
      </c>
      <c r="J17345" s="8">
        <f>datatable[[#This Row],[продажи_]]-datatable[[#This Row],[себестоимость_]]</f>
        <v>12.651199999999996</v>
      </c>
      <c r="L17345"/>
    </row>
    <row r="17346" spans="2:12" x14ac:dyDescent="0.4">
      <c r="B17346" s="5" t="s">
        <v>69</v>
      </c>
      <c r="C17346" s="5" t="s">
        <v>59</v>
      </c>
      <c r="D17346" s="5" t="s">
        <v>21</v>
      </c>
      <c r="E17346" s="5" t="s">
        <v>10</v>
      </c>
      <c r="F17346" s="6">
        <v>44652</v>
      </c>
      <c r="G17346" s="6" t="str">
        <f>TEXT(datatable[[#This Row],[дата]],"ММ")</f>
        <v>04</v>
      </c>
      <c r="H17346" s="8">
        <v>31.308200000000003</v>
      </c>
      <c r="I17346" s="8">
        <v>21.705599999999997</v>
      </c>
      <c r="J17346" s="8">
        <f>datatable[[#This Row],[продажи_]]-datatable[[#This Row],[себестоимость_]]</f>
        <v>9.602600000000006</v>
      </c>
      <c r="L17346"/>
    </row>
    <row r="17347" spans="2:12" x14ac:dyDescent="0.4">
      <c r="B17347" s="5" t="s">
        <v>69</v>
      </c>
      <c r="C17347" s="5" t="s">
        <v>59</v>
      </c>
      <c r="D17347" s="5" t="s">
        <v>21</v>
      </c>
      <c r="E17347" s="5" t="s">
        <v>10</v>
      </c>
      <c r="F17347" s="6">
        <v>44682</v>
      </c>
      <c r="G17347" s="6" t="str">
        <f>TEXT(datatable[[#This Row],[дата]],"ММ")</f>
        <v>05</v>
      </c>
      <c r="H17347" s="8">
        <v>25.581600000000002</v>
      </c>
      <c r="I17347" s="8">
        <v>13.872</v>
      </c>
      <c r="J17347" s="8">
        <f>datatable[[#This Row],[продажи_]]-datatable[[#This Row],[себестоимость_]]</f>
        <v>11.709600000000002</v>
      </c>
      <c r="L17347"/>
    </row>
    <row r="17348" spans="2:12" x14ac:dyDescent="0.4">
      <c r="B17348" s="5" t="s">
        <v>69</v>
      </c>
      <c r="C17348" s="5" t="s">
        <v>59</v>
      </c>
      <c r="D17348" s="5" t="s">
        <v>21</v>
      </c>
      <c r="E17348" s="5" t="s">
        <v>10</v>
      </c>
      <c r="F17348" s="6">
        <v>44713</v>
      </c>
      <c r="G17348" s="6" t="str">
        <f>TEXT(datatable[[#This Row],[дата]],"ММ")</f>
        <v>06</v>
      </c>
      <c r="H17348" s="8">
        <v>26.354900000000001</v>
      </c>
      <c r="I17348" s="8">
        <v>15.558400000000001</v>
      </c>
      <c r="J17348" s="8">
        <f>datatable[[#This Row],[продажи_]]-datatable[[#This Row],[себестоимость_]]</f>
        <v>10.7965</v>
      </c>
      <c r="L17348"/>
    </row>
    <row r="17349" spans="2:12" x14ac:dyDescent="0.4">
      <c r="B17349" s="5" t="s">
        <v>69</v>
      </c>
      <c r="C17349" s="5" t="s">
        <v>59</v>
      </c>
      <c r="D17349" s="5" t="s">
        <v>21</v>
      </c>
      <c r="E17349" s="5" t="s">
        <v>10</v>
      </c>
      <c r="F17349" s="6">
        <v>44743</v>
      </c>
      <c r="G17349" s="6" t="str">
        <f>TEXT(datatable[[#This Row],[дата]],"ММ")</f>
        <v>07</v>
      </c>
      <c r="H17349" s="8">
        <v>17.3888</v>
      </c>
      <c r="I17349" s="8">
        <v>11.750400000000001</v>
      </c>
      <c r="J17349" s="8">
        <f>datatable[[#This Row],[продажи_]]-datatable[[#This Row],[себестоимость_]]</f>
        <v>5.638399999999999</v>
      </c>
      <c r="L17349"/>
    </row>
    <row r="17350" spans="2:12" x14ac:dyDescent="0.4">
      <c r="B17350" s="5" t="s">
        <v>69</v>
      </c>
      <c r="C17350" s="5" t="s">
        <v>59</v>
      </c>
      <c r="D17350" s="5" t="s">
        <v>21</v>
      </c>
      <c r="E17350" s="5" t="s">
        <v>10</v>
      </c>
      <c r="F17350" s="6">
        <v>44774</v>
      </c>
      <c r="G17350" s="6" t="str">
        <f>TEXT(datatable[[#This Row],[дата]],"ММ")</f>
        <v>08</v>
      </c>
      <c r="H17350" s="8">
        <v>21.631499999999996</v>
      </c>
      <c r="I17350" s="8">
        <v>10.281599999999999</v>
      </c>
      <c r="J17350" s="8">
        <f>datatable[[#This Row],[продажи_]]-datatable[[#This Row],[себестоимость_]]</f>
        <v>11.349899999999996</v>
      </c>
      <c r="L17350"/>
    </row>
    <row r="17351" spans="2:12" x14ac:dyDescent="0.4">
      <c r="B17351" s="5" t="s">
        <v>69</v>
      </c>
      <c r="C17351" s="5" t="s">
        <v>59</v>
      </c>
      <c r="D17351" s="5" t="s">
        <v>21</v>
      </c>
      <c r="E17351" s="5" t="s">
        <v>10</v>
      </c>
      <c r="F17351" s="6">
        <v>44805</v>
      </c>
      <c r="G17351" s="6" t="str">
        <f>TEXT(datatable[[#This Row],[дата]],"ММ")</f>
        <v>09</v>
      </c>
      <c r="H17351" s="8">
        <v>17.138000000000002</v>
      </c>
      <c r="I17351" s="8">
        <v>12.512</v>
      </c>
      <c r="J17351" s="8">
        <f>datatable[[#This Row],[продажи_]]-datatable[[#This Row],[себестоимость_]]</f>
        <v>4.6260000000000012</v>
      </c>
      <c r="L17351"/>
    </row>
    <row r="17352" spans="2:12" x14ac:dyDescent="0.4">
      <c r="B17352" s="5" t="s">
        <v>69</v>
      </c>
      <c r="C17352" s="5" t="s">
        <v>59</v>
      </c>
      <c r="D17352" s="5" t="s">
        <v>21</v>
      </c>
      <c r="E17352" s="5" t="s">
        <v>10</v>
      </c>
      <c r="F17352" s="6">
        <v>44835</v>
      </c>
      <c r="G17352" s="6" t="str">
        <f>TEXT(datatable[[#This Row],[дата]],"ММ")</f>
        <v>10</v>
      </c>
      <c r="H17352" s="8">
        <v>26.919200000000004</v>
      </c>
      <c r="I17352" s="8">
        <v>22.847999999999999</v>
      </c>
      <c r="J17352" s="8">
        <f>datatable[[#This Row],[продажи_]]-datatable[[#This Row],[себестоимость_]]</f>
        <v>4.0712000000000046</v>
      </c>
      <c r="L17352"/>
    </row>
    <row r="17353" spans="2:12" x14ac:dyDescent="0.4">
      <c r="B17353" s="5" t="s">
        <v>69</v>
      </c>
      <c r="C17353" s="5" t="s">
        <v>59</v>
      </c>
      <c r="D17353" s="5" t="s">
        <v>21</v>
      </c>
      <c r="E17353" s="5" t="s">
        <v>10</v>
      </c>
      <c r="F17353" s="6">
        <v>44866</v>
      </c>
      <c r="G17353" s="6" t="str">
        <f>TEXT(datatable[[#This Row],[дата]],"ММ")</f>
        <v>11</v>
      </c>
      <c r="H17353" s="8">
        <v>29.343600000000002</v>
      </c>
      <c r="I17353" s="8">
        <v>15.912000000000001</v>
      </c>
      <c r="J17353" s="8">
        <f>datatable[[#This Row],[продажи_]]-datatable[[#This Row],[себестоимость_]]</f>
        <v>13.431600000000001</v>
      </c>
      <c r="L17353"/>
    </row>
    <row r="17354" spans="2:12" x14ac:dyDescent="0.4">
      <c r="B17354" s="5" t="s">
        <v>69</v>
      </c>
      <c r="C17354" s="5" t="s">
        <v>59</v>
      </c>
      <c r="D17354" s="5" t="s">
        <v>21</v>
      </c>
      <c r="E17354" s="5" t="s">
        <v>10</v>
      </c>
      <c r="F17354" s="6">
        <v>44896</v>
      </c>
      <c r="G17354" s="6" t="str">
        <f>TEXT(datatable[[#This Row],[дата]],"ММ")</f>
        <v>12</v>
      </c>
      <c r="H17354" s="8">
        <v>28.841999999999999</v>
      </c>
      <c r="I17354" s="8">
        <v>18.278400000000001</v>
      </c>
      <c r="J17354" s="8">
        <f>datatable[[#This Row],[продажи_]]-datatable[[#This Row],[себестоимость_]]</f>
        <v>10.563599999999997</v>
      </c>
      <c r="L17354"/>
    </row>
    <row r="17355" spans="2:12" x14ac:dyDescent="0.4">
      <c r="B17355" s="5" t="s">
        <v>69</v>
      </c>
      <c r="C17355" s="5" t="s">
        <v>59</v>
      </c>
      <c r="D17355" s="5" t="s">
        <v>21</v>
      </c>
      <c r="E17355" s="5" t="s">
        <v>7</v>
      </c>
      <c r="F17355" s="6">
        <v>44562</v>
      </c>
      <c r="G17355" s="6" t="str">
        <f>TEXT(datatable[[#This Row],[дата]],"ММ")</f>
        <v>01</v>
      </c>
      <c r="H17355" s="8">
        <v>3.9366000000000003</v>
      </c>
      <c r="I17355" s="8">
        <v>1.0044000000000002</v>
      </c>
      <c r="J17355" s="8">
        <f>datatable[[#This Row],[продажи_]]-datatable[[#This Row],[себестоимость_]]</f>
        <v>2.9321999999999999</v>
      </c>
      <c r="L17355"/>
    </row>
    <row r="17356" spans="2:12" x14ac:dyDescent="0.4">
      <c r="B17356" s="5" t="s">
        <v>69</v>
      </c>
      <c r="C17356" s="5" t="s">
        <v>59</v>
      </c>
      <c r="D17356" s="5" t="s">
        <v>21</v>
      </c>
      <c r="E17356" s="5" t="s">
        <v>7</v>
      </c>
      <c r="F17356" s="6">
        <v>44593</v>
      </c>
      <c r="G17356" s="6" t="str">
        <f>TEXT(datatable[[#This Row],[дата]],"ММ")</f>
        <v>02</v>
      </c>
      <c r="H17356" s="8">
        <v>4.8761999999999999</v>
      </c>
      <c r="I17356" s="8">
        <v>1.7807999999999999</v>
      </c>
      <c r="J17356" s="8">
        <f>datatable[[#This Row],[продажи_]]-datatable[[#This Row],[себестоимость_]]</f>
        <v>3.0953999999999997</v>
      </c>
      <c r="L17356"/>
    </row>
    <row r="17357" spans="2:12" x14ac:dyDescent="0.4">
      <c r="B17357" s="5" t="s">
        <v>69</v>
      </c>
      <c r="C17357" s="5" t="s">
        <v>59</v>
      </c>
      <c r="D17357" s="5" t="s">
        <v>21</v>
      </c>
      <c r="E17357" s="5" t="s">
        <v>7</v>
      </c>
      <c r="F17357" s="6">
        <v>44621</v>
      </c>
      <c r="G17357" s="6" t="str">
        <f>TEXT(datatable[[#This Row],[дата]],"ММ")</f>
        <v>03</v>
      </c>
      <c r="H17357" s="8">
        <v>5.1840000000000011</v>
      </c>
      <c r="I17357" s="8">
        <v>1.8815999999999999</v>
      </c>
      <c r="J17357" s="8">
        <f>datatable[[#This Row],[продажи_]]-datatable[[#This Row],[себестоимость_]]</f>
        <v>3.3024000000000013</v>
      </c>
      <c r="L17357"/>
    </row>
    <row r="17358" spans="2:12" x14ac:dyDescent="0.4">
      <c r="B17358" s="5" t="s">
        <v>69</v>
      </c>
      <c r="C17358" s="5" t="s">
        <v>59</v>
      </c>
      <c r="D17358" s="5" t="s">
        <v>21</v>
      </c>
      <c r="E17358" s="5" t="s">
        <v>7</v>
      </c>
      <c r="F17358" s="6">
        <v>44652</v>
      </c>
      <c r="G17358" s="6" t="str">
        <f>TEXT(datatable[[#This Row],[дата]],"ММ")</f>
        <v>04</v>
      </c>
      <c r="H17358" s="8">
        <v>6.1236000000000006</v>
      </c>
      <c r="I17358" s="8">
        <v>1.3775999999999999</v>
      </c>
      <c r="J17358" s="8">
        <f>datatable[[#This Row],[продажи_]]-datatable[[#This Row],[себестоимость_]]</f>
        <v>4.7460000000000004</v>
      </c>
      <c r="L17358"/>
    </row>
    <row r="17359" spans="2:12" x14ac:dyDescent="0.4">
      <c r="B17359" s="5" t="s">
        <v>69</v>
      </c>
      <c r="C17359" s="5" t="s">
        <v>59</v>
      </c>
      <c r="D17359" s="5" t="s">
        <v>21</v>
      </c>
      <c r="E17359" s="5" t="s">
        <v>7</v>
      </c>
      <c r="F17359" s="6">
        <v>44682</v>
      </c>
      <c r="G17359" s="6" t="str">
        <f>TEXT(datatable[[#This Row],[дата]],"ММ")</f>
        <v>05</v>
      </c>
      <c r="H17359" s="8">
        <v>5.0058000000000007</v>
      </c>
      <c r="I17359" s="8">
        <v>1.3823999999999999</v>
      </c>
      <c r="J17359" s="8">
        <f>datatable[[#This Row],[продажи_]]-datatable[[#This Row],[себестоимость_]]</f>
        <v>3.6234000000000011</v>
      </c>
      <c r="L17359"/>
    </row>
    <row r="17360" spans="2:12" x14ac:dyDescent="0.4">
      <c r="B17360" s="5" t="s">
        <v>69</v>
      </c>
      <c r="C17360" s="5" t="s">
        <v>59</v>
      </c>
      <c r="D17360" s="5" t="s">
        <v>21</v>
      </c>
      <c r="E17360" s="5" t="s">
        <v>7</v>
      </c>
      <c r="F17360" s="6">
        <v>44713</v>
      </c>
      <c r="G17360" s="6" t="str">
        <f>TEXT(datatable[[#This Row],[дата]],"ММ")</f>
        <v>06</v>
      </c>
      <c r="H17360" s="8">
        <v>5.0543999999999993</v>
      </c>
      <c r="I17360" s="8">
        <v>1.6068</v>
      </c>
      <c r="J17360" s="8">
        <f>datatable[[#This Row],[продажи_]]-datatable[[#This Row],[себестоимость_]]</f>
        <v>3.4475999999999996</v>
      </c>
      <c r="L17360"/>
    </row>
    <row r="17361" spans="2:12" x14ac:dyDescent="0.4">
      <c r="B17361" s="5" t="s">
        <v>69</v>
      </c>
      <c r="C17361" s="5" t="s">
        <v>59</v>
      </c>
      <c r="D17361" s="5" t="s">
        <v>21</v>
      </c>
      <c r="E17361" s="5" t="s">
        <v>7</v>
      </c>
      <c r="F17361" s="6">
        <v>44743</v>
      </c>
      <c r="G17361" s="6" t="str">
        <f>TEXT(datatable[[#This Row],[дата]],"ММ")</f>
        <v>07</v>
      </c>
      <c r="H17361" s="8">
        <v>3.6612</v>
      </c>
      <c r="I17361" s="8">
        <v>1.008</v>
      </c>
      <c r="J17361" s="8">
        <f>datatable[[#This Row],[продажи_]]-datatable[[#This Row],[себестоимость_]]</f>
        <v>2.6532</v>
      </c>
      <c r="L17361"/>
    </row>
    <row r="17362" spans="2:12" x14ac:dyDescent="0.4">
      <c r="B17362" s="5" t="s">
        <v>69</v>
      </c>
      <c r="C17362" s="5" t="s">
        <v>59</v>
      </c>
      <c r="D17362" s="5" t="s">
        <v>21</v>
      </c>
      <c r="E17362" s="5" t="s">
        <v>7</v>
      </c>
      <c r="F17362" s="6">
        <v>44774</v>
      </c>
      <c r="G17362" s="6" t="str">
        <f>TEXT(datatable[[#This Row],[дата]],"ММ")</f>
        <v>08</v>
      </c>
      <c r="H17362" s="8">
        <v>2.9524500000000002</v>
      </c>
      <c r="I17362" s="8">
        <v>1.296</v>
      </c>
      <c r="J17362" s="8">
        <f>datatable[[#This Row],[продажи_]]-datatable[[#This Row],[себестоимость_]]</f>
        <v>1.6564500000000002</v>
      </c>
      <c r="L17362"/>
    </row>
    <row r="17363" spans="2:12" x14ac:dyDescent="0.4">
      <c r="B17363" s="5" t="s">
        <v>69</v>
      </c>
      <c r="C17363" s="5" t="s">
        <v>59</v>
      </c>
      <c r="D17363" s="5" t="s">
        <v>21</v>
      </c>
      <c r="E17363" s="5" t="s">
        <v>7</v>
      </c>
      <c r="F17363" s="6">
        <v>44805</v>
      </c>
      <c r="G17363" s="6" t="str">
        <f>TEXT(datatable[[#This Row],[дата]],"ММ")</f>
        <v>09</v>
      </c>
      <c r="H17363" s="8">
        <v>3.6044999999999998</v>
      </c>
      <c r="I17363" s="8">
        <v>1.008</v>
      </c>
      <c r="J17363" s="8">
        <f>datatable[[#This Row],[продажи_]]-datatable[[#This Row],[себестоимость_]]</f>
        <v>2.5964999999999998</v>
      </c>
      <c r="L17363"/>
    </row>
    <row r="17364" spans="2:12" x14ac:dyDescent="0.4">
      <c r="B17364" s="5" t="s">
        <v>69</v>
      </c>
      <c r="C17364" s="5" t="s">
        <v>59</v>
      </c>
      <c r="D17364" s="5" t="s">
        <v>21</v>
      </c>
      <c r="E17364" s="5" t="s">
        <v>7</v>
      </c>
      <c r="F17364" s="6">
        <v>44835</v>
      </c>
      <c r="G17364" s="6" t="str">
        <f>TEXT(datatable[[#This Row],[дата]],"ММ")</f>
        <v>10</v>
      </c>
      <c r="H17364" s="8">
        <v>6.6905999999999999</v>
      </c>
      <c r="I17364" s="8">
        <v>1.9319999999999997</v>
      </c>
      <c r="J17364" s="8">
        <f>datatable[[#This Row],[продажи_]]-datatable[[#This Row],[себестоимость_]]</f>
        <v>4.7586000000000004</v>
      </c>
      <c r="L17364"/>
    </row>
    <row r="17365" spans="2:12" x14ac:dyDescent="0.4">
      <c r="B17365" s="5" t="s">
        <v>69</v>
      </c>
      <c r="C17365" s="5" t="s">
        <v>59</v>
      </c>
      <c r="D17365" s="5" t="s">
        <v>21</v>
      </c>
      <c r="E17365" s="5" t="s">
        <v>7</v>
      </c>
      <c r="F17365" s="6">
        <v>44866</v>
      </c>
      <c r="G17365" s="6" t="str">
        <f>TEXT(datatable[[#This Row],[дата]],"ММ")</f>
        <v>11</v>
      </c>
      <c r="H17365" s="8">
        <v>4.2119999999999997</v>
      </c>
      <c r="I17365" s="8">
        <v>1.6536000000000002</v>
      </c>
      <c r="J17365" s="8">
        <f>datatable[[#This Row],[продажи_]]-datatable[[#This Row],[себестоимость_]]</f>
        <v>2.5583999999999998</v>
      </c>
      <c r="L17365"/>
    </row>
    <row r="17366" spans="2:12" x14ac:dyDescent="0.4">
      <c r="B17366" s="5" t="s">
        <v>69</v>
      </c>
      <c r="C17366" s="5" t="s">
        <v>59</v>
      </c>
      <c r="D17366" s="5" t="s">
        <v>21</v>
      </c>
      <c r="E17366" s="5" t="s">
        <v>7</v>
      </c>
      <c r="F17366" s="6">
        <v>44896</v>
      </c>
      <c r="G17366" s="6" t="str">
        <f>TEXT(datatable[[#This Row],[дата]],"ММ")</f>
        <v>12</v>
      </c>
      <c r="H17366" s="8">
        <v>4.4226000000000001</v>
      </c>
      <c r="I17366" s="8">
        <v>1.2816000000000001</v>
      </c>
      <c r="J17366" s="8">
        <f>datatable[[#This Row],[продажи_]]-datatable[[#This Row],[себестоимость_]]</f>
        <v>3.141</v>
      </c>
      <c r="L17366"/>
    </row>
    <row r="17367" spans="2:12" x14ac:dyDescent="0.4">
      <c r="B17367" s="5" t="s">
        <v>69</v>
      </c>
      <c r="C17367" s="5" t="s">
        <v>59</v>
      </c>
      <c r="D17367" s="5" t="s">
        <v>21</v>
      </c>
      <c r="E17367" s="5" t="s">
        <v>7</v>
      </c>
      <c r="F17367" s="6">
        <v>44562</v>
      </c>
      <c r="G17367" s="6" t="str">
        <f>TEXT(datatable[[#This Row],[дата]],"ММ")</f>
        <v>01</v>
      </c>
      <c r="H17367" s="8">
        <v>3.3223500000000001</v>
      </c>
      <c r="I17367" s="8">
        <v>1.1988000000000001</v>
      </c>
      <c r="J17367" s="8">
        <f>datatable[[#This Row],[продажи_]]-datatable[[#This Row],[себестоимость_]]</f>
        <v>2.1235499999999998</v>
      </c>
      <c r="L17367"/>
    </row>
    <row r="17368" spans="2:12" x14ac:dyDescent="0.4">
      <c r="B17368" s="5" t="s">
        <v>69</v>
      </c>
      <c r="C17368" s="5" t="s">
        <v>59</v>
      </c>
      <c r="D17368" s="5" t="s">
        <v>21</v>
      </c>
      <c r="E17368" s="5" t="s">
        <v>7</v>
      </c>
      <c r="F17368" s="6">
        <v>44593</v>
      </c>
      <c r="G17368" s="6" t="str">
        <f>TEXT(datatable[[#This Row],[дата]],"ММ")</f>
        <v>02</v>
      </c>
      <c r="H17368" s="8">
        <v>4.6851000000000003</v>
      </c>
      <c r="I17368" s="8">
        <v>1.6295999999999999</v>
      </c>
      <c r="J17368" s="8">
        <f>datatable[[#This Row],[продажи_]]-datatable[[#This Row],[себестоимость_]]</f>
        <v>3.0555000000000003</v>
      </c>
      <c r="L17368"/>
    </row>
    <row r="17369" spans="2:12" x14ac:dyDescent="0.4">
      <c r="B17369" s="5" t="s">
        <v>69</v>
      </c>
      <c r="C17369" s="5" t="s">
        <v>59</v>
      </c>
      <c r="D17369" s="5" t="s">
        <v>21</v>
      </c>
      <c r="E17369" s="5" t="s">
        <v>7</v>
      </c>
      <c r="F17369" s="6">
        <v>44621</v>
      </c>
      <c r="G17369" s="6" t="str">
        <f>TEXT(datatable[[#This Row],[дата]],"ММ")</f>
        <v>03</v>
      </c>
      <c r="H17369" s="8">
        <v>6.5688000000000004</v>
      </c>
      <c r="I17369" s="8">
        <v>2.2655999999999996</v>
      </c>
      <c r="J17369" s="8">
        <f>datatable[[#This Row],[продажи_]]-datatable[[#This Row],[себестоимость_]]</f>
        <v>4.3032000000000004</v>
      </c>
      <c r="L17369"/>
    </row>
    <row r="17370" spans="2:12" x14ac:dyDescent="0.4">
      <c r="B17370" s="5" t="s">
        <v>69</v>
      </c>
      <c r="C17370" s="5" t="s">
        <v>59</v>
      </c>
      <c r="D17370" s="5" t="s">
        <v>21</v>
      </c>
      <c r="E17370" s="5" t="s">
        <v>7</v>
      </c>
      <c r="F17370" s="6">
        <v>44652</v>
      </c>
      <c r="G17370" s="6" t="str">
        <f>TEXT(datatable[[#This Row],[дата]],"ММ")</f>
        <v>04</v>
      </c>
      <c r="H17370" s="8">
        <v>3.9605999999999999</v>
      </c>
      <c r="I17370" s="8">
        <v>1.3775999999999999</v>
      </c>
      <c r="J17370" s="8">
        <f>datatable[[#This Row],[продажи_]]-datatable[[#This Row],[себестоимость_]]</f>
        <v>2.5830000000000002</v>
      </c>
      <c r="L17370"/>
    </row>
    <row r="17371" spans="2:12" x14ac:dyDescent="0.4">
      <c r="B17371" s="5" t="s">
        <v>69</v>
      </c>
      <c r="C17371" s="5" t="s">
        <v>59</v>
      </c>
      <c r="D17371" s="5" t="s">
        <v>21</v>
      </c>
      <c r="E17371" s="5" t="s">
        <v>7</v>
      </c>
      <c r="F17371" s="6">
        <v>44682</v>
      </c>
      <c r="G17371" s="6" t="str">
        <f>TEXT(datatable[[#This Row],[дата]],"ММ")</f>
        <v>05</v>
      </c>
      <c r="H17371" s="8">
        <v>3.5189999999999997</v>
      </c>
      <c r="I17371" s="8">
        <v>1.5407999999999999</v>
      </c>
      <c r="J17371" s="8">
        <f>datatable[[#This Row],[продажи_]]-datatable[[#This Row],[себестоимость_]]</f>
        <v>1.9781999999999997</v>
      </c>
      <c r="L17371"/>
    </row>
    <row r="17372" spans="2:12" x14ac:dyDescent="0.4">
      <c r="B17372" s="5" t="s">
        <v>69</v>
      </c>
      <c r="C17372" s="5" t="s">
        <v>59</v>
      </c>
      <c r="D17372" s="5" t="s">
        <v>21</v>
      </c>
      <c r="E17372" s="5" t="s">
        <v>7</v>
      </c>
      <c r="F17372" s="6">
        <v>44713</v>
      </c>
      <c r="G17372" s="6" t="str">
        <f>TEXT(datatable[[#This Row],[дата]],"ММ")</f>
        <v>06</v>
      </c>
      <c r="H17372" s="8">
        <v>4.0813500000000005</v>
      </c>
      <c r="I17372" s="8">
        <v>1.4976</v>
      </c>
      <c r="J17372" s="8">
        <f>datatable[[#This Row],[продажи_]]-datatable[[#This Row],[себестоимость_]]</f>
        <v>2.5837500000000002</v>
      </c>
      <c r="L17372"/>
    </row>
    <row r="17373" spans="2:12" x14ac:dyDescent="0.4">
      <c r="B17373" s="5" t="s">
        <v>69</v>
      </c>
      <c r="C17373" s="5" t="s">
        <v>59</v>
      </c>
      <c r="D17373" s="5" t="s">
        <v>21</v>
      </c>
      <c r="E17373" s="5" t="s">
        <v>7</v>
      </c>
      <c r="F17373" s="6">
        <v>44743</v>
      </c>
      <c r="G17373" s="6" t="str">
        <f>TEXT(datatable[[#This Row],[дата]],"ММ")</f>
        <v>07</v>
      </c>
      <c r="H17373" s="8">
        <v>3.1739999999999999</v>
      </c>
      <c r="I17373" s="8">
        <v>0.8448</v>
      </c>
      <c r="J17373" s="8">
        <f>datatable[[#This Row],[продажи_]]-datatable[[#This Row],[себестоимость_]]</f>
        <v>2.3292000000000002</v>
      </c>
      <c r="L17373"/>
    </row>
    <row r="17374" spans="2:12" x14ac:dyDescent="0.4">
      <c r="B17374" s="5" t="s">
        <v>69</v>
      </c>
      <c r="C17374" s="5" t="s">
        <v>59</v>
      </c>
      <c r="D17374" s="5" t="s">
        <v>21</v>
      </c>
      <c r="E17374" s="5" t="s">
        <v>7</v>
      </c>
      <c r="F17374" s="6">
        <v>44774</v>
      </c>
      <c r="G17374" s="6" t="str">
        <f>TEXT(datatable[[#This Row],[дата]],"ММ")</f>
        <v>08</v>
      </c>
      <c r="H17374" s="8">
        <v>2.6392500000000001</v>
      </c>
      <c r="I17374" s="8">
        <v>1.08</v>
      </c>
      <c r="J17374" s="8">
        <f>datatable[[#This Row],[продажи_]]-datatable[[#This Row],[себестоимость_]]</f>
        <v>1.55925</v>
      </c>
      <c r="L17374"/>
    </row>
    <row r="17375" spans="2:12" x14ac:dyDescent="0.4">
      <c r="B17375" s="5" t="s">
        <v>69</v>
      </c>
      <c r="C17375" s="5" t="s">
        <v>59</v>
      </c>
      <c r="D17375" s="5" t="s">
        <v>21</v>
      </c>
      <c r="E17375" s="5" t="s">
        <v>7</v>
      </c>
      <c r="F17375" s="6">
        <v>44805</v>
      </c>
      <c r="G17375" s="6" t="str">
        <f>TEXT(datatable[[#This Row],[дата]],"ММ")</f>
        <v>09</v>
      </c>
      <c r="H17375" s="8">
        <v>3.9674999999999998</v>
      </c>
      <c r="I17375" s="8">
        <v>1.1519999999999999</v>
      </c>
      <c r="J17375" s="8">
        <f>datatable[[#This Row],[продажи_]]-datatable[[#This Row],[себестоимость_]]</f>
        <v>2.8155000000000001</v>
      </c>
      <c r="L17375"/>
    </row>
    <row r="17376" spans="2:12" x14ac:dyDescent="0.4">
      <c r="B17376" s="5" t="s">
        <v>69</v>
      </c>
      <c r="C17376" s="5" t="s">
        <v>59</v>
      </c>
      <c r="D17376" s="5" t="s">
        <v>21</v>
      </c>
      <c r="E17376" s="5" t="s">
        <v>7</v>
      </c>
      <c r="F17376" s="6">
        <v>44835</v>
      </c>
      <c r="G17376" s="6" t="str">
        <f>TEXT(datatable[[#This Row],[дата]],"ММ")</f>
        <v>10</v>
      </c>
      <c r="H17376" s="8">
        <v>3.9123000000000001</v>
      </c>
      <c r="I17376" s="8">
        <v>1.7303999999999999</v>
      </c>
      <c r="J17376" s="8">
        <f>datatable[[#This Row],[продажи_]]-datatable[[#This Row],[себестоимость_]]</f>
        <v>2.1819000000000002</v>
      </c>
      <c r="L17376"/>
    </row>
    <row r="17377" spans="2:12" x14ac:dyDescent="0.4">
      <c r="B17377" s="5" t="s">
        <v>69</v>
      </c>
      <c r="C17377" s="5" t="s">
        <v>59</v>
      </c>
      <c r="D17377" s="5" t="s">
        <v>21</v>
      </c>
      <c r="E17377" s="5" t="s">
        <v>7</v>
      </c>
      <c r="F17377" s="6">
        <v>44866</v>
      </c>
      <c r="G17377" s="6" t="str">
        <f>TEXT(datatable[[#This Row],[дата]],"ММ")</f>
        <v>11</v>
      </c>
      <c r="H17377" s="8">
        <v>4.9335000000000004</v>
      </c>
      <c r="I17377" s="8">
        <v>1.6224000000000001</v>
      </c>
      <c r="J17377" s="8">
        <f>datatable[[#This Row],[продажи_]]-datatable[[#This Row],[себестоимость_]]</f>
        <v>3.3111000000000006</v>
      </c>
      <c r="L17377"/>
    </row>
    <row r="17378" spans="2:12" x14ac:dyDescent="0.4">
      <c r="B17378" s="5" t="s">
        <v>69</v>
      </c>
      <c r="C17378" s="5" t="s">
        <v>59</v>
      </c>
      <c r="D17378" s="5" t="s">
        <v>21</v>
      </c>
      <c r="E17378" s="5" t="s">
        <v>7</v>
      </c>
      <c r="F17378" s="6">
        <v>44896</v>
      </c>
      <c r="G17378" s="6" t="str">
        <f>TEXT(datatable[[#This Row],[дата]],"ММ")</f>
        <v>12</v>
      </c>
      <c r="H17378" s="8">
        <v>4.4711999999999996</v>
      </c>
      <c r="I17378" s="8">
        <v>1.5552000000000001</v>
      </c>
      <c r="J17378" s="8">
        <f>datatable[[#This Row],[продажи_]]-datatable[[#This Row],[себестоимость_]]</f>
        <v>2.9159999999999995</v>
      </c>
      <c r="L17378"/>
    </row>
    <row r="17379" spans="2:12" x14ac:dyDescent="0.4">
      <c r="B17379" s="5" t="s">
        <v>69</v>
      </c>
      <c r="C17379" s="5" t="s">
        <v>59</v>
      </c>
      <c r="D17379" s="5" t="s">
        <v>21</v>
      </c>
      <c r="E17379" s="5" t="s">
        <v>7</v>
      </c>
      <c r="F17379" s="6">
        <v>44562</v>
      </c>
      <c r="G17379" s="6" t="str">
        <f>TEXT(datatable[[#This Row],[дата]],"ММ")</f>
        <v>01</v>
      </c>
      <c r="H17379" s="8">
        <v>0.32130000000000003</v>
      </c>
      <c r="I17379" s="8">
        <v>0.13635</v>
      </c>
      <c r="J17379" s="8">
        <f>datatable[[#This Row],[продажи_]]-datatable[[#This Row],[себестоимость_]]</f>
        <v>0.18495000000000003</v>
      </c>
      <c r="L17379"/>
    </row>
    <row r="17380" spans="2:12" x14ac:dyDescent="0.4">
      <c r="B17380" s="5" t="s">
        <v>69</v>
      </c>
      <c r="C17380" s="5" t="s">
        <v>59</v>
      </c>
      <c r="D17380" s="5" t="s">
        <v>21</v>
      </c>
      <c r="E17380" s="5" t="s">
        <v>7</v>
      </c>
      <c r="F17380" s="6">
        <v>44593</v>
      </c>
      <c r="G17380" s="6" t="str">
        <f>TEXT(datatable[[#This Row],[дата]],"ММ")</f>
        <v>02</v>
      </c>
      <c r="H17380" s="8">
        <v>0.41649999999999998</v>
      </c>
      <c r="I17380" s="8">
        <v>0.23939999999999997</v>
      </c>
      <c r="J17380" s="8">
        <f>datatable[[#This Row],[продажи_]]-datatable[[#This Row],[себестоимость_]]</f>
        <v>0.17710000000000001</v>
      </c>
      <c r="L17380"/>
    </row>
    <row r="17381" spans="2:12" x14ac:dyDescent="0.4">
      <c r="B17381" s="5" t="s">
        <v>69</v>
      </c>
      <c r="C17381" s="5" t="s">
        <v>59</v>
      </c>
      <c r="D17381" s="5" t="s">
        <v>21</v>
      </c>
      <c r="E17381" s="5" t="s">
        <v>7</v>
      </c>
      <c r="F17381" s="6">
        <v>44621</v>
      </c>
      <c r="G17381" s="6" t="str">
        <f>TEXT(datatable[[#This Row],[дата]],"ММ")</f>
        <v>03</v>
      </c>
      <c r="H17381" s="8">
        <v>0.6552</v>
      </c>
      <c r="I17381" s="8">
        <v>0.23759999999999998</v>
      </c>
      <c r="J17381" s="8">
        <f>datatable[[#This Row],[продажи_]]-datatable[[#This Row],[себестоимость_]]</f>
        <v>0.41760000000000003</v>
      </c>
      <c r="L17381"/>
    </row>
    <row r="17382" spans="2:12" x14ac:dyDescent="0.4">
      <c r="B17382" s="5" t="s">
        <v>69</v>
      </c>
      <c r="C17382" s="5" t="s">
        <v>59</v>
      </c>
      <c r="D17382" s="5" t="s">
        <v>21</v>
      </c>
      <c r="E17382" s="5" t="s">
        <v>7</v>
      </c>
      <c r="F17382" s="6">
        <v>44652</v>
      </c>
      <c r="G17382" s="6" t="str">
        <f>TEXT(datatable[[#This Row],[дата]],"ММ")</f>
        <v>04</v>
      </c>
      <c r="H17382" s="8">
        <v>0.46059999999999995</v>
      </c>
      <c r="I17382" s="8">
        <v>0.1701</v>
      </c>
      <c r="J17382" s="8">
        <f>datatable[[#This Row],[продажи_]]-datatable[[#This Row],[себестоимость_]]</f>
        <v>0.29049999999999998</v>
      </c>
      <c r="L17382"/>
    </row>
    <row r="17383" spans="2:12" x14ac:dyDescent="0.4">
      <c r="B17383" s="5" t="s">
        <v>69</v>
      </c>
      <c r="C17383" s="5" t="s">
        <v>59</v>
      </c>
      <c r="D17383" s="5" t="s">
        <v>21</v>
      </c>
      <c r="E17383" s="5" t="s">
        <v>7</v>
      </c>
      <c r="F17383" s="6">
        <v>44682</v>
      </c>
      <c r="G17383" s="6" t="str">
        <f>TEXT(datatable[[#This Row],[дата]],"ММ")</f>
        <v>05</v>
      </c>
      <c r="H17383" s="8">
        <v>0.36119999999999997</v>
      </c>
      <c r="I17383" s="8">
        <v>0.19440000000000002</v>
      </c>
      <c r="J17383" s="8">
        <f>datatable[[#This Row],[продажи_]]-datatable[[#This Row],[себестоимость_]]</f>
        <v>0.16679999999999995</v>
      </c>
      <c r="L17383"/>
    </row>
    <row r="17384" spans="2:12" x14ac:dyDescent="0.4">
      <c r="B17384" s="5" t="s">
        <v>69</v>
      </c>
      <c r="C17384" s="5" t="s">
        <v>59</v>
      </c>
      <c r="D17384" s="5" t="s">
        <v>21</v>
      </c>
      <c r="E17384" s="5" t="s">
        <v>7</v>
      </c>
      <c r="F17384" s="6">
        <v>44713</v>
      </c>
      <c r="G17384" s="6" t="str">
        <f>TEXT(datatable[[#This Row],[дата]],"ММ")</f>
        <v>06</v>
      </c>
      <c r="H17384" s="8">
        <v>0.52779999999999994</v>
      </c>
      <c r="I17384" s="8">
        <v>0.19305</v>
      </c>
      <c r="J17384" s="8">
        <f>datatable[[#This Row],[продажи_]]-datatable[[#This Row],[себестоимость_]]</f>
        <v>0.33474999999999994</v>
      </c>
      <c r="L17384"/>
    </row>
    <row r="17385" spans="2:12" x14ac:dyDescent="0.4">
      <c r="B17385" s="5" t="s">
        <v>69</v>
      </c>
      <c r="C17385" s="5" t="s">
        <v>59</v>
      </c>
      <c r="D17385" s="5" t="s">
        <v>21</v>
      </c>
      <c r="E17385" s="5" t="s">
        <v>7</v>
      </c>
      <c r="F17385" s="6">
        <v>44743</v>
      </c>
      <c r="G17385" s="6" t="str">
        <f>TEXT(datatable[[#This Row],[дата]],"ММ")</f>
        <v>07</v>
      </c>
      <c r="H17385" s="8">
        <v>0.30800000000000005</v>
      </c>
      <c r="I17385" s="8">
        <v>0.11399999999999999</v>
      </c>
      <c r="J17385" s="8">
        <f>datatable[[#This Row],[продажи_]]-datatable[[#This Row],[себестоимость_]]</f>
        <v>0.19400000000000006</v>
      </c>
      <c r="L17385"/>
    </row>
    <row r="17386" spans="2:12" x14ac:dyDescent="0.4">
      <c r="B17386" s="5" t="s">
        <v>69</v>
      </c>
      <c r="C17386" s="5" t="s">
        <v>59</v>
      </c>
      <c r="D17386" s="5" t="s">
        <v>21</v>
      </c>
      <c r="E17386" s="5" t="s">
        <v>7</v>
      </c>
      <c r="F17386" s="6">
        <v>44774</v>
      </c>
      <c r="G17386" s="6" t="str">
        <f>TEXT(datatable[[#This Row],[дата]],"ММ")</f>
        <v>08</v>
      </c>
      <c r="H17386" s="8">
        <v>0.26145000000000002</v>
      </c>
      <c r="I17386" s="8">
        <v>0.1593</v>
      </c>
      <c r="J17386" s="8">
        <f>datatable[[#This Row],[продажи_]]-datatable[[#This Row],[себестоимость_]]</f>
        <v>0.10215000000000002</v>
      </c>
      <c r="L17386"/>
    </row>
    <row r="17387" spans="2:12" x14ac:dyDescent="0.4">
      <c r="B17387" s="5" t="s">
        <v>69</v>
      </c>
      <c r="C17387" s="5" t="s">
        <v>59</v>
      </c>
      <c r="D17387" s="5" t="s">
        <v>21</v>
      </c>
      <c r="E17387" s="5" t="s">
        <v>7</v>
      </c>
      <c r="F17387" s="6">
        <v>44805</v>
      </c>
      <c r="G17387" s="6" t="str">
        <f>TEXT(datatable[[#This Row],[дата]],"ММ")</f>
        <v>09</v>
      </c>
      <c r="H17387" s="8">
        <v>0.41650000000000004</v>
      </c>
      <c r="I17387" s="8">
        <v>0.14699999999999999</v>
      </c>
      <c r="J17387" s="8">
        <f>datatable[[#This Row],[продажи_]]-datatable[[#This Row],[себестоимость_]]</f>
        <v>0.26950000000000007</v>
      </c>
      <c r="L17387"/>
    </row>
    <row r="17388" spans="2:12" x14ac:dyDescent="0.4">
      <c r="B17388" s="5" t="s">
        <v>69</v>
      </c>
      <c r="C17388" s="5" t="s">
        <v>59</v>
      </c>
      <c r="D17388" s="5" t="s">
        <v>21</v>
      </c>
      <c r="E17388" s="5" t="s">
        <v>7</v>
      </c>
      <c r="F17388" s="6">
        <v>44835</v>
      </c>
      <c r="G17388" s="6" t="str">
        <f>TEXT(datatable[[#This Row],[дата]],"ММ")</f>
        <v>10</v>
      </c>
      <c r="H17388" s="8">
        <v>0.49</v>
      </c>
      <c r="I17388" s="8">
        <v>0.24569999999999997</v>
      </c>
      <c r="J17388" s="8">
        <f>datatable[[#This Row],[продажи_]]-datatable[[#This Row],[себестоимость_]]</f>
        <v>0.24430000000000002</v>
      </c>
      <c r="L17388"/>
    </row>
    <row r="17389" spans="2:12" x14ac:dyDescent="0.4">
      <c r="B17389" s="5" t="s">
        <v>69</v>
      </c>
      <c r="C17389" s="5" t="s">
        <v>59</v>
      </c>
      <c r="D17389" s="5" t="s">
        <v>21</v>
      </c>
      <c r="E17389" s="5" t="s">
        <v>7</v>
      </c>
      <c r="F17389" s="6">
        <v>44866</v>
      </c>
      <c r="G17389" s="6" t="str">
        <f>TEXT(datatable[[#This Row],[дата]],"ММ")</f>
        <v>11</v>
      </c>
      <c r="H17389" s="8">
        <v>0.54144999999999999</v>
      </c>
      <c r="I17389" s="8">
        <v>0.15600000000000003</v>
      </c>
      <c r="J17389" s="8">
        <f>datatable[[#This Row],[продажи_]]-datatable[[#This Row],[себестоимость_]]</f>
        <v>0.38544999999999996</v>
      </c>
      <c r="L17389"/>
    </row>
    <row r="17390" spans="2:12" x14ac:dyDescent="0.4">
      <c r="B17390" s="5" t="s">
        <v>69</v>
      </c>
      <c r="C17390" s="5" t="s">
        <v>59</v>
      </c>
      <c r="D17390" s="5" t="s">
        <v>21</v>
      </c>
      <c r="E17390" s="5" t="s">
        <v>7</v>
      </c>
      <c r="F17390" s="6">
        <v>44896</v>
      </c>
      <c r="G17390" s="6" t="str">
        <f>TEXT(datatable[[#This Row],[дата]],"ММ")</f>
        <v>12</v>
      </c>
      <c r="H17390" s="8">
        <v>0.34439999999999998</v>
      </c>
      <c r="I17390" s="8">
        <v>0.15839999999999999</v>
      </c>
      <c r="J17390" s="8">
        <f>datatable[[#This Row],[продажи_]]-datatable[[#This Row],[себестоимость_]]</f>
        <v>0.186</v>
      </c>
      <c r="L17390"/>
    </row>
    <row r="17391" spans="2:12" x14ac:dyDescent="0.4">
      <c r="B17391" s="5" t="s">
        <v>69</v>
      </c>
      <c r="C17391" s="5" t="s">
        <v>59</v>
      </c>
      <c r="D17391" s="5" t="s">
        <v>21</v>
      </c>
      <c r="E17391" s="5" t="s">
        <v>7</v>
      </c>
      <c r="F17391" s="6">
        <v>44562</v>
      </c>
      <c r="G17391" s="6" t="str">
        <f>TEXT(datatable[[#This Row],[дата]],"ММ")</f>
        <v>01</v>
      </c>
      <c r="H17391" s="8">
        <v>6.3063000000000002</v>
      </c>
      <c r="I17391" s="8">
        <v>3.3407999999999998</v>
      </c>
      <c r="J17391" s="8">
        <f>datatable[[#This Row],[продажи_]]-datatable[[#This Row],[себестоимость_]]</f>
        <v>2.9655000000000005</v>
      </c>
      <c r="L17391"/>
    </row>
    <row r="17392" spans="2:12" x14ac:dyDescent="0.4">
      <c r="B17392" s="5" t="s">
        <v>69</v>
      </c>
      <c r="C17392" s="5" t="s">
        <v>59</v>
      </c>
      <c r="D17392" s="5" t="s">
        <v>21</v>
      </c>
      <c r="E17392" s="5" t="s">
        <v>7</v>
      </c>
      <c r="F17392" s="6">
        <v>44593</v>
      </c>
      <c r="G17392" s="6" t="str">
        <f>TEXT(datatable[[#This Row],[дата]],"ММ")</f>
        <v>02</v>
      </c>
      <c r="H17392" s="8">
        <v>9.2092000000000009</v>
      </c>
      <c r="I17392" s="8">
        <v>5.1520000000000001</v>
      </c>
      <c r="J17392" s="8">
        <f>datatable[[#This Row],[продажи_]]-datatable[[#This Row],[себестоимость_]]</f>
        <v>4.0572000000000008</v>
      </c>
      <c r="L17392"/>
    </row>
    <row r="17393" spans="2:12" x14ac:dyDescent="0.4">
      <c r="B17393" s="5" t="s">
        <v>69</v>
      </c>
      <c r="C17393" s="5" t="s">
        <v>59</v>
      </c>
      <c r="D17393" s="5" t="s">
        <v>21</v>
      </c>
      <c r="E17393" s="5" t="s">
        <v>7</v>
      </c>
      <c r="F17393" s="6">
        <v>44621</v>
      </c>
      <c r="G17393" s="6" t="str">
        <f>TEXT(datatable[[#This Row],[дата]],"ММ")</f>
        <v>03</v>
      </c>
      <c r="H17393" s="8">
        <v>9.6095999999999986</v>
      </c>
      <c r="I17393" s="8">
        <v>4.0960000000000001</v>
      </c>
      <c r="J17393" s="8">
        <f>datatable[[#This Row],[продажи_]]-datatable[[#This Row],[себестоимость_]]</f>
        <v>5.5135999999999985</v>
      </c>
      <c r="L17393"/>
    </row>
    <row r="17394" spans="2:12" x14ac:dyDescent="0.4">
      <c r="B17394" s="5" t="s">
        <v>69</v>
      </c>
      <c r="C17394" s="5" t="s">
        <v>59</v>
      </c>
      <c r="D17394" s="5" t="s">
        <v>21</v>
      </c>
      <c r="E17394" s="5" t="s">
        <v>7</v>
      </c>
      <c r="F17394" s="6">
        <v>44652</v>
      </c>
      <c r="G17394" s="6" t="str">
        <f>TEXT(datatable[[#This Row],[дата]],"ММ")</f>
        <v>04</v>
      </c>
      <c r="H17394" s="8">
        <v>10.01</v>
      </c>
      <c r="I17394" s="8">
        <v>5.0176000000000007</v>
      </c>
      <c r="J17394" s="8">
        <f>datatable[[#This Row],[продажи_]]-datatable[[#This Row],[себестоимость_]]</f>
        <v>4.9923999999999991</v>
      </c>
      <c r="L17394"/>
    </row>
    <row r="17395" spans="2:12" x14ac:dyDescent="0.4">
      <c r="B17395" s="5" t="s">
        <v>69</v>
      </c>
      <c r="C17395" s="5" t="s">
        <v>59</v>
      </c>
      <c r="D17395" s="5" t="s">
        <v>21</v>
      </c>
      <c r="E17395" s="5" t="s">
        <v>7</v>
      </c>
      <c r="F17395" s="6">
        <v>44682</v>
      </c>
      <c r="G17395" s="6" t="str">
        <f>TEXT(datatable[[#This Row],[дата]],"ММ")</f>
        <v>05</v>
      </c>
      <c r="H17395" s="8">
        <v>8.7515999999999998</v>
      </c>
      <c r="I17395" s="8">
        <v>3.1487999999999996</v>
      </c>
      <c r="J17395" s="8">
        <f>datatable[[#This Row],[продажи_]]-datatable[[#This Row],[себестоимость_]]</f>
        <v>5.6028000000000002</v>
      </c>
      <c r="L17395"/>
    </row>
    <row r="17396" spans="2:12" x14ac:dyDescent="0.4">
      <c r="B17396" s="5" t="s">
        <v>69</v>
      </c>
      <c r="C17396" s="5" t="s">
        <v>59</v>
      </c>
      <c r="D17396" s="5" t="s">
        <v>21</v>
      </c>
      <c r="E17396" s="5" t="s">
        <v>7</v>
      </c>
      <c r="F17396" s="6">
        <v>44713</v>
      </c>
      <c r="G17396" s="6" t="str">
        <f>TEXT(datatable[[#This Row],[дата]],"ММ")</f>
        <v>06</v>
      </c>
      <c r="H17396" s="8">
        <v>11.06105</v>
      </c>
      <c r="I17396" s="8">
        <v>3.7440000000000002</v>
      </c>
      <c r="J17396" s="8">
        <f>datatable[[#This Row],[продажи_]]-datatable[[#This Row],[себестоимость_]]</f>
        <v>7.3170500000000001</v>
      </c>
      <c r="L17396"/>
    </row>
    <row r="17397" spans="2:12" x14ac:dyDescent="0.4">
      <c r="B17397" s="5" t="s">
        <v>69</v>
      </c>
      <c r="C17397" s="5" t="s">
        <v>59</v>
      </c>
      <c r="D17397" s="5" t="s">
        <v>21</v>
      </c>
      <c r="E17397" s="5" t="s">
        <v>7</v>
      </c>
      <c r="F17397" s="6">
        <v>44743</v>
      </c>
      <c r="G17397" s="6" t="str">
        <f>TEXT(datatable[[#This Row],[дата]],"ММ")</f>
        <v>07</v>
      </c>
      <c r="H17397" s="8">
        <v>5.0907999999999998</v>
      </c>
      <c r="I17397" s="8">
        <v>2.6880000000000002</v>
      </c>
      <c r="J17397" s="8">
        <f>datatable[[#This Row],[продажи_]]-datatable[[#This Row],[себестоимость_]]</f>
        <v>2.4027999999999996</v>
      </c>
      <c r="L17397"/>
    </row>
    <row r="17398" spans="2:12" x14ac:dyDescent="0.4">
      <c r="B17398" s="5" t="s">
        <v>69</v>
      </c>
      <c r="C17398" s="5" t="s">
        <v>59</v>
      </c>
      <c r="D17398" s="5" t="s">
        <v>21</v>
      </c>
      <c r="E17398" s="5" t="s">
        <v>7</v>
      </c>
      <c r="F17398" s="6">
        <v>44774</v>
      </c>
      <c r="G17398" s="6" t="str">
        <f>TEXT(datatable[[#This Row],[дата]],"ММ")</f>
        <v>08</v>
      </c>
      <c r="H17398" s="8">
        <v>7.52895</v>
      </c>
      <c r="I17398" s="8">
        <v>3.3695999999999997</v>
      </c>
      <c r="J17398" s="8">
        <f>datatable[[#This Row],[продажи_]]-datatable[[#This Row],[себестоимость_]]</f>
        <v>4.1593499999999999</v>
      </c>
      <c r="L17398"/>
    </row>
    <row r="17399" spans="2:12" x14ac:dyDescent="0.4">
      <c r="B17399" s="5" t="s">
        <v>69</v>
      </c>
      <c r="C17399" s="5" t="s">
        <v>59</v>
      </c>
      <c r="D17399" s="5" t="s">
        <v>21</v>
      </c>
      <c r="E17399" s="5" t="s">
        <v>7</v>
      </c>
      <c r="F17399" s="6">
        <v>44805</v>
      </c>
      <c r="G17399" s="6" t="str">
        <f>TEXT(datatable[[#This Row],[дата]],"ММ")</f>
        <v>09</v>
      </c>
      <c r="H17399" s="8">
        <v>6.6495000000000006</v>
      </c>
      <c r="I17399" s="8">
        <v>3.4560000000000004</v>
      </c>
      <c r="J17399" s="8">
        <f>datatable[[#This Row],[продажи_]]-datatable[[#This Row],[себестоимость_]]</f>
        <v>3.1935000000000002</v>
      </c>
      <c r="L17399"/>
    </row>
    <row r="17400" spans="2:12" x14ac:dyDescent="0.4">
      <c r="B17400" s="5" t="s">
        <v>69</v>
      </c>
      <c r="C17400" s="5" t="s">
        <v>59</v>
      </c>
      <c r="D17400" s="5" t="s">
        <v>21</v>
      </c>
      <c r="E17400" s="5" t="s">
        <v>7</v>
      </c>
      <c r="F17400" s="6">
        <v>44835</v>
      </c>
      <c r="G17400" s="6" t="str">
        <f>TEXT(datatable[[#This Row],[дата]],"ММ")</f>
        <v>10</v>
      </c>
      <c r="H17400" s="8">
        <v>10.6106</v>
      </c>
      <c r="I17400" s="8">
        <v>4.4800000000000004</v>
      </c>
      <c r="J17400" s="8">
        <f>datatable[[#This Row],[продажи_]]-datatable[[#This Row],[себестоимость_]]</f>
        <v>6.1305999999999994</v>
      </c>
      <c r="L17400"/>
    </row>
    <row r="17401" spans="2:12" x14ac:dyDescent="0.4">
      <c r="B17401" s="5" t="s">
        <v>69</v>
      </c>
      <c r="C17401" s="5" t="s">
        <v>59</v>
      </c>
      <c r="D17401" s="5" t="s">
        <v>21</v>
      </c>
      <c r="E17401" s="5" t="s">
        <v>7</v>
      </c>
      <c r="F17401" s="6">
        <v>44866</v>
      </c>
      <c r="G17401" s="6" t="str">
        <f>TEXT(datatable[[#This Row],[дата]],"ММ")</f>
        <v>11</v>
      </c>
      <c r="H17401" s="8">
        <v>9.1090999999999998</v>
      </c>
      <c r="I17401" s="8">
        <v>3.4944000000000002</v>
      </c>
      <c r="J17401" s="8">
        <f>datatable[[#This Row],[продажи_]]-datatable[[#This Row],[себестоимость_]]</f>
        <v>5.6146999999999991</v>
      </c>
      <c r="L17401"/>
    </row>
    <row r="17402" spans="2:12" x14ac:dyDescent="0.4">
      <c r="B17402" s="5" t="s">
        <v>69</v>
      </c>
      <c r="C17402" s="5" t="s">
        <v>59</v>
      </c>
      <c r="D17402" s="5" t="s">
        <v>21</v>
      </c>
      <c r="E17402" s="5" t="s">
        <v>7</v>
      </c>
      <c r="F17402" s="6">
        <v>44896</v>
      </c>
      <c r="G17402" s="6" t="str">
        <f>TEXT(datatable[[#This Row],[дата]],"ММ")</f>
        <v>12</v>
      </c>
      <c r="H17402" s="8">
        <v>9.6096000000000004</v>
      </c>
      <c r="I17402" s="8">
        <v>4.4543999999999997</v>
      </c>
      <c r="J17402" s="8">
        <f>datatable[[#This Row],[продажи_]]-datatable[[#This Row],[себестоимость_]]</f>
        <v>5.1552000000000007</v>
      </c>
      <c r="L17402"/>
    </row>
    <row r="17403" spans="2:12" x14ac:dyDescent="0.4">
      <c r="B17403" s="5" t="s">
        <v>69</v>
      </c>
      <c r="C17403" s="5" t="s">
        <v>59</v>
      </c>
      <c r="D17403" s="5" t="s">
        <v>21</v>
      </c>
      <c r="E17403" s="5" t="s">
        <v>7</v>
      </c>
      <c r="F17403" s="6">
        <v>44562</v>
      </c>
      <c r="G17403" s="6" t="str">
        <f>TEXT(datatable[[#This Row],[дата]],"ММ")</f>
        <v>01</v>
      </c>
      <c r="H17403" s="8">
        <v>5.7960000000000003</v>
      </c>
      <c r="I17403" s="8">
        <v>1.9835999999999998</v>
      </c>
      <c r="J17403" s="8">
        <f>datatable[[#This Row],[продажи_]]-datatable[[#This Row],[себестоимость_]]</f>
        <v>3.8124000000000002</v>
      </c>
      <c r="L17403"/>
    </row>
    <row r="17404" spans="2:12" x14ac:dyDescent="0.4">
      <c r="B17404" s="5" t="s">
        <v>69</v>
      </c>
      <c r="C17404" s="5" t="s">
        <v>59</v>
      </c>
      <c r="D17404" s="5" t="s">
        <v>21</v>
      </c>
      <c r="E17404" s="5" t="s">
        <v>7</v>
      </c>
      <c r="F17404" s="6">
        <v>44593</v>
      </c>
      <c r="G17404" s="6" t="str">
        <f>TEXT(datatable[[#This Row],[дата]],"ММ")</f>
        <v>02</v>
      </c>
      <c r="H17404" s="8">
        <v>7.8085000000000004</v>
      </c>
      <c r="I17404" s="8">
        <v>2.5802</v>
      </c>
      <c r="J17404" s="8">
        <f>datatable[[#This Row],[продажи_]]-datatable[[#This Row],[себестоимость_]]</f>
        <v>5.2283000000000008</v>
      </c>
      <c r="L17404"/>
    </row>
    <row r="17405" spans="2:12" x14ac:dyDescent="0.4">
      <c r="B17405" s="5" t="s">
        <v>69</v>
      </c>
      <c r="C17405" s="5" t="s">
        <v>59</v>
      </c>
      <c r="D17405" s="5" t="s">
        <v>21</v>
      </c>
      <c r="E17405" s="5" t="s">
        <v>7</v>
      </c>
      <c r="F17405" s="6">
        <v>44621</v>
      </c>
      <c r="G17405" s="6" t="str">
        <f>TEXT(datatable[[#This Row],[дата]],"ММ")</f>
        <v>03</v>
      </c>
      <c r="H17405" s="8">
        <v>9.9360000000000017</v>
      </c>
      <c r="I17405" s="8">
        <v>3.1616</v>
      </c>
      <c r="J17405" s="8">
        <f>datatable[[#This Row],[продажи_]]-datatable[[#This Row],[себестоимость_]]</f>
        <v>6.7744000000000018</v>
      </c>
      <c r="L17405"/>
    </row>
    <row r="17406" spans="2:12" x14ac:dyDescent="0.4">
      <c r="B17406" s="5" t="s">
        <v>69</v>
      </c>
      <c r="C17406" s="5" t="s">
        <v>59</v>
      </c>
      <c r="D17406" s="5" t="s">
        <v>21</v>
      </c>
      <c r="E17406" s="5" t="s">
        <v>7</v>
      </c>
      <c r="F17406" s="6">
        <v>44652</v>
      </c>
      <c r="G17406" s="6" t="str">
        <f>TEXT(datatable[[#This Row],[дата]],"ММ")</f>
        <v>04</v>
      </c>
      <c r="H17406" s="8">
        <v>6.601</v>
      </c>
      <c r="I17406" s="8">
        <v>2.5004</v>
      </c>
      <c r="J17406" s="8">
        <f>datatable[[#This Row],[продажи_]]-datatable[[#This Row],[себестоимость_]]</f>
        <v>4.1006</v>
      </c>
      <c r="L17406"/>
    </row>
    <row r="17407" spans="2:12" x14ac:dyDescent="0.4">
      <c r="B17407" s="5" t="s">
        <v>69</v>
      </c>
      <c r="C17407" s="5" t="s">
        <v>59</v>
      </c>
      <c r="D17407" s="5" t="s">
        <v>21</v>
      </c>
      <c r="E17407" s="5" t="s">
        <v>7</v>
      </c>
      <c r="F17407" s="6">
        <v>44682</v>
      </c>
      <c r="G17407" s="6" t="str">
        <f>TEXT(datatable[[#This Row],[дата]],"ММ")</f>
        <v>05</v>
      </c>
      <c r="H17407" s="8">
        <v>6.9690000000000003</v>
      </c>
      <c r="I17407" s="8">
        <v>2.1432000000000002</v>
      </c>
      <c r="J17407" s="8">
        <f>datatable[[#This Row],[продажи_]]-datatable[[#This Row],[себестоимость_]]</f>
        <v>4.8258000000000001</v>
      </c>
      <c r="L17407"/>
    </row>
    <row r="17408" spans="2:12" x14ac:dyDescent="0.4">
      <c r="B17408" s="5" t="s">
        <v>69</v>
      </c>
      <c r="C17408" s="5" t="s">
        <v>59</v>
      </c>
      <c r="D17408" s="5" t="s">
        <v>21</v>
      </c>
      <c r="E17408" s="5" t="s">
        <v>7</v>
      </c>
      <c r="F17408" s="6">
        <v>44713</v>
      </c>
      <c r="G17408" s="6" t="str">
        <f>TEXT(datatable[[#This Row],[дата]],"ММ")</f>
        <v>06</v>
      </c>
      <c r="H17408" s="8">
        <v>6.3537500000000007</v>
      </c>
      <c r="I17408" s="8">
        <v>2.5688000000000004</v>
      </c>
      <c r="J17408" s="8">
        <f>datatable[[#This Row],[продажи_]]-datatable[[#This Row],[себестоимость_]]</f>
        <v>3.7849500000000003</v>
      </c>
      <c r="L17408"/>
    </row>
    <row r="17409" spans="2:12" x14ac:dyDescent="0.4">
      <c r="B17409" s="5" t="s">
        <v>69</v>
      </c>
      <c r="C17409" s="5" t="s">
        <v>59</v>
      </c>
      <c r="D17409" s="5" t="s">
        <v>21</v>
      </c>
      <c r="E17409" s="5" t="s">
        <v>7</v>
      </c>
      <c r="F17409" s="6">
        <v>44743</v>
      </c>
      <c r="G17409" s="6" t="str">
        <f>TEXT(datatable[[#This Row],[дата]],"ММ")</f>
        <v>07</v>
      </c>
      <c r="H17409" s="8">
        <v>5.4740000000000002</v>
      </c>
      <c r="I17409" s="8">
        <v>1.8088</v>
      </c>
      <c r="J17409" s="8">
        <f>datatable[[#This Row],[продажи_]]-datatable[[#This Row],[себестоимость_]]</f>
        <v>3.6652000000000005</v>
      </c>
      <c r="L17409"/>
    </row>
    <row r="17410" spans="2:12" x14ac:dyDescent="0.4">
      <c r="B17410" s="5" t="s">
        <v>69</v>
      </c>
      <c r="C17410" s="5" t="s">
        <v>59</v>
      </c>
      <c r="D17410" s="5" t="s">
        <v>21</v>
      </c>
      <c r="E17410" s="5" t="s">
        <v>7</v>
      </c>
      <c r="F17410" s="6">
        <v>44774</v>
      </c>
      <c r="G17410" s="6" t="str">
        <f>TEXT(datatable[[#This Row],[дата]],"ММ")</f>
        <v>08</v>
      </c>
      <c r="H17410" s="8">
        <v>5.5890000000000004</v>
      </c>
      <c r="I17410" s="8">
        <v>2.052</v>
      </c>
      <c r="J17410" s="8">
        <f>datatable[[#This Row],[продажи_]]-datatable[[#This Row],[себестоимость_]]</f>
        <v>3.5370000000000004</v>
      </c>
      <c r="L17410"/>
    </row>
    <row r="17411" spans="2:12" x14ac:dyDescent="0.4">
      <c r="B17411" s="5" t="s">
        <v>69</v>
      </c>
      <c r="C17411" s="5" t="s">
        <v>59</v>
      </c>
      <c r="D17411" s="5" t="s">
        <v>21</v>
      </c>
      <c r="E17411" s="5" t="s">
        <v>7</v>
      </c>
      <c r="F17411" s="6">
        <v>44805</v>
      </c>
      <c r="G17411" s="6" t="str">
        <f>TEXT(datatable[[#This Row],[дата]],"ММ")</f>
        <v>09</v>
      </c>
      <c r="H17411" s="8">
        <v>5.0025000000000004</v>
      </c>
      <c r="I17411" s="8">
        <v>1.9190000000000003</v>
      </c>
      <c r="J17411" s="8">
        <f>datatable[[#This Row],[продажи_]]-datatable[[#This Row],[себестоимость_]]</f>
        <v>3.0834999999999999</v>
      </c>
      <c r="L17411"/>
    </row>
    <row r="17412" spans="2:12" x14ac:dyDescent="0.4">
      <c r="B17412" s="5" t="s">
        <v>69</v>
      </c>
      <c r="C17412" s="5" t="s">
        <v>59</v>
      </c>
      <c r="D17412" s="5" t="s">
        <v>21</v>
      </c>
      <c r="E17412" s="5" t="s">
        <v>7</v>
      </c>
      <c r="F17412" s="6">
        <v>44835</v>
      </c>
      <c r="G17412" s="6" t="str">
        <f>TEXT(datatable[[#This Row],[дата]],"ММ")</f>
        <v>10</v>
      </c>
      <c r="H17412" s="8">
        <v>7.3255000000000008</v>
      </c>
      <c r="I17412" s="8">
        <v>2.9260000000000006</v>
      </c>
      <c r="J17412" s="8">
        <f>datatable[[#This Row],[продажи_]]-datatable[[#This Row],[себестоимость_]]</f>
        <v>4.3994999999999997</v>
      </c>
      <c r="L17412"/>
    </row>
    <row r="17413" spans="2:12" x14ac:dyDescent="0.4">
      <c r="B17413" s="5" t="s">
        <v>69</v>
      </c>
      <c r="C17413" s="5" t="s">
        <v>59</v>
      </c>
      <c r="D17413" s="5" t="s">
        <v>21</v>
      </c>
      <c r="E17413" s="5" t="s">
        <v>7</v>
      </c>
      <c r="F17413" s="6">
        <v>44866</v>
      </c>
      <c r="G17413" s="6" t="str">
        <f>TEXT(datatable[[#This Row],[дата]],"ММ")</f>
        <v>11</v>
      </c>
      <c r="H17413" s="8">
        <v>8.6709999999999994</v>
      </c>
      <c r="I17413" s="8">
        <v>2.3959000000000001</v>
      </c>
      <c r="J17413" s="8">
        <f>datatable[[#This Row],[продажи_]]-datatable[[#This Row],[себестоимость_]]</f>
        <v>6.2750999999999992</v>
      </c>
      <c r="L17413"/>
    </row>
    <row r="17414" spans="2:12" x14ac:dyDescent="0.4">
      <c r="B17414" s="5" t="s">
        <v>69</v>
      </c>
      <c r="C17414" s="5" t="s">
        <v>59</v>
      </c>
      <c r="D17414" s="5" t="s">
        <v>21</v>
      </c>
      <c r="E17414" s="5" t="s">
        <v>7</v>
      </c>
      <c r="F17414" s="6">
        <v>44896</v>
      </c>
      <c r="G17414" s="6" t="str">
        <f>TEXT(datatable[[#This Row],[дата]],"ММ")</f>
        <v>12</v>
      </c>
      <c r="H17414" s="8">
        <v>6.0720000000000001</v>
      </c>
      <c r="I17414" s="8">
        <v>2.0520000000000005</v>
      </c>
      <c r="J17414" s="8">
        <f>datatable[[#This Row],[продажи_]]-datatable[[#This Row],[себестоимость_]]</f>
        <v>4.0199999999999996</v>
      </c>
      <c r="L17414"/>
    </row>
    <row r="17415" spans="2:12" x14ac:dyDescent="0.4">
      <c r="B17415" s="5" t="s">
        <v>69</v>
      </c>
      <c r="C17415" s="5" t="s">
        <v>59</v>
      </c>
      <c r="D17415" s="5" t="s">
        <v>21</v>
      </c>
      <c r="E17415" s="5" t="s">
        <v>7</v>
      </c>
      <c r="F17415" s="6">
        <v>44562</v>
      </c>
      <c r="G17415" s="6" t="str">
        <f>TEXT(datatable[[#This Row],[дата]],"ММ")</f>
        <v>01</v>
      </c>
      <c r="H17415" s="8">
        <v>2.0511000000000004</v>
      </c>
      <c r="I17415" s="8">
        <v>0.9234</v>
      </c>
      <c r="J17415" s="8">
        <f>datatable[[#This Row],[продажи_]]-datatable[[#This Row],[себестоимость_]]</f>
        <v>1.1277000000000004</v>
      </c>
      <c r="L17415"/>
    </row>
    <row r="17416" spans="2:12" x14ac:dyDescent="0.4">
      <c r="B17416" s="5" t="s">
        <v>69</v>
      </c>
      <c r="C17416" s="5" t="s">
        <v>59</v>
      </c>
      <c r="D17416" s="5" t="s">
        <v>21</v>
      </c>
      <c r="E17416" s="5" t="s">
        <v>7</v>
      </c>
      <c r="F17416" s="6">
        <v>44593</v>
      </c>
      <c r="G17416" s="6" t="str">
        <f>TEXT(datatable[[#This Row],[дата]],"ММ")</f>
        <v>02</v>
      </c>
      <c r="H17416" s="8">
        <v>3.1906000000000003</v>
      </c>
      <c r="I17416" s="8">
        <v>1.2978000000000001</v>
      </c>
      <c r="J17416" s="8">
        <f>datatable[[#This Row],[продажи_]]-datatable[[#This Row],[себестоимость_]]</f>
        <v>1.8928000000000003</v>
      </c>
      <c r="L17416"/>
    </row>
    <row r="17417" spans="2:12" x14ac:dyDescent="0.4">
      <c r="B17417" s="5" t="s">
        <v>69</v>
      </c>
      <c r="C17417" s="5" t="s">
        <v>59</v>
      </c>
      <c r="D17417" s="5" t="s">
        <v>21</v>
      </c>
      <c r="E17417" s="5" t="s">
        <v>7</v>
      </c>
      <c r="F17417" s="6">
        <v>44621</v>
      </c>
      <c r="G17417" s="6" t="str">
        <f>TEXT(datatable[[#This Row],[дата]],"ММ")</f>
        <v>03</v>
      </c>
      <c r="H17417" s="8">
        <v>4.0247999999999999</v>
      </c>
      <c r="I17417" s="8">
        <v>1.4543999999999999</v>
      </c>
      <c r="J17417" s="8">
        <f>datatable[[#This Row],[продажи_]]-datatable[[#This Row],[себестоимость_]]</f>
        <v>2.5704000000000002</v>
      </c>
      <c r="L17417"/>
    </row>
    <row r="17418" spans="2:12" x14ac:dyDescent="0.4">
      <c r="B17418" s="5" t="s">
        <v>69</v>
      </c>
      <c r="C17418" s="5" t="s">
        <v>59</v>
      </c>
      <c r="D17418" s="5" t="s">
        <v>21</v>
      </c>
      <c r="E17418" s="5" t="s">
        <v>7</v>
      </c>
      <c r="F17418" s="6">
        <v>44652</v>
      </c>
      <c r="G17418" s="6" t="str">
        <f>TEXT(datatable[[#This Row],[дата]],"ММ")</f>
        <v>04</v>
      </c>
      <c r="H17418" s="8">
        <v>2.6187</v>
      </c>
      <c r="I17418" s="8">
        <v>1.4616</v>
      </c>
      <c r="J17418" s="8">
        <f>datatable[[#This Row],[продажи_]]-datatable[[#This Row],[себестоимость_]]</f>
        <v>1.1571</v>
      </c>
      <c r="L17418"/>
    </row>
    <row r="17419" spans="2:12" x14ac:dyDescent="0.4">
      <c r="B17419" s="5" t="s">
        <v>69</v>
      </c>
      <c r="C17419" s="5" t="s">
        <v>59</v>
      </c>
      <c r="D17419" s="5" t="s">
        <v>21</v>
      </c>
      <c r="E17419" s="5" t="s">
        <v>7</v>
      </c>
      <c r="F17419" s="6">
        <v>44682</v>
      </c>
      <c r="G17419" s="6" t="str">
        <f>TEXT(datatable[[#This Row],[дата]],"ММ")</f>
        <v>05</v>
      </c>
      <c r="H17419" s="8">
        <v>2.58</v>
      </c>
      <c r="I17419" s="8">
        <v>1.2744</v>
      </c>
      <c r="J17419" s="8">
        <f>datatable[[#This Row],[продажи_]]-datatable[[#This Row],[себестоимость_]]</f>
        <v>1.3056000000000001</v>
      </c>
      <c r="L17419"/>
    </row>
    <row r="17420" spans="2:12" x14ac:dyDescent="0.4">
      <c r="B17420" s="5" t="s">
        <v>69</v>
      </c>
      <c r="C17420" s="5" t="s">
        <v>59</v>
      </c>
      <c r="D17420" s="5" t="s">
        <v>21</v>
      </c>
      <c r="E17420" s="5" t="s">
        <v>7</v>
      </c>
      <c r="F17420" s="6">
        <v>44713</v>
      </c>
      <c r="G17420" s="6" t="str">
        <f>TEXT(datatable[[#This Row],[дата]],"ММ")</f>
        <v>06</v>
      </c>
      <c r="H17420" s="8">
        <v>2.4316499999999999</v>
      </c>
      <c r="I17420" s="8">
        <v>1.1114999999999999</v>
      </c>
      <c r="J17420" s="8">
        <f>datatable[[#This Row],[продажи_]]-datatable[[#This Row],[себестоимость_]]</f>
        <v>1.3201499999999999</v>
      </c>
      <c r="L17420"/>
    </row>
    <row r="17421" spans="2:12" x14ac:dyDescent="0.4">
      <c r="B17421" s="5" t="s">
        <v>69</v>
      </c>
      <c r="C17421" s="5" t="s">
        <v>59</v>
      </c>
      <c r="D17421" s="5" t="s">
        <v>21</v>
      </c>
      <c r="E17421" s="5" t="s">
        <v>7</v>
      </c>
      <c r="F17421" s="6">
        <v>44743</v>
      </c>
      <c r="G17421" s="6" t="str">
        <f>TEXT(datatable[[#This Row],[дата]],"ММ")</f>
        <v>07</v>
      </c>
      <c r="H17421" s="8">
        <v>1.6683999999999999</v>
      </c>
      <c r="I17421" s="8">
        <v>0.63359999999999994</v>
      </c>
      <c r="J17421" s="8">
        <f>datatable[[#This Row],[продажи_]]-datatable[[#This Row],[себестоимость_]]</f>
        <v>1.0347999999999999</v>
      </c>
      <c r="L17421"/>
    </row>
    <row r="17422" spans="2:12" x14ac:dyDescent="0.4">
      <c r="B17422" s="5" t="s">
        <v>69</v>
      </c>
      <c r="C17422" s="5" t="s">
        <v>59</v>
      </c>
      <c r="D17422" s="5" t="s">
        <v>21</v>
      </c>
      <c r="E17422" s="5" t="s">
        <v>7</v>
      </c>
      <c r="F17422" s="6">
        <v>44774</v>
      </c>
      <c r="G17422" s="6" t="str">
        <f>TEXT(datatable[[#This Row],[дата]],"ММ")</f>
        <v>08</v>
      </c>
      <c r="H17422" s="8">
        <v>2.1091500000000001</v>
      </c>
      <c r="I17422" s="8">
        <v>0.75330000000000008</v>
      </c>
      <c r="J17422" s="8">
        <f>datatable[[#This Row],[продажи_]]-datatable[[#This Row],[себестоимость_]]</f>
        <v>1.35585</v>
      </c>
      <c r="L17422"/>
    </row>
    <row r="17423" spans="2:12" x14ac:dyDescent="0.4">
      <c r="B17423" s="5" t="s">
        <v>69</v>
      </c>
      <c r="C17423" s="5" t="s">
        <v>59</v>
      </c>
      <c r="D17423" s="5" t="s">
        <v>21</v>
      </c>
      <c r="E17423" s="5" t="s">
        <v>7</v>
      </c>
      <c r="F17423" s="6">
        <v>44805</v>
      </c>
      <c r="G17423" s="6" t="str">
        <f>TEXT(datatable[[#This Row],[дата]],"ММ")</f>
        <v>09</v>
      </c>
      <c r="H17423" s="8">
        <v>1.7844999999999998</v>
      </c>
      <c r="I17423" s="8">
        <v>0.88200000000000001</v>
      </c>
      <c r="J17423" s="8">
        <f>datatable[[#This Row],[продажи_]]-datatable[[#This Row],[себестоимость_]]</f>
        <v>0.90249999999999975</v>
      </c>
      <c r="L17423"/>
    </row>
    <row r="17424" spans="2:12" x14ac:dyDescent="0.4">
      <c r="B17424" s="5" t="s">
        <v>69</v>
      </c>
      <c r="C17424" s="5" t="s">
        <v>59</v>
      </c>
      <c r="D17424" s="5" t="s">
        <v>21</v>
      </c>
      <c r="E17424" s="5" t="s">
        <v>7</v>
      </c>
      <c r="F17424" s="6">
        <v>44835</v>
      </c>
      <c r="G17424" s="6" t="str">
        <f>TEXT(datatable[[#This Row],[дата]],"ММ")</f>
        <v>10</v>
      </c>
      <c r="H17424" s="8">
        <v>2.6789000000000001</v>
      </c>
      <c r="I17424" s="8">
        <v>1.2222</v>
      </c>
      <c r="J17424" s="8">
        <f>datatable[[#This Row],[продажи_]]-datatable[[#This Row],[себестоимость_]]</f>
        <v>1.4567000000000001</v>
      </c>
      <c r="L17424"/>
    </row>
    <row r="17425" spans="2:12" x14ac:dyDescent="0.4">
      <c r="B17425" s="5" t="s">
        <v>69</v>
      </c>
      <c r="C17425" s="5" t="s">
        <v>59</v>
      </c>
      <c r="D17425" s="5" t="s">
        <v>21</v>
      </c>
      <c r="E17425" s="5" t="s">
        <v>7</v>
      </c>
      <c r="F17425" s="6">
        <v>44866</v>
      </c>
      <c r="G17425" s="6" t="str">
        <f>TEXT(datatable[[#This Row],[дата]],"ММ")</f>
        <v>11</v>
      </c>
      <c r="H17425" s="8">
        <v>2.6831999999999998</v>
      </c>
      <c r="I17425" s="8">
        <v>1.1348999999999998</v>
      </c>
      <c r="J17425" s="8">
        <f>datatable[[#This Row],[продажи_]]-datatable[[#This Row],[себестоимость_]]</f>
        <v>1.5483</v>
      </c>
      <c r="L17425"/>
    </row>
    <row r="17426" spans="2:12" x14ac:dyDescent="0.4">
      <c r="B17426" s="5" t="s">
        <v>69</v>
      </c>
      <c r="C17426" s="5" t="s">
        <v>59</v>
      </c>
      <c r="D17426" s="5" t="s">
        <v>21</v>
      </c>
      <c r="E17426" s="5" t="s">
        <v>7</v>
      </c>
      <c r="F17426" s="6">
        <v>44896</v>
      </c>
      <c r="G17426" s="6" t="str">
        <f>TEXT(datatable[[#This Row],[дата]],"ММ")</f>
        <v>12</v>
      </c>
      <c r="H17426" s="8">
        <v>2.7606000000000002</v>
      </c>
      <c r="I17426" s="8">
        <v>1.1124000000000001</v>
      </c>
      <c r="J17426" s="8">
        <f>datatable[[#This Row],[продажи_]]-datatable[[#This Row],[себестоимость_]]</f>
        <v>1.6482000000000001</v>
      </c>
      <c r="L17426"/>
    </row>
    <row r="17427" spans="2:12" x14ac:dyDescent="0.4">
      <c r="B17427" s="5" t="s">
        <v>65</v>
      </c>
      <c r="C17427" s="5" t="s">
        <v>58</v>
      </c>
      <c r="D17427" s="5" t="s">
        <v>22</v>
      </c>
      <c r="E17427" s="5" t="s">
        <v>60</v>
      </c>
      <c r="F17427" s="6">
        <v>44562</v>
      </c>
      <c r="G17427" s="6" t="str">
        <f>TEXT(datatable[[#This Row],[дата]],"ММ")</f>
        <v>01</v>
      </c>
      <c r="H17427" s="8">
        <v>57.009600000000006</v>
      </c>
      <c r="I17427" s="8">
        <v>23.249700000000004</v>
      </c>
      <c r="J17427" s="8">
        <f>datatable[[#This Row],[продажи_]]-datatable[[#This Row],[себестоимость_]]</f>
        <v>33.759900000000002</v>
      </c>
      <c r="L17427"/>
    </row>
    <row r="17428" spans="2:12" x14ac:dyDescent="0.4">
      <c r="B17428" s="5" t="s">
        <v>65</v>
      </c>
      <c r="C17428" s="5" t="s">
        <v>58</v>
      </c>
      <c r="D17428" s="5" t="s">
        <v>22</v>
      </c>
      <c r="E17428" s="5" t="s">
        <v>60</v>
      </c>
      <c r="F17428" s="6">
        <v>44593</v>
      </c>
      <c r="G17428" s="6" t="str">
        <f>TEXT(datatable[[#This Row],[дата]],"ММ")</f>
        <v>02</v>
      </c>
      <c r="H17428" s="8">
        <v>69.619199999999992</v>
      </c>
      <c r="I17428" s="8">
        <v>32.848199999999999</v>
      </c>
      <c r="J17428" s="8">
        <f>datatable[[#This Row],[продажи_]]-datatable[[#This Row],[себестоимость_]]</f>
        <v>36.770999999999994</v>
      </c>
      <c r="L17428"/>
    </row>
    <row r="17429" spans="2:12" x14ac:dyDescent="0.4">
      <c r="B17429" s="5" t="s">
        <v>65</v>
      </c>
      <c r="C17429" s="5" t="s">
        <v>58</v>
      </c>
      <c r="D17429" s="5" t="s">
        <v>22</v>
      </c>
      <c r="E17429" s="5" t="s">
        <v>60</v>
      </c>
      <c r="F17429" s="6">
        <v>44621</v>
      </c>
      <c r="G17429" s="6" t="str">
        <f>TEXT(datatable[[#This Row],[дата]],"ММ")</f>
        <v>03</v>
      </c>
      <c r="H17429" s="8">
        <v>110.82239999999999</v>
      </c>
      <c r="I17429" s="8">
        <v>33.369599999999998</v>
      </c>
      <c r="J17429" s="8">
        <f>datatable[[#This Row],[продажи_]]-datatable[[#This Row],[себестоимость_]]</f>
        <v>77.452799999999996</v>
      </c>
      <c r="L17429"/>
    </row>
    <row r="17430" spans="2:12" x14ac:dyDescent="0.4">
      <c r="B17430" s="5" t="s">
        <v>65</v>
      </c>
      <c r="C17430" s="5" t="s">
        <v>58</v>
      </c>
      <c r="D17430" s="5" t="s">
        <v>22</v>
      </c>
      <c r="E17430" s="5" t="s">
        <v>60</v>
      </c>
      <c r="F17430" s="6">
        <v>44652</v>
      </c>
      <c r="G17430" s="6" t="str">
        <f>TEXT(datatable[[#This Row],[дата]],"ММ")</f>
        <v>04</v>
      </c>
      <c r="H17430" s="8">
        <v>89.510400000000004</v>
      </c>
      <c r="I17430" s="8">
        <v>31.852799999999998</v>
      </c>
      <c r="J17430" s="8">
        <f>datatable[[#This Row],[продажи_]]-datatable[[#This Row],[себестоимость_]]</f>
        <v>57.657600000000002</v>
      </c>
      <c r="L17430"/>
    </row>
    <row r="17431" spans="2:12" x14ac:dyDescent="0.4">
      <c r="B17431" s="5" t="s">
        <v>65</v>
      </c>
      <c r="C17431" s="5" t="s">
        <v>58</v>
      </c>
      <c r="D17431" s="5" t="s">
        <v>22</v>
      </c>
      <c r="E17431" s="5" t="s">
        <v>60</v>
      </c>
      <c r="F17431" s="6">
        <v>44682</v>
      </c>
      <c r="G17431" s="6" t="str">
        <f>TEXT(datatable[[#This Row],[дата]],"ММ")</f>
        <v>05</v>
      </c>
      <c r="H17431" s="8">
        <v>85.248000000000005</v>
      </c>
      <c r="I17431" s="8">
        <v>31.568400000000004</v>
      </c>
      <c r="J17431" s="8">
        <f>datatable[[#This Row],[продажи_]]-datatable[[#This Row],[себестоимость_]]</f>
        <v>53.679600000000001</v>
      </c>
      <c r="L17431"/>
    </row>
    <row r="17432" spans="2:12" x14ac:dyDescent="0.4">
      <c r="B17432" s="5" t="s">
        <v>65</v>
      </c>
      <c r="C17432" s="5" t="s">
        <v>58</v>
      </c>
      <c r="D17432" s="5" t="s">
        <v>22</v>
      </c>
      <c r="E17432" s="5" t="s">
        <v>60</v>
      </c>
      <c r="F17432" s="6">
        <v>44713</v>
      </c>
      <c r="G17432" s="6" t="str">
        <f>TEXT(datatable[[#This Row],[дата]],"ММ")</f>
        <v>06</v>
      </c>
      <c r="H17432" s="8">
        <v>73.112000000000009</v>
      </c>
      <c r="I17432" s="8">
        <v>34.815300000000001</v>
      </c>
      <c r="J17432" s="8">
        <f>datatable[[#This Row],[продажи_]]-datatable[[#This Row],[себестоимость_]]</f>
        <v>38.296700000000008</v>
      </c>
      <c r="L17432"/>
    </row>
    <row r="17433" spans="2:12" x14ac:dyDescent="0.4">
      <c r="B17433" s="5" t="s">
        <v>65</v>
      </c>
      <c r="C17433" s="5" t="s">
        <v>58</v>
      </c>
      <c r="D17433" s="5" t="s">
        <v>22</v>
      </c>
      <c r="E17433" s="5" t="s">
        <v>60</v>
      </c>
      <c r="F17433" s="6">
        <v>44743</v>
      </c>
      <c r="G17433" s="6" t="str">
        <f>TEXT(datatable[[#This Row],[дата]],"ММ")</f>
        <v>07</v>
      </c>
      <c r="H17433" s="8">
        <v>53.043200000000006</v>
      </c>
      <c r="I17433" s="8">
        <v>20.097600000000003</v>
      </c>
      <c r="J17433" s="8">
        <f>datatable[[#This Row],[продажи_]]-datatable[[#This Row],[себестоимость_]]</f>
        <v>32.945599999999999</v>
      </c>
      <c r="L17433"/>
    </row>
    <row r="17434" spans="2:12" x14ac:dyDescent="0.4">
      <c r="B17434" s="5" t="s">
        <v>65</v>
      </c>
      <c r="C17434" s="5" t="s">
        <v>58</v>
      </c>
      <c r="D17434" s="5" t="s">
        <v>22</v>
      </c>
      <c r="E17434" s="5" t="s">
        <v>60</v>
      </c>
      <c r="F17434" s="6">
        <v>44774</v>
      </c>
      <c r="G17434" s="6" t="str">
        <f>TEXT(datatable[[#This Row],[дата]],"ММ")</f>
        <v>08</v>
      </c>
      <c r="H17434" s="8">
        <v>44.755200000000002</v>
      </c>
      <c r="I17434" s="8">
        <v>24.742799999999999</v>
      </c>
      <c r="J17434" s="8">
        <f>datatable[[#This Row],[продажи_]]-datatable[[#This Row],[себестоимость_]]</f>
        <v>20.012400000000003</v>
      </c>
      <c r="L17434"/>
    </row>
    <row r="17435" spans="2:12" x14ac:dyDescent="0.4">
      <c r="B17435" s="5" t="s">
        <v>65</v>
      </c>
      <c r="C17435" s="5" t="s">
        <v>58</v>
      </c>
      <c r="D17435" s="5" t="s">
        <v>22</v>
      </c>
      <c r="E17435" s="5" t="s">
        <v>60</v>
      </c>
      <c r="F17435" s="6">
        <v>44805</v>
      </c>
      <c r="G17435" s="6" t="str">
        <f>TEXT(datatable[[#This Row],[дата]],"ММ")</f>
        <v>09</v>
      </c>
      <c r="H17435" s="8">
        <v>60.384000000000007</v>
      </c>
      <c r="I17435" s="8">
        <v>28.439999999999998</v>
      </c>
      <c r="J17435" s="8">
        <f>datatable[[#This Row],[продажи_]]-datatable[[#This Row],[себестоимость_]]</f>
        <v>31.94400000000001</v>
      </c>
      <c r="L17435"/>
    </row>
    <row r="17436" spans="2:12" x14ac:dyDescent="0.4">
      <c r="B17436" s="5" t="s">
        <v>65</v>
      </c>
      <c r="C17436" s="5" t="s">
        <v>58</v>
      </c>
      <c r="D17436" s="5" t="s">
        <v>22</v>
      </c>
      <c r="E17436" s="5" t="s">
        <v>60</v>
      </c>
      <c r="F17436" s="6">
        <v>44835</v>
      </c>
      <c r="G17436" s="6" t="str">
        <f>TEXT(datatable[[#This Row],[дата]],"ММ")</f>
        <v>10</v>
      </c>
      <c r="H17436" s="8">
        <v>77.907199999999989</v>
      </c>
      <c r="I17436" s="8">
        <v>28.866599999999998</v>
      </c>
      <c r="J17436" s="8">
        <f>datatable[[#This Row],[продажи_]]-datatable[[#This Row],[себестоимость_]]</f>
        <v>49.040599999999991</v>
      </c>
      <c r="L17436"/>
    </row>
    <row r="17437" spans="2:12" x14ac:dyDescent="0.4">
      <c r="B17437" s="5" t="s">
        <v>65</v>
      </c>
      <c r="C17437" s="5" t="s">
        <v>58</v>
      </c>
      <c r="D17437" s="5" t="s">
        <v>22</v>
      </c>
      <c r="E17437" s="5" t="s">
        <v>60</v>
      </c>
      <c r="F17437" s="6">
        <v>44866</v>
      </c>
      <c r="G17437" s="6" t="str">
        <f>TEXT(datatable[[#This Row],[дата]],"ММ")</f>
        <v>11</v>
      </c>
      <c r="H17437" s="8">
        <v>78.499200000000016</v>
      </c>
      <c r="I17437" s="8">
        <v>25.572300000000002</v>
      </c>
      <c r="J17437" s="8">
        <f>datatable[[#This Row],[продажи_]]-datatable[[#This Row],[себестоимость_]]</f>
        <v>52.926900000000018</v>
      </c>
      <c r="L17437"/>
    </row>
    <row r="17438" spans="2:12" x14ac:dyDescent="0.4">
      <c r="B17438" s="5" t="s">
        <v>65</v>
      </c>
      <c r="C17438" s="5" t="s">
        <v>58</v>
      </c>
      <c r="D17438" s="5" t="s">
        <v>22</v>
      </c>
      <c r="E17438" s="5" t="s">
        <v>60</v>
      </c>
      <c r="F17438" s="6">
        <v>44896</v>
      </c>
      <c r="G17438" s="6" t="str">
        <f>TEXT(datatable[[#This Row],[дата]],"ММ")</f>
        <v>12</v>
      </c>
      <c r="H17438" s="8">
        <v>58.252800000000001</v>
      </c>
      <c r="I17438" s="8">
        <v>30.146400000000003</v>
      </c>
      <c r="J17438" s="8">
        <f>datatable[[#This Row],[продажи_]]-datatable[[#This Row],[себестоимость_]]</f>
        <v>28.106399999999997</v>
      </c>
      <c r="L17438"/>
    </row>
    <row r="17439" spans="2:12" x14ac:dyDescent="0.4">
      <c r="B17439" s="5" t="s">
        <v>65</v>
      </c>
      <c r="C17439" s="5" t="s">
        <v>58</v>
      </c>
      <c r="D17439" s="5" t="s">
        <v>22</v>
      </c>
      <c r="E17439" s="5" t="s">
        <v>8</v>
      </c>
      <c r="F17439" s="6">
        <v>44562</v>
      </c>
      <c r="G17439" s="6" t="str">
        <f>TEXT(datatable[[#This Row],[дата]],"ММ")</f>
        <v>01</v>
      </c>
      <c r="H17439" s="8">
        <v>31.618350000000003</v>
      </c>
      <c r="I17439" s="8">
        <v>21.631499999999999</v>
      </c>
      <c r="J17439" s="8">
        <f>datatable[[#This Row],[продажи_]]-datatable[[#This Row],[себестоимость_]]</f>
        <v>9.986850000000004</v>
      </c>
      <c r="L17439"/>
    </row>
    <row r="17440" spans="2:12" x14ac:dyDescent="0.4">
      <c r="B17440" s="5" t="s">
        <v>65</v>
      </c>
      <c r="C17440" s="5" t="s">
        <v>58</v>
      </c>
      <c r="D17440" s="5" t="s">
        <v>22</v>
      </c>
      <c r="E17440" s="5" t="s">
        <v>8</v>
      </c>
      <c r="F17440" s="6">
        <v>44593</v>
      </c>
      <c r="G17440" s="6" t="str">
        <f>TEXT(datatable[[#This Row],[дата]],"ММ")</f>
        <v>02</v>
      </c>
      <c r="H17440" s="8">
        <v>39.435900000000004</v>
      </c>
      <c r="I17440" s="8">
        <v>35.065800000000003</v>
      </c>
      <c r="J17440" s="8">
        <f>datatable[[#This Row],[продажи_]]-datatable[[#This Row],[себестоимость_]]</f>
        <v>4.3701000000000008</v>
      </c>
      <c r="L17440"/>
    </row>
    <row r="17441" spans="2:12" x14ac:dyDescent="0.4">
      <c r="B17441" s="5" t="s">
        <v>65</v>
      </c>
      <c r="C17441" s="5" t="s">
        <v>58</v>
      </c>
      <c r="D17441" s="5" t="s">
        <v>22</v>
      </c>
      <c r="E17441" s="5" t="s">
        <v>8</v>
      </c>
      <c r="F17441" s="6">
        <v>44621</v>
      </c>
      <c r="G17441" s="6" t="str">
        <f>TEXT(datatable[[#This Row],[дата]],"ММ")</f>
        <v>03</v>
      </c>
      <c r="H17441" s="8">
        <v>46.0824</v>
      </c>
      <c r="I17441" s="8">
        <v>37.646400000000007</v>
      </c>
      <c r="J17441" s="8">
        <f>datatable[[#This Row],[продажи_]]-datatable[[#This Row],[себестоимость_]]</f>
        <v>8.4359999999999928</v>
      </c>
      <c r="L17441"/>
    </row>
    <row r="17442" spans="2:12" x14ac:dyDescent="0.4">
      <c r="B17442" s="5" t="s">
        <v>65</v>
      </c>
      <c r="C17442" s="5" t="s">
        <v>58</v>
      </c>
      <c r="D17442" s="5" t="s">
        <v>22</v>
      </c>
      <c r="E17442" s="5" t="s">
        <v>8</v>
      </c>
      <c r="F17442" s="6">
        <v>44652</v>
      </c>
      <c r="G17442" s="6" t="str">
        <f>TEXT(datatable[[#This Row],[дата]],"ММ")</f>
        <v>04</v>
      </c>
      <c r="H17442" s="8">
        <v>41.651400000000002</v>
      </c>
      <c r="I17442" s="8">
        <v>35.42</v>
      </c>
      <c r="J17442" s="8">
        <f>datatable[[#This Row],[продажи_]]-datatable[[#This Row],[себестоимость_]]</f>
        <v>6.2314000000000007</v>
      </c>
      <c r="L17442"/>
    </row>
    <row r="17443" spans="2:12" x14ac:dyDescent="0.4">
      <c r="B17443" s="5" t="s">
        <v>65</v>
      </c>
      <c r="C17443" s="5" t="s">
        <v>58</v>
      </c>
      <c r="D17443" s="5" t="s">
        <v>22</v>
      </c>
      <c r="E17443" s="5" t="s">
        <v>8</v>
      </c>
      <c r="F17443" s="6">
        <v>44682</v>
      </c>
      <c r="G17443" s="6" t="str">
        <f>TEXT(datatable[[#This Row],[дата]],"ММ")</f>
        <v>05</v>
      </c>
      <c r="H17443" s="8">
        <v>34.561800000000005</v>
      </c>
      <c r="I17443" s="8">
        <v>25.502399999999998</v>
      </c>
      <c r="J17443" s="8">
        <f>datatable[[#This Row],[продажи_]]-datatable[[#This Row],[себестоимость_]]</f>
        <v>9.0594000000000072</v>
      </c>
      <c r="L17443"/>
    </row>
    <row r="17444" spans="2:12" x14ac:dyDescent="0.4">
      <c r="B17444" s="5" t="s">
        <v>65</v>
      </c>
      <c r="C17444" s="5" t="s">
        <v>58</v>
      </c>
      <c r="D17444" s="5" t="s">
        <v>22</v>
      </c>
      <c r="E17444" s="5" t="s">
        <v>8</v>
      </c>
      <c r="F17444" s="6">
        <v>44713</v>
      </c>
      <c r="G17444" s="6" t="str">
        <f>TEXT(datatable[[#This Row],[дата]],"ММ")</f>
        <v>06</v>
      </c>
      <c r="H17444" s="8">
        <v>34.150350000000003</v>
      </c>
      <c r="I17444" s="8">
        <v>35.5212</v>
      </c>
      <c r="J17444" s="8">
        <f>datatable[[#This Row],[продажи_]]-datatable[[#This Row],[себестоимость_]]</f>
        <v>-1.3708499999999972</v>
      </c>
      <c r="L17444"/>
    </row>
    <row r="17445" spans="2:12" x14ac:dyDescent="0.4">
      <c r="B17445" s="5" t="s">
        <v>65</v>
      </c>
      <c r="C17445" s="5" t="s">
        <v>58</v>
      </c>
      <c r="D17445" s="5" t="s">
        <v>22</v>
      </c>
      <c r="E17445" s="5" t="s">
        <v>8</v>
      </c>
      <c r="F17445" s="6">
        <v>44743</v>
      </c>
      <c r="G17445" s="6" t="str">
        <f>TEXT(datatable[[#This Row],[дата]],"ММ")</f>
        <v>07</v>
      </c>
      <c r="H17445" s="8">
        <v>20.7624</v>
      </c>
      <c r="I17445" s="8">
        <v>22.871200000000002</v>
      </c>
      <c r="J17445" s="8">
        <f>datatable[[#This Row],[продажи_]]-datatable[[#This Row],[себестоимость_]]</f>
        <v>-2.1088000000000022</v>
      </c>
      <c r="L17445"/>
    </row>
    <row r="17446" spans="2:12" x14ac:dyDescent="0.4">
      <c r="B17446" s="5" t="s">
        <v>65</v>
      </c>
      <c r="C17446" s="5" t="s">
        <v>58</v>
      </c>
      <c r="D17446" s="5" t="s">
        <v>22</v>
      </c>
      <c r="E17446" s="5" t="s">
        <v>8</v>
      </c>
      <c r="F17446" s="6">
        <v>44774</v>
      </c>
      <c r="G17446" s="6" t="str">
        <f>TEXT(datatable[[#This Row],[дата]],"ММ")</f>
        <v>08</v>
      </c>
      <c r="H17446" s="8">
        <v>29.624400000000001</v>
      </c>
      <c r="I17446" s="8">
        <v>25.502400000000002</v>
      </c>
      <c r="J17446" s="8">
        <f>datatable[[#This Row],[продажи_]]-datatable[[#This Row],[себестоимость_]]</f>
        <v>4.1219999999999999</v>
      </c>
      <c r="L17446"/>
    </row>
    <row r="17447" spans="2:12" x14ac:dyDescent="0.4">
      <c r="B17447" s="5" t="s">
        <v>65</v>
      </c>
      <c r="C17447" s="5" t="s">
        <v>58</v>
      </c>
      <c r="D17447" s="5" t="s">
        <v>22</v>
      </c>
      <c r="E17447" s="5" t="s">
        <v>8</v>
      </c>
      <c r="F17447" s="6">
        <v>44805</v>
      </c>
      <c r="G17447" s="6" t="str">
        <f>TEXT(datatable[[#This Row],[дата]],"ММ")</f>
        <v>09</v>
      </c>
      <c r="H17447" s="8">
        <v>33.232500000000002</v>
      </c>
      <c r="I17447" s="8">
        <v>20.998999999999999</v>
      </c>
      <c r="J17447" s="8">
        <f>datatable[[#This Row],[продажи_]]-datatable[[#This Row],[себестоимость_]]</f>
        <v>12.233500000000003</v>
      </c>
      <c r="L17447"/>
    </row>
    <row r="17448" spans="2:12" x14ac:dyDescent="0.4">
      <c r="B17448" s="5" t="s">
        <v>65</v>
      </c>
      <c r="C17448" s="5" t="s">
        <v>58</v>
      </c>
      <c r="D17448" s="5" t="s">
        <v>22</v>
      </c>
      <c r="E17448" s="5" t="s">
        <v>8</v>
      </c>
      <c r="F17448" s="6">
        <v>44835</v>
      </c>
      <c r="G17448" s="6" t="str">
        <f>TEXT(datatable[[#This Row],[дата]],"ММ")</f>
        <v>10</v>
      </c>
      <c r="H17448" s="8">
        <v>52.728900000000003</v>
      </c>
      <c r="I17448" s="8">
        <v>35.7742</v>
      </c>
      <c r="J17448" s="8">
        <f>datatable[[#This Row],[продажи_]]-datatable[[#This Row],[себестоимость_]]</f>
        <v>16.954700000000003</v>
      </c>
      <c r="L17448"/>
    </row>
    <row r="17449" spans="2:12" x14ac:dyDescent="0.4">
      <c r="B17449" s="5" t="s">
        <v>65</v>
      </c>
      <c r="C17449" s="5" t="s">
        <v>58</v>
      </c>
      <c r="D17449" s="5" t="s">
        <v>22</v>
      </c>
      <c r="E17449" s="5" t="s">
        <v>8</v>
      </c>
      <c r="F17449" s="6">
        <v>44866</v>
      </c>
      <c r="G17449" s="6" t="str">
        <f>TEXT(datatable[[#This Row],[дата]],"ММ")</f>
        <v>11</v>
      </c>
      <c r="H17449" s="8">
        <v>34.97325</v>
      </c>
      <c r="I17449" s="8">
        <v>33.547800000000002</v>
      </c>
      <c r="J17449" s="8">
        <f>datatable[[#This Row],[продажи_]]-datatable[[#This Row],[себестоимость_]]</f>
        <v>1.4254499999999979</v>
      </c>
      <c r="L17449"/>
    </row>
    <row r="17450" spans="2:12" x14ac:dyDescent="0.4">
      <c r="B17450" s="5" t="s">
        <v>65</v>
      </c>
      <c r="C17450" s="5" t="s">
        <v>58</v>
      </c>
      <c r="D17450" s="5" t="s">
        <v>22</v>
      </c>
      <c r="E17450" s="5" t="s">
        <v>8</v>
      </c>
      <c r="F17450" s="6">
        <v>44896</v>
      </c>
      <c r="G17450" s="6" t="str">
        <f>TEXT(datatable[[#This Row],[дата]],"ММ")</f>
        <v>12</v>
      </c>
      <c r="H17450" s="8">
        <v>30.384000000000004</v>
      </c>
      <c r="I17450" s="8">
        <v>35.824799999999996</v>
      </c>
      <c r="J17450" s="8">
        <f>datatable[[#This Row],[продажи_]]-datatable[[#This Row],[себестоимость_]]</f>
        <v>-5.4407999999999923</v>
      </c>
      <c r="L17450"/>
    </row>
    <row r="17451" spans="2:12" x14ac:dyDescent="0.4">
      <c r="B17451" s="5" t="s">
        <v>65</v>
      </c>
      <c r="C17451" s="5" t="s">
        <v>58</v>
      </c>
      <c r="D17451" s="5" t="s">
        <v>22</v>
      </c>
      <c r="E17451" s="5" t="s">
        <v>61</v>
      </c>
      <c r="F17451" s="6">
        <v>44562</v>
      </c>
      <c r="G17451" s="6" t="str">
        <f>TEXT(datatable[[#This Row],[дата]],"ММ")</f>
        <v>01</v>
      </c>
      <c r="H17451" s="8">
        <v>18.049500000000002</v>
      </c>
      <c r="I17451" s="8">
        <v>9.3775499999999994</v>
      </c>
      <c r="J17451" s="8">
        <f>datatable[[#This Row],[продажи_]]-datatable[[#This Row],[себестоимость_]]</f>
        <v>8.6719500000000025</v>
      </c>
      <c r="L17451"/>
    </row>
    <row r="17452" spans="2:12" x14ac:dyDescent="0.4">
      <c r="B17452" s="5" t="s">
        <v>65</v>
      </c>
      <c r="C17452" s="5" t="s">
        <v>58</v>
      </c>
      <c r="D17452" s="5" t="s">
        <v>22</v>
      </c>
      <c r="E17452" s="5" t="s">
        <v>61</v>
      </c>
      <c r="F17452" s="6">
        <v>44593</v>
      </c>
      <c r="G17452" s="6" t="str">
        <f>TEXT(datatable[[#This Row],[дата]],"ММ")</f>
        <v>02</v>
      </c>
      <c r="H17452" s="8">
        <v>32.088000000000001</v>
      </c>
      <c r="I17452" s="8">
        <v>12.824000000000002</v>
      </c>
      <c r="J17452" s="8">
        <f>datatable[[#This Row],[продажи_]]-datatable[[#This Row],[себестоимость_]]</f>
        <v>19.263999999999999</v>
      </c>
      <c r="L17452"/>
    </row>
    <row r="17453" spans="2:12" x14ac:dyDescent="0.4">
      <c r="B17453" s="5" t="s">
        <v>65</v>
      </c>
      <c r="C17453" s="5" t="s">
        <v>58</v>
      </c>
      <c r="D17453" s="5" t="s">
        <v>22</v>
      </c>
      <c r="E17453" s="5" t="s">
        <v>61</v>
      </c>
      <c r="F17453" s="6">
        <v>44621</v>
      </c>
      <c r="G17453" s="6" t="str">
        <f>TEXT(datatable[[#This Row],[дата]],"ММ")</f>
        <v>03</v>
      </c>
      <c r="H17453" s="8">
        <v>25.364799999999999</v>
      </c>
      <c r="I17453" s="8">
        <v>20.701599999999999</v>
      </c>
      <c r="J17453" s="8">
        <f>datatable[[#This Row],[продажи_]]-datatable[[#This Row],[себестоимость_]]</f>
        <v>4.6631999999999998</v>
      </c>
      <c r="L17453"/>
    </row>
    <row r="17454" spans="2:12" x14ac:dyDescent="0.4">
      <c r="B17454" s="5" t="s">
        <v>65</v>
      </c>
      <c r="C17454" s="5" t="s">
        <v>58</v>
      </c>
      <c r="D17454" s="5" t="s">
        <v>22</v>
      </c>
      <c r="E17454" s="5" t="s">
        <v>61</v>
      </c>
      <c r="F17454" s="6">
        <v>44652</v>
      </c>
      <c r="G17454" s="6" t="str">
        <f>TEXT(datatable[[#This Row],[дата]],"ММ")</f>
        <v>04</v>
      </c>
      <c r="H17454" s="8">
        <v>27.542200000000001</v>
      </c>
      <c r="I17454" s="8">
        <v>17.793300000000002</v>
      </c>
      <c r="J17454" s="8">
        <f>datatable[[#This Row],[продажи_]]-datatable[[#This Row],[себестоимость_]]</f>
        <v>9.748899999999999</v>
      </c>
      <c r="L17454"/>
    </row>
    <row r="17455" spans="2:12" x14ac:dyDescent="0.4">
      <c r="B17455" s="5" t="s">
        <v>65</v>
      </c>
      <c r="C17455" s="5" t="s">
        <v>58</v>
      </c>
      <c r="D17455" s="5" t="s">
        <v>22</v>
      </c>
      <c r="E17455" s="5" t="s">
        <v>61</v>
      </c>
      <c r="F17455" s="6">
        <v>44682</v>
      </c>
      <c r="G17455" s="6" t="str">
        <f>TEXT(datatable[[#This Row],[дата]],"ММ")</f>
        <v>05</v>
      </c>
      <c r="H17455" s="8">
        <v>19.9404</v>
      </c>
      <c r="I17455" s="8">
        <v>15.663599999999999</v>
      </c>
      <c r="J17455" s="8">
        <f>datatable[[#This Row],[продажи_]]-datatable[[#This Row],[себестоимость_]]</f>
        <v>4.2768000000000015</v>
      </c>
      <c r="L17455"/>
    </row>
    <row r="17456" spans="2:12" x14ac:dyDescent="0.4">
      <c r="B17456" s="5" t="s">
        <v>65</v>
      </c>
      <c r="C17456" s="5" t="s">
        <v>58</v>
      </c>
      <c r="D17456" s="5" t="s">
        <v>22</v>
      </c>
      <c r="E17456" s="5" t="s">
        <v>61</v>
      </c>
      <c r="F17456" s="6">
        <v>44713</v>
      </c>
      <c r="G17456" s="6" t="str">
        <f>TEXT(datatable[[#This Row],[дата]],"ММ")</f>
        <v>06</v>
      </c>
      <c r="H17456" s="8">
        <v>25.326600000000003</v>
      </c>
      <c r="I17456" s="8">
        <v>14.140749999999999</v>
      </c>
      <c r="J17456" s="8">
        <f>datatable[[#This Row],[продажи_]]-datatable[[#This Row],[себестоимость_]]</f>
        <v>11.185850000000004</v>
      </c>
      <c r="L17456"/>
    </row>
    <row r="17457" spans="2:12" x14ac:dyDescent="0.4">
      <c r="B17457" s="5" t="s">
        <v>65</v>
      </c>
      <c r="C17457" s="5" t="s">
        <v>58</v>
      </c>
      <c r="D17457" s="5" t="s">
        <v>22</v>
      </c>
      <c r="E17457" s="5" t="s">
        <v>61</v>
      </c>
      <c r="F17457" s="6">
        <v>44743</v>
      </c>
      <c r="G17457" s="6" t="str">
        <f>TEXT(datatable[[#This Row],[дата]],"ММ")</f>
        <v>07</v>
      </c>
      <c r="H17457" s="8">
        <v>12.376800000000001</v>
      </c>
      <c r="I17457" s="8">
        <v>8.702</v>
      </c>
      <c r="J17457" s="8">
        <f>datatable[[#This Row],[продажи_]]-datatable[[#This Row],[себестоимость_]]</f>
        <v>3.6748000000000012</v>
      </c>
      <c r="L17457"/>
    </row>
    <row r="17458" spans="2:12" x14ac:dyDescent="0.4">
      <c r="B17458" s="5" t="s">
        <v>65</v>
      </c>
      <c r="C17458" s="5" t="s">
        <v>58</v>
      </c>
      <c r="D17458" s="5" t="s">
        <v>22</v>
      </c>
      <c r="E17458" s="5" t="s">
        <v>61</v>
      </c>
      <c r="F17458" s="6">
        <v>44774</v>
      </c>
      <c r="G17458" s="6" t="str">
        <f>TEXT(datatable[[#This Row],[дата]],"ММ")</f>
        <v>08</v>
      </c>
      <c r="H17458" s="8">
        <v>16.8462</v>
      </c>
      <c r="I17458" s="8">
        <v>8.4500999999999991</v>
      </c>
      <c r="J17458" s="8">
        <f>datatable[[#This Row],[продажи_]]-datatable[[#This Row],[себестоимость_]]</f>
        <v>8.3961000000000006</v>
      </c>
      <c r="L17458"/>
    </row>
    <row r="17459" spans="2:12" x14ac:dyDescent="0.4">
      <c r="B17459" s="5" t="s">
        <v>65</v>
      </c>
      <c r="C17459" s="5" t="s">
        <v>58</v>
      </c>
      <c r="D17459" s="5" t="s">
        <v>22</v>
      </c>
      <c r="E17459" s="5" t="s">
        <v>61</v>
      </c>
      <c r="F17459" s="6">
        <v>44805</v>
      </c>
      <c r="G17459" s="6" t="str">
        <f>TEXT(datatable[[#This Row],[дата]],"ММ")</f>
        <v>09</v>
      </c>
      <c r="H17459" s="8">
        <v>17.763000000000002</v>
      </c>
      <c r="I17459" s="8">
        <v>10.305000000000001</v>
      </c>
      <c r="J17459" s="8">
        <f>datatable[[#This Row],[продажи_]]-datatable[[#This Row],[себестоимость_]]</f>
        <v>7.4580000000000002</v>
      </c>
      <c r="L17459"/>
    </row>
    <row r="17460" spans="2:12" x14ac:dyDescent="0.4">
      <c r="B17460" s="5" t="s">
        <v>65</v>
      </c>
      <c r="C17460" s="5" t="s">
        <v>58</v>
      </c>
      <c r="D17460" s="5" t="s">
        <v>22</v>
      </c>
      <c r="E17460" s="5" t="s">
        <v>61</v>
      </c>
      <c r="F17460" s="6">
        <v>44835</v>
      </c>
      <c r="G17460" s="6" t="str">
        <f>TEXT(datatable[[#This Row],[дата]],"ММ")</f>
        <v>10</v>
      </c>
      <c r="H17460" s="8">
        <v>27.007400000000001</v>
      </c>
      <c r="I17460" s="8">
        <v>13.465200000000001</v>
      </c>
      <c r="J17460" s="8">
        <f>datatable[[#This Row],[продажи_]]-datatable[[#This Row],[себестоимость_]]</f>
        <v>13.542199999999999</v>
      </c>
      <c r="L17460"/>
    </row>
    <row r="17461" spans="2:12" x14ac:dyDescent="0.4">
      <c r="B17461" s="5" t="s">
        <v>65</v>
      </c>
      <c r="C17461" s="5" t="s">
        <v>58</v>
      </c>
      <c r="D17461" s="5" t="s">
        <v>22</v>
      </c>
      <c r="E17461" s="5" t="s">
        <v>61</v>
      </c>
      <c r="F17461" s="6">
        <v>44866</v>
      </c>
      <c r="G17461" s="6" t="str">
        <f>TEXT(datatable[[#This Row],[дата]],"ММ")</f>
        <v>11</v>
      </c>
      <c r="H17461" s="8">
        <v>29.299400000000002</v>
      </c>
      <c r="I17461" s="8">
        <v>15.33155</v>
      </c>
      <c r="J17461" s="8">
        <f>datatable[[#This Row],[продажи_]]-datatable[[#This Row],[себестоимость_]]</f>
        <v>13.967850000000002</v>
      </c>
      <c r="L17461"/>
    </row>
    <row r="17462" spans="2:12" x14ac:dyDescent="0.4">
      <c r="B17462" s="5" t="s">
        <v>65</v>
      </c>
      <c r="C17462" s="5" t="s">
        <v>58</v>
      </c>
      <c r="D17462" s="5" t="s">
        <v>22</v>
      </c>
      <c r="E17462" s="5" t="s">
        <v>61</v>
      </c>
      <c r="F17462" s="6">
        <v>44896</v>
      </c>
      <c r="G17462" s="6" t="str">
        <f>TEXT(datatable[[#This Row],[дата]],"ММ")</f>
        <v>12</v>
      </c>
      <c r="H17462" s="8">
        <v>25.670400000000004</v>
      </c>
      <c r="I17462" s="8">
        <v>12.2286</v>
      </c>
      <c r="J17462" s="8">
        <f>datatable[[#This Row],[продажи_]]-datatable[[#This Row],[себестоимость_]]</f>
        <v>13.441800000000004</v>
      </c>
      <c r="L17462"/>
    </row>
    <row r="17463" spans="2:12" x14ac:dyDescent="0.4">
      <c r="B17463" s="5" t="s">
        <v>65</v>
      </c>
      <c r="C17463" s="5" t="s">
        <v>58</v>
      </c>
      <c r="D17463" s="5" t="s">
        <v>22</v>
      </c>
      <c r="E17463" s="5" t="s">
        <v>62</v>
      </c>
      <c r="F17463" s="6">
        <v>44562</v>
      </c>
      <c r="G17463" s="6" t="str">
        <f>TEXT(datatable[[#This Row],[дата]],"ММ")</f>
        <v>01</v>
      </c>
      <c r="H17463" s="8">
        <v>40.219200000000001</v>
      </c>
      <c r="I17463" s="8">
        <v>30.800249999999998</v>
      </c>
      <c r="J17463" s="8">
        <f>datatable[[#This Row],[продажи_]]-datatable[[#This Row],[себестоимость_]]</f>
        <v>9.4189500000000024</v>
      </c>
      <c r="L17463"/>
    </row>
    <row r="17464" spans="2:12" x14ac:dyDescent="0.4">
      <c r="B17464" s="5" t="s">
        <v>65</v>
      </c>
      <c r="C17464" s="5" t="s">
        <v>58</v>
      </c>
      <c r="D17464" s="5" t="s">
        <v>22</v>
      </c>
      <c r="E17464" s="5" t="s">
        <v>62</v>
      </c>
      <c r="F17464" s="6">
        <v>44593</v>
      </c>
      <c r="G17464" s="6" t="str">
        <f>TEXT(datatable[[#This Row],[дата]],"ММ")</f>
        <v>02</v>
      </c>
      <c r="H17464" s="8">
        <v>75.224800000000002</v>
      </c>
      <c r="I17464" s="8">
        <v>40.131</v>
      </c>
      <c r="J17464" s="8">
        <f>datatable[[#This Row],[продажи_]]-datatable[[#This Row],[себестоимость_]]</f>
        <v>35.093800000000002</v>
      </c>
      <c r="L17464"/>
    </row>
    <row r="17465" spans="2:12" x14ac:dyDescent="0.4">
      <c r="B17465" s="5" t="s">
        <v>65</v>
      </c>
      <c r="C17465" s="5" t="s">
        <v>58</v>
      </c>
      <c r="D17465" s="5" t="s">
        <v>22</v>
      </c>
      <c r="E17465" s="5" t="s">
        <v>62</v>
      </c>
      <c r="F17465" s="6">
        <v>44621</v>
      </c>
      <c r="G17465" s="6" t="str">
        <f>TEXT(datatable[[#This Row],[дата]],"ММ")</f>
        <v>03</v>
      </c>
      <c r="H17465" s="8">
        <v>88.524800000000013</v>
      </c>
      <c r="I17465" s="8">
        <v>40.248000000000005</v>
      </c>
      <c r="J17465" s="8">
        <f>datatable[[#This Row],[продажи_]]-datatable[[#This Row],[себестоимость_]]</f>
        <v>48.276800000000009</v>
      </c>
      <c r="L17465"/>
    </row>
    <row r="17466" spans="2:12" x14ac:dyDescent="0.4">
      <c r="B17466" s="5" t="s">
        <v>65</v>
      </c>
      <c r="C17466" s="5" t="s">
        <v>58</v>
      </c>
      <c r="D17466" s="5" t="s">
        <v>22</v>
      </c>
      <c r="E17466" s="5" t="s">
        <v>62</v>
      </c>
      <c r="F17466" s="6">
        <v>44652</v>
      </c>
      <c r="G17466" s="6" t="str">
        <f>TEXT(datatable[[#This Row],[дата]],"ММ")</f>
        <v>04</v>
      </c>
      <c r="H17466" s="8">
        <v>72.245599999999996</v>
      </c>
      <c r="I17466" s="8">
        <v>43.816500000000005</v>
      </c>
      <c r="J17466" s="8">
        <f>datatable[[#This Row],[продажи_]]-datatable[[#This Row],[себестоимость_]]</f>
        <v>28.429099999999991</v>
      </c>
      <c r="L17466"/>
    </row>
    <row r="17467" spans="2:12" x14ac:dyDescent="0.4">
      <c r="B17467" s="5" t="s">
        <v>65</v>
      </c>
      <c r="C17467" s="5" t="s">
        <v>58</v>
      </c>
      <c r="D17467" s="5" t="s">
        <v>22</v>
      </c>
      <c r="E17467" s="5" t="s">
        <v>62</v>
      </c>
      <c r="F17467" s="6">
        <v>44682</v>
      </c>
      <c r="G17467" s="6" t="str">
        <f>TEXT(datatable[[#This Row],[дата]],"ММ")</f>
        <v>05</v>
      </c>
      <c r="H17467" s="8">
        <v>75.331199999999995</v>
      </c>
      <c r="I17467" s="8">
        <v>33.695999999999998</v>
      </c>
      <c r="J17467" s="8">
        <f>datatable[[#This Row],[продажи_]]-datatable[[#This Row],[себестоимость_]]</f>
        <v>41.635199999999998</v>
      </c>
      <c r="L17467"/>
    </row>
    <row r="17468" spans="2:12" x14ac:dyDescent="0.4">
      <c r="B17468" s="5" t="s">
        <v>65</v>
      </c>
      <c r="C17468" s="5" t="s">
        <v>58</v>
      </c>
      <c r="D17468" s="5" t="s">
        <v>22</v>
      </c>
      <c r="E17468" s="5" t="s">
        <v>62</v>
      </c>
      <c r="F17468" s="6">
        <v>44713</v>
      </c>
      <c r="G17468" s="6" t="str">
        <f>TEXT(datatable[[#This Row],[дата]],"ММ")</f>
        <v>06</v>
      </c>
      <c r="H17468" s="8">
        <v>59.477599999999995</v>
      </c>
      <c r="I17468" s="8">
        <v>35.743499999999997</v>
      </c>
      <c r="J17468" s="8">
        <f>datatable[[#This Row],[продажи_]]-datatable[[#This Row],[себестоимость_]]</f>
        <v>23.734099999999998</v>
      </c>
      <c r="L17468"/>
    </row>
    <row r="17469" spans="2:12" x14ac:dyDescent="0.4">
      <c r="B17469" s="5" t="s">
        <v>65</v>
      </c>
      <c r="C17469" s="5" t="s">
        <v>58</v>
      </c>
      <c r="D17469" s="5" t="s">
        <v>22</v>
      </c>
      <c r="E17469" s="5" t="s">
        <v>62</v>
      </c>
      <c r="F17469" s="6">
        <v>44743</v>
      </c>
      <c r="G17469" s="6" t="str">
        <f>TEXT(datatable[[#This Row],[дата]],"ММ")</f>
        <v>07</v>
      </c>
      <c r="H17469" s="8">
        <v>39.155200000000001</v>
      </c>
      <c r="I17469" s="8">
        <v>23.166</v>
      </c>
      <c r="J17469" s="8">
        <f>datatable[[#This Row],[продажи_]]-datatable[[#This Row],[себестоимость_]]</f>
        <v>15.9892</v>
      </c>
      <c r="L17469"/>
    </row>
    <row r="17470" spans="2:12" x14ac:dyDescent="0.4">
      <c r="B17470" s="5" t="s">
        <v>65</v>
      </c>
      <c r="C17470" s="5" t="s">
        <v>58</v>
      </c>
      <c r="D17470" s="5" t="s">
        <v>22</v>
      </c>
      <c r="E17470" s="5" t="s">
        <v>62</v>
      </c>
      <c r="F17470" s="6">
        <v>44774</v>
      </c>
      <c r="G17470" s="6" t="str">
        <f>TEXT(datatable[[#This Row],[дата]],"ММ")</f>
        <v>08</v>
      </c>
      <c r="H17470" s="8">
        <v>41.1768</v>
      </c>
      <c r="I17470" s="8">
        <v>30.273749999999996</v>
      </c>
      <c r="J17470" s="8">
        <f>datatable[[#This Row],[продажи_]]-datatable[[#This Row],[себестоимость_]]</f>
        <v>10.903050000000004</v>
      </c>
      <c r="L17470"/>
    </row>
    <row r="17471" spans="2:12" x14ac:dyDescent="0.4">
      <c r="B17471" s="5" t="s">
        <v>65</v>
      </c>
      <c r="C17471" s="5" t="s">
        <v>58</v>
      </c>
      <c r="D17471" s="5" t="s">
        <v>22</v>
      </c>
      <c r="E17471" s="5" t="s">
        <v>62</v>
      </c>
      <c r="F17471" s="6">
        <v>44805</v>
      </c>
      <c r="G17471" s="6" t="str">
        <f>TEXT(datatable[[#This Row],[дата]],"ММ")</f>
        <v>09</v>
      </c>
      <c r="H17471" s="8">
        <v>49.476000000000006</v>
      </c>
      <c r="I17471" s="8">
        <v>34.515000000000001</v>
      </c>
      <c r="J17471" s="8">
        <f>datatable[[#This Row],[продажи_]]-datatable[[#This Row],[себестоимость_]]</f>
        <v>14.961000000000006</v>
      </c>
      <c r="L17471"/>
    </row>
    <row r="17472" spans="2:12" x14ac:dyDescent="0.4">
      <c r="B17472" s="5" t="s">
        <v>65</v>
      </c>
      <c r="C17472" s="5" t="s">
        <v>58</v>
      </c>
      <c r="D17472" s="5" t="s">
        <v>22</v>
      </c>
      <c r="E17472" s="5" t="s">
        <v>62</v>
      </c>
      <c r="F17472" s="6">
        <v>44835</v>
      </c>
      <c r="G17472" s="6" t="str">
        <f>TEXT(datatable[[#This Row],[дата]],"ММ")</f>
        <v>10</v>
      </c>
      <c r="H17472" s="8">
        <v>64.797600000000003</v>
      </c>
      <c r="I17472" s="8">
        <v>36.445500000000003</v>
      </c>
      <c r="J17472" s="8">
        <f>datatable[[#This Row],[продажи_]]-datatable[[#This Row],[себестоимость_]]</f>
        <v>28.3521</v>
      </c>
      <c r="L17472"/>
    </row>
    <row r="17473" spans="2:12" x14ac:dyDescent="0.4">
      <c r="B17473" s="5" t="s">
        <v>65</v>
      </c>
      <c r="C17473" s="5" t="s">
        <v>58</v>
      </c>
      <c r="D17473" s="5" t="s">
        <v>22</v>
      </c>
      <c r="E17473" s="5" t="s">
        <v>62</v>
      </c>
      <c r="F17473" s="6">
        <v>44866</v>
      </c>
      <c r="G17473" s="6" t="str">
        <f>TEXT(datatable[[#This Row],[дата]],"ММ")</f>
        <v>11</v>
      </c>
      <c r="H17473" s="8">
        <v>71.234799999999993</v>
      </c>
      <c r="I17473" s="8">
        <v>40.3065</v>
      </c>
      <c r="J17473" s="8">
        <f>datatable[[#This Row],[продажи_]]-datatable[[#This Row],[себестоимость_]]</f>
        <v>30.928299999999993</v>
      </c>
      <c r="L17473"/>
    </row>
    <row r="17474" spans="2:12" x14ac:dyDescent="0.4">
      <c r="B17474" s="5" t="s">
        <v>65</v>
      </c>
      <c r="C17474" s="5" t="s">
        <v>58</v>
      </c>
      <c r="D17474" s="5" t="s">
        <v>22</v>
      </c>
      <c r="E17474" s="5" t="s">
        <v>62</v>
      </c>
      <c r="F17474" s="6">
        <v>44896</v>
      </c>
      <c r="G17474" s="6" t="str">
        <f>TEXT(datatable[[#This Row],[дата]],"ММ")</f>
        <v>12</v>
      </c>
      <c r="H17474" s="8">
        <v>51.072000000000003</v>
      </c>
      <c r="I17474" s="8">
        <v>29.484000000000002</v>
      </c>
      <c r="J17474" s="8">
        <f>datatable[[#This Row],[продажи_]]-datatable[[#This Row],[себестоимость_]]</f>
        <v>21.588000000000001</v>
      </c>
      <c r="L17474"/>
    </row>
    <row r="17475" spans="2:12" x14ac:dyDescent="0.4">
      <c r="B17475" s="5" t="s">
        <v>65</v>
      </c>
      <c r="C17475" s="5" t="s">
        <v>58</v>
      </c>
      <c r="D17475" s="5" t="s">
        <v>22</v>
      </c>
      <c r="E17475" s="5" t="s">
        <v>9</v>
      </c>
      <c r="F17475" s="6">
        <v>44562</v>
      </c>
      <c r="G17475" s="6" t="str">
        <f>TEXT(datatable[[#This Row],[дата]],"ММ")</f>
        <v>01</v>
      </c>
      <c r="H17475" s="8">
        <v>41.8932</v>
      </c>
      <c r="I17475" s="8">
        <v>32.561999999999998</v>
      </c>
      <c r="J17475" s="8">
        <f>datatable[[#This Row],[продажи_]]-datatable[[#This Row],[себестоимость_]]</f>
        <v>9.3312000000000026</v>
      </c>
      <c r="L17475"/>
    </row>
    <row r="17476" spans="2:12" x14ac:dyDescent="0.4">
      <c r="B17476" s="5" t="s">
        <v>65</v>
      </c>
      <c r="C17476" s="5" t="s">
        <v>58</v>
      </c>
      <c r="D17476" s="5" t="s">
        <v>22</v>
      </c>
      <c r="E17476" s="5" t="s">
        <v>9</v>
      </c>
      <c r="F17476" s="6">
        <v>44593</v>
      </c>
      <c r="G17476" s="6" t="str">
        <f>TEXT(datatable[[#This Row],[дата]],"ММ")</f>
        <v>02</v>
      </c>
      <c r="H17476" s="8">
        <v>71.2012</v>
      </c>
      <c r="I17476" s="8">
        <v>45.164700000000003</v>
      </c>
      <c r="J17476" s="8">
        <f>datatable[[#This Row],[продажи_]]-datatable[[#This Row],[себестоимость_]]</f>
        <v>26.036499999999997</v>
      </c>
      <c r="L17476"/>
    </row>
    <row r="17477" spans="2:12" x14ac:dyDescent="0.4">
      <c r="B17477" s="5" t="s">
        <v>65</v>
      </c>
      <c r="C17477" s="5" t="s">
        <v>58</v>
      </c>
      <c r="D17477" s="5" t="s">
        <v>22</v>
      </c>
      <c r="E17477" s="5" t="s">
        <v>9</v>
      </c>
      <c r="F17477" s="6">
        <v>44621</v>
      </c>
      <c r="G17477" s="6" t="str">
        <f>TEXT(datatable[[#This Row],[дата]],"ММ")</f>
        <v>03</v>
      </c>
      <c r="H17477" s="8">
        <v>59.305600000000005</v>
      </c>
      <c r="I17477" s="8">
        <v>48.24</v>
      </c>
      <c r="J17477" s="8">
        <f>datatable[[#This Row],[продажи_]]-datatable[[#This Row],[себестоимость_]]</f>
        <v>11.065600000000003</v>
      </c>
      <c r="L17477"/>
    </row>
    <row r="17478" spans="2:12" x14ac:dyDescent="0.4">
      <c r="B17478" s="5" t="s">
        <v>65</v>
      </c>
      <c r="C17478" s="5" t="s">
        <v>58</v>
      </c>
      <c r="D17478" s="5" t="s">
        <v>22</v>
      </c>
      <c r="E17478" s="5" t="s">
        <v>9</v>
      </c>
      <c r="F17478" s="6">
        <v>44652</v>
      </c>
      <c r="G17478" s="6" t="str">
        <f>TEXT(datatable[[#This Row],[дата]],"ММ")</f>
        <v>04</v>
      </c>
      <c r="H17478" s="8">
        <v>64.563800000000001</v>
      </c>
      <c r="I17478" s="8">
        <v>35.456400000000002</v>
      </c>
      <c r="J17478" s="8">
        <f>datatable[[#This Row],[продажи_]]-datatable[[#This Row],[себестоимость_]]</f>
        <v>29.107399999999998</v>
      </c>
      <c r="L17478"/>
    </row>
    <row r="17479" spans="2:12" x14ac:dyDescent="0.4">
      <c r="B17479" s="5" t="s">
        <v>65</v>
      </c>
      <c r="C17479" s="5" t="s">
        <v>58</v>
      </c>
      <c r="D17479" s="5" t="s">
        <v>22</v>
      </c>
      <c r="E17479" s="5" t="s">
        <v>9</v>
      </c>
      <c r="F17479" s="6">
        <v>44682</v>
      </c>
      <c r="G17479" s="6" t="str">
        <f>TEXT(datatable[[#This Row],[дата]],"ММ")</f>
        <v>05</v>
      </c>
      <c r="H17479" s="8">
        <v>41.376000000000005</v>
      </c>
      <c r="I17479" s="8">
        <v>35.456400000000002</v>
      </c>
      <c r="J17479" s="8">
        <f>datatable[[#This Row],[продажи_]]-datatable[[#This Row],[себестоимость_]]</f>
        <v>5.9196000000000026</v>
      </c>
      <c r="L17479"/>
    </row>
    <row r="17480" spans="2:12" x14ac:dyDescent="0.4">
      <c r="B17480" s="5" t="s">
        <v>65</v>
      </c>
      <c r="C17480" s="5" t="s">
        <v>58</v>
      </c>
      <c r="D17480" s="5" t="s">
        <v>22</v>
      </c>
      <c r="E17480" s="5" t="s">
        <v>9</v>
      </c>
      <c r="F17480" s="6">
        <v>44713</v>
      </c>
      <c r="G17480" s="6" t="str">
        <f>TEXT(datatable[[#This Row],[дата]],"ММ")</f>
        <v>06</v>
      </c>
      <c r="H17480" s="8">
        <v>59.391800000000003</v>
      </c>
      <c r="I17480" s="8">
        <v>33.315750000000001</v>
      </c>
      <c r="J17480" s="8">
        <f>datatable[[#This Row],[продажи_]]-datatable[[#This Row],[себестоимость_]]</f>
        <v>26.076050000000002</v>
      </c>
      <c r="L17480"/>
    </row>
    <row r="17481" spans="2:12" x14ac:dyDescent="0.4">
      <c r="B17481" s="5" t="s">
        <v>65</v>
      </c>
      <c r="C17481" s="5" t="s">
        <v>58</v>
      </c>
      <c r="D17481" s="5" t="s">
        <v>22</v>
      </c>
      <c r="E17481" s="5" t="s">
        <v>9</v>
      </c>
      <c r="F17481" s="6">
        <v>44743</v>
      </c>
      <c r="G17481" s="6" t="str">
        <f>TEXT(datatable[[#This Row],[дата]],"ММ")</f>
        <v>07</v>
      </c>
      <c r="H17481" s="8">
        <v>35.169600000000003</v>
      </c>
      <c r="I17481" s="8">
        <v>20.743200000000002</v>
      </c>
      <c r="J17481" s="8">
        <f>datatable[[#This Row],[продажи_]]-datatable[[#This Row],[себестоимость_]]</f>
        <v>14.426400000000001</v>
      </c>
      <c r="L17481"/>
    </row>
    <row r="17482" spans="2:12" x14ac:dyDescent="0.4">
      <c r="B17482" s="5" t="s">
        <v>65</v>
      </c>
      <c r="C17482" s="5" t="s">
        <v>58</v>
      </c>
      <c r="D17482" s="5" t="s">
        <v>22</v>
      </c>
      <c r="E17482" s="5" t="s">
        <v>9</v>
      </c>
      <c r="F17482" s="6">
        <v>44774</v>
      </c>
      <c r="G17482" s="6" t="str">
        <f>TEXT(datatable[[#This Row],[дата]],"ММ")</f>
        <v>08</v>
      </c>
      <c r="H17482" s="8">
        <v>38.014199999999995</v>
      </c>
      <c r="I17482" s="8">
        <v>31.476600000000001</v>
      </c>
      <c r="J17482" s="8">
        <f>datatable[[#This Row],[продажи_]]-datatable[[#This Row],[себестоимость_]]</f>
        <v>6.5375999999999941</v>
      </c>
      <c r="L17482"/>
    </row>
    <row r="17483" spans="2:12" x14ac:dyDescent="0.4">
      <c r="B17483" s="5" t="s">
        <v>65</v>
      </c>
      <c r="C17483" s="5" t="s">
        <v>58</v>
      </c>
      <c r="D17483" s="5" t="s">
        <v>22</v>
      </c>
      <c r="E17483" s="5" t="s">
        <v>9</v>
      </c>
      <c r="F17483" s="6">
        <v>44805</v>
      </c>
      <c r="G17483" s="6" t="str">
        <f>TEXT(datatable[[#This Row],[дата]],"ММ")</f>
        <v>09</v>
      </c>
      <c r="H17483" s="8">
        <v>42.669000000000004</v>
      </c>
      <c r="I17483" s="8">
        <v>32.863500000000002</v>
      </c>
      <c r="J17483" s="8">
        <f>datatable[[#This Row],[продажи_]]-datatable[[#This Row],[себестоимость_]]</f>
        <v>9.8055000000000021</v>
      </c>
      <c r="L17483"/>
    </row>
    <row r="17484" spans="2:12" x14ac:dyDescent="0.4">
      <c r="B17484" s="5" t="s">
        <v>65</v>
      </c>
      <c r="C17484" s="5" t="s">
        <v>58</v>
      </c>
      <c r="D17484" s="5" t="s">
        <v>22</v>
      </c>
      <c r="E17484" s="5" t="s">
        <v>9</v>
      </c>
      <c r="F17484" s="6">
        <v>44835</v>
      </c>
      <c r="G17484" s="6" t="str">
        <f>TEXT(datatable[[#This Row],[дата]],"ММ")</f>
        <v>10</v>
      </c>
      <c r="H17484" s="8">
        <v>72.408000000000001</v>
      </c>
      <c r="I17484" s="8">
        <v>43.898400000000002</v>
      </c>
      <c r="J17484" s="8">
        <f>datatable[[#This Row],[продажи_]]-datatable[[#This Row],[себестоимость_]]</f>
        <v>28.509599999999999</v>
      </c>
      <c r="L17484"/>
    </row>
    <row r="17485" spans="2:12" x14ac:dyDescent="0.4">
      <c r="B17485" s="5" t="s">
        <v>65</v>
      </c>
      <c r="C17485" s="5" t="s">
        <v>58</v>
      </c>
      <c r="D17485" s="5" t="s">
        <v>22</v>
      </c>
      <c r="E17485" s="5" t="s">
        <v>9</v>
      </c>
      <c r="F17485" s="6">
        <v>44866</v>
      </c>
      <c r="G17485" s="6" t="str">
        <f>TEXT(datatable[[#This Row],[дата]],"ММ")</f>
        <v>11</v>
      </c>
      <c r="H17485" s="8">
        <v>60.512400000000007</v>
      </c>
      <c r="I17485" s="8">
        <v>43.506450000000001</v>
      </c>
      <c r="J17485" s="8">
        <f>datatable[[#This Row],[продажи_]]-datatable[[#This Row],[себестоимость_]]</f>
        <v>17.005950000000006</v>
      </c>
      <c r="L17485"/>
    </row>
    <row r="17486" spans="2:12" x14ac:dyDescent="0.4">
      <c r="B17486" s="5" t="s">
        <v>65</v>
      </c>
      <c r="C17486" s="5" t="s">
        <v>58</v>
      </c>
      <c r="D17486" s="5" t="s">
        <v>22</v>
      </c>
      <c r="E17486" s="5" t="s">
        <v>9</v>
      </c>
      <c r="F17486" s="6">
        <v>44896</v>
      </c>
      <c r="G17486" s="6" t="str">
        <f>TEXT(datatable[[#This Row],[дата]],"ММ")</f>
        <v>12</v>
      </c>
      <c r="H17486" s="8">
        <v>44.479199999999999</v>
      </c>
      <c r="I17486" s="8">
        <v>40.521600000000007</v>
      </c>
      <c r="J17486" s="8">
        <f>datatable[[#This Row],[продажи_]]-datatable[[#This Row],[себестоимость_]]</f>
        <v>3.9575999999999922</v>
      </c>
      <c r="L17486"/>
    </row>
    <row r="17487" spans="2:12" x14ac:dyDescent="0.4">
      <c r="B17487" s="5" t="s">
        <v>65</v>
      </c>
      <c r="C17487" s="5" t="s">
        <v>58</v>
      </c>
      <c r="D17487" s="5" t="s">
        <v>22</v>
      </c>
      <c r="E17487" s="5" t="s">
        <v>10</v>
      </c>
      <c r="F17487" s="6">
        <v>44562</v>
      </c>
      <c r="G17487" s="6" t="str">
        <f>TEXT(datatable[[#This Row],[дата]],"ММ")</f>
        <v>01</v>
      </c>
      <c r="H17487" s="8">
        <v>11.475</v>
      </c>
      <c r="I17487" s="8">
        <v>7.2832499999999998</v>
      </c>
      <c r="J17487" s="8">
        <f>datatable[[#This Row],[продажи_]]-datatable[[#This Row],[себестоимость_]]</f>
        <v>4.1917499999999999</v>
      </c>
      <c r="L17487"/>
    </row>
    <row r="17488" spans="2:12" x14ac:dyDescent="0.4">
      <c r="B17488" s="5" t="s">
        <v>65</v>
      </c>
      <c r="C17488" s="5" t="s">
        <v>58</v>
      </c>
      <c r="D17488" s="5" t="s">
        <v>22</v>
      </c>
      <c r="E17488" s="5" t="s">
        <v>10</v>
      </c>
      <c r="F17488" s="6">
        <v>44593</v>
      </c>
      <c r="G17488" s="6" t="str">
        <f>TEXT(datatable[[#This Row],[дата]],"ММ")</f>
        <v>02</v>
      </c>
      <c r="H17488" s="8">
        <v>17.010000000000002</v>
      </c>
      <c r="I17488" s="8">
        <v>15.561</v>
      </c>
      <c r="J17488" s="8">
        <f>datatable[[#This Row],[продажи_]]-datatable[[#This Row],[себестоимость_]]</f>
        <v>1.4490000000000016</v>
      </c>
      <c r="L17488"/>
    </row>
    <row r="17489" spans="2:12" x14ac:dyDescent="0.4">
      <c r="B17489" s="5" t="s">
        <v>65</v>
      </c>
      <c r="C17489" s="5" t="s">
        <v>58</v>
      </c>
      <c r="D17489" s="5" t="s">
        <v>22</v>
      </c>
      <c r="E17489" s="5" t="s">
        <v>10</v>
      </c>
      <c r="F17489" s="6">
        <v>44621</v>
      </c>
      <c r="G17489" s="6" t="str">
        <f>TEXT(datatable[[#This Row],[дата]],"ММ")</f>
        <v>03</v>
      </c>
      <c r="H17489" s="8">
        <v>24.48</v>
      </c>
      <c r="I17489" s="8">
        <v>16.224</v>
      </c>
      <c r="J17489" s="8">
        <f>datatable[[#This Row],[продажи_]]-datatable[[#This Row],[себестоимость_]]</f>
        <v>8.2560000000000002</v>
      </c>
      <c r="L17489"/>
    </row>
    <row r="17490" spans="2:12" x14ac:dyDescent="0.4">
      <c r="B17490" s="5" t="s">
        <v>65</v>
      </c>
      <c r="C17490" s="5" t="s">
        <v>58</v>
      </c>
      <c r="D17490" s="5" t="s">
        <v>22</v>
      </c>
      <c r="E17490" s="5" t="s">
        <v>10</v>
      </c>
      <c r="F17490" s="6">
        <v>44652</v>
      </c>
      <c r="G17490" s="6" t="str">
        <f>TEXT(datatable[[#This Row],[дата]],"ММ")</f>
        <v>04</v>
      </c>
      <c r="H17490" s="8">
        <v>17.43</v>
      </c>
      <c r="I17490" s="8">
        <v>14.332500000000001</v>
      </c>
      <c r="J17490" s="8">
        <f>datatable[[#This Row],[продажи_]]-datatable[[#This Row],[себестоимость_]]</f>
        <v>3.0974999999999984</v>
      </c>
      <c r="L17490"/>
    </row>
    <row r="17491" spans="2:12" x14ac:dyDescent="0.4">
      <c r="B17491" s="5" t="s">
        <v>65</v>
      </c>
      <c r="C17491" s="5" t="s">
        <v>58</v>
      </c>
      <c r="D17491" s="5" t="s">
        <v>22</v>
      </c>
      <c r="E17491" s="5" t="s">
        <v>10</v>
      </c>
      <c r="F17491" s="6">
        <v>44682</v>
      </c>
      <c r="G17491" s="6" t="str">
        <f>TEXT(datatable[[#This Row],[дата]],"ММ")</f>
        <v>05</v>
      </c>
      <c r="H17491" s="8">
        <v>15.66</v>
      </c>
      <c r="I17491" s="8">
        <v>10.647000000000002</v>
      </c>
      <c r="J17491" s="8">
        <f>datatable[[#This Row],[продажи_]]-datatable[[#This Row],[себестоимость_]]</f>
        <v>5.0129999999999981</v>
      </c>
      <c r="L17491"/>
    </row>
    <row r="17492" spans="2:12" x14ac:dyDescent="0.4">
      <c r="B17492" s="5" t="s">
        <v>65</v>
      </c>
      <c r="C17492" s="5" t="s">
        <v>58</v>
      </c>
      <c r="D17492" s="5" t="s">
        <v>22</v>
      </c>
      <c r="E17492" s="5" t="s">
        <v>10</v>
      </c>
      <c r="F17492" s="6">
        <v>44713</v>
      </c>
      <c r="G17492" s="6" t="str">
        <f>TEXT(datatable[[#This Row],[дата]],"ММ")</f>
        <v>06</v>
      </c>
      <c r="H17492" s="8">
        <v>16.77</v>
      </c>
      <c r="I17492" s="8">
        <v>11.9145</v>
      </c>
      <c r="J17492" s="8">
        <f>datatable[[#This Row],[продажи_]]-datatable[[#This Row],[себестоимость_]]</f>
        <v>4.8554999999999993</v>
      </c>
      <c r="L17492"/>
    </row>
    <row r="17493" spans="2:12" x14ac:dyDescent="0.4">
      <c r="B17493" s="5" t="s">
        <v>65</v>
      </c>
      <c r="C17493" s="5" t="s">
        <v>58</v>
      </c>
      <c r="D17493" s="5" t="s">
        <v>22</v>
      </c>
      <c r="E17493" s="5" t="s">
        <v>10</v>
      </c>
      <c r="F17493" s="6">
        <v>44743</v>
      </c>
      <c r="G17493" s="6" t="str">
        <f>TEXT(datatable[[#This Row],[дата]],"ММ")</f>
        <v>07</v>
      </c>
      <c r="H17493" s="8">
        <v>10.44</v>
      </c>
      <c r="I17493" s="8">
        <v>9.1259999999999994</v>
      </c>
      <c r="J17493" s="8">
        <f>datatable[[#This Row],[продажи_]]-datatable[[#This Row],[себестоимость_]]</f>
        <v>1.3140000000000001</v>
      </c>
      <c r="L17493"/>
    </row>
    <row r="17494" spans="2:12" x14ac:dyDescent="0.4">
      <c r="B17494" s="5" t="s">
        <v>65</v>
      </c>
      <c r="C17494" s="5" t="s">
        <v>58</v>
      </c>
      <c r="D17494" s="5" t="s">
        <v>22</v>
      </c>
      <c r="E17494" s="5" t="s">
        <v>10</v>
      </c>
      <c r="F17494" s="6">
        <v>44774</v>
      </c>
      <c r="G17494" s="6" t="str">
        <f>TEXT(datatable[[#This Row],[дата]],"ММ")</f>
        <v>08</v>
      </c>
      <c r="H17494" s="8">
        <v>12.15</v>
      </c>
      <c r="I17494" s="8">
        <v>8.0730000000000004</v>
      </c>
      <c r="J17494" s="8">
        <f>datatable[[#This Row],[продажи_]]-datatable[[#This Row],[себестоимость_]]</f>
        <v>4.077</v>
      </c>
      <c r="L17494"/>
    </row>
    <row r="17495" spans="2:12" x14ac:dyDescent="0.4">
      <c r="B17495" s="5" t="s">
        <v>65</v>
      </c>
      <c r="C17495" s="5" t="s">
        <v>58</v>
      </c>
      <c r="D17495" s="5" t="s">
        <v>22</v>
      </c>
      <c r="E17495" s="5" t="s">
        <v>10</v>
      </c>
      <c r="F17495" s="6">
        <v>44805</v>
      </c>
      <c r="G17495" s="6" t="str">
        <f>TEXT(datatable[[#This Row],[дата]],"ММ")</f>
        <v>09</v>
      </c>
      <c r="H17495" s="8">
        <v>17.25</v>
      </c>
      <c r="I17495" s="8">
        <v>8.8725000000000005</v>
      </c>
      <c r="J17495" s="8">
        <f>datatable[[#This Row],[продажи_]]-datatable[[#This Row],[себестоимость_]]</f>
        <v>8.3774999999999995</v>
      </c>
      <c r="L17495"/>
    </row>
    <row r="17496" spans="2:12" x14ac:dyDescent="0.4">
      <c r="B17496" s="5" t="s">
        <v>65</v>
      </c>
      <c r="C17496" s="5" t="s">
        <v>58</v>
      </c>
      <c r="D17496" s="5" t="s">
        <v>22</v>
      </c>
      <c r="E17496" s="5" t="s">
        <v>10</v>
      </c>
      <c r="F17496" s="6">
        <v>44835</v>
      </c>
      <c r="G17496" s="6" t="str">
        <f>TEXT(datatable[[#This Row],[дата]],"ММ")</f>
        <v>10</v>
      </c>
      <c r="H17496" s="8">
        <v>21.84</v>
      </c>
      <c r="I17496" s="8">
        <v>11.875500000000001</v>
      </c>
      <c r="J17496" s="8">
        <f>datatable[[#This Row],[продажи_]]-datatable[[#This Row],[себестоимость_]]</f>
        <v>9.9644999999999992</v>
      </c>
      <c r="L17496"/>
    </row>
    <row r="17497" spans="2:12" x14ac:dyDescent="0.4">
      <c r="B17497" s="5" t="s">
        <v>65</v>
      </c>
      <c r="C17497" s="5" t="s">
        <v>58</v>
      </c>
      <c r="D17497" s="5" t="s">
        <v>22</v>
      </c>
      <c r="E17497" s="5" t="s">
        <v>10</v>
      </c>
      <c r="F17497" s="6">
        <v>44866</v>
      </c>
      <c r="G17497" s="6" t="str">
        <f>TEXT(datatable[[#This Row],[дата]],"ММ")</f>
        <v>11</v>
      </c>
      <c r="H17497" s="8">
        <v>19.305</v>
      </c>
      <c r="I17497" s="8">
        <v>10.520250000000001</v>
      </c>
      <c r="J17497" s="8">
        <f>datatable[[#This Row],[продажи_]]-datatable[[#This Row],[себестоимость_]]</f>
        <v>8.7847499999999989</v>
      </c>
      <c r="L17497"/>
    </row>
    <row r="17498" spans="2:12" x14ac:dyDescent="0.4">
      <c r="B17498" s="5" t="s">
        <v>65</v>
      </c>
      <c r="C17498" s="5" t="s">
        <v>58</v>
      </c>
      <c r="D17498" s="5" t="s">
        <v>22</v>
      </c>
      <c r="E17498" s="5" t="s">
        <v>10</v>
      </c>
      <c r="F17498" s="6">
        <v>44896</v>
      </c>
      <c r="G17498" s="6" t="str">
        <f>TEXT(datatable[[#This Row],[дата]],"ММ")</f>
        <v>12</v>
      </c>
      <c r="H17498" s="8">
        <v>19.62</v>
      </c>
      <c r="I17498" s="8">
        <v>10.881000000000002</v>
      </c>
      <c r="J17498" s="8">
        <f>datatable[[#This Row],[продажи_]]-datatable[[#This Row],[себестоимость_]]</f>
        <v>8.738999999999999</v>
      </c>
      <c r="L17498"/>
    </row>
    <row r="17499" spans="2:12" x14ac:dyDescent="0.4">
      <c r="B17499" s="5" t="s">
        <v>65</v>
      </c>
      <c r="C17499" s="5" t="s">
        <v>58</v>
      </c>
      <c r="D17499" s="5" t="s">
        <v>22</v>
      </c>
      <c r="E17499" s="5" t="s">
        <v>7</v>
      </c>
      <c r="F17499" s="6">
        <v>44562</v>
      </c>
      <c r="G17499" s="6" t="str">
        <f>TEXT(datatable[[#This Row],[дата]],"ММ")</f>
        <v>01</v>
      </c>
      <c r="H17499" s="8">
        <v>2.0880000000000001</v>
      </c>
      <c r="I17499" s="8">
        <v>0.72675000000000001</v>
      </c>
      <c r="J17499" s="8">
        <f>datatable[[#This Row],[продажи_]]-datatable[[#This Row],[себестоимость_]]</f>
        <v>1.3612500000000001</v>
      </c>
      <c r="L17499"/>
    </row>
    <row r="17500" spans="2:12" x14ac:dyDescent="0.4">
      <c r="B17500" s="5" t="s">
        <v>65</v>
      </c>
      <c r="C17500" s="5" t="s">
        <v>58</v>
      </c>
      <c r="D17500" s="5" t="s">
        <v>22</v>
      </c>
      <c r="E17500" s="5" t="s">
        <v>7</v>
      </c>
      <c r="F17500" s="6">
        <v>44593</v>
      </c>
      <c r="G17500" s="6" t="str">
        <f>TEXT(datatable[[#This Row],[дата]],"ММ")</f>
        <v>02</v>
      </c>
      <c r="H17500" s="8">
        <v>3.8164000000000002</v>
      </c>
      <c r="I17500" s="8">
        <v>1.2852000000000001</v>
      </c>
      <c r="J17500" s="8">
        <f>datatable[[#This Row],[продажи_]]-datatable[[#This Row],[себестоимость_]]</f>
        <v>2.5312000000000001</v>
      </c>
      <c r="L17500"/>
    </row>
    <row r="17501" spans="2:12" x14ac:dyDescent="0.4">
      <c r="B17501" s="5" t="s">
        <v>65</v>
      </c>
      <c r="C17501" s="5" t="s">
        <v>58</v>
      </c>
      <c r="D17501" s="5" t="s">
        <v>22</v>
      </c>
      <c r="E17501" s="5" t="s">
        <v>7</v>
      </c>
      <c r="F17501" s="6">
        <v>44621</v>
      </c>
      <c r="G17501" s="6" t="str">
        <f>TEXT(datatable[[#This Row],[дата]],"ММ")</f>
        <v>03</v>
      </c>
      <c r="H17501" s="8">
        <v>3.7584</v>
      </c>
      <c r="I17501" s="8">
        <v>1.5367999999999999</v>
      </c>
      <c r="J17501" s="8">
        <f>datatable[[#This Row],[продажи_]]-datatable[[#This Row],[себестоимость_]]</f>
        <v>2.2216</v>
      </c>
      <c r="L17501"/>
    </row>
    <row r="17502" spans="2:12" x14ac:dyDescent="0.4">
      <c r="B17502" s="5" t="s">
        <v>65</v>
      </c>
      <c r="C17502" s="5" t="s">
        <v>58</v>
      </c>
      <c r="D17502" s="5" t="s">
        <v>22</v>
      </c>
      <c r="E17502" s="5" t="s">
        <v>7</v>
      </c>
      <c r="F17502" s="6">
        <v>44652</v>
      </c>
      <c r="G17502" s="6" t="str">
        <f>TEXT(datatable[[#This Row],[дата]],"ММ")</f>
        <v>04</v>
      </c>
      <c r="H17502" s="8">
        <v>3.6134000000000004</v>
      </c>
      <c r="I17502" s="8">
        <v>1.4279999999999999</v>
      </c>
      <c r="J17502" s="8">
        <f>datatable[[#This Row],[продажи_]]-datatable[[#This Row],[себестоимость_]]</f>
        <v>2.1854000000000005</v>
      </c>
      <c r="L17502"/>
    </row>
    <row r="17503" spans="2:12" x14ac:dyDescent="0.4">
      <c r="B17503" s="5" t="s">
        <v>65</v>
      </c>
      <c r="C17503" s="5" t="s">
        <v>58</v>
      </c>
      <c r="D17503" s="5" t="s">
        <v>22</v>
      </c>
      <c r="E17503" s="5" t="s">
        <v>7</v>
      </c>
      <c r="F17503" s="6">
        <v>44682</v>
      </c>
      <c r="G17503" s="6" t="str">
        <f>TEXT(datatable[[#This Row],[дата]],"ММ")</f>
        <v>05</v>
      </c>
      <c r="H17503" s="8">
        <v>2.7840000000000003</v>
      </c>
      <c r="I17503" s="8">
        <v>0.89760000000000006</v>
      </c>
      <c r="J17503" s="8">
        <f>datatable[[#This Row],[продажи_]]-datatable[[#This Row],[себестоимость_]]</f>
        <v>1.8864000000000001</v>
      </c>
      <c r="L17503"/>
    </row>
    <row r="17504" spans="2:12" x14ac:dyDescent="0.4">
      <c r="B17504" s="5" t="s">
        <v>65</v>
      </c>
      <c r="C17504" s="5" t="s">
        <v>58</v>
      </c>
      <c r="D17504" s="5" t="s">
        <v>22</v>
      </c>
      <c r="E17504" s="5" t="s">
        <v>7</v>
      </c>
      <c r="F17504" s="6">
        <v>44713</v>
      </c>
      <c r="G17504" s="6" t="str">
        <f>TEXT(datatable[[#This Row],[дата]],"ММ")</f>
        <v>06</v>
      </c>
      <c r="H17504" s="8">
        <v>3.6945999999999999</v>
      </c>
      <c r="I17504" s="8">
        <v>1.1934</v>
      </c>
      <c r="J17504" s="8">
        <f>datatable[[#This Row],[продажи_]]-datatable[[#This Row],[себестоимость_]]</f>
        <v>2.5011999999999999</v>
      </c>
      <c r="L17504"/>
    </row>
    <row r="17505" spans="2:12" x14ac:dyDescent="0.4">
      <c r="B17505" s="5" t="s">
        <v>65</v>
      </c>
      <c r="C17505" s="5" t="s">
        <v>58</v>
      </c>
      <c r="D17505" s="5" t="s">
        <v>22</v>
      </c>
      <c r="E17505" s="5" t="s">
        <v>7</v>
      </c>
      <c r="F17505" s="6">
        <v>44743</v>
      </c>
      <c r="G17505" s="6" t="str">
        <f>TEXT(datatable[[#This Row],[дата]],"ММ")</f>
        <v>07</v>
      </c>
      <c r="H17505" s="8">
        <v>2.0415999999999999</v>
      </c>
      <c r="I17505" s="8">
        <v>0.69360000000000011</v>
      </c>
      <c r="J17505" s="8">
        <f>datatable[[#This Row],[продажи_]]-datatable[[#This Row],[себестоимость_]]</f>
        <v>1.3479999999999999</v>
      </c>
      <c r="L17505"/>
    </row>
    <row r="17506" spans="2:12" x14ac:dyDescent="0.4">
      <c r="B17506" s="5" t="s">
        <v>65</v>
      </c>
      <c r="C17506" s="5" t="s">
        <v>58</v>
      </c>
      <c r="D17506" s="5" t="s">
        <v>22</v>
      </c>
      <c r="E17506" s="5" t="s">
        <v>7</v>
      </c>
      <c r="F17506" s="6">
        <v>44774</v>
      </c>
      <c r="G17506" s="6" t="str">
        <f>TEXT(datatable[[#This Row],[дата]],"ММ")</f>
        <v>08</v>
      </c>
      <c r="H17506" s="8">
        <v>2.8188</v>
      </c>
      <c r="I17506" s="8">
        <v>0.91799999999999993</v>
      </c>
      <c r="J17506" s="8">
        <f>datatable[[#This Row],[продажи_]]-datatable[[#This Row],[себестоимость_]]</f>
        <v>1.9008</v>
      </c>
      <c r="L17506"/>
    </row>
    <row r="17507" spans="2:12" x14ac:dyDescent="0.4">
      <c r="B17507" s="5" t="s">
        <v>65</v>
      </c>
      <c r="C17507" s="5" t="s">
        <v>58</v>
      </c>
      <c r="D17507" s="5" t="s">
        <v>22</v>
      </c>
      <c r="E17507" s="5" t="s">
        <v>7</v>
      </c>
      <c r="F17507" s="6">
        <v>44805</v>
      </c>
      <c r="G17507" s="6" t="str">
        <f>TEXT(datatable[[#This Row],[дата]],"ММ")</f>
        <v>09</v>
      </c>
      <c r="H17507" s="8">
        <v>3.2480000000000002</v>
      </c>
      <c r="I17507" s="8">
        <v>0.96049999999999991</v>
      </c>
      <c r="J17507" s="8">
        <f>datatable[[#This Row],[продажи_]]-datatable[[#This Row],[себестоимость_]]</f>
        <v>2.2875000000000005</v>
      </c>
      <c r="L17507"/>
    </row>
    <row r="17508" spans="2:12" x14ac:dyDescent="0.4">
      <c r="B17508" s="5" t="s">
        <v>65</v>
      </c>
      <c r="C17508" s="5" t="s">
        <v>58</v>
      </c>
      <c r="D17508" s="5" t="s">
        <v>22</v>
      </c>
      <c r="E17508" s="5" t="s">
        <v>7</v>
      </c>
      <c r="F17508" s="6">
        <v>44835</v>
      </c>
      <c r="G17508" s="6" t="str">
        <f>TEXT(datatable[[#This Row],[дата]],"ММ")</f>
        <v>10</v>
      </c>
      <c r="H17508" s="8">
        <v>4.547200000000001</v>
      </c>
      <c r="I17508" s="8">
        <v>1.0948</v>
      </c>
      <c r="J17508" s="8">
        <f>datatable[[#This Row],[продажи_]]-datatable[[#This Row],[себестоимость_]]</f>
        <v>3.4524000000000008</v>
      </c>
      <c r="L17508"/>
    </row>
    <row r="17509" spans="2:12" x14ac:dyDescent="0.4">
      <c r="B17509" s="5" t="s">
        <v>65</v>
      </c>
      <c r="C17509" s="5" t="s">
        <v>58</v>
      </c>
      <c r="D17509" s="5" t="s">
        <v>22</v>
      </c>
      <c r="E17509" s="5" t="s">
        <v>7</v>
      </c>
      <c r="F17509" s="6">
        <v>44866</v>
      </c>
      <c r="G17509" s="6" t="str">
        <f>TEXT(datatable[[#This Row],[дата]],"ММ")</f>
        <v>11</v>
      </c>
      <c r="H17509" s="8">
        <v>3.8831000000000002</v>
      </c>
      <c r="I17509" s="8">
        <v>0.92819999999999991</v>
      </c>
      <c r="J17509" s="8">
        <f>datatable[[#This Row],[продажи_]]-datatable[[#This Row],[себестоимость_]]</f>
        <v>2.9549000000000003</v>
      </c>
      <c r="L17509"/>
    </row>
    <row r="17510" spans="2:12" x14ac:dyDescent="0.4">
      <c r="B17510" s="5" t="s">
        <v>65</v>
      </c>
      <c r="C17510" s="5" t="s">
        <v>58</v>
      </c>
      <c r="D17510" s="5" t="s">
        <v>22</v>
      </c>
      <c r="E17510" s="5" t="s">
        <v>7</v>
      </c>
      <c r="F17510" s="6">
        <v>44896</v>
      </c>
      <c r="G17510" s="6" t="str">
        <f>TEXT(datatable[[#This Row],[дата]],"ММ")</f>
        <v>12</v>
      </c>
      <c r="H17510" s="8">
        <v>4.1760000000000002</v>
      </c>
      <c r="I17510" s="8">
        <v>1.1118000000000001</v>
      </c>
      <c r="J17510" s="8">
        <f>datatable[[#This Row],[продажи_]]-datatable[[#This Row],[себестоимость_]]</f>
        <v>3.0642</v>
      </c>
      <c r="L17510"/>
    </row>
    <row r="17511" spans="2:12" x14ac:dyDescent="0.4">
      <c r="B17511" s="5" t="s">
        <v>65</v>
      </c>
      <c r="C17511" s="5" t="s">
        <v>58</v>
      </c>
      <c r="D17511" s="5" t="s">
        <v>22</v>
      </c>
      <c r="E17511" s="5" t="s">
        <v>7</v>
      </c>
      <c r="F17511" s="6">
        <v>44562</v>
      </c>
      <c r="G17511" s="6" t="str">
        <f>TEXT(datatable[[#This Row],[дата]],"ММ")</f>
        <v>01</v>
      </c>
      <c r="H17511" s="8">
        <v>1.9251</v>
      </c>
      <c r="I17511" s="8">
        <v>0.73439999999999994</v>
      </c>
      <c r="J17511" s="8">
        <f>datatable[[#This Row],[продажи_]]-datatable[[#This Row],[себестоимость_]]</f>
        <v>1.1907000000000001</v>
      </c>
      <c r="L17511"/>
    </row>
    <row r="17512" spans="2:12" x14ac:dyDescent="0.4">
      <c r="B17512" s="5" t="s">
        <v>65</v>
      </c>
      <c r="C17512" s="5" t="s">
        <v>58</v>
      </c>
      <c r="D17512" s="5" t="s">
        <v>22</v>
      </c>
      <c r="E17512" s="5" t="s">
        <v>7</v>
      </c>
      <c r="F17512" s="6">
        <v>44593</v>
      </c>
      <c r="G17512" s="6" t="str">
        <f>TEXT(datatable[[#This Row],[дата]],"ММ")</f>
        <v>02</v>
      </c>
      <c r="H17512" s="8">
        <v>3.2522000000000002</v>
      </c>
      <c r="I17512" s="8">
        <v>1.2096000000000002</v>
      </c>
      <c r="J17512" s="8">
        <f>datatable[[#This Row],[продажи_]]-datatable[[#This Row],[себестоимость_]]</f>
        <v>2.0426000000000002</v>
      </c>
      <c r="L17512"/>
    </row>
    <row r="17513" spans="2:12" x14ac:dyDescent="0.4">
      <c r="B17513" s="5" t="s">
        <v>65</v>
      </c>
      <c r="C17513" s="5" t="s">
        <v>58</v>
      </c>
      <c r="D17513" s="5" t="s">
        <v>22</v>
      </c>
      <c r="E17513" s="5" t="s">
        <v>7</v>
      </c>
      <c r="F17513" s="6">
        <v>44621</v>
      </c>
      <c r="G17513" s="6" t="str">
        <f>TEXT(datatable[[#This Row],[дата]],"ММ")</f>
        <v>03</v>
      </c>
      <c r="H17513" s="8">
        <v>4.3792</v>
      </c>
      <c r="I17513" s="8">
        <v>1.2927999999999999</v>
      </c>
      <c r="J17513" s="8">
        <f>datatable[[#This Row],[продажи_]]-datatable[[#This Row],[себестоимость_]]</f>
        <v>3.0864000000000003</v>
      </c>
      <c r="L17513"/>
    </row>
    <row r="17514" spans="2:12" x14ac:dyDescent="0.4">
      <c r="B17514" s="5" t="s">
        <v>65</v>
      </c>
      <c r="C17514" s="5" t="s">
        <v>58</v>
      </c>
      <c r="D17514" s="5" t="s">
        <v>22</v>
      </c>
      <c r="E17514" s="5" t="s">
        <v>7</v>
      </c>
      <c r="F17514" s="6">
        <v>44652</v>
      </c>
      <c r="G17514" s="6" t="str">
        <f>TEXT(datatable[[#This Row],[дата]],"ММ")</f>
        <v>04</v>
      </c>
      <c r="H17514" s="8">
        <v>3.8639999999999999</v>
      </c>
      <c r="I17514" s="8">
        <v>0.99680000000000013</v>
      </c>
      <c r="J17514" s="8">
        <f>datatable[[#This Row],[продажи_]]-datatable[[#This Row],[себестоимость_]]</f>
        <v>2.8671999999999995</v>
      </c>
      <c r="L17514"/>
    </row>
    <row r="17515" spans="2:12" x14ac:dyDescent="0.4">
      <c r="B17515" s="5" t="s">
        <v>65</v>
      </c>
      <c r="C17515" s="5" t="s">
        <v>58</v>
      </c>
      <c r="D17515" s="5" t="s">
        <v>22</v>
      </c>
      <c r="E17515" s="5" t="s">
        <v>7</v>
      </c>
      <c r="F17515" s="6">
        <v>44682</v>
      </c>
      <c r="G17515" s="6" t="str">
        <f>TEXT(datatable[[#This Row],[дата]],"ММ")</f>
        <v>05</v>
      </c>
      <c r="H17515" s="8">
        <v>2.2631999999999999</v>
      </c>
      <c r="I17515" s="8">
        <v>0.98880000000000001</v>
      </c>
      <c r="J17515" s="8">
        <f>datatable[[#This Row],[продажи_]]-datatable[[#This Row],[себестоимость_]]</f>
        <v>1.2744</v>
      </c>
      <c r="L17515"/>
    </row>
    <row r="17516" spans="2:12" x14ac:dyDescent="0.4">
      <c r="B17516" s="5" t="s">
        <v>65</v>
      </c>
      <c r="C17516" s="5" t="s">
        <v>58</v>
      </c>
      <c r="D17516" s="5" t="s">
        <v>22</v>
      </c>
      <c r="E17516" s="5" t="s">
        <v>7</v>
      </c>
      <c r="F17516" s="6">
        <v>44713</v>
      </c>
      <c r="G17516" s="6" t="str">
        <f>TEXT(datatable[[#This Row],[дата]],"ММ")</f>
        <v>06</v>
      </c>
      <c r="H17516" s="8">
        <v>3.1395000000000004</v>
      </c>
      <c r="I17516" s="8">
        <v>1.0087999999999999</v>
      </c>
      <c r="J17516" s="8">
        <f>datatable[[#This Row],[продажи_]]-datatable[[#This Row],[себестоимость_]]</f>
        <v>2.1307000000000005</v>
      </c>
      <c r="L17516"/>
    </row>
    <row r="17517" spans="2:12" x14ac:dyDescent="0.4">
      <c r="B17517" s="5" t="s">
        <v>65</v>
      </c>
      <c r="C17517" s="5" t="s">
        <v>58</v>
      </c>
      <c r="D17517" s="5" t="s">
        <v>22</v>
      </c>
      <c r="E17517" s="5" t="s">
        <v>7</v>
      </c>
      <c r="F17517" s="6">
        <v>44743</v>
      </c>
      <c r="G17517" s="6" t="str">
        <f>TEXT(datatable[[#This Row],[дата]],"ММ")</f>
        <v>07</v>
      </c>
      <c r="H17517" s="8">
        <v>1.84</v>
      </c>
      <c r="I17517" s="8">
        <v>0.61439999999999995</v>
      </c>
      <c r="J17517" s="8">
        <f>datatable[[#This Row],[продажи_]]-datatable[[#This Row],[себестоимость_]]</f>
        <v>1.2256</v>
      </c>
      <c r="L17517"/>
    </row>
    <row r="17518" spans="2:12" x14ac:dyDescent="0.4">
      <c r="B17518" s="5" t="s">
        <v>65</v>
      </c>
      <c r="C17518" s="5" t="s">
        <v>58</v>
      </c>
      <c r="D17518" s="5" t="s">
        <v>22</v>
      </c>
      <c r="E17518" s="5" t="s">
        <v>7</v>
      </c>
      <c r="F17518" s="6">
        <v>44774</v>
      </c>
      <c r="G17518" s="6" t="str">
        <f>TEXT(datatable[[#This Row],[дата]],"ММ")</f>
        <v>08</v>
      </c>
      <c r="H17518" s="8">
        <v>2.3804999999999996</v>
      </c>
      <c r="I17518" s="8">
        <v>0.69119999999999993</v>
      </c>
      <c r="J17518" s="8">
        <f>datatable[[#This Row],[продажи_]]-datatable[[#This Row],[себестоимость_]]</f>
        <v>1.6892999999999998</v>
      </c>
      <c r="L17518"/>
    </row>
    <row r="17519" spans="2:12" x14ac:dyDescent="0.4">
      <c r="B17519" s="5" t="s">
        <v>65</v>
      </c>
      <c r="C17519" s="5" t="s">
        <v>58</v>
      </c>
      <c r="D17519" s="5" t="s">
        <v>22</v>
      </c>
      <c r="E17519" s="5" t="s">
        <v>7</v>
      </c>
      <c r="F17519" s="6">
        <v>44805</v>
      </c>
      <c r="G17519" s="6" t="str">
        <f>TEXT(datatable[[#This Row],[дата]],"ММ")</f>
        <v>09</v>
      </c>
      <c r="H17519" s="8">
        <v>2.3230000000000004</v>
      </c>
      <c r="I17519" s="8">
        <v>0.91999999999999993</v>
      </c>
      <c r="J17519" s="8">
        <f>datatable[[#This Row],[продажи_]]-datatable[[#This Row],[себестоимость_]]</f>
        <v>1.4030000000000005</v>
      </c>
      <c r="L17519"/>
    </row>
    <row r="17520" spans="2:12" x14ac:dyDescent="0.4">
      <c r="B17520" s="5" t="s">
        <v>65</v>
      </c>
      <c r="C17520" s="5" t="s">
        <v>58</v>
      </c>
      <c r="D17520" s="5" t="s">
        <v>22</v>
      </c>
      <c r="E17520" s="5" t="s">
        <v>7</v>
      </c>
      <c r="F17520" s="6">
        <v>44835</v>
      </c>
      <c r="G17520" s="6" t="str">
        <f>TEXT(datatable[[#This Row],[дата]],"ММ")</f>
        <v>10</v>
      </c>
      <c r="H17520" s="8">
        <v>3.4132000000000002</v>
      </c>
      <c r="I17520" s="8">
        <v>1.1984000000000001</v>
      </c>
      <c r="J17520" s="8">
        <f>datatable[[#This Row],[продажи_]]-datatable[[#This Row],[себестоимость_]]</f>
        <v>2.2148000000000003</v>
      </c>
      <c r="L17520"/>
    </row>
    <row r="17521" spans="2:12" x14ac:dyDescent="0.4">
      <c r="B17521" s="5" t="s">
        <v>65</v>
      </c>
      <c r="C17521" s="5" t="s">
        <v>58</v>
      </c>
      <c r="D17521" s="5" t="s">
        <v>22</v>
      </c>
      <c r="E17521" s="5" t="s">
        <v>7</v>
      </c>
      <c r="F17521" s="6">
        <v>44866</v>
      </c>
      <c r="G17521" s="6" t="str">
        <f>TEXT(datatable[[#This Row],[дата]],"ММ")</f>
        <v>11</v>
      </c>
      <c r="H17521" s="8">
        <v>3.5581</v>
      </c>
      <c r="I17521" s="8">
        <v>1.0712000000000002</v>
      </c>
      <c r="J17521" s="8">
        <f>datatable[[#This Row],[продажи_]]-datatable[[#This Row],[себестоимость_]]</f>
        <v>2.4868999999999999</v>
      </c>
      <c r="L17521"/>
    </row>
    <row r="17522" spans="2:12" x14ac:dyDescent="0.4">
      <c r="B17522" s="5" t="s">
        <v>65</v>
      </c>
      <c r="C17522" s="5" t="s">
        <v>58</v>
      </c>
      <c r="D17522" s="5" t="s">
        <v>22</v>
      </c>
      <c r="E17522" s="5" t="s">
        <v>7</v>
      </c>
      <c r="F17522" s="6">
        <v>44896</v>
      </c>
      <c r="G17522" s="6" t="str">
        <f>TEXT(datatable[[#This Row],[дата]],"ММ")</f>
        <v>12</v>
      </c>
      <c r="H17522" s="8">
        <v>2.6496</v>
      </c>
      <c r="I17522" s="8">
        <v>1.1327999999999998</v>
      </c>
      <c r="J17522" s="8">
        <f>datatable[[#This Row],[продажи_]]-datatable[[#This Row],[себестоимость_]]</f>
        <v>1.5168000000000001</v>
      </c>
      <c r="L17522"/>
    </row>
    <row r="17523" spans="2:12" x14ac:dyDescent="0.4">
      <c r="B17523" s="5" t="s">
        <v>65</v>
      </c>
      <c r="C17523" s="5" t="s">
        <v>58</v>
      </c>
      <c r="D17523" s="5" t="s">
        <v>22</v>
      </c>
      <c r="E17523" s="5" t="s">
        <v>7</v>
      </c>
      <c r="F17523" s="6">
        <v>44562</v>
      </c>
      <c r="G17523" s="6" t="str">
        <f>TEXT(datatable[[#This Row],[дата]],"ММ")</f>
        <v>01</v>
      </c>
      <c r="H17523" s="8">
        <v>0.19620000000000001</v>
      </c>
      <c r="I17523" s="8">
        <v>8.0100000000000005E-2</v>
      </c>
      <c r="J17523" s="8">
        <f>datatable[[#This Row],[продажи_]]-datatable[[#This Row],[себестоимость_]]</f>
        <v>0.11610000000000001</v>
      </c>
      <c r="L17523"/>
    </row>
    <row r="17524" spans="2:12" x14ac:dyDescent="0.4">
      <c r="B17524" s="5" t="s">
        <v>65</v>
      </c>
      <c r="C17524" s="5" t="s">
        <v>58</v>
      </c>
      <c r="D17524" s="5" t="s">
        <v>22</v>
      </c>
      <c r="E17524" s="5" t="s">
        <v>7</v>
      </c>
      <c r="F17524" s="6">
        <v>44593</v>
      </c>
      <c r="G17524" s="6" t="str">
        <f>TEXT(datatable[[#This Row],[дата]],"ММ")</f>
        <v>02</v>
      </c>
      <c r="H17524" s="8">
        <v>0.27160000000000001</v>
      </c>
      <c r="I17524" s="8">
        <v>0.14840000000000003</v>
      </c>
      <c r="J17524" s="8">
        <f>datatable[[#This Row],[продажи_]]-datatable[[#This Row],[себестоимость_]]</f>
        <v>0.12319999999999998</v>
      </c>
      <c r="L17524"/>
    </row>
    <row r="17525" spans="2:12" x14ac:dyDescent="0.4">
      <c r="B17525" s="5" t="s">
        <v>65</v>
      </c>
      <c r="C17525" s="5" t="s">
        <v>58</v>
      </c>
      <c r="D17525" s="5" t="s">
        <v>22</v>
      </c>
      <c r="E17525" s="5" t="s">
        <v>7</v>
      </c>
      <c r="F17525" s="6">
        <v>44621</v>
      </c>
      <c r="G17525" s="6" t="str">
        <f>TEXT(datatable[[#This Row],[дата]],"ММ")</f>
        <v>03</v>
      </c>
      <c r="H17525" s="8">
        <v>0.32319999999999999</v>
      </c>
      <c r="I17525" s="8">
        <v>0.17920000000000003</v>
      </c>
      <c r="J17525" s="8">
        <f>datatable[[#This Row],[продажи_]]-datatable[[#This Row],[себестоимость_]]</f>
        <v>0.14399999999999996</v>
      </c>
      <c r="L17525"/>
    </row>
    <row r="17526" spans="2:12" x14ac:dyDescent="0.4">
      <c r="B17526" s="5" t="s">
        <v>65</v>
      </c>
      <c r="C17526" s="5" t="s">
        <v>58</v>
      </c>
      <c r="D17526" s="5" t="s">
        <v>22</v>
      </c>
      <c r="E17526" s="5" t="s">
        <v>7</v>
      </c>
      <c r="F17526" s="6">
        <v>44652</v>
      </c>
      <c r="G17526" s="6" t="str">
        <f>TEXT(datatable[[#This Row],[дата]],"ММ")</f>
        <v>04</v>
      </c>
      <c r="H17526" s="8">
        <v>0.27160000000000001</v>
      </c>
      <c r="I17526" s="8">
        <v>0.15680000000000002</v>
      </c>
      <c r="J17526" s="8">
        <f>datatable[[#This Row],[продажи_]]-datatable[[#This Row],[себестоимость_]]</f>
        <v>0.11479999999999999</v>
      </c>
      <c r="L17526"/>
    </row>
    <row r="17527" spans="2:12" x14ac:dyDescent="0.4">
      <c r="B17527" s="5" t="s">
        <v>65</v>
      </c>
      <c r="C17527" s="5" t="s">
        <v>58</v>
      </c>
      <c r="D17527" s="5" t="s">
        <v>22</v>
      </c>
      <c r="E17527" s="5" t="s">
        <v>7</v>
      </c>
      <c r="F17527" s="6">
        <v>44682</v>
      </c>
      <c r="G17527" s="6" t="str">
        <f>TEXT(datatable[[#This Row],[дата]],"ММ")</f>
        <v>05</v>
      </c>
      <c r="H17527" s="8">
        <v>0.20879999999999999</v>
      </c>
      <c r="I17527" s="8">
        <v>0.1056</v>
      </c>
      <c r="J17527" s="8">
        <f>datatable[[#This Row],[продажи_]]-datatable[[#This Row],[себестоимость_]]</f>
        <v>0.10319999999999999</v>
      </c>
      <c r="L17527"/>
    </row>
    <row r="17528" spans="2:12" x14ac:dyDescent="0.4">
      <c r="B17528" s="5" t="s">
        <v>65</v>
      </c>
      <c r="C17528" s="5" t="s">
        <v>58</v>
      </c>
      <c r="D17528" s="5" t="s">
        <v>22</v>
      </c>
      <c r="E17528" s="5" t="s">
        <v>7</v>
      </c>
      <c r="F17528" s="6">
        <v>44713</v>
      </c>
      <c r="G17528" s="6" t="str">
        <f>TEXT(datatable[[#This Row],[дата]],"ММ")</f>
        <v>06</v>
      </c>
      <c r="H17528" s="8">
        <v>0.27040000000000003</v>
      </c>
      <c r="I17528" s="8">
        <v>0.1547</v>
      </c>
      <c r="J17528" s="8">
        <f>datatable[[#This Row],[продажи_]]-datatable[[#This Row],[себестоимость_]]</f>
        <v>0.11570000000000003</v>
      </c>
      <c r="L17528"/>
    </row>
    <row r="17529" spans="2:12" x14ac:dyDescent="0.4">
      <c r="B17529" s="5" t="s">
        <v>65</v>
      </c>
      <c r="C17529" s="5" t="s">
        <v>58</v>
      </c>
      <c r="D17529" s="5" t="s">
        <v>22</v>
      </c>
      <c r="E17529" s="5" t="s">
        <v>7</v>
      </c>
      <c r="F17529" s="6">
        <v>44743</v>
      </c>
      <c r="G17529" s="6" t="str">
        <f>TEXT(datatable[[#This Row],[дата]],"ММ")</f>
        <v>07</v>
      </c>
      <c r="H17529" s="8">
        <v>0.15679999999999999</v>
      </c>
      <c r="I17529" s="8">
        <v>8.5600000000000009E-2</v>
      </c>
      <c r="J17529" s="8">
        <f>datatable[[#This Row],[продажи_]]-datatable[[#This Row],[себестоимость_]]</f>
        <v>7.1199999999999986E-2</v>
      </c>
      <c r="L17529"/>
    </row>
    <row r="17530" spans="2:12" x14ac:dyDescent="0.4">
      <c r="B17530" s="5" t="s">
        <v>65</v>
      </c>
      <c r="C17530" s="5" t="s">
        <v>58</v>
      </c>
      <c r="D17530" s="5" t="s">
        <v>22</v>
      </c>
      <c r="E17530" s="5" t="s">
        <v>7</v>
      </c>
      <c r="F17530" s="6">
        <v>44774</v>
      </c>
      <c r="G17530" s="6" t="str">
        <f>TEXT(datatable[[#This Row],[дата]],"ММ")</f>
        <v>08</v>
      </c>
      <c r="H17530" s="8">
        <v>0.21059999999999998</v>
      </c>
      <c r="I17530" s="8">
        <v>0.10529999999999999</v>
      </c>
      <c r="J17530" s="8">
        <f>datatable[[#This Row],[продажи_]]-datatable[[#This Row],[себестоимость_]]</f>
        <v>0.10529999999999999</v>
      </c>
      <c r="L17530"/>
    </row>
    <row r="17531" spans="2:12" x14ac:dyDescent="0.4">
      <c r="B17531" s="5" t="s">
        <v>65</v>
      </c>
      <c r="C17531" s="5" t="s">
        <v>58</v>
      </c>
      <c r="D17531" s="5" t="s">
        <v>22</v>
      </c>
      <c r="E17531" s="5" t="s">
        <v>7</v>
      </c>
      <c r="F17531" s="6">
        <v>44805</v>
      </c>
      <c r="G17531" s="6" t="str">
        <f>TEXT(datatable[[#This Row],[дата]],"ММ")</f>
        <v>09</v>
      </c>
      <c r="H17531" s="8">
        <v>0.24</v>
      </c>
      <c r="I17531" s="8">
        <v>0.10500000000000001</v>
      </c>
      <c r="J17531" s="8">
        <f>datatable[[#This Row],[продажи_]]-datatable[[#This Row],[себестоимость_]]</f>
        <v>0.13499999999999998</v>
      </c>
      <c r="L17531"/>
    </row>
    <row r="17532" spans="2:12" x14ac:dyDescent="0.4">
      <c r="B17532" s="5" t="s">
        <v>65</v>
      </c>
      <c r="C17532" s="5" t="s">
        <v>58</v>
      </c>
      <c r="D17532" s="5" t="s">
        <v>22</v>
      </c>
      <c r="E17532" s="5" t="s">
        <v>7</v>
      </c>
      <c r="F17532" s="6">
        <v>44835</v>
      </c>
      <c r="G17532" s="6" t="str">
        <f>TEXT(datatable[[#This Row],[дата]],"ММ")</f>
        <v>10</v>
      </c>
      <c r="H17532" s="8">
        <v>0.33040000000000003</v>
      </c>
      <c r="I17532" s="8">
        <v>0.14700000000000002</v>
      </c>
      <c r="J17532" s="8">
        <f>datatable[[#This Row],[продажи_]]-datatable[[#This Row],[себестоимость_]]</f>
        <v>0.18340000000000001</v>
      </c>
      <c r="L17532"/>
    </row>
    <row r="17533" spans="2:12" x14ac:dyDescent="0.4">
      <c r="B17533" s="5" t="s">
        <v>65</v>
      </c>
      <c r="C17533" s="5" t="s">
        <v>58</v>
      </c>
      <c r="D17533" s="5" t="s">
        <v>22</v>
      </c>
      <c r="E17533" s="5" t="s">
        <v>7</v>
      </c>
      <c r="F17533" s="6">
        <v>44866</v>
      </c>
      <c r="G17533" s="6" t="str">
        <f>TEXT(datatable[[#This Row],[дата]],"ММ")</f>
        <v>11</v>
      </c>
      <c r="H17533" s="8">
        <v>0.23140000000000002</v>
      </c>
      <c r="I17533" s="8">
        <v>0.1066</v>
      </c>
      <c r="J17533" s="8">
        <f>datatable[[#This Row],[продажи_]]-datatable[[#This Row],[себестоимость_]]</f>
        <v>0.12480000000000002</v>
      </c>
      <c r="L17533"/>
    </row>
    <row r="17534" spans="2:12" x14ac:dyDescent="0.4">
      <c r="B17534" s="5" t="s">
        <v>65</v>
      </c>
      <c r="C17534" s="5" t="s">
        <v>58</v>
      </c>
      <c r="D17534" s="5" t="s">
        <v>22</v>
      </c>
      <c r="E17534" s="5" t="s">
        <v>7</v>
      </c>
      <c r="F17534" s="6">
        <v>44896</v>
      </c>
      <c r="G17534" s="6" t="str">
        <f>TEXT(datatable[[#This Row],[дата]],"ММ")</f>
        <v>12</v>
      </c>
      <c r="H17534" s="8">
        <v>0.21840000000000001</v>
      </c>
      <c r="I17534" s="8">
        <v>9.9599999999999994E-2</v>
      </c>
      <c r="J17534" s="8">
        <f>datatable[[#This Row],[продажи_]]-datatable[[#This Row],[себестоимость_]]</f>
        <v>0.11880000000000002</v>
      </c>
      <c r="L17534"/>
    </row>
    <row r="17535" spans="2:12" x14ac:dyDescent="0.4">
      <c r="B17535" s="5" t="s">
        <v>65</v>
      </c>
      <c r="C17535" s="5" t="s">
        <v>58</v>
      </c>
      <c r="D17535" s="5" t="s">
        <v>22</v>
      </c>
      <c r="E17535" s="5" t="s">
        <v>7</v>
      </c>
      <c r="F17535" s="6">
        <v>44562</v>
      </c>
      <c r="G17535" s="6" t="str">
        <f>TEXT(datatable[[#This Row],[дата]],"ММ")</f>
        <v>01</v>
      </c>
      <c r="H17535" s="8">
        <v>4.1359500000000002</v>
      </c>
      <c r="I17535" s="8">
        <v>1.7009999999999998</v>
      </c>
      <c r="J17535" s="8">
        <f>datatable[[#This Row],[продажи_]]-datatable[[#This Row],[себестоимость_]]</f>
        <v>2.4349500000000006</v>
      </c>
      <c r="L17535"/>
    </row>
    <row r="17536" spans="2:12" x14ac:dyDescent="0.4">
      <c r="B17536" s="5" t="s">
        <v>65</v>
      </c>
      <c r="C17536" s="5" t="s">
        <v>58</v>
      </c>
      <c r="D17536" s="5" t="s">
        <v>22</v>
      </c>
      <c r="E17536" s="5" t="s">
        <v>7</v>
      </c>
      <c r="F17536" s="6">
        <v>44593</v>
      </c>
      <c r="G17536" s="6" t="str">
        <f>TEXT(datatable[[#This Row],[дата]],"ММ")</f>
        <v>02</v>
      </c>
      <c r="H17536" s="8">
        <v>6.7872000000000003</v>
      </c>
      <c r="I17536" s="8">
        <v>2.6144999999999996</v>
      </c>
      <c r="J17536" s="8">
        <f>datatable[[#This Row],[продажи_]]-datatable[[#This Row],[себестоимость_]]</f>
        <v>4.1727000000000007</v>
      </c>
      <c r="L17536"/>
    </row>
    <row r="17537" spans="2:12" x14ac:dyDescent="0.4">
      <c r="B17537" s="5" t="s">
        <v>65</v>
      </c>
      <c r="C17537" s="5" t="s">
        <v>58</v>
      </c>
      <c r="D17537" s="5" t="s">
        <v>22</v>
      </c>
      <c r="E17537" s="5" t="s">
        <v>7</v>
      </c>
      <c r="F17537" s="6">
        <v>44621</v>
      </c>
      <c r="G17537" s="6" t="str">
        <f>TEXT(datatable[[#This Row],[дата]],"ММ")</f>
        <v>03</v>
      </c>
      <c r="H17537" s="8">
        <v>9.2111999999999998</v>
      </c>
      <c r="I17537" s="8">
        <v>4.0320000000000009</v>
      </c>
      <c r="J17537" s="8">
        <f>datatable[[#This Row],[продажи_]]-datatable[[#This Row],[себестоимость_]]</f>
        <v>5.1791999999999989</v>
      </c>
      <c r="L17537"/>
    </row>
    <row r="17538" spans="2:12" x14ac:dyDescent="0.4">
      <c r="B17538" s="5" t="s">
        <v>65</v>
      </c>
      <c r="C17538" s="5" t="s">
        <v>58</v>
      </c>
      <c r="D17538" s="5" t="s">
        <v>22</v>
      </c>
      <c r="E17538" s="5" t="s">
        <v>7</v>
      </c>
      <c r="F17538" s="6">
        <v>44652</v>
      </c>
      <c r="G17538" s="6" t="str">
        <f>TEXT(datatable[[#This Row],[дата]],"ММ")</f>
        <v>04</v>
      </c>
      <c r="H17538" s="8">
        <v>6.8578999999999999</v>
      </c>
      <c r="I17538" s="8">
        <v>3.3705000000000003</v>
      </c>
      <c r="J17538" s="8">
        <f>datatable[[#This Row],[продажи_]]-datatable[[#This Row],[себестоимость_]]</f>
        <v>3.4873999999999996</v>
      </c>
      <c r="L17538"/>
    </row>
    <row r="17539" spans="2:12" x14ac:dyDescent="0.4">
      <c r="B17539" s="5" t="s">
        <v>65</v>
      </c>
      <c r="C17539" s="5" t="s">
        <v>58</v>
      </c>
      <c r="D17539" s="5" t="s">
        <v>22</v>
      </c>
      <c r="E17539" s="5" t="s">
        <v>7</v>
      </c>
      <c r="F17539" s="6">
        <v>44682</v>
      </c>
      <c r="G17539" s="6" t="str">
        <f>TEXT(datatable[[#This Row],[дата]],"ММ")</f>
        <v>05</v>
      </c>
      <c r="H17539" s="8">
        <v>5.2116000000000007</v>
      </c>
      <c r="I17539" s="8">
        <v>2.6459999999999999</v>
      </c>
      <c r="J17539" s="8">
        <f>datatable[[#This Row],[продажи_]]-datatable[[#This Row],[себестоимость_]]</f>
        <v>2.5656000000000008</v>
      </c>
      <c r="L17539"/>
    </row>
    <row r="17540" spans="2:12" x14ac:dyDescent="0.4">
      <c r="B17540" s="5" t="s">
        <v>65</v>
      </c>
      <c r="C17540" s="5" t="s">
        <v>58</v>
      </c>
      <c r="D17540" s="5" t="s">
        <v>22</v>
      </c>
      <c r="E17540" s="5" t="s">
        <v>7</v>
      </c>
      <c r="F17540" s="6">
        <v>44713</v>
      </c>
      <c r="G17540" s="6" t="str">
        <f>TEXT(datatable[[#This Row],[дата]],"ММ")</f>
        <v>06</v>
      </c>
      <c r="H17540" s="8">
        <v>7.5497499999999995</v>
      </c>
      <c r="I17540" s="8">
        <v>2.3692500000000005</v>
      </c>
      <c r="J17540" s="8">
        <f>datatable[[#This Row],[продажи_]]-datatable[[#This Row],[себестоимость_]]</f>
        <v>5.1804999999999986</v>
      </c>
      <c r="L17540"/>
    </row>
    <row r="17541" spans="2:12" x14ac:dyDescent="0.4">
      <c r="B17541" s="5" t="s">
        <v>65</v>
      </c>
      <c r="C17541" s="5" t="s">
        <v>58</v>
      </c>
      <c r="D17541" s="5" t="s">
        <v>22</v>
      </c>
      <c r="E17541" s="5" t="s">
        <v>7</v>
      </c>
      <c r="F17541" s="6">
        <v>44743</v>
      </c>
      <c r="G17541" s="6" t="str">
        <f>TEXT(datatable[[#This Row],[дата]],"ММ")</f>
        <v>07</v>
      </c>
      <c r="H17541" s="8">
        <v>4.0804</v>
      </c>
      <c r="I17541" s="8">
        <v>1.6740000000000002</v>
      </c>
      <c r="J17541" s="8">
        <f>datatable[[#This Row],[продажи_]]-datatable[[#This Row],[себестоимость_]]</f>
        <v>2.4063999999999997</v>
      </c>
      <c r="L17541"/>
    </row>
    <row r="17542" spans="2:12" x14ac:dyDescent="0.4">
      <c r="B17542" s="5" t="s">
        <v>65</v>
      </c>
      <c r="C17542" s="5" t="s">
        <v>58</v>
      </c>
      <c r="D17542" s="5" t="s">
        <v>22</v>
      </c>
      <c r="E17542" s="5" t="s">
        <v>7</v>
      </c>
      <c r="F17542" s="6">
        <v>44774</v>
      </c>
      <c r="G17542" s="6" t="str">
        <f>TEXT(datatable[[#This Row],[дата]],"ММ")</f>
        <v>08</v>
      </c>
      <c r="H17542" s="8">
        <v>4.8177000000000003</v>
      </c>
      <c r="I17542" s="8">
        <v>1.863</v>
      </c>
      <c r="J17542" s="8">
        <f>datatable[[#This Row],[продажи_]]-datatable[[#This Row],[себестоимость_]]</f>
        <v>2.9547000000000003</v>
      </c>
      <c r="L17542"/>
    </row>
    <row r="17543" spans="2:12" x14ac:dyDescent="0.4">
      <c r="B17543" s="5" t="s">
        <v>65</v>
      </c>
      <c r="C17543" s="5" t="s">
        <v>58</v>
      </c>
      <c r="D17543" s="5" t="s">
        <v>22</v>
      </c>
      <c r="E17543" s="5" t="s">
        <v>7</v>
      </c>
      <c r="F17543" s="6">
        <v>44805</v>
      </c>
      <c r="G17543" s="6" t="str">
        <f>TEXT(datatable[[#This Row],[дата]],"ММ")</f>
        <v>09</v>
      </c>
      <c r="H17543" s="8">
        <v>4.8984999999999994</v>
      </c>
      <c r="I17543" s="8">
        <v>2.1374999999999997</v>
      </c>
      <c r="J17543" s="8">
        <f>datatable[[#This Row],[продажи_]]-datatable[[#This Row],[себестоимость_]]</f>
        <v>2.7609999999999997</v>
      </c>
      <c r="L17543"/>
    </row>
    <row r="17544" spans="2:12" x14ac:dyDescent="0.4">
      <c r="B17544" s="5" t="s">
        <v>65</v>
      </c>
      <c r="C17544" s="5" t="s">
        <v>58</v>
      </c>
      <c r="D17544" s="5" t="s">
        <v>22</v>
      </c>
      <c r="E17544" s="5" t="s">
        <v>7</v>
      </c>
      <c r="F17544" s="6">
        <v>44835</v>
      </c>
      <c r="G17544" s="6" t="str">
        <f>TEXT(datatable[[#This Row],[дата]],"ММ")</f>
        <v>10</v>
      </c>
      <c r="H17544" s="8">
        <v>7.4942000000000011</v>
      </c>
      <c r="I17544" s="8">
        <v>3.0554999999999999</v>
      </c>
      <c r="J17544" s="8">
        <f>datatable[[#This Row],[продажи_]]-datatable[[#This Row],[себестоимость_]]</f>
        <v>4.4387000000000008</v>
      </c>
      <c r="L17544"/>
    </row>
    <row r="17545" spans="2:12" x14ac:dyDescent="0.4">
      <c r="B17545" s="5" t="s">
        <v>65</v>
      </c>
      <c r="C17545" s="5" t="s">
        <v>58</v>
      </c>
      <c r="D17545" s="5" t="s">
        <v>22</v>
      </c>
      <c r="E17545" s="5" t="s">
        <v>7</v>
      </c>
      <c r="F17545" s="6">
        <v>44866</v>
      </c>
      <c r="G17545" s="6" t="str">
        <f>TEXT(datatable[[#This Row],[дата]],"ММ")</f>
        <v>11</v>
      </c>
      <c r="H17545" s="8">
        <v>7.8780000000000001</v>
      </c>
      <c r="I17545" s="8">
        <v>2.9835000000000003</v>
      </c>
      <c r="J17545" s="8">
        <f>datatable[[#This Row],[продажи_]]-datatable[[#This Row],[себестоимость_]]</f>
        <v>4.8944999999999999</v>
      </c>
      <c r="L17545"/>
    </row>
    <row r="17546" spans="2:12" x14ac:dyDescent="0.4">
      <c r="B17546" s="5" t="s">
        <v>65</v>
      </c>
      <c r="C17546" s="5" t="s">
        <v>58</v>
      </c>
      <c r="D17546" s="5" t="s">
        <v>22</v>
      </c>
      <c r="E17546" s="5" t="s">
        <v>7</v>
      </c>
      <c r="F17546" s="6">
        <v>44896</v>
      </c>
      <c r="G17546" s="6" t="str">
        <f>TEXT(datatable[[#This Row],[дата]],"ММ")</f>
        <v>12</v>
      </c>
      <c r="H17546" s="8">
        <v>7.2114000000000003</v>
      </c>
      <c r="I17546" s="8">
        <v>3.24</v>
      </c>
      <c r="J17546" s="8">
        <f>datatable[[#This Row],[продажи_]]-datatable[[#This Row],[себестоимость_]]</f>
        <v>3.9714</v>
      </c>
      <c r="L17546"/>
    </row>
    <row r="17547" spans="2:12" x14ac:dyDescent="0.4">
      <c r="B17547" s="5" t="s">
        <v>65</v>
      </c>
      <c r="C17547" s="5" t="s">
        <v>58</v>
      </c>
      <c r="D17547" s="5" t="s">
        <v>22</v>
      </c>
      <c r="E17547" s="5" t="s">
        <v>7</v>
      </c>
      <c r="F17547" s="6">
        <v>44562</v>
      </c>
      <c r="G17547" s="6" t="str">
        <f>TEXT(datatable[[#This Row],[дата]],"ММ")</f>
        <v>01</v>
      </c>
      <c r="H17547" s="8">
        <v>3.8807999999999998</v>
      </c>
      <c r="I17547" s="8">
        <v>1.3310999999999999</v>
      </c>
      <c r="J17547" s="8">
        <f>datatable[[#This Row],[продажи_]]-datatable[[#This Row],[себестоимость_]]</f>
        <v>2.5496999999999996</v>
      </c>
      <c r="L17547"/>
    </row>
    <row r="17548" spans="2:12" x14ac:dyDescent="0.4">
      <c r="B17548" s="5" t="s">
        <v>65</v>
      </c>
      <c r="C17548" s="5" t="s">
        <v>58</v>
      </c>
      <c r="D17548" s="5" t="s">
        <v>22</v>
      </c>
      <c r="E17548" s="5" t="s">
        <v>7</v>
      </c>
      <c r="F17548" s="6">
        <v>44593</v>
      </c>
      <c r="G17548" s="6" t="str">
        <f>TEXT(datatable[[#This Row],[дата]],"ММ")</f>
        <v>02</v>
      </c>
      <c r="H17548" s="8">
        <v>7.3304</v>
      </c>
      <c r="I17548" s="8">
        <v>1.8879000000000004</v>
      </c>
      <c r="J17548" s="8">
        <f>datatable[[#This Row],[продажи_]]-datatable[[#This Row],[себестоимость_]]</f>
        <v>5.4424999999999999</v>
      </c>
      <c r="L17548"/>
    </row>
    <row r="17549" spans="2:12" x14ac:dyDescent="0.4">
      <c r="B17549" s="5" t="s">
        <v>65</v>
      </c>
      <c r="C17549" s="5" t="s">
        <v>58</v>
      </c>
      <c r="D17549" s="5" t="s">
        <v>22</v>
      </c>
      <c r="E17549" s="5" t="s">
        <v>7</v>
      </c>
      <c r="F17549" s="6">
        <v>44621</v>
      </c>
      <c r="G17549" s="6" t="str">
        <f>TEXT(datatable[[#This Row],[дата]],"ММ")</f>
        <v>03</v>
      </c>
      <c r="H17549" s="8">
        <v>6.1247999999999996</v>
      </c>
      <c r="I17549" s="8">
        <v>1.9951999999999999</v>
      </c>
      <c r="J17549" s="8">
        <f>datatable[[#This Row],[продажи_]]-datatable[[#This Row],[себестоимость_]]</f>
        <v>4.1295999999999999</v>
      </c>
      <c r="L17549"/>
    </row>
    <row r="17550" spans="2:12" x14ac:dyDescent="0.4">
      <c r="B17550" s="5" t="s">
        <v>65</v>
      </c>
      <c r="C17550" s="5" t="s">
        <v>58</v>
      </c>
      <c r="D17550" s="5" t="s">
        <v>22</v>
      </c>
      <c r="E17550" s="5" t="s">
        <v>7</v>
      </c>
      <c r="F17550" s="6">
        <v>44652</v>
      </c>
      <c r="G17550" s="6" t="str">
        <f>TEXT(datatable[[#This Row],[дата]],"ММ")</f>
        <v>04</v>
      </c>
      <c r="H17550" s="8">
        <v>5.1744000000000003</v>
      </c>
      <c r="I17550" s="8">
        <v>1.8676000000000004</v>
      </c>
      <c r="J17550" s="8">
        <f>datatable[[#This Row],[продажи_]]-datatable[[#This Row],[себестоимость_]]</f>
        <v>3.3068</v>
      </c>
      <c r="L17550"/>
    </row>
    <row r="17551" spans="2:12" x14ac:dyDescent="0.4">
      <c r="B17551" s="5" t="s">
        <v>65</v>
      </c>
      <c r="C17551" s="5" t="s">
        <v>58</v>
      </c>
      <c r="D17551" s="5" t="s">
        <v>22</v>
      </c>
      <c r="E17551" s="5" t="s">
        <v>7</v>
      </c>
      <c r="F17551" s="6">
        <v>44682</v>
      </c>
      <c r="G17551" s="6" t="str">
        <f>TEXT(datatable[[#This Row],[дата]],"ММ")</f>
        <v>05</v>
      </c>
      <c r="H17551" s="8">
        <v>5.3328000000000007</v>
      </c>
      <c r="I17551" s="8">
        <v>1.9835999999999998</v>
      </c>
      <c r="J17551" s="8">
        <f>datatable[[#This Row],[продажи_]]-datatable[[#This Row],[себестоимость_]]</f>
        <v>3.3492000000000006</v>
      </c>
      <c r="L17551"/>
    </row>
    <row r="17552" spans="2:12" x14ac:dyDescent="0.4">
      <c r="B17552" s="5" t="s">
        <v>65</v>
      </c>
      <c r="C17552" s="5" t="s">
        <v>58</v>
      </c>
      <c r="D17552" s="5" t="s">
        <v>22</v>
      </c>
      <c r="E17552" s="5" t="s">
        <v>7</v>
      </c>
      <c r="F17552" s="6">
        <v>44713</v>
      </c>
      <c r="G17552" s="6" t="str">
        <f>TEXT(datatable[[#This Row],[дата]],"ММ")</f>
        <v>06</v>
      </c>
      <c r="H17552" s="8">
        <v>4.7475999999999994</v>
      </c>
      <c r="I17552" s="8">
        <v>1.8472999999999999</v>
      </c>
      <c r="J17552" s="8">
        <f>datatable[[#This Row],[продажи_]]-datatable[[#This Row],[себестоимость_]]</f>
        <v>2.9002999999999997</v>
      </c>
      <c r="L17552"/>
    </row>
    <row r="17553" spans="2:12" x14ac:dyDescent="0.4">
      <c r="B17553" s="5" t="s">
        <v>65</v>
      </c>
      <c r="C17553" s="5" t="s">
        <v>58</v>
      </c>
      <c r="D17553" s="5" t="s">
        <v>22</v>
      </c>
      <c r="E17553" s="5" t="s">
        <v>7</v>
      </c>
      <c r="F17553" s="6">
        <v>44743</v>
      </c>
      <c r="G17553" s="6" t="str">
        <f>TEXT(datatable[[#This Row],[дата]],"ММ")</f>
        <v>07</v>
      </c>
      <c r="H17553" s="8">
        <v>3.5552000000000001</v>
      </c>
      <c r="I17553" s="8">
        <v>1.3223999999999998</v>
      </c>
      <c r="J17553" s="8">
        <f>datatable[[#This Row],[продажи_]]-datatable[[#This Row],[себестоимость_]]</f>
        <v>2.2328000000000001</v>
      </c>
      <c r="L17553"/>
    </row>
    <row r="17554" spans="2:12" x14ac:dyDescent="0.4">
      <c r="B17554" s="5" t="s">
        <v>65</v>
      </c>
      <c r="C17554" s="5" t="s">
        <v>58</v>
      </c>
      <c r="D17554" s="5" t="s">
        <v>22</v>
      </c>
      <c r="E17554" s="5" t="s">
        <v>7</v>
      </c>
      <c r="F17554" s="6">
        <v>44774</v>
      </c>
      <c r="G17554" s="6" t="str">
        <f>TEXT(datatable[[#This Row],[дата]],"ММ")</f>
        <v>08</v>
      </c>
      <c r="H17554" s="8">
        <v>4.5935999999999995</v>
      </c>
      <c r="I17554" s="8">
        <v>1.34415</v>
      </c>
      <c r="J17554" s="8">
        <f>datatable[[#This Row],[продажи_]]-datatable[[#This Row],[себестоимость_]]</f>
        <v>3.2494499999999995</v>
      </c>
      <c r="L17554"/>
    </row>
    <row r="17555" spans="2:12" x14ac:dyDescent="0.4">
      <c r="B17555" s="5" t="s">
        <v>65</v>
      </c>
      <c r="C17555" s="5" t="s">
        <v>58</v>
      </c>
      <c r="D17555" s="5" t="s">
        <v>22</v>
      </c>
      <c r="E17555" s="5" t="s">
        <v>7</v>
      </c>
      <c r="F17555" s="6">
        <v>44805</v>
      </c>
      <c r="G17555" s="6" t="str">
        <f>TEXT(datatable[[#This Row],[дата]],"ММ")</f>
        <v>09</v>
      </c>
      <c r="H17555" s="8">
        <v>5.28</v>
      </c>
      <c r="I17555" s="8">
        <v>1.5515000000000001</v>
      </c>
      <c r="J17555" s="8">
        <f>datatable[[#This Row],[продажи_]]-datatable[[#This Row],[себестоимость_]]</f>
        <v>3.7285000000000004</v>
      </c>
      <c r="L17555"/>
    </row>
    <row r="17556" spans="2:12" x14ac:dyDescent="0.4">
      <c r="B17556" s="5" t="s">
        <v>65</v>
      </c>
      <c r="C17556" s="5" t="s">
        <v>58</v>
      </c>
      <c r="D17556" s="5" t="s">
        <v>22</v>
      </c>
      <c r="E17556" s="5" t="s">
        <v>7</v>
      </c>
      <c r="F17556" s="6">
        <v>44835</v>
      </c>
      <c r="G17556" s="6" t="str">
        <f>TEXT(datatable[[#This Row],[дата]],"ММ")</f>
        <v>10</v>
      </c>
      <c r="H17556" s="8">
        <v>4.9896000000000003</v>
      </c>
      <c r="I17556" s="8">
        <v>2.1924000000000006</v>
      </c>
      <c r="J17556" s="8">
        <f>datatable[[#This Row],[продажи_]]-datatable[[#This Row],[себестоимость_]]</f>
        <v>2.7971999999999997</v>
      </c>
      <c r="L17556"/>
    </row>
    <row r="17557" spans="2:12" x14ac:dyDescent="0.4">
      <c r="B17557" s="5" t="s">
        <v>65</v>
      </c>
      <c r="C17557" s="5" t="s">
        <v>58</v>
      </c>
      <c r="D17557" s="5" t="s">
        <v>22</v>
      </c>
      <c r="E17557" s="5" t="s">
        <v>7</v>
      </c>
      <c r="F17557" s="6">
        <v>44866</v>
      </c>
      <c r="G17557" s="6" t="str">
        <f>TEXT(datatable[[#This Row],[дата]],"ММ")</f>
        <v>11</v>
      </c>
      <c r="H17557" s="8">
        <v>6.6923999999999992</v>
      </c>
      <c r="I17557" s="8">
        <v>1.8095999999999999</v>
      </c>
      <c r="J17557" s="8">
        <f>datatable[[#This Row],[продажи_]]-datatable[[#This Row],[себестоимость_]]</f>
        <v>4.8827999999999996</v>
      </c>
      <c r="L17557"/>
    </row>
    <row r="17558" spans="2:12" x14ac:dyDescent="0.4">
      <c r="B17558" s="5" t="s">
        <v>65</v>
      </c>
      <c r="C17558" s="5" t="s">
        <v>58</v>
      </c>
      <c r="D17558" s="5" t="s">
        <v>22</v>
      </c>
      <c r="E17558" s="5" t="s">
        <v>7</v>
      </c>
      <c r="F17558" s="6">
        <v>44896</v>
      </c>
      <c r="G17558" s="6" t="str">
        <f>TEXT(datatable[[#This Row],[дата]],"ММ")</f>
        <v>12</v>
      </c>
      <c r="H17558" s="8">
        <v>6.0191999999999997</v>
      </c>
      <c r="I17558" s="8">
        <v>1.7922</v>
      </c>
      <c r="J17558" s="8">
        <f>datatable[[#This Row],[продажи_]]-datatable[[#This Row],[себестоимость_]]</f>
        <v>4.2269999999999994</v>
      </c>
      <c r="L17558"/>
    </row>
    <row r="17559" spans="2:12" x14ac:dyDescent="0.4">
      <c r="B17559" s="5" t="s">
        <v>65</v>
      </c>
      <c r="C17559" s="5" t="s">
        <v>58</v>
      </c>
      <c r="D17559" s="5" t="s">
        <v>22</v>
      </c>
      <c r="E17559" s="5" t="s">
        <v>7</v>
      </c>
      <c r="F17559" s="6">
        <v>44562</v>
      </c>
      <c r="G17559" s="6" t="str">
        <f>TEXT(datatable[[#This Row],[дата]],"ММ")</f>
        <v>01</v>
      </c>
      <c r="H17559" s="8">
        <v>1.4993999999999998</v>
      </c>
      <c r="I17559" s="8">
        <v>0.61019999999999996</v>
      </c>
      <c r="J17559" s="8">
        <f>datatable[[#This Row],[продажи_]]-datatable[[#This Row],[себестоимость_]]</f>
        <v>0.88919999999999988</v>
      </c>
      <c r="L17559"/>
    </row>
    <row r="17560" spans="2:12" x14ac:dyDescent="0.4">
      <c r="B17560" s="5" t="s">
        <v>65</v>
      </c>
      <c r="C17560" s="5" t="s">
        <v>58</v>
      </c>
      <c r="D17560" s="5" t="s">
        <v>22</v>
      </c>
      <c r="E17560" s="5" t="s">
        <v>7</v>
      </c>
      <c r="F17560" s="6">
        <v>44593</v>
      </c>
      <c r="G17560" s="6" t="str">
        <f>TEXT(datatable[[#This Row],[дата]],"ММ")</f>
        <v>02</v>
      </c>
      <c r="H17560" s="8">
        <v>2.254</v>
      </c>
      <c r="I17560" s="8">
        <v>0.69719999999999993</v>
      </c>
      <c r="J17560" s="8">
        <f>datatable[[#This Row],[продажи_]]-datatable[[#This Row],[себестоимость_]]</f>
        <v>1.5568</v>
      </c>
      <c r="L17560"/>
    </row>
    <row r="17561" spans="2:12" x14ac:dyDescent="0.4">
      <c r="B17561" s="5" t="s">
        <v>65</v>
      </c>
      <c r="C17561" s="5" t="s">
        <v>58</v>
      </c>
      <c r="D17561" s="5" t="s">
        <v>22</v>
      </c>
      <c r="E17561" s="5" t="s">
        <v>7</v>
      </c>
      <c r="F17561" s="6">
        <v>44621</v>
      </c>
      <c r="G17561" s="6" t="str">
        <f>TEXT(datatable[[#This Row],[дата]],"ММ")</f>
        <v>03</v>
      </c>
      <c r="H17561" s="8">
        <v>2.2848000000000002</v>
      </c>
      <c r="I17561" s="8">
        <v>1.0272000000000001</v>
      </c>
      <c r="J17561" s="8">
        <f>datatable[[#This Row],[продажи_]]-datatable[[#This Row],[себестоимость_]]</f>
        <v>1.2576000000000001</v>
      </c>
      <c r="L17561"/>
    </row>
    <row r="17562" spans="2:12" x14ac:dyDescent="0.4">
      <c r="B17562" s="5" t="s">
        <v>65</v>
      </c>
      <c r="C17562" s="5" t="s">
        <v>58</v>
      </c>
      <c r="D17562" s="5" t="s">
        <v>22</v>
      </c>
      <c r="E17562" s="5" t="s">
        <v>7</v>
      </c>
      <c r="F17562" s="6">
        <v>44652</v>
      </c>
      <c r="G17562" s="6" t="str">
        <f>TEXT(datatable[[#This Row],[дата]],"ММ")</f>
        <v>04</v>
      </c>
      <c r="H17562" s="8">
        <v>1.96</v>
      </c>
      <c r="I17562" s="8">
        <v>0.83160000000000001</v>
      </c>
      <c r="J17562" s="8">
        <f>datatable[[#This Row],[продажи_]]-datatable[[#This Row],[себестоимость_]]</f>
        <v>1.1284000000000001</v>
      </c>
      <c r="L17562"/>
    </row>
    <row r="17563" spans="2:12" x14ac:dyDescent="0.4">
      <c r="B17563" s="5" t="s">
        <v>65</v>
      </c>
      <c r="C17563" s="5" t="s">
        <v>58</v>
      </c>
      <c r="D17563" s="5" t="s">
        <v>22</v>
      </c>
      <c r="E17563" s="5" t="s">
        <v>7</v>
      </c>
      <c r="F17563" s="6">
        <v>44682</v>
      </c>
      <c r="G17563" s="6" t="str">
        <f>TEXT(datatable[[#This Row],[дата]],"ММ")</f>
        <v>05</v>
      </c>
      <c r="H17563" s="8">
        <v>1.9319999999999997</v>
      </c>
      <c r="I17563" s="8">
        <v>0.58320000000000005</v>
      </c>
      <c r="J17563" s="8">
        <f>datatable[[#This Row],[продажи_]]-datatable[[#This Row],[себестоимость_]]</f>
        <v>1.3487999999999998</v>
      </c>
      <c r="L17563"/>
    </row>
    <row r="17564" spans="2:12" x14ac:dyDescent="0.4">
      <c r="B17564" s="5" t="s">
        <v>65</v>
      </c>
      <c r="C17564" s="5" t="s">
        <v>58</v>
      </c>
      <c r="D17564" s="5" t="s">
        <v>22</v>
      </c>
      <c r="E17564" s="5" t="s">
        <v>7</v>
      </c>
      <c r="F17564" s="6">
        <v>44713</v>
      </c>
      <c r="G17564" s="6" t="str">
        <f>TEXT(datatable[[#This Row],[дата]],"ММ")</f>
        <v>06</v>
      </c>
      <c r="H17564" s="8">
        <v>1.5287999999999999</v>
      </c>
      <c r="I17564" s="8">
        <v>0.69420000000000004</v>
      </c>
      <c r="J17564" s="8">
        <f>datatable[[#This Row],[продажи_]]-datatable[[#This Row],[себестоимость_]]</f>
        <v>0.8345999999999999</v>
      </c>
      <c r="L17564"/>
    </row>
    <row r="17565" spans="2:12" x14ac:dyDescent="0.4">
      <c r="B17565" s="5" t="s">
        <v>65</v>
      </c>
      <c r="C17565" s="5" t="s">
        <v>58</v>
      </c>
      <c r="D17565" s="5" t="s">
        <v>22</v>
      </c>
      <c r="E17565" s="5" t="s">
        <v>7</v>
      </c>
      <c r="F17565" s="6">
        <v>44743</v>
      </c>
      <c r="G17565" s="6" t="str">
        <f>TEXT(datatable[[#This Row],[дата]],"ММ")</f>
        <v>07</v>
      </c>
      <c r="H17565" s="8">
        <v>1.0304000000000002</v>
      </c>
      <c r="I17565" s="8">
        <v>0.46559999999999996</v>
      </c>
      <c r="J17565" s="8">
        <f>datatable[[#This Row],[продажи_]]-datatable[[#This Row],[себестоимость_]]</f>
        <v>0.56480000000000019</v>
      </c>
      <c r="L17565"/>
    </row>
    <row r="17566" spans="2:12" x14ac:dyDescent="0.4">
      <c r="B17566" s="5" t="s">
        <v>65</v>
      </c>
      <c r="C17566" s="5" t="s">
        <v>58</v>
      </c>
      <c r="D17566" s="5" t="s">
        <v>22</v>
      </c>
      <c r="E17566" s="5" t="s">
        <v>7</v>
      </c>
      <c r="F17566" s="6">
        <v>44774</v>
      </c>
      <c r="G17566" s="6" t="str">
        <f>TEXT(datatable[[#This Row],[дата]],"ММ")</f>
        <v>08</v>
      </c>
      <c r="H17566" s="8">
        <v>1.26</v>
      </c>
      <c r="I17566" s="8">
        <v>0.5454</v>
      </c>
      <c r="J17566" s="8">
        <f>datatable[[#This Row],[продажи_]]-datatable[[#This Row],[себестоимость_]]</f>
        <v>0.71460000000000001</v>
      </c>
      <c r="L17566"/>
    </row>
    <row r="17567" spans="2:12" x14ac:dyDescent="0.4">
      <c r="B17567" s="5" t="s">
        <v>65</v>
      </c>
      <c r="C17567" s="5" t="s">
        <v>58</v>
      </c>
      <c r="D17567" s="5" t="s">
        <v>22</v>
      </c>
      <c r="E17567" s="5" t="s">
        <v>7</v>
      </c>
      <c r="F17567" s="6">
        <v>44805</v>
      </c>
      <c r="G17567" s="6" t="str">
        <f>TEXT(datatable[[#This Row],[дата]],"ММ")</f>
        <v>09</v>
      </c>
      <c r="H17567" s="8">
        <v>1.2460000000000002</v>
      </c>
      <c r="I17567" s="8">
        <v>0.59399999999999997</v>
      </c>
      <c r="J17567" s="8">
        <f>datatable[[#This Row],[продажи_]]-datatable[[#This Row],[себестоимость_]]</f>
        <v>0.65200000000000025</v>
      </c>
      <c r="L17567"/>
    </row>
    <row r="17568" spans="2:12" x14ac:dyDescent="0.4">
      <c r="B17568" s="5" t="s">
        <v>65</v>
      </c>
      <c r="C17568" s="5" t="s">
        <v>58</v>
      </c>
      <c r="D17568" s="5" t="s">
        <v>22</v>
      </c>
      <c r="E17568" s="5" t="s">
        <v>7</v>
      </c>
      <c r="F17568" s="6">
        <v>44835</v>
      </c>
      <c r="G17568" s="6" t="str">
        <f>TEXT(datatable[[#This Row],[дата]],"ММ")</f>
        <v>10</v>
      </c>
      <c r="H17568" s="8">
        <v>2.1756000000000002</v>
      </c>
      <c r="I17568" s="8">
        <v>0.9827999999999999</v>
      </c>
      <c r="J17568" s="8">
        <f>datatable[[#This Row],[продажи_]]-datatable[[#This Row],[себестоимость_]]</f>
        <v>1.1928000000000003</v>
      </c>
      <c r="L17568"/>
    </row>
    <row r="17569" spans="2:12" x14ac:dyDescent="0.4">
      <c r="B17569" s="5" t="s">
        <v>65</v>
      </c>
      <c r="C17569" s="5" t="s">
        <v>58</v>
      </c>
      <c r="D17569" s="5" t="s">
        <v>22</v>
      </c>
      <c r="E17569" s="5" t="s">
        <v>7</v>
      </c>
      <c r="F17569" s="6">
        <v>44866</v>
      </c>
      <c r="G17569" s="6" t="str">
        <f>TEXT(datatable[[#This Row],[дата]],"ММ")</f>
        <v>11</v>
      </c>
      <c r="H17569" s="8">
        <v>1.5105999999999999</v>
      </c>
      <c r="I17569" s="8">
        <v>0.86580000000000013</v>
      </c>
      <c r="J17569" s="8">
        <f>datatable[[#This Row],[продажи_]]-datatable[[#This Row],[себестоимость_]]</f>
        <v>0.64479999999999982</v>
      </c>
      <c r="L17569"/>
    </row>
    <row r="17570" spans="2:12" x14ac:dyDescent="0.4">
      <c r="B17570" s="5" t="s">
        <v>65</v>
      </c>
      <c r="C17570" s="5" t="s">
        <v>58</v>
      </c>
      <c r="D17570" s="5" t="s">
        <v>22</v>
      </c>
      <c r="E17570" s="5" t="s">
        <v>7</v>
      </c>
      <c r="F17570" s="6">
        <v>44896</v>
      </c>
      <c r="G17570" s="6" t="str">
        <f>TEXT(datatable[[#This Row],[дата]],"ММ")</f>
        <v>12</v>
      </c>
      <c r="H17570" s="8">
        <v>1.8983999999999996</v>
      </c>
      <c r="I17570" s="8">
        <v>0.79920000000000002</v>
      </c>
      <c r="J17570" s="8">
        <f>datatable[[#This Row],[продажи_]]-datatable[[#This Row],[себестоимость_]]</f>
        <v>1.0991999999999997</v>
      </c>
      <c r="L17570"/>
    </row>
    <row r="17571" spans="2:12" x14ac:dyDescent="0.4">
      <c r="B17571" s="5" t="s">
        <v>67</v>
      </c>
      <c r="C17571" s="5" t="s">
        <v>57</v>
      </c>
      <c r="D17571" s="5" t="s">
        <v>23</v>
      </c>
      <c r="E17571" s="5" t="s">
        <v>60</v>
      </c>
      <c r="F17571" s="6">
        <v>44562</v>
      </c>
      <c r="G17571" s="6" t="str">
        <f>TEXT(datatable[[#This Row],[дата]],"ММ")</f>
        <v>01</v>
      </c>
      <c r="H17571" s="8">
        <v>46.210500000000003</v>
      </c>
      <c r="I17571" s="8">
        <v>24.2136</v>
      </c>
      <c r="J17571" s="8">
        <f>datatable[[#This Row],[продажи_]]-datatable[[#This Row],[себестоимость_]]</f>
        <v>21.996900000000004</v>
      </c>
      <c r="L17571"/>
    </row>
    <row r="17572" spans="2:12" x14ac:dyDescent="0.4">
      <c r="B17572" s="5" t="s">
        <v>67</v>
      </c>
      <c r="C17572" s="5" t="s">
        <v>57</v>
      </c>
      <c r="D17572" s="5" t="s">
        <v>23</v>
      </c>
      <c r="E17572" s="5" t="s">
        <v>60</v>
      </c>
      <c r="F17572" s="6">
        <v>44593</v>
      </c>
      <c r="G17572" s="6" t="str">
        <f>TEXT(datatable[[#This Row],[дата]],"ММ")</f>
        <v>02</v>
      </c>
      <c r="H17572" s="8">
        <v>84.662200000000013</v>
      </c>
      <c r="I17572" s="8">
        <v>33.196800000000003</v>
      </c>
      <c r="J17572" s="8">
        <f>datatable[[#This Row],[продажи_]]-datatable[[#This Row],[себестоимость_]]</f>
        <v>51.46540000000001</v>
      </c>
      <c r="L17572"/>
    </row>
    <row r="17573" spans="2:12" x14ac:dyDescent="0.4">
      <c r="B17573" s="5" t="s">
        <v>67</v>
      </c>
      <c r="C17573" s="5" t="s">
        <v>57</v>
      </c>
      <c r="D17573" s="5" t="s">
        <v>23</v>
      </c>
      <c r="E17573" s="5" t="s">
        <v>60</v>
      </c>
      <c r="F17573" s="6">
        <v>44621</v>
      </c>
      <c r="G17573" s="6" t="str">
        <f>TEXT(datatable[[#This Row],[дата]],"ММ")</f>
        <v>03</v>
      </c>
      <c r="H17573" s="8">
        <v>107.71039999999999</v>
      </c>
      <c r="I17573" s="8">
        <v>33.561600000000006</v>
      </c>
      <c r="J17573" s="8">
        <f>datatable[[#This Row],[продажи_]]-datatable[[#This Row],[себестоимость_]]</f>
        <v>74.148799999999994</v>
      </c>
      <c r="L17573"/>
    </row>
    <row r="17574" spans="2:12" x14ac:dyDescent="0.4">
      <c r="B17574" s="5" t="s">
        <v>67</v>
      </c>
      <c r="C17574" s="5" t="s">
        <v>57</v>
      </c>
      <c r="D17574" s="5" t="s">
        <v>23</v>
      </c>
      <c r="E17574" s="5" t="s">
        <v>60</v>
      </c>
      <c r="F17574" s="6">
        <v>44652</v>
      </c>
      <c r="G17574" s="6" t="str">
        <f>TEXT(datatable[[#This Row],[дата]],"ММ")</f>
        <v>04</v>
      </c>
      <c r="H17574" s="8">
        <v>89.454400000000007</v>
      </c>
      <c r="I17574" s="8">
        <v>29.685600000000004</v>
      </c>
      <c r="J17574" s="8">
        <f>datatable[[#This Row],[продажи_]]-datatable[[#This Row],[себестоимость_]]</f>
        <v>59.768799999999999</v>
      </c>
      <c r="L17574"/>
    </row>
    <row r="17575" spans="2:12" x14ac:dyDescent="0.4">
      <c r="B17575" s="5" t="s">
        <v>67</v>
      </c>
      <c r="C17575" s="5" t="s">
        <v>57</v>
      </c>
      <c r="D17575" s="5" t="s">
        <v>23</v>
      </c>
      <c r="E17575" s="5" t="s">
        <v>60</v>
      </c>
      <c r="F17575" s="6">
        <v>44682</v>
      </c>
      <c r="G17575" s="6" t="str">
        <f>TEXT(datatable[[#This Row],[дата]],"ММ")</f>
        <v>05</v>
      </c>
      <c r="H17575" s="8">
        <v>69.144600000000011</v>
      </c>
      <c r="I17575" s="8">
        <v>29.275200000000002</v>
      </c>
      <c r="J17575" s="8">
        <f>datatable[[#This Row],[продажи_]]-datatable[[#This Row],[себестоимость_]]</f>
        <v>39.869400000000013</v>
      </c>
      <c r="L17575"/>
    </row>
    <row r="17576" spans="2:12" x14ac:dyDescent="0.4">
      <c r="B17576" s="5" t="s">
        <v>67</v>
      </c>
      <c r="C17576" s="5" t="s">
        <v>57</v>
      </c>
      <c r="D17576" s="5" t="s">
        <v>23</v>
      </c>
      <c r="E17576" s="5" t="s">
        <v>60</v>
      </c>
      <c r="F17576" s="6">
        <v>44713</v>
      </c>
      <c r="G17576" s="6" t="str">
        <f>TEXT(datatable[[#This Row],[дата]],"ММ")</f>
        <v>06</v>
      </c>
      <c r="H17576" s="8">
        <v>68.973450000000014</v>
      </c>
      <c r="I17576" s="8">
        <v>33.493199999999995</v>
      </c>
      <c r="J17576" s="8">
        <f>datatable[[#This Row],[продажи_]]-datatable[[#This Row],[себестоимость_]]</f>
        <v>35.480250000000019</v>
      </c>
      <c r="L17576"/>
    </row>
    <row r="17577" spans="2:12" x14ac:dyDescent="0.4">
      <c r="B17577" s="5" t="s">
        <v>67</v>
      </c>
      <c r="C17577" s="5" t="s">
        <v>57</v>
      </c>
      <c r="D17577" s="5" t="s">
        <v>23</v>
      </c>
      <c r="E17577" s="5" t="s">
        <v>60</v>
      </c>
      <c r="F17577" s="6">
        <v>44743</v>
      </c>
      <c r="G17577" s="6" t="str">
        <f>TEXT(datatable[[#This Row],[дата]],"ММ")</f>
        <v>07</v>
      </c>
      <c r="H17577" s="8">
        <v>52.029599999999995</v>
      </c>
      <c r="I17577" s="8">
        <v>17.875200000000003</v>
      </c>
      <c r="J17577" s="8">
        <f>datatable[[#This Row],[продажи_]]-datatable[[#This Row],[себестоимость_]]</f>
        <v>34.154399999999995</v>
      </c>
      <c r="L17577"/>
    </row>
    <row r="17578" spans="2:12" x14ac:dyDescent="0.4">
      <c r="B17578" s="5" t="s">
        <v>67</v>
      </c>
      <c r="C17578" s="5" t="s">
        <v>57</v>
      </c>
      <c r="D17578" s="5" t="s">
        <v>23</v>
      </c>
      <c r="E17578" s="5" t="s">
        <v>60</v>
      </c>
      <c r="F17578" s="6">
        <v>44774</v>
      </c>
      <c r="G17578" s="6" t="str">
        <f>TEXT(datatable[[#This Row],[дата]],"ММ")</f>
        <v>08</v>
      </c>
      <c r="H17578" s="8">
        <v>41.076000000000001</v>
      </c>
      <c r="I17578" s="8">
        <v>22.1616</v>
      </c>
      <c r="J17578" s="8">
        <f>datatable[[#This Row],[продажи_]]-datatable[[#This Row],[себестоимость_]]</f>
        <v>18.914400000000001</v>
      </c>
      <c r="L17578"/>
    </row>
    <row r="17579" spans="2:12" x14ac:dyDescent="0.4">
      <c r="B17579" s="5" t="s">
        <v>67</v>
      </c>
      <c r="C17579" s="5" t="s">
        <v>57</v>
      </c>
      <c r="D17579" s="5" t="s">
        <v>23</v>
      </c>
      <c r="E17579" s="5" t="s">
        <v>60</v>
      </c>
      <c r="F17579" s="6">
        <v>44805</v>
      </c>
      <c r="G17579" s="6" t="str">
        <f>TEXT(datatable[[#This Row],[дата]],"ММ")</f>
        <v>09</v>
      </c>
      <c r="H17579" s="8">
        <v>62.75500000000001</v>
      </c>
      <c r="I17579" s="8">
        <v>20.52</v>
      </c>
      <c r="J17579" s="8">
        <f>datatable[[#This Row],[продажи_]]-datatable[[#This Row],[себестоимость_]]</f>
        <v>42.235000000000014</v>
      </c>
      <c r="L17579"/>
    </row>
    <row r="17580" spans="2:12" x14ac:dyDescent="0.4">
      <c r="B17580" s="5" t="s">
        <v>67</v>
      </c>
      <c r="C17580" s="5" t="s">
        <v>57</v>
      </c>
      <c r="D17580" s="5" t="s">
        <v>23</v>
      </c>
      <c r="E17580" s="5" t="s">
        <v>60</v>
      </c>
      <c r="F17580" s="6">
        <v>44835</v>
      </c>
      <c r="G17580" s="6" t="str">
        <f>TEXT(datatable[[#This Row],[дата]],"ММ")</f>
        <v>10</v>
      </c>
      <c r="H17580" s="8">
        <v>71.084299999999999</v>
      </c>
      <c r="I17580" s="8">
        <v>31.281600000000001</v>
      </c>
      <c r="J17580" s="8">
        <f>datatable[[#This Row],[продажи_]]-datatable[[#This Row],[себестоимость_]]</f>
        <v>39.802700000000002</v>
      </c>
      <c r="L17580"/>
    </row>
    <row r="17581" spans="2:12" x14ac:dyDescent="0.4">
      <c r="B17581" s="5" t="s">
        <v>67</v>
      </c>
      <c r="C17581" s="5" t="s">
        <v>57</v>
      </c>
      <c r="D17581" s="5" t="s">
        <v>23</v>
      </c>
      <c r="E17581" s="5" t="s">
        <v>60</v>
      </c>
      <c r="F17581" s="6">
        <v>44866</v>
      </c>
      <c r="G17581" s="6" t="str">
        <f>TEXT(datatable[[#This Row],[дата]],"ММ")</f>
        <v>11</v>
      </c>
      <c r="H17581" s="8">
        <v>76.389950000000013</v>
      </c>
      <c r="I17581" s="8">
        <v>34.085999999999999</v>
      </c>
      <c r="J17581" s="8">
        <f>datatable[[#This Row],[продажи_]]-datatable[[#This Row],[себестоимость_]]</f>
        <v>42.303950000000015</v>
      </c>
      <c r="L17581"/>
    </row>
    <row r="17582" spans="2:12" x14ac:dyDescent="0.4">
      <c r="B17582" s="5" t="s">
        <v>67</v>
      </c>
      <c r="C17582" s="5" t="s">
        <v>57</v>
      </c>
      <c r="D17582" s="5" t="s">
        <v>23</v>
      </c>
      <c r="E17582" s="5" t="s">
        <v>60</v>
      </c>
      <c r="F17582" s="6">
        <v>44896</v>
      </c>
      <c r="G17582" s="6" t="str">
        <f>TEXT(datatable[[#This Row],[дата]],"ММ")</f>
        <v>12</v>
      </c>
      <c r="H17582" s="8">
        <v>63.667800000000014</v>
      </c>
      <c r="I17582" s="8">
        <v>28.4544</v>
      </c>
      <c r="J17582" s="8">
        <f>datatable[[#This Row],[продажи_]]-datatable[[#This Row],[себестоимость_]]</f>
        <v>35.213400000000014</v>
      </c>
      <c r="L17582"/>
    </row>
    <row r="17583" spans="2:12" x14ac:dyDescent="0.4">
      <c r="B17583" s="5" t="s">
        <v>67</v>
      </c>
      <c r="C17583" s="5" t="s">
        <v>57</v>
      </c>
      <c r="D17583" s="5" t="s">
        <v>23</v>
      </c>
      <c r="E17583" s="5" t="s">
        <v>8</v>
      </c>
      <c r="F17583" s="6">
        <v>44562</v>
      </c>
      <c r="G17583" s="6" t="str">
        <f>TEXT(datatable[[#This Row],[дата]],"ММ")</f>
        <v>01</v>
      </c>
      <c r="H17583" s="8">
        <v>34.749000000000002</v>
      </c>
      <c r="I17583" s="8">
        <v>30.347999999999999</v>
      </c>
      <c r="J17583" s="8">
        <f>datatable[[#This Row],[продажи_]]-datatable[[#This Row],[себестоимость_]]</f>
        <v>4.4010000000000034</v>
      </c>
      <c r="L17583"/>
    </row>
    <row r="17584" spans="2:12" x14ac:dyDescent="0.4">
      <c r="B17584" s="5" t="s">
        <v>67</v>
      </c>
      <c r="C17584" s="5" t="s">
        <v>57</v>
      </c>
      <c r="D17584" s="5" t="s">
        <v>23</v>
      </c>
      <c r="E17584" s="5" t="s">
        <v>8</v>
      </c>
      <c r="F17584" s="6">
        <v>44593</v>
      </c>
      <c r="G17584" s="6" t="str">
        <f>TEXT(datatable[[#This Row],[дата]],"ММ")</f>
        <v>02</v>
      </c>
      <c r="H17584" s="8">
        <v>56.510999999999996</v>
      </c>
      <c r="I17584" s="8">
        <v>42.880600000000008</v>
      </c>
      <c r="J17584" s="8">
        <f>datatable[[#This Row],[продажи_]]-datatable[[#This Row],[себестоимость_]]</f>
        <v>13.630399999999987</v>
      </c>
      <c r="L17584"/>
    </row>
    <row r="17585" spans="2:12" x14ac:dyDescent="0.4">
      <c r="B17585" s="5" t="s">
        <v>67</v>
      </c>
      <c r="C17585" s="5" t="s">
        <v>57</v>
      </c>
      <c r="D17585" s="5" t="s">
        <v>23</v>
      </c>
      <c r="E17585" s="5" t="s">
        <v>8</v>
      </c>
      <c r="F17585" s="6">
        <v>44621</v>
      </c>
      <c r="G17585" s="6" t="str">
        <f>TEXT(datatable[[#This Row],[дата]],"ММ")</f>
        <v>03</v>
      </c>
      <c r="H17585" s="8">
        <v>62.337600000000009</v>
      </c>
      <c r="I17585" s="8">
        <v>44.96</v>
      </c>
      <c r="J17585" s="8">
        <f>datatable[[#This Row],[продажи_]]-datatable[[#This Row],[себестоимость_]]</f>
        <v>17.377600000000008</v>
      </c>
      <c r="L17585"/>
    </row>
    <row r="17586" spans="2:12" x14ac:dyDescent="0.4">
      <c r="B17586" s="5" t="s">
        <v>67</v>
      </c>
      <c r="C17586" s="5" t="s">
        <v>57</v>
      </c>
      <c r="D17586" s="5" t="s">
        <v>23</v>
      </c>
      <c r="E17586" s="5" t="s">
        <v>8</v>
      </c>
      <c r="F17586" s="6">
        <v>44652</v>
      </c>
      <c r="G17586" s="6" t="str">
        <f>TEXT(datatable[[#This Row],[дата]],"ММ")</f>
        <v>04</v>
      </c>
      <c r="H17586" s="8">
        <v>55.036800000000007</v>
      </c>
      <c r="I17586" s="8">
        <v>46.027799999999999</v>
      </c>
      <c r="J17586" s="8">
        <f>datatable[[#This Row],[продажи_]]-datatable[[#This Row],[себестоимость_]]</f>
        <v>9.0090000000000074</v>
      </c>
      <c r="L17586"/>
    </row>
    <row r="17587" spans="2:12" x14ac:dyDescent="0.4">
      <c r="B17587" s="5" t="s">
        <v>67</v>
      </c>
      <c r="C17587" s="5" t="s">
        <v>57</v>
      </c>
      <c r="D17587" s="5" t="s">
        <v>23</v>
      </c>
      <c r="E17587" s="5" t="s">
        <v>8</v>
      </c>
      <c r="F17587" s="6">
        <v>44682</v>
      </c>
      <c r="G17587" s="6" t="str">
        <f>TEXT(datatable[[#This Row],[дата]],"ММ")</f>
        <v>05</v>
      </c>
      <c r="H17587" s="8">
        <v>34.538399999999996</v>
      </c>
      <c r="I17587" s="8">
        <v>37.429200000000002</v>
      </c>
      <c r="J17587" s="8">
        <f>datatable[[#This Row],[продажи_]]-datatable[[#This Row],[себестоимость_]]</f>
        <v>-2.8908000000000058</v>
      </c>
      <c r="L17587"/>
    </row>
    <row r="17588" spans="2:12" x14ac:dyDescent="0.4">
      <c r="B17588" s="5" t="s">
        <v>67</v>
      </c>
      <c r="C17588" s="5" t="s">
        <v>57</v>
      </c>
      <c r="D17588" s="5" t="s">
        <v>23</v>
      </c>
      <c r="E17588" s="5" t="s">
        <v>8</v>
      </c>
      <c r="F17588" s="6">
        <v>44713</v>
      </c>
      <c r="G17588" s="6" t="str">
        <f>TEXT(datatable[[#This Row],[дата]],"ММ")</f>
        <v>06</v>
      </c>
      <c r="H17588" s="8">
        <v>44.717400000000005</v>
      </c>
      <c r="I17588" s="8">
        <v>36.53</v>
      </c>
      <c r="J17588" s="8">
        <f>datatable[[#This Row],[продажи_]]-datatable[[#This Row],[себестоимость_]]</f>
        <v>8.1874000000000038</v>
      </c>
      <c r="L17588"/>
    </row>
    <row r="17589" spans="2:12" x14ac:dyDescent="0.4">
      <c r="B17589" s="5" t="s">
        <v>67</v>
      </c>
      <c r="C17589" s="5" t="s">
        <v>57</v>
      </c>
      <c r="D17589" s="5" t="s">
        <v>23</v>
      </c>
      <c r="E17589" s="5" t="s">
        <v>8</v>
      </c>
      <c r="F17589" s="6">
        <v>44743</v>
      </c>
      <c r="G17589" s="6" t="str">
        <f>TEXT(datatable[[#This Row],[дата]],"ММ")</f>
        <v>07</v>
      </c>
      <c r="H17589" s="8">
        <v>23.587199999999999</v>
      </c>
      <c r="I17589" s="8">
        <v>26.975999999999999</v>
      </c>
      <c r="J17589" s="8">
        <f>datatable[[#This Row],[продажи_]]-datatable[[#This Row],[себестоимость_]]</f>
        <v>-3.3887999999999998</v>
      </c>
      <c r="L17589"/>
    </row>
    <row r="17590" spans="2:12" x14ac:dyDescent="0.4">
      <c r="B17590" s="5" t="s">
        <v>67</v>
      </c>
      <c r="C17590" s="5" t="s">
        <v>57</v>
      </c>
      <c r="D17590" s="5" t="s">
        <v>23</v>
      </c>
      <c r="E17590" s="5" t="s">
        <v>8</v>
      </c>
      <c r="F17590" s="6">
        <v>44774</v>
      </c>
      <c r="G17590" s="6" t="str">
        <f>TEXT(datatable[[#This Row],[дата]],"ММ")</f>
        <v>08</v>
      </c>
      <c r="H17590" s="8">
        <v>34.433100000000003</v>
      </c>
      <c r="I17590" s="8">
        <v>23.772599999999997</v>
      </c>
      <c r="J17590" s="8">
        <f>datatable[[#This Row],[продажи_]]-datatable[[#This Row],[себестоимость_]]</f>
        <v>10.660500000000006</v>
      </c>
      <c r="L17590"/>
    </row>
    <row r="17591" spans="2:12" x14ac:dyDescent="0.4">
      <c r="B17591" s="5" t="s">
        <v>67</v>
      </c>
      <c r="C17591" s="5" t="s">
        <v>57</v>
      </c>
      <c r="D17591" s="5" t="s">
        <v>23</v>
      </c>
      <c r="E17591" s="5" t="s">
        <v>8</v>
      </c>
      <c r="F17591" s="6">
        <v>44805</v>
      </c>
      <c r="G17591" s="6" t="str">
        <f>TEXT(datatable[[#This Row],[дата]],"ММ")</f>
        <v>09</v>
      </c>
      <c r="H17591" s="8">
        <v>31.941000000000003</v>
      </c>
      <c r="I17591" s="8">
        <v>32.314999999999998</v>
      </c>
      <c r="J17591" s="8">
        <f>datatable[[#This Row],[продажи_]]-datatable[[#This Row],[себестоимость_]]</f>
        <v>-0.37399999999999523</v>
      </c>
      <c r="L17591"/>
    </row>
    <row r="17592" spans="2:12" x14ac:dyDescent="0.4">
      <c r="B17592" s="5" t="s">
        <v>67</v>
      </c>
      <c r="C17592" s="5" t="s">
        <v>57</v>
      </c>
      <c r="D17592" s="5" t="s">
        <v>23</v>
      </c>
      <c r="E17592" s="5" t="s">
        <v>8</v>
      </c>
      <c r="F17592" s="6">
        <v>44835</v>
      </c>
      <c r="G17592" s="6" t="str">
        <f>TEXT(datatable[[#This Row],[дата]],"ММ")</f>
        <v>10</v>
      </c>
      <c r="H17592" s="8">
        <v>51.105600000000003</v>
      </c>
      <c r="I17592" s="8">
        <v>45.241</v>
      </c>
      <c r="J17592" s="8">
        <f>datatable[[#This Row],[продажи_]]-datatable[[#This Row],[себестоимость_]]</f>
        <v>5.8646000000000029</v>
      </c>
      <c r="L17592"/>
    </row>
    <row r="17593" spans="2:12" x14ac:dyDescent="0.4">
      <c r="B17593" s="5" t="s">
        <v>67</v>
      </c>
      <c r="C17593" s="5" t="s">
        <v>57</v>
      </c>
      <c r="D17593" s="5" t="s">
        <v>23</v>
      </c>
      <c r="E17593" s="5" t="s">
        <v>8</v>
      </c>
      <c r="F17593" s="6">
        <v>44866</v>
      </c>
      <c r="G17593" s="6" t="str">
        <f>TEXT(datatable[[#This Row],[дата]],"ММ")</f>
        <v>11</v>
      </c>
      <c r="H17593" s="8">
        <v>38.785499999999999</v>
      </c>
      <c r="I17593" s="8">
        <v>29.589300000000001</v>
      </c>
      <c r="J17593" s="8">
        <f>datatable[[#This Row],[продажи_]]-datatable[[#This Row],[себестоимость_]]</f>
        <v>9.1961999999999975</v>
      </c>
      <c r="L17593"/>
    </row>
    <row r="17594" spans="2:12" x14ac:dyDescent="0.4">
      <c r="B17594" s="5" t="s">
        <v>67</v>
      </c>
      <c r="C17594" s="5" t="s">
        <v>57</v>
      </c>
      <c r="D17594" s="5" t="s">
        <v>23</v>
      </c>
      <c r="E17594" s="5" t="s">
        <v>8</v>
      </c>
      <c r="F17594" s="6">
        <v>44896</v>
      </c>
      <c r="G17594" s="6" t="str">
        <f>TEXT(datatable[[#This Row],[дата]],"ММ")</f>
        <v>12</v>
      </c>
      <c r="H17594" s="8">
        <v>42.12</v>
      </c>
      <c r="I17594" s="8">
        <v>30.685199999999998</v>
      </c>
      <c r="J17594" s="8">
        <f>datatable[[#This Row],[продажи_]]-datatable[[#This Row],[себестоимость_]]</f>
        <v>11.434799999999999</v>
      </c>
      <c r="L17594"/>
    </row>
    <row r="17595" spans="2:12" x14ac:dyDescent="0.4">
      <c r="B17595" s="5" t="s">
        <v>67</v>
      </c>
      <c r="C17595" s="5" t="s">
        <v>57</v>
      </c>
      <c r="D17595" s="5" t="s">
        <v>23</v>
      </c>
      <c r="E17595" s="5" t="s">
        <v>61</v>
      </c>
      <c r="F17595" s="6">
        <v>44562</v>
      </c>
      <c r="G17595" s="6" t="str">
        <f>TEXT(datatable[[#This Row],[дата]],"ММ")</f>
        <v>01</v>
      </c>
      <c r="H17595" s="8">
        <v>21.631499999999996</v>
      </c>
      <c r="I17595" s="8">
        <v>12.763349999999999</v>
      </c>
      <c r="J17595" s="8">
        <f>datatable[[#This Row],[продажи_]]-datatable[[#This Row],[себестоимость_]]</f>
        <v>8.8681499999999964</v>
      </c>
      <c r="L17595"/>
    </row>
    <row r="17596" spans="2:12" x14ac:dyDescent="0.4">
      <c r="B17596" s="5" t="s">
        <v>67</v>
      </c>
      <c r="C17596" s="5" t="s">
        <v>57</v>
      </c>
      <c r="D17596" s="5" t="s">
        <v>23</v>
      </c>
      <c r="E17596" s="5" t="s">
        <v>61</v>
      </c>
      <c r="F17596" s="6">
        <v>44593</v>
      </c>
      <c r="G17596" s="6" t="str">
        <f>TEXT(datatable[[#This Row],[дата]],"ММ")</f>
        <v>02</v>
      </c>
      <c r="H17596" s="8">
        <v>29.552600000000002</v>
      </c>
      <c r="I17596" s="8">
        <v>18.2728</v>
      </c>
      <c r="J17596" s="8">
        <f>datatable[[#This Row],[продажи_]]-datatable[[#This Row],[себестоимость_]]</f>
        <v>11.279800000000002</v>
      </c>
      <c r="L17596"/>
    </row>
    <row r="17597" spans="2:12" x14ac:dyDescent="0.4">
      <c r="B17597" s="5" t="s">
        <v>67</v>
      </c>
      <c r="C17597" s="5" t="s">
        <v>57</v>
      </c>
      <c r="D17597" s="5" t="s">
        <v>23</v>
      </c>
      <c r="E17597" s="5" t="s">
        <v>61</v>
      </c>
      <c r="F17597" s="6">
        <v>44621</v>
      </c>
      <c r="G17597" s="6" t="str">
        <f>TEXT(datatable[[#This Row],[дата]],"ММ")</f>
        <v>03</v>
      </c>
      <c r="H17597" s="8">
        <v>31.767999999999997</v>
      </c>
      <c r="I17597" s="8">
        <v>18.272800000000004</v>
      </c>
      <c r="J17597" s="8">
        <f>datatable[[#This Row],[продажи_]]-datatable[[#This Row],[себестоимость_]]</f>
        <v>13.495199999999993</v>
      </c>
      <c r="L17597"/>
    </row>
    <row r="17598" spans="2:12" x14ac:dyDescent="0.4">
      <c r="B17598" s="5" t="s">
        <v>67</v>
      </c>
      <c r="C17598" s="5" t="s">
        <v>57</v>
      </c>
      <c r="D17598" s="5" t="s">
        <v>23</v>
      </c>
      <c r="E17598" s="5" t="s">
        <v>61</v>
      </c>
      <c r="F17598" s="6">
        <v>44652</v>
      </c>
      <c r="G17598" s="6" t="str">
        <f>TEXT(datatable[[#This Row],[дата]],"ММ")</f>
        <v>04</v>
      </c>
      <c r="H17598" s="8">
        <v>23.700600000000001</v>
      </c>
      <c r="I17598" s="8">
        <v>15.813000000000001</v>
      </c>
      <c r="J17598" s="8">
        <f>datatable[[#This Row],[продажи_]]-datatable[[#This Row],[себестоимость_]]</f>
        <v>7.8876000000000008</v>
      </c>
      <c r="L17598"/>
    </row>
    <row r="17599" spans="2:12" x14ac:dyDescent="0.4">
      <c r="B17599" s="5" t="s">
        <v>67</v>
      </c>
      <c r="C17599" s="5" t="s">
        <v>57</v>
      </c>
      <c r="D17599" s="5" t="s">
        <v>23</v>
      </c>
      <c r="E17599" s="5" t="s">
        <v>61</v>
      </c>
      <c r="F17599" s="6">
        <v>44682</v>
      </c>
      <c r="G17599" s="6" t="str">
        <f>TEXT(datatable[[#This Row],[дата]],"ММ")</f>
        <v>05</v>
      </c>
      <c r="H17599" s="8">
        <v>20.816400000000002</v>
      </c>
      <c r="I17599" s="8">
        <v>13.252800000000001</v>
      </c>
      <c r="J17599" s="8">
        <f>datatable[[#This Row],[продажи_]]-datatable[[#This Row],[себестоимость_]]</f>
        <v>7.563600000000001</v>
      </c>
      <c r="L17599"/>
    </row>
    <row r="17600" spans="2:12" x14ac:dyDescent="0.4">
      <c r="B17600" s="5" t="s">
        <v>67</v>
      </c>
      <c r="C17600" s="5" t="s">
        <v>57</v>
      </c>
      <c r="D17600" s="5" t="s">
        <v>23</v>
      </c>
      <c r="E17600" s="5" t="s">
        <v>61</v>
      </c>
      <c r="F17600" s="6">
        <v>44713</v>
      </c>
      <c r="G17600" s="6" t="str">
        <f>TEXT(datatable[[#This Row],[дата]],"ММ")</f>
        <v>06</v>
      </c>
      <c r="H17600" s="8">
        <v>29.071900000000003</v>
      </c>
      <c r="I17600" s="8">
        <v>15.172950000000002</v>
      </c>
      <c r="J17600" s="8">
        <f>datatable[[#This Row],[продажи_]]-datatable[[#This Row],[себестоимость_]]</f>
        <v>13.898950000000001</v>
      </c>
      <c r="L17600"/>
    </row>
    <row r="17601" spans="2:12" x14ac:dyDescent="0.4">
      <c r="B17601" s="5" t="s">
        <v>67</v>
      </c>
      <c r="C17601" s="5" t="s">
        <v>57</v>
      </c>
      <c r="D17601" s="5" t="s">
        <v>23</v>
      </c>
      <c r="E17601" s="5" t="s">
        <v>61</v>
      </c>
      <c r="F17601" s="6">
        <v>44743</v>
      </c>
      <c r="G17601" s="6" t="str">
        <f>TEXT(datatable[[#This Row],[дата]],"ММ")</f>
        <v>07</v>
      </c>
      <c r="H17601" s="8">
        <v>17.3888</v>
      </c>
      <c r="I17601" s="8">
        <v>11.244800000000001</v>
      </c>
      <c r="J17601" s="8">
        <f>datatable[[#This Row],[продажи_]]-datatable[[#This Row],[себестоимость_]]</f>
        <v>6.1439999999999984</v>
      </c>
      <c r="L17601"/>
    </row>
    <row r="17602" spans="2:12" x14ac:dyDescent="0.4">
      <c r="B17602" s="5" t="s">
        <v>67</v>
      </c>
      <c r="C17602" s="5" t="s">
        <v>57</v>
      </c>
      <c r="D17602" s="5" t="s">
        <v>23</v>
      </c>
      <c r="E17602" s="5" t="s">
        <v>61</v>
      </c>
      <c r="F17602" s="6">
        <v>44774</v>
      </c>
      <c r="G17602" s="6" t="str">
        <f>TEXT(datatable[[#This Row],[дата]],"ММ")</f>
        <v>08</v>
      </c>
      <c r="H17602" s="8">
        <v>19.374299999999998</v>
      </c>
      <c r="I17602" s="8">
        <v>13.1022</v>
      </c>
      <c r="J17602" s="8">
        <f>datatable[[#This Row],[продажи_]]-datatable[[#This Row],[себестоимость_]]</f>
        <v>6.2720999999999982</v>
      </c>
      <c r="L17602"/>
    </row>
    <row r="17603" spans="2:12" x14ac:dyDescent="0.4">
      <c r="B17603" s="5" t="s">
        <v>67</v>
      </c>
      <c r="C17603" s="5" t="s">
        <v>57</v>
      </c>
      <c r="D17603" s="5" t="s">
        <v>23</v>
      </c>
      <c r="E17603" s="5" t="s">
        <v>61</v>
      </c>
      <c r="F17603" s="6">
        <v>44805</v>
      </c>
      <c r="G17603" s="6" t="str">
        <f>TEXT(datatable[[#This Row],[дата]],"ММ")</f>
        <v>09</v>
      </c>
      <c r="H17603" s="8">
        <v>23.826000000000001</v>
      </c>
      <c r="I17603" s="8">
        <v>14.558</v>
      </c>
      <c r="J17603" s="8">
        <f>datatable[[#This Row],[продажи_]]-datatable[[#This Row],[себестоимость_]]</f>
        <v>9.2680000000000007</v>
      </c>
      <c r="L17603"/>
    </row>
    <row r="17604" spans="2:12" x14ac:dyDescent="0.4">
      <c r="B17604" s="5" t="s">
        <v>67</v>
      </c>
      <c r="C17604" s="5" t="s">
        <v>57</v>
      </c>
      <c r="D17604" s="5" t="s">
        <v>23</v>
      </c>
      <c r="E17604" s="5" t="s">
        <v>61</v>
      </c>
      <c r="F17604" s="6">
        <v>44835</v>
      </c>
      <c r="G17604" s="6" t="str">
        <f>TEXT(datatable[[#This Row],[дата]],"ММ")</f>
        <v>10</v>
      </c>
      <c r="H17604" s="8">
        <v>23.408000000000001</v>
      </c>
      <c r="I17604" s="8">
        <v>18.097100000000001</v>
      </c>
      <c r="J17604" s="8">
        <f>datatable[[#This Row],[продажи_]]-datatable[[#This Row],[себестоимость_]]</f>
        <v>5.3109000000000002</v>
      </c>
      <c r="L17604"/>
    </row>
    <row r="17605" spans="2:12" x14ac:dyDescent="0.4">
      <c r="B17605" s="5" t="s">
        <v>67</v>
      </c>
      <c r="C17605" s="5" t="s">
        <v>57</v>
      </c>
      <c r="D17605" s="5" t="s">
        <v>23</v>
      </c>
      <c r="E17605" s="5" t="s">
        <v>61</v>
      </c>
      <c r="F17605" s="6">
        <v>44866</v>
      </c>
      <c r="G17605" s="6" t="str">
        <f>TEXT(datatable[[#This Row],[дата]],"ММ")</f>
        <v>11</v>
      </c>
      <c r="H17605" s="8">
        <v>28.528500000000005</v>
      </c>
      <c r="I17605" s="8">
        <v>19.2517</v>
      </c>
      <c r="J17605" s="8">
        <f>datatable[[#This Row],[продажи_]]-datatable[[#This Row],[себестоимость_]]</f>
        <v>9.276800000000005</v>
      </c>
      <c r="L17605"/>
    </row>
    <row r="17606" spans="2:12" x14ac:dyDescent="0.4">
      <c r="B17606" s="5" t="s">
        <v>67</v>
      </c>
      <c r="C17606" s="5" t="s">
        <v>57</v>
      </c>
      <c r="D17606" s="5" t="s">
        <v>23</v>
      </c>
      <c r="E17606" s="5" t="s">
        <v>61</v>
      </c>
      <c r="F17606" s="6">
        <v>44896</v>
      </c>
      <c r="G17606" s="6" t="str">
        <f>TEXT(datatable[[#This Row],[дата]],"ММ")</f>
        <v>12</v>
      </c>
      <c r="H17606" s="8">
        <v>27.588000000000005</v>
      </c>
      <c r="I17606" s="8">
        <v>12.048000000000002</v>
      </c>
      <c r="J17606" s="8">
        <f>datatable[[#This Row],[продажи_]]-datatable[[#This Row],[себестоимость_]]</f>
        <v>15.540000000000003</v>
      </c>
      <c r="L17606"/>
    </row>
    <row r="17607" spans="2:12" x14ac:dyDescent="0.4">
      <c r="B17607" s="5" t="s">
        <v>67</v>
      </c>
      <c r="C17607" s="5" t="s">
        <v>57</v>
      </c>
      <c r="D17607" s="5" t="s">
        <v>23</v>
      </c>
      <c r="E17607" s="5" t="s">
        <v>62</v>
      </c>
      <c r="F17607" s="6">
        <v>44562</v>
      </c>
      <c r="G17607" s="6" t="str">
        <f>TEXT(datatable[[#This Row],[дата]],"ММ")</f>
        <v>01</v>
      </c>
      <c r="H17607" s="8">
        <v>47.765250000000002</v>
      </c>
      <c r="I17607" s="8">
        <v>21.716999999999999</v>
      </c>
      <c r="J17607" s="8">
        <f>datatable[[#This Row],[продажи_]]-datatable[[#This Row],[себестоимость_]]</f>
        <v>26.048250000000003</v>
      </c>
      <c r="L17607"/>
    </row>
    <row r="17608" spans="2:12" x14ac:dyDescent="0.4">
      <c r="B17608" s="5" t="s">
        <v>67</v>
      </c>
      <c r="C17608" s="5" t="s">
        <v>57</v>
      </c>
      <c r="D17608" s="5" t="s">
        <v>23</v>
      </c>
      <c r="E17608" s="5" t="s">
        <v>62</v>
      </c>
      <c r="F17608" s="6">
        <v>44593</v>
      </c>
      <c r="G17608" s="6" t="str">
        <f>TEXT(datatable[[#This Row],[дата]],"ММ")</f>
        <v>02</v>
      </c>
      <c r="H17608" s="8">
        <v>61.379499999999993</v>
      </c>
      <c r="I17608" s="8">
        <v>38.049200000000006</v>
      </c>
      <c r="J17608" s="8">
        <f>datatable[[#This Row],[продажи_]]-datatable[[#This Row],[себестоимость_]]</f>
        <v>23.330299999999987</v>
      </c>
      <c r="L17608"/>
    </row>
    <row r="17609" spans="2:12" x14ac:dyDescent="0.4">
      <c r="B17609" s="5" t="s">
        <v>67</v>
      </c>
      <c r="C17609" s="5" t="s">
        <v>57</v>
      </c>
      <c r="D17609" s="5" t="s">
        <v>23</v>
      </c>
      <c r="E17609" s="5" t="s">
        <v>62</v>
      </c>
      <c r="F17609" s="6">
        <v>44621</v>
      </c>
      <c r="G17609" s="6" t="str">
        <f>TEXT(datatable[[#This Row],[дата]],"ММ")</f>
        <v>03</v>
      </c>
      <c r="H17609" s="8">
        <v>88.608000000000004</v>
      </c>
      <c r="I17609" s="8">
        <v>42.672000000000004</v>
      </c>
      <c r="J17609" s="8">
        <f>datatable[[#This Row],[продажи_]]-datatable[[#This Row],[себестоимость_]]</f>
        <v>45.936</v>
      </c>
      <c r="L17609"/>
    </row>
    <row r="17610" spans="2:12" x14ac:dyDescent="0.4">
      <c r="B17610" s="5" t="s">
        <v>67</v>
      </c>
      <c r="C17610" s="5" t="s">
        <v>57</v>
      </c>
      <c r="D17610" s="5" t="s">
        <v>23</v>
      </c>
      <c r="E17610" s="5" t="s">
        <v>62</v>
      </c>
      <c r="F17610" s="6">
        <v>44652</v>
      </c>
      <c r="G17610" s="6" t="str">
        <f>TEXT(datatable[[#This Row],[дата]],"ММ")</f>
        <v>04</v>
      </c>
      <c r="H17610" s="8">
        <v>64.61</v>
      </c>
      <c r="I17610" s="8">
        <v>34.493200000000002</v>
      </c>
      <c r="J17610" s="8">
        <f>datatable[[#This Row],[продажи_]]-datatable[[#This Row],[себестоимость_]]</f>
        <v>30.116799999999998</v>
      </c>
      <c r="L17610"/>
    </row>
    <row r="17611" spans="2:12" x14ac:dyDescent="0.4">
      <c r="B17611" s="5" t="s">
        <v>67</v>
      </c>
      <c r="C17611" s="5" t="s">
        <v>57</v>
      </c>
      <c r="D17611" s="5" t="s">
        <v>23</v>
      </c>
      <c r="E17611" s="5" t="s">
        <v>62</v>
      </c>
      <c r="F17611" s="6">
        <v>44682</v>
      </c>
      <c r="G17611" s="6" t="str">
        <f>TEXT(datatable[[#This Row],[дата]],"ММ")</f>
        <v>05</v>
      </c>
      <c r="H17611" s="8">
        <v>59.810400000000008</v>
      </c>
      <c r="I17611" s="8">
        <v>24.688800000000001</v>
      </c>
      <c r="J17611" s="8">
        <f>datatable[[#This Row],[продажи_]]-datatable[[#This Row],[себестоимость_]]</f>
        <v>35.121600000000008</v>
      </c>
      <c r="L17611"/>
    </row>
    <row r="17612" spans="2:12" x14ac:dyDescent="0.4">
      <c r="B17612" s="5" t="s">
        <v>67</v>
      </c>
      <c r="C17612" s="5" t="s">
        <v>57</v>
      </c>
      <c r="D17612" s="5" t="s">
        <v>23</v>
      </c>
      <c r="E17612" s="5" t="s">
        <v>62</v>
      </c>
      <c r="F17612" s="6">
        <v>44713</v>
      </c>
      <c r="G17612" s="6" t="str">
        <f>TEXT(datatable[[#This Row],[дата]],"ММ")</f>
        <v>06</v>
      </c>
      <c r="H17612" s="8">
        <v>64.794600000000003</v>
      </c>
      <c r="I17612" s="8">
        <v>37.642800000000001</v>
      </c>
      <c r="J17612" s="8">
        <f>datatable[[#This Row],[продажи_]]-datatable[[#This Row],[себестоимость_]]</f>
        <v>27.151800000000001</v>
      </c>
      <c r="L17612"/>
    </row>
    <row r="17613" spans="2:12" x14ac:dyDescent="0.4">
      <c r="B17613" s="5" t="s">
        <v>67</v>
      </c>
      <c r="C17613" s="5" t="s">
        <v>57</v>
      </c>
      <c r="D17613" s="5" t="s">
        <v>23</v>
      </c>
      <c r="E17613" s="5" t="s">
        <v>62</v>
      </c>
      <c r="F17613" s="6">
        <v>44743</v>
      </c>
      <c r="G17613" s="6" t="str">
        <f>TEXT(datatable[[#This Row],[дата]],"ММ")</f>
        <v>07</v>
      </c>
      <c r="H17613" s="8">
        <v>42.088799999999999</v>
      </c>
      <c r="I17613" s="8">
        <v>22.352000000000004</v>
      </c>
      <c r="J17613" s="8">
        <f>datatable[[#This Row],[продажи_]]-datatable[[#This Row],[себестоимость_]]</f>
        <v>19.736799999999995</v>
      </c>
      <c r="L17613"/>
    </row>
    <row r="17614" spans="2:12" x14ac:dyDescent="0.4">
      <c r="B17614" s="5" t="s">
        <v>67</v>
      </c>
      <c r="C17614" s="5" t="s">
        <v>57</v>
      </c>
      <c r="D17614" s="5" t="s">
        <v>23</v>
      </c>
      <c r="E17614" s="5" t="s">
        <v>62</v>
      </c>
      <c r="F17614" s="6">
        <v>44774</v>
      </c>
      <c r="G17614" s="6" t="str">
        <f>TEXT(datatable[[#This Row],[дата]],"ММ")</f>
        <v>08</v>
      </c>
      <c r="H17614" s="8">
        <v>37.796850000000006</v>
      </c>
      <c r="I17614" s="8">
        <v>24.4602</v>
      </c>
      <c r="J17614" s="8">
        <f>datatable[[#This Row],[продажи_]]-datatable[[#This Row],[себестоимость_]]</f>
        <v>13.336650000000006</v>
      </c>
      <c r="L17614"/>
    </row>
    <row r="17615" spans="2:12" x14ac:dyDescent="0.4">
      <c r="B17615" s="5" t="s">
        <v>67</v>
      </c>
      <c r="C17615" s="5" t="s">
        <v>57</v>
      </c>
      <c r="D17615" s="5" t="s">
        <v>23</v>
      </c>
      <c r="E17615" s="5" t="s">
        <v>62</v>
      </c>
      <c r="F17615" s="6">
        <v>44805</v>
      </c>
      <c r="G17615" s="6" t="str">
        <f>TEXT(datatable[[#This Row],[дата]],"ММ")</f>
        <v>09</v>
      </c>
      <c r="H17615" s="8">
        <v>52.610999999999997</v>
      </c>
      <c r="I17615" s="8">
        <v>28.701999999999998</v>
      </c>
      <c r="J17615" s="8">
        <f>datatable[[#This Row],[продажи_]]-datatable[[#This Row],[себестоимость_]]</f>
        <v>23.908999999999999</v>
      </c>
      <c r="L17615"/>
    </row>
    <row r="17616" spans="2:12" x14ac:dyDescent="0.4">
      <c r="B17616" s="5" t="s">
        <v>67</v>
      </c>
      <c r="C17616" s="5" t="s">
        <v>57</v>
      </c>
      <c r="D17616" s="5" t="s">
        <v>23</v>
      </c>
      <c r="E17616" s="5" t="s">
        <v>62</v>
      </c>
      <c r="F17616" s="6">
        <v>44835</v>
      </c>
      <c r="G17616" s="6" t="str">
        <f>TEXT(datatable[[#This Row],[дата]],"ММ")</f>
        <v>10</v>
      </c>
      <c r="H17616" s="8">
        <v>62.025599999999997</v>
      </c>
      <c r="I17616" s="8">
        <v>40.538399999999996</v>
      </c>
      <c r="J17616" s="8">
        <f>datatable[[#This Row],[продажи_]]-datatable[[#This Row],[себестоимость_]]</f>
        <v>21.487200000000001</v>
      </c>
      <c r="L17616"/>
    </row>
    <row r="17617" spans="2:12" x14ac:dyDescent="0.4">
      <c r="B17617" s="5" t="s">
        <v>67</v>
      </c>
      <c r="C17617" s="5" t="s">
        <v>57</v>
      </c>
      <c r="D17617" s="5" t="s">
        <v>23</v>
      </c>
      <c r="E17617" s="5" t="s">
        <v>62</v>
      </c>
      <c r="F17617" s="6">
        <v>44866</v>
      </c>
      <c r="G17617" s="6" t="str">
        <f>TEXT(datatable[[#This Row],[дата]],"ММ")</f>
        <v>11</v>
      </c>
      <c r="H17617" s="8">
        <v>54.595450000000007</v>
      </c>
      <c r="I17617" s="8">
        <v>37.642800000000001</v>
      </c>
      <c r="J17617" s="8">
        <f>datatable[[#This Row],[продажи_]]-datatable[[#This Row],[себестоимость_]]</f>
        <v>16.952650000000006</v>
      </c>
      <c r="L17617"/>
    </row>
    <row r="17618" spans="2:12" x14ac:dyDescent="0.4">
      <c r="B17618" s="5" t="s">
        <v>67</v>
      </c>
      <c r="C17618" s="5" t="s">
        <v>57</v>
      </c>
      <c r="D17618" s="5" t="s">
        <v>23</v>
      </c>
      <c r="E17618" s="5" t="s">
        <v>62</v>
      </c>
      <c r="F17618" s="6">
        <v>44896</v>
      </c>
      <c r="G17618" s="6" t="str">
        <f>TEXT(datatable[[#This Row],[дата]],"ММ")</f>
        <v>12</v>
      </c>
      <c r="H17618" s="8">
        <v>65.348399999999998</v>
      </c>
      <c r="I17618" s="8">
        <v>35.6616</v>
      </c>
      <c r="J17618" s="8">
        <f>datatable[[#This Row],[продажи_]]-datatable[[#This Row],[себестоимость_]]</f>
        <v>29.686799999999998</v>
      </c>
      <c r="L17618"/>
    </row>
    <row r="17619" spans="2:12" x14ac:dyDescent="0.4">
      <c r="B17619" s="5" t="s">
        <v>67</v>
      </c>
      <c r="C17619" s="5" t="s">
        <v>57</v>
      </c>
      <c r="D17619" s="5" t="s">
        <v>23</v>
      </c>
      <c r="E17619" s="5" t="s">
        <v>9</v>
      </c>
      <c r="F17619" s="6">
        <v>44562</v>
      </c>
      <c r="G17619" s="6" t="str">
        <f>TEXT(datatable[[#This Row],[дата]],"ММ")</f>
        <v>01</v>
      </c>
      <c r="H17619" s="8">
        <v>39.2256</v>
      </c>
      <c r="I17619" s="8">
        <v>23.468399999999999</v>
      </c>
      <c r="J17619" s="8">
        <f>datatable[[#This Row],[продажи_]]-datatable[[#This Row],[себестоимость_]]</f>
        <v>15.757200000000001</v>
      </c>
      <c r="L17619"/>
    </row>
    <row r="17620" spans="2:12" x14ac:dyDescent="0.4">
      <c r="B17620" s="5" t="s">
        <v>67</v>
      </c>
      <c r="C17620" s="5" t="s">
        <v>57</v>
      </c>
      <c r="D17620" s="5" t="s">
        <v>23</v>
      </c>
      <c r="E17620" s="5" t="s">
        <v>9</v>
      </c>
      <c r="F17620" s="6">
        <v>44593</v>
      </c>
      <c r="G17620" s="6" t="str">
        <f>TEXT(datatable[[#This Row],[дата]],"ММ")</f>
        <v>02</v>
      </c>
      <c r="H17620" s="8">
        <v>75.000799999999998</v>
      </c>
      <c r="I17620" s="8">
        <v>42.294000000000004</v>
      </c>
      <c r="J17620" s="8">
        <f>datatable[[#This Row],[продажи_]]-datatable[[#This Row],[себестоимость_]]</f>
        <v>32.706799999999994</v>
      </c>
      <c r="L17620"/>
    </row>
    <row r="17621" spans="2:12" x14ac:dyDescent="0.4">
      <c r="B17621" s="5" t="s">
        <v>67</v>
      </c>
      <c r="C17621" s="5" t="s">
        <v>57</v>
      </c>
      <c r="D17621" s="5" t="s">
        <v>23</v>
      </c>
      <c r="E17621" s="5" t="s">
        <v>9</v>
      </c>
      <c r="F17621" s="6">
        <v>44621</v>
      </c>
      <c r="G17621" s="6" t="str">
        <f>TEXT(datatable[[#This Row],[дата]],"ММ")</f>
        <v>03</v>
      </c>
      <c r="H17621" s="8">
        <v>60.291199999999996</v>
      </c>
      <c r="I17621" s="8">
        <v>42.739200000000004</v>
      </c>
      <c r="J17621" s="8">
        <f>datatable[[#This Row],[продажи_]]-datatable[[#This Row],[себестоимость_]]</f>
        <v>17.551999999999992</v>
      </c>
      <c r="L17621"/>
    </row>
    <row r="17622" spans="2:12" x14ac:dyDescent="0.4">
      <c r="B17622" s="5" t="s">
        <v>67</v>
      </c>
      <c r="C17622" s="5" t="s">
        <v>57</v>
      </c>
      <c r="D17622" s="5" t="s">
        <v>23</v>
      </c>
      <c r="E17622" s="5" t="s">
        <v>9</v>
      </c>
      <c r="F17622" s="6">
        <v>44652</v>
      </c>
      <c r="G17622" s="6" t="str">
        <f>TEXT(datatable[[#This Row],[дата]],"ММ")</f>
        <v>04</v>
      </c>
      <c r="H17622" s="8">
        <v>68.644800000000004</v>
      </c>
      <c r="I17622" s="8">
        <v>48.081600000000009</v>
      </c>
      <c r="J17622" s="8">
        <f>datatable[[#This Row],[продажи_]]-datatable[[#This Row],[себестоимость_]]</f>
        <v>20.563199999999995</v>
      </c>
      <c r="L17622"/>
    </row>
    <row r="17623" spans="2:12" x14ac:dyDescent="0.4">
      <c r="B17623" s="5" t="s">
        <v>67</v>
      </c>
      <c r="C17623" s="5" t="s">
        <v>57</v>
      </c>
      <c r="D17623" s="5" t="s">
        <v>23</v>
      </c>
      <c r="E17623" s="5" t="s">
        <v>9</v>
      </c>
      <c r="F17623" s="6">
        <v>44682</v>
      </c>
      <c r="G17623" s="6" t="str">
        <f>TEXT(datatable[[#This Row],[дата]],"ММ")</f>
        <v>05</v>
      </c>
      <c r="H17623" s="8">
        <v>49.576800000000006</v>
      </c>
      <c r="I17623" s="8">
        <v>41.212800000000009</v>
      </c>
      <c r="J17623" s="8">
        <f>datatable[[#This Row],[продажи_]]-datatable[[#This Row],[себестоимость_]]</f>
        <v>8.3639999999999972</v>
      </c>
      <c r="L17623"/>
    </row>
    <row r="17624" spans="2:12" x14ac:dyDescent="0.4">
      <c r="B17624" s="5" t="s">
        <v>67</v>
      </c>
      <c r="C17624" s="5" t="s">
        <v>57</v>
      </c>
      <c r="D17624" s="5" t="s">
        <v>23</v>
      </c>
      <c r="E17624" s="5" t="s">
        <v>9</v>
      </c>
      <c r="F17624" s="6">
        <v>44713</v>
      </c>
      <c r="G17624" s="6" t="str">
        <f>TEXT(datatable[[#This Row],[дата]],"ММ")</f>
        <v>06</v>
      </c>
      <c r="H17624" s="8">
        <v>57.839600000000004</v>
      </c>
      <c r="I17624" s="8">
        <v>42.993600000000008</v>
      </c>
      <c r="J17624" s="8">
        <f>datatable[[#This Row],[продажи_]]-datatable[[#This Row],[себестоимость_]]</f>
        <v>14.845999999999997</v>
      </c>
      <c r="L17624"/>
    </row>
    <row r="17625" spans="2:12" x14ac:dyDescent="0.4">
      <c r="B17625" s="5" t="s">
        <v>67</v>
      </c>
      <c r="C17625" s="5" t="s">
        <v>57</v>
      </c>
      <c r="D17625" s="5" t="s">
        <v>23</v>
      </c>
      <c r="E17625" s="5" t="s">
        <v>9</v>
      </c>
      <c r="F17625" s="6">
        <v>44743</v>
      </c>
      <c r="G17625" s="6" t="str">
        <f>TEXT(datatable[[#This Row],[дата]],"ММ")</f>
        <v>07</v>
      </c>
      <c r="H17625" s="8">
        <v>43.583999999999996</v>
      </c>
      <c r="I17625" s="8">
        <v>21.623999999999999</v>
      </c>
      <c r="J17625" s="8">
        <f>datatable[[#This Row],[продажи_]]-datatable[[#This Row],[себестоимость_]]</f>
        <v>21.959999999999997</v>
      </c>
      <c r="L17625"/>
    </row>
    <row r="17626" spans="2:12" x14ac:dyDescent="0.4">
      <c r="B17626" s="5" t="s">
        <v>67</v>
      </c>
      <c r="C17626" s="5" t="s">
        <v>57</v>
      </c>
      <c r="D17626" s="5" t="s">
        <v>23</v>
      </c>
      <c r="E17626" s="5" t="s">
        <v>9</v>
      </c>
      <c r="F17626" s="6">
        <v>44774</v>
      </c>
      <c r="G17626" s="6" t="str">
        <f>TEXT(datatable[[#This Row],[дата]],"ММ")</f>
        <v>08</v>
      </c>
      <c r="H17626" s="8">
        <v>46.171799999999998</v>
      </c>
      <c r="I17626" s="8">
        <v>27.189</v>
      </c>
      <c r="J17626" s="8">
        <f>datatable[[#This Row],[продажи_]]-datatable[[#This Row],[себестоимость_]]</f>
        <v>18.982799999999997</v>
      </c>
      <c r="L17626"/>
    </row>
    <row r="17627" spans="2:12" x14ac:dyDescent="0.4">
      <c r="B17627" s="5" t="s">
        <v>67</v>
      </c>
      <c r="C17627" s="5" t="s">
        <v>57</v>
      </c>
      <c r="D17627" s="5" t="s">
        <v>23</v>
      </c>
      <c r="E17627" s="5" t="s">
        <v>9</v>
      </c>
      <c r="F17627" s="6">
        <v>44805</v>
      </c>
      <c r="G17627" s="6" t="str">
        <f>TEXT(datatable[[#This Row],[дата]],"ММ")</f>
        <v>09</v>
      </c>
      <c r="H17627" s="8">
        <v>37.681999999999995</v>
      </c>
      <c r="I17627" s="8">
        <v>35.616000000000007</v>
      </c>
      <c r="J17627" s="8">
        <f>datatable[[#This Row],[продажи_]]-datatable[[#This Row],[себестоимость_]]</f>
        <v>2.0659999999999883</v>
      </c>
      <c r="L17627"/>
    </row>
    <row r="17628" spans="2:12" x14ac:dyDescent="0.4">
      <c r="B17628" s="5" t="s">
        <v>67</v>
      </c>
      <c r="C17628" s="5" t="s">
        <v>57</v>
      </c>
      <c r="D17628" s="5" t="s">
        <v>23</v>
      </c>
      <c r="E17628" s="5" t="s">
        <v>9</v>
      </c>
      <c r="F17628" s="6">
        <v>44835</v>
      </c>
      <c r="G17628" s="6" t="str">
        <f>TEXT(datatable[[#This Row],[дата]],"ММ")</f>
        <v>10</v>
      </c>
      <c r="H17628" s="8">
        <v>68.009200000000007</v>
      </c>
      <c r="I17628" s="8">
        <v>41.848799999999997</v>
      </c>
      <c r="J17628" s="8">
        <f>datatable[[#This Row],[продажи_]]-datatable[[#This Row],[себестоимость_]]</f>
        <v>26.16040000000001</v>
      </c>
      <c r="L17628"/>
    </row>
    <row r="17629" spans="2:12" x14ac:dyDescent="0.4">
      <c r="B17629" s="5" t="s">
        <v>67</v>
      </c>
      <c r="C17629" s="5" t="s">
        <v>57</v>
      </c>
      <c r="D17629" s="5" t="s">
        <v>23</v>
      </c>
      <c r="E17629" s="5" t="s">
        <v>9</v>
      </c>
      <c r="F17629" s="6">
        <v>44866</v>
      </c>
      <c r="G17629" s="6" t="str">
        <f>TEXT(datatable[[#This Row],[дата]],"ММ")</f>
        <v>11</v>
      </c>
      <c r="H17629" s="8">
        <v>60.200400000000002</v>
      </c>
      <c r="I17629" s="8">
        <v>41.34</v>
      </c>
      <c r="J17629" s="8">
        <f>datatable[[#This Row],[продажи_]]-datatable[[#This Row],[себестоимость_]]</f>
        <v>18.860399999999998</v>
      </c>
      <c r="L17629"/>
    </row>
    <row r="17630" spans="2:12" x14ac:dyDescent="0.4">
      <c r="B17630" s="5" t="s">
        <v>67</v>
      </c>
      <c r="C17630" s="5" t="s">
        <v>57</v>
      </c>
      <c r="D17630" s="5" t="s">
        <v>23</v>
      </c>
      <c r="E17630" s="5" t="s">
        <v>9</v>
      </c>
      <c r="F17630" s="6">
        <v>44896</v>
      </c>
      <c r="G17630" s="6" t="str">
        <f>TEXT(datatable[[#This Row],[дата]],"ММ")</f>
        <v>12</v>
      </c>
      <c r="H17630" s="8">
        <v>63.741599999999998</v>
      </c>
      <c r="I17630" s="8">
        <v>44.265599999999999</v>
      </c>
      <c r="J17630" s="8">
        <f>datatable[[#This Row],[продажи_]]-datatable[[#This Row],[себестоимость_]]</f>
        <v>19.475999999999999</v>
      </c>
      <c r="L17630"/>
    </row>
    <row r="17631" spans="2:12" x14ac:dyDescent="0.4">
      <c r="B17631" s="5" t="s">
        <v>67</v>
      </c>
      <c r="C17631" s="5" t="s">
        <v>57</v>
      </c>
      <c r="D17631" s="5" t="s">
        <v>23</v>
      </c>
      <c r="E17631" s="5" t="s">
        <v>10</v>
      </c>
      <c r="F17631" s="6">
        <v>44562</v>
      </c>
      <c r="G17631" s="6" t="str">
        <f>TEXT(datatable[[#This Row],[дата]],"ММ")</f>
        <v>01</v>
      </c>
      <c r="H17631" s="8">
        <v>13.65705</v>
      </c>
      <c r="I17631" s="8">
        <v>8.2917000000000005</v>
      </c>
      <c r="J17631" s="8">
        <f>datatable[[#This Row],[продажи_]]-datatable[[#This Row],[себестоимость_]]</f>
        <v>5.3653499999999994</v>
      </c>
      <c r="L17631"/>
    </row>
    <row r="17632" spans="2:12" x14ac:dyDescent="0.4">
      <c r="B17632" s="5" t="s">
        <v>67</v>
      </c>
      <c r="C17632" s="5" t="s">
        <v>57</v>
      </c>
      <c r="D17632" s="5" t="s">
        <v>23</v>
      </c>
      <c r="E17632" s="5" t="s">
        <v>10</v>
      </c>
      <c r="F17632" s="6">
        <v>44593</v>
      </c>
      <c r="G17632" s="6" t="str">
        <f>TEXT(datatable[[#This Row],[дата]],"ММ")</f>
        <v>02</v>
      </c>
      <c r="H17632" s="8">
        <v>20.2895</v>
      </c>
      <c r="I17632" s="8">
        <v>16.627800000000001</v>
      </c>
      <c r="J17632" s="8">
        <f>datatable[[#This Row],[продажи_]]-datatable[[#This Row],[себестоимость_]]</f>
        <v>3.6616999999999997</v>
      </c>
      <c r="L17632"/>
    </row>
    <row r="17633" spans="2:12" x14ac:dyDescent="0.4">
      <c r="B17633" s="5" t="s">
        <v>67</v>
      </c>
      <c r="C17633" s="5" t="s">
        <v>57</v>
      </c>
      <c r="D17633" s="5" t="s">
        <v>23</v>
      </c>
      <c r="E17633" s="5" t="s">
        <v>10</v>
      </c>
      <c r="F17633" s="6">
        <v>44621</v>
      </c>
      <c r="G17633" s="6" t="str">
        <f>TEXT(datatable[[#This Row],[дата]],"ММ")</f>
        <v>03</v>
      </c>
      <c r="H17633" s="8">
        <v>29.462400000000002</v>
      </c>
      <c r="I17633" s="8">
        <v>17.2272</v>
      </c>
      <c r="J17633" s="8">
        <f>datatable[[#This Row],[продажи_]]-datatable[[#This Row],[себестоимость_]]</f>
        <v>12.235200000000003</v>
      </c>
      <c r="L17633"/>
    </row>
    <row r="17634" spans="2:12" x14ac:dyDescent="0.4">
      <c r="B17634" s="5" t="s">
        <v>67</v>
      </c>
      <c r="C17634" s="5" t="s">
        <v>57</v>
      </c>
      <c r="D17634" s="5" t="s">
        <v>23</v>
      </c>
      <c r="E17634" s="5" t="s">
        <v>10</v>
      </c>
      <c r="F17634" s="6">
        <v>44652</v>
      </c>
      <c r="G17634" s="6" t="str">
        <f>TEXT(datatable[[#This Row],[дата]],"ММ")</f>
        <v>04</v>
      </c>
      <c r="H17634" s="8">
        <v>20.050799999999999</v>
      </c>
      <c r="I17634" s="8">
        <v>18.492599999999999</v>
      </c>
      <c r="J17634" s="8">
        <f>datatable[[#This Row],[продажи_]]-datatable[[#This Row],[себестоимость_]]</f>
        <v>1.5581999999999994</v>
      </c>
      <c r="L17634"/>
    </row>
    <row r="17635" spans="2:12" x14ac:dyDescent="0.4">
      <c r="B17635" s="5" t="s">
        <v>67</v>
      </c>
      <c r="C17635" s="5" t="s">
        <v>57</v>
      </c>
      <c r="D17635" s="5" t="s">
        <v>23</v>
      </c>
      <c r="E17635" s="5" t="s">
        <v>10</v>
      </c>
      <c r="F17635" s="6">
        <v>44682</v>
      </c>
      <c r="G17635" s="6" t="str">
        <f>TEXT(datatable[[#This Row],[дата]],"ММ")</f>
        <v>05</v>
      </c>
      <c r="H17635" s="8">
        <v>20.255400000000002</v>
      </c>
      <c r="I17635" s="8">
        <v>13.053599999999999</v>
      </c>
      <c r="J17635" s="8">
        <f>datatable[[#This Row],[продажи_]]-datatable[[#This Row],[себестоимость_]]</f>
        <v>7.2018000000000022</v>
      </c>
      <c r="L17635"/>
    </row>
    <row r="17636" spans="2:12" x14ac:dyDescent="0.4">
      <c r="B17636" s="5" t="s">
        <v>67</v>
      </c>
      <c r="C17636" s="5" t="s">
        <v>57</v>
      </c>
      <c r="D17636" s="5" t="s">
        <v>23</v>
      </c>
      <c r="E17636" s="5" t="s">
        <v>10</v>
      </c>
      <c r="F17636" s="6">
        <v>44713</v>
      </c>
      <c r="G17636" s="6" t="str">
        <f>TEXT(datatable[[#This Row],[дата]],"ММ")</f>
        <v>06</v>
      </c>
      <c r="H17636" s="8">
        <v>22.6083</v>
      </c>
      <c r="I17636" s="8">
        <v>11.976899999999999</v>
      </c>
      <c r="J17636" s="8">
        <f>datatable[[#This Row],[продажи_]]-datatable[[#This Row],[себестоимость_]]</f>
        <v>10.631400000000001</v>
      </c>
      <c r="L17636"/>
    </row>
    <row r="17637" spans="2:12" x14ac:dyDescent="0.4">
      <c r="B17637" s="5" t="s">
        <v>67</v>
      </c>
      <c r="C17637" s="5" t="s">
        <v>57</v>
      </c>
      <c r="D17637" s="5" t="s">
        <v>23</v>
      </c>
      <c r="E17637" s="5" t="s">
        <v>10</v>
      </c>
      <c r="F17637" s="6">
        <v>44743</v>
      </c>
      <c r="G17637" s="6" t="str">
        <f>TEXT(datatable[[#This Row],[дата]],"ММ")</f>
        <v>07</v>
      </c>
      <c r="H17637" s="8">
        <v>14.049200000000001</v>
      </c>
      <c r="I17637" s="8">
        <v>10.478400000000001</v>
      </c>
      <c r="J17637" s="8">
        <f>datatable[[#This Row],[продажи_]]-datatable[[#This Row],[себестоимость_]]</f>
        <v>3.5708000000000002</v>
      </c>
      <c r="L17637"/>
    </row>
    <row r="17638" spans="2:12" x14ac:dyDescent="0.4">
      <c r="B17638" s="5" t="s">
        <v>67</v>
      </c>
      <c r="C17638" s="5" t="s">
        <v>57</v>
      </c>
      <c r="D17638" s="5" t="s">
        <v>23</v>
      </c>
      <c r="E17638" s="5" t="s">
        <v>10</v>
      </c>
      <c r="F17638" s="6">
        <v>44774</v>
      </c>
      <c r="G17638" s="6" t="str">
        <f>TEXT(datatable[[#This Row],[дата]],"ММ")</f>
        <v>08</v>
      </c>
      <c r="H17638" s="8">
        <v>14.57775</v>
      </c>
      <c r="I17638" s="8">
        <v>9.99</v>
      </c>
      <c r="J17638" s="8">
        <f>datatable[[#This Row],[продажи_]]-datatable[[#This Row],[себестоимость_]]</f>
        <v>4.5877499999999998</v>
      </c>
      <c r="L17638"/>
    </row>
    <row r="17639" spans="2:12" x14ac:dyDescent="0.4">
      <c r="B17639" s="5" t="s">
        <v>67</v>
      </c>
      <c r="C17639" s="5" t="s">
        <v>57</v>
      </c>
      <c r="D17639" s="5" t="s">
        <v>23</v>
      </c>
      <c r="E17639" s="5" t="s">
        <v>10</v>
      </c>
      <c r="F17639" s="6">
        <v>44805</v>
      </c>
      <c r="G17639" s="6" t="str">
        <f>TEXT(datatable[[#This Row],[дата]],"ММ")</f>
        <v>09</v>
      </c>
      <c r="H17639" s="8">
        <v>19.436999999999998</v>
      </c>
      <c r="I17639" s="8">
        <v>11.433</v>
      </c>
      <c r="J17639" s="8">
        <f>datatable[[#This Row],[продажи_]]-datatable[[#This Row],[себестоимость_]]</f>
        <v>8.0039999999999978</v>
      </c>
      <c r="L17639"/>
    </row>
    <row r="17640" spans="2:12" x14ac:dyDescent="0.4">
      <c r="B17640" s="5" t="s">
        <v>67</v>
      </c>
      <c r="C17640" s="5" t="s">
        <v>57</v>
      </c>
      <c r="D17640" s="5" t="s">
        <v>23</v>
      </c>
      <c r="E17640" s="5" t="s">
        <v>10</v>
      </c>
      <c r="F17640" s="6">
        <v>44835</v>
      </c>
      <c r="G17640" s="6" t="str">
        <f>TEXT(datatable[[#This Row],[дата]],"ММ")</f>
        <v>10</v>
      </c>
      <c r="H17640" s="8">
        <v>21.721700000000002</v>
      </c>
      <c r="I17640" s="8">
        <v>12.898200000000001</v>
      </c>
      <c r="J17640" s="8">
        <f>datatable[[#This Row],[продажи_]]-datatable[[#This Row],[себестоимость_]]</f>
        <v>8.823500000000001</v>
      </c>
      <c r="L17640"/>
    </row>
    <row r="17641" spans="2:12" x14ac:dyDescent="0.4">
      <c r="B17641" s="5" t="s">
        <v>67</v>
      </c>
      <c r="C17641" s="5" t="s">
        <v>57</v>
      </c>
      <c r="D17641" s="5" t="s">
        <v>23</v>
      </c>
      <c r="E17641" s="5" t="s">
        <v>10</v>
      </c>
      <c r="F17641" s="6">
        <v>44866</v>
      </c>
      <c r="G17641" s="6" t="str">
        <f>TEXT(datatable[[#This Row],[дата]],"ММ")</f>
        <v>11</v>
      </c>
      <c r="H17641" s="8">
        <v>25.268099999999997</v>
      </c>
      <c r="I17641" s="8">
        <v>14.141399999999999</v>
      </c>
      <c r="J17641" s="8">
        <f>datatable[[#This Row],[продажи_]]-datatable[[#This Row],[себестоимость_]]</f>
        <v>11.126699999999998</v>
      </c>
      <c r="L17641"/>
    </row>
    <row r="17642" spans="2:12" x14ac:dyDescent="0.4">
      <c r="B17642" s="5" t="s">
        <v>67</v>
      </c>
      <c r="C17642" s="5" t="s">
        <v>57</v>
      </c>
      <c r="D17642" s="5" t="s">
        <v>23</v>
      </c>
      <c r="E17642" s="5" t="s">
        <v>10</v>
      </c>
      <c r="F17642" s="6">
        <v>44896</v>
      </c>
      <c r="G17642" s="6" t="str">
        <f>TEXT(datatable[[#This Row],[дата]],"ММ")</f>
        <v>12</v>
      </c>
      <c r="H17642" s="8">
        <v>19.8462</v>
      </c>
      <c r="I17642" s="8">
        <v>11.0556</v>
      </c>
      <c r="J17642" s="8">
        <f>datatable[[#This Row],[продажи_]]-datatable[[#This Row],[себестоимость_]]</f>
        <v>8.7905999999999995</v>
      </c>
      <c r="L17642"/>
    </row>
    <row r="17643" spans="2:12" x14ac:dyDescent="0.4">
      <c r="B17643" s="5" t="s">
        <v>67</v>
      </c>
      <c r="C17643" s="5" t="s">
        <v>57</v>
      </c>
      <c r="D17643" s="5" t="s">
        <v>23</v>
      </c>
      <c r="E17643" s="5" t="s">
        <v>7</v>
      </c>
      <c r="F17643" s="6">
        <v>44562</v>
      </c>
      <c r="G17643" s="6" t="str">
        <f>TEXT(datatable[[#This Row],[дата]],"ММ")</f>
        <v>01</v>
      </c>
      <c r="H17643" s="8">
        <v>2.2833000000000001</v>
      </c>
      <c r="I17643" s="8">
        <v>0.76949999999999996</v>
      </c>
      <c r="J17643" s="8">
        <f>datatable[[#This Row],[продажи_]]-datatable[[#This Row],[себестоимость_]]</f>
        <v>1.5138000000000003</v>
      </c>
      <c r="L17643"/>
    </row>
    <row r="17644" spans="2:12" x14ac:dyDescent="0.4">
      <c r="B17644" s="5" t="s">
        <v>67</v>
      </c>
      <c r="C17644" s="5" t="s">
        <v>57</v>
      </c>
      <c r="D17644" s="5" t="s">
        <v>23</v>
      </c>
      <c r="E17644" s="5" t="s">
        <v>7</v>
      </c>
      <c r="F17644" s="6">
        <v>44593</v>
      </c>
      <c r="G17644" s="6" t="str">
        <f>TEXT(datatable[[#This Row],[дата]],"ММ")</f>
        <v>02</v>
      </c>
      <c r="H17644" s="8">
        <v>3.8409</v>
      </c>
      <c r="I17644" s="8">
        <v>1.1592</v>
      </c>
      <c r="J17644" s="8">
        <f>datatable[[#This Row],[продажи_]]-datatable[[#This Row],[себестоимость_]]</f>
        <v>2.6817000000000002</v>
      </c>
      <c r="L17644"/>
    </row>
    <row r="17645" spans="2:12" x14ac:dyDescent="0.4">
      <c r="B17645" s="5" t="s">
        <v>67</v>
      </c>
      <c r="C17645" s="5" t="s">
        <v>57</v>
      </c>
      <c r="D17645" s="5" t="s">
        <v>23</v>
      </c>
      <c r="E17645" s="5" t="s">
        <v>7</v>
      </c>
      <c r="F17645" s="6">
        <v>44621</v>
      </c>
      <c r="G17645" s="6" t="str">
        <f>TEXT(datatable[[#This Row],[дата]],"ММ")</f>
        <v>03</v>
      </c>
      <c r="H17645" s="8">
        <v>4.6255999999999995</v>
      </c>
      <c r="I17645" s="8">
        <v>1.3967999999999998</v>
      </c>
      <c r="J17645" s="8">
        <f>datatable[[#This Row],[продажи_]]-datatable[[#This Row],[себестоимость_]]</f>
        <v>3.2287999999999997</v>
      </c>
      <c r="L17645"/>
    </row>
    <row r="17646" spans="2:12" x14ac:dyDescent="0.4">
      <c r="B17646" s="5" t="s">
        <v>67</v>
      </c>
      <c r="C17646" s="5" t="s">
        <v>57</v>
      </c>
      <c r="D17646" s="5" t="s">
        <v>23</v>
      </c>
      <c r="E17646" s="5" t="s">
        <v>7</v>
      </c>
      <c r="F17646" s="6">
        <v>44652</v>
      </c>
      <c r="G17646" s="6" t="str">
        <f>TEXT(datatable[[#This Row],[дата]],"ММ")</f>
        <v>04</v>
      </c>
      <c r="H17646" s="8">
        <v>4.4603999999999999</v>
      </c>
      <c r="I17646" s="8">
        <v>1.4993999999999998</v>
      </c>
      <c r="J17646" s="8">
        <f>datatable[[#This Row],[продажи_]]-datatable[[#This Row],[себестоимость_]]</f>
        <v>2.9610000000000003</v>
      </c>
      <c r="L17646"/>
    </row>
    <row r="17647" spans="2:12" x14ac:dyDescent="0.4">
      <c r="B17647" s="5" t="s">
        <v>67</v>
      </c>
      <c r="C17647" s="5" t="s">
        <v>57</v>
      </c>
      <c r="D17647" s="5" t="s">
        <v>23</v>
      </c>
      <c r="E17647" s="5" t="s">
        <v>7</v>
      </c>
      <c r="F17647" s="6">
        <v>44682</v>
      </c>
      <c r="G17647" s="6" t="str">
        <f>TEXT(datatable[[#This Row],[дата]],"ММ")</f>
        <v>05</v>
      </c>
      <c r="H17647" s="8">
        <v>2.8320000000000003</v>
      </c>
      <c r="I17647" s="8">
        <v>1.0476000000000001</v>
      </c>
      <c r="J17647" s="8">
        <f>datatable[[#This Row],[продажи_]]-datatable[[#This Row],[себестоимость_]]</f>
        <v>1.7844000000000002</v>
      </c>
      <c r="L17647"/>
    </row>
    <row r="17648" spans="2:12" x14ac:dyDescent="0.4">
      <c r="B17648" s="5" t="s">
        <v>67</v>
      </c>
      <c r="C17648" s="5" t="s">
        <v>57</v>
      </c>
      <c r="D17648" s="5" t="s">
        <v>23</v>
      </c>
      <c r="E17648" s="5" t="s">
        <v>7</v>
      </c>
      <c r="F17648" s="6">
        <v>44713</v>
      </c>
      <c r="G17648" s="6" t="str">
        <f>TEXT(datatable[[#This Row],[дата]],"ММ")</f>
        <v>06</v>
      </c>
      <c r="H17648" s="8">
        <v>3.7199499999999999</v>
      </c>
      <c r="I17648" s="8">
        <v>1.3805999999999998</v>
      </c>
      <c r="J17648" s="8">
        <f>datatable[[#This Row],[продажи_]]-datatable[[#This Row],[себестоимость_]]</f>
        <v>2.33935</v>
      </c>
      <c r="L17648"/>
    </row>
    <row r="17649" spans="2:12" x14ac:dyDescent="0.4">
      <c r="B17649" s="5" t="s">
        <v>67</v>
      </c>
      <c r="C17649" s="5" t="s">
        <v>57</v>
      </c>
      <c r="D17649" s="5" t="s">
        <v>23</v>
      </c>
      <c r="E17649" s="5" t="s">
        <v>7</v>
      </c>
      <c r="F17649" s="6">
        <v>44743</v>
      </c>
      <c r="G17649" s="6" t="str">
        <f>TEXT(datatable[[#This Row],[дата]],"ММ")</f>
        <v>07</v>
      </c>
      <c r="H17649" s="8">
        <v>1.9351999999999998</v>
      </c>
      <c r="I17649" s="8">
        <v>0.6552</v>
      </c>
      <c r="J17649" s="8">
        <f>datatable[[#This Row],[продажи_]]-datatable[[#This Row],[себестоимость_]]</f>
        <v>1.2799999999999998</v>
      </c>
      <c r="L17649"/>
    </row>
    <row r="17650" spans="2:12" x14ac:dyDescent="0.4">
      <c r="B17650" s="5" t="s">
        <v>67</v>
      </c>
      <c r="C17650" s="5" t="s">
        <v>57</v>
      </c>
      <c r="D17650" s="5" t="s">
        <v>23</v>
      </c>
      <c r="E17650" s="5" t="s">
        <v>7</v>
      </c>
      <c r="F17650" s="6">
        <v>44774</v>
      </c>
      <c r="G17650" s="6" t="str">
        <f>TEXT(datatable[[#This Row],[дата]],"ММ")</f>
        <v>08</v>
      </c>
      <c r="H17650" s="8">
        <v>2.2833000000000001</v>
      </c>
      <c r="I17650" s="8">
        <v>0.86670000000000014</v>
      </c>
      <c r="J17650" s="8">
        <f>datatable[[#This Row],[продажи_]]-datatable[[#This Row],[себестоимость_]]</f>
        <v>1.4165999999999999</v>
      </c>
      <c r="L17650"/>
    </row>
    <row r="17651" spans="2:12" x14ac:dyDescent="0.4">
      <c r="B17651" s="5" t="s">
        <v>67</v>
      </c>
      <c r="C17651" s="5" t="s">
        <v>57</v>
      </c>
      <c r="D17651" s="5" t="s">
        <v>23</v>
      </c>
      <c r="E17651" s="5" t="s">
        <v>7</v>
      </c>
      <c r="F17651" s="6">
        <v>44805</v>
      </c>
      <c r="G17651" s="6" t="str">
        <f>TEXT(datatable[[#This Row],[дата]],"ММ")</f>
        <v>09</v>
      </c>
      <c r="H17651" s="8">
        <v>3.0975000000000001</v>
      </c>
      <c r="I17651" s="8">
        <v>0.97200000000000009</v>
      </c>
      <c r="J17651" s="8">
        <f>datatable[[#This Row],[продажи_]]-datatable[[#This Row],[себестоимость_]]</f>
        <v>2.1255000000000002</v>
      </c>
      <c r="L17651"/>
    </row>
    <row r="17652" spans="2:12" x14ac:dyDescent="0.4">
      <c r="B17652" s="5" t="s">
        <v>67</v>
      </c>
      <c r="C17652" s="5" t="s">
        <v>57</v>
      </c>
      <c r="D17652" s="5" t="s">
        <v>23</v>
      </c>
      <c r="E17652" s="5" t="s">
        <v>7</v>
      </c>
      <c r="F17652" s="6">
        <v>44835</v>
      </c>
      <c r="G17652" s="6" t="str">
        <f>TEXT(datatable[[#This Row],[дата]],"ММ")</f>
        <v>10</v>
      </c>
      <c r="H17652" s="8">
        <v>4.2952000000000004</v>
      </c>
      <c r="I17652" s="8">
        <v>1.2347999999999999</v>
      </c>
      <c r="J17652" s="8">
        <f>datatable[[#This Row],[продажи_]]-datatable[[#This Row],[себестоимость_]]</f>
        <v>3.0604000000000005</v>
      </c>
      <c r="L17652"/>
    </row>
    <row r="17653" spans="2:12" x14ac:dyDescent="0.4">
      <c r="B17653" s="5" t="s">
        <v>67</v>
      </c>
      <c r="C17653" s="5" t="s">
        <v>57</v>
      </c>
      <c r="D17653" s="5" t="s">
        <v>23</v>
      </c>
      <c r="E17653" s="5" t="s">
        <v>7</v>
      </c>
      <c r="F17653" s="6">
        <v>44866</v>
      </c>
      <c r="G17653" s="6" t="str">
        <f>TEXT(datatable[[#This Row],[дата]],"ММ")</f>
        <v>11</v>
      </c>
      <c r="H17653" s="8">
        <v>4.2952000000000004</v>
      </c>
      <c r="I17653" s="8">
        <v>1.1465999999999998</v>
      </c>
      <c r="J17653" s="8">
        <f>datatable[[#This Row],[продажи_]]-datatable[[#This Row],[себестоимость_]]</f>
        <v>3.1486000000000005</v>
      </c>
      <c r="L17653"/>
    </row>
    <row r="17654" spans="2:12" x14ac:dyDescent="0.4">
      <c r="B17654" s="5" t="s">
        <v>67</v>
      </c>
      <c r="C17654" s="5" t="s">
        <v>57</v>
      </c>
      <c r="D17654" s="5" t="s">
        <v>23</v>
      </c>
      <c r="E17654" s="5" t="s">
        <v>7</v>
      </c>
      <c r="F17654" s="6">
        <v>44896</v>
      </c>
      <c r="G17654" s="6" t="str">
        <f>TEXT(datatable[[#This Row],[дата]],"ММ")</f>
        <v>12</v>
      </c>
      <c r="H17654" s="8">
        <v>4.2480000000000002</v>
      </c>
      <c r="I17654" s="8">
        <v>1.0584</v>
      </c>
      <c r="J17654" s="8">
        <f>datatable[[#This Row],[продажи_]]-datatable[[#This Row],[себестоимость_]]</f>
        <v>3.1896000000000004</v>
      </c>
      <c r="L17654"/>
    </row>
    <row r="17655" spans="2:12" x14ac:dyDescent="0.4">
      <c r="B17655" s="5" t="s">
        <v>67</v>
      </c>
      <c r="C17655" s="5" t="s">
        <v>57</v>
      </c>
      <c r="D17655" s="5" t="s">
        <v>23</v>
      </c>
      <c r="E17655" s="5" t="s">
        <v>7</v>
      </c>
      <c r="F17655" s="6">
        <v>44562</v>
      </c>
      <c r="G17655" s="6" t="str">
        <f>TEXT(datatable[[#This Row],[дата]],"ММ")</f>
        <v>01</v>
      </c>
      <c r="H17655" s="8">
        <v>2.2571999999999997</v>
      </c>
      <c r="I17655" s="8">
        <v>0.63449999999999995</v>
      </c>
      <c r="J17655" s="8">
        <f>datatable[[#This Row],[продажи_]]-datatable[[#This Row],[себестоимость_]]</f>
        <v>1.6226999999999996</v>
      </c>
      <c r="L17655"/>
    </row>
    <row r="17656" spans="2:12" x14ac:dyDescent="0.4">
      <c r="B17656" s="5" t="s">
        <v>67</v>
      </c>
      <c r="C17656" s="5" t="s">
        <v>57</v>
      </c>
      <c r="D17656" s="5" t="s">
        <v>23</v>
      </c>
      <c r="E17656" s="5" t="s">
        <v>7</v>
      </c>
      <c r="F17656" s="6">
        <v>44593</v>
      </c>
      <c r="G17656" s="6" t="str">
        <f>TEXT(datatable[[#This Row],[дата]],"ММ")</f>
        <v>02</v>
      </c>
      <c r="H17656" s="8">
        <v>3.5419999999999998</v>
      </c>
      <c r="I17656" s="8">
        <v>0.84000000000000008</v>
      </c>
      <c r="J17656" s="8">
        <f>datatable[[#This Row],[продажи_]]-datatable[[#This Row],[себестоимость_]]</f>
        <v>2.702</v>
      </c>
      <c r="L17656"/>
    </row>
    <row r="17657" spans="2:12" x14ac:dyDescent="0.4">
      <c r="B17657" s="5" t="s">
        <v>67</v>
      </c>
      <c r="C17657" s="5" t="s">
        <v>57</v>
      </c>
      <c r="D17657" s="5" t="s">
        <v>23</v>
      </c>
      <c r="E17657" s="5" t="s">
        <v>7</v>
      </c>
      <c r="F17657" s="6">
        <v>44621</v>
      </c>
      <c r="G17657" s="6" t="str">
        <f>TEXT(datatable[[#This Row],[дата]],"ММ")</f>
        <v>03</v>
      </c>
      <c r="H17657" s="8">
        <v>4.1536</v>
      </c>
      <c r="I17657" s="8">
        <v>1.3080000000000001</v>
      </c>
      <c r="J17657" s="8">
        <f>datatable[[#This Row],[продажи_]]-datatable[[#This Row],[себестоимость_]]</f>
        <v>2.8456000000000001</v>
      </c>
      <c r="L17657"/>
    </row>
    <row r="17658" spans="2:12" x14ac:dyDescent="0.4">
      <c r="B17658" s="5" t="s">
        <v>67</v>
      </c>
      <c r="C17658" s="5" t="s">
        <v>57</v>
      </c>
      <c r="D17658" s="5" t="s">
        <v>23</v>
      </c>
      <c r="E17658" s="5" t="s">
        <v>7</v>
      </c>
      <c r="F17658" s="6">
        <v>44652</v>
      </c>
      <c r="G17658" s="6" t="str">
        <f>TEXT(datatable[[#This Row],[дата]],"ММ")</f>
        <v>04</v>
      </c>
      <c r="H17658" s="8">
        <v>2.8028</v>
      </c>
      <c r="I17658" s="8">
        <v>0.95550000000000013</v>
      </c>
      <c r="J17658" s="8">
        <f>datatable[[#This Row],[продажи_]]-datatable[[#This Row],[себестоимость_]]</f>
        <v>1.8472999999999997</v>
      </c>
      <c r="L17658"/>
    </row>
    <row r="17659" spans="2:12" x14ac:dyDescent="0.4">
      <c r="B17659" s="5" t="s">
        <v>67</v>
      </c>
      <c r="C17659" s="5" t="s">
        <v>57</v>
      </c>
      <c r="D17659" s="5" t="s">
        <v>23</v>
      </c>
      <c r="E17659" s="5" t="s">
        <v>7</v>
      </c>
      <c r="F17659" s="6">
        <v>44682</v>
      </c>
      <c r="G17659" s="6" t="str">
        <f>TEXT(datatable[[#This Row],[дата]],"ММ")</f>
        <v>05</v>
      </c>
      <c r="H17659" s="8">
        <v>2.2176</v>
      </c>
      <c r="I17659" s="8">
        <v>1.0080000000000002</v>
      </c>
      <c r="J17659" s="8">
        <f>datatable[[#This Row],[продажи_]]-datatable[[#This Row],[себестоимость_]]</f>
        <v>1.2095999999999998</v>
      </c>
      <c r="L17659"/>
    </row>
    <row r="17660" spans="2:12" x14ac:dyDescent="0.4">
      <c r="B17660" s="5" t="s">
        <v>67</v>
      </c>
      <c r="C17660" s="5" t="s">
        <v>57</v>
      </c>
      <c r="D17660" s="5" t="s">
        <v>23</v>
      </c>
      <c r="E17660" s="5" t="s">
        <v>7</v>
      </c>
      <c r="F17660" s="6">
        <v>44713</v>
      </c>
      <c r="G17660" s="6" t="str">
        <f>TEXT(datatable[[#This Row],[дата]],"ММ")</f>
        <v>06</v>
      </c>
      <c r="H17660" s="8">
        <v>3.1173999999999999</v>
      </c>
      <c r="I17660" s="8">
        <v>0.83850000000000002</v>
      </c>
      <c r="J17660" s="8">
        <f>datatable[[#This Row],[продажи_]]-datatable[[#This Row],[себестоимость_]]</f>
        <v>2.2789000000000001</v>
      </c>
      <c r="L17660"/>
    </row>
    <row r="17661" spans="2:12" x14ac:dyDescent="0.4">
      <c r="B17661" s="5" t="s">
        <v>67</v>
      </c>
      <c r="C17661" s="5" t="s">
        <v>57</v>
      </c>
      <c r="D17661" s="5" t="s">
        <v>23</v>
      </c>
      <c r="E17661" s="5" t="s">
        <v>7</v>
      </c>
      <c r="F17661" s="6">
        <v>44743</v>
      </c>
      <c r="G17661" s="6" t="str">
        <f>TEXT(datatable[[#This Row],[дата]],"ММ")</f>
        <v>07</v>
      </c>
      <c r="H17661" s="8">
        <v>1.9184000000000001</v>
      </c>
      <c r="I17661" s="8">
        <v>0.60599999999999998</v>
      </c>
      <c r="J17661" s="8">
        <f>datatable[[#This Row],[продажи_]]-datatable[[#This Row],[себестоимость_]]</f>
        <v>1.3124000000000002</v>
      </c>
      <c r="L17661"/>
    </row>
    <row r="17662" spans="2:12" x14ac:dyDescent="0.4">
      <c r="B17662" s="5" t="s">
        <v>67</v>
      </c>
      <c r="C17662" s="5" t="s">
        <v>57</v>
      </c>
      <c r="D17662" s="5" t="s">
        <v>23</v>
      </c>
      <c r="E17662" s="5" t="s">
        <v>7</v>
      </c>
      <c r="F17662" s="6">
        <v>44774</v>
      </c>
      <c r="G17662" s="6" t="str">
        <f>TEXT(datatable[[#This Row],[дата]],"ММ")</f>
        <v>08</v>
      </c>
      <c r="H17662" s="8">
        <v>2.1186000000000003</v>
      </c>
      <c r="I17662" s="8">
        <v>0.81</v>
      </c>
      <c r="J17662" s="8">
        <f>datatable[[#This Row],[продажи_]]-datatable[[#This Row],[себестоимость_]]</f>
        <v>1.3086000000000002</v>
      </c>
      <c r="L17662"/>
    </row>
    <row r="17663" spans="2:12" x14ac:dyDescent="0.4">
      <c r="B17663" s="5" t="s">
        <v>67</v>
      </c>
      <c r="C17663" s="5" t="s">
        <v>57</v>
      </c>
      <c r="D17663" s="5" t="s">
        <v>23</v>
      </c>
      <c r="E17663" s="5" t="s">
        <v>7</v>
      </c>
      <c r="F17663" s="6">
        <v>44805</v>
      </c>
      <c r="G17663" s="6" t="str">
        <f>TEXT(datatable[[#This Row],[дата]],"ММ")</f>
        <v>09</v>
      </c>
      <c r="H17663" s="8">
        <v>2.2880000000000003</v>
      </c>
      <c r="I17663" s="8">
        <v>0.67500000000000004</v>
      </c>
      <c r="J17663" s="8">
        <f>datatable[[#This Row],[продажи_]]-datatable[[#This Row],[себестоимость_]]</f>
        <v>1.6130000000000002</v>
      </c>
      <c r="L17663"/>
    </row>
    <row r="17664" spans="2:12" x14ac:dyDescent="0.4">
      <c r="B17664" s="5" t="s">
        <v>67</v>
      </c>
      <c r="C17664" s="5" t="s">
        <v>57</v>
      </c>
      <c r="D17664" s="5" t="s">
        <v>23</v>
      </c>
      <c r="E17664" s="5" t="s">
        <v>7</v>
      </c>
      <c r="F17664" s="6">
        <v>44835</v>
      </c>
      <c r="G17664" s="6" t="str">
        <f>TEXT(datatable[[#This Row],[дата]],"ММ")</f>
        <v>10</v>
      </c>
      <c r="H17664" s="8">
        <v>3.2340000000000004</v>
      </c>
      <c r="I17664" s="8">
        <v>0.84000000000000008</v>
      </c>
      <c r="J17664" s="8">
        <f>datatable[[#This Row],[продажи_]]-datatable[[#This Row],[себестоимость_]]</f>
        <v>2.3940000000000001</v>
      </c>
      <c r="L17664"/>
    </row>
    <row r="17665" spans="2:12" x14ac:dyDescent="0.4">
      <c r="B17665" s="5" t="s">
        <v>67</v>
      </c>
      <c r="C17665" s="5" t="s">
        <v>57</v>
      </c>
      <c r="D17665" s="5" t="s">
        <v>23</v>
      </c>
      <c r="E17665" s="5" t="s">
        <v>7</v>
      </c>
      <c r="F17665" s="6">
        <v>44866</v>
      </c>
      <c r="G17665" s="6" t="str">
        <f>TEXT(datatable[[#This Row],[дата]],"ММ")</f>
        <v>11</v>
      </c>
      <c r="H17665" s="8">
        <v>3.2317999999999993</v>
      </c>
      <c r="I17665" s="8">
        <v>0.98475000000000001</v>
      </c>
      <c r="J17665" s="8">
        <f>datatable[[#This Row],[продажи_]]-datatable[[#This Row],[себестоимость_]]</f>
        <v>2.2470499999999993</v>
      </c>
      <c r="L17665"/>
    </row>
    <row r="17666" spans="2:12" x14ac:dyDescent="0.4">
      <c r="B17666" s="5" t="s">
        <v>67</v>
      </c>
      <c r="C17666" s="5" t="s">
        <v>57</v>
      </c>
      <c r="D17666" s="5" t="s">
        <v>23</v>
      </c>
      <c r="E17666" s="5" t="s">
        <v>7</v>
      </c>
      <c r="F17666" s="6">
        <v>44896</v>
      </c>
      <c r="G17666" s="6" t="str">
        <f>TEXT(datatable[[#This Row],[дата]],"ММ")</f>
        <v>12</v>
      </c>
      <c r="H17666" s="8">
        <v>2.2176</v>
      </c>
      <c r="I17666" s="8">
        <v>0.72000000000000008</v>
      </c>
      <c r="J17666" s="8">
        <f>datatable[[#This Row],[продажи_]]-datatable[[#This Row],[себестоимость_]]</f>
        <v>1.4975999999999998</v>
      </c>
      <c r="L17666"/>
    </row>
    <row r="17667" spans="2:12" x14ac:dyDescent="0.4">
      <c r="B17667" s="5" t="s">
        <v>67</v>
      </c>
      <c r="C17667" s="5" t="s">
        <v>57</v>
      </c>
      <c r="D17667" s="5" t="s">
        <v>23</v>
      </c>
      <c r="E17667" s="5" t="s">
        <v>7</v>
      </c>
      <c r="F17667" s="6">
        <v>44562</v>
      </c>
      <c r="G17667" s="6" t="str">
        <f>TEXT(datatable[[#This Row],[дата]],"ММ")</f>
        <v>01</v>
      </c>
      <c r="H17667" s="8">
        <v>0.24525000000000002</v>
      </c>
      <c r="I17667" s="8">
        <v>9.8100000000000007E-2</v>
      </c>
      <c r="J17667" s="8">
        <f>datatable[[#This Row],[продажи_]]-datatable[[#This Row],[себестоимость_]]</f>
        <v>0.14715</v>
      </c>
      <c r="L17667"/>
    </row>
    <row r="17668" spans="2:12" x14ac:dyDescent="0.4">
      <c r="B17668" s="5" t="s">
        <v>67</v>
      </c>
      <c r="C17668" s="5" t="s">
        <v>57</v>
      </c>
      <c r="D17668" s="5" t="s">
        <v>23</v>
      </c>
      <c r="E17668" s="5" t="s">
        <v>7</v>
      </c>
      <c r="F17668" s="6">
        <v>44593</v>
      </c>
      <c r="G17668" s="6" t="str">
        <f>TEXT(datatable[[#This Row],[дата]],"ММ")</f>
        <v>02</v>
      </c>
      <c r="H17668" s="8">
        <v>0.29400000000000004</v>
      </c>
      <c r="I17668" s="8">
        <v>0.12600000000000003</v>
      </c>
      <c r="J17668" s="8">
        <f>datatable[[#This Row],[продажи_]]-datatable[[#This Row],[себестоимость_]]</f>
        <v>0.16800000000000001</v>
      </c>
      <c r="L17668"/>
    </row>
    <row r="17669" spans="2:12" x14ac:dyDescent="0.4">
      <c r="B17669" s="5" t="s">
        <v>67</v>
      </c>
      <c r="C17669" s="5" t="s">
        <v>57</v>
      </c>
      <c r="D17669" s="5" t="s">
        <v>23</v>
      </c>
      <c r="E17669" s="5" t="s">
        <v>7</v>
      </c>
      <c r="F17669" s="6">
        <v>44621</v>
      </c>
      <c r="G17669" s="6" t="str">
        <f>TEXT(datatable[[#This Row],[дата]],"ММ")</f>
        <v>03</v>
      </c>
      <c r="H17669" s="8">
        <v>0.34</v>
      </c>
      <c r="I17669" s="8">
        <v>0.16640000000000002</v>
      </c>
      <c r="J17669" s="8">
        <f>datatable[[#This Row],[продажи_]]-datatable[[#This Row],[себестоимость_]]</f>
        <v>0.1736</v>
      </c>
      <c r="L17669"/>
    </row>
    <row r="17670" spans="2:12" x14ac:dyDescent="0.4">
      <c r="B17670" s="5" t="s">
        <v>67</v>
      </c>
      <c r="C17670" s="5" t="s">
        <v>57</v>
      </c>
      <c r="D17670" s="5" t="s">
        <v>23</v>
      </c>
      <c r="E17670" s="5" t="s">
        <v>7</v>
      </c>
      <c r="F17670" s="6">
        <v>44652</v>
      </c>
      <c r="G17670" s="6" t="str">
        <f>TEXT(datatable[[#This Row],[дата]],"ММ")</f>
        <v>04</v>
      </c>
      <c r="H17670" s="8">
        <v>0.40950000000000003</v>
      </c>
      <c r="I17670" s="8">
        <v>0.16800000000000001</v>
      </c>
      <c r="J17670" s="8">
        <f>datatable[[#This Row],[продажи_]]-datatable[[#This Row],[себестоимость_]]</f>
        <v>0.24150000000000002</v>
      </c>
      <c r="L17670"/>
    </row>
    <row r="17671" spans="2:12" x14ac:dyDescent="0.4">
      <c r="B17671" s="5" t="s">
        <v>67</v>
      </c>
      <c r="C17671" s="5" t="s">
        <v>57</v>
      </c>
      <c r="D17671" s="5" t="s">
        <v>23</v>
      </c>
      <c r="E17671" s="5" t="s">
        <v>7</v>
      </c>
      <c r="F17671" s="6">
        <v>44682</v>
      </c>
      <c r="G17671" s="6" t="str">
        <f>TEXT(datatable[[#This Row],[дата]],"ММ")</f>
        <v>05</v>
      </c>
      <c r="H17671" s="8">
        <v>0.27300000000000002</v>
      </c>
      <c r="I17671" s="8">
        <v>0.1236</v>
      </c>
      <c r="J17671" s="8">
        <f>datatable[[#This Row],[продажи_]]-datatable[[#This Row],[себестоимость_]]</f>
        <v>0.14940000000000003</v>
      </c>
      <c r="L17671"/>
    </row>
    <row r="17672" spans="2:12" x14ac:dyDescent="0.4">
      <c r="B17672" s="5" t="s">
        <v>67</v>
      </c>
      <c r="C17672" s="5" t="s">
        <v>57</v>
      </c>
      <c r="D17672" s="5" t="s">
        <v>23</v>
      </c>
      <c r="E17672" s="5" t="s">
        <v>7</v>
      </c>
      <c r="F17672" s="6">
        <v>44713</v>
      </c>
      <c r="G17672" s="6" t="str">
        <f>TEXT(datatable[[#This Row],[дата]],"ММ")</f>
        <v>06</v>
      </c>
      <c r="H17672" s="8">
        <v>0.312</v>
      </c>
      <c r="I17672" s="8">
        <v>0.156</v>
      </c>
      <c r="J17672" s="8">
        <f>datatable[[#This Row],[продажи_]]-datatable[[#This Row],[себестоимость_]]</f>
        <v>0.156</v>
      </c>
      <c r="L17672"/>
    </row>
    <row r="17673" spans="2:12" x14ac:dyDescent="0.4">
      <c r="B17673" s="5" t="s">
        <v>67</v>
      </c>
      <c r="C17673" s="5" t="s">
        <v>57</v>
      </c>
      <c r="D17673" s="5" t="s">
        <v>23</v>
      </c>
      <c r="E17673" s="5" t="s">
        <v>7</v>
      </c>
      <c r="F17673" s="6">
        <v>44743</v>
      </c>
      <c r="G17673" s="6" t="str">
        <f>TEXT(datatable[[#This Row],[дата]],"ММ")</f>
        <v>07</v>
      </c>
      <c r="H17673" s="8">
        <v>0.17400000000000002</v>
      </c>
      <c r="I17673" s="8">
        <v>8.8000000000000009E-2</v>
      </c>
      <c r="J17673" s="8">
        <f>datatable[[#This Row],[продажи_]]-datatable[[#This Row],[себестоимость_]]</f>
        <v>8.6000000000000007E-2</v>
      </c>
      <c r="L17673"/>
    </row>
    <row r="17674" spans="2:12" x14ac:dyDescent="0.4">
      <c r="B17674" s="5" t="s">
        <v>67</v>
      </c>
      <c r="C17674" s="5" t="s">
        <v>57</v>
      </c>
      <c r="D17674" s="5" t="s">
        <v>23</v>
      </c>
      <c r="E17674" s="5" t="s">
        <v>7</v>
      </c>
      <c r="F17674" s="6">
        <v>44774</v>
      </c>
      <c r="G17674" s="6" t="str">
        <f>TEXT(datatable[[#This Row],[дата]],"ММ")</f>
        <v>08</v>
      </c>
      <c r="H17674" s="8">
        <v>0.26774999999999999</v>
      </c>
      <c r="I17674" s="8">
        <v>9.6299999999999997E-2</v>
      </c>
      <c r="J17674" s="8">
        <f>datatable[[#This Row],[продажи_]]-datatable[[#This Row],[себестоимость_]]</f>
        <v>0.17144999999999999</v>
      </c>
      <c r="L17674"/>
    </row>
    <row r="17675" spans="2:12" x14ac:dyDescent="0.4">
      <c r="B17675" s="5" t="s">
        <v>67</v>
      </c>
      <c r="C17675" s="5" t="s">
        <v>57</v>
      </c>
      <c r="D17675" s="5" t="s">
        <v>23</v>
      </c>
      <c r="E17675" s="5" t="s">
        <v>7</v>
      </c>
      <c r="F17675" s="6">
        <v>44805</v>
      </c>
      <c r="G17675" s="6" t="str">
        <f>TEXT(datatable[[#This Row],[дата]],"ММ")</f>
        <v>09</v>
      </c>
      <c r="H17675" s="8">
        <v>0.21</v>
      </c>
      <c r="I17675" s="8">
        <v>8.900000000000001E-2</v>
      </c>
      <c r="J17675" s="8">
        <f>datatable[[#This Row],[продажи_]]-datatable[[#This Row],[себестоимость_]]</f>
        <v>0.12099999999999998</v>
      </c>
      <c r="L17675"/>
    </row>
    <row r="17676" spans="2:12" x14ac:dyDescent="0.4">
      <c r="B17676" s="5" t="s">
        <v>67</v>
      </c>
      <c r="C17676" s="5" t="s">
        <v>57</v>
      </c>
      <c r="D17676" s="5" t="s">
        <v>23</v>
      </c>
      <c r="E17676" s="5" t="s">
        <v>7</v>
      </c>
      <c r="F17676" s="6">
        <v>44835</v>
      </c>
      <c r="G17676" s="6" t="str">
        <f>TEXT(datatable[[#This Row],[дата]],"ММ")</f>
        <v>10</v>
      </c>
      <c r="H17676" s="8">
        <v>0.37100000000000005</v>
      </c>
      <c r="I17676" s="8">
        <v>0.14140000000000003</v>
      </c>
      <c r="J17676" s="8">
        <f>datatable[[#This Row],[продажи_]]-datatable[[#This Row],[себестоимость_]]</f>
        <v>0.22960000000000003</v>
      </c>
      <c r="L17676"/>
    </row>
    <row r="17677" spans="2:12" x14ac:dyDescent="0.4">
      <c r="B17677" s="5" t="s">
        <v>67</v>
      </c>
      <c r="C17677" s="5" t="s">
        <v>57</v>
      </c>
      <c r="D17677" s="5" t="s">
        <v>23</v>
      </c>
      <c r="E17677" s="5" t="s">
        <v>7</v>
      </c>
      <c r="F17677" s="6">
        <v>44866</v>
      </c>
      <c r="G17677" s="6" t="str">
        <f>TEXT(datatable[[#This Row],[дата]],"ММ")</f>
        <v>11</v>
      </c>
      <c r="H17677" s="8">
        <v>0.27950000000000003</v>
      </c>
      <c r="I17677" s="8">
        <v>0.10920000000000001</v>
      </c>
      <c r="J17677" s="8">
        <f>datatable[[#This Row],[продажи_]]-datatable[[#This Row],[себестоимость_]]</f>
        <v>0.17030000000000001</v>
      </c>
      <c r="L17677"/>
    </row>
    <row r="17678" spans="2:12" x14ac:dyDescent="0.4">
      <c r="B17678" s="5" t="s">
        <v>67</v>
      </c>
      <c r="C17678" s="5" t="s">
        <v>57</v>
      </c>
      <c r="D17678" s="5" t="s">
        <v>23</v>
      </c>
      <c r="E17678" s="5" t="s">
        <v>7</v>
      </c>
      <c r="F17678" s="6">
        <v>44896</v>
      </c>
      <c r="G17678" s="6" t="str">
        <f>TEXT(datatable[[#This Row],[дата]],"ММ")</f>
        <v>12</v>
      </c>
      <c r="H17678" s="8">
        <v>0.33899999999999997</v>
      </c>
      <c r="I17678" s="8">
        <v>0.12840000000000001</v>
      </c>
      <c r="J17678" s="8">
        <f>datatable[[#This Row],[продажи_]]-datatable[[#This Row],[себестоимость_]]</f>
        <v>0.21059999999999995</v>
      </c>
      <c r="L17678"/>
    </row>
    <row r="17679" spans="2:12" x14ac:dyDescent="0.4">
      <c r="B17679" s="5" t="s">
        <v>67</v>
      </c>
      <c r="C17679" s="5" t="s">
        <v>57</v>
      </c>
      <c r="D17679" s="5" t="s">
        <v>23</v>
      </c>
      <c r="E17679" s="5" t="s">
        <v>7</v>
      </c>
      <c r="F17679" s="6">
        <v>44562</v>
      </c>
      <c r="G17679" s="6" t="str">
        <f>TEXT(datatable[[#This Row],[дата]],"ММ")</f>
        <v>01</v>
      </c>
      <c r="H17679" s="8">
        <v>5.4161999999999999</v>
      </c>
      <c r="I17679" s="8">
        <v>1.6767000000000001</v>
      </c>
      <c r="J17679" s="8">
        <f>datatable[[#This Row],[продажи_]]-datatable[[#This Row],[себестоимость_]]</f>
        <v>3.7394999999999996</v>
      </c>
      <c r="L17679"/>
    </row>
    <row r="17680" spans="2:12" x14ac:dyDescent="0.4">
      <c r="B17680" s="5" t="s">
        <v>67</v>
      </c>
      <c r="C17680" s="5" t="s">
        <v>57</v>
      </c>
      <c r="D17680" s="5" t="s">
        <v>23</v>
      </c>
      <c r="E17680" s="5" t="s">
        <v>7</v>
      </c>
      <c r="F17680" s="6">
        <v>44593</v>
      </c>
      <c r="G17680" s="6" t="str">
        <f>TEXT(datatable[[#This Row],[дата]],"ММ")</f>
        <v>02</v>
      </c>
      <c r="H17680" s="8">
        <v>7.4970000000000008</v>
      </c>
      <c r="I17680" s="8">
        <v>2.8980000000000001</v>
      </c>
      <c r="J17680" s="8">
        <f>datatable[[#This Row],[продажи_]]-datatable[[#This Row],[себестоимость_]]</f>
        <v>4.5990000000000002</v>
      </c>
      <c r="L17680"/>
    </row>
    <row r="17681" spans="2:12" x14ac:dyDescent="0.4">
      <c r="B17681" s="5" t="s">
        <v>67</v>
      </c>
      <c r="C17681" s="5" t="s">
        <v>57</v>
      </c>
      <c r="D17681" s="5" t="s">
        <v>23</v>
      </c>
      <c r="E17681" s="5" t="s">
        <v>7</v>
      </c>
      <c r="F17681" s="6">
        <v>44621</v>
      </c>
      <c r="G17681" s="6" t="str">
        <f>TEXT(datatable[[#This Row],[дата]],"ММ")</f>
        <v>03</v>
      </c>
      <c r="H17681" s="8">
        <v>7.7519999999999998</v>
      </c>
      <c r="I17681" s="8">
        <v>3.3120000000000003</v>
      </c>
      <c r="J17681" s="8">
        <f>datatable[[#This Row],[продажи_]]-datatable[[#This Row],[себестоимость_]]</f>
        <v>4.4399999999999995</v>
      </c>
      <c r="L17681"/>
    </row>
    <row r="17682" spans="2:12" x14ac:dyDescent="0.4">
      <c r="B17682" s="5" t="s">
        <v>67</v>
      </c>
      <c r="C17682" s="5" t="s">
        <v>57</v>
      </c>
      <c r="D17682" s="5" t="s">
        <v>23</v>
      </c>
      <c r="E17682" s="5" t="s">
        <v>7</v>
      </c>
      <c r="F17682" s="6">
        <v>44652</v>
      </c>
      <c r="G17682" s="6" t="str">
        <f>TEXT(datatable[[#This Row],[дата]],"ММ")</f>
        <v>04</v>
      </c>
      <c r="H17682" s="8">
        <v>6.8544</v>
      </c>
      <c r="I17682" s="8">
        <v>3.1878000000000002</v>
      </c>
      <c r="J17682" s="8">
        <f>datatable[[#This Row],[продажи_]]-datatable[[#This Row],[себестоимость_]]</f>
        <v>3.6665999999999999</v>
      </c>
      <c r="L17682"/>
    </row>
    <row r="17683" spans="2:12" x14ac:dyDescent="0.4">
      <c r="B17683" s="5" t="s">
        <v>67</v>
      </c>
      <c r="C17683" s="5" t="s">
        <v>57</v>
      </c>
      <c r="D17683" s="5" t="s">
        <v>23</v>
      </c>
      <c r="E17683" s="5" t="s">
        <v>7</v>
      </c>
      <c r="F17683" s="6">
        <v>44682</v>
      </c>
      <c r="G17683" s="6" t="str">
        <f>TEXT(datatable[[#This Row],[дата]],"ММ")</f>
        <v>05</v>
      </c>
      <c r="H17683" s="8">
        <v>6.6708000000000007</v>
      </c>
      <c r="I17683" s="8">
        <v>2.3736000000000002</v>
      </c>
      <c r="J17683" s="8">
        <f>datatable[[#This Row],[продажи_]]-datatable[[#This Row],[себестоимость_]]</f>
        <v>4.2972000000000001</v>
      </c>
      <c r="L17683"/>
    </row>
    <row r="17684" spans="2:12" x14ac:dyDescent="0.4">
      <c r="B17684" s="5" t="s">
        <v>67</v>
      </c>
      <c r="C17684" s="5" t="s">
        <v>57</v>
      </c>
      <c r="D17684" s="5" t="s">
        <v>23</v>
      </c>
      <c r="E17684" s="5" t="s">
        <v>7</v>
      </c>
      <c r="F17684" s="6">
        <v>44713</v>
      </c>
      <c r="G17684" s="6" t="str">
        <f>TEXT(datatable[[#This Row],[дата]],"ММ")</f>
        <v>06</v>
      </c>
      <c r="H17684" s="8">
        <v>6.4973999999999998</v>
      </c>
      <c r="I17684" s="8">
        <v>3.0797000000000003</v>
      </c>
      <c r="J17684" s="8">
        <f>datatable[[#This Row],[продажи_]]-datatable[[#This Row],[себестоимость_]]</f>
        <v>3.4176999999999995</v>
      </c>
      <c r="L17684"/>
    </row>
    <row r="17685" spans="2:12" x14ac:dyDescent="0.4">
      <c r="B17685" s="5" t="s">
        <v>67</v>
      </c>
      <c r="C17685" s="5" t="s">
        <v>57</v>
      </c>
      <c r="D17685" s="5" t="s">
        <v>23</v>
      </c>
      <c r="E17685" s="5" t="s">
        <v>7</v>
      </c>
      <c r="F17685" s="6">
        <v>44743</v>
      </c>
      <c r="G17685" s="6" t="str">
        <f>TEXT(datatable[[#This Row],[дата]],"ММ")</f>
        <v>07</v>
      </c>
      <c r="H17685" s="8">
        <v>3.5495999999999999</v>
      </c>
      <c r="I17685" s="8">
        <v>1.5087999999999999</v>
      </c>
      <c r="J17685" s="8">
        <f>datatable[[#This Row],[продажи_]]-datatable[[#This Row],[себестоимость_]]</f>
        <v>2.0407999999999999</v>
      </c>
      <c r="L17685"/>
    </row>
    <row r="17686" spans="2:12" x14ac:dyDescent="0.4">
      <c r="B17686" s="5" t="s">
        <v>67</v>
      </c>
      <c r="C17686" s="5" t="s">
        <v>57</v>
      </c>
      <c r="D17686" s="5" t="s">
        <v>23</v>
      </c>
      <c r="E17686" s="5" t="s">
        <v>7</v>
      </c>
      <c r="F17686" s="6">
        <v>44774</v>
      </c>
      <c r="G17686" s="6" t="str">
        <f>TEXT(datatable[[#This Row],[дата]],"ММ")</f>
        <v>08</v>
      </c>
      <c r="H17686" s="8">
        <v>5.4620999999999995</v>
      </c>
      <c r="I17686" s="8">
        <v>2.2355999999999998</v>
      </c>
      <c r="J17686" s="8">
        <f>datatable[[#This Row],[продажи_]]-datatable[[#This Row],[себестоимость_]]</f>
        <v>3.2264999999999997</v>
      </c>
      <c r="L17686"/>
    </row>
    <row r="17687" spans="2:12" x14ac:dyDescent="0.4">
      <c r="B17687" s="5" t="s">
        <v>67</v>
      </c>
      <c r="C17687" s="5" t="s">
        <v>57</v>
      </c>
      <c r="D17687" s="5" t="s">
        <v>23</v>
      </c>
      <c r="E17687" s="5" t="s">
        <v>7</v>
      </c>
      <c r="F17687" s="6">
        <v>44805</v>
      </c>
      <c r="G17687" s="6" t="str">
        <f>TEXT(datatable[[#This Row],[дата]],"ММ")</f>
        <v>09</v>
      </c>
      <c r="H17687" s="8">
        <v>5.3550000000000004</v>
      </c>
      <c r="I17687" s="8">
        <v>2.1160000000000005</v>
      </c>
      <c r="J17687" s="8">
        <f>datatable[[#This Row],[продажи_]]-datatable[[#This Row],[себестоимость_]]</f>
        <v>3.2389999999999999</v>
      </c>
      <c r="L17687"/>
    </row>
    <row r="17688" spans="2:12" x14ac:dyDescent="0.4">
      <c r="B17688" s="5" t="s">
        <v>67</v>
      </c>
      <c r="C17688" s="5" t="s">
        <v>57</v>
      </c>
      <c r="D17688" s="5" t="s">
        <v>23</v>
      </c>
      <c r="E17688" s="5" t="s">
        <v>7</v>
      </c>
      <c r="F17688" s="6">
        <v>44835</v>
      </c>
      <c r="G17688" s="6" t="str">
        <f>TEXT(datatable[[#This Row],[дата]],"ММ")</f>
        <v>10</v>
      </c>
      <c r="H17688" s="8">
        <v>6.426000000000001</v>
      </c>
      <c r="I17688" s="8">
        <v>2.9946000000000002</v>
      </c>
      <c r="J17688" s="8">
        <f>datatable[[#This Row],[продажи_]]-datatable[[#This Row],[себестоимость_]]</f>
        <v>3.4314000000000009</v>
      </c>
      <c r="L17688"/>
    </row>
    <row r="17689" spans="2:12" x14ac:dyDescent="0.4">
      <c r="B17689" s="5" t="s">
        <v>67</v>
      </c>
      <c r="C17689" s="5" t="s">
        <v>57</v>
      </c>
      <c r="D17689" s="5" t="s">
        <v>23</v>
      </c>
      <c r="E17689" s="5" t="s">
        <v>7</v>
      </c>
      <c r="F17689" s="6">
        <v>44866</v>
      </c>
      <c r="G17689" s="6" t="str">
        <f>TEXT(datatable[[#This Row],[дата]],"ММ")</f>
        <v>11</v>
      </c>
      <c r="H17689" s="8">
        <v>6.9615</v>
      </c>
      <c r="I17689" s="8">
        <v>3.4983</v>
      </c>
      <c r="J17689" s="8">
        <f>datatable[[#This Row],[продажи_]]-datatable[[#This Row],[себестоимость_]]</f>
        <v>3.4632000000000001</v>
      </c>
      <c r="L17689"/>
    </row>
    <row r="17690" spans="2:12" x14ac:dyDescent="0.4">
      <c r="B17690" s="5" t="s">
        <v>67</v>
      </c>
      <c r="C17690" s="5" t="s">
        <v>57</v>
      </c>
      <c r="D17690" s="5" t="s">
        <v>23</v>
      </c>
      <c r="E17690" s="5" t="s">
        <v>7</v>
      </c>
      <c r="F17690" s="6">
        <v>44896</v>
      </c>
      <c r="G17690" s="6" t="str">
        <f>TEXT(datatable[[#This Row],[дата]],"ММ")</f>
        <v>12</v>
      </c>
      <c r="H17690" s="8">
        <v>6.5484000000000009</v>
      </c>
      <c r="I17690" s="8">
        <v>3.0636000000000005</v>
      </c>
      <c r="J17690" s="8">
        <f>datatable[[#This Row],[продажи_]]-datatable[[#This Row],[себестоимость_]]</f>
        <v>3.4848000000000003</v>
      </c>
      <c r="L17690"/>
    </row>
    <row r="17691" spans="2:12" x14ac:dyDescent="0.4">
      <c r="B17691" s="5" t="s">
        <v>67</v>
      </c>
      <c r="C17691" s="5" t="s">
        <v>57</v>
      </c>
      <c r="D17691" s="5" t="s">
        <v>23</v>
      </c>
      <c r="E17691" s="5" t="s">
        <v>7</v>
      </c>
      <c r="F17691" s="6">
        <v>44562</v>
      </c>
      <c r="G17691" s="6" t="str">
        <f>TEXT(datatable[[#This Row],[дата]],"ММ")</f>
        <v>01</v>
      </c>
      <c r="H17691" s="8">
        <v>3.528</v>
      </c>
      <c r="I17691" s="8">
        <v>1.2869999999999999</v>
      </c>
      <c r="J17691" s="8">
        <f>datatable[[#This Row],[продажи_]]-datatable[[#This Row],[себестоимость_]]</f>
        <v>2.2410000000000001</v>
      </c>
      <c r="L17691"/>
    </row>
    <row r="17692" spans="2:12" x14ac:dyDescent="0.4">
      <c r="B17692" s="5" t="s">
        <v>67</v>
      </c>
      <c r="C17692" s="5" t="s">
        <v>57</v>
      </c>
      <c r="D17692" s="5" t="s">
        <v>23</v>
      </c>
      <c r="E17692" s="5" t="s">
        <v>7</v>
      </c>
      <c r="F17692" s="6">
        <v>44593</v>
      </c>
      <c r="G17692" s="6" t="str">
        <f>TEXT(datatable[[#This Row],[дата]],"ММ")</f>
        <v>02</v>
      </c>
      <c r="H17692" s="8">
        <v>5.32</v>
      </c>
      <c r="I17692" s="8">
        <v>1.7289999999999999</v>
      </c>
      <c r="J17692" s="8">
        <f>datatable[[#This Row],[продажи_]]-datatable[[#This Row],[себестоимость_]]</f>
        <v>3.5910000000000002</v>
      </c>
      <c r="L17692"/>
    </row>
    <row r="17693" spans="2:12" x14ac:dyDescent="0.4">
      <c r="B17693" s="5" t="s">
        <v>67</v>
      </c>
      <c r="C17693" s="5" t="s">
        <v>57</v>
      </c>
      <c r="D17693" s="5" t="s">
        <v>23</v>
      </c>
      <c r="E17693" s="5" t="s">
        <v>7</v>
      </c>
      <c r="F17693" s="6">
        <v>44621</v>
      </c>
      <c r="G17693" s="6" t="str">
        <f>TEXT(datatable[[#This Row],[дата]],"ММ")</f>
        <v>03</v>
      </c>
      <c r="H17693" s="8">
        <v>6.016</v>
      </c>
      <c r="I17693" s="8">
        <v>2.4335999999999998</v>
      </c>
      <c r="J17693" s="8">
        <f>datatable[[#This Row],[продажи_]]-datatable[[#This Row],[себестоимость_]]</f>
        <v>3.5824000000000003</v>
      </c>
      <c r="L17693"/>
    </row>
    <row r="17694" spans="2:12" x14ac:dyDescent="0.4">
      <c r="B17694" s="5" t="s">
        <v>67</v>
      </c>
      <c r="C17694" s="5" t="s">
        <v>57</v>
      </c>
      <c r="D17694" s="5" t="s">
        <v>23</v>
      </c>
      <c r="E17694" s="5" t="s">
        <v>7</v>
      </c>
      <c r="F17694" s="6">
        <v>44652</v>
      </c>
      <c r="G17694" s="6" t="str">
        <f>TEXT(datatable[[#This Row],[дата]],"ММ")</f>
        <v>04</v>
      </c>
      <c r="H17694" s="8">
        <v>6.104000000000001</v>
      </c>
      <c r="I17694" s="8">
        <v>2.0566</v>
      </c>
      <c r="J17694" s="8">
        <f>datatable[[#This Row],[продажи_]]-datatable[[#This Row],[себестоимость_]]</f>
        <v>4.0474000000000014</v>
      </c>
      <c r="L17694"/>
    </row>
    <row r="17695" spans="2:12" x14ac:dyDescent="0.4">
      <c r="B17695" s="5" t="s">
        <v>67</v>
      </c>
      <c r="C17695" s="5" t="s">
        <v>57</v>
      </c>
      <c r="D17695" s="5" t="s">
        <v>23</v>
      </c>
      <c r="E17695" s="5" t="s">
        <v>7</v>
      </c>
      <c r="F17695" s="6">
        <v>44682</v>
      </c>
      <c r="G17695" s="6" t="str">
        <f>TEXT(datatable[[#This Row],[дата]],"ММ")</f>
        <v>05</v>
      </c>
      <c r="H17695" s="8">
        <v>5.0880000000000001</v>
      </c>
      <c r="I17695" s="8">
        <v>1.56</v>
      </c>
      <c r="J17695" s="8">
        <f>datatable[[#This Row],[продажи_]]-datatable[[#This Row],[себестоимость_]]</f>
        <v>3.528</v>
      </c>
      <c r="L17695"/>
    </row>
    <row r="17696" spans="2:12" x14ac:dyDescent="0.4">
      <c r="B17696" s="5" t="s">
        <v>67</v>
      </c>
      <c r="C17696" s="5" t="s">
        <v>57</v>
      </c>
      <c r="D17696" s="5" t="s">
        <v>23</v>
      </c>
      <c r="E17696" s="5" t="s">
        <v>7</v>
      </c>
      <c r="F17696" s="6">
        <v>44713</v>
      </c>
      <c r="G17696" s="6" t="str">
        <f>TEXT(datatable[[#This Row],[дата]],"ММ")</f>
        <v>06</v>
      </c>
      <c r="H17696" s="8">
        <v>5.668000000000001</v>
      </c>
      <c r="I17696" s="8">
        <v>1.4196</v>
      </c>
      <c r="J17696" s="8">
        <f>datatable[[#This Row],[продажи_]]-datatable[[#This Row],[себестоимость_]]</f>
        <v>4.2484000000000011</v>
      </c>
      <c r="L17696"/>
    </row>
    <row r="17697" spans="2:12" x14ac:dyDescent="0.4">
      <c r="B17697" s="5" t="s">
        <v>67</v>
      </c>
      <c r="C17697" s="5" t="s">
        <v>57</v>
      </c>
      <c r="D17697" s="5" t="s">
        <v>23</v>
      </c>
      <c r="E17697" s="5" t="s">
        <v>7</v>
      </c>
      <c r="F17697" s="6">
        <v>44743</v>
      </c>
      <c r="G17697" s="6" t="str">
        <f>TEXT(datatable[[#This Row],[дата]],"ММ")</f>
        <v>07</v>
      </c>
      <c r="H17697" s="8">
        <v>2.6880000000000002</v>
      </c>
      <c r="I17697" s="8">
        <v>0.94640000000000002</v>
      </c>
      <c r="J17697" s="8">
        <f>datatable[[#This Row],[продажи_]]-datatable[[#This Row],[себестоимость_]]</f>
        <v>1.7416</v>
      </c>
      <c r="L17697"/>
    </row>
    <row r="17698" spans="2:12" x14ac:dyDescent="0.4">
      <c r="B17698" s="5" t="s">
        <v>67</v>
      </c>
      <c r="C17698" s="5" t="s">
        <v>57</v>
      </c>
      <c r="D17698" s="5" t="s">
        <v>23</v>
      </c>
      <c r="E17698" s="5" t="s">
        <v>7</v>
      </c>
      <c r="F17698" s="6">
        <v>44774</v>
      </c>
      <c r="G17698" s="6" t="str">
        <f>TEXT(datatable[[#This Row],[дата]],"ММ")</f>
        <v>08</v>
      </c>
      <c r="H17698" s="8">
        <v>4.1760000000000002</v>
      </c>
      <c r="I17698" s="8">
        <v>0.93599999999999994</v>
      </c>
      <c r="J17698" s="8">
        <f>datatable[[#This Row],[продажи_]]-datatable[[#This Row],[себестоимость_]]</f>
        <v>3.24</v>
      </c>
      <c r="L17698"/>
    </row>
    <row r="17699" spans="2:12" x14ac:dyDescent="0.4">
      <c r="B17699" s="5" t="s">
        <v>67</v>
      </c>
      <c r="C17699" s="5" t="s">
        <v>57</v>
      </c>
      <c r="D17699" s="5" t="s">
        <v>23</v>
      </c>
      <c r="E17699" s="5" t="s">
        <v>7</v>
      </c>
      <c r="F17699" s="6">
        <v>44805</v>
      </c>
      <c r="G17699" s="6" t="str">
        <f>TEXT(datatable[[#This Row],[дата]],"ММ")</f>
        <v>09</v>
      </c>
      <c r="H17699" s="8">
        <v>4.8</v>
      </c>
      <c r="I17699" s="8">
        <v>1.274</v>
      </c>
      <c r="J17699" s="8">
        <f>datatable[[#This Row],[продажи_]]-datatable[[#This Row],[себестоимость_]]</f>
        <v>3.5259999999999998</v>
      </c>
      <c r="L17699"/>
    </row>
    <row r="17700" spans="2:12" x14ac:dyDescent="0.4">
      <c r="B17700" s="5" t="s">
        <v>67</v>
      </c>
      <c r="C17700" s="5" t="s">
        <v>57</v>
      </c>
      <c r="D17700" s="5" t="s">
        <v>23</v>
      </c>
      <c r="E17700" s="5" t="s">
        <v>7</v>
      </c>
      <c r="F17700" s="6">
        <v>44835</v>
      </c>
      <c r="G17700" s="6" t="str">
        <f>TEXT(datatable[[#This Row],[дата]],"ММ")</f>
        <v>10</v>
      </c>
      <c r="H17700" s="8">
        <v>6.2160000000000011</v>
      </c>
      <c r="I17700" s="8">
        <v>2.0747999999999998</v>
      </c>
      <c r="J17700" s="8">
        <f>datatable[[#This Row],[продажи_]]-datatable[[#This Row],[себестоимость_]]</f>
        <v>4.1412000000000013</v>
      </c>
      <c r="L17700"/>
    </row>
    <row r="17701" spans="2:12" x14ac:dyDescent="0.4">
      <c r="B17701" s="5" t="s">
        <v>67</v>
      </c>
      <c r="C17701" s="5" t="s">
        <v>57</v>
      </c>
      <c r="D17701" s="5" t="s">
        <v>23</v>
      </c>
      <c r="E17701" s="5" t="s">
        <v>7</v>
      </c>
      <c r="F17701" s="6">
        <v>44866</v>
      </c>
      <c r="G17701" s="6" t="str">
        <f>TEXT(datatable[[#This Row],[дата]],"ММ")</f>
        <v>11</v>
      </c>
      <c r="H17701" s="8">
        <v>6.0839999999999996</v>
      </c>
      <c r="I17701" s="8">
        <v>1.3857999999999999</v>
      </c>
      <c r="J17701" s="8">
        <f>datatable[[#This Row],[продажи_]]-datatable[[#This Row],[себестоимость_]]</f>
        <v>4.6981999999999999</v>
      </c>
      <c r="L17701"/>
    </row>
    <row r="17702" spans="2:12" x14ac:dyDescent="0.4">
      <c r="B17702" s="5" t="s">
        <v>67</v>
      </c>
      <c r="C17702" s="5" t="s">
        <v>57</v>
      </c>
      <c r="D17702" s="5" t="s">
        <v>23</v>
      </c>
      <c r="E17702" s="5" t="s">
        <v>7</v>
      </c>
      <c r="F17702" s="6">
        <v>44896</v>
      </c>
      <c r="G17702" s="6" t="str">
        <f>TEXT(datatable[[#This Row],[дата]],"ММ")</f>
        <v>12</v>
      </c>
      <c r="H17702" s="8">
        <v>5.1840000000000002</v>
      </c>
      <c r="I17702" s="8">
        <v>1.3728</v>
      </c>
      <c r="J17702" s="8">
        <f>datatable[[#This Row],[продажи_]]-datatable[[#This Row],[себестоимость_]]</f>
        <v>3.8112000000000004</v>
      </c>
      <c r="L17702"/>
    </row>
    <row r="17703" spans="2:12" x14ac:dyDescent="0.4">
      <c r="B17703" s="5" t="s">
        <v>67</v>
      </c>
      <c r="C17703" s="5" t="s">
        <v>57</v>
      </c>
      <c r="D17703" s="5" t="s">
        <v>23</v>
      </c>
      <c r="E17703" s="5" t="s">
        <v>7</v>
      </c>
      <c r="F17703" s="6">
        <v>44562</v>
      </c>
      <c r="G17703" s="6" t="str">
        <f>TEXT(datatable[[#This Row],[дата]],"ММ")</f>
        <v>01</v>
      </c>
      <c r="H17703" s="8">
        <v>1.7010000000000001</v>
      </c>
      <c r="I17703" s="8">
        <v>0.67500000000000004</v>
      </c>
      <c r="J17703" s="8">
        <f>datatable[[#This Row],[продажи_]]-datatable[[#This Row],[себестоимость_]]</f>
        <v>1.026</v>
      </c>
      <c r="L17703"/>
    </row>
    <row r="17704" spans="2:12" x14ac:dyDescent="0.4">
      <c r="B17704" s="5" t="s">
        <v>67</v>
      </c>
      <c r="C17704" s="5" t="s">
        <v>57</v>
      </c>
      <c r="D17704" s="5" t="s">
        <v>23</v>
      </c>
      <c r="E17704" s="5" t="s">
        <v>7</v>
      </c>
      <c r="F17704" s="6">
        <v>44593</v>
      </c>
      <c r="G17704" s="6" t="str">
        <f>TEXT(datatable[[#This Row],[дата]],"ММ")</f>
        <v>02</v>
      </c>
      <c r="H17704" s="8">
        <v>2.1560000000000001</v>
      </c>
      <c r="I17704" s="8">
        <v>0.98699999999999999</v>
      </c>
      <c r="J17704" s="8">
        <f>datatable[[#This Row],[продажи_]]-datatable[[#This Row],[себестоимость_]]</f>
        <v>1.169</v>
      </c>
      <c r="L17704"/>
    </row>
    <row r="17705" spans="2:12" x14ac:dyDescent="0.4">
      <c r="B17705" s="5" t="s">
        <v>67</v>
      </c>
      <c r="C17705" s="5" t="s">
        <v>57</v>
      </c>
      <c r="D17705" s="5" t="s">
        <v>23</v>
      </c>
      <c r="E17705" s="5" t="s">
        <v>7</v>
      </c>
      <c r="F17705" s="6">
        <v>44621</v>
      </c>
      <c r="G17705" s="6" t="str">
        <f>TEXT(datatable[[#This Row],[дата]],"ММ")</f>
        <v>03</v>
      </c>
      <c r="H17705" s="8">
        <v>2.9960000000000004</v>
      </c>
      <c r="I17705" s="8">
        <v>1.08</v>
      </c>
      <c r="J17705" s="8">
        <f>datatable[[#This Row],[продажи_]]-datatable[[#This Row],[себестоимость_]]</f>
        <v>1.9160000000000004</v>
      </c>
      <c r="L17705"/>
    </row>
    <row r="17706" spans="2:12" x14ac:dyDescent="0.4">
      <c r="B17706" s="5" t="s">
        <v>67</v>
      </c>
      <c r="C17706" s="5" t="s">
        <v>57</v>
      </c>
      <c r="D17706" s="5" t="s">
        <v>23</v>
      </c>
      <c r="E17706" s="5" t="s">
        <v>7</v>
      </c>
      <c r="F17706" s="6">
        <v>44652</v>
      </c>
      <c r="G17706" s="6" t="str">
        <f>TEXT(datatable[[#This Row],[дата]],"ММ")</f>
        <v>04</v>
      </c>
      <c r="H17706" s="8">
        <v>2.1070000000000002</v>
      </c>
      <c r="I17706" s="8">
        <v>1.2389999999999999</v>
      </c>
      <c r="J17706" s="8">
        <f>datatable[[#This Row],[продажи_]]-datatable[[#This Row],[себестоимость_]]</f>
        <v>0.86800000000000033</v>
      </c>
      <c r="L17706"/>
    </row>
    <row r="17707" spans="2:12" x14ac:dyDescent="0.4">
      <c r="B17707" s="5" t="s">
        <v>67</v>
      </c>
      <c r="C17707" s="5" t="s">
        <v>57</v>
      </c>
      <c r="D17707" s="5" t="s">
        <v>23</v>
      </c>
      <c r="E17707" s="5" t="s">
        <v>7</v>
      </c>
      <c r="F17707" s="6">
        <v>44682</v>
      </c>
      <c r="G17707" s="6" t="str">
        <f>TEXT(datatable[[#This Row],[дата]],"ММ")</f>
        <v>05</v>
      </c>
      <c r="H17707" s="8">
        <v>1.7010000000000003</v>
      </c>
      <c r="I17707" s="8">
        <v>0.73799999999999999</v>
      </c>
      <c r="J17707" s="8">
        <f>datatable[[#This Row],[продажи_]]-datatable[[#This Row],[себестоимость_]]</f>
        <v>0.9630000000000003</v>
      </c>
      <c r="L17707"/>
    </row>
    <row r="17708" spans="2:12" x14ac:dyDescent="0.4">
      <c r="B17708" s="5" t="s">
        <v>67</v>
      </c>
      <c r="C17708" s="5" t="s">
        <v>57</v>
      </c>
      <c r="D17708" s="5" t="s">
        <v>23</v>
      </c>
      <c r="E17708" s="5" t="s">
        <v>7</v>
      </c>
      <c r="F17708" s="6">
        <v>44713</v>
      </c>
      <c r="G17708" s="6" t="str">
        <f>TEXT(datatable[[#This Row],[дата]],"ММ")</f>
        <v>06</v>
      </c>
      <c r="H17708" s="8">
        <v>2.1384999999999996</v>
      </c>
      <c r="I17708" s="8">
        <v>1.17</v>
      </c>
      <c r="J17708" s="8">
        <f>datatable[[#This Row],[продажи_]]-datatable[[#This Row],[себестоимость_]]</f>
        <v>0.96849999999999969</v>
      </c>
      <c r="L17708"/>
    </row>
    <row r="17709" spans="2:12" x14ac:dyDescent="0.4">
      <c r="B17709" s="5" t="s">
        <v>67</v>
      </c>
      <c r="C17709" s="5" t="s">
        <v>57</v>
      </c>
      <c r="D17709" s="5" t="s">
        <v>23</v>
      </c>
      <c r="E17709" s="5" t="s">
        <v>7</v>
      </c>
      <c r="F17709" s="6">
        <v>44743</v>
      </c>
      <c r="G17709" s="6" t="str">
        <f>TEXT(datatable[[#This Row],[дата]],"ММ")</f>
        <v>07</v>
      </c>
      <c r="H17709" s="8">
        <v>1.1480000000000001</v>
      </c>
      <c r="I17709" s="8">
        <v>0.624</v>
      </c>
      <c r="J17709" s="8">
        <f>datatable[[#This Row],[продажи_]]-datatable[[#This Row],[себестоимость_]]</f>
        <v>0.52400000000000013</v>
      </c>
      <c r="L17709"/>
    </row>
    <row r="17710" spans="2:12" x14ac:dyDescent="0.4">
      <c r="B17710" s="5" t="s">
        <v>67</v>
      </c>
      <c r="C17710" s="5" t="s">
        <v>57</v>
      </c>
      <c r="D17710" s="5" t="s">
        <v>23</v>
      </c>
      <c r="E17710" s="5" t="s">
        <v>7</v>
      </c>
      <c r="F17710" s="6">
        <v>44774</v>
      </c>
      <c r="G17710" s="6" t="str">
        <f>TEXT(datatable[[#This Row],[дата]],"ММ")</f>
        <v>08</v>
      </c>
      <c r="H17710" s="8">
        <v>1.6065</v>
      </c>
      <c r="I17710" s="8">
        <v>0.68175000000000008</v>
      </c>
      <c r="J17710" s="8">
        <f>datatable[[#This Row],[продажи_]]-datatable[[#This Row],[себестоимость_]]</f>
        <v>0.92474999999999996</v>
      </c>
      <c r="L17710"/>
    </row>
    <row r="17711" spans="2:12" x14ac:dyDescent="0.4">
      <c r="B17711" s="5" t="s">
        <v>67</v>
      </c>
      <c r="C17711" s="5" t="s">
        <v>57</v>
      </c>
      <c r="D17711" s="5" t="s">
        <v>23</v>
      </c>
      <c r="E17711" s="5" t="s">
        <v>7</v>
      </c>
      <c r="F17711" s="6">
        <v>44805</v>
      </c>
      <c r="G17711" s="6" t="str">
        <f>TEXT(datatable[[#This Row],[дата]],"ММ")</f>
        <v>09</v>
      </c>
      <c r="H17711" s="8">
        <v>1.645</v>
      </c>
      <c r="I17711" s="8">
        <v>0.78750000000000009</v>
      </c>
      <c r="J17711" s="8">
        <f>datatable[[#This Row],[продажи_]]-datatable[[#This Row],[себестоимость_]]</f>
        <v>0.85749999999999993</v>
      </c>
      <c r="L17711"/>
    </row>
    <row r="17712" spans="2:12" x14ac:dyDescent="0.4">
      <c r="B17712" s="5" t="s">
        <v>67</v>
      </c>
      <c r="C17712" s="5" t="s">
        <v>57</v>
      </c>
      <c r="D17712" s="5" t="s">
        <v>23</v>
      </c>
      <c r="E17712" s="5" t="s">
        <v>7</v>
      </c>
      <c r="F17712" s="6">
        <v>44835</v>
      </c>
      <c r="G17712" s="6" t="str">
        <f>TEXT(datatable[[#This Row],[дата]],"ММ")</f>
        <v>10</v>
      </c>
      <c r="H17712" s="8">
        <v>2.6705000000000005</v>
      </c>
      <c r="I17712" s="8">
        <v>1.2495000000000001</v>
      </c>
      <c r="J17712" s="8">
        <f>datatable[[#This Row],[продажи_]]-datatable[[#This Row],[себестоимость_]]</f>
        <v>1.4210000000000005</v>
      </c>
      <c r="L17712"/>
    </row>
    <row r="17713" spans="2:12" x14ac:dyDescent="0.4">
      <c r="B17713" s="5" t="s">
        <v>67</v>
      </c>
      <c r="C17713" s="5" t="s">
        <v>57</v>
      </c>
      <c r="D17713" s="5" t="s">
        <v>23</v>
      </c>
      <c r="E17713" s="5" t="s">
        <v>7</v>
      </c>
      <c r="F17713" s="6">
        <v>44866</v>
      </c>
      <c r="G17713" s="6" t="str">
        <f>TEXT(datatable[[#This Row],[дата]],"ММ")</f>
        <v>11</v>
      </c>
      <c r="H17713" s="8">
        <v>2.1839999999999997</v>
      </c>
      <c r="I17713" s="8">
        <v>1.0627500000000001</v>
      </c>
      <c r="J17713" s="8">
        <f>datatable[[#This Row],[продажи_]]-datatable[[#This Row],[себестоимость_]]</f>
        <v>1.1212499999999996</v>
      </c>
      <c r="L17713"/>
    </row>
    <row r="17714" spans="2:12" x14ac:dyDescent="0.4">
      <c r="B17714" s="5" t="s">
        <v>67</v>
      </c>
      <c r="C17714" s="5" t="s">
        <v>57</v>
      </c>
      <c r="D17714" s="5" t="s">
        <v>23</v>
      </c>
      <c r="E17714" s="5" t="s">
        <v>7</v>
      </c>
      <c r="F17714" s="6">
        <v>44896</v>
      </c>
      <c r="G17714" s="6" t="str">
        <f>TEXT(datatable[[#This Row],[дата]],"ММ")</f>
        <v>12</v>
      </c>
      <c r="H17714" s="8">
        <v>1.8900000000000001</v>
      </c>
      <c r="I17714" s="8">
        <v>1.0529999999999999</v>
      </c>
      <c r="J17714" s="8">
        <f>datatable[[#This Row],[продажи_]]-datatable[[#This Row],[себестоимость_]]</f>
        <v>0.83700000000000019</v>
      </c>
      <c r="L17714"/>
    </row>
    <row r="17715" spans="2:12" x14ac:dyDescent="0.4">
      <c r="B17715" s="5" t="s">
        <v>79</v>
      </c>
      <c r="C17715" s="5" t="s">
        <v>54</v>
      </c>
      <c r="D17715" s="5" t="s">
        <v>24</v>
      </c>
      <c r="E17715" s="5" t="s">
        <v>60</v>
      </c>
      <c r="F17715" s="6">
        <v>44562</v>
      </c>
      <c r="G17715" s="6" t="str">
        <f>TEXT(datatable[[#This Row],[дата]],"ММ")</f>
        <v>01</v>
      </c>
      <c r="H17715" s="8">
        <v>47.519999999999996</v>
      </c>
      <c r="I17715" s="8">
        <v>19.206</v>
      </c>
      <c r="J17715" s="8">
        <f>datatable[[#This Row],[продажи_]]-datatable[[#This Row],[себестоимость_]]</f>
        <v>28.313999999999997</v>
      </c>
      <c r="L17715"/>
    </row>
    <row r="17716" spans="2:12" x14ac:dyDescent="0.4">
      <c r="B17716" s="5" t="s">
        <v>79</v>
      </c>
      <c r="C17716" s="5" t="s">
        <v>54</v>
      </c>
      <c r="D17716" s="5" t="s">
        <v>24</v>
      </c>
      <c r="E17716" s="5" t="s">
        <v>60</v>
      </c>
      <c r="F17716" s="6">
        <v>44593</v>
      </c>
      <c r="G17716" s="6" t="str">
        <f>TEXT(datatable[[#This Row],[дата]],"ММ")</f>
        <v>02</v>
      </c>
      <c r="H17716" s="8">
        <v>67.760000000000005</v>
      </c>
      <c r="I17716" s="8">
        <v>33.572000000000003</v>
      </c>
      <c r="J17716" s="8">
        <f>datatable[[#This Row],[продажи_]]-datatable[[#This Row],[себестоимость_]]</f>
        <v>34.188000000000002</v>
      </c>
      <c r="L17716"/>
    </row>
    <row r="17717" spans="2:12" x14ac:dyDescent="0.4">
      <c r="B17717" s="5" t="s">
        <v>79</v>
      </c>
      <c r="C17717" s="5" t="s">
        <v>54</v>
      </c>
      <c r="D17717" s="5" t="s">
        <v>24</v>
      </c>
      <c r="E17717" s="5" t="s">
        <v>60</v>
      </c>
      <c r="F17717" s="6">
        <v>44621</v>
      </c>
      <c r="G17717" s="6" t="str">
        <f>TEXT(datatable[[#This Row],[дата]],"ММ")</f>
        <v>03</v>
      </c>
      <c r="H17717" s="8">
        <v>72.16</v>
      </c>
      <c r="I17717" s="8">
        <v>41.536000000000001</v>
      </c>
      <c r="J17717" s="8">
        <f>datatable[[#This Row],[продажи_]]-datatable[[#This Row],[себестоимость_]]</f>
        <v>30.623999999999995</v>
      </c>
      <c r="L17717"/>
    </row>
    <row r="17718" spans="2:12" x14ac:dyDescent="0.4">
      <c r="B17718" s="5" t="s">
        <v>79</v>
      </c>
      <c r="C17718" s="5" t="s">
        <v>54</v>
      </c>
      <c r="D17718" s="5" t="s">
        <v>24</v>
      </c>
      <c r="E17718" s="5" t="s">
        <v>60</v>
      </c>
      <c r="F17718" s="6">
        <v>44652</v>
      </c>
      <c r="G17718" s="6" t="str">
        <f>TEXT(datatable[[#This Row],[дата]],"ММ")</f>
        <v>04</v>
      </c>
      <c r="H17718" s="8">
        <v>90.089999999999989</v>
      </c>
      <c r="I17718" s="8">
        <v>35.728000000000002</v>
      </c>
      <c r="J17718" s="8">
        <f>datatable[[#This Row],[продажи_]]-datatable[[#This Row],[себестоимость_]]</f>
        <v>54.361999999999988</v>
      </c>
      <c r="L17718"/>
    </row>
    <row r="17719" spans="2:12" x14ac:dyDescent="0.4">
      <c r="B17719" s="5" t="s">
        <v>79</v>
      </c>
      <c r="C17719" s="5" t="s">
        <v>54</v>
      </c>
      <c r="D17719" s="5" t="s">
        <v>24</v>
      </c>
      <c r="E17719" s="5" t="s">
        <v>60</v>
      </c>
      <c r="F17719" s="6">
        <v>44682</v>
      </c>
      <c r="G17719" s="6" t="str">
        <f>TEXT(datatable[[#This Row],[дата]],"ММ")</f>
        <v>05</v>
      </c>
      <c r="H17719" s="8">
        <v>71.940000000000012</v>
      </c>
      <c r="I17719" s="8">
        <v>28.248000000000005</v>
      </c>
      <c r="J17719" s="8">
        <f>datatable[[#This Row],[продажи_]]-datatable[[#This Row],[себестоимость_]]</f>
        <v>43.692000000000007</v>
      </c>
      <c r="L17719"/>
    </row>
    <row r="17720" spans="2:12" x14ac:dyDescent="0.4">
      <c r="B17720" s="5" t="s">
        <v>79</v>
      </c>
      <c r="C17720" s="5" t="s">
        <v>54</v>
      </c>
      <c r="D17720" s="5" t="s">
        <v>24</v>
      </c>
      <c r="E17720" s="5" t="s">
        <v>60</v>
      </c>
      <c r="F17720" s="6">
        <v>44713</v>
      </c>
      <c r="G17720" s="6" t="str">
        <f>TEXT(datatable[[#This Row],[дата]],"ММ")</f>
        <v>06</v>
      </c>
      <c r="H17720" s="8">
        <v>67.924999999999997</v>
      </c>
      <c r="I17720" s="8">
        <v>28.314</v>
      </c>
      <c r="J17720" s="8">
        <f>datatable[[#This Row],[продажи_]]-datatable[[#This Row],[себестоимость_]]</f>
        <v>39.610999999999997</v>
      </c>
      <c r="L17720"/>
    </row>
    <row r="17721" spans="2:12" x14ac:dyDescent="0.4">
      <c r="B17721" s="5" t="s">
        <v>79</v>
      </c>
      <c r="C17721" s="5" t="s">
        <v>54</v>
      </c>
      <c r="D17721" s="5" t="s">
        <v>24</v>
      </c>
      <c r="E17721" s="5" t="s">
        <v>60</v>
      </c>
      <c r="F17721" s="6">
        <v>44743</v>
      </c>
      <c r="G17721" s="6" t="str">
        <f>TEXT(datatable[[#This Row],[дата]],"ММ")</f>
        <v>07</v>
      </c>
      <c r="H17721" s="8">
        <v>51.04</v>
      </c>
      <c r="I17721" s="8">
        <v>15.488000000000001</v>
      </c>
      <c r="J17721" s="8">
        <f>datatable[[#This Row],[продажи_]]-datatable[[#This Row],[себестоимость_]]</f>
        <v>35.552</v>
      </c>
      <c r="L17721"/>
    </row>
    <row r="17722" spans="2:12" x14ac:dyDescent="0.4">
      <c r="B17722" s="5" t="s">
        <v>79</v>
      </c>
      <c r="C17722" s="5" t="s">
        <v>54</v>
      </c>
      <c r="D17722" s="5" t="s">
        <v>24</v>
      </c>
      <c r="E17722" s="5" t="s">
        <v>60</v>
      </c>
      <c r="F17722" s="6">
        <v>44774</v>
      </c>
      <c r="G17722" s="6" t="str">
        <f>TEXT(datatable[[#This Row],[дата]],"ММ")</f>
        <v>08</v>
      </c>
      <c r="H17722" s="8">
        <v>53.46</v>
      </c>
      <c r="I17722" s="8">
        <v>21.384000000000004</v>
      </c>
      <c r="J17722" s="8">
        <f>datatable[[#This Row],[продажи_]]-datatable[[#This Row],[себестоимость_]]</f>
        <v>32.075999999999993</v>
      </c>
      <c r="L17722"/>
    </row>
    <row r="17723" spans="2:12" x14ac:dyDescent="0.4">
      <c r="B17723" s="5" t="s">
        <v>79</v>
      </c>
      <c r="C17723" s="5" t="s">
        <v>54</v>
      </c>
      <c r="D17723" s="5" t="s">
        <v>24</v>
      </c>
      <c r="E17723" s="5" t="s">
        <v>60</v>
      </c>
      <c r="F17723" s="6">
        <v>44805</v>
      </c>
      <c r="G17723" s="6" t="str">
        <f>TEXT(datatable[[#This Row],[дата]],"ММ")</f>
        <v>09</v>
      </c>
      <c r="H17723" s="8">
        <v>45.65</v>
      </c>
      <c r="I17723" s="8">
        <v>18.48</v>
      </c>
      <c r="J17723" s="8">
        <f>datatable[[#This Row],[продажи_]]-datatable[[#This Row],[себестоимость_]]</f>
        <v>27.169999999999998</v>
      </c>
      <c r="L17723"/>
    </row>
    <row r="17724" spans="2:12" x14ac:dyDescent="0.4">
      <c r="B17724" s="5" t="s">
        <v>79</v>
      </c>
      <c r="C17724" s="5" t="s">
        <v>54</v>
      </c>
      <c r="D17724" s="5" t="s">
        <v>24</v>
      </c>
      <c r="E17724" s="5" t="s">
        <v>60</v>
      </c>
      <c r="F17724" s="6">
        <v>44835</v>
      </c>
      <c r="G17724" s="6" t="str">
        <f>TEXT(datatable[[#This Row],[дата]],"ММ")</f>
        <v>10</v>
      </c>
      <c r="H17724" s="8">
        <v>70.84</v>
      </c>
      <c r="I17724" s="8">
        <v>30.184000000000001</v>
      </c>
      <c r="J17724" s="8">
        <f>datatable[[#This Row],[продажи_]]-datatable[[#This Row],[себестоимость_]]</f>
        <v>40.656000000000006</v>
      </c>
      <c r="L17724"/>
    </row>
    <row r="17725" spans="2:12" x14ac:dyDescent="0.4">
      <c r="B17725" s="5" t="s">
        <v>79</v>
      </c>
      <c r="C17725" s="5" t="s">
        <v>54</v>
      </c>
      <c r="D17725" s="5" t="s">
        <v>24</v>
      </c>
      <c r="E17725" s="5" t="s">
        <v>60</v>
      </c>
      <c r="F17725" s="6">
        <v>44866</v>
      </c>
      <c r="G17725" s="6" t="str">
        <f>TEXT(datatable[[#This Row],[дата]],"ММ")</f>
        <v>11</v>
      </c>
      <c r="H17725" s="8">
        <v>78.650000000000006</v>
      </c>
      <c r="I17725" s="8">
        <v>23.166000000000004</v>
      </c>
      <c r="J17725" s="8">
        <f>datatable[[#This Row],[продажи_]]-datatable[[#This Row],[себестоимость_]]</f>
        <v>55.484000000000002</v>
      </c>
      <c r="L17725"/>
    </row>
    <row r="17726" spans="2:12" x14ac:dyDescent="0.4">
      <c r="B17726" s="5" t="s">
        <v>79</v>
      </c>
      <c r="C17726" s="5" t="s">
        <v>54</v>
      </c>
      <c r="D17726" s="5" t="s">
        <v>24</v>
      </c>
      <c r="E17726" s="5" t="s">
        <v>60</v>
      </c>
      <c r="F17726" s="6">
        <v>44896</v>
      </c>
      <c r="G17726" s="6" t="str">
        <f>TEXT(datatable[[#This Row],[дата]],"ММ")</f>
        <v>12</v>
      </c>
      <c r="H17726" s="8">
        <v>54.12</v>
      </c>
      <c r="I17726" s="8">
        <v>24.024000000000004</v>
      </c>
      <c r="J17726" s="8">
        <f>datatable[[#This Row],[продажи_]]-datatable[[#This Row],[себестоимость_]]</f>
        <v>30.095999999999993</v>
      </c>
      <c r="L17726"/>
    </row>
    <row r="17727" spans="2:12" x14ac:dyDescent="0.4">
      <c r="B17727" s="5" t="s">
        <v>79</v>
      </c>
      <c r="C17727" s="5" t="s">
        <v>54</v>
      </c>
      <c r="D17727" s="5" t="s">
        <v>24</v>
      </c>
      <c r="E17727" s="5" t="s">
        <v>8</v>
      </c>
      <c r="F17727" s="6">
        <v>44562</v>
      </c>
      <c r="G17727" s="6" t="str">
        <f>TEXT(datatable[[#This Row],[дата]],"ММ")</f>
        <v>01</v>
      </c>
      <c r="H17727" s="8">
        <v>30.951900000000002</v>
      </c>
      <c r="I17727" s="8">
        <v>19.750499999999999</v>
      </c>
      <c r="J17727" s="8">
        <f>datatable[[#This Row],[продажи_]]-datatable[[#This Row],[себестоимость_]]</f>
        <v>11.201400000000003</v>
      </c>
      <c r="L17727"/>
    </row>
    <row r="17728" spans="2:12" x14ac:dyDescent="0.4">
      <c r="B17728" s="5" t="s">
        <v>79</v>
      </c>
      <c r="C17728" s="5" t="s">
        <v>54</v>
      </c>
      <c r="D17728" s="5" t="s">
        <v>24</v>
      </c>
      <c r="E17728" s="5" t="s">
        <v>8</v>
      </c>
      <c r="F17728" s="6">
        <v>44593</v>
      </c>
      <c r="G17728" s="6" t="str">
        <f>TEXT(datatable[[#This Row],[дата]],"ММ")</f>
        <v>02</v>
      </c>
      <c r="H17728" s="8">
        <v>40.864600000000003</v>
      </c>
      <c r="I17728" s="8">
        <v>37.837800000000001</v>
      </c>
      <c r="J17728" s="8">
        <f>datatable[[#This Row],[продажи_]]-datatable[[#This Row],[себестоимость_]]</f>
        <v>3.0268000000000015</v>
      </c>
      <c r="L17728"/>
    </row>
    <row r="17729" spans="2:12" x14ac:dyDescent="0.4">
      <c r="B17729" s="5" t="s">
        <v>79</v>
      </c>
      <c r="C17729" s="5" t="s">
        <v>54</v>
      </c>
      <c r="D17729" s="5" t="s">
        <v>24</v>
      </c>
      <c r="E17729" s="5" t="s">
        <v>8</v>
      </c>
      <c r="F17729" s="6">
        <v>44621</v>
      </c>
      <c r="G17729" s="6" t="str">
        <f>TEXT(datatable[[#This Row],[дата]],"ММ")</f>
        <v>03</v>
      </c>
      <c r="H17729" s="8">
        <v>44.3904</v>
      </c>
      <c r="I17729" s="8">
        <v>42.503999999999998</v>
      </c>
      <c r="J17729" s="8">
        <f>datatable[[#This Row],[продажи_]]-datatable[[#This Row],[себестоимость_]]</f>
        <v>1.8864000000000019</v>
      </c>
      <c r="L17729"/>
    </row>
    <row r="17730" spans="2:12" x14ac:dyDescent="0.4">
      <c r="B17730" s="5" t="s">
        <v>79</v>
      </c>
      <c r="C17730" s="5" t="s">
        <v>54</v>
      </c>
      <c r="D17730" s="5" t="s">
        <v>24</v>
      </c>
      <c r="E17730" s="5" t="s">
        <v>8</v>
      </c>
      <c r="F17730" s="6">
        <v>44652</v>
      </c>
      <c r="G17730" s="6" t="str">
        <f>TEXT(datatable[[#This Row],[дата]],"ММ")</f>
        <v>04</v>
      </c>
      <c r="H17730" s="8">
        <v>34.7956</v>
      </c>
      <c r="I17730" s="8">
        <v>32.663400000000003</v>
      </c>
      <c r="J17730" s="8">
        <f>datatable[[#This Row],[продажи_]]-datatable[[#This Row],[себестоимость_]]</f>
        <v>2.1321999999999974</v>
      </c>
      <c r="L17730"/>
    </row>
    <row r="17731" spans="2:12" x14ac:dyDescent="0.4">
      <c r="B17731" s="5" t="s">
        <v>79</v>
      </c>
      <c r="C17731" s="5" t="s">
        <v>54</v>
      </c>
      <c r="D17731" s="5" t="s">
        <v>24</v>
      </c>
      <c r="E17731" s="5" t="s">
        <v>8</v>
      </c>
      <c r="F17731" s="6">
        <v>44682</v>
      </c>
      <c r="G17731" s="6" t="str">
        <f>TEXT(datatable[[#This Row],[дата]],"ММ")</f>
        <v>05</v>
      </c>
      <c r="H17731" s="8">
        <v>28.4376</v>
      </c>
      <c r="I17731" s="8">
        <v>31.323599999999995</v>
      </c>
      <c r="J17731" s="8">
        <f>datatable[[#This Row],[продажи_]]-datatable[[#This Row],[себестоимость_]]</f>
        <v>-2.8859999999999957</v>
      </c>
      <c r="L17731"/>
    </row>
    <row r="17732" spans="2:12" x14ac:dyDescent="0.4">
      <c r="B17732" s="5" t="s">
        <v>79</v>
      </c>
      <c r="C17732" s="5" t="s">
        <v>54</v>
      </c>
      <c r="D17732" s="5" t="s">
        <v>24</v>
      </c>
      <c r="E17732" s="5" t="s">
        <v>8</v>
      </c>
      <c r="F17732" s="6">
        <v>44713</v>
      </c>
      <c r="G17732" s="6" t="str">
        <f>TEXT(datatable[[#This Row],[дата]],"ММ")</f>
        <v>06</v>
      </c>
      <c r="H17732" s="8">
        <v>32.685899999999997</v>
      </c>
      <c r="I17732" s="8">
        <v>32.732700000000001</v>
      </c>
      <c r="J17732" s="8">
        <f>datatable[[#This Row],[продажи_]]-datatable[[#This Row],[себестоимость_]]</f>
        <v>-4.6800000000004616E-2</v>
      </c>
      <c r="L17732"/>
    </row>
    <row r="17733" spans="2:12" x14ac:dyDescent="0.4">
      <c r="B17733" s="5" t="s">
        <v>79</v>
      </c>
      <c r="C17733" s="5" t="s">
        <v>54</v>
      </c>
      <c r="D17733" s="5" t="s">
        <v>24</v>
      </c>
      <c r="E17733" s="5" t="s">
        <v>8</v>
      </c>
      <c r="F17733" s="6">
        <v>44743</v>
      </c>
      <c r="G17733" s="6" t="str">
        <f>TEXT(datatable[[#This Row],[дата]],"ММ")</f>
        <v>07</v>
      </c>
      <c r="H17733" s="8">
        <v>24.276000000000003</v>
      </c>
      <c r="I17733" s="8">
        <v>20.697600000000001</v>
      </c>
      <c r="J17733" s="8">
        <f>datatable[[#This Row],[продажи_]]-datatable[[#This Row],[себестоимость_]]</f>
        <v>3.578400000000002</v>
      </c>
      <c r="L17733"/>
    </row>
    <row r="17734" spans="2:12" x14ac:dyDescent="0.4">
      <c r="B17734" s="5" t="s">
        <v>79</v>
      </c>
      <c r="C17734" s="5" t="s">
        <v>54</v>
      </c>
      <c r="D17734" s="5" t="s">
        <v>24</v>
      </c>
      <c r="E17734" s="5" t="s">
        <v>8</v>
      </c>
      <c r="F17734" s="6">
        <v>44774</v>
      </c>
      <c r="G17734" s="6" t="str">
        <f>TEXT(datatable[[#This Row],[дата]],"ММ")</f>
        <v>08</v>
      </c>
      <c r="H17734" s="8">
        <v>21.328199999999999</v>
      </c>
      <c r="I17734" s="8">
        <v>19.126799999999999</v>
      </c>
      <c r="J17734" s="8">
        <f>datatable[[#This Row],[продажи_]]-datatable[[#This Row],[себестоимость_]]</f>
        <v>2.2013999999999996</v>
      </c>
      <c r="L17734"/>
    </row>
    <row r="17735" spans="2:12" x14ac:dyDescent="0.4">
      <c r="B17735" s="5" t="s">
        <v>79</v>
      </c>
      <c r="C17735" s="5" t="s">
        <v>54</v>
      </c>
      <c r="D17735" s="5" t="s">
        <v>24</v>
      </c>
      <c r="E17735" s="5" t="s">
        <v>8</v>
      </c>
      <c r="F17735" s="6">
        <v>44805</v>
      </c>
      <c r="G17735" s="6" t="str">
        <f>TEXT(datatable[[#This Row],[дата]],"ММ")</f>
        <v>09</v>
      </c>
      <c r="H17735" s="8">
        <v>29.478000000000002</v>
      </c>
      <c r="I17735" s="8">
        <v>24.486000000000004</v>
      </c>
      <c r="J17735" s="8">
        <f>datatable[[#This Row],[продажи_]]-datatable[[#This Row],[себестоимость_]]</f>
        <v>4.9919999999999973</v>
      </c>
      <c r="L17735"/>
    </row>
    <row r="17736" spans="2:12" x14ac:dyDescent="0.4">
      <c r="B17736" s="5" t="s">
        <v>79</v>
      </c>
      <c r="C17736" s="5" t="s">
        <v>54</v>
      </c>
      <c r="D17736" s="5" t="s">
        <v>24</v>
      </c>
      <c r="E17736" s="5" t="s">
        <v>8</v>
      </c>
      <c r="F17736" s="6">
        <v>44835</v>
      </c>
      <c r="G17736" s="6" t="str">
        <f>TEXT(datatable[[#This Row],[дата]],"ММ")</f>
        <v>10</v>
      </c>
      <c r="H17736" s="8">
        <v>44.910600000000002</v>
      </c>
      <c r="I17736" s="8">
        <v>35.250600000000006</v>
      </c>
      <c r="J17736" s="8">
        <f>datatable[[#This Row],[продажи_]]-datatable[[#This Row],[себестоимость_]]</f>
        <v>9.6599999999999966</v>
      </c>
      <c r="L17736"/>
    </row>
    <row r="17737" spans="2:12" x14ac:dyDescent="0.4">
      <c r="B17737" s="5" t="s">
        <v>79</v>
      </c>
      <c r="C17737" s="5" t="s">
        <v>54</v>
      </c>
      <c r="D17737" s="5" t="s">
        <v>24</v>
      </c>
      <c r="E17737" s="5" t="s">
        <v>8</v>
      </c>
      <c r="F17737" s="6">
        <v>44866</v>
      </c>
      <c r="G17737" s="6" t="str">
        <f>TEXT(datatable[[#This Row],[дата]],"ММ")</f>
        <v>11</v>
      </c>
      <c r="H17737" s="8">
        <v>37.194299999999998</v>
      </c>
      <c r="I17737" s="8">
        <v>32.732700000000001</v>
      </c>
      <c r="J17737" s="8">
        <f>datatable[[#This Row],[продажи_]]-datatable[[#This Row],[себестоимость_]]</f>
        <v>4.4615999999999971</v>
      </c>
      <c r="L17737"/>
    </row>
    <row r="17738" spans="2:12" x14ac:dyDescent="0.4">
      <c r="B17738" s="5" t="s">
        <v>79</v>
      </c>
      <c r="C17738" s="5" t="s">
        <v>54</v>
      </c>
      <c r="D17738" s="5" t="s">
        <v>24</v>
      </c>
      <c r="E17738" s="5" t="s">
        <v>8</v>
      </c>
      <c r="F17738" s="6">
        <v>44896</v>
      </c>
      <c r="G17738" s="6" t="str">
        <f>TEXT(datatable[[#This Row],[дата]],"ММ")</f>
        <v>12</v>
      </c>
      <c r="H17738" s="8">
        <v>36.0672</v>
      </c>
      <c r="I17738" s="8">
        <v>23.007599999999996</v>
      </c>
      <c r="J17738" s="8">
        <f>datatable[[#This Row],[продажи_]]-datatable[[#This Row],[себестоимость_]]</f>
        <v>13.059600000000003</v>
      </c>
      <c r="L17738"/>
    </row>
    <row r="17739" spans="2:12" x14ac:dyDescent="0.4">
      <c r="B17739" s="5" t="s">
        <v>79</v>
      </c>
      <c r="C17739" s="5" t="s">
        <v>54</v>
      </c>
      <c r="D17739" s="5" t="s">
        <v>24</v>
      </c>
      <c r="E17739" s="5" t="s">
        <v>61</v>
      </c>
      <c r="F17739" s="6">
        <v>44562</v>
      </c>
      <c r="G17739" s="6" t="str">
        <f>TEXT(datatable[[#This Row],[дата]],"ММ")</f>
        <v>01</v>
      </c>
      <c r="H17739" s="8">
        <v>21.828150000000001</v>
      </c>
      <c r="I17739" s="8">
        <v>9.7857000000000003</v>
      </c>
      <c r="J17739" s="8">
        <f>datatable[[#This Row],[продажи_]]-datatable[[#This Row],[себестоимость_]]</f>
        <v>12.042450000000001</v>
      </c>
      <c r="L17739"/>
    </row>
    <row r="17740" spans="2:12" x14ac:dyDescent="0.4">
      <c r="B17740" s="5" t="s">
        <v>79</v>
      </c>
      <c r="C17740" s="5" t="s">
        <v>54</v>
      </c>
      <c r="D17740" s="5" t="s">
        <v>24</v>
      </c>
      <c r="E17740" s="5" t="s">
        <v>61</v>
      </c>
      <c r="F17740" s="6">
        <v>44593</v>
      </c>
      <c r="G17740" s="6" t="str">
        <f>TEXT(datatable[[#This Row],[дата]],"ММ")</f>
        <v>02</v>
      </c>
      <c r="H17740" s="8">
        <v>25.0838</v>
      </c>
      <c r="I17740" s="8">
        <v>15.9558</v>
      </c>
      <c r="J17740" s="8">
        <f>datatable[[#This Row],[продажи_]]-datatable[[#This Row],[себестоимость_]]</f>
        <v>9.1280000000000001</v>
      </c>
      <c r="L17740"/>
    </row>
    <row r="17741" spans="2:12" x14ac:dyDescent="0.4">
      <c r="B17741" s="5" t="s">
        <v>79</v>
      </c>
      <c r="C17741" s="5" t="s">
        <v>54</v>
      </c>
      <c r="D17741" s="5" t="s">
        <v>24</v>
      </c>
      <c r="E17741" s="5" t="s">
        <v>61</v>
      </c>
      <c r="F17741" s="6">
        <v>44621</v>
      </c>
      <c r="G17741" s="6" t="str">
        <f>TEXT(datatable[[#This Row],[дата]],"ММ")</f>
        <v>03</v>
      </c>
      <c r="H17741" s="8">
        <v>34.96</v>
      </c>
      <c r="I17741" s="8">
        <v>22.427200000000003</v>
      </c>
      <c r="J17741" s="8">
        <f>datatable[[#This Row],[продажи_]]-datatable[[#This Row],[себестоимость_]]</f>
        <v>12.532799999999998</v>
      </c>
      <c r="L17741"/>
    </row>
    <row r="17742" spans="2:12" x14ac:dyDescent="0.4">
      <c r="B17742" s="5" t="s">
        <v>79</v>
      </c>
      <c r="C17742" s="5" t="s">
        <v>54</v>
      </c>
      <c r="D17742" s="5" t="s">
        <v>24</v>
      </c>
      <c r="E17742" s="5" t="s">
        <v>61</v>
      </c>
      <c r="F17742" s="6">
        <v>44652</v>
      </c>
      <c r="G17742" s="6" t="str">
        <f>TEXT(datatable[[#This Row],[дата]],"ММ")</f>
        <v>04</v>
      </c>
      <c r="H17742" s="8">
        <v>27.225100000000001</v>
      </c>
      <c r="I17742" s="8">
        <v>18.34</v>
      </c>
      <c r="J17742" s="8">
        <f>datatable[[#This Row],[продажи_]]-datatable[[#This Row],[себестоимость_]]</f>
        <v>8.8851000000000013</v>
      </c>
      <c r="L17742"/>
    </row>
    <row r="17743" spans="2:12" x14ac:dyDescent="0.4">
      <c r="B17743" s="5" t="s">
        <v>79</v>
      </c>
      <c r="C17743" s="5" t="s">
        <v>54</v>
      </c>
      <c r="D17743" s="5" t="s">
        <v>24</v>
      </c>
      <c r="E17743" s="5" t="s">
        <v>61</v>
      </c>
      <c r="F17743" s="6">
        <v>44682</v>
      </c>
      <c r="G17743" s="6" t="str">
        <f>TEXT(datatable[[#This Row],[дата]],"ММ")</f>
        <v>05</v>
      </c>
      <c r="H17743" s="8">
        <v>30.415199999999995</v>
      </c>
      <c r="I17743" s="8">
        <v>12.733200000000002</v>
      </c>
      <c r="J17743" s="8">
        <f>datatable[[#This Row],[продажи_]]-datatable[[#This Row],[себестоимость_]]</f>
        <v>17.681999999999995</v>
      </c>
      <c r="L17743"/>
    </row>
    <row r="17744" spans="2:12" x14ac:dyDescent="0.4">
      <c r="B17744" s="5" t="s">
        <v>79</v>
      </c>
      <c r="C17744" s="5" t="s">
        <v>54</v>
      </c>
      <c r="D17744" s="5" t="s">
        <v>24</v>
      </c>
      <c r="E17744" s="5" t="s">
        <v>61</v>
      </c>
      <c r="F17744" s="6">
        <v>44713</v>
      </c>
      <c r="G17744" s="6" t="str">
        <f>TEXT(datatable[[#This Row],[дата]],"ММ")</f>
        <v>06</v>
      </c>
      <c r="H17744" s="8">
        <v>26.132600000000004</v>
      </c>
      <c r="I17744" s="8">
        <v>18.562700000000003</v>
      </c>
      <c r="J17744" s="8">
        <f>datatable[[#This Row],[продажи_]]-datatable[[#This Row],[себестоимость_]]</f>
        <v>7.5699000000000005</v>
      </c>
      <c r="L17744"/>
    </row>
    <row r="17745" spans="2:12" x14ac:dyDescent="0.4">
      <c r="B17745" s="5" t="s">
        <v>79</v>
      </c>
      <c r="C17745" s="5" t="s">
        <v>54</v>
      </c>
      <c r="D17745" s="5" t="s">
        <v>24</v>
      </c>
      <c r="E17745" s="5" t="s">
        <v>61</v>
      </c>
      <c r="F17745" s="6">
        <v>44743</v>
      </c>
      <c r="G17745" s="6" t="str">
        <f>TEXT(datatable[[#This Row],[дата]],"ММ")</f>
        <v>07</v>
      </c>
      <c r="H17745" s="8">
        <v>20.6264</v>
      </c>
      <c r="I17745" s="8">
        <v>8.8032000000000004</v>
      </c>
      <c r="J17745" s="8">
        <f>datatable[[#This Row],[продажи_]]-datatable[[#This Row],[себестоимость_]]</f>
        <v>11.8232</v>
      </c>
      <c r="L17745"/>
    </row>
    <row r="17746" spans="2:12" x14ac:dyDescent="0.4">
      <c r="B17746" s="5" t="s">
        <v>79</v>
      </c>
      <c r="C17746" s="5" t="s">
        <v>54</v>
      </c>
      <c r="D17746" s="5" t="s">
        <v>24</v>
      </c>
      <c r="E17746" s="5" t="s">
        <v>61</v>
      </c>
      <c r="F17746" s="6">
        <v>44774</v>
      </c>
      <c r="G17746" s="6" t="str">
        <f>TEXT(datatable[[#This Row],[дата]],"ММ")</f>
        <v>08</v>
      </c>
      <c r="H17746" s="8">
        <v>16.911899999999999</v>
      </c>
      <c r="I17746" s="8">
        <v>14.030100000000001</v>
      </c>
      <c r="J17746" s="8">
        <f>datatable[[#This Row],[продажи_]]-datatable[[#This Row],[себестоимость_]]</f>
        <v>2.8817999999999984</v>
      </c>
      <c r="L17746"/>
    </row>
    <row r="17747" spans="2:12" x14ac:dyDescent="0.4">
      <c r="B17747" s="5" t="s">
        <v>79</v>
      </c>
      <c r="C17747" s="5" t="s">
        <v>54</v>
      </c>
      <c r="D17747" s="5" t="s">
        <v>24</v>
      </c>
      <c r="E17747" s="5" t="s">
        <v>61</v>
      </c>
      <c r="F17747" s="6">
        <v>44805</v>
      </c>
      <c r="G17747" s="6" t="str">
        <f>TEXT(datatable[[#This Row],[дата]],"ММ")</f>
        <v>09</v>
      </c>
      <c r="H17747" s="8">
        <v>17.698500000000003</v>
      </c>
      <c r="I17747" s="8">
        <v>15.457999999999998</v>
      </c>
      <c r="J17747" s="8">
        <f>datatable[[#This Row],[продажи_]]-datatable[[#This Row],[себестоимость_]]</f>
        <v>2.2405000000000044</v>
      </c>
      <c r="L17747"/>
    </row>
    <row r="17748" spans="2:12" x14ac:dyDescent="0.4">
      <c r="B17748" s="5" t="s">
        <v>79</v>
      </c>
      <c r="C17748" s="5" t="s">
        <v>54</v>
      </c>
      <c r="D17748" s="5" t="s">
        <v>24</v>
      </c>
      <c r="E17748" s="5" t="s">
        <v>61</v>
      </c>
      <c r="F17748" s="6">
        <v>44835</v>
      </c>
      <c r="G17748" s="6" t="str">
        <f>TEXT(datatable[[#This Row],[дата]],"ММ")</f>
        <v>10</v>
      </c>
      <c r="H17748" s="8">
        <v>25.0838</v>
      </c>
      <c r="I17748" s="8">
        <v>17.422999999999998</v>
      </c>
      <c r="J17748" s="8">
        <f>datatable[[#This Row],[продажи_]]-datatable[[#This Row],[себестоимость_]]</f>
        <v>7.6608000000000018</v>
      </c>
      <c r="L17748"/>
    </row>
    <row r="17749" spans="2:12" x14ac:dyDescent="0.4">
      <c r="B17749" s="5" t="s">
        <v>79</v>
      </c>
      <c r="C17749" s="5" t="s">
        <v>54</v>
      </c>
      <c r="D17749" s="5" t="s">
        <v>24</v>
      </c>
      <c r="E17749" s="5" t="s">
        <v>61</v>
      </c>
      <c r="F17749" s="6">
        <v>44866</v>
      </c>
      <c r="G17749" s="6" t="str">
        <f>TEXT(datatable[[#This Row],[дата]],"ММ")</f>
        <v>11</v>
      </c>
      <c r="H17749" s="8">
        <v>30.961450000000003</v>
      </c>
      <c r="I17749" s="8">
        <v>16.519100000000002</v>
      </c>
      <c r="J17749" s="8">
        <f>datatable[[#This Row],[продажи_]]-datatable[[#This Row],[себестоимость_]]</f>
        <v>14.442350000000001</v>
      </c>
      <c r="L17749"/>
    </row>
    <row r="17750" spans="2:12" x14ac:dyDescent="0.4">
      <c r="B17750" s="5" t="s">
        <v>79</v>
      </c>
      <c r="C17750" s="5" t="s">
        <v>54</v>
      </c>
      <c r="D17750" s="5" t="s">
        <v>24</v>
      </c>
      <c r="E17750" s="5" t="s">
        <v>61</v>
      </c>
      <c r="F17750" s="6">
        <v>44896</v>
      </c>
      <c r="G17750" s="6" t="str">
        <f>TEXT(datatable[[#This Row],[дата]],"ММ")</f>
        <v>12</v>
      </c>
      <c r="H17750" s="8">
        <v>25.957799999999999</v>
      </c>
      <c r="I17750" s="8">
        <v>14.933999999999999</v>
      </c>
      <c r="J17750" s="8">
        <f>datatable[[#This Row],[продажи_]]-datatable[[#This Row],[себестоимость_]]</f>
        <v>11.0238</v>
      </c>
      <c r="L17750"/>
    </row>
    <row r="17751" spans="2:12" x14ac:dyDescent="0.4">
      <c r="B17751" s="5" t="s">
        <v>79</v>
      </c>
      <c r="C17751" s="5" t="s">
        <v>54</v>
      </c>
      <c r="D17751" s="5" t="s">
        <v>24</v>
      </c>
      <c r="E17751" s="5" t="s">
        <v>62</v>
      </c>
      <c r="F17751" s="6">
        <v>44562</v>
      </c>
      <c r="G17751" s="6" t="str">
        <f>TEXT(datatable[[#This Row],[дата]],"ММ")</f>
        <v>01</v>
      </c>
      <c r="H17751" s="8">
        <v>36.828000000000003</v>
      </c>
      <c r="I17751" s="8">
        <v>22.041450000000001</v>
      </c>
      <c r="J17751" s="8">
        <f>datatable[[#This Row],[продажи_]]-datatable[[#This Row],[себестоимость_]]</f>
        <v>14.786550000000002</v>
      </c>
      <c r="L17751"/>
    </row>
    <row r="17752" spans="2:12" x14ac:dyDescent="0.4">
      <c r="B17752" s="5" t="s">
        <v>79</v>
      </c>
      <c r="C17752" s="5" t="s">
        <v>54</v>
      </c>
      <c r="D17752" s="5" t="s">
        <v>24</v>
      </c>
      <c r="E17752" s="5" t="s">
        <v>62</v>
      </c>
      <c r="F17752" s="6">
        <v>44593</v>
      </c>
      <c r="G17752" s="6" t="str">
        <f>TEXT(datatable[[#This Row],[дата]],"ММ")</f>
        <v>02</v>
      </c>
      <c r="H17752" s="8">
        <v>71.61</v>
      </c>
      <c r="I17752" s="8">
        <v>36.257200000000005</v>
      </c>
      <c r="J17752" s="8">
        <f>datatable[[#This Row],[продажи_]]-datatable[[#This Row],[себестоимость_]]</f>
        <v>35.352799999999995</v>
      </c>
      <c r="L17752"/>
    </row>
    <row r="17753" spans="2:12" x14ac:dyDescent="0.4">
      <c r="B17753" s="5" t="s">
        <v>79</v>
      </c>
      <c r="C17753" s="5" t="s">
        <v>54</v>
      </c>
      <c r="D17753" s="5" t="s">
        <v>24</v>
      </c>
      <c r="E17753" s="5" t="s">
        <v>62</v>
      </c>
      <c r="F17753" s="6">
        <v>44621</v>
      </c>
      <c r="G17753" s="6" t="str">
        <f>TEXT(datatable[[#This Row],[дата]],"ММ")</f>
        <v>03</v>
      </c>
      <c r="H17753" s="8">
        <v>90.842400000000012</v>
      </c>
      <c r="I17753" s="8">
        <v>44.589599999999997</v>
      </c>
      <c r="J17753" s="8">
        <f>datatable[[#This Row],[продажи_]]-datatable[[#This Row],[себестоимость_]]</f>
        <v>46.252800000000015</v>
      </c>
      <c r="L17753"/>
    </row>
    <row r="17754" spans="2:12" x14ac:dyDescent="0.4">
      <c r="B17754" s="5" t="s">
        <v>79</v>
      </c>
      <c r="C17754" s="5" t="s">
        <v>54</v>
      </c>
      <c r="D17754" s="5" t="s">
        <v>24</v>
      </c>
      <c r="E17754" s="5" t="s">
        <v>62</v>
      </c>
      <c r="F17754" s="6">
        <v>44652</v>
      </c>
      <c r="G17754" s="6" t="str">
        <f>TEXT(datatable[[#This Row],[дата]],"ММ")</f>
        <v>04</v>
      </c>
      <c r="H17754" s="8">
        <v>75.1905</v>
      </c>
      <c r="I17754" s="8">
        <v>41.380500000000005</v>
      </c>
      <c r="J17754" s="8">
        <f>datatable[[#This Row],[продажи_]]-datatable[[#This Row],[себестоимость_]]</f>
        <v>33.809999999999995</v>
      </c>
      <c r="L17754"/>
    </row>
    <row r="17755" spans="2:12" x14ac:dyDescent="0.4">
      <c r="B17755" s="5" t="s">
        <v>79</v>
      </c>
      <c r="C17755" s="5" t="s">
        <v>54</v>
      </c>
      <c r="D17755" s="5" t="s">
        <v>24</v>
      </c>
      <c r="E17755" s="5" t="s">
        <v>62</v>
      </c>
      <c r="F17755" s="6">
        <v>44682</v>
      </c>
      <c r="G17755" s="6" t="str">
        <f>TEXT(datatable[[#This Row],[дата]],"ММ")</f>
        <v>05</v>
      </c>
      <c r="H17755" s="8">
        <v>73.656000000000006</v>
      </c>
      <c r="I17755" s="8">
        <v>27.361800000000002</v>
      </c>
      <c r="J17755" s="8">
        <f>datatable[[#This Row],[продажи_]]-datatable[[#This Row],[себестоимость_]]</f>
        <v>46.294200000000004</v>
      </c>
      <c r="L17755"/>
    </row>
    <row r="17756" spans="2:12" x14ac:dyDescent="0.4">
      <c r="B17756" s="5" t="s">
        <v>79</v>
      </c>
      <c r="C17756" s="5" t="s">
        <v>54</v>
      </c>
      <c r="D17756" s="5" t="s">
        <v>24</v>
      </c>
      <c r="E17756" s="5" t="s">
        <v>62</v>
      </c>
      <c r="F17756" s="6">
        <v>44713</v>
      </c>
      <c r="G17756" s="6" t="str">
        <f>TEXT(datatable[[#This Row],[дата]],"ММ")</f>
        <v>06</v>
      </c>
      <c r="H17756" s="8">
        <v>63.170250000000003</v>
      </c>
      <c r="I17756" s="8">
        <v>32.203600000000002</v>
      </c>
      <c r="J17756" s="8">
        <f>datatable[[#This Row],[продажи_]]-datatable[[#This Row],[себестоимость_]]</f>
        <v>30.966650000000001</v>
      </c>
      <c r="L17756"/>
    </row>
    <row r="17757" spans="2:12" x14ac:dyDescent="0.4">
      <c r="B17757" s="5" t="s">
        <v>79</v>
      </c>
      <c r="C17757" s="5" t="s">
        <v>54</v>
      </c>
      <c r="D17757" s="5" t="s">
        <v>24</v>
      </c>
      <c r="E17757" s="5" t="s">
        <v>62</v>
      </c>
      <c r="F17757" s="6">
        <v>44743</v>
      </c>
      <c r="G17757" s="6" t="str">
        <f>TEXT(datatable[[#This Row],[дата]],"ММ")</f>
        <v>07</v>
      </c>
      <c r="H17757" s="8">
        <v>48.285600000000002</v>
      </c>
      <c r="I17757" s="8">
        <v>26.7988</v>
      </c>
      <c r="J17757" s="8">
        <f>datatable[[#This Row],[продажи_]]-datatable[[#This Row],[себестоимость_]]</f>
        <v>21.486800000000002</v>
      </c>
      <c r="L17757"/>
    </row>
    <row r="17758" spans="2:12" x14ac:dyDescent="0.4">
      <c r="B17758" s="5" t="s">
        <v>79</v>
      </c>
      <c r="C17758" s="5" t="s">
        <v>54</v>
      </c>
      <c r="D17758" s="5" t="s">
        <v>24</v>
      </c>
      <c r="E17758" s="5" t="s">
        <v>62</v>
      </c>
      <c r="F17758" s="6">
        <v>44774</v>
      </c>
      <c r="G17758" s="6" t="str">
        <f>TEXT(datatable[[#This Row],[дата]],"ММ")</f>
        <v>08</v>
      </c>
      <c r="H17758" s="8">
        <v>37.748699999999999</v>
      </c>
      <c r="I17758" s="8">
        <v>20.521350000000002</v>
      </c>
      <c r="J17758" s="8">
        <f>datatable[[#This Row],[продажи_]]-datatable[[#This Row],[себестоимость_]]</f>
        <v>17.227349999999998</v>
      </c>
      <c r="L17758"/>
    </row>
    <row r="17759" spans="2:12" x14ac:dyDescent="0.4">
      <c r="B17759" s="5" t="s">
        <v>79</v>
      </c>
      <c r="C17759" s="5" t="s">
        <v>54</v>
      </c>
      <c r="D17759" s="5" t="s">
        <v>24</v>
      </c>
      <c r="E17759" s="5" t="s">
        <v>62</v>
      </c>
      <c r="F17759" s="6">
        <v>44805</v>
      </c>
      <c r="G17759" s="6" t="str">
        <f>TEXT(datatable[[#This Row],[дата]],"ММ")</f>
        <v>09</v>
      </c>
      <c r="H17759" s="8">
        <v>45.523499999999999</v>
      </c>
      <c r="I17759" s="8">
        <v>32.654000000000003</v>
      </c>
      <c r="J17759" s="8">
        <f>datatable[[#This Row],[продажи_]]-datatable[[#This Row],[себестоимость_]]</f>
        <v>12.869499999999995</v>
      </c>
      <c r="L17759"/>
    </row>
    <row r="17760" spans="2:12" x14ac:dyDescent="0.4">
      <c r="B17760" s="5" t="s">
        <v>79</v>
      </c>
      <c r="C17760" s="5" t="s">
        <v>54</v>
      </c>
      <c r="D17760" s="5" t="s">
        <v>24</v>
      </c>
      <c r="E17760" s="5" t="s">
        <v>62</v>
      </c>
      <c r="F17760" s="6">
        <v>44835</v>
      </c>
      <c r="G17760" s="6" t="str">
        <f>TEXT(datatable[[#This Row],[дата]],"ММ")</f>
        <v>10</v>
      </c>
      <c r="H17760" s="8">
        <v>75.906599999999997</v>
      </c>
      <c r="I17760" s="8">
        <v>33.892600000000002</v>
      </c>
      <c r="J17760" s="8">
        <f>datatable[[#This Row],[продажи_]]-datatable[[#This Row],[себестоимость_]]</f>
        <v>42.013999999999996</v>
      </c>
      <c r="L17760"/>
    </row>
    <row r="17761" spans="2:12" x14ac:dyDescent="0.4">
      <c r="B17761" s="5" t="s">
        <v>79</v>
      </c>
      <c r="C17761" s="5" t="s">
        <v>54</v>
      </c>
      <c r="D17761" s="5" t="s">
        <v>24</v>
      </c>
      <c r="E17761" s="5" t="s">
        <v>62</v>
      </c>
      <c r="F17761" s="6">
        <v>44866</v>
      </c>
      <c r="G17761" s="6" t="str">
        <f>TEXT(datatable[[#This Row],[дата]],"ММ")</f>
        <v>11</v>
      </c>
      <c r="H17761" s="8">
        <v>65.16510000000001</v>
      </c>
      <c r="I17761" s="8">
        <v>32.203600000000002</v>
      </c>
      <c r="J17761" s="8">
        <f>datatable[[#This Row],[продажи_]]-datatable[[#This Row],[себестоимость_]]</f>
        <v>32.961500000000008</v>
      </c>
      <c r="L17761"/>
    </row>
    <row r="17762" spans="2:12" x14ac:dyDescent="0.4">
      <c r="B17762" s="5" t="s">
        <v>79</v>
      </c>
      <c r="C17762" s="5" t="s">
        <v>54</v>
      </c>
      <c r="D17762" s="5" t="s">
        <v>24</v>
      </c>
      <c r="E17762" s="5" t="s">
        <v>62</v>
      </c>
      <c r="F17762" s="6">
        <v>44896</v>
      </c>
      <c r="G17762" s="6" t="str">
        <f>TEXT(datatable[[#This Row],[дата]],"ММ")</f>
        <v>12</v>
      </c>
      <c r="H17762" s="8">
        <v>73.042199999999994</v>
      </c>
      <c r="I17762" s="8">
        <v>31.415400000000002</v>
      </c>
      <c r="J17762" s="8">
        <f>datatable[[#This Row],[продажи_]]-datatable[[#This Row],[себестоимость_]]</f>
        <v>41.626799999999989</v>
      </c>
      <c r="L17762"/>
    </row>
    <row r="17763" spans="2:12" x14ac:dyDescent="0.4">
      <c r="B17763" s="5" t="s">
        <v>79</v>
      </c>
      <c r="C17763" s="5" t="s">
        <v>54</v>
      </c>
      <c r="D17763" s="5" t="s">
        <v>24</v>
      </c>
      <c r="E17763" s="5" t="s">
        <v>9</v>
      </c>
      <c r="F17763" s="6">
        <v>44562</v>
      </c>
      <c r="G17763" s="6" t="str">
        <f>TEXT(datatable[[#This Row],[дата]],"ММ")</f>
        <v>01</v>
      </c>
      <c r="H17763" s="8">
        <v>40.368150000000007</v>
      </c>
      <c r="I17763" s="8">
        <v>28.252800000000004</v>
      </c>
      <c r="J17763" s="8">
        <f>datatable[[#This Row],[продажи_]]-datatable[[#This Row],[себестоимость_]]</f>
        <v>12.115350000000003</v>
      </c>
      <c r="L17763"/>
    </row>
    <row r="17764" spans="2:12" x14ac:dyDescent="0.4">
      <c r="B17764" s="5" t="s">
        <v>79</v>
      </c>
      <c r="C17764" s="5" t="s">
        <v>54</v>
      </c>
      <c r="D17764" s="5" t="s">
        <v>24</v>
      </c>
      <c r="E17764" s="5" t="s">
        <v>9</v>
      </c>
      <c r="F17764" s="6">
        <v>44593</v>
      </c>
      <c r="G17764" s="6" t="str">
        <f>TEXT(datatable[[#This Row],[дата]],"ММ")</f>
        <v>02</v>
      </c>
      <c r="H17764" s="8">
        <v>55.305599999999998</v>
      </c>
      <c r="I17764" s="8">
        <v>34.675199999999997</v>
      </c>
      <c r="J17764" s="8">
        <f>datatable[[#This Row],[продажи_]]-datatable[[#This Row],[себестоимость_]]</f>
        <v>20.630400000000002</v>
      </c>
      <c r="L17764"/>
    </row>
    <row r="17765" spans="2:12" x14ac:dyDescent="0.4">
      <c r="B17765" s="5" t="s">
        <v>79</v>
      </c>
      <c r="C17765" s="5" t="s">
        <v>54</v>
      </c>
      <c r="D17765" s="5" t="s">
        <v>24</v>
      </c>
      <c r="E17765" s="5" t="s">
        <v>9</v>
      </c>
      <c r="F17765" s="6">
        <v>44621</v>
      </c>
      <c r="G17765" s="6" t="str">
        <f>TEXT(datatable[[#This Row],[дата]],"ММ")</f>
        <v>03</v>
      </c>
      <c r="H17765" s="8">
        <v>57.939200000000007</v>
      </c>
      <c r="I17765" s="8">
        <v>47.923200000000001</v>
      </c>
      <c r="J17765" s="8">
        <f>datatable[[#This Row],[продажи_]]-datatable[[#This Row],[себестоимость_]]</f>
        <v>10.016000000000005</v>
      </c>
      <c r="L17765"/>
    </row>
    <row r="17766" spans="2:12" x14ac:dyDescent="0.4">
      <c r="B17766" s="5" t="s">
        <v>79</v>
      </c>
      <c r="C17766" s="5" t="s">
        <v>54</v>
      </c>
      <c r="D17766" s="5" t="s">
        <v>24</v>
      </c>
      <c r="E17766" s="5" t="s">
        <v>9</v>
      </c>
      <c r="F17766" s="6">
        <v>44652</v>
      </c>
      <c r="G17766" s="6" t="str">
        <f>TEXT(datatable[[#This Row],[дата]],"ММ")</f>
        <v>04</v>
      </c>
      <c r="H17766" s="8">
        <v>66.82759999999999</v>
      </c>
      <c r="I17766" s="8">
        <v>43.142400000000002</v>
      </c>
      <c r="J17766" s="8">
        <f>datatable[[#This Row],[продажи_]]-datatable[[#This Row],[себестоимость_]]</f>
        <v>23.685199999999988</v>
      </c>
      <c r="L17766"/>
    </row>
    <row r="17767" spans="2:12" x14ac:dyDescent="0.4">
      <c r="B17767" s="5" t="s">
        <v>79</v>
      </c>
      <c r="C17767" s="5" t="s">
        <v>54</v>
      </c>
      <c r="D17767" s="5" t="s">
        <v>24</v>
      </c>
      <c r="E17767" s="5" t="s">
        <v>9</v>
      </c>
      <c r="F17767" s="6">
        <v>44682</v>
      </c>
      <c r="G17767" s="6" t="str">
        <f>TEXT(datatable[[#This Row],[дата]],"ММ")</f>
        <v>05</v>
      </c>
      <c r="H17767" s="8">
        <v>59.256</v>
      </c>
      <c r="I17767" s="8">
        <v>34.214400000000005</v>
      </c>
      <c r="J17767" s="8">
        <f>datatable[[#This Row],[продажи_]]-datatable[[#This Row],[себестоимость_]]</f>
        <v>25.041599999999995</v>
      </c>
      <c r="L17767"/>
    </row>
    <row r="17768" spans="2:12" x14ac:dyDescent="0.4">
      <c r="B17768" s="5" t="s">
        <v>79</v>
      </c>
      <c r="C17768" s="5" t="s">
        <v>54</v>
      </c>
      <c r="D17768" s="5" t="s">
        <v>24</v>
      </c>
      <c r="E17768" s="5" t="s">
        <v>9</v>
      </c>
      <c r="F17768" s="6">
        <v>44713</v>
      </c>
      <c r="G17768" s="6" t="str">
        <f>TEXT(datatable[[#This Row],[дата]],"ММ")</f>
        <v>06</v>
      </c>
      <c r="H17768" s="8">
        <v>51.890150000000006</v>
      </c>
      <c r="I17768" s="8">
        <v>36.691199999999995</v>
      </c>
      <c r="J17768" s="8">
        <f>datatable[[#This Row],[продажи_]]-datatable[[#This Row],[себестоимость_]]</f>
        <v>15.198950000000011</v>
      </c>
      <c r="L17768"/>
    </row>
    <row r="17769" spans="2:12" x14ac:dyDescent="0.4">
      <c r="B17769" s="5" t="s">
        <v>79</v>
      </c>
      <c r="C17769" s="5" t="s">
        <v>54</v>
      </c>
      <c r="D17769" s="5" t="s">
        <v>24</v>
      </c>
      <c r="E17769" s="5" t="s">
        <v>9</v>
      </c>
      <c r="F17769" s="6">
        <v>44743</v>
      </c>
      <c r="G17769" s="6" t="str">
        <f>TEXT(datatable[[#This Row],[дата]],"ММ")</f>
        <v>07</v>
      </c>
      <c r="H17769" s="8">
        <v>30.944800000000001</v>
      </c>
      <c r="I17769" s="8">
        <v>25.574400000000001</v>
      </c>
      <c r="J17769" s="8">
        <f>datatable[[#This Row],[продажи_]]-datatable[[#This Row],[себестоимость_]]</f>
        <v>5.3704000000000001</v>
      </c>
      <c r="L17769"/>
    </row>
    <row r="17770" spans="2:12" x14ac:dyDescent="0.4">
      <c r="B17770" s="5" t="s">
        <v>79</v>
      </c>
      <c r="C17770" s="5" t="s">
        <v>54</v>
      </c>
      <c r="D17770" s="5" t="s">
        <v>24</v>
      </c>
      <c r="E17770" s="5" t="s">
        <v>9</v>
      </c>
      <c r="F17770" s="6">
        <v>44774</v>
      </c>
      <c r="G17770" s="6" t="str">
        <f>TEXT(datatable[[#This Row],[дата]],"ММ")</f>
        <v>08</v>
      </c>
      <c r="H17770" s="8">
        <v>34.812899999999999</v>
      </c>
      <c r="I17770" s="8">
        <v>28.512000000000004</v>
      </c>
      <c r="J17770" s="8">
        <f>datatable[[#This Row],[продажи_]]-datatable[[#This Row],[себестоимость_]]</f>
        <v>6.3008999999999951</v>
      </c>
      <c r="L17770"/>
    </row>
    <row r="17771" spans="2:12" x14ac:dyDescent="0.4">
      <c r="B17771" s="5" t="s">
        <v>79</v>
      </c>
      <c r="C17771" s="5" t="s">
        <v>54</v>
      </c>
      <c r="D17771" s="5" t="s">
        <v>24</v>
      </c>
      <c r="E17771" s="5" t="s">
        <v>9</v>
      </c>
      <c r="F17771" s="6">
        <v>44805</v>
      </c>
      <c r="G17771" s="6" t="str">
        <f>TEXT(datatable[[#This Row],[дата]],"ММ")</f>
        <v>09</v>
      </c>
      <c r="H17771" s="8">
        <v>38.680999999999997</v>
      </c>
      <c r="I17771" s="8">
        <v>23.040000000000003</v>
      </c>
      <c r="J17771" s="8">
        <f>datatable[[#This Row],[продажи_]]-datatable[[#This Row],[себестоимость_]]</f>
        <v>15.640999999999995</v>
      </c>
      <c r="L17771"/>
    </row>
    <row r="17772" spans="2:12" x14ac:dyDescent="0.4">
      <c r="B17772" s="5" t="s">
        <v>79</v>
      </c>
      <c r="C17772" s="5" t="s">
        <v>54</v>
      </c>
      <c r="D17772" s="5" t="s">
        <v>24</v>
      </c>
      <c r="E17772" s="5" t="s">
        <v>9</v>
      </c>
      <c r="F17772" s="6">
        <v>44835</v>
      </c>
      <c r="G17772" s="6" t="str">
        <f>TEXT(datatable[[#This Row],[дата]],"ММ")</f>
        <v>10</v>
      </c>
      <c r="H17772" s="8">
        <v>53.001200000000004</v>
      </c>
      <c r="I17772" s="8">
        <v>47.980799999999995</v>
      </c>
      <c r="J17772" s="8">
        <f>datatable[[#This Row],[продажи_]]-datatable[[#This Row],[себестоимость_]]</f>
        <v>5.0204000000000093</v>
      </c>
      <c r="L17772"/>
    </row>
    <row r="17773" spans="2:12" x14ac:dyDescent="0.4">
      <c r="B17773" s="5" t="s">
        <v>79</v>
      </c>
      <c r="C17773" s="5" t="s">
        <v>54</v>
      </c>
      <c r="D17773" s="5" t="s">
        <v>24</v>
      </c>
      <c r="E17773" s="5" t="s">
        <v>9</v>
      </c>
      <c r="F17773" s="6">
        <v>44866</v>
      </c>
      <c r="G17773" s="6" t="str">
        <f>TEXT(datatable[[#This Row],[дата]],"ММ")</f>
        <v>11</v>
      </c>
      <c r="H17773" s="8">
        <v>48.680450000000008</v>
      </c>
      <c r="I17773" s="8">
        <v>43.804799999999993</v>
      </c>
      <c r="J17773" s="8">
        <f>datatable[[#This Row],[продажи_]]-datatable[[#This Row],[себестоимость_]]</f>
        <v>4.8756500000000145</v>
      </c>
      <c r="L17773"/>
    </row>
    <row r="17774" spans="2:12" x14ac:dyDescent="0.4">
      <c r="B17774" s="5" t="s">
        <v>79</v>
      </c>
      <c r="C17774" s="5" t="s">
        <v>54</v>
      </c>
      <c r="D17774" s="5" t="s">
        <v>24</v>
      </c>
      <c r="E17774" s="5" t="s">
        <v>9</v>
      </c>
      <c r="F17774" s="6">
        <v>44896</v>
      </c>
      <c r="G17774" s="6" t="str">
        <f>TEXT(datatable[[#This Row],[дата]],"ММ")</f>
        <v>12</v>
      </c>
      <c r="H17774" s="8">
        <v>49.873800000000003</v>
      </c>
      <c r="I17774" s="8">
        <v>29.376000000000001</v>
      </c>
      <c r="J17774" s="8">
        <f>datatable[[#This Row],[продажи_]]-datatable[[#This Row],[себестоимость_]]</f>
        <v>20.497800000000002</v>
      </c>
      <c r="L17774"/>
    </row>
    <row r="17775" spans="2:12" x14ac:dyDescent="0.4">
      <c r="B17775" s="5" t="s">
        <v>79</v>
      </c>
      <c r="C17775" s="5" t="s">
        <v>54</v>
      </c>
      <c r="D17775" s="5" t="s">
        <v>24</v>
      </c>
      <c r="E17775" s="5" t="s">
        <v>10</v>
      </c>
      <c r="F17775" s="6">
        <v>44562</v>
      </c>
      <c r="G17775" s="6" t="str">
        <f>TEXT(datatable[[#This Row],[дата]],"ММ")</f>
        <v>01</v>
      </c>
      <c r="H17775" s="8">
        <v>13.308300000000001</v>
      </c>
      <c r="I17775" s="8">
        <v>8.7560999999999982</v>
      </c>
      <c r="J17775" s="8">
        <f>datatable[[#This Row],[продажи_]]-datatable[[#This Row],[себестоимость_]]</f>
        <v>4.5522000000000027</v>
      </c>
      <c r="L17775"/>
    </row>
    <row r="17776" spans="2:12" x14ac:dyDescent="0.4">
      <c r="B17776" s="5" t="s">
        <v>79</v>
      </c>
      <c r="C17776" s="5" t="s">
        <v>54</v>
      </c>
      <c r="D17776" s="5" t="s">
        <v>24</v>
      </c>
      <c r="E17776" s="5" t="s">
        <v>10</v>
      </c>
      <c r="F17776" s="6">
        <v>44593</v>
      </c>
      <c r="G17776" s="6" t="str">
        <f>TEXT(datatable[[#This Row],[дата]],"ММ")</f>
        <v>02</v>
      </c>
      <c r="H17776" s="8">
        <v>26.4894</v>
      </c>
      <c r="I17776" s="8">
        <v>15.069600000000001</v>
      </c>
      <c r="J17776" s="8">
        <f>datatable[[#This Row],[продажи_]]-datatable[[#This Row],[себестоимость_]]</f>
        <v>11.419799999999999</v>
      </c>
      <c r="L17776"/>
    </row>
    <row r="17777" spans="2:12" x14ac:dyDescent="0.4">
      <c r="B17777" s="5" t="s">
        <v>79</v>
      </c>
      <c r="C17777" s="5" t="s">
        <v>54</v>
      </c>
      <c r="D17777" s="5" t="s">
        <v>24</v>
      </c>
      <c r="E17777" s="5" t="s">
        <v>10</v>
      </c>
      <c r="F17777" s="6">
        <v>44621</v>
      </c>
      <c r="G17777" s="6" t="str">
        <f>TEXT(datatable[[#This Row],[дата]],"ММ")</f>
        <v>03</v>
      </c>
      <c r="H17777" s="8">
        <v>21.878399999999999</v>
      </c>
      <c r="I17777" s="8">
        <v>18.0504</v>
      </c>
      <c r="J17777" s="8">
        <f>datatable[[#This Row],[продажи_]]-datatable[[#This Row],[себестоимость_]]</f>
        <v>3.8279999999999994</v>
      </c>
      <c r="L17777"/>
    </row>
    <row r="17778" spans="2:12" x14ac:dyDescent="0.4">
      <c r="B17778" s="5" t="s">
        <v>79</v>
      </c>
      <c r="C17778" s="5" t="s">
        <v>54</v>
      </c>
      <c r="D17778" s="5" t="s">
        <v>24</v>
      </c>
      <c r="E17778" s="5" t="s">
        <v>10</v>
      </c>
      <c r="F17778" s="6">
        <v>44652</v>
      </c>
      <c r="G17778" s="6" t="str">
        <f>TEXT(datatable[[#This Row],[дата]],"ММ")</f>
        <v>04</v>
      </c>
      <c r="H17778" s="8">
        <v>19.143599999999999</v>
      </c>
      <c r="I17778" s="8">
        <v>16.373699999999999</v>
      </c>
      <c r="J17778" s="8">
        <f>datatable[[#This Row],[продажи_]]-datatable[[#This Row],[себестоимость_]]</f>
        <v>2.7698999999999998</v>
      </c>
      <c r="L17778"/>
    </row>
    <row r="17779" spans="2:12" x14ac:dyDescent="0.4">
      <c r="B17779" s="5" t="s">
        <v>79</v>
      </c>
      <c r="C17779" s="5" t="s">
        <v>54</v>
      </c>
      <c r="D17779" s="5" t="s">
        <v>24</v>
      </c>
      <c r="E17779" s="5" t="s">
        <v>10</v>
      </c>
      <c r="F17779" s="6">
        <v>44682</v>
      </c>
      <c r="G17779" s="6" t="str">
        <f>TEXT(datatable[[#This Row],[дата]],"ММ")</f>
        <v>05</v>
      </c>
      <c r="H17779" s="8">
        <v>19.270800000000001</v>
      </c>
      <c r="I17779" s="8">
        <v>11.426400000000001</v>
      </c>
      <c r="J17779" s="8">
        <f>datatable[[#This Row],[продажи_]]-datatable[[#This Row],[себестоимость_]]</f>
        <v>7.8444000000000003</v>
      </c>
      <c r="L17779"/>
    </row>
    <row r="17780" spans="2:12" x14ac:dyDescent="0.4">
      <c r="B17780" s="5" t="s">
        <v>79</v>
      </c>
      <c r="C17780" s="5" t="s">
        <v>54</v>
      </c>
      <c r="D17780" s="5" t="s">
        <v>24</v>
      </c>
      <c r="E17780" s="5" t="s">
        <v>10</v>
      </c>
      <c r="F17780" s="6">
        <v>44713</v>
      </c>
      <c r="G17780" s="6" t="str">
        <f>TEXT(datatable[[#This Row],[дата]],"ММ")</f>
        <v>06</v>
      </c>
      <c r="H17780" s="8">
        <v>18.189600000000002</v>
      </c>
      <c r="I17780" s="8">
        <v>16.146000000000001</v>
      </c>
      <c r="J17780" s="8">
        <f>datatable[[#This Row],[продажи_]]-datatable[[#This Row],[себестоимость_]]</f>
        <v>2.0436000000000014</v>
      </c>
      <c r="L17780"/>
    </row>
    <row r="17781" spans="2:12" x14ac:dyDescent="0.4">
      <c r="B17781" s="5" t="s">
        <v>79</v>
      </c>
      <c r="C17781" s="5" t="s">
        <v>54</v>
      </c>
      <c r="D17781" s="5" t="s">
        <v>24</v>
      </c>
      <c r="E17781" s="5" t="s">
        <v>10</v>
      </c>
      <c r="F17781" s="6">
        <v>44743</v>
      </c>
      <c r="G17781" s="6" t="str">
        <f>TEXT(datatable[[#This Row],[дата]],"ММ")</f>
        <v>07</v>
      </c>
      <c r="H17781" s="8">
        <v>15.009600000000001</v>
      </c>
      <c r="I17781" s="8">
        <v>7.783199999999999</v>
      </c>
      <c r="J17781" s="8">
        <f>datatable[[#This Row],[продажи_]]-datatable[[#This Row],[себестоимость_]]</f>
        <v>7.2264000000000017</v>
      </c>
      <c r="L17781"/>
    </row>
    <row r="17782" spans="2:12" x14ac:dyDescent="0.4">
      <c r="B17782" s="5" t="s">
        <v>79</v>
      </c>
      <c r="C17782" s="5" t="s">
        <v>54</v>
      </c>
      <c r="D17782" s="5" t="s">
        <v>24</v>
      </c>
      <c r="E17782" s="5" t="s">
        <v>10</v>
      </c>
      <c r="F17782" s="6">
        <v>44774</v>
      </c>
      <c r="G17782" s="6" t="str">
        <f>TEXT(datatable[[#This Row],[дата]],"ММ")</f>
        <v>08</v>
      </c>
      <c r="H17782" s="8">
        <v>11.8773</v>
      </c>
      <c r="I17782" s="8">
        <v>9.7807499999999994</v>
      </c>
      <c r="J17782" s="8">
        <f>datatable[[#This Row],[продажи_]]-datatable[[#This Row],[себестоимость_]]</f>
        <v>2.0965500000000006</v>
      </c>
      <c r="L17782"/>
    </row>
    <row r="17783" spans="2:12" x14ac:dyDescent="0.4">
      <c r="B17783" s="5" t="s">
        <v>79</v>
      </c>
      <c r="C17783" s="5" t="s">
        <v>54</v>
      </c>
      <c r="D17783" s="5" t="s">
        <v>24</v>
      </c>
      <c r="E17783" s="5" t="s">
        <v>10</v>
      </c>
      <c r="F17783" s="6">
        <v>44805</v>
      </c>
      <c r="G17783" s="6" t="str">
        <f>TEXT(datatable[[#This Row],[дата]],"ММ")</f>
        <v>09</v>
      </c>
      <c r="H17783" s="8">
        <v>12.879000000000001</v>
      </c>
      <c r="I17783" s="8">
        <v>11.695499999999999</v>
      </c>
      <c r="J17783" s="8">
        <f>datatable[[#This Row],[продажи_]]-datatable[[#This Row],[себестоимость_]]</f>
        <v>1.1835000000000022</v>
      </c>
      <c r="L17783"/>
    </row>
    <row r="17784" spans="2:12" x14ac:dyDescent="0.4">
      <c r="B17784" s="5" t="s">
        <v>79</v>
      </c>
      <c r="C17784" s="5" t="s">
        <v>54</v>
      </c>
      <c r="D17784" s="5" t="s">
        <v>24</v>
      </c>
      <c r="E17784" s="5" t="s">
        <v>10</v>
      </c>
      <c r="F17784" s="6">
        <v>44835</v>
      </c>
      <c r="G17784" s="6" t="str">
        <f>TEXT(datatable[[#This Row],[дата]],"ММ")</f>
        <v>10</v>
      </c>
      <c r="H17784" s="8">
        <v>21.814800000000002</v>
      </c>
      <c r="I17784" s="8">
        <v>16.808399999999999</v>
      </c>
      <c r="J17784" s="8">
        <f>datatable[[#This Row],[продажи_]]-datatable[[#This Row],[себестоимость_]]</f>
        <v>5.0064000000000028</v>
      </c>
      <c r="L17784"/>
    </row>
    <row r="17785" spans="2:12" x14ac:dyDescent="0.4">
      <c r="B17785" s="5" t="s">
        <v>79</v>
      </c>
      <c r="C17785" s="5" t="s">
        <v>54</v>
      </c>
      <c r="D17785" s="5" t="s">
        <v>24</v>
      </c>
      <c r="E17785" s="5" t="s">
        <v>10</v>
      </c>
      <c r="F17785" s="6">
        <v>44866</v>
      </c>
      <c r="G17785" s="6" t="str">
        <f>TEXT(datatable[[#This Row],[дата]],"ММ")</f>
        <v>11</v>
      </c>
      <c r="H17785" s="8">
        <v>17.569500000000001</v>
      </c>
      <c r="I17785" s="8">
        <v>14.66595</v>
      </c>
      <c r="J17785" s="8">
        <f>datatable[[#This Row],[продажи_]]-datatable[[#This Row],[себестоимость_]]</f>
        <v>2.903550000000001</v>
      </c>
      <c r="L17785"/>
    </row>
    <row r="17786" spans="2:12" x14ac:dyDescent="0.4">
      <c r="B17786" s="5" t="s">
        <v>79</v>
      </c>
      <c r="C17786" s="5" t="s">
        <v>54</v>
      </c>
      <c r="D17786" s="5" t="s">
        <v>24</v>
      </c>
      <c r="E17786" s="5" t="s">
        <v>10</v>
      </c>
      <c r="F17786" s="6">
        <v>44896</v>
      </c>
      <c r="G17786" s="6" t="str">
        <f>TEXT(datatable[[#This Row],[дата]],"ММ")</f>
        <v>12</v>
      </c>
      <c r="H17786" s="8">
        <v>22.514400000000002</v>
      </c>
      <c r="I17786" s="8">
        <v>14.6556</v>
      </c>
      <c r="J17786" s="8">
        <f>datatable[[#This Row],[продажи_]]-datatable[[#This Row],[себестоимость_]]</f>
        <v>7.8588000000000022</v>
      </c>
      <c r="L17786"/>
    </row>
    <row r="17787" spans="2:12" x14ac:dyDescent="0.4">
      <c r="B17787" s="5" t="s">
        <v>79</v>
      </c>
      <c r="C17787" s="5" t="s">
        <v>54</v>
      </c>
      <c r="D17787" s="5" t="s">
        <v>24</v>
      </c>
      <c r="E17787" s="5" t="s">
        <v>7</v>
      </c>
      <c r="F17787" s="6">
        <v>44562</v>
      </c>
      <c r="G17787" s="6" t="str">
        <f>TEXT(datatable[[#This Row],[дата]],"ММ")</f>
        <v>01</v>
      </c>
      <c r="H17787" s="8">
        <v>2.4623999999999997</v>
      </c>
      <c r="I17787" s="8">
        <v>0.63495000000000001</v>
      </c>
      <c r="J17787" s="8">
        <f>datatable[[#This Row],[продажи_]]-datatable[[#This Row],[себестоимость_]]</f>
        <v>1.8274499999999998</v>
      </c>
      <c r="L17787"/>
    </row>
    <row r="17788" spans="2:12" x14ac:dyDescent="0.4">
      <c r="B17788" s="5" t="s">
        <v>79</v>
      </c>
      <c r="C17788" s="5" t="s">
        <v>54</v>
      </c>
      <c r="D17788" s="5" t="s">
        <v>24</v>
      </c>
      <c r="E17788" s="5" t="s">
        <v>7</v>
      </c>
      <c r="F17788" s="6">
        <v>44593</v>
      </c>
      <c r="G17788" s="6" t="str">
        <f>TEXT(datatable[[#This Row],[дата]],"ММ")</f>
        <v>02</v>
      </c>
      <c r="H17788" s="8">
        <v>4.6683000000000003</v>
      </c>
      <c r="I17788" s="8">
        <v>1.1780999999999999</v>
      </c>
      <c r="J17788" s="8">
        <f>datatable[[#This Row],[продажи_]]-datatable[[#This Row],[себестоимость_]]</f>
        <v>3.4902000000000006</v>
      </c>
      <c r="L17788"/>
    </row>
    <row r="17789" spans="2:12" x14ac:dyDescent="0.4">
      <c r="B17789" s="5" t="s">
        <v>79</v>
      </c>
      <c r="C17789" s="5" t="s">
        <v>54</v>
      </c>
      <c r="D17789" s="5" t="s">
        <v>24</v>
      </c>
      <c r="E17789" s="5" t="s">
        <v>7</v>
      </c>
      <c r="F17789" s="6">
        <v>44621</v>
      </c>
      <c r="G17789" s="6" t="str">
        <f>TEXT(datatable[[#This Row],[дата]],"ММ")</f>
        <v>03</v>
      </c>
      <c r="H17789" s="8">
        <v>4.6512000000000002</v>
      </c>
      <c r="I17789" s="8">
        <v>1.4688000000000001</v>
      </c>
      <c r="J17789" s="8">
        <f>datatable[[#This Row],[продажи_]]-datatable[[#This Row],[себестоимость_]]</f>
        <v>3.1824000000000003</v>
      </c>
      <c r="L17789"/>
    </row>
    <row r="17790" spans="2:12" x14ac:dyDescent="0.4">
      <c r="B17790" s="5" t="s">
        <v>79</v>
      </c>
      <c r="C17790" s="5" t="s">
        <v>54</v>
      </c>
      <c r="D17790" s="5" t="s">
        <v>24</v>
      </c>
      <c r="E17790" s="5" t="s">
        <v>7</v>
      </c>
      <c r="F17790" s="6">
        <v>44652</v>
      </c>
      <c r="G17790" s="6" t="str">
        <f>TEXT(datatable[[#This Row],[дата]],"ММ")</f>
        <v>04</v>
      </c>
      <c r="H17790" s="8">
        <v>4.4289000000000005</v>
      </c>
      <c r="I17790" s="8">
        <v>1.2138</v>
      </c>
      <c r="J17790" s="8">
        <f>datatable[[#This Row],[продажи_]]-datatable[[#This Row],[себестоимость_]]</f>
        <v>3.2151000000000005</v>
      </c>
      <c r="L17790"/>
    </row>
    <row r="17791" spans="2:12" x14ac:dyDescent="0.4">
      <c r="B17791" s="5" t="s">
        <v>79</v>
      </c>
      <c r="C17791" s="5" t="s">
        <v>54</v>
      </c>
      <c r="D17791" s="5" t="s">
        <v>24</v>
      </c>
      <c r="E17791" s="5" t="s">
        <v>7</v>
      </c>
      <c r="F17791" s="6">
        <v>44682</v>
      </c>
      <c r="G17791" s="6" t="str">
        <f>TEXT(datatable[[#This Row],[дата]],"ММ")</f>
        <v>05</v>
      </c>
      <c r="H17791" s="8">
        <v>4.0697999999999999</v>
      </c>
      <c r="I17791" s="8">
        <v>1.1832</v>
      </c>
      <c r="J17791" s="8">
        <f>datatable[[#This Row],[продажи_]]-datatable[[#This Row],[себестоимость_]]</f>
        <v>2.8865999999999996</v>
      </c>
      <c r="L17791"/>
    </row>
    <row r="17792" spans="2:12" x14ac:dyDescent="0.4">
      <c r="B17792" s="5" t="s">
        <v>79</v>
      </c>
      <c r="C17792" s="5" t="s">
        <v>54</v>
      </c>
      <c r="D17792" s="5" t="s">
        <v>24</v>
      </c>
      <c r="E17792" s="5" t="s">
        <v>7</v>
      </c>
      <c r="F17792" s="6">
        <v>44713</v>
      </c>
      <c r="G17792" s="6" t="str">
        <f>TEXT(datatable[[#This Row],[дата]],"ММ")</f>
        <v>06</v>
      </c>
      <c r="H17792" s="8">
        <v>3.7050000000000001</v>
      </c>
      <c r="I17792" s="8">
        <v>1.2817999999999998</v>
      </c>
      <c r="J17792" s="8">
        <f>datatable[[#This Row],[продажи_]]-datatable[[#This Row],[себестоимость_]]</f>
        <v>2.4232000000000005</v>
      </c>
      <c r="L17792"/>
    </row>
    <row r="17793" spans="2:12" x14ac:dyDescent="0.4">
      <c r="B17793" s="5" t="s">
        <v>79</v>
      </c>
      <c r="C17793" s="5" t="s">
        <v>54</v>
      </c>
      <c r="D17793" s="5" t="s">
        <v>24</v>
      </c>
      <c r="E17793" s="5" t="s">
        <v>7</v>
      </c>
      <c r="F17793" s="6">
        <v>44743</v>
      </c>
      <c r="G17793" s="6" t="str">
        <f>TEXT(datatable[[#This Row],[дата]],"ММ")</f>
        <v>07</v>
      </c>
      <c r="H17793" s="8">
        <v>2.4396000000000004</v>
      </c>
      <c r="I17793" s="8">
        <v>0.65960000000000008</v>
      </c>
      <c r="J17793" s="8">
        <f>datatable[[#This Row],[продажи_]]-datatable[[#This Row],[себестоимость_]]</f>
        <v>1.7800000000000002</v>
      </c>
      <c r="L17793"/>
    </row>
    <row r="17794" spans="2:12" x14ac:dyDescent="0.4">
      <c r="B17794" s="5" t="s">
        <v>79</v>
      </c>
      <c r="C17794" s="5" t="s">
        <v>54</v>
      </c>
      <c r="D17794" s="5" t="s">
        <v>24</v>
      </c>
      <c r="E17794" s="5" t="s">
        <v>7</v>
      </c>
      <c r="F17794" s="6">
        <v>44774</v>
      </c>
      <c r="G17794" s="6" t="str">
        <f>TEXT(datatable[[#This Row],[дата]],"ММ")</f>
        <v>08</v>
      </c>
      <c r="H17794" s="8">
        <v>2.8984499999999995</v>
      </c>
      <c r="I17794" s="8">
        <v>0.69615000000000005</v>
      </c>
      <c r="J17794" s="8">
        <f>datatable[[#This Row],[продажи_]]-datatable[[#This Row],[себестоимость_]]</f>
        <v>2.2022999999999993</v>
      </c>
      <c r="L17794"/>
    </row>
    <row r="17795" spans="2:12" x14ac:dyDescent="0.4">
      <c r="B17795" s="5" t="s">
        <v>79</v>
      </c>
      <c r="C17795" s="5" t="s">
        <v>54</v>
      </c>
      <c r="D17795" s="5" t="s">
        <v>24</v>
      </c>
      <c r="E17795" s="5" t="s">
        <v>7</v>
      </c>
      <c r="F17795" s="6">
        <v>44805</v>
      </c>
      <c r="G17795" s="6" t="str">
        <f>TEXT(datatable[[#This Row],[дата]],"ММ")</f>
        <v>09</v>
      </c>
      <c r="H17795" s="8">
        <v>3.3344999999999998</v>
      </c>
      <c r="I17795" s="8">
        <v>0.79049999999999998</v>
      </c>
      <c r="J17795" s="8">
        <f>datatable[[#This Row],[продажи_]]-datatable[[#This Row],[себестоимость_]]</f>
        <v>2.5439999999999996</v>
      </c>
      <c r="L17795"/>
    </row>
    <row r="17796" spans="2:12" x14ac:dyDescent="0.4">
      <c r="B17796" s="5" t="s">
        <v>79</v>
      </c>
      <c r="C17796" s="5" t="s">
        <v>54</v>
      </c>
      <c r="D17796" s="5" t="s">
        <v>24</v>
      </c>
      <c r="E17796" s="5" t="s">
        <v>7</v>
      </c>
      <c r="F17796" s="6">
        <v>44835</v>
      </c>
      <c r="G17796" s="6" t="str">
        <f>TEXT(datatable[[#This Row],[дата]],"ММ")</f>
        <v>10</v>
      </c>
      <c r="H17796" s="8">
        <v>3.4314</v>
      </c>
      <c r="I17796" s="8">
        <v>1.0471999999999999</v>
      </c>
      <c r="J17796" s="8">
        <f>datatable[[#This Row],[продажи_]]-datatable[[#This Row],[себестоимость_]]</f>
        <v>2.3841999999999999</v>
      </c>
      <c r="L17796"/>
    </row>
    <row r="17797" spans="2:12" x14ac:dyDescent="0.4">
      <c r="B17797" s="5" t="s">
        <v>79</v>
      </c>
      <c r="C17797" s="5" t="s">
        <v>54</v>
      </c>
      <c r="D17797" s="5" t="s">
        <v>24</v>
      </c>
      <c r="E17797" s="5" t="s">
        <v>7</v>
      </c>
      <c r="F17797" s="6">
        <v>44866</v>
      </c>
      <c r="G17797" s="6" t="str">
        <f>TEXT(datatable[[#This Row],[дата]],"ММ")</f>
        <v>11</v>
      </c>
      <c r="H17797" s="8">
        <v>3.0381</v>
      </c>
      <c r="I17797" s="8">
        <v>1.2928499999999998</v>
      </c>
      <c r="J17797" s="8">
        <f>datatable[[#This Row],[продажи_]]-datatable[[#This Row],[себестоимость_]]</f>
        <v>1.7452500000000002</v>
      </c>
      <c r="L17797"/>
    </row>
    <row r="17798" spans="2:12" x14ac:dyDescent="0.4">
      <c r="B17798" s="5" t="s">
        <v>79</v>
      </c>
      <c r="C17798" s="5" t="s">
        <v>54</v>
      </c>
      <c r="D17798" s="5" t="s">
        <v>24</v>
      </c>
      <c r="E17798" s="5" t="s">
        <v>7</v>
      </c>
      <c r="F17798" s="6">
        <v>44896</v>
      </c>
      <c r="G17798" s="6" t="str">
        <f>TEXT(datatable[[#This Row],[дата]],"ММ")</f>
        <v>12</v>
      </c>
      <c r="H17798" s="8">
        <v>3.3173999999999997</v>
      </c>
      <c r="I17798" s="8">
        <v>1.1016000000000001</v>
      </c>
      <c r="J17798" s="8">
        <f>datatable[[#This Row],[продажи_]]-datatable[[#This Row],[себестоимость_]]</f>
        <v>2.2157999999999998</v>
      </c>
      <c r="L17798"/>
    </row>
    <row r="17799" spans="2:12" x14ac:dyDescent="0.4">
      <c r="B17799" s="5" t="s">
        <v>79</v>
      </c>
      <c r="C17799" s="5" t="s">
        <v>54</v>
      </c>
      <c r="D17799" s="5" t="s">
        <v>24</v>
      </c>
      <c r="E17799" s="5" t="s">
        <v>7</v>
      </c>
      <c r="F17799" s="6">
        <v>44562</v>
      </c>
      <c r="G17799" s="6" t="str">
        <f>TEXT(datatable[[#This Row],[дата]],"ММ")</f>
        <v>01</v>
      </c>
      <c r="H17799" s="8">
        <v>1.5660000000000001</v>
      </c>
      <c r="I17799" s="8">
        <v>0.6804</v>
      </c>
      <c r="J17799" s="8">
        <f>datatable[[#This Row],[продажи_]]-datatable[[#This Row],[себестоимость_]]</f>
        <v>0.88560000000000005</v>
      </c>
      <c r="L17799"/>
    </row>
    <row r="17800" spans="2:12" x14ac:dyDescent="0.4">
      <c r="B17800" s="5" t="s">
        <v>79</v>
      </c>
      <c r="C17800" s="5" t="s">
        <v>54</v>
      </c>
      <c r="D17800" s="5" t="s">
        <v>24</v>
      </c>
      <c r="E17800" s="5" t="s">
        <v>7</v>
      </c>
      <c r="F17800" s="6">
        <v>44593</v>
      </c>
      <c r="G17800" s="6" t="str">
        <f>TEXT(datatable[[#This Row],[дата]],"ММ")</f>
        <v>02</v>
      </c>
      <c r="H17800" s="8">
        <v>3.0520000000000005</v>
      </c>
      <c r="I17800" s="8">
        <v>1.0976000000000001</v>
      </c>
      <c r="J17800" s="8">
        <f>datatable[[#This Row],[продажи_]]-datatable[[#This Row],[себестоимость_]]</f>
        <v>1.9544000000000004</v>
      </c>
      <c r="L17800"/>
    </row>
    <row r="17801" spans="2:12" x14ac:dyDescent="0.4">
      <c r="B17801" s="5" t="s">
        <v>79</v>
      </c>
      <c r="C17801" s="5" t="s">
        <v>54</v>
      </c>
      <c r="D17801" s="5" t="s">
        <v>24</v>
      </c>
      <c r="E17801" s="5" t="s">
        <v>7</v>
      </c>
      <c r="F17801" s="6">
        <v>44621</v>
      </c>
      <c r="G17801" s="6" t="str">
        <f>TEXT(datatable[[#This Row],[дата]],"ММ")</f>
        <v>03</v>
      </c>
      <c r="H17801" s="8">
        <v>3.6159999999999997</v>
      </c>
      <c r="I17801" s="8">
        <v>1.1536000000000002</v>
      </c>
      <c r="J17801" s="8">
        <f>datatable[[#This Row],[продажи_]]-datatable[[#This Row],[себестоимость_]]</f>
        <v>2.4623999999999997</v>
      </c>
      <c r="L17801"/>
    </row>
    <row r="17802" spans="2:12" x14ac:dyDescent="0.4">
      <c r="B17802" s="5" t="s">
        <v>79</v>
      </c>
      <c r="C17802" s="5" t="s">
        <v>54</v>
      </c>
      <c r="D17802" s="5" t="s">
        <v>24</v>
      </c>
      <c r="E17802" s="5" t="s">
        <v>7</v>
      </c>
      <c r="F17802" s="6">
        <v>44652</v>
      </c>
      <c r="G17802" s="6" t="str">
        <f>TEXT(datatable[[#This Row],[дата]],"ММ")</f>
        <v>04</v>
      </c>
      <c r="H17802" s="8">
        <v>3.22</v>
      </c>
      <c r="I17802" s="8">
        <v>0.98</v>
      </c>
      <c r="J17802" s="8">
        <f>datatable[[#This Row],[продажи_]]-datatable[[#This Row],[себестоимость_]]</f>
        <v>2.2400000000000002</v>
      </c>
      <c r="L17802"/>
    </row>
    <row r="17803" spans="2:12" x14ac:dyDescent="0.4">
      <c r="B17803" s="5" t="s">
        <v>79</v>
      </c>
      <c r="C17803" s="5" t="s">
        <v>54</v>
      </c>
      <c r="D17803" s="5" t="s">
        <v>24</v>
      </c>
      <c r="E17803" s="5" t="s">
        <v>7</v>
      </c>
      <c r="F17803" s="6">
        <v>44682</v>
      </c>
      <c r="G17803" s="6" t="str">
        <f>TEXT(datatable[[#This Row],[дата]],"ММ")</f>
        <v>05</v>
      </c>
      <c r="H17803" s="8">
        <v>2.544</v>
      </c>
      <c r="I17803" s="8">
        <v>0.9575999999999999</v>
      </c>
      <c r="J17803" s="8">
        <f>datatable[[#This Row],[продажи_]]-datatable[[#This Row],[себестоимость_]]</f>
        <v>1.5864000000000003</v>
      </c>
      <c r="L17803"/>
    </row>
    <row r="17804" spans="2:12" x14ac:dyDescent="0.4">
      <c r="B17804" s="5" t="s">
        <v>79</v>
      </c>
      <c r="C17804" s="5" t="s">
        <v>54</v>
      </c>
      <c r="D17804" s="5" t="s">
        <v>24</v>
      </c>
      <c r="E17804" s="5" t="s">
        <v>7</v>
      </c>
      <c r="F17804" s="6">
        <v>44713</v>
      </c>
      <c r="G17804" s="6" t="str">
        <f>TEXT(datatable[[#This Row],[дата]],"ММ")</f>
        <v>06</v>
      </c>
      <c r="H17804" s="8">
        <v>2.3920000000000003</v>
      </c>
      <c r="I17804" s="8">
        <v>0.74619999999999997</v>
      </c>
      <c r="J17804" s="8">
        <f>datatable[[#This Row],[продажи_]]-datatable[[#This Row],[себестоимость_]]</f>
        <v>1.6458000000000004</v>
      </c>
      <c r="L17804"/>
    </row>
    <row r="17805" spans="2:12" x14ac:dyDescent="0.4">
      <c r="B17805" s="5" t="s">
        <v>79</v>
      </c>
      <c r="C17805" s="5" t="s">
        <v>54</v>
      </c>
      <c r="D17805" s="5" t="s">
        <v>24</v>
      </c>
      <c r="E17805" s="5" t="s">
        <v>7</v>
      </c>
      <c r="F17805" s="6">
        <v>44743</v>
      </c>
      <c r="G17805" s="6" t="str">
        <f>TEXT(datatable[[#This Row],[дата]],"ММ")</f>
        <v>07</v>
      </c>
      <c r="H17805" s="8">
        <v>1.8239999999999998</v>
      </c>
      <c r="I17805" s="8">
        <v>0.50960000000000005</v>
      </c>
      <c r="J17805" s="8">
        <f>datatable[[#This Row],[продажи_]]-datatable[[#This Row],[себестоимость_]]</f>
        <v>1.3143999999999998</v>
      </c>
      <c r="L17805"/>
    </row>
    <row r="17806" spans="2:12" x14ac:dyDescent="0.4">
      <c r="B17806" s="5" t="s">
        <v>79</v>
      </c>
      <c r="C17806" s="5" t="s">
        <v>54</v>
      </c>
      <c r="D17806" s="5" t="s">
        <v>24</v>
      </c>
      <c r="E17806" s="5" t="s">
        <v>7</v>
      </c>
      <c r="F17806" s="6">
        <v>44774</v>
      </c>
      <c r="G17806" s="6" t="str">
        <f>TEXT(datatable[[#This Row],[дата]],"ММ")</f>
        <v>08</v>
      </c>
      <c r="H17806" s="8">
        <v>2.1059999999999999</v>
      </c>
      <c r="I17806" s="8">
        <v>0.56700000000000006</v>
      </c>
      <c r="J17806" s="8">
        <f>datatable[[#This Row],[продажи_]]-datatable[[#This Row],[себестоимость_]]</f>
        <v>1.5389999999999997</v>
      </c>
      <c r="L17806"/>
    </row>
    <row r="17807" spans="2:12" x14ac:dyDescent="0.4">
      <c r="B17807" s="5" t="s">
        <v>79</v>
      </c>
      <c r="C17807" s="5" t="s">
        <v>54</v>
      </c>
      <c r="D17807" s="5" t="s">
        <v>24</v>
      </c>
      <c r="E17807" s="5" t="s">
        <v>7</v>
      </c>
      <c r="F17807" s="6">
        <v>44805</v>
      </c>
      <c r="G17807" s="6" t="str">
        <f>TEXT(datatable[[#This Row],[дата]],"ММ")</f>
        <v>09</v>
      </c>
      <c r="H17807" s="8">
        <v>1.66</v>
      </c>
      <c r="I17807" s="8">
        <v>0.67200000000000004</v>
      </c>
      <c r="J17807" s="8">
        <f>datatable[[#This Row],[продажи_]]-datatable[[#This Row],[себестоимость_]]</f>
        <v>0.98799999999999988</v>
      </c>
      <c r="L17807"/>
    </row>
    <row r="17808" spans="2:12" x14ac:dyDescent="0.4">
      <c r="B17808" s="5" t="s">
        <v>79</v>
      </c>
      <c r="C17808" s="5" t="s">
        <v>54</v>
      </c>
      <c r="D17808" s="5" t="s">
        <v>24</v>
      </c>
      <c r="E17808" s="5" t="s">
        <v>7</v>
      </c>
      <c r="F17808" s="6">
        <v>44835</v>
      </c>
      <c r="G17808" s="6" t="str">
        <f>TEXT(datatable[[#This Row],[дата]],"ММ")</f>
        <v>10</v>
      </c>
      <c r="H17808" s="8">
        <v>2.3800000000000003</v>
      </c>
      <c r="I17808" s="8">
        <v>1.1465999999999998</v>
      </c>
      <c r="J17808" s="8">
        <f>datatable[[#This Row],[продажи_]]-datatable[[#This Row],[себестоимость_]]</f>
        <v>1.2334000000000005</v>
      </c>
      <c r="L17808"/>
    </row>
    <row r="17809" spans="2:12" x14ac:dyDescent="0.4">
      <c r="B17809" s="5" t="s">
        <v>79</v>
      </c>
      <c r="C17809" s="5" t="s">
        <v>54</v>
      </c>
      <c r="D17809" s="5" t="s">
        <v>24</v>
      </c>
      <c r="E17809" s="5" t="s">
        <v>7</v>
      </c>
      <c r="F17809" s="6">
        <v>44866</v>
      </c>
      <c r="G17809" s="6" t="str">
        <f>TEXT(datatable[[#This Row],[дата]],"ММ")</f>
        <v>11</v>
      </c>
      <c r="H17809" s="8">
        <v>2.7560000000000002</v>
      </c>
      <c r="I17809" s="8">
        <v>0.91</v>
      </c>
      <c r="J17809" s="8">
        <f>datatable[[#This Row],[продажи_]]-datatable[[#This Row],[себестоимость_]]</f>
        <v>1.8460000000000001</v>
      </c>
      <c r="L17809"/>
    </row>
    <row r="17810" spans="2:12" x14ac:dyDescent="0.4">
      <c r="B17810" s="5" t="s">
        <v>79</v>
      </c>
      <c r="C17810" s="5" t="s">
        <v>54</v>
      </c>
      <c r="D17810" s="5" t="s">
        <v>24</v>
      </c>
      <c r="E17810" s="5" t="s">
        <v>7</v>
      </c>
      <c r="F17810" s="6">
        <v>44896</v>
      </c>
      <c r="G17810" s="6" t="str">
        <f>TEXT(datatable[[#This Row],[дата]],"ММ")</f>
        <v>12</v>
      </c>
      <c r="H17810" s="8">
        <v>2.2080000000000002</v>
      </c>
      <c r="I17810" s="8">
        <v>0.80639999999999989</v>
      </c>
      <c r="J17810" s="8">
        <f>datatable[[#This Row],[продажи_]]-datatable[[#This Row],[себестоимость_]]</f>
        <v>1.4016000000000002</v>
      </c>
      <c r="L17810"/>
    </row>
    <row r="17811" spans="2:12" x14ac:dyDescent="0.4">
      <c r="B17811" s="5" t="s">
        <v>79</v>
      </c>
      <c r="C17811" s="5" t="s">
        <v>54</v>
      </c>
      <c r="D17811" s="5" t="s">
        <v>24</v>
      </c>
      <c r="E17811" s="5" t="s">
        <v>7</v>
      </c>
      <c r="F17811" s="6">
        <v>44562</v>
      </c>
      <c r="G17811" s="6" t="str">
        <f>TEXT(datatable[[#This Row],[дата]],"ММ")</f>
        <v>01</v>
      </c>
      <c r="H17811" s="8">
        <v>0.1764</v>
      </c>
      <c r="I17811" s="8">
        <v>7.6499999999999999E-2</v>
      </c>
      <c r="J17811" s="8">
        <f>datatable[[#This Row],[продажи_]]-datatable[[#This Row],[себестоимость_]]</f>
        <v>9.9900000000000003E-2</v>
      </c>
      <c r="L17811"/>
    </row>
    <row r="17812" spans="2:12" x14ac:dyDescent="0.4">
      <c r="B17812" s="5" t="s">
        <v>79</v>
      </c>
      <c r="C17812" s="5" t="s">
        <v>54</v>
      </c>
      <c r="D17812" s="5" t="s">
        <v>24</v>
      </c>
      <c r="E17812" s="5" t="s">
        <v>7</v>
      </c>
      <c r="F17812" s="6">
        <v>44593</v>
      </c>
      <c r="G17812" s="6" t="str">
        <f>TEXT(datatable[[#This Row],[дата]],"ММ")</f>
        <v>02</v>
      </c>
      <c r="H17812" s="8">
        <v>0.26040000000000002</v>
      </c>
      <c r="I17812" s="8">
        <v>0.16520000000000001</v>
      </c>
      <c r="J17812" s="8">
        <f>datatable[[#This Row],[продажи_]]-datatable[[#This Row],[себестоимость_]]</f>
        <v>9.5200000000000007E-2</v>
      </c>
      <c r="L17812"/>
    </row>
    <row r="17813" spans="2:12" x14ac:dyDescent="0.4">
      <c r="B17813" s="5" t="s">
        <v>79</v>
      </c>
      <c r="C17813" s="5" t="s">
        <v>54</v>
      </c>
      <c r="D17813" s="5" t="s">
        <v>24</v>
      </c>
      <c r="E17813" s="5" t="s">
        <v>7</v>
      </c>
      <c r="F17813" s="6">
        <v>44621</v>
      </c>
      <c r="G17813" s="6" t="str">
        <f>TEXT(datatable[[#This Row],[дата]],"ММ")</f>
        <v>03</v>
      </c>
      <c r="H17813" s="8">
        <v>0.27200000000000002</v>
      </c>
      <c r="I17813" s="8">
        <v>0.13919999999999999</v>
      </c>
      <c r="J17813" s="8">
        <f>datatable[[#This Row],[продажи_]]-datatable[[#This Row],[себестоимость_]]</f>
        <v>0.13280000000000003</v>
      </c>
      <c r="L17813"/>
    </row>
    <row r="17814" spans="2:12" x14ac:dyDescent="0.4">
      <c r="B17814" s="5" t="s">
        <v>79</v>
      </c>
      <c r="C17814" s="5" t="s">
        <v>54</v>
      </c>
      <c r="D17814" s="5" t="s">
        <v>24</v>
      </c>
      <c r="E17814" s="5" t="s">
        <v>7</v>
      </c>
      <c r="F17814" s="6">
        <v>44652</v>
      </c>
      <c r="G17814" s="6" t="str">
        <f>TEXT(datatable[[#This Row],[дата]],"ММ")</f>
        <v>04</v>
      </c>
      <c r="H17814" s="8">
        <v>0.24640000000000004</v>
      </c>
      <c r="I17814" s="8">
        <v>0.15120000000000003</v>
      </c>
      <c r="J17814" s="8">
        <f>datatable[[#This Row],[продажи_]]-datatable[[#This Row],[себестоимость_]]</f>
        <v>9.5200000000000007E-2</v>
      </c>
      <c r="L17814"/>
    </row>
    <row r="17815" spans="2:12" x14ac:dyDescent="0.4">
      <c r="B17815" s="5" t="s">
        <v>79</v>
      </c>
      <c r="C17815" s="5" t="s">
        <v>54</v>
      </c>
      <c r="D17815" s="5" t="s">
        <v>24</v>
      </c>
      <c r="E17815" s="5" t="s">
        <v>7</v>
      </c>
      <c r="F17815" s="6">
        <v>44682</v>
      </c>
      <c r="G17815" s="6" t="str">
        <f>TEXT(datatable[[#This Row],[дата]],"ММ")</f>
        <v>05</v>
      </c>
      <c r="H17815" s="8">
        <v>0.192</v>
      </c>
      <c r="I17815" s="8">
        <v>0.1152</v>
      </c>
      <c r="J17815" s="8">
        <f>datatable[[#This Row],[продажи_]]-datatable[[#This Row],[себестоимость_]]</f>
        <v>7.6800000000000007E-2</v>
      </c>
      <c r="L17815"/>
    </row>
    <row r="17816" spans="2:12" x14ac:dyDescent="0.4">
      <c r="B17816" s="5" t="s">
        <v>79</v>
      </c>
      <c r="C17816" s="5" t="s">
        <v>54</v>
      </c>
      <c r="D17816" s="5" t="s">
        <v>24</v>
      </c>
      <c r="E17816" s="5" t="s">
        <v>7</v>
      </c>
      <c r="F17816" s="6">
        <v>44713</v>
      </c>
      <c r="G17816" s="6" t="str">
        <f>TEXT(datatable[[#This Row],[дата]],"ММ")</f>
        <v>06</v>
      </c>
      <c r="H17816" s="8">
        <v>0.30159999999999998</v>
      </c>
      <c r="I17816" s="8">
        <v>0.14300000000000002</v>
      </c>
      <c r="J17816" s="8">
        <f>datatable[[#This Row],[продажи_]]-datatable[[#This Row],[себестоимость_]]</f>
        <v>0.15859999999999996</v>
      </c>
      <c r="L17816"/>
    </row>
    <row r="17817" spans="2:12" x14ac:dyDescent="0.4">
      <c r="B17817" s="5" t="s">
        <v>79</v>
      </c>
      <c r="C17817" s="5" t="s">
        <v>54</v>
      </c>
      <c r="D17817" s="5" t="s">
        <v>24</v>
      </c>
      <c r="E17817" s="5" t="s">
        <v>7</v>
      </c>
      <c r="F17817" s="6">
        <v>44743</v>
      </c>
      <c r="G17817" s="6" t="str">
        <f>TEXT(datatable[[#This Row],[дата]],"ММ")</f>
        <v>07</v>
      </c>
      <c r="H17817" s="8">
        <v>0.17920000000000003</v>
      </c>
      <c r="I17817" s="8">
        <v>9.4399999999999998E-2</v>
      </c>
      <c r="J17817" s="8">
        <f>datatable[[#This Row],[продажи_]]-datatable[[#This Row],[себестоимость_]]</f>
        <v>8.4800000000000028E-2</v>
      </c>
      <c r="L17817"/>
    </row>
    <row r="17818" spans="2:12" x14ac:dyDescent="0.4">
      <c r="B17818" s="5" t="s">
        <v>79</v>
      </c>
      <c r="C17818" s="5" t="s">
        <v>54</v>
      </c>
      <c r="D17818" s="5" t="s">
        <v>24</v>
      </c>
      <c r="E17818" s="5" t="s">
        <v>7</v>
      </c>
      <c r="F17818" s="6">
        <v>44774</v>
      </c>
      <c r="G17818" s="6" t="str">
        <f>TEXT(datatable[[#This Row],[дата]],"ММ")</f>
        <v>08</v>
      </c>
      <c r="H17818" s="8">
        <v>0.19259999999999999</v>
      </c>
      <c r="I17818" s="8">
        <v>7.5600000000000001E-2</v>
      </c>
      <c r="J17818" s="8">
        <f>datatable[[#This Row],[продажи_]]-datatable[[#This Row],[себестоимость_]]</f>
        <v>0.11699999999999999</v>
      </c>
      <c r="L17818"/>
    </row>
    <row r="17819" spans="2:12" x14ac:dyDescent="0.4">
      <c r="B17819" s="5" t="s">
        <v>79</v>
      </c>
      <c r="C17819" s="5" t="s">
        <v>54</v>
      </c>
      <c r="D17819" s="5" t="s">
        <v>24</v>
      </c>
      <c r="E17819" s="5" t="s">
        <v>7</v>
      </c>
      <c r="F17819" s="6">
        <v>44805</v>
      </c>
      <c r="G17819" s="6" t="str">
        <f>TEXT(datatable[[#This Row],[дата]],"ММ")</f>
        <v>09</v>
      </c>
      <c r="H17819" s="8">
        <v>0.18000000000000002</v>
      </c>
      <c r="I17819" s="8">
        <v>8.2000000000000003E-2</v>
      </c>
      <c r="J17819" s="8">
        <f>datatable[[#This Row],[продажи_]]-datatable[[#This Row],[себестоимость_]]</f>
        <v>9.8000000000000018E-2</v>
      </c>
      <c r="L17819"/>
    </row>
    <row r="17820" spans="2:12" x14ac:dyDescent="0.4">
      <c r="B17820" s="5" t="s">
        <v>79</v>
      </c>
      <c r="C17820" s="5" t="s">
        <v>54</v>
      </c>
      <c r="D17820" s="5" t="s">
        <v>24</v>
      </c>
      <c r="E17820" s="5" t="s">
        <v>7</v>
      </c>
      <c r="F17820" s="6">
        <v>44835</v>
      </c>
      <c r="G17820" s="6" t="str">
        <f>TEXT(datatable[[#This Row],[дата]],"ММ")</f>
        <v>10</v>
      </c>
      <c r="H17820" s="8">
        <v>0.31080000000000008</v>
      </c>
      <c r="I17820" s="8">
        <v>0.13159999999999999</v>
      </c>
      <c r="J17820" s="8">
        <f>datatable[[#This Row],[продажи_]]-datatable[[#This Row],[себестоимость_]]</f>
        <v>0.17920000000000008</v>
      </c>
      <c r="L17820"/>
    </row>
    <row r="17821" spans="2:12" x14ac:dyDescent="0.4">
      <c r="B17821" s="5" t="s">
        <v>79</v>
      </c>
      <c r="C17821" s="5" t="s">
        <v>54</v>
      </c>
      <c r="D17821" s="5" t="s">
        <v>24</v>
      </c>
      <c r="E17821" s="5" t="s">
        <v>7</v>
      </c>
      <c r="F17821" s="6">
        <v>44866</v>
      </c>
      <c r="G17821" s="6" t="str">
        <f>TEXT(datatable[[#This Row],[дата]],"ММ")</f>
        <v>11</v>
      </c>
      <c r="H17821" s="8">
        <v>0.2626</v>
      </c>
      <c r="I17821" s="8">
        <v>0.1222</v>
      </c>
      <c r="J17821" s="8">
        <f>datatable[[#This Row],[продажи_]]-datatable[[#This Row],[себестоимость_]]</f>
        <v>0.1404</v>
      </c>
      <c r="L17821"/>
    </row>
    <row r="17822" spans="2:12" x14ac:dyDescent="0.4">
      <c r="B17822" s="5" t="s">
        <v>79</v>
      </c>
      <c r="C17822" s="5" t="s">
        <v>54</v>
      </c>
      <c r="D17822" s="5" t="s">
        <v>24</v>
      </c>
      <c r="E17822" s="5" t="s">
        <v>7</v>
      </c>
      <c r="F17822" s="6">
        <v>44896</v>
      </c>
      <c r="G17822" s="6" t="str">
        <f>TEXT(datatable[[#This Row],[дата]],"ММ")</f>
        <v>12</v>
      </c>
      <c r="H17822" s="8">
        <v>0.20879999999999999</v>
      </c>
      <c r="I17822" s="8">
        <v>0.12959999999999999</v>
      </c>
      <c r="J17822" s="8">
        <f>datatable[[#This Row],[продажи_]]-datatable[[#This Row],[себестоимость_]]</f>
        <v>7.9199999999999993E-2</v>
      </c>
      <c r="L17822"/>
    </row>
    <row r="17823" spans="2:12" x14ac:dyDescent="0.4">
      <c r="B17823" s="5" t="s">
        <v>79</v>
      </c>
      <c r="C17823" s="5" t="s">
        <v>54</v>
      </c>
      <c r="D17823" s="5" t="s">
        <v>24</v>
      </c>
      <c r="E17823" s="5" t="s">
        <v>7</v>
      </c>
      <c r="F17823" s="6">
        <v>44562</v>
      </c>
      <c r="G17823" s="6" t="str">
        <f>TEXT(datatable[[#This Row],[дата]],"ММ")</f>
        <v>01</v>
      </c>
      <c r="H17823" s="8">
        <v>3.1680000000000001</v>
      </c>
      <c r="I17823" s="8">
        <v>1.746</v>
      </c>
      <c r="J17823" s="8">
        <f>datatable[[#This Row],[продажи_]]-datatable[[#This Row],[себестоимость_]]</f>
        <v>1.4220000000000002</v>
      </c>
      <c r="L17823"/>
    </row>
    <row r="17824" spans="2:12" x14ac:dyDescent="0.4">
      <c r="B17824" s="5" t="s">
        <v>79</v>
      </c>
      <c r="C17824" s="5" t="s">
        <v>54</v>
      </c>
      <c r="D17824" s="5" t="s">
        <v>24</v>
      </c>
      <c r="E17824" s="5" t="s">
        <v>7</v>
      </c>
      <c r="F17824" s="6">
        <v>44593</v>
      </c>
      <c r="G17824" s="6" t="str">
        <f>TEXT(datatable[[#This Row],[дата]],"ММ")</f>
        <v>02</v>
      </c>
      <c r="H17824" s="8">
        <v>5.9752000000000001</v>
      </c>
      <c r="I17824" s="8">
        <v>2.6880000000000002</v>
      </c>
      <c r="J17824" s="8">
        <f>datatable[[#This Row],[продажи_]]-datatable[[#This Row],[себестоимость_]]</f>
        <v>3.2871999999999999</v>
      </c>
      <c r="L17824"/>
    </row>
    <row r="17825" spans="2:12" x14ac:dyDescent="0.4">
      <c r="B17825" s="5" t="s">
        <v>79</v>
      </c>
      <c r="C17825" s="5" t="s">
        <v>54</v>
      </c>
      <c r="D17825" s="5" t="s">
        <v>24</v>
      </c>
      <c r="E17825" s="5" t="s">
        <v>7</v>
      </c>
      <c r="F17825" s="6">
        <v>44621</v>
      </c>
      <c r="G17825" s="6" t="str">
        <f>TEXT(datatable[[#This Row],[дата]],"ММ")</f>
        <v>03</v>
      </c>
      <c r="H17825" s="8">
        <v>6.1951999999999998</v>
      </c>
      <c r="I17825" s="8">
        <v>3.2960000000000003</v>
      </c>
      <c r="J17825" s="8">
        <f>datatable[[#This Row],[продажи_]]-datatable[[#This Row],[себестоимость_]]</f>
        <v>2.8991999999999996</v>
      </c>
      <c r="L17825"/>
    </row>
    <row r="17826" spans="2:12" x14ac:dyDescent="0.4">
      <c r="B17826" s="5" t="s">
        <v>79</v>
      </c>
      <c r="C17826" s="5" t="s">
        <v>54</v>
      </c>
      <c r="D17826" s="5" t="s">
        <v>24</v>
      </c>
      <c r="E17826" s="5" t="s">
        <v>7</v>
      </c>
      <c r="F17826" s="6">
        <v>44652</v>
      </c>
      <c r="G17826" s="6" t="str">
        <f>TEXT(datatable[[#This Row],[дата]],"ММ")</f>
        <v>04</v>
      </c>
      <c r="H17826" s="8">
        <v>6.5296000000000003</v>
      </c>
      <c r="I17826" s="8">
        <v>2.7440000000000002</v>
      </c>
      <c r="J17826" s="8">
        <f>datatable[[#This Row],[продажи_]]-datatable[[#This Row],[себестоимость_]]</f>
        <v>3.7856000000000001</v>
      </c>
      <c r="L17826"/>
    </row>
    <row r="17827" spans="2:12" x14ac:dyDescent="0.4">
      <c r="B17827" s="5" t="s">
        <v>79</v>
      </c>
      <c r="C17827" s="5" t="s">
        <v>54</v>
      </c>
      <c r="D17827" s="5" t="s">
        <v>24</v>
      </c>
      <c r="E17827" s="5" t="s">
        <v>7</v>
      </c>
      <c r="F17827" s="6">
        <v>44682</v>
      </c>
      <c r="G17827" s="6" t="str">
        <f>TEXT(datatable[[#This Row],[дата]],"ММ")</f>
        <v>05</v>
      </c>
      <c r="H17827" s="8">
        <v>6.2831999999999999</v>
      </c>
      <c r="I17827" s="8">
        <v>1.944</v>
      </c>
      <c r="J17827" s="8">
        <f>datatable[[#This Row],[продажи_]]-datatable[[#This Row],[себестоимость_]]</f>
        <v>4.3391999999999999</v>
      </c>
      <c r="L17827"/>
    </row>
    <row r="17828" spans="2:12" x14ac:dyDescent="0.4">
      <c r="B17828" s="5" t="s">
        <v>79</v>
      </c>
      <c r="C17828" s="5" t="s">
        <v>54</v>
      </c>
      <c r="D17828" s="5" t="s">
        <v>24</v>
      </c>
      <c r="E17828" s="5" t="s">
        <v>7</v>
      </c>
      <c r="F17828" s="6">
        <v>44713</v>
      </c>
      <c r="G17828" s="6" t="str">
        <f>TEXT(datatable[[#This Row],[дата]],"ММ")</f>
        <v>06</v>
      </c>
      <c r="H17828" s="8">
        <v>6.5207999999999995</v>
      </c>
      <c r="I17828" s="8">
        <v>2.3400000000000003</v>
      </c>
      <c r="J17828" s="8">
        <f>datatable[[#This Row],[продажи_]]-datatable[[#This Row],[себестоимость_]]</f>
        <v>4.1807999999999996</v>
      </c>
      <c r="L17828"/>
    </row>
    <row r="17829" spans="2:12" x14ac:dyDescent="0.4">
      <c r="B17829" s="5" t="s">
        <v>79</v>
      </c>
      <c r="C17829" s="5" t="s">
        <v>54</v>
      </c>
      <c r="D17829" s="5" t="s">
        <v>24</v>
      </c>
      <c r="E17829" s="5" t="s">
        <v>7</v>
      </c>
      <c r="F17829" s="6">
        <v>44743</v>
      </c>
      <c r="G17829" s="6" t="str">
        <f>TEXT(datatable[[#This Row],[дата]],"ММ")</f>
        <v>07</v>
      </c>
      <c r="H17829" s="8">
        <v>3.2032000000000003</v>
      </c>
      <c r="I17829" s="8">
        <v>1.504</v>
      </c>
      <c r="J17829" s="8">
        <f>datatable[[#This Row],[продажи_]]-datatable[[#This Row],[себестоимость_]]</f>
        <v>1.6992000000000003</v>
      </c>
      <c r="L17829"/>
    </row>
    <row r="17830" spans="2:12" x14ac:dyDescent="0.4">
      <c r="B17830" s="5" t="s">
        <v>79</v>
      </c>
      <c r="C17830" s="5" t="s">
        <v>54</v>
      </c>
      <c r="D17830" s="5" t="s">
        <v>24</v>
      </c>
      <c r="E17830" s="5" t="s">
        <v>7</v>
      </c>
      <c r="F17830" s="6">
        <v>44774</v>
      </c>
      <c r="G17830" s="6" t="str">
        <f>TEXT(datatable[[#This Row],[дата]],"ММ")</f>
        <v>08</v>
      </c>
      <c r="H17830" s="8">
        <v>3.8015999999999996</v>
      </c>
      <c r="I17830" s="8">
        <v>1.9800000000000002</v>
      </c>
      <c r="J17830" s="8">
        <f>datatable[[#This Row],[продажи_]]-datatable[[#This Row],[себестоимость_]]</f>
        <v>1.8215999999999994</v>
      </c>
      <c r="L17830"/>
    </row>
    <row r="17831" spans="2:12" x14ac:dyDescent="0.4">
      <c r="B17831" s="5" t="s">
        <v>79</v>
      </c>
      <c r="C17831" s="5" t="s">
        <v>54</v>
      </c>
      <c r="D17831" s="5" t="s">
        <v>24</v>
      </c>
      <c r="E17831" s="5" t="s">
        <v>7</v>
      </c>
      <c r="F17831" s="6">
        <v>44805</v>
      </c>
      <c r="G17831" s="6" t="str">
        <f>TEXT(datatable[[#This Row],[дата]],"ММ")</f>
        <v>09</v>
      </c>
      <c r="H17831" s="8">
        <v>4.5760000000000005</v>
      </c>
      <c r="I17831" s="8">
        <v>2.34</v>
      </c>
      <c r="J17831" s="8">
        <f>datatable[[#This Row],[продажи_]]-datatable[[#This Row],[себестоимость_]]</f>
        <v>2.2360000000000007</v>
      </c>
      <c r="L17831"/>
    </row>
    <row r="17832" spans="2:12" x14ac:dyDescent="0.4">
      <c r="B17832" s="5" t="s">
        <v>79</v>
      </c>
      <c r="C17832" s="5" t="s">
        <v>54</v>
      </c>
      <c r="D17832" s="5" t="s">
        <v>24</v>
      </c>
      <c r="E17832" s="5" t="s">
        <v>7</v>
      </c>
      <c r="F17832" s="6">
        <v>44835</v>
      </c>
      <c r="G17832" s="6" t="str">
        <f>TEXT(datatable[[#This Row],[дата]],"ММ")</f>
        <v>10</v>
      </c>
      <c r="H17832" s="8">
        <v>5.9135999999999997</v>
      </c>
      <c r="I17832" s="8">
        <v>2.6040000000000005</v>
      </c>
      <c r="J17832" s="8">
        <f>datatable[[#This Row],[продажи_]]-datatable[[#This Row],[себестоимость_]]</f>
        <v>3.3095999999999992</v>
      </c>
      <c r="L17832"/>
    </row>
    <row r="17833" spans="2:12" x14ac:dyDescent="0.4">
      <c r="B17833" s="5" t="s">
        <v>79</v>
      </c>
      <c r="C17833" s="5" t="s">
        <v>54</v>
      </c>
      <c r="D17833" s="5" t="s">
        <v>24</v>
      </c>
      <c r="E17833" s="5" t="s">
        <v>7</v>
      </c>
      <c r="F17833" s="6">
        <v>44866</v>
      </c>
      <c r="G17833" s="6" t="str">
        <f>TEXT(datatable[[#This Row],[дата]],"ММ")</f>
        <v>11</v>
      </c>
      <c r="H17833" s="8">
        <v>4.6332000000000004</v>
      </c>
      <c r="I17833" s="8">
        <v>2.8080000000000003</v>
      </c>
      <c r="J17833" s="8">
        <f>datatable[[#This Row],[продажи_]]-datatable[[#This Row],[себестоимость_]]</f>
        <v>1.8252000000000002</v>
      </c>
      <c r="L17833"/>
    </row>
    <row r="17834" spans="2:12" x14ac:dyDescent="0.4">
      <c r="B17834" s="5" t="s">
        <v>79</v>
      </c>
      <c r="C17834" s="5" t="s">
        <v>54</v>
      </c>
      <c r="D17834" s="5" t="s">
        <v>24</v>
      </c>
      <c r="E17834" s="5" t="s">
        <v>7</v>
      </c>
      <c r="F17834" s="6">
        <v>44896</v>
      </c>
      <c r="G17834" s="6" t="str">
        <f>TEXT(datatable[[#This Row],[дата]],"ММ")</f>
        <v>12</v>
      </c>
      <c r="H17834" s="8">
        <v>5.9136000000000006</v>
      </c>
      <c r="I17834" s="8">
        <v>2.8559999999999999</v>
      </c>
      <c r="J17834" s="8">
        <f>datatable[[#This Row],[продажи_]]-datatable[[#This Row],[себестоимость_]]</f>
        <v>3.0576000000000008</v>
      </c>
      <c r="L17834"/>
    </row>
    <row r="17835" spans="2:12" x14ac:dyDescent="0.4">
      <c r="B17835" s="5" t="s">
        <v>79</v>
      </c>
      <c r="C17835" s="5" t="s">
        <v>54</v>
      </c>
      <c r="D17835" s="5" t="s">
        <v>24</v>
      </c>
      <c r="E17835" s="5" t="s">
        <v>7</v>
      </c>
      <c r="F17835" s="6">
        <v>44562</v>
      </c>
      <c r="G17835" s="6" t="str">
        <f>TEXT(datatable[[#This Row],[дата]],"ММ")</f>
        <v>01</v>
      </c>
      <c r="H17835" s="8">
        <v>4.1188499999999992</v>
      </c>
      <c r="I17835" s="8">
        <v>1.3972499999999999</v>
      </c>
      <c r="J17835" s="8">
        <f>datatable[[#This Row],[продажи_]]-datatable[[#This Row],[себестоимость_]]</f>
        <v>2.7215999999999996</v>
      </c>
      <c r="L17835"/>
    </row>
    <row r="17836" spans="2:12" x14ac:dyDescent="0.4">
      <c r="B17836" s="5" t="s">
        <v>79</v>
      </c>
      <c r="C17836" s="5" t="s">
        <v>54</v>
      </c>
      <c r="D17836" s="5" t="s">
        <v>24</v>
      </c>
      <c r="E17836" s="5" t="s">
        <v>7</v>
      </c>
      <c r="F17836" s="6">
        <v>44593</v>
      </c>
      <c r="G17836" s="6" t="str">
        <f>TEXT(datatable[[#This Row],[дата]],"ММ")</f>
        <v>02</v>
      </c>
      <c r="H17836" s="8">
        <v>5.2731000000000003</v>
      </c>
      <c r="I17836" s="8">
        <v>1.6821000000000002</v>
      </c>
      <c r="J17836" s="8">
        <f>datatable[[#This Row],[продажи_]]-datatable[[#This Row],[себестоимость_]]</f>
        <v>3.5910000000000002</v>
      </c>
      <c r="L17836"/>
    </row>
    <row r="17837" spans="2:12" x14ac:dyDescent="0.4">
      <c r="B17837" s="5" t="s">
        <v>79</v>
      </c>
      <c r="C17837" s="5" t="s">
        <v>54</v>
      </c>
      <c r="D17837" s="5" t="s">
        <v>24</v>
      </c>
      <c r="E17837" s="5" t="s">
        <v>7</v>
      </c>
      <c r="F17837" s="6">
        <v>44621</v>
      </c>
      <c r="G17837" s="6" t="str">
        <f>TEXT(datatable[[#This Row],[дата]],"ММ")</f>
        <v>03</v>
      </c>
      <c r="H17837" s="8">
        <v>5.5728</v>
      </c>
      <c r="I17837" s="8">
        <v>2.2680000000000002</v>
      </c>
      <c r="J17837" s="8">
        <f>datatable[[#This Row],[продажи_]]-datatable[[#This Row],[себестоимость_]]</f>
        <v>3.3047999999999997</v>
      </c>
      <c r="L17837"/>
    </row>
    <row r="17838" spans="2:12" x14ac:dyDescent="0.4">
      <c r="B17838" s="5" t="s">
        <v>79</v>
      </c>
      <c r="C17838" s="5" t="s">
        <v>54</v>
      </c>
      <c r="D17838" s="5" t="s">
        <v>24</v>
      </c>
      <c r="E17838" s="5" t="s">
        <v>7</v>
      </c>
      <c r="F17838" s="6">
        <v>44652</v>
      </c>
      <c r="G17838" s="6" t="str">
        <f>TEXT(datatable[[#This Row],[дата]],"ММ")</f>
        <v>04</v>
      </c>
      <c r="H17838" s="8">
        <v>4.7627999999999995</v>
      </c>
      <c r="I17838" s="8">
        <v>2.1545999999999998</v>
      </c>
      <c r="J17838" s="8">
        <f>datatable[[#This Row],[продажи_]]-datatable[[#This Row],[себестоимость_]]</f>
        <v>2.6081999999999996</v>
      </c>
      <c r="L17838"/>
    </row>
    <row r="17839" spans="2:12" x14ac:dyDescent="0.4">
      <c r="B17839" s="5" t="s">
        <v>79</v>
      </c>
      <c r="C17839" s="5" t="s">
        <v>54</v>
      </c>
      <c r="D17839" s="5" t="s">
        <v>24</v>
      </c>
      <c r="E17839" s="5" t="s">
        <v>7</v>
      </c>
      <c r="F17839" s="6">
        <v>44682</v>
      </c>
      <c r="G17839" s="6" t="str">
        <f>TEXT(datatable[[#This Row],[дата]],"ММ")</f>
        <v>05</v>
      </c>
      <c r="H17839" s="8">
        <v>5.4432000000000009</v>
      </c>
      <c r="I17839" s="8">
        <v>1.3122000000000003</v>
      </c>
      <c r="J17839" s="8">
        <f>datatable[[#This Row],[продажи_]]-datatable[[#This Row],[себестоимость_]]</f>
        <v>4.1310000000000002</v>
      </c>
      <c r="L17839"/>
    </row>
    <row r="17840" spans="2:12" x14ac:dyDescent="0.4">
      <c r="B17840" s="5" t="s">
        <v>79</v>
      </c>
      <c r="C17840" s="5" t="s">
        <v>54</v>
      </c>
      <c r="D17840" s="5" t="s">
        <v>24</v>
      </c>
      <c r="E17840" s="5" t="s">
        <v>7</v>
      </c>
      <c r="F17840" s="6">
        <v>44713</v>
      </c>
      <c r="G17840" s="6" t="str">
        <f>TEXT(datatable[[#This Row],[дата]],"ММ")</f>
        <v>06</v>
      </c>
      <c r="H17840" s="8">
        <v>5.3176499999999995</v>
      </c>
      <c r="I17840" s="8">
        <v>1.8603000000000003</v>
      </c>
      <c r="J17840" s="8">
        <f>datatable[[#This Row],[продажи_]]-datatable[[#This Row],[себестоимость_]]</f>
        <v>3.457349999999999</v>
      </c>
      <c r="L17840"/>
    </row>
    <row r="17841" spans="2:12" x14ac:dyDescent="0.4">
      <c r="B17841" s="5" t="s">
        <v>79</v>
      </c>
      <c r="C17841" s="5" t="s">
        <v>54</v>
      </c>
      <c r="D17841" s="5" t="s">
        <v>24</v>
      </c>
      <c r="E17841" s="5" t="s">
        <v>7</v>
      </c>
      <c r="F17841" s="6">
        <v>44743</v>
      </c>
      <c r="G17841" s="6" t="str">
        <f>TEXT(datatable[[#This Row],[дата]],"ММ")</f>
        <v>07</v>
      </c>
      <c r="H17841" s="8">
        <v>3.2724000000000002</v>
      </c>
      <c r="I17841" s="8">
        <v>1.1448</v>
      </c>
      <c r="J17841" s="8">
        <f>datatable[[#This Row],[продажи_]]-datatable[[#This Row],[себестоимость_]]</f>
        <v>2.1276000000000002</v>
      </c>
      <c r="L17841"/>
    </row>
    <row r="17842" spans="2:12" x14ac:dyDescent="0.4">
      <c r="B17842" s="5" t="s">
        <v>79</v>
      </c>
      <c r="C17842" s="5" t="s">
        <v>54</v>
      </c>
      <c r="D17842" s="5" t="s">
        <v>24</v>
      </c>
      <c r="E17842" s="5" t="s">
        <v>7</v>
      </c>
      <c r="F17842" s="6">
        <v>44774</v>
      </c>
      <c r="G17842" s="6" t="str">
        <f>TEXT(datatable[[#This Row],[дата]],"ММ")</f>
        <v>08</v>
      </c>
      <c r="H17842" s="8">
        <v>4.3739999999999997</v>
      </c>
      <c r="I17842" s="8">
        <v>1.2514500000000002</v>
      </c>
      <c r="J17842" s="8">
        <f>datatable[[#This Row],[продажи_]]-datatable[[#This Row],[себестоимость_]]</f>
        <v>3.1225499999999995</v>
      </c>
      <c r="L17842"/>
    </row>
    <row r="17843" spans="2:12" x14ac:dyDescent="0.4">
      <c r="B17843" s="5" t="s">
        <v>79</v>
      </c>
      <c r="C17843" s="5" t="s">
        <v>54</v>
      </c>
      <c r="D17843" s="5" t="s">
        <v>24</v>
      </c>
      <c r="E17843" s="5" t="s">
        <v>7</v>
      </c>
      <c r="F17843" s="6">
        <v>44805</v>
      </c>
      <c r="G17843" s="6" t="str">
        <f>TEXT(datatable[[#This Row],[дата]],"ММ")</f>
        <v>09</v>
      </c>
      <c r="H17843" s="8">
        <v>4.2119999999999997</v>
      </c>
      <c r="I17843" s="8">
        <v>1.3365</v>
      </c>
      <c r="J17843" s="8">
        <f>datatable[[#This Row],[продажи_]]-datatable[[#This Row],[себестоимость_]]</f>
        <v>2.8754999999999997</v>
      </c>
      <c r="L17843"/>
    </row>
    <row r="17844" spans="2:12" x14ac:dyDescent="0.4">
      <c r="B17844" s="5" t="s">
        <v>79</v>
      </c>
      <c r="C17844" s="5" t="s">
        <v>54</v>
      </c>
      <c r="D17844" s="5" t="s">
        <v>24</v>
      </c>
      <c r="E17844" s="5" t="s">
        <v>7</v>
      </c>
      <c r="F17844" s="6">
        <v>44835</v>
      </c>
      <c r="G17844" s="6" t="str">
        <f>TEXT(datatable[[#This Row],[дата]],"ММ")</f>
        <v>10</v>
      </c>
      <c r="H17844" s="8">
        <v>4.9896000000000003</v>
      </c>
      <c r="I17844" s="8">
        <v>2.0979000000000005</v>
      </c>
      <c r="J17844" s="8">
        <f>datatable[[#This Row],[продажи_]]-datatable[[#This Row],[себестоимость_]]</f>
        <v>2.8916999999999997</v>
      </c>
      <c r="L17844"/>
    </row>
    <row r="17845" spans="2:12" x14ac:dyDescent="0.4">
      <c r="B17845" s="5" t="s">
        <v>79</v>
      </c>
      <c r="C17845" s="5" t="s">
        <v>54</v>
      </c>
      <c r="D17845" s="5" t="s">
        <v>24</v>
      </c>
      <c r="E17845" s="5" t="s">
        <v>7</v>
      </c>
      <c r="F17845" s="6">
        <v>44866</v>
      </c>
      <c r="G17845" s="6" t="str">
        <f>TEXT(datatable[[#This Row],[дата]],"ММ")</f>
        <v>11</v>
      </c>
      <c r="H17845" s="8">
        <v>5.2123499999999998</v>
      </c>
      <c r="I17845" s="8">
        <v>1.6321500000000002</v>
      </c>
      <c r="J17845" s="8">
        <f>datatable[[#This Row],[продажи_]]-datatable[[#This Row],[себестоимость_]]</f>
        <v>3.5801999999999996</v>
      </c>
      <c r="L17845"/>
    </row>
    <row r="17846" spans="2:12" x14ac:dyDescent="0.4">
      <c r="B17846" s="5" t="s">
        <v>79</v>
      </c>
      <c r="C17846" s="5" t="s">
        <v>54</v>
      </c>
      <c r="D17846" s="5" t="s">
        <v>24</v>
      </c>
      <c r="E17846" s="5" t="s">
        <v>7</v>
      </c>
      <c r="F17846" s="6">
        <v>44896</v>
      </c>
      <c r="G17846" s="6" t="str">
        <f>TEXT(datatable[[#This Row],[дата]],"ММ")</f>
        <v>12</v>
      </c>
      <c r="H17846" s="8">
        <v>5.1516000000000002</v>
      </c>
      <c r="I17846" s="8">
        <v>1.8954</v>
      </c>
      <c r="J17846" s="8">
        <f>datatable[[#This Row],[продажи_]]-datatable[[#This Row],[себестоимость_]]</f>
        <v>3.2562000000000002</v>
      </c>
      <c r="L17846"/>
    </row>
    <row r="17847" spans="2:12" x14ac:dyDescent="0.4">
      <c r="B17847" s="5" t="s">
        <v>79</v>
      </c>
      <c r="C17847" s="5" t="s">
        <v>54</v>
      </c>
      <c r="D17847" s="5" t="s">
        <v>24</v>
      </c>
      <c r="E17847" s="5" t="s">
        <v>7</v>
      </c>
      <c r="F17847" s="6">
        <v>44562</v>
      </c>
      <c r="G17847" s="6" t="str">
        <f>TEXT(datatable[[#This Row],[дата]],"ММ")</f>
        <v>01</v>
      </c>
      <c r="H17847" s="8">
        <v>1.23255</v>
      </c>
      <c r="I17847" s="8">
        <v>0.69300000000000006</v>
      </c>
      <c r="J17847" s="8">
        <f>datatable[[#This Row],[продажи_]]-datatable[[#This Row],[себестоимость_]]</f>
        <v>0.53954999999999997</v>
      </c>
      <c r="L17847"/>
    </row>
    <row r="17848" spans="2:12" x14ac:dyDescent="0.4">
      <c r="B17848" s="5" t="s">
        <v>79</v>
      </c>
      <c r="C17848" s="5" t="s">
        <v>54</v>
      </c>
      <c r="D17848" s="5" t="s">
        <v>24</v>
      </c>
      <c r="E17848" s="5" t="s">
        <v>7</v>
      </c>
      <c r="F17848" s="6">
        <v>44593</v>
      </c>
      <c r="G17848" s="6" t="str">
        <f>TEXT(datatable[[#This Row],[дата]],"ММ")</f>
        <v>02</v>
      </c>
      <c r="H17848" s="8">
        <v>2.0790000000000002</v>
      </c>
      <c r="I17848" s="8">
        <v>0.8133999999999999</v>
      </c>
      <c r="J17848" s="8">
        <f>datatable[[#This Row],[продажи_]]-datatable[[#This Row],[себестоимость_]]</f>
        <v>1.2656000000000003</v>
      </c>
      <c r="L17848"/>
    </row>
    <row r="17849" spans="2:12" x14ac:dyDescent="0.4">
      <c r="B17849" s="5" t="s">
        <v>79</v>
      </c>
      <c r="C17849" s="5" t="s">
        <v>54</v>
      </c>
      <c r="D17849" s="5" t="s">
        <v>24</v>
      </c>
      <c r="E17849" s="5" t="s">
        <v>7</v>
      </c>
      <c r="F17849" s="6">
        <v>44621</v>
      </c>
      <c r="G17849" s="6" t="str">
        <f>TEXT(datatable[[#This Row],[дата]],"ММ")</f>
        <v>03</v>
      </c>
      <c r="H17849" s="8">
        <v>2.1648000000000001</v>
      </c>
      <c r="I17849" s="8">
        <v>1.1984000000000001</v>
      </c>
      <c r="J17849" s="8">
        <f>datatable[[#This Row],[продажи_]]-datatable[[#This Row],[себестоимость_]]</f>
        <v>0.96639999999999993</v>
      </c>
      <c r="L17849"/>
    </row>
    <row r="17850" spans="2:12" x14ac:dyDescent="0.4">
      <c r="B17850" s="5" t="s">
        <v>79</v>
      </c>
      <c r="C17850" s="5" t="s">
        <v>54</v>
      </c>
      <c r="D17850" s="5" t="s">
        <v>24</v>
      </c>
      <c r="E17850" s="5" t="s">
        <v>7</v>
      </c>
      <c r="F17850" s="6">
        <v>44652</v>
      </c>
      <c r="G17850" s="6" t="str">
        <f>TEXT(datatable[[#This Row],[дата]],"ММ")</f>
        <v>04</v>
      </c>
      <c r="H17850" s="8">
        <v>2.2406999999999999</v>
      </c>
      <c r="I17850" s="8">
        <v>1.0584</v>
      </c>
      <c r="J17850" s="8">
        <f>datatable[[#This Row],[продажи_]]-datatable[[#This Row],[себестоимость_]]</f>
        <v>1.1822999999999999</v>
      </c>
      <c r="L17850"/>
    </row>
    <row r="17851" spans="2:12" x14ac:dyDescent="0.4">
      <c r="B17851" s="5" t="s">
        <v>79</v>
      </c>
      <c r="C17851" s="5" t="s">
        <v>54</v>
      </c>
      <c r="D17851" s="5" t="s">
        <v>24</v>
      </c>
      <c r="E17851" s="5" t="s">
        <v>7</v>
      </c>
      <c r="F17851" s="6">
        <v>44682</v>
      </c>
      <c r="G17851" s="6" t="str">
        <f>TEXT(datatable[[#This Row],[дата]],"ММ")</f>
        <v>05</v>
      </c>
      <c r="H17851" s="8">
        <v>2.1978</v>
      </c>
      <c r="I17851" s="8">
        <v>0.94919999999999982</v>
      </c>
      <c r="J17851" s="8">
        <f>datatable[[#This Row],[продажи_]]-datatable[[#This Row],[себестоимость_]]</f>
        <v>1.2486000000000002</v>
      </c>
      <c r="L17851"/>
    </row>
    <row r="17852" spans="2:12" x14ac:dyDescent="0.4">
      <c r="B17852" s="5" t="s">
        <v>79</v>
      </c>
      <c r="C17852" s="5" t="s">
        <v>54</v>
      </c>
      <c r="D17852" s="5" t="s">
        <v>24</v>
      </c>
      <c r="E17852" s="5" t="s">
        <v>7</v>
      </c>
      <c r="F17852" s="6">
        <v>44713</v>
      </c>
      <c r="G17852" s="6" t="str">
        <f>TEXT(datatable[[#This Row],[дата]],"ММ")</f>
        <v>06</v>
      </c>
      <c r="H17852" s="8">
        <v>2.4024000000000001</v>
      </c>
      <c r="I17852" s="8">
        <v>1.0829</v>
      </c>
      <c r="J17852" s="8">
        <f>datatable[[#This Row],[продажи_]]-datatable[[#This Row],[себестоимость_]]</f>
        <v>1.3195000000000001</v>
      </c>
      <c r="L17852"/>
    </row>
    <row r="17853" spans="2:12" x14ac:dyDescent="0.4">
      <c r="B17853" s="5" t="s">
        <v>79</v>
      </c>
      <c r="C17853" s="5" t="s">
        <v>54</v>
      </c>
      <c r="D17853" s="5" t="s">
        <v>24</v>
      </c>
      <c r="E17853" s="5" t="s">
        <v>7</v>
      </c>
      <c r="F17853" s="6">
        <v>44743</v>
      </c>
      <c r="G17853" s="6" t="str">
        <f>TEXT(datatable[[#This Row],[дата]],"ММ")</f>
        <v>07</v>
      </c>
      <c r="H17853" s="8">
        <v>1.3068</v>
      </c>
      <c r="I17853" s="8">
        <v>0.67200000000000004</v>
      </c>
      <c r="J17853" s="8">
        <f>datatable[[#This Row],[продажи_]]-datatable[[#This Row],[себестоимость_]]</f>
        <v>0.63479999999999992</v>
      </c>
      <c r="L17853"/>
    </row>
    <row r="17854" spans="2:12" x14ac:dyDescent="0.4">
      <c r="B17854" s="5" t="s">
        <v>79</v>
      </c>
      <c r="C17854" s="5" t="s">
        <v>54</v>
      </c>
      <c r="D17854" s="5" t="s">
        <v>24</v>
      </c>
      <c r="E17854" s="5" t="s">
        <v>7</v>
      </c>
      <c r="F17854" s="6">
        <v>44774</v>
      </c>
      <c r="G17854" s="6" t="str">
        <f>TEXT(datatable[[#This Row],[дата]],"ММ")</f>
        <v>08</v>
      </c>
      <c r="H17854" s="8">
        <v>1.6483500000000002</v>
      </c>
      <c r="I17854" s="8">
        <v>0.56069999999999998</v>
      </c>
      <c r="J17854" s="8">
        <f>datatable[[#This Row],[продажи_]]-datatable[[#This Row],[себестоимость_]]</f>
        <v>1.0876500000000002</v>
      </c>
      <c r="L17854"/>
    </row>
    <row r="17855" spans="2:12" x14ac:dyDescent="0.4">
      <c r="B17855" s="5" t="s">
        <v>79</v>
      </c>
      <c r="C17855" s="5" t="s">
        <v>54</v>
      </c>
      <c r="D17855" s="5" t="s">
        <v>24</v>
      </c>
      <c r="E17855" s="5" t="s">
        <v>7</v>
      </c>
      <c r="F17855" s="6">
        <v>44805</v>
      </c>
      <c r="G17855" s="6" t="str">
        <f>TEXT(datatable[[#This Row],[дата]],"ММ")</f>
        <v>09</v>
      </c>
      <c r="H17855" s="8">
        <v>1.9139999999999999</v>
      </c>
      <c r="I17855" s="8">
        <v>0.81200000000000006</v>
      </c>
      <c r="J17855" s="8">
        <f>datatable[[#This Row],[продажи_]]-datatable[[#This Row],[себестоимость_]]</f>
        <v>1.1019999999999999</v>
      </c>
      <c r="L17855"/>
    </row>
    <row r="17856" spans="2:12" x14ac:dyDescent="0.4">
      <c r="B17856" s="5" t="s">
        <v>79</v>
      </c>
      <c r="C17856" s="5" t="s">
        <v>54</v>
      </c>
      <c r="D17856" s="5" t="s">
        <v>24</v>
      </c>
      <c r="E17856" s="5" t="s">
        <v>7</v>
      </c>
      <c r="F17856" s="6">
        <v>44835</v>
      </c>
      <c r="G17856" s="6" t="str">
        <f>TEXT(datatable[[#This Row],[дата]],"ММ")</f>
        <v>10</v>
      </c>
      <c r="H17856" s="8">
        <v>2.5410000000000004</v>
      </c>
      <c r="I17856" s="8">
        <v>0.90160000000000007</v>
      </c>
      <c r="J17856" s="8">
        <f>datatable[[#This Row],[продажи_]]-datatable[[#This Row],[себестоимость_]]</f>
        <v>1.6394000000000002</v>
      </c>
      <c r="L17856"/>
    </row>
    <row r="17857" spans="2:12" x14ac:dyDescent="0.4">
      <c r="B17857" s="5" t="s">
        <v>79</v>
      </c>
      <c r="C17857" s="5" t="s">
        <v>54</v>
      </c>
      <c r="D17857" s="5" t="s">
        <v>24</v>
      </c>
      <c r="E17857" s="5" t="s">
        <v>7</v>
      </c>
      <c r="F17857" s="6">
        <v>44866</v>
      </c>
      <c r="G17857" s="6" t="str">
        <f>TEXT(datatable[[#This Row],[дата]],"ММ")</f>
        <v>11</v>
      </c>
      <c r="H17857" s="8">
        <v>2.1879</v>
      </c>
      <c r="I17857" s="8">
        <v>0.72800000000000009</v>
      </c>
      <c r="J17857" s="8">
        <f>datatable[[#This Row],[продажи_]]-datatable[[#This Row],[себестоимость_]]</f>
        <v>1.4598999999999998</v>
      </c>
      <c r="L17857"/>
    </row>
    <row r="17858" spans="2:12" x14ac:dyDescent="0.4">
      <c r="B17858" s="5" t="s">
        <v>79</v>
      </c>
      <c r="C17858" s="5" t="s">
        <v>54</v>
      </c>
      <c r="D17858" s="5" t="s">
        <v>24</v>
      </c>
      <c r="E17858" s="5" t="s">
        <v>7</v>
      </c>
      <c r="F17858" s="6">
        <v>44896</v>
      </c>
      <c r="G17858" s="6" t="str">
        <f>TEXT(datatable[[#This Row],[дата]],"ММ")</f>
        <v>12</v>
      </c>
      <c r="H17858" s="8">
        <v>2.0592000000000001</v>
      </c>
      <c r="I17858" s="8">
        <v>0.90720000000000001</v>
      </c>
      <c r="J17858" s="8">
        <f>datatable[[#This Row],[продажи_]]-datatable[[#This Row],[себестоимость_]]</f>
        <v>1.1520000000000001</v>
      </c>
      <c r="L17858"/>
    </row>
    <row r="17859" spans="2:12" x14ac:dyDescent="0.4">
      <c r="B17859" s="5" t="s">
        <v>65</v>
      </c>
      <c r="C17859" s="5" t="s">
        <v>58</v>
      </c>
      <c r="D17859" s="5" t="s">
        <v>32</v>
      </c>
      <c r="E17859" s="5" t="s">
        <v>60</v>
      </c>
      <c r="F17859" s="6">
        <v>44562</v>
      </c>
      <c r="G17859" s="6" t="str">
        <f>TEXT(datatable[[#This Row],[дата]],"ММ")</f>
        <v>01</v>
      </c>
      <c r="H17859" s="8">
        <v>54.078749999999992</v>
      </c>
      <c r="I17859" s="8">
        <v>15.988499999999998</v>
      </c>
      <c r="J17859" s="8">
        <f>datatable[[#This Row],[продажи_]]-datatable[[#This Row],[себестоимость_]]</f>
        <v>38.090249999999997</v>
      </c>
      <c r="L17859"/>
    </row>
    <row r="17860" spans="2:12" x14ac:dyDescent="0.4">
      <c r="B17860" s="5" t="s">
        <v>65</v>
      </c>
      <c r="C17860" s="5" t="s">
        <v>58</v>
      </c>
      <c r="D17860" s="5" t="s">
        <v>32</v>
      </c>
      <c r="E17860" s="5" t="s">
        <v>60</v>
      </c>
      <c r="F17860" s="6">
        <v>44593</v>
      </c>
      <c r="G17860" s="6" t="str">
        <f>TEXT(datatable[[#This Row],[дата]],"ММ")</f>
        <v>02</v>
      </c>
      <c r="H17860" s="8">
        <v>82.659499999999994</v>
      </c>
      <c r="I17860" s="8">
        <v>26.041400000000003</v>
      </c>
      <c r="J17860" s="8">
        <f>datatable[[#This Row],[продажи_]]-datatable[[#This Row],[себестоимость_]]</f>
        <v>56.618099999999991</v>
      </c>
      <c r="L17860"/>
    </row>
    <row r="17861" spans="2:12" x14ac:dyDescent="0.4">
      <c r="B17861" s="5" t="s">
        <v>65</v>
      </c>
      <c r="C17861" s="5" t="s">
        <v>58</v>
      </c>
      <c r="D17861" s="5" t="s">
        <v>32</v>
      </c>
      <c r="E17861" s="5" t="s">
        <v>60</v>
      </c>
      <c r="F17861" s="6">
        <v>44621</v>
      </c>
      <c r="G17861" s="6" t="str">
        <f>TEXT(datatable[[#This Row],[дата]],"ММ")</f>
        <v>03</v>
      </c>
      <c r="H17861" s="8">
        <v>78.584000000000003</v>
      </c>
      <c r="I17861" s="8">
        <v>32.7712</v>
      </c>
      <c r="J17861" s="8">
        <f>datatable[[#This Row],[продажи_]]-datatable[[#This Row],[себестоимость_]]</f>
        <v>45.812800000000003</v>
      </c>
      <c r="L17861"/>
    </row>
    <row r="17862" spans="2:12" x14ac:dyDescent="0.4">
      <c r="B17862" s="5" t="s">
        <v>65</v>
      </c>
      <c r="C17862" s="5" t="s">
        <v>58</v>
      </c>
      <c r="D17862" s="5" t="s">
        <v>32</v>
      </c>
      <c r="E17862" s="5" t="s">
        <v>60</v>
      </c>
      <c r="F17862" s="6">
        <v>44652</v>
      </c>
      <c r="G17862" s="6" t="str">
        <f>TEXT(datatable[[#This Row],[дата]],"ММ")</f>
        <v>04</v>
      </c>
      <c r="H17862" s="8">
        <v>79.00200000000001</v>
      </c>
      <c r="I17862" s="8">
        <v>34.234200000000001</v>
      </c>
      <c r="J17862" s="8">
        <f>datatable[[#This Row],[продажи_]]-datatable[[#This Row],[себестоимость_]]</f>
        <v>44.767800000000008</v>
      </c>
      <c r="L17862"/>
    </row>
    <row r="17863" spans="2:12" x14ac:dyDescent="0.4">
      <c r="B17863" s="5" t="s">
        <v>65</v>
      </c>
      <c r="C17863" s="5" t="s">
        <v>58</v>
      </c>
      <c r="D17863" s="5" t="s">
        <v>32</v>
      </c>
      <c r="E17863" s="5" t="s">
        <v>60</v>
      </c>
      <c r="F17863" s="6">
        <v>44682</v>
      </c>
      <c r="G17863" s="6" t="str">
        <f>TEXT(datatable[[#This Row],[дата]],"ММ")</f>
        <v>05</v>
      </c>
      <c r="H17863" s="8">
        <v>74.613</v>
      </c>
      <c r="I17863" s="8">
        <v>26.083200000000001</v>
      </c>
      <c r="J17863" s="8">
        <f>datatable[[#This Row],[продажи_]]-datatable[[#This Row],[себестоимость_]]</f>
        <v>48.529799999999994</v>
      </c>
      <c r="L17863"/>
    </row>
    <row r="17864" spans="2:12" x14ac:dyDescent="0.4">
      <c r="B17864" s="5" t="s">
        <v>65</v>
      </c>
      <c r="C17864" s="5" t="s">
        <v>58</v>
      </c>
      <c r="D17864" s="5" t="s">
        <v>32</v>
      </c>
      <c r="E17864" s="5" t="s">
        <v>60</v>
      </c>
      <c r="F17864" s="6">
        <v>44713</v>
      </c>
      <c r="G17864" s="6" t="str">
        <f>TEXT(datatable[[#This Row],[дата]],"ММ")</f>
        <v>06</v>
      </c>
      <c r="H17864" s="8">
        <v>55.698499999999996</v>
      </c>
      <c r="I17864" s="8">
        <v>24.1813</v>
      </c>
      <c r="J17864" s="8">
        <f>datatable[[#This Row],[продажи_]]-datatable[[#This Row],[себестоимость_]]</f>
        <v>31.517199999999995</v>
      </c>
      <c r="L17864"/>
    </row>
    <row r="17865" spans="2:12" x14ac:dyDescent="0.4">
      <c r="B17865" s="5" t="s">
        <v>65</v>
      </c>
      <c r="C17865" s="5" t="s">
        <v>58</v>
      </c>
      <c r="D17865" s="5" t="s">
        <v>32</v>
      </c>
      <c r="E17865" s="5" t="s">
        <v>60</v>
      </c>
      <c r="F17865" s="6">
        <v>44743</v>
      </c>
      <c r="G17865" s="6" t="str">
        <f>TEXT(datatable[[#This Row],[дата]],"ММ")</f>
        <v>07</v>
      </c>
      <c r="H17865" s="8">
        <v>35.53</v>
      </c>
      <c r="I17865" s="8">
        <v>13.877599999999999</v>
      </c>
      <c r="J17865" s="8">
        <f>datatable[[#This Row],[продажи_]]-datatable[[#This Row],[себестоимость_]]</f>
        <v>21.6524</v>
      </c>
      <c r="L17865"/>
    </row>
    <row r="17866" spans="2:12" x14ac:dyDescent="0.4">
      <c r="B17866" s="5" t="s">
        <v>65</v>
      </c>
      <c r="C17866" s="5" t="s">
        <v>58</v>
      </c>
      <c r="D17866" s="5" t="s">
        <v>32</v>
      </c>
      <c r="E17866" s="5" t="s">
        <v>60</v>
      </c>
      <c r="F17866" s="6">
        <v>44774</v>
      </c>
      <c r="G17866" s="6" t="str">
        <f>TEXT(datatable[[#This Row],[дата]],"ММ")</f>
        <v>08</v>
      </c>
      <c r="H17866" s="8">
        <v>42.792749999999998</v>
      </c>
      <c r="I17866" s="8">
        <v>22.383899999999997</v>
      </c>
      <c r="J17866" s="8">
        <f>datatable[[#This Row],[продажи_]]-datatable[[#This Row],[себестоимость_]]</f>
        <v>20.408850000000001</v>
      </c>
      <c r="L17866"/>
    </row>
    <row r="17867" spans="2:12" x14ac:dyDescent="0.4">
      <c r="B17867" s="5" t="s">
        <v>65</v>
      </c>
      <c r="C17867" s="5" t="s">
        <v>58</v>
      </c>
      <c r="D17867" s="5" t="s">
        <v>32</v>
      </c>
      <c r="E17867" s="5" t="s">
        <v>60</v>
      </c>
      <c r="F17867" s="6">
        <v>44805</v>
      </c>
      <c r="G17867" s="6" t="str">
        <f>TEXT(datatable[[#This Row],[дата]],"ММ")</f>
        <v>09</v>
      </c>
      <c r="H17867" s="8">
        <v>49.637499999999996</v>
      </c>
      <c r="I17867" s="8">
        <v>20.691000000000003</v>
      </c>
      <c r="J17867" s="8">
        <f>datatable[[#This Row],[продажи_]]-datatable[[#This Row],[себестоимость_]]</f>
        <v>28.946499999999993</v>
      </c>
      <c r="L17867"/>
    </row>
    <row r="17868" spans="2:12" x14ac:dyDescent="0.4">
      <c r="B17868" s="5" t="s">
        <v>65</v>
      </c>
      <c r="C17868" s="5" t="s">
        <v>58</v>
      </c>
      <c r="D17868" s="5" t="s">
        <v>32</v>
      </c>
      <c r="E17868" s="5" t="s">
        <v>60</v>
      </c>
      <c r="F17868" s="6">
        <v>44835</v>
      </c>
      <c r="G17868" s="6" t="str">
        <f>TEXT(datatable[[#This Row],[дата]],"ММ")</f>
        <v>10</v>
      </c>
      <c r="H17868" s="8">
        <v>76.807500000000005</v>
      </c>
      <c r="I17868" s="8">
        <v>28.382200000000001</v>
      </c>
      <c r="J17868" s="8">
        <f>datatable[[#This Row],[продажи_]]-datatable[[#This Row],[себестоимость_]]</f>
        <v>48.425300000000007</v>
      </c>
      <c r="L17868"/>
    </row>
    <row r="17869" spans="2:12" x14ac:dyDescent="0.4">
      <c r="B17869" s="5" t="s">
        <v>65</v>
      </c>
      <c r="C17869" s="5" t="s">
        <v>58</v>
      </c>
      <c r="D17869" s="5" t="s">
        <v>32</v>
      </c>
      <c r="E17869" s="5" t="s">
        <v>60</v>
      </c>
      <c r="F17869" s="6">
        <v>44866</v>
      </c>
      <c r="G17869" s="6" t="str">
        <f>TEXT(datatable[[#This Row],[дата]],"ММ")</f>
        <v>11</v>
      </c>
      <c r="H17869" s="8">
        <v>62.491</v>
      </c>
      <c r="I17869" s="8">
        <v>30.430400000000006</v>
      </c>
      <c r="J17869" s="8">
        <f>datatable[[#This Row],[продажи_]]-datatable[[#This Row],[себестоимость_]]</f>
        <v>32.060599999999994</v>
      </c>
      <c r="L17869"/>
    </row>
    <row r="17870" spans="2:12" x14ac:dyDescent="0.4">
      <c r="B17870" s="5" t="s">
        <v>65</v>
      </c>
      <c r="C17870" s="5" t="s">
        <v>58</v>
      </c>
      <c r="D17870" s="5" t="s">
        <v>32</v>
      </c>
      <c r="E17870" s="5" t="s">
        <v>60</v>
      </c>
      <c r="F17870" s="6">
        <v>44896</v>
      </c>
      <c r="G17870" s="6" t="str">
        <f>TEXT(datatable[[#This Row],[дата]],"ММ")</f>
        <v>12</v>
      </c>
      <c r="H17870" s="8">
        <v>70.850999999999999</v>
      </c>
      <c r="I17870" s="8">
        <v>29.5944</v>
      </c>
      <c r="J17870" s="8">
        <f>datatable[[#This Row],[продажи_]]-datatable[[#This Row],[себестоимость_]]</f>
        <v>41.256599999999999</v>
      </c>
      <c r="L17870"/>
    </row>
    <row r="17871" spans="2:12" x14ac:dyDescent="0.4">
      <c r="B17871" s="5" t="s">
        <v>65</v>
      </c>
      <c r="C17871" s="5" t="s">
        <v>58</v>
      </c>
      <c r="D17871" s="5" t="s">
        <v>14</v>
      </c>
      <c r="E17871" s="5" t="s">
        <v>8</v>
      </c>
      <c r="F17871" s="6">
        <v>44562</v>
      </c>
      <c r="G17871" s="6" t="str">
        <f>TEXT(datatable[[#This Row],[дата]],"ММ")</f>
        <v>01</v>
      </c>
      <c r="H17871" s="8">
        <v>28.3446</v>
      </c>
      <c r="I17871" s="8">
        <v>26.055</v>
      </c>
      <c r="J17871" s="8">
        <f>datatable[[#This Row],[продажи_]]-datatable[[#This Row],[себестоимость_]]</f>
        <v>2.2896000000000001</v>
      </c>
      <c r="L17871"/>
    </row>
    <row r="17872" spans="2:12" x14ac:dyDescent="0.4">
      <c r="B17872" s="5" t="s">
        <v>65</v>
      </c>
      <c r="C17872" s="5" t="s">
        <v>58</v>
      </c>
      <c r="D17872" s="5" t="s">
        <v>14</v>
      </c>
      <c r="E17872" s="5" t="s">
        <v>8</v>
      </c>
      <c r="F17872" s="6">
        <v>44593</v>
      </c>
      <c r="G17872" s="6" t="str">
        <f>TEXT(datatable[[#This Row],[дата]],"ММ")</f>
        <v>02</v>
      </c>
      <c r="H17872" s="8">
        <v>43.584800000000001</v>
      </c>
      <c r="I17872" s="8">
        <v>41.745899999999999</v>
      </c>
      <c r="J17872" s="8">
        <f>datatable[[#This Row],[продажи_]]-datatable[[#This Row],[себестоимость_]]</f>
        <v>1.8389000000000024</v>
      </c>
      <c r="L17872"/>
    </row>
    <row r="17873" spans="2:12" x14ac:dyDescent="0.4">
      <c r="B17873" s="5" t="s">
        <v>65</v>
      </c>
      <c r="C17873" s="5" t="s">
        <v>58</v>
      </c>
      <c r="D17873" s="5" t="s">
        <v>14</v>
      </c>
      <c r="E17873" s="5" t="s">
        <v>8</v>
      </c>
      <c r="F17873" s="6">
        <v>44621</v>
      </c>
      <c r="G17873" s="6" t="str">
        <f>TEXT(datatable[[#This Row],[дата]],"ММ")</f>
        <v>03</v>
      </c>
      <c r="H17873" s="8">
        <v>50.3904</v>
      </c>
      <c r="I17873" s="8">
        <v>50.952000000000005</v>
      </c>
      <c r="J17873" s="8">
        <f>datatable[[#This Row],[продажи_]]-datatable[[#This Row],[себестоимость_]]</f>
        <v>-0.56160000000000565</v>
      </c>
      <c r="L17873"/>
    </row>
    <row r="17874" spans="2:12" x14ac:dyDescent="0.4">
      <c r="B17874" s="5" t="s">
        <v>65</v>
      </c>
      <c r="C17874" s="5" t="s">
        <v>58</v>
      </c>
      <c r="D17874" s="5" t="s">
        <v>14</v>
      </c>
      <c r="E17874" s="5" t="s">
        <v>8</v>
      </c>
      <c r="F17874" s="6">
        <v>44652</v>
      </c>
      <c r="G17874" s="6" t="str">
        <f>TEXT(datatable[[#This Row],[дата]],"ММ")</f>
        <v>04</v>
      </c>
      <c r="H17874" s="8">
        <v>58.788799999999995</v>
      </c>
      <c r="I17874" s="8">
        <v>39.7194</v>
      </c>
      <c r="J17874" s="8">
        <f>datatable[[#This Row],[продажи_]]-datatable[[#This Row],[себестоимость_]]</f>
        <v>19.069399999999995</v>
      </c>
      <c r="L17874"/>
    </row>
    <row r="17875" spans="2:12" x14ac:dyDescent="0.4">
      <c r="B17875" s="5" t="s">
        <v>65</v>
      </c>
      <c r="C17875" s="5" t="s">
        <v>58</v>
      </c>
      <c r="D17875" s="5" t="s">
        <v>14</v>
      </c>
      <c r="E17875" s="5" t="s">
        <v>8</v>
      </c>
      <c r="F17875" s="6">
        <v>44682</v>
      </c>
      <c r="G17875" s="6" t="str">
        <f>TEXT(datatable[[#This Row],[дата]],"ММ")</f>
        <v>05</v>
      </c>
      <c r="H17875" s="8">
        <v>37.7928</v>
      </c>
      <c r="I17875" s="8">
        <v>38.561400000000006</v>
      </c>
      <c r="J17875" s="8">
        <f>datatable[[#This Row],[продажи_]]-datatable[[#This Row],[себестоимость_]]</f>
        <v>-0.76860000000000639</v>
      </c>
      <c r="L17875"/>
    </row>
    <row r="17876" spans="2:12" x14ac:dyDescent="0.4">
      <c r="B17876" s="5" t="s">
        <v>65</v>
      </c>
      <c r="C17876" s="5" t="s">
        <v>58</v>
      </c>
      <c r="D17876" s="5" t="s">
        <v>14</v>
      </c>
      <c r="E17876" s="5" t="s">
        <v>8</v>
      </c>
      <c r="F17876" s="6">
        <v>44713</v>
      </c>
      <c r="G17876" s="6" t="str">
        <f>TEXT(datatable[[#This Row],[дата]],"ММ")</f>
        <v>06</v>
      </c>
      <c r="H17876" s="8">
        <v>39.059800000000003</v>
      </c>
      <c r="I17876" s="8">
        <v>33.871499999999997</v>
      </c>
      <c r="J17876" s="8">
        <f>datatable[[#This Row],[продажи_]]-datatable[[#This Row],[себестоимость_]]</f>
        <v>5.1883000000000052</v>
      </c>
      <c r="L17876"/>
    </row>
    <row r="17877" spans="2:12" x14ac:dyDescent="0.4">
      <c r="B17877" s="5" t="s">
        <v>65</v>
      </c>
      <c r="C17877" s="5" t="s">
        <v>58</v>
      </c>
      <c r="D17877" s="5" t="s">
        <v>14</v>
      </c>
      <c r="E17877" s="5" t="s">
        <v>8</v>
      </c>
      <c r="F17877" s="6">
        <v>44743</v>
      </c>
      <c r="G17877" s="6" t="str">
        <f>TEXT(datatable[[#This Row],[дата]],"ММ")</f>
        <v>07</v>
      </c>
      <c r="H17877" s="8">
        <v>33.303999999999995</v>
      </c>
      <c r="I17877" s="8">
        <v>25.012800000000002</v>
      </c>
      <c r="J17877" s="8">
        <f>datatable[[#This Row],[продажи_]]-datatable[[#This Row],[себестоимость_]]</f>
        <v>8.2911999999999928</v>
      </c>
      <c r="L17877"/>
    </row>
    <row r="17878" spans="2:12" x14ac:dyDescent="0.4">
      <c r="B17878" s="5" t="s">
        <v>65</v>
      </c>
      <c r="C17878" s="5" t="s">
        <v>58</v>
      </c>
      <c r="D17878" s="5" t="s">
        <v>14</v>
      </c>
      <c r="E17878" s="5" t="s">
        <v>8</v>
      </c>
      <c r="F17878" s="6">
        <v>44774</v>
      </c>
      <c r="G17878" s="6" t="str">
        <f>TEXT(datatable[[#This Row],[дата]],"ММ")</f>
        <v>08</v>
      </c>
      <c r="H17878" s="8">
        <v>29.6478</v>
      </c>
      <c r="I17878" s="8">
        <v>23.710049999999999</v>
      </c>
      <c r="J17878" s="8">
        <f>datatable[[#This Row],[продажи_]]-datatable[[#This Row],[себестоимость_]]</f>
        <v>5.9377500000000012</v>
      </c>
      <c r="L17878"/>
    </row>
    <row r="17879" spans="2:12" x14ac:dyDescent="0.4">
      <c r="B17879" s="5" t="s">
        <v>65</v>
      </c>
      <c r="C17879" s="5" t="s">
        <v>58</v>
      </c>
      <c r="D17879" s="5" t="s">
        <v>14</v>
      </c>
      <c r="E17879" s="5" t="s">
        <v>8</v>
      </c>
      <c r="F17879" s="6">
        <v>44805</v>
      </c>
      <c r="G17879" s="6" t="str">
        <f>TEXT(datatable[[#This Row],[дата]],"ММ")</f>
        <v>09</v>
      </c>
      <c r="H17879" s="8">
        <v>33.304000000000002</v>
      </c>
      <c r="I17879" s="8">
        <v>34.739999999999995</v>
      </c>
      <c r="J17879" s="8">
        <f>datatable[[#This Row],[продажи_]]-datatable[[#This Row],[себестоимость_]]</f>
        <v>-1.4359999999999928</v>
      </c>
      <c r="L17879"/>
    </row>
    <row r="17880" spans="2:12" x14ac:dyDescent="0.4">
      <c r="B17880" s="5" t="s">
        <v>65</v>
      </c>
      <c r="C17880" s="5" t="s">
        <v>58</v>
      </c>
      <c r="D17880" s="5" t="s">
        <v>14</v>
      </c>
      <c r="E17880" s="5" t="s">
        <v>8</v>
      </c>
      <c r="F17880" s="6">
        <v>44835</v>
      </c>
      <c r="G17880" s="6" t="str">
        <f>TEXT(datatable[[#This Row],[дата]],"ММ")</f>
        <v>10</v>
      </c>
      <c r="H17880" s="8">
        <v>50.173200000000001</v>
      </c>
      <c r="I17880" s="8">
        <v>38.908799999999999</v>
      </c>
      <c r="J17880" s="8">
        <f>datatable[[#This Row],[продажи_]]-datatable[[#This Row],[себестоимость_]]</f>
        <v>11.264400000000002</v>
      </c>
      <c r="L17880"/>
    </row>
    <row r="17881" spans="2:12" x14ac:dyDescent="0.4">
      <c r="B17881" s="5" t="s">
        <v>65</v>
      </c>
      <c r="C17881" s="5" t="s">
        <v>58</v>
      </c>
      <c r="D17881" s="5" t="s">
        <v>14</v>
      </c>
      <c r="E17881" s="5" t="s">
        <v>8</v>
      </c>
      <c r="F17881" s="6">
        <v>44866</v>
      </c>
      <c r="G17881" s="6" t="str">
        <f>TEXT(datatable[[#This Row],[дата]],"ММ")</f>
        <v>11</v>
      </c>
      <c r="H17881" s="8">
        <v>42.824600000000004</v>
      </c>
      <c r="I17881" s="8">
        <v>44.409299999999995</v>
      </c>
      <c r="J17881" s="8">
        <f>datatable[[#This Row],[продажи_]]-datatable[[#This Row],[себестоимость_]]</f>
        <v>-1.5846999999999909</v>
      </c>
      <c r="L17881"/>
    </row>
    <row r="17882" spans="2:12" x14ac:dyDescent="0.4">
      <c r="B17882" s="5" t="s">
        <v>65</v>
      </c>
      <c r="C17882" s="5" t="s">
        <v>58</v>
      </c>
      <c r="D17882" s="5" t="s">
        <v>14</v>
      </c>
      <c r="E17882" s="5" t="s">
        <v>8</v>
      </c>
      <c r="F17882" s="6">
        <v>44896</v>
      </c>
      <c r="G17882" s="6" t="str">
        <f>TEXT(datatable[[#This Row],[дата]],"ММ")</f>
        <v>12</v>
      </c>
      <c r="H17882" s="8">
        <v>49.087199999999996</v>
      </c>
      <c r="I17882" s="8">
        <v>35.782200000000003</v>
      </c>
      <c r="J17882" s="8">
        <f>datatable[[#This Row],[продажи_]]-datatable[[#This Row],[себестоимость_]]</f>
        <v>13.304999999999993</v>
      </c>
      <c r="L17882"/>
    </row>
    <row r="17883" spans="2:12" x14ac:dyDescent="0.4">
      <c r="B17883" s="5" t="s">
        <v>65</v>
      </c>
      <c r="C17883" s="5" t="s">
        <v>58</v>
      </c>
      <c r="D17883" s="5" t="s">
        <v>32</v>
      </c>
      <c r="E17883" s="5" t="s">
        <v>61</v>
      </c>
      <c r="F17883" s="6">
        <v>44562</v>
      </c>
      <c r="G17883" s="6" t="str">
        <f>TEXT(datatable[[#This Row],[дата]],"ММ")</f>
        <v>01</v>
      </c>
      <c r="H17883" s="8">
        <v>18.968399999999999</v>
      </c>
      <c r="I17883" s="8">
        <v>13.560750000000002</v>
      </c>
      <c r="J17883" s="8">
        <f>datatable[[#This Row],[продажи_]]-datatable[[#This Row],[себестоимость_]]</f>
        <v>5.4076499999999967</v>
      </c>
      <c r="L17883"/>
    </row>
    <row r="17884" spans="2:12" x14ac:dyDescent="0.4">
      <c r="B17884" s="5" t="s">
        <v>65</v>
      </c>
      <c r="C17884" s="5" t="s">
        <v>58</v>
      </c>
      <c r="D17884" s="5" t="s">
        <v>32</v>
      </c>
      <c r="E17884" s="5" t="s">
        <v>61</v>
      </c>
      <c r="F17884" s="6">
        <v>44593</v>
      </c>
      <c r="G17884" s="6" t="str">
        <f>TEXT(datatable[[#This Row],[дата]],"ММ")</f>
        <v>02</v>
      </c>
      <c r="H17884" s="8">
        <v>36.883000000000003</v>
      </c>
      <c r="I17884" s="8">
        <v>21.295400000000001</v>
      </c>
      <c r="J17884" s="8">
        <f>datatable[[#This Row],[продажи_]]-datatable[[#This Row],[себестоимость_]]</f>
        <v>15.587600000000002</v>
      </c>
      <c r="L17884"/>
    </row>
    <row r="17885" spans="2:12" x14ac:dyDescent="0.4">
      <c r="B17885" s="5" t="s">
        <v>65</v>
      </c>
      <c r="C17885" s="5" t="s">
        <v>58</v>
      </c>
      <c r="D17885" s="5" t="s">
        <v>32</v>
      </c>
      <c r="E17885" s="5" t="s">
        <v>61</v>
      </c>
      <c r="F17885" s="6">
        <v>44621</v>
      </c>
      <c r="G17885" s="6" t="str">
        <f>TEXT(datatable[[#This Row],[дата]],"ММ")</f>
        <v>03</v>
      </c>
      <c r="H17885" s="8">
        <v>36.787199999999999</v>
      </c>
      <c r="I17885" s="8">
        <v>22.96</v>
      </c>
      <c r="J17885" s="8">
        <f>datatable[[#This Row],[продажи_]]-datatable[[#This Row],[себестоимость_]]</f>
        <v>13.827199999999998</v>
      </c>
      <c r="L17885"/>
    </row>
    <row r="17886" spans="2:12" x14ac:dyDescent="0.4">
      <c r="B17886" s="5" t="s">
        <v>65</v>
      </c>
      <c r="C17886" s="5" t="s">
        <v>58</v>
      </c>
      <c r="D17886" s="5" t="s">
        <v>32</v>
      </c>
      <c r="E17886" s="5" t="s">
        <v>61</v>
      </c>
      <c r="F17886" s="6">
        <v>44652</v>
      </c>
      <c r="G17886" s="6" t="str">
        <f>TEXT(datatable[[#This Row],[дата]],"ММ")</f>
        <v>04</v>
      </c>
      <c r="H17886" s="8">
        <v>34.200600000000001</v>
      </c>
      <c r="I17886" s="8">
        <v>16.071999999999999</v>
      </c>
      <c r="J17886" s="8">
        <f>datatable[[#This Row],[продажи_]]-datatable[[#This Row],[себестоимость_]]</f>
        <v>18.128600000000002</v>
      </c>
      <c r="L17886"/>
    </row>
    <row r="17887" spans="2:12" x14ac:dyDescent="0.4">
      <c r="B17887" s="5" t="s">
        <v>65</v>
      </c>
      <c r="C17887" s="5" t="s">
        <v>58</v>
      </c>
      <c r="D17887" s="5" t="s">
        <v>32</v>
      </c>
      <c r="E17887" s="5" t="s">
        <v>61</v>
      </c>
      <c r="F17887" s="6">
        <v>44682</v>
      </c>
      <c r="G17887" s="6" t="str">
        <f>TEXT(datatable[[#This Row],[дата]],"ММ")</f>
        <v>05</v>
      </c>
      <c r="H17887" s="8">
        <v>23.854199999999999</v>
      </c>
      <c r="I17887" s="8">
        <v>20.491799999999998</v>
      </c>
      <c r="J17887" s="8">
        <f>datatable[[#This Row],[продажи_]]-datatable[[#This Row],[себестоимость_]]</f>
        <v>3.3624000000000009</v>
      </c>
      <c r="L17887"/>
    </row>
    <row r="17888" spans="2:12" x14ac:dyDescent="0.4">
      <c r="B17888" s="5" t="s">
        <v>65</v>
      </c>
      <c r="C17888" s="5" t="s">
        <v>58</v>
      </c>
      <c r="D17888" s="5" t="s">
        <v>32</v>
      </c>
      <c r="E17888" s="5" t="s">
        <v>61</v>
      </c>
      <c r="F17888" s="6">
        <v>44713</v>
      </c>
      <c r="G17888" s="6" t="str">
        <f>TEXT(datatable[[#This Row],[дата]],"ММ")</f>
        <v>06</v>
      </c>
      <c r="H17888" s="8">
        <v>29.889600000000002</v>
      </c>
      <c r="I17888" s="8">
        <v>17.162600000000001</v>
      </c>
      <c r="J17888" s="8">
        <f>datatable[[#This Row],[продажи_]]-datatable[[#This Row],[себестоимость_]]</f>
        <v>12.727</v>
      </c>
      <c r="L17888"/>
    </row>
    <row r="17889" spans="2:12" x14ac:dyDescent="0.4">
      <c r="B17889" s="5" t="s">
        <v>65</v>
      </c>
      <c r="C17889" s="5" t="s">
        <v>58</v>
      </c>
      <c r="D17889" s="5" t="s">
        <v>32</v>
      </c>
      <c r="E17889" s="5" t="s">
        <v>61</v>
      </c>
      <c r="F17889" s="6">
        <v>44743</v>
      </c>
      <c r="G17889" s="6" t="str">
        <f>TEXT(datatable[[#This Row],[дата]],"ММ")</f>
        <v>07</v>
      </c>
      <c r="H17889" s="8">
        <v>19.7348</v>
      </c>
      <c r="I17889" s="8">
        <v>10.906000000000001</v>
      </c>
      <c r="J17889" s="8">
        <f>datatable[[#This Row],[продажи_]]-datatable[[#This Row],[себестоимость_]]</f>
        <v>8.8287999999999993</v>
      </c>
      <c r="L17889"/>
    </row>
    <row r="17890" spans="2:12" x14ac:dyDescent="0.4">
      <c r="B17890" s="5" t="s">
        <v>65</v>
      </c>
      <c r="C17890" s="5" t="s">
        <v>58</v>
      </c>
      <c r="D17890" s="5" t="s">
        <v>32</v>
      </c>
      <c r="E17890" s="5" t="s">
        <v>61</v>
      </c>
      <c r="F17890" s="6">
        <v>44774</v>
      </c>
      <c r="G17890" s="6" t="str">
        <f>TEXT(datatable[[#This Row],[дата]],"ММ")</f>
        <v>08</v>
      </c>
      <c r="H17890" s="8">
        <v>19.8306</v>
      </c>
      <c r="I17890" s="8">
        <v>11.236050000000001</v>
      </c>
      <c r="J17890" s="8">
        <f>datatable[[#This Row],[продажи_]]-datatable[[#This Row],[себестоимость_]]</f>
        <v>8.5945499999999999</v>
      </c>
      <c r="L17890"/>
    </row>
    <row r="17891" spans="2:12" x14ac:dyDescent="0.4">
      <c r="B17891" s="5" t="s">
        <v>65</v>
      </c>
      <c r="C17891" s="5" t="s">
        <v>58</v>
      </c>
      <c r="D17891" s="5" t="s">
        <v>32</v>
      </c>
      <c r="E17891" s="5" t="s">
        <v>61</v>
      </c>
      <c r="F17891" s="6">
        <v>44805</v>
      </c>
      <c r="G17891" s="6" t="str">
        <f>TEXT(datatable[[#This Row],[дата]],"ММ")</f>
        <v>09</v>
      </c>
      <c r="H17891" s="8">
        <v>22.512999999999998</v>
      </c>
      <c r="I17891" s="8">
        <v>16.358999999999998</v>
      </c>
      <c r="J17891" s="8">
        <f>datatable[[#This Row],[продажи_]]-datatable[[#This Row],[себестоимость_]]</f>
        <v>6.1539999999999999</v>
      </c>
      <c r="L17891"/>
    </row>
    <row r="17892" spans="2:12" x14ac:dyDescent="0.4">
      <c r="B17892" s="5" t="s">
        <v>65</v>
      </c>
      <c r="C17892" s="5" t="s">
        <v>58</v>
      </c>
      <c r="D17892" s="5" t="s">
        <v>32</v>
      </c>
      <c r="E17892" s="5" t="s">
        <v>61</v>
      </c>
      <c r="F17892" s="6">
        <v>44835</v>
      </c>
      <c r="G17892" s="6" t="str">
        <f>TEXT(datatable[[#This Row],[дата]],"ММ")</f>
        <v>10</v>
      </c>
      <c r="H17892" s="8">
        <v>37.553600000000003</v>
      </c>
      <c r="I17892" s="8">
        <v>18.683700000000002</v>
      </c>
      <c r="J17892" s="8">
        <f>datatable[[#This Row],[продажи_]]-datatable[[#This Row],[себестоимость_]]</f>
        <v>18.869900000000001</v>
      </c>
      <c r="L17892"/>
    </row>
    <row r="17893" spans="2:12" x14ac:dyDescent="0.4">
      <c r="B17893" s="5" t="s">
        <v>65</v>
      </c>
      <c r="C17893" s="5" t="s">
        <v>58</v>
      </c>
      <c r="D17893" s="5" t="s">
        <v>32</v>
      </c>
      <c r="E17893" s="5" t="s">
        <v>61</v>
      </c>
      <c r="F17893" s="6">
        <v>44866</v>
      </c>
      <c r="G17893" s="6" t="str">
        <f>TEXT(datatable[[#This Row],[дата]],"ММ")</f>
        <v>11</v>
      </c>
      <c r="H17893" s="8">
        <v>33.003100000000003</v>
      </c>
      <c r="I17893" s="8">
        <v>20.520500000000002</v>
      </c>
      <c r="J17893" s="8">
        <f>datatable[[#This Row],[продажи_]]-datatable[[#This Row],[себестоимость_]]</f>
        <v>12.482600000000001</v>
      </c>
      <c r="L17893"/>
    </row>
    <row r="17894" spans="2:12" x14ac:dyDescent="0.4">
      <c r="B17894" s="5" t="s">
        <v>65</v>
      </c>
      <c r="C17894" s="5" t="s">
        <v>58</v>
      </c>
      <c r="D17894" s="5" t="s">
        <v>32</v>
      </c>
      <c r="E17894" s="5" t="s">
        <v>61</v>
      </c>
      <c r="F17894" s="6">
        <v>44896</v>
      </c>
      <c r="G17894" s="6" t="str">
        <f>TEXT(datatable[[#This Row],[дата]],"ММ")</f>
        <v>12</v>
      </c>
      <c r="H17894" s="8">
        <v>32.763599999999997</v>
      </c>
      <c r="I17894" s="8">
        <v>15.670199999999999</v>
      </c>
      <c r="J17894" s="8">
        <f>datatable[[#This Row],[продажи_]]-datatable[[#This Row],[себестоимость_]]</f>
        <v>17.093399999999995</v>
      </c>
      <c r="L17894"/>
    </row>
    <row r="17895" spans="2:12" x14ac:dyDescent="0.4">
      <c r="B17895" s="5" t="s">
        <v>65</v>
      </c>
      <c r="C17895" s="5" t="s">
        <v>58</v>
      </c>
      <c r="D17895" s="5" t="s">
        <v>32</v>
      </c>
      <c r="E17895" s="5" t="s">
        <v>62</v>
      </c>
      <c r="F17895" s="6">
        <v>44562</v>
      </c>
      <c r="G17895" s="6" t="str">
        <f>TEXT(datatable[[#This Row],[дата]],"ММ")</f>
        <v>01</v>
      </c>
      <c r="H17895" s="8">
        <v>35.836199999999998</v>
      </c>
      <c r="I17895" s="8">
        <v>20.84355</v>
      </c>
      <c r="J17895" s="8">
        <f>datatable[[#This Row],[продажи_]]-datatable[[#This Row],[себестоимость_]]</f>
        <v>14.992649999999998</v>
      </c>
      <c r="L17895"/>
    </row>
    <row r="17896" spans="2:12" x14ac:dyDescent="0.4">
      <c r="B17896" s="5" t="s">
        <v>65</v>
      </c>
      <c r="C17896" s="5" t="s">
        <v>58</v>
      </c>
      <c r="D17896" s="5" t="s">
        <v>32</v>
      </c>
      <c r="E17896" s="5" t="s">
        <v>62</v>
      </c>
      <c r="F17896" s="6">
        <v>44593</v>
      </c>
      <c r="G17896" s="6" t="str">
        <f>TEXT(datatable[[#This Row],[дата]],"ММ")</f>
        <v>02</v>
      </c>
      <c r="H17896" s="8">
        <v>73.246600000000001</v>
      </c>
      <c r="I17896" s="8">
        <v>37.767800000000001</v>
      </c>
      <c r="J17896" s="8">
        <f>datatable[[#This Row],[продажи_]]-datatable[[#This Row],[себестоимость_]]</f>
        <v>35.4788</v>
      </c>
      <c r="L17896"/>
    </row>
    <row r="17897" spans="2:12" x14ac:dyDescent="0.4">
      <c r="B17897" s="5" t="s">
        <v>65</v>
      </c>
      <c r="C17897" s="5" t="s">
        <v>58</v>
      </c>
      <c r="D17897" s="5" t="s">
        <v>32</v>
      </c>
      <c r="E17897" s="5" t="s">
        <v>62</v>
      </c>
      <c r="F17897" s="6">
        <v>44621</v>
      </c>
      <c r="G17897" s="6" t="str">
        <f>TEXT(datatable[[#This Row],[дата]],"ММ")</f>
        <v>03</v>
      </c>
      <c r="H17897" s="8">
        <v>77.784000000000006</v>
      </c>
      <c r="I17897" s="8">
        <v>35.833599999999997</v>
      </c>
      <c r="J17897" s="8">
        <f>datatable[[#This Row],[продажи_]]-datatable[[#This Row],[себестоимость_]]</f>
        <v>41.950400000000009</v>
      </c>
      <c r="L17897"/>
    </row>
    <row r="17898" spans="2:12" x14ac:dyDescent="0.4">
      <c r="B17898" s="5" t="s">
        <v>65</v>
      </c>
      <c r="C17898" s="5" t="s">
        <v>58</v>
      </c>
      <c r="D17898" s="5" t="s">
        <v>32</v>
      </c>
      <c r="E17898" s="5" t="s">
        <v>62</v>
      </c>
      <c r="F17898" s="6">
        <v>44652</v>
      </c>
      <c r="G17898" s="6" t="str">
        <f>TEXT(datatable[[#This Row],[дата]],"ММ")</f>
        <v>04</v>
      </c>
      <c r="H17898" s="8">
        <v>68.061000000000007</v>
      </c>
      <c r="I17898" s="8">
        <v>40.974499999999999</v>
      </c>
      <c r="J17898" s="8">
        <f>datatable[[#This Row],[продажи_]]-datatable[[#This Row],[себестоимость_]]</f>
        <v>27.086500000000008</v>
      </c>
      <c r="L17898"/>
    </row>
    <row r="17899" spans="2:12" x14ac:dyDescent="0.4">
      <c r="B17899" s="5" t="s">
        <v>65</v>
      </c>
      <c r="C17899" s="5" t="s">
        <v>58</v>
      </c>
      <c r="D17899" s="5" t="s">
        <v>32</v>
      </c>
      <c r="E17899" s="5" t="s">
        <v>62</v>
      </c>
      <c r="F17899" s="6">
        <v>44682</v>
      </c>
      <c r="G17899" s="6" t="str">
        <f>TEXT(datatable[[#This Row],[дата]],"ММ")</f>
        <v>05</v>
      </c>
      <c r="H17899" s="8">
        <v>54.448799999999999</v>
      </c>
      <c r="I17899" s="8">
        <v>25.653599999999997</v>
      </c>
      <c r="J17899" s="8">
        <f>datatable[[#This Row],[продажи_]]-datatable[[#This Row],[себестоимость_]]</f>
        <v>28.795200000000001</v>
      </c>
      <c r="L17899"/>
    </row>
    <row r="17900" spans="2:12" x14ac:dyDescent="0.4">
      <c r="B17900" s="5" t="s">
        <v>65</v>
      </c>
      <c r="C17900" s="5" t="s">
        <v>58</v>
      </c>
      <c r="D17900" s="5" t="s">
        <v>32</v>
      </c>
      <c r="E17900" s="5" t="s">
        <v>62</v>
      </c>
      <c r="F17900" s="6">
        <v>44713</v>
      </c>
      <c r="G17900" s="6" t="str">
        <f>TEXT(datatable[[#This Row],[дата]],"ММ")</f>
        <v>06</v>
      </c>
      <c r="H17900" s="8">
        <v>58.384299999999996</v>
      </c>
      <c r="I17900" s="8">
        <v>30.438200000000002</v>
      </c>
      <c r="J17900" s="8">
        <f>datatable[[#This Row],[продажи_]]-datatable[[#This Row],[себестоимость_]]</f>
        <v>27.946099999999994</v>
      </c>
      <c r="L17900"/>
    </row>
    <row r="17901" spans="2:12" x14ac:dyDescent="0.4">
      <c r="B17901" s="5" t="s">
        <v>65</v>
      </c>
      <c r="C17901" s="5" t="s">
        <v>58</v>
      </c>
      <c r="D17901" s="5" t="s">
        <v>32</v>
      </c>
      <c r="E17901" s="5" t="s">
        <v>62</v>
      </c>
      <c r="F17901" s="6">
        <v>44743</v>
      </c>
      <c r="G17901" s="6" t="str">
        <f>TEXT(datatable[[#This Row],[дата]],"ММ")</f>
        <v>07</v>
      </c>
      <c r="H17901" s="8">
        <v>41.114400000000003</v>
      </c>
      <c r="I17901" s="8">
        <v>19.749199999999998</v>
      </c>
      <c r="J17901" s="8">
        <f>datatable[[#This Row],[продажи_]]-datatable[[#This Row],[себестоимость_]]</f>
        <v>21.365200000000005</v>
      </c>
      <c r="L17901"/>
    </row>
    <row r="17902" spans="2:12" x14ac:dyDescent="0.4">
      <c r="B17902" s="5" t="s">
        <v>65</v>
      </c>
      <c r="C17902" s="5" t="s">
        <v>58</v>
      </c>
      <c r="D17902" s="5" t="s">
        <v>32</v>
      </c>
      <c r="E17902" s="5" t="s">
        <v>62</v>
      </c>
      <c r="F17902" s="6">
        <v>44774</v>
      </c>
      <c r="G17902" s="6" t="str">
        <f>TEXT(datatable[[#This Row],[дата]],"ММ")</f>
        <v>08</v>
      </c>
      <c r="H17902" s="8">
        <v>46.253700000000009</v>
      </c>
      <c r="I17902" s="8">
        <v>20.84355</v>
      </c>
      <c r="J17902" s="8">
        <f>datatable[[#This Row],[продажи_]]-datatable[[#This Row],[себестоимость_]]</f>
        <v>25.410150000000009</v>
      </c>
      <c r="L17902"/>
    </row>
    <row r="17903" spans="2:12" x14ac:dyDescent="0.4">
      <c r="B17903" s="5" t="s">
        <v>65</v>
      </c>
      <c r="C17903" s="5" t="s">
        <v>58</v>
      </c>
      <c r="D17903" s="5" t="s">
        <v>32</v>
      </c>
      <c r="E17903" s="5" t="s">
        <v>62</v>
      </c>
      <c r="F17903" s="6">
        <v>44805</v>
      </c>
      <c r="G17903" s="6" t="str">
        <f>TEXT(datatable[[#This Row],[дата]],"ММ")</f>
        <v>09</v>
      </c>
      <c r="H17903" s="8">
        <v>37.966000000000001</v>
      </c>
      <c r="I17903" s="8">
        <v>29.776499999999999</v>
      </c>
      <c r="J17903" s="8">
        <f>datatable[[#This Row],[продажи_]]-datatable[[#This Row],[себестоимость_]]</f>
        <v>8.1895000000000024</v>
      </c>
      <c r="L17903"/>
    </row>
    <row r="17904" spans="2:12" x14ac:dyDescent="0.4">
      <c r="B17904" s="5" t="s">
        <v>65</v>
      </c>
      <c r="C17904" s="5" t="s">
        <v>58</v>
      </c>
      <c r="D17904" s="5" t="s">
        <v>32</v>
      </c>
      <c r="E17904" s="5" t="s">
        <v>62</v>
      </c>
      <c r="F17904" s="6">
        <v>44835</v>
      </c>
      <c r="G17904" s="6" t="str">
        <f>TEXT(datatable[[#This Row],[дата]],"ММ")</f>
        <v>10</v>
      </c>
      <c r="H17904" s="8">
        <v>56.393400000000007</v>
      </c>
      <c r="I17904" s="8">
        <v>34.917400000000001</v>
      </c>
      <c r="J17904" s="8">
        <f>datatable[[#This Row],[продажи_]]-datatable[[#This Row],[себестоимость_]]</f>
        <v>21.476000000000006</v>
      </c>
      <c r="L17904"/>
    </row>
    <row r="17905" spans="2:12" x14ac:dyDescent="0.4">
      <c r="B17905" s="5" t="s">
        <v>65</v>
      </c>
      <c r="C17905" s="5" t="s">
        <v>58</v>
      </c>
      <c r="D17905" s="5" t="s">
        <v>32</v>
      </c>
      <c r="E17905" s="5" t="s">
        <v>62</v>
      </c>
      <c r="F17905" s="6">
        <v>44866</v>
      </c>
      <c r="G17905" s="6" t="str">
        <f>TEXT(datatable[[#This Row],[дата]],"ММ")</f>
        <v>11</v>
      </c>
      <c r="H17905" s="8">
        <v>61.995699999999999</v>
      </c>
      <c r="I17905" s="8">
        <v>28.453099999999999</v>
      </c>
      <c r="J17905" s="8">
        <f>datatable[[#This Row],[продажи_]]-datatable[[#This Row],[себестоимость_]]</f>
        <v>33.5426</v>
      </c>
      <c r="L17905"/>
    </row>
    <row r="17906" spans="2:12" x14ac:dyDescent="0.4">
      <c r="B17906" s="5" t="s">
        <v>65</v>
      </c>
      <c r="C17906" s="5" t="s">
        <v>58</v>
      </c>
      <c r="D17906" s="5" t="s">
        <v>32</v>
      </c>
      <c r="E17906" s="5" t="s">
        <v>62</v>
      </c>
      <c r="F17906" s="6">
        <v>44896</v>
      </c>
      <c r="G17906" s="6" t="str">
        <f>TEXT(datatable[[#This Row],[дата]],"ММ")</f>
        <v>12</v>
      </c>
      <c r="H17906" s="8">
        <v>52.781999999999996</v>
      </c>
      <c r="I17906" s="8">
        <v>24.432000000000002</v>
      </c>
      <c r="J17906" s="8">
        <f>datatable[[#This Row],[продажи_]]-datatable[[#This Row],[себестоимость_]]</f>
        <v>28.349999999999994</v>
      </c>
      <c r="L17906"/>
    </row>
    <row r="17907" spans="2:12" x14ac:dyDescent="0.4">
      <c r="B17907" s="5" t="s">
        <v>65</v>
      </c>
      <c r="C17907" s="5" t="s">
        <v>58</v>
      </c>
      <c r="D17907" s="5" t="s">
        <v>32</v>
      </c>
      <c r="E17907" s="5" t="s">
        <v>9</v>
      </c>
      <c r="F17907" s="6">
        <v>44562</v>
      </c>
      <c r="G17907" s="6" t="str">
        <f>TEXT(datatable[[#This Row],[дата]],"ММ")</f>
        <v>01</v>
      </c>
      <c r="H17907" s="8">
        <v>30.7746</v>
      </c>
      <c r="I17907" s="8">
        <v>23.1264</v>
      </c>
      <c r="J17907" s="8">
        <f>datatable[[#This Row],[продажи_]]-datatable[[#This Row],[себестоимость_]]</f>
        <v>7.6481999999999992</v>
      </c>
      <c r="L17907"/>
    </row>
    <row r="17908" spans="2:12" x14ac:dyDescent="0.4">
      <c r="B17908" s="5" t="s">
        <v>65</v>
      </c>
      <c r="C17908" s="5" t="s">
        <v>58</v>
      </c>
      <c r="D17908" s="5" t="s">
        <v>32</v>
      </c>
      <c r="E17908" s="5" t="s">
        <v>9</v>
      </c>
      <c r="F17908" s="6">
        <v>44593</v>
      </c>
      <c r="G17908" s="6" t="str">
        <f>TEXT(datatable[[#This Row],[дата]],"ММ")</f>
        <v>02</v>
      </c>
      <c r="H17908" s="8">
        <v>46.704000000000008</v>
      </c>
      <c r="I17908" s="8">
        <v>46.603200000000001</v>
      </c>
      <c r="J17908" s="8">
        <f>datatable[[#This Row],[продажи_]]-datatable[[#This Row],[себестоимость_]]</f>
        <v>0.10080000000000666</v>
      </c>
      <c r="L17908"/>
    </row>
    <row r="17909" spans="2:12" x14ac:dyDescent="0.4">
      <c r="B17909" s="5" t="s">
        <v>65</v>
      </c>
      <c r="C17909" s="5" t="s">
        <v>58</v>
      </c>
      <c r="D17909" s="5" t="s">
        <v>32</v>
      </c>
      <c r="E17909" s="5" t="s">
        <v>9</v>
      </c>
      <c r="F17909" s="6">
        <v>44621</v>
      </c>
      <c r="G17909" s="6" t="str">
        <f>TEXT(datatable[[#This Row],[дата]],"ММ")</f>
        <v>03</v>
      </c>
      <c r="H17909" s="8">
        <v>69.388800000000003</v>
      </c>
      <c r="I17909" s="8">
        <v>46.72</v>
      </c>
      <c r="J17909" s="8">
        <f>datatable[[#This Row],[продажи_]]-datatable[[#This Row],[себестоимость_]]</f>
        <v>22.668800000000005</v>
      </c>
      <c r="L17909"/>
    </row>
    <row r="17910" spans="2:12" x14ac:dyDescent="0.4">
      <c r="B17910" s="5" t="s">
        <v>65</v>
      </c>
      <c r="C17910" s="5" t="s">
        <v>58</v>
      </c>
      <c r="D17910" s="5" t="s">
        <v>32</v>
      </c>
      <c r="E17910" s="5" t="s">
        <v>9</v>
      </c>
      <c r="F17910" s="6">
        <v>44652</v>
      </c>
      <c r="G17910" s="6" t="str">
        <f>TEXT(datatable[[#This Row],[дата]],"ММ")</f>
        <v>04</v>
      </c>
      <c r="H17910" s="8">
        <v>58.38</v>
      </c>
      <c r="I17910" s="8">
        <v>40.880000000000003</v>
      </c>
      <c r="J17910" s="8">
        <f>datatable[[#This Row],[продажи_]]-datatable[[#This Row],[себестоимость_]]</f>
        <v>17.5</v>
      </c>
      <c r="L17910"/>
    </row>
    <row r="17911" spans="2:12" x14ac:dyDescent="0.4">
      <c r="B17911" s="5" t="s">
        <v>65</v>
      </c>
      <c r="C17911" s="5" t="s">
        <v>58</v>
      </c>
      <c r="D17911" s="5" t="s">
        <v>32</v>
      </c>
      <c r="E17911" s="5" t="s">
        <v>9</v>
      </c>
      <c r="F17911" s="6">
        <v>44682</v>
      </c>
      <c r="G17911" s="6" t="str">
        <f>TEXT(datatable[[#This Row],[дата]],"ММ")</f>
        <v>05</v>
      </c>
      <c r="H17911" s="8">
        <v>48.038399999999996</v>
      </c>
      <c r="I17911" s="8">
        <v>33.287999999999997</v>
      </c>
      <c r="J17911" s="8">
        <f>datatable[[#This Row],[продажи_]]-datatable[[#This Row],[себестоимость_]]</f>
        <v>14.750399999999999</v>
      </c>
      <c r="L17911"/>
    </row>
    <row r="17912" spans="2:12" x14ac:dyDescent="0.4">
      <c r="B17912" s="5" t="s">
        <v>65</v>
      </c>
      <c r="C17912" s="5" t="s">
        <v>58</v>
      </c>
      <c r="D17912" s="5" t="s">
        <v>32</v>
      </c>
      <c r="E17912" s="5" t="s">
        <v>9</v>
      </c>
      <c r="F17912" s="6">
        <v>44713</v>
      </c>
      <c r="G17912" s="6" t="str">
        <f>TEXT(datatable[[#This Row],[дата]],"ММ")</f>
        <v>06</v>
      </c>
      <c r="H17912" s="8">
        <v>45.5364</v>
      </c>
      <c r="I17912" s="8">
        <v>33.404800000000002</v>
      </c>
      <c r="J17912" s="8">
        <f>datatable[[#This Row],[продажи_]]-datatable[[#This Row],[себестоимость_]]</f>
        <v>12.131599999999999</v>
      </c>
      <c r="L17912"/>
    </row>
    <row r="17913" spans="2:12" x14ac:dyDescent="0.4">
      <c r="B17913" s="5" t="s">
        <v>65</v>
      </c>
      <c r="C17913" s="5" t="s">
        <v>58</v>
      </c>
      <c r="D17913" s="5" t="s">
        <v>32</v>
      </c>
      <c r="E17913" s="5" t="s">
        <v>9</v>
      </c>
      <c r="F17913" s="6">
        <v>44743</v>
      </c>
      <c r="G17913" s="6" t="str">
        <f>TEXT(datatable[[#This Row],[дата]],"ММ")</f>
        <v>07</v>
      </c>
      <c r="H17913" s="8">
        <v>36.696000000000005</v>
      </c>
      <c r="I17913" s="8">
        <v>24.0608</v>
      </c>
      <c r="J17913" s="8">
        <f>datatable[[#This Row],[продажи_]]-datatable[[#This Row],[себестоимость_]]</f>
        <v>12.635200000000005</v>
      </c>
      <c r="L17913"/>
    </row>
    <row r="17914" spans="2:12" x14ac:dyDescent="0.4">
      <c r="B17914" s="5" t="s">
        <v>65</v>
      </c>
      <c r="C17914" s="5" t="s">
        <v>58</v>
      </c>
      <c r="D17914" s="5" t="s">
        <v>32</v>
      </c>
      <c r="E17914" s="5" t="s">
        <v>9</v>
      </c>
      <c r="F17914" s="6">
        <v>44774</v>
      </c>
      <c r="G17914" s="6" t="str">
        <f>TEXT(datatable[[#This Row],[дата]],"ММ")</f>
        <v>08</v>
      </c>
      <c r="H17914" s="8">
        <v>39.031200000000005</v>
      </c>
      <c r="I17914" s="8">
        <v>22.863600000000002</v>
      </c>
      <c r="J17914" s="8">
        <f>datatable[[#This Row],[продажи_]]-datatable[[#This Row],[себестоимость_]]</f>
        <v>16.167600000000004</v>
      </c>
      <c r="L17914"/>
    </row>
    <row r="17915" spans="2:12" x14ac:dyDescent="0.4">
      <c r="B17915" s="5" t="s">
        <v>65</v>
      </c>
      <c r="C17915" s="5" t="s">
        <v>58</v>
      </c>
      <c r="D17915" s="5" t="s">
        <v>32</v>
      </c>
      <c r="E17915" s="5" t="s">
        <v>9</v>
      </c>
      <c r="F17915" s="6">
        <v>44805</v>
      </c>
      <c r="G17915" s="6" t="str">
        <f>TEXT(datatable[[#This Row],[дата]],"ММ")</f>
        <v>09</v>
      </c>
      <c r="H17915" s="8">
        <v>40.449000000000005</v>
      </c>
      <c r="I17915" s="8">
        <v>31.244</v>
      </c>
      <c r="J17915" s="8">
        <f>datatable[[#This Row],[продажи_]]-datatable[[#This Row],[себестоимость_]]</f>
        <v>9.2050000000000054</v>
      </c>
      <c r="L17915"/>
    </row>
    <row r="17916" spans="2:12" x14ac:dyDescent="0.4">
      <c r="B17916" s="5" t="s">
        <v>65</v>
      </c>
      <c r="C17916" s="5" t="s">
        <v>58</v>
      </c>
      <c r="D17916" s="5" t="s">
        <v>32</v>
      </c>
      <c r="E17916" s="5" t="s">
        <v>9</v>
      </c>
      <c r="F17916" s="6">
        <v>44835</v>
      </c>
      <c r="G17916" s="6" t="str">
        <f>TEXT(datatable[[#This Row],[дата]],"ММ")</f>
        <v>10</v>
      </c>
      <c r="H17916" s="8">
        <v>67.720799999999997</v>
      </c>
      <c r="I17916" s="8">
        <v>33.930399999999999</v>
      </c>
      <c r="J17916" s="8">
        <f>datatable[[#This Row],[продажи_]]-datatable[[#This Row],[себестоимость_]]</f>
        <v>33.790399999999998</v>
      </c>
      <c r="L17916"/>
    </row>
    <row r="17917" spans="2:12" x14ac:dyDescent="0.4">
      <c r="B17917" s="5" t="s">
        <v>65</v>
      </c>
      <c r="C17917" s="5" t="s">
        <v>58</v>
      </c>
      <c r="D17917" s="5" t="s">
        <v>32</v>
      </c>
      <c r="E17917" s="5" t="s">
        <v>9</v>
      </c>
      <c r="F17917" s="6">
        <v>44866</v>
      </c>
      <c r="G17917" s="6" t="str">
        <f>TEXT(datatable[[#This Row],[дата]],"ММ")</f>
        <v>11</v>
      </c>
      <c r="H17917" s="8">
        <v>43.910100000000007</v>
      </c>
      <c r="I17917" s="8">
        <v>31.506799999999998</v>
      </c>
      <c r="J17917" s="8">
        <f>datatable[[#This Row],[продажи_]]-datatable[[#This Row],[себестоимость_]]</f>
        <v>12.403300000000009</v>
      </c>
      <c r="L17917"/>
    </row>
    <row r="17918" spans="2:12" x14ac:dyDescent="0.4">
      <c r="B17918" s="5" t="s">
        <v>65</v>
      </c>
      <c r="C17918" s="5" t="s">
        <v>58</v>
      </c>
      <c r="D17918" s="5" t="s">
        <v>32</v>
      </c>
      <c r="E17918" s="5" t="s">
        <v>9</v>
      </c>
      <c r="F17918" s="6">
        <v>44896</v>
      </c>
      <c r="G17918" s="6" t="str">
        <f>TEXT(datatable[[#This Row],[дата]],"ММ")</f>
        <v>12</v>
      </c>
      <c r="H17918" s="8">
        <v>53.5428</v>
      </c>
      <c r="I17918" s="8">
        <v>39.945599999999999</v>
      </c>
      <c r="J17918" s="8">
        <f>datatable[[#This Row],[продажи_]]-datatable[[#This Row],[себестоимость_]]</f>
        <v>13.597200000000001</v>
      </c>
      <c r="L17918"/>
    </row>
    <row r="17919" spans="2:12" x14ac:dyDescent="0.4">
      <c r="B17919" s="5" t="s">
        <v>65</v>
      </c>
      <c r="C17919" s="5" t="s">
        <v>58</v>
      </c>
      <c r="D17919" s="5" t="s">
        <v>32</v>
      </c>
      <c r="E17919" s="5" t="s">
        <v>10</v>
      </c>
      <c r="F17919" s="6">
        <v>44562</v>
      </c>
      <c r="G17919" s="6" t="str">
        <f>TEXT(datatable[[#This Row],[дата]],"ММ")</f>
        <v>01</v>
      </c>
      <c r="H17919" s="8">
        <v>15.927300000000001</v>
      </c>
      <c r="I17919" s="8">
        <v>9.1530000000000005</v>
      </c>
      <c r="J17919" s="8">
        <f>datatable[[#This Row],[продажи_]]-datatable[[#This Row],[себестоимость_]]</f>
        <v>6.7743000000000002</v>
      </c>
      <c r="L17919"/>
    </row>
    <row r="17920" spans="2:12" x14ac:dyDescent="0.4">
      <c r="B17920" s="5" t="s">
        <v>65</v>
      </c>
      <c r="C17920" s="5" t="s">
        <v>58</v>
      </c>
      <c r="D17920" s="5" t="s">
        <v>32</v>
      </c>
      <c r="E17920" s="5" t="s">
        <v>10</v>
      </c>
      <c r="F17920" s="6">
        <v>44593</v>
      </c>
      <c r="G17920" s="6" t="str">
        <f>TEXT(datatable[[#This Row],[дата]],"ММ")</f>
        <v>02</v>
      </c>
      <c r="H17920" s="8">
        <v>26.719000000000001</v>
      </c>
      <c r="I17920" s="8">
        <v>18.192999999999998</v>
      </c>
      <c r="J17920" s="8">
        <f>datatable[[#This Row],[продажи_]]-datatable[[#This Row],[себестоимость_]]</f>
        <v>8.5260000000000034</v>
      </c>
      <c r="L17920"/>
    </row>
    <row r="17921" spans="2:12" x14ac:dyDescent="0.4">
      <c r="B17921" s="5" t="s">
        <v>65</v>
      </c>
      <c r="C17921" s="5" t="s">
        <v>58</v>
      </c>
      <c r="D17921" s="5" t="s">
        <v>32</v>
      </c>
      <c r="E17921" s="5" t="s">
        <v>10</v>
      </c>
      <c r="F17921" s="6">
        <v>44621</v>
      </c>
      <c r="G17921" s="6" t="str">
        <f>TEXT(datatable[[#This Row],[дата]],"ММ")</f>
        <v>03</v>
      </c>
      <c r="H17921" s="8">
        <v>31.923999999999999</v>
      </c>
      <c r="I17921" s="8">
        <v>14.825600000000001</v>
      </c>
      <c r="J17921" s="8">
        <f>datatable[[#This Row],[продажи_]]-datatable[[#This Row],[себестоимость_]]</f>
        <v>17.098399999999998</v>
      </c>
      <c r="L17921"/>
    </row>
    <row r="17922" spans="2:12" x14ac:dyDescent="0.4">
      <c r="B17922" s="5" t="s">
        <v>65</v>
      </c>
      <c r="C17922" s="5" t="s">
        <v>58</v>
      </c>
      <c r="D17922" s="5" t="s">
        <v>32</v>
      </c>
      <c r="E17922" s="5" t="s">
        <v>10</v>
      </c>
      <c r="F17922" s="6">
        <v>44652</v>
      </c>
      <c r="G17922" s="6" t="str">
        <f>TEXT(datatable[[#This Row],[дата]],"ММ")</f>
        <v>04</v>
      </c>
      <c r="H17922" s="8">
        <v>23.804199999999998</v>
      </c>
      <c r="I17922" s="8">
        <v>12.814200000000001</v>
      </c>
      <c r="J17922" s="8">
        <f>datatable[[#This Row],[продажи_]]-datatable[[#This Row],[себестоимость_]]</f>
        <v>10.989999999999997</v>
      </c>
      <c r="L17922"/>
    </row>
    <row r="17923" spans="2:12" x14ac:dyDescent="0.4">
      <c r="B17923" s="5" t="s">
        <v>65</v>
      </c>
      <c r="C17923" s="5" t="s">
        <v>58</v>
      </c>
      <c r="D17923" s="5" t="s">
        <v>32</v>
      </c>
      <c r="E17923" s="5" t="s">
        <v>10</v>
      </c>
      <c r="F17923" s="6">
        <v>44682</v>
      </c>
      <c r="G17923" s="6" t="str">
        <f>TEXT(datatable[[#This Row],[дата]],"ММ")</f>
        <v>05</v>
      </c>
      <c r="H17923" s="8">
        <v>23.110200000000003</v>
      </c>
      <c r="I17923" s="8">
        <v>16.000799999999998</v>
      </c>
      <c r="J17923" s="8">
        <f>datatable[[#This Row],[продажи_]]-datatable[[#This Row],[себестоимость_]]</f>
        <v>7.1094000000000044</v>
      </c>
      <c r="L17923"/>
    </row>
    <row r="17924" spans="2:12" x14ac:dyDescent="0.4">
      <c r="B17924" s="5" t="s">
        <v>65</v>
      </c>
      <c r="C17924" s="5" t="s">
        <v>58</v>
      </c>
      <c r="D17924" s="5" t="s">
        <v>32</v>
      </c>
      <c r="E17924" s="5" t="s">
        <v>10</v>
      </c>
      <c r="F17924" s="6">
        <v>44713</v>
      </c>
      <c r="G17924" s="6" t="str">
        <f>TEXT(datatable[[#This Row],[дата]],"ММ")</f>
        <v>06</v>
      </c>
      <c r="H17924" s="8">
        <v>26.163799999999998</v>
      </c>
      <c r="I17924" s="8">
        <v>12.780299999999999</v>
      </c>
      <c r="J17924" s="8">
        <f>datatable[[#This Row],[продажи_]]-datatable[[#This Row],[себестоимость_]]</f>
        <v>13.3835</v>
      </c>
      <c r="L17924"/>
    </row>
    <row r="17925" spans="2:12" x14ac:dyDescent="0.4">
      <c r="B17925" s="5" t="s">
        <v>65</v>
      </c>
      <c r="C17925" s="5" t="s">
        <v>58</v>
      </c>
      <c r="D17925" s="5" t="s">
        <v>32</v>
      </c>
      <c r="E17925" s="5" t="s">
        <v>10</v>
      </c>
      <c r="F17925" s="6">
        <v>44743</v>
      </c>
      <c r="G17925" s="6" t="str">
        <f>TEXT(datatable[[#This Row],[дата]],"ММ")</f>
        <v>07</v>
      </c>
      <c r="H17925" s="8">
        <v>11.381600000000001</v>
      </c>
      <c r="I17925" s="8">
        <v>9.3112000000000013</v>
      </c>
      <c r="J17925" s="8">
        <f>datatable[[#This Row],[продажи_]]-datatable[[#This Row],[себестоимость_]]</f>
        <v>2.0703999999999994</v>
      </c>
      <c r="L17925"/>
    </row>
    <row r="17926" spans="2:12" x14ac:dyDescent="0.4">
      <c r="B17926" s="5" t="s">
        <v>65</v>
      </c>
      <c r="C17926" s="5" t="s">
        <v>58</v>
      </c>
      <c r="D17926" s="5" t="s">
        <v>32</v>
      </c>
      <c r="E17926" s="5" t="s">
        <v>10</v>
      </c>
      <c r="F17926" s="6">
        <v>44774</v>
      </c>
      <c r="G17926" s="6" t="str">
        <f>TEXT(datatable[[#This Row],[дата]],"ММ")</f>
        <v>08</v>
      </c>
      <c r="H17926" s="8">
        <v>16.5519</v>
      </c>
      <c r="I17926" s="8">
        <v>9.6615000000000002</v>
      </c>
      <c r="J17926" s="8">
        <f>datatable[[#This Row],[продажи_]]-datatable[[#This Row],[себестоимость_]]</f>
        <v>6.8903999999999996</v>
      </c>
      <c r="L17926"/>
    </row>
    <row r="17927" spans="2:12" x14ac:dyDescent="0.4">
      <c r="B17927" s="5" t="s">
        <v>65</v>
      </c>
      <c r="C17927" s="5" t="s">
        <v>58</v>
      </c>
      <c r="D17927" s="5" t="s">
        <v>32</v>
      </c>
      <c r="E17927" s="5" t="s">
        <v>10</v>
      </c>
      <c r="F17927" s="6">
        <v>44805</v>
      </c>
      <c r="G17927" s="6" t="str">
        <f>TEXT(datatable[[#This Row],[дата]],"ММ")</f>
        <v>09</v>
      </c>
      <c r="H17927" s="8">
        <v>18.044</v>
      </c>
      <c r="I17927" s="8">
        <v>11.978000000000002</v>
      </c>
      <c r="J17927" s="8">
        <f>datatable[[#This Row],[продажи_]]-datatable[[#This Row],[себестоимость_]]</f>
        <v>6.0659999999999989</v>
      </c>
      <c r="L17927"/>
    </row>
    <row r="17928" spans="2:12" x14ac:dyDescent="0.4">
      <c r="B17928" s="5" t="s">
        <v>65</v>
      </c>
      <c r="C17928" s="5" t="s">
        <v>58</v>
      </c>
      <c r="D17928" s="5" t="s">
        <v>32</v>
      </c>
      <c r="E17928" s="5" t="s">
        <v>10</v>
      </c>
      <c r="F17928" s="6">
        <v>44835</v>
      </c>
      <c r="G17928" s="6" t="str">
        <f>TEXT(datatable[[#This Row],[дата]],"ММ")</f>
        <v>10</v>
      </c>
      <c r="H17928" s="8">
        <v>19.432000000000002</v>
      </c>
      <c r="I17928" s="8">
        <v>18.351199999999999</v>
      </c>
      <c r="J17928" s="8">
        <f>datatable[[#This Row],[продажи_]]-datatable[[#This Row],[себестоимость_]]</f>
        <v>1.0808000000000035</v>
      </c>
      <c r="L17928"/>
    </row>
    <row r="17929" spans="2:12" x14ac:dyDescent="0.4">
      <c r="B17929" s="5" t="s">
        <v>65</v>
      </c>
      <c r="C17929" s="5" t="s">
        <v>58</v>
      </c>
      <c r="D17929" s="5" t="s">
        <v>32</v>
      </c>
      <c r="E17929" s="5" t="s">
        <v>10</v>
      </c>
      <c r="F17929" s="6">
        <v>44866</v>
      </c>
      <c r="G17929" s="6" t="str">
        <f>TEXT(datatable[[#This Row],[дата]],"ММ")</f>
        <v>11</v>
      </c>
      <c r="H17929" s="8">
        <v>23.908300000000001</v>
      </c>
      <c r="I17929" s="8">
        <v>16.746599999999997</v>
      </c>
      <c r="J17929" s="8">
        <f>datatable[[#This Row],[продажи_]]-datatable[[#This Row],[себестоимость_]]</f>
        <v>7.1617000000000033</v>
      </c>
      <c r="L17929"/>
    </row>
    <row r="17930" spans="2:12" x14ac:dyDescent="0.4">
      <c r="B17930" s="5" t="s">
        <v>65</v>
      </c>
      <c r="C17930" s="5" t="s">
        <v>58</v>
      </c>
      <c r="D17930" s="5" t="s">
        <v>32</v>
      </c>
      <c r="E17930" s="5" t="s">
        <v>10</v>
      </c>
      <c r="F17930" s="6">
        <v>44896</v>
      </c>
      <c r="G17930" s="6" t="str">
        <f>TEXT(datatable[[#This Row],[дата]],"ММ")</f>
        <v>12</v>
      </c>
      <c r="H17930" s="8">
        <v>18.946200000000001</v>
      </c>
      <c r="I17930" s="8">
        <v>13.831200000000001</v>
      </c>
      <c r="J17930" s="8">
        <f>datatable[[#This Row],[продажи_]]-datatable[[#This Row],[себестоимость_]]</f>
        <v>5.1150000000000002</v>
      </c>
      <c r="L17930"/>
    </row>
    <row r="17931" spans="2:12" x14ac:dyDescent="0.4">
      <c r="B17931" s="5" t="s">
        <v>65</v>
      </c>
      <c r="C17931" s="5" t="s">
        <v>58</v>
      </c>
      <c r="D17931" s="5" t="s">
        <v>32</v>
      </c>
      <c r="E17931" s="5" t="s">
        <v>7</v>
      </c>
      <c r="F17931" s="6">
        <v>44562</v>
      </c>
      <c r="G17931" s="6" t="str">
        <f>TEXT(datatable[[#This Row],[дата]],"ММ")</f>
        <v>01</v>
      </c>
      <c r="H17931" s="8">
        <v>2.6973000000000003</v>
      </c>
      <c r="I17931" s="8">
        <v>0.7056</v>
      </c>
      <c r="J17931" s="8">
        <f>datatable[[#This Row],[продажи_]]-datatable[[#This Row],[себестоимость_]]</f>
        <v>1.9917000000000002</v>
      </c>
      <c r="L17931"/>
    </row>
    <row r="17932" spans="2:12" x14ac:dyDescent="0.4">
      <c r="B17932" s="5" t="s">
        <v>65</v>
      </c>
      <c r="C17932" s="5" t="s">
        <v>58</v>
      </c>
      <c r="D17932" s="5" t="s">
        <v>32</v>
      </c>
      <c r="E17932" s="5" t="s">
        <v>7</v>
      </c>
      <c r="F17932" s="6">
        <v>44593</v>
      </c>
      <c r="G17932" s="6" t="str">
        <f>TEXT(datatable[[#This Row],[дата]],"ММ")</f>
        <v>02</v>
      </c>
      <c r="H17932" s="8">
        <v>4.3848000000000003</v>
      </c>
      <c r="I17932" s="8">
        <v>1.0304000000000002</v>
      </c>
      <c r="J17932" s="8">
        <f>datatable[[#This Row],[продажи_]]-datatable[[#This Row],[себестоимость_]]</f>
        <v>3.3544</v>
      </c>
      <c r="L17932"/>
    </row>
    <row r="17933" spans="2:12" x14ac:dyDescent="0.4">
      <c r="B17933" s="5" t="s">
        <v>65</v>
      </c>
      <c r="C17933" s="5" t="s">
        <v>58</v>
      </c>
      <c r="D17933" s="5" t="s">
        <v>32</v>
      </c>
      <c r="E17933" s="5" t="s">
        <v>7</v>
      </c>
      <c r="F17933" s="6">
        <v>44621</v>
      </c>
      <c r="G17933" s="6" t="str">
        <f>TEXT(datatable[[#This Row],[дата]],"ММ")</f>
        <v>03</v>
      </c>
      <c r="H17933" s="8">
        <v>3.7584000000000004</v>
      </c>
      <c r="I17933" s="8">
        <v>1.216</v>
      </c>
      <c r="J17933" s="8">
        <f>datatable[[#This Row],[продажи_]]-datatable[[#This Row],[себестоимость_]]</f>
        <v>2.5424000000000007</v>
      </c>
      <c r="L17933"/>
    </row>
    <row r="17934" spans="2:12" x14ac:dyDescent="0.4">
      <c r="B17934" s="5" t="s">
        <v>65</v>
      </c>
      <c r="C17934" s="5" t="s">
        <v>58</v>
      </c>
      <c r="D17934" s="5" t="s">
        <v>32</v>
      </c>
      <c r="E17934" s="5" t="s">
        <v>7</v>
      </c>
      <c r="F17934" s="6">
        <v>44652</v>
      </c>
      <c r="G17934" s="6" t="str">
        <f>TEXT(datatable[[#This Row],[дата]],"ММ")</f>
        <v>04</v>
      </c>
      <c r="H17934" s="8">
        <v>3.5531999999999999</v>
      </c>
      <c r="I17934" s="8">
        <v>0.97440000000000004</v>
      </c>
      <c r="J17934" s="8">
        <f>datatable[[#This Row],[продажи_]]-datatable[[#This Row],[себестоимость_]]</f>
        <v>2.5787999999999998</v>
      </c>
      <c r="L17934"/>
    </row>
    <row r="17935" spans="2:12" x14ac:dyDescent="0.4">
      <c r="B17935" s="5" t="s">
        <v>65</v>
      </c>
      <c r="C17935" s="5" t="s">
        <v>58</v>
      </c>
      <c r="D17935" s="5" t="s">
        <v>32</v>
      </c>
      <c r="E17935" s="5" t="s">
        <v>7</v>
      </c>
      <c r="F17935" s="6">
        <v>44682</v>
      </c>
      <c r="G17935" s="6" t="str">
        <f>TEXT(datatable[[#This Row],[дата]],"ММ")</f>
        <v>05</v>
      </c>
      <c r="H17935" s="8">
        <v>3.6936</v>
      </c>
      <c r="I17935" s="8">
        <v>1.0847999999999998</v>
      </c>
      <c r="J17935" s="8">
        <f>datatable[[#This Row],[продажи_]]-datatable[[#This Row],[себестоимость_]]</f>
        <v>2.6088000000000005</v>
      </c>
      <c r="L17935"/>
    </row>
    <row r="17936" spans="2:12" x14ac:dyDescent="0.4">
      <c r="B17936" s="5" t="s">
        <v>65</v>
      </c>
      <c r="C17936" s="5" t="s">
        <v>58</v>
      </c>
      <c r="D17936" s="5" t="s">
        <v>32</v>
      </c>
      <c r="E17936" s="5" t="s">
        <v>7</v>
      </c>
      <c r="F17936" s="6">
        <v>44713</v>
      </c>
      <c r="G17936" s="6" t="str">
        <f>TEXT(datatable[[#This Row],[дата]],"ММ")</f>
        <v>06</v>
      </c>
      <c r="H17936" s="8">
        <v>3.5451000000000001</v>
      </c>
      <c r="I17936" s="8">
        <v>0.8528</v>
      </c>
      <c r="J17936" s="8">
        <f>datatable[[#This Row],[продажи_]]-datatable[[#This Row],[себестоимость_]]</f>
        <v>2.6923000000000004</v>
      </c>
      <c r="L17936"/>
    </row>
    <row r="17937" spans="2:12" x14ac:dyDescent="0.4">
      <c r="B17937" s="5" t="s">
        <v>65</v>
      </c>
      <c r="C17937" s="5" t="s">
        <v>58</v>
      </c>
      <c r="D17937" s="5" t="s">
        <v>32</v>
      </c>
      <c r="E17937" s="5" t="s">
        <v>7</v>
      </c>
      <c r="F17937" s="6">
        <v>44743</v>
      </c>
      <c r="G17937" s="6" t="str">
        <f>TEXT(datatable[[#This Row],[дата]],"ММ")</f>
        <v>07</v>
      </c>
      <c r="H17937" s="8">
        <v>1.7496000000000003</v>
      </c>
      <c r="I17937" s="8">
        <v>0.53759999999999997</v>
      </c>
      <c r="J17937" s="8">
        <f>datatable[[#This Row],[продажи_]]-datatable[[#This Row],[себестоимость_]]</f>
        <v>1.2120000000000002</v>
      </c>
      <c r="L17937"/>
    </row>
    <row r="17938" spans="2:12" x14ac:dyDescent="0.4">
      <c r="B17938" s="5" t="s">
        <v>65</v>
      </c>
      <c r="C17938" s="5" t="s">
        <v>58</v>
      </c>
      <c r="D17938" s="5" t="s">
        <v>32</v>
      </c>
      <c r="E17938" s="5" t="s">
        <v>7</v>
      </c>
      <c r="F17938" s="6">
        <v>44774</v>
      </c>
      <c r="G17938" s="6" t="str">
        <f>TEXT(datatable[[#This Row],[дата]],"ММ")</f>
        <v>08</v>
      </c>
      <c r="H17938" s="8">
        <v>2.2356000000000003</v>
      </c>
      <c r="I17938" s="8">
        <v>0.80640000000000001</v>
      </c>
      <c r="J17938" s="8">
        <f>datatable[[#This Row],[продажи_]]-datatable[[#This Row],[себестоимость_]]</f>
        <v>1.4292000000000002</v>
      </c>
      <c r="L17938"/>
    </row>
    <row r="17939" spans="2:12" x14ac:dyDescent="0.4">
      <c r="B17939" s="5" t="s">
        <v>65</v>
      </c>
      <c r="C17939" s="5" t="s">
        <v>58</v>
      </c>
      <c r="D17939" s="5" t="s">
        <v>32</v>
      </c>
      <c r="E17939" s="5" t="s">
        <v>7</v>
      </c>
      <c r="F17939" s="6">
        <v>44805</v>
      </c>
      <c r="G17939" s="6" t="str">
        <f>TEXT(datatable[[#This Row],[дата]],"ММ")</f>
        <v>09</v>
      </c>
      <c r="H17939" s="8">
        <v>2.7810000000000001</v>
      </c>
      <c r="I17939" s="8">
        <v>0.95199999999999996</v>
      </c>
      <c r="J17939" s="8">
        <f>datatable[[#This Row],[продажи_]]-datatable[[#This Row],[себестоимость_]]</f>
        <v>1.8290000000000002</v>
      </c>
      <c r="L17939"/>
    </row>
    <row r="17940" spans="2:12" x14ac:dyDescent="0.4">
      <c r="B17940" s="5" t="s">
        <v>65</v>
      </c>
      <c r="C17940" s="5" t="s">
        <v>58</v>
      </c>
      <c r="D17940" s="5" t="s">
        <v>32</v>
      </c>
      <c r="E17940" s="5" t="s">
        <v>7</v>
      </c>
      <c r="F17940" s="6">
        <v>44835</v>
      </c>
      <c r="G17940" s="6" t="str">
        <f>TEXT(datatable[[#This Row],[дата]],"ММ")</f>
        <v>10</v>
      </c>
      <c r="H17940" s="8">
        <v>4.4603999999999999</v>
      </c>
      <c r="I17940" s="8">
        <v>1.0080000000000002</v>
      </c>
      <c r="J17940" s="8">
        <f>datatable[[#This Row],[продажи_]]-datatable[[#This Row],[себестоимость_]]</f>
        <v>3.4523999999999999</v>
      </c>
      <c r="L17940"/>
    </row>
    <row r="17941" spans="2:12" x14ac:dyDescent="0.4">
      <c r="B17941" s="5" t="s">
        <v>65</v>
      </c>
      <c r="C17941" s="5" t="s">
        <v>58</v>
      </c>
      <c r="D17941" s="5" t="s">
        <v>32</v>
      </c>
      <c r="E17941" s="5" t="s">
        <v>7</v>
      </c>
      <c r="F17941" s="6">
        <v>44866</v>
      </c>
      <c r="G17941" s="6" t="str">
        <f>TEXT(datatable[[#This Row],[дата]],"ММ")</f>
        <v>11</v>
      </c>
      <c r="H17941" s="8">
        <v>3.7557000000000005</v>
      </c>
      <c r="I17941" s="8">
        <v>0.83200000000000007</v>
      </c>
      <c r="J17941" s="8">
        <f>datatable[[#This Row],[продажи_]]-datatable[[#This Row],[себестоимость_]]</f>
        <v>2.9237000000000002</v>
      </c>
      <c r="L17941"/>
    </row>
    <row r="17942" spans="2:12" x14ac:dyDescent="0.4">
      <c r="B17942" s="5" t="s">
        <v>65</v>
      </c>
      <c r="C17942" s="5" t="s">
        <v>58</v>
      </c>
      <c r="D17942" s="5" t="s">
        <v>32</v>
      </c>
      <c r="E17942" s="5" t="s">
        <v>7</v>
      </c>
      <c r="F17942" s="6">
        <v>44896</v>
      </c>
      <c r="G17942" s="6" t="str">
        <f>TEXT(datatable[[#This Row],[дата]],"ММ")</f>
        <v>12</v>
      </c>
      <c r="H17942" s="8">
        <v>3.3696000000000002</v>
      </c>
      <c r="I17942" s="8">
        <v>0.90239999999999987</v>
      </c>
      <c r="J17942" s="8">
        <f>datatable[[#This Row],[продажи_]]-datatable[[#This Row],[себестоимость_]]</f>
        <v>2.4672000000000001</v>
      </c>
      <c r="L17942"/>
    </row>
    <row r="17943" spans="2:12" x14ac:dyDescent="0.4">
      <c r="B17943" s="5" t="s">
        <v>65</v>
      </c>
      <c r="C17943" s="5" t="s">
        <v>58</v>
      </c>
      <c r="D17943" s="5" t="s">
        <v>32</v>
      </c>
      <c r="E17943" s="5" t="s">
        <v>7</v>
      </c>
      <c r="F17943" s="6">
        <v>44562</v>
      </c>
      <c r="G17943" s="6" t="str">
        <f>TEXT(datatable[[#This Row],[дата]],"ММ")</f>
        <v>01</v>
      </c>
      <c r="H17943" s="8">
        <v>2.2373999999999996</v>
      </c>
      <c r="I17943" s="8">
        <v>0.61425000000000007</v>
      </c>
      <c r="J17943" s="8">
        <f>datatable[[#This Row],[продажи_]]-datatable[[#This Row],[себестоимость_]]</f>
        <v>1.6231499999999994</v>
      </c>
      <c r="L17943"/>
    </row>
    <row r="17944" spans="2:12" x14ac:dyDescent="0.4">
      <c r="B17944" s="5" t="s">
        <v>65</v>
      </c>
      <c r="C17944" s="5" t="s">
        <v>58</v>
      </c>
      <c r="D17944" s="5" t="s">
        <v>32</v>
      </c>
      <c r="E17944" s="5" t="s">
        <v>7</v>
      </c>
      <c r="F17944" s="6">
        <v>44593</v>
      </c>
      <c r="G17944" s="6" t="str">
        <f>TEXT(datatable[[#This Row],[дата]],"ММ")</f>
        <v>02</v>
      </c>
      <c r="H17944" s="8">
        <v>3.4496000000000002</v>
      </c>
      <c r="I17944" s="8">
        <v>0.87149999999999994</v>
      </c>
      <c r="J17944" s="8">
        <f>datatable[[#This Row],[продажи_]]-datatable[[#This Row],[себестоимость_]]</f>
        <v>2.5781000000000001</v>
      </c>
      <c r="L17944"/>
    </row>
    <row r="17945" spans="2:12" x14ac:dyDescent="0.4">
      <c r="B17945" s="5" t="s">
        <v>65</v>
      </c>
      <c r="C17945" s="5" t="s">
        <v>58</v>
      </c>
      <c r="D17945" s="5" t="s">
        <v>32</v>
      </c>
      <c r="E17945" s="5" t="s">
        <v>7</v>
      </c>
      <c r="F17945" s="6">
        <v>44621</v>
      </c>
      <c r="G17945" s="6" t="str">
        <f>TEXT(datatable[[#This Row],[дата]],"ММ")</f>
        <v>03</v>
      </c>
      <c r="H17945" s="8">
        <v>3.7664000000000004</v>
      </c>
      <c r="I17945" s="8">
        <v>1.4159999999999999</v>
      </c>
      <c r="J17945" s="8">
        <f>datatable[[#This Row],[продажи_]]-datatable[[#This Row],[себестоимость_]]</f>
        <v>2.3504000000000005</v>
      </c>
      <c r="L17945"/>
    </row>
    <row r="17946" spans="2:12" x14ac:dyDescent="0.4">
      <c r="B17946" s="5" t="s">
        <v>65</v>
      </c>
      <c r="C17946" s="5" t="s">
        <v>58</v>
      </c>
      <c r="D17946" s="5" t="s">
        <v>32</v>
      </c>
      <c r="E17946" s="5" t="s">
        <v>7</v>
      </c>
      <c r="F17946" s="6">
        <v>44652</v>
      </c>
      <c r="G17946" s="6" t="str">
        <f>TEXT(datatable[[#This Row],[дата]],"ММ")</f>
        <v>04</v>
      </c>
      <c r="H17946" s="8">
        <v>3.08</v>
      </c>
      <c r="I17946" s="8">
        <v>1.0920000000000001</v>
      </c>
      <c r="J17946" s="8">
        <f>datatable[[#This Row],[продажи_]]-datatable[[#This Row],[себестоимость_]]</f>
        <v>1.988</v>
      </c>
      <c r="L17946"/>
    </row>
    <row r="17947" spans="2:12" x14ac:dyDescent="0.4">
      <c r="B17947" s="5" t="s">
        <v>65</v>
      </c>
      <c r="C17947" s="5" t="s">
        <v>58</v>
      </c>
      <c r="D17947" s="5" t="s">
        <v>32</v>
      </c>
      <c r="E17947" s="5" t="s">
        <v>7</v>
      </c>
      <c r="F17947" s="6">
        <v>44682</v>
      </c>
      <c r="G17947" s="6" t="str">
        <f>TEXT(datatable[[#This Row],[дата]],"ММ")</f>
        <v>05</v>
      </c>
      <c r="H17947" s="8">
        <v>2.3231999999999999</v>
      </c>
      <c r="I17947" s="8">
        <v>1.026</v>
      </c>
      <c r="J17947" s="8">
        <f>datatable[[#This Row],[продажи_]]-datatable[[#This Row],[себестоимость_]]</f>
        <v>1.2971999999999999</v>
      </c>
      <c r="L17947"/>
    </row>
    <row r="17948" spans="2:12" x14ac:dyDescent="0.4">
      <c r="B17948" s="5" t="s">
        <v>65</v>
      </c>
      <c r="C17948" s="5" t="s">
        <v>58</v>
      </c>
      <c r="D17948" s="5" t="s">
        <v>32</v>
      </c>
      <c r="E17948" s="5" t="s">
        <v>7</v>
      </c>
      <c r="F17948" s="6">
        <v>44713</v>
      </c>
      <c r="G17948" s="6" t="str">
        <f>TEXT(datatable[[#This Row],[дата]],"ММ")</f>
        <v>06</v>
      </c>
      <c r="H17948" s="8">
        <v>3.4033999999999995</v>
      </c>
      <c r="I17948" s="8">
        <v>1.1407499999999999</v>
      </c>
      <c r="J17948" s="8">
        <f>datatable[[#This Row],[продажи_]]-datatable[[#This Row],[себестоимость_]]</f>
        <v>2.2626499999999998</v>
      </c>
      <c r="L17948"/>
    </row>
    <row r="17949" spans="2:12" x14ac:dyDescent="0.4">
      <c r="B17949" s="5" t="s">
        <v>65</v>
      </c>
      <c r="C17949" s="5" t="s">
        <v>58</v>
      </c>
      <c r="D17949" s="5" t="s">
        <v>32</v>
      </c>
      <c r="E17949" s="5" t="s">
        <v>7</v>
      </c>
      <c r="F17949" s="6">
        <v>44743</v>
      </c>
      <c r="G17949" s="6" t="str">
        <f>TEXT(datatable[[#This Row],[дата]],"ММ")</f>
        <v>07</v>
      </c>
      <c r="H17949" s="8">
        <v>1.6016000000000001</v>
      </c>
      <c r="I17949" s="8">
        <v>0.51600000000000001</v>
      </c>
      <c r="J17949" s="8">
        <f>datatable[[#This Row],[продажи_]]-datatable[[#This Row],[себестоимость_]]</f>
        <v>1.0856000000000001</v>
      </c>
      <c r="L17949"/>
    </row>
    <row r="17950" spans="2:12" x14ac:dyDescent="0.4">
      <c r="B17950" s="5" t="s">
        <v>65</v>
      </c>
      <c r="C17950" s="5" t="s">
        <v>58</v>
      </c>
      <c r="D17950" s="5" t="s">
        <v>32</v>
      </c>
      <c r="E17950" s="5" t="s">
        <v>7</v>
      </c>
      <c r="F17950" s="6">
        <v>44774</v>
      </c>
      <c r="G17950" s="6" t="str">
        <f>TEXT(datatable[[#This Row],[дата]],"ММ")</f>
        <v>08</v>
      </c>
      <c r="H17950" s="8">
        <v>1.7027999999999999</v>
      </c>
      <c r="I17950" s="8">
        <v>0.62100000000000011</v>
      </c>
      <c r="J17950" s="8">
        <f>datatable[[#This Row],[продажи_]]-datatable[[#This Row],[себестоимость_]]</f>
        <v>1.0817999999999999</v>
      </c>
      <c r="L17950"/>
    </row>
    <row r="17951" spans="2:12" x14ac:dyDescent="0.4">
      <c r="B17951" s="5" t="s">
        <v>65</v>
      </c>
      <c r="C17951" s="5" t="s">
        <v>58</v>
      </c>
      <c r="D17951" s="5" t="s">
        <v>32</v>
      </c>
      <c r="E17951" s="5" t="s">
        <v>7</v>
      </c>
      <c r="F17951" s="6">
        <v>44805</v>
      </c>
      <c r="G17951" s="6" t="str">
        <f>TEXT(datatable[[#This Row],[дата]],"ММ")</f>
        <v>09</v>
      </c>
      <c r="H17951" s="8">
        <v>2.1560000000000001</v>
      </c>
      <c r="I17951" s="8">
        <v>0.61499999999999999</v>
      </c>
      <c r="J17951" s="8">
        <f>datatable[[#This Row],[продажи_]]-datatable[[#This Row],[себестоимость_]]</f>
        <v>1.5410000000000001</v>
      </c>
      <c r="L17951"/>
    </row>
    <row r="17952" spans="2:12" x14ac:dyDescent="0.4">
      <c r="B17952" s="5" t="s">
        <v>65</v>
      </c>
      <c r="C17952" s="5" t="s">
        <v>58</v>
      </c>
      <c r="D17952" s="5" t="s">
        <v>32</v>
      </c>
      <c r="E17952" s="5" t="s">
        <v>7</v>
      </c>
      <c r="F17952" s="6">
        <v>44835</v>
      </c>
      <c r="G17952" s="6" t="str">
        <f>TEXT(datatable[[#This Row],[дата]],"ММ")</f>
        <v>10</v>
      </c>
      <c r="H17952" s="8">
        <v>3.4188000000000005</v>
      </c>
      <c r="I17952" s="8">
        <v>1.2284999999999999</v>
      </c>
      <c r="J17952" s="8">
        <f>datatable[[#This Row],[продажи_]]-datatable[[#This Row],[себестоимость_]]</f>
        <v>2.1903000000000006</v>
      </c>
      <c r="L17952"/>
    </row>
    <row r="17953" spans="2:12" x14ac:dyDescent="0.4">
      <c r="B17953" s="5" t="s">
        <v>65</v>
      </c>
      <c r="C17953" s="5" t="s">
        <v>58</v>
      </c>
      <c r="D17953" s="5" t="s">
        <v>32</v>
      </c>
      <c r="E17953" s="5" t="s">
        <v>7</v>
      </c>
      <c r="F17953" s="6">
        <v>44866</v>
      </c>
      <c r="G17953" s="6" t="str">
        <f>TEXT(datatable[[#This Row],[дата]],"ММ")</f>
        <v>11</v>
      </c>
      <c r="H17953" s="8">
        <v>3.1173999999999999</v>
      </c>
      <c r="I17953" s="8">
        <v>0.78975000000000006</v>
      </c>
      <c r="J17953" s="8">
        <f>datatable[[#This Row],[продажи_]]-datatable[[#This Row],[себестоимость_]]</f>
        <v>2.3276499999999998</v>
      </c>
      <c r="L17953"/>
    </row>
    <row r="17954" spans="2:12" x14ac:dyDescent="0.4">
      <c r="B17954" s="5" t="s">
        <v>65</v>
      </c>
      <c r="C17954" s="5" t="s">
        <v>58</v>
      </c>
      <c r="D17954" s="5" t="s">
        <v>32</v>
      </c>
      <c r="E17954" s="5" t="s">
        <v>7</v>
      </c>
      <c r="F17954" s="6">
        <v>44896</v>
      </c>
      <c r="G17954" s="6" t="str">
        <f>TEXT(datatable[[#This Row],[дата]],"ММ")</f>
        <v>12</v>
      </c>
      <c r="H17954" s="8">
        <v>2.1648000000000001</v>
      </c>
      <c r="I17954" s="8">
        <v>0.79200000000000004</v>
      </c>
      <c r="J17954" s="8">
        <f>datatable[[#This Row],[продажи_]]-datatable[[#This Row],[себестоимость_]]</f>
        <v>1.3728</v>
      </c>
      <c r="L17954"/>
    </row>
    <row r="17955" spans="2:12" x14ac:dyDescent="0.4">
      <c r="B17955" s="5" t="s">
        <v>65</v>
      </c>
      <c r="C17955" s="5" t="s">
        <v>58</v>
      </c>
      <c r="D17955" s="5" t="s">
        <v>32</v>
      </c>
      <c r="E17955" s="5" t="s">
        <v>7</v>
      </c>
      <c r="F17955" s="6">
        <v>44562</v>
      </c>
      <c r="G17955" s="6" t="str">
        <f>TEXT(datatable[[#This Row],[дата]],"ММ")</f>
        <v>01</v>
      </c>
      <c r="H17955" s="8">
        <v>0.189</v>
      </c>
      <c r="I17955" s="8">
        <v>8.9099999999999999E-2</v>
      </c>
      <c r="J17955" s="8">
        <f>datatable[[#This Row],[продажи_]]-datatable[[#This Row],[себестоимость_]]</f>
        <v>9.9900000000000003E-2</v>
      </c>
      <c r="L17955"/>
    </row>
    <row r="17956" spans="2:12" x14ac:dyDescent="0.4">
      <c r="B17956" s="5" t="s">
        <v>65</v>
      </c>
      <c r="C17956" s="5" t="s">
        <v>58</v>
      </c>
      <c r="D17956" s="5" t="s">
        <v>32</v>
      </c>
      <c r="E17956" s="5" t="s">
        <v>7</v>
      </c>
      <c r="F17956" s="6">
        <v>44593</v>
      </c>
      <c r="G17956" s="6" t="str">
        <f>TEXT(datatable[[#This Row],[дата]],"ММ")</f>
        <v>02</v>
      </c>
      <c r="H17956" s="8">
        <v>0.37100000000000005</v>
      </c>
      <c r="I17956" s="8">
        <v>0.14700000000000002</v>
      </c>
      <c r="J17956" s="8">
        <f>datatable[[#This Row],[продажи_]]-datatable[[#This Row],[себестоимость_]]</f>
        <v>0.22400000000000003</v>
      </c>
      <c r="L17956"/>
    </row>
    <row r="17957" spans="2:12" x14ac:dyDescent="0.4">
      <c r="B17957" s="5" t="s">
        <v>65</v>
      </c>
      <c r="C17957" s="5" t="s">
        <v>58</v>
      </c>
      <c r="D17957" s="5" t="s">
        <v>32</v>
      </c>
      <c r="E17957" s="5" t="s">
        <v>7</v>
      </c>
      <c r="F17957" s="6">
        <v>44621</v>
      </c>
      <c r="G17957" s="6" t="str">
        <f>TEXT(datatable[[#This Row],[дата]],"ММ")</f>
        <v>03</v>
      </c>
      <c r="H17957" s="8">
        <v>0.41200000000000003</v>
      </c>
      <c r="I17957" s="8">
        <v>0.18720000000000001</v>
      </c>
      <c r="J17957" s="8">
        <f>datatable[[#This Row],[продажи_]]-datatable[[#This Row],[себестоимость_]]</f>
        <v>0.22480000000000003</v>
      </c>
      <c r="L17957"/>
    </row>
    <row r="17958" spans="2:12" x14ac:dyDescent="0.4">
      <c r="B17958" s="5" t="s">
        <v>65</v>
      </c>
      <c r="C17958" s="5" t="s">
        <v>58</v>
      </c>
      <c r="D17958" s="5" t="s">
        <v>32</v>
      </c>
      <c r="E17958" s="5" t="s">
        <v>7</v>
      </c>
      <c r="F17958" s="6">
        <v>44652</v>
      </c>
      <c r="G17958" s="6" t="str">
        <f>TEXT(datatable[[#This Row],[дата]],"ММ")</f>
        <v>04</v>
      </c>
      <c r="H17958" s="8">
        <v>0.33250000000000002</v>
      </c>
      <c r="I17958" s="8">
        <v>0.12180000000000001</v>
      </c>
      <c r="J17958" s="8">
        <f>datatable[[#This Row],[продажи_]]-datatable[[#This Row],[себестоимость_]]</f>
        <v>0.2107</v>
      </c>
      <c r="L17958"/>
    </row>
    <row r="17959" spans="2:12" x14ac:dyDescent="0.4">
      <c r="B17959" s="5" t="s">
        <v>65</v>
      </c>
      <c r="C17959" s="5" t="s">
        <v>58</v>
      </c>
      <c r="D17959" s="5" t="s">
        <v>32</v>
      </c>
      <c r="E17959" s="5" t="s">
        <v>7</v>
      </c>
      <c r="F17959" s="6">
        <v>44682</v>
      </c>
      <c r="G17959" s="6" t="str">
        <f>TEXT(datatable[[#This Row],[дата]],"ММ")</f>
        <v>05</v>
      </c>
      <c r="H17959" s="8">
        <v>0.32400000000000001</v>
      </c>
      <c r="I17959" s="8">
        <v>0.108</v>
      </c>
      <c r="J17959" s="8">
        <f>datatable[[#This Row],[продажи_]]-datatable[[#This Row],[себестоимость_]]</f>
        <v>0.21600000000000003</v>
      </c>
      <c r="L17959"/>
    </row>
    <row r="17960" spans="2:12" x14ac:dyDescent="0.4">
      <c r="B17960" s="5" t="s">
        <v>65</v>
      </c>
      <c r="C17960" s="5" t="s">
        <v>58</v>
      </c>
      <c r="D17960" s="5" t="s">
        <v>32</v>
      </c>
      <c r="E17960" s="5" t="s">
        <v>7</v>
      </c>
      <c r="F17960" s="6">
        <v>44713</v>
      </c>
      <c r="G17960" s="6" t="str">
        <f>TEXT(datatable[[#This Row],[дата]],"ММ")</f>
        <v>06</v>
      </c>
      <c r="H17960" s="8">
        <v>0.31850000000000001</v>
      </c>
      <c r="I17960" s="8">
        <v>0.11570000000000001</v>
      </c>
      <c r="J17960" s="8">
        <f>datatable[[#This Row],[продажи_]]-datatable[[#This Row],[себестоимость_]]</f>
        <v>0.20279999999999998</v>
      </c>
      <c r="L17960"/>
    </row>
    <row r="17961" spans="2:12" x14ac:dyDescent="0.4">
      <c r="B17961" s="5" t="s">
        <v>65</v>
      </c>
      <c r="C17961" s="5" t="s">
        <v>58</v>
      </c>
      <c r="D17961" s="5" t="s">
        <v>32</v>
      </c>
      <c r="E17961" s="5" t="s">
        <v>7</v>
      </c>
      <c r="F17961" s="6">
        <v>44743</v>
      </c>
      <c r="G17961" s="6" t="str">
        <f>TEXT(datatable[[#This Row],[дата]],"ММ")</f>
        <v>07</v>
      </c>
      <c r="H17961" s="8">
        <v>0.21400000000000002</v>
      </c>
      <c r="I17961" s="8">
        <v>8.6400000000000005E-2</v>
      </c>
      <c r="J17961" s="8">
        <f>datatable[[#This Row],[продажи_]]-datatable[[#This Row],[себестоимость_]]</f>
        <v>0.12760000000000002</v>
      </c>
      <c r="L17961"/>
    </row>
    <row r="17962" spans="2:12" x14ac:dyDescent="0.4">
      <c r="B17962" s="5" t="s">
        <v>65</v>
      </c>
      <c r="C17962" s="5" t="s">
        <v>58</v>
      </c>
      <c r="D17962" s="5" t="s">
        <v>32</v>
      </c>
      <c r="E17962" s="5" t="s">
        <v>7</v>
      </c>
      <c r="F17962" s="6">
        <v>44774</v>
      </c>
      <c r="G17962" s="6" t="str">
        <f>TEXT(datatable[[#This Row],[дата]],"ММ")</f>
        <v>08</v>
      </c>
      <c r="H17962" s="8">
        <v>0.24300000000000002</v>
      </c>
      <c r="I17962" s="8">
        <v>9.1799999999999993E-2</v>
      </c>
      <c r="J17962" s="8">
        <f>datatable[[#This Row],[продажи_]]-datatable[[#This Row],[себестоимость_]]</f>
        <v>0.15120000000000003</v>
      </c>
      <c r="L17962"/>
    </row>
    <row r="17963" spans="2:12" x14ac:dyDescent="0.4">
      <c r="B17963" s="5" t="s">
        <v>65</v>
      </c>
      <c r="C17963" s="5" t="s">
        <v>58</v>
      </c>
      <c r="D17963" s="5" t="s">
        <v>32</v>
      </c>
      <c r="E17963" s="5" t="s">
        <v>7</v>
      </c>
      <c r="F17963" s="6">
        <v>44805</v>
      </c>
      <c r="G17963" s="6" t="str">
        <f>TEXT(datatable[[#This Row],[дата]],"ММ")</f>
        <v>09</v>
      </c>
      <c r="H17963" s="8">
        <v>0.20749999999999999</v>
      </c>
      <c r="I17963" s="8">
        <v>9.1000000000000011E-2</v>
      </c>
      <c r="J17963" s="8">
        <f>datatable[[#This Row],[продажи_]]-datatable[[#This Row],[себестоимость_]]</f>
        <v>0.11649999999999998</v>
      </c>
      <c r="L17963"/>
    </row>
    <row r="17964" spans="2:12" x14ac:dyDescent="0.4">
      <c r="B17964" s="5" t="s">
        <v>65</v>
      </c>
      <c r="C17964" s="5" t="s">
        <v>58</v>
      </c>
      <c r="D17964" s="5" t="s">
        <v>32</v>
      </c>
      <c r="E17964" s="5" t="s">
        <v>7</v>
      </c>
      <c r="F17964" s="6">
        <v>44835</v>
      </c>
      <c r="G17964" s="6" t="str">
        <f>TEXT(datatable[[#This Row],[дата]],"ММ")</f>
        <v>10</v>
      </c>
      <c r="H17964" s="8">
        <v>0.37800000000000006</v>
      </c>
      <c r="I17964" s="8">
        <v>0.1386</v>
      </c>
      <c r="J17964" s="8">
        <f>datatable[[#This Row],[продажи_]]-datatable[[#This Row],[себестоимость_]]</f>
        <v>0.23940000000000006</v>
      </c>
      <c r="L17964"/>
    </row>
    <row r="17965" spans="2:12" x14ac:dyDescent="0.4">
      <c r="B17965" s="5" t="s">
        <v>65</v>
      </c>
      <c r="C17965" s="5" t="s">
        <v>58</v>
      </c>
      <c r="D17965" s="5" t="s">
        <v>32</v>
      </c>
      <c r="E17965" s="5" t="s">
        <v>7</v>
      </c>
      <c r="F17965" s="6">
        <v>44866</v>
      </c>
      <c r="G17965" s="6" t="str">
        <f>TEXT(datatable[[#This Row],[дата]],"ММ")</f>
        <v>11</v>
      </c>
      <c r="H17965" s="8">
        <v>0.3705</v>
      </c>
      <c r="I17965" s="8">
        <v>0.1469</v>
      </c>
      <c r="J17965" s="8">
        <f>datatable[[#This Row],[продажи_]]-datatable[[#This Row],[себестоимость_]]</f>
        <v>0.22359999999999999</v>
      </c>
      <c r="L17965"/>
    </row>
    <row r="17966" spans="2:12" x14ac:dyDescent="0.4">
      <c r="B17966" s="5" t="s">
        <v>65</v>
      </c>
      <c r="C17966" s="5" t="s">
        <v>58</v>
      </c>
      <c r="D17966" s="5" t="s">
        <v>32</v>
      </c>
      <c r="E17966" s="5" t="s">
        <v>7</v>
      </c>
      <c r="F17966" s="6">
        <v>44896</v>
      </c>
      <c r="G17966" s="6" t="str">
        <f>TEXT(datatable[[#This Row],[дата]],"ММ")</f>
        <v>12</v>
      </c>
      <c r="H17966" s="8">
        <v>0.30599999999999999</v>
      </c>
      <c r="I17966" s="8">
        <v>0.12239999999999999</v>
      </c>
      <c r="J17966" s="8">
        <f>datatable[[#This Row],[продажи_]]-datatable[[#This Row],[себестоимость_]]</f>
        <v>0.18359999999999999</v>
      </c>
      <c r="L17966"/>
    </row>
    <row r="17967" spans="2:12" x14ac:dyDescent="0.4">
      <c r="B17967" s="5" t="s">
        <v>65</v>
      </c>
      <c r="C17967" s="5" t="s">
        <v>58</v>
      </c>
      <c r="D17967" s="5" t="s">
        <v>32</v>
      </c>
      <c r="E17967" s="5" t="s">
        <v>7</v>
      </c>
      <c r="F17967" s="6">
        <v>44562</v>
      </c>
      <c r="G17967" s="6" t="str">
        <f>TEXT(datatable[[#This Row],[дата]],"ММ")</f>
        <v>01</v>
      </c>
      <c r="H17967" s="8">
        <v>5.1677999999999997</v>
      </c>
      <c r="I17967" s="8">
        <v>2.3692499999999996</v>
      </c>
      <c r="J17967" s="8">
        <f>datatable[[#This Row],[продажи_]]-datatable[[#This Row],[себестоимость_]]</f>
        <v>2.7985500000000001</v>
      </c>
      <c r="L17967"/>
    </row>
    <row r="17968" spans="2:12" x14ac:dyDescent="0.4">
      <c r="B17968" s="5" t="s">
        <v>65</v>
      </c>
      <c r="C17968" s="5" t="s">
        <v>58</v>
      </c>
      <c r="D17968" s="5" t="s">
        <v>32</v>
      </c>
      <c r="E17968" s="5" t="s">
        <v>7</v>
      </c>
      <c r="F17968" s="6">
        <v>44593</v>
      </c>
      <c r="G17968" s="6" t="str">
        <f>TEXT(datatable[[#This Row],[дата]],"ММ")</f>
        <v>02</v>
      </c>
      <c r="H17968" s="8">
        <v>7.2765000000000004</v>
      </c>
      <c r="I17968" s="8">
        <v>2.52</v>
      </c>
      <c r="J17968" s="8">
        <f>datatable[[#This Row],[продажи_]]-datatable[[#This Row],[себестоимость_]]</f>
        <v>4.7565000000000008</v>
      </c>
      <c r="L17968"/>
    </row>
    <row r="17969" spans="2:12" x14ac:dyDescent="0.4">
      <c r="B17969" s="5" t="s">
        <v>65</v>
      </c>
      <c r="C17969" s="5" t="s">
        <v>58</v>
      </c>
      <c r="D17969" s="5" t="s">
        <v>32</v>
      </c>
      <c r="E17969" s="5" t="s">
        <v>7</v>
      </c>
      <c r="F17969" s="6">
        <v>44621</v>
      </c>
      <c r="G17969" s="6" t="str">
        <f>TEXT(datatable[[#This Row],[дата]],"ММ")</f>
        <v>03</v>
      </c>
      <c r="H17969" s="8">
        <v>8.9495999999999984</v>
      </c>
      <c r="I17969" s="8">
        <v>3.456</v>
      </c>
      <c r="J17969" s="8">
        <f>datatable[[#This Row],[продажи_]]-datatable[[#This Row],[себестоимость_]]</f>
        <v>5.4935999999999989</v>
      </c>
      <c r="L17969"/>
    </row>
    <row r="17970" spans="2:12" x14ac:dyDescent="0.4">
      <c r="B17970" s="5" t="s">
        <v>65</v>
      </c>
      <c r="C17970" s="5" t="s">
        <v>58</v>
      </c>
      <c r="D17970" s="5" t="s">
        <v>32</v>
      </c>
      <c r="E17970" s="5" t="s">
        <v>7</v>
      </c>
      <c r="F17970" s="6">
        <v>44652</v>
      </c>
      <c r="G17970" s="6" t="str">
        <f>TEXT(datatable[[#This Row],[дата]],"ММ")</f>
        <v>04</v>
      </c>
      <c r="H17970" s="8">
        <v>6.9992999999999999</v>
      </c>
      <c r="I17970" s="8">
        <v>3.6539999999999995</v>
      </c>
      <c r="J17970" s="8">
        <f>datatable[[#This Row],[продажи_]]-datatable[[#This Row],[себестоимость_]]</f>
        <v>3.3453000000000004</v>
      </c>
      <c r="L17970"/>
    </row>
    <row r="17971" spans="2:12" x14ac:dyDescent="0.4">
      <c r="B17971" s="5" t="s">
        <v>65</v>
      </c>
      <c r="C17971" s="5" t="s">
        <v>58</v>
      </c>
      <c r="D17971" s="5" t="s">
        <v>32</v>
      </c>
      <c r="E17971" s="5" t="s">
        <v>7</v>
      </c>
      <c r="F17971" s="6">
        <v>44682</v>
      </c>
      <c r="G17971" s="6" t="str">
        <f>TEXT(datatable[[#This Row],[дата]],"ММ")</f>
        <v>05</v>
      </c>
      <c r="H17971" s="8">
        <v>5.3460000000000001</v>
      </c>
      <c r="I17971" s="8">
        <v>3.105</v>
      </c>
      <c r="J17971" s="8">
        <f>datatable[[#This Row],[продажи_]]-datatable[[#This Row],[себестоимость_]]</f>
        <v>2.2410000000000001</v>
      </c>
      <c r="L17971"/>
    </row>
    <row r="17972" spans="2:12" x14ac:dyDescent="0.4">
      <c r="B17972" s="5" t="s">
        <v>65</v>
      </c>
      <c r="C17972" s="5" t="s">
        <v>58</v>
      </c>
      <c r="D17972" s="5" t="s">
        <v>32</v>
      </c>
      <c r="E17972" s="5" t="s">
        <v>7</v>
      </c>
      <c r="F17972" s="6">
        <v>44713</v>
      </c>
      <c r="G17972" s="6" t="str">
        <f>TEXT(datatable[[#This Row],[дата]],"ММ")</f>
        <v>06</v>
      </c>
      <c r="H17972" s="8">
        <v>6.6280500000000009</v>
      </c>
      <c r="I17972" s="8">
        <v>3.0420000000000003</v>
      </c>
      <c r="J17972" s="8">
        <f>datatable[[#This Row],[продажи_]]-datatable[[#This Row],[себестоимость_]]</f>
        <v>3.5860500000000006</v>
      </c>
      <c r="L17972"/>
    </row>
    <row r="17973" spans="2:12" x14ac:dyDescent="0.4">
      <c r="B17973" s="5" t="s">
        <v>65</v>
      </c>
      <c r="C17973" s="5" t="s">
        <v>58</v>
      </c>
      <c r="D17973" s="5" t="s">
        <v>32</v>
      </c>
      <c r="E17973" s="5" t="s">
        <v>7</v>
      </c>
      <c r="F17973" s="6">
        <v>44743</v>
      </c>
      <c r="G17973" s="6" t="str">
        <f>TEXT(datatable[[#This Row],[дата]],"ММ")</f>
        <v>07</v>
      </c>
      <c r="H17973" s="8">
        <v>3.4847999999999999</v>
      </c>
      <c r="I17973" s="8">
        <v>2.16</v>
      </c>
      <c r="J17973" s="8">
        <f>datatable[[#This Row],[продажи_]]-datatable[[#This Row],[себестоимость_]]</f>
        <v>1.3247999999999998</v>
      </c>
      <c r="L17973"/>
    </row>
    <row r="17974" spans="2:12" x14ac:dyDescent="0.4">
      <c r="B17974" s="5" t="s">
        <v>65</v>
      </c>
      <c r="C17974" s="5" t="s">
        <v>58</v>
      </c>
      <c r="D17974" s="5" t="s">
        <v>32</v>
      </c>
      <c r="E17974" s="5" t="s">
        <v>7</v>
      </c>
      <c r="F17974" s="6">
        <v>44774</v>
      </c>
      <c r="G17974" s="6" t="str">
        <f>TEXT(datatable[[#This Row],[дата]],"ММ")</f>
        <v>08</v>
      </c>
      <c r="H17974" s="8">
        <v>4.5886500000000003</v>
      </c>
      <c r="I17974" s="8">
        <v>2.2275</v>
      </c>
      <c r="J17974" s="8">
        <f>datatable[[#This Row],[продажи_]]-datatable[[#This Row],[себестоимость_]]</f>
        <v>2.3611500000000003</v>
      </c>
      <c r="L17974"/>
    </row>
    <row r="17975" spans="2:12" x14ac:dyDescent="0.4">
      <c r="B17975" s="5" t="s">
        <v>65</v>
      </c>
      <c r="C17975" s="5" t="s">
        <v>58</v>
      </c>
      <c r="D17975" s="5" t="s">
        <v>32</v>
      </c>
      <c r="E17975" s="5" t="s">
        <v>7</v>
      </c>
      <c r="F17975" s="6">
        <v>44805</v>
      </c>
      <c r="G17975" s="6" t="str">
        <f>TEXT(datatable[[#This Row],[дата]],"ММ")</f>
        <v>09</v>
      </c>
      <c r="H17975" s="8">
        <v>5.6429999999999998</v>
      </c>
      <c r="I17975" s="8">
        <v>2.2050000000000001</v>
      </c>
      <c r="J17975" s="8">
        <f>datatable[[#This Row],[продажи_]]-datatable[[#This Row],[себестоимость_]]</f>
        <v>3.4379999999999997</v>
      </c>
      <c r="L17975"/>
    </row>
    <row r="17976" spans="2:12" x14ac:dyDescent="0.4">
      <c r="B17976" s="5" t="s">
        <v>65</v>
      </c>
      <c r="C17976" s="5" t="s">
        <v>58</v>
      </c>
      <c r="D17976" s="5" t="s">
        <v>32</v>
      </c>
      <c r="E17976" s="5" t="s">
        <v>7</v>
      </c>
      <c r="F17976" s="6">
        <v>44835</v>
      </c>
      <c r="G17976" s="6" t="str">
        <f>TEXT(datatable[[#This Row],[дата]],"ММ")</f>
        <v>10</v>
      </c>
      <c r="H17976" s="8">
        <v>6.6527999999999992</v>
      </c>
      <c r="I17976" s="8">
        <v>2.8980000000000001</v>
      </c>
      <c r="J17976" s="8">
        <f>datatable[[#This Row],[продажи_]]-datatable[[#This Row],[себестоимость_]]</f>
        <v>3.754799999999999</v>
      </c>
      <c r="L17976"/>
    </row>
    <row r="17977" spans="2:12" x14ac:dyDescent="0.4">
      <c r="B17977" s="5" t="s">
        <v>65</v>
      </c>
      <c r="C17977" s="5" t="s">
        <v>58</v>
      </c>
      <c r="D17977" s="5" t="s">
        <v>32</v>
      </c>
      <c r="E17977" s="5" t="s">
        <v>7</v>
      </c>
      <c r="F17977" s="6">
        <v>44866</v>
      </c>
      <c r="G17977" s="6" t="str">
        <f>TEXT(datatable[[#This Row],[дата]],"ММ")</f>
        <v>11</v>
      </c>
      <c r="H17977" s="8">
        <v>5.4054000000000002</v>
      </c>
      <c r="I17977" s="8">
        <v>3.30525</v>
      </c>
      <c r="J17977" s="8">
        <f>datatable[[#This Row],[продажи_]]-datatable[[#This Row],[себестоимость_]]</f>
        <v>2.1001500000000002</v>
      </c>
      <c r="L17977"/>
    </row>
    <row r="17978" spans="2:12" x14ac:dyDescent="0.4">
      <c r="B17978" s="5" t="s">
        <v>65</v>
      </c>
      <c r="C17978" s="5" t="s">
        <v>58</v>
      </c>
      <c r="D17978" s="5" t="s">
        <v>32</v>
      </c>
      <c r="E17978" s="5" t="s">
        <v>7</v>
      </c>
      <c r="F17978" s="6">
        <v>44896</v>
      </c>
      <c r="G17978" s="6" t="str">
        <f>TEXT(datatable[[#This Row],[дата]],"ММ")</f>
        <v>12</v>
      </c>
      <c r="H17978" s="8">
        <v>6.9497999999999998</v>
      </c>
      <c r="I17978" s="8">
        <v>2.9160000000000004</v>
      </c>
      <c r="J17978" s="8">
        <f>datatable[[#This Row],[продажи_]]-datatable[[#This Row],[себестоимость_]]</f>
        <v>4.0337999999999994</v>
      </c>
      <c r="L17978"/>
    </row>
    <row r="17979" spans="2:12" x14ac:dyDescent="0.4">
      <c r="B17979" s="5" t="s">
        <v>65</v>
      </c>
      <c r="C17979" s="5" t="s">
        <v>58</v>
      </c>
      <c r="D17979" s="5" t="s">
        <v>32</v>
      </c>
      <c r="E17979" s="5" t="s">
        <v>7</v>
      </c>
      <c r="F17979" s="6">
        <v>44562</v>
      </c>
      <c r="G17979" s="6" t="str">
        <f>TEXT(datatable[[#This Row],[дата]],"ММ")</f>
        <v>01</v>
      </c>
      <c r="H17979" s="8">
        <v>3.0222000000000002</v>
      </c>
      <c r="I17979" s="8">
        <v>1.1448</v>
      </c>
      <c r="J17979" s="8">
        <f>datatable[[#This Row],[продажи_]]-datatable[[#This Row],[себестоимость_]]</f>
        <v>1.8774000000000002</v>
      </c>
      <c r="L17979"/>
    </row>
    <row r="17980" spans="2:12" x14ac:dyDescent="0.4">
      <c r="B17980" s="5" t="s">
        <v>65</v>
      </c>
      <c r="C17980" s="5" t="s">
        <v>58</v>
      </c>
      <c r="D17980" s="5" t="s">
        <v>32</v>
      </c>
      <c r="E17980" s="5" t="s">
        <v>7</v>
      </c>
      <c r="F17980" s="6">
        <v>44593</v>
      </c>
      <c r="G17980" s="6" t="str">
        <f>TEXT(datatable[[#This Row],[дата]],"ММ")</f>
        <v>02</v>
      </c>
      <c r="H17980" s="8">
        <v>5.9276</v>
      </c>
      <c r="I17980" s="8">
        <v>1.5456000000000001</v>
      </c>
      <c r="J17980" s="8">
        <f>datatable[[#This Row],[продажи_]]-datatable[[#This Row],[себестоимость_]]</f>
        <v>4.3819999999999997</v>
      </c>
      <c r="L17980"/>
    </row>
    <row r="17981" spans="2:12" x14ac:dyDescent="0.4">
      <c r="B17981" s="5" t="s">
        <v>65</v>
      </c>
      <c r="C17981" s="5" t="s">
        <v>58</v>
      </c>
      <c r="D17981" s="5" t="s">
        <v>32</v>
      </c>
      <c r="E17981" s="5" t="s">
        <v>7</v>
      </c>
      <c r="F17981" s="6">
        <v>44621</v>
      </c>
      <c r="G17981" s="6" t="str">
        <f>TEXT(datatable[[#This Row],[дата]],"ММ")</f>
        <v>03</v>
      </c>
      <c r="H17981" s="8">
        <v>5.1391999999999998</v>
      </c>
      <c r="I17981" s="8">
        <v>2.2464</v>
      </c>
      <c r="J17981" s="8">
        <f>datatable[[#This Row],[продажи_]]-datatable[[#This Row],[себестоимость_]]</f>
        <v>2.8927999999999998</v>
      </c>
      <c r="L17981"/>
    </row>
    <row r="17982" spans="2:12" x14ac:dyDescent="0.4">
      <c r="B17982" s="5" t="s">
        <v>65</v>
      </c>
      <c r="C17982" s="5" t="s">
        <v>58</v>
      </c>
      <c r="D17982" s="5" t="s">
        <v>32</v>
      </c>
      <c r="E17982" s="5" t="s">
        <v>7</v>
      </c>
      <c r="F17982" s="6">
        <v>44652</v>
      </c>
      <c r="G17982" s="6" t="str">
        <f>TEXT(datatable[[#This Row],[дата]],"ММ")</f>
        <v>04</v>
      </c>
      <c r="H17982" s="8">
        <v>5.9786999999999999</v>
      </c>
      <c r="I17982" s="8">
        <v>1.9487999999999999</v>
      </c>
      <c r="J17982" s="8">
        <f>datatable[[#This Row],[продажи_]]-datatable[[#This Row],[себестоимость_]]</f>
        <v>4.0298999999999996</v>
      </c>
      <c r="L17982"/>
    </row>
    <row r="17983" spans="2:12" x14ac:dyDescent="0.4">
      <c r="B17983" s="5" t="s">
        <v>65</v>
      </c>
      <c r="C17983" s="5" t="s">
        <v>58</v>
      </c>
      <c r="D17983" s="5" t="s">
        <v>32</v>
      </c>
      <c r="E17983" s="5" t="s">
        <v>7</v>
      </c>
      <c r="F17983" s="6">
        <v>44682</v>
      </c>
      <c r="G17983" s="6" t="str">
        <f>TEXT(datatable[[#This Row],[дата]],"ММ")</f>
        <v>05</v>
      </c>
      <c r="H17983" s="8">
        <v>4.6428000000000003</v>
      </c>
      <c r="I17983" s="8">
        <v>1.6271999999999998</v>
      </c>
      <c r="J17983" s="8">
        <f>datatable[[#This Row],[продажи_]]-datatable[[#This Row],[себестоимость_]]</f>
        <v>3.0156000000000005</v>
      </c>
      <c r="L17983"/>
    </row>
    <row r="17984" spans="2:12" x14ac:dyDescent="0.4">
      <c r="B17984" s="5" t="s">
        <v>65</v>
      </c>
      <c r="C17984" s="5" t="s">
        <v>58</v>
      </c>
      <c r="D17984" s="5" t="s">
        <v>32</v>
      </c>
      <c r="E17984" s="5" t="s">
        <v>7</v>
      </c>
      <c r="F17984" s="6">
        <v>44713</v>
      </c>
      <c r="G17984" s="6" t="str">
        <f>TEXT(datatable[[#This Row],[дата]],"ММ")</f>
        <v>06</v>
      </c>
      <c r="H17984" s="8">
        <v>4.7924500000000005</v>
      </c>
      <c r="I17984" s="8">
        <v>1.482</v>
      </c>
      <c r="J17984" s="8">
        <f>datatable[[#This Row],[продажи_]]-datatable[[#This Row],[себестоимость_]]</f>
        <v>3.3104500000000003</v>
      </c>
      <c r="L17984"/>
    </row>
    <row r="17985" spans="2:12" x14ac:dyDescent="0.4">
      <c r="B17985" s="5" t="s">
        <v>65</v>
      </c>
      <c r="C17985" s="5" t="s">
        <v>58</v>
      </c>
      <c r="D17985" s="5" t="s">
        <v>32</v>
      </c>
      <c r="E17985" s="5" t="s">
        <v>7</v>
      </c>
      <c r="F17985" s="6">
        <v>44743</v>
      </c>
      <c r="G17985" s="6" t="str">
        <f>TEXT(datatable[[#This Row],[дата]],"ММ")</f>
        <v>07</v>
      </c>
      <c r="H17985" s="8">
        <v>3.0659999999999998</v>
      </c>
      <c r="I17985" s="8">
        <v>0.89280000000000004</v>
      </c>
      <c r="J17985" s="8">
        <f>datatable[[#This Row],[продажи_]]-datatable[[#This Row],[себестоимость_]]</f>
        <v>2.1731999999999996</v>
      </c>
      <c r="L17985"/>
    </row>
    <row r="17986" spans="2:12" x14ac:dyDescent="0.4">
      <c r="B17986" s="5" t="s">
        <v>65</v>
      </c>
      <c r="C17986" s="5" t="s">
        <v>58</v>
      </c>
      <c r="D17986" s="5" t="s">
        <v>32</v>
      </c>
      <c r="E17986" s="5" t="s">
        <v>7</v>
      </c>
      <c r="F17986" s="6">
        <v>44774</v>
      </c>
      <c r="G17986" s="6" t="str">
        <f>TEXT(datatable[[#This Row],[дата]],"ММ")</f>
        <v>08</v>
      </c>
      <c r="H17986" s="8">
        <v>2.6280000000000001</v>
      </c>
      <c r="I17986" s="8">
        <v>0.95040000000000002</v>
      </c>
      <c r="J17986" s="8">
        <f>datatable[[#This Row],[продажи_]]-datatable[[#This Row],[себестоимость_]]</f>
        <v>1.6776</v>
      </c>
      <c r="L17986"/>
    </row>
    <row r="17987" spans="2:12" x14ac:dyDescent="0.4">
      <c r="B17987" s="5" t="s">
        <v>65</v>
      </c>
      <c r="C17987" s="5" t="s">
        <v>58</v>
      </c>
      <c r="D17987" s="5" t="s">
        <v>32</v>
      </c>
      <c r="E17987" s="5" t="s">
        <v>7</v>
      </c>
      <c r="F17987" s="6">
        <v>44805</v>
      </c>
      <c r="G17987" s="6" t="str">
        <f>TEXT(datatable[[#This Row],[дата]],"ММ")</f>
        <v>09</v>
      </c>
      <c r="H17987" s="8">
        <v>4.0880000000000001</v>
      </c>
      <c r="I17987" s="8">
        <v>1.38</v>
      </c>
      <c r="J17987" s="8">
        <f>datatable[[#This Row],[продажи_]]-datatable[[#This Row],[себестоимость_]]</f>
        <v>2.7080000000000002</v>
      </c>
      <c r="L17987"/>
    </row>
    <row r="17988" spans="2:12" x14ac:dyDescent="0.4">
      <c r="B17988" s="5" t="s">
        <v>65</v>
      </c>
      <c r="C17988" s="5" t="s">
        <v>58</v>
      </c>
      <c r="D17988" s="5" t="s">
        <v>32</v>
      </c>
      <c r="E17988" s="5" t="s">
        <v>7</v>
      </c>
      <c r="F17988" s="6">
        <v>44835</v>
      </c>
      <c r="G17988" s="6" t="str">
        <f>TEXT(datatable[[#This Row],[дата]],"ММ")</f>
        <v>10</v>
      </c>
      <c r="H17988" s="8">
        <v>4.5990000000000002</v>
      </c>
      <c r="I17988" s="8">
        <v>1.8312000000000002</v>
      </c>
      <c r="J17988" s="8">
        <f>datatable[[#This Row],[продажи_]]-datatable[[#This Row],[себестоимость_]]</f>
        <v>2.7678000000000003</v>
      </c>
      <c r="L17988"/>
    </row>
    <row r="17989" spans="2:12" x14ac:dyDescent="0.4">
      <c r="B17989" s="5" t="s">
        <v>65</v>
      </c>
      <c r="C17989" s="5" t="s">
        <v>58</v>
      </c>
      <c r="D17989" s="5" t="s">
        <v>32</v>
      </c>
      <c r="E17989" s="5" t="s">
        <v>7</v>
      </c>
      <c r="F17989" s="6">
        <v>44866</v>
      </c>
      <c r="G17989" s="6" t="str">
        <f>TEXT(datatable[[#This Row],[дата]],"ММ")</f>
        <v>11</v>
      </c>
      <c r="H17989" s="8">
        <v>4.7924500000000005</v>
      </c>
      <c r="I17989" s="8">
        <v>1.2636000000000001</v>
      </c>
      <c r="J17989" s="8">
        <f>datatable[[#This Row],[продажи_]]-datatable[[#This Row],[себестоимость_]]</f>
        <v>3.5288500000000003</v>
      </c>
      <c r="L17989"/>
    </row>
    <row r="17990" spans="2:12" x14ac:dyDescent="0.4">
      <c r="B17990" s="5" t="s">
        <v>65</v>
      </c>
      <c r="C17990" s="5" t="s">
        <v>58</v>
      </c>
      <c r="D17990" s="5" t="s">
        <v>32</v>
      </c>
      <c r="E17990" s="5" t="s">
        <v>7</v>
      </c>
      <c r="F17990" s="6">
        <v>44896</v>
      </c>
      <c r="G17990" s="6" t="str">
        <f>TEXT(datatable[[#This Row],[дата]],"ММ")</f>
        <v>12</v>
      </c>
      <c r="H17990" s="8">
        <v>4.0296000000000003</v>
      </c>
      <c r="I17990" s="8">
        <v>1.6271999999999998</v>
      </c>
      <c r="J17990" s="8">
        <f>datatable[[#This Row],[продажи_]]-datatable[[#This Row],[себестоимость_]]</f>
        <v>2.4024000000000005</v>
      </c>
      <c r="L17990"/>
    </row>
    <row r="17991" spans="2:12" x14ac:dyDescent="0.4">
      <c r="B17991" s="5" t="s">
        <v>65</v>
      </c>
      <c r="C17991" s="5" t="s">
        <v>58</v>
      </c>
      <c r="D17991" s="5" t="s">
        <v>32</v>
      </c>
      <c r="E17991" s="5" t="s">
        <v>7</v>
      </c>
      <c r="F17991" s="6">
        <v>44562</v>
      </c>
      <c r="G17991" s="6" t="str">
        <f>TEXT(datatable[[#This Row],[дата]],"ММ")</f>
        <v>01</v>
      </c>
      <c r="H17991" s="8">
        <v>1.3535999999999999</v>
      </c>
      <c r="I17991" s="8">
        <v>0.47969999999999996</v>
      </c>
      <c r="J17991" s="8">
        <f>datatable[[#This Row],[продажи_]]-datatable[[#This Row],[себестоимость_]]</f>
        <v>0.8738999999999999</v>
      </c>
      <c r="L17991"/>
    </row>
    <row r="17992" spans="2:12" x14ac:dyDescent="0.4">
      <c r="B17992" s="5" t="s">
        <v>65</v>
      </c>
      <c r="C17992" s="5" t="s">
        <v>58</v>
      </c>
      <c r="D17992" s="5" t="s">
        <v>32</v>
      </c>
      <c r="E17992" s="5" t="s">
        <v>7</v>
      </c>
      <c r="F17992" s="6">
        <v>44593</v>
      </c>
      <c r="G17992" s="6" t="str">
        <f>TEXT(datatable[[#This Row],[дата]],"ММ")</f>
        <v>02</v>
      </c>
      <c r="H17992" s="8">
        <v>2.0832000000000002</v>
      </c>
      <c r="I17992" s="8">
        <v>1.0192000000000001</v>
      </c>
      <c r="J17992" s="8">
        <f>datatable[[#This Row],[продажи_]]-datatable[[#This Row],[себестоимость_]]</f>
        <v>1.0640000000000001</v>
      </c>
      <c r="L17992"/>
    </row>
    <row r="17993" spans="2:12" x14ac:dyDescent="0.4">
      <c r="B17993" s="5" t="s">
        <v>65</v>
      </c>
      <c r="C17993" s="5" t="s">
        <v>58</v>
      </c>
      <c r="D17993" s="5" t="s">
        <v>32</v>
      </c>
      <c r="E17993" s="5" t="s">
        <v>7</v>
      </c>
      <c r="F17993" s="6">
        <v>44621</v>
      </c>
      <c r="G17993" s="6" t="str">
        <f>TEXT(datatable[[#This Row],[дата]],"ММ")</f>
        <v>03</v>
      </c>
      <c r="H17993" s="8">
        <v>2.6624000000000003</v>
      </c>
      <c r="I17993" s="8">
        <v>1.2167999999999999</v>
      </c>
      <c r="J17993" s="8">
        <f>datatable[[#This Row],[продажи_]]-datatable[[#This Row],[себестоимость_]]</f>
        <v>1.4456000000000004</v>
      </c>
      <c r="L17993"/>
    </row>
    <row r="17994" spans="2:12" x14ac:dyDescent="0.4">
      <c r="B17994" s="5" t="s">
        <v>65</v>
      </c>
      <c r="C17994" s="5" t="s">
        <v>58</v>
      </c>
      <c r="D17994" s="5" t="s">
        <v>32</v>
      </c>
      <c r="E17994" s="5" t="s">
        <v>7</v>
      </c>
      <c r="F17994" s="6">
        <v>44652</v>
      </c>
      <c r="G17994" s="6" t="str">
        <f>TEXT(datatable[[#This Row],[дата]],"ММ")</f>
        <v>04</v>
      </c>
      <c r="H17994" s="8">
        <v>2.2624000000000004</v>
      </c>
      <c r="I17994" s="8">
        <v>0.87360000000000004</v>
      </c>
      <c r="J17994" s="8">
        <f>datatable[[#This Row],[продажи_]]-datatable[[#This Row],[себестоимость_]]</f>
        <v>1.3888000000000003</v>
      </c>
      <c r="L17994"/>
    </row>
    <row r="17995" spans="2:12" x14ac:dyDescent="0.4">
      <c r="B17995" s="5" t="s">
        <v>65</v>
      </c>
      <c r="C17995" s="5" t="s">
        <v>58</v>
      </c>
      <c r="D17995" s="5" t="s">
        <v>32</v>
      </c>
      <c r="E17995" s="5" t="s">
        <v>7</v>
      </c>
      <c r="F17995" s="6">
        <v>44682</v>
      </c>
      <c r="G17995" s="6" t="str">
        <f>TEXT(datatable[[#This Row],[дата]],"ММ")</f>
        <v>05</v>
      </c>
      <c r="H17995" s="8">
        <v>1.6319999999999999</v>
      </c>
      <c r="I17995" s="8">
        <v>0.88919999999999999</v>
      </c>
      <c r="J17995" s="8">
        <f>datatable[[#This Row],[продажи_]]-datatable[[#This Row],[себестоимость_]]</f>
        <v>0.7427999999999999</v>
      </c>
      <c r="L17995"/>
    </row>
    <row r="17996" spans="2:12" x14ac:dyDescent="0.4">
      <c r="B17996" s="5" t="s">
        <v>65</v>
      </c>
      <c r="C17996" s="5" t="s">
        <v>58</v>
      </c>
      <c r="D17996" s="5" t="s">
        <v>32</v>
      </c>
      <c r="E17996" s="5" t="s">
        <v>7</v>
      </c>
      <c r="F17996" s="6">
        <v>44713</v>
      </c>
      <c r="G17996" s="6" t="str">
        <f>TEXT(datatable[[#This Row],[дата]],"ММ")</f>
        <v>06</v>
      </c>
      <c r="H17996" s="8">
        <v>1.6848000000000001</v>
      </c>
      <c r="I17996" s="8">
        <v>0.87034999999999996</v>
      </c>
      <c r="J17996" s="8">
        <f>datatable[[#This Row],[продажи_]]-datatable[[#This Row],[себестоимость_]]</f>
        <v>0.81445000000000012</v>
      </c>
      <c r="L17996"/>
    </row>
    <row r="17997" spans="2:12" x14ac:dyDescent="0.4">
      <c r="B17997" s="5" t="s">
        <v>65</v>
      </c>
      <c r="C17997" s="5" t="s">
        <v>58</v>
      </c>
      <c r="D17997" s="5" t="s">
        <v>32</v>
      </c>
      <c r="E17997" s="5" t="s">
        <v>7</v>
      </c>
      <c r="F17997" s="6">
        <v>44743</v>
      </c>
      <c r="G17997" s="6" t="str">
        <f>TEXT(datatable[[#This Row],[дата]],"ММ")</f>
        <v>07</v>
      </c>
      <c r="H17997" s="8">
        <v>1.3056000000000001</v>
      </c>
      <c r="I17997" s="8">
        <v>0.47320000000000001</v>
      </c>
      <c r="J17997" s="8">
        <f>datatable[[#This Row],[продажи_]]-datatable[[#This Row],[себестоимость_]]</f>
        <v>0.83240000000000003</v>
      </c>
      <c r="L17997"/>
    </row>
    <row r="17998" spans="2:12" x14ac:dyDescent="0.4">
      <c r="B17998" s="5" t="s">
        <v>65</v>
      </c>
      <c r="C17998" s="5" t="s">
        <v>58</v>
      </c>
      <c r="D17998" s="5" t="s">
        <v>32</v>
      </c>
      <c r="E17998" s="5" t="s">
        <v>7</v>
      </c>
      <c r="F17998" s="6">
        <v>44774</v>
      </c>
      <c r="G17998" s="6" t="str">
        <f>TEXT(datatable[[#This Row],[дата]],"ММ")</f>
        <v>08</v>
      </c>
      <c r="H17998" s="8">
        <v>1.4687999999999999</v>
      </c>
      <c r="I17998" s="8">
        <v>0.6552</v>
      </c>
      <c r="J17998" s="8">
        <f>datatable[[#This Row],[продажи_]]-datatable[[#This Row],[себестоимость_]]</f>
        <v>0.81359999999999988</v>
      </c>
      <c r="L17998"/>
    </row>
    <row r="17999" spans="2:12" x14ac:dyDescent="0.4">
      <c r="B17999" s="5" t="s">
        <v>65</v>
      </c>
      <c r="C17999" s="5" t="s">
        <v>58</v>
      </c>
      <c r="D17999" s="5" t="s">
        <v>32</v>
      </c>
      <c r="E17999" s="5" t="s">
        <v>7</v>
      </c>
      <c r="F17999" s="6">
        <v>44805</v>
      </c>
      <c r="G17999" s="6" t="str">
        <f>TEXT(datatable[[#This Row],[дата]],"ММ")</f>
        <v>09</v>
      </c>
      <c r="H17999" s="8">
        <v>1.6</v>
      </c>
      <c r="I17999" s="8">
        <v>0.74099999999999999</v>
      </c>
      <c r="J17999" s="8">
        <f>datatable[[#This Row],[продажи_]]-datatable[[#This Row],[себестоимость_]]</f>
        <v>0.8590000000000001</v>
      </c>
      <c r="L17999"/>
    </row>
    <row r="18000" spans="2:12" x14ac:dyDescent="0.4">
      <c r="B18000" s="5" t="s">
        <v>65</v>
      </c>
      <c r="C18000" s="5" t="s">
        <v>58</v>
      </c>
      <c r="D18000" s="5" t="s">
        <v>32</v>
      </c>
      <c r="E18000" s="5" t="s">
        <v>7</v>
      </c>
      <c r="F18000" s="6">
        <v>44835</v>
      </c>
      <c r="G18000" s="6" t="str">
        <f>TEXT(datatable[[#This Row],[дата]],"ММ")</f>
        <v>10</v>
      </c>
      <c r="H18000" s="8">
        <v>2.3744000000000005</v>
      </c>
      <c r="I18000" s="8">
        <v>0.80080000000000007</v>
      </c>
      <c r="J18000" s="8">
        <f>datatable[[#This Row],[продажи_]]-datatable[[#This Row],[себестоимость_]]</f>
        <v>1.5736000000000003</v>
      </c>
      <c r="L18000"/>
    </row>
    <row r="18001" spans="2:12" x14ac:dyDescent="0.4">
      <c r="B18001" s="5" t="s">
        <v>65</v>
      </c>
      <c r="C18001" s="5" t="s">
        <v>58</v>
      </c>
      <c r="D18001" s="5" t="s">
        <v>32</v>
      </c>
      <c r="E18001" s="5" t="s">
        <v>7</v>
      </c>
      <c r="F18001" s="6">
        <v>44866</v>
      </c>
      <c r="G18001" s="6" t="str">
        <f>TEXT(datatable[[#This Row],[дата]],"ММ")</f>
        <v>11</v>
      </c>
      <c r="H18001" s="8">
        <v>2.3919999999999999</v>
      </c>
      <c r="I18001" s="8">
        <v>0.83655000000000002</v>
      </c>
      <c r="J18001" s="8">
        <f>datatable[[#This Row],[продажи_]]-datatable[[#This Row],[себестоимость_]]</f>
        <v>1.55545</v>
      </c>
      <c r="L18001"/>
    </row>
    <row r="18002" spans="2:12" x14ac:dyDescent="0.4">
      <c r="B18002" s="5" t="s">
        <v>65</v>
      </c>
      <c r="C18002" s="5" t="s">
        <v>58</v>
      </c>
      <c r="D18002" s="5" t="s">
        <v>32</v>
      </c>
      <c r="E18002" s="5" t="s">
        <v>7</v>
      </c>
      <c r="F18002" s="6">
        <v>44896</v>
      </c>
      <c r="G18002" s="6" t="str">
        <f>TEXT(datatable[[#This Row],[дата]],"ММ")</f>
        <v>12</v>
      </c>
      <c r="H18002" s="8">
        <v>1.5935999999999999</v>
      </c>
      <c r="I18002" s="8">
        <v>0.92820000000000003</v>
      </c>
      <c r="J18002" s="8">
        <f>datatable[[#This Row],[продажи_]]-datatable[[#This Row],[себестоимость_]]</f>
        <v>0.66539999999999988</v>
      </c>
      <c r="L18002"/>
    </row>
    <row r="18003" spans="2:12" x14ac:dyDescent="0.4">
      <c r="B18003" s="5" t="s">
        <v>78</v>
      </c>
      <c r="C18003" s="5" t="s">
        <v>55</v>
      </c>
      <c r="D18003" s="5" t="s">
        <v>25</v>
      </c>
      <c r="E18003" s="5" t="s">
        <v>60</v>
      </c>
      <c r="F18003" s="6">
        <v>44562</v>
      </c>
      <c r="G18003" s="6" t="str">
        <f>TEXT(datatable[[#This Row],[дата]],"ММ")</f>
        <v>01</v>
      </c>
      <c r="H18003" s="8">
        <v>52.834499999999998</v>
      </c>
      <c r="I18003" s="8">
        <v>17.1936</v>
      </c>
      <c r="J18003" s="8">
        <f>datatable[[#This Row],[продажи_]]-datatable[[#This Row],[себестоимость_]]</f>
        <v>35.640900000000002</v>
      </c>
      <c r="L18003"/>
    </row>
    <row r="18004" spans="2:12" x14ac:dyDescent="0.4">
      <c r="B18004" s="5" t="s">
        <v>78</v>
      </c>
      <c r="C18004" s="5" t="s">
        <v>55</v>
      </c>
      <c r="D18004" s="5" t="s">
        <v>25</v>
      </c>
      <c r="E18004" s="5" t="s">
        <v>60</v>
      </c>
      <c r="F18004" s="6">
        <v>44593</v>
      </c>
      <c r="G18004" s="6" t="str">
        <f>TEXT(datatable[[#This Row],[дата]],"ММ")</f>
        <v>02</v>
      </c>
      <c r="H18004" s="8">
        <v>77.311500000000009</v>
      </c>
      <c r="I18004" s="8">
        <v>26.188399999999998</v>
      </c>
      <c r="J18004" s="8">
        <f>datatable[[#This Row],[продажи_]]-datatable[[#This Row],[себестоимость_]]</f>
        <v>51.123100000000008</v>
      </c>
      <c r="L18004"/>
    </row>
    <row r="18005" spans="2:12" x14ac:dyDescent="0.4">
      <c r="B18005" s="5" t="s">
        <v>78</v>
      </c>
      <c r="C18005" s="5" t="s">
        <v>55</v>
      </c>
      <c r="D18005" s="5" t="s">
        <v>25</v>
      </c>
      <c r="E18005" s="5" t="s">
        <v>60</v>
      </c>
      <c r="F18005" s="6">
        <v>44621</v>
      </c>
      <c r="G18005" s="6" t="str">
        <f>TEXT(datatable[[#This Row],[дата]],"ММ")</f>
        <v>03</v>
      </c>
      <c r="H18005" s="8">
        <v>71.640000000000015</v>
      </c>
      <c r="I18005" s="8">
        <v>25.790400000000002</v>
      </c>
      <c r="J18005" s="8">
        <f>datatable[[#This Row],[продажи_]]-datatable[[#This Row],[себестоимость_]]</f>
        <v>45.849600000000009</v>
      </c>
      <c r="L18005"/>
    </row>
    <row r="18006" spans="2:12" x14ac:dyDescent="0.4">
      <c r="B18006" s="5" t="s">
        <v>78</v>
      </c>
      <c r="C18006" s="5" t="s">
        <v>55</v>
      </c>
      <c r="D18006" s="5" t="s">
        <v>25</v>
      </c>
      <c r="E18006" s="5" t="s">
        <v>60</v>
      </c>
      <c r="F18006" s="6">
        <v>44652</v>
      </c>
      <c r="G18006" s="6" t="str">
        <f>TEXT(datatable[[#This Row],[дата]],"ММ")</f>
        <v>04</v>
      </c>
      <c r="H18006" s="8">
        <v>64.078000000000003</v>
      </c>
      <c r="I18006" s="8">
        <v>25.352599999999999</v>
      </c>
      <c r="J18006" s="8">
        <f>datatable[[#This Row],[продажи_]]-datatable[[#This Row],[себестоимость_]]</f>
        <v>38.725400000000008</v>
      </c>
      <c r="L18006"/>
    </row>
    <row r="18007" spans="2:12" x14ac:dyDescent="0.4">
      <c r="B18007" s="5" t="s">
        <v>78</v>
      </c>
      <c r="C18007" s="5" t="s">
        <v>55</v>
      </c>
      <c r="D18007" s="5" t="s">
        <v>25</v>
      </c>
      <c r="E18007" s="5" t="s">
        <v>60</v>
      </c>
      <c r="F18007" s="6">
        <v>44682</v>
      </c>
      <c r="G18007" s="6" t="str">
        <f>TEXT(datatable[[#This Row],[дата]],"ММ")</f>
        <v>05</v>
      </c>
      <c r="H18007" s="8">
        <v>55.521000000000008</v>
      </c>
      <c r="I18007" s="8">
        <v>25.551600000000001</v>
      </c>
      <c r="J18007" s="8">
        <f>datatable[[#This Row],[продажи_]]-datatable[[#This Row],[себестоимость_]]</f>
        <v>29.969400000000007</v>
      </c>
      <c r="L18007"/>
    </row>
    <row r="18008" spans="2:12" x14ac:dyDescent="0.4">
      <c r="B18008" s="5" t="s">
        <v>78</v>
      </c>
      <c r="C18008" s="5" t="s">
        <v>55</v>
      </c>
      <c r="D18008" s="5" t="s">
        <v>25</v>
      </c>
      <c r="E18008" s="5" t="s">
        <v>60</v>
      </c>
      <c r="F18008" s="6">
        <v>44713</v>
      </c>
      <c r="G18008" s="6" t="str">
        <f>TEXT(datatable[[#This Row],[дата]],"ММ")</f>
        <v>06</v>
      </c>
      <c r="H18008" s="8">
        <v>53.033499999999997</v>
      </c>
      <c r="I18008" s="8">
        <v>22.506900000000002</v>
      </c>
      <c r="J18008" s="8">
        <f>datatable[[#This Row],[продажи_]]-datatable[[#This Row],[себестоимость_]]</f>
        <v>30.526599999999995</v>
      </c>
      <c r="L18008"/>
    </row>
    <row r="18009" spans="2:12" x14ac:dyDescent="0.4">
      <c r="B18009" s="5" t="s">
        <v>78</v>
      </c>
      <c r="C18009" s="5" t="s">
        <v>55</v>
      </c>
      <c r="D18009" s="5" t="s">
        <v>25</v>
      </c>
      <c r="E18009" s="5" t="s">
        <v>60</v>
      </c>
      <c r="F18009" s="6">
        <v>44743</v>
      </c>
      <c r="G18009" s="6" t="str">
        <f>TEXT(datatable[[#This Row],[дата]],"ММ")</f>
        <v>07</v>
      </c>
      <c r="H18009" s="8">
        <v>42.984000000000009</v>
      </c>
      <c r="I18009" s="8">
        <v>16.238399999999999</v>
      </c>
      <c r="J18009" s="8">
        <f>datatable[[#This Row],[продажи_]]-datatable[[#This Row],[себестоимость_]]</f>
        <v>26.74560000000001</v>
      </c>
      <c r="L18009"/>
    </row>
    <row r="18010" spans="2:12" x14ac:dyDescent="0.4">
      <c r="B18010" s="5" t="s">
        <v>78</v>
      </c>
      <c r="C18010" s="5" t="s">
        <v>55</v>
      </c>
      <c r="D18010" s="5" t="s">
        <v>25</v>
      </c>
      <c r="E18010" s="5" t="s">
        <v>60</v>
      </c>
      <c r="F18010" s="6">
        <v>44774</v>
      </c>
      <c r="G18010" s="6" t="str">
        <f>TEXT(datatable[[#This Row],[дата]],"ММ")</f>
        <v>08</v>
      </c>
      <c r="H18010" s="8">
        <v>53.73</v>
      </c>
      <c r="I18010" s="8">
        <v>19.701000000000001</v>
      </c>
      <c r="J18010" s="8">
        <f>datatable[[#This Row],[продажи_]]-datatable[[#This Row],[себестоимость_]]</f>
        <v>34.028999999999996</v>
      </c>
      <c r="L18010"/>
    </row>
    <row r="18011" spans="2:12" x14ac:dyDescent="0.4">
      <c r="B18011" s="5" t="s">
        <v>78</v>
      </c>
      <c r="C18011" s="5" t="s">
        <v>55</v>
      </c>
      <c r="D18011" s="5" t="s">
        <v>25</v>
      </c>
      <c r="E18011" s="5" t="s">
        <v>60</v>
      </c>
      <c r="F18011" s="6">
        <v>44805</v>
      </c>
      <c r="G18011" s="6" t="str">
        <f>TEXT(datatable[[#This Row],[дата]],"ММ")</f>
        <v>09</v>
      </c>
      <c r="H18011" s="8">
        <v>42.784999999999997</v>
      </c>
      <c r="I18011" s="8">
        <v>23.283000000000001</v>
      </c>
      <c r="J18011" s="8">
        <f>datatable[[#This Row],[продажи_]]-datatable[[#This Row],[себестоимость_]]</f>
        <v>19.501999999999995</v>
      </c>
      <c r="L18011"/>
    </row>
    <row r="18012" spans="2:12" x14ac:dyDescent="0.4">
      <c r="B18012" s="5" t="s">
        <v>78</v>
      </c>
      <c r="C18012" s="5" t="s">
        <v>55</v>
      </c>
      <c r="D18012" s="5" t="s">
        <v>25</v>
      </c>
      <c r="E18012" s="5" t="s">
        <v>60</v>
      </c>
      <c r="F18012" s="6">
        <v>44835</v>
      </c>
      <c r="G18012" s="6" t="str">
        <f>TEXT(datatable[[#This Row],[дата]],"ММ")</f>
        <v>10</v>
      </c>
      <c r="H18012" s="8">
        <v>76.615000000000009</v>
      </c>
      <c r="I18012" s="8">
        <v>30.646000000000001</v>
      </c>
      <c r="J18012" s="8">
        <f>datatable[[#This Row],[продажи_]]-datatable[[#This Row],[себестоимость_]]</f>
        <v>45.969000000000008</v>
      </c>
      <c r="L18012"/>
    </row>
    <row r="18013" spans="2:12" x14ac:dyDescent="0.4">
      <c r="B18013" s="5" t="s">
        <v>78</v>
      </c>
      <c r="C18013" s="5" t="s">
        <v>55</v>
      </c>
      <c r="D18013" s="5" t="s">
        <v>25</v>
      </c>
      <c r="E18013" s="5" t="s">
        <v>60</v>
      </c>
      <c r="F18013" s="6">
        <v>44866</v>
      </c>
      <c r="G18013" s="6" t="str">
        <f>TEXT(datatable[[#This Row],[дата]],"ММ")</f>
        <v>11</v>
      </c>
      <c r="H18013" s="8">
        <v>56.267249999999997</v>
      </c>
      <c r="I18013" s="8">
        <v>21.2134</v>
      </c>
      <c r="J18013" s="8">
        <f>datatable[[#This Row],[продажи_]]-datatable[[#This Row],[себестоимость_]]</f>
        <v>35.053849999999997</v>
      </c>
      <c r="L18013"/>
    </row>
    <row r="18014" spans="2:12" x14ac:dyDescent="0.4">
      <c r="B18014" s="5" t="s">
        <v>78</v>
      </c>
      <c r="C18014" s="5" t="s">
        <v>55</v>
      </c>
      <c r="D18014" s="5" t="s">
        <v>25</v>
      </c>
      <c r="E18014" s="5" t="s">
        <v>60</v>
      </c>
      <c r="F18014" s="6">
        <v>44896</v>
      </c>
      <c r="G18014" s="6" t="str">
        <f>TEXT(datatable[[#This Row],[дата]],"ММ")</f>
        <v>12</v>
      </c>
      <c r="H18014" s="8">
        <v>51.939</v>
      </c>
      <c r="I18014" s="8">
        <v>27.223199999999995</v>
      </c>
      <c r="J18014" s="8">
        <f>datatable[[#This Row],[продажи_]]-datatable[[#This Row],[себестоимость_]]</f>
        <v>24.715800000000005</v>
      </c>
      <c r="L18014"/>
    </row>
    <row r="18015" spans="2:12" x14ac:dyDescent="0.4">
      <c r="B18015" s="5" t="s">
        <v>70</v>
      </c>
      <c r="C18015" s="5" t="s">
        <v>55</v>
      </c>
      <c r="D18015" s="5" t="s">
        <v>20</v>
      </c>
      <c r="E18015" s="5" t="s">
        <v>8</v>
      </c>
      <c r="F18015" s="6">
        <v>44562</v>
      </c>
      <c r="G18015" s="6" t="str">
        <f>TEXT(datatable[[#This Row],[дата]],"ММ")</f>
        <v>01</v>
      </c>
      <c r="H18015" s="8">
        <v>30.064500000000002</v>
      </c>
      <c r="I18015" s="8">
        <v>20.2788</v>
      </c>
      <c r="J18015" s="8">
        <f>datatable[[#This Row],[продажи_]]-datatable[[#This Row],[себестоимость_]]</f>
        <v>9.7857000000000021</v>
      </c>
      <c r="L18015"/>
    </row>
    <row r="18016" spans="2:12" x14ac:dyDescent="0.4">
      <c r="B18016" s="5" t="s">
        <v>70</v>
      </c>
      <c r="C18016" s="5" t="s">
        <v>55</v>
      </c>
      <c r="D18016" s="5" t="s">
        <v>20</v>
      </c>
      <c r="E18016" s="5" t="s">
        <v>8</v>
      </c>
      <c r="F18016" s="6">
        <v>44593</v>
      </c>
      <c r="G18016" s="6" t="str">
        <f>TEXT(datatable[[#This Row],[дата]],"ММ")</f>
        <v>02</v>
      </c>
      <c r="H18016" s="8">
        <v>42.182000000000002</v>
      </c>
      <c r="I18016" s="8">
        <v>35.212800000000001</v>
      </c>
      <c r="J18016" s="8">
        <f>datatable[[#This Row],[продажи_]]-datatable[[#This Row],[себестоимость_]]</f>
        <v>6.9692000000000007</v>
      </c>
      <c r="L18016"/>
    </row>
    <row r="18017" spans="2:12" x14ac:dyDescent="0.4">
      <c r="B18017" s="5" t="s">
        <v>70</v>
      </c>
      <c r="C18017" s="5" t="s">
        <v>55</v>
      </c>
      <c r="D18017" s="5" t="s">
        <v>20</v>
      </c>
      <c r="E18017" s="5" t="s">
        <v>8</v>
      </c>
      <c r="F18017" s="6">
        <v>44621</v>
      </c>
      <c r="G18017" s="6" t="str">
        <f>TEXT(datatable[[#This Row],[дата]],"ММ")</f>
        <v>03</v>
      </c>
      <c r="H18017" s="8">
        <v>53.972000000000001</v>
      </c>
      <c r="I18017" s="8">
        <v>44.854400000000005</v>
      </c>
      <c r="J18017" s="8">
        <f>datatable[[#This Row],[продажи_]]-datatable[[#This Row],[себестоимость_]]</f>
        <v>9.1175999999999959</v>
      </c>
      <c r="L18017"/>
    </row>
    <row r="18018" spans="2:12" x14ac:dyDescent="0.4">
      <c r="B18018" s="5" t="s">
        <v>70</v>
      </c>
      <c r="C18018" s="5" t="s">
        <v>55</v>
      </c>
      <c r="D18018" s="5" t="s">
        <v>20</v>
      </c>
      <c r="E18018" s="5" t="s">
        <v>8</v>
      </c>
      <c r="F18018" s="6">
        <v>44652</v>
      </c>
      <c r="G18018" s="6" t="str">
        <f>TEXT(datatable[[#This Row],[дата]],"ММ")</f>
        <v>04</v>
      </c>
      <c r="H18018" s="8">
        <v>53.644500000000001</v>
      </c>
      <c r="I18018" s="8">
        <v>39.247599999999998</v>
      </c>
      <c r="J18018" s="8">
        <f>datatable[[#This Row],[продажи_]]-datatable[[#This Row],[себестоимость_]]</f>
        <v>14.396900000000002</v>
      </c>
      <c r="L18018"/>
    </row>
    <row r="18019" spans="2:12" x14ac:dyDescent="0.4">
      <c r="B18019" s="5" t="s">
        <v>70</v>
      </c>
      <c r="C18019" s="5" t="s">
        <v>55</v>
      </c>
      <c r="D18019" s="5" t="s">
        <v>20</v>
      </c>
      <c r="E18019" s="5" t="s">
        <v>8</v>
      </c>
      <c r="F18019" s="6">
        <v>44682</v>
      </c>
      <c r="G18019" s="6" t="str">
        <f>TEXT(datatable[[#This Row],[дата]],"ММ")</f>
        <v>05</v>
      </c>
      <c r="H18019" s="8">
        <v>42.44400000000001</v>
      </c>
      <c r="I18019" s="8">
        <v>25.466400000000004</v>
      </c>
      <c r="J18019" s="8">
        <f>datatable[[#This Row],[продажи_]]-datatable[[#This Row],[себестоимость_]]</f>
        <v>16.977600000000006</v>
      </c>
      <c r="L18019"/>
    </row>
    <row r="18020" spans="2:12" x14ac:dyDescent="0.4">
      <c r="B18020" s="5" t="s">
        <v>70</v>
      </c>
      <c r="C18020" s="5" t="s">
        <v>55</v>
      </c>
      <c r="D18020" s="5" t="s">
        <v>20</v>
      </c>
      <c r="E18020" s="5" t="s">
        <v>8</v>
      </c>
      <c r="F18020" s="6">
        <v>44713</v>
      </c>
      <c r="G18020" s="6" t="str">
        <f>TEXT(datatable[[#This Row],[дата]],"ММ")</f>
        <v>06</v>
      </c>
      <c r="H18020" s="8">
        <v>47.258250000000004</v>
      </c>
      <c r="I18020" s="8">
        <v>40.872</v>
      </c>
      <c r="J18020" s="8">
        <f>datatable[[#This Row],[продажи_]]-datatable[[#This Row],[себестоимость_]]</f>
        <v>6.386250000000004</v>
      </c>
      <c r="L18020"/>
    </row>
    <row r="18021" spans="2:12" x14ac:dyDescent="0.4">
      <c r="B18021" s="5" t="s">
        <v>70</v>
      </c>
      <c r="C18021" s="5" t="s">
        <v>55</v>
      </c>
      <c r="D18021" s="5" t="s">
        <v>20</v>
      </c>
      <c r="E18021" s="5" t="s">
        <v>8</v>
      </c>
      <c r="F18021" s="6">
        <v>44743</v>
      </c>
      <c r="G18021" s="6" t="str">
        <f>TEXT(datatable[[#This Row],[дата]],"ММ")</f>
        <v>07</v>
      </c>
      <c r="H18021" s="8">
        <v>25.413999999999998</v>
      </c>
      <c r="I18021" s="8">
        <v>18.235199999999999</v>
      </c>
      <c r="J18021" s="8">
        <f>datatable[[#This Row],[продажи_]]-datatable[[#This Row],[себестоимость_]]</f>
        <v>7.178799999999999</v>
      </c>
      <c r="L18021"/>
    </row>
    <row r="18022" spans="2:12" x14ac:dyDescent="0.4">
      <c r="B18022" s="5" t="s">
        <v>70</v>
      </c>
      <c r="C18022" s="5" t="s">
        <v>55</v>
      </c>
      <c r="D18022" s="5" t="s">
        <v>20</v>
      </c>
      <c r="E18022" s="5" t="s">
        <v>8</v>
      </c>
      <c r="F18022" s="6">
        <v>44774</v>
      </c>
      <c r="G18022" s="6" t="str">
        <f>TEXT(datatable[[#This Row],[дата]],"ММ")</f>
        <v>08</v>
      </c>
      <c r="H18022" s="8">
        <v>31.243500000000004</v>
      </c>
      <c r="I18022" s="8">
        <v>19.335599999999999</v>
      </c>
      <c r="J18022" s="8">
        <f>datatable[[#This Row],[продажи_]]-datatable[[#This Row],[себестоимость_]]</f>
        <v>11.907900000000005</v>
      </c>
      <c r="L18022"/>
    </row>
    <row r="18023" spans="2:12" x14ac:dyDescent="0.4">
      <c r="B18023" s="5" t="s">
        <v>70</v>
      </c>
      <c r="C18023" s="5" t="s">
        <v>55</v>
      </c>
      <c r="D18023" s="5" t="s">
        <v>20</v>
      </c>
      <c r="E18023" s="5" t="s">
        <v>8</v>
      </c>
      <c r="F18023" s="6">
        <v>44805</v>
      </c>
      <c r="G18023" s="6" t="str">
        <f>TEXT(datatable[[#This Row],[дата]],"ММ")</f>
        <v>09</v>
      </c>
      <c r="H18023" s="8">
        <v>28.4925</v>
      </c>
      <c r="I18023" s="8">
        <v>30.915999999999997</v>
      </c>
      <c r="J18023" s="8">
        <f>datatable[[#This Row],[продажи_]]-datatable[[#This Row],[себестоимость_]]</f>
        <v>-2.4234999999999971</v>
      </c>
      <c r="L18023"/>
    </row>
    <row r="18024" spans="2:12" x14ac:dyDescent="0.4">
      <c r="B18024" s="5" t="s">
        <v>70</v>
      </c>
      <c r="C18024" s="5" t="s">
        <v>55</v>
      </c>
      <c r="D18024" s="5" t="s">
        <v>20</v>
      </c>
      <c r="E18024" s="5" t="s">
        <v>8</v>
      </c>
      <c r="F18024" s="6">
        <v>44835</v>
      </c>
      <c r="G18024" s="6" t="str">
        <f>TEXT(datatable[[#This Row],[дата]],"ММ")</f>
        <v>10</v>
      </c>
      <c r="H18024" s="8">
        <v>49.059500000000007</v>
      </c>
      <c r="I18024" s="8">
        <v>41.815199999999997</v>
      </c>
      <c r="J18024" s="8">
        <f>datatable[[#This Row],[продажи_]]-datatable[[#This Row],[себестоимость_]]</f>
        <v>7.2443000000000097</v>
      </c>
      <c r="L18024"/>
    </row>
    <row r="18025" spans="2:12" x14ac:dyDescent="0.4">
      <c r="B18025" s="5" t="s">
        <v>70</v>
      </c>
      <c r="C18025" s="5" t="s">
        <v>55</v>
      </c>
      <c r="D18025" s="5" t="s">
        <v>20</v>
      </c>
      <c r="E18025" s="5" t="s">
        <v>8</v>
      </c>
      <c r="F18025" s="6">
        <v>44866</v>
      </c>
      <c r="G18025" s="6" t="str">
        <f>TEXT(datatable[[#This Row],[дата]],"ММ")</f>
        <v>11</v>
      </c>
      <c r="H18025" s="8">
        <v>39.594750000000005</v>
      </c>
      <c r="I18025" s="8">
        <v>29.291600000000003</v>
      </c>
      <c r="J18025" s="8">
        <f>datatable[[#This Row],[продажи_]]-datatable[[#This Row],[себестоимость_]]</f>
        <v>10.303150000000002</v>
      </c>
      <c r="L18025"/>
    </row>
    <row r="18026" spans="2:12" x14ac:dyDescent="0.4">
      <c r="B18026" s="5" t="s">
        <v>70</v>
      </c>
      <c r="C18026" s="5" t="s">
        <v>55</v>
      </c>
      <c r="D18026" s="5" t="s">
        <v>20</v>
      </c>
      <c r="E18026" s="5" t="s">
        <v>8</v>
      </c>
      <c r="F18026" s="6">
        <v>44896</v>
      </c>
      <c r="G18026" s="6" t="str">
        <f>TEXT(datatable[[#This Row],[дата]],"ММ")</f>
        <v>12</v>
      </c>
      <c r="H18026" s="8">
        <v>34.977000000000004</v>
      </c>
      <c r="I18026" s="8">
        <v>32.697600000000001</v>
      </c>
      <c r="J18026" s="8">
        <f>datatable[[#This Row],[продажи_]]-datatable[[#This Row],[себестоимость_]]</f>
        <v>2.2794000000000025</v>
      </c>
      <c r="L18026"/>
    </row>
    <row r="18027" spans="2:12" x14ac:dyDescent="0.4">
      <c r="B18027" s="5" t="s">
        <v>78</v>
      </c>
      <c r="C18027" s="5" t="s">
        <v>55</v>
      </c>
      <c r="D18027" s="5" t="s">
        <v>25</v>
      </c>
      <c r="E18027" s="5" t="s">
        <v>61</v>
      </c>
      <c r="F18027" s="6">
        <v>44562</v>
      </c>
      <c r="G18027" s="6" t="str">
        <f>TEXT(datatable[[#This Row],[дата]],"ММ")</f>
        <v>01</v>
      </c>
      <c r="H18027" s="8">
        <v>16.718400000000003</v>
      </c>
      <c r="I18027" s="8">
        <v>10.1043</v>
      </c>
      <c r="J18027" s="8">
        <f>datatable[[#This Row],[продажи_]]-datatable[[#This Row],[себестоимость_]]</f>
        <v>6.6141000000000023</v>
      </c>
      <c r="L18027"/>
    </row>
    <row r="18028" spans="2:12" x14ac:dyDescent="0.4">
      <c r="B18028" s="5" t="s">
        <v>78</v>
      </c>
      <c r="C18028" s="5" t="s">
        <v>55</v>
      </c>
      <c r="D18028" s="5" t="s">
        <v>25</v>
      </c>
      <c r="E18028" s="5" t="s">
        <v>61</v>
      </c>
      <c r="F18028" s="6">
        <v>44593</v>
      </c>
      <c r="G18028" s="6" t="str">
        <f>TEXT(datatable[[#This Row],[дата]],"ММ")</f>
        <v>02</v>
      </c>
      <c r="H18028" s="8">
        <v>23.116800000000001</v>
      </c>
      <c r="I18028" s="8">
        <v>16.438799999999997</v>
      </c>
      <c r="J18028" s="8">
        <f>datatable[[#This Row],[продажи_]]-datatable[[#This Row],[себестоимость_]]</f>
        <v>6.6780000000000044</v>
      </c>
      <c r="L18028"/>
    </row>
    <row r="18029" spans="2:12" x14ac:dyDescent="0.4">
      <c r="B18029" s="5" t="s">
        <v>78</v>
      </c>
      <c r="C18029" s="5" t="s">
        <v>55</v>
      </c>
      <c r="D18029" s="5" t="s">
        <v>25</v>
      </c>
      <c r="E18029" s="5" t="s">
        <v>61</v>
      </c>
      <c r="F18029" s="6">
        <v>44621</v>
      </c>
      <c r="G18029" s="6" t="str">
        <f>TEXT(datatable[[#This Row],[дата]],"ММ")</f>
        <v>03</v>
      </c>
      <c r="H18029" s="8">
        <v>31.097599999999996</v>
      </c>
      <c r="I18029" s="8">
        <v>17.468800000000002</v>
      </c>
      <c r="J18029" s="8">
        <f>datatable[[#This Row],[продажи_]]-datatable[[#This Row],[себестоимость_]]</f>
        <v>13.628799999999995</v>
      </c>
      <c r="L18029"/>
    </row>
    <row r="18030" spans="2:12" x14ac:dyDescent="0.4">
      <c r="B18030" s="5" t="s">
        <v>78</v>
      </c>
      <c r="C18030" s="5" t="s">
        <v>55</v>
      </c>
      <c r="D18030" s="5" t="s">
        <v>25</v>
      </c>
      <c r="E18030" s="5" t="s">
        <v>61</v>
      </c>
      <c r="F18030" s="6">
        <v>44652</v>
      </c>
      <c r="G18030" s="6" t="str">
        <f>TEXT(datatable[[#This Row],[дата]],"ММ")</f>
        <v>04</v>
      </c>
      <c r="H18030" s="8">
        <v>19.7456</v>
      </c>
      <c r="I18030" s="8">
        <v>12.1128</v>
      </c>
      <c r="J18030" s="8">
        <f>datatable[[#This Row],[продажи_]]-datatable[[#This Row],[себестоимость_]]</f>
        <v>7.6327999999999996</v>
      </c>
      <c r="L18030"/>
    </row>
    <row r="18031" spans="2:12" x14ac:dyDescent="0.4">
      <c r="B18031" s="5" t="s">
        <v>78</v>
      </c>
      <c r="C18031" s="5" t="s">
        <v>55</v>
      </c>
      <c r="D18031" s="5" t="s">
        <v>25</v>
      </c>
      <c r="E18031" s="5" t="s">
        <v>61</v>
      </c>
      <c r="F18031" s="6">
        <v>44682</v>
      </c>
      <c r="G18031" s="6" t="str">
        <f>TEXT(datatable[[#This Row],[дата]],"ММ")</f>
        <v>05</v>
      </c>
      <c r="H18031" s="8">
        <v>23.735999999999997</v>
      </c>
      <c r="I18031" s="8">
        <v>12.607199999999999</v>
      </c>
      <c r="J18031" s="8">
        <f>datatable[[#This Row],[продажи_]]-datatable[[#This Row],[себестоимость_]]</f>
        <v>11.128799999999998</v>
      </c>
      <c r="L18031"/>
    </row>
    <row r="18032" spans="2:12" x14ac:dyDescent="0.4">
      <c r="B18032" s="5" t="s">
        <v>78</v>
      </c>
      <c r="C18032" s="5" t="s">
        <v>55</v>
      </c>
      <c r="D18032" s="5" t="s">
        <v>25</v>
      </c>
      <c r="E18032" s="5" t="s">
        <v>61</v>
      </c>
      <c r="F18032" s="6">
        <v>44713</v>
      </c>
      <c r="G18032" s="6" t="str">
        <f>TEXT(datatable[[#This Row],[дата]],"ММ")</f>
        <v>06</v>
      </c>
      <c r="H18032" s="8">
        <v>19.006</v>
      </c>
      <c r="I18032" s="8">
        <v>15.3985</v>
      </c>
      <c r="J18032" s="8">
        <f>datatable[[#This Row],[продажи_]]-datatable[[#This Row],[себестоимость_]]</f>
        <v>3.6074999999999999</v>
      </c>
      <c r="L18032"/>
    </row>
    <row r="18033" spans="2:12" x14ac:dyDescent="0.4">
      <c r="B18033" s="5" t="s">
        <v>78</v>
      </c>
      <c r="C18033" s="5" t="s">
        <v>55</v>
      </c>
      <c r="D18033" s="5" t="s">
        <v>25</v>
      </c>
      <c r="E18033" s="5" t="s">
        <v>61</v>
      </c>
      <c r="F18033" s="6">
        <v>44743</v>
      </c>
      <c r="G18033" s="6" t="str">
        <f>TEXT(datatable[[#This Row],[дата]],"ММ")</f>
        <v>07</v>
      </c>
      <c r="H18033" s="8">
        <v>16.374399999999998</v>
      </c>
      <c r="I18033" s="8">
        <v>9.8879999999999999</v>
      </c>
      <c r="J18033" s="8">
        <f>datatable[[#This Row],[продажи_]]-datatable[[#This Row],[себестоимость_]]</f>
        <v>6.4863999999999979</v>
      </c>
      <c r="L18033"/>
    </row>
    <row r="18034" spans="2:12" x14ac:dyDescent="0.4">
      <c r="B18034" s="5" t="s">
        <v>78</v>
      </c>
      <c r="C18034" s="5" t="s">
        <v>55</v>
      </c>
      <c r="D18034" s="5" t="s">
        <v>25</v>
      </c>
      <c r="E18034" s="5" t="s">
        <v>61</v>
      </c>
      <c r="F18034" s="6">
        <v>44774</v>
      </c>
      <c r="G18034" s="6" t="str">
        <f>TEXT(datatable[[#This Row],[дата]],"ММ")</f>
        <v>08</v>
      </c>
      <c r="H18034" s="8">
        <v>18.576000000000001</v>
      </c>
      <c r="I18034" s="8">
        <v>11.0313</v>
      </c>
      <c r="J18034" s="8">
        <f>datatable[[#This Row],[продажи_]]-datatable[[#This Row],[себестоимость_]]</f>
        <v>7.5447000000000006</v>
      </c>
      <c r="L18034"/>
    </row>
    <row r="18035" spans="2:12" x14ac:dyDescent="0.4">
      <c r="B18035" s="5" t="s">
        <v>78</v>
      </c>
      <c r="C18035" s="5" t="s">
        <v>55</v>
      </c>
      <c r="D18035" s="5" t="s">
        <v>25</v>
      </c>
      <c r="E18035" s="5" t="s">
        <v>61</v>
      </c>
      <c r="F18035" s="6">
        <v>44805</v>
      </c>
      <c r="G18035" s="6" t="str">
        <f>TEXT(datatable[[#This Row],[дата]],"ММ")</f>
        <v>09</v>
      </c>
      <c r="H18035" s="8">
        <v>14.447999999999999</v>
      </c>
      <c r="I18035" s="8">
        <v>11.536000000000001</v>
      </c>
      <c r="J18035" s="8">
        <f>datatable[[#This Row],[продажи_]]-datatable[[#This Row],[себестоимость_]]</f>
        <v>2.9119999999999973</v>
      </c>
      <c r="L18035"/>
    </row>
    <row r="18036" spans="2:12" x14ac:dyDescent="0.4">
      <c r="B18036" s="5" t="s">
        <v>78</v>
      </c>
      <c r="C18036" s="5" t="s">
        <v>55</v>
      </c>
      <c r="D18036" s="5" t="s">
        <v>25</v>
      </c>
      <c r="E18036" s="5" t="s">
        <v>61</v>
      </c>
      <c r="F18036" s="6">
        <v>44835</v>
      </c>
      <c r="G18036" s="6" t="str">
        <f>TEXT(datatable[[#This Row],[дата]],"ММ")</f>
        <v>10</v>
      </c>
      <c r="H18036" s="8">
        <v>26.247200000000003</v>
      </c>
      <c r="I18036" s="8">
        <v>16.0062</v>
      </c>
      <c r="J18036" s="8">
        <f>datatable[[#This Row],[продажи_]]-datatable[[#This Row],[себестоимость_]]</f>
        <v>10.241000000000003</v>
      </c>
      <c r="L18036"/>
    </row>
    <row r="18037" spans="2:12" x14ac:dyDescent="0.4">
      <c r="B18037" s="5" t="s">
        <v>78</v>
      </c>
      <c r="C18037" s="5" t="s">
        <v>55</v>
      </c>
      <c r="D18037" s="5" t="s">
        <v>25</v>
      </c>
      <c r="E18037" s="5" t="s">
        <v>61</v>
      </c>
      <c r="F18037" s="6">
        <v>44866</v>
      </c>
      <c r="G18037" s="6" t="str">
        <f>TEXT(datatable[[#This Row],[дата]],"ММ")</f>
        <v>11</v>
      </c>
      <c r="H18037" s="8">
        <v>23.478000000000002</v>
      </c>
      <c r="I18037" s="8">
        <v>12.452700000000002</v>
      </c>
      <c r="J18037" s="8">
        <f>datatable[[#This Row],[продажи_]]-datatable[[#This Row],[себестоимость_]]</f>
        <v>11.0253</v>
      </c>
      <c r="L18037"/>
    </row>
    <row r="18038" spans="2:12" x14ac:dyDescent="0.4">
      <c r="B18038" s="5" t="s">
        <v>78</v>
      </c>
      <c r="C18038" s="5" t="s">
        <v>55</v>
      </c>
      <c r="D18038" s="5" t="s">
        <v>25</v>
      </c>
      <c r="E18038" s="5" t="s">
        <v>61</v>
      </c>
      <c r="F18038" s="6">
        <v>44896</v>
      </c>
      <c r="G18038" s="6" t="str">
        <f>TEXT(datatable[[#This Row],[дата]],"ММ")</f>
        <v>12</v>
      </c>
      <c r="H18038" s="8">
        <v>24.561599999999999</v>
      </c>
      <c r="I18038" s="8">
        <v>10.6296</v>
      </c>
      <c r="J18038" s="8">
        <f>datatable[[#This Row],[продажи_]]-datatable[[#This Row],[себестоимость_]]</f>
        <v>13.931999999999999</v>
      </c>
      <c r="L18038"/>
    </row>
    <row r="18039" spans="2:12" x14ac:dyDescent="0.4">
      <c r="B18039" s="5" t="s">
        <v>78</v>
      </c>
      <c r="C18039" s="5" t="s">
        <v>55</v>
      </c>
      <c r="D18039" s="5" t="s">
        <v>25</v>
      </c>
      <c r="E18039" s="5" t="s">
        <v>62</v>
      </c>
      <c r="F18039" s="6">
        <v>44562</v>
      </c>
      <c r="G18039" s="6" t="str">
        <f>TEXT(datatable[[#This Row],[дата]],"ММ")</f>
        <v>01</v>
      </c>
      <c r="H18039" s="8">
        <v>37.308599999999998</v>
      </c>
      <c r="I18039" s="8">
        <v>21.606749999999998</v>
      </c>
      <c r="J18039" s="8">
        <f>datatable[[#This Row],[продажи_]]-datatable[[#This Row],[себестоимость_]]</f>
        <v>15.70185</v>
      </c>
      <c r="L18039"/>
    </row>
    <row r="18040" spans="2:12" x14ac:dyDescent="0.4">
      <c r="B18040" s="5" t="s">
        <v>78</v>
      </c>
      <c r="C18040" s="5" t="s">
        <v>55</v>
      </c>
      <c r="D18040" s="5" t="s">
        <v>25</v>
      </c>
      <c r="E18040" s="5" t="s">
        <v>62</v>
      </c>
      <c r="F18040" s="6">
        <v>44593</v>
      </c>
      <c r="G18040" s="6" t="str">
        <f>TEXT(datatable[[#This Row],[дата]],"ММ")</f>
        <v>02</v>
      </c>
      <c r="H18040" s="8">
        <v>72.853200000000001</v>
      </c>
      <c r="I18040" s="8">
        <v>30.894500000000004</v>
      </c>
      <c r="J18040" s="8">
        <f>datatable[[#This Row],[продажи_]]-datatable[[#This Row],[себестоимость_]]</f>
        <v>41.958699999999993</v>
      </c>
      <c r="L18040"/>
    </row>
    <row r="18041" spans="2:12" x14ac:dyDescent="0.4">
      <c r="B18041" s="5" t="s">
        <v>78</v>
      </c>
      <c r="C18041" s="5" t="s">
        <v>55</v>
      </c>
      <c r="D18041" s="5" t="s">
        <v>25</v>
      </c>
      <c r="E18041" s="5" t="s">
        <v>62</v>
      </c>
      <c r="F18041" s="6">
        <v>44621</v>
      </c>
      <c r="G18041" s="6" t="str">
        <f>TEXT(datatable[[#This Row],[дата]],"ММ")</f>
        <v>03</v>
      </c>
      <c r="H18041" s="8">
        <v>69.854399999999998</v>
      </c>
      <c r="I18041" s="8">
        <v>46.172000000000004</v>
      </c>
      <c r="J18041" s="8">
        <f>datatable[[#This Row],[продажи_]]-datatable[[#This Row],[себестоимость_]]</f>
        <v>23.682399999999994</v>
      </c>
      <c r="L18041"/>
    </row>
    <row r="18042" spans="2:12" x14ac:dyDescent="0.4">
      <c r="B18042" s="5" t="s">
        <v>78</v>
      </c>
      <c r="C18042" s="5" t="s">
        <v>55</v>
      </c>
      <c r="D18042" s="5" t="s">
        <v>25</v>
      </c>
      <c r="E18042" s="5" t="s">
        <v>62</v>
      </c>
      <c r="F18042" s="6">
        <v>44652</v>
      </c>
      <c r="G18042" s="6" t="str">
        <f>TEXT(datatable[[#This Row],[дата]],"ММ")</f>
        <v>04</v>
      </c>
      <c r="H18042" s="8">
        <v>53.713799999999999</v>
      </c>
      <c r="I18042" s="8">
        <v>29.536500000000004</v>
      </c>
      <c r="J18042" s="8">
        <f>datatable[[#This Row],[продажи_]]-datatable[[#This Row],[себестоимость_]]</f>
        <v>24.177299999999995</v>
      </c>
      <c r="L18042"/>
    </row>
    <row r="18043" spans="2:12" x14ac:dyDescent="0.4">
      <c r="B18043" s="5" t="s">
        <v>78</v>
      </c>
      <c r="C18043" s="5" t="s">
        <v>55</v>
      </c>
      <c r="D18043" s="5" t="s">
        <v>25</v>
      </c>
      <c r="E18043" s="5" t="s">
        <v>62</v>
      </c>
      <c r="F18043" s="6">
        <v>44682</v>
      </c>
      <c r="G18043" s="6" t="str">
        <f>TEXT(datatable[[#This Row],[дата]],"ММ")</f>
        <v>05</v>
      </c>
      <c r="H18043" s="8">
        <v>46.040399999999998</v>
      </c>
      <c r="I18043" s="8">
        <v>28.518000000000001</v>
      </c>
      <c r="J18043" s="8">
        <f>datatable[[#This Row],[продажи_]]-datatable[[#This Row],[себестоимость_]]</f>
        <v>17.522399999999998</v>
      </c>
      <c r="L18043"/>
    </row>
    <row r="18044" spans="2:12" x14ac:dyDescent="0.4">
      <c r="B18044" s="5" t="s">
        <v>78</v>
      </c>
      <c r="C18044" s="5" t="s">
        <v>55</v>
      </c>
      <c r="D18044" s="5" t="s">
        <v>25</v>
      </c>
      <c r="E18044" s="5" t="s">
        <v>62</v>
      </c>
      <c r="F18044" s="6">
        <v>44713</v>
      </c>
      <c r="G18044" s="6" t="str">
        <f>TEXT(datatable[[#This Row],[дата]],"ММ")</f>
        <v>06</v>
      </c>
      <c r="H18044" s="8">
        <v>64.782899999999998</v>
      </c>
      <c r="I18044" s="8">
        <v>34.362250000000003</v>
      </c>
      <c r="J18044" s="8">
        <f>datatable[[#This Row],[продажи_]]-datatable[[#This Row],[себестоимость_]]</f>
        <v>30.420649999999995</v>
      </c>
      <c r="L18044"/>
    </row>
    <row r="18045" spans="2:12" x14ac:dyDescent="0.4">
      <c r="B18045" s="5" t="s">
        <v>78</v>
      </c>
      <c r="C18045" s="5" t="s">
        <v>55</v>
      </c>
      <c r="D18045" s="5" t="s">
        <v>25</v>
      </c>
      <c r="E18045" s="5" t="s">
        <v>62</v>
      </c>
      <c r="F18045" s="6">
        <v>44743</v>
      </c>
      <c r="G18045" s="6" t="str">
        <f>TEXT(datatable[[#This Row],[дата]],"ММ")</f>
        <v>07</v>
      </c>
      <c r="H18045" s="8">
        <v>41.983199999999997</v>
      </c>
      <c r="I18045" s="8">
        <v>16.684000000000001</v>
      </c>
      <c r="J18045" s="8">
        <f>datatable[[#This Row],[продажи_]]-datatable[[#This Row],[себестоимость_]]</f>
        <v>25.299199999999995</v>
      </c>
      <c r="L18045"/>
    </row>
    <row r="18046" spans="2:12" x14ac:dyDescent="0.4">
      <c r="B18046" s="5" t="s">
        <v>78</v>
      </c>
      <c r="C18046" s="5" t="s">
        <v>55</v>
      </c>
      <c r="D18046" s="5" t="s">
        <v>25</v>
      </c>
      <c r="E18046" s="5" t="s">
        <v>62</v>
      </c>
      <c r="F18046" s="6">
        <v>44774</v>
      </c>
      <c r="G18046" s="6" t="str">
        <f>TEXT(datatable[[#This Row],[дата]],"ММ")</f>
        <v>08</v>
      </c>
      <c r="H18046" s="8">
        <v>38.102399999999996</v>
      </c>
      <c r="I18046" s="8">
        <v>24.662249999999997</v>
      </c>
      <c r="J18046" s="8">
        <f>datatable[[#This Row],[продажи_]]-datatable[[#This Row],[себестоимость_]]</f>
        <v>13.440149999999999</v>
      </c>
      <c r="L18046"/>
    </row>
    <row r="18047" spans="2:12" x14ac:dyDescent="0.4">
      <c r="B18047" s="5" t="s">
        <v>78</v>
      </c>
      <c r="C18047" s="5" t="s">
        <v>55</v>
      </c>
      <c r="D18047" s="5" t="s">
        <v>25</v>
      </c>
      <c r="E18047" s="5" t="s">
        <v>62</v>
      </c>
      <c r="F18047" s="6">
        <v>44805</v>
      </c>
      <c r="G18047" s="6" t="str">
        <f>TEXT(datatable[[#This Row],[дата]],"ММ")</f>
        <v>09</v>
      </c>
      <c r="H18047" s="8">
        <v>46.746000000000002</v>
      </c>
      <c r="I18047" s="8">
        <v>23.765000000000001</v>
      </c>
      <c r="J18047" s="8">
        <f>datatable[[#This Row],[продажи_]]-datatable[[#This Row],[себестоимость_]]</f>
        <v>22.981000000000002</v>
      </c>
      <c r="L18047"/>
    </row>
    <row r="18048" spans="2:12" x14ac:dyDescent="0.4">
      <c r="B18048" s="5" t="s">
        <v>78</v>
      </c>
      <c r="C18048" s="5" t="s">
        <v>55</v>
      </c>
      <c r="D18048" s="5" t="s">
        <v>25</v>
      </c>
      <c r="E18048" s="5" t="s">
        <v>62</v>
      </c>
      <c r="F18048" s="6">
        <v>44835</v>
      </c>
      <c r="G18048" s="6" t="str">
        <f>TEXT(datatable[[#This Row],[дата]],"ММ")</f>
        <v>10</v>
      </c>
      <c r="H18048" s="8">
        <v>58.652999999999999</v>
      </c>
      <c r="I18048" s="8">
        <v>27.160000000000004</v>
      </c>
      <c r="J18048" s="8">
        <f>datatable[[#This Row],[продажи_]]-datatable[[#This Row],[себестоимость_]]</f>
        <v>31.492999999999995</v>
      </c>
      <c r="L18048"/>
    </row>
    <row r="18049" spans="2:12" x14ac:dyDescent="0.4">
      <c r="B18049" s="5" t="s">
        <v>78</v>
      </c>
      <c r="C18049" s="5" t="s">
        <v>55</v>
      </c>
      <c r="D18049" s="5" t="s">
        <v>25</v>
      </c>
      <c r="E18049" s="5" t="s">
        <v>62</v>
      </c>
      <c r="F18049" s="6">
        <v>44866</v>
      </c>
      <c r="G18049" s="6" t="str">
        <f>TEXT(datatable[[#This Row],[дата]],"ММ")</f>
        <v>11</v>
      </c>
      <c r="H18049" s="8">
        <v>58.476599999999998</v>
      </c>
      <c r="I18049" s="8">
        <v>28.372500000000002</v>
      </c>
      <c r="J18049" s="8">
        <f>datatable[[#This Row],[продажи_]]-datatable[[#This Row],[себестоимость_]]</f>
        <v>30.104099999999995</v>
      </c>
      <c r="L18049"/>
    </row>
    <row r="18050" spans="2:12" x14ac:dyDescent="0.4">
      <c r="B18050" s="5" t="s">
        <v>78</v>
      </c>
      <c r="C18050" s="5" t="s">
        <v>55</v>
      </c>
      <c r="D18050" s="5" t="s">
        <v>25</v>
      </c>
      <c r="E18050" s="5" t="s">
        <v>62</v>
      </c>
      <c r="F18050" s="6">
        <v>44896</v>
      </c>
      <c r="G18050" s="6" t="str">
        <f>TEXT(datatable[[#This Row],[дата]],"ММ")</f>
        <v>12</v>
      </c>
      <c r="H18050" s="8">
        <v>47.628</v>
      </c>
      <c r="I18050" s="8">
        <v>30.846000000000004</v>
      </c>
      <c r="J18050" s="8">
        <f>datatable[[#This Row],[продажи_]]-datatable[[#This Row],[себестоимость_]]</f>
        <v>16.781999999999996</v>
      </c>
      <c r="L18050"/>
    </row>
    <row r="18051" spans="2:12" x14ac:dyDescent="0.4">
      <c r="B18051" s="5" t="s">
        <v>78</v>
      </c>
      <c r="C18051" s="5" t="s">
        <v>55</v>
      </c>
      <c r="D18051" s="5" t="s">
        <v>25</v>
      </c>
      <c r="E18051" s="5" t="s">
        <v>9</v>
      </c>
      <c r="F18051" s="6">
        <v>44562</v>
      </c>
      <c r="G18051" s="6" t="str">
        <f>TEXT(datatable[[#This Row],[дата]],"ММ")</f>
        <v>01</v>
      </c>
      <c r="H18051" s="8">
        <v>43.262999999999991</v>
      </c>
      <c r="I18051" s="8">
        <v>22.639499999999998</v>
      </c>
      <c r="J18051" s="8">
        <f>datatable[[#This Row],[продажи_]]-datatable[[#This Row],[себестоимость_]]</f>
        <v>20.623499999999993</v>
      </c>
      <c r="L18051"/>
    </row>
    <row r="18052" spans="2:12" x14ac:dyDescent="0.4">
      <c r="B18052" s="5" t="s">
        <v>78</v>
      </c>
      <c r="C18052" s="5" t="s">
        <v>55</v>
      </c>
      <c r="D18052" s="5" t="s">
        <v>25</v>
      </c>
      <c r="E18052" s="5" t="s">
        <v>9</v>
      </c>
      <c r="F18052" s="6">
        <v>44593</v>
      </c>
      <c r="G18052" s="6" t="str">
        <f>TEXT(datatable[[#This Row],[дата]],"ММ")</f>
        <v>02</v>
      </c>
      <c r="H18052" s="8">
        <v>63.786800000000007</v>
      </c>
      <c r="I18052" s="8">
        <v>47.911500000000004</v>
      </c>
      <c r="J18052" s="8">
        <f>datatable[[#This Row],[продажи_]]-datatable[[#This Row],[себестоимость_]]</f>
        <v>15.875300000000003</v>
      </c>
      <c r="L18052"/>
    </row>
    <row r="18053" spans="2:12" x14ac:dyDescent="0.4">
      <c r="B18053" s="5" t="s">
        <v>78</v>
      </c>
      <c r="C18053" s="5" t="s">
        <v>55</v>
      </c>
      <c r="D18053" s="5" t="s">
        <v>25</v>
      </c>
      <c r="E18053" s="5" t="s">
        <v>9</v>
      </c>
      <c r="F18053" s="6">
        <v>44621</v>
      </c>
      <c r="G18053" s="6" t="str">
        <f>TEXT(datatable[[#This Row],[дата]],"ММ")</f>
        <v>03</v>
      </c>
      <c r="H18053" s="8">
        <v>68.886399999999995</v>
      </c>
      <c r="I18053" s="8">
        <v>39.312000000000005</v>
      </c>
      <c r="J18053" s="8">
        <f>datatable[[#This Row],[продажи_]]-datatable[[#This Row],[себестоимость_]]</f>
        <v>29.57439999999999</v>
      </c>
      <c r="L18053"/>
    </row>
    <row r="18054" spans="2:12" x14ac:dyDescent="0.4">
      <c r="B18054" s="5" t="s">
        <v>78</v>
      </c>
      <c r="C18054" s="5" t="s">
        <v>55</v>
      </c>
      <c r="D18054" s="5" t="s">
        <v>25</v>
      </c>
      <c r="E18054" s="5" t="s">
        <v>9</v>
      </c>
      <c r="F18054" s="6">
        <v>44652</v>
      </c>
      <c r="G18054" s="6" t="str">
        <f>TEXT(datatable[[#This Row],[дата]],"ММ")</f>
        <v>04</v>
      </c>
      <c r="H18054" s="8">
        <v>49.742000000000004</v>
      </c>
      <c r="I18054" s="8">
        <v>38.493000000000002</v>
      </c>
      <c r="J18054" s="8">
        <f>datatable[[#This Row],[продажи_]]-datatable[[#This Row],[себестоимость_]]</f>
        <v>11.249000000000002</v>
      </c>
      <c r="L18054"/>
    </row>
    <row r="18055" spans="2:12" x14ac:dyDescent="0.4">
      <c r="B18055" s="5" t="s">
        <v>78</v>
      </c>
      <c r="C18055" s="5" t="s">
        <v>55</v>
      </c>
      <c r="D18055" s="5" t="s">
        <v>25</v>
      </c>
      <c r="E18055" s="5" t="s">
        <v>9</v>
      </c>
      <c r="F18055" s="6">
        <v>44682</v>
      </c>
      <c r="G18055" s="6" t="str">
        <f>TEXT(datatable[[#This Row],[дата]],"ММ")</f>
        <v>05</v>
      </c>
      <c r="H18055" s="8">
        <v>49.156800000000004</v>
      </c>
      <c r="I18055" s="8">
        <v>38.610000000000007</v>
      </c>
      <c r="J18055" s="8">
        <f>datatable[[#This Row],[продажи_]]-datatable[[#This Row],[себестоимость_]]</f>
        <v>10.546799999999998</v>
      </c>
      <c r="L18055"/>
    </row>
    <row r="18056" spans="2:12" x14ac:dyDescent="0.4">
      <c r="B18056" s="5" t="s">
        <v>78</v>
      </c>
      <c r="C18056" s="5" t="s">
        <v>55</v>
      </c>
      <c r="D18056" s="5" t="s">
        <v>25</v>
      </c>
      <c r="E18056" s="5" t="s">
        <v>9</v>
      </c>
      <c r="F18056" s="6">
        <v>44713</v>
      </c>
      <c r="G18056" s="6" t="str">
        <f>TEXT(datatable[[#This Row],[дата]],"ММ")</f>
        <v>06</v>
      </c>
      <c r="H18056" s="8">
        <v>59.774000000000008</v>
      </c>
      <c r="I18056" s="8">
        <v>38.785499999999999</v>
      </c>
      <c r="J18056" s="8">
        <f>datatable[[#This Row],[продажи_]]-datatable[[#This Row],[себестоимость_]]</f>
        <v>20.988500000000009</v>
      </c>
      <c r="L18056"/>
    </row>
    <row r="18057" spans="2:12" x14ac:dyDescent="0.4">
      <c r="B18057" s="5" t="s">
        <v>78</v>
      </c>
      <c r="C18057" s="5" t="s">
        <v>55</v>
      </c>
      <c r="D18057" s="5" t="s">
        <v>25</v>
      </c>
      <c r="E18057" s="5" t="s">
        <v>9</v>
      </c>
      <c r="F18057" s="6">
        <v>44743</v>
      </c>
      <c r="G18057" s="6" t="str">
        <f>TEXT(datatable[[#This Row],[дата]],"ММ")</f>
        <v>07</v>
      </c>
      <c r="H18057" s="8">
        <v>32.7712</v>
      </c>
      <c r="I18057" s="8">
        <v>18.720000000000002</v>
      </c>
      <c r="J18057" s="8">
        <f>datatable[[#This Row],[продажи_]]-datatable[[#This Row],[себестоимость_]]</f>
        <v>14.051199999999998</v>
      </c>
      <c r="L18057"/>
    </row>
    <row r="18058" spans="2:12" x14ac:dyDescent="0.4">
      <c r="B18058" s="5" t="s">
        <v>78</v>
      </c>
      <c r="C18058" s="5" t="s">
        <v>55</v>
      </c>
      <c r="D18058" s="5" t="s">
        <v>25</v>
      </c>
      <c r="E18058" s="5" t="s">
        <v>9</v>
      </c>
      <c r="F18058" s="6">
        <v>44774</v>
      </c>
      <c r="G18058" s="6" t="str">
        <f>TEXT(datatable[[#This Row],[дата]],"ММ")</f>
        <v>08</v>
      </c>
      <c r="H18058" s="8">
        <v>39.500999999999998</v>
      </c>
      <c r="I18058" s="8">
        <v>26.06175</v>
      </c>
      <c r="J18058" s="8">
        <f>datatable[[#This Row],[продажи_]]-datatable[[#This Row],[себестоимость_]]</f>
        <v>13.439249999999998</v>
      </c>
      <c r="L18058"/>
    </row>
    <row r="18059" spans="2:12" x14ac:dyDescent="0.4">
      <c r="B18059" s="5" t="s">
        <v>78</v>
      </c>
      <c r="C18059" s="5" t="s">
        <v>55</v>
      </c>
      <c r="D18059" s="5" t="s">
        <v>25</v>
      </c>
      <c r="E18059" s="5" t="s">
        <v>9</v>
      </c>
      <c r="F18059" s="6">
        <v>44805</v>
      </c>
      <c r="G18059" s="6" t="str">
        <f>TEXT(datatable[[#This Row],[дата]],"ММ")</f>
        <v>09</v>
      </c>
      <c r="H18059" s="8">
        <v>47.234000000000002</v>
      </c>
      <c r="I18059" s="8">
        <v>32.175000000000004</v>
      </c>
      <c r="J18059" s="8">
        <f>datatable[[#This Row],[продажи_]]-datatable[[#This Row],[себестоимость_]]</f>
        <v>15.058999999999997</v>
      </c>
      <c r="L18059"/>
    </row>
    <row r="18060" spans="2:12" x14ac:dyDescent="0.4">
      <c r="B18060" s="5" t="s">
        <v>78</v>
      </c>
      <c r="C18060" s="5" t="s">
        <v>55</v>
      </c>
      <c r="D18060" s="5" t="s">
        <v>25</v>
      </c>
      <c r="E18060" s="5" t="s">
        <v>9</v>
      </c>
      <c r="F18060" s="6">
        <v>44835</v>
      </c>
      <c r="G18060" s="6" t="str">
        <f>TEXT(datatable[[#This Row],[дата]],"ММ")</f>
        <v>10</v>
      </c>
      <c r="H18060" s="8">
        <v>67.298000000000002</v>
      </c>
      <c r="I18060" s="8">
        <v>40.131</v>
      </c>
      <c r="J18060" s="8">
        <f>datatable[[#This Row],[продажи_]]-datatable[[#This Row],[себестоимость_]]</f>
        <v>27.167000000000002</v>
      </c>
      <c r="L18060"/>
    </row>
    <row r="18061" spans="2:12" x14ac:dyDescent="0.4">
      <c r="B18061" s="5" t="s">
        <v>78</v>
      </c>
      <c r="C18061" s="5" t="s">
        <v>55</v>
      </c>
      <c r="D18061" s="5" t="s">
        <v>25</v>
      </c>
      <c r="E18061" s="5" t="s">
        <v>9</v>
      </c>
      <c r="F18061" s="6">
        <v>44866</v>
      </c>
      <c r="G18061" s="6" t="str">
        <f>TEXT(datatable[[#This Row],[дата]],"ММ")</f>
        <v>11</v>
      </c>
      <c r="H18061" s="8">
        <v>60.317400000000006</v>
      </c>
      <c r="I18061" s="8">
        <v>39.926250000000003</v>
      </c>
      <c r="J18061" s="8">
        <f>datatable[[#This Row],[продажи_]]-datatable[[#This Row],[себестоимость_]]</f>
        <v>20.391150000000003</v>
      </c>
      <c r="L18061"/>
    </row>
    <row r="18062" spans="2:12" x14ac:dyDescent="0.4">
      <c r="B18062" s="5" t="s">
        <v>78</v>
      </c>
      <c r="C18062" s="5" t="s">
        <v>55</v>
      </c>
      <c r="D18062" s="5" t="s">
        <v>25</v>
      </c>
      <c r="E18062" s="5" t="s">
        <v>9</v>
      </c>
      <c r="F18062" s="6">
        <v>44896</v>
      </c>
      <c r="G18062" s="6" t="str">
        <f>TEXT(datatable[[#This Row],[дата]],"ММ")</f>
        <v>12</v>
      </c>
      <c r="H18062" s="8">
        <v>44.140800000000006</v>
      </c>
      <c r="I18062" s="8">
        <v>32.292000000000002</v>
      </c>
      <c r="J18062" s="8">
        <f>datatable[[#This Row],[продажи_]]-datatable[[#This Row],[себестоимость_]]</f>
        <v>11.848800000000004</v>
      </c>
      <c r="L18062"/>
    </row>
    <row r="18063" spans="2:12" x14ac:dyDescent="0.4">
      <c r="B18063" s="5" t="s">
        <v>78</v>
      </c>
      <c r="C18063" s="5" t="s">
        <v>55</v>
      </c>
      <c r="D18063" s="5" t="s">
        <v>25</v>
      </c>
      <c r="E18063" s="5" t="s">
        <v>10</v>
      </c>
      <c r="F18063" s="6">
        <v>44562</v>
      </c>
      <c r="G18063" s="6" t="str">
        <f>TEXT(datatable[[#This Row],[дата]],"ММ")</f>
        <v>01</v>
      </c>
      <c r="H18063" s="8">
        <v>11.15775</v>
      </c>
      <c r="I18063" s="8">
        <v>8.4150000000000009</v>
      </c>
      <c r="J18063" s="8">
        <f>datatable[[#This Row],[продажи_]]-datatable[[#This Row],[себестоимость_]]</f>
        <v>2.7427499999999991</v>
      </c>
      <c r="L18063"/>
    </row>
    <row r="18064" spans="2:12" x14ac:dyDescent="0.4">
      <c r="B18064" s="5" t="s">
        <v>78</v>
      </c>
      <c r="C18064" s="5" t="s">
        <v>55</v>
      </c>
      <c r="D18064" s="5" t="s">
        <v>25</v>
      </c>
      <c r="E18064" s="5" t="s">
        <v>10</v>
      </c>
      <c r="F18064" s="6">
        <v>44593</v>
      </c>
      <c r="G18064" s="6" t="str">
        <f>TEXT(datatable[[#This Row],[дата]],"ММ")</f>
        <v>02</v>
      </c>
      <c r="H18064" s="8">
        <v>17.539199999999997</v>
      </c>
      <c r="I18064" s="8">
        <v>12.971000000000002</v>
      </c>
      <c r="J18064" s="8">
        <f>datatable[[#This Row],[продажи_]]-datatable[[#This Row],[себестоимость_]]</f>
        <v>4.5681999999999956</v>
      </c>
      <c r="L18064"/>
    </row>
    <row r="18065" spans="2:12" x14ac:dyDescent="0.4">
      <c r="B18065" s="5" t="s">
        <v>78</v>
      </c>
      <c r="C18065" s="5" t="s">
        <v>55</v>
      </c>
      <c r="D18065" s="5" t="s">
        <v>25</v>
      </c>
      <c r="E18065" s="5" t="s">
        <v>10</v>
      </c>
      <c r="F18065" s="6">
        <v>44621</v>
      </c>
      <c r="G18065" s="6" t="str">
        <f>TEXT(datatable[[#This Row],[дата]],"ММ")</f>
        <v>03</v>
      </c>
      <c r="H18065" s="8">
        <v>21.923999999999999</v>
      </c>
      <c r="I18065" s="8">
        <v>15.232000000000001</v>
      </c>
      <c r="J18065" s="8">
        <f>datatable[[#This Row],[продажи_]]-datatable[[#This Row],[себестоимость_]]</f>
        <v>6.6919999999999984</v>
      </c>
      <c r="L18065"/>
    </row>
    <row r="18066" spans="2:12" x14ac:dyDescent="0.4">
      <c r="B18066" s="5" t="s">
        <v>78</v>
      </c>
      <c r="C18066" s="5" t="s">
        <v>55</v>
      </c>
      <c r="D18066" s="5" t="s">
        <v>25</v>
      </c>
      <c r="E18066" s="5" t="s">
        <v>10</v>
      </c>
      <c r="F18066" s="6">
        <v>44652</v>
      </c>
      <c r="G18066" s="6" t="str">
        <f>TEXT(datatable[[#This Row],[дата]],"ММ")</f>
        <v>04</v>
      </c>
      <c r="H18066" s="8">
        <v>21.010499999999997</v>
      </c>
      <c r="I18066" s="8">
        <v>11.305</v>
      </c>
      <c r="J18066" s="8">
        <f>datatable[[#This Row],[продажи_]]-datatable[[#This Row],[себестоимость_]]</f>
        <v>9.7054999999999971</v>
      </c>
      <c r="L18066"/>
    </row>
    <row r="18067" spans="2:12" x14ac:dyDescent="0.4">
      <c r="B18067" s="5" t="s">
        <v>78</v>
      </c>
      <c r="C18067" s="5" t="s">
        <v>55</v>
      </c>
      <c r="D18067" s="5" t="s">
        <v>25</v>
      </c>
      <c r="E18067" s="5" t="s">
        <v>10</v>
      </c>
      <c r="F18067" s="6">
        <v>44682</v>
      </c>
      <c r="G18067" s="6" t="str">
        <f>TEXT(datatable[[#This Row],[дата]],"ММ")</f>
        <v>05</v>
      </c>
      <c r="H18067" s="8">
        <v>17.539200000000001</v>
      </c>
      <c r="I18067" s="8">
        <v>11.220000000000002</v>
      </c>
      <c r="J18067" s="8">
        <f>datatable[[#This Row],[продажи_]]-datatable[[#This Row],[себестоимость_]]</f>
        <v>6.3191999999999986</v>
      </c>
      <c r="L18067"/>
    </row>
    <row r="18068" spans="2:12" x14ac:dyDescent="0.4">
      <c r="B18068" s="5" t="s">
        <v>78</v>
      </c>
      <c r="C18068" s="5" t="s">
        <v>55</v>
      </c>
      <c r="D18068" s="5" t="s">
        <v>25</v>
      </c>
      <c r="E18068" s="5" t="s">
        <v>10</v>
      </c>
      <c r="F18068" s="6">
        <v>44713</v>
      </c>
      <c r="G18068" s="6" t="str">
        <f>TEXT(datatable[[#This Row],[дата]],"ММ")</f>
        <v>06</v>
      </c>
      <c r="H18068" s="8">
        <v>18.491849999999999</v>
      </c>
      <c r="I18068" s="8">
        <v>13.039</v>
      </c>
      <c r="J18068" s="8">
        <f>datatable[[#This Row],[продажи_]]-datatable[[#This Row],[себестоимость_]]</f>
        <v>5.4528499999999998</v>
      </c>
      <c r="L18068"/>
    </row>
    <row r="18069" spans="2:12" x14ac:dyDescent="0.4">
      <c r="B18069" s="5" t="s">
        <v>78</v>
      </c>
      <c r="C18069" s="5" t="s">
        <v>55</v>
      </c>
      <c r="D18069" s="5" t="s">
        <v>25</v>
      </c>
      <c r="E18069" s="5" t="s">
        <v>10</v>
      </c>
      <c r="F18069" s="6">
        <v>44743</v>
      </c>
      <c r="G18069" s="6" t="str">
        <f>TEXT(datatable[[#This Row],[дата]],"ММ")</f>
        <v>07</v>
      </c>
      <c r="H18069" s="8">
        <v>8.9783999999999988</v>
      </c>
      <c r="I18069" s="8">
        <v>5.44</v>
      </c>
      <c r="J18069" s="8">
        <f>datatable[[#This Row],[продажи_]]-datatable[[#This Row],[себестоимость_]]</f>
        <v>3.5383999999999984</v>
      </c>
      <c r="L18069"/>
    </row>
    <row r="18070" spans="2:12" x14ac:dyDescent="0.4">
      <c r="B18070" s="5" t="s">
        <v>78</v>
      </c>
      <c r="C18070" s="5" t="s">
        <v>55</v>
      </c>
      <c r="D18070" s="5" t="s">
        <v>25</v>
      </c>
      <c r="E18070" s="5" t="s">
        <v>10</v>
      </c>
      <c r="F18070" s="6">
        <v>44774</v>
      </c>
      <c r="G18070" s="6" t="str">
        <f>TEXT(datatable[[#This Row],[дата]],"ММ")</f>
        <v>08</v>
      </c>
      <c r="H18070" s="8">
        <v>9.5134500000000006</v>
      </c>
      <c r="I18070" s="8">
        <v>8.0325000000000006</v>
      </c>
      <c r="J18070" s="8">
        <f>datatable[[#This Row],[продажи_]]-datatable[[#This Row],[себестоимость_]]</f>
        <v>1.48095</v>
      </c>
      <c r="L18070"/>
    </row>
    <row r="18071" spans="2:12" x14ac:dyDescent="0.4">
      <c r="B18071" s="5" t="s">
        <v>78</v>
      </c>
      <c r="C18071" s="5" t="s">
        <v>55</v>
      </c>
      <c r="D18071" s="5" t="s">
        <v>25</v>
      </c>
      <c r="E18071" s="5" t="s">
        <v>10</v>
      </c>
      <c r="F18071" s="6">
        <v>44805</v>
      </c>
      <c r="G18071" s="6" t="str">
        <f>TEXT(datatable[[#This Row],[дата]],"ММ")</f>
        <v>09</v>
      </c>
      <c r="H18071" s="8">
        <v>10.701000000000001</v>
      </c>
      <c r="I18071" s="8">
        <v>9.4350000000000005</v>
      </c>
      <c r="J18071" s="8">
        <f>datatable[[#This Row],[продажи_]]-datatable[[#This Row],[себестоимость_]]</f>
        <v>1.266</v>
      </c>
      <c r="L18071"/>
    </row>
    <row r="18072" spans="2:12" x14ac:dyDescent="0.4">
      <c r="B18072" s="5" t="s">
        <v>78</v>
      </c>
      <c r="C18072" s="5" t="s">
        <v>55</v>
      </c>
      <c r="D18072" s="5" t="s">
        <v>25</v>
      </c>
      <c r="E18072" s="5" t="s">
        <v>10</v>
      </c>
      <c r="F18072" s="6">
        <v>44835</v>
      </c>
      <c r="G18072" s="6" t="str">
        <f>TEXT(datatable[[#This Row],[дата]],"ММ")</f>
        <v>10</v>
      </c>
      <c r="H18072" s="8">
        <v>14.616</v>
      </c>
      <c r="I18072" s="8">
        <v>11.423999999999999</v>
      </c>
      <c r="J18072" s="8">
        <f>datatable[[#This Row],[продажи_]]-datatable[[#This Row],[себестоимость_]]</f>
        <v>3.1920000000000002</v>
      </c>
      <c r="L18072"/>
    </row>
    <row r="18073" spans="2:12" x14ac:dyDescent="0.4">
      <c r="B18073" s="5" t="s">
        <v>78</v>
      </c>
      <c r="C18073" s="5" t="s">
        <v>55</v>
      </c>
      <c r="D18073" s="5" t="s">
        <v>25</v>
      </c>
      <c r="E18073" s="5" t="s">
        <v>10</v>
      </c>
      <c r="F18073" s="6">
        <v>44866</v>
      </c>
      <c r="G18073" s="6" t="str">
        <f>TEXT(datatable[[#This Row],[дата]],"ММ")</f>
        <v>11</v>
      </c>
      <c r="H18073" s="8">
        <v>15.2685</v>
      </c>
      <c r="I18073" s="8">
        <v>9.5030000000000001</v>
      </c>
      <c r="J18073" s="8">
        <f>datatable[[#This Row],[продажи_]]-datatable[[#This Row],[себестоимость_]]</f>
        <v>5.7654999999999994</v>
      </c>
      <c r="L18073"/>
    </row>
    <row r="18074" spans="2:12" x14ac:dyDescent="0.4">
      <c r="B18074" s="5" t="s">
        <v>78</v>
      </c>
      <c r="C18074" s="5" t="s">
        <v>55</v>
      </c>
      <c r="D18074" s="5" t="s">
        <v>25</v>
      </c>
      <c r="E18074" s="5" t="s">
        <v>10</v>
      </c>
      <c r="F18074" s="6">
        <v>44896</v>
      </c>
      <c r="G18074" s="6" t="str">
        <f>TEXT(datatable[[#This Row],[дата]],"ММ")</f>
        <v>12</v>
      </c>
      <c r="H18074" s="8">
        <v>18.791999999999998</v>
      </c>
      <c r="I18074" s="8">
        <v>9.0780000000000012</v>
      </c>
      <c r="J18074" s="8">
        <f>datatable[[#This Row],[продажи_]]-datatable[[#This Row],[себестоимость_]]</f>
        <v>9.7139999999999969</v>
      </c>
      <c r="L18074"/>
    </row>
    <row r="18075" spans="2:12" x14ac:dyDescent="0.4">
      <c r="B18075" s="5" t="s">
        <v>78</v>
      </c>
      <c r="C18075" s="5" t="s">
        <v>55</v>
      </c>
      <c r="D18075" s="5" t="s">
        <v>25</v>
      </c>
      <c r="E18075" s="5" t="s">
        <v>7</v>
      </c>
      <c r="F18075" s="6">
        <v>44562</v>
      </c>
      <c r="G18075" s="6" t="str">
        <f>TEXT(datatable[[#This Row],[дата]],"ММ")</f>
        <v>01</v>
      </c>
      <c r="H18075" s="8">
        <v>2.4691500000000004</v>
      </c>
      <c r="I18075" s="8">
        <v>0.94769999999999999</v>
      </c>
      <c r="J18075" s="8">
        <f>datatable[[#This Row],[продажи_]]-datatable[[#This Row],[себестоимость_]]</f>
        <v>1.5214500000000004</v>
      </c>
      <c r="L18075"/>
    </row>
    <row r="18076" spans="2:12" x14ac:dyDescent="0.4">
      <c r="B18076" s="5" t="s">
        <v>78</v>
      </c>
      <c r="C18076" s="5" t="s">
        <v>55</v>
      </c>
      <c r="D18076" s="5" t="s">
        <v>25</v>
      </c>
      <c r="E18076" s="5" t="s">
        <v>7</v>
      </c>
      <c r="F18076" s="6">
        <v>44593</v>
      </c>
      <c r="G18076" s="6" t="str">
        <f>TEXT(datatable[[#This Row],[дата]],"ММ")</f>
        <v>02</v>
      </c>
      <c r="H18076" s="8">
        <v>3.9234999999999998</v>
      </c>
      <c r="I18076" s="8">
        <v>1.0835999999999999</v>
      </c>
      <c r="J18076" s="8">
        <f>datatable[[#This Row],[продажи_]]-datatable[[#This Row],[себестоимость_]]</f>
        <v>2.8399000000000001</v>
      </c>
      <c r="L18076"/>
    </row>
    <row r="18077" spans="2:12" x14ac:dyDescent="0.4">
      <c r="B18077" s="5" t="s">
        <v>78</v>
      </c>
      <c r="C18077" s="5" t="s">
        <v>55</v>
      </c>
      <c r="D18077" s="5" t="s">
        <v>25</v>
      </c>
      <c r="E18077" s="5" t="s">
        <v>7</v>
      </c>
      <c r="F18077" s="6">
        <v>44621</v>
      </c>
      <c r="G18077" s="6" t="str">
        <f>TEXT(datatable[[#This Row],[дата]],"ММ")</f>
        <v>03</v>
      </c>
      <c r="H18077" s="8">
        <v>4.484</v>
      </c>
      <c r="I18077" s="8">
        <v>1.6559999999999999</v>
      </c>
      <c r="J18077" s="8">
        <f>datatable[[#This Row],[продажи_]]-datatable[[#This Row],[себестоимость_]]</f>
        <v>2.8280000000000003</v>
      </c>
      <c r="L18077"/>
    </row>
    <row r="18078" spans="2:12" x14ac:dyDescent="0.4">
      <c r="B18078" s="5" t="s">
        <v>78</v>
      </c>
      <c r="C18078" s="5" t="s">
        <v>55</v>
      </c>
      <c r="D18078" s="5" t="s">
        <v>25</v>
      </c>
      <c r="E18078" s="5" t="s">
        <v>7</v>
      </c>
      <c r="F18078" s="6">
        <v>44652</v>
      </c>
      <c r="G18078" s="6" t="str">
        <f>TEXT(datatable[[#This Row],[дата]],"ММ")</f>
        <v>04</v>
      </c>
      <c r="H18078" s="8">
        <v>4.5017000000000005</v>
      </c>
      <c r="I18078" s="8">
        <v>1.008</v>
      </c>
      <c r="J18078" s="8">
        <f>datatable[[#This Row],[продажи_]]-datatable[[#This Row],[себестоимость_]]</f>
        <v>3.4937000000000005</v>
      </c>
      <c r="L18078"/>
    </row>
    <row r="18079" spans="2:12" x14ac:dyDescent="0.4">
      <c r="B18079" s="5" t="s">
        <v>78</v>
      </c>
      <c r="C18079" s="5" t="s">
        <v>55</v>
      </c>
      <c r="D18079" s="5" t="s">
        <v>25</v>
      </c>
      <c r="E18079" s="5" t="s">
        <v>7</v>
      </c>
      <c r="F18079" s="6">
        <v>44682</v>
      </c>
      <c r="G18079" s="6" t="str">
        <f>TEXT(datatable[[#This Row],[дата]],"ММ")</f>
        <v>05</v>
      </c>
      <c r="H18079" s="8">
        <v>3.0089999999999999</v>
      </c>
      <c r="I18079" s="8">
        <v>1.1016000000000001</v>
      </c>
      <c r="J18079" s="8">
        <f>datatable[[#This Row],[продажи_]]-datatable[[#This Row],[себестоимость_]]</f>
        <v>1.9073999999999998</v>
      </c>
      <c r="L18079"/>
    </row>
    <row r="18080" spans="2:12" x14ac:dyDescent="0.4">
      <c r="B18080" s="5" t="s">
        <v>78</v>
      </c>
      <c r="C18080" s="5" t="s">
        <v>55</v>
      </c>
      <c r="D18080" s="5" t="s">
        <v>25</v>
      </c>
      <c r="E18080" s="5" t="s">
        <v>7</v>
      </c>
      <c r="F18080" s="6">
        <v>44713</v>
      </c>
      <c r="G18080" s="6" t="str">
        <f>TEXT(datatable[[#This Row],[дата]],"ММ")</f>
        <v>06</v>
      </c>
      <c r="H18080" s="8">
        <v>3.5665500000000003</v>
      </c>
      <c r="I18080" s="8">
        <v>1.3922999999999999</v>
      </c>
      <c r="J18080" s="8">
        <f>datatable[[#This Row],[продажи_]]-datatable[[#This Row],[себестоимость_]]</f>
        <v>2.1742500000000007</v>
      </c>
      <c r="L18080"/>
    </row>
    <row r="18081" spans="2:12" x14ac:dyDescent="0.4">
      <c r="B18081" s="5" t="s">
        <v>78</v>
      </c>
      <c r="C18081" s="5" t="s">
        <v>55</v>
      </c>
      <c r="D18081" s="5" t="s">
        <v>25</v>
      </c>
      <c r="E18081" s="5" t="s">
        <v>7</v>
      </c>
      <c r="F18081" s="6">
        <v>44743</v>
      </c>
      <c r="G18081" s="6" t="str">
        <f>TEXT(datatable[[#This Row],[дата]],"ММ")</f>
        <v>07</v>
      </c>
      <c r="H18081" s="8">
        <v>2.3127999999999997</v>
      </c>
      <c r="I18081" s="8">
        <v>0.61919999999999997</v>
      </c>
      <c r="J18081" s="8">
        <f>datatable[[#This Row],[продажи_]]-datatable[[#This Row],[себестоимость_]]</f>
        <v>1.6935999999999998</v>
      </c>
      <c r="L18081"/>
    </row>
    <row r="18082" spans="2:12" x14ac:dyDescent="0.4">
      <c r="B18082" s="5" t="s">
        <v>78</v>
      </c>
      <c r="C18082" s="5" t="s">
        <v>55</v>
      </c>
      <c r="D18082" s="5" t="s">
        <v>25</v>
      </c>
      <c r="E18082" s="5" t="s">
        <v>7</v>
      </c>
      <c r="F18082" s="6">
        <v>44774</v>
      </c>
      <c r="G18082" s="6" t="str">
        <f>TEXT(datatable[[#This Row],[дата]],"ММ")</f>
        <v>08</v>
      </c>
      <c r="H18082" s="8">
        <v>2.8143000000000002</v>
      </c>
      <c r="I18082" s="8">
        <v>0.85860000000000014</v>
      </c>
      <c r="J18082" s="8">
        <f>datatable[[#This Row],[продажи_]]-datatable[[#This Row],[себестоимость_]]</f>
        <v>1.9557000000000002</v>
      </c>
      <c r="L18082"/>
    </row>
    <row r="18083" spans="2:12" x14ac:dyDescent="0.4">
      <c r="B18083" s="5" t="s">
        <v>78</v>
      </c>
      <c r="C18083" s="5" t="s">
        <v>55</v>
      </c>
      <c r="D18083" s="5" t="s">
        <v>25</v>
      </c>
      <c r="E18083" s="5" t="s">
        <v>7</v>
      </c>
      <c r="F18083" s="6">
        <v>44805</v>
      </c>
      <c r="G18083" s="6" t="str">
        <f>TEXT(datatable[[#This Row],[дата]],"ММ")</f>
        <v>09</v>
      </c>
      <c r="H18083" s="8">
        <v>2.5369999999999999</v>
      </c>
      <c r="I18083" s="8">
        <v>1.044</v>
      </c>
      <c r="J18083" s="8">
        <f>datatable[[#This Row],[продажи_]]-datatable[[#This Row],[себестоимость_]]</f>
        <v>1.4929999999999999</v>
      </c>
      <c r="L18083"/>
    </row>
    <row r="18084" spans="2:12" x14ac:dyDescent="0.4">
      <c r="B18084" s="5" t="s">
        <v>78</v>
      </c>
      <c r="C18084" s="5" t="s">
        <v>55</v>
      </c>
      <c r="D18084" s="5" t="s">
        <v>25</v>
      </c>
      <c r="E18084" s="5" t="s">
        <v>7</v>
      </c>
      <c r="F18084" s="6">
        <v>44835</v>
      </c>
      <c r="G18084" s="6" t="str">
        <f>TEXT(datatable[[#This Row],[дата]],"ММ")</f>
        <v>10</v>
      </c>
      <c r="H18084" s="8">
        <v>3.8821999999999997</v>
      </c>
      <c r="I18084" s="8">
        <v>1.3734000000000002</v>
      </c>
      <c r="J18084" s="8">
        <f>datatable[[#This Row],[продажи_]]-datatable[[#This Row],[себестоимость_]]</f>
        <v>2.5087999999999995</v>
      </c>
      <c r="L18084"/>
    </row>
    <row r="18085" spans="2:12" x14ac:dyDescent="0.4">
      <c r="B18085" s="5" t="s">
        <v>78</v>
      </c>
      <c r="C18085" s="5" t="s">
        <v>55</v>
      </c>
      <c r="D18085" s="5" t="s">
        <v>25</v>
      </c>
      <c r="E18085" s="5" t="s">
        <v>7</v>
      </c>
      <c r="F18085" s="6">
        <v>44866</v>
      </c>
      <c r="G18085" s="6" t="str">
        <f>TEXT(datatable[[#This Row],[дата]],"ММ")</f>
        <v>11</v>
      </c>
      <c r="H18085" s="8">
        <v>4.25685</v>
      </c>
      <c r="I18085" s="8">
        <v>1.4039999999999999</v>
      </c>
      <c r="J18085" s="8">
        <f>datatable[[#This Row],[продажи_]]-datatable[[#This Row],[себестоимость_]]</f>
        <v>2.8528500000000001</v>
      </c>
      <c r="L18085"/>
    </row>
    <row r="18086" spans="2:12" x14ac:dyDescent="0.4">
      <c r="B18086" s="5" t="s">
        <v>78</v>
      </c>
      <c r="C18086" s="5" t="s">
        <v>55</v>
      </c>
      <c r="D18086" s="5" t="s">
        <v>25</v>
      </c>
      <c r="E18086" s="5" t="s">
        <v>7</v>
      </c>
      <c r="F18086" s="6">
        <v>44896</v>
      </c>
      <c r="G18086" s="6" t="str">
        <f>TEXT(datatable[[#This Row],[дата]],"ММ")</f>
        <v>12</v>
      </c>
      <c r="H18086" s="8">
        <v>3.8586000000000005</v>
      </c>
      <c r="I18086" s="8">
        <v>0.99360000000000015</v>
      </c>
      <c r="J18086" s="8">
        <f>datatable[[#This Row],[продажи_]]-datatable[[#This Row],[себестоимость_]]</f>
        <v>2.8650000000000002</v>
      </c>
      <c r="L18086"/>
    </row>
    <row r="18087" spans="2:12" x14ac:dyDescent="0.4">
      <c r="B18087" s="5" t="s">
        <v>78</v>
      </c>
      <c r="C18087" s="5" t="s">
        <v>55</v>
      </c>
      <c r="D18087" s="5" t="s">
        <v>25</v>
      </c>
      <c r="E18087" s="5" t="s">
        <v>7</v>
      </c>
      <c r="F18087" s="6">
        <v>44562</v>
      </c>
      <c r="G18087" s="6" t="str">
        <f>TEXT(datatable[[#This Row],[дата]],"ММ")</f>
        <v>01</v>
      </c>
      <c r="H18087" s="8">
        <v>2.1734999999999998</v>
      </c>
      <c r="I18087" s="8">
        <v>0.79920000000000002</v>
      </c>
      <c r="J18087" s="8">
        <f>datatable[[#This Row],[продажи_]]-datatable[[#This Row],[себестоимость_]]</f>
        <v>1.3742999999999999</v>
      </c>
      <c r="L18087"/>
    </row>
    <row r="18088" spans="2:12" x14ac:dyDescent="0.4">
      <c r="B18088" s="5" t="s">
        <v>78</v>
      </c>
      <c r="C18088" s="5" t="s">
        <v>55</v>
      </c>
      <c r="D18088" s="5" t="s">
        <v>25</v>
      </c>
      <c r="E18088" s="5" t="s">
        <v>7</v>
      </c>
      <c r="F18088" s="6">
        <v>44593</v>
      </c>
      <c r="G18088" s="6" t="str">
        <f>TEXT(datatable[[#This Row],[дата]],"ММ")</f>
        <v>02</v>
      </c>
      <c r="H18088" s="8">
        <v>2.8336000000000001</v>
      </c>
      <c r="I18088" s="8">
        <v>0.91839999999999999</v>
      </c>
      <c r="J18088" s="8">
        <f>datatable[[#This Row],[продажи_]]-datatable[[#This Row],[себестоимость_]]</f>
        <v>1.9152</v>
      </c>
      <c r="L18088"/>
    </row>
    <row r="18089" spans="2:12" x14ac:dyDescent="0.4">
      <c r="B18089" s="5" t="s">
        <v>78</v>
      </c>
      <c r="C18089" s="5" t="s">
        <v>55</v>
      </c>
      <c r="D18089" s="5" t="s">
        <v>25</v>
      </c>
      <c r="E18089" s="5" t="s">
        <v>7</v>
      </c>
      <c r="F18089" s="6">
        <v>44621</v>
      </c>
      <c r="G18089" s="6" t="str">
        <f>TEXT(datatable[[#This Row],[дата]],"ММ")</f>
        <v>03</v>
      </c>
      <c r="H18089" s="8">
        <v>4.1216000000000008</v>
      </c>
      <c r="I18089" s="8">
        <v>1.4080000000000001</v>
      </c>
      <c r="J18089" s="8">
        <f>datatable[[#This Row],[продажи_]]-datatable[[#This Row],[себестоимость_]]</f>
        <v>2.7136000000000005</v>
      </c>
      <c r="L18089"/>
    </row>
    <row r="18090" spans="2:12" x14ac:dyDescent="0.4">
      <c r="B18090" s="5" t="s">
        <v>78</v>
      </c>
      <c r="C18090" s="5" t="s">
        <v>55</v>
      </c>
      <c r="D18090" s="5" t="s">
        <v>25</v>
      </c>
      <c r="E18090" s="5" t="s">
        <v>7</v>
      </c>
      <c r="F18090" s="6">
        <v>44652</v>
      </c>
      <c r="G18090" s="6" t="str">
        <f>TEXT(datatable[[#This Row],[дата]],"ММ")</f>
        <v>04</v>
      </c>
      <c r="H18090" s="8">
        <v>2.8336000000000001</v>
      </c>
      <c r="I18090" s="8">
        <v>1.1536000000000002</v>
      </c>
      <c r="J18090" s="8">
        <f>datatable[[#This Row],[продажи_]]-datatable[[#This Row],[себестоимость_]]</f>
        <v>1.68</v>
      </c>
      <c r="L18090"/>
    </row>
    <row r="18091" spans="2:12" x14ac:dyDescent="0.4">
      <c r="B18091" s="5" t="s">
        <v>78</v>
      </c>
      <c r="C18091" s="5" t="s">
        <v>55</v>
      </c>
      <c r="D18091" s="5" t="s">
        <v>25</v>
      </c>
      <c r="E18091" s="5" t="s">
        <v>7</v>
      </c>
      <c r="F18091" s="6">
        <v>44682</v>
      </c>
      <c r="G18091" s="6" t="str">
        <f>TEXT(datatable[[#This Row],[дата]],"ММ")</f>
        <v>05</v>
      </c>
      <c r="H18091" s="8">
        <v>2.9808000000000003</v>
      </c>
      <c r="I18091" s="8">
        <v>0.96</v>
      </c>
      <c r="J18091" s="8">
        <f>datatable[[#This Row],[продажи_]]-datatable[[#This Row],[себестоимость_]]</f>
        <v>2.0208000000000004</v>
      </c>
      <c r="L18091"/>
    </row>
    <row r="18092" spans="2:12" x14ac:dyDescent="0.4">
      <c r="B18092" s="5" t="s">
        <v>78</v>
      </c>
      <c r="C18092" s="5" t="s">
        <v>55</v>
      </c>
      <c r="D18092" s="5" t="s">
        <v>25</v>
      </c>
      <c r="E18092" s="5" t="s">
        <v>7</v>
      </c>
      <c r="F18092" s="6">
        <v>44713</v>
      </c>
      <c r="G18092" s="6" t="str">
        <f>TEXT(datatable[[#This Row],[дата]],"ММ")</f>
        <v>06</v>
      </c>
      <c r="H18092" s="8">
        <v>2.9302000000000001</v>
      </c>
      <c r="I18092" s="8">
        <v>0.96720000000000006</v>
      </c>
      <c r="J18092" s="8">
        <f>datatable[[#This Row],[продажи_]]-datatable[[#This Row],[себестоимость_]]</f>
        <v>1.9630000000000001</v>
      </c>
      <c r="L18092"/>
    </row>
    <row r="18093" spans="2:12" x14ac:dyDescent="0.4">
      <c r="B18093" s="5" t="s">
        <v>78</v>
      </c>
      <c r="C18093" s="5" t="s">
        <v>55</v>
      </c>
      <c r="D18093" s="5" t="s">
        <v>25</v>
      </c>
      <c r="E18093" s="5" t="s">
        <v>7</v>
      </c>
      <c r="F18093" s="6">
        <v>44743</v>
      </c>
      <c r="G18093" s="6" t="str">
        <f>TEXT(datatable[[#This Row],[дата]],"ММ")</f>
        <v>07</v>
      </c>
      <c r="H18093" s="8">
        <v>2.1711999999999998</v>
      </c>
      <c r="I18093" s="8">
        <v>0.66560000000000008</v>
      </c>
      <c r="J18093" s="8">
        <f>datatable[[#This Row],[продажи_]]-datatable[[#This Row],[себестоимость_]]</f>
        <v>1.5055999999999998</v>
      </c>
      <c r="L18093"/>
    </row>
    <row r="18094" spans="2:12" x14ac:dyDescent="0.4">
      <c r="B18094" s="5" t="s">
        <v>78</v>
      </c>
      <c r="C18094" s="5" t="s">
        <v>55</v>
      </c>
      <c r="D18094" s="5" t="s">
        <v>25</v>
      </c>
      <c r="E18094" s="5" t="s">
        <v>7</v>
      </c>
      <c r="F18094" s="6">
        <v>44774</v>
      </c>
      <c r="G18094" s="6" t="str">
        <f>TEXT(datatable[[#This Row],[дата]],"ММ")</f>
        <v>08</v>
      </c>
      <c r="H18094" s="8">
        <v>2.0907</v>
      </c>
      <c r="I18094" s="8">
        <v>0.66239999999999999</v>
      </c>
      <c r="J18094" s="8">
        <f>datatable[[#This Row],[продажи_]]-datatable[[#This Row],[себестоимость_]]</f>
        <v>1.4283000000000001</v>
      </c>
      <c r="L18094"/>
    </row>
    <row r="18095" spans="2:12" x14ac:dyDescent="0.4">
      <c r="B18095" s="5" t="s">
        <v>78</v>
      </c>
      <c r="C18095" s="5" t="s">
        <v>55</v>
      </c>
      <c r="D18095" s="5" t="s">
        <v>25</v>
      </c>
      <c r="E18095" s="5" t="s">
        <v>7</v>
      </c>
      <c r="F18095" s="6">
        <v>44805</v>
      </c>
      <c r="G18095" s="6" t="str">
        <f>TEXT(datatable[[#This Row],[дата]],"ММ")</f>
        <v>09</v>
      </c>
      <c r="H18095" s="8">
        <v>2.5990000000000002</v>
      </c>
      <c r="I18095" s="8">
        <v>0.64800000000000013</v>
      </c>
      <c r="J18095" s="8">
        <f>datatable[[#This Row],[продажи_]]-datatable[[#This Row],[себестоимость_]]</f>
        <v>1.9510000000000001</v>
      </c>
      <c r="L18095"/>
    </row>
    <row r="18096" spans="2:12" x14ac:dyDescent="0.4">
      <c r="B18096" s="5" t="s">
        <v>78</v>
      </c>
      <c r="C18096" s="5" t="s">
        <v>55</v>
      </c>
      <c r="D18096" s="5" t="s">
        <v>25</v>
      </c>
      <c r="E18096" s="5" t="s">
        <v>7</v>
      </c>
      <c r="F18096" s="6">
        <v>44835</v>
      </c>
      <c r="G18096" s="6" t="str">
        <f>TEXT(datatable[[#This Row],[дата]],"ММ")</f>
        <v>10</v>
      </c>
      <c r="H18096" s="8">
        <v>2.9302000000000001</v>
      </c>
      <c r="I18096" s="8">
        <v>1.0752000000000002</v>
      </c>
      <c r="J18096" s="8">
        <f>datatable[[#This Row],[продажи_]]-datatable[[#This Row],[себестоимость_]]</f>
        <v>1.855</v>
      </c>
      <c r="L18096"/>
    </row>
    <row r="18097" spans="2:12" x14ac:dyDescent="0.4">
      <c r="B18097" s="5" t="s">
        <v>78</v>
      </c>
      <c r="C18097" s="5" t="s">
        <v>55</v>
      </c>
      <c r="D18097" s="5" t="s">
        <v>25</v>
      </c>
      <c r="E18097" s="5" t="s">
        <v>7</v>
      </c>
      <c r="F18097" s="6">
        <v>44866</v>
      </c>
      <c r="G18097" s="6" t="str">
        <f>TEXT(datatable[[#This Row],[дата]],"ММ")</f>
        <v>11</v>
      </c>
      <c r="H18097" s="8">
        <v>3.4683999999999999</v>
      </c>
      <c r="I18097" s="8">
        <v>0.92560000000000009</v>
      </c>
      <c r="J18097" s="8">
        <f>datatable[[#This Row],[продажи_]]-datatable[[#This Row],[себестоимость_]]</f>
        <v>2.5427999999999997</v>
      </c>
      <c r="L18097"/>
    </row>
    <row r="18098" spans="2:12" x14ac:dyDescent="0.4">
      <c r="B18098" s="5" t="s">
        <v>78</v>
      </c>
      <c r="C18098" s="5" t="s">
        <v>55</v>
      </c>
      <c r="D18098" s="5" t="s">
        <v>25</v>
      </c>
      <c r="E18098" s="5" t="s">
        <v>7</v>
      </c>
      <c r="F18098" s="6">
        <v>44896</v>
      </c>
      <c r="G18098" s="6" t="str">
        <f>TEXT(datatable[[#This Row],[дата]],"ММ")</f>
        <v>12</v>
      </c>
      <c r="H18098" s="8">
        <v>2.8428000000000004</v>
      </c>
      <c r="I18098" s="8">
        <v>1.0176000000000001</v>
      </c>
      <c r="J18098" s="8">
        <f>datatable[[#This Row],[продажи_]]-datatable[[#This Row],[себестоимость_]]</f>
        <v>1.8252000000000004</v>
      </c>
      <c r="L18098"/>
    </row>
    <row r="18099" spans="2:12" x14ac:dyDescent="0.4">
      <c r="B18099" s="5" t="s">
        <v>78</v>
      </c>
      <c r="C18099" s="5" t="s">
        <v>55</v>
      </c>
      <c r="D18099" s="5" t="s">
        <v>25</v>
      </c>
      <c r="E18099" s="5" t="s">
        <v>7</v>
      </c>
      <c r="F18099" s="6">
        <v>44562</v>
      </c>
      <c r="G18099" s="6" t="str">
        <f>TEXT(datatable[[#This Row],[дата]],"ММ")</f>
        <v>01</v>
      </c>
      <c r="H18099" s="8">
        <v>0.18359999999999999</v>
      </c>
      <c r="I18099" s="8">
        <v>8.5499999999999993E-2</v>
      </c>
      <c r="J18099" s="8">
        <f>datatable[[#This Row],[продажи_]]-datatable[[#This Row],[себестоимость_]]</f>
        <v>9.8099999999999993E-2</v>
      </c>
      <c r="L18099"/>
    </row>
    <row r="18100" spans="2:12" x14ac:dyDescent="0.4">
      <c r="B18100" s="5" t="s">
        <v>78</v>
      </c>
      <c r="C18100" s="5" t="s">
        <v>55</v>
      </c>
      <c r="D18100" s="5" t="s">
        <v>25</v>
      </c>
      <c r="E18100" s="5" t="s">
        <v>7</v>
      </c>
      <c r="F18100" s="6">
        <v>44593</v>
      </c>
      <c r="G18100" s="6" t="str">
        <f>TEXT(datatable[[#This Row],[дата]],"ММ")</f>
        <v>02</v>
      </c>
      <c r="H18100" s="8">
        <v>0.23520000000000002</v>
      </c>
      <c r="I18100" s="8">
        <v>0.161</v>
      </c>
      <c r="J18100" s="8">
        <f>datatable[[#This Row],[продажи_]]-datatable[[#This Row],[себестоимость_]]</f>
        <v>7.4200000000000016E-2</v>
      </c>
      <c r="L18100"/>
    </row>
    <row r="18101" spans="2:12" x14ac:dyDescent="0.4">
      <c r="B18101" s="5" t="s">
        <v>78</v>
      </c>
      <c r="C18101" s="5" t="s">
        <v>55</v>
      </c>
      <c r="D18101" s="5" t="s">
        <v>25</v>
      </c>
      <c r="E18101" s="5" t="s">
        <v>7</v>
      </c>
      <c r="F18101" s="6">
        <v>44621</v>
      </c>
      <c r="G18101" s="6" t="str">
        <f>TEXT(datatable[[#This Row],[дата]],"ММ")</f>
        <v>03</v>
      </c>
      <c r="H18101" s="8">
        <v>0.35200000000000004</v>
      </c>
      <c r="I18101" s="8">
        <v>0.15359999999999999</v>
      </c>
      <c r="J18101" s="8">
        <f>datatable[[#This Row],[продажи_]]-datatable[[#This Row],[себестоимость_]]</f>
        <v>0.19840000000000005</v>
      </c>
      <c r="L18101"/>
    </row>
    <row r="18102" spans="2:12" x14ac:dyDescent="0.4">
      <c r="B18102" s="5" t="s">
        <v>78</v>
      </c>
      <c r="C18102" s="5" t="s">
        <v>55</v>
      </c>
      <c r="D18102" s="5" t="s">
        <v>25</v>
      </c>
      <c r="E18102" s="5" t="s">
        <v>7</v>
      </c>
      <c r="F18102" s="6">
        <v>44652</v>
      </c>
      <c r="G18102" s="6" t="str">
        <f>TEXT(datatable[[#This Row],[дата]],"ММ")</f>
        <v>04</v>
      </c>
      <c r="H18102" s="8">
        <v>0.27440000000000003</v>
      </c>
      <c r="I18102" s="8">
        <v>0.12040000000000001</v>
      </c>
      <c r="J18102" s="8">
        <f>datatable[[#This Row],[продажи_]]-datatable[[#This Row],[себестоимость_]]</f>
        <v>0.15400000000000003</v>
      </c>
      <c r="L18102"/>
    </row>
    <row r="18103" spans="2:12" x14ac:dyDescent="0.4">
      <c r="B18103" s="5" t="s">
        <v>78</v>
      </c>
      <c r="C18103" s="5" t="s">
        <v>55</v>
      </c>
      <c r="D18103" s="5" t="s">
        <v>25</v>
      </c>
      <c r="E18103" s="5" t="s">
        <v>7</v>
      </c>
      <c r="F18103" s="6">
        <v>44682</v>
      </c>
      <c r="G18103" s="6" t="str">
        <f>TEXT(datatable[[#This Row],[дата]],"ММ")</f>
        <v>05</v>
      </c>
      <c r="H18103" s="8">
        <v>0.192</v>
      </c>
      <c r="I18103" s="8">
        <v>0.1176</v>
      </c>
      <c r="J18103" s="8">
        <f>datatable[[#This Row],[продажи_]]-datatable[[#This Row],[себестоимость_]]</f>
        <v>7.4400000000000008E-2</v>
      </c>
      <c r="L18103"/>
    </row>
    <row r="18104" spans="2:12" x14ac:dyDescent="0.4">
      <c r="B18104" s="5" t="s">
        <v>78</v>
      </c>
      <c r="C18104" s="5" t="s">
        <v>55</v>
      </c>
      <c r="D18104" s="5" t="s">
        <v>25</v>
      </c>
      <c r="E18104" s="5" t="s">
        <v>7</v>
      </c>
      <c r="F18104" s="6">
        <v>44713</v>
      </c>
      <c r="G18104" s="6" t="str">
        <f>TEXT(datatable[[#This Row],[дата]],"ММ")</f>
        <v>06</v>
      </c>
      <c r="H18104" s="8">
        <v>0.2964</v>
      </c>
      <c r="I18104" s="8">
        <v>0.1235</v>
      </c>
      <c r="J18104" s="8">
        <f>datatable[[#This Row],[продажи_]]-datatable[[#This Row],[себестоимость_]]</f>
        <v>0.1729</v>
      </c>
      <c r="L18104"/>
    </row>
    <row r="18105" spans="2:12" x14ac:dyDescent="0.4">
      <c r="B18105" s="5" t="s">
        <v>78</v>
      </c>
      <c r="C18105" s="5" t="s">
        <v>55</v>
      </c>
      <c r="D18105" s="5" t="s">
        <v>25</v>
      </c>
      <c r="E18105" s="5" t="s">
        <v>7</v>
      </c>
      <c r="F18105" s="6">
        <v>44743</v>
      </c>
      <c r="G18105" s="6" t="str">
        <f>TEXT(datatable[[#This Row],[дата]],"ММ")</f>
        <v>07</v>
      </c>
      <c r="H18105" s="8">
        <v>0.17280000000000001</v>
      </c>
      <c r="I18105" s="8">
        <v>7.5200000000000003E-2</v>
      </c>
      <c r="J18105" s="8">
        <f>datatable[[#This Row],[продажи_]]-datatable[[#This Row],[себестоимость_]]</f>
        <v>9.7600000000000006E-2</v>
      </c>
      <c r="L18105"/>
    </row>
    <row r="18106" spans="2:12" x14ac:dyDescent="0.4">
      <c r="B18106" s="5" t="s">
        <v>78</v>
      </c>
      <c r="C18106" s="5" t="s">
        <v>55</v>
      </c>
      <c r="D18106" s="5" t="s">
        <v>25</v>
      </c>
      <c r="E18106" s="5" t="s">
        <v>7</v>
      </c>
      <c r="F18106" s="6">
        <v>44774</v>
      </c>
      <c r="G18106" s="6" t="str">
        <f>TEXT(datatable[[#This Row],[дата]],"ММ")</f>
        <v>08</v>
      </c>
      <c r="H18106" s="8">
        <v>0.16739999999999999</v>
      </c>
      <c r="I18106" s="8">
        <v>0.10619999999999999</v>
      </c>
      <c r="J18106" s="8">
        <f>datatable[[#This Row],[продажи_]]-datatable[[#This Row],[себестоимость_]]</f>
        <v>6.1200000000000004E-2</v>
      </c>
      <c r="L18106"/>
    </row>
    <row r="18107" spans="2:12" x14ac:dyDescent="0.4">
      <c r="B18107" s="5" t="s">
        <v>78</v>
      </c>
      <c r="C18107" s="5" t="s">
        <v>55</v>
      </c>
      <c r="D18107" s="5" t="s">
        <v>25</v>
      </c>
      <c r="E18107" s="5" t="s">
        <v>7</v>
      </c>
      <c r="F18107" s="6">
        <v>44805</v>
      </c>
      <c r="G18107" s="6" t="str">
        <f>TEXT(datatable[[#This Row],[дата]],"ММ")</f>
        <v>09</v>
      </c>
      <c r="H18107" s="8">
        <v>0.22200000000000003</v>
      </c>
      <c r="I18107" s="8">
        <v>0.10800000000000001</v>
      </c>
      <c r="J18107" s="8">
        <f>datatable[[#This Row],[продажи_]]-datatable[[#This Row],[себестоимость_]]</f>
        <v>0.11400000000000002</v>
      </c>
      <c r="L18107"/>
    </row>
    <row r="18108" spans="2:12" x14ac:dyDescent="0.4">
      <c r="B18108" s="5" t="s">
        <v>78</v>
      </c>
      <c r="C18108" s="5" t="s">
        <v>55</v>
      </c>
      <c r="D18108" s="5" t="s">
        <v>25</v>
      </c>
      <c r="E18108" s="5" t="s">
        <v>7</v>
      </c>
      <c r="F18108" s="6">
        <v>44835</v>
      </c>
      <c r="G18108" s="6" t="str">
        <f>TEXT(datatable[[#This Row],[дата]],"ММ")</f>
        <v>10</v>
      </c>
      <c r="H18108" s="8">
        <v>0.27440000000000003</v>
      </c>
      <c r="I18108" s="8">
        <v>0.14700000000000002</v>
      </c>
      <c r="J18108" s="8">
        <f>datatable[[#This Row],[продажи_]]-datatable[[#This Row],[себестоимость_]]</f>
        <v>0.12740000000000001</v>
      </c>
      <c r="L18108"/>
    </row>
    <row r="18109" spans="2:12" x14ac:dyDescent="0.4">
      <c r="B18109" s="5" t="s">
        <v>78</v>
      </c>
      <c r="C18109" s="5" t="s">
        <v>55</v>
      </c>
      <c r="D18109" s="5" t="s">
        <v>25</v>
      </c>
      <c r="E18109" s="5" t="s">
        <v>7</v>
      </c>
      <c r="F18109" s="6">
        <v>44866</v>
      </c>
      <c r="G18109" s="6" t="str">
        <f>TEXT(datatable[[#This Row],[дата]],"ММ")</f>
        <v>11</v>
      </c>
      <c r="H18109" s="8">
        <v>0.2366</v>
      </c>
      <c r="I18109" s="8">
        <v>0.13</v>
      </c>
      <c r="J18109" s="8">
        <f>datatable[[#This Row],[продажи_]]-datatable[[#This Row],[себестоимость_]]</f>
        <v>0.1066</v>
      </c>
      <c r="L18109"/>
    </row>
    <row r="18110" spans="2:12" x14ac:dyDescent="0.4">
      <c r="B18110" s="5" t="s">
        <v>78</v>
      </c>
      <c r="C18110" s="5" t="s">
        <v>55</v>
      </c>
      <c r="D18110" s="5" t="s">
        <v>25</v>
      </c>
      <c r="E18110" s="5" t="s">
        <v>7</v>
      </c>
      <c r="F18110" s="6">
        <v>44896</v>
      </c>
      <c r="G18110" s="6" t="str">
        <f>TEXT(datatable[[#This Row],[дата]],"ММ")</f>
        <v>12</v>
      </c>
      <c r="H18110" s="8">
        <v>0.28559999999999997</v>
      </c>
      <c r="I18110" s="8">
        <v>0.10199999999999999</v>
      </c>
      <c r="J18110" s="8">
        <f>datatable[[#This Row],[продажи_]]-datatable[[#This Row],[себестоимость_]]</f>
        <v>0.18359999999999999</v>
      </c>
      <c r="L18110"/>
    </row>
    <row r="18111" spans="2:12" x14ac:dyDescent="0.4">
      <c r="B18111" s="5" t="s">
        <v>78</v>
      </c>
      <c r="C18111" s="5" t="s">
        <v>55</v>
      </c>
      <c r="D18111" s="5" t="s">
        <v>25</v>
      </c>
      <c r="E18111" s="5" t="s">
        <v>7</v>
      </c>
      <c r="F18111" s="6">
        <v>44562</v>
      </c>
      <c r="G18111" s="6" t="str">
        <f>TEXT(datatable[[#This Row],[дата]],"ММ")</f>
        <v>01</v>
      </c>
      <c r="H18111" s="8">
        <v>2.9160000000000004</v>
      </c>
      <c r="I18111" s="8">
        <v>1.7658000000000003</v>
      </c>
      <c r="J18111" s="8">
        <f>datatable[[#This Row],[продажи_]]-datatable[[#This Row],[себестоимость_]]</f>
        <v>1.1502000000000001</v>
      </c>
      <c r="L18111"/>
    </row>
    <row r="18112" spans="2:12" x14ac:dyDescent="0.4">
      <c r="B18112" s="5" t="s">
        <v>78</v>
      </c>
      <c r="C18112" s="5" t="s">
        <v>55</v>
      </c>
      <c r="D18112" s="5" t="s">
        <v>25</v>
      </c>
      <c r="E18112" s="5" t="s">
        <v>7</v>
      </c>
      <c r="F18112" s="6">
        <v>44593</v>
      </c>
      <c r="G18112" s="6" t="str">
        <f>TEXT(datatable[[#This Row],[дата]],"ММ")</f>
        <v>02</v>
      </c>
      <c r="H18112" s="8">
        <v>6.0669000000000004</v>
      </c>
      <c r="I18112" s="8">
        <v>2.1924000000000001</v>
      </c>
      <c r="J18112" s="8">
        <f>datatable[[#This Row],[продажи_]]-datatable[[#This Row],[себестоимость_]]</f>
        <v>3.8745000000000003</v>
      </c>
      <c r="L18112"/>
    </row>
    <row r="18113" spans="2:12" x14ac:dyDescent="0.4">
      <c r="B18113" s="5" t="s">
        <v>78</v>
      </c>
      <c r="C18113" s="5" t="s">
        <v>55</v>
      </c>
      <c r="D18113" s="5" t="s">
        <v>25</v>
      </c>
      <c r="E18113" s="5" t="s">
        <v>7</v>
      </c>
      <c r="F18113" s="6">
        <v>44621</v>
      </c>
      <c r="G18113" s="6" t="str">
        <f>TEXT(datatable[[#This Row],[дата]],"ММ")</f>
        <v>03</v>
      </c>
      <c r="H18113" s="8">
        <v>5.3784000000000001</v>
      </c>
      <c r="I18113" s="8">
        <v>2.3903999999999996</v>
      </c>
      <c r="J18113" s="8">
        <f>datatable[[#This Row],[продажи_]]-datatable[[#This Row],[себестоимость_]]</f>
        <v>2.9880000000000004</v>
      </c>
      <c r="L18113"/>
    </row>
    <row r="18114" spans="2:12" x14ac:dyDescent="0.4">
      <c r="B18114" s="5" t="s">
        <v>78</v>
      </c>
      <c r="C18114" s="5" t="s">
        <v>55</v>
      </c>
      <c r="D18114" s="5" t="s">
        <v>25</v>
      </c>
      <c r="E18114" s="5" t="s">
        <v>7</v>
      </c>
      <c r="F18114" s="6">
        <v>44652</v>
      </c>
      <c r="G18114" s="6" t="str">
        <f>TEXT(datatable[[#This Row],[дата]],"ММ")</f>
        <v>04</v>
      </c>
      <c r="H18114" s="8">
        <v>5.7267000000000001</v>
      </c>
      <c r="I18114" s="8">
        <v>2.2427999999999999</v>
      </c>
      <c r="J18114" s="8">
        <f>datatable[[#This Row],[продажи_]]-datatable[[#This Row],[себестоимость_]]</f>
        <v>3.4839000000000002</v>
      </c>
      <c r="L18114"/>
    </row>
    <row r="18115" spans="2:12" x14ac:dyDescent="0.4">
      <c r="B18115" s="5" t="s">
        <v>78</v>
      </c>
      <c r="C18115" s="5" t="s">
        <v>55</v>
      </c>
      <c r="D18115" s="5" t="s">
        <v>25</v>
      </c>
      <c r="E18115" s="5" t="s">
        <v>7</v>
      </c>
      <c r="F18115" s="6">
        <v>44682</v>
      </c>
      <c r="G18115" s="6" t="str">
        <f>TEXT(datatable[[#This Row],[дата]],"ММ")</f>
        <v>05</v>
      </c>
      <c r="H18115" s="8">
        <v>4.0823999999999998</v>
      </c>
      <c r="I18115" s="8">
        <v>1.7712000000000001</v>
      </c>
      <c r="J18115" s="8">
        <f>datatable[[#This Row],[продажи_]]-datatable[[#This Row],[себестоимость_]]</f>
        <v>2.3111999999999995</v>
      </c>
      <c r="L18115"/>
    </row>
    <row r="18116" spans="2:12" x14ac:dyDescent="0.4">
      <c r="B18116" s="5" t="s">
        <v>78</v>
      </c>
      <c r="C18116" s="5" t="s">
        <v>55</v>
      </c>
      <c r="D18116" s="5" t="s">
        <v>25</v>
      </c>
      <c r="E18116" s="5" t="s">
        <v>7</v>
      </c>
      <c r="F18116" s="6">
        <v>44713</v>
      </c>
      <c r="G18116" s="6" t="str">
        <f>TEXT(datatable[[#This Row],[дата]],"ММ")</f>
        <v>06</v>
      </c>
      <c r="H18116" s="8">
        <v>4.5805499999999997</v>
      </c>
      <c r="I18116" s="8">
        <v>2.1528</v>
      </c>
      <c r="J18116" s="8">
        <f>datatable[[#This Row],[продажи_]]-datatable[[#This Row],[себестоимость_]]</f>
        <v>2.4277499999999996</v>
      </c>
      <c r="L18116"/>
    </row>
    <row r="18117" spans="2:12" x14ac:dyDescent="0.4">
      <c r="B18117" s="5" t="s">
        <v>78</v>
      </c>
      <c r="C18117" s="5" t="s">
        <v>55</v>
      </c>
      <c r="D18117" s="5" t="s">
        <v>25</v>
      </c>
      <c r="E18117" s="5" t="s">
        <v>7</v>
      </c>
      <c r="F18117" s="6">
        <v>44743</v>
      </c>
      <c r="G18117" s="6" t="str">
        <f>TEXT(datatable[[#This Row],[дата]],"ММ")</f>
        <v>07</v>
      </c>
      <c r="H18117" s="8">
        <v>2.7864</v>
      </c>
      <c r="I18117" s="8">
        <v>1.4832000000000001</v>
      </c>
      <c r="J18117" s="8">
        <f>datatable[[#This Row],[продажи_]]-datatable[[#This Row],[себестоимость_]]</f>
        <v>1.3031999999999999</v>
      </c>
      <c r="L18117"/>
    </row>
    <row r="18118" spans="2:12" x14ac:dyDescent="0.4">
      <c r="B18118" s="5" t="s">
        <v>78</v>
      </c>
      <c r="C18118" s="5" t="s">
        <v>55</v>
      </c>
      <c r="D18118" s="5" t="s">
        <v>25</v>
      </c>
      <c r="E18118" s="5" t="s">
        <v>7</v>
      </c>
      <c r="F18118" s="6">
        <v>44774</v>
      </c>
      <c r="G18118" s="6" t="str">
        <f>TEXT(datatable[[#This Row],[дата]],"ММ")</f>
        <v>08</v>
      </c>
      <c r="H18118" s="8">
        <v>3.3534000000000002</v>
      </c>
      <c r="I18118" s="8">
        <v>1.8954</v>
      </c>
      <c r="J18118" s="8">
        <f>datatable[[#This Row],[продажи_]]-datatable[[#This Row],[себестоимость_]]</f>
        <v>1.4580000000000002</v>
      </c>
      <c r="L18118"/>
    </row>
    <row r="18119" spans="2:12" x14ac:dyDescent="0.4">
      <c r="B18119" s="5" t="s">
        <v>78</v>
      </c>
      <c r="C18119" s="5" t="s">
        <v>55</v>
      </c>
      <c r="D18119" s="5" t="s">
        <v>25</v>
      </c>
      <c r="E18119" s="5" t="s">
        <v>7</v>
      </c>
      <c r="F18119" s="6">
        <v>44805</v>
      </c>
      <c r="G18119" s="6" t="str">
        <f>TEXT(datatable[[#This Row],[дата]],"ММ")</f>
        <v>09</v>
      </c>
      <c r="H18119" s="8">
        <v>3.6854999999999998</v>
      </c>
      <c r="I18119" s="8">
        <v>1.512</v>
      </c>
      <c r="J18119" s="8">
        <f>datatable[[#This Row],[продажи_]]-datatable[[#This Row],[себестоимость_]]</f>
        <v>2.1734999999999998</v>
      </c>
      <c r="L18119"/>
    </row>
    <row r="18120" spans="2:12" x14ac:dyDescent="0.4">
      <c r="B18120" s="5" t="s">
        <v>78</v>
      </c>
      <c r="C18120" s="5" t="s">
        <v>55</v>
      </c>
      <c r="D18120" s="5" t="s">
        <v>25</v>
      </c>
      <c r="E18120" s="5" t="s">
        <v>7</v>
      </c>
      <c r="F18120" s="6">
        <v>44835</v>
      </c>
      <c r="G18120" s="6" t="str">
        <f>TEXT(datatable[[#This Row],[дата]],"ММ")</f>
        <v>10</v>
      </c>
      <c r="H18120" s="8">
        <v>4.5360000000000005</v>
      </c>
      <c r="I18120" s="8">
        <v>2.1419999999999999</v>
      </c>
      <c r="J18120" s="8">
        <f>datatable[[#This Row],[продажи_]]-datatable[[#This Row],[себестоимость_]]</f>
        <v>2.3940000000000006</v>
      </c>
      <c r="L18120"/>
    </row>
    <row r="18121" spans="2:12" x14ac:dyDescent="0.4">
      <c r="B18121" s="5" t="s">
        <v>78</v>
      </c>
      <c r="C18121" s="5" t="s">
        <v>55</v>
      </c>
      <c r="D18121" s="5" t="s">
        <v>25</v>
      </c>
      <c r="E18121" s="5" t="s">
        <v>7</v>
      </c>
      <c r="F18121" s="6">
        <v>44866</v>
      </c>
      <c r="G18121" s="6" t="str">
        <f>TEXT(datatable[[#This Row],[дата]],"ММ")</f>
        <v>11</v>
      </c>
      <c r="H18121" s="8">
        <v>4.79115</v>
      </c>
      <c r="I18121" s="8">
        <v>2.5506000000000002</v>
      </c>
      <c r="J18121" s="8">
        <f>datatable[[#This Row],[продажи_]]-datatable[[#This Row],[себестоимость_]]</f>
        <v>2.2405499999999998</v>
      </c>
      <c r="L18121"/>
    </row>
    <row r="18122" spans="2:12" x14ac:dyDescent="0.4">
      <c r="B18122" s="5" t="s">
        <v>78</v>
      </c>
      <c r="C18122" s="5" t="s">
        <v>55</v>
      </c>
      <c r="D18122" s="5" t="s">
        <v>25</v>
      </c>
      <c r="E18122" s="5" t="s">
        <v>7</v>
      </c>
      <c r="F18122" s="6">
        <v>44896</v>
      </c>
      <c r="G18122" s="6" t="str">
        <f>TEXT(datatable[[#This Row],[дата]],"ММ")</f>
        <v>12</v>
      </c>
      <c r="H18122" s="8">
        <v>4.8113999999999999</v>
      </c>
      <c r="I18122" s="8">
        <v>1.9224000000000001</v>
      </c>
      <c r="J18122" s="8">
        <f>datatable[[#This Row],[продажи_]]-datatable[[#This Row],[себестоимость_]]</f>
        <v>2.8889999999999998</v>
      </c>
      <c r="L18122"/>
    </row>
    <row r="18123" spans="2:12" x14ac:dyDescent="0.4">
      <c r="B18123" s="5" t="s">
        <v>78</v>
      </c>
      <c r="C18123" s="5" t="s">
        <v>55</v>
      </c>
      <c r="D18123" s="5" t="s">
        <v>25</v>
      </c>
      <c r="E18123" s="5" t="s">
        <v>7</v>
      </c>
      <c r="F18123" s="6">
        <v>44562</v>
      </c>
      <c r="G18123" s="6" t="str">
        <f>TEXT(datatable[[#This Row],[дата]],"ММ")</f>
        <v>01</v>
      </c>
      <c r="H18123" s="8">
        <v>4.1760000000000002</v>
      </c>
      <c r="I18123" s="8">
        <v>1.0647</v>
      </c>
      <c r="J18123" s="8">
        <f>datatable[[#This Row],[продажи_]]-datatable[[#This Row],[себестоимость_]]</f>
        <v>3.1113</v>
      </c>
      <c r="L18123"/>
    </row>
    <row r="18124" spans="2:12" x14ac:dyDescent="0.4">
      <c r="B18124" s="5" t="s">
        <v>78</v>
      </c>
      <c r="C18124" s="5" t="s">
        <v>55</v>
      </c>
      <c r="D18124" s="5" t="s">
        <v>25</v>
      </c>
      <c r="E18124" s="5" t="s">
        <v>7</v>
      </c>
      <c r="F18124" s="6">
        <v>44593</v>
      </c>
      <c r="G18124" s="6" t="str">
        <f>TEXT(datatable[[#This Row],[дата]],"ММ")</f>
        <v>02</v>
      </c>
      <c r="H18124" s="8">
        <v>6.0480000000000009</v>
      </c>
      <c r="I18124" s="8">
        <v>2.093</v>
      </c>
      <c r="J18124" s="8">
        <f>datatable[[#This Row],[продажи_]]-datatable[[#This Row],[себестоимость_]]</f>
        <v>3.955000000000001</v>
      </c>
      <c r="L18124"/>
    </row>
    <row r="18125" spans="2:12" x14ac:dyDescent="0.4">
      <c r="B18125" s="5" t="s">
        <v>78</v>
      </c>
      <c r="C18125" s="5" t="s">
        <v>55</v>
      </c>
      <c r="D18125" s="5" t="s">
        <v>25</v>
      </c>
      <c r="E18125" s="5" t="s">
        <v>7</v>
      </c>
      <c r="F18125" s="6">
        <v>44621</v>
      </c>
      <c r="G18125" s="6" t="str">
        <f>TEXT(datatable[[#This Row],[дата]],"ММ")</f>
        <v>03</v>
      </c>
      <c r="H18125" s="8">
        <v>6.7200000000000006</v>
      </c>
      <c r="I18125" s="8">
        <v>2.1840000000000002</v>
      </c>
      <c r="J18125" s="8">
        <f>datatable[[#This Row],[продажи_]]-datatable[[#This Row],[себестоимость_]]</f>
        <v>4.5360000000000005</v>
      </c>
      <c r="L18125"/>
    </row>
    <row r="18126" spans="2:12" x14ac:dyDescent="0.4">
      <c r="B18126" s="5" t="s">
        <v>78</v>
      </c>
      <c r="C18126" s="5" t="s">
        <v>55</v>
      </c>
      <c r="D18126" s="5" t="s">
        <v>25</v>
      </c>
      <c r="E18126" s="5" t="s">
        <v>7</v>
      </c>
      <c r="F18126" s="6">
        <v>44652</v>
      </c>
      <c r="G18126" s="6" t="str">
        <f>TEXT(datatable[[#This Row],[дата]],"ММ")</f>
        <v>04</v>
      </c>
      <c r="H18126" s="8">
        <v>6.6080000000000005</v>
      </c>
      <c r="I18126" s="8">
        <v>2.0747999999999998</v>
      </c>
      <c r="J18126" s="8">
        <f>datatable[[#This Row],[продажи_]]-datatable[[#This Row],[себестоимость_]]</f>
        <v>4.5332000000000008</v>
      </c>
      <c r="L18126"/>
    </row>
    <row r="18127" spans="2:12" x14ac:dyDescent="0.4">
      <c r="B18127" s="5" t="s">
        <v>78</v>
      </c>
      <c r="C18127" s="5" t="s">
        <v>55</v>
      </c>
      <c r="D18127" s="5" t="s">
        <v>25</v>
      </c>
      <c r="E18127" s="5" t="s">
        <v>7</v>
      </c>
      <c r="F18127" s="6">
        <v>44682</v>
      </c>
      <c r="G18127" s="6" t="str">
        <f>TEXT(datatable[[#This Row],[дата]],"ММ")</f>
        <v>05</v>
      </c>
      <c r="H18127" s="8">
        <v>5.3760000000000003</v>
      </c>
      <c r="I18127" s="8">
        <v>1.3104</v>
      </c>
      <c r="J18127" s="8">
        <f>datatable[[#This Row],[продажи_]]-datatable[[#This Row],[себестоимость_]]</f>
        <v>4.0655999999999999</v>
      </c>
      <c r="L18127"/>
    </row>
    <row r="18128" spans="2:12" x14ac:dyDescent="0.4">
      <c r="B18128" s="5" t="s">
        <v>78</v>
      </c>
      <c r="C18128" s="5" t="s">
        <v>55</v>
      </c>
      <c r="D18128" s="5" t="s">
        <v>25</v>
      </c>
      <c r="E18128" s="5" t="s">
        <v>7</v>
      </c>
      <c r="F18128" s="6">
        <v>44713</v>
      </c>
      <c r="G18128" s="6" t="str">
        <f>TEXT(datatable[[#This Row],[дата]],"ММ")</f>
        <v>06</v>
      </c>
      <c r="H18128" s="8">
        <v>4.9399999999999995</v>
      </c>
      <c r="I18128" s="8">
        <v>1.9603999999999997</v>
      </c>
      <c r="J18128" s="8">
        <f>datatable[[#This Row],[продажи_]]-datatable[[#This Row],[себестоимость_]]</f>
        <v>2.9795999999999996</v>
      </c>
      <c r="L18128"/>
    </row>
    <row r="18129" spans="2:12" x14ac:dyDescent="0.4">
      <c r="B18129" s="5" t="s">
        <v>78</v>
      </c>
      <c r="C18129" s="5" t="s">
        <v>55</v>
      </c>
      <c r="D18129" s="5" t="s">
        <v>25</v>
      </c>
      <c r="E18129" s="5" t="s">
        <v>7</v>
      </c>
      <c r="F18129" s="6">
        <v>44743</v>
      </c>
      <c r="G18129" s="6" t="str">
        <f>TEXT(datatable[[#This Row],[дата]],"ММ")</f>
        <v>07</v>
      </c>
      <c r="H18129" s="8">
        <v>3.4240000000000004</v>
      </c>
      <c r="I18129" s="8">
        <v>0.91520000000000001</v>
      </c>
      <c r="J18129" s="8">
        <f>datatable[[#This Row],[продажи_]]-datatable[[#This Row],[себестоимость_]]</f>
        <v>2.5088000000000004</v>
      </c>
      <c r="L18129"/>
    </row>
    <row r="18130" spans="2:12" x14ac:dyDescent="0.4">
      <c r="B18130" s="5" t="s">
        <v>78</v>
      </c>
      <c r="C18130" s="5" t="s">
        <v>55</v>
      </c>
      <c r="D18130" s="5" t="s">
        <v>25</v>
      </c>
      <c r="E18130" s="5" t="s">
        <v>7</v>
      </c>
      <c r="F18130" s="6">
        <v>44774</v>
      </c>
      <c r="G18130" s="6" t="str">
        <f>TEXT(datatable[[#This Row],[дата]],"ММ")</f>
        <v>08</v>
      </c>
      <c r="H18130" s="8">
        <v>4.32</v>
      </c>
      <c r="I18130" s="8">
        <v>1.2402</v>
      </c>
      <c r="J18130" s="8">
        <f>datatable[[#This Row],[продажи_]]-datatable[[#This Row],[себестоимость_]]</f>
        <v>3.0798000000000005</v>
      </c>
      <c r="L18130"/>
    </row>
    <row r="18131" spans="2:12" x14ac:dyDescent="0.4">
      <c r="B18131" s="5" t="s">
        <v>78</v>
      </c>
      <c r="C18131" s="5" t="s">
        <v>55</v>
      </c>
      <c r="D18131" s="5" t="s">
        <v>25</v>
      </c>
      <c r="E18131" s="5" t="s">
        <v>7</v>
      </c>
      <c r="F18131" s="6">
        <v>44805</v>
      </c>
      <c r="G18131" s="6" t="str">
        <f>TEXT(datatable[[#This Row],[дата]],"ММ")</f>
        <v>09</v>
      </c>
      <c r="H18131" s="8">
        <v>3.64</v>
      </c>
      <c r="I18131" s="8">
        <v>1.2349999999999999</v>
      </c>
      <c r="J18131" s="8">
        <f>datatable[[#This Row],[продажи_]]-datatable[[#This Row],[себестоимость_]]</f>
        <v>2.4050000000000002</v>
      </c>
      <c r="L18131"/>
    </row>
    <row r="18132" spans="2:12" x14ac:dyDescent="0.4">
      <c r="B18132" s="5" t="s">
        <v>78</v>
      </c>
      <c r="C18132" s="5" t="s">
        <v>55</v>
      </c>
      <c r="D18132" s="5" t="s">
        <v>25</v>
      </c>
      <c r="E18132" s="5" t="s">
        <v>7</v>
      </c>
      <c r="F18132" s="6">
        <v>44835</v>
      </c>
      <c r="G18132" s="6" t="str">
        <f>TEXT(datatable[[#This Row],[дата]],"ММ")</f>
        <v>10</v>
      </c>
      <c r="H18132" s="8">
        <v>5.0400000000000009</v>
      </c>
      <c r="I18132" s="8">
        <v>1.8746</v>
      </c>
      <c r="J18132" s="8">
        <f>datatable[[#This Row],[продажи_]]-datatable[[#This Row],[себестоимость_]]</f>
        <v>3.1654000000000009</v>
      </c>
      <c r="L18132"/>
    </row>
    <row r="18133" spans="2:12" x14ac:dyDescent="0.4">
      <c r="B18133" s="5" t="s">
        <v>78</v>
      </c>
      <c r="C18133" s="5" t="s">
        <v>55</v>
      </c>
      <c r="D18133" s="5" t="s">
        <v>25</v>
      </c>
      <c r="E18133" s="5" t="s">
        <v>7</v>
      </c>
      <c r="F18133" s="6">
        <v>44866</v>
      </c>
      <c r="G18133" s="6" t="str">
        <f>TEXT(datatable[[#This Row],[дата]],"ММ")</f>
        <v>11</v>
      </c>
      <c r="H18133" s="8">
        <v>4.3159999999999998</v>
      </c>
      <c r="I18133" s="8">
        <v>1.4196</v>
      </c>
      <c r="J18133" s="8">
        <f>datatable[[#This Row],[продажи_]]-datatable[[#This Row],[себестоимость_]]</f>
        <v>2.8963999999999999</v>
      </c>
      <c r="L18133"/>
    </row>
    <row r="18134" spans="2:12" x14ac:dyDescent="0.4">
      <c r="B18134" s="5" t="s">
        <v>78</v>
      </c>
      <c r="C18134" s="5" t="s">
        <v>55</v>
      </c>
      <c r="D18134" s="5" t="s">
        <v>25</v>
      </c>
      <c r="E18134" s="5" t="s">
        <v>7</v>
      </c>
      <c r="F18134" s="6">
        <v>44896</v>
      </c>
      <c r="G18134" s="6" t="str">
        <f>TEXT(datatable[[#This Row],[дата]],"ММ")</f>
        <v>12</v>
      </c>
      <c r="H18134" s="8">
        <v>3.8879999999999999</v>
      </c>
      <c r="I18134" s="8">
        <v>1.4352</v>
      </c>
      <c r="J18134" s="8">
        <f>datatable[[#This Row],[продажи_]]-datatable[[#This Row],[себестоимость_]]</f>
        <v>2.4527999999999999</v>
      </c>
      <c r="L18134"/>
    </row>
    <row r="18135" spans="2:12" x14ac:dyDescent="0.4">
      <c r="B18135" s="5" t="s">
        <v>78</v>
      </c>
      <c r="C18135" s="5" t="s">
        <v>55</v>
      </c>
      <c r="D18135" s="5" t="s">
        <v>25</v>
      </c>
      <c r="E18135" s="5" t="s">
        <v>7</v>
      </c>
      <c r="F18135" s="6">
        <v>44562</v>
      </c>
      <c r="G18135" s="6" t="str">
        <f>TEXT(datatable[[#This Row],[дата]],"ММ")</f>
        <v>01</v>
      </c>
      <c r="H18135" s="8">
        <v>1.3833</v>
      </c>
      <c r="I18135" s="8">
        <v>0.51300000000000001</v>
      </c>
      <c r="J18135" s="8">
        <f>datatable[[#This Row],[продажи_]]-datatable[[#This Row],[себестоимость_]]</f>
        <v>0.87029999999999996</v>
      </c>
      <c r="L18135"/>
    </row>
    <row r="18136" spans="2:12" x14ac:dyDescent="0.4">
      <c r="B18136" s="5" t="s">
        <v>78</v>
      </c>
      <c r="C18136" s="5" t="s">
        <v>55</v>
      </c>
      <c r="D18136" s="5" t="s">
        <v>25</v>
      </c>
      <c r="E18136" s="5" t="s">
        <v>7</v>
      </c>
      <c r="F18136" s="6">
        <v>44593</v>
      </c>
      <c r="G18136" s="6" t="str">
        <f>TEXT(datatable[[#This Row],[дата]],"ММ")</f>
        <v>02</v>
      </c>
      <c r="H18136" s="8">
        <v>2.0909000000000004</v>
      </c>
      <c r="I18136" s="8">
        <v>0.76439999999999997</v>
      </c>
      <c r="J18136" s="8">
        <f>datatable[[#This Row],[продажи_]]-datatable[[#This Row],[себестоимость_]]</f>
        <v>1.3265000000000005</v>
      </c>
      <c r="L18136"/>
    </row>
    <row r="18137" spans="2:12" x14ac:dyDescent="0.4">
      <c r="B18137" s="5" t="s">
        <v>78</v>
      </c>
      <c r="C18137" s="5" t="s">
        <v>55</v>
      </c>
      <c r="D18137" s="5" t="s">
        <v>25</v>
      </c>
      <c r="E18137" s="5" t="s">
        <v>7</v>
      </c>
      <c r="F18137" s="6">
        <v>44621</v>
      </c>
      <c r="G18137" s="6" t="str">
        <f>TEXT(datatable[[#This Row],[дата]],"ММ")</f>
        <v>03</v>
      </c>
      <c r="H18137" s="8">
        <v>2.2039999999999997</v>
      </c>
      <c r="I18137" s="8">
        <v>1.1135999999999999</v>
      </c>
      <c r="J18137" s="8">
        <f>datatable[[#This Row],[продажи_]]-datatable[[#This Row],[себестоимость_]]</f>
        <v>1.0903999999999998</v>
      </c>
      <c r="L18137"/>
    </row>
    <row r="18138" spans="2:12" x14ac:dyDescent="0.4">
      <c r="B18138" s="5" t="s">
        <v>78</v>
      </c>
      <c r="C18138" s="5" t="s">
        <v>55</v>
      </c>
      <c r="D18138" s="5" t="s">
        <v>25</v>
      </c>
      <c r="E18138" s="5" t="s">
        <v>7</v>
      </c>
      <c r="F18138" s="6">
        <v>44652</v>
      </c>
      <c r="G18138" s="6" t="str">
        <f>TEXT(datatable[[#This Row],[дата]],"ММ")</f>
        <v>04</v>
      </c>
      <c r="H18138" s="8">
        <v>2.1518000000000002</v>
      </c>
      <c r="I18138" s="8">
        <v>0.74759999999999993</v>
      </c>
      <c r="J18138" s="8">
        <f>datatable[[#This Row],[продажи_]]-datatable[[#This Row],[себестоимость_]]</f>
        <v>1.4042000000000003</v>
      </c>
      <c r="L18138"/>
    </row>
    <row r="18139" spans="2:12" x14ac:dyDescent="0.4">
      <c r="B18139" s="5" t="s">
        <v>78</v>
      </c>
      <c r="C18139" s="5" t="s">
        <v>55</v>
      </c>
      <c r="D18139" s="5" t="s">
        <v>25</v>
      </c>
      <c r="E18139" s="5" t="s">
        <v>7</v>
      </c>
      <c r="F18139" s="6">
        <v>44682</v>
      </c>
      <c r="G18139" s="6" t="str">
        <f>TEXT(datatable[[#This Row],[дата]],"ММ")</f>
        <v>05</v>
      </c>
      <c r="H18139" s="8">
        <v>1.7574000000000001</v>
      </c>
      <c r="I18139" s="8">
        <v>0.82079999999999986</v>
      </c>
      <c r="J18139" s="8">
        <f>datatable[[#This Row],[продажи_]]-datatable[[#This Row],[себестоимость_]]</f>
        <v>0.93660000000000021</v>
      </c>
      <c r="L18139"/>
    </row>
    <row r="18140" spans="2:12" x14ac:dyDescent="0.4">
      <c r="B18140" s="5" t="s">
        <v>78</v>
      </c>
      <c r="C18140" s="5" t="s">
        <v>55</v>
      </c>
      <c r="D18140" s="5" t="s">
        <v>25</v>
      </c>
      <c r="E18140" s="5" t="s">
        <v>7</v>
      </c>
      <c r="F18140" s="6">
        <v>44713</v>
      </c>
      <c r="G18140" s="6" t="str">
        <f>TEXT(datatable[[#This Row],[дата]],"ММ")</f>
        <v>06</v>
      </c>
      <c r="H18140" s="8">
        <v>2.1300499999999998</v>
      </c>
      <c r="I18140" s="8">
        <v>0.78</v>
      </c>
      <c r="J18140" s="8">
        <f>datatable[[#This Row],[продажи_]]-datatable[[#This Row],[себестоимость_]]</f>
        <v>1.3500499999999998</v>
      </c>
      <c r="L18140"/>
    </row>
    <row r="18141" spans="2:12" x14ac:dyDescent="0.4">
      <c r="B18141" s="5" t="s">
        <v>78</v>
      </c>
      <c r="C18141" s="5" t="s">
        <v>55</v>
      </c>
      <c r="D18141" s="5" t="s">
        <v>25</v>
      </c>
      <c r="E18141" s="5" t="s">
        <v>7</v>
      </c>
      <c r="F18141" s="6">
        <v>44743</v>
      </c>
      <c r="G18141" s="6" t="str">
        <f>TEXT(datatable[[#This Row],[дата]],"ММ")</f>
        <v>07</v>
      </c>
      <c r="H18141" s="8">
        <v>1.1483999999999999</v>
      </c>
      <c r="I18141" s="8">
        <v>0.42719999999999997</v>
      </c>
      <c r="J18141" s="8">
        <f>datatable[[#This Row],[продажи_]]-datatable[[#This Row],[себестоимость_]]</f>
        <v>0.72119999999999984</v>
      </c>
      <c r="L18141"/>
    </row>
    <row r="18142" spans="2:12" x14ac:dyDescent="0.4">
      <c r="B18142" s="5" t="s">
        <v>78</v>
      </c>
      <c r="C18142" s="5" t="s">
        <v>55</v>
      </c>
      <c r="D18142" s="5" t="s">
        <v>25</v>
      </c>
      <c r="E18142" s="5" t="s">
        <v>7</v>
      </c>
      <c r="F18142" s="6">
        <v>44774</v>
      </c>
      <c r="G18142" s="6" t="str">
        <f>TEXT(datatable[[#This Row],[дата]],"ММ")</f>
        <v>08</v>
      </c>
      <c r="H18142" s="8">
        <v>1.3049999999999999</v>
      </c>
      <c r="I18142" s="8">
        <v>0.56700000000000006</v>
      </c>
      <c r="J18142" s="8">
        <f>datatable[[#This Row],[продажи_]]-datatable[[#This Row],[себестоимость_]]</f>
        <v>0.73799999999999988</v>
      </c>
      <c r="L18142"/>
    </row>
    <row r="18143" spans="2:12" x14ac:dyDescent="0.4">
      <c r="B18143" s="5" t="s">
        <v>78</v>
      </c>
      <c r="C18143" s="5" t="s">
        <v>55</v>
      </c>
      <c r="D18143" s="5" t="s">
        <v>25</v>
      </c>
      <c r="E18143" s="5" t="s">
        <v>7</v>
      </c>
      <c r="F18143" s="6">
        <v>44805</v>
      </c>
      <c r="G18143" s="6" t="str">
        <f>TEXT(datatable[[#This Row],[дата]],"ММ")</f>
        <v>09</v>
      </c>
      <c r="H18143" s="8">
        <v>1.7254999999999998</v>
      </c>
      <c r="I18143" s="8">
        <v>0.63</v>
      </c>
      <c r="J18143" s="8">
        <f>datatable[[#This Row],[продажи_]]-datatable[[#This Row],[себестоимость_]]</f>
        <v>1.0954999999999999</v>
      </c>
      <c r="L18143"/>
    </row>
    <row r="18144" spans="2:12" x14ac:dyDescent="0.4">
      <c r="B18144" s="5" t="s">
        <v>78</v>
      </c>
      <c r="C18144" s="5" t="s">
        <v>55</v>
      </c>
      <c r="D18144" s="5" t="s">
        <v>25</v>
      </c>
      <c r="E18144" s="5" t="s">
        <v>7</v>
      </c>
      <c r="F18144" s="6">
        <v>44835</v>
      </c>
      <c r="G18144" s="6" t="str">
        <f>TEXT(datatable[[#This Row],[дата]],"ММ")</f>
        <v>10</v>
      </c>
      <c r="H18144" s="8">
        <v>2.1112000000000002</v>
      </c>
      <c r="I18144" s="8">
        <v>0.85680000000000001</v>
      </c>
      <c r="J18144" s="8">
        <f>datatable[[#This Row],[продажи_]]-datatable[[#This Row],[себестоимость_]]</f>
        <v>1.2544000000000002</v>
      </c>
      <c r="L18144"/>
    </row>
    <row r="18145" spans="2:12" x14ac:dyDescent="0.4">
      <c r="B18145" s="5" t="s">
        <v>78</v>
      </c>
      <c r="C18145" s="5" t="s">
        <v>55</v>
      </c>
      <c r="D18145" s="5" t="s">
        <v>25</v>
      </c>
      <c r="E18145" s="5" t="s">
        <v>7</v>
      </c>
      <c r="F18145" s="6">
        <v>44866</v>
      </c>
      <c r="G18145" s="6" t="str">
        <f>TEXT(datatable[[#This Row],[дата]],"ММ")</f>
        <v>11</v>
      </c>
      <c r="H18145" s="8">
        <v>1.5645499999999999</v>
      </c>
      <c r="I18145" s="8">
        <v>0.79560000000000008</v>
      </c>
      <c r="J18145" s="8">
        <f>datatable[[#This Row],[продажи_]]-datatable[[#This Row],[себестоимость_]]</f>
        <v>0.7689499999999998</v>
      </c>
      <c r="L18145"/>
    </row>
    <row r="18146" spans="2:12" x14ac:dyDescent="0.4">
      <c r="B18146" s="5" t="s">
        <v>78</v>
      </c>
      <c r="C18146" s="5" t="s">
        <v>55</v>
      </c>
      <c r="D18146" s="5" t="s">
        <v>25</v>
      </c>
      <c r="E18146" s="5" t="s">
        <v>7</v>
      </c>
      <c r="F18146" s="6">
        <v>44896</v>
      </c>
      <c r="G18146" s="6" t="str">
        <f>TEXT(datatable[[#This Row],[дата]],"ММ")</f>
        <v>12</v>
      </c>
      <c r="H18146" s="8">
        <v>2.0358000000000001</v>
      </c>
      <c r="I18146" s="8">
        <v>0.81359999999999988</v>
      </c>
      <c r="J18146" s="8">
        <f>datatable[[#This Row],[продажи_]]-datatable[[#This Row],[себестоимость_]]</f>
        <v>1.2222000000000002</v>
      </c>
      <c r="L18146"/>
    </row>
    <row r="18147" spans="2:12" x14ac:dyDescent="0.4">
      <c r="B18147" s="5" t="s">
        <v>67</v>
      </c>
      <c r="C18147" s="5" t="s">
        <v>57</v>
      </c>
      <c r="D18147" s="5" t="s">
        <v>26</v>
      </c>
      <c r="E18147" s="5" t="s">
        <v>60</v>
      </c>
      <c r="F18147" s="6">
        <v>44562</v>
      </c>
      <c r="G18147" s="6" t="str">
        <f>TEXT(datatable[[#This Row],[дата]],"ММ")</f>
        <v>01</v>
      </c>
      <c r="H18147" s="8">
        <v>48.267899999999997</v>
      </c>
      <c r="I18147" s="8">
        <v>21.993749999999999</v>
      </c>
      <c r="J18147" s="8">
        <f>datatable[[#This Row],[продажи_]]-datatable[[#This Row],[себестоимость_]]</f>
        <v>26.274149999999999</v>
      </c>
      <c r="L18147"/>
    </row>
    <row r="18148" spans="2:12" x14ac:dyDescent="0.4">
      <c r="B18148" s="5" t="s">
        <v>67</v>
      </c>
      <c r="C18148" s="5" t="s">
        <v>57</v>
      </c>
      <c r="D18148" s="5" t="s">
        <v>26</v>
      </c>
      <c r="E18148" s="5" t="s">
        <v>60</v>
      </c>
      <c r="F18148" s="6">
        <v>44593</v>
      </c>
      <c r="G18148" s="6" t="str">
        <f>TEXT(datatable[[#This Row],[дата]],"ММ")</f>
        <v>02</v>
      </c>
      <c r="H18148" s="8">
        <v>75.826800000000006</v>
      </c>
      <c r="I18148" s="8">
        <v>23.8</v>
      </c>
      <c r="J18148" s="8">
        <f>datatable[[#This Row],[продажи_]]-datatable[[#This Row],[себестоимость_]]</f>
        <v>52.026800000000009</v>
      </c>
      <c r="L18148"/>
    </row>
    <row r="18149" spans="2:12" x14ac:dyDescent="0.4">
      <c r="B18149" s="5" t="s">
        <v>67</v>
      </c>
      <c r="C18149" s="5" t="s">
        <v>57</v>
      </c>
      <c r="D18149" s="5" t="s">
        <v>26</v>
      </c>
      <c r="E18149" s="5" t="s">
        <v>60</v>
      </c>
      <c r="F18149" s="6">
        <v>44621</v>
      </c>
      <c r="G18149" s="6" t="str">
        <f>TEXT(datatable[[#This Row],[дата]],"ММ")</f>
        <v>03</v>
      </c>
      <c r="H18149" s="8">
        <v>80.712000000000003</v>
      </c>
      <c r="I18149" s="8">
        <v>37.74</v>
      </c>
      <c r="J18149" s="8">
        <f>datatable[[#This Row],[продажи_]]-datatable[[#This Row],[себестоимость_]]</f>
        <v>42.972000000000001</v>
      </c>
      <c r="L18149"/>
    </row>
    <row r="18150" spans="2:12" x14ac:dyDescent="0.4">
      <c r="B18150" s="5" t="s">
        <v>67</v>
      </c>
      <c r="C18150" s="5" t="s">
        <v>57</v>
      </c>
      <c r="D18150" s="5" t="s">
        <v>26</v>
      </c>
      <c r="E18150" s="5" t="s">
        <v>60</v>
      </c>
      <c r="F18150" s="6">
        <v>44652</v>
      </c>
      <c r="G18150" s="6" t="str">
        <f>TEXT(datatable[[#This Row],[дата]],"ММ")</f>
        <v>04</v>
      </c>
      <c r="H18150" s="8">
        <v>60.21540000000001</v>
      </c>
      <c r="I18150" s="8">
        <v>28.262499999999999</v>
      </c>
      <c r="J18150" s="8">
        <f>datatable[[#This Row],[продажи_]]-datatable[[#This Row],[себестоимость_]]</f>
        <v>31.95290000000001</v>
      </c>
      <c r="L18150"/>
    </row>
    <row r="18151" spans="2:12" x14ac:dyDescent="0.4">
      <c r="B18151" s="5" t="s">
        <v>67</v>
      </c>
      <c r="C18151" s="5" t="s">
        <v>57</v>
      </c>
      <c r="D18151" s="5" t="s">
        <v>26</v>
      </c>
      <c r="E18151" s="5" t="s">
        <v>60</v>
      </c>
      <c r="F18151" s="6">
        <v>44682</v>
      </c>
      <c r="G18151" s="6" t="str">
        <f>TEXT(datatable[[#This Row],[дата]],"ММ")</f>
        <v>05</v>
      </c>
      <c r="H18151" s="8">
        <v>70.091999999999999</v>
      </c>
      <c r="I18151" s="8">
        <v>24.99</v>
      </c>
      <c r="J18151" s="8">
        <f>datatable[[#This Row],[продажи_]]-datatable[[#This Row],[себестоимость_]]</f>
        <v>45.102000000000004</v>
      </c>
      <c r="L18151"/>
    </row>
    <row r="18152" spans="2:12" x14ac:dyDescent="0.4">
      <c r="B18152" s="5" t="s">
        <v>67</v>
      </c>
      <c r="C18152" s="5" t="s">
        <v>57</v>
      </c>
      <c r="D18152" s="5" t="s">
        <v>26</v>
      </c>
      <c r="E18152" s="5" t="s">
        <v>60</v>
      </c>
      <c r="F18152" s="6">
        <v>44713</v>
      </c>
      <c r="G18152" s="6" t="str">
        <f>TEXT(datatable[[#This Row],[дата]],"ММ")</f>
        <v>06</v>
      </c>
      <c r="H18152" s="8">
        <v>76.623300000000015</v>
      </c>
      <c r="I18152" s="8">
        <v>30.387500000000003</v>
      </c>
      <c r="J18152" s="8">
        <f>datatable[[#This Row],[продажи_]]-datatable[[#This Row],[себестоимость_]]</f>
        <v>46.235800000000012</v>
      </c>
      <c r="L18152"/>
    </row>
    <row r="18153" spans="2:12" x14ac:dyDescent="0.4">
      <c r="B18153" s="5" t="s">
        <v>67</v>
      </c>
      <c r="C18153" s="5" t="s">
        <v>57</v>
      </c>
      <c r="D18153" s="5" t="s">
        <v>26</v>
      </c>
      <c r="E18153" s="5" t="s">
        <v>60</v>
      </c>
      <c r="F18153" s="6">
        <v>44743</v>
      </c>
      <c r="G18153" s="6" t="str">
        <f>TEXT(datatable[[#This Row],[дата]],"ММ")</f>
        <v>07</v>
      </c>
      <c r="H18153" s="8">
        <v>49.276800000000001</v>
      </c>
      <c r="I18153" s="8">
        <v>17.850000000000001</v>
      </c>
      <c r="J18153" s="8">
        <f>datatable[[#This Row],[продажи_]]-datatable[[#This Row],[себестоимость_]]</f>
        <v>31.4268</v>
      </c>
      <c r="L18153"/>
    </row>
    <row r="18154" spans="2:12" x14ac:dyDescent="0.4">
      <c r="B18154" s="5" t="s">
        <v>67</v>
      </c>
      <c r="C18154" s="5" t="s">
        <v>57</v>
      </c>
      <c r="D18154" s="5" t="s">
        <v>26</v>
      </c>
      <c r="E18154" s="5" t="s">
        <v>60</v>
      </c>
      <c r="F18154" s="6">
        <v>44774</v>
      </c>
      <c r="G18154" s="6" t="str">
        <f>TEXT(datatable[[#This Row],[дата]],"ММ")</f>
        <v>08</v>
      </c>
      <c r="H18154" s="8">
        <v>54.002699999999997</v>
      </c>
      <c r="I18154" s="8">
        <v>18.93375</v>
      </c>
      <c r="J18154" s="8">
        <f>datatable[[#This Row],[продажи_]]-datatable[[#This Row],[себестоимость_]]</f>
        <v>35.068950000000001</v>
      </c>
      <c r="L18154"/>
    </row>
    <row r="18155" spans="2:12" x14ac:dyDescent="0.4">
      <c r="B18155" s="5" t="s">
        <v>67</v>
      </c>
      <c r="C18155" s="5" t="s">
        <v>57</v>
      </c>
      <c r="D18155" s="5" t="s">
        <v>26</v>
      </c>
      <c r="E18155" s="5" t="s">
        <v>60</v>
      </c>
      <c r="F18155" s="6">
        <v>44805</v>
      </c>
      <c r="G18155" s="6" t="str">
        <f>TEXT(datatable[[#This Row],[дата]],"ММ")</f>
        <v>09</v>
      </c>
      <c r="H18155" s="8">
        <v>44.073</v>
      </c>
      <c r="I18155" s="8">
        <v>17.425000000000001</v>
      </c>
      <c r="J18155" s="8">
        <f>datatable[[#This Row],[продажи_]]-datatable[[#This Row],[себестоимость_]]</f>
        <v>26.648</v>
      </c>
      <c r="L18155"/>
    </row>
    <row r="18156" spans="2:12" x14ac:dyDescent="0.4">
      <c r="B18156" s="5" t="s">
        <v>67</v>
      </c>
      <c r="C18156" s="5" t="s">
        <v>57</v>
      </c>
      <c r="D18156" s="5" t="s">
        <v>26</v>
      </c>
      <c r="E18156" s="5" t="s">
        <v>60</v>
      </c>
      <c r="F18156" s="6">
        <v>44835</v>
      </c>
      <c r="G18156" s="6" t="str">
        <f>TEXT(datatable[[#This Row],[дата]],"ММ")</f>
        <v>10</v>
      </c>
      <c r="H18156" s="8">
        <v>81.030600000000007</v>
      </c>
      <c r="I18156" s="8">
        <v>30.047499999999999</v>
      </c>
      <c r="J18156" s="8">
        <f>datatable[[#This Row],[продажи_]]-datatable[[#This Row],[себестоимость_]]</f>
        <v>50.983100000000007</v>
      </c>
      <c r="L18156"/>
    </row>
    <row r="18157" spans="2:12" x14ac:dyDescent="0.4">
      <c r="B18157" s="5" t="s">
        <v>67</v>
      </c>
      <c r="C18157" s="5" t="s">
        <v>57</v>
      </c>
      <c r="D18157" s="5" t="s">
        <v>26</v>
      </c>
      <c r="E18157" s="5" t="s">
        <v>60</v>
      </c>
      <c r="F18157" s="6">
        <v>44866</v>
      </c>
      <c r="G18157" s="6" t="str">
        <f>TEXT(datatable[[#This Row],[дата]],"ММ")</f>
        <v>11</v>
      </c>
      <c r="H18157" s="8">
        <v>75.933000000000007</v>
      </c>
      <c r="I18157" s="8">
        <v>22.928749999999997</v>
      </c>
      <c r="J18157" s="8">
        <f>datatable[[#This Row],[продажи_]]-datatable[[#This Row],[себестоимость_]]</f>
        <v>53.004250000000013</v>
      </c>
      <c r="L18157"/>
    </row>
    <row r="18158" spans="2:12" x14ac:dyDescent="0.4">
      <c r="B18158" s="5" t="s">
        <v>67</v>
      </c>
      <c r="C18158" s="5" t="s">
        <v>57</v>
      </c>
      <c r="D18158" s="5" t="s">
        <v>26</v>
      </c>
      <c r="E18158" s="5" t="s">
        <v>60</v>
      </c>
      <c r="F18158" s="6">
        <v>44896</v>
      </c>
      <c r="G18158" s="6" t="str">
        <f>TEXT(datatable[[#This Row],[дата]],"ММ")</f>
        <v>12</v>
      </c>
      <c r="H18158" s="8">
        <v>62.445599999999999</v>
      </c>
      <c r="I18158" s="8">
        <v>23.715</v>
      </c>
      <c r="J18158" s="8">
        <f>datatable[[#This Row],[продажи_]]-datatable[[#This Row],[себестоимость_]]</f>
        <v>38.730599999999995</v>
      </c>
      <c r="L18158"/>
    </row>
    <row r="18159" spans="2:12" x14ac:dyDescent="0.4">
      <c r="B18159" s="5" t="s">
        <v>67</v>
      </c>
      <c r="C18159" s="5" t="s">
        <v>57</v>
      </c>
      <c r="D18159" s="5" t="s">
        <v>26</v>
      </c>
      <c r="E18159" s="5" t="s">
        <v>8</v>
      </c>
      <c r="F18159" s="6">
        <v>44562</v>
      </c>
      <c r="G18159" s="6" t="str">
        <f>TEXT(datatable[[#This Row],[дата]],"ММ")</f>
        <v>01</v>
      </c>
      <c r="H18159" s="8">
        <v>24.630750000000003</v>
      </c>
      <c r="I18159" s="8">
        <v>18.154799999999998</v>
      </c>
      <c r="J18159" s="8">
        <f>datatable[[#This Row],[продажи_]]-datatable[[#This Row],[себестоимость_]]</f>
        <v>6.4759500000000045</v>
      </c>
      <c r="L18159"/>
    </row>
    <row r="18160" spans="2:12" x14ac:dyDescent="0.4">
      <c r="B18160" s="5" t="s">
        <v>67</v>
      </c>
      <c r="C18160" s="5" t="s">
        <v>57</v>
      </c>
      <c r="D18160" s="5" t="s">
        <v>26</v>
      </c>
      <c r="E18160" s="5" t="s">
        <v>8</v>
      </c>
      <c r="F18160" s="6">
        <v>44593</v>
      </c>
      <c r="G18160" s="6" t="str">
        <f>TEXT(datatable[[#This Row],[дата]],"ММ")</f>
        <v>02</v>
      </c>
      <c r="H18160" s="8">
        <v>37.884000000000007</v>
      </c>
      <c r="I18160" s="8">
        <v>31.684799999999999</v>
      </c>
      <c r="J18160" s="8">
        <f>datatable[[#This Row],[продажи_]]-datatable[[#This Row],[себестоимость_]]</f>
        <v>6.1992000000000083</v>
      </c>
      <c r="L18160"/>
    </row>
    <row r="18161" spans="2:12" x14ac:dyDescent="0.4">
      <c r="B18161" s="5" t="s">
        <v>67</v>
      </c>
      <c r="C18161" s="5" t="s">
        <v>57</v>
      </c>
      <c r="D18161" s="5" t="s">
        <v>26</v>
      </c>
      <c r="E18161" s="5" t="s">
        <v>8</v>
      </c>
      <c r="F18161" s="6">
        <v>44621</v>
      </c>
      <c r="G18161" s="6" t="str">
        <f>TEXT(datatable[[#This Row],[дата]],"ММ")</f>
        <v>03</v>
      </c>
      <c r="H18161" s="8">
        <v>40.835999999999999</v>
      </c>
      <c r="I18161" s="8">
        <v>33.455999999999996</v>
      </c>
      <c r="J18161" s="8">
        <f>datatable[[#This Row],[продажи_]]-datatable[[#This Row],[себестоимость_]]</f>
        <v>7.3800000000000026</v>
      </c>
      <c r="L18161"/>
    </row>
    <row r="18162" spans="2:12" x14ac:dyDescent="0.4">
      <c r="B18162" s="5" t="s">
        <v>67</v>
      </c>
      <c r="C18162" s="5" t="s">
        <v>57</v>
      </c>
      <c r="D18162" s="5" t="s">
        <v>26</v>
      </c>
      <c r="E18162" s="5" t="s">
        <v>8</v>
      </c>
      <c r="F18162" s="6">
        <v>44652</v>
      </c>
      <c r="G18162" s="6" t="str">
        <f>TEXT(datatable[[#This Row],[дата]],"ММ")</f>
        <v>04</v>
      </c>
      <c r="H18162" s="8">
        <v>38.745000000000005</v>
      </c>
      <c r="I18162" s="8">
        <v>37.884</v>
      </c>
      <c r="J18162" s="8">
        <f>datatable[[#This Row],[продажи_]]-datatable[[#This Row],[себестоимость_]]</f>
        <v>0.86100000000000421</v>
      </c>
      <c r="L18162"/>
    </row>
    <row r="18163" spans="2:12" x14ac:dyDescent="0.4">
      <c r="B18163" s="5" t="s">
        <v>67</v>
      </c>
      <c r="C18163" s="5" t="s">
        <v>57</v>
      </c>
      <c r="D18163" s="5" t="s">
        <v>26</v>
      </c>
      <c r="E18163" s="5" t="s">
        <v>8</v>
      </c>
      <c r="F18163" s="6">
        <v>44682</v>
      </c>
      <c r="G18163" s="6" t="str">
        <f>TEXT(datatable[[#This Row],[дата]],"ММ")</f>
        <v>05</v>
      </c>
      <c r="H18163" s="8">
        <v>35.423999999999999</v>
      </c>
      <c r="I18163" s="8">
        <v>28.634399999999999</v>
      </c>
      <c r="J18163" s="8">
        <f>datatable[[#This Row],[продажи_]]-datatable[[#This Row],[себестоимость_]]</f>
        <v>6.7896000000000001</v>
      </c>
      <c r="L18163"/>
    </row>
    <row r="18164" spans="2:12" x14ac:dyDescent="0.4">
      <c r="B18164" s="5" t="s">
        <v>67</v>
      </c>
      <c r="C18164" s="5" t="s">
        <v>57</v>
      </c>
      <c r="D18164" s="5" t="s">
        <v>26</v>
      </c>
      <c r="E18164" s="5" t="s">
        <v>8</v>
      </c>
      <c r="F18164" s="6">
        <v>44713</v>
      </c>
      <c r="G18164" s="6" t="str">
        <f>TEXT(datatable[[#This Row],[дата]],"ММ")</f>
        <v>06</v>
      </c>
      <c r="H18164" s="8">
        <v>41.973750000000003</v>
      </c>
      <c r="I18164" s="8">
        <v>26.863199999999999</v>
      </c>
      <c r="J18164" s="8">
        <f>datatable[[#This Row],[продажи_]]-datatable[[#This Row],[себестоимость_]]</f>
        <v>15.110550000000003</v>
      </c>
      <c r="L18164"/>
    </row>
    <row r="18165" spans="2:12" x14ac:dyDescent="0.4">
      <c r="B18165" s="5" t="s">
        <v>67</v>
      </c>
      <c r="C18165" s="5" t="s">
        <v>57</v>
      </c>
      <c r="D18165" s="5" t="s">
        <v>26</v>
      </c>
      <c r="E18165" s="5" t="s">
        <v>8</v>
      </c>
      <c r="F18165" s="6">
        <v>44743</v>
      </c>
      <c r="G18165" s="6" t="str">
        <f>TEXT(datatable[[#This Row],[дата]],"ММ")</f>
        <v>07</v>
      </c>
      <c r="H18165" s="8">
        <v>29.52</v>
      </c>
      <c r="I18165" s="8">
        <v>19.4832</v>
      </c>
      <c r="J18165" s="8">
        <f>datatable[[#This Row],[продажи_]]-datatable[[#This Row],[себестоимость_]]</f>
        <v>10.036799999999999</v>
      </c>
      <c r="L18165"/>
    </row>
    <row r="18166" spans="2:12" x14ac:dyDescent="0.4">
      <c r="B18166" s="5" t="s">
        <v>67</v>
      </c>
      <c r="C18166" s="5" t="s">
        <v>57</v>
      </c>
      <c r="D18166" s="5" t="s">
        <v>26</v>
      </c>
      <c r="E18166" s="5" t="s">
        <v>8</v>
      </c>
      <c r="F18166" s="6">
        <v>44774</v>
      </c>
      <c r="G18166" s="6" t="str">
        <f>TEXT(datatable[[#This Row],[дата]],"ММ")</f>
        <v>08</v>
      </c>
      <c r="H18166" s="8">
        <v>23.8005</v>
      </c>
      <c r="I18166" s="8">
        <v>19.926000000000002</v>
      </c>
      <c r="J18166" s="8">
        <f>datatable[[#This Row],[продажи_]]-datatable[[#This Row],[себестоимость_]]</f>
        <v>3.8744999999999976</v>
      </c>
      <c r="L18166"/>
    </row>
    <row r="18167" spans="2:12" x14ac:dyDescent="0.4">
      <c r="B18167" s="5" t="s">
        <v>67</v>
      </c>
      <c r="C18167" s="5" t="s">
        <v>57</v>
      </c>
      <c r="D18167" s="5" t="s">
        <v>26</v>
      </c>
      <c r="E18167" s="5" t="s">
        <v>8</v>
      </c>
      <c r="F18167" s="6">
        <v>44805</v>
      </c>
      <c r="G18167" s="6" t="str">
        <f>TEXT(datatable[[#This Row],[дата]],"ММ")</f>
        <v>09</v>
      </c>
      <c r="H18167" s="8">
        <v>31.98</v>
      </c>
      <c r="I18167" s="8">
        <v>28.044</v>
      </c>
      <c r="J18167" s="8">
        <f>datatable[[#This Row],[продажи_]]-datatable[[#This Row],[себестоимость_]]</f>
        <v>3.9359999999999999</v>
      </c>
      <c r="L18167"/>
    </row>
    <row r="18168" spans="2:12" x14ac:dyDescent="0.4">
      <c r="B18168" s="5" t="s">
        <v>67</v>
      </c>
      <c r="C18168" s="5" t="s">
        <v>57</v>
      </c>
      <c r="D18168" s="5" t="s">
        <v>26</v>
      </c>
      <c r="E18168" s="5" t="s">
        <v>8</v>
      </c>
      <c r="F18168" s="6">
        <v>44835</v>
      </c>
      <c r="G18168" s="6" t="str">
        <f>TEXT(datatable[[#This Row],[дата]],"ММ")</f>
        <v>10</v>
      </c>
      <c r="H18168" s="8">
        <v>49.5075</v>
      </c>
      <c r="I18168" s="8">
        <v>31.684799999999999</v>
      </c>
      <c r="J18168" s="8">
        <f>datatable[[#This Row],[продажи_]]-datatable[[#This Row],[себестоимость_]]</f>
        <v>17.822700000000001</v>
      </c>
      <c r="L18168"/>
    </row>
    <row r="18169" spans="2:12" x14ac:dyDescent="0.4">
      <c r="B18169" s="5" t="s">
        <v>67</v>
      </c>
      <c r="C18169" s="5" t="s">
        <v>57</v>
      </c>
      <c r="D18169" s="5" t="s">
        <v>26</v>
      </c>
      <c r="E18169" s="5" t="s">
        <v>8</v>
      </c>
      <c r="F18169" s="6">
        <v>44866</v>
      </c>
      <c r="G18169" s="6" t="str">
        <f>TEXT(datatable[[#This Row],[дата]],"ММ")</f>
        <v>11</v>
      </c>
      <c r="H18169" s="8">
        <v>41.973750000000003</v>
      </c>
      <c r="I18169" s="8">
        <v>28.782</v>
      </c>
      <c r="J18169" s="8">
        <f>datatable[[#This Row],[продажи_]]-datatable[[#This Row],[себестоимость_]]</f>
        <v>13.191750000000003</v>
      </c>
      <c r="L18169"/>
    </row>
    <row r="18170" spans="2:12" x14ac:dyDescent="0.4">
      <c r="B18170" s="5" t="s">
        <v>67</v>
      </c>
      <c r="C18170" s="5" t="s">
        <v>57</v>
      </c>
      <c r="D18170" s="5" t="s">
        <v>26</v>
      </c>
      <c r="E18170" s="5" t="s">
        <v>8</v>
      </c>
      <c r="F18170" s="6">
        <v>44896</v>
      </c>
      <c r="G18170" s="6" t="str">
        <f>TEXT(datatable[[#This Row],[дата]],"ММ")</f>
        <v>12</v>
      </c>
      <c r="H18170" s="8">
        <v>41.696999999999996</v>
      </c>
      <c r="I18170" s="8">
        <v>33.652799999999999</v>
      </c>
      <c r="J18170" s="8">
        <f>datatable[[#This Row],[продажи_]]-datatable[[#This Row],[себестоимость_]]</f>
        <v>8.0441999999999965</v>
      </c>
      <c r="L18170"/>
    </row>
    <row r="18171" spans="2:12" x14ac:dyDescent="0.4">
      <c r="B18171" s="5" t="s">
        <v>67</v>
      </c>
      <c r="C18171" s="5" t="s">
        <v>57</v>
      </c>
      <c r="D18171" s="5" t="s">
        <v>26</v>
      </c>
      <c r="E18171" s="5" t="s">
        <v>61</v>
      </c>
      <c r="F18171" s="6">
        <v>44562</v>
      </c>
      <c r="G18171" s="6" t="str">
        <f>TEXT(datatable[[#This Row],[дата]],"ММ")</f>
        <v>01</v>
      </c>
      <c r="H18171" s="8">
        <v>13.003200000000001</v>
      </c>
      <c r="I18171" s="8">
        <v>7.7264999999999997</v>
      </c>
      <c r="J18171" s="8">
        <f>datatable[[#This Row],[продажи_]]-datatable[[#This Row],[себестоимость_]]</f>
        <v>5.2767000000000017</v>
      </c>
      <c r="L18171"/>
    </row>
    <row r="18172" spans="2:12" x14ac:dyDescent="0.4">
      <c r="B18172" s="5" t="s">
        <v>67</v>
      </c>
      <c r="C18172" s="5" t="s">
        <v>57</v>
      </c>
      <c r="D18172" s="5" t="s">
        <v>26</v>
      </c>
      <c r="E18172" s="5" t="s">
        <v>61</v>
      </c>
      <c r="F18172" s="6">
        <v>44593</v>
      </c>
      <c r="G18172" s="6" t="str">
        <f>TEXT(datatable[[#This Row],[дата]],"ММ")</f>
        <v>02</v>
      </c>
      <c r="H18172" s="8">
        <v>28.224</v>
      </c>
      <c r="I18172" s="8">
        <v>12.160400000000001</v>
      </c>
      <c r="J18172" s="8">
        <f>datatable[[#This Row],[продажи_]]-datatable[[#This Row],[себестоимость_]]</f>
        <v>16.063600000000001</v>
      </c>
      <c r="L18172"/>
    </row>
    <row r="18173" spans="2:12" x14ac:dyDescent="0.4">
      <c r="B18173" s="5" t="s">
        <v>67</v>
      </c>
      <c r="C18173" s="5" t="s">
        <v>57</v>
      </c>
      <c r="D18173" s="5" t="s">
        <v>26</v>
      </c>
      <c r="E18173" s="5" t="s">
        <v>61</v>
      </c>
      <c r="F18173" s="6">
        <v>44621</v>
      </c>
      <c r="G18173" s="6" t="str">
        <f>TEXT(datatable[[#This Row],[дата]],"ММ")</f>
        <v>03</v>
      </c>
      <c r="H18173" s="8">
        <v>25.535999999999998</v>
      </c>
      <c r="I18173" s="8">
        <v>13.089600000000001</v>
      </c>
      <c r="J18173" s="8">
        <f>datatable[[#This Row],[продажи_]]-datatable[[#This Row],[себестоимость_]]</f>
        <v>12.446399999999997</v>
      </c>
      <c r="L18173"/>
    </row>
    <row r="18174" spans="2:12" x14ac:dyDescent="0.4">
      <c r="B18174" s="5" t="s">
        <v>67</v>
      </c>
      <c r="C18174" s="5" t="s">
        <v>57</v>
      </c>
      <c r="D18174" s="5" t="s">
        <v>26</v>
      </c>
      <c r="E18174" s="5" t="s">
        <v>61</v>
      </c>
      <c r="F18174" s="6">
        <v>44652</v>
      </c>
      <c r="G18174" s="6" t="str">
        <f>TEXT(datatable[[#This Row],[дата]],"ММ")</f>
        <v>04</v>
      </c>
      <c r="H18174" s="8">
        <v>23.990400000000001</v>
      </c>
      <c r="I18174" s="8">
        <v>11.7362</v>
      </c>
      <c r="J18174" s="8">
        <f>datatable[[#This Row],[продажи_]]-datatable[[#This Row],[себестоимость_]]</f>
        <v>12.254200000000001</v>
      </c>
      <c r="L18174"/>
    </row>
    <row r="18175" spans="2:12" x14ac:dyDescent="0.4">
      <c r="B18175" s="5" t="s">
        <v>67</v>
      </c>
      <c r="C18175" s="5" t="s">
        <v>57</v>
      </c>
      <c r="D18175" s="5" t="s">
        <v>26</v>
      </c>
      <c r="E18175" s="5" t="s">
        <v>61</v>
      </c>
      <c r="F18175" s="6">
        <v>44682</v>
      </c>
      <c r="G18175" s="6" t="str">
        <f>TEXT(datatable[[#This Row],[дата]],"ММ")</f>
        <v>05</v>
      </c>
      <c r="H18175" s="8">
        <v>17.942399999999999</v>
      </c>
      <c r="I18175" s="8">
        <v>13.695600000000001</v>
      </c>
      <c r="J18175" s="8">
        <f>datatable[[#This Row],[продажи_]]-datatable[[#This Row],[себестоимость_]]</f>
        <v>4.2467999999999986</v>
      </c>
      <c r="L18175"/>
    </row>
    <row r="18176" spans="2:12" x14ac:dyDescent="0.4">
      <c r="B18176" s="5" t="s">
        <v>67</v>
      </c>
      <c r="C18176" s="5" t="s">
        <v>57</v>
      </c>
      <c r="D18176" s="5" t="s">
        <v>26</v>
      </c>
      <c r="E18176" s="5" t="s">
        <v>61</v>
      </c>
      <c r="F18176" s="6">
        <v>44713</v>
      </c>
      <c r="G18176" s="6" t="str">
        <f>TEXT(datatable[[#This Row],[дата]],"ММ")</f>
        <v>06</v>
      </c>
      <c r="H18176" s="8">
        <v>25.116</v>
      </c>
      <c r="I18176" s="8">
        <v>12.3422</v>
      </c>
      <c r="J18176" s="8">
        <f>datatable[[#This Row],[продажи_]]-datatable[[#This Row],[себестоимость_]]</f>
        <v>12.7738</v>
      </c>
      <c r="L18176"/>
    </row>
    <row r="18177" spans="2:12" x14ac:dyDescent="0.4">
      <c r="B18177" s="5" t="s">
        <v>67</v>
      </c>
      <c r="C18177" s="5" t="s">
        <v>57</v>
      </c>
      <c r="D18177" s="5" t="s">
        <v>26</v>
      </c>
      <c r="E18177" s="5" t="s">
        <v>61</v>
      </c>
      <c r="F18177" s="6">
        <v>44743</v>
      </c>
      <c r="G18177" s="6" t="str">
        <f>TEXT(datatable[[#This Row],[дата]],"ММ")</f>
        <v>07</v>
      </c>
      <c r="H18177" s="8">
        <v>14.2464</v>
      </c>
      <c r="I18177" s="8">
        <v>8.9688000000000017</v>
      </c>
      <c r="J18177" s="8">
        <f>datatable[[#This Row],[продажи_]]-datatable[[#This Row],[себестоимость_]]</f>
        <v>5.2775999999999978</v>
      </c>
      <c r="L18177"/>
    </row>
    <row r="18178" spans="2:12" x14ac:dyDescent="0.4">
      <c r="B18178" s="5" t="s">
        <v>67</v>
      </c>
      <c r="C18178" s="5" t="s">
        <v>57</v>
      </c>
      <c r="D18178" s="5" t="s">
        <v>26</v>
      </c>
      <c r="E18178" s="5" t="s">
        <v>61</v>
      </c>
      <c r="F18178" s="6">
        <v>44774</v>
      </c>
      <c r="G18178" s="6" t="str">
        <f>TEXT(datatable[[#This Row],[дата]],"ММ")</f>
        <v>08</v>
      </c>
      <c r="H18178" s="8">
        <v>12.5496</v>
      </c>
      <c r="I18178" s="8">
        <v>9.9990000000000006</v>
      </c>
      <c r="J18178" s="8">
        <f>datatable[[#This Row],[продажи_]]-datatable[[#This Row],[себестоимость_]]</f>
        <v>2.5505999999999993</v>
      </c>
      <c r="L18178"/>
    </row>
    <row r="18179" spans="2:12" x14ac:dyDescent="0.4">
      <c r="B18179" s="5" t="s">
        <v>67</v>
      </c>
      <c r="C18179" s="5" t="s">
        <v>57</v>
      </c>
      <c r="D18179" s="5" t="s">
        <v>26</v>
      </c>
      <c r="E18179" s="5" t="s">
        <v>61</v>
      </c>
      <c r="F18179" s="6">
        <v>44805</v>
      </c>
      <c r="G18179" s="6" t="str">
        <f>TEXT(datatable[[#This Row],[дата]],"ММ")</f>
        <v>09</v>
      </c>
      <c r="H18179" s="8">
        <v>16.463999999999999</v>
      </c>
      <c r="I18179" s="8">
        <v>9.8979999999999997</v>
      </c>
      <c r="J18179" s="8">
        <f>datatable[[#This Row],[продажи_]]-datatable[[#This Row],[себестоимость_]]</f>
        <v>6.5659999999999989</v>
      </c>
      <c r="L18179"/>
    </row>
    <row r="18180" spans="2:12" x14ac:dyDescent="0.4">
      <c r="B18180" s="5" t="s">
        <v>67</v>
      </c>
      <c r="C18180" s="5" t="s">
        <v>57</v>
      </c>
      <c r="D18180" s="5" t="s">
        <v>26</v>
      </c>
      <c r="E18180" s="5" t="s">
        <v>61</v>
      </c>
      <c r="F18180" s="6">
        <v>44835</v>
      </c>
      <c r="G18180" s="6" t="str">
        <f>TEXT(datatable[[#This Row],[дата]],"ММ")</f>
        <v>10</v>
      </c>
      <c r="H18180" s="8">
        <v>23.52</v>
      </c>
      <c r="I18180" s="8">
        <v>12.160400000000001</v>
      </c>
      <c r="J18180" s="8">
        <f>datatable[[#This Row],[продажи_]]-datatable[[#This Row],[себестоимость_]]</f>
        <v>11.359599999999999</v>
      </c>
      <c r="L18180"/>
    </row>
    <row r="18181" spans="2:12" x14ac:dyDescent="0.4">
      <c r="B18181" s="5" t="s">
        <v>67</v>
      </c>
      <c r="C18181" s="5" t="s">
        <v>57</v>
      </c>
      <c r="D18181" s="5" t="s">
        <v>26</v>
      </c>
      <c r="E18181" s="5" t="s">
        <v>61</v>
      </c>
      <c r="F18181" s="6">
        <v>44866</v>
      </c>
      <c r="G18181" s="6" t="str">
        <f>TEXT(datatable[[#This Row],[дата]],"ММ")</f>
        <v>11</v>
      </c>
      <c r="H18181" s="8">
        <v>18.782399999999999</v>
      </c>
      <c r="I18181" s="8">
        <v>13.523900000000001</v>
      </c>
      <c r="J18181" s="8">
        <f>datatable[[#This Row],[продажи_]]-datatable[[#This Row],[себестоимость_]]</f>
        <v>5.258499999999998</v>
      </c>
      <c r="L18181"/>
    </row>
    <row r="18182" spans="2:12" x14ac:dyDescent="0.4">
      <c r="B18182" s="5" t="s">
        <v>67</v>
      </c>
      <c r="C18182" s="5" t="s">
        <v>57</v>
      </c>
      <c r="D18182" s="5" t="s">
        <v>26</v>
      </c>
      <c r="E18182" s="5" t="s">
        <v>61</v>
      </c>
      <c r="F18182" s="6">
        <v>44896</v>
      </c>
      <c r="G18182" s="6" t="str">
        <f>TEXT(datatable[[#This Row],[дата]],"ММ")</f>
        <v>12</v>
      </c>
      <c r="H18182" s="8">
        <v>16.128</v>
      </c>
      <c r="I18182" s="8">
        <v>11.756400000000001</v>
      </c>
      <c r="J18182" s="8">
        <f>datatable[[#This Row],[продажи_]]-datatable[[#This Row],[себестоимость_]]</f>
        <v>4.371599999999999</v>
      </c>
      <c r="L18182"/>
    </row>
    <row r="18183" spans="2:12" x14ac:dyDescent="0.4">
      <c r="B18183" s="5" t="s">
        <v>67</v>
      </c>
      <c r="C18183" s="5" t="s">
        <v>57</v>
      </c>
      <c r="D18183" s="5" t="s">
        <v>26</v>
      </c>
      <c r="E18183" s="5" t="s">
        <v>62</v>
      </c>
      <c r="F18183" s="6">
        <v>44562</v>
      </c>
      <c r="G18183" s="6" t="str">
        <f>TEXT(datatable[[#This Row],[дата]],"ММ")</f>
        <v>01</v>
      </c>
      <c r="H18183" s="8">
        <v>47.016449999999999</v>
      </c>
      <c r="I18183" s="8">
        <v>19.222649999999998</v>
      </c>
      <c r="J18183" s="8">
        <f>datatable[[#This Row],[продажи_]]-datatable[[#This Row],[себестоимость_]]</f>
        <v>27.793800000000001</v>
      </c>
      <c r="L18183"/>
    </row>
    <row r="18184" spans="2:12" x14ac:dyDescent="0.4">
      <c r="B18184" s="5" t="s">
        <v>67</v>
      </c>
      <c r="C18184" s="5" t="s">
        <v>57</v>
      </c>
      <c r="D18184" s="5" t="s">
        <v>26</v>
      </c>
      <c r="E18184" s="5" t="s">
        <v>62</v>
      </c>
      <c r="F18184" s="6">
        <v>44593</v>
      </c>
      <c r="G18184" s="6" t="str">
        <f>TEXT(datatable[[#This Row],[дата]],"ММ")</f>
        <v>02</v>
      </c>
      <c r="H18184" s="8">
        <v>70.636299999999991</v>
      </c>
      <c r="I18184" s="8">
        <v>34.026299999999999</v>
      </c>
      <c r="J18184" s="8">
        <f>datatable[[#This Row],[продажи_]]-datatable[[#This Row],[себестоимость_]]</f>
        <v>36.609999999999992</v>
      </c>
      <c r="L18184"/>
    </row>
    <row r="18185" spans="2:12" x14ac:dyDescent="0.4">
      <c r="B18185" s="5" t="s">
        <v>67</v>
      </c>
      <c r="C18185" s="5" t="s">
        <v>57</v>
      </c>
      <c r="D18185" s="5" t="s">
        <v>26</v>
      </c>
      <c r="E18185" s="5" t="s">
        <v>62</v>
      </c>
      <c r="F18185" s="6">
        <v>44621</v>
      </c>
      <c r="G18185" s="6" t="str">
        <f>TEXT(datatable[[#This Row],[дата]],"ММ")</f>
        <v>03</v>
      </c>
      <c r="H18185" s="8">
        <v>70.7256</v>
      </c>
      <c r="I18185" s="8">
        <v>32.995199999999997</v>
      </c>
      <c r="J18185" s="8">
        <f>datatable[[#This Row],[продажи_]]-datatable[[#This Row],[себестоимость_]]</f>
        <v>37.730400000000003</v>
      </c>
      <c r="L18185"/>
    </row>
    <row r="18186" spans="2:12" x14ac:dyDescent="0.4">
      <c r="B18186" s="5" t="s">
        <v>67</v>
      </c>
      <c r="C18186" s="5" t="s">
        <v>57</v>
      </c>
      <c r="D18186" s="5" t="s">
        <v>26</v>
      </c>
      <c r="E18186" s="5" t="s">
        <v>62</v>
      </c>
      <c r="F18186" s="6">
        <v>44652</v>
      </c>
      <c r="G18186" s="6" t="str">
        <f>TEXT(datatable[[#This Row],[дата]],"ММ")</f>
        <v>04</v>
      </c>
      <c r="H18186" s="8">
        <v>72.511599999999987</v>
      </c>
      <c r="I18186" s="8">
        <v>30.2456</v>
      </c>
      <c r="J18186" s="8">
        <f>datatable[[#This Row],[продажи_]]-datatable[[#This Row],[себестоимость_]]</f>
        <v>42.265999999999991</v>
      </c>
      <c r="L18186"/>
    </row>
    <row r="18187" spans="2:12" x14ac:dyDescent="0.4">
      <c r="B18187" s="5" t="s">
        <v>67</v>
      </c>
      <c r="C18187" s="5" t="s">
        <v>57</v>
      </c>
      <c r="D18187" s="5" t="s">
        <v>26</v>
      </c>
      <c r="E18187" s="5" t="s">
        <v>62</v>
      </c>
      <c r="F18187" s="6">
        <v>44682</v>
      </c>
      <c r="G18187" s="6" t="str">
        <f>TEXT(datatable[[#This Row],[дата]],"ММ")</f>
        <v>05</v>
      </c>
      <c r="H18187" s="8">
        <v>53.58</v>
      </c>
      <c r="I18187" s="8">
        <v>34.1736</v>
      </c>
      <c r="J18187" s="8">
        <f>datatable[[#This Row],[продажи_]]-datatable[[#This Row],[себестоимость_]]</f>
        <v>19.406399999999998</v>
      </c>
      <c r="L18187"/>
    </row>
    <row r="18188" spans="2:12" x14ac:dyDescent="0.4">
      <c r="B18188" s="5" t="s">
        <v>67</v>
      </c>
      <c r="C18188" s="5" t="s">
        <v>57</v>
      </c>
      <c r="D18188" s="5" t="s">
        <v>26</v>
      </c>
      <c r="E18188" s="5" t="s">
        <v>62</v>
      </c>
      <c r="F18188" s="6">
        <v>44713</v>
      </c>
      <c r="G18188" s="6" t="str">
        <f>TEXT(datatable[[#This Row],[дата]],"ММ")</f>
        <v>06</v>
      </c>
      <c r="H18188" s="8">
        <v>47.596899999999998</v>
      </c>
      <c r="I18188" s="8">
        <v>27.127749999999999</v>
      </c>
      <c r="J18188" s="8">
        <f>datatable[[#This Row],[продажи_]]-datatable[[#This Row],[себестоимость_]]</f>
        <v>20.469149999999999</v>
      </c>
      <c r="L18188"/>
    </row>
    <row r="18189" spans="2:12" x14ac:dyDescent="0.4">
      <c r="B18189" s="5" t="s">
        <v>67</v>
      </c>
      <c r="C18189" s="5" t="s">
        <v>57</v>
      </c>
      <c r="D18189" s="5" t="s">
        <v>26</v>
      </c>
      <c r="E18189" s="5" t="s">
        <v>62</v>
      </c>
      <c r="F18189" s="6">
        <v>44743</v>
      </c>
      <c r="G18189" s="6" t="str">
        <f>TEXT(datatable[[#This Row],[дата]],"ММ")</f>
        <v>07</v>
      </c>
      <c r="H18189" s="8">
        <v>33.576799999999999</v>
      </c>
      <c r="I18189" s="8">
        <v>19.050799999999999</v>
      </c>
      <c r="J18189" s="8">
        <f>datatable[[#This Row],[продажи_]]-datatable[[#This Row],[себестоимость_]]</f>
        <v>14.526</v>
      </c>
      <c r="L18189"/>
    </row>
    <row r="18190" spans="2:12" x14ac:dyDescent="0.4">
      <c r="B18190" s="5" t="s">
        <v>67</v>
      </c>
      <c r="C18190" s="5" t="s">
        <v>57</v>
      </c>
      <c r="D18190" s="5" t="s">
        <v>26</v>
      </c>
      <c r="E18190" s="5" t="s">
        <v>62</v>
      </c>
      <c r="F18190" s="6">
        <v>44774</v>
      </c>
      <c r="G18190" s="6" t="str">
        <f>TEXT(datatable[[#This Row],[дата]],"ММ")</f>
        <v>08</v>
      </c>
      <c r="H18190" s="8">
        <v>40.185000000000002</v>
      </c>
      <c r="I18190" s="8">
        <v>21.211199999999998</v>
      </c>
      <c r="J18190" s="8">
        <f>datatable[[#This Row],[продажи_]]-datatable[[#This Row],[себестоимость_]]</f>
        <v>18.973800000000004</v>
      </c>
      <c r="L18190"/>
    </row>
    <row r="18191" spans="2:12" x14ac:dyDescent="0.4">
      <c r="B18191" s="5" t="s">
        <v>67</v>
      </c>
      <c r="C18191" s="5" t="s">
        <v>57</v>
      </c>
      <c r="D18191" s="5" t="s">
        <v>26</v>
      </c>
      <c r="E18191" s="5" t="s">
        <v>62</v>
      </c>
      <c r="F18191" s="6">
        <v>44805</v>
      </c>
      <c r="G18191" s="6" t="str">
        <f>TEXT(datatable[[#This Row],[дата]],"ММ")</f>
        <v>09</v>
      </c>
      <c r="H18191" s="8">
        <v>44.65</v>
      </c>
      <c r="I18191" s="8">
        <v>23.813500000000001</v>
      </c>
      <c r="J18191" s="8">
        <f>datatable[[#This Row],[продажи_]]-datatable[[#This Row],[себестоимость_]]</f>
        <v>20.836499999999997</v>
      </c>
      <c r="L18191"/>
    </row>
    <row r="18192" spans="2:12" x14ac:dyDescent="0.4">
      <c r="B18192" s="5" t="s">
        <v>67</v>
      </c>
      <c r="C18192" s="5" t="s">
        <v>57</v>
      </c>
      <c r="D18192" s="5" t="s">
        <v>26</v>
      </c>
      <c r="E18192" s="5" t="s">
        <v>62</v>
      </c>
      <c r="F18192" s="6">
        <v>44835</v>
      </c>
      <c r="G18192" s="6" t="str">
        <f>TEXT(datatable[[#This Row],[дата]],"ММ")</f>
        <v>10</v>
      </c>
      <c r="H18192" s="8">
        <v>66.260599999999997</v>
      </c>
      <c r="I18192" s="8">
        <v>31.6204</v>
      </c>
      <c r="J18192" s="8">
        <f>datatable[[#This Row],[продажи_]]-datatable[[#This Row],[себестоимость_]]</f>
        <v>34.640199999999993</v>
      </c>
      <c r="L18192"/>
    </row>
    <row r="18193" spans="2:12" x14ac:dyDescent="0.4">
      <c r="B18193" s="5" t="s">
        <v>67</v>
      </c>
      <c r="C18193" s="5" t="s">
        <v>57</v>
      </c>
      <c r="D18193" s="5" t="s">
        <v>26</v>
      </c>
      <c r="E18193" s="5" t="s">
        <v>62</v>
      </c>
      <c r="F18193" s="6">
        <v>44866</v>
      </c>
      <c r="G18193" s="6" t="str">
        <f>TEXT(datatable[[#This Row],[дата]],"ММ")</f>
        <v>11</v>
      </c>
      <c r="H18193" s="8">
        <v>65.010400000000004</v>
      </c>
      <c r="I18193" s="8">
        <v>34.787350000000004</v>
      </c>
      <c r="J18193" s="8">
        <f>datatable[[#This Row],[продажи_]]-datatable[[#This Row],[себестоимость_]]</f>
        <v>30.223050000000001</v>
      </c>
      <c r="L18193"/>
    </row>
    <row r="18194" spans="2:12" x14ac:dyDescent="0.4">
      <c r="B18194" s="5" t="s">
        <v>67</v>
      </c>
      <c r="C18194" s="5" t="s">
        <v>57</v>
      </c>
      <c r="D18194" s="5" t="s">
        <v>26</v>
      </c>
      <c r="E18194" s="5" t="s">
        <v>62</v>
      </c>
      <c r="F18194" s="6">
        <v>44896</v>
      </c>
      <c r="G18194" s="6" t="str">
        <f>TEXT(datatable[[#This Row],[дата]],"ММ")</f>
        <v>12</v>
      </c>
      <c r="H18194" s="8">
        <v>55.723199999999999</v>
      </c>
      <c r="I18194" s="8">
        <v>32.700600000000001</v>
      </c>
      <c r="J18194" s="8">
        <f>datatable[[#This Row],[продажи_]]-datatable[[#This Row],[себестоимость_]]</f>
        <v>23.022599999999997</v>
      </c>
      <c r="L18194"/>
    </row>
    <row r="18195" spans="2:12" x14ac:dyDescent="0.4">
      <c r="B18195" s="5" t="s">
        <v>67</v>
      </c>
      <c r="C18195" s="5" t="s">
        <v>57</v>
      </c>
      <c r="D18195" s="5" t="s">
        <v>26</v>
      </c>
      <c r="E18195" s="5" t="s">
        <v>9</v>
      </c>
      <c r="F18195" s="6">
        <v>44562</v>
      </c>
      <c r="G18195" s="6" t="str">
        <f>TEXT(datatable[[#This Row],[дата]],"ММ")</f>
        <v>01</v>
      </c>
      <c r="H18195" s="8">
        <v>41.447699999999998</v>
      </c>
      <c r="I18195" s="8">
        <v>23.902200000000001</v>
      </c>
      <c r="J18195" s="8">
        <f>datatable[[#This Row],[продажи_]]-datatable[[#This Row],[себестоимость_]]</f>
        <v>17.545499999999997</v>
      </c>
      <c r="L18195"/>
    </row>
    <row r="18196" spans="2:12" x14ac:dyDescent="0.4">
      <c r="B18196" s="5" t="s">
        <v>67</v>
      </c>
      <c r="C18196" s="5" t="s">
        <v>57</v>
      </c>
      <c r="D18196" s="5" t="s">
        <v>26</v>
      </c>
      <c r="E18196" s="5" t="s">
        <v>9</v>
      </c>
      <c r="F18196" s="6">
        <v>44593</v>
      </c>
      <c r="G18196" s="6" t="str">
        <f>TEXT(datatable[[#This Row],[дата]],"ММ")</f>
        <v>02</v>
      </c>
      <c r="H18196" s="8">
        <v>63.932399999999994</v>
      </c>
      <c r="I18196" s="8">
        <v>38.698799999999999</v>
      </c>
      <c r="J18196" s="8">
        <f>datatable[[#This Row],[продажи_]]-datatable[[#This Row],[себестоимость_]]</f>
        <v>25.233599999999996</v>
      </c>
      <c r="L18196"/>
    </row>
    <row r="18197" spans="2:12" x14ac:dyDescent="0.4">
      <c r="B18197" s="5" t="s">
        <v>67</v>
      </c>
      <c r="C18197" s="5" t="s">
        <v>57</v>
      </c>
      <c r="D18197" s="5" t="s">
        <v>26</v>
      </c>
      <c r="E18197" s="5" t="s">
        <v>9</v>
      </c>
      <c r="F18197" s="6">
        <v>44621</v>
      </c>
      <c r="G18197" s="6" t="str">
        <f>TEXT(datatable[[#This Row],[дата]],"ММ")</f>
        <v>03</v>
      </c>
      <c r="H18197" s="8">
        <v>74.304000000000002</v>
      </c>
      <c r="I18197" s="8">
        <v>43.793599999999998</v>
      </c>
      <c r="J18197" s="8">
        <f>datatable[[#This Row],[продажи_]]-datatable[[#This Row],[себестоимость_]]</f>
        <v>30.510400000000004</v>
      </c>
      <c r="L18197"/>
    </row>
    <row r="18198" spans="2:12" x14ac:dyDescent="0.4">
      <c r="B18198" s="5" t="s">
        <v>67</v>
      </c>
      <c r="C18198" s="5" t="s">
        <v>57</v>
      </c>
      <c r="D18198" s="5" t="s">
        <v>26</v>
      </c>
      <c r="E18198" s="5" t="s">
        <v>9</v>
      </c>
      <c r="F18198" s="6">
        <v>44652</v>
      </c>
      <c r="G18198" s="6" t="str">
        <f>TEXT(datatable[[#This Row],[дата]],"ММ")</f>
        <v>04</v>
      </c>
      <c r="H18198" s="8">
        <v>53.638199999999998</v>
      </c>
      <c r="I18198" s="8">
        <v>33.766599999999997</v>
      </c>
      <c r="J18198" s="8">
        <f>datatable[[#This Row],[продажи_]]-datatable[[#This Row],[себестоимость_]]</f>
        <v>19.871600000000001</v>
      </c>
      <c r="L18198"/>
    </row>
    <row r="18199" spans="2:12" x14ac:dyDescent="0.4">
      <c r="B18199" s="5" t="s">
        <v>67</v>
      </c>
      <c r="C18199" s="5" t="s">
        <v>57</v>
      </c>
      <c r="D18199" s="5" t="s">
        <v>26</v>
      </c>
      <c r="E18199" s="5" t="s">
        <v>9</v>
      </c>
      <c r="F18199" s="6">
        <v>44682</v>
      </c>
      <c r="G18199" s="6" t="str">
        <f>TEXT(datatable[[#This Row],[дата]],"ММ")</f>
        <v>05</v>
      </c>
      <c r="H18199" s="8">
        <v>52.477199999999989</v>
      </c>
      <c r="I18199" s="8">
        <v>28.617600000000003</v>
      </c>
      <c r="J18199" s="8">
        <f>datatable[[#This Row],[продажи_]]-datatable[[#This Row],[себестоимость_]]</f>
        <v>23.859599999999986</v>
      </c>
      <c r="L18199"/>
    </row>
    <row r="18200" spans="2:12" x14ac:dyDescent="0.4">
      <c r="B18200" s="5" t="s">
        <v>67</v>
      </c>
      <c r="C18200" s="5" t="s">
        <v>57</v>
      </c>
      <c r="D18200" s="5" t="s">
        <v>26</v>
      </c>
      <c r="E18200" s="5" t="s">
        <v>9</v>
      </c>
      <c r="F18200" s="6">
        <v>44713</v>
      </c>
      <c r="G18200" s="6" t="str">
        <f>TEXT(datatable[[#This Row],[дата]],"ММ")</f>
        <v>06</v>
      </c>
      <c r="H18200" s="8">
        <v>56.850299999999997</v>
      </c>
      <c r="I18200" s="8">
        <v>36.286900000000003</v>
      </c>
      <c r="J18200" s="8">
        <f>datatable[[#This Row],[продажи_]]-datatable[[#This Row],[себестоимость_]]</f>
        <v>20.563399999999994</v>
      </c>
      <c r="L18200"/>
    </row>
    <row r="18201" spans="2:12" x14ac:dyDescent="0.4">
      <c r="B18201" s="5" t="s">
        <v>67</v>
      </c>
      <c r="C18201" s="5" t="s">
        <v>57</v>
      </c>
      <c r="D18201" s="5" t="s">
        <v>26</v>
      </c>
      <c r="E18201" s="5" t="s">
        <v>9</v>
      </c>
      <c r="F18201" s="6">
        <v>44743</v>
      </c>
      <c r="G18201" s="6" t="str">
        <f>TEXT(datatable[[#This Row],[дата]],"ММ")</f>
        <v>07</v>
      </c>
      <c r="H18201" s="8">
        <v>24.768000000000001</v>
      </c>
      <c r="I18201" s="8">
        <v>22.113600000000002</v>
      </c>
      <c r="J18201" s="8">
        <f>datatable[[#This Row],[продажи_]]-datatable[[#This Row],[себестоимость_]]</f>
        <v>2.654399999999999</v>
      </c>
      <c r="L18201"/>
    </row>
    <row r="18202" spans="2:12" x14ac:dyDescent="0.4">
      <c r="B18202" s="5" t="s">
        <v>67</v>
      </c>
      <c r="C18202" s="5" t="s">
        <v>57</v>
      </c>
      <c r="D18202" s="5" t="s">
        <v>26</v>
      </c>
      <c r="E18202" s="5" t="s">
        <v>9</v>
      </c>
      <c r="F18202" s="6">
        <v>44774</v>
      </c>
      <c r="G18202" s="6" t="str">
        <f>TEXT(datatable[[#This Row],[дата]],"ММ")</f>
        <v>08</v>
      </c>
      <c r="H18202" s="8">
        <v>29.605499999999999</v>
      </c>
      <c r="I18202" s="8">
        <v>21.2193</v>
      </c>
      <c r="J18202" s="8">
        <f>datatable[[#This Row],[продажи_]]-datatable[[#This Row],[себестоимость_]]</f>
        <v>8.3861999999999988</v>
      </c>
      <c r="L18202"/>
    </row>
    <row r="18203" spans="2:12" x14ac:dyDescent="0.4">
      <c r="B18203" s="5" t="s">
        <v>67</v>
      </c>
      <c r="C18203" s="5" t="s">
        <v>57</v>
      </c>
      <c r="D18203" s="5" t="s">
        <v>26</v>
      </c>
      <c r="E18203" s="5" t="s">
        <v>9</v>
      </c>
      <c r="F18203" s="6">
        <v>44805</v>
      </c>
      <c r="G18203" s="6" t="str">
        <f>TEXT(datatable[[#This Row],[дата]],"ММ")</f>
        <v>09</v>
      </c>
      <c r="H18203" s="8">
        <v>35.217000000000006</v>
      </c>
      <c r="I18203" s="8">
        <v>21.951000000000004</v>
      </c>
      <c r="J18203" s="8">
        <f>datatable[[#This Row],[продажи_]]-datatable[[#This Row],[себестоимость_]]</f>
        <v>13.266000000000002</v>
      </c>
      <c r="L18203"/>
    </row>
    <row r="18204" spans="2:12" x14ac:dyDescent="0.4">
      <c r="B18204" s="5" t="s">
        <v>67</v>
      </c>
      <c r="C18204" s="5" t="s">
        <v>57</v>
      </c>
      <c r="D18204" s="5" t="s">
        <v>26</v>
      </c>
      <c r="E18204" s="5" t="s">
        <v>9</v>
      </c>
      <c r="F18204" s="6">
        <v>44835</v>
      </c>
      <c r="G18204" s="6" t="str">
        <f>TEXT(datatable[[#This Row],[дата]],"ММ")</f>
        <v>10</v>
      </c>
      <c r="H18204" s="8">
        <v>48.220199999999998</v>
      </c>
      <c r="I18204" s="8">
        <v>32.248999999999995</v>
      </c>
      <c r="J18204" s="8">
        <f>datatable[[#This Row],[продажи_]]-datatable[[#This Row],[себестоимость_]]</f>
        <v>15.971200000000003</v>
      </c>
      <c r="L18204"/>
    </row>
    <row r="18205" spans="2:12" x14ac:dyDescent="0.4">
      <c r="B18205" s="5" t="s">
        <v>67</v>
      </c>
      <c r="C18205" s="5" t="s">
        <v>57</v>
      </c>
      <c r="D18205" s="5" t="s">
        <v>26</v>
      </c>
      <c r="E18205" s="5" t="s">
        <v>9</v>
      </c>
      <c r="F18205" s="6">
        <v>44866</v>
      </c>
      <c r="G18205" s="6" t="str">
        <f>TEXT(datatable[[#This Row],[дата]],"ММ")</f>
        <v>11</v>
      </c>
      <c r="H18205" s="8">
        <v>42.260399999999997</v>
      </c>
      <c r="I18205" s="8">
        <v>33.468499999999999</v>
      </c>
      <c r="J18205" s="8">
        <f>datatable[[#This Row],[продажи_]]-datatable[[#This Row],[себестоимость_]]</f>
        <v>8.7918999999999983</v>
      </c>
      <c r="L18205"/>
    </row>
    <row r="18206" spans="2:12" x14ac:dyDescent="0.4">
      <c r="B18206" s="5" t="s">
        <v>67</v>
      </c>
      <c r="C18206" s="5" t="s">
        <v>57</v>
      </c>
      <c r="D18206" s="5" t="s">
        <v>26</v>
      </c>
      <c r="E18206" s="5" t="s">
        <v>9</v>
      </c>
      <c r="F18206" s="6">
        <v>44896</v>
      </c>
      <c r="G18206" s="6" t="str">
        <f>TEXT(datatable[[#This Row],[дата]],"ММ")</f>
        <v>12</v>
      </c>
      <c r="H18206" s="8">
        <v>51.548400000000001</v>
      </c>
      <c r="I18206" s="8">
        <v>34.146000000000008</v>
      </c>
      <c r="J18206" s="8">
        <f>datatable[[#This Row],[продажи_]]-datatable[[#This Row],[себестоимость_]]</f>
        <v>17.402399999999993</v>
      </c>
      <c r="L18206"/>
    </row>
    <row r="18207" spans="2:12" x14ac:dyDescent="0.4">
      <c r="B18207" s="5" t="s">
        <v>67</v>
      </c>
      <c r="C18207" s="5" t="s">
        <v>57</v>
      </c>
      <c r="D18207" s="5" t="s">
        <v>26</v>
      </c>
      <c r="E18207" s="5" t="s">
        <v>10</v>
      </c>
      <c r="F18207" s="6">
        <v>44562</v>
      </c>
      <c r="G18207" s="6" t="str">
        <f>TEXT(datatable[[#This Row],[дата]],"ММ")</f>
        <v>01</v>
      </c>
      <c r="H18207" s="8">
        <v>14.318999999999999</v>
      </c>
      <c r="I18207" s="8">
        <v>9.6520500000000009</v>
      </c>
      <c r="J18207" s="8">
        <f>datatable[[#This Row],[продажи_]]-datatable[[#This Row],[себестоимость_]]</f>
        <v>4.6669499999999982</v>
      </c>
      <c r="L18207"/>
    </row>
    <row r="18208" spans="2:12" x14ac:dyDescent="0.4">
      <c r="B18208" s="5" t="s">
        <v>67</v>
      </c>
      <c r="C18208" s="5" t="s">
        <v>57</v>
      </c>
      <c r="D18208" s="5" t="s">
        <v>26</v>
      </c>
      <c r="E18208" s="5" t="s">
        <v>10</v>
      </c>
      <c r="F18208" s="6">
        <v>44593</v>
      </c>
      <c r="G18208" s="6" t="str">
        <f>TEXT(datatable[[#This Row],[дата]],"ММ")</f>
        <v>02</v>
      </c>
      <c r="H18208" s="8">
        <v>28.490000000000006</v>
      </c>
      <c r="I18208" s="8">
        <v>15.0143</v>
      </c>
      <c r="J18208" s="8">
        <f>datatable[[#This Row],[продажи_]]-datatable[[#This Row],[себестоимость_]]</f>
        <v>13.475700000000005</v>
      </c>
      <c r="L18208"/>
    </row>
    <row r="18209" spans="2:12" x14ac:dyDescent="0.4">
      <c r="B18209" s="5" t="s">
        <v>67</v>
      </c>
      <c r="C18209" s="5" t="s">
        <v>57</v>
      </c>
      <c r="D18209" s="5" t="s">
        <v>26</v>
      </c>
      <c r="E18209" s="5" t="s">
        <v>10</v>
      </c>
      <c r="F18209" s="6">
        <v>44621</v>
      </c>
      <c r="G18209" s="6" t="str">
        <f>TEXT(datatable[[#This Row],[дата]],"ММ")</f>
        <v>03</v>
      </c>
      <c r="H18209" s="8">
        <v>26.344000000000001</v>
      </c>
      <c r="I18209" s="8">
        <v>16.5808</v>
      </c>
      <c r="J18209" s="8">
        <f>datatable[[#This Row],[продажи_]]-datatable[[#This Row],[себестоимость_]]</f>
        <v>9.7632000000000012</v>
      </c>
      <c r="L18209"/>
    </row>
    <row r="18210" spans="2:12" x14ac:dyDescent="0.4">
      <c r="B18210" s="5" t="s">
        <v>67</v>
      </c>
      <c r="C18210" s="5" t="s">
        <v>57</v>
      </c>
      <c r="D18210" s="5" t="s">
        <v>26</v>
      </c>
      <c r="E18210" s="5" t="s">
        <v>10</v>
      </c>
      <c r="F18210" s="6">
        <v>44652</v>
      </c>
      <c r="G18210" s="6" t="str">
        <f>TEXT(datatable[[#This Row],[дата]],"ММ")</f>
        <v>04</v>
      </c>
      <c r="H18210" s="8">
        <v>25.641000000000002</v>
      </c>
      <c r="I18210" s="8">
        <v>15.689100000000002</v>
      </c>
      <c r="J18210" s="8">
        <f>datatable[[#This Row],[продажи_]]-datatable[[#This Row],[себестоимость_]]</f>
        <v>9.9519000000000002</v>
      </c>
      <c r="L18210"/>
    </row>
    <row r="18211" spans="2:12" x14ac:dyDescent="0.4">
      <c r="B18211" s="5" t="s">
        <v>67</v>
      </c>
      <c r="C18211" s="5" t="s">
        <v>57</v>
      </c>
      <c r="D18211" s="5" t="s">
        <v>26</v>
      </c>
      <c r="E18211" s="5" t="s">
        <v>10</v>
      </c>
      <c r="F18211" s="6">
        <v>44682</v>
      </c>
      <c r="G18211" s="6" t="str">
        <f>TEXT(datatable[[#This Row],[дата]],"ММ")</f>
        <v>05</v>
      </c>
      <c r="H18211" s="8">
        <v>21.533999999999999</v>
      </c>
      <c r="I18211" s="8">
        <v>12.869400000000001</v>
      </c>
      <c r="J18211" s="8">
        <f>datatable[[#This Row],[продажи_]]-datatable[[#This Row],[себестоимость_]]</f>
        <v>8.6645999999999983</v>
      </c>
      <c r="L18211"/>
    </row>
    <row r="18212" spans="2:12" x14ac:dyDescent="0.4">
      <c r="B18212" s="5" t="s">
        <v>67</v>
      </c>
      <c r="C18212" s="5" t="s">
        <v>57</v>
      </c>
      <c r="D18212" s="5" t="s">
        <v>26</v>
      </c>
      <c r="E18212" s="5" t="s">
        <v>10</v>
      </c>
      <c r="F18212" s="6">
        <v>44713</v>
      </c>
      <c r="G18212" s="6" t="str">
        <f>TEXT(datatable[[#This Row],[дата]],"ММ")</f>
        <v>06</v>
      </c>
      <c r="H18212" s="8">
        <v>19.721</v>
      </c>
      <c r="I18212" s="8">
        <v>12.688650000000001</v>
      </c>
      <c r="J18212" s="8">
        <f>datatable[[#This Row],[продажи_]]-datatable[[#This Row],[себестоимость_]]</f>
        <v>7.0323499999999992</v>
      </c>
      <c r="L18212"/>
    </row>
    <row r="18213" spans="2:12" x14ac:dyDescent="0.4">
      <c r="B18213" s="5" t="s">
        <v>67</v>
      </c>
      <c r="C18213" s="5" t="s">
        <v>57</v>
      </c>
      <c r="D18213" s="5" t="s">
        <v>26</v>
      </c>
      <c r="E18213" s="5" t="s">
        <v>10</v>
      </c>
      <c r="F18213" s="6">
        <v>44743</v>
      </c>
      <c r="G18213" s="6" t="str">
        <f>TEXT(datatable[[#This Row],[дата]],"ММ")</f>
        <v>07</v>
      </c>
      <c r="H18213" s="8">
        <v>11.840000000000002</v>
      </c>
      <c r="I18213" s="8">
        <v>8.3868000000000009</v>
      </c>
      <c r="J18213" s="8">
        <f>datatable[[#This Row],[продажи_]]-datatable[[#This Row],[себестоимость_]]</f>
        <v>3.4532000000000007</v>
      </c>
      <c r="L18213"/>
    </row>
    <row r="18214" spans="2:12" x14ac:dyDescent="0.4">
      <c r="B18214" s="5" t="s">
        <v>67</v>
      </c>
      <c r="C18214" s="5" t="s">
        <v>57</v>
      </c>
      <c r="D18214" s="5" t="s">
        <v>26</v>
      </c>
      <c r="E18214" s="5" t="s">
        <v>10</v>
      </c>
      <c r="F18214" s="6">
        <v>44774</v>
      </c>
      <c r="G18214" s="6" t="str">
        <f>TEXT(datatable[[#This Row],[дата]],"ММ")</f>
        <v>08</v>
      </c>
      <c r="H18214" s="8">
        <v>16.983000000000001</v>
      </c>
      <c r="I18214" s="8">
        <v>11.170350000000001</v>
      </c>
      <c r="J18214" s="8">
        <f>datatable[[#This Row],[продажи_]]-datatable[[#This Row],[себестоимость_]]</f>
        <v>5.8126499999999997</v>
      </c>
      <c r="L18214"/>
    </row>
    <row r="18215" spans="2:12" x14ac:dyDescent="0.4">
      <c r="B18215" s="5" t="s">
        <v>67</v>
      </c>
      <c r="C18215" s="5" t="s">
        <v>57</v>
      </c>
      <c r="D18215" s="5" t="s">
        <v>26</v>
      </c>
      <c r="E18215" s="5" t="s">
        <v>10</v>
      </c>
      <c r="F18215" s="6">
        <v>44805</v>
      </c>
      <c r="G18215" s="6" t="str">
        <f>TEXT(datatable[[#This Row],[дата]],"ММ")</f>
        <v>09</v>
      </c>
      <c r="H18215" s="8">
        <v>22.015000000000001</v>
      </c>
      <c r="I18215" s="8">
        <v>10.2425</v>
      </c>
      <c r="J18215" s="8">
        <f>datatable[[#This Row],[продажи_]]-datatable[[#This Row],[себестоимость_]]</f>
        <v>11.772500000000001</v>
      </c>
      <c r="L18215"/>
    </row>
    <row r="18216" spans="2:12" x14ac:dyDescent="0.4">
      <c r="B18216" s="5" t="s">
        <v>67</v>
      </c>
      <c r="C18216" s="5" t="s">
        <v>57</v>
      </c>
      <c r="D18216" s="5" t="s">
        <v>26</v>
      </c>
      <c r="E18216" s="5" t="s">
        <v>10</v>
      </c>
      <c r="F18216" s="6">
        <v>44835</v>
      </c>
      <c r="G18216" s="6" t="str">
        <f>TEXT(datatable[[#This Row],[дата]],"ММ")</f>
        <v>10</v>
      </c>
      <c r="H18216" s="8">
        <v>30.044</v>
      </c>
      <c r="I18216" s="8">
        <v>18.388300000000001</v>
      </c>
      <c r="J18216" s="8">
        <f>datatable[[#This Row],[продажи_]]-datatable[[#This Row],[себестоимость_]]</f>
        <v>11.6557</v>
      </c>
      <c r="L18216"/>
    </row>
    <row r="18217" spans="2:12" x14ac:dyDescent="0.4">
      <c r="B18217" s="5" t="s">
        <v>67</v>
      </c>
      <c r="C18217" s="5" t="s">
        <v>57</v>
      </c>
      <c r="D18217" s="5" t="s">
        <v>26</v>
      </c>
      <c r="E18217" s="5" t="s">
        <v>10</v>
      </c>
      <c r="F18217" s="6">
        <v>44866</v>
      </c>
      <c r="G18217" s="6" t="str">
        <f>TEXT(datatable[[#This Row],[дата]],"ММ")</f>
        <v>11</v>
      </c>
      <c r="H18217" s="8">
        <v>20.442499999999999</v>
      </c>
      <c r="I18217" s="8">
        <v>18.014749999999999</v>
      </c>
      <c r="J18217" s="8">
        <f>datatable[[#This Row],[продажи_]]-datatable[[#This Row],[себестоимость_]]</f>
        <v>2.4277499999999996</v>
      </c>
      <c r="L18217"/>
    </row>
    <row r="18218" spans="2:12" x14ac:dyDescent="0.4">
      <c r="B18218" s="5" t="s">
        <v>67</v>
      </c>
      <c r="C18218" s="5" t="s">
        <v>57</v>
      </c>
      <c r="D18218" s="5" t="s">
        <v>26</v>
      </c>
      <c r="E18218" s="5" t="s">
        <v>10</v>
      </c>
      <c r="F18218" s="6">
        <v>44896</v>
      </c>
      <c r="G18218" s="6" t="str">
        <f>TEXT(datatable[[#This Row],[дата]],"ММ")</f>
        <v>12</v>
      </c>
      <c r="H18218" s="8">
        <v>24.42</v>
      </c>
      <c r="I18218" s="8">
        <v>15.327600000000002</v>
      </c>
      <c r="J18218" s="8">
        <f>datatable[[#This Row],[продажи_]]-datatable[[#This Row],[себестоимость_]]</f>
        <v>9.0923999999999996</v>
      </c>
      <c r="L18218"/>
    </row>
    <row r="18219" spans="2:12" x14ac:dyDescent="0.4">
      <c r="B18219" s="5" t="s">
        <v>67</v>
      </c>
      <c r="C18219" s="5" t="s">
        <v>57</v>
      </c>
      <c r="D18219" s="5" t="s">
        <v>26</v>
      </c>
      <c r="E18219" s="5" t="s">
        <v>7</v>
      </c>
      <c r="F18219" s="6">
        <v>44562</v>
      </c>
      <c r="G18219" s="6" t="str">
        <f>TEXT(datatable[[#This Row],[дата]],"ММ")</f>
        <v>01</v>
      </c>
      <c r="H18219" s="8">
        <v>3.0001500000000001</v>
      </c>
      <c r="I18219" s="8">
        <v>0.82620000000000005</v>
      </c>
      <c r="J18219" s="8">
        <f>datatable[[#This Row],[продажи_]]-datatable[[#This Row],[себестоимость_]]</f>
        <v>2.17395</v>
      </c>
      <c r="L18219"/>
    </row>
    <row r="18220" spans="2:12" x14ac:dyDescent="0.4">
      <c r="B18220" s="5" t="s">
        <v>67</v>
      </c>
      <c r="C18220" s="5" t="s">
        <v>57</v>
      </c>
      <c r="D18220" s="5" t="s">
        <v>26</v>
      </c>
      <c r="E18220" s="5" t="s">
        <v>7</v>
      </c>
      <c r="F18220" s="6">
        <v>44593</v>
      </c>
      <c r="G18220" s="6" t="str">
        <f>TEXT(datatable[[#This Row],[дата]],"ММ")</f>
        <v>02</v>
      </c>
      <c r="H18220" s="8">
        <v>4.5430000000000001</v>
      </c>
      <c r="I18220" s="8">
        <v>1.4363999999999999</v>
      </c>
      <c r="J18220" s="8">
        <f>datatable[[#This Row],[продажи_]]-datatable[[#This Row],[себестоимость_]]</f>
        <v>3.1066000000000003</v>
      </c>
      <c r="L18220"/>
    </row>
    <row r="18221" spans="2:12" x14ac:dyDescent="0.4">
      <c r="B18221" s="5" t="s">
        <v>67</v>
      </c>
      <c r="C18221" s="5" t="s">
        <v>57</v>
      </c>
      <c r="D18221" s="5" t="s">
        <v>26</v>
      </c>
      <c r="E18221" s="5" t="s">
        <v>7</v>
      </c>
      <c r="F18221" s="6">
        <v>44621</v>
      </c>
      <c r="G18221" s="6" t="str">
        <f>TEXT(datatable[[#This Row],[дата]],"ММ")</f>
        <v>03</v>
      </c>
      <c r="H18221" s="8">
        <v>4.3423999999999996</v>
      </c>
      <c r="I18221" s="8">
        <v>1.2671999999999999</v>
      </c>
      <c r="J18221" s="8">
        <f>datatable[[#This Row],[продажи_]]-datatable[[#This Row],[себестоимость_]]</f>
        <v>3.0751999999999997</v>
      </c>
      <c r="L18221"/>
    </row>
    <row r="18222" spans="2:12" x14ac:dyDescent="0.4">
      <c r="B18222" s="5" t="s">
        <v>67</v>
      </c>
      <c r="C18222" s="5" t="s">
        <v>57</v>
      </c>
      <c r="D18222" s="5" t="s">
        <v>26</v>
      </c>
      <c r="E18222" s="5" t="s">
        <v>7</v>
      </c>
      <c r="F18222" s="6">
        <v>44652</v>
      </c>
      <c r="G18222" s="6" t="str">
        <f>TEXT(datatable[[#This Row],[дата]],"ММ")</f>
        <v>04</v>
      </c>
      <c r="H18222" s="8">
        <v>4.6256000000000004</v>
      </c>
      <c r="I18222" s="8">
        <v>1.26</v>
      </c>
      <c r="J18222" s="8">
        <f>datatable[[#This Row],[продажи_]]-datatable[[#This Row],[себестоимость_]]</f>
        <v>3.3656000000000006</v>
      </c>
      <c r="L18222"/>
    </row>
    <row r="18223" spans="2:12" x14ac:dyDescent="0.4">
      <c r="B18223" s="5" t="s">
        <v>67</v>
      </c>
      <c r="C18223" s="5" t="s">
        <v>57</v>
      </c>
      <c r="D18223" s="5" t="s">
        <v>26</v>
      </c>
      <c r="E18223" s="5" t="s">
        <v>7</v>
      </c>
      <c r="F18223" s="6">
        <v>44682</v>
      </c>
      <c r="G18223" s="6" t="str">
        <f>TEXT(datatable[[#This Row],[дата]],"ММ")</f>
        <v>05</v>
      </c>
      <c r="H18223" s="8">
        <v>2.8674000000000004</v>
      </c>
      <c r="I18223" s="8">
        <v>0.87480000000000013</v>
      </c>
      <c r="J18223" s="8">
        <f>datatable[[#This Row],[продажи_]]-datatable[[#This Row],[себестоимость_]]</f>
        <v>1.9926000000000004</v>
      </c>
      <c r="L18223"/>
    </row>
    <row r="18224" spans="2:12" x14ac:dyDescent="0.4">
      <c r="B18224" s="5" t="s">
        <v>67</v>
      </c>
      <c r="C18224" s="5" t="s">
        <v>57</v>
      </c>
      <c r="D18224" s="5" t="s">
        <v>26</v>
      </c>
      <c r="E18224" s="5" t="s">
        <v>7</v>
      </c>
      <c r="F18224" s="6">
        <v>44713</v>
      </c>
      <c r="G18224" s="6" t="str">
        <f>TEXT(datatable[[#This Row],[дата]],"ММ")</f>
        <v>06</v>
      </c>
      <c r="H18224" s="8">
        <v>3.6816</v>
      </c>
      <c r="I18224" s="8">
        <v>1.3922999999999999</v>
      </c>
      <c r="J18224" s="8">
        <f>datatable[[#This Row],[продажи_]]-datatable[[#This Row],[себестоимость_]]</f>
        <v>2.2892999999999999</v>
      </c>
      <c r="L18224"/>
    </row>
    <row r="18225" spans="2:12" x14ac:dyDescent="0.4">
      <c r="B18225" s="5" t="s">
        <v>67</v>
      </c>
      <c r="C18225" s="5" t="s">
        <v>57</v>
      </c>
      <c r="D18225" s="5" t="s">
        <v>26</v>
      </c>
      <c r="E18225" s="5" t="s">
        <v>7</v>
      </c>
      <c r="F18225" s="6">
        <v>44743</v>
      </c>
      <c r="G18225" s="6" t="str">
        <f>TEXT(datatable[[#This Row],[дата]],"ММ")</f>
        <v>07</v>
      </c>
      <c r="H18225" s="8">
        <v>1.9351999999999998</v>
      </c>
      <c r="I18225" s="8">
        <v>0.66959999999999997</v>
      </c>
      <c r="J18225" s="8">
        <f>datatable[[#This Row],[продажи_]]-datatable[[#This Row],[себестоимость_]]</f>
        <v>1.2655999999999998</v>
      </c>
      <c r="L18225"/>
    </row>
    <row r="18226" spans="2:12" x14ac:dyDescent="0.4">
      <c r="B18226" s="5" t="s">
        <v>67</v>
      </c>
      <c r="C18226" s="5" t="s">
        <v>57</v>
      </c>
      <c r="D18226" s="5" t="s">
        <v>26</v>
      </c>
      <c r="E18226" s="5" t="s">
        <v>7</v>
      </c>
      <c r="F18226" s="6">
        <v>44774</v>
      </c>
      <c r="G18226" s="6" t="str">
        <f>TEXT(datatable[[#This Row],[дата]],"ММ")</f>
        <v>08</v>
      </c>
      <c r="H18226" s="8">
        <v>3.0001500000000001</v>
      </c>
      <c r="I18226" s="8">
        <v>0.83430000000000004</v>
      </c>
      <c r="J18226" s="8">
        <f>datatable[[#This Row],[продажи_]]-datatable[[#This Row],[себестоимость_]]</f>
        <v>2.1658499999999998</v>
      </c>
      <c r="L18226"/>
    </row>
    <row r="18227" spans="2:12" x14ac:dyDescent="0.4">
      <c r="B18227" s="5" t="s">
        <v>67</v>
      </c>
      <c r="C18227" s="5" t="s">
        <v>57</v>
      </c>
      <c r="D18227" s="5" t="s">
        <v>26</v>
      </c>
      <c r="E18227" s="5" t="s">
        <v>7</v>
      </c>
      <c r="F18227" s="6">
        <v>44805</v>
      </c>
      <c r="G18227" s="6" t="str">
        <f>TEXT(datatable[[#This Row],[дата]],"ММ")</f>
        <v>09</v>
      </c>
      <c r="H18227" s="8">
        <v>2.7435000000000005</v>
      </c>
      <c r="I18227" s="8">
        <v>0.95400000000000007</v>
      </c>
      <c r="J18227" s="8">
        <f>datatable[[#This Row],[продажи_]]-datatable[[#This Row],[себестоимость_]]</f>
        <v>1.7895000000000003</v>
      </c>
      <c r="L18227"/>
    </row>
    <row r="18228" spans="2:12" x14ac:dyDescent="0.4">
      <c r="B18228" s="5" t="s">
        <v>67</v>
      </c>
      <c r="C18228" s="5" t="s">
        <v>57</v>
      </c>
      <c r="D18228" s="5" t="s">
        <v>26</v>
      </c>
      <c r="E18228" s="5" t="s">
        <v>7</v>
      </c>
      <c r="F18228" s="6">
        <v>44835</v>
      </c>
      <c r="G18228" s="6" t="str">
        <f>TEXT(datatable[[#This Row],[дата]],"ММ")</f>
        <v>10</v>
      </c>
      <c r="H18228" s="8">
        <v>4.4603999999999999</v>
      </c>
      <c r="I18228" s="8">
        <v>1.1088</v>
      </c>
      <c r="J18228" s="8">
        <f>datatable[[#This Row],[продажи_]]-datatable[[#This Row],[себестоимость_]]</f>
        <v>3.3515999999999999</v>
      </c>
      <c r="L18228"/>
    </row>
    <row r="18229" spans="2:12" x14ac:dyDescent="0.4">
      <c r="B18229" s="5" t="s">
        <v>67</v>
      </c>
      <c r="C18229" s="5" t="s">
        <v>57</v>
      </c>
      <c r="D18229" s="5" t="s">
        <v>26</v>
      </c>
      <c r="E18229" s="5" t="s">
        <v>7</v>
      </c>
      <c r="F18229" s="6">
        <v>44866</v>
      </c>
      <c r="G18229" s="6" t="str">
        <f>TEXT(datatable[[#This Row],[дата]],"ММ")</f>
        <v>11</v>
      </c>
      <c r="H18229" s="8">
        <v>3.7199499999999999</v>
      </c>
      <c r="I18229" s="8">
        <v>1.3220999999999998</v>
      </c>
      <c r="J18229" s="8">
        <f>datatable[[#This Row],[продажи_]]-datatable[[#This Row],[себестоимость_]]</f>
        <v>2.39785</v>
      </c>
      <c r="L18229"/>
    </row>
    <row r="18230" spans="2:12" x14ac:dyDescent="0.4">
      <c r="B18230" s="5" t="s">
        <v>67</v>
      </c>
      <c r="C18230" s="5" t="s">
        <v>57</v>
      </c>
      <c r="D18230" s="5" t="s">
        <v>26</v>
      </c>
      <c r="E18230" s="5" t="s">
        <v>7</v>
      </c>
      <c r="F18230" s="6">
        <v>44896</v>
      </c>
      <c r="G18230" s="6" t="str">
        <f>TEXT(datatable[[#This Row],[дата]],"ММ")</f>
        <v>12</v>
      </c>
      <c r="H18230" s="8">
        <v>3.8586000000000005</v>
      </c>
      <c r="I18230" s="8">
        <v>0.91800000000000004</v>
      </c>
      <c r="J18230" s="8">
        <f>datatable[[#This Row],[продажи_]]-datatable[[#This Row],[себестоимость_]]</f>
        <v>2.9406000000000003</v>
      </c>
      <c r="L18230"/>
    </row>
    <row r="18231" spans="2:12" x14ac:dyDescent="0.4">
      <c r="B18231" s="5" t="s">
        <v>67</v>
      </c>
      <c r="C18231" s="5" t="s">
        <v>57</v>
      </c>
      <c r="D18231" s="5" t="s">
        <v>26</v>
      </c>
      <c r="E18231" s="5" t="s">
        <v>7</v>
      </c>
      <c r="F18231" s="6">
        <v>44562</v>
      </c>
      <c r="G18231" s="6" t="str">
        <f>TEXT(datatable[[#This Row],[дата]],"ММ")</f>
        <v>01</v>
      </c>
      <c r="H18231" s="8">
        <v>1.7027999999999999</v>
      </c>
      <c r="I18231" s="8">
        <v>0.57374999999999998</v>
      </c>
      <c r="J18231" s="8">
        <f>datatable[[#This Row],[продажи_]]-datatable[[#This Row],[себестоимость_]]</f>
        <v>1.1290499999999999</v>
      </c>
      <c r="L18231"/>
    </row>
    <row r="18232" spans="2:12" x14ac:dyDescent="0.4">
      <c r="B18232" s="5" t="s">
        <v>67</v>
      </c>
      <c r="C18232" s="5" t="s">
        <v>57</v>
      </c>
      <c r="D18232" s="5" t="s">
        <v>26</v>
      </c>
      <c r="E18232" s="5" t="s">
        <v>7</v>
      </c>
      <c r="F18232" s="6">
        <v>44593</v>
      </c>
      <c r="G18232" s="6" t="str">
        <f>TEXT(datatable[[#This Row],[дата]],"ММ")</f>
        <v>02</v>
      </c>
      <c r="H18232" s="8">
        <v>3.0491999999999999</v>
      </c>
      <c r="I18232" s="8">
        <v>1.0185</v>
      </c>
      <c r="J18232" s="8">
        <f>datatable[[#This Row],[продажи_]]-datatable[[#This Row],[себестоимость_]]</f>
        <v>2.0306999999999999</v>
      </c>
      <c r="L18232"/>
    </row>
    <row r="18233" spans="2:12" x14ac:dyDescent="0.4">
      <c r="B18233" s="5" t="s">
        <v>67</v>
      </c>
      <c r="C18233" s="5" t="s">
        <v>57</v>
      </c>
      <c r="D18233" s="5" t="s">
        <v>26</v>
      </c>
      <c r="E18233" s="5" t="s">
        <v>7</v>
      </c>
      <c r="F18233" s="6">
        <v>44621</v>
      </c>
      <c r="G18233" s="6" t="str">
        <f>TEXT(datatable[[#This Row],[дата]],"ММ")</f>
        <v>03</v>
      </c>
      <c r="H18233" s="8">
        <v>4.1536</v>
      </c>
      <c r="I18233" s="8">
        <v>1.0920000000000001</v>
      </c>
      <c r="J18233" s="8">
        <f>datatable[[#This Row],[продажи_]]-datatable[[#This Row],[себестоимость_]]</f>
        <v>3.0615999999999999</v>
      </c>
      <c r="L18233"/>
    </row>
    <row r="18234" spans="2:12" x14ac:dyDescent="0.4">
      <c r="B18234" s="5" t="s">
        <v>67</v>
      </c>
      <c r="C18234" s="5" t="s">
        <v>57</v>
      </c>
      <c r="D18234" s="5" t="s">
        <v>26</v>
      </c>
      <c r="E18234" s="5" t="s">
        <v>7</v>
      </c>
      <c r="F18234" s="6">
        <v>44652</v>
      </c>
      <c r="G18234" s="6" t="str">
        <f>TEXT(datatable[[#This Row],[дата]],"ММ")</f>
        <v>04</v>
      </c>
      <c r="H18234" s="8">
        <v>3.5111999999999997</v>
      </c>
      <c r="I18234" s="8">
        <v>0.87149999999999994</v>
      </c>
      <c r="J18234" s="8">
        <f>datatable[[#This Row],[продажи_]]-datatable[[#This Row],[себестоимость_]]</f>
        <v>2.6396999999999995</v>
      </c>
      <c r="L18234"/>
    </row>
    <row r="18235" spans="2:12" x14ac:dyDescent="0.4">
      <c r="B18235" s="5" t="s">
        <v>67</v>
      </c>
      <c r="C18235" s="5" t="s">
        <v>57</v>
      </c>
      <c r="D18235" s="5" t="s">
        <v>26</v>
      </c>
      <c r="E18235" s="5" t="s">
        <v>7</v>
      </c>
      <c r="F18235" s="6">
        <v>44682</v>
      </c>
      <c r="G18235" s="6" t="str">
        <f>TEXT(datatable[[#This Row],[дата]],"ММ")</f>
        <v>05</v>
      </c>
      <c r="H18235" s="8">
        <v>2.5344000000000002</v>
      </c>
      <c r="I18235" s="8">
        <v>0.82800000000000007</v>
      </c>
      <c r="J18235" s="8">
        <f>datatable[[#This Row],[продажи_]]-datatable[[#This Row],[себестоимость_]]</f>
        <v>1.7064000000000001</v>
      </c>
      <c r="L18235"/>
    </row>
    <row r="18236" spans="2:12" x14ac:dyDescent="0.4">
      <c r="B18236" s="5" t="s">
        <v>67</v>
      </c>
      <c r="C18236" s="5" t="s">
        <v>57</v>
      </c>
      <c r="D18236" s="5" t="s">
        <v>26</v>
      </c>
      <c r="E18236" s="5" t="s">
        <v>7</v>
      </c>
      <c r="F18236" s="6">
        <v>44713</v>
      </c>
      <c r="G18236" s="6" t="str">
        <f>TEXT(datatable[[#This Row],[дата]],"ММ")</f>
        <v>06</v>
      </c>
      <c r="H18236" s="8">
        <v>2.6883999999999997</v>
      </c>
      <c r="I18236" s="8">
        <v>0.94574999999999998</v>
      </c>
      <c r="J18236" s="8">
        <f>datatable[[#This Row],[продажи_]]-datatable[[#This Row],[себестоимость_]]</f>
        <v>1.7426499999999998</v>
      </c>
      <c r="L18236"/>
    </row>
    <row r="18237" spans="2:12" x14ac:dyDescent="0.4">
      <c r="B18237" s="5" t="s">
        <v>67</v>
      </c>
      <c r="C18237" s="5" t="s">
        <v>57</v>
      </c>
      <c r="D18237" s="5" t="s">
        <v>26</v>
      </c>
      <c r="E18237" s="5" t="s">
        <v>7</v>
      </c>
      <c r="F18237" s="6">
        <v>44743</v>
      </c>
      <c r="G18237" s="6" t="str">
        <f>TEXT(datatable[[#This Row],[дата]],"ММ")</f>
        <v>07</v>
      </c>
      <c r="H18237" s="8">
        <v>2.0591999999999997</v>
      </c>
      <c r="I18237" s="8">
        <v>0.68399999999999994</v>
      </c>
      <c r="J18237" s="8">
        <f>datatable[[#This Row],[продажи_]]-datatable[[#This Row],[себестоимость_]]</f>
        <v>1.3751999999999998</v>
      </c>
      <c r="L18237"/>
    </row>
    <row r="18238" spans="2:12" x14ac:dyDescent="0.4">
      <c r="B18238" s="5" t="s">
        <v>67</v>
      </c>
      <c r="C18238" s="5" t="s">
        <v>57</v>
      </c>
      <c r="D18238" s="5" t="s">
        <v>26</v>
      </c>
      <c r="E18238" s="5" t="s">
        <v>7</v>
      </c>
      <c r="F18238" s="6">
        <v>44774</v>
      </c>
      <c r="G18238" s="6" t="str">
        <f>TEXT(datatable[[#This Row],[дата]],"ММ")</f>
        <v>08</v>
      </c>
      <c r="H18238" s="8">
        <v>2.0196000000000001</v>
      </c>
      <c r="I18238" s="8">
        <v>0.80325000000000002</v>
      </c>
      <c r="J18238" s="8">
        <f>datatable[[#This Row],[продажи_]]-datatable[[#This Row],[себестоимость_]]</f>
        <v>1.21635</v>
      </c>
      <c r="L18238"/>
    </row>
    <row r="18239" spans="2:12" x14ac:dyDescent="0.4">
      <c r="B18239" s="5" t="s">
        <v>67</v>
      </c>
      <c r="C18239" s="5" t="s">
        <v>57</v>
      </c>
      <c r="D18239" s="5" t="s">
        <v>26</v>
      </c>
      <c r="E18239" s="5" t="s">
        <v>7</v>
      </c>
      <c r="F18239" s="6">
        <v>44805</v>
      </c>
      <c r="G18239" s="6" t="str">
        <f>TEXT(datatable[[#This Row],[дата]],"ММ")</f>
        <v>09</v>
      </c>
      <c r="H18239" s="8">
        <v>1.8260000000000001</v>
      </c>
      <c r="I18239" s="8">
        <v>0.60000000000000009</v>
      </c>
      <c r="J18239" s="8">
        <f>datatable[[#This Row],[продажи_]]-datatable[[#This Row],[себестоимость_]]</f>
        <v>1.226</v>
      </c>
      <c r="L18239"/>
    </row>
    <row r="18240" spans="2:12" x14ac:dyDescent="0.4">
      <c r="B18240" s="5" t="s">
        <v>67</v>
      </c>
      <c r="C18240" s="5" t="s">
        <v>57</v>
      </c>
      <c r="D18240" s="5" t="s">
        <v>26</v>
      </c>
      <c r="E18240" s="5" t="s">
        <v>7</v>
      </c>
      <c r="F18240" s="6">
        <v>44835</v>
      </c>
      <c r="G18240" s="6" t="str">
        <f>TEXT(datatable[[#This Row],[дата]],"ММ")</f>
        <v>10</v>
      </c>
      <c r="H18240" s="8">
        <v>2.9259999999999997</v>
      </c>
      <c r="I18240" s="8">
        <v>0.92400000000000004</v>
      </c>
      <c r="J18240" s="8">
        <f>datatable[[#This Row],[продажи_]]-datatable[[#This Row],[себестоимость_]]</f>
        <v>2.0019999999999998</v>
      </c>
      <c r="L18240"/>
    </row>
    <row r="18241" spans="2:12" x14ac:dyDescent="0.4">
      <c r="B18241" s="5" t="s">
        <v>67</v>
      </c>
      <c r="C18241" s="5" t="s">
        <v>57</v>
      </c>
      <c r="D18241" s="5" t="s">
        <v>26</v>
      </c>
      <c r="E18241" s="5" t="s">
        <v>7</v>
      </c>
      <c r="F18241" s="6">
        <v>44866</v>
      </c>
      <c r="G18241" s="6" t="str">
        <f>TEXT(datatable[[#This Row],[дата]],"ММ")</f>
        <v>11</v>
      </c>
      <c r="H18241" s="8">
        <v>2.7169999999999996</v>
      </c>
      <c r="I18241" s="8">
        <v>1.1407499999999999</v>
      </c>
      <c r="J18241" s="8">
        <f>datatable[[#This Row],[продажи_]]-datatable[[#This Row],[себестоимость_]]</f>
        <v>1.5762499999999997</v>
      </c>
      <c r="L18241"/>
    </row>
    <row r="18242" spans="2:12" x14ac:dyDescent="0.4">
      <c r="B18242" s="5" t="s">
        <v>67</v>
      </c>
      <c r="C18242" s="5" t="s">
        <v>57</v>
      </c>
      <c r="D18242" s="5" t="s">
        <v>26</v>
      </c>
      <c r="E18242" s="5" t="s">
        <v>7</v>
      </c>
      <c r="F18242" s="6">
        <v>44896</v>
      </c>
      <c r="G18242" s="6" t="str">
        <f>TEXT(datatable[[#This Row],[дата]],"ММ")</f>
        <v>12</v>
      </c>
      <c r="H18242" s="8">
        <v>2.2176</v>
      </c>
      <c r="I18242" s="8">
        <v>0.93600000000000005</v>
      </c>
      <c r="J18242" s="8">
        <f>datatable[[#This Row],[продажи_]]-datatable[[#This Row],[себестоимость_]]</f>
        <v>1.2816000000000001</v>
      </c>
      <c r="L18242"/>
    </row>
    <row r="18243" spans="2:12" x14ac:dyDescent="0.4">
      <c r="B18243" s="5" t="s">
        <v>67</v>
      </c>
      <c r="C18243" s="5" t="s">
        <v>57</v>
      </c>
      <c r="D18243" s="5" t="s">
        <v>26</v>
      </c>
      <c r="E18243" s="5" t="s">
        <v>7</v>
      </c>
      <c r="F18243" s="6">
        <v>44562</v>
      </c>
      <c r="G18243" s="6" t="str">
        <f>TEXT(datatable[[#This Row],[дата]],"ММ")</f>
        <v>01</v>
      </c>
      <c r="H18243" s="8">
        <v>0.14580000000000001</v>
      </c>
      <c r="I18243" s="8">
        <v>8.5499999999999993E-2</v>
      </c>
      <c r="J18243" s="8">
        <f>datatable[[#This Row],[продажи_]]-datatable[[#This Row],[себестоимость_]]</f>
        <v>6.030000000000002E-2</v>
      </c>
      <c r="L18243"/>
    </row>
    <row r="18244" spans="2:12" x14ac:dyDescent="0.4">
      <c r="B18244" s="5" t="s">
        <v>67</v>
      </c>
      <c r="C18244" s="5" t="s">
        <v>57</v>
      </c>
      <c r="D18244" s="5" t="s">
        <v>26</v>
      </c>
      <c r="E18244" s="5" t="s">
        <v>7</v>
      </c>
      <c r="F18244" s="6">
        <v>44593</v>
      </c>
      <c r="G18244" s="6" t="str">
        <f>TEXT(datatable[[#This Row],[дата]],"ММ")</f>
        <v>02</v>
      </c>
      <c r="H18244" s="8">
        <v>0.30520000000000003</v>
      </c>
      <c r="I18244" s="8">
        <v>0.14980000000000002</v>
      </c>
      <c r="J18244" s="8">
        <f>datatable[[#This Row],[продажи_]]-datatable[[#This Row],[себестоимость_]]</f>
        <v>0.15540000000000001</v>
      </c>
      <c r="L18244"/>
    </row>
    <row r="18245" spans="2:12" x14ac:dyDescent="0.4">
      <c r="B18245" s="5" t="s">
        <v>67</v>
      </c>
      <c r="C18245" s="5" t="s">
        <v>57</v>
      </c>
      <c r="D18245" s="5" t="s">
        <v>26</v>
      </c>
      <c r="E18245" s="5" t="s">
        <v>7</v>
      </c>
      <c r="F18245" s="6">
        <v>44621</v>
      </c>
      <c r="G18245" s="6" t="str">
        <f>TEXT(datatable[[#This Row],[дата]],"ММ")</f>
        <v>03</v>
      </c>
      <c r="H18245" s="8">
        <v>0.31040000000000001</v>
      </c>
      <c r="I18245" s="8">
        <v>0.19039999999999999</v>
      </c>
      <c r="J18245" s="8">
        <f>datatable[[#This Row],[продажи_]]-datatable[[#This Row],[себестоимость_]]</f>
        <v>0.12000000000000002</v>
      </c>
      <c r="L18245"/>
    </row>
    <row r="18246" spans="2:12" x14ac:dyDescent="0.4">
      <c r="B18246" s="5" t="s">
        <v>67</v>
      </c>
      <c r="C18246" s="5" t="s">
        <v>57</v>
      </c>
      <c r="D18246" s="5" t="s">
        <v>26</v>
      </c>
      <c r="E18246" s="5" t="s">
        <v>7</v>
      </c>
      <c r="F18246" s="6">
        <v>44652</v>
      </c>
      <c r="G18246" s="6" t="str">
        <f>TEXT(datatable[[#This Row],[дата]],"ММ")</f>
        <v>04</v>
      </c>
      <c r="H18246" s="8">
        <v>0.28000000000000003</v>
      </c>
      <c r="I18246" s="8">
        <v>0.13159999999999999</v>
      </c>
      <c r="J18246" s="8">
        <f>datatable[[#This Row],[продажи_]]-datatable[[#This Row],[себестоимость_]]</f>
        <v>0.14840000000000003</v>
      </c>
      <c r="L18246"/>
    </row>
    <row r="18247" spans="2:12" x14ac:dyDescent="0.4">
      <c r="B18247" s="5" t="s">
        <v>67</v>
      </c>
      <c r="C18247" s="5" t="s">
        <v>57</v>
      </c>
      <c r="D18247" s="5" t="s">
        <v>26</v>
      </c>
      <c r="E18247" s="5" t="s">
        <v>7</v>
      </c>
      <c r="F18247" s="6">
        <v>44682</v>
      </c>
      <c r="G18247" s="6" t="str">
        <f>TEXT(datatable[[#This Row],[дата]],"ММ")</f>
        <v>05</v>
      </c>
      <c r="H18247" s="8">
        <v>0.27599999999999997</v>
      </c>
      <c r="I18247" s="8">
        <v>9.9599999999999994E-2</v>
      </c>
      <c r="J18247" s="8">
        <f>datatable[[#This Row],[продажи_]]-datatable[[#This Row],[себестоимость_]]</f>
        <v>0.17639999999999997</v>
      </c>
      <c r="L18247"/>
    </row>
    <row r="18248" spans="2:12" x14ac:dyDescent="0.4">
      <c r="B18248" s="5" t="s">
        <v>67</v>
      </c>
      <c r="C18248" s="5" t="s">
        <v>57</v>
      </c>
      <c r="D18248" s="5" t="s">
        <v>26</v>
      </c>
      <c r="E18248" s="5" t="s">
        <v>7</v>
      </c>
      <c r="F18248" s="6">
        <v>44713</v>
      </c>
      <c r="G18248" s="6" t="str">
        <f>TEXT(datatable[[#This Row],[дата]],"ММ")</f>
        <v>06</v>
      </c>
      <c r="H18248" s="8">
        <v>0.27560000000000001</v>
      </c>
      <c r="I18248" s="8">
        <v>0.1079</v>
      </c>
      <c r="J18248" s="8">
        <f>datatable[[#This Row],[продажи_]]-datatable[[#This Row],[себестоимость_]]</f>
        <v>0.16770000000000002</v>
      </c>
      <c r="L18248"/>
    </row>
    <row r="18249" spans="2:12" x14ac:dyDescent="0.4">
      <c r="B18249" s="5" t="s">
        <v>67</v>
      </c>
      <c r="C18249" s="5" t="s">
        <v>57</v>
      </c>
      <c r="D18249" s="5" t="s">
        <v>26</v>
      </c>
      <c r="E18249" s="5" t="s">
        <v>7</v>
      </c>
      <c r="F18249" s="6">
        <v>44743</v>
      </c>
      <c r="G18249" s="6" t="str">
        <f>TEXT(datatable[[#This Row],[дата]],"ММ")</f>
        <v>07</v>
      </c>
      <c r="H18249" s="8">
        <v>0.1328</v>
      </c>
      <c r="I18249" s="8">
        <v>7.2000000000000008E-2</v>
      </c>
      <c r="J18249" s="8">
        <f>datatable[[#This Row],[продажи_]]-datatable[[#This Row],[себестоимость_]]</f>
        <v>6.0799999999999993E-2</v>
      </c>
      <c r="L18249"/>
    </row>
    <row r="18250" spans="2:12" x14ac:dyDescent="0.4">
      <c r="B18250" s="5" t="s">
        <v>67</v>
      </c>
      <c r="C18250" s="5" t="s">
        <v>57</v>
      </c>
      <c r="D18250" s="5" t="s">
        <v>26</v>
      </c>
      <c r="E18250" s="5" t="s">
        <v>7</v>
      </c>
      <c r="F18250" s="6">
        <v>44774</v>
      </c>
      <c r="G18250" s="6" t="str">
        <f>TEXT(datatable[[#This Row],[дата]],"ММ")</f>
        <v>08</v>
      </c>
      <c r="H18250" s="8">
        <v>0.16200000000000001</v>
      </c>
      <c r="I18250" s="8">
        <v>9.8100000000000007E-2</v>
      </c>
      <c r="J18250" s="8">
        <f>datatable[[#This Row],[продажи_]]-datatable[[#This Row],[себестоимость_]]</f>
        <v>6.3899999999999998E-2</v>
      </c>
      <c r="L18250"/>
    </row>
    <row r="18251" spans="2:12" x14ac:dyDescent="0.4">
      <c r="B18251" s="5" t="s">
        <v>67</v>
      </c>
      <c r="C18251" s="5" t="s">
        <v>57</v>
      </c>
      <c r="D18251" s="5" t="s">
        <v>26</v>
      </c>
      <c r="E18251" s="5" t="s">
        <v>7</v>
      </c>
      <c r="F18251" s="6">
        <v>44805</v>
      </c>
      <c r="G18251" s="6" t="str">
        <f>TEXT(datatable[[#This Row],[дата]],"ММ")</f>
        <v>09</v>
      </c>
      <c r="H18251" s="8">
        <v>0.188</v>
      </c>
      <c r="I18251" s="8">
        <v>9.5000000000000001E-2</v>
      </c>
      <c r="J18251" s="8">
        <f>datatable[[#This Row],[продажи_]]-datatable[[#This Row],[себестоимость_]]</f>
        <v>9.2999999999999999E-2</v>
      </c>
      <c r="L18251"/>
    </row>
    <row r="18252" spans="2:12" x14ac:dyDescent="0.4">
      <c r="B18252" s="5" t="s">
        <v>67</v>
      </c>
      <c r="C18252" s="5" t="s">
        <v>57</v>
      </c>
      <c r="D18252" s="5" t="s">
        <v>26</v>
      </c>
      <c r="E18252" s="5" t="s">
        <v>7</v>
      </c>
      <c r="F18252" s="6">
        <v>44835</v>
      </c>
      <c r="G18252" s="6" t="str">
        <f>TEXT(datatable[[#This Row],[дата]],"ММ")</f>
        <v>10</v>
      </c>
      <c r="H18252" s="8">
        <v>0.22680000000000003</v>
      </c>
      <c r="I18252" s="8">
        <v>0.14420000000000002</v>
      </c>
      <c r="J18252" s="8">
        <f>datatable[[#This Row],[продажи_]]-datatable[[#This Row],[себестоимость_]]</f>
        <v>8.2600000000000007E-2</v>
      </c>
      <c r="L18252"/>
    </row>
    <row r="18253" spans="2:12" x14ac:dyDescent="0.4">
      <c r="B18253" s="5" t="s">
        <v>67</v>
      </c>
      <c r="C18253" s="5" t="s">
        <v>57</v>
      </c>
      <c r="D18253" s="5" t="s">
        <v>26</v>
      </c>
      <c r="E18253" s="5" t="s">
        <v>7</v>
      </c>
      <c r="F18253" s="6">
        <v>44866</v>
      </c>
      <c r="G18253" s="6" t="str">
        <f>TEXT(datatable[[#This Row],[дата]],"ММ")</f>
        <v>11</v>
      </c>
      <c r="H18253" s="8">
        <v>0.24180000000000001</v>
      </c>
      <c r="I18253" s="8">
        <v>0.13520000000000001</v>
      </c>
      <c r="J18253" s="8">
        <f>datatable[[#This Row],[продажи_]]-datatable[[#This Row],[себестоимость_]]</f>
        <v>0.1066</v>
      </c>
      <c r="L18253"/>
    </row>
    <row r="18254" spans="2:12" x14ac:dyDescent="0.4">
      <c r="B18254" s="5" t="s">
        <v>67</v>
      </c>
      <c r="C18254" s="5" t="s">
        <v>57</v>
      </c>
      <c r="D18254" s="5" t="s">
        <v>26</v>
      </c>
      <c r="E18254" s="5" t="s">
        <v>7</v>
      </c>
      <c r="F18254" s="6">
        <v>44896</v>
      </c>
      <c r="G18254" s="6" t="str">
        <f>TEXT(datatable[[#This Row],[дата]],"ММ")</f>
        <v>12</v>
      </c>
      <c r="H18254" s="8">
        <v>0.28079999999999999</v>
      </c>
      <c r="I18254" s="8">
        <v>0.10079999999999999</v>
      </c>
      <c r="J18254" s="8">
        <f>datatable[[#This Row],[продажи_]]-datatable[[#This Row],[себестоимость_]]</f>
        <v>0.18</v>
      </c>
      <c r="L18254"/>
    </row>
    <row r="18255" spans="2:12" x14ac:dyDescent="0.4">
      <c r="B18255" s="5" t="s">
        <v>67</v>
      </c>
      <c r="C18255" s="5" t="s">
        <v>57</v>
      </c>
      <c r="D18255" s="5" t="s">
        <v>26</v>
      </c>
      <c r="E18255" s="5" t="s">
        <v>7</v>
      </c>
      <c r="F18255" s="6">
        <v>44562</v>
      </c>
      <c r="G18255" s="6" t="str">
        <f>TEXT(datatable[[#This Row],[дата]],"ММ")</f>
        <v>01</v>
      </c>
      <c r="H18255" s="8">
        <v>4.2336</v>
      </c>
      <c r="I18255" s="8">
        <v>1.8575999999999999</v>
      </c>
      <c r="J18255" s="8">
        <f>datatable[[#This Row],[продажи_]]-datatable[[#This Row],[себестоимость_]]</f>
        <v>2.3760000000000003</v>
      </c>
      <c r="L18255"/>
    </row>
    <row r="18256" spans="2:12" x14ac:dyDescent="0.4">
      <c r="B18256" s="5" t="s">
        <v>67</v>
      </c>
      <c r="C18256" s="5" t="s">
        <v>57</v>
      </c>
      <c r="D18256" s="5" t="s">
        <v>26</v>
      </c>
      <c r="E18256" s="5" t="s">
        <v>7</v>
      </c>
      <c r="F18256" s="6">
        <v>44593</v>
      </c>
      <c r="G18256" s="6" t="str">
        <f>TEXT(datatable[[#This Row],[дата]],"ММ")</f>
        <v>02</v>
      </c>
      <c r="H18256" s="8">
        <v>6.5183999999999997</v>
      </c>
      <c r="I18256" s="8">
        <v>2.5284</v>
      </c>
      <c r="J18256" s="8">
        <f>datatable[[#This Row],[продажи_]]-datatable[[#This Row],[себестоимость_]]</f>
        <v>3.9899999999999998</v>
      </c>
      <c r="L18256"/>
    </row>
    <row r="18257" spans="2:12" x14ac:dyDescent="0.4">
      <c r="B18257" s="5" t="s">
        <v>67</v>
      </c>
      <c r="C18257" s="5" t="s">
        <v>57</v>
      </c>
      <c r="D18257" s="5" t="s">
        <v>26</v>
      </c>
      <c r="E18257" s="5" t="s">
        <v>7</v>
      </c>
      <c r="F18257" s="6">
        <v>44621</v>
      </c>
      <c r="G18257" s="6" t="str">
        <f>TEXT(datatable[[#This Row],[дата]],"ММ")</f>
        <v>03</v>
      </c>
      <c r="H18257" s="8">
        <v>8.7551999999999985</v>
      </c>
      <c r="I18257" s="8">
        <v>3.4055999999999997</v>
      </c>
      <c r="J18257" s="8">
        <f>datatable[[#This Row],[продажи_]]-datatable[[#This Row],[себестоимость_]]</f>
        <v>5.3495999999999988</v>
      </c>
      <c r="L18257"/>
    </row>
    <row r="18258" spans="2:12" x14ac:dyDescent="0.4">
      <c r="B18258" s="5" t="s">
        <v>67</v>
      </c>
      <c r="C18258" s="5" t="s">
        <v>57</v>
      </c>
      <c r="D18258" s="5" t="s">
        <v>26</v>
      </c>
      <c r="E18258" s="5" t="s">
        <v>7</v>
      </c>
      <c r="F18258" s="6">
        <v>44652</v>
      </c>
      <c r="G18258" s="6" t="str">
        <f>TEXT(datatable[[#This Row],[дата]],"ММ")</f>
        <v>04</v>
      </c>
      <c r="H18258" s="8">
        <v>7.7279999999999989</v>
      </c>
      <c r="I18258" s="8">
        <v>2.6488</v>
      </c>
      <c r="J18258" s="8">
        <f>datatable[[#This Row],[продажи_]]-datatable[[#This Row],[себестоимость_]]</f>
        <v>5.0791999999999984</v>
      </c>
      <c r="L18258"/>
    </row>
    <row r="18259" spans="2:12" x14ac:dyDescent="0.4">
      <c r="B18259" s="5" t="s">
        <v>67</v>
      </c>
      <c r="C18259" s="5" t="s">
        <v>57</v>
      </c>
      <c r="D18259" s="5" t="s">
        <v>26</v>
      </c>
      <c r="E18259" s="5" t="s">
        <v>7</v>
      </c>
      <c r="F18259" s="6">
        <v>44682</v>
      </c>
      <c r="G18259" s="6" t="str">
        <f>TEXT(datatable[[#This Row],[дата]],"ММ")</f>
        <v>05</v>
      </c>
      <c r="H18259" s="8">
        <v>5.5871999999999993</v>
      </c>
      <c r="I18259" s="8">
        <v>2.8122000000000003</v>
      </c>
      <c r="J18259" s="8">
        <f>datatable[[#This Row],[продажи_]]-datatable[[#This Row],[себестоимость_]]</f>
        <v>2.774999999999999</v>
      </c>
      <c r="L18259"/>
    </row>
    <row r="18260" spans="2:12" x14ac:dyDescent="0.4">
      <c r="B18260" s="5" t="s">
        <v>67</v>
      </c>
      <c r="C18260" s="5" t="s">
        <v>57</v>
      </c>
      <c r="D18260" s="5" t="s">
        <v>26</v>
      </c>
      <c r="E18260" s="5" t="s">
        <v>7</v>
      </c>
      <c r="F18260" s="6">
        <v>44713</v>
      </c>
      <c r="G18260" s="6" t="str">
        <f>TEXT(datatable[[#This Row],[дата]],"ММ")</f>
        <v>06</v>
      </c>
      <c r="H18260" s="8">
        <v>6.8016000000000005</v>
      </c>
      <c r="I18260" s="8">
        <v>2.4596</v>
      </c>
      <c r="J18260" s="8">
        <f>datatable[[#This Row],[продажи_]]-datatable[[#This Row],[себестоимость_]]</f>
        <v>4.3420000000000005</v>
      </c>
      <c r="L18260"/>
    </row>
    <row r="18261" spans="2:12" x14ac:dyDescent="0.4">
      <c r="B18261" s="5" t="s">
        <v>67</v>
      </c>
      <c r="C18261" s="5" t="s">
        <v>57</v>
      </c>
      <c r="D18261" s="5" t="s">
        <v>26</v>
      </c>
      <c r="E18261" s="5" t="s">
        <v>7</v>
      </c>
      <c r="F18261" s="6">
        <v>44743</v>
      </c>
      <c r="G18261" s="6" t="str">
        <f>TEXT(datatable[[#This Row],[дата]],"ММ")</f>
        <v>07</v>
      </c>
      <c r="H18261" s="8">
        <v>4.4543999999999997</v>
      </c>
      <c r="I18261" s="8">
        <v>1.9779999999999998</v>
      </c>
      <c r="J18261" s="8">
        <f>datatable[[#This Row],[продажи_]]-datatable[[#This Row],[себестоимость_]]</f>
        <v>2.4763999999999999</v>
      </c>
      <c r="L18261"/>
    </row>
    <row r="18262" spans="2:12" x14ac:dyDescent="0.4">
      <c r="B18262" s="5" t="s">
        <v>67</v>
      </c>
      <c r="C18262" s="5" t="s">
        <v>57</v>
      </c>
      <c r="D18262" s="5" t="s">
        <v>26</v>
      </c>
      <c r="E18262" s="5" t="s">
        <v>7</v>
      </c>
      <c r="F18262" s="6">
        <v>44774</v>
      </c>
      <c r="G18262" s="6" t="str">
        <f>TEXT(datatable[[#This Row],[дата]],"ММ")</f>
        <v>08</v>
      </c>
      <c r="H18262" s="8">
        <v>3.9312000000000005</v>
      </c>
      <c r="I18262" s="8">
        <v>2.2445999999999997</v>
      </c>
      <c r="J18262" s="8">
        <f>datatable[[#This Row],[продажи_]]-datatable[[#This Row],[себестоимость_]]</f>
        <v>1.6866000000000008</v>
      </c>
      <c r="L18262"/>
    </row>
    <row r="18263" spans="2:12" x14ac:dyDescent="0.4">
      <c r="B18263" s="5" t="s">
        <v>67</v>
      </c>
      <c r="C18263" s="5" t="s">
        <v>57</v>
      </c>
      <c r="D18263" s="5" t="s">
        <v>26</v>
      </c>
      <c r="E18263" s="5" t="s">
        <v>7</v>
      </c>
      <c r="F18263" s="6">
        <v>44805</v>
      </c>
      <c r="G18263" s="6" t="str">
        <f>TEXT(datatable[[#This Row],[дата]],"ММ")</f>
        <v>09</v>
      </c>
      <c r="H18263" s="8">
        <v>3.9839999999999995</v>
      </c>
      <c r="I18263" s="8">
        <v>2.15</v>
      </c>
      <c r="J18263" s="8">
        <f>datatable[[#This Row],[продажи_]]-datatable[[#This Row],[себестоимость_]]</f>
        <v>1.8339999999999996</v>
      </c>
      <c r="L18263"/>
    </row>
    <row r="18264" spans="2:12" x14ac:dyDescent="0.4">
      <c r="B18264" s="5" t="s">
        <v>67</v>
      </c>
      <c r="C18264" s="5" t="s">
        <v>57</v>
      </c>
      <c r="D18264" s="5" t="s">
        <v>26</v>
      </c>
      <c r="E18264" s="5" t="s">
        <v>7</v>
      </c>
      <c r="F18264" s="6">
        <v>44835</v>
      </c>
      <c r="G18264" s="6" t="str">
        <f>TEXT(datatable[[#This Row],[дата]],"ММ")</f>
        <v>10</v>
      </c>
      <c r="H18264" s="8">
        <v>5.5103999999999997</v>
      </c>
      <c r="I18264" s="8">
        <v>2.4080000000000004</v>
      </c>
      <c r="J18264" s="8">
        <f>datatable[[#This Row],[продажи_]]-datatable[[#This Row],[себестоимость_]]</f>
        <v>3.1023999999999994</v>
      </c>
      <c r="L18264"/>
    </row>
    <row r="18265" spans="2:12" x14ac:dyDescent="0.4">
      <c r="B18265" s="5" t="s">
        <v>67</v>
      </c>
      <c r="C18265" s="5" t="s">
        <v>57</v>
      </c>
      <c r="D18265" s="5" t="s">
        <v>26</v>
      </c>
      <c r="E18265" s="5" t="s">
        <v>7</v>
      </c>
      <c r="F18265" s="6">
        <v>44866</v>
      </c>
      <c r="G18265" s="6" t="str">
        <f>TEXT(datatable[[#This Row],[дата]],"ММ")</f>
        <v>11</v>
      </c>
      <c r="H18265" s="8">
        <v>7.4256000000000002</v>
      </c>
      <c r="I18265" s="8">
        <v>2.6831999999999998</v>
      </c>
      <c r="J18265" s="8">
        <f>datatable[[#This Row],[продажи_]]-datatable[[#This Row],[себестоимость_]]</f>
        <v>4.7423999999999999</v>
      </c>
      <c r="L18265"/>
    </row>
    <row r="18266" spans="2:12" x14ac:dyDescent="0.4">
      <c r="B18266" s="5" t="s">
        <v>67</v>
      </c>
      <c r="C18266" s="5" t="s">
        <v>57</v>
      </c>
      <c r="D18266" s="5" t="s">
        <v>26</v>
      </c>
      <c r="E18266" s="5" t="s">
        <v>7</v>
      </c>
      <c r="F18266" s="6">
        <v>44896</v>
      </c>
      <c r="G18266" s="6" t="str">
        <f>TEXT(datatable[[#This Row],[дата]],"ММ")</f>
        <v>12</v>
      </c>
      <c r="H18266" s="8">
        <v>6.048</v>
      </c>
      <c r="I18266" s="8">
        <v>2.7090000000000001</v>
      </c>
      <c r="J18266" s="8">
        <f>datatable[[#This Row],[продажи_]]-datatable[[#This Row],[себестоимость_]]</f>
        <v>3.339</v>
      </c>
      <c r="L18266"/>
    </row>
    <row r="18267" spans="2:12" x14ac:dyDescent="0.4">
      <c r="B18267" s="5" t="s">
        <v>67</v>
      </c>
      <c r="C18267" s="5" t="s">
        <v>57</v>
      </c>
      <c r="D18267" s="5" t="s">
        <v>26</v>
      </c>
      <c r="E18267" s="5" t="s">
        <v>7</v>
      </c>
      <c r="F18267" s="6">
        <v>44562</v>
      </c>
      <c r="G18267" s="6" t="str">
        <f>TEXT(datatable[[#This Row],[дата]],"ММ")</f>
        <v>01</v>
      </c>
      <c r="H18267" s="8">
        <v>2.7337500000000001</v>
      </c>
      <c r="I18267" s="8">
        <v>1.2150000000000001</v>
      </c>
      <c r="J18267" s="8">
        <f>datatable[[#This Row],[продажи_]]-datatable[[#This Row],[себестоимость_]]</f>
        <v>1.51875</v>
      </c>
      <c r="L18267"/>
    </row>
    <row r="18268" spans="2:12" x14ac:dyDescent="0.4">
      <c r="B18268" s="5" t="s">
        <v>67</v>
      </c>
      <c r="C18268" s="5" t="s">
        <v>57</v>
      </c>
      <c r="D18268" s="5" t="s">
        <v>26</v>
      </c>
      <c r="E18268" s="5" t="s">
        <v>7</v>
      </c>
      <c r="F18268" s="6">
        <v>44593</v>
      </c>
      <c r="G18268" s="6" t="str">
        <f>TEXT(datatable[[#This Row],[дата]],"ММ")</f>
        <v>02</v>
      </c>
      <c r="H18268" s="8">
        <v>5.04</v>
      </c>
      <c r="I18268" s="8">
        <v>1.6275000000000002</v>
      </c>
      <c r="J18268" s="8">
        <f>datatable[[#This Row],[продажи_]]-datatable[[#This Row],[себестоимость_]]</f>
        <v>3.4124999999999996</v>
      </c>
      <c r="L18268"/>
    </row>
    <row r="18269" spans="2:12" x14ac:dyDescent="0.4">
      <c r="B18269" s="5" t="s">
        <v>67</v>
      </c>
      <c r="C18269" s="5" t="s">
        <v>57</v>
      </c>
      <c r="D18269" s="5" t="s">
        <v>26</v>
      </c>
      <c r="E18269" s="5" t="s">
        <v>7</v>
      </c>
      <c r="F18269" s="6">
        <v>44621</v>
      </c>
      <c r="G18269" s="6" t="str">
        <f>TEXT(datatable[[#This Row],[дата]],"ММ")</f>
        <v>03</v>
      </c>
      <c r="H18269" s="8">
        <v>5.34</v>
      </c>
      <c r="I18269" s="8">
        <v>1.66</v>
      </c>
      <c r="J18269" s="8">
        <f>datatable[[#This Row],[продажи_]]-datatable[[#This Row],[себестоимость_]]</f>
        <v>3.6799999999999997</v>
      </c>
      <c r="L18269"/>
    </row>
    <row r="18270" spans="2:12" x14ac:dyDescent="0.4">
      <c r="B18270" s="5" t="s">
        <v>67</v>
      </c>
      <c r="C18270" s="5" t="s">
        <v>57</v>
      </c>
      <c r="D18270" s="5" t="s">
        <v>26</v>
      </c>
      <c r="E18270" s="5" t="s">
        <v>7</v>
      </c>
      <c r="F18270" s="6">
        <v>44652</v>
      </c>
      <c r="G18270" s="6" t="str">
        <f>TEXT(datatable[[#This Row],[дата]],"ММ")</f>
        <v>04</v>
      </c>
      <c r="H18270" s="8">
        <v>4.5674999999999999</v>
      </c>
      <c r="I18270" s="8">
        <v>2.0299999999999998</v>
      </c>
      <c r="J18270" s="8">
        <f>datatable[[#This Row],[продажи_]]-datatable[[#This Row],[себестоимость_]]</f>
        <v>2.5375000000000001</v>
      </c>
      <c r="L18270"/>
    </row>
    <row r="18271" spans="2:12" x14ac:dyDescent="0.4">
      <c r="B18271" s="5" t="s">
        <v>67</v>
      </c>
      <c r="C18271" s="5" t="s">
        <v>57</v>
      </c>
      <c r="D18271" s="5" t="s">
        <v>26</v>
      </c>
      <c r="E18271" s="5" t="s">
        <v>7</v>
      </c>
      <c r="F18271" s="6">
        <v>44682</v>
      </c>
      <c r="G18271" s="6" t="str">
        <f>TEXT(datatable[[#This Row],[дата]],"ММ")</f>
        <v>05</v>
      </c>
      <c r="H18271" s="8">
        <v>4.32</v>
      </c>
      <c r="I18271" s="8">
        <v>1.5150000000000001</v>
      </c>
      <c r="J18271" s="8">
        <f>datatable[[#This Row],[продажи_]]-datatable[[#This Row],[себестоимость_]]</f>
        <v>2.8050000000000002</v>
      </c>
      <c r="L18271"/>
    </row>
    <row r="18272" spans="2:12" x14ac:dyDescent="0.4">
      <c r="B18272" s="5" t="s">
        <v>67</v>
      </c>
      <c r="C18272" s="5" t="s">
        <v>57</v>
      </c>
      <c r="D18272" s="5" t="s">
        <v>26</v>
      </c>
      <c r="E18272" s="5" t="s">
        <v>7</v>
      </c>
      <c r="F18272" s="6">
        <v>44713</v>
      </c>
      <c r="G18272" s="6" t="str">
        <f>TEXT(datatable[[#This Row],[дата]],"ММ")</f>
        <v>06</v>
      </c>
      <c r="H18272" s="8">
        <v>3.9487500000000004</v>
      </c>
      <c r="I18272" s="8">
        <v>1.9175</v>
      </c>
      <c r="J18272" s="8">
        <f>datatable[[#This Row],[продажи_]]-datatable[[#This Row],[себестоимость_]]</f>
        <v>2.0312500000000004</v>
      </c>
      <c r="L18272"/>
    </row>
    <row r="18273" spans="2:12" x14ac:dyDescent="0.4">
      <c r="B18273" s="5" t="s">
        <v>67</v>
      </c>
      <c r="C18273" s="5" t="s">
        <v>57</v>
      </c>
      <c r="D18273" s="5" t="s">
        <v>26</v>
      </c>
      <c r="E18273" s="5" t="s">
        <v>7</v>
      </c>
      <c r="F18273" s="6">
        <v>44743</v>
      </c>
      <c r="G18273" s="6" t="str">
        <f>TEXT(datatable[[#This Row],[дата]],"ММ")</f>
        <v>07</v>
      </c>
      <c r="H18273" s="8">
        <v>2.4899999999999998</v>
      </c>
      <c r="I18273" s="8">
        <v>0.93</v>
      </c>
      <c r="J18273" s="8">
        <f>datatable[[#This Row],[продажи_]]-datatable[[#This Row],[себестоимость_]]</f>
        <v>1.5599999999999996</v>
      </c>
      <c r="L18273"/>
    </row>
    <row r="18274" spans="2:12" x14ac:dyDescent="0.4">
      <c r="B18274" s="5" t="s">
        <v>67</v>
      </c>
      <c r="C18274" s="5" t="s">
        <v>57</v>
      </c>
      <c r="D18274" s="5" t="s">
        <v>26</v>
      </c>
      <c r="E18274" s="5" t="s">
        <v>7</v>
      </c>
      <c r="F18274" s="6">
        <v>44774</v>
      </c>
      <c r="G18274" s="6" t="str">
        <f>TEXT(datatable[[#This Row],[дата]],"ММ")</f>
        <v>08</v>
      </c>
      <c r="H18274" s="8">
        <v>3.8812499999999996</v>
      </c>
      <c r="I18274" s="8">
        <v>0.9</v>
      </c>
      <c r="J18274" s="8">
        <f>datatable[[#This Row],[продажи_]]-datatable[[#This Row],[себестоимость_]]</f>
        <v>2.9812499999999997</v>
      </c>
      <c r="L18274"/>
    </row>
    <row r="18275" spans="2:12" x14ac:dyDescent="0.4">
      <c r="B18275" s="5" t="s">
        <v>67</v>
      </c>
      <c r="C18275" s="5" t="s">
        <v>57</v>
      </c>
      <c r="D18275" s="5" t="s">
        <v>26</v>
      </c>
      <c r="E18275" s="5" t="s">
        <v>7</v>
      </c>
      <c r="F18275" s="6">
        <v>44805</v>
      </c>
      <c r="G18275" s="6" t="str">
        <f>TEXT(datatable[[#This Row],[дата]],"ММ")</f>
        <v>09</v>
      </c>
      <c r="H18275" s="8">
        <v>4.2749999999999995</v>
      </c>
      <c r="I18275" s="8">
        <v>1.3375000000000001</v>
      </c>
      <c r="J18275" s="8">
        <f>datatable[[#This Row],[продажи_]]-datatable[[#This Row],[себестоимость_]]</f>
        <v>2.9374999999999991</v>
      </c>
      <c r="L18275"/>
    </row>
    <row r="18276" spans="2:12" x14ac:dyDescent="0.4">
      <c r="B18276" s="5" t="s">
        <v>67</v>
      </c>
      <c r="C18276" s="5" t="s">
        <v>57</v>
      </c>
      <c r="D18276" s="5" t="s">
        <v>26</v>
      </c>
      <c r="E18276" s="5" t="s">
        <v>7</v>
      </c>
      <c r="F18276" s="6">
        <v>44835</v>
      </c>
      <c r="G18276" s="6" t="str">
        <f>TEXT(datatable[[#This Row],[дата]],"ММ")</f>
        <v>10</v>
      </c>
      <c r="H18276" s="8">
        <v>4.7774999999999999</v>
      </c>
      <c r="I18276" s="8">
        <v>2.1</v>
      </c>
      <c r="J18276" s="8">
        <f>datatable[[#This Row],[продажи_]]-datatable[[#This Row],[себестоимость_]]</f>
        <v>2.6774999999999998</v>
      </c>
      <c r="L18276"/>
    </row>
    <row r="18277" spans="2:12" x14ac:dyDescent="0.4">
      <c r="B18277" s="5" t="s">
        <v>67</v>
      </c>
      <c r="C18277" s="5" t="s">
        <v>57</v>
      </c>
      <c r="D18277" s="5" t="s">
        <v>26</v>
      </c>
      <c r="E18277" s="5" t="s">
        <v>7</v>
      </c>
      <c r="F18277" s="6">
        <v>44866</v>
      </c>
      <c r="G18277" s="6" t="str">
        <f>TEXT(datatable[[#This Row],[дата]],"ММ")</f>
        <v>11</v>
      </c>
      <c r="H18277" s="8">
        <v>4.5337500000000004</v>
      </c>
      <c r="I18277" s="8">
        <v>1.7712500000000002</v>
      </c>
      <c r="J18277" s="8">
        <f>datatable[[#This Row],[продажи_]]-datatable[[#This Row],[себестоимость_]]</f>
        <v>2.7625000000000002</v>
      </c>
      <c r="L18277"/>
    </row>
    <row r="18278" spans="2:12" x14ac:dyDescent="0.4">
      <c r="B18278" s="5" t="s">
        <v>67</v>
      </c>
      <c r="C18278" s="5" t="s">
        <v>57</v>
      </c>
      <c r="D18278" s="5" t="s">
        <v>26</v>
      </c>
      <c r="E18278" s="5" t="s">
        <v>7</v>
      </c>
      <c r="F18278" s="6">
        <v>44896</v>
      </c>
      <c r="G18278" s="6" t="str">
        <f>TEXT(datatable[[#This Row],[дата]],"ММ")</f>
        <v>12</v>
      </c>
      <c r="H18278" s="8">
        <v>4.2299999999999995</v>
      </c>
      <c r="I18278" s="8">
        <v>1.6350000000000002</v>
      </c>
      <c r="J18278" s="8">
        <f>datatable[[#This Row],[продажи_]]-datatable[[#This Row],[себестоимость_]]</f>
        <v>2.5949999999999993</v>
      </c>
      <c r="L18278"/>
    </row>
    <row r="18279" spans="2:12" x14ac:dyDescent="0.4">
      <c r="B18279" s="5" t="s">
        <v>67</v>
      </c>
      <c r="C18279" s="5" t="s">
        <v>57</v>
      </c>
      <c r="D18279" s="5" t="s">
        <v>26</v>
      </c>
      <c r="E18279" s="5" t="s">
        <v>7</v>
      </c>
      <c r="F18279" s="6">
        <v>44562</v>
      </c>
      <c r="G18279" s="6" t="str">
        <f>TEXT(datatable[[#This Row],[дата]],"ММ")</f>
        <v>01</v>
      </c>
      <c r="H18279" s="8">
        <v>1.6321500000000002</v>
      </c>
      <c r="I18279" s="8">
        <v>0.57599999999999996</v>
      </c>
      <c r="J18279" s="8">
        <f>datatable[[#This Row],[продажи_]]-datatable[[#This Row],[себестоимость_]]</f>
        <v>1.0561500000000001</v>
      </c>
      <c r="L18279"/>
    </row>
    <row r="18280" spans="2:12" x14ac:dyDescent="0.4">
      <c r="B18280" s="5" t="s">
        <v>67</v>
      </c>
      <c r="C18280" s="5" t="s">
        <v>57</v>
      </c>
      <c r="D18280" s="5" t="s">
        <v>26</v>
      </c>
      <c r="E18280" s="5" t="s">
        <v>7</v>
      </c>
      <c r="F18280" s="6">
        <v>44593</v>
      </c>
      <c r="G18280" s="6" t="str">
        <f>TEXT(datatable[[#This Row],[дата]],"ММ")</f>
        <v>02</v>
      </c>
      <c r="H18280" s="8">
        <v>2.8665000000000003</v>
      </c>
      <c r="I18280" s="8">
        <v>1.1648000000000001</v>
      </c>
      <c r="J18280" s="8">
        <f>datatable[[#This Row],[продажи_]]-datatable[[#This Row],[себестоимость_]]</f>
        <v>1.7017000000000002</v>
      </c>
      <c r="L18280"/>
    </row>
    <row r="18281" spans="2:12" x14ac:dyDescent="0.4">
      <c r="B18281" s="5" t="s">
        <v>67</v>
      </c>
      <c r="C18281" s="5" t="s">
        <v>57</v>
      </c>
      <c r="D18281" s="5" t="s">
        <v>26</v>
      </c>
      <c r="E18281" s="5" t="s">
        <v>7</v>
      </c>
      <c r="F18281" s="6">
        <v>44621</v>
      </c>
      <c r="G18281" s="6" t="str">
        <f>TEXT(datatable[[#This Row],[дата]],"ММ")</f>
        <v>03</v>
      </c>
      <c r="H18281" s="8">
        <v>2.6520000000000001</v>
      </c>
      <c r="I18281" s="8">
        <v>1.4847999999999999</v>
      </c>
      <c r="J18281" s="8">
        <f>datatable[[#This Row],[продажи_]]-datatable[[#This Row],[себестоимость_]]</f>
        <v>1.1672000000000002</v>
      </c>
      <c r="L18281"/>
    </row>
    <row r="18282" spans="2:12" x14ac:dyDescent="0.4">
      <c r="B18282" s="5" t="s">
        <v>67</v>
      </c>
      <c r="C18282" s="5" t="s">
        <v>57</v>
      </c>
      <c r="D18282" s="5" t="s">
        <v>26</v>
      </c>
      <c r="E18282" s="5" t="s">
        <v>7</v>
      </c>
      <c r="F18282" s="6">
        <v>44652</v>
      </c>
      <c r="G18282" s="6" t="str">
        <f>TEXT(datatable[[#This Row],[дата]],"ММ")</f>
        <v>04</v>
      </c>
      <c r="H18282" s="8">
        <v>2.2385999999999999</v>
      </c>
      <c r="I18282" s="8">
        <v>1.0864</v>
      </c>
      <c r="J18282" s="8">
        <f>datatable[[#This Row],[продажи_]]-datatable[[#This Row],[себестоимость_]]</f>
        <v>1.1521999999999999</v>
      </c>
      <c r="L18282"/>
    </row>
    <row r="18283" spans="2:12" x14ac:dyDescent="0.4">
      <c r="B18283" s="5" t="s">
        <v>67</v>
      </c>
      <c r="C18283" s="5" t="s">
        <v>57</v>
      </c>
      <c r="D18283" s="5" t="s">
        <v>26</v>
      </c>
      <c r="E18283" s="5" t="s">
        <v>7</v>
      </c>
      <c r="F18283" s="6">
        <v>44682</v>
      </c>
      <c r="G18283" s="6" t="str">
        <f>TEXT(datatable[[#This Row],[дата]],"ММ")</f>
        <v>05</v>
      </c>
      <c r="H18283" s="8">
        <v>2.1528</v>
      </c>
      <c r="I18283" s="8">
        <v>0.96</v>
      </c>
      <c r="J18283" s="8">
        <f>datatable[[#This Row],[продажи_]]-datatable[[#This Row],[себестоимость_]]</f>
        <v>1.1928000000000001</v>
      </c>
      <c r="L18283"/>
    </row>
    <row r="18284" spans="2:12" x14ac:dyDescent="0.4">
      <c r="B18284" s="5" t="s">
        <v>67</v>
      </c>
      <c r="C18284" s="5" t="s">
        <v>57</v>
      </c>
      <c r="D18284" s="5" t="s">
        <v>26</v>
      </c>
      <c r="E18284" s="5" t="s">
        <v>7</v>
      </c>
      <c r="F18284" s="6">
        <v>44713</v>
      </c>
      <c r="G18284" s="6" t="str">
        <f>TEXT(datatable[[#This Row],[дата]],"ММ")</f>
        <v>06</v>
      </c>
      <c r="H18284" s="8">
        <v>2.028</v>
      </c>
      <c r="I18284" s="8">
        <v>1.1544000000000001</v>
      </c>
      <c r="J18284" s="8">
        <f>datatable[[#This Row],[продажи_]]-datatable[[#This Row],[себестоимость_]]</f>
        <v>0.87359999999999993</v>
      </c>
      <c r="L18284"/>
    </row>
    <row r="18285" spans="2:12" x14ac:dyDescent="0.4">
      <c r="B18285" s="5" t="s">
        <v>67</v>
      </c>
      <c r="C18285" s="5" t="s">
        <v>57</v>
      </c>
      <c r="D18285" s="5" t="s">
        <v>26</v>
      </c>
      <c r="E18285" s="5" t="s">
        <v>7</v>
      </c>
      <c r="F18285" s="6">
        <v>44743</v>
      </c>
      <c r="G18285" s="6" t="str">
        <f>TEXT(datatable[[#This Row],[дата]],"ММ")</f>
        <v>07</v>
      </c>
      <c r="H18285" s="8">
        <v>1.6536000000000002</v>
      </c>
      <c r="I18285" s="8">
        <v>0.66560000000000008</v>
      </c>
      <c r="J18285" s="8">
        <f>datatable[[#This Row],[продажи_]]-datatable[[#This Row],[себестоимость_]]</f>
        <v>0.9880000000000001</v>
      </c>
      <c r="L18285"/>
    </row>
    <row r="18286" spans="2:12" x14ac:dyDescent="0.4">
      <c r="B18286" s="5" t="s">
        <v>67</v>
      </c>
      <c r="C18286" s="5" t="s">
        <v>57</v>
      </c>
      <c r="D18286" s="5" t="s">
        <v>26</v>
      </c>
      <c r="E18286" s="5" t="s">
        <v>7</v>
      </c>
      <c r="F18286" s="6">
        <v>44774</v>
      </c>
      <c r="G18286" s="6" t="str">
        <f>TEXT(datatable[[#This Row],[дата]],"ММ")</f>
        <v>08</v>
      </c>
      <c r="H18286" s="8">
        <v>2.05335</v>
      </c>
      <c r="I18286" s="8">
        <v>0.75600000000000001</v>
      </c>
      <c r="J18286" s="8">
        <f>datatable[[#This Row],[продажи_]]-datatable[[#This Row],[себестоимость_]]</f>
        <v>1.29735</v>
      </c>
      <c r="L18286"/>
    </row>
    <row r="18287" spans="2:12" x14ac:dyDescent="0.4">
      <c r="B18287" s="5" t="s">
        <v>67</v>
      </c>
      <c r="C18287" s="5" t="s">
        <v>57</v>
      </c>
      <c r="D18287" s="5" t="s">
        <v>26</v>
      </c>
      <c r="E18287" s="5" t="s">
        <v>7</v>
      </c>
      <c r="F18287" s="6">
        <v>44805</v>
      </c>
      <c r="G18287" s="6" t="str">
        <f>TEXT(datatable[[#This Row],[дата]],"ММ")</f>
        <v>09</v>
      </c>
      <c r="H18287" s="8">
        <v>1.7745</v>
      </c>
      <c r="I18287" s="8">
        <v>0.8640000000000001</v>
      </c>
      <c r="J18287" s="8">
        <f>datatable[[#This Row],[продажи_]]-datatable[[#This Row],[себестоимость_]]</f>
        <v>0.91049999999999986</v>
      </c>
      <c r="L18287"/>
    </row>
    <row r="18288" spans="2:12" x14ac:dyDescent="0.4">
      <c r="B18288" s="5" t="s">
        <v>67</v>
      </c>
      <c r="C18288" s="5" t="s">
        <v>57</v>
      </c>
      <c r="D18288" s="5" t="s">
        <v>26</v>
      </c>
      <c r="E18288" s="5" t="s">
        <v>7</v>
      </c>
      <c r="F18288" s="6">
        <v>44835</v>
      </c>
      <c r="G18288" s="6" t="str">
        <f>TEXT(datatable[[#This Row],[дата]],"ММ")</f>
        <v>10</v>
      </c>
      <c r="H18288" s="8">
        <v>3.0030000000000001</v>
      </c>
      <c r="I18288" s="8">
        <v>1.0864</v>
      </c>
      <c r="J18288" s="8">
        <f>datatable[[#This Row],[продажи_]]-datatable[[#This Row],[себестоимость_]]</f>
        <v>1.9166000000000001</v>
      </c>
      <c r="L18288"/>
    </row>
    <row r="18289" spans="2:12" x14ac:dyDescent="0.4">
      <c r="B18289" s="5" t="s">
        <v>67</v>
      </c>
      <c r="C18289" s="5" t="s">
        <v>57</v>
      </c>
      <c r="D18289" s="5" t="s">
        <v>26</v>
      </c>
      <c r="E18289" s="5" t="s">
        <v>7</v>
      </c>
      <c r="F18289" s="6">
        <v>44866</v>
      </c>
      <c r="G18289" s="6" t="str">
        <f>TEXT(datatable[[#This Row],[дата]],"ММ")</f>
        <v>11</v>
      </c>
      <c r="H18289" s="8">
        <v>2.1547499999999999</v>
      </c>
      <c r="I18289" s="8">
        <v>0.90480000000000005</v>
      </c>
      <c r="J18289" s="8">
        <f>datatable[[#This Row],[продажи_]]-datatable[[#This Row],[себестоимость_]]</f>
        <v>1.2499499999999999</v>
      </c>
      <c r="L18289"/>
    </row>
    <row r="18290" spans="2:12" x14ac:dyDescent="0.4">
      <c r="B18290" s="5" t="s">
        <v>67</v>
      </c>
      <c r="C18290" s="5" t="s">
        <v>57</v>
      </c>
      <c r="D18290" s="5" t="s">
        <v>26</v>
      </c>
      <c r="E18290" s="5" t="s">
        <v>7</v>
      </c>
      <c r="F18290" s="6">
        <v>44896</v>
      </c>
      <c r="G18290" s="6" t="str">
        <f>TEXT(datatable[[#This Row],[дата]],"ММ")</f>
        <v>12</v>
      </c>
      <c r="H18290" s="8">
        <v>2.5506000000000002</v>
      </c>
      <c r="I18290" s="8">
        <v>1.0847999999999998</v>
      </c>
      <c r="J18290" s="8">
        <f>datatable[[#This Row],[продажи_]]-datatable[[#This Row],[себестоимость_]]</f>
        <v>1.4658000000000004</v>
      </c>
      <c r="L18290"/>
    </row>
    <row r="18291" spans="2:12" x14ac:dyDescent="0.4">
      <c r="B18291" s="5" t="s">
        <v>68</v>
      </c>
      <c r="C18291" s="5" t="s">
        <v>56</v>
      </c>
      <c r="D18291" s="5" t="s">
        <v>27</v>
      </c>
      <c r="E18291" s="5" t="s">
        <v>60</v>
      </c>
      <c r="F18291" s="6">
        <v>44562</v>
      </c>
      <c r="G18291" s="6" t="str">
        <f>TEXT(datatable[[#This Row],[дата]],"ММ")</f>
        <v>01</v>
      </c>
      <c r="H18291" s="8">
        <v>65.772000000000006</v>
      </c>
      <c r="I18291" s="8">
        <v>18.627749999999999</v>
      </c>
      <c r="J18291" s="8">
        <f>datatable[[#This Row],[продажи_]]-datatable[[#This Row],[себестоимость_]]</f>
        <v>47.144250000000007</v>
      </c>
      <c r="L18291"/>
    </row>
    <row r="18292" spans="2:12" x14ac:dyDescent="0.4">
      <c r="B18292" s="5" t="s">
        <v>68</v>
      </c>
      <c r="C18292" s="5" t="s">
        <v>56</v>
      </c>
      <c r="D18292" s="5" t="s">
        <v>27</v>
      </c>
      <c r="E18292" s="5" t="s">
        <v>60</v>
      </c>
      <c r="F18292" s="6">
        <v>44593</v>
      </c>
      <c r="G18292" s="6" t="str">
        <f>TEXT(datatable[[#This Row],[дата]],"ММ")</f>
        <v>02</v>
      </c>
      <c r="H18292" s="8">
        <v>74.176200000000009</v>
      </c>
      <c r="I18292" s="8">
        <v>34.090000000000003</v>
      </c>
      <c r="J18292" s="8">
        <f>datatable[[#This Row],[продажи_]]-datatable[[#This Row],[себестоимость_]]</f>
        <v>40.086200000000005</v>
      </c>
      <c r="L18292"/>
    </row>
    <row r="18293" spans="2:12" x14ac:dyDescent="0.4">
      <c r="B18293" s="5" t="s">
        <v>68</v>
      </c>
      <c r="C18293" s="5" t="s">
        <v>56</v>
      </c>
      <c r="D18293" s="5" t="s">
        <v>27</v>
      </c>
      <c r="E18293" s="5" t="s">
        <v>60</v>
      </c>
      <c r="F18293" s="6">
        <v>44621</v>
      </c>
      <c r="G18293" s="6" t="str">
        <f>TEXT(datatable[[#This Row],[дата]],"ММ")</f>
        <v>03</v>
      </c>
      <c r="H18293" s="8">
        <v>107.18400000000001</v>
      </c>
      <c r="I18293" s="8">
        <v>35.453600000000002</v>
      </c>
      <c r="J18293" s="8">
        <f>datatable[[#This Row],[продажи_]]-datatable[[#This Row],[себестоимость_]]</f>
        <v>71.730400000000003</v>
      </c>
      <c r="L18293"/>
    </row>
    <row r="18294" spans="2:12" x14ac:dyDescent="0.4">
      <c r="B18294" s="5" t="s">
        <v>68</v>
      </c>
      <c r="C18294" s="5" t="s">
        <v>56</v>
      </c>
      <c r="D18294" s="5" t="s">
        <v>27</v>
      </c>
      <c r="E18294" s="5" t="s">
        <v>60</v>
      </c>
      <c r="F18294" s="6">
        <v>44652</v>
      </c>
      <c r="G18294" s="6" t="str">
        <f>TEXT(datatable[[#This Row],[дата]],"ММ")</f>
        <v>04</v>
      </c>
      <c r="H18294" s="8">
        <v>92.933400000000006</v>
      </c>
      <c r="I18294" s="8">
        <v>33.408200000000001</v>
      </c>
      <c r="J18294" s="8">
        <f>datatable[[#This Row],[продажи_]]-datatable[[#This Row],[себестоимость_]]</f>
        <v>59.525200000000005</v>
      </c>
      <c r="L18294"/>
    </row>
    <row r="18295" spans="2:12" x14ac:dyDescent="0.4">
      <c r="B18295" s="5" t="s">
        <v>68</v>
      </c>
      <c r="C18295" s="5" t="s">
        <v>56</v>
      </c>
      <c r="D18295" s="5" t="s">
        <v>27</v>
      </c>
      <c r="E18295" s="5" t="s">
        <v>60</v>
      </c>
      <c r="F18295" s="6">
        <v>44682</v>
      </c>
      <c r="G18295" s="6" t="str">
        <f>TEXT(datatable[[#This Row],[дата]],"ММ")</f>
        <v>05</v>
      </c>
      <c r="H18295" s="8">
        <v>78.195599999999999</v>
      </c>
      <c r="I18295" s="8">
        <v>32.434200000000004</v>
      </c>
      <c r="J18295" s="8">
        <f>datatable[[#This Row],[продажи_]]-datatable[[#This Row],[себестоимость_]]</f>
        <v>45.761399999999995</v>
      </c>
      <c r="L18295"/>
    </row>
    <row r="18296" spans="2:12" x14ac:dyDescent="0.4">
      <c r="B18296" s="5" t="s">
        <v>68</v>
      </c>
      <c r="C18296" s="5" t="s">
        <v>56</v>
      </c>
      <c r="D18296" s="5" t="s">
        <v>27</v>
      </c>
      <c r="E18296" s="5" t="s">
        <v>60</v>
      </c>
      <c r="F18296" s="6">
        <v>44713</v>
      </c>
      <c r="G18296" s="6" t="str">
        <f>TEXT(datatable[[#This Row],[дата]],"ММ")</f>
        <v>06</v>
      </c>
      <c r="H18296" s="8">
        <v>83.920200000000008</v>
      </c>
      <c r="I18296" s="8">
        <v>32.604649999999999</v>
      </c>
      <c r="J18296" s="8">
        <f>datatable[[#This Row],[продажи_]]-datatable[[#This Row],[себестоимость_]]</f>
        <v>51.315550000000009</v>
      </c>
      <c r="L18296"/>
    </row>
    <row r="18297" spans="2:12" x14ac:dyDescent="0.4">
      <c r="B18297" s="5" t="s">
        <v>68</v>
      </c>
      <c r="C18297" s="5" t="s">
        <v>56</v>
      </c>
      <c r="D18297" s="5" t="s">
        <v>27</v>
      </c>
      <c r="E18297" s="5" t="s">
        <v>60</v>
      </c>
      <c r="F18297" s="6">
        <v>44743</v>
      </c>
      <c r="G18297" s="6" t="str">
        <f>TEXT(datatable[[#This Row],[дата]],"ММ")</f>
        <v>07</v>
      </c>
      <c r="H18297" s="8">
        <v>51.6432</v>
      </c>
      <c r="I18297" s="8">
        <v>16.947600000000001</v>
      </c>
      <c r="J18297" s="8">
        <f>datatable[[#This Row],[продажи_]]-datatable[[#This Row],[себестоимость_]]</f>
        <v>34.695599999999999</v>
      </c>
      <c r="L18297"/>
    </row>
    <row r="18298" spans="2:12" x14ac:dyDescent="0.4">
      <c r="B18298" s="5" t="s">
        <v>68</v>
      </c>
      <c r="C18298" s="5" t="s">
        <v>56</v>
      </c>
      <c r="D18298" s="5" t="s">
        <v>27</v>
      </c>
      <c r="E18298" s="5" t="s">
        <v>60</v>
      </c>
      <c r="F18298" s="6">
        <v>44774</v>
      </c>
      <c r="G18298" s="6" t="str">
        <f>TEXT(datatable[[#This Row],[дата]],"ММ")</f>
        <v>08</v>
      </c>
      <c r="H18298" s="8">
        <v>55.3581</v>
      </c>
      <c r="I18298" s="8">
        <v>24.763949999999998</v>
      </c>
      <c r="J18298" s="8">
        <f>datatable[[#This Row],[продажи_]]-datatable[[#This Row],[себестоимость_]]</f>
        <v>30.594150000000003</v>
      </c>
      <c r="L18298"/>
    </row>
    <row r="18299" spans="2:12" x14ac:dyDescent="0.4">
      <c r="B18299" s="5" t="s">
        <v>68</v>
      </c>
      <c r="C18299" s="5" t="s">
        <v>56</v>
      </c>
      <c r="D18299" s="5" t="s">
        <v>27</v>
      </c>
      <c r="E18299" s="5" t="s">
        <v>60</v>
      </c>
      <c r="F18299" s="6">
        <v>44805</v>
      </c>
      <c r="G18299" s="6" t="str">
        <f>TEXT(datatable[[#This Row],[дата]],"ММ")</f>
        <v>09</v>
      </c>
      <c r="H18299" s="8">
        <v>73.08</v>
      </c>
      <c r="I18299" s="8">
        <v>22.158500000000004</v>
      </c>
      <c r="J18299" s="8">
        <f>datatable[[#This Row],[продажи_]]-datatable[[#This Row],[себестоимость_]]</f>
        <v>50.921499999999995</v>
      </c>
      <c r="L18299"/>
    </row>
    <row r="18300" spans="2:12" x14ac:dyDescent="0.4">
      <c r="B18300" s="5" t="s">
        <v>68</v>
      </c>
      <c r="C18300" s="5" t="s">
        <v>56</v>
      </c>
      <c r="D18300" s="5" t="s">
        <v>27</v>
      </c>
      <c r="E18300" s="5" t="s">
        <v>60</v>
      </c>
      <c r="F18300" s="6">
        <v>44835</v>
      </c>
      <c r="G18300" s="6" t="str">
        <f>TEXT(datatable[[#This Row],[дата]],"ММ")</f>
        <v>10</v>
      </c>
      <c r="H18300" s="8">
        <v>80.144400000000005</v>
      </c>
      <c r="I18300" s="8">
        <v>31.021900000000006</v>
      </c>
      <c r="J18300" s="8">
        <f>datatable[[#This Row],[продажи_]]-datatable[[#This Row],[себестоимость_]]</f>
        <v>49.122500000000002</v>
      </c>
      <c r="L18300"/>
    </row>
    <row r="18301" spans="2:12" x14ac:dyDescent="0.4">
      <c r="B18301" s="5" t="s">
        <v>68</v>
      </c>
      <c r="C18301" s="5" t="s">
        <v>56</v>
      </c>
      <c r="D18301" s="5" t="s">
        <v>27</v>
      </c>
      <c r="E18301" s="5" t="s">
        <v>60</v>
      </c>
      <c r="F18301" s="6">
        <v>44866</v>
      </c>
      <c r="G18301" s="6" t="str">
        <f>TEXT(datatable[[#This Row],[дата]],"ММ")</f>
        <v>11</v>
      </c>
      <c r="H18301" s="8">
        <v>66.502799999999993</v>
      </c>
      <c r="I18301" s="8">
        <v>28.17295</v>
      </c>
      <c r="J18301" s="8">
        <f>datatable[[#This Row],[продажи_]]-datatable[[#This Row],[себестоимость_]]</f>
        <v>38.329849999999993</v>
      </c>
      <c r="L18301"/>
    </row>
    <row r="18302" spans="2:12" x14ac:dyDescent="0.4">
      <c r="B18302" s="5" t="s">
        <v>68</v>
      </c>
      <c r="C18302" s="5" t="s">
        <v>56</v>
      </c>
      <c r="D18302" s="5" t="s">
        <v>27</v>
      </c>
      <c r="E18302" s="5" t="s">
        <v>60</v>
      </c>
      <c r="F18302" s="6">
        <v>44896</v>
      </c>
      <c r="G18302" s="6" t="str">
        <f>TEXT(datatable[[#This Row],[дата]],"ММ")</f>
        <v>12</v>
      </c>
      <c r="H18302" s="8">
        <v>70.15679999999999</v>
      </c>
      <c r="I18302" s="8">
        <v>30.681000000000001</v>
      </c>
      <c r="J18302" s="8">
        <f>datatable[[#This Row],[продажи_]]-datatable[[#This Row],[себестоимость_]]</f>
        <v>39.475799999999992</v>
      </c>
      <c r="L18302"/>
    </row>
    <row r="18303" spans="2:12" x14ac:dyDescent="0.4">
      <c r="B18303" s="5" t="s">
        <v>68</v>
      </c>
      <c r="C18303" s="5" t="s">
        <v>56</v>
      </c>
      <c r="D18303" s="5" t="s">
        <v>27</v>
      </c>
      <c r="E18303" s="5" t="s">
        <v>7</v>
      </c>
      <c r="F18303" s="6">
        <v>44562</v>
      </c>
      <c r="G18303" s="6" t="str">
        <f>TEXT(datatable[[#This Row],[дата]],"ММ")</f>
        <v>01</v>
      </c>
      <c r="H18303" s="8">
        <v>24.003</v>
      </c>
      <c r="I18303" s="8">
        <v>19.5489</v>
      </c>
      <c r="J18303" s="8">
        <f>datatable[[#This Row],[продажи_]]-datatable[[#This Row],[себестоимость_]]</f>
        <v>4.4541000000000004</v>
      </c>
      <c r="L18303"/>
    </row>
    <row r="18304" spans="2:12" x14ac:dyDescent="0.4">
      <c r="B18304" s="5" t="s">
        <v>68</v>
      </c>
      <c r="C18304" s="5" t="s">
        <v>56</v>
      </c>
      <c r="D18304" s="5" t="s">
        <v>27</v>
      </c>
      <c r="E18304" s="5" t="s">
        <v>7</v>
      </c>
      <c r="F18304" s="6">
        <v>44593</v>
      </c>
      <c r="G18304" s="6" t="str">
        <f>TEXT(datatable[[#This Row],[дата]],"ММ")</f>
        <v>02</v>
      </c>
      <c r="H18304" s="8">
        <v>30.581600000000002</v>
      </c>
      <c r="I18304" s="8">
        <v>32.114599999999996</v>
      </c>
      <c r="J18304" s="8">
        <f>datatable[[#This Row],[продажи_]]-datatable[[#This Row],[себестоимость_]]</f>
        <v>-1.5329999999999941</v>
      </c>
      <c r="L18304"/>
    </row>
    <row r="18305" spans="2:12" x14ac:dyDescent="0.4">
      <c r="B18305" s="5" t="s">
        <v>68</v>
      </c>
      <c r="C18305" s="5" t="s">
        <v>56</v>
      </c>
      <c r="D18305" s="5" t="s">
        <v>27</v>
      </c>
      <c r="E18305" s="5" t="s">
        <v>7</v>
      </c>
      <c r="F18305" s="6">
        <v>44621</v>
      </c>
      <c r="G18305" s="6" t="str">
        <f>TEXT(datatable[[#This Row],[дата]],"ММ")</f>
        <v>03</v>
      </c>
      <c r="H18305" s="8">
        <v>34.137599999999999</v>
      </c>
      <c r="I18305" s="8">
        <v>36.702400000000004</v>
      </c>
      <c r="J18305" s="8">
        <f>datatable[[#This Row],[продажи_]]-datatable[[#This Row],[себестоимость_]]</f>
        <v>-2.5648000000000053</v>
      </c>
      <c r="L18305"/>
    </row>
    <row r="18306" spans="2:12" x14ac:dyDescent="0.4">
      <c r="B18306" s="5" t="s">
        <v>68</v>
      </c>
      <c r="C18306" s="5" t="s">
        <v>56</v>
      </c>
      <c r="D18306" s="5" t="s">
        <v>27</v>
      </c>
      <c r="E18306" s="5" t="s">
        <v>7</v>
      </c>
      <c r="F18306" s="6">
        <v>44652</v>
      </c>
      <c r="G18306" s="6" t="str">
        <f>TEXT(datatable[[#This Row],[дата]],"ММ")</f>
        <v>04</v>
      </c>
      <c r="H18306" s="8">
        <v>34.493200000000002</v>
      </c>
      <c r="I18306" s="8">
        <v>26.146400000000003</v>
      </c>
      <c r="J18306" s="8">
        <f>datatable[[#This Row],[продажи_]]-datatable[[#This Row],[себестоимость_]]</f>
        <v>8.3467999999999982</v>
      </c>
      <c r="L18306"/>
    </row>
    <row r="18307" spans="2:12" x14ac:dyDescent="0.4">
      <c r="B18307" s="5" t="s">
        <v>68</v>
      </c>
      <c r="C18307" s="5" t="s">
        <v>56</v>
      </c>
      <c r="D18307" s="5" t="s">
        <v>27</v>
      </c>
      <c r="E18307" s="5" t="s">
        <v>7</v>
      </c>
      <c r="F18307" s="6">
        <v>44682</v>
      </c>
      <c r="G18307" s="6" t="str">
        <f>TEXT(datatable[[#This Row],[дата]],"ММ")</f>
        <v>05</v>
      </c>
      <c r="H18307" s="8">
        <v>26.212800000000001</v>
      </c>
      <c r="I18307" s="8">
        <v>22.411200000000001</v>
      </c>
      <c r="J18307" s="8">
        <f>datatable[[#This Row],[продажи_]]-datatable[[#This Row],[себестоимость_]]</f>
        <v>3.8016000000000005</v>
      </c>
      <c r="L18307"/>
    </row>
    <row r="18308" spans="2:12" x14ac:dyDescent="0.4">
      <c r="B18308" s="5" t="s">
        <v>68</v>
      </c>
      <c r="C18308" s="5" t="s">
        <v>56</v>
      </c>
      <c r="D18308" s="5" t="s">
        <v>27</v>
      </c>
      <c r="E18308" s="5" t="s">
        <v>7</v>
      </c>
      <c r="F18308" s="6">
        <v>44713</v>
      </c>
      <c r="G18308" s="6" t="str">
        <f>TEXT(datatable[[#This Row],[дата]],"ММ")</f>
        <v>06</v>
      </c>
      <c r="H18308" s="8">
        <v>28.727400000000003</v>
      </c>
      <c r="I18308" s="8">
        <v>29.029000000000003</v>
      </c>
      <c r="J18308" s="8">
        <f>datatable[[#This Row],[продажи_]]-datatable[[#This Row],[себестоимость_]]</f>
        <v>-0.30160000000000053</v>
      </c>
      <c r="L18308"/>
    </row>
    <row r="18309" spans="2:12" x14ac:dyDescent="0.4">
      <c r="B18309" s="5" t="s">
        <v>68</v>
      </c>
      <c r="C18309" s="5" t="s">
        <v>56</v>
      </c>
      <c r="D18309" s="5" t="s">
        <v>27</v>
      </c>
      <c r="E18309" s="5" t="s">
        <v>7</v>
      </c>
      <c r="F18309" s="6">
        <v>44743</v>
      </c>
      <c r="G18309" s="6" t="str">
        <f>TEXT(datatable[[#This Row],[дата]],"ММ")</f>
        <v>07</v>
      </c>
      <c r="H18309" s="8">
        <v>24.180799999999998</v>
      </c>
      <c r="I18309" s="8">
        <v>19.1632</v>
      </c>
      <c r="J18309" s="8">
        <f>datatable[[#This Row],[продажи_]]-datatable[[#This Row],[себестоимость_]]</f>
        <v>5.0175999999999981</v>
      </c>
      <c r="L18309"/>
    </row>
    <row r="18310" spans="2:12" x14ac:dyDescent="0.4">
      <c r="B18310" s="5" t="s">
        <v>68</v>
      </c>
      <c r="C18310" s="5" t="s">
        <v>56</v>
      </c>
      <c r="D18310" s="5" t="s">
        <v>27</v>
      </c>
      <c r="E18310" s="5" t="s">
        <v>7</v>
      </c>
      <c r="F18310" s="6">
        <v>44774</v>
      </c>
      <c r="G18310" s="6" t="str">
        <f>TEXT(datatable[[#This Row],[дата]],"ММ")</f>
        <v>08</v>
      </c>
      <c r="H18310" s="8">
        <v>19.888199999999998</v>
      </c>
      <c r="I18310" s="8">
        <v>15.346799999999998</v>
      </c>
      <c r="J18310" s="8">
        <f>datatable[[#This Row],[продажи_]]-datatable[[#This Row],[себестоимость_]]</f>
        <v>4.5413999999999994</v>
      </c>
      <c r="L18310"/>
    </row>
    <row r="18311" spans="2:12" x14ac:dyDescent="0.4">
      <c r="B18311" s="5" t="s">
        <v>68</v>
      </c>
      <c r="C18311" s="5" t="s">
        <v>56</v>
      </c>
      <c r="D18311" s="5" t="s">
        <v>27</v>
      </c>
      <c r="E18311" s="5" t="s">
        <v>7</v>
      </c>
      <c r="F18311" s="6">
        <v>44805</v>
      </c>
      <c r="G18311" s="6" t="str">
        <f>TEXT(datatable[[#This Row],[дата]],"ММ")</f>
        <v>09</v>
      </c>
      <c r="H18311" s="8">
        <v>23.622000000000003</v>
      </c>
      <c r="I18311" s="8">
        <v>16.849</v>
      </c>
      <c r="J18311" s="8">
        <f>datatable[[#This Row],[продажи_]]-datatable[[#This Row],[себестоимость_]]</f>
        <v>6.7730000000000032</v>
      </c>
      <c r="L18311"/>
    </row>
    <row r="18312" spans="2:12" x14ac:dyDescent="0.4">
      <c r="B18312" s="5" t="s">
        <v>68</v>
      </c>
      <c r="C18312" s="5" t="s">
        <v>56</v>
      </c>
      <c r="D18312" s="5" t="s">
        <v>27</v>
      </c>
      <c r="E18312" s="5" t="s">
        <v>7</v>
      </c>
      <c r="F18312" s="6">
        <v>44835</v>
      </c>
      <c r="G18312" s="6" t="str">
        <f>TEXT(datatable[[#This Row],[дата]],"ММ")</f>
        <v>10</v>
      </c>
      <c r="H18312" s="8">
        <v>37.338000000000001</v>
      </c>
      <c r="I18312" s="8">
        <v>29.272600000000004</v>
      </c>
      <c r="J18312" s="8">
        <f>datatable[[#This Row],[продажи_]]-datatable[[#This Row],[себестоимость_]]</f>
        <v>8.0653999999999968</v>
      </c>
      <c r="L18312"/>
    </row>
    <row r="18313" spans="2:12" x14ac:dyDescent="0.4">
      <c r="B18313" s="5" t="s">
        <v>68</v>
      </c>
      <c r="C18313" s="5" t="s">
        <v>56</v>
      </c>
      <c r="D18313" s="5" t="s">
        <v>27</v>
      </c>
      <c r="E18313" s="5" t="s">
        <v>7</v>
      </c>
      <c r="F18313" s="6">
        <v>44866</v>
      </c>
      <c r="G18313" s="6" t="str">
        <f>TEXT(datatable[[#This Row],[дата]],"ММ")</f>
        <v>11</v>
      </c>
      <c r="H18313" s="8">
        <v>38.303200000000004</v>
      </c>
      <c r="I18313" s="8">
        <v>22.695399999999999</v>
      </c>
      <c r="J18313" s="8">
        <f>datatable[[#This Row],[продажи_]]-datatable[[#This Row],[себестоимость_]]</f>
        <v>15.607800000000005</v>
      </c>
      <c r="L18313"/>
    </row>
    <row r="18314" spans="2:12" x14ac:dyDescent="0.4">
      <c r="B18314" s="5" t="s">
        <v>68</v>
      </c>
      <c r="C18314" s="5" t="s">
        <v>56</v>
      </c>
      <c r="D18314" s="5" t="s">
        <v>27</v>
      </c>
      <c r="E18314" s="5" t="s">
        <v>7</v>
      </c>
      <c r="F18314" s="6">
        <v>44896</v>
      </c>
      <c r="G18314" s="6" t="str">
        <f>TEXT(datatable[[#This Row],[дата]],"ММ")</f>
        <v>12</v>
      </c>
      <c r="H18314" s="8">
        <v>36.2712</v>
      </c>
      <c r="I18314" s="8">
        <v>28.501199999999997</v>
      </c>
      <c r="J18314" s="8">
        <f>datatable[[#This Row],[продажи_]]-datatable[[#This Row],[себестоимость_]]</f>
        <v>7.7700000000000031</v>
      </c>
      <c r="L18314"/>
    </row>
    <row r="18315" spans="2:12" x14ac:dyDescent="0.4">
      <c r="B18315" s="5" t="s">
        <v>68</v>
      </c>
      <c r="C18315" s="5" t="s">
        <v>56</v>
      </c>
      <c r="D18315" s="5" t="s">
        <v>27</v>
      </c>
      <c r="E18315" s="5" t="s">
        <v>7</v>
      </c>
      <c r="F18315" s="6">
        <v>44562</v>
      </c>
      <c r="G18315" s="6" t="str">
        <f>TEXT(datatable[[#This Row],[дата]],"ММ")</f>
        <v>01</v>
      </c>
      <c r="H18315" s="8">
        <v>18.603000000000002</v>
      </c>
      <c r="I18315" s="8">
        <v>10.8459</v>
      </c>
      <c r="J18315" s="8">
        <f>datatable[[#This Row],[продажи_]]-datatable[[#This Row],[себестоимость_]]</f>
        <v>7.7571000000000012</v>
      </c>
      <c r="L18315"/>
    </row>
    <row r="18316" spans="2:12" x14ac:dyDescent="0.4">
      <c r="B18316" s="5" t="s">
        <v>68</v>
      </c>
      <c r="C18316" s="5" t="s">
        <v>56</v>
      </c>
      <c r="D18316" s="5" t="s">
        <v>27</v>
      </c>
      <c r="E18316" s="5" t="s">
        <v>7</v>
      </c>
      <c r="F18316" s="6">
        <v>44593</v>
      </c>
      <c r="G18316" s="6" t="str">
        <f>TEXT(datatable[[#This Row],[дата]],"ММ")</f>
        <v>02</v>
      </c>
      <c r="H18316" s="8">
        <v>31.395</v>
      </c>
      <c r="I18316" s="8">
        <v>17.854199999999999</v>
      </c>
      <c r="J18316" s="8">
        <f>datatable[[#This Row],[продажи_]]-datatable[[#This Row],[себестоимость_]]</f>
        <v>13.540800000000001</v>
      </c>
      <c r="L18316"/>
    </row>
    <row r="18317" spans="2:12" x14ac:dyDescent="0.4">
      <c r="B18317" s="5" t="s">
        <v>68</v>
      </c>
      <c r="C18317" s="5" t="s">
        <v>56</v>
      </c>
      <c r="D18317" s="5" t="s">
        <v>27</v>
      </c>
      <c r="E18317" s="5" t="s">
        <v>7</v>
      </c>
      <c r="F18317" s="6">
        <v>44621</v>
      </c>
      <c r="G18317" s="6" t="str">
        <f>TEXT(datatable[[#This Row],[дата]],"ММ")</f>
        <v>03</v>
      </c>
      <c r="H18317" s="8">
        <v>29.639999999999997</v>
      </c>
      <c r="I18317" s="8">
        <v>15.350399999999999</v>
      </c>
      <c r="J18317" s="8">
        <f>datatable[[#This Row],[продажи_]]-datatable[[#This Row],[себестоимость_]]</f>
        <v>14.289599999999998</v>
      </c>
      <c r="L18317"/>
    </row>
    <row r="18318" spans="2:12" x14ac:dyDescent="0.4">
      <c r="B18318" s="5" t="s">
        <v>68</v>
      </c>
      <c r="C18318" s="5" t="s">
        <v>56</v>
      </c>
      <c r="D18318" s="5" t="s">
        <v>27</v>
      </c>
      <c r="E18318" s="5" t="s">
        <v>7</v>
      </c>
      <c r="F18318" s="6">
        <v>44652</v>
      </c>
      <c r="G18318" s="6" t="str">
        <f>TEXT(datatable[[#This Row],[дата]],"ММ")</f>
        <v>04</v>
      </c>
      <c r="H18318" s="8">
        <v>26.481000000000002</v>
      </c>
      <c r="I18318" s="8">
        <v>13.759199999999998</v>
      </c>
      <c r="J18318" s="8">
        <f>datatable[[#This Row],[продажи_]]-datatable[[#This Row],[себестоимость_]]</f>
        <v>12.721800000000004</v>
      </c>
      <c r="L18318"/>
    </row>
    <row r="18319" spans="2:12" x14ac:dyDescent="0.4">
      <c r="B18319" s="5" t="s">
        <v>68</v>
      </c>
      <c r="C18319" s="5" t="s">
        <v>56</v>
      </c>
      <c r="D18319" s="5" t="s">
        <v>27</v>
      </c>
      <c r="E18319" s="5" t="s">
        <v>7</v>
      </c>
      <c r="F18319" s="6">
        <v>44682</v>
      </c>
      <c r="G18319" s="6" t="str">
        <f>TEXT(datatable[[#This Row],[дата]],"ММ")</f>
        <v>05</v>
      </c>
      <c r="H18319" s="8">
        <v>24.804000000000002</v>
      </c>
      <c r="I18319" s="8">
        <v>12.636000000000001</v>
      </c>
      <c r="J18319" s="8">
        <f>datatable[[#This Row],[продажи_]]-datatable[[#This Row],[себестоимость_]]</f>
        <v>12.168000000000001</v>
      </c>
      <c r="L18319"/>
    </row>
    <row r="18320" spans="2:12" x14ac:dyDescent="0.4">
      <c r="B18320" s="5" t="s">
        <v>68</v>
      </c>
      <c r="C18320" s="5" t="s">
        <v>56</v>
      </c>
      <c r="D18320" s="5" t="s">
        <v>27</v>
      </c>
      <c r="E18320" s="5" t="s">
        <v>7</v>
      </c>
      <c r="F18320" s="6">
        <v>44713</v>
      </c>
      <c r="G18320" s="6" t="str">
        <f>TEXT(datatable[[#This Row],[дата]],"ММ")</f>
        <v>06</v>
      </c>
      <c r="H18320" s="8">
        <v>24.336000000000002</v>
      </c>
      <c r="I18320" s="8">
        <v>15.21</v>
      </c>
      <c r="J18320" s="8">
        <f>datatable[[#This Row],[продажи_]]-datatable[[#This Row],[себестоимость_]]</f>
        <v>9.1260000000000012</v>
      </c>
      <c r="L18320"/>
    </row>
    <row r="18321" spans="2:12" x14ac:dyDescent="0.4">
      <c r="B18321" s="5" t="s">
        <v>68</v>
      </c>
      <c r="C18321" s="5" t="s">
        <v>56</v>
      </c>
      <c r="D18321" s="5" t="s">
        <v>27</v>
      </c>
      <c r="E18321" s="5" t="s">
        <v>7</v>
      </c>
      <c r="F18321" s="6">
        <v>44743</v>
      </c>
      <c r="G18321" s="6" t="str">
        <f>TEXT(datatable[[#This Row],[дата]],"ММ")</f>
        <v>07</v>
      </c>
      <c r="H18321" s="8">
        <v>15.756</v>
      </c>
      <c r="I18321" s="8">
        <v>10.951199999999998</v>
      </c>
      <c r="J18321" s="8">
        <f>datatable[[#This Row],[продажи_]]-datatable[[#This Row],[себестоимость_]]</f>
        <v>4.804800000000002</v>
      </c>
      <c r="L18321"/>
    </row>
    <row r="18322" spans="2:12" x14ac:dyDescent="0.4">
      <c r="B18322" s="5" t="s">
        <v>68</v>
      </c>
      <c r="C18322" s="5" t="s">
        <v>56</v>
      </c>
      <c r="D18322" s="5" t="s">
        <v>27</v>
      </c>
      <c r="E18322" s="5" t="s">
        <v>7</v>
      </c>
      <c r="F18322" s="6">
        <v>44774</v>
      </c>
      <c r="G18322" s="6" t="str">
        <f>TEXT(datatable[[#This Row],[дата]],"ММ")</f>
        <v>08</v>
      </c>
      <c r="H18322" s="8">
        <v>21.06</v>
      </c>
      <c r="I18322" s="8">
        <v>10.740599999999999</v>
      </c>
      <c r="J18322" s="8">
        <f>datatable[[#This Row],[продажи_]]-datatable[[#This Row],[себестоимость_]]</f>
        <v>10.3194</v>
      </c>
      <c r="L18322"/>
    </row>
    <row r="18323" spans="2:12" x14ac:dyDescent="0.4">
      <c r="B18323" s="5" t="s">
        <v>68</v>
      </c>
      <c r="C18323" s="5" t="s">
        <v>56</v>
      </c>
      <c r="D18323" s="5" t="s">
        <v>27</v>
      </c>
      <c r="E18323" s="5" t="s">
        <v>7</v>
      </c>
      <c r="F18323" s="6">
        <v>44805</v>
      </c>
      <c r="G18323" s="6" t="str">
        <f>TEXT(datatable[[#This Row],[дата]],"ММ")</f>
        <v>09</v>
      </c>
      <c r="H18323" s="8">
        <v>23.204999999999998</v>
      </c>
      <c r="I18323" s="8">
        <v>11.349</v>
      </c>
      <c r="J18323" s="8">
        <f>datatable[[#This Row],[продажи_]]-datatable[[#This Row],[себестоимость_]]</f>
        <v>11.855999999999998</v>
      </c>
      <c r="L18323"/>
    </row>
    <row r="18324" spans="2:12" x14ac:dyDescent="0.4">
      <c r="B18324" s="5" t="s">
        <v>68</v>
      </c>
      <c r="C18324" s="5" t="s">
        <v>56</v>
      </c>
      <c r="D18324" s="5" t="s">
        <v>27</v>
      </c>
      <c r="E18324" s="5" t="s">
        <v>7</v>
      </c>
      <c r="F18324" s="6">
        <v>44835</v>
      </c>
      <c r="G18324" s="6" t="str">
        <f>TEXT(datatable[[#This Row],[дата]],"ММ")</f>
        <v>10</v>
      </c>
      <c r="H18324" s="8">
        <v>23.478000000000002</v>
      </c>
      <c r="I18324" s="8">
        <v>13.431599999999998</v>
      </c>
      <c r="J18324" s="8">
        <f>datatable[[#This Row],[продажи_]]-datatable[[#This Row],[себестоимость_]]</f>
        <v>10.046400000000004</v>
      </c>
      <c r="L18324"/>
    </row>
    <row r="18325" spans="2:12" x14ac:dyDescent="0.4">
      <c r="B18325" s="5" t="s">
        <v>68</v>
      </c>
      <c r="C18325" s="5" t="s">
        <v>56</v>
      </c>
      <c r="D18325" s="5" t="s">
        <v>27</v>
      </c>
      <c r="E18325" s="5" t="s">
        <v>7</v>
      </c>
      <c r="F18325" s="6">
        <v>44866</v>
      </c>
      <c r="G18325" s="6" t="str">
        <f>TEXT(datatable[[#This Row],[дата]],"ММ")</f>
        <v>11</v>
      </c>
      <c r="H18325" s="8">
        <v>22.054500000000001</v>
      </c>
      <c r="I18325" s="8">
        <v>16.731000000000002</v>
      </c>
      <c r="J18325" s="8">
        <f>datatable[[#This Row],[продажи_]]-datatable[[#This Row],[себестоимость_]]</f>
        <v>5.3234999999999992</v>
      </c>
      <c r="L18325"/>
    </row>
    <row r="18326" spans="2:12" x14ac:dyDescent="0.4">
      <c r="B18326" s="5" t="s">
        <v>68</v>
      </c>
      <c r="C18326" s="5" t="s">
        <v>56</v>
      </c>
      <c r="D18326" s="5" t="s">
        <v>27</v>
      </c>
      <c r="E18326" s="5" t="s">
        <v>7</v>
      </c>
      <c r="F18326" s="6">
        <v>44896</v>
      </c>
      <c r="G18326" s="6" t="str">
        <f>TEXT(datatable[[#This Row],[дата]],"ММ")</f>
        <v>12</v>
      </c>
      <c r="H18326" s="8">
        <v>19.656000000000002</v>
      </c>
      <c r="I18326" s="8">
        <v>14.882400000000002</v>
      </c>
      <c r="J18326" s="8">
        <f>datatable[[#This Row],[продажи_]]-datatable[[#This Row],[себестоимость_]]</f>
        <v>4.7736000000000001</v>
      </c>
      <c r="L18326"/>
    </row>
    <row r="18327" spans="2:12" x14ac:dyDescent="0.4">
      <c r="B18327" s="5" t="s">
        <v>68</v>
      </c>
      <c r="C18327" s="5" t="s">
        <v>56</v>
      </c>
      <c r="D18327" s="5" t="s">
        <v>27</v>
      </c>
      <c r="E18327" s="5" t="s">
        <v>62</v>
      </c>
      <c r="F18327" s="6">
        <v>44562</v>
      </c>
      <c r="G18327" s="6" t="str">
        <f>TEXT(datatable[[#This Row],[дата]],"ММ")</f>
        <v>01</v>
      </c>
      <c r="H18327" s="8">
        <v>49.489199999999997</v>
      </c>
      <c r="I18327" s="8">
        <v>24.931800000000003</v>
      </c>
      <c r="J18327" s="8">
        <f>datatable[[#This Row],[продажи_]]-datatable[[#This Row],[себестоимость_]]</f>
        <v>24.557399999999994</v>
      </c>
      <c r="L18327"/>
    </row>
    <row r="18328" spans="2:12" x14ac:dyDescent="0.4">
      <c r="B18328" s="5" t="s">
        <v>68</v>
      </c>
      <c r="C18328" s="5" t="s">
        <v>56</v>
      </c>
      <c r="D18328" s="5" t="s">
        <v>27</v>
      </c>
      <c r="E18328" s="5" t="s">
        <v>62</v>
      </c>
      <c r="F18328" s="6">
        <v>44593</v>
      </c>
      <c r="G18328" s="6" t="str">
        <f>TEXT(datatable[[#This Row],[дата]],"ММ")</f>
        <v>02</v>
      </c>
      <c r="H18328" s="8">
        <v>71.111599999999996</v>
      </c>
      <c r="I18328" s="8">
        <v>31.241700000000002</v>
      </c>
      <c r="J18328" s="8">
        <f>datatable[[#This Row],[продажи_]]-datatable[[#This Row],[себестоимость_]]</f>
        <v>39.869899999999994</v>
      </c>
      <c r="L18328"/>
    </row>
    <row r="18329" spans="2:12" x14ac:dyDescent="0.4">
      <c r="B18329" s="5" t="s">
        <v>68</v>
      </c>
      <c r="C18329" s="5" t="s">
        <v>56</v>
      </c>
      <c r="D18329" s="5" t="s">
        <v>27</v>
      </c>
      <c r="E18329" s="5" t="s">
        <v>62</v>
      </c>
      <c r="F18329" s="6">
        <v>44621</v>
      </c>
      <c r="G18329" s="6" t="str">
        <f>TEXT(datatable[[#This Row],[дата]],"ММ")</f>
        <v>03</v>
      </c>
      <c r="H18329" s="8">
        <v>63.375999999999998</v>
      </c>
      <c r="I18329" s="8">
        <v>34.884</v>
      </c>
      <c r="J18329" s="8">
        <f>datatable[[#This Row],[продажи_]]-datatable[[#This Row],[себестоимость_]]</f>
        <v>28.491999999999997</v>
      </c>
      <c r="L18329"/>
    </row>
    <row r="18330" spans="2:12" x14ac:dyDescent="0.4">
      <c r="B18330" s="5" t="s">
        <v>68</v>
      </c>
      <c r="C18330" s="5" t="s">
        <v>56</v>
      </c>
      <c r="D18330" s="5" t="s">
        <v>27</v>
      </c>
      <c r="E18330" s="5" t="s">
        <v>62</v>
      </c>
      <c r="F18330" s="6">
        <v>44652</v>
      </c>
      <c r="G18330" s="6" t="str">
        <f>TEXT(datatable[[#This Row],[дата]],"ММ")</f>
        <v>04</v>
      </c>
      <c r="H18330" s="8">
        <v>69.154399999999995</v>
      </c>
      <c r="I18330" s="8">
        <v>43.092000000000006</v>
      </c>
      <c r="J18330" s="8">
        <f>datatable[[#This Row],[продажи_]]-datatable[[#This Row],[себестоимость_]]</f>
        <v>26.06239999999999</v>
      </c>
      <c r="L18330"/>
    </row>
    <row r="18331" spans="2:12" x14ac:dyDescent="0.4">
      <c r="B18331" s="5" t="s">
        <v>68</v>
      </c>
      <c r="C18331" s="5" t="s">
        <v>56</v>
      </c>
      <c r="D18331" s="5" t="s">
        <v>27</v>
      </c>
      <c r="E18331" s="5" t="s">
        <v>62</v>
      </c>
      <c r="F18331" s="6">
        <v>44682</v>
      </c>
      <c r="G18331" s="6" t="str">
        <f>TEXT(datatable[[#This Row],[дата]],"ММ")</f>
        <v>05</v>
      </c>
      <c r="H18331" s="8">
        <v>53.683199999999999</v>
      </c>
      <c r="I18331" s="8">
        <v>30.78</v>
      </c>
      <c r="J18331" s="8">
        <f>datatable[[#This Row],[продажи_]]-datatable[[#This Row],[себестоимость_]]</f>
        <v>22.903199999999998</v>
      </c>
      <c r="L18331"/>
    </row>
    <row r="18332" spans="2:12" x14ac:dyDescent="0.4">
      <c r="B18332" s="5" t="s">
        <v>68</v>
      </c>
      <c r="C18332" s="5" t="s">
        <v>56</v>
      </c>
      <c r="D18332" s="5" t="s">
        <v>27</v>
      </c>
      <c r="E18332" s="5" t="s">
        <v>62</v>
      </c>
      <c r="F18332" s="6">
        <v>44713</v>
      </c>
      <c r="G18332" s="6" t="str">
        <f>TEXT(datatable[[#This Row],[дата]],"ММ")</f>
        <v>06</v>
      </c>
      <c r="H18332" s="8">
        <v>71.484399999999994</v>
      </c>
      <c r="I18332" s="8">
        <v>30.677399999999999</v>
      </c>
      <c r="J18332" s="8">
        <f>datatable[[#This Row],[продажи_]]-datatable[[#This Row],[себестоимость_]]</f>
        <v>40.806999999999995</v>
      </c>
      <c r="L18332"/>
    </row>
    <row r="18333" spans="2:12" x14ac:dyDescent="0.4">
      <c r="B18333" s="5" t="s">
        <v>68</v>
      </c>
      <c r="C18333" s="5" t="s">
        <v>56</v>
      </c>
      <c r="D18333" s="5" t="s">
        <v>27</v>
      </c>
      <c r="E18333" s="5" t="s">
        <v>62</v>
      </c>
      <c r="F18333" s="6">
        <v>44743</v>
      </c>
      <c r="G18333" s="6" t="str">
        <f>TEXT(datatable[[#This Row],[дата]],"ММ")</f>
        <v>07</v>
      </c>
      <c r="H18333" s="8">
        <v>38.398400000000002</v>
      </c>
      <c r="I18333" s="8">
        <v>16.621200000000002</v>
      </c>
      <c r="J18333" s="8">
        <f>datatable[[#This Row],[продажи_]]-datatable[[#This Row],[себестоимость_]]</f>
        <v>21.777200000000001</v>
      </c>
      <c r="L18333"/>
    </row>
    <row r="18334" spans="2:12" x14ac:dyDescent="0.4">
      <c r="B18334" s="5" t="s">
        <v>68</v>
      </c>
      <c r="C18334" s="5" t="s">
        <v>56</v>
      </c>
      <c r="D18334" s="5" t="s">
        <v>27</v>
      </c>
      <c r="E18334" s="5" t="s">
        <v>62</v>
      </c>
      <c r="F18334" s="6">
        <v>44774</v>
      </c>
      <c r="G18334" s="6" t="str">
        <f>TEXT(datatable[[#This Row],[дата]],"ММ")</f>
        <v>08</v>
      </c>
      <c r="H18334" s="8">
        <v>37.746000000000002</v>
      </c>
      <c r="I18334" s="8">
        <v>24.470100000000002</v>
      </c>
      <c r="J18334" s="8">
        <f>datatable[[#This Row],[продажи_]]-datatable[[#This Row],[себестоимость_]]</f>
        <v>13.2759</v>
      </c>
      <c r="L18334"/>
    </row>
    <row r="18335" spans="2:12" x14ac:dyDescent="0.4">
      <c r="B18335" s="5" t="s">
        <v>68</v>
      </c>
      <c r="C18335" s="5" t="s">
        <v>56</v>
      </c>
      <c r="D18335" s="5" t="s">
        <v>27</v>
      </c>
      <c r="E18335" s="5" t="s">
        <v>62</v>
      </c>
      <c r="F18335" s="6">
        <v>44805</v>
      </c>
      <c r="G18335" s="6" t="str">
        <f>TEXT(datatable[[#This Row],[дата]],"ММ")</f>
        <v>09</v>
      </c>
      <c r="H18335" s="8">
        <v>38.677999999999997</v>
      </c>
      <c r="I18335" s="8">
        <v>21.033000000000001</v>
      </c>
      <c r="J18335" s="8">
        <f>datatable[[#This Row],[продажи_]]-datatable[[#This Row],[себестоимость_]]</f>
        <v>17.644999999999996</v>
      </c>
      <c r="L18335"/>
    </row>
    <row r="18336" spans="2:12" x14ac:dyDescent="0.4">
      <c r="B18336" s="5" t="s">
        <v>68</v>
      </c>
      <c r="C18336" s="5" t="s">
        <v>56</v>
      </c>
      <c r="D18336" s="5" t="s">
        <v>27</v>
      </c>
      <c r="E18336" s="5" t="s">
        <v>62</v>
      </c>
      <c r="F18336" s="6">
        <v>44835</v>
      </c>
      <c r="G18336" s="6" t="str">
        <f>TEXT(datatable[[#This Row],[дата]],"ММ")</f>
        <v>10</v>
      </c>
      <c r="H18336" s="8">
        <v>59.368399999999994</v>
      </c>
      <c r="I18336" s="8">
        <v>31.959900000000005</v>
      </c>
      <c r="J18336" s="8">
        <f>datatable[[#This Row],[продажи_]]-datatable[[#This Row],[себестоимость_]]</f>
        <v>27.408499999999989</v>
      </c>
      <c r="L18336"/>
    </row>
    <row r="18337" spans="2:12" x14ac:dyDescent="0.4">
      <c r="B18337" s="5" t="s">
        <v>68</v>
      </c>
      <c r="C18337" s="5" t="s">
        <v>56</v>
      </c>
      <c r="D18337" s="5" t="s">
        <v>27</v>
      </c>
      <c r="E18337" s="5" t="s">
        <v>62</v>
      </c>
      <c r="F18337" s="6">
        <v>44866</v>
      </c>
      <c r="G18337" s="6" t="str">
        <f>TEXT(datatable[[#This Row],[дата]],"ММ")</f>
        <v>11</v>
      </c>
      <c r="H18337" s="8">
        <v>70.878599999999992</v>
      </c>
      <c r="I18337" s="8">
        <v>39.347099999999998</v>
      </c>
      <c r="J18337" s="8">
        <f>datatable[[#This Row],[продажи_]]-datatable[[#This Row],[себестоимость_]]</f>
        <v>31.531499999999994</v>
      </c>
      <c r="L18337"/>
    </row>
    <row r="18338" spans="2:12" x14ac:dyDescent="0.4">
      <c r="B18338" s="5" t="s">
        <v>68</v>
      </c>
      <c r="C18338" s="5" t="s">
        <v>56</v>
      </c>
      <c r="D18338" s="5" t="s">
        <v>27</v>
      </c>
      <c r="E18338" s="5" t="s">
        <v>62</v>
      </c>
      <c r="F18338" s="6">
        <v>44896</v>
      </c>
      <c r="G18338" s="6" t="str">
        <f>TEXT(datatable[[#This Row],[дата]],"ММ")</f>
        <v>12</v>
      </c>
      <c r="H18338" s="8">
        <v>59.834400000000002</v>
      </c>
      <c r="I18338" s="8">
        <v>28.317600000000002</v>
      </c>
      <c r="J18338" s="8">
        <f>datatable[[#This Row],[продажи_]]-datatable[[#This Row],[себестоимость_]]</f>
        <v>31.5168</v>
      </c>
      <c r="L18338"/>
    </row>
    <row r="18339" spans="2:12" x14ac:dyDescent="0.4">
      <c r="B18339" s="5" t="s">
        <v>68</v>
      </c>
      <c r="C18339" s="5" t="s">
        <v>56</v>
      </c>
      <c r="D18339" s="5" t="s">
        <v>27</v>
      </c>
      <c r="E18339" s="5" t="s">
        <v>7</v>
      </c>
      <c r="F18339" s="6">
        <v>44562</v>
      </c>
      <c r="G18339" s="6" t="str">
        <f>TEXT(datatable[[#This Row],[дата]],"ММ")</f>
        <v>01</v>
      </c>
      <c r="H18339" s="8">
        <v>38.253600000000006</v>
      </c>
      <c r="I18339" s="8">
        <v>28.196099999999998</v>
      </c>
      <c r="J18339" s="8">
        <f>datatable[[#This Row],[продажи_]]-datatable[[#This Row],[себестоимость_]]</f>
        <v>10.057500000000008</v>
      </c>
      <c r="L18339"/>
    </row>
    <row r="18340" spans="2:12" x14ac:dyDescent="0.4">
      <c r="B18340" s="5" t="s">
        <v>68</v>
      </c>
      <c r="C18340" s="5" t="s">
        <v>56</v>
      </c>
      <c r="D18340" s="5" t="s">
        <v>27</v>
      </c>
      <c r="E18340" s="5" t="s">
        <v>7</v>
      </c>
      <c r="F18340" s="6">
        <v>44593</v>
      </c>
      <c r="G18340" s="6" t="str">
        <f>TEXT(datatable[[#This Row],[дата]],"ММ")</f>
        <v>02</v>
      </c>
      <c r="H18340" s="8">
        <v>56.317800000000005</v>
      </c>
      <c r="I18340" s="8">
        <v>36.798300000000005</v>
      </c>
      <c r="J18340" s="8">
        <f>datatable[[#This Row],[продажи_]]-datatable[[#This Row],[себестоимость_]]</f>
        <v>19.519500000000001</v>
      </c>
      <c r="L18340"/>
    </row>
    <row r="18341" spans="2:12" x14ac:dyDescent="0.4">
      <c r="B18341" s="5" t="s">
        <v>68</v>
      </c>
      <c r="C18341" s="5" t="s">
        <v>56</v>
      </c>
      <c r="D18341" s="5" t="s">
        <v>27</v>
      </c>
      <c r="E18341" s="5" t="s">
        <v>7</v>
      </c>
      <c r="F18341" s="6">
        <v>44621</v>
      </c>
      <c r="G18341" s="6" t="str">
        <f>TEXT(datatable[[#This Row],[дата]],"ММ")</f>
        <v>03</v>
      </c>
      <c r="H18341" s="8">
        <v>72.86399999999999</v>
      </c>
      <c r="I18341" s="8">
        <v>41.630400000000002</v>
      </c>
      <c r="J18341" s="8">
        <f>datatable[[#This Row],[продажи_]]-datatable[[#This Row],[себестоимость_]]</f>
        <v>31.233599999999988</v>
      </c>
      <c r="L18341"/>
    </row>
    <row r="18342" spans="2:12" x14ac:dyDescent="0.4">
      <c r="B18342" s="5" t="s">
        <v>68</v>
      </c>
      <c r="C18342" s="5" t="s">
        <v>56</v>
      </c>
      <c r="D18342" s="5" t="s">
        <v>27</v>
      </c>
      <c r="E18342" s="5" t="s">
        <v>7</v>
      </c>
      <c r="F18342" s="6">
        <v>44652</v>
      </c>
      <c r="G18342" s="6" t="str">
        <f>TEXT(datatable[[#This Row],[дата]],"ММ")</f>
        <v>04</v>
      </c>
      <c r="H18342" s="8">
        <v>42.504000000000005</v>
      </c>
      <c r="I18342" s="8">
        <v>41.258700000000005</v>
      </c>
      <c r="J18342" s="8">
        <f>datatable[[#This Row],[продажи_]]-datatable[[#This Row],[себестоимость_]]</f>
        <v>1.2453000000000003</v>
      </c>
      <c r="L18342"/>
    </row>
    <row r="18343" spans="2:12" x14ac:dyDescent="0.4">
      <c r="B18343" s="5" t="s">
        <v>68</v>
      </c>
      <c r="C18343" s="5" t="s">
        <v>56</v>
      </c>
      <c r="D18343" s="5" t="s">
        <v>27</v>
      </c>
      <c r="E18343" s="5" t="s">
        <v>7</v>
      </c>
      <c r="F18343" s="6">
        <v>44682</v>
      </c>
      <c r="G18343" s="6" t="str">
        <f>TEXT(datatable[[#This Row],[дата]],"ММ")</f>
        <v>05</v>
      </c>
      <c r="H18343" s="8">
        <v>44.1738</v>
      </c>
      <c r="I18343" s="8">
        <v>30.266999999999999</v>
      </c>
      <c r="J18343" s="8">
        <f>datatable[[#This Row],[продажи_]]-datatable[[#This Row],[себестоимость_]]</f>
        <v>13.9068</v>
      </c>
      <c r="L18343"/>
    </row>
    <row r="18344" spans="2:12" x14ac:dyDescent="0.4">
      <c r="B18344" s="5" t="s">
        <v>68</v>
      </c>
      <c r="C18344" s="5" t="s">
        <v>56</v>
      </c>
      <c r="D18344" s="5" t="s">
        <v>27</v>
      </c>
      <c r="E18344" s="5" t="s">
        <v>7</v>
      </c>
      <c r="F18344" s="6">
        <v>44713</v>
      </c>
      <c r="G18344" s="6" t="str">
        <f>TEXT(datatable[[#This Row],[дата]],"ММ")</f>
        <v>06</v>
      </c>
      <c r="H18344" s="8">
        <v>47.361599999999996</v>
      </c>
      <c r="I18344" s="8">
        <v>34.515000000000001</v>
      </c>
      <c r="J18344" s="8">
        <f>datatable[[#This Row],[продажи_]]-datatable[[#This Row],[себестоимость_]]</f>
        <v>12.846599999999995</v>
      </c>
      <c r="L18344"/>
    </row>
    <row r="18345" spans="2:12" x14ac:dyDescent="0.4">
      <c r="B18345" s="5" t="s">
        <v>68</v>
      </c>
      <c r="C18345" s="5" t="s">
        <v>56</v>
      </c>
      <c r="D18345" s="5" t="s">
        <v>27</v>
      </c>
      <c r="E18345" s="5" t="s">
        <v>7</v>
      </c>
      <c r="F18345" s="6">
        <v>44743</v>
      </c>
      <c r="G18345" s="6" t="str">
        <f>TEXT(datatable[[#This Row],[дата]],"ММ")</f>
        <v>07</v>
      </c>
      <c r="H18345" s="8">
        <v>32.788800000000002</v>
      </c>
      <c r="I18345" s="8">
        <v>19.328400000000002</v>
      </c>
      <c r="J18345" s="8">
        <f>datatable[[#This Row],[продажи_]]-datatable[[#This Row],[себестоимость_]]</f>
        <v>13.4604</v>
      </c>
      <c r="L18345"/>
    </row>
    <row r="18346" spans="2:12" x14ac:dyDescent="0.4">
      <c r="B18346" s="5" t="s">
        <v>68</v>
      </c>
      <c r="C18346" s="5" t="s">
        <v>56</v>
      </c>
      <c r="D18346" s="5" t="s">
        <v>27</v>
      </c>
      <c r="E18346" s="5" t="s">
        <v>7</v>
      </c>
      <c r="F18346" s="6">
        <v>44774</v>
      </c>
      <c r="G18346" s="6" t="str">
        <f>TEXT(datatable[[#This Row],[дата]],"ММ")</f>
        <v>08</v>
      </c>
      <c r="H18346" s="8">
        <v>40.644449999999999</v>
      </c>
      <c r="I18346" s="8">
        <v>19.116</v>
      </c>
      <c r="J18346" s="8">
        <f>datatable[[#This Row],[продажи_]]-datatable[[#This Row],[себестоимость_]]</f>
        <v>21.528449999999999</v>
      </c>
      <c r="L18346"/>
    </row>
    <row r="18347" spans="2:12" x14ac:dyDescent="0.4">
      <c r="B18347" s="5" t="s">
        <v>68</v>
      </c>
      <c r="C18347" s="5" t="s">
        <v>56</v>
      </c>
      <c r="D18347" s="5" t="s">
        <v>27</v>
      </c>
      <c r="E18347" s="5" t="s">
        <v>7</v>
      </c>
      <c r="F18347" s="6">
        <v>44805</v>
      </c>
      <c r="G18347" s="6" t="str">
        <f>TEXT(datatable[[#This Row],[дата]],"ММ")</f>
        <v>09</v>
      </c>
      <c r="H18347" s="8">
        <v>42.883499999999998</v>
      </c>
      <c r="I18347" s="8">
        <v>24.160500000000003</v>
      </c>
      <c r="J18347" s="8">
        <f>datatable[[#This Row],[продажи_]]-datatable[[#This Row],[себестоимость_]]</f>
        <v>18.722999999999995</v>
      </c>
      <c r="L18347"/>
    </row>
    <row r="18348" spans="2:12" x14ac:dyDescent="0.4">
      <c r="B18348" s="5" t="s">
        <v>68</v>
      </c>
      <c r="C18348" s="5" t="s">
        <v>56</v>
      </c>
      <c r="D18348" s="5" t="s">
        <v>27</v>
      </c>
      <c r="E18348" s="5" t="s">
        <v>7</v>
      </c>
      <c r="F18348" s="6">
        <v>44835</v>
      </c>
      <c r="G18348" s="6" t="str">
        <f>TEXT(datatable[[#This Row],[дата]],"ММ")</f>
        <v>10</v>
      </c>
      <c r="H18348" s="8">
        <v>63.224699999999999</v>
      </c>
      <c r="I18348" s="8">
        <v>35.311500000000002</v>
      </c>
      <c r="J18348" s="8">
        <f>datatable[[#This Row],[продажи_]]-datatable[[#This Row],[себестоимость_]]</f>
        <v>27.913199999999996</v>
      </c>
      <c r="L18348"/>
    </row>
    <row r="18349" spans="2:12" x14ac:dyDescent="0.4">
      <c r="B18349" s="5" t="s">
        <v>68</v>
      </c>
      <c r="C18349" s="5" t="s">
        <v>56</v>
      </c>
      <c r="D18349" s="5" t="s">
        <v>27</v>
      </c>
      <c r="E18349" s="5" t="s">
        <v>7</v>
      </c>
      <c r="F18349" s="6">
        <v>44866</v>
      </c>
      <c r="G18349" s="6" t="str">
        <f>TEXT(datatable[[#This Row],[дата]],"ММ")</f>
        <v>11</v>
      </c>
      <c r="H18349" s="8">
        <v>52.788450000000005</v>
      </c>
      <c r="I18349" s="8">
        <v>35.895600000000002</v>
      </c>
      <c r="J18349" s="8">
        <f>datatable[[#This Row],[продажи_]]-datatable[[#This Row],[себестоимость_]]</f>
        <v>16.892850000000003</v>
      </c>
      <c r="L18349"/>
    </row>
    <row r="18350" spans="2:12" x14ac:dyDescent="0.4">
      <c r="B18350" s="5" t="s">
        <v>68</v>
      </c>
      <c r="C18350" s="5" t="s">
        <v>56</v>
      </c>
      <c r="D18350" s="5" t="s">
        <v>27</v>
      </c>
      <c r="E18350" s="5" t="s">
        <v>7</v>
      </c>
      <c r="F18350" s="6">
        <v>44896</v>
      </c>
      <c r="G18350" s="6" t="str">
        <f>TEXT(datatable[[#This Row],[дата]],"ММ")</f>
        <v>12</v>
      </c>
      <c r="H18350" s="8">
        <v>40.075200000000002</v>
      </c>
      <c r="I18350" s="8">
        <v>38.231999999999999</v>
      </c>
      <c r="J18350" s="8">
        <f>datatable[[#This Row],[продажи_]]-datatable[[#This Row],[себестоимость_]]</f>
        <v>1.8432000000000031</v>
      </c>
      <c r="L18350"/>
    </row>
    <row r="18351" spans="2:12" x14ac:dyDescent="0.4">
      <c r="B18351" s="5" t="s">
        <v>68</v>
      </c>
      <c r="C18351" s="5" t="s">
        <v>56</v>
      </c>
      <c r="D18351" s="5" t="s">
        <v>27</v>
      </c>
      <c r="E18351" s="5" t="s">
        <v>7</v>
      </c>
      <c r="F18351" s="6">
        <v>44562</v>
      </c>
      <c r="G18351" s="6" t="str">
        <f>TEXT(datatable[[#This Row],[дата]],"ММ")</f>
        <v>01</v>
      </c>
      <c r="H18351" s="8">
        <v>11.4192</v>
      </c>
      <c r="I18351" s="8">
        <v>7.9420500000000009</v>
      </c>
      <c r="J18351" s="8">
        <f>datatable[[#This Row],[продажи_]]-datatable[[#This Row],[себестоимость_]]</f>
        <v>3.4771499999999991</v>
      </c>
      <c r="L18351"/>
    </row>
    <row r="18352" spans="2:12" x14ac:dyDescent="0.4">
      <c r="B18352" s="5" t="s">
        <v>68</v>
      </c>
      <c r="C18352" s="5" t="s">
        <v>56</v>
      </c>
      <c r="D18352" s="5" t="s">
        <v>27</v>
      </c>
      <c r="E18352" s="5" t="s">
        <v>7</v>
      </c>
      <c r="F18352" s="6">
        <v>44593</v>
      </c>
      <c r="G18352" s="6" t="str">
        <f>TEXT(datatable[[#This Row],[дата]],"ММ")</f>
        <v>02</v>
      </c>
      <c r="H18352" s="8">
        <v>16.738400000000002</v>
      </c>
      <c r="I18352" s="8">
        <v>12.354300000000002</v>
      </c>
      <c r="J18352" s="8">
        <f>datatable[[#This Row],[продажи_]]-datatable[[#This Row],[себестоимость_]]</f>
        <v>4.3841000000000001</v>
      </c>
      <c r="L18352"/>
    </row>
    <row r="18353" spans="2:12" x14ac:dyDescent="0.4">
      <c r="B18353" s="5" t="s">
        <v>68</v>
      </c>
      <c r="C18353" s="5" t="s">
        <v>56</v>
      </c>
      <c r="D18353" s="5" t="s">
        <v>27</v>
      </c>
      <c r="E18353" s="5" t="s">
        <v>7</v>
      </c>
      <c r="F18353" s="6">
        <v>44621</v>
      </c>
      <c r="G18353" s="6" t="str">
        <f>TEXT(datatable[[#This Row],[дата]],"ММ")</f>
        <v>03</v>
      </c>
      <c r="H18353" s="8">
        <v>19.715199999999999</v>
      </c>
      <c r="I18353" s="8">
        <v>10.176000000000002</v>
      </c>
      <c r="J18353" s="8">
        <f>datatable[[#This Row],[продажи_]]-datatable[[#This Row],[себестоимость_]]</f>
        <v>9.5391999999999975</v>
      </c>
      <c r="L18353"/>
    </row>
    <row r="18354" spans="2:12" x14ac:dyDescent="0.4">
      <c r="B18354" s="5" t="s">
        <v>68</v>
      </c>
      <c r="C18354" s="5" t="s">
        <v>56</v>
      </c>
      <c r="D18354" s="5" t="s">
        <v>27</v>
      </c>
      <c r="E18354" s="5" t="s">
        <v>7</v>
      </c>
      <c r="F18354" s="6">
        <v>44652</v>
      </c>
      <c r="G18354" s="6" t="str">
        <f>TEXT(datatable[[#This Row],[дата]],"ММ")</f>
        <v>04</v>
      </c>
      <c r="H18354" s="8">
        <v>20.154400000000003</v>
      </c>
      <c r="I18354" s="8">
        <v>10.462199999999999</v>
      </c>
      <c r="J18354" s="8">
        <f>datatable[[#This Row],[продажи_]]-datatable[[#This Row],[себестоимость_]]</f>
        <v>9.6922000000000033</v>
      </c>
      <c r="L18354"/>
    </row>
    <row r="18355" spans="2:12" x14ac:dyDescent="0.4">
      <c r="B18355" s="5" t="s">
        <v>68</v>
      </c>
      <c r="C18355" s="5" t="s">
        <v>56</v>
      </c>
      <c r="D18355" s="5" t="s">
        <v>27</v>
      </c>
      <c r="E18355" s="5" t="s">
        <v>7</v>
      </c>
      <c r="F18355" s="6">
        <v>44682</v>
      </c>
      <c r="G18355" s="6" t="str">
        <f>TEXT(datatable[[#This Row],[дата]],"ММ")</f>
        <v>05</v>
      </c>
      <c r="H18355" s="8">
        <v>17.421600000000002</v>
      </c>
      <c r="I18355" s="8">
        <v>8.6814000000000018</v>
      </c>
      <c r="J18355" s="8">
        <f>datatable[[#This Row],[продажи_]]-datatable[[#This Row],[себестоимость_]]</f>
        <v>8.7401999999999997</v>
      </c>
      <c r="L18355"/>
    </row>
    <row r="18356" spans="2:12" x14ac:dyDescent="0.4">
      <c r="B18356" s="5" t="s">
        <v>68</v>
      </c>
      <c r="C18356" s="5" t="s">
        <v>56</v>
      </c>
      <c r="D18356" s="5" t="s">
        <v>27</v>
      </c>
      <c r="E18356" s="5" t="s">
        <v>7</v>
      </c>
      <c r="F18356" s="6">
        <v>44713</v>
      </c>
      <c r="G18356" s="6" t="str">
        <f>TEXT(datatable[[#This Row],[дата]],"ММ")</f>
        <v>06</v>
      </c>
      <c r="H18356" s="8">
        <v>13.481</v>
      </c>
      <c r="I18356" s="8">
        <v>10.541700000000001</v>
      </c>
      <c r="J18356" s="8">
        <f>datatable[[#This Row],[продажи_]]-datatable[[#This Row],[себестоимость_]]</f>
        <v>2.9392999999999994</v>
      </c>
      <c r="L18356"/>
    </row>
    <row r="18357" spans="2:12" x14ac:dyDescent="0.4">
      <c r="B18357" s="5" t="s">
        <v>68</v>
      </c>
      <c r="C18357" s="5" t="s">
        <v>56</v>
      </c>
      <c r="D18357" s="5" t="s">
        <v>27</v>
      </c>
      <c r="E18357" s="5" t="s">
        <v>7</v>
      </c>
      <c r="F18357" s="6">
        <v>44743</v>
      </c>
      <c r="G18357" s="6" t="str">
        <f>TEXT(datatable[[#This Row],[дата]],"ММ")</f>
        <v>07</v>
      </c>
      <c r="H18357" s="8">
        <v>10.0528</v>
      </c>
      <c r="I18357" s="8">
        <v>7.5048000000000004</v>
      </c>
      <c r="J18357" s="8">
        <f>datatable[[#This Row],[продажи_]]-datatable[[#This Row],[себестоимость_]]</f>
        <v>2.5479999999999992</v>
      </c>
      <c r="L18357"/>
    </row>
    <row r="18358" spans="2:12" x14ac:dyDescent="0.4">
      <c r="B18358" s="5" t="s">
        <v>68</v>
      </c>
      <c r="C18358" s="5" t="s">
        <v>56</v>
      </c>
      <c r="D18358" s="5" t="s">
        <v>27</v>
      </c>
      <c r="E18358" s="5" t="s">
        <v>7</v>
      </c>
      <c r="F18358" s="6">
        <v>44774</v>
      </c>
      <c r="G18358" s="6" t="str">
        <f>TEXT(datatable[[#This Row],[дата]],"ММ")</f>
        <v>08</v>
      </c>
      <c r="H18358" s="8">
        <v>10.540800000000001</v>
      </c>
      <c r="I18358" s="8">
        <v>7.36965</v>
      </c>
      <c r="J18358" s="8">
        <f>datatable[[#This Row],[продажи_]]-datatable[[#This Row],[себестоимость_]]</f>
        <v>3.1711500000000008</v>
      </c>
      <c r="L18358"/>
    </row>
    <row r="18359" spans="2:12" x14ac:dyDescent="0.4">
      <c r="B18359" s="5" t="s">
        <v>68</v>
      </c>
      <c r="C18359" s="5" t="s">
        <v>56</v>
      </c>
      <c r="D18359" s="5" t="s">
        <v>27</v>
      </c>
      <c r="E18359" s="5" t="s">
        <v>7</v>
      </c>
      <c r="F18359" s="6">
        <v>44805</v>
      </c>
      <c r="G18359" s="6" t="str">
        <f>TEXT(datatable[[#This Row],[дата]],"ММ")</f>
        <v>09</v>
      </c>
      <c r="H18359" s="8">
        <v>10.126000000000001</v>
      </c>
      <c r="I18359" s="8">
        <v>9.2219999999999995</v>
      </c>
      <c r="J18359" s="8">
        <f>datatable[[#This Row],[продажи_]]-datatable[[#This Row],[себестоимость_]]</f>
        <v>0.90400000000000169</v>
      </c>
      <c r="L18359"/>
    </row>
    <row r="18360" spans="2:12" x14ac:dyDescent="0.4">
      <c r="B18360" s="5" t="s">
        <v>68</v>
      </c>
      <c r="C18360" s="5" t="s">
        <v>56</v>
      </c>
      <c r="D18360" s="5" t="s">
        <v>27</v>
      </c>
      <c r="E18360" s="5" t="s">
        <v>7</v>
      </c>
      <c r="F18360" s="6">
        <v>44835</v>
      </c>
      <c r="G18360" s="6" t="str">
        <f>TEXT(datatable[[#This Row],[дата]],"ММ")</f>
        <v>10</v>
      </c>
      <c r="H18360" s="8">
        <v>20.496000000000002</v>
      </c>
      <c r="I18360" s="8">
        <v>12.465600000000002</v>
      </c>
      <c r="J18360" s="8">
        <f>datatable[[#This Row],[продажи_]]-datatable[[#This Row],[себестоимость_]]</f>
        <v>8.0304000000000002</v>
      </c>
      <c r="L18360"/>
    </row>
    <row r="18361" spans="2:12" x14ac:dyDescent="0.4">
      <c r="B18361" s="5" t="s">
        <v>68</v>
      </c>
      <c r="C18361" s="5" t="s">
        <v>56</v>
      </c>
      <c r="D18361" s="5" t="s">
        <v>27</v>
      </c>
      <c r="E18361" s="5" t="s">
        <v>7</v>
      </c>
      <c r="F18361" s="6">
        <v>44866</v>
      </c>
      <c r="G18361" s="6" t="str">
        <f>TEXT(datatable[[#This Row],[дата]],"ММ")</f>
        <v>11</v>
      </c>
      <c r="H18361" s="8">
        <v>17.921800000000001</v>
      </c>
      <c r="I18361" s="8">
        <v>11.7819</v>
      </c>
      <c r="J18361" s="8">
        <f>datatable[[#This Row],[продажи_]]-datatable[[#This Row],[себестоимость_]]</f>
        <v>6.1399000000000008</v>
      </c>
      <c r="L18361"/>
    </row>
    <row r="18362" spans="2:12" x14ac:dyDescent="0.4">
      <c r="B18362" s="5" t="s">
        <v>68</v>
      </c>
      <c r="C18362" s="5" t="s">
        <v>56</v>
      </c>
      <c r="D18362" s="5" t="s">
        <v>27</v>
      </c>
      <c r="E18362" s="5" t="s">
        <v>7</v>
      </c>
      <c r="F18362" s="6">
        <v>44896</v>
      </c>
      <c r="G18362" s="6" t="str">
        <f>TEXT(datatable[[#This Row],[дата]],"ММ")</f>
        <v>12</v>
      </c>
      <c r="H18362" s="8">
        <v>15.957600000000001</v>
      </c>
      <c r="I18362" s="8">
        <v>11.0664</v>
      </c>
      <c r="J18362" s="8">
        <f>datatable[[#This Row],[продажи_]]-datatable[[#This Row],[себестоимость_]]</f>
        <v>4.8912000000000013</v>
      </c>
      <c r="L18362"/>
    </row>
    <row r="18363" spans="2:12" x14ac:dyDescent="0.4">
      <c r="B18363" s="5" t="s">
        <v>68</v>
      </c>
      <c r="C18363" s="5" t="s">
        <v>56</v>
      </c>
      <c r="D18363" s="5" t="s">
        <v>27</v>
      </c>
      <c r="E18363" s="5" t="s">
        <v>7</v>
      </c>
      <c r="F18363" s="6">
        <v>44562</v>
      </c>
      <c r="G18363" s="6" t="str">
        <f>TEXT(datatable[[#This Row],[дата]],"ММ")</f>
        <v>01</v>
      </c>
      <c r="H18363" s="8">
        <v>2.4088500000000002</v>
      </c>
      <c r="I18363" s="8">
        <v>0.62639999999999996</v>
      </c>
      <c r="J18363" s="8">
        <f>datatable[[#This Row],[продажи_]]-datatable[[#This Row],[себестоимость_]]</f>
        <v>1.7824500000000003</v>
      </c>
      <c r="L18363"/>
    </row>
    <row r="18364" spans="2:12" x14ac:dyDescent="0.4">
      <c r="B18364" s="5" t="s">
        <v>68</v>
      </c>
      <c r="C18364" s="5" t="s">
        <v>56</v>
      </c>
      <c r="D18364" s="5" t="s">
        <v>27</v>
      </c>
      <c r="E18364" s="5" t="s">
        <v>7</v>
      </c>
      <c r="F18364" s="6">
        <v>44593</v>
      </c>
      <c r="G18364" s="6" t="str">
        <f>TEXT(datatable[[#This Row],[дата]],"ММ")</f>
        <v>02</v>
      </c>
      <c r="H18364" s="8">
        <v>3.0051000000000001</v>
      </c>
      <c r="I18364" s="8">
        <v>1.2992000000000001</v>
      </c>
      <c r="J18364" s="8">
        <f>datatable[[#This Row],[продажи_]]-datatable[[#This Row],[себестоимость_]]</f>
        <v>1.7059</v>
      </c>
      <c r="L18364"/>
    </row>
    <row r="18365" spans="2:12" x14ac:dyDescent="0.4">
      <c r="B18365" s="5" t="s">
        <v>68</v>
      </c>
      <c r="C18365" s="5" t="s">
        <v>56</v>
      </c>
      <c r="D18365" s="5" t="s">
        <v>27</v>
      </c>
      <c r="E18365" s="5" t="s">
        <v>7</v>
      </c>
      <c r="F18365" s="6">
        <v>44621</v>
      </c>
      <c r="G18365" s="6" t="str">
        <f>TEXT(datatable[[#This Row],[дата]],"ММ")</f>
        <v>03</v>
      </c>
      <c r="H18365" s="8">
        <v>5.0880000000000001</v>
      </c>
      <c r="I18365" s="8">
        <v>1.3696000000000002</v>
      </c>
      <c r="J18365" s="8">
        <f>datatable[[#This Row],[продажи_]]-datatable[[#This Row],[себестоимость_]]</f>
        <v>3.7183999999999999</v>
      </c>
      <c r="L18365"/>
    </row>
    <row r="18366" spans="2:12" x14ac:dyDescent="0.4">
      <c r="B18366" s="5" t="s">
        <v>68</v>
      </c>
      <c r="C18366" s="5" t="s">
        <v>56</v>
      </c>
      <c r="D18366" s="5" t="s">
        <v>27</v>
      </c>
      <c r="E18366" s="5" t="s">
        <v>7</v>
      </c>
      <c r="F18366" s="6">
        <v>44652</v>
      </c>
      <c r="G18366" s="6" t="str">
        <f>TEXT(datatable[[#This Row],[дата]],"ММ")</f>
        <v>04</v>
      </c>
      <c r="H18366" s="8">
        <v>3.1534999999999997</v>
      </c>
      <c r="I18366" s="8">
        <v>1.0080000000000002</v>
      </c>
      <c r="J18366" s="8">
        <f>datatable[[#This Row],[продажи_]]-datatable[[#This Row],[себестоимость_]]</f>
        <v>2.1454999999999993</v>
      </c>
      <c r="L18366"/>
    </row>
    <row r="18367" spans="2:12" x14ac:dyDescent="0.4">
      <c r="B18367" s="5" t="s">
        <v>68</v>
      </c>
      <c r="C18367" s="5" t="s">
        <v>56</v>
      </c>
      <c r="D18367" s="5" t="s">
        <v>27</v>
      </c>
      <c r="E18367" s="5" t="s">
        <v>7</v>
      </c>
      <c r="F18367" s="6">
        <v>44682</v>
      </c>
      <c r="G18367" s="6" t="str">
        <f>TEXT(datatable[[#This Row],[дата]],"ММ")</f>
        <v>05</v>
      </c>
      <c r="H18367" s="8">
        <v>2.6076000000000001</v>
      </c>
      <c r="I18367" s="8">
        <v>1.1327999999999998</v>
      </c>
      <c r="J18367" s="8">
        <f>datatable[[#This Row],[продажи_]]-datatable[[#This Row],[себестоимость_]]</f>
        <v>1.4748000000000003</v>
      </c>
      <c r="L18367"/>
    </row>
    <row r="18368" spans="2:12" x14ac:dyDescent="0.4">
      <c r="B18368" s="5" t="s">
        <v>68</v>
      </c>
      <c r="C18368" s="5" t="s">
        <v>56</v>
      </c>
      <c r="D18368" s="5" t="s">
        <v>27</v>
      </c>
      <c r="E18368" s="5" t="s">
        <v>7</v>
      </c>
      <c r="F18368" s="6">
        <v>44713</v>
      </c>
      <c r="G18368" s="6" t="str">
        <f>TEXT(datatable[[#This Row],[дата]],"ММ")</f>
        <v>06</v>
      </c>
      <c r="H18368" s="8">
        <v>3.8928500000000001</v>
      </c>
      <c r="I18368" s="8">
        <v>1.2063999999999999</v>
      </c>
      <c r="J18368" s="8">
        <f>datatable[[#This Row],[продажи_]]-datatable[[#This Row],[себестоимость_]]</f>
        <v>2.6864500000000002</v>
      </c>
      <c r="L18368"/>
    </row>
    <row r="18369" spans="2:12" x14ac:dyDescent="0.4">
      <c r="B18369" s="5" t="s">
        <v>68</v>
      </c>
      <c r="C18369" s="5" t="s">
        <v>56</v>
      </c>
      <c r="D18369" s="5" t="s">
        <v>27</v>
      </c>
      <c r="E18369" s="5" t="s">
        <v>7</v>
      </c>
      <c r="F18369" s="6">
        <v>44743</v>
      </c>
      <c r="G18369" s="6" t="str">
        <f>TEXT(datatable[[#This Row],[дата]],"ММ")</f>
        <v>07</v>
      </c>
      <c r="H18369" s="8">
        <v>2.4592000000000001</v>
      </c>
      <c r="I18369" s="8">
        <v>0.5696</v>
      </c>
      <c r="J18369" s="8">
        <f>datatable[[#This Row],[продажи_]]-datatable[[#This Row],[себестоимость_]]</f>
        <v>1.8896000000000002</v>
      </c>
      <c r="L18369"/>
    </row>
    <row r="18370" spans="2:12" x14ac:dyDescent="0.4">
      <c r="B18370" s="5" t="s">
        <v>68</v>
      </c>
      <c r="C18370" s="5" t="s">
        <v>56</v>
      </c>
      <c r="D18370" s="5" t="s">
        <v>27</v>
      </c>
      <c r="E18370" s="5" t="s">
        <v>7</v>
      </c>
      <c r="F18370" s="6">
        <v>44774</v>
      </c>
      <c r="G18370" s="6" t="str">
        <f>TEXT(datatable[[#This Row],[дата]],"ММ")</f>
        <v>08</v>
      </c>
      <c r="H18370" s="8">
        <v>2.5996500000000005</v>
      </c>
      <c r="I18370" s="8">
        <v>0.61199999999999999</v>
      </c>
      <c r="J18370" s="8">
        <f>datatable[[#This Row],[продажи_]]-datatable[[#This Row],[себестоимость_]]</f>
        <v>1.9876500000000004</v>
      </c>
      <c r="L18370"/>
    </row>
    <row r="18371" spans="2:12" x14ac:dyDescent="0.4">
      <c r="B18371" s="5" t="s">
        <v>68</v>
      </c>
      <c r="C18371" s="5" t="s">
        <v>56</v>
      </c>
      <c r="D18371" s="5" t="s">
        <v>27</v>
      </c>
      <c r="E18371" s="5" t="s">
        <v>7</v>
      </c>
      <c r="F18371" s="6">
        <v>44805</v>
      </c>
      <c r="G18371" s="6" t="str">
        <f>TEXT(datatable[[#This Row],[дата]],"ММ")</f>
        <v>09</v>
      </c>
      <c r="H18371" s="8">
        <v>2.9415</v>
      </c>
      <c r="I18371" s="8">
        <v>0.752</v>
      </c>
      <c r="J18371" s="8">
        <f>datatable[[#This Row],[продажи_]]-datatable[[#This Row],[себестоимость_]]</f>
        <v>2.1894999999999998</v>
      </c>
      <c r="L18371"/>
    </row>
    <row r="18372" spans="2:12" x14ac:dyDescent="0.4">
      <c r="B18372" s="5" t="s">
        <v>68</v>
      </c>
      <c r="C18372" s="5" t="s">
        <v>56</v>
      </c>
      <c r="D18372" s="5" t="s">
        <v>27</v>
      </c>
      <c r="E18372" s="5" t="s">
        <v>7</v>
      </c>
      <c r="F18372" s="6">
        <v>44835</v>
      </c>
      <c r="G18372" s="6" t="str">
        <f>TEXT(datatable[[#This Row],[дата]],"ММ")</f>
        <v>10</v>
      </c>
      <c r="H18372" s="8">
        <v>3.2277</v>
      </c>
      <c r="I18372" s="8">
        <v>1.1648000000000001</v>
      </c>
      <c r="J18372" s="8">
        <f>datatable[[#This Row],[продажи_]]-datatable[[#This Row],[себестоимость_]]</f>
        <v>2.0629</v>
      </c>
      <c r="L18372"/>
    </row>
    <row r="18373" spans="2:12" x14ac:dyDescent="0.4">
      <c r="B18373" s="5" t="s">
        <v>68</v>
      </c>
      <c r="C18373" s="5" t="s">
        <v>56</v>
      </c>
      <c r="D18373" s="5" t="s">
        <v>27</v>
      </c>
      <c r="E18373" s="5" t="s">
        <v>7</v>
      </c>
      <c r="F18373" s="6">
        <v>44866</v>
      </c>
      <c r="G18373" s="6" t="str">
        <f>TEXT(datatable[[#This Row],[дата]],"ММ")</f>
        <v>11</v>
      </c>
      <c r="H18373" s="8">
        <v>2.8249</v>
      </c>
      <c r="I18373" s="8">
        <v>0.84240000000000004</v>
      </c>
      <c r="J18373" s="8">
        <f>datatable[[#This Row],[продажи_]]-datatable[[#This Row],[себестоимость_]]</f>
        <v>1.9824999999999999</v>
      </c>
      <c r="L18373"/>
    </row>
    <row r="18374" spans="2:12" x14ac:dyDescent="0.4">
      <c r="B18374" s="5" t="s">
        <v>68</v>
      </c>
      <c r="C18374" s="5" t="s">
        <v>56</v>
      </c>
      <c r="D18374" s="5" t="s">
        <v>27</v>
      </c>
      <c r="E18374" s="5" t="s">
        <v>7</v>
      </c>
      <c r="F18374" s="6">
        <v>44896</v>
      </c>
      <c r="G18374" s="6" t="str">
        <f>TEXT(datatable[[#This Row],[дата]],"ММ")</f>
        <v>12</v>
      </c>
      <c r="H18374" s="8">
        <v>2.7347999999999999</v>
      </c>
      <c r="I18374" s="8">
        <v>0.95039999999999991</v>
      </c>
      <c r="J18374" s="8">
        <f>datatable[[#This Row],[продажи_]]-datatable[[#This Row],[себестоимость_]]</f>
        <v>1.7844</v>
      </c>
      <c r="L18374"/>
    </row>
    <row r="18375" spans="2:12" x14ac:dyDescent="0.4">
      <c r="B18375" s="5" t="s">
        <v>68</v>
      </c>
      <c r="C18375" s="5" t="s">
        <v>56</v>
      </c>
      <c r="D18375" s="5" t="s">
        <v>27</v>
      </c>
      <c r="E18375" s="5" t="s">
        <v>7</v>
      </c>
      <c r="F18375" s="6">
        <v>44562</v>
      </c>
      <c r="G18375" s="6" t="str">
        <f>TEXT(datatable[[#This Row],[дата]],"ММ")</f>
        <v>01</v>
      </c>
      <c r="H18375" s="8">
        <v>1.548</v>
      </c>
      <c r="I18375" s="8">
        <v>0.6552</v>
      </c>
      <c r="J18375" s="8">
        <f>datatable[[#This Row],[продажи_]]-datatable[[#This Row],[себестоимость_]]</f>
        <v>0.89280000000000004</v>
      </c>
      <c r="L18375"/>
    </row>
    <row r="18376" spans="2:12" x14ac:dyDescent="0.4">
      <c r="B18376" s="5" t="s">
        <v>68</v>
      </c>
      <c r="C18376" s="5" t="s">
        <v>56</v>
      </c>
      <c r="D18376" s="5" t="s">
        <v>27</v>
      </c>
      <c r="E18376" s="5" t="s">
        <v>7</v>
      </c>
      <c r="F18376" s="6">
        <v>44593</v>
      </c>
      <c r="G18376" s="6" t="str">
        <f>TEXT(datatable[[#This Row],[дата]],"ММ")</f>
        <v>02</v>
      </c>
      <c r="H18376" s="8">
        <v>2.7440000000000002</v>
      </c>
      <c r="I18376" s="8">
        <v>1.0094000000000001</v>
      </c>
      <c r="J18376" s="8">
        <f>datatable[[#This Row],[продажи_]]-datatable[[#This Row],[себестоимость_]]</f>
        <v>1.7346000000000001</v>
      </c>
      <c r="L18376"/>
    </row>
    <row r="18377" spans="2:12" x14ac:dyDescent="0.4">
      <c r="B18377" s="5" t="s">
        <v>68</v>
      </c>
      <c r="C18377" s="5" t="s">
        <v>56</v>
      </c>
      <c r="D18377" s="5" t="s">
        <v>27</v>
      </c>
      <c r="E18377" s="5" t="s">
        <v>7</v>
      </c>
      <c r="F18377" s="6">
        <v>44621</v>
      </c>
      <c r="G18377" s="6" t="str">
        <f>TEXT(datatable[[#This Row],[дата]],"ММ")</f>
        <v>03</v>
      </c>
      <c r="H18377" s="8">
        <v>3.6799999999999997</v>
      </c>
      <c r="I18377" s="8">
        <v>1.2096000000000002</v>
      </c>
      <c r="J18377" s="8">
        <f>datatable[[#This Row],[продажи_]]-datatable[[#This Row],[себестоимость_]]</f>
        <v>2.4703999999999997</v>
      </c>
      <c r="L18377"/>
    </row>
    <row r="18378" spans="2:12" x14ac:dyDescent="0.4">
      <c r="B18378" s="5" t="s">
        <v>68</v>
      </c>
      <c r="C18378" s="5" t="s">
        <v>56</v>
      </c>
      <c r="D18378" s="5" t="s">
        <v>27</v>
      </c>
      <c r="E18378" s="5" t="s">
        <v>7</v>
      </c>
      <c r="F18378" s="6">
        <v>44652</v>
      </c>
      <c r="G18378" s="6" t="str">
        <f>TEXT(datatable[[#This Row],[дата]],"ММ")</f>
        <v>04</v>
      </c>
      <c r="H18378" s="8">
        <v>2.7440000000000002</v>
      </c>
      <c r="I18378" s="8">
        <v>0.78400000000000003</v>
      </c>
      <c r="J18378" s="8">
        <f>datatable[[#This Row],[продажи_]]-datatable[[#This Row],[себестоимость_]]</f>
        <v>1.9600000000000002</v>
      </c>
      <c r="L18378"/>
    </row>
    <row r="18379" spans="2:12" x14ac:dyDescent="0.4">
      <c r="B18379" s="5" t="s">
        <v>68</v>
      </c>
      <c r="C18379" s="5" t="s">
        <v>56</v>
      </c>
      <c r="D18379" s="5" t="s">
        <v>27</v>
      </c>
      <c r="E18379" s="5" t="s">
        <v>7</v>
      </c>
      <c r="F18379" s="6">
        <v>44682</v>
      </c>
      <c r="G18379" s="6" t="str">
        <f>TEXT(datatable[[#This Row],[дата]],"ММ")</f>
        <v>05</v>
      </c>
      <c r="H18379" s="8">
        <v>2.1120000000000001</v>
      </c>
      <c r="I18379" s="8">
        <v>0.78959999999999997</v>
      </c>
      <c r="J18379" s="8">
        <f>datatable[[#This Row],[продажи_]]-datatable[[#This Row],[себестоимость_]]</f>
        <v>1.3224</v>
      </c>
      <c r="L18379"/>
    </row>
    <row r="18380" spans="2:12" x14ac:dyDescent="0.4">
      <c r="B18380" s="5" t="s">
        <v>68</v>
      </c>
      <c r="C18380" s="5" t="s">
        <v>56</v>
      </c>
      <c r="D18380" s="5" t="s">
        <v>27</v>
      </c>
      <c r="E18380" s="5" t="s">
        <v>7</v>
      </c>
      <c r="F18380" s="6">
        <v>44713</v>
      </c>
      <c r="G18380" s="6" t="str">
        <f>TEXT(datatable[[#This Row],[дата]],"ММ")</f>
        <v>06</v>
      </c>
      <c r="H18380" s="8">
        <v>2.9899999999999998</v>
      </c>
      <c r="I18380" s="8">
        <v>1.0101000000000002</v>
      </c>
      <c r="J18380" s="8">
        <f>datatable[[#This Row],[продажи_]]-datatable[[#This Row],[себестоимость_]]</f>
        <v>1.9798999999999995</v>
      </c>
      <c r="L18380"/>
    </row>
    <row r="18381" spans="2:12" x14ac:dyDescent="0.4">
      <c r="B18381" s="5" t="s">
        <v>68</v>
      </c>
      <c r="C18381" s="5" t="s">
        <v>56</v>
      </c>
      <c r="D18381" s="5" t="s">
        <v>27</v>
      </c>
      <c r="E18381" s="5" t="s">
        <v>7</v>
      </c>
      <c r="F18381" s="6">
        <v>44743</v>
      </c>
      <c r="G18381" s="6" t="str">
        <f>TEXT(datatable[[#This Row],[дата]],"ММ")</f>
        <v>07</v>
      </c>
      <c r="H18381" s="8">
        <v>1.6640000000000001</v>
      </c>
      <c r="I18381" s="8">
        <v>0.48160000000000003</v>
      </c>
      <c r="J18381" s="8">
        <f>datatable[[#This Row],[продажи_]]-datatable[[#This Row],[себестоимость_]]</f>
        <v>1.1824000000000001</v>
      </c>
      <c r="L18381"/>
    </row>
    <row r="18382" spans="2:12" x14ac:dyDescent="0.4">
      <c r="B18382" s="5" t="s">
        <v>68</v>
      </c>
      <c r="C18382" s="5" t="s">
        <v>56</v>
      </c>
      <c r="D18382" s="5" t="s">
        <v>27</v>
      </c>
      <c r="E18382" s="5" t="s">
        <v>7</v>
      </c>
      <c r="F18382" s="6">
        <v>44774</v>
      </c>
      <c r="G18382" s="6" t="str">
        <f>TEXT(datatable[[#This Row],[дата]],"ММ")</f>
        <v>08</v>
      </c>
      <c r="H18382" s="8">
        <v>1.728</v>
      </c>
      <c r="I18382" s="8">
        <v>0.67410000000000003</v>
      </c>
      <c r="J18382" s="8">
        <f>datatable[[#This Row],[продажи_]]-datatable[[#This Row],[себестоимость_]]</f>
        <v>1.0539000000000001</v>
      </c>
      <c r="L18382"/>
    </row>
    <row r="18383" spans="2:12" x14ac:dyDescent="0.4">
      <c r="B18383" s="5" t="s">
        <v>68</v>
      </c>
      <c r="C18383" s="5" t="s">
        <v>56</v>
      </c>
      <c r="D18383" s="5" t="s">
        <v>27</v>
      </c>
      <c r="E18383" s="5" t="s">
        <v>7</v>
      </c>
      <c r="F18383" s="6">
        <v>44805</v>
      </c>
      <c r="G18383" s="6" t="str">
        <f>TEXT(datatable[[#This Row],[дата]],"ММ")</f>
        <v>09</v>
      </c>
      <c r="H18383" s="8">
        <v>1.84</v>
      </c>
      <c r="I18383" s="8">
        <v>0.79800000000000004</v>
      </c>
      <c r="J18383" s="8">
        <f>datatable[[#This Row],[продажи_]]-datatable[[#This Row],[себестоимость_]]</f>
        <v>1.042</v>
      </c>
      <c r="L18383"/>
    </row>
    <row r="18384" spans="2:12" x14ac:dyDescent="0.4">
      <c r="B18384" s="5" t="s">
        <v>68</v>
      </c>
      <c r="C18384" s="5" t="s">
        <v>56</v>
      </c>
      <c r="D18384" s="5" t="s">
        <v>27</v>
      </c>
      <c r="E18384" s="5" t="s">
        <v>7</v>
      </c>
      <c r="F18384" s="6">
        <v>44835</v>
      </c>
      <c r="G18384" s="6" t="str">
        <f>TEXT(datatable[[#This Row],[дата]],"ММ")</f>
        <v>10</v>
      </c>
      <c r="H18384" s="8">
        <v>2.5760000000000005</v>
      </c>
      <c r="I18384" s="8">
        <v>1.0387999999999999</v>
      </c>
      <c r="J18384" s="8">
        <f>datatable[[#This Row],[продажи_]]-datatable[[#This Row],[себестоимость_]]</f>
        <v>1.5372000000000006</v>
      </c>
      <c r="L18384"/>
    </row>
    <row r="18385" spans="2:12" x14ac:dyDescent="0.4">
      <c r="B18385" s="5" t="s">
        <v>68</v>
      </c>
      <c r="C18385" s="5" t="s">
        <v>56</v>
      </c>
      <c r="D18385" s="5" t="s">
        <v>27</v>
      </c>
      <c r="E18385" s="5" t="s">
        <v>7</v>
      </c>
      <c r="F18385" s="6">
        <v>44866</v>
      </c>
      <c r="G18385" s="6" t="str">
        <f>TEXT(datatable[[#This Row],[дата]],"ММ")</f>
        <v>11</v>
      </c>
      <c r="H18385" s="8">
        <v>2.08</v>
      </c>
      <c r="I18385" s="8">
        <v>0.91</v>
      </c>
      <c r="J18385" s="8">
        <f>datatable[[#This Row],[продажи_]]-datatable[[#This Row],[себестоимость_]]</f>
        <v>1.17</v>
      </c>
      <c r="L18385"/>
    </row>
    <row r="18386" spans="2:12" x14ac:dyDescent="0.4">
      <c r="B18386" s="5" t="s">
        <v>68</v>
      </c>
      <c r="C18386" s="5" t="s">
        <v>56</v>
      </c>
      <c r="D18386" s="5" t="s">
        <v>27</v>
      </c>
      <c r="E18386" s="5" t="s">
        <v>7</v>
      </c>
      <c r="F18386" s="6">
        <v>44896</v>
      </c>
      <c r="G18386" s="6" t="str">
        <f>TEXT(datatable[[#This Row],[дата]],"ММ")</f>
        <v>12</v>
      </c>
      <c r="H18386" s="8">
        <v>2.8559999999999999</v>
      </c>
      <c r="I18386" s="8">
        <v>0.67200000000000004</v>
      </c>
      <c r="J18386" s="8">
        <f>datatable[[#This Row],[продажи_]]-datatable[[#This Row],[себестоимость_]]</f>
        <v>2.1839999999999997</v>
      </c>
      <c r="L18386"/>
    </row>
    <row r="18387" spans="2:12" x14ac:dyDescent="0.4">
      <c r="B18387" s="5" t="s">
        <v>68</v>
      </c>
      <c r="C18387" s="5" t="s">
        <v>56</v>
      </c>
      <c r="D18387" s="5" t="s">
        <v>27</v>
      </c>
      <c r="E18387" s="5" t="s">
        <v>7</v>
      </c>
      <c r="F18387" s="6">
        <v>44562</v>
      </c>
      <c r="G18387" s="6" t="str">
        <f>TEXT(datatable[[#This Row],[дата]],"ММ")</f>
        <v>01</v>
      </c>
      <c r="H18387" s="8">
        <v>0.19800000000000001</v>
      </c>
      <c r="I18387" s="8">
        <v>7.7399999999999997E-2</v>
      </c>
      <c r="J18387" s="8">
        <f>datatable[[#This Row],[продажи_]]-datatable[[#This Row],[себестоимость_]]</f>
        <v>0.12060000000000001</v>
      </c>
      <c r="L18387"/>
    </row>
    <row r="18388" spans="2:12" x14ac:dyDescent="0.4">
      <c r="B18388" s="5" t="s">
        <v>68</v>
      </c>
      <c r="C18388" s="5" t="s">
        <v>56</v>
      </c>
      <c r="D18388" s="5" t="s">
        <v>27</v>
      </c>
      <c r="E18388" s="5" t="s">
        <v>7</v>
      </c>
      <c r="F18388" s="6">
        <v>44593</v>
      </c>
      <c r="G18388" s="6" t="str">
        <f>TEXT(datatable[[#This Row],[дата]],"ММ")</f>
        <v>02</v>
      </c>
      <c r="H18388" s="8">
        <v>0.33950000000000002</v>
      </c>
      <c r="I18388" s="8">
        <v>0.14560000000000001</v>
      </c>
      <c r="J18388" s="8">
        <f>datatable[[#This Row],[продажи_]]-datatable[[#This Row],[себестоимость_]]</f>
        <v>0.19390000000000002</v>
      </c>
      <c r="L18388"/>
    </row>
    <row r="18389" spans="2:12" x14ac:dyDescent="0.4">
      <c r="B18389" s="5" t="s">
        <v>68</v>
      </c>
      <c r="C18389" s="5" t="s">
        <v>56</v>
      </c>
      <c r="D18389" s="5" t="s">
        <v>27</v>
      </c>
      <c r="E18389" s="5" t="s">
        <v>7</v>
      </c>
      <c r="F18389" s="6">
        <v>44621</v>
      </c>
      <c r="G18389" s="6" t="str">
        <f>TEXT(datatable[[#This Row],[дата]],"ММ")</f>
        <v>03</v>
      </c>
      <c r="H18389" s="8">
        <v>0.33600000000000002</v>
      </c>
      <c r="I18389" s="8">
        <v>0.1888</v>
      </c>
      <c r="J18389" s="8">
        <f>datatable[[#This Row],[продажи_]]-datatable[[#This Row],[себестоимость_]]</f>
        <v>0.14720000000000003</v>
      </c>
      <c r="L18389"/>
    </row>
    <row r="18390" spans="2:12" x14ac:dyDescent="0.4">
      <c r="B18390" s="5" t="s">
        <v>68</v>
      </c>
      <c r="C18390" s="5" t="s">
        <v>56</v>
      </c>
      <c r="D18390" s="5" t="s">
        <v>27</v>
      </c>
      <c r="E18390" s="5" t="s">
        <v>7</v>
      </c>
      <c r="F18390" s="6">
        <v>44652</v>
      </c>
      <c r="G18390" s="6" t="str">
        <f>TEXT(datatable[[#This Row],[дата]],"ММ")</f>
        <v>04</v>
      </c>
      <c r="H18390" s="8">
        <v>0.38500000000000006</v>
      </c>
      <c r="I18390" s="8">
        <v>0.15959999999999999</v>
      </c>
      <c r="J18390" s="8">
        <f>datatable[[#This Row],[продажи_]]-datatable[[#This Row],[себестоимость_]]</f>
        <v>0.22540000000000007</v>
      </c>
      <c r="L18390"/>
    </row>
    <row r="18391" spans="2:12" x14ac:dyDescent="0.4">
      <c r="B18391" s="5" t="s">
        <v>68</v>
      </c>
      <c r="C18391" s="5" t="s">
        <v>56</v>
      </c>
      <c r="D18391" s="5" t="s">
        <v>27</v>
      </c>
      <c r="E18391" s="5" t="s">
        <v>7</v>
      </c>
      <c r="F18391" s="6">
        <v>44682</v>
      </c>
      <c r="G18391" s="6" t="str">
        <f>TEXT(datatable[[#This Row],[дата]],"ММ")</f>
        <v>05</v>
      </c>
      <c r="H18391" s="8">
        <v>0.34799999999999998</v>
      </c>
      <c r="I18391" s="8">
        <v>0.12479999999999999</v>
      </c>
      <c r="J18391" s="8">
        <f>datatable[[#This Row],[продажи_]]-datatable[[#This Row],[себестоимость_]]</f>
        <v>0.22319999999999998</v>
      </c>
      <c r="L18391"/>
    </row>
    <row r="18392" spans="2:12" x14ac:dyDescent="0.4">
      <c r="B18392" s="5" t="s">
        <v>68</v>
      </c>
      <c r="C18392" s="5" t="s">
        <v>56</v>
      </c>
      <c r="D18392" s="5" t="s">
        <v>27</v>
      </c>
      <c r="E18392" s="5" t="s">
        <v>7</v>
      </c>
      <c r="F18392" s="6">
        <v>44713</v>
      </c>
      <c r="G18392" s="6" t="str">
        <f>TEXT(datatable[[#This Row],[дата]],"ММ")</f>
        <v>06</v>
      </c>
      <c r="H18392" s="8">
        <v>0.30874999999999997</v>
      </c>
      <c r="I18392" s="8">
        <v>0.11700000000000001</v>
      </c>
      <c r="J18392" s="8">
        <f>datatable[[#This Row],[продажи_]]-datatable[[#This Row],[себестоимость_]]</f>
        <v>0.19174999999999998</v>
      </c>
      <c r="L18392"/>
    </row>
    <row r="18393" spans="2:12" x14ac:dyDescent="0.4">
      <c r="B18393" s="5" t="s">
        <v>68</v>
      </c>
      <c r="C18393" s="5" t="s">
        <v>56</v>
      </c>
      <c r="D18393" s="5" t="s">
        <v>27</v>
      </c>
      <c r="E18393" s="5" t="s">
        <v>7</v>
      </c>
      <c r="F18393" s="6">
        <v>44743</v>
      </c>
      <c r="G18393" s="6" t="str">
        <f>TEXT(datatable[[#This Row],[дата]],"ММ")</f>
        <v>07</v>
      </c>
      <c r="H18393" s="8">
        <v>0.19800000000000001</v>
      </c>
      <c r="I18393" s="8">
        <v>8.4000000000000005E-2</v>
      </c>
      <c r="J18393" s="8">
        <f>datatable[[#This Row],[продажи_]]-datatable[[#This Row],[себестоимость_]]</f>
        <v>0.114</v>
      </c>
      <c r="L18393"/>
    </row>
    <row r="18394" spans="2:12" x14ac:dyDescent="0.4">
      <c r="B18394" s="5" t="s">
        <v>68</v>
      </c>
      <c r="C18394" s="5" t="s">
        <v>56</v>
      </c>
      <c r="D18394" s="5" t="s">
        <v>27</v>
      </c>
      <c r="E18394" s="5" t="s">
        <v>7</v>
      </c>
      <c r="F18394" s="6">
        <v>44774</v>
      </c>
      <c r="G18394" s="6" t="str">
        <f>TEXT(datatable[[#This Row],[дата]],"ММ")</f>
        <v>08</v>
      </c>
      <c r="H18394" s="8">
        <v>0.25874999999999998</v>
      </c>
      <c r="I18394" s="8">
        <v>0.10529999999999999</v>
      </c>
      <c r="J18394" s="8">
        <f>datatable[[#This Row],[продажи_]]-datatable[[#This Row],[себестоимость_]]</f>
        <v>0.15344999999999998</v>
      </c>
      <c r="L18394"/>
    </row>
    <row r="18395" spans="2:12" x14ac:dyDescent="0.4">
      <c r="B18395" s="5" t="s">
        <v>68</v>
      </c>
      <c r="C18395" s="5" t="s">
        <v>56</v>
      </c>
      <c r="D18395" s="5" t="s">
        <v>27</v>
      </c>
      <c r="E18395" s="5" t="s">
        <v>7</v>
      </c>
      <c r="F18395" s="6">
        <v>44805</v>
      </c>
      <c r="G18395" s="6" t="str">
        <f>TEXT(datatable[[#This Row],[дата]],"ММ")</f>
        <v>09</v>
      </c>
      <c r="H18395" s="8">
        <v>0.28999999999999998</v>
      </c>
      <c r="I18395" s="8">
        <v>0.11699999999999999</v>
      </c>
      <c r="J18395" s="8">
        <f>datatable[[#This Row],[продажи_]]-datatable[[#This Row],[себестоимость_]]</f>
        <v>0.17299999999999999</v>
      </c>
      <c r="L18395"/>
    </row>
    <row r="18396" spans="2:12" x14ac:dyDescent="0.4">
      <c r="B18396" s="5" t="s">
        <v>68</v>
      </c>
      <c r="C18396" s="5" t="s">
        <v>56</v>
      </c>
      <c r="D18396" s="5" t="s">
        <v>27</v>
      </c>
      <c r="E18396" s="5" t="s">
        <v>7</v>
      </c>
      <c r="F18396" s="6">
        <v>44835</v>
      </c>
      <c r="G18396" s="6" t="str">
        <f>TEXT(datatable[[#This Row],[дата]],"ММ")</f>
        <v>10</v>
      </c>
      <c r="H18396" s="8">
        <v>0.31850000000000006</v>
      </c>
      <c r="I18396" s="8">
        <v>0.14140000000000003</v>
      </c>
      <c r="J18396" s="8">
        <f>datatable[[#This Row],[продажи_]]-datatable[[#This Row],[себестоимость_]]</f>
        <v>0.17710000000000004</v>
      </c>
      <c r="L18396"/>
    </row>
    <row r="18397" spans="2:12" x14ac:dyDescent="0.4">
      <c r="B18397" s="5" t="s">
        <v>68</v>
      </c>
      <c r="C18397" s="5" t="s">
        <v>56</v>
      </c>
      <c r="D18397" s="5" t="s">
        <v>27</v>
      </c>
      <c r="E18397" s="5" t="s">
        <v>7</v>
      </c>
      <c r="F18397" s="6">
        <v>44866</v>
      </c>
      <c r="G18397" s="6" t="str">
        <f>TEXT(datatable[[#This Row],[дата]],"ММ")</f>
        <v>11</v>
      </c>
      <c r="H18397" s="8">
        <v>0.34125000000000005</v>
      </c>
      <c r="I18397" s="8">
        <v>0.14560000000000001</v>
      </c>
      <c r="J18397" s="8">
        <f>datatable[[#This Row],[продажи_]]-datatable[[#This Row],[себестоимость_]]</f>
        <v>0.19565000000000005</v>
      </c>
      <c r="L18397"/>
    </row>
    <row r="18398" spans="2:12" x14ac:dyDescent="0.4">
      <c r="B18398" s="5" t="s">
        <v>68</v>
      </c>
      <c r="C18398" s="5" t="s">
        <v>56</v>
      </c>
      <c r="D18398" s="5" t="s">
        <v>27</v>
      </c>
      <c r="E18398" s="5" t="s">
        <v>7</v>
      </c>
      <c r="F18398" s="6">
        <v>44896</v>
      </c>
      <c r="G18398" s="6" t="str">
        <f>TEXT(datatable[[#This Row],[дата]],"ММ")</f>
        <v>12</v>
      </c>
      <c r="H18398" s="8">
        <v>0.28499999999999998</v>
      </c>
      <c r="I18398" s="8">
        <v>0.12239999999999999</v>
      </c>
      <c r="J18398" s="8">
        <f>datatable[[#This Row],[продажи_]]-datatable[[#This Row],[себестоимость_]]</f>
        <v>0.16259999999999997</v>
      </c>
      <c r="L18398"/>
    </row>
    <row r="18399" spans="2:12" x14ac:dyDescent="0.4">
      <c r="B18399" s="5" t="s">
        <v>68</v>
      </c>
      <c r="C18399" s="5" t="s">
        <v>56</v>
      </c>
      <c r="D18399" s="5" t="s">
        <v>27</v>
      </c>
      <c r="E18399" s="5" t="s">
        <v>7</v>
      </c>
      <c r="F18399" s="6">
        <v>44562</v>
      </c>
      <c r="G18399" s="6" t="str">
        <f>TEXT(datatable[[#This Row],[дата]],"ММ")</f>
        <v>01</v>
      </c>
      <c r="H18399" s="8">
        <v>3.9600000000000004</v>
      </c>
      <c r="I18399" s="8">
        <v>1.3608</v>
      </c>
      <c r="J18399" s="8">
        <f>datatable[[#This Row],[продажи_]]-datatable[[#This Row],[себестоимость_]]</f>
        <v>2.5992000000000006</v>
      </c>
      <c r="L18399"/>
    </row>
    <row r="18400" spans="2:12" x14ac:dyDescent="0.4">
      <c r="B18400" s="5" t="s">
        <v>68</v>
      </c>
      <c r="C18400" s="5" t="s">
        <v>56</v>
      </c>
      <c r="D18400" s="5" t="s">
        <v>27</v>
      </c>
      <c r="E18400" s="5" t="s">
        <v>7</v>
      </c>
      <c r="F18400" s="6">
        <v>44593</v>
      </c>
      <c r="G18400" s="6" t="str">
        <f>TEXT(datatable[[#This Row],[дата]],"ММ")</f>
        <v>02</v>
      </c>
      <c r="H18400" s="8">
        <v>5.3760000000000003</v>
      </c>
      <c r="I18400" s="8">
        <v>2.3184</v>
      </c>
      <c r="J18400" s="8">
        <f>datatable[[#This Row],[продажи_]]-datatable[[#This Row],[себестоимость_]]</f>
        <v>3.0576000000000003</v>
      </c>
      <c r="L18400"/>
    </row>
    <row r="18401" spans="2:12" x14ac:dyDescent="0.4">
      <c r="B18401" s="5" t="s">
        <v>68</v>
      </c>
      <c r="C18401" s="5" t="s">
        <v>56</v>
      </c>
      <c r="D18401" s="5" t="s">
        <v>27</v>
      </c>
      <c r="E18401" s="5" t="s">
        <v>7</v>
      </c>
      <c r="F18401" s="6">
        <v>44621</v>
      </c>
      <c r="G18401" s="6" t="str">
        <f>TEXT(datatable[[#This Row],[дата]],"ММ")</f>
        <v>03</v>
      </c>
      <c r="H18401" s="8">
        <v>7.2959999999999994</v>
      </c>
      <c r="I18401" s="8">
        <v>2.7647999999999997</v>
      </c>
      <c r="J18401" s="8">
        <f>datatable[[#This Row],[продажи_]]-datatable[[#This Row],[себестоимость_]]</f>
        <v>4.5312000000000001</v>
      </c>
      <c r="L18401"/>
    </row>
    <row r="18402" spans="2:12" x14ac:dyDescent="0.4">
      <c r="B18402" s="5" t="s">
        <v>68</v>
      </c>
      <c r="C18402" s="5" t="s">
        <v>56</v>
      </c>
      <c r="D18402" s="5" t="s">
        <v>27</v>
      </c>
      <c r="E18402" s="5" t="s">
        <v>7</v>
      </c>
      <c r="F18402" s="6">
        <v>44652</v>
      </c>
      <c r="G18402" s="6" t="str">
        <f>TEXT(datatable[[#This Row],[дата]],"ММ")</f>
        <v>04</v>
      </c>
      <c r="H18402" s="8">
        <v>6.2160000000000011</v>
      </c>
      <c r="I18402" s="8">
        <v>2.2427999999999999</v>
      </c>
      <c r="J18402" s="8">
        <f>datatable[[#This Row],[продажи_]]-datatable[[#This Row],[себестоимость_]]</f>
        <v>3.9732000000000012</v>
      </c>
      <c r="L18402"/>
    </row>
    <row r="18403" spans="2:12" x14ac:dyDescent="0.4">
      <c r="B18403" s="5" t="s">
        <v>68</v>
      </c>
      <c r="C18403" s="5" t="s">
        <v>56</v>
      </c>
      <c r="D18403" s="5" t="s">
        <v>27</v>
      </c>
      <c r="E18403" s="5" t="s">
        <v>7</v>
      </c>
      <c r="F18403" s="6">
        <v>44682</v>
      </c>
      <c r="G18403" s="6" t="str">
        <f>TEXT(datatable[[#This Row],[дата]],"ММ")</f>
        <v>05</v>
      </c>
      <c r="H18403" s="8">
        <v>5.52</v>
      </c>
      <c r="I18403" s="8">
        <v>1.8144</v>
      </c>
      <c r="J18403" s="8">
        <f>datatable[[#This Row],[продажи_]]-datatable[[#This Row],[себестоимость_]]</f>
        <v>3.7055999999999996</v>
      </c>
      <c r="L18403"/>
    </row>
    <row r="18404" spans="2:12" x14ac:dyDescent="0.4">
      <c r="B18404" s="5" t="s">
        <v>68</v>
      </c>
      <c r="C18404" s="5" t="s">
        <v>56</v>
      </c>
      <c r="D18404" s="5" t="s">
        <v>27</v>
      </c>
      <c r="E18404" s="5" t="s">
        <v>7</v>
      </c>
      <c r="F18404" s="6">
        <v>44713</v>
      </c>
      <c r="G18404" s="6" t="str">
        <f>TEXT(datatable[[#This Row],[дата]],"ММ")</f>
        <v>06</v>
      </c>
      <c r="H18404" s="8">
        <v>4.8879999999999999</v>
      </c>
      <c r="I18404" s="8">
        <v>2.4335999999999998</v>
      </c>
      <c r="J18404" s="8">
        <f>datatable[[#This Row],[продажи_]]-datatable[[#This Row],[себестоимость_]]</f>
        <v>2.4544000000000001</v>
      </c>
      <c r="L18404"/>
    </row>
    <row r="18405" spans="2:12" x14ac:dyDescent="0.4">
      <c r="B18405" s="5" t="s">
        <v>68</v>
      </c>
      <c r="C18405" s="5" t="s">
        <v>56</v>
      </c>
      <c r="D18405" s="5" t="s">
        <v>27</v>
      </c>
      <c r="E18405" s="5" t="s">
        <v>7</v>
      </c>
      <c r="F18405" s="6">
        <v>44743</v>
      </c>
      <c r="G18405" s="6" t="str">
        <f>TEXT(datatable[[#This Row],[дата]],"ММ")</f>
        <v>07</v>
      </c>
      <c r="H18405" s="8">
        <v>3.1680000000000001</v>
      </c>
      <c r="I18405" s="8">
        <v>1.6991999999999998</v>
      </c>
      <c r="J18405" s="8">
        <f>datatable[[#This Row],[продажи_]]-datatable[[#This Row],[себестоимость_]]</f>
        <v>1.4688000000000003</v>
      </c>
      <c r="L18405"/>
    </row>
    <row r="18406" spans="2:12" x14ac:dyDescent="0.4">
      <c r="B18406" s="5" t="s">
        <v>68</v>
      </c>
      <c r="C18406" s="5" t="s">
        <v>56</v>
      </c>
      <c r="D18406" s="5" t="s">
        <v>27</v>
      </c>
      <c r="E18406" s="5" t="s">
        <v>7</v>
      </c>
      <c r="F18406" s="6">
        <v>44774</v>
      </c>
      <c r="G18406" s="6" t="str">
        <f>TEXT(datatable[[#This Row],[дата]],"ММ")</f>
        <v>08</v>
      </c>
      <c r="H18406" s="8">
        <v>4.0679999999999996</v>
      </c>
      <c r="I18406" s="8">
        <v>1.5227999999999999</v>
      </c>
      <c r="J18406" s="8">
        <f>datatable[[#This Row],[продажи_]]-datatable[[#This Row],[себестоимость_]]</f>
        <v>2.5451999999999995</v>
      </c>
      <c r="L18406"/>
    </row>
    <row r="18407" spans="2:12" x14ac:dyDescent="0.4">
      <c r="B18407" s="5" t="s">
        <v>68</v>
      </c>
      <c r="C18407" s="5" t="s">
        <v>56</v>
      </c>
      <c r="D18407" s="5" t="s">
        <v>27</v>
      </c>
      <c r="E18407" s="5" t="s">
        <v>7</v>
      </c>
      <c r="F18407" s="6">
        <v>44805</v>
      </c>
      <c r="G18407" s="6" t="str">
        <f>TEXT(datatable[[#This Row],[дата]],"ММ")</f>
        <v>09</v>
      </c>
      <c r="H18407" s="8">
        <v>4.68</v>
      </c>
      <c r="I18407" s="8">
        <v>1.9980000000000002</v>
      </c>
      <c r="J18407" s="8">
        <f>datatable[[#This Row],[продажи_]]-datatable[[#This Row],[себестоимость_]]</f>
        <v>2.6819999999999995</v>
      </c>
      <c r="L18407"/>
    </row>
    <row r="18408" spans="2:12" x14ac:dyDescent="0.4">
      <c r="B18408" s="5" t="s">
        <v>68</v>
      </c>
      <c r="C18408" s="5" t="s">
        <v>56</v>
      </c>
      <c r="D18408" s="5" t="s">
        <v>27</v>
      </c>
      <c r="E18408" s="5" t="s">
        <v>7</v>
      </c>
      <c r="F18408" s="6">
        <v>44835</v>
      </c>
      <c r="G18408" s="6" t="str">
        <f>TEXT(datatable[[#This Row],[дата]],"ММ")</f>
        <v>10</v>
      </c>
      <c r="H18408" s="8">
        <v>4.9840000000000009</v>
      </c>
      <c r="I18408" s="8">
        <v>2.2932000000000001</v>
      </c>
      <c r="J18408" s="8">
        <f>datatable[[#This Row],[продажи_]]-datatable[[#This Row],[себестоимость_]]</f>
        <v>2.6908000000000007</v>
      </c>
      <c r="L18408"/>
    </row>
    <row r="18409" spans="2:12" x14ac:dyDescent="0.4">
      <c r="B18409" s="5" t="s">
        <v>68</v>
      </c>
      <c r="C18409" s="5" t="s">
        <v>56</v>
      </c>
      <c r="D18409" s="5" t="s">
        <v>27</v>
      </c>
      <c r="E18409" s="5" t="s">
        <v>7</v>
      </c>
      <c r="F18409" s="6">
        <v>44866</v>
      </c>
      <c r="G18409" s="6" t="str">
        <f>TEXT(datatable[[#This Row],[дата]],"ММ")</f>
        <v>11</v>
      </c>
      <c r="H18409" s="8">
        <v>5.3560000000000008</v>
      </c>
      <c r="I18409" s="8">
        <v>2.6909999999999998</v>
      </c>
      <c r="J18409" s="8">
        <f>datatable[[#This Row],[продажи_]]-datatable[[#This Row],[себестоимость_]]</f>
        <v>2.6650000000000009</v>
      </c>
      <c r="L18409"/>
    </row>
    <row r="18410" spans="2:12" x14ac:dyDescent="0.4">
      <c r="B18410" s="5" t="s">
        <v>68</v>
      </c>
      <c r="C18410" s="5" t="s">
        <v>56</v>
      </c>
      <c r="D18410" s="5" t="s">
        <v>27</v>
      </c>
      <c r="E18410" s="5" t="s">
        <v>7</v>
      </c>
      <c r="F18410" s="6">
        <v>44896</v>
      </c>
      <c r="G18410" s="6" t="str">
        <f>TEXT(datatable[[#This Row],[дата]],"ММ")</f>
        <v>12</v>
      </c>
      <c r="H18410" s="8">
        <v>4.032</v>
      </c>
      <c r="I18410" s="8">
        <v>1.9440000000000002</v>
      </c>
      <c r="J18410" s="8">
        <f>datatable[[#This Row],[продажи_]]-datatable[[#This Row],[себестоимость_]]</f>
        <v>2.0880000000000001</v>
      </c>
      <c r="L18410"/>
    </row>
    <row r="18411" spans="2:12" x14ac:dyDescent="0.4">
      <c r="B18411" s="5" t="s">
        <v>68</v>
      </c>
      <c r="C18411" s="5" t="s">
        <v>56</v>
      </c>
      <c r="D18411" s="5" t="s">
        <v>27</v>
      </c>
      <c r="E18411" s="5" t="s">
        <v>7</v>
      </c>
      <c r="F18411" s="6">
        <v>44562</v>
      </c>
      <c r="G18411" s="6" t="str">
        <f>TEXT(datatable[[#This Row],[дата]],"ММ")</f>
        <v>01</v>
      </c>
      <c r="H18411" s="8">
        <v>3.5707499999999999</v>
      </c>
      <c r="I18411" s="8">
        <v>0.96255000000000002</v>
      </c>
      <c r="J18411" s="8">
        <f>datatable[[#This Row],[продажи_]]-datatable[[#This Row],[себестоимость_]]</f>
        <v>2.6082000000000001</v>
      </c>
      <c r="L18411"/>
    </row>
    <row r="18412" spans="2:12" x14ac:dyDescent="0.4">
      <c r="B18412" s="5" t="s">
        <v>68</v>
      </c>
      <c r="C18412" s="5" t="s">
        <v>56</v>
      </c>
      <c r="D18412" s="5" t="s">
        <v>27</v>
      </c>
      <c r="E18412" s="5" t="s">
        <v>7</v>
      </c>
      <c r="F18412" s="6">
        <v>44593</v>
      </c>
      <c r="G18412" s="6" t="str">
        <f>TEXT(datatable[[#This Row],[дата]],"ММ")</f>
        <v>02</v>
      </c>
      <c r="H18412" s="8">
        <v>4.7333999999999996</v>
      </c>
      <c r="I18412" s="8">
        <v>1.6583000000000001</v>
      </c>
      <c r="J18412" s="8">
        <f>datatable[[#This Row],[продажи_]]-datatable[[#This Row],[себестоимость_]]</f>
        <v>3.0750999999999995</v>
      </c>
      <c r="L18412"/>
    </row>
    <row r="18413" spans="2:12" x14ac:dyDescent="0.4">
      <c r="B18413" s="5" t="s">
        <v>68</v>
      </c>
      <c r="C18413" s="5" t="s">
        <v>56</v>
      </c>
      <c r="D18413" s="5" t="s">
        <v>27</v>
      </c>
      <c r="E18413" s="5" t="s">
        <v>7</v>
      </c>
      <c r="F18413" s="6">
        <v>44621</v>
      </c>
      <c r="G18413" s="6" t="str">
        <f>TEXT(datatable[[#This Row],[дата]],"ММ")</f>
        <v>03</v>
      </c>
      <c r="H18413" s="8">
        <v>4.4712000000000005</v>
      </c>
      <c r="I18413" s="8">
        <v>1.6744000000000001</v>
      </c>
      <c r="J18413" s="8">
        <f>datatable[[#This Row],[продажи_]]-datatable[[#This Row],[себестоимость_]]</f>
        <v>2.7968000000000002</v>
      </c>
      <c r="L18413"/>
    </row>
    <row r="18414" spans="2:12" x14ac:dyDescent="0.4">
      <c r="B18414" s="5" t="s">
        <v>68</v>
      </c>
      <c r="C18414" s="5" t="s">
        <v>56</v>
      </c>
      <c r="D18414" s="5" t="s">
        <v>27</v>
      </c>
      <c r="E18414" s="5" t="s">
        <v>7</v>
      </c>
      <c r="F18414" s="6">
        <v>44652</v>
      </c>
      <c r="G18414" s="6" t="str">
        <f>TEXT(datatable[[#This Row],[дата]],"ММ")</f>
        <v>04</v>
      </c>
      <c r="H18414" s="8">
        <v>4.7333999999999996</v>
      </c>
      <c r="I18414" s="8">
        <v>1.8514999999999999</v>
      </c>
      <c r="J18414" s="8">
        <f>datatable[[#This Row],[продажи_]]-datatable[[#This Row],[себестоимость_]]</f>
        <v>2.8818999999999999</v>
      </c>
      <c r="L18414"/>
    </row>
    <row r="18415" spans="2:12" x14ac:dyDescent="0.4">
      <c r="B18415" s="5" t="s">
        <v>68</v>
      </c>
      <c r="C18415" s="5" t="s">
        <v>56</v>
      </c>
      <c r="D18415" s="5" t="s">
        <v>27</v>
      </c>
      <c r="E18415" s="5" t="s">
        <v>7</v>
      </c>
      <c r="F18415" s="6">
        <v>44682</v>
      </c>
      <c r="G18415" s="6" t="str">
        <f>TEXT(datatable[[#This Row],[дата]],"ММ")</f>
        <v>05</v>
      </c>
      <c r="H18415" s="8">
        <v>4.3883999999999999</v>
      </c>
      <c r="I18415" s="8">
        <v>1.4766000000000001</v>
      </c>
      <c r="J18415" s="8">
        <f>datatable[[#This Row],[продажи_]]-datatable[[#This Row],[себестоимость_]]</f>
        <v>2.9117999999999995</v>
      </c>
      <c r="L18415"/>
    </row>
    <row r="18416" spans="2:12" x14ac:dyDescent="0.4">
      <c r="B18416" s="5" t="s">
        <v>68</v>
      </c>
      <c r="C18416" s="5" t="s">
        <v>56</v>
      </c>
      <c r="D18416" s="5" t="s">
        <v>27</v>
      </c>
      <c r="E18416" s="5" t="s">
        <v>7</v>
      </c>
      <c r="F18416" s="6">
        <v>44713</v>
      </c>
      <c r="G18416" s="6" t="str">
        <f>TEXT(datatable[[#This Row],[дата]],"ММ")</f>
        <v>06</v>
      </c>
      <c r="H18416" s="8">
        <v>5.3820000000000006</v>
      </c>
      <c r="I18416" s="8">
        <v>1.4651000000000001</v>
      </c>
      <c r="J18416" s="8">
        <f>datatable[[#This Row],[продажи_]]-datatable[[#This Row],[себестоимость_]]</f>
        <v>3.9169000000000005</v>
      </c>
      <c r="L18416"/>
    </row>
    <row r="18417" spans="2:12" x14ac:dyDescent="0.4">
      <c r="B18417" s="5" t="s">
        <v>68</v>
      </c>
      <c r="C18417" s="5" t="s">
        <v>56</v>
      </c>
      <c r="D18417" s="5" t="s">
        <v>27</v>
      </c>
      <c r="E18417" s="5" t="s">
        <v>7</v>
      </c>
      <c r="F18417" s="6">
        <v>44743</v>
      </c>
      <c r="G18417" s="6" t="str">
        <f>TEXT(datatable[[#This Row],[дата]],"ММ")</f>
        <v>07</v>
      </c>
      <c r="H18417" s="8">
        <v>2.7876000000000003</v>
      </c>
      <c r="I18417" s="8">
        <v>1.0948</v>
      </c>
      <c r="J18417" s="8">
        <f>datatable[[#This Row],[продажи_]]-datatable[[#This Row],[себестоимость_]]</f>
        <v>1.6928000000000003</v>
      </c>
      <c r="L18417"/>
    </row>
    <row r="18418" spans="2:12" x14ac:dyDescent="0.4">
      <c r="B18418" s="5" t="s">
        <v>68</v>
      </c>
      <c r="C18418" s="5" t="s">
        <v>56</v>
      </c>
      <c r="D18418" s="5" t="s">
        <v>27</v>
      </c>
      <c r="E18418" s="5" t="s">
        <v>7</v>
      </c>
      <c r="F18418" s="6">
        <v>44774</v>
      </c>
      <c r="G18418" s="6" t="str">
        <f>TEXT(datatable[[#This Row],[дата]],"ММ")</f>
        <v>08</v>
      </c>
      <c r="H18418" s="8">
        <v>2.9497499999999999</v>
      </c>
      <c r="I18418" s="8">
        <v>1.2005999999999999</v>
      </c>
      <c r="J18418" s="8">
        <f>datatable[[#This Row],[продажи_]]-datatable[[#This Row],[себестоимость_]]</f>
        <v>1.74915</v>
      </c>
      <c r="L18418"/>
    </row>
    <row r="18419" spans="2:12" x14ac:dyDescent="0.4">
      <c r="B18419" s="5" t="s">
        <v>68</v>
      </c>
      <c r="C18419" s="5" t="s">
        <v>56</v>
      </c>
      <c r="D18419" s="5" t="s">
        <v>27</v>
      </c>
      <c r="E18419" s="5" t="s">
        <v>7</v>
      </c>
      <c r="F18419" s="6">
        <v>44805</v>
      </c>
      <c r="G18419" s="6" t="str">
        <f>TEXT(datatable[[#This Row],[дата]],"ММ")</f>
        <v>09</v>
      </c>
      <c r="H18419" s="8">
        <v>3.8295000000000003</v>
      </c>
      <c r="I18419" s="8">
        <v>1.2420000000000002</v>
      </c>
      <c r="J18419" s="8">
        <f>datatable[[#This Row],[продажи_]]-datatable[[#This Row],[себестоимость_]]</f>
        <v>2.5875000000000004</v>
      </c>
      <c r="L18419"/>
    </row>
    <row r="18420" spans="2:12" x14ac:dyDescent="0.4">
      <c r="B18420" s="5" t="s">
        <v>68</v>
      </c>
      <c r="C18420" s="5" t="s">
        <v>56</v>
      </c>
      <c r="D18420" s="5" t="s">
        <v>27</v>
      </c>
      <c r="E18420" s="5" t="s">
        <v>7</v>
      </c>
      <c r="F18420" s="6">
        <v>44835</v>
      </c>
      <c r="G18420" s="6" t="str">
        <f>TEXT(datatable[[#This Row],[дата]],"ММ")</f>
        <v>10</v>
      </c>
      <c r="H18420" s="8">
        <v>4.2504</v>
      </c>
      <c r="I18420" s="8">
        <v>1.4812000000000001</v>
      </c>
      <c r="J18420" s="8">
        <f>datatable[[#This Row],[продажи_]]-datatable[[#This Row],[себестоимость_]]</f>
        <v>2.7691999999999997</v>
      </c>
      <c r="L18420"/>
    </row>
    <row r="18421" spans="2:12" x14ac:dyDescent="0.4">
      <c r="B18421" s="5" t="s">
        <v>68</v>
      </c>
      <c r="C18421" s="5" t="s">
        <v>56</v>
      </c>
      <c r="D18421" s="5" t="s">
        <v>27</v>
      </c>
      <c r="E18421" s="5" t="s">
        <v>7</v>
      </c>
      <c r="F18421" s="6">
        <v>44866</v>
      </c>
      <c r="G18421" s="6" t="str">
        <f>TEXT(datatable[[#This Row],[дата]],"ММ")</f>
        <v>11</v>
      </c>
      <c r="H18421" s="8">
        <v>3.9468000000000001</v>
      </c>
      <c r="I18421" s="8">
        <v>1.4053</v>
      </c>
      <c r="J18421" s="8">
        <f>datatable[[#This Row],[продажи_]]-datatable[[#This Row],[себестоимость_]]</f>
        <v>2.5415000000000001</v>
      </c>
      <c r="L18421"/>
    </row>
    <row r="18422" spans="2:12" x14ac:dyDescent="0.4">
      <c r="B18422" s="5" t="s">
        <v>68</v>
      </c>
      <c r="C18422" s="5" t="s">
        <v>56</v>
      </c>
      <c r="D18422" s="5" t="s">
        <v>27</v>
      </c>
      <c r="E18422" s="5" t="s">
        <v>7</v>
      </c>
      <c r="F18422" s="6">
        <v>44896</v>
      </c>
      <c r="G18422" s="6" t="str">
        <f>TEXT(datatable[[#This Row],[дата]],"ММ")</f>
        <v>12</v>
      </c>
      <c r="H18422" s="8">
        <v>4.6368</v>
      </c>
      <c r="I18422" s="8">
        <v>1.2006000000000001</v>
      </c>
      <c r="J18422" s="8">
        <f>datatable[[#This Row],[продажи_]]-datatable[[#This Row],[себестоимость_]]</f>
        <v>3.4361999999999999</v>
      </c>
      <c r="L18422"/>
    </row>
    <row r="18423" spans="2:12" x14ac:dyDescent="0.4">
      <c r="B18423" s="5" t="s">
        <v>68</v>
      </c>
      <c r="C18423" s="5" t="s">
        <v>56</v>
      </c>
      <c r="D18423" s="5" t="s">
        <v>27</v>
      </c>
      <c r="E18423" s="5" t="s">
        <v>7</v>
      </c>
      <c r="F18423" s="6">
        <v>44562</v>
      </c>
      <c r="G18423" s="6" t="str">
        <f>TEXT(datatable[[#This Row],[дата]],"ММ")</f>
        <v>01</v>
      </c>
      <c r="H18423" s="8">
        <v>1.3922999999999999</v>
      </c>
      <c r="I18423" s="8">
        <v>0.41084999999999999</v>
      </c>
      <c r="J18423" s="8">
        <f>datatable[[#This Row],[продажи_]]-datatable[[#This Row],[себестоимость_]]</f>
        <v>0.98144999999999993</v>
      </c>
      <c r="L18423"/>
    </row>
    <row r="18424" spans="2:12" x14ac:dyDescent="0.4">
      <c r="B18424" s="5" t="s">
        <v>68</v>
      </c>
      <c r="C18424" s="5" t="s">
        <v>56</v>
      </c>
      <c r="D18424" s="5" t="s">
        <v>27</v>
      </c>
      <c r="E18424" s="5" t="s">
        <v>7</v>
      </c>
      <c r="F18424" s="6">
        <v>44593</v>
      </c>
      <c r="G18424" s="6" t="str">
        <f>TEXT(datatable[[#This Row],[дата]],"ММ")</f>
        <v>02</v>
      </c>
      <c r="H18424" s="8">
        <v>1.8746</v>
      </c>
      <c r="I18424" s="8">
        <v>0.71610000000000007</v>
      </c>
      <c r="J18424" s="8">
        <f>datatable[[#This Row],[продажи_]]-datatable[[#This Row],[себестоимость_]]</f>
        <v>1.1585000000000001</v>
      </c>
      <c r="L18424"/>
    </row>
    <row r="18425" spans="2:12" x14ac:dyDescent="0.4">
      <c r="B18425" s="5" t="s">
        <v>68</v>
      </c>
      <c r="C18425" s="5" t="s">
        <v>56</v>
      </c>
      <c r="D18425" s="5" t="s">
        <v>27</v>
      </c>
      <c r="E18425" s="5" t="s">
        <v>7</v>
      </c>
      <c r="F18425" s="6">
        <v>44621</v>
      </c>
      <c r="G18425" s="6" t="str">
        <f>TEXT(datatable[[#This Row],[дата]],"ММ")</f>
        <v>03</v>
      </c>
      <c r="H18425" s="8">
        <v>2.3712</v>
      </c>
      <c r="I18425" s="8">
        <v>0.91520000000000001</v>
      </c>
      <c r="J18425" s="8">
        <f>datatable[[#This Row],[продажи_]]-datatable[[#This Row],[себестоимость_]]</f>
        <v>1.456</v>
      </c>
      <c r="L18425"/>
    </row>
    <row r="18426" spans="2:12" x14ac:dyDescent="0.4">
      <c r="B18426" s="5" t="s">
        <v>68</v>
      </c>
      <c r="C18426" s="5" t="s">
        <v>56</v>
      </c>
      <c r="D18426" s="5" t="s">
        <v>27</v>
      </c>
      <c r="E18426" s="5" t="s">
        <v>7</v>
      </c>
      <c r="F18426" s="6">
        <v>44652</v>
      </c>
      <c r="G18426" s="6" t="str">
        <f>TEXT(datatable[[#This Row],[дата]],"ММ")</f>
        <v>04</v>
      </c>
      <c r="H18426" s="8">
        <v>1.4560000000000002</v>
      </c>
      <c r="I18426" s="8">
        <v>0.80850000000000011</v>
      </c>
      <c r="J18426" s="8">
        <f>datatable[[#This Row],[продажи_]]-datatable[[#This Row],[себестоимость_]]</f>
        <v>0.64750000000000008</v>
      </c>
      <c r="L18426"/>
    </row>
    <row r="18427" spans="2:12" x14ac:dyDescent="0.4">
      <c r="B18427" s="5" t="s">
        <v>68</v>
      </c>
      <c r="C18427" s="5" t="s">
        <v>56</v>
      </c>
      <c r="D18427" s="5" t="s">
        <v>27</v>
      </c>
      <c r="E18427" s="5" t="s">
        <v>7</v>
      </c>
      <c r="F18427" s="6">
        <v>44682</v>
      </c>
      <c r="G18427" s="6" t="str">
        <f>TEXT(datatable[[#This Row],[дата]],"ММ")</f>
        <v>05</v>
      </c>
      <c r="H18427" s="8">
        <v>1.3416000000000001</v>
      </c>
      <c r="I18427" s="8">
        <v>0.54779999999999995</v>
      </c>
      <c r="J18427" s="8">
        <f>datatable[[#This Row],[продажи_]]-datatable[[#This Row],[себестоимость_]]</f>
        <v>0.79380000000000017</v>
      </c>
      <c r="L18427"/>
    </row>
    <row r="18428" spans="2:12" x14ac:dyDescent="0.4">
      <c r="B18428" s="5" t="s">
        <v>68</v>
      </c>
      <c r="C18428" s="5" t="s">
        <v>56</v>
      </c>
      <c r="D18428" s="5" t="s">
        <v>27</v>
      </c>
      <c r="E18428" s="5" t="s">
        <v>7</v>
      </c>
      <c r="F18428" s="6">
        <v>44713</v>
      </c>
      <c r="G18428" s="6" t="str">
        <f>TEXT(datatable[[#This Row],[дата]],"ММ")</f>
        <v>06</v>
      </c>
      <c r="H18428" s="8">
        <v>1.8759000000000001</v>
      </c>
      <c r="I18428" s="8">
        <v>0.6863999999999999</v>
      </c>
      <c r="J18428" s="8">
        <f>datatable[[#This Row],[продажи_]]-datatable[[#This Row],[себестоимость_]]</f>
        <v>1.1895000000000002</v>
      </c>
      <c r="L18428"/>
    </row>
    <row r="18429" spans="2:12" x14ac:dyDescent="0.4">
      <c r="B18429" s="5" t="s">
        <v>68</v>
      </c>
      <c r="C18429" s="5" t="s">
        <v>56</v>
      </c>
      <c r="D18429" s="5" t="s">
        <v>27</v>
      </c>
      <c r="E18429" s="5" t="s">
        <v>7</v>
      </c>
      <c r="F18429" s="6">
        <v>44743</v>
      </c>
      <c r="G18429" s="6" t="str">
        <f>TEXT(datatable[[#This Row],[дата]],"ММ")</f>
        <v>07</v>
      </c>
      <c r="H18429" s="8">
        <v>1.0504</v>
      </c>
      <c r="I18429" s="8">
        <v>0.36079999999999995</v>
      </c>
      <c r="J18429" s="8">
        <f>datatable[[#This Row],[продажи_]]-datatable[[#This Row],[себестоимость_]]</f>
        <v>0.68959999999999999</v>
      </c>
      <c r="L18429"/>
    </row>
    <row r="18430" spans="2:12" x14ac:dyDescent="0.4">
      <c r="B18430" s="5" t="s">
        <v>68</v>
      </c>
      <c r="C18430" s="5" t="s">
        <v>56</v>
      </c>
      <c r="D18430" s="5" t="s">
        <v>27</v>
      </c>
      <c r="E18430" s="5" t="s">
        <v>7</v>
      </c>
      <c r="F18430" s="6">
        <v>44774</v>
      </c>
      <c r="G18430" s="6" t="str">
        <f>TEXT(datatable[[#This Row],[дата]],"ММ")</f>
        <v>08</v>
      </c>
      <c r="H18430" s="8">
        <v>1.2869999999999999</v>
      </c>
      <c r="I18430" s="8">
        <v>0.47519999999999996</v>
      </c>
      <c r="J18430" s="8">
        <f>datatable[[#This Row],[продажи_]]-datatable[[#This Row],[себестоимость_]]</f>
        <v>0.81179999999999997</v>
      </c>
      <c r="L18430"/>
    </row>
    <row r="18431" spans="2:12" x14ac:dyDescent="0.4">
      <c r="B18431" s="5" t="s">
        <v>68</v>
      </c>
      <c r="C18431" s="5" t="s">
        <v>56</v>
      </c>
      <c r="D18431" s="5" t="s">
        <v>27</v>
      </c>
      <c r="E18431" s="5" t="s">
        <v>7</v>
      </c>
      <c r="F18431" s="6">
        <v>44805</v>
      </c>
      <c r="G18431" s="6" t="str">
        <f>TEXT(datatable[[#This Row],[дата]],"ММ")</f>
        <v>09</v>
      </c>
      <c r="H18431" s="8">
        <v>1.0660000000000001</v>
      </c>
      <c r="I18431" s="8">
        <v>0.52800000000000002</v>
      </c>
      <c r="J18431" s="8">
        <f>datatable[[#This Row],[продажи_]]-datatable[[#This Row],[себестоимость_]]</f>
        <v>0.53800000000000003</v>
      </c>
      <c r="L18431"/>
    </row>
    <row r="18432" spans="2:12" x14ac:dyDescent="0.4">
      <c r="B18432" s="5" t="s">
        <v>68</v>
      </c>
      <c r="C18432" s="5" t="s">
        <v>56</v>
      </c>
      <c r="D18432" s="5" t="s">
        <v>27</v>
      </c>
      <c r="E18432" s="5" t="s">
        <v>7</v>
      </c>
      <c r="F18432" s="6">
        <v>44835</v>
      </c>
      <c r="G18432" s="6" t="str">
        <f>TEXT(datatable[[#This Row],[дата]],"ММ")</f>
        <v>10</v>
      </c>
      <c r="H18432" s="8">
        <v>1.6744000000000001</v>
      </c>
      <c r="I18432" s="8">
        <v>0.87779999999999991</v>
      </c>
      <c r="J18432" s="8">
        <f>datatable[[#This Row],[продажи_]]-datatable[[#This Row],[себестоимость_]]</f>
        <v>0.7966000000000002</v>
      </c>
      <c r="L18432"/>
    </row>
    <row r="18433" spans="2:12" x14ac:dyDescent="0.4">
      <c r="B18433" s="5" t="s">
        <v>68</v>
      </c>
      <c r="C18433" s="5" t="s">
        <v>56</v>
      </c>
      <c r="D18433" s="5" t="s">
        <v>27</v>
      </c>
      <c r="E18433" s="5" t="s">
        <v>7</v>
      </c>
      <c r="F18433" s="6">
        <v>44866</v>
      </c>
      <c r="G18433" s="6" t="str">
        <f>TEXT(datatable[[#This Row],[дата]],"ММ")</f>
        <v>11</v>
      </c>
      <c r="H18433" s="8">
        <v>1.3520000000000001</v>
      </c>
      <c r="I18433" s="8">
        <v>0.57199999999999995</v>
      </c>
      <c r="J18433" s="8">
        <f>datatable[[#This Row],[продажи_]]-datatable[[#This Row],[себестоимость_]]</f>
        <v>0.78000000000000014</v>
      </c>
      <c r="L18433"/>
    </row>
    <row r="18434" spans="2:12" x14ac:dyDescent="0.4">
      <c r="B18434" s="5" t="s">
        <v>68</v>
      </c>
      <c r="C18434" s="5" t="s">
        <v>56</v>
      </c>
      <c r="D18434" s="5" t="s">
        <v>27</v>
      </c>
      <c r="E18434" s="5" t="s">
        <v>7</v>
      </c>
      <c r="F18434" s="6">
        <v>44896</v>
      </c>
      <c r="G18434" s="6" t="str">
        <f>TEXT(datatable[[#This Row],[дата]],"ММ")</f>
        <v>12</v>
      </c>
      <c r="H18434" s="8">
        <v>1.7472000000000003</v>
      </c>
      <c r="I18434" s="8">
        <v>0.54120000000000001</v>
      </c>
      <c r="J18434" s="8">
        <f>datatable[[#This Row],[продажи_]]-datatable[[#This Row],[себестоимость_]]</f>
        <v>1.2060000000000004</v>
      </c>
      <c r="L18434"/>
    </row>
    <row r="18435" spans="2:12" x14ac:dyDescent="0.4">
      <c r="B18435" s="5" t="s">
        <v>68</v>
      </c>
      <c r="C18435" s="5" t="s">
        <v>56</v>
      </c>
      <c r="D18435" s="5" t="s">
        <v>28</v>
      </c>
      <c r="E18435" s="5" t="s">
        <v>60</v>
      </c>
      <c r="F18435" s="6">
        <v>44562</v>
      </c>
      <c r="G18435" s="6" t="str">
        <f>TEXT(datatable[[#This Row],[дата]],"ММ")</f>
        <v>01</v>
      </c>
      <c r="H18435" s="8">
        <v>34.698149999999998</v>
      </c>
      <c r="I18435" s="8">
        <v>16.070400000000003</v>
      </c>
      <c r="J18435" s="8">
        <f>datatable[[#This Row],[продажи_]]-datatable[[#This Row],[себестоимость_]]</f>
        <v>18.627749999999995</v>
      </c>
      <c r="L18435"/>
    </row>
    <row r="18436" spans="2:12" x14ac:dyDescent="0.4">
      <c r="B18436" s="5" t="s">
        <v>68</v>
      </c>
      <c r="C18436" s="5" t="s">
        <v>56</v>
      </c>
      <c r="D18436" s="5" t="s">
        <v>28</v>
      </c>
      <c r="E18436" s="5" t="s">
        <v>60</v>
      </c>
      <c r="F18436" s="6">
        <v>44593</v>
      </c>
      <c r="G18436" s="6" t="str">
        <f>TEXT(datatable[[#This Row],[дата]],"ММ")</f>
        <v>02</v>
      </c>
      <c r="H18436" s="8">
        <v>72.833600000000004</v>
      </c>
      <c r="I18436" s="8">
        <v>25.779599999999999</v>
      </c>
      <c r="J18436" s="8">
        <f>datatable[[#This Row],[продажи_]]-datatable[[#This Row],[себестоимость_]]</f>
        <v>47.054000000000002</v>
      </c>
      <c r="L18436"/>
    </row>
    <row r="18437" spans="2:12" x14ac:dyDescent="0.4">
      <c r="B18437" s="5" t="s">
        <v>68</v>
      </c>
      <c r="C18437" s="5" t="s">
        <v>56</v>
      </c>
      <c r="D18437" s="5" t="s">
        <v>28</v>
      </c>
      <c r="E18437" s="5" t="s">
        <v>60</v>
      </c>
      <c r="F18437" s="6">
        <v>44621</v>
      </c>
      <c r="G18437" s="6" t="str">
        <f>TEXT(datatable[[#This Row],[дата]],"ММ")</f>
        <v>03</v>
      </c>
      <c r="H18437" s="8">
        <v>89.184000000000012</v>
      </c>
      <c r="I18437" s="8">
        <v>27.974399999999999</v>
      </c>
      <c r="J18437" s="8">
        <f>datatable[[#This Row],[продажи_]]-datatable[[#This Row],[себестоимость_]]</f>
        <v>61.209600000000009</v>
      </c>
      <c r="L18437"/>
    </row>
    <row r="18438" spans="2:12" x14ac:dyDescent="0.4">
      <c r="B18438" s="5" t="s">
        <v>68</v>
      </c>
      <c r="C18438" s="5" t="s">
        <v>56</v>
      </c>
      <c r="D18438" s="5" t="s">
        <v>28</v>
      </c>
      <c r="E18438" s="5" t="s">
        <v>60</v>
      </c>
      <c r="F18438" s="6">
        <v>44652</v>
      </c>
      <c r="G18438" s="6" t="str">
        <f>TEXT(datatable[[#This Row],[дата]],"ММ")</f>
        <v>04</v>
      </c>
      <c r="H18438" s="8">
        <v>69.582100000000011</v>
      </c>
      <c r="I18438" s="8">
        <v>23.436</v>
      </c>
      <c r="J18438" s="8">
        <f>datatable[[#This Row],[продажи_]]-datatable[[#This Row],[себестоимость_]]</f>
        <v>46.146100000000011</v>
      </c>
      <c r="L18438"/>
    </row>
    <row r="18439" spans="2:12" x14ac:dyDescent="0.4">
      <c r="B18439" s="5" t="s">
        <v>68</v>
      </c>
      <c r="C18439" s="5" t="s">
        <v>56</v>
      </c>
      <c r="D18439" s="5" t="s">
        <v>28</v>
      </c>
      <c r="E18439" s="5" t="s">
        <v>60</v>
      </c>
      <c r="F18439" s="6">
        <v>44682</v>
      </c>
      <c r="G18439" s="6" t="str">
        <f>TEXT(datatable[[#This Row],[дата]],"ММ")</f>
        <v>05</v>
      </c>
      <c r="H18439" s="8">
        <v>55.74</v>
      </c>
      <c r="I18439" s="8">
        <v>22.543199999999999</v>
      </c>
      <c r="J18439" s="8">
        <f>datatable[[#This Row],[продажи_]]-datatable[[#This Row],[себестоимость_]]</f>
        <v>33.196800000000003</v>
      </c>
      <c r="L18439"/>
    </row>
    <row r="18440" spans="2:12" x14ac:dyDescent="0.4">
      <c r="B18440" s="5" t="s">
        <v>68</v>
      </c>
      <c r="C18440" s="5" t="s">
        <v>56</v>
      </c>
      <c r="D18440" s="5" t="s">
        <v>28</v>
      </c>
      <c r="E18440" s="5" t="s">
        <v>60</v>
      </c>
      <c r="F18440" s="6">
        <v>44713</v>
      </c>
      <c r="G18440" s="6" t="str">
        <f>TEXT(datatable[[#This Row],[дата]],"ММ")</f>
        <v>06</v>
      </c>
      <c r="H18440" s="8">
        <v>57.365749999999998</v>
      </c>
      <c r="I18440" s="8">
        <v>28.048799999999996</v>
      </c>
      <c r="J18440" s="8">
        <f>datatable[[#This Row],[продажи_]]-datatable[[#This Row],[себестоимость_]]</f>
        <v>29.316950000000002</v>
      </c>
      <c r="L18440"/>
    </row>
    <row r="18441" spans="2:12" x14ac:dyDescent="0.4">
      <c r="B18441" s="5" t="s">
        <v>68</v>
      </c>
      <c r="C18441" s="5" t="s">
        <v>56</v>
      </c>
      <c r="D18441" s="5" t="s">
        <v>28</v>
      </c>
      <c r="E18441" s="5" t="s">
        <v>60</v>
      </c>
      <c r="F18441" s="6">
        <v>44743</v>
      </c>
      <c r="G18441" s="6" t="str">
        <f>TEXT(datatable[[#This Row],[дата]],"ММ")</f>
        <v>07</v>
      </c>
      <c r="H18441" s="8">
        <v>39.389600000000009</v>
      </c>
      <c r="I18441" s="8">
        <v>14.135999999999999</v>
      </c>
      <c r="J18441" s="8">
        <f>datatable[[#This Row],[продажи_]]-datatable[[#This Row],[себестоимость_]]</f>
        <v>25.253600000000009</v>
      </c>
      <c r="L18441"/>
    </row>
    <row r="18442" spans="2:12" x14ac:dyDescent="0.4">
      <c r="B18442" s="5" t="s">
        <v>68</v>
      </c>
      <c r="C18442" s="5" t="s">
        <v>56</v>
      </c>
      <c r="D18442" s="5" t="s">
        <v>28</v>
      </c>
      <c r="E18442" s="5" t="s">
        <v>60</v>
      </c>
      <c r="F18442" s="6">
        <v>44774</v>
      </c>
      <c r="G18442" s="6" t="str">
        <f>TEXT(datatable[[#This Row],[дата]],"ММ")</f>
        <v>08</v>
      </c>
      <c r="H18442" s="8">
        <v>45.567450000000001</v>
      </c>
      <c r="I18442" s="8">
        <v>16.572600000000001</v>
      </c>
      <c r="J18442" s="8">
        <f>datatable[[#This Row],[продажи_]]-datatable[[#This Row],[себестоимость_]]</f>
        <v>28.99485</v>
      </c>
      <c r="L18442"/>
    </row>
    <row r="18443" spans="2:12" x14ac:dyDescent="0.4">
      <c r="B18443" s="5" t="s">
        <v>68</v>
      </c>
      <c r="C18443" s="5" t="s">
        <v>56</v>
      </c>
      <c r="D18443" s="5" t="s">
        <v>28</v>
      </c>
      <c r="E18443" s="5" t="s">
        <v>60</v>
      </c>
      <c r="F18443" s="6">
        <v>44805</v>
      </c>
      <c r="G18443" s="6" t="str">
        <f>TEXT(datatable[[#This Row],[дата]],"ММ")</f>
        <v>09</v>
      </c>
      <c r="H18443" s="8">
        <v>39.482500000000002</v>
      </c>
      <c r="I18443" s="8">
        <v>21.576000000000001</v>
      </c>
      <c r="J18443" s="8">
        <f>datatable[[#This Row],[продажи_]]-datatable[[#This Row],[себестоимость_]]</f>
        <v>17.906500000000001</v>
      </c>
      <c r="L18443"/>
    </row>
    <row r="18444" spans="2:12" x14ac:dyDescent="0.4">
      <c r="B18444" s="5" t="s">
        <v>68</v>
      </c>
      <c r="C18444" s="5" t="s">
        <v>56</v>
      </c>
      <c r="D18444" s="5" t="s">
        <v>28</v>
      </c>
      <c r="E18444" s="5" t="s">
        <v>60</v>
      </c>
      <c r="F18444" s="6">
        <v>44835</v>
      </c>
      <c r="G18444" s="6" t="str">
        <f>TEXT(datatable[[#This Row],[дата]],"ММ")</f>
        <v>10</v>
      </c>
      <c r="H18444" s="8">
        <v>77.3857</v>
      </c>
      <c r="I18444" s="8">
        <v>30.466799999999996</v>
      </c>
      <c r="J18444" s="8">
        <f>datatable[[#This Row],[продажи_]]-datatable[[#This Row],[себестоимость_]]</f>
        <v>46.918900000000008</v>
      </c>
      <c r="L18444"/>
    </row>
    <row r="18445" spans="2:12" x14ac:dyDescent="0.4">
      <c r="B18445" s="5" t="s">
        <v>68</v>
      </c>
      <c r="C18445" s="5" t="s">
        <v>56</v>
      </c>
      <c r="D18445" s="5" t="s">
        <v>28</v>
      </c>
      <c r="E18445" s="5" t="s">
        <v>60</v>
      </c>
      <c r="F18445" s="6">
        <v>44866</v>
      </c>
      <c r="G18445" s="6" t="str">
        <f>TEXT(datatable[[#This Row],[дата]],"ММ")</f>
        <v>11</v>
      </c>
      <c r="H18445" s="8">
        <v>65.819649999999996</v>
      </c>
      <c r="I18445" s="8">
        <v>21.762</v>
      </c>
      <c r="J18445" s="8">
        <f>datatable[[#This Row],[продажи_]]-datatable[[#This Row],[себестоимость_]]</f>
        <v>44.057649999999995</v>
      </c>
      <c r="L18445"/>
    </row>
    <row r="18446" spans="2:12" x14ac:dyDescent="0.4">
      <c r="B18446" s="5" t="s">
        <v>68</v>
      </c>
      <c r="C18446" s="5" t="s">
        <v>56</v>
      </c>
      <c r="D18446" s="5" t="s">
        <v>28</v>
      </c>
      <c r="E18446" s="5" t="s">
        <v>60</v>
      </c>
      <c r="F18446" s="6">
        <v>44896</v>
      </c>
      <c r="G18446" s="6" t="str">
        <f>TEXT(datatable[[#This Row],[дата]],"ММ")</f>
        <v>12</v>
      </c>
      <c r="H18446" s="8">
        <v>57.412200000000006</v>
      </c>
      <c r="I18446" s="8">
        <v>24.775200000000002</v>
      </c>
      <c r="J18446" s="8">
        <f>datatable[[#This Row],[продажи_]]-datatable[[#This Row],[себестоимость_]]</f>
        <v>32.637</v>
      </c>
      <c r="L18446"/>
    </row>
    <row r="18447" spans="2:12" x14ac:dyDescent="0.4">
      <c r="B18447" s="5" t="s">
        <v>68</v>
      </c>
      <c r="C18447" s="5" t="s">
        <v>56</v>
      </c>
      <c r="D18447" s="5" t="s">
        <v>28</v>
      </c>
      <c r="E18447" s="5" t="s">
        <v>7</v>
      </c>
      <c r="F18447" s="6">
        <v>44562</v>
      </c>
      <c r="G18447" s="6" t="str">
        <f>TEXT(datatable[[#This Row],[дата]],"ММ")</f>
        <v>01</v>
      </c>
      <c r="H18447" s="8">
        <v>24.230700000000002</v>
      </c>
      <c r="I18447" s="8">
        <v>19.197000000000003</v>
      </c>
      <c r="J18447" s="8">
        <f>datatable[[#This Row],[продажи_]]-datatable[[#This Row],[себестоимость_]]</f>
        <v>5.0336999999999996</v>
      </c>
      <c r="L18447"/>
    </row>
    <row r="18448" spans="2:12" x14ac:dyDescent="0.4">
      <c r="B18448" s="5" t="s">
        <v>68</v>
      </c>
      <c r="C18448" s="5" t="s">
        <v>56</v>
      </c>
      <c r="D18448" s="5" t="s">
        <v>28</v>
      </c>
      <c r="E18448" s="5" t="s">
        <v>7</v>
      </c>
      <c r="F18448" s="6">
        <v>44593</v>
      </c>
      <c r="G18448" s="6" t="str">
        <f>TEXT(datatable[[#This Row],[дата]],"ММ")</f>
        <v>02</v>
      </c>
      <c r="H18448" s="8">
        <v>41.495999999999995</v>
      </c>
      <c r="I18448" s="8">
        <v>29.585500000000003</v>
      </c>
      <c r="J18448" s="8">
        <f>datatable[[#This Row],[продажи_]]-datatable[[#This Row],[себестоимость_]]</f>
        <v>11.910499999999992</v>
      </c>
      <c r="L18448"/>
    </row>
    <row r="18449" spans="2:12" x14ac:dyDescent="0.4">
      <c r="B18449" s="5" t="s">
        <v>68</v>
      </c>
      <c r="C18449" s="5" t="s">
        <v>56</v>
      </c>
      <c r="D18449" s="5" t="s">
        <v>28</v>
      </c>
      <c r="E18449" s="5" t="s">
        <v>7</v>
      </c>
      <c r="F18449" s="6">
        <v>44621</v>
      </c>
      <c r="G18449" s="6" t="str">
        <f>TEXT(datatable[[#This Row],[дата]],"ММ")</f>
        <v>03</v>
      </c>
      <c r="H18449" s="8">
        <v>38.729600000000005</v>
      </c>
      <c r="I18449" s="8">
        <v>33.812000000000005</v>
      </c>
      <c r="J18449" s="8">
        <f>datatable[[#This Row],[продажи_]]-datatable[[#This Row],[себестоимость_]]</f>
        <v>4.9176000000000002</v>
      </c>
      <c r="L18449"/>
    </row>
    <row r="18450" spans="2:12" x14ac:dyDescent="0.4">
      <c r="B18450" s="5" t="s">
        <v>68</v>
      </c>
      <c r="C18450" s="5" t="s">
        <v>56</v>
      </c>
      <c r="D18450" s="5" t="s">
        <v>28</v>
      </c>
      <c r="E18450" s="5" t="s">
        <v>7</v>
      </c>
      <c r="F18450" s="6">
        <v>44652</v>
      </c>
      <c r="G18450" s="6" t="str">
        <f>TEXT(datatable[[#This Row],[дата]],"ММ")</f>
        <v>04</v>
      </c>
      <c r="H18450" s="8">
        <v>40.804399999999994</v>
      </c>
      <c r="I18450" s="8">
        <v>28.479500000000002</v>
      </c>
      <c r="J18450" s="8">
        <f>datatable[[#This Row],[продажи_]]-datatable[[#This Row],[себестоимость_]]</f>
        <v>12.324899999999992</v>
      </c>
      <c r="L18450"/>
    </row>
    <row r="18451" spans="2:12" x14ac:dyDescent="0.4">
      <c r="B18451" s="5" t="s">
        <v>68</v>
      </c>
      <c r="C18451" s="5" t="s">
        <v>56</v>
      </c>
      <c r="D18451" s="5" t="s">
        <v>28</v>
      </c>
      <c r="E18451" s="5" t="s">
        <v>7</v>
      </c>
      <c r="F18451" s="6">
        <v>44682</v>
      </c>
      <c r="G18451" s="6" t="str">
        <f>TEXT(datatable[[#This Row],[дата]],"ММ")</f>
        <v>05</v>
      </c>
      <c r="H18451" s="8">
        <v>34.975200000000001</v>
      </c>
      <c r="I18451" s="8">
        <v>22.277999999999999</v>
      </c>
      <c r="J18451" s="8">
        <f>datatable[[#This Row],[продажи_]]-datatable[[#This Row],[себестоимость_]]</f>
        <v>12.697200000000002</v>
      </c>
      <c r="L18451"/>
    </row>
    <row r="18452" spans="2:12" x14ac:dyDescent="0.4">
      <c r="B18452" s="5" t="s">
        <v>68</v>
      </c>
      <c r="C18452" s="5" t="s">
        <v>56</v>
      </c>
      <c r="D18452" s="5" t="s">
        <v>28</v>
      </c>
      <c r="E18452" s="5" t="s">
        <v>7</v>
      </c>
      <c r="F18452" s="6">
        <v>44713</v>
      </c>
      <c r="G18452" s="6" t="str">
        <f>TEXT(datatable[[#This Row],[дата]],"ММ")</f>
        <v>06</v>
      </c>
      <c r="H18452" s="8">
        <v>31.146699999999999</v>
      </c>
      <c r="I18452" s="8">
        <v>26.188500000000001</v>
      </c>
      <c r="J18452" s="8">
        <f>datatable[[#This Row],[продажи_]]-datatable[[#This Row],[себестоимость_]]</f>
        <v>4.9581999999999979</v>
      </c>
      <c r="L18452"/>
    </row>
    <row r="18453" spans="2:12" x14ac:dyDescent="0.4">
      <c r="B18453" s="5" t="s">
        <v>68</v>
      </c>
      <c r="C18453" s="5" t="s">
        <v>56</v>
      </c>
      <c r="D18453" s="5" t="s">
        <v>28</v>
      </c>
      <c r="E18453" s="5" t="s">
        <v>7</v>
      </c>
      <c r="F18453" s="6">
        <v>44743</v>
      </c>
      <c r="G18453" s="6" t="str">
        <f>TEXT(datatable[[#This Row],[дата]],"ММ")</f>
        <v>07</v>
      </c>
      <c r="H18453" s="8">
        <v>16.598400000000002</v>
      </c>
      <c r="I18453" s="8">
        <v>18.012</v>
      </c>
      <c r="J18453" s="8">
        <f>datatable[[#This Row],[продажи_]]-datatable[[#This Row],[себестоимость_]]</f>
        <v>-1.4135999999999989</v>
      </c>
      <c r="L18453"/>
    </row>
    <row r="18454" spans="2:12" x14ac:dyDescent="0.4">
      <c r="B18454" s="5" t="s">
        <v>68</v>
      </c>
      <c r="C18454" s="5" t="s">
        <v>56</v>
      </c>
      <c r="D18454" s="5" t="s">
        <v>28</v>
      </c>
      <c r="E18454" s="5" t="s">
        <v>7</v>
      </c>
      <c r="F18454" s="6">
        <v>44774</v>
      </c>
      <c r="G18454" s="6" t="str">
        <f>TEXT(datatable[[#This Row],[дата]],"ММ")</f>
        <v>08</v>
      </c>
      <c r="H18454" s="8">
        <v>21.785399999999999</v>
      </c>
      <c r="I18454" s="8">
        <v>19.730250000000005</v>
      </c>
      <c r="J18454" s="8">
        <f>datatable[[#This Row],[продажи_]]-datatable[[#This Row],[себестоимость_]]</f>
        <v>2.055149999999994</v>
      </c>
      <c r="L18454"/>
    </row>
    <row r="18455" spans="2:12" x14ac:dyDescent="0.4">
      <c r="B18455" s="5" t="s">
        <v>68</v>
      </c>
      <c r="C18455" s="5" t="s">
        <v>56</v>
      </c>
      <c r="D18455" s="5" t="s">
        <v>28</v>
      </c>
      <c r="E18455" s="5" t="s">
        <v>7</v>
      </c>
      <c r="F18455" s="6">
        <v>44805</v>
      </c>
      <c r="G18455" s="6" t="str">
        <f>TEXT(datatable[[#This Row],[дата]],"ММ")</f>
        <v>09</v>
      </c>
      <c r="H18455" s="8">
        <v>20.007000000000001</v>
      </c>
      <c r="I18455" s="8">
        <v>22.514999999999997</v>
      </c>
      <c r="J18455" s="8">
        <f>datatable[[#This Row],[продажи_]]-datatable[[#This Row],[себестоимость_]]</f>
        <v>-2.5079999999999956</v>
      </c>
      <c r="L18455"/>
    </row>
    <row r="18456" spans="2:12" x14ac:dyDescent="0.4">
      <c r="B18456" s="5" t="s">
        <v>68</v>
      </c>
      <c r="C18456" s="5" t="s">
        <v>56</v>
      </c>
      <c r="D18456" s="5" t="s">
        <v>28</v>
      </c>
      <c r="E18456" s="5" t="s">
        <v>7</v>
      </c>
      <c r="F18456" s="6">
        <v>44835</v>
      </c>
      <c r="G18456" s="6" t="str">
        <f>TEXT(datatable[[#This Row],[дата]],"ММ")</f>
        <v>10</v>
      </c>
      <c r="H18456" s="8">
        <v>29.392999999999997</v>
      </c>
      <c r="I18456" s="8">
        <v>26.267500000000002</v>
      </c>
      <c r="J18456" s="8">
        <f>datatable[[#This Row],[продажи_]]-datatable[[#This Row],[себестоимость_]]</f>
        <v>3.1254999999999953</v>
      </c>
      <c r="L18456"/>
    </row>
    <row r="18457" spans="2:12" x14ac:dyDescent="0.4">
      <c r="B18457" s="5" t="s">
        <v>68</v>
      </c>
      <c r="C18457" s="5" t="s">
        <v>56</v>
      </c>
      <c r="D18457" s="5" t="s">
        <v>28</v>
      </c>
      <c r="E18457" s="5" t="s">
        <v>7</v>
      </c>
      <c r="F18457" s="6">
        <v>44866</v>
      </c>
      <c r="G18457" s="6" t="str">
        <f>TEXT(datatable[[#This Row],[дата]],"ММ")</f>
        <v>11</v>
      </c>
      <c r="H18457" s="8">
        <v>34.0366</v>
      </c>
      <c r="I18457" s="8">
        <v>27.985750000000003</v>
      </c>
      <c r="J18457" s="8">
        <f>datatable[[#This Row],[продажи_]]-datatable[[#This Row],[себестоимость_]]</f>
        <v>6.050849999999997</v>
      </c>
      <c r="L18457"/>
    </row>
    <row r="18458" spans="2:12" x14ac:dyDescent="0.4">
      <c r="B18458" s="5" t="s">
        <v>68</v>
      </c>
      <c r="C18458" s="5" t="s">
        <v>56</v>
      </c>
      <c r="D18458" s="5" t="s">
        <v>28</v>
      </c>
      <c r="E18458" s="5" t="s">
        <v>7</v>
      </c>
      <c r="F18458" s="6">
        <v>44896</v>
      </c>
      <c r="G18458" s="6" t="str">
        <f>TEXT(datatable[[#This Row],[дата]],"ММ")</f>
        <v>12</v>
      </c>
      <c r="H18458" s="8">
        <v>31.714800000000004</v>
      </c>
      <c r="I18458" s="8">
        <v>25.596</v>
      </c>
      <c r="J18458" s="8">
        <f>datatable[[#This Row],[продажи_]]-datatable[[#This Row],[себестоимость_]]</f>
        <v>6.1188000000000038</v>
      </c>
      <c r="L18458"/>
    </row>
    <row r="18459" spans="2:12" x14ac:dyDescent="0.4">
      <c r="B18459" s="5" t="s">
        <v>68</v>
      </c>
      <c r="C18459" s="5" t="s">
        <v>56</v>
      </c>
      <c r="D18459" s="5" t="s">
        <v>28</v>
      </c>
      <c r="E18459" s="5" t="s">
        <v>7</v>
      </c>
      <c r="F18459" s="6">
        <v>44562</v>
      </c>
      <c r="G18459" s="6" t="str">
        <f>TEXT(datatable[[#This Row],[дата]],"ММ")</f>
        <v>01</v>
      </c>
      <c r="H18459" s="8">
        <v>18.684000000000001</v>
      </c>
      <c r="I18459" s="8">
        <v>9.2663999999999991</v>
      </c>
      <c r="J18459" s="8">
        <f>datatable[[#This Row],[продажи_]]-datatable[[#This Row],[себестоимость_]]</f>
        <v>9.417600000000002</v>
      </c>
      <c r="L18459"/>
    </row>
    <row r="18460" spans="2:12" x14ac:dyDescent="0.4">
      <c r="B18460" s="5" t="s">
        <v>68</v>
      </c>
      <c r="C18460" s="5" t="s">
        <v>56</v>
      </c>
      <c r="D18460" s="5" t="s">
        <v>28</v>
      </c>
      <c r="E18460" s="5" t="s">
        <v>7</v>
      </c>
      <c r="F18460" s="6">
        <v>44593</v>
      </c>
      <c r="G18460" s="6" t="str">
        <f>TEXT(datatable[[#This Row],[дата]],"ММ")</f>
        <v>02</v>
      </c>
      <c r="H18460" s="8">
        <v>22.040199999999999</v>
      </c>
      <c r="I18460" s="8">
        <v>15.870400000000002</v>
      </c>
      <c r="J18460" s="8">
        <f>datatable[[#This Row],[продажи_]]-datatable[[#This Row],[себестоимость_]]</f>
        <v>6.1697999999999968</v>
      </c>
      <c r="L18460"/>
    </row>
    <row r="18461" spans="2:12" x14ac:dyDescent="0.4">
      <c r="B18461" s="5" t="s">
        <v>68</v>
      </c>
      <c r="C18461" s="5" t="s">
        <v>56</v>
      </c>
      <c r="D18461" s="5" t="s">
        <v>28</v>
      </c>
      <c r="E18461" s="5" t="s">
        <v>7</v>
      </c>
      <c r="F18461" s="6">
        <v>44621</v>
      </c>
      <c r="G18461" s="6" t="str">
        <f>TEXT(datatable[[#This Row],[дата]],"ММ")</f>
        <v>03</v>
      </c>
      <c r="H18461" s="8">
        <v>24.3584</v>
      </c>
      <c r="I18461" s="8">
        <v>16.473600000000001</v>
      </c>
      <c r="J18461" s="8">
        <f>datatable[[#This Row],[продажи_]]-datatable[[#This Row],[себестоимость_]]</f>
        <v>7.8847999999999985</v>
      </c>
      <c r="L18461"/>
    </row>
    <row r="18462" spans="2:12" x14ac:dyDescent="0.4">
      <c r="B18462" s="5" t="s">
        <v>68</v>
      </c>
      <c r="C18462" s="5" t="s">
        <v>56</v>
      </c>
      <c r="D18462" s="5" t="s">
        <v>28</v>
      </c>
      <c r="E18462" s="5" t="s">
        <v>7</v>
      </c>
      <c r="F18462" s="6">
        <v>44652</v>
      </c>
      <c r="G18462" s="6" t="str">
        <f>TEXT(datatable[[#This Row],[дата]],"ММ")</f>
        <v>04</v>
      </c>
      <c r="H18462" s="8">
        <v>27.610799999999998</v>
      </c>
      <c r="I18462" s="8">
        <v>17.180800000000001</v>
      </c>
      <c r="J18462" s="8">
        <f>datatable[[#This Row],[продажи_]]-datatable[[#This Row],[себестоимость_]]</f>
        <v>10.429999999999996</v>
      </c>
      <c r="L18462"/>
    </row>
    <row r="18463" spans="2:12" x14ac:dyDescent="0.4">
      <c r="B18463" s="5" t="s">
        <v>68</v>
      </c>
      <c r="C18463" s="5" t="s">
        <v>56</v>
      </c>
      <c r="D18463" s="5" t="s">
        <v>28</v>
      </c>
      <c r="E18463" s="5" t="s">
        <v>7</v>
      </c>
      <c r="F18463" s="6">
        <v>44682</v>
      </c>
      <c r="G18463" s="6" t="str">
        <f>TEXT(datatable[[#This Row],[дата]],"ММ")</f>
        <v>05</v>
      </c>
      <c r="H18463" s="8">
        <v>18.061200000000003</v>
      </c>
      <c r="I18463" s="8">
        <v>12.3552</v>
      </c>
      <c r="J18463" s="8">
        <f>datatable[[#This Row],[продажи_]]-datatable[[#This Row],[себестоимость_]]</f>
        <v>5.7060000000000031</v>
      </c>
      <c r="L18463"/>
    </row>
    <row r="18464" spans="2:12" x14ac:dyDescent="0.4">
      <c r="B18464" s="5" t="s">
        <v>68</v>
      </c>
      <c r="C18464" s="5" t="s">
        <v>56</v>
      </c>
      <c r="D18464" s="5" t="s">
        <v>28</v>
      </c>
      <c r="E18464" s="5" t="s">
        <v>7</v>
      </c>
      <c r="F18464" s="6">
        <v>44713</v>
      </c>
      <c r="G18464" s="6" t="str">
        <f>TEXT(datatable[[#This Row],[дата]],"ММ")</f>
        <v>06</v>
      </c>
      <c r="H18464" s="8">
        <v>19.3414</v>
      </c>
      <c r="I18464" s="8">
        <v>13.52</v>
      </c>
      <c r="J18464" s="8">
        <f>datatable[[#This Row],[продажи_]]-datatable[[#This Row],[себестоимость_]]</f>
        <v>5.8214000000000006</v>
      </c>
      <c r="L18464"/>
    </row>
    <row r="18465" spans="2:12" x14ac:dyDescent="0.4">
      <c r="B18465" s="5" t="s">
        <v>68</v>
      </c>
      <c r="C18465" s="5" t="s">
        <v>56</v>
      </c>
      <c r="D18465" s="5" t="s">
        <v>28</v>
      </c>
      <c r="E18465" s="5" t="s">
        <v>7</v>
      </c>
      <c r="F18465" s="6">
        <v>44743</v>
      </c>
      <c r="G18465" s="6" t="str">
        <f>TEXT(datatable[[#This Row],[дата]],"ММ")</f>
        <v>07</v>
      </c>
      <c r="H18465" s="8">
        <v>11.4872</v>
      </c>
      <c r="I18465" s="8">
        <v>8.9024000000000001</v>
      </c>
      <c r="J18465" s="8">
        <f>datatable[[#This Row],[продажи_]]-datatable[[#This Row],[себестоимость_]]</f>
        <v>2.5847999999999995</v>
      </c>
      <c r="L18465"/>
    </row>
    <row r="18466" spans="2:12" x14ac:dyDescent="0.4">
      <c r="B18466" s="5" t="s">
        <v>68</v>
      </c>
      <c r="C18466" s="5" t="s">
        <v>56</v>
      </c>
      <c r="D18466" s="5" t="s">
        <v>28</v>
      </c>
      <c r="E18466" s="5" t="s">
        <v>7</v>
      </c>
      <c r="F18466" s="6">
        <v>44774</v>
      </c>
      <c r="G18466" s="6" t="str">
        <f>TEXT(datatable[[#This Row],[дата]],"ММ")</f>
        <v>08</v>
      </c>
      <c r="H18466" s="8">
        <v>13.5459</v>
      </c>
      <c r="I18466" s="8">
        <v>8.9855999999999998</v>
      </c>
      <c r="J18466" s="8">
        <f>datatable[[#This Row],[продажи_]]-datatable[[#This Row],[себестоимость_]]</f>
        <v>4.5602999999999998</v>
      </c>
      <c r="L18466"/>
    </row>
    <row r="18467" spans="2:12" x14ac:dyDescent="0.4">
      <c r="B18467" s="5" t="s">
        <v>68</v>
      </c>
      <c r="C18467" s="5" t="s">
        <v>56</v>
      </c>
      <c r="D18467" s="5" t="s">
        <v>28</v>
      </c>
      <c r="E18467" s="5" t="s">
        <v>7</v>
      </c>
      <c r="F18467" s="6">
        <v>44805</v>
      </c>
      <c r="G18467" s="6" t="str">
        <f>TEXT(datatable[[#This Row],[дата]],"ММ")</f>
        <v>09</v>
      </c>
      <c r="H18467" s="8">
        <v>20.241</v>
      </c>
      <c r="I18467" s="8">
        <v>8.84</v>
      </c>
      <c r="J18467" s="8">
        <f>datatable[[#This Row],[продажи_]]-datatable[[#This Row],[себестоимость_]]</f>
        <v>11.401</v>
      </c>
      <c r="L18467"/>
    </row>
    <row r="18468" spans="2:12" x14ac:dyDescent="0.4">
      <c r="B18468" s="5" t="s">
        <v>68</v>
      </c>
      <c r="C18468" s="5" t="s">
        <v>56</v>
      </c>
      <c r="D18468" s="5" t="s">
        <v>28</v>
      </c>
      <c r="E18468" s="5" t="s">
        <v>7</v>
      </c>
      <c r="F18468" s="6">
        <v>44835</v>
      </c>
      <c r="G18468" s="6" t="str">
        <f>TEXT(datatable[[#This Row],[дата]],"ММ")</f>
        <v>10</v>
      </c>
      <c r="H18468" s="8">
        <v>20.587</v>
      </c>
      <c r="I18468" s="8">
        <v>15.870400000000002</v>
      </c>
      <c r="J18468" s="8">
        <f>datatable[[#This Row],[продажи_]]-datatable[[#This Row],[себестоимость_]]</f>
        <v>4.7165999999999979</v>
      </c>
      <c r="L18468"/>
    </row>
    <row r="18469" spans="2:12" x14ac:dyDescent="0.4">
      <c r="B18469" s="5" t="s">
        <v>68</v>
      </c>
      <c r="C18469" s="5" t="s">
        <v>56</v>
      </c>
      <c r="D18469" s="5" t="s">
        <v>28</v>
      </c>
      <c r="E18469" s="5" t="s">
        <v>7</v>
      </c>
      <c r="F18469" s="6">
        <v>44866</v>
      </c>
      <c r="G18469" s="6" t="str">
        <f>TEXT(datatable[[#This Row],[дата]],"ММ")</f>
        <v>11</v>
      </c>
      <c r="H18469" s="8">
        <v>18.216900000000003</v>
      </c>
      <c r="I18469" s="8">
        <v>15.953599999999998</v>
      </c>
      <c r="J18469" s="8">
        <f>datatable[[#This Row],[продажи_]]-datatable[[#This Row],[себестоимость_]]</f>
        <v>2.2633000000000045</v>
      </c>
      <c r="L18469"/>
    </row>
    <row r="18470" spans="2:12" x14ac:dyDescent="0.4">
      <c r="B18470" s="5" t="s">
        <v>68</v>
      </c>
      <c r="C18470" s="5" t="s">
        <v>56</v>
      </c>
      <c r="D18470" s="5" t="s">
        <v>28</v>
      </c>
      <c r="E18470" s="5" t="s">
        <v>7</v>
      </c>
      <c r="F18470" s="6">
        <v>44896</v>
      </c>
      <c r="G18470" s="6" t="str">
        <f>TEXT(datatable[[#This Row],[дата]],"ММ")</f>
        <v>12</v>
      </c>
      <c r="H18470" s="8">
        <v>18.8916</v>
      </c>
      <c r="I18470" s="8">
        <v>10.8576</v>
      </c>
      <c r="J18470" s="8">
        <f>datatable[[#This Row],[продажи_]]-datatable[[#This Row],[себестоимость_]]</f>
        <v>8.0340000000000007</v>
      </c>
      <c r="L18470"/>
    </row>
    <row r="18471" spans="2:12" x14ac:dyDescent="0.4">
      <c r="B18471" s="5" t="s">
        <v>68</v>
      </c>
      <c r="C18471" s="5" t="s">
        <v>56</v>
      </c>
      <c r="D18471" s="5" t="s">
        <v>28</v>
      </c>
      <c r="E18471" s="5" t="s">
        <v>62</v>
      </c>
      <c r="F18471" s="6">
        <v>44562</v>
      </c>
      <c r="G18471" s="6" t="str">
        <f>TEXT(datatable[[#This Row],[дата]],"ММ")</f>
        <v>01</v>
      </c>
      <c r="H18471" s="8">
        <v>32.019749999999995</v>
      </c>
      <c r="I18471" s="8">
        <v>14.832000000000001</v>
      </c>
      <c r="J18471" s="8">
        <f>datatable[[#This Row],[продажи_]]-datatable[[#This Row],[себестоимость_]]</f>
        <v>17.187749999999994</v>
      </c>
      <c r="L18471"/>
    </row>
    <row r="18472" spans="2:12" x14ac:dyDescent="0.4">
      <c r="B18472" s="5" t="s">
        <v>68</v>
      </c>
      <c r="C18472" s="5" t="s">
        <v>56</v>
      </c>
      <c r="D18472" s="5" t="s">
        <v>28</v>
      </c>
      <c r="E18472" s="5" t="s">
        <v>62</v>
      </c>
      <c r="F18472" s="6">
        <v>44593</v>
      </c>
      <c r="G18472" s="6" t="str">
        <f>TEXT(datatable[[#This Row],[дата]],"ММ")</f>
        <v>02</v>
      </c>
      <c r="H18472" s="8">
        <v>54.002900000000004</v>
      </c>
      <c r="I18472" s="8">
        <v>33.165999999999997</v>
      </c>
      <c r="J18472" s="8">
        <f>datatable[[#This Row],[продажи_]]-datatable[[#This Row],[себестоимость_]]</f>
        <v>20.836900000000007</v>
      </c>
      <c r="L18472"/>
    </row>
    <row r="18473" spans="2:12" x14ac:dyDescent="0.4">
      <c r="B18473" s="5" t="s">
        <v>68</v>
      </c>
      <c r="C18473" s="5" t="s">
        <v>56</v>
      </c>
      <c r="D18473" s="5" t="s">
        <v>28</v>
      </c>
      <c r="E18473" s="5" t="s">
        <v>62</v>
      </c>
      <c r="F18473" s="6">
        <v>44621</v>
      </c>
      <c r="G18473" s="6" t="str">
        <f>TEXT(datatable[[#This Row],[дата]],"ММ")</f>
        <v>03</v>
      </c>
      <c r="H18473" s="8">
        <v>71.3048</v>
      </c>
      <c r="I18473" s="8">
        <v>33.619199999999999</v>
      </c>
      <c r="J18473" s="8">
        <f>datatable[[#This Row],[продажи_]]-datatable[[#This Row],[себестоимость_]]</f>
        <v>37.685600000000001</v>
      </c>
      <c r="L18473"/>
    </row>
    <row r="18474" spans="2:12" x14ac:dyDescent="0.4">
      <c r="B18474" s="5" t="s">
        <v>68</v>
      </c>
      <c r="C18474" s="5" t="s">
        <v>56</v>
      </c>
      <c r="D18474" s="5" t="s">
        <v>28</v>
      </c>
      <c r="E18474" s="5" t="s">
        <v>62</v>
      </c>
      <c r="F18474" s="6">
        <v>44652</v>
      </c>
      <c r="G18474" s="6" t="str">
        <f>TEXT(datatable[[#This Row],[дата]],"ММ")</f>
        <v>04</v>
      </c>
      <c r="H18474" s="8">
        <v>61.343099999999993</v>
      </c>
      <c r="I18474" s="8">
        <v>33.165999999999997</v>
      </c>
      <c r="J18474" s="8">
        <f>datatable[[#This Row],[продажи_]]-datatable[[#This Row],[себестоимость_]]</f>
        <v>28.177099999999996</v>
      </c>
      <c r="L18474"/>
    </row>
    <row r="18475" spans="2:12" x14ac:dyDescent="0.4">
      <c r="B18475" s="5" t="s">
        <v>68</v>
      </c>
      <c r="C18475" s="5" t="s">
        <v>56</v>
      </c>
      <c r="D18475" s="5" t="s">
        <v>28</v>
      </c>
      <c r="E18475" s="5" t="s">
        <v>62</v>
      </c>
      <c r="F18475" s="6">
        <v>44682</v>
      </c>
      <c r="G18475" s="6" t="str">
        <f>TEXT(datatable[[#This Row],[дата]],"ММ")</f>
        <v>05</v>
      </c>
      <c r="H18475" s="8">
        <v>36.401400000000002</v>
      </c>
      <c r="I18475" s="8">
        <v>23.731199999999998</v>
      </c>
      <c r="J18475" s="8">
        <f>datatable[[#This Row],[продажи_]]-datatable[[#This Row],[себестоимость_]]</f>
        <v>12.670200000000005</v>
      </c>
      <c r="L18475"/>
    </row>
    <row r="18476" spans="2:12" x14ac:dyDescent="0.4">
      <c r="B18476" s="5" t="s">
        <v>68</v>
      </c>
      <c r="C18476" s="5" t="s">
        <v>56</v>
      </c>
      <c r="D18476" s="5" t="s">
        <v>28</v>
      </c>
      <c r="E18476" s="5" t="s">
        <v>62</v>
      </c>
      <c r="F18476" s="6">
        <v>44713</v>
      </c>
      <c r="G18476" s="6" t="str">
        <f>TEXT(datatable[[#This Row],[дата]],"ММ")</f>
        <v>06</v>
      </c>
      <c r="H18476" s="8">
        <v>44.790200000000006</v>
      </c>
      <c r="I18476" s="8">
        <v>22.763000000000002</v>
      </c>
      <c r="J18476" s="8">
        <f>datatable[[#This Row],[продажи_]]-datatable[[#This Row],[себестоимость_]]</f>
        <v>22.027200000000004</v>
      </c>
      <c r="L18476"/>
    </row>
    <row r="18477" spans="2:12" x14ac:dyDescent="0.4">
      <c r="B18477" s="5" t="s">
        <v>68</v>
      </c>
      <c r="C18477" s="5" t="s">
        <v>56</v>
      </c>
      <c r="D18477" s="5" t="s">
        <v>28</v>
      </c>
      <c r="E18477" s="5" t="s">
        <v>62</v>
      </c>
      <c r="F18477" s="6">
        <v>44743</v>
      </c>
      <c r="G18477" s="6" t="str">
        <f>TEXT(datatable[[#This Row],[дата]],"ММ")</f>
        <v>07</v>
      </c>
      <c r="H18477" s="8">
        <v>27.862800000000004</v>
      </c>
      <c r="I18477" s="8">
        <v>14.3376</v>
      </c>
      <c r="J18477" s="8">
        <f>datatable[[#This Row],[продажи_]]-datatable[[#This Row],[себестоимость_]]</f>
        <v>13.525200000000003</v>
      </c>
      <c r="L18477"/>
    </row>
    <row r="18478" spans="2:12" x14ac:dyDescent="0.4">
      <c r="B18478" s="5" t="s">
        <v>68</v>
      </c>
      <c r="C18478" s="5" t="s">
        <v>56</v>
      </c>
      <c r="D18478" s="5" t="s">
        <v>28</v>
      </c>
      <c r="E18478" s="5" t="s">
        <v>62</v>
      </c>
      <c r="F18478" s="6">
        <v>44774</v>
      </c>
      <c r="G18478" s="6" t="str">
        <f>TEXT(datatable[[#This Row],[дата]],"ММ")</f>
        <v>08</v>
      </c>
      <c r="H18478" s="8">
        <v>37.075499999999998</v>
      </c>
      <c r="I18478" s="8">
        <v>15.202799999999998</v>
      </c>
      <c r="J18478" s="8">
        <f>datatable[[#This Row],[продажи_]]-datatable[[#This Row],[себестоимость_]]</f>
        <v>21.872700000000002</v>
      </c>
      <c r="L18478"/>
    </row>
    <row r="18479" spans="2:12" x14ac:dyDescent="0.4">
      <c r="B18479" s="5" t="s">
        <v>68</v>
      </c>
      <c r="C18479" s="5" t="s">
        <v>56</v>
      </c>
      <c r="D18479" s="5" t="s">
        <v>28</v>
      </c>
      <c r="E18479" s="5" t="s">
        <v>62</v>
      </c>
      <c r="F18479" s="6">
        <v>44805</v>
      </c>
      <c r="G18479" s="6" t="str">
        <f>TEXT(datatable[[#This Row],[дата]],"ММ")</f>
        <v>09</v>
      </c>
      <c r="H18479" s="8">
        <v>40.071500000000007</v>
      </c>
      <c r="I18479" s="8">
        <v>24.102</v>
      </c>
      <c r="J18479" s="8">
        <f>datatable[[#This Row],[продажи_]]-datatable[[#This Row],[себестоимость_]]</f>
        <v>15.969500000000007</v>
      </c>
      <c r="L18479"/>
    </row>
    <row r="18480" spans="2:12" x14ac:dyDescent="0.4">
      <c r="B18480" s="5" t="s">
        <v>68</v>
      </c>
      <c r="C18480" s="5" t="s">
        <v>56</v>
      </c>
      <c r="D18480" s="5" t="s">
        <v>28</v>
      </c>
      <c r="E18480" s="5" t="s">
        <v>62</v>
      </c>
      <c r="F18480" s="6">
        <v>44835</v>
      </c>
      <c r="G18480" s="6" t="str">
        <f>TEXT(datatable[[#This Row],[дата]],"ММ")</f>
        <v>10</v>
      </c>
      <c r="H18480" s="8">
        <v>52.43</v>
      </c>
      <c r="I18480" s="8">
        <v>31.147200000000002</v>
      </c>
      <c r="J18480" s="8">
        <f>datatable[[#This Row],[продажи_]]-datatable[[#This Row],[себестоимость_]]</f>
        <v>21.282799999999998</v>
      </c>
      <c r="L18480"/>
    </row>
    <row r="18481" spans="2:12" x14ac:dyDescent="0.4">
      <c r="B18481" s="5" t="s">
        <v>68</v>
      </c>
      <c r="C18481" s="5" t="s">
        <v>56</v>
      </c>
      <c r="D18481" s="5" t="s">
        <v>28</v>
      </c>
      <c r="E18481" s="5" t="s">
        <v>62</v>
      </c>
      <c r="F18481" s="6">
        <v>44866</v>
      </c>
      <c r="G18481" s="6" t="str">
        <f>TEXT(datatable[[#This Row],[дата]],"ММ")</f>
        <v>11</v>
      </c>
      <c r="H18481" s="8">
        <v>58.421999999999997</v>
      </c>
      <c r="I18481" s="8">
        <v>28.654600000000002</v>
      </c>
      <c r="J18481" s="8">
        <f>datatable[[#This Row],[продажи_]]-datatable[[#This Row],[себестоимость_]]</f>
        <v>29.767399999999995</v>
      </c>
      <c r="L18481"/>
    </row>
    <row r="18482" spans="2:12" x14ac:dyDescent="0.4">
      <c r="B18482" s="5" t="s">
        <v>68</v>
      </c>
      <c r="C18482" s="5" t="s">
        <v>56</v>
      </c>
      <c r="D18482" s="5" t="s">
        <v>28</v>
      </c>
      <c r="E18482" s="5" t="s">
        <v>62</v>
      </c>
      <c r="F18482" s="6">
        <v>44896</v>
      </c>
      <c r="G18482" s="6" t="str">
        <f>TEXT(datatable[[#This Row],[дата]],"ММ")</f>
        <v>12</v>
      </c>
      <c r="H18482" s="8">
        <v>46.288199999999996</v>
      </c>
      <c r="I18482" s="8">
        <v>20.023199999999999</v>
      </c>
      <c r="J18482" s="8">
        <f>datatable[[#This Row],[продажи_]]-datatable[[#This Row],[себестоимость_]]</f>
        <v>26.264999999999997</v>
      </c>
      <c r="L18482"/>
    </row>
    <row r="18483" spans="2:12" x14ac:dyDescent="0.4">
      <c r="B18483" s="5" t="s">
        <v>68</v>
      </c>
      <c r="C18483" s="5" t="s">
        <v>56</v>
      </c>
      <c r="D18483" s="5" t="s">
        <v>28</v>
      </c>
      <c r="E18483" s="5" t="s">
        <v>7</v>
      </c>
      <c r="F18483" s="6">
        <v>44562</v>
      </c>
      <c r="G18483" s="6" t="str">
        <f>TEXT(datatable[[#This Row],[дата]],"ММ")</f>
        <v>01</v>
      </c>
      <c r="H18483" s="8">
        <v>34.365600000000001</v>
      </c>
      <c r="I18483" s="8">
        <v>22.991400000000002</v>
      </c>
      <c r="J18483" s="8">
        <f>datatable[[#This Row],[продажи_]]-datatable[[#This Row],[себестоимость_]]</f>
        <v>11.374199999999998</v>
      </c>
      <c r="L18483"/>
    </row>
    <row r="18484" spans="2:12" x14ac:dyDescent="0.4">
      <c r="B18484" s="5" t="s">
        <v>68</v>
      </c>
      <c r="C18484" s="5" t="s">
        <v>56</v>
      </c>
      <c r="D18484" s="5" t="s">
        <v>28</v>
      </c>
      <c r="E18484" s="5" t="s">
        <v>7</v>
      </c>
      <c r="F18484" s="6">
        <v>44593</v>
      </c>
      <c r="G18484" s="6" t="str">
        <f>TEXT(datatable[[#This Row],[дата]],"ММ")</f>
        <v>02</v>
      </c>
      <c r="H18484" s="8">
        <v>42.380800000000001</v>
      </c>
      <c r="I18484" s="8">
        <v>34.4148</v>
      </c>
      <c r="J18484" s="8">
        <f>datatable[[#This Row],[продажи_]]-datatable[[#This Row],[себестоимость_]]</f>
        <v>7.9660000000000011</v>
      </c>
      <c r="L18484"/>
    </row>
    <row r="18485" spans="2:12" x14ac:dyDescent="0.4">
      <c r="B18485" s="5" t="s">
        <v>68</v>
      </c>
      <c r="C18485" s="5" t="s">
        <v>56</v>
      </c>
      <c r="D18485" s="5" t="s">
        <v>28</v>
      </c>
      <c r="E18485" s="5" t="s">
        <v>7</v>
      </c>
      <c r="F18485" s="6">
        <v>44621</v>
      </c>
      <c r="G18485" s="6" t="str">
        <f>TEXT(datatable[[#This Row],[дата]],"ММ")</f>
        <v>03</v>
      </c>
      <c r="H18485" s="8">
        <v>66.048000000000002</v>
      </c>
      <c r="I18485" s="8">
        <v>35.089600000000004</v>
      </c>
      <c r="J18485" s="8">
        <f>datatable[[#This Row],[продажи_]]-datatable[[#This Row],[себестоимость_]]</f>
        <v>30.958399999999997</v>
      </c>
      <c r="L18485"/>
    </row>
    <row r="18486" spans="2:12" x14ac:dyDescent="0.4">
      <c r="B18486" s="5" t="s">
        <v>68</v>
      </c>
      <c r="C18486" s="5" t="s">
        <v>56</v>
      </c>
      <c r="D18486" s="5" t="s">
        <v>28</v>
      </c>
      <c r="E18486" s="5" t="s">
        <v>7</v>
      </c>
      <c r="F18486" s="6">
        <v>44652</v>
      </c>
      <c r="G18486" s="6" t="str">
        <f>TEXT(datatable[[#This Row],[дата]],"ММ")</f>
        <v>04</v>
      </c>
      <c r="H18486" s="8">
        <v>45.752000000000002</v>
      </c>
      <c r="I18486" s="8">
        <v>32.3904</v>
      </c>
      <c r="J18486" s="8">
        <f>datatable[[#This Row],[продажи_]]-datatable[[#This Row],[себестоимость_]]</f>
        <v>13.361600000000003</v>
      </c>
      <c r="L18486"/>
    </row>
    <row r="18487" spans="2:12" x14ac:dyDescent="0.4">
      <c r="B18487" s="5" t="s">
        <v>68</v>
      </c>
      <c r="C18487" s="5" t="s">
        <v>56</v>
      </c>
      <c r="D18487" s="5" t="s">
        <v>28</v>
      </c>
      <c r="E18487" s="5" t="s">
        <v>7</v>
      </c>
      <c r="F18487" s="6">
        <v>44682</v>
      </c>
      <c r="G18487" s="6" t="str">
        <f>TEXT(datatable[[#This Row],[дата]],"ММ")</f>
        <v>05</v>
      </c>
      <c r="H18487" s="8">
        <v>40.041600000000003</v>
      </c>
      <c r="I18487" s="8">
        <v>29.498400000000004</v>
      </c>
      <c r="J18487" s="8">
        <f>datatable[[#This Row],[продажи_]]-datatable[[#This Row],[себестоимость_]]</f>
        <v>10.543199999999999</v>
      </c>
      <c r="L18487"/>
    </row>
    <row r="18488" spans="2:12" x14ac:dyDescent="0.4">
      <c r="B18488" s="5" t="s">
        <v>68</v>
      </c>
      <c r="C18488" s="5" t="s">
        <v>56</v>
      </c>
      <c r="D18488" s="5" t="s">
        <v>28</v>
      </c>
      <c r="E18488" s="5" t="s">
        <v>7</v>
      </c>
      <c r="F18488" s="6">
        <v>44713</v>
      </c>
      <c r="G18488" s="6" t="str">
        <f>TEXT(datatable[[#This Row],[дата]],"ММ")</f>
        <v>06</v>
      </c>
      <c r="H18488" s="8">
        <v>45.614399999999996</v>
      </c>
      <c r="I18488" s="8">
        <v>34.149700000000003</v>
      </c>
      <c r="J18488" s="8">
        <f>datatable[[#This Row],[продажи_]]-datatable[[#This Row],[себестоимость_]]</f>
        <v>11.464699999999993</v>
      </c>
      <c r="L18488"/>
    </row>
    <row r="18489" spans="2:12" x14ac:dyDescent="0.4">
      <c r="B18489" s="5" t="s">
        <v>68</v>
      </c>
      <c r="C18489" s="5" t="s">
        <v>56</v>
      </c>
      <c r="D18489" s="5" t="s">
        <v>28</v>
      </c>
      <c r="E18489" s="5" t="s">
        <v>7</v>
      </c>
      <c r="F18489" s="6">
        <v>44743</v>
      </c>
      <c r="G18489" s="6" t="str">
        <f>TEXT(datatable[[#This Row],[дата]],"ММ")</f>
        <v>07</v>
      </c>
      <c r="H18489" s="8">
        <v>32.473599999999998</v>
      </c>
      <c r="I18489" s="8">
        <v>18.315999999999999</v>
      </c>
      <c r="J18489" s="8">
        <f>datatable[[#This Row],[продажи_]]-datatable[[#This Row],[себестоимость_]]</f>
        <v>14.157599999999999</v>
      </c>
      <c r="L18489"/>
    </row>
    <row r="18490" spans="2:12" x14ac:dyDescent="0.4">
      <c r="B18490" s="5" t="s">
        <v>68</v>
      </c>
      <c r="C18490" s="5" t="s">
        <v>56</v>
      </c>
      <c r="D18490" s="5" t="s">
        <v>28</v>
      </c>
      <c r="E18490" s="5" t="s">
        <v>7</v>
      </c>
      <c r="F18490" s="6">
        <v>44774</v>
      </c>
      <c r="G18490" s="6" t="str">
        <f>TEXT(datatable[[#This Row],[дата]],"ММ")</f>
        <v>08</v>
      </c>
      <c r="H18490" s="8">
        <v>34.365600000000001</v>
      </c>
      <c r="I18490" s="8">
        <v>23.859000000000002</v>
      </c>
      <c r="J18490" s="8">
        <f>datatable[[#This Row],[продажи_]]-datatable[[#This Row],[себестоимость_]]</f>
        <v>10.506599999999999</v>
      </c>
      <c r="L18490"/>
    </row>
    <row r="18491" spans="2:12" x14ac:dyDescent="0.4">
      <c r="B18491" s="5" t="s">
        <v>68</v>
      </c>
      <c r="C18491" s="5" t="s">
        <v>56</v>
      </c>
      <c r="D18491" s="5" t="s">
        <v>28</v>
      </c>
      <c r="E18491" s="5" t="s">
        <v>7</v>
      </c>
      <c r="F18491" s="6">
        <v>44805</v>
      </c>
      <c r="G18491" s="6" t="str">
        <f>TEXT(datatable[[#This Row],[дата]],"ММ")</f>
        <v>09</v>
      </c>
      <c r="H18491" s="8">
        <v>40.247999999999998</v>
      </c>
      <c r="I18491" s="8">
        <v>27.715</v>
      </c>
      <c r="J18491" s="8">
        <f>datatable[[#This Row],[продажи_]]-datatable[[#This Row],[себестоимость_]]</f>
        <v>12.532999999999998</v>
      </c>
      <c r="L18491"/>
    </row>
    <row r="18492" spans="2:12" x14ac:dyDescent="0.4">
      <c r="B18492" s="5" t="s">
        <v>68</v>
      </c>
      <c r="C18492" s="5" t="s">
        <v>56</v>
      </c>
      <c r="D18492" s="5" t="s">
        <v>28</v>
      </c>
      <c r="E18492" s="5" t="s">
        <v>7</v>
      </c>
      <c r="F18492" s="6">
        <v>44835</v>
      </c>
      <c r="G18492" s="6" t="str">
        <f>TEXT(datatable[[#This Row],[дата]],"ММ")</f>
        <v>10</v>
      </c>
      <c r="H18492" s="8">
        <v>42.380800000000001</v>
      </c>
      <c r="I18492" s="8">
        <v>37.788800000000009</v>
      </c>
      <c r="J18492" s="8">
        <f>datatable[[#This Row],[продажи_]]-datatable[[#This Row],[себестоимость_]]</f>
        <v>4.5919999999999916</v>
      </c>
      <c r="L18492"/>
    </row>
    <row r="18493" spans="2:12" x14ac:dyDescent="0.4">
      <c r="B18493" s="5" t="s">
        <v>68</v>
      </c>
      <c r="C18493" s="5" t="s">
        <v>56</v>
      </c>
      <c r="D18493" s="5" t="s">
        <v>28</v>
      </c>
      <c r="E18493" s="5" t="s">
        <v>7</v>
      </c>
      <c r="F18493" s="6">
        <v>44866</v>
      </c>
      <c r="G18493" s="6" t="str">
        <f>TEXT(datatable[[#This Row],[дата]],"ММ")</f>
        <v>11</v>
      </c>
      <c r="H18493" s="8">
        <v>38.906399999999998</v>
      </c>
      <c r="I18493" s="8">
        <v>28.197000000000003</v>
      </c>
      <c r="J18493" s="8">
        <f>datatable[[#This Row],[продажи_]]-datatable[[#This Row],[себестоимость_]]</f>
        <v>10.709399999999995</v>
      </c>
      <c r="L18493"/>
    </row>
    <row r="18494" spans="2:12" x14ac:dyDescent="0.4">
      <c r="B18494" s="5" t="s">
        <v>68</v>
      </c>
      <c r="C18494" s="5" t="s">
        <v>56</v>
      </c>
      <c r="D18494" s="5" t="s">
        <v>28</v>
      </c>
      <c r="E18494" s="5" t="s">
        <v>7</v>
      </c>
      <c r="F18494" s="6">
        <v>44896</v>
      </c>
      <c r="G18494" s="6" t="str">
        <f>TEXT(datatable[[#This Row],[дата]],"ММ")</f>
        <v>12</v>
      </c>
      <c r="H18494" s="8">
        <v>44.582400000000007</v>
      </c>
      <c r="I18494" s="8">
        <v>23.714400000000001</v>
      </c>
      <c r="J18494" s="8">
        <f>datatable[[#This Row],[продажи_]]-datatable[[#This Row],[себестоимость_]]</f>
        <v>20.868000000000006</v>
      </c>
      <c r="L18494"/>
    </row>
    <row r="18495" spans="2:12" x14ac:dyDescent="0.4">
      <c r="B18495" s="5" t="s">
        <v>68</v>
      </c>
      <c r="C18495" s="5" t="s">
        <v>56</v>
      </c>
      <c r="D18495" s="5" t="s">
        <v>28</v>
      </c>
      <c r="E18495" s="5" t="s">
        <v>7</v>
      </c>
      <c r="F18495" s="6">
        <v>44562</v>
      </c>
      <c r="G18495" s="6" t="str">
        <f>TEXT(datatable[[#This Row],[дата]],"ММ")</f>
        <v>01</v>
      </c>
      <c r="H18495" s="8">
        <v>8.3879999999999999</v>
      </c>
      <c r="I18495" s="8">
        <v>6.7949999999999999</v>
      </c>
      <c r="J18495" s="8">
        <f>datatable[[#This Row],[продажи_]]-datatable[[#This Row],[себестоимость_]]</f>
        <v>1.593</v>
      </c>
      <c r="L18495"/>
    </row>
    <row r="18496" spans="2:12" x14ac:dyDescent="0.4">
      <c r="B18496" s="5" t="s">
        <v>68</v>
      </c>
      <c r="C18496" s="5" t="s">
        <v>56</v>
      </c>
      <c r="D18496" s="5" t="s">
        <v>28</v>
      </c>
      <c r="E18496" s="5" t="s">
        <v>7</v>
      </c>
      <c r="F18496" s="6">
        <v>44593</v>
      </c>
      <c r="G18496" s="6" t="str">
        <f>TEXT(datatable[[#This Row],[дата]],"ММ")</f>
        <v>02</v>
      </c>
      <c r="H18496" s="8">
        <v>15.1683</v>
      </c>
      <c r="I18496" s="8">
        <v>10.992800000000001</v>
      </c>
      <c r="J18496" s="8">
        <f>datatable[[#This Row],[продажи_]]-datatable[[#This Row],[себестоимость_]]</f>
        <v>4.1754999999999995</v>
      </c>
      <c r="L18496"/>
    </row>
    <row r="18497" spans="2:12" x14ac:dyDescent="0.4">
      <c r="B18497" s="5" t="s">
        <v>68</v>
      </c>
      <c r="C18497" s="5" t="s">
        <v>56</v>
      </c>
      <c r="D18497" s="5" t="s">
        <v>28</v>
      </c>
      <c r="E18497" s="5" t="s">
        <v>7</v>
      </c>
      <c r="F18497" s="6">
        <v>44621</v>
      </c>
      <c r="G18497" s="6" t="str">
        <f>TEXT(datatable[[#This Row],[дата]],"ММ")</f>
        <v>03</v>
      </c>
      <c r="H18497" s="8">
        <v>20.131200000000003</v>
      </c>
      <c r="I18497" s="8">
        <v>12.08</v>
      </c>
      <c r="J18497" s="8">
        <f>datatable[[#This Row],[продажи_]]-datatable[[#This Row],[себестоимость_]]</f>
        <v>8.0512000000000032</v>
      </c>
      <c r="L18497"/>
    </row>
    <row r="18498" spans="2:12" x14ac:dyDescent="0.4">
      <c r="B18498" s="5" t="s">
        <v>68</v>
      </c>
      <c r="C18498" s="5" t="s">
        <v>56</v>
      </c>
      <c r="D18498" s="5" t="s">
        <v>28</v>
      </c>
      <c r="E18498" s="5" t="s">
        <v>7</v>
      </c>
      <c r="F18498" s="6">
        <v>44652</v>
      </c>
      <c r="G18498" s="6" t="str">
        <f>TEXT(datatable[[#This Row],[дата]],"ММ")</f>
        <v>04</v>
      </c>
      <c r="H18498" s="8">
        <v>13.2111</v>
      </c>
      <c r="I18498" s="8">
        <v>10.992800000000001</v>
      </c>
      <c r="J18498" s="8">
        <f>datatable[[#This Row],[продажи_]]-datatable[[#This Row],[себестоимость_]]</f>
        <v>2.2182999999999993</v>
      </c>
      <c r="L18498"/>
    </row>
    <row r="18499" spans="2:12" x14ac:dyDescent="0.4">
      <c r="B18499" s="5" t="s">
        <v>68</v>
      </c>
      <c r="C18499" s="5" t="s">
        <v>56</v>
      </c>
      <c r="D18499" s="5" t="s">
        <v>28</v>
      </c>
      <c r="E18499" s="5" t="s">
        <v>7</v>
      </c>
      <c r="F18499" s="6">
        <v>44682</v>
      </c>
      <c r="G18499" s="6" t="str">
        <f>TEXT(datatable[[#This Row],[дата]],"ММ")</f>
        <v>05</v>
      </c>
      <c r="H18499" s="8">
        <v>16.3566</v>
      </c>
      <c r="I18499" s="8">
        <v>7.9728000000000003</v>
      </c>
      <c r="J18499" s="8">
        <f>datatable[[#This Row],[продажи_]]-datatable[[#This Row],[себестоимость_]]</f>
        <v>8.3838000000000008</v>
      </c>
      <c r="L18499"/>
    </row>
    <row r="18500" spans="2:12" x14ac:dyDescent="0.4">
      <c r="B18500" s="5" t="s">
        <v>68</v>
      </c>
      <c r="C18500" s="5" t="s">
        <v>56</v>
      </c>
      <c r="D18500" s="5" t="s">
        <v>28</v>
      </c>
      <c r="E18500" s="5" t="s">
        <v>7</v>
      </c>
      <c r="F18500" s="6">
        <v>44713</v>
      </c>
      <c r="G18500" s="6" t="str">
        <f>TEXT(datatable[[#This Row],[дата]],"ММ")</f>
        <v>06</v>
      </c>
      <c r="H18500" s="8">
        <v>15.90225</v>
      </c>
      <c r="I18500" s="8">
        <v>11.483549999999999</v>
      </c>
      <c r="J18500" s="8">
        <f>datatable[[#This Row],[продажи_]]-datatable[[#This Row],[себестоимость_]]</f>
        <v>4.4187000000000012</v>
      </c>
      <c r="L18500"/>
    </row>
    <row r="18501" spans="2:12" x14ac:dyDescent="0.4">
      <c r="B18501" s="5" t="s">
        <v>68</v>
      </c>
      <c r="C18501" s="5" t="s">
        <v>56</v>
      </c>
      <c r="D18501" s="5" t="s">
        <v>28</v>
      </c>
      <c r="E18501" s="5" t="s">
        <v>7</v>
      </c>
      <c r="F18501" s="6">
        <v>44743</v>
      </c>
      <c r="G18501" s="6" t="str">
        <f>TEXT(datatable[[#This Row],[дата]],"ММ")</f>
        <v>07</v>
      </c>
      <c r="H18501" s="8">
        <v>9.6928000000000001</v>
      </c>
      <c r="I18501" s="8">
        <v>6.4628000000000005</v>
      </c>
      <c r="J18501" s="8">
        <f>datatable[[#This Row],[продажи_]]-datatable[[#This Row],[себестоимость_]]</f>
        <v>3.2299999999999995</v>
      </c>
      <c r="L18501"/>
    </row>
    <row r="18502" spans="2:12" x14ac:dyDescent="0.4">
      <c r="B18502" s="5" t="s">
        <v>68</v>
      </c>
      <c r="C18502" s="5" t="s">
        <v>56</v>
      </c>
      <c r="D18502" s="5" t="s">
        <v>28</v>
      </c>
      <c r="E18502" s="5" t="s">
        <v>7</v>
      </c>
      <c r="F18502" s="6">
        <v>44774</v>
      </c>
      <c r="G18502" s="6" t="str">
        <f>TEXT(datatable[[#This Row],[дата]],"ММ")</f>
        <v>08</v>
      </c>
      <c r="H18502" s="8">
        <v>8.7025499999999987</v>
      </c>
      <c r="I18502" s="8">
        <v>6.31935</v>
      </c>
      <c r="J18502" s="8">
        <f>datatable[[#This Row],[продажи_]]-datatable[[#This Row],[себестоимость_]]</f>
        <v>2.3831999999999987</v>
      </c>
      <c r="L18502"/>
    </row>
    <row r="18503" spans="2:12" x14ac:dyDescent="0.4">
      <c r="B18503" s="5" t="s">
        <v>68</v>
      </c>
      <c r="C18503" s="5" t="s">
        <v>56</v>
      </c>
      <c r="D18503" s="5" t="s">
        <v>28</v>
      </c>
      <c r="E18503" s="5" t="s">
        <v>7</v>
      </c>
      <c r="F18503" s="6">
        <v>44805</v>
      </c>
      <c r="G18503" s="6" t="str">
        <f>TEXT(datatable[[#This Row],[дата]],"ММ")</f>
        <v>09</v>
      </c>
      <c r="H18503" s="8">
        <v>11.883000000000001</v>
      </c>
      <c r="I18503" s="8">
        <v>7.55</v>
      </c>
      <c r="J18503" s="8">
        <f>datatable[[#This Row],[продажи_]]-datatable[[#This Row],[себестоимость_]]</f>
        <v>4.3330000000000011</v>
      </c>
      <c r="L18503"/>
    </row>
    <row r="18504" spans="2:12" x14ac:dyDescent="0.4">
      <c r="B18504" s="5" t="s">
        <v>68</v>
      </c>
      <c r="C18504" s="5" t="s">
        <v>56</v>
      </c>
      <c r="D18504" s="5" t="s">
        <v>28</v>
      </c>
      <c r="E18504" s="5" t="s">
        <v>7</v>
      </c>
      <c r="F18504" s="6">
        <v>44835</v>
      </c>
      <c r="G18504" s="6" t="str">
        <f>TEXT(datatable[[#This Row],[дата]],"ММ")</f>
        <v>10</v>
      </c>
      <c r="H18504" s="8">
        <v>13.374199999999998</v>
      </c>
      <c r="I18504" s="8">
        <v>12.4726</v>
      </c>
      <c r="J18504" s="8">
        <f>datatable[[#This Row],[продажи_]]-datatable[[#This Row],[себестоимость_]]</f>
        <v>0.9015999999999984</v>
      </c>
      <c r="L18504"/>
    </row>
    <row r="18505" spans="2:12" x14ac:dyDescent="0.4">
      <c r="B18505" s="5" t="s">
        <v>68</v>
      </c>
      <c r="C18505" s="5" t="s">
        <v>56</v>
      </c>
      <c r="D18505" s="5" t="s">
        <v>28</v>
      </c>
      <c r="E18505" s="5" t="s">
        <v>7</v>
      </c>
      <c r="F18505" s="6">
        <v>44866</v>
      </c>
      <c r="G18505" s="6" t="str">
        <f>TEXT(datatable[[#This Row],[дата]],"ММ")</f>
        <v>11</v>
      </c>
      <c r="H18505" s="8">
        <v>13.479049999999999</v>
      </c>
      <c r="I18505" s="8">
        <v>10.7965</v>
      </c>
      <c r="J18505" s="8">
        <f>datatable[[#This Row],[продажи_]]-datatable[[#This Row],[себестоимость_]]</f>
        <v>2.6825499999999991</v>
      </c>
      <c r="L18505"/>
    </row>
    <row r="18506" spans="2:12" x14ac:dyDescent="0.4">
      <c r="B18506" s="5" t="s">
        <v>68</v>
      </c>
      <c r="C18506" s="5" t="s">
        <v>56</v>
      </c>
      <c r="D18506" s="5" t="s">
        <v>28</v>
      </c>
      <c r="E18506" s="5" t="s">
        <v>7</v>
      </c>
      <c r="F18506" s="6">
        <v>44896</v>
      </c>
      <c r="G18506" s="6" t="str">
        <f>TEXT(datatable[[#This Row],[дата]],"ММ")</f>
        <v>12</v>
      </c>
      <c r="H18506" s="8">
        <v>15.7974</v>
      </c>
      <c r="I18506" s="8">
        <v>8.6975999999999996</v>
      </c>
      <c r="J18506" s="8">
        <f>datatable[[#This Row],[продажи_]]-datatable[[#This Row],[себестоимость_]]</f>
        <v>7.0998000000000001</v>
      </c>
      <c r="L18506"/>
    </row>
    <row r="18507" spans="2:12" x14ac:dyDescent="0.4">
      <c r="B18507" s="5" t="s">
        <v>68</v>
      </c>
      <c r="C18507" s="5" t="s">
        <v>56</v>
      </c>
      <c r="D18507" s="5" t="s">
        <v>28</v>
      </c>
      <c r="E18507" s="5" t="s">
        <v>7</v>
      </c>
      <c r="F18507" s="6">
        <v>44562</v>
      </c>
      <c r="G18507" s="6" t="str">
        <f>TEXT(datatable[[#This Row],[дата]],"ММ")</f>
        <v>01</v>
      </c>
      <c r="H18507" s="8">
        <v>1.9458000000000002</v>
      </c>
      <c r="I18507" s="8">
        <v>0.74969999999999992</v>
      </c>
      <c r="J18507" s="8">
        <f>datatable[[#This Row],[продажи_]]-datatable[[#This Row],[себестоимость_]]</f>
        <v>1.1961000000000004</v>
      </c>
      <c r="L18507"/>
    </row>
    <row r="18508" spans="2:12" x14ac:dyDescent="0.4">
      <c r="B18508" s="5" t="s">
        <v>68</v>
      </c>
      <c r="C18508" s="5" t="s">
        <v>56</v>
      </c>
      <c r="D18508" s="5" t="s">
        <v>28</v>
      </c>
      <c r="E18508" s="5" t="s">
        <v>7</v>
      </c>
      <c r="F18508" s="6">
        <v>44593</v>
      </c>
      <c r="G18508" s="6" t="str">
        <f>TEXT(datatable[[#This Row],[дата]],"ММ")</f>
        <v>02</v>
      </c>
      <c r="H18508" s="8">
        <v>3.8163999999999998</v>
      </c>
      <c r="I18508" s="8">
        <v>1.1563999999999999</v>
      </c>
      <c r="J18508" s="8">
        <f>datatable[[#This Row],[продажи_]]-datatable[[#This Row],[себестоимость_]]</f>
        <v>2.66</v>
      </c>
      <c r="L18508"/>
    </row>
    <row r="18509" spans="2:12" x14ac:dyDescent="0.4">
      <c r="B18509" s="5" t="s">
        <v>68</v>
      </c>
      <c r="C18509" s="5" t="s">
        <v>56</v>
      </c>
      <c r="D18509" s="5" t="s">
        <v>28</v>
      </c>
      <c r="E18509" s="5" t="s">
        <v>7</v>
      </c>
      <c r="F18509" s="6">
        <v>44621</v>
      </c>
      <c r="G18509" s="6" t="str">
        <f>TEXT(datatable[[#This Row],[дата]],"ММ")</f>
        <v>03</v>
      </c>
      <c r="H18509" s="8">
        <v>3.9104000000000005</v>
      </c>
      <c r="I18509" s="8">
        <v>1.288</v>
      </c>
      <c r="J18509" s="8">
        <f>datatable[[#This Row],[продажи_]]-datatable[[#This Row],[себестоимость_]]</f>
        <v>2.6224000000000007</v>
      </c>
      <c r="L18509"/>
    </row>
    <row r="18510" spans="2:12" x14ac:dyDescent="0.4">
      <c r="B18510" s="5" t="s">
        <v>68</v>
      </c>
      <c r="C18510" s="5" t="s">
        <v>56</v>
      </c>
      <c r="D18510" s="5" t="s">
        <v>28</v>
      </c>
      <c r="E18510" s="5" t="s">
        <v>7</v>
      </c>
      <c r="F18510" s="6">
        <v>44652</v>
      </c>
      <c r="G18510" s="6" t="str">
        <f>TEXT(datatable[[#This Row],[дата]],"ММ")</f>
        <v>04</v>
      </c>
      <c r="H18510" s="8">
        <v>3.0926</v>
      </c>
      <c r="I18510" s="8">
        <v>0.78400000000000003</v>
      </c>
      <c r="J18510" s="8">
        <f>datatable[[#This Row],[продажи_]]-datatable[[#This Row],[себестоимость_]]</f>
        <v>2.3086000000000002</v>
      </c>
      <c r="L18510"/>
    </row>
    <row r="18511" spans="2:12" x14ac:dyDescent="0.4">
      <c r="B18511" s="5" t="s">
        <v>68</v>
      </c>
      <c r="C18511" s="5" t="s">
        <v>56</v>
      </c>
      <c r="D18511" s="5" t="s">
        <v>28</v>
      </c>
      <c r="E18511" s="5" t="s">
        <v>7</v>
      </c>
      <c r="F18511" s="6">
        <v>44682</v>
      </c>
      <c r="G18511" s="6" t="str">
        <f>TEXT(datatable[[#This Row],[дата]],"ММ")</f>
        <v>05</v>
      </c>
      <c r="H18511" s="8">
        <v>3.0173999999999999</v>
      </c>
      <c r="I18511" s="8">
        <v>0.81479999999999997</v>
      </c>
      <c r="J18511" s="8">
        <f>datatable[[#This Row],[продажи_]]-datatable[[#This Row],[себестоимость_]]</f>
        <v>2.2025999999999999</v>
      </c>
      <c r="L18511"/>
    </row>
    <row r="18512" spans="2:12" x14ac:dyDescent="0.4">
      <c r="B18512" s="5" t="s">
        <v>68</v>
      </c>
      <c r="C18512" s="5" t="s">
        <v>56</v>
      </c>
      <c r="D18512" s="5" t="s">
        <v>28</v>
      </c>
      <c r="E18512" s="5" t="s">
        <v>7</v>
      </c>
      <c r="F18512" s="6">
        <v>44713</v>
      </c>
      <c r="G18512" s="6" t="str">
        <f>TEXT(datatable[[#This Row],[дата]],"ММ")</f>
        <v>06</v>
      </c>
      <c r="H18512" s="8">
        <v>3.0244500000000003</v>
      </c>
      <c r="I18512" s="8">
        <v>1.0283</v>
      </c>
      <c r="J18512" s="8">
        <f>datatable[[#This Row],[продажи_]]-datatable[[#This Row],[себестоимость_]]</f>
        <v>1.9961500000000003</v>
      </c>
      <c r="L18512"/>
    </row>
    <row r="18513" spans="2:12" x14ac:dyDescent="0.4">
      <c r="B18513" s="5" t="s">
        <v>68</v>
      </c>
      <c r="C18513" s="5" t="s">
        <v>56</v>
      </c>
      <c r="D18513" s="5" t="s">
        <v>28</v>
      </c>
      <c r="E18513" s="5" t="s">
        <v>7</v>
      </c>
      <c r="F18513" s="6">
        <v>44743</v>
      </c>
      <c r="G18513" s="6" t="str">
        <f>TEXT(datatable[[#This Row],[дата]],"ММ")</f>
        <v>07</v>
      </c>
      <c r="H18513" s="8">
        <v>2.0680000000000005</v>
      </c>
      <c r="I18513" s="8">
        <v>0.66080000000000005</v>
      </c>
      <c r="J18513" s="8">
        <f>datatable[[#This Row],[продажи_]]-datatable[[#This Row],[себестоимость_]]</f>
        <v>1.4072000000000005</v>
      </c>
      <c r="L18513"/>
    </row>
    <row r="18514" spans="2:12" x14ac:dyDescent="0.4">
      <c r="B18514" s="5" t="s">
        <v>68</v>
      </c>
      <c r="C18514" s="5" t="s">
        <v>56</v>
      </c>
      <c r="D18514" s="5" t="s">
        <v>28</v>
      </c>
      <c r="E18514" s="5" t="s">
        <v>7</v>
      </c>
      <c r="F18514" s="6">
        <v>44774</v>
      </c>
      <c r="G18514" s="6" t="str">
        <f>TEXT(datatable[[#This Row],[дата]],"ММ")</f>
        <v>08</v>
      </c>
      <c r="H18514" s="8">
        <v>1.7977500000000002</v>
      </c>
      <c r="I18514" s="8">
        <v>0.64260000000000006</v>
      </c>
      <c r="J18514" s="8">
        <f>datatable[[#This Row],[продажи_]]-datatable[[#This Row],[себестоимость_]]</f>
        <v>1.1551500000000001</v>
      </c>
      <c r="L18514"/>
    </row>
    <row r="18515" spans="2:12" x14ac:dyDescent="0.4">
      <c r="B18515" s="5" t="s">
        <v>68</v>
      </c>
      <c r="C18515" s="5" t="s">
        <v>56</v>
      </c>
      <c r="D18515" s="5" t="s">
        <v>28</v>
      </c>
      <c r="E18515" s="5" t="s">
        <v>7</v>
      </c>
      <c r="F18515" s="6">
        <v>44805</v>
      </c>
      <c r="G18515" s="6" t="str">
        <f>TEXT(datatable[[#This Row],[дата]],"ММ")</f>
        <v>09</v>
      </c>
      <c r="H18515" s="8">
        <v>2.7730000000000001</v>
      </c>
      <c r="I18515" s="8">
        <v>0.79100000000000004</v>
      </c>
      <c r="J18515" s="8">
        <f>datatable[[#This Row],[продажи_]]-datatable[[#This Row],[себестоимость_]]</f>
        <v>1.9820000000000002</v>
      </c>
      <c r="L18515"/>
    </row>
    <row r="18516" spans="2:12" x14ac:dyDescent="0.4">
      <c r="B18516" s="5" t="s">
        <v>68</v>
      </c>
      <c r="C18516" s="5" t="s">
        <v>56</v>
      </c>
      <c r="D18516" s="5" t="s">
        <v>28</v>
      </c>
      <c r="E18516" s="5" t="s">
        <v>7</v>
      </c>
      <c r="F18516" s="6">
        <v>44835</v>
      </c>
      <c r="G18516" s="6" t="str">
        <f>TEXT(datatable[[#This Row],[дата]],"ММ")</f>
        <v>10</v>
      </c>
      <c r="H18516" s="8">
        <v>3.2242000000000002</v>
      </c>
      <c r="I18516" s="8">
        <v>1.1172</v>
      </c>
      <c r="J18516" s="8">
        <f>datatable[[#This Row],[продажи_]]-datatable[[#This Row],[себестоимость_]]</f>
        <v>2.1070000000000002</v>
      </c>
      <c r="L18516"/>
    </row>
    <row r="18517" spans="2:12" x14ac:dyDescent="0.4">
      <c r="B18517" s="5" t="s">
        <v>68</v>
      </c>
      <c r="C18517" s="5" t="s">
        <v>56</v>
      </c>
      <c r="D18517" s="5" t="s">
        <v>28</v>
      </c>
      <c r="E18517" s="5" t="s">
        <v>7</v>
      </c>
      <c r="F18517" s="6">
        <v>44866</v>
      </c>
      <c r="G18517" s="6" t="str">
        <f>TEXT(datatable[[#This Row],[дата]],"ММ")</f>
        <v>11</v>
      </c>
      <c r="H18517" s="8">
        <v>2.8411500000000003</v>
      </c>
      <c r="I18517" s="8">
        <v>0.99190000000000011</v>
      </c>
      <c r="J18517" s="8">
        <f>datatable[[#This Row],[продажи_]]-datatable[[#This Row],[себестоимость_]]</f>
        <v>1.8492500000000001</v>
      </c>
      <c r="L18517"/>
    </row>
    <row r="18518" spans="2:12" x14ac:dyDescent="0.4">
      <c r="B18518" s="5" t="s">
        <v>68</v>
      </c>
      <c r="C18518" s="5" t="s">
        <v>56</v>
      </c>
      <c r="D18518" s="5" t="s">
        <v>28</v>
      </c>
      <c r="E18518" s="5" t="s">
        <v>7</v>
      </c>
      <c r="F18518" s="6">
        <v>44896</v>
      </c>
      <c r="G18518" s="6" t="str">
        <f>TEXT(datatable[[#This Row],[дата]],"ММ")</f>
        <v>12</v>
      </c>
      <c r="H18518" s="8">
        <v>2.7071999999999998</v>
      </c>
      <c r="I18518" s="8">
        <v>0.96599999999999986</v>
      </c>
      <c r="J18518" s="8">
        <f>datatable[[#This Row],[продажи_]]-datatable[[#This Row],[себестоимость_]]</f>
        <v>1.7412000000000001</v>
      </c>
      <c r="L18518"/>
    </row>
    <row r="18519" spans="2:12" x14ac:dyDescent="0.4">
      <c r="B18519" s="5" t="s">
        <v>68</v>
      </c>
      <c r="C18519" s="5" t="s">
        <v>56</v>
      </c>
      <c r="D18519" s="5" t="s">
        <v>28</v>
      </c>
      <c r="E18519" s="5" t="s">
        <v>7</v>
      </c>
      <c r="F18519" s="6">
        <v>44562</v>
      </c>
      <c r="G18519" s="6" t="str">
        <f>TEXT(datatable[[#This Row],[дата]],"ММ")</f>
        <v>01</v>
      </c>
      <c r="H18519" s="8">
        <v>1.5484500000000001</v>
      </c>
      <c r="I18519" s="8">
        <v>0.46799999999999997</v>
      </c>
      <c r="J18519" s="8">
        <f>datatable[[#This Row],[продажи_]]-datatable[[#This Row],[себестоимость_]]</f>
        <v>1.0804500000000001</v>
      </c>
      <c r="L18519"/>
    </row>
    <row r="18520" spans="2:12" x14ac:dyDescent="0.4">
      <c r="B18520" s="5" t="s">
        <v>68</v>
      </c>
      <c r="C18520" s="5" t="s">
        <v>56</v>
      </c>
      <c r="D18520" s="5" t="s">
        <v>28</v>
      </c>
      <c r="E18520" s="5" t="s">
        <v>7</v>
      </c>
      <c r="F18520" s="6">
        <v>44593</v>
      </c>
      <c r="G18520" s="6" t="str">
        <f>TEXT(datatable[[#This Row],[дата]],"ММ")</f>
        <v>02</v>
      </c>
      <c r="H18520" s="8">
        <v>2.59</v>
      </c>
      <c r="I18520" s="8">
        <v>1.0829</v>
      </c>
      <c r="J18520" s="8">
        <f>datatable[[#This Row],[продажи_]]-datatable[[#This Row],[себестоимость_]]</f>
        <v>1.5070999999999999</v>
      </c>
      <c r="L18520"/>
    </row>
    <row r="18521" spans="2:12" x14ac:dyDescent="0.4">
      <c r="B18521" s="5" t="s">
        <v>68</v>
      </c>
      <c r="C18521" s="5" t="s">
        <v>56</v>
      </c>
      <c r="D18521" s="5" t="s">
        <v>28</v>
      </c>
      <c r="E18521" s="5" t="s">
        <v>7</v>
      </c>
      <c r="F18521" s="6">
        <v>44621</v>
      </c>
      <c r="G18521" s="6" t="str">
        <f>TEXT(datatable[[#This Row],[дата]],"ММ")</f>
        <v>03</v>
      </c>
      <c r="H18521" s="8">
        <v>2.8415999999999997</v>
      </c>
      <c r="I18521" s="8">
        <v>1.0920000000000001</v>
      </c>
      <c r="J18521" s="8">
        <f>datatable[[#This Row],[продажи_]]-datatable[[#This Row],[себестоимость_]]</f>
        <v>1.7495999999999996</v>
      </c>
      <c r="L18521"/>
    </row>
    <row r="18522" spans="2:12" x14ac:dyDescent="0.4">
      <c r="B18522" s="5" t="s">
        <v>68</v>
      </c>
      <c r="C18522" s="5" t="s">
        <v>56</v>
      </c>
      <c r="D18522" s="5" t="s">
        <v>28</v>
      </c>
      <c r="E18522" s="5" t="s">
        <v>7</v>
      </c>
      <c r="F18522" s="6">
        <v>44652</v>
      </c>
      <c r="G18522" s="6" t="str">
        <f>TEXT(datatable[[#This Row],[дата]],"ММ")</f>
        <v>04</v>
      </c>
      <c r="H18522" s="8">
        <v>2.8231000000000002</v>
      </c>
      <c r="I18522" s="8">
        <v>0.89180000000000004</v>
      </c>
      <c r="J18522" s="8">
        <f>datatable[[#This Row],[продажи_]]-datatable[[#This Row],[себестоимость_]]</f>
        <v>1.9313000000000002</v>
      </c>
      <c r="L18522"/>
    </row>
    <row r="18523" spans="2:12" x14ac:dyDescent="0.4">
      <c r="B18523" s="5" t="s">
        <v>68</v>
      </c>
      <c r="C18523" s="5" t="s">
        <v>56</v>
      </c>
      <c r="D18523" s="5" t="s">
        <v>28</v>
      </c>
      <c r="E18523" s="5" t="s">
        <v>7</v>
      </c>
      <c r="F18523" s="6">
        <v>44682</v>
      </c>
      <c r="G18523" s="6" t="str">
        <f>TEXT(datatable[[#This Row],[дата]],"ММ")</f>
        <v>05</v>
      </c>
      <c r="H18523" s="8">
        <v>2.6417999999999999</v>
      </c>
      <c r="I18523" s="8">
        <v>0.79560000000000008</v>
      </c>
      <c r="J18523" s="8">
        <f>datatable[[#This Row],[продажи_]]-datatable[[#This Row],[себестоимость_]]</f>
        <v>1.8461999999999998</v>
      </c>
      <c r="L18523"/>
    </row>
    <row r="18524" spans="2:12" x14ac:dyDescent="0.4">
      <c r="B18524" s="5" t="s">
        <v>68</v>
      </c>
      <c r="C18524" s="5" t="s">
        <v>56</v>
      </c>
      <c r="D18524" s="5" t="s">
        <v>28</v>
      </c>
      <c r="E18524" s="5" t="s">
        <v>7</v>
      </c>
      <c r="F18524" s="6">
        <v>44713</v>
      </c>
      <c r="G18524" s="6" t="str">
        <f>TEXT(datatable[[#This Row],[дата]],"ММ")</f>
        <v>06</v>
      </c>
      <c r="H18524" s="8">
        <v>2.5252500000000002</v>
      </c>
      <c r="I18524" s="8">
        <v>0.88724999999999998</v>
      </c>
      <c r="J18524" s="8">
        <f>datatable[[#This Row],[продажи_]]-datatable[[#This Row],[себестоимость_]]</f>
        <v>1.6380000000000003</v>
      </c>
      <c r="L18524"/>
    </row>
    <row r="18525" spans="2:12" x14ac:dyDescent="0.4">
      <c r="B18525" s="5" t="s">
        <v>68</v>
      </c>
      <c r="C18525" s="5" t="s">
        <v>56</v>
      </c>
      <c r="D18525" s="5" t="s">
        <v>28</v>
      </c>
      <c r="E18525" s="5" t="s">
        <v>7</v>
      </c>
      <c r="F18525" s="6">
        <v>44743</v>
      </c>
      <c r="G18525" s="6" t="str">
        <f>TEXT(datatable[[#This Row],[дата]],"ММ")</f>
        <v>07</v>
      </c>
      <c r="H18525" s="8">
        <v>1.7611999999999999</v>
      </c>
      <c r="I18525" s="8">
        <v>0.54080000000000006</v>
      </c>
      <c r="J18525" s="8">
        <f>datatable[[#This Row],[продажи_]]-datatable[[#This Row],[себестоимость_]]</f>
        <v>1.2203999999999997</v>
      </c>
      <c r="L18525"/>
    </row>
    <row r="18526" spans="2:12" x14ac:dyDescent="0.4">
      <c r="B18526" s="5" t="s">
        <v>68</v>
      </c>
      <c r="C18526" s="5" t="s">
        <v>56</v>
      </c>
      <c r="D18526" s="5" t="s">
        <v>28</v>
      </c>
      <c r="E18526" s="5" t="s">
        <v>7</v>
      </c>
      <c r="F18526" s="6">
        <v>44774</v>
      </c>
      <c r="G18526" s="6" t="str">
        <f>TEXT(datatable[[#This Row],[дата]],"ММ")</f>
        <v>08</v>
      </c>
      <c r="H18526" s="8">
        <v>1.4818500000000001</v>
      </c>
      <c r="I18526" s="8">
        <v>0.56159999999999999</v>
      </c>
      <c r="J18526" s="8">
        <f>datatable[[#This Row],[продажи_]]-datatable[[#This Row],[себестоимость_]]</f>
        <v>0.92025000000000012</v>
      </c>
      <c r="L18526"/>
    </row>
    <row r="18527" spans="2:12" x14ac:dyDescent="0.4">
      <c r="B18527" s="5" t="s">
        <v>68</v>
      </c>
      <c r="C18527" s="5" t="s">
        <v>56</v>
      </c>
      <c r="D18527" s="5" t="s">
        <v>28</v>
      </c>
      <c r="E18527" s="5" t="s">
        <v>7</v>
      </c>
      <c r="F18527" s="6">
        <v>44805</v>
      </c>
      <c r="G18527" s="6" t="str">
        <f>TEXT(datatable[[#This Row],[дата]],"ММ")</f>
        <v>09</v>
      </c>
      <c r="H18527" s="8">
        <v>2.0535000000000001</v>
      </c>
      <c r="I18527" s="8">
        <v>0.74099999999999999</v>
      </c>
      <c r="J18527" s="8">
        <f>datatable[[#This Row],[продажи_]]-datatable[[#This Row],[себестоимость_]]</f>
        <v>1.3125</v>
      </c>
      <c r="L18527"/>
    </row>
    <row r="18528" spans="2:12" x14ac:dyDescent="0.4">
      <c r="B18528" s="5" t="s">
        <v>68</v>
      </c>
      <c r="C18528" s="5" t="s">
        <v>56</v>
      </c>
      <c r="D18528" s="5" t="s">
        <v>28</v>
      </c>
      <c r="E18528" s="5" t="s">
        <v>7</v>
      </c>
      <c r="F18528" s="6">
        <v>44835</v>
      </c>
      <c r="G18528" s="6" t="str">
        <f>TEXT(datatable[[#This Row],[дата]],"ММ")</f>
        <v>10</v>
      </c>
      <c r="H18528" s="8">
        <v>2.6158999999999999</v>
      </c>
      <c r="I18528" s="8">
        <v>1.0192000000000001</v>
      </c>
      <c r="J18528" s="8">
        <f>datatable[[#This Row],[продажи_]]-datatable[[#This Row],[себестоимость_]]</f>
        <v>1.5966999999999998</v>
      </c>
      <c r="L18528"/>
    </row>
    <row r="18529" spans="2:12" x14ac:dyDescent="0.4">
      <c r="B18529" s="5" t="s">
        <v>68</v>
      </c>
      <c r="C18529" s="5" t="s">
        <v>56</v>
      </c>
      <c r="D18529" s="5" t="s">
        <v>28</v>
      </c>
      <c r="E18529" s="5" t="s">
        <v>7</v>
      </c>
      <c r="F18529" s="6">
        <v>44866</v>
      </c>
      <c r="G18529" s="6" t="str">
        <f>TEXT(datatable[[#This Row],[дата]],"ММ")</f>
        <v>11</v>
      </c>
      <c r="H18529" s="8">
        <v>2.2847500000000003</v>
      </c>
      <c r="I18529" s="8">
        <v>0.92105000000000004</v>
      </c>
      <c r="J18529" s="8">
        <f>datatable[[#This Row],[продажи_]]-datatable[[#This Row],[себестоимость_]]</f>
        <v>1.3637000000000001</v>
      </c>
      <c r="L18529"/>
    </row>
    <row r="18530" spans="2:12" x14ac:dyDescent="0.4">
      <c r="B18530" s="5" t="s">
        <v>68</v>
      </c>
      <c r="C18530" s="5" t="s">
        <v>56</v>
      </c>
      <c r="D18530" s="5" t="s">
        <v>28</v>
      </c>
      <c r="E18530" s="5" t="s">
        <v>7</v>
      </c>
      <c r="F18530" s="6">
        <v>44896</v>
      </c>
      <c r="G18530" s="6" t="str">
        <f>TEXT(datatable[[#This Row],[дата]],"ММ")</f>
        <v>12</v>
      </c>
      <c r="H18530" s="8">
        <v>2.3088000000000002</v>
      </c>
      <c r="I18530" s="8">
        <v>0.74880000000000002</v>
      </c>
      <c r="J18530" s="8">
        <f>datatable[[#This Row],[продажи_]]-datatable[[#This Row],[себестоимость_]]</f>
        <v>1.56</v>
      </c>
      <c r="L18530"/>
    </row>
    <row r="18531" spans="2:12" x14ac:dyDescent="0.4">
      <c r="B18531" s="5" t="s">
        <v>68</v>
      </c>
      <c r="C18531" s="5" t="s">
        <v>56</v>
      </c>
      <c r="D18531" s="5" t="s">
        <v>28</v>
      </c>
      <c r="E18531" s="5" t="s">
        <v>7</v>
      </c>
      <c r="F18531" s="6">
        <v>44562</v>
      </c>
      <c r="G18531" s="6" t="str">
        <f>TEXT(datatable[[#This Row],[дата]],"ММ")</f>
        <v>01</v>
      </c>
      <c r="H18531" s="8">
        <v>0.19259999999999999</v>
      </c>
      <c r="I18531" s="8">
        <v>0.10619999999999999</v>
      </c>
      <c r="J18531" s="8">
        <f>datatable[[#This Row],[продажи_]]-datatable[[#This Row],[себестоимость_]]</f>
        <v>8.6400000000000005E-2</v>
      </c>
      <c r="L18531"/>
    </row>
    <row r="18532" spans="2:12" x14ac:dyDescent="0.4">
      <c r="B18532" s="5" t="s">
        <v>68</v>
      </c>
      <c r="C18532" s="5" t="s">
        <v>56</v>
      </c>
      <c r="D18532" s="5" t="s">
        <v>28</v>
      </c>
      <c r="E18532" s="5" t="s">
        <v>7</v>
      </c>
      <c r="F18532" s="6">
        <v>44593</v>
      </c>
      <c r="G18532" s="6" t="str">
        <f>TEXT(datatable[[#This Row],[дата]],"ММ")</f>
        <v>02</v>
      </c>
      <c r="H18532" s="8">
        <v>0.26040000000000002</v>
      </c>
      <c r="I18532" s="8">
        <v>0.11900000000000001</v>
      </c>
      <c r="J18532" s="8">
        <f>datatable[[#This Row],[продажи_]]-datatable[[#This Row],[себестоимость_]]</f>
        <v>0.14140000000000003</v>
      </c>
      <c r="L18532"/>
    </row>
    <row r="18533" spans="2:12" x14ac:dyDescent="0.4">
      <c r="B18533" s="5" t="s">
        <v>68</v>
      </c>
      <c r="C18533" s="5" t="s">
        <v>56</v>
      </c>
      <c r="D18533" s="5" t="s">
        <v>28</v>
      </c>
      <c r="E18533" s="5" t="s">
        <v>7</v>
      </c>
      <c r="F18533" s="6">
        <v>44621</v>
      </c>
      <c r="G18533" s="6" t="str">
        <f>TEXT(datatable[[#This Row],[дата]],"ММ")</f>
        <v>03</v>
      </c>
      <c r="H18533" s="8">
        <v>0.35200000000000004</v>
      </c>
      <c r="I18533" s="8">
        <v>0.152</v>
      </c>
      <c r="J18533" s="8">
        <f>datatable[[#This Row],[продажи_]]-datatable[[#This Row],[себестоимость_]]</f>
        <v>0.20000000000000004</v>
      </c>
      <c r="L18533"/>
    </row>
    <row r="18534" spans="2:12" x14ac:dyDescent="0.4">
      <c r="B18534" s="5" t="s">
        <v>68</v>
      </c>
      <c r="C18534" s="5" t="s">
        <v>56</v>
      </c>
      <c r="D18534" s="5" t="s">
        <v>28</v>
      </c>
      <c r="E18534" s="5" t="s">
        <v>7</v>
      </c>
      <c r="F18534" s="6">
        <v>44652</v>
      </c>
      <c r="G18534" s="6" t="str">
        <f>TEXT(datatable[[#This Row],[дата]],"ММ")</f>
        <v>04</v>
      </c>
      <c r="H18534" s="8">
        <v>0.27440000000000003</v>
      </c>
      <c r="I18534" s="8">
        <v>0.13440000000000002</v>
      </c>
      <c r="J18534" s="8">
        <f>datatable[[#This Row],[продажи_]]-datatable[[#This Row],[себестоимость_]]</f>
        <v>0.14000000000000001</v>
      </c>
      <c r="L18534"/>
    </row>
    <row r="18535" spans="2:12" x14ac:dyDescent="0.4">
      <c r="B18535" s="5" t="s">
        <v>68</v>
      </c>
      <c r="C18535" s="5" t="s">
        <v>56</v>
      </c>
      <c r="D18535" s="5" t="s">
        <v>28</v>
      </c>
      <c r="E18535" s="5" t="s">
        <v>7</v>
      </c>
      <c r="F18535" s="6">
        <v>44682</v>
      </c>
      <c r="G18535" s="6" t="str">
        <f>TEXT(datatable[[#This Row],[дата]],"ММ")</f>
        <v>05</v>
      </c>
      <c r="H18535" s="8">
        <v>0.22799999999999998</v>
      </c>
      <c r="I18535" s="8">
        <v>0.1176</v>
      </c>
      <c r="J18535" s="8">
        <f>datatable[[#This Row],[продажи_]]-datatable[[#This Row],[себестоимость_]]</f>
        <v>0.11039999999999998</v>
      </c>
      <c r="L18535"/>
    </row>
    <row r="18536" spans="2:12" x14ac:dyDescent="0.4">
      <c r="B18536" s="5" t="s">
        <v>68</v>
      </c>
      <c r="C18536" s="5" t="s">
        <v>56</v>
      </c>
      <c r="D18536" s="5" t="s">
        <v>28</v>
      </c>
      <c r="E18536" s="5" t="s">
        <v>7</v>
      </c>
      <c r="F18536" s="6">
        <v>44713</v>
      </c>
      <c r="G18536" s="6" t="str">
        <f>TEXT(datatable[[#This Row],[дата]],"ММ")</f>
        <v>06</v>
      </c>
      <c r="H18536" s="8">
        <v>0.24440000000000001</v>
      </c>
      <c r="I18536" s="8">
        <v>0.13</v>
      </c>
      <c r="J18536" s="8">
        <f>datatable[[#This Row],[продажи_]]-datatable[[#This Row],[себестоимость_]]</f>
        <v>0.1144</v>
      </c>
      <c r="L18536"/>
    </row>
    <row r="18537" spans="2:12" x14ac:dyDescent="0.4">
      <c r="B18537" s="5" t="s">
        <v>68</v>
      </c>
      <c r="C18537" s="5" t="s">
        <v>56</v>
      </c>
      <c r="D18537" s="5" t="s">
        <v>28</v>
      </c>
      <c r="E18537" s="5" t="s">
        <v>7</v>
      </c>
      <c r="F18537" s="6">
        <v>44743</v>
      </c>
      <c r="G18537" s="6" t="str">
        <f>TEXT(datatable[[#This Row],[дата]],"ММ")</f>
        <v>07</v>
      </c>
      <c r="H18537" s="8">
        <v>0.18559999999999999</v>
      </c>
      <c r="I18537" s="8">
        <v>6.8000000000000005E-2</v>
      </c>
      <c r="J18537" s="8">
        <f>datatable[[#This Row],[продажи_]]-datatable[[#This Row],[себестоимость_]]</f>
        <v>0.11759999999999998</v>
      </c>
      <c r="L18537"/>
    </row>
    <row r="18538" spans="2:12" x14ac:dyDescent="0.4">
      <c r="B18538" s="5" t="s">
        <v>68</v>
      </c>
      <c r="C18538" s="5" t="s">
        <v>56</v>
      </c>
      <c r="D18538" s="5" t="s">
        <v>28</v>
      </c>
      <c r="E18538" s="5" t="s">
        <v>7</v>
      </c>
      <c r="F18538" s="6">
        <v>44774</v>
      </c>
      <c r="G18538" s="6" t="str">
        <f>TEXT(datatable[[#This Row],[дата]],"ММ")</f>
        <v>08</v>
      </c>
      <c r="H18538" s="8">
        <v>0.15479999999999999</v>
      </c>
      <c r="I18538" s="8">
        <v>9.8100000000000007E-2</v>
      </c>
      <c r="J18538" s="8">
        <f>datatable[[#This Row],[продажи_]]-datatable[[#This Row],[себестоимость_]]</f>
        <v>5.6699999999999987E-2</v>
      </c>
      <c r="L18538"/>
    </row>
    <row r="18539" spans="2:12" x14ac:dyDescent="0.4">
      <c r="B18539" s="5" t="s">
        <v>68</v>
      </c>
      <c r="C18539" s="5" t="s">
        <v>56</v>
      </c>
      <c r="D18539" s="5" t="s">
        <v>28</v>
      </c>
      <c r="E18539" s="5" t="s">
        <v>7</v>
      </c>
      <c r="F18539" s="6">
        <v>44805</v>
      </c>
      <c r="G18539" s="6" t="str">
        <f>TEXT(datatable[[#This Row],[дата]],"ММ")</f>
        <v>09</v>
      </c>
      <c r="H18539" s="8">
        <v>0.22400000000000003</v>
      </c>
      <c r="I18539" s="8">
        <v>0.10800000000000001</v>
      </c>
      <c r="J18539" s="8">
        <f>datatable[[#This Row],[продажи_]]-datatable[[#This Row],[себестоимость_]]</f>
        <v>0.11600000000000002</v>
      </c>
      <c r="L18539"/>
    </row>
    <row r="18540" spans="2:12" x14ac:dyDescent="0.4">
      <c r="B18540" s="5" t="s">
        <v>68</v>
      </c>
      <c r="C18540" s="5" t="s">
        <v>56</v>
      </c>
      <c r="D18540" s="5" t="s">
        <v>28</v>
      </c>
      <c r="E18540" s="5" t="s">
        <v>7</v>
      </c>
      <c r="F18540" s="6">
        <v>44835</v>
      </c>
      <c r="G18540" s="6" t="str">
        <f>TEXT(datatable[[#This Row],[дата]],"ММ")</f>
        <v>10</v>
      </c>
      <c r="H18540" s="8">
        <v>0.23240000000000002</v>
      </c>
      <c r="I18540" s="8">
        <v>0.12460000000000002</v>
      </c>
      <c r="J18540" s="8">
        <f>datatable[[#This Row],[продажи_]]-datatable[[#This Row],[себестоимость_]]</f>
        <v>0.10780000000000001</v>
      </c>
      <c r="L18540"/>
    </row>
    <row r="18541" spans="2:12" x14ac:dyDescent="0.4">
      <c r="B18541" s="5" t="s">
        <v>68</v>
      </c>
      <c r="C18541" s="5" t="s">
        <v>56</v>
      </c>
      <c r="D18541" s="5" t="s">
        <v>28</v>
      </c>
      <c r="E18541" s="5" t="s">
        <v>7</v>
      </c>
      <c r="F18541" s="6">
        <v>44866</v>
      </c>
      <c r="G18541" s="6" t="str">
        <f>TEXT(datatable[[#This Row],[дата]],"ММ")</f>
        <v>11</v>
      </c>
      <c r="H18541" s="8">
        <v>0.29120000000000001</v>
      </c>
      <c r="I18541" s="8">
        <v>0.13650000000000001</v>
      </c>
      <c r="J18541" s="8">
        <f>datatable[[#This Row],[продажи_]]-datatable[[#This Row],[себестоимость_]]</f>
        <v>0.1547</v>
      </c>
      <c r="L18541"/>
    </row>
    <row r="18542" spans="2:12" x14ac:dyDescent="0.4">
      <c r="B18542" s="5" t="s">
        <v>68</v>
      </c>
      <c r="C18542" s="5" t="s">
        <v>56</v>
      </c>
      <c r="D18542" s="5" t="s">
        <v>28</v>
      </c>
      <c r="E18542" s="5" t="s">
        <v>7</v>
      </c>
      <c r="F18542" s="6">
        <v>44896</v>
      </c>
      <c r="G18542" s="6" t="str">
        <f>TEXT(datatable[[#This Row],[дата]],"ММ")</f>
        <v>12</v>
      </c>
      <c r="H18542" s="8">
        <v>0.26400000000000001</v>
      </c>
      <c r="I18542" s="8">
        <v>0.13559999999999997</v>
      </c>
      <c r="J18542" s="8">
        <f>datatable[[#This Row],[продажи_]]-datatable[[#This Row],[себестоимость_]]</f>
        <v>0.12840000000000004</v>
      </c>
      <c r="L18542"/>
    </row>
    <row r="18543" spans="2:12" x14ac:dyDescent="0.4">
      <c r="B18543" s="5" t="s">
        <v>68</v>
      </c>
      <c r="C18543" s="5" t="s">
        <v>56</v>
      </c>
      <c r="D18543" s="5" t="s">
        <v>28</v>
      </c>
      <c r="E18543" s="5" t="s">
        <v>7</v>
      </c>
      <c r="F18543" s="6">
        <v>44562</v>
      </c>
      <c r="G18543" s="6" t="str">
        <f>TEXT(datatable[[#This Row],[дата]],"ММ")</f>
        <v>01</v>
      </c>
      <c r="H18543" s="8">
        <v>3.5244</v>
      </c>
      <c r="I18543" s="8">
        <v>1.746</v>
      </c>
      <c r="J18543" s="8">
        <f>datatable[[#This Row],[продажи_]]-datatable[[#This Row],[себестоимость_]]</f>
        <v>1.7784</v>
      </c>
      <c r="L18543"/>
    </row>
    <row r="18544" spans="2:12" x14ac:dyDescent="0.4">
      <c r="B18544" s="5" t="s">
        <v>68</v>
      </c>
      <c r="C18544" s="5" t="s">
        <v>56</v>
      </c>
      <c r="D18544" s="5" t="s">
        <v>28</v>
      </c>
      <c r="E18544" s="5" t="s">
        <v>7</v>
      </c>
      <c r="F18544" s="6">
        <v>44593</v>
      </c>
      <c r="G18544" s="6" t="str">
        <f>TEXT(datatable[[#This Row],[дата]],"ММ")</f>
        <v>02</v>
      </c>
      <c r="H18544" s="8">
        <v>5.5440000000000005</v>
      </c>
      <c r="I18544" s="8">
        <v>3.22</v>
      </c>
      <c r="J18544" s="8">
        <f>datatable[[#This Row],[продажи_]]-datatable[[#This Row],[себестоимость_]]</f>
        <v>2.3240000000000003</v>
      </c>
      <c r="L18544"/>
    </row>
    <row r="18545" spans="2:12" x14ac:dyDescent="0.4">
      <c r="B18545" s="5" t="s">
        <v>68</v>
      </c>
      <c r="C18545" s="5" t="s">
        <v>56</v>
      </c>
      <c r="D18545" s="5" t="s">
        <v>28</v>
      </c>
      <c r="E18545" s="5" t="s">
        <v>7</v>
      </c>
      <c r="F18545" s="6">
        <v>44621</v>
      </c>
      <c r="G18545" s="6" t="str">
        <f>TEXT(datatable[[#This Row],[дата]],"ММ")</f>
        <v>03</v>
      </c>
      <c r="H18545" s="8">
        <v>8.1663999999999994</v>
      </c>
      <c r="I18545" s="8">
        <v>3.2640000000000002</v>
      </c>
      <c r="J18545" s="8">
        <f>datatable[[#This Row],[продажи_]]-datatable[[#This Row],[себестоимость_]]</f>
        <v>4.9023999999999992</v>
      </c>
      <c r="L18545"/>
    </row>
    <row r="18546" spans="2:12" x14ac:dyDescent="0.4">
      <c r="B18546" s="5" t="s">
        <v>68</v>
      </c>
      <c r="C18546" s="5" t="s">
        <v>56</v>
      </c>
      <c r="D18546" s="5" t="s">
        <v>28</v>
      </c>
      <c r="E18546" s="5" t="s">
        <v>7</v>
      </c>
      <c r="F18546" s="6">
        <v>44652</v>
      </c>
      <c r="G18546" s="6" t="str">
        <f>TEXT(datatable[[#This Row],[дата]],"ММ")</f>
        <v>04</v>
      </c>
      <c r="H18546" s="8">
        <v>6.5912000000000006</v>
      </c>
      <c r="I18546" s="8">
        <v>2.2680000000000002</v>
      </c>
      <c r="J18546" s="8">
        <f>datatable[[#This Row],[продажи_]]-datatable[[#This Row],[себестоимость_]]</f>
        <v>4.3231999999999999</v>
      </c>
      <c r="L18546"/>
    </row>
    <row r="18547" spans="2:12" x14ac:dyDescent="0.4">
      <c r="B18547" s="5" t="s">
        <v>68</v>
      </c>
      <c r="C18547" s="5" t="s">
        <v>56</v>
      </c>
      <c r="D18547" s="5" t="s">
        <v>28</v>
      </c>
      <c r="E18547" s="5" t="s">
        <v>7</v>
      </c>
      <c r="F18547" s="6">
        <v>44682</v>
      </c>
      <c r="G18547" s="6" t="str">
        <f>TEXT(datatable[[#This Row],[дата]],"ММ")</f>
        <v>05</v>
      </c>
      <c r="H18547" s="8">
        <v>4.2240000000000002</v>
      </c>
      <c r="I18547" s="8">
        <v>2.1840000000000002</v>
      </c>
      <c r="J18547" s="8">
        <f>datatable[[#This Row],[продажи_]]-datatable[[#This Row],[себестоимость_]]</f>
        <v>2.04</v>
      </c>
      <c r="L18547"/>
    </row>
    <row r="18548" spans="2:12" x14ac:dyDescent="0.4">
      <c r="B18548" s="5" t="s">
        <v>68</v>
      </c>
      <c r="C18548" s="5" t="s">
        <v>56</v>
      </c>
      <c r="D18548" s="5" t="s">
        <v>28</v>
      </c>
      <c r="E18548" s="5" t="s">
        <v>7</v>
      </c>
      <c r="F18548" s="6">
        <v>44713</v>
      </c>
      <c r="G18548" s="6" t="str">
        <f>TEXT(datatable[[#This Row],[дата]],"ММ")</f>
        <v>06</v>
      </c>
      <c r="H18548" s="8">
        <v>6.5779999999999994</v>
      </c>
      <c r="I18548" s="8">
        <v>3.016</v>
      </c>
      <c r="J18548" s="8">
        <f>datatable[[#This Row],[продажи_]]-datatable[[#This Row],[себестоимость_]]</f>
        <v>3.5619999999999994</v>
      </c>
      <c r="L18548"/>
    </row>
    <row r="18549" spans="2:12" x14ac:dyDescent="0.4">
      <c r="B18549" s="5" t="s">
        <v>68</v>
      </c>
      <c r="C18549" s="5" t="s">
        <v>56</v>
      </c>
      <c r="D18549" s="5" t="s">
        <v>28</v>
      </c>
      <c r="E18549" s="5" t="s">
        <v>7</v>
      </c>
      <c r="F18549" s="6">
        <v>44743</v>
      </c>
      <c r="G18549" s="6" t="str">
        <f>TEXT(datatable[[#This Row],[дата]],"ММ")</f>
        <v>07</v>
      </c>
      <c r="H18549" s="8">
        <v>3.8720000000000003</v>
      </c>
      <c r="I18549" s="8">
        <v>1.6480000000000001</v>
      </c>
      <c r="J18549" s="8">
        <f>datatable[[#This Row],[продажи_]]-datatable[[#This Row],[себестоимость_]]</f>
        <v>2.2240000000000002</v>
      </c>
      <c r="L18549"/>
    </row>
    <row r="18550" spans="2:12" x14ac:dyDescent="0.4">
      <c r="B18550" s="5" t="s">
        <v>68</v>
      </c>
      <c r="C18550" s="5" t="s">
        <v>56</v>
      </c>
      <c r="D18550" s="5" t="s">
        <v>28</v>
      </c>
      <c r="E18550" s="5" t="s">
        <v>7</v>
      </c>
      <c r="F18550" s="6">
        <v>44774</v>
      </c>
      <c r="G18550" s="6" t="str">
        <f>TEXT(datatable[[#This Row],[дата]],"ММ")</f>
        <v>08</v>
      </c>
      <c r="H18550" s="8">
        <v>3.4055999999999997</v>
      </c>
      <c r="I18550" s="8">
        <v>1.8</v>
      </c>
      <c r="J18550" s="8">
        <f>datatable[[#This Row],[продажи_]]-datatable[[#This Row],[себестоимость_]]</f>
        <v>1.6055999999999997</v>
      </c>
      <c r="L18550"/>
    </row>
    <row r="18551" spans="2:12" x14ac:dyDescent="0.4">
      <c r="B18551" s="5" t="s">
        <v>68</v>
      </c>
      <c r="C18551" s="5" t="s">
        <v>56</v>
      </c>
      <c r="D18551" s="5" t="s">
        <v>28</v>
      </c>
      <c r="E18551" s="5" t="s">
        <v>7</v>
      </c>
      <c r="F18551" s="6">
        <v>44805</v>
      </c>
      <c r="G18551" s="6" t="str">
        <f>TEXT(datatable[[#This Row],[дата]],"ММ")</f>
        <v>09</v>
      </c>
      <c r="H18551" s="8">
        <v>5.1920000000000002</v>
      </c>
      <c r="I18551" s="8">
        <v>1.66</v>
      </c>
      <c r="J18551" s="8">
        <f>datatable[[#This Row],[продажи_]]-datatable[[#This Row],[себестоимость_]]</f>
        <v>3.532</v>
      </c>
      <c r="L18551"/>
    </row>
    <row r="18552" spans="2:12" x14ac:dyDescent="0.4">
      <c r="B18552" s="5" t="s">
        <v>68</v>
      </c>
      <c r="C18552" s="5" t="s">
        <v>56</v>
      </c>
      <c r="D18552" s="5" t="s">
        <v>28</v>
      </c>
      <c r="E18552" s="5" t="s">
        <v>7</v>
      </c>
      <c r="F18552" s="6">
        <v>44835</v>
      </c>
      <c r="G18552" s="6" t="str">
        <f>TEXT(datatable[[#This Row],[дата]],"ММ")</f>
        <v>10</v>
      </c>
      <c r="H18552" s="8">
        <v>6.2216000000000005</v>
      </c>
      <c r="I18552" s="8">
        <v>2.7160000000000002</v>
      </c>
      <c r="J18552" s="8">
        <f>datatable[[#This Row],[продажи_]]-datatable[[#This Row],[себестоимость_]]</f>
        <v>3.5056000000000003</v>
      </c>
      <c r="L18552"/>
    </row>
    <row r="18553" spans="2:12" x14ac:dyDescent="0.4">
      <c r="B18553" s="5" t="s">
        <v>68</v>
      </c>
      <c r="C18553" s="5" t="s">
        <v>56</v>
      </c>
      <c r="D18553" s="5" t="s">
        <v>28</v>
      </c>
      <c r="E18553" s="5" t="s">
        <v>7</v>
      </c>
      <c r="F18553" s="6">
        <v>44866</v>
      </c>
      <c r="G18553" s="6" t="str">
        <f>TEXT(datatable[[#This Row],[дата]],"ММ")</f>
        <v>11</v>
      </c>
      <c r="H18553" s="8">
        <v>5.72</v>
      </c>
      <c r="I18553" s="8">
        <v>2.3400000000000003</v>
      </c>
      <c r="J18553" s="8">
        <f>datatable[[#This Row],[продажи_]]-datatable[[#This Row],[себестоимость_]]</f>
        <v>3.3799999999999994</v>
      </c>
      <c r="L18553"/>
    </row>
    <row r="18554" spans="2:12" x14ac:dyDescent="0.4">
      <c r="B18554" s="5" t="s">
        <v>68</v>
      </c>
      <c r="C18554" s="5" t="s">
        <v>56</v>
      </c>
      <c r="D18554" s="5" t="s">
        <v>28</v>
      </c>
      <c r="E18554" s="5" t="s">
        <v>7</v>
      </c>
      <c r="F18554" s="6">
        <v>44896</v>
      </c>
      <c r="G18554" s="6" t="str">
        <f>TEXT(datatable[[#This Row],[дата]],"ММ")</f>
        <v>12</v>
      </c>
      <c r="H18554" s="8">
        <v>6.3360000000000003</v>
      </c>
      <c r="I18554" s="8">
        <v>2.544</v>
      </c>
      <c r="J18554" s="8">
        <f>datatable[[#This Row],[продажи_]]-datatable[[#This Row],[себестоимость_]]</f>
        <v>3.7920000000000003</v>
      </c>
      <c r="L18554"/>
    </row>
    <row r="18555" spans="2:12" x14ac:dyDescent="0.4">
      <c r="B18555" s="5" t="s">
        <v>68</v>
      </c>
      <c r="C18555" s="5" t="s">
        <v>56</v>
      </c>
      <c r="D18555" s="5" t="s">
        <v>28</v>
      </c>
      <c r="E18555" s="5" t="s">
        <v>7</v>
      </c>
      <c r="F18555" s="6">
        <v>44562</v>
      </c>
      <c r="G18555" s="6" t="str">
        <f>TEXT(datatable[[#This Row],[дата]],"ММ")</f>
        <v>01</v>
      </c>
      <c r="H18555" s="8">
        <v>2.4691500000000004</v>
      </c>
      <c r="I18555" s="8">
        <v>0.82079999999999997</v>
      </c>
      <c r="J18555" s="8">
        <f>datatable[[#This Row],[продажи_]]-datatable[[#This Row],[себестоимость_]]</f>
        <v>1.6483500000000004</v>
      </c>
      <c r="L18555"/>
    </row>
    <row r="18556" spans="2:12" x14ac:dyDescent="0.4">
      <c r="B18556" s="5" t="s">
        <v>68</v>
      </c>
      <c r="C18556" s="5" t="s">
        <v>56</v>
      </c>
      <c r="D18556" s="5" t="s">
        <v>28</v>
      </c>
      <c r="E18556" s="5" t="s">
        <v>7</v>
      </c>
      <c r="F18556" s="6">
        <v>44593</v>
      </c>
      <c r="G18556" s="6" t="str">
        <f>TEXT(datatable[[#This Row],[дата]],"ММ")</f>
        <v>02</v>
      </c>
      <c r="H18556" s="8">
        <v>4.0887000000000002</v>
      </c>
      <c r="I18556" s="8">
        <v>1.5693999999999999</v>
      </c>
      <c r="J18556" s="8">
        <f>datatable[[#This Row],[продажи_]]-datatable[[#This Row],[себестоимость_]]</f>
        <v>2.5193000000000003</v>
      </c>
      <c r="L18556"/>
    </row>
    <row r="18557" spans="2:12" x14ac:dyDescent="0.4">
      <c r="B18557" s="5" t="s">
        <v>68</v>
      </c>
      <c r="C18557" s="5" t="s">
        <v>56</v>
      </c>
      <c r="D18557" s="5" t="s">
        <v>28</v>
      </c>
      <c r="E18557" s="5" t="s">
        <v>7</v>
      </c>
      <c r="F18557" s="6">
        <v>44621</v>
      </c>
      <c r="G18557" s="6" t="str">
        <f>TEXT(datatable[[#This Row],[дата]],"ММ")</f>
        <v>03</v>
      </c>
      <c r="H18557" s="8">
        <v>4.72</v>
      </c>
      <c r="I18557" s="8">
        <v>1.8239999999999998</v>
      </c>
      <c r="J18557" s="8">
        <f>datatable[[#This Row],[продажи_]]-datatable[[#This Row],[себестоимость_]]</f>
        <v>2.8959999999999999</v>
      </c>
      <c r="L18557"/>
    </row>
    <row r="18558" spans="2:12" x14ac:dyDescent="0.4">
      <c r="B18558" s="5" t="s">
        <v>68</v>
      </c>
      <c r="C18558" s="5" t="s">
        <v>56</v>
      </c>
      <c r="D18558" s="5" t="s">
        <v>28</v>
      </c>
      <c r="E18558" s="5" t="s">
        <v>7</v>
      </c>
      <c r="F18558" s="6">
        <v>44652</v>
      </c>
      <c r="G18558" s="6" t="str">
        <f>TEXT(datatable[[#This Row],[дата]],"ММ")</f>
        <v>04</v>
      </c>
      <c r="H18558" s="8">
        <v>3.8821999999999997</v>
      </c>
      <c r="I18558" s="8">
        <v>1.4630000000000003</v>
      </c>
      <c r="J18558" s="8">
        <f>datatable[[#This Row],[продажи_]]-datatable[[#This Row],[себестоимость_]]</f>
        <v>2.4191999999999991</v>
      </c>
      <c r="L18558"/>
    </row>
    <row r="18559" spans="2:12" x14ac:dyDescent="0.4">
      <c r="B18559" s="5" t="s">
        <v>68</v>
      </c>
      <c r="C18559" s="5" t="s">
        <v>56</v>
      </c>
      <c r="D18559" s="5" t="s">
        <v>28</v>
      </c>
      <c r="E18559" s="5" t="s">
        <v>7</v>
      </c>
      <c r="F18559" s="6">
        <v>44682</v>
      </c>
      <c r="G18559" s="6" t="str">
        <f>TEXT(datatable[[#This Row],[дата]],"ММ")</f>
        <v>05</v>
      </c>
      <c r="H18559" s="8">
        <v>3.6816</v>
      </c>
      <c r="I18559" s="8">
        <v>1.1514000000000002</v>
      </c>
      <c r="J18559" s="8">
        <f>datatable[[#This Row],[продажи_]]-datatable[[#This Row],[себестоимость_]]</f>
        <v>2.5301999999999998</v>
      </c>
      <c r="L18559"/>
    </row>
    <row r="18560" spans="2:12" x14ac:dyDescent="0.4">
      <c r="B18560" s="5" t="s">
        <v>68</v>
      </c>
      <c r="C18560" s="5" t="s">
        <v>56</v>
      </c>
      <c r="D18560" s="5" t="s">
        <v>28</v>
      </c>
      <c r="E18560" s="5" t="s">
        <v>7</v>
      </c>
      <c r="F18560" s="6">
        <v>44713</v>
      </c>
      <c r="G18560" s="6" t="str">
        <f>TEXT(datatable[[#This Row],[дата]],"ММ")</f>
        <v>06</v>
      </c>
      <c r="H18560" s="8">
        <v>4.4485999999999999</v>
      </c>
      <c r="I18560" s="8">
        <v>1.2967500000000001</v>
      </c>
      <c r="J18560" s="8">
        <f>datatable[[#This Row],[продажи_]]-datatable[[#This Row],[себестоимость_]]</f>
        <v>3.1518499999999996</v>
      </c>
      <c r="L18560"/>
    </row>
    <row r="18561" spans="2:12" x14ac:dyDescent="0.4">
      <c r="B18561" s="5" t="s">
        <v>68</v>
      </c>
      <c r="C18561" s="5" t="s">
        <v>56</v>
      </c>
      <c r="D18561" s="5" t="s">
        <v>28</v>
      </c>
      <c r="E18561" s="5" t="s">
        <v>7</v>
      </c>
      <c r="F18561" s="6">
        <v>44743</v>
      </c>
      <c r="G18561" s="6" t="str">
        <f>TEXT(datatable[[#This Row],[дата]],"ММ")</f>
        <v>07</v>
      </c>
      <c r="H18561" s="8">
        <v>2.7611999999999997</v>
      </c>
      <c r="I18561" s="8">
        <v>0.83600000000000008</v>
      </c>
      <c r="J18561" s="8">
        <f>datatable[[#This Row],[продажи_]]-datatable[[#This Row],[себестоимость_]]</f>
        <v>1.9251999999999996</v>
      </c>
      <c r="L18561"/>
    </row>
    <row r="18562" spans="2:12" x14ac:dyDescent="0.4">
      <c r="B18562" s="5" t="s">
        <v>68</v>
      </c>
      <c r="C18562" s="5" t="s">
        <v>56</v>
      </c>
      <c r="D18562" s="5" t="s">
        <v>28</v>
      </c>
      <c r="E18562" s="5" t="s">
        <v>7</v>
      </c>
      <c r="F18562" s="6">
        <v>44774</v>
      </c>
      <c r="G18562" s="6" t="str">
        <f>TEXT(datatable[[#This Row],[дата]],"ММ")</f>
        <v>08</v>
      </c>
      <c r="H18562" s="8">
        <v>2.6550000000000002</v>
      </c>
      <c r="I18562" s="8">
        <v>0.77805000000000002</v>
      </c>
      <c r="J18562" s="8">
        <f>datatable[[#This Row],[продажи_]]-datatable[[#This Row],[себестоимость_]]</f>
        <v>1.8769500000000003</v>
      </c>
      <c r="L18562"/>
    </row>
    <row r="18563" spans="2:12" x14ac:dyDescent="0.4">
      <c r="B18563" s="5" t="s">
        <v>68</v>
      </c>
      <c r="C18563" s="5" t="s">
        <v>56</v>
      </c>
      <c r="D18563" s="5" t="s">
        <v>28</v>
      </c>
      <c r="E18563" s="5" t="s">
        <v>7</v>
      </c>
      <c r="F18563" s="6">
        <v>44805</v>
      </c>
      <c r="G18563" s="6" t="str">
        <f>TEXT(datatable[[#This Row],[дата]],"ММ")</f>
        <v>09</v>
      </c>
      <c r="H18563" s="8">
        <v>3.3040000000000007</v>
      </c>
      <c r="I18563" s="8">
        <v>0.79800000000000004</v>
      </c>
      <c r="J18563" s="8">
        <f>datatable[[#This Row],[продажи_]]-datatable[[#This Row],[себестоимость_]]</f>
        <v>2.5060000000000007</v>
      </c>
      <c r="L18563"/>
    </row>
    <row r="18564" spans="2:12" x14ac:dyDescent="0.4">
      <c r="B18564" s="5" t="s">
        <v>68</v>
      </c>
      <c r="C18564" s="5" t="s">
        <v>56</v>
      </c>
      <c r="D18564" s="5" t="s">
        <v>28</v>
      </c>
      <c r="E18564" s="5" t="s">
        <v>7</v>
      </c>
      <c r="F18564" s="6">
        <v>44835</v>
      </c>
      <c r="G18564" s="6" t="str">
        <f>TEXT(datatable[[#This Row],[дата]],"ММ")</f>
        <v>10</v>
      </c>
      <c r="H18564" s="8">
        <v>4.9559999999999995</v>
      </c>
      <c r="I18564" s="8">
        <v>1.3965000000000001</v>
      </c>
      <c r="J18564" s="8">
        <f>datatable[[#This Row],[продажи_]]-datatable[[#This Row],[себестоимость_]]</f>
        <v>3.5594999999999994</v>
      </c>
      <c r="L18564"/>
    </row>
    <row r="18565" spans="2:12" x14ac:dyDescent="0.4">
      <c r="B18565" s="5" t="s">
        <v>68</v>
      </c>
      <c r="C18565" s="5" t="s">
        <v>56</v>
      </c>
      <c r="D18565" s="5" t="s">
        <v>28</v>
      </c>
      <c r="E18565" s="5" t="s">
        <v>7</v>
      </c>
      <c r="F18565" s="6">
        <v>44866</v>
      </c>
      <c r="G18565" s="6" t="str">
        <f>TEXT(datatable[[#This Row],[дата]],"ММ")</f>
        <v>11</v>
      </c>
      <c r="H18565" s="8">
        <v>3.4131499999999999</v>
      </c>
      <c r="I18565" s="8">
        <v>1.3338000000000001</v>
      </c>
      <c r="J18565" s="8">
        <f>datatable[[#This Row],[продажи_]]-datatable[[#This Row],[себестоимость_]]</f>
        <v>2.0793499999999998</v>
      </c>
      <c r="L18565"/>
    </row>
    <row r="18566" spans="2:12" x14ac:dyDescent="0.4">
      <c r="B18566" s="5" t="s">
        <v>68</v>
      </c>
      <c r="C18566" s="5" t="s">
        <v>56</v>
      </c>
      <c r="D18566" s="5" t="s">
        <v>28</v>
      </c>
      <c r="E18566" s="5" t="s">
        <v>7</v>
      </c>
      <c r="F18566" s="6">
        <v>44896</v>
      </c>
      <c r="G18566" s="6" t="str">
        <f>TEXT(datatable[[#This Row],[дата]],"ММ")</f>
        <v>12</v>
      </c>
      <c r="H18566" s="8">
        <v>3.2922000000000002</v>
      </c>
      <c r="I18566" s="8">
        <v>1.1970000000000003</v>
      </c>
      <c r="J18566" s="8">
        <f>datatable[[#This Row],[продажи_]]-datatable[[#This Row],[себестоимость_]]</f>
        <v>2.0952000000000002</v>
      </c>
      <c r="L18566"/>
    </row>
    <row r="18567" spans="2:12" x14ac:dyDescent="0.4">
      <c r="B18567" s="5" t="s">
        <v>68</v>
      </c>
      <c r="C18567" s="5" t="s">
        <v>56</v>
      </c>
      <c r="D18567" s="5" t="s">
        <v>28</v>
      </c>
      <c r="E18567" s="5" t="s">
        <v>7</v>
      </c>
      <c r="F18567" s="6">
        <v>44562</v>
      </c>
      <c r="G18567" s="6" t="str">
        <f>TEXT(datatable[[#This Row],[дата]],"ММ")</f>
        <v>01</v>
      </c>
      <c r="H18567" s="8">
        <v>0.86129999999999995</v>
      </c>
      <c r="I18567" s="8">
        <v>0.44955000000000006</v>
      </c>
      <c r="J18567" s="8">
        <f>datatable[[#This Row],[продажи_]]-datatable[[#This Row],[себестоимость_]]</f>
        <v>0.41174999999999989</v>
      </c>
      <c r="L18567"/>
    </row>
    <row r="18568" spans="2:12" x14ac:dyDescent="0.4">
      <c r="B18568" s="5" t="s">
        <v>68</v>
      </c>
      <c r="C18568" s="5" t="s">
        <v>56</v>
      </c>
      <c r="D18568" s="5" t="s">
        <v>28</v>
      </c>
      <c r="E18568" s="5" t="s">
        <v>7</v>
      </c>
      <c r="F18568" s="6">
        <v>44593</v>
      </c>
      <c r="G18568" s="6" t="str">
        <f>TEXT(datatable[[#This Row],[дата]],"ММ")</f>
        <v>02</v>
      </c>
      <c r="H18568" s="8">
        <v>1.4938</v>
      </c>
      <c r="I18568" s="8">
        <v>0.53549999999999998</v>
      </c>
      <c r="J18568" s="8">
        <f>datatable[[#This Row],[продажи_]]-datatable[[#This Row],[себестоимость_]]</f>
        <v>0.95830000000000004</v>
      </c>
      <c r="L18568"/>
    </row>
    <row r="18569" spans="2:12" x14ac:dyDescent="0.4">
      <c r="B18569" s="5" t="s">
        <v>68</v>
      </c>
      <c r="C18569" s="5" t="s">
        <v>56</v>
      </c>
      <c r="D18569" s="5" t="s">
        <v>28</v>
      </c>
      <c r="E18569" s="5" t="s">
        <v>7</v>
      </c>
      <c r="F18569" s="6">
        <v>44621</v>
      </c>
      <c r="G18569" s="6" t="str">
        <f>TEXT(datatable[[#This Row],[дата]],"ММ")</f>
        <v>03</v>
      </c>
      <c r="H18569" s="8">
        <v>1.6192</v>
      </c>
      <c r="I18569" s="8">
        <v>0.64800000000000002</v>
      </c>
      <c r="J18569" s="8">
        <f>datatable[[#This Row],[продажи_]]-datatable[[#This Row],[себестоимость_]]</f>
        <v>0.97119999999999995</v>
      </c>
      <c r="L18569"/>
    </row>
    <row r="18570" spans="2:12" x14ac:dyDescent="0.4">
      <c r="B18570" s="5" t="s">
        <v>68</v>
      </c>
      <c r="C18570" s="5" t="s">
        <v>56</v>
      </c>
      <c r="D18570" s="5" t="s">
        <v>28</v>
      </c>
      <c r="E18570" s="5" t="s">
        <v>7</v>
      </c>
      <c r="F18570" s="6">
        <v>44652</v>
      </c>
      <c r="G18570" s="6" t="str">
        <f>TEXT(datatable[[#This Row],[дата]],"ММ")</f>
        <v>04</v>
      </c>
      <c r="H18570" s="8">
        <v>1.7402</v>
      </c>
      <c r="I18570" s="8">
        <v>0.72449999999999992</v>
      </c>
      <c r="J18570" s="8">
        <f>datatable[[#This Row],[продажи_]]-datatable[[#This Row],[себестоимость_]]</f>
        <v>1.0157</v>
      </c>
      <c r="L18570"/>
    </row>
    <row r="18571" spans="2:12" x14ac:dyDescent="0.4">
      <c r="B18571" s="5" t="s">
        <v>68</v>
      </c>
      <c r="C18571" s="5" t="s">
        <v>56</v>
      </c>
      <c r="D18571" s="5" t="s">
        <v>28</v>
      </c>
      <c r="E18571" s="5" t="s">
        <v>7</v>
      </c>
      <c r="F18571" s="6">
        <v>44682</v>
      </c>
      <c r="G18571" s="6" t="str">
        <f>TEXT(datatable[[#This Row],[дата]],"ММ")</f>
        <v>05</v>
      </c>
      <c r="H18571" s="8">
        <v>1.4124000000000001</v>
      </c>
      <c r="I18571" s="8">
        <v>0.46980000000000005</v>
      </c>
      <c r="J18571" s="8">
        <f>datatable[[#This Row],[продажи_]]-datatable[[#This Row],[себестоимость_]]</f>
        <v>0.9426000000000001</v>
      </c>
      <c r="L18571"/>
    </row>
    <row r="18572" spans="2:12" x14ac:dyDescent="0.4">
      <c r="B18572" s="5" t="s">
        <v>68</v>
      </c>
      <c r="C18572" s="5" t="s">
        <v>56</v>
      </c>
      <c r="D18572" s="5" t="s">
        <v>28</v>
      </c>
      <c r="E18572" s="5" t="s">
        <v>7</v>
      </c>
      <c r="F18572" s="6">
        <v>44713</v>
      </c>
      <c r="G18572" s="6" t="str">
        <f>TEXT(datatable[[#This Row],[дата]],"ММ")</f>
        <v>06</v>
      </c>
      <c r="H18572" s="8">
        <v>1.2869999999999999</v>
      </c>
      <c r="I18572" s="8">
        <v>0.60839999999999994</v>
      </c>
      <c r="J18572" s="8">
        <f>datatable[[#This Row],[продажи_]]-datatable[[#This Row],[себестоимость_]]</f>
        <v>0.67859999999999998</v>
      </c>
      <c r="L18572"/>
    </row>
    <row r="18573" spans="2:12" x14ac:dyDescent="0.4">
      <c r="B18573" s="5" t="s">
        <v>68</v>
      </c>
      <c r="C18573" s="5" t="s">
        <v>56</v>
      </c>
      <c r="D18573" s="5" t="s">
        <v>28</v>
      </c>
      <c r="E18573" s="5" t="s">
        <v>7</v>
      </c>
      <c r="F18573" s="6">
        <v>44743</v>
      </c>
      <c r="G18573" s="6" t="str">
        <f>TEXT(datatable[[#This Row],[дата]],"ММ")</f>
        <v>07</v>
      </c>
      <c r="H18573" s="8">
        <v>1.0207999999999999</v>
      </c>
      <c r="I18573" s="8">
        <v>0.3528</v>
      </c>
      <c r="J18573" s="8">
        <f>datatable[[#This Row],[продажи_]]-datatable[[#This Row],[себестоимость_]]</f>
        <v>0.66799999999999993</v>
      </c>
      <c r="L18573"/>
    </row>
    <row r="18574" spans="2:12" x14ac:dyDescent="0.4">
      <c r="B18574" s="5" t="s">
        <v>68</v>
      </c>
      <c r="C18574" s="5" t="s">
        <v>56</v>
      </c>
      <c r="D18574" s="5" t="s">
        <v>28</v>
      </c>
      <c r="E18574" s="5" t="s">
        <v>7</v>
      </c>
      <c r="F18574" s="6">
        <v>44774</v>
      </c>
      <c r="G18574" s="6" t="str">
        <f>TEXT(datatable[[#This Row],[дата]],"ММ")</f>
        <v>08</v>
      </c>
      <c r="H18574" s="8">
        <v>1.1681999999999999</v>
      </c>
      <c r="I18574" s="8">
        <v>0.39690000000000003</v>
      </c>
      <c r="J18574" s="8">
        <f>datatable[[#This Row],[продажи_]]-datatable[[#This Row],[себестоимость_]]</f>
        <v>0.77129999999999987</v>
      </c>
      <c r="L18574"/>
    </row>
    <row r="18575" spans="2:12" x14ac:dyDescent="0.4">
      <c r="B18575" s="5" t="s">
        <v>68</v>
      </c>
      <c r="C18575" s="5" t="s">
        <v>56</v>
      </c>
      <c r="D18575" s="5" t="s">
        <v>28</v>
      </c>
      <c r="E18575" s="5" t="s">
        <v>7</v>
      </c>
      <c r="F18575" s="6">
        <v>44805</v>
      </c>
      <c r="G18575" s="6" t="str">
        <f>TEXT(datatable[[#This Row],[дата]],"ММ")</f>
        <v>09</v>
      </c>
      <c r="H18575" s="8">
        <v>0.92400000000000004</v>
      </c>
      <c r="I18575" s="8">
        <v>0.39600000000000002</v>
      </c>
      <c r="J18575" s="8">
        <f>datatable[[#This Row],[продажи_]]-datatable[[#This Row],[себестоимость_]]</f>
        <v>0.52800000000000002</v>
      </c>
      <c r="L18575"/>
    </row>
    <row r="18576" spans="2:12" x14ac:dyDescent="0.4">
      <c r="B18576" s="5" t="s">
        <v>68</v>
      </c>
      <c r="C18576" s="5" t="s">
        <v>56</v>
      </c>
      <c r="D18576" s="5" t="s">
        <v>28</v>
      </c>
      <c r="E18576" s="5" t="s">
        <v>7</v>
      </c>
      <c r="F18576" s="6">
        <v>44835</v>
      </c>
      <c r="G18576" s="6" t="str">
        <f>TEXT(datatable[[#This Row],[дата]],"ММ")</f>
        <v>10</v>
      </c>
      <c r="H18576" s="8">
        <v>1.5862000000000001</v>
      </c>
      <c r="I18576" s="8">
        <v>0.53549999999999998</v>
      </c>
      <c r="J18576" s="8">
        <f>datatable[[#This Row],[продажи_]]-datatable[[#This Row],[себестоимость_]]</f>
        <v>1.0507</v>
      </c>
      <c r="L18576"/>
    </row>
    <row r="18577" spans="2:12" x14ac:dyDescent="0.4">
      <c r="B18577" s="5" t="s">
        <v>68</v>
      </c>
      <c r="C18577" s="5" t="s">
        <v>56</v>
      </c>
      <c r="D18577" s="5" t="s">
        <v>28</v>
      </c>
      <c r="E18577" s="5" t="s">
        <v>7</v>
      </c>
      <c r="F18577" s="6">
        <v>44866</v>
      </c>
      <c r="G18577" s="6" t="str">
        <f>TEXT(datatable[[#This Row],[дата]],"ММ")</f>
        <v>11</v>
      </c>
      <c r="H18577" s="8">
        <v>1.3584999999999998</v>
      </c>
      <c r="I18577" s="8">
        <v>0.57914999999999994</v>
      </c>
      <c r="J18577" s="8">
        <f>datatable[[#This Row],[продажи_]]-datatable[[#This Row],[себестоимость_]]</f>
        <v>0.77934999999999988</v>
      </c>
      <c r="L18577"/>
    </row>
    <row r="18578" spans="2:12" x14ac:dyDescent="0.4">
      <c r="B18578" s="5" t="s">
        <v>68</v>
      </c>
      <c r="C18578" s="5" t="s">
        <v>56</v>
      </c>
      <c r="D18578" s="5" t="s">
        <v>28</v>
      </c>
      <c r="E18578" s="5" t="s">
        <v>7</v>
      </c>
      <c r="F18578" s="6">
        <v>44896</v>
      </c>
      <c r="G18578" s="6" t="str">
        <f>TEXT(datatable[[#This Row],[дата]],"ММ")</f>
        <v>12</v>
      </c>
      <c r="H18578" s="8">
        <v>1.254</v>
      </c>
      <c r="I18578" s="8">
        <v>0.58320000000000005</v>
      </c>
      <c r="J18578" s="8">
        <f>datatable[[#This Row],[продажи_]]-datatable[[#This Row],[себестоимость_]]</f>
        <v>0.67079999999999995</v>
      </c>
      <c r="L18578"/>
    </row>
    <row r="18579" spans="2:12" x14ac:dyDescent="0.4">
      <c r="B18579" s="5" t="s">
        <v>70</v>
      </c>
      <c r="C18579" s="5" t="s">
        <v>55</v>
      </c>
      <c r="D18579" s="5" t="s">
        <v>29</v>
      </c>
      <c r="E18579" s="5" t="s">
        <v>60</v>
      </c>
      <c r="F18579" s="6">
        <v>44562</v>
      </c>
      <c r="G18579" s="6" t="str">
        <f>TEXT(datatable[[#This Row],[дата]],"ММ")</f>
        <v>01</v>
      </c>
      <c r="H18579" s="8">
        <v>32.436</v>
      </c>
      <c r="I18579" s="8">
        <v>13.122</v>
      </c>
      <c r="J18579" s="8">
        <f>datatable[[#This Row],[продажи_]]-datatable[[#This Row],[себестоимость_]]</f>
        <v>19.314</v>
      </c>
      <c r="L18579"/>
    </row>
    <row r="18580" spans="2:12" x14ac:dyDescent="0.4">
      <c r="B18580" s="5" t="s">
        <v>70</v>
      </c>
      <c r="C18580" s="5" t="s">
        <v>55</v>
      </c>
      <c r="D18580" s="5" t="s">
        <v>29</v>
      </c>
      <c r="E18580" s="5" t="s">
        <v>60</v>
      </c>
      <c r="F18580" s="6">
        <v>44593</v>
      </c>
      <c r="G18580" s="6" t="str">
        <f>TEXT(datatable[[#This Row],[дата]],"ММ")</f>
        <v>02</v>
      </c>
      <c r="H18580" s="8">
        <v>68.115600000000001</v>
      </c>
      <c r="I18580" s="8">
        <v>21.923999999999999</v>
      </c>
      <c r="J18580" s="8">
        <f>datatable[[#This Row],[продажи_]]-datatable[[#This Row],[себестоимость_]]</f>
        <v>46.191600000000001</v>
      </c>
      <c r="L18580"/>
    </row>
    <row r="18581" spans="2:12" x14ac:dyDescent="0.4">
      <c r="B18581" s="5" t="s">
        <v>70</v>
      </c>
      <c r="C18581" s="5" t="s">
        <v>55</v>
      </c>
      <c r="D18581" s="5" t="s">
        <v>29</v>
      </c>
      <c r="E18581" s="5" t="s">
        <v>60</v>
      </c>
      <c r="F18581" s="6">
        <v>44621</v>
      </c>
      <c r="G18581" s="6" t="str">
        <f>TEXT(datatable[[#This Row],[дата]],"ММ")</f>
        <v>03</v>
      </c>
      <c r="H18581" s="8">
        <v>61.988799999999998</v>
      </c>
      <c r="I18581" s="8">
        <v>28.224</v>
      </c>
      <c r="J18581" s="8">
        <f>datatable[[#This Row],[продажи_]]-datatable[[#This Row],[себестоимость_]]</f>
        <v>33.764799999999994</v>
      </c>
      <c r="L18581"/>
    </row>
    <row r="18582" spans="2:12" x14ac:dyDescent="0.4">
      <c r="B18582" s="5" t="s">
        <v>70</v>
      </c>
      <c r="C18582" s="5" t="s">
        <v>55</v>
      </c>
      <c r="D18582" s="5" t="s">
        <v>29</v>
      </c>
      <c r="E18582" s="5" t="s">
        <v>60</v>
      </c>
      <c r="F18582" s="6">
        <v>44652</v>
      </c>
      <c r="G18582" s="6" t="str">
        <f>TEXT(datatable[[#This Row],[дата]],"ММ")</f>
        <v>04</v>
      </c>
      <c r="H18582" s="8">
        <v>51.0867</v>
      </c>
      <c r="I18582" s="8">
        <v>25.2</v>
      </c>
      <c r="J18582" s="8">
        <f>datatable[[#This Row],[продажи_]]-datatable[[#This Row],[себестоимость_]]</f>
        <v>25.886700000000001</v>
      </c>
      <c r="L18582"/>
    </row>
    <row r="18583" spans="2:12" x14ac:dyDescent="0.4">
      <c r="B18583" s="5" t="s">
        <v>70</v>
      </c>
      <c r="C18583" s="5" t="s">
        <v>55</v>
      </c>
      <c r="D18583" s="5" t="s">
        <v>29</v>
      </c>
      <c r="E18583" s="5" t="s">
        <v>60</v>
      </c>
      <c r="F18583" s="6">
        <v>44682</v>
      </c>
      <c r="G18583" s="6" t="str">
        <f>TEXT(datatable[[#This Row],[дата]],"ММ")</f>
        <v>05</v>
      </c>
      <c r="H18583" s="8">
        <v>60.547200000000011</v>
      </c>
      <c r="I18583" s="8">
        <v>23.544000000000004</v>
      </c>
      <c r="J18583" s="8">
        <f>datatable[[#This Row],[продажи_]]-datatable[[#This Row],[себестоимость_]]</f>
        <v>37.003200000000007</v>
      </c>
      <c r="L18583"/>
    </row>
    <row r="18584" spans="2:12" x14ac:dyDescent="0.4">
      <c r="B18584" s="5" t="s">
        <v>70</v>
      </c>
      <c r="C18584" s="5" t="s">
        <v>55</v>
      </c>
      <c r="D18584" s="5" t="s">
        <v>29</v>
      </c>
      <c r="E18584" s="5" t="s">
        <v>60</v>
      </c>
      <c r="F18584" s="6">
        <v>44713</v>
      </c>
      <c r="G18584" s="6" t="str">
        <f>TEXT(datatable[[#This Row],[дата]],"ММ")</f>
        <v>06</v>
      </c>
      <c r="H18584" s="8">
        <v>46.852000000000004</v>
      </c>
      <c r="I18584" s="8">
        <v>25.038000000000004</v>
      </c>
      <c r="J18584" s="8">
        <f>datatable[[#This Row],[продажи_]]-datatable[[#This Row],[себестоимость_]]</f>
        <v>21.814</v>
      </c>
      <c r="L18584"/>
    </row>
    <row r="18585" spans="2:12" x14ac:dyDescent="0.4">
      <c r="B18585" s="5" t="s">
        <v>70</v>
      </c>
      <c r="C18585" s="5" t="s">
        <v>55</v>
      </c>
      <c r="D18585" s="5" t="s">
        <v>29</v>
      </c>
      <c r="E18585" s="5" t="s">
        <v>60</v>
      </c>
      <c r="F18585" s="6">
        <v>44743</v>
      </c>
      <c r="G18585" s="6" t="str">
        <f>TEXT(datatable[[#This Row],[дата]],"ММ")</f>
        <v>07</v>
      </c>
      <c r="H18585" s="8">
        <v>30.633999999999997</v>
      </c>
      <c r="I18585" s="8">
        <v>16.704000000000001</v>
      </c>
      <c r="J18585" s="8">
        <f>datatable[[#This Row],[продажи_]]-datatable[[#This Row],[себестоимость_]]</f>
        <v>13.929999999999996</v>
      </c>
      <c r="L18585"/>
    </row>
    <row r="18586" spans="2:12" x14ac:dyDescent="0.4">
      <c r="B18586" s="5" t="s">
        <v>70</v>
      </c>
      <c r="C18586" s="5" t="s">
        <v>55</v>
      </c>
      <c r="D18586" s="5" t="s">
        <v>29</v>
      </c>
      <c r="E18586" s="5" t="s">
        <v>60</v>
      </c>
      <c r="F18586" s="6">
        <v>44774</v>
      </c>
      <c r="G18586" s="6" t="str">
        <f>TEXT(datatable[[#This Row],[дата]],"ММ")</f>
        <v>08</v>
      </c>
      <c r="H18586" s="8">
        <v>38.112299999999998</v>
      </c>
      <c r="I18586" s="8">
        <v>18.953999999999997</v>
      </c>
      <c r="J18586" s="8">
        <f>datatable[[#This Row],[продажи_]]-datatable[[#This Row],[себестоимость_]]</f>
        <v>19.158300000000001</v>
      </c>
      <c r="L18586"/>
    </row>
    <row r="18587" spans="2:12" x14ac:dyDescent="0.4">
      <c r="B18587" s="5" t="s">
        <v>70</v>
      </c>
      <c r="C18587" s="5" t="s">
        <v>55</v>
      </c>
      <c r="D18587" s="5" t="s">
        <v>29</v>
      </c>
      <c r="E18587" s="5" t="s">
        <v>60</v>
      </c>
      <c r="F18587" s="6">
        <v>44805</v>
      </c>
      <c r="G18587" s="6" t="str">
        <f>TEXT(datatable[[#This Row],[дата]],"ММ")</f>
        <v>09</v>
      </c>
      <c r="H18587" s="8">
        <v>36.040000000000006</v>
      </c>
      <c r="I18587" s="8">
        <v>21.24</v>
      </c>
      <c r="J18587" s="8">
        <f>datatable[[#This Row],[продажи_]]-datatable[[#This Row],[себестоимость_]]</f>
        <v>14.800000000000008</v>
      </c>
      <c r="L18587"/>
    </row>
    <row r="18588" spans="2:12" x14ac:dyDescent="0.4">
      <c r="B18588" s="5" t="s">
        <v>70</v>
      </c>
      <c r="C18588" s="5" t="s">
        <v>55</v>
      </c>
      <c r="D18588" s="5" t="s">
        <v>29</v>
      </c>
      <c r="E18588" s="5" t="s">
        <v>60</v>
      </c>
      <c r="F18588" s="6">
        <v>44835</v>
      </c>
      <c r="G18588" s="6" t="str">
        <f>TEXT(datatable[[#This Row],[дата]],"ММ")</f>
        <v>10</v>
      </c>
      <c r="H18588" s="8">
        <v>52.9788</v>
      </c>
      <c r="I18588" s="8">
        <v>20.411999999999999</v>
      </c>
      <c r="J18588" s="8">
        <f>datatable[[#This Row],[продажи_]]-datatable[[#This Row],[себестоимость_]]</f>
        <v>32.566800000000001</v>
      </c>
      <c r="L18588"/>
    </row>
    <row r="18589" spans="2:12" x14ac:dyDescent="0.4">
      <c r="B18589" s="5" t="s">
        <v>70</v>
      </c>
      <c r="C18589" s="5" t="s">
        <v>55</v>
      </c>
      <c r="D18589" s="5" t="s">
        <v>29</v>
      </c>
      <c r="E18589" s="5" t="s">
        <v>60</v>
      </c>
      <c r="F18589" s="6">
        <v>44866</v>
      </c>
      <c r="G18589" s="6" t="str">
        <f>TEXT(datatable[[#This Row],[дата]],"ММ")</f>
        <v>11</v>
      </c>
      <c r="H18589" s="8">
        <v>54.465450000000004</v>
      </c>
      <c r="I18589" s="8">
        <v>19.422000000000001</v>
      </c>
      <c r="J18589" s="8">
        <f>datatable[[#This Row],[продажи_]]-datatable[[#This Row],[себестоимость_]]</f>
        <v>35.043450000000007</v>
      </c>
      <c r="L18589"/>
    </row>
    <row r="18590" spans="2:12" x14ac:dyDescent="0.4">
      <c r="B18590" s="5" t="s">
        <v>70</v>
      </c>
      <c r="C18590" s="5" t="s">
        <v>55</v>
      </c>
      <c r="D18590" s="5" t="s">
        <v>29</v>
      </c>
      <c r="E18590" s="5" t="s">
        <v>60</v>
      </c>
      <c r="F18590" s="6">
        <v>44896</v>
      </c>
      <c r="G18590" s="6" t="str">
        <f>TEXT(datatable[[#This Row],[дата]],"ММ")</f>
        <v>12</v>
      </c>
      <c r="H18590" s="8">
        <v>48.113400000000006</v>
      </c>
      <c r="I18590" s="8">
        <v>20.52</v>
      </c>
      <c r="J18590" s="8">
        <f>datatable[[#This Row],[продажи_]]-datatable[[#This Row],[себестоимость_]]</f>
        <v>27.593400000000006</v>
      </c>
      <c r="L18590"/>
    </row>
    <row r="18591" spans="2:12" x14ac:dyDescent="0.4">
      <c r="B18591" s="5" t="s">
        <v>70</v>
      </c>
      <c r="C18591" s="5" t="s">
        <v>55</v>
      </c>
      <c r="D18591" s="5" t="s">
        <v>29</v>
      </c>
      <c r="E18591" s="5" t="s">
        <v>8</v>
      </c>
      <c r="F18591" s="6">
        <v>44562</v>
      </c>
      <c r="G18591" s="6" t="str">
        <f>TEXT(datatable[[#This Row],[дата]],"ММ")</f>
        <v>01</v>
      </c>
      <c r="H18591" s="8">
        <v>17.577000000000002</v>
      </c>
      <c r="I18591" s="8">
        <v>13.741200000000001</v>
      </c>
      <c r="J18591" s="8">
        <f>datatable[[#This Row],[продажи_]]-datatable[[#This Row],[себестоимость_]]</f>
        <v>3.8358000000000008</v>
      </c>
      <c r="L18591"/>
    </row>
    <row r="18592" spans="2:12" x14ac:dyDescent="0.4">
      <c r="B18592" s="5" t="s">
        <v>70</v>
      </c>
      <c r="C18592" s="5" t="s">
        <v>55</v>
      </c>
      <c r="D18592" s="5" t="s">
        <v>29</v>
      </c>
      <c r="E18592" s="5" t="s">
        <v>8</v>
      </c>
      <c r="F18592" s="6">
        <v>44593</v>
      </c>
      <c r="G18592" s="6" t="str">
        <f>TEXT(datatable[[#This Row],[дата]],"ММ")</f>
        <v>02</v>
      </c>
      <c r="H18592" s="8">
        <v>25.519199999999998</v>
      </c>
      <c r="I18592" s="8">
        <v>25.747399999999999</v>
      </c>
      <c r="J18592" s="8">
        <f>datatable[[#This Row],[продажи_]]-datatable[[#This Row],[себестоимость_]]</f>
        <v>-0.22820000000000107</v>
      </c>
      <c r="L18592"/>
    </row>
    <row r="18593" spans="2:12" x14ac:dyDescent="0.4">
      <c r="B18593" s="5" t="s">
        <v>70</v>
      </c>
      <c r="C18593" s="5" t="s">
        <v>55</v>
      </c>
      <c r="D18593" s="5" t="s">
        <v>29</v>
      </c>
      <c r="E18593" s="5" t="s">
        <v>8</v>
      </c>
      <c r="F18593" s="6">
        <v>44621</v>
      </c>
      <c r="G18593" s="6" t="str">
        <f>TEXT(datatable[[#This Row],[дата]],"ММ")</f>
        <v>03</v>
      </c>
      <c r="H18593" s="8">
        <v>40.622399999999999</v>
      </c>
      <c r="I18593" s="8">
        <v>25.816800000000004</v>
      </c>
      <c r="J18593" s="8">
        <f>datatable[[#This Row],[продажи_]]-datatable[[#This Row],[себестоимость_]]</f>
        <v>14.805599999999995</v>
      </c>
      <c r="L18593"/>
    </row>
    <row r="18594" spans="2:12" x14ac:dyDescent="0.4">
      <c r="B18594" s="5" t="s">
        <v>70</v>
      </c>
      <c r="C18594" s="5" t="s">
        <v>55</v>
      </c>
      <c r="D18594" s="5" t="s">
        <v>29</v>
      </c>
      <c r="E18594" s="5" t="s">
        <v>8</v>
      </c>
      <c r="F18594" s="6">
        <v>44652</v>
      </c>
      <c r="G18594" s="6" t="str">
        <f>TEXT(datatable[[#This Row],[дата]],"ММ")</f>
        <v>04</v>
      </c>
      <c r="H18594" s="8">
        <v>26.126799999999999</v>
      </c>
      <c r="I18594" s="8">
        <v>23.075499999999998</v>
      </c>
      <c r="J18594" s="8">
        <f>datatable[[#This Row],[продажи_]]-datatable[[#This Row],[себестоимость_]]</f>
        <v>3.0513000000000012</v>
      </c>
      <c r="L18594"/>
    </row>
    <row r="18595" spans="2:12" x14ac:dyDescent="0.4">
      <c r="B18595" s="5" t="s">
        <v>70</v>
      </c>
      <c r="C18595" s="5" t="s">
        <v>55</v>
      </c>
      <c r="D18595" s="5" t="s">
        <v>29</v>
      </c>
      <c r="E18595" s="5" t="s">
        <v>8</v>
      </c>
      <c r="F18595" s="6">
        <v>44682</v>
      </c>
      <c r="G18595" s="6" t="str">
        <f>TEXT(datatable[[#This Row],[дата]],"ММ")</f>
        <v>05</v>
      </c>
      <c r="H18595" s="8">
        <v>28.123200000000001</v>
      </c>
      <c r="I18595" s="8">
        <v>17.905200000000001</v>
      </c>
      <c r="J18595" s="8">
        <f>datatable[[#This Row],[продажи_]]-datatable[[#This Row],[себестоимость_]]</f>
        <v>10.218</v>
      </c>
      <c r="L18595"/>
    </row>
    <row r="18596" spans="2:12" x14ac:dyDescent="0.4">
      <c r="B18596" s="5" t="s">
        <v>70</v>
      </c>
      <c r="C18596" s="5" t="s">
        <v>55</v>
      </c>
      <c r="D18596" s="5" t="s">
        <v>29</v>
      </c>
      <c r="E18596" s="5" t="s">
        <v>8</v>
      </c>
      <c r="F18596" s="6">
        <v>44713</v>
      </c>
      <c r="G18596" s="6" t="str">
        <f>TEXT(datatable[[#This Row],[дата]],"ММ")</f>
        <v>06</v>
      </c>
      <c r="H18596" s="8">
        <v>27.927900000000001</v>
      </c>
      <c r="I18596" s="8">
        <v>20.52505</v>
      </c>
      <c r="J18596" s="8">
        <f>datatable[[#This Row],[продажи_]]-datatable[[#This Row],[себестоимость_]]</f>
        <v>7.4028500000000008</v>
      </c>
      <c r="L18596"/>
    </row>
    <row r="18597" spans="2:12" x14ac:dyDescent="0.4">
      <c r="B18597" s="5" t="s">
        <v>70</v>
      </c>
      <c r="C18597" s="5" t="s">
        <v>55</v>
      </c>
      <c r="D18597" s="5" t="s">
        <v>29</v>
      </c>
      <c r="E18597" s="5" t="s">
        <v>8</v>
      </c>
      <c r="F18597" s="6">
        <v>44743</v>
      </c>
      <c r="G18597" s="6" t="str">
        <f>TEXT(datatable[[#This Row],[дата]],"ММ")</f>
        <v>07</v>
      </c>
      <c r="H18597" s="8">
        <v>19.096</v>
      </c>
      <c r="I18597" s="8">
        <v>12.214400000000001</v>
      </c>
      <c r="J18597" s="8">
        <f>datatable[[#This Row],[продажи_]]-datatable[[#This Row],[себестоимость_]]</f>
        <v>6.8815999999999988</v>
      </c>
      <c r="L18597"/>
    </row>
    <row r="18598" spans="2:12" x14ac:dyDescent="0.4">
      <c r="B18598" s="5" t="s">
        <v>70</v>
      </c>
      <c r="C18598" s="5" t="s">
        <v>55</v>
      </c>
      <c r="D18598" s="5" t="s">
        <v>29</v>
      </c>
      <c r="E18598" s="5" t="s">
        <v>8</v>
      </c>
      <c r="F18598" s="6">
        <v>44774</v>
      </c>
      <c r="G18598" s="6" t="str">
        <f>TEXT(datatable[[#This Row],[дата]],"ММ")</f>
        <v>08</v>
      </c>
      <c r="H18598" s="8">
        <v>20.115900000000003</v>
      </c>
      <c r="I18598" s="8">
        <v>12.96045</v>
      </c>
      <c r="J18598" s="8">
        <f>datatable[[#This Row],[продажи_]]-datatable[[#This Row],[себестоимость_]]</f>
        <v>7.1554500000000036</v>
      </c>
      <c r="L18598"/>
    </row>
    <row r="18599" spans="2:12" x14ac:dyDescent="0.4">
      <c r="B18599" s="5" t="s">
        <v>70</v>
      </c>
      <c r="C18599" s="5" t="s">
        <v>55</v>
      </c>
      <c r="D18599" s="5" t="s">
        <v>29</v>
      </c>
      <c r="E18599" s="5" t="s">
        <v>8</v>
      </c>
      <c r="F18599" s="6">
        <v>44805</v>
      </c>
      <c r="G18599" s="6" t="str">
        <f>TEXT(datatable[[#This Row],[дата]],"ММ")</f>
        <v>09</v>
      </c>
      <c r="H18599" s="8">
        <v>20.398</v>
      </c>
      <c r="I18599" s="8">
        <v>16.1355</v>
      </c>
      <c r="J18599" s="8">
        <f>datatable[[#This Row],[продажи_]]-datatable[[#This Row],[себестоимость_]]</f>
        <v>4.2624999999999993</v>
      </c>
      <c r="L18599"/>
    </row>
    <row r="18600" spans="2:12" x14ac:dyDescent="0.4">
      <c r="B18600" s="5" t="s">
        <v>70</v>
      </c>
      <c r="C18600" s="5" t="s">
        <v>55</v>
      </c>
      <c r="D18600" s="5" t="s">
        <v>29</v>
      </c>
      <c r="E18600" s="5" t="s">
        <v>8</v>
      </c>
      <c r="F18600" s="6">
        <v>44835</v>
      </c>
      <c r="G18600" s="6" t="str">
        <f>TEXT(datatable[[#This Row],[дата]],"ММ")</f>
        <v>10</v>
      </c>
      <c r="H18600" s="8">
        <v>31.595199999999998</v>
      </c>
      <c r="I18600" s="8">
        <v>23.804199999999998</v>
      </c>
      <c r="J18600" s="8">
        <f>datatable[[#This Row],[продажи_]]-datatable[[#This Row],[себестоимость_]]</f>
        <v>7.7910000000000004</v>
      </c>
      <c r="L18600"/>
    </row>
    <row r="18601" spans="2:12" x14ac:dyDescent="0.4">
      <c r="B18601" s="5" t="s">
        <v>70</v>
      </c>
      <c r="C18601" s="5" t="s">
        <v>55</v>
      </c>
      <c r="D18601" s="5" t="s">
        <v>29</v>
      </c>
      <c r="E18601" s="5" t="s">
        <v>8</v>
      </c>
      <c r="F18601" s="6">
        <v>44866</v>
      </c>
      <c r="G18601" s="6" t="str">
        <f>TEXT(datatable[[#This Row],[дата]],"ММ")</f>
        <v>11</v>
      </c>
      <c r="H18601" s="8">
        <v>23.696400000000001</v>
      </c>
      <c r="I18601" s="8">
        <v>20.52505</v>
      </c>
      <c r="J18601" s="8">
        <f>datatable[[#This Row],[продажи_]]-datatable[[#This Row],[себестоимость_]]</f>
        <v>3.1713500000000003</v>
      </c>
      <c r="L18601"/>
    </row>
    <row r="18602" spans="2:12" x14ac:dyDescent="0.4">
      <c r="B18602" s="5" t="s">
        <v>70</v>
      </c>
      <c r="C18602" s="5" t="s">
        <v>55</v>
      </c>
      <c r="D18602" s="5" t="s">
        <v>29</v>
      </c>
      <c r="E18602" s="5" t="s">
        <v>8</v>
      </c>
      <c r="F18602" s="6">
        <v>44896</v>
      </c>
      <c r="G18602" s="6" t="str">
        <f>TEXT(datatable[[#This Row],[дата]],"ММ")</f>
        <v>12</v>
      </c>
      <c r="H18602" s="8">
        <v>29.425199999999997</v>
      </c>
      <c r="I18602" s="8">
        <v>22.069200000000002</v>
      </c>
      <c r="J18602" s="8">
        <f>datatable[[#This Row],[продажи_]]-datatable[[#This Row],[себестоимость_]]</f>
        <v>7.3559999999999945</v>
      </c>
      <c r="L18602"/>
    </row>
    <row r="18603" spans="2:12" x14ac:dyDescent="0.4">
      <c r="B18603" s="5" t="s">
        <v>70</v>
      </c>
      <c r="C18603" s="5" t="s">
        <v>55</v>
      </c>
      <c r="D18603" s="5" t="s">
        <v>29</v>
      </c>
      <c r="E18603" s="5" t="s">
        <v>61</v>
      </c>
      <c r="F18603" s="6">
        <v>44562</v>
      </c>
      <c r="G18603" s="6" t="str">
        <f>TEXT(datatable[[#This Row],[дата]],"ММ")</f>
        <v>01</v>
      </c>
      <c r="H18603" s="8">
        <v>15.287399999999998</v>
      </c>
      <c r="I18603" s="8">
        <v>9.4243499999999987</v>
      </c>
      <c r="J18603" s="8">
        <f>datatable[[#This Row],[продажи_]]-datatable[[#This Row],[себестоимость_]]</f>
        <v>5.8630499999999994</v>
      </c>
      <c r="L18603"/>
    </row>
    <row r="18604" spans="2:12" x14ac:dyDescent="0.4">
      <c r="B18604" s="5" t="s">
        <v>70</v>
      </c>
      <c r="C18604" s="5" t="s">
        <v>55</v>
      </c>
      <c r="D18604" s="5" t="s">
        <v>29</v>
      </c>
      <c r="E18604" s="5" t="s">
        <v>61</v>
      </c>
      <c r="F18604" s="6">
        <v>44593</v>
      </c>
      <c r="G18604" s="6" t="str">
        <f>TEXT(datatable[[#This Row],[дата]],"ММ")</f>
        <v>02</v>
      </c>
      <c r="H18604" s="8">
        <v>20.234199999999998</v>
      </c>
      <c r="I18604" s="8">
        <v>12.404700000000002</v>
      </c>
      <c r="J18604" s="8">
        <f>datatable[[#This Row],[продажи_]]-datatable[[#This Row],[себестоимость_]]</f>
        <v>7.8294999999999959</v>
      </c>
      <c r="L18604"/>
    </row>
    <row r="18605" spans="2:12" x14ac:dyDescent="0.4">
      <c r="B18605" s="5" t="s">
        <v>70</v>
      </c>
      <c r="C18605" s="5" t="s">
        <v>55</v>
      </c>
      <c r="D18605" s="5" t="s">
        <v>29</v>
      </c>
      <c r="E18605" s="5" t="s">
        <v>61</v>
      </c>
      <c r="F18605" s="6">
        <v>44621</v>
      </c>
      <c r="G18605" s="6" t="str">
        <f>TEXT(datatable[[#This Row],[дата]],"ММ")</f>
        <v>03</v>
      </c>
      <c r="H18605" s="8">
        <v>19.071999999999999</v>
      </c>
      <c r="I18605" s="8">
        <v>11.7424</v>
      </c>
      <c r="J18605" s="8">
        <f>datatable[[#This Row],[продажи_]]-datatable[[#This Row],[себестоимость_]]</f>
        <v>7.3295999999999992</v>
      </c>
      <c r="L18605"/>
    </row>
    <row r="18606" spans="2:12" x14ac:dyDescent="0.4">
      <c r="B18606" s="5" t="s">
        <v>70</v>
      </c>
      <c r="C18606" s="5" t="s">
        <v>55</v>
      </c>
      <c r="D18606" s="5" t="s">
        <v>29</v>
      </c>
      <c r="E18606" s="5" t="s">
        <v>61</v>
      </c>
      <c r="F18606" s="6">
        <v>44652</v>
      </c>
      <c r="G18606" s="6" t="str">
        <f>TEXT(datatable[[#This Row],[дата]],"ММ")</f>
        <v>04</v>
      </c>
      <c r="H18606" s="8">
        <v>19.817</v>
      </c>
      <c r="I18606" s="8">
        <v>14.158899999999999</v>
      </c>
      <c r="J18606" s="8">
        <f>datatable[[#This Row],[продажи_]]-datatable[[#This Row],[себестоимость_]]</f>
        <v>5.658100000000001</v>
      </c>
      <c r="L18606"/>
    </row>
    <row r="18607" spans="2:12" x14ac:dyDescent="0.4">
      <c r="B18607" s="5" t="s">
        <v>70</v>
      </c>
      <c r="C18607" s="5" t="s">
        <v>55</v>
      </c>
      <c r="D18607" s="5" t="s">
        <v>29</v>
      </c>
      <c r="E18607" s="5" t="s">
        <v>61</v>
      </c>
      <c r="F18607" s="6">
        <v>44682</v>
      </c>
      <c r="G18607" s="6" t="str">
        <f>TEXT(datatable[[#This Row],[дата]],"ММ")</f>
        <v>05</v>
      </c>
      <c r="H18607" s="8">
        <v>21.098399999999998</v>
      </c>
      <c r="I18607" s="8">
        <v>9.8808000000000007</v>
      </c>
      <c r="J18607" s="8">
        <f>datatable[[#This Row],[продажи_]]-datatable[[#This Row],[себестоимость_]]</f>
        <v>11.217599999999997</v>
      </c>
      <c r="L18607"/>
    </row>
    <row r="18608" spans="2:12" x14ac:dyDescent="0.4">
      <c r="B18608" s="5" t="s">
        <v>70</v>
      </c>
      <c r="C18608" s="5" t="s">
        <v>55</v>
      </c>
      <c r="D18608" s="5" t="s">
        <v>29</v>
      </c>
      <c r="E18608" s="5" t="s">
        <v>61</v>
      </c>
      <c r="F18608" s="6">
        <v>44713</v>
      </c>
      <c r="G18608" s="6" t="str">
        <f>TEXT(datatable[[#This Row],[дата]],"ММ")</f>
        <v>06</v>
      </c>
      <c r="H18608" s="8">
        <v>21.307000000000002</v>
      </c>
      <c r="I18608" s="8">
        <v>10.58785</v>
      </c>
      <c r="J18608" s="8">
        <f>datatable[[#This Row],[продажи_]]-datatable[[#This Row],[себестоимость_]]</f>
        <v>10.719150000000003</v>
      </c>
      <c r="L18608"/>
    </row>
    <row r="18609" spans="2:12" x14ac:dyDescent="0.4">
      <c r="B18609" s="5" t="s">
        <v>70</v>
      </c>
      <c r="C18609" s="5" t="s">
        <v>55</v>
      </c>
      <c r="D18609" s="5" t="s">
        <v>29</v>
      </c>
      <c r="E18609" s="5" t="s">
        <v>61</v>
      </c>
      <c r="F18609" s="6">
        <v>44743</v>
      </c>
      <c r="G18609" s="6" t="str">
        <f>TEXT(datatable[[#This Row],[дата]],"ММ")</f>
        <v>07</v>
      </c>
      <c r="H18609" s="8">
        <v>13.827199999999999</v>
      </c>
      <c r="I18609" s="8">
        <v>8.0907999999999998</v>
      </c>
      <c r="J18609" s="8">
        <f>datatable[[#This Row],[продажи_]]-datatable[[#This Row],[себестоимость_]]</f>
        <v>5.7363999999999997</v>
      </c>
      <c r="L18609"/>
    </row>
    <row r="18610" spans="2:12" x14ac:dyDescent="0.4">
      <c r="B18610" s="5" t="s">
        <v>70</v>
      </c>
      <c r="C18610" s="5" t="s">
        <v>55</v>
      </c>
      <c r="D18610" s="5" t="s">
        <v>29</v>
      </c>
      <c r="E18610" s="5" t="s">
        <v>61</v>
      </c>
      <c r="F18610" s="6">
        <v>44774</v>
      </c>
      <c r="G18610" s="6" t="str">
        <f>TEXT(datatable[[#This Row],[дата]],"ММ")</f>
        <v>08</v>
      </c>
      <c r="H18610" s="8">
        <v>11.3985</v>
      </c>
      <c r="I18610" s="8">
        <v>9.3437999999999999</v>
      </c>
      <c r="J18610" s="8">
        <f>datatable[[#This Row],[продажи_]]-datatable[[#This Row],[себестоимость_]]</f>
        <v>2.0547000000000004</v>
      </c>
      <c r="L18610"/>
    </row>
    <row r="18611" spans="2:12" x14ac:dyDescent="0.4">
      <c r="B18611" s="5" t="s">
        <v>70</v>
      </c>
      <c r="C18611" s="5" t="s">
        <v>55</v>
      </c>
      <c r="D18611" s="5" t="s">
        <v>29</v>
      </c>
      <c r="E18611" s="5" t="s">
        <v>61</v>
      </c>
      <c r="F18611" s="6">
        <v>44805</v>
      </c>
      <c r="G18611" s="6" t="str">
        <f>TEXT(datatable[[#This Row],[дата]],"ММ")</f>
        <v>09</v>
      </c>
      <c r="H18611" s="8">
        <v>11.920000000000002</v>
      </c>
      <c r="I18611" s="8">
        <v>9.7555000000000014</v>
      </c>
      <c r="J18611" s="8">
        <f>datatable[[#This Row],[продажи_]]-datatable[[#This Row],[себестоимость_]]</f>
        <v>2.1645000000000003</v>
      </c>
      <c r="L18611"/>
    </row>
    <row r="18612" spans="2:12" x14ac:dyDescent="0.4">
      <c r="B18612" s="5" t="s">
        <v>70</v>
      </c>
      <c r="C18612" s="5" t="s">
        <v>55</v>
      </c>
      <c r="D18612" s="5" t="s">
        <v>29</v>
      </c>
      <c r="E18612" s="5" t="s">
        <v>61</v>
      </c>
      <c r="F18612" s="6">
        <v>44835</v>
      </c>
      <c r="G18612" s="6" t="str">
        <f>TEXT(datatable[[#This Row],[дата]],"ММ")</f>
        <v>10</v>
      </c>
      <c r="H18612" s="8">
        <v>22.737400000000001</v>
      </c>
      <c r="I18612" s="8">
        <v>11.151700000000002</v>
      </c>
      <c r="J18612" s="8">
        <f>datatable[[#This Row],[продажи_]]-datatable[[#This Row],[себестоимость_]]</f>
        <v>11.585699999999999</v>
      </c>
      <c r="L18612"/>
    </row>
    <row r="18613" spans="2:12" x14ac:dyDescent="0.4">
      <c r="B18613" s="5" t="s">
        <v>70</v>
      </c>
      <c r="C18613" s="5" t="s">
        <v>55</v>
      </c>
      <c r="D18613" s="5" t="s">
        <v>29</v>
      </c>
      <c r="E18613" s="5" t="s">
        <v>61</v>
      </c>
      <c r="F18613" s="6">
        <v>44866</v>
      </c>
      <c r="G18613" s="6" t="str">
        <f>TEXT(datatable[[#This Row],[дата]],"ММ")</f>
        <v>11</v>
      </c>
      <c r="H18613" s="8">
        <v>16.658200000000001</v>
      </c>
      <c r="I18613" s="8">
        <v>13.845649999999999</v>
      </c>
      <c r="J18613" s="8">
        <f>datatable[[#This Row],[продажи_]]-datatable[[#This Row],[себестоимость_]]</f>
        <v>2.8125500000000017</v>
      </c>
      <c r="L18613"/>
    </row>
    <row r="18614" spans="2:12" x14ac:dyDescent="0.4">
      <c r="B18614" s="5" t="s">
        <v>70</v>
      </c>
      <c r="C18614" s="5" t="s">
        <v>55</v>
      </c>
      <c r="D18614" s="5" t="s">
        <v>29</v>
      </c>
      <c r="E18614" s="5" t="s">
        <v>61</v>
      </c>
      <c r="F18614" s="6">
        <v>44896</v>
      </c>
      <c r="G18614" s="6" t="str">
        <f>TEXT(datatable[[#This Row],[дата]],"ММ")</f>
        <v>12</v>
      </c>
      <c r="H18614" s="8">
        <v>20.383199999999999</v>
      </c>
      <c r="I18614" s="8">
        <v>12.458399999999999</v>
      </c>
      <c r="J18614" s="8">
        <f>datatable[[#This Row],[продажи_]]-datatable[[#This Row],[себестоимость_]]</f>
        <v>7.9247999999999994</v>
      </c>
      <c r="L18614"/>
    </row>
    <row r="18615" spans="2:12" x14ac:dyDescent="0.4">
      <c r="B18615" s="5" t="s">
        <v>70</v>
      </c>
      <c r="C18615" s="5" t="s">
        <v>55</v>
      </c>
      <c r="D18615" s="5" t="s">
        <v>29</v>
      </c>
      <c r="E18615" s="5" t="s">
        <v>62</v>
      </c>
      <c r="F18615" s="6">
        <v>44562</v>
      </c>
      <c r="G18615" s="6" t="str">
        <f>TEXT(datatable[[#This Row],[дата]],"ММ")</f>
        <v>01</v>
      </c>
      <c r="H18615" s="8">
        <v>34.832700000000003</v>
      </c>
      <c r="I18615" s="8">
        <v>19.3599</v>
      </c>
      <c r="J18615" s="8">
        <f>datatable[[#This Row],[продажи_]]-datatable[[#This Row],[себестоимость_]]</f>
        <v>15.472800000000003</v>
      </c>
      <c r="L18615"/>
    </row>
    <row r="18616" spans="2:12" x14ac:dyDescent="0.4">
      <c r="B18616" s="5" t="s">
        <v>70</v>
      </c>
      <c r="C18616" s="5" t="s">
        <v>55</v>
      </c>
      <c r="D18616" s="5" t="s">
        <v>29</v>
      </c>
      <c r="E18616" s="5" t="s">
        <v>62</v>
      </c>
      <c r="F18616" s="6">
        <v>44593</v>
      </c>
      <c r="G18616" s="6" t="str">
        <f>TEXT(datatable[[#This Row],[дата]],"ММ")</f>
        <v>02</v>
      </c>
      <c r="H18616" s="8">
        <v>60.328800000000001</v>
      </c>
      <c r="I18616" s="8">
        <v>29.500799999999998</v>
      </c>
      <c r="J18616" s="8">
        <f>datatable[[#This Row],[продажи_]]-datatable[[#This Row],[себестоимость_]]</f>
        <v>30.828000000000003</v>
      </c>
      <c r="L18616"/>
    </row>
    <row r="18617" spans="2:12" x14ac:dyDescent="0.4">
      <c r="B18617" s="5" t="s">
        <v>70</v>
      </c>
      <c r="C18617" s="5" t="s">
        <v>55</v>
      </c>
      <c r="D18617" s="5" t="s">
        <v>29</v>
      </c>
      <c r="E18617" s="5" t="s">
        <v>62</v>
      </c>
      <c r="F18617" s="6">
        <v>44621</v>
      </c>
      <c r="G18617" s="6" t="str">
        <f>TEXT(datatable[[#This Row],[дата]],"ММ")</f>
        <v>03</v>
      </c>
      <c r="H18617" s="8">
        <v>75.331199999999995</v>
      </c>
      <c r="I18617" s="8">
        <v>40.739199999999997</v>
      </c>
      <c r="J18617" s="8">
        <f>datatable[[#This Row],[продажи_]]-datatable[[#This Row],[себестоимость_]]</f>
        <v>34.591999999999999</v>
      </c>
      <c r="L18617"/>
    </row>
    <row r="18618" spans="2:12" x14ac:dyDescent="0.4">
      <c r="B18618" s="5" t="s">
        <v>70</v>
      </c>
      <c r="C18618" s="5" t="s">
        <v>55</v>
      </c>
      <c r="D18618" s="5" t="s">
        <v>29</v>
      </c>
      <c r="E18618" s="5" t="s">
        <v>62</v>
      </c>
      <c r="F18618" s="6">
        <v>44652</v>
      </c>
      <c r="G18618" s="6" t="str">
        <f>TEXT(datatable[[#This Row],[дата]],"ММ")</f>
        <v>04</v>
      </c>
      <c r="H18618" s="8">
        <v>66.473399999999998</v>
      </c>
      <c r="I18618" s="8">
        <v>34.110300000000002</v>
      </c>
      <c r="J18618" s="8">
        <f>datatable[[#This Row],[продажи_]]-datatable[[#This Row],[себестоимость_]]</f>
        <v>32.363099999999996</v>
      </c>
      <c r="L18618"/>
    </row>
    <row r="18619" spans="2:12" x14ac:dyDescent="0.4">
      <c r="B18619" s="5" t="s">
        <v>70</v>
      </c>
      <c r="C18619" s="5" t="s">
        <v>55</v>
      </c>
      <c r="D18619" s="5" t="s">
        <v>29</v>
      </c>
      <c r="E18619" s="5" t="s">
        <v>62</v>
      </c>
      <c r="F18619" s="6">
        <v>44682</v>
      </c>
      <c r="G18619" s="6" t="str">
        <f>TEXT(datatable[[#This Row],[дата]],"ММ")</f>
        <v>05</v>
      </c>
      <c r="H18619" s="8">
        <v>49.795200000000001</v>
      </c>
      <c r="I18619" s="8">
        <v>24.759599999999999</v>
      </c>
      <c r="J18619" s="8">
        <f>datatable[[#This Row],[продажи_]]-datatable[[#This Row],[себестоимость_]]</f>
        <v>25.035600000000002</v>
      </c>
      <c r="L18619"/>
    </row>
    <row r="18620" spans="2:12" x14ac:dyDescent="0.4">
      <c r="B18620" s="5" t="s">
        <v>70</v>
      </c>
      <c r="C18620" s="5" t="s">
        <v>55</v>
      </c>
      <c r="D18620" s="5" t="s">
        <v>29</v>
      </c>
      <c r="E18620" s="5" t="s">
        <v>62</v>
      </c>
      <c r="F18620" s="6">
        <v>44713</v>
      </c>
      <c r="G18620" s="6" t="str">
        <f>TEXT(datatable[[#This Row],[дата]],"ММ")</f>
        <v>06</v>
      </c>
      <c r="H18620" s="8">
        <v>44.608200000000004</v>
      </c>
      <c r="I18620" s="8">
        <v>28.820350000000001</v>
      </c>
      <c r="J18620" s="8">
        <f>datatable[[#This Row],[продажи_]]-datatable[[#This Row],[себестоимость_]]</f>
        <v>15.787850000000002</v>
      </c>
      <c r="L18620"/>
    </row>
    <row r="18621" spans="2:12" x14ac:dyDescent="0.4">
      <c r="B18621" s="5" t="s">
        <v>70</v>
      </c>
      <c r="C18621" s="5" t="s">
        <v>55</v>
      </c>
      <c r="D18621" s="5" t="s">
        <v>29</v>
      </c>
      <c r="E18621" s="5" t="s">
        <v>62</v>
      </c>
      <c r="F18621" s="6">
        <v>44743</v>
      </c>
      <c r="G18621" s="6" t="str">
        <f>TEXT(datatable[[#This Row],[дата]],"ММ")</f>
        <v>07</v>
      </c>
      <c r="H18621" s="8">
        <v>33.196800000000003</v>
      </c>
      <c r="I18621" s="8">
        <v>20.193999999999996</v>
      </c>
      <c r="J18621" s="8">
        <f>datatable[[#This Row],[продажи_]]-datatable[[#This Row],[себестоимость_]]</f>
        <v>13.002800000000008</v>
      </c>
      <c r="L18621"/>
    </row>
    <row r="18622" spans="2:12" x14ac:dyDescent="0.4">
      <c r="B18622" s="5" t="s">
        <v>70</v>
      </c>
      <c r="C18622" s="5" t="s">
        <v>55</v>
      </c>
      <c r="D18622" s="5" t="s">
        <v>29</v>
      </c>
      <c r="E18622" s="5" t="s">
        <v>62</v>
      </c>
      <c r="F18622" s="6">
        <v>44774</v>
      </c>
      <c r="G18622" s="6" t="str">
        <f>TEXT(datatable[[#This Row],[дата]],"ММ")</f>
        <v>08</v>
      </c>
      <c r="H18622" s="8">
        <v>32.319000000000003</v>
      </c>
      <c r="I18622" s="8">
        <v>16.594199999999997</v>
      </c>
      <c r="J18622" s="8">
        <f>datatable[[#This Row],[продажи_]]-datatable[[#This Row],[себестоимость_]]</f>
        <v>15.724800000000005</v>
      </c>
      <c r="L18622"/>
    </row>
    <row r="18623" spans="2:12" x14ac:dyDescent="0.4">
      <c r="B18623" s="5" t="s">
        <v>70</v>
      </c>
      <c r="C18623" s="5" t="s">
        <v>55</v>
      </c>
      <c r="D18623" s="5" t="s">
        <v>29</v>
      </c>
      <c r="E18623" s="5" t="s">
        <v>62</v>
      </c>
      <c r="F18623" s="6">
        <v>44805</v>
      </c>
      <c r="G18623" s="6" t="str">
        <f>TEXT(datatable[[#This Row],[дата]],"ММ")</f>
        <v>09</v>
      </c>
      <c r="H18623" s="8">
        <v>44.289000000000001</v>
      </c>
      <c r="I18623" s="8">
        <v>22.608499999999999</v>
      </c>
      <c r="J18623" s="8">
        <f>datatable[[#This Row],[продажи_]]-datatable[[#This Row],[себестоимость_]]</f>
        <v>21.680500000000002</v>
      </c>
      <c r="L18623"/>
    </row>
    <row r="18624" spans="2:12" x14ac:dyDescent="0.4">
      <c r="B18624" s="5" t="s">
        <v>70</v>
      </c>
      <c r="C18624" s="5" t="s">
        <v>55</v>
      </c>
      <c r="D18624" s="5" t="s">
        <v>29</v>
      </c>
      <c r="E18624" s="5" t="s">
        <v>62</v>
      </c>
      <c r="F18624" s="6">
        <v>44835</v>
      </c>
      <c r="G18624" s="6" t="str">
        <f>TEXT(datatable[[#This Row],[дата]],"ММ")</f>
        <v>10</v>
      </c>
      <c r="H18624" s="8">
        <v>46.922399999999996</v>
      </c>
      <c r="I18624" s="8">
        <v>28.271600000000003</v>
      </c>
      <c r="J18624" s="8">
        <f>datatable[[#This Row],[продажи_]]-datatable[[#This Row],[себестоимость_]]</f>
        <v>18.650799999999993</v>
      </c>
      <c r="L18624"/>
    </row>
    <row r="18625" spans="2:12" x14ac:dyDescent="0.4">
      <c r="B18625" s="5" t="s">
        <v>70</v>
      </c>
      <c r="C18625" s="5" t="s">
        <v>55</v>
      </c>
      <c r="D18625" s="5" t="s">
        <v>29</v>
      </c>
      <c r="E18625" s="5" t="s">
        <v>62</v>
      </c>
      <c r="F18625" s="6">
        <v>44866</v>
      </c>
      <c r="G18625" s="6" t="str">
        <f>TEXT(datatable[[#This Row],[дата]],"ММ")</f>
        <v>11</v>
      </c>
      <c r="H18625" s="8">
        <v>59.131799999999998</v>
      </c>
      <c r="I18625" s="8">
        <v>31.959200000000003</v>
      </c>
      <c r="J18625" s="8">
        <f>datatable[[#This Row],[продажи_]]-datatable[[#This Row],[себестоимость_]]</f>
        <v>27.172599999999996</v>
      </c>
      <c r="L18625"/>
    </row>
    <row r="18626" spans="2:12" x14ac:dyDescent="0.4">
      <c r="B18626" s="5" t="s">
        <v>70</v>
      </c>
      <c r="C18626" s="5" t="s">
        <v>55</v>
      </c>
      <c r="D18626" s="5" t="s">
        <v>29</v>
      </c>
      <c r="E18626" s="5" t="s">
        <v>62</v>
      </c>
      <c r="F18626" s="6">
        <v>44896</v>
      </c>
      <c r="G18626" s="6" t="str">
        <f>TEXT(datatable[[#This Row],[дата]],"ММ")</f>
        <v>12</v>
      </c>
      <c r="H18626" s="8">
        <v>46.443600000000004</v>
      </c>
      <c r="I18626" s="8">
        <v>21.862199999999998</v>
      </c>
      <c r="J18626" s="8">
        <f>datatable[[#This Row],[продажи_]]-datatable[[#This Row],[себестоимость_]]</f>
        <v>24.581400000000006</v>
      </c>
      <c r="L18626"/>
    </row>
    <row r="18627" spans="2:12" x14ac:dyDescent="0.4">
      <c r="B18627" s="5" t="s">
        <v>70</v>
      </c>
      <c r="C18627" s="5" t="s">
        <v>55</v>
      </c>
      <c r="D18627" s="5" t="s">
        <v>29</v>
      </c>
      <c r="E18627" s="5" t="s">
        <v>9</v>
      </c>
      <c r="F18627" s="6">
        <v>44562</v>
      </c>
      <c r="G18627" s="6" t="str">
        <f>TEXT(datatable[[#This Row],[дата]],"ММ")</f>
        <v>01</v>
      </c>
      <c r="H18627" s="8">
        <v>26.505000000000003</v>
      </c>
      <c r="I18627" s="8">
        <v>20.506500000000003</v>
      </c>
      <c r="J18627" s="8">
        <f>datatable[[#This Row],[продажи_]]-datatable[[#This Row],[себестоимость_]]</f>
        <v>5.9984999999999999</v>
      </c>
      <c r="L18627"/>
    </row>
    <row r="18628" spans="2:12" x14ac:dyDescent="0.4">
      <c r="B18628" s="5" t="s">
        <v>70</v>
      </c>
      <c r="C18628" s="5" t="s">
        <v>55</v>
      </c>
      <c r="D18628" s="5" t="s">
        <v>29</v>
      </c>
      <c r="E18628" s="5" t="s">
        <v>9</v>
      </c>
      <c r="F18628" s="6">
        <v>44593</v>
      </c>
      <c r="G18628" s="6" t="str">
        <f>TEXT(datatable[[#This Row],[дата]],"ММ")</f>
        <v>02</v>
      </c>
      <c r="H18628" s="8">
        <v>45.57</v>
      </c>
      <c r="I18628" s="8">
        <v>26.126799999999999</v>
      </c>
      <c r="J18628" s="8">
        <f>datatable[[#This Row],[продажи_]]-datatable[[#This Row],[себестоимость_]]</f>
        <v>19.443200000000001</v>
      </c>
      <c r="L18628"/>
    </row>
    <row r="18629" spans="2:12" x14ac:dyDescent="0.4">
      <c r="B18629" s="5" t="s">
        <v>70</v>
      </c>
      <c r="C18629" s="5" t="s">
        <v>55</v>
      </c>
      <c r="D18629" s="5" t="s">
        <v>29</v>
      </c>
      <c r="E18629" s="5" t="s">
        <v>9</v>
      </c>
      <c r="F18629" s="6">
        <v>44621</v>
      </c>
      <c r="G18629" s="6" t="str">
        <f>TEXT(datatable[[#This Row],[дата]],"ММ")</f>
        <v>03</v>
      </c>
      <c r="H18629" s="8">
        <v>58.527999999999999</v>
      </c>
      <c r="I18629" s="8">
        <v>27.776</v>
      </c>
      <c r="J18629" s="8">
        <f>datatable[[#This Row],[продажи_]]-datatable[[#This Row],[себестоимость_]]</f>
        <v>30.751999999999999</v>
      </c>
      <c r="L18629"/>
    </row>
    <row r="18630" spans="2:12" x14ac:dyDescent="0.4">
      <c r="B18630" s="5" t="s">
        <v>70</v>
      </c>
      <c r="C18630" s="5" t="s">
        <v>55</v>
      </c>
      <c r="D18630" s="5" t="s">
        <v>29</v>
      </c>
      <c r="E18630" s="5" t="s">
        <v>9</v>
      </c>
      <c r="F18630" s="6">
        <v>44652</v>
      </c>
      <c r="G18630" s="6" t="str">
        <f>TEXT(datatable[[#This Row],[дата]],"ММ")</f>
        <v>04</v>
      </c>
      <c r="H18630" s="8">
        <v>50.343999999999994</v>
      </c>
      <c r="I18630" s="8">
        <v>26.734400000000001</v>
      </c>
      <c r="J18630" s="8">
        <f>datatable[[#This Row],[продажи_]]-datatable[[#This Row],[себестоимость_]]</f>
        <v>23.609599999999993</v>
      </c>
      <c r="L18630"/>
    </row>
    <row r="18631" spans="2:12" x14ac:dyDescent="0.4">
      <c r="B18631" s="5" t="s">
        <v>70</v>
      </c>
      <c r="C18631" s="5" t="s">
        <v>55</v>
      </c>
      <c r="D18631" s="5" t="s">
        <v>29</v>
      </c>
      <c r="E18631" s="5" t="s">
        <v>9</v>
      </c>
      <c r="F18631" s="6">
        <v>44682</v>
      </c>
      <c r="G18631" s="6" t="str">
        <f>TEXT(datatable[[#This Row],[дата]],"ММ")</f>
        <v>05</v>
      </c>
      <c r="H18631" s="8">
        <v>42.408000000000001</v>
      </c>
      <c r="I18631" s="8">
        <v>27.081600000000002</v>
      </c>
      <c r="J18631" s="8">
        <f>datatable[[#This Row],[продажи_]]-datatable[[#This Row],[себестоимость_]]</f>
        <v>15.3264</v>
      </c>
      <c r="L18631"/>
    </row>
    <row r="18632" spans="2:12" x14ac:dyDescent="0.4">
      <c r="B18632" s="5" t="s">
        <v>70</v>
      </c>
      <c r="C18632" s="5" t="s">
        <v>55</v>
      </c>
      <c r="D18632" s="5" t="s">
        <v>29</v>
      </c>
      <c r="E18632" s="5" t="s">
        <v>9</v>
      </c>
      <c r="F18632" s="6">
        <v>44713</v>
      </c>
      <c r="G18632" s="6" t="str">
        <f>TEXT(datatable[[#This Row],[дата]],"ММ")</f>
        <v>06</v>
      </c>
      <c r="H18632" s="8">
        <v>32.24</v>
      </c>
      <c r="I18632" s="8">
        <v>30.466800000000003</v>
      </c>
      <c r="J18632" s="8">
        <f>datatable[[#This Row],[продажи_]]-datatable[[#This Row],[себестоимость_]]</f>
        <v>1.7731999999999992</v>
      </c>
      <c r="L18632"/>
    </row>
    <row r="18633" spans="2:12" x14ac:dyDescent="0.4">
      <c r="B18633" s="5" t="s">
        <v>70</v>
      </c>
      <c r="C18633" s="5" t="s">
        <v>55</v>
      </c>
      <c r="D18633" s="5" t="s">
        <v>29</v>
      </c>
      <c r="E18633" s="5" t="s">
        <v>9</v>
      </c>
      <c r="F18633" s="6">
        <v>44743</v>
      </c>
      <c r="G18633" s="6" t="str">
        <f>TEXT(datatable[[#This Row],[дата]],"ММ")</f>
        <v>07</v>
      </c>
      <c r="H18633" s="8">
        <v>29.512</v>
      </c>
      <c r="I18633" s="8">
        <v>18.054400000000001</v>
      </c>
      <c r="J18633" s="8">
        <f>datatable[[#This Row],[продажи_]]-datatable[[#This Row],[себестоимость_]]</f>
        <v>11.457599999999999</v>
      </c>
      <c r="L18633"/>
    </row>
    <row r="18634" spans="2:12" x14ac:dyDescent="0.4">
      <c r="B18634" s="5" t="s">
        <v>70</v>
      </c>
      <c r="C18634" s="5" t="s">
        <v>55</v>
      </c>
      <c r="D18634" s="5" t="s">
        <v>29</v>
      </c>
      <c r="E18634" s="5" t="s">
        <v>9</v>
      </c>
      <c r="F18634" s="6">
        <v>44774</v>
      </c>
      <c r="G18634" s="6" t="str">
        <f>TEXT(datatable[[#This Row],[дата]],"ММ")</f>
        <v>08</v>
      </c>
      <c r="H18634" s="8">
        <v>28.179000000000002</v>
      </c>
      <c r="I18634" s="8">
        <v>17.381700000000002</v>
      </c>
      <c r="J18634" s="8">
        <f>datatable[[#This Row],[продажи_]]-datatable[[#This Row],[себестоимость_]]</f>
        <v>10.7973</v>
      </c>
      <c r="L18634"/>
    </row>
    <row r="18635" spans="2:12" x14ac:dyDescent="0.4">
      <c r="B18635" s="5" t="s">
        <v>70</v>
      </c>
      <c r="C18635" s="5" t="s">
        <v>55</v>
      </c>
      <c r="D18635" s="5" t="s">
        <v>29</v>
      </c>
      <c r="E18635" s="5" t="s">
        <v>9</v>
      </c>
      <c r="F18635" s="6">
        <v>44805</v>
      </c>
      <c r="G18635" s="6" t="str">
        <f>TEXT(datatable[[#This Row],[дата]],"ММ")</f>
        <v>09</v>
      </c>
      <c r="H18635" s="8">
        <v>25.110000000000003</v>
      </c>
      <c r="I18635" s="8">
        <v>18.010999999999999</v>
      </c>
      <c r="J18635" s="8">
        <f>datatable[[#This Row],[продажи_]]-datatable[[#This Row],[себестоимость_]]</f>
        <v>7.0990000000000038</v>
      </c>
      <c r="L18635"/>
    </row>
    <row r="18636" spans="2:12" x14ac:dyDescent="0.4">
      <c r="B18636" s="5" t="s">
        <v>70</v>
      </c>
      <c r="C18636" s="5" t="s">
        <v>55</v>
      </c>
      <c r="D18636" s="5" t="s">
        <v>29</v>
      </c>
      <c r="E18636" s="5" t="s">
        <v>9</v>
      </c>
      <c r="F18636" s="6">
        <v>44835</v>
      </c>
      <c r="G18636" s="6" t="str">
        <f>TEXT(datatable[[#This Row],[дата]],"ММ")</f>
        <v>10</v>
      </c>
      <c r="H18636" s="8">
        <v>36.89</v>
      </c>
      <c r="I18636" s="8">
        <v>32.202800000000003</v>
      </c>
      <c r="J18636" s="8">
        <f>datatable[[#This Row],[продажи_]]-datatable[[#This Row],[себестоимость_]]</f>
        <v>4.6871999999999971</v>
      </c>
      <c r="L18636"/>
    </row>
    <row r="18637" spans="2:12" x14ac:dyDescent="0.4">
      <c r="B18637" s="5" t="s">
        <v>70</v>
      </c>
      <c r="C18637" s="5" t="s">
        <v>55</v>
      </c>
      <c r="D18637" s="5" t="s">
        <v>29</v>
      </c>
      <c r="E18637" s="5" t="s">
        <v>9</v>
      </c>
      <c r="F18637" s="6">
        <v>44866</v>
      </c>
      <c r="G18637" s="6" t="str">
        <f>TEXT(datatable[[#This Row],[дата]],"ММ")</f>
        <v>11</v>
      </c>
      <c r="H18637" s="8">
        <v>45.942</v>
      </c>
      <c r="I18637" s="8">
        <v>29.0563</v>
      </c>
      <c r="J18637" s="8">
        <f>datatable[[#This Row],[продажи_]]-datatable[[#This Row],[себестоимость_]]</f>
        <v>16.8857</v>
      </c>
      <c r="L18637"/>
    </row>
    <row r="18638" spans="2:12" x14ac:dyDescent="0.4">
      <c r="B18638" s="5" t="s">
        <v>70</v>
      </c>
      <c r="C18638" s="5" t="s">
        <v>55</v>
      </c>
      <c r="D18638" s="5" t="s">
        <v>29</v>
      </c>
      <c r="E18638" s="5" t="s">
        <v>9</v>
      </c>
      <c r="F18638" s="6">
        <v>44896</v>
      </c>
      <c r="G18638" s="6" t="str">
        <f>TEXT(datatable[[#This Row],[дата]],"ММ")</f>
        <v>12</v>
      </c>
      <c r="H18638" s="8">
        <v>30.132000000000005</v>
      </c>
      <c r="I18638" s="8">
        <v>27.081600000000002</v>
      </c>
      <c r="J18638" s="8">
        <f>datatable[[#This Row],[продажи_]]-datatable[[#This Row],[себестоимость_]]</f>
        <v>3.0504000000000033</v>
      </c>
      <c r="L18638"/>
    </row>
    <row r="18639" spans="2:12" x14ac:dyDescent="0.4">
      <c r="B18639" s="5" t="s">
        <v>70</v>
      </c>
      <c r="C18639" s="5" t="s">
        <v>55</v>
      </c>
      <c r="D18639" s="5" t="s">
        <v>29</v>
      </c>
      <c r="E18639" s="5" t="s">
        <v>10</v>
      </c>
      <c r="F18639" s="6">
        <v>44562</v>
      </c>
      <c r="G18639" s="6" t="str">
        <f>TEXT(datatable[[#This Row],[дата]],"ММ")</f>
        <v>01</v>
      </c>
      <c r="H18639" s="8">
        <v>12.1275</v>
      </c>
      <c r="I18639" s="8">
        <v>7.6522499999999996</v>
      </c>
      <c r="J18639" s="8">
        <f>datatable[[#This Row],[продажи_]]-datatable[[#This Row],[себестоимость_]]</f>
        <v>4.47525</v>
      </c>
      <c r="L18639"/>
    </row>
    <row r="18640" spans="2:12" x14ac:dyDescent="0.4">
      <c r="B18640" s="5" t="s">
        <v>70</v>
      </c>
      <c r="C18640" s="5" t="s">
        <v>55</v>
      </c>
      <c r="D18640" s="5" t="s">
        <v>29</v>
      </c>
      <c r="E18640" s="5" t="s">
        <v>10</v>
      </c>
      <c r="F18640" s="6">
        <v>44593</v>
      </c>
      <c r="G18640" s="6" t="str">
        <f>TEXT(datatable[[#This Row],[дата]],"ММ")</f>
        <v>02</v>
      </c>
      <c r="H18640" s="8">
        <v>15.784999999999998</v>
      </c>
      <c r="I18640" s="8">
        <v>11.402300000000002</v>
      </c>
      <c r="J18640" s="8">
        <f>datatable[[#This Row],[продажи_]]-datatable[[#This Row],[себестоимость_]]</f>
        <v>4.3826999999999963</v>
      </c>
      <c r="L18640"/>
    </row>
    <row r="18641" spans="2:12" x14ac:dyDescent="0.4">
      <c r="B18641" s="5" t="s">
        <v>70</v>
      </c>
      <c r="C18641" s="5" t="s">
        <v>55</v>
      </c>
      <c r="D18641" s="5" t="s">
        <v>29</v>
      </c>
      <c r="E18641" s="5" t="s">
        <v>10</v>
      </c>
      <c r="F18641" s="6">
        <v>44621</v>
      </c>
      <c r="G18641" s="6" t="str">
        <f>TEXT(datatable[[#This Row],[дата]],"ММ")</f>
        <v>03</v>
      </c>
      <c r="H18641" s="8">
        <v>19.8</v>
      </c>
      <c r="I18641" s="8">
        <v>15.752000000000002</v>
      </c>
      <c r="J18641" s="8">
        <f>datatable[[#This Row],[продажи_]]-datatable[[#This Row],[себестоимость_]]</f>
        <v>4.0479999999999983</v>
      </c>
      <c r="L18641"/>
    </row>
    <row r="18642" spans="2:12" x14ac:dyDescent="0.4">
      <c r="B18642" s="5" t="s">
        <v>70</v>
      </c>
      <c r="C18642" s="5" t="s">
        <v>55</v>
      </c>
      <c r="D18642" s="5" t="s">
        <v>29</v>
      </c>
      <c r="E18642" s="5" t="s">
        <v>10</v>
      </c>
      <c r="F18642" s="6">
        <v>44652</v>
      </c>
      <c r="G18642" s="6" t="str">
        <f>TEXT(datatable[[#This Row],[дата]],"ММ")</f>
        <v>04</v>
      </c>
      <c r="H18642" s="8">
        <v>19.442499999999999</v>
      </c>
      <c r="I18642" s="8">
        <v>10.901100000000001</v>
      </c>
      <c r="J18642" s="8">
        <f>datatable[[#This Row],[продажи_]]-datatable[[#This Row],[себестоимость_]]</f>
        <v>8.5413999999999977</v>
      </c>
      <c r="L18642"/>
    </row>
    <row r="18643" spans="2:12" x14ac:dyDescent="0.4">
      <c r="B18643" s="5" t="s">
        <v>70</v>
      </c>
      <c r="C18643" s="5" t="s">
        <v>55</v>
      </c>
      <c r="D18643" s="5" t="s">
        <v>29</v>
      </c>
      <c r="E18643" s="5" t="s">
        <v>10</v>
      </c>
      <c r="F18643" s="6">
        <v>44682</v>
      </c>
      <c r="G18643" s="6" t="str">
        <f>TEXT(datatable[[#This Row],[дата]],"ММ")</f>
        <v>05</v>
      </c>
      <c r="H18643" s="8">
        <v>17.985000000000003</v>
      </c>
      <c r="I18643" s="8">
        <v>11.491800000000001</v>
      </c>
      <c r="J18643" s="8">
        <f>datatable[[#This Row],[продажи_]]-datatable[[#This Row],[себестоимость_]]</f>
        <v>6.4932000000000016</v>
      </c>
      <c r="L18643"/>
    </row>
    <row r="18644" spans="2:12" x14ac:dyDescent="0.4">
      <c r="B18644" s="5" t="s">
        <v>70</v>
      </c>
      <c r="C18644" s="5" t="s">
        <v>55</v>
      </c>
      <c r="D18644" s="5" t="s">
        <v>29</v>
      </c>
      <c r="E18644" s="5" t="s">
        <v>10</v>
      </c>
      <c r="F18644" s="6">
        <v>44713</v>
      </c>
      <c r="G18644" s="6" t="str">
        <f>TEXT(datatable[[#This Row],[дата]],"ММ")</f>
        <v>06</v>
      </c>
      <c r="H18644" s="8">
        <v>17.517499999999998</v>
      </c>
      <c r="I18644" s="8">
        <v>11.518649999999999</v>
      </c>
      <c r="J18644" s="8">
        <f>datatable[[#This Row],[продажи_]]-datatable[[#This Row],[себестоимость_]]</f>
        <v>5.9988499999999991</v>
      </c>
      <c r="L18644"/>
    </row>
    <row r="18645" spans="2:12" x14ac:dyDescent="0.4">
      <c r="B18645" s="5" t="s">
        <v>70</v>
      </c>
      <c r="C18645" s="5" t="s">
        <v>55</v>
      </c>
      <c r="D18645" s="5" t="s">
        <v>29</v>
      </c>
      <c r="E18645" s="5" t="s">
        <v>10</v>
      </c>
      <c r="F18645" s="6">
        <v>44743</v>
      </c>
      <c r="G18645" s="6" t="str">
        <f>TEXT(datatable[[#This Row],[дата]],"ММ")</f>
        <v>07</v>
      </c>
      <c r="H18645" s="8">
        <v>12.43</v>
      </c>
      <c r="I18645" s="8">
        <v>6.0144000000000002</v>
      </c>
      <c r="J18645" s="8">
        <f>datatable[[#This Row],[продажи_]]-datatable[[#This Row],[себестоимость_]]</f>
        <v>6.4155999999999995</v>
      </c>
      <c r="L18645"/>
    </row>
    <row r="18646" spans="2:12" x14ac:dyDescent="0.4">
      <c r="B18646" s="5" t="s">
        <v>70</v>
      </c>
      <c r="C18646" s="5" t="s">
        <v>55</v>
      </c>
      <c r="D18646" s="5" t="s">
        <v>29</v>
      </c>
      <c r="E18646" s="5" t="s">
        <v>10</v>
      </c>
      <c r="F18646" s="6">
        <v>44774</v>
      </c>
      <c r="G18646" s="6" t="str">
        <f>TEXT(datatable[[#This Row],[дата]],"ММ")</f>
        <v>08</v>
      </c>
      <c r="H18646" s="8">
        <v>14.602499999999999</v>
      </c>
      <c r="I18646" s="8">
        <v>7.2495000000000003</v>
      </c>
      <c r="J18646" s="8">
        <f>datatable[[#This Row],[продажи_]]-datatable[[#This Row],[себестоимость_]]</f>
        <v>7.3529999999999989</v>
      </c>
      <c r="L18646"/>
    </row>
    <row r="18647" spans="2:12" x14ac:dyDescent="0.4">
      <c r="B18647" s="5" t="s">
        <v>70</v>
      </c>
      <c r="C18647" s="5" t="s">
        <v>55</v>
      </c>
      <c r="D18647" s="5" t="s">
        <v>29</v>
      </c>
      <c r="E18647" s="5" t="s">
        <v>10</v>
      </c>
      <c r="F18647" s="6">
        <v>44805</v>
      </c>
      <c r="G18647" s="6" t="str">
        <f>TEXT(datatable[[#This Row],[дата]],"ММ")</f>
        <v>09</v>
      </c>
      <c r="H18647" s="8">
        <v>12.512500000000001</v>
      </c>
      <c r="I18647" s="8">
        <v>9.1290000000000013</v>
      </c>
      <c r="J18647" s="8">
        <f>datatable[[#This Row],[продажи_]]-datatable[[#This Row],[себестоимость_]]</f>
        <v>3.3834999999999997</v>
      </c>
      <c r="L18647"/>
    </row>
    <row r="18648" spans="2:12" x14ac:dyDescent="0.4">
      <c r="B18648" s="5" t="s">
        <v>70</v>
      </c>
      <c r="C18648" s="5" t="s">
        <v>55</v>
      </c>
      <c r="D18648" s="5" t="s">
        <v>29</v>
      </c>
      <c r="E18648" s="5" t="s">
        <v>10</v>
      </c>
      <c r="F18648" s="6">
        <v>44835</v>
      </c>
      <c r="G18648" s="6" t="str">
        <f>TEXT(datatable[[#This Row],[дата]],"ММ")</f>
        <v>10</v>
      </c>
      <c r="H18648" s="8">
        <v>17.71</v>
      </c>
      <c r="I18648" s="8">
        <v>11.7782</v>
      </c>
      <c r="J18648" s="8">
        <f>datatable[[#This Row],[продажи_]]-datatable[[#This Row],[себестоимость_]]</f>
        <v>5.9318000000000008</v>
      </c>
      <c r="L18648"/>
    </row>
    <row r="18649" spans="2:12" x14ac:dyDescent="0.4">
      <c r="B18649" s="5" t="s">
        <v>70</v>
      </c>
      <c r="C18649" s="5" t="s">
        <v>55</v>
      </c>
      <c r="D18649" s="5" t="s">
        <v>29</v>
      </c>
      <c r="E18649" s="5" t="s">
        <v>10</v>
      </c>
      <c r="F18649" s="6">
        <v>44866</v>
      </c>
      <c r="G18649" s="6" t="str">
        <f>TEXT(datatable[[#This Row],[дата]],"ММ")</f>
        <v>11</v>
      </c>
      <c r="H18649" s="8">
        <v>20.020000000000003</v>
      </c>
      <c r="I18649" s="8">
        <v>9.7733999999999988</v>
      </c>
      <c r="J18649" s="8">
        <f>datatable[[#This Row],[продажи_]]-datatable[[#This Row],[себестоимость_]]</f>
        <v>10.246600000000004</v>
      </c>
      <c r="L18649"/>
    </row>
    <row r="18650" spans="2:12" x14ac:dyDescent="0.4">
      <c r="B18650" s="5" t="s">
        <v>70</v>
      </c>
      <c r="C18650" s="5" t="s">
        <v>55</v>
      </c>
      <c r="D18650" s="5" t="s">
        <v>29</v>
      </c>
      <c r="E18650" s="5" t="s">
        <v>10</v>
      </c>
      <c r="F18650" s="6">
        <v>44896</v>
      </c>
      <c r="G18650" s="6" t="str">
        <f>TEXT(datatable[[#This Row],[дата]],"ММ")</f>
        <v>12</v>
      </c>
      <c r="H18650" s="8">
        <v>17.490000000000002</v>
      </c>
      <c r="I18650" s="8">
        <v>8.6994000000000007</v>
      </c>
      <c r="J18650" s="8">
        <f>datatable[[#This Row],[продажи_]]-datatable[[#This Row],[себестоимость_]]</f>
        <v>8.7906000000000013</v>
      </c>
      <c r="L18650"/>
    </row>
    <row r="18651" spans="2:12" x14ac:dyDescent="0.4">
      <c r="B18651" s="5" t="s">
        <v>70</v>
      </c>
      <c r="C18651" s="5" t="s">
        <v>55</v>
      </c>
      <c r="D18651" s="5" t="s">
        <v>29</v>
      </c>
      <c r="E18651" s="5" t="s">
        <v>7</v>
      </c>
      <c r="F18651" s="6">
        <v>44562</v>
      </c>
      <c r="G18651" s="6" t="str">
        <f>TEXT(datatable[[#This Row],[дата]],"ММ")</f>
        <v>01</v>
      </c>
      <c r="H18651" s="8">
        <v>1.6321500000000002</v>
      </c>
      <c r="I18651" s="8">
        <v>0.43200000000000005</v>
      </c>
      <c r="J18651" s="8">
        <f>datatable[[#This Row],[продажи_]]-datatable[[#This Row],[себестоимость_]]</f>
        <v>1.2001500000000003</v>
      </c>
      <c r="L18651"/>
    </row>
    <row r="18652" spans="2:12" x14ac:dyDescent="0.4">
      <c r="B18652" s="5" t="s">
        <v>70</v>
      </c>
      <c r="C18652" s="5" t="s">
        <v>55</v>
      </c>
      <c r="D18652" s="5" t="s">
        <v>29</v>
      </c>
      <c r="E18652" s="5" t="s">
        <v>7</v>
      </c>
      <c r="F18652" s="6">
        <v>44593</v>
      </c>
      <c r="G18652" s="6" t="str">
        <f>TEXT(datatable[[#This Row],[дата]],"ММ")</f>
        <v>02</v>
      </c>
      <c r="H18652" s="8">
        <v>2.4569999999999999</v>
      </c>
      <c r="I18652" s="8">
        <v>0.97439999999999993</v>
      </c>
      <c r="J18652" s="8">
        <f>datatable[[#This Row],[продажи_]]-datatable[[#This Row],[себестоимость_]]</f>
        <v>1.4825999999999999</v>
      </c>
      <c r="L18652"/>
    </row>
    <row r="18653" spans="2:12" x14ac:dyDescent="0.4">
      <c r="B18653" s="5" t="s">
        <v>70</v>
      </c>
      <c r="C18653" s="5" t="s">
        <v>55</v>
      </c>
      <c r="D18653" s="5" t="s">
        <v>29</v>
      </c>
      <c r="E18653" s="5" t="s">
        <v>7</v>
      </c>
      <c r="F18653" s="6">
        <v>44621</v>
      </c>
      <c r="G18653" s="6" t="str">
        <f>TEXT(datatable[[#This Row],[дата]],"ММ")</f>
        <v>03</v>
      </c>
      <c r="H18653" s="8">
        <v>3.0888</v>
      </c>
      <c r="I18653" s="8">
        <v>0.89280000000000004</v>
      </c>
      <c r="J18653" s="8">
        <f>datatable[[#This Row],[продажи_]]-datatable[[#This Row],[себестоимость_]]</f>
        <v>2.1959999999999997</v>
      </c>
      <c r="L18653"/>
    </row>
    <row r="18654" spans="2:12" x14ac:dyDescent="0.4">
      <c r="B18654" s="5" t="s">
        <v>70</v>
      </c>
      <c r="C18654" s="5" t="s">
        <v>55</v>
      </c>
      <c r="D18654" s="5" t="s">
        <v>29</v>
      </c>
      <c r="E18654" s="5" t="s">
        <v>7</v>
      </c>
      <c r="F18654" s="6">
        <v>44652</v>
      </c>
      <c r="G18654" s="6" t="str">
        <f>TEXT(datatable[[#This Row],[дата]],"ММ")</f>
        <v>04</v>
      </c>
      <c r="H18654" s="8">
        <v>2.2113</v>
      </c>
      <c r="I18654" s="8">
        <v>0.69719999999999993</v>
      </c>
      <c r="J18654" s="8">
        <f>datatable[[#This Row],[продажи_]]-datatable[[#This Row],[себестоимость_]]</f>
        <v>1.5141</v>
      </c>
      <c r="L18654"/>
    </row>
    <row r="18655" spans="2:12" x14ac:dyDescent="0.4">
      <c r="B18655" s="5" t="s">
        <v>70</v>
      </c>
      <c r="C18655" s="5" t="s">
        <v>55</v>
      </c>
      <c r="D18655" s="5" t="s">
        <v>29</v>
      </c>
      <c r="E18655" s="5" t="s">
        <v>7</v>
      </c>
      <c r="F18655" s="6">
        <v>44682</v>
      </c>
      <c r="G18655" s="6" t="str">
        <f>TEXT(datatable[[#This Row],[дата]],"ММ")</f>
        <v>05</v>
      </c>
      <c r="H18655" s="8">
        <v>2.2931999999999997</v>
      </c>
      <c r="I18655" s="8">
        <v>0.6552</v>
      </c>
      <c r="J18655" s="8">
        <f>datatable[[#This Row],[продажи_]]-datatable[[#This Row],[себестоимость_]]</f>
        <v>1.6379999999999997</v>
      </c>
      <c r="L18655"/>
    </row>
    <row r="18656" spans="2:12" x14ac:dyDescent="0.4">
      <c r="B18656" s="5" t="s">
        <v>70</v>
      </c>
      <c r="C18656" s="5" t="s">
        <v>55</v>
      </c>
      <c r="D18656" s="5" t="s">
        <v>29</v>
      </c>
      <c r="E18656" s="5" t="s">
        <v>7</v>
      </c>
      <c r="F18656" s="6">
        <v>44713</v>
      </c>
      <c r="G18656" s="6" t="str">
        <f>TEXT(datatable[[#This Row],[дата]],"ММ")</f>
        <v>06</v>
      </c>
      <c r="H18656" s="8">
        <v>2.9659499999999999</v>
      </c>
      <c r="I18656" s="8">
        <v>0.82680000000000009</v>
      </c>
      <c r="J18656" s="8">
        <f>datatable[[#This Row],[продажи_]]-datatable[[#This Row],[себестоимость_]]</f>
        <v>2.1391499999999999</v>
      </c>
      <c r="L18656"/>
    </row>
    <row r="18657" spans="2:12" x14ac:dyDescent="0.4">
      <c r="B18657" s="5" t="s">
        <v>70</v>
      </c>
      <c r="C18657" s="5" t="s">
        <v>55</v>
      </c>
      <c r="D18657" s="5" t="s">
        <v>29</v>
      </c>
      <c r="E18657" s="5" t="s">
        <v>7</v>
      </c>
      <c r="F18657" s="6">
        <v>44743</v>
      </c>
      <c r="G18657" s="6" t="str">
        <f>TEXT(datatable[[#This Row],[дата]],"ММ")</f>
        <v>07</v>
      </c>
      <c r="H18657" s="8">
        <v>1.3728</v>
      </c>
      <c r="I18657" s="8">
        <v>0.52800000000000002</v>
      </c>
      <c r="J18657" s="8">
        <f>datatable[[#This Row],[продажи_]]-datatable[[#This Row],[себестоимость_]]</f>
        <v>0.8448</v>
      </c>
      <c r="L18657"/>
    </row>
    <row r="18658" spans="2:12" x14ac:dyDescent="0.4">
      <c r="B18658" s="5" t="s">
        <v>70</v>
      </c>
      <c r="C18658" s="5" t="s">
        <v>55</v>
      </c>
      <c r="D18658" s="5" t="s">
        <v>29</v>
      </c>
      <c r="E18658" s="5" t="s">
        <v>7</v>
      </c>
      <c r="F18658" s="6">
        <v>44774</v>
      </c>
      <c r="G18658" s="6" t="str">
        <f>TEXT(datatable[[#This Row],[дата]],"ММ")</f>
        <v>08</v>
      </c>
      <c r="H18658" s="8">
        <v>1.6496999999999999</v>
      </c>
      <c r="I18658" s="8">
        <v>0.61019999999999996</v>
      </c>
      <c r="J18658" s="8">
        <f>datatable[[#This Row],[продажи_]]-datatable[[#This Row],[себестоимость_]]</f>
        <v>1.0394999999999999</v>
      </c>
      <c r="L18658"/>
    </row>
    <row r="18659" spans="2:12" x14ac:dyDescent="0.4">
      <c r="B18659" s="5" t="s">
        <v>70</v>
      </c>
      <c r="C18659" s="5" t="s">
        <v>55</v>
      </c>
      <c r="D18659" s="5" t="s">
        <v>29</v>
      </c>
      <c r="E18659" s="5" t="s">
        <v>7</v>
      </c>
      <c r="F18659" s="6">
        <v>44805</v>
      </c>
      <c r="G18659" s="6" t="str">
        <f>TEXT(datatable[[#This Row],[дата]],"ММ")</f>
        <v>09</v>
      </c>
      <c r="H18659" s="8">
        <v>1.8524999999999998</v>
      </c>
      <c r="I18659" s="8">
        <v>0.60599999999999998</v>
      </c>
      <c r="J18659" s="8">
        <f>datatable[[#This Row],[продажи_]]-datatable[[#This Row],[себестоимость_]]</f>
        <v>1.2464999999999997</v>
      </c>
      <c r="L18659"/>
    </row>
    <row r="18660" spans="2:12" x14ac:dyDescent="0.4">
      <c r="B18660" s="5" t="s">
        <v>70</v>
      </c>
      <c r="C18660" s="5" t="s">
        <v>55</v>
      </c>
      <c r="D18660" s="5" t="s">
        <v>29</v>
      </c>
      <c r="E18660" s="5" t="s">
        <v>7</v>
      </c>
      <c r="F18660" s="6">
        <v>44835</v>
      </c>
      <c r="G18660" s="6" t="str">
        <f>TEXT(datatable[[#This Row],[дата]],"ММ")</f>
        <v>10</v>
      </c>
      <c r="H18660" s="8">
        <v>2.7846000000000002</v>
      </c>
      <c r="I18660" s="8">
        <v>0.86519999999999997</v>
      </c>
      <c r="J18660" s="8">
        <f>datatable[[#This Row],[продажи_]]-datatable[[#This Row],[себестоимость_]]</f>
        <v>1.9194000000000002</v>
      </c>
      <c r="L18660"/>
    </row>
    <row r="18661" spans="2:12" x14ac:dyDescent="0.4">
      <c r="B18661" s="5" t="s">
        <v>70</v>
      </c>
      <c r="C18661" s="5" t="s">
        <v>55</v>
      </c>
      <c r="D18661" s="5" t="s">
        <v>29</v>
      </c>
      <c r="E18661" s="5" t="s">
        <v>7</v>
      </c>
      <c r="F18661" s="6">
        <v>44866</v>
      </c>
      <c r="G18661" s="6" t="str">
        <f>TEXT(datatable[[#This Row],[дата]],"ММ")</f>
        <v>11</v>
      </c>
      <c r="H18661" s="8">
        <v>2.6871000000000005</v>
      </c>
      <c r="I18661" s="8">
        <v>0.7098000000000001</v>
      </c>
      <c r="J18661" s="8">
        <f>datatable[[#This Row],[продажи_]]-datatable[[#This Row],[себестоимость_]]</f>
        <v>1.9773000000000005</v>
      </c>
      <c r="L18661"/>
    </row>
    <row r="18662" spans="2:12" x14ac:dyDescent="0.4">
      <c r="B18662" s="5" t="s">
        <v>70</v>
      </c>
      <c r="C18662" s="5" t="s">
        <v>55</v>
      </c>
      <c r="D18662" s="5" t="s">
        <v>29</v>
      </c>
      <c r="E18662" s="5" t="s">
        <v>7</v>
      </c>
      <c r="F18662" s="6">
        <v>44896</v>
      </c>
      <c r="G18662" s="6" t="str">
        <f>TEXT(datatable[[#This Row],[дата]],"ММ")</f>
        <v>12</v>
      </c>
      <c r="H18662" s="8">
        <v>2.3633999999999999</v>
      </c>
      <c r="I18662" s="8">
        <v>0.59039999999999992</v>
      </c>
      <c r="J18662" s="8">
        <f>datatable[[#This Row],[продажи_]]-datatable[[#This Row],[себестоимость_]]</f>
        <v>1.7730000000000001</v>
      </c>
      <c r="L18662"/>
    </row>
    <row r="18663" spans="2:12" x14ac:dyDescent="0.4">
      <c r="B18663" s="5" t="s">
        <v>70</v>
      </c>
      <c r="C18663" s="5" t="s">
        <v>55</v>
      </c>
      <c r="D18663" s="5" t="s">
        <v>29</v>
      </c>
      <c r="E18663" s="5" t="s">
        <v>7</v>
      </c>
      <c r="F18663" s="6">
        <v>44562</v>
      </c>
      <c r="G18663" s="6" t="str">
        <f>TEXT(datatable[[#This Row],[дата]],"ММ")</f>
        <v>01</v>
      </c>
      <c r="H18663" s="8">
        <v>1.764</v>
      </c>
      <c r="I18663" s="8">
        <v>0.48060000000000003</v>
      </c>
      <c r="J18663" s="8">
        <f>datatable[[#This Row],[продажи_]]-datatable[[#This Row],[себестоимость_]]</f>
        <v>1.2833999999999999</v>
      </c>
      <c r="L18663"/>
    </row>
    <row r="18664" spans="2:12" x14ac:dyDescent="0.4">
      <c r="B18664" s="5" t="s">
        <v>70</v>
      </c>
      <c r="C18664" s="5" t="s">
        <v>55</v>
      </c>
      <c r="D18664" s="5" t="s">
        <v>29</v>
      </c>
      <c r="E18664" s="5" t="s">
        <v>7</v>
      </c>
      <c r="F18664" s="6">
        <v>44593</v>
      </c>
      <c r="G18664" s="6" t="str">
        <f>TEXT(datatable[[#This Row],[дата]],"ММ")</f>
        <v>02</v>
      </c>
      <c r="H18664" s="8">
        <v>2.2295000000000003</v>
      </c>
      <c r="I18664" s="8">
        <v>0.99959999999999993</v>
      </c>
      <c r="J18664" s="8">
        <f>datatable[[#This Row],[продажи_]]-datatable[[#This Row],[себестоимость_]]</f>
        <v>1.2299000000000002</v>
      </c>
      <c r="L18664"/>
    </row>
    <row r="18665" spans="2:12" x14ac:dyDescent="0.4">
      <c r="B18665" s="5" t="s">
        <v>70</v>
      </c>
      <c r="C18665" s="5" t="s">
        <v>55</v>
      </c>
      <c r="D18665" s="5" t="s">
        <v>29</v>
      </c>
      <c r="E18665" s="5" t="s">
        <v>7</v>
      </c>
      <c r="F18665" s="6">
        <v>44621</v>
      </c>
      <c r="G18665" s="6" t="str">
        <f>TEXT(datatable[[#This Row],[дата]],"ММ")</f>
        <v>03</v>
      </c>
      <c r="H18665" s="8">
        <v>2.7160000000000002</v>
      </c>
      <c r="I18665" s="8">
        <v>1.1423999999999999</v>
      </c>
      <c r="J18665" s="8">
        <f>datatable[[#This Row],[продажи_]]-datatable[[#This Row],[себестоимость_]]</f>
        <v>1.5736000000000003</v>
      </c>
      <c r="L18665"/>
    </row>
    <row r="18666" spans="2:12" x14ac:dyDescent="0.4">
      <c r="B18666" s="5" t="s">
        <v>70</v>
      </c>
      <c r="C18666" s="5" t="s">
        <v>55</v>
      </c>
      <c r="D18666" s="5" t="s">
        <v>29</v>
      </c>
      <c r="E18666" s="5" t="s">
        <v>7</v>
      </c>
      <c r="F18666" s="6">
        <v>44652</v>
      </c>
      <c r="G18666" s="6" t="str">
        <f>TEXT(datatable[[#This Row],[дата]],"ММ")</f>
        <v>04</v>
      </c>
      <c r="H18666" s="8">
        <v>2.0089999999999999</v>
      </c>
      <c r="I18666" s="8">
        <v>0.99119999999999986</v>
      </c>
      <c r="J18666" s="8">
        <f>datatable[[#This Row],[продажи_]]-datatable[[#This Row],[себестоимость_]]</f>
        <v>1.0178</v>
      </c>
      <c r="L18666"/>
    </row>
    <row r="18667" spans="2:12" x14ac:dyDescent="0.4">
      <c r="B18667" s="5" t="s">
        <v>70</v>
      </c>
      <c r="C18667" s="5" t="s">
        <v>55</v>
      </c>
      <c r="D18667" s="5" t="s">
        <v>29</v>
      </c>
      <c r="E18667" s="5" t="s">
        <v>7</v>
      </c>
      <c r="F18667" s="6">
        <v>44682</v>
      </c>
      <c r="G18667" s="6" t="str">
        <f>TEXT(datatable[[#This Row],[дата]],"ММ")</f>
        <v>05</v>
      </c>
      <c r="H18667" s="8">
        <v>1.8480000000000001</v>
      </c>
      <c r="I18667" s="8">
        <v>0.84959999999999991</v>
      </c>
      <c r="J18667" s="8">
        <f>datatable[[#This Row],[продажи_]]-datatable[[#This Row],[себестоимость_]]</f>
        <v>0.99840000000000018</v>
      </c>
      <c r="L18667"/>
    </row>
    <row r="18668" spans="2:12" x14ac:dyDescent="0.4">
      <c r="B18668" s="5" t="s">
        <v>70</v>
      </c>
      <c r="C18668" s="5" t="s">
        <v>55</v>
      </c>
      <c r="D18668" s="5" t="s">
        <v>29</v>
      </c>
      <c r="E18668" s="5" t="s">
        <v>7</v>
      </c>
      <c r="F18668" s="6">
        <v>44713</v>
      </c>
      <c r="G18668" s="6" t="str">
        <f>TEXT(datatable[[#This Row],[дата]],"ММ")</f>
        <v>06</v>
      </c>
      <c r="H18668" s="8">
        <v>2.0474999999999999</v>
      </c>
      <c r="I18668" s="8">
        <v>0.93599999999999994</v>
      </c>
      <c r="J18668" s="8">
        <f>datatable[[#This Row],[продажи_]]-datatable[[#This Row],[себестоимость_]]</f>
        <v>1.1114999999999999</v>
      </c>
      <c r="L18668"/>
    </row>
    <row r="18669" spans="2:12" x14ac:dyDescent="0.4">
      <c r="B18669" s="5" t="s">
        <v>70</v>
      </c>
      <c r="C18669" s="5" t="s">
        <v>55</v>
      </c>
      <c r="D18669" s="5" t="s">
        <v>29</v>
      </c>
      <c r="E18669" s="5" t="s">
        <v>7</v>
      </c>
      <c r="F18669" s="6">
        <v>44743</v>
      </c>
      <c r="G18669" s="6" t="str">
        <f>TEXT(datatable[[#This Row],[дата]],"ММ")</f>
        <v>07</v>
      </c>
      <c r="H18669" s="8">
        <v>1.2880000000000003</v>
      </c>
      <c r="I18669" s="8">
        <v>0.48</v>
      </c>
      <c r="J18669" s="8">
        <f>datatable[[#This Row],[продажи_]]-datatable[[#This Row],[себестоимость_]]</f>
        <v>0.80800000000000027</v>
      </c>
      <c r="L18669"/>
    </row>
    <row r="18670" spans="2:12" x14ac:dyDescent="0.4">
      <c r="B18670" s="5" t="s">
        <v>70</v>
      </c>
      <c r="C18670" s="5" t="s">
        <v>55</v>
      </c>
      <c r="D18670" s="5" t="s">
        <v>29</v>
      </c>
      <c r="E18670" s="5" t="s">
        <v>7</v>
      </c>
      <c r="F18670" s="6">
        <v>44774</v>
      </c>
      <c r="G18670" s="6" t="str">
        <f>TEXT(datatable[[#This Row],[дата]],"ММ")</f>
        <v>08</v>
      </c>
      <c r="H18670" s="8">
        <v>1.6852500000000001</v>
      </c>
      <c r="I18670" s="8">
        <v>0.58860000000000012</v>
      </c>
      <c r="J18670" s="8">
        <f>datatable[[#This Row],[продажи_]]-datatable[[#This Row],[себестоимость_]]</f>
        <v>1.0966499999999999</v>
      </c>
      <c r="L18670"/>
    </row>
    <row r="18671" spans="2:12" x14ac:dyDescent="0.4">
      <c r="B18671" s="5" t="s">
        <v>70</v>
      </c>
      <c r="C18671" s="5" t="s">
        <v>55</v>
      </c>
      <c r="D18671" s="5" t="s">
        <v>29</v>
      </c>
      <c r="E18671" s="5" t="s">
        <v>7</v>
      </c>
      <c r="F18671" s="6">
        <v>44805</v>
      </c>
      <c r="G18671" s="6" t="str">
        <f>TEXT(datatable[[#This Row],[дата]],"ММ")</f>
        <v>09</v>
      </c>
      <c r="H18671" s="8">
        <v>1.6275000000000002</v>
      </c>
      <c r="I18671" s="8">
        <v>0.71399999999999997</v>
      </c>
      <c r="J18671" s="8">
        <f>datatable[[#This Row],[продажи_]]-datatable[[#This Row],[себестоимость_]]</f>
        <v>0.9135000000000002</v>
      </c>
      <c r="L18671"/>
    </row>
    <row r="18672" spans="2:12" x14ac:dyDescent="0.4">
      <c r="B18672" s="5" t="s">
        <v>70</v>
      </c>
      <c r="C18672" s="5" t="s">
        <v>55</v>
      </c>
      <c r="D18672" s="5" t="s">
        <v>29</v>
      </c>
      <c r="E18672" s="5" t="s">
        <v>7</v>
      </c>
      <c r="F18672" s="6">
        <v>44835</v>
      </c>
      <c r="G18672" s="6" t="str">
        <f>TEXT(datatable[[#This Row],[дата]],"ММ")</f>
        <v>10</v>
      </c>
      <c r="H18672" s="8">
        <v>2.891</v>
      </c>
      <c r="I18672" s="8">
        <v>0.73919999999999997</v>
      </c>
      <c r="J18672" s="8">
        <f>datatable[[#This Row],[продажи_]]-datatable[[#This Row],[себестоимость_]]</f>
        <v>2.1518000000000002</v>
      </c>
      <c r="L18672"/>
    </row>
    <row r="18673" spans="2:12" x14ac:dyDescent="0.4">
      <c r="B18673" s="5" t="s">
        <v>70</v>
      </c>
      <c r="C18673" s="5" t="s">
        <v>55</v>
      </c>
      <c r="D18673" s="5" t="s">
        <v>29</v>
      </c>
      <c r="E18673" s="5" t="s">
        <v>7</v>
      </c>
      <c r="F18673" s="6">
        <v>44866</v>
      </c>
      <c r="G18673" s="6" t="str">
        <f>TEXT(datatable[[#This Row],[дата]],"ММ")</f>
        <v>11</v>
      </c>
      <c r="H18673" s="8">
        <v>2.1612499999999999</v>
      </c>
      <c r="I18673" s="8">
        <v>0.86580000000000013</v>
      </c>
      <c r="J18673" s="8">
        <f>datatable[[#This Row],[продажи_]]-datatable[[#This Row],[себестоимость_]]</f>
        <v>1.2954499999999998</v>
      </c>
      <c r="L18673"/>
    </row>
    <row r="18674" spans="2:12" x14ac:dyDescent="0.4">
      <c r="B18674" s="5" t="s">
        <v>70</v>
      </c>
      <c r="C18674" s="5" t="s">
        <v>55</v>
      </c>
      <c r="D18674" s="5" t="s">
        <v>29</v>
      </c>
      <c r="E18674" s="5" t="s">
        <v>7</v>
      </c>
      <c r="F18674" s="6">
        <v>44896</v>
      </c>
      <c r="G18674" s="6" t="str">
        <f>TEXT(datatable[[#This Row],[дата]],"ММ")</f>
        <v>12</v>
      </c>
      <c r="H18674" s="8">
        <v>2.2680000000000002</v>
      </c>
      <c r="I18674" s="8">
        <v>0.57599999999999996</v>
      </c>
      <c r="J18674" s="8">
        <f>datatable[[#This Row],[продажи_]]-datatable[[#This Row],[себестоимость_]]</f>
        <v>1.6920000000000002</v>
      </c>
      <c r="L18674"/>
    </row>
    <row r="18675" spans="2:12" x14ac:dyDescent="0.4">
      <c r="B18675" s="5" t="s">
        <v>70</v>
      </c>
      <c r="C18675" s="5" t="s">
        <v>55</v>
      </c>
      <c r="D18675" s="5" t="s">
        <v>29</v>
      </c>
      <c r="E18675" s="5" t="s">
        <v>7</v>
      </c>
      <c r="F18675" s="6">
        <v>44562</v>
      </c>
      <c r="G18675" s="6" t="str">
        <f>TEXT(datatable[[#This Row],[дата]],"ММ")</f>
        <v>01</v>
      </c>
      <c r="H18675" s="8">
        <v>0.12555000000000002</v>
      </c>
      <c r="I18675" s="8">
        <v>4.1849999999999998E-2</v>
      </c>
      <c r="J18675" s="8">
        <f>datatable[[#This Row],[продажи_]]-datatable[[#This Row],[себестоимость_]]</f>
        <v>8.3700000000000024E-2</v>
      </c>
      <c r="L18675"/>
    </row>
    <row r="18676" spans="2:12" x14ac:dyDescent="0.4">
      <c r="B18676" s="5" t="s">
        <v>70</v>
      </c>
      <c r="C18676" s="5" t="s">
        <v>55</v>
      </c>
      <c r="D18676" s="5" t="s">
        <v>29</v>
      </c>
      <c r="E18676" s="5" t="s">
        <v>7</v>
      </c>
      <c r="F18676" s="6">
        <v>44593</v>
      </c>
      <c r="G18676" s="6" t="str">
        <f>TEXT(datatable[[#This Row],[дата]],"ММ")</f>
        <v>02</v>
      </c>
      <c r="H18676" s="8">
        <v>0.18059999999999998</v>
      </c>
      <c r="I18676" s="8">
        <v>6.720000000000001E-2</v>
      </c>
      <c r="J18676" s="8">
        <f>datatable[[#This Row],[продажи_]]-datatable[[#This Row],[себестоимость_]]</f>
        <v>0.11339999999999997</v>
      </c>
      <c r="L18676"/>
    </row>
    <row r="18677" spans="2:12" x14ac:dyDescent="0.4">
      <c r="B18677" s="5" t="s">
        <v>70</v>
      </c>
      <c r="C18677" s="5" t="s">
        <v>55</v>
      </c>
      <c r="D18677" s="5" t="s">
        <v>29</v>
      </c>
      <c r="E18677" s="5" t="s">
        <v>7</v>
      </c>
      <c r="F18677" s="6">
        <v>44621</v>
      </c>
      <c r="G18677" s="6" t="str">
        <f>TEXT(datatable[[#This Row],[дата]],"ММ")</f>
        <v>03</v>
      </c>
      <c r="H18677" s="8">
        <v>0.23519999999999999</v>
      </c>
      <c r="I18677" s="8">
        <v>8.9600000000000013E-2</v>
      </c>
      <c r="J18677" s="8">
        <f>datatable[[#This Row],[продажи_]]-datatable[[#This Row],[себестоимость_]]</f>
        <v>0.14559999999999998</v>
      </c>
      <c r="L18677"/>
    </row>
    <row r="18678" spans="2:12" x14ac:dyDescent="0.4">
      <c r="B18678" s="5" t="s">
        <v>70</v>
      </c>
      <c r="C18678" s="5" t="s">
        <v>55</v>
      </c>
      <c r="D18678" s="5" t="s">
        <v>29</v>
      </c>
      <c r="E18678" s="5" t="s">
        <v>7</v>
      </c>
      <c r="F18678" s="6">
        <v>44652</v>
      </c>
      <c r="G18678" s="6" t="str">
        <f>TEXT(datatable[[#This Row],[дата]],"ММ")</f>
        <v>04</v>
      </c>
      <c r="H18678" s="8">
        <v>0.17849999999999999</v>
      </c>
      <c r="I18678" s="8">
        <v>8.2600000000000007E-2</v>
      </c>
      <c r="J18678" s="8">
        <f>datatable[[#This Row],[продажи_]]-datatable[[#This Row],[себестоимость_]]</f>
        <v>9.5899999999999985E-2</v>
      </c>
      <c r="L18678"/>
    </row>
    <row r="18679" spans="2:12" x14ac:dyDescent="0.4">
      <c r="B18679" s="5" t="s">
        <v>70</v>
      </c>
      <c r="C18679" s="5" t="s">
        <v>55</v>
      </c>
      <c r="D18679" s="5" t="s">
        <v>29</v>
      </c>
      <c r="E18679" s="5" t="s">
        <v>7</v>
      </c>
      <c r="F18679" s="6">
        <v>44682</v>
      </c>
      <c r="G18679" s="6" t="str">
        <f>TEXT(datatable[[#This Row],[дата]],"ММ")</f>
        <v>05</v>
      </c>
      <c r="H18679" s="8">
        <v>0.21059999999999998</v>
      </c>
      <c r="I18679" s="8">
        <v>6.720000000000001E-2</v>
      </c>
      <c r="J18679" s="8">
        <f>datatable[[#This Row],[продажи_]]-datatable[[#This Row],[себестоимость_]]</f>
        <v>0.14339999999999997</v>
      </c>
      <c r="L18679"/>
    </row>
    <row r="18680" spans="2:12" x14ac:dyDescent="0.4">
      <c r="B18680" s="5" t="s">
        <v>70</v>
      </c>
      <c r="C18680" s="5" t="s">
        <v>55</v>
      </c>
      <c r="D18680" s="5" t="s">
        <v>29</v>
      </c>
      <c r="E18680" s="5" t="s">
        <v>7</v>
      </c>
      <c r="F18680" s="6">
        <v>44713</v>
      </c>
      <c r="G18680" s="6" t="str">
        <f>TEXT(datatable[[#This Row],[дата]],"ММ")</f>
        <v>06</v>
      </c>
      <c r="H18680" s="8">
        <v>0.2301</v>
      </c>
      <c r="I18680" s="8">
        <v>5.33E-2</v>
      </c>
      <c r="J18680" s="8">
        <f>datatable[[#This Row],[продажи_]]-datatable[[#This Row],[себестоимость_]]</f>
        <v>0.17680000000000001</v>
      </c>
      <c r="L18680"/>
    </row>
    <row r="18681" spans="2:12" x14ac:dyDescent="0.4">
      <c r="B18681" s="5" t="s">
        <v>70</v>
      </c>
      <c r="C18681" s="5" t="s">
        <v>55</v>
      </c>
      <c r="D18681" s="5" t="s">
        <v>29</v>
      </c>
      <c r="E18681" s="5" t="s">
        <v>7</v>
      </c>
      <c r="F18681" s="6">
        <v>44743</v>
      </c>
      <c r="G18681" s="6" t="str">
        <f>TEXT(datatable[[#This Row],[дата]],"ММ")</f>
        <v>07</v>
      </c>
      <c r="H18681" s="8">
        <v>0.11399999999999999</v>
      </c>
      <c r="I18681" s="8">
        <v>4.6399999999999997E-2</v>
      </c>
      <c r="J18681" s="8">
        <f>datatable[[#This Row],[продажи_]]-datatable[[#This Row],[себестоимость_]]</f>
        <v>6.7599999999999993E-2</v>
      </c>
      <c r="L18681"/>
    </row>
    <row r="18682" spans="2:12" x14ac:dyDescent="0.4">
      <c r="B18682" s="5" t="s">
        <v>70</v>
      </c>
      <c r="C18682" s="5" t="s">
        <v>55</v>
      </c>
      <c r="D18682" s="5" t="s">
        <v>29</v>
      </c>
      <c r="E18682" s="5" t="s">
        <v>7</v>
      </c>
      <c r="F18682" s="6">
        <v>44774</v>
      </c>
      <c r="G18682" s="6" t="str">
        <f>TEXT(datatable[[#This Row],[дата]],"ММ")</f>
        <v>08</v>
      </c>
      <c r="H18682" s="8">
        <v>0.13365000000000002</v>
      </c>
      <c r="I18682" s="8">
        <v>3.9599999999999996E-2</v>
      </c>
      <c r="J18682" s="8">
        <f>datatable[[#This Row],[продажи_]]-datatable[[#This Row],[себестоимость_]]</f>
        <v>9.4050000000000022E-2</v>
      </c>
      <c r="L18682"/>
    </row>
    <row r="18683" spans="2:12" x14ac:dyDescent="0.4">
      <c r="B18683" s="5" t="s">
        <v>70</v>
      </c>
      <c r="C18683" s="5" t="s">
        <v>55</v>
      </c>
      <c r="D18683" s="5" t="s">
        <v>29</v>
      </c>
      <c r="E18683" s="5" t="s">
        <v>7</v>
      </c>
      <c r="F18683" s="6">
        <v>44805</v>
      </c>
      <c r="G18683" s="6" t="str">
        <f>TEXT(datatable[[#This Row],[дата]],"ММ")</f>
        <v>09</v>
      </c>
      <c r="H18683" s="8">
        <v>0.14399999999999999</v>
      </c>
      <c r="I18683" s="8">
        <v>4.9500000000000002E-2</v>
      </c>
      <c r="J18683" s="8">
        <f>datatable[[#This Row],[продажи_]]-datatable[[#This Row],[себестоимость_]]</f>
        <v>9.4499999999999987E-2</v>
      </c>
      <c r="L18683"/>
    </row>
    <row r="18684" spans="2:12" x14ac:dyDescent="0.4">
      <c r="B18684" s="5" t="s">
        <v>70</v>
      </c>
      <c r="C18684" s="5" t="s">
        <v>55</v>
      </c>
      <c r="D18684" s="5" t="s">
        <v>29</v>
      </c>
      <c r="E18684" s="5" t="s">
        <v>7</v>
      </c>
      <c r="F18684" s="6">
        <v>44835</v>
      </c>
      <c r="G18684" s="6" t="str">
        <f>TEXT(datatable[[#This Row],[дата]],"ММ")</f>
        <v>10</v>
      </c>
      <c r="H18684" s="8">
        <v>0.24569999999999997</v>
      </c>
      <c r="I18684" s="8">
        <v>8.4000000000000005E-2</v>
      </c>
      <c r="J18684" s="8">
        <f>datatable[[#This Row],[продажи_]]-datatable[[#This Row],[себестоимость_]]</f>
        <v>0.16169999999999995</v>
      </c>
      <c r="L18684"/>
    </row>
    <row r="18685" spans="2:12" x14ac:dyDescent="0.4">
      <c r="B18685" s="5" t="s">
        <v>70</v>
      </c>
      <c r="C18685" s="5" t="s">
        <v>55</v>
      </c>
      <c r="D18685" s="5" t="s">
        <v>29</v>
      </c>
      <c r="E18685" s="5" t="s">
        <v>7</v>
      </c>
      <c r="F18685" s="6">
        <v>44866</v>
      </c>
      <c r="G18685" s="6" t="str">
        <f>TEXT(datatable[[#This Row],[дата]],"ММ")</f>
        <v>11</v>
      </c>
      <c r="H18685" s="8">
        <v>0.23205000000000001</v>
      </c>
      <c r="I18685" s="8">
        <v>6.1100000000000002E-2</v>
      </c>
      <c r="J18685" s="8">
        <f>datatable[[#This Row],[продажи_]]-datatable[[#This Row],[себестоимость_]]</f>
        <v>0.17094999999999999</v>
      </c>
      <c r="L18685"/>
    </row>
    <row r="18686" spans="2:12" x14ac:dyDescent="0.4">
      <c r="B18686" s="5" t="s">
        <v>70</v>
      </c>
      <c r="C18686" s="5" t="s">
        <v>55</v>
      </c>
      <c r="D18686" s="5" t="s">
        <v>29</v>
      </c>
      <c r="E18686" s="5" t="s">
        <v>7</v>
      </c>
      <c r="F18686" s="6">
        <v>44896</v>
      </c>
      <c r="G18686" s="6" t="str">
        <f>TEXT(datatable[[#This Row],[дата]],"ММ")</f>
        <v>12</v>
      </c>
      <c r="H18686" s="8">
        <v>0.15659999999999999</v>
      </c>
      <c r="I18686" s="8">
        <v>6.8999999999999992E-2</v>
      </c>
      <c r="J18686" s="8">
        <f>datatable[[#This Row],[продажи_]]-datatable[[#This Row],[себестоимость_]]</f>
        <v>8.7599999999999997E-2</v>
      </c>
      <c r="L18686"/>
    </row>
    <row r="18687" spans="2:12" x14ac:dyDescent="0.4">
      <c r="B18687" s="5" t="s">
        <v>70</v>
      </c>
      <c r="C18687" s="5" t="s">
        <v>55</v>
      </c>
      <c r="D18687" s="5" t="s">
        <v>29</v>
      </c>
      <c r="E18687" s="5" t="s">
        <v>7</v>
      </c>
      <c r="F18687" s="6">
        <v>44562</v>
      </c>
      <c r="G18687" s="6" t="str">
        <f>TEXT(datatable[[#This Row],[дата]],"ММ")</f>
        <v>01</v>
      </c>
      <c r="H18687" s="8">
        <v>3.2643000000000004</v>
      </c>
      <c r="I18687" s="8">
        <v>1.3859999999999999</v>
      </c>
      <c r="J18687" s="8">
        <f>datatable[[#This Row],[продажи_]]-datatable[[#This Row],[себестоимость_]]</f>
        <v>1.8783000000000005</v>
      </c>
      <c r="L18687"/>
    </row>
    <row r="18688" spans="2:12" x14ac:dyDescent="0.4">
      <c r="B18688" s="5" t="s">
        <v>70</v>
      </c>
      <c r="C18688" s="5" t="s">
        <v>55</v>
      </c>
      <c r="D18688" s="5" t="s">
        <v>29</v>
      </c>
      <c r="E18688" s="5" t="s">
        <v>7</v>
      </c>
      <c r="F18688" s="6">
        <v>44593</v>
      </c>
      <c r="G18688" s="6" t="str">
        <f>TEXT(datatable[[#This Row],[дата]],"ММ")</f>
        <v>02</v>
      </c>
      <c r="H18688" s="8">
        <v>6.1152000000000006</v>
      </c>
      <c r="I18688" s="8">
        <v>2.2050000000000001</v>
      </c>
      <c r="J18688" s="8">
        <f>datatable[[#This Row],[продажи_]]-datatable[[#This Row],[себестоимость_]]</f>
        <v>3.9102000000000006</v>
      </c>
      <c r="L18688"/>
    </row>
    <row r="18689" spans="2:12" x14ac:dyDescent="0.4">
      <c r="B18689" s="5" t="s">
        <v>70</v>
      </c>
      <c r="C18689" s="5" t="s">
        <v>55</v>
      </c>
      <c r="D18689" s="5" t="s">
        <v>29</v>
      </c>
      <c r="E18689" s="5" t="s">
        <v>7</v>
      </c>
      <c r="F18689" s="6">
        <v>44621</v>
      </c>
      <c r="G18689" s="6" t="str">
        <f>TEXT(datatable[[#This Row],[дата]],"ММ")</f>
        <v>03</v>
      </c>
      <c r="H18689" s="8">
        <v>7.3632</v>
      </c>
      <c r="I18689" s="8">
        <v>2.5200000000000005</v>
      </c>
      <c r="J18689" s="8">
        <f>datatable[[#This Row],[продажи_]]-datatable[[#This Row],[себестоимость_]]</f>
        <v>4.8431999999999995</v>
      </c>
      <c r="L18689"/>
    </row>
    <row r="18690" spans="2:12" x14ac:dyDescent="0.4">
      <c r="B18690" s="5" t="s">
        <v>70</v>
      </c>
      <c r="C18690" s="5" t="s">
        <v>55</v>
      </c>
      <c r="D18690" s="5" t="s">
        <v>29</v>
      </c>
      <c r="E18690" s="5" t="s">
        <v>7</v>
      </c>
      <c r="F18690" s="6">
        <v>44652</v>
      </c>
      <c r="G18690" s="6" t="str">
        <f>TEXT(datatable[[#This Row],[дата]],"ММ")</f>
        <v>04</v>
      </c>
      <c r="H18690" s="8">
        <v>4.3680000000000003</v>
      </c>
      <c r="I18690" s="8">
        <v>2.4745000000000004</v>
      </c>
      <c r="J18690" s="8">
        <f>datatable[[#This Row],[продажи_]]-datatable[[#This Row],[себестоимость_]]</f>
        <v>1.8935</v>
      </c>
      <c r="L18690"/>
    </row>
    <row r="18691" spans="2:12" x14ac:dyDescent="0.4">
      <c r="B18691" s="5" t="s">
        <v>70</v>
      </c>
      <c r="C18691" s="5" t="s">
        <v>55</v>
      </c>
      <c r="D18691" s="5" t="s">
        <v>29</v>
      </c>
      <c r="E18691" s="5" t="s">
        <v>7</v>
      </c>
      <c r="F18691" s="6">
        <v>44682</v>
      </c>
      <c r="G18691" s="6" t="str">
        <f>TEXT(datatable[[#This Row],[дата]],"ММ")</f>
        <v>05</v>
      </c>
      <c r="H18691" s="8">
        <v>4.2119999999999997</v>
      </c>
      <c r="I18691" s="8">
        <v>2.1</v>
      </c>
      <c r="J18691" s="8">
        <f>datatable[[#This Row],[продажи_]]-datatable[[#This Row],[себестоимость_]]</f>
        <v>2.1119999999999997</v>
      </c>
      <c r="L18691"/>
    </row>
    <row r="18692" spans="2:12" x14ac:dyDescent="0.4">
      <c r="B18692" s="5" t="s">
        <v>70</v>
      </c>
      <c r="C18692" s="5" t="s">
        <v>55</v>
      </c>
      <c r="D18692" s="5" t="s">
        <v>29</v>
      </c>
      <c r="E18692" s="5" t="s">
        <v>7</v>
      </c>
      <c r="F18692" s="6">
        <v>44713</v>
      </c>
      <c r="G18692" s="6" t="str">
        <f>TEXT(datatable[[#This Row],[дата]],"ММ")</f>
        <v>06</v>
      </c>
      <c r="H18692" s="8">
        <v>4.6644000000000005</v>
      </c>
      <c r="I18692" s="8">
        <v>2.1157500000000002</v>
      </c>
      <c r="J18692" s="8">
        <f>datatable[[#This Row],[продажи_]]-datatable[[#This Row],[себестоимость_]]</f>
        <v>2.5486500000000003</v>
      </c>
      <c r="L18692"/>
    </row>
    <row r="18693" spans="2:12" x14ac:dyDescent="0.4">
      <c r="B18693" s="5" t="s">
        <v>70</v>
      </c>
      <c r="C18693" s="5" t="s">
        <v>55</v>
      </c>
      <c r="D18693" s="5" t="s">
        <v>29</v>
      </c>
      <c r="E18693" s="5" t="s">
        <v>7</v>
      </c>
      <c r="F18693" s="6">
        <v>44743</v>
      </c>
      <c r="G18693" s="6" t="str">
        <f>TEXT(datatable[[#This Row],[дата]],"ММ")</f>
        <v>07</v>
      </c>
      <c r="H18693" s="8">
        <v>3.3384000000000005</v>
      </c>
      <c r="I18693" s="8">
        <v>1.5960000000000001</v>
      </c>
      <c r="J18693" s="8">
        <f>datatable[[#This Row],[продажи_]]-datatable[[#This Row],[себестоимость_]]</f>
        <v>1.7424000000000004</v>
      </c>
      <c r="L18693"/>
    </row>
    <row r="18694" spans="2:12" x14ac:dyDescent="0.4">
      <c r="B18694" s="5" t="s">
        <v>70</v>
      </c>
      <c r="C18694" s="5" t="s">
        <v>55</v>
      </c>
      <c r="D18694" s="5" t="s">
        <v>29</v>
      </c>
      <c r="E18694" s="5" t="s">
        <v>7</v>
      </c>
      <c r="F18694" s="6">
        <v>44774</v>
      </c>
      <c r="G18694" s="6" t="str">
        <f>TEXT(datatable[[#This Row],[дата]],"ММ")</f>
        <v>08</v>
      </c>
      <c r="H18694" s="8">
        <v>4.0716000000000001</v>
      </c>
      <c r="I18694" s="8">
        <v>1.5907499999999999</v>
      </c>
      <c r="J18694" s="8">
        <f>datatable[[#This Row],[продажи_]]-datatable[[#This Row],[себестоимость_]]</f>
        <v>2.4808500000000002</v>
      </c>
      <c r="L18694"/>
    </row>
    <row r="18695" spans="2:12" x14ac:dyDescent="0.4">
      <c r="B18695" s="5" t="s">
        <v>70</v>
      </c>
      <c r="C18695" s="5" t="s">
        <v>55</v>
      </c>
      <c r="D18695" s="5" t="s">
        <v>29</v>
      </c>
      <c r="E18695" s="5" t="s">
        <v>7</v>
      </c>
      <c r="F18695" s="6">
        <v>44805</v>
      </c>
      <c r="G18695" s="6" t="str">
        <f>TEXT(datatable[[#This Row],[дата]],"ММ")</f>
        <v>09</v>
      </c>
      <c r="H18695" s="8">
        <v>4.173</v>
      </c>
      <c r="I18695" s="8">
        <v>2.0474999999999999</v>
      </c>
      <c r="J18695" s="8">
        <f>datatable[[#This Row],[продажи_]]-datatable[[#This Row],[себестоимость_]]</f>
        <v>2.1255000000000002</v>
      </c>
      <c r="L18695"/>
    </row>
    <row r="18696" spans="2:12" x14ac:dyDescent="0.4">
      <c r="B18696" s="5" t="s">
        <v>70</v>
      </c>
      <c r="C18696" s="5" t="s">
        <v>55</v>
      </c>
      <c r="D18696" s="5" t="s">
        <v>29</v>
      </c>
      <c r="E18696" s="5" t="s">
        <v>7</v>
      </c>
      <c r="F18696" s="6">
        <v>44835</v>
      </c>
      <c r="G18696" s="6" t="str">
        <f>TEXT(datatable[[#This Row],[дата]],"ММ")</f>
        <v>10</v>
      </c>
      <c r="H18696" s="8">
        <v>4.7501999999999995</v>
      </c>
      <c r="I18696" s="8">
        <v>2.5725000000000002</v>
      </c>
      <c r="J18696" s="8">
        <f>datatable[[#This Row],[продажи_]]-datatable[[#This Row],[себестоимость_]]</f>
        <v>2.1776999999999993</v>
      </c>
      <c r="L18696"/>
    </row>
    <row r="18697" spans="2:12" x14ac:dyDescent="0.4">
      <c r="B18697" s="5" t="s">
        <v>70</v>
      </c>
      <c r="C18697" s="5" t="s">
        <v>55</v>
      </c>
      <c r="D18697" s="5" t="s">
        <v>29</v>
      </c>
      <c r="E18697" s="5" t="s">
        <v>7</v>
      </c>
      <c r="F18697" s="6">
        <v>44866</v>
      </c>
      <c r="G18697" s="6" t="str">
        <f>TEXT(datatable[[#This Row],[дата]],"ММ")</f>
        <v>11</v>
      </c>
      <c r="H18697" s="8">
        <v>5.07</v>
      </c>
      <c r="I18697" s="8">
        <v>2.20675</v>
      </c>
      <c r="J18697" s="8">
        <f>datatable[[#This Row],[продажи_]]-datatable[[#This Row],[себестоимость_]]</f>
        <v>2.8632500000000003</v>
      </c>
      <c r="L18697"/>
    </row>
    <row r="18698" spans="2:12" x14ac:dyDescent="0.4">
      <c r="B18698" s="5" t="s">
        <v>70</v>
      </c>
      <c r="C18698" s="5" t="s">
        <v>55</v>
      </c>
      <c r="D18698" s="5" t="s">
        <v>29</v>
      </c>
      <c r="E18698" s="5" t="s">
        <v>7</v>
      </c>
      <c r="F18698" s="6">
        <v>44896</v>
      </c>
      <c r="G18698" s="6" t="str">
        <f>TEXT(datatable[[#This Row],[дата]],"ММ")</f>
        <v>12</v>
      </c>
      <c r="H18698" s="8">
        <v>4.0247999999999999</v>
      </c>
      <c r="I18698" s="8">
        <v>1.8690000000000002</v>
      </c>
      <c r="J18698" s="8">
        <f>datatable[[#This Row],[продажи_]]-datatable[[#This Row],[себестоимость_]]</f>
        <v>2.1557999999999997</v>
      </c>
      <c r="L18698"/>
    </row>
    <row r="18699" spans="2:12" x14ac:dyDescent="0.4">
      <c r="B18699" s="5" t="s">
        <v>70</v>
      </c>
      <c r="C18699" s="5" t="s">
        <v>55</v>
      </c>
      <c r="D18699" s="5" t="s">
        <v>29</v>
      </c>
      <c r="E18699" s="5" t="s">
        <v>7</v>
      </c>
      <c r="F18699" s="6">
        <v>44562</v>
      </c>
      <c r="G18699" s="6" t="str">
        <f>TEXT(datatable[[#This Row],[дата]],"ММ")</f>
        <v>01</v>
      </c>
      <c r="H18699" s="8">
        <v>3.0469500000000003</v>
      </c>
      <c r="I18699" s="8">
        <v>0.95400000000000007</v>
      </c>
      <c r="J18699" s="8">
        <f>datatable[[#This Row],[продажи_]]-datatable[[#This Row],[себестоимость_]]</f>
        <v>2.0929500000000001</v>
      </c>
      <c r="L18699"/>
    </row>
    <row r="18700" spans="2:12" x14ac:dyDescent="0.4">
      <c r="B18700" s="5" t="s">
        <v>70</v>
      </c>
      <c r="C18700" s="5" t="s">
        <v>55</v>
      </c>
      <c r="D18700" s="5" t="s">
        <v>29</v>
      </c>
      <c r="E18700" s="5" t="s">
        <v>7</v>
      </c>
      <c r="F18700" s="6">
        <v>44593</v>
      </c>
      <c r="G18700" s="6" t="str">
        <f>TEXT(datatable[[#This Row],[дата]],"ММ")</f>
        <v>02</v>
      </c>
      <c r="H18700" s="8">
        <v>4.9531999999999998</v>
      </c>
      <c r="I18700" s="8">
        <v>1.6660000000000001</v>
      </c>
      <c r="J18700" s="8">
        <f>datatable[[#This Row],[продажи_]]-datatable[[#This Row],[себестоимость_]]</f>
        <v>3.2871999999999995</v>
      </c>
      <c r="L18700"/>
    </row>
    <row r="18701" spans="2:12" x14ac:dyDescent="0.4">
      <c r="B18701" s="5" t="s">
        <v>70</v>
      </c>
      <c r="C18701" s="5" t="s">
        <v>55</v>
      </c>
      <c r="D18701" s="5" t="s">
        <v>29</v>
      </c>
      <c r="E18701" s="5" t="s">
        <v>7</v>
      </c>
      <c r="F18701" s="6">
        <v>44621</v>
      </c>
      <c r="G18701" s="6" t="str">
        <f>TEXT(datatable[[#This Row],[дата]],"ММ")</f>
        <v>03</v>
      </c>
      <c r="H18701" s="8">
        <v>5.6607999999999992</v>
      </c>
      <c r="I18701" s="8">
        <v>1.6640000000000001</v>
      </c>
      <c r="J18701" s="8">
        <f>datatable[[#This Row],[продажи_]]-datatable[[#This Row],[себестоимость_]]</f>
        <v>3.996799999999999</v>
      </c>
      <c r="L18701"/>
    </row>
    <row r="18702" spans="2:12" x14ac:dyDescent="0.4">
      <c r="B18702" s="5" t="s">
        <v>70</v>
      </c>
      <c r="C18702" s="5" t="s">
        <v>55</v>
      </c>
      <c r="D18702" s="5" t="s">
        <v>29</v>
      </c>
      <c r="E18702" s="5" t="s">
        <v>7</v>
      </c>
      <c r="F18702" s="6">
        <v>44652</v>
      </c>
      <c r="G18702" s="6" t="str">
        <f>TEXT(datatable[[#This Row],[дата]],"ММ")</f>
        <v>04</v>
      </c>
      <c r="H18702" s="8">
        <v>3.8430000000000004</v>
      </c>
      <c r="I18702" s="8">
        <v>1.5960000000000001</v>
      </c>
      <c r="J18702" s="8">
        <f>datatable[[#This Row],[продажи_]]-datatable[[#This Row],[себестоимость_]]</f>
        <v>2.2470000000000003</v>
      </c>
      <c r="L18702"/>
    </row>
    <row r="18703" spans="2:12" x14ac:dyDescent="0.4">
      <c r="B18703" s="5" t="s">
        <v>70</v>
      </c>
      <c r="C18703" s="5" t="s">
        <v>55</v>
      </c>
      <c r="D18703" s="5" t="s">
        <v>29</v>
      </c>
      <c r="E18703" s="5" t="s">
        <v>7</v>
      </c>
      <c r="F18703" s="6">
        <v>44682</v>
      </c>
      <c r="G18703" s="6" t="str">
        <f>TEXT(datatable[[#This Row],[дата]],"ММ")</f>
        <v>05</v>
      </c>
      <c r="H18703" s="8">
        <v>3.1476000000000002</v>
      </c>
      <c r="I18703" s="8">
        <v>1.0920000000000001</v>
      </c>
      <c r="J18703" s="8">
        <f>datatable[[#This Row],[продажи_]]-datatable[[#This Row],[себестоимость_]]</f>
        <v>2.0556000000000001</v>
      </c>
      <c r="L18703"/>
    </row>
    <row r="18704" spans="2:12" x14ac:dyDescent="0.4">
      <c r="B18704" s="5" t="s">
        <v>70</v>
      </c>
      <c r="C18704" s="5" t="s">
        <v>55</v>
      </c>
      <c r="D18704" s="5" t="s">
        <v>29</v>
      </c>
      <c r="E18704" s="5" t="s">
        <v>7</v>
      </c>
      <c r="F18704" s="6">
        <v>44713</v>
      </c>
      <c r="G18704" s="6" t="str">
        <f>TEXT(datatable[[#This Row],[дата]],"ММ")</f>
        <v>06</v>
      </c>
      <c r="H18704" s="8">
        <v>3.6874500000000006</v>
      </c>
      <c r="I18704" s="8">
        <v>1.2349999999999999</v>
      </c>
      <c r="J18704" s="8">
        <f>datatable[[#This Row],[продажи_]]-datatable[[#This Row],[себестоимость_]]</f>
        <v>2.4524500000000007</v>
      </c>
      <c r="L18704"/>
    </row>
    <row r="18705" spans="2:12" x14ac:dyDescent="0.4">
      <c r="B18705" s="5" t="s">
        <v>70</v>
      </c>
      <c r="C18705" s="5" t="s">
        <v>55</v>
      </c>
      <c r="D18705" s="5" t="s">
        <v>29</v>
      </c>
      <c r="E18705" s="5" t="s">
        <v>7</v>
      </c>
      <c r="F18705" s="6">
        <v>44743</v>
      </c>
      <c r="G18705" s="6" t="str">
        <f>TEXT(datatable[[#This Row],[дата]],"ММ")</f>
        <v>07</v>
      </c>
      <c r="H18705" s="8">
        <v>2.8303999999999996</v>
      </c>
      <c r="I18705" s="8">
        <v>0.88800000000000012</v>
      </c>
      <c r="J18705" s="8">
        <f>datatable[[#This Row],[продажи_]]-datatable[[#This Row],[себестоимость_]]</f>
        <v>1.9423999999999995</v>
      </c>
      <c r="L18705"/>
    </row>
    <row r="18706" spans="2:12" x14ac:dyDescent="0.4">
      <c r="B18706" s="5" t="s">
        <v>70</v>
      </c>
      <c r="C18706" s="5" t="s">
        <v>55</v>
      </c>
      <c r="D18706" s="5" t="s">
        <v>29</v>
      </c>
      <c r="E18706" s="5" t="s">
        <v>7</v>
      </c>
      <c r="F18706" s="6">
        <v>44774</v>
      </c>
      <c r="G18706" s="6" t="str">
        <f>TEXT(datatable[[#This Row],[дата]],"ММ")</f>
        <v>08</v>
      </c>
      <c r="H18706" s="8">
        <v>2.5254000000000003</v>
      </c>
      <c r="I18706" s="8">
        <v>0.76500000000000001</v>
      </c>
      <c r="J18706" s="8">
        <f>datatable[[#This Row],[продажи_]]-datatable[[#This Row],[себестоимость_]]</f>
        <v>1.7604000000000002</v>
      </c>
      <c r="L18706"/>
    </row>
    <row r="18707" spans="2:12" x14ac:dyDescent="0.4">
      <c r="B18707" s="5" t="s">
        <v>70</v>
      </c>
      <c r="C18707" s="5" t="s">
        <v>55</v>
      </c>
      <c r="D18707" s="5" t="s">
        <v>29</v>
      </c>
      <c r="E18707" s="5" t="s">
        <v>7</v>
      </c>
      <c r="F18707" s="6">
        <v>44805</v>
      </c>
      <c r="G18707" s="6" t="str">
        <f>TEXT(datatable[[#This Row],[дата]],"ММ")</f>
        <v>09</v>
      </c>
      <c r="H18707" s="8">
        <v>2.5620000000000003</v>
      </c>
      <c r="I18707" s="8">
        <v>0.84</v>
      </c>
      <c r="J18707" s="8">
        <f>datatable[[#This Row],[продажи_]]-datatable[[#This Row],[себестоимость_]]</f>
        <v>1.7220000000000004</v>
      </c>
      <c r="L18707"/>
    </row>
    <row r="18708" spans="2:12" x14ac:dyDescent="0.4">
      <c r="B18708" s="5" t="s">
        <v>70</v>
      </c>
      <c r="C18708" s="5" t="s">
        <v>55</v>
      </c>
      <c r="D18708" s="5" t="s">
        <v>29</v>
      </c>
      <c r="E18708" s="5" t="s">
        <v>7</v>
      </c>
      <c r="F18708" s="6">
        <v>44835</v>
      </c>
      <c r="G18708" s="6" t="str">
        <f>TEXT(datatable[[#This Row],[дата]],"ММ")</f>
        <v>10</v>
      </c>
      <c r="H18708" s="8">
        <v>3.6295000000000002</v>
      </c>
      <c r="I18708" s="8">
        <v>1.2180000000000002</v>
      </c>
      <c r="J18708" s="8">
        <f>datatable[[#This Row],[продажи_]]-datatable[[#This Row],[себестоимость_]]</f>
        <v>2.4115000000000002</v>
      </c>
      <c r="L18708"/>
    </row>
    <row r="18709" spans="2:12" x14ac:dyDescent="0.4">
      <c r="B18709" s="5" t="s">
        <v>70</v>
      </c>
      <c r="C18709" s="5" t="s">
        <v>55</v>
      </c>
      <c r="D18709" s="5" t="s">
        <v>29</v>
      </c>
      <c r="E18709" s="5" t="s">
        <v>7</v>
      </c>
      <c r="F18709" s="6">
        <v>44866</v>
      </c>
      <c r="G18709" s="6" t="str">
        <f>TEXT(datatable[[#This Row],[дата]],"ММ")</f>
        <v>11</v>
      </c>
      <c r="H18709" s="8">
        <v>3.5288500000000003</v>
      </c>
      <c r="I18709" s="8">
        <v>1.4430000000000003</v>
      </c>
      <c r="J18709" s="8">
        <f>datatable[[#This Row],[продажи_]]-datatable[[#This Row],[себестоимость_]]</f>
        <v>2.0858499999999998</v>
      </c>
      <c r="L18709"/>
    </row>
    <row r="18710" spans="2:12" x14ac:dyDescent="0.4">
      <c r="B18710" s="5" t="s">
        <v>70</v>
      </c>
      <c r="C18710" s="5" t="s">
        <v>55</v>
      </c>
      <c r="D18710" s="5" t="s">
        <v>29</v>
      </c>
      <c r="E18710" s="5" t="s">
        <v>7</v>
      </c>
      <c r="F18710" s="6">
        <v>44896</v>
      </c>
      <c r="G18710" s="6" t="str">
        <f>TEXT(datatable[[#This Row],[дата]],"ММ")</f>
        <v>12</v>
      </c>
      <c r="H18710" s="8">
        <v>3.5868000000000002</v>
      </c>
      <c r="I18710" s="8">
        <v>1.02</v>
      </c>
      <c r="J18710" s="8">
        <f>datatable[[#This Row],[продажи_]]-datatable[[#This Row],[себестоимость_]]</f>
        <v>2.5668000000000002</v>
      </c>
      <c r="L18710"/>
    </row>
    <row r="18711" spans="2:12" x14ac:dyDescent="0.4">
      <c r="B18711" s="5" t="s">
        <v>70</v>
      </c>
      <c r="C18711" s="5" t="s">
        <v>55</v>
      </c>
      <c r="D18711" s="5" t="s">
        <v>29</v>
      </c>
      <c r="E18711" s="5" t="s">
        <v>7</v>
      </c>
      <c r="F18711" s="6">
        <v>44562</v>
      </c>
      <c r="G18711" s="6" t="str">
        <f>TEXT(datatable[[#This Row],[дата]],"ММ")</f>
        <v>01</v>
      </c>
      <c r="H18711" s="8">
        <v>1.0912500000000001</v>
      </c>
      <c r="I18711" s="8">
        <v>0.51480000000000004</v>
      </c>
      <c r="J18711" s="8">
        <f>datatable[[#This Row],[продажи_]]-datatable[[#This Row],[себестоимость_]]</f>
        <v>0.57645000000000002</v>
      </c>
      <c r="L18711"/>
    </row>
    <row r="18712" spans="2:12" x14ac:dyDescent="0.4">
      <c r="B18712" s="5" t="s">
        <v>70</v>
      </c>
      <c r="C18712" s="5" t="s">
        <v>55</v>
      </c>
      <c r="D18712" s="5" t="s">
        <v>29</v>
      </c>
      <c r="E18712" s="5" t="s">
        <v>7</v>
      </c>
      <c r="F18712" s="6">
        <v>44593</v>
      </c>
      <c r="G18712" s="6" t="str">
        <f>TEXT(datatable[[#This Row],[дата]],"ММ")</f>
        <v>02</v>
      </c>
      <c r="H18712" s="8">
        <v>2.0649999999999999</v>
      </c>
      <c r="I18712" s="8">
        <v>0.82390000000000008</v>
      </c>
      <c r="J18712" s="8">
        <f>datatable[[#This Row],[продажи_]]-datatable[[#This Row],[себестоимость_]]</f>
        <v>1.2410999999999999</v>
      </c>
      <c r="L18712"/>
    </row>
    <row r="18713" spans="2:12" x14ac:dyDescent="0.4">
      <c r="B18713" s="5" t="s">
        <v>70</v>
      </c>
      <c r="C18713" s="5" t="s">
        <v>55</v>
      </c>
      <c r="D18713" s="5" t="s">
        <v>29</v>
      </c>
      <c r="E18713" s="5" t="s">
        <v>7</v>
      </c>
      <c r="F18713" s="6">
        <v>44621</v>
      </c>
      <c r="G18713" s="6" t="str">
        <f>TEXT(datatable[[#This Row],[дата]],"ММ")</f>
        <v>03</v>
      </c>
      <c r="H18713" s="8">
        <v>2.16</v>
      </c>
      <c r="I18713" s="8">
        <v>0.70400000000000007</v>
      </c>
      <c r="J18713" s="8">
        <f>datatable[[#This Row],[продажи_]]-datatable[[#This Row],[себестоимость_]]</f>
        <v>1.456</v>
      </c>
      <c r="L18713"/>
    </row>
    <row r="18714" spans="2:12" x14ac:dyDescent="0.4">
      <c r="B18714" s="5" t="s">
        <v>70</v>
      </c>
      <c r="C18714" s="5" t="s">
        <v>55</v>
      </c>
      <c r="D18714" s="5" t="s">
        <v>29</v>
      </c>
      <c r="E18714" s="5" t="s">
        <v>7</v>
      </c>
      <c r="F18714" s="6">
        <v>44652</v>
      </c>
      <c r="G18714" s="6" t="str">
        <f>TEXT(datatable[[#This Row],[дата]],"ММ")</f>
        <v>04</v>
      </c>
      <c r="H18714" s="8">
        <v>1.4875</v>
      </c>
      <c r="I18714" s="8">
        <v>0.88549999999999995</v>
      </c>
      <c r="J18714" s="8">
        <f>datatable[[#This Row],[продажи_]]-datatable[[#This Row],[себестоимость_]]</f>
        <v>0.60200000000000009</v>
      </c>
      <c r="L18714"/>
    </row>
    <row r="18715" spans="2:12" x14ac:dyDescent="0.4">
      <c r="B18715" s="5" t="s">
        <v>70</v>
      </c>
      <c r="C18715" s="5" t="s">
        <v>55</v>
      </c>
      <c r="D18715" s="5" t="s">
        <v>29</v>
      </c>
      <c r="E18715" s="5" t="s">
        <v>7</v>
      </c>
      <c r="F18715" s="6">
        <v>44682</v>
      </c>
      <c r="G18715" s="6" t="str">
        <f>TEXT(datatable[[#This Row],[дата]],"ММ")</f>
        <v>05</v>
      </c>
      <c r="H18715" s="8">
        <v>1.2449999999999999</v>
      </c>
      <c r="I18715" s="8">
        <v>0.73260000000000014</v>
      </c>
      <c r="J18715" s="8">
        <f>datatable[[#This Row],[продажи_]]-datatable[[#This Row],[себестоимость_]]</f>
        <v>0.51239999999999974</v>
      </c>
      <c r="L18715"/>
    </row>
    <row r="18716" spans="2:12" x14ac:dyDescent="0.4">
      <c r="B18716" s="5" t="s">
        <v>70</v>
      </c>
      <c r="C18716" s="5" t="s">
        <v>55</v>
      </c>
      <c r="D18716" s="5" t="s">
        <v>29</v>
      </c>
      <c r="E18716" s="5" t="s">
        <v>7</v>
      </c>
      <c r="F18716" s="6">
        <v>44713</v>
      </c>
      <c r="G18716" s="6" t="str">
        <f>TEXT(datatable[[#This Row],[дата]],"ММ")</f>
        <v>06</v>
      </c>
      <c r="H18716" s="8">
        <v>1.625</v>
      </c>
      <c r="I18716" s="8">
        <v>0.57915000000000005</v>
      </c>
      <c r="J18716" s="8">
        <f>datatable[[#This Row],[продажи_]]-datatable[[#This Row],[себестоимость_]]</f>
        <v>1.0458499999999999</v>
      </c>
      <c r="L18716"/>
    </row>
    <row r="18717" spans="2:12" x14ac:dyDescent="0.4">
      <c r="B18717" s="5" t="s">
        <v>70</v>
      </c>
      <c r="C18717" s="5" t="s">
        <v>55</v>
      </c>
      <c r="D18717" s="5" t="s">
        <v>29</v>
      </c>
      <c r="E18717" s="5" t="s">
        <v>7</v>
      </c>
      <c r="F18717" s="6">
        <v>44743</v>
      </c>
      <c r="G18717" s="6" t="str">
        <f>TEXT(datatable[[#This Row],[дата]],"ММ")</f>
        <v>07</v>
      </c>
      <c r="H18717" s="8">
        <v>1.1499999999999999</v>
      </c>
      <c r="I18717" s="8">
        <v>0.36519999999999997</v>
      </c>
      <c r="J18717" s="8">
        <f>datatable[[#This Row],[продажи_]]-datatable[[#This Row],[себестоимость_]]</f>
        <v>0.78479999999999994</v>
      </c>
      <c r="L18717"/>
    </row>
    <row r="18718" spans="2:12" x14ac:dyDescent="0.4">
      <c r="B18718" s="5" t="s">
        <v>70</v>
      </c>
      <c r="C18718" s="5" t="s">
        <v>55</v>
      </c>
      <c r="D18718" s="5" t="s">
        <v>29</v>
      </c>
      <c r="E18718" s="5" t="s">
        <v>7</v>
      </c>
      <c r="F18718" s="6">
        <v>44774</v>
      </c>
      <c r="G18718" s="6" t="str">
        <f>TEXT(datatable[[#This Row],[дата]],"ММ")</f>
        <v>08</v>
      </c>
      <c r="H18718" s="8">
        <v>0.93374999999999997</v>
      </c>
      <c r="I18718" s="8">
        <v>0.43559999999999999</v>
      </c>
      <c r="J18718" s="8">
        <f>datatable[[#This Row],[продажи_]]-datatable[[#This Row],[себестоимость_]]</f>
        <v>0.49814999999999998</v>
      </c>
      <c r="L18718"/>
    </row>
    <row r="18719" spans="2:12" x14ac:dyDescent="0.4">
      <c r="B18719" s="5" t="s">
        <v>70</v>
      </c>
      <c r="C18719" s="5" t="s">
        <v>55</v>
      </c>
      <c r="D18719" s="5" t="s">
        <v>29</v>
      </c>
      <c r="E18719" s="5" t="s">
        <v>7</v>
      </c>
      <c r="F18719" s="6">
        <v>44805</v>
      </c>
      <c r="G18719" s="6" t="str">
        <f>TEXT(datatable[[#This Row],[дата]],"ММ")</f>
        <v>09</v>
      </c>
      <c r="H18719" s="8">
        <v>1.125</v>
      </c>
      <c r="I18719" s="8">
        <v>0.66</v>
      </c>
      <c r="J18719" s="8">
        <f>datatable[[#This Row],[продажи_]]-datatable[[#This Row],[себестоимость_]]</f>
        <v>0.46499999999999997</v>
      </c>
      <c r="L18719"/>
    </row>
    <row r="18720" spans="2:12" x14ac:dyDescent="0.4">
      <c r="B18720" s="5" t="s">
        <v>70</v>
      </c>
      <c r="C18720" s="5" t="s">
        <v>55</v>
      </c>
      <c r="D18720" s="5" t="s">
        <v>29</v>
      </c>
      <c r="E18720" s="5" t="s">
        <v>7</v>
      </c>
      <c r="F18720" s="6">
        <v>44835</v>
      </c>
      <c r="G18720" s="6" t="str">
        <f>TEXT(datatable[[#This Row],[дата]],"ММ")</f>
        <v>10</v>
      </c>
      <c r="H18720" s="8">
        <v>1.7149999999999999</v>
      </c>
      <c r="I18720" s="8">
        <v>0.68530000000000002</v>
      </c>
      <c r="J18720" s="8">
        <f>datatable[[#This Row],[продажи_]]-datatable[[#This Row],[себестоимость_]]</f>
        <v>1.0296999999999998</v>
      </c>
      <c r="L18720"/>
    </row>
    <row r="18721" spans="2:12" x14ac:dyDescent="0.4">
      <c r="B18721" s="5" t="s">
        <v>70</v>
      </c>
      <c r="C18721" s="5" t="s">
        <v>55</v>
      </c>
      <c r="D18721" s="5" t="s">
        <v>29</v>
      </c>
      <c r="E18721" s="5" t="s">
        <v>7</v>
      </c>
      <c r="F18721" s="6">
        <v>44866</v>
      </c>
      <c r="G18721" s="6" t="str">
        <f>TEXT(datatable[[#This Row],[дата]],"ММ")</f>
        <v>11</v>
      </c>
      <c r="H18721" s="8">
        <v>1.7225000000000001</v>
      </c>
      <c r="I18721" s="8">
        <v>0.79365000000000008</v>
      </c>
      <c r="J18721" s="8">
        <f>datatable[[#This Row],[продажи_]]-datatable[[#This Row],[себестоимость_]]</f>
        <v>0.92885000000000006</v>
      </c>
      <c r="L18721"/>
    </row>
    <row r="18722" spans="2:12" x14ac:dyDescent="0.4">
      <c r="B18722" s="5" t="s">
        <v>70</v>
      </c>
      <c r="C18722" s="5" t="s">
        <v>55</v>
      </c>
      <c r="D18722" s="5" t="s">
        <v>29</v>
      </c>
      <c r="E18722" s="5" t="s">
        <v>7</v>
      </c>
      <c r="F18722" s="6">
        <v>44896</v>
      </c>
      <c r="G18722" s="6" t="str">
        <f>TEXT(datatable[[#This Row],[дата]],"ММ")</f>
        <v>12</v>
      </c>
      <c r="H18722" s="8">
        <v>1.47</v>
      </c>
      <c r="I18722" s="8">
        <v>0.58740000000000003</v>
      </c>
      <c r="J18722" s="8">
        <f>datatable[[#This Row],[продажи_]]-datatable[[#This Row],[себестоимость_]]</f>
        <v>0.88259999999999994</v>
      </c>
      <c r="L18722"/>
    </row>
    <row r="18723" spans="2:12" x14ac:dyDescent="0.4">
      <c r="B18723" s="5" t="s">
        <v>67</v>
      </c>
      <c r="C18723" s="5" t="s">
        <v>57</v>
      </c>
      <c r="D18723" s="5" t="s">
        <v>30</v>
      </c>
      <c r="E18723" s="5" t="s">
        <v>60</v>
      </c>
      <c r="F18723" s="6">
        <v>44562</v>
      </c>
      <c r="G18723" s="6" t="str">
        <f>TEXT(datatable[[#This Row],[дата]],"ММ")</f>
        <v>01</v>
      </c>
      <c r="H18723" s="8">
        <v>33.911999999999999</v>
      </c>
      <c r="I18723" s="8">
        <v>12.0105</v>
      </c>
      <c r="J18723" s="8">
        <f>datatable[[#This Row],[продажи_]]-datatable[[#This Row],[себестоимость_]]</f>
        <v>21.901499999999999</v>
      </c>
      <c r="L18723"/>
    </row>
    <row r="18724" spans="2:12" x14ac:dyDescent="0.4">
      <c r="B18724" s="5" t="s">
        <v>67</v>
      </c>
      <c r="C18724" s="5" t="s">
        <v>57</v>
      </c>
      <c r="D18724" s="5" t="s">
        <v>30</v>
      </c>
      <c r="E18724" s="5" t="s">
        <v>60</v>
      </c>
      <c r="F18724" s="6">
        <v>44593</v>
      </c>
      <c r="G18724" s="6" t="str">
        <f>TEXT(datatable[[#This Row],[дата]],"ММ")</f>
        <v>02</v>
      </c>
      <c r="H18724" s="8">
        <v>64.291499999999999</v>
      </c>
      <c r="I18724" s="8">
        <v>23.518600000000003</v>
      </c>
      <c r="J18724" s="8">
        <f>datatable[[#This Row],[продажи_]]-datatable[[#This Row],[себестоимость_]]</f>
        <v>40.772899999999993</v>
      </c>
      <c r="L18724"/>
    </row>
    <row r="18725" spans="2:12" x14ac:dyDescent="0.4">
      <c r="B18725" s="5" t="s">
        <v>67</v>
      </c>
      <c r="C18725" s="5" t="s">
        <v>57</v>
      </c>
      <c r="D18725" s="5" t="s">
        <v>30</v>
      </c>
      <c r="E18725" s="5" t="s">
        <v>60</v>
      </c>
      <c r="F18725" s="6">
        <v>44621</v>
      </c>
      <c r="G18725" s="6" t="str">
        <f>TEXT(datatable[[#This Row],[дата]],"ММ")</f>
        <v>03</v>
      </c>
      <c r="H18725" s="8">
        <v>64.056000000000012</v>
      </c>
      <c r="I18725" s="8">
        <v>24.115200000000002</v>
      </c>
      <c r="J18725" s="8">
        <f>datatable[[#This Row],[продажи_]]-datatable[[#This Row],[себестоимость_]]</f>
        <v>39.94080000000001</v>
      </c>
      <c r="L18725"/>
    </row>
    <row r="18726" spans="2:12" x14ac:dyDescent="0.4">
      <c r="B18726" s="5" t="s">
        <v>67</v>
      </c>
      <c r="C18726" s="5" t="s">
        <v>57</v>
      </c>
      <c r="D18726" s="5" t="s">
        <v>30</v>
      </c>
      <c r="E18726" s="5" t="s">
        <v>60</v>
      </c>
      <c r="F18726" s="6">
        <v>44652</v>
      </c>
      <c r="G18726" s="6" t="str">
        <f>TEXT(datatable[[#This Row],[дата]],"ММ")</f>
        <v>04</v>
      </c>
      <c r="H18726" s="8">
        <v>56.049000000000007</v>
      </c>
      <c r="I18726" s="8">
        <v>24.837399999999999</v>
      </c>
      <c r="J18726" s="8">
        <f>datatable[[#This Row],[продажи_]]-datatable[[#This Row],[себестоимость_]]</f>
        <v>31.211600000000008</v>
      </c>
      <c r="L18726"/>
    </row>
    <row r="18727" spans="2:12" x14ac:dyDescent="0.4">
      <c r="B18727" s="5" t="s">
        <v>67</v>
      </c>
      <c r="C18727" s="5" t="s">
        <v>57</v>
      </c>
      <c r="D18727" s="5" t="s">
        <v>30</v>
      </c>
      <c r="E18727" s="5" t="s">
        <v>60</v>
      </c>
      <c r="F18727" s="6">
        <v>44682</v>
      </c>
      <c r="G18727" s="6" t="str">
        <f>TEXT(datatable[[#This Row],[дата]],"ММ")</f>
        <v>05</v>
      </c>
      <c r="H18727" s="8">
        <v>50.397000000000006</v>
      </c>
      <c r="I18727" s="8">
        <v>22.608000000000001</v>
      </c>
      <c r="J18727" s="8">
        <f>datatable[[#This Row],[продажи_]]-datatable[[#This Row],[себестоимость_]]</f>
        <v>27.789000000000005</v>
      </c>
      <c r="L18727"/>
    </row>
    <row r="18728" spans="2:12" x14ac:dyDescent="0.4">
      <c r="B18728" s="5" t="s">
        <v>67</v>
      </c>
      <c r="C18728" s="5" t="s">
        <v>57</v>
      </c>
      <c r="D18728" s="5" t="s">
        <v>30</v>
      </c>
      <c r="E18728" s="5" t="s">
        <v>60</v>
      </c>
      <c r="F18728" s="6">
        <v>44713</v>
      </c>
      <c r="G18728" s="6" t="str">
        <f>TEXT(datatable[[#This Row],[дата]],"ММ")</f>
        <v>06</v>
      </c>
      <c r="H18728" s="8">
        <v>60.209499999999998</v>
      </c>
      <c r="I18728" s="8">
        <v>20.818200000000001</v>
      </c>
      <c r="J18728" s="8">
        <f>datatable[[#This Row],[продажи_]]-datatable[[#This Row],[себестоимость_]]</f>
        <v>39.391300000000001</v>
      </c>
      <c r="L18728"/>
    </row>
    <row r="18729" spans="2:12" x14ac:dyDescent="0.4">
      <c r="B18729" s="5" t="s">
        <v>67</v>
      </c>
      <c r="C18729" s="5" t="s">
        <v>57</v>
      </c>
      <c r="D18729" s="5" t="s">
        <v>30</v>
      </c>
      <c r="E18729" s="5" t="s">
        <v>60</v>
      </c>
      <c r="F18729" s="6">
        <v>44743</v>
      </c>
      <c r="G18729" s="6" t="str">
        <f>TEXT(datatable[[#This Row],[дата]],"ММ")</f>
        <v>07</v>
      </c>
      <c r="H18729" s="8">
        <v>32.028000000000006</v>
      </c>
      <c r="I18729" s="8">
        <v>11.1784</v>
      </c>
      <c r="J18729" s="8">
        <f>datatable[[#This Row],[продажи_]]-datatable[[#This Row],[себестоимость_]]</f>
        <v>20.849600000000006</v>
      </c>
      <c r="L18729"/>
    </row>
    <row r="18730" spans="2:12" x14ac:dyDescent="0.4">
      <c r="B18730" s="5" t="s">
        <v>67</v>
      </c>
      <c r="C18730" s="5" t="s">
        <v>57</v>
      </c>
      <c r="D18730" s="5" t="s">
        <v>30</v>
      </c>
      <c r="E18730" s="5" t="s">
        <v>60</v>
      </c>
      <c r="F18730" s="6">
        <v>44774</v>
      </c>
      <c r="G18730" s="6" t="str">
        <f>TEXT(datatable[[#This Row],[дата]],"ММ")</f>
        <v>08</v>
      </c>
      <c r="H18730" s="8">
        <v>30.379500000000004</v>
      </c>
      <c r="I18730" s="8">
        <v>14.412600000000001</v>
      </c>
      <c r="J18730" s="8">
        <f>datatable[[#This Row],[продажи_]]-datatable[[#This Row],[себестоимость_]]</f>
        <v>15.966900000000003</v>
      </c>
      <c r="L18730"/>
    </row>
    <row r="18731" spans="2:12" x14ac:dyDescent="0.4">
      <c r="B18731" s="5" t="s">
        <v>67</v>
      </c>
      <c r="C18731" s="5" t="s">
        <v>57</v>
      </c>
      <c r="D18731" s="5" t="s">
        <v>30</v>
      </c>
      <c r="E18731" s="5" t="s">
        <v>60</v>
      </c>
      <c r="F18731" s="6">
        <v>44805</v>
      </c>
      <c r="G18731" s="6" t="str">
        <f>TEXT(datatable[[#This Row],[дата]],"ММ")</f>
        <v>09</v>
      </c>
      <c r="H18731" s="8">
        <v>38.464999999999996</v>
      </c>
      <c r="I18731" s="8">
        <v>16.485000000000003</v>
      </c>
      <c r="J18731" s="8">
        <f>datatable[[#This Row],[продажи_]]-datatable[[#This Row],[себестоимость_]]</f>
        <v>21.979999999999993</v>
      </c>
      <c r="L18731"/>
    </row>
    <row r="18732" spans="2:12" x14ac:dyDescent="0.4">
      <c r="B18732" s="5" t="s">
        <v>67</v>
      </c>
      <c r="C18732" s="5" t="s">
        <v>57</v>
      </c>
      <c r="D18732" s="5" t="s">
        <v>30</v>
      </c>
      <c r="E18732" s="5" t="s">
        <v>60</v>
      </c>
      <c r="F18732" s="6">
        <v>44835</v>
      </c>
      <c r="G18732" s="6" t="str">
        <f>TEXT(datatable[[#This Row],[дата]],"ММ")</f>
        <v>10</v>
      </c>
      <c r="H18732" s="8">
        <v>57.697500000000005</v>
      </c>
      <c r="I18732" s="8">
        <v>19.122600000000002</v>
      </c>
      <c r="J18732" s="8">
        <f>datatable[[#This Row],[продажи_]]-datatable[[#This Row],[себестоимость_]]</f>
        <v>38.5749</v>
      </c>
      <c r="L18732"/>
    </row>
    <row r="18733" spans="2:12" x14ac:dyDescent="0.4">
      <c r="B18733" s="5" t="s">
        <v>67</v>
      </c>
      <c r="C18733" s="5" t="s">
        <v>57</v>
      </c>
      <c r="D18733" s="5" t="s">
        <v>30</v>
      </c>
      <c r="E18733" s="5" t="s">
        <v>60</v>
      </c>
      <c r="F18733" s="6">
        <v>44866</v>
      </c>
      <c r="G18733" s="6" t="str">
        <f>TEXT(datatable[[#This Row],[дата]],"ММ")</f>
        <v>11</v>
      </c>
      <c r="H18733" s="8">
        <v>47.453250000000004</v>
      </c>
      <c r="I18733" s="8">
        <v>22.042800000000003</v>
      </c>
      <c r="J18733" s="8">
        <f>datatable[[#This Row],[продажи_]]-datatable[[#This Row],[себестоимость_]]</f>
        <v>25.410450000000001</v>
      </c>
      <c r="L18733"/>
    </row>
    <row r="18734" spans="2:12" x14ac:dyDescent="0.4">
      <c r="B18734" s="5" t="s">
        <v>67</v>
      </c>
      <c r="C18734" s="5" t="s">
        <v>57</v>
      </c>
      <c r="D18734" s="5" t="s">
        <v>30</v>
      </c>
      <c r="E18734" s="5" t="s">
        <v>60</v>
      </c>
      <c r="F18734" s="6">
        <v>44896</v>
      </c>
      <c r="G18734" s="6" t="str">
        <f>TEXT(datatable[[#This Row],[дата]],"ММ")</f>
        <v>12</v>
      </c>
      <c r="H18734" s="8">
        <v>40.506</v>
      </c>
      <c r="I18734" s="8">
        <v>21.854399999999998</v>
      </c>
      <c r="J18734" s="8">
        <f>datatable[[#This Row],[продажи_]]-datatable[[#This Row],[себестоимость_]]</f>
        <v>18.651600000000002</v>
      </c>
      <c r="L18734"/>
    </row>
    <row r="18735" spans="2:12" x14ac:dyDescent="0.4">
      <c r="B18735" s="5" t="s">
        <v>67</v>
      </c>
      <c r="C18735" s="5" t="s">
        <v>57</v>
      </c>
      <c r="D18735" s="5" t="s">
        <v>30</v>
      </c>
      <c r="E18735" s="5" t="s">
        <v>8</v>
      </c>
      <c r="F18735" s="6">
        <v>44562</v>
      </c>
      <c r="G18735" s="6" t="str">
        <f>TEXT(datatable[[#This Row],[дата]],"ММ")</f>
        <v>01</v>
      </c>
      <c r="H18735" s="8">
        <v>25.839000000000006</v>
      </c>
      <c r="I18735" s="8">
        <v>19.938600000000001</v>
      </c>
      <c r="J18735" s="8">
        <f>datatable[[#This Row],[продажи_]]-datatable[[#This Row],[себестоимость_]]</f>
        <v>5.9004000000000048</v>
      </c>
      <c r="L18735"/>
    </row>
    <row r="18736" spans="2:12" x14ac:dyDescent="0.4">
      <c r="B18736" s="5" t="s">
        <v>67</v>
      </c>
      <c r="C18736" s="5" t="s">
        <v>57</v>
      </c>
      <c r="D18736" s="5" t="s">
        <v>30</v>
      </c>
      <c r="E18736" s="5" t="s">
        <v>8</v>
      </c>
      <c r="F18736" s="6">
        <v>44593</v>
      </c>
      <c r="G18736" s="6" t="str">
        <f>TEXT(datatable[[#This Row],[дата]],"ММ")</f>
        <v>02</v>
      </c>
      <c r="H18736" s="8">
        <v>42.020999999999994</v>
      </c>
      <c r="I18736" s="8">
        <v>26.919200000000004</v>
      </c>
      <c r="J18736" s="8">
        <f>datatable[[#This Row],[продажи_]]-datatable[[#This Row],[себестоимость_]]</f>
        <v>15.10179999999999</v>
      </c>
      <c r="L18736"/>
    </row>
    <row r="18737" spans="2:12" x14ac:dyDescent="0.4">
      <c r="B18737" s="5" t="s">
        <v>67</v>
      </c>
      <c r="C18737" s="5" t="s">
        <v>57</v>
      </c>
      <c r="D18737" s="5" t="s">
        <v>30</v>
      </c>
      <c r="E18737" s="5" t="s">
        <v>8</v>
      </c>
      <c r="F18737" s="6">
        <v>44621</v>
      </c>
      <c r="G18737" s="6" t="str">
        <f>TEXT(datatable[[#This Row],[дата]],"ММ")</f>
        <v>03</v>
      </c>
      <c r="H18737" s="8">
        <v>40.507199999999997</v>
      </c>
      <c r="I18737" s="8">
        <v>35.446399999999997</v>
      </c>
      <c r="J18737" s="8">
        <f>datatable[[#This Row],[продажи_]]-datatable[[#This Row],[себестоимость_]]</f>
        <v>5.0608000000000004</v>
      </c>
      <c r="L18737"/>
    </row>
    <row r="18738" spans="2:12" x14ac:dyDescent="0.4">
      <c r="B18738" s="5" t="s">
        <v>67</v>
      </c>
      <c r="C18738" s="5" t="s">
        <v>57</v>
      </c>
      <c r="D18738" s="5" t="s">
        <v>30</v>
      </c>
      <c r="E18738" s="5" t="s">
        <v>8</v>
      </c>
      <c r="F18738" s="6">
        <v>44652</v>
      </c>
      <c r="G18738" s="6" t="str">
        <f>TEXT(datatable[[#This Row],[дата]],"ММ")</f>
        <v>04</v>
      </c>
      <c r="H18738" s="8">
        <v>31.7898</v>
      </c>
      <c r="I18738" s="8">
        <v>30.723000000000003</v>
      </c>
      <c r="J18738" s="8">
        <f>datatable[[#This Row],[продажи_]]-datatable[[#This Row],[себестоимость_]]</f>
        <v>1.0667999999999971</v>
      </c>
      <c r="L18738"/>
    </row>
    <row r="18739" spans="2:12" x14ac:dyDescent="0.4">
      <c r="B18739" s="5" t="s">
        <v>67</v>
      </c>
      <c r="C18739" s="5" t="s">
        <v>57</v>
      </c>
      <c r="D18739" s="5" t="s">
        <v>30</v>
      </c>
      <c r="E18739" s="5" t="s">
        <v>8</v>
      </c>
      <c r="F18739" s="6">
        <v>44682</v>
      </c>
      <c r="G18739" s="6" t="str">
        <f>TEXT(datatable[[#This Row],[дата]],"ММ")</f>
        <v>05</v>
      </c>
      <c r="H18739" s="8">
        <v>25.369200000000003</v>
      </c>
      <c r="I18739" s="8">
        <v>28.340399999999999</v>
      </c>
      <c r="J18739" s="8">
        <f>datatable[[#This Row],[продажи_]]-datatable[[#This Row],[себестоимость_]]</f>
        <v>-2.9711999999999961</v>
      </c>
      <c r="L18739"/>
    </row>
    <row r="18740" spans="2:12" x14ac:dyDescent="0.4">
      <c r="B18740" s="5" t="s">
        <v>67</v>
      </c>
      <c r="C18740" s="5" t="s">
        <v>57</v>
      </c>
      <c r="D18740" s="5" t="s">
        <v>30</v>
      </c>
      <c r="E18740" s="5" t="s">
        <v>8</v>
      </c>
      <c r="F18740" s="6">
        <v>44713</v>
      </c>
      <c r="G18740" s="6" t="str">
        <f>TEXT(datatable[[#This Row],[дата]],"ММ")</f>
        <v>06</v>
      </c>
      <c r="H18740" s="8">
        <v>32.912100000000002</v>
      </c>
      <c r="I18740" s="8">
        <v>25.811499999999999</v>
      </c>
      <c r="J18740" s="8">
        <f>datatable[[#This Row],[продажи_]]-datatable[[#This Row],[себестоимость_]]</f>
        <v>7.1006000000000036</v>
      </c>
      <c r="L18740"/>
    </row>
    <row r="18741" spans="2:12" x14ac:dyDescent="0.4">
      <c r="B18741" s="5" t="s">
        <v>67</v>
      </c>
      <c r="C18741" s="5" t="s">
        <v>57</v>
      </c>
      <c r="D18741" s="5" t="s">
        <v>30</v>
      </c>
      <c r="E18741" s="5" t="s">
        <v>8</v>
      </c>
      <c r="F18741" s="6">
        <v>44743</v>
      </c>
      <c r="G18741" s="6" t="str">
        <f>TEXT(datatable[[#This Row],[дата]],"ММ")</f>
        <v>07</v>
      </c>
      <c r="H18741" s="8">
        <v>24.429599999999997</v>
      </c>
      <c r="I18741" s="8">
        <v>19.896799999999999</v>
      </c>
      <c r="J18741" s="8">
        <f>datatable[[#This Row],[продажи_]]-datatable[[#This Row],[себестоимость_]]</f>
        <v>4.5327999999999982</v>
      </c>
      <c r="L18741"/>
    </row>
    <row r="18742" spans="2:12" x14ac:dyDescent="0.4">
      <c r="B18742" s="5" t="s">
        <v>67</v>
      </c>
      <c r="C18742" s="5" t="s">
        <v>57</v>
      </c>
      <c r="D18742" s="5" t="s">
        <v>30</v>
      </c>
      <c r="E18742" s="5" t="s">
        <v>8</v>
      </c>
      <c r="F18742" s="6">
        <v>44774</v>
      </c>
      <c r="G18742" s="6" t="str">
        <f>TEXT(datatable[[#This Row],[дата]],"ММ")</f>
        <v>08</v>
      </c>
      <c r="H18742" s="8">
        <v>25.134300000000003</v>
      </c>
      <c r="I18742" s="8">
        <v>16.364699999999999</v>
      </c>
      <c r="J18742" s="8">
        <f>datatable[[#This Row],[продажи_]]-datatable[[#This Row],[себестоимость_]]</f>
        <v>8.7696000000000041</v>
      </c>
      <c r="L18742"/>
    </row>
    <row r="18743" spans="2:12" x14ac:dyDescent="0.4">
      <c r="B18743" s="5" t="s">
        <v>67</v>
      </c>
      <c r="C18743" s="5" t="s">
        <v>57</v>
      </c>
      <c r="D18743" s="5" t="s">
        <v>30</v>
      </c>
      <c r="E18743" s="5" t="s">
        <v>8</v>
      </c>
      <c r="F18743" s="6">
        <v>44805</v>
      </c>
      <c r="G18743" s="6" t="str">
        <f>TEXT(datatable[[#This Row],[дата]],"ММ")</f>
        <v>09</v>
      </c>
      <c r="H18743" s="8">
        <v>28.971000000000004</v>
      </c>
      <c r="I18743" s="8">
        <v>24.871000000000002</v>
      </c>
      <c r="J18743" s="8">
        <f>datatable[[#This Row],[продажи_]]-datatable[[#This Row],[себестоимость_]]</f>
        <v>4.1000000000000014</v>
      </c>
      <c r="L18743"/>
    </row>
    <row r="18744" spans="2:12" x14ac:dyDescent="0.4">
      <c r="B18744" s="5" t="s">
        <v>67</v>
      </c>
      <c r="C18744" s="5" t="s">
        <v>57</v>
      </c>
      <c r="D18744" s="5" t="s">
        <v>30</v>
      </c>
      <c r="E18744" s="5" t="s">
        <v>8</v>
      </c>
      <c r="F18744" s="6">
        <v>44835</v>
      </c>
      <c r="G18744" s="6" t="str">
        <f>TEXT(datatable[[#This Row],[дата]],"ММ")</f>
        <v>10</v>
      </c>
      <c r="H18744" s="8">
        <v>36.54</v>
      </c>
      <c r="I18744" s="8">
        <v>23.408000000000001</v>
      </c>
      <c r="J18744" s="8">
        <f>datatable[[#This Row],[продажи_]]-datatable[[#This Row],[себестоимость_]]</f>
        <v>13.131999999999998</v>
      </c>
      <c r="L18744"/>
    </row>
    <row r="18745" spans="2:12" x14ac:dyDescent="0.4">
      <c r="B18745" s="5" t="s">
        <v>67</v>
      </c>
      <c r="C18745" s="5" t="s">
        <v>57</v>
      </c>
      <c r="D18745" s="5" t="s">
        <v>30</v>
      </c>
      <c r="E18745" s="5" t="s">
        <v>8</v>
      </c>
      <c r="F18745" s="6">
        <v>44866</v>
      </c>
      <c r="G18745" s="6" t="str">
        <f>TEXT(datatable[[#This Row],[дата]],"ММ")</f>
        <v>11</v>
      </c>
      <c r="H18745" s="8">
        <v>36.644400000000005</v>
      </c>
      <c r="I18745" s="8">
        <v>21.736000000000004</v>
      </c>
      <c r="J18745" s="8">
        <f>datatable[[#This Row],[продажи_]]-datatable[[#This Row],[себестоимость_]]</f>
        <v>14.9084</v>
      </c>
      <c r="L18745"/>
    </row>
    <row r="18746" spans="2:12" x14ac:dyDescent="0.4">
      <c r="B18746" s="5" t="s">
        <v>67</v>
      </c>
      <c r="C18746" s="5" t="s">
        <v>57</v>
      </c>
      <c r="D18746" s="5" t="s">
        <v>30</v>
      </c>
      <c r="E18746" s="5" t="s">
        <v>8</v>
      </c>
      <c r="F18746" s="6">
        <v>44896</v>
      </c>
      <c r="G18746" s="6" t="str">
        <f>TEXT(datatable[[#This Row],[дата]],"ММ")</f>
        <v>12</v>
      </c>
      <c r="H18746" s="8">
        <v>29.127600000000001</v>
      </c>
      <c r="I18746" s="8">
        <v>22.822800000000001</v>
      </c>
      <c r="J18746" s="8">
        <f>datatable[[#This Row],[продажи_]]-datatable[[#This Row],[себестоимость_]]</f>
        <v>6.3048000000000002</v>
      </c>
      <c r="L18746"/>
    </row>
    <row r="18747" spans="2:12" x14ac:dyDescent="0.4">
      <c r="B18747" s="5" t="s">
        <v>67</v>
      </c>
      <c r="C18747" s="5" t="s">
        <v>57</v>
      </c>
      <c r="D18747" s="5" t="s">
        <v>30</v>
      </c>
      <c r="E18747" s="5" t="s">
        <v>61</v>
      </c>
      <c r="F18747" s="6">
        <v>44562</v>
      </c>
      <c r="G18747" s="6" t="str">
        <f>TEXT(datatable[[#This Row],[дата]],"ММ")</f>
        <v>01</v>
      </c>
      <c r="H18747" s="8">
        <v>13.186800000000002</v>
      </c>
      <c r="I18747" s="8">
        <v>5.6880000000000006</v>
      </c>
      <c r="J18747" s="8">
        <f>datatable[[#This Row],[продажи_]]-datatable[[#This Row],[себестоимость_]]</f>
        <v>7.498800000000001</v>
      </c>
      <c r="L18747"/>
    </row>
    <row r="18748" spans="2:12" x14ac:dyDescent="0.4">
      <c r="B18748" s="5" t="s">
        <v>67</v>
      </c>
      <c r="C18748" s="5" t="s">
        <v>57</v>
      </c>
      <c r="D18748" s="5" t="s">
        <v>30</v>
      </c>
      <c r="E18748" s="5" t="s">
        <v>61</v>
      </c>
      <c r="F18748" s="6">
        <v>44593</v>
      </c>
      <c r="G18748" s="6" t="str">
        <f>TEXT(datatable[[#This Row],[дата]],"ММ")</f>
        <v>02</v>
      </c>
      <c r="H18748" s="8">
        <v>14.968800000000002</v>
      </c>
      <c r="I18748" s="8">
        <v>9.0692000000000004</v>
      </c>
      <c r="J18748" s="8">
        <f>datatable[[#This Row],[продажи_]]-datatable[[#This Row],[себестоимость_]]</f>
        <v>5.8996000000000013</v>
      </c>
      <c r="L18748"/>
    </row>
    <row r="18749" spans="2:12" x14ac:dyDescent="0.4">
      <c r="B18749" s="5" t="s">
        <v>67</v>
      </c>
      <c r="C18749" s="5" t="s">
        <v>57</v>
      </c>
      <c r="D18749" s="5" t="s">
        <v>30</v>
      </c>
      <c r="E18749" s="5" t="s">
        <v>61</v>
      </c>
      <c r="F18749" s="6">
        <v>44621</v>
      </c>
      <c r="G18749" s="6" t="str">
        <f>TEXT(datatable[[#This Row],[дата]],"ММ")</f>
        <v>03</v>
      </c>
      <c r="H18749" s="8">
        <v>25.1328</v>
      </c>
      <c r="I18749" s="8">
        <v>14.9152</v>
      </c>
      <c r="J18749" s="8">
        <f>datatable[[#This Row],[продажи_]]-datatable[[#This Row],[себестоимость_]]</f>
        <v>10.217599999999999</v>
      </c>
      <c r="L18749"/>
    </row>
    <row r="18750" spans="2:12" x14ac:dyDescent="0.4">
      <c r="B18750" s="5" t="s">
        <v>67</v>
      </c>
      <c r="C18750" s="5" t="s">
        <v>57</v>
      </c>
      <c r="D18750" s="5" t="s">
        <v>30</v>
      </c>
      <c r="E18750" s="5" t="s">
        <v>61</v>
      </c>
      <c r="F18750" s="6">
        <v>44652</v>
      </c>
      <c r="G18750" s="6" t="str">
        <f>TEXT(datatable[[#This Row],[дата]],"ММ")</f>
        <v>04</v>
      </c>
      <c r="H18750" s="8">
        <v>18.6648</v>
      </c>
      <c r="I18750" s="8">
        <v>10.617599999999999</v>
      </c>
      <c r="J18750" s="8">
        <f>datatable[[#This Row],[продажи_]]-datatable[[#This Row],[себестоимость_]]</f>
        <v>8.0472000000000001</v>
      </c>
      <c r="L18750"/>
    </row>
    <row r="18751" spans="2:12" x14ac:dyDescent="0.4">
      <c r="B18751" s="5" t="s">
        <v>67</v>
      </c>
      <c r="C18751" s="5" t="s">
        <v>57</v>
      </c>
      <c r="D18751" s="5" t="s">
        <v>30</v>
      </c>
      <c r="E18751" s="5" t="s">
        <v>61</v>
      </c>
      <c r="F18751" s="6">
        <v>44682</v>
      </c>
      <c r="G18751" s="6" t="str">
        <f>TEXT(datatable[[#This Row],[дата]],"ММ")</f>
        <v>05</v>
      </c>
      <c r="H18751" s="8">
        <v>13.9392</v>
      </c>
      <c r="I18751" s="8">
        <v>9.1956000000000007</v>
      </c>
      <c r="J18751" s="8">
        <f>datatable[[#This Row],[продажи_]]-datatable[[#This Row],[себестоимость_]]</f>
        <v>4.7435999999999989</v>
      </c>
      <c r="L18751"/>
    </row>
    <row r="18752" spans="2:12" x14ac:dyDescent="0.4">
      <c r="B18752" s="5" t="s">
        <v>67</v>
      </c>
      <c r="C18752" s="5" t="s">
        <v>57</v>
      </c>
      <c r="D18752" s="5" t="s">
        <v>30</v>
      </c>
      <c r="E18752" s="5" t="s">
        <v>61</v>
      </c>
      <c r="F18752" s="6">
        <v>44713</v>
      </c>
      <c r="G18752" s="6" t="str">
        <f>TEXT(datatable[[#This Row],[дата]],"ММ")</f>
        <v>06</v>
      </c>
      <c r="H18752" s="8">
        <v>14.586</v>
      </c>
      <c r="I18752" s="8">
        <v>8.934899999999999</v>
      </c>
      <c r="J18752" s="8">
        <f>datatable[[#This Row],[продажи_]]-datatable[[#This Row],[себестоимость_]]</f>
        <v>5.6511000000000013</v>
      </c>
      <c r="L18752"/>
    </row>
    <row r="18753" spans="2:12" x14ac:dyDescent="0.4">
      <c r="B18753" s="5" t="s">
        <v>67</v>
      </c>
      <c r="C18753" s="5" t="s">
        <v>57</v>
      </c>
      <c r="D18753" s="5" t="s">
        <v>30</v>
      </c>
      <c r="E18753" s="5" t="s">
        <v>61</v>
      </c>
      <c r="F18753" s="6">
        <v>44743</v>
      </c>
      <c r="G18753" s="6" t="str">
        <f>TEXT(datatable[[#This Row],[дата]],"ММ")</f>
        <v>07</v>
      </c>
      <c r="H18753" s="8">
        <v>11.299200000000001</v>
      </c>
      <c r="I18753" s="8">
        <v>5.0560000000000009</v>
      </c>
      <c r="J18753" s="8">
        <f>datatable[[#This Row],[продажи_]]-datatable[[#This Row],[себестоимость_]]</f>
        <v>6.2431999999999999</v>
      </c>
      <c r="L18753"/>
    </row>
    <row r="18754" spans="2:12" x14ac:dyDescent="0.4">
      <c r="B18754" s="5" t="s">
        <v>67</v>
      </c>
      <c r="C18754" s="5" t="s">
        <v>57</v>
      </c>
      <c r="D18754" s="5" t="s">
        <v>30</v>
      </c>
      <c r="E18754" s="5" t="s">
        <v>61</v>
      </c>
      <c r="F18754" s="6">
        <v>44774</v>
      </c>
      <c r="G18754" s="6" t="str">
        <f>TEXT(datatable[[#This Row],[дата]],"ММ")</f>
        <v>08</v>
      </c>
      <c r="H18754" s="8">
        <v>11.6424</v>
      </c>
      <c r="I18754" s="8">
        <v>6.7545000000000002</v>
      </c>
      <c r="J18754" s="8">
        <f>datatable[[#This Row],[продажи_]]-datatable[[#This Row],[себестоимость_]]</f>
        <v>4.8879000000000001</v>
      </c>
      <c r="L18754"/>
    </row>
    <row r="18755" spans="2:12" x14ac:dyDescent="0.4">
      <c r="B18755" s="5" t="s">
        <v>67</v>
      </c>
      <c r="C18755" s="5" t="s">
        <v>57</v>
      </c>
      <c r="D18755" s="5" t="s">
        <v>30</v>
      </c>
      <c r="E18755" s="5" t="s">
        <v>61</v>
      </c>
      <c r="F18755" s="6">
        <v>44805</v>
      </c>
      <c r="G18755" s="6" t="str">
        <f>TEXT(datatable[[#This Row],[дата]],"ММ")</f>
        <v>09</v>
      </c>
      <c r="H18755" s="8">
        <v>15.708</v>
      </c>
      <c r="I18755" s="8">
        <v>8.6900000000000013</v>
      </c>
      <c r="J18755" s="8">
        <f>datatable[[#This Row],[продажи_]]-datatable[[#This Row],[себестоимость_]]</f>
        <v>7.0179999999999989</v>
      </c>
      <c r="L18755"/>
    </row>
    <row r="18756" spans="2:12" x14ac:dyDescent="0.4">
      <c r="B18756" s="5" t="s">
        <v>67</v>
      </c>
      <c r="C18756" s="5" t="s">
        <v>57</v>
      </c>
      <c r="D18756" s="5" t="s">
        <v>30</v>
      </c>
      <c r="E18756" s="5" t="s">
        <v>61</v>
      </c>
      <c r="F18756" s="6">
        <v>44835</v>
      </c>
      <c r="G18756" s="6" t="str">
        <f>TEXT(datatable[[#This Row],[дата]],"ММ")</f>
        <v>10</v>
      </c>
      <c r="H18756" s="8">
        <v>19.034400000000002</v>
      </c>
      <c r="I18756" s="8">
        <v>11.944800000000001</v>
      </c>
      <c r="J18756" s="8">
        <f>datatable[[#This Row],[продажи_]]-datatable[[#This Row],[себестоимость_]]</f>
        <v>7.0896000000000008</v>
      </c>
      <c r="L18756"/>
    </row>
    <row r="18757" spans="2:12" x14ac:dyDescent="0.4">
      <c r="B18757" s="5" t="s">
        <v>67</v>
      </c>
      <c r="C18757" s="5" t="s">
        <v>57</v>
      </c>
      <c r="D18757" s="5" t="s">
        <v>30</v>
      </c>
      <c r="E18757" s="5" t="s">
        <v>61</v>
      </c>
      <c r="F18757" s="6">
        <v>44866</v>
      </c>
      <c r="G18757" s="6" t="str">
        <f>TEXT(datatable[[#This Row],[дата]],"ММ")</f>
        <v>11</v>
      </c>
      <c r="H18757" s="8">
        <v>15.9588</v>
      </c>
      <c r="I18757" s="8">
        <v>11.1943</v>
      </c>
      <c r="J18757" s="8">
        <f>datatable[[#This Row],[продажи_]]-datatable[[#This Row],[себестоимость_]]</f>
        <v>4.7645</v>
      </c>
      <c r="L18757"/>
    </row>
    <row r="18758" spans="2:12" x14ac:dyDescent="0.4">
      <c r="B18758" s="5" t="s">
        <v>67</v>
      </c>
      <c r="C18758" s="5" t="s">
        <v>57</v>
      </c>
      <c r="D18758" s="5" t="s">
        <v>30</v>
      </c>
      <c r="E18758" s="5" t="s">
        <v>61</v>
      </c>
      <c r="F18758" s="6">
        <v>44896</v>
      </c>
      <c r="G18758" s="6" t="str">
        <f>TEXT(datatable[[#This Row],[дата]],"ММ")</f>
        <v>12</v>
      </c>
      <c r="H18758" s="8">
        <v>18.374399999999998</v>
      </c>
      <c r="I18758" s="8">
        <v>7.8684000000000003</v>
      </c>
      <c r="J18758" s="8">
        <f>datatable[[#This Row],[продажи_]]-datatable[[#This Row],[себестоимость_]]</f>
        <v>10.505999999999997</v>
      </c>
      <c r="L18758"/>
    </row>
    <row r="18759" spans="2:12" x14ac:dyDescent="0.4">
      <c r="B18759" s="5" t="s">
        <v>67</v>
      </c>
      <c r="C18759" s="5" t="s">
        <v>57</v>
      </c>
      <c r="D18759" s="5" t="s">
        <v>30</v>
      </c>
      <c r="E18759" s="5" t="s">
        <v>62</v>
      </c>
      <c r="F18759" s="6">
        <v>44562</v>
      </c>
      <c r="G18759" s="6" t="str">
        <f>TEXT(datatable[[#This Row],[дата]],"ММ")</f>
        <v>01</v>
      </c>
      <c r="H18759" s="8">
        <v>37.662300000000002</v>
      </c>
      <c r="I18759" s="8">
        <v>21.10275</v>
      </c>
      <c r="J18759" s="8">
        <f>datatable[[#This Row],[продажи_]]-datatable[[#This Row],[себестоимость_]]</f>
        <v>16.559550000000002</v>
      </c>
      <c r="L18759"/>
    </row>
    <row r="18760" spans="2:12" x14ac:dyDescent="0.4">
      <c r="B18760" s="5" t="s">
        <v>67</v>
      </c>
      <c r="C18760" s="5" t="s">
        <v>57</v>
      </c>
      <c r="D18760" s="5" t="s">
        <v>30</v>
      </c>
      <c r="E18760" s="5" t="s">
        <v>62</v>
      </c>
      <c r="F18760" s="6">
        <v>44593</v>
      </c>
      <c r="G18760" s="6" t="str">
        <f>TEXT(datatable[[#This Row],[дата]],"ММ")</f>
        <v>02</v>
      </c>
      <c r="H18760" s="8">
        <v>60.696999999999996</v>
      </c>
      <c r="I18760" s="8">
        <v>33.407499999999999</v>
      </c>
      <c r="J18760" s="8">
        <f>datatable[[#This Row],[продажи_]]-datatable[[#This Row],[себестоимость_]]</f>
        <v>27.289499999999997</v>
      </c>
      <c r="L18760"/>
    </row>
    <row r="18761" spans="2:12" x14ac:dyDescent="0.4">
      <c r="B18761" s="5" t="s">
        <v>67</v>
      </c>
      <c r="C18761" s="5" t="s">
        <v>57</v>
      </c>
      <c r="D18761" s="5" t="s">
        <v>30</v>
      </c>
      <c r="E18761" s="5" t="s">
        <v>62</v>
      </c>
      <c r="F18761" s="6">
        <v>44621</v>
      </c>
      <c r="G18761" s="6" t="str">
        <f>TEXT(datatable[[#This Row],[дата]],"ММ")</f>
        <v>03</v>
      </c>
      <c r="H18761" s="8">
        <v>51.271999999999998</v>
      </c>
      <c r="I18761" s="8">
        <v>35.856000000000009</v>
      </c>
      <c r="J18761" s="8">
        <f>datatable[[#This Row],[продажи_]]-datatable[[#This Row],[себестоимость_]]</f>
        <v>15.41599999999999</v>
      </c>
      <c r="L18761"/>
    </row>
    <row r="18762" spans="2:12" x14ac:dyDescent="0.4">
      <c r="B18762" s="5" t="s">
        <v>67</v>
      </c>
      <c r="C18762" s="5" t="s">
        <v>57</v>
      </c>
      <c r="D18762" s="5" t="s">
        <v>30</v>
      </c>
      <c r="E18762" s="5" t="s">
        <v>62</v>
      </c>
      <c r="F18762" s="6">
        <v>44652</v>
      </c>
      <c r="G18762" s="6" t="str">
        <f>TEXT(datatable[[#This Row],[дата]],"ММ")</f>
        <v>04</v>
      </c>
      <c r="H18762" s="8">
        <v>46.446400000000004</v>
      </c>
      <c r="I18762" s="8">
        <v>34.278999999999996</v>
      </c>
      <c r="J18762" s="8">
        <f>datatable[[#This Row],[продажи_]]-datatable[[#This Row],[себестоимость_]]</f>
        <v>12.167400000000008</v>
      </c>
      <c r="L18762"/>
    </row>
    <row r="18763" spans="2:12" x14ac:dyDescent="0.4">
      <c r="B18763" s="5" t="s">
        <v>67</v>
      </c>
      <c r="C18763" s="5" t="s">
        <v>57</v>
      </c>
      <c r="D18763" s="5" t="s">
        <v>30</v>
      </c>
      <c r="E18763" s="5" t="s">
        <v>62</v>
      </c>
      <c r="F18763" s="6">
        <v>44682</v>
      </c>
      <c r="G18763" s="6" t="str">
        <f>TEXT(datatable[[#This Row],[дата]],"ММ")</f>
        <v>05</v>
      </c>
      <c r="H18763" s="8">
        <v>41.168400000000005</v>
      </c>
      <c r="I18763" s="8">
        <v>21.414000000000001</v>
      </c>
      <c r="J18763" s="8">
        <f>datatable[[#This Row],[продажи_]]-datatable[[#This Row],[себестоимость_]]</f>
        <v>19.754400000000004</v>
      </c>
      <c r="L18763"/>
    </row>
    <row r="18764" spans="2:12" x14ac:dyDescent="0.4">
      <c r="B18764" s="5" t="s">
        <v>67</v>
      </c>
      <c r="C18764" s="5" t="s">
        <v>57</v>
      </c>
      <c r="D18764" s="5" t="s">
        <v>30</v>
      </c>
      <c r="E18764" s="5" t="s">
        <v>62</v>
      </c>
      <c r="F18764" s="6">
        <v>44713</v>
      </c>
      <c r="G18764" s="6" t="str">
        <f>TEXT(datatable[[#This Row],[дата]],"ММ")</f>
        <v>06</v>
      </c>
      <c r="H18764" s="8">
        <v>55.381299999999996</v>
      </c>
      <c r="I18764" s="8">
        <v>32.369999999999997</v>
      </c>
      <c r="J18764" s="8">
        <f>datatable[[#This Row],[продажи_]]-datatable[[#This Row],[себестоимость_]]</f>
        <v>23.011299999999999</v>
      </c>
      <c r="L18764"/>
    </row>
    <row r="18765" spans="2:12" x14ac:dyDescent="0.4">
      <c r="B18765" s="5" t="s">
        <v>67</v>
      </c>
      <c r="C18765" s="5" t="s">
        <v>57</v>
      </c>
      <c r="D18765" s="5" t="s">
        <v>30</v>
      </c>
      <c r="E18765" s="5" t="s">
        <v>62</v>
      </c>
      <c r="F18765" s="6">
        <v>44743</v>
      </c>
      <c r="G18765" s="6" t="str">
        <f>TEXT(datatable[[#This Row],[дата]],"ММ")</f>
        <v>07</v>
      </c>
      <c r="H18765" s="8">
        <v>30.461600000000001</v>
      </c>
      <c r="I18765" s="8">
        <v>16.932000000000002</v>
      </c>
      <c r="J18765" s="8">
        <f>datatable[[#This Row],[продажи_]]-datatable[[#This Row],[себестоимость_]]</f>
        <v>13.529599999999999</v>
      </c>
      <c r="L18765"/>
    </row>
    <row r="18766" spans="2:12" x14ac:dyDescent="0.4">
      <c r="B18766" s="5" t="s">
        <v>67</v>
      </c>
      <c r="C18766" s="5" t="s">
        <v>57</v>
      </c>
      <c r="D18766" s="5" t="s">
        <v>30</v>
      </c>
      <c r="E18766" s="5" t="s">
        <v>62</v>
      </c>
      <c r="F18766" s="6">
        <v>44774</v>
      </c>
      <c r="G18766" s="6" t="str">
        <f>TEXT(datatable[[#This Row],[дата]],"ММ")</f>
        <v>08</v>
      </c>
      <c r="H18766" s="8">
        <v>28.840499999999999</v>
      </c>
      <c r="I18766" s="8">
        <v>17.928000000000001</v>
      </c>
      <c r="J18766" s="8">
        <f>datatable[[#This Row],[продажи_]]-datatable[[#This Row],[себестоимость_]]</f>
        <v>10.912499999999998</v>
      </c>
      <c r="L18766"/>
    </row>
    <row r="18767" spans="2:12" x14ac:dyDescent="0.4">
      <c r="B18767" s="5" t="s">
        <v>67</v>
      </c>
      <c r="C18767" s="5" t="s">
        <v>57</v>
      </c>
      <c r="D18767" s="5" t="s">
        <v>30</v>
      </c>
      <c r="E18767" s="5" t="s">
        <v>62</v>
      </c>
      <c r="F18767" s="6">
        <v>44805</v>
      </c>
      <c r="G18767" s="6" t="str">
        <f>TEXT(datatable[[#This Row],[дата]],"ММ")</f>
        <v>09</v>
      </c>
      <c r="H18767" s="8">
        <v>41.093000000000004</v>
      </c>
      <c r="I18767" s="8">
        <v>22.41</v>
      </c>
      <c r="J18767" s="8">
        <f>datatable[[#This Row],[продажи_]]-datatable[[#This Row],[себестоимость_]]</f>
        <v>18.683000000000003</v>
      </c>
      <c r="L18767"/>
    </row>
    <row r="18768" spans="2:12" x14ac:dyDescent="0.4">
      <c r="B18768" s="5" t="s">
        <v>67</v>
      </c>
      <c r="C18768" s="5" t="s">
        <v>57</v>
      </c>
      <c r="D18768" s="5" t="s">
        <v>30</v>
      </c>
      <c r="E18768" s="5" t="s">
        <v>62</v>
      </c>
      <c r="F18768" s="6">
        <v>44835</v>
      </c>
      <c r="G18768" s="6" t="str">
        <f>TEXT(datatable[[#This Row],[дата]],"ММ")</f>
        <v>10</v>
      </c>
      <c r="H18768" s="8">
        <v>47.502000000000002</v>
      </c>
      <c r="I18768" s="8">
        <v>31.955000000000002</v>
      </c>
      <c r="J18768" s="8">
        <f>datatable[[#This Row],[продажи_]]-datatable[[#This Row],[себестоимость_]]</f>
        <v>15.547000000000001</v>
      </c>
      <c r="L18768"/>
    </row>
    <row r="18769" spans="2:12" x14ac:dyDescent="0.4">
      <c r="B18769" s="5" t="s">
        <v>67</v>
      </c>
      <c r="C18769" s="5" t="s">
        <v>57</v>
      </c>
      <c r="D18769" s="5" t="s">
        <v>30</v>
      </c>
      <c r="E18769" s="5" t="s">
        <v>62</v>
      </c>
      <c r="F18769" s="6">
        <v>44866</v>
      </c>
      <c r="G18769" s="6" t="str">
        <f>TEXT(datatable[[#This Row],[дата]],"ММ")</f>
        <v>11</v>
      </c>
      <c r="H18769" s="8">
        <v>49.500099999999996</v>
      </c>
      <c r="I18769" s="8">
        <v>23.468250000000001</v>
      </c>
      <c r="J18769" s="8">
        <f>datatable[[#This Row],[продажи_]]-datatable[[#This Row],[себестоимость_]]</f>
        <v>26.031849999999995</v>
      </c>
      <c r="L18769"/>
    </row>
    <row r="18770" spans="2:12" x14ac:dyDescent="0.4">
      <c r="B18770" s="5" t="s">
        <v>67</v>
      </c>
      <c r="C18770" s="5" t="s">
        <v>57</v>
      </c>
      <c r="D18770" s="5" t="s">
        <v>30</v>
      </c>
      <c r="E18770" s="5" t="s">
        <v>62</v>
      </c>
      <c r="F18770" s="6">
        <v>44896</v>
      </c>
      <c r="G18770" s="6" t="str">
        <f>TEXT(datatable[[#This Row],[дата]],"ММ")</f>
        <v>12</v>
      </c>
      <c r="H18770" s="8">
        <v>42.073200000000007</v>
      </c>
      <c r="I18770" s="8">
        <v>25.896000000000004</v>
      </c>
      <c r="J18770" s="8">
        <f>datatable[[#This Row],[продажи_]]-datatable[[#This Row],[себестоимость_]]</f>
        <v>16.177200000000003</v>
      </c>
      <c r="L18770"/>
    </row>
    <row r="18771" spans="2:12" x14ac:dyDescent="0.4">
      <c r="B18771" s="5" t="s">
        <v>67</v>
      </c>
      <c r="C18771" s="5" t="s">
        <v>57</v>
      </c>
      <c r="D18771" s="5" t="s">
        <v>30</v>
      </c>
      <c r="E18771" s="5" t="s">
        <v>9</v>
      </c>
      <c r="F18771" s="6">
        <v>44562</v>
      </c>
      <c r="G18771" s="6" t="str">
        <f>TEXT(datatable[[#This Row],[дата]],"ММ")</f>
        <v>01</v>
      </c>
      <c r="H18771" s="8">
        <v>30.069900000000004</v>
      </c>
      <c r="I18771" s="8">
        <v>16.2927</v>
      </c>
      <c r="J18771" s="8">
        <f>datatable[[#This Row],[продажи_]]-datatable[[#This Row],[себестоимость_]]</f>
        <v>13.777200000000004</v>
      </c>
      <c r="L18771"/>
    </row>
    <row r="18772" spans="2:12" x14ac:dyDescent="0.4">
      <c r="B18772" s="5" t="s">
        <v>67</v>
      </c>
      <c r="C18772" s="5" t="s">
        <v>57</v>
      </c>
      <c r="D18772" s="5" t="s">
        <v>30</v>
      </c>
      <c r="E18772" s="5" t="s">
        <v>9</v>
      </c>
      <c r="F18772" s="6">
        <v>44593</v>
      </c>
      <c r="G18772" s="6" t="str">
        <f>TEXT(datatable[[#This Row],[дата]],"ММ")</f>
        <v>02</v>
      </c>
      <c r="H18772" s="8">
        <v>41.718600000000002</v>
      </c>
      <c r="I18772" s="8">
        <v>33.595799999999997</v>
      </c>
      <c r="J18772" s="8">
        <f>datatable[[#This Row],[продажи_]]-datatable[[#This Row],[себестоимость_]]</f>
        <v>8.1228000000000051</v>
      </c>
      <c r="L18772"/>
    </row>
    <row r="18773" spans="2:12" x14ac:dyDescent="0.4">
      <c r="B18773" s="5" t="s">
        <v>67</v>
      </c>
      <c r="C18773" s="5" t="s">
        <v>57</v>
      </c>
      <c r="D18773" s="5" t="s">
        <v>30</v>
      </c>
      <c r="E18773" s="5" t="s">
        <v>9</v>
      </c>
      <c r="F18773" s="6">
        <v>44621</v>
      </c>
      <c r="G18773" s="6" t="str">
        <f>TEXT(datatable[[#This Row],[дата]],"ММ")</f>
        <v>03</v>
      </c>
      <c r="H18773" s="8">
        <v>38.528000000000006</v>
      </c>
      <c r="I18773" s="8">
        <v>30.648800000000001</v>
      </c>
      <c r="J18773" s="8">
        <f>datatable[[#This Row],[продажи_]]-datatable[[#This Row],[себестоимость_]]</f>
        <v>7.8792000000000044</v>
      </c>
      <c r="L18773"/>
    </row>
    <row r="18774" spans="2:12" x14ac:dyDescent="0.4">
      <c r="B18774" s="5" t="s">
        <v>67</v>
      </c>
      <c r="C18774" s="5" t="s">
        <v>57</v>
      </c>
      <c r="D18774" s="5" t="s">
        <v>30</v>
      </c>
      <c r="E18774" s="5" t="s">
        <v>9</v>
      </c>
      <c r="F18774" s="6">
        <v>44652</v>
      </c>
      <c r="G18774" s="6" t="str">
        <f>TEXT(datatable[[#This Row],[дата]],"ММ")</f>
        <v>04</v>
      </c>
      <c r="H18774" s="8">
        <v>45.511200000000002</v>
      </c>
      <c r="I18774" s="8">
        <v>27.4071</v>
      </c>
      <c r="J18774" s="8">
        <f>datatable[[#This Row],[продажи_]]-datatable[[#This Row],[себестоимость_]]</f>
        <v>18.104100000000003</v>
      </c>
      <c r="L18774"/>
    </row>
    <row r="18775" spans="2:12" x14ac:dyDescent="0.4">
      <c r="B18775" s="5" t="s">
        <v>67</v>
      </c>
      <c r="C18775" s="5" t="s">
        <v>57</v>
      </c>
      <c r="D18775" s="5" t="s">
        <v>30</v>
      </c>
      <c r="E18775" s="5" t="s">
        <v>9</v>
      </c>
      <c r="F18775" s="6">
        <v>44682</v>
      </c>
      <c r="G18775" s="6" t="str">
        <f>TEXT(datatable[[#This Row],[дата]],"ММ")</f>
        <v>05</v>
      </c>
      <c r="H18775" s="8">
        <v>36.481200000000001</v>
      </c>
      <c r="I18775" s="8">
        <v>20.713200000000001</v>
      </c>
      <c r="J18775" s="8">
        <f>datatable[[#This Row],[продажи_]]-datatable[[#This Row],[себестоимость_]]</f>
        <v>15.768000000000001</v>
      </c>
      <c r="L18775"/>
    </row>
    <row r="18776" spans="2:12" x14ac:dyDescent="0.4">
      <c r="B18776" s="5" t="s">
        <v>67</v>
      </c>
      <c r="C18776" s="5" t="s">
        <v>57</v>
      </c>
      <c r="D18776" s="5" t="s">
        <v>30</v>
      </c>
      <c r="E18776" s="5" t="s">
        <v>9</v>
      </c>
      <c r="F18776" s="6">
        <v>44713</v>
      </c>
      <c r="G18776" s="6" t="str">
        <f>TEXT(datatable[[#This Row],[дата]],"ММ")</f>
        <v>06</v>
      </c>
      <c r="H18776" s="8">
        <v>38.3474</v>
      </c>
      <c r="I18776" s="8">
        <v>27.091350000000002</v>
      </c>
      <c r="J18776" s="8">
        <f>datatable[[#This Row],[продажи_]]-datatable[[#This Row],[себестоимость_]]</f>
        <v>11.256049999999998</v>
      </c>
      <c r="L18776"/>
    </row>
    <row r="18777" spans="2:12" x14ac:dyDescent="0.4">
      <c r="B18777" s="5" t="s">
        <v>67</v>
      </c>
      <c r="C18777" s="5" t="s">
        <v>57</v>
      </c>
      <c r="D18777" s="5" t="s">
        <v>30</v>
      </c>
      <c r="E18777" s="5" t="s">
        <v>9</v>
      </c>
      <c r="F18777" s="6">
        <v>44743</v>
      </c>
      <c r="G18777" s="6" t="str">
        <f>TEXT(datatable[[#This Row],[дата]],"ММ")</f>
        <v>07</v>
      </c>
      <c r="H18777" s="8">
        <v>28.655200000000001</v>
      </c>
      <c r="I18777" s="8">
        <v>15.829599999999999</v>
      </c>
      <c r="J18777" s="8">
        <f>datatable[[#This Row],[продажи_]]-datatable[[#This Row],[себестоимость_]]</f>
        <v>12.825600000000001</v>
      </c>
      <c r="L18777"/>
    </row>
    <row r="18778" spans="2:12" x14ac:dyDescent="0.4">
      <c r="B18778" s="5" t="s">
        <v>67</v>
      </c>
      <c r="C18778" s="5" t="s">
        <v>57</v>
      </c>
      <c r="D18778" s="5" t="s">
        <v>30</v>
      </c>
      <c r="E18778" s="5" t="s">
        <v>9</v>
      </c>
      <c r="F18778" s="6">
        <v>44774</v>
      </c>
      <c r="G18778" s="6" t="str">
        <f>TEXT(datatable[[#This Row],[дата]],"ММ")</f>
        <v>08</v>
      </c>
      <c r="H18778" s="8">
        <v>22.213799999999999</v>
      </c>
      <c r="I18778" s="8">
        <v>17.429400000000001</v>
      </c>
      <c r="J18778" s="8">
        <f>datatable[[#This Row],[продажи_]]-datatable[[#This Row],[себестоимость_]]</f>
        <v>4.784399999999998</v>
      </c>
      <c r="L18778"/>
    </row>
    <row r="18779" spans="2:12" x14ac:dyDescent="0.4">
      <c r="B18779" s="5" t="s">
        <v>67</v>
      </c>
      <c r="C18779" s="5" t="s">
        <v>57</v>
      </c>
      <c r="D18779" s="5" t="s">
        <v>30</v>
      </c>
      <c r="E18779" s="5" t="s">
        <v>9</v>
      </c>
      <c r="F18779" s="6">
        <v>44805</v>
      </c>
      <c r="G18779" s="6" t="str">
        <f>TEXT(datatable[[#This Row],[дата]],"ММ")</f>
        <v>09</v>
      </c>
      <c r="H18779" s="8">
        <v>35.518000000000001</v>
      </c>
      <c r="I18779" s="8">
        <v>23.7865</v>
      </c>
      <c r="J18779" s="8">
        <f>datatable[[#This Row],[продажи_]]-datatable[[#This Row],[себестоимость_]]</f>
        <v>11.7315</v>
      </c>
      <c r="L18779"/>
    </row>
    <row r="18780" spans="2:12" x14ac:dyDescent="0.4">
      <c r="B18780" s="5" t="s">
        <v>67</v>
      </c>
      <c r="C18780" s="5" t="s">
        <v>57</v>
      </c>
      <c r="D18780" s="5" t="s">
        <v>30</v>
      </c>
      <c r="E18780" s="5" t="s">
        <v>9</v>
      </c>
      <c r="F18780" s="6">
        <v>44835</v>
      </c>
      <c r="G18780" s="6" t="str">
        <f>TEXT(datatable[[#This Row],[дата]],"ММ")</f>
        <v>10</v>
      </c>
      <c r="H18780" s="8">
        <v>42.982800000000005</v>
      </c>
      <c r="I18780" s="8">
        <v>28.880599999999998</v>
      </c>
      <c r="J18780" s="8">
        <f>datatable[[#This Row],[продажи_]]-datatable[[#This Row],[себестоимость_]]</f>
        <v>14.102200000000007</v>
      </c>
      <c r="L18780"/>
    </row>
    <row r="18781" spans="2:12" x14ac:dyDescent="0.4">
      <c r="B18781" s="5" t="s">
        <v>67</v>
      </c>
      <c r="C18781" s="5" t="s">
        <v>57</v>
      </c>
      <c r="D18781" s="5" t="s">
        <v>30</v>
      </c>
      <c r="E18781" s="5" t="s">
        <v>9</v>
      </c>
      <c r="F18781" s="6">
        <v>44866</v>
      </c>
      <c r="G18781" s="6" t="str">
        <f>TEXT(datatable[[#This Row],[дата]],"ММ")</f>
        <v>11</v>
      </c>
      <c r="H18781" s="8">
        <v>39.521300000000004</v>
      </c>
      <c r="I18781" s="8">
        <v>29.554200000000005</v>
      </c>
      <c r="J18781" s="8">
        <f>datatable[[#This Row],[продажи_]]-datatable[[#This Row],[себестоимость_]]</f>
        <v>9.9670999999999985</v>
      </c>
      <c r="L18781"/>
    </row>
    <row r="18782" spans="2:12" x14ac:dyDescent="0.4">
      <c r="B18782" s="5" t="s">
        <v>67</v>
      </c>
      <c r="C18782" s="5" t="s">
        <v>57</v>
      </c>
      <c r="D18782" s="5" t="s">
        <v>30</v>
      </c>
      <c r="E18782" s="5" t="s">
        <v>9</v>
      </c>
      <c r="F18782" s="6">
        <v>44896</v>
      </c>
      <c r="G18782" s="6" t="str">
        <f>TEXT(datatable[[#This Row],[дата]],"ММ")</f>
        <v>12</v>
      </c>
      <c r="H18782" s="8">
        <v>32.869199999999999</v>
      </c>
      <c r="I18782" s="8">
        <v>23.239200000000004</v>
      </c>
      <c r="J18782" s="8">
        <f>datatable[[#This Row],[продажи_]]-datatable[[#This Row],[себестоимость_]]</f>
        <v>9.6299999999999955</v>
      </c>
      <c r="L18782"/>
    </row>
    <row r="18783" spans="2:12" x14ac:dyDescent="0.4">
      <c r="B18783" s="5" t="s">
        <v>67</v>
      </c>
      <c r="C18783" s="5" t="s">
        <v>57</v>
      </c>
      <c r="D18783" s="5" t="s">
        <v>30</v>
      </c>
      <c r="E18783" s="5" t="s">
        <v>10</v>
      </c>
      <c r="F18783" s="6">
        <v>44562</v>
      </c>
      <c r="G18783" s="6" t="str">
        <f>TEXT(datatable[[#This Row],[дата]],"ММ")</f>
        <v>01</v>
      </c>
      <c r="H18783" s="8">
        <v>12.101400000000002</v>
      </c>
      <c r="I18783" s="8">
        <v>8.3834999999999997</v>
      </c>
      <c r="J18783" s="8">
        <f>datatable[[#This Row],[продажи_]]-datatable[[#This Row],[себестоимость_]]</f>
        <v>3.717900000000002</v>
      </c>
      <c r="L18783"/>
    </row>
    <row r="18784" spans="2:12" x14ac:dyDescent="0.4">
      <c r="B18784" s="5" t="s">
        <v>67</v>
      </c>
      <c r="C18784" s="5" t="s">
        <v>57</v>
      </c>
      <c r="D18784" s="5" t="s">
        <v>30</v>
      </c>
      <c r="E18784" s="5" t="s">
        <v>10</v>
      </c>
      <c r="F18784" s="6">
        <v>44593</v>
      </c>
      <c r="G18784" s="6" t="str">
        <f>TEXT(datatable[[#This Row],[дата]],"ММ")</f>
        <v>02</v>
      </c>
      <c r="H18784" s="8">
        <v>17.081399999999999</v>
      </c>
      <c r="I18784" s="8">
        <v>12.927599999999998</v>
      </c>
      <c r="J18784" s="8">
        <f>datatable[[#This Row],[продажи_]]-datatable[[#This Row],[себестоимость_]]</f>
        <v>4.1538000000000004</v>
      </c>
      <c r="L18784"/>
    </row>
    <row r="18785" spans="2:12" x14ac:dyDescent="0.4">
      <c r="B18785" s="5" t="s">
        <v>67</v>
      </c>
      <c r="C18785" s="5" t="s">
        <v>57</v>
      </c>
      <c r="D18785" s="5" t="s">
        <v>30</v>
      </c>
      <c r="E18785" s="5" t="s">
        <v>10</v>
      </c>
      <c r="F18785" s="6">
        <v>44621</v>
      </c>
      <c r="G18785" s="6" t="str">
        <f>TEXT(datatable[[#This Row],[дата]],"ММ")</f>
        <v>03</v>
      </c>
      <c r="H18785" s="8">
        <v>18.724800000000002</v>
      </c>
      <c r="I18785" s="8">
        <v>12.96</v>
      </c>
      <c r="J18785" s="8">
        <f>datatable[[#This Row],[продажи_]]-datatable[[#This Row],[себестоимость_]]</f>
        <v>5.764800000000001</v>
      </c>
      <c r="L18785"/>
    </row>
    <row r="18786" spans="2:12" x14ac:dyDescent="0.4">
      <c r="B18786" s="5" t="s">
        <v>67</v>
      </c>
      <c r="C18786" s="5" t="s">
        <v>57</v>
      </c>
      <c r="D18786" s="5" t="s">
        <v>30</v>
      </c>
      <c r="E18786" s="5" t="s">
        <v>10</v>
      </c>
      <c r="F18786" s="6">
        <v>44652</v>
      </c>
      <c r="G18786" s="6" t="str">
        <f>TEXT(datatable[[#This Row],[дата]],"ММ")</f>
        <v>04</v>
      </c>
      <c r="H18786" s="8">
        <v>16.732799999999997</v>
      </c>
      <c r="I18786" s="8">
        <v>11.34</v>
      </c>
      <c r="J18786" s="8">
        <f>datatable[[#This Row],[продажи_]]-datatable[[#This Row],[себестоимость_]]</f>
        <v>5.3927999999999976</v>
      </c>
      <c r="L18786"/>
    </row>
    <row r="18787" spans="2:12" x14ac:dyDescent="0.4">
      <c r="B18787" s="5" t="s">
        <v>67</v>
      </c>
      <c r="C18787" s="5" t="s">
        <v>57</v>
      </c>
      <c r="D18787" s="5" t="s">
        <v>30</v>
      </c>
      <c r="E18787" s="5" t="s">
        <v>10</v>
      </c>
      <c r="F18787" s="6">
        <v>44682</v>
      </c>
      <c r="G18787" s="6" t="str">
        <f>TEXT(datatable[[#This Row],[дата]],"ММ")</f>
        <v>05</v>
      </c>
      <c r="H18787" s="8">
        <v>15.985800000000001</v>
      </c>
      <c r="I18787" s="8">
        <v>11.664</v>
      </c>
      <c r="J18787" s="8">
        <f>datatable[[#This Row],[продажи_]]-datatable[[#This Row],[себестоимость_]]</f>
        <v>4.3218000000000014</v>
      </c>
      <c r="L18787"/>
    </row>
    <row r="18788" spans="2:12" x14ac:dyDescent="0.4">
      <c r="B18788" s="5" t="s">
        <v>67</v>
      </c>
      <c r="C18788" s="5" t="s">
        <v>57</v>
      </c>
      <c r="D18788" s="5" t="s">
        <v>30</v>
      </c>
      <c r="E18788" s="5" t="s">
        <v>10</v>
      </c>
      <c r="F18788" s="6">
        <v>44713</v>
      </c>
      <c r="G18788" s="6" t="str">
        <f>TEXT(datatable[[#This Row],[дата]],"ММ")</f>
        <v>06</v>
      </c>
      <c r="H18788" s="8">
        <v>16.508699999999997</v>
      </c>
      <c r="I18788" s="8">
        <v>12.425399999999998</v>
      </c>
      <c r="J18788" s="8">
        <f>datatable[[#This Row],[продажи_]]-datatable[[#This Row],[себестоимость_]]</f>
        <v>4.0832999999999995</v>
      </c>
      <c r="L18788"/>
    </row>
    <row r="18789" spans="2:12" x14ac:dyDescent="0.4">
      <c r="B18789" s="5" t="s">
        <v>67</v>
      </c>
      <c r="C18789" s="5" t="s">
        <v>57</v>
      </c>
      <c r="D18789" s="5" t="s">
        <v>30</v>
      </c>
      <c r="E18789" s="5" t="s">
        <v>10</v>
      </c>
      <c r="F18789" s="6">
        <v>44743</v>
      </c>
      <c r="G18789" s="6" t="str">
        <f>TEXT(datatable[[#This Row],[дата]],"ММ")</f>
        <v>07</v>
      </c>
      <c r="H18789" s="8">
        <v>10.458000000000002</v>
      </c>
      <c r="I18789" s="8">
        <v>7.2576000000000009</v>
      </c>
      <c r="J18789" s="8">
        <f>datatable[[#This Row],[продажи_]]-datatable[[#This Row],[себестоимость_]]</f>
        <v>3.200400000000001</v>
      </c>
      <c r="L18789"/>
    </row>
    <row r="18790" spans="2:12" x14ac:dyDescent="0.4">
      <c r="B18790" s="5" t="s">
        <v>67</v>
      </c>
      <c r="C18790" s="5" t="s">
        <v>57</v>
      </c>
      <c r="D18790" s="5" t="s">
        <v>30</v>
      </c>
      <c r="E18790" s="5" t="s">
        <v>10</v>
      </c>
      <c r="F18790" s="6">
        <v>44774</v>
      </c>
      <c r="G18790" s="6" t="str">
        <f>TEXT(datatable[[#This Row],[дата]],"ММ")</f>
        <v>08</v>
      </c>
      <c r="H18790" s="8">
        <v>10.64475</v>
      </c>
      <c r="I18790" s="8">
        <v>6.8525999999999998</v>
      </c>
      <c r="J18790" s="8">
        <f>datatable[[#This Row],[продажи_]]-datatable[[#This Row],[себестоимость_]]</f>
        <v>3.7921500000000004</v>
      </c>
      <c r="L18790"/>
    </row>
    <row r="18791" spans="2:12" x14ac:dyDescent="0.4">
      <c r="B18791" s="5" t="s">
        <v>67</v>
      </c>
      <c r="C18791" s="5" t="s">
        <v>57</v>
      </c>
      <c r="D18791" s="5" t="s">
        <v>30</v>
      </c>
      <c r="E18791" s="5" t="s">
        <v>10</v>
      </c>
      <c r="F18791" s="6">
        <v>44805</v>
      </c>
      <c r="G18791" s="6" t="str">
        <f>TEXT(datatable[[#This Row],[дата]],"ММ")</f>
        <v>09</v>
      </c>
      <c r="H18791" s="8">
        <v>12.325500000000002</v>
      </c>
      <c r="I18791" s="8">
        <v>7.613999999999999</v>
      </c>
      <c r="J18791" s="8">
        <f>datatable[[#This Row],[продажи_]]-datatable[[#This Row],[себестоимость_]]</f>
        <v>4.7115000000000027</v>
      </c>
      <c r="L18791"/>
    </row>
    <row r="18792" spans="2:12" x14ac:dyDescent="0.4">
      <c r="B18792" s="5" t="s">
        <v>67</v>
      </c>
      <c r="C18792" s="5" t="s">
        <v>57</v>
      </c>
      <c r="D18792" s="5" t="s">
        <v>30</v>
      </c>
      <c r="E18792" s="5" t="s">
        <v>10</v>
      </c>
      <c r="F18792" s="6">
        <v>44835</v>
      </c>
      <c r="G18792" s="6" t="str">
        <f>TEXT(datatable[[#This Row],[дата]],"ММ")</f>
        <v>10</v>
      </c>
      <c r="H18792" s="8">
        <v>19.347300000000001</v>
      </c>
      <c r="I18792" s="8">
        <v>11.680200000000001</v>
      </c>
      <c r="J18792" s="8">
        <f>datatable[[#This Row],[продажи_]]-datatable[[#This Row],[себестоимость_]]</f>
        <v>7.6670999999999996</v>
      </c>
      <c r="L18792"/>
    </row>
    <row r="18793" spans="2:12" x14ac:dyDescent="0.4">
      <c r="B18793" s="5" t="s">
        <v>67</v>
      </c>
      <c r="C18793" s="5" t="s">
        <v>57</v>
      </c>
      <c r="D18793" s="5" t="s">
        <v>30</v>
      </c>
      <c r="E18793" s="5" t="s">
        <v>10</v>
      </c>
      <c r="F18793" s="6">
        <v>44866</v>
      </c>
      <c r="G18793" s="6" t="str">
        <f>TEXT(datatable[[#This Row],[дата]],"ММ")</f>
        <v>11</v>
      </c>
      <c r="H18793" s="8">
        <v>15.861299999999998</v>
      </c>
      <c r="I18793" s="8">
        <v>10.740599999999999</v>
      </c>
      <c r="J18793" s="8">
        <f>datatable[[#This Row],[продажи_]]-datatable[[#This Row],[себестоимость_]]</f>
        <v>5.1206999999999994</v>
      </c>
      <c r="L18793"/>
    </row>
    <row r="18794" spans="2:12" x14ac:dyDescent="0.4">
      <c r="B18794" s="5" t="s">
        <v>67</v>
      </c>
      <c r="C18794" s="5" t="s">
        <v>57</v>
      </c>
      <c r="D18794" s="5" t="s">
        <v>30</v>
      </c>
      <c r="E18794" s="5" t="s">
        <v>10</v>
      </c>
      <c r="F18794" s="6">
        <v>44896</v>
      </c>
      <c r="G18794" s="6" t="str">
        <f>TEXT(datatable[[#This Row],[дата]],"ММ")</f>
        <v>12</v>
      </c>
      <c r="H18794" s="8">
        <v>13.8942</v>
      </c>
      <c r="I18794" s="8">
        <v>11.2752</v>
      </c>
      <c r="J18794" s="8">
        <f>datatable[[#This Row],[продажи_]]-datatable[[#This Row],[себестоимость_]]</f>
        <v>2.6189999999999998</v>
      </c>
      <c r="L18794"/>
    </row>
    <row r="18795" spans="2:12" x14ac:dyDescent="0.4">
      <c r="B18795" s="5" t="s">
        <v>67</v>
      </c>
      <c r="C18795" s="5" t="s">
        <v>57</v>
      </c>
      <c r="D18795" s="5" t="s">
        <v>30</v>
      </c>
      <c r="E18795" s="5" t="s">
        <v>7</v>
      </c>
      <c r="F18795" s="6">
        <v>44562</v>
      </c>
      <c r="G18795" s="6" t="str">
        <f>TEXT(datatable[[#This Row],[дата]],"ММ")</f>
        <v>01</v>
      </c>
      <c r="H18795" s="8">
        <v>1.6816500000000001</v>
      </c>
      <c r="I18795" s="8">
        <v>0.53460000000000008</v>
      </c>
      <c r="J18795" s="8">
        <f>datatable[[#This Row],[продажи_]]-datatable[[#This Row],[себестоимость_]]</f>
        <v>1.1470500000000001</v>
      </c>
      <c r="L18795"/>
    </row>
    <row r="18796" spans="2:12" x14ac:dyDescent="0.4">
      <c r="B18796" s="5" t="s">
        <v>67</v>
      </c>
      <c r="C18796" s="5" t="s">
        <v>57</v>
      </c>
      <c r="D18796" s="5" t="s">
        <v>30</v>
      </c>
      <c r="E18796" s="5" t="s">
        <v>7</v>
      </c>
      <c r="F18796" s="6">
        <v>44593</v>
      </c>
      <c r="G18796" s="6" t="str">
        <f>TEXT(datatable[[#This Row],[дата]],"ММ")</f>
        <v>02</v>
      </c>
      <c r="H18796" s="8">
        <v>2.331</v>
      </c>
      <c r="I18796" s="8">
        <v>0.79310000000000003</v>
      </c>
      <c r="J18796" s="8">
        <f>datatable[[#This Row],[продажи_]]-datatable[[#This Row],[себестоимость_]]</f>
        <v>1.5379</v>
      </c>
      <c r="L18796"/>
    </row>
    <row r="18797" spans="2:12" x14ac:dyDescent="0.4">
      <c r="B18797" s="5" t="s">
        <v>67</v>
      </c>
      <c r="C18797" s="5" t="s">
        <v>57</v>
      </c>
      <c r="D18797" s="5" t="s">
        <v>30</v>
      </c>
      <c r="E18797" s="5" t="s">
        <v>7</v>
      </c>
      <c r="F18797" s="6">
        <v>44621</v>
      </c>
      <c r="G18797" s="6" t="str">
        <f>TEXT(datatable[[#This Row],[дата]],"ММ")</f>
        <v>03</v>
      </c>
      <c r="H18797" s="8">
        <v>3.0784000000000002</v>
      </c>
      <c r="I18797" s="8">
        <v>0.83599999999999997</v>
      </c>
      <c r="J18797" s="8">
        <f>datatable[[#This Row],[продажи_]]-datatable[[#This Row],[себестоимость_]]</f>
        <v>2.2424000000000004</v>
      </c>
      <c r="L18797"/>
    </row>
    <row r="18798" spans="2:12" x14ac:dyDescent="0.4">
      <c r="B18798" s="5" t="s">
        <v>67</v>
      </c>
      <c r="C18798" s="5" t="s">
        <v>57</v>
      </c>
      <c r="D18798" s="5" t="s">
        <v>30</v>
      </c>
      <c r="E18798" s="5" t="s">
        <v>7</v>
      </c>
      <c r="F18798" s="6">
        <v>44652</v>
      </c>
      <c r="G18798" s="6" t="str">
        <f>TEXT(datatable[[#This Row],[дата]],"ММ")</f>
        <v>04</v>
      </c>
      <c r="H18798" s="8">
        <v>3.0302999999999995</v>
      </c>
      <c r="I18798" s="8">
        <v>0.6160000000000001</v>
      </c>
      <c r="J18798" s="8">
        <f>datatable[[#This Row],[продажи_]]-datatable[[#This Row],[себестоимость_]]</f>
        <v>2.4142999999999994</v>
      </c>
      <c r="L18798"/>
    </row>
    <row r="18799" spans="2:12" x14ac:dyDescent="0.4">
      <c r="B18799" s="5" t="s">
        <v>67</v>
      </c>
      <c r="C18799" s="5" t="s">
        <v>57</v>
      </c>
      <c r="D18799" s="5" t="s">
        <v>30</v>
      </c>
      <c r="E18799" s="5" t="s">
        <v>7</v>
      </c>
      <c r="F18799" s="6">
        <v>44682</v>
      </c>
      <c r="G18799" s="6" t="str">
        <f>TEXT(datatable[[#This Row],[дата]],"ММ")</f>
        <v>05</v>
      </c>
      <c r="H18799" s="8">
        <v>1.7982000000000002</v>
      </c>
      <c r="I18799" s="8">
        <v>0.76559999999999995</v>
      </c>
      <c r="J18799" s="8">
        <f>datatable[[#This Row],[продажи_]]-datatable[[#This Row],[себестоимость_]]</f>
        <v>1.0326000000000004</v>
      </c>
      <c r="L18799"/>
    </row>
    <row r="18800" spans="2:12" x14ac:dyDescent="0.4">
      <c r="B18800" s="5" t="s">
        <v>67</v>
      </c>
      <c r="C18800" s="5" t="s">
        <v>57</v>
      </c>
      <c r="D18800" s="5" t="s">
        <v>30</v>
      </c>
      <c r="E18800" s="5" t="s">
        <v>7</v>
      </c>
      <c r="F18800" s="6">
        <v>44713</v>
      </c>
      <c r="G18800" s="6" t="str">
        <f>TEXT(datatable[[#This Row],[дата]],"ММ")</f>
        <v>06</v>
      </c>
      <c r="H18800" s="8">
        <v>2.2847500000000003</v>
      </c>
      <c r="I18800" s="8">
        <v>0.76505000000000001</v>
      </c>
      <c r="J18800" s="8">
        <f>datatable[[#This Row],[продажи_]]-datatable[[#This Row],[себестоимость_]]</f>
        <v>1.5197000000000003</v>
      </c>
      <c r="L18800"/>
    </row>
    <row r="18801" spans="2:12" x14ac:dyDescent="0.4">
      <c r="B18801" s="5" t="s">
        <v>67</v>
      </c>
      <c r="C18801" s="5" t="s">
        <v>57</v>
      </c>
      <c r="D18801" s="5" t="s">
        <v>30</v>
      </c>
      <c r="E18801" s="5" t="s">
        <v>7</v>
      </c>
      <c r="F18801" s="6">
        <v>44743</v>
      </c>
      <c r="G18801" s="6" t="str">
        <f>TEXT(datatable[[#This Row],[дата]],"ММ")</f>
        <v>07</v>
      </c>
      <c r="H18801" s="8">
        <v>1.5096000000000001</v>
      </c>
      <c r="I18801" s="8">
        <v>0.51919999999999999</v>
      </c>
      <c r="J18801" s="8">
        <f>datatable[[#This Row],[продажи_]]-datatable[[#This Row],[себестоимость_]]</f>
        <v>0.99040000000000006</v>
      </c>
      <c r="L18801"/>
    </row>
    <row r="18802" spans="2:12" x14ac:dyDescent="0.4">
      <c r="B18802" s="5" t="s">
        <v>67</v>
      </c>
      <c r="C18802" s="5" t="s">
        <v>57</v>
      </c>
      <c r="D18802" s="5" t="s">
        <v>30</v>
      </c>
      <c r="E18802" s="5" t="s">
        <v>7</v>
      </c>
      <c r="F18802" s="6">
        <v>44774</v>
      </c>
      <c r="G18802" s="6" t="str">
        <f>TEXT(datatable[[#This Row],[дата]],"ММ")</f>
        <v>08</v>
      </c>
      <c r="H18802" s="8">
        <v>1.7982000000000002</v>
      </c>
      <c r="I18802" s="8">
        <v>0.58409999999999995</v>
      </c>
      <c r="J18802" s="8">
        <f>datatable[[#This Row],[продажи_]]-datatable[[#This Row],[себестоимость_]]</f>
        <v>1.2141000000000002</v>
      </c>
      <c r="L18802"/>
    </row>
    <row r="18803" spans="2:12" x14ac:dyDescent="0.4">
      <c r="B18803" s="5" t="s">
        <v>67</v>
      </c>
      <c r="C18803" s="5" t="s">
        <v>57</v>
      </c>
      <c r="D18803" s="5" t="s">
        <v>30</v>
      </c>
      <c r="E18803" s="5" t="s">
        <v>7</v>
      </c>
      <c r="F18803" s="6">
        <v>44805</v>
      </c>
      <c r="G18803" s="6" t="str">
        <f>TEXT(datatable[[#This Row],[дата]],"ММ")</f>
        <v>09</v>
      </c>
      <c r="H18803" s="8">
        <v>2.0350000000000001</v>
      </c>
      <c r="I18803" s="8">
        <v>0.62149999999999994</v>
      </c>
      <c r="J18803" s="8">
        <f>datatable[[#This Row],[продажи_]]-datatable[[#This Row],[себестоимость_]]</f>
        <v>1.4135000000000002</v>
      </c>
      <c r="L18803"/>
    </row>
    <row r="18804" spans="2:12" x14ac:dyDescent="0.4">
      <c r="B18804" s="5" t="s">
        <v>67</v>
      </c>
      <c r="C18804" s="5" t="s">
        <v>57</v>
      </c>
      <c r="D18804" s="5" t="s">
        <v>30</v>
      </c>
      <c r="E18804" s="5" t="s">
        <v>7</v>
      </c>
      <c r="F18804" s="6">
        <v>44835</v>
      </c>
      <c r="G18804" s="6" t="str">
        <f>TEXT(datatable[[#This Row],[дата]],"ММ")</f>
        <v>10</v>
      </c>
      <c r="H18804" s="8">
        <v>2.5381999999999998</v>
      </c>
      <c r="I18804" s="8">
        <v>0.73919999999999997</v>
      </c>
      <c r="J18804" s="8">
        <f>datatable[[#This Row],[продажи_]]-datatable[[#This Row],[себестоимость_]]</f>
        <v>1.7989999999999999</v>
      </c>
      <c r="L18804"/>
    </row>
    <row r="18805" spans="2:12" x14ac:dyDescent="0.4">
      <c r="B18805" s="5" t="s">
        <v>67</v>
      </c>
      <c r="C18805" s="5" t="s">
        <v>57</v>
      </c>
      <c r="D18805" s="5" t="s">
        <v>30</v>
      </c>
      <c r="E18805" s="5" t="s">
        <v>7</v>
      </c>
      <c r="F18805" s="6">
        <v>44866</v>
      </c>
      <c r="G18805" s="6" t="str">
        <f>TEXT(datatable[[#This Row],[дата]],"ММ")</f>
        <v>11</v>
      </c>
      <c r="H18805" s="8">
        <v>2.1885500000000002</v>
      </c>
      <c r="I18805" s="8">
        <v>0.65064999999999995</v>
      </c>
      <c r="J18805" s="8">
        <f>datatable[[#This Row],[продажи_]]-datatable[[#This Row],[себестоимость_]]</f>
        <v>1.5379000000000003</v>
      </c>
      <c r="L18805"/>
    </row>
    <row r="18806" spans="2:12" x14ac:dyDescent="0.4">
      <c r="B18806" s="5" t="s">
        <v>67</v>
      </c>
      <c r="C18806" s="5" t="s">
        <v>57</v>
      </c>
      <c r="D18806" s="5" t="s">
        <v>30</v>
      </c>
      <c r="E18806" s="5" t="s">
        <v>7</v>
      </c>
      <c r="F18806" s="6">
        <v>44896</v>
      </c>
      <c r="G18806" s="6" t="str">
        <f>TEXT(datatable[[#This Row],[дата]],"ММ")</f>
        <v>12</v>
      </c>
      <c r="H18806" s="8">
        <v>2.2422000000000004</v>
      </c>
      <c r="I18806" s="8">
        <v>0.75900000000000001</v>
      </c>
      <c r="J18806" s="8">
        <f>datatable[[#This Row],[продажи_]]-datatable[[#This Row],[себестоимость_]]</f>
        <v>1.4832000000000005</v>
      </c>
      <c r="L18806"/>
    </row>
    <row r="18807" spans="2:12" x14ac:dyDescent="0.4">
      <c r="B18807" s="5" t="s">
        <v>67</v>
      </c>
      <c r="C18807" s="5" t="s">
        <v>57</v>
      </c>
      <c r="D18807" s="5" t="s">
        <v>30</v>
      </c>
      <c r="E18807" s="5" t="s">
        <v>7</v>
      </c>
      <c r="F18807" s="6">
        <v>44562</v>
      </c>
      <c r="G18807" s="6" t="str">
        <f>TEXT(datatable[[#This Row],[дата]],"ММ")</f>
        <v>01</v>
      </c>
      <c r="H18807" s="8">
        <v>1.4094</v>
      </c>
      <c r="I18807" s="8">
        <v>0.60839999999999994</v>
      </c>
      <c r="J18807" s="8">
        <f>datatable[[#This Row],[продажи_]]-datatable[[#This Row],[себестоимость_]]</f>
        <v>0.80100000000000005</v>
      </c>
      <c r="L18807"/>
    </row>
    <row r="18808" spans="2:12" x14ac:dyDescent="0.4">
      <c r="B18808" s="5" t="s">
        <v>67</v>
      </c>
      <c r="C18808" s="5" t="s">
        <v>57</v>
      </c>
      <c r="D18808" s="5" t="s">
        <v>30</v>
      </c>
      <c r="E18808" s="5" t="s">
        <v>7</v>
      </c>
      <c r="F18808" s="6">
        <v>44593</v>
      </c>
      <c r="G18808" s="6" t="str">
        <f>TEXT(datatable[[#This Row],[дата]],"ММ")</f>
        <v>02</v>
      </c>
      <c r="H18808" s="8">
        <v>2.4443999999999999</v>
      </c>
      <c r="I18808" s="8">
        <v>0.83720000000000006</v>
      </c>
      <c r="J18808" s="8">
        <f>datatable[[#This Row],[продажи_]]-datatable[[#This Row],[себестоимость_]]</f>
        <v>1.6071999999999997</v>
      </c>
      <c r="L18808"/>
    </row>
    <row r="18809" spans="2:12" x14ac:dyDescent="0.4">
      <c r="B18809" s="5" t="s">
        <v>67</v>
      </c>
      <c r="C18809" s="5" t="s">
        <v>57</v>
      </c>
      <c r="D18809" s="5" t="s">
        <v>30</v>
      </c>
      <c r="E18809" s="5" t="s">
        <v>7</v>
      </c>
      <c r="F18809" s="6">
        <v>44621</v>
      </c>
      <c r="G18809" s="6" t="str">
        <f>TEXT(datatable[[#This Row],[дата]],"ММ")</f>
        <v>03</v>
      </c>
      <c r="H18809" s="8">
        <v>3.3119999999999998</v>
      </c>
      <c r="I18809" s="8">
        <v>0.83200000000000007</v>
      </c>
      <c r="J18809" s="8">
        <f>datatable[[#This Row],[продажи_]]-datatable[[#This Row],[себестоимость_]]</f>
        <v>2.4799999999999995</v>
      </c>
      <c r="L18809"/>
    </row>
    <row r="18810" spans="2:12" x14ac:dyDescent="0.4">
      <c r="B18810" s="5" t="s">
        <v>67</v>
      </c>
      <c r="C18810" s="5" t="s">
        <v>57</v>
      </c>
      <c r="D18810" s="5" t="s">
        <v>30</v>
      </c>
      <c r="E18810" s="5" t="s">
        <v>7</v>
      </c>
      <c r="F18810" s="6">
        <v>44652</v>
      </c>
      <c r="G18810" s="6" t="str">
        <f>TEXT(datatable[[#This Row],[дата]],"ММ")</f>
        <v>04</v>
      </c>
      <c r="H18810" s="8">
        <v>2.2427999999999999</v>
      </c>
      <c r="I18810" s="8">
        <v>0.90090000000000003</v>
      </c>
      <c r="J18810" s="8">
        <f>datatable[[#This Row],[продажи_]]-datatable[[#This Row],[себестоимость_]]</f>
        <v>1.3418999999999999</v>
      </c>
      <c r="L18810"/>
    </row>
    <row r="18811" spans="2:12" x14ac:dyDescent="0.4">
      <c r="B18811" s="5" t="s">
        <v>67</v>
      </c>
      <c r="C18811" s="5" t="s">
        <v>57</v>
      </c>
      <c r="D18811" s="5" t="s">
        <v>30</v>
      </c>
      <c r="E18811" s="5" t="s">
        <v>7</v>
      </c>
      <c r="F18811" s="6">
        <v>44682</v>
      </c>
      <c r="G18811" s="6" t="str">
        <f>TEXT(datatable[[#This Row],[дата]],"ММ")</f>
        <v>05</v>
      </c>
      <c r="H18811" s="8">
        <v>2.5704000000000002</v>
      </c>
      <c r="I18811" s="8">
        <v>0.76439999999999997</v>
      </c>
      <c r="J18811" s="8">
        <f>datatable[[#This Row],[продажи_]]-datatable[[#This Row],[себестоимость_]]</f>
        <v>1.8060000000000003</v>
      </c>
      <c r="L18811"/>
    </row>
    <row r="18812" spans="2:12" x14ac:dyDescent="0.4">
      <c r="B18812" s="5" t="s">
        <v>67</v>
      </c>
      <c r="C18812" s="5" t="s">
        <v>57</v>
      </c>
      <c r="D18812" s="5" t="s">
        <v>30</v>
      </c>
      <c r="E18812" s="5" t="s">
        <v>7</v>
      </c>
      <c r="F18812" s="6">
        <v>44713</v>
      </c>
      <c r="G18812" s="6" t="str">
        <f>TEXT(datatable[[#This Row],[дата]],"ММ")</f>
        <v>06</v>
      </c>
      <c r="H18812" s="8">
        <v>2.4335999999999998</v>
      </c>
      <c r="I18812" s="8">
        <v>0.69289999999999996</v>
      </c>
      <c r="J18812" s="8">
        <f>datatable[[#This Row],[продажи_]]-datatable[[#This Row],[себестоимость_]]</f>
        <v>1.7406999999999999</v>
      </c>
      <c r="L18812"/>
    </row>
    <row r="18813" spans="2:12" x14ac:dyDescent="0.4">
      <c r="B18813" s="5" t="s">
        <v>67</v>
      </c>
      <c r="C18813" s="5" t="s">
        <v>57</v>
      </c>
      <c r="D18813" s="5" t="s">
        <v>30</v>
      </c>
      <c r="E18813" s="5" t="s">
        <v>7</v>
      </c>
      <c r="F18813" s="6">
        <v>44743</v>
      </c>
      <c r="G18813" s="6" t="str">
        <f>TEXT(datatable[[#This Row],[дата]],"ММ")</f>
        <v>07</v>
      </c>
      <c r="H18813" s="8">
        <v>1.512</v>
      </c>
      <c r="I18813" s="8">
        <v>0.44719999999999999</v>
      </c>
      <c r="J18813" s="8">
        <f>datatable[[#This Row],[продажи_]]-datatable[[#This Row],[себестоимость_]]</f>
        <v>1.0648</v>
      </c>
      <c r="L18813"/>
    </row>
    <row r="18814" spans="2:12" x14ac:dyDescent="0.4">
      <c r="B18814" s="5" t="s">
        <v>67</v>
      </c>
      <c r="C18814" s="5" t="s">
        <v>57</v>
      </c>
      <c r="D18814" s="5" t="s">
        <v>30</v>
      </c>
      <c r="E18814" s="5" t="s">
        <v>7</v>
      </c>
      <c r="F18814" s="6">
        <v>44774</v>
      </c>
      <c r="G18814" s="6" t="str">
        <f>TEXT(datatable[[#This Row],[дата]],"ММ")</f>
        <v>08</v>
      </c>
      <c r="H18814" s="8">
        <v>1.3608</v>
      </c>
      <c r="I18814" s="8">
        <v>0.54405000000000003</v>
      </c>
      <c r="J18814" s="8">
        <f>datatable[[#This Row],[продажи_]]-datatable[[#This Row],[себестоимость_]]</f>
        <v>0.81674999999999998</v>
      </c>
      <c r="L18814"/>
    </row>
    <row r="18815" spans="2:12" x14ac:dyDescent="0.4">
      <c r="B18815" s="5" t="s">
        <v>67</v>
      </c>
      <c r="C18815" s="5" t="s">
        <v>57</v>
      </c>
      <c r="D18815" s="5" t="s">
        <v>30</v>
      </c>
      <c r="E18815" s="5" t="s">
        <v>7</v>
      </c>
      <c r="F18815" s="6">
        <v>44805</v>
      </c>
      <c r="G18815" s="6" t="str">
        <f>TEXT(datatable[[#This Row],[дата]],"ММ")</f>
        <v>09</v>
      </c>
      <c r="H18815" s="8">
        <v>1.4580000000000002</v>
      </c>
      <c r="I18815" s="8">
        <v>0.70850000000000013</v>
      </c>
      <c r="J18815" s="8">
        <f>datatable[[#This Row],[продажи_]]-datatable[[#This Row],[себестоимость_]]</f>
        <v>0.74950000000000006</v>
      </c>
      <c r="L18815"/>
    </row>
    <row r="18816" spans="2:12" x14ac:dyDescent="0.4">
      <c r="B18816" s="5" t="s">
        <v>67</v>
      </c>
      <c r="C18816" s="5" t="s">
        <v>57</v>
      </c>
      <c r="D18816" s="5" t="s">
        <v>30</v>
      </c>
      <c r="E18816" s="5" t="s">
        <v>7</v>
      </c>
      <c r="F18816" s="6">
        <v>44835</v>
      </c>
      <c r="G18816" s="6" t="str">
        <f>TEXT(datatable[[#This Row],[дата]],"ММ")</f>
        <v>10</v>
      </c>
      <c r="H18816" s="8">
        <v>2.2176</v>
      </c>
      <c r="I18816" s="8">
        <v>0.80080000000000007</v>
      </c>
      <c r="J18816" s="8">
        <f>datatable[[#This Row],[продажи_]]-datatable[[#This Row],[себестоимость_]]</f>
        <v>1.4167999999999998</v>
      </c>
      <c r="L18816"/>
    </row>
    <row r="18817" spans="2:12" x14ac:dyDescent="0.4">
      <c r="B18817" s="5" t="s">
        <v>67</v>
      </c>
      <c r="C18817" s="5" t="s">
        <v>57</v>
      </c>
      <c r="D18817" s="5" t="s">
        <v>30</v>
      </c>
      <c r="E18817" s="5" t="s">
        <v>7</v>
      </c>
      <c r="F18817" s="6">
        <v>44866</v>
      </c>
      <c r="G18817" s="6" t="str">
        <f>TEXT(datatable[[#This Row],[дата]],"ММ")</f>
        <v>11</v>
      </c>
      <c r="H18817" s="8">
        <v>2.6441999999999997</v>
      </c>
      <c r="I18817" s="8">
        <v>0.81119999999999992</v>
      </c>
      <c r="J18817" s="8">
        <f>datatable[[#This Row],[продажи_]]-datatable[[#This Row],[себестоимость_]]</f>
        <v>1.8329999999999997</v>
      </c>
      <c r="L18817"/>
    </row>
    <row r="18818" spans="2:12" x14ac:dyDescent="0.4">
      <c r="B18818" s="5" t="s">
        <v>67</v>
      </c>
      <c r="C18818" s="5" t="s">
        <v>57</v>
      </c>
      <c r="D18818" s="5" t="s">
        <v>30</v>
      </c>
      <c r="E18818" s="5" t="s">
        <v>7</v>
      </c>
      <c r="F18818" s="6">
        <v>44896</v>
      </c>
      <c r="G18818" s="6" t="str">
        <f>TEXT(datatable[[#This Row],[дата]],"ММ")</f>
        <v>12</v>
      </c>
      <c r="H18818" s="8">
        <v>2.2680000000000002</v>
      </c>
      <c r="I18818" s="8">
        <v>0.71760000000000002</v>
      </c>
      <c r="J18818" s="8">
        <f>datatable[[#This Row],[продажи_]]-datatable[[#This Row],[себестоимость_]]</f>
        <v>1.5504000000000002</v>
      </c>
      <c r="L18818"/>
    </row>
    <row r="18819" spans="2:12" x14ac:dyDescent="0.4">
      <c r="B18819" s="5" t="s">
        <v>67</v>
      </c>
      <c r="C18819" s="5" t="s">
        <v>57</v>
      </c>
      <c r="D18819" s="5" t="s">
        <v>30</v>
      </c>
      <c r="E18819" s="5" t="s">
        <v>7</v>
      </c>
      <c r="F18819" s="6">
        <v>44562</v>
      </c>
      <c r="G18819" s="6" t="str">
        <f>TEXT(datatable[[#This Row],[дата]],"ММ")</f>
        <v>01</v>
      </c>
      <c r="H18819" s="8">
        <v>0.14580000000000001</v>
      </c>
      <c r="I18819" s="8">
        <v>3.6450000000000003E-2</v>
      </c>
      <c r="J18819" s="8">
        <f>datatable[[#This Row],[продажи_]]-datatable[[#This Row],[себестоимость_]]</f>
        <v>0.10935</v>
      </c>
      <c r="L18819"/>
    </row>
    <row r="18820" spans="2:12" x14ac:dyDescent="0.4">
      <c r="B18820" s="5" t="s">
        <v>67</v>
      </c>
      <c r="C18820" s="5" t="s">
        <v>57</v>
      </c>
      <c r="D18820" s="5" t="s">
        <v>30</v>
      </c>
      <c r="E18820" s="5" t="s">
        <v>7</v>
      </c>
      <c r="F18820" s="6">
        <v>44593</v>
      </c>
      <c r="G18820" s="6" t="str">
        <f>TEXT(datatable[[#This Row],[дата]],"ММ")</f>
        <v>02</v>
      </c>
      <c r="H18820" s="8">
        <v>0.2079</v>
      </c>
      <c r="I18820" s="8">
        <v>8.4000000000000005E-2</v>
      </c>
      <c r="J18820" s="8">
        <f>datatable[[#This Row],[продажи_]]-datatable[[#This Row],[себестоимость_]]</f>
        <v>0.1239</v>
      </c>
      <c r="L18820"/>
    </row>
    <row r="18821" spans="2:12" x14ac:dyDescent="0.4">
      <c r="B18821" s="5" t="s">
        <v>67</v>
      </c>
      <c r="C18821" s="5" t="s">
        <v>57</v>
      </c>
      <c r="D18821" s="5" t="s">
        <v>30</v>
      </c>
      <c r="E18821" s="5" t="s">
        <v>7</v>
      </c>
      <c r="F18821" s="6">
        <v>44621</v>
      </c>
      <c r="G18821" s="6" t="str">
        <f>TEXT(datatable[[#This Row],[дата]],"ММ")</f>
        <v>03</v>
      </c>
      <c r="H18821" s="8">
        <v>0.23039999999999999</v>
      </c>
      <c r="I18821" s="8">
        <v>9.0399999999999994E-2</v>
      </c>
      <c r="J18821" s="8">
        <f>datatable[[#This Row],[продажи_]]-datatable[[#This Row],[себестоимость_]]</f>
        <v>0.14000000000000001</v>
      </c>
      <c r="L18821"/>
    </row>
    <row r="18822" spans="2:12" x14ac:dyDescent="0.4">
      <c r="B18822" s="5" t="s">
        <v>67</v>
      </c>
      <c r="C18822" s="5" t="s">
        <v>57</v>
      </c>
      <c r="D18822" s="5" t="s">
        <v>30</v>
      </c>
      <c r="E18822" s="5" t="s">
        <v>7</v>
      </c>
      <c r="F18822" s="6">
        <v>44652</v>
      </c>
      <c r="G18822" s="6" t="str">
        <f>TEXT(datatable[[#This Row],[дата]],"ММ")</f>
        <v>04</v>
      </c>
      <c r="H18822" s="8">
        <v>0.21629999999999999</v>
      </c>
      <c r="I18822" s="8">
        <v>8.4000000000000005E-2</v>
      </c>
      <c r="J18822" s="8">
        <f>datatable[[#This Row],[продажи_]]-datatable[[#This Row],[себестоимость_]]</f>
        <v>0.13229999999999997</v>
      </c>
      <c r="L18822"/>
    </row>
    <row r="18823" spans="2:12" x14ac:dyDescent="0.4">
      <c r="B18823" s="5" t="s">
        <v>67</v>
      </c>
      <c r="C18823" s="5" t="s">
        <v>57</v>
      </c>
      <c r="D18823" s="5" t="s">
        <v>30</v>
      </c>
      <c r="E18823" s="5" t="s">
        <v>7</v>
      </c>
      <c r="F18823" s="6">
        <v>44682</v>
      </c>
      <c r="G18823" s="6" t="str">
        <f>TEXT(datatable[[#This Row],[дата]],"ММ")</f>
        <v>05</v>
      </c>
      <c r="H18823" s="8">
        <v>0.21419999999999997</v>
      </c>
      <c r="I18823" s="8">
        <v>6.54E-2</v>
      </c>
      <c r="J18823" s="8">
        <f>datatable[[#This Row],[продажи_]]-datatable[[#This Row],[себестоимость_]]</f>
        <v>0.14879999999999999</v>
      </c>
      <c r="L18823"/>
    </row>
    <row r="18824" spans="2:12" x14ac:dyDescent="0.4">
      <c r="B18824" s="5" t="s">
        <v>67</v>
      </c>
      <c r="C18824" s="5" t="s">
        <v>57</v>
      </c>
      <c r="D18824" s="5" t="s">
        <v>30</v>
      </c>
      <c r="E18824" s="5" t="s">
        <v>7</v>
      </c>
      <c r="F18824" s="6">
        <v>44713</v>
      </c>
      <c r="G18824" s="6" t="str">
        <f>TEXT(datatable[[#This Row],[дата]],"ММ")</f>
        <v>06</v>
      </c>
      <c r="H18824" s="8">
        <v>0.17550000000000002</v>
      </c>
      <c r="I18824" s="8">
        <v>7.0200000000000012E-2</v>
      </c>
      <c r="J18824" s="8">
        <f>datatable[[#This Row],[продажи_]]-datatable[[#This Row],[себестоимость_]]</f>
        <v>0.1053</v>
      </c>
      <c r="L18824"/>
    </row>
    <row r="18825" spans="2:12" x14ac:dyDescent="0.4">
      <c r="B18825" s="5" t="s">
        <v>67</v>
      </c>
      <c r="C18825" s="5" t="s">
        <v>57</v>
      </c>
      <c r="D18825" s="5" t="s">
        <v>30</v>
      </c>
      <c r="E18825" s="5" t="s">
        <v>7</v>
      </c>
      <c r="F18825" s="6">
        <v>44743</v>
      </c>
      <c r="G18825" s="6" t="str">
        <f>TEXT(datatable[[#This Row],[дата]],"ММ")</f>
        <v>07</v>
      </c>
      <c r="H18825" s="8">
        <v>0.1176</v>
      </c>
      <c r="I18825" s="8">
        <v>4.1200000000000001E-2</v>
      </c>
      <c r="J18825" s="8">
        <f>datatable[[#This Row],[продажи_]]-datatable[[#This Row],[себестоимость_]]</f>
        <v>7.6399999999999996E-2</v>
      </c>
      <c r="L18825"/>
    </row>
    <row r="18826" spans="2:12" x14ac:dyDescent="0.4">
      <c r="B18826" s="5" t="s">
        <v>67</v>
      </c>
      <c r="C18826" s="5" t="s">
        <v>57</v>
      </c>
      <c r="D18826" s="5" t="s">
        <v>30</v>
      </c>
      <c r="E18826" s="5" t="s">
        <v>7</v>
      </c>
      <c r="F18826" s="6">
        <v>44774</v>
      </c>
      <c r="G18826" s="6" t="str">
        <f>TEXT(datatable[[#This Row],[дата]],"ММ")</f>
        <v>08</v>
      </c>
      <c r="H18826" s="8">
        <v>0.1323</v>
      </c>
      <c r="I18826" s="8">
        <v>4.4549999999999999E-2</v>
      </c>
      <c r="J18826" s="8">
        <f>datatable[[#This Row],[продажи_]]-datatable[[#This Row],[себестоимость_]]</f>
        <v>8.7749999999999995E-2</v>
      </c>
      <c r="L18826"/>
    </row>
    <row r="18827" spans="2:12" x14ac:dyDescent="0.4">
      <c r="B18827" s="5" t="s">
        <v>67</v>
      </c>
      <c r="C18827" s="5" t="s">
        <v>57</v>
      </c>
      <c r="D18827" s="5" t="s">
        <v>30</v>
      </c>
      <c r="E18827" s="5" t="s">
        <v>7</v>
      </c>
      <c r="F18827" s="6">
        <v>44805</v>
      </c>
      <c r="G18827" s="6" t="str">
        <f>TEXT(datatable[[#This Row],[дата]],"ММ")</f>
        <v>09</v>
      </c>
      <c r="H18827" s="8">
        <v>0.17249999999999999</v>
      </c>
      <c r="I18827" s="8">
        <v>4.7500000000000001E-2</v>
      </c>
      <c r="J18827" s="8">
        <f>datatable[[#This Row],[продажи_]]-datatable[[#This Row],[себестоимость_]]</f>
        <v>0.12499999999999999</v>
      </c>
      <c r="L18827"/>
    </row>
    <row r="18828" spans="2:12" x14ac:dyDescent="0.4">
      <c r="B18828" s="5" t="s">
        <v>67</v>
      </c>
      <c r="C18828" s="5" t="s">
        <v>57</v>
      </c>
      <c r="D18828" s="5" t="s">
        <v>30</v>
      </c>
      <c r="E18828" s="5" t="s">
        <v>7</v>
      </c>
      <c r="F18828" s="6">
        <v>44835</v>
      </c>
      <c r="G18828" s="6" t="str">
        <f>TEXT(datatable[[#This Row],[дата]],"ММ")</f>
        <v>10</v>
      </c>
      <c r="H18828" s="8">
        <v>0.24989999999999998</v>
      </c>
      <c r="I18828" s="8">
        <v>5.8800000000000005E-2</v>
      </c>
      <c r="J18828" s="8">
        <f>datatable[[#This Row],[продажи_]]-datatable[[#This Row],[себестоимость_]]</f>
        <v>0.19109999999999999</v>
      </c>
      <c r="L18828"/>
    </row>
    <row r="18829" spans="2:12" x14ac:dyDescent="0.4">
      <c r="B18829" s="5" t="s">
        <v>67</v>
      </c>
      <c r="C18829" s="5" t="s">
        <v>57</v>
      </c>
      <c r="D18829" s="5" t="s">
        <v>30</v>
      </c>
      <c r="E18829" s="5" t="s">
        <v>7</v>
      </c>
      <c r="F18829" s="6">
        <v>44866</v>
      </c>
      <c r="G18829" s="6" t="str">
        <f>TEXT(datatable[[#This Row],[дата]],"ММ")</f>
        <v>11</v>
      </c>
      <c r="H18829" s="8">
        <v>0.16184999999999999</v>
      </c>
      <c r="I18829" s="8">
        <v>6.7600000000000007E-2</v>
      </c>
      <c r="J18829" s="8">
        <f>datatable[[#This Row],[продажи_]]-datatable[[#This Row],[себестоимость_]]</f>
        <v>9.4249999999999987E-2</v>
      </c>
      <c r="L18829"/>
    </row>
    <row r="18830" spans="2:12" x14ac:dyDescent="0.4">
      <c r="B18830" s="5" t="s">
        <v>67</v>
      </c>
      <c r="C18830" s="5" t="s">
        <v>57</v>
      </c>
      <c r="D18830" s="5" t="s">
        <v>30</v>
      </c>
      <c r="E18830" s="5" t="s">
        <v>7</v>
      </c>
      <c r="F18830" s="6">
        <v>44896</v>
      </c>
      <c r="G18830" s="6" t="str">
        <f>TEXT(datatable[[#This Row],[дата]],"ММ")</f>
        <v>12</v>
      </c>
      <c r="H18830" s="8">
        <v>0.19980000000000001</v>
      </c>
      <c r="I18830" s="8">
        <v>6.6000000000000003E-2</v>
      </c>
      <c r="J18830" s="8">
        <f>datatable[[#This Row],[продажи_]]-datatable[[#This Row],[себестоимость_]]</f>
        <v>0.1338</v>
      </c>
      <c r="L18830"/>
    </row>
    <row r="18831" spans="2:12" x14ac:dyDescent="0.4">
      <c r="B18831" s="5" t="s">
        <v>67</v>
      </c>
      <c r="C18831" s="5" t="s">
        <v>57</v>
      </c>
      <c r="D18831" s="5" t="s">
        <v>30</v>
      </c>
      <c r="E18831" s="5" t="s">
        <v>7</v>
      </c>
      <c r="F18831" s="6">
        <v>44562</v>
      </c>
      <c r="G18831" s="6" t="str">
        <f>TEXT(datatable[[#This Row],[дата]],"ММ")</f>
        <v>01</v>
      </c>
      <c r="H18831" s="8">
        <v>2.7135000000000002</v>
      </c>
      <c r="I18831" s="8">
        <v>1.3365</v>
      </c>
      <c r="J18831" s="8">
        <f>datatable[[#This Row],[продажи_]]-datatable[[#This Row],[себестоимость_]]</f>
        <v>1.3770000000000002</v>
      </c>
      <c r="L18831"/>
    </row>
    <row r="18832" spans="2:12" x14ac:dyDescent="0.4">
      <c r="B18832" s="5" t="s">
        <v>67</v>
      </c>
      <c r="C18832" s="5" t="s">
        <v>57</v>
      </c>
      <c r="D18832" s="5" t="s">
        <v>30</v>
      </c>
      <c r="E18832" s="5" t="s">
        <v>7</v>
      </c>
      <c r="F18832" s="6">
        <v>44593</v>
      </c>
      <c r="G18832" s="6" t="str">
        <f>TEXT(datatable[[#This Row],[дата]],"ММ")</f>
        <v>02</v>
      </c>
      <c r="H18832" s="8">
        <v>4.6431000000000004</v>
      </c>
      <c r="I18832" s="8">
        <v>2.1630000000000003</v>
      </c>
      <c r="J18832" s="8">
        <f>datatable[[#This Row],[продажи_]]-datatable[[#This Row],[себестоимость_]]</f>
        <v>2.4801000000000002</v>
      </c>
      <c r="L18832"/>
    </row>
    <row r="18833" spans="2:12" x14ac:dyDescent="0.4">
      <c r="B18833" s="5" t="s">
        <v>67</v>
      </c>
      <c r="C18833" s="5" t="s">
        <v>57</v>
      </c>
      <c r="D18833" s="5" t="s">
        <v>30</v>
      </c>
      <c r="E18833" s="5" t="s">
        <v>7</v>
      </c>
      <c r="F18833" s="6">
        <v>44621</v>
      </c>
      <c r="G18833" s="6" t="str">
        <f>TEXT(datatable[[#This Row],[дата]],"ММ")</f>
        <v>03</v>
      </c>
      <c r="H18833" s="8">
        <v>6.1104000000000003</v>
      </c>
      <c r="I18833" s="8">
        <v>2.544</v>
      </c>
      <c r="J18833" s="8">
        <f>datatable[[#This Row],[продажи_]]-datatable[[#This Row],[себестоимость_]]</f>
        <v>3.5664000000000002</v>
      </c>
      <c r="L18833"/>
    </row>
    <row r="18834" spans="2:12" x14ac:dyDescent="0.4">
      <c r="B18834" s="5" t="s">
        <v>67</v>
      </c>
      <c r="C18834" s="5" t="s">
        <v>57</v>
      </c>
      <c r="D18834" s="5" t="s">
        <v>30</v>
      </c>
      <c r="E18834" s="5" t="s">
        <v>7</v>
      </c>
      <c r="F18834" s="6">
        <v>44652</v>
      </c>
      <c r="G18834" s="6" t="str">
        <f>TEXT(datatable[[#This Row],[дата]],"ММ")</f>
        <v>04</v>
      </c>
      <c r="H18834" s="8">
        <v>5.2059000000000006</v>
      </c>
      <c r="I18834" s="8">
        <v>1.9530000000000003</v>
      </c>
      <c r="J18834" s="8">
        <f>datatable[[#This Row],[продажи_]]-datatable[[#This Row],[себестоимость_]]</f>
        <v>3.2529000000000003</v>
      </c>
      <c r="L18834"/>
    </row>
    <row r="18835" spans="2:12" x14ac:dyDescent="0.4">
      <c r="B18835" s="5" t="s">
        <v>67</v>
      </c>
      <c r="C18835" s="5" t="s">
        <v>57</v>
      </c>
      <c r="D18835" s="5" t="s">
        <v>30</v>
      </c>
      <c r="E18835" s="5" t="s">
        <v>7</v>
      </c>
      <c r="F18835" s="6">
        <v>44682</v>
      </c>
      <c r="G18835" s="6" t="str">
        <f>TEXT(datatable[[#This Row],[дата]],"ММ")</f>
        <v>05</v>
      </c>
      <c r="H18835" s="8">
        <v>3.8994000000000004</v>
      </c>
      <c r="I18835" s="8">
        <v>1.5840000000000001</v>
      </c>
      <c r="J18835" s="8">
        <f>datatable[[#This Row],[продажи_]]-datatable[[#This Row],[себестоимость_]]</f>
        <v>2.3154000000000003</v>
      </c>
      <c r="L18835"/>
    </row>
    <row r="18836" spans="2:12" x14ac:dyDescent="0.4">
      <c r="B18836" s="5" t="s">
        <v>67</v>
      </c>
      <c r="C18836" s="5" t="s">
        <v>57</v>
      </c>
      <c r="D18836" s="5" t="s">
        <v>30</v>
      </c>
      <c r="E18836" s="5" t="s">
        <v>7</v>
      </c>
      <c r="F18836" s="6">
        <v>44713</v>
      </c>
      <c r="G18836" s="6" t="str">
        <f>TEXT(datatable[[#This Row],[дата]],"ММ")</f>
        <v>06</v>
      </c>
      <c r="H18836" s="8">
        <v>4.0937000000000001</v>
      </c>
      <c r="I18836" s="8">
        <v>1.833</v>
      </c>
      <c r="J18836" s="8">
        <f>datatable[[#This Row],[продажи_]]-datatable[[#This Row],[себестоимость_]]</f>
        <v>2.2606999999999999</v>
      </c>
      <c r="L18836"/>
    </row>
    <row r="18837" spans="2:12" x14ac:dyDescent="0.4">
      <c r="B18837" s="5" t="s">
        <v>67</v>
      </c>
      <c r="C18837" s="5" t="s">
        <v>57</v>
      </c>
      <c r="D18837" s="5" t="s">
        <v>30</v>
      </c>
      <c r="E18837" s="5" t="s">
        <v>7</v>
      </c>
      <c r="F18837" s="6">
        <v>44743</v>
      </c>
      <c r="G18837" s="6" t="str">
        <f>TEXT(datatable[[#This Row],[дата]],"ММ")</f>
        <v>07</v>
      </c>
      <c r="H18837" s="8">
        <v>3.1892</v>
      </c>
      <c r="I18837" s="8">
        <v>1.44</v>
      </c>
      <c r="J18837" s="8">
        <f>datatable[[#This Row],[продажи_]]-datatable[[#This Row],[себестоимость_]]</f>
        <v>1.7492000000000001</v>
      </c>
      <c r="L18837"/>
    </row>
    <row r="18838" spans="2:12" x14ac:dyDescent="0.4">
      <c r="B18838" s="5" t="s">
        <v>67</v>
      </c>
      <c r="C18838" s="5" t="s">
        <v>57</v>
      </c>
      <c r="D18838" s="5" t="s">
        <v>30</v>
      </c>
      <c r="E18838" s="5" t="s">
        <v>7</v>
      </c>
      <c r="F18838" s="6">
        <v>44774</v>
      </c>
      <c r="G18838" s="6" t="str">
        <f>TEXT(datatable[[#This Row],[дата]],"ММ")</f>
        <v>08</v>
      </c>
      <c r="H18838" s="8">
        <v>3.2562000000000002</v>
      </c>
      <c r="I18838" s="8">
        <v>1.62</v>
      </c>
      <c r="J18838" s="8">
        <f>datatable[[#This Row],[продажи_]]-datatable[[#This Row],[себестоимость_]]</f>
        <v>1.6362000000000001</v>
      </c>
      <c r="L18838"/>
    </row>
    <row r="18839" spans="2:12" x14ac:dyDescent="0.4">
      <c r="B18839" s="5" t="s">
        <v>67</v>
      </c>
      <c r="C18839" s="5" t="s">
        <v>57</v>
      </c>
      <c r="D18839" s="5" t="s">
        <v>30</v>
      </c>
      <c r="E18839" s="5" t="s">
        <v>7</v>
      </c>
      <c r="F18839" s="6">
        <v>44805</v>
      </c>
      <c r="G18839" s="6" t="str">
        <f>TEXT(datatable[[#This Row],[дата]],"ММ")</f>
        <v>09</v>
      </c>
      <c r="H18839" s="8">
        <v>2.948</v>
      </c>
      <c r="I18839" s="8">
        <v>1.47</v>
      </c>
      <c r="J18839" s="8">
        <f>datatable[[#This Row],[продажи_]]-datatable[[#This Row],[себестоимость_]]</f>
        <v>1.478</v>
      </c>
      <c r="L18839"/>
    </row>
    <row r="18840" spans="2:12" x14ac:dyDescent="0.4">
      <c r="B18840" s="5" t="s">
        <v>67</v>
      </c>
      <c r="C18840" s="5" t="s">
        <v>57</v>
      </c>
      <c r="D18840" s="5" t="s">
        <v>30</v>
      </c>
      <c r="E18840" s="5" t="s">
        <v>7</v>
      </c>
      <c r="F18840" s="6">
        <v>44835</v>
      </c>
      <c r="G18840" s="6" t="str">
        <f>TEXT(datatable[[#This Row],[дата]],"ММ")</f>
        <v>10</v>
      </c>
      <c r="H18840" s="8">
        <v>4.5493000000000006</v>
      </c>
      <c r="I18840" s="8">
        <v>2.3100000000000005</v>
      </c>
      <c r="J18840" s="8">
        <f>datatable[[#This Row],[продажи_]]-datatable[[#This Row],[себестоимость_]]</f>
        <v>2.2393000000000001</v>
      </c>
      <c r="L18840"/>
    </row>
    <row r="18841" spans="2:12" x14ac:dyDescent="0.4">
      <c r="B18841" s="5" t="s">
        <v>67</v>
      </c>
      <c r="C18841" s="5" t="s">
        <v>57</v>
      </c>
      <c r="D18841" s="5" t="s">
        <v>30</v>
      </c>
      <c r="E18841" s="5" t="s">
        <v>7</v>
      </c>
      <c r="F18841" s="6">
        <v>44866</v>
      </c>
      <c r="G18841" s="6" t="str">
        <f>TEXT(datatable[[#This Row],[дата]],"ММ")</f>
        <v>11</v>
      </c>
      <c r="H18841" s="8">
        <v>3.6582000000000003</v>
      </c>
      <c r="I18841" s="8">
        <v>2.0474999999999999</v>
      </c>
      <c r="J18841" s="8">
        <f>datatable[[#This Row],[продажи_]]-datatable[[#This Row],[себестоимость_]]</f>
        <v>1.6107000000000005</v>
      </c>
      <c r="L18841"/>
    </row>
    <row r="18842" spans="2:12" x14ac:dyDescent="0.4">
      <c r="B18842" s="5" t="s">
        <v>67</v>
      </c>
      <c r="C18842" s="5" t="s">
        <v>57</v>
      </c>
      <c r="D18842" s="5" t="s">
        <v>30</v>
      </c>
      <c r="E18842" s="5" t="s">
        <v>7</v>
      </c>
      <c r="F18842" s="6">
        <v>44896</v>
      </c>
      <c r="G18842" s="6" t="str">
        <f>TEXT(datatable[[#This Row],[дата]],"ММ")</f>
        <v>12</v>
      </c>
      <c r="H18842" s="8">
        <v>4.381800000000001</v>
      </c>
      <c r="I18842" s="8">
        <v>1.9440000000000002</v>
      </c>
      <c r="J18842" s="8">
        <f>datatable[[#This Row],[продажи_]]-datatable[[#This Row],[себестоимость_]]</f>
        <v>2.4378000000000011</v>
      </c>
      <c r="L18842"/>
    </row>
    <row r="18843" spans="2:12" x14ac:dyDescent="0.4">
      <c r="B18843" s="5" t="s">
        <v>67</v>
      </c>
      <c r="C18843" s="5" t="s">
        <v>57</v>
      </c>
      <c r="D18843" s="5" t="s">
        <v>30</v>
      </c>
      <c r="E18843" s="5" t="s">
        <v>7</v>
      </c>
      <c r="F18843" s="6">
        <v>44562</v>
      </c>
      <c r="G18843" s="6" t="str">
        <f>TEXT(datatable[[#This Row],[дата]],"ММ")</f>
        <v>01</v>
      </c>
      <c r="H18843" s="8">
        <v>1.6920000000000002</v>
      </c>
      <c r="I18843" s="8">
        <v>0.78480000000000005</v>
      </c>
      <c r="J18843" s="8">
        <f>datatable[[#This Row],[продажи_]]-datatable[[#This Row],[себестоимость_]]</f>
        <v>0.90720000000000012</v>
      </c>
      <c r="L18843"/>
    </row>
    <row r="18844" spans="2:12" x14ac:dyDescent="0.4">
      <c r="B18844" s="5" t="s">
        <v>67</v>
      </c>
      <c r="C18844" s="5" t="s">
        <v>57</v>
      </c>
      <c r="D18844" s="5" t="s">
        <v>30</v>
      </c>
      <c r="E18844" s="5" t="s">
        <v>7</v>
      </c>
      <c r="F18844" s="6">
        <v>44593</v>
      </c>
      <c r="G18844" s="6" t="str">
        <f>TEXT(datatable[[#This Row],[дата]],"ММ")</f>
        <v>02</v>
      </c>
      <c r="H18844" s="8">
        <v>2.6320000000000001</v>
      </c>
      <c r="I18844" s="8">
        <v>1.0864</v>
      </c>
      <c r="J18844" s="8">
        <f>datatable[[#This Row],[продажи_]]-datatable[[#This Row],[себестоимость_]]</f>
        <v>1.5456000000000001</v>
      </c>
      <c r="L18844"/>
    </row>
    <row r="18845" spans="2:12" x14ac:dyDescent="0.4">
      <c r="B18845" s="5" t="s">
        <v>67</v>
      </c>
      <c r="C18845" s="5" t="s">
        <v>57</v>
      </c>
      <c r="D18845" s="5" t="s">
        <v>30</v>
      </c>
      <c r="E18845" s="5" t="s">
        <v>7</v>
      </c>
      <c r="F18845" s="6">
        <v>44621</v>
      </c>
      <c r="G18845" s="6" t="str">
        <f>TEXT(datatable[[#This Row],[дата]],"ММ")</f>
        <v>03</v>
      </c>
      <c r="H18845" s="8">
        <v>3.8352000000000004</v>
      </c>
      <c r="I18845" s="8">
        <v>1.1520000000000001</v>
      </c>
      <c r="J18845" s="8">
        <f>datatable[[#This Row],[продажи_]]-datatable[[#This Row],[себестоимость_]]</f>
        <v>2.6832000000000003</v>
      </c>
      <c r="L18845"/>
    </row>
    <row r="18846" spans="2:12" x14ac:dyDescent="0.4">
      <c r="B18846" s="5" t="s">
        <v>67</v>
      </c>
      <c r="C18846" s="5" t="s">
        <v>57</v>
      </c>
      <c r="D18846" s="5" t="s">
        <v>30</v>
      </c>
      <c r="E18846" s="5" t="s">
        <v>7</v>
      </c>
      <c r="F18846" s="6">
        <v>44652</v>
      </c>
      <c r="G18846" s="6" t="str">
        <f>TEXT(datatable[[#This Row],[дата]],"ММ")</f>
        <v>04</v>
      </c>
      <c r="H18846" s="8">
        <v>3.2242000000000002</v>
      </c>
      <c r="I18846" s="8">
        <v>1.2208000000000001</v>
      </c>
      <c r="J18846" s="8">
        <f>datatable[[#This Row],[продажи_]]-datatable[[#This Row],[себестоимость_]]</f>
        <v>2.0034000000000001</v>
      </c>
      <c r="L18846"/>
    </row>
    <row r="18847" spans="2:12" x14ac:dyDescent="0.4">
      <c r="B18847" s="5" t="s">
        <v>67</v>
      </c>
      <c r="C18847" s="5" t="s">
        <v>57</v>
      </c>
      <c r="D18847" s="5" t="s">
        <v>30</v>
      </c>
      <c r="E18847" s="5" t="s">
        <v>7</v>
      </c>
      <c r="F18847" s="6">
        <v>44682</v>
      </c>
      <c r="G18847" s="6" t="str">
        <f>TEXT(datatable[[#This Row],[дата]],"ММ")</f>
        <v>05</v>
      </c>
      <c r="H18847" s="8">
        <v>2.3405999999999998</v>
      </c>
      <c r="I18847" s="8">
        <v>0.77760000000000007</v>
      </c>
      <c r="J18847" s="8">
        <f>datatable[[#This Row],[продажи_]]-datatable[[#This Row],[себестоимость_]]</f>
        <v>1.5629999999999997</v>
      </c>
      <c r="L18847"/>
    </row>
    <row r="18848" spans="2:12" x14ac:dyDescent="0.4">
      <c r="B18848" s="5" t="s">
        <v>67</v>
      </c>
      <c r="C18848" s="5" t="s">
        <v>57</v>
      </c>
      <c r="D18848" s="5" t="s">
        <v>30</v>
      </c>
      <c r="E18848" s="5" t="s">
        <v>7</v>
      </c>
      <c r="F18848" s="6">
        <v>44713</v>
      </c>
      <c r="G18848" s="6" t="str">
        <f>TEXT(datatable[[#This Row],[дата]],"ММ")</f>
        <v>06</v>
      </c>
      <c r="H18848" s="8">
        <v>2.4440000000000004</v>
      </c>
      <c r="I18848" s="8">
        <v>0.99839999999999995</v>
      </c>
      <c r="J18848" s="8">
        <f>datatable[[#This Row],[продажи_]]-datatable[[#This Row],[себестоимость_]]</f>
        <v>1.4456000000000004</v>
      </c>
      <c r="L18848"/>
    </row>
    <row r="18849" spans="2:12" x14ac:dyDescent="0.4">
      <c r="B18849" s="5" t="s">
        <v>67</v>
      </c>
      <c r="C18849" s="5" t="s">
        <v>57</v>
      </c>
      <c r="D18849" s="5" t="s">
        <v>30</v>
      </c>
      <c r="E18849" s="5" t="s">
        <v>7</v>
      </c>
      <c r="F18849" s="6">
        <v>44743</v>
      </c>
      <c r="G18849" s="6" t="str">
        <f>TEXT(datatable[[#This Row],[дата]],"ММ")</f>
        <v>07</v>
      </c>
      <c r="H18849" s="8">
        <v>1.8236000000000001</v>
      </c>
      <c r="I18849" s="8">
        <v>0.69760000000000011</v>
      </c>
      <c r="J18849" s="8">
        <f>datatable[[#This Row],[продажи_]]-datatable[[#This Row],[себестоимость_]]</f>
        <v>1.1259999999999999</v>
      </c>
      <c r="L18849"/>
    </row>
    <row r="18850" spans="2:12" x14ac:dyDescent="0.4">
      <c r="B18850" s="5" t="s">
        <v>67</v>
      </c>
      <c r="C18850" s="5" t="s">
        <v>57</v>
      </c>
      <c r="D18850" s="5" t="s">
        <v>30</v>
      </c>
      <c r="E18850" s="5" t="s">
        <v>7</v>
      </c>
      <c r="F18850" s="6">
        <v>44774</v>
      </c>
      <c r="G18850" s="6" t="str">
        <f>TEXT(datatable[[#This Row],[дата]],"ММ")</f>
        <v>08</v>
      </c>
      <c r="H18850" s="8">
        <v>1.9669500000000002</v>
      </c>
      <c r="I18850" s="8">
        <v>0.86399999999999999</v>
      </c>
      <c r="J18850" s="8">
        <f>datatable[[#This Row],[продажи_]]-datatable[[#This Row],[себестоимость_]]</f>
        <v>1.1029500000000003</v>
      </c>
      <c r="L18850"/>
    </row>
    <row r="18851" spans="2:12" x14ac:dyDescent="0.4">
      <c r="B18851" s="5" t="s">
        <v>67</v>
      </c>
      <c r="C18851" s="5" t="s">
        <v>57</v>
      </c>
      <c r="D18851" s="5" t="s">
        <v>30</v>
      </c>
      <c r="E18851" s="5" t="s">
        <v>7</v>
      </c>
      <c r="F18851" s="6">
        <v>44805</v>
      </c>
      <c r="G18851" s="6" t="str">
        <f>TEXT(datatable[[#This Row],[дата]],"ММ")</f>
        <v>09</v>
      </c>
      <c r="H18851" s="8">
        <v>2.726</v>
      </c>
      <c r="I18851" s="8">
        <v>0.80800000000000005</v>
      </c>
      <c r="J18851" s="8">
        <f>datatable[[#This Row],[продажи_]]-datatable[[#This Row],[себестоимость_]]</f>
        <v>1.9179999999999999</v>
      </c>
      <c r="L18851"/>
    </row>
    <row r="18852" spans="2:12" x14ac:dyDescent="0.4">
      <c r="B18852" s="5" t="s">
        <v>67</v>
      </c>
      <c r="C18852" s="5" t="s">
        <v>57</v>
      </c>
      <c r="D18852" s="5" t="s">
        <v>30</v>
      </c>
      <c r="E18852" s="5" t="s">
        <v>7</v>
      </c>
      <c r="F18852" s="6">
        <v>44835</v>
      </c>
      <c r="G18852" s="6" t="str">
        <f>TEXT(datatable[[#This Row],[дата]],"ММ")</f>
        <v>10</v>
      </c>
      <c r="H18852" s="8">
        <v>3.1254999999999997</v>
      </c>
      <c r="I18852" s="8">
        <v>1.288</v>
      </c>
      <c r="J18852" s="8">
        <f>datatable[[#This Row],[продажи_]]-datatable[[#This Row],[себестоимость_]]</f>
        <v>1.8374999999999997</v>
      </c>
      <c r="L18852"/>
    </row>
    <row r="18853" spans="2:12" x14ac:dyDescent="0.4">
      <c r="B18853" s="5" t="s">
        <v>67</v>
      </c>
      <c r="C18853" s="5" t="s">
        <v>57</v>
      </c>
      <c r="D18853" s="5" t="s">
        <v>30</v>
      </c>
      <c r="E18853" s="5" t="s">
        <v>7</v>
      </c>
      <c r="F18853" s="6">
        <v>44866</v>
      </c>
      <c r="G18853" s="6" t="str">
        <f>TEXT(datatable[[#This Row],[дата]],"ММ")</f>
        <v>11</v>
      </c>
      <c r="H18853" s="8">
        <v>2.7495000000000003</v>
      </c>
      <c r="I18853" s="8">
        <v>1.1336000000000002</v>
      </c>
      <c r="J18853" s="8">
        <f>datatable[[#This Row],[продажи_]]-datatable[[#This Row],[себестоимость_]]</f>
        <v>1.6159000000000001</v>
      </c>
      <c r="L18853"/>
    </row>
    <row r="18854" spans="2:12" x14ac:dyDescent="0.4">
      <c r="B18854" s="5" t="s">
        <v>67</v>
      </c>
      <c r="C18854" s="5" t="s">
        <v>57</v>
      </c>
      <c r="D18854" s="5" t="s">
        <v>30</v>
      </c>
      <c r="E18854" s="5" t="s">
        <v>7</v>
      </c>
      <c r="F18854" s="6">
        <v>44896</v>
      </c>
      <c r="G18854" s="6" t="str">
        <f>TEXT(datatable[[#This Row],[дата]],"ММ")</f>
        <v>12</v>
      </c>
      <c r="H18854" s="8">
        <v>2.9609999999999999</v>
      </c>
      <c r="I18854" s="8">
        <v>1.0464</v>
      </c>
      <c r="J18854" s="8">
        <f>datatable[[#This Row],[продажи_]]-datatable[[#This Row],[себестоимость_]]</f>
        <v>1.9145999999999999</v>
      </c>
      <c r="L18854"/>
    </row>
    <row r="18855" spans="2:12" x14ac:dyDescent="0.4">
      <c r="B18855" s="5" t="s">
        <v>67</v>
      </c>
      <c r="C18855" s="5" t="s">
        <v>57</v>
      </c>
      <c r="D18855" s="5" t="s">
        <v>30</v>
      </c>
      <c r="E18855" s="5" t="s">
        <v>7</v>
      </c>
      <c r="F18855" s="6">
        <v>44562</v>
      </c>
      <c r="G18855" s="6" t="str">
        <f>TEXT(datatable[[#This Row],[дата]],"ММ")</f>
        <v>01</v>
      </c>
      <c r="H18855" s="8">
        <v>1.1475</v>
      </c>
      <c r="I18855" s="8">
        <v>0.46035000000000004</v>
      </c>
      <c r="J18855" s="8">
        <f>datatable[[#This Row],[продажи_]]-datatable[[#This Row],[себестоимость_]]</f>
        <v>0.68714999999999993</v>
      </c>
      <c r="L18855"/>
    </row>
    <row r="18856" spans="2:12" x14ac:dyDescent="0.4">
      <c r="B18856" s="5" t="s">
        <v>67</v>
      </c>
      <c r="C18856" s="5" t="s">
        <v>57</v>
      </c>
      <c r="D18856" s="5" t="s">
        <v>30</v>
      </c>
      <c r="E18856" s="5" t="s">
        <v>7</v>
      </c>
      <c r="F18856" s="6">
        <v>44593</v>
      </c>
      <c r="G18856" s="6" t="str">
        <f>TEXT(datatable[[#This Row],[дата]],"ММ")</f>
        <v>02</v>
      </c>
      <c r="H18856" s="8">
        <v>1.6975</v>
      </c>
      <c r="I18856" s="8">
        <v>0.82390000000000008</v>
      </c>
      <c r="J18856" s="8">
        <f>datatable[[#This Row],[продажи_]]-datatable[[#This Row],[себестоимость_]]</f>
        <v>0.87359999999999993</v>
      </c>
      <c r="L18856"/>
    </row>
    <row r="18857" spans="2:12" x14ac:dyDescent="0.4">
      <c r="B18857" s="5" t="s">
        <v>67</v>
      </c>
      <c r="C18857" s="5" t="s">
        <v>57</v>
      </c>
      <c r="D18857" s="5" t="s">
        <v>30</v>
      </c>
      <c r="E18857" s="5" t="s">
        <v>7</v>
      </c>
      <c r="F18857" s="6">
        <v>44621</v>
      </c>
      <c r="G18857" s="6" t="str">
        <f>TEXT(datatable[[#This Row],[дата]],"ММ")</f>
        <v>03</v>
      </c>
      <c r="H18857" s="8">
        <v>2.2200000000000002</v>
      </c>
      <c r="I18857" s="8">
        <v>0.87119999999999997</v>
      </c>
      <c r="J18857" s="8">
        <f>datatable[[#This Row],[продажи_]]-datatable[[#This Row],[себестоимость_]]</f>
        <v>1.3488000000000002</v>
      </c>
      <c r="L18857"/>
    </row>
    <row r="18858" spans="2:12" x14ac:dyDescent="0.4">
      <c r="B18858" s="5" t="s">
        <v>67</v>
      </c>
      <c r="C18858" s="5" t="s">
        <v>57</v>
      </c>
      <c r="D18858" s="5" t="s">
        <v>30</v>
      </c>
      <c r="E18858" s="5" t="s">
        <v>7</v>
      </c>
      <c r="F18858" s="6">
        <v>44652</v>
      </c>
      <c r="G18858" s="6" t="str">
        <f>TEXT(datatable[[#This Row],[дата]],"ММ")</f>
        <v>04</v>
      </c>
      <c r="H18858" s="8">
        <v>1.645</v>
      </c>
      <c r="I18858" s="8">
        <v>0.67759999999999998</v>
      </c>
      <c r="J18858" s="8">
        <f>datatable[[#This Row],[продажи_]]-datatable[[#This Row],[себестоимость_]]</f>
        <v>0.96740000000000004</v>
      </c>
      <c r="L18858"/>
    </row>
    <row r="18859" spans="2:12" x14ac:dyDescent="0.4">
      <c r="B18859" s="5" t="s">
        <v>67</v>
      </c>
      <c r="C18859" s="5" t="s">
        <v>57</v>
      </c>
      <c r="D18859" s="5" t="s">
        <v>30</v>
      </c>
      <c r="E18859" s="5" t="s">
        <v>7</v>
      </c>
      <c r="F18859" s="6">
        <v>44682</v>
      </c>
      <c r="G18859" s="6" t="str">
        <f>TEXT(datatable[[#This Row],[дата]],"ММ")</f>
        <v>05</v>
      </c>
      <c r="H18859" s="8">
        <v>1.5449999999999999</v>
      </c>
      <c r="I18859" s="8">
        <v>0.67320000000000002</v>
      </c>
      <c r="J18859" s="8">
        <f>datatable[[#This Row],[продажи_]]-datatable[[#This Row],[себестоимость_]]</f>
        <v>0.87179999999999991</v>
      </c>
      <c r="L18859"/>
    </row>
    <row r="18860" spans="2:12" x14ac:dyDescent="0.4">
      <c r="B18860" s="5" t="s">
        <v>67</v>
      </c>
      <c r="C18860" s="5" t="s">
        <v>57</v>
      </c>
      <c r="D18860" s="5" t="s">
        <v>30</v>
      </c>
      <c r="E18860" s="5" t="s">
        <v>7</v>
      </c>
      <c r="F18860" s="6">
        <v>44713</v>
      </c>
      <c r="G18860" s="6" t="str">
        <f>TEXT(datatable[[#This Row],[дата]],"ММ")</f>
        <v>06</v>
      </c>
      <c r="H18860" s="8">
        <v>1.9012499999999999</v>
      </c>
      <c r="I18860" s="8">
        <v>0.6863999999999999</v>
      </c>
      <c r="J18860" s="8">
        <f>datatable[[#This Row],[продажи_]]-datatable[[#This Row],[себестоимость_]]</f>
        <v>1.21485</v>
      </c>
      <c r="L18860"/>
    </row>
    <row r="18861" spans="2:12" x14ac:dyDescent="0.4">
      <c r="B18861" s="5" t="s">
        <v>67</v>
      </c>
      <c r="C18861" s="5" t="s">
        <v>57</v>
      </c>
      <c r="D18861" s="5" t="s">
        <v>30</v>
      </c>
      <c r="E18861" s="5" t="s">
        <v>7</v>
      </c>
      <c r="F18861" s="6">
        <v>44743</v>
      </c>
      <c r="G18861" s="6" t="str">
        <f>TEXT(datatable[[#This Row],[дата]],"ММ")</f>
        <v>07</v>
      </c>
      <c r="H18861" s="8">
        <v>0.9</v>
      </c>
      <c r="I18861" s="8">
        <v>0.46200000000000002</v>
      </c>
      <c r="J18861" s="8">
        <f>datatable[[#This Row],[продажи_]]-datatable[[#This Row],[себестоимость_]]</f>
        <v>0.438</v>
      </c>
      <c r="L18861"/>
    </row>
    <row r="18862" spans="2:12" x14ac:dyDescent="0.4">
      <c r="B18862" s="5" t="s">
        <v>67</v>
      </c>
      <c r="C18862" s="5" t="s">
        <v>57</v>
      </c>
      <c r="D18862" s="5" t="s">
        <v>30</v>
      </c>
      <c r="E18862" s="5" t="s">
        <v>7</v>
      </c>
      <c r="F18862" s="6">
        <v>44774</v>
      </c>
      <c r="G18862" s="6" t="str">
        <f>TEXT(datatable[[#This Row],[дата]],"ММ")</f>
        <v>08</v>
      </c>
      <c r="H18862" s="8">
        <v>0.95624999999999993</v>
      </c>
      <c r="I18862" s="8">
        <v>0.58409999999999995</v>
      </c>
      <c r="J18862" s="8">
        <f>datatable[[#This Row],[продажи_]]-datatable[[#This Row],[себестоимость_]]</f>
        <v>0.37214999999999998</v>
      </c>
      <c r="L18862"/>
    </row>
    <row r="18863" spans="2:12" x14ac:dyDescent="0.4">
      <c r="B18863" s="5" t="s">
        <v>67</v>
      </c>
      <c r="C18863" s="5" t="s">
        <v>57</v>
      </c>
      <c r="D18863" s="5" t="s">
        <v>30</v>
      </c>
      <c r="E18863" s="5" t="s">
        <v>7</v>
      </c>
      <c r="F18863" s="6">
        <v>44805</v>
      </c>
      <c r="G18863" s="6" t="str">
        <f>TEXT(datatable[[#This Row],[дата]],"ММ")</f>
        <v>09</v>
      </c>
      <c r="H18863" s="8">
        <v>1.375</v>
      </c>
      <c r="I18863" s="8">
        <v>0.57200000000000006</v>
      </c>
      <c r="J18863" s="8">
        <f>datatable[[#This Row],[продажи_]]-datatable[[#This Row],[себестоимость_]]</f>
        <v>0.80299999999999994</v>
      </c>
      <c r="L18863"/>
    </row>
    <row r="18864" spans="2:12" x14ac:dyDescent="0.4">
      <c r="B18864" s="5" t="s">
        <v>67</v>
      </c>
      <c r="C18864" s="5" t="s">
        <v>57</v>
      </c>
      <c r="D18864" s="5" t="s">
        <v>30</v>
      </c>
      <c r="E18864" s="5" t="s">
        <v>7</v>
      </c>
      <c r="F18864" s="6">
        <v>44835</v>
      </c>
      <c r="G18864" s="6" t="str">
        <f>TEXT(datatable[[#This Row],[дата]],"ММ")</f>
        <v>10</v>
      </c>
      <c r="H18864" s="8">
        <v>1.75</v>
      </c>
      <c r="I18864" s="8">
        <v>0.87779999999999991</v>
      </c>
      <c r="J18864" s="8">
        <f>datatable[[#This Row],[продажи_]]-datatable[[#This Row],[себестоимость_]]</f>
        <v>0.87220000000000009</v>
      </c>
      <c r="L18864"/>
    </row>
    <row r="18865" spans="2:12" x14ac:dyDescent="0.4">
      <c r="B18865" s="5" t="s">
        <v>67</v>
      </c>
      <c r="C18865" s="5" t="s">
        <v>57</v>
      </c>
      <c r="D18865" s="5" t="s">
        <v>30</v>
      </c>
      <c r="E18865" s="5" t="s">
        <v>7</v>
      </c>
      <c r="F18865" s="6">
        <v>44866</v>
      </c>
      <c r="G18865" s="6" t="str">
        <f>TEXT(datatable[[#This Row],[дата]],"ММ")</f>
        <v>11</v>
      </c>
      <c r="H18865" s="8">
        <v>1.625</v>
      </c>
      <c r="I18865" s="8">
        <v>0.58629999999999993</v>
      </c>
      <c r="J18865" s="8">
        <f>datatable[[#This Row],[продажи_]]-datatable[[#This Row],[себестоимость_]]</f>
        <v>1.0387</v>
      </c>
      <c r="L18865"/>
    </row>
    <row r="18866" spans="2:12" x14ac:dyDescent="0.4">
      <c r="B18866" s="5" t="s">
        <v>67</v>
      </c>
      <c r="C18866" s="5" t="s">
        <v>57</v>
      </c>
      <c r="D18866" s="5" t="s">
        <v>30</v>
      </c>
      <c r="E18866" s="5" t="s">
        <v>7</v>
      </c>
      <c r="F18866" s="6">
        <v>44896</v>
      </c>
      <c r="G18866" s="6" t="str">
        <f>TEXT(datatable[[#This Row],[дата]],"ММ")</f>
        <v>12</v>
      </c>
      <c r="H18866" s="8">
        <v>1.77</v>
      </c>
      <c r="I18866" s="8">
        <v>0.7128000000000001</v>
      </c>
      <c r="J18866" s="8">
        <f>datatable[[#This Row],[продажи_]]-datatable[[#This Row],[себестоимость_]]</f>
        <v>1.0571999999999999</v>
      </c>
      <c r="L18866"/>
    </row>
    <row r="18867" spans="2:12" x14ac:dyDescent="0.4">
      <c r="B18867" s="5" t="s">
        <v>69</v>
      </c>
      <c r="C18867" s="5" t="s">
        <v>59</v>
      </c>
      <c r="D18867" s="5" t="s">
        <v>31</v>
      </c>
      <c r="E18867" s="5" t="s">
        <v>60</v>
      </c>
      <c r="F18867" s="6">
        <v>44562</v>
      </c>
      <c r="G18867" s="6" t="str">
        <f>TEXT(datatable[[#This Row],[дата]],"ММ")</f>
        <v>01</v>
      </c>
      <c r="H18867" s="8">
        <v>32.356800000000007</v>
      </c>
      <c r="I18867" s="8">
        <v>10.289250000000001</v>
      </c>
      <c r="J18867" s="8">
        <f>datatable[[#This Row],[продажи_]]-datatable[[#This Row],[себестоимость_]]</f>
        <v>22.067550000000004</v>
      </c>
      <c r="L18867"/>
    </row>
    <row r="18868" spans="2:12" x14ac:dyDescent="0.4">
      <c r="B18868" s="5" t="s">
        <v>69</v>
      </c>
      <c r="C18868" s="5" t="s">
        <v>59</v>
      </c>
      <c r="D18868" s="5" t="s">
        <v>31</v>
      </c>
      <c r="E18868" s="5" t="s">
        <v>60</v>
      </c>
      <c r="F18868" s="6">
        <v>44593</v>
      </c>
      <c r="G18868" s="6" t="str">
        <f>TEXT(datatable[[#This Row],[дата]],"ММ")</f>
        <v>02</v>
      </c>
      <c r="H18868" s="8">
        <v>44.217599999999997</v>
      </c>
      <c r="I18868" s="8">
        <v>17.700200000000002</v>
      </c>
      <c r="J18868" s="8">
        <f>datatable[[#This Row],[продажи_]]-datatable[[#This Row],[себестоимость_]]</f>
        <v>26.517399999999995</v>
      </c>
      <c r="L18868"/>
    </row>
    <row r="18869" spans="2:12" x14ac:dyDescent="0.4">
      <c r="B18869" s="5" t="s">
        <v>69</v>
      </c>
      <c r="C18869" s="5" t="s">
        <v>59</v>
      </c>
      <c r="D18869" s="5" t="s">
        <v>31</v>
      </c>
      <c r="E18869" s="5" t="s">
        <v>60</v>
      </c>
      <c r="F18869" s="6">
        <v>44621</v>
      </c>
      <c r="G18869" s="6" t="str">
        <f>TEXT(datatable[[#This Row],[дата]],"ММ")</f>
        <v>03</v>
      </c>
      <c r="H18869" s="8">
        <v>43.008000000000003</v>
      </c>
      <c r="I18869" s="8">
        <v>21.52</v>
      </c>
      <c r="J18869" s="8">
        <f>datatable[[#This Row],[продажи_]]-datatable[[#This Row],[себестоимость_]]</f>
        <v>21.488000000000003</v>
      </c>
      <c r="L18869"/>
    </row>
    <row r="18870" spans="2:12" x14ac:dyDescent="0.4">
      <c r="B18870" s="5" t="s">
        <v>69</v>
      </c>
      <c r="C18870" s="5" t="s">
        <v>59</v>
      </c>
      <c r="D18870" s="5" t="s">
        <v>31</v>
      </c>
      <c r="E18870" s="5" t="s">
        <v>60</v>
      </c>
      <c r="F18870" s="6">
        <v>44652</v>
      </c>
      <c r="G18870" s="6" t="str">
        <f>TEXT(datatable[[#This Row],[дата]],"ММ")</f>
        <v>04</v>
      </c>
      <c r="H18870" s="8">
        <v>37.631999999999998</v>
      </c>
      <c r="I18870" s="8">
        <v>16.193800000000003</v>
      </c>
      <c r="J18870" s="8">
        <f>datatable[[#This Row],[продажи_]]-datatable[[#This Row],[себестоимость_]]</f>
        <v>21.438199999999995</v>
      </c>
      <c r="L18870"/>
    </row>
    <row r="18871" spans="2:12" x14ac:dyDescent="0.4">
      <c r="B18871" s="5" t="s">
        <v>69</v>
      </c>
      <c r="C18871" s="5" t="s">
        <v>59</v>
      </c>
      <c r="D18871" s="5" t="s">
        <v>31</v>
      </c>
      <c r="E18871" s="5" t="s">
        <v>60</v>
      </c>
      <c r="F18871" s="6">
        <v>44682</v>
      </c>
      <c r="G18871" s="6" t="str">
        <f>TEXT(datatable[[#This Row],[дата]],"ММ")</f>
        <v>05</v>
      </c>
      <c r="H18871" s="8">
        <v>37.497600000000006</v>
      </c>
      <c r="I18871" s="8">
        <v>18.3996</v>
      </c>
      <c r="J18871" s="8">
        <f>datatable[[#This Row],[продажи_]]-datatable[[#This Row],[себестоимость_]]</f>
        <v>19.098000000000006</v>
      </c>
      <c r="L18871"/>
    </row>
    <row r="18872" spans="2:12" x14ac:dyDescent="0.4">
      <c r="B18872" s="5" t="s">
        <v>69</v>
      </c>
      <c r="C18872" s="5" t="s">
        <v>59</v>
      </c>
      <c r="D18872" s="5" t="s">
        <v>31</v>
      </c>
      <c r="E18872" s="5" t="s">
        <v>60</v>
      </c>
      <c r="F18872" s="6">
        <v>44713</v>
      </c>
      <c r="G18872" s="6" t="str">
        <f>TEXT(datatable[[#This Row],[дата]],"ММ")</f>
        <v>06</v>
      </c>
      <c r="H18872" s="8">
        <v>46.300800000000002</v>
      </c>
      <c r="I18872" s="8">
        <v>19.583200000000001</v>
      </c>
      <c r="J18872" s="8">
        <f>datatable[[#This Row],[продажи_]]-datatable[[#This Row],[себестоимость_]]</f>
        <v>26.717600000000001</v>
      </c>
      <c r="L18872"/>
    </row>
    <row r="18873" spans="2:12" x14ac:dyDescent="0.4">
      <c r="B18873" s="5" t="s">
        <v>69</v>
      </c>
      <c r="C18873" s="5" t="s">
        <v>59</v>
      </c>
      <c r="D18873" s="5" t="s">
        <v>31</v>
      </c>
      <c r="E18873" s="5" t="s">
        <v>60</v>
      </c>
      <c r="F18873" s="6">
        <v>44743</v>
      </c>
      <c r="G18873" s="6" t="str">
        <f>TEXT(datatable[[#This Row],[дата]],"ММ")</f>
        <v>07</v>
      </c>
      <c r="H18873" s="8">
        <v>26.88</v>
      </c>
      <c r="I18873" s="8">
        <v>10.975199999999999</v>
      </c>
      <c r="J18873" s="8">
        <f>datatable[[#This Row],[продажи_]]-datatable[[#This Row],[себестоимость_]]</f>
        <v>15.9048</v>
      </c>
      <c r="L18873"/>
    </row>
    <row r="18874" spans="2:12" x14ac:dyDescent="0.4">
      <c r="B18874" s="5" t="s">
        <v>69</v>
      </c>
      <c r="C18874" s="5" t="s">
        <v>59</v>
      </c>
      <c r="D18874" s="5" t="s">
        <v>31</v>
      </c>
      <c r="E18874" s="5" t="s">
        <v>60</v>
      </c>
      <c r="F18874" s="6">
        <v>44774</v>
      </c>
      <c r="G18874" s="6" t="str">
        <f>TEXT(datatable[[#This Row],[дата]],"ММ")</f>
        <v>08</v>
      </c>
      <c r="H18874" s="8">
        <v>32.961600000000004</v>
      </c>
      <c r="I18874" s="8">
        <v>11.3787</v>
      </c>
      <c r="J18874" s="8">
        <f>datatable[[#This Row],[продажи_]]-datatable[[#This Row],[себестоимость_]]</f>
        <v>21.582900000000002</v>
      </c>
      <c r="L18874"/>
    </row>
    <row r="18875" spans="2:12" x14ac:dyDescent="0.4">
      <c r="B18875" s="5" t="s">
        <v>69</v>
      </c>
      <c r="C18875" s="5" t="s">
        <v>59</v>
      </c>
      <c r="D18875" s="5" t="s">
        <v>31</v>
      </c>
      <c r="E18875" s="5" t="s">
        <v>60</v>
      </c>
      <c r="F18875" s="6">
        <v>44805</v>
      </c>
      <c r="G18875" s="6" t="str">
        <f>TEXT(datatable[[#This Row],[дата]],"ММ")</f>
        <v>09</v>
      </c>
      <c r="H18875" s="8">
        <v>27.887999999999998</v>
      </c>
      <c r="I18875" s="8">
        <v>14.257000000000001</v>
      </c>
      <c r="J18875" s="8">
        <f>datatable[[#This Row],[продажи_]]-datatable[[#This Row],[себестоимость_]]</f>
        <v>13.630999999999997</v>
      </c>
      <c r="L18875"/>
    </row>
    <row r="18876" spans="2:12" x14ac:dyDescent="0.4">
      <c r="B18876" s="5" t="s">
        <v>69</v>
      </c>
      <c r="C18876" s="5" t="s">
        <v>59</v>
      </c>
      <c r="D18876" s="5" t="s">
        <v>31</v>
      </c>
      <c r="E18876" s="5" t="s">
        <v>60</v>
      </c>
      <c r="F18876" s="6">
        <v>44835</v>
      </c>
      <c r="G18876" s="6" t="str">
        <f>TEXT(datatable[[#This Row],[дата]],"ММ")</f>
        <v>10</v>
      </c>
      <c r="H18876" s="8">
        <v>54.566399999999994</v>
      </c>
      <c r="I18876" s="8">
        <v>16.005500000000001</v>
      </c>
      <c r="J18876" s="8">
        <f>datatable[[#This Row],[продажи_]]-datatable[[#This Row],[себестоимость_]]</f>
        <v>38.56089999999999</v>
      </c>
      <c r="L18876"/>
    </row>
    <row r="18877" spans="2:12" x14ac:dyDescent="0.4">
      <c r="B18877" s="5" t="s">
        <v>69</v>
      </c>
      <c r="C18877" s="5" t="s">
        <v>59</v>
      </c>
      <c r="D18877" s="5" t="s">
        <v>31</v>
      </c>
      <c r="E18877" s="5" t="s">
        <v>60</v>
      </c>
      <c r="F18877" s="6">
        <v>44866</v>
      </c>
      <c r="G18877" s="6" t="str">
        <f>TEXT(datatable[[#This Row],[дата]],"ММ")</f>
        <v>11</v>
      </c>
      <c r="H18877" s="8">
        <v>48.484800000000007</v>
      </c>
      <c r="I18877" s="8">
        <v>18.1844</v>
      </c>
      <c r="J18877" s="8">
        <f>datatable[[#This Row],[продажи_]]-datatable[[#This Row],[себестоимость_]]</f>
        <v>30.300400000000007</v>
      </c>
      <c r="L18877"/>
    </row>
    <row r="18878" spans="2:12" x14ac:dyDescent="0.4">
      <c r="B18878" s="5" t="s">
        <v>69</v>
      </c>
      <c r="C18878" s="5" t="s">
        <v>59</v>
      </c>
      <c r="D18878" s="5" t="s">
        <v>31</v>
      </c>
      <c r="E18878" s="5" t="s">
        <v>60</v>
      </c>
      <c r="F18878" s="6">
        <v>44896</v>
      </c>
      <c r="G18878" s="6" t="str">
        <f>TEXT(datatable[[#This Row],[дата]],"ММ")</f>
        <v>12</v>
      </c>
      <c r="H18878" s="8">
        <v>37.0944</v>
      </c>
      <c r="I18878" s="8">
        <v>16.462800000000001</v>
      </c>
      <c r="J18878" s="8">
        <f>datatable[[#This Row],[продажи_]]-datatable[[#This Row],[себестоимость_]]</f>
        <v>20.631599999999999</v>
      </c>
      <c r="L18878"/>
    </row>
    <row r="18879" spans="2:12" x14ac:dyDescent="0.4">
      <c r="B18879" s="5" t="s">
        <v>69</v>
      </c>
      <c r="C18879" s="5" t="s">
        <v>59</v>
      </c>
      <c r="D18879" s="5" t="s">
        <v>20</v>
      </c>
      <c r="E18879" s="5" t="s">
        <v>8</v>
      </c>
      <c r="F18879" s="6">
        <v>44562</v>
      </c>
      <c r="G18879" s="6" t="str">
        <f>TEXT(datatable[[#This Row],[дата]],"ММ")</f>
        <v>01</v>
      </c>
      <c r="H18879" s="8">
        <v>17.7561</v>
      </c>
      <c r="I18879" s="8">
        <v>12.6585</v>
      </c>
      <c r="J18879" s="8">
        <f>datatable[[#This Row],[продажи_]]-datatable[[#This Row],[себестоимость_]]</f>
        <v>5.0975999999999999</v>
      </c>
      <c r="L18879"/>
    </row>
    <row r="18880" spans="2:12" x14ac:dyDescent="0.4">
      <c r="B18880" s="5" t="s">
        <v>69</v>
      </c>
      <c r="C18880" s="5" t="s">
        <v>59</v>
      </c>
      <c r="D18880" s="5" t="s">
        <v>20</v>
      </c>
      <c r="E18880" s="5" t="s">
        <v>8</v>
      </c>
      <c r="F18880" s="6">
        <v>44593</v>
      </c>
      <c r="G18880" s="6" t="str">
        <f>TEXT(datatable[[#This Row],[дата]],"ММ")</f>
        <v>02</v>
      </c>
      <c r="H18880" s="8">
        <v>29.647799999999997</v>
      </c>
      <c r="I18880" s="8">
        <v>21.315000000000001</v>
      </c>
      <c r="J18880" s="8">
        <f>datatable[[#This Row],[продажи_]]-datatable[[#This Row],[себестоимость_]]</f>
        <v>8.3327999999999953</v>
      </c>
      <c r="L18880"/>
    </row>
    <row r="18881" spans="2:12" x14ac:dyDescent="0.4">
      <c r="B18881" s="5" t="s">
        <v>69</v>
      </c>
      <c r="C18881" s="5" t="s">
        <v>59</v>
      </c>
      <c r="D18881" s="5" t="s">
        <v>20</v>
      </c>
      <c r="E18881" s="5" t="s">
        <v>8</v>
      </c>
      <c r="F18881" s="6">
        <v>44621</v>
      </c>
      <c r="G18881" s="6" t="str">
        <f>TEXT(datatable[[#This Row],[дата]],"ММ")</f>
        <v>03</v>
      </c>
      <c r="H18881" s="8">
        <v>30.118400000000001</v>
      </c>
      <c r="I18881" s="8">
        <v>19.023999999999997</v>
      </c>
      <c r="J18881" s="8">
        <f>datatable[[#This Row],[продажи_]]-datatable[[#This Row],[себестоимость_]]</f>
        <v>11.094400000000004</v>
      </c>
      <c r="L18881"/>
    </row>
    <row r="18882" spans="2:12" x14ac:dyDescent="0.4">
      <c r="B18882" s="5" t="s">
        <v>69</v>
      </c>
      <c r="C18882" s="5" t="s">
        <v>59</v>
      </c>
      <c r="D18882" s="5" t="s">
        <v>20</v>
      </c>
      <c r="E18882" s="5" t="s">
        <v>8</v>
      </c>
      <c r="F18882" s="6">
        <v>44652</v>
      </c>
      <c r="G18882" s="6" t="str">
        <f>TEXT(datatable[[#This Row],[дата]],"ММ")</f>
        <v>04</v>
      </c>
      <c r="H18882" s="8">
        <v>24.579799999999999</v>
      </c>
      <c r="I18882" s="8">
        <v>19.690999999999999</v>
      </c>
      <c r="J18882" s="8">
        <f>datatable[[#This Row],[продажи_]]-datatable[[#This Row],[себестоимость_]]</f>
        <v>4.8887999999999998</v>
      </c>
      <c r="L18882"/>
    </row>
    <row r="18883" spans="2:12" x14ac:dyDescent="0.4">
      <c r="B18883" s="5" t="s">
        <v>69</v>
      </c>
      <c r="C18883" s="5" t="s">
        <v>59</v>
      </c>
      <c r="D18883" s="5" t="s">
        <v>20</v>
      </c>
      <c r="E18883" s="5" t="s">
        <v>8</v>
      </c>
      <c r="F18883" s="6">
        <v>44682</v>
      </c>
      <c r="G18883" s="6" t="str">
        <f>TEXT(datatable[[#This Row],[дата]],"ММ")</f>
        <v>05</v>
      </c>
      <c r="H18883" s="8">
        <v>24.760799999999996</v>
      </c>
      <c r="I18883" s="8">
        <v>18.270000000000003</v>
      </c>
      <c r="J18883" s="8">
        <f>datatable[[#This Row],[продажи_]]-datatable[[#This Row],[себестоимость_]]</f>
        <v>6.490799999999993</v>
      </c>
      <c r="L18883"/>
    </row>
    <row r="18884" spans="2:12" x14ac:dyDescent="0.4">
      <c r="B18884" s="5" t="s">
        <v>69</v>
      </c>
      <c r="C18884" s="5" t="s">
        <v>59</v>
      </c>
      <c r="D18884" s="5" t="s">
        <v>20</v>
      </c>
      <c r="E18884" s="5" t="s">
        <v>8</v>
      </c>
      <c r="F18884" s="6">
        <v>44713</v>
      </c>
      <c r="G18884" s="6" t="str">
        <f>TEXT(datatable[[#This Row],[дата]],"ММ")</f>
        <v>06</v>
      </c>
      <c r="H18884" s="8">
        <v>25.883000000000003</v>
      </c>
      <c r="I18884" s="8">
        <v>19.604000000000003</v>
      </c>
      <c r="J18884" s="8">
        <f>datatable[[#This Row],[продажи_]]-datatable[[#This Row],[себестоимость_]]</f>
        <v>6.2789999999999999</v>
      </c>
      <c r="L18884"/>
    </row>
    <row r="18885" spans="2:12" x14ac:dyDescent="0.4">
      <c r="B18885" s="5" t="s">
        <v>69</v>
      </c>
      <c r="C18885" s="5" t="s">
        <v>59</v>
      </c>
      <c r="D18885" s="5" t="s">
        <v>20</v>
      </c>
      <c r="E18885" s="5" t="s">
        <v>8</v>
      </c>
      <c r="F18885" s="6">
        <v>44743</v>
      </c>
      <c r="G18885" s="6" t="str">
        <f>TEXT(datatable[[#This Row],[дата]],"ММ")</f>
        <v>07</v>
      </c>
      <c r="H18885" s="8">
        <v>12.8872</v>
      </c>
      <c r="I18885" s="8">
        <v>9.9759999999999991</v>
      </c>
      <c r="J18885" s="8">
        <f>datatable[[#This Row],[продажи_]]-datatable[[#This Row],[себестоимость_]]</f>
        <v>2.9112000000000009</v>
      </c>
      <c r="L18885"/>
    </row>
    <row r="18886" spans="2:12" x14ac:dyDescent="0.4">
      <c r="B18886" s="5" t="s">
        <v>69</v>
      </c>
      <c r="C18886" s="5" t="s">
        <v>59</v>
      </c>
      <c r="D18886" s="5" t="s">
        <v>20</v>
      </c>
      <c r="E18886" s="5" t="s">
        <v>8</v>
      </c>
      <c r="F18886" s="6">
        <v>44774</v>
      </c>
      <c r="G18886" s="6" t="str">
        <f>TEXT(datatable[[#This Row],[дата]],"ММ")</f>
        <v>08</v>
      </c>
      <c r="H18886" s="8">
        <v>18.407699999999998</v>
      </c>
      <c r="I18886" s="8">
        <v>11.745000000000001</v>
      </c>
      <c r="J18886" s="8">
        <f>datatable[[#This Row],[продажи_]]-datatable[[#This Row],[себестоимость_]]</f>
        <v>6.6626999999999974</v>
      </c>
      <c r="L18886"/>
    </row>
    <row r="18887" spans="2:12" x14ac:dyDescent="0.4">
      <c r="B18887" s="5" t="s">
        <v>69</v>
      </c>
      <c r="C18887" s="5" t="s">
        <v>59</v>
      </c>
      <c r="D18887" s="5" t="s">
        <v>20</v>
      </c>
      <c r="E18887" s="5" t="s">
        <v>8</v>
      </c>
      <c r="F18887" s="6">
        <v>44805</v>
      </c>
      <c r="G18887" s="6" t="str">
        <f>TEXT(datatable[[#This Row],[дата]],"ММ")</f>
        <v>09</v>
      </c>
      <c r="H18887" s="8">
        <v>15.928000000000001</v>
      </c>
      <c r="I18887" s="8">
        <v>15.08</v>
      </c>
      <c r="J18887" s="8">
        <f>datatable[[#This Row],[продажи_]]-datatable[[#This Row],[себестоимость_]]</f>
        <v>0.84800000000000075</v>
      </c>
      <c r="L18887"/>
    </row>
    <row r="18888" spans="2:12" x14ac:dyDescent="0.4">
      <c r="B18888" s="5" t="s">
        <v>69</v>
      </c>
      <c r="C18888" s="5" t="s">
        <v>59</v>
      </c>
      <c r="D18888" s="5" t="s">
        <v>20</v>
      </c>
      <c r="E18888" s="5" t="s">
        <v>8</v>
      </c>
      <c r="F18888" s="6">
        <v>44835</v>
      </c>
      <c r="G18888" s="6" t="str">
        <f>TEXT(datatable[[#This Row],[дата]],"ММ")</f>
        <v>10</v>
      </c>
      <c r="H18888" s="8">
        <v>24.579799999999999</v>
      </c>
      <c r="I18888" s="8">
        <v>22.330000000000002</v>
      </c>
      <c r="J18888" s="8">
        <f>datatable[[#This Row],[продажи_]]-datatable[[#This Row],[себестоимость_]]</f>
        <v>2.2497999999999969</v>
      </c>
      <c r="L18888"/>
    </row>
    <row r="18889" spans="2:12" x14ac:dyDescent="0.4">
      <c r="B18889" s="5" t="s">
        <v>69</v>
      </c>
      <c r="C18889" s="5" t="s">
        <v>59</v>
      </c>
      <c r="D18889" s="5" t="s">
        <v>20</v>
      </c>
      <c r="E18889" s="5" t="s">
        <v>8</v>
      </c>
      <c r="F18889" s="6">
        <v>44866</v>
      </c>
      <c r="G18889" s="6" t="str">
        <f>TEXT(datatable[[#This Row],[дата]],"ММ")</f>
        <v>11</v>
      </c>
      <c r="H18889" s="8">
        <v>23.7653</v>
      </c>
      <c r="I18889" s="8">
        <v>21.112000000000002</v>
      </c>
      <c r="J18889" s="8">
        <f>datatable[[#This Row],[продажи_]]-datatable[[#This Row],[себестоимость_]]</f>
        <v>2.653299999999998</v>
      </c>
      <c r="L18889"/>
    </row>
    <row r="18890" spans="2:12" x14ac:dyDescent="0.4">
      <c r="B18890" s="5" t="s">
        <v>69</v>
      </c>
      <c r="C18890" s="5" t="s">
        <v>59</v>
      </c>
      <c r="D18890" s="5" t="s">
        <v>20</v>
      </c>
      <c r="E18890" s="5" t="s">
        <v>8</v>
      </c>
      <c r="F18890" s="6">
        <v>44896</v>
      </c>
      <c r="G18890" s="6" t="str">
        <f>TEXT(datatable[[#This Row],[дата]],"ММ")</f>
        <v>12</v>
      </c>
      <c r="H18890" s="8">
        <v>24.3264</v>
      </c>
      <c r="I18890" s="8">
        <v>16.704000000000001</v>
      </c>
      <c r="J18890" s="8">
        <f>datatable[[#This Row],[продажи_]]-datatable[[#This Row],[себестоимость_]]</f>
        <v>7.622399999999999</v>
      </c>
      <c r="L18890"/>
    </row>
    <row r="18891" spans="2:12" x14ac:dyDescent="0.4">
      <c r="B18891" s="5" t="s">
        <v>69</v>
      </c>
      <c r="C18891" s="5" t="s">
        <v>59</v>
      </c>
      <c r="D18891" s="5" t="s">
        <v>31</v>
      </c>
      <c r="E18891" s="5" t="s">
        <v>61</v>
      </c>
      <c r="F18891" s="6">
        <v>44562</v>
      </c>
      <c r="G18891" s="6" t="str">
        <f>TEXT(datatable[[#This Row],[дата]],"ММ")</f>
        <v>01</v>
      </c>
      <c r="H18891" s="8">
        <v>9.9396000000000004</v>
      </c>
      <c r="I18891" s="8">
        <v>6.2514000000000003</v>
      </c>
      <c r="J18891" s="8">
        <f>datatable[[#This Row],[продажи_]]-datatable[[#This Row],[себестоимость_]]</f>
        <v>3.6882000000000001</v>
      </c>
      <c r="L18891"/>
    </row>
    <row r="18892" spans="2:12" x14ac:dyDescent="0.4">
      <c r="B18892" s="5" t="s">
        <v>69</v>
      </c>
      <c r="C18892" s="5" t="s">
        <v>59</v>
      </c>
      <c r="D18892" s="5" t="s">
        <v>31</v>
      </c>
      <c r="E18892" s="5" t="s">
        <v>61</v>
      </c>
      <c r="F18892" s="6">
        <v>44593</v>
      </c>
      <c r="G18892" s="6" t="str">
        <f>TEXT(datatable[[#This Row],[дата]],"ММ")</f>
        <v>02</v>
      </c>
      <c r="H18892" s="8">
        <v>17.745699999999999</v>
      </c>
      <c r="I18892" s="8">
        <v>11.098500000000001</v>
      </c>
      <c r="J18892" s="8">
        <f>datatable[[#This Row],[продажи_]]-datatable[[#This Row],[себестоимость_]]</f>
        <v>6.647199999999998</v>
      </c>
      <c r="L18892"/>
    </row>
    <row r="18893" spans="2:12" x14ac:dyDescent="0.4">
      <c r="B18893" s="5" t="s">
        <v>69</v>
      </c>
      <c r="C18893" s="5" t="s">
        <v>59</v>
      </c>
      <c r="D18893" s="5" t="s">
        <v>31</v>
      </c>
      <c r="E18893" s="5" t="s">
        <v>61</v>
      </c>
      <c r="F18893" s="6">
        <v>44621</v>
      </c>
      <c r="G18893" s="6" t="str">
        <f>TEXT(datatable[[#This Row],[дата]],"ММ")</f>
        <v>03</v>
      </c>
      <c r="H18893" s="8">
        <v>23.2928</v>
      </c>
      <c r="I18893" s="8">
        <v>14.254399999999999</v>
      </c>
      <c r="J18893" s="8">
        <f>datatable[[#This Row],[продажи_]]-datatable[[#This Row],[себестоимость_]]</f>
        <v>9.0384000000000011</v>
      </c>
      <c r="L18893"/>
    </row>
    <row r="18894" spans="2:12" x14ac:dyDescent="0.4">
      <c r="B18894" s="5" t="s">
        <v>69</v>
      </c>
      <c r="C18894" s="5" t="s">
        <v>59</v>
      </c>
      <c r="D18894" s="5" t="s">
        <v>31</v>
      </c>
      <c r="E18894" s="5" t="s">
        <v>61</v>
      </c>
      <c r="F18894" s="6">
        <v>44652</v>
      </c>
      <c r="G18894" s="6" t="str">
        <f>TEXT(datatable[[#This Row],[дата]],"ММ")</f>
        <v>04</v>
      </c>
      <c r="H18894" s="8">
        <v>16.8672</v>
      </c>
      <c r="I18894" s="8">
        <v>9.8301000000000016</v>
      </c>
      <c r="J18894" s="8">
        <f>datatable[[#This Row],[продажи_]]-datatable[[#This Row],[себестоимость_]]</f>
        <v>7.0370999999999988</v>
      </c>
      <c r="L18894"/>
    </row>
    <row r="18895" spans="2:12" x14ac:dyDescent="0.4">
      <c r="B18895" s="5" t="s">
        <v>69</v>
      </c>
      <c r="C18895" s="5" t="s">
        <v>59</v>
      </c>
      <c r="D18895" s="5" t="s">
        <v>31</v>
      </c>
      <c r="E18895" s="5" t="s">
        <v>61</v>
      </c>
      <c r="F18895" s="6">
        <v>44682</v>
      </c>
      <c r="G18895" s="6" t="str">
        <f>TEXT(datatable[[#This Row],[дата]],"ММ")</f>
        <v>05</v>
      </c>
      <c r="H18895" s="8">
        <v>13.855200000000002</v>
      </c>
      <c r="I18895" s="8">
        <v>9.241200000000001</v>
      </c>
      <c r="J18895" s="8">
        <f>datatable[[#This Row],[продажи_]]-datatable[[#This Row],[себестоимость_]]</f>
        <v>4.6140000000000008</v>
      </c>
      <c r="L18895"/>
    </row>
    <row r="18896" spans="2:12" x14ac:dyDescent="0.4">
      <c r="B18896" s="5" t="s">
        <v>69</v>
      </c>
      <c r="C18896" s="5" t="s">
        <v>59</v>
      </c>
      <c r="D18896" s="5" t="s">
        <v>31</v>
      </c>
      <c r="E18896" s="5" t="s">
        <v>61</v>
      </c>
      <c r="F18896" s="6">
        <v>44713</v>
      </c>
      <c r="G18896" s="6" t="str">
        <f>TEXT(datatable[[#This Row],[дата]],"ММ")</f>
        <v>06</v>
      </c>
      <c r="H18896" s="8">
        <v>17.620200000000004</v>
      </c>
      <c r="I18896" s="8">
        <v>8.7353500000000004</v>
      </c>
      <c r="J18896" s="8">
        <f>datatable[[#This Row],[продажи_]]-datatable[[#This Row],[себестоимость_]]</f>
        <v>8.8848500000000037</v>
      </c>
      <c r="L18896"/>
    </row>
    <row r="18897" spans="2:12" x14ac:dyDescent="0.4">
      <c r="B18897" s="5" t="s">
        <v>69</v>
      </c>
      <c r="C18897" s="5" t="s">
        <v>59</v>
      </c>
      <c r="D18897" s="5" t="s">
        <v>31</v>
      </c>
      <c r="E18897" s="5" t="s">
        <v>61</v>
      </c>
      <c r="F18897" s="6">
        <v>44743</v>
      </c>
      <c r="G18897" s="6" t="str">
        <f>TEXT(datatable[[#This Row],[дата]],"ММ")</f>
        <v>07</v>
      </c>
      <c r="H18897" s="8">
        <v>10.843200000000001</v>
      </c>
      <c r="I18897" s="8">
        <v>5.4964000000000004</v>
      </c>
      <c r="J18897" s="8">
        <f>datatable[[#This Row],[продажи_]]-datatable[[#This Row],[себестоимость_]]</f>
        <v>5.3468000000000009</v>
      </c>
      <c r="L18897"/>
    </row>
    <row r="18898" spans="2:12" x14ac:dyDescent="0.4">
      <c r="B18898" s="5" t="s">
        <v>69</v>
      </c>
      <c r="C18898" s="5" t="s">
        <v>59</v>
      </c>
      <c r="D18898" s="5" t="s">
        <v>31</v>
      </c>
      <c r="E18898" s="5" t="s">
        <v>61</v>
      </c>
      <c r="F18898" s="6">
        <v>44774</v>
      </c>
      <c r="G18898" s="6" t="str">
        <f>TEXT(datatable[[#This Row],[дата]],"ММ")</f>
        <v>08</v>
      </c>
      <c r="H18898" s="8">
        <v>12.989249999999998</v>
      </c>
      <c r="I18898" s="8">
        <v>8.0180999999999987</v>
      </c>
      <c r="J18898" s="8">
        <f>datatable[[#This Row],[продажи_]]-datatable[[#This Row],[себестоимость_]]</f>
        <v>4.9711499999999997</v>
      </c>
      <c r="L18898"/>
    </row>
    <row r="18899" spans="2:12" x14ac:dyDescent="0.4">
      <c r="B18899" s="5" t="s">
        <v>69</v>
      </c>
      <c r="C18899" s="5" t="s">
        <v>59</v>
      </c>
      <c r="D18899" s="5" t="s">
        <v>31</v>
      </c>
      <c r="E18899" s="5" t="s">
        <v>61</v>
      </c>
      <c r="F18899" s="6">
        <v>44805</v>
      </c>
      <c r="G18899" s="6" t="str">
        <f>TEXT(datatable[[#This Row],[дата]],"ММ")</f>
        <v>09</v>
      </c>
      <c r="H18899" s="8">
        <v>10.416499999999999</v>
      </c>
      <c r="I18899" s="8">
        <v>6.1909999999999998</v>
      </c>
      <c r="J18899" s="8">
        <f>datatable[[#This Row],[продажи_]]-datatable[[#This Row],[себестоимость_]]</f>
        <v>4.2254999999999994</v>
      </c>
      <c r="L18899"/>
    </row>
    <row r="18900" spans="2:12" x14ac:dyDescent="0.4">
      <c r="B18900" s="5" t="s">
        <v>69</v>
      </c>
      <c r="C18900" s="5" t="s">
        <v>59</v>
      </c>
      <c r="D18900" s="5" t="s">
        <v>31</v>
      </c>
      <c r="E18900" s="5" t="s">
        <v>61</v>
      </c>
      <c r="F18900" s="6">
        <v>44835</v>
      </c>
      <c r="G18900" s="6" t="str">
        <f>TEXT(datatable[[#This Row],[дата]],"ММ")</f>
        <v>10</v>
      </c>
      <c r="H18900" s="8">
        <v>15.2859</v>
      </c>
      <c r="I18900" s="8">
        <v>11.732700000000001</v>
      </c>
      <c r="J18900" s="8">
        <f>datatable[[#This Row],[продажи_]]-datatable[[#This Row],[себестоимость_]]</f>
        <v>3.5531999999999986</v>
      </c>
      <c r="L18900"/>
    </row>
    <row r="18901" spans="2:12" x14ac:dyDescent="0.4">
      <c r="B18901" s="5" t="s">
        <v>69</v>
      </c>
      <c r="C18901" s="5" t="s">
        <v>59</v>
      </c>
      <c r="D18901" s="5" t="s">
        <v>31</v>
      </c>
      <c r="E18901" s="5" t="s">
        <v>61</v>
      </c>
      <c r="F18901" s="6">
        <v>44866</v>
      </c>
      <c r="G18901" s="6" t="str">
        <f>TEXT(datatable[[#This Row],[дата]],"ММ")</f>
        <v>11</v>
      </c>
      <c r="H18901" s="8">
        <v>16.641300000000001</v>
      </c>
      <c r="I18901" s="8">
        <v>9.3242499999999993</v>
      </c>
      <c r="J18901" s="8">
        <f>datatable[[#This Row],[продажи_]]-datatable[[#This Row],[себестоимость_]]</f>
        <v>7.3170500000000018</v>
      </c>
      <c r="L18901"/>
    </row>
    <row r="18902" spans="2:12" x14ac:dyDescent="0.4">
      <c r="B18902" s="5" t="s">
        <v>69</v>
      </c>
      <c r="C18902" s="5" t="s">
        <v>59</v>
      </c>
      <c r="D18902" s="5" t="s">
        <v>31</v>
      </c>
      <c r="E18902" s="5" t="s">
        <v>61</v>
      </c>
      <c r="F18902" s="6">
        <v>44896</v>
      </c>
      <c r="G18902" s="6" t="str">
        <f>TEXT(datatable[[#This Row],[дата]],"ММ")</f>
        <v>12</v>
      </c>
      <c r="H18902" s="8">
        <v>16.1142</v>
      </c>
      <c r="I18902" s="8">
        <v>10.7814</v>
      </c>
      <c r="J18902" s="8">
        <f>datatable[[#This Row],[продажи_]]-datatable[[#This Row],[себестоимость_]]</f>
        <v>5.3328000000000007</v>
      </c>
      <c r="L18902"/>
    </row>
    <row r="18903" spans="2:12" x14ac:dyDescent="0.4">
      <c r="B18903" s="5" t="s">
        <v>69</v>
      </c>
      <c r="C18903" s="5" t="s">
        <v>59</v>
      </c>
      <c r="D18903" s="5" t="s">
        <v>31</v>
      </c>
      <c r="E18903" s="5" t="s">
        <v>62</v>
      </c>
      <c r="F18903" s="6">
        <v>44562</v>
      </c>
      <c r="G18903" s="6" t="str">
        <f>TEXT(datatable[[#This Row],[дата]],"ММ")</f>
        <v>01</v>
      </c>
      <c r="H18903" s="8">
        <v>29.375999999999998</v>
      </c>
      <c r="I18903" s="8">
        <v>11.43675</v>
      </c>
      <c r="J18903" s="8">
        <f>datatable[[#This Row],[продажи_]]-datatable[[#This Row],[себестоимость_]]</f>
        <v>17.939249999999998</v>
      </c>
      <c r="L18903"/>
    </row>
    <row r="18904" spans="2:12" x14ac:dyDescent="0.4">
      <c r="B18904" s="5" t="s">
        <v>69</v>
      </c>
      <c r="C18904" s="5" t="s">
        <v>59</v>
      </c>
      <c r="D18904" s="5" t="s">
        <v>31</v>
      </c>
      <c r="E18904" s="5" t="s">
        <v>62</v>
      </c>
      <c r="F18904" s="6">
        <v>44593</v>
      </c>
      <c r="G18904" s="6" t="str">
        <f>TEXT(datatable[[#This Row],[дата]],"ММ")</f>
        <v>02</v>
      </c>
      <c r="H18904" s="8">
        <v>30.463999999999999</v>
      </c>
      <c r="I18904" s="8">
        <v>22.395099999999999</v>
      </c>
      <c r="J18904" s="8">
        <f>datatable[[#This Row],[продажи_]]-datatable[[#This Row],[себестоимость_]]</f>
        <v>8.0688999999999993</v>
      </c>
      <c r="L18904"/>
    </row>
    <row r="18905" spans="2:12" x14ac:dyDescent="0.4">
      <c r="B18905" s="5" t="s">
        <v>69</v>
      </c>
      <c r="C18905" s="5" t="s">
        <v>59</v>
      </c>
      <c r="D18905" s="5" t="s">
        <v>31</v>
      </c>
      <c r="E18905" s="5" t="s">
        <v>62</v>
      </c>
      <c r="F18905" s="6">
        <v>44621</v>
      </c>
      <c r="G18905" s="6" t="str">
        <f>TEXT(datatable[[#This Row],[дата]],"ММ")</f>
        <v>03</v>
      </c>
      <c r="H18905" s="8">
        <v>44.390400000000007</v>
      </c>
      <c r="I18905" s="8">
        <v>28.704000000000001</v>
      </c>
      <c r="J18905" s="8">
        <f>datatable[[#This Row],[продажи_]]-datatable[[#This Row],[себестоимость_]]</f>
        <v>15.686400000000006</v>
      </c>
      <c r="L18905"/>
    </row>
    <row r="18906" spans="2:12" x14ac:dyDescent="0.4">
      <c r="B18906" s="5" t="s">
        <v>69</v>
      </c>
      <c r="C18906" s="5" t="s">
        <v>59</v>
      </c>
      <c r="D18906" s="5" t="s">
        <v>31</v>
      </c>
      <c r="E18906" s="5" t="s">
        <v>62</v>
      </c>
      <c r="F18906" s="6">
        <v>44652</v>
      </c>
      <c r="G18906" s="6" t="str">
        <f>TEXT(datatable[[#This Row],[дата]],"ММ")</f>
        <v>04</v>
      </c>
      <c r="H18906" s="8">
        <v>36.556799999999996</v>
      </c>
      <c r="I18906" s="8">
        <v>25.116</v>
      </c>
      <c r="J18906" s="8">
        <f>datatable[[#This Row],[продажи_]]-datatable[[#This Row],[себестоимость_]]</f>
        <v>11.440799999999996</v>
      </c>
      <c r="L18906"/>
    </row>
    <row r="18907" spans="2:12" x14ac:dyDescent="0.4">
      <c r="B18907" s="5" t="s">
        <v>69</v>
      </c>
      <c r="C18907" s="5" t="s">
        <v>59</v>
      </c>
      <c r="D18907" s="5" t="s">
        <v>31</v>
      </c>
      <c r="E18907" s="5" t="s">
        <v>62</v>
      </c>
      <c r="F18907" s="6">
        <v>44682</v>
      </c>
      <c r="G18907" s="6" t="str">
        <f>TEXT(datatable[[#This Row],[дата]],"ММ")</f>
        <v>05</v>
      </c>
      <c r="H18907" s="8">
        <v>32.9664</v>
      </c>
      <c r="I18907" s="8">
        <v>19.554600000000004</v>
      </c>
      <c r="J18907" s="8">
        <f>datatable[[#This Row],[продажи_]]-datatable[[#This Row],[себестоимость_]]</f>
        <v>13.411799999999996</v>
      </c>
      <c r="L18907"/>
    </row>
    <row r="18908" spans="2:12" x14ac:dyDescent="0.4">
      <c r="B18908" s="5" t="s">
        <v>69</v>
      </c>
      <c r="C18908" s="5" t="s">
        <v>59</v>
      </c>
      <c r="D18908" s="5" t="s">
        <v>31</v>
      </c>
      <c r="E18908" s="5" t="s">
        <v>62</v>
      </c>
      <c r="F18908" s="6">
        <v>44713</v>
      </c>
      <c r="G18908" s="6" t="str">
        <f>TEXT(datatable[[#This Row],[дата]],"ММ")</f>
        <v>06</v>
      </c>
      <c r="H18908" s="8">
        <v>31.116800000000001</v>
      </c>
      <c r="I18908" s="8">
        <v>20.601099999999999</v>
      </c>
      <c r="J18908" s="8">
        <f>datatable[[#This Row],[продажи_]]-datatable[[#This Row],[себестоимость_]]</f>
        <v>10.515700000000002</v>
      </c>
      <c r="L18908"/>
    </row>
    <row r="18909" spans="2:12" x14ac:dyDescent="0.4">
      <c r="B18909" s="5" t="s">
        <v>69</v>
      </c>
      <c r="C18909" s="5" t="s">
        <v>59</v>
      </c>
      <c r="D18909" s="5" t="s">
        <v>31</v>
      </c>
      <c r="E18909" s="5" t="s">
        <v>62</v>
      </c>
      <c r="F18909" s="6">
        <v>44743</v>
      </c>
      <c r="G18909" s="6" t="str">
        <f>TEXT(datatable[[#This Row],[дата]],"ММ")</f>
        <v>07</v>
      </c>
      <c r="H18909" s="8">
        <v>24.153600000000004</v>
      </c>
      <c r="I18909" s="8">
        <v>11.2424</v>
      </c>
      <c r="J18909" s="8">
        <f>datatable[[#This Row],[продажи_]]-datatable[[#This Row],[себестоимость_]]</f>
        <v>12.911200000000004</v>
      </c>
      <c r="L18909"/>
    </row>
    <row r="18910" spans="2:12" x14ac:dyDescent="0.4">
      <c r="B18910" s="5" t="s">
        <v>69</v>
      </c>
      <c r="C18910" s="5" t="s">
        <v>59</v>
      </c>
      <c r="D18910" s="5" t="s">
        <v>31</v>
      </c>
      <c r="E18910" s="5" t="s">
        <v>62</v>
      </c>
      <c r="F18910" s="6">
        <v>44774</v>
      </c>
      <c r="G18910" s="6" t="str">
        <f>TEXT(datatable[[#This Row],[дата]],"ММ")</f>
        <v>08</v>
      </c>
      <c r="H18910" s="8">
        <v>20.563199999999998</v>
      </c>
      <c r="I18910" s="8">
        <v>14.531400000000001</v>
      </c>
      <c r="J18910" s="8">
        <f>datatable[[#This Row],[продажи_]]-datatable[[#This Row],[себестоимость_]]</f>
        <v>6.0317999999999969</v>
      </c>
      <c r="L18910"/>
    </row>
    <row r="18911" spans="2:12" x14ac:dyDescent="0.4">
      <c r="B18911" s="5" t="s">
        <v>69</v>
      </c>
      <c r="C18911" s="5" t="s">
        <v>59</v>
      </c>
      <c r="D18911" s="5" t="s">
        <v>31</v>
      </c>
      <c r="E18911" s="5" t="s">
        <v>62</v>
      </c>
      <c r="F18911" s="6">
        <v>44805</v>
      </c>
      <c r="G18911" s="6" t="str">
        <f>TEXT(datatable[[#This Row],[дата]],"ММ")</f>
        <v>09</v>
      </c>
      <c r="H18911" s="8">
        <v>22.032</v>
      </c>
      <c r="I18911" s="8">
        <v>16.445000000000004</v>
      </c>
      <c r="J18911" s="8">
        <f>datatable[[#This Row],[продажи_]]-datatable[[#This Row],[себестоимость_]]</f>
        <v>5.5869999999999962</v>
      </c>
      <c r="L18911"/>
    </row>
    <row r="18912" spans="2:12" x14ac:dyDescent="0.4">
      <c r="B18912" s="5" t="s">
        <v>69</v>
      </c>
      <c r="C18912" s="5" t="s">
        <v>59</v>
      </c>
      <c r="D18912" s="5" t="s">
        <v>31</v>
      </c>
      <c r="E18912" s="5" t="s">
        <v>62</v>
      </c>
      <c r="F18912" s="6">
        <v>44835</v>
      </c>
      <c r="G18912" s="6" t="str">
        <f>TEXT(datatable[[#This Row],[дата]],"ММ")</f>
        <v>10</v>
      </c>
      <c r="H18912" s="8">
        <v>32.748799999999996</v>
      </c>
      <c r="I18912" s="8">
        <v>18.418399999999998</v>
      </c>
      <c r="J18912" s="8">
        <f>datatable[[#This Row],[продажи_]]-datatable[[#This Row],[себестоимость_]]</f>
        <v>14.330399999999997</v>
      </c>
      <c r="L18912"/>
    </row>
    <row r="18913" spans="2:12" x14ac:dyDescent="0.4">
      <c r="B18913" s="5" t="s">
        <v>69</v>
      </c>
      <c r="C18913" s="5" t="s">
        <v>59</v>
      </c>
      <c r="D18913" s="5" t="s">
        <v>31</v>
      </c>
      <c r="E18913" s="5" t="s">
        <v>62</v>
      </c>
      <c r="F18913" s="6">
        <v>44866</v>
      </c>
      <c r="G18913" s="6" t="str">
        <f>TEXT(datatable[[#This Row],[дата]],"ММ")</f>
        <v>11</v>
      </c>
      <c r="H18913" s="8">
        <v>31.470400000000001</v>
      </c>
      <c r="I18913" s="8">
        <v>21.961549999999995</v>
      </c>
      <c r="J18913" s="8">
        <f>datatable[[#This Row],[продажи_]]-datatable[[#This Row],[себестоимость_]]</f>
        <v>9.508850000000006</v>
      </c>
      <c r="L18913"/>
    </row>
    <row r="18914" spans="2:12" x14ac:dyDescent="0.4">
      <c r="B18914" s="5" t="s">
        <v>69</v>
      </c>
      <c r="C18914" s="5" t="s">
        <v>59</v>
      </c>
      <c r="D18914" s="5" t="s">
        <v>31</v>
      </c>
      <c r="E18914" s="5" t="s">
        <v>62</v>
      </c>
      <c r="F18914" s="6">
        <v>44896</v>
      </c>
      <c r="G18914" s="6" t="str">
        <f>TEXT(datatable[[#This Row],[дата]],"ММ")</f>
        <v>12</v>
      </c>
      <c r="H18914" s="8">
        <v>28.723200000000002</v>
      </c>
      <c r="I18914" s="8">
        <v>17.042999999999999</v>
      </c>
      <c r="J18914" s="8">
        <f>datatable[[#This Row],[продажи_]]-datatable[[#This Row],[себестоимость_]]</f>
        <v>11.680200000000003</v>
      </c>
      <c r="L18914"/>
    </row>
    <row r="18915" spans="2:12" x14ac:dyDescent="0.4">
      <c r="B18915" s="5" t="s">
        <v>69</v>
      </c>
      <c r="C18915" s="5" t="s">
        <v>59</v>
      </c>
      <c r="D18915" s="5" t="s">
        <v>31</v>
      </c>
      <c r="E18915" s="5" t="s">
        <v>9</v>
      </c>
      <c r="F18915" s="6">
        <v>44562</v>
      </c>
      <c r="G18915" s="6" t="str">
        <f>TEXT(datatable[[#This Row],[дата]],"ММ")</f>
        <v>01</v>
      </c>
      <c r="H18915" s="8">
        <v>19.166399999999999</v>
      </c>
      <c r="I18915" s="8">
        <v>14.49225</v>
      </c>
      <c r="J18915" s="8">
        <f>datatable[[#This Row],[продажи_]]-datatable[[#This Row],[себестоимость_]]</f>
        <v>4.6741499999999991</v>
      </c>
      <c r="L18915"/>
    </row>
    <row r="18916" spans="2:12" x14ac:dyDescent="0.4">
      <c r="B18916" s="5" t="s">
        <v>69</v>
      </c>
      <c r="C18916" s="5" t="s">
        <v>59</v>
      </c>
      <c r="D18916" s="5" t="s">
        <v>31</v>
      </c>
      <c r="E18916" s="5" t="s">
        <v>9</v>
      </c>
      <c r="F18916" s="6">
        <v>44593</v>
      </c>
      <c r="G18916" s="6" t="str">
        <f>TEXT(datatable[[#This Row],[дата]],"ММ")</f>
        <v>02</v>
      </c>
      <c r="H18916" s="8">
        <v>32.863599999999998</v>
      </c>
      <c r="I18916" s="8">
        <v>24.204599999999999</v>
      </c>
      <c r="J18916" s="8">
        <f>datatable[[#This Row],[продажи_]]-datatable[[#This Row],[себестоимость_]]</f>
        <v>8.6589999999999989</v>
      </c>
      <c r="L18916"/>
    </row>
    <row r="18917" spans="2:12" x14ac:dyDescent="0.4">
      <c r="B18917" s="5" t="s">
        <v>69</v>
      </c>
      <c r="C18917" s="5" t="s">
        <v>59</v>
      </c>
      <c r="D18917" s="5" t="s">
        <v>31</v>
      </c>
      <c r="E18917" s="5" t="s">
        <v>9</v>
      </c>
      <c r="F18917" s="6">
        <v>44621</v>
      </c>
      <c r="G18917" s="6" t="str">
        <f>TEXT(datatable[[#This Row],[дата]],"ММ")</f>
        <v>03</v>
      </c>
      <c r="H18917" s="8">
        <v>42.979200000000006</v>
      </c>
      <c r="I18917" s="8">
        <v>29.832000000000004</v>
      </c>
      <c r="J18917" s="8">
        <f>datatable[[#This Row],[продажи_]]-datatable[[#This Row],[себестоимость_]]</f>
        <v>13.147200000000002</v>
      </c>
      <c r="L18917"/>
    </row>
    <row r="18918" spans="2:12" x14ac:dyDescent="0.4">
      <c r="B18918" s="5" t="s">
        <v>69</v>
      </c>
      <c r="C18918" s="5" t="s">
        <v>59</v>
      </c>
      <c r="D18918" s="5" t="s">
        <v>31</v>
      </c>
      <c r="E18918" s="5" t="s">
        <v>9</v>
      </c>
      <c r="F18918" s="6">
        <v>44652</v>
      </c>
      <c r="G18918" s="6" t="str">
        <f>TEXT(datatable[[#This Row],[дата]],"ММ")</f>
        <v>04</v>
      </c>
      <c r="H18918" s="8">
        <v>32.524799999999999</v>
      </c>
      <c r="I18918" s="8">
        <v>28.238699999999998</v>
      </c>
      <c r="J18918" s="8">
        <f>datatable[[#This Row],[продажи_]]-datatable[[#This Row],[себестоимость_]]</f>
        <v>4.2861000000000011</v>
      </c>
      <c r="L18918"/>
    </row>
    <row r="18919" spans="2:12" x14ac:dyDescent="0.4">
      <c r="B18919" s="5" t="s">
        <v>69</v>
      </c>
      <c r="C18919" s="5" t="s">
        <v>59</v>
      </c>
      <c r="D18919" s="5" t="s">
        <v>31</v>
      </c>
      <c r="E18919" s="5" t="s">
        <v>9</v>
      </c>
      <c r="F18919" s="6">
        <v>44682</v>
      </c>
      <c r="G18919" s="6" t="str">
        <f>TEXT(datatable[[#This Row],[дата]],"ММ")</f>
        <v>05</v>
      </c>
      <c r="H18919" s="8">
        <v>34.847999999999999</v>
      </c>
      <c r="I18919" s="8">
        <v>21.7638</v>
      </c>
      <c r="J18919" s="8">
        <f>datatable[[#This Row],[продажи_]]-datatable[[#This Row],[себестоимость_]]</f>
        <v>13.084199999999999</v>
      </c>
      <c r="L18919"/>
    </row>
    <row r="18920" spans="2:12" x14ac:dyDescent="0.4">
      <c r="B18920" s="5" t="s">
        <v>69</v>
      </c>
      <c r="C18920" s="5" t="s">
        <v>59</v>
      </c>
      <c r="D18920" s="5" t="s">
        <v>31</v>
      </c>
      <c r="E18920" s="5" t="s">
        <v>9</v>
      </c>
      <c r="F18920" s="6">
        <v>44713</v>
      </c>
      <c r="G18920" s="6" t="str">
        <f>TEXT(datatable[[#This Row],[дата]],"ММ")</f>
        <v>06</v>
      </c>
      <c r="H18920" s="8">
        <v>28.628600000000002</v>
      </c>
      <c r="I18920" s="8">
        <v>20.051850000000002</v>
      </c>
      <c r="J18920" s="8">
        <f>datatable[[#This Row],[продажи_]]-datatable[[#This Row],[себестоимость_]]</f>
        <v>8.5767500000000005</v>
      </c>
      <c r="L18920"/>
    </row>
    <row r="18921" spans="2:12" x14ac:dyDescent="0.4">
      <c r="B18921" s="5" t="s">
        <v>69</v>
      </c>
      <c r="C18921" s="5" t="s">
        <v>59</v>
      </c>
      <c r="D18921" s="5" t="s">
        <v>31</v>
      </c>
      <c r="E18921" s="5" t="s">
        <v>9</v>
      </c>
      <c r="F18921" s="6">
        <v>44743</v>
      </c>
      <c r="G18921" s="6" t="str">
        <f>TEXT(datatable[[#This Row],[дата]],"ММ")</f>
        <v>07</v>
      </c>
      <c r="H18921" s="8">
        <v>18.004799999999999</v>
      </c>
      <c r="I18921" s="8">
        <v>15.8652</v>
      </c>
      <c r="J18921" s="8">
        <f>datatable[[#This Row],[продажи_]]-datatable[[#This Row],[себестоимость_]]</f>
        <v>2.1395999999999997</v>
      </c>
      <c r="L18921"/>
    </row>
    <row r="18922" spans="2:12" x14ac:dyDescent="0.4">
      <c r="B18922" s="5" t="s">
        <v>69</v>
      </c>
      <c r="C18922" s="5" t="s">
        <v>59</v>
      </c>
      <c r="D18922" s="5" t="s">
        <v>31</v>
      </c>
      <c r="E18922" s="5" t="s">
        <v>9</v>
      </c>
      <c r="F18922" s="6">
        <v>44774</v>
      </c>
      <c r="G18922" s="6" t="str">
        <f>TEXT(datatable[[#This Row],[дата]],"ММ")</f>
        <v>08</v>
      </c>
      <c r="H18922" s="8">
        <v>23.740200000000002</v>
      </c>
      <c r="I18922" s="8">
        <v>15.5601</v>
      </c>
      <c r="J18922" s="8">
        <f>datatable[[#This Row],[продажи_]]-datatable[[#This Row],[себестоимость_]]</f>
        <v>8.1801000000000013</v>
      </c>
      <c r="L18922"/>
    </row>
    <row r="18923" spans="2:12" x14ac:dyDescent="0.4">
      <c r="B18923" s="5" t="s">
        <v>69</v>
      </c>
      <c r="C18923" s="5" t="s">
        <v>59</v>
      </c>
      <c r="D18923" s="5" t="s">
        <v>31</v>
      </c>
      <c r="E18923" s="5" t="s">
        <v>9</v>
      </c>
      <c r="F18923" s="6">
        <v>44805</v>
      </c>
      <c r="G18923" s="6" t="str">
        <f>TEXT(datatable[[#This Row],[дата]],"ММ")</f>
        <v>09</v>
      </c>
      <c r="H18923" s="8">
        <v>22.99</v>
      </c>
      <c r="I18923" s="8">
        <v>14.407499999999999</v>
      </c>
      <c r="J18923" s="8">
        <f>datatable[[#This Row],[продажи_]]-datatable[[#This Row],[себестоимость_]]</f>
        <v>8.5824999999999996</v>
      </c>
      <c r="L18923"/>
    </row>
    <row r="18924" spans="2:12" x14ac:dyDescent="0.4">
      <c r="B18924" s="5" t="s">
        <v>69</v>
      </c>
      <c r="C18924" s="5" t="s">
        <v>59</v>
      </c>
      <c r="D18924" s="5" t="s">
        <v>31</v>
      </c>
      <c r="E18924" s="5" t="s">
        <v>9</v>
      </c>
      <c r="F18924" s="6">
        <v>44835</v>
      </c>
      <c r="G18924" s="6" t="str">
        <f>TEXT(datatable[[#This Row],[дата]],"ММ")</f>
        <v>10</v>
      </c>
      <c r="H18924" s="8">
        <v>30.153200000000002</v>
      </c>
      <c r="I18924" s="8">
        <v>27.289499999999997</v>
      </c>
      <c r="J18924" s="8">
        <f>datatable[[#This Row],[продажи_]]-datatable[[#This Row],[себестоимость_]]</f>
        <v>2.863700000000005</v>
      </c>
      <c r="L18924"/>
    </row>
    <row r="18925" spans="2:12" x14ac:dyDescent="0.4">
      <c r="B18925" s="5" t="s">
        <v>69</v>
      </c>
      <c r="C18925" s="5" t="s">
        <v>59</v>
      </c>
      <c r="D18925" s="5" t="s">
        <v>31</v>
      </c>
      <c r="E18925" s="5" t="s">
        <v>9</v>
      </c>
      <c r="F18925" s="6">
        <v>44866</v>
      </c>
      <c r="G18925" s="6" t="str">
        <f>TEXT(datatable[[#This Row],[дата]],"ММ")</f>
        <v>11</v>
      </c>
      <c r="H18925" s="8">
        <v>31.7746</v>
      </c>
      <c r="I18925" s="8">
        <v>20.712899999999998</v>
      </c>
      <c r="J18925" s="8">
        <f>datatable[[#This Row],[продажи_]]-datatable[[#This Row],[себестоимость_]]</f>
        <v>11.061700000000002</v>
      </c>
      <c r="L18925"/>
    </row>
    <row r="18926" spans="2:12" x14ac:dyDescent="0.4">
      <c r="B18926" s="5" t="s">
        <v>69</v>
      </c>
      <c r="C18926" s="5" t="s">
        <v>59</v>
      </c>
      <c r="D18926" s="5" t="s">
        <v>31</v>
      </c>
      <c r="E18926" s="5" t="s">
        <v>9</v>
      </c>
      <c r="F18926" s="6">
        <v>44896</v>
      </c>
      <c r="G18926" s="6" t="str">
        <f>TEXT(datatable[[#This Row],[дата]],"ММ")</f>
        <v>12</v>
      </c>
      <c r="H18926" s="8">
        <v>33.686399999999999</v>
      </c>
      <c r="I18926" s="8">
        <v>20.7468</v>
      </c>
      <c r="J18926" s="8">
        <f>datatable[[#This Row],[продажи_]]-datatable[[#This Row],[себестоимость_]]</f>
        <v>12.939599999999999</v>
      </c>
      <c r="L18926"/>
    </row>
    <row r="18927" spans="2:12" x14ac:dyDescent="0.4">
      <c r="B18927" s="5" t="s">
        <v>69</v>
      </c>
      <c r="C18927" s="5" t="s">
        <v>59</v>
      </c>
      <c r="D18927" s="5" t="s">
        <v>31</v>
      </c>
      <c r="E18927" s="5" t="s">
        <v>10</v>
      </c>
      <c r="F18927" s="6">
        <v>44562</v>
      </c>
      <c r="G18927" s="6" t="str">
        <f>TEXT(datatable[[#This Row],[дата]],"ММ")</f>
        <v>01</v>
      </c>
      <c r="H18927" s="8">
        <v>8.0495999999999999</v>
      </c>
      <c r="I18927" s="8">
        <v>7.1684999999999999</v>
      </c>
      <c r="J18927" s="8">
        <f>datatable[[#This Row],[продажи_]]-datatable[[#This Row],[себестоимость_]]</f>
        <v>0.88109999999999999</v>
      </c>
      <c r="L18927"/>
    </row>
    <row r="18928" spans="2:12" x14ac:dyDescent="0.4">
      <c r="B18928" s="5" t="s">
        <v>69</v>
      </c>
      <c r="C18928" s="5" t="s">
        <v>59</v>
      </c>
      <c r="D18928" s="5" t="s">
        <v>31</v>
      </c>
      <c r="E18928" s="5" t="s">
        <v>10</v>
      </c>
      <c r="F18928" s="6">
        <v>44593</v>
      </c>
      <c r="G18928" s="6" t="str">
        <f>TEXT(datatable[[#This Row],[дата]],"ММ")</f>
        <v>02</v>
      </c>
      <c r="H18928" s="8">
        <v>12.521599999999999</v>
      </c>
      <c r="I18928" s="8">
        <v>7.5600000000000014</v>
      </c>
      <c r="J18928" s="8">
        <f>datatable[[#This Row],[продажи_]]-datatable[[#This Row],[себестоимость_]]</f>
        <v>4.961599999999998</v>
      </c>
      <c r="L18928"/>
    </row>
    <row r="18929" spans="2:12" x14ac:dyDescent="0.4">
      <c r="B18929" s="5" t="s">
        <v>69</v>
      </c>
      <c r="C18929" s="5" t="s">
        <v>59</v>
      </c>
      <c r="D18929" s="5" t="s">
        <v>31</v>
      </c>
      <c r="E18929" s="5" t="s">
        <v>10</v>
      </c>
      <c r="F18929" s="6">
        <v>44621</v>
      </c>
      <c r="G18929" s="6" t="str">
        <f>TEXT(datatable[[#This Row],[дата]],"ММ")</f>
        <v>03</v>
      </c>
      <c r="H18929" s="8">
        <v>15.6416</v>
      </c>
      <c r="I18929" s="8">
        <v>8.64</v>
      </c>
      <c r="J18929" s="8">
        <f>datatable[[#This Row],[продажи_]]-datatable[[#This Row],[себестоимость_]]</f>
        <v>7.0015999999999998</v>
      </c>
      <c r="L18929"/>
    </row>
    <row r="18930" spans="2:12" x14ac:dyDescent="0.4">
      <c r="B18930" s="5" t="s">
        <v>69</v>
      </c>
      <c r="C18930" s="5" t="s">
        <v>59</v>
      </c>
      <c r="D18930" s="5" t="s">
        <v>31</v>
      </c>
      <c r="E18930" s="5" t="s">
        <v>10</v>
      </c>
      <c r="F18930" s="6">
        <v>44652</v>
      </c>
      <c r="G18930" s="6" t="str">
        <f>TEXT(datatable[[#This Row],[дата]],"ММ")</f>
        <v>04</v>
      </c>
      <c r="H18930" s="8">
        <v>13.686399999999999</v>
      </c>
      <c r="I18930" s="8">
        <v>11.0565</v>
      </c>
      <c r="J18930" s="8">
        <f>datatable[[#This Row],[продажи_]]-datatable[[#This Row],[себестоимость_]]</f>
        <v>2.6298999999999992</v>
      </c>
      <c r="L18930"/>
    </row>
    <row r="18931" spans="2:12" x14ac:dyDescent="0.4">
      <c r="B18931" s="5" t="s">
        <v>69</v>
      </c>
      <c r="C18931" s="5" t="s">
        <v>59</v>
      </c>
      <c r="D18931" s="5" t="s">
        <v>31</v>
      </c>
      <c r="E18931" s="5" t="s">
        <v>10</v>
      </c>
      <c r="F18931" s="6">
        <v>44682</v>
      </c>
      <c r="G18931" s="6" t="str">
        <f>TEXT(datatable[[#This Row],[дата]],"ММ")</f>
        <v>05</v>
      </c>
      <c r="H18931" s="8">
        <v>11.731199999999999</v>
      </c>
      <c r="I18931" s="8">
        <v>9.1529999999999987</v>
      </c>
      <c r="J18931" s="8">
        <f>datatable[[#This Row],[продажи_]]-datatable[[#This Row],[себестоимость_]]</f>
        <v>2.5782000000000007</v>
      </c>
      <c r="L18931"/>
    </row>
    <row r="18932" spans="2:12" x14ac:dyDescent="0.4">
      <c r="B18932" s="5" t="s">
        <v>69</v>
      </c>
      <c r="C18932" s="5" t="s">
        <v>59</v>
      </c>
      <c r="D18932" s="5" t="s">
        <v>31</v>
      </c>
      <c r="E18932" s="5" t="s">
        <v>10</v>
      </c>
      <c r="F18932" s="6">
        <v>44713</v>
      </c>
      <c r="G18932" s="6" t="str">
        <f>TEXT(datatable[[#This Row],[дата]],"ММ")</f>
        <v>06</v>
      </c>
      <c r="H18932" s="8">
        <v>15.953599999999998</v>
      </c>
      <c r="I18932" s="8">
        <v>7.6342500000000006</v>
      </c>
      <c r="J18932" s="8">
        <f>datatable[[#This Row],[продажи_]]-datatable[[#This Row],[себестоимость_]]</f>
        <v>8.3193499999999965</v>
      </c>
      <c r="L18932"/>
    </row>
    <row r="18933" spans="2:12" x14ac:dyDescent="0.4">
      <c r="B18933" s="5" t="s">
        <v>69</v>
      </c>
      <c r="C18933" s="5" t="s">
        <v>59</v>
      </c>
      <c r="D18933" s="5" t="s">
        <v>31</v>
      </c>
      <c r="E18933" s="5" t="s">
        <v>10</v>
      </c>
      <c r="F18933" s="6">
        <v>44743</v>
      </c>
      <c r="G18933" s="6" t="str">
        <f>TEXT(datatable[[#This Row],[дата]],"ММ")</f>
        <v>07</v>
      </c>
      <c r="H18933" s="8">
        <v>9.4847999999999999</v>
      </c>
      <c r="I18933" s="8">
        <v>6.1559999999999997</v>
      </c>
      <c r="J18933" s="8">
        <f>datatable[[#This Row],[продажи_]]-datatable[[#This Row],[себестоимость_]]</f>
        <v>3.3288000000000002</v>
      </c>
      <c r="L18933"/>
    </row>
    <row r="18934" spans="2:12" x14ac:dyDescent="0.4">
      <c r="B18934" s="5" t="s">
        <v>69</v>
      </c>
      <c r="C18934" s="5" t="s">
        <v>59</v>
      </c>
      <c r="D18934" s="5" t="s">
        <v>31</v>
      </c>
      <c r="E18934" s="5" t="s">
        <v>10</v>
      </c>
      <c r="F18934" s="6">
        <v>44774</v>
      </c>
      <c r="G18934" s="6" t="str">
        <f>TEXT(datatable[[#This Row],[дата]],"ММ")</f>
        <v>08</v>
      </c>
      <c r="H18934" s="8">
        <v>10.3896</v>
      </c>
      <c r="I18934" s="8">
        <v>5.2852500000000004</v>
      </c>
      <c r="J18934" s="8">
        <f>datatable[[#This Row],[продажи_]]-datatable[[#This Row],[себестоимость_]]</f>
        <v>5.1043499999999993</v>
      </c>
      <c r="L18934"/>
    </row>
    <row r="18935" spans="2:12" x14ac:dyDescent="0.4">
      <c r="B18935" s="5" t="s">
        <v>69</v>
      </c>
      <c r="C18935" s="5" t="s">
        <v>59</v>
      </c>
      <c r="D18935" s="5" t="s">
        <v>31</v>
      </c>
      <c r="E18935" s="5" t="s">
        <v>10</v>
      </c>
      <c r="F18935" s="6">
        <v>44805</v>
      </c>
      <c r="G18935" s="6" t="str">
        <f>TEXT(datatable[[#This Row],[дата]],"ММ")</f>
        <v>09</v>
      </c>
      <c r="H18935" s="8">
        <v>10.295999999999999</v>
      </c>
      <c r="I18935" s="8">
        <v>7.1550000000000002</v>
      </c>
      <c r="J18935" s="8">
        <f>datatable[[#This Row],[продажи_]]-datatable[[#This Row],[себестоимость_]]</f>
        <v>3.1409999999999991</v>
      </c>
      <c r="L18935"/>
    </row>
    <row r="18936" spans="2:12" x14ac:dyDescent="0.4">
      <c r="B18936" s="5" t="s">
        <v>69</v>
      </c>
      <c r="C18936" s="5" t="s">
        <v>59</v>
      </c>
      <c r="D18936" s="5" t="s">
        <v>31</v>
      </c>
      <c r="E18936" s="5" t="s">
        <v>10</v>
      </c>
      <c r="F18936" s="6">
        <v>44835</v>
      </c>
      <c r="G18936" s="6" t="str">
        <f>TEXT(datatable[[#This Row],[дата]],"ММ")</f>
        <v>10</v>
      </c>
      <c r="H18936" s="8">
        <v>13.686399999999999</v>
      </c>
      <c r="I18936" s="8">
        <v>8.2215000000000007</v>
      </c>
      <c r="J18936" s="8">
        <f>datatable[[#This Row],[продажи_]]-datatable[[#This Row],[себестоимость_]]</f>
        <v>5.4648999999999983</v>
      </c>
      <c r="L18936"/>
    </row>
    <row r="18937" spans="2:12" x14ac:dyDescent="0.4">
      <c r="B18937" s="5" t="s">
        <v>69</v>
      </c>
      <c r="C18937" s="5" t="s">
        <v>59</v>
      </c>
      <c r="D18937" s="5" t="s">
        <v>31</v>
      </c>
      <c r="E18937" s="5" t="s">
        <v>10</v>
      </c>
      <c r="F18937" s="6">
        <v>44866</v>
      </c>
      <c r="G18937" s="6" t="str">
        <f>TEXT(datatable[[#This Row],[дата]],"ММ")</f>
        <v>11</v>
      </c>
      <c r="H18937" s="8">
        <v>15.412799999999999</v>
      </c>
      <c r="I18937" s="8">
        <v>9.213750000000001</v>
      </c>
      <c r="J18937" s="8">
        <f>datatable[[#This Row],[продажи_]]-datatable[[#This Row],[себестоимость_]]</f>
        <v>6.199049999999998</v>
      </c>
      <c r="L18937"/>
    </row>
    <row r="18938" spans="2:12" x14ac:dyDescent="0.4">
      <c r="B18938" s="5" t="s">
        <v>69</v>
      </c>
      <c r="C18938" s="5" t="s">
        <v>59</v>
      </c>
      <c r="D18938" s="5" t="s">
        <v>31</v>
      </c>
      <c r="E18938" s="5" t="s">
        <v>10</v>
      </c>
      <c r="F18938" s="6">
        <v>44896</v>
      </c>
      <c r="G18938" s="6" t="str">
        <f>TEXT(datatable[[#This Row],[дата]],"ММ")</f>
        <v>12</v>
      </c>
      <c r="H18938" s="8">
        <v>13.977600000000002</v>
      </c>
      <c r="I18938" s="8">
        <v>7.7759999999999998</v>
      </c>
      <c r="J18938" s="8">
        <f>datatable[[#This Row],[продажи_]]-datatable[[#This Row],[себестоимость_]]</f>
        <v>6.2016000000000027</v>
      </c>
      <c r="L18938"/>
    </row>
    <row r="18939" spans="2:12" x14ac:dyDescent="0.4">
      <c r="B18939" s="5" t="s">
        <v>69</v>
      </c>
      <c r="C18939" s="5" t="s">
        <v>59</v>
      </c>
      <c r="D18939" s="5" t="s">
        <v>31</v>
      </c>
      <c r="E18939" s="5" t="s">
        <v>7</v>
      </c>
      <c r="F18939" s="6">
        <v>44562</v>
      </c>
      <c r="G18939" s="6" t="str">
        <f>TEXT(datatable[[#This Row],[дата]],"ММ")</f>
        <v>01</v>
      </c>
      <c r="H18939" s="8">
        <v>1.3810500000000001</v>
      </c>
      <c r="I18939" s="8">
        <v>0.40950000000000003</v>
      </c>
      <c r="J18939" s="8">
        <f>datatable[[#This Row],[продажи_]]-datatable[[#This Row],[себестоимость_]]</f>
        <v>0.97155000000000014</v>
      </c>
      <c r="L18939"/>
    </row>
    <row r="18940" spans="2:12" x14ac:dyDescent="0.4">
      <c r="B18940" s="5" t="s">
        <v>69</v>
      </c>
      <c r="C18940" s="5" t="s">
        <v>59</v>
      </c>
      <c r="D18940" s="5" t="s">
        <v>31</v>
      </c>
      <c r="E18940" s="5" t="s">
        <v>7</v>
      </c>
      <c r="F18940" s="6">
        <v>44593</v>
      </c>
      <c r="G18940" s="6" t="str">
        <f>TEXT(datatable[[#This Row],[дата]],"ММ")</f>
        <v>02</v>
      </c>
      <c r="H18940" s="8">
        <v>1.8480000000000001</v>
      </c>
      <c r="I18940" s="8">
        <v>0.79100000000000004</v>
      </c>
      <c r="J18940" s="8">
        <f>datatable[[#This Row],[продажи_]]-datatable[[#This Row],[себестоимость_]]</f>
        <v>1.0569999999999999</v>
      </c>
      <c r="L18940"/>
    </row>
    <row r="18941" spans="2:12" x14ac:dyDescent="0.4">
      <c r="B18941" s="5" t="s">
        <v>69</v>
      </c>
      <c r="C18941" s="5" t="s">
        <v>59</v>
      </c>
      <c r="D18941" s="5" t="s">
        <v>31</v>
      </c>
      <c r="E18941" s="5" t="s">
        <v>7</v>
      </c>
      <c r="F18941" s="6">
        <v>44621</v>
      </c>
      <c r="G18941" s="6" t="str">
        <f>TEXT(datatable[[#This Row],[дата]],"ММ")</f>
        <v>03</v>
      </c>
      <c r="H18941" s="8">
        <v>2.9568000000000003</v>
      </c>
      <c r="I18941" s="8">
        <v>0.67200000000000004</v>
      </c>
      <c r="J18941" s="8">
        <f>datatable[[#This Row],[продажи_]]-datatable[[#This Row],[себестоимость_]]</f>
        <v>2.2848000000000002</v>
      </c>
      <c r="L18941"/>
    </row>
    <row r="18942" spans="2:12" x14ac:dyDescent="0.4">
      <c r="B18942" s="5" t="s">
        <v>69</v>
      </c>
      <c r="C18942" s="5" t="s">
        <v>59</v>
      </c>
      <c r="D18942" s="5" t="s">
        <v>31</v>
      </c>
      <c r="E18942" s="5" t="s">
        <v>7</v>
      </c>
      <c r="F18942" s="6">
        <v>44652</v>
      </c>
      <c r="G18942" s="6" t="str">
        <f>TEXT(datatable[[#This Row],[дата]],"ММ")</f>
        <v>04</v>
      </c>
      <c r="H18942" s="8">
        <v>1.9865999999999999</v>
      </c>
      <c r="I18942" s="8">
        <v>0.77700000000000014</v>
      </c>
      <c r="J18942" s="8">
        <f>datatable[[#This Row],[продажи_]]-datatable[[#This Row],[себестоимость_]]</f>
        <v>1.2095999999999998</v>
      </c>
      <c r="L18942"/>
    </row>
    <row r="18943" spans="2:12" x14ac:dyDescent="0.4">
      <c r="B18943" s="5" t="s">
        <v>69</v>
      </c>
      <c r="C18943" s="5" t="s">
        <v>59</v>
      </c>
      <c r="D18943" s="5" t="s">
        <v>31</v>
      </c>
      <c r="E18943" s="5" t="s">
        <v>7</v>
      </c>
      <c r="F18943" s="6">
        <v>44682</v>
      </c>
      <c r="G18943" s="6" t="str">
        <f>TEXT(datatable[[#This Row],[дата]],"ММ")</f>
        <v>05</v>
      </c>
      <c r="H18943" s="8">
        <v>1.881</v>
      </c>
      <c r="I18943" s="8">
        <v>0.64200000000000002</v>
      </c>
      <c r="J18943" s="8">
        <f>datatable[[#This Row],[продажи_]]-datatable[[#This Row],[себестоимость_]]</f>
        <v>1.2389999999999999</v>
      </c>
      <c r="L18943"/>
    </row>
    <row r="18944" spans="2:12" x14ac:dyDescent="0.4">
      <c r="B18944" s="5" t="s">
        <v>69</v>
      </c>
      <c r="C18944" s="5" t="s">
        <v>59</v>
      </c>
      <c r="D18944" s="5" t="s">
        <v>31</v>
      </c>
      <c r="E18944" s="5" t="s">
        <v>7</v>
      </c>
      <c r="F18944" s="6">
        <v>44713</v>
      </c>
      <c r="G18944" s="6" t="str">
        <f>TEXT(datatable[[#This Row],[дата]],"ММ")</f>
        <v>06</v>
      </c>
      <c r="H18944" s="8">
        <v>2.1235499999999998</v>
      </c>
      <c r="I18944" s="8">
        <v>0.57200000000000006</v>
      </c>
      <c r="J18944" s="8">
        <f>datatable[[#This Row],[продажи_]]-datatable[[#This Row],[себестоимость_]]</f>
        <v>1.5515499999999998</v>
      </c>
      <c r="L18944"/>
    </row>
    <row r="18945" spans="2:12" x14ac:dyDescent="0.4">
      <c r="B18945" s="5" t="s">
        <v>69</v>
      </c>
      <c r="C18945" s="5" t="s">
        <v>59</v>
      </c>
      <c r="D18945" s="5" t="s">
        <v>31</v>
      </c>
      <c r="E18945" s="5" t="s">
        <v>7</v>
      </c>
      <c r="F18945" s="6">
        <v>44743</v>
      </c>
      <c r="G18945" s="6" t="str">
        <f>TEXT(datatable[[#This Row],[дата]],"ММ")</f>
        <v>07</v>
      </c>
      <c r="H18945" s="8">
        <v>1.5576000000000001</v>
      </c>
      <c r="I18945" s="8">
        <v>0.33200000000000002</v>
      </c>
      <c r="J18945" s="8">
        <f>datatable[[#This Row],[продажи_]]-datatable[[#This Row],[себестоимость_]]</f>
        <v>1.2256</v>
      </c>
      <c r="L18945"/>
    </row>
    <row r="18946" spans="2:12" x14ac:dyDescent="0.4">
      <c r="B18946" s="5" t="s">
        <v>69</v>
      </c>
      <c r="C18946" s="5" t="s">
        <v>59</v>
      </c>
      <c r="D18946" s="5" t="s">
        <v>31</v>
      </c>
      <c r="E18946" s="5" t="s">
        <v>7</v>
      </c>
      <c r="F18946" s="6">
        <v>44774</v>
      </c>
      <c r="G18946" s="6" t="str">
        <f>TEXT(datatable[[#This Row],[дата]],"ММ")</f>
        <v>08</v>
      </c>
      <c r="H18946" s="8">
        <v>1.23255</v>
      </c>
      <c r="I18946" s="8">
        <v>0.50400000000000011</v>
      </c>
      <c r="J18946" s="8">
        <f>datatable[[#This Row],[продажи_]]-datatable[[#This Row],[себестоимость_]]</f>
        <v>0.72854999999999992</v>
      </c>
      <c r="L18946"/>
    </row>
    <row r="18947" spans="2:12" x14ac:dyDescent="0.4">
      <c r="B18947" s="5" t="s">
        <v>69</v>
      </c>
      <c r="C18947" s="5" t="s">
        <v>59</v>
      </c>
      <c r="D18947" s="5" t="s">
        <v>31</v>
      </c>
      <c r="E18947" s="5" t="s">
        <v>7</v>
      </c>
      <c r="F18947" s="6">
        <v>44805</v>
      </c>
      <c r="G18947" s="6" t="str">
        <f>TEXT(datatable[[#This Row],[дата]],"ММ")</f>
        <v>09</v>
      </c>
      <c r="H18947" s="8">
        <v>1.4685000000000001</v>
      </c>
      <c r="I18947" s="8">
        <v>0.51</v>
      </c>
      <c r="J18947" s="8">
        <f>datatable[[#This Row],[продажи_]]-datatable[[#This Row],[себестоимость_]]</f>
        <v>0.95850000000000013</v>
      </c>
      <c r="L18947"/>
    </row>
    <row r="18948" spans="2:12" x14ac:dyDescent="0.4">
      <c r="B18948" s="5" t="s">
        <v>69</v>
      </c>
      <c r="C18948" s="5" t="s">
        <v>59</v>
      </c>
      <c r="D18948" s="5" t="s">
        <v>31</v>
      </c>
      <c r="E18948" s="5" t="s">
        <v>7</v>
      </c>
      <c r="F18948" s="6">
        <v>44835</v>
      </c>
      <c r="G18948" s="6" t="str">
        <f>TEXT(datatable[[#This Row],[дата]],"ММ")</f>
        <v>10</v>
      </c>
      <c r="H18948" s="8">
        <v>2.4024000000000001</v>
      </c>
      <c r="I18948" s="8">
        <v>0.6090000000000001</v>
      </c>
      <c r="J18948" s="8">
        <f>datatable[[#This Row],[продажи_]]-datatable[[#This Row],[себестоимость_]]</f>
        <v>1.7934000000000001</v>
      </c>
      <c r="L18948"/>
    </row>
    <row r="18949" spans="2:12" x14ac:dyDescent="0.4">
      <c r="B18949" s="5" t="s">
        <v>69</v>
      </c>
      <c r="C18949" s="5" t="s">
        <v>59</v>
      </c>
      <c r="D18949" s="5" t="s">
        <v>31</v>
      </c>
      <c r="E18949" s="5" t="s">
        <v>7</v>
      </c>
      <c r="F18949" s="6">
        <v>44866</v>
      </c>
      <c r="G18949" s="6" t="str">
        <f>TEXT(datatable[[#This Row],[дата]],"ММ")</f>
        <v>11</v>
      </c>
      <c r="H18949" s="8">
        <v>2.1879</v>
      </c>
      <c r="I18949" s="8">
        <v>0.68900000000000006</v>
      </c>
      <c r="J18949" s="8">
        <f>datatable[[#This Row],[продажи_]]-datatable[[#This Row],[себестоимость_]]</f>
        <v>1.4988999999999999</v>
      </c>
      <c r="L18949"/>
    </row>
    <row r="18950" spans="2:12" x14ac:dyDescent="0.4">
      <c r="B18950" s="5" t="s">
        <v>69</v>
      </c>
      <c r="C18950" s="5" t="s">
        <v>59</v>
      </c>
      <c r="D18950" s="5" t="s">
        <v>31</v>
      </c>
      <c r="E18950" s="5" t="s">
        <v>7</v>
      </c>
      <c r="F18950" s="6">
        <v>44896</v>
      </c>
      <c r="G18950" s="6" t="str">
        <f>TEXT(datatable[[#This Row],[дата]],"ММ")</f>
        <v>12</v>
      </c>
      <c r="H18950" s="8">
        <v>1.6038000000000001</v>
      </c>
      <c r="I18950" s="8">
        <v>0.61799999999999999</v>
      </c>
      <c r="J18950" s="8">
        <f>datatable[[#This Row],[продажи_]]-datatable[[#This Row],[себестоимость_]]</f>
        <v>0.98580000000000012</v>
      </c>
      <c r="L18950"/>
    </row>
    <row r="18951" spans="2:12" x14ac:dyDescent="0.4">
      <c r="B18951" s="5" t="s">
        <v>69</v>
      </c>
      <c r="C18951" s="5" t="s">
        <v>59</v>
      </c>
      <c r="D18951" s="5" t="s">
        <v>31</v>
      </c>
      <c r="E18951" s="5" t="s">
        <v>7</v>
      </c>
      <c r="F18951" s="6">
        <v>44562</v>
      </c>
      <c r="G18951" s="6" t="str">
        <f>TEXT(datatable[[#This Row],[дата]],"ММ")</f>
        <v>01</v>
      </c>
      <c r="H18951" s="8">
        <v>1.3220999999999998</v>
      </c>
      <c r="I18951" s="8">
        <v>0.4617</v>
      </c>
      <c r="J18951" s="8">
        <f>datatable[[#This Row],[продажи_]]-datatable[[#This Row],[себестоимость_]]</f>
        <v>0.86039999999999983</v>
      </c>
      <c r="L18951"/>
    </row>
    <row r="18952" spans="2:12" x14ac:dyDescent="0.4">
      <c r="B18952" s="5" t="s">
        <v>69</v>
      </c>
      <c r="C18952" s="5" t="s">
        <v>59</v>
      </c>
      <c r="D18952" s="5" t="s">
        <v>31</v>
      </c>
      <c r="E18952" s="5" t="s">
        <v>7</v>
      </c>
      <c r="F18952" s="6">
        <v>44593</v>
      </c>
      <c r="G18952" s="6" t="str">
        <f>TEXT(datatable[[#This Row],[дата]],"ММ")</f>
        <v>02</v>
      </c>
      <c r="H18952" s="8">
        <v>2.1476000000000002</v>
      </c>
      <c r="I18952" s="8">
        <v>0.5796</v>
      </c>
      <c r="J18952" s="8">
        <f>datatable[[#This Row],[продажи_]]-datatable[[#This Row],[себестоимость_]]</f>
        <v>1.5680000000000001</v>
      </c>
      <c r="L18952"/>
    </row>
    <row r="18953" spans="2:12" x14ac:dyDescent="0.4">
      <c r="B18953" s="5" t="s">
        <v>69</v>
      </c>
      <c r="C18953" s="5" t="s">
        <v>59</v>
      </c>
      <c r="D18953" s="5" t="s">
        <v>31</v>
      </c>
      <c r="E18953" s="5" t="s">
        <v>7</v>
      </c>
      <c r="F18953" s="6">
        <v>44621</v>
      </c>
      <c r="G18953" s="6" t="str">
        <f>TEXT(datatable[[#This Row],[дата]],"ММ")</f>
        <v>03</v>
      </c>
      <c r="H18953" s="8">
        <v>1.7472000000000001</v>
      </c>
      <c r="I18953" s="8">
        <v>0.6048</v>
      </c>
      <c r="J18953" s="8">
        <f>datatable[[#This Row],[продажи_]]-datatable[[#This Row],[себестоимость_]]</f>
        <v>1.1424000000000001</v>
      </c>
      <c r="L18953"/>
    </row>
    <row r="18954" spans="2:12" x14ac:dyDescent="0.4">
      <c r="B18954" s="5" t="s">
        <v>69</v>
      </c>
      <c r="C18954" s="5" t="s">
        <v>59</v>
      </c>
      <c r="D18954" s="5" t="s">
        <v>31</v>
      </c>
      <c r="E18954" s="5" t="s">
        <v>7</v>
      </c>
      <c r="F18954" s="6">
        <v>44652</v>
      </c>
      <c r="G18954" s="6" t="str">
        <f>TEXT(datatable[[#This Row],[дата]],"ММ")</f>
        <v>04</v>
      </c>
      <c r="H18954" s="8">
        <v>2.1476000000000002</v>
      </c>
      <c r="I18954" s="8">
        <v>0.71819999999999995</v>
      </c>
      <c r="J18954" s="8">
        <f>datatable[[#This Row],[продажи_]]-datatable[[#This Row],[себестоимость_]]</f>
        <v>1.4294000000000002</v>
      </c>
      <c r="L18954"/>
    </row>
    <row r="18955" spans="2:12" x14ac:dyDescent="0.4">
      <c r="B18955" s="5" t="s">
        <v>69</v>
      </c>
      <c r="C18955" s="5" t="s">
        <v>59</v>
      </c>
      <c r="D18955" s="5" t="s">
        <v>31</v>
      </c>
      <c r="E18955" s="5" t="s">
        <v>7</v>
      </c>
      <c r="F18955" s="6">
        <v>44682</v>
      </c>
      <c r="G18955" s="6" t="str">
        <f>TEXT(datatable[[#This Row],[дата]],"ММ")</f>
        <v>05</v>
      </c>
      <c r="H18955" s="8">
        <v>1.7004000000000001</v>
      </c>
      <c r="I18955" s="8">
        <v>0.621</v>
      </c>
      <c r="J18955" s="8">
        <f>datatable[[#This Row],[продажи_]]-datatable[[#This Row],[себестоимость_]]</f>
        <v>1.0794000000000001</v>
      </c>
      <c r="L18955"/>
    </row>
    <row r="18956" spans="2:12" x14ac:dyDescent="0.4">
      <c r="B18956" s="5" t="s">
        <v>69</v>
      </c>
      <c r="C18956" s="5" t="s">
        <v>59</v>
      </c>
      <c r="D18956" s="5" t="s">
        <v>31</v>
      </c>
      <c r="E18956" s="5" t="s">
        <v>7</v>
      </c>
      <c r="F18956" s="6">
        <v>44713</v>
      </c>
      <c r="G18956" s="6" t="str">
        <f>TEXT(datatable[[#This Row],[дата]],"ММ")</f>
        <v>06</v>
      </c>
      <c r="H18956" s="8">
        <v>1.3520000000000001</v>
      </c>
      <c r="I18956" s="8">
        <v>0.51479999999999992</v>
      </c>
      <c r="J18956" s="8">
        <f>datatable[[#This Row],[продажи_]]-datatable[[#This Row],[себестоимость_]]</f>
        <v>0.83720000000000017</v>
      </c>
      <c r="L18956"/>
    </row>
    <row r="18957" spans="2:12" x14ac:dyDescent="0.4">
      <c r="B18957" s="5" t="s">
        <v>69</v>
      </c>
      <c r="C18957" s="5" t="s">
        <v>59</v>
      </c>
      <c r="D18957" s="5" t="s">
        <v>31</v>
      </c>
      <c r="E18957" s="5" t="s">
        <v>7</v>
      </c>
      <c r="F18957" s="6">
        <v>44743</v>
      </c>
      <c r="G18957" s="6" t="str">
        <f>TEXT(datatable[[#This Row],[дата]],"ММ")</f>
        <v>07</v>
      </c>
      <c r="H18957" s="8">
        <v>1.0296000000000001</v>
      </c>
      <c r="I18957" s="8">
        <v>0.31319999999999998</v>
      </c>
      <c r="J18957" s="8">
        <f>datatable[[#This Row],[продажи_]]-datatable[[#This Row],[себестоимость_]]</f>
        <v>0.71640000000000015</v>
      </c>
      <c r="L18957"/>
    </row>
    <row r="18958" spans="2:12" x14ac:dyDescent="0.4">
      <c r="B18958" s="5" t="s">
        <v>69</v>
      </c>
      <c r="C18958" s="5" t="s">
        <v>59</v>
      </c>
      <c r="D18958" s="5" t="s">
        <v>31</v>
      </c>
      <c r="E18958" s="5" t="s">
        <v>7</v>
      </c>
      <c r="F18958" s="6">
        <v>44774</v>
      </c>
      <c r="G18958" s="6" t="str">
        <f>TEXT(datatable[[#This Row],[дата]],"ММ")</f>
        <v>08</v>
      </c>
      <c r="H18958" s="8">
        <v>1.4039999999999999</v>
      </c>
      <c r="I18958" s="8">
        <v>0.36855000000000004</v>
      </c>
      <c r="J18958" s="8">
        <f>datatable[[#This Row],[продажи_]]-datatable[[#This Row],[себестоимость_]]</f>
        <v>1.03545</v>
      </c>
      <c r="L18958"/>
    </row>
    <row r="18959" spans="2:12" x14ac:dyDescent="0.4">
      <c r="B18959" s="5" t="s">
        <v>69</v>
      </c>
      <c r="C18959" s="5" t="s">
        <v>59</v>
      </c>
      <c r="D18959" s="5" t="s">
        <v>31</v>
      </c>
      <c r="E18959" s="5" t="s">
        <v>7</v>
      </c>
      <c r="F18959" s="6">
        <v>44805</v>
      </c>
      <c r="G18959" s="6" t="str">
        <f>TEXT(datatable[[#This Row],[дата]],"ММ")</f>
        <v>09</v>
      </c>
      <c r="H18959" s="8">
        <v>1.1180000000000001</v>
      </c>
      <c r="I18959" s="8">
        <v>0.41400000000000003</v>
      </c>
      <c r="J18959" s="8">
        <f>datatable[[#This Row],[продажи_]]-datatable[[#This Row],[себестоимость_]]</f>
        <v>0.70400000000000007</v>
      </c>
      <c r="L18959"/>
    </row>
    <row r="18960" spans="2:12" x14ac:dyDescent="0.4">
      <c r="B18960" s="5" t="s">
        <v>69</v>
      </c>
      <c r="C18960" s="5" t="s">
        <v>59</v>
      </c>
      <c r="D18960" s="5" t="s">
        <v>31</v>
      </c>
      <c r="E18960" s="5" t="s">
        <v>7</v>
      </c>
      <c r="F18960" s="6">
        <v>44835</v>
      </c>
      <c r="G18960" s="6" t="str">
        <f>TEXT(datatable[[#This Row],[дата]],"ММ")</f>
        <v>10</v>
      </c>
      <c r="H18960" s="8">
        <v>1.5469999999999999</v>
      </c>
      <c r="I18960" s="8">
        <v>0.58590000000000009</v>
      </c>
      <c r="J18960" s="8">
        <f>datatable[[#This Row],[продажи_]]-datatable[[#This Row],[себестоимость_]]</f>
        <v>0.96109999999999984</v>
      </c>
      <c r="L18960"/>
    </row>
    <row r="18961" spans="2:12" x14ac:dyDescent="0.4">
      <c r="B18961" s="5" t="s">
        <v>69</v>
      </c>
      <c r="C18961" s="5" t="s">
        <v>59</v>
      </c>
      <c r="D18961" s="5" t="s">
        <v>31</v>
      </c>
      <c r="E18961" s="5" t="s">
        <v>7</v>
      </c>
      <c r="F18961" s="6">
        <v>44866</v>
      </c>
      <c r="G18961" s="6" t="str">
        <f>TEXT(datatable[[#This Row],[дата]],"ММ")</f>
        <v>11</v>
      </c>
      <c r="H18961" s="8">
        <v>1.9772999999999998</v>
      </c>
      <c r="I18961" s="8">
        <v>0.57914999999999994</v>
      </c>
      <c r="J18961" s="8">
        <f>datatable[[#This Row],[продажи_]]-datatable[[#This Row],[себестоимость_]]</f>
        <v>1.3981499999999998</v>
      </c>
      <c r="L18961"/>
    </row>
    <row r="18962" spans="2:12" x14ac:dyDescent="0.4">
      <c r="B18962" s="5" t="s">
        <v>69</v>
      </c>
      <c r="C18962" s="5" t="s">
        <v>59</v>
      </c>
      <c r="D18962" s="5" t="s">
        <v>31</v>
      </c>
      <c r="E18962" s="5" t="s">
        <v>7</v>
      </c>
      <c r="F18962" s="6">
        <v>44896</v>
      </c>
      <c r="G18962" s="6" t="str">
        <f>TEXT(datatable[[#This Row],[дата]],"ММ")</f>
        <v>12</v>
      </c>
      <c r="H18962" s="8">
        <v>1.8095999999999999</v>
      </c>
      <c r="I18962" s="8">
        <v>0.57780000000000009</v>
      </c>
      <c r="J18962" s="8">
        <f>datatable[[#This Row],[продажи_]]-datatable[[#This Row],[себестоимость_]]</f>
        <v>1.2317999999999998</v>
      </c>
      <c r="L18962"/>
    </row>
    <row r="18963" spans="2:12" x14ac:dyDescent="0.4">
      <c r="B18963" s="5" t="s">
        <v>69</v>
      </c>
      <c r="C18963" s="5" t="s">
        <v>59</v>
      </c>
      <c r="D18963" s="5" t="s">
        <v>31</v>
      </c>
      <c r="E18963" s="5" t="s">
        <v>7</v>
      </c>
      <c r="F18963" s="6">
        <v>44562</v>
      </c>
      <c r="G18963" s="6" t="str">
        <f>TEXT(datatable[[#This Row],[дата]],"ММ")</f>
        <v>01</v>
      </c>
      <c r="H18963" s="8">
        <v>0.12555000000000002</v>
      </c>
      <c r="I18963" s="8">
        <v>3.9149999999999997E-2</v>
      </c>
      <c r="J18963" s="8">
        <f>datatable[[#This Row],[продажи_]]-datatable[[#This Row],[себестоимость_]]</f>
        <v>8.6400000000000032E-2</v>
      </c>
      <c r="L18963"/>
    </row>
    <row r="18964" spans="2:12" x14ac:dyDescent="0.4">
      <c r="B18964" s="5" t="s">
        <v>69</v>
      </c>
      <c r="C18964" s="5" t="s">
        <v>59</v>
      </c>
      <c r="D18964" s="5" t="s">
        <v>31</v>
      </c>
      <c r="E18964" s="5" t="s">
        <v>7</v>
      </c>
      <c r="F18964" s="6">
        <v>44593</v>
      </c>
      <c r="G18964" s="6" t="str">
        <f>TEXT(datatable[[#This Row],[дата]],"ММ")</f>
        <v>02</v>
      </c>
      <c r="H18964" s="8">
        <v>0.20579999999999998</v>
      </c>
      <c r="I18964" s="8">
        <v>7.4200000000000016E-2</v>
      </c>
      <c r="J18964" s="8">
        <f>datatable[[#This Row],[продажи_]]-datatable[[#This Row],[себестоимость_]]</f>
        <v>0.13159999999999997</v>
      </c>
      <c r="L18964"/>
    </row>
    <row r="18965" spans="2:12" x14ac:dyDescent="0.4">
      <c r="B18965" s="5" t="s">
        <v>69</v>
      </c>
      <c r="C18965" s="5" t="s">
        <v>59</v>
      </c>
      <c r="D18965" s="5" t="s">
        <v>31</v>
      </c>
      <c r="E18965" s="5" t="s">
        <v>7</v>
      </c>
      <c r="F18965" s="6">
        <v>44621</v>
      </c>
      <c r="G18965" s="6" t="str">
        <f>TEXT(datatable[[#This Row],[дата]],"ММ")</f>
        <v>03</v>
      </c>
      <c r="H18965" s="8">
        <v>0.20399999999999999</v>
      </c>
      <c r="I18965" s="8">
        <v>7.8399999999999997E-2</v>
      </c>
      <c r="J18965" s="8">
        <f>datatable[[#This Row],[продажи_]]-datatable[[#This Row],[себестоимость_]]</f>
        <v>0.12559999999999999</v>
      </c>
      <c r="L18965"/>
    </row>
    <row r="18966" spans="2:12" x14ac:dyDescent="0.4">
      <c r="B18966" s="5" t="s">
        <v>69</v>
      </c>
      <c r="C18966" s="5" t="s">
        <v>59</v>
      </c>
      <c r="D18966" s="5" t="s">
        <v>31</v>
      </c>
      <c r="E18966" s="5" t="s">
        <v>7</v>
      </c>
      <c r="F18966" s="6">
        <v>44652</v>
      </c>
      <c r="G18966" s="6" t="str">
        <f>TEXT(datatable[[#This Row],[дата]],"ММ")</f>
        <v>04</v>
      </c>
      <c r="H18966" s="8">
        <v>0.22470000000000001</v>
      </c>
      <c r="I18966" s="8">
        <v>6.93E-2</v>
      </c>
      <c r="J18966" s="8">
        <f>datatable[[#This Row],[продажи_]]-datatable[[#This Row],[себестоимость_]]</f>
        <v>0.15540000000000001</v>
      </c>
      <c r="L18966"/>
    </row>
    <row r="18967" spans="2:12" x14ac:dyDescent="0.4">
      <c r="B18967" s="5" t="s">
        <v>69</v>
      </c>
      <c r="C18967" s="5" t="s">
        <v>59</v>
      </c>
      <c r="D18967" s="5" t="s">
        <v>31</v>
      </c>
      <c r="E18967" s="5" t="s">
        <v>7</v>
      </c>
      <c r="F18967" s="6">
        <v>44682</v>
      </c>
      <c r="G18967" s="6" t="str">
        <f>TEXT(datatable[[#This Row],[дата]],"ММ")</f>
        <v>05</v>
      </c>
      <c r="H18967" s="8">
        <v>0.14939999999999998</v>
      </c>
      <c r="I18967" s="8">
        <v>5.6399999999999992E-2</v>
      </c>
      <c r="J18967" s="8">
        <f>datatable[[#This Row],[продажи_]]-datatable[[#This Row],[себестоимость_]]</f>
        <v>9.2999999999999985E-2</v>
      </c>
      <c r="L18967"/>
    </row>
    <row r="18968" spans="2:12" x14ac:dyDescent="0.4">
      <c r="B18968" s="5" t="s">
        <v>69</v>
      </c>
      <c r="C18968" s="5" t="s">
        <v>59</v>
      </c>
      <c r="D18968" s="5" t="s">
        <v>31</v>
      </c>
      <c r="E18968" s="5" t="s">
        <v>7</v>
      </c>
      <c r="F18968" s="6">
        <v>44713</v>
      </c>
      <c r="G18968" s="6" t="str">
        <f>TEXT(datatable[[#This Row],[дата]],"ММ")</f>
        <v>06</v>
      </c>
      <c r="H18968" s="8">
        <v>0.19890000000000002</v>
      </c>
      <c r="I18968" s="8">
        <v>7.1500000000000008E-2</v>
      </c>
      <c r="J18968" s="8">
        <f>datatable[[#This Row],[продажи_]]-datatable[[#This Row],[себестоимость_]]</f>
        <v>0.12740000000000001</v>
      </c>
      <c r="L18968"/>
    </row>
    <row r="18969" spans="2:12" x14ac:dyDescent="0.4">
      <c r="B18969" s="5" t="s">
        <v>69</v>
      </c>
      <c r="C18969" s="5" t="s">
        <v>59</v>
      </c>
      <c r="D18969" s="5" t="s">
        <v>31</v>
      </c>
      <c r="E18969" s="5" t="s">
        <v>7</v>
      </c>
      <c r="F18969" s="6">
        <v>44743</v>
      </c>
      <c r="G18969" s="6" t="str">
        <f>TEXT(datatable[[#This Row],[дата]],"ММ")</f>
        <v>07</v>
      </c>
      <c r="H18969" s="8">
        <v>0.13200000000000001</v>
      </c>
      <c r="I18969" s="8">
        <v>4.3600000000000007E-2</v>
      </c>
      <c r="J18969" s="8">
        <f>datatable[[#This Row],[продажи_]]-datatable[[#This Row],[себестоимость_]]</f>
        <v>8.8400000000000006E-2</v>
      </c>
      <c r="L18969"/>
    </row>
    <row r="18970" spans="2:12" x14ac:dyDescent="0.4">
      <c r="B18970" s="5" t="s">
        <v>69</v>
      </c>
      <c r="C18970" s="5" t="s">
        <v>59</v>
      </c>
      <c r="D18970" s="5" t="s">
        <v>31</v>
      </c>
      <c r="E18970" s="5" t="s">
        <v>7</v>
      </c>
      <c r="F18970" s="6">
        <v>44774</v>
      </c>
      <c r="G18970" s="6" t="str">
        <f>TEXT(datatable[[#This Row],[дата]],"ММ")</f>
        <v>08</v>
      </c>
      <c r="H18970" s="8">
        <v>0.12150000000000001</v>
      </c>
      <c r="I18970" s="8">
        <v>4.2299999999999997E-2</v>
      </c>
      <c r="J18970" s="8">
        <f>datatable[[#This Row],[продажи_]]-datatable[[#This Row],[себестоимость_]]</f>
        <v>7.920000000000002E-2</v>
      </c>
      <c r="L18970"/>
    </row>
    <row r="18971" spans="2:12" x14ac:dyDescent="0.4">
      <c r="B18971" s="5" t="s">
        <v>69</v>
      </c>
      <c r="C18971" s="5" t="s">
        <v>59</v>
      </c>
      <c r="D18971" s="5" t="s">
        <v>31</v>
      </c>
      <c r="E18971" s="5" t="s">
        <v>7</v>
      </c>
      <c r="F18971" s="6">
        <v>44805</v>
      </c>
      <c r="G18971" s="6" t="str">
        <f>TEXT(datatable[[#This Row],[дата]],"ММ")</f>
        <v>09</v>
      </c>
      <c r="H18971" s="8">
        <v>0.14099999999999999</v>
      </c>
      <c r="I18971" s="8">
        <v>5.8999999999999997E-2</v>
      </c>
      <c r="J18971" s="8">
        <f>datatable[[#This Row],[продажи_]]-datatable[[#This Row],[себестоимость_]]</f>
        <v>8.199999999999999E-2</v>
      </c>
      <c r="L18971"/>
    </row>
    <row r="18972" spans="2:12" x14ac:dyDescent="0.4">
      <c r="B18972" s="5" t="s">
        <v>69</v>
      </c>
      <c r="C18972" s="5" t="s">
        <v>59</v>
      </c>
      <c r="D18972" s="5" t="s">
        <v>31</v>
      </c>
      <c r="E18972" s="5" t="s">
        <v>7</v>
      </c>
      <c r="F18972" s="6">
        <v>44835</v>
      </c>
      <c r="G18972" s="6" t="str">
        <f>TEXT(datatable[[#This Row],[дата]],"ММ")</f>
        <v>10</v>
      </c>
      <c r="H18972" s="8">
        <v>0.2268</v>
      </c>
      <c r="I18972" s="8">
        <v>8.3299999999999999E-2</v>
      </c>
      <c r="J18972" s="8">
        <f>datatable[[#This Row],[продажи_]]-datatable[[#This Row],[себестоимость_]]</f>
        <v>0.14350000000000002</v>
      </c>
      <c r="L18972"/>
    </row>
    <row r="18973" spans="2:12" x14ac:dyDescent="0.4">
      <c r="B18973" s="5" t="s">
        <v>69</v>
      </c>
      <c r="C18973" s="5" t="s">
        <v>59</v>
      </c>
      <c r="D18973" s="5" t="s">
        <v>31</v>
      </c>
      <c r="E18973" s="5" t="s">
        <v>7</v>
      </c>
      <c r="F18973" s="6">
        <v>44866</v>
      </c>
      <c r="G18973" s="6" t="str">
        <f>TEXT(datatable[[#This Row],[дата]],"ММ")</f>
        <v>11</v>
      </c>
      <c r="H18973" s="8">
        <v>0.20670000000000002</v>
      </c>
      <c r="I18973" s="8">
        <v>6.565E-2</v>
      </c>
      <c r="J18973" s="8">
        <f>datatable[[#This Row],[продажи_]]-datatable[[#This Row],[себестоимость_]]</f>
        <v>0.14105000000000001</v>
      </c>
      <c r="L18973"/>
    </row>
    <row r="18974" spans="2:12" x14ac:dyDescent="0.4">
      <c r="B18974" s="5" t="s">
        <v>69</v>
      </c>
      <c r="C18974" s="5" t="s">
        <v>59</v>
      </c>
      <c r="D18974" s="5" t="s">
        <v>31</v>
      </c>
      <c r="E18974" s="5" t="s">
        <v>7</v>
      </c>
      <c r="F18974" s="6">
        <v>44896</v>
      </c>
      <c r="G18974" s="6" t="str">
        <f>TEXT(datatable[[#This Row],[дата]],"ММ")</f>
        <v>12</v>
      </c>
      <c r="H18974" s="8">
        <v>0.17279999999999998</v>
      </c>
      <c r="I18974" s="8">
        <v>5.3399999999999996E-2</v>
      </c>
      <c r="J18974" s="8">
        <f>datatable[[#This Row],[продажи_]]-datatable[[#This Row],[себестоимость_]]</f>
        <v>0.11939999999999998</v>
      </c>
      <c r="L18974"/>
    </row>
    <row r="18975" spans="2:12" x14ac:dyDescent="0.4">
      <c r="B18975" s="5" t="s">
        <v>69</v>
      </c>
      <c r="C18975" s="5" t="s">
        <v>59</v>
      </c>
      <c r="D18975" s="5" t="s">
        <v>31</v>
      </c>
      <c r="E18975" s="5" t="s">
        <v>7</v>
      </c>
      <c r="F18975" s="6">
        <v>44562</v>
      </c>
      <c r="G18975" s="6" t="str">
        <f>TEXT(datatable[[#This Row],[дата]],"ММ")</f>
        <v>01</v>
      </c>
      <c r="H18975" s="8">
        <v>2.5838999999999999</v>
      </c>
      <c r="I18975" s="8">
        <v>1.1232</v>
      </c>
      <c r="J18975" s="8">
        <f>datatable[[#This Row],[продажи_]]-datatable[[#This Row],[себестоимость_]]</f>
        <v>1.4606999999999999</v>
      </c>
      <c r="L18975"/>
    </row>
    <row r="18976" spans="2:12" x14ac:dyDescent="0.4">
      <c r="B18976" s="5" t="s">
        <v>69</v>
      </c>
      <c r="C18976" s="5" t="s">
        <v>59</v>
      </c>
      <c r="D18976" s="5" t="s">
        <v>31</v>
      </c>
      <c r="E18976" s="5" t="s">
        <v>7</v>
      </c>
      <c r="F18976" s="6">
        <v>44593</v>
      </c>
      <c r="G18976" s="6" t="str">
        <f>TEXT(datatable[[#This Row],[дата]],"ММ")</f>
        <v>02</v>
      </c>
      <c r="H18976" s="8">
        <v>3.9788000000000006</v>
      </c>
      <c r="I18976" s="8">
        <v>1.4742000000000002</v>
      </c>
      <c r="J18976" s="8">
        <f>datatable[[#This Row],[продажи_]]-datatable[[#This Row],[себестоимость_]]</f>
        <v>2.5046000000000004</v>
      </c>
      <c r="L18976"/>
    </row>
    <row r="18977" spans="2:12" x14ac:dyDescent="0.4">
      <c r="B18977" s="5" t="s">
        <v>69</v>
      </c>
      <c r="C18977" s="5" t="s">
        <v>59</v>
      </c>
      <c r="D18977" s="5" t="s">
        <v>31</v>
      </c>
      <c r="E18977" s="5" t="s">
        <v>7</v>
      </c>
      <c r="F18977" s="6">
        <v>44621</v>
      </c>
      <c r="G18977" s="6" t="str">
        <f>TEXT(datatable[[#This Row],[дата]],"ММ")</f>
        <v>03</v>
      </c>
      <c r="H18977" s="8">
        <v>5.5215999999999994</v>
      </c>
      <c r="I18977" s="8">
        <v>2.4335999999999998</v>
      </c>
      <c r="J18977" s="8">
        <f>datatable[[#This Row],[продажи_]]-datatable[[#This Row],[себестоимость_]]</f>
        <v>3.0879999999999996</v>
      </c>
      <c r="L18977"/>
    </row>
    <row r="18978" spans="2:12" x14ac:dyDescent="0.4">
      <c r="B18978" s="5" t="s">
        <v>69</v>
      </c>
      <c r="C18978" s="5" t="s">
        <v>59</v>
      </c>
      <c r="D18978" s="5" t="s">
        <v>31</v>
      </c>
      <c r="E18978" s="5" t="s">
        <v>7</v>
      </c>
      <c r="F18978" s="6">
        <v>44652</v>
      </c>
      <c r="G18978" s="6" t="str">
        <f>TEXT(datatable[[#This Row],[дата]],"ММ")</f>
        <v>04</v>
      </c>
      <c r="H18978" s="8">
        <v>4.3442000000000007</v>
      </c>
      <c r="I18978" s="8">
        <v>1.5469999999999999</v>
      </c>
      <c r="J18978" s="8">
        <f>datatable[[#This Row],[продажи_]]-datatable[[#This Row],[себестоимость_]]</f>
        <v>2.797200000000001</v>
      </c>
      <c r="L18978"/>
    </row>
    <row r="18979" spans="2:12" x14ac:dyDescent="0.4">
      <c r="B18979" s="5" t="s">
        <v>69</v>
      </c>
      <c r="C18979" s="5" t="s">
        <v>59</v>
      </c>
      <c r="D18979" s="5" t="s">
        <v>31</v>
      </c>
      <c r="E18979" s="5" t="s">
        <v>7</v>
      </c>
      <c r="F18979" s="6">
        <v>44682</v>
      </c>
      <c r="G18979" s="6" t="str">
        <f>TEXT(datatable[[#This Row],[дата]],"ММ")</f>
        <v>05</v>
      </c>
      <c r="H18979" s="8">
        <v>3.6539999999999999</v>
      </c>
      <c r="I18979" s="8">
        <v>1.6536000000000002</v>
      </c>
      <c r="J18979" s="8">
        <f>datatable[[#This Row],[продажи_]]-datatable[[#This Row],[себестоимость_]]</f>
        <v>2.0004</v>
      </c>
      <c r="L18979"/>
    </row>
    <row r="18980" spans="2:12" x14ac:dyDescent="0.4">
      <c r="B18980" s="5" t="s">
        <v>69</v>
      </c>
      <c r="C18980" s="5" t="s">
        <v>59</v>
      </c>
      <c r="D18980" s="5" t="s">
        <v>31</v>
      </c>
      <c r="E18980" s="5" t="s">
        <v>7</v>
      </c>
      <c r="F18980" s="6">
        <v>44713</v>
      </c>
      <c r="G18980" s="6" t="str">
        <f>TEXT(datatable[[#This Row],[дата]],"ММ")</f>
        <v>06</v>
      </c>
      <c r="H18980" s="8">
        <v>4.3731999999999998</v>
      </c>
      <c r="I18980" s="8">
        <v>1.9096999999999997</v>
      </c>
      <c r="J18980" s="8">
        <f>datatable[[#This Row],[продажи_]]-datatable[[#This Row],[себестоимость_]]</f>
        <v>2.4634999999999998</v>
      </c>
      <c r="L18980"/>
    </row>
    <row r="18981" spans="2:12" x14ac:dyDescent="0.4">
      <c r="B18981" s="5" t="s">
        <v>69</v>
      </c>
      <c r="C18981" s="5" t="s">
        <v>59</v>
      </c>
      <c r="D18981" s="5" t="s">
        <v>31</v>
      </c>
      <c r="E18981" s="5" t="s">
        <v>7</v>
      </c>
      <c r="F18981" s="6">
        <v>44743</v>
      </c>
      <c r="G18981" s="6" t="str">
        <f>TEXT(datatable[[#This Row],[дата]],"ММ")</f>
        <v>07</v>
      </c>
      <c r="H18981" s="8">
        <v>2.5752000000000002</v>
      </c>
      <c r="I18981" s="8">
        <v>1.0920000000000001</v>
      </c>
      <c r="J18981" s="8">
        <f>datatable[[#This Row],[продажи_]]-datatable[[#This Row],[себестоимость_]]</f>
        <v>1.4832000000000001</v>
      </c>
      <c r="L18981"/>
    </row>
    <row r="18982" spans="2:12" x14ac:dyDescent="0.4">
      <c r="B18982" s="5" t="s">
        <v>69</v>
      </c>
      <c r="C18982" s="5" t="s">
        <v>59</v>
      </c>
      <c r="D18982" s="5" t="s">
        <v>31</v>
      </c>
      <c r="E18982" s="5" t="s">
        <v>7</v>
      </c>
      <c r="F18982" s="6">
        <v>44774</v>
      </c>
      <c r="G18982" s="6" t="str">
        <f>TEXT(datatable[[#This Row],[дата]],"ММ")</f>
        <v>08</v>
      </c>
      <c r="H18982" s="8">
        <v>2.8188</v>
      </c>
      <c r="I18982" s="8">
        <v>1.2519</v>
      </c>
      <c r="J18982" s="8">
        <f>datatable[[#This Row],[продажи_]]-datatable[[#This Row],[себестоимость_]]</f>
        <v>1.5669</v>
      </c>
      <c r="L18982"/>
    </row>
    <row r="18983" spans="2:12" x14ac:dyDescent="0.4">
      <c r="B18983" s="5" t="s">
        <v>69</v>
      </c>
      <c r="C18983" s="5" t="s">
        <v>59</v>
      </c>
      <c r="D18983" s="5" t="s">
        <v>31</v>
      </c>
      <c r="E18983" s="5" t="s">
        <v>7</v>
      </c>
      <c r="F18983" s="6">
        <v>44805</v>
      </c>
      <c r="G18983" s="6" t="str">
        <f>TEXT(datatable[[#This Row],[дата]],"ММ")</f>
        <v>09</v>
      </c>
      <c r="H18983" s="8">
        <v>3.3349999999999995</v>
      </c>
      <c r="I18983" s="8">
        <v>1.1700000000000002</v>
      </c>
      <c r="J18983" s="8">
        <f>datatable[[#This Row],[продажи_]]-datatable[[#This Row],[себестоимость_]]</f>
        <v>2.1649999999999991</v>
      </c>
      <c r="L18983"/>
    </row>
    <row r="18984" spans="2:12" x14ac:dyDescent="0.4">
      <c r="B18984" s="5" t="s">
        <v>69</v>
      </c>
      <c r="C18984" s="5" t="s">
        <v>59</v>
      </c>
      <c r="D18984" s="5" t="s">
        <v>31</v>
      </c>
      <c r="E18984" s="5" t="s">
        <v>7</v>
      </c>
      <c r="F18984" s="6">
        <v>44835</v>
      </c>
      <c r="G18984" s="6" t="str">
        <f>TEXT(datatable[[#This Row],[дата]],"ММ")</f>
        <v>10</v>
      </c>
      <c r="H18984" s="8">
        <v>3.8976000000000002</v>
      </c>
      <c r="I18984" s="8">
        <v>1.82</v>
      </c>
      <c r="J18984" s="8">
        <f>datatable[[#This Row],[продажи_]]-datatable[[#This Row],[себестоимость_]]</f>
        <v>2.0776000000000003</v>
      </c>
      <c r="L18984"/>
    </row>
    <row r="18985" spans="2:12" x14ac:dyDescent="0.4">
      <c r="B18985" s="5" t="s">
        <v>69</v>
      </c>
      <c r="C18985" s="5" t="s">
        <v>59</v>
      </c>
      <c r="D18985" s="5" t="s">
        <v>31</v>
      </c>
      <c r="E18985" s="5" t="s">
        <v>7</v>
      </c>
      <c r="F18985" s="6">
        <v>44866</v>
      </c>
      <c r="G18985" s="6" t="str">
        <f>TEXT(datatable[[#This Row],[дата]],"ММ")</f>
        <v>11</v>
      </c>
      <c r="H18985" s="8">
        <v>3.8454000000000002</v>
      </c>
      <c r="I18985" s="8">
        <v>1.8928</v>
      </c>
      <c r="J18985" s="8">
        <f>datatable[[#This Row],[продажи_]]-datatable[[#This Row],[себестоимость_]]</f>
        <v>1.9526000000000001</v>
      </c>
      <c r="L18985"/>
    </row>
    <row r="18986" spans="2:12" x14ac:dyDescent="0.4">
      <c r="B18986" s="5" t="s">
        <v>69</v>
      </c>
      <c r="C18986" s="5" t="s">
        <v>59</v>
      </c>
      <c r="D18986" s="5" t="s">
        <v>31</v>
      </c>
      <c r="E18986" s="5" t="s">
        <v>7</v>
      </c>
      <c r="F18986" s="6">
        <v>44896</v>
      </c>
      <c r="G18986" s="6" t="str">
        <f>TEXT(datatable[[#This Row],[дата]],"ММ")</f>
        <v>12</v>
      </c>
      <c r="H18986" s="8">
        <v>3.5148000000000001</v>
      </c>
      <c r="I18986" s="8">
        <v>1.7939999999999998</v>
      </c>
      <c r="J18986" s="8">
        <f>datatable[[#This Row],[продажи_]]-datatable[[#This Row],[себестоимость_]]</f>
        <v>1.7208000000000003</v>
      </c>
      <c r="L18986"/>
    </row>
    <row r="18987" spans="2:12" x14ac:dyDescent="0.4">
      <c r="B18987" s="5" t="s">
        <v>69</v>
      </c>
      <c r="C18987" s="5" t="s">
        <v>59</v>
      </c>
      <c r="D18987" s="5" t="s">
        <v>31</v>
      </c>
      <c r="E18987" s="5" t="s">
        <v>7</v>
      </c>
      <c r="F18987" s="6">
        <v>44562</v>
      </c>
      <c r="G18987" s="6" t="str">
        <f>TEXT(datatable[[#This Row],[дата]],"ММ")</f>
        <v>01</v>
      </c>
      <c r="H18987" s="8">
        <v>1.8832500000000001</v>
      </c>
      <c r="I18987" s="8">
        <v>0.80325000000000002</v>
      </c>
      <c r="J18987" s="8">
        <f>datatable[[#This Row],[продажи_]]-datatable[[#This Row],[себестоимость_]]</f>
        <v>1.08</v>
      </c>
      <c r="L18987"/>
    </row>
    <row r="18988" spans="2:12" x14ac:dyDescent="0.4">
      <c r="B18988" s="5" t="s">
        <v>69</v>
      </c>
      <c r="C18988" s="5" t="s">
        <v>59</v>
      </c>
      <c r="D18988" s="5" t="s">
        <v>31</v>
      </c>
      <c r="E18988" s="5" t="s">
        <v>7</v>
      </c>
      <c r="F18988" s="6">
        <v>44593</v>
      </c>
      <c r="G18988" s="6" t="str">
        <f>TEXT(datatable[[#This Row],[дата]],"ММ")</f>
        <v>02</v>
      </c>
      <c r="H18988" s="8">
        <v>2.7719999999999998</v>
      </c>
      <c r="I18988" s="8">
        <v>1.2284999999999999</v>
      </c>
      <c r="J18988" s="8">
        <f>datatable[[#This Row],[продажи_]]-datatable[[#This Row],[себестоимость_]]</f>
        <v>1.5434999999999999</v>
      </c>
      <c r="L18988"/>
    </row>
    <row r="18989" spans="2:12" x14ac:dyDescent="0.4">
      <c r="B18989" s="5" t="s">
        <v>69</v>
      </c>
      <c r="C18989" s="5" t="s">
        <v>59</v>
      </c>
      <c r="D18989" s="5" t="s">
        <v>31</v>
      </c>
      <c r="E18989" s="5" t="s">
        <v>7</v>
      </c>
      <c r="F18989" s="6">
        <v>44621</v>
      </c>
      <c r="G18989" s="6" t="str">
        <f>TEXT(datatable[[#This Row],[дата]],"ММ")</f>
        <v>03</v>
      </c>
      <c r="H18989" s="8">
        <v>3.9600000000000004</v>
      </c>
      <c r="I18989" s="8">
        <v>1.1639999999999999</v>
      </c>
      <c r="J18989" s="8">
        <f>datatable[[#This Row],[продажи_]]-datatable[[#This Row],[себестоимость_]]</f>
        <v>2.7960000000000003</v>
      </c>
      <c r="L18989"/>
    </row>
    <row r="18990" spans="2:12" x14ac:dyDescent="0.4">
      <c r="B18990" s="5" t="s">
        <v>69</v>
      </c>
      <c r="C18990" s="5" t="s">
        <v>59</v>
      </c>
      <c r="D18990" s="5" t="s">
        <v>31</v>
      </c>
      <c r="E18990" s="5" t="s">
        <v>7</v>
      </c>
      <c r="F18990" s="6">
        <v>44652</v>
      </c>
      <c r="G18990" s="6" t="str">
        <f>TEXT(datatable[[#This Row],[дата]],"ММ")</f>
        <v>04</v>
      </c>
      <c r="H18990" s="8">
        <v>3.6224999999999996</v>
      </c>
      <c r="I18990" s="8">
        <v>0.95550000000000013</v>
      </c>
      <c r="J18990" s="8">
        <f>datatable[[#This Row],[продажи_]]-datatable[[#This Row],[себестоимость_]]</f>
        <v>2.6669999999999994</v>
      </c>
      <c r="L18990"/>
    </row>
    <row r="18991" spans="2:12" x14ac:dyDescent="0.4">
      <c r="B18991" s="5" t="s">
        <v>69</v>
      </c>
      <c r="C18991" s="5" t="s">
        <v>59</v>
      </c>
      <c r="D18991" s="5" t="s">
        <v>31</v>
      </c>
      <c r="E18991" s="5" t="s">
        <v>7</v>
      </c>
      <c r="F18991" s="6">
        <v>44682</v>
      </c>
      <c r="G18991" s="6" t="str">
        <f>TEXT(datatable[[#This Row],[дата]],"ММ")</f>
        <v>05</v>
      </c>
      <c r="H18991" s="8">
        <v>2.214</v>
      </c>
      <c r="I18991" s="8">
        <v>0.96300000000000008</v>
      </c>
      <c r="J18991" s="8">
        <f>datatable[[#This Row],[продажи_]]-datatable[[#This Row],[себестоимость_]]</f>
        <v>1.2509999999999999</v>
      </c>
      <c r="L18991"/>
    </row>
    <row r="18992" spans="2:12" x14ac:dyDescent="0.4">
      <c r="B18992" s="5" t="s">
        <v>69</v>
      </c>
      <c r="C18992" s="5" t="s">
        <v>59</v>
      </c>
      <c r="D18992" s="5" t="s">
        <v>31</v>
      </c>
      <c r="E18992" s="5" t="s">
        <v>7</v>
      </c>
      <c r="F18992" s="6">
        <v>44713</v>
      </c>
      <c r="G18992" s="6" t="str">
        <f>TEXT(datatable[[#This Row],[дата]],"ММ")</f>
        <v>06</v>
      </c>
      <c r="H18992" s="8">
        <v>2.89575</v>
      </c>
      <c r="I18992" s="8">
        <v>1.04325</v>
      </c>
      <c r="J18992" s="8">
        <f>datatable[[#This Row],[продажи_]]-datatable[[#This Row],[себестоимость_]]</f>
        <v>1.8525</v>
      </c>
      <c r="L18992"/>
    </row>
    <row r="18993" spans="2:12" x14ac:dyDescent="0.4">
      <c r="B18993" s="5" t="s">
        <v>69</v>
      </c>
      <c r="C18993" s="5" t="s">
        <v>59</v>
      </c>
      <c r="D18993" s="5" t="s">
        <v>31</v>
      </c>
      <c r="E18993" s="5" t="s">
        <v>7</v>
      </c>
      <c r="F18993" s="6">
        <v>44743</v>
      </c>
      <c r="G18993" s="6" t="str">
        <f>TEXT(datatable[[#This Row],[дата]],"ММ")</f>
        <v>07</v>
      </c>
      <c r="H18993" s="8">
        <v>1.9620000000000002</v>
      </c>
      <c r="I18993" s="8">
        <v>0.64200000000000002</v>
      </c>
      <c r="J18993" s="8">
        <f>datatable[[#This Row],[продажи_]]-datatable[[#This Row],[себестоимость_]]</f>
        <v>1.3200000000000003</v>
      </c>
      <c r="L18993"/>
    </row>
    <row r="18994" spans="2:12" x14ac:dyDescent="0.4">
      <c r="B18994" s="5" t="s">
        <v>69</v>
      </c>
      <c r="C18994" s="5" t="s">
        <v>59</v>
      </c>
      <c r="D18994" s="5" t="s">
        <v>31</v>
      </c>
      <c r="E18994" s="5" t="s">
        <v>7</v>
      </c>
      <c r="F18994" s="6">
        <v>44774</v>
      </c>
      <c r="G18994" s="6" t="str">
        <f>TEXT(datatable[[#This Row],[дата]],"ММ")</f>
        <v>08</v>
      </c>
      <c r="H18994" s="8">
        <v>2.0655000000000001</v>
      </c>
      <c r="I18994" s="8">
        <v>0.58050000000000002</v>
      </c>
      <c r="J18994" s="8">
        <f>datatable[[#This Row],[продажи_]]-datatable[[#This Row],[себестоимость_]]</f>
        <v>1.4850000000000001</v>
      </c>
      <c r="L18994"/>
    </row>
    <row r="18995" spans="2:12" x14ac:dyDescent="0.4">
      <c r="B18995" s="5" t="s">
        <v>69</v>
      </c>
      <c r="C18995" s="5" t="s">
        <v>59</v>
      </c>
      <c r="D18995" s="5" t="s">
        <v>31</v>
      </c>
      <c r="E18995" s="5" t="s">
        <v>7</v>
      </c>
      <c r="F18995" s="6">
        <v>44805</v>
      </c>
      <c r="G18995" s="6" t="str">
        <f>TEXT(datatable[[#This Row],[дата]],"ММ")</f>
        <v>09</v>
      </c>
      <c r="H18995" s="8">
        <v>2.3850000000000002</v>
      </c>
      <c r="I18995" s="8">
        <v>0.79500000000000004</v>
      </c>
      <c r="J18995" s="8">
        <f>datatable[[#This Row],[продажи_]]-datatable[[#This Row],[себестоимость_]]</f>
        <v>1.5900000000000003</v>
      </c>
      <c r="L18995"/>
    </row>
    <row r="18996" spans="2:12" x14ac:dyDescent="0.4">
      <c r="B18996" s="5" t="s">
        <v>69</v>
      </c>
      <c r="C18996" s="5" t="s">
        <v>59</v>
      </c>
      <c r="D18996" s="5" t="s">
        <v>31</v>
      </c>
      <c r="E18996" s="5" t="s">
        <v>7</v>
      </c>
      <c r="F18996" s="6">
        <v>44835</v>
      </c>
      <c r="G18996" s="6" t="str">
        <f>TEXT(datatable[[#This Row],[дата]],"ММ")</f>
        <v>10</v>
      </c>
      <c r="H18996" s="8">
        <v>3.3075000000000001</v>
      </c>
      <c r="I18996" s="8">
        <v>1.1130000000000002</v>
      </c>
      <c r="J18996" s="8">
        <f>datatable[[#This Row],[продажи_]]-datatable[[#This Row],[себестоимость_]]</f>
        <v>2.1944999999999997</v>
      </c>
      <c r="L18996"/>
    </row>
    <row r="18997" spans="2:12" x14ac:dyDescent="0.4">
      <c r="B18997" s="5" t="s">
        <v>69</v>
      </c>
      <c r="C18997" s="5" t="s">
        <v>59</v>
      </c>
      <c r="D18997" s="5" t="s">
        <v>31</v>
      </c>
      <c r="E18997" s="5" t="s">
        <v>7</v>
      </c>
      <c r="F18997" s="6">
        <v>44866</v>
      </c>
      <c r="G18997" s="6" t="str">
        <f>TEXT(datatable[[#This Row],[дата]],"ММ")</f>
        <v>11</v>
      </c>
      <c r="H18997" s="8">
        <v>2.9542500000000005</v>
      </c>
      <c r="I18997" s="8">
        <v>0.94574999999999998</v>
      </c>
      <c r="J18997" s="8">
        <f>datatable[[#This Row],[продажи_]]-datatable[[#This Row],[себестоимость_]]</f>
        <v>2.0085000000000006</v>
      </c>
      <c r="L18997"/>
    </row>
    <row r="18998" spans="2:12" x14ac:dyDescent="0.4">
      <c r="B18998" s="5" t="s">
        <v>69</v>
      </c>
      <c r="C18998" s="5" t="s">
        <v>59</v>
      </c>
      <c r="D18998" s="5" t="s">
        <v>31</v>
      </c>
      <c r="E18998" s="5" t="s">
        <v>7</v>
      </c>
      <c r="F18998" s="6">
        <v>44896</v>
      </c>
      <c r="G18998" s="6" t="str">
        <f>TEXT(datatable[[#This Row],[дата]],"ММ")</f>
        <v>12</v>
      </c>
      <c r="H18998" s="8">
        <v>2.214</v>
      </c>
      <c r="I18998" s="8">
        <v>0.84599999999999997</v>
      </c>
      <c r="J18998" s="8">
        <f>datatable[[#This Row],[продажи_]]-datatable[[#This Row],[себестоимость_]]</f>
        <v>1.3679999999999999</v>
      </c>
      <c r="L18998"/>
    </row>
    <row r="18999" spans="2:12" x14ac:dyDescent="0.4">
      <c r="B18999" s="5" t="s">
        <v>69</v>
      </c>
      <c r="C18999" s="5" t="s">
        <v>59</v>
      </c>
      <c r="D18999" s="5" t="s">
        <v>31</v>
      </c>
      <c r="E18999" s="5" t="s">
        <v>7</v>
      </c>
      <c r="F18999" s="6">
        <v>44562</v>
      </c>
      <c r="G18999" s="6" t="str">
        <f>TEXT(datatable[[#This Row],[дата]],"ММ")</f>
        <v>01</v>
      </c>
      <c r="H18999" s="8">
        <v>0.80190000000000006</v>
      </c>
      <c r="I18999" s="8">
        <v>0.42930000000000007</v>
      </c>
      <c r="J18999" s="8">
        <f>datatable[[#This Row],[продажи_]]-datatable[[#This Row],[себестоимость_]]</f>
        <v>0.37259999999999999</v>
      </c>
      <c r="L18999"/>
    </row>
    <row r="19000" spans="2:12" x14ac:dyDescent="0.4">
      <c r="B19000" s="5" t="s">
        <v>69</v>
      </c>
      <c r="C19000" s="5" t="s">
        <v>59</v>
      </c>
      <c r="D19000" s="5" t="s">
        <v>31</v>
      </c>
      <c r="E19000" s="5" t="s">
        <v>7</v>
      </c>
      <c r="F19000" s="6">
        <v>44593</v>
      </c>
      <c r="G19000" s="6" t="str">
        <f>TEXT(datatable[[#This Row],[дата]],"ММ")</f>
        <v>02</v>
      </c>
      <c r="H19000" s="8">
        <v>1.3398000000000001</v>
      </c>
      <c r="I19000" s="8">
        <v>0.73709999999999998</v>
      </c>
      <c r="J19000" s="8">
        <f>datatable[[#This Row],[продажи_]]-datatable[[#This Row],[себестоимость_]]</f>
        <v>0.60270000000000012</v>
      </c>
      <c r="L19000"/>
    </row>
    <row r="19001" spans="2:12" x14ac:dyDescent="0.4">
      <c r="B19001" s="5" t="s">
        <v>69</v>
      </c>
      <c r="C19001" s="5" t="s">
        <v>59</v>
      </c>
      <c r="D19001" s="5" t="s">
        <v>31</v>
      </c>
      <c r="E19001" s="5" t="s">
        <v>7</v>
      </c>
      <c r="F19001" s="6">
        <v>44621</v>
      </c>
      <c r="G19001" s="6" t="str">
        <f>TEXT(datatable[[#This Row],[дата]],"ММ")</f>
        <v>03</v>
      </c>
      <c r="H19001" s="8">
        <v>1.8480000000000001</v>
      </c>
      <c r="I19001" s="8">
        <v>0.75600000000000001</v>
      </c>
      <c r="J19001" s="8">
        <f>datatable[[#This Row],[продажи_]]-datatable[[#This Row],[себестоимость_]]</f>
        <v>1.0920000000000001</v>
      </c>
      <c r="L19001"/>
    </row>
    <row r="19002" spans="2:12" x14ac:dyDescent="0.4">
      <c r="B19002" s="5" t="s">
        <v>69</v>
      </c>
      <c r="C19002" s="5" t="s">
        <v>59</v>
      </c>
      <c r="D19002" s="5" t="s">
        <v>31</v>
      </c>
      <c r="E19002" s="5" t="s">
        <v>7</v>
      </c>
      <c r="F19002" s="6">
        <v>44652</v>
      </c>
      <c r="G19002" s="6" t="str">
        <f>TEXT(datatable[[#This Row],[дата]],"ММ")</f>
        <v>04</v>
      </c>
      <c r="H19002" s="8">
        <v>1.5092000000000001</v>
      </c>
      <c r="I19002" s="8">
        <v>0.70560000000000012</v>
      </c>
      <c r="J19002" s="8">
        <f>datatable[[#This Row],[продажи_]]-datatable[[#This Row],[себестоимость_]]</f>
        <v>0.80359999999999998</v>
      </c>
      <c r="L19002"/>
    </row>
    <row r="19003" spans="2:12" x14ac:dyDescent="0.4">
      <c r="B19003" s="5" t="s">
        <v>69</v>
      </c>
      <c r="C19003" s="5" t="s">
        <v>59</v>
      </c>
      <c r="D19003" s="5" t="s">
        <v>31</v>
      </c>
      <c r="E19003" s="5" t="s">
        <v>7</v>
      </c>
      <c r="F19003" s="6">
        <v>44682</v>
      </c>
      <c r="G19003" s="6" t="str">
        <f>TEXT(datatable[[#This Row],[дата]],"ММ")</f>
        <v>05</v>
      </c>
      <c r="H19003" s="8">
        <v>1.3860000000000001</v>
      </c>
      <c r="I19003" s="8">
        <v>0.60480000000000012</v>
      </c>
      <c r="J19003" s="8">
        <f>datatable[[#This Row],[продажи_]]-datatable[[#This Row],[себестоимость_]]</f>
        <v>0.78120000000000001</v>
      </c>
      <c r="L19003"/>
    </row>
    <row r="19004" spans="2:12" x14ac:dyDescent="0.4">
      <c r="B19004" s="5" t="s">
        <v>69</v>
      </c>
      <c r="C19004" s="5" t="s">
        <v>59</v>
      </c>
      <c r="D19004" s="5" t="s">
        <v>31</v>
      </c>
      <c r="E19004" s="5" t="s">
        <v>7</v>
      </c>
      <c r="F19004" s="6">
        <v>44713</v>
      </c>
      <c r="G19004" s="6" t="str">
        <f>TEXT(datatable[[#This Row],[дата]],"ММ")</f>
        <v>06</v>
      </c>
      <c r="H19004" s="8">
        <v>1.5015000000000001</v>
      </c>
      <c r="I19004" s="8">
        <v>0.56159999999999999</v>
      </c>
      <c r="J19004" s="8">
        <f>datatable[[#This Row],[продажи_]]-datatable[[#This Row],[себестоимость_]]</f>
        <v>0.93990000000000007</v>
      </c>
      <c r="L19004"/>
    </row>
    <row r="19005" spans="2:12" x14ac:dyDescent="0.4">
      <c r="B19005" s="5" t="s">
        <v>69</v>
      </c>
      <c r="C19005" s="5" t="s">
        <v>59</v>
      </c>
      <c r="D19005" s="5" t="s">
        <v>31</v>
      </c>
      <c r="E19005" s="5" t="s">
        <v>7</v>
      </c>
      <c r="F19005" s="6">
        <v>44743</v>
      </c>
      <c r="G19005" s="6" t="str">
        <f>TEXT(datatable[[#This Row],[дата]],"ММ")</f>
        <v>07</v>
      </c>
      <c r="H19005" s="8">
        <v>0.89760000000000006</v>
      </c>
      <c r="I19005" s="8">
        <v>0.3024</v>
      </c>
      <c r="J19005" s="8">
        <f>datatable[[#This Row],[продажи_]]-datatable[[#This Row],[себестоимость_]]</f>
        <v>0.59520000000000006</v>
      </c>
      <c r="L19005"/>
    </row>
    <row r="19006" spans="2:12" x14ac:dyDescent="0.4">
      <c r="B19006" s="5" t="s">
        <v>69</v>
      </c>
      <c r="C19006" s="5" t="s">
        <v>59</v>
      </c>
      <c r="D19006" s="5" t="s">
        <v>31</v>
      </c>
      <c r="E19006" s="5" t="s">
        <v>7</v>
      </c>
      <c r="F19006" s="6">
        <v>44774</v>
      </c>
      <c r="G19006" s="6" t="str">
        <f>TEXT(datatable[[#This Row],[дата]],"ММ")</f>
        <v>08</v>
      </c>
      <c r="H19006" s="8">
        <v>0.85139999999999993</v>
      </c>
      <c r="I19006" s="8">
        <v>0.33615</v>
      </c>
      <c r="J19006" s="8">
        <f>datatable[[#This Row],[продажи_]]-datatable[[#This Row],[себестоимость_]]</f>
        <v>0.51524999999999999</v>
      </c>
      <c r="L19006"/>
    </row>
    <row r="19007" spans="2:12" x14ac:dyDescent="0.4">
      <c r="B19007" s="5" t="s">
        <v>69</v>
      </c>
      <c r="C19007" s="5" t="s">
        <v>59</v>
      </c>
      <c r="D19007" s="5" t="s">
        <v>31</v>
      </c>
      <c r="E19007" s="5" t="s">
        <v>7</v>
      </c>
      <c r="F19007" s="6">
        <v>44805</v>
      </c>
      <c r="G19007" s="6" t="str">
        <f>TEXT(datatable[[#This Row],[дата]],"ММ")</f>
        <v>09</v>
      </c>
      <c r="H19007" s="8">
        <v>1.1550000000000002</v>
      </c>
      <c r="I19007" s="8">
        <v>0.36450000000000005</v>
      </c>
      <c r="J19007" s="8">
        <f>datatable[[#This Row],[продажи_]]-datatable[[#This Row],[себестоимость_]]</f>
        <v>0.7905000000000002</v>
      </c>
      <c r="L19007"/>
    </row>
    <row r="19008" spans="2:12" x14ac:dyDescent="0.4">
      <c r="B19008" s="5" t="s">
        <v>69</v>
      </c>
      <c r="C19008" s="5" t="s">
        <v>59</v>
      </c>
      <c r="D19008" s="5" t="s">
        <v>31</v>
      </c>
      <c r="E19008" s="5" t="s">
        <v>7</v>
      </c>
      <c r="F19008" s="6">
        <v>44835</v>
      </c>
      <c r="G19008" s="6" t="str">
        <f>TEXT(datatable[[#This Row],[дата]],"ММ")</f>
        <v>10</v>
      </c>
      <c r="H19008" s="8">
        <v>1.4168000000000001</v>
      </c>
      <c r="I19008" s="8">
        <v>0.58590000000000009</v>
      </c>
      <c r="J19008" s="8">
        <f>datatable[[#This Row],[продажи_]]-datatable[[#This Row],[себестоимость_]]</f>
        <v>0.83089999999999997</v>
      </c>
      <c r="L19008"/>
    </row>
    <row r="19009" spans="2:12" x14ac:dyDescent="0.4">
      <c r="B19009" s="5" t="s">
        <v>69</v>
      </c>
      <c r="C19009" s="5" t="s">
        <v>59</v>
      </c>
      <c r="D19009" s="5" t="s">
        <v>31</v>
      </c>
      <c r="E19009" s="5" t="s">
        <v>7</v>
      </c>
      <c r="F19009" s="6">
        <v>44866</v>
      </c>
      <c r="G19009" s="6" t="str">
        <f>TEXT(datatable[[#This Row],[дата]],"ММ")</f>
        <v>11</v>
      </c>
      <c r="H19009" s="8">
        <v>1.6587999999999998</v>
      </c>
      <c r="I19009" s="8">
        <v>0.47969999999999996</v>
      </c>
      <c r="J19009" s="8">
        <f>datatable[[#This Row],[продажи_]]-datatable[[#This Row],[себестоимость_]]</f>
        <v>1.1790999999999998</v>
      </c>
      <c r="L19009"/>
    </row>
    <row r="19010" spans="2:12" x14ac:dyDescent="0.4">
      <c r="B19010" s="5" t="s">
        <v>69</v>
      </c>
      <c r="C19010" s="5" t="s">
        <v>59</v>
      </c>
      <c r="D19010" s="5" t="s">
        <v>31</v>
      </c>
      <c r="E19010" s="5" t="s">
        <v>7</v>
      </c>
      <c r="F19010" s="6">
        <v>44896</v>
      </c>
      <c r="G19010" s="6" t="str">
        <f>TEXT(datatable[[#This Row],[дата]],"ММ")</f>
        <v>12</v>
      </c>
      <c r="H19010" s="8">
        <v>1.3992000000000002</v>
      </c>
      <c r="I19010" s="8">
        <v>0.64260000000000006</v>
      </c>
      <c r="J19010" s="8">
        <f>datatable[[#This Row],[продажи_]]-datatable[[#This Row],[себестоимость_]]</f>
        <v>0.75660000000000016</v>
      </c>
      <c r="L19010"/>
    </row>
    <row r="19011" spans="2:12" x14ac:dyDescent="0.4">
      <c r="B19011" s="5" t="s">
        <v>78</v>
      </c>
      <c r="C19011" s="5" t="s">
        <v>55</v>
      </c>
      <c r="D19011" s="5" t="s">
        <v>32</v>
      </c>
      <c r="E19011" s="5" t="s">
        <v>60</v>
      </c>
      <c r="F19011" s="6">
        <v>44562</v>
      </c>
      <c r="G19011" s="6" t="str">
        <f>TEXT(datatable[[#This Row],[дата]],"ММ")</f>
        <v>01</v>
      </c>
      <c r="H19011" s="8">
        <v>26.812800000000003</v>
      </c>
      <c r="I19011" s="8">
        <v>10.639350000000002</v>
      </c>
      <c r="J19011" s="8">
        <f>datatable[[#This Row],[продажи_]]-datatable[[#This Row],[себестоимость_]]</f>
        <v>16.173450000000003</v>
      </c>
      <c r="L19011"/>
    </row>
    <row r="19012" spans="2:12" x14ac:dyDescent="0.4">
      <c r="B19012" s="5" t="s">
        <v>78</v>
      </c>
      <c r="C19012" s="5" t="s">
        <v>55</v>
      </c>
      <c r="D19012" s="5" t="s">
        <v>32</v>
      </c>
      <c r="E19012" s="5" t="s">
        <v>60</v>
      </c>
      <c r="F19012" s="6">
        <v>44593</v>
      </c>
      <c r="G19012" s="6" t="str">
        <f>TEXT(datatable[[#This Row],[дата]],"ММ")</f>
        <v>02</v>
      </c>
      <c r="H19012" s="8">
        <v>29.792000000000002</v>
      </c>
      <c r="I19012" s="8">
        <v>13.7172</v>
      </c>
      <c r="J19012" s="8">
        <f>datatable[[#This Row],[продажи_]]-datatable[[#This Row],[себестоимость_]]</f>
        <v>16.074800000000003</v>
      </c>
      <c r="L19012"/>
    </row>
    <row r="19013" spans="2:12" x14ac:dyDescent="0.4">
      <c r="B19013" s="5" t="s">
        <v>78</v>
      </c>
      <c r="C19013" s="5" t="s">
        <v>55</v>
      </c>
      <c r="D19013" s="5" t="s">
        <v>32</v>
      </c>
      <c r="E19013" s="5" t="s">
        <v>60</v>
      </c>
      <c r="F19013" s="6">
        <v>44621</v>
      </c>
      <c r="G19013" s="6" t="str">
        <f>TEXT(datatable[[#This Row],[дата]],"ММ")</f>
        <v>03</v>
      </c>
      <c r="H19013" s="8">
        <v>44.688000000000002</v>
      </c>
      <c r="I19013" s="8">
        <v>18.744</v>
      </c>
      <c r="J19013" s="8">
        <f>datatable[[#This Row],[продажи_]]-datatable[[#This Row],[себестоимость_]]</f>
        <v>25.944000000000003</v>
      </c>
      <c r="L19013"/>
    </row>
    <row r="19014" spans="2:12" x14ac:dyDescent="0.4">
      <c r="B19014" s="5" t="s">
        <v>78</v>
      </c>
      <c r="C19014" s="5" t="s">
        <v>55</v>
      </c>
      <c r="D19014" s="5" t="s">
        <v>32</v>
      </c>
      <c r="E19014" s="5" t="s">
        <v>60</v>
      </c>
      <c r="F19014" s="6">
        <v>44652</v>
      </c>
      <c r="G19014" s="6" t="str">
        <f>TEXT(datatable[[#This Row],[дата]],"ММ")</f>
        <v>04</v>
      </c>
      <c r="H19014" s="8">
        <v>42.826000000000001</v>
      </c>
      <c r="I19014" s="8">
        <v>17.2956</v>
      </c>
      <c r="J19014" s="8">
        <f>datatable[[#This Row],[продажи_]]-datatable[[#This Row],[себестоимость_]]</f>
        <v>25.5304</v>
      </c>
      <c r="L19014"/>
    </row>
    <row r="19015" spans="2:12" x14ac:dyDescent="0.4">
      <c r="B19015" s="5" t="s">
        <v>78</v>
      </c>
      <c r="C19015" s="5" t="s">
        <v>55</v>
      </c>
      <c r="D19015" s="5" t="s">
        <v>32</v>
      </c>
      <c r="E19015" s="5" t="s">
        <v>60</v>
      </c>
      <c r="F19015" s="6">
        <v>44682</v>
      </c>
      <c r="G19015" s="6" t="str">
        <f>TEXT(datatable[[#This Row],[дата]],"ММ")</f>
        <v>05</v>
      </c>
      <c r="H19015" s="8">
        <v>26.812799999999999</v>
      </c>
      <c r="I19015" s="8">
        <v>12.013200000000001</v>
      </c>
      <c r="J19015" s="8">
        <f>datatable[[#This Row],[продажи_]]-datatable[[#This Row],[себестоимость_]]</f>
        <v>14.799599999999998</v>
      </c>
      <c r="L19015"/>
    </row>
    <row r="19016" spans="2:12" x14ac:dyDescent="0.4">
      <c r="B19016" s="5" t="s">
        <v>78</v>
      </c>
      <c r="C19016" s="5" t="s">
        <v>55</v>
      </c>
      <c r="D19016" s="5" t="s">
        <v>32</v>
      </c>
      <c r="E19016" s="5" t="s">
        <v>60</v>
      </c>
      <c r="F19016" s="6">
        <v>44713</v>
      </c>
      <c r="G19016" s="6" t="str">
        <f>TEXT(datatable[[#This Row],[дата]],"ММ")</f>
        <v>06</v>
      </c>
      <c r="H19016" s="8">
        <v>30.084599999999998</v>
      </c>
      <c r="I19016" s="8">
        <v>13.983450000000001</v>
      </c>
      <c r="J19016" s="8">
        <f>datatable[[#This Row],[продажи_]]-datatable[[#This Row],[себестоимость_]]</f>
        <v>16.101149999999997</v>
      </c>
      <c r="L19016"/>
    </row>
    <row r="19017" spans="2:12" x14ac:dyDescent="0.4">
      <c r="B19017" s="5" t="s">
        <v>78</v>
      </c>
      <c r="C19017" s="5" t="s">
        <v>55</v>
      </c>
      <c r="D19017" s="5" t="s">
        <v>32</v>
      </c>
      <c r="E19017" s="5" t="s">
        <v>60</v>
      </c>
      <c r="F19017" s="6">
        <v>44743</v>
      </c>
      <c r="G19017" s="6" t="str">
        <f>TEXT(datatable[[#This Row],[дата]],"ММ")</f>
        <v>07</v>
      </c>
      <c r="H19017" s="8">
        <v>22.982400000000002</v>
      </c>
      <c r="I19017" s="8">
        <v>9.1164000000000005</v>
      </c>
      <c r="J19017" s="8">
        <f>datatable[[#This Row],[продажи_]]-datatable[[#This Row],[себестоимость_]]</f>
        <v>13.866000000000001</v>
      </c>
      <c r="L19017"/>
    </row>
    <row r="19018" spans="2:12" x14ac:dyDescent="0.4">
      <c r="B19018" s="5" t="s">
        <v>78</v>
      </c>
      <c r="C19018" s="5" t="s">
        <v>55</v>
      </c>
      <c r="D19018" s="5" t="s">
        <v>32</v>
      </c>
      <c r="E19018" s="5" t="s">
        <v>60</v>
      </c>
      <c r="F19018" s="6">
        <v>44774</v>
      </c>
      <c r="G19018" s="6" t="str">
        <f>TEXT(datatable[[#This Row],[дата]],"ММ")</f>
        <v>08</v>
      </c>
      <c r="H19018" s="8">
        <v>23.700600000000001</v>
      </c>
      <c r="I19018" s="8">
        <v>10.351800000000001</v>
      </c>
      <c r="J19018" s="8">
        <f>datatable[[#This Row],[продажи_]]-datatable[[#This Row],[себестоимость_]]</f>
        <v>13.348800000000001</v>
      </c>
      <c r="L19018"/>
    </row>
    <row r="19019" spans="2:12" x14ac:dyDescent="0.4">
      <c r="B19019" s="5" t="s">
        <v>78</v>
      </c>
      <c r="C19019" s="5" t="s">
        <v>55</v>
      </c>
      <c r="D19019" s="5" t="s">
        <v>32</v>
      </c>
      <c r="E19019" s="5" t="s">
        <v>60</v>
      </c>
      <c r="F19019" s="6">
        <v>44805</v>
      </c>
      <c r="G19019" s="6" t="str">
        <f>TEXT(datatable[[#This Row],[дата]],"ММ")</f>
        <v>09</v>
      </c>
      <c r="H19019" s="8">
        <v>21.28</v>
      </c>
      <c r="I19019" s="8">
        <v>9.0525000000000002</v>
      </c>
      <c r="J19019" s="8">
        <f>datatable[[#This Row],[продажи_]]-datatable[[#This Row],[себестоимость_]]</f>
        <v>12.227500000000001</v>
      </c>
      <c r="L19019"/>
    </row>
    <row r="19020" spans="2:12" x14ac:dyDescent="0.4">
      <c r="B19020" s="5" t="s">
        <v>78</v>
      </c>
      <c r="C19020" s="5" t="s">
        <v>55</v>
      </c>
      <c r="D19020" s="5" t="s">
        <v>32</v>
      </c>
      <c r="E19020" s="5" t="s">
        <v>60</v>
      </c>
      <c r="F19020" s="6">
        <v>44835</v>
      </c>
      <c r="G19020" s="6" t="str">
        <f>TEXT(datatable[[#This Row],[дата]],"ММ")</f>
        <v>10</v>
      </c>
      <c r="H19020" s="8">
        <v>35.378</v>
      </c>
      <c r="I19020" s="8">
        <v>12.673500000000001</v>
      </c>
      <c r="J19020" s="8">
        <f>datatable[[#This Row],[продажи_]]-datatable[[#This Row],[себестоимость_]]</f>
        <v>22.704499999999999</v>
      </c>
      <c r="L19020"/>
    </row>
    <row r="19021" spans="2:12" x14ac:dyDescent="0.4">
      <c r="B19021" s="5" t="s">
        <v>78</v>
      </c>
      <c r="C19021" s="5" t="s">
        <v>55</v>
      </c>
      <c r="D19021" s="5" t="s">
        <v>32</v>
      </c>
      <c r="E19021" s="5" t="s">
        <v>60</v>
      </c>
      <c r="F19021" s="6">
        <v>44866</v>
      </c>
      <c r="G19021" s="6" t="str">
        <f>TEXT(datatable[[#This Row],[дата]],"ММ")</f>
        <v>11</v>
      </c>
      <c r="H19021" s="8">
        <v>32.159399999999998</v>
      </c>
      <c r="I19021" s="8">
        <v>14.537250000000002</v>
      </c>
      <c r="J19021" s="8">
        <f>datatable[[#This Row],[продажи_]]-datatable[[#This Row],[себестоимость_]]</f>
        <v>17.622149999999998</v>
      </c>
      <c r="L19021"/>
    </row>
    <row r="19022" spans="2:12" x14ac:dyDescent="0.4">
      <c r="B19022" s="5" t="s">
        <v>78</v>
      </c>
      <c r="C19022" s="5" t="s">
        <v>55</v>
      </c>
      <c r="D19022" s="5" t="s">
        <v>32</v>
      </c>
      <c r="E19022" s="5" t="s">
        <v>60</v>
      </c>
      <c r="F19022" s="6">
        <v>44896</v>
      </c>
      <c r="G19022" s="6" t="str">
        <f>TEXT(datatable[[#This Row],[дата]],"ММ")</f>
        <v>12</v>
      </c>
      <c r="H19022" s="8">
        <v>29.685600000000004</v>
      </c>
      <c r="I19022" s="8">
        <v>14.058000000000002</v>
      </c>
      <c r="J19022" s="8">
        <f>datatable[[#This Row],[продажи_]]-datatable[[#This Row],[себестоимость_]]</f>
        <v>15.627600000000003</v>
      </c>
      <c r="L19022"/>
    </row>
    <row r="19023" spans="2:12" x14ac:dyDescent="0.4">
      <c r="B19023" s="5" t="s">
        <v>70</v>
      </c>
      <c r="C19023" s="5" t="s">
        <v>55</v>
      </c>
      <c r="D19023" s="5" t="s">
        <v>14</v>
      </c>
      <c r="E19023" s="5" t="s">
        <v>8</v>
      </c>
      <c r="F19023" s="6">
        <v>44562</v>
      </c>
      <c r="G19023" s="6" t="str">
        <f>TEXT(datatable[[#This Row],[дата]],"ММ")</f>
        <v>01</v>
      </c>
      <c r="H19023" s="8">
        <v>14.011650000000001</v>
      </c>
      <c r="I19023" s="8">
        <v>10.380149999999999</v>
      </c>
      <c r="J19023" s="8">
        <f>datatable[[#This Row],[продажи_]]-datatable[[#This Row],[себестоимость_]]</f>
        <v>3.6315000000000026</v>
      </c>
      <c r="L19023"/>
    </row>
    <row r="19024" spans="2:12" x14ac:dyDescent="0.4">
      <c r="B19024" s="5" t="s">
        <v>70</v>
      </c>
      <c r="C19024" s="5" t="s">
        <v>55</v>
      </c>
      <c r="D19024" s="5" t="s">
        <v>14</v>
      </c>
      <c r="E19024" s="5" t="s">
        <v>8</v>
      </c>
      <c r="F19024" s="6">
        <v>44593</v>
      </c>
      <c r="G19024" s="6" t="str">
        <f>TEXT(datatable[[#This Row],[дата]],"ММ")</f>
        <v>02</v>
      </c>
      <c r="H19024" s="8">
        <v>22.610700000000001</v>
      </c>
      <c r="I19024" s="8">
        <v>14.678999999999998</v>
      </c>
      <c r="J19024" s="8">
        <f>datatable[[#This Row],[продажи_]]-datatable[[#This Row],[себестоимость_]]</f>
        <v>7.9317000000000029</v>
      </c>
      <c r="L19024"/>
    </row>
    <row r="19025" spans="2:12" x14ac:dyDescent="0.4">
      <c r="B19025" s="5" t="s">
        <v>70</v>
      </c>
      <c r="C19025" s="5" t="s">
        <v>55</v>
      </c>
      <c r="D19025" s="5" t="s">
        <v>14</v>
      </c>
      <c r="E19025" s="5" t="s">
        <v>8</v>
      </c>
      <c r="F19025" s="6">
        <v>44621</v>
      </c>
      <c r="G19025" s="6" t="str">
        <f>TEXT(datatable[[#This Row],[дата]],"ММ")</f>
        <v>03</v>
      </c>
      <c r="H19025" s="8">
        <v>25.608000000000004</v>
      </c>
      <c r="I19025" s="8">
        <v>22.367999999999999</v>
      </c>
      <c r="J19025" s="8">
        <f>datatable[[#This Row],[продажи_]]-datatable[[#This Row],[себестоимость_]]</f>
        <v>3.2400000000000055</v>
      </c>
      <c r="L19025"/>
    </row>
    <row r="19026" spans="2:12" x14ac:dyDescent="0.4">
      <c r="B19026" s="5" t="s">
        <v>70</v>
      </c>
      <c r="C19026" s="5" t="s">
        <v>55</v>
      </c>
      <c r="D19026" s="5" t="s">
        <v>14</v>
      </c>
      <c r="E19026" s="5" t="s">
        <v>8</v>
      </c>
      <c r="F19026" s="6">
        <v>44652</v>
      </c>
      <c r="G19026" s="6" t="str">
        <f>TEXT(datatable[[#This Row],[дата]],"ММ")</f>
        <v>04</v>
      </c>
      <c r="H19026" s="8">
        <v>19.555199999999999</v>
      </c>
      <c r="I19026" s="8">
        <v>14.515899999999998</v>
      </c>
      <c r="J19026" s="8">
        <f>datatable[[#This Row],[продажи_]]-datatable[[#This Row],[себестоимость_]]</f>
        <v>5.0393000000000008</v>
      </c>
      <c r="L19026"/>
    </row>
    <row r="19027" spans="2:12" x14ac:dyDescent="0.4">
      <c r="B19027" s="5" t="s">
        <v>70</v>
      </c>
      <c r="C19027" s="5" t="s">
        <v>55</v>
      </c>
      <c r="D19027" s="5" t="s">
        <v>14</v>
      </c>
      <c r="E19027" s="5" t="s">
        <v>8</v>
      </c>
      <c r="F19027" s="6">
        <v>44682</v>
      </c>
      <c r="G19027" s="6" t="str">
        <f>TEXT(datatable[[#This Row],[дата]],"ММ")</f>
        <v>05</v>
      </c>
      <c r="H19027" s="8">
        <v>13.968000000000002</v>
      </c>
      <c r="I19027" s="8">
        <v>15.937199999999999</v>
      </c>
      <c r="J19027" s="8">
        <f>datatable[[#This Row],[продажи_]]-datatable[[#This Row],[себестоимость_]]</f>
        <v>-1.9691999999999972</v>
      </c>
      <c r="L19027"/>
    </row>
    <row r="19028" spans="2:12" x14ac:dyDescent="0.4">
      <c r="B19028" s="5" t="s">
        <v>70</v>
      </c>
      <c r="C19028" s="5" t="s">
        <v>55</v>
      </c>
      <c r="D19028" s="5" t="s">
        <v>14</v>
      </c>
      <c r="E19028" s="5" t="s">
        <v>8</v>
      </c>
      <c r="F19028" s="6">
        <v>44713</v>
      </c>
      <c r="G19028" s="6" t="str">
        <f>TEXT(datatable[[#This Row],[дата]],"ММ")</f>
        <v>06</v>
      </c>
      <c r="H19028" s="8">
        <v>17.969249999999999</v>
      </c>
      <c r="I19028" s="8">
        <v>13.479049999999999</v>
      </c>
      <c r="J19028" s="8">
        <f>datatable[[#This Row],[продажи_]]-datatable[[#This Row],[себестоимость_]]</f>
        <v>4.4901999999999997</v>
      </c>
      <c r="L19028"/>
    </row>
    <row r="19029" spans="2:12" x14ac:dyDescent="0.4">
      <c r="B19029" s="5" t="s">
        <v>70</v>
      </c>
      <c r="C19029" s="5" t="s">
        <v>55</v>
      </c>
      <c r="D19029" s="5" t="s">
        <v>14</v>
      </c>
      <c r="E19029" s="5" t="s">
        <v>8</v>
      </c>
      <c r="F19029" s="6">
        <v>44743</v>
      </c>
      <c r="G19029" s="6" t="str">
        <f>TEXT(datatable[[#This Row],[дата]],"ММ")</f>
        <v>07</v>
      </c>
      <c r="H19029" s="8">
        <v>9.8940000000000001</v>
      </c>
      <c r="I19029" s="8">
        <v>9.0404</v>
      </c>
      <c r="J19029" s="8">
        <f>datatable[[#This Row],[продажи_]]-datatable[[#This Row],[себестоимость_]]</f>
        <v>0.85360000000000014</v>
      </c>
      <c r="L19029"/>
    </row>
    <row r="19030" spans="2:12" x14ac:dyDescent="0.4">
      <c r="B19030" s="5" t="s">
        <v>70</v>
      </c>
      <c r="C19030" s="5" t="s">
        <v>55</v>
      </c>
      <c r="D19030" s="5" t="s">
        <v>14</v>
      </c>
      <c r="E19030" s="5" t="s">
        <v>8</v>
      </c>
      <c r="F19030" s="6">
        <v>44774</v>
      </c>
      <c r="G19030" s="6" t="str">
        <f>TEXT(datatable[[#This Row],[дата]],"ММ")</f>
        <v>08</v>
      </c>
      <c r="H19030" s="8">
        <v>15.321149999999999</v>
      </c>
      <c r="I19030" s="8">
        <v>10.0656</v>
      </c>
      <c r="J19030" s="8">
        <f>datatable[[#This Row],[продажи_]]-datatable[[#This Row],[себестоимость_]]</f>
        <v>5.2555499999999995</v>
      </c>
      <c r="L19030"/>
    </row>
    <row r="19031" spans="2:12" x14ac:dyDescent="0.4">
      <c r="B19031" s="5" t="s">
        <v>70</v>
      </c>
      <c r="C19031" s="5" t="s">
        <v>55</v>
      </c>
      <c r="D19031" s="5" t="s">
        <v>14</v>
      </c>
      <c r="E19031" s="5" t="s">
        <v>8</v>
      </c>
      <c r="F19031" s="6">
        <v>44805</v>
      </c>
      <c r="G19031" s="6" t="str">
        <f>TEXT(datatable[[#This Row],[дата]],"ММ")</f>
        <v>09</v>
      </c>
      <c r="H19031" s="8">
        <v>17.023499999999999</v>
      </c>
      <c r="I19031" s="8">
        <v>12.698500000000001</v>
      </c>
      <c r="J19031" s="8">
        <f>datatable[[#This Row],[продажи_]]-datatable[[#This Row],[себестоимость_]]</f>
        <v>4.3249999999999975</v>
      </c>
      <c r="L19031"/>
    </row>
    <row r="19032" spans="2:12" x14ac:dyDescent="0.4">
      <c r="B19032" s="5" t="s">
        <v>70</v>
      </c>
      <c r="C19032" s="5" t="s">
        <v>55</v>
      </c>
      <c r="D19032" s="5" t="s">
        <v>14</v>
      </c>
      <c r="E19032" s="5" t="s">
        <v>8</v>
      </c>
      <c r="F19032" s="6">
        <v>44835</v>
      </c>
      <c r="G19032" s="6" t="str">
        <f>TEXT(datatable[[#This Row],[дата]],"ММ")</f>
        <v>10</v>
      </c>
      <c r="H19032" s="8">
        <v>17.314499999999999</v>
      </c>
      <c r="I19032" s="8">
        <v>18.104099999999999</v>
      </c>
      <c r="J19032" s="8">
        <f>datatable[[#This Row],[продажи_]]-datatable[[#This Row],[себестоимость_]]</f>
        <v>-0.78960000000000008</v>
      </c>
      <c r="L19032"/>
    </row>
    <row r="19033" spans="2:12" x14ac:dyDescent="0.4">
      <c r="B19033" s="5" t="s">
        <v>70</v>
      </c>
      <c r="C19033" s="5" t="s">
        <v>55</v>
      </c>
      <c r="D19033" s="5" t="s">
        <v>14</v>
      </c>
      <c r="E19033" s="5" t="s">
        <v>8</v>
      </c>
      <c r="F19033" s="6">
        <v>44866</v>
      </c>
      <c r="G19033" s="6" t="str">
        <f>TEXT(datatable[[#This Row],[дата]],"ММ")</f>
        <v>11</v>
      </c>
      <c r="H19033" s="8">
        <v>21.941399999999998</v>
      </c>
      <c r="I19033" s="8">
        <v>14.842099999999999</v>
      </c>
      <c r="J19033" s="8">
        <f>datatable[[#This Row],[продажи_]]-datatable[[#This Row],[себестоимость_]]</f>
        <v>7.0992999999999995</v>
      </c>
      <c r="L19033"/>
    </row>
    <row r="19034" spans="2:12" x14ac:dyDescent="0.4">
      <c r="B19034" s="5" t="s">
        <v>70</v>
      </c>
      <c r="C19034" s="5" t="s">
        <v>55</v>
      </c>
      <c r="D19034" s="5" t="s">
        <v>14</v>
      </c>
      <c r="E19034" s="5" t="s">
        <v>8</v>
      </c>
      <c r="F19034" s="6">
        <v>44896</v>
      </c>
      <c r="G19034" s="6" t="str">
        <f>TEXT(datatable[[#This Row],[дата]],"ММ")</f>
        <v>12</v>
      </c>
      <c r="H19034" s="8">
        <v>18.333000000000002</v>
      </c>
      <c r="I19034" s="8">
        <v>14.259600000000001</v>
      </c>
      <c r="J19034" s="8">
        <f>datatable[[#This Row],[продажи_]]-datatable[[#This Row],[себестоимость_]]</f>
        <v>4.0734000000000012</v>
      </c>
      <c r="L19034"/>
    </row>
    <row r="19035" spans="2:12" x14ac:dyDescent="0.4">
      <c r="B19035" s="5" t="s">
        <v>78</v>
      </c>
      <c r="C19035" s="5" t="s">
        <v>55</v>
      </c>
      <c r="D19035" s="5" t="s">
        <v>32</v>
      </c>
      <c r="E19035" s="5" t="s">
        <v>61</v>
      </c>
      <c r="F19035" s="6">
        <v>44562</v>
      </c>
      <c r="G19035" s="6" t="str">
        <f>TEXT(datatable[[#This Row],[дата]],"ММ")</f>
        <v>01</v>
      </c>
      <c r="H19035" s="8">
        <v>7.8597000000000001</v>
      </c>
      <c r="I19035" s="8">
        <v>5.5871999999999993</v>
      </c>
      <c r="J19035" s="8">
        <f>datatable[[#This Row],[продажи_]]-datatable[[#This Row],[себестоимость_]]</f>
        <v>2.2725000000000009</v>
      </c>
      <c r="L19035"/>
    </row>
    <row r="19036" spans="2:12" x14ac:dyDescent="0.4">
      <c r="B19036" s="5" t="s">
        <v>78</v>
      </c>
      <c r="C19036" s="5" t="s">
        <v>55</v>
      </c>
      <c r="D19036" s="5" t="s">
        <v>32</v>
      </c>
      <c r="E19036" s="5" t="s">
        <v>61</v>
      </c>
      <c r="F19036" s="6">
        <v>44593</v>
      </c>
      <c r="G19036" s="6" t="str">
        <f>TEXT(datatable[[#This Row],[дата]],"ММ")</f>
        <v>02</v>
      </c>
      <c r="H19036" s="8">
        <v>14.313599999999999</v>
      </c>
      <c r="I19036" s="8">
        <v>9.0496000000000016</v>
      </c>
      <c r="J19036" s="8">
        <f>datatable[[#This Row],[продажи_]]-datatable[[#This Row],[себестоимость_]]</f>
        <v>5.2639999999999976</v>
      </c>
      <c r="L19036"/>
    </row>
    <row r="19037" spans="2:12" x14ac:dyDescent="0.4">
      <c r="B19037" s="5" t="s">
        <v>78</v>
      </c>
      <c r="C19037" s="5" t="s">
        <v>55</v>
      </c>
      <c r="D19037" s="5" t="s">
        <v>32</v>
      </c>
      <c r="E19037" s="5" t="s">
        <v>61</v>
      </c>
      <c r="F19037" s="6">
        <v>44621</v>
      </c>
      <c r="G19037" s="6" t="str">
        <f>TEXT(datatable[[#This Row],[дата]],"ММ")</f>
        <v>03</v>
      </c>
      <c r="H19037" s="8">
        <v>16.869599999999998</v>
      </c>
      <c r="I19037" s="8">
        <v>9.3184000000000005</v>
      </c>
      <c r="J19037" s="8">
        <f>datatable[[#This Row],[продажи_]]-datatable[[#This Row],[себестоимость_]]</f>
        <v>7.5511999999999979</v>
      </c>
      <c r="L19037"/>
    </row>
    <row r="19038" spans="2:12" x14ac:dyDescent="0.4">
      <c r="B19038" s="5" t="s">
        <v>78</v>
      </c>
      <c r="C19038" s="5" t="s">
        <v>55</v>
      </c>
      <c r="D19038" s="5" t="s">
        <v>32</v>
      </c>
      <c r="E19038" s="5" t="s">
        <v>61</v>
      </c>
      <c r="F19038" s="6">
        <v>44652</v>
      </c>
      <c r="G19038" s="6" t="str">
        <f>TEXT(datatable[[#This Row],[дата]],"ММ")</f>
        <v>04</v>
      </c>
      <c r="H19038" s="8">
        <v>16.997399999999999</v>
      </c>
      <c r="I19038" s="8">
        <v>7.974400000000001</v>
      </c>
      <c r="J19038" s="8">
        <f>datatable[[#This Row],[продажи_]]-datatable[[#This Row],[себестоимость_]]</f>
        <v>9.0229999999999979</v>
      </c>
      <c r="L19038"/>
    </row>
    <row r="19039" spans="2:12" x14ac:dyDescent="0.4">
      <c r="B19039" s="5" t="s">
        <v>78</v>
      </c>
      <c r="C19039" s="5" t="s">
        <v>55</v>
      </c>
      <c r="D19039" s="5" t="s">
        <v>32</v>
      </c>
      <c r="E19039" s="5" t="s">
        <v>61</v>
      </c>
      <c r="F19039" s="6">
        <v>44682</v>
      </c>
      <c r="G19039" s="6" t="str">
        <f>TEXT(datatable[[#This Row],[дата]],"ММ")</f>
        <v>05</v>
      </c>
      <c r="H19039" s="8">
        <v>14.9526</v>
      </c>
      <c r="I19039" s="8">
        <v>6.2208000000000006</v>
      </c>
      <c r="J19039" s="8">
        <f>datatable[[#This Row],[продажи_]]-datatable[[#This Row],[себестоимость_]]</f>
        <v>8.7317999999999998</v>
      </c>
      <c r="L19039"/>
    </row>
    <row r="19040" spans="2:12" x14ac:dyDescent="0.4">
      <c r="B19040" s="5" t="s">
        <v>78</v>
      </c>
      <c r="C19040" s="5" t="s">
        <v>55</v>
      </c>
      <c r="D19040" s="5" t="s">
        <v>32</v>
      </c>
      <c r="E19040" s="5" t="s">
        <v>61</v>
      </c>
      <c r="F19040" s="6">
        <v>44713</v>
      </c>
      <c r="G19040" s="6" t="str">
        <f>TEXT(datatable[[#This Row],[дата]],"ММ")</f>
        <v>06</v>
      </c>
      <c r="H19040" s="8">
        <v>12.322050000000001</v>
      </c>
      <c r="I19040" s="8">
        <v>7.4048000000000007</v>
      </c>
      <c r="J19040" s="8">
        <f>datatable[[#This Row],[продажи_]]-datatable[[#This Row],[себестоимость_]]</f>
        <v>4.9172500000000001</v>
      </c>
      <c r="L19040"/>
    </row>
    <row r="19041" spans="2:12" x14ac:dyDescent="0.4">
      <c r="B19041" s="5" t="s">
        <v>78</v>
      </c>
      <c r="C19041" s="5" t="s">
        <v>55</v>
      </c>
      <c r="D19041" s="5" t="s">
        <v>32</v>
      </c>
      <c r="E19041" s="5" t="s">
        <v>61</v>
      </c>
      <c r="F19041" s="6">
        <v>44743</v>
      </c>
      <c r="G19041" s="6" t="str">
        <f>TEXT(datatable[[#This Row],[дата]],"ММ")</f>
        <v>07</v>
      </c>
      <c r="H19041" s="8">
        <v>10.053599999999999</v>
      </c>
      <c r="I19041" s="8">
        <v>5.8879999999999999</v>
      </c>
      <c r="J19041" s="8">
        <f>datatable[[#This Row],[продажи_]]-datatable[[#This Row],[себестоимость_]]</f>
        <v>4.1655999999999995</v>
      </c>
      <c r="L19041"/>
    </row>
    <row r="19042" spans="2:12" x14ac:dyDescent="0.4">
      <c r="B19042" s="5" t="s">
        <v>78</v>
      </c>
      <c r="C19042" s="5" t="s">
        <v>55</v>
      </c>
      <c r="D19042" s="5" t="s">
        <v>32</v>
      </c>
      <c r="E19042" s="5" t="s">
        <v>61</v>
      </c>
      <c r="F19042" s="6">
        <v>44774</v>
      </c>
      <c r="G19042" s="6" t="str">
        <f>TEXT(datatable[[#This Row],[дата]],"ММ")</f>
        <v>08</v>
      </c>
      <c r="H19042" s="8">
        <v>10.064250000000001</v>
      </c>
      <c r="I19042" s="8">
        <v>6.3360000000000003</v>
      </c>
      <c r="J19042" s="8">
        <f>datatable[[#This Row],[продажи_]]-datatable[[#This Row],[себестоимость_]]</f>
        <v>3.728250000000001</v>
      </c>
      <c r="L19042"/>
    </row>
    <row r="19043" spans="2:12" x14ac:dyDescent="0.4">
      <c r="B19043" s="5" t="s">
        <v>78</v>
      </c>
      <c r="C19043" s="5" t="s">
        <v>55</v>
      </c>
      <c r="D19043" s="5" t="s">
        <v>32</v>
      </c>
      <c r="E19043" s="5" t="s">
        <v>61</v>
      </c>
      <c r="F19043" s="6">
        <v>44805</v>
      </c>
      <c r="G19043" s="6" t="str">
        <f>TEXT(datatable[[#This Row],[дата]],"ММ")</f>
        <v>09</v>
      </c>
      <c r="H19043" s="8">
        <v>9.9045000000000005</v>
      </c>
      <c r="I19043" s="8">
        <v>6.6560000000000006</v>
      </c>
      <c r="J19043" s="8">
        <f>datatable[[#This Row],[продажи_]]-datatable[[#This Row],[себестоимость_]]</f>
        <v>3.2484999999999999</v>
      </c>
      <c r="L19043"/>
    </row>
    <row r="19044" spans="2:12" x14ac:dyDescent="0.4">
      <c r="B19044" s="5" t="s">
        <v>78</v>
      </c>
      <c r="C19044" s="5" t="s">
        <v>55</v>
      </c>
      <c r="D19044" s="5" t="s">
        <v>32</v>
      </c>
      <c r="E19044" s="5" t="s">
        <v>61</v>
      </c>
      <c r="F19044" s="6">
        <v>44835</v>
      </c>
      <c r="G19044" s="6" t="str">
        <f>TEXT(datatable[[#This Row],[дата]],"ММ")</f>
        <v>10</v>
      </c>
      <c r="H19044" s="8">
        <v>16.401</v>
      </c>
      <c r="I19044" s="8">
        <v>8.6016000000000012</v>
      </c>
      <c r="J19044" s="8">
        <f>datatable[[#This Row],[продажи_]]-datatable[[#This Row],[себестоимость_]]</f>
        <v>7.7993999999999986</v>
      </c>
      <c r="L19044"/>
    </row>
    <row r="19045" spans="2:12" x14ac:dyDescent="0.4">
      <c r="B19045" s="5" t="s">
        <v>78</v>
      </c>
      <c r="C19045" s="5" t="s">
        <v>55</v>
      </c>
      <c r="D19045" s="5" t="s">
        <v>32</v>
      </c>
      <c r="E19045" s="5" t="s">
        <v>61</v>
      </c>
      <c r="F19045" s="6">
        <v>44866</v>
      </c>
      <c r="G19045" s="6" t="str">
        <f>TEXT(datatable[[#This Row],[дата]],"ММ")</f>
        <v>11</v>
      </c>
      <c r="H19045" s="8">
        <v>13.983450000000001</v>
      </c>
      <c r="I19045" s="8">
        <v>8.1536000000000008</v>
      </c>
      <c r="J19045" s="8">
        <f>datatable[[#This Row],[продажи_]]-datatable[[#This Row],[себестоимость_]]</f>
        <v>5.8298500000000004</v>
      </c>
      <c r="L19045"/>
    </row>
    <row r="19046" spans="2:12" x14ac:dyDescent="0.4">
      <c r="B19046" s="5" t="s">
        <v>78</v>
      </c>
      <c r="C19046" s="5" t="s">
        <v>55</v>
      </c>
      <c r="D19046" s="5" t="s">
        <v>32</v>
      </c>
      <c r="E19046" s="5" t="s">
        <v>61</v>
      </c>
      <c r="F19046" s="6">
        <v>44896</v>
      </c>
      <c r="G19046" s="6" t="str">
        <f>TEXT(datatable[[#This Row],[дата]],"ММ")</f>
        <v>12</v>
      </c>
      <c r="H19046" s="8">
        <v>11.374200000000002</v>
      </c>
      <c r="I19046" s="8">
        <v>6.1440000000000001</v>
      </c>
      <c r="J19046" s="8">
        <f>datatable[[#This Row],[продажи_]]-datatable[[#This Row],[себестоимость_]]</f>
        <v>5.2302000000000017</v>
      </c>
      <c r="L19046"/>
    </row>
    <row r="19047" spans="2:12" x14ac:dyDescent="0.4">
      <c r="B19047" s="5" t="s">
        <v>78</v>
      </c>
      <c r="C19047" s="5" t="s">
        <v>55</v>
      </c>
      <c r="D19047" s="5" t="s">
        <v>32</v>
      </c>
      <c r="E19047" s="5" t="s">
        <v>62</v>
      </c>
      <c r="F19047" s="6">
        <v>44562</v>
      </c>
      <c r="G19047" s="6" t="str">
        <f>TEXT(datatable[[#This Row],[дата]],"ММ")</f>
        <v>01</v>
      </c>
      <c r="H19047" s="8">
        <v>18.921600000000002</v>
      </c>
      <c r="I19047" s="8">
        <v>11.604150000000001</v>
      </c>
      <c r="J19047" s="8">
        <f>datatable[[#This Row],[продажи_]]-datatable[[#This Row],[себестоимость_]]</f>
        <v>7.3174500000000009</v>
      </c>
      <c r="L19047"/>
    </row>
    <row r="19048" spans="2:12" x14ac:dyDescent="0.4">
      <c r="B19048" s="5" t="s">
        <v>78</v>
      </c>
      <c r="C19048" s="5" t="s">
        <v>55</v>
      </c>
      <c r="D19048" s="5" t="s">
        <v>32</v>
      </c>
      <c r="E19048" s="5" t="s">
        <v>62</v>
      </c>
      <c r="F19048" s="6">
        <v>44593</v>
      </c>
      <c r="G19048" s="6" t="str">
        <f>TEXT(datatable[[#This Row],[дата]],"ММ")</f>
        <v>02</v>
      </c>
      <c r="H19048" s="8">
        <v>33.1128</v>
      </c>
      <c r="I19048" s="8">
        <v>19.400500000000001</v>
      </c>
      <c r="J19048" s="8">
        <f>datatable[[#This Row],[продажи_]]-datatable[[#This Row],[себестоимость_]]</f>
        <v>13.712299999999999</v>
      </c>
      <c r="L19048"/>
    </row>
    <row r="19049" spans="2:12" x14ac:dyDescent="0.4">
      <c r="B19049" s="5" t="s">
        <v>78</v>
      </c>
      <c r="C19049" s="5" t="s">
        <v>55</v>
      </c>
      <c r="D19049" s="5" t="s">
        <v>32</v>
      </c>
      <c r="E19049" s="5" t="s">
        <v>62</v>
      </c>
      <c r="F19049" s="6">
        <v>44621</v>
      </c>
      <c r="G19049" s="6" t="str">
        <f>TEXT(datatable[[#This Row],[дата]],"ММ")</f>
        <v>03</v>
      </c>
      <c r="H19049" s="8">
        <v>34.339199999999998</v>
      </c>
      <c r="I19049" s="8">
        <v>17.930400000000002</v>
      </c>
      <c r="J19049" s="8">
        <f>datatable[[#This Row],[продажи_]]-datatable[[#This Row],[себестоимость_]]</f>
        <v>16.408799999999996</v>
      </c>
      <c r="L19049"/>
    </row>
    <row r="19050" spans="2:12" x14ac:dyDescent="0.4">
      <c r="B19050" s="5" t="s">
        <v>78</v>
      </c>
      <c r="C19050" s="5" t="s">
        <v>55</v>
      </c>
      <c r="D19050" s="5" t="s">
        <v>32</v>
      </c>
      <c r="E19050" s="5" t="s">
        <v>62</v>
      </c>
      <c r="F19050" s="6">
        <v>44652</v>
      </c>
      <c r="G19050" s="6" t="str">
        <f>TEXT(datatable[[#This Row],[дата]],"ММ")</f>
        <v>04</v>
      </c>
      <c r="H19050" s="8">
        <v>24.528000000000002</v>
      </c>
      <c r="I19050" s="8">
        <v>17.544800000000002</v>
      </c>
      <c r="J19050" s="8">
        <f>datatable[[#This Row],[продажи_]]-datatable[[#This Row],[себестоимость_]]</f>
        <v>6.9832000000000001</v>
      </c>
      <c r="L19050"/>
    </row>
    <row r="19051" spans="2:12" x14ac:dyDescent="0.4">
      <c r="B19051" s="5" t="s">
        <v>78</v>
      </c>
      <c r="C19051" s="5" t="s">
        <v>55</v>
      </c>
      <c r="D19051" s="5" t="s">
        <v>32</v>
      </c>
      <c r="E19051" s="5" t="s">
        <v>62</v>
      </c>
      <c r="F19051" s="6">
        <v>44682</v>
      </c>
      <c r="G19051" s="6" t="str">
        <f>TEXT(datatable[[#This Row],[дата]],"ММ")</f>
        <v>05</v>
      </c>
      <c r="H19051" s="8">
        <v>30.747599999999998</v>
      </c>
      <c r="I19051" s="8">
        <v>16.918199999999999</v>
      </c>
      <c r="J19051" s="8">
        <f>datatable[[#This Row],[продажи_]]-datatable[[#This Row],[себестоимость_]]</f>
        <v>13.8294</v>
      </c>
      <c r="L19051"/>
    </row>
    <row r="19052" spans="2:12" x14ac:dyDescent="0.4">
      <c r="B19052" s="5" t="s">
        <v>78</v>
      </c>
      <c r="C19052" s="5" t="s">
        <v>55</v>
      </c>
      <c r="D19052" s="5" t="s">
        <v>32</v>
      </c>
      <c r="E19052" s="5" t="s">
        <v>62</v>
      </c>
      <c r="F19052" s="6">
        <v>44713</v>
      </c>
      <c r="G19052" s="6" t="str">
        <f>TEXT(datatable[[#This Row],[дата]],"ММ")</f>
        <v>06</v>
      </c>
      <c r="H19052" s="8">
        <v>25.053599999999999</v>
      </c>
      <c r="I19052" s="8">
        <v>17.544800000000002</v>
      </c>
      <c r="J19052" s="8">
        <f>datatable[[#This Row],[продажи_]]-datatable[[#This Row],[себестоимость_]]</f>
        <v>7.5087999999999973</v>
      </c>
      <c r="L19052"/>
    </row>
    <row r="19053" spans="2:12" x14ac:dyDescent="0.4">
      <c r="B19053" s="5" t="s">
        <v>78</v>
      </c>
      <c r="C19053" s="5" t="s">
        <v>55</v>
      </c>
      <c r="D19053" s="5" t="s">
        <v>32</v>
      </c>
      <c r="E19053" s="5" t="s">
        <v>62</v>
      </c>
      <c r="F19053" s="6">
        <v>44743</v>
      </c>
      <c r="G19053" s="6" t="str">
        <f>TEXT(datatable[[#This Row],[дата]],"ММ")</f>
        <v>07</v>
      </c>
      <c r="H19053" s="8">
        <v>14.716799999999999</v>
      </c>
      <c r="I19053" s="8">
        <v>8.579600000000001</v>
      </c>
      <c r="J19053" s="8">
        <f>datatable[[#This Row],[продажи_]]-datatable[[#This Row],[себестоимость_]]</f>
        <v>6.1371999999999982</v>
      </c>
      <c r="L19053"/>
    </row>
    <row r="19054" spans="2:12" x14ac:dyDescent="0.4">
      <c r="B19054" s="5" t="s">
        <v>78</v>
      </c>
      <c r="C19054" s="5" t="s">
        <v>55</v>
      </c>
      <c r="D19054" s="5" t="s">
        <v>32</v>
      </c>
      <c r="E19054" s="5" t="s">
        <v>62</v>
      </c>
      <c r="F19054" s="6">
        <v>44774</v>
      </c>
      <c r="G19054" s="6" t="str">
        <f>TEXT(datatable[[#This Row],[дата]],"ММ")</f>
        <v>08</v>
      </c>
      <c r="H19054" s="8">
        <v>23.454899999999999</v>
      </c>
      <c r="I19054" s="8">
        <v>11.061900000000001</v>
      </c>
      <c r="J19054" s="8">
        <f>datatable[[#This Row],[продажи_]]-datatable[[#This Row],[себестоимость_]]</f>
        <v>12.392999999999997</v>
      </c>
      <c r="L19054"/>
    </row>
    <row r="19055" spans="2:12" x14ac:dyDescent="0.4">
      <c r="B19055" s="5" t="s">
        <v>78</v>
      </c>
      <c r="C19055" s="5" t="s">
        <v>55</v>
      </c>
      <c r="D19055" s="5" t="s">
        <v>32</v>
      </c>
      <c r="E19055" s="5" t="s">
        <v>62</v>
      </c>
      <c r="F19055" s="6">
        <v>44805</v>
      </c>
      <c r="G19055" s="6" t="str">
        <f>TEXT(datatable[[#This Row],[дата]],"ММ")</f>
        <v>09</v>
      </c>
      <c r="H19055" s="8">
        <v>20.148000000000003</v>
      </c>
      <c r="I19055" s="8">
        <v>13.375500000000002</v>
      </c>
      <c r="J19055" s="8">
        <f>datatable[[#This Row],[продажи_]]-datatable[[#This Row],[себестоимость_]]</f>
        <v>6.7725000000000009</v>
      </c>
      <c r="L19055"/>
    </row>
    <row r="19056" spans="2:12" x14ac:dyDescent="0.4">
      <c r="B19056" s="5" t="s">
        <v>78</v>
      </c>
      <c r="C19056" s="5" t="s">
        <v>55</v>
      </c>
      <c r="D19056" s="5" t="s">
        <v>32</v>
      </c>
      <c r="E19056" s="5" t="s">
        <v>62</v>
      </c>
      <c r="F19056" s="6">
        <v>44835</v>
      </c>
      <c r="G19056" s="6" t="str">
        <f>TEXT(datatable[[#This Row],[дата]],"ММ")</f>
        <v>10</v>
      </c>
      <c r="H19056" s="8">
        <v>28.513800000000003</v>
      </c>
      <c r="I19056" s="8">
        <v>16.532600000000002</v>
      </c>
      <c r="J19056" s="8">
        <f>datatable[[#This Row],[продажи_]]-datatable[[#This Row],[себестоимость_]]</f>
        <v>11.981200000000001</v>
      </c>
      <c r="L19056"/>
    </row>
    <row r="19057" spans="2:12" x14ac:dyDescent="0.4">
      <c r="B19057" s="5" t="s">
        <v>78</v>
      </c>
      <c r="C19057" s="5" t="s">
        <v>55</v>
      </c>
      <c r="D19057" s="5" t="s">
        <v>32</v>
      </c>
      <c r="E19057" s="5" t="s">
        <v>62</v>
      </c>
      <c r="F19057" s="6">
        <v>44866</v>
      </c>
      <c r="G19057" s="6" t="str">
        <f>TEXT(datatable[[#This Row],[дата]],"ММ")</f>
        <v>11</v>
      </c>
      <c r="H19057" s="8">
        <v>26.4771</v>
      </c>
      <c r="I19057" s="8">
        <v>17.388150000000003</v>
      </c>
      <c r="J19057" s="8">
        <f>datatable[[#This Row],[продажи_]]-datatable[[#This Row],[себестоимость_]]</f>
        <v>9.088949999999997</v>
      </c>
      <c r="L19057"/>
    </row>
    <row r="19058" spans="2:12" x14ac:dyDescent="0.4">
      <c r="B19058" s="5" t="s">
        <v>78</v>
      </c>
      <c r="C19058" s="5" t="s">
        <v>55</v>
      </c>
      <c r="D19058" s="5" t="s">
        <v>32</v>
      </c>
      <c r="E19058" s="5" t="s">
        <v>62</v>
      </c>
      <c r="F19058" s="6">
        <v>44896</v>
      </c>
      <c r="G19058" s="6" t="str">
        <f>TEXT(datatable[[#This Row],[дата]],"ММ")</f>
        <v>12</v>
      </c>
      <c r="H19058" s="8">
        <v>22.6008</v>
      </c>
      <c r="I19058" s="8">
        <v>13.5924</v>
      </c>
      <c r="J19058" s="8">
        <f>datatable[[#This Row],[продажи_]]-datatable[[#This Row],[себестоимость_]]</f>
        <v>9.0084</v>
      </c>
      <c r="L19058"/>
    </row>
    <row r="19059" spans="2:12" x14ac:dyDescent="0.4">
      <c r="B19059" s="5" t="s">
        <v>78</v>
      </c>
      <c r="C19059" s="5" t="s">
        <v>55</v>
      </c>
      <c r="D19059" s="5" t="s">
        <v>32</v>
      </c>
      <c r="E19059" s="5" t="s">
        <v>9</v>
      </c>
      <c r="F19059" s="6">
        <v>44562</v>
      </c>
      <c r="G19059" s="6" t="str">
        <f>TEXT(datatable[[#This Row],[дата]],"ММ")</f>
        <v>01</v>
      </c>
      <c r="H19059" s="8">
        <v>19.488600000000002</v>
      </c>
      <c r="I19059" s="8">
        <v>10.368899999999998</v>
      </c>
      <c r="J19059" s="8">
        <f>datatable[[#This Row],[продажи_]]-datatable[[#This Row],[себестоимость_]]</f>
        <v>9.1197000000000035</v>
      </c>
      <c r="L19059"/>
    </row>
    <row r="19060" spans="2:12" x14ac:dyDescent="0.4">
      <c r="B19060" s="5" t="s">
        <v>78</v>
      </c>
      <c r="C19060" s="5" t="s">
        <v>55</v>
      </c>
      <c r="D19060" s="5" t="s">
        <v>32</v>
      </c>
      <c r="E19060" s="5" t="s">
        <v>9</v>
      </c>
      <c r="F19060" s="6">
        <v>44593</v>
      </c>
      <c r="G19060" s="6" t="str">
        <f>TEXT(datatable[[#This Row],[дата]],"ММ")</f>
        <v>02</v>
      </c>
      <c r="H19060" s="8">
        <v>30.0349</v>
      </c>
      <c r="I19060" s="8">
        <v>21.833700000000004</v>
      </c>
      <c r="J19060" s="8">
        <f>datatable[[#This Row],[продажи_]]-datatable[[#This Row],[себестоимость_]]</f>
        <v>8.2011999999999965</v>
      </c>
      <c r="L19060"/>
    </row>
    <row r="19061" spans="2:12" x14ac:dyDescent="0.4">
      <c r="B19061" s="5" t="s">
        <v>78</v>
      </c>
      <c r="C19061" s="5" t="s">
        <v>55</v>
      </c>
      <c r="D19061" s="5" t="s">
        <v>32</v>
      </c>
      <c r="E19061" s="5" t="s">
        <v>9</v>
      </c>
      <c r="F19061" s="6">
        <v>44621</v>
      </c>
      <c r="G19061" s="6" t="str">
        <f>TEXT(datatable[[#This Row],[дата]],"ММ")</f>
        <v>03</v>
      </c>
      <c r="H19061" s="8">
        <v>31.117599999999996</v>
      </c>
      <c r="I19061" s="8">
        <v>21.5808</v>
      </c>
      <c r="J19061" s="8">
        <f>datatable[[#This Row],[продажи_]]-datatable[[#This Row],[себестоимость_]]</f>
        <v>9.5367999999999959</v>
      </c>
      <c r="L19061"/>
    </row>
    <row r="19062" spans="2:12" x14ac:dyDescent="0.4">
      <c r="B19062" s="5" t="s">
        <v>78</v>
      </c>
      <c r="C19062" s="5" t="s">
        <v>55</v>
      </c>
      <c r="D19062" s="5" t="s">
        <v>32</v>
      </c>
      <c r="E19062" s="5" t="s">
        <v>9</v>
      </c>
      <c r="F19062" s="6">
        <v>44652</v>
      </c>
      <c r="G19062" s="6" t="str">
        <f>TEXT(datatable[[#This Row],[дата]],"ММ")</f>
        <v>04</v>
      </c>
      <c r="H19062" s="8">
        <v>28.07</v>
      </c>
      <c r="I19062" s="8">
        <v>15.932700000000002</v>
      </c>
      <c r="J19062" s="8">
        <f>datatable[[#This Row],[продажи_]]-datatable[[#This Row],[себестоимость_]]</f>
        <v>12.137299999999998</v>
      </c>
      <c r="L19062"/>
    </row>
    <row r="19063" spans="2:12" x14ac:dyDescent="0.4">
      <c r="B19063" s="5" t="s">
        <v>78</v>
      </c>
      <c r="C19063" s="5" t="s">
        <v>55</v>
      </c>
      <c r="D19063" s="5" t="s">
        <v>32</v>
      </c>
      <c r="E19063" s="5" t="s">
        <v>9</v>
      </c>
      <c r="F19063" s="6">
        <v>44682</v>
      </c>
      <c r="G19063" s="6" t="str">
        <f>TEXT(datatable[[#This Row],[дата]],"ММ")</f>
        <v>05</v>
      </c>
      <c r="H19063" s="8">
        <v>19.729200000000002</v>
      </c>
      <c r="I19063" s="8">
        <v>15.0054</v>
      </c>
      <c r="J19063" s="8">
        <f>datatable[[#This Row],[продажи_]]-datatable[[#This Row],[себестоимость_]]</f>
        <v>4.7238000000000024</v>
      </c>
      <c r="L19063"/>
    </row>
    <row r="19064" spans="2:12" x14ac:dyDescent="0.4">
      <c r="B19064" s="5" t="s">
        <v>78</v>
      </c>
      <c r="C19064" s="5" t="s">
        <v>55</v>
      </c>
      <c r="D19064" s="5" t="s">
        <v>32</v>
      </c>
      <c r="E19064" s="5" t="s">
        <v>9</v>
      </c>
      <c r="F19064" s="6">
        <v>44713</v>
      </c>
      <c r="G19064" s="6" t="str">
        <f>TEXT(datatable[[#This Row],[дата]],"ММ")</f>
        <v>06</v>
      </c>
      <c r="H19064" s="8">
        <v>27.107600000000001</v>
      </c>
      <c r="I19064" s="8">
        <v>16.438500000000001</v>
      </c>
      <c r="J19064" s="8">
        <f>datatable[[#This Row],[продажи_]]-datatable[[#This Row],[себестоимость_]]</f>
        <v>10.6691</v>
      </c>
      <c r="L19064"/>
    </row>
    <row r="19065" spans="2:12" x14ac:dyDescent="0.4">
      <c r="B19065" s="5" t="s">
        <v>78</v>
      </c>
      <c r="C19065" s="5" t="s">
        <v>55</v>
      </c>
      <c r="D19065" s="5" t="s">
        <v>32</v>
      </c>
      <c r="E19065" s="5" t="s">
        <v>9</v>
      </c>
      <c r="F19065" s="6">
        <v>44743</v>
      </c>
      <c r="G19065" s="6" t="str">
        <f>TEXT(datatable[[#This Row],[дата]],"ММ")</f>
        <v>07</v>
      </c>
      <c r="H19065" s="8">
        <v>18.445999999999998</v>
      </c>
      <c r="I19065" s="8">
        <v>10.228400000000001</v>
      </c>
      <c r="J19065" s="8">
        <f>datatable[[#This Row],[продажи_]]-datatable[[#This Row],[себестоимость_]]</f>
        <v>8.2175999999999974</v>
      </c>
      <c r="L19065"/>
    </row>
    <row r="19066" spans="2:12" x14ac:dyDescent="0.4">
      <c r="B19066" s="5" t="s">
        <v>78</v>
      </c>
      <c r="C19066" s="5" t="s">
        <v>55</v>
      </c>
      <c r="D19066" s="5" t="s">
        <v>32</v>
      </c>
      <c r="E19066" s="5" t="s">
        <v>9</v>
      </c>
      <c r="F19066" s="6">
        <v>44774</v>
      </c>
      <c r="G19066" s="6" t="str">
        <f>TEXT(datatable[[#This Row],[дата]],"ММ")</f>
        <v>08</v>
      </c>
      <c r="H19066" s="8">
        <v>20.210400000000003</v>
      </c>
      <c r="I19066" s="8">
        <v>13.1508</v>
      </c>
      <c r="J19066" s="8">
        <f>datatable[[#This Row],[продажи_]]-datatable[[#This Row],[себестоимость_]]</f>
        <v>7.0596000000000032</v>
      </c>
      <c r="L19066"/>
    </row>
    <row r="19067" spans="2:12" x14ac:dyDescent="0.4">
      <c r="B19067" s="5" t="s">
        <v>78</v>
      </c>
      <c r="C19067" s="5" t="s">
        <v>55</v>
      </c>
      <c r="D19067" s="5" t="s">
        <v>32</v>
      </c>
      <c r="E19067" s="5" t="s">
        <v>9</v>
      </c>
      <c r="F19067" s="6">
        <v>44805</v>
      </c>
      <c r="G19067" s="6" t="str">
        <f>TEXT(datatable[[#This Row],[дата]],"ММ")</f>
        <v>09</v>
      </c>
      <c r="H19067" s="8">
        <v>23.257999999999999</v>
      </c>
      <c r="I19067" s="8">
        <v>16.579000000000001</v>
      </c>
      <c r="J19067" s="8">
        <f>datatable[[#This Row],[продажи_]]-datatable[[#This Row],[себестоимость_]]</f>
        <v>6.6789999999999985</v>
      </c>
      <c r="L19067"/>
    </row>
    <row r="19068" spans="2:12" x14ac:dyDescent="0.4">
      <c r="B19068" s="5" t="s">
        <v>78</v>
      </c>
      <c r="C19068" s="5" t="s">
        <v>55</v>
      </c>
      <c r="D19068" s="5" t="s">
        <v>32</v>
      </c>
      <c r="E19068" s="5" t="s">
        <v>9</v>
      </c>
      <c r="F19068" s="6">
        <v>44835</v>
      </c>
      <c r="G19068" s="6" t="str">
        <f>TEXT(datatable[[#This Row],[дата]],"ММ")</f>
        <v>10</v>
      </c>
      <c r="H19068" s="8">
        <v>28.3507</v>
      </c>
      <c r="I19068" s="8">
        <v>20.063400000000001</v>
      </c>
      <c r="J19068" s="8">
        <f>datatable[[#This Row],[продажи_]]-datatable[[#This Row],[себестоимость_]]</f>
        <v>8.2872999999999983</v>
      </c>
      <c r="L19068"/>
    </row>
    <row r="19069" spans="2:12" x14ac:dyDescent="0.4">
      <c r="B19069" s="5" t="s">
        <v>78</v>
      </c>
      <c r="C19069" s="5" t="s">
        <v>55</v>
      </c>
      <c r="D19069" s="5" t="s">
        <v>32</v>
      </c>
      <c r="E19069" s="5" t="s">
        <v>9</v>
      </c>
      <c r="F19069" s="6">
        <v>44866</v>
      </c>
      <c r="G19069" s="6" t="str">
        <f>TEXT(datatable[[#This Row],[дата]],"ММ")</f>
        <v>11</v>
      </c>
      <c r="H19069" s="8">
        <v>21.112650000000002</v>
      </c>
      <c r="I19069" s="8">
        <v>20.274150000000002</v>
      </c>
      <c r="J19069" s="8">
        <f>datatable[[#This Row],[продажи_]]-datatable[[#This Row],[себестоимость_]]</f>
        <v>0.8384999999999998</v>
      </c>
      <c r="L19069"/>
    </row>
    <row r="19070" spans="2:12" x14ac:dyDescent="0.4">
      <c r="B19070" s="5" t="s">
        <v>78</v>
      </c>
      <c r="C19070" s="5" t="s">
        <v>55</v>
      </c>
      <c r="D19070" s="5" t="s">
        <v>32</v>
      </c>
      <c r="E19070" s="5" t="s">
        <v>9</v>
      </c>
      <c r="F19070" s="6">
        <v>44896</v>
      </c>
      <c r="G19070" s="6" t="str">
        <f>TEXT(datatable[[#This Row],[дата]],"ММ")</f>
        <v>12</v>
      </c>
      <c r="H19070" s="8">
        <v>21.413400000000003</v>
      </c>
      <c r="I19070" s="8">
        <v>19.388999999999999</v>
      </c>
      <c r="J19070" s="8">
        <f>datatable[[#This Row],[продажи_]]-datatable[[#This Row],[себестоимость_]]</f>
        <v>2.0244000000000035</v>
      </c>
      <c r="L19070"/>
    </row>
    <row r="19071" spans="2:12" x14ac:dyDescent="0.4">
      <c r="B19071" s="5" t="s">
        <v>78</v>
      </c>
      <c r="C19071" s="5" t="s">
        <v>55</v>
      </c>
      <c r="D19071" s="5" t="s">
        <v>32</v>
      </c>
      <c r="E19071" s="5" t="s">
        <v>10</v>
      </c>
      <c r="F19071" s="6">
        <v>44562</v>
      </c>
      <c r="G19071" s="6" t="str">
        <f>TEXT(datatable[[#This Row],[дата]],"ММ")</f>
        <v>01</v>
      </c>
      <c r="H19071" s="8">
        <v>8.9207999999999998</v>
      </c>
      <c r="I19071" s="8">
        <v>5.1749999999999998</v>
      </c>
      <c r="J19071" s="8">
        <f>datatable[[#This Row],[продажи_]]-datatable[[#This Row],[себестоимость_]]</f>
        <v>3.7458</v>
      </c>
      <c r="L19071"/>
    </row>
    <row r="19072" spans="2:12" x14ac:dyDescent="0.4">
      <c r="B19072" s="5" t="s">
        <v>78</v>
      </c>
      <c r="C19072" s="5" t="s">
        <v>55</v>
      </c>
      <c r="D19072" s="5" t="s">
        <v>32</v>
      </c>
      <c r="E19072" s="5" t="s">
        <v>10</v>
      </c>
      <c r="F19072" s="6">
        <v>44593</v>
      </c>
      <c r="G19072" s="6" t="str">
        <f>TEXT(datatable[[#This Row],[дата]],"ММ")</f>
        <v>02</v>
      </c>
      <c r="H19072" s="8">
        <v>12.6378</v>
      </c>
      <c r="I19072" s="8">
        <v>9.4990000000000006</v>
      </c>
      <c r="J19072" s="8">
        <f>datatable[[#This Row],[продажи_]]-datatable[[#This Row],[себестоимость_]]</f>
        <v>3.1387999999999998</v>
      </c>
      <c r="L19072"/>
    </row>
    <row r="19073" spans="2:12" x14ac:dyDescent="0.4">
      <c r="B19073" s="5" t="s">
        <v>78</v>
      </c>
      <c r="C19073" s="5" t="s">
        <v>55</v>
      </c>
      <c r="D19073" s="5" t="s">
        <v>32</v>
      </c>
      <c r="E19073" s="5" t="s">
        <v>10</v>
      </c>
      <c r="F19073" s="6">
        <v>44621</v>
      </c>
      <c r="G19073" s="6" t="str">
        <f>TEXT(datatable[[#This Row],[дата]],"ММ")</f>
        <v>03</v>
      </c>
      <c r="H19073" s="8">
        <v>13.452</v>
      </c>
      <c r="I19073" s="8">
        <v>7.7280000000000006</v>
      </c>
      <c r="J19073" s="8">
        <f>datatable[[#This Row],[продажи_]]-datatable[[#This Row],[себестоимость_]]</f>
        <v>5.7239999999999993</v>
      </c>
      <c r="L19073"/>
    </row>
    <row r="19074" spans="2:12" x14ac:dyDescent="0.4">
      <c r="B19074" s="5" t="s">
        <v>78</v>
      </c>
      <c r="C19074" s="5" t="s">
        <v>55</v>
      </c>
      <c r="D19074" s="5" t="s">
        <v>32</v>
      </c>
      <c r="E19074" s="5" t="s">
        <v>10</v>
      </c>
      <c r="F19074" s="6">
        <v>44652</v>
      </c>
      <c r="G19074" s="6" t="str">
        <f>TEXT(datatable[[#This Row],[дата]],"ММ")</f>
        <v>04</v>
      </c>
      <c r="H19074" s="8">
        <v>14.4963</v>
      </c>
      <c r="I19074" s="8">
        <v>7.6475</v>
      </c>
      <c r="J19074" s="8">
        <f>datatable[[#This Row],[продажи_]]-datatable[[#This Row],[себестоимость_]]</f>
        <v>6.8487999999999998</v>
      </c>
      <c r="L19074"/>
    </row>
    <row r="19075" spans="2:12" x14ac:dyDescent="0.4">
      <c r="B19075" s="5" t="s">
        <v>78</v>
      </c>
      <c r="C19075" s="5" t="s">
        <v>55</v>
      </c>
      <c r="D19075" s="5" t="s">
        <v>32</v>
      </c>
      <c r="E19075" s="5" t="s">
        <v>10</v>
      </c>
      <c r="F19075" s="6">
        <v>44682</v>
      </c>
      <c r="G19075" s="6" t="str">
        <f>TEXT(datatable[[#This Row],[дата]],"ММ")</f>
        <v>05</v>
      </c>
      <c r="H19075" s="8">
        <v>8.708400000000001</v>
      </c>
      <c r="I19075" s="8">
        <v>6.6239999999999997</v>
      </c>
      <c r="J19075" s="8">
        <f>datatable[[#This Row],[продажи_]]-datatable[[#This Row],[себестоимость_]]</f>
        <v>2.0844000000000014</v>
      </c>
      <c r="L19075"/>
    </row>
    <row r="19076" spans="2:12" x14ac:dyDescent="0.4">
      <c r="B19076" s="5" t="s">
        <v>78</v>
      </c>
      <c r="C19076" s="5" t="s">
        <v>55</v>
      </c>
      <c r="D19076" s="5" t="s">
        <v>32</v>
      </c>
      <c r="E19076" s="5" t="s">
        <v>10</v>
      </c>
      <c r="F19076" s="6">
        <v>44713</v>
      </c>
      <c r="G19076" s="6" t="str">
        <f>TEXT(datatable[[#This Row],[дата]],"ММ")</f>
        <v>06</v>
      </c>
      <c r="H19076" s="8">
        <v>9.3190500000000007</v>
      </c>
      <c r="I19076" s="8">
        <v>8.5214999999999996</v>
      </c>
      <c r="J19076" s="8">
        <f>datatable[[#This Row],[продажи_]]-datatable[[#This Row],[себестоимость_]]</f>
        <v>0.79755000000000109</v>
      </c>
      <c r="L19076"/>
    </row>
    <row r="19077" spans="2:12" x14ac:dyDescent="0.4">
      <c r="B19077" s="5" t="s">
        <v>78</v>
      </c>
      <c r="C19077" s="5" t="s">
        <v>55</v>
      </c>
      <c r="D19077" s="5" t="s">
        <v>32</v>
      </c>
      <c r="E19077" s="5" t="s">
        <v>10</v>
      </c>
      <c r="F19077" s="6">
        <v>44743</v>
      </c>
      <c r="G19077" s="6" t="str">
        <f>TEXT(datatable[[#This Row],[дата]],"ММ")</f>
        <v>07</v>
      </c>
      <c r="H19077" s="8">
        <v>8.4252000000000002</v>
      </c>
      <c r="I19077" s="8">
        <v>5.4740000000000002</v>
      </c>
      <c r="J19077" s="8">
        <f>datatable[[#This Row],[продажи_]]-datatable[[#This Row],[себестоимость_]]</f>
        <v>2.9512</v>
      </c>
      <c r="L19077"/>
    </row>
    <row r="19078" spans="2:12" x14ac:dyDescent="0.4">
      <c r="B19078" s="5" t="s">
        <v>78</v>
      </c>
      <c r="C19078" s="5" t="s">
        <v>55</v>
      </c>
      <c r="D19078" s="5" t="s">
        <v>32</v>
      </c>
      <c r="E19078" s="5" t="s">
        <v>10</v>
      </c>
      <c r="F19078" s="6">
        <v>44774</v>
      </c>
      <c r="G19078" s="6" t="str">
        <f>TEXT(datatable[[#This Row],[дата]],"ММ")</f>
        <v>08</v>
      </c>
      <c r="H19078" s="8">
        <v>7.0091999999999999</v>
      </c>
      <c r="I19078" s="8">
        <v>4.968</v>
      </c>
      <c r="J19078" s="8">
        <f>datatable[[#This Row],[продажи_]]-datatable[[#This Row],[себестоимость_]]</f>
        <v>2.0411999999999999</v>
      </c>
      <c r="L19078"/>
    </row>
    <row r="19079" spans="2:12" x14ac:dyDescent="0.4">
      <c r="B19079" s="5" t="s">
        <v>78</v>
      </c>
      <c r="C19079" s="5" t="s">
        <v>55</v>
      </c>
      <c r="D19079" s="5" t="s">
        <v>32</v>
      </c>
      <c r="E19079" s="5" t="s">
        <v>10</v>
      </c>
      <c r="F19079" s="6">
        <v>44805</v>
      </c>
      <c r="G19079" s="6" t="str">
        <f>TEXT(datatable[[#This Row],[дата]],"ММ")</f>
        <v>09</v>
      </c>
      <c r="H19079" s="8">
        <v>9.0269999999999992</v>
      </c>
      <c r="I19079" s="8">
        <v>6.1525000000000007</v>
      </c>
      <c r="J19079" s="8">
        <f>datatable[[#This Row],[продажи_]]-datatable[[#This Row],[себестоимость_]]</f>
        <v>2.8744999999999985</v>
      </c>
      <c r="L19079"/>
    </row>
    <row r="19080" spans="2:12" x14ac:dyDescent="0.4">
      <c r="B19080" s="5" t="s">
        <v>78</v>
      </c>
      <c r="C19080" s="5" t="s">
        <v>55</v>
      </c>
      <c r="D19080" s="5" t="s">
        <v>32</v>
      </c>
      <c r="E19080" s="5" t="s">
        <v>10</v>
      </c>
      <c r="F19080" s="6">
        <v>44835</v>
      </c>
      <c r="G19080" s="6" t="str">
        <f>TEXT(datatable[[#This Row],[дата]],"ММ")</f>
        <v>10</v>
      </c>
      <c r="H19080" s="8">
        <v>14.620200000000001</v>
      </c>
      <c r="I19080" s="8">
        <v>9.1769999999999996</v>
      </c>
      <c r="J19080" s="8">
        <f>datatable[[#This Row],[продажи_]]-datatable[[#This Row],[себестоимость_]]</f>
        <v>5.4432000000000009</v>
      </c>
      <c r="L19080"/>
    </row>
    <row r="19081" spans="2:12" x14ac:dyDescent="0.4">
      <c r="B19081" s="5" t="s">
        <v>78</v>
      </c>
      <c r="C19081" s="5" t="s">
        <v>55</v>
      </c>
      <c r="D19081" s="5" t="s">
        <v>32</v>
      </c>
      <c r="E19081" s="5" t="s">
        <v>10</v>
      </c>
      <c r="F19081" s="6">
        <v>44866</v>
      </c>
      <c r="G19081" s="6" t="str">
        <f>TEXT(datatable[[#This Row],[дата]],"ММ")</f>
        <v>11</v>
      </c>
      <c r="H19081" s="8">
        <v>9.664200000000001</v>
      </c>
      <c r="I19081" s="8">
        <v>8.2972500000000018</v>
      </c>
      <c r="J19081" s="8">
        <f>datatable[[#This Row],[продажи_]]-datatable[[#This Row],[себестоимость_]]</f>
        <v>1.3669499999999992</v>
      </c>
      <c r="L19081"/>
    </row>
    <row r="19082" spans="2:12" x14ac:dyDescent="0.4">
      <c r="B19082" s="5" t="s">
        <v>78</v>
      </c>
      <c r="C19082" s="5" t="s">
        <v>55</v>
      </c>
      <c r="D19082" s="5" t="s">
        <v>32</v>
      </c>
      <c r="E19082" s="5" t="s">
        <v>10</v>
      </c>
      <c r="F19082" s="6">
        <v>44896</v>
      </c>
      <c r="G19082" s="6" t="str">
        <f>TEXT(datatable[[#This Row],[дата]],"ММ")</f>
        <v>12</v>
      </c>
      <c r="H19082" s="8">
        <v>10.620000000000001</v>
      </c>
      <c r="I19082" s="8">
        <v>6.5549999999999997</v>
      </c>
      <c r="J19082" s="8">
        <f>datatable[[#This Row],[продажи_]]-datatable[[#This Row],[себестоимость_]]</f>
        <v>4.0650000000000013</v>
      </c>
      <c r="L19082"/>
    </row>
    <row r="19083" spans="2:12" x14ac:dyDescent="0.4">
      <c r="B19083" s="5" t="s">
        <v>78</v>
      </c>
      <c r="C19083" s="5" t="s">
        <v>55</v>
      </c>
      <c r="D19083" s="5" t="s">
        <v>32</v>
      </c>
      <c r="E19083" s="5" t="s">
        <v>7</v>
      </c>
      <c r="F19083" s="6">
        <v>44562</v>
      </c>
      <c r="G19083" s="6" t="str">
        <f>TEXT(datatable[[#This Row],[дата]],"ММ")</f>
        <v>01</v>
      </c>
      <c r="H19083" s="8">
        <v>1.20285</v>
      </c>
      <c r="I19083" s="8">
        <v>0.42119999999999996</v>
      </c>
      <c r="J19083" s="8">
        <f>datatable[[#This Row],[продажи_]]-datatable[[#This Row],[себестоимость_]]</f>
        <v>0.78164999999999996</v>
      </c>
      <c r="L19083"/>
    </row>
    <row r="19084" spans="2:12" x14ac:dyDescent="0.4">
      <c r="B19084" s="5" t="s">
        <v>78</v>
      </c>
      <c r="C19084" s="5" t="s">
        <v>55</v>
      </c>
      <c r="D19084" s="5" t="s">
        <v>32</v>
      </c>
      <c r="E19084" s="5" t="s">
        <v>7</v>
      </c>
      <c r="F19084" s="6">
        <v>44593</v>
      </c>
      <c r="G19084" s="6" t="str">
        <f>TEXT(datatable[[#This Row],[дата]],"ММ")</f>
        <v>02</v>
      </c>
      <c r="H19084" s="8">
        <v>1.9278000000000002</v>
      </c>
      <c r="I19084" s="8">
        <v>0.53200000000000003</v>
      </c>
      <c r="J19084" s="8">
        <f>datatable[[#This Row],[продажи_]]-datatable[[#This Row],[себестоимость_]]</f>
        <v>1.3958000000000002</v>
      </c>
      <c r="L19084"/>
    </row>
    <row r="19085" spans="2:12" x14ac:dyDescent="0.4">
      <c r="B19085" s="5" t="s">
        <v>78</v>
      </c>
      <c r="C19085" s="5" t="s">
        <v>55</v>
      </c>
      <c r="D19085" s="5" t="s">
        <v>32</v>
      </c>
      <c r="E19085" s="5" t="s">
        <v>7</v>
      </c>
      <c r="F19085" s="6">
        <v>44621</v>
      </c>
      <c r="G19085" s="6" t="str">
        <f>TEXT(datatable[[#This Row],[дата]],"ММ")</f>
        <v>03</v>
      </c>
      <c r="H19085" s="8">
        <v>2.4192000000000005</v>
      </c>
      <c r="I19085" s="8">
        <v>0.75519999999999998</v>
      </c>
      <c r="J19085" s="8">
        <f>datatable[[#This Row],[продажи_]]-datatable[[#This Row],[себестоимость_]]</f>
        <v>1.6640000000000006</v>
      </c>
      <c r="L19085"/>
    </row>
    <row r="19086" spans="2:12" x14ac:dyDescent="0.4">
      <c r="B19086" s="5" t="s">
        <v>78</v>
      </c>
      <c r="C19086" s="5" t="s">
        <v>55</v>
      </c>
      <c r="D19086" s="5" t="s">
        <v>32</v>
      </c>
      <c r="E19086" s="5" t="s">
        <v>7</v>
      </c>
      <c r="F19086" s="6">
        <v>44652</v>
      </c>
      <c r="G19086" s="6" t="str">
        <f>TEXT(datatable[[#This Row],[дата]],"ММ")</f>
        <v>04</v>
      </c>
      <c r="H19086" s="8">
        <v>2.0034000000000001</v>
      </c>
      <c r="I19086" s="8">
        <v>0.63280000000000003</v>
      </c>
      <c r="J19086" s="8">
        <f>datatable[[#This Row],[продажи_]]-datatable[[#This Row],[себестоимость_]]</f>
        <v>1.3706</v>
      </c>
      <c r="L19086"/>
    </row>
    <row r="19087" spans="2:12" x14ac:dyDescent="0.4">
      <c r="B19087" s="5" t="s">
        <v>78</v>
      </c>
      <c r="C19087" s="5" t="s">
        <v>55</v>
      </c>
      <c r="D19087" s="5" t="s">
        <v>32</v>
      </c>
      <c r="E19087" s="5" t="s">
        <v>7</v>
      </c>
      <c r="F19087" s="6">
        <v>44682</v>
      </c>
      <c r="G19087" s="6" t="str">
        <f>TEXT(datatable[[#This Row],[дата]],"ММ")</f>
        <v>05</v>
      </c>
      <c r="H19087" s="8">
        <v>1.377</v>
      </c>
      <c r="I19087" s="8">
        <v>0.52800000000000002</v>
      </c>
      <c r="J19087" s="8">
        <f>datatable[[#This Row],[продажи_]]-datatable[[#This Row],[себестоимость_]]</f>
        <v>0.84899999999999998</v>
      </c>
      <c r="L19087"/>
    </row>
    <row r="19088" spans="2:12" x14ac:dyDescent="0.4">
      <c r="B19088" s="5" t="s">
        <v>78</v>
      </c>
      <c r="C19088" s="5" t="s">
        <v>55</v>
      </c>
      <c r="D19088" s="5" t="s">
        <v>32</v>
      </c>
      <c r="E19088" s="5" t="s">
        <v>7</v>
      </c>
      <c r="F19088" s="6">
        <v>44713</v>
      </c>
      <c r="G19088" s="6" t="str">
        <f>TEXT(datatable[[#This Row],[дата]],"ММ")</f>
        <v>06</v>
      </c>
      <c r="H19088" s="8">
        <v>1.4391</v>
      </c>
      <c r="I19088" s="8">
        <v>0.50960000000000005</v>
      </c>
      <c r="J19088" s="8">
        <f>datatable[[#This Row],[продажи_]]-datatable[[#This Row],[себестоимость_]]</f>
        <v>0.92949999999999999</v>
      </c>
      <c r="L19088"/>
    </row>
    <row r="19089" spans="2:12" x14ac:dyDescent="0.4">
      <c r="B19089" s="5" t="s">
        <v>78</v>
      </c>
      <c r="C19089" s="5" t="s">
        <v>55</v>
      </c>
      <c r="D19089" s="5" t="s">
        <v>32</v>
      </c>
      <c r="E19089" s="5" t="s">
        <v>7</v>
      </c>
      <c r="F19089" s="6">
        <v>44743</v>
      </c>
      <c r="G19089" s="6" t="str">
        <f>TEXT(datatable[[#This Row],[дата]],"ММ")</f>
        <v>07</v>
      </c>
      <c r="H19089" s="8">
        <v>0.92880000000000007</v>
      </c>
      <c r="I19089" s="8">
        <v>0.27839999999999998</v>
      </c>
      <c r="J19089" s="8">
        <f>datatable[[#This Row],[продажи_]]-datatable[[#This Row],[себестоимость_]]</f>
        <v>0.65040000000000009</v>
      </c>
      <c r="L19089"/>
    </row>
    <row r="19090" spans="2:12" x14ac:dyDescent="0.4">
      <c r="B19090" s="5" t="s">
        <v>78</v>
      </c>
      <c r="C19090" s="5" t="s">
        <v>55</v>
      </c>
      <c r="D19090" s="5" t="s">
        <v>32</v>
      </c>
      <c r="E19090" s="5" t="s">
        <v>7</v>
      </c>
      <c r="F19090" s="6">
        <v>44774</v>
      </c>
      <c r="G19090" s="6" t="str">
        <f>TEXT(datatable[[#This Row],[дата]],"ММ")</f>
        <v>08</v>
      </c>
      <c r="H19090" s="8">
        <v>1.3243500000000001</v>
      </c>
      <c r="I19090" s="8">
        <v>0.3024</v>
      </c>
      <c r="J19090" s="8">
        <f>datatable[[#This Row],[продажи_]]-datatable[[#This Row],[себестоимость_]]</f>
        <v>1.0219500000000001</v>
      </c>
      <c r="L19090"/>
    </row>
    <row r="19091" spans="2:12" x14ac:dyDescent="0.4">
      <c r="B19091" s="5" t="s">
        <v>78</v>
      </c>
      <c r="C19091" s="5" t="s">
        <v>55</v>
      </c>
      <c r="D19091" s="5" t="s">
        <v>32</v>
      </c>
      <c r="E19091" s="5" t="s">
        <v>7</v>
      </c>
      <c r="F19091" s="6">
        <v>44805</v>
      </c>
      <c r="G19091" s="6" t="str">
        <f>TEXT(datatable[[#This Row],[дата]],"ММ")</f>
        <v>09</v>
      </c>
      <c r="H19091" s="8">
        <v>1.5660000000000001</v>
      </c>
      <c r="I19091" s="8">
        <v>0.38400000000000001</v>
      </c>
      <c r="J19091" s="8">
        <f>datatable[[#This Row],[продажи_]]-datatable[[#This Row],[себестоимость_]]</f>
        <v>1.1819999999999999</v>
      </c>
      <c r="L19091"/>
    </row>
    <row r="19092" spans="2:12" x14ac:dyDescent="0.4">
      <c r="B19092" s="5" t="s">
        <v>78</v>
      </c>
      <c r="C19092" s="5" t="s">
        <v>55</v>
      </c>
      <c r="D19092" s="5" t="s">
        <v>32</v>
      </c>
      <c r="E19092" s="5" t="s">
        <v>7</v>
      </c>
      <c r="F19092" s="6">
        <v>44835</v>
      </c>
      <c r="G19092" s="6" t="str">
        <f>TEXT(datatable[[#This Row],[дата]],"ММ")</f>
        <v>10</v>
      </c>
      <c r="H19092" s="8">
        <v>1.7577000000000003</v>
      </c>
      <c r="I19092" s="8">
        <v>0.44800000000000006</v>
      </c>
      <c r="J19092" s="8">
        <f>datatable[[#This Row],[продажи_]]-datatable[[#This Row],[себестоимость_]]</f>
        <v>1.3097000000000003</v>
      </c>
      <c r="L19092"/>
    </row>
    <row r="19093" spans="2:12" x14ac:dyDescent="0.4">
      <c r="B19093" s="5" t="s">
        <v>78</v>
      </c>
      <c r="C19093" s="5" t="s">
        <v>55</v>
      </c>
      <c r="D19093" s="5" t="s">
        <v>32</v>
      </c>
      <c r="E19093" s="5" t="s">
        <v>7</v>
      </c>
      <c r="F19093" s="6">
        <v>44866</v>
      </c>
      <c r="G19093" s="6" t="str">
        <f>TEXT(datatable[[#This Row],[дата]],"ММ")</f>
        <v>11</v>
      </c>
      <c r="H19093" s="8">
        <v>2.0709</v>
      </c>
      <c r="I19093" s="8">
        <v>0.60319999999999996</v>
      </c>
      <c r="J19093" s="8">
        <f>datatable[[#This Row],[продажи_]]-datatable[[#This Row],[себестоимость_]]</f>
        <v>1.4677</v>
      </c>
      <c r="L19093"/>
    </row>
    <row r="19094" spans="2:12" x14ac:dyDescent="0.4">
      <c r="B19094" s="5" t="s">
        <v>78</v>
      </c>
      <c r="C19094" s="5" t="s">
        <v>55</v>
      </c>
      <c r="D19094" s="5" t="s">
        <v>32</v>
      </c>
      <c r="E19094" s="5" t="s">
        <v>7</v>
      </c>
      <c r="F19094" s="6">
        <v>44896</v>
      </c>
      <c r="G19094" s="6" t="str">
        <f>TEXT(datatable[[#This Row],[дата]],"ММ")</f>
        <v>12</v>
      </c>
      <c r="H19094" s="8">
        <v>1.8468</v>
      </c>
      <c r="I19094" s="8">
        <v>0.48480000000000001</v>
      </c>
      <c r="J19094" s="8">
        <f>datatable[[#This Row],[продажи_]]-datatable[[#This Row],[себестоимость_]]</f>
        <v>1.3620000000000001</v>
      </c>
      <c r="L19094"/>
    </row>
    <row r="19095" spans="2:12" x14ac:dyDescent="0.4">
      <c r="B19095" s="5" t="s">
        <v>78</v>
      </c>
      <c r="C19095" s="5" t="s">
        <v>55</v>
      </c>
      <c r="D19095" s="5" t="s">
        <v>32</v>
      </c>
      <c r="E19095" s="5" t="s">
        <v>7</v>
      </c>
      <c r="F19095" s="6">
        <v>44562</v>
      </c>
      <c r="G19095" s="6" t="str">
        <f>TEXT(datatable[[#This Row],[дата]],"ММ")</f>
        <v>01</v>
      </c>
      <c r="H19095" s="8">
        <v>1.0017</v>
      </c>
      <c r="I19095" s="8">
        <v>0.33705000000000002</v>
      </c>
      <c r="J19095" s="8">
        <f>datatable[[#This Row],[продажи_]]-datatable[[#This Row],[себестоимость_]]</f>
        <v>0.66464999999999996</v>
      </c>
      <c r="L19095"/>
    </row>
    <row r="19096" spans="2:12" x14ac:dyDescent="0.4">
      <c r="B19096" s="5" t="s">
        <v>78</v>
      </c>
      <c r="C19096" s="5" t="s">
        <v>55</v>
      </c>
      <c r="D19096" s="5" t="s">
        <v>32</v>
      </c>
      <c r="E19096" s="5" t="s">
        <v>7</v>
      </c>
      <c r="F19096" s="6">
        <v>44593</v>
      </c>
      <c r="G19096" s="6" t="str">
        <f>TEXT(datatable[[#This Row],[дата]],"ММ")</f>
        <v>02</v>
      </c>
      <c r="H19096" s="8">
        <v>1.7345999999999999</v>
      </c>
      <c r="I19096" s="8">
        <v>0.43609999999999999</v>
      </c>
      <c r="J19096" s="8">
        <f>datatable[[#This Row],[продажи_]]-datatable[[#This Row],[себестоимость_]]</f>
        <v>1.2985</v>
      </c>
      <c r="L19096"/>
    </row>
    <row r="19097" spans="2:12" x14ac:dyDescent="0.4">
      <c r="B19097" s="5" t="s">
        <v>78</v>
      </c>
      <c r="C19097" s="5" t="s">
        <v>55</v>
      </c>
      <c r="D19097" s="5" t="s">
        <v>32</v>
      </c>
      <c r="E19097" s="5" t="s">
        <v>7</v>
      </c>
      <c r="F19097" s="6">
        <v>44621</v>
      </c>
      <c r="G19097" s="6" t="str">
        <f>TEXT(datatable[[#This Row],[дата]],"ММ")</f>
        <v>03</v>
      </c>
      <c r="H19097" s="8">
        <v>2.016</v>
      </c>
      <c r="I19097" s="8">
        <v>0.66080000000000005</v>
      </c>
      <c r="J19097" s="8">
        <f>datatable[[#This Row],[продажи_]]-datatable[[#This Row],[себестоимость_]]</f>
        <v>1.3552</v>
      </c>
      <c r="L19097"/>
    </row>
    <row r="19098" spans="2:12" x14ac:dyDescent="0.4">
      <c r="B19098" s="5" t="s">
        <v>78</v>
      </c>
      <c r="C19098" s="5" t="s">
        <v>55</v>
      </c>
      <c r="D19098" s="5" t="s">
        <v>32</v>
      </c>
      <c r="E19098" s="5" t="s">
        <v>7</v>
      </c>
      <c r="F19098" s="6">
        <v>44652</v>
      </c>
      <c r="G19098" s="6" t="str">
        <f>TEXT(datatable[[#This Row],[дата]],"ММ")</f>
        <v>04</v>
      </c>
      <c r="H19098" s="8">
        <v>1.7345999999999999</v>
      </c>
      <c r="I19098" s="8">
        <v>0.39200000000000002</v>
      </c>
      <c r="J19098" s="8">
        <f>datatable[[#This Row],[продажи_]]-datatable[[#This Row],[себестоимость_]]</f>
        <v>1.3426</v>
      </c>
      <c r="L19098"/>
    </row>
    <row r="19099" spans="2:12" x14ac:dyDescent="0.4">
      <c r="B19099" s="5" t="s">
        <v>78</v>
      </c>
      <c r="C19099" s="5" t="s">
        <v>55</v>
      </c>
      <c r="D19099" s="5" t="s">
        <v>32</v>
      </c>
      <c r="E19099" s="5" t="s">
        <v>7</v>
      </c>
      <c r="F19099" s="6">
        <v>44682</v>
      </c>
      <c r="G19099" s="6" t="str">
        <f>TEXT(datatable[[#This Row],[дата]],"ММ")</f>
        <v>05</v>
      </c>
      <c r="H19099" s="8">
        <v>1.3356000000000001</v>
      </c>
      <c r="I19099" s="8">
        <v>0.38219999999999998</v>
      </c>
      <c r="J19099" s="8">
        <f>datatable[[#This Row],[продажи_]]-datatable[[#This Row],[себестоимость_]]</f>
        <v>0.95340000000000014</v>
      </c>
      <c r="L19099"/>
    </row>
    <row r="19100" spans="2:12" x14ac:dyDescent="0.4">
      <c r="B19100" s="5" t="s">
        <v>78</v>
      </c>
      <c r="C19100" s="5" t="s">
        <v>55</v>
      </c>
      <c r="D19100" s="5" t="s">
        <v>32</v>
      </c>
      <c r="E19100" s="5" t="s">
        <v>7</v>
      </c>
      <c r="F19100" s="6">
        <v>44713</v>
      </c>
      <c r="G19100" s="6" t="str">
        <f>TEXT(datatable[[#This Row],[дата]],"ММ")</f>
        <v>06</v>
      </c>
      <c r="H19100" s="8">
        <v>1.3786499999999999</v>
      </c>
      <c r="I19100" s="8">
        <v>0.47775000000000006</v>
      </c>
      <c r="J19100" s="8">
        <f>datatable[[#This Row],[продажи_]]-datatable[[#This Row],[себестоимость_]]</f>
        <v>0.90089999999999981</v>
      </c>
      <c r="L19100"/>
    </row>
    <row r="19101" spans="2:12" x14ac:dyDescent="0.4">
      <c r="B19101" s="5" t="s">
        <v>78</v>
      </c>
      <c r="C19101" s="5" t="s">
        <v>55</v>
      </c>
      <c r="D19101" s="5" t="s">
        <v>32</v>
      </c>
      <c r="E19101" s="5" t="s">
        <v>7</v>
      </c>
      <c r="F19101" s="6">
        <v>44743</v>
      </c>
      <c r="G19101" s="6" t="str">
        <f>TEXT(datatable[[#This Row],[дата]],"ММ")</f>
        <v>07</v>
      </c>
      <c r="H19101" s="8">
        <v>0.84839999999999993</v>
      </c>
      <c r="I19101" s="8">
        <v>0.24360000000000001</v>
      </c>
      <c r="J19101" s="8">
        <f>datatable[[#This Row],[продажи_]]-datatable[[#This Row],[себестоимость_]]</f>
        <v>0.60479999999999989</v>
      </c>
      <c r="L19101"/>
    </row>
    <row r="19102" spans="2:12" x14ac:dyDescent="0.4">
      <c r="B19102" s="5" t="s">
        <v>78</v>
      </c>
      <c r="C19102" s="5" t="s">
        <v>55</v>
      </c>
      <c r="D19102" s="5" t="s">
        <v>32</v>
      </c>
      <c r="E19102" s="5" t="s">
        <v>7</v>
      </c>
      <c r="F19102" s="6">
        <v>44774</v>
      </c>
      <c r="G19102" s="6" t="str">
        <f>TEXT(datatable[[#This Row],[дата]],"ММ")</f>
        <v>08</v>
      </c>
      <c r="H19102" s="8">
        <v>0.97335000000000005</v>
      </c>
      <c r="I19102" s="8">
        <v>0.30554999999999999</v>
      </c>
      <c r="J19102" s="8">
        <f>datatable[[#This Row],[продажи_]]-datatable[[#This Row],[себестоимость_]]</f>
        <v>0.66780000000000006</v>
      </c>
      <c r="L19102"/>
    </row>
    <row r="19103" spans="2:12" x14ac:dyDescent="0.4">
      <c r="B19103" s="5" t="s">
        <v>78</v>
      </c>
      <c r="C19103" s="5" t="s">
        <v>55</v>
      </c>
      <c r="D19103" s="5" t="s">
        <v>32</v>
      </c>
      <c r="E19103" s="5" t="s">
        <v>7</v>
      </c>
      <c r="F19103" s="6">
        <v>44805</v>
      </c>
      <c r="G19103" s="6" t="str">
        <f>TEXT(datatable[[#This Row],[дата]],"ММ")</f>
        <v>09</v>
      </c>
      <c r="H19103" s="8">
        <v>0.92400000000000004</v>
      </c>
      <c r="I19103" s="8">
        <v>0.33600000000000002</v>
      </c>
      <c r="J19103" s="8">
        <f>datatable[[#This Row],[продажи_]]-datatable[[#This Row],[себестоимость_]]</f>
        <v>0.58800000000000008</v>
      </c>
      <c r="L19103"/>
    </row>
    <row r="19104" spans="2:12" x14ac:dyDescent="0.4">
      <c r="B19104" s="5" t="s">
        <v>78</v>
      </c>
      <c r="C19104" s="5" t="s">
        <v>55</v>
      </c>
      <c r="D19104" s="5" t="s">
        <v>32</v>
      </c>
      <c r="E19104" s="5" t="s">
        <v>7</v>
      </c>
      <c r="F19104" s="6">
        <v>44835</v>
      </c>
      <c r="G19104" s="6" t="str">
        <f>TEXT(datatable[[#This Row],[дата]],"ММ")</f>
        <v>10</v>
      </c>
      <c r="H19104" s="8">
        <v>1.2936000000000001</v>
      </c>
      <c r="I19104" s="8">
        <v>0.53900000000000003</v>
      </c>
      <c r="J19104" s="8">
        <f>datatable[[#This Row],[продажи_]]-datatable[[#This Row],[себестоимость_]]</f>
        <v>0.75460000000000005</v>
      </c>
      <c r="L19104"/>
    </row>
    <row r="19105" spans="2:12" x14ac:dyDescent="0.4">
      <c r="B19105" s="5" t="s">
        <v>78</v>
      </c>
      <c r="C19105" s="5" t="s">
        <v>55</v>
      </c>
      <c r="D19105" s="5" t="s">
        <v>32</v>
      </c>
      <c r="E19105" s="5" t="s">
        <v>7</v>
      </c>
      <c r="F19105" s="6">
        <v>44866</v>
      </c>
      <c r="G19105" s="6" t="str">
        <f>TEXT(datatable[[#This Row],[дата]],"ММ")</f>
        <v>11</v>
      </c>
      <c r="H19105" s="8">
        <v>1.5015000000000001</v>
      </c>
      <c r="I19105" s="8">
        <v>0.40950000000000003</v>
      </c>
      <c r="J19105" s="8">
        <f>datatable[[#This Row],[продажи_]]-datatable[[#This Row],[себестоимость_]]</f>
        <v>1.0920000000000001</v>
      </c>
      <c r="L19105"/>
    </row>
    <row r="19106" spans="2:12" x14ac:dyDescent="0.4">
      <c r="B19106" s="5" t="s">
        <v>78</v>
      </c>
      <c r="C19106" s="5" t="s">
        <v>55</v>
      </c>
      <c r="D19106" s="5" t="s">
        <v>32</v>
      </c>
      <c r="E19106" s="5" t="s">
        <v>7</v>
      </c>
      <c r="F19106" s="6">
        <v>44896</v>
      </c>
      <c r="G19106" s="6" t="str">
        <f>TEXT(datatable[[#This Row],[дата]],"ММ")</f>
        <v>12</v>
      </c>
      <c r="H19106" s="8">
        <v>1.512</v>
      </c>
      <c r="I19106" s="8">
        <v>0.49559999999999993</v>
      </c>
      <c r="J19106" s="8">
        <f>datatable[[#This Row],[продажи_]]-datatable[[#This Row],[себестоимость_]]</f>
        <v>1.0164</v>
      </c>
      <c r="L19106"/>
    </row>
    <row r="19107" spans="2:12" x14ac:dyDescent="0.4">
      <c r="B19107" s="5" t="s">
        <v>78</v>
      </c>
      <c r="C19107" s="5" t="s">
        <v>55</v>
      </c>
      <c r="D19107" s="5" t="s">
        <v>32</v>
      </c>
      <c r="E19107" s="5" t="s">
        <v>7</v>
      </c>
      <c r="F19107" s="6">
        <v>44562</v>
      </c>
      <c r="G19107" s="6" t="str">
        <f>TEXT(datatable[[#This Row],[дата]],"ММ")</f>
        <v>01</v>
      </c>
      <c r="H19107" s="8">
        <v>0.10169999999999998</v>
      </c>
      <c r="I19107" s="8">
        <v>5.0849999999999992E-2</v>
      </c>
      <c r="J19107" s="8">
        <f>datatable[[#This Row],[продажи_]]-datatable[[#This Row],[себестоимость_]]</f>
        <v>5.0849999999999992E-2</v>
      </c>
      <c r="L19107"/>
    </row>
    <row r="19108" spans="2:12" x14ac:dyDescent="0.4">
      <c r="B19108" s="5" t="s">
        <v>78</v>
      </c>
      <c r="C19108" s="5" t="s">
        <v>55</v>
      </c>
      <c r="D19108" s="5" t="s">
        <v>32</v>
      </c>
      <c r="E19108" s="5" t="s">
        <v>7</v>
      </c>
      <c r="F19108" s="6">
        <v>44593</v>
      </c>
      <c r="G19108" s="6" t="str">
        <f>TEXT(datatable[[#This Row],[дата]],"ММ")</f>
        <v>02</v>
      </c>
      <c r="H19108" s="8">
        <v>0.15260000000000001</v>
      </c>
      <c r="I19108" s="8">
        <v>6.5100000000000005E-2</v>
      </c>
      <c r="J19108" s="8">
        <f>datatable[[#This Row],[продажи_]]-datatable[[#This Row],[себестоимость_]]</f>
        <v>8.7500000000000008E-2</v>
      </c>
      <c r="L19108"/>
    </row>
    <row r="19109" spans="2:12" x14ac:dyDescent="0.4">
      <c r="B19109" s="5" t="s">
        <v>78</v>
      </c>
      <c r="C19109" s="5" t="s">
        <v>55</v>
      </c>
      <c r="D19109" s="5" t="s">
        <v>32</v>
      </c>
      <c r="E19109" s="5" t="s">
        <v>7</v>
      </c>
      <c r="F19109" s="6">
        <v>44621</v>
      </c>
      <c r="G19109" s="6" t="str">
        <f>TEXT(datatable[[#This Row],[дата]],"ММ")</f>
        <v>03</v>
      </c>
      <c r="H19109" s="8">
        <v>0.15840000000000001</v>
      </c>
      <c r="I19109" s="8">
        <v>7.2000000000000008E-2</v>
      </c>
      <c r="J19109" s="8">
        <f>datatable[[#This Row],[продажи_]]-datatable[[#This Row],[себестоимость_]]</f>
        <v>8.6400000000000005E-2</v>
      </c>
      <c r="L19109"/>
    </row>
    <row r="19110" spans="2:12" x14ac:dyDescent="0.4">
      <c r="B19110" s="5" t="s">
        <v>78</v>
      </c>
      <c r="C19110" s="5" t="s">
        <v>55</v>
      </c>
      <c r="D19110" s="5" t="s">
        <v>32</v>
      </c>
      <c r="E19110" s="5" t="s">
        <v>7</v>
      </c>
      <c r="F19110" s="6">
        <v>44652</v>
      </c>
      <c r="G19110" s="6" t="str">
        <f>TEXT(datatable[[#This Row],[дата]],"ММ")</f>
        <v>04</v>
      </c>
      <c r="H19110" s="8">
        <v>0.11200000000000002</v>
      </c>
      <c r="I19110" s="8">
        <v>6.8600000000000008E-2</v>
      </c>
      <c r="J19110" s="8">
        <f>datatable[[#This Row],[продажи_]]-datatable[[#This Row],[себестоимость_]]</f>
        <v>4.3400000000000008E-2</v>
      </c>
      <c r="L19110"/>
    </row>
    <row r="19111" spans="2:12" x14ac:dyDescent="0.4">
      <c r="B19111" s="5" t="s">
        <v>78</v>
      </c>
      <c r="C19111" s="5" t="s">
        <v>55</v>
      </c>
      <c r="D19111" s="5" t="s">
        <v>32</v>
      </c>
      <c r="E19111" s="5" t="s">
        <v>7</v>
      </c>
      <c r="F19111" s="6">
        <v>44682</v>
      </c>
      <c r="G19111" s="6" t="str">
        <f>TEXT(datatable[[#This Row],[дата]],"ММ")</f>
        <v>05</v>
      </c>
      <c r="H19111" s="8">
        <v>0.11279999999999998</v>
      </c>
      <c r="I19111" s="8">
        <v>7.0799999999999988E-2</v>
      </c>
      <c r="J19111" s="8">
        <f>datatable[[#This Row],[продажи_]]-datatable[[#This Row],[себестоимость_]]</f>
        <v>4.1999999999999996E-2</v>
      </c>
      <c r="L19111"/>
    </row>
    <row r="19112" spans="2:12" x14ac:dyDescent="0.4">
      <c r="B19112" s="5" t="s">
        <v>78</v>
      </c>
      <c r="C19112" s="5" t="s">
        <v>55</v>
      </c>
      <c r="D19112" s="5" t="s">
        <v>32</v>
      </c>
      <c r="E19112" s="5" t="s">
        <v>7</v>
      </c>
      <c r="F19112" s="6">
        <v>44713</v>
      </c>
      <c r="G19112" s="6" t="str">
        <f>TEXT(datatable[[#This Row],[дата]],"ММ")</f>
        <v>06</v>
      </c>
      <c r="H19112" s="8">
        <v>0.13650000000000001</v>
      </c>
      <c r="I19112" s="8">
        <v>6.2399999999999997E-2</v>
      </c>
      <c r="J19112" s="8">
        <f>datatable[[#This Row],[продажи_]]-datatable[[#This Row],[себестоимость_]]</f>
        <v>7.4100000000000013E-2</v>
      </c>
      <c r="L19112"/>
    </row>
    <row r="19113" spans="2:12" x14ac:dyDescent="0.4">
      <c r="B19113" s="5" t="s">
        <v>78</v>
      </c>
      <c r="C19113" s="5" t="s">
        <v>55</v>
      </c>
      <c r="D19113" s="5" t="s">
        <v>32</v>
      </c>
      <c r="E19113" s="5" t="s">
        <v>7</v>
      </c>
      <c r="F19113" s="6">
        <v>44743</v>
      </c>
      <c r="G19113" s="6" t="str">
        <f>TEXT(datatable[[#This Row],[дата]],"ММ")</f>
        <v>07</v>
      </c>
      <c r="H19113" s="8">
        <v>7.7600000000000002E-2</v>
      </c>
      <c r="I19113" s="8">
        <v>4.7199999999999999E-2</v>
      </c>
      <c r="J19113" s="8">
        <f>datatable[[#This Row],[продажи_]]-datatable[[#This Row],[себестоимость_]]</f>
        <v>3.0400000000000003E-2</v>
      </c>
      <c r="L19113"/>
    </row>
    <row r="19114" spans="2:12" x14ac:dyDescent="0.4">
      <c r="B19114" s="5" t="s">
        <v>78</v>
      </c>
      <c r="C19114" s="5" t="s">
        <v>55</v>
      </c>
      <c r="D19114" s="5" t="s">
        <v>32</v>
      </c>
      <c r="E19114" s="5" t="s">
        <v>7</v>
      </c>
      <c r="F19114" s="6">
        <v>44774</v>
      </c>
      <c r="G19114" s="6" t="str">
        <f>TEXT(datatable[[#This Row],[дата]],"ММ")</f>
        <v>08</v>
      </c>
      <c r="H19114" s="8">
        <v>7.6499999999999999E-2</v>
      </c>
      <c r="I19114" s="8">
        <v>4.1399999999999999E-2</v>
      </c>
      <c r="J19114" s="8">
        <f>datatable[[#This Row],[продажи_]]-datatable[[#This Row],[себестоимость_]]</f>
        <v>3.5099999999999999E-2</v>
      </c>
      <c r="L19114"/>
    </row>
    <row r="19115" spans="2:12" x14ac:dyDescent="0.4">
      <c r="B19115" s="5" t="s">
        <v>78</v>
      </c>
      <c r="C19115" s="5" t="s">
        <v>55</v>
      </c>
      <c r="D19115" s="5" t="s">
        <v>32</v>
      </c>
      <c r="E19115" s="5" t="s">
        <v>7</v>
      </c>
      <c r="F19115" s="6">
        <v>44805</v>
      </c>
      <c r="G19115" s="6" t="str">
        <f>TEXT(datatable[[#This Row],[дата]],"ММ")</f>
        <v>09</v>
      </c>
      <c r="H19115" s="8">
        <v>9.3000000000000013E-2</v>
      </c>
      <c r="I19115" s="8">
        <v>5.2500000000000005E-2</v>
      </c>
      <c r="J19115" s="8">
        <f>datatable[[#This Row],[продажи_]]-datatable[[#This Row],[себестоимость_]]</f>
        <v>4.0500000000000008E-2</v>
      </c>
      <c r="L19115"/>
    </row>
    <row r="19116" spans="2:12" x14ac:dyDescent="0.4">
      <c r="B19116" s="5" t="s">
        <v>78</v>
      </c>
      <c r="C19116" s="5" t="s">
        <v>55</v>
      </c>
      <c r="D19116" s="5" t="s">
        <v>32</v>
      </c>
      <c r="E19116" s="5" t="s">
        <v>7</v>
      </c>
      <c r="F19116" s="6">
        <v>44835</v>
      </c>
      <c r="G19116" s="6" t="str">
        <f>TEXT(datatable[[#This Row],[дата]],"ММ")</f>
        <v>10</v>
      </c>
      <c r="H19116" s="8">
        <v>0.14700000000000002</v>
      </c>
      <c r="I19116" s="8">
        <v>7.2100000000000011E-2</v>
      </c>
      <c r="J19116" s="8">
        <f>datatable[[#This Row],[продажи_]]-datatable[[#This Row],[себестоимость_]]</f>
        <v>7.4900000000000008E-2</v>
      </c>
      <c r="L19116"/>
    </row>
    <row r="19117" spans="2:12" x14ac:dyDescent="0.4">
      <c r="B19117" s="5" t="s">
        <v>78</v>
      </c>
      <c r="C19117" s="5" t="s">
        <v>55</v>
      </c>
      <c r="D19117" s="5" t="s">
        <v>32</v>
      </c>
      <c r="E19117" s="5" t="s">
        <v>7</v>
      </c>
      <c r="F19117" s="6">
        <v>44866</v>
      </c>
      <c r="G19117" s="6" t="str">
        <f>TEXT(datatable[[#This Row],[дата]],"ММ")</f>
        <v>11</v>
      </c>
      <c r="H19117" s="8">
        <v>0.1547</v>
      </c>
      <c r="I19117" s="8">
        <v>5.9800000000000006E-2</v>
      </c>
      <c r="J19117" s="8">
        <f>datatable[[#This Row],[продажи_]]-datatable[[#This Row],[себестоимость_]]</f>
        <v>9.4899999999999998E-2</v>
      </c>
      <c r="L19117"/>
    </row>
    <row r="19118" spans="2:12" x14ac:dyDescent="0.4">
      <c r="B19118" s="5" t="s">
        <v>78</v>
      </c>
      <c r="C19118" s="5" t="s">
        <v>55</v>
      </c>
      <c r="D19118" s="5" t="s">
        <v>32</v>
      </c>
      <c r="E19118" s="5" t="s">
        <v>7</v>
      </c>
      <c r="F19118" s="6">
        <v>44896</v>
      </c>
      <c r="G19118" s="6" t="str">
        <f>TEXT(datatable[[#This Row],[дата]],"ММ")</f>
        <v>12</v>
      </c>
      <c r="H19118" s="8">
        <v>9.7200000000000009E-2</v>
      </c>
      <c r="I19118" s="8">
        <v>4.9799999999999997E-2</v>
      </c>
      <c r="J19118" s="8">
        <f>datatable[[#This Row],[продажи_]]-datatable[[#This Row],[себестоимость_]]</f>
        <v>4.7400000000000012E-2</v>
      </c>
      <c r="L19118"/>
    </row>
    <row r="19119" spans="2:12" x14ac:dyDescent="0.4">
      <c r="B19119" s="5" t="s">
        <v>78</v>
      </c>
      <c r="C19119" s="5" t="s">
        <v>55</v>
      </c>
      <c r="D19119" s="5" t="s">
        <v>32</v>
      </c>
      <c r="E19119" s="5" t="s">
        <v>7</v>
      </c>
      <c r="F19119" s="6">
        <v>44562</v>
      </c>
      <c r="G19119" s="6" t="str">
        <f>TEXT(datatable[[#This Row],[дата]],"ММ")</f>
        <v>01</v>
      </c>
      <c r="H19119" s="8">
        <v>2.0699999999999998</v>
      </c>
      <c r="I19119" s="8">
        <v>0.85050000000000003</v>
      </c>
      <c r="J19119" s="8">
        <f>datatable[[#This Row],[продажи_]]-datatable[[#This Row],[себестоимость_]]</f>
        <v>1.2194999999999998</v>
      </c>
      <c r="L19119"/>
    </row>
    <row r="19120" spans="2:12" x14ac:dyDescent="0.4">
      <c r="B19120" s="5" t="s">
        <v>78</v>
      </c>
      <c r="C19120" s="5" t="s">
        <v>55</v>
      </c>
      <c r="D19120" s="5" t="s">
        <v>32</v>
      </c>
      <c r="E19120" s="5" t="s">
        <v>7</v>
      </c>
      <c r="F19120" s="6">
        <v>44593</v>
      </c>
      <c r="G19120" s="6" t="str">
        <f>TEXT(datatable[[#This Row],[дата]],"ММ")</f>
        <v>02</v>
      </c>
      <c r="H19120" s="8">
        <v>3.7673999999999999</v>
      </c>
      <c r="I19120" s="8">
        <v>1.1907000000000001</v>
      </c>
      <c r="J19120" s="8">
        <f>datatable[[#This Row],[продажи_]]-datatable[[#This Row],[себестоимость_]]</f>
        <v>2.5766999999999998</v>
      </c>
      <c r="L19120"/>
    </row>
    <row r="19121" spans="2:12" x14ac:dyDescent="0.4">
      <c r="B19121" s="5" t="s">
        <v>78</v>
      </c>
      <c r="C19121" s="5" t="s">
        <v>55</v>
      </c>
      <c r="D19121" s="5" t="s">
        <v>32</v>
      </c>
      <c r="E19121" s="5" t="s">
        <v>7</v>
      </c>
      <c r="F19121" s="6">
        <v>44621</v>
      </c>
      <c r="G19121" s="6" t="str">
        <f>TEXT(datatable[[#This Row],[дата]],"ММ")</f>
        <v>03</v>
      </c>
      <c r="H19121" s="8">
        <v>3.5695999999999999</v>
      </c>
      <c r="I19121" s="8">
        <v>1.9151999999999998</v>
      </c>
      <c r="J19121" s="8">
        <f>datatable[[#This Row],[продажи_]]-datatable[[#This Row],[себестоимость_]]</f>
        <v>1.6544000000000001</v>
      </c>
      <c r="L19121"/>
    </row>
    <row r="19122" spans="2:12" x14ac:dyDescent="0.4">
      <c r="B19122" s="5" t="s">
        <v>78</v>
      </c>
      <c r="C19122" s="5" t="s">
        <v>55</v>
      </c>
      <c r="D19122" s="5" t="s">
        <v>32</v>
      </c>
      <c r="E19122" s="5" t="s">
        <v>7</v>
      </c>
      <c r="F19122" s="6">
        <v>44652</v>
      </c>
      <c r="G19122" s="6" t="str">
        <f>TEXT(datatable[[#This Row],[дата]],"ММ")</f>
        <v>04</v>
      </c>
      <c r="H19122" s="8">
        <v>2.5760000000000005</v>
      </c>
      <c r="I19122" s="8">
        <v>1.6904999999999999</v>
      </c>
      <c r="J19122" s="8">
        <f>datatable[[#This Row],[продажи_]]-datatable[[#This Row],[себестоимость_]]</f>
        <v>0.88550000000000062</v>
      </c>
      <c r="L19122"/>
    </row>
    <row r="19123" spans="2:12" x14ac:dyDescent="0.4">
      <c r="B19123" s="5" t="s">
        <v>78</v>
      </c>
      <c r="C19123" s="5" t="s">
        <v>55</v>
      </c>
      <c r="D19123" s="5" t="s">
        <v>32</v>
      </c>
      <c r="E19123" s="5" t="s">
        <v>7</v>
      </c>
      <c r="F19123" s="6">
        <v>44682</v>
      </c>
      <c r="G19123" s="6" t="str">
        <f>TEXT(datatable[[#This Row],[дата]],"ММ")</f>
        <v>05</v>
      </c>
      <c r="H19123" s="8">
        <v>2.5668000000000002</v>
      </c>
      <c r="I19123" s="8">
        <v>1.2222</v>
      </c>
      <c r="J19123" s="8">
        <f>datatable[[#This Row],[продажи_]]-datatable[[#This Row],[себестоимость_]]</f>
        <v>1.3446000000000002</v>
      </c>
      <c r="L19123"/>
    </row>
    <row r="19124" spans="2:12" x14ac:dyDescent="0.4">
      <c r="B19124" s="5" t="s">
        <v>78</v>
      </c>
      <c r="C19124" s="5" t="s">
        <v>55</v>
      </c>
      <c r="D19124" s="5" t="s">
        <v>32</v>
      </c>
      <c r="E19124" s="5" t="s">
        <v>7</v>
      </c>
      <c r="F19124" s="6">
        <v>44713</v>
      </c>
      <c r="G19124" s="6" t="str">
        <f>TEXT(datatable[[#This Row],[дата]],"ММ")</f>
        <v>06</v>
      </c>
      <c r="H19124" s="8">
        <v>3.3488000000000007</v>
      </c>
      <c r="I19124" s="8">
        <v>1.365</v>
      </c>
      <c r="J19124" s="8">
        <f>datatable[[#This Row],[продажи_]]-datatable[[#This Row],[себестоимость_]]</f>
        <v>1.9838000000000007</v>
      </c>
      <c r="L19124"/>
    </row>
    <row r="19125" spans="2:12" x14ac:dyDescent="0.4">
      <c r="B19125" s="5" t="s">
        <v>78</v>
      </c>
      <c r="C19125" s="5" t="s">
        <v>55</v>
      </c>
      <c r="D19125" s="5" t="s">
        <v>32</v>
      </c>
      <c r="E19125" s="5" t="s">
        <v>7</v>
      </c>
      <c r="F19125" s="6">
        <v>44743</v>
      </c>
      <c r="G19125" s="6" t="str">
        <f>TEXT(datatable[[#This Row],[дата]],"ММ")</f>
        <v>07</v>
      </c>
      <c r="H19125" s="8">
        <v>1.5824</v>
      </c>
      <c r="I19125" s="8">
        <v>0.78959999999999997</v>
      </c>
      <c r="J19125" s="8">
        <f>datatable[[#This Row],[продажи_]]-datatable[[#This Row],[себестоимость_]]</f>
        <v>0.79280000000000006</v>
      </c>
      <c r="L19125"/>
    </row>
    <row r="19126" spans="2:12" x14ac:dyDescent="0.4">
      <c r="B19126" s="5" t="s">
        <v>78</v>
      </c>
      <c r="C19126" s="5" t="s">
        <v>55</v>
      </c>
      <c r="D19126" s="5" t="s">
        <v>32</v>
      </c>
      <c r="E19126" s="5" t="s">
        <v>7</v>
      </c>
      <c r="F19126" s="6">
        <v>44774</v>
      </c>
      <c r="G19126" s="6" t="str">
        <f>TEXT(datatable[[#This Row],[дата]],"ММ")</f>
        <v>08</v>
      </c>
      <c r="H19126" s="8">
        <v>2.0078999999999998</v>
      </c>
      <c r="I19126" s="8">
        <v>1.0206000000000002</v>
      </c>
      <c r="J19126" s="8">
        <f>datatable[[#This Row],[продажи_]]-datatable[[#This Row],[себестоимость_]]</f>
        <v>0.98729999999999962</v>
      </c>
      <c r="L19126"/>
    </row>
    <row r="19127" spans="2:12" x14ac:dyDescent="0.4">
      <c r="B19127" s="5" t="s">
        <v>78</v>
      </c>
      <c r="C19127" s="5" t="s">
        <v>55</v>
      </c>
      <c r="D19127" s="5" t="s">
        <v>32</v>
      </c>
      <c r="E19127" s="5" t="s">
        <v>7</v>
      </c>
      <c r="F19127" s="6">
        <v>44805</v>
      </c>
      <c r="G19127" s="6" t="str">
        <f>TEXT(datatable[[#This Row],[дата]],"ММ")</f>
        <v>09</v>
      </c>
      <c r="H19127" s="8">
        <v>2.3690000000000002</v>
      </c>
      <c r="I19127" s="8">
        <v>0.91349999999999998</v>
      </c>
      <c r="J19127" s="8">
        <f>datatable[[#This Row],[продажи_]]-datatable[[#This Row],[себестоимость_]]</f>
        <v>1.4555000000000002</v>
      </c>
      <c r="L19127"/>
    </row>
    <row r="19128" spans="2:12" x14ac:dyDescent="0.4">
      <c r="B19128" s="5" t="s">
        <v>78</v>
      </c>
      <c r="C19128" s="5" t="s">
        <v>55</v>
      </c>
      <c r="D19128" s="5" t="s">
        <v>32</v>
      </c>
      <c r="E19128" s="5" t="s">
        <v>7</v>
      </c>
      <c r="F19128" s="6">
        <v>44835</v>
      </c>
      <c r="G19128" s="6" t="str">
        <f>TEXT(datatable[[#This Row],[дата]],"ММ")</f>
        <v>10</v>
      </c>
      <c r="H19128" s="8">
        <v>2.7048000000000001</v>
      </c>
      <c r="I19128" s="8">
        <v>1.4846999999999999</v>
      </c>
      <c r="J19128" s="8">
        <f>datatable[[#This Row],[продажи_]]-datatable[[#This Row],[себестоимость_]]</f>
        <v>1.2201000000000002</v>
      </c>
      <c r="L19128"/>
    </row>
    <row r="19129" spans="2:12" x14ac:dyDescent="0.4">
      <c r="B19129" s="5" t="s">
        <v>78</v>
      </c>
      <c r="C19129" s="5" t="s">
        <v>55</v>
      </c>
      <c r="D19129" s="5" t="s">
        <v>32</v>
      </c>
      <c r="E19129" s="5" t="s">
        <v>7</v>
      </c>
      <c r="F19129" s="6">
        <v>44866</v>
      </c>
      <c r="G19129" s="6" t="str">
        <f>TEXT(datatable[[#This Row],[дата]],"ММ")</f>
        <v>11</v>
      </c>
      <c r="H19129" s="8">
        <v>3.4683999999999999</v>
      </c>
      <c r="I19129" s="8">
        <v>1.62435</v>
      </c>
      <c r="J19129" s="8">
        <f>datatable[[#This Row],[продажи_]]-datatable[[#This Row],[себестоимость_]]</f>
        <v>1.84405</v>
      </c>
      <c r="L19129"/>
    </row>
    <row r="19130" spans="2:12" x14ac:dyDescent="0.4">
      <c r="B19130" s="5" t="s">
        <v>78</v>
      </c>
      <c r="C19130" s="5" t="s">
        <v>55</v>
      </c>
      <c r="D19130" s="5" t="s">
        <v>32</v>
      </c>
      <c r="E19130" s="5" t="s">
        <v>7</v>
      </c>
      <c r="F19130" s="6">
        <v>44896</v>
      </c>
      <c r="G19130" s="6" t="str">
        <f>TEXT(datatable[[#This Row],[дата]],"ММ")</f>
        <v>12</v>
      </c>
      <c r="H19130" s="8">
        <v>3.0360000000000005</v>
      </c>
      <c r="I19130" s="8">
        <v>1.1214</v>
      </c>
      <c r="J19130" s="8">
        <f>datatable[[#This Row],[продажи_]]-datatable[[#This Row],[себестоимость_]]</f>
        <v>1.9146000000000005</v>
      </c>
      <c r="L19130"/>
    </row>
    <row r="19131" spans="2:12" x14ac:dyDescent="0.4">
      <c r="B19131" s="5" t="s">
        <v>78</v>
      </c>
      <c r="C19131" s="5" t="s">
        <v>55</v>
      </c>
      <c r="D19131" s="5" t="s">
        <v>32</v>
      </c>
      <c r="E19131" s="5" t="s">
        <v>7</v>
      </c>
      <c r="F19131" s="6">
        <v>44562</v>
      </c>
      <c r="G19131" s="6" t="str">
        <f>TEXT(datatable[[#This Row],[дата]],"ММ")</f>
        <v>01</v>
      </c>
      <c r="H19131" s="8">
        <v>2.05335</v>
      </c>
      <c r="I19131" s="8">
        <v>0.50895000000000001</v>
      </c>
      <c r="J19131" s="8">
        <f>datatable[[#This Row],[продажи_]]-datatable[[#This Row],[себестоимость_]]</f>
        <v>1.5444</v>
      </c>
      <c r="L19131"/>
    </row>
    <row r="19132" spans="2:12" x14ac:dyDescent="0.4">
      <c r="B19132" s="5" t="s">
        <v>78</v>
      </c>
      <c r="C19132" s="5" t="s">
        <v>55</v>
      </c>
      <c r="D19132" s="5" t="s">
        <v>32</v>
      </c>
      <c r="E19132" s="5" t="s">
        <v>7</v>
      </c>
      <c r="F19132" s="6">
        <v>44593</v>
      </c>
      <c r="G19132" s="6" t="str">
        <f>TEXT(datatable[[#This Row],[дата]],"ММ")</f>
        <v>02</v>
      </c>
      <c r="H19132" s="8">
        <v>2.2658999999999998</v>
      </c>
      <c r="I19132" s="8">
        <v>1.0101000000000002</v>
      </c>
      <c r="J19132" s="8">
        <f>datatable[[#This Row],[продажи_]]-datatable[[#This Row],[себестоимость_]]</f>
        <v>1.2557999999999996</v>
      </c>
      <c r="L19132"/>
    </row>
    <row r="19133" spans="2:12" x14ac:dyDescent="0.4">
      <c r="B19133" s="5" t="s">
        <v>78</v>
      </c>
      <c r="C19133" s="5" t="s">
        <v>55</v>
      </c>
      <c r="D19133" s="5" t="s">
        <v>32</v>
      </c>
      <c r="E19133" s="5" t="s">
        <v>7</v>
      </c>
      <c r="F19133" s="6">
        <v>44621</v>
      </c>
      <c r="G19133" s="6" t="str">
        <f>TEXT(datatable[[#This Row],[дата]],"ММ")</f>
        <v>03</v>
      </c>
      <c r="H19133" s="8">
        <v>3.2448000000000001</v>
      </c>
      <c r="I19133" s="8">
        <v>1.0192000000000001</v>
      </c>
      <c r="J19133" s="8">
        <f>datatable[[#This Row],[продажи_]]-datatable[[#This Row],[себестоимость_]]</f>
        <v>2.2256</v>
      </c>
      <c r="L19133"/>
    </row>
    <row r="19134" spans="2:12" x14ac:dyDescent="0.4">
      <c r="B19134" s="5" t="s">
        <v>78</v>
      </c>
      <c r="C19134" s="5" t="s">
        <v>55</v>
      </c>
      <c r="D19134" s="5" t="s">
        <v>32</v>
      </c>
      <c r="E19134" s="5" t="s">
        <v>7</v>
      </c>
      <c r="F19134" s="6">
        <v>44652</v>
      </c>
      <c r="G19134" s="6" t="str">
        <f>TEXT(datatable[[#This Row],[дата]],"ММ")</f>
        <v>04</v>
      </c>
      <c r="H19134" s="8">
        <v>2.8665000000000003</v>
      </c>
      <c r="I19134" s="8">
        <v>0.77349999999999997</v>
      </c>
      <c r="J19134" s="8">
        <f>datatable[[#This Row],[продажи_]]-datatable[[#This Row],[себестоимость_]]</f>
        <v>2.0930000000000004</v>
      </c>
      <c r="L19134"/>
    </row>
    <row r="19135" spans="2:12" x14ac:dyDescent="0.4">
      <c r="B19135" s="5" t="s">
        <v>78</v>
      </c>
      <c r="C19135" s="5" t="s">
        <v>55</v>
      </c>
      <c r="D19135" s="5" t="s">
        <v>32</v>
      </c>
      <c r="E19135" s="5" t="s">
        <v>7</v>
      </c>
      <c r="F19135" s="6">
        <v>44682</v>
      </c>
      <c r="G19135" s="6" t="str">
        <f>TEXT(datatable[[#This Row],[дата]],"ММ")</f>
        <v>05</v>
      </c>
      <c r="H19135" s="8">
        <v>2.5272000000000001</v>
      </c>
      <c r="I19135" s="8">
        <v>0.8580000000000001</v>
      </c>
      <c r="J19135" s="8">
        <f>datatable[[#This Row],[продажи_]]-datatable[[#This Row],[себестоимость_]]</f>
        <v>1.6692</v>
      </c>
      <c r="L19135"/>
    </row>
    <row r="19136" spans="2:12" x14ac:dyDescent="0.4">
      <c r="B19136" s="5" t="s">
        <v>78</v>
      </c>
      <c r="C19136" s="5" t="s">
        <v>55</v>
      </c>
      <c r="D19136" s="5" t="s">
        <v>32</v>
      </c>
      <c r="E19136" s="5" t="s">
        <v>7</v>
      </c>
      <c r="F19136" s="6">
        <v>44713</v>
      </c>
      <c r="G19136" s="6" t="str">
        <f>TEXT(datatable[[#This Row],[дата]],"ММ")</f>
        <v>06</v>
      </c>
      <c r="H19136" s="8">
        <v>2.8645499999999999</v>
      </c>
      <c r="I19136" s="8">
        <v>0.92949999999999999</v>
      </c>
      <c r="J19136" s="8">
        <f>datatable[[#This Row],[продажи_]]-datatable[[#This Row],[себестоимость_]]</f>
        <v>1.9350499999999999</v>
      </c>
      <c r="L19136"/>
    </row>
    <row r="19137" spans="2:12" x14ac:dyDescent="0.4">
      <c r="B19137" s="5" t="s">
        <v>78</v>
      </c>
      <c r="C19137" s="5" t="s">
        <v>55</v>
      </c>
      <c r="D19137" s="5" t="s">
        <v>32</v>
      </c>
      <c r="E19137" s="5" t="s">
        <v>7</v>
      </c>
      <c r="F19137" s="6">
        <v>44743</v>
      </c>
      <c r="G19137" s="6" t="str">
        <f>TEXT(datatable[[#This Row],[дата]],"ММ")</f>
        <v>07</v>
      </c>
      <c r="H19137" s="8">
        <v>1.3572</v>
      </c>
      <c r="I19137" s="8">
        <v>0.43159999999999998</v>
      </c>
      <c r="J19137" s="8">
        <f>datatable[[#This Row],[продажи_]]-datatable[[#This Row],[себестоимость_]]</f>
        <v>0.92559999999999998</v>
      </c>
      <c r="L19137"/>
    </row>
    <row r="19138" spans="2:12" x14ac:dyDescent="0.4">
      <c r="B19138" s="5" t="s">
        <v>78</v>
      </c>
      <c r="C19138" s="5" t="s">
        <v>55</v>
      </c>
      <c r="D19138" s="5" t="s">
        <v>32</v>
      </c>
      <c r="E19138" s="5" t="s">
        <v>7</v>
      </c>
      <c r="F19138" s="6">
        <v>44774</v>
      </c>
      <c r="G19138" s="6" t="str">
        <f>TEXT(datatable[[#This Row],[дата]],"ММ")</f>
        <v>08</v>
      </c>
      <c r="H19138" s="8">
        <v>1.8076500000000002</v>
      </c>
      <c r="I19138" s="8">
        <v>0.57329999999999992</v>
      </c>
      <c r="J19138" s="8">
        <f>datatable[[#This Row],[продажи_]]-datatable[[#This Row],[себестоимость_]]</f>
        <v>1.2343500000000003</v>
      </c>
      <c r="L19138"/>
    </row>
    <row r="19139" spans="2:12" x14ac:dyDescent="0.4">
      <c r="B19139" s="5" t="s">
        <v>78</v>
      </c>
      <c r="C19139" s="5" t="s">
        <v>55</v>
      </c>
      <c r="D19139" s="5" t="s">
        <v>32</v>
      </c>
      <c r="E19139" s="5" t="s">
        <v>7</v>
      </c>
      <c r="F19139" s="6">
        <v>44805</v>
      </c>
      <c r="G19139" s="6" t="str">
        <f>TEXT(datatable[[#This Row],[дата]],"ММ")</f>
        <v>09</v>
      </c>
      <c r="H19139" s="8">
        <v>1.6184999999999998</v>
      </c>
      <c r="I19139" s="8">
        <v>0.72150000000000014</v>
      </c>
      <c r="J19139" s="8">
        <f>datatable[[#This Row],[продажи_]]-datatable[[#This Row],[себестоимость_]]</f>
        <v>0.89699999999999969</v>
      </c>
      <c r="L19139"/>
    </row>
    <row r="19140" spans="2:12" x14ac:dyDescent="0.4">
      <c r="B19140" s="5" t="s">
        <v>78</v>
      </c>
      <c r="C19140" s="5" t="s">
        <v>55</v>
      </c>
      <c r="D19140" s="5" t="s">
        <v>32</v>
      </c>
      <c r="E19140" s="5" t="s">
        <v>7</v>
      </c>
      <c r="F19140" s="6">
        <v>44835</v>
      </c>
      <c r="G19140" s="6" t="str">
        <f>TEXT(datatable[[#This Row],[дата]],"ММ")</f>
        <v>10</v>
      </c>
      <c r="H19140" s="8">
        <v>2.6208</v>
      </c>
      <c r="I19140" s="8">
        <v>0.80990000000000006</v>
      </c>
      <c r="J19140" s="8">
        <f>datatable[[#This Row],[продажи_]]-datatable[[#This Row],[себестоимость_]]</f>
        <v>1.8109</v>
      </c>
      <c r="L19140"/>
    </row>
    <row r="19141" spans="2:12" x14ac:dyDescent="0.4">
      <c r="B19141" s="5" t="s">
        <v>78</v>
      </c>
      <c r="C19141" s="5" t="s">
        <v>55</v>
      </c>
      <c r="D19141" s="5" t="s">
        <v>32</v>
      </c>
      <c r="E19141" s="5" t="s">
        <v>7</v>
      </c>
      <c r="F19141" s="6">
        <v>44866</v>
      </c>
      <c r="G19141" s="6" t="str">
        <f>TEXT(datatable[[#This Row],[дата]],"ММ")</f>
        <v>11</v>
      </c>
      <c r="H19141" s="8">
        <v>2.6617500000000001</v>
      </c>
      <c r="I19141" s="8">
        <v>0.80274999999999996</v>
      </c>
      <c r="J19141" s="8">
        <f>datatable[[#This Row],[продажи_]]-datatable[[#This Row],[себестоимость_]]</f>
        <v>1.859</v>
      </c>
      <c r="L19141"/>
    </row>
    <row r="19142" spans="2:12" x14ac:dyDescent="0.4">
      <c r="B19142" s="5" t="s">
        <v>78</v>
      </c>
      <c r="C19142" s="5" t="s">
        <v>55</v>
      </c>
      <c r="D19142" s="5" t="s">
        <v>32</v>
      </c>
      <c r="E19142" s="5" t="s">
        <v>7</v>
      </c>
      <c r="F19142" s="6">
        <v>44896</v>
      </c>
      <c r="G19142" s="6" t="str">
        <f>TEXT(datatable[[#This Row],[дата]],"ММ")</f>
        <v>12</v>
      </c>
      <c r="H19142" s="8">
        <v>2.0591999999999997</v>
      </c>
      <c r="I19142" s="8">
        <v>0.93599999999999994</v>
      </c>
      <c r="J19142" s="8">
        <f>datatable[[#This Row],[продажи_]]-datatable[[#This Row],[себестоимость_]]</f>
        <v>1.1231999999999998</v>
      </c>
      <c r="L19142"/>
    </row>
    <row r="19143" spans="2:12" x14ac:dyDescent="0.4">
      <c r="B19143" s="5" t="s">
        <v>78</v>
      </c>
      <c r="C19143" s="5" t="s">
        <v>55</v>
      </c>
      <c r="D19143" s="5" t="s">
        <v>32</v>
      </c>
      <c r="E19143" s="5" t="s">
        <v>7</v>
      </c>
      <c r="F19143" s="6">
        <v>44562</v>
      </c>
      <c r="G19143" s="6" t="str">
        <f>TEXT(datatable[[#This Row],[дата]],"ММ")</f>
        <v>01</v>
      </c>
      <c r="H19143" s="8">
        <v>0.82620000000000005</v>
      </c>
      <c r="I19143" s="8">
        <v>0.32445000000000002</v>
      </c>
      <c r="J19143" s="8">
        <f>datatable[[#This Row],[продажи_]]-datatable[[#This Row],[себестоимость_]]</f>
        <v>0.50175000000000003</v>
      </c>
      <c r="L19143"/>
    </row>
    <row r="19144" spans="2:12" x14ac:dyDescent="0.4">
      <c r="B19144" s="5" t="s">
        <v>78</v>
      </c>
      <c r="C19144" s="5" t="s">
        <v>55</v>
      </c>
      <c r="D19144" s="5" t="s">
        <v>32</v>
      </c>
      <c r="E19144" s="5" t="s">
        <v>7</v>
      </c>
      <c r="F19144" s="6">
        <v>44593</v>
      </c>
      <c r="G19144" s="6" t="str">
        <f>TEXT(datatable[[#This Row],[дата]],"ММ")</f>
        <v>02</v>
      </c>
      <c r="H19144" s="8">
        <v>0.98769999999999991</v>
      </c>
      <c r="I19144" s="8">
        <v>0.49</v>
      </c>
      <c r="J19144" s="8">
        <f>datatable[[#This Row],[продажи_]]-datatable[[#This Row],[себестоимость_]]</f>
        <v>0.49769999999999992</v>
      </c>
      <c r="L19144"/>
    </row>
    <row r="19145" spans="2:12" x14ac:dyDescent="0.4">
      <c r="B19145" s="5" t="s">
        <v>78</v>
      </c>
      <c r="C19145" s="5" t="s">
        <v>55</v>
      </c>
      <c r="D19145" s="5" t="s">
        <v>32</v>
      </c>
      <c r="E19145" s="5" t="s">
        <v>7</v>
      </c>
      <c r="F19145" s="6">
        <v>44621</v>
      </c>
      <c r="G19145" s="6" t="str">
        <f>TEXT(datatable[[#This Row],[дата]],"ММ")</f>
        <v>03</v>
      </c>
      <c r="H19145" s="8">
        <v>1.5640000000000001</v>
      </c>
      <c r="I19145" s="8">
        <v>0.67200000000000004</v>
      </c>
      <c r="J19145" s="8">
        <f>datatable[[#This Row],[продажи_]]-datatable[[#This Row],[себестоимость_]]</f>
        <v>0.89200000000000002</v>
      </c>
      <c r="L19145"/>
    </row>
    <row r="19146" spans="2:12" x14ac:dyDescent="0.4">
      <c r="B19146" s="5" t="s">
        <v>78</v>
      </c>
      <c r="C19146" s="5" t="s">
        <v>55</v>
      </c>
      <c r="D19146" s="5" t="s">
        <v>32</v>
      </c>
      <c r="E19146" s="5" t="s">
        <v>7</v>
      </c>
      <c r="F19146" s="6">
        <v>44652</v>
      </c>
      <c r="G19146" s="6" t="str">
        <f>TEXT(datatable[[#This Row],[дата]],"ММ")</f>
        <v>04</v>
      </c>
      <c r="H19146" s="8">
        <v>1.2376</v>
      </c>
      <c r="I19146" s="8">
        <v>0.53410000000000002</v>
      </c>
      <c r="J19146" s="8">
        <f>datatable[[#This Row],[продажи_]]-datatable[[#This Row],[себестоимость_]]</f>
        <v>0.70350000000000001</v>
      </c>
      <c r="L19146"/>
    </row>
    <row r="19147" spans="2:12" x14ac:dyDescent="0.4">
      <c r="B19147" s="5" t="s">
        <v>78</v>
      </c>
      <c r="C19147" s="5" t="s">
        <v>55</v>
      </c>
      <c r="D19147" s="5" t="s">
        <v>32</v>
      </c>
      <c r="E19147" s="5" t="s">
        <v>7</v>
      </c>
      <c r="F19147" s="6">
        <v>44682</v>
      </c>
      <c r="G19147" s="6" t="str">
        <f>TEXT(datatable[[#This Row],[дата]],"ММ")</f>
        <v>05</v>
      </c>
      <c r="H19147" s="8">
        <v>1.0302</v>
      </c>
      <c r="I19147" s="8">
        <v>0.33600000000000002</v>
      </c>
      <c r="J19147" s="8">
        <f>datatable[[#This Row],[продажи_]]-datatable[[#This Row],[себестоимость_]]</f>
        <v>0.69419999999999993</v>
      </c>
      <c r="L19147"/>
    </row>
    <row r="19148" spans="2:12" x14ac:dyDescent="0.4">
      <c r="B19148" s="5" t="s">
        <v>78</v>
      </c>
      <c r="C19148" s="5" t="s">
        <v>55</v>
      </c>
      <c r="D19148" s="5" t="s">
        <v>32</v>
      </c>
      <c r="E19148" s="5" t="s">
        <v>7</v>
      </c>
      <c r="F19148" s="6">
        <v>44713</v>
      </c>
      <c r="G19148" s="6" t="str">
        <f>TEXT(datatable[[#This Row],[дата]],"ММ")</f>
        <v>06</v>
      </c>
      <c r="H19148" s="8">
        <v>0.90609999999999991</v>
      </c>
      <c r="I19148" s="8">
        <v>0.49595000000000006</v>
      </c>
      <c r="J19148" s="8">
        <f>datatable[[#This Row],[продажи_]]-datatable[[#This Row],[себестоимость_]]</f>
        <v>0.41014999999999985</v>
      </c>
      <c r="L19148"/>
    </row>
    <row r="19149" spans="2:12" x14ac:dyDescent="0.4">
      <c r="B19149" s="5" t="s">
        <v>78</v>
      </c>
      <c r="C19149" s="5" t="s">
        <v>55</v>
      </c>
      <c r="D19149" s="5" t="s">
        <v>32</v>
      </c>
      <c r="E19149" s="5" t="s">
        <v>7</v>
      </c>
      <c r="F19149" s="6">
        <v>44743</v>
      </c>
      <c r="G19149" s="6" t="str">
        <f>TEXT(datatable[[#This Row],[дата]],"ММ")</f>
        <v>07</v>
      </c>
      <c r="H19149" s="8">
        <v>0.73440000000000005</v>
      </c>
      <c r="I19149" s="8">
        <v>0.24640000000000004</v>
      </c>
      <c r="J19149" s="8">
        <f>datatable[[#This Row],[продажи_]]-datatable[[#This Row],[себестоимость_]]</f>
        <v>0.48799999999999999</v>
      </c>
      <c r="L19149"/>
    </row>
    <row r="19150" spans="2:12" x14ac:dyDescent="0.4">
      <c r="B19150" s="5" t="s">
        <v>78</v>
      </c>
      <c r="C19150" s="5" t="s">
        <v>55</v>
      </c>
      <c r="D19150" s="5" t="s">
        <v>32</v>
      </c>
      <c r="E19150" s="5" t="s">
        <v>7</v>
      </c>
      <c r="F19150" s="6">
        <v>44774</v>
      </c>
      <c r="G19150" s="6" t="str">
        <f>TEXT(datatable[[#This Row],[дата]],"ММ")</f>
        <v>08</v>
      </c>
      <c r="H19150" s="8">
        <v>0.63495000000000001</v>
      </c>
      <c r="I19150" s="8">
        <v>0.36224999999999996</v>
      </c>
      <c r="J19150" s="8">
        <f>datatable[[#This Row],[продажи_]]-datatable[[#This Row],[себестоимость_]]</f>
        <v>0.27270000000000005</v>
      </c>
      <c r="L19150"/>
    </row>
    <row r="19151" spans="2:12" x14ac:dyDescent="0.4">
      <c r="B19151" s="5" t="s">
        <v>78</v>
      </c>
      <c r="C19151" s="5" t="s">
        <v>55</v>
      </c>
      <c r="D19151" s="5" t="s">
        <v>32</v>
      </c>
      <c r="E19151" s="5" t="s">
        <v>7</v>
      </c>
      <c r="F19151" s="6">
        <v>44805</v>
      </c>
      <c r="G19151" s="6" t="str">
        <f>TEXT(datatable[[#This Row],[дата]],"ММ")</f>
        <v>09</v>
      </c>
      <c r="H19151" s="8">
        <v>0.78200000000000003</v>
      </c>
      <c r="I19151" s="8">
        <v>0.42000000000000004</v>
      </c>
      <c r="J19151" s="8">
        <f>datatable[[#This Row],[продажи_]]-datatable[[#This Row],[себестоимость_]]</f>
        <v>0.36199999999999999</v>
      </c>
      <c r="L19151"/>
    </row>
    <row r="19152" spans="2:12" x14ac:dyDescent="0.4">
      <c r="B19152" s="5" t="s">
        <v>78</v>
      </c>
      <c r="C19152" s="5" t="s">
        <v>55</v>
      </c>
      <c r="D19152" s="5" t="s">
        <v>32</v>
      </c>
      <c r="E19152" s="5" t="s">
        <v>7</v>
      </c>
      <c r="F19152" s="6">
        <v>44835</v>
      </c>
      <c r="G19152" s="6" t="str">
        <f>TEXT(datatable[[#This Row],[дата]],"ММ")</f>
        <v>10</v>
      </c>
      <c r="H19152" s="8">
        <v>1.3565999999999998</v>
      </c>
      <c r="I19152" s="8">
        <v>0.55859999999999999</v>
      </c>
      <c r="J19152" s="8">
        <f>datatable[[#This Row],[продажи_]]-datatable[[#This Row],[себестоимость_]]</f>
        <v>0.79799999999999982</v>
      </c>
      <c r="L19152"/>
    </row>
    <row r="19153" spans="2:12" x14ac:dyDescent="0.4">
      <c r="B19153" s="5" t="s">
        <v>78</v>
      </c>
      <c r="C19153" s="5" t="s">
        <v>55</v>
      </c>
      <c r="D19153" s="5" t="s">
        <v>32</v>
      </c>
      <c r="E19153" s="5" t="s">
        <v>7</v>
      </c>
      <c r="F19153" s="6">
        <v>44866</v>
      </c>
      <c r="G19153" s="6" t="str">
        <f>TEXT(datatable[[#This Row],[дата]],"ММ")</f>
        <v>11</v>
      </c>
      <c r="H19153" s="8">
        <v>1.2928499999999998</v>
      </c>
      <c r="I19153" s="8">
        <v>0.38219999999999998</v>
      </c>
      <c r="J19153" s="8">
        <f>datatable[[#This Row],[продажи_]]-datatable[[#This Row],[себестоимость_]]</f>
        <v>0.91064999999999985</v>
      </c>
      <c r="L19153"/>
    </row>
    <row r="19154" spans="2:12" x14ac:dyDescent="0.4">
      <c r="B19154" s="5" t="s">
        <v>78</v>
      </c>
      <c r="C19154" s="5" t="s">
        <v>55</v>
      </c>
      <c r="D19154" s="5" t="s">
        <v>32</v>
      </c>
      <c r="E19154" s="5" t="s">
        <v>7</v>
      </c>
      <c r="F19154" s="6">
        <v>44896</v>
      </c>
      <c r="G19154" s="6" t="str">
        <f>TEXT(datatable[[#This Row],[дата]],"ММ")</f>
        <v>12</v>
      </c>
      <c r="H19154" s="8">
        <v>1.1832</v>
      </c>
      <c r="I19154" s="8">
        <v>0.49979999999999997</v>
      </c>
      <c r="J19154" s="8">
        <f>datatable[[#This Row],[продажи_]]-datatable[[#This Row],[себестоимость_]]</f>
        <v>0.68340000000000001</v>
      </c>
      <c r="L19154"/>
    </row>
    <row r="19155" spans="2:12" x14ac:dyDescent="0.4">
      <c r="B19155" s="5" t="s">
        <v>65</v>
      </c>
      <c r="C19155" s="5" t="s">
        <v>58</v>
      </c>
      <c r="D19155" s="5" t="s">
        <v>31</v>
      </c>
      <c r="E19155" s="5" t="s">
        <v>60</v>
      </c>
      <c r="F19155" s="6">
        <v>44562</v>
      </c>
      <c r="G19155" s="6" t="str">
        <f>TEXT(datatable[[#This Row],[дата]],"ММ")</f>
        <v>01</v>
      </c>
      <c r="H19155" s="8">
        <v>22.072050000000001</v>
      </c>
      <c r="I19155" s="8">
        <v>10.497600000000002</v>
      </c>
      <c r="J19155" s="8">
        <f>datatable[[#This Row],[продажи_]]-datatable[[#This Row],[себестоимость_]]</f>
        <v>11.574449999999999</v>
      </c>
      <c r="L19155"/>
    </row>
    <row r="19156" spans="2:12" x14ac:dyDescent="0.4">
      <c r="B19156" s="5" t="s">
        <v>65</v>
      </c>
      <c r="C19156" s="5" t="s">
        <v>58</v>
      </c>
      <c r="D19156" s="5" t="s">
        <v>31</v>
      </c>
      <c r="E19156" s="5" t="s">
        <v>60</v>
      </c>
      <c r="F19156" s="6">
        <v>44593</v>
      </c>
      <c r="G19156" s="6" t="str">
        <f>TEXT(datatable[[#This Row],[дата]],"ММ")</f>
        <v>02</v>
      </c>
      <c r="H19156" s="8">
        <v>43.389499999999998</v>
      </c>
      <c r="I19156" s="8">
        <v>13.154400000000001</v>
      </c>
      <c r="J19156" s="8">
        <f>datatable[[#This Row],[продажи_]]-datatable[[#This Row],[себестоимость_]]</f>
        <v>30.235099999999996</v>
      </c>
      <c r="L19156"/>
    </row>
    <row r="19157" spans="2:12" x14ac:dyDescent="0.4">
      <c r="B19157" s="5" t="s">
        <v>65</v>
      </c>
      <c r="C19157" s="5" t="s">
        <v>58</v>
      </c>
      <c r="D19157" s="5" t="s">
        <v>31</v>
      </c>
      <c r="E19157" s="5" t="s">
        <v>60</v>
      </c>
      <c r="F19157" s="6">
        <v>44621</v>
      </c>
      <c r="G19157" s="6" t="str">
        <f>TEXT(datatable[[#This Row],[дата]],"ММ")</f>
        <v>03</v>
      </c>
      <c r="H19157" s="8">
        <v>44.413599999999995</v>
      </c>
      <c r="I19157" s="8">
        <v>19.872</v>
      </c>
      <c r="J19157" s="8">
        <f>datatable[[#This Row],[продажи_]]-datatable[[#This Row],[себестоимость_]]</f>
        <v>24.541599999999995</v>
      </c>
      <c r="L19157"/>
    </row>
    <row r="19158" spans="2:12" x14ac:dyDescent="0.4">
      <c r="B19158" s="5" t="s">
        <v>65</v>
      </c>
      <c r="C19158" s="5" t="s">
        <v>58</v>
      </c>
      <c r="D19158" s="5" t="s">
        <v>31</v>
      </c>
      <c r="E19158" s="5" t="s">
        <v>60</v>
      </c>
      <c r="F19158" s="6">
        <v>44652</v>
      </c>
      <c r="G19158" s="6" t="str">
        <f>TEXT(datatable[[#This Row],[дата]],"ММ")</f>
        <v>04</v>
      </c>
      <c r="H19158" s="8">
        <v>32.447800000000001</v>
      </c>
      <c r="I19158" s="8">
        <v>16.329600000000003</v>
      </c>
      <c r="J19158" s="8">
        <f>datatable[[#This Row],[продажи_]]-datatable[[#This Row],[себестоимость_]]</f>
        <v>16.118199999999998</v>
      </c>
      <c r="L19158"/>
    </row>
    <row r="19159" spans="2:12" x14ac:dyDescent="0.4">
      <c r="B19159" s="5" t="s">
        <v>65</v>
      </c>
      <c r="C19159" s="5" t="s">
        <v>58</v>
      </c>
      <c r="D19159" s="5" t="s">
        <v>31</v>
      </c>
      <c r="E19159" s="5" t="s">
        <v>60</v>
      </c>
      <c r="F19159" s="6">
        <v>44682</v>
      </c>
      <c r="G19159" s="6" t="str">
        <f>TEXT(datatable[[#This Row],[дата]],"ММ")</f>
        <v>05</v>
      </c>
      <c r="H19159" s="8">
        <v>26.195400000000003</v>
      </c>
      <c r="I19159" s="8">
        <v>13.867200000000002</v>
      </c>
      <c r="J19159" s="8">
        <f>datatable[[#This Row],[продажи_]]-datatable[[#This Row],[себестоимость_]]</f>
        <v>12.328200000000001</v>
      </c>
      <c r="L19159"/>
    </row>
    <row r="19160" spans="2:12" x14ac:dyDescent="0.4">
      <c r="B19160" s="5" t="s">
        <v>65</v>
      </c>
      <c r="C19160" s="5" t="s">
        <v>58</v>
      </c>
      <c r="D19160" s="5" t="s">
        <v>31</v>
      </c>
      <c r="E19160" s="5" t="s">
        <v>60</v>
      </c>
      <c r="F19160" s="6">
        <v>44713</v>
      </c>
      <c r="G19160" s="6" t="str">
        <f>TEXT(datatable[[#This Row],[дата]],"ММ")</f>
        <v>06</v>
      </c>
      <c r="H19160" s="8">
        <v>33.283250000000002</v>
      </c>
      <c r="I19160" s="8">
        <v>13.338000000000001</v>
      </c>
      <c r="J19160" s="8">
        <f>datatable[[#This Row],[продажи_]]-datatable[[#This Row],[себестоимость_]]</f>
        <v>19.945250000000001</v>
      </c>
      <c r="L19160"/>
    </row>
    <row r="19161" spans="2:12" x14ac:dyDescent="0.4">
      <c r="B19161" s="5" t="s">
        <v>65</v>
      </c>
      <c r="C19161" s="5" t="s">
        <v>58</v>
      </c>
      <c r="D19161" s="5" t="s">
        <v>31</v>
      </c>
      <c r="E19161" s="5" t="s">
        <v>60</v>
      </c>
      <c r="F19161" s="6">
        <v>44743</v>
      </c>
      <c r="G19161" s="6" t="str">
        <f>TEXT(datatable[[#This Row],[дата]],"ММ")</f>
        <v>07</v>
      </c>
      <c r="H19161" s="8">
        <v>20.266399999999997</v>
      </c>
      <c r="I19161" s="8">
        <v>7.2576000000000001</v>
      </c>
      <c r="J19161" s="8">
        <f>datatable[[#This Row],[продажи_]]-datatable[[#This Row],[себестоимость_]]</f>
        <v>13.008799999999997</v>
      </c>
      <c r="L19161"/>
    </row>
    <row r="19162" spans="2:12" x14ac:dyDescent="0.4">
      <c r="B19162" s="5" t="s">
        <v>65</v>
      </c>
      <c r="C19162" s="5" t="s">
        <v>58</v>
      </c>
      <c r="D19162" s="5" t="s">
        <v>31</v>
      </c>
      <c r="E19162" s="5" t="s">
        <v>60</v>
      </c>
      <c r="F19162" s="6">
        <v>44774</v>
      </c>
      <c r="G19162" s="6" t="str">
        <f>TEXT(datatable[[#This Row],[дата]],"ММ")</f>
        <v>08</v>
      </c>
      <c r="H19162" s="8">
        <v>21.829499999999999</v>
      </c>
      <c r="I19162" s="8">
        <v>11.0808</v>
      </c>
      <c r="J19162" s="8">
        <f>datatable[[#This Row],[продажи_]]-datatable[[#This Row],[себестоимость_]]</f>
        <v>10.748699999999999</v>
      </c>
      <c r="L19162"/>
    </row>
    <row r="19163" spans="2:12" x14ac:dyDescent="0.4">
      <c r="B19163" s="5" t="s">
        <v>65</v>
      </c>
      <c r="C19163" s="5" t="s">
        <v>58</v>
      </c>
      <c r="D19163" s="5" t="s">
        <v>31</v>
      </c>
      <c r="E19163" s="5" t="s">
        <v>60</v>
      </c>
      <c r="F19163" s="6">
        <v>44805</v>
      </c>
      <c r="G19163" s="6" t="str">
        <f>TEXT(datatable[[#This Row],[дата]],"ММ")</f>
        <v>09</v>
      </c>
      <c r="H19163" s="8">
        <v>23.4465</v>
      </c>
      <c r="I19163" s="8">
        <v>11.124000000000001</v>
      </c>
      <c r="J19163" s="8">
        <f>datatable[[#This Row],[продажи_]]-datatable[[#This Row],[себестоимость_]]</f>
        <v>12.3225</v>
      </c>
      <c r="L19163"/>
    </row>
    <row r="19164" spans="2:12" x14ac:dyDescent="0.4">
      <c r="B19164" s="5" t="s">
        <v>65</v>
      </c>
      <c r="C19164" s="5" t="s">
        <v>58</v>
      </c>
      <c r="D19164" s="5" t="s">
        <v>31</v>
      </c>
      <c r="E19164" s="5" t="s">
        <v>60</v>
      </c>
      <c r="F19164" s="6">
        <v>44835</v>
      </c>
      <c r="G19164" s="6" t="str">
        <f>TEXT(datatable[[#This Row],[дата]],"ММ")</f>
        <v>10</v>
      </c>
      <c r="H19164" s="8">
        <v>38.484600000000007</v>
      </c>
      <c r="I19164" s="8">
        <v>15.120000000000001</v>
      </c>
      <c r="J19164" s="8">
        <f>datatable[[#This Row],[продажи_]]-datatable[[#This Row],[себестоимость_]]</f>
        <v>23.364600000000006</v>
      </c>
      <c r="L19164"/>
    </row>
    <row r="19165" spans="2:12" x14ac:dyDescent="0.4">
      <c r="B19165" s="5" t="s">
        <v>65</v>
      </c>
      <c r="C19165" s="5" t="s">
        <v>58</v>
      </c>
      <c r="D19165" s="5" t="s">
        <v>31</v>
      </c>
      <c r="E19165" s="5" t="s">
        <v>60</v>
      </c>
      <c r="F19165" s="6">
        <v>44866</v>
      </c>
      <c r="G19165" s="6" t="str">
        <f>TEXT(datatable[[#This Row],[дата]],"ММ")</f>
        <v>11</v>
      </c>
      <c r="H19165" s="8">
        <v>28.028000000000006</v>
      </c>
      <c r="I19165" s="8">
        <v>15.163200000000002</v>
      </c>
      <c r="J19165" s="8">
        <f>datatable[[#This Row],[продажи_]]-datatable[[#This Row],[себестоимость_]]</f>
        <v>12.864800000000004</v>
      </c>
      <c r="L19165"/>
    </row>
    <row r="19166" spans="2:12" x14ac:dyDescent="0.4">
      <c r="B19166" s="5" t="s">
        <v>65</v>
      </c>
      <c r="C19166" s="5" t="s">
        <v>58</v>
      </c>
      <c r="D19166" s="5" t="s">
        <v>31</v>
      </c>
      <c r="E19166" s="5" t="s">
        <v>60</v>
      </c>
      <c r="F19166" s="6">
        <v>44896</v>
      </c>
      <c r="G19166" s="6" t="str">
        <f>TEXT(datatable[[#This Row],[дата]],"ММ")</f>
        <v>12</v>
      </c>
      <c r="H19166" s="8">
        <v>30.076200000000004</v>
      </c>
      <c r="I19166" s="8">
        <v>12.830400000000001</v>
      </c>
      <c r="J19166" s="8">
        <f>datatable[[#This Row],[продажи_]]-datatable[[#This Row],[себестоимость_]]</f>
        <v>17.245800000000003</v>
      </c>
      <c r="L19166"/>
    </row>
    <row r="19167" spans="2:12" x14ac:dyDescent="0.4">
      <c r="B19167" s="5" t="s">
        <v>65</v>
      </c>
      <c r="C19167" s="5" t="s">
        <v>58</v>
      </c>
      <c r="D19167" s="5" t="s">
        <v>20</v>
      </c>
      <c r="E19167" s="5" t="s">
        <v>8</v>
      </c>
      <c r="F19167" s="6">
        <v>44562</v>
      </c>
      <c r="G19167" s="6" t="str">
        <f>TEXT(datatable[[#This Row],[дата]],"ММ")</f>
        <v>01</v>
      </c>
      <c r="H19167" s="8">
        <v>14.464800000000002</v>
      </c>
      <c r="I19167" s="8">
        <v>9.0045000000000002</v>
      </c>
      <c r="J19167" s="8">
        <f>datatable[[#This Row],[продажи_]]-datatable[[#This Row],[себестоимость_]]</f>
        <v>5.4603000000000019</v>
      </c>
      <c r="L19167"/>
    </row>
    <row r="19168" spans="2:12" x14ac:dyDescent="0.4">
      <c r="B19168" s="5" t="s">
        <v>65</v>
      </c>
      <c r="C19168" s="5" t="s">
        <v>58</v>
      </c>
      <c r="D19168" s="5" t="s">
        <v>20</v>
      </c>
      <c r="E19168" s="5" t="s">
        <v>8</v>
      </c>
      <c r="F19168" s="6">
        <v>44593</v>
      </c>
      <c r="G19168" s="6" t="str">
        <f>TEXT(datatable[[#This Row],[дата]],"ММ")</f>
        <v>02</v>
      </c>
      <c r="H19168" s="8">
        <v>21.898100000000003</v>
      </c>
      <c r="I19168" s="8">
        <v>18.353999999999999</v>
      </c>
      <c r="J19168" s="8">
        <f>datatable[[#This Row],[продажи_]]-datatable[[#This Row],[себестоимость_]]</f>
        <v>3.5441000000000038</v>
      </c>
      <c r="L19168"/>
    </row>
    <row r="19169" spans="2:12" x14ac:dyDescent="0.4">
      <c r="B19169" s="5" t="s">
        <v>65</v>
      </c>
      <c r="C19169" s="5" t="s">
        <v>58</v>
      </c>
      <c r="D19169" s="5" t="s">
        <v>20</v>
      </c>
      <c r="E19169" s="5" t="s">
        <v>8</v>
      </c>
      <c r="F19169" s="6">
        <v>44621</v>
      </c>
      <c r="G19169" s="6" t="str">
        <f>TEXT(datatable[[#This Row],[дата]],"ММ")</f>
        <v>03</v>
      </c>
      <c r="H19169" s="8">
        <v>19.7456</v>
      </c>
      <c r="I19169" s="8">
        <v>17.295999999999999</v>
      </c>
      <c r="J19169" s="8">
        <f>datatable[[#This Row],[продажи_]]-datatable[[#This Row],[себестоимость_]]</f>
        <v>2.4496000000000002</v>
      </c>
      <c r="L19169"/>
    </row>
    <row r="19170" spans="2:12" x14ac:dyDescent="0.4">
      <c r="B19170" s="5" t="s">
        <v>65</v>
      </c>
      <c r="C19170" s="5" t="s">
        <v>58</v>
      </c>
      <c r="D19170" s="5" t="s">
        <v>20</v>
      </c>
      <c r="E19170" s="5" t="s">
        <v>8</v>
      </c>
      <c r="F19170" s="6">
        <v>44652</v>
      </c>
      <c r="G19170" s="6" t="str">
        <f>TEXT(datatable[[#This Row],[дата]],"ММ")</f>
        <v>04</v>
      </c>
      <c r="H19170" s="8">
        <v>22.299900000000001</v>
      </c>
      <c r="I19170" s="8">
        <v>14.490000000000002</v>
      </c>
      <c r="J19170" s="8">
        <f>datatable[[#This Row],[продажи_]]-datatable[[#This Row],[себестоимость_]]</f>
        <v>7.809899999999999</v>
      </c>
      <c r="L19170"/>
    </row>
    <row r="19171" spans="2:12" x14ac:dyDescent="0.4">
      <c r="B19171" s="5" t="s">
        <v>65</v>
      </c>
      <c r="C19171" s="5" t="s">
        <v>58</v>
      </c>
      <c r="D19171" s="5" t="s">
        <v>20</v>
      </c>
      <c r="E19171" s="5" t="s">
        <v>8</v>
      </c>
      <c r="F19171" s="6">
        <v>44682</v>
      </c>
      <c r="G19171" s="6" t="str">
        <f>TEXT(datatable[[#This Row],[дата]],"ММ")</f>
        <v>05</v>
      </c>
      <c r="H19171" s="8">
        <v>13.776</v>
      </c>
      <c r="I19171" s="8">
        <v>12.144</v>
      </c>
      <c r="J19171" s="8">
        <f>datatable[[#This Row],[продажи_]]-datatable[[#This Row],[себестоимость_]]</f>
        <v>1.6319999999999997</v>
      </c>
      <c r="L19171"/>
    </row>
    <row r="19172" spans="2:12" x14ac:dyDescent="0.4">
      <c r="B19172" s="5" t="s">
        <v>65</v>
      </c>
      <c r="C19172" s="5" t="s">
        <v>58</v>
      </c>
      <c r="D19172" s="5" t="s">
        <v>20</v>
      </c>
      <c r="E19172" s="5" t="s">
        <v>8</v>
      </c>
      <c r="F19172" s="6">
        <v>44713</v>
      </c>
      <c r="G19172" s="6" t="str">
        <f>TEXT(datatable[[#This Row],[дата]],"ММ")</f>
        <v>06</v>
      </c>
      <c r="H19172" s="8">
        <v>21.639800000000001</v>
      </c>
      <c r="I19172" s="8">
        <v>12.109500000000002</v>
      </c>
      <c r="J19172" s="8">
        <f>datatable[[#This Row],[продажи_]]-datatable[[#This Row],[себестоимость_]]</f>
        <v>9.5302999999999987</v>
      </c>
      <c r="L19172"/>
    </row>
    <row r="19173" spans="2:12" x14ac:dyDescent="0.4">
      <c r="B19173" s="5" t="s">
        <v>65</v>
      </c>
      <c r="C19173" s="5" t="s">
        <v>58</v>
      </c>
      <c r="D19173" s="5" t="s">
        <v>20</v>
      </c>
      <c r="E19173" s="5" t="s">
        <v>8</v>
      </c>
      <c r="F19173" s="6">
        <v>44743</v>
      </c>
      <c r="G19173" s="6" t="str">
        <f>TEXT(datatable[[#This Row],[дата]],"ММ")</f>
        <v>07</v>
      </c>
      <c r="H19173" s="8">
        <v>11.48</v>
      </c>
      <c r="I19173" s="8">
        <v>8.1880000000000006</v>
      </c>
      <c r="J19173" s="8">
        <f>datatable[[#This Row],[продажи_]]-datatable[[#This Row],[себестоимость_]]</f>
        <v>3.2919999999999998</v>
      </c>
      <c r="L19173"/>
    </row>
    <row r="19174" spans="2:12" x14ac:dyDescent="0.4">
      <c r="B19174" s="5" t="s">
        <v>65</v>
      </c>
      <c r="C19174" s="5" t="s">
        <v>58</v>
      </c>
      <c r="D19174" s="5" t="s">
        <v>20</v>
      </c>
      <c r="E19174" s="5" t="s">
        <v>8</v>
      </c>
      <c r="F19174" s="6">
        <v>44774</v>
      </c>
      <c r="G19174" s="6" t="str">
        <f>TEXT(datatable[[#This Row],[дата]],"ММ")</f>
        <v>08</v>
      </c>
      <c r="H19174" s="8">
        <v>13.173300000000001</v>
      </c>
      <c r="I19174" s="8">
        <v>8.2799999999999994</v>
      </c>
      <c r="J19174" s="8">
        <f>datatable[[#This Row],[продажи_]]-datatable[[#This Row],[себестоимость_]]</f>
        <v>4.8933000000000018</v>
      </c>
      <c r="L19174"/>
    </row>
    <row r="19175" spans="2:12" x14ac:dyDescent="0.4">
      <c r="B19175" s="5" t="s">
        <v>65</v>
      </c>
      <c r="C19175" s="5" t="s">
        <v>58</v>
      </c>
      <c r="D19175" s="5" t="s">
        <v>20</v>
      </c>
      <c r="E19175" s="5" t="s">
        <v>8</v>
      </c>
      <c r="F19175" s="6">
        <v>44805</v>
      </c>
      <c r="G19175" s="6" t="str">
        <f>TEXT(datatable[[#This Row],[дата]],"ММ")</f>
        <v>09</v>
      </c>
      <c r="H19175" s="8">
        <v>15.928500000000001</v>
      </c>
      <c r="I19175" s="8">
        <v>11.154999999999999</v>
      </c>
      <c r="J19175" s="8">
        <f>datatable[[#This Row],[продажи_]]-datatable[[#This Row],[себестоимость_]]</f>
        <v>4.7735000000000021</v>
      </c>
      <c r="L19175"/>
    </row>
    <row r="19176" spans="2:12" x14ac:dyDescent="0.4">
      <c r="B19176" s="5" t="s">
        <v>65</v>
      </c>
      <c r="C19176" s="5" t="s">
        <v>58</v>
      </c>
      <c r="D19176" s="5" t="s">
        <v>20</v>
      </c>
      <c r="E19176" s="5" t="s">
        <v>8</v>
      </c>
      <c r="F19176" s="6">
        <v>44835</v>
      </c>
      <c r="G19176" s="6" t="str">
        <f>TEXT(datatable[[#This Row],[дата]],"ММ")</f>
        <v>10</v>
      </c>
      <c r="H19176" s="8">
        <v>20.491800000000001</v>
      </c>
      <c r="I19176" s="8">
        <v>18.353999999999999</v>
      </c>
      <c r="J19176" s="8">
        <f>datatable[[#This Row],[продажи_]]-datatable[[#This Row],[себестоимость_]]</f>
        <v>2.1378000000000021</v>
      </c>
      <c r="L19176"/>
    </row>
    <row r="19177" spans="2:12" x14ac:dyDescent="0.4">
      <c r="B19177" s="5" t="s">
        <v>65</v>
      </c>
      <c r="C19177" s="5" t="s">
        <v>58</v>
      </c>
      <c r="D19177" s="5" t="s">
        <v>20</v>
      </c>
      <c r="E19177" s="5" t="s">
        <v>8</v>
      </c>
      <c r="F19177" s="6">
        <v>44866</v>
      </c>
      <c r="G19177" s="6" t="str">
        <f>TEXT(datatable[[#This Row],[дата]],"ММ")</f>
        <v>11</v>
      </c>
      <c r="H19177" s="8">
        <v>17.162600000000001</v>
      </c>
      <c r="I19177" s="8">
        <v>12.707500000000001</v>
      </c>
      <c r="J19177" s="8">
        <f>datatable[[#This Row],[продажи_]]-datatable[[#This Row],[себестоимость_]]</f>
        <v>4.4550999999999998</v>
      </c>
      <c r="L19177"/>
    </row>
    <row r="19178" spans="2:12" x14ac:dyDescent="0.4">
      <c r="B19178" s="5" t="s">
        <v>65</v>
      </c>
      <c r="C19178" s="5" t="s">
        <v>58</v>
      </c>
      <c r="D19178" s="5" t="s">
        <v>20</v>
      </c>
      <c r="E19178" s="5" t="s">
        <v>8</v>
      </c>
      <c r="F19178" s="6">
        <v>44896</v>
      </c>
      <c r="G19178" s="6" t="str">
        <f>TEXT(datatable[[#This Row],[дата]],"ММ")</f>
        <v>12</v>
      </c>
      <c r="H19178" s="8">
        <v>17.564399999999999</v>
      </c>
      <c r="I19178" s="8">
        <v>11.73</v>
      </c>
      <c r="J19178" s="8">
        <f>datatable[[#This Row],[продажи_]]-datatable[[#This Row],[себестоимость_]]</f>
        <v>5.8343999999999987</v>
      </c>
      <c r="L19178"/>
    </row>
    <row r="19179" spans="2:12" x14ac:dyDescent="0.4">
      <c r="B19179" s="5" t="s">
        <v>65</v>
      </c>
      <c r="C19179" s="5" t="s">
        <v>58</v>
      </c>
      <c r="D19179" s="5" t="s">
        <v>31</v>
      </c>
      <c r="E19179" s="5" t="s">
        <v>61</v>
      </c>
      <c r="F19179" s="6">
        <v>44562</v>
      </c>
      <c r="G19179" s="6" t="str">
        <f>TEXT(datatable[[#This Row],[дата]],"ММ")</f>
        <v>01</v>
      </c>
      <c r="H19179" s="8">
        <v>7.5815999999999999</v>
      </c>
      <c r="I19179" s="8">
        <v>5.1070500000000001</v>
      </c>
      <c r="J19179" s="8">
        <f>datatable[[#This Row],[продажи_]]-datatable[[#This Row],[себестоимость_]]</f>
        <v>2.4745499999999998</v>
      </c>
      <c r="L19179"/>
    </row>
    <row r="19180" spans="2:12" x14ac:dyDescent="0.4">
      <c r="B19180" s="5" t="s">
        <v>65</v>
      </c>
      <c r="C19180" s="5" t="s">
        <v>58</v>
      </c>
      <c r="D19180" s="5" t="s">
        <v>31</v>
      </c>
      <c r="E19180" s="5" t="s">
        <v>61</v>
      </c>
      <c r="F19180" s="6">
        <v>44593</v>
      </c>
      <c r="G19180" s="6" t="str">
        <f>TEXT(datatable[[#This Row],[дата]],"ММ")</f>
        <v>02</v>
      </c>
      <c r="H19180" s="8">
        <v>12.927599999999998</v>
      </c>
      <c r="I19180" s="8">
        <v>5.4999000000000002</v>
      </c>
      <c r="J19180" s="8">
        <f>datatable[[#This Row],[продажи_]]-datatable[[#This Row],[себестоимость_]]</f>
        <v>7.427699999999998</v>
      </c>
      <c r="L19180"/>
    </row>
    <row r="19181" spans="2:12" x14ac:dyDescent="0.4">
      <c r="B19181" s="5" t="s">
        <v>65</v>
      </c>
      <c r="C19181" s="5" t="s">
        <v>58</v>
      </c>
      <c r="D19181" s="5" t="s">
        <v>31</v>
      </c>
      <c r="E19181" s="5" t="s">
        <v>61</v>
      </c>
      <c r="F19181" s="6">
        <v>44621</v>
      </c>
      <c r="G19181" s="6" t="str">
        <f>TEXT(datatable[[#This Row],[дата]],"ММ")</f>
        <v>03</v>
      </c>
      <c r="H19181" s="8">
        <v>11.016</v>
      </c>
      <c r="I19181" s="8">
        <v>8.458400000000001</v>
      </c>
      <c r="J19181" s="8">
        <f>datatable[[#This Row],[продажи_]]-datatable[[#This Row],[себестоимость_]]</f>
        <v>2.557599999999999</v>
      </c>
      <c r="L19181"/>
    </row>
    <row r="19182" spans="2:12" x14ac:dyDescent="0.4">
      <c r="B19182" s="5" t="s">
        <v>65</v>
      </c>
      <c r="C19182" s="5" t="s">
        <v>58</v>
      </c>
      <c r="D19182" s="5" t="s">
        <v>31</v>
      </c>
      <c r="E19182" s="5" t="s">
        <v>61</v>
      </c>
      <c r="F19182" s="6">
        <v>44652</v>
      </c>
      <c r="G19182" s="6" t="str">
        <f>TEXT(datatable[[#This Row],[дата]],"ММ")</f>
        <v>04</v>
      </c>
      <c r="H19182" s="8">
        <v>13.3812</v>
      </c>
      <c r="I19182" s="8">
        <v>6.3826000000000001</v>
      </c>
      <c r="J19182" s="8">
        <f>datatable[[#This Row],[продажи_]]-datatable[[#This Row],[себестоимость_]]</f>
        <v>6.9985999999999997</v>
      </c>
      <c r="L19182"/>
    </row>
    <row r="19183" spans="2:12" x14ac:dyDescent="0.4">
      <c r="B19183" s="5" t="s">
        <v>65</v>
      </c>
      <c r="C19183" s="5" t="s">
        <v>58</v>
      </c>
      <c r="D19183" s="5" t="s">
        <v>31</v>
      </c>
      <c r="E19183" s="5" t="s">
        <v>61</v>
      </c>
      <c r="F19183" s="6">
        <v>44682</v>
      </c>
      <c r="G19183" s="6" t="str">
        <f>TEXT(datatable[[#This Row],[дата]],"ММ")</f>
        <v>05</v>
      </c>
      <c r="H19183" s="8">
        <v>8.942400000000001</v>
      </c>
      <c r="I19183" s="8">
        <v>6.9257999999999997</v>
      </c>
      <c r="J19183" s="8">
        <f>datatable[[#This Row],[продажи_]]-datatable[[#This Row],[себестоимость_]]</f>
        <v>2.0166000000000013</v>
      </c>
      <c r="L19183"/>
    </row>
    <row r="19184" spans="2:12" x14ac:dyDescent="0.4">
      <c r="B19184" s="5" t="s">
        <v>65</v>
      </c>
      <c r="C19184" s="5" t="s">
        <v>58</v>
      </c>
      <c r="D19184" s="5" t="s">
        <v>31</v>
      </c>
      <c r="E19184" s="5" t="s">
        <v>61</v>
      </c>
      <c r="F19184" s="6">
        <v>44713</v>
      </c>
      <c r="G19184" s="6" t="str">
        <f>TEXT(datatable[[#This Row],[дата]],"ММ")</f>
        <v>06</v>
      </c>
      <c r="H19184" s="8">
        <v>10.003499999999999</v>
      </c>
      <c r="I19184" s="8">
        <v>7.124649999999999</v>
      </c>
      <c r="J19184" s="8">
        <f>datatable[[#This Row],[продажи_]]-datatable[[#This Row],[себестоимость_]]</f>
        <v>2.8788499999999999</v>
      </c>
      <c r="L19184"/>
    </row>
    <row r="19185" spans="2:12" x14ac:dyDescent="0.4">
      <c r="B19185" s="5" t="s">
        <v>65</v>
      </c>
      <c r="C19185" s="5" t="s">
        <v>58</v>
      </c>
      <c r="D19185" s="5" t="s">
        <v>31</v>
      </c>
      <c r="E19185" s="5" t="s">
        <v>61</v>
      </c>
      <c r="F19185" s="6">
        <v>44743</v>
      </c>
      <c r="G19185" s="6" t="str">
        <f>TEXT(datatable[[#This Row],[дата]],"ММ")</f>
        <v>07</v>
      </c>
      <c r="H19185" s="8">
        <v>7.452</v>
      </c>
      <c r="I19185" s="8">
        <v>4.1128</v>
      </c>
      <c r="J19185" s="8">
        <f>datatable[[#This Row],[продажи_]]-datatable[[#This Row],[себестоимость_]]</f>
        <v>3.3391999999999999</v>
      </c>
      <c r="L19185"/>
    </row>
    <row r="19186" spans="2:12" x14ac:dyDescent="0.4">
      <c r="B19186" s="5" t="s">
        <v>65</v>
      </c>
      <c r="C19186" s="5" t="s">
        <v>58</v>
      </c>
      <c r="D19186" s="5" t="s">
        <v>31</v>
      </c>
      <c r="E19186" s="5" t="s">
        <v>61</v>
      </c>
      <c r="F19186" s="6">
        <v>44774</v>
      </c>
      <c r="G19186" s="6" t="str">
        <f>TEXT(datatable[[#This Row],[дата]],"ММ")</f>
        <v>08</v>
      </c>
      <c r="H19186" s="8">
        <v>6.5609999999999999</v>
      </c>
      <c r="I19186" s="8">
        <v>3.6229499999999999</v>
      </c>
      <c r="J19186" s="8">
        <f>datatable[[#This Row],[продажи_]]-datatable[[#This Row],[себестоимость_]]</f>
        <v>2.9380500000000001</v>
      </c>
      <c r="L19186"/>
    </row>
    <row r="19187" spans="2:12" x14ac:dyDescent="0.4">
      <c r="B19187" s="5" t="s">
        <v>65</v>
      </c>
      <c r="C19187" s="5" t="s">
        <v>58</v>
      </c>
      <c r="D19187" s="5" t="s">
        <v>31</v>
      </c>
      <c r="E19187" s="5" t="s">
        <v>61</v>
      </c>
      <c r="F19187" s="6">
        <v>44805</v>
      </c>
      <c r="G19187" s="6" t="str">
        <f>TEXT(datatable[[#This Row],[дата]],"ММ")</f>
        <v>09</v>
      </c>
      <c r="H19187" s="8">
        <v>6.5609999999999999</v>
      </c>
      <c r="I19187" s="8">
        <v>4.6560000000000006</v>
      </c>
      <c r="J19187" s="8">
        <f>datatable[[#This Row],[продажи_]]-datatable[[#This Row],[себестоимость_]]</f>
        <v>1.9049999999999994</v>
      </c>
      <c r="L19187"/>
    </row>
    <row r="19188" spans="2:12" x14ac:dyDescent="0.4">
      <c r="B19188" s="5" t="s">
        <v>65</v>
      </c>
      <c r="C19188" s="5" t="s">
        <v>58</v>
      </c>
      <c r="D19188" s="5" t="s">
        <v>31</v>
      </c>
      <c r="E19188" s="5" t="s">
        <v>61</v>
      </c>
      <c r="F19188" s="6">
        <v>44835</v>
      </c>
      <c r="G19188" s="6" t="str">
        <f>TEXT(datatable[[#This Row],[дата]],"ММ")</f>
        <v>10</v>
      </c>
      <c r="H19188" s="8">
        <v>12.700800000000001</v>
      </c>
      <c r="I19188" s="8">
        <v>7.2653000000000008</v>
      </c>
      <c r="J19188" s="8">
        <f>datatable[[#This Row],[продажи_]]-datatable[[#This Row],[себестоимость_]]</f>
        <v>5.4355000000000002</v>
      </c>
      <c r="L19188"/>
    </row>
    <row r="19189" spans="2:12" x14ac:dyDescent="0.4">
      <c r="B19189" s="5" t="s">
        <v>65</v>
      </c>
      <c r="C19189" s="5" t="s">
        <v>58</v>
      </c>
      <c r="D19189" s="5" t="s">
        <v>31</v>
      </c>
      <c r="E19189" s="5" t="s">
        <v>61</v>
      </c>
      <c r="F19189" s="6">
        <v>44866</v>
      </c>
      <c r="G19189" s="6" t="str">
        <f>TEXT(datatable[[#This Row],[дата]],"ММ")</f>
        <v>11</v>
      </c>
      <c r="H19189" s="8">
        <v>8.7398999999999987</v>
      </c>
      <c r="I19189" s="8">
        <v>6.2419499999999992</v>
      </c>
      <c r="J19189" s="8">
        <f>datatable[[#This Row],[продажи_]]-datatable[[#This Row],[себестоимость_]]</f>
        <v>2.4979499999999994</v>
      </c>
      <c r="L19189"/>
    </row>
    <row r="19190" spans="2:12" x14ac:dyDescent="0.4">
      <c r="B19190" s="5" t="s">
        <v>65</v>
      </c>
      <c r="C19190" s="5" t="s">
        <v>58</v>
      </c>
      <c r="D19190" s="5" t="s">
        <v>31</v>
      </c>
      <c r="E19190" s="5" t="s">
        <v>61</v>
      </c>
      <c r="F19190" s="6">
        <v>44896</v>
      </c>
      <c r="G19190" s="6" t="str">
        <f>TEXT(datatable[[#This Row],[дата]],"ММ")</f>
        <v>12</v>
      </c>
      <c r="H19190" s="8">
        <v>10.1088</v>
      </c>
      <c r="I19190" s="8">
        <v>6.8676000000000004</v>
      </c>
      <c r="J19190" s="8">
        <f>datatable[[#This Row],[продажи_]]-datatable[[#This Row],[себестоимость_]]</f>
        <v>3.2412000000000001</v>
      </c>
      <c r="L19190"/>
    </row>
    <row r="19191" spans="2:12" x14ac:dyDescent="0.4">
      <c r="B19191" s="5" t="s">
        <v>65</v>
      </c>
      <c r="C19191" s="5" t="s">
        <v>58</v>
      </c>
      <c r="D19191" s="5" t="s">
        <v>31</v>
      </c>
      <c r="E19191" s="5" t="s">
        <v>62</v>
      </c>
      <c r="F19191" s="6">
        <v>44562</v>
      </c>
      <c r="G19191" s="6" t="str">
        <f>TEXT(datatable[[#This Row],[дата]],"ММ")</f>
        <v>01</v>
      </c>
      <c r="H19191" s="8">
        <v>18.856800000000003</v>
      </c>
      <c r="I19191" s="8">
        <v>7.8597000000000001</v>
      </c>
      <c r="J19191" s="8">
        <f>datatable[[#This Row],[продажи_]]-datatable[[#This Row],[себестоимость_]]</f>
        <v>10.997100000000003</v>
      </c>
      <c r="L19191"/>
    </row>
    <row r="19192" spans="2:12" x14ac:dyDescent="0.4">
      <c r="B19192" s="5" t="s">
        <v>65</v>
      </c>
      <c r="C19192" s="5" t="s">
        <v>58</v>
      </c>
      <c r="D19192" s="5" t="s">
        <v>31</v>
      </c>
      <c r="E19192" s="5" t="s">
        <v>62</v>
      </c>
      <c r="F19192" s="6">
        <v>44593</v>
      </c>
      <c r="G19192" s="6" t="str">
        <f>TEXT(datatable[[#This Row],[дата]],"ММ")</f>
        <v>02</v>
      </c>
      <c r="H19192" s="8">
        <v>29.876000000000001</v>
      </c>
      <c r="I19192" s="8">
        <v>17.444699999999997</v>
      </c>
      <c r="J19192" s="8">
        <f>datatable[[#This Row],[продажи_]]-datatable[[#This Row],[себестоимость_]]</f>
        <v>12.431300000000004</v>
      </c>
      <c r="L19192"/>
    </row>
    <row r="19193" spans="2:12" x14ac:dyDescent="0.4">
      <c r="B19193" s="5" t="s">
        <v>65</v>
      </c>
      <c r="C19193" s="5" t="s">
        <v>58</v>
      </c>
      <c r="D19193" s="5" t="s">
        <v>31</v>
      </c>
      <c r="E19193" s="5" t="s">
        <v>62</v>
      </c>
      <c r="F19193" s="6">
        <v>44621</v>
      </c>
      <c r="G19193" s="6" t="str">
        <f>TEXT(datatable[[#This Row],[дата]],"ММ")</f>
        <v>03</v>
      </c>
      <c r="H19193" s="8">
        <v>35.075199999999995</v>
      </c>
      <c r="I19193" s="8">
        <v>14.143199999999998</v>
      </c>
      <c r="J19193" s="8">
        <f>datatable[[#This Row],[продажи_]]-datatable[[#This Row],[себестоимость_]]</f>
        <v>20.931999999999995</v>
      </c>
      <c r="L19193"/>
    </row>
    <row r="19194" spans="2:12" x14ac:dyDescent="0.4">
      <c r="B19194" s="5" t="s">
        <v>65</v>
      </c>
      <c r="C19194" s="5" t="s">
        <v>58</v>
      </c>
      <c r="D19194" s="5" t="s">
        <v>31</v>
      </c>
      <c r="E19194" s="5" t="s">
        <v>62</v>
      </c>
      <c r="F19194" s="6">
        <v>44652</v>
      </c>
      <c r="G19194" s="6" t="str">
        <f>TEXT(datatable[[#This Row],[дата]],"ММ")</f>
        <v>04</v>
      </c>
      <c r="H19194" s="8">
        <v>27.16</v>
      </c>
      <c r="I19194" s="8">
        <v>14.611800000000001</v>
      </c>
      <c r="J19194" s="8">
        <f>datatable[[#This Row],[продажи_]]-datatable[[#This Row],[себестоимость_]]</f>
        <v>12.5482</v>
      </c>
      <c r="L19194"/>
    </row>
    <row r="19195" spans="2:12" x14ac:dyDescent="0.4">
      <c r="B19195" s="5" t="s">
        <v>65</v>
      </c>
      <c r="C19195" s="5" t="s">
        <v>58</v>
      </c>
      <c r="D19195" s="5" t="s">
        <v>31</v>
      </c>
      <c r="E19195" s="5" t="s">
        <v>62</v>
      </c>
      <c r="F19195" s="6">
        <v>44682</v>
      </c>
      <c r="G19195" s="6" t="str">
        <f>TEXT(datatable[[#This Row],[дата]],"ММ")</f>
        <v>05</v>
      </c>
      <c r="H19195" s="8">
        <v>19.788</v>
      </c>
      <c r="I19195" s="8">
        <v>10.9908</v>
      </c>
      <c r="J19195" s="8">
        <f>datatable[[#This Row],[продажи_]]-datatable[[#This Row],[себестоимость_]]</f>
        <v>8.7972000000000001</v>
      </c>
      <c r="L19195"/>
    </row>
    <row r="19196" spans="2:12" x14ac:dyDescent="0.4">
      <c r="B19196" s="5" t="s">
        <v>65</v>
      </c>
      <c r="C19196" s="5" t="s">
        <v>58</v>
      </c>
      <c r="D19196" s="5" t="s">
        <v>31</v>
      </c>
      <c r="E19196" s="5" t="s">
        <v>62</v>
      </c>
      <c r="F19196" s="6">
        <v>44713</v>
      </c>
      <c r="G19196" s="6" t="str">
        <f>TEXT(datatable[[#This Row],[дата]],"ММ")</f>
        <v>06</v>
      </c>
      <c r="H19196" s="8">
        <v>22.445799999999998</v>
      </c>
      <c r="I19196" s="8">
        <v>13.845000000000001</v>
      </c>
      <c r="J19196" s="8">
        <f>datatable[[#This Row],[продажи_]]-datatable[[#This Row],[себестоимость_]]</f>
        <v>8.6007999999999978</v>
      </c>
      <c r="L19196"/>
    </row>
    <row r="19197" spans="2:12" x14ac:dyDescent="0.4">
      <c r="B19197" s="5" t="s">
        <v>65</v>
      </c>
      <c r="C19197" s="5" t="s">
        <v>58</v>
      </c>
      <c r="D19197" s="5" t="s">
        <v>31</v>
      </c>
      <c r="E19197" s="5" t="s">
        <v>62</v>
      </c>
      <c r="F19197" s="6">
        <v>44743</v>
      </c>
      <c r="G19197" s="6" t="str">
        <f>TEXT(datatable[[#This Row],[дата]],"ММ")</f>
        <v>07</v>
      </c>
      <c r="H19197" s="8">
        <v>16.761600000000001</v>
      </c>
      <c r="I19197" s="8">
        <v>9.2016000000000009</v>
      </c>
      <c r="J19197" s="8">
        <f>datatable[[#This Row],[продажи_]]-datatable[[#This Row],[себестоимость_]]</f>
        <v>7.5600000000000005</v>
      </c>
      <c r="L19197"/>
    </row>
    <row r="19198" spans="2:12" x14ac:dyDescent="0.4">
      <c r="B19198" s="5" t="s">
        <v>65</v>
      </c>
      <c r="C19198" s="5" t="s">
        <v>58</v>
      </c>
      <c r="D19198" s="5" t="s">
        <v>31</v>
      </c>
      <c r="E19198" s="5" t="s">
        <v>62</v>
      </c>
      <c r="F19198" s="6">
        <v>44774</v>
      </c>
      <c r="G19198" s="6" t="str">
        <f>TEXT(datatable[[#This Row],[дата]],"ММ")</f>
        <v>08</v>
      </c>
      <c r="H19198" s="8">
        <v>14.142600000000002</v>
      </c>
      <c r="I19198" s="8">
        <v>8.3389500000000005</v>
      </c>
      <c r="J19198" s="8">
        <f>datatable[[#This Row],[продажи_]]-datatable[[#This Row],[себестоимость_]]</f>
        <v>5.8036500000000011</v>
      </c>
      <c r="L19198"/>
    </row>
    <row r="19199" spans="2:12" x14ac:dyDescent="0.4">
      <c r="B19199" s="5" t="s">
        <v>65</v>
      </c>
      <c r="C19199" s="5" t="s">
        <v>58</v>
      </c>
      <c r="D19199" s="5" t="s">
        <v>31</v>
      </c>
      <c r="E19199" s="5" t="s">
        <v>62</v>
      </c>
      <c r="F19199" s="6">
        <v>44805</v>
      </c>
      <c r="G19199" s="6" t="str">
        <f>TEXT(datatable[[#This Row],[дата]],"ММ")</f>
        <v>09</v>
      </c>
      <c r="H19199" s="8">
        <v>22.698</v>
      </c>
      <c r="I19199" s="8">
        <v>8.6265000000000001</v>
      </c>
      <c r="J19199" s="8">
        <f>datatable[[#This Row],[продажи_]]-datatable[[#This Row],[себестоимость_]]</f>
        <v>14.0715</v>
      </c>
      <c r="L19199"/>
    </row>
    <row r="19200" spans="2:12" x14ac:dyDescent="0.4">
      <c r="B19200" s="5" t="s">
        <v>65</v>
      </c>
      <c r="C19200" s="5" t="s">
        <v>58</v>
      </c>
      <c r="D19200" s="5" t="s">
        <v>31</v>
      </c>
      <c r="E19200" s="5" t="s">
        <v>62</v>
      </c>
      <c r="F19200" s="6">
        <v>44835</v>
      </c>
      <c r="G19200" s="6" t="str">
        <f>TEXT(datatable[[#This Row],[дата]],"ММ")</f>
        <v>10</v>
      </c>
      <c r="H19200" s="8">
        <v>27.703199999999999</v>
      </c>
      <c r="I19200" s="8">
        <v>14.91</v>
      </c>
      <c r="J19200" s="8">
        <f>datatable[[#This Row],[продажи_]]-datatable[[#This Row],[себестоимость_]]</f>
        <v>12.793199999999999</v>
      </c>
      <c r="L19200"/>
    </row>
    <row r="19201" spans="2:12" x14ac:dyDescent="0.4">
      <c r="B19201" s="5" t="s">
        <v>65</v>
      </c>
      <c r="C19201" s="5" t="s">
        <v>58</v>
      </c>
      <c r="D19201" s="5" t="s">
        <v>31</v>
      </c>
      <c r="E19201" s="5" t="s">
        <v>62</v>
      </c>
      <c r="F19201" s="6">
        <v>44866</v>
      </c>
      <c r="G19201" s="6" t="str">
        <f>TEXT(datatable[[#This Row],[дата]],"ММ")</f>
        <v>11</v>
      </c>
      <c r="H19201" s="8">
        <v>24.211199999999998</v>
      </c>
      <c r="I19201" s="8">
        <v>13.70655</v>
      </c>
      <c r="J19201" s="8">
        <f>datatable[[#This Row],[продажи_]]-datatable[[#This Row],[себестоимость_]]</f>
        <v>10.504649999999998</v>
      </c>
      <c r="L19201"/>
    </row>
    <row r="19202" spans="2:12" x14ac:dyDescent="0.4">
      <c r="B19202" s="5" t="s">
        <v>65</v>
      </c>
      <c r="C19202" s="5" t="s">
        <v>58</v>
      </c>
      <c r="D19202" s="5" t="s">
        <v>31</v>
      </c>
      <c r="E19202" s="5" t="s">
        <v>62</v>
      </c>
      <c r="F19202" s="6">
        <v>44896</v>
      </c>
      <c r="G19202" s="6" t="str">
        <f>TEXT(datatable[[#This Row],[дата]],"ММ")</f>
        <v>12</v>
      </c>
      <c r="H19202" s="8">
        <v>19.788</v>
      </c>
      <c r="I19202" s="8">
        <v>14.5692</v>
      </c>
      <c r="J19202" s="8">
        <f>datatable[[#This Row],[продажи_]]-datatable[[#This Row],[себестоимость_]]</f>
        <v>5.2187999999999999</v>
      </c>
      <c r="L19202"/>
    </row>
    <row r="19203" spans="2:12" x14ac:dyDescent="0.4">
      <c r="B19203" s="5" t="s">
        <v>65</v>
      </c>
      <c r="C19203" s="5" t="s">
        <v>58</v>
      </c>
      <c r="D19203" s="5" t="s">
        <v>31</v>
      </c>
      <c r="E19203" s="5" t="s">
        <v>9</v>
      </c>
      <c r="F19203" s="6">
        <v>44562</v>
      </c>
      <c r="G19203" s="6" t="str">
        <f>TEXT(datatable[[#This Row],[дата]],"ММ")</f>
        <v>01</v>
      </c>
      <c r="H19203" s="8">
        <v>12.672000000000001</v>
      </c>
      <c r="I19203" s="8">
        <v>11.291400000000001</v>
      </c>
      <c r="J19203" s="8">
        <f>datatable[[#This Row],[продажи_]]-datatable[[#This Row],[себестоимость_]]</f>
        <v>1.3805999999999994</v>
      </c>
      <c r="L19203"/>
    </row>
    <row r="19204" spans="2:12" x14ac:dyDescent="0.4">
      <c r="B19204" s="5" t="s">
        <v>65</v>
      </c>
      <c r="C19204" s="5" t="s">
        <v>58</v>
      </c>
      <c r="D19204" s="5" t="s">
        <v>31</v>
      </c>
      <c r="E19204" s="5" t="s">
        <v>9</v>
      </c>
      <c r="F19204" s="6">
        <v>44593</v>
      </c>
      <c r="G19204" s="6" t="str">
        <f>TEXT(datatable[[#This Row],[дата]],"ММ")</f>
        <v>02</v>
      </c>
      <c r="H19204" s="8">
        <v>28.828799999999998</v>
      </c>
      <c r="I19204" s="8">
        <v>16.358999999999998</v>
      </c>
      <c r="J19204" s="8">
        <f>datatable[[#This Row],[продажи_]]-datatable[[#This Row],[себестоимость_]]</f>
        <v>12.469799999999999</v>
      </c>
      <c r="L19204"/>
    </row>
    <row r="19205" spans="2:12" x14ac:dyDescent="0.4">
      <c r="B19205" s="5" t="s">
        <v>65</v>
      </c>
      <c r="C19205" s="5" t="s">
        <v>58</v>
      </c>
      <c r="D19205" s="5" t="s">
        <v>31</v>
      </c>
      <c r="E19205" s="5" t="s">
        <v>9</v>
      </c>
      <c r="F19205" s="6">
        <v>44621</v>
      </c>
      <c r="G19205" s="6" t="str">
        <f>TEXT(datatable[[#This Row],[дата]],"ММ")</f>
        <v>03</v>
      </c>
      <c r="H19205" s="8">
        <v>30.412800000000001</v>
      </c>
      <c r="I19205" s="8">
        <v>19.68</v>
      </c>
      <c r="J19205" s="8">
        <f>datatable[[#This Row],[продажи_]]-datatable[[#This Row],[себестоимость_]]</f>
        <v>10.732800000000001</v>
      </c>
      <c r="L19205"/>
    </row>
    <row r="19206" spans="2:12" x14ac:dyDescent="0.4">
      <c r="B19206" s="5" t="s">
        <v>65</v>
      </c>
      <c r="C19206" s="5" t="s">
        <v>58</v>
      </c>
      <c r="D19206" s="5" t="s">
        <v>31</v>
      </c>
      <c r="E19206" s="5" t="s">
        <v>9</v>
      </c>
      <c r="F19206" s="6">
        <v>44652</v>
      </c>
      <c r="G19206" s="6" t="str">
        <f>TEXT(datatable[[#This Row],[дата]],"ММ")</f>
        <v>04</v>
      </c>
      <c r="H19206" s="8">
        <v>27.350400000000004</v>
      </c>
      <c r="I19206" s="8">
        <v>19.975199999999997</v>
      </c>
      <c r="J19206" s="8">
        <f>datatable[[#This Row],[продажи_]]-datatable[[#This Row],[себестоимость_]]</f>
        <v>7.3752000000000066</v>
      </c>
      <c r="L19206"/>
    </row>
    <row r="19207" spans="2:12" x14ac:dyDescent="0.4">
      <c r="B19207" s="5" t="s">
        <v>65</v>
      </c>
      <c r="C19207" s="5" t="s">
        <v>58</v>
      </c>
      <c r="D19207" s="5" t="s">
        <v>31</v>
      </c>
      <c r="E19207" s="5" t="s">
        <v>9</v>
      </c>
      <c r="F19207" s="6">
        <v>44682</v>
      </c>
      <c r="G19207" s="6" t="str">
        <f>TEXT(datatable[[#This Row],[дата]],"ММ")</f>
        <v>05</v>
      </c>
      <c r="H19207" s="8">
        <v>24.921600000000002</v>
      </c>
      <c r="I19207" s="8">
        <v>14.021999999999998</v>
      </c>
      <c r="J19207" s="8">
        <f>datatable[[#This Row],[продажи_]]-datatable[[#This Row],[себестоимость_]]</f>
        <v>10.899600000000003</v>
      </c>
      <c r="L19207"/>
    </row>
    <row r="19208" spans="2:12" x14ac:dyDescent="0.4">
      <c r="B19208" s="5" t="s">
        <v>65</v>
      </c>
      <c r="C19208" s="5" t="s">
        <v>58</v>
      </c>
      <c r="D19208" s="5" t="s">
        <v>31</v>
      </c>
      <c r="E19208" s="5" t="s">
        <v>9</v>
      </c>
      <c r="F19208" s="6">
        <v>44713</v>
      </c>
      <c r="G19208" s="6" t="str">
        <f>TEXT(datatable[[#This Row],[дата]],"ММ")</f>
        <v>06</v>
      </c>
      <c r="H19208" s="8">
        <v>24.252800000000001</v>
      </c>
      <c r="I19208" s="8">
        <v>15.670199999999999</v>
      </c>
      <c r="J19208" s="8">
        <f>datatable[[#This Row],[продажи_]]-datatable[[#This Row],[себестоимость_]]</f>
        <v>8.5826000000000011</v>
      </c>
      <c r="L19208"/>
    </row>
    <row r="19209" spans="2:12" x14ac:dyDescent="0.4">
      <c r="B19209" s="5" t="s">
        <v>65</v>
      </c>
      <c r="C19209" s="5" t="s">
        <v>58</v>
      </c>
      <c r="D19209" s="5" t="s">
        <v>31</v>
      </c>
      <c r="E19209" s="5" t="s">
        <v>9</v>
      </c>
      <c r="F19209" s="6">
        <v>44743</v>
      </c>
      <c r="G19209" s="6" t="str">
        <f>TEXT(datatable[[#This Row],[дата]],"ММ")</f>
        <v>07</v>
      </c>
      <c r="H19209" s="8">
        <v>16.6144</v>
      </c>
      <c r="I19209" s="8">
        <v>11.611199999999998</v>
      </c>
      <c r="J19209" s="8">
        <f>datatable[[#This Row],[продажи_]]-datatable[[#This Row],[себестоимость_]]</f>
        <v>5.0032000000000014</v>
      </c>
      <c r="L19209"/>
    </row>
    <row r="19210" spans="2:12" x14ac:dyDescent="0.4">
      <c r="B19210" s="5" t="s">
        <v>65</v>
      </c>
      <c r="C19210" s="5" t="s">
        <v>58</v>
      </c>
      <c r="D19210" s="5" t="s">
        <v>31</v>
      </c>
      <c r="E19210" s="5" t="s">
        <v>9</v>
      </c>
      <c r="F19210" s="6">
        <v>44774</v>
      </c>
      <c r="G19210" s="6" t="str">
        <f>TEXT(datatable[[#This Row],[дата]],"ММ")</f>
        <v>08</v>
      </c>
      <c r="H19210" s="8">
        <v>17.899199999999997</v>
      </c>
      <c r="I19210" s="8">
        <v>8.9667000000000012</v>
      </c>
      <c r="J19210" s="8">
        <f>datatable[[#This Row],[продажи_]]-datatable[[#This Row],[себестоимость_]]</f>
        <v>8.9324999999999957</v>
      </c>
      <c r="L19210"/>
    </row>
    <row r="19211" spans="2:12" x14ac:dyDescent="0.4">
      <c r="B19211" s="5" t="s">
        <v>65</v>
      </c>
      <c r="C19211" s="5" t="s">
        <v>58</v>
      </c>
      <c r="D19211" s="5" t="s">
        <v>31</v>
      </c>
      <c r="E19211" s="5" t="s">
        <v>9</v>
      </c>
      <c r="F19211" s="6">
        <v>44805</v>
      </c>
      <c r="G19211" s="6" t="str">
        <f>TEXT(datatable[[#This Row],[дата]],"ММ")</f>
        <v>09</v>
      </c>
      <c r="H19211" s="8">
        <v>15.136000000000001</v>
      </c>
      <c r="I19211" s="8">
        <v>13.530000000000001</v>
      </c>
      <c r="J19211" s="8">
        <f>datatable[[#This Row],[продажи_]]-datatable[[#This Row],[себестоимость_]]</f>
        <v>1.6059999999999999</v>
      </c>
      <c r="L19211"/>
    </row>
    <row r="19212" spans="2:12" x14ac:dyDescent="0.4">
      <c r="B19212" s="5" t="s">
        <v>65</v>
      </c>
      <c r="C19212" s="5" t="s">
        <v>58</v>
      </c>
      <c r="D19212" s="5" t="s">
        <v>31</v>
      </c>
      <c r="E19212" s="5" t="s">
        <v>9</v>
      </c>
      <c r="F19212" s="6">
        <v>44835</v>
      </c>
      <c r="G19212" s="6" t="str">
        <f>TEXT(datatable[[#This Row],[дата]],"ММ")</f>
        <v>10</v>
      </c>
      <c r="H19212" s="8">
        <v>20.204799999999999</v>
      </c>
      <c r="I19212" s="8">
        <v>16.186799999999998</v>
      </c>
      <c r="J19212" s="8">
        <f>datatable[[#This Row],[продажи_]]-datatable[[#This Row],[себестоимость_]]</f>
        <v>4.0180000000000007</v>
      </c>
      <c r="L19212"/>
    </row>
    <row r="19213" spans="2:12" x14ac:dyDescent="0.4">
      <c r="B19213" s="5" t="s">
        <v>65</v>
      </c>
      <c r="C19213" s="5" t="s">
        <v>58</v>
      </c>
      <c r="D19213" s="5" t="s">
        <v>31</v>
      </c>
      <c r="E19213" s="5" t="s">
        <v>9</v>
      </c>
      <c r="F19213" s="6">
        <v>44866</v>
      </c>
      <c r="G19213" s="6" t="str">
        <f>TEXT(datatable[[#This Row],[дата]],"ММ")</f>
        <v>11</v>
      </c>
      <c r="H19213" s="8">
        <v>26.311999999999998</v>
      </c>
      <c r="I19213" s="8">
        <v>13.7514</v>
      </c>
      <c r="J19213" s="8">
        <f>datatable[[#This Row],[продажи_]]-datatable[[#This Row],[себестоимость_]]</f>
        <v>12.560599999999997</v>
      </c>
      <c r="L19213"/>
    </row>
    <row r="19214" spans="2:12" x14ac:dyDescent="0.4">
      <c r="B19214" s="5" t="s">
        <v>65</v>
      </c>
      <c r="C19214" s="5" t="s">
        <v>58</v>
      </c>
      <c r="D19214" s="5" t="s">
        <v>31</v>
      </c>
      <c r="E19214" s="5" t="s">
        <v>9</v>
      </c>
      <c r="F19214" s="6">
        <v>44896</v>
      </c>
      <c r="G19214" s="6" t="str">
        <f>TEXT(datatable[[#This Row],[дата]],"ММ")</f>
        <v>12</v>
      </c>
      <c r="H19214" s="8">
        <v>24.921600000000002</v>
      </c>
      <c r="I19214" s="8">
        <v>15.498000000000001</v>
      </c>
      <c r="J19214" s="8">
        <f>datatable[[#This Row],[продажи_]]-datatable[[#This Row],[себестоимость_]]</f>
        <v>9.4236000000000004</v>
      </c>
      <c r="L19214"/>
    </row>
    <row r="19215" spans="2:12" x14ac:dyDescent="0.4">
      <c r="B19215" s="5" t="s">
        <v>65</v>
      </c>
      <c r="C19215" s="5" t="s">
        <v>58</v>
      </c>
      <c r="D19215" s="5" t="s">
        <v>31</v>
      </c>
      <c r="E19215" s="5" t="s">
        <v>10</v>
      </c>
      <c r="F19215" s="6">
        <v>44562</v>
      </c>
      <c r="G19215" s="6" t="str">
        <f>TEXT(datatable[[#This Row],[дата]],"ММ")</f>
        <v>01</v>
      </c>
      <c r="H19215" s="8">
        <v>5.9292000000000007</v>
      </c>
      <c r="I19215" s="8">
        <v>2.9150999999999998</v>
      </c>
      <c r="J19215" s="8">
        <f>datatable[[#This Row],[продажи_]]-datatable[[#This Row],[себестоимость_]]</f>
        <v>3.0141000000000009</v>
      </c>
      <c r="L19215"/>
    </row>
    <row r="19216" spans="2:12" x14ac:dyDescent="0.4">
      <c r="B19216" s="5" t="s">
        <v>65</v>
      </c>
      <c r="C19216" s="5" t="s">
        <v>58</v>
      </c>
      <c r="D19216" s="5" t="s">
        <v>31</v>
      </c>
      <c r="E19216" s="5" t="s">
        <v>10</v>
      </c>
      <c r="F19216" s="6">
        <v>44593</v>
      </c>
      <c r="G19216" s="6" t="str">
        <f>TEXT(datatable[[#This Row],[дата]],"ММ")</f>
        <v>02</v>
      </c>
      <c r="H19216" s="8">
        <v>9.6501999999999999</v>
      </c>
      <c r="I19216" s="8">
        <v>5.1981999999999999</v>
      </c>
      <c r="J19216" s="8">
        <f>datatable[[#This Row],[продажи_]]-datatable[[#This Row],[себестоимость_]]</f>
        <v>4.452</v>
      </c>
      <c r="L19216"/>
    </row>
    <row r="19217" spans="2:12" x14ac:dyDescent="0.4">
      <c r="B19217" s="5" t="s">
        <v>65</v>
      </c>
      <c r="C19217" s="5" t="s">
        <v>58</v>
      </c>
      <c r="D19217" s="5" t="s">
        <v>31</v>
      </c>
      <c r="E19217" s="5" t="s">
        <v>10</v>
      </c>
      <c r="F19217" s="6">
        <v>44621</v>
      </c>
      <c r="G19217" s="6" t="str">
        <f>TEXT(datatable[[#This Row],[дата]],"ММ")</f>
        <v>03</v>
      </c>
      <c r="H19217" s="8">
        <v>9.4672000000000001</v>
      </c>
      <c r="I19217" s="8">
        <v>5.0560000000000009</v>
      </c>
      <c r="J19217" s="8">
        <f>datatable[[#This Row],[продажи_]]-datatable[[#This Row],[себестоимость_]]</f>
        <v>4.4111999999999991</v>
      </c>
      <c r="L19217"/>
    </row>
    <row r="19218" spans="2:12" x14ac:dyDescent="0.4">
      <c r="B19218" s="5" t="s">
        <v>65</v>
      </c>
      <c r="C19218" s="5" t="s">
        <v>58</v>
      </c>
      <c r="D19218" s="5" t="s">
        <v>31</v>
      </c>
      <c r="E19218" s="5" t="s">
        <v>10</v>
      </c>
      <c r="F19218" s="6">
        <v>44652</v>
      </c>
      <c r="G19218" s="6" t="str">
        <f>TEXT(datatable[[#This Row],[дата]],"ММ")</f>
        <v>04</v>
      </c>
      <c r="H19218" s="8">
        <v>8.454600000000001</v>
      </c>
      <c r="I19218" s="8">
        <v>4.5346000000000002</v>
      </c>
      <c r="J19218" s="8">
        <f>datatable[[#This Row],[продажи_]]-datatable[[#This Row],[себестоимость_]]</f>
        <v>3.9200000000000008</v>
      </c>
      <c r="L19218"/>
    </row>
    <row r="19219" spans="2:12" x14ac:dyDescent="0.4">
      <c r="B19219" s="5" t="s">
        <v>65</v>
      </c>
      <c r="C19219" s="5" t="s">
        <v>58</v>
      </c>
      <c r="D19219" s="5" t="s">
        <v>31</v>
      </c>
      <c r="E19219" s="5" t="s">
        <v>10</v>
      </c>
      <c r="F19219" s="6">
        <v>44682</v>
      </c>
      <c r="G19219" s="6" t="str">
        <f>TEXT(datatable[[#This Row],[дата]],"ММ")</f>
        <v>05</v>
      </c>
      <c r="H19219" s="8">
        <v>7.2468000000000004</v>
      </c>
      <c r="I19219" s="8">
        <v>3.8868</v>
      </c>
      <c r="J19219" s="8">
        <f>datatable[[#This Row],[продажи_]]-datatable[[#This Row],[себестоимость_]]</f>
        <v>3.3600000000000003</v>
      </c>
      <c r="L19219"/>
    </row>
    <row r="19220" spans="2:12" x14ac:dyDescent="0.4">
      <c r="B19220" s="5" t="s">
        <v>65</v>
      </c>
      <c r="C19220" s="5" t="s">
        <v>58</v>
      </c>
      <c r="D19220" s="5" t="s">
        <v>31</v>
      </c>
      <c r="E19220" s="5" t="s">
        <v>10</v>
      </c>
      <c r="F19220" s="6">
        <v>44713</v>
      </c>
      <c r="G19220" s="6" t="str">
        <f>TEXT(datatable[[#This Row],[дата]],"ММ")</f>
        <v>06</v>
      </c>
      <c r="H19220" s="8">
        <v>7.8507000000000007</v>
      </c>
      <c r="I19220" s="8">
        <v>4.5701499999999999</v>
      </c>
      <c r="J19220" s="8">
        <f>datatable[[#This Row],[продажи_]]-datatable[[#This Row],[себестоимость_]]</f>
        <v>3.2805500000000007</v>
      </c>
      <c r="L19220"/>
    </row>
    <row r="19221" spans="2:12" x14ac:dyDescent="0.4">
      <c r="B19221" s="5" t="s">
        <v>65</v>
      </c>
      <c r="C19221" s="5" t="s">
        <v>58</v>
      </c>
      <c r="D19221" s="5" t="s">
        <v>31</v>
      </c>
      <c r="E19221" s="5" t="s">
        <v>10</v>
      </c>
      <c r="F19221" s="6">
        <v>44743</v>
      </c>
      <c r="G19221" s="6" t="str">
        <f>TEXT(datatable[[#This Row],[дата]],"ММ")</f>
        <v>07</v>
      </c>
      <c r="H19221" s="8">
        <v>5.3680000000000003</v>
      </c>
      <c r="I19221" s="8">
        <v>3.6339999999999999</v>
      </c>
      <c r="J19221" s="8">
        <f>datatable[[#This Row],[продажи_]]-datatable[[#This Row],[себестоимость_]]</f>
        <v>1.7340000000000004</v>
      </c>
      <c r="L19221"/>
    </row>
    <row r="19222" spans="2:12" x14ac:dyDescent="0.4">
      <c r="B19222" s="5" t="s">
        <v>65</v>
      </c>
      <c r="C19222" s="5" t="s">
        <v>58</v>
      </c>
      <c r="D19222" s="5" t="s">
        <v>31</v>
      </c>
      <c r="E19222" s="5" t="s">
        <v>10</v>
      </c>
      <c r="F19222" s="6">
        <v>44774</v>
      </c>
      <c r="G19222" s="6" t="str">
        <f>TEXT(datatable[[#This Row],[дата]],"ММ")</f>
        <v>08</v>
      </c>
      <c r="H19222" s="8">
        <v>5.7645000000000008</v>
      </c>
      <c r="I19222" s="8">
        <v>3.3061500000000001</v>
      </c>
      <c r="J19222" s="8">
        <f>datatable[[#This Row],[продажи_]]-datatable[[#This Row],[себестоимость_]]</f>
        <v>2.4583500000000007</v>
      </c>
      <c r="L19222"/>
    </row>
    <row r="19223" spans="2:12" x14ac:dyDescent="0.4">
      <c r="B19223" s="5" t="s">
        <v>65</v>
      </c>
      <c r="C19223" s="5" t="s">
        <v>58</v>
      </c>
      <c r="D19223" s="5" t="s">
        <v>31</v>
      </c>
      <c r="E19223" s="5" t="s">
        <v>10</v>
      </c>
      <c r="F19223" s="6">
        <v>44805</v>
      </c>
      <c r="G19223" s="6" t="str">
        <f>TEXT(datatable[[#This Row],[дата]],"ММ")</f>
        <v>09</v>
      </c>
      <c r="H19223" s="8">
        <v>5.7949999999999999</v>
      </c>
      <c r="I19223" s="8">
        <v>3.7524999999999999</v>
      </c>
      <c r="J19223" s="8">
        <f>datatable[[#This Row],[продажи_]]-datatable[[#This Row],[себестоимость_]]</f>
        <v>2.0425</v>
      </c>
      <c r="L19223"/>
    </row>
    <row r="19224" spans="2:12" x14ac:dyDescent="0.4">
      <c r="B19224" s="5" t="s">
        <v>65</v>
      </c>
      <c r="C19224" s="5" t="s">
        <v>58</v>
      </c>
      <c r="D19224" s="5" t="s">
        <v>31</v>
      </c>
      <c r="E19224" s="5" t="s">
        <v>10</v>
      </c>
      <c r="F19224" s="6">
        <v>44835</v>
      </c>
      <c r="G19224" s="6" t="str">
        <f>TEXT(datatable[[#This Row],[дата]],"ММ")</f>
        <v>10</v>
      </c>
      <c r="H19224" s="8">
        <v>9.308600000000002</v>
      </c>
      <c r="I19224" s="8">
        <v>5.8618000000000006</v>
      </c>
      <c r="J19224" s="8">
        <f>datatable[[#This Row],[продажи_]]-datatable[[#This Row],[себестоимость_]]</f>
        <v>3.4468000000000014</v>
      </c>
      <c r="L19224"/>
    </row>
    <row r="19225" spans="2:12" x14ac:dyDescent="0.4">
      <c r="B19225" s="5" t="s">
        <v>65</v>
      </c>
      <c r="C19225" s="5" t="s">
        <v>58</v>
      </c>
      <c r="D19225" s="5" t="s">
        <v>31</v>
      </c>
      <c r="E19225" s="5" t="s">
        <v>10</v>
      </c>
      <c r="F19225" s="6">
        <v>44866</v>
      </c>
      <c r="G19225" s="6" t="str">
        <f>TEXT(datatable[[#This Row],[дата]],"ММ")</f>
        <v>11</v>
      </c>
      <c r="H19225" s="8">
        <v>9.0402000000000005</v>
      </c>
      <c r="I19225" s="8">
        <v>4.98095</v>
      </c>
      <c r="J19225" s="8">
        <f>datatable[[#This Row],[продажи_]]-datatable[[#This Row],[себестоимость_]]</f>
        <v>4.0592500000000005</v>
      </c>
      <c r="L19225"/>
    </row>
    <row r="19226" spans="2:12" x14ac:dyDescent="0.4">
      <c r="B19226" s="5" t="s">
        <v>65</v>
      </c>
      <c r="C19226" s="5" t="s">
        <v>58</v>
      </c>
      <c r="D19226" s="5" t="s">
        <v>31</v>
      </c>
      <c r="E19226" s="5" t="s">
        <v>10</v>
      </c>
      <c r="F19226" s="6">
        <v>44896</v>
      </c>
      <c r="G19226" s="6" t="str">
        <f>TEXT(datatable[[#This Row],[дата]],"ММ")</f>
        <v>12</v>
      </c>
      <c r="H19226" s="8">
        <v>6.0023999999999997</v>
      </c>
      <c r="I19226" s="8">
        <v>4.266</v>
      </c>
      <c r="J19226" s="8">
        <f>datatable[[#This Row],[продажи_]]-datatable[[#This Row],[себестоимость_]]</f>
        <v>1.7363999999999997</v>
      </c>
      <c r="L19226"/>
    </row>
    <row r="19227" spans="2:12" x14ac:dyDescent="0.4">
      <c r="B19227" s="5" t="s">
        <v>65</v>
      </c>
      <c r="C19227" s="5" t="s">
        <v>58</v>
      </c>
      <c r="D19227" s="5" t="s">
        <v>31</v>
      </c>
      <c r="E19227" s="5" t="s">
        <v>7</v>
      </c>
      <c r="F19227" s="6">
        <v>44562</v>
      </c>
      <c r="G19227" s="6" t="str">
        <f>TEXT(datatable[[#This Row],[дата]],"ММ")</f>
        <v>01</v>
      </c>
      <c r="H19227" s="8">
        <v>1.2757500000000002</v>
      </c>
      <c r="I19227" s="8">
        <v>0.41399999999999998</v>
      </c>
      <c r="J19227" s="8">
        <f>datatable[[#This Row],[продажи_]]-datatable[[#This Row],[себестоимость_]]</f>
        <v>0.86175000000000024</v>
      </c>
      <c r="L19227"/>
    </row>
    <row r="19228" spans="2:12" x14ac:dyDescent="0.4">
      <c r="B19228" s="5" t="s">
        <v>65</v>
      </c>
      <c r="C19228" s="5" t="s">
        <v>58</v>
      </c>
      <c r="D19228" s="5" t="s">
        <v>31</v>
      </c>
      <c r="E19228" s="5" t="s">
        <v>7</v>
      </c>
      <c r="F19228" s="6">
        <v>44593</v>
      </c>
      <c r="G19228" s="6" t="str">
        <f>TEXT(datatable[[#This Row],[дата]],"ММ")</f>
        <v>02</v>
      </c>
      <c r="H19228" s="8">
        <v>1.9467000000000001</v>
      </c>
      <c r="I19228" s="8">
        <v>0.46480000000000005</v>
      </c>
      <c r="J19228" s="8">
        <f>datatable[[#This Row],[продажи_]]-datatable[[#This Row],[себестоимость_]]</f>
        <v>1.4819</v>
      </c>
      <c r="L19228"/>
    </row>
    <row r="19229" spans="2:12" x14ac:dyDescent="0.4">
      <c r="B19229" s="5" t="s">
        <v>65</v>
      </c>
      <c r="C19229" s="5" t="s">
        <v>58</v>
      </c>
      <c r="D19229" s="5" t="s">
        <v>31</v>
      </c>
      <c r="E19229" s="5" t="s">
        <v>7</v>
      </c>
      <c r="F19229" s="6">
        <v>44621</v>
      </c>
      <c r="G19229" s="6" t="str">
        <f>TEXT(datatable[[#This Row],[дата]],"ММ")</f>
        <v>03</v>
      </c>
      <c r="H19229" s="8">
        <v>2.0088000000000004</v>
      </c>
      <c r="I19229" s="8">
        <v>0.5696</v>
      </c>
      <c r="J19229" s="8">
        <f>datatable[[#This Row],[продажи_]]-datatable[[#This Row],[себестоимость_]]</f>
        <v>1.4392000000000005</v>
      </c>
      <c r="L19229"/>
    </row>
    <row r="19230" spans="2:12" x14ac:dyDescent="0.4">
      <c r="B19230" s="5" t="s">
        <v>65</v>
      </c>
      <c r="C19230" s="5" t="s">
        <v>58</v>
      </c>
      <c r="D19230" s="5" t="s">
        <v>31</v>
      </c>
      <c r="E19230" s="5" t="s">
        <v>7</v>
      </c>
      <c r="F19230" s="6">
        <v>44652</v>
      </c>
      <c r="G19230" s="6" t="str">
        <f>TEXT(datatable[[#This Row],[дата]],"ММ")</f>
        <v>04</v>
      </c>
      <c r="H19230" s="8">
        <v>1.6821000000000002</v>
      </c>
      <c r="I19230" s="8">
        <v>0.49840000000000007</v>
      </c>
      <c r="J19230" s="8">
        <f>datatable[[#This Row],[продажи_]]-datatable[[#This Row],[себестоимость_]]</f>
        <v>1.1837</v>
      </c>
      <c r="L19230"/>
    </row>
    <row r="19231" spans="2:12" x14ac:dyDescent="0.4">
      <c r="B19231" s="5" t="s">
        <v>65</v>
      </c>
      <c r="C19231" s="5" t="s">
        <v>58</v>
      </c>
      <c r="D19231" s="5" t="s">
        <v>31</v>
      </c>
      <c r="E19231" s="5" t="s">
        <v>7</v>
      </c>
      <c r="F19231" s="6">
        <v>44682</v>
      </c>
      <c r="G19231" s="6" t="str">
        <f>TEXT(datatable[[#This Row],[дата]],"ММ")</f>
        <v>05</v>
      </c>
      <c r="H19231" s="8">
        <v>1.2960000000000003</v>
      </c>
      <c r="I19231" s="8">
        <v>0.49919999999999998</v>
      </c>
      <c r="J19231" s="8">
        <f>datatable[[#This Row],[продажи_]]-datatable[[#This Row],[себестоимость_]]</f>
        <v>0.79680000000000029</v>
      </c>
      <c r="L19231"/>
    </row>
    <row r="19232" spans="2:12" x14ac:dyDescent="0.4">
      <c r="B19232" s="5" t="s">
        <v>65</v>
      </c>
      <c r="C19232" s="5" t="s">
        <v>58</v>
      </c>
      <c r="D19232" s="5" t="s">
        <v>31</v>
      </c>
      <c r="E19232" s="5" t="s">
        <v>7</v>
      </c>
      <c r="F19232" s="6">
        <v>44713</v>
      </c>
      <c r="G19232" s="6" t="str">
        <f>TEXT(datatable[[#This Row],[дата]],"ММ")</f>
        <v>06</v>
      </c>
      <c r="H19232" s="8">
        <v>1.5795000000000001</v>
      </c>
      <c r="I19232" s="8">
        <v>0.61880000000000002</v>
      </c>
      <c r="J19232" s="8">
        <f>datatable[[#This Row],[продажи_]]-datatable[[#This Row],[себестоимость_]]</f>
        <v>0.96070000000000011</v>
      </c>
      <c r="L19232"/>
    </row>
    <row r="19233" spans="2:12" x14ac:dyDescent="0.4">
      <c r="B19233" s="5" t="s">
        <v>65</v>
      </c>
      <c r="C19233" s="5" t="s">
        <v>58</v>
      </c>
      <c r="D19233" s="5" t="s">
        <v>31</v>
      </c>
      <c r="E19233" s="5" t="s">
        <v>7</v>
      </c>
      <c r="F19233" s="6">
        <v>44743</v>
      </c>
      <c r="G19233" s="6" t="str">
        <f>TEXT(datatable[[#This Row],[дата]],"ММ")</f>
        <v>07</v>
      </c>
      <c r="H19233" s="8">
        <v>1.026</v>
      </c>
      <c r="I19233" s="8">
        <v>0.3296</v>
      </c>
      <c r="J19233" s="8">
        <f>datatable[[#This Row],[продажи_]]-datatable[[#This Row],[себестоимость_]]</f>
        <v>0.69640000000000002</v>
      </c>
      <c r="L19233"/>
    </row>
    <row r="19234" spans="2:12" x14ac:dyDescent="0.4">
      <c r="B19234" s="5" t="s">
        <v>65</v>
      </c>
      <c r="C19234" s="5" t="s">
        <v>58</v>
      </c>
      <c r="D19234" s="5" t="s">
        <v>31</v>
      </c>
      <c r="E19234" s="5" t="s">
        <v>7</v>
      </c>
      <c r="F19234" s="6">
        <v>44774</v>
      </c>
      <c r="G19234" s="6" t="str">
        <f>TEXT(datatable[[#This Row],[дата]],"ММ")</f>
        <v>08</v>
      </c>
      <c r="H19234" s="8">
        <v>1.0692000000000002</v>
      </c>
      <c r="I19234" s="8">
        <v>0.36359999999999998</v>
      </c>
      <c r="J19234" s="8">
        <f>datatable[[#This Row],[продажи_]]-datatable[[#This Row],[себестоимость_]]</f>
        <v>0.70560000000000023</v>
      </c>
      <c r="L19234"/>
    </row>
    <row r="19235" spans="2:12" x14ac:dyDescent="0.4">
      <c r="B19235" s="5" t="s">
        <v>65</v>
      </c>
      <c r="C19235" s="5" t="s">
        <v>58</v>
      </c>
      <c r="D19235" s="5" t="s">
        <v>31</v>
      </c>
      <c r="E19235" s="5" t="s">
        <v>7</v>
      </c>
      <c r="F19235" s="6">
        <v>44805</v>
      </c>
      <c r="G19235" s="6" t="str">
        <f>TEXT(datatable[[#This Row],[дата]],"ММ")</f>
        <v>09</v>
      </c>
      <c r="H19235" s="8">
        <v>1.2555000000000001</v>
      </c>
      <c r="I19235" s="8">
        <v>0.34</v>
      </c>
      <c r="J19235" s="8">
        <f>datatable[[#This Row],[продажи_]]-datatable[[#This Row],[себестоимость_]]</f>
        <v>0.91549999999999998</v>
      </c>
      <c r="L19235"/>
    </row>
    <row r="19236" spans="2:12" x14ac:dyDescent="0.4">
      <c r="B19236" s="5" t="s">
        <v>65</v>
      </c>
      <c r="C19236" s="5" t="s">
        <v>58</v>
      </c>
      <c r="D19236" s="5" t="s">
        <v>31</v>
      </c>
      <c r="E19236" s="5" t="s">
        <v>7</v>
      </c>
      <c r="F19236" s="6">
        <v>44835</v>
      </c>
      <c r="G19236" s="6" t="str">
        <f>TEXT(datatable[[#This Row],[дата]],"ММ")</f>
        <v>10</v>
      </c>
      <c r="H19236" s="8">
        <v>1.8900000000000001</v>
      </c>
      <c r="I19236" s="8">
        <v>0.47040000000000004</v>
      </c>
      <c r="J19236" s="8">
        <f>datatable[[#This Row],[продажи_]]-datatable[[#This Row],[себестоимость_]]</f>
        <v>1.4196</v>
      </c>
      <c r="L19236"/>
    </row>
    <row r="19237" spans="2:12" x14ac:dyDescent="0.4">
      <c r="B19237" s="5" t="s">
        <v>65</v>
      </c>
      <c r="C19237" s="5" t="s">
        <v>58</v>
      </c>
      <c r="D19237" s="5" t="s">
        <v>31</v>
      </c>
      <c r="E19237" s="5" t="s">
        <v>7</v>
      </c>
      <c r="F19237" s="6">
        <v>44866</v>
      </c>
      <c r="G19237" s="6" t="str">
        <f>TEXT(datatable[[#This Row],[дата]],"ММ")</f>
        <v>11</v>
      </c>
      <c r="H19237" s="8">
        <v>2.0007000000000001</v>
      </c>
      <c r="I19237" s="8">
        <v>0.442</v>
      </c>
      <c r="J19237" s="8">
        <f>datatable[[#This Row],[продажи_]]-datatable[[#This Row],[себестоимость_]]</f>
        <v>1.5587000000000002</v>
      </c>
      <c r="L19237"/>
    </row>
    <row r="19238" spans="2:12" x14ac:dyDescent="0.4">
      <c r="B19238" s="5" t="s">
        <v>65</v>
      </c>
      <c r="C19238" s="5" t="s">
        <v>58</v>
      </c>
      <c r="D19238" s="5" t="s">
        <v>31</v>
      </c>
      <c r="E19238" s="5" t="s">
        <v>7</v>
      </c>
      <c r="F19238" s="6">
        <v>44896</v>
      </c>
      <c r="G19238" s="6" t="str">
        <f>TEXT(datatable[[#This Row],[дата]],"ММ")</f>
        <v>12</v>
      </c>
      <c r="H19238" s="8">
        <v>1.4904000000000002</v>
      </c>
      <c r="I19238" s="8">
        <v>0.39359999999999995</v>
      </c>
      <c r="J19238" s="8">
        <f>datatable[[#This Row],[продажи_]]-datatable[[#This Row],[себестоимость_]]</f>
        <v>1.0968000000000002</v>
      </c>
      <c r="L19238"/>
    </row>
    <row r="19239" spans="2:12" x14ac:dyDescent="0.4">
      <c r="B19239" s="5" t="s">
        <v>65</v>
      </c>
      <c r="C19239" s="5" t="s">
        <v>58</v>
      </c>
      <c r="D19239" s="5" t="s">
        <v>31</v>
      </c>
      <c r="E19239" s="5" t="s">
        <v>7</v>
      </c>
      <c r="F19239" s="6">
        <v>44562</v>
      </c>
      <c r="G19239" s="6" t="str">
        <f>TEXT(datatable[[#This Row],[дата]],"ММ")</f>
        <v>01</v>
      </c>
      <c r="H19239" s="8">
        <v>1.026</v>
      </c>
      <c r="I19239" s="8">
        <v>0.28665000000000002</v>
      </c>
      <c r="J19239" s="8">
        <f>datatable[[#This Row],[продажи_]]-datatable[[#This Row],[себестоимость_]]</f>
        <v>0.73934999999999995</v>
      </c>
      <c r="L19239"/>
    </row>
    <row r="19240" spans="2:12" x14ac:dyDescent="0.4">
      <c r="B19240" s="5" t="s">
        <v>65</v>
      </c>
      <c r="C19240" s="5" t="s">
        <v>58</v>
      </c>
      <c r="D19240" s="5" t="s">
        <v>31</v>
      </c>
      <c r="E19240" s="5" t="s">
        <v>7</v>
      </c>
      <c r="F19240" s="6">
        <v>44593</v>
      </c>
      <c r="G19240" s="6" t="str">
        <f>TEXT(datatable[[#This Row],[дата]],"ММ")</f>
        <v>02</v>
      </c>
      <c r="H19240" s="8">
        <v>1.5162</v>
      </c>
      <c r="I19240" s="8">
        <v>0.44590000000000002</v>
      </c>
      <c r="J19240" s="8">
        <f>datatable[[#This Row],[продажи_]]-datatable[[#This Row],[себестоимость_]]</f>
        <v>1.0703</v>
      </c>
      <c r="L19240"/>
    </row>
    <row r="19241" spans="2:12" x14ac:dyDescent="0.4">
      <c r="B19241" s="5" t="s">
        <v>65</v>
      </c>
      <c r="C19241" s="5" t="s">
        <v>58</v>
      </c>
      <c r="D19241" s="5" t="s">
        <v>31</v>
      </c>
      <c r="E19241" s="5" t="s">
        <v>7</v>
      </c>
      <c r="F19241" s="6">
        <v>44621</v>
      </c>
      <c r="G19241" s="6" t="str">
        <f>TEXT(datatable[[#This Row],[дата]],"ММ")</f>
        <v>03</v>
      </c>
      <c r="H19241" s="8">
        <v>1.3071999999999999</v>
      </c>
      <c r="I19241" s="8">
        <v>0.64960000000000007</v>
      </c>
      <c r="J19241" s="8">
        <f>datatable[[#This Row],[продажи_]]-datatable[[#This Row],[себестоимость_]]</f>
        <v>0.65759999999999985</v>
      </c>
      <c r="L19241"/>
    </row>
    <row r="19242" spans="2:12" x14ac:dyDescent="0.4">
      <c r="B19242" s="5" t="s">
        <v>65</v>
      </c>
      <c r="C19242" s="5" t="s">
        <v>58</v>
      </c>
      <c r="D19242" s="5" t="s">
        <v>31</v>
      </c>
      <c r="E19242" s="5" t="s">
        <v>7</v>
      </c>
      <c r="F19242" s="6">
        <v>44652</v>
      </c>
      <c r="G19242" s="6" t="str">
        <f>TEXT(datatable[[#This Row],[дата]],"ММ")</f>
        <v>04</v>
      </c>
      <c r="H19242" s="8">
        <v>1.0640000000000001</v>
      </c>
      <c r="I19242" s="8">
        <v>0.43609999999999999</v>
      </c>
      <c r="J19242" s="8">
        <f>datatable[[#This Row],[продажи_]]-datatable[[#This Row],[себестоимость_]]</f>
        <v>0.62790000000000012</v>
      </c>
      <c r="L19242"/>
    </row>
    <row r="19243" spans="2:12" x14ac:dyDescent="0.4">
      <c r="B19243" s="5" t="s">
        <v>65</v>
      </c>
      <c r="C19243" s="5" t="s">
        <v>58</v>
      </c>
      <c r="D19243" s="5" t="s">
        <v>31</v>
      </c>
      <c r="E19243" s="5" t="s">
        <v>7</v>
      </c>
      <c r="F19243" s="6">
        <v>44682</v>
      </c>
      <c r="G19243" s="6" t="str">
        <f>TEXT(datatable[[#This Row],[дата]],"ММ")</f>
        <v>05</v>
      </c>
      <c r="H19243" s="8">
        <v>0.96900000000000008</v>
      </c>
      <c r="I19243" s="8">
        <v>0.4536</v>
      </c>
      <c r="J19243" s="8">
        <f>datatable[[#This Row],[продажи_]]-datatable[[#This Row],[себестоимость_]]</f>
        <v>0.51540000000000008</v>
      </c>
      <c r="L19243"/>
    </row>
    <row r="19244" spans="2:12" x14ac:dyDescent="0.4">
      <c r="B19244" s="5" t="s">
        <v>65</v>
      </c>
      <c r="C19244" s="5" t="s">
        <v>58</v>
      </c>
      <c r="D19244" s="5" t="s">
        <v>31</v>
      </c>
      <c r="E19244" s="5" t="s">
        <v>7</v>
      </c>
      <c r="F19244" s="6">
        <v>44713</v>
      </c>
      <c r="G19244" s="6" t="str">
        <f>TEXT(datatable[[#This Row],[дата]],"ММ")</f>
        <v>06</v>
      </c>
      <c r="H19244" s="8">
        <v>1.2844000000000002</v>
      </c>
      <c r="I19244" s="8">
        <v>0.36400000000000005</v>
      </c>
      <c r="J19244" s="8">
        <f>datatable[[#This Row],[продажи_]]-datatable[[#This Row],[себестоимость_]]</f>
        <v>0.92040000000000011</v>
      </c>
      <c r="L19244"/>
    </row>
    <row r="19245" spans="2:12" x14ac:dyDescent="0.4">
      <c r="B19245" s="5" t="s">
        <v>65</v>
      </c>
      <c r="C19245" s="5" t="s">
        <v>58</v>
      </c>
      <c r="D19245" s="5" t="s">
        <v>31</v>
      </c>
      <c r="E19245" s="5" t="s">
        <v>7</v>
      </c>
      <c r="F19245" s="6">
        <v>44743</v>
      </c>
      <c r="G19245" s="6" t="str">
        <f>TEXT(datatable[[#This Row],[дата]],"ММ")</f>
        <v>07</v>
      </c>
      <c r="H19245" s="8">
        <v>0.89679999999999993</v>
      </c>
      <c r="I19245" s="8">
        <v>0.31919999999999998</v>
      </c>
      <c r="J19245" s="8">
        <f>datatable[[#This Row],[продажи_]]-datatable[[#This Row],[себестоимость_]]</f>
        <v>0.57759999999999989</v>
      </c>
      <c r="L19245"/>
    </row>
    <row r="19246" spans="2:12" x14ac:dyDescent="0.4">
      <c r="B19246" s="5" t="s">
        <v>65</v>
      </c>
      <c r="C19246" s="5" t="s">
        <v>58</v>
      </c>
      <c r="D19246" s="5" t="s">
        <v>31</v>
      </c>
      <c r="E19246" s="5" t="s">
        <v>7</v>
      </c>
      <c r="F19246" s="6">
        <v>44774</v>
      </c>
      <c r="G19246" s="6" t="str">
        <f>TEXT(datatable[[#This Row],[дата]],"ММ")</f>
        <v>08</v>
      </c>
      <c r="H19246" s="8">
        <v>0.85499999999999998</v>
      </c>
      <c r="I19246" s="8">
        <v>0.37484999999999996</v>
      </c>
      <c r="J19246" s="8">
        <f>datatable[[#This Row],[продажи_]]-datatable[[#This Row],[себестоимость_]]</f>
        <v>0.48015000000000002</v>
      </c>
      <c r="L19246"/>
    </row>
    <row r="19247" spans="2:12" x14ac:dyDescent="0.4">
      <c r="B19247" s="5" t="s">
        <v>65</v>
      </c>
      <c r="C19247" s="5" t="s">
        <v>58</v>
      </c>
      <c r="D19247" s="5" t="s">
        <v>31</v>
      </c>
      <c r="E19247" s="5" t="s">
        <v>7</v>
      </c>
      <c r="F19247" s="6">
        <v>44805</v>
      </c>
      <c r="G19247" s="6" t="str">
        <f>TEXT(datatable[[#This Row],[дата]],"ММ")</f>
        <v>09</v>
      </c>
      <c r="H19247" s="8">
        <v>0.87400000000000011</v>
      </c>
      <c r="I19247" s="8">
        <v>0.28350000000000003</v>
      </c>
      <c r="J19247" s="8">
        <f>datatable[[#This Row],[продажи_]]-datatable[[#This Row],[себестоимость_]]</f>
        <v>0.59050000000000002</v>
      </c>
      <c r="L19247"/>
    </row>
    <row r="19248" spans="2:12" x14ac:dyDescent="0.4">
      <c r="B19248" s="5" t="s">
        <v>65</v>
      </c>
      <c r="C19248" s="5" t="s">
        <v>58</v>
      </c>
      <c r="D19248" s="5" t="s">
        <v>31</v>
      </c>
      <c r="E19248" s="5" t="s">
        <v>7</v>
      </c>
      <c r="F19248" s="6">
        <v>44835</v>
      </c>
      <c r="G19248" s="6" t="str">
        <f>TEXT(datatable[[#This Row],[дата]],"ММ")</f>
        <v>10</v>
      </c>
      <c r="H19248" s="8">
        <v>1.0640000000000001</v>
      </c>
      <c r="I19248" s="8">
        <v>0.49980000000000002</v>
      </c>
      <c r="J19248" s="8">
        <f>datatable[[#This Row],[продажи_]]-datatable[[#This Row],[себестоимость_]]</f>
        <v>0.56420000000000003</v>
      </c>
      <c r="L19248"/>
    </row>
    <row r="19249" spans="2:12" x14ac:dyDescent="0.4">
      <c r="B19249" s="5" t="s">
        <v>65</v>
      </c>
      <c r="C19249" s="5" t="s">
        <v>58</v>
      </c>
      <c r="D19249" s="5" t="s">
        <v>31</v>
      </c>
      <c r="E19249" s="5" t="s">
        <v>7</v>
      </c>
      <c r="F19249" s="6">
        <v>44866</v>
      </c>
      <c r="G19249" s="6" t="str">
        <f>TEXT(datatable[[#This Row],[дата]],"ММ")</f>
        <v>11</v>
      </c>
      <c r="H19249" s="8">
        <v>1.2720500000000001</v>
      </c>
      <c r="I19249" s="8">
        <v>0.40495000000000003</v>
      </c>
      <c r="J19249" s="8">
        <f>datatable[[#This Row],[продажи_]]-datatable[[#This Row],[себестоимость_]]</f>
        <v>0.86710000000000009</v>
      </c>
      <c r="L19249"/>
    </row>
    <row r="19250" spans="2:12" x14ac:dyDescent="0.4">
      <c r="B19250" s="5" t="s">
        <v>65</v>
      </c>
      <c r="C19250" s="5" t="s">
        <v>58</v>
      </c>
      <c r="D19250" s="5" t="s">
        <v>31</v>
      </c>
      <c r="E19250" s="5" t="s">
        <v>7</v>
      </c>
      <c r="F19250" s="6">
        <v>44896</v>
      </c>
      <c r="G19250" s="6" t="str">
        <f>TEXT(datatable[[#This Row],[дата]],"ММ")</f>
        <v>12</v>
      </c>
      <c r="H19250" s="8">
        <v>1.1856000000000002</v>
      </c>
      <c r="I19250" s="8">
        <v>0.40739999999999998</v>
      </c>
      <c r="J19250" s="8">
        <f>datatable[[#This Row],[продажи_]]-datatable[[#This Row],[себестоимость_]]</f>
        <v>0.77820000000000022</v>
      </c>
      <c r="L19250"/>
    </row>
    <row r="19251" spans="2:12" x14ac:dyDescent="0.4">
      <c r="B19251" s="5" t="s">
        <v>65</v>
      </c>
      <c r="C19251" s="5" t="s">
        <v>58</v>
      </c>
      <c r="D19251" s="5" t="s">
        <v>31</v>
      </c>
      <c r="E19251" s="5" t="s">
        <v>7</v>
      </c>
      <c r="F19251" s="6">
        <v>44562</v>
      </c>
      <c r="G19251" s="6" t="str">
        <f>TEXT(datatable[[#This Row],[дата]],"ММ")</f>
        <v>01</v>
      </c>
      <c r="H19251" s="8">
        <v>8.2799999999999999E-2</v>
      </c>
      <c r="I19251" s="8">
        <v>4.1849999999999998E-2</v>
      </c>
      <c r="J19251" s="8">
        <f>datatable[[#This Row],[продажи_]]-datatable[[#This Row],[себестоимость_]]</f>
        <v>4.095E-2</v>
      </c>
      <c r="L19251"/>
    </row>
    <row r="19252" spans="2:12" x14ac:dyDescent="0.4">
      <c r="B19252" s="5" t="s">
        <v>65</v>
      </c>
      <c r="C19252" s="5" t="s">
        <v>58</v>
      </c>
      <c r="D19252" s="5" t="s">
        <v>31</v>
      </c>
      <c r="E19252" s="5" t="s">
        <v>7</v>
      </c>
      <c r="F19252" s="6">
        <v>44593</v>
      </c>
      <c r="G19252" s="6" t="str">
        <f>TEXT(datatable[[#This Row],[дата]],"ММ")</f>
        <v>02</v>
      </c>
      <c r="H19252" s="8">
        <v>0.12320000000000002</v>
      </c>
      <c r="I19252" s="8">
        <v>7.4200000000000016E-2</v>
      </c>
      <c r="J19252" s="8">
        <f>datatable[[#This Row],[продажи_]]-datatable[[#This Row],[себестоимость_]]</f>
        <v>4.9000000000000002E-2</v>
      </c>
      <c r="L19252"/>
    </row>
    <row r="19253" spans="2:12" x14ac:dyDescent="0.4">
      <c r="B19253" s="5" t="s">
        <v>65</v>
      </c>
      <c r="C19253" s="5" t="s">
        <v>58</v>
      </c>
      <c r="D19253" s="5" t="s">
        <v>31</v>
      </c>
      <c r="E19253" s="5" t="s">
        <v>7</v>
      </c>
      <c r="F19253" s="6">
        <v>44621</v>
      </c>
      <c r="G19253" s="6" t="str">
        <f>TEXT(datatable[[#This Row],[дата]],"ММ")</f>
        <v>03</v>
      </c>
      <c r="H19253" s="8">
        <v>0.128</v>
      </c>
      <c r="I19253" s="8">
        <v>8.1600000000000006E-2</v>
      </c>
      <c r="J19253" s="8">
        <f>datatable[[#This Row],[продажи_]]-datatable[[#This Row],[себестоимость_]]</f>
        <v>4.6399999999999997E-2</v>
      </c>
      <c r="L19253"/>
    </row>
    <row r="19254" spans="2:12" x14ac:dyDescent="0.4">
      <c r="B19254" s="5" t="s">
        <v>65</v>
      </c>
      <c r="C19254" s="5" t="s">
        <v>58</v>
      </c>
      <c r="D19254" s="5" t="s">
        <v>31</v>
      </c>
      <c r="E19254" s="5" t="s">
        <v>7</v>
      </c>
      <c r="F19254" s="6">
        <v>44652</v>
      </c>
      <c r="G19254" s="6" t="str">
        <f>TEXT(datatable[[#This Row],[дата]],"ММ")</f>
        <v>04</v>
      </c>
      <c r="H19254" s="8">
        <v>0.12180000000000001</v>
      </c>
      <c r="I19254" s="8">
        <v>5.8800000000000005E-2</v>
      </c>
      <c r="J19254" s="8">
        <f>datatable[[#This Row],[продажи_]]-datatable[[#This Row],[себестоимость_]]</f>
        <v>6.3E-2</v>
      </c>
      <c r="L19254"/>
    </row>
    <row r="19255" spans="2:12" x14ac:dyDescent="0.4">
      <c r="B19255" s="5" t="s">
        <v>65</v>
      </c>
      <c r="C19255" s="5" t="s">
        <v>58</v>
      </c>
      <c r="D19255" s="5" t="s">
        <v>31</v>
      </c>
      <c r="E19255" s="5" t="s">
        <v>7</v>
      </c>
      <c r="F19255" s="6">
        <v>44682</v>
      </c>
      <c r="G19255" s="6" t="str">
        <f>TEXT(datatable[[#This Row],[дата]],"ММ")</f>
        <v>05</v>
      </c>
      <c r="H19255" s="8">
        <v>9.8399999999999987E-2</v>
      </c>
      <c r="I19255" s="8">
        <v>6.1199999999999997E-2</v>
      </c>
      <c r="J19255" s="8">
        <f>datatable[[#This Row],[продажи_]]-datatable[[#This Row],[себестоимость_]]</f>
        <v>3.719999999999999E-2</v>
      </c>
      <c r="L19255"/>
    </row>
    <row r="19256" spans="2:12" x14ac:dyDescent="0.4">
      <c r="B19256" s="5" t="s">
        <v>65</v>
      </c>
      <c r="C19256" s="5" t="s">
        <v>58</v>
      </c>
      <c r="D19256" s="5" t="s">
        <v>31</v>
      </c>
      <c r="E19256" s="5" t="s">
        <v>7</v>
      </c>
      <c r="F19256" s="6">
        <v>44713</v>
      </c>
      <c r="G19256" s="6" t="str">
        <f>TEXT(datatable[[#This Row],[дата]],"ММ")</f>
        <v>06</v>
      </c>
      <c r="H19256" s="8">
        <v>0.13780000000000001</v>
      </c>
      <c r="I19256" s="8">
        <v>6.5000000000000002E-2</v>
      </c>
      <c r="J19256" s="8">
        <f>datatable[[#This Row],[продажи_]]-datatable[[#This Row],[себестоимость_]]</f>
        <v>7.2800000000000004E-2</v>
      </c>
      <c r="L19256"/>
    </row>
    <row r="19257" spans="2:12" x14ac:dyDescent="0.4">
      <c r="B19257" s="5" t="s">
        <v>65</v>
      </c>
      <c r="C19257" s="5" t="s">
        <v>58</v>
      </c>
      <c r="D19257" s="5" t="s">
        <v>31</v>
      </c>
      <c r="E19257" s="5" t="s">
        <v>7</v>
      </c>
      <c r="F19257" s="6">
        <v>44743</v>
      </c>
      <c r="G19257" s="6" t="str">
        <f>TEXT(datatable[[#This Row],[дата]],"ММ")</f>
        <v>07</v>
      </c>
      <c r="H19257" s="8">
        <v>9.3600000000000003E-2</v>
      </c>
      <c r="I19257" s="8">
        <v>3.8399999999999997E-2</v>
      </c>
      <c r="J19257" s="8">
        <f>datatable[[#This Row],[продажи_]]-datatable[[#This Row],[себестоимость_]]</f>
        <v>5.5200000000000006E-2</v>
      </c>
      <c r="L19257"/>
    </row>
    <row r="19258" spans="2:12" x14ac:dyDescent="0.4">
      <c r="B19258" s="5" t="s">
        <v>65</v>
      </c>
      <c r="C19258" s="5" t="s">
        <v>58</v>
      </c>
      <c r="D19258" s="5" t="s">
        <v>31</v>
      </c>
      <c r="E19258" s="5" t="s">
        <v>7</v>
      </c>
      <c r="F19258" s="6">
        <v>44774</v>
      </c>
      <c r="G19258" s="6" t="str">
        <f>TEXT(datatable[[#This Row],[дата]],"ММ")</f>
        <v>08</v>
      </c>
      <c r="H19258" s="8">
        <v>0.10349999999999999</v>
      </c>
      <c r="I19258" s="8">
        <v>4.9050000000000003E-2</v>
      </c>
      <c r="J19258" s="8">
        <f>datatable[[#This Row],[продажи_]]-datatable[[#This Row],[себестоимость_]]</f>
        <v>5.4449999999999991E-2</v>
      </c>
      <c r="L19258"/>
    </row>
    <row r="19259" spans="2:12" x14ac:dyDescent="0.4">
      <c r="B19259" s="5" t="s">
        <v>65</v>
      </c>
      <c r="C19259" s="5" t="s">
        <v>58</v>
      </c>
      <c r="D19259" s="5" t="s">
        <v>31</v>
      </c>
      <c r="E19259" s="5" t="s">
        <v>7</v>
      </c>
      <c r="F19259" s="6">
        <v>44805</v>
      </c>
      <c r="G19259" s="6" t="str">
        <f>TEXT(datatable[[#This Row],[дата]],"ММ")</f>
        <v>09</v>
      </c>
      <c r="H19259" s="8">
        <v>8.1000000000000016E-2</v>
      </c>
      <c r="I19259" s="8">
        <v>5.8499999999999996E-2</v>
      </c>
      <c r="J19259" s="8">
        <f>datatable[[#This Row],[продажи_]]-datatable[[#This Row],[себестоимость_]]</f>
        <v>2.250000000000002E-2</v>
      </c>
      <c r="L19259"/>
    </row>
    <row r="19260" spans="2:12" x14ac:dyDescent="0.4">
      <c r="B19260" s="5" t="s">
        <v>65</v>
      </c>
      <c r="C19260" s="5" t="s">
        <v>58</v>
      </c>
      <c r="D19260" s="5" t="s">
        <v>31</v>
      </c>
      <c r="E19260" s="5" t="s">
        <v>7</v>
      </c>
      <c r="F19260" s="6">
        <v>44835</v>
      </c>
      <c r="G19260" s="6" t="str">
        <f>TEXT(datatable[[#This Row],[дата]],"ММ")</f>
        <v>10</v>
      </c>
      <c r="H19260" s="8">
        <v>0.16240000000000002</v>
      </c>
      <c r="I19260" s="8">
        <v>6.0900000000000003E-2</v>
      </c>
      <c r="J19260" s="8">
        <f>datatable[[#This Row],[продажи_]]-datatable[[#This Row],[себестоимость_]]</f>
        <v>0.10150000000000001</v>
      </c>
      <c r="L19260"/>
    </row>
    <row r="19261" spans="2:12" x14ac:dyDescent="0.4">
      <c r="B19261" s="5" t="s">
        <v>65</v>
      </c>
      <c r="C19261" s="5" t="s">
        <v>58</v>
      </c>
      <c r="D19261" s="5" t="s">
        <v>31</v>
      </c>
      <c r="E19261" s="5" t="s">
        <v>7</v>
      </c>
      <c r="F19261" s="6">
        <v>44866</v>
      </c>
      <c r="G19261" s="6" t="str">
        <f>TEXT(datatable[[#This Row],[дата]],"ММ")</f>
        <v>11</v>
      </c>
      <c r="H19261" s="8">
        <v>0.1469</v>
      </c>
      <c r="I19261" s="8">
        <v>6.8900000000000003E-2</v>
      </c>
      <c r="J19261" s="8">
        <f>datatable[[#This Row],[продажи_]]-datatable[[#This Row],[себестоимость_]]</f>
        <v>7.8E-2</v>
      </c>
      <c r="L19261"/>
    </row>
    <row r="19262" spans="2:12" x14ac:dyDescent="0.4">
      <c r="B19262" s="5" t="s">
        <v>65</v>
      </c>
      <c r="C19262" s="5" t="s">
        <v>58</v>
      </c>
      <c r="D19262" s="5" t="s">
        <v>31</v>
      </c>
      <c r="E19262" s="5" t="s">
        <v>7</v>
      </c>
      <c r="F19262" s="6">
        <v>44896</v>
      </c>
      <c r="G19262" s="6" t="str">
        <f>TEXT(datatable[[#This Row],[дата]],"ММ")</f>
        <v>12</v>
      </c>
      <c r="H19262" s="8">
        <v>0.13559999999999997</v>
      </c>
      <c r="I19262" s="8">
        <v>5.3399999999999996E-2</v>
      </c>
      <c r="J19262" s="8">
        <f>datatable[[#This Row],[продажи_]]-datatable[[#This Row],[себестоимость_]]</f>
        <v>8.2199999999999968E-2</v>
      </c>
      <c r="L19262"/>
    </row>
    <row r="19263" spans="2:12" x14ac:dyDescent="0.4">
      <c r="B19263" s="5" t="s">
        <v>65</v>
      </c>
      <c r="C19263" s="5" t="s">
        <v>58</v>
      </c>
      <c r="D19263" s="5" t="s">
        <v>31</v>
      </c>
      <c r="E19263" s="5" t="s">
        <v>7</v>
      </c>
      <c r="F19263" s="6">
        <v>44562</v>
      </c>
      <c r="G19263" s="6" t="str">
        <f>TEXT(datatable[[#This Row],[дата]],"ММ")</f>
        <v>01</v>
      </c>
      <c r="H19263" s="8">
        <v>2.14785</v>
      </c>
      <c r="I19263" s="8">
        <v>1.01745</v>
      </c>
      <c r="J19263" s="8">
        <f>datatable[[#This Row],[продажи_]]-datatable[[#This Row],[себестоимость_]]</f>
        <v>1.1304000000000001</v>
      </c>
      <c r="L19263"/>
    </row>
    <row r="19264" spans="2:12" x14ac:dyDescent="0.4">
      <c r="B19264" s="5" t="s">
        <v>65</v>
      </c>
      <c r="C19264" s="5" t="s">
        <v>58</v>
      </c>
      <c r="D19264" s="5" t="s">
        <v>31</v>
      </c>
      <c r="E19264" s="5" t="s">
        <v>7</v>
      </c>
      <c r="F19264" s="6">
        <v>44593</v>
      </c>
      <c r="G19264" s="6" t="str">
        <f>TEXT(datatable[[#This Row],[дата]],"ММ")</f>
        <v>02</v>
      </c>
      <c r="H19264" s="8">
        <v>2.4381000000000004</v>
      </c>
      <c r="I19264" s="8">
        <v>1.0906</v>
      </c>
      <c r="J19264" s="8">
        <f>datatable[[#This Row],[продажи_]]-datatable[[#This Row],[себестоимость_]]</f>
        <v>1.3475000000000004</v>
      </c>
      <c r="L19264"/>
    </row>
    <row r="19265" spans="2:12" x14ac:dyDescent="0.4">
      <c r="B19265" s="5" t="s">
        <v>65</v>
      </c>
      <c r="C19265" s="5" t="s">
        <v>58</v>
      </c>
      <c r="D19265" s="5" t="s">
        <v>31</v>
      </c>
      <c r="E19265" s="5" t="s">
        <v>7</v>
      </c>
      <c r="F19265" s="6">
        <v>44621</v>
      </c>
      <c r="G19265" s="6" t="str">
        <f>TEXT(datatable[[#This Row],[дата]],"ММ")</f>
        <v>03</v>
      </c>
      <c r="H19265" s="8">
        <v>4.1280000000000001</v>
      </c>
      <c r="I19265" s="8">
        <v>1.2160000000000002</v>
      </c>
      <c r="J19265" s="8">
        <f>datatable[[#This Row],[продажи_]]-datatable[[#This Row],[себестоимость_]]</f>
        <v>2.9119999999999999</v>
      </c>
      <c r="L19265"/>
    </row>
    <row r="19266" spans="2:12" x14ac:dyDescent="0.4">
      <c r="B19266" s="5" t="s">
        <v>65</v>
      </c>
      <c r="C19266" s="5" t="s">
        <v>58</v>
      </c>
      <c r="D19266" s="5" t="s">
        <v>31</v>
      </c>
      <c r="E19266" s="5" t="s">
        <v>7</v>
      </c>
      <c r="F19266" s="6">
        <v>44652</v>
      </c>
      <c r="G19266" s="6" t="str">
        <f>TEXT(datatable[[#This Row],[дата]],"ММ")</f>
        <v>04</v>
      </c>
      <c r="H19266" s="8">
        <v>2.4080000000000004</v>
      </c>
      <c r="I19266" s="8">
        <v>1.3699000000000001</v>
      </c>
      <c r="J19266" s="8">
        <f>datatable[[#This Row],[продажи_]]-datatable[[#This Row],[себестоимость_]]</f>
        <v>1.0381000000000002</v>
      </c>
      <c r="L19266"/>
    </row>
    <row r="19267" spans="2:12" x14ac:dyDescent="0.4">
      <c r="B19267" s="5" t="s">
        <v>65</v>
      </c>
      <c r="C19267" s="5" t="s">
        <v>58</v>
      </c>
      <c r="D19267" s="5" t="s">
        <v>31</v>
      </c>
      <c r="E19267" s="5" t="s">
        <v>7</v>
      </c>
      <c r="F19267" s="6">
        <v>44682</v>
      </c>
      <c r="G19267" s="6" t="str">
        <f>TEXT(datatable[[#This Row],[дата]],"ММ")</f>
        <v>05</v>
      </c>
      <c r="H19267" s="8">
        <v>2.8122000000000003</v>
      </c>
      <c r="I19267" s="8">
        <v>1.2768000000000002</v>
      </c>
      <c r="J19267" s="8">
        <f>datatable[[#This Row],[продажи_]]-datatable[[#This Row],[себестоимость_]]</f>
        <v>1.5354000000000001</v>
      </c>
      <c r="L19267"/>
    </row>
    <row r="19268" spans="2:12" x14ac:dyDescent="0.4">
      <c r="B19268" s="5" t="s">
        <v>65</v>
      </c>
      <c r="C19268" s="5" t="s">
        <v>58</v>
      </c>
      <c r="D19268" s="5" t="s">
        <v>31</v>
      </c>
      <c r="E19268" s="5" t="s">
        <v>7</v>
      </c>
      <c r="F19268" s="6">
        <v>44713</v>
      </c>
      <c r="G19268" s="6" t="str">
        <f>TEXT(datatable[[#This Row],[дата]],"ММ")</f>
        <v>06</v>
      </c>
      <c r="H19268" s="8">
        <v>2.37575</v>
      </c>
      <c r="I19268" s="8">
        <v>1.3461500000000002</v>
      </c>
      <c r="J19268" s="8">
        <f>datatable[[#This Row],[продажи_]]-datatable[[#This Row],[себестоимость_]]</f>
        <v>1.0295999999999998</v>
      </c>
      <c r="L19268"/>
    </row>
    <row r="19269" spans="2:12" x14ac:dyDescent="0.4">
      <c r="B19269" s="5" t="s">
        <v>65</v>
      </c>
      <c r="C19269" s="5" t="s">
        <v>58</v>
      </c>
      <c r="D19269" s="5" t="s">
        <v>31</v>
      </c>
      <c r="E19269" s="5" t="s">
        <v>7</v>
      </c>
      <c r="F19269" s="6">
        <v>44743</v>
      </c>
      <c r="G19269" s="6" t="str">
        <f>TEXT(datatable[[#This Row],[дата]],"ММ")</f>
        <v>07</v>
      </c>
      <c r="H19269" s="8">
        <v>1.9779999999999998</v>
      </c>
      <c r="I19269" s="8">
        <v>0.81320000000000003</v>
      </c>
      <c r="J19269" s="8">
        <f>datatable[[#This Row],[продажи_]]-datatable[[#This Row],[себестоимость_]]</f>
        <v>1.1647999999999996</v>
      </c>
      <c r="L19269"/>
    </row>
    <row r="19270" spans="2:12" x14ac:dyDescent="0.4">
      <c r="B19270" s="5" t="s">
        <v>65</v>
      </c>
      <c r="C19270" s="5" t="s">
        <v>58</v>
      </c>
      <c r="D19270" s="5" t="s">
        <v>31</v>
      </c>
      <c r="E19270" s="5" t="s">
        <v>7</v>
      </c>
      <c r="F19270" s="6">
        <v>44774</v>
      </c>
      <c r="G19270" s="6" t="str">
        <f>TEXT(datatable[[#This Row],[дата]],"ММ")</f>
        <v>08</v>
      </c>
      <c r="H19270" s="8">
        <v>1.6834500000000001</v>
      </c>
      <c r="I19270" s="8">
        <v>0.9234</v>
      </c>
      <c r="J19270" s="8">
        <f>datatable[[#This Row],[продажи_]]-datatable[[#This Row],[себестоимость_]]</f>
        <v>0.76005000000000011</v>
      </c>
      <c r="L19270"/>
    </row>
    <row r="19271" spans="2:12" x14ac:dyDescent="0.4">
      <c r="B19271" s="5" t="s">
        <v>65</v>
      </c>
      <c r="C19271" s="5" t="s">
        <v>58</v>
      </c>
      <c r="D19271" s="5" t="s">
        <v>31</v>
      </c>
      <c r="E19271" s="5" t="s">
        <v>7</v>
      </c>
      <c r="F19271" s="6">
        <v>44805</v>
      </c>
      <c r="G19271" s="6" t="str">
        <f>TEXT(datatable[[#This Row],[дата]],"ММ")</f>
        <v>09</v>
      </c>
      <c r="H19271" s="8">
        <v>2.5369999999999999</v>
      </c>
      <c r="I19271" s="8">
        <v>1.1400000000000001</v>
      </c>
      <c r="J19271" s="8">
        <f>datatable[[#This Row],[продажи_]]-datatable[[#This Row],[себестоимость_]]</f>
        <v>1.3969999999999998</v>
      </c>
      <c r="L19271"/>
    </row>
    <row r="19272" spans="2:12" x14ac:dyDescent="0.4">
      <c r="B19272" s="5" t="s">
        <v>65</v>
      </c>
      <c r="C19272" s="5" t="s">
        <v>58</v>
      </c>
      <c r="D19272" s="5" t="s">
        <v>31</v>
      </c>
      <c r="E19272" s="5" t="s">
        <v>7</v>
      </c>
      <c r="F19272" s="6">
        <v>44835</v>
      </c>
      <c r="G19272" s="6" t="str">
        <f>TEXT(datatable[[#This Row],[дата]],"ММ")</f>
        <v>10</v>
      </c>
      <c r="H19272" s="8">
        <v>3.1605000000000003</v>
      </c>
      <c r="I19272" s="8">
        <v>1.2236</v>
      </c>
      <c r="J19272" s="8">
        <f>datatable[[#This Row],[продажи_]]-datatable[[#This Row],[себестоимость_]]</f>
        <v>1.9369000000000003</v>
      </c>
      <c r="L19272"/>
    </row>
    <row r="19273" spans="2:12" x14ac:dyDescent="0.4">
      <c r="B19273" s="5" t="s">
        <v>65</v>
      </c>
      <c r="C19273" s="5" t="s">
        <v>58</v>
      </c>
      <c r="D19273" s="5" t="s">
        <v>31</v>
      </c>
      <c r="E19273" s="5" t="s">
        <v>7</v>
      </c>
      <c r="F19273" s="6">
        <v>44866</v>
      </c>
      <c r="G19273" s="6" t="str">
        <f>TEXT(datatable[[#This Row],[дата]],"ММ")</f>
        <v>11</v>
      </c>
      <c r="H19273" s="8">
        <v>2.37575</v>
      </c>
      <c r="I19273" s="8">
        <v>1.3214500000000002</v>
      </c>
      <c r="J19273" s="8">
        <f>datatable[[#This Row],[продажи_]]-datatable[[#This Row],[себестоимость_]]</f>
        <v>1.0542999999999998</v>
      </c>
      <c r="L19273"/>
    </row>
    <row r="19274" spans="2:12" x14ac:dyDescent="0.4">
      <c r="B19274" s="5" t="s">
        <v>65</v>
      </c>
      <c r="C19274" s="5" t="s">
        <v>58</v>
      </c>
      <c r="D19274" s="5" t="s">
        <v>31</v>
      </c>
      <c r="E19274" s="5" t="s">
        <v>7</v>
      </c>
      <c r="F19274" s="6">
        <v>44896</v>
      </c>
      <c r="G19274" s="6" t="str">
        <f>TEXT(datatable[[#This Row],[дата]],"ММ")</f>
        <v>12</v>
      </c>
      <c r="H19274" s="8">
        <v>2.6574</v>
      </c>
      <c r="I19274" s="8">
        <v>1.2996000000000001</v>
      </c>
      <c r="J19274" s="8">
        <f>datatable[[#This Row],[продажи_]]-datatable[[#This Row],[себестоимость_]]</f>
        <v>1.3577999999999999</v>
      </c>
      <c r="L19274"/>
    </row>
    <row r="19275" spans="2:12" x14ac:dyDescent="0.4">
      <c r="B19275" s="5" t="s">
        <v>65</v>
      </c>
      <c r="C19275" s="5" t="s">
        <v>58</v>
      </c>
      <c r="D19275" s="5" t="s">
        <v>31</v>
      </c>
      <c r="E19275" s="5" t="s">
        <v>7</v>
      </c>
      <c r="F19275" s="6">
        <v>44562</v>
      </c>
      <c r="G19275" s="6" t="str">
        <f>TEXT(datatable[[#This Row],[дата]],"ММ")</f>
        <v>01</v>
      </c>
      <c r="H19275" s="8">
        <v>1.4787000000000001</v>
      </c>
      <c r="I19275" s="8">
        <v>0.36450000000000005</v>
      </c>
      <c r="J19275" s="8">
        <f>datatable[[#This Row],[продажи_]]-datatable[[#This Row],[себестоимость_]]</f>
        <v>1.1142000000000001</v>
      </c>
      <c r="L19275"/>
    </row>
    <row r="19276" spans="2:12" x14ac:dyDescent="0.4">
      <c r="B19276" s="5" t="s">
        <v>65</v>
      </c>
      <c r="C19276" s="5" t="s">
        <v>58</v>
      </c>
      <c r="D19276" s="5" t="s">
        <v>31</v>
      </c>
      <c r="E19276" s="5" t="s">
        <v>7</v>
      </c>
      <c r="F19276" s="6">
        <v>44593</v>
      </c>
      <c r="G19276" s="6" t="str">
        <f>TEXT(datatable[[#This Row],[дата]],"ММ")</f>
        <v>02</v>
      </c>
      <c r="H19276" s="8">
        <v>2.3218999999999999</v>
      </c>
      <c r="I19276" s="8">
        <v>0.71400000000000008</v>
      </c>
      <c r="J19276" s="8">
        <f>datatable[[#This Row],[продажи_]]-datatable[[#This Row],[себестоимость_]]</f>
        <v>1.6078999999999999</v>
      </c>
      <c r="L19276"/>
    </row>
    <row r="19277" spans="2:12" x14ac:dyDescent="0.4">
      <c r="B19277" s="5" t="s">
        <v>65</v>
      </c>
      <c r="C19277" s="5" t="s">
        <v>58</v>
      </c>
      <c r="D19277" s="5" t="s">
        <v>31</v>
      </c>
      <c r="E19277" s="5" t="s">
        <v>7</v>
      </c>
      <c r="F19277" s="6">
        <v>44621</v>
      </c>
      <c r="G19277" s="6" t="str">
        <f>TEXT(datatable[[#This Row],[дата]],"ММ")</f>
        <v>03</v>
      </c>
      <c r="H19277" s="8">
        <v>2.2071999999999998</v>
      </c>
      <c r="I19277" s="8">
        <v>0.92799999999999994</v>
      </c>
      <c r="J19277" s="8">
        <f>datatable[[#This Row],[продажи_]]-datatable[[#This Row],[себестоимость_]]</f>
        <v>1.2791999999999999</v>
      </c>
      <c r="L19277"/>
    </row>
    <row r="19278" spans="2:12" x14ac:dyDescent="0.4">
      <c r="B19278" s="5" t="s">
        <v>65</v>
      </c>
      <c r="C19278" s="5" t="s">
        <v>58</v>
      </c>
      <c r="D19278" s="5" t="s">
        <v>31</v>
      </c>
      <c r="E19278" s="5" t="s">
        <v>7</v>
      </c>
      <c r="F19278" s="6">
        <v>44652</v>
      </c>
      <c r="G19278" s="6" t="str">
        <f>TEXT(datatable[[#This Row],[дата]],"ММ")</f>
        <v>04</v>
      </c>
      <c r="H19278" s="8">
        <v>2.3002000000000002</v>
      </c>
      <c r="I19278" s="8">
        <v>0.75600000000000012</v>
      </c>
      <c r="J19278" s="8">
        <f>datatable[[#This Row],[продажи_]]-datatable[[#This Row],[себестоимость_]]</f>
        <v>1.5442</v>
      </c>
      <c r="L19278"/>
    </row>
    <row r="19279" spans="2:12" x14ac:dyDescent="0.4">
      <c r="B19279" s="5" t="s">
        <v>65</v>
      </c>
      <c r="C19279" s="5" t="s">
        <v>58</v>
      </c>
      <c r="D19279" s="5" t="s">
        <v>31</v>
      </c>
      <c r="E19279" s="5" t="s">
        <v>7</v>
      </c>
      <c r="F19279" s="6">
        <v>44682</v>
      </c>
      <c r="G19279" s="6" t="str">
        <f>TEXT(datatable[[#This Row],[дата]],"ММ")</f>
        <v>05</v>
      </c>
      <c r="H19279" s="8">
        <v>1.5066000000000002</v>
      </c>
      <c r="I19279" s="8">
        <v>0.66</v>
      </c>
      <c r="J19279" s="8">
        <f>datatable[[#This Row],[продажи_]]-datatable[[#This Row],[себестоимость_]]</f>
        <v>0.84660000000000013</v>
      </c>
      <c r="L19279"/>
    </row>
    <row r="19280" spans="2:12" x14ac:dyDescent="0.4">
      <c r="B19280" s="5" t="s">
        <v>65</v>
      </c>
      <c r="C19280" s="5" t="s">
        <v>58</v>
      </c>
      <c r="D19280" s="5" t="s">
        <v>31</v>
      </c>
      <c r="E19280" s="5" t="s">
        <v>7</v>
      </c>
      <c r="F19280" s="6">
        <v>44713</v>
      </c>
      <c r="G19280" s="6" t="str">
        <f>TEXT(datatable[[#This Row],[дата]],"ММ")</f>
        <v>06</v>
      </c>
      <c r="H19280" s="8">
        <v>1.71275</v>
      </c>
      <c r="I19280" s="8">
        <v>0.53949999999999998</v>
      </c>
      <c r="J19280" s="8">
        <f>datatable[[#This Row],[продажи_]]-datatable[[#This Row],[себестоимость_]]</f>
        <v>1.1732499999999999</v>
      </c>
      <c r="L19280"/>
    </row>
    <row r="19281" spans="2:12" x14ac:dyDescent="0.4">
      <c r="B19281" s="5" t="s">
        <v>65</v>
      </c>
      <c r="C19281" s="5" t="s">
        <v>58</v>
      </c>
      <c r="D19281" s="5" t="s">
        <v>31</v>
      </c>
      <c r="E19281" s="5" t="s">
        <v>7</v>
      </c>
      <c r="F19281" s="6">
        <v>44743</v>
      </c>
      <c r="G19281" s="6" t="str">
        <f>TEXT(datatable[[#This Row],[дата]],"ММ")</f>
        <v>07</v>
      </c>
      <c r="H19281" s="8">
        <v>1.4011999999999998</v>
      </c>
      <c r="I19281" s="8">
        <v>0.33600000000000002</v>
      </c>
      <c r="J19281" s="8">
        <f>datatable[[#This Row],[продажи_]]-datatable[[#This Row],[себестоимость_]]</f>
        <v>1.0651999999999997</v>
      </c>
      <c r="L19281"/>
    </row>
    <row r="19282" spans="2:12" x14ac:dyDescent="0.4">
      <c r="B19282" s="5" t="s">
        <v>65</v>
      </c>
      <c r="C19282" s="5" t="s">
        <v>58</v>
      </c>
      <c r="D19282" s="5" t="s">
        <v>31</v>
      </c>
      <c r="E19282" s="5" t="s">
        <v>7</v>
      </c>
      <c r="F19282" s="6">
        <v>44774</v>
      </c>
      <c r="G19282" s="6" t="str">
        <f>TEXT(datatable[[#This Row],[дата]],"ММ")</f>
        <v>08</v>
      </c>
      <c r="H19282" s="8">
        <v>1.1718</v>
      </c>
      <c r="I19282" s="8">
        <v>0.51749999999999996</v>
      </c>
      <c r="J19282" s="8">
        <f>datatable[[#This Row],[продажи_]]-datatable[[#This Row],[себестоимость_]]</f>
        <v>0.65429999999999999</v>
      </c>
      <c r="L19282"/>
    </row>
    <row r="19283" spans="2:12" x14ac:dyDescent="0.4">
      <c r="B19283" s="5" t="s">
        <v>65</v>
      </c>
      <c r="C19283" s="5" t="s">
        <v>58</v>
      </c>
      <c r="D19283" s="5" t="s">
        <v>31</v>
      </c>
      <c r="E19283" s="5" t="s">
        <v>7</v>
      </c>
      <c r="F19283" s="6">
        <v>44805</v>
      </c>
      <c r="G19283" s="6" t="str">
        <f>TEXT(datatable[[#This Row],[дата]],"ММ")</f>
        <v>09</v>
      </c>
      <c r="H19283" s="8">
        <v>1.395</v>
      </c>
      <c r="I19283" s="8">
        <v>0.48499999999999999</v>
      </c>
      <c r="J19283" s="8">
        <f>datatable[[#This Row],[продажи_]]-datatable[[#This Row],[себестоимость_]]</f>
        <v>0.91</v>
      </c>
      <c r="L19283"/>
    </row>
    <row r="19284" spans="2:12" x14ac:dyDescent="0.4">
      <c r="B19284" s="5" t="s">
        <v>65</v>
      </c>
      <c r="C19284" s="5" t="s">
        <v>58</v>
      </c>
      <c r="D19284" s="5" t="s">
        <v>31</v>
      </c>
      <c r="E19284" s="5" t="s">
        <v>7</v>
      </c>
      <c r="F19284" s="6">
        <v>44835</v>
      </c>
      <c r="G19284" s="6" t="str">
        <f>TEXT(datatable[[#This Row],[дата]],"ММ")</f>
        <v>10</v>
      </c>
      <c r="H19284" s="8">
        <v>1.8661999999999999</v>
      </c>
      <c r="I19284" s="8">
        <v>0.83300000000000007</v>
      </c>
      <c r="J19284" s="8">
        <f>datatable[[#This Row],[продажи_]]-datatable[[#This Row],[себестоимость_]]</f>
        <v>1.0331999999999999</v>
      </c>
      <c r="L19284"/>
    </row>
    <row r="19285" spans="2:12" x14ac:dyDescent="0.4">
      <c r="B19285" s="5" t="s">
        <v>65</v>
      </c>
      <c r="C19285" s="5" t="s">
        <v>58</v>
      </c>
      <c r="D19285" s="5" t="s">
        <v>31</v>
      </c>
      <c r="E19285" s="5" t="s">
        <v>7</v>
      </c>
      <c r="F19285" s="6">
        <v>44866</v>
      </c>
      <c r="G19285" s="6" t="str">
        <f>TEXT(datatable[[#This Row],[дата]],"ММ")</f>
        <v>11</v>
      </c>
      <c r="H19285" s="8">
        <v>1.8135000000000001</v>
      </c>
      <c r="I19285" s="8">
        <v>0.74749999999999994</v>
      </c>
      <c r="J19285" s="8">
        <f>datatable[[#This Row],[продажи_]]-datatable[[#This Row],[себестоимость_]]</f>
        <v>1.0660000000000003</v>
      </c>
      <c r="L19285"/>
    </row>
    <row r="19286" spans="2:12" x14ac:dyDescent="0.4">
      <c r="B19286" s="5" t="s">
        <v>65</v>
      </c>
      <c r="C19286" s="5" t="s">
        <v>58</v>
      </c>
      <c r="D19286" s="5" t="s">
        <v>31</v>
      </c>
      <c r="E19286" s="5" t="s">
        <v>7</v>
      </c>
      <c r="F19286" s="6">
        <v>44896</v>
      </c>
      <c r="G19286" s="6" t="str">
        <f>TEXT(datatable[[#This Row],[дата]],"ММ")</f>
        <v>12</v>
      </c>
      <c r="H19286" s="8">
        <v>1.9902000000000002</v>
      </c>
      <c r="I19286" s="8">
        <v>0.58799999999999997</v>
      </c>
      <c r="J19286" s="8">
        <f>datatable[[#This Row],[продажи_]]-datatable[[#This Row],[себестоимость_]]</f>
        <v>1.4022000000000001</v>
      </c>
      <c r="L19286"/>
    </row>
    <row r="19287" spans="2:12" x14ac:dyDescent="0.4">
      <c r="B19287" s="5" t="s">
        <v>65</v>
      </c>
      <c r="C19287" s="5" t="s">
        <v>58</v>
      </c>
      <c r="D19287" s="5" t="s">
        <v>31</v>
      </c>
      <c r="E19287" s="5" t="s">
        <v>7</v>
      </c>
      <c r="F19287" s="6">
        <v>44562</v>
      </c>
      <c r="G19287" s="6" t="str">
        <f>TEXT(datatable[[#This Row],[дата]],"ММ")</f>
        <v>01</v>
      </c>
      <c r="H19287" s="8">
        <v>0.46799999999999997</v>
      </c>
      <c r="I19287" s="8">
        <v>0.22275</v>
      </c>
      <c r="J19287" s="8">
        <f>datatable[[#This Row],[продажи_]]-datatable[[#This Row],[себестоимость_]]</f>
        <v>0.24524999999999997</v>
      </c>
      <c r="L19287"/>
    </row>
    <row r="19288" spans="2:12" x14ac:dyDescent="0.4">
      <c r="B19288" s="5" t="s">
        <v>65</v>
      </c>
      <c r="C19288" s="5" t="s">
        <v>58</v>
      </c>
      <c r="D19288" s="5" t="s">
        <v>31</v>
      </c>
      <c r="E19288" s="5" t="s">
        <v>7</v>
      </c>
      <c r="F19288" s="6">
        <v>44593</v>
      </c>
      <c r="G19288" s="6" t="str">
        <f>TEXT(datatable[[#This Row],[дата]],"ММ")</f>
        <v>02</v>
      </c>
      <c r="H19288" s="8">
        <v>0.85539999999999994</v>
      </c>
      <c r="I19288" s="8">
        <v>0.35700000000000004</v>
      </c>
      <c r="J19288" s="8">
        <f>datatable[[#This Row],[продажи_]]-datatable[[#This Row],[себестоимость_]]</f>
        <v>0.4983999999999999</v>
      </c>
      <c r="L19288"/>
    </row>
    <row r="19289" spans="2:12" x14ac:dyDescent="0.4">
      <c r="B19289" s="5" t="s">
        <v>65</v>
      </c>
      <c r="C19289" s="5" t="s">
        <v>58</v>
      </c>
      <c r="D19289" s="5" t="s">
        <v>31</v>
      </c>
      <c r="E19289" s="5" t="s">
        <v>7</v>
      </c>
      <c r="F19289" s="6">
        <v>44621</v>
      </c>
      <c r="G19289" s="6" t="str">
        <f>TEXT(datatable[[#This Row],[дата]],"ММ")</f>
        <v>03</v>
      </c>
      <c r="H19289" s="8">
        <v>1.0712000000000002</v>
      </c>
      <c r="I19289" s="8">
        <v>0.34800000000000003</v>
      </c>
      <c r="J19289" s="8">
        <f>datatable[[#This Row],[продажи_]]-datatable[[#This Row],[себестоимость_]]</f>
        <v>0.72320000000000007</v>
      </c>
      <c r="L19289"/>
    </row>
    <row r="19290" spans="2:12" x14ac:dyDescent="0.4">
      <c r="B19290" s="5" t="s">
        <v>65</v>
      </c>
      <c r="C19290" s="5" t="s">
        <v>58</v>
      </c>
      <c r="D19290" s="5" t="s">
        <v>31</v>
      </c>
      <c r="E19290" s="5" t="s">
        <v>7</v>
      </c>
      <c r="F19290" s="6">
        <v>44652</v>
      </c>
      <c r="G19290" s="6" t="str">
        <f>TEXT(datatable[[#This Row],[дата]],"ММ")</f>
        <v>04</v>
      </c>
      <c r="H19290" s="8">
        <v>0.89180000000000004</v>
      </c>
      <c r="I19290" s="8">
        <v>0.30800000000000005</v>
      </c>
      <c r="J19290" s="8">
        <f>datatable[[#This Row],[продажи_]]-datatable[[#This Row],[себестоимость_]]</f>
        <v>0.58379999999999999</v>
      </c>
      <c r="L19290"/>
    </row>
    <row r="19291" spans="2:12" x14ac:dyDescent="0.4">
      <c r="B19291" s="5" t="s">
        <v>65</v>
      </c>
      <c r="C19291" s="5" t="s">
        <v>58</v>
      </c>
      <c r="D19291" s="5" t="s">
        <v>31</v>
      </c>
      <c r="E19291" s="5" t="s">
        <v>7</v>
      </c>
      <c r="F19291" s="6">
        <v>44682</v>
      </c>
      <c r="G19291" s="6" t="str">
        <f>TEXT(datatable[[#This Row],[дата]],"ММ")</f>
        <v>05</v>
      </c>
      <c r="H19291" s="8">
        <v>0.89699999999999991</v>
      </c>
      <c r="I19291" s="8">
        <v>0.24</v>
      </c>
      <c r="J19291" s="8">
        <f>datatable[[#This Row],[продажи_]]-datatable[[#This Row],[себестоимость_]]</f>
        <v>0.65699999999999992</v>
      </c>
      <c r="L19291"/>
    </row>
    <row r="19292" spans="2:12" x14ac:dyDescent="0.4">
      <c r="B19292" s="5" t="s">
        <v>65</v>
      </c>
      <c r="C19292" s="5" t="s">
        <v>58</v>
      </c>
      <c r="D19292" s="5" t="s">
        <v>31</v>
      </c>
      <c r="E19292" s="5" t="s">
        <v>7</v>
      </c>
      <c r="F19292" s="6">
        <v>44713</v>
      </c>
      <c r="G19292" s="6" t="str">
        <f>TEXT(datatable[[#This Row],[дата]],"ММ")</f>
        <v>06</v>
      </c>
      <c r="H19292" s="8">
        <v>0.80274999999999996</v>
      </c>
      <c r="I19292" s="8">
        <v>0.27300000000000002</v>
      </c>
      <c r="J19292" s="8">
        <f>datatable[[#This Row],[продажи_]]-datatable[[#This Row],[себестоимость_]]</f>
        <v>0.52974999999999994</v>
      </c>
      <c r="L19292"/>
    </row>
    <row r="19293" spans="2:12" x14ac:dyDescent="0.4">
      <c r="B19293" s="5" t="s">
        <v>65</v>
      </c>
      <c r="C19293" s="5" t="s">
        <v>58</v>
      </c>
      <c r="D19293" s="5" t="s">
        <v>31</v>
      </c>
      <c r="E19293" s="5" t="s">
        <v>7</v>
      </c>
      <c r="F19293" s="6">
        <v>44743</v>
      </c>
      <c r="G19293" s="6" t="str">
        <f>TEXT(datatable[[#This Row],[дата]],"ММ")</f>
        <v>07</v>
      </c>
      <c r="H19293" s="8">
        <v>0.48360000000000003</v>
      </c>
      <c r="I19293" s="8">
        <v>0.17</v>
      </c>
      <c r="J19293" s="8">
        <f>datatable[[#This Row],[продажи_]]-datatable[[#This Row],[себестоимость_]]</f>
        <v>0.31359999999999999</v>
      </c>
      <c r="L19293"/>
    </row>
    <row r="19294" spans="2:12" x14ac:dyDescent="0.4">
      <c r="B19294" s="5" t="s">
        <v>65</v>
      </c>
      <c r="C19294" s="5" t="s">
        <v>58</v>
      </c>
      <c r="D19294" s="5" t="s">
        <v>31</v>
      </c>
      <c r="E19294" s="5" t="s">
        <v>7</v>
      </c>
      <c r="F19294" s="6">
        <v>44774</v>
      </c>
      <c r="G19294" s="6" t="str">
        <f>TEXT(datatable[[#This Row],[дата]],"ММ")</f>
        <v>08</v>
      </c>
      <c r="H19294" s="8">
        <v>0.49139999999999995</v>
      </c>
      <c r="I19294" s="8">
        <v>0.23175000000000001</v>
      </c>
      <c r="J19294" s="8">
        <f>datatable[[#This Row],[продажи_]]-datatable[[#This Row],[себестоимость_]]</f>
        <v>0.25964999999999994</v>
      </c>
      <c r="L19294"/>
    </row>
    <row r="19295" spans="2:12" x14ac:dyDescent="0.4">
      <c r="B19295" s="5" t="s">
        <v>65</v>
      </c>
      <c r="C19295" s="5" t="s">
        <v>58</v>
      </c>
      <c r="D19295" s="5" t="s">
        <v>31</v>
      </c>
      <c r="E19295" s="5" t="s">
        <v>7</v>
      </c>
      <c r="F19295" s="6">
        <v>44805</v>
      </c>
      <c r="G19295" s="6" t="str">
        <f>TEXT(datatable[[#This Row],[дата]],"ММ")</f>
        <v>09</v>
      </c>
      <c r="H19295" s="8">
        <v>0.58500000000000008</v>
      </c>
      <c r="I19295" s="8">
        <v>0.29249999999999998</v>
      </c>
      <c r="J19295" s="8">
        <f>datatable[[#This Row],[продажи_]]-datatable[[#This Row],[себестоимость_]]</f>
        <v>0.29250000000000009</v>
      </c>
      <c r="L19295"/>
    </row>
    <row r="19296" spans="2:12" x14ac:dyDescent="0.4">
      <c r="B19296" s="5" t="s">
        <v>65</v>
      </c>
      <c r="C19296" s="5" t="s">
        <v>58</v>
      </c>
      <c r="D19296" s="5" t="s">
        <v>31</v>
      </c>
      <c r="E19296" s="5" t="s">
        <v>7</v>
      </c>
      <c r="F19296" s="6">
        <v>44835</v>
      </c>
      <c r="G19296" s="6" t="str">
        <f>TEXT(datatable[[#This Row],[дата]],"ММ")</f>
        <v>10</v>
      </c>
      <c r="H19296" s="8">
        <v>0.75529999999999997</v>
      </c>
      <c r="I19296" s="8">
        <v>0.38150000000000006</v>
      </c>
      <c r="J19296" s="8">
        <f>datatable[[#This Row],[продажи_]]-datatable[[#This Row],[себестоимость_]]</f>
        <v>0.37379999999999991</v>
      </c>
      <c r="L19296"/>
    </row>
    <row r="19297" spans="2:12" x14ac:dyDescent="0.4">
      <c r="B19297" s="5" t="s">
        <v>65</v>
      </c>
      <c r="C19297" s="5" t="s">
        <v>58</v>
      </c>
      <c r="D19297" s="5" t="s">
        <v>31</v>
      </c>
      <c r="E19297" s="5" t="s">
        <v>7</v>
      </c>
      <c r="F19297" s="6">
        <v>44866</v>
      </c>
      <c r="G19297" s="6" t="str">
        <f>TEXT(datatable[[#This Row],[дата]],"ММ")</f>
        <v>11</v>
      </c>
      <c r="H19297" s="8">
        <v>0.87880000000000003</v>
      </c>
      <c r="I19297" s="8">
        <v>0.27300000000000002</v>
      </c>
      <c r="J19297" s="8">
        <f>datatable[[#This Row],[продажи_]]-datatable[[#This Row],[себестоимость_]]</f>
        <v>0.60580000000000001</v>
      </c>
      <c r="L19297"/>
    </row>
    <row r="19298" spans="2:12" x14ac:dyDescent="0.4">
      <c r="B19298" s="5" t="s">
        <v>65</v>
      </c>
      <c r="C19298" s="5" t="s">
        <v>58</v>
      </c>
      <c r="D19298" s="5" t="s">
        <v>31</v>
      </c>
      <c r="E19298" s="5" t="s">
        <v>7</v>
      </c>
      <c r="F19298" s="6">
        <v>44896</v>
      </c>
      <c r="G19298" s="6" t="str">
        <f>TEXT(datatable[[#This Row],[дата]],"ММ")</f>
        <v>12</v>
      </c>
      <c r="H19298" s="8">
        <v>0.79560000000000008</v>
      </c>
      <c r="I19298" s="8">
        <v>0.25800000000000001</v>
      </c>
      <c r="J19298" s="8">
        <f>datatable[[#This Row],[продажи_]]-datatable[[#This Row],[себестоимость_]]</f>
        <v>0.53760000000000008</v>
      </c>
      <c r="L19298"/>
    </row>
    <row r="19299" spans="2:12" x14ac:dyDescent="0.4">
      <c r="B19299" s="5" t="s">
        <v>66</v>
      </c>
      <c r="C19299" s="5" t="s">
        <v>54</v>
      </c>
      <c r="D19299" s="5" t="s">
        <v>30</v>
      </c>
      <c r="E19299" s="5" t="s">
        <v>60</v>
      </c>
      <c r="F19299" s="6">
        <v>44562</v>
      </c>
      <c r="G19299" s="6" t="str">
        <f>TEXT(datatable[[#This Row],[дата]],"ММ")</f>
        <v>01</v>
      </c>
      <c r="H19299" s="8">
        <v>16.742699999999999</v>
      </c>
      <c r="I19299" s="8">
        <v>5.2919999999999998</v>
      </c>
      <c r="J19299" s="8">
        <f>datatable[[#This Row],[продажи_]]-datatable[[#This Row],[себестоимость_]]</f>
        <v>11.450699999999999</v>
      </c>
      <c r="L19299"/>
    </row>
    <row r="19300" spans="2:12" x14ac:dyDescent="0.4">
      <c r="B19300" s="5" t="s">
        <v>66</v>
      </c>
      <c r="C19300" s="5" t="s">
        <v>54</v>
      </c>
      <c r="D19300" s="5" t="s">
        <v>30</v>
      </c>
      <c r="E19300" s="5" t="s">
        <v>60</v>
      </c>
      <c r="F19300" s="6">
        <v>44593</v>
      </c>
      <c r="G19300" s="6" t="str">
        <f>TEXT(datatable[[#This Row],[дата]],"ММ")</f>
        <v>02</v>
      </c>
      <c r="H19300" s="8">
        <v>28.992599999999999</v>
      </c>
      <c r="I19300" s="8">
        <v>8.33</v>
      </c>
      <c r="J19300" s="8">
        <f>datatable[[#This Row],[продажи_]]-datatable[[#This Row],[себестоимость_]]</f>
        <v>20.662599999999998</v>
      </c>
      <c r="L19300"/>
    </row>
    <row r="19301" spans="2:12" x14ac:dyDescent="0.4">
      <c r="B19301" s="5" t="s">
        <v>66</v>
      </c>
      <c r="C19301" s="5" t="s">
        <v>54</v>
      </c>
      <c r="D19301" s="5" t="s">
        <v>30</v>
      </c>
      <c r="E19301" s="5" t="s">
        <v>60</v>
      </c>
      <c r="F19301" s="6">
        <v>44621</v>
      </c>
      <c r="G19301" s="6" t="str">
        <f>TEXT(datatable[[#This Row],[дата]],"ММ")</f>
        <v>03</v>
      </c>
      <c r="H19301" s="8">
        <v>27.2376</v>
      </c>
      <c r="I19301" s="8">
        <v>9.5200000000000014</v>
      </c>
      <c r="J19301" s="8">
        <f>datatable[[#This Row],[продажи_]]-datatable[[#This Row],[себестоимость_]]</f>
        <v>17.717599999999997</v>
      </c>
      <c r="L19301"/>
    </row>
    <row r="19302" spans="2:12" x14ac:dyDescent="0.4">
      <c r="B19302" s="5" t="s">
        <v>66</v>
      </c>
      <c r="C19302" s="5" t="s">
        <v>54</v>
      </c>
      <c r="D19302" s="5" t="s">
        <v>30</v>
      </c>
      <c r="E19302" s="5" t="s">
        <v>60</v>
      </c>
      <c r="F19302" s="6">
        <v>44652</v>
      </c>
      <c r="G19302" s="6" t="str">
        <f>TEXT(datatable[[#This Row],[дата]],"ММ")</f>
        <v>04</v>
      </c>
      <c r="H19302" s="8">
        <v>21.8673</v>
      </c>
      <c r="I19302" s="8">
        <v>11.76</v>
      </c>
      <c r="J19302" s="8">
        <f>datatable[[#This Row],[продажи_]]-datatable[[#This Row],[себестоимость_]]</f>
        <v>10.1073</v>
      </c>
      <c r="L19302"/>
    </row>
    <row r="19303" spans="2:12" x14ac:dyDescent="0.4">
      <c r="B19303" s="5" t="s">
        <v>66</v>
      </c>
      <c r="C19303" s="5" t="s">
        <v>54</v>
      </c>
      <c r="D19303" s="5" t="s">
        <v>30</v>
      </c>
      <c r="E19303" s="5" t="s">
        <v>60</v>
      </c>
      <c r="F19303" s="6">
        <v>44682</v>
      </c>
      <c r="G19303" s="6" t="str">
        <f>TEXT(datatable[[#This Row],[дата]],"ММ")</f>
        <v>05</v>
      </c>
      <c r="H19303" s="8">
        <v>17.269199999999998</v>
      </c>
      <c r="I19303" s="8">
        <v>9.8279999999999994</v>
      </c>
      <c r="J19303" s="8">
        <f>datatable[[#This Row],[продажи_]]-datatable[[#This Row],[себестоимость_]]</f>
        <v>7.4411999999999985</v>
      </c>
      <c r="L19303"/>
    </row>
    <row r="19304" spans="2:12" x14ac:dyDescent="0.4">
      <c r="B19304" s="5" t="s">
        <v>66</v>
      </c>
      <c r="C19304" s="5" t="s">
        <v>54</v>
      </c>
      <c r="D19304" s="5" t="s">
        <v>30</v>
      </c>
      <c r="E19304" s="5" t="s">
        <v>60</v>
      </c>
      <c r="F19304" s="6">
        <v>44713</v>
      </c>
      <c r="G19304" s="6" t="str">
        <f>TEXT(datatable[[#This Row],[дата]],"ММ")</f>
        <v>06</v>
      </c>
      <c r="H19304" s="8">
        <v>20.989800000000002</v>
      </c>
      <c r="I19304" s="8">
        <v>10.373999999999999</v>
      </c>
      <c r="J19304" s="8">
        <f>datatable[[#This Row],[продажи_]]-datatable[[#This Row],[себестоимость_]]</f>
        <v>10.615800000000004</v>
      </c>
      <c r="L19304"/>
    </row>
    <row r="19305" spans="2:12" x14ac:dyDescent="0.4">
      <c r="B19305" s="5" t="s">
        <v>66</v>
      </c>
      <c r="C19305" s="5" t="s">
        <v>54</v>
      </c>
      <c r="D19305" s="5" t="s">
        <v>30</v>
      </c>
      <c r="E19305" s="5" t="s">
        <v>60</v>
      </c>
      <c r="F19305" s="6">
        <v>44743</v>
      </c>
      <c r="G19305" s="6" t="str">
        <f>TEXT(datatable[[#This Row],[дата]],"ММ")</f>
        <v>07</v>
      </c>
      <c r="H19305" s="8">
        <v>15.022800000000002</v>
      </c>
      <c r="I19305" s="8">
        <v>5.152000000000001</v>
      </c>
      <c r="J19305" s="8">
        <f>datatable[[#This Row],[продажи_]]-datatable[[#This Row],[себестоимость_]]</f>
        <v>9.8708000000000009</v>
      </c>
      <c r="L19305"/>
    </row>
    <row r="19306" spans="2:12" x14ac:dyDescent="0.4">
      <c r="B19306" s="5" t="s">
        <v>66</v>
      </c>
      <c r="C19306" s="5" t="s">
        <v>54</v>
      </c>
      <c r="D19306" s="5" t="s">
        <v>30</v>
      </c>
      <c r="E19306" s="5" t="s">
        <v>60</v>
      </c>
      <c r="F19306" s="6">
        <v>44774</v>
      </c>
      <c r="G19306" s="6" t="str">
        <f>TEXT(datatable[[#This Row],[дата]],"ММ")</f>
        <v>08</v>
      </c>
      <c r="H19306" s="8">
        <v>16.900650000000002</v>
      </c>
      <c r="I19306" s="8">
        <v>6.1109999999999998</v>
      </c>
      <c r="J19306" s="8">
        <f>datatable[[#This Row],[продажи_]]-datatable[[#This Row],[себестоимость_]]</f>
        <v>10.789650000000002</v>
      </c>
      <c r="L19306"/>
    </row>
    <row r="19307" spans="2:12" x14ac:dyDescent="0.4">
      <c r="B19307" s="5" t="s">
        <v>66</v>
      </c>
      <c r="C19307" s="5" t="s">
        <v>54</v>
      </c>
      <c r="D19307" s="5" t="s">
        <v>30</v>
      </c>
      <c r="E19307" s="5" t="s">
        <v>60</v>
      </c>
      <c r="F19307" s="6">
        <v>44805</v>
      </c>
      <c r="G19307" s="6" t="str">
        <f>TEXT(datatable[[#This Row],[дата]],"ММ")</f>
        <v>09</v>
      </c>
      <c r="H19307" s="8">
        <v>14.391</v>
      </c>
      <c r="I19307" s="8">
        <v>6.6499999999999995</v>
      </c>
      <c r="J19307" s="8">
        <f>datatable[[#This Row],[продажи_]]-datatable[[#This Row],[себестоимость_]]</f>
        <v>7.7410000000000005</v>
      </c>
      <c r="L19307"/>
    </row>
    <row r="19308" spans="2:12" x14ac:dyDescent="0.4">
      <c r="B19308" s="5" t="s">
        <v>66</v>
      </c>
      <c r="C19308" s="5" t="s">
        <v>54</v>
      </c>
      <c r="D19308" s="5" t="s">
        <v>30</v>
      </c>
      <c r="E19308" s="5" t="s">
        <v>60</v>
      </c>
      <c r="F19308" s="6">
        <v>44835</v>
      </c>
      <c r="G19308" s="6" t="str">
        <f>TEXT(datatable[[#This Row],[дата]],"ММ")</f>
        <v>10</v>
      </c>
      <c r="H19308" s="8">
        <v>25.307100000000002</v>
      </c>
      <c r="I19308" s="8">
        <v>10.192000000000002</v>
      </c>
      <c r="J19308" s="8">
        <f>datatable[[#This Row],[продажи_]]-datatable[[#This Row],[себестоимость_]]</f>
        <v>15.1151</v>
      </c>
      <c r="L19308"/>
    </row>
    <row r="19309" spans="2:12" x14ac:dyDescent="0.4">
      <c r="B19309" s="5" t="s">
        <v>66</v>
      </c>
      <c r="C19309" s="5" t="s">
        <v>54</v>
      </c>
      <c r="D19309" s="5" t="s">
        <v>30</v>
      </c>
      <c r="E19309" s="5" t="s">
        <v>60</v>
      </c>
      <c r="F19309" s="6">
        <v>44866</v>
      </c>
      <c r="G19309" s="6" t="str">
        <f>TEXT(datatable[[#This Row],[дата]],"ММ")</f>
        <v>11</v>
      </c>
      <c r="H19309" s="8">
        <v>22.815000000000001</v>
      </c>
      <c r="I19309" s="8">
        <v>10.373999999999999</v>
      </c>
      <c r="J19309" s="8">
        <f>datatable[[#This Row],[продажи_]]-datatable[[#This Row],[себестоимость_]]</f>
        <v>12.441000000000003</v>
      </c>
      <c r="L19309"/>
    </row>
    <row r="19310" spans="2:12" x14ac:dyDescent="0.4">
      <c r="B19310" s="5" t="s">
        <v>66</v>
      </c>
      <c r="C19310" s="5" t="s">
        <v>54</v>
      </c>
      <c r="D19310" s="5" t="s">
        <v>30</v>
      </c>
      <c r="E19310" s="5" t="s">
        <v>60</v>
      </c>
      <c r="F19310" s="6">
        <v>44896</v>
      </c>
      <c r="G19310" s="6" t="str">
        <f>TEXT(datatable[[#This Row],[дата]],"ММ")</f>
        <v>12</v>
      </c>
      <c r="H19310" s="8">
        <v>21.270599999999998</v>
      </c>
      <c r="I19310" s="8">
        <v>9.4919999999999991</v>
      </c>
      <c r="J19310" s="8">
        <f>datatable[[#This Row],[продажи_]]-datatable[[#This Row],[себестоимость_]]</f>
        <v>11.778599999999999</v>
      </c>
      <c r="L19310"/>
    </row>
    <row r="19311" spans="2:12" x14ac:dyDescent="0.4">
      <c r="B19311" s="5" t="s">
        <v>66</v>
      </c>
      <c r="C19311" s="5" t="s">
        <v>54</v>
      </c>
      <c r="D19311" s="5" t="s">
        <v>30</v>
      </c>
      <c r="E19311" s="5" t="s">
        <v>8</v>
      </c>
      <c r="F19311" s="6">
        <v>44562</v>
      </c>
      <c r="G19311" s="6" t="str">
        <f>TEXT(datatable[[#This Row],[дата]],"ММ")</f>
        <v>01</v>
      </c>
      <c r="H19311" s="8">
        <v>8.5643999999999991</v>
      </c>
      <c r="I19311" s="8">
        <v>7.3584000000000014</v>
      </c>
      <c r="J19311" s="8">
        <f>datatable[[#This Row],[продажи_]]-datatable[[#This Row],[себестоимость_]]</f>
        <v>1.2059999999999977</v>
      </c>
      <c r="L19311"/>
    </row>
    <row r="19312" spans="2:12" x14ac:dyDescent="0.4">
      <c r="B19312" s="5" t="s">
        <v>66</v>
      </c>
      <c r="C19312" s="5" t="s">
        <v>54</v>
      </c>
      <c r="D19312" s="5" t="s">
        <v>30</v>
      </c>
      <c r="E19312" s="5" t="s">
        <v>8</v>
      </c>
      <c r="F19312" s="6">
        <v>44593</v>
      </c>
      <c r="G19312" s="6" t="str">
        <f>TEXT(datatable[[#This Row],[дата]],"ММ")</f>
        <v>02</v>
      </c>
      <c r="H19312" s="8">
        <v>11.2728</v>
      </c>
      <c r="I19312" s="8">
        <v>11.753</v>
      </c>
      <c r="J19312" s="8">
        <f>datatable[[#This Row],[продажи_]]-datatable[[#This Row],[себестоимость_]]</f>
        <v>-0.48019999999999996</v>
      </c>
      <c r="L19312"/>
    </row>
    <row r="19313" spans="2:12" x14ac:dyDescent="0.4">
      <c r="B19313" s="5" t="s">
        <v>66</v>
      </c>
      <c r="C19313" s="5" t="s">
        <v>54</v>
      </c>
      <c r="D19313" s="5" t="s">
        <v>30</v>
      </c>
      <c r="E19313" s="5" t="s">
        <v>8</v>
      </c>
      <c r="F19313" s="6">
        <v>44621</v>
      </c>
      <c r="G19313" s="6" t="str">
        <f>TEXT(datatable[[#This Row],[дата]],"ММ")</f>
        <v>03</v>
      </c>
      <c r="H19313" s="8">
        <v>13.7616</v>
      </c>
      <c r="I19313" s="8">
        <v>11.096</v>
      </c>
      <c r="J19313" s="8">
        <f>datatable[[#This Row],[продажи_]]-datatable[[#This Row],[себестоимость_]]</f>
        <v>2.6655999999999995</v>
      </c>
      <c r="L19313"/>
    </row>
    <row r="19314" spans="2:12" x14ac:dyDescent="0.4">
      <c r="B19314" s="5" t="s">
        <v>66</v>
      </c>
      <c r="C19314" s="5" t="s">
        <v>54</v>
      </c>
      <c r="D19314" s="5" t="s">
        <v>30</v>
      </c>
      <c r="E19314" s="5" t="s">
        <v>8</v>
      </c>
      <c r="F19314" s="6">
        <v>44652</v>
      </c>
      <c r="G19314" s="6" t="str">
        <f>TEXT(datatable[[#This Row],[дата]],"ММ")</f>
        <v>04</v>
      </c>
      <c r="H19314" s="8">
        <v>13.1943</v>
      </c>
      <c r="I19314" s="8">
        <v>11.037600000000001</v>
      </c>
      <c r="J19314" s="8">
        <f>datatable[[#This Row],[продажи_]]-datatable[[#This Row],[себестоимость_]]</f>
        <v>2.156699999999999</v>
      </c>
      <c r="L19314"/>
    </row>
    <row r="19315" spans="2:12" x14ac:dyDescent="0.4">
      <c r="B19315" s="5" t="s">
        <v>66</v>
      </c>
      <c r="C19315" s="5" t="s">
        <v>54</v>
      </c>
      <c r="D19315" s="5" t="s">
        <v>30</v>
      </c>
      <c r="E19315" s="5" t="s">
        <v>8</v>
      </c>
      <c r="F19315" s="6">
        <v>44682</v>
      </c>
      <c r="G19315" s="6" t="str">
        <f>TEXT(datatable[[#This Row],[дата]],"ММ")</f>
        <v>05</v>
      </c>
      <c r="H19315" s="8">
        <v>9.0036000000000005</v>
      </c>
      <c r="I19315" s="8">
        <v>8.5847999999999995</v>
      </c>
      <c r="J19315" s="8">
        <f>datatable[[#This Row],[продажи_]]-datatable[[#This Row],[себестоимость_]]</f>
        <v>0.41880000000000095</v>
      </c>
      <c r="L19315"/>
    </row>
    <row r="19316" spans="2:12" x14ac:dyDescent="0.4">
      <c r="B19316" s="5" t="s">
        <v>66</v>
      </c>
      <c r="C19316" s="5" t="s">
        <v>54</v>
      </c>
      <c r="D19316" s="5" t="s">
        <v>30</v>
      </c>
      <c r="E19316" s="5" t="s">
        <v>8</v>
      </c>
      <c r="F19316" s="6">
        <v>44713</v>
      </c>
      <c r="G19316" s="6" t="str">
        <f>TEXT(datatable[[#This Row],[дата]],"ММ")</f>
        <v>06</v>
      </c>
      <c r="H19316" s="8">
        <v>13.679249999999998</v>
      </c>
      <c r="I19316" s="8">
        <v>9.8696000000000002</v>
      </c>
      <c r="J19316" s="8">
        <f>datatable[[#This Row],[продажи_]]-datatable[[#This Row],[себестоимость_]]</f>
        <v>3.8096499999999978</v>
      </c>
      <c r="L19316"/>
    </row>
    <row r="19317" spans="2:12" x14ac:dyDescent="0.4">
      <c r="B19317" s="5" t="s">
        <v>66</v>
      </c>
      <c r="C19317" s="5" t="s">
        <v>54</v>
      </c>
      <c r="D19317" s="5" t="s">
        <v>30</v>
      </c>
      <c r="E19317" s="5" t="s">
        <v>8</v>
      </c>
      <c r="F19317" s="6">
        <v>44743</v>
      </c>
      <c r="G19317" s="6" t="str">
        <f>TEXT(datatable[[#This Row],[дата]],"ММ")</f>
        <v>07</v>
      </c>
      <c r="H19317" s="8">
        <v>6.2220000000000004</v>
      </c>
      <c r="I19317" s="8">
        <v>6.3656000000000006</v>
      </c>
      <c r="J19317" s="8">
        <f>datatable[[#This Row],[продажи_]]-datatable[[#This Row],[себестоимость_]]</f>
        <v>-0.14360000000000017</v>
      </c>
      <c r="L19317"/>
    </row>
    <row r="19318" spans="2:12" x14ac:dyDescent="0.4">
      <c r="B19318" s="5" t="s">
        <v>66</v>
      </c>
      <c r="C19318" s="5" t="s">
        <v>54</v>
      </c>
      <c r="D19318" s="5" t="s">
        <v>30</v>
      </c>
      <c r="E19318" s="5" t="s">
        <v>8</v>
      </c>
      <c r="F19318" s="6">
        <v>44774</v>
      </c>
      <c r="G19318" s="6" t="str">
        <f>TEXT(datatable[[#This Row],[дата]],"ММ")</f>
        <v>08</v>
      </c>
      <c r="H19318" s="8">
        <v>9.7996499999999997</v>
      </c>
      <c r="I19318" s="8">
        <v>7.2927000000000008</v>
      </c>
      <c r="J19318" s="8">
        <f>datatable[[#This Row],[продажи_]]-datatable[[#This Row],[себестоимость_]]</f>
        <v>2.5069499999999989</v>
      </c>
      <c r="L19318"/>
    </row>
    <row r="19319" spans="2:12" x14ac:dyDescent="0.4">
      <c r="B19319" s="5" t="s">
        <v>66</v>
      </c>
      <c r="C19319" s="5" t="s">
        <v>54</v>
      </c>
      <c r="D19319" s="5" t="s">
        <v>30</v>
      </c>
      <c r="E19319" s="5" t="s">
        <v>8</v>
      </c>
      <c r="F19319" s="6">
        <v>44805</v>
      </c>
      <c r="G19319" s="6" t="str">
        <f>TEXT(datatable[[#This Row],[дата]],"ММ")</f>
        <v>09</v>
      </c>
      <c r="H19319" s="8">
        <v>7.5030000000000001</v>
      </c>
      <c r="I19319" s="8">
        <v>6.1319999999999997</v>
      </c>
      <c r="J19319" s="8">
        <f>datatable[[#This Row],[продажи_]]-datatable[[#This Row],[себестоимость_]]</f>
        <v>1.3710000000000004</v>
      </c>
      <c r="L19319"/>
    </row>
    <row r="19320" spans="2:12" x14ac:dyDescent="0.4">
      <c r="B19320" s="5" t="s">
        <v>66</v>
      </c>
      <c r="C19320" s="5" t="s">
        <v>54</v>
      </c>
      <c r="D19320" s="5" t="s">
        <v>30</v>
      </c>
      <c r="E19320" s="5" t="s">
        <v>8</v>
      </c>
      <c r="F19320" s="6">
        <v>44835</v>
      </c>
      <c r="G19320" s="6" t="str">
        <f>TEXT(datatable[[#This Row],[дата]],"ММ")</f>
        <v>10</v>
      </c>
      <c r="H19320" s="8">
        <v>14.731499999999999</v>
      </c>
      <c r="I19320" s="8">
        <v>11.753</v>
      </c>
      <c r="J19320" s="8">
        <f>datatable[[#This Row],[продажи_]]-datatable[[#This Row],[себестоимость_]]</f>
        <v>2.9784999999999986</v>
      </c>
      <c r="L19320"/>
    </row>
    <row r="19321" spans="2:12" x14ac:dyDescent="0.4">
      <c r="B19321" s="5" t="s">
        <v>66</v>
      </c>
      <c r="C19321" s="5" t="s">
        <v>54</v>
      </c>
      <c r="D19321" s="5" t="s">
        <v>30</v>
      </c>
      <c r="E19321" s="5" t="s">
        <v>8</v>
      </c>
      <c r="F19321" s="6">
        <v>44866</v>
      </c>
      <c r="G19321" s="6" t="str">
        <f>TEXT(datatable[[#This Row],[дата]],"ММ")</f>
        <v>11</v>
      </c>
      <c r="H19321" s="8">
        <v>13.441349999999998</v>
      </c>
      <c r="I19321" s="8">
        <v>9.6798000000000002</v>
      </c>
      <c r="J19321" s="8">
        <f>datatable[[#This Row],[продажи_]]-datatable[[#This Row],[себестоимость_]]</f>
        <v>3.761549999999998</v>
      </c>
      <c r="L19321"/>
    </row>
    <row r="19322" spans="2:12" x14ac:dyDescent="0.4">
      <c r="B19322" s="5" t="s">
        <v>66</v>
      </c>
      <c r="C19322" s="5" t="s">
        <v>54</v>
      </c>
      <c r="D19322" s="5" t="s">
        <v>30</v>
      </c>
      <c r="E19322" s="5" t="s">
        <v>8</v>
      </c>
      <c r="F19322" s="6">
        <v>44896</v>
      </c>
      <c r="G19322" s="6" t="str">
        <f>TEXT(datatable[[#This Row],[дата]],"ММ")</f>
        <v>12</v>
      </c>
      <c r="H19322" s="8">
        <v>10.211400000000001</v>
      </c>
      <c r="I19322" s="8">
        <v>9.1104000000000003</v>
      </c>
      <c r="J19322" s="8">
        <f>datatable[[#This Row],[продажи_]]-datatable[[#This Row],[себестоимость_]]</f>
        <v>1.1010000000000009</v>
      </c>
      <c r="L19322"/>
    </row>
    <row r="19323" spans="2:12" x14ac:dyDescent="0.4">
      <c r="B19323" s="5" t="s">
        <v>66</v>
      </c>
      <c r="C19323" s="5" t="s">
        <v>54</v>
      </c>
      <c r="D19323" s="5" t="s">
        <v>30</v>
      </c>
      <c r="E19323" s="5" t="s">
        <v>61</v>
      </c>
      <c r="F19323" s="6">
        <v>44562</v>
      </c>
      <c r="G19323" s="6" t="str">
        <f>TEXT(datatable[[#This Row],[дата]],"ММ")</f>
        <v>01</v>
      </c>
      <c r="H19323" s="8">
        <v>5.6160000000000005</v>
      </c>
      <c r="I19323" s="8">
        <v>3.3048000000000002</v>
      </c>
      <c r="J19323" s="8">
        <f>datatable[[#This Row],[продажи_]]-datatable[[#This Row],[себестоимость_]]</f>
        <v>2.3112000000000004</v>
      </c>
      <c r="L19323"/>
    </row>
    <row r="19324" spans="2:12" x14ac:dyDescent="0.4">
      <c r="B19324" s="5" t="s">
        <v>66</v>
      </c>
      <c r="C19324" s="5" t="s">
        <v>54</v>
      </c>
      <c r="D19324" s="5" t="s">
        <v>30</v>
      </c>
      <c r="E19324" s="5" t="s">
        <v>61</v>
      </c>
      <c r="F19324" s="6">
        <v>44593</v>
      </c>
      <c r="G19324" s="6" t="str">
        <f>TEXT(datatable[[#This Row],[дата]],"ММ")</f>
        <v>02</v>
      </c>
      <c r="H19324" s="8">
        <v>8.484</v>
      </c>
      <c r="I19324" s="8">
        <v>5.2416</v>
      </c>
      <c r="J19324" s="8">
        <f>datatable[[#This Row],[продажи_]]-datatable[[#This Row],[себестоимость_]]</f>
        <v>3.2423999999999999</v>
      </c>
      <c r="L19324"/>
    </row>
    <row r="19325" spans="2:12" x14ac:dyDescent="0.4">
      <c r="B19325" s="5" t="s">
        <v>66</v>
      </c>
      <c r="C19325" s="5" t="s">
        <v>54</v>
      </c>
      <c r="D19325" s="5" t="s">
        <v>30</v>
      </c>
      <c r="E19325" s="5" t="s">
        <v>61</v>
      </c>
      <c r="F19325" s="6">
        <v>44621</v>
      </c>
      <c r="G19325" s="6" t="str">
        <f>TEXT(datatable[[#This Row],[дата]],"ММ")</f>
        <v>03</v>
      </c>
      <c r="H19325" s="8">
        <v>7.871999999999999</v>
      </c>
      <c r="I19325" s="8">
        <v>4.8384</v>
      </c>
      <c r="J19325" s="8">
        <f>datatable[[#This Row],[продажи_]]-datatable[[#This Row],[себестоимость_]]</f>
        <v>3.033599999999999</v>
      </c>
      <c r="L19325"/>
    </row>
    <row r="19326" spans="2:12" x14ac:dyDescent="0.4">
      <c r="B19326" s="5" t="s">
        <v>66</v>
      </c>
      <c r="C19326" s="5" t="s">
        <v>54</v>
      </c>
      <c r="D19326" s="5" t="s">
        <v>30</v>
      </c>
      <c r="E19326" s="5" t="s">
        <v>61</v>
      </c>
      <c r="F19326" s="6">
        <v>44652</v>
      </c>
      <c r="G19326" s="6" t="str">
        <f>TEXT(datatable[[#This Row],[дата]],"ММ")</f>
        <v>04</v>
      </c>
      <c r="H19326" s="8">
        <v>7.5600000000000005</v>
      </c>
      <c r="I19326" s="8">
        <v>4.032</v>
      </c>
      <c r="J19326" s="8">
        <f>datatable[[#This Row],[продажи_]]-datatable[[#This Row],[себестоимость_]]</f>
        <v>3.5280000000000005</v>
      </c>
      <c r="L19326"/>
    </row>
    <row r="19327" spans="2:12" x14ac:dyDescent="0.4">
      <c r="B19327" s="5" t="s">
        <v>66</v>
      </c>
      <c r="C19327" s="5" t="s">
        <v>54</v>
      </c>
      <c r="D19327" s="5" t="s">
        <v>30</v>
      </c>
      <c r="E19327" s="5" t="s">
        <v>61</v>
      </c>
      <c r="F19327" s="6">
        <v>44682</v>
      </c>
      <c r="G19327" s="6" t="str">
        <f>TEXT(datatable[[#This Row],[дата]],"ММ")</f>
        <v>05</v>
      </c>
      <c r="H19327" s="8">
        <v>6.048</v>
      </c>
      <c r="I19327" s="8">
        <v>3.8016000000000001</v>
      </c>
      <c r="J19327" s="8">
        <f>datatable[[#This Row],[продажи_]]-datatable[[#This Row],[себестоимость_]]</f>
        <v>2.2464</v>
      </c>
      <c r="L19327"/>
    </row>
    <row r="19328" spans="2:12" x14ac:dyDescent="0.4">
      <c r="B19328" s="5" t="s">
        <v>66</v>
      </c>
      <c r="C19328" s="5" t="s">
        <v>54</v>
      </c>
      <c r="D19328" s="5" t="s">
        <v>30</v>
      </c>
      <c r="E19328" s="5" t="s">
        <v>61</v>
      </c>
      <c r="F19328" s="6">
        <v>44713</v>
      </c>
      <c r="G19328" s="6" t="str">
        <f>TEXT(datatable[[#This Row],[дата]],"ММ")</f>
        <v>06</v>
      </c>
      <c r="H19328" s="8">
        <v>8.4239999999999995</v>
      </c>
      <c r="I19328" s="8">
        <v>4.5395999999999992</v>
      </c>
      <c r="J19328" s="8">
        <f>datatable[[#This Row],[продажи_]]-datatable[[#This Row],[себестоимость_]]</f>
        <v>3.8844000000000003</v>
      </c>
      <c r="L19328"/>
    </row>
    <row r="19329" spans="2:12" x14ac:dyDescent="0.4">
      <c r="B19329" s="5" t="s">
        <v>66</v>
      </c>
      <c r="C19329" s="5" t="s">
        <v>54</v>
      </c>
      <c r="D19329" s="5" t="s">
        <v>30</v>
      </c>
      <c r="E19329" s="5" t="s">
        <v>61</v>
      </c>
      <c r="F19329" s="6">
        <v>44743</v>
      </c>
      <c r="G19329" s="6" t="str">
        <f>TEXT(datatable[[#This Row],[дата]],"ММ")</f>
        <v>07</v>
      </c>
      <c r="H19329" s="8">
        <v>4.944</v>
      </c>
      <c r="I19329" s="8">
        <v>2.5343999999999998</v>
      </c>
      <c r="J19329" s="8">
        <f>datatable[[#This Row],[продажи_]]-datatable[[#This Row],[себестоимость_]]</f>
        <v>2.4096000000000002</v>
      </c>
      <c r="L19329"/>
    </row>
    <row r="19330" spans="2:12" x14ac:dyDescent="0.4">
      <c r="B19330" s="5" t="s">
        <v>66</v>
      </c>
      <c r="C19330" s="5" t="s">
        <v>54</v>
      </c>
      <c r="D19330" s="5" t="s">
        <v>30</v>
      </c>
      <c r="E19330" s="5" t="s">
        <v>61</v>
      </c>
      <c r="F19330" s="6">
        <v>44774</v>
      </c>
      <c r="G19330" s="6" t="str">
        <f>TEXT(datatable[[#This Row],[дата]],"ММ")</f>
        <v>08</v>
      </c>
      <c r="H19330" s="8">
        <v>5.886000000000001</v>
      </c>
      <c r="I19330" s="8">
        <v>3.6288000000000005</v>
      </c>
      <c r="J19330" s="8">
        <f>datatable[[#This Row],[продажи_]]-datatable[[#This Row],[себестоимость_]]</f>
        <v>2.2572000000000005</v>
      </c>
      <c r="L19330"/>
    </row>
    <row r="19331" spans="2:12" x14ac:dyDescent="0.4">
      <c r="B19331" s="5" t="s">
        <v>66</v>
      </c>
      <c r="C19331" s="5" t="s">
        <v>54</v>
      </c>
      <c r="D19331" s="5" t="s">
        <v>30</v>
      </c>
      <c r="E19331" s="5" t="s">
        <v>61</v>
      </c>
      <c r="F19331" s="6">
        <v>44805</v>
      </c>
      <c r="G19331" s="6" t="str">
        <f>TEXT(datatable[[#This Row],[дата]],"ММ")</f>
        <v>09</v>
      </c>
      <c r="H19331" s="8">
        <v>5.5200000000000005</v>
      </c>
      <c r="I19331" s="8">
        <v>4.2119999999999997</v>
      </c>
      <c r="J19331" s="8">
        <f>datatable[[#This Row],[продажи_]]-datatable[[#This Row],[себестоимость_]]</f>
        <v>1.3080000000000007</v>
      </c>
      <c r="L19331"/>
    </row>
    <row r="19332" spans="2:12" x14ac:dyDescent="0.4">
      <c r="B19332" s="5" t="s">
        <v>66</v>
      </c>
      <c r="C19332" s="5" t="s">
        <v>54</v>
      </c>
      <c r="D19332" s="5" t="s">
        <v>30</v>
      </c>
      <c r="E19332" s="5" t="s">
        <v>61</v>
      </c>
      <c r="F19332" s="6">
        <v>44835</v>
      </c>
      <c r="G19332" s="6" t="str">
        <f>TEXT(datatable[[#This Row],[дата]],"ММ")</f>
        <v>10</v>
      </c>
      <c r="H19332" s="8">
        <v>7.8959999999999999</v>
      </c>
      <c r="I19332" s="8">
        <v>4.7879999999999994</v>
      </c>
      <c r="J19332" s="8">
        <f>datatable[[#This Row],[продажи_]]-datatable[[#This Row],[себестоимость_]]</f>
        <v>3.1080000000000005</v>
      </c>
      <c r="L19332"/>
    </row>
    <row r="19333" spans="2:12" x14ac:dyDescent="0.4">
      <c r="B19333" s="5" t="s">
        <v>66</v>
      </c>
      <c r="C19333" s="5" t="s">
        <v>54</v>
      </c>
      <c r="D19333" s="5" t="s">
        <v>30</v>
      </c>
      <c r="E19333" s="5" t="s">
        <v>61</v>
      </c>
      <c r="F19333" s="6">
        <v>44866</v>
      </c>
      <c r="G19333" s="6" t="str">
        <f>TEXT(datatable[[#This Row],[дата]],"ММ")</f>
        <v>11</v>
      </c>
      <c r="H19333" s="8">
        <v>8.8919999999999995</v>
      </c>
      <c r="I19333" s="8">
        <v>4.9607999999999999</v>
      </c>
      <c r="J19333" s="8">
        <f>datatable[[#This Row],[продажи_]]-datatable[[#This Row],[себестоимость_]]</f>
        <v>3.9311999999999996</v>
      </c>
      <c r="L19333"/>
    </row>
    <row r="19334" spans="2:12" x14ac:dyDescent="0.4">
      <c r="B19334" s="5" t="s">
        <v>66</v>
      </c>
      <c r="C19334" s="5" t="s">
        <v>54</v>
      </c>
      <c r="D19334" s="5" t="s">
        <v>30</v>
      </c>
      <c r="E19334" s="5" t="s">
        <v>61</v>
      </c>
      <c r="F19334" s="6">
        <v>44896</v>
      </c>
      <c r="G19334" s="6" t="str">
        <f>TEXT(datatable[[#This Row],[дата]],"ММ")</f>
        <v>12</v>
      </c>
      <c r="H19334" s="8">
        <v>8.1359999999999992</v>
      </c>
      <c r="I19334" s="8">
        <v>3.5855999999999999</v>
      </c>
      <c r="J19334" s="8">
        <f>datatable[[#This Row],[продажи_]]-datatable[[#This Row],[себестоимость_]]</f>
        <v>4.5503999999999998</v>
      </c>
      <c r="L19334"/>
    </row>
    <row r="19335" spans="2:12" x14ac:dyDescent="0.4">
      <c r="B19335" s="5" t="s">
        <v>66</v>
      </c>
      <c r="C19335" s="5" t="s">
        <v>54</v>
      </c>
      <c r="D19335" s="5" t="s">
        <v>30</v>
      </c>
      <c r="E19335" s="5" t="s">
        <v>62</v>
      </c>
      <c r="F19335" s="6">
        <v>44562</v>
      </c>
      <c r="G19335" s="6" t="str">
        <f>TEXT(datatable[[#This Row],[дата]],"ММ")</f>
        <v>01</v>
      </c>
      <c r="H19335" s="8">
        <v>14.305500000000002</v>
      </c>
      <c r="I19335" s="8">
        <v>6.5110500000000009</v>
      </c>
      <c r="J19335" s="8">
        <f>datatable[[#This Row],[продажи_]]-datatable[[#This Row],[себестоимость_]]</f>
        <v>7.7944500000000012</v>
      </c>
      <c r="L19335"/>
    </row>
    <row r="19336" spans="2:12" x14ac:dyDescent="0.4">
      <c r="B19336" s="5" t="s">
        <v>66</v>
      </c>
      <c r="C19336" s="5" t="s">
        <v>54</v>
      </c>
      <c r="D19336" s="5" t="s">
        <v>30</v>
      </c>
      <c r="E19336" s="5" t="s">
        <v>62</v>
      </c>
      <c r="F19336" s="6">
        <v>44593</v>
      </c>
      <c r="G19336" s="6" t="str">
        <f>TEXT(datatable[[#This Row],[дата]],"ММ")</f>
        <v>02</v>
      </c>
      <c r="H19336" s="8">
        <v>18.409300000000002</v>
      </c>
      <c r="I19336" s="8">
        <v>11.463900000000001</v>
      </c>
      <c r="J19336" s="8">
        <f>datatable[[#This Row],[продажи_]]-datatable[[#This Row],[себестоимость_]]</f>
        <v>6.9454000000000011</v>
      </c>
      <c r="L19336"/>
    </row>
    <row r="19337" spans="2:12" x14ac:dyDescent="0.4">
      <c r="B19337" s="5" t="s">
        <v>66</v>
      </c>
      <c r="C19337" s="5" t="s">
        <v>54</v>
      </c>
      <c r="D19337" s="5" t="s">
        <v>30</v>
      </c>
      <c r="E19337" s="5" t="s">
        <v>62</v>
      </c>
      <c r="F19337" s="6">
        <v>44621</v>
      </c>
      <c r="G19337" s="6" t="str">
        <f>TEXT(datatable[[#This Row],[дата]],"ММ")</f>
        <v>03</v>
      </c>
      <c r="H19337" s="8">
        <v>19.883200000000002</v>
      </c>
      <c r="I19337" s="8">
        <v>13.864800000000002</v>
      </c>
      <c r="J19337" s="8">
        <f>datatable[[#This Row],[продажи_]]-datatable[[#This Row],[себестоимость_]]</f>
        <v>6.0183999999999997</v>
      </c>
      <c r="L19337"/>
    </row>
    <row r="19338" spans="2:12" x14ac:dyDescent="0.4">
      <c r="B19338" s="5" t="s">
        <v>66</v>
      </c>
      <c r="C19338" s="5" t="s">
        <v>54</v>
      </c>
      <c r="D19338" s="5" t="s">
        <v>30</v>
      </c>
      <c r="E19338" s="5" t="s">
        <v>62</v>
      </c>
      <c r="F19338" s="6">
        <v>44652</v>
      </c>
      <c r="G19338" s="6" t="str">
        <f>TEXT(datatable[[#This Row],[дата]],"ММ")</f>
        <v>04</v>
      </c>
      <c r="H19338" s="8">
        <v>20.8369</v>
      </c>
      <c r="I19338" s="8">
        <v>11.575200000000001</v>
      </c>
      <c r="J19338" s="8">
        <f>datatable[[#This Row],[продажи_]]-datatable[[#This Row],[себестоимость_]]</f>
        <v>9.2616999999999994</v>
      </c>
      <c r="L19338"/>
    </row>
    <row r="19339" spans="2:12" x14ac:dyDescent="0.4">
      <c r="B19339" s="5" t="s">
        <v>66</v>
      </c>
      <c r="C19339" s="5" t="s">
        <v>54</v>
      </c>
      <c r="D19339" s="5" t="s">
        <v>30</v>
      </c>
      <c r="E19339" s="5" t="s">
        <v>62</v>
      </c>
      <c r="F19339" s="6">
        <v>44682</v>
      </c>
      <c r="G19339" s="6" t="str">
        <f>TEXT(datatable[[#This Row],[дата]],"ММ")</f>
        <v>05</v>
      </c>
      <c r="H19339" s="8">
        <v>15.606</v>
      </c>
      <c r="I19339" s="8">
        <v>8.6814000000000018</v>
      </c>
      <c r="J19339" s="8">
        <f>datatable[[#This Row],[продажи_]]-datatable[[#This Row],[себестоимость_]]</f>
        <v>6.9245999999999981</v>
      </c>
      <c r="L19339"/>
    </row>
    <row r="19340" spans="2:12" x14ac:dyDescent="0.4">
      <c r="B19340" s="5" t="s">
        <v>66</v>
      </c>
      <c r="C19340" s="5" t="s">
        <v>54</v>
      </c>
      <c r="D19340" s="5" t="s">
        <v>30</v>
      </c>
      <c r="E19340" s="5" t="s">
        <v>62</v>
      </c>
      <c r="F19340" s="6">
        <v>44713</v>
      </c>
      <c r="G19340" s="6" t="str">
        <f>TEXT(datatable[[#This Row],[дата]],"ММ")</f>
        <v>06</v>
      </c>
      <c r="H19340" s="8">
        <v>22.541999999999998</v>
      </c>
      <c r="I19340" s="8">
        <v>9.5082000000000004</v>
      </c>
      <c r="J19340" s="8">
        <f>datatable[[#This Row],[продажи_]]-datatable[[#This Row],[себестоимость_]]</f>
        <v>13.033799999999998</v>
      </c>
      <c r="L19340"/>
    </row>
    <row r="19341" spans="2:12" x14ac:dyDescent="0.4">
      <c r="B19341" s="5" t="s">
        <v>66</v>
      </c>
      <c r="C19341" s="5" t="s">
        <v>54</v>
      </c>
      <c r="D19341" s="5" t="s">
        <v>30</v>
      </c>
      <c r="E19341" s="5" t="s">
        <v>62</v>
      </c>
      <c r="F19341" s="6">
        <v>44743</v>
      </c>
      <c r="G19341" s="6" t="str">
        <f>TEXT(datatable[[#This Row],[дата]],"ММ")</f>
        <v>07</v>
      </c>
      <c r="H19341" s="8">
        <v>9.9416000000000011</v>
      </c>
      <c r="I19341" s="8">
        <v>7.5684000000000005</v>
      </c>
      <c r="J19341" s="8">
        <f>datatable[[#This Row],[продажи_]]-datatable[[#This Row],[себестоимость_]]</f>
        <v>2.3732000000000006</v>
      </c>
      <c r="L19341"/>
    </row>
    <row r="19342" spans="2:12" x14ac:dyDescent="0.4">
      <c r="B19342" s="5" t="s">
        <v>66</v>
      </c>
      <c r="C19342" s="5" t="s">
        <v>54</v>
      </c>
      <c r="D19342" s="5" t="s">
        <v>30</v>
      </c>
      <c r="E19342" s="5" t="s">
        <v>62</v>
      </c>
      <c r="F19342" s="6">
        <v>44774</v>
      </c>
      <c r="G19342" s="6" t="str">
        <f>TEXT(datatable[[#This Row],[дата]],"ММ")</f>
        <v>08</v>
      </c>
      <c r="H19342" s="8">
        <v>11.314350000000001</v>
      </c>
      <c r="I19342" s="8">
        <v>8.4428999999999998</v>
      </c>
      <c r="J19342" s="8">
        <f>datatable[[#This Row],[продажи_]]-datatable[[#This Row],[себестоимость_]]</f>
        <v>2.8714500000000012</v>
      </c>
      <c r="L19342"/>
    </row>
    <row r="19343" spans="2:12" x14ac:dyDescent="0.4">
      <c r="B19343" s="5" t="s">
        <v>66</v>
      </c>
      <c r="C19343" s="5" t="s">
        <v>54</v>
      </c>
      <c r="D19343" s="5" t="s">
        <v>30</v>
      </c>
      <c r="E19343" s="5" t="s">
        <v>62</v>
      </c>
      <c r="F19343" s="6">
        <v>44805</v>
      </c>
      <c r="G19343" s="6" t="str">
        <f>TEXT(datatable[[#This Row],[дата]],"ММ")</f>
        <v>09</v>
      </c>
      <c r="H19343" s="8">
        <v>14.161000000000001</v>
      </c>
      <c r="I19343" s="8">
        <v>8.6655000000000015</v>
      </c>
      <c r="J19343" s="8">
        <f>datatable[[#This Row],[продажи_]]-datatable[[#This Row],[себестоимость_]]</f>
        <v>5.4954999999999998</v>
      </c>
      <c r="L19343"/>
    </row>
    <row r="19344" spans="2:12" x14ac:dyDescent="0.4">
      <c r="B19344" s="5" t="s">
        <v>66</v>
      </c>
      <c r="C19344" s="5" t="s">
        <v>54</v>
      </c>
      <c r="D19344" s="5" t="s">
        <v>30</v>
      </c>
      <c r="E19344" s="5" t="s">
        <v>62</v>
      </c>
      <c r="F19344" s="6">
        <v>44835</v>
      </c>
      <c r="G19344" s="6" t="str">
        <f>TEXT(datatable[[#This Row],[дата]],"ММ")</f>
        <v>10</v>
      </c>
      <c r="H19344" s="8">
        <v>18.8139</v>
      </c>
      <c r="I19344" s="8">
        <v>9.5717999999999996</v>
      </c>
      <c r="J19344" s="8">
        <f>datatable[[#This Row],[продажи_]]-datatable[[#This Row],[себестоимость_]]</f>
        <v>9.2421000000000006</v>
      </c>
      <c r="L19344"/>
    </row>
    <row r="19345" spans="2:12" x14ac:dyDescent="0.4">
      <c r="B19345" s="5" t="s">
        <v>66</v>
      </c>
      <c r="C19345" s="5" t="s">
        <v>54</v>
      </c>
      <c r="D19345" s="5" t="s">
        <v>30</v>
      </c>
      <c r="E19345" s="5" t="s">
        <v>62</v>
      </c>
      <c r="F19345" s="6">
        <v>44866</v>
      </c>
      <c r="G19345" s="6" t="str">
        <f>TEXT(datatable[[#This Row],[дата]],"ММ")</f>
        <v>11</v>
      </c>
      <c r="H19345" s="8">
        <v>19.912100000000002</v>
      </c>
      <c r="I19345" s="8">
        <v>9.8182500000000008</v>
      </c>
      <c r="J19345" s="8">
        <f>datatable[[#This Row],[продажи_]]-datatable[[#This Row],[себестоимость_]]</f>
        <v>10.093850000000002</v>
      </c>
      <c r="L19345"/>
    </row>
    <row r="19346" spans="2:12" x14ac:dyDescent="0.4">
      <c r="B19346" s="5" t="s">
        <v>66</v>
      </c>
      <c r="C19346" s="5" t="s">
        <v>54</v>
      </c>
      <c r="D19346" s="5" t="s">
        <v>30</v>
      </c>
      <c r="E19346" s="5" t="s">
        <v>62</v>
      </c>
      <c r="F19346" s="6">
        <v>44896</v>
      </c>
      <c r="G19346" s="6" t="str">
        <f>TEXT(datatable[[#This Row],[дата]],"ММ")</f>
        <v>12</v>
      </c>
      <c r="H19346" s="8">
        <v>14.738999999999999</v>
      </c>
      <c r="I19346" s="8">
        <v>9.0630000000000006</v>
      </c>
      <c r="J19346" s="8">
        <f>datatable[[#This Row],[продажи_]]-datatable[[#This Row],[себестоимость_]]</f>
        <v>5.6759999999999984</v>
      </c>
      <c r="L19346"/>
    </row>
    <row r="19347" spans="2:12" x14ac:dyDescent="0.4">
      <c r="B19347" s="5" t="s">
        <v>66</v>
      </c>
      <c r="C19347" s="5" t="s">
        <v>54</v>
      </c>
      <c r="D19347" s="5" t="s">
        <v>30</v>
      </c>
      <c r="E19347" s="5" t="s">
        <v>9</v>
      </c>
      <c r="F19347" s="6">
        <v>44562</v>
      </c>
      <c r="G19347" s="6" t="str">
        <f>TEXT(datatable[[#This Row],[дата]],"ММ")</f>
        <v>01</v>
      </c>
      <c r="H19347" s="8">
        <v>13.286699999999998</v>
      </c>
      <c r="I19347" s="8">
        <v>9.3667499999999979</v>
      </c>
      <c r="J19347" s="8">
        <f>datatable[[#This Row],[продажи_]]-datatable[[#This Row],[себестоимость_]]</f>
        <v>3.91995</v>
      </c>
      <c r="L19347"/>
    </row>
    <row r="19348" spans="2:12" x14ac:dyDescent="0.4">
      <c r="B19348" s="5" t="s">
        <v>66</v>
      </c>
      <c r="C19348" s="5" t="s">
        <v>54</v>
      </c>
      <c r="D19348" s="5" t="s">
        <v>30</v>
      </c>
      <c r="E19348" s="5" t="s">
        <v>9</v>
      </c>
      <c r="F19348" s="6">
        <v>44593</v>
      </c>
      <c r="G19348" s="6" t="str">
        <f>TEXT(datatable[[#This Row],[дата]],"ММ")</f>
        <v>02</v>
      </c>
      <c r="H19348" s="8">
        <v>14.504</v>
      </c>
      <c r="I19348" s="8">
        <v>13.6836</v>
      </c>
      <c r="J19348" s="8">
        <f>datatable[[#This Row],[продажи_]]-datatable[[#This Row],[себестоимость_]]</f>
        <v>0.82039999999999935</v>
      </c>
      <c r="L19348"/>
    </row>
    <row r="19349" spans="2:12" x14ac:dyDescent="0.4">
      <c r="B19349" s="5" t="s">
        <v>66</v>
      </c>
      <c r="C19349" s="5" t="s">
        <v>54</v>
      </c>
      <c r="D19349" s="5" t="s">
        <v>30</v>
      </c>
      <c r="E19349" s="5" t="s">
        <v>9</v>
      </c>
      <c r="F19349" s="6">
        <v>44621</v>
      </c>
      <c r="G19349" s="6" t="str">
        <f>TEXT(datatable[[#This Row],[дата]],"ММ")</f>
        <v>03</v>
      </c>
      <c r="H19349" s="8">
        <v>19.891199999999998</v>
      </c>
      <c r="I19349" s="8">
        <v>15.638400000000001</v>
      </c>
      <c r="J19349" s="8">
        <f>datatable[[#This Row],[продажи_]]-datatable[[#This Row],[себестоимость_]]</f>
        <v>4.252799999999997</v>
      </c>
      <c r="L19349"/>
    </row>
    <row r="19350" spans="2:12" x14ac:dyDescent="0.4">
      <c r="B19350" s="5" t="s">
        <v>66</v>
      </c>
      <c r="C19350" s="5" t="s">
        <v>54</v>
      </c>
      <c r="D19350" s="5" t="s">
        <v>30</v>
      </c>
      <c r="E19350" s="5" t="s">
        <v>9</v>
      </c>
      <c r="F19350" s="6">
        <v>44652</v>
      </c>
      <c r="G19350" s="6" t="str">
        <f>TEXT(datatable[[#This Row],[дата]],"ММ")</f>
        <v>04</v>
      </c>
      <c r="H19350" s="8">
        <v>15.047899999999998</v>
      </c>
      <c r="I19350" s="8">
        <v>14.697199999999999</v>
      </c>
      <c r="J19350" s="8">
        <f>datatable[[#This Row],[продажи_]]-datatable[[#This Row],[себестоимость_]]</f>
        <v>0.35069999999999979</v>
      </c>
      <c r="L19350"/>
    </row>
    <row r="19351" spans="2:12" x14ac:dyDescent="0.4">
      <c r="B19351" s="5" t="s">
        <v>66</v>
      </c>
      <c r="C19351" s="5" t="s">
        <v>54</v>
      </c>
      <c r="D19351" s="5" t="s">
        <v>30</v>
      </c>
      <c r="E19351" s="5" t="s">
        <v>9</v>
      </c>
      <c r="F19351" s="6">
        <v>44682</v>
      </c>
      <c r="G19351" s="6" t="str">
        <f>TEXT(datatable[[#This Row],[дата]],"ММ")</f>
        <v>05</v>
      </c>
      <c r="H19351" s="8">
        <v>17.404800000000002</v>
      </c>
      <c r="I19351" s="8">
        <v>8.7965999999999998</v>
      </c>
      <c r="J19351" s="8">
        <f>datatable[[#This Row],[продажи_]]-datatable[[#This Row],[себестоимость_]]</f>
        <v>8.6082000000000019</v>
      </c>
      <c r="L19351"/>
    </row>
    <row r="19352" spans="2:12" x14ac:dyDescent="0.4">
      <c r="B19352" s="5" t="s">
        <v>66</v>
      </c>
      <c r="C19352" s="5" t="s">
        <v>54</v>
      </c>
      <c r="D19352" s="5" t="s">
        <v>30</v>
      </c>
      <c r="E19352" s="5" t="s">
        <v>9</v>
      </c>
      <c r="F19352" s="6">
        <v>44713</v>
      </c>
      <c r="G19352" s="6" t="str">
        <f>TEXT(datatable[[#This Row],[дата]],"ММ")</f>
        <v>06</v>
      </c>
      <c r="H19352" s="8">
        <v>18.686850000000003</v>
      </c>
      <c r="I19352" s="8">
        <v>10.8238</v>
      </c>
      <c r="J19352" s="8">
        <f>datatable[[#This Row],[продажи_]]-datatable[[#This Row],[себестоимость_]]</f>
        <v>7.863050000000003</v>
      </c>
      <c r="L19352"/>
    </row>
    <row r="19353" spans="2:12" x14ac:dyDescent="0.4">
      <c r="B19353" s="5" t="s">
        <v>66</v>
      </c>
      <c r="C19353" s="5" t="s">
        <v>54</v>
      </c>
      <c r="D19353" s="5" t="s">
        <v>30</v>
      </c>
      <c r="E19353" s="5" t="s">
        <v>9</v>
      </c>
      <c r="F19353" s="6">
        <v>44743</v>
      </c>
      <c r="G19353" s="6" t="str">
        <f>TEXT(datatable[[#This Row],[дата]],"ММ")</f>
        <v>07</v>
      </c>
      <c r="H19353" s="8">
        <v>8.8059999999999992</v>
      </c>
      <c r="I19353" s="8">
        <v>8.6156000000000006</v>
      </c>
      <c r="J19353" s="8">
        <f>datatable[[#This Row],[продажи_]]-datatable[[#This Row],[себестоимость_]]</f>
        <v>0.19039999999999857</v>
      </c>
      <c r="L19353"/>
    </row>
    <row r="19354" spans="2:12" x14ac:dyDescent="0.4">
      <c r="B19354" s="5" t="s">
        <v>66</v>
      </c>
      <c r="C19354" s="5" t="s">
        <v>54</v>
      </c>
      <c r="D19354" s="5" t="s">
        <v>30</v>
      </c>
      <c r="E19354" s="5" t="s">
        <v>9</v>
      </c>
      <c r="F19354" s="6">
        <v>44774</v>
      </c>
      <c r="G19354" s="6" t="str">
        <f>TEXT(datatable[[#This Row],[дата]],"ММ")</f>
        <v>08</v>
      </c>
      <c r="H19354" s="8">
        <v>11.188799999999999</v>
      </c>
      <c r="I19354" s="8">
        <v>7.5748499999999996</v>
      </c>
      <c r="J19354" s="8">
        <f>datatable[[#This Row],[продажи_]]-datatable[[#This Row],[себестоимость_]]</f>
        <v>3.6139499999999991</v>
      </c>
      <c r="L19354"/>
    </row>
    <row r="19355" spans="2:12" x14ac:dyDescent="0.4">
      <c r="B19355" s="5" t="s">
        <v>66</v>
      </c>
      <c r="C19355" s="5" t="s">
        <v>54</v>
      </c>
      <c r="D19355" s="5" t="s">
        <v>30</v>
      </c>
      <c r="E19355" s="5" t="s">
        <v>9</v>
      </c>
      <c r="F19355" s="6">
        <v>44805</v>
      </c>
      <c r="G19355" s="6" t="str">
        <f>TEXT(datatable[[#This Row],[дата]],"ММ")</f>
        <v>09</v>
      </c>
      <c r="H19355" s="8">
        <v>13.597500000000002</v>
      </c>
      <c r="I19355" s="8">
        <v>10.317</v>
      </c>
      <c r="J19355" s="8">
        <f>datatable[[#This Row],[продажи_]]-datatable[[#This Row],[себестоимость_]]</f>
        <v>3.2805000000000017</v>
      </c>
      <c r="L19355"/>
    </row>
    <row r="19356" spans="2:12" x14ac:dyDescent="0.4">
      <c r="B19356" s="5" t="s">
        <v>66</v>
      </c>
      <c r="C19356" s="5" t="s">
        <v>54</v>
      </c>
      <c r="D19356" s="5" t="s">
        <v>30</v>
      </c>
      <c r="E19356" s="5" t="s">
        <v>9</v>
      </c>
      <c r="F19356" s="6">
        <v>44835</v>
      </c>
      <c r="G19356" s="6" t="str">
        <f>TEXT(datatable[[#This Row],[дата]],"ММ")</f>
        <v>10</v>
      </c>
      <c r="H19356" s="8">
        <v>21.030799999999996</v>
      </c>
      <c r="I19356" s="8">
        <v>12.67</v>
      </c>
      <c r="J19356" s="8">
        <f>datatable[[#This Row],[продажи_]]-datatable[[#This Row],[себестоимость_]]</f>
        <v>8.3607999999999958</v>
      </c>
      <c r="L19356"/>
    </row>
    <row r="19357" spans="2:12" x14ac:dyDescent="0.4">
      <c r="B19357" s="5" t="s">
        <v>66</v>
      </c>
      <c r="C19357" s="5" t="s">
        <v>54</v>
      </c>
      <c r="D19357" s="5" t="s">
        <v>30</v>
      </c>
      <c r="E19357" s="5" t="s">
        <v>9</v>
      </c>
      <c r="F19357" s="6">
        <v>44866</v>
      </c>
      <c r="G19357" s="6" t="str">
        <f>TEXT(datatable[[#This Row],[дата]],"ММ")</f>
        <v>11</v>
      </c>
      <c r="H19357" s="8">
        <v>13.636350000000002</v>
      </c>
      <c r="I19357" s="8">
        <v>11.059099999999999</v>
      </c>
      <c r="J19357" s="8">
        <f>datatable[[#This Row],[продажи_]]-datatable[[#This Row],[себестоимость_]]</f>
        <v>2.5772500000000029</v>
      </c>
      <c r="L19357"/>
    </row>
    <row r="19358" spans="2:12" x14ac:dyDescent="0.4">
      <c r="B19358" s="5" t="s">
        <v>66</v>
      </c>
      <c r="C19358" s="5" t="s">
        <v>54</v>
      </c>
      <c r="D19358" s="5" t="s">
        <v>30</v>
      </c>
      <c r="E19358" s="5" t="s">
        <v>9</v>
      </c>
      <c r="F19358" s="6">
        <v>44896</v>
      </c>
      <c r="G19358" s="6" t="str">
        <f>TEXT(datatable[[#This Row],[дата]],"ММ")</f>
        <v>12</v>
      </c>
      <c r="H19358" s="8">
        <v>16.1616</v>
      </c>
      <c r="I19358" s="8">
        <v>11.1858</v>
      </c>
      <c r="J19358" s="8">
        <f>datatable[[#This Row],[продажи_]]-datatable[[#This Row],[себестоимость_]]</f>
        <v>4.9757999999999996</v>
      </c>
      <c r="L19358"/>
    </row>
    <row r="19359" spans="2:12" x14ac:dyDescent="0.4">
      <c r="B19359" s="5" t="s">
        <v>66</v>
      </c>
      <c r="C19359" s="5" t="s">
        <v>54</v>
      </c>
      <c r="D19359" s="5" t="s">
        <v>30</v>
      </c>
      <c r="E19359" s="5" t="s">
        <v>10</v>
      </c>
      <c r="F19359" s="6">
        <v>44562</v>
      </c>
      <c r="G19359" s="6" t="str">
        <f>TEXT(datatable[[#This Row],[дата]],"ММ")</f>
        <v>01</v>
      </c>
      <c r="H19359" s="8">
        <v>3.2489999999999997</v>
      </c>
      <c r="I19359" s="8">
        <v>1.87425</v>
      </c>
      <c r="J19359" s="8">
        <f>datatable[[#This Row],[продажи_]]-datatable[[#This Row],[себестоимость_]]</f>
        <v>1.3747499999999997</v>
      </c>
      <c r="L19359"/>
    </row>
    <row r="19360" spans="2:12" x14ac:dyDescent="0.4">
      <c r="B19360" s="5" t="s">
        <v>66</v>
      </c>
      <c r="C19360" s="5" t="s">
        <v>54</v>
      </c>
      <c r="D19360" s="5" t="s">
        <v>30</v>
      </c>
      <c r="E19360" s="5" t="s">
        <v>10</v>
      </c>
      <c r="F19360" s="6">
        <v>44593</v>
      </c>
      <c r="G19360" s="6" t="str">
        <f>TEXT(datatable[[#This Row],[дата]],"ММ")</f>
        <v>02</v>
      </c>
      <c r="H19360" s="8">
        <v>5.5328000000000008</v>
      </c>
      <c r="I19360" s="8">
        <v>2.7783000000000002</v>
      </c>
      <c r="J19360" s="8">
        <f>datatable[[#This Row],[продажи_]]-datatable[[#This Row],[себестоимость_]]</f>
        <v>2.7545000000000006</v>
      </c>
      <c r="L19360"/>
    </row>
    <row r="19361" spans="2:12" x14ac:dyDescent="0.4">
      <c r="B19361" s="5" t="s">
        <v>66</v>
      </c>
      <c r="C19361" s="5" t="s">
        <v>54</v>
      </c>
      <c r="D19361" s="5" t="s">
        <v>30</v>
      </c>
      <c r="E19361" s="5" t="s">
        <v>10</v>
      </c>
      <c r="F19361" s="6">
        <v>44621</v>
      </c>
      <c r="G19361" s="6" t="str">
        <f>TEXT(datatable[[#This Row],[дата]],"ММ")</f>
        <v>03</v>
      </c>
      <c r="H19361" s="8">
        <v>6.5056000000000003</v>
      </c>
      <c r="I19361" s="8">
        <v>3.9592000000000001</v>
      </c>
      <c r="J19361" s="8">
        <f>datatable[[#This Row],[продажи_]]-datatable[[#This Row],[себестоимость_]]</f>
        <v>2.5464000000000002</v>
      </c>
      <c r="L19361"/>
    </row>
    <row r="19362" spans="2:12" x14ac:dyDescent="0.4">
      <c r="B19362" s="5" t="s">
        <v>66</v>
      </c>
      <c r="C19362" s="5" t="s">
        <v>54</v>
      </c>
      <c r="D19362" s="5" t="s">
        <v>30</v>
      </c>
      <c r="E19362" s="5" t="s">
        <v>10</v>
      </c>
      <c r="F19362" s="6">
        <v>44652</v>
      </c>
      <c r="G19362" s="6" t="str">
        <f>TEXT(datatable[[#This Row],[дата]],"ММ")</f>
        <v>04</v>
      </c>
      <c r="H19362" s="8">
        <v>5.2667999999999999</v>
      </c>
      <c r="I19362" s="8">
        <v>3.43</v>
      </c>
      <c r="J19362" s="8">
        <f>datatable[[#This Row],[продажи_]]-datatable[[#This Row],[себестоимость_]]</f>
        <v>1.8367999999999998</v>
      </c>
      <c r="L19362"/>
    </row>
    <row r="19363" spans="2:12" x14ac:dyDescent="0.4">
      <c r="B19363" s="5" t="s">
        <v>66</v>
      </c>
      <c r="C19363" s="5" t="s">
        <v>54</v>
      </c>
      <c r="D19363" s="5" t="s">
        <v>30</v>
      </c>
      <c r="E19363" s="5" t="s">
        <v>10</v>
      </c>
      <c r="F19363" s="6">
        <v>44682</v>
      </c>
      <c r="G19363" s="6" t="str">
        <f>TEXT(datatable[[#This Row],[дата]],"ММ")</f>
        <v>05</v>
      </c>
      <c r="H19363" s="8">
        <v>5.3352000000000004</v>
      </c>
      <c r="I19363" s="8">
        <v>2.5577999999999999</v>
      </c>
      <c r="J19363" s="8">
        <f>datatable[[#This Row],[продажи_]]-datatable[[#This Row],[себестоимость_]]</f>
        <v>2.7774000000000005</v>
      </c>
      <c r="L19363"/>
    </row>
    <row r="19364" spans="2:12" x14ac:dyDescent="0.4">
      <c r="B19364" s="5" t="s">
        <v>66</v>
      </c>
      <c r="C19364" s="5" t="s">
        <v>54</v>
      </c>
      <c r="D19364" s="5" t="s">
        <v>30</v>
      </c>
      <c r="E19364" s="5" t="s">
        <v>10</v>
      </c>
      <c r="F19364" s="6">
        <v>44713</v>
      </c>
      <c r="G19364" s="6" t="str">
        <f>TEXT(datatable[[#This Row],[дата]],"ММ")</f>
        <v>06</v>
      </c>
      <c r="H19364" s="8">
        <v>5.8786000000000005</v>
      </c>
      <c r="I19364" s="8">
        <v>3.1850000000000001</v>
      </c>
      <c r="J19364" s="8">
        <f>datatable[[#This Row],[продажи_]]-datatable[[#This Row],[себестоимость_]]</f>
        <v>2.6936000000000004</v>
      </c>
      <c r="L19364"/>
    </row>
    <row r="19365" spans="2:12" x14ac:dyDescent="0.4">
      <c r="B19365" s="5" t="s">
        <v>66</v>
      </c>
      <c r="C19365" s="5" t="s">
        <v>54</v>
      </c>
      <c r="D19365" s="5" t="s">
        <v>30</v>
      </c>
      <c r="E19365" s="5" t="s">
        <v>10</v>
      </c>
      <c r="F19365" s="6">
        <v>44743</v>
      </c>
      <c r="G19365" s="6" t="str">
        <f>TEXT(datatable[[#This Row],[дата]],"ММ")</f>
        <v>07</v>
      </c>
      <c r="H19365" s="8">
        <v>2.5232000000000001</v>
      </c>
      <c r="I19365" s="8">
        <v>1.5876000000000001</v>
      </c>
      <c r="J19365" s="8">
        <f>datatable[[#This Row],[продажи_]]-datatable[[#This Row],[себестоимость_]]</f>
        <v>0.93559999999999999</v>
      </c>
      <c r="L19365"/>
    </row>
    <row r="19366" spans="2:12" x14ac:dyDescent="0.4">
      <c r="B19366" s="5" t="s">
        <v>66</v>
      </c>
      <c r="C19366" s="5" t="s">
        <v>54</v>
      </c>
      <c r="D19366" s="5" t="s">
        <v>30</v>
      </c>
      <c r="E19366" s="5" t="s">
        <v>10</v>
      </c>
      <c r="F19366" s="6">
        <v>44774</v>
      </c>
      <c r="G19366" s="6" t="str">
        <f>TEXT(datatable[[#This Row],[дата]],"ММ")</f>
        <v>08</v>
      </c>
      <c r="H19366" s="8">
        <v>3.3515999999999999</v>
      </c>
      <c r="I19366" s="8">
        <v>2.0726999999999998</v>
      </c>
      <c r="J19366" s="8">
        <f>datatable[[#This Row],[продажи_]]-datatable[[#This Row],[себестоимость_]]</f>
        <v>1.2789000000000001</v>
      </c>
      <c r="L19366"/>
    </row>
    <row r="19367" spans="2:12" x14ac:dyDescent="0.4">
      <c r="B19367" s="5" t="s">
        <v>66</v>
      </c>
      <c r="C19367" s="5" t="s">
        <v>54</v>
      </c>
      <c r="D19367" s="5" t="s">
        <v>30</v>
      </c>
      <c r="E19367" s="5" t="s">
        <v>10</v>
      </c>
      <c r="F19367" s="6">
        <v>44805</v>
      </c>
      <c r="G19367" s="6" t="str">
        <f>TEXT(datatable[[#This Row],[дата]],"ММ")</f>
        <v>09</v>
      </c>
      <c r="H19367" s="8">
        <v>3.3820000000000001</v>
      </c>
      <c r="I19367" s="8">
        <v>2.9155000000000002</v>
      </c>
      <c r="J19367" s="8">
        <f>datatable[[#This Row],[продажи_]]-datatable[[#This Row],[себестоимость_]]</f>
        <v>0.46649999999999991</v>
      </c>
      <c r="L19367"/>
    </row>
    <row r="19368" spans="2:12" x14ac:dyDescent="0.4">
      <c r="B19368" s="5" t="s">
        <v>66</v>
      </c>
      <c r="C19368" s="5" t="s">
        <v>54</v>
      </c>
      <c r="D19368" s="5" t="s">
        <v>30</v>
      </c>
      <c r="E19368" s="5" t="s">
        <v>10</v>
      </c>
      <c r="F19368" s="6">
        <v>44835</v>
      </c>
      <c r="G19368" s="6" t="str">
        <f>TEXT(datatable[[#This Row],[дата]],"ММ")</f>
        <v>10</v>
      </c>
      <c r="H19368" s="8">
        <v>6.3308</v>
      </c>
      <c r="I19368" s="8">
        <v>3.6358000000000001</v>
      </c>
      <c r="J19368" s="8">
        <f>datatable[[#This Row],[продажи_]]-datatable[[#This Row],[себестоимость_]]</f>
        <v>2.6949999999999998</v>
      </c>
      <c r="L19368"/>
    </row>
    <row r="19369" spans="2:12" x14ac:dyDescent="0.4">
      <c r="B19369" s="5" t="s">
        <v>66</v>
      </c>
      <c r="C19369" s="5" t="s">
        <v>54</v>
      </c>
      <c r="D19369" s="5" t="s">
        <v>30</v>
      </c>
      <c r="E19369" s="5" t="s">
        <v>10</v>
      </c>
      <c r="F19369" s="6">
        <v>44866</v>
      </c>
      <c r="G19369" s="6" t="str">
        <f>TEXT(datatable[[#This Row],[дата]],"ММ")</f>
        <v>11</v>
      </c>
      <c r="H19369" s="8">
        <v>4.9894000000000007</v>
      </c>
      <c r="I19369" s="8">
        <v>3.7582999999999998</v>
      </c>
      <c r="J19369" s="8">
        <f>datatable[[#This Row],[продажи_]]-datatable[[#This Row],[себестоимость_]]</f>
        <v>1.231100000000001</v>
      </c>
      <c r="L19369"/>
    </row>
    <row r="19370" spans="2:12" x14ac:dyDescent="0.4">
      <c r="B19370" s="5" t="s">
        <v>66</v>
      </c>
      <c r="C19370" s="5" t="s">
        <v>54</v>
      </c>
      <c r="D19370" s="5" t="s">
        <v>30</v>
      </c>
      <c r="E19370" s="5" t="s">
        <v>10</v>
      </c>
      <c r="F19370" s="6">
        <v>44896</v>
      </c>
      <c r="G19370" s="6" t="str">
        <f>TEXT(datatable[[#This Row],[дата]],"ММ")</f>
        <v>12</v>
      </c>
      <c r="H19370" s="8">
        <v>4.0128000000000004</v>
      </c>
      <c r="I19370" s="8">
        <v>2.4401999999999999</v>
      </c>
      <c r="J19370" s="8">
        <f>datatable[[#This Row],[продажи_]]-datatable[[#This Row],[себестоимость_]]</f>
        <v>1.5726000000000004</v>
      </c>
      <c r="L19370"/>
    </row>
    <row r="19371" spans="2:12" x14ac:dyDescent="0.4">
      <c r="B19371" s="5" t="s">
        <v>66</v>
      </c>
      <c r="C19371" s="5" t="s">
        <v>54</v>
      </c>
      <c r="D19371" s="5" t="s">
        <v>30</v>
      </c>
      <c r="E19371" s="5" t="s">
        <v>7</v>
      </c>
      <c r="F19371" s="6">
        <v>44562</v>
      </c>
      <c r="G19371" s="6" t="str">
        <f>TEXT(datatable[[#This Row],[дата]],"ММ")</f>
        <v>01</v>
      </c>
      <c r="H19371" s="8">
        <v>0.6804</v>
      </c>
      <c r="I19371" s="8">
        <v>0.23175000000000001</v>
      </c>
      <c r="J19371" s="8">
        <f>datatable[[#This Row],[продажи_]]-datatable[[#This Row],[себестоимость_]]</f>
        <v>0.44864999999999999</v>
      </c>
      <c r="L19371"/>
    </row>
    <row r="19372" spans="2:12" x14ac:dyDescent="0.4">
      <c r="B19372" s="5" t="s">
        <v>66</v>
      </c>
      <c r="C19372" s="5" t="s">
        <v>54</v>
      </c>
      <c r="D19372" s="5" t="s">
        <v>30</v>
      </c>
      <c r="E19372" s="5" t="s">
        <v>7</v>
      </c>
      <c r="F19372" s="6">
        <v>44593</v>
      </c>
      <c r="G19372" s="6" t="str">
        <f>TEXT(datatable[[#This Row],[дата]],"ММ")</f>
        <v>02</v>
      </c>
      <c r="H19372" s="8">
        <v>1.1466000000000001</v>
      </c>
      <c r="I19372" s="8">
        <v>0.28700000000000003</v>
      </c>
      <c r="J19372" s="8">
        <f>datatable[[#This Row],[продажи_]]-datatable[[#This Row],[себестоимость_]]</f>
        <v>0.85960000000000003</v>
      </c>
      <c r="L19372"/>
    </row>
    <row r="19373" spans="2:12" x14ac:dyDescent="0.4">
      <c r="B19373" s="5" t="s">
        <v>66</v>
      </c>
      <c r="C19373" s="5" t="s">
        <v>54</v>
      </c>
      <c r="D19373" s="5" t="s">
        <v>30</v>
      </c>
      <c r="E19373" s="5" t="s">
        <v>7</v>
      </c>
      <c r="F19373" s="6">
        <v>44621</v>
      </c>
      <c r="G19373" s="6" t="str">
        <f>TEXT(datatable[[#This Row],[дата]],"ММ")</f>
        <v>03</v>
      </c>
      <c r="H19373" s="8">
        <v>1.44</v>
      </c>
      <c r="I19373" s="8">
        <v>0.41600000000000004</v>
      </c>
      <c r="J19373" s="8">
        <f>datatable[[#This Row],[продажи_]]-datatable[[#This Row],[себестоимость_]]</f>
        <v>1.024</v>
      </c>
      <c r="L19373"/>
    </row>
    <row r="19374" spans="2:12" x14ac:dyDescent="0.4">
      <c r="B19374" s="5" t="s">
        <v>66</v>
      </c>
      <c r="C19374" s="5" t="s">
        <v>54</v>
      </c>
      <c r="D19374" s="5" t="s">
        <v>30</v>
      </c>
      <c r="E19374" s="5" t="s">
        <v>7</v>
      </c>
      <c r="F19374" s="6">
        <v>44652</v>
      </c>
      <c r="G19374" s="6" t="str">
        <f>TEXT(datatable[[#This Row],[дата]],"ММ")</f>
        <v>04</v>
      </c>
      <c r="H19374" s="8">
        <v>1.3734000000000002</v>
      </c>
      <c r="I19374" s="8">
        <v>0.38150000000000006</v>
      </c>
      <c r="J19374" s="8">
        <f>datatable[[#This Row],[продажи_]]-datatable[[#This Row],[себестоимость_]]</f>
        <v>0.99190000000000011</v>
      </c>
      <c r="L19374"/>
    </row>
    <row r="19375" spans="2:12" x14ac:dyDescent="0.4">
      <c r="B19375" s="5" t="s">
        <v>66</v>
      </c>
      <c r="C19375" s="5" t="s">
        <v>54</v>
      </c>
      <c r="D19375" s="5" t="s">
        <v>30</v>
      </c>
      <c r="E19375" s="5" t="s">
        <v>7</v>
      </c>
      <c r="F19375" s="6">
        <v>44682</v>
      </c>
      <c r="G19375" s="6" t="str">
        <f>TEXT(datatable[[#This Row],[дата]],"ММ")</f>
        <v>05</v>
      </c>
      <c r="H19375" s="8">
        <v>1.1988000000000001</v>
      </c>
      <c r="I19375" s="8">
        <v>0.26100000000000001</v>
      </c>
      <c r="J19375" s="8">
        <f>datatable[[#This Row],[продажи_]]-datatable[[#This Row],[себестоимость_]]</f>
        <v>0.93780000000000008</v>
      </c>
      <c r="L19375"/>
    </row>
    <row r="19376" spans="2:12" x14ac:dyDescent="0.4">
      <c r="B19376" s="5" t="s">
        <v>66</v>
      </c>
      <c r="C19376" s="5" t="s">
        <v>54</v>
      </c>
      <c r="D19376" s="5" t="s">
        <v>30</v>
      </c>
      <c r="E19376" s="5" t="s">
        <v>7</v>
      </c>
      <c r="F19376" s="6">
        <v>44713</v>
      </c>
      <c r="G19376" s="6" t="str">
        <f>TEXT(datatable[[#This Row],[дата]],"ММ")</f>
        <v>06</v>
      </c>
      <c r="H19376" s="8">
        <v>1.0997999999999999</v>
      </c>
      <c r="I19376" s="8">
        <v>0.32825000000000004</v>
      </c>
      <c r="J19376" s="8">
        <f>datatable[[#This Row],[продажи_]]-datatable[[#This Row],[себестоимость_]]</f>
        <v>0.77154999999999985</v>
      </c>
      <c r="L19376"/>
    </row>
    <row r="19377" spans="2:12" x14ac:dyDescent="0.4">
      <c r="B19377" s="5" t="s">
        <v>66</v>
      </c>
      <c r="C19377" s="5" t="s">
        <v>54</v>
      </c>
      <c r="D19377" s="5" t="s">
        <v>30</v>
      </c>
      <c r="E19377" s="5" t="s">
        <v>7</v>
      </c>
      <c r="F19377" s="6">
        <v>44743</v>
      </c>
      <c r="G19377" s="6" t="str">
        <f>TEXT(datatable[[#This Row],[дата]],"ММ")</f>
        <v>07</v>
      </c>
      <c r="H19377" s="8">
        <v>0.7056</v>
      </c>
      <c r="I19377" s="8">
        <v>0.18200000000000002</v>
      </c>
      <c r="J19377" s="8">
        <f>datatable[[#This Row],[продажи_]]-datatable[[#This Row],[себестоимость_]]</f>
        <v>0.52359999999999995</v>
      </c>
      <c r="L19377"/>
    </row>
    <row r="19378" spans="2:12" x14ac:dyDescent="0.4">
      <c r="B19378" s="5" t="s">
        <v>66</v>
      </c>
      <c r="C19378" s="5" t="s">
        <v>54</v>
      </c>
      <c r="D19378" s="5" t="s">
        <v>30</v>
      </c>
      <c r="E19378" s="5" t="s">
        <v>7</v>
      </c>
      <c r="F19378" s="6">
        <v>44774</v>
      </c>
      <c r="G19378" s="6" t="str">
        <f>TEXT(datatable[[#This Row],[дата]],"ММ")</f>
        <v>08</v>
      </c>
      <c r="H19378" s="8">
        <v>0.84240000000000004</v>
      </c>
      <c r="I19378" s="8">
        <v>0.26100000000000001</v>
      </c>
      <c r="J19378" s="8">
        <f>datatable[[#This Row],[продажи_]]-datatable[[#This Row],[себестоимость_]]</f>
        <v>0.58140000000000003</v>
      </c>
      <c r="L19378"/>
    </row>
    <row r="19379" spans="2:12" x14ac:dyDescent="0.4">
      <c r="B19379" s="5" t="s">
        <v>66</v>
      </c>
      <c r="C19379" s="5" t="s">
        <v>54</v>
      </c>
      <c r="D19379" s="5" t="s">
        <v>30</v>
      </c>
      <c r="E19379" s="5" t="s">
        <v>7</v>
      </c>
      <c r="F19379" s="6">
        <v>44805</v>
      </c>
      <c r="G19379" s="6" t="str">
        <f>TEXT(datatable[[#This Row],[дата]],"ММ")</f>
        <v>09</v>
      </c>
      <c r="H19379" s="8">
        <v>1.071</v>
      </c>
      <c r="I19379" s="8">
        <v>0.21</v>
      </c>
      <c r="J19379" s="8">
        <f>datatable[[#This Row],[продажи_]]-datatable[[#This Row],[себестоимость_]]</f>
        <v>0.86099999999999999</v>
      </c>
      <c r="L19379"/>
    </row>
    <row r="19380" spans="2:12" x14ac:dyDescent="0.4">
      <c r="B19380" s="5" t="s">
        <v>66</v>
      </c>
      <c r="C19380" s="5" t="s">
        <v>54</v>
      </c>
      <c r="D19380" s="5" t="s">
        <v>30</v>
      </c>
      <c r="E19380" s="5" t="s">
        <v>7</v>
      </c>
      <c r="F19380" s="6">
        <v>44835</v>
      </c>
      <c r="G19380" s="6" t="str">
        <f>TEXT(datatable[[#This Row],[дата]],"ММ")</f>
        <v>10</v>
      </c>
      <c r="H19380" s="8">
        <v>1.3230000000000002</v>
      </c>
      <c r="I19380" s="8">
        <v>0.34300000000000003</v>
      </c>
      <c r="J19380" s="8">
        <f>datatable[[#This Row],[продажи_]]-datatable[[#This Row],[себестоимость_]]</f>
        <v>0.9800000000000002</v>
      </c>
      <c r="L19380"/>
    </row>
    <row r="19381" spans="2:12" x14ac:dyDescent="0.4">
      <c r="B19381" s="5" t="s">
        <v>66</v>
      </c>
      <c r="C19381" s="5" t="s">
        <v>54</v>
      </c>
      <c r="D19381" s="5" t="s">
        <v>30</v>
      </c>
      <c r="E19381" s="5" t="s">
        <v>7</v>
      </c>
      <c r="F19381" s="6">
        <v>44866</v>
      </c>
      <c r="G19381" s="6" t="str">
        <f>TEXT(datatable[[#This Row],[дата]],"ММ")</f>
        <v>11</v>
      </c>
      <c r="H19381" s="8">
        <v>1.1582999999999999</v>
      </c>
      <c r="I19381" s="8">
        <v>0.34450000000000003</v>
      </c>
      <c r="J19381" s="8">
        <f>datatable[[#This Row],[продажи_]]-datatable[[#This Row],[себестоимость_]]</f>
        <v>0.81379999999999986</v>
      </c>
      <c r="L19381"/>
    </row>
    <row r="19382" spans="2:12" x14ac:dyDescent="0.4">
      <c r="B19382" s="5" t="s">
        <v>66</v>
      </c>
      <c r="C19382" s="5" t="s">
        <v>54</v>
      </c>
      <c r="D19382" s="5" t="s">
        <v>30</v>
      </c>
      <c r="E19382" s="5" t="s">
        <v>7</v>
      </c>
      <c r="F19382" s="6">
        <v>44896</v>
      </c>
      <c r="G19382" s="6" t="str">
        <f>TEXT(datatable[[#This Row],[дата]],"ММ")</f>
        <v>12</v>
      </c>
      <c r="H19382" s="8">
        <v>0.91800000000000004</v>
      </c>
      <c r="I19382" s="8">
        <v>0.24</v>
      </c>
      <c r="J19382" s="8">
        <f>datatable[[#This Row],[продажи_]]-datatable[[#This Row],[себестоимость_]]</f>
        <v>0.67800000000000005</v>
      </c>
      <c r="L19382"/>
    </row>
    <row r="19383" spans="2:12" x14ac:dyDescent="0.4">
      <c r="B19383" s="5" t="s">
        <v>66</v>
      </c>
      <c r="C19383" s="5" t="s">
        <v>54</v>
      </c>
      <c r="D19383" s="5" t="s">
        <v>30</v>
      </c>
      <c r="E19383" s="5" t="s">
        <v>7</v>
      </c>
      <c r="F19383" s="6">
        <v>44562</v>
      </c>
      <c r="G19383" s="6" t="str">
        <f>TEXT(datatable[[#This Row],[дата]],"ММ")</f>
        <v>01</v>
      </c>
      <c r="H19383" s="8">
        <v>0.74969999999999992</v>
      </c>
      <c r="I19383" s="8">
        <v>0.24525000000000002</v>
      </c>
      <c r="J19383" s="8">
        <f>datatable[[#This Row],[продажи_]]-datatable[[#This Row],[себестоимость_]]</f>
        <v>0.50444999999999984</v>
      </c>
      <c r="L19383"/>
    </row>
    <row r="19384" spans="2:12" x14ac:dyDescent="0.4">
      <c r="B19384" s="5" t="s">
        <v>66</v>
      </c>
      <c r="C19384" s="5" t="s">
        <v>54</v>
      </c>
      <c r="D19384" s="5" t="s">
        <v>30</v>
      </c>
      <c r="E19384" s="5" t="s">
        <v>7</v>
      </c>
      <c r="F19384" s="6">
        <v>44593</v>
      </c>
      <c r="G19384" s="6" t="str">
        <f>TEXT(datatable[[#This Row],[дата]],"ММ")</f>
        <v>02</v>
      </c>
      <c r="H19384" s="8">
        <v>1.0878000000000001</v>
      </c>
      <c r="I19384" s="8">
        <v>0.32200000000000006</v>
      </c>
      <c r="J19384" s="8">
        <f>datatable[[#This Row],[продажи_]]-datatable[[#This Row],[себестоимость_]]</f>
        <v>0.76580000000000004</v>
      </c>
      <c r="L19384"/>
    </row>
    <row r="19385" spans="2:12" x14ac:dyDescent="0.4">
      <c r="B19385" s="5" t="s">
        <v>66</v>
      </c>
      <c r="C19385" s="5" t="s">
        <v>54</v>
      </c>
      <c r="D19385" s="5" t="s">
        <v>30</v>
      </c>
      <c r="E19385" s="5" t="s">
        <v>7</v>
      </c>
      <c r="F19385" s="6">
        <v>44621</v>
      </c>
      <c r="G19385" s="6" t="str">
        <f>TEXT(datatable[[#This Row],[дата]],"ММ")</f>
        <v>03</v>
      </c>
      <c r="H19385" s="8">
        <v>1.0304000000000002</v>
      </c>
      <c r="I19385" s="8">
        <v>0.44000000000000006</v>
      </c>
      <c r="J19385" s="8">
        <f>datatable[[#This Row],[продажи_]]-datatable[[#This Row],[себестоимость_]]</f>
        <v>0.59040000000000015</v>
      </c>
      <c r="L19385"/>
    </row>
    <row r="19386" spans="2:12" x14ac:dyDescent="0.4">
      <c r="B19386" s="5" t="s">
        <v>66</v>
      </c>
      <c r="C19386" s="5" t="s">
        <v>54</v>
      </c>
      <c r="D19386" s="5" t="s">
        <v>30</v>
      </c>
      <c r="E19386" s="5" t="s">
        <v>7</v>
      </c>
      <c r="F19386" s="6">
        <v>44652</v>
      </c>
      <c r="G19386" s="6" t="str">
        <f>TEXT(datatable[[#This Row],[дата]],"ММ")</f>
        <v>04</v>
      </c>
      <c r="H19386" s="8">
        <v>0.84279999999999999</v>
      </c>
      <c r="I19386" s="8">
        <v>0.38500000000000006</v>
      </c>
      <c r="J19386" s="8">
        <f>datatable[[#This Row],[продажи_]]-datatable[[#This Row],[себестоимость_]]</f>
        <v>0.45779999999999993</v>
      </c>
      <c r="L19386"/>
    </row>
    <row r="19387" spans="2:12" x14ac:dyDescent="0.4">
      <c r="B19387" s="5" t="s">
        <v>66</v>
      </c>
      <c r="C19387" s="5" t="s">
        <v>54</v>
      </c>
      <c r="D19387" s="5" t="s">
        <v>30</v>
      </c>
      <c r="E19387" s="5" t="s">
        <v>7</v>
      </c>
      <c r="F19387" s="6">
        <v>44682</v>
      </c>
      <c r="G19387" s="6" t="str">
        <f>TEXT(datatable[[#This Row],[дата]],"ММ")</f>
        <v>05</v>
      </c>
      <c r="H19387" s="8">
        <v>0.90720000000000001</v>
      </c>
      <c r="I19387" s="8">
        <v>0.318</v>
      </c>
      <c r="J19387" s="8">
        <f>datatable[[#This Row],[продажи_]]-datatable[[#This Row],[себестоимость_]]</f>
        <v>0.58919999999999995</v>
      </c>
      <c r="L19387"/>
    </row>
    <row r="19388" spans="2:12" x14ac:dyDescent="0.4">
      <c r="B19388" s="5" t="s">
        <v>66</v>
      </c>
      <c r="C19388" s="5" t="s">
        <v>54</v>
      </c>
      <c r="D19388" s="5" t="s">
        <v>30</v>
      </c>
      <c r="E19388" s="5" t="s">
        <v>7</v>
      </c>
      <c r="F19388" s="6">
        <v>44713</v>
      </c>
      <c r="G19388" s="6" t="str">
        <f>TEXT(datatable[[#This Row],[дата]],"ММ")</f>
        <v>06</v>
      </c>
      <c r="H19388" s="8">
        <v>1.0010000000000001</v>
      </c>
      <c r="I19388" s="8">
        <v>0.39</v>
      </c>
      <c r="J19388" s="8">
        <f>datatable[[#This Row],[продажи_]]-datatable[[#This Row],[себестоимость_]]</f>
        <v>0.6110000000000001</v>
      </c>
      <c r="L19388"/>
    </row>
    <row r="19389" spans="2:12" x14ac:dyDescent="0.4">
      <c r="B19389" s="5" t="s">
        <v>66</v>
      </c>
      <c r="C19389" s="5" t="s">
        <v>54</v>
      </c>
      <c r="D19389" s="5" t="s">
        <v>30</v>
      </c>
      <c r="E19389" s="5" t="s">
        <v>7</v>
      </c>
      <c r="F19389" s="6">
        <v>44743</v>
      </c>
      <c r="G19389" s="6" t="str">
        <f>TEXT(datatable[[#This Row],[дата]],"ММ")</f>
        <v>07</v>
      </c>
      <c r="H19389" s="8">
        <v>0.49280000000000007</v>
      </c>
      <c r="I19389" s="8">
        <v>0.22200000000000003</v>
      </c>
      <c r="J19389" s="8">
        <f>datatable[[#This Row],[продажи_]]-datatable[[#This Row],[себестоимость_]]</f>
        <v>0.27080000000000004</v>
      </c>
      <c r="L19389"/>
    </row>
    <row r="19390" spans="2:12" x14ac:dyDescent="0.4">
      <c r="B19390" s="5" t="s">
        <v>66</v>
      </c>
      <c r="C19390" s="5" t="s">
        <v>54</v>
      </c>
      <c r="D19390" s="5" t="s">
        <v>30</v>
      </c>
      <c r="E19390" s="5" t="s">
        <v>7</v>
      </c>
      <c r="F19390" s="6">
        <v>44774</v>
      </c>
      <c r="G19390" s="6" t="str">
        <f>TEXT(datatable[[#This Row],[дата]],"ММ")</f>
        <v>08</v>
      </c>
      <c r="H19390" s="8">
        <v>0.59219999999999995</v>
      </c>
      <c r="I19390" s="8">
        <v>0.23850000000000002</v>
      </c>
      <c r="J19390" s="8">
        <f>datatable[[#This Row],[продажи_]]-datatable[[#This Row],[себестоимость_]]</f>
        <v>0.3536999999999999</v>
      </c>
      <c r="L19390"/>
    </row>
    <row r="19391" spans="2:12" x14ac:dyDescent="0.4">
      <c r="B19391" s="5" t="s">
        <v>66</v>
      </c>
      <c r="C19391" s="5" t="s">
        <v>54</v>
      </c>
      <c r="D19391" s="5" t="s">
        <v>30</v>
      </c>
      <c r="E19391" s="5" t="s">
        <v>7</v>
      </c>
      <c r="F19391" s="6">
        <v>44805</v>
      </c>
      <c r="G19391" s="6" t="str">
        <f>TEXT(datatable[[#This Row],[дата]],"ММ")</f>
        <v>09</v>
      </c>
      <c r="H19391" s="8">
        <v>0.63700000000000012</v>
      </c>
      <c r="I19391" s="8">
        <v>0.3</v>
      </c>
      <c r="J19391" s="8">
        <f>datatable[[#This Row],[продажи_]]-datatable[[#This Row],[себестоимость_]]</f>
        <v>0.33700000000000013</v>
      </c>
      <c r="L19391"/>
    </row>
    <row r="19392" spans="2:12" x14ac:dyDescent="0.4">
      <c r="B19392" s="5" t="s">
        <v>66</v>
      </c>
      <c r="C19392" s="5" t="s">
        <v>54</v>
      </c>
      <c r="D19392" s="5" t="s">
        <v>30</v>
      </c>
      <c r="E19392" s="5" t="s">
        <v>7</v>
      </c>
      <c r="F19392" s="6">
        <v>44835</v>
      </c>
      <c r="G19392" s="6" t="str">
        <f>TEXT(datatable[[#This Row],[дата]],"ММ")</f>
        <v>10</v>
      </c>
      <c r="H19392" s="8">
        <v>1.1661999999999999</v>
      </c>
      <c r="I19392" s="8">
        <v>0.42000000000000004</v>
      </c>
      <c r="J19392" s="8">
        <f>datatable[[#This Row],[продажи_]]-datatable[[#This Row],[себестоимость_]]</f>
        <v>0.74619999999999986</v>
      </c>
      <c r="L19392"/>
    </row>
    <row r="19393" spans="2:12" x14ac:dyDescent="0.4">
      <c r="B19393" s="5" t="s">
        <v>66</v>
      </c>
      <c r="C19393" s="5" t="s">
        <v>54</v>
      </c>
      <c r="D19393" s="5" t="s">
        <v>30</v>
      </c>
      <c r="E19393" s="5" t="s">
        <v>7</v>
      </c>
      <c r="F19393" s="6">
        <v>44866</v>
      </c>
      <c r="G19393" s="6" t="str">
        <f>TEXT(datatable[[#This Row],[дата]],"ММ")</f>
        <v>11</v>
      </c>
      <c r="H19393" s="8">
        <v>0.85539999999999994</v>
      </c>
      <c r="I19393" s="8">
        <v>0.377</v>
      </c>
      <c r="J19393" s="8">
        <f>datatable[[#This Row],[продажи_]]-datatable[[#This Row],[себестоимость_]]</f>
        <v>0.47839999999999994</v>
      </c>
      <c r="L19393"/>
    </row>
    <row r="19394" spans="2:12" x14ac:dyDescent="0.4">
      <c r="B19394" s="5" t="s">
        <v>66</v>
      </c>
      <c r="C19394" s="5" t="s">
        <v>54</v>
      </c>
      <c r="D19394" s="5" t="s">
        <v>30</v>
      </c>
      <c r="E19394" s="5" t="s">
        <v>7</v>
      </c>
      <c r="F19394" s="6">
        <v>44896</v>
      </c>
      <c r="G19394" s="6" t="str">
        <f>TEXT(datatable[[#This Row],[дата]],"ММ")</f>
        <v>12</v>
      </c>
      <c r="H19394" s="8">
        <v>0.86519999999999997</v>
      </c>
      <c r="I19394" s="8">
        <v>0.24</v>
      </c>
      <c r="J19394" s="8">
        <f>datatable[[#This Row],[продажи_]]-datatable[[#This Row],[себестоимость_]]</f>
        <v>0.62519999999999998</v>
      </c>
      <c r="L19394"/>
    </row>
    <row r="19395" spans="2:12" x14ac:dyDescent="0.4">
      <c r="B19395" s="5" t="s">
        <v>66</v>
      </c>
      <c r="C19395" s="5" t="s">
        <v>54</v>
      </c>
      <c r="D19395" s="5" t="s">
        <v>30</v>
      </c>
      <c r="E19395" s="5" t="s">
        <v>7</v>
      </c>
      <c r="F19395" s="6">
        <v>44562</v>
      </c>
      <c r="G19395" s="6" t="str">
        <f>TEXT(datatable[[#This Row],[дата]],"ММ")</f>
        <v>01</v>
      </c>
      <c r="H19395" s="8">
        <v>0.10349999999999999</v>
      </c>
      <c r="I19395" s="8">
        <v>4.9500000000000002E-2</v>
      </c>
      <c r="J19395" s="8">
        <f>datatable[[#This Row],[продажи_]]-datatable[[#This Row],[себестоимость_]]</f>
        <v>5.3999999999999992E-2</v>
      </c>
      <c r="L19395"/>
    </row>
    <row r="19396" spans="2:12" x14ac:dyDescent="0.4">
      <c r="B19396" s="5" t="s">
        <v>66</v>
      </c>
      <c r="C19396" s="5" t="s">
        <v>54</v>
      </c>
      <c r="D19396" s="5" t="s">
        <v>30</v>
      </c>
      <c r="E19396" s="5" t="s">
        <v>7</v>
      </c>
      <c r="F19396" s="6">
        <v>44593</v>
      </c>
      <c r="G19396" s="6" t="str">
        <f>TEXT(datatable[[#This Row],[дата]],"ММ")</f>
        <v>02</v>
      </c>
      <c r="H19396" s="8">
        <v>0.13159999999999999</v>
      </c>
      <c r="I19396" s="8">
        <v>6.5799999999999997E-2</v>
      </c>
      <c r="J19396" s="8">
        <f>datatable[[#This Row],[продажи_]]-datatable[[#This Row],[себестоимость_]]</f>
        <v>6.5799999999999997E-2</v>
      </c>
      <c r="L19396"/>
    </row>
    <row r="19397" spans="2:12" x14ac:dyDescent="0.4">
      <c r="B19397" s="5" t="s">
        <v>66</v>
      </c>
      <c r="C19397" s="5" t="s">
        <v>54</v>
      </c>
      <c r="D19397" s="5" t="s">
        <v>30</v>
      </c>
      <c r="E19397" s="5" t="s">
        <v>7</v>
      </c>
      <c r="F19397" s="6">
        <v>44621</v>
      </c>
      <c r="G19397" s="6" t="str">
        <f>TEXT(datatable[[#This Row],[дата]],"ММ")</f>
        <v>03</v>
      </c>
      <c r="H19397" s="8">
        <v>0.17440000000000003</v>
      </c>
      <c r="I19397" s="8">
        <v>7.2800000000000004E-2</v>
      </c>
      <c r="J19397" s="8">
        <f>datatable[[#This Row],[продажи_]]-datatable[[#This Row],[себестоимость_]]</f>
        <v>0.10160000000000002</v>
      </c>
      <c r="L19397"/>
    </row>
    <row r="19398" spans="2:12" x14ac:dyDescent="0.4">
      <c r="B19398" s="5" t="s">
        <v>66</v>
      </c>
      <c r="C19398" s="5" t="s">
        <v>54</v>
      </c>
      <c r="D19398" s="5" t="s">
        <v>30</v>
      </c>
      <c r="E19398" s="5" t="s">
        <v>7</v>
      </c>
      <c r="F19398" s="6">
        <v>44652</v>
      </c>
      <c r="G19398" s="6" t="str">
        <f>TEXT(datatable[[#This Row],[дата]],"ММ")</f>
        <v>04</v>
      </c>
      <c r="H19398" s="8">
        <v>0.11900000000000001</v>
      </c>
      <c r="I19398" s="8">
        <v>6.0900000000000003E-2</v>
      </c>
      <c r="J19398" s="8">
        <f>datatable[[#This Row],[продажи_]]-datatable[[#This Row],[себестоимость_]]</f>
        <v>5.8100000000000006E-2</v>
      </c>
      <c r="L19398"/>
    </row>
    <row r="19399" spans="2:12" x14ac:dyDescent="0.4">
      <c r="B19399" s="5" t="s">
        <v>66</v>
      </c>
      <c r="C19399" s="5" t="s">
        <v>54</v>
      </c>
      <c r="D19399" s="5" t="s">
        <v>30</v>
      </c>
      <c r="E19399" s="5" t="s">
        <v>7</v>
      </c>
      <c r="F19399" s="6">
        <v>44682</v>
      </c>
      <c r="G19399" s="6" t="str">
        <f>TEXT(datatable[[#This Row],[дата]],"ММ")</f>
        <v>05</v>
      </c>
      <c r="H19399" s="8">
        <v>0.1308</v>
      </c>
      <c r="I19399" s="8">
        <v>5.0999999999999997E-2</v>
      </c>
      <c r="J19399" s="8">
        <f>datatable[[#This Row],[продажи_]]-datatable[[#This Row],[себестоимость_]]</f>
        <v>7.980000000000001E-2</v>
      </c>
      <c r="L19399"/>
    </row>
    <row r="19400" spans="2:12" x14ac:dyDescent="0.4">
      <c r="B19400" s="5" t="s">
        <v>66</v>
      </c>
      <c r="C19400" s="5" t="s">
        <v>54</v>
      </c>
      <c r="D19400" s="5" t="s">
        <v>30</v>
      </c>
      <c r="E19400" s="5" t="s">
        <v>7</v>
      </c>
      <c r="F19400" s="6">
        <v>44713</v>
      </c>
      <c r="G19400" s="6" t="str">
        <f>TEXT(datatable[[#This Row],[дата]],"ММ")</f>
        <v>06</v>
      </c>
      <c r="H19400" s="8">
        <v>0.14949999999999999</v>
      </c>
      <c r="I19400" s="8">
        <v>7.8E-2</v>
      </c>
      <c r="J19400" s="8">
        <f>datatable[[#This Row],[продажи_]]-datatable[[#This Row],[себестоимость_]]</f>
        <v>7.1499999999999994E-2</v>
      </c>
      <c r="L19400"/>
    </row>
    <row r="19401" spans="2:12" x14ac:dyDescent="0.4">
      <c r="B19401" s="5" t="s">
        <v>66</v>
      </c>
      <c r="C19401" s="5" t="s">
        <v>54</v>
      </c>
      <c r="D19401" s="5" t="s">
        <v>30</v>
      </c>
      <c r="E19401" s="5" t="s">
        <v>7</v>
      </c>
      <c r="F19401" s="6">
        <v>44743</v>
      </c>
      <c r="G19401" s="6" t="str">
        <f>TEXT(datatable[[#This Row],[дата]],"ММ")</f>
        <v>07</v>
      </c>
      <c r="H19401" s="8">
        <v>8.4000000000000005E-2</v>
      </c>
      <c r="I19401" s="8">
        <v>4.24E-2</v>
      </c>
      <c r="J19401" s="8">
        <f>datatable[[#This Row],[продажи_]]-datatable[[#This Row],[себестоимость_]]</f>
        <v>4.1600000000000005E-2</v>
      </c>
      <c r="L19401"/>
    </row>
    <row r="19402" spans="2:12" x14ac:dyDescent="0.4">
      <c r="B19402" s="5" t="s">
        <v>66</v>
      </c>
      <c r="C19402" s="5" t="s">
        <v>54</v>
      </c>
      <c r="D19402" s="5" t="s">
        <v>30</v>
      </c>
      <c r="E19402" s="5" t="s">
        <v>7</v>
      </c>
      <c r="F19402" s="6">
        <v>44774</v>
      </c>
      <c r="G19402" s="6" t="str">
        <f>TEXT(datatable[[#This Row],[дата]],"ММ")</f>
        <v>08</v>
      </c>
      <c r="H19402" s="8">
        <v>9.9900000000000003E-2</v>
      </c>
      <c r="I19402" s="8">
        <v>4.0500000000000001E-2</v>
      </c>
      <c r="J19402" s="8">
        <f>datatable[[#This Row],[продажи_]]-datatable[[#This Row],[себестоимость_]]</f>
        <v>5.9400000000000001E-2</v>
      </c>
      <c r="L19402"/>
    </row>
    <row r="19403" spans="2:12" x14ac:dyDescent="0.4">
      <c r="B19403" s="5" t="s">
        <v>66</v>
      </c>
      <c r="C19403" s="5" t="s">
        <v>54</v>
      </c>
      <c r="D19403" s="5" t="s">
        <v>30</v>
      </c>
      <c r="E19403" s="5" t="s">
        <v>7</v>
      </c>
      <c r="F19403" s="6">
        <v>44805</v>
      </c>
      <c r="G19403" s="6" t="str">
        <f>TEXT(datatable[[#This Row],[дата]],"ММ")</f>
        <v>09</v>
      </c>
      <c r="H19403" s="8">
        <v>8.900000000000001E-2</v>
      </c>
      <c r="I19403" s="8">
        <v>5.8499999999999996E-2</v>
      </c>
      <c r="J19403" s="8">
        <f>datatable[[#This Row],[продажи_]]-datatable[[#This Row],[себестоимость_]]</f>
        <v>3.0500000000000013E-2</v>
      </c>
      <c r="L19403"/>
    </row>
    <row r="19404" spans="2:12" x14ac:dyDescent="0.4">
      <c r="B19404" s="5" t="s">
        <v>66</v>
      </c>
      <c r="C19404" s="5" t="s">
        <v>54</v>
      </c>
      <c r="D19404" s="5" t="s">
        <v>30</v>
      </c>
      <c r="E19404" s="5" t="s">
        <v>7</v>
      </c>
      <c r="F19404" s="6">
        <v>44835</v>
      </c>
      <c r="G19404" s="6" t="str">
        <f>TEXT(datatable[[#This Row],[дата]],"ММ")</f>
        <v>10</v>
      </c>
      <c r="H19404" s="8">
        <v>0.11620000000000001</v>
      </c>
      <c r="I19404" s="8">
        <v>7.0000000000000007E-2</v>
      </c>
      <c r="J19404" s="8">
        <f>datatable[[#This Row],[продажи_]]-datatable[[#This Row],[себестоимость_]]</f>
        <v>4.6200000000000005E-2</v>
      </c>
      <c r="L19404"/>
    </row>
    <row r="19405" spans="2:12" x14ac:dyDescent="0.4">
      <c r="B19405" s="5" t="s">
        <v>66</v>
      </c>
      <c r="C19405" s="5" t="s">
        <v>54</v>
      </c>
      <c r="D19405" s="5" t="s">
        <v>30</v>
      </c>
      <c r="E19405" s="5" t="s">
        <v>7</v>
      </c>
      <c r="F19405" s="6">
        <v>44866</v>
      </c>
      <c r="G19405" s="6" t="str">
        <f>TEXT(datatable[[#This Row],[дата]],"ММ")</f>
        <v>11</v>
      </c>
      <c r="H19405" s="8">
        <v>0.15209999999999999</v>
      </c>
      <c r="I19405" s="8">
        <v>6.695000000000001E-2</v>
      </c>
      <c r="J19405" s="8">
        <f>datatable[[#This Row],[продажи_]]-datatable[[#This Row],[себестоимость_]]</f>
        <v>8.5149999999999976E-2</v>
      </c>
      <c r="L19405"/>
    </row>
    <row r="19406" spans="2:12" x14ac:dyDescent="0.4">
      <c r="B19406" s="5" t="s">
        <v>66</v>
      </c>
      <c r="C19406" s="5" t="s">
        <v>54</v>
      </c>
      <c r="D19406" s="5" t="s">
        <v>30</v>
      </c>
      <c r="E19406" s="5" t="s">
        <v>7</v>
      </c>
      <c r="F19406" s="6">
        <v>44896</v>
      </c>
      <c r="G19406" s="6" t="str">
        <f>TEXT(datatable[[#This Row],[дата]],"ММ")</f>
        <v>12</v>
      </c>
      <c r="H19406" s="8">
        <v>0.10920000000000001</v>
      </c>
      <c r="I19406" s="8">
        <v>4.9799999999999997E-2</v>
      </c>
      <c r="J19406" s="8">
        <f>datatable[[#This Row],[продажи_]]-datatable[[#This Row],[себестоимость_]]</f>
        <v>5.9400000000000008E-2</v>
      </c>
      <c r="L19406"/>
    </row>
    <row r="19407" spans="2:12" x14ac:dyDescent="0.4">
      <c r="B19407" s="5" t="s">
        <v>66</v>
      </c>
      <c r="C19407" s="5" t="s">
        <v>54</v>
      </c>
      <c r="D19407" s="5" t="s">
        <v>30</v>
      </c>
      <c r="E19407" s="5" t="s">
        <v>7</v>
      </c>
      <c r="F19407" s="6">
        <v>44562</v>
      </c>
      <c r="G19407" s="6" t="str">
        <f>TEXT(datatable[[#This Row],[дата]],"ММ")</f>
        <v>01</v>
      </c>
      <c r="H19407" s="8">
        <v>1.1475</v>
      </c>
      <c r="I19407" s="8">
        <v>0.53955000000000009</v>
      </c>
      <c r="J19407" s="8">
        <f>datatable[[#This Row],[продажи_]]-datatable[[#This Row],[себестоимость_]]</f>
        <v>0.60794999999999988</v>
      </c>
      <c r="L19407"/>
    </row>
    <row r="19408" spans="2:12" x14ac:dyDescent="0.4">
      <c r="B19408" s="5" t="s">
        <v>66</v>
      </c>
      <c r="C19408" s="5" t="s">
        <v>54</v>
      </c>
      <c r="D19408" s="5" t="s">
        <v>30</v>
      </c>
      <c r="E19408" s="5" t="s">
        <v>7</v>
      </c>
      <c r="F19408" s="6">
        <v>44593</v>
      </c>
      <c r="G19408" s="6" t="str">
        <f>TEXT(datatable[[#This Row],[дата]],"ММ")</f>
        <v>02</v>
      </c>
      <c r="H19408" s="8">
        <v>1.6275000000000002</v>
      </c>
      <c r="I19408" s="8">
        <v>0.67759999999999998</v>
      </c>
      <c r="J19408" s="8">
        <f>datatable[[#This Row],[продажи_]]-datatable[[#This Row],[себестоимость_]]</f>
        <v>0.94990000000000019</v>
      </c>
      <c r="L19408"/>
    </row>
    <row r="19409" spans="2:12" x14ac:dyDescent="0.4">
      <c r="B19409" s="5" t="s">
        <v>66</v>
      </c>
      <c r="C19409" s="5" t="s">
        <v>54</v>
      </c>
      <c r="D19409" s="5" t="s">
        <v>30</v>
      </c>
      <c r="E19409" s="5" t="s">
        <v>7</v>
      </c>
      <c r="F19409" s="6">
        <v>44621</v>
      </c>
      <c r="G19409" s="6" t="str">
        <f>TEXT(datatable[[#This Row],[дата]],"ММ")</f>
        <v>03</v>
      </c>
      <c r="H19409" s="8">
        <v>2.2000000000000002</v>
      </c>
      <c r="I19409" s="8">
        <v>0.70400000000000007</v>
      </c>
      <c r="J19409" s="8">
        <f>datatable[[#This Row],[продажи_]]-datatable[[#This Row],[себестоимость_]]</f>
        <v>1.496</v>
      </c>
      <c r="L19409"/>
    </row>
    <row r="19410" spans="2:12" x14ac:dyDescent="0.4">
      <c r="B19410" s="5" t="s">
        <v>66</v>
      </c>
      <c r="C19410" s="5" t="s">
        <v>54</v>
      </c>
      <c r="D19410" s="5" t="s">
        <v>30</v>
      </c>
      <c r="E19410" s="5" t="s">
        <v>7</v>
      </c>
      <c r="F19410" s="6">
        <v>44652</v>
      </c>
      <c r="G19410" s="6" t="str">
        <f>TEXT(datatable[[#This Row],[дата]],"ММ")</f>
        <v>04</v>
      </c>
      <c r="H19410" s="8">
        <v>1.5049999999999999</v>
      </c>
      <c r="I19410" s="8">
        <v>0.86240000000000006</v>
      </c>
      <c r="J19410" s="8">
        <f>datatable[[#This Row],[продажи_]]-datatable[[#This Row],[себестоимость_]]</f>
        <v>0.64259999999999984</v>
      </c>
      <c r="L19410"/>
    </row>
    <row r="19411" spans="2:12" x14ac:dyDescent="0.4">
      <c r="B19411" s="5" t="s">
        <v>66</v>
      </c>
      <c r="C19411" s="5" t="s">
        <v>54</v>
      </c>
      <c r="D19411" s="5" t="s">
        <v>30</v>
      </c>
      <c r="E19411" s="5" t="s">
        <v>7</v>
      </c>
      <c r="F19411" s="6">
        <v>44682</v>
      </c>
      <c r="G19411" s="6" t="str">
        <f>TEXT(datatable[[#This Row],[дата]],"ММ")</f>
        <v>05</v>
      </c>
      <c r="H19411" s="8">
        <v>1.2449999999999999</v>
      </c>
      <c r="I19411" s="8">
        <v>0.79200000000000004</v>
      </c>
      <c r="J19411" s="8">
        <f>datatable[[#This Row],[продажи_]]-datatable[[#This Row],[себестоимость_]]</f>
        <v>0.45299999999999985</v>
      </c>
      <c r="L19411"/>
    </row>
    <row r="19412" spans="2:12" x14ac:dyDescent="0.4">
      <c r="B19412" s="5" t="s">
        <v>66</v>
      </c>
      <c r="C19412" s="5" t="s">
        <v>54</v>
      </c>
      <c r="D19412" s="5" t="s">
        <v>30</v>
      </c>
      <c r="E19412" s="5" t="s">
        <v>7</v>
      </c>
      <c r="F19412" s="6">
        <v>44713</v>
      </c>
      <c r="G19412" s="6" t="str">
        <f>TEXT(datatable[[#This Row],[дата]],"ММ")</f>
        <v>06</v>
      </c>
      <c r="H19412" s="8">
        <v>1.8362499999999997</v>
      </c>
      <c r="I19412" s="8">
        <v>0.63634999999999997</v>
      </c>
      <c r="J19412" s="8">
        <f>datatable[[#This Row],[продажи_]]-datatable[[#This Row],[себестоимость_]]</f>
        <v>1.1998999999999997</v>
      </c>
      <c r="L19412"/>
    </row>
    <row r="19413" spans="2:12" x14ac:dyDescent="0.4">
      <c r="B19413" s="5" t="s">
        <v>66</v>
      </c>
      <c r="C19413" s="5" t="s">
        <v>54</v>
      </c>
      <c r="D19413" s="5" t="s">
        <v>30</v>
      </c>
      <c r="E19413" s="5" t="s">
        <v>7</v>
      </c>
      <c r="F19413" s="6">
        <v>44743</v>
      </c>
      <c r="G19413" s="6" t="str">
        <f>TEXT(datatable[[#This Row],[дата]],"ММ")</f>
        <v>07</v>
      </c>
      <c r="H19413" s="8">
        <v>1.03</v>
      </c>
      <c r="I19413" s="8">
        <v>0.41359999999999997</v>
      </c>
      <c r="J19413" s="8">
        <f>datatable[[#This Row],[продажи_]]-datatable[[#This Row],[себестоимость_]]</f>
        <v>0.61640000000000006</v>
      </c>
      <c r="L19413"/>
    </row>
    <row r="19414" spans="2:12" x14ac:dyDescent="0.4">
      <c r="B19414" s="5" t="s">
        <v>66</v>
      </c>
      <c r="C19414" s="5" t="s">
        <v>54</v>
      </c>
      <c r="D19414" s="5" t="s">
        <v>30</v>
      </c>
      <c r="E19414" s="5" t="s">
        <v>7</v>
      </c>
      <c r="F19414" s="6">
        <v>44774</v>
      </c>
      <c r="G19414" s="6" t="str">
        <f>TEXT(datatable[[#This Row],[дата]],"ММ")</f>
        <v>08</v>
      </c>
      <c r="H19414" s="8">
        <v>1.125</v>
      </c>
      <c r="I19414" s="8">
        <v>0.46035000000000004</v>
      </c>
      <c r="J19414" s="8">
        <f>datatable[[#This Row],[продажи_]]-datatable[[#This Row],[себестоимость_]]</f>
        <v>0.66464999999999996</v>
      </c>
      <c r="L19414"/>
    </row>
    <row r="19415" spans="2:12" x14ac:dyDescent="0.4">
      <c r="B19415" s="5" t="s">
        <v>66</v>
      </c>
      <c r="C19415" s="5" t="s">
        <v>54</v>
      </c>
      <c r="D19415" s="5" t="s">
        <v>30</v>
      </c>
      <c r="E19415" s="5" t="s">
        <v>7</v>
      </c>
      <c r="F19415" s="6">
        <v>44805</v>
      </c>
      <c r="G19415" s="6" t="str">
        <f>TEXT(datatable[[#This Row],[дата]],"ММ")</f>
        <v>09</v>
      </c>
      <c r="H19415" s="8">
        <v>1.0249999999999999</v>
      </c>
      <c r="I19415" s="8">
        <v>0.64349999999999996</v>
      </c>
      <c r="J19415" s="8">
        <f>datatable[[#This Row],[продажи_]]-datatable[[#This Row],[себестоимость_]]</f>
        <v>0.38149999999999995</v>
      </c>
      <c r="L19415"/>
    </row>
    <row r="19416" spans="2:12" x14ac:dyDescent="0.4">
      <c r="B19416" s="5" t="s">
        <v>66</v>
      </c>
      <c r="C19416" s="5" t="s">
        <v>54</v>
      </c>
      <c r="D19416" s="5" t="s">
        <v>30</v>
      </c>
      <c r="E19416" s="5" t="s">
        <v>7</v>
      </c>
      <c r="F19416" s="6">
        <v>44835</v>
      </c>
      <c r="G19416" s="6" t="str">
        <f>TEXT(datatable[[#This Row],[дата]],"ММ")</f>
        <v>10</v>
      </c>
      <c r="H19416" s="8">
        <v>1.7149999999999999</v>
      </c>
      <c r="I19416" s="8">
        <v>0.7238</v>
      </c>
      <c r="J19416" s="8">
        <f>datatable[[#This Row],[продажи_]]-datatable[[#This Row],[себестоимость_]]</f>
        <v>0.99119999999999986</v>
      </c>
      <c r="L19416"/>
    </row>
    <row r="19417" spans="2:12" x14ac:dyDescent="0.4">
      <c r="B19417" s="5" t="s">
        <v>66</v>
      </c>
      <c r="C19417" s="5" t="s">
        <v>54</v>
      </c>
      <c r="D19417" s="5" t="s">
        <v>30</v>
      </c>
      <c r="E19417" s="5" t="s">
        <v>7</v>
      </c>
      <c r="F19417" s="6">
        <v>44866</v>
      </c>
      <c r="G19417" s="6" t="str">
        <f>TEXT(datatable[[#This Row],[дата]],"ММ")</f>
        <v>11</v>
      </c>
      <c r="H19417" s="8">
        <v>1.73875</v>
      </c>
      <c r="I19417" s="8">
        <v>0.76505000000000001</v>
      </c>
      <c r="J19417" s="8">
        <f>datatable[[#This Row],[продажи_]]-datatable[[#This Row],[себестоимость_]]</f>
        <v>0.97370000000000001</v>
      </c>
      <c r="L19417"/>
    </row>
    <row r="19418" spans="2:12" x14ac:dyDescent="0.4">
      <c r="B19418" s="5" t="s">
        <v>66</v>
      </c>
      <c r="C19418" s="5" t="s">
        <v>54</v>
      </c>
      <c r="D19418" s="5" t="s">
        <v>30</v>
      </c>
      <c r="E19418" s="5" t="s">
        <v>7</v>
      </c>
      <c r="F19418" s="6">
        <v>44896</v>
      </c>
      <c r="G19418" s="6" t="str">
        <f>TEXT(datatable[[#This Row],[дата]],"ММ")</f>
        <v>12</v>
      </c>
      <c r="H19418" s="8">
        <v>1.59</v>
      </c>
      <c r="I19418" s="8">
        <v>0.64019999999999999</v>
      </c>
      <c r="J19418" s="8">
        <f>datatable[[#This Row],[продажи_]]-datatable[[#This Row],[себестоимость_]]</f>
        <v>0.94980000000000009</v>
      </c>
      <c r="L19418"/>
    </row>
    <row r="19419" spans="2:12" x14ac:dyDescent="0.4">
      <c r="B19419" s="5" t="s">
        <v>66</v>
      </c>
      <c r="C19419" s="5" t="s">
        <v>54</v>
      </c>
      <c r="D19419" s="5" t="s">
        <v>30</v>
      </c>
      <c r="E19419" s="5" t="s">
        <v>7</v>
      </c>
      <c r="F19419" s="6">
        <v>44562</v>
      </c>
      <c r="G19419" s="6" t="str">
        <f>TEXT(datatable[[#This Row],[дата]],"ММ")</f>
        <v>01</v>
      </c>
      <c r="H19419" s="8">
        <v>0.76545000000000007</v>
      </c>
      <c r="I19419" s="8">
        <v>0.27089999999999997</v>
      </c>
      <c r="J19419" s="8">
        <f>datatable[[#This Row],[продажи_]]-datatable[[#This Row],[себестоимость_]]</f>
        <v>0.4945500000000001</v>
      </c>
      <c r="L19419"/>
    </row>
    <row r="19420" spans="2:12" x14ac:dyDescent="0.4">
      <c r="B19420" s="5" t="s">
        <v>66</v>
      </c>
      <c r="C19420" s="5" t="s">
        <v>54</v>
      </c>
      <c r="D19420" s="5" t="s">
        <v>30</v>
      </c>
      <c r="E19420" s="5" t="s">
        <v>7</v>
      </c>
      <c r="F19420" s="6">
        <v>44593</v>
      </c>
      <c r="G19420" s="6" t="str">
        <f>TEXT(datatable[[#This Row],[дата]],"ММ")</f>
        <v>02</v>
      </c>
      <c r="H19420" s="8">
        <v>1.2201</v>
      </c>
      <c r="I19420" s="8">
        <v>0.50960000000000005</v>
      </c>
      <c r="J19420" s="8">
        <f>datatable[[#This Row],[продажи_]]-datatable[[#This Row],[себестоимость_]]</f>
        <v>0.71049999999999991</v>
      </c>
      <c r="L19420"/>
    </row>
    <row r="19421" spans="2:12" x14ac:dyDescent="0.4">
      <c r="B19421" s="5" t="s">
        <v>66</v>
      </c>
      <c r="C19421" s="5" t="s">
        <v>54</v>
      </c>
      <c r="D19421" s="5" t="s">
        <v>30</v>
      </c>
      <c r="E19421" s="5" t="s">
        <v>7</v>
      </c>
      <c r="F19421" s="6">
        <v>44621</v>
      </c>
      <c r="G19421" s="6" t="str">
        <f>TEXT(datatable[[#This Row],[дата]],"ММ")</f>
        <v>03</v>
      </c>
      <c r="H19421" s="8">
        <v>1.7136</v>
      </c>
      <c r="I19421" s="8">
        <v>0.6552</v>
      </c>
      <c r="J19421" s="8">
        <f>datatable[[#This Row],[продажи_]]-datatable[[#This Row],[себестоимость_]]</f>
        <v>1.0584</v>
      </c>
      <c r="L19421"/>
    </row>
    <row r="19422" spans="2:12" x14ac:dyDescent="0.4">
      <c r="B19422" s="5" t="s">
        <v>66</v>
      </c>
      <c r="C19422" s="5" t="s">
        <v>54</v>
      </c>
      <c r="D19422" s="5" t="s">
        <v>30</v>
      </c>
      <c r="E19422" s="5" t="s">
        <v>7</v>
      </c>
      <c r="F19422" s="6">
        <v>44652</v>
      </c>
      <c r="G19422" s="6" t="str">
        <f>TEXT(datatable[[#This Row],[дата]],"ММ")</f>
        <v>04</v>
      </c>
      <c r="H19422" s="8">
        <v>1.5729</v>
      </c>
      <c r="I19422" s="8">
        <v>0.58309999999999995</v>
      </c>
      <c r="J19422" s="8">
        <f>datatable[[#This Row],[продажи_]]-datatable[[#This Row],[себестоимость_]]</f>
        <v>0.98980000000000001</v>
      </c>
      <c r="L19422"/>
    </row>
    <row r="19423" spans="2:12" x14ac:dyDescent="0.4">
      <c r="B19423" s="5" t="s">
        <v>66</v>
      </c>
      <c r="C19423" s="5" t="s">
        <v>54</v>
      </c>
      <c r="D19423" s="5" t="s">
        <v>30</v>
      </c>
      <c r="E19423" s="5" t="s">
        <v>7</v>
      </c>
      <c r="F19423" s="6">
        <v>44682</v>
      </c>
      <c r="G19423" s="6" t="str">
        <f>TEXT(datatable[[#This Row],[дата]],"ММ")</f>
        <v>05</v>
      </c>
      <c r="H19423" s="8">
        <v>1.3986000000000001</v>
      </c>
      <c r="I19423" s="8">
        <v>0.47459999999999991</v>
      </c>
      <c r="J19423" s="8">
        <f>datatable[[#This Row],[продажи_]]-datatable[[#This Row],[себестоимость_]]</f>
        <v>0.92400000000000015</v>
      </c>
      <c r="L19423"/>
    </row>
    <row r="19424" spans="2:12" x14ac:dyDescent="0.4">
      <c r="B19424" s="5" t="s">
        <v>66</v>
      </c>
      <c r="C19424" s="5" t="s">
        <v>54</v>
      </c>
      <c r="D19424" s="5" t="s">
        <v>30</v>
      </c>
      <c r="E19424" s="5" t="s">
        <v>7</v>
      </c>
      <c r="F19424" s="6">
        <v>44713</v>
      </c>
      <c r="G19424" s="6" t="str">
        <f>TEXT(datatable[[#This Row],[дата]],"ММ")</f>
        <v>06</v>
      </c>
      <c r="H19424" s="8">
        <v>1.56975</v>
      </c>
      <c r="I19424" s="8">
        <v>0.45500000000000002</v>
      </c>
      <c r="J19424" s="8">
        <f>datatable[[#This Row],[продажи_]]-datatable[[#This Row],[себестоимость_]]</f>
        <v>1.1147499999999999</v>
      </c>
      <c r="L19424"/>
    </row>
    <row r="19425" spans="2:12" x14ac:dyDescent="0.4">
      <c r="B19425" s="5" t="s">
        <v>66</v>
      </c>
      <c r="C19425" s="5" t="s">
        <v>54</v>
      </c>
      <c r="D19425" s="5" t="s">
        <v>30</v>
      </c>
      <c r="E19425" s="5" t="s">
        <v>7</v>
      </c>
      <c r="F19425" s="6">
        <v>44743</v>
      </c>
      <c r="G19425" s="6" t="str">
        <f>TEXT(datatable[[#This Row],[дата]],"ММ")</f>
        <v>07</v>
      </c>
      <c r="H19425" s="8">
        <v>0.94919999999999982</v>
      </c>
      <c r="I19425" s="8">
        <v>0.2296</v>
      </c>
      <c r="J19425" s="8">
        <f>datatable[[#This Row],[продажи_]]-datatable[[#This Row],[себестоимость_]]</f>
        <v>0.7195999999999998</v>
      </c>
      <c r="L19425"/>
    </row>
    <row r="19426" spans="2:12" x14ac:dyDescent="0.4">
      <c r="B19426" s="5" t="s">
        <v>66</v>
      </c>
      <c r="C19426" s="5" t="s">
        <v>54</v>
      </c>
      <c r="D19426" s="5" t="s">
        <v>30</v>
      </c>
      <c r="E19426" s="5" t="s">
        <v>7</v>
      </c>
      <c r="F19426" s="6">
        <v>44774</v>
      </c>
      <c r="G19426" s="6" t="str">
        <f>TEXT(datatable[[#This Row],[дата]],"ММ")</f>
        <v>08</v>
      </c>
      <c r="H19426" s="8">
        <v>0.75600000000000012</v>
      </c>
      <c r="I19426" s="8">
        <v>0.27405000000000002</v>
      </c>
      <c r="J19426" s="8">
        <f>datatable[[#This Row],[продажи_]]-datatable[[#This Row],[себестоимость_]]</f>
        <v>0.4819500000000001</v>
      </c>
      <c r="L19426"/>
    </row>
    <row r="19427" spans="2:12" x14ac:dyDescent="0.4">
      <c r="B19427" s="5" t="s">
        <v>66</v>
      </c>
      <c r="C19427" s="5" t="s">
        <v>54</v>
      </c>
      <c r="D19427" s="5" t="s">
        <v>30</v>
      </c>
      <c r="E19427" s="5" t="s">
        <v>7</v>
      </c>
      <c r="F19427" s="6">
        <v>44805</v>
      </c>
      <c r="G19427" s="6" t="str">
        <f>TEXT(datatable[[#This Row],[дата]],"ММ")</f>
        <v>09</v>
      </c>
      <c r="H19427" s="8">
        <v>0.86099999999999999</v>
      </c>
      <c r="I19427" s="8">
        <v>0.32900000000000001</v>
      </c>
      <c r="J19427" s="8">
        <f>datatable[[#This Row],[продажи_]]-datatable[[#This Row],[себестоимость_]]</f>
        <v>0.53200000000000003</v>
      </c>
      <c r="L19427"/>
    </row>
    <row r="19428" spans="2:12" x14ac:dyDescent="0.4">
      <c r="B19428" s="5" t="s">
        <v>66</v>
      </c>
      <c r="C19428" s="5" t="s">
        <v>54</v>
      </c>
      <c r="D19428" s="5" t="s">
        <v>30</v>
      </c>
      <c r="E19428" s="5" t="s">
        <v>7</v>
      </c>
      <c r="F19428" s="6">
        <v>44835</v>
      </c>
      <c r="G19428" s="6" t="str">
        <f>TEXT(datatable[[#This Row],[дата]],"ММ")</f>
        <v>10</v>
      </c>
      <c r="H19428" s="8">
        <v>1.1759999999999999</v>
      </c>
      <c r="I19428" s="8">
        <v>0.46549999999999997</v>
      </c>
      <c r="J19428" s="8">
        <f>datatable[[#This Row],[продажи_]]-datatable[[#This Row],[себестоимость_]]</f>
        <v>0.71049999999999991</v>
      </c>
      <c r="L19428"/>
    </row>
    <row r="19429" spans="2:12" x14ac:dyDescent="0.4">
      <c r="B19429" s="5" t="s">
        <v>66</v>
      </c>
      <c r="C19429" s="5" t="s">
        <v>54</v>
      </c>
      <c r="D19429" s="5" t="s">
        <v>30</v>
      </c>
      <c r="E19429" s="5" t="s">
        <v>7</v>
      </c>
      <c r="F19429" s="6">
        <v>44866</v>
      </c>
      <c r="G19429" s="6" t="str">
        <f>TEXT(datatable[[#This Row],[дата]],"ММ")</f>
        <v>11</v>
      </c>
      <c r="H19429" s="8">
        <v>1.40595</v>
      </c>
      <c r="I19429" s="8">
        <v>0.49595000000000006</v>
      </c>
      <c r="J19429" s="8">
        <f>datatable[[#This Row],[продажи_]]-datatable[[#This Row],[себестоимость_]]</f>
        <v>0.90999999999999992</v>
      </c>
      <c r="L19429"/>
    </row>
    <row r="19430" spans="2:12" x14ac:dyDescent="0.4">
      <c r="B19430" s="5" t="s">
        <v>66</v>
      </c>
      <c r="C19430" s="5" t="s">
        <v>54</v>
      </c>
      <c r="D19430" s="5" t="s">
        <v>30</v>
      </c>
      <c r="E19430" s="5" t="s">
        <v>7</v>
      </c>
      <c r="F19430" s="6">
        <v>44896</v>
      </c>
      <c r="G19430" s="6" t="str">
        <f>TEXT(datatable[[#This Row],[дата]],"ММ")</f>
        <v>12</v>
      </c>
      <c r="H19430" s="8">
        <v>1.1088</v>
      </c>
      <c r="I19430" s="8">
        <v>0.42419999999999997</v>
      </c>
      <c r="J19430" s="8">
        <f>datatable[[#This Row],[продажи_]]-datatable[[#This Row],[себестоимость_]]</f>
        <v>0.6846000000000001</v>
      </c>
      <c r="L19430"/>
    </row>
    <row r="19431" spans="2:12" x14ac:dyDescent="0.4">
      <c r="B19431" s="5" t="s">
        <v>66</v>
      </c>
      <c r="C19431" s="5" t="s">
        <v>54</v>
      </c>
      <c r="D19431" s="5" t="s">
        <v>30</v>
      </c>
      <c r="E19431" s="5" t="s">
        <v>7</v>
      </c>
      <c r="F19431" s="6">
        <v>44562</v>
      </c>
      <c r="G19431" s="6" t="str">
        <f>TEXT(datatable[[#This Row],[дата]],"ММ")</f>
        <v>01</v>
      </c>
      <c r="H19431" s="8">
        <v>0.42119999999999996</v>
      </c>
      <c r="I19431" s="8">
        <v>0.15525</v>
      </c>
      <c r="J19431" s="8">
        <f>datatable[[#This Row],[продажи_]]-datatable[[#This Row],[себестоимость_]]</f>
        <v>0.26594999999999996</v>
      </c>
      <c r="L19431"/>
    </row>
    <row r="19432" spans="2:12" x14ac:dyDescent="0.4">
      <c r="B19432" s="5" t="s">
        <v>66</v>
      </c>
      <c r="C19432" s="5" t="s">
        <v>54</v>
      </c>
      <c r="D19432" s="5" t="s">
        <v>30</v>
      </c>
      <c r="E19432" s="5" t="s">
        <v>7</v>
      </c>
      <c r="F19432" s="6">
        <v>44593</v>
      </c>
      <c r="G19432" s="6" t="str">
        <f>TEXT(datatable[[#This Row],[дата]],"ММ")</f>
        <v>02</v>
      </c>
      <c r="H19432" s="8">
        <v>0.46480000000000005</v>
      </c>
      <c r="I19432" s="8">
        <v>0.18689999999999998</v>
      </c>
      <c r="J19432" s="8">
        <f>datatable[[#This Row],[продажи_]]-datatable[[#This Row],[себестоимость_]]</f>
        <v>0.27790000000000004</v>
      </c>
      <c r="L19432"/>
    </row>
    <row r="19433" spans="2:12" x14ac:dyDescent="0.4">
      <c r="B19433" s="5" t="s">
        <v>66</v>
      </c>
      <c r="C19433" s="5" t="s">
        <v>54</v>
      </c>
      <c r="D19433" s="5" t="s">
        <v>30</v>
      </c>
      <c r="E19433" s="5" t="s">
        <v>7</v>
      </c>
      <c r="F19433" s="6">
        <v>44621</v>
      </c>
      <c r="G19433" s="6" t="str">
        <f>TEXT(datatable[[#This Row],[дата]],"ММ")</f>
        <v>03</v>
      </c>
      <c r="H19433" s="8">
        <v>0.69120000000000004</v>
      </c>
      <c r="I19433" s="8">
        <v>0.252</v>
      </c>
      <c r="J19433" s="8">
        <f>datatable[[#This Row],[продажи_]]-datatable[[#This Row],[себестоимость_]]</f>
        <v>0.43920000000000003</v>
      </c>
      <c r="L19433"/>
    </row>
    <row r="19434" spans="2:12" x14ac:dyDescent="0.4">
      <c r="B19434" s="5" t="s">
        <v>66</v>
      </c>
      <c r="C19434" s="5" t="s">
        <v>54</v>
      </c>
      <c r="D19434" s="5" t="s">
        <v>30</v>
      </c>
      <c r="E19434" s="5" t="s">
        <v>7</v>
      </c>
      <c r="F19434" s="6">
        <v>44652</v>
      </c>
      <c r="G19434" s="6" t="str">
        <f>TEXT(datatable[[#This Row],[дата]],"ММ")</f>
        <v>04</v>
      </c>
      <c r="H19434" s="8">
        <v>0.53760000000000008</v>
      </c>
      <c r="I19434" s="8">
        <v>0.19109999999999999</v>
      </c>
      <c r="J19434" s="8">
        <f>datatable[[#This Row],[продажи_]]-datatable[[#This Row],[себестоимость_]]</f>
        <v>0.34650000000000009</v>
      </c>
      <c r="L19434"/>
    </row>
    <row r="19435" spans="2:12" x14ac:dyDescent="0.4">
      <c r="B19435" s="5" t="s">
        <v>66</v>
      </c>
      <c r="C19435" s="5" t="s">
        <v>54</v>
      </c>
      <c r="D19435" s="5" t="s">
        <v>30</v>
      </c>
      <c r="E19435" s="5" t="s">
        <v>7</v>
      </c>
      <c r="F19435" s="6">
        <v>44682</v>
      </c>
      <c r="G19435" s="6" t="str">
        <f>TEXT(datatable[[#This Row],[дата]],"ММ")</f>
        <v>05</v>
      </c>
      <c r="H19435" s="8">
        <v>0.55199999999999994</v>
      </c>
      <c r="I19435" s="8">
        <v>0.21059999999999998</v>
      </c>
      <c r="J19435" s="8">
        <f>datatable[[#This Row],[продажи_]]-datatable[[#This Row],[себестоимость_]]</f>
        <v>0.34139999999999993</v>
      </c>
      <c r="L19435"/>
    </row>
    <row r="19436" spans="2:12" x14ac:dyDescent="0.4">
      <c r="B19436" s="5" t="s">
        <v>66</v>
      </c>
      <c r="C19436" s="5" t="s">
        <v>54</v>
      </c>
      <c r="D19436" s="5" t="s">
        <v>30</v>
      </c>
      <c r="E19436" s="5" t="s">
        <v>7</v>
      </c>
      <c r="F19436" s="6">
        <v>44713</v>
      </c>
      <c r="G19436" s="6" t="str">
        <f>TEXT(datatable[[#This Row],[дата]],"ММ")</f>
        <v>06</v>
      </c>
      <c r="H19436" s="8">
        <v>0.54080000000000006</v>
      </c>
      <c r="I19436" s="8">
        <v>0.19109999999999999</v>
      </c>
      <c r="J19436" s="8">
        <f>datatable[[#This Row],[продажи_]]-datatable[[#This Row],[себестоимость_]]</f>
        <v>0.34970000000000007</v>
      </c>
      <c r="L19436"/>
    </row>
    <row r="19437" spans="2:12" x14ac:dyDescent="0.4">
      <c r="B19437" s="5" t="s">
        <v>66</v>
      </c>
      <c r="C19437" s="5" t="s">
        <v>54</v>
      </c>
      <c r="D19437" s="5" t="s">
        <v>30</v>
      </c>
      <c r="E19437" s="5" t="s">
        <v>7</v>
      </c>
      <c r="F19437" s="6">
        <v>44743</v>
      </c>
      <c r="G19437" s="6" t="str">
        <f>TEXT(datatable[[#This Row],[дата]],"ММ")</f>
        <v>07</v>
      </c>
      <c r="H19437" s="8">
        <v>0.27200000000000002</v>
      </c>
      <c r="I19437" s="8">
        <v>0.1056</v>
      </c>
      <c r="J19437" s="8">
        <f>datatable[[#This Row],[продажи_]]-datatable[[#This Row],[себестоимость_]]</f>
        <v>0.16640000000000002</v>
      </c>
      <c r="L19437"/>
    </row>
    <row r="19438" spans="2:12" x14ac:dyDescent="0.4">
      <c r="B19438" s="5" t="s">
        <v>66</v>
      </c>
      <c r="C19438" s="5" t="s">
        <v>54</v>
      </c>
      <c r="D19438" s="5" t="s">
        <v>30</v>
      </c>
      <c r="E19438" s="5" t="s">
        <v>7</v>
      </c>
      <c r="F19438" s="6">
        <v>44774</v>
      </c>
      <c r="G19438" s="6" t="str">
        <f>TEXT(datatable[[#This Row],[дата]],"ММ")</f>
        <v>08</v>
      </c>
      <c r="H19438" s="8">
        <v>0.34919999999999995</v>
      </c>
      <c r="I19438" s="8">
        <v>0.12420000000000002</v>
      </c>
      <c r="J19438" s="8">
        <f>datatable[[#This Row],[продажи_]]-datatable[[#This Row],[себестоимость_]]</f>
        <v>0.22499999999999992</v>
      </c>
      <c r="L19438"/>
    </row>
    <row r="19439" spans="2:12" x14ac:dyDescent="0.4">
      <c r="B19439" s="5" t="s">
        <v>66</v>
      </c>
      <c r="C19439" s="5" t="s">
        <v>54</v>
      </c>
      <c r="D19439" s="5" t="s">
        <v>30</v>
      </c>
      <c r="E19439" s="5" t="s">
        <v>7</v>
      </c>
      <c r="F19439" s="6">
        <v>44805</v>
      </c>
      <c r="G19439" s="6" t="str">
        <f>TEXT(datatable[[#This Row],[дата]],"ММ")</f>
        <v>09</v>
      </c>
      <c r="H19439" s="8">
        <v>0.45599999999999996</v>
      </c>
      <c r="I19439" s="8">
        <v>0.16350000000000001</v>
      </c>
      <c r="J19439" s="8">
        <f>datatable[[#This Row],[продажи_]]-datatable[[#This Row],[себестоимость_]]</f>
        <v>0.29249999999999998</v>
      </c>
      <c r="L19439"/>
    </row>
    <row r="19440" spans="2:12" x14ac:dyDescent="0.4">
      <c r="B19440" s="5" t="s">
        <v>66</v>
      </c>
      <c r="C19440" s="5" t="s">
        <v>54</v>
      </c>
      <c r="D19440" s="5" t="s">
        <v>30</v>
      </c>
      <c r="E19440" s="5" t="s">
        <v>7</v>
      </c>
      <c r="F19440" s="6">
        <v>44835</v>
      </c>
      <c r="G19440" s="6" t="str">
        <f>TEXT(datatable[[#This Row],[дата]],"ММ")</f>
        <v>10</v>
      </c>
      <c r="H19440" s="8">
        <v>0.58800000000000008</v>
      </c>
      <c r="I19440" s="8">
        <v>0.19949999999999998</v>
      </c>
      <c r="J19440" s="8">
        <f>datatable[[#This Row],[продажи_]]-datatable[[#This Row],[себестоимость_]]</f>
        <v>0.38850000000000007</v>
      </c>
      <c r="L19440"/>
    </row>
    <row r="19441" spans="2:12" x14ac:dyDescent="0.4">
      <c r="B19441" s="5" t="s">
        <v>66</v>
      </c>
      <c r="C19441" s="5" t="s">
        <v>54</v>
      </c>
      <c r="D19441" s="5" t="s">
        <v>30</v>
      </c>
      <c r="E19441" s="5" t="s">
        <v>7</v>
      </c>
      <c r="F19441" s="6">
        <v>44866</v>
      </c>
      <c r="G19441" s="6" t="str">
        <f>TEXT(datatable[[#This Row],[дата]],"ММ")</f>
        <v>11</v>
      </c>
      <c r="H19441" s="8">
        <v>0.49399999999999999</v>
      </c>
      <c r="I19441" s="8">
        <v>0.19695000000000001</v>
      </c>
      <c r="J19441" s="8">
        <f>datatable[[#This Row],[продажи_]]-datatable[[#This Row],[себестоимость_]]</f>
        <v>0.29704999999999998</v>
      </c>
      <c r="L19441"/>
    </row>
    <row r="19442" spans="2:12" x14ac:dyDescent="0.4">
      <c r="B19442" s="5" t="s">
        <v>66</v>
      </c>
      <c r="C19442" s="5" t="s">
        <v>54</v>
      </c>
      <c r="D19442" s="5" t="s">
        <v>30</v>
      </c>
      <c r="E19442" s="5" t="s">
        <v>7</v>
      </c>
      <c r="F19442" s="6">
        <v>44896</v>
      </c>
      <c r="G19442" s="6" t="str">
        <f>TEXT(datatable[[#This Row],[дата]],"ММ")</f>
        <v>12</v>
      </c>
      <c r="H19442" s="8">
        <v>0.55679999999999996</v>
      </c>
      <c r="I19442" s="8">
        <v>0.20519999999999997</v>
      </c>
      <c r="J19442" s="8">
        <f>datatable[[#This Row],[продажи_]]-datatable[[#This Row],[себестоимость_]]</f>
        <v>0.35160000000000002</v>
      </c>
      <c r="L19442"/>
    </row>
    <row r="19443" spans="2:12" x14ac:dyDescent="0.4">
      <c r="B19443" s="5" t="s">
        <v>65</v>
      </c>
      <c r="C19443" s="5" t="s">
        <v>58</v>
      </c>
      <c r="D19443" s="5" t="s">
        <v>6</v>
      </c>
      <c r="E19443" s="5" t="s">
        <v>60</v>
      </c>
      <c r="F19443" s="6">
        <v>44562</v>
      </c>
      <c r="G19443" s="6" t="str">
        <f>TEXT(datatable[[#This Row],[дата]],"ММ")</f>
        <v>01</v>
      </c>
      <c r="H19443" s="8">
        <v>170.35740000000001</v>
      </c>
      <c r="I19443" s="8">
        <v>73.697850000000003</v>
      </c>
      <c r="J19443" s="8">
        <f>datatable[[#This Row],[продажи_]]-datatable[[#This Row],[себестоимость_]]</f>
        <v>96.65955000000001</v>
      </c>
      <c r="L19443"/>
    </row>
    <row r="19444" spans="2:12" x14ac:dyDescent="0.4">
      <c r="B19444" s="5" t="s">
        <v>65</v>
      </c>
      <c r="C19444" s="5" t="s">
        <v>58</v>
      </c>
      <c r="D19444" s="5" t="s">
        <v>6</v>
      </c>
      <c r="E19444" s="5" t="s">
        <v>60</v>
      </c>
      <c r="F19444" s="6">
        <v>44593</v>
      </c>
      <c r="G19444" s="6" t="str">
        <f>TEXT(datatable[[#This Row],[дата]],"ММ")</f>
        <v>02</v>
      </c>
      <c r="H19444" s="8">
        <v>249.5934</v>
      </c>
      <c r="I19444" s="8">
        <v>114.64110000000001</v>
      </c>
      <c r="J19444" s="8">
        <f>datatable[[#This Row],[продажи_]]-datatable[[#This Row],[себестоимость_]]</f>
        <v>134.95229999999998</v>
      </c>
      <c r="L19444"/>
    </row>
    <row r="19445" spans="2:12" x14ac:dyDescent="0.4">
      <c r="B19445" s="5" t="s">
        <v>65</v>
      </c>
      <c r="C19445" s="5" t="s">
        <v>58</v>
      </c>
      <c r="D19445" s="5" t="s">
        <v>6</v>
      </c>
      <c r="E19445" s="5" t="s">
        <v>60</v>
      </c>
      <c r="F19445" s="6">
        <v>44621</v>
      </c>
      <c r="G19445" s="6" t="str">
        <f>TEXT(datatable[[#This Row],[дата]],"ММ")</f>
        <v>03</v>
      </c>
      <c r="H19445" s="8">
        <v>401.4624</v>
      </c>
      <c r="I19445" s="8">
        <v>160.60319999999999</v>
      </c>
      <c r="J19445" s="8">
        <f>datatable[[#This Row],[продажи_]]-datatable[[#This Row],[себестоимость_]]</f>
        <v>240.85920000000002</v>
      </c>
      <c r="L19445"/>
    </row>
    <row r="19446" spans="2:12" x14ac:dyDescent="0.4">
      <c r="B19446" s="5" t="s">
        <v>65</v>
      </c>
      <c r="C19446" s="5" t="s">
        <v>58</v>
      </c>
      <c r="D19446" s="5" t="s">
        <v>6</v>
      </c>
      <c r="E19446" s="5" t="s">
        <v>60</v>
      </c>
      <c r="F19446" s="6">
        <v>44652</v>
      </c>
      <c r="G19446" s="6" t="str">
        <f>TEXT(datatable[[#This Row],[дата]],"ММ")</f>
        <v>04</v>
      </c>
      <c r="H19446" s="8">
        <v>274.24459999999999</v>
      </c>
      <c r="I19446" s="8">
        <v>139.29509999999999</v>
      </c>
      <c r="J19446" s="8">
        <f>datatable[[#This Row],[продажи_]]-datatable[[#This Row],[себестоимость_]]</f>
        <v>134.9495</v>
      </c>
      <c r="L19446"/>
    </row>
    <row r="19447" spans="2:12" x14ac:dyDescent="0.4">
      <c r="B19447" s="5" t="s">
        <v>65</v>
      </c>
      <c r="C19447" s="5" t="s">
        <v>58</v>
      </c>
      <c r="D19447" s="5" t="s">
        <v>6</v>
      </c>
      <c r="E19447" s="5" t="s">
        <v>60</v>
      </c>
      <c r="F19447" s="6">
        <v>44682</v>
      </c>
      <c r="G19447" s="6" t="str">
        <f>TEXT(datatable[[#This Row],[дата]],"ММ")</f>
        <v>05</v>
      </c>
      <c r="H19447" s="8">
        <v>229.78440000000001</v>
      </c>
      <c r="I19447" s="8">
        <v>114.11280000000001</v>
      </c>
      <c r="J19447" s="8">
        <f>datatable[[#This Row],[продажи_]]-datatable[[#This Row],[себестоимость_]]</f>
        <v>115.6716</v>
      </c>
      <c r="L19447"/>
    </row>
    <row r="19448" spans="2:12" x14ac:dyDescent="0.4">
      <c r="B19448" s="5" t="s">
        <v>65</v>
      </c>
      <c r="C19448" s="5" t="s">
        <v>58</v>
      </c>
      <c r="D19448" s="5" t="s">
        <v>6</v>
      </c>
      <c r="E19448" s="5" t="s">
        <v>60</v>
      </c>
      <c r="F19448" s="6">
        <v>44713</v>
      </c>
      <c r="G19448" s="6" t="str">
        <f>TEXT(datatable[[#This Row],[дата]],"ММ")</f>
        <v>06</v>
      </c>
      <c r="H19448" s="8">
        <v>257.517</v>
      </c>
      <c r="I19448" s="8">
        <v>133.92404999999999</v>
      </c>
      <c r="J19448" s="8">
        <f>datatable[[#This Row],[продажи_]]-datatable[[#This Row],[себестоимость_]]</f>
        <v>123.59295</v>
      </c>
      <c r="L19448"/>
    </row>
    <row r="19449" spans="2:12" x14ac:dyDescent="0.4">
      <c r="B19449" s="5" t="s">
        <v>65</v>
      </c>
      <c r="C19449" s="5" t="s">
        <v>58</v>
      </c>
      <c r="D19449" s="5" t="s">
        <v>6</v>
      </c>
      <c r="E19449" s="5" t="s">
        <v>60</v>
      </c>
      <c r="F19449" s="6">
        <v>44743</v>
      </c>
      <c r="G19449" s="6" t="str">
        <f>TEXT(datatable[[#This Row],[дата]],"ММ")</f>
        <v>07</v>
      </c>
      <c r="H19449" s="8">
        <v>202.49199999999999</v>
      </c>
      <c r="I19449" s="8">
        <v>81.710399999999993</v>
      </c>
      <c r="J19449" s="8">
        <f>datatable[[#This Row],[продажи_]]-datatable[[#This Row],[себестоимость_]]</f>
        <v>120.7816</v>
      </c>
      <c r="L19449"/>
    </row>
    <row r="19450" spans="2:12" x14ac:dyDescent="0.4">
      <c r="B19450" s="5" t="s">
        <v>65</v>
      </c>
      <c r="C19450" s="5" t="s">
        <v>58</v>
      </c>
      <c r="D19450" s="5" t="s">
        <v>6</v>
      </c>
      <c r="E19450" s="5" t="s">
        <v>60</v>
      </c>
      <c r="F19450" s="6">
        <v>44774</v>
      </c>
      <c r="G19450" s="6" t="str">
        <f>TEXT(datatable[[#This Row],[дата]],"ММ")</f>
        <v>08</v>
      </c>
      <c r="H19450" s="8">
        <v>158.47200000000001</v>
      </c>
      <c r="I19450" s="8">
        <v>67.358249999999998</v>
      </c>
      <c r="J19450" s="8">
        <f>datatable[[#This Row],[продажи_]]-datatable[[#This Row],[себестоимость_]]</f>
        <v>91.11375000000001</v>
      </c>
      <c r="L19450"/>
    </row>
    <row r="19451" spans="2:12" x14ac:dyDescent="0.4">
      <c r="B19451" s="5" t="s">
        <v>65</v>
      </c>
      <c r="C19451" s="5" t="s">
        <v>58</v>
      </c>
      <c r="D19451" s="5" t="s">
        <v>6</v>
      </c>
      <c r="E19451" s="5" t="s">
        <v>60</v>
      </c>
      <c r="F19451" s="6">
        <v>44805</v>
      </c>
      <c r="G19451" s="6" t="str">
        <f>TEXT(datatable[[#This Row],[дата]],"ММ")</f>
        <v>09</v>
      </c>
      <c r="H19451" s="8">
        <v>198.09</v>
      </c>
      <c r="I19451" s="8">
        <v>74.842500000000001</v>
      </c>
      <c r="J19451" s="8">
        <f>datatable[[#This Row],[продажи_]]-datatable[[#This Row],[себестоимость_]]</f>
        <v>123.2475</v>
      </c>
      <c r="L19451"/>
    </row>
    <row r="19452" spans="2:12" x14ac:dyDescent="0.4">
      <c r="B19452" s="5" t="s">
        <v>65</v>
      </c>
      <c r="C19452" s="5" t="s">
        <v>58</v>
      </c>
      <c r="D19452" s="5" t="s">
        <v>6</v>
      </c>
      <c r="E19452" s="5" t="s">
        <v>60</v>
      </c>
      <c r="F19452" s="6">
        <v>44835</v>
      </c>
      <c r="G19452" s="6" t="str">
        <f>TEXT(datatable[[#This Row],[дата]],"ММ")</f>
        <v>10</v>
      </c>
      <c r="H19452" s="8">
        <v>298.89579999999995</v>
      </c>
      <c r="I19452" s="8">
        <v>103.54679999999999</v>
      </c>
      <c r="J19452" s="8">
        <f>datatable[[#This Row],[продажи_]]-datatable[[#This Row],[себестоимость_]]</f>
        <v>195.34899999999996</v>
      </c>
      <c r="L19452"/>
    </row>
    <row r="19453" spans="2:12" x14ac:dyDescent="0.4">
      <c r="B19453" s="5" t="s">
        <v>65</v>
      </c>
      <c r="C19453" s="5" t="s">
        <v>58</v>
      </c>
      <c r="D19453" s="5" t="s">
        <v>6</v>
      </c>
      <c r="E19453" s="5" t="s">
        <v>60</v>
      </c>
      <c r="F19453" s="6">
        <v>44866</v>
      </c>
      <c r="G19453" s="6" t="str">
        <f>TEXT(datatable[[#This Row],[дата]],"ММ")</f>
        <v>11</v>
      </c>
      <c r="H19453" s="8">
        <v>274.6848</v>
      </c>
      <c r="I19453" s="8">
        <v>133.92404999999999</v>
      </c>
      <c r="J19453" s="8">
        <f>datatable[[#This Row],[продажи_]]-datatable[[#This Row],[себестоимость_]]</f>
        <v>140.76075</v>
      </c>
      <c r="L19453"/>
    </row>
    <row r="19454" spans="2:12" x14ac:dyDescent="0.4">
      <c r="B19454" s="5" t="s">
        <v>65</v>
      </c>
      <c r="C19454" s="5" t="s">
        <v>58</v>
      </c>
      <c r="D19454" s="5" t="s">
        <v>6</v>
      </c>
      <c r="E19454" s="5" t="s">
        <v>60</v>
      </c>
      <c r="F19454" s="6">
        <v>44896</v>
      </c>
      <c r="G19454" s="6" t="str">
        <f>TEXT(datatable[[#This Row],[дата]],"ММ")</f>
        <v>12</v>
      </c>
      <c r="H19454" s="8">
        <v>216.57839999999999</v>
      </c>
      <c r="I19454" s="8">
        <v>95.093999999999994</v>
      </c>
      <c r="J19454" s="8">
        <f>datatable[[#This Row],[продажи_]]-datatable[[#This Row],[себестоимость_]]</f>
        <v>121.48439999999999</v>
      </c>
      <c r="L19454"/>
    </row>
    <row r="19455" spans="2:12" x14ac:dyDescent="0.4">
      <c r="B19455" s="5" t="s">
        <v>65</v>
      </c>
      <c r="C19455" s="5" t="s">
        <v>58</v>
      </c>
      <c r="D19455" s="5" t="s">
        <v>6</v>
      </c>
      <c r="E19455" s="5" t="s">
        <v>8</v>
      </c>
      <c r="F19455" s="6">
        <v>44562</v>
      </c>
      <c r="G19455" s="6" t="str">
        <f>TEXT(datatable[[#This Row],[дата]],"ММ")</f>
        <v>01</v>
      </c>
      <c r="H19455" s="8">
        <v>123.99299999999999</v>
      </c>
      <c r="I19455" s="8">
        <v>85.402349999999998</v>
      </c>
      <c r="J19455" s="8">
        <f>datatable[[#This Row],[продажи_]]-datatable[[#This Row],[себестоимость_]]</f>
        <v>38.590649999999997</v>
      </c>
      <c r="L19455"/>
    </row>
    <row r="19456" spans="2:12" x14ac:dyDescent="0.4">
      <c r="B19456" s="5" t="s">
        <v>65</v>
      </c>
      <c r="C19456" s="5" t="s">
        <v>58</v>
      </c>
      <c r="D19456" s="5" t="s">
        <v>6</v>
      </c>
      <c r="E19456" s="5" t="s">
        <v>8</v>
      </c>
      <c r="F19456" s="6">
        <v>44593</v>
      </c>
      <c r="G19456" s="6" t="str">
        <f>TEXT(datatable[[#This Row],[дата]],"ММ")</f>
        <v>02</v>
      </c>
      <c r="H19456" s="8">
        <v>164.3656</v>
      </c>
      <c r="I19456" s="8">
        <v>127.48049999999999</v>
      </c>
      <c r="J19456" s="8">
        <f>datatable[[#This Row],[продажи_]]-datatable[[#This Row],[себестоимость_]]</f>
        <v>36.885100000000008</v>
      </c>
      <c r="L19456"/>
    </row>
    <row r="19457" spans="2:12" x14ac:dyDescent="0.4">
      <c r="B19457" s="5" t="s">
        <v>65</v>
      </c>
      <c r="C19457" s="5" t="s">
        <v>58</v>
      </c>
      <c r="D19457" s="5" t="s">
        <v>6</v>
      </c>
      <c r="E19457" s="5" t="s">
        <v>8</v>
      </c>
      <c r="F19457" s="6">
        <v>44621</v>
      </c>
      <c r="G19457" s="6" t="str">
        <f>TEXT(datatable[[#This Row],[дата]],"ММ")</f>
        <v>03</v>
      </c>
      <c r="H19457" s="8">
        <v>164.84479999999999</v>
      </c>
      <c r="I19457" s="8">
        <v>122.68800000000002</v>
      </c>
      <c r="J19457" s="8">
        <f>datatable[[#This Row],[продажи_]]-datatable[[#This Row],[себестоимость_]]</f>
        <v>42.156799999999976</v>
      </c>
      <c r="L19457"/>
    </row>
    <row r="19458" spans="2:12" x14ac:dyDescent="0.4">
      <c r="B19458" s="5" t="s">
        <v>65</v>
      </c>
      <c r="C19458" s="5" t="s">
        <v>58</v>
      </c>
      <c r="D19458" s="5" t="s">
        <v>6</v>
      </c>
      <c r="E19458" s="5" t="s">
        <v>8</v>
      </c>
      <c r="F19458" s="6">
        <v>44652</v>
      </c>
      <c r="G19458" s="6" t="str">
        <f>TEXT(datatable[[#This Row],[дата]],"ММ")</f>
        <v>04</v>
      </c>
      <c r="H19458" s="8">
        <v>164.3656</v>
      </c>
      <c r="I19458" s="8">
        <v>138.2157</v>
      </c>
      <c r="J19458" s="8">
        <f>datatable[[#This Row],[продажи_]]-datatable[[#This Row],[себестоимость_]]</f>
        <v>26.149900000000002</v>
      </c>
      <c r="L19458"/>
    </row>
    <row r="19459" spans="2:12" x14ac:dyDescent="0.4">
      <c r="B19459" s="5" t="s">
        <v>65</v>
      </c>
      <c r="C19459" s="5" t="s">
        <v>58</v>
      </c>
      <c r="D19459" s="5" t="s">
        <v>6</v>
      </c>
      <c r="E19459" s="5" t="s">
        <v>8</v>
      </c>
      <c r="F19459" s="6">
        <v>44682</v>
      </c>
      <c r="G19459" s="6" t="str">
        <f>TEXT(datatable[[#This Row],[дата]],"ММ")</f>
        <v>05</v>
      </c>
      <c r="H19459" s="8">
        <v>169.63679999999999</v>
      </c>
      <c r="I19459" s="8">
        <v>124.22160000000001</v>
      </c>
      <c r="J19459" s="8">
        <f>datatable[[#This Row],[продажи_]]-datatable[[#This Row],[себестоимость_]]</f>
        <v>45.415199999999984</v>
      </c>
      <c r="L19459"/>
    </row>
    <row r="19460" spans="2:12" x14ac:dyDescent="0.4">
      <c r="B19460" s="5" t="s">
        <v>65</v>
      </c>
      <c r="C19460" s="5" t="s">
        <v>58</v>
      </c>
      <c r="D19460" s="5" t="s">
        <v>6</v>
      </c>
      <c r="E19460" s="5" t="s">
        <v>8</v>
      </c>
      <c r="F19460" s="6">
        <v>44713</v>
      </c>
      <c r="G19460" s="6" t="str">
        <f>TEXT(datatable[[#This Row],[дата]],"ММ")</f>
        <v>06</v>
      </c>
      <c r="H19460" s="8">
        <v>135.49379999999999</v>
      </c>
      <c r="I19460" s="8">
        <v>132.0813</v>
      </c>
      <c r="J19460" s="8">
        <f>datatable[[#This Row],[продажи_]]-datatable[[#This Row],[себестоимость_]]</f>
        <v>3.4124999999999943</v>
      </c>
      <c r="L19460"/>
    </row>
    <row r="19461" spans="2:12" x14ac:dyDescent="0.4">
      <c r="B19461" s="5" t="s">
        <v>65</v>
      </c>
      <c r="C19461" s="5" t="s">
        <v>58</v>
      </c>
      <c r="D19461" s="5" t="s">
        <v>6</v>
      </c>
      <c r="E19461" s="5" t="s">
        <v>8</v>
      </c>
      <c r="F19461" s="6">
        <v>44743</v>
      </c>
      <c r="G19461" s="6" t="str">
        <f>TEXT(datatable[[#This Row],[дата]],"ММ")</f>
        <v>07</v>
      </c>
      <c r="H19461" s="8">
        <v>93.923200000000008</v>
      </c>
      <c r="I19461" s="8">
        <v>85.88160000000002</v>
      </c>
      <c r="J19461" s="8">
        <f>datatable[[#This Row],[продажи_]]-datatable[[#This Row],[себестоимость_]]</f>
        <v>8.0415999999999883</v>
      </c>
      <c r="L19461"/>
    </row>
    <row r="19462" spans="2:12" x14ac:dyDescent="0.4">
      <c r="B19462" s="5" t="s">
        <v>65</v>
      </c>
      <c r="C19462" s="5" t="s">
        <v>58</v>
      </c>
      <c r="D19462" s="5" t="s">
        <v>6</v>
      </c>
      <c r="E19462" s="5" t="s">
        <v>8</v>
      </c>
      <c r="F19462" s="6">
        <v>44774</v>
      </c>
      <c r="G19462" s="6" t="str">
        <f>TEXT(datatable[[#This Row],[дата]],"ММ")</f>
        <v>08</v>
      </c>
      <c r="H19462" s="8">
        <v>91.647000000000006</v>
      </c>
      <c r="I19462" s="8">
        <v>81.95174999999999</v>
      </c>
      <c r="J19462" s="8">
        <f>datatable[[#This Row],[продажи_]]-datatable[[#This Row],[себестоимость_]]</f>
        <v>9.6952500000000157</v>
      </c>
      <c r="L19462"/>
    </row>
    <row r="19463" spans="2:12" x14ac:dyDescent="0.4">
      <c r="B19463" s="5" t="s">
        <v>65</v>
      </c>
      <c r="C19463" s="5" t="s">
        <v>58</v>
      </c>
      <c r="D19463" s="5" t="s">
        <v>6</v>
      </c>
      <c r="E19463" s="5" t="s">
        <v>8</v>
      </c>
      <c r="F19463" s="6">
        <v>44805</v>
      </c>
      <c r="G19463" s="6" t="str">
        <f>TEXT(datatable[[#This Row],[дата]],"ММ")</f>
        <v>09</v>
      </c>
      <c r="H19463" s="8">
        <v>128.18600000000001</v>
      </c>
      <c r="I19463" s="8">
        <v>85.306500000000014</v>
      </c>
      <c r="J19463" s="8">
        <f>datatable[[#This Row],[продажи_]]-datatable[[#This Row],[себестоимость_]]</f>
        <v>42.879499999999993</v>
      </c>
      <c r="L19463"/>
    </row>
    <row r="19464" spans="2:12" x14ac:dyDescent="0.4">
      <c r="B19464" s="5" t="s">
        <v>65</v>
      </c>
      <c r="C19464" s="5" t="s">
        <v>58</v>
      </c>
      <c r="D19464" s="5" t="s">
        <v>6</v>
      </c>
      <c r="E19464" s="5" t="s">
        <v>8</v>
      </c>
      <c r="F19464" s="6">
        <v>44835</v>
      </c>
      <c r="G19464" s="6" t="str">
        <f>TEXT(datatable[[#This Row],[дата]],"ММ")</f>
        <v>10</v>
      </c>
      <c r="H19464" s="8">
        <v>172.7516</v>
      </c>
      <c r="I19464" s="8">
        <v>118.0872</v>
      </c>
      <c r="J19464" s="8">
        <f>datatable[[#This Row],[продажи_]]-datatable[[#This Row],[себестоимость_]]</f>
        <v>54.664400000000001</v>
      </c>
      <c r="L19464"/>
    </row>
    <row r="19465" spans="2:12" x14ac:dyDescent="0.4">
      <c r="B19465" s="5" t="s">
        <v>65</v>
      </c>
      <c r="C19465" s="5" t="s">
        <v>58</v>
      </c>
      <c r="D19465" s="5" t="s">
        <v>6</v>
      </c>
      <c r="E19465" s="5" t="s">
        <v>8</v>
      </c>
      <c r="F19465" s="6">
        <v>44866</v>
      </c>
      <c r="G19465" s="6" t="str">
        <f>TEXT(datatable[[#This Row],[дата]],"ММ")</f>
        <v>11</v>
      </c>
      <c r="H19465" s="8">
        <v>165.08440000000002</v>
      </c>
      <c r="I19465" s="8">
        <v>105.91425</v>
      </c>
      <c r="J19465" s="8">
        <f>datatable[[#This Row],[продажи_]]-datatable[[#This Row],[себестоимость_]]</f>
        <v>59.170150000000021</v>
      </c>
      <c r="L19465"/>
    </row>
    <row r="19466" spans="2:12" x14ac:dyDescent="0.4">
      <c r="B19466" s="5" t="s">
        <v>65</v>
      </c>
      <c r="C19466" s="5" t="s">
        <v>58</v>
      </c>
      <c r="D19466" s="5" t="s">
        <v>6</v>
      </c>
      <c r="E19466" s="5" t="s">
        <v>8</v>
      </c>
      <c r="F19466" s="6">
        <v>44896</v>
      </c>
      <c r="G19466" s="6" t="str">
        <f>TEXT(datatable[[#This Row],[дата]],"ММ")</f>
        <v>12</v>
      </c>
      <c r="H19466" s="8">
        <v>152.38560000000001</v>
      </c>
      <c r="I19466" s="8">
        <v>104.6682</v>
      </c>
      <c r="J19466" s="8">
        <f>datatable[[#This Row],[продажи_]]-datatable[[#This Row],[себестоимость_]]</f>
        <v>47.717400000000012</v>
      </c>
      <c r="L19466"/>
    </row>
    <row r="19467" spans="2:12" x14ac:dyDescent="0.4">
      <c r="B19467" s="5" t="s">
        <v>65</v>
      </c>
      <c r="C19467" s="5" t="s">
        <v>58</v>
      </c>
      <c r="D19467" s="5" t="s">
        <v>6</v>
      </c>
      <c r="E19467" s="5" t="s">
        <v>61</v>
      </c>
      <c r="F19467" s="6">
        <v>44562</v>
      </c>
      <c r="G19467" s="6" t="str">
        <f>TEXT(datatable[[#This Row],[дата]],"ММ")</f>
        <v>01</v>
      </c>
      <c r="H19467" s="8">
        <v>74.067300000000003</v>
      </c>
      <c r="I19467" s="8">
        <v>43.155000000000001</v>
      </c>
      <c r="J19467" s="8">
        <f>datatable[[#This Row],[продажи_]]-datatable[[#This Row],[себестоимость_]]</f>
        <v>30.912300000000002</v>
      </c>
      <c r="L19467"/>
    </row>
    <row r="19468" spans="2:12" x14ac:dyDescent="0.4">
      <c r="B19468" s="5" t="s">
        <v>65</v>
      </c>
      <c r="C19468" s="5" t="s">
        <v>58</v>
      </c>
      <c r="D19468" s="5" t="s">
        <v>6</v>
      </c>
      <c r="E19468" s="5" t="s">
        <v>61</v>
      </c>
      <c r="F19468" s="6">
        <v>44593</v>
      </c>
      <c r="G19468" s="6" t="str">
        <f>TEXT(datatable[[#This Row],[дата]],"ММ")</f>
        <v>02</v>
      </c>
      <c r="H19468" s="8">
        <v>129.7576</v>
      </c>
      <c r="I19468" s="8">
        <v>65.787399999999991</v>
      </c>
      <c r="J19468" s="8">
        <f>datatable[[#This Row],[продажи_]]-datatable[[#This Row],[себестоимость_]]</f>
        <v>63.970200000000006</v>
      </c>
      <c r="L19468"/>
    </row>
    <row r="19469" spans="2:12" x14ac:dyDescent="0.4">
      <c r="B19469" s="5" t="s">
        <v>65</v>
      </c>
      <c r="C19469" s="5" t="s">
        <v>58</v>
      </c>
      <c r="D19469" s="5" t="s">
        <v>6</v>
      </c>
      <c r="E19469" s="5" t="s">
        <v>61</v>
      </c>
      <c r="F19469" s="6">
        <v>44621</v>
      </c>
      <c r="G19469" s="6" t="str">
        <f>TEXT(datatable[[#This Row],[дата]],"ММ")</f>
        <v>03</v>
      </c>
      <c r="H19469" s="8">
        <v>135.5104</v>
      </c>
      <c r="I19469" s="8">
        <v>75.952799999999996</v>
      </c>
      <c r="J19469" s="8">
        <f>datatable[[#This Row],[продажи_]]-datatable[[#This Row],[себестоимость_]]</f>
        <v>59.557600000000008</v>
      </c>
      <c r="L19469"/>
    </row>
    <row r="19470" spans="2:12" x14ac:dyDescent="0.4">
      <c r="B19470" s="5" t="s">
        <v>65</v>
      </c>
      <c r="C19470" s="5" t="s">
        <v>58</v>
      </c>
      <c r="D19470" s="5" t="s">
        <v>6</v>
      </c>
      <c r="E19470" s="5" t="s">
        <v>61</v>
      </c>
      <c r="F19470" s="6">
        <v>44652</v>
      </c>
      <c r="G19470" s="6" t="str">
        <f>TEXT(datatable[[#This Row],[дата]],"ММ")</f>
        <v>04</v>
      </c>
      <c r="H19470" s="8">
        <v>123.04600000000001</v>
      </c>
      <c r="I19470" s="8">
        <v>78.542099999999991</v>
      </c>
      <c r="J19470" s="8">
        <f>datatable[[#This Row],[продажи_]]-datatable[[#This Row],[себестоимость_]]</f>
        <v>44.503900000000016</v>
      </c>
      <c r="L19470"/>
    </row>
    <row r="19471" spans="2:12" x14ac:dyDescent="0.4">
      <c r="B19471" s="5" t="s">
        <v>65</v>
      </c>
      <c r="C19471" s="5" t="s">
        <v>58</v>
      </c>
      <c r="D19471" s="5" t="s">
        <v>6</v>
      </c>
      <c r="E19471" s="5" t="s">
        <v>61</v>
      </c>
      <c r="F19471" s="6">
        <v>44682</v>
      </c>
      <c r="G19471" s="6" t="str">
        <f>TEXT(datatable[[#This Row],[дата]],"ММ")</f>
        <v>05</v>
      </c>
      <c r="H19471" s="8">
        <v>87.250799999999998</v>
      </c>
      <c r="I19471" s="8">
        <v>61.567800000000005</v>
      </c>
      <c r="J19471" s="8">
        <f>datatable[[#This Row],[продажи_]]-datatable[[#This Row],[себестоимость_]]</f>
        <v>25.682999999999993</v>
      </c>
      <c r="L19471"/>
    </row>
    <row r="19472" spans="2:12" x14ac:dyDescent="0.4">
      <c r="B19472" s="5" t="s">
        <v>65</v>
      </c>
      <c r="C19472" s="5" t="s">
        <v>58</v>
      </c>
      <c r="D19472" s="5" t="s">
        <v>6</v>
      </c>
      <c r="E19472" s="5" t="s">
        <v>61</v>
      </c>
      <c r="F19472" s="6">
        <v>44713</v>
      </c>
      <c r="G19472" s="6" t="str">
        <f>TEXT(datatable[[#This Row],[дата]],"ММ")</f>
        <v>06</v>
      </c>
      <c r="H19472" s="8">
        <v>99.715199999999996</v>
      </c>
      <c r="I19472" s="8">
        <v>49.868000000000002</v>
      </c>
      <c r="J19472" s="8">
        <f>datatable[[#This Row],[продажи_]]-datatable[[#This Row],[себестоимость_]]</f>
        <v>49.847199999999994</v>
      </c>
      <c r="L19472"/>
    </row>
    <row r="19473" spans="2:12" x14ac:dyDescent="0.4">
      <c r="B19473" s="5" t="s">
        <v>65</v>
      </c>
      <c r="C19473" s="5" t="s">
        <v>58</v>
      </c>
      <c r="D19473" s="5" t="s">
        <v>6</v>
      </c>
      <c r="E19473" s="5" t="s">
        <v>61</v>
      </c>
      <c r="F19473" s="6">
        <v>44743</v>
      </c>
      <c r="G19473" s="6" t="str">
        <f>TEXT(datatable[[#This Row],[дата]],"ММ")</f>
        <v>07</v>
      </c>
      <c r="H19473" s="8">
        <v>76.703999999999994</v>
      </c>
      <c r="I19473" s="8">
        <v>32.2224</v>
      </c>
      <c r="J19473" s="8">
        <f>datatable[[#This Row],[продажи_]]-datatable[[#This Row],[себестоимость_]]</f>
        <v>44.481599999999993</v>
      </c>
      <c r="L19473"/>
    </row>
    <row r="19474" spans="2:12" x14ac:dyDescent="0.4">
      <c r="B19474" s="5" t="s">
        <v>65</v>
      </c>
      <c r="C19474" s="5" t="s">
        <v>58</v>
      </c>
      <c r="D19474" s="5" t="s">
        <v>6</v>
      </c>
      <c r="E19474" s="5" t="s">
        <v>61</v>
      </c>
      <c r="F19474" s="6">
        <v>44774</v>
      </c>
      <c r="G19474" s="6" t="str">
        <f>TEXT(datatable[[#This Row],[дата]],"ММ")</f>
        <v>08</v>
      </c>
      <c r="H19474" s="8">
        <v>84.853799999999993</v>
      </c>
      <c r="I19474" s="8">
        <v>43.586550000000003</v>
      </c>
      <c r="J19474" s="8">
        <f>datatable[[#This Row],[продажи_]]-datatable[[#This Row],[себестоимость_]]</f>
        <v>41.26724999999999</v>
      </c>
      <c r="L19474"/>
    </row>
    <row r="19475" spans="2:12" x14ac:dyDescent="0.4">
      <c r="B19475" s="5" t="s">
        <v>65</v>
      </c>
      <c r="C19475" s="5" t="s">
        <v>58</v>
      </c>
      <c r="D19475" s="5" t="s">
        <v>6</v>
      </c>
      <c r="E19475" s="5" t="s">
        <v>61</v>
      </c>
      <c r="F19475" s="6">
        <v>44805</v>
      </c>
      <c r="G19475" s="6" t="str">
        <f>TEXT(datatable[[#This Row],[дата]],"ММ")</f>
        <v>09</v>
      </c>
      <c r="H19475" s="8">
        <v>71.910000000000011</v>
      </c>
      <c r="I19475" s="8">
        <v>51.306500000000007</v>
      </c>
      <c r="J19475" s="8">
        <f>datatable[[#This Row],[продажи_]]-datatable[[#This Row],[себестоимость_]]</f>
        <v>20.603500000000004</v>
      </c>
      <c r="L19475"/>
    </row>
    <row r="19476" spans="2:12" x14ac:dyDescent="0.4">
      <c r="B19476" s="5" t="s">
        <v>65</v>
      </c>
      <c r="C19476" s="5" t="s">
        <v>58</v>
      </c>
      <c r="D19476" s="5" t="s">
        <v>6</v>
      </c>
      <c r="E19476" s="5" t="s">
        <v>61</v>
      </c>
      <c r="F19476" s="6">
        <v>44835</v>
      </c>
      <c r="G19476" s="6" t="str">
        <f>TEXT(datatable[[#This Row],[дата]],"ММ")</f>
        <v>10</v>
      </c>
      <c r="H19476" s="8">
        <v>95.081000000000003</v>
      </c>
      <c r="I19476" s="8">
        <v>67.801299999999998</v>
      </c>
      <c r="J19476" s="8">
        <f>datatable[[#This Row],[продажи_]]-datatable[[#This Row],[себестоимость_]]</f>
        <v>27.279700000000005</v>
      </c>
      <c r="L19476"/>
    </row>
    <row r="19477" spans="2:12" x14ac:dyDescent="0.4">
      <c r="B19477" s="5" t="s">
        <v>65</v>
      </c>
      <c r="C19477" s="5" t="s">
        <v>58</v>
      </c>
      <c r="D19477" s="5" t="s">
        <v>6</v>
      </c>
      <c r="E19477" s="5" t="s">
        <v>61</v>
      </c>
      <c r="F19477" s="6">
        <v>44866</v>
      </c>
      <c r="G19477" s="6" t="str">
        <f>TEXT(datatable[[#This Row],[дата]],"ММ")</f>
        <v>11</v>
      </c>
      <c r="H19477" s="8">
        <v>88.289500000000004</v>
      </c>
      <c r="I19477" s="8">
        <v>71.061899999999994</v>
      </c>
      <c r="J19477" s="8">
        <f>datatable[[#This Row],[продажи_]]-datatable[[#This Row],[себестоимость_]]</f>
        <v>17.22760000000001</v>
      </c>
      <c r="L19477"/>
    </row>
    <row r="19478" spans="2:12" x14ac:dyDescent="0.4">
      <c r="B19478" s="5" t="s">
        <v>65</v>
      </c>
      <c r="C19478" s="5" t="s">
        <v>58</v>
      </c>
      <c r="D19478" s="5" t="s">
        <v>6</v>
      </c>
      <c r="E19478" s="5" t="s">
        <v>61</v>
      </c>
      <c r="F19478" s="6">
        <v>44896</v>
      </c>
      <c r="G19478" s="6" t="str">
        <f>TEXT(datatable[[#This Row],[дата]],"ММ")</f>
        <v>12</v>
      </c>
      <c r="H19478" s="8">
        <v>110.26199999999999</v>
      </c>
      <c r="I19478" s="8">
        <v>48.333599999999997</v>
      </c>
      <c r="J19478" s="8">
        <f>datatable[[#This Row],[продажи_]]-datatable[[#This Row],[себестоимость_]]</f>
        <v>61.928399999999989</v>
      </c>
      <c r="L19478"/>
    </row>
    <row r="19479" spans="2:12" x14ac:dyDescent="0.4">
      <c r="B19479" s="5" t="s">
        <v>65</v>
      </c>
      <c r="C19479" s="5" t="s">
        <v>58</v>
      </c>
      <c r="D19479" s="5" t="s">
        <v>6</v>
      </c>
      <c r="E19479" s="5" t="s">
        <v>62</v>
      </c>
      <c r="F19479" s="6">
        <v>44562</v>
      </c>
      <c r="G19479" s="6" t="str">
        <f>TEXT(datatable[[#This Row],[дата]],"ММ")</f>
        <v>01</v>
      </c>
      <c r="H19479" s="8">
        <v>191.41650000000004</v>
      </c>
      <c r="I19479" s="8">
        <v>111.0294</v>
      </c>
      <c r="J19479" s="8">
        <f>datatable[[#This Row],[продажи_]]-datatable[[#This Row],[себестоимость_]]</f>
        <v>80.387100000000046</v>
      </c>
      <c r="L19479"/>
    </row>
    <row r="19480" spans="2:12" x14ac:dyDescent="0.4">
      <c r="B19480" s="5" t="s">
        <v>65</v>
      </c>
      <c r="C19480" s="5" t="s">
        <v>58</v>
      </c>
      <c r="D19480" s="5" t="s">
        <v>6</v>
      </c>
      <c r="E19480" s="5" t="s">
        <v>62</v>
      </c>
      <c r="F19480" s="6">
        <v>44593</v>
      </c>
      <c r="G19480" s="6" t="str">
        <f>TEXT(datatable[[#This Row],[дата]],"ММ")</f>
        <v>02</v>
      </c>
      <c r="H19480" s="8">
        <v>281.51760000000002</v>
      </c>
      <c r="I19480" s="8">
        <v>131.0232</v>
      </c>
      <c r="J19480" s="8">
        <f>datatable[[#This Row],[продажи_]]-datatable[[#This Row],[себестоимость_]]</f>
        <v>150.49440000000001</v>
      </c>
      <c r="L19480"/>
    </row>
    <row r="19481" spans="2:12" x14ac:dyDescent="0.4">
      <c r="B19481" s="5" t="s">
        <v>65</v>
      </c>
      <c r="C19481" s="5" t="s">
        <v>58</v>
      </c>
      <c r="D19481" s="5" t="s">
        <v>6</v>
      </c>
      <c r="E19481" s="5" t="s">
        <v>62</v>
      </c>
      <c r="F19481" s="6">
        <v>44621</v>
      </c>
      <c r="G19481" s="6" t="str">
        <f>TEXT(datatable[[#This Row],[дата]],"ММ")</f>
        <v>03</v>
      </c>
      <c r="H19481" s="8">
        <v>371.23200000000003</v>
      </c>
      <c r="I19481" s="8">
        <v>192.28079999999997</v>
      </c>
      <c r="J19481" s="8">
        <f>datatable[[#This Row],[продажи_]]-datatable[[#This Row],[себестоимость_]]</f>
        <v>178.95120000000006</v>
      </c>
      <c r="L19481"/>
    </row>
    <row r="19482" spans="2:12" x14ac:dyDescent="0.4">
      <c r="B19482" s="5" t="s">
        <v>65</v>
      </c>
      <c r="C19482" s="5" t="s">
        <v>58</v>
      </c>
      <c r="D19482" s="5" t="s">
        <v>6</v>
      </c>
      <c r="E19482" s="5" t="s">
        <v>62</v>
      </c>
      <c r="F19482" s="6">
        <v>44652</v>
      </c>
      <c r="G19482" s="6" t="str">
        <f>TEXT(datatable[[#This Row],[дата]],"ММ")</f>
        <v>04</v>
      </c>
      <c r="H19482" s="8">
        <v>295.0521</v>
      </c>
      <c r="I19482" s="8">
        <v>174.2013</v>
      </c>
      <c r="J19482" s="8">
        <f>datatable[[#This Row],[продажи_]]-datatable[[#This Row],[себестоимость_]]</f>
        <v>120.85079999999999</v>
      </c>
      <c r="L19482"/>
    </row>
    <row r="19483" spans="2:12" x14ac:dyDescent="0.4">
      <c r="B19483" s="5" t="s">
        <v>65</v>
      </c>
      <c r="C19483" s="5" t="s">
        <v>58</v>
      </c>
      <c r="D19483" s="5" t="s">
        <v>6</v>
      </c>
      <c r="E19483" s="5" t="s">
        <v>62</v>
      </c>
      <c r="F19483" s="6">
        <v>44682</v>
      </c>
      <c r="G19483" s="6" t="str">
        <f>TEXT(datatable[[#This Row],[дата]],"ММ")</f>
        <v>05</v>
      </c>
      <c r="H19483" s="8">
        <v>201.85740000000001</v>
      </c>
      <c r="I19483" s="8">
        <v>118.68660000000001</v>
      </c>
      <c r="J19483" s="8">
        <f>datatable[[#This Row],[продажи_]]-datatable[[#This Row],[себестоимость_]]</f>
        <v>83.1708</v>
      </c>
      <c r="L19483"/>
    </row>
    <row r="19484" spans="2:12" x14ac:dyDescent="0.4">
      <c r="B19484" s="5" t="s">
        <v>65</v>
      </c>
      <c r="C19484" s="5" t="s">
        <v>58</v>
      </c>
      <c r="D19484" s="5" t="s">
        <v>6</v>
      </c>
      <c r="E19484" s="5" t="s">
        <v>62</v>
      </c>
      <c r="F19484" s="6">
        <v>44713</v>
      </c>
      <c r="G19484" s="6" t="str">
        <f>TEXT(datatable[[#This Row],[дата]],"ММ")</f>
        <v>06</v>
      </c>
      <c r="H19484" s="8">
        <v>253.86855000000003</v>
      </c>
      <c r="I19484" s="8">
        <v>132.72479999999999</v>
      </c>
      <c r="J19484" s="8">
        <f>datatable[[#This Row],[продажи_]]-datatable[[#This Row],[себестоимость_]]</f>
        <v>121.14375000000004</v>
      </c>
      <c r="L19484"/>
    </row>
    <row r="19485" spans="2:12" x14ac:dyDescent="0.4">
      <c r="B19485" s="5" t="s">
        <v>65</v>
      </c>
      <c r="C19485" s="5" t="s">
        <v>58</v>
      </c>
      <c r="D19485" s="5" t="s">
        <v>6</v>
      </c>
      <c r="E19485" s="5" t="s">
        <v>62</v>
      </c>
      <c r="F19485" s="6">
        <v>44743</v>
      </c>
      <c r="G19485" s="6" t="str">
        <f>TEXT(datatable[[#This Row],[дата]],"ММ")</f>
        <v>07</v>
      </c>
      <c r="H19485" s="8">
        <v>142.3056</v>
      </c>
      <c r="I19485" s="8">
        <v>82.527599999999993</v>
      </c>
      <c r="J19485" s="8">
        <f>datatable[[#This Row],[продажи_]]-datatable[[#This Row],[себестоимость_]]</f>
        <v>59.778000000000006</v>
      </c>
      <c r="L19485"/>
    </row>
    <row r="19486" spans="2:12" x14ac:dyDescent="0.4">
      <c r="B19486" s="5" t="s">
        <v>65</v>
      </c>
      <c r="C19486" s="5" t="s">
        <v>58</v>
      </c>
      <c r="D19486" s="5" t="s">
        <v>6</v>
      </c>
      <c r="E19486" s="5" t="s">
        <v>62</v>
      </c>
      <c r="F19486" s="6">
        <v>44774</v>
      </c>
      <c r="G19486" s="6" t="str">
        <f>TEXT(datatable[[#This Row],[дата]],"ММ")</f>
        <v>08</v>
      </c>
      <c r="H19486" s="8">
        <v>149.65290000000002</v>
      </c>
      <c r="I19486" s="8">
        <v>91.886399999999995</v>
      </c>
      <c r="J19486" s="8">
        <f>datatable[[#This Row],[продажи_]]-datatable[[#This Row],[себестоимость_]]</f>
        <v>57.766500000000022</v>
      </c>
      <c r="L19486"/>
    </row>
    <row r="19487" spans="2:12" x14ac:dyDescent="0.4">
      <c r="B19487" s="5" t="s">
        <v>65</v>
      </c>
      <c r="C19487" s="5" t="s">
        <v>58</v>
      </c>
      <c r="D19487" s="5" t="s">
        <v>6</v>
      </c>
      <c r="E19487" s="5" t="s">
        <v>62</v>
      </c>
      <c r="F19487" s="6">
        <v>44805</v>
      </c>
      <c r="G19487" s="6" t="str">
        <f>TEXT(datatable[[#This Row],[дата]],"ММ")</f>
        <v>09</v>
      </c>
      <c r="H19487" s="8">
        <v>164.3475</v>
      </c>
      <c r="I19487" s="8">
        <v>103.15950000000001</v>
      </c>
      <c r="J19487" s="8">
        <f>datatable[[#This Row],[продажи_]]-datatable[[#This Row],[себестоимость_]]</f>
        <v>61.187999999999988</v>
      </c>
      <c r="L19487"/>
    </row>
    <row r="19488" spans="2:12" x14ac:dyDescent="0.4">
      <c r="B19488" s="5" t="s">
        <v>65</v>
      </c>
      <c r="C19488" s="5" t="s">
        <v>58</v>
      </c>
      <c r="D19488" s="5" t="s">
        <v>6</v>
      </c>
      <c r="E19488" s="5" t="s">
        <v>62</v>
      </c>
      <c r="F19488" s="6">
        <v>44835</v>
      </c>
      <c r="G19488" s="6" t="str">
        <f>TEXT(datatable[[#This Row],[дата]],"ММ")</f>
        <v>10</v>
      </c>
      <c r="H19488" s="8">
        <v>295.0521</v>
      </c>
      <c r="I19488" s="8">
        <v>119.11200000000002</v>
      </c>
      <c r="J19488" s="8">
        <f>datatable[[#This Row],[продажи_]]-datatable[[#This Row],[себестоимость_]]</f>
        <v>175.94009999999997</v>
      </c>
      <c r="L19488"/>
    </row>
    <row r="19489" spans="2:12" x14ac:dyDescent="0.4">
      <c r="B19489" s="5" t="s">
        <v>65</v>
      </c>
      <c r="C19489" s="5" t="s">
        <v>58</v>
      </c>
      <c r="D19489" s="5" t="s">
        <v>6</v>
      </c>
      <c r="E19489" s="5" t="s">
        <v>62</v>
      </c>
      <c r="F19489" s="6">
        <v>44866</v>
      </c>
      <c r="G19489" s="6" t="str">
        <f>TEXT(datatable[[#This Row],[дата]],"ММ")</f>
        <v>11</v>
      </c>
      <c r="H19489" s="8">
        <v>238.78725</v>
      </c>
      <c r="I19489" s="8">
        <v>129.9597</v>
      </c>
      <c r="J19489" s="8">
        <f>datatable[[#This Row],[продажи_]]-datatable[[#This Row],[себестоимость_]]</f>
        <v>108.82755</v>
      </c>
      <c r="L19489"/>
    </row>
    <row r="19490" spans="2:12" x14ac:dyDescent="0.4">
      <c r="B19490" s="5" t="s">
        <v>65</v>
      </c>
      <c r="C19490" s="5" t="s">
        <v>58</v>
      </c>
      <c r="D19490" s="5" t="s">
        <v>6</v>
      </c>
      <c r="E19490" s="5" t="s">
        <v>62</v>
      </c>
      <c r="F19490" s="6">
        <v>44896</v>
      </c>
      <c r="G19490" s="6" t="str">
        <f>TEXT(datatable[[#This Row],[дата]],"ММ")</f>
        <v>12</v>
      </c>
      <c r="H19490" s="8">
        <v>266.82299999999998</v>
      </c>
      <c r="I19490" s="8">
        <v>142.93440000000001</v>
      </c>
      <c r="J19490" s="8">
        <f>datatable[[#This Row],[продажи_]]-datatable[[#This Row],[себестоимость_]]</f>
        <v>123.88859999999997</v>
      </c>
      <c r="L19490"/>
    </row>
    <row r="19491" spans="2:12" x14ac:dyDescent="0.4">
      <c r="B19491" s="5" t="s">
        <v>65</v>
      </c>
      <c r="C19491" s="5" t="s">
        <v>58</v>
      </c>
      <c r="D19491" s="5" t="s">
        <v>6</v>
      </c>
      <c r="E19491" s="5" t="s">
        <v>9</v>
      </c>
      <c r="F19491" s="6">
        <v>44562</v>
      </c>
      <c r="G19491" s="6" t="str">
        <f>TEXT(datatable[[#This Row],[дата]],"ММ")</f>
        <v>01</v>
      </c>
      <c r="H19491" s="8">
        <v>160.77600000000001</v>
      </c>
      <c r="I19491" s="8">
        <v>112.563</v>
      </c>
      <c r="J19491" s="8">
        <f>datatable[[#This Row],[продажи_]]-datatable[[#This Row],[себестоимость_]]</f>
        <v>48.213000000000008</v>
      </c>
      <c r="L19491"/>
    </row>
    <row r="19492" spans="2:12" x14ac:dyDescent="0.4">
      <c r="B19492" s="5" t="s">
        <v>65</v>
      </c>
      <c r="C19492" s="5" t="s">
        <v>58</v>
      </c>
      <c r="D19492" s="5" t="s">
        <v>6</v>
      </c>
      <c r="E19492" s="5" t="s">
        <v>9</v>
      </c>
      <c r="F19492" s="6">
        <v>44593</v>
      </c>
      <c r="G19492" s="6" t="str">
        <f>TEXT(datatable[[#This Row],[дата]],"ММ")</f>
        <v>02</v>
      </c>
      <c r="H19492" s="8">
        <v>245.54880000000003</v>
      </c>
      <c r="I19492" s="8">
        <v>184.64879999999999</v>
      </c>
      <c r="J19492" s="8">
        <f>datatable[[#This Row],[продажи_]]-datatable[[#This Row],[себестоимость_]]</f>
        <v>60.900000000000034</v>
      </c>
      <c r="L19492"/>
    </row>
    <row r="19493" spans="2:12" x14ac:dyDescent="0.4">
      <c r="B19493" s="5" t="s">
        <v>65</v>
      </c>
      <c r="C19493" s="5" t="s">
        <v>58</v>
      </c>
      <c r="D19493" s="5" t="s">
        <v>6</v>
      </c>
      <c r="E19493" s="5" t="s">
        <v>9</v>
      </c>
      <c r="F19493" s="6">
        <v>44621</v>
      </c>
      <c r="G19493" s="6" t="str">
        <f>TEXT(datatable[[#This Row],[дата]],"ММ")</f>
        <v>03</v>
      </c>
      <c r="H19493" s="8">
        <v>226.06080000000003</v>
      </c>
      <c r="I19493" s="8">
        <v>180.10080000000002</v>
      </c>
      <c r="J19493" s="8">
        <f>datatable[[#This Row],[продажи_]]-datatable[[#This Row],[себестоимость_]]</f>
        <v>45.960000000000008</v>
      </c>
      <c r="L19493"/>
    </row>
    <row r="19494" spans="2:12" x14ac:dyDescent="0.4">
      <c r="B19494" s="5" t="s">
        <v>65</v>
      </c>
      <c r="C19494" s="5" t="s">
        <v>58</v>
      </c>
      <c r="D19494" s="5" t="s">
        <v>6</v>
      </c>
      <c r="E19494" s="5" t="s">
        <v>9</v>
      </c>
      <c r="F19494" s="6">
        <v>44652</v>
      </c>
      <c r="G19494" s="6" t="str">
        <f>TEXT(datatable[[#This Row],[дата]],"ММ")</f>
        <v>04</v>
      </c>
      <c r="H19494" s="8">
        <v>247.82240000000004</v>
      </c>
      <c r="I19494" s="8">
        <v>186.2406</v>
      </c>
      <c r="J19494" s="8">
        <f>datatable[[#This Row],[продажи_]]-datatable[[#This Row],[себестоимость_]]</f>
        <v>61.581800000000044</v>
      </c>
      <c r="L19494"/>
    </row>
    <row r="19495" spans="2:12" x14ac:dyDescent="0.4">
      <c r="B19495" s="5" t="s">
        <v>65</v>
      </c>
      <c r="C19495" s="5" t="s">
        <v>58</v>
      </c>
      <c r="D19495" s="5" t="s">
        <v>6</v>
      </c>
      <c r="E19495" s="5" t="s">
        <v>9</v>
      </c>
      <c r="F19495" s="6">
        <v>44682</v>
      </c>
      <c r="G19495" s="6" t="str">
        <f>TEXT(datatable[[#This Row],[дата]],"ММ")</f>
        <v>05</v>
      </c>
      <c r="H19495" s="8">
        <v>208.52160000000001</v>
      </c>
      <c r="I19495" s="8">
        <v>117.33839999999999</v>
      </c>
      <c r="J19495" s="8">
        <f>datatable[[#This Row],[продажи_]]-datatable[[#This Row],[себестоимость_]]</f>
        <v>91.183200000000014</v>
      </c>
      <c r="L19495"/>
    </row>
    <row r="19496" spans="2:12" x14ac:dyDescent="0.4">
      <c r="B19496" s="5" t="s">
        <v>65</v>
      </c>
      <c r="C19496" s="5" t="s">
        <v>58</v>
      </c>
      <c r="D19496" s="5" t="s">
        <v>6</v>
      </c>
      <c r="E19496" s="5" t="s">
        <v>9</v>
      </c>
      <c r="F19496" s="6">
        <v>44713</v>
      </c>
      <c r="G19496" s="6" t="str">
        <f>TEXT(datatable[[#This Row],[дата]],"ММ")</f>
        <v>06</v>
      </c>
      <c r="H19496" s="8">
        <v>242.78799999999998</v>
      </c>
      <c r="I19496" s="8">
        <v>152.24430000000001</v>
      </c>
      <c r="J19496" s="8">
        <f>datatable[[#This Row],[продажи_]]-datatable[[#This Row],[себестоимость_]]</f>
        <v>90.543699999999973</v>
      </c>
      <c r="L19496"/>
    </row>
    <row r="19497" spans="2:12" x14ac:dyDescent="0.4">
      <c r="B19497" s="5" t="s">
        <v>65</v>
      </c>
      <c r="C19497" s="5" t="s">
        <v>58</v>
      </c>
      <c r="D19497" s="5" t="s">
        <v>6</v>
      </c>
      <c r="E19497" s="5" t="s">
        <v>9</v>
      </c>
      <c r="F19497" s="6">
        <v>44743</v>
      </c>
      <c r="G19497" s="6" t="str">
        <f>TEXT(datatable[[#This Row],[дата]],"ММ")</f>
        <v>07</v>
      </c>
      <c r="H19497" s="8">
        <v>150.7072</v>
      </c>
      <c r="I19497" s="8">
        <v>102.7848</v>
      </c>
      <c r="J19497" s="8">
        <f>datatable[[#This Row],[продажи_]]-datatable[[#This Row],[себестоимость_]]</f>
        <v>47.922399999999996</v>
      </c>
      <c r="L19497"/>
    </row>
    <row r="19498" spans="2:12" x14ac:dyDescent="0.4">
      <c r="B19498" s="5" t="s">
        <v>65</v>
      </c>
      <c r="C19498" s="5" t="s">
        <v>58</v>
      </c>
      <c r="D19498" s="5" t="s">
        <v>6</v>
      </c>
      <c r="E19498" s="5" t="s">
        <v>9</v>
      </c>
      <c r="F19498" s="6">
        <v>44774</v>
      </c>
      <c r="G19498" s="6" t="str">
        <f>TEXT(datatable[[#This Row],[дата]],"ММ")</f>
        <v>08</v>
      </c>
      <c r="H19498" s="8">
        <v>119.85119999999999</v>
      </c>
      <c r="I19498" s="8">
        <v>112.563</v>
      </c>
      <c r="J19498" s="8">
        <f>datatable[[#This Row],[продажи_]]-datatable[[#This Row],[себестоимость_]]</f>
        <v>7.2881999999999891</v>
      </c>
      <c r="L19498"/>
    </row>
    <row r="19499" spans="2:12" x14ac:dyDescent="0.4">
      <c r="B19499" s="5" t="s">
        <v>65</v>
      </c>
      <c r="C19499" s="5" t="s">
        <v>58</v>
      </c>
      <c r="D19499" s="5" t="s">
        <v>6</v>
      </c>
      <c r="E19499" s="5" t="s">
        <v>9</v>
      </c>
      <c r="F19499" s="6">
        <v>44805</v>
      </c>
      <c r="G19499" s="6" t="str">
        <f>TEXT(datatable[[#This Row],[дата]],"ММ")</f>
        <v>09</v>
      </c>
      <c r="H19499" s="8">
        <v>155.904</v>
      </c>
      <c r="I19499" s="8">
        <v>119.38500000000001</v>
      </c>
      <c r="J19499" s="8">
        <f>datatable[[#This Row],[продажи_]]-datatable[[#This Row],[себестоимость_]]</f>
        <v>36.518999999999991</v>
      </c>
      <c r="L19499"/>
    </row>
    <row r="19500" spans="2:12" x14ac:dyDescent="0.4">
      <c r="B19500" s="5" t="s">
        <v>65</v>
      </c>
      <c r="C19500" s="5" t="s">
        <v>58</v>
      </c>
      <c r="D19500" s="5" t="s">
        <v>6</v>
      </c>
      <c r="E19500" s="5" t="s">
        <v>9</v>
      </c>
      <c r="F19500" s="6">
        <v>44835</v>
      </c>
      <c r="G19500" s="6" t="str">
        <f>TEXT(datatable[[#This Row],[дата]],"ММ")</f>
        <v>10</v>
      </c>
      <c r="H19500" s="8">
        <v>259.19040000000001</v>
      </c>
      <c r="I19500" s="8">
        <v>176.68980000000002</v>
      </c>
      <c r="J19500" s="8">
        <f>datatable[[#This Row],[продажи_]]-datatable[[#This Row],[себестоимость_]]</f>
        <v>82.500599999999991</v>
      </c>
      <c r="L19500"/>
    </row>
    <row r="19501" spans="2:12" x14ac:dyDescent="0.4">
      <c r="B19501" s="5" t="s">
        <v>65</v>
      </c>
      <c r="C19501" s="5" t="s">
        <v>58</v>
      </c>
      <c r="D19501" s="5" t="s">
        <v>6</v>
      </c>
      <c r="E19501" s="5" t="s">
        <v>9</v>
      </c>
      <c r="F19501" s="6">
        <v>44866</v>
      </c>
      <c r="G19501" s="6" t="str">
        <f>TEXT(datatable[[#This Row],[дата]],"ММ")</f>
        <v>11</v>
      </c>
      <c r="H19501" s="8">
        <v>206.89760000000001</v>
      </c>
      <c r="I19501" s="8">
        <v>165.54720000000003</v>
      </c>
      <c r="J19501" s="8">
        <f>datatable[[#This Row],[продажи_]]-datatable[[#This Row],[себестоимость_]]</f>
        <v>41.350399999999979</v>
      </c>
      <c r="L19501"/>
    </row>
    <row r="19502" spans="2:12" x14ac:dyDescent="0.4">
      <c r="B19502" s="5" t="s">
        <v>65</v>
      </c>
      <c r="C19502" s="5" t="s">
        <v>58</v>
      </c>
      <c r="D19502" s="5" t="s">
        <v>6</v>
      </c>
      <c r="E19502" s="5" t="s">
        <v>9</v>
      </c>
      <c r="F19502" s="6">
        <v>44896</v>
      </c>
      <c r="G19502" s="6" t="str">
        <f>TEXT(datatable[[#This Row],[дата]],"ММ")</f>
        <v>12</v>
      </c>
      <c r="H19502" s="8">
        <v>165.648</v>
      </c>
      <c r="I19502" s="8">
        <v>128.25359999999998</v>
      </c>
      <c r="J19502" s="8">
        <f>datatable[[#This Row],[продажи_]]-datatable[[#This Row],[себестоимость_]]</f>
        <v>37.394400000000019</v>
      </c>
      <c r="L19502"/>
    </row>
    <row r="19503" spans="2:12" x14ac:dyDescent="0.4">
      <c r="B19503" s="5" t="s">
        <v>65</v>
      </c>
      <c r="C19503" s="5" t="s">
        <v>58</v>
      </c>
      <c r="D19503" s="5" t="s">
        <v>6</v>
      </c>
      <c r="E19503" s="5" t="s">
        <v>10</v>
      </c>
      <c r="F19503" s="6">
        <v>44562</v>
      </c>
      <c r="G19503" s="6" t="str">
        <f>TEXT(datatable[[#This Row],[дата]],"ММ")</f>
        <v>01</v>
      </c>
      <c r="H19503" s="8">
        <v>61.175699999999999</v>
      </c>
      <c r="I19503" s="8">
        <v>43.3125</v>
      </c>
      <c r="J19503" s="8">
        <f>datatable[[#This Row],[продажи_]]-datatable[[#This Row],[себестоимость_]]</f>
        <v>17.863199999999999</v>
      </c>
      <c r="L19503"/>
    </row>
    <row r="19504" spans="2:12" x14ac:dyDescent="0.4">
      <c r="B19504" s="5" t="s">
        <v>65</v>
      </c>
      <c r="C19504" s="5" t="s">
        <v>58</v>
      </c>
      <c r="D19504" s="5" t="s">
        <v>6</v>
      </c>
      <c r="E19504" s="5" t="s">
        <v>10</v>
      </c>
      <c r="F19504" s="6">
        <v>44593</v>
      </c>
      <c r="G19504" s="6" t="str">
        <f>TEXT(datatable[[#This Row],[дата]],"ММ")</f>
        <v>02</v>
      </c>
      <c r="H19504" s="8">
        <v>90.4512</v>
      </c>
      <c r="I19504" s="8">
        <v>58.1875</v>
      </c>
      <c r="J19504" s="8">
        <f>datatable[[#This Row],[продажи_]]-datatable[[#This Row],[себестоимость_]]</f>
        <v>32.2637</v>
      </c>
      <c r="L19504"/>
    </row>
    <row r="19505" spans="2:12" x14ac:dyDescent="0.4">
      <c r="B19505" s="5" t="s">
        <v>65</v>
      </c>
      <c r="C19505" s="5" t="s">
        <v>58</v>
      </c>
      <c r="D19505" s="5" t="s">
        <v>6</v>
      </c>
      <c r="E19505" s="5" t="s">
        <v>10</v>
      </c>
      <c r="F19505" s="6">
        <v>44621</v>
      </c>
      <c r="G19505" s="6" t="str">
        <f>TEXT(datatable[[#This Row],[дата]],"ММ")</f>
        <v>03</v>
      </c>
      <c r="H19505" s="8">
        <v>87.220800000000011</v>
      </c>
      <c r="I19505" s="8">
        <v>66.5</v>
      </c>
      <c r="J19505" s="8">
        <f>datatable[[#This Row],[продажи_]]-datatable[[#This Row],[себестоимость_]]</f>
        <v>20.720800000000011</v>
      </c>
      <c r="L19505"/>
    </row>
    <row r="19506" spans="2:12" x14ac:dyDescent="0.4">
      <c r="B19506" s="5" t="s">
        <v>65</v>
      </c>
      <c r="C19506" s="5" t="s">
        <v>58</v>
      </c>
      <c r="D19506" s="5" t="s">
        <v>6</v>
      </c>
      <c r="E19506" s="5" t="s">
        <v>10</v>
      </c>
      <c r="F19506" s="6">
        <v>44652</v>
      </c>
      <c r="G19506" s="6" t="str">
        <f>TEXT(datatable[[#This Row],[дата]],"ММ")</f>
        <v>04</v>
      </c>
      <c r="H19506" s="8">
        <v>102.69980000000001</v>
      </c>
      <c r="I19506" s="8">
        <v>52.674999999999997</v>
      </c>
      <c r="J19506" s="8">
        <f>datatable[[#This Row],[продажи_]]-datatable[[#This Row],[себестоимость_]]</f>
        <v>50.024800000000013</v>
      </c>
      <c r="L19506"/>
    </row>
    <row r="19507" spans="2:12" x14ac:dyDescent="0.4">
      <c r="B19507" s="5" t="s">
        <v>65</v>
      </c>
      <c r="C19507" s="5" t="s">
        <v>58</v>
      </c>
      <c r="D19507" s="5" t="s">
        <v>6</v>
      </c>
      <c r="E19507" s="5" t="s">
        <v>10</v>
      </c>
      <c r="F19507" s="6">
        <v>44682</v>
      </c>
      <c r="G19507" s="6" t="str">
        <f>TEXT(datatable[[#This Row],[дата]],"ММ")</f>
        <v>05</v>
      </c>
      <c r="H19507" s="8">
        <v>85.60560000000001</v>
      </c>
      <c r="I19507" s="8">
        <v>46.725000000000001</v>
      </c>
      <c r="J19507" s="8">
        <f>datatable[[#This Row],[продажи_]]-datatable[[#This Row],[себестоимость_]]</f>
        <v>38.880600000000008</v>
      </c>
      <c r="L19507"/>
    </row>
    <row r="19508" spans="2:12" x14ac:dyDescent="0.4">
      <c r="B19508" s="5" t="s">
        <v>65</v>
      </c>
      <c r="C19508" s="5" t="s">
        <v>58</v>
      </c>
      <c r="D19508" s="5" t="s">
        <v>6</v>
      </c>
      <c r="E19508" s="5" t="s">
        <v>10</v>
      </c>
      <c r="F19508" s="6">
        <v>44713</v>
      </c>
      <c r="G19508" s="6" t="str">
        <f>TEXT(datatable[[#This Row],[дата]],"ММ")</f>
        <v>06</v>
      </c>
      <c r="H19508" s="8">
        <v>93.6143</v>
      </c>
      <c r="I19508" s="8">
        <v>55.168749999999996</v>
      </c>
      <c r="J19508" s="8">
        <f>datatable[[#This Row],[продажи_]]-datatable[[#This Row],[себестоимость_]]</f>
        <v>38.445550000000004</v>
      </c>
      <c r="L19508"/>
    </row>
    <row r="19509" spans="2:12" x14ac:dyDescent="0.4">
      <c r="B19509" s="5" t="s">
        <v>65</v>
      </c>
      <c r="C19509" s="5" t="s">
        <v>58</v>
      </c>
      <c r="D19509" s="5" t="s">
        <v>6</v>
      </c>
      <c r="E19509" s="5" t="s">
        <v>10</v>
      </c>
      <c r="F19509" s="6">
        <v>44743</v>
      </c>
      <c r="G19509" s="6" t="str">
        <f>TEXT(datatable[[#This Row],[дата]],"ММ")</f>
        <v>07</v>
      </c>
      <c r="H19509" s="8">
        <v>57.070400000000006</v>
      </c>
      <c r="I19509" s="8">
        <v>29.049999999999997</v>
      </c>
      <c r="J19509" s="8">
        <f>datatable[[#This Row],[продажи_]]-datatable[[#This Row],[себестоимость_]]</f>
        <v>28.020400000000009</v>
      </c>
      <c r="L19509"/>
    </row>
    <row r="19510" spans="2:12" x14ac:dyDescent="0.4">
      <c r="B19510" s="5" t="s">
        <v>65</v>
      </c>
      <c r="C19510" s="5" t="s">
        <v>58</v>
      </c>
      <c r="D19510" s="5" t="s">
        <v>6</v>
      </c>
      <c r="E19510" s="5" t="s">
        <v>10</v>
      </c>
      <c r="F19510" s="6">
        <v>44774</v>
      </c>
      <c r="G19510" s="6" t="str">
        <f>TEXT(datatable[[#This Row],[дата]],"ММ")</f>
        <v>08</v>
      </c>
      <c r="H19510" s="8">
        <v>71.4726</v>
      </c>
      <c r="I19510" s="8">
        <v>45.28125</v>
      </c>
      <c r="J19510" s="8">
        <f>datatable[[#This Row],[продажи_]]-datatable[[#This Row],[себестоимость_]]</f>
        <v>26.19135</v>
      </c>
      <c r="L19510"/>
    </row>
    <row r="19511" spans="2:12" x14ac:dyDescent="0.4">
      <c r="B19511" s="5" t="s">
        <v>65</v>
      </c>
      <c r="C19511" s="5" t="s">
        <v>58</v>
      </c>
      <c r="D19511" s="5" t="s">
        <v>6</v>
      </c>
      <c r="E19511" s="5" t="s">
        <v>10</v>
      </c>
      <c r="F19511" s="6">
        <v>44805</v>
      </c>
      <c r="G19511" s="6" t="str">
        <f>TEXT(datatable[[#This Row],[дата]],"ММ")</f>
        <v>09</v>
      </c>
      <c r="H19511" s="8">
        <v>67.3</v>
      </c>
      <c r="I19511" s="8">
        <v>52.0625</v>
      </c>
      <c r="J19511" s="8">
        <f>datatable[[#This Row],[продажи_]]-datatable[[#This Row],[себестоимость_]]</f>
        <v>15.237499999999997</v>
      </c>
      <c r="L19511"/>
    </row>
    <row r="19512" spans="2:12" x14ac:dyDescent="0.4">
      <c r="B19512" s="5" t="s">
        <v>65</v>
      </c>
      <c r="C19512" s="5" t="s">
        <v>58</v>
      </c>
      <c r="D19512" s="5" t="s">
        <v>6</v>
      </c>
      <c r="E19512" s="5" t="s">
        <v>10</v>
      </c>
      <c r="F19512" s="6">
        <v>44835</v>
      </c>
      <c r="G19512" s="6" t="str">
        <f>TEXT(datatable[[#This Row],[дата]],"ММ")</f>
        <v>10</v>
      </c>
      <c r="H19512" s="8">
        <v>81.971400000000003</v>
      </c>
      <c r="I19512" s="8">
        <v>55.125</v>
      </c>
      <c r="J19512" s="8">
        <f>datatable[[#This Row],[продажи_]]-datatable[[#This Row],[себестоимость_]]</f>
        <v>26.846400000000003</v>
      </c>
      <c r="L19512"/>
    </row>
    <row r="19513" spans="2:12" x14ac:dyDescent="0.4">
      <c r="B19513" s="5" t="s">
        <v>65</v>
      </c>
      <c r="C19513" s="5" t="s">
        <v>58</v>
      </c>
      <c r="D19513" s="5" t="s">
        <v>6</v>
      </c>
      <c r="E19513" s="5" t="s">
        <v>10</v>
      </c>
      <c r="F19513" s="6">
        <v>44866</v>
      </c>
      <c r="G19513" s="6" t="str">
        <f>TEXT(datatable[[#This Row],[дата]],"ММ")</f>
        <v>11</v>
      </c>
      <c r="H19513" s="8">
        <v>99.738599999999991</v>
      </c>
      <c r="I19513" s="8">
        <v>46.068750000000001</v>
      </c>
      <c r="J19513" s="8">
        <f>datatable[[#This Row],[продажи_]]-datatable[[#This Row],[себестоимость_]]</f>
        <v>53.66984999999999</v>
      </c>
      <c r="L19513"/>
    </row>
    <row r="19514" spans="2:12" x14ac:dyDescent="0.4">
      <c r="B19514" s="5" t="s">
        <v>65</v>
      </c>
      <c r="C19514" s="5" t="s">
        <v>58</v>
      </c>
      <c r="D19514" s="5" t="s">
        <v>6</v>
      </c>
      <c r="E19514" s="5" t="s">
        <v>10</v>
      </c>
      <c r="F19514" s="6">
        <v>44896</v>
      </c>
      <c r="G19514" s="6" t="str">
        <f>TEXT(datatable[[#This Row],[дата]],"ММ")</f>
        <v>12</v>
      </c>
      <c r="H19514" s="8">
        <v>92.066400000000002</v>
      </c>
      <c r="I19514" s="8">
        <v>43.574999999999996</v>
      </c>
      <c r="J19514" s="8">
        <f>datatable[[#This Row],[продажи_]]-datatable[[#This Row],[себестоимость_]]</f>
        <v>48.491400000000006</v>
      </c>
      <c r="L19514"/>
    </row>
    <row r="19515" spans="2:12" x14ac:dyDescent="0.4">
      <c r="B19515" s="5" t="s">
        <v>65</v>
      </c>
      <c r="C19515" s="5" t="s">
        <v>58</v>
      </c>
      <c r="D19515" s="5" t="s">
        <v>6</v>
      </c>
      <c r="E19515" s="5" t="s">
        <v>7</v>
      </c>
      <c r="F19515" s="6">
        <v>44562</v>
      </c>
      <c r="G19515" s="6" t="str">
        <f>TEXT(datatable[[#This Row],[дата]],"ММ")</f>
        <v>01</v>
      </c>
      <c r="H19515" s="8">
        <v>8.7849000000000004</v>
      </c>
      <c r="I19515" s="8">
        <v>3.3660000000000005</v>
      </c>
      <c r="J19515" s="8">
        <f>datatable[[#This Row],[продажи_]]-datatable[[#This Row],[себестоимость_]]</f>
        <v>5.4188999999999998</v>
      </c>
      <c r="L19515"/>
    </row>
    <row r="19516" spans="2:12" x14ac:dyDescent="0.4">
      <c r="B19516" s="5" t="s">
        <v>65</v>
      </c>
      <c r="C19516" s="5" t="s">
        <v>58</v>
      </c>
      <c r="D19516" s="5" t="s">
        <v>6</v>
      </c>
      <c r="E19516" s="5" t="s">
        <v>7</v>
      </c>
      <c r="F19516" s="6">
        <v>44593</v>
      </c>
      <c r="G19516" s="6" t="str">
        <f>TEXT(datatable[[#This Row],[дата]],"ММ")</f>
        <v>02</v>
      </c>
      <c r="H19516" s="8">
        <v>12.712000000000002</v>
      </c>
      <c r="I19516" s="8">
        <v>4.4743999999999993</v>
      </c>
      <c r="J19516" s="8">
        <f>datatable[[#This Row],[продажи_]]-datatable[[#This Row],[себестоимость_]]</f>
        <v>8.2376000000000023</v>
      </c>
      <c r="L19516"/>
    </row>
    <row r="19517" spans="2:12" x14ac:dyDescent="0.4">
      <c r="B19517" s="5" t="s">
        <v>65</v>
      </c>
      <c r="C19517" s="5" t="s">
        <v>58</v>
      </c>
      <c r="D19517" s="5" t="s">
        <v>6</v>
      </c>
      <c r="E19517" s="5" t="s">
        <v>7</v>
      </c>
      <c r="F19517" s="6">
        <v>44621</v>
      </c>
      <c r="G19517" s="6" t="str">
        <f>TEXT(datatable[[#This Row],[дата]],"ММ")</f>
        <v>03</v>
      </c>
      <c r="H19517" s="8">
        <v>17.251999999999999</v>
      </c>
      <c r="I19517" s="8">
        <v>5.0048000000000004</v>
      </c>
      <c r="J19517" s="8">
        <f>datatable[[#This Row],[продажи_]]-datatable[[#This Row],[себестоимость_]]</f>
        <v>12.247199999999999</v>
      </c>
      <c r="L19517"/>
    </row>
    <row r="19518" spans="2:12" x14ac:dyDescent="0.4">
      <c r="B19518" s="5" t="s">
        <v>65</v>
      </c>
      <c r="C19518" s="5" t="s">
        <v>58</v>
      </c>
      <c r="D19518" s="5" t="s">
        <v>6</v>
      </c>
      <c r="E19518" s="5" t="s">
        <v>7</v>
      </c>
      <c r="F19518" s="6">
        <v>44652</v>
      </c>
      <c r="G19518" s="6" t="str">
        <f>TEXT(datatable[[#This Row],[дата]],"ММ")</f>
        <v>04</v>
      </c>
      <c r="H19518" s="8">
        <v>18.7502</v>
      </c>
      <c r="I19518" s="8">
        <v>4.8552</v>
      </c>
      <c r="J19518" s="8">
        <f>datatable[[#This Row],[продажи_]]-datatable[[#This Row],[себестоимость_]]</f>
        <v>13.895</v>
      </c>
      <c r="L19518"/>
    </row>
    <row r="19519" spans="2:12" x14ac:dyDescent="0.4">
      <c r="B19519" s="5" t="s">
        <v>65</v>
      </c>
      <c r="C19519" s="5" t="s">
        <v>58</v>
      </c>
      <c r="D19519" s="5" t="s">
        <v>6</v>
      </c>
      <c r="E19519" s="5" t="s">
        <v>7</v>
      </c>
      <c r="F19519" s="6">
        <v>44682</v>
      </c>
      <c r="G19519" s="6" t="str">
        <f>TEXT(datatable[[#This Row],[дата]],"ММ")</f>
        <v>05</v>
      </c>
      <c r="H19519" s="8">
        <v>14.845800000000002</v>
      </c>
      <c r="I19519" s="8">
        <v>3.4272</v>
      </c>
      <c r="J19519" s="8">
        <f>datatable[[#This Row],[продажи_]]-datatable[[#This Row],[себестоимость_]]</f>
        <v>11.418600000000001</v>
      </c>
      <c r="L19519"/>
    </row>
    <row r="19520" spans="2:12" x14ac:dyDescent="0.4">
      <c r="B19520" s="5" t="s">
        <v>65</v>
      </c>
      <c r="C19520" s="5" t="s">
        <v>58</v>
      </c>
      <c r="D19520" s="5" t="s">
        <v>6</v>
      </c>
      <c r="E19520" s="5" t="s">
        <v>7</v>
      </c>
      <c r="F19520" s="6">
        <v>44713</v>
      </c>
      <c r="G19520" s="6" t="str">
        <f>TEXT(datatable[[#This Row],[дата]],"ММ")</f>
        <v>06</v>
      </c>
      <c r="H19520" s="8">
        <v>12.54175</v>
      </c>
      <c r="I19520" s="8">
        <v>4.7294</v>
      </c>
      <c r="J19520" s="8">
        <f>datatable[[#This Row],[продажи_]]-datatable[[#This Row],[себестоимость_]]</f>
        <v>7.8123500000000003</v>
      </c>
      <c r="L19520"/>
    </row>
    <row r="19521" spans="2:12" x14ac:dyDescent="0.4">
      <c r="B19521" s="5" t="s">
        <v>65</v>
      </c>
      <c r="C19521" s="5" t="s">
        <v>58</v>
      </c>
      <c r="D19521" s="5" t="s">
        <v>6</v>
      </c>
      <c r="E19521" s="5" t="s">
        <v>7</v>
      </c>
      <c r="F19521" s="6">
        <v>44743</v>
      </c>
      <c r="G19521" s="6" t="str">
        <f>TEXT(datatable[[#This Row],[дата]],"ММ")</f>
        <v>07</v>
      </c>
      <c r="H19521" s="8">
        <v>9.08</v>
      </c>
      <c r="I19521" s="8">
        <v>3.1280000000000001</v>
      </c>
      <c r="J19521" s="8">
        <f>datatable[[#This Row],[продажи_]]-datatable[[#This Row],[себестоимость_]]</f>
        <v>5.952</v>
      </c>
      <c r="L19521"/>
    </row>
    <row r="19522" spans="2:12" x14ac:dyDescent="0.4">
      <c r="B19522" s="5" t="s">
        <v>65</v>
      </c>
      <c r="C19522" s="5" t="s">
        <v>58</v>
      </c>
      <c r="D19522" s="5" t="s">
        <v>6</v>
      </c>
      <c r="E19522" s="5" t="s">
        <v>7</v>
      </c>
      <c r="F19522" s="6">
        <v>44774</v>
      </c>
      <c r="G19522" s="6" t="str">
        <f>TEXT(datatable[[#This Row],[дата]],"ММ")</f>
        <v>08</v>
      </c>
      <c r="H19522" s="8">
        <v>10.6236</v>
      </c>
      <c r="I19522" s="8">
        <v>3.06</v>
      </c>
      <c r="J19522" s="8">
        <f>datatable[[#This Row],[продажи_]]-datatable[[#This Row],[себестоимость_]]</f>
        <v>7.5635999999999992</v>
      </c>
      <c r="L19522"/>
    </row>
    <row r="19523" spans="2:12" x14ac:dyDescent="0.4">
      <c r="B19523" s="5" t="s">
        <v>65</v>
      </c>
      <c r="C19523" s="5" t="s">
        <v>58</v>
      </c>
      <c r="D19523" s="5" t="s">
        <v>6</v>
      </c>
      <c r="E19523" s="5" t="s">
        <v>7</v>
      </c>
      <c r="F19523" s="6">
        <v>44805</v>
      </c>
      <c r="G19523" s="6" t="str">
        <f>TEXT(datatable[[#This Row],[дата]],"ММ")</f>
        <v>09</v>
      </c>
      <c r="H19523" s="8">
        <v>12.258000000000001</v>
      </c>
      <c r="I19523" s="8">
        <v>3.1619999999999999</v>
      </c>
      <c r="J19523" s="8">
        <f>datatable[[#This Row],[продажи_]]-datatable[[#This Row],[себестоимость_]]</f>
        <v>9.0960000000000001</v>
      </c>
      <c r="L19523"/>
    </row>
    <row r="19524" spans="2:12" x14ac:dyDescent="0.4">
      <c r="B19524" s="5" t="s">
        <v>65</v>
      </c>
      <c r="C19524" s="5" t="s">
        <v>58</v>
      </c>
      <c r="D19524" s="5" t="s">
        <v>6</v>
      </c>
      <c r="E19524" s="5" t="s">
        <v>7</v>
      </c>
      <c r="F19524" s="6">
        <v>44835</v>
      </c>
      <c r="G19524" s="6" t="str">
        <f>TEXT(datatable[[#This Row],[дата]],"ММ")</f>
        <v>10</v>
      </c>
      <c r="H19524" s="8">
        <v>16.0489</v>
      </c>
      <c r="I19524" s="8">
        <v>4.0935999999999995</v>
      </c>
      <c r="J19524" s="8">
        <f>datatable[[#This Row],[продажи_]]-datatable[[#This Row],[себестоимость_]]</f>
        <v>11.955300000000001</v>
      </c>
      <c r="L19524"/>
    </row>
    <row r="19525" spans="2:12" x14ac:dyDescent="0.4">
      <c r="B19525" s="5" t="s">
        <v>65</v>
      </c>
      <c r="C19525" s="5" t="s">
        <v>58</v>
      </c>
      <c r="D19525" s="5" t="s">
        <v>6</v>
      </c>
      <c r="E19525" s="5" t="s">
        <v>7</v>
      </c>
      <c r="F19525" s="6">
        <v>44866</v>
      </c>
      <c r="G19525" s="6" t="str">
        <f>TEXT(datatable[[#This Row],[дата]],"ММ")</f>
        <v>11</v>
      </c>
      <c r="H19525" s="8">
        <v>13.8697</v>
      </c>
      <c r="I19525" s="8">
        <v>4.0221999999999998</v>
      </c>
      <c r="J19525" s="8">
        <f>datatable[[#This Row],[продажи_]]-datatable[[#This Row],[себестоимость_]]</f>
        <v>9.8475000000000001</v>
      </c>
      <c r="L19525"/>
    </row>
    <row r="19526" spans="2:12" x14ac:dyDescent="0.4">
      <c r="B19526" s="5" t="s">
        <v>65</v>
      </c>
      <c r="C19526" s="5" t="s">
        <v>58</v>
      </c>
      <c r="D19526" s="5" t="s">
        <v>6</v>
      </c>
      <c r="E19526" s="5" t="s">
        <v>7</v>
      </c>
      <c r="F19526" s="6">
        <v>44896</v>
      </c>
      <c r="G19526" s="6" t="str">
        <f>TEXT(datatable[[#This Row],[дата]],"ММ")</f>
        <v>12</v>
      </c>
      <c r="H19526" s="8">
        <v>11.849400000000001</v>
      </c>
      <c r="I19526" s="8">
        <v>3.9575999999999998</v>
      </c>
      <c r="J19526" s="8">
        <f>datatable[[#This Row],[продажи_]]-datatable[[#This Row],[себестоимость_]]</f>
        <v>7.8918000000000017</v>
      </c>
      <c r="L19526"/>
    </row>
    <row r="19527" spans="2:12" x14ac:dyDescent="0.4">
      <c r="B19527" s="5" t="s">
        <v>65</v>
      </c>
      <c r="C19527" s="5" t="s">
        <v>58</v>
      </c>
      <c r="D19527" s="5" t="s">
        <v>6</v>
      </c>
      <c r="E19527" s="5" t="s">
        <v>7</v>
      </c>
      <c r="F19527" s="6">
        <v>44562</v>
      </c>
      <c r="G19527" s="6" t="str">
        <f>TEXT(datatable[[#This Row],[дата]],"ММ")</f>
        <v>01</v>
      </c>
      <c r="H19527" s="8">
        <v>7.5600000000000005</v>
      </c>
      <c r="I19527" s="8">
        <v>2.8408500000000005</v>
      </c>
      <c r="J19527" s="8">
        <f>datatable[[#This Row],[продажи_]]-datatable[[#This Row],[себестоимость_]]</f>
        <v>4.71915</v>
      </c>
      <c r="L19527"/>
    </row>
    <row r="19528" spans="2:12" x14ac:dyDescent="0.4">
      <c r="B19528" s="5" t="s">
        <v>65</v>
      </c>
      <c r="C19528" s="5" t="s">
        <v>58</v>
      </c>
      <c r="D19528" s="5" t="s">
        <v>6</v>
      </c>
      <c r="E19528" s="5" t="s">
        <v>7</v>
      </c>
      <c r="F19528" s="6">
        <v>44593</v>
      </c>
      <c r="G19528" s="6" t="str">
        <f>TEXT(datatable[[#This Row],[дата]],"ММ")</f>
        <v>02</v>
      </c>
      <c r="H19528" s="8">
        <v>9.9960000000000004</v>
      </c>
      <c r="I19528" s="8">
        <v>4.13</v>
      </c>
      <c r="J19528" s="8">
        <f>datatable[[#This Row],[продажи_]]-datatable[[#This Row],[себестоимость_]]</f>
        <v>5.8660000000000005</v>
      </c>
      <c r="L19528"/>
    </row>
    <row r="19529" spans="2:12" x14ac:dyDescent="0.4">
      <c r="B19529" s="5" t="s">
        <v>65</v>
      </c>
      <c r="C19529" s="5" t="s">
        <v>58</v>
      </c>
      <c r="D19529" s="5" t="s">
        <v>6</v>
      </c>
      <c r="E19529" s="5" t="s">
        <v>7</v>
      </c>
      <c r="F19529" s="6">
        <v>44621</v>
      </c>
      <c r="G19529" s="6" t="str">
        <f>TEXT(datatable[[#This Row],[дата]],"ММ")</f>
        <v>03</v>
      </c>
      <c r="H19529" s="8">
        <v>13.8432</v>
      </c>
      <c r="I19529" s="8">
        <v>5.5223999999999993</v>
      </c>
      <c r="J19529" s="8">
        <f>datatable[[#This Row],[продажи_]]-datatable[[#This Row],[себестоимость_]]</f>
        <v>8.3208000000000002</v>
      </c>
      <c r="L19529"/>
    </row>
    <row r="19530" spans="2:12" x14ac:dyDescent="0.4">
      <c r="B19530" s="5" t="s">
        <v>65</v>
      </c>
      <c r="C19530" s="5" t="s">
        <v>58</v>
      </c>
      <c r="D19530" s="5" t="s">
        <v>6</v>
      </c>
      <c r="E19530" s="5" t="s">
        <v>7</v>
      </c>
      <c r="F19530" s="6">
        <v>44652</v>
      </c>
      <c r="G19530" s="6" t="str">
        <f>TEXT(datatable[[#This Row],[дата]],"ММ")</f>
        <v>04</v>
      </c>
      <c r="H19530" s="8">
        <v>10.701600000000001</v>
      </c>
      <c r="I19530" s="8">
        <v>4.9559999999999995</v>
      </c>
      <c r="J19530" s="8">
        <f>datatable[[#This Row],[продажи_]]-datatable[[#This Row],[себестоимость_]]</f>
        <v>5.7456000000000014</v>
      </c>
      <c r="L19530"/>
    </row>
    <row r="19531" spans="2:12" x14ac:dyDescent="0.4">
      <c r="B19531" s="5" t="s">
        <v>65</v>
      </c>
      <c r="C19531" s="5" t="s">
        <v>58</v>
      </c>
      <c r="D19531" s="5" t="s">
        <v>6</v>
      </c>
      <c r="E19531" s="5" t="s">
        <v>7</v>
      </c>
      <c r="F19531" s="6">
        <v>44682</v>
      </c>
      <c r="G19531" s="6" t="str">
        <f>TEXT(datatable[[#This Row],[дата]],"ММ")</f>
        <v>05</v>
      </c>
      <c r="H19531" s="8">
        <v>8.1648000000000014</v>
      </c>
      <c r="I19531" s="8">
        <v>3.2922000000000002</v>
      </c>
      <c r="J19531" s="8">
        <f>datatable[[#This Row],[продажи_]]-datatable[[#This Row],[себестоимость_]]</f>
        <v>4.8726000000000012</v>
      </c>
      <c r="L19531"/>
    </row>
    <row r="19532" spans="2:12" x14ac:dyDescent="0.4">
      <c r="B19532" s="5" t="s">
        <v>65</v>
      </c>
      <c r="C19532" s="5" t="s">
        <v>58</v>
      </c>
      <c r="D19532" s="5" t="s">
        <v>6</v>
      </c>
      <c r="E19532" s="5" t="s">
        <v>7</v>
      </c>
      <c r="F19532" s="6">
        <v>44713</v>
      </c>
      <c r="G19532" s="6" t="str">
        <f>TEXT(datatable[[#This Row],[дата]],"ММ")</f>
        <v>06</v>
      </c>
      <c r="H19532" s="8">
        <v>9.8279999999999994</v>
      </c>
      <c r="I19532" s="8">
        <v>3.1063500000000004</v>
      </c>
      <c r="J19532" s="8">
        <f>datatable[[#This Row],[продажи_]]-datatable[[#This Row],[себестоимость_]]</f>
        <v>6.7216499999999986</v>
      </c>
      <c r="L19532"/>
    </row>
    <row r="19533" spans="2:12" x14ac:dyDescent="0.4">
      <c r="B19533" s="5" t="s">
        <v>65</v>
      </c>
      <c r="C19533" s="5" t="s">
        <v>58</v>
      </c>
      <c r="D19533" s="5" t="s">
        <v>6</v>
      </c>
      <c r="E19533" s="5" t="s">
        <v>7</v>
      </c>
      <c r="F19533" s="6">
        <v>44743</v>
      </c>
      <c r="G19533" s="6" t="str">
        <f>TEXT(datatable[[#This Row],[дата]],"ММ")</f>
        <v>07</v>
      </c>
      <c r="H19533" s="8">
        <v>6.9888000000000003</v>
      </c>
      <c r="I19533" s="8">
        <v>2.5015999999999998</v>
      </c>
      <c r="J19533" s="8">
        <f>datatable[[#This Row],[продажи_]]-datatable[[#This Row],[себестоимость_]]</f>
        <v>4.4872000000000005</v>
      </c>
      <c r="L19533"/>
    </row>
    <row r="19534" spans="2:12" x14ac:dyDescent="0.4">
      <c r="B19534" s="5" t="s">
        <v>65</v>
      </c>
      <c r="C19534" s="5" t="s">
        <v>58</v>
      </c>
      <c r="D19534" s="5" t="s">
        <v>6</v>
      </c>
      <c r="E19534" s="5" t="s">
        <v>7</v>
      </c>
      <c r="F19534" s="6">
        <v>44774</v>
      </c>
      <c r="G19534" s="6" t="str">
        <f>TEXT(datatable[[#This Row],[дата]],"ММ")</f>
        <v>08</v>
      </c>
      <c r="H19534" s="8">
        <v>7.5600000000000005</v>
      </c>
      <c r="I19534" s="8">
        <v>2.7346500000000002</v>
      </c>
      <c r="J19534" s="8">
        <f>datatable[[#This Row],[продажи_]]-datatable[[#This Row],[себестоимость_]]</f>
        <v>4.8253500000000003</v>
      </c>
      <c r="L19534"/>
    </row>
    <row r="19535" spans="2:12" x14ac:dyDescent="0.4">
      <c r="B19535" s="5" t="s">
        <v>65</v>
      </c>
      <c r="C19535" s="5" t="s">
        <v>58</v>
      </c>
      <c r="D19535" s="5" t="s">
        <v>6</v>
      </c>
      <c r="E19535" s="5" t="s">
        <v>7</v>
      </c>
      <c r="F19535" s="6">
        <v>44805</v>
      </c>
      <c r="G19535" s="6" t="str">
        <f>TEXT(datatable[[#This Row],[дата]],"ММ")</f>
        <v>09</v>
      </c>
      <c r="H19535" s="8">
        <v>9.3240000000000016</v>
      </c>
      <c r="I19535" s="8">
        <v>2.5369999999999999</v>
      </c>
      <c r="J19535" s="8">
        <f>datatable[[#This Row],[продажи_]]-datatable[[#This Row],[себестоимость_]]</f>
        <v>6.7870000000000017</v>
      </c>
      <c r="L19535"/>
    </row>
    <row r="19536" spans="2:12" x14ac:dyDescent="0.4">
      <c r="B19536" s="5" t="s">
        <v>65</v>
      </c>
      <c r="C19536" s="5" t="s">
        <v>58</v>
      </c>
      <c r="D19536" s="5" t="s">
        <v>6</v>
      </c>
      <c r="E19536" s="5" t="s">
        <v>7</v>
      </c>
      <c r="F19536" s="6">
        <v>44835</v>
      </c>
      <c r="G19536" s="6" t="str">
        <f>TEXT(datatable[[#This Row],[дата]],"ММ")</f>
        <v>10</v>
      </c>
      <c r="H19536" s="8">
        <v>10.348800000000001</v>
      </c>
      <c r="I19536" s="8">
        <v>3.6757</v>
      </c>
      <c r="J19536" s="8">
        <f>datatable[[#This Row],[продажи_]]-datatable[[#This Row],[себестоимость_]]</f>
        <v>6.6731000000000007</v>
      </c>
      <c r="L19536"/>
    </row>
    <row r="19537" spans="2:12" x14ac:dyDescent="0.4">
      <c r="B19537" s="5" t="s">
        <v>65</v>
      </c>
      <c r="C19537" s="5" t="s">
        <v>58</v>
      </c>
      <c r="D19537" s="5" t="s">
        <v>6</v>
      </c>
      <c r="E19537" s="5" t="s">
        <v>7</v>
      </c>
      <c r="F19537" s="6">
        <v>44866</v>
      </c>
      <c r="G19537" s="6" t="str">
        <f>TEXT(datatable[[#This Row],[дата]],"ММ")</f>
        <v>11</v>
      </c>
      <c r="H19537" s="8">
        <v>8.8452000000000002</v>
      </c>
      <c r="I19537" s="8">
        <v>3.9500500000000001</v>
      </c>
      <c r="J19537" s="8">
        <f>datatable[[#This Row],[продажи_]]-datatable[[#This Row],[себестоимость_]]</f>
        <v>4.8951500000000001</v>
      </c>
      <c r="L19537"/>
    </row>
    <row r="19538" spans="2:12" x14ac:dyDescent="0.4">
      <c r="B19538" s="5" t="s">
        <v>65</v>
      </c>
      <c r="C19538" s="5" t="s">
        <v>58</v>
      </c>
      <c r="D19538" s="5" t="s">
        <v>6</v>
      </c>
      <c r="E19538" s="5" t="s">
        <v>7</v>
      </c>
      <c r="F19538" s="6">
        <v>44896</v>
      </c>
      <c r="G19538" s="6" t="str">
        <f>TEXT(datatable[[#This Row],[дата]],"ММ")</f>
        <v>12</v>
      </c>
      <c r="H19538" s="8">
        <v>8.4672000000000001</v>
      </c>
      <c r="I19538" s="8">
        <v>3.1152000000000002</v>
      </c>
      <c r="J19538" s="8">
        <f>datatable[[#This Row],[продажи_]]-datatable[[#This Row],[себестоимость_]]</f>
        <v>5.3520000000000003</v>
      </c>
      <c r="L19538"/>
    </row>
    <row r="19539" spans="2:12" x14ac:dyDescent="0.4">
      <c r="B19539" s="5" t="s">
        <v>65</v>
      </c>
      <c r="C19539" s="5" t="s">
        <v>58</v>
      </c>
      <c r="D19539" s="5" t="s">
        <v>6</v>
      </c>
      <c r="E19539" s="5" t="s">
        <v>7</v>
      </c>
      <c r="F19539" s="6">
        <v>44562</v>
      </c>
      <c r="G19539" s="6" t="str">
        <f>TEXT(datatable[[#This Row],[дата]],"ММ")</f>
        <v>01</v>
      </c>
      <c r="H19539" s="8">
        <v>0.61919999999999997</v>
      </c>
      <c r="I19539" s="8">
        <v>0.26730000000000004</v>
      </c>
      <c r="J19539" s="8">
        <f>datatable[[#This Row],[продажи_]]-datatable[[#This Row],[себестоимость_]]</f>
        <v>0.35189999999999994</v>
      </c>
      <c r="L19539"/>
    </row>
    <row r="19540" spans="2:12" x14ac:dyDescent="0.4">
      <c r="B19540" s="5" t="s">
        <v>65</v>
      </c>
      <c r="C19540" s="5" t="s">
        <v>58</v>
      </c>
      <c r="D19540" s="5" t="s">
        <v>6</v>
      </c>
      <c r="E19540" s="5" t="s">
        <v>7</v>
      </c>
      <c r="F19540" s="6">
        <v>44593</v>
      </c>
      <c r="G19540" s="6" t="str">
        <f>TEXT(datatable[[#This Row],[дата]],"ММ")</f>
        <v>02</v>
      </c>
      <c r="H19540" s="8">
        <v>1.288</v>
      </c>
      <c r="I19540" s="8">
        <v>0.504</v>
      </c>
      <c r="J19540" s="8">
        <f>datatable[[#This Row],[продажи_]]-datatable[[#This Row],[себестоимость_]]</f>
        <v>0.78400000000000003</v>
      </c>
      <c r="L19540"/>
    </row>
    <row r="19541" spans="2:12" x14ac:dyDescent="0.4">
      <c r="B19541" s="5" t="s">
        <v>65</v>
      </c>
      <c r="C19541" s="5" t="s">
        <v>58</v>
      </c>
      <c r="D19541" s="5" t="s">
        <v>6</v>
      </c>
      <c r="E19541" s="5" t="s">
        <v>7</v>
      </c>
      <c r="F19541" s="6">
        <v>44621</v>
      </c>
      <c r="G19541" s="6" t="str">
        <f>TEXT(datatable[[#This Row],[дата]],"ММ")</f>
        <v>03</v>
      </c>
      <c r="H19541" s="8">
        <v>1.4080000000000001</v>
      </c>
      <c r="I19541" s="8">
        <v>0.38880000000000003</v>
      </c>
      <c r="J19541" s="8">
        <f>datatable[[#This Row],[продажи_]]-datatable[[#This Row],[себестоимость_]]</f>
        <v>1.0192000000000001</v>
      </c>
      <c r="L19541"/>
    </row>
    <row r="19542" spans="2:12" x14ac:dyDescent="0.4">
      <c r="B19542" s="5" t="s">
        <v>65</v>
      </c>
      <c r="C19542" s="5" t="s">
        <v>58</v>
      </c>
      <c r="D19542" s="5" t="s">
        <v>6</v>
      </c>
      <c r="E19542" s="5" t="s">
        <v>7</v>
      </c>
      <c r="F19542" s="6">
        <v>44652</v>
      </c>
      <c r="G19542" s="6" t="str">
        <f>TEXT(datatable[[#This Row],[дата]],"ММ")</f>
        <v>04</v>
      </c>
      <c r="H19542" s="8">
        <v>0.95200000000000007</v>
      </c>
      <c r="I19542" s="8">
        <v>0.43259999999999998</v>
      </c>
      <c r="J19542" s="8">
        <f>datatable[[#This Row],[продажи_]]-datatable[[#This Row],[себестоимость_]]</f>
        <v>0.51940000000000008</v>
      </c>
      <c r="L19542"/>
    </row>
    <row r="19543" spans="2:12" x14ac:dyDescent="0.4">
      <c r="B19543" s="5" t="s">
        <v>65</v>
      </c>
      <c r="C19543" s="5" t="s">
        <v>58</v>
      </c>
      <c r="D19543" s="5" t="s">
        <v>6</v>
      </c>
      <c r="E19543" s="5" t="s">
        <v>7</v>
      </c>
      <c r="F19543" s="6">
        <v>44682</v>
      </c>
      <c r="G19543" s="6" t="str">
        <f>TEXT(datatable[[#This Row],[дата]],"ММ")</f>
        <v>05</v>
      </c>
      <c r="H19543" s="8">
        <v>1.0656000000000001</v>
      </c>
      <c r="I19543" s="8">
        <v>0.29160000000000003</v>
      </c>
      <c r="J19543" s="8">
        <f>datatable[[#This Row],[продажи_]]-datatable[[#This Row],[себестоимость_]]</f>
        <v>0.77400000000000002</v>
      </c>
      <c r="L19543"/>
    </row>
    <row r="19544" spans="2:12" x14ac:dyDescent="0.4">
      <c r="B19544" s="5" t="s">
        <v>65</v>
      </c>
      <c r="C19544" s="5" t="s">
        <v>58</v>
      </c>
      <c r="D19544" s="5" t="s">
        <v>6</v>
      </c>
      <c r="E19544" s="5" t="s">
        <v>7</v>
      </c>
      <c r="F19544" s="6">
        <v>44713</v>
      </c>
      <c r="G19544" s="6" t="str">
        <f>TEXT(datatable[[#This Row],[дата]],"ММ")</f>
        <v>06</v>
      </c>
      <c r="H19544" s="8">
        <v>0.94640000000000002</v>
      </c>
      <c r="I19544" s="8">
        <v>0.35490000000000005</v>
      </c>
      <c r="J19544" s="8">
        <f>datatable[[#This Row],[продажи_]]-datatable[[#This Row],[себестоимость_]]</f>
        <v>0.59149999999999991</v>
      </c>
      <c r="L19544"/>
    </row>
    <row r="19545" spans="2:12" x14ac:dyDescent="0.4">
      <c r="B19545" s="5" t="s">
        <v>65</v>
      </c>
      <c r="C19545" s="5" t="s">
        <v>58</v>
      </c>
      <c r="D19545" s="5" t="s">
        <v>6</v>
      </c>
      <c r="E19545" s="5" t="s">
        <v>7</v>
      </c>
      <c r="F19545" s="6">
        <v>44743</v>
      </c>
      <c r="G19545" s="6" t="str">
        <f>TEXT(datatable[[#This Row],[дата]],"ММ")</f>
        <v>07</v>
      </c>
      <c r="H19545" s="8">
        <v>0.54400000000000004</v>
      </c>
      <c r="I19545" s="8">
        <v>0.23759999999999998</v>
      </c>
      <c r="J19545" s="8">
        <f>datatable[[#This Row],[продажи_]]-datatable[[#This Row],[себестоимость_]]</f>
        <v>0.30640000000000006</v>
      </c>
      <c r="L19545"/>
    </row>
    <row r="19546" spans="2:12" x14ac:dyDescent="0.4">
      <c r="B19546" s="5" t="s">
        <v>65</v>
      </c>
      <c r="C19546" s="5" t="s">
        <v>58</v>
      </c>
      <c r="D19546" s="5" t="s">
        <v>6</v>
      </c>
      <c r="E19546" s="5" t="s">
        <v>7</v>
      </c>
      <c r="F19546" s="6">
        <v>44774</v>
      </c>
      <c r="G19546" s="6" t="str">
        <f>TEXT(datatable[[#This Row],[дата]],"ММ")</f>
        <v>08</v>
      </c>
      <c r="H19546" s="8">
        <v>0.81359999999999988</v>
      </c>
      <c r="I19546" s="8">
        <v>0.30509999999999998</v>
      </c>
      <c r="J19546" s="8">
        <f>datatable[[#This Row],[продажи_]]-datatable[[#This Row],[себестоимость_]]</f>
        <v>0.50849999999999995</v>
      </c>
      <c r="L19546"/>
    </row>
    <row r="19547" spans="2:12" x14ac:dyDescent="0.4">
      <c r="B19547" s="5" t="s">
        <v>65</v>
      </c>
      <c r="C19547" s="5" t="s">
        <v>58</v>
      </c>
      <c r="D19547" s="5" t="s">
        <v>6</v>
      </c>
      <c r="E19547" s="5" t="s">
        <v>7</v>
      </c>
      <c r="F19547" s="6">
        <v>44805</v>
      </c>
      <c r="G19547" s="6" t="str">
        <f>TEXT(datatable[[#This Row],[дата]],"ММ")</f>
        <v>09</v>
      </c>
      <c r="H19547" s="8">
        <v>0.85600000000000009</v>
      </c>
      <c r="I19547" s="8">
        <v>0.35399999999999998</v>
      </c>
      <c r="J19547" s="8">
        <f>datatable[[#This Row],[продажи_]]-datatable[[#This Row],[себестоимость_]]</f>
        <v>0.50200000000000011</v>
      </c>
      <c r="L19547"/>
    </row>
    <row r="19548" spans="2:12" x14ac:dyDescent="0.4">
      <c r="B19548" s="5" t="s">
        <v>65</v>
      </c>
      <c r="C19548" s="5" t="s">
        <v>58</v>
      </c>
      <c r="D19548" s="5" t="s">
        <v>6</v>
      </c>
      <c r="E19548" s="5" t="s">
        <v>7</v>
      </c>
      <c r="F19548" s="6">
        <v>44835</v>
      </c>
      <c r="G19548" s="6" t="str">
        <f>TEXT(datatable[[#This Row],[дата]],"ММ")</f>
        <v>10</v>
      </c>
      <c r="H19548" s="8">
        <v>1.1648000000000001</v>
      </c>
      <c r="I19548" s="8">
        <v>0.47040000000000004</v>
      </c>
      <c r="J19548" s="8">
        <f>datatable[[#This Row],[продажи_]]-datatable[[#This Row],[себестоимость_]]</f>
        <v>0.69440000000000002</v>
      </c>
      <c r="L19548"/>
    </row>
    <row r="19549" spans="2:12" x14ac:dyDescent="0.4">
      <c r="B19549" s="5" t="s">
        <v>65</v>
      </c>
      <c r="C19549" s="5" t="s">
        <v>58</v>
      </c>
      <c r="D19549" s="5" t="s">
        <v>6</v>
      </c>
      <c r="E19549" s="5" t="s">
        <v>7</v>
      </c>
      <c r="F19549" s="6">
        <v>44866</v>
      </c>
      <c r="G19549" s="6" t="str">
        <f>TEXT(datatable[[#This Row],[дата]],"ММ")</f>
        <v>11</v>
      </c>
      <c r="H19549" s="8">
        <v>0.99839999999999995</v>
      </c>
      <c r="I19549" s="8">
        <v>0.41340000000000005</v>
      </c>
      <c r="J19549" s="8">
        <f>datatable[[#This Row],[продажи_]]-datatable[[#This Row],[себестоимость_]]</f>
        <v>0.58499999999999996</v>
      </c>
      <c r="L19549"/>
    </row>
    <row r="19550" spans="2:12" x14ac:dyDescent="0.4">
      <c r="B19550" s="5" t="s">
        <v>65</v>
      </c>
      <c r="C19550" s="5" t="s">
        <v>58</v>
      </c>
      <c r="D19550" s="5" t="s">
        <v>6</v>
      </c>
      <c r="E19550" s="5" t="s">
        <v>7</v>
      </c>
      <c r="F19550" s="6">
        <v>44896</v>
      </c>
      <c r="G19550" s="6" t="str">
        <f>TEXT(datatable[[#This Row],[дата]],"ММ")</f>
        <v>12</v>
      </c>
      <c r="H19550" s="8">
        <v>0.97919999999999996</v>
      </c>
      <c r="I19550" s="8">
        <v>0.33479999999999999</v>
      </c>
      <c r="J19550" s="8">
        <f>datatable[[#This Row],[продажи_]]-datatable[[#This Row],[себестоимость_]]</f>
        <v>0.64439999999999997</v>
      </c>
      <c r="L19550"/>
    </row>
    <row r="19551" spans="2:12" x14ac:dyDescent="0.4">
      <c r="B19551" s="5" t="s">
        <v>65</v>
      </c>
      <c r="C19551" s="5" t="s">
        <v>58</v>
      </c>
      <c r="D19551" s="5" t="s">
        <v>6</v>
      </c>
      <c r="E19551" s="5" t="s">
        <v>7</v>
      </c>
      <c r="F19551" s="6">
        <v>44562</v>
      </c>
      <c r="G19551" s="6" t="str">
        <f>TEXT(datatable[[#This Row],[дата]],"ММ")</f>
        <v>01</v>
      </c>
      <c r="H19551" s="8">
        <v>16.315200000000001</v>
      </c>
      <c r="I19551" s="8">
        <v>6.0434999999999999</v>
      </c>
      <c r="J19551" s="8">
        <f>datatable[[#This Row],[продажи_]]-datatable[[#This Row],[себестоимость_]]</f>
        <v>10.271700000000001</v>
      </c>
      <c r="L19551"/>
    </row>
    <row r="19552" spans="2:12" x14ac:dyDescent="0.4">
      <c r="B19552" s="5" t="s">
        <v>65</v>
      </c>
      <c r="C19552" s="5" t="s">
        <v>58</v>
      </c>
      <c r="D19552" s="5" t="s">
        <v>6</v>
      </c>
      <c r="E19552" s="5" t="s">
        <v>7</v>
      </c>
      <c r="F19552" s="6">
        <v>44593</v>
      </c>
      <c r="G19552" s="6" t="str">
        <f>TEXT(datatable[[#This Row],[дата]],"ММ")</f>
        <v>02</v>
      </c>
      <c r="H19552" s="8">
        <v>22.668800000000001</v>
      </c>
      <c r="I19552" s="8">
        <v>11.06</v>
      </c>
      <c r="J19552" s="8">
        <f>datatable[[#This Row],[продажи_]]-datatable[[#This Row],[себестоимость_]]</f>
        <v>11.6088</v>
      </c>
      <c r="L19552"/>
    </row>
    <row r="19553" spans="2:12" x14ac:dyDescent="0.4">
      <c r="B19553" s="5" t="s">
        <v>65</v>
      </c>
      <c r="C19553" s="5" t="s">
        <v>58</v>
      </c>
      <c r="D19553" s="5" t="s">
        <v>6</v>
      </c>
      <c r="E19553" s="5" t="s">
        <v>7</v>
      </c>
      <c r="F19553" s="6">
        <v>44621</v>
      </c>
      <c r="G19553" s="6" t="str">
        <f>TEXT(datatable[[#This Row],[дата]],"ММ")</f>
        <v>03</v>
      </c>
      <c r="H19553" s="8">
        <v>25.344000000000001</v>
      </c>
      <c r="I19553" s="8">
        <v>14.9152</v>
      </c>
      <c r="J19553" s="8">
        <f>datatable[[#This Row],[продажи_]]-datatable[[#This Row],[себестоимость_]]</f>
        <v>10.428800000000001</v>
      </c>
      <c r="L19553"/>
    </row>
    <row r="19554" spans="2:12" x14ac:dyDescent="0.4">
      <c r="B19554" s="5" t="s">
        <v>65</v>
      </c>
      <c r="C19554" s="5" t="s">
        <v>58</v>
      </c>
      <c r="D19554" s="5" t="s">
        <v>6</v>
      </c>
      <c r="E19554" s="5" t="s">
        <v>7</v>
      </c>
      <c r="F19554" s="6">
        <v>44652</v>
      </c>
      <c r="G19554" s="6" t="str">
        <f>TEXT(datatable[[#This Row],[дата]],"ММ")</f>
        <v>04</v>
      </c>
      <c r="H19554" s="8">
        <v>20.697600000000001</v>
      </c>
      <c r="I19554" s="8">
        <v>13.050800000000001</v>
      </c>
      <c r="J19554" s="8">
        <f>datatable[[#This Row],[продажи_]]-datatable[[#This Row],[себестоимость_]]</f>
        <v>7.6468000000000007</v>
      </c>
      <c r="L19554"/>
    </row>
    <row r="19555" spans="2:12" x14ac:dyDescent="0.4">
      <c r="B19555" s="5" t="s">
        <v>65</v>
      </c>
      <c r="C19555" s="5" t="s">
        <v>58</v>
      </c>
      <c r="D19555" s="5" t="s">
        <v>6</v>
      </c>
      <c r="E19555" s="5" t="s">
        <v>7</v>
      </c>
      <c r="F19555" s="6">
        <v>44682</v>
      </c>
      <c r="G19555" s="6" t="str">
        <f>TEXT(datatable[[#This Row],[дата]],"ММ")</f>
        <v>05</v>
      </c>
      <c r="H19555" s="8">
        <v>24.288</v>
      </c>
      <c r="I19555" s="8">
        <v>7.6788000000000007</v>
      </c>
      <c r="J19555" s="8">
        <f>datatable[[#This Row],[продажи_]]-datatable[[#This Row],[себестоимость_]]</f>
        <v>16.609200000000001</v>
      </c>
      <c r="L19555"/>
    </row>
    <row r="19556" spans="2:12" x14ac:dyDescent="0.4">
      <c r="B19556" s="5" t="s">
        <v>65</v>
      </c>
      <c r="C19556" s="5" t="s">
        <v>58</v>
      </c>
      <c r="D19556" s="5" t="s">
        <v>6</v>
      </c>
      <c r="E19556" s="5" t="s">
        <v>7</v>
      </c>
      <c r="F19556" s="6">
        <v>44713</v>
      </c>
      <c r="G19556" s="6" t="str">
        <f>TEXT(datatable[[#This Row],[дата]],"ММ")</f>
        <v>06</v>
      </c>
      <c r="H19556" s="8">
        <v>22.4224</v>
      </c>
      <c r="I19556" s="8">
        <v>8.7294999999999998</v>
      </c>
      <c r="J19556" s="8">
        <f>datatable[[#This Row],[продажи_]]-datatable[[#This Row],[себестоимость_]]</f>
        <v>13.6929</v>
      </c>
      <c r="L19556"/>
    </row>
    <row r="19557" spans="2:12" x14ac:dyDescent="0.4">
      <c r="B19557" s="5" t="s">
        <v>65</v>
      </c>
      <c r="C19557" s="5" t="s">
        <v>58</v>
      </c>
      <c r="D19557" s="5" t="s">
        <v>6</v>
      </c>
      <c r="E19557" s="5" t="s">
        <v>7</v>
      </c>
      <c r="F19557" s="6">
        <v>44743</v>
      </c>
      <c r="G19557" s="6" t="str">
        <f>TEXT(datatable[[#This Row],[дата]],"ММ")</f>
        <v>07</v>
      </c>
      <c r="H19557" s="8">
        <v>14.6432</v>
      </c>
      <c r="I19557" s="8">
        <v>5.0560000000000009</v>
      </c>
      <c r="J19557" s="8">
        <f>datatable[[#This Row],[продажи_]]-datatable[[#This Row],[себестоимость_]]</f>
        <v>9.5871999999999993</v>
      </c>
      <c r="L19557"/>
    </row>
    <row r="19558" spans="2:12" x14ac:dyDescent="0.4">
      <c r="B19558" s="5" t="s">
        <v>65</v>
      </c>
      <c r="C19558" s="5" t="s">
        <v>58</v>
      </c>
      <c r="D19558" s="5" t="s">
        <v>6</v>
      </c>
      <c r="E19558" s="5" t="s">
        <v>7</v>
      </c>
      <c r="F19558" s="6">
        <v>44774</v>
      </c>
      <c r="G19558" s="6" t="str">
        <f>TEXT(datatable[[#This Row],[дата]],"ММ")</f>
        <v>08</v>
      </c>
      <c r="H19558" s="8">
        <v>17.899199999999997</v>
      </c>
      <c r="I19558" s="8">
        <v>7.892100000000001</v>
      </c>
      <c r="J19558" s="8">
        <f>datatable[[#This Row],[продажи_]]-datatable[[#This Row],[себестоимость_]]</f>
        <v>10.007099999999996</v>
      </c>
      <c r="L19558"/>
    </row>
    <row r="19559" spans="2:12" x14ac:dyDescent="0.4">
      <c r="B19559" s="5" t="s">
        <v>65</v>
      </c>
      <c r="C19559" s="5" t="s">
        <v>58</v>
      </c>
      <c r="D19559" s="5" t="s">
        <v>6</v>
      </c>
      <c r="E19559" s="5" t="s">
        <v>7</v>
      </c>
      <c r="F19559" s="6">
        <v>44805</v>
      </c>
      <c r="G19559" s="6" t="str">
        <f>TEXT(datatable[[#This Row],[дата]],"ММ")</f>
        <v>09</v>
      </c>
      <c r="H19559" s="8">
        <v>18.480000000000004</v>
      </c>
      <c r="I19559" s="8">
        <v>8.7690000000000019</v>
      </c>
      <c r="J19559" s="8">
        <f>datatable[[#This Row],[продажи_]]-datatable[[#This Row],[себестоимость_]]</f>
        <v>9.7110000000000021</v>
      </c>
      <c r="L19559"/>
    </row>
    <row r="19560" spans="2:12" x14ac:dyDescent="0.4">
      <c r="B19560" s="5" t="s">
        <v>65</v>
      </c>
      <c r="C19560" s="5" t="s">
        <v>58</v>
      </c>
      <c r="D19560" s="5" t="s">
        <v>6</v>
      </c>
      <c r="E19560" s="5" t="s">
        <v>7</v>
      </c>
      <c r="F19560" s="6">
        <v>44835</v>
      </c>
      <c r="G19560" s="6" t="str">
        <f>TEXT(datatable[[#This Row],[дата]],"ММ")</f>
        <v>10</v>
      </c>
      <c r="H19560" s="8">
        <v>20.697600000000001</v>
      </c>
      <c r="I19560" s="8">
        <v>11.502400000000002</v>
      </c>
      <c r="J19560" s="8">
        <f>datatable[[#This Row],[продажи_]]-datatable[[#This Row],[себестоимость_]]</f>
        <v>9.1951999999999998</v>
      </c>
      <c r="L19560"/>
    </row>
    <row r="19561" spans="2:12" x14ac:dyDescent="0.4">
      <c r="B19561" s="5" t="s">
        <v>65</v>
      </c>
      <c r="C19561" s="5" t="s">
        <v>58</v>
      </c>
      <c r="D19561" s="5" t="s">
        <v>6</v>
      </c>
      <c r="E19561" s="5" t="s">
        <v>7</v>
      </c>
      <c r="F19561" s="6">
        <v>44866</v>
      </c>
      <c r="G19561" s="6" t="str">
        <f>TEXT(datatable[[#This Row],[дата]],"ММ")</f>
        <v>11</v>
      </c>
      <c r="H19561" s="8">
        <v>24.4816</v>
      </c>
      <c r="I19561" s="8">
        <v>10.6808</v>
      </c>
      <c r="J19561" s="8">
        <f>datatable[[#This Row],[продажи_]]-datatable[[#This Row],[себестоимость_]]</f>
        <v>13.800800000000001</v>
      </c>
      <c r="L19561"/>
    </row>
    <row r="19562" spans="2:12" x14ac:dyDescent="0.4">
      <c r="B19562" s="5" t="s">
        <v>65</v>
      </c>
      <c r="C19562" s="5" t="s">
        <v>58</v>
      </c>
      <c r="D19562" s="5" t="s">
        <v>6</v>
      </c>
      <c r="E19562" s="5" t="s">
        <v>7</v>
      </c>
      <c r="F19562" s="6">
        <v>44896</v>
      </c>
      <c r="G19562" s="6" t="str">
        <f>TEXT(datatable[[#This Row],[дата]],"ММ")</f>
        <v>12</v>
      </c>
      <c r="H19562" s="8">
        <v>18.585599999999999</v>
      </c>
      <c r="I19562" s="8">
        <v>9.6696000000000009</v>
      </c>
      <c r="J19562" s="8">
        <f>datatable[[#This Row],[продажи_]]-datatable[[#This Row],[себестоимость_]]</f>
        <v>8.9159999999999986</v>
      </c>
      <c r="L19562"/>
    </row>
    <row r="19563" spans="2:12" x14ac:dyDescent="0.4">
      <c r="B19563" s="5" t="s">
        <v>65</v>
      </c>
      <c r="C19563" s="5" t="s">
        <v>58</v>
      </c>
      <c r="D19563" s="5" t="s">
        <v>6</v>
      </c>
      <c r="E19563" s="5" t="s">
        <v>7</v>
      </c>
      <c r="F19563" s="6">
        <v>44562</v>
      </c>
      <c r="G19563" s="6" t="str">
        <f>TEXT(datatable[[#This Row],[дата]],"ММ")</f>
        <v>01</v>
      </c>
      <c r="H19563" s="8">
        <v>15.983099999999999</v>
      </c>
      <c r="I19563" s="8">
        <v>3.8758500000000002</v>
      </c>
      <c r="J19563" s="8">
        <f>datatable[[#This Row],[продажи_]]-datatable[[#This Row],[себестоимость_]]</f>
        <v>12.107249999999999</v>
      </c>
      <c r="L19563"/>
    </row>
    <row r="19564" spans="2:12" x14ac:dyDescent="0.4">
      <c r="B19564" s="5" t="s">
        <v>65</v>
      </c>
      <c r="C19564" s="5" t="s">
        <v>58</v>
      </c>
      <c r="D19564" s="5" t="s">
        <v>6</v>
      </c>
      <c r="E19564" s="5" t="s">
        <v>7</v>
      </c>
      <c r="F19564" s="6">
        <v>44593</v>
      </c>
      <c r="G19564" s="6" t="str">
        <f>TEXT(datatable[[#This Row],[дата]],"ММ")</f>
        <v>02</v>
      </c>
      <c r="H19564" s="8">
        <v>18.120200000000001</v>
      </c>
      <c r="I19564" s="8">
        <v>7.6230000000000002</v>
      </c>
      <c r="J19564" s="8">
        <f>datatable[[#This Row],[продажи_]]-datatable[[#This Row],[себестоимость_]]</f>
        <v>10.497199999999999</v>
      </c>
      <c r="L19564"/>
    </row>
    <row r="19565" spans="2:12" x14ac:dyDescent="0.4">
      <c r="B19565" s="5" t="s">
        <v>65</v>
      </c>
      <c r="C19565" s="5" t="s">
        <v>58</v>
      </c>
      <c r="D19565" s="5" t="s">
        <v>6</v>
      </c>
      <c r="E19565" s="5" t="s">
        <v>7</v>
      </c>
      <c r="F19565" s="6">
        <v>44621</v>
      </c>
      <c r="G19565" s="6" t="str">
        <f>TEXT(datatable[[#This Row],[дата]],"ММ")</f>
        <v>03</v>
      </c>
      <c r="H19565" s="8">
        <v>19.7456</v>
      </c>
      <c r="I19565" s="8">
        <v>8.3160000000000007</v>
      </c>
      <c r="J19565" s="8">
        <f>datatable[[#This Row],[продажи_]]-datatable[[#This Row],[себестоимость_]]</f>
        <v>11.429599999999999</v>
      </c>
      <c r="L19565"/>
    </row>
    <row r="19566" spans="2:12" x14ac:dyDescent="0.4">
      <c r="B19566" s="5" t="s">
        <v>65</v>
      </c>
      <c r="C19566" s="5" t="s">
        <v>58</v>
      </c>
      <c r="D19566" s="5" t="s">
        <v>6</v>
      </c>
      <c r="E19566" s="5" t="s">
        <v>7</v>
      </c>
      <c r="F19566" s="6">
        <v>44652</v>
      </c>
      <c r="G19566" s="6" t="str">
        <f>TEXT(datatable[[#This Row],[дата]],"ММ")</f>
        <v>04</v>
      </c>
      <c r="H19566" s="8">
        <v>18.752300000000002</v>
      </c>
      <c r="I19566" s="8">
        <v>6.1677</v>
      </c>
      <c r="J19566" s="8">
        <f>datatable[[#This Row],[продажи_]]-datatable[[#This Row],[себестоимость_]]</f>
        <v>12.584600000000002</v>
      </c>
      <c r="L19566"/>
    </row>
    <row r="19567" spans="2:12" x14ac:dyDescent="0.4">
      <c r="B19567" s="5" t="s">
        <v>65</v>
      </c>
      <c r="C19567" s="5" t="s">
        <v>58</v>
      </c>
      <c r="D19567" s="5" t="s">
        <v>6</v>
      </c>
      <c r="E19567" s="5" t="s">
        <v>7</v>
      </c>
      <c r="F19567" s="6">
        <v>44682</v>
      </c>
      <c r="G19567" s="6" t="str">
        <f>TEXT(datatable[[#This Row],[дата]],"ММ")</f>
        <v>05</v>
      </c>
      <c r="H19567" s="8">
        <v>16.7958</v>
      </c>
      <c r="I19567" s="8">
        <v>6.7122000000000002</v>
      </c>
      <c r="J19567" s="8">
        <f>datatable[[#This Row],[продажи_]]-datatable[[#This Row],[себестоимость_]]</f>
        <v>10.083600000000001</v>
      </c>
      <c r="L19567"/>
    </row>
    <row r="19568" spans="2:12" x14ac:dyDescent="0.4">
      <c r="B19568" s="5" t="s">
        <v>65</v>
      </c>
      <c r="C19568" s="5" t="s">
        <v>58</v>
      </c>
      <c r="D19568" s="5" t="s">
        <v>6</v>
      </c>
      <c r="E19568" s="5" t="s">
        <v>7</v>
      </c>
      <c r="F19568" s="6">
        <v>44713</v>
      </c>
      <c r="G19568" s="6" t="str">
        <f>TEXT(datatable[[#This Row],[дата]],"ММ")</f>
        <v>06</v>
      </c>
      <c r="H19568" s="8">
        <v>22.499749999999999</v>
      </c>
      <c r="I19568" s="8">
        <v>6.0488999999999997</v>
      </c>
      <c r="J19568" s="8">
        <f>datatable[[#This Row],[продажи_]]-datatable[[#This Row],[себестоимость_]]</f>
        <v>16.450849999999999</v>
      </c>
      <c r="L19568"/>
    </row>
    <row r="19569" spans="2:12" x14ac:dyDescent="0.4">
      <c r="B19569" s="5" t="s">
        <v>65</v>
      </c>
      <c r="C19569" s="5" t="s">
        <v>58</v>
      </c>
      <c r="D19569" s="5" t="s">
        <v>6</v>
      </c>
      <c r="E19569" s="5" t="s">
        <v>7</v>
      </c>
      <c r="F19569" s="6">
        <v>44743</v>
      </c>
      <c r="G19569" s="6" t="str">
        <f>TEXT(datatable[[#This Row],[дата]],"ММ")</f>
        <v>07</v>
      </c>
      <c r="H19569" s="8">
        <v>13.6052</v>
      </c>
      <c r="I19569" s="8">
        <v>4.3956</v>
      </c>
      <c r="J19569" s="8">
        <f>datatable[[#This Row],[продажи_]]-datatable[[#This Row],[себестоимость_]]</f>
        <v>9.2096</v>
      </c>
      <c r="L19569"/>
    </row>
    <row r="19570" spans="2:12" x14ac:dyDescent="0.4">
      <c r="B19570" s="5" t="s">
        <v>65</v>
      </c>
      <c r="C19570" s="5" t="s">
        <v>58</v>
      </c>
      <c r="D19570" s="5" t="s">
        <v>6</v>
      </c>
      <c r="E19570" s="5" t="s">
        <v>7</v>
      </c>
      <c r="F19570" s="6">
        <v>44774</v>
      </c>
      <c r="G19570" s="6" t="str">
        <f>TEXT(datatable[[#This Row],[дата]],"ММ")</f>
        <v>08</v>
      </c>
      <c r="H19570" s="8">
        <v>14.764050000000001</v>
      </c>
      <c r="I19570" s="8">
        <v>4.4995500000000002</v>
      </c>
      <c r="J19570" s="8">
        <f>datatable[[#This Row],[продажи_]]-datatable[[#This Row],[себестоимость_]]</f>
        <v>10.264500000000002</v>
      </c>
      <c r="L19570"/>
    </row>
    <row r="19571" spans="2:12" x14ac:dyDescent="0.4">
      <c r="B19571" s="5" t="s">
        <v>65</v>
      </c>
      <c r="C19571" s="5" t="s">
        <v>58</v>
      </c>
      <c r="D19571" s="5" t="s">
        <v>6</v>
      </c>
      <c r="E19571" s="5" t="s">
        <v>7</v>
      </c>
      <c r="F19571" s="6">
        <v>44805</v>
      </c>
      <c r="G19571" s="6" t="str">
        <f>TEXT(datatable[[#This Row],[дата]],"ММ")</f>
        <v>09</v>
      </c>
      <c r="H19571" s="8">
        <v>14.8995</v>
      </c>
      <c r="I19571" s="8">
        <v>5.5934999999999997</v>
      </c>
      <c r="J19571" s="8">
        <f>datatable[[#This Row],[продажи_]]-datatable[[#This Row],[себестоимость_]]</f>
        <v>9.3060000000000009</v>
      </c>
      <c r="L19571"/>
    </row>
    <row r="19572" spans="2:12" x14ac:dyDescent="0.4">
      <c r="B19572" s="5" t="s">
        <v>65</v>
      </c>
      <c r="C19572" s="5" t="s">
        <v>58</v>
      </c>
      <c r="D19572" s="5" t="s">
        <v>6</v>
      </c>
      <c r="E19572" s="5" t="s">
        <v>7</v>
      </c>
      <c r="F19572" s="6">
        <v>44835</v>
      </c>
      <c r="G19572" s="6" t="str">
        <f>TEXT(datatable[[#This Row],[дата]],"ММ")</f>
        <v>10</v>
      </c>
      <c r="H19572" s="8">
        <v>22.755600000000001</v>
      </c>
      <c r="I19572" s="8">
        <v>5.8211999999999993</v>
      </c>
      <c r="J19572" s="8">
        <f>datatable[[#This Row],[продажи_]]-datatable[[#This Row],[себестоимость_]]</f>
        <v>16.934400000000004</v>
      </c>
      <c r="L19572"/>
    </row>
    <row r="19573" spans="2:12" x14ac:dyDescent="0.4">
      <c r="B19573" s="5" t="s">
        <v>65</v>
      </c>
      <c r="C19573" s="5" t="s">
        <v>58</v>
      </c>
      <c r="D19573" s="5" t="s">
        <v>6</v>
      </c>
      <c r="E19573" s="5" t="s">
        <v>7</v>
      </c>
      <c r="F19573" s="6">
        <v>44866</v>
      </c>
      <c r="G19573" s="6" t="str">
        <f>TEXT(datatable[[#This Row],[дата]],"ММ")</f>
        <v>11</v>
      </c>
      <c r="H19573" s="8">
        <v>17.9998</v>
      </c>
      <c r="I19573" s="8">
        <v>5.1480000000000006</v>
      </c>
      <c r="J19573" s="8">
        <f>datatable[[#This Row],[продажи_]]-datatable[[#This Row],[себестоимость_]]</f>
        <v>12.851800000000001</v>
      </c>
      <c r="L19573"/>
    </row>
    <row r="19574" spans="2:12" x14ac:dyDescent="0.4">
      <c r="B19574" s="5" t="s">
        <v>65</v>
      </c>
      <c r="C19574" s="5" t="s">
        <v>58</v>
      </c>
      <c r="D19574" s="5" t="s">
        <v>6</v>
      </c>
      <c r="E19574" s="5" t="s">
        <v>7</v>
      </c>
      <c r="F19574" s="6">
        <v>44896</v>
      </c>
      <c r="G19574" s="6" t="str">
        <f>TEXT(datatable[[#This Row],[дата]],"ММ")</f>
        <v>12</v>
      </c>
      <c r="H19574" s="8">
        <v>18.240600000000001</v>
      </c>
      <c r="I19574" s="8">
        <v>4.8708</v>
      </c>
      <c r="J19574" s="8">
        <f>datatable[[#This Row],[продажи_]]-datatable[[#This Row],[себестоимость_]]</f>
        <v>13.369800000000001</v>
      </c>
      <c r="L19574"/>
    </row>
    <row r="19575" spans="2:12" x14ac:dyDescent="0.4">
      <c r="B19575" s="5" t="s">
        <v>65</v>
      </c>
      <c r="C19575" s="5" t="s">
        <v>58</v>
      </c>
      <c r="D19575" s="5" t="s">
        <v>6</v>
      </c>
      <c r="E19575" s="5" t="s">
        <v>7</v>
      </c>
      <c r="F19575" s="6">
        <v>44562</v>
      </c>
      <c r="G19575" s="6" t="str">
        <f>TEXT(datatable[[#This Row],[дата]],"ММ")</f>
        <v>01</v>
      </c>
      <c r="H19575" s="8">
        <v>4.9261499999999998</v>
      </c>
      <c r="I19575" s="8">
        <v>2.3868</v>
      </c>
      <c r="J19575" s="8">
        <f>datatable[[#This Row],[продажи_]]-datatable[[#This Row],[себестоимость_]]</f>
        <v>2.5393499999999998</v>
      </c>
      <c r="L19575"/>
    </row>
    <row r="19576" spans="2:12" x14ac:dyDescent="0.4">
      <c r="B19576" s="5" t="s">
        <v>65</v>
      </c>
      <c r="C19576" s="5" t="s">
        <v>58</v>
      </c>
      <c r="D19576" s="5" t="s">
        <v>6</v>
      </c>
      <c r="E19576" s="5" t="s">
        <v>7</v>
      </c>
      <c r="F19576" s="6">
        <v>44593</v>
      </c>
      <c r="G19576" s="6" t="str">
        <f>TEXT(datatable[[#This Row],[дата]],"ММ")</f>
        <v>02</v>
      </c>
      <c r="H19576" s="8">
        <v>7.6628999999999996</v>
      </c>
      <c r="I19576" s="8">
        <v>3.7856000000000001</v>
      </c>
      <c r="J19576" s="8">
        <f>datatable[[#This Row],[продажи_]]-datatable[[#This Row],[себестоимость_]]</f>
        <v>3.8772999999999995</v>
      </c>
      <c r="L19576"/>
    </row>
    <row r="19577" spans="2:12" x14ac:dyDescent="0.4">
      <c r="B19577" s="5" t="s">
        <v>65</v>
      </c>
      <c r="C19577" s="5" t="s">
        <v>58</v>
      </c>
      <c r="D19577" s="5" t="s">
        <v>6</v>
      </c>
      <c r="E19577" s="5" t="s">
        <v>7</v>
      </c>
      <c r="F19577" s="6">
        <v>44621</v>
      </c>
      <c r="G19577" s="6" t="str">
        <f>TEXT(datatable[[#This Row],[дата]],"ММ")</f>
        <v>03</v>
      </c>
      <c r="H19577" s="8">
        <v>8.8559999999999999</v>
      </c>
      <c r="I19577" s="8">
        <v>4.3680000000000003</v>
      </c>
      <c r="J19577" s="8">
        <f>datatable[[#This Row],[продажи_]]-datatable[[#This Row],[себестоимость_]]</f>
        <v>4.4879999999999995</v>
      </c>
      <c r="L19577"/>
    </row>
    <row r="19578" spans="2:12" x14ac:dyDescent="0.4">
      <c r="B19578" s="5" t="s">
        <v>65</v>
      </c>
      <c r="C19578" s="5" t="s">
        <v>58</v>
      </c>
      <c r="D19578" s="5" t="s">
        <v>6</v>
      </c>
      <c r="E19578" s="5" t="s">
        <v>7</v>
      </c>
      <c r="F19578" s="6">
        <v>44652</v>
      </c>
      <c r="G19578" s="6" t="str">
        <f>TEXT(datatable[[#This Row],[дата]],"ММ")</f>
        <v>04</v>
      </c>
      <c r="H19578" s="8">
        <v>8.3516999999999992</v>
      </c>
      <c r="I19578" s="8">
        <v>3.64</v>
      </c>
      <c r="J19578" s="8">
        <f>datatable[[#This Row],[продажи_]]-datatable[[#This Row],[себестоимость_]]</f>
        <v>4.7116999999999987</v>
      </c>
      <c r="L19578"/>
    </row>
    <row r="19579" spans="2:12" x14ac:dyDescent="0.4">
      <c r="B19579" s="5" t="s">
        <v>65</v>
      </c>
      <c r="C19579" s="5" t="s">
        <v>58</v>
      </c>
      <c r="D19579" s="5" t="s">
        <v>6</v>
      </c>
      <c r="E19579" s="5" t="s">
        <v>7</v>
      </c>
      <c r="F19579" s="6">
        <v>44682</v>
      </c>
      <c r="G19579" s="6" t="str">
        <f>TEXT(datatable[[#This Row],[дата]],"ММ")</f>
        <v>05</v>
      </c>
      <c r="H19579" s="8">
        <v>6.9371999999999998</v>
      </c>
      <c r="I19579" s="8">
        <v>3.12</v>
      </c>
      <c r="J19579" s="8">
        <f>datatable[[#This Row],[продажи_]]-datatable[[#This Row],[себестоимость_]]</f>
        <v>3.8171999999999997</v>
      </c>
      <c r="L19579"/>
    </row>
    <row r="19580" spans="2:12" x14ac:dyDescent="0.4">
      <c r="B19580" s="5" t="s">
        <v>65</v>
      </c>
      <c r="C19580" s="5" t="s">
        <v>58</v>
      </c>
      <c r="D19580" s="5" t="s">
        <v>6</v>
      </c>
      <c r="E19580" s="5" t="s">
        <v>7</v>
      </c>
      <c r="F19580" s="6">
        <v>44713</v>
      </c>
      <c r="G19580" s="6" t="str">
        <f>TEXT(datatable[[#This Row],[дата]],"ММ")</f>
        <v>06</v>
      </c>
      <c r="H19580" s="8">
        <v>9.5140499999999992</v>
      </c>
      <c r="I19580" s="8">
        <v>3.4137999999999997</v>
      </c>
      <c r="J19580" s="8">
        <f>datatable[[#This Row],[продажи_]]-datatable[[#This Row],[себестоимость_]]</f>
        <v>6.1002499999999991</v>
      </c>
      <c r="L19580"/>
    </row>
    <row r="19581" spans="2:12" x14ac:dyDescent="0.4">
      <c r="B19581" s="5" t="s">
        <v>65</v>
      </c>
      <c r="C19581" s="5" t="s">
        <v>58</v>
      </c>
      <c r="D19581" s="5" t="s">
        <v>6</v>
      </c>
      <c r="E19581" s="5" t="s">
        <v>7</v>
      </c>
      <c r="F19581" s="6">
        <v>44743</v>
      </c>
      <c r="G19581" s="6" t="str">
        <f>TEXT(datatable[[#This Row],[дата]],"ММ")</f>
        <v>07</v>
      </c>
      <c r="H19581" s="8">
        <v>5.6087999999999996</v>
      </c>
      <c r="I19581" s="8">
        <v>2.3919999999999999</v>
      </c>
      <c r="J19581" s="8">
        <f>datatable[[#This Row],[продажи_]]-datatable[[#This Row],[себестоимость_]]</f>
        <v>3.2167999999999997</v>
      </c>
      <c r="L19581"/>
    </row>
    <row r="19582" spans="2:12" x14ac:dyDescent="0.4">
      <c r="B19582" s="5" t="s">
        <v>65</v>
      </c>
      <c r="C19582" s="5" t="s">
        <v>58</v>
      </c>
      <c r="D19582" s="5" t="s">
        <v>6</v>
      </c>
      <c r="E19582" s="5" t="s">
        <v>7</v>
      </c>
      <c r="F19582" s="6">
        <v>44774</v>
      </c>
      <c r="G19582" s="6" t="str">
        <f>TEXT(datatable[[#This Row],[дата]],"ММ")</f>
        <v>08</v>
      </c>
      <c r="H19582" s="8">
        <v>4.7047499999999998</v>
      </c>
      <c r="I19582" s="8">
        <v>2.4102000000000001</v>
      </c>
      <c r="J19582" s="8">
        <f>datatable[[#This Row],[продажи_]]-datatable[[#This Row],[себестоимость_]]</f>
        <v>2.2945499999999996</v>
      </c>
      <c r="L19582"/>
    </row>
    <row r="19583" spans="2:12" x14ac:dyDescent="0.4">
      <c r="B19583" s="5" t="s">
        <v>65</v>
      </c>
      <c r="C19583" s="5" t="s">
        <v>58</v>
      </c>
      <c r="D19583" s="5" t="s">
        <v>6</v>
      </c>
      <c r="E19583" s="5" t="s">
        <v>7</v>
      </c>
      <c r="F19583" s="6">
        <v>44805</v>
      </c>
      <c r="G19583" s="6" t="str">
        <f>TEXT(datatable[[#This Row],[дата]],"ММ")</f>
        <v>09</v>
      </c>
      <c r="H19583" s="8">
        <v>5.6580000000000004</v>
      </c>
      <c r="I19583" s="8">
        <v>2.7820000000000005</v>
      </c>
      <c r="J19583" s="8">
        <f>datatable[[#This Row],[продажи_]]-datatable[[#This Row],[себестоимость_]]</f>
        <v>2.8759999999999999</v>
      </c>
      <c r="L19583"/>
    </row>
    <row r="19584" spans="2:12" x14ac:dyDescent="0.4">
      <c r="B19584" s="5" t="s">
        <v>65</v>
      </c>
      <c r="C19584" s="5" t="s">
        <v>58</v>
      </c>
      <c r="D19584" s="5" t="s">
        <v>6</v>
      </c>
      <c r="E19584" s="5" t="s">
        <v>7</v>
      </c>
      <c r="F19584" s="6">
        <v>44835</v>
      </c>
      <c r="G19584" s="6" t="str">
        <f>TEXT(datatable[[#This Row],[дата]],"ММ")</f>
        <v>10</v>
      </c>
      <c r="H19584" s="8">
        <v>9.3849</v>
      </c>
      <c r="I19584" s="8">
        <v>3.7856000000000001</v>
      </c>
      <c r="J19584" s="8">
        <f>datatable[[#This Row],[продажи_]]-datatable[[#This Row],[себестоимость_]]</f>
        <v>5.5992999999999995</v>
      </c>
      <c r="L19584"/>
    </row>
    <row r="19585" spans="2:12" x14ac:dyDescent="0.4">
      <c r="B19585" s="5" t="s">
        <v>65</v>
      </c>
      <c r="C19585" s="5" t="s">
        <v>58</v>
      </c>
      <c r="D19585" s="5" t="s">
        <v>6</v>
      </c>
      <c r="E19585" s="5" t="s">
        <v>7</v>
      </c>
      <c r="F19585" s="6">
        <v>44866</v>
      </c>
      <c r="G19585" s="6" t="str">
        <f>TEXT(datatable[[#This Row],[дата]],"ММ")</f>
        <v>11</v>
      </c>
      <c r="H19585" s="8">
        <v>6.3960000000000008</v>
      </c>
      <c r="I19585" s="8">
        <v>3.9883999999999995</v>
      </c>
      <c r="J19585" s="8">
        <f>datatable[[#This Row],[продажи_]]-datatable[[#This Row],[себестоимость_]]</f>
        <v>2.4076000000000013</v>
      </c>
      <c r="L19585"/>
    </row>
    <row r="19586" spans="2:12" x14ac:dyDescent="0.4">
      <c r="B19586" s="5" t="s">
        <v>65</v>
      </c>
      <c r="C19586" s="5" t="s">
        <v>58</v>
      </c>
      <c r="D19586" s="5" t="s">
        <v>6</v>
      </c>
      <c r="E19586" s="5" t="s">
        <v>7</v>
      </c>
      <c r="F19586" s="6">
        <v>44896</v>
      </c>
      <c r="G19586" s="6" t="str">
        <f>TEXT(datatable[[#This Row],[дата]],"ММ")</f>
        <v>12</v>
      </c>
      <c r="H19586" s="8">
        <v>8.4131999999999998</v>
      </c>
      <c r="I19586" s="8">
        <v>3.3072000000000004</v>
      </c>
      <c r="J19586" s="8">
        <f>datatable[[#This Row],[продажи_]]-datatable[[#This Row],[себестоимость_]]</f>
        <v>5.1059999999999999</v>
      </c>
      <c r="L19586"/>
    </row>
    <row r="19587" spans="2:12" x14ac:dyDescent="0.4">
      <c r="B19587" s="5" t="s">
        <v>66</v>
      </c>
      <c r="C19587" s="5" t="s">
        <v>54</v>
      </c>
      <c r="D19587" s="5" t="s">
        <v>11</v>
      </c>
      <c r="E19587" s="5" t="s">
        <v>60</v>
      </c>
      <c r="F19587" s="6">
        <v>44562</v>
      </c>
      <c r="G19587" s="6" t="str">
        <f>TEXT(datatable[[#This Row],[дата]],"ММ")</f>
        <v>01</v>
      </c>
      <c r="H19587" s="8">
        <v>234.69749999999999</v>
      </c>
      <c r="I19587" s="8">
        <v>107.71380000000002</v>
      </c>
      <c r="J19587" s="8">
        <f>datatable[[#This Row],[продажи_]]-datatable[[#This Row],[себестоимость_]]</f>
        <v>126.98369999999997</v>
      </c>
      <c r="L19587"/>
    </row>
    <row r="19588" spans="2:12" x14ac:dyDescent="0.4">
      <c r="B19588" s="5" t="s">
        <v>66</v>
      </c>
      <c r="C19588" s="5" t="s">
        <v>54</v>
      </c>
      <c r="D19588" s="5" t="s">
        <v>11</v>
      </c>
      <c r="E19588" s="5" t="s">
        <v>60</v>
      </c>
      <c r="F19588" s="6">
        <v>44593</v>
      </c>
      <c r="G19588" s="6" t="str">
        <f>TEXT(datatable[[#This Row],[дата]],"ММ")</f>
        <v>02</v>
      </c>
      <c r="H19588" s="8">
        <v>453.47399999999999</v>
      </c>
      <c r="I19588" s="8">
        <v>161.40600000000001</v>
      </c>
      <c r="J19588" s="8">
        <f>datatable[[#This Row],[продажи_]]-datatable[[#This Row],[себестоимость_]]</f>
        <v>292.06799999999998</v>
      </c>
      <c r="L19588"/>
    </row>
    <row r="19589" spans="2:12" x14ac:dyDescent="0.4">
      <c r="B19589" s="5" t="s">
        <v>66</v>
      </c>
      <c r="C19589" s="5" t="s">
        <v>54</v>
      </c>
      <c r="D19589" s="5" t="s">
        <v>11</v>
      </c>
      <c r="E19589" s="5" t="s">
        <v>60</v>
      </c>
      <c r="F19589" s="6">
        <v>44621</v>
      </c>
      <c r="G19589" s="6" t="str">
        <f>TEXT(datatable[[#This Row],[дата]],"ММ")</f>
        <v>03</v>
      </c>
      <c r="H19589" s="8">
        <v>474.33600000000001</v>
      </c>
      <c r="I19589" s="8">
        <v>189.73440000000002</v>
      </c>
      <c r="J19589" s="8">
        <f>datatable[[#This Row],[продажи_]]-datatable[[#This Row],[себестоимость_]]</f>
        <v>284.60159999999996</v>
      </c>
      <c r="L19589"/>
    </row>
    <row r="19590" spans="2:12" x14ac:dyDescent="0.4">
      <c r="B19590" s="5" t="s">
        <v>66</v>
      </c>
      <c r="C19590" s="5" t="s">
        <v>54</v>
      </c>
      <c r="D19590" s="5" t="s">
        <v>11</v>
      </c>
      <c r="E19590" s="5" t="s">
        <v>60</v>
      </c>
      <c r="F19590" s="6">
        <v>44652</v>
      </c>
      <c r="G19590" s="6" t="str">
        <f>TEXT(datatable[[#This Row],[дата]],"ММ")</f>
        <v>04</v>
      </c>
      <c r="H19590" s="8">
        <v>403.51500000000004</v>
      </c>
      <c r="I19590" s="8">
        <v>141.42240000000001</v>
      </c>
      <c r="J19590" s="8">
        <f>datatable[[#This Row],[продажи_]]-datatable[[#This Row],[себестоимость_]]</f>
        <v>262.09260000000006</v>
      </c>
      <c r="L19590"/>
    </row>
    <row r="19591" spans="2:12" x14ac:dyDescent="0.4">
      <c r="B19591" s="5" t="s">
        <v>66</v>
      </c>
      <c r="C19591" s="5" t="s">
        <v>54</v>
      </c>
      <c r="D19591" s="5" t="s">
        <v>11</v>
      </c>
      <c r="E19591" s="5" t="s">
        <v>60</v>
      </c>
      <c r="F19591" s="6">
        <v>44682</v>
      </c>
      <c r="G19591" s="6" t="str">
        <f>TEXT(datatable[[#This Row],[дата]],"ММ")</f>
        <v>05</v>
      </c>
      <c r="H19591" s="8">
        <v>296.46000000000004</v>
      </c>
      <c r="I19591" s="8">
        <v>106.7256</v>
      </c>
      <c r="J19591" s="8">
        <f>datatable[[#This Row],[продажи_]]-datatable[[#This Row],[себестоимость_]]</f>
        <v>189.73440000000005</v>
      </c>
      <c r="L19591"/>
    </row>
    <row r="19592" spans="2:12" x14ac:dyDescent="0.4">
      <c r="B19592" s="5" t="s">
        <v>66</v>
      </c>
      <c r="C19592" s="5" t="s">
        <v>54</v>
      </c>
      <c r="D19592" s="5" t="s">
        <v>11</v>
      </c>
      <c r="E19592" s="5" t="s">
        <v>60</v>
      </c>
      <c r="F19592" s="6">
        <v>44713</v>
      </c>
      <c r="G19592" s="6" t="str">
        <f>TEXT(datatable[[#This Row],[дата]],"ММ")</f>
        <v>06</v>
      </c>
      <c r="H19592" s="8">
        <v>328.30200000000002</v>
      </c>
      <c r="I19592" s="8">
        <v>159.86880000000002</v>
      </c>
      <c r="J19592" s="8">
        <f>datatable[[#This Row],[продажи_]]-datatable[[#This Row],[себестоимость_]]</f>
        <v>168.4332</v>
      </c>
      <c r="L19592"/>
    </row>
    <row r="19593" spans="2:12" x14ac:dyDescent="0.4">
      <c r="B19593" s="5" t="s">
        <v>66</v>
      </c>
      <c r="C19593" s="5" t="s">
        <v>54</v>
      </c>
      <c r="D19593" s="5" t="s">
        <v>11</v>
      </c>
      <c r="E19593" s="5" t="s">
        <v>60</v>
      </c>
      <c r="F19593" s="6">
        <v>44743</v>
      </c>
      <c r="G19593" s="6" t="str">
        <f>TEXT(datatable[[#This Row],[дата]],"ММ")</f>
        <v>07</v>
      </c>
      <c r="H19593" s="8">
        <v>254.73599999999999</v>
      </c>
      <c r="I19593" s="8">
        <v>95.74560000000001</v>
      </c>
      <c r="J19593" s="8">
        <f>datatable[[#This Row],[продажи_]]-datatable[[#This Row],[себестоимость_]]</f>
        <v>158.99039999999997</v>
      </c>
      <c r="L19593"/>
    </row>
    <row r="19594" spans="2:12" x14ac:dyDescent="0.4">
      <c r="B19594" s="5" t="s">
        <v>66</v>
      </c>
      <c r="C19594" s="5" t="s">
        <v>54</v>
      </c>
      <c r="D19594" s="5" t="s">
        <v>11</v>
      </c>
      <c r="E19594" s="5" t="s">
        <v>60</v>
      </c>
      <c r="F19594" s="6">
        <v>44774</v>
      </c>
      <c r="G19594" s="6" t="str">
        <f>TEXT(datatable[[#This Row],[дата]],"ММ")</f>
        <v>08</v>
      </c>
      <c r="H19594" s="8">
        <v>207.52199999999999</v>
      </c>
      <c r="I19594" s="8">
        <v>80.044200000000018</v>
      </c>
      <c r="J19594" s="8">
        <f>datatable[[#This Row],[продажи_]]-datatable[[#This Row],[себестоимость_]]</f>
        <v>127.47779999999997</v>
      </c>
      <c r="L19594"/>
    </row>
    <row r="19595" spans="2:12" x14ac:dyDescent="0.4">
      <c r="B19595" s="5" t="s">
        <v>66</v>
      </c>
      <c r="C19595" s="5" t="s">
        <v>54</v>
      </c>
      <c r="D19595" s="5" t="s">
        <v>11</v>
      </c>
      <c r="E19595" s="5" t="s">
        <v>60</v>
      </c>
      <c r="F19595" s="6">
        <v>44805</v>
      </c>
      <c r="G19595" s="6" t="str">
        <f>TEXT(datatable[[#This Row],[дата]],"ММ")</f>
        <v>09</v>
      </c>
      <c r="H19595" s="8">
        <v>230.57999999999998</v>
      </c>
      <c r="I19595" s="8">
        <v>88.938000000000002</v>
      </c>
      <c r="J19595" s="8">
        <f>datatable[[#This Row],[продажи_]]-datatable[[#This Row],[себестоимость_]]</f>
        <v>141.642</v>
      </c>
      <c r="L19595"/>
    </row>
    <row r="19596" spans="2:12" x14ac:dyDescent="0.4">
      <c r="B19596" s="5" t="s">
        <v>66</v>
      </c>
      <c r="C19596" s="5" t="s">
        <v>54</v>
      </c>
      <c r="D19596" s="5" t="s">
        <v>11</v>
      </c>
      <c r="E19596" s="5" t="s">
        <v>60</v>
      </c>
      <c r="F19596" s="6">
        <v>44835</v>
      </c>
      <c r="G19596" s="6" t="str">
        <f>TEXT(datatable[[#This Row],[дата]],"ММ")</f>
        <v>10</v>
      </c>
      <c r="H19596" s="8">
        <v>311.28300000000002</v>
      </c>
      <c r="I19596" s="8">
        <v>159.86879999999999</v>
      </c>
      <c r="J19596" s="8">
        <f>datatable[[#This Row],[продажи_]]-datatable[[#This Row],[себестоимость_]]</f>
        <v>151.41420000000002</v>
      </c>
      <c r="L19596"/>
    </row>
    <row r="19597" spans="2:12" x14ac:dyDescent="0.4">
      <c r="B19597" s="5" t="s">
        <v>66</v>
      </c>
      <c r="C19597" s="5" t="s">
        <v>54</v>
      </c>
      <c r="D19597" s="5" t="s">
        <v>11</v>
      </c>
      <c r="E19597" s="5" t="s">
        <v>60</v>
      </c>
      <c r="F19597" s="6">
        <v>44866</v>
      </c>
      <c r="G19597" s="6" t="str">
        <f>TEXT(datatable[[#This Row],[дата]],"ММ")</f>
        <v>11</v>
      </c>
      <c r="H19597" s="8">
        <v>317.59650000000005</v>
      </c>
      <c r="I19597" s="8">
        <v>154.15920000000003</v>
      </c>
      <c r="J19597" s="8">
        <f>datatable[[#This Row],[продажи_]]-datatable[[#This Row],[себестоимость_]]</f>
        <v>163.43730000000002</v>
      </c>
      <c r="L19597"/>
    </row>
    <row r="19598" spans="2:12" x14ac:dyDescent="0.4">
      <c r="B19598" s="5" t="s">
        <v>66</v>
      </c>
      <c r="C19598" s="5" t="s">
        <v>54</v>
      </c>
      <c r="D19598" s="5" t="s">
        <v>11</v>
      </c>
      <c r="E19598" s="5" t="s">
        <v>60</v>
      </c>
      <c r="F19598" s="6">
        <v>44896</v>
      </c>
      <c r="G19598" s="6" t="str">
        <f>TEXT(datatable[[#This Row],[дата]],"ММ")</f>
        <v>12</v>
      </c>
      <c r="H19598" s="8">
        <v>391.98600000000005</v>
      </c>
      <c r="I19598" s="8">
        <v>138.34799999999998</v>
      </c>
      <c r="J19598" s="8">
        <f>datatable[[#This Row],[продажи_]]-datatable[[#This Row],[себестоимость_]]</f>
        <v>253.63800000000006</v>
      </c>
      <c r="L19598"/>
    </row>
    <row r="19599" spans="2:12" x14ac:dyDescent="0.4">
      <c r="B19599" s="5" t="s">
        <v>66</v>
      </c>
      <c r="C19599" s="5" t="s">
        <v>54</v>
      </c>
      <c r="D19599" s="5" t="s">
        <v>11</v>
      </c>
      <c r="E19599" s="5" t="s">
        <v>8</v>
      </c>
      <c r="F19599" s="6">
        <v>44562</v>
      </c>
      <c r="G19599" s="6" t="str">
        <f>TEXT(datatable[[#This Row],[дата]],"ММ")</f>
        <v>01</v>
      </c>
      <c r="H19599" s="8">
        <v>103.09679999999999</v>
      </c>
      <c r="I19599" s="8">
        <v>80.5518</v>
      </c>
      <c r="J19599" s="8">
        <f>datatable[[#This Row],[продажи_]]-datatable[[#This Row],[себестоимость_]]</f>
        <v>22.544999999999987</v>
      </c>
      <c r="L19599"/>
    </row>
    <row r="19600" spans="2:12" x14ac:dyDescent="0.4">
      <c r="B19600" s="5" t="s">
        <v>66</v>
      </c>
      <c r="C19600" s="5" t="s">
        <v>54</v>
      </c>
      <c r="D19600" s="5" t="s">
        <v>11</v>
      </c>
      <c r="E19600" s="5" t="s">
        <v>8</v>
      </c>
      <c r="F19600" s="6">
        <v>44593</v>
      </c>
      <c r="G19600" s="6" t="str">
        <f>TEXT(datatable[[#This Row],[дата]],"ММ")</f>
        <v>02</v>
      </c>
      <c r="H19600" s="8">
        <v>152.91359999999997</v>
      </c>
      <c r="I19600" s="8">
        <v>122.3194</v>
      </c>
      <c r="J19600" s="8">
        <f>datatable[[#This Row],[продажи_]]-datatable[[#This Row],[себестоимость_]]</f>
        <v>30.594199999999972</v>
      </c>
      <c r="L19600"/>
    </row>
    <row r="19601" spans="2:12" x14ac:dyDescent="0.4">
      <c r="B19601" s="5" t="s">
        <v>66</v>
      </c>
      <c r="C19601" s="5" t="s">
        <v>54</v>
      </c>
      <c r="D19601" s="5" t="s">
        <v>11</v>
      </c>
      <c r="E19601" s="5" t="s">
        <v>8</v>
      </c>
      <c r="F19601" s="6">
        <v>44621</v>
      </c>
      <c r="G19601" s="6" t="str">
        <f>TEXT(datatable[[#This Row],[дата]],"ММ")</f>
        <v>03</v>
      </c>
      <c r="H19601" s="8">
        <v>174.75839999999999</v>
      </c>
      <c r="I19601" s="8">
        <v>175.59440000000001</v>
      </c>
      <c r="J19601" s="8">
        <f>datatable[[#This Row],[продажи_]]-datatable[[#This Row],[себестоимость_]]</f>
        <v>-0.83600000000001273</v>
      </c>
      <c r="L19601"/>
    </row>
    <row r="19602" spans="2:12" x14ac:dyDescent="0.4">
      <c r="B19602" s="5" t="s">
        <v>66</v>
      </c>
      <c r="C19602" s="5" t="s">
        <v>54</v>
      </c>
      <c r="D19602" s="5" t="s">
        <v>11</v>
      </c>
      <c r="E19602" s="5" t="s">
        <v>8</v>
      </c>
      <c r="F19602" s="6">
        <v>44652</v>
      </c>
      <c r="G19602" s="6" t="str">
        <f>TEXT(datatable[[#This Row],[дата]],"ММ")</f>
        <v>04</v>
      </c>
      <c r="H19602" s="8">
        <v>171.5616</v>
      </c>
      <c r="I19602" s="8">
        <v>144.69490000000002</v>
      </c>
      <c r="J19602" s="8">
        <f>datatable[[#This Row],[продажи_]]-datatable[[#This Row],[себестоимость_]]</f>
        <v>26.86669999999998</v>
      </c>
      <c r="L19602"/>
    </row>
    <row r="19603" spans="2:12" x14ac:dyDescent="0.4">
      <c r="B19603" s="5" t="s">
        <v>66</v>
      </c>
      <c r="C19603" s="5" t="s">
        <v>54</v>
      </c>
      <c r="D19603" s="5" t="s">
        <v>11</v>
      </c>
      <c r="E19603" s="5" t="s">
        <v>8</v>
      </c>
      <c r="F19603" s="6">
        <v>44682</v>
      </c>
      <c r="G19603" s="6" t="str">
        <f>TEXT(datatable[[#This Row],[дата]],"ММ")</f>
        <v>05</v>
      </c>
      <c r="H19603" s="8">
        <v>143.85599999999999</v>
      </c>
      <c r="I19603" s="8">
        <v>143.20320000000001</v>
      </c>
      <c r="J19603" s="8">
        <f>datatable[[#This Row],[продажи_]]-datatable[[#This Row],[себестоимость_]]</f>
        <v>0.65279999999998495</v>
      </c>
      <c r="L19603"/>
    </row>
    <row r="19604" spans="2:12" x14ac:dyDescent="0.4">
      <c r="B19604" s="5" t="s">
        <v>66</v>
      </c>
      <c r="C19604" s="5" t="s">
        <v>54</v>
      </c>
      <c r="D19604" s="5" t="s">
        <v>11</v>
      </c>
      <c r="E19604" s="5" t="s">
        <v>8</v>
      </c>
      <c r="F19604" s="6">
        <v>44713</v>
      </c>
      <c r="G19604" s="6" t="str">
        <f>TEXT(datatable[[#This Row],[дата]],"ММ")</f>
        <v>06</v>
      </c>
      <c r="H19604" s="8">
        <v>174.89160000000001</v>
      </c>
      <c r="I19604" s="8">
        <v>145.44075000000001</v>
      </c>
      <c r="J19604" s="8">
        <f>datatable[[#This Row],[продажи_]]-datatable[[#This Row],[себестоимость_]]</f>
        <v>29.450850000000003</v>
      </c>
      <c r="L19604"/>
    </row>
    <row r="19605" spans="2:12" x14ac:dyDescent="0.4">
      <c r="B19605" s="5" t="s">
        <v>66</v>
      </c>
      <c r="C19605" s="5" t="s">
        <v>54</v>
      </c>
      <c r="D19605" s="5" t="s">
        <v>11</v>
      </c>
      <c r="E19605" s="5" t="s">
        <v>8</v>
      </c>
      <c r="F19605" s="6">
        <v>44743</v>
      </c>
      <c r="G19605" s="6" t="str">
        <f>TEXT(datatable[[#This Row],[дата]],"ММ")</f>
        <v>07</v>
      </c>
      <c r="H19605" s="8">
        <v>120.41279999999999</v>
      </c>
      <c r="I19605" s="8">
        <v>92.911600000000007</v>
      </c>
      <c r="J19605" s="8">
        <f>datatable[[#This Row],[продажи_]]-datatable[[#This Row],[себестоимость_]]</f>
        <v>27.501199999999983</v>
      </c>
      <c r="L19605"/>
    </row>
    <row r="19606" spans="2:12" x14ac:dyDescent="0.4">
      <c r="B19606" s="5" t="s">
        <v>66</v>
      </c>
      <c r="C19606" s="5" t="s">
        <v>54</v>
      </c>
      <c r="D19606" s="5" t="s">
        <v>11</v>
      </c>
      <c r="E19606" s="5" t="s">
        <v>8</v>
      </c>
      <c r="F19606" s="6">
        <v>44774</v>
      </c>
      <c r="G19606" s="6" t="str">
        <f>TEXT(datatable[[#This Row],[дата]],"ММ")</f>
        <v>08</v>
      </c>
      <c r="H19606" s="8">
        <v>106.6932</v>
      </c>
      <c r="I19606" s="8">
        <v>97.812899999999999</v>
      </c>
      <c r="J19606" s="8">
        <f>datatable[[#This Row],[продажи_]]-datatable[[#This Row],[себестоимость_]]</f>
        <v>8.8803000000000054</v>
      </c>
      <c r="L19606"/>
    </row>
    <row r="19607" spans="2:12" x14ac:dyDescent="0.4">
      <c r="B19607" s="5" t="s">
        <v>66</v>
      </c>
      <c r="C19607" s="5" t="s">
        <v>54</v>
      </c>
      <c r="D19607" s="5" t="s">
        <v>11</v>
      </c>
      <c r="E19607" s="5" t="s">
        <v>8</v>
      </c>
      <c r="F19607" s="6">
        <v>44805</v>
      </c>
      <c r="G19607" s="6" t="str">
        <f>TEXT(datatable[[#This Row],[дата]],"ММ")</f>
        <v>09</v>
      </c>
      <c r="H19607" s="8">
        <v>159.83999999999997</v>
      </c>
      <c r="I19607" s="8">
        <v>124.66349999999998</v>
      </c>
      <c r="J19607" s="8">
        <f>datatable[[#This Row],[продажи_]]-datatable[[#This Row],[себестоимость_]]</f>
        <v>35.17649999999999</v>
      </c>
      <c r="L19607"/>
    </row>
    <row r="19608" spans="2:12" x14ac:dyDescent="0.4">
      <c r="B19608" s="5" t="s">
        <v>66</v>
      </c>
      <c r="C19608" s="5" t="s">
        <v>54</v>
      </c>
      <c r="D19608" s="5" t="s">
        <v>11</v>
      </c>
      <c r="E19608" s="5" t="s">
        <v>8</v>
      </c>
      <c r="F19608" s="6">
        <v>44835</v>
      </c>
      <c r="G19608" s="6" t="str">
        <f>TEXT(datatable[[#This Row],[дата]],"ММ")</f>
        <v>10</v>
      </c>
      <c r="H19608" s="8">
        <v>184.61519999999999</v>
      </c>
      <c r="I19608" s="8">
        <v>167.07040000000003</v>
      </c>
      <c r="J19608" s="8">
        <f>datatable[[#This Row],[продажи_]]-datatable[[#This Row],[себестоимость_]]</f>
        <v>17.544799999999952</v>
      </c>
      <c r="L19608"/>
    </row>
    <row r="19609" spans="2:12" x14ac:dyDescent="0.4">
      <c r="B19609" s="5" t="s">
        <v>66</v>
      </c>
      <c r="C19609" s="5" t="s">
        <v>54</v>
      </c>
      <c r="D19609" s="5" t="s">
        <v>11</v>
      </c>
      <c r="E19609" s="5" t="s">
        <v>8</v>
      </c>
      <c r="F19609" s="6">
        <v>44866</v>
      </c>
      <c r="G19609" s="6" t="str">
        <f>TEXT(datatable[[#This Row],[дата]],"ММ")</f>
        <v>11</v>
      </c>
      <c r="H19609" s="8">
        <v>166.2336</v>
      </c>
      <c r="I19609" s="8">
        <v>150.98135000000002</v>
      </c>
      <c r="J19609" s="8">
        <f>datatable[[#This Row],[продажи_]]-datatable[[#This Row],[себестоимость_]]</f>
        <v>15.252249999999975</v>
      </c>
      <c r="L19609"/>
    </row>
    <row r="19610" spans="2:12" x14ac:dyDescent="0.4">
      <c r="B19610" s="5" t="s">
        <v>66</v>
      </c>
      <c r="C19610" s="5" t="s">
        <v>54</v>
      </c>
      <c r="D19610" s="5" t="s">
        <v>11</v>
      </c>
      <c r="E19610" s="5" t="s">
        <v>8</v>
      </c>
      <c r="F19610" s="6">
        <v>44896</v>
      </c>
      <c r="G19610" s="6" t="str">
        <f>TEXT(datatable[[#This Row],[дата]],"ММ")</f>
        <v>12</v>
      </c>
      <c r="H19610" s="8">
        <v>127.87200000000001</v>
      </c>
      <c r="I19610" s="8">
        <v>103.56660000000001</v>
      </c>
      <c r="J19610" s="8">
        <f>datatable[[#This Row],[продажи_]]-datatable[[#This Row],[себестоимость_]]</f>
        <v>24.305400000000006</v>
      </c>
      <c r="L19610"/>
    </row>
    <row r="19611" spans="2:12" x14ac:dyDescent="0.4">
      <c r="B19611" s="5" t="s">
        <v>66</v>
      </c>
      <c r="C19611" s="5" t="s">
        <v>54</v>
      </c>
      <c r="D19611" s="5" t="s">
        <v>11</v>
      </c>
      <c r="E19611" s="5" t="s">
        <v>61</v>
      </c>
      <c r="F19611" s="6">
        <v>44562</v>
      </c>
      <c r="G19611" s="6" t="str">
        <f>TEXT(datatable[[#This Row],[дата]],"ММ")</f>
        <v>01</v>
      </c>
      <c r="H19611" s="8">
        <v>69.765299999999996</v>
      </c>
      <c r="I19611" s="8">
        <v>55.8018</v>
      </c>
      <c r="J19611" s="8">
        <f>datatable[[#This Row],[продажи_]]-datatable[[#This Row],[себестоимость_]]</f>
        <v>13.963499999999996</v>
      </c>
      <c r="L19611"/>
    </row>
    <row r="19612" spans="2:12" x14ac:dyDescent="0.4">
      <c r="B19612" s="5" t="s">
        <v>66</v>
      </c>
      <c r="C19612" s="5" t="s">
        <v>54</v>
      </c>
      <c r="D19612" s="5" t="s">
        <v>11</v>
      </c>
      <c r="E19612" s="5" t="s">
        <v>61</v>
      </c>
      <c r="F19612" s="6">
        <v>44593</v>
      </c>
      <c r="G19612" s="6" t="str">
        <f>TEXT(datatable[[#This Row],[дата]],"ММ")</f>
        <v>02</v>
      </c>
      <c r="H19612" s="8">
        <v>145.94579999999999</v>
      </c>
      <c r="I19612" s="8">
        <v>73.333399999999997</v>
      </c>
      <c r="J19612" s="8">
        <f>datatable[[#This Row],[продажи_]]-datatable[[#This Row],[себестоимость_]]</f>
        <v>72.612399999999994</v>
      </c>
      <c r="L19612"/>
    </row>
    <row r="19613" spans="2:12" x14ac:dyDescent="0.4">
      <c r="B19613" s="5" t="s">
        <v>66</v>
      </c>
      <c r="C19613" s="5" t="s">
        <v>54</v>
      </c>
      <c r="D19613" s="5" t="s">
        <v>11</v>
      </c>
      <c r="E19613" s="5" t="s">
        <v>61</v>
      </c>
      <c r="F19613" s="6">
        <v>44621</v>
      </c>
      <c r="G19613" s="6" t="str">
        <f>TEXT(datatable[[#This Row],[дата]],"ММ")</f>
        <v>03</v>
      </c>
      <c r="H19613" s="8">
        <v>155.39040000000003</v>
      </c>
      <c r="I19613" s="8">
        <v>81.243999999999986</v>
      </c>
      <c r="J19613" s="8">
        <f>datatable[[#This Row],[продажи_]]-datatable[[#This Row],[себестоимость_]]</f>
        <v>74.146400000000042</v>
      </c>
      <c r="L19613"/>
    </row>
    <row r="19614" spans="2:12" x14ac:dyDescent="0.4">
      <c r="B19614" s="5" t="s">
        <v>66</v>
      </c>
      <c r="C19614" s="5" t="s">
        <v>54</v>
      </c>
      <c r="D19614" s="5" t="s">
        <v>11</v>
      </c>
      <c r="E19614" s="5" t="s">
        <v>61</v>
      </c>
      <c r="F19614" s="6">
        <v>44652</v>
      </c>
      <c r="G19614" s="6" t="str">
        <f>TEXT(datatable[[#This Row],[дата]],"ММ")</f>
        <v>04</v>
      </c>
      <c r="H19614" s="8">
        <v>142.20359999999999</v>
      </c>
      <c r="I19614" s="8">
        <v>74.83</v>
      </c>
      <c r="J19614" s="8">
        <f>datatable[[#This Row],[продажи_]]-datatable[[#This Row],[себестоимость_]]</f>
        <v>67.373599999999996</v>
      </c>
      <c r="L19614"/>
    </row>
    <row r="19615" spans="2:12" x14ac:dyDescent="0.4">
      <c r="B19615" s="5" t="s">
        <v>66</v>
      </c>
      <c r="C19615" s="5" t="s">
        <v>54</v>
      </c>
      <c r="D19615" s="5" t="s">
        <v>11</v>
      </c>
      <c r="E19615" s="5" t="s">
        <v>61</v>
      </c>
      <c r="F19615" s="6">
        <v>44682</v>
      </c>
      <c r="G19615" s="6" t="str">
        <f>TEXT(datatable[[#This Row],[дата]],"ММ")</f>
        <v>05</v>
      </c>
      <c r="H19615" s="8">
        <v>105.85080000000001</v>
      </c>
      <c r="I19615" s="8">
        <v>53.877600000000001</v>
      </c>
      <c r="J19615" s="8">
        <f>datatable[[#This Row],[продажи_]]-datatable[[#This Row],[себестоимость_]]</f>
        <v>51.973200000000006</v>
      </c>
      <c r="L19615"/>
    </row>
    <row r="19616" spans="2:12" x14ac:dyDescent="0.4">
      <c r="B19616" s="5" t="s">
        <v>66</v>
      </c>
      <c r="C19616" s="5" t="s">
        <v>54</v>
      </c>
      <c r="D19616" s="5" t="s">
        <v>11</v>
      </c>
      <c r="E19616" s="5" t="s">
        <v>61</v>
      </c>
      <c r="F19616" s="6">
        <v>44713</v>
      </c>
      <c r="G19616" s="6" t="str">
        <f>TEXT(datatable[[#This Row],[дата]],"ММ")</f>
        <v>06</v>
      </c>
      <c r="H19616" s="8">
        <v>121.6215</v>
      </c>
      <c r="I19616" s="8">
        <v>55.588000000000001</v>
      </c>
      <c r="J19616" s="8">
        <f>datatable[[#This Row],[продажи_]]-datatable[[#This Row],[себестоимость_]]</f>
        <v>66.033500000000004</v>
      </c>
      <c r="L19616"/>
    </row>
    <row r="19617" spans="2:12" x14ac:dyDescent="0.4">
      <c r="B19617" s="5" t="s">
        <v>66</v>
      </c>
      <c r="C19617" s="5" t="s">
        <v>54</v>
      </c>
      <c r="D19617" s="5" t="s">
        <v>11</v>
      </c>
      <c r="E19617" s="5" t="s">
        <v>61</v>
      </c>
      <c r="F19617" s="6">
        <v>44743</v>
      </c>
      <c r="G19617" s="6" t="str">
        <f>TEXT(datatable[[#This Row],[дата]],"ММ")</f>
        <v>07</v>
      </c>
      <c r="H19617" s="8">
        <v>79.833600000000004</v>
      </c>
      <c r="I19617" s="8">
        <v>51.311999999999998</v>
      </c>
      <c r="J19617" s="8">
        <f>datatable[[#This Row],[продажи_]]-datatable[[#This Row],[себестоимость_]]</f>
        <v>28.521600000000007</v>
      </c>
      <c r="L19617"/>
    </row>
    <row r="19618" spans="2:12" x14ac:dyDescent="0.4">
      <c r="B19618" s="5" t="s">
        <v>66</v>
      </c>
      <c r="C19618" s="5" t="s">
        <v>54</v>
      </c>
      <c r="D19618" s="5" t="s">
        <v>11</v>
      </c>
      <c r="E19618" s="5" t="s">
        <v>61</v>
      </c>
      <c r="F19618" s="6">
        <v>44774</v>
      </c>
      <c r="G19618" s="6" t="str">
        <f>TEXT(datatable[[#This Row],[дата]],"ММ")</f>
        <v>08</v>
      </c>
      <c r="H19618" s="8">
        <v>91.416599999999988</v>
      </c>
      <c r="I19618" s="8">
        <v>42.813450000000003</v>
      </c>
      <c r="J19618" s="8">
        <f>datatable[[#This Row],[продажи_]]-datatable[[#This Row],[себестоимость_]]</f>
        <v>48.603149999999985</v>
      </c>
      <c r="L19618"/>
    </row>
    <row r="19619" spans="2:12" x14ac:dyDescent="0.4">
      <c r="B19619" s="5" t="s">
        <v>66</v>
      </c>
      <c r="C19619" s="5" t="s">
        <v>54</v>
      </c>
      <c r="D19619" s="5" t="s">
        <v>11</v>
      </c>
      <c r="E19619" s="5" t="s">
        <v>61</v>
      </c>
      <c r="F19619" s="6">
        <v>44805</v>
      </c>
      <c r="G19619" s="6" t="str">
        <f>TEXT(datatable[[#This Row],[дата]],"ММ")</f>
        <v>09</v>
      </c>
      <c r="H19619" s="8">
        <v>87.318000000000012</v>
      </c>
      <c r="I19619" s="8">
        <v>51.846499999999999</v>
      </c>
      <c r="J19619" s="8">
        <f>datatable[[#This Row],[продажи_]]-datatable[[#This Row],[себестоимость_]]</f>
        <v>35.471500000000013</v>
      </c>
      <c r="L19619"/>
    </row>
    <row r="19620" spans="2:12" x14ac:dyDescent="0.4">
      <c r="B19620" s="5" t="s">
        <v>66</v>
      </c>
      <c r="C19620" s="5" t="s">
        <v>54</v>
      </c>
      <c r="D19620" s="5" t="s">
        <v>11</v>
      </c>
      <c r="E19620" s="5" t="s">
        <v>61</v>
      </c>
      <c r="F19620" s="6">
        <v>44835</v>
      </c>
      <c r="G19620" s="6" t="str">
        <f>TEXT(datatable[[#This Row],[дата]],"ММ")</f>
        <v>10</v>
      </c>
      <c r="H19620" s="8">
        <v>111.01860000000001</v>
      </c>
      <c r="I19620" s="8">
        <v>77.0749</v>
      </c>
      <c r="J19620" s="8">
        <f>datatable[[#This Row],[продажи_]]-datatable[[#This Row],[себестоимость_]]</f>
        <v>33.943700000000007</v>
      </c>
      <c r="L19620"/>
    </row>
    <row r="19621" spans="2:12" x14ac:dyDescent="0.4">
      <c r="B19621" s="5" t="s">
        <v>66</v>
      </c>
      <c r="C19621" s="5" t="s">
        <v>54</v>
      </c>
      <c r="D19621" s="5" t="s">
        <v>11</v>
      </c>
      <c r="E19621" s="5" t="s">
        <v>61</v>
      </c>
      <c r="F19621" s="6">
        <v>44866</v>
      </c>
      <c r="G19621" s="6" t="str">
        <f>TEXT(datatable[[#This Row],[дата]],"ММ")</f>
        <v>11</v>
      </c>
      <c r="H19621" s="8">
        <v>97.297199999999989</v>
      </c>
      <c r="I19621" s="8">
        <v>72.264399999999995</v>
      </c>
      <c r="J19621" s="8">
        <f>datatable[[#This Row],[продажи_]]-datatable[[#This Row],[себестоимость_]]</f>
        <v>25.032799999999995</v>
      </c>
      <c r="L19621"/>
    </row>
    <row r="19622" spans="2:12" x14ac:dyDescent="0.4">
      <c r="B19622" s="5" t="s">
        <v>66</v>
      </c>
      <c r="C19622" s="5" t="s">
        <v>54</v>
      </c>
      <c r="D19622" s="5" t="s">
        <v>11</v>
      </c>
      <c r="E19622" s="5" t="s">
        <v>61</v>
      </c>
      <c r="F19622" s="6">
        <v>44896</v>
      </c>
      <c r="G19622" s="6" t="str">
        <f>TEXT(datatable[[#This Row],[дата]],"ММ")</f>
        <v>12</v>
      </c>
      <c r="H19622" s="8">
        <v>115.4736</v>
      </c>
      <c r="I19622" s="8">
        <v>58.367400000000004</v>
      </c>
      <c r="J19622" s="8">
        <f>datatable[[#This Row],[продажи_]]-datatable[[#This Row],[себестоимость_]]</f>
        <v>57.106200000000001</v>
      </c>
      <c r="L19622"/>
    </row>
    <row r="19623" spans="2:12" x14ac:dyDescent="0.4">
      <c r="B19623" s="5" t="s">
        <v>66</v>
      </c>
      <c r="C19623" s="5" t="s">
        <v>54</v>
      </c>
      <c r="D19623" s="5" t="s">
        <v>11</v>
      </c>
      <c r="E19623" s="5" t="s">
        <v>62</v>
      </c>
      <c r="F19623" s="6">
        <v>44562</v>
      </c>
      <c r="G19623" s="6" t="str">
        <f>TEXT(datatable[[#This Row],[дата]],"ММ")</f>
        <v>01</v>
      </c>
      <c r="H19623" s="8">
        <v>160.60499999999999</v>
      </c>
      <c r="I19623" s="8">
        <v>100.03949999999999</v>
      </c>
      <c r="J19623" s="8">
        <f>datatable[[#This Row],[продажи_]]-datatable[[#This Row],[себестоимость_]]</f>
        <v>60.5655</v>
      </c>
      <c r="L19623"/>
    </row>
    <row r="19624" spans="2:12" x14ac:dyDescent="0.4">
      <c r="B19624" s="5" t="s">
        <v>66</v>
      </c>
      <c r="C19624" s="5" t="s">
        <v>54</v>
      </c>
      <c r="D19624" s="5" t="s">
        <v>11</v>
      </c>
      <c r="E19624" s="5" t="s">
        <v>62</v>
      </c>
      <c r="F19624" s="6">
        <v>44593</v>
      </c>
      <c r="G19624" s="6" t="str">
        <f>TEXT(datatable[[#This Row],[дата]],"ММ")</f>
        <v>02</v>
      </c>
      <c r="H19624" s="8">
        <v>337.12</v>
      </c>
      <c r="I19624" s="8">
        <v>172.17200000000003</v>
      </c>
      <c r="J19624" s="8">
        <f>datatable[[#This Row],[продажи_]]-datatable[[#This Row],[себестоимость_]]</f>
        <v>164.94799999999998</v>
      </c>
      <c r="L19624"/>
    </row>
    <row r="19625" spans="2:12" x14ac:dyDescent="0.4">
      <c r="B19625" s="5" t="s">
        <v>66</v>
      </c>
      <c r="C19625" s="5" t="s">
        <v>54</v>
      </c>
      <c r="D19625" s="5" t="s">
        <v>11</v>
      </c>
      <c r="E19625" s="5" t="s">
        <v>62</v>
      </c>
      <c r="F19625" s="6">
        <v>44621</v>
      </c>
      <c r="G19625" s="6" t="str">
        <f>TEXT(datatable[[#This Row],[дата]],"ММ")</f>
        <v>03</v>
      </c>
      <c r="H19625" s="8">
        <v>368.08000000000004</v>
      </c>
      <c r="I19625" s="8">
        <v>225.148</v>
      </c>
      <c r="J19625" s="8">
        <f>datatable[[#This Row],[продажи_]]-datatable[[#This Row],[себестоимость_]]</f>
        <v>142.93200000000004</v>
      </c>
      <c r="L19625"/>
    </row>
    <row r="19626" spans="2:12" x14ac:dyDescent="0.4">
      <c r="B19626" s="5" t="s">
        <v>66</v>
      </c>
      <c r="C19626" s="5" t="s">
        <v>54</v>
      </c>
      <c r="D19626" s="5" t="s">
        <v>11</v>
      </c>
      <c r="E19626" s="5" t="s">
        <v>62</v>
      </c>
      <c r="F19626" s="6">
        <v>44652</v>
      </c>
      <c r="G19626" s="6" t="str">
        <f>TEXT(datatable[[#This Row],[дата]],"ММ")</f>
        <v>04</v>
      </c>
      <c r="H19626" s="8">
        <v>340.13</v>
      </c>
      <c r="I19626" s="8">
        <v>195.34899999999999</v>
      </c>
      <c r="J19626" s="8">
        <f>datatable[[#This Row],[продажи_]]-datatable[[#This Row],[себестоимость_]]</f>
        <v>144.78100000000001</v>
      </c>
      <c r="L19626"/>
    </row>
    <row r="19627" spans="2:12" x14ac:dyDescent="0.4">
      <c r="B19627" s="5" t="s">
        <v>66</v>
      </c>
      <c r="C19627" s="5" t="s">
        <v>54</v>
      </c>
      <c r="D19627" s="5" t="s">
        <v>11</v>
      </c>
      <c r="E19627" s="5" t="s">
        <v>62</v>
      </c>
      <c r="F19627" s="6">
        <v>44682</v>
      </c>
      <c r="G19627" s="6" t="str">
        <f>TEXT(datatable[[#This Row],[дата]],"ММ")</f>
        <v>05</v>
      </c>
      <c r="H19627" s="8">
        <v>258</v>
      </c>
      <c r="I19627" s="8">
        <v>170.28</v>
      </c>
      <c r="J19627" s="8">
        <f>datatable[[#This Row],[продажи_]]-datatable[[#This Row],[себестоимость_]]</f>
        <v>87.72</v>
      </c>
      <c r="L19627"/>
    </row>
    <row r="19628" spans="2:12" x14ac:dyDescent="0.4">
      <c r="B19628" s="5" t="s">
        <v>66</v>
      </c>
      <c r="C19628" s="5" t="s">
        <v>54</v>
      </c>
      <c r="D19628" s="5" t="s">
        <v>11</v>
      </c>
      <c r="E19628" s="5" t="s">
        <v>62</v>
      </c>
      <c r="F19628" s="6">
        <v>44713</v>
      </c>
      <c r="G19628" s="6" t="str">
        <f>TEXT(datatable[[#This Row],[дата]],"ММ")</f>
        <v>06</v>
      </c>
      <c r="H19628" s="8">
        <v>279.5</v>
      </c>
      <c r="I19628" s="8">
        <v>161.41125</v>
      </c>
      <c r="J19628" s="8">
        <f>datatable[[#This Row],[продажи_]]-datatable[[#This Row],[себестоимость_]]</f>
        <v>118.08875</v>
      </c>
      <c r="L19628"/>
    </row>
    <row r="19629" spans="2:12" x14ac:dyDescent="0.4">
      <c r="B19629" s="5" t="s">
        <v>66</v>
      </c>
      <c r="C19629" s="5" t="s">
        <v>54</v>
      </c>
      <c r="D19629" s="5" t="s">
        <v>11</v>
      </c>
      <c r="E19629" s="5" t="s">
        <v>62</v>
      </c>
      <c r="F19629" s="6">
        <v>44743</v>
      </c>
      <c r="G19629" s="6" t="str">
        <f>TEXT(datatable[[#This Row],[дата]],"ММ")</f>
        <v>07</v>
      </c>
      <c r="H19629" s="8">
        <v>159.96</v>
      </c>
      <c r="I19629" s="8">
        <v>103.11400000000002</v>
      </c>
      <c r="J19629" s="8">
        <f>datatable[[#This Row],[продажи_]]-datatable[[#This Row],[себестоимость_]]</f>
        <v>56.845999999999989</v>
      </c>
      <c r="L19629"/>
    </row>
    <row r="19630" spans="2:12" x14ac:dyDescent="0.4">
      <c r="B19630" s="5" t="s">
        <v>66</v>
      </c>
      <c r="C19630" s="5" t="s">
        <v>54</v>
      </c>
      <c r="D19630" s="5" t="s">
        <v>11</v>
      </c>
      <c r="E19630" s="5" t="s">
        <v>62</v>
      </c>
      <c r="F19630" s="6">
        <v>44774</v>
      </c>
      <c r="G19630" s="6" t="str">
        <f>TEXT(datatable[[#This Row],[дата]],"ММ")</f>
        <v>08</v>
      </c>
      <c r="H19630" s="8">
        <v>185.76</v>
      </c>
      <c r="I19630" s="8">
        <v>118.13175000000001</v>
      </c>
      <c r="J19630" s="8">
        <f>datatable[[#This Row],[продажи_]]-datatable[[#This Row],[себестоимость_]]</f>
        <v>67.62824999999998</v>
      </c>
      <c r="L19630"/>
    </row>
    <row r="19631" spans="2:12" x14ac:dyDescent="0.4">
      <c r="B19631" s="5" t="s">
        <v>66</v>
      </c>
      <c r="C19631" s="5" t="s">
        <v>54</v>
      </c>
      <c r="D19631" s="5" t="s">
        <v>11</v>
      </c>
      <c r="E19631" s="5" t="s">
        <v>62</v>
      </c>
      <c r="F19631" s="6">
        <v>44805</v>
      </c>
      <c r="G19631" s="6" t="str">
        <f>TEXT(datatable[[#This Row],[дата]],"ММ")</f>
        <v>09</v>
      </c>
      <c r="H19631" s="8">
        <v>238.65000000000003</v>
      </c>
      <c r="I19631" s="8">
        <v>121.7975</v>
      </c>
      <c r="J19631" s="8">
        <f>datatable[[#This Row],[продажи_]]-datatable[[#This Row],[себестоимость_]]</f>
        <v>116.85250000000003</v>
      </c>
      <c r="L19631"/>
    </row>
    <row r="19632" spans="2:12" x14ac:dyDescent="0.4">
      <c r="B19632" s="5" t="s">
        <v>66</v>
      </c>
      <c r="C19632" s="5" t="s">
        <v>54</v>
      </c>
      <c r="D19632" s="5" t="s">
        <v>11</v>
      </c>
      <c r="E19632" s="5" t="s">
        <v>62</v>
      </c>
      <c r="F19632" s="6">
        <v>44835</v>
      </c>
      <c r="G19632" s="6" t="str">
        <f>TEXT(datatable[[#This Row],[дата]],"ММ")</f>
        <v>10</v>
      </c>
      <c r="H19632" s="8">
        <v>288.95999999999998</v>
      </c>
      <c r="I19632" s="8">
        <v>193.6935</v>
      </c>
      <c r="J19632" s="8">
        <f>datatable[[#This Row],[продажи_]]-datatable[[#This Row],[себестоимость_]]</f>
        <v>95.266499999999979</v>
      </c>
      <c r="L19632"/>
    </row>
    <row r="19633" spans="2:12" x14ac:dyDescent="0.4">
      <c r="B19633" s="5" t="s">
        <v>66</v>
      </c>
      <c r="C19633" s="5" t="s">
        <v>54</v>
      </c>
      <c r="D19633" s="5" t="s">
        <v>11</v>
      </c>
      <c r="E19633" s="5" t="s">
        <v>62</v>
      </c>
      <c r="F19633" s="6">
        <v>44866</v>
      </c>
      <c r="G19633" s="6" t="str">
        <f>TEXT(datatable[[#This Row],[дата]],"ММ")</f>
        <v>11</v>
      </c>
      <c r="H19633" s="8">
        <v>229.19</v>
      </c>
      <c r="I19633" s="8">
        <v>155.26224999999999</v>
      </c>
      <c r="J19633" s="8">
        <f>datatable[[#This Row],[продажи_]]-datatable[[#This Row],[себестоимость_]]</f>
        <v>73.927750000000003</v>
      </c>
      <c r="L19633"/>
    </row>
    <row r="19634" spans="2:12" x14ac:dyDescent="0.4">
      <c r="B19634" s="5" t="s">
        <v>66</v>
      </c>
      <c r="C19634" s="5" t="s">
        <v>54</v>
      </c>
      <c r="D19634" s="5" t="s">
        <v>11</v>
      </c>
      <c r="E19634" s="5" t="s">
        <v>62</v>
      </c>
      <c r="F19634" s="6">
        <v>44896</v>
      </c>
      <c r="G19634" s="6" t="str">
        <f>TEXT(datatable[[#This Row],[дата]],"ММ")</f>
        <v>12</v>
      </c>
      <c r="H19634" s="8">
        <v>250.26</v>
      </c>
      <c r="I19634" s="8">
        <v>161.76599999999999</v>
      </c>
      <c r="J19634" s="8">
        <f>datatable[[#This Row],[продажи_]]-datatable[[#This Row],[себестоимость_]]</f>
        <v>88.494</v>
      </c>
      <c r="L19634"/>
    </row>
    <row r="19635" spans="2:12" x14ac:dyDescent="0.4">
      <c r="B19635" s="5" t="s">
        <v>66</v>
      </c>
      <c r="C19635" s="5" t="s">
        <v>54</v>
      </c>
      <c r="D19635" s="5" t="s">
        <v>11</v>
      </c>
      <c r="E19635" s="5" t="s">
        <v>9</v>
      </c>
      <c r="F19635" s="6">
        <v>44562</v>
      </c>
      <c r="G19635" s="6" t="str">
        <f>TEXT(datatable[[#This Row],[дата]],"ММ")</f>
        <v>01</v>
      </c>
      <c r="H19635" s="8">
        <v>212.00400000000002</v>
      </c>
      <c r="I19635" s="8">
        <v>116.24039999999999</v>
      </c>
      <c r="J19635" s="8">
        <f>datatable[[#This Row],[продажи_]]-datatable[[#This Row],[себестоимость_]]</f>
        <v>95.763600000000025</v>
      </c>
      <c r="L19635"/>
    </row>
    <row r="19636" spans="2:12" x14ac:dyDescent="0.4">
      <c r="B19636" s="5" t="s">
        <v>66</v>
      </c>
      <c r="C19636" s="5" t="s">
        <v>54</v>
      </c>
      <c r="D19636" s="5" t="s">
        <v>11</v>
      </c>
      <c r="E19636" s="5" t="s">
        <v>9</v>
      </c>
      <c r="F19636" s="6">
        <v>44593</v>
      </c>
      <c r="G19636" s="6" t="str">
        <f>TEXT(datatable[[#This Row],[дата]],"ММ")</f>
        <v>02</v>
      </c>
      <c r="H19636" s="8">
        <v>310.54659999999996</v>
      </c>
      <c r="I19636" s="8">
        <v>196.20720000000003</v>
      </c>
      <c r="J19636" s="8">
        <f>datatable[[#This Row],[продажи_]]-datatable[[#This Row],[себестоимость_]]</f>
        <v>114.33939999999993</v>
      </c>
      <c r="L19636"/>
    </row>
    <row r="19637" spans="2:12" x14ac:dyDescent="0.4">
      <c r="B19637" s="5" t="s">
        <v>66</v>
      </c>
      <c r="C19637" s="5" t="s">
        <v>54</v>
      </c>
      <c r="D19637" s="5" t="s">
        <v>11</v>
      </c>
      <c r="E19637" s="5" t="s">
        <v>9</v>
      </c>
      <c r="F19637" s="6">
        <v>44621</v>
      </c>
      <c r="G19637" s="6" t="str">
        <f>TEXT(datatable[[#This Row],[дата]],"ММ")</f>
        <v>03</v>
      </c>
      <c r="H19637" s="8">
        <v>364.33279999999996</v>
      </c>
      <c r="I19637" s="8">
        <v>252.81599999999997</v>
      </c>
      <c r="J19637" s="8">
        <f>datatable[[#This Row],[продажи_]]-datatable[[#This Row],[себестоимость_]]</f>
        <v>111.51679999999999</v>
      </c>
      <c r="L19637"/>
    </row>
    <row r="19638" spans="2:12" x14ac:dyDescent="0.4">
      <c r="B19638" s="5" t="s">
        <v>66</v>
      </c>
      <c r="C19638" s="5" t="s">
        <v>54</v>
      </c>
      <c r="D19638" s="5" t="s">
        <v>11</v>
      </c>
      <c r="E19638" s="5" t="s">
        <v>9</v>
      </c>
      <c r="F19638" s="6">
        <v>44652</v>
      </c>
      <c r="G19638" s="6" t="str">
        <f>TEXT(datatable[[#This Row],[дата]],"ММ")</f>
        <v>04</v>
      </c>
      <c r="H19638" s="8">
        <v>266.5754</v>
      </c>
      <c r="I19638" s="8">
        <v>155.81160000000003</v>
      </c>
      <c r="J19638" s="8">
        <f>datatable[[#This Row],[продажи_]]-datatable[[#This Row],[себестоимость_]]</f>
        <v>110.76379999999997</v>
      </c>
      <c r="L19638"/>
    </row>
    <row r="19639" spans="2:12" x14ac:dyDescent="0.4">
      <c r="B19639" s="5" t="s">
        <v>66</v>
      </c>
      <c r="C19639" s="5" t="s">
        <v>54</v>
      </c>
      <c r="D19639" s="5" t="s">
        <v>11</v>
      </c>
      <c r="E19639" s="5" t="s">
        <v>9</v>
      </c>
      <c r="F19639" s="6">
        <v>44682</v>
      </c>
      <c r="G19639" s="6" t="str">
        <f>TEXT(datatable[[#This Row],[дата]],"ММ")</f>
        <v>05</v>
      </c>
      <c r="H19639" s="8">
        <v>244.98240000000001</v>
      </c>
      <c r="I19639" s="8">
        <v>146.7432</v>
      </c>
      <c r="J19639" s="8">
        <f>datatable[[#This Row],[продажи_]]-datatable[[#This Row],[себестоимость_]]</f>
        <v>98.239200000000011</v>
      </c>
      <c r="L19639"/>
    </row>
    <row r="19640" spans="2:12" x14ac:dyDescent="0.4">
      <c r="B19640" s="5" t="s">
        <v>66</v>
      </c>
      <c r="C19640" s="5" t="s">
        <v>54</v>
      </c>
      <c r="D19640" s="5" t="s">
        <v>11</v>
      </c>
      <c r="E19640" s="5" t="s">
        <v>9</v>
      </c>
      <c r="F19640" s="6">
        <v>44713</v>
      </c>
      <c r="G19640" s="6" t="str">
        <f>TEXT(datatable[[#This Row],[дата]],"ММ")</f>
        <v>06</v>
      </c>
      <c r="H19640" s="8">
        <v>296.0204</v>
      </c>
      <c r="I19640" s="8">
        <v>187.55100000000002</v>
      </c>
      <c r="J19640" s="8">
        <f>datatable[[#This Row],[продажи_]]-datatable[[#This Row],[себестоимость_]]</f>
        <v>108.46939999999998</v>
      </c>
      <c r="L19640"/>
    </row>
    <row r="19641" spans="2:12" x14ac:dyDescent="0.4">
      <c r="B19641" s="5" t="s">
        <v>66</v>
      </c>
      <c r="C19641" s="5" t="s">
        <v>54</v>
      </c>
      <c r="D19641" s="5" t="s">
        <v>11</v>
      </c>
      <c r="E19641" s="5" t="s">
        <v>9</v>
      </c>
      <c r="F19641" s="6">
        <v>44743</v>
      </c>
      <c r="G19641" s="6" t="str">
        <f>TEXT(datatable[[#This Row],[дата]],"ММ")</f>
        <v>07</v>
      </c>
      <c r="H19641" s="8">
        <v>130.3432</v>
      </c>
      <c r="I19641" s="8">
        <v>115.41600000000001</v>
      </c>
      <c r="J19641" s="8">
        <f>datatable[[#This Row],[продажи_]]-datatable[[#This Row],[себестоимость_]]</f>
        <v>14.927199999999985</v>
      </c>
      <c r="L19641"/>
    </row>
    <row r="19642" spans="2:12" x14ac:dyDescent="0.4">
      <c r="B19642" s="5" t="s">
        <v>66</v>
      </c>
      <c r="C19642" s="5" t="s">
        <v>54</v>
      </c>
      <c r="D19642" s="5" t="s">
        <v>11</v>
      </c>
      <c r="E19642" s="5" t="s">
        <v>9</v>
      </c>
      <c r="F19642" s="6">
        <v>44774</v>
      </c>
      <c r="G19642" s="6" t="str">
        <f>TEXT(datatable[[#This Row],[дата]],"ММ")</f>
        <v>08</v>
      </c>
      <c r="H19642" s="8">
        <v>153.7029</v>
      </c>
      <c r="I19642" s="8">
        <v>106.3476</v>
      </c>
      <c r="J19642" s="8">
        <f>datatable[[#This Row],[продажи_]]-datatable[[#This Row],[себестоимость_]]</f>
        <v>47.3553</v>
      </c>
      <c r="L19642"/>
    </row>
    <row r="19643" spans="2:12" x14ac:dyDescent="0.4">
      <c r="B19643" s="5" t="s">
        <v>66</v>
      </c>
      <c r="C19643" s="5" t="s">
        <v>54</v>
      </c>
      <c r="D19643" s="5" t="s">
        <v>11</v>
      </c>
      <c r="E19643" s="5" t="s">
        <v>9</v>
      </c>
      <c r="F19643" s="6">
        <v>44805</v>
      </c>
      <c r="G19643" s="6" t="str">
        <f>TEXT(datatable[[#This Row],[дата]],"ММ")</f>
        <v>09</v>
      </c>
      <c r="H19643" s="8">
        <v>223.78199999999998</v>
      </c>
      <c r="I19643" s="8">
        <v>142.89600000000002</v>
      </c>
      <c r="J19643" s="8">
        <f>datatable[[#This Row],[продажи_]]-datatable[[#This Row],[себестоимость_]]</f>
        <v>80.885999999999967</v>
      </c>
      <c r="L19643"/>
    </row>
    <row r="19644" spans="2:12" x14ac:dyDescent="0.4">
      <c r="B19644" s="5" t="s">
        <v>66</v>
      </c>
      <c r="C19644" s="5" t="s">
        <v>54</v>
      </c>
      <c r="D19644" s="5" t="s">
        <v>11</v>
      </c>
      <c r="E19644" s="5" t="s">
        <v>9</v>
      </c>
      <c r="F19644" s="6">
        <v>44835</v>
      </c>
      <c r="G19644" s="6" t="str">
        <f>TEXT(datatable[[#This Row],[дата]],"ММ")</f>
        <v>10</v>
      </c>
      <c r="H19644" s="8">
        <v>299.55380000000002</v>
      </c>
      <c r="I19644" s="8">
        <v>228.9084</v>
      </c>
      <c r="J19644" s="8">
        <f>datatable[[#This Row],[продажи_]]-datatable[[#This Row],[себестоимость_]]</f>
        <v>70.645400000000024</v>
      </c>
      <c r="L19644"/>
    </row>
    <row r="19645" spans="2:12" x14ac:dyDescent="0.4">
      <c r="B19645" s="5" t="s">
        <v>66</v>
      </c>
      <c r="C19645" s="5" t="s">
        <v>54</v>
      </c>
      <c r="D19645" s="5" t="s">
        <v>11</v>
      </c>
      <c r="E19645" s="5" t="s">
        <v>9</v>
      </c>
      <c r="F19645" s="6">
        <v>44866</v>
      </c>
      <c r="G19645" s="6" t="str">
        <f>TEXT(datatable[[#This Row],[дата]],"ММ")</f>
        <v>11</v>
      </c>
      <c r="H19645" s="8">
        <v>242.43049999999999</v>
      </c>
      <c r="I19645" s="8">
        <v>194.69580000000002</v>
      </c>
      <c r="J19645" s="8">
        <f>datatable[[#This Row],[продажи_]]-datatable[[#This Row],[себестоимость_]]</f>
        <v>47.734699999999975</v>
      </c>
      <c r="L19645"/>
    </row>
    <row r="19646" spans="2:12" x14ac:dyDescent="0.4">
      <c r="B19646" s="5" t="s">
        <v>66</v>
      </c>
      <c r="C19646" s="5" t="s">
        <v>54</v>
      </c>
      <c r="D19646" s="5" t="s">
        <v>11</v>
      </c>
      <c r="E19646" s="5" t="s">
        <v>9</v>
      </c>
      <c r="F19646" s="6">
        <v>44896</v>
      </c>
      <c r="G19646" s="6" t="str">
        <f>TEXT(datatable[[#This Row],[дата]],"ММ")</f>
        <v>12</v>
      </c>
      <c r="H19646" s="8">
        <v>275.60519999999997</v>
      </c>
      <c r="I19646" s="8">
        <v>156.636</v>
      </c>
      <c r="J19646" s="8">
        <f>datatable[[#This Row],[продажи_]]-datatable[[#This Row],[себестоимость_]]</f>
        <v>118.96919999999997</v>
      </c>
      <c r="L19646"/>
    </row>
    <row r="19647" spans="2:12" x14ac:dyDescent="0.4">
      <c r="B19647" s="5" t="s">
        <v>66</v>
      </c>
      <c r="C19647" s="5" t="s">
        <v>54</v>
      </c>
      <c r="D19647" s="5" t="s">
        <v>11</v>
      </c>
      <c r="E19647" s="5" t="s">
        <v>10</v>
      </c>
      <c r="F19647" s="6">
        <v>44562</v>
      </c>
      <c r="G19647" s="6" t="str">
        <f>TEXT(datatable[[#This Row],[дата]],"ММ")</f>
        <v>01</v>
      </c>
      <c r="H19647" s="8">
        <v>58.123800000000003</v>
      </c>
      <c r="I19647" s="8">
        <v>31.237649999999999</v>
      </c>
      <c r="J19647" s="8">
        <f>datatable[[#This Row],[продажи_]]-datatable[[#This Row],[себестоимость_]]</f>
        <v>26.886150000000004</v>
      </c>
      <c r="L19647"/>
    </row>
    <row r="19648" spans="2:12" x14ac:dyDescent="0.4">
      <c r="B19648" s="5" t="s">
        <v>66</v>
      </c>
      <c r="C19648" s="5" t="s">
        <v>54</v>
      </c>
      <c r="D19648" s="5" t="s">
        <v>11</v>
      </c>
      <c r="E19648" s="5" t="s">
        <v>10</v>
      </c>
      <c r="F19648" s="6">
        <v>44593</v>
      </c>
      <c r="G19648" s="6" t="str">
        <f>TEXT(datatable[[#This Row],[дата]],"ММ")</f>
        <v>02</v>
      </c>
      <c r="H19648" s="8">
        <v>98.71820000000001</v>
      </c>
      <c r="I19648" s="8">
        <v>62.989500000000007</v>
      </c>
      <c r="J19648" s="8">
        <f>datatable[[#This Row],[продажи_]]-datatable[[#This Row],[себестоимость_]]</f>
        <v>35.728700000000003</v>
      </c>
      <c r="L19648"/>
    </row>
    <row r="19649" spans="2:12" x14ac:dyDescent="0.4">
      <c r="B19649" s="5" t="s">
        <v>66</v>
      </c>
      <c r="C19649" s="5" t="s">
        <v>54</v>
      </c>
      <c r="D19649" s="5" t="s">
        <v>11</v>
      </c>
      <c r="E19649" s="5" t="s">
        <v>10</v>
      </c>
      <c r="F19649" s="6">
        <v>44621</v>
      </c>
      <c r="G19649" s="6" t="str">
        <f>TEXT(datatable[[#This Row],[дата]],"ММ")</f>
        <v>03</v>
      </c>
      <c r="H19649" s="8">
        <v>89.623999999999995</v>
      </c>
      <c r="I19649" s="8">
        <v>76.101600000000005</v>
      </c>
      <c r="J19649" s="8">
        <f>datatable[[#This Row],[продажи_]]-datatable[[#This Row],[себестоимость_]]</f>
        <v>13.52239999999999</v>
      </c>
      <c r="L19649"/>
    </row>
    <row r="19650" spans="2:12" x14ac:dyDescent="0.4">
      <c r="B19650" s="5" t="s">
        <v>66</v>
      </c>
      <c r="C19650" s="5" t="s">
        <v>54</v>
      </c>
      <c r="D19650" s="5" t="s">
        <v>11</v>
      </c>
      <c r="E19650" s="5" t="s">
        <v>10</v>
      </c>
      <c r="F19650" s="6">
        <v>44652</v>
      </c>
      <c r="G19650" s="6" t="str">
        <f>TEXT(datatable[[#This Row],[дата]],"ММ")</f>
        <v>04</v>
      </c>
      <c r="H19650" s="8">
        <v>80.266199999999998</v>
      </c>
      <c r="I19650" s="8">
        <v>54.590900000000005</v>
      </c>
      <c r="J19650" s="8">
        <f>datatable[[#This Row],[продажи_]]-datatable[[#This Row],[себестоимость_]]</f>
        <v>25.675299999999993</v>
      </c>
      <c r="L19650"/>
    </row>
    <row r="19651" spans="2:12" x14ac:dyDescent="0.4">
      <c r="B19651" s="5" t="s">
        <v>66</v>
      </c>
      <c r="C19651" s="5" t="s">
        <v>54</v>
      </c>
      <c r="D19651" s="5" t="s">
        <v>11</v>
      </c>
      <c r="E19651" s="5" t="s">
        <v>10</v>
      </c>
      <c r="F19651" s="6">
        <v>44682</v>
      </c>
      <c r="G19651" s="6" t="str">
        <f>TEXT(datatable[[#This Row],[дата]],"ММ")</f>
        <v>05</v>
      </c>
      <c r="H19651" s="8">
        <v>82.243200000000002</v>
      </c>
      <c r="I19651" s="8">
        <v>57.59040000000001</v>
      </c>
      <c r="J19651" s="8">
        <f>datatable[[#This Row],[продажи_]]-datatable[[#This Row],[себестоимость_]]</f>
        <v>24.652799999999992</v>
      </c>
      <c r="L19651"/>
    </row>
    <row r="19652" spans="2:12" x14ac:dyDescent="0.4">
      <c r="B19652" s="5" t="s">
        <v>66</v>
      </c>
      <c r="C19652" s="5" t="s">
        <v>54</v>
      </c>
      <c r="D19652" s="5" t="s">
        <v>11</v>
      </c>
      <c r="E19652" s="5" t="s">
        <v>10</v>
      </c>
      <c r="F19652" s="6">
        <v>44713</v>
      </c>
      <c r="G19652" s="6" t="str">
        <f>TEXT(datatable[[#This Row],[дата]],"ММ")</f>
        <v>06</v>
      </c>
      <c r="H19652" s="8">
        <v>77.959699999999998</v>
      </c>
      <c r="I19652" s="8">
        <v>44.564</v>
      </c>
      <c r="J19652" s="8">
        <f>datatable[[#This Row],[продажи_]]-datatable[[#This Row],[себестоимость_]]</f>
        <v>33.395699999999998</v>
      </c>
      <c r="L19652"/>
    </row>
    <row r="19653" spans="2:12" x14ac:dyDescent="0.4">
      <c r="B19653" s="5" t="s">
        <v>66</v>
      </c>
      <c r="C19653" s="5" t="s">
        <v>54</v>
      </c>
      <c r="D19653" s="5" t="s">
        <v>11</v>
      </c>
      <c r="E19653" s="5" t="s">
        <v>10</v>
      </c>
      <c r="F19653" s="6">
        <v>44743</v>
      </c>
      <c r="G19653" s="6" t="str">
        <f>TEXT(datatable[[#This Row],[дата]],"ММ")</f>
        <v>07</v>
      </c>
      <c r="H19653" s="8">
        <v>46.393599999999999</v>
      </c>
      <c r="I19653" s="8">
        <v>30.852</v>
      </c>
      <c r="J19653" s="8">
        <f>datatable[[#This Row],[продажи_]]-datatable[[#This Row],[себестоимость_]]</f>
        <v>15.541599999999999</v>
      </c>
      <c r="L19653"/>
    </row>
    <row r="19654" spans="2:12" x14ac:dyDescent="0.4">
      <c r="B19654" s="5" t="s">
        <v>66</v>
      </c>
      <c r="C19654" s="5" t="s">
        <v>54</v>
      </c>
      <c r="D19654" s="5" t="s">
        <v>11</v>
      </c>
      <c r="E19654" s="5" t="s">
        <v>10</v>
      </c>
      <c r="F19654" s="6">
        <v>44774</v>
      </c>
      <c r="G19654" s="6" t="str">
        <f>TEXT(datatable[[#This Row],[дата]],"ММ")</f>
        <v>08</v>
      </c>
      <c r="H19654" s="8">
        <v>61.682400000000001</v>
      </c>
      <c r="I19654" s="8">
        <v>45.121049999999997</v>
      </c>
      <c r="J19654" s="8">
        <f>datatable[[#This Row],[продажи_]]-datatable[[#This Row],[себестоимость_]]</f>
        <v>16.561350000000004</v>
      </c>
      <c r="L19654"/>
    </row>
    <row r="19655" spans="2:12" x14ac:dyDescent="0.4">
      <c r="B19655" s="5" t="s">
        <v>66</v>
      </c>
      <c r="C19655" s="5" t="s">
        <v>54</v>
      </c>
      <c r="D19655" s="5" t="s">
        <v>11</v>
      </c>
      <c r="E19655" s="5" t="s">
        <v>10</v>
      </c>
      <c r="F19655" s="6">
        <v>44805</v>
      </c>
      <c r="G19655" s="6" t="str">
        <f>TEXT(datatable[[#This Row],[дата]],"ММ")</f>
        <v>09</v>
      </c>
      <c r="H19655" s="8">
        <v>73.149000000000015</v>
      </c>
      <c r="I19655" s="8">
        <v>34.708500000000001</v>
      </c>
      <c r="J19655" s="8">
        <f>datatable[[#This Row],[продажи_]]-datatable[[#This Row],[себестоимость_]]</f>
        <v>38.440500000000014</v>
      </c>
      <c r="L19655"/>
    </row>
    <row r="19656" spans="2:12" x14ac:dyDescent="0.4">
      <c r="B19656" s="5" t="s">
        <v>66</v>
      </c>
      <c r="C19656" s="5" t="s">
        <v>54</v>
      </c>
      <c r="D19656" s="5" t="s">
        <v>11</v>
      </c>
      <c r="E19656" s="5" t="s">
        <v>10</v>
      </c>
      <c r="F19656" s="6">
        <v>44835</v>
      </c>
      <c r="G19656" s="6" t="str">
        <f>TEXT(datatable[[#This Row],[дата]],"ММ")</f>
        <v>10</v>
      </c>
      <c r="H19656" s="8">
        <v>97.795600000000007</v>
      </c>
      <c r="I19656" s="8">
        <v>58.190300000000001</v>
      </c>
      <c r="J19656" s="8">
        <f>datatable[[#This Row],[продажи_]]-datatable[[#This Row],[себестоимость_]]</f>
        <v>39.605300000000007</v>
      </c>
      <c r="L19656"/>
    </row>
    <row r="19657" spans="2:12" x14ac:dyDescent="0.4">
      <c r="B19657" s="5" t="s">
        <v>66</v>
      </c>
      <c r="C19657" s="5" t="s">
        <v>54</v>
      </c>
      <c r="D19657" s="5" t="s">
        <v>11</v>
      </c>
      <c r="E19657" s="5" t="s">
        <v>10</v>
      </c>
      <c r="F19657" s="6">
        <v>44866</v>
      </c>
      <c r="G19657" s="6" t="str">
        <f>TEXT(datatable[[#This Row],[дата]],"ММ")</f>
        <v>11</v>
      </c>
      <c r="H19657" s="8">
        <v>98.520499999999998</v>
      </c>
      <c r="I19657" s="8">
        <v>62.946649999999991</v>
      </c>
      <c r="J19657" s="8">
        <f>datatable[[#This Row],[продажи_]]-datatable[[#This Row],[себестоимость_]]</f>
        <v>35.573850000000007</v>
      </c>
      <c r="L19657"/>
    </row>
    <row r="19658" spans="2:12" x14ac:dyDescent="0.4">
      <c r="B19658" s="5" t="s">
        <v>66</v>
      </c>
      <c r="C19658" s="5" t="s">
        <v>54</v>
      </c>
      <c r="D19658" s="5" t="s">
        <v>11</v>
      </c>
      <c r="E19658" s="5" t="s">
        <v>10</v>
      </c>
      <c r="F19658" s="6">
        <v>44896</v>
      </c>
      <c r="G19658" s="6" t="str">
        <f>TEXT(datatable[[#This Row],[дата]],"ММ")</f>
        <v>12</v>
      </c>
      <c r="H19658" s="8">
        <v>75.125999999999991</v>
      </c>
      <c r="I19658" s="8">
        <v>47.306400000000004</v>
      </c>
      <c r="J19658" s="8">
        <f>datatable[[#This Row],[продажи_]]-datatable[[#This Row],[себестоимость_]]</f>
        <v>27.819599999999987</v>
      </c>
      <c r="L19658"/>
    </row>
    <row r="19659" spans="2:12" x14ac:dyDescent="0.4">
      <c r="B19659" s="5" t="s">
        <v>66</v>
      </c>
      <c r="C19659" s="5" t="s">
        <v>54</v>
      </c>
      <c r="D19659" s="5" t="s">
        <v>11</v>
      </c>
      <c r="E19659" s="5" t="s">
        <v>7</v>
      </c>
      <c r="F19659" s="6">
        <v>44562</v>
      </c>
      <c r="G19659" s="6" t="str">
        <f>TEXT(datatable[[#This Row],[дата]],"ММ")</f>
        <v>01</v>
      </c>
      <c r="H19659" s="8">
        <v>9.1853999999999996</v>
      </c>
      <c r="I19659" s="8">
        <v>3.4821000000000004</v>
      </c>
      <c r="J19659" s="8">
        <f>datatable[[#This Row],[продажи_]]-datatable[[#This Row],[себестоимость_]]</f>
        <v>5.7032999999999987</v>
      </c>
      <c r="L19659"/>
    </row>
    <row r="19660" spans="2:12" x14ac:dyDescent="0.4">
      <c r="B19660" s="5" t="s">
        <v>66</v>
      </c>
      <c r="C19660" s="5" t="s">
        <v>54</v>
      </c>
      <c r="D19660" s="5" t="s">
        <v>11</v>
      </c>
      <c r="E19660" s="5" t="s">
        <v>7</v>
      </c>
      <c r="F19660" s="6">
        <v>44593</v>
      </c>
      <c r="G19660" s="6" t="str">
        <f>TEXT(datatable[[#This Row],[дата]],"ММ")</f>
        <v>02</v>
      </c>
      <c r="H19660" s="8">
        <v>20.241900000000001</v>
      </c>
      <c r="I19660" s="8">
        <v>5.1611000000000002</v>
      </c>
      <c r="J19660" s="8">
        <f>datatable[[#This Row],[продажи_]]-datatable[[#This Row],[себестоимость_]]</f>
        <v>15.0808</v>
      </c>
      <c r="L19660"/>
    </row>
    <row r="19661" spans="2:12" x14ac:dyDescent="0.4">
      <c r="B19661" s="5" t="s">
        <v>66</v>
      </c>
      <c r="C19661" s="5" t="s">
        <v>54</v>
      </c>
      <c r="D19661" s="5" t="s">
        <v>11</v>
      </c>
      <c r="E19661" s="5" t="s">
        <v>7</v>
      </c>
      <c r="F19661" s="6">
        <v>44621</v>
      </c>
      <c r="G19661" s="6" t="str">
        <f>TEXT(datatable[[#This Row],[дата]],"ММ")</f>
        <v>03</v>
      </c>
      <c r="H19661" s="8">
        <v>18.8568</v>
      </c>
      <c r="I19661" s="8">
        <v>5.1975999999999996</v>
      </c>
      <c r="J19661" s="8">
        <f>datatable[[#This Row],[продажи_]]-datatable[[#This Row],[себестоимость_]]</f>
        <v>13.6592</v>
      </c>
      <c r="L19661"/>
    </row>
    <row r="19662" spans="2:12" x14ac:dyDescent="0.4">
      <c r="B19662" s="5" t="s">
        <v>66</v>
      </c>
      <c r="C19662" s="5" t="s">
        <v>54</v>
      </c>
      <c r="D19662" s="5" t="s">
        <v>11</v>
      </c>
      <c r="E19662" s="5" t="s">
        <v>7</v>
      </c>
      <c r="F19662" s="6">
        <v>44652</v>
      </c>
      <c r="G19662" s="6" t="str">
        <f>TEXT(datatable[[#This Row],[дата]],"ММ")</f>
        <v>04</v>
      </c>
      <c r="H19662" s="8">
        <v>19.901700000000002</v>
      </c>
      <c r="I19662" s="8">
        <v>4.9055999999999997</v>
      </c>
      <c r="J19662" s="8">
        <f>datatable[[#This Row],[продажи_]]-datatable[[#This Row],[себестоимость_]]</f>
        <v>14.996100000000002</v>
      </c>
      <c r="L19662"/>
    </row>
    <row r="19663" spans="2:12" x14ac:dyDescent="0.4">
      <c r="B19663" s="5" t="s">
        <v>66</v>
      </c>
      <c r="C19663" s="5" t="s">
        <v>54</v>
      </c>
      <c r="D19663" s="5" t="s">
        <v>11</v>
      </c>
      <c r="E19663" s="5" t="s">
        <v>7</v>
      </c>
      <c r="F19663" s="6">
        <v>44682</v>
      </c>
      <c r="G19663" s="6" t="str">
        <f>TEXT(datatable[[#This Row],[дата]],"ММ")</f>
        <v>05</v>
      </c>
      <c r="H19663" s="8">
        <v>16.183800000000002</v>
      </c>
      <c r="I19663" s="8">
        <v>4.7742000000000004</v>
      </c>
      <c r="J19663" s="8">
        <f>datatable[[#This Row],[продажи_]]-datatable[[#This Row],[себестоимость_]]</f>
        <v>11.409600000000001</v>
      </c>
      <c r="L19663"/>
    </row>
    <row r="19664" spans="2:12" x14ac:dyDescent="0.4">
      <c r="B19664" s="5" t="s">
        <v>66</v>
      </c>
      <c r="C19664" s="5" t="s">
        <v>54</v>
      </c>
      <c r="D19664" s="5" t="s">
        <v>11</v>
      </c>
      <c r="E19664" s="5" t="s">
        <v>7</v>
      </c>
      <c r="F19664" s="6">
        <v>44713</v>
      </c>
      <c r="G19664" s="6" t="str">
        <f>TEXT(datatable[[#This Row],[дата]],"ММ")</f>
        <v>06</v>
      </c>
      <c r="H19664" s="8">
        <v>18.0063</v>
      </c>
      <c r="I19664" s="8">
        <v>4.2230499999999997</v>
      </c>
      <c r="J19664" s="8">
        <f>datatable[[#This Row],[продажи_]]-datatable[[#This Row],[себестоимость_]]</f>
        <v>13.783249999999999</v>
      </c>
      <c r="L19664"/>
    </row>
    <row r="19665" spans="2:12" x14ac:dyDescent="0.4">
      <c r="B19665" s="5" t="s">
        <v>66</v>
      </c>
      <c r="C19665" s="5" t="s">
        <v>54</v>
      </c>
      <c r="D19665" s="5" t="s">
        <v>11</v>
      </c>
      <c r="E19665" s="5" t="s">
        <v>7</v>
      </c>
      <c r="F19665" s="6">
        <v>44743</v>
      </c>
      <c r="G19665" s="6" t="str">
        <f>TEXT(datatable[[#This Row],[дата]],"ММ")</f>
        <v>07</v>
      </c>
      <c r="H19665" s="8">
        <v>10.886400000000002</v>
      </c>
      <c r="I19665" s="8">
        <v>3.1536</v>
      </c>
      <c r="J19665" s="8">
        <f>datatable[[#This Row],[продажи_]]-datatable[[#This Row],[себестоимость_]]</f>
        <v>7.7328000000000019</v>
      </c>
      <c r="L19665"/>
    </row>
    <row r="19666" spans="2:12" x14ac:dyDescent="0.4">
      <c r="B19666" s="5" t="s">
        <v>66</v>
      </c>
      <c r="C19666" s="5" t="s">
        <v>54</v>
      </c>
      <c r="D19666" s="5" t="s">
        <v>11</v>
      </c>
      <c r="E19666" s="5" t="s">
        <v>7</v>
      </c>
      <c r="F19666" s="6">
        <v>44774</v>
      </c>
      <c r="G19666" s="6" t="str">
        <f>TEXT(datatable[[#This Row],[дата]],"ММ")</f>
        <v>08</v>
      </c>
      <c r="H19666" s="8">
        <v>10.935</v>
      </c>
      <c r="I19666" s="8">
        <v>3.4821000000000004</v>
      </c>
      <c r="J19666" s="8">
        <f>datatable[[#This Row],[продажи_]]-datatable[[#This Row],[себестоимость_]]</f>
        <v>7.4528999999999996</v>
      </c>
      <c r="L19666"/>
    </row>
    <row r="19667" spans="2:12" x14ac:dyDescent="0.4">
      <c r="B19667" s="5" t="s">
        <v>66</v>
      </c>
      <c r="C19667" s="5" t="s">
        <v>54</v>
      </c>
      <c r="D19667" s="5" t="s">
        <v>11</v>
      </c>
      <c r="E19667" s="5" t="s">
        <v>7</v>
      </c>
      <c r="F19667" s="6">
        <v>44805</v>
      </c>
      <c r="G19667" s="6" t="str">
        <f>TEXT(datatable[[#This Row],[дата]],"ММ")</f>
        <v>09</v>
      </c>
      <c r="H19667" s="8">
        <v>12.5145</v>
      </c>
      <c r="I19667" s="8">
        <v>2.92</v>
      </c>
      <c r="J19667" s="8">
        <f>datatable[[#This Row],[продажи_]]-datatable[[#This Row],[себестоимость_]]</f>
        <v>9.5945</v>
      </c>
      <c r="L19667"/>
    </row>
    <row r="19668" spans="2:12" x14ac:dyDescent="0.4">
      <c r="B19668" s="5" t="s">
        <v>66</v>
      </c>
      <c r="C19668" s="5" t="s">
        <v>54</v>
      </c>
      <c r="D19668" s="5" t="s">
        <v>11</v>
      </c>
      <c r="E19668" s="5" t="s">
        <v>7</v>
      </c>
      <c r="F19668" s="6">
        <v>44835</v>
      </c>
      <c r="G19668" s="6" t="str">
        <f>TEXT(datatable[[#This Row],[дата]],"ММ")</f>
        <v>10</v>
      </c>
      <c r="H19668" s="8">
        <v>20.241900000000001</v>
      </c>
      <c r="I19668" s="8">
        <v>5.4166000000000007</v>
      </c>
      <c r="J19668" s="8">
        <f>datatable[[#This Row],[продажи_]]-datatable[[#This Row],[себестоимость_]]</f>
        <v>14.8253</v>
      </c>
      <c r="L19668"/>
    </row>
    <row r="19669" spans="2:12" x14ac:dyDescent="0.4">
      <c r="B19669" s="5" t="s">
        <v>66</v>
      </c>
      <c r="C19669" s="5" t="s">
        <v>54</v>
      </c>
      <c r="D19669" s="5" t="s">
        <v>11</v>
      </c>
      <c r="E19669" s="5" t="s">
        <v>7</v>
      </c>
      <c r="F19669" s="6">
        <v>44866</v>
      </c>
      <c r="G19669" s="6" t="str">
        <f>TEXT(datatable[[#This Row],[дата]],"ММ")</f>
        <v>11</v>
      </c>
      <c r="H19669" s="8">
        <v>13.74165</v>
      </c>
      <c r="I19669" s="8">
        <v>4.7450000000000001</v>
      </c>
      <c r="J19669" s="8">
        <f>datatable[[#This Row],[продажи_]]-datatable[[#This Row],[себестоимость_]]</f>
        <v>8.9966499999999989</v>
      </c>
      <c r="L19669"/>
    </row>
    <row r="19670" spans="2:12" x14ac:dyDescent="0.4">
      <c r="B19670" s="5" t="s">
        <v>66</v>
      </c>
      <c r="C19670" s="5" t="s">
        <v>54</v>
      </c>
      <c r="D19670" s="5" t="s">
        <v>11</v>
      </c>
      <c r="E19670" s="5" t="s">
        <v>7</v>
      </c>
      <c r="F19670" s="6">
        <v>44896</v>
      </c>
      <c r="G19670" s="6" t="str">
        <f>TEXT(datatable[[#This Row],[дата]],"ММ")</f>
        <v>12</v>
      </c>
      <c r="H19670" s="8">
        <v>15.454800000000001</v>
      </c>
      <c r="I19670" s="8">
        <v>4.1609999999999996</v>
      </c>
      <c r="J19670" s="8">
        <f>datatable[[#This Row],[продажи_]]-datatable[[#This Row],[себестоимость_]]</f>
        <v>11.293800000000001</v>
      </c>
      <c r="L19670"/>
    </row>
    <row r="19671" spans="2:12" x14ac:dyDescent="0.4">
      <c r="B19671" s="5" t="s">
        <v>66</v>
      </c>
      <c r="C19671" s="5" t="s">
        <v>54</v>
      </c>
      <c r="D19671" s="5" t="s">
        <v>11</v>
      </c>
      <c r="E19671" s="5" t="s">
        <v>7</v>
      </c>
      <c r="F19671" s="6">
        <v>44562</v>
      </c>
      <c r="G19671" s="6" t="str">
        <f>TEXT(datatable[[#This Row],[дата]],"ММ")</f>
        <v>01</v>
      </c>
      <c r="H19671" s="8">
        <v>9.0409500000000005</v>
      </c>
      <c r="I19671" s="8">
        <v>2.8066499999999999</v>
      </c>
      <c r="J19671" s="8">
        <f>datatable[[#This Row],[продажи_]]-datatable[[#This Row],[себестоимость_]]</f>
        <v>6.2343000000000011</v>
      </c>
      <c r="L19671"/>
    </row>
    <row r="19672" spans="2:12" x14ac:dyDescent="0.4">
      <c r="B19672" s="5" t="s">
        <v>66</v>
      </c>
      <c r="C19672" s="5" t="s">
        <v>54</v>
      </c>
      <c r="D19672" s="5" t="s">
        <v>11</v>
      </c>
      <c r="E19672" s="5" t="s">
        <v>7</v>
      </c>
      <c r="F19672" s="6">
        <v>44593</v>
      </c>
      <c r="G19672" s="6" t="str">
        <f>TEXT(datatable[[#This Row],[дата]],"ММ")</f>
        <v>02</v>
      </c>
      <c r="H19672" s="8">
        <v>12.0365</v>
      </c>
      <c r="I19672" s="8">
        <v>3.9249000000000001</v>
      </c>
      <c r="J19672" s="8">
        <f>datatable[[#This Row],[продажи_]]-datatable[[#This Row],[себестоимость_]]</f>
        <v>8.1115999999999993</v>
      </c>
      <c r="L19672"/>
    </row>
    <row r="19673" spans="2:12" x14ac:dyDescent="0.4">
      <c r="B19673" s="5" t="s">
        <v>66</v>
      </c>
      <c r="C19673" s="5" t="s">
        <v>54</v>
      </c>
      <c r="D19673" s="5" t="s">
        <v>11</v>
      </c>
      <c r="E19673" s="5" t="s">
        <v>7</v>
      </c>
      <c r="F19673" s="6">
        <v>44621</v>
      </c>
      <c r="G19673" s="6" t="str">
        <f>TEXT(datatable[[#This Row],[дата]],"ММ")</f>
        <v>03</v>
      </c>
      <c r="H19673" s="8">
        <v>13.756</v>
      </c>
      <c r="I19673" s="8">
        <v>5.6951999999999998</v>
      </c>
      <c r="J19673" s="8">
        <f>datatable[[#This Row],[продажи_]]-datatable[[#This Row],[себестоимость_]]</f>
        <v>8.0608000000000004</v>
      </c>
      <c r="L19673"/>
    </row>
    <row r="19674" spans="2:12" x14ac:dyDescent="0.4">
      <c r="B19674" s="5" t="s">
        <v>66</v>
      </c>
      <c r="C19674" s="5" t="s">
        <v>54</v>
      </c>
      <c r="D19674" s="5" t="s">
        <v>11</v>
      </c>
      <c r="E19674" s="5" t="s">
        <v>7</v>
      </c>
      <c r="F19674" s="6">
        <v>44652</v>
      </c>
      <c r="G19674" s="6" t="str">
        <f>TEXT(datatable[[#This Row],[дата]],"ММ")</f>
        <v>04</v>
      </c>
      <c r="H19674" s="8">
        <v>14.697199999999999</v>
      </c>
      <c r="I19674" s="8">
        <v>5.1597</v>
      </c>
      <c r="J19674" s="8">
        <f>datatable[[#This Row],[продажи_]]-datatable[[#This Row],[себестоимость_]]</f>
        <v>9.5374999999999979</v>
      </c>
      <c r="L19674"/>
    </row>
    <row r="19675" spans="2:12" x14ac:dyDescent="0.4">
      <c r="B19675" s="5" t="s">
        <v>66</v>
      </c>
      <c r="C19675" s="5" t="s">
        <v>54</v>
      </c>
      <c r="D19675" s="5" t="s">
        <v>11</v>
      </c>
      <c r="E19675" s="5" t="s">
        <v>7</v>
      </c>
      <c r="F19675" s="6">
        <v>44682</v>
      </c>
      <c r="G19675" s="6" t="str">
        <f>TEXT(datatable[[#This Row],[дата]],"ММ")</f>
        <v>05</v>
      </c>
      <c r="H19675" s="8">
        <v>12.271799999999999</v>
      </c>
      <c r="I19675" s="8">
        <v>3.8556000000000004</v>
      </c>
      <c r="J19675" s="8">
        <f>datatable[[#This Row],[продажи_]]-datatable[[#This Row],[себестоимость_]]</f>
        <v>8.4161999999999981</v>
      </c>
      <c r="L19675"/>
    </row>
    <row r="19676" spans="2:12" x14ac:dyDescent="0.4">
      <c r="B19676" s="5" t="s">
        <v>66</v>
      </c>
      <c r="C19676" s="5" t="s">
        <v>54</v>
      </c>
      <c r="D19676" s="5" t="s">
        <v>11</v>
      </c>
      <c r="E19676" s="5" t="s">
        <v>7</v>
      </c>
      <c r="F19676" s="6">
        <v>44713</v>
      </c>
      <c r="G19676" s="6" t="str">
        <f>TEXT(datatable[[#This Row],[дата]],"ММ")</f>
        <v>06</v>
      </c>
      <c r="H19676" s="8">
        <v>12.353250000000001</v>
      </c>
      <c r="I19676" s="8">
        <v>4.4635499999999997</v>
      </c>
      <c r="J19676" s="8">
        <f>datatable[[#This Row],[продажи_]]-datatable[[#This Row],[себестоимость_]]</f>
        <v>7.8897000000000013</v>
      </c>
      <c r="L19676"/>
    </row>
    <row r="19677" spans="2:12" x14ac:dyDescent="0.4">
      <c r="B19677" s="5" t="s">
        <v>66</v>
      </c>
      <c r="C19677" s="5" t="s">
        <v>54</v>
      </c>
      <c r="D19677" s="5" t="s">
        <v>11</v>
      </c>
      <c r="E19677" s="5" t="s">
        <v>7</v>
      </c>
      <c r="F19677" s="6">
        <v>44743</v>
      </c>
      <c r="G19677" s="6" t="str">
        <f>TEXT(datatable[[#This Row],[дата]],"ММ")</f>
        <v>07</v>
      </c>
      <c r="H19677" s="8">
        <v>7.3124000000000002</v>
      </c>
      <c r="I19677" s="8">
        <v>2.5956000000000001</v>
      </c>
      <c r="J19677" s="8">
        <f>datatable[[#This Row],[продажи_]]-datatable[[#This Row],[себестоимость_]]</f>
        <v>4.7168000000000001</v>
      </c>
      <c r="L19677"/>
    </row>
    <row r="19678" spans="2:12" x14ac:dyDescent="0.4">
      <c r="B19678" s="5" t="s">
        <v>66</v>
      </c>
      <c r="C19678" s="5" t="s">
        <v>54</v>
      </c>
      <c r="D19678" s="5" t="s">
        <v>11</v>
      </c>
      <c r="E19678" s="5" t="s">
        <v>7</v>
      </c>
      <c r="F19678" s="6">
        <v>44774</v>
      </c>
      <c r="G19678" s="6" t="str">
        <f>TEXT(datatable[[#This Row],[дата]],"ММ")</f>
        <v>08</v>
      </c>
      <c r="H19678" s="8">
        <v>9.7739999999999991</v>
      </c>
      <c r="I19678" s="8">
        <v>3.2885999999999997</v>
      </c>
      <c r="J19678" s="8">
        <f>datatable[[#This Row],[продажи_]]-datatable[[#This Row],[себестоимость_]]</f>
        <v>6.4853999999999994</v>
      </c>
      <c r="L19678"/>
    </row>
    <row r="19679" spans="2:12" x14ac:dyDescent="0.4">
      <c r="B19679" s="5" t="s">
        <v>66</v>
      </c>
      <c r="C19679" s="5" t="s">
        <v>54</v>
      </c>
      <c r="D19679" s="5" t="s">
        <v>11</v>
      </c>
      <c r="E19679" s="5" t="s">
        <v>7</v>
      </c>
      <c r="F19679" s="6">
        <v>44805</v>
      </c>
      <c r="G19679" s="6" t="str">
        <f>TEXT(datatable[[#This Row],[дата]],"ММ")</f>
        <v>09</v>
      </c>
      <c r="H19679" s="8">
        <v>7.7830000000000004</v>
      </c>
      <c r="I19679" s="8">
        <v>3.528</v>
      </c>
      <c r="J19679" s="8">
        <f>datatable[[#This Row],[продажи_]]-datatable[[#This Row],[себестоимость_]]</f>
        <v>4.2550000000000008</v>
      </c>
      <c r="L19679"/>
    </row>
    <row r="19680" spans="2:12" x14ac:dyDescent="0.4">
      <c r="B19680" s="5" t="s">
        <v>66</v>
      </c>
      <c r="C19680" s="5" t="s">
        <v>54</v>
      </c>
      <c r="D19680" s="5" t="s">
        <v>11</v>
      </c>
      <c r="E19680" s="5" t="s">
        <v>7</v>
      </c>
      <c r="F19680" s="6">
        <v>44835</v>
      </c>
      <c r="G19680" s="6" t="str">
        <f>TEXT(datatable[[#This Row],[дата]],"ММ")</f>
        <v>10</v>
      </c>
      <c r="H19680" s="8">
        <v>13.3035</v>
      </c>
      <c r="I19680" s="8">
        <v>3.8808000000000002</v>
      </c>
      <c r="J19680" s="8">
        <f>datatable[[#This Row],[продажи_]]-datatable[[#This Row],[себестоимость_]]</f>
        <v>9.422699999999999</v>
      </c>
      <c r="L19680"/>
    </row>
    <row r="19681" spans="2:12" x14ac:dyDescent="0.4">
      <c r="B19681" s="5" t="s">
        <v>66</v>
      </c>
      <c r="C19681" s="5" t="s">
        <v>54</v>
      </c>
      <c r="D19681" s="5" t="s">
        <v>11</v>
      </c>
      <c r="E19681" s="5" t="s">
        <v>7</v>
      </c>
      <c r="F19681" s="6">
        <v>44866</v>
      </c>
      <c r="G19681" s="6" t="str">
        <f>TEXT(datatable[[#This Row],[дата]],"ММ")</f>
        <v>11</v>
      </c>
      <c r="H19681" s="8">
        <v>14.118</v>
      </c>
      <c r="I19681" s="8">
        <v>4.4635499999999997</v>
      </c>
      <c r="J19681" s="8">
        <f>datatable[[#This Row],[продажи_]]-datatable[[#This Row],[себестоимость_]]</f>
        <v>9.6544500000000006</v>
      </c>
      <c r="L19681"/>
    </row>
    <row r="19682" spans="2:12" x14ac:dyDescent="0.4">
      <c r="B19682" s="5" t="s">
        <v>66</v>
      </c>
      <c r="C19682" s="5" t="s">
        <v>54</v>
      </c>
      <c r="D19682" s="5" t="s">
        <v>11</v>
      </c>
      <c r="E19682" s="5" t="s">
        <v>7</v>
      </c>
      <c r="F19682" s="6">
        <v>44896</v>
      </c>
      <c r="G19682" s="6" t="str">
        <f>TEXT(datatable[[#This Row],[дата]],"ММ")</f>
        <v>12</v>
      </c>
      <c r="H19682" s="8">
        <v>12.380399999999998</v>
      </c>
      <c r="I19682" s="8">
        <v>3.8556000000000004</v>
      </c>
      <c r="J19682" s="8">
        <f>datatable[[#This Row],[продажи_]]-datatable[[#This Row],[себестоимость_]]</f>
        <v>8.5247999999999973</v>
      </c>
      <c r="L19682"/>
    </row>
    <row r="19683" spans="2:12" x14ac:dyDescent="0.4">
      <c r="B19683" s="5" t="s">
        <v>66</v>
      </c>
      <c r="C19683" s="5" t="s">
        <v>54</v>
      </c>
      <c r="D19683" s="5" t="s">
        <v>11</v>
      </c>
      <c r="E19683" s="5" t="s">
        <v>7</v>
      </c>
      <c r="F19683" s="6">
        <v>44562</v>
      </c>
      <c r="G19683" s="6" t="str">
        <f>TEXT(datatable[[#This Row],[дата]],"ММ")</f>
        <v>01</v>
      </c>
      <c r="H19683" s="8">
        <v>0.76319999999999999</v>
      </c>
      <c r="I19683" s="8">
        <v>0.29700000000000004</v>
      </c>
      <c r="J19683" s="8">
        <f>datatable[[#This Row],[продажи_]]-datatable[[#This Row],[себестоимость_]]</f>
        <v>0.46619999999999995</v>
      </c>
      <c r="L19683"/>
    </row>
    <row r="19684" spans="2:12" x14ac:dyDescent="0.4">
      <c r="B19684" s="5" t="s">
        <v>66</v>
      </c>
      <c r="C19684" s="5" t="s">
        <v>54</v>
      </c>
      <c r="D19684" s="5" t="s">
        <v>11</v>
      </c>
      <c r="E19684" s="5" t="s">
        <v>7</v>
      </c>
      <c r="F19684" s="6">
        <v>44593</v>
      </c>
      <c r="G19684" s="6" t="str">
        <f>TEXT(datatable[[#This Row],[дата]],"ММ")</f>
        <v>02</v>
      </c>
      <c r="H19684" s="8">
        <v>1.0192000000000001</v>
      </c>
      <c r="I19684" s="8">
        <v>0.39899999999999997</v>
      </c>
      <c r="J19684" s="8">
        <f>datatable[[#This Row],[продажи_]]-datatable[[#This Row],[себестоимость_]]</f>
        <v>0.62020000000000008</v>
      </c>
      <c r="L19684"/>
    </row>
    <row r="19685" spans="2:12" x14ac:dyDescent="0.4">
      <c r="B19685" s="5" t="s">
        <v>66</v>
      </c>
      <c r="C19685" s="5" t="s">
        <v>54</v>
      </c>
      <c r="D19685" s="5" t="s">
        <v>11</v>
      </c>
      <c r="E19685" s="5" t="s">
        <v>7</v>
      </c>
      <c r="F19685" s="6">
        <v>44621</v>
      </c>
      <c r="G19685" s="6" t="str">
        <f>TEXT(datatable[[#This Row],[дата]],"ММ")</f>
        <v>03</v>
      </c>
      <c r="H19685" s="8">
        <v>1.4208000000000001</v>
      </c>
      <c r="I19685" s="8">
        <v>0.44159999999999999</v>
      </c>
      <c r="J19685" s="8">
        <f>datatable[[#This Row],[продажи_]]-datatable[[#This Row],[себестоимость_]]</f>
        <v>0.97920000000000007</v>
      </c>
      <c r="L19685"/>
    </row>
    <row r="19686" spans="2:12" x14ac:dyDescent="0.4">
      <c r="B19686" s="5" t="s">
        <v>66</v>
      </c>
      <c r="C19686" s="5" t="s">
        <v>54</v>
      </c>
      <c r="D19686" s="5" t="s">
        <v>11</v>
      </c>
      <c r="E19686" s="5" t="s">
        <v>7</v>
      </c>
      <c r="F19686" s="6">
        <v>44652</v>
      </c>
      <c r="G19686" s="6" t="str">
        <f>TEXT(datatable[[#This Row],[дата]],"ММ")</f>
        <v>04</v>
      </c>
      <c r="H19686" s="8">
        <v>1.3216000000000001</v>
      </c>
      <c r="I19686" s="8">
        <v>0.33600000000000002</v>
      </c>
      <c r="J19686" s="8">
        <f>datatable[[#This Row],[продажи_]]-datatable[[#This Row],[себестоимость_]]</f>
        <v>0.98560000000000003</v>
      </c>
      <c r="L19686"/>
    </row>
    <row r="19687" spans="2:12" x14ac:dyDescent="0.4">
      <c r="B19687" s="5" t="s">
        <v>66</v>
      </c>
      <c r="C19687" s="5" t="s">
        <v>54</v>
      </c>
      <c r="D19687" s="5" t="s">
        <v>11</v>
      </c>
      <c r="E19687" s="5" t="s">
        <v>7</v>
      </c>
      <c r="F19687" s="6">
        <v>44682</v>
      </c>
      <c r="G19687" s="6" t="str">
        <f>TEXT(datatable[[#This Row],[дата]],"ММ")</f>
        <v>05</v>
      </c>
      <c r="H19687" s="8">
        <v>0.98880000000000001</v>
      </c>
      <c r="I19687" s="8">
        <v>0.31319999999999998</v>
      </c>
      <c r="J19687" s="8">
        <f>datatable[[#This Row],[продажи_]]-datatable[[#This Row],[себестоимость_]]</f>
        <v>0.67559999999999998</v>
      </c>
      <c r="L19687"/>
    </row>
    <row r="19688" spans="2:12" x14ac:dyDescent="0.4">
      <c r="B19688" s="5" t="s">
        <v>66</v>
      </c>
      <c r="C19688" s="5" t="s">
        <v>54</v>
      </c>
      <c r="D19688" s="5" t="s">
        <v>11</v>
      </c>
      <c r="E19688" s="5" t="s">
        <v>7</v>
      </c>
      <c r="F19688" s="6">
        <v>44713</v>
      </c>
      <c r="G19688" s="6" t="str">
        <f>TEXT(datatable[[#This Row],[дата]],"ММ")</f>
        <v>06</v>
      </c>
      <c r="H19688" s="8">
        <v>1.2272000000000001</v>
      </c>
      <c r="I19688" s="8">
        <v>0.45239999999999997</v>
      </c>
      <c r="J19688" s="8">
        <f>datatable[[#This Row],[продажи_]]-datatable[[#This Row],[себестоимость_]]</f>
        <v>0.77480000000000016</v>
      </c>
      <c r="L19688"/>
    </row>
    <row r="19689" spans="2:12" x14ac:dyDescent="0.4">
      <c r="B19689" s="5" t="s">
        <v>66</v>
      </c>
      <c r="C19689" s="5" t="s">
        <v>54</v>
      </c>
      <c r="D19689" s="5" t="s">
        <v>11</v>
      </c>
      <c r="E19689" s="5" t="s">
        <v>7</v>
      </c>
      <c r="F19689" s="6">
        <v>44743</v>
      </c>
      <c r="G19689" s="6" t="str">
        <f>TEXT(datatable[[#This Row],[дата]],"ММ")</f>
        <v>07</v>
      </c>
      <c r="H19689" s="8">
        <v>0.59520000000000006</v>
      </c>
      <c r="I19689" s="8">
        <v>0.27599999999999997</v>
      </c>
      <c r="J19689" s="8">
        <f>datatable[[#This Row],[продажи_]]-datatable[[#This Row],[себестоимость_]]</f>
        <v>0.31920000000000009</v>
      </c>
      <c r="L19689"/>
    </row>
    <row r="19690" spans="2:12" x14ac:dyDescent="0.4">
      <c r="B19690" s="5" t="s">
        <v>66</v>
      </c>
      <c r="C19690" s="5" t="s">
        <v>54</v>
      </c>
      <c r="D19690" s="5" t="s">
        <v>11</v>
      </c>
      <c r="E19690" s="5" t="s">
        <v>7</v>
      </c>
      <c r="F19690" s="6">
        <v>44774</v>
      </c>
      <c r="G19690" s="6" t="str">
        <f>TEXT(datatable[[#This Row],[дата]],"ММ")</f>
        <v>08</v>
      </c>
      <c r="H19690" s="8">
        <v>0.72</v>
      </c>
      <c r="I19690" s="8">
        <v>0.24030000000000001</v>
      </c>
      <c r="J19690" s="8">
        <f>datatable[[#This Row],[продажи_]]-datatable[[#This Row],[себестоимость_]]</f>
        <v>0.47969999999999996</v>
      </c>
      <c r="L19690"/>
    </row>
    <row r="19691" spans="2:12" x14ac:dyDescent="0.4">
      <c r="B19691" s="5" t="s">
        <v>66</v>
      </c>
      <c r="C19691" s="5" t="s">
        <v>54</v>
      </c>
      <c r="D19691" s="5" t="s">
        <v>11</v>
      </c>
      <c r="E19691" s="5" t="s">
        <v>7</v>
      </c>
      <c r="F19691" s="6">
        <v>44805</v>
      </c>
      <c r="G19691" s="6" t="str">
        <f>TEXT(datatable[[#This Row],[дата]],"ММ")</f>
        <v>09</v>
      </c>
      <c r="H19691" s="8">
        <v>0.84000000000000008</v>
      </c>
      <c r="I19691" s="8">
        <v>0.255</v>
      </c>
      <c r="J19691" s="8">
        <f>datatable[[#This Row],[продажи_]]-datatable[[#This Row],[себестоимость_]]</f>
        <v>0.58500000000000008</v>
      </c>
      <c r="L19691"/>
    </row>
    <row r="19692" spans="2:12" x14ac:dyDescent="0.4">
      <c r="B19692" s="5" t="s">
        <v>66</v>
      </c>
      <c r="C19692" s="5" t="s">
        <v>54</v>
      </c>
      <c r="D19692" s="5" t="s">
        <v>11</v>
      </c>
      <c r="E19692" s="5" t="s">
        <v>7</v>
      </c>
      <c r="F19692" s="6">
        <v>44835</v>
      </c>
      <c r="G19692" s="6" t="str">
        <f>TEXT(datatable[[#This Row],[дата]],"ММ")</f>
        <v>10</v>
      </c>
      <c r="H19692" s="8">
        <v>0.95200000000000007</v>
      </c>
      <c r="I19692" s="8">
        <v>0.42419999999999997</v>
      </c>
      <c r="J19692" s="8">
        <f>datatable[[#This Row],[продажи_]]-datatable[[#This Row],[себестоимость_]]</f>
        <v>0.52780000000000005</v>
      </c>
      <c r="L19692"/>
    </row>
    <row r="19693" spans="2:12" x14ac:dyDescent="0.4">
      <c r="B19693" s="5" t="s">
        <v>66</v>
      </c>
      <c r="C19693" s="5" t="s">
        <v>54</v>
      </c>
      <c r="D19693" s="5" t="s">
        <v>11</v>
      </c>
      <c r="E19693" s="5" t="s">
        <v>7</v>
      </c>
      <c r="F19693" s="6">
        <v>44866</v>
      </c>
      <c r="G19693" s="6" t="str">
        <f>TEXT(datatable[[#This Row],[дата]],"ММ")</f>
        <v>11</v>
      </c>
      <c r="H19693" s="8">
        <v>0.94640000000000002</v>
      </c>
      <c r="I19693" s="8">
        <v>0.31979999999999997</v>
      </c>
      <c r="J19693" s="8">
        <f>datatable[[#This Row],[продажи_]]-datatable[[#This Row],[себестоимость_]]</f>
        <v>0.62660000000000005</v>
      </c>
      <c r="L19693"/>
    </row>
    <row r="19694" spans="2:12" x14ac:dyDescent="0.4">
      <c r="B19694" s="5" t="s">
        <v>66</v>
      </c>
      <c r="C19694" s="5" t="s">
        <v>54</v>
      </c>
      <c r="D19694" s="5" t="s">
        <v>11</v>
      </c>
      <c r="E19694" s="5" t="s">
        <v>7</v>
      </c>
      <c r="F19694" s="6">
        <v>44896</v>
      </c>
      <c r="G19694" s="6" t="str">
        <f>TEXT(datatable[[#This Row],[дата]],"ММ")</f>
        <v>12</v>
      </c>
      <c r="H19694" s="8">
        <v>1.1135999999999999</v>
      </c>
      <c r="I19694" s="8">
        <v>0.37080000000000002</v>
      </c>
      <c r="J19694" s="8">
        <f>datatable[[#This Row],[продажи_]]-datatable[[#This Row],[себестоимость_]]</f>
        <v>0.7427999999999999</v>
      </c>
      <c r="L19694"/>
    </row>
    <row r="19695" spans="2:12" x14ac:dyDescent="0.4">
      <c r="B19695" s="5" t="s">
        <v>66</v>
      </c>
      <c r="C19695" s="5" t="s">
        <v>54</v>
      </c>
      <c r="D19695" s="5" t="s">
        <v>11</v>
      </c>
      <c r="E19695" s="5" t="s">
        <v>7</v>
      </c>
      <c r="F19695" s="6">
        <v>44562</v>
      </c>
      <c r="G19695" s="6" t="str">
        <f>TEXT(datatable[[#This Row],[дата]],"ММ")</f>
        <v>01</v>
      </c>
      <c r="H19695" s="8">
        <v>20.078550000000003</v>
      </c>
      <c r="I19695" s="8">
        <v>8.9676000000000009</v>
      </c>
      <c r="J19695" s="8">
        <f>datatable[[#This Row],[продажи_]]-datatable[[#This Row],[себестоимость_]]</f>
        <v>11.110950000000003</v>
      </c>
      <c r="L19695"/>
    </row>
    <row r="19696" spans="2:12" x14ac:dyDescent="0.4">
      <c r="B19696" s="5" t="s">
        <v>66</v>
      </c>
      <c r="C19696" s="5" t="s">
        <v>54</v>
      </c>
      <c r="D19696" s="5" t="s">
        <v>11</v>
      </c>
      <c r="E19696" s="5" t="s">
        <v>7</v>
      </c>
      <c r="F19696" s="6">
        <v>44593</v>
      </c>
      <c r="G19696" s="6" t="str">
        <f>TEXT(datatable[[#This Row],[дата]],"ММ")</f>
        <v>02</v>
      </c>
      <c r="H19696" s="8">
        <v>27.438600000000001</v>
      </c>
      <c r="I19696" s="8">
        <v>12.3704</v>
      </c>
      <c r="J19696" s="8">
        <f>datatable[[#This Row],[продажи_]]-datatable[[#This Row],[себестоимость_]]</f>
        <v>15.068200000000001</v>
      </c>
      <c r="L19696"/>
    </row>
    <row r="19697" spans="2:12" x14ac:dyDescent="0.4">
      <c r="B19697" s="5" t="s">
        <v>66</v>
      </c>
      <c r="C19697" s="5" t="s">
        <v>54</v>
      </c>
      <c r="D19697" s="5" t="s">
        <v>11</v>
      </c>
      <c r="E19697" s="5" t="s">
        <v>7</v>
      </c>
      <c r="F19697" s="6">
        <v>44621</v>
      </c>
      <c r="G19697" s="6" t="str">
        <f>TEXT(datatable[[#This Row],[дата]],"ММ")</f>
        <v>03</v>
      </c>
      <c r="H19697" s="8">
        <v>27.021600000000003</v>
      </c>
      <c r="I19697" s="8">
        <v>17.747199999999999</v>
      </c>
      <c r="J19697" s="8">
        <f>datatable[[#This Row],[продажи_]]-datatable[[#This Row],[себестоимость_]]</f>
        <v>9.2744000000000035</v>
      </c>
      <c r="L19697"/>
    </row>
    <row r="19698" spans="2:12" x14ac:dyDescent="0.4">
      <c r="B19698" s="5" t="s">
        <v>66</v>
      </c>
      <c r="C19698" s="5" t="s">
        <v>54</v>
      </c>
      <c r="D19698" s="5" t="s">
        <v>11</v>
      </c>
      <c r="E19698" s="5" t="s">
        <v>7</v>
      </c>
      <c r="F19698" s="6">
        <v>44652</v>
      </c>
      <c r="G19698" s="6" t="str">
        <f>TEXT(datatable[[#This Row],[дата]],"ММ")</f>
        <v>04</v>
      </c>
      <c r="H19698" s="8">
        <v>28.606200000000001</v>
      </c>
      <c r="I19698" s="8">
        <v>14.607600000000001</v>
      </c>
      <c r="J19698" s="8">
        <f>datatable[[#This Row],[продажи_]]-datatable[[#This Row],[себестоимость_]]</f>
        <v>13.9986</v>
      </c>
      <c r="L19698"/>
    </row>
    <row r="19699" spans="2:12" x14ac:dyDescent="0.4">
      <c r="B19699" s="5" t="s">
        <v>66</v>
      </c>
      <c r="C19699" s="5" t="s">
        <v>54</v>
      </c>
      <c r="D19699" s="5" t="s">
        <v>11</v>
      </c>
      <c r="E19699" s="5" t="s">
        <v>7</v>
      </c>
      <c r="F19699" s="6">
        <v>44682</v>
      </c>
      <c r="G19699" s="6" t="str">
        <f>TEXT(datatable[[#This Row],[дата]],"ММ")</f>
        <v>05</v>
      </c>
      <c r="H19699" s="8">
        <v>20.516399999999997</v>
      </c>
      <c r="I19699" s="8">
        <v>12.069599999999999</v>
      </c>
      <c r="J19699" s="8">
        <f>datatable[[#This Row],[продажи_]]-datatable[[#This Row],[себестоимость_]]</f>
        <v>8.4467999999999979</v>
      </c>
      <c r="L19699"/>
    </row>
    <row r="19700" spans="2:12" x14ac:dyDescent="0.4">
      <c r="B19700" s="5" t="s">
        <v>66</v>
      </c>
      <c r="C19700" s="5" t="s">
        <v>54</v>
      </c>
      <c r="D19700" s="5" t="s">
        <v>11</v>
      </c>
      <c r="E19700" s="5" t="s">
        <v>7</v>
      </c>
      <c r="F19700" s="6">
        <v>44713</v>
      </c>
      <c r="G19700" s="6" t="str">
        <f>TEXT(datatable[[#This Row],[дата]],"ММ")</f>
        <v>06</v>
      </c>
      <c r="H19700" s="8">
        <v>27.376049999999999</v>
      </c>
      <c r="I19700" s="8">
        <v>11.120200000000001</v>
      </c>
      <c r="J19700" s="8">
        <f>datatable[[#This Row],[продажи_]]-datatable[[#This Row],[себестоимость_]]</f>
        <v>16.255849999999999</v>
      </c>
      <c r="L19700"/>
    </row>
    <row r="19701" spans="2:12" x14ac:dyDescent="0.4">
      <c r="B19701" s="5" t="s">
        <v>66</v>
      </c>
      <c r="C19701" s="5" t="s">
        <v>54</v>
      </c>
      <c r="D19701" s="5" t="s">
        <v>11</v>
      </c>
      <c r="E19701" s="5" t="s">
        <v>7</v>
      </c>
      <c r="F19701" s="6">
        <v>44743</v>
      </c>
      <c r="G19701" s="6" t="str">
        <f>TEXT(datatable[[#This Row],[дата]],"ММ")</f>
        <v>07</v>
      </c>
      <c r="H19701" s="8">
        <v>16.012799999999999</v>
      </c>
      <c r="I19701" s="8">
        <v>8.9488000000000003</v>
      </c>
      <c r="J19701" s="8">
        <f>datatable[[#This Row],[продажи_]]-datatable[[#This Row],[себестоимость_]]</f>
        <v>7.0639999999999983</v>
      </c>
      <c r="L19701"/>
    </row>
    <row r="19702" spans="2:12" x14ac:dyDescent="0.4">
      <c r="B19702" s="5" t="s">
        <v>66</v>
      </c>
      <c r="C19702" s="5" t="s">
        <v>54</v>
      </c>
      <c r="D19702" s="5" t="s">
        <v>11</v>
      </c>
      <c r="E19702" s="5" t="s">
        <v>7</v>
      </c>
      <c r="F19702" s="6">
        <v>44774</v>
      </c>
      <c r="G19702" s="6" t="str">
        <f>TEXT(datatable[[#This Row],[дата]],"ММ")</f>
        <v>08</v>
      </c>
      <c r="H19702" s="8">
        <v>16.888500000000001</v>
      </c>
      <c r="I19702" s="8">
        <v>7.7832000000000008</v>
      </c>
      <c r="J19702" s="8">
        <f>datatable[[#This Row],[продажи_]]-datatable[[#This Row],[себестоимость_]]</f>
        <v>9.1052999999999997</v>
      </c>
      <c r="L19702"/>
    </row>
    <row r="19703" spans="2:12" x14ac:dyDescent="0.4">
      <c r="B19703" s="5" t="s">
        <v>66</v>
      </c>
      <c r="C19703" s="5" t="s">
        <v>54</v>
      </c>
      <c r="D19703" s="5" t="s">
        <v>11</v>
      </c>
      <c r="E19703" s="5" t="s">
        <v>7</v>
      </c>
      <c r="F19703" s="6">
        <v>44805</v>
      </c>
      <c r="G19703" s="6" t="str">
        <f>TEXT(datatable[[#This Row],[дата]],"ММ")</f>
        <v>09</v>
      </c>
      <c r="H19703" s="8">
        <v>21.684000000000001</v>
      </c>
      <c r="I19703" s="8">
        <v>8.0839999999999996</v>
      </c>
      <c r="J19703" s="8">
        <f>datatable[[#This Row],[продажи_]]-datatable[[#This Row],[себестоимость_]]</f>
        <v>13.600000000000001</v>
      </c>
      <c r="L19703"/>
    </row>
    <row r="19704" spans="2:12" x14ac:dyDescent="0.4">
      <c r="B19704" s="5" t="s">
        <v>66</v>
      </c>
      <c r="C19704" s="5" t="s">
        <v>54</v>
      </c>
      <c r="D19704" s="5" t="s">
        <v>11</v>
      </c>
      <c r="E19704" s="5" t="s">
        <v>7</v>
      </c>
      <c r="F19704" s="6">
        <v>44835</v>
      </c>
      <c r="G19704" s="6" t="str">
        <f>TEXT(datatable[[#This Row],[дата]],"ММ")</f>
        <v>10</v>
      </c>
      <c r="H19704" s="8">
        <v>23.9358</v>
      </c>
      <c r="I19704" s="8">
        <v>11.712400000000001</v>
      </c>
      <c r="J19704" s="8">
        <f>datatable[[#This Row],[продажи_]]-datatable[[#This Row],[себестоимость_]]</f>
        <v>12.2234</v>
      </c>
      <c r="L19704"/>
    </row>
    <row r="19705" spans="2:12" x14ac:dyDescent="0.4">
      <c r="B19705" s="5" t="s">
        <v>66</v>
      </c>
      <c r="C19705" s="5" t="s">
        <v>54</v>
      </c>
      <c r="D19705" s="5" t="s">
        <v>11</v>
      </c>
      <c r="E19705" s="5" t="s">
        <v>7</v>
      </c>
      <c r="F19705" s="6">
        <v>44866</v>
      </c>
      <c r="G19705" s="6" t="str">
        <f>TEXT(datatable[[#This Row],[дата]],"ММ")</f>
        <v>11</v>
      </c>
      <c r="H19705" s="8">
        <v>22.497149999999998</v>
      </c>
      <c r="I19705" s="8">
        <v>10.7536</v>
      </c>
      <c r="J19705" s="8">
        <f>datatable[[#This Row],[продажи_]]-datatable[[#This Row],[себестоимость_]]</f>
        <v>11.743549999999997</v>
      </c>
      <c r="L19705"/>
    </row>
    <row r="19706" spans="2:12" x14ac:dyDescent="0.4">
      <c r="B19706" s="5" t="s">
        <v>66</v>
      </c>
      <c r="C19706" s="5" t="s">
        <v>54</v>
      </c>
      <c r="D19706" s="5" t="s">
        <v>11</v>
      </c>
      <c r="E19706" s="5" t="s">
        <v>7</v>
      </c>
      <c r="F19706" s="6">
        <v>44896</v>
      </c>
      <c r="G19706" s="6" t="str">
        <f>TEXT(datatable[[#This Row],[дата]],"ММ")</f>
        <v>12</v>
      </c>
      <c r="H19706" s="8">
        <v>26.5212</v>
      </c>
      <c r="I19706" s="8">
        <v>12.407999999999999</v>
      </c>
      <c r="J19706" s="8">
        <f>datatable[[#This Row],[продажи_]]-datatable[[#This Row],[себестоимость_]]</f>
        <v>14.113200000000001</v>
      </c>
      <c r="L19706"/>
    </row>
    <row r="19707" spans="2:12" x14ac:dyDescent="0.4">
      <c r="B19707" s="5" t="s">
        <v>66</v>
      </c>
      <c r="C19707" s="5" t="s">
        <v>54</v>
      </c>
      <c r="D19707" s="5" t="s">
        <v>11</v>
      </c>
      <c r="E19707" s="5" t="s">
        <v>7</v>
      </c>
      <c r="F19707" s="6">
        <v>44562</v>
      </c>
      <c r="G19707" s="6" t="str">
        <f>TEXT(datatable[[#This Row],[дата]],"ММ")</f>
        <v>01</v>
      </c>
      <c r="H19707" s="8">
        <v>14.85</v>
      </c>
      <c r="I19707" s="8">
        <v>6.4169999999999998</v>
      </c>
      <c r="J19707" s="8">
        <f>datatable[[#This Row],[продажи_]]-datatable[[#This Row],[себестоимость_]]</f>
        <v>8.4329999999999998</v>
      </c>
      <c r="L19707"/>
    </row>
    <row r="19708" spans="2:12" x14ac:dyDescent="0.4">
      <c r="B19708" s="5" t="s">
        <v>66</v>
      </c>
      <c r="C19708" s="5" t="s">
        <v>54</v>
      </c>
      <c r="D19708" s="5" t="s">
        <v>11</v>
      </c>
      <c r="E19708" s="5" t="s">
        <v>7</v>
      </c>
      <c r="F19708" s="6">
        <v>44593</v>
      </c>
      <c r="G19708" s="6" t="str">
        <f>TEXT(datatable[[#This Row],[дата]],"ММ")</f>
        <v>02</v>
      </c>
      <c r="H19708" s="8">
        <v>27.5625</v>
      </c>
      <c r="I19708" s="8">
        <v>7.9855999999999998</v>
      </c>
      <c r="J19708" s="8">
        <f>datatable[[#This Row],[продажи_]]-datatable[[#This Row],[себестоимость_]]</f>
        <v>19.576900000000002</v>
      </c>
      <c r="L19708"/>
    </row>
    <row r="19709" spans="2:12" x14ac:dyDescent="0.4">
      <c r="B19709" s="5" t="s">
        <v>66</v>
      </c>
      <c r="C19709" s="5" t="s">
        <v>54</v>
      </c>
      <c r="D19709" s="5" t="s">
        <v>11</v>
      </c>
      <c r="E19709" s="5" t="s">
        <v>7</v>
      </c>
      <c r="F19709" s="6">
        <v>44621</v>
      </c>
      <c r="G19709" s="6" t="str">
        <f>TEXT(datatable[[#This Row],[дата]],"ММ")</f>
        <v>03</v>
      </c>
      <c r="H19709" s="8">
        <v>30.6</v>
      </c>
      <c r="I19709" s="8">
        <v>10.118399999999999</v>
      </c>
      <c r="J19709" s="8">
        <f>datatable[[#This Row],[продажи_]]-datatable[[#This Row],[себестоимость_]]</f>
        <v>20.4816</v>
      </c>
      <c r="L19709"/>
    </row>
    <row r="19710" spans="2:12" x14ac:dyDescent="0.4">
      <c r="B19710" s="5" t="s">
        <v>66</v>
      </c>
      <c r="C19710" s="5" t="s">
        <v>54</v>
      </c>
      <c r="D19710" s="5" t="s">
        <v>11</v>
      </c>
      <c r="E19710" s="5" t="s">
        <v>7</v>
      </c>
      <c r="F19710" s="6">
        <v>44652</v>
      </c>
      <c r="G19710" s="6" t="str">
        <f>TEXT(datatable[[#This Row],[дата]],"ММ")</f>
        <v>04</v>
      </c>
      <c r="H19710" s="8">
        <v>23.625</v>
      </c>
      <c r="I19710" s="8">
        <v>9.9819999999999993</v>
      </c>
      <c r="J19710" s="8">
        <f>datatable[[#This Row],[продажи_]]-datatable[[#This Row],[себестоимость_]]</f>
        <v>13.643000000000001</v>
      </c>
      <c r="L19710"/>
    </row>
    <row r="19711" spans="2:12" x14ac:dyDescent="0.4">
      <c r="B19711" s="5" t="s">
        <v>66</v>
      </c>
      <c r="C19711" s="5" t="s">
        <v>54</v>
      </c>
      <c r="D19711" s="5" t="s">
        <v>11</v>
      </c>
      <c r="E19711" s="5" t="s">
        <v>7</v>
      </c>
      <c r="F19711" s="6">
        <v>44682</v>
      </c>
      <c r="G19711" s="6" t="str">
        <f>TEXT(datatable[[#This Row],[дата]],"ММ")</f>
        <v>05</v>
      </c>
      <c r="H19711" s="8">
        <v>21.599999999999998</v>
      </c>
      <c r="I19711" s="8">
        <v>8.1840000000000011</v>
      </c>
      <c r="J19711" s="8">
        <f>datatable[[#This Row],[продажи_]]-datatable[[#This Row],[себестоимость_]]</f>
        <v>13.415999999999997</v>
      </c>
      <c r="L19711"/>
    </row>
    <row r="19712" spans="2:12" x14ac:dyDescent="0.4">
      <c r="B19712" s="5" t="s">
        <v>66</v>
      </c>
      <c r="C19712" s="5" t="s">
        <v>54</v>
      </c>
      <c r="D19712" s="5" t="s">
        <v>11</v>
      </c>
      <c r="E19712" s="5" t="s">
        <v>7</v>
      </c>
      <c r="F19712" s="6">
        <v>44713</v>
      </c>
      <c r="G19712" s="6" t="str">
        <f>TEXT(datatable[[#This Row],[дата]],"ММ")</f>
        <v>06</v>
      </c>
      <c r="H19712" s="8">
        <v>23.15625</v>
      </c>
      <c r="I19712" s="8">
        <v>7.4958000000000009</v>
      </c>
      <c r="J19712" s="8">
        <f>datatable[[#This Row],[продажи_]]-datatable[[#This Row],[себестоимость_]]</f>
        <v>15.660449999999999</v>
      </c>
      <c r="L19712"/>
    </row>
    <row r="19713" spans="2:12" x14ac:dyDescent="0.4">
      <c r="B19713" s="5" t="s">
        <v>66</v>
      </c>
      <c r="C19713" s="5" t="s">
        <v>54</v>
      </c>
      <c r="D19713" s="5" t="s">
        <v>11</v>
      </c>
      <c r="E19713" s="5" t="s">
        <v>7</v>
      </c>
      <c r="F19713" s="6">
        <v>44743</v>
      </c>
      <c r="G19713" s="6" t="str">
        <f>TEXT(datatable[[#This Row],[дата]],"ММ")</f>
        <v>07</v>
      </c>
      <c r="H19713" s="8">
        <v>14.85</v>
      </c>
      <c r="I19713" s="8">
        <v>5.8527999999999993</v>
      </c>
      <c r="J19713" s="8">
        <f>datatable[[#This Row],[продажи_]]-datatable[[#This Row],[себестоимость_]]</f>
        <v>8.9971999999999994</v>
      </c>
      <c r="L19713"/>
    </row>
    <row r="19714" spans="2:12" x14ac:dyDescent="0.4">
      <c r="B19714" s="5" t="s">
        <v>66</v>
      </c>
      <c r="C19714" s="5" t="s">
        <v>54</v>
      </c>
      <c r="D19714" s="5" t="s">
        <v>11</v>
      </c>
      <c r="E19714" s="5" t="s">
        <v>7</v>
      </c>
      <c r="F19714" s="6">
        <v>44774</v>
      </c>
      <c r="G19714" s="6" t="str">
        <f>TEXT(datatable[[#This Row],[дата]],"ММ")</f>
        <v>08</v>
      </c>
      <c r="H19714" s="8">
        <v>15.525</v>
      </c>
      <c r="I19714" s="8">
        <v>4.7430000000000003</v>
      </c>
      <c r="J19714" s="8">
        <f>datatable[[#This Row],[продажи_]]-datatable[[#This Row],[себестоимость_]]</f>
        <v>10.782</v>
      </c>
      <c r="L19714"/>
    </row>
    <row r="19715" spans="2:12" x14ac:dyDescent="0.4">
      <c r="B19715" s="5" t="s">
        <v>66</v>
      </c>
      <c r="C19715" s="5" t="s">
        <v>54</v>
      </c>
      <c r="D19715" s="5" t="s">
        <v>11</v>
      </c>
      <c r="E19715" s="5" t="s">
        <v>7</v>
      </c>
      <c r="F19715" s="6">
        <v>44805</v>
      </c>
      <c r="G19715" s="6" t="str">
        <f>TEXT(datatable[[#This Row],[дата]],"ММ")</f>
        <v>09</v>
      </c>
      <c r="H19715" s="8">
        <v>15</v>
      </c>
      <c r="I19715" s="8">
        <v>5.3319999999999999</v>
      </c>
      <c r="J19715" s="8">
        <f>datatable[[#This Row],[продажи_]]-datatable[[#This Row],[себестоимость_]]</f>
        <v>9.6679999999999993</v>
      </c>
      <c r="L19715"/>
    </row>
    <row r="19716" spans="2:12" x14ac:dyDescent="0.4">
      <c r="B19716" s="5" t="s">
        <v>66</v>
      </c>
      <c r="C19716" s="5" t="s">
        <v>54</v>
      </c>
      <c r="D19716" s="5" t="s">
        <v>11</v>
      </c>
      <c r="E19716" s="5" t="s">
        <v>7</v>
      </c>
      <c r="F19716" s="6">
        <v>44835</v>
      </c>
      <c r="G19716" s="6" t="str">
        <f>TEXT(datatable[[#This Row],[дата]],"ММ")</f>
        <v>10</v>
      </c>
      <c r="H19716" s="8">
        <v>24.412500000000001</v>
      </c>
      <c r="I19716" s="8">
        <v>7.4647999999999994</v>
      </c>
      <c r="J19716" s="8">
        <f>datatable[[#This Row],[продажи_]]-datatable[[#This Row],[себестоимость_]]</f>
        <v>16.947700000000001</v>
      </c>
      <c r="L19716"/>
    </row>
    <row r="19717" spans="2:12" x14ac:dyDescent="0.4">
      <c r="B19717" s="5" t="s">
        <v>66</v>
      </c>
      <c r="C19717" s="5" t="s">
        <v>54</v>
      </c>
      <c r="D19717" s="5" t="s">
        <v>11</v>
      </c>
      <c r="E19717" s="5" t="s">
        <v>7</v>
      </c>
      <c r="F19717" s="6">
        <v>44866</v>
      </c>
      <c r="G19717" s="6" t="str">
        <f>TEXT(datatable[[#This Row],[дата]],"ММ")</f>
        <v>11</v>
      </c>
      <c r="H19717" s="8">
        <v>19.743750000000002</v>
      </c>
      <c r="I19717" s="8">
        <v>8.7048000000000005</v>
      </c>
      <c r="J19717" s="8">
        <f>datatable[[#This Row],[продажи_]]-datatable[[#This Row],[себестоимость_]]</f>
        <v>11.038950000000002</v>
      </c>
      <c r="L19717"/>
    </row>
    <row r="19718" spans="2:12" x14ac:dyDescent="0.4">
      <c r="B19718" s="5" t="s">
        <v>66</v>
      </c>
      <c r="C19718" s="5" t="s">
        <v>54</v>
      </c>
      <c r="D19718" s="5" t="s">
        <v>11</v>
      </c>
      <c r="E19718" s="5" t="s">
        <v>7</v>
      </c>
      <c r="F19718" s="6">
        <v>44896</v>
      </c>
      <c r="G19718" s="6" t="str">
        <f>TEXT(datatable[[#This Row],[дата]],"ММ")</f>
        <v>12</v>
      </c>
      <c r="H19718" s="8">
        <v>19.350000000000001</v>
      </c>
      <c r="I19718" s="8">
        <v>7.8120000000000012</v>
      </c>
      <c r="J19718" s="8">
        <f>datatable[[#This Row],[продажи_]]-datatable[[#This Row],[себестоимость_]]</f>
        <v>11.538</v>
      </c>
      <c r="L19718"/>
    </row>
    <row r="19719" spans="2:12" x14ac:dyDescent="0.4">
      <c r="B19719" s="5" t="s">
        <v>66</v>
      </c>
      <c r="C19719" s="5" t="s">
        <v>54</v>
      </c>
      <c r="D19719" s="5" t="s">
        <v>11</v>
      </c>
      <c r="E19719" s="5" t="s">
        <v>7</v>
      </c>
      <c r="F19719" s="6">
        <v>44562</v>
      </c>
      <c r="G19719" s="6" t="str">
        <f>TEXT(datatable[[#This Row],[дата]],"ММ")</f>
        <v>01</v>
      </c>
      <c r="H19719" s="8">
        <v>4.8384</v>
      </c>
      <c r="I19719" s="8">
        <v>2.9159999999999999</v>
      </c>
      <c r="J19719" s="8">
        <f>datatable[[#This Row],[продажи_]]-datatable[[#This Row],[себестоимость_]]</f>
        <v>1.9224000000000001</v>
      </c>
      <c r="L19719"/>
    </row>
    <row r="19720" spans="2:12" x14ac:dyDescent="0.4">
      <c r="B19720" s="5" t="s">
        <v>66</v>
      </c>
      <c r="C19720" s="5" t="s">
        <v>54</v>
      </c>
      <c r="D19720" s="5" t="s">
        <v>11</v>
      </c>
      <c r="E19720" s="5" t="s">
        <v>7</v>
      </c>
      <c r="F19720" s="6">
        <v>44593</v>
      </c>
      <c r="G19720" s="6" t="str">
        <f>TEXT(datatable[[#This Row],[дата]],"ММ")</f>
        <v>02</v>
      </c>
      <c r="H19720" s="8">
        <v>9.6768000000000018</v>
      </c>
      <c r="I19720" s="8">
        <v>4.4226000000000001</v>
      </c>
      <c r="J19720" s="8">
        <f>datatable[[#This Row],[продажи_]]-datatable[[#This Row],[себестоимость_]]</f>
        <v>5.2542000000000018</v>
      </c>
      <c r="L19720"/>
    </row>
    <row r="19721" spans="2:12" x14ac:dyDescent="0.4">
      <c r="B19721" s="5" t="s">
        <v>66</v>
      </c>
      <c r="C19721" s="5" t="s">
        <v>54</v>
      </c>
      <c r="D19721" s="5" t="s">
        <v>11</v>
      </c>
      <c r="E19721" s="5" t="s">
        <v>7</v>
      </c>
      <c r="F19721" s="6">
        <v>44621</v>
      </c>
      <c r="G19721" s="6" t="str">
        <f>TEXT(datatable[[#This Row],[дата]],"ММ")</f>
        <v>03</v>
      </c>
      <c r="H19721" s="8">
        <v>11.468800000000002</v>
      </c>
      <c r="I19721" s="8">
        <v>4.1040000000000001</v>
      </c>
      <c r="J19721" s="8">
        <f>datatable[[#This Row],[продажи_]]-datatable[[#This Row],[себестоимость_]]</f>
        <v>7.3648000000000016</v>
      </c>
      <c r="L19721"/>
    </row>
    <row r="19722" spans="2:12" x14ac:dyDescent="0.4">
      <c r="B19722" s="5" t="s">
        <v>66</v>
      </c>
      <c r="C19722" s="5" t="s">
        <v>54</v>
      </c>
      <c r="D19722" s="5" t="s">
        <v>11</v>
      </c>
      <c r="E19722" s="5" t="s">
        <v>7</v>
      </c>
      <c r="F19722" s="6">
        <v>44652</v>
      </c>
      <c r="G19722" s="6" t="str">
        <f>TEXT(datatable[[#This Row],[дата]],"ММ")</f>
        <v>04</v>
      </c>
      <c r="H19722" s="8">
        <v>10.752000000000001</v>
      </c>
      <c r="I19722" s="8">
        <v>3.8934000000000002</v>
      </c>
      <c r="J19722" s="8">
        <f>datatable[[#This Row],[продажи_]]-datatable[[#This Row],[себестоимость_]]</f>
        <v>6.8586000000000009</v>
      </c>
      <c r="L19722"/>
    </row>
    <row r="19723" spans="2:12" x14ac:dyDescent="0.4">
      <c r="B19723" s="5" t="s">
        <v>66</v>
      </c>
      <c r="C19723" s="5" t="s">
        <v>54</v>
      </c>
      <c r="D19723" s="5" t="s">
        <v>11</v>
      </c>
      <c r="E19723" s="5" t="s">
        <v>7</v>
      </c>
      <c r="F19723" s="6">
        <v>44682</v>
      </c>
      <c r="G19723" s="6" t="str">
        <f>TEXT(datatable[[#This Row],[дата]],"ММ")</f>
        <v>05</v>
      </c>
      <c r="H19723" s="8">
        <v>7.8335999999999997</v>
      </c>
      <c r="I19723" s="8">
        <v>3.6936</v>
      </c>
      <c r="J19723" s="8">
        <f>datatable[[#This Row],[продажи_]]-datatable[[#This Row],[себестоимость_]]</f>
        <v>4.1399999999999997</v>
      </c>
      <c r="L19723"/>
    </row>
    <row r="19724" spans="2:12" x14ac:dyDescent="0.4">
      <c r="B19724" s="5" t="s">
        <v>66</v>
      </c>
      <c r="C19724" s="5" t="s">
        <v>54</v>
      </c>
      <c r="D19724" s="5" t="s">
        <v>11</v>
      </c>
      <c r="E19724" s="5" t="s">
        <v>7</v>
      </c>
      <c r="F19724" s="6">
        <v>44713</v>
      </c>
      <c r="G19724" s="6" t="str">
        <f>TEXT(datatable[[#This Row],[дата]],"ММ")</f>
        <v>06</v>
      </c>
      <c r="H19724" s="8">
        <v>6.9888000000000003</v>
      </c>
      <c r="I19724" s="8">
        <v>2.8431000000000002</v>
      </c>
      <c r="J19724" s="8">
        <f>datatable[[#This Row],[продажи_]]-datatable[[#This Row],[себестоимость_]]</f>
        <v>4.1456999999999997</v>
      </c>
      <c r="L19724"/>
    </row>
    <row r="19725" spans="2:12" x14ac:dyDescent="0.4">
      <c r="B19725" s="5" t="s">
        <v>66</v>
      </c>
      <c r="C19725" s="5" t="s">
        <v>54</v>
      </c>
      <c r="D19725" s="5" t="s">
        <v>11</v>
      </c>
      <c r="E19725" s="5" t="s">
        <v>7</v>
      </c>
      <c r="F19725" s="6">
        <v>44743</v>
      </c>
      <c r="G19725" s="6" t="str">
        <f>TEXT(datatable[[#This Row],[дата]],"ММ")</f>
        <v>07</v>
      </c>
      <c r="H19725" s="8">
        <v>4.9664000000000001</v>
      </c>
      <c r="I19725" s="8">
        <v>2.5488</v>
      </c>
      <c r="J19725" s="8">
        <f>datatable[[#This Row],[продажи_]]-datatable[[#This Row],[себестоимость_]]</f>
        <v>2.4176000000000002</v>
      </c>
      <c r="L19725"/>
    </row>
    <row r="19726" spans="2:12" x14ac:dyDescent="0.4">
      <c r="B19726" s="5" t="s">
        <v>66</v>
      </c>
      <c r="C19726" s="5" t="s">
        <v>54</v>
      </c>
      <c r="D19726" s="5" t="s">
        <v>11</v>
      </c>
      <c r="E19726" s="5" t="s">
        <v>7</v>
      </c>
      <c r="F19726" s="6">
        <v>44774</v>
      </c>
      <c r="G19726" s="6" t="str">
        <f>TEXT(datatable[[#This Row],[дата]],"ММ")</f>
        <v>08</v>
      </c>
      <c r="H19726" s="8">
        <v>6.7391999999999994</v>
      </c>
      <c r="I19726" s="8">
        <v>2.2113</v>
      </c>
      <c r="J19726" s="8">
        <f>datatable[[#This Row],[продажи_]]-datatable[[#This Row],[себестоимость_]]</f>
        <v>4.5278999999999989</v>
      </c>
      <c r="L19726"/>
    </row>
    <row r="19727" spans="2:12" x14ac:dyDescent="0.4">
      <c r="B19727" s="5" t="s">
        <v>66</v>
      </c>
      <c r="C19727" s="5" t="s">
        <v>54</v>
      </c>
      <c r="D19727" s="5" t="s">
        <v>11</v>
      </c>
      <c r="E19727" s="5" t="s">
        <v>7</v>
      </c>
      <c r="F19727" s="6">
        <v>44805</v>
      </c>
      <c r="G19727" s="6" t="str">
        <f>TEXT(datatable[[#This Row],[дата]],"ММ")</f>
        <v>09</v>
      </c>
      <c r="H19727" s="8">
        <v>5.44</v>
      </c>
      <c r="I19727" s="8">
        <v>3.2130000000000001</v>
      </c>
      <c r="J19727" s="8">
        <f>datatable[[#This Row],[продажи_]]-datatable[[#This Row],[себестоимость_]]</f>
        <v>2.2270000000000003</v>
      </c>
      <c r="L19727"/>
    </row>
    <row r="19728" spans="2:12" x14ac:dyDescent="0.4">
      <c r="B19728" s="5" t="s">
        <v>66</v>
      </c>
      <c r="C19728" s="5" t="s">
        <v>54</v>
      </c>
      <c r="D19728" s="5" t="s">
        <v>11</v>
      </c>
      <c r="E19728" s="5" t="s">
        <v>7</v>
      </c>
      <c r="F19728" s="6">
        <v>44835</v>
      </c>
      <c r="G19728" s="6" t="str">
        <f>TEXT(datatable[[#This Row],[дата]],"ММ")</f>
        <v>10</v>
      </c>
      <c r="H19728" s="8">
        <v>10.214399999999999</v>
      </c>
      <c r="I19728" s="8">
        <v>3.9312000000000005</v>
      </c>
      <c r="J19728" s="8">
        <f>datatable[[#This Row],[продажи_]]-datatable[[#This Row],[себестоимость_]]</f>
        <v>6.283199999999999</v>
      </c>
      <c r="L19728"/>
    </row>
    <row r="19729" spans="2:12" x14ac:dyDescent="0.4">
      <c r="B19729" s="5" t="s">
        <v>66</v>
      </c>
      <c r="C19729" s="5" t="s">
        <v>54</v>
      </c>
      <c r="D19729" s="5" t="s">
        <v>11</v>
      </c>
      <c r="E19729" s="5" t="s">
        <v>7</v>
      </c>
      <c r="F19729" s="6">
        <v>44866</v>
      </c>
      <c r="G19729" s="6" t="str">
        <f>TEXT(datatable[[#This Row],[дата]],"ММ")</f>
        <v>11</v>
      </c>
      <c r="H19729" s="8">
        <v>6.7392000000000003</v>
      </c>
      <c r="I19729" s="8">
        <v>3.5802000000000005</v>
      </c>
      <c r="J19729" s="8">
        <f>datatable[[#This Row],[продажи_]]-datatable[[#This Row],[себестоимость_]]</f>
        <v>3.1589999999999998</v>
      </c>
      <c r="L19729"/>
    </row>
    <row r="19730" spans="2:12" x14ac:dyDescent="0.4">
      <c r="B19730" s="5" t="s">
        <v>66</v>
      </c>
      <c r="C19730" s="5" t="s">
        <v>54</v>
      </c>
      <c r="D19730" s="5" t="s">
        <v>11</v>
      </c>
      <c r="E19730" s="5" t="s">
        <v>7</v>
      </c>
      <c r="F19730" s="6">
        <v>44896</v>
      </c>
      <c r="G19730" s="6" t="str">
        <f>TEXT(datatable[[#This Row],[дата]],"ММ")</f>
        <v>12</v>
      </c>
      <c r="H19730" s="8">
        <v>8.2943999999999996</v>
      </c>
      <c r="I19730" s="8">
        <v>3.4020000000000006</v>
      </c>
      <c r="J19730" s="8">
        <f>datatable[[#This Row],[продажи_]]-datatable[[#This Row],[себестоимость_]]</f>
        <v>4.8923999999999985</v>
      </c>
      <c r="L19730"/>
    </row>
    <row r="19731" spans="2:12" x14ac:dyDescent="0.4">
      <c r="B19731" s="5" t="s">
        <v>67</v>
      </c>
      <c r="C19731" s="5" t="s">
        <v>57</v>
      </c>
      <c r="D19731" s="5" t="s">
        <v>12</v>
      </c>
      <c r="E19731" s="5" t="s">
        <v>60</v>
      </c>
      <c r="F19731" s="6">
        <v>44562</v>
      </c>
      <c r="G19731" s="6" t="str">
        <f>TEXT(datatable[[#This Row],[дата]],"ММ")</f>
        <v>01</v>
      </c>
      <c r="H19731" s="8">
        <v>211.65300000000002</v>
      </c>
      <c r="I19731" s="8">
        <v>87.796800000000005</v>
      </c>
      <c r="J19731" s="8">
        <f>datatable[[#This Row],[продажи_]]-datatable[[#This Row],[себестоимость_]]</f>
        <v>123.85620000000002</v>
      </c>
      <c r="L19731"/>
    </row>
    <row r="19732" spans="2:12" x14ac:dyDescent="0.4">
      <c r="B19732" s="5" t="s">
        <v>67</v>
      </c>
      <c r="C19732" s="5" t="s">
        <v>57</v>
      </c>
      <c r="D19732" s="5" t="s">
        <v>12</v>
      </c>
      <c r="E19732" s="5" t="s">
        <v>60</v>
      </c>
      <c r="F19732" s="6">
        <v>44593</v>
      </c>
      <c r="G19732" s="6" t="str">
        <f>TEXT(datatable[[#This Row],[дата]],"ММ")</f>
        <v>02</v>
      </c>
      <c r="H19732" s="8">
        <v>304.85000000000002</v>
      </c>
      <c r="I19732" s="8">
        <v>103.649</v>
      </c>
      <c r="J19732" s="8">
        <f>datatable[[#This Row],[продажи_]]-datatable[[#This Row],[себестоимость_]]</f>
        <v>201.20100000000002</v>
      </c>
      <c r="L19732"/>
    </row>
    <row r="19733" spans="2:12" x14ac:dyDescent="0.4">
      <c r="B19733" s="5" t="s">
        <v>67</v>
      </c>
      <c r="C19733" s="5" t="s">
        <v>57</v>
      </c>
      <c r="D19733" s="5" t="s">
        <v>12</v>
      </c>
      <c r="E19733" s="5" t="s">
        <v>60</v>
      </c>
      <c r="F19733" s="6">
        <v>44621</v>
      </c>
      <c r="G19733" s="6" t="str">
        <f>TEXT(datatable[[#This Row],[дата]],"ММ")</f>
        <v>03</v>
      </c>
      <c r="H19733" s="8">
        <v>418.08000000000004</v>
      </c>
      <c r="I19733" s="8">
        <v>146.32800000000003</v>
      </c>
      <c r="J19733" s="8">
        <f>datatable[[#This Row],[продажи_]]-datatable[[#This Row],[себестоимость_]]</f>
        <v>271.75200000000001</v>
      </c>
      <c r="L19733"/>
    </row>
    <row r="19734" spans="2:12" x14ac:dyDescent="0.4">
      <c r="B19734" s="5" t="s">
        <v>67</v>
      </c>
      <c r="C19734" s="5" t="s">
        <v>57</v>
      </c>
      <c r="D19734" s="5" t="s">
        <v>12</v>
      </c>
      <c r="E19734" s="5" t="s">
        <v>60</v>
      </c>
      <c r="F19734" s="6">
        <v>44652</v>
      </c>
      <c r="G19734" s="6" t="str">
        <f>TEXT(datatable[[#This Row],[дата]],"ММ")</f>
        <v>04</v>
      </c>
      <c r="H19734" s="8">
        <v>259.1225</v>
      </c>
      <c r="I19734" s="8">
        <v>124.3788</v>
      </c>
      <c r="J19734" s="8">
        <f>datatable[[#This Row],[продажи_]]-datatable[[#This Row],[себестоимость_]]</f>
        <v>134.74369999999999</v>
      </c>
      <c r="L19734"/>
    </row>
    <row r="19735" spans="2:12" x14ac:dyDescent="0.4">
      <c r="B19735" s="5" t="s">
        <v>67</v>
      </c>
      <c r="C19735" s="5" t="s">
        <v>57</v>
      </c>
      <c r="D19735" s="5" t="s">
        <v>12</v>
      </c>
      <c r="E19735" s="5" t="s">
        <v>60</v>
      </c>
      <c r="F19735" s="6">
        <v>44682</v>
      </c>
      <c r="G19735" s="6" t="str">
        <f>TEXT(datatable[[#This Row],[дата]],"ММ")</f>
        <v>05</v>
      </c>
      <c r="H19735" s="8">
        <v>303.108</v>
      </c>
      <c r="I19735" s="8">
        <v>122.28839999999998</v>
      </c>
      <c r="J19735" s="8">
        <f>datatable[[#This Row],[продажи_]]-datatable[[#This Row],[себестоимость_]]</f>
        <v>180.81960000000004</v>
      </c>
      <c r="L19735"/>
    </row>
    <row r="19736" spans="2:12" x14ac:dyDescent="0.4">
      <c r="B19736" s="5" t="s">
        <v>67</v>
      </c>
      <c r="C19736" s="5" t="s">
        <v>57</v>
      </c>
      <c r="D19736" s="5" t="s">
        <v>12</v>
      </c>
      <c r="E19736" s="5" t="s">
        <v>60</v>
      </c>
      <c r="F19736" s="6">
        <v>44713</v>
      </c>
      <c r="G19736" s="6" t="str">
        <f>TEXT(datatable[[#This Row],[дата]],"ММ")</f>
        <v>06</v>
      </c>
      <c r="H19736" s="8">
        <v>246.27525</v>
      </c>
      <c r="I19736" s="8">
        <v>112.0977</v>
      </c>
      <c r="J19736" s="8">
        <f>datatable[[#This Row],[продажи_]]-datatable[[#This Row],[себестоимость_]]</f>
        <v>134.17755</v>
      </c>
      <c r="L19736"/>
    </row>
    <row r="19737" spans="2:12" x14ac:dyDescent="0.4">
      <c r="B19737" s="5" t="s">
        <v>67</v>
      </c>
      <c r="C19737" s="5" t="s">
        <v>57</v>
      </c>
      <c r="D19737" s="5" t="s">
        <v>12</v>
      </c>
      <c r="E19737" s="5" t="s">
        <v>60</v>
      </c>
      <c r="F19737" s="6">
        <v>44743</v>
      </c>
      <c r="G19737" s="6" t="str">
        <f>TEXT(datatable[[#This Row],[дата]],"ММ")</f>
        <v>07</v>
      </c>
      <c r="H19737" s="8">
        <v>200.33</v>
      </c>
      <c r="I19737" s="8">
        <v>68.983200000000011</v>
      </c>
      <c r="J19737" s="8">
        <f>datatable[[#This Row],[продажи_]]-datatable[[#This Row],[себестоимость_]]</f>
        <v>131.3468</v>
      </c>
      <c r="L19737"/>
    </row>
    <row r="19738" spans="2:12" x14ac:dyDescent="0.4">
      <c r="B19738" s="5" t="s">
        <v>67</v>
      </c>
      <c r="C19738" s="5" t="s">
        <v>57</v>
      </c>
      <c r="D19738" s="5" t="s">
        <v>12</v>
      </c>
      <c r="E19738" s="5" t="s">
        <v>60</v>
      </c>
      <c r="F19738" s="6">
        <v>44774</v>
      </c>
      <c r="G19738" s="6" t="str">
        <f>TEXT(datatable[[#This Row],[дата]],"ММ")</f>
        <v>08</v>
      </c>
      <c r="H19738" s="8">
        <v>229.29074999999997</v>
      </c>
      <c r="I19738" s="8">
        <v>94.067999999999998</v>
      </c>
      <c r="J19738" s="8">
        <f>datatable[[#This Row],[продажи_]]-datatable[[#This Row],[себестоимость_]]</f>
        <v>135.22274999999996</v>
      </c>
      <c r="L19738"/>
    </row>
    <row r="19739" spans="2:12" x14ac:dyDescent="0.4">
      <c r="B19739" s="5" t="s">
        <v>67</v>
      </c>
      <c r="C19739" s="5" t="s">
        <v>57</v>
      </c>
      <c r="D19739" s="5" t="s">
        <v>12</v>
      </c>
      <c r="E19739" s="5" t="s">
        <v>60</v>
      </c>
      <c r="F19739" s="6">
        <v>44805</v>
      </c>
      <c r="G19739" s="6" t="str">
        <f>TEXT(datatable[[#This Row],[дата]],"ММ")</f>
        <v>09</v>
      </c>
      <c r="H19739" s="8">
        <v>185.08750000000001</v>
      </c>
      <c r="I19739" s="8">
        <v>88.842000000000013</v>
      </c>
      <c r="J19739" s="8">
        <f>datatable[[#This Row],[продажи_]]-datatable[[#This Row],[себестоимость_]]</f>
        <v>96.245499999999993</v>
      </c>
      <c r="L19739"/>
    </row>
    <row r="19740" spans="2:12" x14ac:dyDescent="0.4">
      <c r="B19740" s="5" t="s">
        <v>67</v>
      </c>
      <c r="C19740" s="5" t="s">
        <v>57</v>
      </c>
      <c r="D19740" s="5" t="s">
        <v>12</v>
      </c>
      <c r="E19740" s="5" t="s">
        <v>60</v>
      </c>
      <c r="F19740" s="6">
        <v>44835</v>
      </c>
      <c r="G19740" s="6" t="str">
        <f>TEXT(datatable[[#This Row],[дата]],"ММ")</f>
        <v>10</v>
      </c>
      <c r="H19740" s="8">
        <v>259.1225</v>
      </c>
      <c r="I19740" s="8">
        <v>139.01159999999999</v>
      </c>
      <c r="J19740" s="8">
        <f>datatable[[#This Row],[продажи_]]-datatable[[#This Row],[себестоимость_]]</f>
        <v>120.11090000000002</v>
      </c>
      <c r="L19740"/>
    </row>
    <row r="19741" spans="2:12" x14ac:dyDescent="0.4">
      <c r="B19741" s="5" t="s">
        <v>67</v>
      </c>
      <c r="C19741" s="5" t="s">
        <v>57</v>
      </c>
      <c r="D19741" s="5" t="s">
        <v>12</v>
      </c>
      <c r="E19741" s="5" t="s">
        <v>60</v>
      </c>
      <c r="F19741" s="6">
        <v>44866</v>
      </c>
      <c r="G19741" s="6" t="str">
        <f>TEXT(datatable[[#This Row],[дата]],"ММ")</f>
        <v>11</v>
      </c>
      <c r="H19741" s="8">
        <v>305.721</v>
      </c>
      <c r="I19741" s="8">
        <v>90.584000000000003</v>
      </c>
      <c r="J19741" s="8">
        <f>datatable[[#This Row],[продажи_]]-datatable[[#This Row],[себестоимость_]]</f>
        <v>215.137</v>
      </c>
      <c r="L19741"/>
    </row>
    <row r="19742" spans="2:12" x14ac:dyDescent="0.4">
      <c r="B19742" s="5" t="s">
        <v>67</v>
      </c>
      <c r="C19742" s="5" t="s">
        <v>57</v>
      </c>
      <c r="D19742" s="5" t="s">
        <v>12</v>
      </c>
      <c r="E19742" s="5" t="s">
        <v>60</v>
      </c>
      <c r="F19742" s="6">
        <v>44896</v>
      </c>
      <c r="G19742" s="6" t="str">
        <f>TEXT(datatable[[#This Row],[дата]],"ММ")</f>
        <v>12</v>
      </c>
      <c r="H19742" s="8">
        <v>237.78300000000002</v>
      </c>
      <c r="I19742" s="8">
        <v>119.15279999999998</v>
      </c>
      <c r="J19742" s="8">
        <f>datatable[[#This Row],[продажи_]]-datatable[[#This Row],[себестоимость_]]</f>
        <v>118.63020000000003</v>
      </c>
      <c r="L19742"/>
    </row>
    <row r="19743" spans="2:12" x14ac:dyDescent="0.4">
      <c r="B19743" s="5" t="s">
        <v>67</v>
      </c>
      <c r="C19743" s="5" t="s">
        <v>57</v>
      </c>
      <c r="D19743" s="5" t="s">
        <v>12</v>
      </c>
      <c r="E19743" s="5" t="s">
        <v>8</v>
      </c>
      <c r="F19743" s="6">
        <v>44562</v>
      </c>
      <c r="G19743" s="6" t="str">
        <f>TEXT(datatable[[#This Row],[дата]],"ММ")</f>
        <v>01</v>
      </c>
      <c r="H19743" s="8">
        <v>95.126850000000005</v>
      </c>
      <c r="I19743" s="8">
        <v>74.412900000000008</v>
      </c>
      <c r="J19743" s="8">
        <f>datatable[[#This Row],[продажи_]]-datatable[[#This Row],[себестоимость_]]</f>
        <v>20.713949999999997</v>
      </c>
      <c r="L19743"/>
    </row>
    <row r="19744" spans="2:12" x14ac:dyDescent="0.4">
      <c r="B19744" s="5" t="s">
        <v>67</v>
      </c>
      <c r="C19744" s="5" t="s">
        <v>57</v>
      </c>
      <c r="D19744" s="5" t="s">
        <v>12</v>
      </c>
      <c r="E19744" s="5" t="s">
        <v>8</v>
      </c>
      <c r="F19744" s="6">
        <v>44593</v>
      </c>
      <c r="G19744" s="6" t="str">
        <f>TEXT(datatable[[#This Row],[дата]],"ММ")</f>
        <v>02</v>
      </c>
      <c r="H19744" s="8">
        <v>152.85339999999999</v>
      </c>
      <c r="I19744" s="8">
        <v>109.2504</v>
      </c>
      <c r="J19744" s="8">
        <f>datatable[[#This Row],[продажи_]]-datatable[[#This Row],[себестоимость_]]</f>
        <v>43.602999999999994</v>
      </c>
      <c r="L19744"/>
    </row>
    <row r="19745" spans="2:12" x14ac:dyDescent="0.4">
      <c r="B19745" s="5" t="s">
        <v>67</v>
      </c>
      <c r="C19745" s="5" t="s">
        <v>57</v>
      </c>
      <c r="D19745" s="5" t="s">
        <v>12</v>
      </c>
      <c r="E19745" s="5" t="s">
        <v>8</v>
      </c>
      <c r="F19745" s="6">
        <v>44621</v>
      </c>
      <c r="G19745" s="6" t="str">
        <f>TEXT(datatable[[#This Row],[дата]],"ММ")</f>
        <v>03</v>
      </c>
      <c r="H19745" s="8">
        <v>185.84</v>
      </c>
      <c r="I19745" s="8">
        <v>139.7216</v>
      </c>
      <c r="J19745" s="8">
        <f>datatable[[#This Row],[продажи_]]-datatable[[#This Row],[себестоимость_]]</f>
        <v>46.118400000000008</v>
      </c>
      <c r="L19745"/>
    </row>
    <row r="19746" spans="2:12" x14ac:dyDescent="0.4">
      <c r="B19746" s="5" t="s">
        <v>67</v>
      </c>
      <c r="C19746" s="5" t="s">
        <v>57</v>
      </c>
      <c r="D19746" s="5" t="s">
        <v>12</v>
      </c>
      <c r="E19746" s="5" t="s">
        <v>8</v>
      </c>
      <c r="F19746" s="6">
        <v>44652</v>
      </c>
      <c r="G19746" s="6" t="str">
        <f>TEXT(datatable[[#This Row],[дата]],"ММ")</f>
        <v>04</v>
      </c>
      <c r="H19746" s="8">
        <v>139.84460000000001</v>
      </c>
      <c r="I19746" s="8">
        <v>144.36660000000001</v>
      </c>
      <c r="J19746" s="8">
        <f>datatable[[#This Row],[продажи_]]-datatable[[#This Row],[себестоимость_]]</f>
        <v>-4.5219999999999914</v>
      </c>
      <c r="L19746"/>
    </row>
    <row r="19747" spans="2:12" x14ac:dyDescent="0.4">
      <c r="B19747" s="5" t="s">
        <v>67</v>
      </c>
      <c r="C19747" s="5" t="s">
        <v>57</v>
      </c>
      <c r="D19747" s="5" t="s">
        <v>12</v>
      </c>
      <c r="E19747" s="5" t="s">
        <v>8</v>
      </c>
      <c r="F19747" s="6">
        <v>44682</v>
      </c>
      <c r="G19747" s="6" t="str">
        <f>TEXT(datatable[[#This Row],[дата]],"ММ")</f>
        <v>05</v>
      </c>
      <c r="H19747" s="8">
        <v>136.5924</v>
      </c>
      <c r="I19747" s="8">
        <v>101.44680000000001</v>
      </c>
      <c r="J19747" s="8">
        <f>datatable[[#This Row],[продажи_]]-datatable[[#This Row],[себестоимость_]]</f>
        <v>35.145599999999988</v>
      </c>
      <c r="L19747"/>
    </row>
    <row r="19748" spans="2:12" x14ac:dyDescent="0.4">
      <c r="B19748" s="5" t="s">
        <v>67</v>
      </c>
      <c r="C19748" s="5" t="s">
        <v>57</v>
      </c>
      <c r="D19748" s="5" t="s">
        <v>12</v>
      </c>
      <c r="E19748" s="5" t="s">
        <v>8</v>
      </c>
      <c r="F19748" s="6">
        <v>44713</v>
      </c>
      <c r="G19748" s="6" t="str">
        <f>TEXT(datatable[[#This Row],[дата]],"ММ")</f>
        <v>06</v>
      </c>
      <c r="H19748" s="8">
        <v>141.93529999999998</v>
      </c>
      <c r="I19748" s="8">
        <v>109.9007</v>
      </c>
      <c r="J19748" s="8">
        <f>datatable[[#This Row],[продажи_]]-datatable[[#This Row],[себестоимость_]]</f>
        <v>32.034599999999983</v>
      </c>
      <c r="L19748"/>
    </row>
    <row r="19749" spans="2:12" x14ac:dyDescent="0.4">
      <c r="B19749" s="5" t="s">
        <v>67</v>
      </c>
      <c r="C19749" s="5" t="s">
        <v>57</v>
      </c>
      <c r="D19749" s="5" t="s">
        <v>12</v>
      </c>
      <c r="E19749" s="5" t="s">
        <v>8</v>
      </c>
      <c r="F19749" s="6">
        <v>44743</v>
      </c>
      <c r="G19749" s="6" t="str">
        <f>TEXT(datatable[[#This Row],[дата]],"ММ")</f>
        <v>07</v>
      </c>
      <c r="H19749" s="8">
        <v>91.061599999999999</v>
      </c>
      <c r="I19749" s="8">
        <v>78.036000000000016</v>
      </c>
      <c r="J19749" s="8">
        <f>datatable[[#This Row],[продажи_]]-datatable[[#This Row],[себестоимость_]]</f>
        <v>13.025599999999983</v>
      </c>
      <c r="L19749"/>
    </row>
    <row r="19750" spans="2:12" x14ac:dyDescent="0.4">
      <c r="B19750" s="5" t="s">
        <v>67</v>
      </c>
      <c r="C19750" s="5" t="s">
        <v>57</v>
      </c>
      <c r="D19750" s="5" t="s">
        <v>12</v>
      </c>
      <c r="E19750" s="5" t="s">
        <v>8</v>
      </c>
      <c r="F19750" s="6">
        <v>44774</v>
      </c>
      <c r="G19750" s="6" t="str">
        <f>TEXT(datatable[[#This Row],[дата]],"ММ")</f>
        <v>08</v>
      </c>
      <c r="H19750" s="8">
        <v>114.9885</v>
      </c>
      <c r="I19750" s="8">
        <v>69.396299999999997</v>
      </c>
      <c r="J19750" s="8">
        <f>datatable[[#This Row],[продажи_]]-datatable[[#This Row],[себестоимость_]]</f>
        <v>45.592200000000005</v>
      </c>
      <c r="L19750"/>
    </row>
    <row r="19751" spans="2:12" x14ac:dyDescent="0.4">
      <c r="B19751" s="5" t="s">
        <v>67</v>
      </c>
      <c r="C19751" s="5" t="s">
        <v>57</v>
      </c>
      <c r="D19751" s="5" t="s">
        <v>12</v>
      </c>
      <c r="E19751" s="5" t="s">
        <v>8</v>
      </c>
      <c r="F19751" s="6">
        <v>44805</v>
      </c>
      <c r="G19751" s="6" t="str">
        <f>TEXT(datatable[[#This Row],[дата]],"ММ")</f>
        <v>09</v>
      </c>
      <c r="H19751" s="8">
        <v>133.57249999999999</v>
      </c>
      <c r="I19751" s="8">
        <v>104.04800000000002</v>
      </c>
      <c r="J19751" s="8">
        <f>datatable[[#This Row],[продажи_]]-datatable[[#This Row],[себестоимость_]]</f>
        <v>29.524499999999975</v>
      </c>
      <c r="L19751"/>
    </row>
    <row r="19752" spans="2:12" x14ac:dyDescent="0.4">
      <c r="B19752" s="5" t="s">
        <v>67</v>
      </c>
      <c r="C19752" s="5" t="s">
        <v>57</v>
      </c>
      <c r="D19752" s="5" t="s">
        <v>12</v>
      </c>
      <c r="E19752" s="5" t="s">
        <v>8</v>
      </c>
      <c r="F19752" s="6">
        <v>44835</v>
      </c>
      <c r="G19752" s="6" t="str">
        <f>TEXT(datatable[[#This Row],[дата]],"ММ")</f>
        <v>10</v>
      </c>
      <c r="H19752" s="8">
        <v>175.61880000000002</v>
      </c>
      <c r="I19752" s="8">
        <v>133.96180000000001</v>
      </c>
      <c r="J19752" s="8">
        <f>datatable[[#This Row],[продажи_]]-datatable[[#This Row],[себестоимость_]]</f>
        <v>41.657000000000011</v>
      </c>
      <c r="L19752"/>
    </row>
    <row r="19753" spans="2:12" x14ac:dyDescent="0.4">
      <c r="B19753" s="5" t="s">
        <v>67</v>
      </c>
      <c r="C19753" s="5" t="s">
        <v>57</v>
      </c>
      <c r="D19753" s="5" t="s">
        <v>12</v>
      </c>
      <c r="E19753" s="5" t="s">
        <v>8</v>
      </c>
      <c r="F19753" s="6">
        <v>44866</v>
      </c>
      <c r="G19753" s="6" t="str">
        <f>TEXT(datatable[[#This Row],[дата]],"ММ")</f>
        <v>11</v>
      </c>
      <c r="H19753" s="8">
        <v>146.46514999999999</v>
      </c>
      <c r="I19753" s="8">
        <v>134.0547</v>
      </c>
      <c r="J19753" s="8">
        <f>datatable[[#This Row],[продажи_]]-datatable[[#This Row],[себестоимость_]]</f>
        <v>12.410449999999997</v>
      </c>
      <c r="L19753"/>
    </row>
    <row r="19754" spans="2:12" x14ac:dyDescent="0.4">
      <c r="B19754" s="5" t="s">
        <v>67</v>
      </c>
      <c r="C19754" s="5" t="s">
        <v>57</v>
      </c>
      <c r="D19754" s="5" t="s">
        <v>12</v>
      </c>
      <c r="E19754" s="5" t="s">
        <v>8</v>
      </c>
      <c r="F19754" s="6">
        <v>44896</v>
      </c>
      <c r="G19754" s="6" t="str">
        <f>TEXT(datatable[[#This Row],[дата]],"ММ")</f>
        <v>12</v>
      </c>
      <c r="H19754" s="8">
        <v>126.83580000000001</v>
      </c>
      <c r="I19754" s="8">
        <v>132.66120000000001</v>
      </c>
      <c r="J19754" s="8">
        <f>datatable[[#This Row],[продажи_]]-datatable[[#This Row],[себестоимость_]]</f>
        <v>-5.8254000000000019</v>
      </c>
      <c r="L19754"/>
    </row>
    <row r="19755" spans="2:12" x14ac:dyDescent="0.4">
      <c r="B19755" s="5" t="s">
        <v>67</v>
      </c>
      <c r="C19755" s="5" t="s">
        <v>57</v>
      </c>
      <c r="D19755" s="5" t="s">
        <v>12</v>
      </c>
      <c r="E19755" s="5" t="s">
        <v>61</v>
      </c>
      <c r="F19755" s="6">
        <v>44562</v>
      </c>
      <c r="G19755" s="6" t="str">
        <f>TEXT(datatable[[#This Row],[дата]],"ММ")</f>
        <v>01</v>
      </c>
      <c r="H19755" s="8">
        <v>65.123999999999995</v>
      </c>
      <c r="I19755" s="8">
        <v>50.373000000000005</v>
      </c>
      <c r="J19755" s="8">
        <f>datatable[[#This Row],[продажи_]]-datatable[[#This Row],[себестоимость_]]</f>
        <v>14.750999999999991</v>
      </c>
      <c r="L19755"/>
    </row>
    <row r="19756" spans="2:12" x14ac:dyDescent="0.4">
      <c r="B19756" s="5" t="s">
        <v>67</v>
      </c>
      <c r="C19756" s="5" t="s">
        <v>57</v>
      </c>
      <c r="D19756" s="5" t="s">
        <v>12</v>
      </c>
      <c r="E19756" s="5" t="s">
        <v>61</v>
      </c>
      <c r="F19756" s="6">
        <v>44593</v>
      </c>
      <c r="G19756" s="6" t="str">
        <f>TEXT(datatable[[#This Row],[дата]],"ММ")</f>
        <v>02</v>
      </c>
      <c r="H19756" s="8">
        <v>118.188</v>
      </c>
      <c r="I19756" s="8">
        <v>63.496999999999993</v>
      </c>
      <c r="J19756" s="8">
        <f>datatable[[#This Row],[продажи_]]-datatable[[#This Row],[себестоимость_]]</f>
        <v>54.69100000000001</v>
      </c>
      <c r="L19756"/>
    </row>
    <row r="19757" spans="2:12" x14ac:dyDescent="0.4">
      <c r="B19757" s="5" t="s">
        <v>67</v>
      </c>
      <c r="C19757" s="5" t="s">
        <v>57</v>
      </c>
      <c r="D19757" s="5" t="s">
        <v>12</v>
      </c>
      <c r="E19757" s="5" t="s">
        <v>61</v>
      </c>
      <c r="F19757" s="6">
        <v>44621</v>
      </c>
      <c r="G19757" s="6" t="str">
        <f>TEXT(datatable[[#This Row],[дата]],"ММ")</f>
        <v>03</v>
      </c>
      <c r="H19757" s="8">
        <v>138.93120000000002</v>
      </c>
      <c r="I19757" s="8">
        <v>89.551999999999992</v>
      </c>
      <c r="J19757" s="8">
        <f>datatable[[#This Row],[продажи_]]-datatable[[#This Row],[себестоимость_]]</f>
        <v>49.379200000000026</v>
      </c>
      <c r="L19757"/>
    </row>
    <row r="19758" spans="2:12" x14ac:dyDescent="0.4">
      <c r="B19758" s="5" t="s">
        <v>67</v>
      </c>
      <c r="C19758" s="5" t="s">
        <v>57</v>
      </c>
      <c r="D19758" s="5" t="s">
        <v>12</v>
      </c>
      <c r="E19758" s="5" t="s">
        <v>61</v>
      </c>
      <c r="F19758" s="6">
        <v>44652</v>
      </c>
      <c r="G19758" s="6" t="str">
        <f>TEXT(datatable[[#This Row],[дата]],"ММ")</f>
        <v>04</v>
      </c>
      <c r="H19758" s="8">
        <v>119.31360000000001</v>
      </c>
      <c r="I19758" s="8">
        <v>61.470500000000001</v>
      </c>
      <c r="J19758" s="8">
        <f>datatable[[#This Row],[продажи_]]-datatable[[#This Row],[себестоимость_]]</f>
        <v>57.843100000000007</v>
      </c>
      <c r="L19758"/>
    </row>
    <row r="19759" spans="2:12" x14ac:dyDescent="0.4">
      <c r="B19759" s="5" t="s">
        <v>67</v>
      </c>
      <c r="C19759" s="5" t="s">
        <v>57</v>
      </c>
      <c r="D19759" s="5" t="s">
        <v>12</v>
      </c>
      <c r="E19759" s="5" t="s">
        <v>61</v>
      </c>
      <c r="F19759" s="6">
        <v>44682</v>
      </c>
      <c r="G19759" s="6" t="str">
        <f>TEXT(datatable[[#This Row],[дата]],"ММ")</f>
        <v>05</v>
      </c>
      <c r="H19759" s="8">
        <v>106.12800000000001</v>
      </c>
      <c r="I19759" s="8">
        <v>62.532000000000004</v>
      </c>
      <c r="J19759" s="8">
        <f>datatable[[#This Row],[продажи_]]-datatable[[#This Row],[себестоимость_]]</f>
        <v>43.596000000000011</v>
      </c>
      <c r="L19759"/>
    </row>
    <row r="19760" spans="2:12" x14ac:dyDescent="0.4">
      <c r="B19760" s="5" t="s">
        <v>67</v>
      </c>
      <c r="C19760" s="5" t="s">
        <v>57</v>
      </c>
      <c r="D19760" s="5" t="s">
        <v>12</v>
      </c>
      <c r="E19760" s="5" t="s">
        <v>61</v>
      </c>
      <c r="F19760" s="6">
        <v>44713</v>
      </c>
      <c r="G19760" s="6" t="str">
        <f>TEXT(datatable[[#This Row],[дата]],"ММ")</f>
        <v>06</v>
      </c>
      <c r="H19760" s="8">
        <v>99.293999999999997</v>
      </c>
      <c r="I19760" s="8">
        <v>69.624750000000006</v>
      </c>
      <c r="J19760" s="8">
        <f>datatable[[#This Row],[продажи_]]-datatable[[#This Row],[себестоимость_]]</f>
        <v>29.669249999999991</v>
      </c>
      <c r="L19760"/>
    </row>
    <row r="19761" spans="2:12" x14ac:dyDescent="0.4">
      <c r="B19761" s="5" t="s">
        <v>67</v>
      </c>
      <c r="C19761" s="5" t="s">
        <v>57</v>
      </c>
      <c r="D19761" s="5" t="s">
        <v>12</v>
      </c>
      <c r="E19761" s="5" t="s">
        <v>61</v>
      </c>
      <c r="F19761" s="6">
        <v>44743</v>
      </c>
      <c r="G19761" s="6" t="str">
        <f>TEXT(datatable[[#This Row],[дата]],"ММ")</f>
        <v>07</v>
      </c>
      <c r="H19761" s="8">
        <v>53.385600000000004</v>
      </c>
      <c r="I19761" s="8">
        <v>46.32</v>
      </c>
      <c r="J19761" s="8">
        <f>datatable[[#This Row],[продажи_]]-datatable[[#This Row],[себестоимость_]]</f>
        <v>7.0656000000000034</v>
      </c>
      <c r="L19761"/>
    </row>
    <row r="19762" spans="2:12" x14ac:dyDescent="0.4">
      <c r="B19762" s="5" t="s">
        <v>67</v>
      </c>
      <c r="C19762" s="5" t="s">
        <v>57</v>
      </c>
      <c r="D19762" s="5" t="s">
        <v>12</v>
      </c>
      <c r="E19762" s="5" t="s">
        <v>61</v>
      </c>
      <c r="F19762" s="6">
        <v>44774</v>
      </c>
      <c r="G19762" s="6" t="str">
        <f>TEXT(datatable[[#This Row],[дата]],"ММ")</f>
        <v>08</v>
      </c>
      <c r="H19762" s="8">
        <v>65.8476</v>
      </c>
      <c r="I19762" s="8">
        <v>47.333250000000007</v>
      </c>
      <c r="J19762" s="8">
        <f>datatable[[#This Row],[продажи_]]-datatable[[#This Row],[себестоимость_]]</f>
        <v>18.514349999999993</v>
      </c>
      <c r="L19762"/>
    </row>
    <row r="19763" spans="2:12" x14ac:dyDescent="0.4">
      <c r="B19763" s="5" t="s">
        <v>67</v>
      </c>
      <c r="C19763" s="5" t="s">
        <v>57</v>
      </c>
      <c r="D19763" s="5" t="s">
        <v>12</v>
      </c>
      <c r="E19763" s="5" t="s">
        <v>61</v>
      </c>
      <c r="F19763" s="6">
        <v>44805</v>
      </c>
      <c r="G19763" s="6" t="str">
        <f>TEXT(datatable[[#This Row],[дата]],"ММ")</f>
        <v>09</v>
      </c>
      <c r="H19763" s="8">
        <v>78.792000000000002</v>
      </c>
      <c r="I19763" s="8">
        <v>48.732500000000002</v>
      </c>
      <c r="J19763" s="8">
        <f>datatable[[#This Row],[продажи_]]-datatable[[#This Row],[себестоимость_]]</f>
        <v>30.0595</v>
      </c>
      <c r="L19763"/>
    </row>
    <row r="19764" spans="2:12" x14ac:dyDescent="0.4">
      <c r="B19764" s="5" t="s">
        <v>67</v>
      </c>
      <c r="C19764" s="5" t="s">
        <v>57</v>
      </c>
      <c r="D19764" s="5" t="s">
        <v>12</v>
      </c>
      <c r="E19764" s="5" t="s">
        <v>61</v>
      </c>
      <c r="F19764" s="6">
        <v>44835</v>
      </c>
      <c r="G19764" s="6" t="str">
        <f>TEXT(datatable[[#This Row],[дата]],"ММ")</f>
        <v>10</v>
      </c>
      <c r="H19764" s="8">
        <v>120.43920000000001</v>
      </c>
      <c r="I19764" s="8">
        <v>81.059999999999988</v>
      </c>
      <c r="J19764" s="8">
        <f>datatable[[#This Row],[продажи_]]-datatable[[#This Row],[себестоимость_]]</f>
        <v>39.379200000000026</v>
      </c>
      <c r="L19764"/>
    </row>
    <row r="19765" spans="2:12" x14ac:dyDescent="0.4">
      <c r="B19765" s="5" t="s">
        <v>67</v>
      </c>
      <c r="C19765" s="5" t="s">
        <v>57</v>
      </c>
      <c r="D19765" s="5" t="s">
        <v>12</v>
      </c>
      <c r="E19765" s="5" t="s">
        <v>61</v>
      </c>
      <c r="F19765" s="6">
        <v>44866</v>
      </c>
      <c r="G19765" s="6" t="str">
        <f>TEXT(datatable[[#This Row],[дата]],"ММ")</f>
        <v>11</v>
      </c>
      <c r="H19765" s="8">
        <v>114.97200000000001</v>
      </c>
      <c r="I19765" s="8">
        <v>56.452500000000001</v>
      </c>
      <c r="J19765" s="8">
        <f>datatable[[#This Row],[продажи_]]-datatable[[#This Row],[себестоимость_]]</f>
        <v>58.519500000000008</v>
      </c>
      <c r="L19765"/>
    </row>
    <row r="19766" spans="2:12" x14ac:dyDescent="0.4">
      <c r="B19766" s="5" t="s">
        <v>67</v>
      </c>
      <c r="C19766" s="5" t="s">
        <v>57</v>
      </c>
      <c r="D19766" s="5" t="s">
        <v>12</v>
      </c>
      <c r="E19766" s="5" t="s">
        <v>61</v>
      </c>
      <c r="F19766" s="6">
        <v>44896</v>
      </c>
      <c r="G19766" s="6" t="str">
        <f>TEXT(datatable[[#This Row],[дата]],"ММ")</f>
        <v>12</v>
      </c>
      <c r="H19766" s="8">
        <v>112.88159999999999</v>
      </c>
      <c r="I19766" s="8">
        <v>61.374000000000002</v>
      </c>
      <c r="J19766" s="8">
        <f>datatable[[#This Row],[продажи_]]-datatable[[#This Row],[себестоимость_]]</f>
        <v>51.507599999999989</v>
      </c>
      <c r="L19766"/>
    </row>
    <row r="19767" spans="2:12" x14ac:dyDescent="0.4">
      <c r="B19767" s="5" t="s">
        <v>67</v>
      </c>
      <c r="C19767" s="5" t="s">
        <v>57</v>
      </c>
      <c r="D19767" s="5" t="s">
        <v>12</v>
      </c>
      <c r="E19767" s="5" t="s">
        <v>62</v>
      </c>
      <c r="F19767" s="6">
        <v>44562</v>
      </c>
      <c r="G19767" s="6" t="str">
        <f>TEXT(datatable[[#This Row],[дата]],"ММ")</f>
        <v>01</v>
      </c>
      <c r="H19767" s="8">
        <v>155.8656</v>
      </c>
      <c r="I19767" s="8">
        <v>74.995199999999997</v>
      </c>
      <c r="J19767" s="8">
        <f>datatable[[#This Row],[продажи_]]-datatable[[#This Row],[себестоимость_]]</f>
        <v>80.870400000000004</v>
      </c>
      <c r="L19767"/>
    </row>
    <row r="19768" spans="2:12" x14ac:dyDescent="0.4">
      <c r="B19768" s="5" t="s">
        <v>67</v>
      </c>
      <c r="C19768" s="5" t="s">
        <v>57</v>
      </c>
      <c r="D19768" s="5" t="s">
        <v>12</v>
      </c>
      <c r="E19768" s="5" t="s">
        <v>62</v>
      </c>
      <c r="F19768" s="6">
        <v>44593</v>
      </c>
      <c r="G19768" s="6" t="str">
        <f>TEXT(datatable[[#This Row],[дата]],"ММ")</f>
        <v>02</v>
      </c>
      <c r="H19768" s="8">
        <v>270.23920000000004</v>
      </c>
      <c r="I19768" s="8">
        <v>148.60159999999999</v>
      </c>
      <c r="J19768" s="8">
        <f>datatable[[#This Row],[продажи_]]-datatable[[#This Row],[себестоимость_]]</f>
        <v>121.63760000000005</v>
      </c>
      <c r="L19768"/>
    </row>
    <row r="19769" spans="2:12" x14ac:dyDescent="0.4">
      <c r="B19769" s="5" t="s">
        <v>67</v>
      </c>
      <c r="C19769" s="5" t="s">
        <v>57</v>
      </c>
      <c r="D19769" s="5" t="s">
        <v>12</v>
      </c>
      <c r="E19769" s="5" t="s">
        <v>62</v>
      </c>
      <c r="F19769" s="6">
        <v>44621</v>
      </c>
      <c r="G19769" s="6" t="str">
        <f>TEXT(datatable[[#This Row],[дата]],"ММ")</f>
        <v>03</v>
      </c>
      <c r="H19769" s="8">
        <v>305.95839999999998</v>
      </c>
      <c r="I19769" s="8">
        <v>158.72</v>
      </c>
      <c r="J19769" s="8">
        <f>datatable[[#This Row],[продажи_]]-datatable[[#This Row],[себестоимость_]]</f>
        <v>147.23839999999998</v>
      </c>
      <c r="L19769"/>
    </row>
    <row r="19770" spans="2:12" x14ac:dyDescent="0.4">
      <c r="B19770" s="5" t="s">
        <v>67</v>
      </c>
      <c r="C19770" s="5" t="s">
        <v>57</v>
      </c>
      <c r="D19770" s="5" t="s">
        <v>12</v>
      </c>
      <c r="E19770" s="5" t="s">
        <v>62</v>
      </c>
      <c r="F19770" s="6">
        <v>44652</v>
      </c>
      <c r="G19770" s="6" t="str">
        <f>TEXT(datatable[[#This Row],[дата]],"ММ")</f>
        <v>04</v>
      </c>
      <c r="H19770" s="8">
        <v>242.45759999999999</v>
      </c>
      <c r="I19770" s="8">
        <v>123.6032</v>
      </c>
      <c r="J19770" s="8">
        <f>datatable[[#This Row],[продажи_]]-datatable[[#This Row],[себестоимость_]]</f>
        <v>118.85439999999998</v>
      </c>
      <c r="L19770"/>
    </row>
    <row r="19771" spans="2:12" x14ac:dyDescent="0.4">
      <c r="B19771" s="5" t="s">
        <v>67</v>
      </c>
      <c r="C19771" s="5" t="s">
        <v>57</v>
      </c>
      <c r="D19771" s="5" t="s">
        <v>12</v>
      </c>
      <c r="E19771" s="5" t="s">
        <v>62</v>
      </c>
      <c r="F19771" s="6">
        <v>44682</v>
      </c>
      <c r="G19771" s="6" t="str">
        <f>TEXT(datatable[[#This Row],[дата]],"ММ")</f>
        <v>05</v>
      </c>
      <c r="H19771" s="8">
        <v>235.96320000000003</v>
      </c>
      <c r="I19771" s="8">
        <v>108.32640000000001</v>
      </c>
      <c r="J19771" s="8">
        <f>datatable[[#This Row],[продажи_]]-datatable[[#This Row],[себестоимость_]]</f>
        <v>127.63680000000002</v>
      </c>
      <c r="L19771"/>
    </row>
    <row r="19772" spans="2:12" x14ac:dyDescent="0.4">
      <c r="B19772" s="5" t="s">
        <v>67</v>
      </c>
      <c r="C19772" s="5" t="s">
        <v>57</v>
      </c>
      <c r="D19772" s="5" t="s">
        <v>12</v>
      </c>
      <c r="E19772" s="5" t="s">
        <v>62</v>
      </c>
      <c r="F19772" s="6">
        <v>44713</v>
      </c>
      <c r="G19772" s="6" t="str">
        <f>TEXT(datatable[[#This Row],[дата]],"ММ")</f>
        <v>06</v>
      </c>
      <c r="H19772" s="8">
        <v>201.68720000000002</v>
      </c>
      <c r="I19772" s="8">
        <v>154.75200000000001</v>
      </c>
      <c r="J19772" s="8">
        <f>datatable[[#This Row],[продажи_]]-datatable[[#This Row],[себестоимость_]]</f>
        <v>46.935200000000009</v>
      </c>
      <c r="L19772"/>
    </row>
    <row r="19773" spans="2:12" x14ac:dyDescent="0.4">
      <c r="B19773" s="5" t="s">
        <v>67</v>
      </c>
      <c r="C19773" s="5" t="s">
        <v>57</v>
      </c>
      <c r="D19773" s="5" t="s">
        <v>12</v>
      </c>
      <c r="E19773" s="5" t="s">
        <v>62</v>
      </c>
      <c r="F19773" s="6">
        <v>44743</v>
      </c>
      <c r="G19773" s="6" t="str">
        <f>TEXT(datatable[[#This Row],[дата]],"ММ")</f>
        <v>07</v>
      </c>
      <c r="H19773" s="8">
        <v>161.63840000000002</v>
      </c>
      <c r="I19773" s="8">
        <v>93.644799999999989</v>
      </c>
      <c r="J19773" s="8">
        <f>datatable[[#This Row],[продажи_]]-datatable[[#This Row],[себестоимость_]]</f>
        <v>67.993600000000029</v>
      </c>
      <c r="L19773"/>
    </row>
    <row r="19774" spans="2:12" x14ac:dyDescent="0.4">
      <c r="B19774" s="5" t="s">
        <v>67</v>
      </c>
      <c r="C19774" s="5" t="s">
        <v>57</v>
      </c>
      <c r="D19774" s="5" t="s">
        <v>12</v>
      </c>
      <c r="E19774" s="5" t="s">
        <v>62</v>
      </c>
      <c r="F19774" s="6">
        <v>44774</v>
      </c>
      <c r="G19774" s="6" t="str">
        <f>TEXT(datatable[[#This Row],[дата]],"ММ")</f>
        <v>08</v>
      </c>
      <c r="H19774" s="8">
        <v>146.12400000000002</v>
      </c>
      <c r="I19774" s="8">
        <v>76.780799999999999</v>
      </c>
      <c r="J19774" s="8">
        <f>datatable[[#This Row],[продажи_]]-datatable[[#This Row],[себестоимость_]]</f>
        <v>69.343200000000024</v>
      </c>
      <c r="L19774"/>
    </row>
    <row r="19775" spans="2:12" x14ac:dyDescent="0.4">
      <c r="B19775" s="5" t="s">
        <v>67</v>
      </c>
      <c r="C19775" s="5" t="s">
        <v>57</v>
      </c>
      <c r="D19775" s="5" t="s">
        <v>12</v>
      </c>
      <c r="E19775" s="5" t="s">
        <v>62</v>
      </c>
      <c r="F19775" s="6">
        <v>44805</v>
      </c>
      <c r="G19775" s="6" t="str">
        <f>TEXT(datatable[[#This Row],[дата]],"ММ")</f>
        <v>09</v>
      </c>
      <c r="H19775" s="8">
        <v>202.04800000000003</v>
      </c>
      <c r="I19775" s="8">
        <v>86.304000000000002</v>
      </c>
      <c r="J19775" s="8">
        <f>datatable[[#This Row],[продажи_]]-datatable[[#This Row],[себестоимость_]]</f>
        <v>115.74400000000003</v>
      </c>
      <c r="L19775"/>
    </row>
    <row r="19776" spans="2:12" x14ac:dyDescent="0.4">
      <c r="B19776" s="5" t="s">
        <v>67</v>
      </c>
      <c r="C19776" s="5" t="s">
        <v>57</v>
      </c>
      <c r="D19776" s="5" t="s">
        <v>12</v>
      </c>
      <c r="E19776" s="5" t="s">
        <v>62</v>
      </c>
      <c r="F19776" s="6">
        <v>44835</v>
      </c>
      <c r="G19776" s="6" t="str">
        <f>TEXT(datatable[[#This Row],[дата]],"ММ")</f>
        <v>10</v>
      </c>
      <c r="H19776" s="8">
        <v>260.13679999999999</v>
      </c>
      <c r="I19776" s="8">
        <v>149.99039999999999</v>
      </c>
      <c r="J19776" s="8">
        <f>datatable[[#This Row],[продажи_]]-datatable[[#This Row],[себестоимость_]]</f>
        <v>110.1464</v>
      </c>
      <c r="L19776"/>
    </row>
    <row r="19777" spans="2:12" x14ac:dyDescent="0.4">
      <c r="B19777" s="5" t="s">
        <v>67</v>
      </c>
      <c r="C19777" s="5" t="s">
        <v>57</v>
      </c>
      <c r="D19777" s="5" t="s">
        <v>12</v>
      </c>
      <c r="E19777" s="5" t="s">
        <v>62</v>
      </c>
      <c r="F19777" s="6">
        <v>44866</v>
      </c>
      <c r="G19777" s="6" t="str">
        <f>TEXT(datatable[[#This Row],[дата]],"ММ")</f>
        <v>11</v>
      </c>
      <c r="H19777" s="8">
        <v>243.90080000000003</v>
      </c>
      <c r="I19777" s="8">
        <v>131.53920000000002</v>
      </c>
      <c r="J19777" s="8">
        <f>datatable[[#This Row],[продажи_]]-datatable[[#This Row],[себестоимость_]]</f>
        <v>112.36160000000001</v>
      </c>
      <c r="L19777"/>
    </row>
    <row r="19778" spans="2:12" x14ac:dyDescent="0.4">
      <c r="B19778" s="5" t="s">
        <v>67</v>
      </c>
      <c r="C19778" s="5" t="s">
        <v>57</v>
      </c>
      <c r="D19778" s="5" t="s">
        <v>12</v>
      </c>
      <c r="E19778" s="5" t="s">
        <v>62</v>
      </c>
      <c r="F19778" s="6">
        <v>44896</v>
      </c>
      <c r="G19778" s="6" t="str">
        <f>TEXT(datatable[[#This Row],[дата]],"ММ")</f>
        <v>12</v>
      </c>
      <c r="H19778" s="8">
        <v>173.18400000000003</v>
      </c>
      <c r="I19778" s="8">
        <v>98.803200000000004</v>
      </c>
      <c r="J19778" s="8">
        <f>datatable[[#This Row],[продажи_]]-datatable[[#This Row],[себестоимость_]]</f>
        <v>74.380800000000022</v>
      </c>
      <c r="L19778"/>
    </row>
    <row r="19779" spans="2:12" x14ac:dyDescent="0.4">
      <c r="B19779" s="5" t="s">
        <v>67</v>
      </c>
      <c r="C19779" s="5" t="s">
        <v>57</v>
      </c>
      <c r="D19779" s="5" t="s">
        <v>12</v>
      </c>
      <c r="E19779" s="5" t="s">
        <v>9</v>
      </c>
      <c r="F19779" s="6">
        <v>44562</v>
      </c>
      <c r="G19779" s="6" t="str">
        <f>TEXT(datatable[[#This Row],[дата]],"ММ")</f>
        <v>01</v>
      </c>
      <c r="H19779" s="8">
        <v>154.5669</v>
      </c>
      <c r="I19779" s="8">
        <v>89.210700000000003</v>
      </c>
      <c r="J19779" s="8">
        <f>datatable[[#This Row],[продажи_]]-datatable[[#This Row],[себестоимость_]]</f>
        <v>65.356200000000001</v>
      </c>
      <c r="L19779"/>
    </row>
    <row r="19780" spans="2:12" x14ac:dyDescent="0.4">
      <c r="B19780" s="5" t="s">
        <v>67</v>
      </c>
      <c r="C19780" s="5" t="s">
        <v>57</v>
      </c>
      <c r="D19780" s="5" t="s">
        <v>12</v>
      </c>
      <c r="E19780" s="5" t="s">
        <v>9</v>
      </c>
      <c r="F19780" s="6">
        <v>44593</v>
      </c>
      <c r="G19780" s="6" t="str">
        <f>TEXT(datatable[[#This Row],[дата]],"ММ")</f>
        <v>02</v>
      </c>
      <c r="H19780" s="8">
        <v>185.60079999999999</v>
      </c>
      <c r="I19780" s="8">
        <v>146.15369999999999</v>
      </c>
      <c r="J19780" s="8">
        <f>datatable[[#This Row],[продажи_]]-datatable[[#This Row],[себестоимость_]]</f>
        <v>39.447100000000006</v>
      </c>
      <c r="L19780"/>
    </row>
    <row r="19781" spans="2:12" x14ac:dyDescent="0.4">
      <c r="B19781" s="5" t="s">
        <v>67</v>
      </c>
      <c r="C19781" s="5" t="s">
        <v>57</v>
      </c>
      <c r="D19781" s="5" t="s">
        <v>12</v>
      </c>
      <c r="E19781" s="5" t="s">
        <v>9</v>
      </c>
      <c r="F19781" s="6">
        <v>44621</v>
      </c>
      <c r="G19781" s="6" t="str">
        <f>TEXT(datatable[[#This Row],[дата]],"ММ")</f>
        <v>03</v>
      </c>
      <c r="H19781" s="8">
        <v>216.93600000000001</v>
      </c>
      <c r="I19781" s="8">
        <v>197.4024</v>
      </c>
      <c r="J19781" s="8">
        <f>datatable[[#This Row],[продажи_]]-datatable[[#This Row],[себестоимость_]]</f>
        <v>19.533600000000007</v>
      </c>
      <c r="L19781"/>
    </row>
    <row r="19782" spans="2:12" x14ac:dyDescent="0.4">
      <c r="B19782" s="5" t="s">
        <v>67</v>
      </c>
      <c r="C19782" s="5" t="s">
        <v>57</v>
      </c>
      <c r="D19782" s="5" t="s">
        <v>12</v>
      </c>
      <c r="E19782" s="5" t="s">
        <v>9</v>
      </c>
      <c r="F19782" s="6">
        <v>44652</v>
      </c>
      <c r="G19782" s="6" t="str">
        <f>TEXT(datatable[[#This Row],[дата]],"ММ")</f>
        <v>04</v>
      </c>
      <c r="H19782" s="8">
        <v>206.6918</v>
      </c>
      <c r="I19782" s="8">
        <v>144.67740000000001</v>
      </c>
      <c r="J19782" s="8">
        <f>datatable[[#This Row],[продажи_]]-datatable[[#This Row],[себестоимость_]]</f>
        <v>62.014399999999995</v>
      </c>
      <c r="L19782"/>
    </row>
    <row r="19783" spans="2:12" x14ac:dyDescent="0.4">
      <c r="B19783" s="5" t="s">
        <v>67</v>
      </c>
      <c r="C19783" s="5" t="s">
        <v>57</v>
      </c>
      <c r="D19783" s="5" t="s">
        <v>12</v>
      </c>
      <c r="E19783" s="5" t="s">
        <v>9</v>
      </c>
      <c r="F19783" s="6">
        <v>44682</v>
      </c>
      <c r="G19783" s="6" t="str">
        <f>TEXT(datatable[[#This Row],[дата]],"ММ")</f>
        <v>05</v>
      </c>
      <c r="H19783" s="8">
        <v>207.89699999999999</v>
      </c>
      <c r="I19783" s="8">
        <v>146.78639999999999</v>
      </c>
      <c r="J19783" s="8">
        <f>datatable[[#This Row],[продажи_]]-datatable[[#This Row],[себестоимость_]]</f>
        <v>61.110600000000005</v>
      </c>
      <c r="L19783"/>
    </row>
    <row r="19784" spans="2:12" x14ac:dyDescent="0.4">
      <c r="B19784" s="5" t="s">
        <v>67</v>
      </c>
      <c r="C19784" s="5" t="s">
        <v>57</v>
      </c>
      <c r="D19784" s="5" t="s">
        <v>12</v>
      </c>
      <c r="E19784" s="5" t="s">
        <v>9</v>
      </c>
      <c r="F19784" s="6">
        <v>44713</v>
      </c>
      <c r="G19784" s="6" t="str">
        <f>TEXT(datatable[[#This Row],[дата]],"ММ")</f>
        <v>06</v>
      </c>
      <c r="H19784" s="8">
        <v>199.7619</v>
      </c>
      <c r="I19784" s="8">
        <v>161.7603</v>
      </c>
      <c r="J19784" s="8">
        <f>datatable[[#This Row],[продажи_]]-datatable[[#This Row],[себестоимость_]]</f>
        <v>38.001599999999996</v>
      </c>
      <c r="L19784"/>
    </row>
    <row r="19785" spans="2:12" x14ac:dyDescent="0.4">
      <c r="B19785" s="5" t="s">
        <v>67</v>
      </c>
      <c r="C19785" s="5" t="s">
        <v>57</v>
      </c>
      <c r="D19785" s="5" t="s">
        <v>12</v>
      </c>
      <c r="E19785" s="5" t="s">
        <v>9</v>
      </c>
      <c r="F19785" s="6">
        <v>44743</v>
      </c>
      <c r="G19785" s="6" t="str">
        <f>TEXT(datatable[[#This Row],[дата]],"ММ")</f>
        <v>07</v>
      </c>
      <c r="H19785" s="8">
        <v>110.8784</v>
      </c>
      <c r="I19785" s="8">
        <v>73.393199999999993</v>
      </c>
      <c r="J19785" s="8">
        <f>datatable[[#This Row],[продажи_]]-datatable[[#This Row],[себестоимость_]]</f>
        <v>37.485200000000006</v>
      </c>
      <c r="L19785"/>
    </row>
    <row r="19786" spans="2:12" x14ac:dyDescent="0.4">
      <c r="B19786" s="5" t="s">
        <v>67</v>
      </c>
      <c r="C19786" s="5" t="s">
        <v>57</v>
      </c>
      <c r="D19786" s="5" t="s">
        <v>12</v>
      </c>
      <c r="E19786" s="5" t="s">
        <v>9</v>
      </c>
      <c r="F19786" s="6">
        <v>44774</v>
      </c>
      <c r="G19786" s="6" t="str">
        <f>TEXT(datatable[[#This Row],[дата]],"ММ")</f>
        <v>08</v>
      </c>
      <c r="H19786" s="8">
        <v>108.46800000000002</v>
      </c>
      <c r="I19786" s="8">
        <v>79.720199999999991</v>
      </c>
      <c r="J19786" s="8">
        <f>datatable[[#This Row],[продажи_]]-datatable[[#This Row],[себестоимость_]]</f>
        <v>28.747800000000026</v>
      </c>
      <c r="L19786"/>
    </row>
    <row r="19787" spans="2:12" x14ac:dyDescent="0.4">
      <c r="B19787" s="5" t="s">
        <v>67</v>
      </c>
      <c r="C19787" s="5" t="s">
        <v>57</v>
      </c>
      <c r="D19787" s="5" t="s">
        <v>12</v>
      </c>
      <c r="E19787" s="5" t="s">
        <v>9</v>
      </c>
      <c r="F19787" s="6">
        <v>44805</v>
      </c>
      <c r="G19787" s="6" t="str">
        <f>TEXT(datatable[[#This Row],[дата]],"ММ")</f>
        <v>09</v>
      </c>
      <c r="H19787" s="8">
        <v>177.767</v>
      </c>
      <c r="I19787" s="8">
        <v>121.2675</v>
      </c>
      <c r="J19787" s="8">
        <f>datatable[[#This Row],[продажи_]]-datatable[[#This Row],[себестоимость_]]</f>
        <v>56.499499999999998</v>
      </c>
      <c r="L19787"/>
    </row>
    <row r="19788" spans="2:12" x14ac:dyDescent="0.4">
      <c r="B19788" s="5" t="s">
        <v>67</v>
      </c>
      <c r="C19788" s="5" t="s">
        <v>57</v>
      </c>
      <c r="D19788" s="5" t="s">
        <v>12</v>
      </c>
      <c r="E19788" s="5" t="s">
        <v>9</v>
      </c>
      <c r="F19788" s="6">
        <v>44835</v>
      </c>
      <c r="G19788" s="6" t="str">
        <f>TEXT(datatable[[#This Row],[дата]],"ММ")</f>
        <v>10</v>
      </c>
      <c r="H19788" s="8">
        <v>221.4555</v>
      </c>
      <c r="I19788" s="8">
        <v>177.15599999999998</v>
      </c>
      <c r="J19788" s="8">
        <f>datatable[[#This Row],[продажи_]]-datatable[[#This Row],[себестоимость_]]</f>
        <v>44.299500000000023</v>
      </c>
      <c r="L19788"/>
    </row>
    <row r="19789" spans="2:12" x14ac:dyDescent="0.4">
      <c r="B19789" s="5" t="s">
        <v>67</v>
      </c>
      <c r="C19789" s="5" t="s">
        <v>57</v>
      </c>
      <c r="D19789" s="5" t="s">
        <v>12</v>
      </c>
      <c r="E19789" s="5" t="s">
        <v>9</v>
      </c>
      <c r="F19789" s="6">
        <v>44866</v>
      </c>
      <c r="G19789" s="6" t="str">
        <f>TEXT(datatable[[#This Row],[дата]],"ММ")</f>
        <v>11</v>
      </c>
      <c r="H19789" s="8">
        <v>174.30205000000001</v>
      </c>
      <c r="I19789" s="8">
        <v>132.97245000000001</v>
      </c>
      <c r="J19789" s="8">
        <f>datatable[[#This Row],[продажи_]]-datatable[[#This Row],[себестоимость_]]</f>
        <v>41.329599999999999</v>
      </c>
      <c r="L19789"/>
    </row>
    <row r="19790" spans="2:12" x14ac:dyDescent="0.4">
      <c r="B19790" s="5" t="s">
        <v>67</v>
      </c>
      <c r="C19790" s="5" t="s">
        <v>57</v>
      </c>
      <c r="D19790" s="5" t="s">
        <v>12</v>
      </c>
      <c r="E19790" s="5" t="s">
        <v>9</v>
      </c>
      <c r="F19790" s="6">
        <v>44896</v>
      </c>
      <c r="G19790" s="6" t="str">
        <f>TEXT(datatable[[#This Row],[дата]],"ММ")</f>
        <v>12</v>
      </c>
      <c r="H19790" s="8">
        <v>157.27860000000001</v>
      </c>
      <c r="I19790" s="8">
        <v>130.33620000000002</v>
      </c>
      <c r="J19790" s="8">
        <f>datatable[[#This Row],[продажи_]]-datatable[[#This Row],[себестоимость_]]</f>
        <v>26.942399999999992</v>
      </c>
      <c r="L19790"/>
    </row>
    <row r="19791" spans="2:12" x14ac:dyDescent="0.4">
      <c r="B19791" s="5" t="s">
        <v>67</v>
      </c>
      <c r="C19791" s="5" t="s">
        <v>57</v>
      </c>
      <c r="D19791" s="5" t="s">
        <v>12</v>
      </c>
      <c r="E19791" s="5" t="s">
        <v>10</v>
      </c>
      <c r="F19791" s="6">
        <v>44562</v>
      </c>
      <c r="G19791" s="6" t="str">
        <f>TEXT(datatable[[#This Row],[дата]],"ММ")</f>
        <v>01</v>
      </c>
      <c r="H19791" s="8">
        <v>59.976000000000013</v>
      </c>
      <c r="I19791" s="8">
        <v>35.526600000000002</v>
      </c>
      <c r="J19791" s="8">
        <f>datatable[[#This Row],[продажи_]]-datatable[[#This Row],[себестоимость_]]</f>
        <v>24.449400000000011</v>
      </c>
      <c r="L19791"/>
    </row>
    <row r="19792" spans="2:12" x14ac:dyDescent="0.4">
      <c r="B19792" s="5" t="s">
        <v>67</v>
      </c>
      <c r="C19792" s="5" t="s">
        <v>57</v>
      </c>
      <c r="D19792" s="5" t="s">
        <v>12</v>
      </c>
      <c r="E19792" s="5" t="s">
        <v>10</v>
      </c>
      <c r="F19792" s="6">
        <v>44593</v>
      </c>
      <c r="G19792" s="6" t="str">
        <f>TEXT(datatable[[#This Row],[дата]],"ММ")</f>
        <v>02</v>
      </c>
      <c r="H19792" s="8">
        <v>80.801000000000002</v>
      </c>
      <c r="I19792" s="8">
        <v>44.427599999999998</v>
      </c>
      <c r="J19792" s="8">
        <f>datatable[[#This Row],[продажи_]]-datatable[[#This Row],[себестоимость_]]</f>
        <v>36.373400000000004</v>
      </c>
      <c r="L19792"/>
    </row>
    <row r="19793" spans="2:12" x14ac:dyDescent="0.4">
      <c r="B19793" s="5" t="s">
        <v>67</v>
      </c>
      <c r="C19793" s="5" t="s">
        <v>57</v>
      </c>
      <c r="D19793" s="5" t="s">
        <v>12</v>
      </c>
      <c r="E19793" s="5" t="s">
        <v>10</v>
      </c>
      <c r="F19793" s="6">
        <v>44621</v>
      </c>
      <c r="G19793" s="6" t="str">
        <f>TEXT(datatable[[#This Row],[дата]],"ММ")</f>
        <v>03</v>
      </c>
      <c r="H19793" s="8">
        <v>92.343999999999994</v>
      </c>
      <c r="I19793" s="8">
        <v>53.870400000000004</v>
      </c>
      <c r="J19793" s="8">
        <f>datatable[[#This Row],[продажи_]]-datatable[[#This Row],[себестоимость_]]</f>
        <v>38.47359999999999</v>
      </c>
      <c r="L19793"/>
    </row>
    <row r="19794" spans="2:12" x14ac:dyDescent="0.4">
      <c r="B19794" s="5" t="s">
        <v>67</v>
      </c>
      <c r="C19794" s="5" t="s">
        <v>57</v>
      </c>
      <c r="D19794" s="5" t="s">
        <v>12</v>
      </c>
      <c r="E19794" s="5" t="s">
        <v>10</v>
      </c>
      <c r="F19794" s="6">
        <v>44652</v>
      </c>
      <c r="G19794" s="6" t="str">
        <f>TEXT(datatable[[#This Row],[дата]],"ММ")</f>
        <v>04</v>
      </c>
      <c r="H19794" s="8">
        <v>78.301999999999992</v>
      </c>
      <c r="I19794" s="8">
        <v>63.932399999999994</v>
      </c>
      <c r="J19794" s="8">
        <f>datatable[[#This Row],[продажи_]]-datatable[[#This Row],[себестоимость_]]</f>
        <v>14.369599999999998</v>
      </c>
      <c r="L19794"/>
    </row>
    <row r="19795" spans="2:12" x14ac:dyDescent="0.4">
      <c r="B19795" s="5" t="s">
        <v>67</v>
      </c>
      <c r="C19795" s="5" t="s">
        <v>57</v>
      </c>
      <c r="D19795" s="5" t="s">
        <v>12</v>
      </c>
      <c r="E19795" s="5" t="s">
        <v>10</v>
      </c>
      <c r="F19795" s="6">
        <v>44682</v>
      </c>
      <c r="G19795" s="6" t="str">
        <f>TEXT(datatable[[#This Row],[дата]],"ММ")</f>
        <v>05</v>
      </c>
      <c r="H19795" s="8">
        <v>74.970000000000013</v>
      </c>
      <c r="I19795" s="8">
        <v>46.44</v>
      </c>
      <c r="J19795" s="8">
        <f>datatable[[#This Row],[продажи_]]-datatable[[#This Row],[себестоимость_]]</f>
        <v>28.530000000000015</v>
      </c>
      <c r="L19795"/>
    </row>
    <row r="19796" spans="2:12" x14ac:dyDescent="0.4">
      <c r="B19796" s="5" t="s">
        <v>67</v>
      </c>
      <c r="C19796" s="5" t="s">
        <v>57</v>
      </c>
      <c r="D19796" s="5" t="s">
        <v>12</v>
      </c>
      <c r="E19796" s="5" t="s">
        <v>10</v>
      </c>
      <c r="F19796" s="6">
        <v>44713</v>
      </c>
      <c r="G19796" s="6" t="str">
        <f>TEXT(datatable[[#This Row],[дата]],"ММ")</f>
        <v>06</v>
      </c>
      <c r="H19796" s="8">
        <v>79.670500000000004</v>
      </c>
      <c r="I19796" s="8">
        <v>40.248000000000005</v>
      </c>
      <c r="J19796" s="8">
        <f>datatable[[#This Row],[продажи_]]-datatable[[#This Row],[себестоимость_]]</f>
        <v>39.422499999999999</v>
      </c>
      <c r="L19796"/>
    </row>
    <row r="19797" spans="2:12" x14ac:dyDescent="0.4">
      <c r="B19797" s="5" t="s">
        <v>67</v>
      </c>
      <c r="C19797" s="5" t="s">
        <v>57</v>
      </c>
      <c r="D19797" s="5" t="s">
        <v>12</v>
      </c>
      <c r="E19797" s="5" t="s">
        <v>10</v>
      </c>
      <c r="F19797" s="6">
        <v>44743</v>
      </c>
      <c r="G19797" s="6" t="str">
        <f>TEXT(datatable[[#This Row],[дата]],"ММ")</f>
        <v>07</v>
      </c>
      <c r="H19797" s="8">
        <v>56.643999999999998</v>
      </c>
      <c r="I19797" s="8">
        <v>25.6968</v>
      </c>
      <c r="J19797" s="8">
        <f>datatable[[#This Row],[продажи_]]-datatable[[#This Row],[себестоимость_]]</f>
        <v>30.947199999999999</v>
      </c>
      <c r="L19797"/>
    </row>
    <row r="19798" spans="2:12" x14ac:dyDescent="0.4">
      <c r="B19798" s="5" t="s">
        <v>67</v>
      </c>
      <c r="C19798" s="5" t="s">
        <v>57</v>
      </c>
      <c r="D19798" s="5" t="s">
        <v>12</v>
      </c>
      <c r="E19798" s="5" t="s">
        <v>10</v>
      </c>
      <c r="F19798" s="6">
        <v>44774</v>
      </c>
      <c r="G19798" s="6" t="str">
        <f>TEXT(datatable[[#This Row],[дата]],"ММ")</f>
        <v>08</v>
      </c>
      <c r="H19798" s="8">
        <v>55.692000000000007</v>
      </c>
      <c r="I19798" s="8">
        <v>39.357899999999994</v>
      </c>
      <c r="J19798" s="8">
        <f>datatable[[#This Row],[продажи_]]-datatable[[#This Row],[себестоимость_]]</f>
        <v>16.334100000000014</v>
      </c>
      <c r="L19798"/>
    </row>
    <row r="19799" spans="2:12" x14ac:dyDescent="0.4">
      <c r="B19799" s="5" t="s">
        <v>67</v>
      </c>
      <c r="C19799" s="5" t="s">
        <v>57</v>
      </c>
      <c r="D19799" s="5" t="s">
        <v>12</v>
      </c>
      <c r="E19799" s="5" t="s">
        <v>10</v>
      </c>
      <c r="F19799" s="6">
        <v>44805</v>
      </c>
      <c r="G19799" s="6" t="str">
        <f>TEXT(datatable[[#This Row],[дата]],"ММ")</f>
        <v>09</v>
      </c>
      <c r="H19799" s="8">
        <v>71.399999999999991</v>
      </c>
      <c r="I19799" s="8">
        <v>40.635000000000005</v>
      </c>
      <c r="J19799" s="8">
        <f>datatable[[#This Row],[продажи_]]-datatable[[#This Row],[себестоимость_]]</f>
        <v>30.764999999999986</v>
      </c>
      <c r="L19799"/>
    </row>
    <row r="19800" spans="2:12" x14ac:dyDescent="0.4">
      <c r="B19800" s="5" t="s">
        <v>67</v>
      </c>
      <c r="C19800" s="5" t="s">
        <v>57</v>
      </c>
      <c r="D19800" s="5" t="s">
        <v>12</v>
      </c>
      <c r="E19800" s="5" t="s">
        <v>10</v>
      </c>
      <c r="F19800" s="6">
        <v>44835</v>
      </c>
      <c r="G19800" s="6" t="str">
        <f>TEXT(datatable[[#This Row],[дата]],"ММ")</f>
        <v>10</v>
      </c>
      <c r="H19800" s="8">
        <v>96.627999999999986</v>
      </c>
      <c r="I19800" s="8">
        <v>61.765199999999993</v>
      </c>
      <c r="J19800" s="8">
        <f>datatable[[#This Row],[продажи_]]-datatable[[#This Row],[себестоимость_]]</f>
        <v>34.862799999999993</v>
      </c>
      <c r="L19800"/>
    </row>
    <row r="19801" spans="2:12" x14ac:dyDescent="0.4">
      <c r="B19801" s="5" t="s">
        <v>67</v>
      </c>
      <c r="C19801" s="5" t="s">
        <v>57</v>
      </c>
      <c r="D19801" s="5" t="s">
        <v>12</v>
      </c>
      <c r="E19801" s="5" t="s">
        <v>10</v>
      </c>
      <c r="F19801" s="6">
        <v>44866</v>
      </c>
      <c r="G19801" s="6" t="str">
        <f>TEXT(datatable[[#This Row],[дата]],"ММ")</f>
        <v>11</v>
      </c>
      <c r="H19801" s="8">
        <v>88.179000000000002</v>
      </c>
      <c r="I19801" s="8">
        <v>45.279000000000003</v>
      </c>
      <c r="J19801" s="8">
        <f>datatable[[#This Row],[продажи_]]-datatable[[#This Row],[себестоимость_]]</f>
        <v>42.9</v>
      </c>
      <c r="L19801"/>
    </row>
    <row r="19802" spans="2:12" x14ac:dyDescent="0.4">
      <c r="B19802" s="5" t="s">
        <v>67</v>
      </c>
      <c r="C19802" s="5" t="s">
        <v>57</v>
      </c>
      <c r="D19802" s="5" t="s">
        <v>12</v>
      </c>
      <c r="E19802" s="5" t="s">
        <v>10</v>
      </c>
      <c r="F19802" s="6">
        <v>44896</v>
      </c>
      <c r="G19802" s="6" t="str">
        <f>TEXT(datatable[[#This Row],[дата]],"ММ")</f>
        <v>12</v>
      </c>
      <c r="H19802" s="8">
        <v>72.114000000000004</v>
      </c>
      <c r="I19802" s="8">
        <v>54.799199999999992</v>
      </c>
      <c r="J19802" s="8">
        <f>datatable[[#This Row],[продажи_]]-datatable[[#This Row],[себестоимость_]]</f>
        <v>17.314800000000012</v>
      </c>
      <c r="L19802"/>
    </row>
    <row r="19803" spans="2:12" x14ac:dyDescent="0.4">
      <c r="B19803" s="5" t="s">
        <v>67</v>
      </c>
      <c r="C19803" s="5" t="s">
        <v>57</v>
      </c>
      <c r="D19803" s="5" t="s">
        <v>12</v>
      </c>
      <c r="E19803" s="5" t="s">
        <v>7</v>
      </c>
      <c r="F19803" s="6">
        <v>44562</v>
      </c>
      <c r="G19803" s="6" t="str">
        <f>TEXT(datatable[[#This Row],[дата]],"ММ")</f>
        <v>01</v>
      </c>
      <c r="H19803" s="8">
        <v>12.337650000000002</v>
      </c>
      <c r="I19803" s="8">
        <v>3.2633999999999999</v>
      </c>
      <c r="J19803" s="8">
        <f>datatable[[#This Row],[продажи_]]-datatable[[#This Row],[себестоимость_]]</f>
        <v>9.0742500000000028</v>
      </c>
      <c r="L19803"/>
    </row>
    <row r="19804" spans="2:12" x14ac:dyDescent="0.4">
      <c r="B19804" s="5" t="s">
        <v>67</v>
      </c>
      <c r="C19804" s="5" t="s">
        <v>57</v>
      </c>
      <c r="D19804" s="5" t="s">
        <v>12</v>
      </c>
      <c r="E19804" s="5" t="s">
        <v>7</v>
      </c>
      <c r="F19804" s="6">
        <v>44593</v>
      </c>
      <c r="G19804" s="6" t="str">
        <f>TEXT(datatable[[#This Row],[дата]],"ММ")</f>
        <v>02</v>
      </c>
      <c r="H19804" s="8">
        <v>17.117100000000001</v>
      </c>
      <c r="I19804" s="8">
        <v>4.2475999999999994</v>
      </c>
      <c r="J19804" s="8">
        <f>datatable[[#This Row],[продажи_]]-datatable[[#This Row],[себестоимость_]]</f>
        <v>12.869500000000002</v>
      </c>
      <c r="L19804"/>
    </row>
    <row r="19805" spans="2:12" x14ac:dyDescent="0.4">
      <c r="B19805" s="5" t="s">
        <v>67</v>
      </c>
      <c r="C19805" s="5" t="s">
        <v>57</v>
      </c>
      <c r="D19805" s="5" t="s">
        <v>12</v>
      </c>
      <c r="E19805" s="5" t="s">
        <v>7</v>
      </c>
      <c r="F19805" s="6">
        <v>44621</v>
      </c>
      <c r="G19805" s="6" t="str">
        <f>TEXT(datatable[[#This Row],[дата]],"ММ")</f>
        <v>03</v>
      </c>
      <c r="H19805" s="8">
        <v>23.119199999999999</v>
      </c>
      <c r="I19805" s="8">
        <v>5.9791999999999996</v>
      </c>
      <c r="J19805" s="8">
        <f>datatable[[#This Row],[продажи_]]-datatable[[#This Row],[себестоимость_]]</f>
        <v>17.14</v>
      </c>
      <c r="L19805"/>
    </row>
    <row r="19806" spans="2:12" x14ac:dyDescent="0.4">
      <c r="B19806" s="5" t="s">
        <v>67</v>
      </c>
      <c r="C19806" s="5" t="s">
        <v>57</v>
      </c>
      <c r="D19806" s="5" t="s">
        <v>12</v>
      </c>
      <c r="E19806" s="5" t="s">
        <v>7</v>
      </c>
      <c r="F19806" s="6">
        <v>44652</v>
      </c>
      <c r="G19806" s="6" t="str">
        <f>TEXT(datatable[[#This Row],[дата]],"ММ")</f>
        <v>04</v>
      </c>
      <c r="H19806" s="8">
        <v>13.832000000000001</v>
      </c>
      <c r="I19806" s="8">
        <v>5.956999999999999</v>
      </c>
      <c r="J19806" s="8">
        <f>datatable[[#This Row],[продажи_]]-datatable[[#This Row],[себестоимость_]]</f>
        <v>7.8750000000000018</v>
      </c>
      <c r="L19806"/>
    </row>
    <row r="19807" spans="2:12" x14ac:dyDescent="0.4">
      <c r="B19807" s="5" t="s">
        <v>67</v>
      </c>
      <c r="C19807" s="5" t="s">
        <v>57</v>
      </c>
      <c r="D19807" s="5" t="s">
        <v>12</v>
      </c>
      <c r="E19807" s="5" t="s">
        <v>7</v>
      </c>
      <c r="F19807" s="6">
        <v>44682</v>
      </c>
      <c r="G19807" s="6" t="str">
        <f>TEXT(datatable[[#This Row],[дата]],"ММ")</f>
        <v>05</v>
      </c>
      <c r="H19807" s="8">
        <v>16.1538</v>
      </c>
      <c r="I19807" s="8">
        <v>5.2835999999999999</v>
      </c>
      <c r="J19807" s="8">
        <f>datatable[[#This Row],[продажи_]]-datatable[[#This Row],[себестоимость_]]</f>
        <v>10.870200000000001</v>
      </c>
      <c r="L19807"/>
    </row>
    <row r="19808" spans="2:12" x14ac:dyDescent="0.4">
      <c r="B19808" s="5" t="s">
        <v>67</v>
      </c>
      <c r="C19808" s="5" t="s">
        <v>57</v>
      </c>
      <c r="D19808" s="5" t="s">
        <v>12</v>
      </c>
      <c r="E19808" s="5" t="s">
        <v>7</v>
      </c>
      <c r="F19808" s="6">
        <v>44713</v>
      </c>
      <c r="G19808" s="6" t="str">
        <f>TEXT(datatable[[#This Row],[дата]],"ММ")</f>
        <v>06</v>
      </c>
      <c r="H19808" s="8">
        <v>13.8073</v>
      </c>
      <c r="I19808" s="8">
        <v>4.4733000000000009</v>
      </c>
      <c r="J19808" s="8">
        <f>datatable[[#This Row],[продажи_]]-datatable[[#This Row],[себестоимость_]]</f>
        <v>9.3339999999999996</v>
      </c>
      <c r="L19808"/>
    </row>
    <row r="19809" spans="2:12" x14ac:dyDescent="0.4">
      <c r="B19809" s="5" t="s">
        <v>67</v>
      </c>
      <c r="C19809" s="5" t="s">
        <v>57</v>
      </c>
      <c r="D19809" s="5" t="s">
        <v>12</v>
      </c>
      <c r="E19809" s="5" t="s">
        <v>7</v>
      </c>
      <c r="F19809" s="6">
        <v>44743</v>
      </c>
      <c r="G19809" s="6" t="str">
        <f>TEXT(datatable[[#This Row],[дата]],"ММ")</f>
        <v>07</v>
      </c>
      <c r="H19809" s="8">
        <v>10.275200000000002</v>
      </c>
      <c r="I19809" s="8">
        <v>2.7824</v>
      </c>
      <c r="J19809" s="8">
        <f>datatable[[#This Row],[продажи_]]-datatable[[#This Row],[себестоимость_]]</f>
        <v>7.4928000000000017</v>
      </c>
      <c r="L19809"/>
    </row>
    <row r="19810" spans="2:12" x14ac:dyDescent="0.4">
      <c r="B19810" s="5" t="s">
        <v>67</v>
      </c>
      <c r="C19810" s="5" t="s">
        <v>57</v>
      </c>
      <c r="D19810" s="5" t="s">
        <v>12</v>
      </c>
      <c r="E19810" s="5" t="s">
        <v>7</v>
      </c>
      <c r="F19810" s="6">
        <v>44774</v>
      </c>
      <c r="G19810" s="6" t="str">
        <f>TEXT(datatable[[#This Row],[дата]],"ММ")</f>
        <v>08</v>
      </c>
      <c r="H19810" s="8">
        <v>12.115350000000001</v>
      </c>
      <c r="I19810" s="8">
        <v>3.996</v>
      </c>
      <c r="J19810" s="8">
        <f>datatable[[#This Row],[продажи_]]-datatable[[#This Row],[себестоимость_]]</f>
        <v>8.1193500000000007</v>
      </c>
      <c r="L19810"/>
    </row>
    <row r="19811" spans="2:12" x14ac:dyDescent="0.4">
      <c r="B19811" s="5" t="s">
        <v>67</v>
      </c>
      <c r="C19811" s="5" t="s">
        <v>57</v>
      </c>
      <c r="D19811" s="5" t="s">
        <v>12</v>
      </c>
      <c r="E19811" s="5" t="s">
        <v>7</v>
      </c>
      <c r="F19811" s="6">
        <v>44805</v>
      </c>
      <c r="G19811" s="6" t="str">
        <f>TEXT(datatable[[#This Row],[дата]],"ММ")</f>
        <v>09</v>
      </c>
      <c r="H19811" s="8">
        <v>14.819999999999999</v>
      </c>
      <c r="I19811" s="8">
        <v>4.218</v>
      </c>
      <c r="J19811" s="8">
        <f>datatable[[#This Row],[продажи_]]-datatable[[#This Row],[себестоимость_]]</f>
        <v>10.601999999999999</v>
      </c>
      <c r="L19811"/>
    </row>
    <row r="19812" spans="2:12" x14ac:dyDescent="0.4">
      <c r="B19812" s="5" t="s">
        <v>67</v>
      </c>
      <c r="C19812" s="5" t="s">
        <v>57</v>
      </c>
      <c r="D19812" s="5" t="s">
        <v>12</v>
      </c>
      <c r="E19812" s="5" t="s">
        <v>7</v>
      </c>
      <c r="F19812" s="6">
        <v>44835</v>
      </c>
      <c r="G19812" s="6" t="str">
        <f>TEXT(datatable[[#This Row],[дата]],"ММ")</f>
        <v>10</v>
      </c>
      <c r="H19812" s="8">
        <v>19.537699999999997</v>
      </c>
      <c r="I19812" s="8">
        <v>4.5583999999999998</v>
      </c>
      <c r="J19812" s="8">
        <f>datatable[[#This Row],[продажи_]]-datatable[[#This Row],[себестоимость_]]</f>
        <v>14.979299999999999</v>
      </c>
      <c r="L19812"/>
    </row>
    <row r="19813" spans="2:12" x14ac:dyDescent="0.4">
      <c r="B19813" s="5" t="s">
        <v>67</v>
      </c>
      <c r="C19813" s="5" t="s">
        <v>57</v>
      </c>
      <c r="D19813" s="5" t="s">
        <v>12</v>
      </c>
      <c r="E19813" s="5" t="s">
        <v>7</v>
      </c>
      <c r="F19813" s="6">
        <v>44866</v>
      </c>
      <c r="G19813" s="6" t="str">
        <f>TEXT(datatable[[#This Row],[дата]],"ММ")</f>
        <v>11</v>
      </c>
      <c r="H19813" s="8">
        <v>13.00455</v>
      </c>
      <c r="I19813" s="8">
        <v>5.7720000000000002</v>
      </c>
      <c r="J19813" s="8">
        <f>datatable[[#This Row],[продажи_]]-datatable[[#This Row],[себестоимость_]]</f>
        <v>7.2325499999999998</v>
      </c>
      <c r="L19813"/>
    </row>
    <row r="19814" spans="2:12" x14ac:dyDescent="0.4">
      <c r="B19814" s="5" t="s">
        <v>67</v>
      </c>
      <c r="C19814" s="5" t="s">
        <v>57</v>
      </c>
      <c r="D19814" s="5" t="s">
        <v>12</v>
      </c>
      <c r="E19814" s="5" t="s">
        <v>7</v>
      </c>
      <c r="F19814" s="6">
        <v>44896</v>
      </c>
      <c r="G19814" s="6" t="str">
        <f>TEXT(datatable[[#This Row],[дата]],"ММ")</f>
        <v>12</v>
      </c>
      <c r="H19814" s="8">
        <v>11.856000000000002</v>
      </c>
      <c r="I19814" s="8">
        <v>4.9728000000000012</v>
      </c>
      <c r="J19814" s="8">
        <f>datatable[[#This Row],[продажи_]]-datatable[[#This Row],[себестоимость_]]</f>
        <v>6.8832000000000004</v>
      </c>
      <c r="L19814"/>
    </row>
    <row r="19815" spans="2:12" x14ac:dyDescent="0.4">
      <c r="B19815" s="5" t="s">
        <v>67</v>
      </c>
      <c r="C19815" s="5" t="s">
        <v>57</v>
      </c>
      <c r="D19815" s="5" t="s">
        <v>12</v>
      </c>
      <c r="E19815" s="5" t="s">
        <v>7</v>
      </c>
      <c r="F19815" s="6">
        <v>44562</v>
      </c>
      <c r="G19815" s="6" t="str">
        <f>TEXT(datatable[[#This Row],[дата]],"ММ")</f>
        <v>01</v>
      </c>
      <c r="H19815" s="8">
        <v>6.8215500000000002</v>
      </c>
      <c r="I19815" s="8">
        <v>2.1289499999999997</v>
      </c>
      <c r="J19815" s="8">
        <f>datatable[[#This Row],[продажи_]]-datatable[[#This Row],[себестоимость_]]</f>
        <v>4.6926000000000005</v>
      </c>
      <c r="L19815"/>
    </row>
    <row r="19816" spans="2:12" x14ac:dyDescent="0.4">
      <c r="B19816" s="5" t="s">
        <v>67</v>
      </c>
      <c r="C19816" s="5" t="s">
        <v>57</v>
      </c>
      <c r="D19816" s="5" t="s">
        <v>12</v>
      </c>
      <c r="E19816" s="5" t="s">
        <v>7</v>
      </c>
      <c r="F19816" s="6">
        <v>44593</v>
      </c>
      <c r="G19816" s="6" t="str">
        <f>TEXT(datatable[[#This Row],[дата]],"ММ")</f>
        <v>02</v>
      </c>
      <c r="H19816" s="8">
        <v>12.436900000000001</v>
      </c>
      <c r="I19816" s="8">
        <v>3.9501000000000004</v>
      </c>
      <c r="J19816" s="8">
        <f>datatable[[#This Row],[продажи_]]-datatable[[#This Row],[себестоимость_]]</f>
        <v>8.4868000000000006</v>
      </c>
      <c r="L19816"/>
    </row>
    <row r="19817" spans="2:12" x14ac:dyDescent="0.4">
      <c r="B19817" s="5" t="s">
        <v>67</v>
      </c>
      <c r="C19817" s="5" t="s">
        <v>57</v>
      </c>
      <c r="D19817" s="5" t="s">
        <v>12</v>
      </c>
      <c r="E19817" s="5" t="s">
        <v>7</v>
      </c>
      <c r="F19817" s="6">
        <v>44621</v>
      </c>
      <c r="G19817" s="6" t="str">
        <f>TEXT(datatable[[#This Row],[дата]],"ММ")</f>
        <v>03</v>
      </c>
      <c r="H19817" s="8">
        <v>11.605600000000001</v>
      </c>
      <c r="I19817" s="8">
        <v>4.9248000000000012</v>
      </c>
      <c r="J19817" s="8">
        <f>datatable[[#This Row],[продажи_]]-datatable[[#This Row],[себестоимость_]]</f>
        <v>6.6807999999999996</v>
      </c>
      <c r="L19817"/>
    </row>
    <row r="19818" spans="2:12" x14ac:dyDescent="0.4">
      <c r="B19818" s="5" t="s">
        <v>67</v>
      </c>
      <c r="C19818" s="5" t="s">
        <v>57</v>
      </c>
      <c r="D19818" s="5" t="s">
        <v>12</v>
      </c>
      <c r="E19818" s="5" t="s">
        <v>7</v>
      </c>
      <c r="F19818" s="6">
        <v>44652</v>
      </c>
      <c r="G19818" s="6" t="str">
        <f>TEXT(datatable[[#This Row],[дата]],"ММ")</f>
        <v>04</v>
      </c>
      <c r="H19818" s="8">
        <v>9.4702999999999999</v>
      </c>
      <c r="I19818" s="8">
        <v>3.7107000000000006</v>
      </c>
      <c r="J19818" s="8">
        <f>datatable[[#This Row],[продажи_]]-datatable[[#This Row],[себестоимость_]]</f>
        <v>5.7595999999999989</v>
      </c>
      <c r="L19818"/>
    </row>
    <row r="19819" spans="2:12" x14ac:dyDescent="0.4">
      <c r="B19819" s="5" t="s">
        <v>67</v>
      </c>
      <c r="C19819" s="5" t="s">
        <v>57</v>
      </c>
      <c r="D19819" s="5" t="s">
        <v>12</v>
      </c>
      <c r="E19819" s="5" t="s">
        <v>7</v>
      </c>
      <c r="F19819" s="6">
        <v>44682</v>
      </c>
      <c r="G19819" s="6" t="str">
        <f>TEXT(datatable[[#This Row],[дата]],"ММ")</f>
        <v>05</v>
      </c>
      <c r="H19819" s="8">
        <v>7.9218000000000002</v>
      </c>
      <c r="I19819" s="8">
        <v>3.5568</v>
      </c>
      <c r="J19819" s="8">
        <f>datatable[[#This Row],[продажи_]]-datatable[[#This Row],[себестоимость_]]</f>
        <v>4.3650000000000002</v>
      </c>
      <c r="L19819"/>
    </row>
    <row r="19820" spans="2:12" x14ac:dyDescent="0.4">
      <c r="B19820" s="5" t="s">
        <v>67</v>
      </c>
      <c r="C19820" s="5" t="s">
        <v>57</v>
      </c>
      <c r="D19820" s="5" t="s">
        <v>12</v>
      </c>
      <c r="E19820" s="5" t="s">
        <v>7</v>
      </c>
      <c r="F19820" s="6">
        <v>44713</v>
      </c>
      <c r="G19820" s="6" t="str">
        <f>TEXT(datatable[[#This Row],[дата]],"ММ")</f>
        <v>06</v>
      </c>
      <c r="H19820" s="8">
        <v>8.7938500000000008</v>
      </c>
      <c r="I19820" s="8">
        <v>3.6309</v>
      </c>
      <c r="J19820" s="8">
        <f>datatable[[#This Row],[продажи_]]-datatable[[#This Row],[себестоимость_]]</f>
        <v>5.1629500000000004</v>
      </c>
      <c r="L19820"/>
    </row>
    <row r="19821" spans="2:12" x14ac:dyDescent="0.4">
      <c r="B19821" s="5" t="s">
        <v>67</v>
      </c>
      <c r="C19821" s="5" t="s">
        <v>57</v>
      </c>
      <c r="D19821" s="5" t="s">
        <v>12</v>
      </c>
      <c r="E19821" s="5" t="s">
        <v>7</v>
      </c>
      <c r="F19821" s="6">
        <v>44743</v>
      </c>
      <c r="G19821" s="6" t="str">
        <f>TEXT(datatable[[#This Row],[дата]],"ММ")</f>
        <v>07</v>
      </c>
      <c r="H19821" s="8">
        <v>6.5852000000000004</v>
      </c>
      <c r="I19821" s="8">
        <v>1.8240000000000003</v>
      </c>
      <c r="J19821" s="8">
        <f>datatable[[#This Row],[продажи_]]-datatable[[#This Row],[себестоимость_]]</f>
        <v>4.7612000000000005</v>
      </c>
      <c r="L19821"/>
    </row>
    <row r="19822" spans="2:12" x14ac:dyDescent="0.4">
      <c r="B19822" s="5" t="s">
        <v>67</v>
      </c>
      <c r="C19822" s="5" t="s">
        <v>57</v>
      </c>
      <c r="D19822" s="5" t="s">
        <v>12</v>
      </c>
      <c r="E19822" s="5" t="s">
        <v>7</v>
      </c>
      <c r="F19822" s="6">
        <v>44774</v>
      </c>
      <c r="G19822" s="6" t="str">
        <f>TEXT(datatable[[#This Row],[дата]],"ММ")</f>
        <v>08</v>
      </c>
      <c r="H19822" s="8">
        <v>6.08805</v>
      </c>
      <c r="I19822" s="8">
        <v>2.5649999999999999</v>
      </c>
      <c r="J19822" s="8">
        <f>datatable[[#This Row],[продажи_]]-datatable[[#This Row],[себестоимость_]]</f>
        <v>3.52305</v>
      </c>
      <c r="L19822"/>
    </row>
    <row r="19823" spans="2:12" x14ac:dyDescent="0.4">
      <c r="B19823" s="5" t="s">
        <v>67</v>
      </c>
      <c r="C19823" s="5" t="s">
        <v>57</v>
      </c>
      <c r="D19823" s="5" t="s">
        <v>12</v>
      </c>
      <c r="E19823" s="5" t="s">
        <v>7</v>
      </c>
      <c r="F19823" s="6">
        <v>44805</v>
      </c>
      <c r="G19823" s="6" t="str">
        <f>TEXT(datatable[[#This Row],[дата]],"ММ")</f>
        <v>09</v>
      </c>
      <c r="H19823" s="8">
        <v>7.7424999999999997</v>
      </c>
      <c r="I19823" s="8">
        <v>3.0210000000000004</v>
      </c>
      <c r="J19823" s="8">
        <f>datatable[[#This Row],[продажи_]]-datatable[[#This Row],[себестоимость_]]</f>
        <v>4.7214999999999989</v>
      </c>
      <c r="L19823"/>
    </row>
    <row r="19824" spans="2:12" x14ac:dyDescent="0.4">
      <c r="B19824" s="5" t="s">
        <v>67</v>
      </c>
      <c r="C19824" s="5" t="s">
        <v>57</v>
      </c>
      <c r="D19824" s="5" t="s">
        <v>12</v>
      </c>
      <c r="E19824" s="5" t="s">
        <v>7</v>
      </c>
      <c r="F19824" s="6">
        <v>44835</v>
      </c>
      <c r="G19824" s="6" t="str">
        <f>TEXT(datatable[[#This Row],[дата]],"ММ")</f>
        <v>10</v>
      </c>
      <c r="H19824" s="8">
        <v>11.524100000000001</v>
      </c>
      <c r="I19824" s="8">
        <v>3.8304</v>
      </c>
      <c r="J19824" s="8">
        <f>datatable[[#This Row],[продажи_]]-datatable[[#This Row],[себестоимость_]]</f>
        <v>7.6937000000000006</v>
      </c>
      <c r="L19824"/>
    </row>
    <row r="19825" spans="2:12" x14ac:dyDescent="0.4">
      <c r="B19825" s="5" t="s">
        <v>67</v>
      </c>
      <c r="C19825" s="5" t="s">
        <v>57</v>
      </c>
      <c r="D19825" s="5" t="s">
        <v>12</v>
      </c>
      <c r="E19825" s="5" t="s">
        <v>7</v>
      </c>
      <c r="F19825" s="6">
        <v>44866</v>
      </c>
      <c r="G19825" s="6" t="str">
        <f>TEXT(datatable[[#This Row],[дата]],"ММ")</f>
        <v>11</v>
      </c>
      <c r="H19825" s="8">
        <v>12.60805</v>
      </c>
      <c r="I19825" s="8">
        <v>4.1496000000000004</v>
      </c>
      <c r="J19825" s="8">
        <f>datatable[[#This Row],[продажи_]]-datatable[[#This Row],[себестоимость_]]</f>
        <v>8.4584499999999991</v>
      </c>
      <c r="L19825"/>
    </row>
    <row r="19826" spans="2:12" x14ac:dyDescent="0.4">
      <c r="B19826" s="5" t="s">
        <v>67</v>
      </c>
      <c r="C19826" s="5" t="s">
        <v>57</v>
      </c>
      <c r="D19826" s="5" t="s">
        <v>12</v>
      </c>
      <c r="E19826" s="5" t="s">
        <v>7</v>
      </c>
      <c r="F19826" s="6">
        <v>44896</v>
      </c>
      <c r="G19826" s="6" t="str">
        <f>TEXT(datatable[[#This Row],[дата]],"ММ")</f>
        <v>12</v>
      </c>
      <c r="H19826" s="8">
        <v>11.540399999999998</v>
      </c>
      <c r="I19826" s="8">
        <v>3.6936</v>
      </c>
      <c r="J19826" s="8">
        <f>datatable[[#This Row],[продажи_]]-datatable[[#This Row],[себестоимость_]]</f>
        <v>7.8467999999999982</v>
      </c>
      <c r="L19826"/>
    </row>
    <row r="19827" spans="2:12" x14ac:dyDescent="0.4">
      <c r="B19827" s="5" t="s">
        <v>67</v>
      </c>
      <c r="C19827" s="5" t="s">
        <v>57</v>
      </c>
      <c r="D19827" s="5" t="s">
        <v>12</v>
      </c>
      <c r="E19827" s="5" t="s">
        <v>7</v>
      </c>
      <c r="F19827" s="6">
        <v>44562</v>
      </c>
      <c r="G19827" s="6" t="str">
        <f>TEXT(datatable[[#This Row],[дата]],"ММ")</f>
        <v>01</v>
      </c>
      <c r="H19827" s="8">
        <v>0.9746999999999999</v>
      </c>
      <c r="I19827" s="8">
        <v>0.29160000000000003</v>
      </c>
      <c r="J19827" s="8">
        <f>datatable[[#This Row],[продажи_]]-datatable[[#This Row],[себестоимость_]]</f>
        <v>0.68309999999999982</v>
      </c>
      <c r="L19827"/>
    </row>
    <row r="19828" spans="2:12" x14ac:dyDescent="0.4">
      <c r="B19828" s="5" t="s">
        <v>67</v>
      </c>
      <c r="C19828" s="5" t="s">
        <v>57</v>
      </c>
      <c r="D19828" s="5" t="s">
        <v>12</v>
      </c>
      <c r="E19828" s="5" t="s">
        <v>7</v>
      </c>
      <c r="F19828" s="6">
        <v>44593</v>
      </c>
      <c r="G19828" s="6" t="str">
        <f>TEXT(datatable[[#This Row],[дата]],"ММ")</f>
        <v>02</v>
      </c>
      <c r="H19828" s="8">
        <v>1.5427999999999999</v>
      </c>
      <c r="I19828" s="8">
        <v>0.59920000000000007</v>
      </c>
      <c r="J19828" s="8">
        <f>datatable[[#This Row],[продажи_]]-datatable[[#This Row],[себестоимость_]]</f>
        <v>0.94359999999999988</v>
      </c>
      <c r="L19828"/>
    </row>
    <row r="19829" spans="2:12" x14ac:dyDescent="0.4">
      <c r="B19829" s="5" t="s">
        <v>67</v>
      </c>
      <c r="C19829" s="5" t="s">
        <v>57</v>
      </c>
      <c r="D19829" s="5" t="s">
        <v>12</v>
      </c>
      <c r="E19829" s="5" t="s">
        <v>7</v>
      </c>
      <c r="F19829" s="6">
        <v>44621</v>
      </c>
      <c r="G19829" s="6" t="str">
        <f>TEXT(datatable[[#This Row],[дата]],"ММ")</f>
        <v>03</v>
      </c>
      <c r="H19829" s="8">
        <v>1.6112000000000002</v>
      </c>
      <c r="I19829" s="8">
        <v>0.64639999999999997</v>
      </c>
      <c r="J19829" s="8">
        <f>datatable[[#This Row],[продажи_]]-datatable[[#This Row],[себестоимость_]]</f>
        <v>0.96480000000000021</v>
      </c>
      <c r="L19829"/>
    </row>
    <row r="19830" spans="2:12" x14ac:dyDescent="0.4">
      <c r="B19830" s="5" t="s">
        <v>67</v>
      </c>
      <c r="C19830" s="5" t="s">
        <v>57</v>
      </c>
      <c r="D19830" s="5" t="s">
        <v>12</v>
      </c>
      <c r="E19830" s="5" t="s">
        <v>7</v>
      </c>
      <c r="F19830" s="6">
        <v>44652</v>
      </c>
      <c r="G19830" s="6" t="str">
        <f>TEXT(datatable[[#This Row],[дата]],"ММ")</f>
        <v>04</v>
      </c>
      <c r="H19830" s="8">
        <v>1.1172</v>
      </c>
      <c r="I19830" s="8">
        <v>0.53760000000000008</v>
      </c>
      <c r="J19830" s="8">
        <f>datatable[[#This Row],[продажи_]]-datatable[[#This Row],[себестоимость_]]</f>
        <v>0.57959999999999989</v>
      </c>
      <c r="L19830"/>
    </row>
    <row r="19831" spans="2:12" x14ac:dyDescent="0.4">
      <c r="B19831" s="5" t="s">
        <v>67</v>
      </c>
      <c r="C19831" s="5" t="s">
        <v>57</v>
      </c>
      <c r="D19831" s="5" t="s">
        <v>12</v>
      </c>
      <c r="E19831" s="5" t="s">
        <v>7</v>
      </c>
      <c r="F19831" s="6">
        <v>44682</v>
      </c>
      <c r="G19831" s="6" t="str">
        <f>TEXT(datatable[[#This Row],[дата]],"ММ")</f>
        <v>05</v>
      </c>
      <c r="H19831" s="8">
        <v>1.3224</v>
      </c>
      <c r="I19831" s="8">
        <v>0.53280000000000005</v>
      </c>
      <c r="J19831" s="8">
        <f>datatable[[#This Row],[продажи_]]-datatable[[#This Row],[себестоимость_]]</f>
        <v>0.78959999999999997</v>
      </c>
      <c r="L19831"/>
    </row>
    <row r="19832" spans="2:12" x14ac:dyDescent="0.4">
      <c r="B19832" s="5" t="s">
        <v>67</v>
      </c>
      <c r="C19832" s="5" t="s">
        <v>57</v>
      </c>
      <c r="D19832" s="5" t="s">
        <v>12</v>
      </c>
      <c r="E19832" s="5" t="s">
        <v>7</v>
      </c>
      <c r="F19832" s="6">
        <v>44713</v>
      </c>
      <c r="G19832" s="6" t="str">
        <f>TEXT(datatable[[#This Row],[дата]],"ММ")</f>
        <v>06</v>
      </c>
      <c r="H19832" s="8">
        <v>1.1609</v>
      </c>
      <c r="I19832" s="8">
        <v>0.5252</v>
      </c>
      <c r="J19832" s="8">
        <f>datatable[[#This Row],[продажи_]]-datatable[[#This Row],[себестоимость_]]</f>
        <v>0.63570000000000004</v>
      </c>
      <c r="L19832"/>
    </row>
    <row r="19833" spans="2:12" x14ac:dyDescent="0.4">
      <c r="B19833" s="5" t="s">
        <v>67</v>
      </c>
      <c r="C19833" s="5" t="s">
        <v>57</v>
      </c>
      <c r="D19833" s="5" t="s">
        <v>12</v>
      </c>
      <c r="E19833" s="5" t="s">
        <v>7</v>
      </c>
      <c r="F19833" s="6">
        <v>44743</v>
      </c>
      <c r="G19833" s="6" t="str">
        <f>TEXT(datatable[[#This Row],[дата]],"ММ")</f>
        <v>07</v>
      </c>
      <c r="H19833" s="8">
        <v>0.63839999999999997</v>
      </c>
      <c r="I19833" s="8">
        <v>0.32</v>
      </c>
      <c r="J19833" s="8">
        <f>datatable[[#This Row],[продажи_]]-datatable[[#This Row],[себестоимость_]]</f>
        <v>0.31839999999999996</v>
      </c>
      <c r="L19833"/>
    </row>
    <row r="19834" spans="2:12" x14ac:dyDescent="0.4">
      <c r="B19834" s="5" t="s">
        <v>67</v>
      </c>
      <c r="C19834" s="5" t="s">
        <v>57</v>
      </c>
      <c r="D19834" s="5" t="s">
        <v>12</v>
      </c>
      <c r="E19834" s="5" t="s">
        <v>7</v>
      </c>
      <c r="F19834" s="6">
        <v>44774</v>
      </c>
      <c r="G19834" s="6" t="str">
        <f>TEXT(datatable[[#This Row],[дата]],"ММ")</f>
        <v>08</v>
      </c>
      <c r="H19834" s="8">
        <v>0.81224999999999992</v>
      </c>
      <c r="I19834" s="8">
        <v>0.3276</v>
      </c>
      <c r="J19834" s="8">
        <f>datatable[[#This Row],[продажи_]]-datatable[[#This Row],[себестоимость_]]</f>
        <v>0.48464999999999991</v>
      </c>
      <c r="L19834"/>
    </row>
    <row r="19835" spans="2:12" x14ac:dyDescent="0.4">
      <c r="B19835" s="5" t="s">
        <v>67</v>
      </c>
      <c r="C19835" s="5" t="s">
        <v>57</v>
      </c>
      <c r="D19835" s="5" t="s">
        <v>12</v>
      </c>
      <c r="E19835" s="5" t="s">
        <v>7</v>
      </c>
      <c r="F19835" s="6">
        <v>44805</v>
      </c>
      <c r="G19835" s="6" t="str">
        <f>TEXT(datatable[[#This Row],[дата]],"ММ")</f>
        <v>09</v>
      </c>
      <c r="H19835" s="8">
        <v>1.0450000000000002</v>
      </c>
      <c r="I19835" s="8">
        <v>0.42000000000000004</v>
      </c>
      <c r="J19835" s="8">
        <f>datatable[[#This Row],[продажи_]]-datatable[[#This Row],[себестоимость_]]</f>
        <v>0.62500000000000011</v>
      </c>
      <c r="L19835"/>
    </row>
    <row r="19836" spans="2:12" x14ac:dyDescent="0.4">
      <c r="B19836" s="5" t="s">
        <v>67</v>
      </c>
      <c r="C19836" s="5" t="s">
        <v>57</v>
      </c>
      <c r="D19836" s="5" t="s">
        <v>12</v>
      </c>
      <c r="E19836" s="5" t="s">
        <v>7</v>
      </c>
      <c r="F19836" s="6">
        <v>44835</v>
      </c>
      <c r="G19836" s="6" t="str">
        <f>TEXT(datatable[[#This Row],[дата]],"ММ")</f>
        <v>10</v>
      </c>
      <c r="H19836" s="8">
        <v>1.5693999999999999</v>
      </c>
      <c r="I19836" s="8">
        <v>0.66639999999999999</v>
      </c>
      <c r="J19836" s="8">
        <f>datatable[[#This Row],[продажи_]]-datatable[[#This Row],[себестоимость_]]</f>
        <v>0.90299999999999991</v>
      </c>
      <c r="L19836"/>
    </row>
    <row r="19837" spans="2:12" x14ac:dyDescent="0.4">
      <c r="B19837" s="5" t="s">
        <v>67</v>
      </c>
      <c r="C19837" s="5" t="s">
        <v>57</v>
      </c>
      <c r="D19837" s="5" t="s">
        <v>12</v>
      </c>
      <c r="E19837" s="5" t="s">
        <v>7</v>
      </c>
      <c r="F19837" s="6">
        <v>44866</v>
      </c>
      <c r="G19837" s="6" t="str">
        <f>TEXT(datatable[[#This Row],[дата]],"ММ")</f>
        <v>11</v>
      </c>
      <c r="H19837" s="8">
        <v>1.4696500000000001</v>
      </c>
      <c r="I19837" s="8">
        <v>0.43680000000000002</v>
      </c>
      <c r="J19837" s="8">
        <f>datatable[[#This Row],[продажи_]]-datatable[[#This Row],[себестоимость_]]</f>
        <v>1.03285</v>
      </c>
      <c r="L19837"/>
    </row>
    <row r="19838" spans="2:12" x14ac:dyDescent="0.4">
      <c r="B19838" s="5" t="s">
        <v>67</v>
      </c>
      <c r="C19838" s="5" t="s">
        <v>57</v>
      </c>
      <c r="D19838" s="5" t="s">
        <v>12</v>
      </c>
      <c r="E19838" s="5" t="s">
        <v>7</v>
      </c>
      <c r="F19838" s="6">
        <v>44896</v>
      </c>
      <c r="G19838" s="6" t="str">
        <f>TEXT(datatable[[#This Row],[дата]],"ММ")</f>
        <v>12</v>
      </c>
      <c r="H19838" s="8">
        <v>1.1856000000000002</v>
      </c>
      <c r="I19838" s="8">
        <v>0.4224</v>
      </c>
      <c r="J19838" s="8">
        <f>datatable[[#This Row],[продажи_]]-datatable[[#This Row],[себестоимость_]]</f>
        <v>0.76320000000000021</v>
      </c>
      <c r="L19838"/>
    </row>
    <row r="19839" spans="2:12" x14ac:dyDescent="0.4">
      <c r="B19839" s="5" t="s">
        <v>67</v>
      </c>
      <c r="C19839" s="5" t="s">
        <v>57</v>
      </c>
      <c r="D19839" s="5" t="s">
        <v>12</v>
      </c>
      <c r="E19839" s="5" t="s">
        <v>7</v>
      </c>
      <c r="F19839" s="6">
        <v>44562</v>
      </c>
      <c r="G19839" s="6" t="str">
        <f>TEXT(datatable[[#This Row],[дата]],"ММ")</f>
        <v>01</v>
      </c>
      <c r="H19839" s="8">
        <v>12.996000000000002</v>
      </c>
      <c r="I19839" s="8">
        <v>8.2376999999999985</v>
      </c>
      <c r="J19839" s="8">
        <f>datatable[[#This Row],[продажи_]]-datatable[[#This Row],[себестоимость_]]</f>
        <v>4.7583000000000037</v>
      </c>
      <c r="L19839"/>
    </row>
    <row r="19840" spans="2:12" x14ac:dyDescent="0.4">
      <c r="B19840" s="5" t="s">
        <v>67</v>
      </c>
      <c r="C19840" s="5" t="s">
        <v>57</v>
      </c>
      <c r="D19840" s="5" t="s">
        <v>12</v>
      </c>
      <c r="E19840" s="5" t="s">
        <v>7</v>
      </c>
      <c r="F19840" s="6">
        <v>44593</v>
      </c>
      <c r="G19840" s="6" t="str">
        <f>TEXT(datatable[[#This Row],[дата]],"ММ")</f>
        <v>02</v>
      </c>
      <c r="H19840" s="8">
        <v>23.501100000000001</v>
      </c>
      <c r="I19840" s="8">
        <v>10.206</v>
      </c>
      <c r="J19840" s="8">
        <f>datatable[[#This Row],[продажи_]]-datatable[[#This Row],[себестоимость_]]</f>
        <v>13.295100000000001</v>
      </c>
      <c r="L19840"/>
    </row>
    <row r="19841" spans="2:12" x14ac:dyDescent="0.4">
      <c r="B19841" s="5" t="s">
        <v>67</v>
      </c>
      <c r="C19841" s="5" t="s">
        <v>57</v>
      </c>
      <c r="D19841" s="5" t="s">
        <v>12</v>
      </c>
      <c r="E19841" s="5" t="s">
        <v>7</v>
      </c>
      <c r="F19841" s="6">
        <v>44621</v>
      </c>
      <c r="G19841" s="6" t="str">
        <f>TEXT(datatable[[#This Row],[дата]],"ММ")</f>
        <v>03</v>
      </c>
      <c r="H19841" s="8">
        <v>24.8368</v>
      </c>
      <c r="I19841" s="8">
        <v>15.1632</v>
      </c>
      <c r="J19841" s="8">
        <f>datatable[[#This Row],[продажи_]]-datatable[[#This Row],[себестоимость_]]</f>
        <v>9.6736000000000004</v>
      </c>
      <c r="L19841"/>
    </row>
    <row r="19842" spans="2:12" x14ac:dyDescent="0.4">
      <c r="B19842" s="5" t="s">
        <v>67</v>
      </c>
      <c r="C19842" s="5" t="s">
        <v>57</v>
      </c>
      <c r="D19842" s="5" t="s">
        <v>12</v>
      </c>
      <c r="E19842" s="5" t="s">
        <v>7</v>
      </c>
      <c r="F19842" s="6">
        <v>44652</v>
      </c>
      <c r="G19842" s="6" t="str">
        <f>TEXT(datatable[[#This Row],[дата]],"ММ")</f>
        <v>04</v>
      </c>
      <c r="H19842" s="8">
        <v>28.807799999999997</v>
      </c>
      <c r="I19842" s="8">
        <v>13.040999999999999</v>
      </c>
      <c r="J19842" s="8">
        <f>datatable[[#This Row],[продажи_]]-datatable[[#This Row],[себестоимость_]]</f>
        <v>15.766799999999998</v>
      </c>
      <c r="L19842"/>
    </row>
    <row r="19843" spans="2:12" x14ac:dyDescent="0.4">
      <c r="B19843" s="5" t="s">
        <v>67</v>
      </c>
      <c r="C19843" s="5" t="s">
        <v>57</v>
      </c>
      <c r="D19843" s="5" t="s">
        <v>12</v>
      </c>
      <c r="E19843" s="5" t="s">
        <v>7</v>
      </c>
      <c r="F19843" s="6">
        <v>44682</v>
      </c>
      <c r="G19843" s="6" t="str">
        <f>TEXT(datatable[[#This Row],[дата]],"ММ")</f>
        <v>05</v>
      </c>
      <c r="H19843" s="8">
        <v>20.360399999999998</v>
      </c>
      <c r="I19843" s="8">
        <v>8.8452000000000002</v>
      </c>
      <c r="J19843" s="8">
        <f>datatable[[#This Row],[продажи_]]-datatable[[#This Row],[себестоимость_]]</f>
        <v>11.515199999999998</v>
      </c>
      <c r="L19843"/>
    </row>
    <row r="19844" spans="2:12" x14ac:dyDescent="0.4">
      <c r="B19844" s="5" t="s">
        <v>67</v>
      </c>
      <c r="C19844" s="5" t="s">
        <v>57</v>
      </c>
      <c r="D19844" s="5" t="s">
        <v>12</v>
      </c>
      <c r="E19844" s="5" t="s">
        <v>7</v>
      </c>
      <c r="F19844" s="6">
        <v>44713</v>
      </c>
      <c r="G19844" s="6" t="str">
        <f>TEXT(datatable[[#This Row],[дата]],"ММ")</f>
        <v>06</v>
      </c>
      <c r="H19844" s="8">
        <v>26.984749999999998</v>
      </c>
      <c r="I19844" s="8">
        <v>12.214799999999999</v>
      </c>
      <c r="J19844" s="8">
        <f>datatable[[#This Row],[продажи_]]-datatable[[#This Row],[себестоимость_]]</f>
        <v>14.76995</v>
      </c>
      <c r="L19844"/>
    </row>
    <row r="19845" spans="2:12" x14ac:dyDescent="0.4">
      <c r="B19845" s="5" t="s">
        <v>67</v>
      </c>
      <c r="C19845" s="5" t="s">
        <v>57</v>
      </c>
      <c r="D19845" s="5" t="s">
        <v>12</v>
      </c>
      <c r="E19845" s="5" t="s">
        <v>7</v>
      </c>
      <c r="F19845" s="6">
        <v>44743</v>
      </c>
      <c r="G19845" s="6" t="str">
        <f>TEXT(datatable[[#This Row],[дата]],"ММ")</f>
        <v>07</v>
      </c>
      <c r="H19845" s="8">
        <v>15.0176</v>
      </c>
      <c r="I19845" s="8">
        <v>7.2576000000000009</v>
      </c>
      <c r="J19845" s="8">
        <f>datatable[[#This Row],[продажи_]]-datatable[[#This Row],[себестоимость_]]</f>
        <v>7.7599999999999989</v>
      </c>
      <c r="L19845"/>
    </row>
    <row r="19846" spans="2:12" x14ac:dyDescent="0.4">
      <c r="B19846" s="5" t="s">
        <v>67</v>
      </c>
      <c r="C19846" s="5" t="s">
        <v>57</v>
      </c>
      <c r="D19846" s="5" t="s">
        <v>12</v>
      </c>
      <c r="E19846" s="5" t="s">
        <v>7</v>
      </c>
      <c r="F19846" s="6">
        <v>44774</v>
      </c>
      <c r="G19846" s="6" t="str">
        <f>TEXT(datatable[[#This Row],[дата]],"ММ")</f>
        <v>08</v>
      </c>
      <c r="H19846" s="8">
        <v>17.057250000000003</v>
      </c>
      <c r="I19846" s="8">
        <v>8.0190000000000001</v>
      </c>
      <c r="J19846" s="8">
        <f>datatable[[#This Row],[продажи_]]-datatable[[#This Row],[себестоимость_]]</f>
        <v>9.0382500000000032</v>
      </c>
      <c r="L19846"/>
    </row>
    <row r="19847" spans="2:12" x14ac:dyDescent="0.4">
      <c r="B19847" s="5" t="s">
        <v>67</v>
      </c>
      <c r="C19847" s="5" t="s">
        <v>57</v>
      </c>
      <c r="D19847" s="5" t="s">
        <v>12</v>
      </c>
      <c r="E19847" s="5" t="s">
        <v>7</v>
      </c>
      <c r="F19847" s="6">
        <v>44805</v>
      </c>
      <c r="G19847" s="6" t="str">
        <f>TEXT(datatable[[#This Row],[дата]],"ММ")</f>
        <v>09</v>
      </c>
      <c r="H19847" s="8">
        <v>14.440000000000001</v>
      </c>
      <c r="I19847" s="8">
        <v>7.29</v>
      </c>
      <c r="J19847" s="8">
        <f>datatable[[#This Row],[продажи_]]-datatable[[#This Row],[себестоимость_]]</f>
        <v>7.1500000000000012</v>
      </c>
      <c r="L19847"/>
    </row>
    <row r="19848" spans="2:12" x14ac:dyDescent="0.4">
      <c r="B19848" s="5" t="s">
        <v>67</v>
      </c>
      <c r="C19848" s="5" t="s">
        <v>57</v>
      </c>
      <c r="D19848" s="5" t="s">
        <v>12</v>
      </c>
      <c r="E19848" s="5" t="s">
        <v>7</v>
      </c>
      <c r="F19848" s="6">
        <v>44835</v>
      </c>
      <c r="G19848" s="6" t="str">
        <f>TEXT(datatable[[#This Row],[дата]],"ММ")</f>
        <v>10</v>
      </c>
      <c r="H19848" s="8">
        <v>27.797000000000001</v>
      </c>
      <c r="I19848" s="8">
        <v>11.566800000000001</v>
      </c>
      <c r="J19848" s="8">
        <f>datatable[[#This Row],[продажи_]]-datatable[[#This Row],[себестоимость_]]</f>
        <v>16.2302</v>
      </c>
      <c r="L19848"/>
    </row>
    <row r="19849" spans="2:12" x14ac:dyDescent="0.4">
      <c r="B19849" s="5" t="s">
        <v>67</v>
      </c>
      <c r="C19849" s="5" t="s">
        <v>57</v>
      </c>
      <c r="D19849" s="5" t="s">
        <v>12</v>
      </c>
      <c r="E19849" s="5" t="s">
        <v>7</v>
      </c>
      <c r="F19849" s="6">
        <v>44866</v>
      </c>
      <c r="G19849" s="6" t="str">
        <f>TEXT(datatable[[#This Row],[дата]],"ММ")</f>
        <v>11</v>
      </c>
      <c r="H19849" s="8">
        <v>19.241299999999999</v>
      </c>
      <c r="I19849" s="8">
        <v>9.4770000000000003</v>
      </c>
      <c r="J19849" s="8">
        <f>datatable[[#This Row],[продажи_]]-datatable[[#This Row],[себестоимость_]]</f>
        <v>9.7642999999999986</v>
      </c>
      <c r="L19849"/>
    </row>
    <row r="19850" spans="2:12" x14ac:dyDescent="0.4">
      <c r="B19850" s="5" t="s">
        <v>67</v>
      </c>
      <c r="C19850" s="5" t="s">
        <v>57</v>
      </c>
      <c r="D19850" s="5" t="s">
        <v>12</v>
      </c>
      <c r="E19850" s="5" t="s">
        <v>7</v>
      </c>
      <c r="F19850" s="6">
        <v>44896</v>
      </c>
      <c r="G19850" s="6" t="str">
        <f>TEXT(datatable[[#This Row],[дата]],"ММ")</f>
        <v>12</v>
      </c>
      <c r="H19850" s="8">
        <v>21.4434</v>
      </c>
      <c r="I19850" s="8">
        <v>11.566800000000001</v>
      </c>
      <c r="J19850" s="8">
        <f>datatable[[#This Row],[продажи_]]-datatable[[#This Row],[себестоимость_]]</f>
        <v>9.8765999999999998</v>
      </c>
      <c r="L19850"/>
    </row>
    <row r="19851" spans="2:12" x14ac:dyDescent="0.4">
      <c r="B19851" s="5" t="s">
        <v>67</v>
      </c>
      <c r="C19851" s="5" t="s">
        <v>57</v>
      </c>
      <c r="D19851" s="5" t="s">
        <v>12</v>
      </c>
      <c r="E19851" s="5" t="s">
        <v>7</v>
      </c>
      <c r="F19851" s="6">
        <v>44562</v>
      </c>
      <c r="G19851" s="6" t="str">
        <f>TEXT(datatable[[#This Row],[дата]],"ММ")</f>
        <v>01</v>
      </c>
      <c r="H19851" s="8">
        <v>10.769850000000002</v>
      </c>
      <c r="I19851" s="8">
        <v>3.2494499999999999</v>
      </c>
      <c r="J19851" s="8">
        <f>datatable[[#This Row],[продажи_]]-datatable[[#This Row],[себестоимость_]]</f>
        <v>7.5204000000000022</v>
      </c>
      <c r="L19851"/>
    </row>
    <row r="19852" spans="2:12" x14ac:dyDescent="0.4">
      <c r="B19852" s="5" t="s">
        <v>67</v>
      </c>
      <c r="C19852" s="5" t="s">
        <v>57</v>
      </c>
      <c r="D19852" s="5" t="s">
        <v>12</v>
      </c>
      <c r="E19852" s="5" t="s">
        <v>7</v>
      </c>
      <c r="F19852" s="6">
        <v>44593</v>
      </c>
      <c r="G19852" s="6" t="str">
        <f>TEXT(datatable[[#This Row],[дата]],"ММ")</f>
        <v>02</v>
      </c>
      <c r="H19852" s="8">
        <v>20.803299999999997</v>
      </c>
      <c r="I19852" s="8">
        <v>6.0290999999999997</v>
      </c>
      <c r="J19852" s="8">
        <f>datatable[[#This Row],[продажи_]]-datatable[[#This Row],[себестоимость_]]</f>
        <v>14.774199999999997</v>
      </c>
      <c r="L19852"/>
    </row>
    <row r="19853" spans="2:12" x14ac:dyDescent="0.4">
      <c r="B19853" s="5" t="s">
        <v>67</v>
      </c>
      <c r="C19853" s="5" t="s">
        <v>57</v>
      </c>
      <c r="D19853" s="5" t="s">
        <v>12</v>
      </c>
      <c r="E19853" s="5" t="s">
        <v>7</v>
      </c>
      <c r="F19853" s="6">
        <v>44621</v>
      </c>
      <c r="G19853" s="6" t="str">
        <f>TEXT(datatable[[#This Row],[дата]],"ММ")</f>
        <v>03</v>
      </c>
      <c r="H19853" s="8">
        <v>23.564800000000002</v>
      </c>
      <c r="I19853" s="8">
        <v>5.9855999999999998</v>
      </c>
      <c r="J19853" s="8">
        <f>datatable[[#This Row],[продажи_]]-datatable[[#This Row],[себестоимость_]]</f>
        <v>17.5792</v>
      </c>
      <c r="L19853"/>
    </row>
    <row r="19854" spans="2:12" x14ac:dyDescent="0.4">
      <c r="B19854" s="5" t="s">
        <v>67</v>
      </c>
      <c r="C19854" s="5" t="s">
        <v>57</v>
      </c>
      <c r="D19854" s="5" t="s">
        <v>12</v>
      </c>
      <c r="E19854" s="5" t="s">
        <v>7</v>
      </c>
      <c r="F19854" s="6">
        <v>44652</v>
      </c>
      <c r="G19854" s="6" t="str">
        <f>TEXT(datatable[[#This Row],[дата]],"ММ")</f>
        <v>04</v>
      </c>
      <c r="H19854" s="8">
        <v>15.832599999999999</v>
      </c>
      <c r="I19854" s="8">
        <v>6.8208000000000002</v>
      </c>
      <c r="J19854" s="8">
        <f>datatable[[#This Row],[продажи_]]-datatable[[#This Row],[себестоимость_]]</f>
        <v>9.0117999999999991</v>
      </c>
      <c r="L19854"/>
    </row>
    <row r="19855" spans="2:12" x14ac:dyDescent="0.4">
      <c r="B19855" s="5" t="s">
        <v>67</v>
      </c>
      <c r="C19855" s="5" t="s">
        <v>57</v>
      </c>
      <c r="D19855" s="5" t="s">
        <v>12</v>
      </c>
      <c r="E19855" s="5" t="s">
        <v>7</v>
      </c>
      <c r="F19855" s="6">
        <v>44682</v>
      </c>
      <c r="G19855" s="6" t="str">
        <f>TEXT(datatable[[#This Row],[дата]],"ММ")</f>
        <v>05</v>
      </c>
      <c r="H19855" s="8">
        <v>15.622200000000001</v>
      </c>
      <c r="I19855" s="8">
        <v>5.6375999999999999</v>
      </c>
      <c r="J19855" s="8">
        <f>datatable[[#This Row],[продажи_]]-datatable[[#This Row],[себестоимость_]]</f>
        <v>9.9846000000000004</v>
      </c>
      <c r="L19855"/>
    </row>
    <row r="19856" spans="2:12" x14ac:dyDescent="0.4">
      <c r="B19856" s="5" t="s">
        <v>67</v>
      </c>
      <c r="C19856" s="5" t="s">
        <v>57</v>
      </c>
      <c r="D19856" s="5" t="s">
        <v>12</v>
      </c>
      <c r="E19856" s="5" t="s">
        <v>7</v>
      </c>
      <c r="F19856" s="6">
        <v>44713</v>
      </c>
      <c r="G19856" s="6" t="str">
        <f>TEXT(datatable[[#This Row],[дата]],"ММ")</f>
        <v>06</v>
      </c>
      <c r="H19856" s="8">
        <v>17.436899999999998</v>
      </c>
      <c r="I19856" s="8">
        <v>5.4853500000000004</v>
      </c>
      <c r="J19856" s="8">
        <f>datatable[[#This Row],[продажи_]]-datatable[[#This Row],[себестоимость_]]</f>
        <v>11.951549999999997</v>
      </c>
      <c r="L19856"/>
    </row>
    <row r="19857" spans="2:12" x14ac:dyDescent="0.4">
      <c r="B19857" s="5" t="s">
        <v>67</v>
      </c>
      <c r="C19857" s="5" t="s">
        <v>57</v>
      </c>
      <c r="D19857" s="5" t="s">
        <v>12</v>
      </c>
      <c r="E19857" s="5" t="s">
        <v>7</v>
      </c>
      <c r="F19857" s="6">
        <v>44743</v>
      </c>
      <c r="G19857" s="6" t="str">
        <f>TEXT(datatable[[#This Row],[дата]],"ММ")</f>
        <v>07</v>
      </c>
      <c r="H19857" s="8">
        <v>11.466800000000001</v>
      </c>
      <c r="I19857" s="8">
        <v>3.7236000000000002</v>
      </c>
      <c r="J19857" s="8">
        <f>datatable[[#This Row],[продажи_]]-datatable[[#This Row],[себестоимость_]]</f>
        <v>7.7432000000000007</v>
      </c>
      <c r="L19857"/>
    </row>
    <row r="19858" spans="2:12" x14ac:dyDescent="0.4">
      <c r="B19858" s="5" t="s">
        <v>67</v>
      </c>
      <c r="C19858" s="5" t="s">
        <v>57</v>
      </c>
      <c r="D19858" s="5" t="s">
        <v>12</v>
      </c>
      <c r="E19858" s="5" t="s">
        <v>7</v>
      </c>
      <c r="F19858" s="6">
        <v>44774</v>
      </c>
      <c r="G19858" s="6" t="str">
        <f>TEXT(datatable[[#This Row],[дата]],"ММ")</f>
        <v>08</v>
      </c>
      <c r="H19858" s="8">
        <v>13.37355</v>
      </c>
      <c r="I19858" s="8">
        <v>4.6196999999999999</v>
      </c>
      <c r="J19858" s="8">
        <f>datatable[[#This Row],[продажи_]]-datatable[[#This Row],[себестоимость_]]</f>
        <v>8.7538499999999999</v>
      </c>
      <c r="L19858"/>
    </row>
    <row r="19859" spans="2:12" x14ac:dyDescent="0.4">
      <c r="B19859" s="5" t="s">
        <v>67</v>
      </c>
      <c r="C19859" s="5" t="s">
        <v>57</v>
      </c>
      <c r="D19859" s="5" t="s">
        <v>12</v>
      </c>
      <c r="E19859" s="5" t="s">
        <v>7</v>
      </c>
      <c r="F19859" s="6">
        <v>44805</v>
      </c>
      <c r="G19859" s="6" t="str">
        <f>TEXT(datatable[[#This Row],[дата]],"ММ")</f>
        <v>09</v>
      </c>
      <c r="H19859" s="8">
        <v>12.4925</v>
      </c>
      <c r="I19859" s="8">
        <v>3.6975000000000002</v>
      </c>
      <c r="J19859" s="8">
        <f>datatable[[#This Row],[продажи_]]-datatable[[#This Row],[себестоимость_]]</f>
        <v>8.7949999999999999</v>
      </c>
      <c r="L19859"/>
    </row>
    <row r="19860" spans="2:12" x14ac:dyDescent="0.4">
      <c r="B19860" s="5" t="s">
        <v>67</v>
      </c>
      <c r="C19860" s="5" t="s">
        <v>57</v>
      </c>
      <c r="D19860" s="5" t="s">
        <v>12</v>
      </c>
      <c r="E19860" s="5" t="s">
        <v>7</v>
      </c>
      <c r="F19860" s="6">
        <v>44835</v>
      </c>
      <c r="G19860" s="6" t="str">
        <f>TEXT(datatable[[#This Row],[дата]],"ММ")</f>
        <v>10</v>
      </c>
      <c r="H19860" s="8">
        <v>16.937200000000001</v>
      </c>
      <c r="I19860" s="8">
        <v>6.3944999999999999</v>
      </c>
      <c r="J19860" s="8">
        <f>datatable[[#This Row],[продажи_]]-datatable[[#This Row],[себестоимость_]]</f>
        <v>10.5427</v>
      </c>
      <c r="L19860"/>
    </row>
    <row r="19861" spans="2:12" x14ac:dyDescent="0.4">
      <c r="B19861" s="5" t="s">
        <v>67</v>
      </c>
      <c r="C19861" s="5" t="s">
        <v>57</v>
      </c>
      <c r="D19861" s="5" t="s">
        <v>12</v>
      </c>
      <c r="E19861" s="5" t="s">
        <v>7</v>
      </c>
      <c r="F19861" s="6">
        <v>44866</v>
      </c>
      <c r="G19861" s="6" t="str">
        <f>TEXT(datatable[[#This Row],[дата]],"ММ")</f>
        <v>11</v>
      </c>
      <c r="H19861" s="8">
        <v>16.924049999999998</v>
      </c>
      <c r="I19861" s="8">
        <v>4.6371000000000002</v>
      </c>
      <c r="J19861" s="8">
        <f>datatable[[#This Row],[продажи_]]-datatable[[#This Row],[себестоимость_]]</f>
        <v>12.286949999999997</v>
      </c>
      <c r="L19861"/>
    </row>
    <row r="19862" spans="2:12" x14ac:dyDescent="0.4">
      <c r="B19862" s="5" t="s">
        <v>67</v>
      </c>
      <c r="C19862" s="5" t="s">
        <v>57</v>
      </c>
      <c r="D19862" s="5" t="s">
        <v>12</v>
      </c>
      <c r="E19862" s="5" t="s">
        <v>7</v>
      </c>
      <c r="F19862" s="6">
        <v>44896</v>
      </c>
      <c r="G19862" s="6" t="str">
        <f>TEXT(datatable[[#This Row],[дата]],"ММ")</f>
        <v>12</v>
      </c>
      <c r="H19862" s="8">
        <v>15.306600000000001</v>
      </c>
      <c r="I19862" s="8">
        <v>6.1073999999999993</v>
      </c>
      <c r="J19862" s="8">
        <f>datatable[[#This Row],[продажи_]]-datatable[[#This Row],[себестоимость_]]</f>
        <v>9.1992000000000012</v>
      </c>
      <c r="L19862"/>
    </row>
    <row r="19863" spans="2:12" x14ac:dyDescent="0.4">
      <c r="B19863" s="5" t="s">
        <v>67</v>
      </c>
      <c r="C19863" s="5" t="s">
        <v>57</v>
      </c>
      <c r="D19863" s="5" t="s">
        <v>12</v>
      </c>
      <c r="E19863" s="5" t="s">
        <v>7</v>
      </c>
      <c r="F19863" s="6">
        <v>44562</v>
      </c>
      <c r="G19863" s="6" t="str">
        <f>TEXT(datatable[[#This Row],[дата]],"ММ")</f>
        <v>01</v>
      </c>
      <c r="H19863" s="8">
        <v>4.4855999999999998</v>
      </c>
      <c r="I19863" s="8">
        <v>1.7131500000000004</v>
      </c>
      <c r="J19863" s="8">
        <f>datatable[[#This Row],[продажи_]]-datatable[[#This Row],[себестоимость_]]</f>
        <v>2.7724499999999992</v>
      </c>
      <c r="L19863"/>
    </row>
    <row r="19864" spans="2:12" x14ac:dyDescent="0.4">
      <c r="B19864" s="5" t="s">
        <v>67</v>
      </c>
      <c r="C19864" s="5" t="s">
        <v>57</v>
      </c>
      <c r="D19864" s="5" t="s">
        <v>12</v>
      </c>
      <c r="E19864" s="5" t="s">
        <v>7</v>
      </c>
      <c r="F19864" s="6">
        <v>44593</v>
      </c>
      <c r="G19864" s="6" t="str">
        <f>TEXT(datatable[[#This Row],[дата]],"ММ")</f>
        <v>02</v>
      </c>
      <c r="H19864" s="8">
        <v>8.780800000000001</v>
      </c>
      <c r="I19864" s="8">
        <v>3.6190000000000002</v>
      </c>
      <c r="J19864" s="8">
        <f>datatable[[#This Row],[продажи_]]-datatable[[#This Row],[себестоимость_]]</f>
        <v>5.1618000000000013</v>
      </c>
      <c r="L19864"/>
    </row>
    <row r="19865" spans="2:12" x14ac:dyDescent="0.4">
      <c r="B19865" s="5" t="s">
        <v>67</v>
      </c>
      <c r="C19865" s="5" t="s">
        <v>57</v>
      </c>
      <c r="D19865" s="5" t="s">
        <v>12</v>
      </c>
      <c r="E19865" s="5" t="s">
        <v>7</v>
      </c>
      <c r="F19865" s="6">
        <v>44621</v>
      </c>
      <c r="G19865" s="6" t="str">
        <f>TEXT(datatable[[#This Row],[дата]],"ММ")</f>
        <v>03</v>
      </c>
      <c r="H19865" s="8">
        <v>7.7056000000000004</v>
      </c>
      <c r="I19865" s="8">
        <v>3.6472000000000002</v>
      </c>
      <c r="J19865" s="8">
        <f>datatable[[#This Row],[продажи_]]-datatable[[#This Row],[себестоимость_]]</f>
        <v>4.0584000000000007</v>
      </c>
      <c r="L19865"/>
    </row>
    <row r="19866" spans="2:12" x14ac:dyDescent="0.4">
      <c r="B19866" s="5" t="s">
        <v>67</v>
      </c>
      <c r="C19866" s="5" t="s">
        <v>57</v>
      </c>
      <c r="D19866" s="5" t="s">
        <v>12</v>
      </c>
      <c r="E19866" s="5" t="s">
        <v>7</v>
      </c>
      <c r="F19866" s="6">
        <v>44652</v>
      </c>
      <c r="G19866" s="6" t="str">
        <f>TEXT(datatable[[#This Row],[дата]],"ММ")</f>
        <v>04</v>
      </c>
      <c r="H19866" s="8">
        <v>6.5071999999999992</v>
      </c>
      <c r="I19866" s="8">
        <v>3.9150999999999998</v>
      </c>
      <c r="J19866" s="8">
        <f>datatable[[#This Row],[продажи_]]-datatable[[#This Row],[себестоимость_]]</f>
        <v>2.5920999999999994</v>
      </c>
      <c r="L19866"/>
    </row>
    <row r="19867" spans="2:12" x14ac:dyDescent="0.4">
      <c r="B19867" s="5" t="s">
        <v>67</v>
      </c>
      <c r="C19867" s="5" t="s">
        <v>57</v>
      </c>
      <c r="D19867" s="5" t="s">
        <v>12</v>
      </c>
      <c r="E19867" s="5" t="s">
        <v>7</v>
      </c>
      <c r="F19867" s="6">
        <v>44682</v>
      </c>
      <c r="G19867" s="6" t="str">
        <f>TEXT(datatable[[#This Row],[дата]],"ММ")</f>
        <v>05</v>
      </c>
      <c r="H19867" s="8">
        <v>6.1151999999999997</v>
      </c>
      <c r="I19867" s="8">
        <v>2.8763999999999998</v>
      </c>
      <c r="J19867" s="8">
        <f>datatable[[#This Row],[продажи_]]-datatable[[#This Row],[себестоимость_]]</f>
        <v>3.2387999999999999</v>
      </c>
      <c r="L19867"/>
    </row>
    <row r="19868" spans="2:12" x14ac:dyDescent="0.4">
      <c r="B19868" s="5" t="s">
        <v>67</v>
      </c>
      <c r="C19868" s="5" t="s">
        <v>57</v>
      </c>
      <c r="D19868" s="5" t="s">
        <v>12</v>
      </c>
      <c r="E19868" s="5" t="s">
        <v>7</v>
      </c>
      <c r="F19868" s="6">
        <v>44713</v>
      </c>
      <c r="G19868" s="6" t="str">
        <f>TEXT(datatable[[#This Row],[дата]],"ММ")</f>
        <v>06</v>
      </c>
      <c r="H19868" s="8">
        <v>7.4256000000000002</v>
      </c>
      <c r="I19868" s="8">
        <v>2.5967500000000001</v>
      </c>
      <c r="J19868" s="8">
        <f>datatable[[#This Row],[продажи_]]-datatable[[#This Row],[себестоимость_]]</f>
        <v>4.8288500000000001</v>
      </c>
      <c r="L19868"/>
    </row>
    <row r="19869" spans="2:12" x14ac:dyDescent="0.4">
      <c r="B19869" s="5" t="s">
        <v>67</v>
      </c>
      <c r="C19869" s="5" t="s">
        <v>57</v>
      </c>
      <c r="D19869" s="5" t="s">
        <v>12</v>
      </c>
      <c r="E19869" s="5" t="s">
        <v>7</v>
      </c>
      <c r="F19869" s="6">
        <v>44743</v>
      </c>
      <c r="G19869" s="6" t="str">
        <f>TEXT(datatable[[#This Row],[дата]],"ММ")</f>
        <v>07</v>
      </c>
      <c r="H19869" s="8">
        <v>4.3904000000000005</v>
      </c>
      <c r="I19869" s="8">
        <v>1.8048</v>
      </c>
      <c r="J19869" s="8">
        <f>datatable[[#This Row],[продажи_]]-datatable[[#This Row],[себестоимость_]]</f>
        <v>2.5856000000000003</v>
      </c>
      <c r="L19869"/>
    </row>
    <row r="19870" spans="2:12" x14ac:dyDescent="0.4">
      <c r="B19870" s="5" t="s">
        <v>67</v>
      </c>
      <c r="C19870" s="5" t="s">
        <v>57</v>
      </c>
      <c r="D19870" s="5" t="s">
        <v>12</v>
      </c>
      <c r="E19870" s="5" t="s">
        <v>7</v>
      </c>
      <c r="F19870" s="6">
        <v>44774</v>
      </c>
      <c r="G19870" s="6" t="str">
        <f>TEXT(datatable[[#This Row],[дата]],"ММ")</f>
        <v>08</v>
      </c>
      <c r="H19870" s="8">
        <v>5.1912000000000003</v>
      </c>
      <c r="I19870" s="8">
        <v>1.8189000000000002</v>
      </c>
      <c r="J19870" s="8">
        <f>datatable[[#This Row],[продажи_]]-datatable[[#This Row],[себестоимость_]]</f>
        <v>3.3723000000000001</v>
      </c>
      <c r="L19870"/>
    </row>
    <row r="19871" spans="2:12" x14ac:dyDescent="0.4">
      <c r="B19871" s="5" t="s">
        <v>67</v>
      </c>
      <c r="C19871" s="5" t="s">
        <v>57</v>
      </c>
      <c r="D19871" s="5" t="s">
        <v>12</v>
      </c>
      <c r="E19871" s="5" t="s">
        <v>7</v>
      </c>
      <c r="F19871" s="6">
        <v>44805</v>
      </c>
      <c r="G19871" s="6" t="str">
        <f>TEXT(datatable[[#This Row],[дата]],"ММ")</f>
        <v>09</v>
      </c>
      <c r="H19871" s="8">
        <v>6.5520000000000005</v>
      </c>
      <c r="I19871" s="8">
        <v>2.1620000000000004</v>
      </c>
      <c r="J19871" s="8">
        <f>datatable[[#This Row],[продажи_]]-datatable[[#This Row],[себестоимость_]]</f>
        <v>4.3900000000000006</v>
      </c>
      <c r="L19871"/>
    </row>
    <row r="19872" spans="2:12" x14ac:dyDescent="0.4">
      <c r="B19872" s="5" t="s">
        <v>67</v>
      </c>
      <c r="C19872" s="5" t="s">
        <v>57</v>
      </c>
      <c r="D19872" s="5" t="s">
        <v>12</v>
      </c>
      <c r="E19872" s="5" t="s">
        <v>7</v>
      </c>
      <c r="F19872" s="6">
        <v>44835</v>
      </c>
      <c r="G19872" s="6" t="str">
        <f>TEXT(datatable[[#This Row],[дата]],"ММ")</f>
        <v>10</v>
      </c>
      <c r="H19872" s="8">
        <v>9.1727999999999987</v>
      </c>
      <c r="I19872" s="8">
        <v>3.6848000000000005</v>
      </c>
      <c r="J19872" s="8">
        <f>datatable[[#This Row],[продажи_]]-datatable[[#This Row],[себестоимость_]]</f>
        <v>5.4879999999999978</v>
      </c>
      <c r="L19872"/>
    </row>
    <row r="19873" spans="2:12" x14ac:dyDescent="0.4">
      <c r="B19873" s="5" t="s">
        <v>67</v>
      </c>
      <c r="C19873" s="5" t="s">
        <v>57</v>
      </c>
      <c r="D19873" s="5" t="s">
        <v>12</v>
      </c>
      <c r="E19873" s="5" t="s">
        <v>7</v>
      </c>
      <c r="F19873" s="6">
        <v>44866</v>
      </c>
      <c r="G19873" s="6" t="str">
        <f>TEXT(datatable[[#This Row],[дата]],"ММ")</f>
        <v>11</v>
      </c>
      <c r="H19873" s="8">
        <v>6.6976000000000004</v>
      </c>
      <c r="I19873" s="8">
        <v>3.6354500000000001</v>
      </c>
      <c r="J19873" s="8">
        <f>datatable[[#This Row],[продажи_]]-datatable[[#This Row],[себестоимость_]]</f>
        <v>3.0621500000000004</v>
      </c>
      <c r="L19873"/>
    </row>
    <row r="19874" spans="2:12" x14ac:dyDescent="0.4">
      <c r="B19874" s="5" t="s">
        <v>67</v>
      </c>
      <c r="C19874" s="5" t="s">
        <v>57</v>
      </c>
      <c r="D19874" s="5" t="s">
        <v>12</v>
      </c>
      <c r="E19874" s="5" t="s">
        <v>7</v>
      </c>
      <c r="F19874" s="6">
        <v>44896</v>
      </c>
      <c r="G19874" s="6" t="str">
        <f>TEXT(datatable[[#This Row],[дата]],"ММ")</f>
        <v>12</v>
      </c>
      <c r="H19874" s="8">
        <v>6.1151999999999997</v>
      </c>
      <c r="I19874" s="8">
        <v>2.9045999999999998</v>
      </c>
      <c r="J19874" s="8">
        <f>datatable[[#This Row],[продажи_]]-datatable[[#This Row],[себестоимость_]]</f>
        <v>3.2105999999999999</v>
      </c>
      <c r="L19874"/>
    </row>
    <row r="19875" spans="2:12" x14ac:dyDescent="0.4">
      <c r="B19875" s="5" t="s">
        <v>68</v>
      </c>
      <c r="C19875" s="5" t="s">
        <v>56</v>
      </c>
      <c r="D19875" s="5" t="s">
        <v>13</v>
      </c>
      <c r="E19875" s="5" t="s">
        <v>60</v>
      </c>
      <c r="F19875" s="6">
        <v>44562</v>
      </c>
      <c r="G19875" s="6" t="str">
        <f>TEXT(datatable[[#This Row],[дата]],"ММ")</f>
        <v>01</v>
      </c>
      <c r="H19875" s="8">
        <v>241.16399999999999</v>
      </c>
      <c r="I19875" s="8">
        <v>96.444000000000003</v>
      </c>
      <c r="J19875" s="8">
        <f>datatable[[#This Row],[продажи_]]-datatable[[#This Row],[себестоимость_]]</f>
        <v>144.71999999999997</v>
      </c>
      <c r="L19875"/>
    </row>
    <row r="19876" spans="2:12" x14ac:dyDescent="0.4">
      <c r="B19876" s="5" t="s">
        <v>68</v>
      </c>
      <c r="C19876" s="5" t="s">
        <v>56</v>
      </c>
      <c r="D19876" s="5" t="s">
        <v>13</v>
      </c>
      <c r="E19876" s="5" t="s">
        <v>60</v>
      </c>
      <c r="F19876" s="6">
        <v>44593</v>
      </c>
      <c r="G19876" s="6" t="str">
        <f>TEXT(datatable[[#This Row],[дата]],"ММ")</f>
        <v>02</v>
      </c>
      <c r="H19876" s="8">
        <v>359.51299999999998</v>
      </c>
      <c r="I19876" s="8">
        <v>146.27339999999998</v>
      </c>
      <c r="J19876" s="8">
        <f>datatable[[#This Row],[продажи_]]-datatable[[#This Row],[себестоимость_]]</f>
        <v>213.2396</v>
      </c>
      <c r="L19876"/>
    </row>
    <row r="19877" spans="2:12" x14ac:dyDescent="0.4">
      <c r="B19877" s="5" t="s">
        <v>68</v>
      </c>
      <c r="C19877" s="5" t="s">
        <v>56</v>
      </c>
      <c r="D19877" s="5" t="s">
        <v>13</v>
      </c>
      <c r="E19877" s="5" t="s">
        <v>60</v>
      </c>
      <c r="F19877" s="6">
        <v>44621</v>
      </c>
      <c r="G19877" s="6" t="str">
        <f>TEXT(datatable[[#This Row],[дата]],"ММ")</f>
        <v>03</v>
      </c>
      <c r="H19877" s="8">
        <v>285.82400000000001</v>
      </c>
      <c r="I19877" s="8">
        <v>154.31040000000002</v>
      </c>
      <c r="J19877" s="8">
        <f>datatable[[#This Row],[продажи_]]-datatable[[#This Row],[себестоимость_]]</f>
        <v>131.5136</v>
      </c>
      <c r="L19877"/>
    </row>
    <row r="19878" spans="2:12" x14ac:dyDescent="0.4">
      <c r="B19878" s="5" t="s">
        <v>68</v>
      </c>
      <c r="C19878" s="5" t="s">
        <v>56</v>
      </c>
      <c r="D19878" s="5" t="s">
        <v>13</v>
      </c>
      <c r="E19878" s="5" t="s">
        <v>60</v>
      </c>
      <c r="F19878" s="6">
        <v>44652</v>
      </c>
      <c r="G19878" s="6" t="str">
        <f>TEXT(datatable[[#This Row],[дата]],"ММ")</f>
        <v>04</v>
      </c>
      <c r="H19878" s="8">
        <v>362.63919999999996</v>
      </c>
      <c r="I19878" s="8">
        <v>131.27100000000002</v>
      </c>
      <c r="J19878" s="8">
        <f>datatable[[#This Row],[продажи_]]-datatable[[#This Row],[себестоимость_]]</f>
        <v>231.36819999999994</v>
      </c>
      <c r="L19878"/>
    </row>
    <row r="19879" spans="2:12" x14ac:dyDescent="0.4">
      <c r="B19879" s="5" t="s">
        <v>68</v>
      </c>
      <c r="C19879" s="5" t="s">
        <v>56</v>
      </c>
      <c r="D19879" s="5" t="s">
        <v>13</v>
      </c>
      <c r="E19879" s="5" t="s">
        <v>60</v>
      </c>
      <c r="F19879" s="6">
        <v>44682</v>
      </c>
      <c r="G19879" s="6" t="str">
        <f>TEXT(datatable[[#This Row],[дата]],"ММ")</f>
        <v>05</v>
      </c>
      <c r="H19879" s="8">
        <v>259.9212</v>
      </c>
      <c r="I19879" s="8">
        <v>116.8044</v>
      </c>
      <c r="J19879" s="8">
        <f>datatable[[#This Row],[продажи_]]-datatable[[#This Row],[себестоимость_]]</f>
        <v>143.11680000000001</v>
      </c>
      <c r="L19879"/>
    </row>
    <row r="19880" spans="2:12" x14ac:dyDescent="0.4">
      <c r="B19880" s="5" t="s">
        <v>68</v>
      </c>
      <c r="C19880" s="5" t="s">
        <v>56</v>
      </c>
      <c r="D19880" s="5" t="s">
        <v>13</v>
      </c>
      <c r="E19880" s="5" t="s">
        <v>60</v>
      </c>
      <c r="F19880" s="6">
        <v>44713</v>
      </c>
      <c r="G19880" s="6" t="str">
        <f>TEXT(datatable[[#This Row],[дата]],"ММ")</f>
        <v>06</v>
      </c>
      <c r="H19880" s="8">
        <v>287.38710000000003</v>
      </c>
      <c r="I19880" s="8">
        <v>118.4118</v>
      </c>
      <c r="J19880" s="8">
        <f>datatable[[#This Row],[продажи_]]-datatable[[#This Row],[себестоимость_]]</f>
        <v>168.97530000000003</v>
      </c>
      <c r="L19880"/>
    </row>
    <row r="19881" spans="2:12" x14ac:dyDescent="0.4">
      <c r="B19881" s="5" t="s">
        <v>68</v>
      </c>
      <c r="C19881" s="5" t="s">
        <v>56</v>
      </c>
      <c r="D19881" s="5" t="s">
        <v>13</v>
      </c>
      <c r="E19881" s="5" t="s">
        <v>60</v>
      </c>
      <c r="F19881" s="6">
        <v>44743</v>
      </c>
      <c r="G19881" s="6" t="str">
        <f>TEXT(datatable[[#This Row],[дата]],"ММ")</f>
        <v>07</v>
      </c>
      <c r="H19881" s="8">
        <v>166.13520000000003</v>
      </c>
      <c r="I19881" s="8">
        <v>65.724800000000002</v>
      </c>
      <c r="J19881" s="8">
        <f>datatable[[#This Row],[продажи_]]-datatable[[#This Row],[себестоимость_]]</f>
        <v>100.41040000000002</v>
      </c>
      <c r="L19881"/>
    </row>
    <row r="19882" spans="2:12" x14ac:dyDescent="0.4">
      <c r="B19882" s="5" t="s">
        <v>68</v>
      </c>
      <c r="C19882" s="5" t="s">
        <v>56</v>
      </c>
      <c r="D19882" s="5" t="s">
        <v>13</v>
      </c>
      <c r="E19882" s="5" t="s">
        <v>60</v>
      </c>
      <c r="F19882" s="6">
        <v>44774</v>
      </c>
      <c r="G19882" s="6" t="str">
        <f>TEXT(datatable[[#This Row],[дата]],"ММ")</f>
        <v>08</v>
      </c>
      <c r="H19882" s="8">
        <v>223.07670000000002</v>
      </c>
      <c r="I19882" s="8">
        <v>77.9589</v>
      </c>
      <c r="J19882" s="8">
        <f>datatable[[#This Row],[продажи_]]-datatable[[#This Row],[себестоимость_]]</f>
        <v>145.11780000000002</v>
      </c>
      <c r="L19882"/>
    </row>
    <row r="19883" spans="2:12" x14ac:dyDescent="0.4">
      <c r="B19883" s="5" t="s">
        <v>68</v>
      </c>
      <c r="C19883" s="5" t="s">
        <v>56</v>
      </c>
      <c r="D19883" s="5" t="s">
        <v>13</v>
      </c>
      <c r="E19883" s="5" t="s">
        <v>60</v>
      </c>
      <c r="F19883" s="6">
        <v>44805</v>
      </c>
      <c r="G19883" s="6" t="str">
        <f>TEXT(datatable[[#This Row],[дата]],"ММ")</f>
        <v>09</v>
      </c>
      <c r="H19883" s="8">
        <v>256.79500000000002</v>
      </c>
      <c r="I19883" s="8">
        <v>82.156000000000006</v>
      </c>
      <c r="J19883" s="8">
        <f>datatable[[#This Row],[продажи_]]-datatable[[#This Row],[себестоимость_]]</f>
        <v>174.63900000000001</v>
      </c>
      <c r="L19883"/>
    </row>
    <row r="19884" spans="2:12" x14ac:dyDescent="0.4">
      <c r="B19884" s="5" t="s">
        <v>68</v>
      </c>
      <c r="C19884" s="5" t="s">
        <v>56</v>
      </c>
      <c r="D19884" s="5" t="s">
        <v>13</v>
      </c>
      <c r="E19884" s="5" t="s">
        <v>60</v>
      </c>
      <c r="F19884" s="6">
        <v>44835</v>
      </c>
      <c r="G19884" s="6" t="str">
        <f>TEXT(datatable[[#This Row],[дата]],"ММ")</f>
        <v>10</v>
      </c>
      <c r="H19884" s="8">
        <v>350.13440000000003</v>
      </c>
      <c r="I19884" s="8">
        <v>140.0224</v>
      </c>
      <c r="J19884" s="8">
        <f>datatable[[#This Row],[продажи_]]-datatable[[#This Row],[себестоимость_]]</f>
        <v>210.11200000000002</v>
      </c>
      <c r="L19884"/>
    </row>
    <row r="19885" spans="2:12" x14ac:dyDescent="0.4">
      <c r="B19885" s="5" t="s">
        <v>68</v>
      </c>
      <c r="C19885" s="5" t="s">
        <v>56</v>
      </c>
      <c r="D19885" s="5" t="s">
        <v>13</v>
      </c>
      <c r="E19885" s="5" t="s">
        <v>60</v>
      </c>
      <c r="F19885" s="6">
        <v>44866</v>
      </c>
      <c r="G19885" s="6" t="str">
        <f>TEXT(datatable[[#This Row],[дата]],"ММ")</f>
        <v>11</v>
      </c>
      <c r="H19885" s="8">
        <v>267.06680000000006</v>
      </c>
      <c r="I19885" s="8">
        <v>118.4118</v>
      </c>
      <c r="J19885" s="8">
        <f>datatable[[#This Row],[продажи_]]-datatable[[#This Row],[себестоимость_]]</f>
        <v>148.65500000000006</v>
      </c>
      <c r="L19885"/>
    </row>
    <row r="19886" spans="2:12" x14ac:dyDescent="0.4">
      <c r="B19886" s="5" t="s">
        <v>68</v>
      </c>
      <c r="C19886" s="5" t="s">
        <v>56</v>
      </c>
      <c r="D19886" s="5" t="s">
        <v>13</v>
      </c>
      <c r="E19886" s="5" t="s">
        <v>60</v>
      </c>
      <c r="F19886" s="6">
        <v>44896</v>
      </c>
      <c r="G19886" s="6" t="str">
        <f>TEXT(datatable[[#This Row],[дата]],"ММ")</f>
        <v>12</v>
      </c>
      <c r="H19886" s="8">
        <v>275.99879999999996</v>
      </c>
      <c r="I19886" s="8">
        <v>109.3032</v>
      </c>
      <c r="J19886" s="8">
        <f>datatable[[#This Row],[продажи_]]-datatable[[#This Row],[себестоимость_]]</f>
        <v>166.69559999999996</v>
      </c>
      <c r="L19886"/>
    </row>
    <row r="19887" spans="2:12" x14ac:dyDescent="0.4">
      <c r="B19887" s="5" t="s">
        <v>68</v>
      </c>
      <c r="C19887" s="5" t="s">
        <v>56</v>
      </c>
      <c r="D19887" s="5" t="s">
        <v>13</v>
      </c>
      <c r="E19887" s="5" t="s">
        <v>7</v>
      </c>
      <c r="F19887" s="6">
        <v>44562</v>
      </c>
      <c r="G19887" s="6" t="str">
        <f>TEXT(datatable[[#This Row],[дата]],"ММ")</f>
        <v>01</v>
      </c>
      <c r="H19887" s="8">
        <v>129.80519999999999</v>
      </c>
      <c r="I19887" s="8">
        <v>93.362849999999995</v>
      </c>
      <c r="J19887" s="8">
        <f>datatable[[#This Row],[продажи_]]-datatable[[#This Row],[себестоимость_]]</f>
        <v>36.44234999999999</v>
      </c>
      <c r="L19887"/>
    </row>
    <row r="19888" spans="2:12" x14ac:dyDescent="0.4">
      <c r="B19888" s="5" t="s">
        <v>68</v>
      </c>
      <c r="C19888" s="5" t="s">
        <v>56</v>
      </c>
      <c r="D19888" s="5" t="s">
        <v>13</v>
      </c>
      <c r="E19888" s="5" t="s">
        <v>7</v>
      </c>
      <c r="F19888" s="6">
        <v>44593</v>
      </c>
      <c r="G19888" s="6" t="str">
        <f>TEXT(datatable[[#This Row],[дата]],"ММ")</f>
        <v>02</v>
      </c>
      <c r="H19888" s="8">
        <v>161.196</v>
      </c>
      <c r="I19888" s="8">
        <v>158.80409999999998</v>
      </c>
      <c r="J19888" s="8">
        <f>datatable[[#This Row],[продажи_]]-datatable[[#This Row],[себестоимость_]]</f>
        <v>2.391900000000021</v>
      </c>
      <c r="L19888"/>
    </row>
    <row r="19889" spans="2:12" x14ac:dyDescent="0.4">
      <c r="B19889" s="5" t="s">
        <v>68</v>
      </c>
      <c r="C19889" s="5" t="s">
        <v>56</v>
      </c>
      <c r="D19889" s="5" t="s">
        <v>13</v>
      </c>
      <c r="E19889" s="5" t="s">
        <v>7</v>
      </c>
      <c r="F19889" s="6">
        <v>44621</v>
      </c>
      <c r="G19889" s="6" t="str">
        <f>TEXT(datatable[[#This Row],[дата]],"ММ")</f>
        <v>03</v>
      </c>
      <c r="H19889" s="8">
        <v>170.64960000000002</v>
      </c>
      <c r="I19889" s="8">
        <v>145.81280000000001</v>
      </c>
      <c r="J19889" s="8">
        <f>datatable[[#This Row],[продажи_]]-datatable[[#This Row],[себестоимость_]]</f>
        <v>24.836800000000011</v>
      </c>
      <c r="L19889"/>
    </row>
    <row r="19890" spans="2:12" x14ac:dyDescent="0.4">
      <c r="B19890" s="5" t="s">
        <v>68</v>
      </c>
      <c r="C19890" s="5" t="s">
        <v>56</v>
      </c>
      <c r="D19890" s="5" t="s">
        <v>13</v>
      </c>
      <c r="E19890" s="5" t="s">
        <v>7</v>
      </c>
      <c r="F19890" s="6">
        <v>44652</v>
      </c>
      <c r="G19890" s="6" t="str">
        <f>TEXT(datatable[[#This Row],[дата]],"ММ")</f>
        <v>04</v>
      </c>
      <c r="H19890" s="8">
        <v>149.3184</v>
      </c>
      <c r="I19890" s="8">
        <v>112.65589999999999</v>
      </c>
      <c r="J19890" s="8">
        <f>datatable[[#This Row],[продажи_]]-datatable[[#This Row],[себестоимость_]]</f>
        <v>36.662500000000009</v>
      </c>
      <c r="L19890"/>
    </row>
    <row r="19891" spans="2:12" x14ac:dyDescent="0.4">
      <c r="B19891" s="5" t="s">
        <v>68</v>
      </c>
      <c r="C19891" s="5" t="s">
        <v>56</v>
      </c>
      <c r="D19891" s="5" t="s">
        <v>13</v>
      </c>
      <c r="E19891" s="5" t="s">
        <v>7</v>
      </c>
      <c r="F19891" s="6">
        <v>44682</v>
      </c>
      <c r="G19891" s="6" t="str">
        <f>TEXT(datatable[[#This Row],[дата]],"ММ")</f>
        <v>05</v>
      </c>
      <c r="H19891" s="8">
        <v>123.624</v>
      </c>
      <c r="I19891" s="8">
        <v>129.13740000000001</v>
      </c>
      <c r="J19891" s="8">
        <f>datatable[[#This Row],[продажи_]]-datatable[[#This Row],[себестоимость_]]</f>
        <v>-5.5134000000000185</v>
      </c>
      <c r="L19891"/>
    </row>
    <row r="19892" spans="2:12" x14ac:dyDescent="0.4">
      <c r="B19892" s="5" t="s">
        <v>68</v>
      </c>
      <c r="C19892" s="5" t="s">
        <v>56</v>
      </c>
      <c r="D19892" s="5" t="s">
        <v>13</v>
      </c>
      <c r="E19892" s="5" t="s">
        <v>7</v>
      </c>
      <c r="F19892" s="6">
        <v>44713</v>
      </c>
      <c r="G19892" s="6" t="str">
        <f>TEXT(datatable[[#This Row],[дата]],"ММ")</f>
        <v>06</v>
      </c>
      <c r="H19892" s="8">
        <v>167.0136</v>
      </c>
      <c r="I19892" s="8">
        <v>129.81604999999999</v>
      </c>
      <c r="J19892" s="8">
        <f>datatable[[#This Row],[продажи_]]-datatable[[#This Row],[себестоимость_]]</f>
        <v>37.197550000000007</v>
      </c>
      <c r="L19892"/>
    </row>
    <row r="19893" spans="2:12" x14ac:dyDescent="0.4">
      <c r="B19893" s="5" t="s">
        <v>68</v>
      </c>
      <c r="C19893" s="5" t="s">
        <v>56</v>
      </c>
      <c r="D19893" s="5" t="s">
        <v>13</v>
      </c>
      <c r="E19893" s="5" t="s">
        <v>7</v>
      </c>
      <c r="F19893" s="6">
        <v>44743</v>
      </c>
      <c r="G19893" s="6" t="str">
        <f>TEXT(datatable[[#This Row],[дата]],"ММ")</f>
        <v>07</v>
      </c>
      <c r="H19893" s="8">
        <v>107.62560000000002</v>
      </c>
      <c r="I19893" s="8">
        <v>82.989200000000011</v>
      </c>
      <c r="J19893" s="8">
        <f>datatable[[#This Row],[продажи_]]-datatable[[#This Row],[себестоимость_]]</f>
        <v>24.636400000000009</v>
      </c>
      <c r="L19893"/>
    </row>
    <row r="19894" spans="2:12" x14ac:dyDescent="0.4">
      <c r="B19894" s="5" t="s">
        <v>68</v>
      </c>
      <c r="C19894" s="5" t="s">
        <v>56</v>
      </c>
      <c r="D19894" s="5" t="s">
        <v>13</v>
      </c>
      <c r="E19894" s="5" t="s">
        <v>7</v>
      </c>
      <c r="F19894" s="6">
        <v>44774</v>
      </c>
      <c r="G19894" s="6" t="str">
        <f>TEXT(datatable[[#This Row],[дата]],"ММ")</f>
        <v>08</v>
      </c>
      <c r="H19894" s="8">
        <v>103.62599999999999</v>
      </c>
      <c r="I19894" s="8">
        <v>72.42165</v>
      </c>
      <c r="J19894" s="8">
        <f>datatable[[#This Row],[продажи_]]-datatable[[#This Row],[себестоимость_]]</f>
        <v>31.204349999999991</v>
      </c>
      <c r="L19894"/>
    </row>
    <row r="19895" spans="2:12" x14ac:dyDescent="0.4">
      <c r="B19895" s="5" t="s">
        <v>68</v>
      </c>
      <c r="C19895" s="5" t="s">
        <v>56</v>
      </c>
      <c r="D19895" s="5" t="s">
        <v>13</v>
      </c>
      <c r="E19895" s="5" t="s">
        <v>7</v>
      </c>
      <c r="F19895" s="6">
        <v>44805</v>
      </c>
      <c r="G19895" s="6" t="str">
        <f>TEXT(datatable[[#This Row],[дата]],"ММ")</f>
        <v>09</v>
      </c>
      <c r="H19895" s="8">
        <v>119.988</v>
      </c>
      <c r="I19895" s="8">
        <v>94.041499999999999</v>
      </c>
      <c r="J19895" s="8">
        <f>datatable[[#This Row],[продажи_]]-datatable[[#This Row],[себестоимость_]]</f>
        <v>25.9465</v>
      </c>
      <c r="L19895"/>
    </row>
    <row r="19896" spans="2:12" x14ac:dyDescent="0.4">
      <c r="B19896" s="5" t="s">
        <v>68</v>
      </c>
      <c r="C19896" s="5" t="s">
        <v>56</v>
      </c>
      <c r="D19896" s="5" t="s">
        <v>13</v>
      </c>
      <c r="E19896" s="5" t="s">
        <v>7</v>
      </c>
      <c r="F19896" s="6">
        <v>44835</v>
      </c>
      <c r="G19896" s="6" t="str">
        <f>TEXT(datatable[[#This Row],[дата]],"ММ")</f>
        <v>10</v>
      </c>
      <c r="H19896" s="8">
        <v>171.3768</v>
      </c>
      <c r="I19896" s="8">
        <v>150.66030000000001</v>
      </c>
      <c r="J19896" s="8">
        <f>datatable[[#This Row],[продажи_]]-datatable[[#This Row],[себестоимость_]]</f>
        <v>20.716499999999996</v>
      </c>
      <c r="L19896"/>
    </row>
    <row r="19897" spans="2:12" x14ac:dyDescent="0.4">
      <c r="B19897" s="5" t="s">
        <v>68</v>
      </c>
      <c r="C19897" s="5" t="s">
        <v>56</v>
      </c>
      <c r="D19897" s="5" t="s">
        <v>13</v>
      </c>
      <c r="E19897" s="5" t="s">
        <v>7</v>
      </c>
      <c r="F19897" s="6">
        <v>44866</v>
      </c>
      <c r="G19897" s="6" t="str">
        <f>TEXT(datatable[[#This Row],[дата]],"ММ")</f>
        <v>11</v>
      </c>
      <c r="H19897" s="8">
        <v>182.7696</v>
      </c>
      <c r="I19897" s="8">
        <v>151.24199999999999</v>
      </c>
      <c r="J19897" s="8">
        <f>datatable[[#This Row],[продажи_]]-datatable[[#This Row],[себестоимость_]]</f>
        <v>31.527600000000007</v>
      </c>
      <c r="L19897"/>
    </row>
    <row r="19898" spans="2:12" x14ac:dyDescent="0.4">
      <c r="B19898" s="5" t="s">
        <v>68</v>
      </c>
      <c r="C19898" s="5" t="s">
        <v>56</v>
      </c>
      <c r="D19898" s="5" t="s">
        <v>13</v>
      </c>
      <c r="E19898" s="5" t="s">
        <v>7</v>
      </c>
      <c r="F19898" s="6">
        <v>44896</v>
      </c>
      <c r="G19898" s="6" t="str">
        <f>TEXT(datatable[[#This Row],[дата]],"ММ")</f>
        <v>12</v>
      </c>
      <c r="H19898" s="8">
        <v>154.16640000000001</v>
      </c>
      <c r="I19898" s="8">
        <v>123.32040000000001</v>
      </c>
      <c r="J19898" s="8">
        <f>datatable[[#This Row],[продажи_]]-datatable[[#This Row],[себестоимость_]]</f>
        <v>30.846000000000004</v>
      </c>
      <c r="L19898"/>
    </row>
    <row r="19899" spans="2:12" x14ac:dyDescent="0.4">
      <c r="B19899" s="5" t="s">
        <v>68</v>
      </c>
      <c r="C19899" s="5" t="s">
        <v>56</v>
      </c>
      <c r="D19899" s="5" t="s">
        <v>13</v>
      </c>
      <c r="E19899" s="5" t="s">
        <v>7</v>
      </c>
      <c r="F19899" s="6">
        <v>44562</v>
      </c>
      <c r="G19899" s="6" t="str">
        <f>TEXT(datatable[[#This Row],[дата]],"ММ")</f>
        <v>01</v>
      </c>
      <c r="H19899" s="8">
        <v>62.596800000000002</v>
      </c>
      <c r="I19899" s="8">
        <v>30.610800000000005</v>
      </c>
      <c r="J19899" s="8">
        <f>datatable[[#This Row],[продажи_]]-datatable[[#This Row],[себестоимость_]]</f>
        <v>31.985999999999997</v>
      </c>
      <c r="L19899"/>
    </row>
    <row r="19900" spans="2:12" x14ac:dyDescent="0.4">
      <c r="B19900" s="5" t="s">
        <v>68</v>
      </c>
      <c r="C19900" s="5" t="s">
        <v>56</v>
      </c>
      <c r="D19900" s="5" t="s">
        <v>13</v>
      </c>
      <c r="E19900" s="5" t="s">
        <v>7</v>
      </c>
      <c r="F19900" s="6">
        <v>44593</v>
      </c>
      <c r="G19900" s="6" t="str">
        <f>TEXT(datatable[[#This Row],[дата]],"ММ")</f>
        <v>02</v>
      </c>
      <c r="H19900" s="8">
        <v>76.635999999999996</v>
      </c>
      <c r="I19900" s="8">
        <v>60.062100000000008</v>
      </c>
      <c r="J19900" s="8">
        <f>datatable[[#This Row],[продажи_]]-datatable[[#This Row],[себестоимость_]]</f>
        <v>16.573899999999988</v>
      </c>
      <c r="L19900"/>
    </row>
    <row r="19901" spans="2:12" x14ac:dyDescent="0.4">
      <c r="B19901" s="5" t="s">
        <v>68</v>
      </c>
      <c r="C19901" s="5" t="s">
        <v>56</v>
      </c>
      <c r="D19901" s="5" t="s">
        <v>13</v>
      </c>
      <c r="E19901" s="5" t="s">
        <v>7</v>
      </c>
      <c r="F19901" s="6">
        <v>44621</v>
      </c>
      <c r="G19901" s="6" t="str">
        <f>TEXT(datatable[[#This Row],[дата]],"ММ")</f>
        <v>03</v>
      </c>
      <c r="H19901" s="8">
        <v>88.614400000000003</v>
      </c>
      <c r="I19901" s="8">
        <v>65.55040000000001</v>
      </c>
      <c r="J19901" s="8">
        <f>datatable[[#This Row],[продажи_]]-datatable[[#This Row],[себестоимость_]]</f>
        <v>23.063999999999993</v>
      </c>
      <c r="L19901"/>
    </row>
    <row r="19902" spans="2:12" x14ac:dyDescent="0.4">
      <c r="B19902" s="5" t="s">
        <v>68</v>
      </c>
      <c r="C19902" s="5" t="s">
        <v>56</v>
      </c>
      <c r="D19902" s="5" t="s">
        <v>13</v>
      </c>
      <c r="E19902" s="5" t="s">
        <v>7</v>
      </c>
      <c r="F19902" s="6">
        <v>44652</v>
      </c>
      <c r="G19902" s="6" t="str">
        <f>TEXT(datatable[[#This Row],[дата]],"ММ")</f>
        <v>04</v>
      </c>
      <c r="H19902" s="8">
        <v>100.97920000000001</v>
      </c>
      <c r="I19902" s="8">
        <v>57.3566</v>
      </c>
      <c r="J19902" s="8">
        <f>datatable[[#This Row],[продажи_]]-datatable[[#This Row],[себестоимость_]]</f>
        <v>43.622600000000006</v>
      </c>
      <c r="L19902"/>
    </row>
    <row r="19903" spans="2:12" x14ac:dyDescent="0.4">
      <c r="B19903" s="5" t="s">
        <v>68</v>
      </c>
      <c r="C19903" s="5" t="s">
        <v>56</v>
      </c>
      <c r="D19903" s="5" t="s">
        <v>13</v>
      </c>
      <c r="E19903" s="5" t="s">
        <v>7</v>
      </c>
      <c r="F19903" s="6">
        <v>44682</v>
      </c>
      <c r="G19903" s="6" t="str">
        <f>TEXT(datatable[[#This Row],[дата]],"ММ")</f>
        <v>05</v>
      </c>
      <c r="H19903" s="8">
        <v>79.598399999999998</v>
      </c>
      <c r="I19903" s="8">
        <v>37.567800000000005</v>
      </c>
      <c r="J19903" s="8">
        <f>datatable[[#This Row],[продажи_]]-datatable[[#This Row],[себестоимость_]]</f>
        <v>42.030599999999993</v>
      </c>
      <c r="L19903"/>
    </row>
    <row r="19904" spans="2:12" x14ac:dyDescent="0.4">
      <c r="B19904" s="5" t="s">
        <v>68</v>
      </c>
      <c r="C19904" s="5" t="s">
        <v>56</v>
      </c>
      <c r="D19904" s="5" t="s">
        <v>13</v>
      </c>
      <c r="E19904" s="5" t="s">
        <v>7</v>
      </c>
      <c r="F19904" s="6">
        <v>44713</v>
      </c>
      <c r="G19904" s="6" t="str">
        <f>TEXT(datatable[[#This Row],[дата]],"ММ")</f>
        <v>06</v>
      </c>
      <c r="H19904" s="8">
        <v>89.580399999999997</v>
      </c>
      <c r="I19904" s="8">
        <v>49.742550000000001</v>
      </c>
      <c r="J19904" s="8">
        <f>datatable[[#This Row],[продажи_]]-datatable[[#This Row],[себестоимость_]]</f>
        <v>39.837849999999996</v>
      </c>
      <c r="L19904"/>
    </row>
    <row r="19905" spans="2:12" x14ac:dyDescent="0.4">
      <c r="B19905" s="5" t="s">
        <v>68</v>
      </c>
      <c r="C19905" s="5" t="s">
        <v>56</v>
      </c>
      <c r="D19905" s="5" t="s">
        <v>13</v>
      </c>
      <c r="E19905" s="5" t="s">
        <v>7</v>
      </c>
      <c r="F19905" s="6">
        <v>44743</v>
      </c>
      <c r="G19905" s="6" t="str">
        <f>TEXT(datatable[[#This Row],[дата]],"ММ")</f>
        <v>07</v>
      </c>
      <c r="H19905" s="8">
        <v>54.096000000000004</v>
      </c>
      <c r="I19905" s="8">
        <v>32.775200000000005</v>
      </c>
      <c r="J19905" s="8">
        <f>datatable[[#This Row],[продажи_]]-datatable[[#This Row],[себестоимость_]]</f>
        <v>21.320799999999998</v>
      </c>
      <c r="L19905"/>
    </row>
    <row r="19906" spans="2:12" x14ac:dyDescent="0.4">
      <c r="B19906" s="5" t="s">
        <v>68</v>
      </c>
      <c r="C19906" s="5" t="s">
        <v>56</v>
      </c>
      <c r="D19906" s="5" t="s">
        <v>13</v>
      </c>
      <c r="E19906" s="5" t="s">
        <v>7</v>
      </c>
      <c r="F19906" s="6">
        <v>44774</v>
      </c>
      <c r="G19906" s="6" t="str">
        <f>TEXT(datatable[[#This Row],[дата]],"ММ")</f>
        <v>08</v>
      </c>
      <c r="H19906" s="8">
        <v>56.800800000000002</v>
      </c>
      <c r="I19906" s="8">
        <v>37.915650000000007</v>
      </c>
      <c r="J19906" s="8">
        <f>datatable[[#This Row],[продажи_]]-datatable[[#This Row],[себестоимость_]]</f>
        <v>18.885149999999996</v>
      </c>
      <c r="L19906"/>
    </row>
    <row r="19907" spans="2:12" x14ac:dyDescent="0.4">
      <c r="B19907" s="5" t="s">
        <v>68</v>
      </c>
      <c r="C19907" s="5" t="s">
        <v>56</v>
      </c>
      <c r="D19907" s="5" t="s">
        <v>13</v>
      </c>
      <c r="E19907" s="5" t="s">
        <v>7</v>
      </c>
      <c r="F19907" s="6">
        <v>44805</v>
      </c>
      <c r="G19907" s="6" t="str">
        <f>TEXT(datatable[[#This Row],[дата]],"ММ")</f>
        <v>09</v>
      </c>
      <c r="H19907" s="8">
        <v>63.112000000000002</v>
      </c>
      <c r="I19907" s="8">
        <v>37.490499999999997</v>
      </c>
      <c r="J19907" s="8">
        <f>datatable[[#This Row],[продажи_]]-datatable[[#This Row],[себестоимость_]]</f>
        <v>25.621500000000005</v>
      </c>
      <c r="L19907"/>
    </row>
    <row r="19908" spans="2:12" x14ac:dyDescent="0.4">
      <c r="B19908" s="5" t="s">
        <v>68</v>
      </c>
      <c r="C19908" s="5" t="s">
        <v>56</v>
      </c>
      <c r="D19908" s="5" t="s">
        <v>13</v>
      </c>
      <c r="E19908" s="5" t="s">
        <v>7</v>
      </c>
      <c r="F19908" s="6">
        <v>44835</v>
      </c>
      <c r="G19908" s="6" t="str">
        <f>TEXT(datatable[[#This Row],[дата]],"ММ")</f>
        <v>10</v>
      </c>
      <c r="H19908" s="8">
        <v>78.4392</v>
      </c>
      <c r="I19908" s="8">
        <v>62.226499999999994</v>
      </c>
      <c r="J19908" s="8">
        <f>datatable[[#This Row],[продажи_]]-datatable[[#This Row],[себестоимость_]]</f>
        <v>16.212700000000005</v>
      </c>
      <c r="L19908"/>
    </row>
    <row r="19909" spans="2:12" x14ac:dyDescent="0.4">
      <c r="B19909" s="5" t="s">
        <v>68</v>
      </c>
      <c r="C19909" s="5" t="s">
        <v>56</v>
      </c>
      <c r="D19909" s="5" t="s">
        <v>13</v>
      </c>
      <c r="E19909" s="5" t="s">
        <v>7</v>
      </c>
      <c r="F19909" s="6">
        <v>44866</v>
      </c>
      <c r="G19909" s="6" t="str">
        <f>TEXT(datatable[[#This Row],[дата]],"ММ")</f>
        <v>11</v>
      </c>
      <c r="H19909" s="8">
        <v>82.882800000000003</v>
      </c>
      <c r="I19909" s="8">
        <v>57.279299999999999</v>
      </c>
      <c r="J19909" s="8">
        <f>datatable[[#This Row],[продажи_]]-datatable[[#This Row],[себестоимость_]]</f>
        <v>25.603500000000004</v>
      </c>
      <c r="L19909"/>
    </row>
    <row r="19910" spans="2:12" x14ac:dyDescent="0.4">
      <c r="B19910" s="5" t="s">
        <v>68</v>
      </c>
      <c r="C19910" s="5" t="s">
        <v>56</v>
      </c>
      <c r="D19910" s="5" t="s">
        <v>13</v>
      </c>
      <c r="E19910" s="5" t="s">
        <v>7</v>
      </c>
      <c r="F19910" s="6">
        <v>44896</v>
      </c>
      <c r="G19910" s="6" t="str">
        <f>TEXT(datatable[[#This Row],[дата]],"ММ")</f>
        <v>12</v>
      </c>
      <c r="H19910" s="8">
        <v>61.824000000000005</v>
      </c>
      <c r="I19910" s="8">
        <v>40.814399999999999</v>
      </c>
      <c r="J19910" s="8">
        <f>datatable[[#This Row],[продажи_]]-datatable[[#This Row],[себестоимость_]]</f>
        <v>21.009600000000006</v>
      </c>
      <c r="L19910"/>
    </row>
    <row r="19911" spans="2:12" x14ac:dyDescent="0.4">
      <c r="B19911" s="5" t="s">
        <v>68</v>
      </c>
      <c r="C19911" s="5" t="s">
        <v>56</v>
      </c>
      <c r="D19911" s="5" t="s">
        <v>13</v>
      </c>
      <c r="E19911" s="5" t="s">
        <v>62</v>
      </c>
      <c r="F19911" s="6">
        <v>44562</v>
      </c>
      <c r="G19911" s="6" t="str">
        <f>TEXT(datatable[[#This Row],[дата]],"ММ")</f>
        <v>01</v>
      </c>
      <c r="H19911" s="8">
        <v>174.28320000000002</v>
      </c>
      <c r="I19911" s="8">
        <v>68.472000000000008</v>
      </c>
      <c r="J19911" s="8">
        <f>datatable[[#This Row],[продажи_]]-datatable[[#This Row],[себестоимость_]]</f>
        <v>105.81120000000001</v>
      </c>
      <c r="L19911"/>
    </row>
    <row r="19912" spans="2:12" x14ac:dyDescent="0.4">
      <c r="B19912" s="5" t="s">
        <v>68</v>
      </c>
      <c r="C19912" s="5" t="s">
        <v>56</v>
      </c>
      <c r="D19912" s="5" t="s">
        <v>13</v>
      </c>
      <c r="E19912" s="5" t="s">
        <v>62</v>
      </c>
      <c r="F19912" s="6">
        <v>44593</v>
      </c>
      <c r="G19912" s="6" t="str">
        <f>TEXT(datatable[[#This Row],[дата]],"ММ")</f>
        <v>02</v>
      </c>
      <c r="H19912" s="8">
        <v>205.751</v>
      </c>
      <c r="I19912" s="8">
        <v>154.44240000000002</v>
      </c>
      <c r="J19912" s="8">
        <f>datatable[[#This Row],[продажи_]]-datatable[[#This Row],[себестоимость_]]</f>
        <v>51.308599999999984</v>
      </c>
      <c r="L19912"/>
    </row>
    <row r="19913" spans="2:12" x14ac:dyDescent="0.4">
      <c r="B19913" s="5" t="s">
        <v>68</v>
      </c>
      <c r="C19913" s="5" t="s">
        <v>56</v>
      </c>
      <c r="D19913" s="5" t="s">
        <v>13</v>
      </c>
      <c r="E19913" s="5" t="s">
        <v>62</v>
      </c>
      <c r="F19913" s="6">
        <v>44621</v>
      </c>
      <c r="G19913" s="6" t="str">
        <f>TEXT(datatable[[#This Row],[дата]],"ММ")</f>
        <v>03</v>
      </c>
      <c r="H19913" s="8">
        <v>282.1728</v>
      </c>
      <c r="I19913" s="8">
        <v>174.98399999999998</v>
      </c>
      <c r="J19913" s="8">
        <f>datatable[[#This Row],[продажи_]]-datatable[[#This Row],[себестоимость_]]</f>
        <v>107.18880000000001</v>
      </c>
      <c r="L19913"/>
    </row>
    <row r="19914" spans="2:12" x14ac:dyDescent="0.4">
      <c r="B19914" s="5" t="s">
        <v>68</v>
      </c>
      <c r="C19914" s="5" t="s">
        <v>56</v>
      </c>
      <c r="D19914" s="5" t="s">
        <v>13</v>
      </c>
      <c r="E19914" s="5" t="s">
        <v>62</v>
      </c>
      <c r="F19914" s="6">
        <v>44652</v>
      </c>
      <c r="G19914" s="6" t="str">
        <f>TEXT(datatable[[#This Row],[дата]],"ММ")</f>
        <v>04</v>
      </c>
      <c r="H19914" s="8">
        <v>273.52779999999996</v>
      </c>
      <c r="I19914" s="8">
        <v>153.11100000000002</v>
      </c>
      <c r="J19914" s="8">
        <f>datatable[[#This Row],[продажи_]]-datatable[[#This Row],[себестоимость_]]</f>
        <v>120.41679999999994</v>
      </c>
      <c r="L19914"/>
    </row>
    <row r="19915" spans="2:12" x14ac:dyDescent="0.4">
      <c r="B19915" s="5" t="s">
        <v>68</v>
      </c>
      <c r="C19915" s="5" t="s">
        <v>56</v>
      </c>
      <c r="D19915" s="5" t="s">
        <v>13</v>
      </c>
      <c r="E19915" s="5" t="s">
        <v>62</v>
      </c>
      <c r="F19915" s="6">
        <v>44682</v>
      </c>
      <c r="G19915" s="6" t="str">
        <f>TEXT(datatable[[#This Row],[дата]],"ММ")</f>
        <v>05</v>
      </c>
      <c r="H19915" s="8">
        <v>234.45240000000001</v>
      </c>
      <c r="I19915" s="8">
        <v>115.2612</v>
      </c>
      <c r="J19915" s="8">
        <f>datatable[[#This Row],[продажи_]]-datatable[[#This Row],[себестоимость_]]</f>
        <v>119.19120000000001</v>
      </c>
      <c r="L19915"/>
    </row>
    <row r="19916" spans="2:12" x14ac:dyDescent="0.4">
      <c r="B19916" s="5" t="s">
        <v>68</v>
      </c>
      <c r="C19916" s="5" t="s">
        <v>56</v>
      </c>
      <c r="D19916" s="5" t="s">
        <v>13</v>
      </c>
      <c r="E19916" s="5" t="s">
        <v>62</v>
      </c>
      <c r="F19916" s="6">
        <v>44713</v>
      </c>
      <c r="G19916" s="6" t="str">
        <f>TEXT(datatable[[#This Row],[дата]],"ММ")</f>
        <v>06</v>
      </c>
      <c r="H19916" s="8">
        <v>247.24700000000004</v>
      </c>
      <c r="I19916" s="8">
        <v>103.84920000000001</v>
      </c>
      <c r="J19916" s="8">
        <f>datatable[[#This Row],[продажи_]]-datatable[[#This Row],[себестоимость_]]</f>
        <v>143.39780000000002</v>
      </c>
      <c r="L19916"/>
    </row>
    <row r="19917" spans="2:12" x14ac:dyDescent="0.4">
      <c r="B19917" s="5" t="s">
        <v>68</v>
      </c>
      <c r="C19917" s="5" t="s">
        <v>56</v>
      </c>
      <c r="D19917" s="5" t="s">
        <v>13</v>
      </c>
      <c r="E19917" s="5" t="s">
        <v>62</v>
      </c>
      <c r="F19917" s="6">
        <v>44743</v>
      </c>
      <c r="G19917" s="6" t="str">
        <f>TEXT(datatable[[#This Row],[дата]],"ММ")</f>
        <v>07</v>
      </c>
      <c r="H19917" s="8">
        <v>110.65600000000001</v>
      </c>
      <c r="I19917" s="8">
        <v>74.558399999999992</v>
      </c>
      <c r="J19917" s="8">
        <f>datatable[[#This Row],[продажи_]]-datatable[[#This Row],[себестоимость_]]</f>
        <v>36.097600000000014</v>
      </c>
      <c r="L19917"/>
    </row>
    <row r="19918" spans="2:12" x14ac:dyDescent="0.4">
      <c r="B19918" s="5" t="s">
        <v>68</v>
      </c>
      <c r="C19918" s="5" t="s">
        <v>56</v>
      </c>
      <c r="D19918" s="5" t="s">
        <v>13</v>
      </c>
      <c r="E19918" s="5" t="s">
        <v>62</v>
      </c>
      <c r="F19918" s="6">
        <v>44774</v>
      </c>
      <c r="G19918" s="6" t="str">
        <f>TEXT(datatable[[#This Row],[дата]],"ММ")</f>
        <v>08</v>
      </c>
      <c r="H19918" s="8">
        <v>144.71730000000002</v>
      </c>
      <c r="I19918" s="8">
        <v>90.725400000000008</v>
      </c>
      <c r="J19918" s="8">
        <f>datatable[[#This Row],[продажи_]]-datatable[[#This Row],[себестоимость_]]</f>
        <v>53.991900000000015</v>
      </c>
      <c r="L19918"/>
    </row>
    <row r="19919" spans="2:12" x14ac:dyDescent="0.4">
      <c r="B19919" s="5" t="s">
        <v>68</v>
      </c>
      <c r="C19919" s="5" t="s">
        <v>56</v>
      </c>
      <c r="D19919" s="5" t="s">
        <v>13</v>
      </c>
      <c r="E19919" s="5" t="s">
        <v>62</v>
      </c>
      <c r="F19919" s="6">
        <v>44805</v>
      </c>
      <c r="G19919" s="6" t="str">
        <f>TEXT(datatable[[#This Row],[дата]],"ММ")</f>
        <v>09</v>
      </c>
      <c r="H19919" s="8">
        <v>186.73200000000003</v>
      </c>
      <c r="I19919" s="8">
        <v>82.737000000000009</v>
      </c>
      <c r="J19919" s="8">
        <f>datatable[[#This Row],[продажи_]]-datatable[[#This Row],[себестоимость_]]</f>
        <v>103.99500000000002</v>
      </c>
      <c r="L19919"/>
    </row>
    <row r="19920" spans="2:12" x14ac:dyDescent="0.4">
      <c r="B19920" s="5" t="s">
        <v>68</v>
      </c>
      <c r="C19920" s="5" t="s">
        <v>56</v>
      </c>
      <c r="D19920" s="5" t="s">
        <v>13</v>
      </c>
      <c r="E19920" s="5" t="s">
        <v>62</v>
      </c>
      <c r="F19920" s="6">
        <v>44835</v>
      </c>
      <c r="G19920" s="6" t="str">
        <f>TEXT(datatable[[#This Row],[дата]],"ММ")</f>
        <v>10</v>
      </c>
      <c r="H19920" s="8">
        <v>220.27460000000002</v>
      </c>
      <c r="I19920" s="8">
        <v>130.47720000000001</v>
      </c>
      <c r="J19920" s="8">
        <f>datatable[[#This Row],[продажи_]]-datatable[[#This Row],[себестоимость_]]</f>
        <v>89.79740000000001</v>
      </c>
      <c r="L19920"/>
    </row>
    <row r="19921" spans="2:12" x14ac:dyDescent="0.4">
      <c r="B19921" s="5" t="s">
        <v>68</v>
      </c>
      <c r="C19921" s="5" t="s">
        <v>56</v>
      </c>
      <c r="D19921" s="5" t="s">
        <v>13</v>
      </c>
      <c r="E19921" s="5" t="s">
        <v>62</v>
      </c>
      <c r="F19921" s="6">
        <v>44866</v>
      </c>
      <c r="G19921" s="6" t="str">
        <f>TEXT(datatable[[#This Row],[дата]],"ММ")</f>
        <v>11</v>
      </c>
      <c r="H19921" s="8">
        <v>236.00850000000003</v>
      </c>
      <c r="I19921" s="8">
        <v>140.93819999999999</v>
      </c>
      <c r="J19921" s="8">
        <f>datatable[[#This Row],[продажи_]]-datatable[[#This Row],[себестоимость_]]</f>
        <v>95.070300000000032</v>
      </c>
      <c r="L19921"/>
    </row>
    <row r="19922" spans="2:12" x14ac:dyDescent="0.4">
      <c r="B19922" s="5" t="s">
        <v>68</v>
      </c>
      <c r="C19922" s="5" t="s">
        <v>56</v>
      </c>
      <c r="D19922" s="5" t="s">
        <v>13</v>
      </c>
      <c r="E19922" s="5" t="s">
        <v>62</v>
      </c>
      <c r="F19922" s="6">
        <v>44896</v>
      </c>
      <c r="G19922" s="6" t="str">
        <f>TEXT(datatable[[#This Row],[дата]],"ММ")</f>
        <v>12</v>
      </c>
      <c r="H19922" s="8">
        <v>222.00360000000003</v>
      </c>
      <c r="I19922" s="8">
        <v>135.80279999999999</v>
      </c>
      <c r="J19922" s="8">
        <f>datatable[[#This Row],[продажи_]]-datatable[[#This Row],[себестоимость_]]</f>
        <v>86.200800000000044</v>
      </c>
      <c r="L19922"/>
    </row>
    <row r="19923" spans="2:12" x14ac:dyDescent="0.4">
      <c r="B19923" s="5" t="s">
        <v>68</v>
      </c>
      <c r="C19923" s="5" t="s">
        <v>56</v>
      </c>
      <c r="D19923" s="5" t="s">
        <v>13</v>
      </c>
      <c r="E19923" s="5" t="s">
        <v>7</v>
      </c>
      <c r="F19923" s="6">
        <v>44562</v>
      </c>
      <c r="G19923" s="6" t="str">
        <f>TEXT(datatable[[#This Row],[дата]],"ММ")</f>
        <v>01</v>
      </c>
      <c r="H19923" s="8">
        <v>111.32730000000001</v>
      </c>
      <c r="I19923" s="8">
        <v>90.287999999999997</v>
      </c>
      <c r="J19923" s="8">
        <f>datatable[[#This Row],[продажи_]]-datatable[[#This Row],[себестоимость_]]</f>
        <v>21.039300000000011</v>
      </c>
      <c r="L19923"/>
    </row>
    <row r="19924" spans="2:12" x14ac:dyDescent="0.4">
      <c r="B19924" s="5" t="s">
        <v>68</v>
      </c>
      <c r="C19924" s="5" t="s">
        <v>56</v>
      </c>
      <c r="D19924" s="5" t="s">
        <v>13</v>
      </c>
      <c r="E19924" s="5" t="s">
        <v>7</v>
      </c>
      <c r="F19924" s="6">
        <v>44593</v>
      </c>
      <c r="G19924" s="6" t="str">
        <f>TEXT(datatable[[#This Row],[дата]],"ММ")</f>
        <v>02</v>
      </c>
      <c r="H19924" s="8">
        <v>209.07810000000001</v>
      </c>
      <c r="I19924" s="8">
        <v>165.58080000000001</v>
      </c>
      <c r="J19924" s="8">
        <f>datatable[[#This Row],[продажи_]]-datatable[[#This Row],[себестоимость_]]</f>
        <v>43.497299999999996</v>
      </c>
      <c r="L19924"/>
    </row>
    <row r="19925" spans="2:12" x14ac:dyDescent="0.4">
      <c r="B19925" s="5" t="s">
        <v>68</v>
      </c>
      <c r="C19925" s="5" t="s">
        <v>56</v>
      </c>
      <c r="D19925" s="5" t="s">
        <v>13</v>
      </c>
      <c r="E19925" s="5" t="s">
        <v>7</v>
      </c>
      <c r="F19925" s="6">
        <v>44621</v>
      </c>
      <c r="G19925" s="6" t="str">
        <f>TEXT(datatable[[#This Row],[дата]],"ММ")</f>
        <v>03</v>
      </c>
      <c r="H19925" s="8">
        <v>270.32320000000004</v>
      </c>
      <c r="I19925" s="8">
        <v>185.85600000000002</v>
      </c>
      <c r="J19925" s="8">
        <f>datatable[[#This Row],[продажи_]]-datatable[[#This Row],[себестоимость_]]</f>
        <v>84.46720000000002</v>
      </c>
      <c r="L19925"/>
    </row>
    <row r="19926" spans="2:12" x14ac:dyDescent="0.4">
      <c r="B19926" s="5" t="s">
        <v>68</v>
      </c>
      <c r="C19926" s="5" t="s">
        <v>56</v>
      </c>
      <c r="D19926" s="5" t="s">
        <v>13</v>
      </c>
      <c r="E19926" s="5" t="s">
        <v>7</v>
      </c>
      <c r="F19926" s="6">
        <v>44652</v>
      </c>
      <c r="G19926" s="6" t="str">
        <f>TEXT(datatable[[#This Row],[дата]],"ММ")</f>
        <v>04</v>
      </c>
      <c r="H19926" s="8">
        <v>217.5257</v>
      </c>
      <c r="I19926" s="8">
        <v>122.7072</v>
      </c>
      <c r="J19926" s="8">
        <f>datatable[[#This Row],[продажи_]]-datatable[[#This Row],[себестоимость_]]</f>
        <v>94.8185</v>
      </c>
      <c r="L19926"/>
    </row>
    <row r="19927" spans="2:12" x14ac:dyDescent="0.4">
      <c r="B19927" s="5" t="s">
        <v>68</v>
      </c>
      <c r="C19927" s="5" t="s">
        <v>56</v>
      </c>
      <c r="D19927" s="5" t="s">
        <v>13</v>
      </c>
      <c r="E19927" s="5" t="s">
        <v>7</v>
      </c>
      <c r="F19927" s="6">
        <v>44682</v>
      </c>
      <c r="G19927" s="6" t="str">
        <f>TEXT(datatable[[#This Row],[дата]],"ММ")</f>
        <v>05</v>
      </c>
      <c r="H19927" s="8">
        <v>168.3486</v>
      </c>
      <c r="I19927" s="8">
        <v>108.97919999999999</v>
      </c>
      <c r="J19927" s="8">
        <f>datatable[[#This Row],[продажи_]]-datatable[[#This Row],[себестоимость_]]</f>
        <v>59.369400000000013</v>
      </c>
      <c r="L19927"/>
    </row>
    <row r="19928" spans="2:12" x14ac:dyDescent="0.4">
      <c r="B19928" s="5" t="s">
        <v>68</v>
      </c>
      <c r="C19928" s="5" t="s">
        <v>56</v>
      </c>
      <c r="D19928" s="5" t="s">
        <v>13</v>
      </c>
      <c r="E19928" s="5" t="s">
        <v>7</v>
      </c>
      <c r="F19928" s="6">
        <v>44713</v>
      </c>
      <c r="G19928" s="6" t="str">
        <f>TEXT(datatable[[#This Row],[дата]],"ММ")</f>
        <v>06</v>
      </c>
      <c r="H19928" s="8">
        <v>194.14395000000002</v>
      </c>
      <c r="I19928" s="8">
        <v>133.16159999999999</v>
      </c>
      <c r="J19928" s="8">
        <f>datatable[[#This Row],[продажи_]]-datatable[[#This Row],[себестоимость_]]</f>
        <v>60.982350000000025</v>
      </c>
      <c r="L19928"/>
    </row>
    <row r="19929" spans="2:12" x14ac:dyDescent="0.4">
      <c r="B19929" s="5" t="s">
        <v>68</v>
      </c>
      <c r="C19929" s="5" t="s">
        <v>56</v>
      </c>
      <c r="D19929" s="5" t="s">
        <v>13</v>
      </c>
      <c r="E19929" s="5" t="s">
        <v>7</v>
      </c>
      <c r="F19929" s="6">
        <v>44743</v>
      </c>
      <c r="G19929" s="6" t="str">
        <f>TEXT(datatable[[#This Row],[дата]],"ММ")</f>
        <v>07</v>
      </c>
      <c r="H19929" s="8">
        <v>106.19840000000001</v>
      </c>
      <c r="I19929" s="8">
        <v>80.256</v>
      </c>
      <c r="J19929" s="8">
        <f>datatable[[#This Row],[продажи_]]-datatable[[#This Row],[себестоимость_]]</f>
        <v>25.942400000000006</v>
      </c>
      <c r="L19929"/>
    </row>
    <row r="19930" spans="2:12" x14ac:dyDescent="0.4">
      <c r="B19930" s="5" t="s">
        <v>68</v>
      </c>
      <c r="C19930" s="5" t="s">
        <v>56</v>
      </c>
      <c r="D19930" s="5" t="s">
        <v>13</v>
      </c>
      <c r="E19930" s="5" t="s">
        <v>7</v>
      </c>
      <c r="F19930" s="6">
        <v>44774</v>
      </c>
      <c r="G19930" s="6" t="str">
        <f>TEXT(datatable[[#This Row],[дата]],"ММ")</f>
        <v>08</v>
      </c>
      <c r="H19930" s="8">
        <v>154.77209999999999</v>
      </c>
      <c r="I19930" s="8">
        <v>94.089600000000004</v>
      </c>
      <c r="J19930" s="8">
        <f>datatable[[#This Row],[продажи_]]-datatable[[#This Row],[себестоимость_]]</f>
        <v>60.68249999999999</v>
      </c>
      <c r="L19930"/>
    </row>
    <row r="19931" spans="2:12" x14ac:dyDescent="0.4">
      <c r="B19931" s="5" t="s">
        <v>68</v>
      </c>
      <c r="C19931" s="5" t="s">
        <v>56</v>
      </c>
      <c r="D19931" s="5" t="s">
        <v>13</v>
      </c>
      <c r="E19931" s="5" t="s">
        <v>7</v>
      </c>
      <c r="F19931" s="6">
        <v>44805</v>
      </c>
      <c r="G19931" s="6" t="str">
        <f>TEXT(datatable[[#This Row],[дата]],"ММ")</f>
        <v>09</v>
      </c>
      <c r="H19931" s="8">
        <v>176.49449999999999</v>
      </c>
      <c r="I19931" s="8">
        <v>117.21600000000002</v>
      </c>
      <c r="J19931" s="8">
        <f>datatable[[#This Row],[продажи_]]-datatable[[#This Row],[себестоимость_]]</f>
        <v>59.278499999999966</v>
      </c>
      <c r="L19931"/>
    </row>
    <row r="19932" spans="2:12" x14ac:dyDescent="0.4">
      <c r="B19932" s="5" t="s">
        <v>68</v>
      </c>
      <c r="C19932" s="5" t="s">
        <v>56</v>
      </c>
      <c r="D19932" s="5" t="s">
        <v>13</v>
      </c>
      <c r="E19932" s="5" t="s">
        <v>7</v>
      </c>
      <c r="F19932" s="6">
        <v>44835</v>
      </c>
      <c r="G19932" s="6" t="str">
        <f>TEXT(datatable[[#This Row],[дата]],"ММ")</f>
        <v>10</v>
      </c>
      <c r="H19932" s="8">
        <v>168.952</v>
      </c>
      <c r="I19932" s="8">
        <v>153.75360000000001</v>
      </c>
      <c r="J19932" s="8">
        <f>datatable[[#This Row],[продажи_]]-datatable[[#This Row],[себестоимость_]]</f>
        <v>15.198399999999992</v>
      </c>
      <c r="L19932"/>
    </row>
    <row r="19933" spans="2:12" x14ac:dyDescent="0.4">
      <c r="B19933" s="5" t="s">
        <v>68</v>
      </c>
      <c r="C19933" s="5" t="s">
        <v>56</v>
      </c>
      <c r="D19933" s="5" t="s">
        <v>13</v>
      </c>
      <c r="E19933" s="5" t="s">
        <v>7</v>
      </c>
      <c r="F19933" s="6">
        <v>44866</v>
      </c>
      <c r="G19933" s="6" t="str">
        <f>TEXT(datatable[[#This Row],[дата]],"ММ")</f>
        <v>11</v>
      </c>
      <c r="H19933" s="8">
        <v>207.87130000000002</v>
      </c>
      <c r="I19933" s="8">
        <v>145.51680000000002</v>
      </c>
      <c r="J19933" s="8">
        <f>datatable[[#This Row],[продажи_]]-datatable[[#This Row],[себестоимость_]]</f>
        <v>62.354500000000002</v>
      </c>
      <c r="L19933"/>
    </row>
    <row r="19934" spans="2:12" x14ac:dyDescent="0.4">
      <c r="B19934" s="5" t="s">
        <v>68</v>
      </c>
      <c r="C19934" s="5" t="s">
        <v>56</v>
      </c>
      <c r="D19934" s="5" t="s">
        <v>13</v>
      </c>
      <c r="E19934" s="5" t="s">
        <v>7</v>
      </c>
      <c r="F19934" s="6">
        <v>44896</v>
      </c>
      <c r="G19934" s="6" t="str">
        <f>TEXT(datatable[[#This Row],[дата]],"ММ")</f>
        <v>12</v>
      </c>
      <c r="H19934" s="8">
        <v>202.74240000000003</v>
      </c>
      <c r="I19934" s="8">
        <v>131.78880000000001</v>
      </c>
      <c r="J19934" s="8">
        <f>datatable[[#This Row],[продажи_]]-datatable[[#This Row],[себестоимость_]]</f>
        <v>70.953600000000023</v>
      </c>
      <c r="L19934"/>
    </row>
    <row r="19935" spans="2:12" x14ac:dyDescent="0.4">
      <c r="B19935" s="5" t="s">
        <v>68</v>
      </c>
      <c r="C19935" s="5" t="s">
        <v>56</v>
      </c>
      <c r="D19935" s="5" t="s">
        <v>13</v>
      </c>
      <c r="E19935" s="5" t="s">
        <v>7</v>
      </c>
      <c r="F19935" s="6">
        <v>44562</v>
      </c>
      <c r="G19935" s="6" t="str">
        <f>TEXT(datatable[[#This Row],[дата]],"ММ")</f>
        <v>01</v>
      </c>
      <c r="H19935" s="8">
        <v>52.252199999999995</v>
      </c>
      <c r="I19935" s="8">
        <v>28.416150000000002</v>
      </c>
      <c r="J19935" s="8">
        <f>datatable[[#This Row],[продажи_]]-datatable[[#This Row],[себестоимость_]]</f>
        <v>23.836049999999993</v>
      </c>
      <c r="L19935"/>
    </row>
    <row r="19936" spans="2:12" x14ac:dyDescent="0.4">
      <c r="B19936" s="5" t="s">
        <v>68</v>
      </c>
      <c r="C19936" s="5" t="s">
        <v>56</v>
      </c>
      <c r="D19936" s="5" t="s">
        <v>13</v>
      </c>
      <c r="E19936" s="5" t="s">
        <v>7</v>
      </c>
      <c r="F19936" s="6">
        <v>44593</v>
      </c>
      <c r="G19936" s="6" t="str">
        <f>TEXT(datatable[[#This Row],[дата]],"ММ")</f>
        <v>02</v>
      </c>
      <c r="H19936" s="8">
        <v>58.858800000000002</v>
      </c>
      <c r="I19936" s="8">
        <v>51.949799999999996</v>
      </c>
      <c r="J19936" s="8">
        <f>datatable[[#This Row],[продажи_]]-datatable[[#This Row],[себестоимость_]]</f>
        <v>6.909000000000006</v>
      </c>
      <c r="L19936"/>
    </row>
    <row r="19937" spans="2:12" x14ac:dyDescent="0.4">
      <c r="B19937" s="5" t="s">
        <v>68</v>
      </c>
      <c r="C19937" s="5" t="s">
        <v>56</v>
      </c>
      <c r="D19937" s="5" t="s">
        <v>13</v>
      </c>
      <c r="E19937" s="5" t="s">
        <v>7</v>
      </c>
      <c r="F19937" s="6">
        <v>44621</v>
      </c>
      <c r="G19937" s="6" t="str">
        <f>TEXT(datatable[[#This Row],[дата]],"ММ")</f>
        <v>03</v>
      </c>
      <c r="H19937" s="8">
        <v>75.275199999999998</v>
      </c>
      <c r="I19937" s="8">
        <v>45.830399999999997</v>
      </c>
      <c r="J19937" s="8">
        <f>datatable[[#This Row],[продажи_]]-datatable[[#This Row],[себестоимость_]]</f>
        <v>29.444800000000001</v>
      </c>
      <c r="L19937"/>
    </row>
    <row r="19938" spans="2:12" x14ac:dyDescent="0.4">
      <c r="B19938" s="5" t="s">
        <v>68</v>
      </c>
      <c r="C19938" s="5" t="s">
        <v>56</v>
      </c>
      <c r="D19938" s="5" t="s">
        <v>13</v>
      </c>
      <c r="E19938" s="5" t="s">
        <v>7</v>
      </c>
      <c r="F19938" s="6">
        <v>44652</v>
      </c>
      <c r="G19938" s="6" t="str">
        <f>TEXT(datatable[[#This Row],[дата]],"ММ")</f>
        <v>04</v>
      </c>
      <c r="H19938" s="8">
        <v>75.675600000000017</v>
      </c>
      <c r="I19938" s="8">
        <v>43.291499999999999</v>
      </c>
      <c r="J19938" s="8">
        <f>datatable[[#This Row],[продажи_]]-datatable[[#This Row],[себестоимость_]]</f>
        <v>32.384100000000018</v>
      </c>
      <c r="L19938"/>
    </row>
    <row r="19939" spans="2:12" x14ac:dyDescent="0.4">
      <c r="B19939" s="5" t="s">
        <v>68</v>
      </c>
      <c r="C19939" s="5" t="s">
        <v>56</v>
      </c>
      <c r="D19939" s="5" t="s">
        <v>13</v>
      </c>
      <c r="E19939" s="5" t="s">
        <v>7</v>
      </c>
      <c r="F19939" s="6">
        <v>44682</v>
      </c>
      <c r="G19939" s="6" t="str">
        <f>TEXT(datatable[[#This Row],[дата]],"ММ")</f>
        <v>05</v>
      </c>
      <c r="H19939" s="8">
        <v>67.867800000000003</v>
      </c>
      <c r="I19939" s="8">
        <v>45.309599999999996</v>
      </c>
      <c r="J19939" s="8">
        <f>datatable[[#This Row],[продажи_]]-datatable[[#This Row],[себестоимость_]]</f>
        <v>22.558200000000006</v>
      </c>
      <c r="L19939"/>
    </row>
    <row r="19940" spans="2:12" x14ac:dyDescent="0.4">
      <c r="B19940" s="5" t="s">
        <v>68</v>
      </c>
      <c r="C19940" s="5" t="s">
        <v>56</v>
      </c>
      <c r="D19940" s="5" t="s">
        <v>13</v>
      </c>
      <c r="E19940" s="5" t="s">
        <v>7</v>
      </c>
      <c r="F19940" s="6">
        <v>44713</v>
      </c>
      <c r="G19940" s="6" t="str">
        <f>TEXT(datatable[[#This Row],[дата]],"ММ")</f>
        <v>06</v>
      </c>
      <c r="H19940" s="8">
        <v>53.353299999999997</v>
      </c>
      <c r="I19940" s="8">
        <v>38.50665</v>
      </c>
      <c r="J19940" s="8">
        <f>datatable[[#This Row],[продажи_]]-datatable[[#This Row],[себестоимость_]]</f>
        <v>14.846649999999997</v>
      </c>
      <c r="L19940"/>
    </row>
    <row r="19941" spans="2:12" x14ac:dyDescent="0.4">
      <c r="B19941" s="5" t="s">
        <v>68</v>
      </c>
      <c r="C19941" s="5" t="s">
        <v>56</v>
      </c>
      <c r="D19941" s="5" t="s">
        <v>13</v>
      </c>
      <c r="E19941" s="5" t="s">
        <v>7</v>
      </c>
      <c r="F19941" s="6">
        <v>44743</v>
      </c>
      <c r="G19941" s="6" t="str">
        <f>TEXT(datatable[[#This Row],[дата]],"ММ")</f>
        <v>07</v>
      </c>
      <c r="H19941" s="8">
        <v>46.846799999999995</v>
      </c>
      <c r="I19941" s="8">
        <v>23.175599999999999</v>
      </c>
      <c r="J19941" s="8">
        <f>datatable[[#This Row],[продажи_]]-datatable[[#This Row],[себестоимость_]]</f>
        <v>23.671199999999995</v>
      </c>
      <c r="L19941"/>
    </row>
    <row r="19942" spans="2:12" x14ac:dyDescent="0.4">
      <c r="B19942" s="5" t="s">
        <v>68</v>
      </c>
      <c r="C19942" s="5" t="s">
        <v>56</v>
      </c>
      <c r="D19942" s="5" t="s">
        <v>13</v>
      </c>
      <c r="E19942" s="5" t="s">
        <v>7</v>
      </c>
      <c r="F19942" s="6">
        <v>44774</v>
      </c>
      <c r="G19942" s="6" t="str">
        <f>TEXT(datatable[[#This Row],[дата]],"ММ")</f>
        <v>08</v>
      </c>
      <c r="H19942" s="8">
        <v>52.702649999999998</v>
      </c>
      <c r="I19942" s="8">
        <v>26.658450000000002</v>
      </c>
      <c r="J19942" s="8">
        <f>datatable[[#This Row],[продажи_]]-datatable[[#This Row],[себестоимость_]]</f>
        <v>26.044199999999996</v>
      </c>
      <c r="L19942"/>
    </row>
    <row r="19943" spans="2:12" x14ac:dyDescent="0.4">
      <c r="B19943" s="5" t="s">
        <v>68</v>
      </c>
      <c r="C19943" s="5" t="s">
        <v>56</v>
      </c>
      <c r="D19943" s="5" t="s">
        <v>13</v>
      </c>
      <c r="E19943" s="5" t="s">
        <v>7</v>
      </c>
      <c r="F19943" s="6">
        <v>44805</v>
      </c>
      <c r="G19943" s="6" t="str">
        <f>TEXT(datatable[[#This Row],[дата]],"ММ")</f>
        <v>09</v>
      </c>
      <c r="H19943" s="8">
        <v>52.552500000000009</v>
      </c>
      <c r="I19943" s="8">
        <v>31.247999999999998</v>
      </c>
      <c r="J19943" s="8">
        <f>datatable[[#This Row],[продажи_]]-datatable[[#This Row],[себестоимость_]]</f>
        <v>21.304500000000012</v>
      </c>
      <c r="L19943"/>
    </row>
    <row r="19944" spans="2:12" x14ac:dyDescent="0.4">
      <c r="B19944" s="5" t="s">
        <v>68</v>
      </c>
      <c r="C19944" s="5" t="s">
        <v>56</v>
      </c>
      <c r="D19944" s="5" t="s">
        <v>13</v>
      </c>
      <c r="E19944" s="5" t="s">
        <v>7</v>
      </c>
      <c r="F19944" s="6">
        <v>44835</v>
      </c>
      <c r="G19944" s="6" t="str">
        <f>TEXT(datatable[[#This Row],[дата]],"ММ")</f>
        <v>10</v>
      </c>
      <c r="H19944" s="8">
        <v>63.063000000000009</v>
      </c>
      <c r="I19944" s="8">
        <v>53.316899999999997</v>
      </c>
      <c r="J19944" s="8">
        <f>datatable[[#This Row],[продажи_]]-datatable[[#This Row],[себестоимость_]]</f>
        <v>9.7461000000000126</v>
      </c>
      <c r="L19944"/>
    </row>
    <row r="19945" spans="2:12" x14ac:dyDescent="0.4">
      <c r="B19945" s="5" t="s">
        <v>68</v>
      </c>
      <c r="C19945" s="5" t="s">
        <v>56</v>
      </c>
      <c r="D19945" s="5" t="s">
        <v>13</v>
      </c>
      <c r="E19945" s="5" t="s">
        <v>7</v>
      </c>
      <c r="F19945" s="6">
        <v>44866</v>
      </c>
      <c r="G19945" s="6" t="str">
        <f>TEXT(datatable[[#This Row],[дата]],"ММ")</f>
        <v>11</v>
      </c>
      <c r="H19945" s="8">
        <v>78.077999999999989</v>
      </c>
      <c r="I19945" s="8">
        <v>49.085399999999993</v>
      </c>
      <c r="J19945" s="8">
        <f>datatable[[#This Row],[продажи_]]-datatable[[#This Row],[себестоимость_]]</f>
        <v>28.992599999999996</v>
      </c>
      <c r="L19945"/>
    </row>
    <row r="19946" spans="2:12" x14ac:dyDescent="0.4">
      <c r="B19946" s="5" t="s">
        <v>68</v>
      </c>
      <c r="C19946" s="5" t="s">
        <v>56</v>
      </c>
      <c r="D19946" s="5" t="s">
        <v>13</v>
      </c>
      <c r="E19946" s="5" t="s">
        <v>7</v>
      </c>
      <c r="F19946" s="6">
        <v>44896</v>
      </c>
      <c r="G19946" s="6" t="str">
        <f>TEXT(datatable[[#This Row],[дата]],"ММ")</f>
        <v>12</v>
      </c>
      <c r="H19946" s="8">
        <v>50.450400000000002</v>
      </c>
      <c r="I19946" s="8">
        <v>31.638600000000004</v>
      </c>
      <c r="J19946" s="8">
        <f>datatable[[#This Row],[продажи_]]-datatable[[#This Row],[себестоимость_]]</f>
        <v>18.811799999999998</v>
      </c>
      <c r="L19946"/>
    </row>
    <row r="19947" spans="2:12" x14ac:dyDescent="0.4">
      <c r="B19947" s="5" t="s">
        <v>68</v>
      </c>
      <c r="C19947" s="5" t="s">
        <v>56</v>
      </c>
      <c r="D19947" s="5" t="s">
        <v>13</v>
      </c>
      <c r="E19947" s="5" t="s">
        <v>7</v>
      </c>
      <c r="F19947" s="6">
        <v>44562</v>
      </c>
      <c r="G19947" s="6" t="str">
        <f>TEXT(datatable[[#This Row],[дата]],"ММ")</f>
        <v>01</v>
      </c>
      <c r="H19947" s="8">
        <v>8.0073000000000008</v>
      </c>
      <c r="I19947" s="8">
        <v>2.4862500000000001</v>
      </c>
      <c r="J19947" s="8">
        <f>datatable[[#This Row],[продажи_]]-datatable[[#This Row],[себестоимость_]]</f>
        <v>5.5210500000000007</v>
      </c>
      <c r="L19947"/>
    </row>
    <row r="19948" spans="2:12" x14ac:dyDescent="0.4">
      <c r="B19948" s="5" t="s">
        <v>68</v>
      </c>
      <c r="C19948" s="5" t="s">
        <v>56</v>
      </c>
      <c r="D19948" s="5" t="s">
        <v>13</v>
      </c>
      <c r="E19948" s="5" t="s">
        <v>7</v>
      </c>
      <c r="F19948" s="6">
        <v>44593</v>
      </c>
      <c r="G19948" s="6" t="str">
        <f>TEXT(datatable[[#This Row],[дата]],"ММ")</f>
        <v>02</v>
      </c>
      <c r="H19948" s="8">
        <v>16.405200000000001</v>
      </c>
      <c r="I19948" s="8">
        <v>3.7309999999999994</v>
      </c>
      <c r="J19948" s="8">
        <f>datatable[[#This Row],[продажи_]]-datatable[[#This Row],[себестоимость_]]</f>
        <v>12.674200000000001</v>
      </c>
      <c r="L19948"/>
    </row>
    <row r="19949" spans="2:12" x14ac:dyDescent="0.4">
      <c r="B19949" s="5" t="s">
        <v>68</v>
      </c>
      <c r="C19949" s="5" t="s">
        <v>56</v>
      </c>
      <c r="D19949" s="5" t="s">
        <v>13</v>
      </c>
      <c r="E19949" s="5" t="s">
        <v>7</v>
      </c>
      <c r="F19949" s="6">
        <v>44621</v>
      </c>
      <c r="G19949" s="6" t="str">
        <f>TEXT(datatable[[#This Row],[дата]],"ММ")</f>
        <v>03</v>
      </c>
      <c r="H19949" s="8">
        <v>20.311199999999999</v>
      </c>
      <c r="I19949" s="8">
        <v>5.7720000000000011</v>
      </c>
      <c r="J19949" s="8">
        <f>datatable[[#This Row],[продажи_]]-datatable[[#This Row],[себестоимость_]]</f>
        <v>14.539199999999997</v>
      </c>
      <c r="L19949"/>
    </row>
    <row r="19950" spans="2:12" x14ac:dyDescent="0.4">
      <c r="B19950" s="5" t="s">
        <v>68</v>
      </c>
      <c r="C19950" s="5" t="s">
        <v>56</v>
      </c>
      <c r="D19950" s="5" t="s">
        <v>13</v>
      </c>
      <c r="E19950" s="5" t="s">
        <v>7</v>
      </c>
      <c r="F19950" s="6">
        <v>44652</v>
      </c>
      <c r="G19950" s="6" t="str">
        <f>TEXT(datatable[[#This Row],[дата]],"ММ")</f>
        <v>04</v>
      </c>
      <c r="H19950" s="8">
        <v>17.772299999999998</v>
      </c>
      <c r="I19950" s="8">
        <v>3.8219999999999996</v>
      </c>
      <c r="J19950" s="8">
        <f>datatable[[#This Row],[продажи_]]-datatable[[#This Row],[себестоимость_]]</f>
        <v>13.950299999999999</v>
      </c>
      <c r="L19950"/>
    </row>
    <row r="19951" spans="2:12" x14ac:dyDescent="0.4">
      <c r="B19951" s="5" t="s">
        <v>68</v>
      </c>
      <c r="C19951" s="5" t="s">
        <v>56</v>
      </c>
      <c r="D19951" s="5" t="s">
        <v>13</v>
      </c>
      <c r="E19951" s="5" t="s">
        <v>7</v>
      </c>
      <c r="F19951" s="6">
        <v>44682</v>
      </c>
      <c r="G19951" s="6" t="str">
        <f>TEXT(datatable[[#This Row],[дата]],"ММ")</f>
        <v>05</v>
      </c>
      <c r="H19951" s="8">
        <v>11.067</v>
      </c>
      <c r="I19951" s="8">
        <v>3.4710000000000001</v>
      </c>
      <c r="J19951" s="8">
        <f>datatable[[#This Row],[продажи_]]-datatable[[#This Row],[себестоимость_]]</f>
        <v>7.5960000000000001</v>
      </c>
      <c r="L19951"/>
    </row>
    <row r="19952" spans="2:12" x14ac:dyDescent="0.4">
      <c r="B19952" s="5" t="s">
        <v>68</v>
      </c>
      <c r="C19952" s="5" t="s">
        <v>56</v>
      </c>
      <c r="D19952" s="5" t="s">
        <v>13</v>
      </c>
      <c r="E19952" s="5" t="s">
        <v>7</v>
      </c>
      <c r="F19952" s="6">
        <v>44713</v>
      </c>
      <c r="G19952" s="6" t="str">
        <f>TEXT(datatable[[#This Row],[дата]],"ММ")</f>
        <v>06</v>
      </c>
      <c r="H19952" s="8">
        <v>16.643899999999999</v>
      </c>
      <c r="I19952" s="8">
        <v>4.9009999999999989</v>
      </c>
      <c r="J19952" s="8">
        <f>datatable[[#This Row],[продажи_]]-datatable[[#This Row],[себестоимость_]]</f>
        <v>11.742899999999999</v>
      </c>
      <c r="L19952"/>
    </row>
    <row r="19953" spans="2:12" x14ac:dyDescent="0.4">
      <c r="B19953" s="5" t="s">
        <v>68</v>
      </c>
      <c r="C19953" s="5" t="s">
        <v>56</v>
      </c>
      <c r="D19953" s="5" t="s">
        <v>13</v>
      </c>
      <c r="E19953" s="5" t="s">
        <v>7</v>
      </c>
      <c r="F19953" s="6">
        <v>44743</v>
      </c>
      <c r="G19953" s="6" t="str">
        <f>TEXT(datatable[[#This Row],[дата]],"ММ")</f>
        <v>07</v>
      </c>
      <c r="H19953" s="8">
        <v>7.8987999999999996</v>
      </c>
      <c r="I19953" s="8">
        <v>2.6</v>
      </c>
      <c r="J19953" s="8">
        <f>datatable[[#This Row],[продажи_]]-datatable[[#This Row],[себестоимость_]]</f>
        <v>5.2988</v>
      </c>
      <c r="L19953"/>
    </row>
    <row r="19954" spans="2:12" x14ac:dyDescent="0.4">
      <c r="B19954" s="5" t="s">
        <v>68</v>
      </c>
      <c r="C19954" s="5" t="s">
        <v>56</v>
      </c>
      <c r="D19954" s="5" t="s">
        <v>13</v>
      </c>
      <c r="E19954" s="5" t="s">
        <v>7</v>
      </c>
      <c r="F19954" s="6">
        <v>44774</v>
      </c>
      <c r="G19954" s="6" t="str">
        <f>TEXT(datatable[[#This Row],[дата]],"ММ")</f>
        <v>08</v>
      </c>
      <c r="H19954" s="8">
        <v>10.546200000000001</v>
      </c>
      <c r="I19954" s="8">
        <v>2.4277500000000001</v>
      </c>
      <c r="J19954" s="8">
        <f>datatable[[#This Row],[продажи_]]-datatable[[#This Row],[себестоимость_]]</f>
        <v>8.1184500000000011</v>
      </c>
      <c r="L19954"/>
    </row>
    <row r="19955" spans="2:12" x14ac:dyDescent="0.4">
      <c r="B19955" s="5" t="s">
        <v>68</v>
      </c>
      <c r="C19955" s="5" t="s">
        <v>56</v>
      </c>
      <c r="D19955" s="5" t="s">
        <v>13</v>
      </c>
      <c r="E19955" s="5" t="s">
        <v>7</v>
      </c>
      <c r="F19955" s="6">
        <v>44805</v>
      </c>
      <c r="G19955" s="6" t="str">
        <f>TEXT(datatable[[#This Row],[дата]],"ММ")</f>
        <v>09</v>
      </c>
      <c r="H19955" s="8">
        <v>9.2225000000000001</v>
      </c>
      <c r="I19955" s="8">
        <v>2.99</v>
      </c>
      <c r="J19955" s="8">
        <f>datatable[[#This Row],[продажи_]]-datatable[[#This Row],[себестоимость_]]</f>
        <v>6.2324999999999999</v>
      </c>
      <c r="L19955"/>
    </row>
    <row r="19956" spans="2:12" x14ac:dyDescent="0.4">
      <c r="B19956" s="5" t="s">
        <v>68</v>
      </c>
      <c r="C19956" s="5" t="s">
        <v>56</v>
      </c>
      <c r="D19956" s="5" t="s">
        <v>13</v>
      </c>
      <c r="E19956" s="5" t="s">
        <v>7</v>
      </c>
      <c r="F19956" s="6">
        <v>44835</v>
      </c>
      <c r="G19956" s="6" t="str">
        <f>TEXT(datatable[[#This Row],[дата]],"ММ")</f>
        <v>10</v>
      </c>
      <c r="H19956" s="8">
        <v>12.911499999999998</v>
      </c>
      <c r="I19956" s="8">
        <v>4.0495000000000001</v>
      </c>
      <c r="J19956" s="8">
        <f>datatable[[#This Row],[продажи_]]-datatable[[#This Row],[себестоимость_]]</f>
        <v>8.8619999999999983</v>
      </c>
      <c r="L19956"/>
    </row>
    <row r="19957" spans="2:12" x14ac:dyDescent="0.4">
      <c r="B19957" s="5" t="s">
        <v>68</v>
      </c>
      <c r="C19957" s="5" t="s">
        <v>56</v>
      </c>
      <c r="D19957" s="5" t="s">
        <v>13</v>
      </c>
      <c r="E19957" s="5" t="s">
        <v>7</v>
      </c>
      <c r="F19957" s="6">
        <v>44866</v>
      </c>
      <c r="G19957" s="6" t="str">
        <f>TEXT(datatable[[#This Row],[дата]],"ММ")</f>
        <v>11</v>
      </c>
      <c r="H19957" s="8">
        <v>16.643899999999999</v>
      </c>
      <c r="I19957" s="8">
        <v>3.5489999999999995</v>
      </c>
      <c r="J19957" s="8">
        <f>datatable[[#This Row],[продажи_]]-datatable[[#This Row],[себестоимость_]]</f>
        <v>13.094899999999999</v>
      </c>
      <c r="L19957"/>
    </row>
    <row r="19958" spans="2:12" x14ac:dyDescent="0.4">
      <c r="B19958" s="5" t="s">
        <v>68</v>
      </c>
      <c r="C19958" s="5" t="s">
        <v>56</v>
      </c>
      <c r="D19958" s="5" t="s">
        <v>13</v>
      </c>
      <c r="E19958" s="5" t="s">
        <v>7</v>
      </c>
      <c r="F19958" s="6">
        <v>44896</v>
      </c>
      <c r="G19958" s="6" t="str">
        <f>TEXT(datatable[[#This Row],[дата]],"ММ")</f>
        <v>12</v>
      </c>
      <c r="H19958" s="8">
        <v>13.8012</v>
      </c>
      <c r="I19958" s="8">
        <v>3.2369999999999997</v>
      </c>
      <c r="J19958" s="8">
        <f>datatable[[#This Row],[продажи_]]-datatable[[#This Row],[себестоимость_]]</f>
        <v>10.5642</v>
      </c>
      <c r="L19958"/>
    </row>
    <row r="19959" spans="2:12" x14ac:dyDescent="0.4">
      <c r="B19959" s="5" t="s">
        <v>68</v>
      </c>
      <c r="C19959" s="5" t="s">
        <v>56</v>
      </c>
      <c r="D19959" s="5" t="s">
        <v>13</v>
      </c>
      <c r="E19959" s="5" t="s">
        <v>7</v>
      </c>
      <c r="F19959" s="6">
        <v>44562</v>
      </c>
      <c r="G19959" s="6" t="str">
        <f>TEXT(datatable[[#This Row],[дата]],"ММ")</f>
        <v>01</v>
      </c>
      <c r="H19959" s="8">
        <v>9.4499999999999993</v>
      </c>
      <c r="I19959" s="8">
        <v>2.9097000000000004</v>
      </c>
      <c r="J19959" s="8">
        <f>datatable[[#This Row],[продажи_]]-datatable[[#This Row],[себестоимость_]]</f>
        <v>6.5402999999999984</v>
      </c>
      <c r="L19959"/>
    </row>
    <row r="19960" spans="2:12" x14ac:dyDescent="0.4">
      <c r="B19960" s="5" t="s">
        <v>68</v>
      </c>
      <c r="C19960" s="5" t="s">
        <v>56</v>
      </c>
      <c r="D19960" s="5" t="s">
        <v>13</v>
      </c>
      <c r="E19960" s="5" t="s">
        <v>7</v>
      </c>
      <c r="F19960" s="6">
        <v>44593</v>
      </c>
      <c r="G19960" s="6" t="str">
        <f>TEXT(datatable[[#This Row],[дата]],"ММ")</f>
        <v>02</v>
      </c>
      <c r="H19960" s="8">
        <v>10.657500000000001</v>
      </c>
      <c r="I19960" s="8">
        <v>4.8250999999999999</v>
      </c>
      <c r="J19960" s="8">
        <f>datatable[[#This Row],[продажи_]]-datatable[[#This Row],[себестоимость_]]</f>
        <v>5.8324000000000007</v>
      </c>
      <c r="L19960"/>
    </row>
    <row r="19961" spans="2:12" x14ac:dyDescent="0.4">
      <c r="B19961" s="5" t="s">
        <v>68</v>
      </c>
      <c r="C19961" s="5" t="s">
        <v>56</v>
      </c>
      <c r="D19961" s="5" t="s">
        <v>13</v>
      </c>
      <c r="E19961" s="5" t="s">
        <v>7</v>
      </c>
      <c r="F19961" s="6">
        <v>44621</v>
      </c>
      <c r="G19961" s="6" t="str">
        <f>TEXT(datatable[[#This Row],[дата]],"ММ")</f>
        <v>03</v>
      </c>
      <c r="H19961" s="8">
        <v>15.819999999999999</v>
      </c>
      <c r="I19961" s="8">
        <v>4.5871999999999993</v>
      </c>
      <c r="J19961" s="8">
        <f>datatable[[#This Row],[продажи_]]-datatable[[#This Row],[себестоимость_]]</f>
        <v>11.232799999999999</v>
      </c>
      <c r="L19961"/>
    </row>
    <row r="19962" spans="2:12" x14ac:dyDescent="0.4">
      <c r="B19962" s="5" t="s">
        <v>68</v>
      </c>
      <c r="C19962" s="5" t="s">
        <v>56</v>
      </c>
      <c r="D19962" s="5" t="s">
        <v>13</v>
      </c>
      <c r="E19962" s="5" t="s">
        <v>7</v>
      </c>
      <c r="F19962" s="6">
        <v>44652</v>
      </c>
      <c r="G19962" s="6" t="str">
        <f>TEXT(datatable[[#This Row],[дата]],"ММ")</f>
        <v>04</v>
      </c>
      <c r="H19962" s="8">
        <v>12.74</v>
      </c>
      <c r="I19962" s="8">
        <v>5.0813000000000006</v>
      </c>
      <c r="J19962" s="8">
        <f>datatable[[#This Row],[продажи_]]-datatable[[#This Row],[себестоимость_]]</f>
        <v>7.6586999999999996</v>
      </c>
      <c r="L19962"/>
    </row>
    <row r="19963" spans="2:12" x14ac:dyDescent="0.4">
      <c r="B19963" s="5" t="s">
        <v>68</v>
      </c>
      <c r="C19963" s="5" t="s">
        <v>56</v>
      </c>
      <c r="D19963" s="5" t="s">
        <v>13</v>
      </c>
      <c r="E19963" s="5" t="s">
        <v>7</v>
      </c>
      <c r="F19963" s="6">
        <v>44682</v>
      </c>
      <c r="G19963" s="6" t="str">
        <f>TEXT(datatable[[#This Row],[дата]],"ММ")</f>
        <v>05</v>
      </c>
      <c r="H19963" s="8">
        <v>9.4500000000000011</v>
      </c>
      <c r="I19963" s="8">
        <v>3.2208000000000001</v>
      </c>
      <c r="J19963" s="8">
        <f>datatable[[#This Row],[продажи_]]-datatable[[#This Row],[себестоимость_]]</f>
        <v>6.2292000000000005</v>
      </c>
      <c r="L19963"/>
    </row>
    <row r="19964" spans="2:12" x14ac:dyDescent="0.4">
      <c r="B19964" s="5" t="s">
        <v>68</v>
      </c>
      <c r="C19964" s="5" t="s">
        <v>56</v>
      </c>
      <c r="D19964" s="5" t="s">
        <v>13</v>
      </c>
      <c r="E19964" s="5" t="s">
        <v>7</v>
      </c>
      <c r="F19964" s="6">
        <v>44713</v>
      </c>
      <c r="G19964" s="6" t="str">
        <f>TEXT(datatable[[#This Row],[дата]],"ММ")</f>
        <v>06</v>
      </c>
      <c r="H19964" s="8">
        <v>12.853749999999998</v>
      </c>
      <c r="I19964" s="8">
        <v>3.6478000000000006</v>
      </c>
      <c r="J19964" s="8">
        <f>datatable[[#This Row],[продажи_]]-datatable[[#This Row],[себестоимость_]]</f>
        <v>9.2059499999999979</v>
      </c>
      <c r="L19964"/>
    </row>
    <row r="19965" spans="2:12" x14ac:dyDescent="0.4">
      <c r="B19965" s="5" t="s">
        <v>68</v>
      </c>
      <c r="C19965" s="5" t="s">
        <v>56</v>
      </c>
      <c r="D19965" s="5" t="s">
        <v>13</v>
      </c>
      <c r="E19965" s="5" t="s">
        <v>7</v>
      </c>
      <c r="F19965" s="6">
        <v>44743</v>
      </c>
      <c r="G19965" s="6" t="str">
        <f>TEXT(datatable[[#This Row],[дата]],"ММ")</f>
        <v>07</v>
      </c>
      <c r="H19965" s="8">
        <v>6.93</v>
      </c>
      <c r="I19965" s="8">
        <v>2.8792</v>
      </c>
      <c r="J19965" s="8">
        <f>datatable[[#This Row],[продажи_]]-datatable[[#This Row],[себестоимость_]]</f>
        <v>4.0507999999999997</v>
      </c>
      <c r="L19965"/>
    </row>
    <row r="19966" spans="2:12" x14ac:dyDescent="0.4">
      <c r="B19966" s="5" t="s">
        <v>68</v>
      </c>
      <c r="C19966" s="5" t="s">
        <v>56</v>
      </c>
      <c r="D19966" s="5" t="s">
        <v>13</v>
      </c>
      <c r="E19966" s="5" t="s">
        <v>7</v>
      </c>
      <c r="F19966" s="6">
        <v>44774</v>
      </c>
      <c r="G19966" s="6" t="str">
        <f>TEXT(datatable[[#This Row],[дата]],"ММ")</f>
        <v>08</v>
      </c>
      <c r="H19966" s="8">
        <v>7.3237500000000004</v>
      </c>
      <c r="I19966" s="8">
        <v>2.38815</v>
      </c>
      <c r="J19966" s="8">
        <f>datatable[[#This Row],[продажи_]]-datatable[[#This Row],[себестоимость_]]</f>
        <v>4.9356000000000009</v>
      </c>
      <c r="L19966"/>
    </row>
    <row r="19967" spans="2:12" x14ac:dyDescent="0.4">
      <c r="B19967" s="5" t="s">
        <v>68</v>
      </c>
      <c r="C19967" s="5" t="s">
        <v>56</v>
      </c>
      <c r="D19967" s="5" t="s">
        <v>13</v>
      </c>
      <c r="E19967" s="5" t="s">
        <v>7</v>
      </c>
      <c r="F19967" s="6">
        <v>44805</v>
      </c>
      <c r="G19967" s="6" t="str">
        <f>TEXT(datatable[[#This Row],[дата]],"ММ")</f>
        <v>09</v>
      </c>
      <c r="H19967" s="8">
        <v>9.1</v>
      </c>
      <c r="I19967" s="8">
        <v>3.4160000000000008</v>
      </c>
      <c r="J19967" s="8">
        <f>datatable[[#This Row],[продажи_]]-datatable[[#This Row],[себестоимость_]]</f>
        <v>5.6839999999999993</v>
      </c>
      <c r="L19967"/>
    </row>
    <row r="19968" spans="2:12" x14ac:dyDescent="0.4">
      <c r="B19968" s="5" t="s">
        <v>68</v>
      </c>
      <c r="C19968" s="5" t="s">
        <v>56</v>
      </c>
      <c r="D19968" s="5" t="s">
        <v>13</v>
      </c>
      <c r="E19968" s="5" t="s">
        <v>7</v>
      </c>
      <c r="F19968" s="6">
        <v>44835</v>
      </c>
      <c r="G19968" s="6" t="str">
        <f>TEXT(datatable[[#This Row],[дата]],"ММ")</f>
        <v>10</v>
      </c>
      <c r="H19968" s="8">
        <v>11.3925</v>
      </c>
      <c r="I19968" s="8">
        <v>4.3981000000000003</v>
      </c>
      <c r="J19968" s="8">
        <f>datatable[[#This Row],[продажи_]]-datatable[[#This Row],[себестоимость_]]</f>
        <v>6.9943999999999997</v>
      </c>
      <c r="L19968"/>
    </row>
    <row r="19969" spans="2:12" x14ac:dyDescent="0.4">
      <c r="B19969" s="5" t="s">
        <v>68</v>
      </c>
      <c r="C19969" s="5" t="s">
        <v>56</v>
      </c>
      <c r="D19969" s="5" t="s">
        <v>13</v>
      </c>
      <c r="E19969" s="5" t="s">
        <v>7</v>
      </c>
      <c r="F19969" s="6">
        <v>44866</v>
      </c>
      <c r="G19969" s="6" t="str">
        <f>TEXT(datatable[[#This Row],[дата]],"ММ")</f>
        <v>11</v>
      </c>
      <c r="H19969" s="8">
        <v>9.5549999999999997</v>
      </c>
      <c r="I19969" s="8">
        <v>3.3306</v>
      </c>
      <c r="J19969" s="8">
        <f>datatable[[#This Row],[продажи_]]-datatable[[#This Row],[себестоимость_]]</f>
        <v>6.2243999999999993</v>
      </c>
      <c r="L19969"/>
    </row>
    <row r="19970" spans="2:12" x14ac:dyDescent="0.4">
      <c r="B19970" s="5" t="s">
        <v>68</v>
      </c>
      <c r="C19970" s="5" t="s">
        <v>56</v>
      </c>
      <c r="D19970" s="5" t="s">
        <v>13</v>
      </c>
      <c r="E19970" s="5" t="s">
        <v>7</v>
      </c>
      <c r="F19970" s="6">
        <v>44896</v>
      </c>
      <c r="G19970" s="6" t="str">
        <f>TEXT(datatable[[#This Row],[дата]],"ММ")</f>
        <v>12</v>
      </c>
      <c r="H19970" s="8">
        <v>12.074999999999999</v>
      </c>
      <c r="I19970" s="8">
        <v>3.8430000000000004</v>
      </c>
      <c r="J19970" s="8">
        <f>datatable[[#This Row],[продажи_]]-datatable[[#This Row],[себестоимость_]]</f>
        <v>8.2319999999999993</v>
      </c>
      <c r="L19970"/>
    </row>
    <row r="19971" spans="2:12" x14ac:dyDescent="0.4">
      <c r="B19971" s="5" t="s">
        <v>68</v>
      </c>
      <c r="C19971" s="5" t="s">
        <v>56</v>
      </c>
      <c r="D19971" s="5" t="s">
        <v>13</v>
      </c>
      <c r="E19971" s="5" t="s">
        <v>7</v>
      </c>
      <c r="F19971" s="6">
        <v>44562</v>
      </c>
      <c r="G19971" s="6" t="str">
        <f>TEXT(datatable[[#This Row],[дата]],"ММ")</f>
        <v>01</v>
      </c>
      <c r="H19971" s="8">
        <v>0.52064999999999995</v>
      </c>
      <c r="I19971" s="8">
        <v>0.27</v>
      </c>
      <c r="J19971" s="8">
        <f>datatable[[#This Row],[продажи_]]-datatable[[#This Row],[себестоимость_]]</f>
        <v>0.25064999999999993</v>
      </c>
      <c r="L19971"/>
    </row>
    <row r="19972" spans="2:12" x14ac:dyDescent="0.4">
      <c r="B19972" s="5" t="s">
        <v>68</v>
      </c>
      <c r="C19972" s="5" t="s">
        <v>56</v>
      </c>
      <c r="D19972" s="5" t="s">
        <v>13</v>
      </c>
      <c r="E19972" s="5" t="s">
        <v>7</v>
      </c>
      <c r="F19972" s="6">
        <v>44593</v>
      </c>
      <c r="G19972" s="6" t="str">
        <f>TEXT(datatable[[#This Row],[дата]],"ММ")</f>
        <v>02</v>
      </c>
      <c r="H19972" s="8">
        <v>0.84630000000000005</v>
      </c>
      <c r="I19972" s="8">
        <v>0.37450000000000006</v>
      </c>
      <c r="J19972" s="8">
        <f>datatable[[#This Row],[продажи_]]-datatable[[#This Row],[себестоимость_]]</f>
        <v>0.4718</v>
      </c>
      <c r="L19972"/>
    </row>
    <row r="19973" spans="2:12" x14ac:dyDescent="0.4">
      <c r="B19973" s="5" t="s">
        <v>68</v>
      </c>
      <c r="C19973" s="5" t="s">
        <v>56</v>
      </c>
      <c r="D19973" s="5" t="s">
        <v>13</v>
      </c>
      <c r="E19973" s="5" t="s">
        <v>7</v>
      </c>
      <c r="F19973" s="6">
        <v>44621</v>
      </c>
      <c r="G19973" s="6" t="str">
        <f>TEXT(datatable[[#This Row],[дата]],"ММ")</f>
        <v>03</v>
      </c>
      <c r="H19973" s="8">
        <v>0.90480000000000005</v>
      </c>
      <c r="I19973" s="8">
        <v>0.48</v>
      </c>
      <c r="J19973" s="8">
        <f>datatable[[#This Row],[продажи_]]-datatable[[#This Row],[себестоимость_]]</f>
        <v>0.42480000000000007</v>
      </c>
      <c r="L19973"/>
    </row>
    <row r="19974" spans="2:12" x14ac:dyDescent="0.4">
      <c r="B19974" s="5" t="s">
        <v>68</v>
      </c>
      <c r="C19974" s="5" t="s">
        <v>56</v>
      </c>
      <c r="D19974" s="5" t="s">
        <v>13</v>
      </c>
      <c r="E19974" s="5" t="s">
        <v>7</v>
      </c>
      <c r="F19974" s="6">
        <v>44652</v>
      </c>
      <c r="G19974" s="6" t="str">
        <f>TEXT(datatable[[#This Row],[дата]],"ММ")</f>
        <v>04</v>
      </c>
      <c r="H19974" s="8">
        <v>0.74619999999999997</v>
      </c>
      <c r="I19974" s="8">
        <v>0.35700000000000004</v>
      </c>
      <c r="J19974" s="8">
        <f>datatable[[#This Row],[продажи_]]-datatable[[#This Row],[себестоимость_]]</f>
        <v>0.38919999999999993</v>
      </c>
      <c r="L19974"/>
    </row>
    <row r="19975" spans="2:12" x14ac:dyDescent="0.4">
      <c r="B19975" s="5" t="s">
        <v>68</v>
      </c>
      <c r="C19975" s="5" t="s">
        <v>56</v>
      </c>
      <c r="D19975" s="5" t="s">
        <v>13</v>
      </c>
      <c r="E19975" s="5" t="s">
        <v>7</v>
      </c>
      <c r="F19975" s="6">
        <v>44682</v>
      </c>
      <c r="G19975" s="6" t="str">
        <f>TEXT(datatable[[#This Row],[дата]],"ММ")</f>
        <v>05</v>
      </c>
      <c r="H19975" s="8">
        <v>0.89699999999999991</v>
      </c>
      <c r="I19975" s="8">
        <v>0.26700000000000002</v>
      </c>
      <c r="J19975" s="8">
        <f>datatable[[#This Row],[продажи_]]-datatable[[#This Row],[себестоимость_]]</f>
        <v>0.62999999999999989</v>
      </c>
      <c r="L19975"/>
    </row>
    <row r="19976" spans="2:12" x14ac:dyDescent="0.4">
      <c r="B19976" s="5" t="s">
        <v>68</v>
      </c>
      <c r="C19976" s="5" t="s">
        <v>56</v>
      </c>
      <c r="D19976" s="5" t="s">
        <v>13</v>
      </c>
      <c r="E19976" s="5" t="s">
        <v>7</v>
      </c>
      <c r="F19976" s="6">
        <v>44713</v>
      </c>
      <c r="G19976" s="6" t="str">
        <f>TEXT(datatable[[#This Row],[дата]],"ММ")</f>
        <v>06</v>
      </c>
      <c r="H19976" s="8">
        <v>0.90415000000000001</v>
      </c>
      <c r="I19976" s="8">
        <v>0.33475000000000005</v>
      </c>
      <c r="J19976" s="8">
        <f>datatable[[#This Row],[продажи_]]-datatable[[#This Row],[себестоимость_]]</f>
        <v>0.56939999999999991</v>
      </c>
      <c r="L19976"/>
    </row>
    <row r="19977" spans="2:12" x14ac:dyDescent="0.4">
      <c r="B19977" s="5" t="s">
        <v>68</v>
      </c>
      <c r="C19977" s="5" t="s">
        <v>56</v>
      </c>
      <c r="D19977" s="5" t="s">
        <v>13</v>
      </c>
      <c r="E19977" s="5" t="s">
        <v>7</v>
      </c>
      <c r="F19977" s="6">
        <v>44743</v>
      </c>
      <c r="G19977" s="6" t="str">
        <f>TEXT(datatable[[#This Row],[дата]],"ММ")</f>
        <v>07</v>
      </c>
      <c r="H19977" s="8">
        <v>0.43159999999999998</v>
      </c>
      <c r="I19977" s="8">
        <v>0.22400000000000003</v>
      </c>
      <c r="J19977" s="8">
        <f>datatable[[#This Row],[продажи_]]-datatable[[#This Row],[себестоимость_]]</f>
        <v>0.20759999999999995</v>
      </c>
      <c r="L19977"/>
    </row>
    <row r="19978" spans="2:12" x14ac:dyDescent="0.4">
      <c r="B19978" s="5" t="s">
        <v>68</v>
      </c>
      <c r="C19978" s="5" t="s">
        <v>56</v>
      </c>
      <c r="D19978" s="5" t="s">
        <v>13</v>
      </c>
      <c r="E19978" s="5" t="s">
        <v>7</v>
      </c>
      <c r="F19978" s="6">
        <v>44774</v>
      </c>
      <c r="G19978" s="6" t="str">
        <f>TEXT(datatable[[#This Row],[дата]],"ММ")</f>
        <v>08</v>
      </c>
      <c r="H19978" s="8">
        <v>0.57914999999999994</v>
      </c>
      <c r="I19978" s="8">
        <v>0.24075000000000002</v>
      </c>
      <c r="J19978" s="8">
        <f>datatable[[#This Row],[продажи_]]-datatable[[#This Row],[себестоимость_]]</f>
        <v>0.33839999999999992</v>
      </c>
      <c r="L19978"/>
    </row>
    <row r="19979" spans="2:12" x14ac:dyDescent="0.4">
      <c r="B19979" s="5" t="s">
        <v>68</v>
      </c>
      <c r="C19979" s="5" t="s">
        <v>56</v>
      </c>
      <c r="D19979" s="5" t="s">
        <v>13</v>
      </c>
      <c r="E19979" s="5" t="s">
        <v>7</v>
      </c>
      <c r="F19979" s="6">
        <v>44805</v>
      </c>
      <c r="G19979" s="6" t="str">
        <f>TEXT(datatable[[#This Row],[дата]],"ММ")</f>
        <v>09</v>
      </c>
      <c r="H19979" s="8">
        <v>0.65</v>
      </c>
      <c r="I19979" s="8">
        <v>0.27250000000000002</v>
      </c>
      <c r="J19979" s="8">
        <f>datatable[[#This Row],[продажи_]]-datatable[[#This Row],[себестоимость_]]</f>
        <v>0.3775</v>
      </c>
      <c r="L19979"/>
    </row>
    <row r="19980" spans="2:12" x14ac:dyDescent="0.4">
      <c r="B19980" s="5" t="s">
        <v>68</v>
      </c>
      <c r="C19980" s="5" t="s">
        <v>56</v>
      </c>
      <c r="D19980" s="5" t="s">
        <v>13</v>
      </c>
      <c r="E19980" s="5" t="s">
        <v>7</v>
      </c>
      <c r="F19980" s="6">
        <v>44835</v>
      </c>
      <c r="G19980" s="6" t="str">
        <f>TEXT(datatable[[#This Row],[дата]],"ММ")</f>
        <v>10</v>
      </c>
      <c r="H19980" s="8">
        <v>0.81900000000000006</v>
      </c>
      <c r="I19980" s="8">
        <v>0.39200000000000007</v>
      </c>
      <c r="J19980" s="8">
        <f>datatable[[#This Row],[продажи_]]-datatable[[#This Row],[себестоимость_]]</f>
        <v>0.42699999999999999</v>
      </c>
      <c r="L19980"/>
    </row>
    <row r="19981" spans="2:12" x14ac:dyDescent="0.4">
      <c r="B19981" s="5" t="s">
        <v>68</v>
      </c>
      <c r="C19981" s="5" t="s">
        <v>56</v>
      </c>
      <c r="D19981" s="5" t="s">
        <v>13</v>
      </c>
      <c r="E19981" s="5" t="s">
        <v>7</v>
      </c>
      <c r="F19981" s="6">
        <v>44866</v>
      </c>
      <c r="G19981" s="6" t="str">
        <f>TEXT(datatable[[#This Row],[дата]],"ММ")</f>
        <v>11</v>
      </c>
      <c r="H19981" s="8">
        <v>0.92949999999999999</v>
      </c>
      <c r="I19981" s="8">
        <v>0.35100000000000003</v>
      </c>
      <c r="J19981" s="8">
        <f>datatable[[#This Row],[продажи_]]-datatable[[#This Row],[себестоимость_]]</f>
        <v>0.57850000000000001</v>
      </c>
      <c r="L19981"/>
    </row>
    <row r="19982" spans="2:12" x14ac:dyDescent="0.4">
      <c r="B19982" s="5" t="s">
        <v>68</v>
      </c>
      <c r="C19982" s="5" t="s">
        <v>56</v>
      </c>
      <c r="D19982" s="5" t="s">
        <v>13</v>
      </c>
      <c r="E19982" s="5" t="s">
        <v>7</v>
      </c>
      <c r="F19982" s="6">
        <v>44896</v>
      </c>
      <c r="G19982" s="6" t="str">
        <f>TEXT(datatable[[#This Row],[дата]],"ММ")</f>
        <v>12</v>
      </c>
      <c r="H19982" s="8">
        <v>0.85020000000000007</v>
      </c>
      <c r="I19982" s="8">
        <v>0.27600000000000002</v>
      </c>
      <c r="J19982" s="8">
        <f>datatable[[#This Row],[продажи_]]-datatable[[#This Row],[себестоимость_]]</f>
        <v>0.57420000000000004</v>
      </c>
      <c r="L19982"/>
    </row>
    <row r="19983" spans="2:12" x14ac:dyDescent="0.4">
      <c r="B19983" s="5" t="s">
        <v>68</v>
      </c>
      <c r="C19983" s="5" t="s">
        <v>56</v>
      </c>
      <c r="D19983" s="5" t="s">
        <v>13</v>
      </c>
      <c r="E19983" s="5" t="s">
        <v>7</v>
      </c>
      <c r="F19983" s="6">
        <v>44562</v>
      </c>
      <c r="G19983" s="6" t="str">
        <f>TEXT(datatable[[#This Row],[дата]],"ММ")</f>
        <v>01</v>
      </c>
      <c r="H19983" s="8">
        <v>14.9472</v>
      </c>
      <c r="I19983" s="8">
        <v>7.6518000000000015</v>
      </c>
      <c r="J19983" s="8">
        <f>datatable[[#This Row],[продажи_]]-datatable[[#This Row],[себестоимость_]]</f>
        <v>7.295399999999999</v>
      </c>
      <c r="L19983"/>
    </row>
    <row r="19984" spans="2:12" x14ac:dyDescent="0.4">
      <c r="B19984" s="5" t="s">
        <v>68</v>
      </c>
      <c r="C19984" s="5" t="s">
        <v>56</v>
      </c>
      <c r="D19984" s="5" t="s">
        <v>13</v>
      </c>
      <c r="E19984" s="5" t="s">
        <v>7</v>
      </c>
      <c r="F19984" s="6">
        <v>44593</v>
      </c>
      <c r="G19984" s="6" t="str">
        <f>TEXT(datatable[[#This Row],[дата]],"ММ")</f>
        <v>02</v>
      </c>
      <c r="H19984" s="8">
        <v>26.399799999999999</v>
      </c>
      <c r="I19984" s="8">
        <v>10.5924</v>
      </c>
      <c r="J19984" s="8">
        <f>datatable[[#This Row],[продажи_]]-datatable[[#This Row],[себестоимость_]]</f>
        <v>15.807399999999999</v>
      </c>
      <c r="L19984"/>
    </row>
    <row r="19985" spans="2:12" x14ac:dyDescent="0.4">
      <c r="B19985" s="5" t="s">
        <v>68</v>
      </c>
      <c r="C19985" s="5" t="s">
        <v>56</v>
      </c>
      <c r="D19985" s="5" t="s">
        <v>13</v>
      </c>
      <c r="E19985" s="5" t="s">
        <v>7</v>
      </c>
      <c r="F19985" s="6">
        <v>44621</v>
      </c>
      <c r="G19985" s="6" t="str">
        <f>TEXT(datatable[[#This Row],[дата]],"ММ")</f>
        <v>03</v>
      </c>
      <c r="H19985" s="8">
        <v>26.572799999999997</v>
      </c>
      <c r="I19985" s="8">
        <v>11.731199999999999</v>
      </c>
      <c r="J19985" s="8">
        <f>datatable[[#This Row],[продажи_]]-datatable[[#This Row],[себестоимость_]]</f>
        <v>14.841599999999998</v>
      </c>
      <c r="L19985"/>
    </row>
    <row r="19986" spans="2:12" x14ac:dyDescent="0.4">
      <c r="B19986" s="5" t="s">
        <v>68</v>
      </c>
      <c r="C19986" s="5" t="s">
        <v>56</v>
      </c>
      <c r="D19986" s="5" t="s">
        <v>13</v>
      </c>
      <c r="E19986" s="5" t="s">
        <v>7</v>
      </c>
      <c r="F19986" s="6">
        <v>44652</v>
      </c>
      <c r="G19986" s="6" t="str">
        <f>TEXT(datatable[[#This Row],[дата]],"ММ")</f>
        <v>04</v>
      </c>
      <c r="H19986" s="8">
        <v>27.852999999999998</v>
      </c>
      <c r="I19986" s="8">
        <v>12.121200000000002</v>
      </c>
      <c r="J19986" s="8">
        <f>datatable[[#This Row],[продажи_]]-datatable[[#This Row],[себестоимость_]]</f>
        <v>15.731799999999996</v>
      </c>
      <c r="L19986"/>
    </row>
    <row r="19987" spans="2:12" x14ac:dyDescent="0.4">
      <c r="B19987" s="5" t="s">
        <v>68</v>
      </c>
      <c r="C19987" s="5" t="s">
        <v>56</v>
      </c>
      <c r="D19987" s="5" t="s">
        <v>13</v>
      </c>
      <c r="E19987" s="5" t="s">
        <v>7</v>
      </c>
      <c r="F19987" s="6">
        <v>44682</v>
      </c>
      <c r="G19987" s="6" t="str">
        <f>TEXT(datatable[[#This Row],[дата]],"ММ")</f>
        <v>05</v>
      </c>
      <c r="H19987" s="8">
        <v>24.081600000000002</v>
      </c>
      <c r="I19987" s="8">
        <v>8.8919999999999995</v>
      </c>
      <c r="J19987" s="8">
        <f>datatable[[#This Row],[продажи_]]-datatable[[#This Row],[себестоимость_]]</f>
        <v>15.189600000000002</v>
      </c>
      <c r="L19987"/>
    </row>
    <row r="19988" spans="2:12" x14ac:dyDescent="0.4">
      <c r="B19988" s="5" t="s">
        <v>68</v>
      </c>
      <c r="C19988" s="5" t="s">
        <v>56</v>
      </c>
      <c r="D19988" s="5" t="s">
        <v>13</v>
      </c>
      <c r="E19988" s="5" t="s">
        <v>7</v>
      </c>
      <c r="F19988" s="6">
        <v>44713</v>
      </c>
      <c r="G19988" s="6" t="str">
        <f>TEXT(datatable[[#This Row],[дата]],"ММ")</f>
        <v>06</v>
      </c>
      <c r="H19988" s="8">
        <v>19.3414</v>
      </c>
      <c r="I19988" s="8">
        <v>10.3428</v>
      </c>
      <c r="J19988" s="8">
        <f>datatable[[#This Row],[продажи_]]-datatable[[#This Row],[себестоимость_]]</f>
        <v>8.9985999999999997</v>
      </c>
      <c r="L19988"/>
    </row>
    <row r="19989" spans="2:12" x14ac:dyDescent="0.4">
      <c r="B19989" s="5" t="s">
        <v>68</v>
      </c>
      <c r="C19989" s="5" t="s">
        <v>56</v>
      </c>
      <c r="D19989" s="5" t="s">
        <v>13</v>
      </c>
      <c r="E19989" s="5" t="s">
        <v>7</v>
      </c>
      <c r="F19989" s="6">
        <v>44743</v>
      </c>
      <c r="G19989" s="6" t="str">
        <f>TEXT(datatable[[#This Row],[дата]],"ММ")</f>
        <v>07</v>
      </c>
      <c r="H19989" s="8">
        <v>14.9472</v>
      </c>
      <c r="I19989" s="8">
        <v>6.3024000000000004</v>
      </c>
      <c r="J19989" s="8">
        <f>datatable[[#This Row],[продажи_]]-datatable[[#This Row],[себестоимость_]]</f>
        <v>8.6448</v>
      </c>
      <c r="L19989"/>
    </row>
    <row r="19990" spans="2:12" x14ac:dyDescent="0.4">
      <c r="B19990" s="5" t="s">
        <v>68</v>
      </c>
      <c r="C19990" s="5" t="s">
        <v>56</v>
      </c>
      <c r="D19990" s="5" t="s">
        <v>13</v>
      </c>
      <c r="E19990" s="5" t="s">
        <v>7</v>
      </c>
      <c r="F19990" s="6">
        <v>44774</v>
      </c>
      <c r="G19990" s="6" t="str">
        <f>TEXT(datatable[[#This Row],[дата]],"ММ")</f>
        <v>08</v>
      </c>
      <c r="H19990" s="8">
        <v>14.013</v>
      </c>
      <c r="I19990" s="8">
        <v>5.9670000000000005</v>
      </c>
      <c r="J19990" s="8">
        <f>datatable[[#This Row],[продажи_]]-datatable[[#This Row],[себестоимость_]]</f>
        <v>8.0459999999999994</v>
      </c>
      <c r="L19990"/>
    </row>
    <row r="19991" spans="2:12" x14ac:dyDescent="0.4">
      <c r="B19991" s="5" t="s">
        <v>68</v>
      </c>
      <c r="C19991" s="5" t="s">
        <v>56</v>
      </c>
      <c r="D19991" s="5" t="s">
        <v>13</v>
      </c>
      <c r="E19991" s="5" t="s">
        <v>7</v>
      </c>
      <c r="F19991" s="6">
        <v>44805</v>
      </c>
      <c r="G19991" s="6" t="str">
        <f>TEXT(datatable[[#This Row],[дата]],"ММ")</f>
        <v>09</v>
      </c>
      <c r="H19991" s="8">
        <v>14.186</v>
      </c>
      <c r="I19991" s="8">
        <v>9.1259999999999994</v>
      </c>
      <c r="J19991" s="8">
        <f>datatable[[#This Row],[продажи_]]-datatable[[#This Row],[себестоимость_]]</f>
        <v>5.0600000000000005</v>
      </c>
      <c r="L19991"/>
    </row>
    <row r="19992" spans="2:12" x14ac:dyDescent="0.4">
      <c r="B19992" s="5" t="s">
        <v>68</v>
      </c>
      <c r="C19992" s="5" t="s">
        <v>56</v>
      </c>
      <c r="D19992" s="5" t="s">
        <v>13</v>
      </c>
      <c r="E19992" s="5" t="s">
        <v>7</v>
      </c>
      <c r="F19992" s="6">
        <v>44835</v>
      </c>
      <c r="G19992" s="6" t="str">
        <f>TEXT(datatable[[#This Row],[дата]],"ММ")</f>
        <v>10</v>
      </c>
      <c r="H19992" s="8">
        <v>26.641999999999999</v>
      </c>
      <c r="I19992" s="8">
        <v>12.9948</v>
      </c>
      <c r="J19992" s="8">
        <f>datatable[[#This Row],[продажи_]]-datatable[[#This Row],[себестоимость_]]</f>
        <v>13.6472</v>
      </c>
      <c r="L19992"/>
    </row>
    <row r="19993" spans="2:12" x14ac:dyDescent="0.4">
      <c r="B19993" s="5" t="s">
        <v>68</v>
      </c>
      <c r="C19993" s="5" t="s">
        <v>56</v>
      </c>
      <c r="D19993" s="5" t="s">
        <v>13</v>
      </c>
      <c r="E19993" s="5" t="s">
        <v>7</v>
      </c>
      <c r="F19993" s="6">
        <v>44866</v>
      </c>
      <c r="G19993" s="6" t="str">
        <f>TEXT(datatable[[#This Row],[дата]],"ММ")</f>
        <v>11</v>
      </c>
      <c r="H19993" s="8">
        <v>20.690800000000003</v>
      </c>
      <c r="I19993" s="8">
        <v>8.9232000000000014</v>
      </c>
      <c r="J19993" s="8">
        <f>datatable[[#This Row],[продажи_]]-datatable[[#This Row],[себестоимость_]]</f>
        <v>11.767600000000002</v>
      </c>
      <c r="L19993"/>
    </row>
    <row r="19994" spans="2:12" x14ac:dyDescent="0.4">
      <c r="B19994" s="5" t="s">
        <v>68</v>
      </c>
      <c r="C19994" s="5" t="s">
        <v>56</v>
      </c>
      <c r="D19994" s="5" t="s">
        <v>13</v>
      </c>
      <c r="E19994" s="5" t="s">
        <v>7</v>
      </c>
      <c r="F19994" s="6">
        <v>44896</v>
      </c>
      <c r="G19994" s="6" t="str">
        <f>TEXT(datatable[[#This Row],[дата]],"ММ")</f>
        <v>12</v>
      </c>
      <c r="H19994" s="8">
        <v>19.722000000000001</v>
      </c>
      <c r="I19994" s="8">
        <v>10.3896</v>
      </c>
      <c r="J19994" s="8">
        <f>datatable[[#This Row],[продажи_]]-datatable[[#This Row],[себестоимость_]]</f>
        <v>9.3324000000000016</v>
      </c>
      <c r="L19994"/>
    </row>
    <row r="19995" spans="2:12" x14ac:dyDescent="0.4">
      <c r="B19995" s="5" t="s">
        <v>68</v>
      </c>
      <c r="C19995" s="5" t="s">
        <v>56</v>
      </c>
      <c r="D19995" s="5" t="s">
        <v>13</v>
      </c>
      <c r="E19995" s="5" t="s">
        <v>7</v>
      </c>
      <c r="F19995" s="6">
        <v>44562</v>
      </c>
      <c r="G19995" s="6" t="str">
        <f>TEXT(datatable[[#This Row],[дата]],"ММ")</f>
        <v>01</v>
      </c>
      <c r="H19995" s="8">
        <v>13.610250000000001</v>
      </c>
      <c r="I19995" s="8">
        <v>3.5235000000000003</v>
      </c>
      <c r="J19995" s="8">
        <f>datatable[[#This Row],[продажи_]]-datatable[[#This Row],[себестоимость_]]</f>
        <v>10.08675</v>
      </c>
      <c r="L19995"/>
    </row>
    <row r="19996" spans="2:12" x14ac:dyDescent="0.4">
      <c r="B19996" s="5" t="s">
        <v>68</v>
      </c>
      <c r="C19996" s="5" t="s">
        <v>56</v>
      </c>
      <c r="D19996" s="5" t="s">
        <v>13</v>
      </c>
      <c r="E19996" s="5" t="s">
        <v>7</v>
      </c>
      <c r="F19996" s="6">
        <v>44593</v>
      </c>
      <c r="G19996" s="6" t="str">
        <f>TEXT(datatable[[#This Row],[дата]],"ММ")</f>
        <v>02</v>
      </c>
      <c r="H19996" s="8">
        <v>16.937200000000001</v>
      </c>
      <c r="I19996" s="8">
        <v>5.6637000000000004</v>
      </c>
      <c r="J19996" s="8">
        <f>datatable[[#This Row],[продажи_]]-datatable[[#This Row],[себестоимость_]]</f>
        <v>11.2735</v>
      </c>
      <c r="L19996"/>
    </row>
    <row r="19997" spans="2:12" x14ac:dyDescent="0.4">
      <c r="B19997" s="5" t="s">
        <v>68</v>
      </c>
      <c r="C19997" s="5" t="s">
        <v>56</v>
      </c>
      <c r="D19997" s="5" t="s">
        <v>13</v>
      </c>
      <c r="E19997" s="5" t="s">
        <v>7</v>
      </c>
      <c r="F19997" s="6">
        <v>44621</v>
      </c>
      <c r="G19997" s="6" t="str">
        <f>TEXT(datatable[[#This Row],[дата]],"ММ")</f>
        <v>03</v>
      </c>
      <c r="H19997" s="8">
        <v>17.673599999999997</v>
      </c>
      <c r="I19997" s="8">
        <v>5.7767999999999997</v>
      </c>
      <c r="J19997" s="8">
        <f>datatable[[#This Row],[продажи_]]-datatable[[#This Row],[себестоимость_]]</f>
        <v>11.896799999999997</v>
      </c>
      <c r="L19997"/>
    </row>
    <row r="19998" spans="2:12" x14ac:dyDescent="0.4">
      <c r="B19998" s="5" t="s">
        <v>68</v>
      </c>
      <c r="C19998" s="5" t="s">
        <v>56</v>
      </c>
      <c r="D19998" s="5" t="s">
        <v>13</v>
      </c>
      <c r="E19998" s="5" t="s">
        <v>7</v>
      </c>
      <c r="F19998" s="6">
        <v>44652</v>
      </c>
      <c r="G19998" s="6" t="str">
        <f>TEXT(datatable[[#This Row],[дата]],"ММ")</f>
        <v>04</v>
      </c>
      <c r="H19998" s="8">
        <v>15.0962</v>
      </c>
      <c r="I19998" s="8">
        <v>6.6381000000000006</v>
      </c>
      <c r="J19998" s="8">
        <f>datatable[[#This Row],[продажи_]]-datatable[[#This Row],[себестоимость_]]</f>
        <v>8.4580999999999982</v>
      </c>
      <c r="L19998"/>
    </row>
    <row r="19999" spans="2:12" x14ac:dyDescent="0.4">
      <c r="B19999" s="5" t="s">
        <v>68</v>
      </c>
      <c r="C19999" s="5" t="s">
        <v>56</v>
      </c>
      <c r="D19999" s="5" t="s">
        <v>13</v>
      </c>
      <c r="E19999" s="5" t="s">
        <v>7</v>
      </c>
      <c r="F19999" s="6">
        <v>44682</v>
      </c>
      <c r="G19999" s="6" t="str">
        <f>TEXT(datatable[[#This Row],[дата]],"ММ")</f>
        <v>05</v>
      </c>
      <c r="H19999" s="8">
        <v>14.359800000000002</v>
      </c>
      <c r="I19999" s="8">
        <v>4.2803999999999993</v>
      </c>
      <c r="J19999" s="8">
        <f>datatable[[#This Row],[продажи_]]-datatable[[#This Row],[себестоимость_]]</f>
        <v>10.079400000000003</v>
      </c>
      <c r="L19999"/>
    </row>
    <row r="20000" spans="2:12" x14ac:dyDescent="0.4">
      <c r="B20000" s="5" t="s">
        <v>68</v>
      </c>
      <c r="C20000" s="5" t="s">
        <v>56</v>
      </c>
      <c r="D20000" s="5" t="s">
        <v>13</v>
      </c>
      <c r="E20000" s="5" t="s">
        <v>7</v>
      </c>
      <c r="F20000" s="6">
        <v>44713</v>
      </c>
      <c r="G20000" s="6" t="str">
        <f>TEXT(datatable[[#This Row],[дата]],"ММ")</f>
        <v>06</v>
      </c>
      <c r="H20000" s="8">
        <v>15.898350000000001</v>
      </c>
      <c r="I20000" s="8">
        <v>6.7294499999999999</v>
      </c>
      <c r="J20000" s="8">
        <f>datatable[[#This Row],[продажи_]]-datatable[[#This Row],[себестоимость_]]</f>
        <v>9.1689000000000007</v>
      </c>
      <c r="L20000"/>
    </row>
    <row r="20001" spans="2:12" x14ac:dyDescent="0.4">
      <c r="B20001" s="5" t="s">
        <v>68</v>
      </c>
      <c r="C20001" s="5" t="s">
        <v>56</v>
      </c>
      <c r="D20001" s="5" t="s">
        <v>13</v>
      </c>
      <c r="E20001" s="5" t="s">
        <v>7</v>
      </c>
      <c r="F20001" s="6">
        <v>44743</v>
      </c>
      <c r="G20001" s="6" t="str">
        <f>TEXT(datatable[[#This Row],[дата]],"ММ")</f>
        <v>07</v>
      </c>
      <c r="H20001" s="8">
        <v>9.0472000000000001</v>
      </c>
      <c r="I20001" s="8">
        <v>4.1411999999999995</v>
      </c>
      <c r="J20001" s="8">
        <f>datatable[[#This Row],[продажи_]]-datatable[[#This Row],[себестоимость_]]</f>
        <v>4.9060000000000006</v>
      </c>
      <c r="L20001"/>
    </row>
    <row r="20002" spans="2:12" x14ac:dyDescent="0.4">
      <c r="B20002" s="5" t="s">
        <v>68</v>
      </c>
      <c r="C20002" s="5" t="s">
        <v>56</v>
      </c>
      <c r="D20002" s="5" t="s">
        <v>13</v>
      </c>
      <c r="E20002" s="5" t="s">
        <v>7</v>
      </c>
      <c r="F20002" s="6">
        <v>44774</v>
      </c>
      <c r="G20002" s="6" t="str">
        <f>TEXT(datatable[[#This Row],[дата]],"ММ")</f>
        <v>08</v>
      </c>
      <c r="H20002" s="8">
        <v>13.491899999999999</v>
      </c>
      <c r="I20002" s="8">
        <v>4.6196999999999999</v>
      </c>
      <c r="J20002" s="8">
        <f>datatable[[#This Row],[продажи_]]-datatable[[#This Row],[себестоимость_]]</f>
        <v>8.8721999999999994</v>
      </c>
      <c r="L20002"/>
    </row>
    <row r="20003" spans="2:12" x14ac:dyDescent="0.4">
      <c r="B20003" s="5" t="s">
        <v>68</v>
      </c>
      <c r="C20003" s="5" t="s">
        <v>56</v>
      </c>
      <c r="D20003" s="5" t="s">
        <v>13</v>
      </c>
      <c r="E20003" s="5" t="s">
        <v>7</v>
      </c>
      <c r="F20003" s="6">
        <v>44805</v>
      </c>
      <c r="G20003" s="6" t="str">
        <f>TEXT(datatable[[#This Row],[дата]],"ММ")</f>
        <v>09</v>
      </c>
      <c r="H20003" s="8">
        <v>14.859499999999999</v>
      </c>
      <c r="I20003" s="8">
        <v>4.1760000000000002</v>
      </c>
      <c r="J20003" s="8">
        <f>datatable[[#This Row],[продажи_]]-datatable[[#This Row],[себестоимость_]]</f>
        <v>10.683499999999999</v>
      </c>
      <c r="L20003"/>
    </row>
    <row r="20004" spans="2:12" x14ac:dyDescent="0.4">
      <c r="B20004" s="5" t="s">
        <v>68</v>
      </c>
      <c r="C20004" s="5" t="s">
        <v>56</v>
      </c>
      <c r="D20004" s="5" t="s">
        <v>13</v>
      </c>
      <c r="E20004" s="5" t="s">
        <v>7</v>
      </c>
      <c r="F20004" s="6">
        <v>44835</v>
      </c>
      <c r="G20004" s="6" t="str">
        <f>TEXT(datatable[[#This Row],[дата]],"ММ")</f>
        <v>10</v>
      </c>
      <c r="H20004" s="8">
        <v>15.280299999999999</v>
      </c>
      <c r="I20004" s="8">
        <v>5.7854999999999999</v>
      </c>
      <c r="J20004" s="8">
        <f>datatable[[#This Row],[продажи_]]-datatable[[#This Row],[себестоимость_]]</f>
        <v>9.4947999999999979</v>
      </c>
      <c r="L20004"/>
    </row>
    <row r="20005" spans="2:12" x14ac:dyDescent="0.4">
      <c r="B20005" s="5" t="s">
        <v>68</v>
      </c>
      <c r="C20005" s="5" t="s">
        <v>56</v>
      </c>
      <c r="D20005" s="5" t="s">
        <v>13</v>
      </c>
      <c r="E20005" s="5" t="s">
        <v>7</v>
      </c>
      <c r="F20005" s="6">
        <v>44866</v>
      </c>
      <c r="G20005" s="6" t="str">
        <f>TEXT(datatable[[#This Row],[дата]],"ММ")</f>
        <v>11</v>
      </c>
      <c r="H20005" s="8">
        <v>19.659249999999997</v>
      </c>
      <c r="I20005" s="8">
        <v>4.9763999999999999</v>
      </c>
      <c r="J20005" s="8">
        <f>datatable[[#This Row],[продажи_]]-datatable[[#This Row],[себестоимость_]]</f>
        <v>14.682849999999997</v>
      </c>
      <c r="L20005"/>
    </row>
    <row r="20006" spans="2:12" x14ac:dyDescent="0.4">
      <c r="B20006" s="5" t="s">
        <v>68</v>
      </c>
      <c r="C20006" s="5" t="s">
        <v>56</v>
      </c>
      <c r="D20006" s="5" t="s">
        <v>13</v>
      </c>
      <c r="E20006" s="5" t="s">
        <v>7</v>
      </c>
      <c r="F20006" s="6">
        <v>44896</v>
      </c>
      <c r="G20006" s="6" t="str">
        <f>TEXT(datatable[[#This Row],[дата]],"ММ")</f>
        <v>12</v>
      </c>
      <c r="H20006" s="8">
        <v>17.515800000000002</v>
      </c>
      <c r="I20006" s="8">
        <v>5.742</v>
      </c>
      <c r="J20006" s="8">
        <f>datatable[[#This Row],[продажи_]]-datatable[[#This Row],[себестоимость_]]</f>
        <v>11.773800000000001</v>
      </c>
      <c r="L20006"/>
    </row>
    <row r="20007" spans="2:12" x14ac:dyDescent="0.4">
      <c r="B20007" s="5" t="s">
        <v>68</v>
      </c>
      <c r="C20007" s="5" t="s">
        <v>56</v>
      </c>
      <c r="D20007" s="5" t="s">
        <v>13</v>
      </c>
      <c r="E20007" s="5" t="s">
        <v>7</v>
      </c>
      <c r="F20007" s="6">
        <v>44562</v>
      </c>
      <c r="G20007" s="6" t="str">
        <f>TEXT(datatable[[#This Row],[дата]],"ММ")</f>
        <v>01</v>
      </c>
      <c r="H20007" s="8">
        <v>4.1814</v>
      </c>
      <c r="I20007" s="8">
        <v>1.5498000000000001</v>
      </c>
      <c r="J20007" s="8">
        <f>datatable[[#This Row],[продажи_]]-datatable[[#This Row],[себестоимость_]]</f>
        <v>2.6315999999999997</v>
      </c>
      <c r="L20007"/>
    </row>
    <row r="20008" spans="2:12" x14ac:dyDescent="0.4">
      <c r="B20008" s="5" t="s">
        <v>68</v>
      </c>
      <c r="C20008" s="5" t="s">
        <v>56</v>
      </c>
      <c r="D20008" s="5" t="s">
        <v>13</v>
      </c>
      <c r="E20008" s="5" t="s">
        <v>7</v>
      </c>
      <c r="F20008" s="6">
        <v>44593</v>
      </c>
      <c r="G20008" s="6" t="str">
        <f>TEXT(datatable[[#This Row],[дата]],"ММ")</f>
        <v>02</v>
      </c>
      <c r="H20008" s="8">
        <v>8.0597999999999992</v>
      </c>
      <c r="I20008" s="8">
        <v>2.4990000000000001</v>
      </c>
      <c r="J20008" s="8">
        <f>datatable[[#This Row],[продажи_]]-datatable[[#This Row],[себестоимость_]]</f>
        <v>5.5607999999999986</v>
      </c>
      <c r="L20008"/>
    </row>
    <row r="20009" spans="2:12" x14ac:dyDescent="0.4">
      <c r="B20009" s="5" t="s">
        <v>68</v>
      </c>
      <c r="C20009" s="5" t="s">
        <v>56</v>
      </c>
      <c r="D20009" s="5" t="s">
        <v>13</v>
      </c>
      <c r="E20009" s="5" t="s">
        <v>7</v>
      </c>
      <c r="F20009" s="6">
        <v>44621</v>
      </c>
      <c r="G20009" s="6" t="str">
        <f>TEXT(datatable[[#This Row],[дата]],"ММ")</f>
        <v>03</v>
      </c>
      <c r="H20009" s="8">
        <v>7.4336000000000002</v>
      </c>
      <c r="I20009" s="8">
        <v>2.8559999999999999</v>
      </c>
      <c r="J20009" s="8">
        <f>datatable[[#This Row],[продажи_]]-datatable[[#This Row],[себестоимость_]]</f>
        <v>4.5776000000000003</v>
      </c>
      <c r="L20009"/>
    </row>
    <row r="20010" spans="2:12" x14ac:dyDescent="0.4">
      <c r="B20010" s="5" t="s">
        <v>68</v>
      </c>
      <c r="C20010" s="5" t="s">
        <v>56</v>
      </c>
      <c r="D20010" s="5" t="s">
        <v>13</v>
      </c>
      <c r="E20010" s="5" t="s">
        <v>7</v>
      </c>
      <c r="F20010" s="6">
        <v>44652</v>
      </c>
      <c r="G20010" s="6" t="str">
        <f>TEXT(datatable[[#This Row],[дата]],"ММ")</f>
        <v>04</v>
      </c>
      <c r="H20010" s="8">
        <v>7.1407000000000007</v>
      </c>
      <c r="I20010" s="8">
        <v>3.0575999999999999</v>
      </c>
      <c r="J20010" s="8">
        <f>datatable[[#This Row],[продажи_]]-datatable[[#This Row],[себестоимость_]]</f>
        <v>4.0831000000000008</v>
      </c>
      <c r="L20010"/>
    </row>
    <row r="20011" spans="2:12" x14ac:dyDescent="0.4">
      <c r="B20011" s="5" t="s">
        <v>68</v>
      </c>
      <c r="C20011" s="5" t="s">
        <v>56</v>
      </c>
      <c r="D20011" s="5" t="s">
        <v>13</v>
      </c>
      <c r="E20011" s="5" t="s">
        <v>7</v>
      </c>
      <c r="F20011" s="6">
        <v>44682</v>
      </c>
      <c r="G20011" s="6" t="str">
        <f>TEXT(datatable[[#This Row],[дата]],"ММ")</f>
        <v>05</v>
      </c>
      <c r="H20011" s="8">
        <v>5.6964000000000006</v>
      </c>
      <c r="I20011" s="8">
        <v>2.3939999999999997</v>
      </c>
      <c r="J20011" s="8">
        <f>datatable[[#This Row],[продажи_]]-datatable[[#This Row],[себестоимость_]]</f>
        <v>3.3024000000000009</v>
      </c>
      <c r="L20011"/>
    </row>
    <row r="20012" spans="2:12" x14ac:dyDescent="0.4">
      <c r="B20012" s="5" t="s">
        <v>68</v>
      </c>
      <c r="C20012" s="5" t="s">
        <v>56</v>
      </c>
      <c r="D20012" s="5" t="s">
        <v>13</v>
      </c>
      <c r="E20012" s="5" t="s">
        <v>7</v>
      </c>
      <c r="F20012" s="6">
        <v>44713</v>
      </c>
      <c r="G20012" s="6" t="str">
        <f>TEXT(datatable[[#This Row],[дата]],"ММ")</f>
        <v>06</v>
      </c>
      <c r="H20012" s="8">
        <v>6.6963000000000008</v>
      </c>
      <c r="I20012" s="8">
        <v>2.9757000000000002</v>
      </c>
      <c r="J20012" s="8">
        <f>datatable[[#This Row],[продажи_]]-datatable[[#This Row],[себестоимость_]]</f>
        <v>3.7206000000000006</v>
      </c>
      <c r="L20012"/>
    </row>
    <row r="20013" spans="2:12" x14ac:dyDescent="0.4">
      <c r="B20013" s="5" t="s">
        <v>68</v>
      </c>
      <c r="C20013" s="5" t="s">
        <v>56</v>
      </c>
      <c r="D20013" s="5" t="s">
        <v>13</v>
      </c>
      <c r="E20013" s="5" t="s">
        <v>7</v>
      </c>
      <c r="F20013" s="6">
        <v>44743</v>
      </c>
      <c r="G20013" s="6" t="str">
        <f>TEXT(datatable[[#This Row],[дата]],"ММ")</f>
        <v>07</v>
      </c>
      <c r="H20013" s="8">
        <v>4.3632</v>
      </c>
      <c r="I20013" s="8">
        <v>1.6967999999999999</v>
      </c>
      <c r="J20013" s="8">
        <f>datatable[[#This Row],[продажи_]]-datatable[[#This Row],[себестоимость_]]</f>
        <v>2.6664000000000003</v>
      </c>
      <c r="L20013"/>
    </row>
    <row r="20014" spans="2:12" x14ac:dyDescent="0.4">
      <c r="B20014" s="5" t="s">
        <v>68</v>
      </c>
      <c r="C20014" s="5" t="s">
        <v>56</v>
      </c>
      <c r="D20014" s="5" t="s">
        <v>13</v>
      </c>
      <c r="E20014" s="5" t="s">
        <v>7</v>
      </c>
      <c r="F20014" s="6">
        <v>44774</v>
      </c>
      <c r="G20014" s="6" t="str">
        <f>TEXT(datatable[[#This Row],[дата]],"ММ")</f>
        <v>08</v>
      </c>
      <c r="H20014" s="8">
        <v>4.3177499999999993</v>
      </c>
      <c r="I20014" s="8">
        <v>2.0979000000000005</v>
      </c>
      <c r="J20014" s="8">
        <f>datatable[[#This Row],[продажи_]]-datatable[[#This Row],[себестоимость_]]</f>
        <v>2.2198499999999988</v>
      </c>
      <c r="L20014"/>
    </row>
    <row r="20015" spans="2:12" x14ac:dyDescent="0.4">
      <c r="B20015" s="5" t="s">
        <v>68</v>
      </c>
      <c r="C20015" s="5" t="s">
        <v>56</v>
      </c>
      <c r="D20015" s="5" t="s">
        <v>13</v>
      </c>
      <c r="E20015" s="5" t="s">
        <v>7</v>
      </c>
      <c r="F20015" s="6">
        <v>44805</v>
      </c>
      <c r="G20015" s="6" t="str">
        <f>TEXT(datatable[[#This Row],[дата]],"ММ")</f>
        <v>09</v>
      </c>
      <c r="H20015" s="8">
        <v>5.3529999999999998</v>
      </c>
      <c r="I20015" s="8">
        <v>2.52</v>
      </c>
      <c r="J20015" s="8">
        <f>datatable[[#This Row],[продажи_]]-datatable[[#This Row],[себестоимость_]]</f>
        <v>2.8329999999999997</v>
      </c>
      <c r="L20015"/>
    </row>
    <row r="20016" spans="2:12" x14ac:dyDescent="0.4">
      <c r="B20016" s="5" t="s">
        <v>68</v>
      </c>
      <c r="C20016" s="5" t="s">
        <v>56</v>
      </c>
      <c r="D20016" s="5" t="s">
        <v>13</v>
      </c>
      <c r="E20016" s="5" t="s">
        <v>7</v>
      </c>
      <c r="F20016" s="6">
        <v>44835</v>
      </c>
      <c r="G20016" s="6" t="str">
        <f>TEXT(datatable[[#This Row],[дата]],"ММ")</f>
        <v>10</v>
      </c>
      <c r="H20016" s="8">
        <v>8.1304999999999996</v>
      </c>
      <c r="I20016" s="8">
        <v>3.2928000000000002</v>
      </c>
      <c r="J20016" s="8">
        <f>datatable[[#This Row],[продажи_]]-datatable[[#This Row],[себестоимость_]]</f>
        <v>4.8376999999999999</v>
      </c>
      <c r="L20016"/>
    </row>
    <row r="20017" spans="2:12" x14ac:dyDescent="0.4">
      <c r="B20017" s="5" t="s">
        <v>68</v>
      </c>
      <c r="C20017" s="5" t="s">
        <v>56</v>
      </c>
      <c r="D20017" s="5" t="s">
        <v>13</v>
      </c>
      <c r="E20017" s="5" t="s">
        <v>7</v>
      </c>
      <c r="F20017" s="6">
        <v>44866</v>
      </c>
      <c r="G20017" s="6" t="str">
        <f>TEXT(datatable[[#This Row],[дата]],"ММ")</f>
        <v>11</v>
      </c>
      <c r="H20017" s="8">
        <v>5.5802500000000004</v>
      </c>
      <c r="I20017" s="8">
        <v>2.8938000000000001</v>
      </c>
      <c r="J20017" s="8">
        <f>datatable[[#This Row],[продажи_]]-datatable[[#This Row],[себестоимость_]]</f>
        <v>2.6864500000000002</v>
      </c>
      <c r="L20017"/>
    </row>
    <row r="20018" spans="2:12" x14ac:dyDescent="0.4">
      <c r="B20018" s="5" t="s">
        <v>68</v>
      </c>
      <c r="C20018" s="5" t="s">
        <v>56</v>
      </c>
      <c r="D20018" s="5" t="s">
        <v>13</v>
      </c>
      <c r="E20018" s="5" t="s">
        <v>7</v>
      </c>
      <c r="F20018" s="6">
        <v>44896</v>
      </c>
      <c r="G20018" s="6" t="str">
        <f>TEXT(datatable[[#This Row],[дата]],"ММ")</f>
        <v>12</v>
      </c>
      <c r="H20018" s="8">
        <v>5.8176000000000005</v>
      </c>
      <c r="I20018" s="8">
        <v>2.3436000000000003</v>
      </c>
      <c r="J20018" s="8">
        <f>datatable[[#This Row],[продажи_]]-datatable[[#This Row],[себестоимость_]]</f>
        <v>3.4740000000000002</v>
      </c>
      <c r="L20018"/>
    </row>
    <row r="20019" spans="2:12" x14ac:dyDescent="0.4">
      <c r="B20019" s="5" t="s">
        <v>69</v>
      </c>
      <c r="C20019" s="5" t="s">
        <v>59</v>
      </c>
      <c r="D20019" s="5" t="s">
        <v>14</v>
      </c>
      <c r="E20019" s="5" t="s">
        <v>60</v>
      </c>
      <c r="F20019" s="6">
        <v>44562</v>
      </c>
      <c r="G20019" s="6" t="str">
        <f>TEXT(datatable[[#This Row],[дата]],"ММ")</f>
        <v>01</v>
      </c>
      <c r="H20019" s="8">
        <v>182.4417</v>
      </c>
      <c r="I20019" s="8">
        <v>89.37</v>
      </c>
      <c r="J20019" s="8">
        <f>datatable[[#This Row],[продажи_]]-datatable[[#This Row],[себестоимость_]]</f>
        <v>93.071699999999993</v>
      </c>
      <c r="L20019"/>
    </row>
    <row r="20020" spans="2:12" x14ac:dyDescent="0.4">
      <c r="B20020" s="5" t="s">
        <v>69</v>
      </c>
      <c r="C20020" s="5" t="s">
        <v>59</v>
      </c>
      <c r="D20020" s="5" t="s">
        <v>14</v>
      </c>
      <c r="E20020" s="5" t="s">
        <v>60</v>
      </c>
      <c r="F20020" s="6">
        <v>44593</v>
      </c>
      <c r="G20020" s="6" t="str">
        <f>TEXT(datatable[[#This Row],[дата]],"ММ")</f>
        <v>02</v>
      </c>
      <c r="H20020" s="8">
        <v>237.46380000000002</v>
      </c>
      <c r="I20020" s="8">
        <v>133.22749999999999</v>
      </c>
      <c r="J20020" s="8">
        <f>datatable[[#This Row],[продажи_]]-datatable[[#This Row],[себестоимость_]]</f>
        <v>104.23630000000003</v>
      </c>
      <c r="L20020"/>
    </row>
    <row r="20021" spans="2:12" x14ac:dyDescent="0.4">
      <c r="B20021" s="5" t="s">
        <v>69</v>
      </c>
      <c r="C20021" s="5" t="s">
        <v>59</v>
      </c>
      <c r="D20021" s="5" t="s">
        <v>14</v>
      </c>
      <c r="E20021" s="5" t="s">
        <v>60</v>
      </c>
      <c r="F20021" s="6">
        <v>44621</v>
      </c>
      <c r="G20021" s="6" t="str">
        <f>TEXT(datatable[[#This Row],[дата]],"ММ")</f>
        <v>03</v>
      </c>
      <c r="H20021" s="8">
        <v>393.84239999999994</v>
      </c>
      <c r="I20021" s="8">
        <v>127.104</v>
      </c>
      <c r="J20021" s="8">
        <f>datatable[[#This Row],[продажи_]]-datatable[[#This Row],[себестоимость_]]</f>
        <v>266.73839999999996</v>
      </c>
      <c r="L20021"/>
    </row>
    <row r="20022" spans="2:12" x14ac:dyDescent="0.4">
      <c r="B20022" s="5" t="s">
        <v>69</v>
      </c>
      <c r="C20022" s="5" t="s">
        <v>59</v>
      </c>
      <c r="D20022" s="5" t="s">
        <v>14</v>
      </c>
      <c r="E20022" s="5" t="s">
        <v>60</v>
      </c>
      <c r="F20022" s="6">
        <v>44652</v>
      </c>
      <c r="G20022" s="6" t="str">
        <f>TEXT(datatable[[#This Row],[дата]],"ММ")</f>
        <v>04</v>
      </c>
      <c r="H20022" s="8">
        <v>304.06950000000006</v>
      </c>
      <c r="I20022" s="8">
        <v>112.37450000000001</v>
      </c>
      <c r="J20022" s="8">
        <f>datatable[[#This Row],[продажи_]]-datatable[[#This Row],[себестоимость_]]</f>
        <v>191.69500000000005</v>
      </c>
      <c r="L20022"/>
    </row>
    <row r="20023" spans="2:12" x14ac:dyDescent="0.4">
      <c r="B20023" s="5" t="s">
        <v>69</v>
      </c>
      <c r="C20023" s="5" t="s">
        <v>59</v>
      </c>
      <c r="D20023" s="5" t="s">
        <v>14</v>
      </c>
      <c r="E20023" s="5" t="s">
        <v>60</v>
      </c>
      <c r="F20023" s="6">
        <v>44682</v>
      </c>
      <c r="G20023" s="6" t="str">
        <f>TEXT(datatable[[#This Row],[дата]],"ММ")</f>
        <v>05</v>
      </c>
      <c r="H20023" s="8">
        <v>278.00640000000004</v>
      </c>
      <c r="I20023" s="8">
        <v>102.279</v>
      </c>
      <c r="J20023" s="8">
        <f>datatable[[#This Row],[продажи_]]-datatable[[#This Row],[себестоимость_]]</f>
        <v>175.72740000000005</v>
      </c>
      <c r="L20023"/>
    </row>
    <row r="20024" spans="2:12" x14ac:dyDescent="0.4">
      <c r="B20024" s="5" t="s">
        <v>69</v>
      </c>
      <c r="C20024" s="5" t="s">
        <v>59</v>
      </c>
      <c r="D20024" s="5" t="s">
        <v>14</v>
      </c>
      <c r="E20024" s="5" t="s">
        <v>60</v>
      </c>
      <c r="F20024" s="6">
        <v>44713</v>
      </c>
      <c r="G20024" s="6" t="str">
        <f>TEXT(datatable[[#This Row],[дата]],"ММ")</f>
        <v>06</v>
      </c>
      <c r="H20024" s="8">
        <v>250.08165000000005</v>
      </c>
      <c r="I20024" s="8">
        <v>117.25675000000001</v>
      </c>
      <c r="J20024" s="8">
        <f>datatable[[#This Row],[продажи_]]-datatable[[#This Row],[себестоимость_]]</f>
        <v>132.82490000000004</v>
      </c>
      <c r="L20024"/>
    </row>
    <row r="20025" spans="2:12" x14ac:dyDescent="0.4">
      <c r="B20025" s="5" t="s">
        <v>69</v>
      </c>
      <c r="C20025" s="5" t="s">
        <v>59</v>
      </c>
      <c r="D20025" s="5" t="s">
        <v>14</v>
      </c>
      <c r="E20025" s="5" t="s">
        <v>60</v>
      </c>
      <c r="F20025" s="6">
        <v>44743</v>
      </c>
      <c r="G20025" s="6" t="str">
        <f>TEXT(datatable[[#This Row],[дата]],"ММ")</f>
        <v>07</v>
      </c>
      <c r="H20025" s="8">
        <v>152.24160000000001</v>
      </c>
      <c r="I20025" s="8">
        <v>72.158000000000015</v>
      </c>
      <c r="J20025" s="8">
        <f>datatable[[#This Row],[продажи_]]-datatable[[#This Row],[себестоимость_]]</f>
        <v>80.08359999999999</v>
      </c>
      <c r="L20025"/>
    </row>
    <row r="20026" spans="2:12" x14ac:dyDescent="0.4">
      <c r="B20026" s="5" t="s">
        <v>69</v>
      </c>
      <c r="C20026" s="5" t="s">
        <v>59</v>
      </c>
      <c r="D20026" s="5" t="s">
        <v>14</v>
      </c>
      <c r="E20026" s="5" t="s">
        <v>60</v>
      </c>
      <c r="F20026" s="6">
        <v>44774</v>
      </c>
      <c r="G20026" s="6" t="str">
        <f>TEXT(datatable[[#This Row],[дата]],"ММ")</f>
        <v>08</v>
      </c>
      <c r="H20026" s="8">
        <v>206.64315000000002</v>
      </c>
      <c r="I20026" s="8">
        <v>60.324750000000009</v>
      </c>
      <c r="J20026" s="8">
        <f>datatable[[#This Row],[продажи_]]-datatable[[#This Row],[себестоимость_]]</f>
        <v>146.3184</v>
      </c>
      <c r="L20026"/>
    </row>
    <row r="20027" spans="2:12" x14ac:dyDescent="0.4">
      <c r="B20027" s="5" t="s">
        <v>69</v>
      </c>
      <c r="C20027" s="5" t="s">
        <v>59</v>
      </c>
      <c r="D20027" s="5" t="s">
        <v>14</v>
      </c>
      <c r="E20027" s="5" t="s">
        <v>60</v>
      </c>
      <c r="F20027" s="6">
        <v>44805</v>
      </c>
      <c r="G20027" s="6" t="str">
        <f>TEXT(datatable[[#This Row],[дата]],"ММ")</f>
        <v>09</v>
      </c>
      <c r="H20027" s="8">
        <v>192.37049999999999</v>
      </c>
      <c r="I20027" s="8">
        <v>83.577500000000001</v>
      </c>
      <c r="J20027" s="8">
        <f>datatable[[#This Row],[продажи_]]-datatable[[#This Row],[себестоимость_]]</f>
        <v>108.79299999999999</v>
      </c>
      <c r="L20027"/>
    </row>
    <row r="20028" spans="2:12" x14ac:dyDescent="0.4">
      <c r="B20028" s="5" t="s">
        <v>69</v>
      </c>
      <c r="C20028" s="5" t="s">
        <v>59</v>
      </c>
      <c r="D20028" s="5" t="s">
        <v>14</v>
      </c>
      <c r="E20028" s="5" t="s">
        <v>60</v>
      </c>
      <c r="F20028" s="6">
        <v>44835</v>
      </c>
      <c r="G20028" s="6" t="str">
        <f>TEXT(datatable[[#This Row],[дата]],"ММ")</f>
        <v>10</v>
      </c>
      <c r="H20028" s="8">
        <v>269.31870000000004</v>
      </c>
      <c r="I20028" s="8">
        <v>123.95950000000002</v>
      </c>
      <c r="J20028" s="8">
        <f>datatable[[#This Row],[продажи_]]-datatable[[#This Row],[себестоимость_]]</f>
        <v>145.35920000000002</v>
      </c>
      <c r="L20028"/>
    </row>
    <row r="20029" spans="2:12" x14ac:dyDescent="0.4">
      <c r="B20029" s="5" t="s">
        <v>69</v>
      </c>
      <c r="C20029" s="5" t="s">
        <v>59</v>
      </c>
      <c r="D20029" s="5" t="s">
        <v>14</v>
      </c>
      <c r="E20029" s="5" t="s">
        <v>60</v>
      </c>
      <c r="F20029" s="6">
        <v>44866</v>
      </c>
      <c r="G20029" s="6" t="str">
        <f>TEXT(datatable[[#This Row],[дата]],"ММ")</f>
        <v>11</v>
      </c>
      <c r="H20029" s="8">
        <v>217.81305000000003</v>
      </c>
      <c r="I20029" s="8">
        <v>87.135750000000002</v>
      </c>
      <c r="J20029" s="8">
        <f>datatable[[#This Row],[продажи_]]-datatable[[#This Row],[себестоимость_]]</f>
        <v>130.67730000000003</v>
      </c>
      <c r="L20029"/>
    </row>
    <row r="20030" spans="2:12" x14ac:dyDescent="0.4">
      <c r="B20030" s="5" t="s">
        <v>69</v>
      </c>
      <c r="C20030" s="5" t="s">
        <v>59</v>
      </c>
      <c r="D20030" s="5" t="s">
        <v>14</v>
      </c>
      <c r="E20030" s="5" t="s">
        <v>60</v>
      </c>
      <c r="F20030" s="6">
        <v>44896</v>
      </c>
      <c r="G20030" s="6" t="str">
        <f>TEXT(datatable[[#This Row],[дата]],"ММ")</f>
        <v>12</v>
      </c>
      <c r="H20030" s="8">
        <v>228.36240000000001</v>
      </c>
      <c r="I20030" s="8">
        <v>105.258</v>
      </c>
      <c r="J20030" s="8">
        <f>datatable[[#This Row],[продажи_]]-datatable[[#This Row],[себестоимость_]]</f>
        <v>123.10440000000001</v>
      </c>
      <c r="L20030"/>
    </row>
    <row r="20031" spans="2:12" x14ac:dyDescent="0.4">
      <c r="B20031" s="5" t="s">
        <v>69</v>
      </c>
      <c r="C20031" s="5" t="s">
        <v>59</v>
      </c>
      <c r="D20031" s="5" t="s">
        <v>14</v>
      </c>
      <c r="E20031" s="5" t="s">
        <v>8</v>
      </c>
      <c r="F20031" s="6">
        <v>44562</v>
      </c>
      <c r="G20031" s="6" t="str">
        <f>TEXT(datatable[[#This Row],[дата]],"ММ")</f>
        <v>01</v>
      </c>
      <c r="H20031" s="8">
        <v>105.65100000000001</v>
      </c>
      <c r="I20031" s="8">
        <v>86.378399999999999</v>
      </c>
      <c r="J20031" s="8">
        <f>datatable[[#This Row],[продажи_]]-datatable[[#This Row],[себестоимость_]]</f>
        <v>19.272600000000011</v>
      </c>
      <c r="L20031"/>
    </row>
    <row r="20032" spans="2:12" x14ac:dyDescent="0.4">
      <c r="B20032" s="5" t="s">
        <v>69</v>
      </c>
      <c r="C20032" s="5" t="s">
        <v>59</v>
      </c>
      <c r="D20032" s="5" t="s">
        <v>14</v>
      </c>
      <c r="E20032" s="5" t="s">
        <v>8</v>
      </c>
      <c r="F20032" s="6">
        <v>44593</v>
      </c>
      <c r="G20032" s="6" t="str">
        <f>TEXT(datatable[[#This Row],[дата]],"ММ")</f>
        <v>02</v>
      </c>
      <c r="H20032" s="8">
        <v>169.76399999999998</v>
      </c>
      <c r="I20032" s="8">
        <v>173.37599999999998</v>
      </c>
      <c r="J20032" s="8">
        <f>datatable[[#This Row],[продажи_]]-datatable[[#This Row],[себестоимость_]]</f>
        <v>-3.6119999999999948</v>
      </c>
      <c r="L20032"/>
    </row>
    <row r="20033" spans="2:12" x14ac:dyDescent="0.4">
      <c r="B20033" s="5" t="s">
        <v>69</v>
      </c>
      <c r="C20033" s="5" t="s">
        <v>59</v>
      </c>
      <c r="D20033" s="5" t="s">
        <v>14</v>
      </c>
      <c r="E20033" s="5" t="s">
        <v>8</v>
      </c>
      <c r="F20033" s="6">
        <v>44621</v>
      </c>
      <c r="G20033" s="6" t="str">
        <f>TEXT(datatable[[#This Row],[дата]],"ММ")</f>
        <v>03</v>
      </c>
      <c r="H20033" s="8">
        <v>181.63200000000001</v>
      </c>
      <c r="I20033" s="8">
        <v>186.5856</v>
      </c>
      <c r="J20033" s="8">
        <f>datatable[[#This Row],[продажи_]]-datatable[[#This Row],[себестоимость_]]</f>
        <v>-4.9535999999999945</v>
      </c>
      <c r="L20033"/>
    </row>
    <row r="20034" spans="2:12" x14ac:dyDescent="0.4">
      <c r="B20034" s="5" t="s">
        <v>69</v>
      </c>
      <c r="C20034" s="5" t="s">
        <v>59</v>
      </c>
      <c r="D20034" s="5" t="s">
        <v>14</v>
      </c>
      <c r="E20034" s="5" t="s">
        <v>8</v>
      </c>
      <c r="F20034" s="6">
        <v>44652</v>
      </c>
      <c r="G20034" s="6" t="str">
        <f>TEXT(datatable[[#This Row],[дата]],"ММ")</f>
        <v>04</v>
      </c>
      <c r="H20034" s="8">
        <v>153.51</v>
      </c>
      <c r="I20034" s="8">
        <v>163.26239999999999</v>
      </c>
      <c r="J20034" s="8">
        <f>datatable[[#This Row],[продажи_]]-datatable[[#This Row],[себестоимость_]]</f>
        <v>-9.7523999999999944</v>
      </c>
      <c r="L20034"/>
    </row>
    <row r="20035" spans="2:12" x14ac:dyDescent="0.4">
      <c r="B20035" s="5" t="s">
        <v>69</v>
      </c>
      <c r="C20035" s="5" t="s">
        <v>59</v>
      </c>
      <c r="D20035" s="5" t="s">
        <v>14</v>
      </c>
      <c r="E20035" s="5" t="s">
        <v>8</v>
      </c>
      <c r="F20035" s="6">
        <v>44682</v>
      </c>
      <c r="G20035" s="6" t="str">
        <f>TEXT(datatable[[#This Row],[дата]],"ММ")</f>
        <v>05</v>
      </c>
      <c r="H20035" s="8">
        <v>126.93600000000001</v>
      </c>
      <c r="I20035" s="8">
        <v>123.84</v>
      </c>
      <c r="J20035" s="8">
        <f>datatable[[#This Row],[продажи_]]-datatable[[#This Row],[себестоимость_]]</f>
        <v>3.0960000000000036</v>
      </c>
      <c r="L20035"/>
    </row>
    <row r="20036" spans="2:12" x14ac:dyDescent="0.4">
      <c r="B20036" s="5" t="s">
        <v>69</v>
      </c>
      <c r="C20036" s="5" t="s">
        <v>59</v>
      </c>
      <c r="D20036" s="5" t="s">
        <v>14</v>
      </c>
      <c r="E20036" s="5" t="s">
        <v>8</v>
      </c>
      <c r="F20036" s="6">
        <v>44713</v>
      </c>
      <c r="G20036" s="6" t="str">
        <f>TEXT(datatable[[#This Row],[дата]],"ММ")</f>
        <v>06</v>
      </c>
      <c r="H20036" s="8">
        <v>150.93</v>
      </c>
      <c r="I20036" s="8">
        <v>122.0856</v>
      </c>
      <c r="J20036" s="8">
        <f>datatable[[#This Row],[продажи_]]-datatable[[#This Row],[себестоимость_]]</f>
        <v>28.844400000000007</v>
      </c>
      <c r="L20036"/>
    </row>
    <row r="20037" spans="2:12" x14ac:dyDescent="0.4">
      <c r="B20037" s="5" t="s">
        <v>69</v>
      </c>
      <c r="C20037" s="5" t="s">
        <v>59</v>
      </c>
      <c r="D20037" s="5" t="s">
        <v>14</v>
      </c>
      <c r="E20037" s="5" t="s">
        <v>8</v>
      </c>
      <c r="F20037" s="6">
        <v>44743</v>
      </c>
      <c r="G20037" s="6" t="str">
        <f>TEXT(datatable[[#This Row],[дата]],"ММ")</f>
        <v>07</v>
      </c>
      <c r="H20037" s="8">
        <v>91.847999999999999</v>
      </c>
      <c r="I20037" s="8">
        <v>86.688000000000002</v>
      </c>
      <c r="J20037" s="8">
        <f>datatable[[#This Row],[продажи_]]-datatable[[#This Row],[себестоимость_]]</f>
        <v>5.1599999999999966</v>
      </c>
      <c r="L20037"/>
    </row>
    <row r="20038" spans="2:12" x14ac:dyDescent="0.4">
      <c r="B20038" s="5" t="s">
        <v>69</v>
      </c>
      <c r="C20038" s="5" t="s">
        <v>59</v>
      </c>
      <c r="D20038" s="5" t="s">
        <v>14</v>
      </c>
      <c r="E20038" s="5" t="s">
        <v>8</v>
      </c>
      <c r="F20038" s="6">
        <v>44774</v>
      </c>
      <c r="G20038" s="6" t="str">
        <f>TEXT(datatable[[#This Row],[дата]],"ММ")</f>
        <v>08</v>
      </c>
      <c r="H20038" s="8">
        <v>113.77800000000001</v>
      </c>
      <c r="I20038" s="8">
        <v>106.81199999999998</v>
      </c>
      <c r="J20038" s="8">
        <f>datatable[[#This Row],[продажи_]]-datatable[[#This Row],[себестоимость_]]</f>
        <v>6.9660000000000224</v>
      </c>
      <c r="L20038"/>
    </row>
    <row r="20039" spans="2:12" x14ac:dyDescent="0.4">
      <c r="B20039" s="5" t="s">
        <v>69</v>
      </c>
      <c r="C20039" s="5" t="s">
        <v>59</v>
      </c>
      <c r="D20039" s="5" t="s">
        <v>14</v>
      </c>
      <c r="E20039" s="5" t="s">
        <v>8</v>
      </c>
      <c r="F20039" s="6">
        <v>44805</v>
      </c>
      <c r="G20039" s="6" t="str">
        <f>TEXT(datatable[[#This Row],[дата]],"ММ")</f>
        <v>09</v>
      </c>
      <c r="H20039" s="8">
        <v>131.58000000000001</v>
      </c>
      <c r="I20039" s="8">
        <v>106.29600000000001</v>
      </c>
      <c r="J20039" s="8">
        <f>datatable[[#This Row],[продажи_]]-datatable[[#This Row],[себестоимость_]]</f>
        <v>25.284000000000006</v>
      </c>
      <c r="L20039"/>
    </row>
    <row r="20040" spans="2:12" x14ac:dyDescent="0.4">
      <c r="B20040" s="5" t="s">
        <v>69</v>
      </c>
      <c r="C20040" s="5" t="s">
        <v>59</v>
      </c>
      <c r="D20040" s="5" t="s">
        <v>14</v>
      </c>
      <c r="E20040" s="5" t="s">
        <v>8</v>
      </c>
      <c r="F20040" s="6">
        <v>44835</v>
      </c>
      <c r="G20040" s="6" t="str">
        <f>TEXT(datatable[[#This Row],[дата]],"ММ")</f>
        <v>10</v>
      </c>
      <c r="H20040" s="8">
        <v>169.76399999999998</v>
      </c>
      <c r="I20040" s="8">
        <v>115.584</v>
      </c>
      <c r="J20040" s="8">
        <f>datatable[[#This Row],[продажи_]]-datatable[[#This Row],[себестоимость_]]</f>
        <v>54.179999999999978</v>
      </c>
      <c r="L20040"/>
    </row>
    <row r="20041" spans="2:12" x14ac:dyDescent="0.4">
      <c r="B20041" s="5" t="s">
        <v>69</v>
      </c>
      <c r="C20041" s="5" t="s">
        <v>59</v>
      </c>
      <c r="D20041" s="5" t="s">
        <v>14</v>
      </c>
      <c r="E20041" s="5" t="s">
        <v>8</v>
      </c>
      <c r="F20041" s="6">
        <v>44866</v>
      </c>
      <c r="G20041" s="6" t="str">
        <f>TEXT(datatable[[#This Row],[дата]],"ММ")</f>
        <v>11</v>
      </c>
      <c r="H20041" s="8">
        <v>176.08500000000004</v>
      </c>
      <c r="I20041" s="8">
        <v>132.8184</v>
      </c>
      <c r="J20041" s="8">
        <f>datatable[[#This Row],[продажи_]]-datatable[[#This Row],[себестоимость_]]</f>
        <v>43.266600000000039</v>
      </c>
      <c r="L20041"/>
    </row>
    <row r="20042" spans="2:12" x14ac:dyDescent="0.4">
      <c r="B20042" s="5" t="s">
        <v>69</v>
      </c>
      <c r="C20042" s="5" t="s">
        <v>59</v>
      </c>
      <c r="D20042" s="5" t="s">
        <v>14</v>
      </c>
      <c r="E20042" s="5" t="s">
        <v>8</v>
      </c>
      <c r="F20042" s="6">
        <v>44896</v>
      </c>
      <c r="G20042" s="6" t="str">
        <f>TEXT(datatable[[#This Row],[дата]],"ММ")</f>
        <v>12</v>
      </c>
      <c r="H20042" s="8">
        <v>143.96400000000003</v>
      </c>
      <c r="I20042" s="8">
        <v>138.70080000000002</v>
      </c>
      <c r="J20042" s="8">
        <f>datatable[[#This Row],[продажи_]]-datatable[[#This Row],[себестоимость_]]</f>
        <v>5.2632000000000119</v>
      </c>
      <c r="L20042"/>
    </row>
    <row r="20043" spans="2:12" x14ac:dyDescent="0.4">
      <c r="B20043" s="5" t="s">
        <v>69</v>
      </c>
      <c r="C20043" s="5" t="s">
        <v>59</v>
      </c>
      <c r="D20043" s="5" t="s">
        <v>14</v>
      </c>
      <c r="E20043" s="5" t="s">
        <v>61</v>
      </c>
      <c r="F20043" s="6">
        <v>44562</v>
      </c>
      <c r="G20043" s="6" t="str">
        <f>TEXT(datatable[[#This Row],[дата]],"ММ")</f>
        <v>01</v>
      </c>
      <c r="H20043" s="8">
        <v>57.931199999999997</v>
      </c>
      <c r="I20043" s="8">
        <v>36.9495</v>
      </c>
      <c r="J20043" s="8">
        <f>datatable[[#This Row],[продажи_]]-datatable[[#This Row],[себестоимость_]]</f>
        <v>20.981699999999996</v>
      </c>
      <c r="L20043"/>
    </row>
    <row r="20044" spans="2:12" x14ac:dyDescent="0.4">
      <c r="B20044" s="5" t="s">
        <v>69</v>
      </c>
      <c r="C20044" s="5" t="s">
        <v>59</v>
      </c>
      <c r="D20044" s="5" t="s">
        <v>14</v>
      </c>
      <c r="E20044" s="5" t="s">
        <v>61</v>
      </c>
      <c r="F20044" s="6">
        <v>44593</v>
      </c>
      <c r="G20044" s="6" t="str">
        <f>TEXT(datatable[[#This Row],[дата]],"ММ")</f>
        <v>02</v>
      </c>
      <c r="H20044" s="8">
        <v>96.68610000000001</v>
      </c>
      <c r="I20044" s="8">
        <v>46.770499999999998</v>
      </c>
      <c r="J20044" s="8">
        <f>datatable[[#This Row],[продажи_]]-datatable[[#This Row],[себестоимость_]]</f>
        <v>49.915600000000012</v>
      </c>
      <c r="L20044"/>
    </row>
    <row r="20045" spans="2:12" x14ac:dyDescent="0.4">
      <c r="B20045" s="5" t="s">
        <v>69</v>
      </c>
      <c r="C20045" s="5" t="s">
        <v>59</v>
      </c>
      <c r="D20045" s="5" t="s">
        <v>14</v>
      </c>
      <c r="E20045" s="5" t="s">
        <v>61</v>
      </c>
      <c r="F20045" s="6">
        <v>44621</v>
      </c>
      <c r="G20045" s="6" t="str">
        <f>TEXT(datatable[[#This Row],[дата]],"ММ")</f>
        <v>03</v>
      </c>
      <c r="H20045" s="8">
        <v>102.9888</v>
      </c>
      <c r="I20045" s="8">
        <v>58.604000000000006</v>
      </c>
      <c r="J20045" s="8">
        <f>datatable[[#This Row],[продажи_]]-datatable[[#This Row],[себестоимость_]]</f>
        <v>44.384799999999991</v>
      </c>
      <c r="L20045"/>
    </row>
    <row r="20046" spans="2:12" x14ac:dyDescent="0.4">
      <c r="B20046" s="5" t="s">
        <v>69</v>
      </c>
      <c r="C20046" s="5" t="s">
        <v>59</v>
      </c>
      <c r="D20046" s="5" t="s">
        <v>14</v>
      </c>
      <c r="E20046" s="5" t="s">
        <v>61</v>
      </c>
      <c r="F20046" s="6">
        <v>44652</v>
      </c>
      <c r="G20046" s="6" t="str">
        <f>TEXT(datatable[[#This Row],[дата]],"ММ")</f>
        <v>04</v>
      </c>
      <c r="H20046" s="8">
        <v>87.29910000000001</v>
      </c>
      <c r="I20046" s="8">
        <v>62.548500000000004</v>
      </c>
      <c r="J20046" s="8">
        <f>datatable[[#This Row],[продажи_]]-datatable[[#This Row],[себестоимость_]]</f>
        <v>24.750600000000006</v>
      </c>
      <c r="L20046"/>
    </row>
    <row r="20047" spans="2:12" x14ac:dyDescent="0.4">
      <c r="B20047" s="5" t="s">
        <v>69</v>
      </c>
      <c r="C20047" s="5" t="s">
        <v>59</v>
      </c>
      <c r="D20047" s="5" t="s">
        <v>14</v>
      </c>
      <c r="E20047" s="5" t="s">
        <v>61</v>
      </c>
      <c r="F20047" s="6">
        <v>44682</v>
      </c>
      <c r="G20047" s="6" t="str">
        <f>TEXT(datatable[[#This Row],[дата]],"ММ")</f>
        <v>05</v>
      </c>
      <c r="H20047" s="8">
        <v>88.506000000000014</v>
      </c>
      <c r="I20047" s="8">
        <v>53.613000000000007</v>
      </c>
      <c r="J20047" s="8">
        <f>datatable[[#This Row],[продажи_]]-datatable[[#This Row],[себестоимость_]]</f>
        <v>34.893000000000008</v>
      </c>
      <c r="L20047"/>
    </row>
    <row r="20048" spans="2:12" x14ac:dyDescent="0.4">
      <c r="B20048" s="5" t="s">
        <v>69</v>
      </c>
      <c r="C20048" s="5" t="s">
        <v>59</v>
      </c>
      <c r="D20048" s="5" t="s">
        <v>14</v>
      </c>
      <c r="E20048" s="5" t="s">
        <v>61</v>
      </c>
      <c r="F20048" s="6">
        <v>44713</v>
      </c>
      <c r="G20048" s="6" t="str">
        <f>TEXT(datatable[[#This Row],[дата]],"ММ")</f>
        <v>06</v>
      </c>
      <c r="H20048" s="8">
        <v>102.85470000000001</v>
      </c>
      <c r="I20048" s="8">
        <v>54.418000000000006</v>
      </c>
      <c r="J20048" s="8">
        <f>datatable[[#This Row],[продажи_]]-datatable[[#This Row],[себестоимость_]]</f>
        <v>48.436700000000002</v>
      </c>
      <c r="L20048"/>
    </row>
    <row r="20049" spans="2:12" x14ac:dyDescent="0.4">
      <c r="B20049" s="5" t="s">
        <v>69</v>
      </c>
      <c r="C20049" s="5" t="s">
        <v>59</v>
      </c>
      <c r="D20049" s="5" t="s">
        <v>14</v>
      </c>
      <c r="E20049" s="5" t="s">
        <v>61</v>
      </c>
      <c r="F20049" s="6">
        <v>44743</v>
      </c>
      <c r="G20049" s="6" t="str">
        <f>TEXT(datatable[[#This Row],[дата]],"ММ")</f>
        <v>07</v>
      </c>
      <c r="H20049" s="8">
        <v>48.276000000000003</v>
      </c>
      <c r="I20049" s="8">
        <v>35.742000000000004</v>
      </c>
      <c r="J20049" s="8">
        <f>datatable[[#This Row],[продажи_]]-datatable[[#This Row],[себестоимость_]]</f>
        <v>12.533999999999999</v>
      </c>
      <c r="L20049"/>
    </row>
    <row r="20050" spans="2:12" x14ac:dyDescent="0.4">
      <c r="B20050" s="5" t="s">
        <v>69</v>
      </c>
      <c r="C20050" s="5" t="s">
        <v>59</v>
      </c>
      <c r="D20050" s="5" t="s">
        <v>14</v>
      </c>
      <c r="E20050" s="5" t="s">
        <v>61</v>
      </c>
      <c r="F20050" s="6">
        <v>44774</v>
      </c>
      <c r="G20050" s="6" t="str">
        <f>TEXT(datatable[[#This Row],[дата]],"ММ")</f>
        <v>08</v>
      </c>
      <c r="H20050" s="8">
        <v>53.1036</v>
      </c>
      <c r="I20050" s="8">
        <v>36.225000000000001</v>
      </c>
      <c r="J20050" s="8">
        <f>datatable[[#This Row],[продажи_]]-datatable[[#This Row],[себестоимость_]]</f>
        <v>16.878599999999999</v>
      </c>
      <c r="L20050"/>
    </row>
    <row r="20051" spans="2:12" x14ac:dyDescent="0.4">
      <c r="B20051" s="5" t="s">
        <v>69</v>
      </c>
      <c r="C20051" s="5" t="s">
        <v>59</v>
      </c>
      <c r="D20051" s="5" t="s">
        <v>14</v>
      </c>
      <c r="E20051" s="5" t="s">
        <v>61</v>
      </c>
      <c r="F20051" s="6">
        <v>44805</v>
      </c>
      <c r="G20051" s="6" t="str">
        <f>TEXT(datatable[[#This Row],[дата]],"ММ")</f>
        <v>09</v>
      </c>
      <c r="H20051" s="8">
        <v>60.344999999999999</v>
      </c>
      <c r="I20051" s="8">
        <v>35.822499999999998</v>
      </c>
      <c r="J20051" s="8">
        <f>datatable[[#This Row],[продажи_]]-datatable[[#This Row],[себестоимость_]]</f>
        <v>24.522500000000001</v>
      </c>
      <c r="L20051"/>
    </row>
    <row r="20052" spans="2:12" x14ac:dyDescent="0.4">
      <c r="B20052" s="5" t="s">
        <v>69</v>
      </c>
      <c r="C20052" s="5" t="s">
        <v>59</v>
      </c>
      <c r="D20052" s="5" t="s">
        <v>14</v>
      </c>
      <c r="E20052" s="5" t="s">
        <v>61</v>
      </c>
      <c r="F20052" s="6">
        <v>44835</v>
      </c>
      <c r="G20052" s="6" t="str">
        <f>TEXT(datatable[[#This Row],[дата]],"ММ")</f>
        <v>10</v>
      </c>
      <c r="H20052" s="8">
        <v>85.421700000000001</v>
      </c>
      <c r="I20052" s="8">
        <v>45.643500000000003</v>
      </c>
      <c r="J20052" s="8">
        <f>datatable[[#This Row],[продажи_]]-datatable[[#This Row],[себестоимость_]]</f>
        <v>39.778199999999998</v>
      </c>
      <c r="L20052"/>
    </row>
    <row r="20053" spans="2:12" x14ac:dyDescent="0.4">
      <c r="B20053" s="5" t="s">
        <v>69</v>
      </c>
      <c r="C20053" s="5" t="s">
        <v>59</v>
      </c>
      <c r="D20053" s="5" t="s">
        <v>14</v>
      </c>
      <c r="E20053" s="5" t="s">
        <v>61</v>
      </c>
      <c r="F20053" s="6">
        <v>44866</v>
      </c>
      <c r="G20053" s="6" t="str">
        <f>TEXT(datatable[[#This Row],[дата]],"ММ")</f>
        <v>11</v>
      </c>
      <c r="H20053" s="8">
        <v>93.266550000000009</v>
      </c>
      <c r="I20053" s="8">
        <v>60.173749999999998</v>
      </c>
      <c r="J20053" s="8">
        <f>datatable[[#This Row],[продажи_]]-datatable[[#This Row],[себестоимость_]]</f>
        <v>33.092800000000011</v>
      </c>
      <c r="L20053"/>
    </row>
    <row r="20054" spans="2:12" x14ac:dyDescent="0.4">
      <c r="B20054" s="5" t="s">
        <v>69</v>
      </c>
      <c r="C20054" s="5" t="s">
        <v>59</v>
      </c>
      <c r="D20054" s="5" t="s">
        <v>14</v>
      </c>
      <c r="E20054" s="5" t="s">
        <v>61</v>
      </c>
      <c r="F20054" s="6">
        <v>44896</v>
      </c>
      <c r="G20054" s="6" t="str">
        <f>TEXT(datatable[[#This Row],[дата]],"ММ")</f>
        <v>12</v>
      </c>
      <c r="H20054" s="8">
        <v>64.368000000000009</v>
      </c>
      <c r="I20054" s="8">
        <v>50.232000000000006</v>
      </c>
      <c r="J20054" s="8">
        <f>datatable[[#This Row],[продажи_]]-datatable[[#This Row],[себестоимость_]]</f>
        <v>14.136000000000003</v>
      </c>
      <c r="L20054"/>
    </row>
    <row r="20055" spans="2:12" x14ac:dyDescent="0.4">
      <c r="B20055" s="5" t="s">
        <v>69</v>
      </c>
      <c r="C20055" s="5" t="s">
        <v>59</v>
      </c>
      <c r="D20055" s="5" t="s">
        <v>14</v>
      </c>
      <c r="E20055" s="5" t="s">
        <v>62</v>
      </c>
      <c r="F20055" s="6">
        <v>44562</v>
      </c>
      <c r="G20055" s="6" t="str">
        <f>TEXT(datatable[[#This Row],[дата]],"ММ")</f>
        <v>01</v>
      </c>
      <c r="H20055" s="8">
        <v>139.04729999999998</v>
      </c>
      <c r="I20055" s="8">
        <v>80.370900000000006</v>
      </c>
      <c r="J20055" s="8">
        <f>datatable[[#This Row],[продажи_]]-datatable[[#This Row],[себестоимость_]]</f>
        <v>58.676399999999973</v>
      </c>
      <c r="L20055"/>
    </row>
    <row r="20056" spans="2:12" x14ac:dyDescent="0.4">
      <c r="B20056" s="5" t="s">
        <v>69</v>
      </c>
      <c r="C20056" s="5" t="s">
        <v>59</v>
      </c>
      <c r="D20056" s="5" t="s">
        <v>14</v>
      </c>
      <c r="E20056" s="5" t="s">
        <v>62</v>
      </c>
      <c r="F20056" s="6">
        <v>44593</v>
      </c>
      <c r="G20056" s="6" t="str">
        <f>TEXT(datatable[[#This Row],[дата]],"ММ")</f>
        <v>02</v>
      </c>
      <c r="H20056" s="8">
        <v>262.64490000000001</v>
      </c>
      <c r="I20056" s="8">
        <v>144.44219999999999</v>
      </c>
      <c r="J20056" s="8">
        <f>datatable[[#This Row],[продажи_]]-datatable[[#This Row],[себестоимость_]]</f>
        <v>118.20270000000002</v>
      </c>
      <c r="L20056"/>
    </row>
    <row r="20057" spans="2:12" x14ac:dyDescent="0.4">
      <c r="B20057" s="5" t="s">
        <v>69</v>
      </c>
      <c r="C20057" s="5" t="s">
        <v>59</v>
      </c>
      <c r="D20057" s="5" t="s">
        <v>14</v>
      </c>
      <c r="E20057" s="5" t="s">
        <v>62</v>
      </c>
      <c r="F20057" s="6">
        <v>44621</v>
      </c>
      <c r="G20057" s="6" t="str">
        <f>TEXT(datatable[[#This Row],[дата]],"ММ")</f>
        <v>03</v>
      </c>
      <c r="H20057" s="8">
        <v>214.404</v>
      </c>
      <c r="I20057" s="8">
        <v>156.75359999999998</v>
      </c>
      <c r="J20057" s="8">
        <f>datatable[[#This Row],[продажи_]]-datatable[[#This Row],[себестоимость_]]</f>
        <v>57.650400000000019</v>
      </c>
      <c r="L20057"/>
    </row>
    <row r="20058" spans="2:12" x14ac:dyDescent="0.4">
      <c r="B20058" s="5" t="s">
        <v>69</v>
      </c>
      <c r="C20058" s="5" t="s">
        <v>59</v>
      </c>
      <c r="D20058" s="5" t="s">
        <v>14</v>
      </c>
      <c r="E20058" s="5" t="s">
        <v>62</v>
      </c>
      <c r="F20058" s="6">
        <v>44652</v>
      </c>
      <c r="G20058" s="6" t="str">
        <f>TEXT(datatable[[#This Row],[дата]],"ММ")</f>
        <v>04</v>
      </c>
      <c r="H20058" s="8">
        <v>238.36680000000001</v>
      </c>
      <c r="I20058" s="8">
        <v>114.09719999999999</v>
      </c>
      <c r="J20058" s="8">
        <f>datatable[[#This Row],[продажи_]]-datatable[[#This Row],[себестоимость_]]</f>
        <v>124.26960000000003</v>
      </c>
      <c r="L20058"/>
    </row>
    <row r="20059" spans="2:12" x14ac:dyDescent="0.4">
      <c r="B20059" s="5" t="s">
        <v>69</v>
      </c>
      <c r="C20059" s="5" t="s">
        <v>59</v>
      </c>
      <c r="D20059" s="5" t="s">
        <v>14</v>
      </c>
      <c r="E20059" s="5" t="s">
        <v>62</v>
      </c>
      <c r="F20059" s="6">
        <v>44682</v>
      </c>
      <c r="G20059" s="6" t="str">
        <f>TEXT(datatable[[#This Row],[дата]],"ММ")</f>
        <v>05</v>
      </c>
      <c r="H20059" s="8">
        <v>196.74720000000002</v>
      </c>
      <c r="I20059" s="8">
        <v>92.595600000000005</v>
      </c>
      <c r="J20059" s="8">
        <f>datatable[[#This Row],[продажи_]]-datatable[[#This Row],[себестоимость_]]</f>
        <v>104.15160000000002</v>
      </c>
      <c r="L20059"/>
    </row>
    <row r="20060" spans="2:12" x14ac:dyDescent="0.4">
      <c r="B20060" s="5" t="s">
        <v>69</v>
      </c>
      <c r="C20060" s="5" t="s">
        <v>59</v>
      </c>
      <c r="D20060" s="5" t="s">
        <v>14</v>
      </c>
      <c r="E20060" s="5" t="s">
        <v>62</v>
      </c>
      <c r="F20060" s="6">
        <v>44713</v>
      </c>
      <c r="G20060" s="6" t="str">
        <f>TEXT(datatable[[#This Row],[дата]],"ММ")</f>
        <v>06</v>
      </c>
      <c r="H20060" s="8">
        <v>211.09334999999999</v>
      </c>
      <c r="I20060" s="8">
        <v>101.43900000000001</v>
      </c>
      <c r="J20060" s="8">
        <f>datatable[[#This Row],[продажи_]]-datatable[[#This Row],[себестоимость_]]</f>
        <v>109.65434999999998</v>
      </c>
      <c r="L20060"/>
    </row>
    <row r="20061" spans="2:12" x14ac:dyDescent="0.4">
      <c r="B20061" s="5" t="s">
        <v>69</v>
      </c>
      <c r="C20061" s="5" t="s">
        <v>59</v>
      </c>
      <c r="D20061" s="5" t="s">
        <v>14</v>
      </c>
      <c r="E20061" s="5" t="s">
        <v>62</v>
      </c>
      <c r="F20061" s="6">
        <v>44743</v>
      </c>
      <c r="G20061" s="6" t="str">
        <f>TEXT(datatable[[#This Row],[дата]],"ММ")</f>
        <v>07</v>
      </c>
      <c r="H20061" s="8">
        <v>124.8588</v>
      </c>
      <c r="I20061" s="8">
        <v>67.279200000000003</v>
      </c>
      <c r="J20061" s="8">
        <f>datatable[[#This Row],[продажи_]]-datatable[[#This Row],[себестоимость_]]</f>
        <v>57.579599999999999</v>
      </c>
      <c r="L20061"/>
    </row>
    <row r="20062" spans="2:12" x14ac:dyDescent="0.4">
      <c r="B20062" s="5" t="s">
        <v>69</v>
      </c>
      <c r="C20062" s="5" t="s">
        <v>59</v>
      </c>
      <c r="D20062" s="5" t="s">
        <v>14</v>
      </c>
      <c r="E20062" s="5" t="s">
        <v>62</v>
      </c>
      <c r="F20062" s="6">
        <v>44774</v>
      </c>
      <c r="G20062" s="6" t="str">
        <f>TEXT(datatable[[#This Row],[дата]],"ММ")</f>
        <v>08</v>
      </c>
      <c r="H20062" s="8">
        <v>122.02109999999999</v>
      </c>
      <c r="I20062" s="8">
        <v>68.666399999999996</v>
      </c>
      <c r="J20062" s="8">
        <f>datatable[[#This Row],[продажи_]]-datatable[[#This Row],[себестоимость_]]</f>
        <v>53.354699999999994</v>
      </c>
      <c r="L20062"/>
    </row>
    <row r="20063" spans="2:12" x14ac:dyDescent="0.4">
      <c r="B20063" s="5" t="s">
        <v>69</v>
      </c>
      <c r="C20063" s="5" t="s">
        <v>59</v>
      </c>
      <c r="D20063" s="5" t="s">
        <v>14</v>
      </c>
      <c r="E20063" s="5" t="s">
        <v>62</v>
      </c>
      <c r="F20063" s="6">
        <v>44805</v>
      </c>
      <c r="G20063" s="6" t="str">
        <f>TEXT(datatable[[#This Row],[дата]],"ММ")</f>
        <v>09</v>
      </c>
      <c r="H20063" s="8">
        <v>168.68550000000002</v>
      </c>
      <c r="I20063" s="8">
        <v>79.76400000000001</v>
      </c>
      <c r="J20063" s="8">
        <f>datatable[[#This Row],[продажи_]]-datatable[[#This Row],[себестоимость_]]</f>
        <v>88.921500000000009</v>
      </c>
      <c r="L20063"/>
    </row>
    <row r="20064" spans="2:12" x14ac:dyDescent="0.4">
      <c r="B20064" s="5" t="s">
        <v>69</v>
      </c>
      <c r="C20064" s="5" t="s">
        <v>59</v>
      </c>
      <c r="D20064" s="5" t="s">
        <v>14</v>
      </c>
      <c r="E20064" s="5" t="s">
        <v>62</v>
      </c>
      <c r="F20064" s="6">
        <v>44835</v>
      </c>
      <c r="G20064" s="6" t="str">
        <f>TEXT(datatable[[#This Row],[дата]],"ММ")</f>
        <v>10</v>
      </c>
      <c r="H20064" s="8">
        <v>251.60939999999999</v>
      </c>
      <c r="I20064" s="8">
        <v>125.0214</v>
      </c>
      <c r="J20064" s="8">
        <f>datatable[[#This Row],[продажи_]]-datatable[[#This Row],[себестоимость_]]</f>
        <v>126.58799999999999</v>
      </c>
      <c r="L20064"/>
    </row>
    <row r="20065" spans="2:12" x14ac:dyDescent="0.4">
      <c r="B20065" s="5" t="s">
        <v>69</v>
      </c>
      <c r="C20065" s="5" t="s">
        <v>59</v>
      </c>
      <c r="D20065" s="5" t="s">
        <v>14</v>
      </c>
      <c r="E20065" s="5" t="s">
        <v>62</v>
      </c>
      <c r="F20065" s="6">
        <v>44866</v>
      </c>
      <c r="G20065" s="6" t="str">
        <f>TEXT(datatable[[#This Row],[дата]],"ММ")</f>
        <v>11</v>
      </c>
      <c r="H20065" s="8">
        <v>235.68674999999996</v>
      </c>
      <c r="I20065" s="8">
        <v>126.23520000000002</v>
      </c>
      <c r="J20065" s="8">
        <f>datatable[[#This Row],[продажи_]]-datatable[[#This Row],[себестоимость_]]</f>
        <v>109.45154999999994</v>
      </c>
      <c r="L20065"/>
    </row>
    <row r="20066" spans="2:12" x14ac:dyDescent="0.4">
      <c r="B20066" s="5" t="s">
        <v>69</v>
      </c>
      <c r="C20066" s="5" t="s">
        <v>59</v>
      </c>
      <c r="D20066" s="5" t="s">
        <v>14</v>
      </c>
      <c r="E20066" s="5" t="s">
        <v>62</v>
      </c>
      <c r="F20066" s="6">
        <v>44896</v>
      </c>
      <c r="G20066" s="6" t="str">
        <f>TEXT(datatable[[#This Row],[дата]],"ММ")</f>
        <v>12</v>
      </c>
      <c r="H20066" s="8">
        <v>191.0718</v>
      </c>
      <c r="I20066" s="8">
        <v>96.757200000000012</v>
      </c>
      <c r="J20066" s="8">
        <f>datatable[[#This Row],[продажи_]]-datatable[[#This Row],[себестоимость_]]</f>
        <v>94.314599999999984</v>
      </c>
      <c r="L20066"/>
    </row>
    <row r="20067" spans="2:12" x14ac:dyDescent="0.4">
      <c r="B20067" s="5" t="s">
        <v>69</v>
      </c>
      <c r="C20067" s="5" t="s">
        <v>59</v>
      </c>
      <c r="D20067" s="5" t="s">
        <v>14</v>
      </c>
      <c r="E20067" s="5" t="s">
        <v>9</v>
      </c>
      <c r="F20067" s="6">
        <v>44562</v>
      </c>
      <c r="G20067" s="6" t="str">
        <f>TEXT(datatable[[#This Row],[дата]],"ММ")</f>
        <v>01</v>
      </c>
      <c r="H20067" s="8">
        <v>112.39200000000001</v>
      </c>
      <c r="I20067" s="8">
        <v>112.09049999999999</v>
      </c>
      <c r="J20067" s="8">
        <f>datatable[[#This Row],[продажи_]]-datatable[[#This Row],[себестоимость_]]</f>
        <v>0.30150000000001853</v>
      </c>
      <c r="L20067"/>
    </row>
    <row r="20068" spans="2:12" x14ac:dyDescent="0.4">
      <c r="B20068" s="5" t="s">
        <v>69</v>
      </c>
      <c r="C20068" s="5" t="s">
        <v>59</v>
      </c>
      <c r="D20068" s="5" t="s">
        <v>14</v>
      </c>
      <c r="E20068" s="5" t="s">
        <v>9</v>
      </c>
      <c r="F20068" s="6">
        <v>44593</v>
      </c>
      <c r="G20068" s="6" t="str">
        <f>TEXT(datatable[[#This Row],[дата]],"ММ")</f>
        <v>02</v>
      </c>
      <c r="H20068" s="8">
        <v>211.98379999999997</v>
      </c>
      <c r="I20068" s="8">
        <v>130.00750000000002</v>
      </c>
      <c r="J20068" s="8">
        <f>datatable[[#This Row],[продажи_]]-datatable[[#This Row],[себестоимость_]]</f>
        <v>81.976299999999952</v>
      </c>
      <c r="L20068"/>
    </row>
    <row r="20069" spans="2:12" x14ac:dyDescent="0.4">
      <c r="B20069" s="5" t="s">
        <v>69</v>
      </c>
      <c r="C20069" s="5" t="s">
        <v>59</v>
      </c>
      <c r="D20069" s="5" t="s">
        <v>14</v>
      </c>
      <c r="E20069" s="5" t="s">
        <v>9</v>
      </c>
      <c r="F20069" s="6">
        <v>44621</v>
      </c>
      <c r="G20069" s="6" t="str">
        <f>TEXT(datatable[[#This Row],[дата]],"ММ")</f>
        <v>03</v>
      </c>
      <c r="H20069" s="8">
        <v>199.80800000000002</v>
      </c>
      <c r="I20069" s="8">
        <v>141.58800000000002</v>
      </c>
      <c r="J20069" s="8">
        <f>datatable[[#This Row],[продажи_]]-datatable[[#This Row],[себестоимость_]]</f>
        <v>58.22</v>
      </c>
      <c r="L20069"/>
    </row>
    <row r="20070" spans="2:12" x14ac:dyDescent="0.4">
      <c r="B20070" s="5" t="s">
        <v>69</v>
      </c>
      <c r="C20070" s="5" t="s">
        <v>59</v>
      </c>
      <c r="D20070" s="5" t="s">
        <v>14</v>
      </c>
      <c r="E20070" s="5" t="s">
        <v>9</v>
      </c>
      <c r="F20070" s="6">
        <v>44652</v>
      </c>
      <c r="G20070" s="6" t="str">
        <f>TEXT(datatable[[#This Row],[дата]],"ММ")</f>
        <v>04</v>
      </c>
      <c r="H20070" s="8">
        <v>231.6524</v>
      </c>
      <c r="I20070" s="8">
        <v>145.30250000000001</v>
      </c>
      <c r="J20070" s="8">
        <f>datatable[[#This Row],[продажи_]]-datatable[[#This Row],[себестоимость_]]</f>
        <v>86.349899999999991</v>
      </c>
      <c r="L20070"/>
    </row>
    <row r="20071" spans="2:12" x14ac:dyDescent="0.4">
      <c r="B20071" s="5" t="s">
        <v>69</v>
      </c>
      <c r="C20071" s="5" t="s">
        <v>59</v>
      </c>
      <c r="D20071" s="5" t="s">
        <v>14</v>
      </c>
      <c r="E20071" s="5" t="s">
        <v>9</v>
      </c>
      <c r="F20071" s="6">
        <v>44682</v>
      </c>
      <c r="G20071" s="6" t="str">
        <f>TEXT(datatable[[#This Row],[дата]],"ММ")</f>
        <v>05</v>
      </c>
      <c r="H20071" s="8">
        <v>213.54479999999998</v>
      </c>
      <c r="I20071" s="8">
        <v>106.191</v>
      </c>
      <c r="J20071" s="8">
        <f>datatable[[#This Row],[продажи_]]-datatable[[#This Row],[себестоимость_]]</f>
        <v>107.35379999999998</v>
      </c>
      <c r="L20071"/>
    </row>
    <row r="20072" spans="2:12" x14ac:dyDescent="0.4">
      <c r="B20072" s="5" t="s">
        <v>69</v>
      </c>
      <c r="C20072" s="5" t="s">
        <v>59</v>
      </c>
      <c r="D20072" s="5" t="s">
        <v>14</v>
      </c>
      <c r="E20072" s="5" t="s">
        <v>9</v>
      </c>
      <c r="F20072" s="6">
        <v>44713</v>
      </c>
      <c r="G20072" s="6" t="str">
        <f>TEXT(datatable[[#This Row],[дата]],"ММ")</f>
        <v>06</v>
      </c>
      <c r="H20072" s="8">
        <v>243.51599999999999</v>
      </c>
      <c r="I20072" s="8">
        <v>129.24275</v>
      </c>
      <c r="J20072" s="8">
        <f>datatable[[#This Row],[продажи_]]-datatable[[#This Row],[себестоимость_]]</f>
        <v>114.27324999999999</v>
      </c>
      <c r="L20072"/>
    </row>
    <row r="20073" spans="2:12" x14ac:dyDescent="0.4">
      <c r="B20073" s="5" t="s">
        <v>69</v>
      </c>
      <c r="C20073" s="5" t="s">
        <v>59</v>
      </c>
      <c r="D20073" s="5" t="s">
        <v>14</v>
      </c>
      <c r="E20073" s="5" t="s">
        <v>9</v>
      </c>
      <c r="F20073" s="6">
        <v>44743</v>
      </c>
      <c r="G20073" s="6" t="str">
        <f>TEXT(datatable[[#This Row],[дата]],"ММ")</f>
        <v>07</v>
      </c>
      <c r="H20073" s="8">
        <v>102.4016</v>
      </c>
      <c r="I20073" s="8">
        <v>93.518000000000015</v>
      </c>
      <c r="J20073" s="8">
        <f>datatable[[#This Row],[продажи_]]-datatable[[#This Row],[себестоимость_]]</f>
        <v>8.8835999999999871</v>
      </c>
      <c r="L20073"/>
    </row>
    <row r="20074" spans="2:12" x14ac:dyDescent="0.4">
      <c r="B20074" s="5" t="s">
        <v>69</v>
      </c>
      <c r="C20074" s="5" t="s">
        <v>59</v>
      </c>
      <c r="D20074" s="5" t="s">
        <v>14</v>
      </c>
      <c r="E20074" s="5" t="s">
        <v>9</v>
      </c>
      <c r="F20074" s="6">
        <v>44774</v>
      </c>
      <c r="G20074" s="6" t="str">
        <f>TEXT(datatable[[#This Row],[дата]],"ММ")</f>
        <v>08</v>
      </c>
      <c r="H20074" s="8">
        <v>137.68020000000001</v>
      </c>
      <c r="I20074" s="8">
        <v>109.14075000000001</v>
      </c>
      <c r="J20074" s="8">
        <f>datatable[[#This Row],[продажи_]]-datatable[[#This Row],[себестоимость_]]</f>
        <v>28.539450000000002</v>
      </c>
      <c r="L20074"/>
    </row>
    <row r="20075" spans="2:12" x14ac:dyDescent="0.4">
      <c r="B20075" s="5" t="s">
        <v>69</v>
      </c>
      <c r="C20075" s="5" t="s">
        <v>59</v>
      </c>
      <c r="D20075" s="5" t="s">
        <v>14</v>
      </c>
      <c r="E20075" s="5" t="s">
        <v>9</v>
      </c>
      <c r="F20075" s="6">
        <v>44805</v>
      </c>
      <c r="G20075" s="6" t="str">
        <f>TEXT(datatable[[#This Row],[дата]],"ММ")</f>
        <v>09</v>
      </c>
      <c r="H20075" s="8">
        <v>154.53899999999999</v>
      </c>
      <c r="I20075" s="8">
        <v>115.80500000000001</v>
      </c>
      <c r="J20075" s="8">
        <f>datatable[[#This Row],[продажи_]]-datatable[[#This Row],[себестоимость_]]</f>
        <v>38.73399999999998</v>
      </c>
      <c r="L20075"/>
    </row>
    <row r="20076" spans="2:12" x14ac:dyDescent="0.4">
      <c r="B20076" s="5" t="s">
        <v>69</v>
      </c>
      <c r="C20076" s="5" t="s">
        <v>59</v>
      </c>
      <c r="D20076" s="5" t="s">
        <v>14</v>
      </c>
      <c r="E20076" s="5" t="s">
        <v>9</v>
      </c>
      <c r="F20076" s="6">
        <v>44835</v>
      </c>
      <c r="G20076" s="6" t="str">
        <f>TEXT(datatable[[#This Row],[дата]],"ММ")</f>
        <v>10</v>
      </c>
      <c r="H20076" s="8">
        <v>240.39400000000001</v>
      </c>
      <c r="I20076" s="8">
        <v>169.77450000000005</v>
      </c>
      <c r="J20076" s="8">
        <f>datatable[[#This Row],[продажи_]]-datatable[[#This Row],[себестоимость_]]</f>
        <v>70.61949999999996</v>
      </c>
      <c r="L20076"/>
    </row>
    <row r="20077" spans="2:12" x14ac:dyDescent="0.4">
      <c r="B20077" s="5" t="s">
        <v>69</v>
      </c>
      <c r="C20077" s="5" t="s">
        <v>59</v>
      </c>
      <c r="D20077" s="5" t="s">
        <v>14</v>
      </c>
      <c r="E20077" s="5" t="s">
        <v>9</v>
      </c>
      <c r="F20077" s="6">
        <v>44866</v>
      </c>
      <c r="G20077" s="6" t="str">
        <f>TEXT(datatable[[#This Row],[дата]],"ММ")</f>
        <v>11</v>
      </c>
      <c r="H20077" s="8">
        <v>233.36949999999999</v>
      </c>
      <c r="I20077" s="8">
        <v>120.72125</v>
      </c>
      <c r="J20077" s="8">
        <f>datatable[[#This Row],[продажи_]]-datatable[[#This Row],[себестоимость_]]</f>
        <v>112.64824999999999</v>
      </c>
      <c r="L20077"/>
    </row>
    <row r="20078" spans="2:12" x14ac:dyDescent="0.4">
      <c r="B20078" s="5" t="s">
        <v>69</v>
      </c>
      <c r="C20078" s="5" t="s">
        <v>59</v>
      </c>
      <c r="D20078" s="5" t="s">
        <v>14</v>
      </c>
      <c r="E20078" s="5" t="s">
        <v>9</v>
      </c>
      <c r="F20078" s="6">
        <v>44896</v>
      </c>
      <c r="G20078" s="6" t="str">
        <f>TEXT(datatable[[#This Row],[дата]],"ММ")</f>
        <v>12</v>
      </c>
      <c r="H20078" s="8">
        <v>162.9684</v>
      </c>
      <c r="I20078" s="8">
        <v>128.47799999999998</v>
      </c>
      <c r="J20078" s="8">
        <f>datatable[[#This Row],[продажи_]]-datatable[[#This Row],[себестоимость_]]</f>
        <v>34.490400000000022</v>
      </c>
      <c r="L20078"/>
    </row>
    <row r="20079" spans="2:12" x14ac:dyDescent="0.4">
      <c r="B20079" s="5" t="s">
        <v>69</v>
      </c>
      <c r="C20079" s="5" t="s">
        <v>59</v>
      </c>
      <c r="D20079" s="5" t="s">
        <v>14</v>
      </c>
      <c r="E20079" s="5" t="s">
        <v>10</v>
      </c>
      <c r="F20079" s="6">
        <v>44562</v>
      </c>
      <c r="G20079" s="6" t="str">
        <f>TEXT(datatable[[#This Row],[дата]],"ММ")</f>
        <v>01</v>
      </c>
      <c r="H20079" s="8">
        <v>49.099049999999998</v>
      </c>
      <c r="I20079" s="8">
        <v>38.911050000000003</v>
      </c>
      <c r="J20079" s="8">
        <f>datatable[[#This Row],[продажи_]]-datatable[[#This Row],[себестоимость_]]</f>
        <v>10.187999999999995</v>
      </c>
      <c r="L20079"/>
    </row>
    <row r="20080" spans="2:12" x14ac:dyDescent="0.4">
      <c r="B20080" s="5" t="s">
        <v>69</v>
      </c>
      <c r="C20080" s="5" t="s">
        <v>59</v>
      </c>
      <c r="D20080" s="5" t="s">
        <v>14</v>
      </c>
      <c r="E20080" s="5" t="s">
        <v>10</v>
      </c>
      <c r="F20080" s="6">
        <v>44593</v>
      </c>
      <c r="G20080" s="6" t="str">
        <f>TEXT(datatable[[#This Row],[дата]],"ММ")</f>
        <v>02</v>
      </c>
      <c r="H20080" s="8">
        <v>98.198099999999997</v>
      </c>
      <c r="I20080" s="8">
        <v>62.164199999999994</v>
      </c>
      <c r="J20080" s="8">
        <f>datatable[[#This Row],[продажи_]]-datatable[[#This Row],[себестоимость_]]</f>
        <v>36.033900000000003</v>
      </c>
      <c r="L20080"/>
    </row>
    <row r="20081" spans="2:12" x14ac:dyDescent="0.4">
      <c r="B20081" s="5" t="s">
        <v>69</v>
      </c>
      <c r="C20081" s="5" t="s">
        <v>59</v>
      </c>
      <c r="D20081" s="5" t="s">
        <v>14</v>
      </c>
      <c r="E20081" s="5" t="s">
        <v>10</v>
      </c>
      <c r="F20081" s="6">
        <v>44621</v>
      </c>
      <c r="G20081" s="6" t="str">
        <f>TEXT(datatable[[#This Row],[дата]],"ММ")</f>
        <v>03</v>
      </c>
      <c r="H20081" s="8">
        <v>108.38959999999999</v>
      </c>
      <c r="I20081" s="8">
        <v>66.059200000000004</v>
      </c>
      <c r="J20081" s="8">
        <f>datatable[[#This Row],[продажи_]]-datatable[[#This Row],[себестоимость_]]</f>
        <v>42.330399999999983</v>
      </c>
      <c r="L20081"/>
    </row>
    <row r="20082" spans="2:12" x14ac:dyDescent="0.4">
      <c r="B20082" s="5" t="s">
        <v>69</v>
      </c>
      <c r="C20082" s="5" t="s">
        <v>59</v>
      </c>
      <c r="D20082" s="5" t="s">
        <v>14</v>
      </c>
      <c r="E20082" s="5" t="s">
        <v>10</v>
      </c>
      <c r="F20082" s="6">
        <v>44652</v>
      </c>
      <c r="G20082" s="6" t="str">
        <f>TEXT(datatable[[#This Row],[дата]],"ММ")</f>
        <v>04</v>
      </c>
      <c r="H20082" s="8">
        <v>73.858400000000003</v>
      </c>
      <c r="I20082" s="8">
        <v>44.169300000000007</v>
      </c>
      <c r="J20082" s="8">
        <f>datatable[[#This Row],[продажи_]]-datatable[[#This Row],[себестоимость_]]</f>
        <v>29.689099999999996</v>
      </c>
      <c r="L20082"/>
    </row>
    <row r="20083" spans="2:12" x14ac:dyDescent="0.4">
      <c r="B20083" s="5" t="s">
        <v>69</v>
      </c>
      <c r="C20083" s="5" t="s">
        <v>59</v>
      </c>
      <c r="D20083" s="5" t="s">
        <v>14</v>
      </c>
      <c r="E20083" s="5" t="s">
        <v>10</v>
      </c>
      <c r="F20083" s="6">
        <v>44682</v>
      </c>
      <c r="G20083" s="6" t="str">
        <f>TEXT(datatable[[#This Row],[дата]],"ММ")</f>
        <v>05</v>
      </c>
      <c r="H20083" s="8">
        <v>64.026600000000002</v>
      </c>
      <c r="I20083" s="8">
        <v>55.620600000000003</v>
      </c>
      <c r="J20083" s="8">
        <f>datatable[[#This Row],[продажи_]]-datatable[[#This Row],[себестоимость_]]</f>
        <v>8.4059999999999988</v>
      </c>
      <c r="L20083"/>
    </row>
    <row r="20084" spans="2:12" x14ac:dyDescent="0.4">
      <c r="B20084" s="5" t="s">
        <v>69</v>
      </c>
      <c r="C20084" s="5" t="s">
        <v>59</v>
      </c>
      <c r="D20084" s="5" t="s">
        <v>14</v>
      </c>
      <c r="E20084" s="5" t="s">
        <v>10</v>
      </c>
      <c r="F20084" s="6">
        <v>44713</v>
      </c>
      <c r="G20084" s="6" t="str">
        <f>TEXT(datatable[[#This Row],[дата]],"ММ")</f>
        <v>06</v>
      </c>
      <c r="H20084" s="8">
        <v>77.935000000000002</v>
      </c>
      <c r="I20084" s="8">
        <v>58.736599999999996</v>
      </c>
      <c r="J20084" s="8">
        <f>datatable[[#This Row],[продажи_]]-datatable[[#This Row],[себестоимость_]]</f>
        <v>19.198400000000007</v>
      </c>
      <c r="L20084"/>
    </row>
    <row r="20085" spans="2:12" x14ac:dyDescent="0.4">
      <c r="B20085" s="5" t="s">
        <v>69</v>
      </c>
      <c r="C20085" s="5" t="s">
        <v>59</v>
      </c>
      <c r="D20085" s="5" t="s">
        <v>14</v>
      </c>
      <c r="E20085" s="5" t="s">
        <v>10</v>
      </c>
      <c r="F20085" s="6">
        <v>44743</v>
      </c>
      <c r="G20085" s="6" t="str">
        <f>TEXT(datatable[[#This Row],[дата]],"ММ")</f>
        <v>07</v>
      </c>
      <c r="H20085" s="8">
        <v>42.204799999999999</v>
      </c>
      <c r="I20085" s="8">
        <v>32.406399999999998</v>
      </c>
      <c r="J20085" s="8">
        <f>datatable[[#This Row],[продажи_]]-datatable[[#This Row],[себестоимость_]]</f>
        <v>9.7984000000000009</v>
      </c>
      <c r="L20085"/>
    </row>
    <row r="20086" spans="2:12" x14ac:dyDescent="0.4">
      <c r="B20086" s="5" t="s">
        <v>69</v>
      </c>
      <c r="C20086" s="5" t="s">
        <v>59</v>
      </c>
      <c r="D20086" s="5" t="s">
        <v>14</v>
      </c>
      <c r="E20086" s="5" t="s">
        <v>10</v>
      </c>
      <c r="F20086" s="6">
        <v>44774</v>
      </c>
      <c r="G20086" s="6" t="str">
        <f>TEXT(datatable[[#This Row],[дата]],"ММ")</f>
        <v>08</v>
      </c>
      <c r="H20086" s="8">
        <v>49.099049999999998</v>
      </c>
      <c r="I20086" s="8">
        <v>37.859400000000001</v>
      </c>
      <c r="J20086" s="8">
        <f>datatable[[#This Row],[продажи_]]-datatable[[#This Row],[себестоимость_]]</f>
        <v>11.239649999999997</v>
      </c>
      <c r="L20086"/>
    </row>
    <row r="20087" spans="2:12" x14ac:dyDescent="0.4">
      <c r="B20087" s="5" t="s">
        <v>69</v>
      </c>
      <c r="C20087" s="5" t="s">
        <v>59</v>
      </c>
      <c r="D20087" s="5" t="s">
        <v>14</v>
      </c>
      <c r="E20087" s="5" t="s">
        <v>10</v>
      </c>
      <c r="F20087" s="6">
        <v>44805</v>
      </c>
      <c r="G20087" s="6" t="str">
        <f>TEXT(datatable[[#This Row],[дата]],"ММ")</f>
        <v>09</v>
      </c>
      <c r="H20087" s="8">
        <v>52.756</v>
      </c>
      <c r="I20087" s="8">
        <v>45.5715</v>
      </c>
      <c r="J20087" s="8">
        <f>datatable[[#This Row],[продажи_]]-datatable[[#This Row],[себестоимость_]]</f>
        <v>7.1844999999999999</v>
      </c>
      <c r="L20087"/>
    </row>
    <row r="20088" spans="2:12" x14ac:dyDescent="0.4">
      <c r="B20088" s="5" t="s">
        <v>69</v>
      </c>
      <c r="C20088" s="5" t="s">
        <v>59</v>
      </c>
      <c r="D20088" s="5" t="s">
        <v>14</v>
      </c>
      <c r="E20088" s="5" t="s">
        <v>10</v>
      </c>
      <c r="F20088" s="6">
        <v>44835</v>
      </c>
      <c r="G20088" s="6" t="str">
        <f>TEXT(datatable[[#This Row],[дата]],"ММ")</f>
        <v>10</v>
      </c>
      <c r="H20088" s="8">
        <v>80.572800000000001</v>
      </c>
      <c r="I20088" s="8">
        <v>50.1676</v>
      </c>
      <c r="J20088" s="8">
        <f>datatable[[#This Row],[продажи_]]-datatable[[#This Row],[себестоимость_]]</f>
        <v>30.405200000000001</v>
      </c>
      <c r="L20088"/>
    </row>
    <row r="20089" spans="2:12" x14ac:dyDescent="0.4">
      <c r="B20089" s="5" t="s">
        <v>69</v>
      </c>
      <c r="C20089" s="5" t="s">
        <v>59</v>
      </c>
      <c r="D20089" s="5" t="s">
        <v>14</v>
      </c>
      <c r="E20089" s="5" t="s">
        <v>10</v>
      </c>
      <c r="F20089" s="6">
        <v>44866</v>
      </c>
      <c r="G20089" s="6" t="str">
        <f>TEXT(datatable[[#This Row],[дата]],"ММ")</f>
        <v>11</v>
      </c>
      <c r="H20089" s="8">
        <v>63.906700000000001</v>
      </c>
      <c r="I20089" s="8">
        <v>57.723899999999993</v>
      </c>
      <c r="J20089" s="8">
        <f>datatable[[#This Row],[продажи_]]-datatable[[#This Row],[себестоимость_]]</f>
        <v>6.1828000000000074</v>
      </c>
      <c r="L20089"/>
    </row>
    <row r="20090" spans="2:12" x14ac:dyDescent="0.4">
      <c r="B20090" s="5" t="s">
        <v>69</v>
      </c>
      <c r="C20090" s="5" t="s">
        <v>59</v>
      </c>
      <c r="D20090" s="5" t="s">
        <v>14</v>
      </c>
      <c r="E20090" s="5" t="s">
        <v>10</v>
      </c>
      <c r="F20090" s="6">
        <v>44896</v>
      </c>
      <c r="G20090" s="6" t="str">
        <f>TEXT(datatable[[#This Row],[дата]],"ММ")</f>
        <v>12</v>
      </c>
      <c r="H20090" s="8">
        <v>66.904200000000003</v>
      </c>
      <c r="I20090" s="8">
        <v>40.663800000000002</v>
      </c>
      <c r="J20090" s="8">
        <f>datatable[[#This Row],[продажи_]]-datatable[[#This Row],[себестоимость_]]</f>
        <v>26.240400000000001</v>
      </c>
      <c r="L20090"/>
    </row>
    <row r="20091" spans="2:12" x14ac:dyDescent="0.4">
      <c r="B20091" s="5" t="s">
        <v>69</v>
      </c>
      <c r="C20091" s="5" t="s">
        <v>59</v>
      </c>
      <c r="D20091" s="5" t="s">
        <v>14</v>
      </c>
      <c r="E20091" s="5" t="s">
        <v>7</v>
      </c>
      <c r="F20091" s="6">
        <v>44562</v>
      </c>
      <c r="G20091" s="6" t="str">
        <f>TEXT(datatable[[#This Row],[дата]],"ММ")</f>
        <v>01</v>
      </c>
      <c r="H20091" s="8">
        <v>10.0395</v>
      </c>
      <c r="I20091" s="8">
        <v>2.9492999999999996</v>
      </c>
      <c r="J20091" s="8">
        <f>datatable[[#This Row],[продажи_]]-datatable[[#This Row],[себестоимость_]]</f>
        <v>7.0902000000000012</v>
      </c>
      <c r="L20091"/>
    </row>
    <row r="20092" spans="2:12" x14ac:dyDescent="0.4">
      <c r="B20092" s="5" t="s">
        <v>69</v>
      </c>
      <c r="C20092" s="5" t="s">
        <v>59</v>
      </c>
      <c r="D20092" s="5" t="s">
        <v>14</v>
      </c>
      <c r="E20092" s="5" t="s">
        <v>7</v>
      </c>
      <c r="F20092" s="6">
        <v>44593</v>
      </c>
      <c r="G20092" s="6" t="str">
        <f>TEXT(datatable[[#This Row],[дата]],"ММ")</f>
        <v>02</v>
      </c>
      <c r="H20092" s="8">
        <v>11.2714</v>
      </c>
      <c r="I20092" s="8">
        <v>4.5878000000000005</v>
      </c>
      <c r="J20092" s="8">
        <f>datatable[[#This Row],[продажи_]]-datatable[[#This Row],[себестоимость_]]</f>
        <v>6.6835999999999993</v>
      </c>
      <c r="L20092"/>
    </row>
    <row r="20093" spans="2:12" x14ac:dyDescent="0.4">
      <c r="B20093" s="5" t="s">
        <v>69</v>
      </c>
      <c r="C20093" s="5" t="s">
        <v>59</v>
      </c>
      <c r="D20093" s="5" t="s">
        <v>14</v>
      </c>
      <c r="E20093" s="5" t="s">
        <v>7</v>
      </c>
      <c r="F20093" s="6">
        <v>44621</v>
      </c>
      <c r="G20093" s="6" t="str">
        <f>TEXT(datatable[[#This Row],[дата]],"ММ")</f>
        <v>03</v>
      </c>
      <c r="H20093" s="8">
        <v>15.52</v>
      </c>
      <c r="I20093" s="8">
        <v>5.1040000000000001</v>
      </c>
      <c r="J20093" s="8">
        <f>datatable[[#This Row],[продажи_]]-datatable[[#This Row],[себестоимость_]]</f>
        <v>10.416</v>
      </c>
      <c r="L20093"/>
    </row>
    <row r="20094" spans="2:12" x14ac:dyDescent="0.4">
      <c r="B20094" s="5" t="s">
        <v>69</v>
      </c>
      <c r="C20094" s="5" t="s">
        <v>59</v>
      </c>
      <c r="D20094" s="5" t="s">
        <v>14</v>
      </c>
      <c r="E20094" s="5" t="s">
        <v>7</v>
      </c>
      <c r="F20094" s="6">
        <v>44652</v>
      </c>
      <c r="G20094" s="6" t="str">
        <f>TEXT(datatable[[#This Row],[дата]],"ММ")</f>
        <v>04</v>
      </c>
      <c r="H20094" s="8">
        <v>13.4442</v>
      </c>
      <c r="I20094" s="8">
        <v>3.4104000000000001</v>
      </c>
      <c r="J20094" s="8">
        <f>datatable[[#This Row],[продажи_]]-datatable[[#This Row],[себестоимость_]]</f>
        <v>10.033799999999999</v>
      </c>
      <c r="L20094"/>
    </row>
    <row r="20095" spans="2:12" x14ac:dyDescent="0.4">
      <c r="B20095" s="5" t="s">
        <v>69</v>
      </c>
      <c r="C20095" s="5" t="s">
        <v>59</v>
      </c>
      <c r="D20095" s="5" t="s">
        <v>14</v>
      </c>
      <c r="E20095" s="5" t="s">
        <v>7</v>
      </c>
      <c r="F20095" s="6">
        <v>44682</v>
      </c>
      <c r="G20095" s="6" t="str">
        <f>TEXT(datatable[[#This Row],[дата]],"ММ")</f>
        <v>05</v>
      </c>
      <c r="H20095" s="8">
        <v>13.851599999999999</v>
      </c>
      <c r="I20095" s="8">
        <v>3.8628000000000005</v>
      </c>
      <c r="J20095" s="8">
        <f>datatable[[#This Row],[продажи_]]-datatable[[#This Row],[себестоимость_]]</f>
        <v>9.9887999999999995</v>
      </c>
      <c r="L20095"/>
    </row>
    <row r="20096" spans="2:12" x14ac:dyDescent="0.4">
      <c r="B20096" s="5" t="s">
        <v>69</v>
      </c>
      <c r="C20096" s="5" t="s">
        <v>59</v>
      </c>
      <c r="D20096" s="5" t="s">
        <v>14</v>
      </c>
      <c r="E20096" s="5" t="s">
        <v>7</v>
      </c>
      <c r="F20096" s="6">
        <v>44713</v>
      </c>
      <c r="G20096" s="6" t="str">
        <f>TEXT(datatable[[#This Row],[дата]],"ММ")</f>
        <v>06</v>
      </c>
      <c r="H20096" s="8">
        <v>12.105599999999999</v>
      </c>
      <c r="I20096" s="8">
        <v>4.3731999999999998</v>
      </c>
      <c r="J20096" s="8">
        <f>datatable[[#This Row],[продажи_]]-datatable[[#This Row],[себестоимость_]]</f>
        <v>7.7323999999999993</v>
      </c>
      <c r="L20096"/>
    </row>
    <row r="20097" spans="2:12" x14ac:dyDescent="0.4">
      <c r="B20097" s="5" t="s">
        <v>69</v>
      </c>
      <c r="C20097" s="5" t="s">
        <v>59</v>
      </c>
      <c r="D20097" s="5" t="s">
        <v>14</v>
      </c>
      <c r="E20097" s="5" t="s">
        <v>7</v>
      </c>
      <c r="F20097" s="6">
        <v>44743</v>
      </c>
      <c r="G20097" s="6" t="str">
        <f>TEXT(datatable[[#This Row],[дата]],"ММ")</f>
        <v>07</v>
      </c>
      <c r="H20097" s="8">
        <v>9.3119999999999994</v>
      </c>
      <c r="I20097" s="8">
        <v>2.2735999999999996</v>
      </c>
      <c r="J20097" s="8">
        <f>datatable[[#This Row],[продажи_]]-datatable[[#This Row],[себестоимость_]]</f>
        <v>7.0383999999999993</v>
      </c>
      <c r="L20097"/>
    </row>
    <row r="20098" spans="2:12" x14ac:dyDescent="0.4">
      <c r="B20098" s="5" t="s">
        <v>69</v>
      </c>
      <c r="C20098" s="5" t="s">
        <v>59</v>
      </c>
      <c r="D20098" s="5" t="s">
        <v>14</v>
      </c>
      <c r="E20098" s="5" t="s">
        <v>7</v>
      </c>
      <c r="F20098" s="6">
        <v>44774</v>
      </c>
      <c r="G20098" s="6" t="str">
        <f>TEXT(datatable[[#This Row],[дата]],"ММ")</f>
        <v>08</v>
      </c>
      <c r="H20098" s="8">
        <v>8.2934999999999999</v>
      </c>
      <c r="I20098" s="8">
        <v>2.8449</v>
      </c>
      <c r="J20098" s="8">
        <f>datatable[[#This Row],[продажи_]]-datatable[[#This Row],[себестоимость_]]</f>
        <v>5.4485999999999999</v>
      </c>
      <c r="L20098"/>
    </row>
    <row r="20099" spans="2:12" x14ac:dyDescent="0.4">
      <c r="B20099" s="5" t="s">
        <v>69</v>
      </c>
      <c r="C20099" s="5" t="s">
        <v>59</v>
      </c>
      <c r="D20099" s="5" t="s">
        <v>14</v>
      </c>
      <c r="E20099" s="5" t="s">
        <v>7</v>
      </c>
      <c r="F20099" s="6">
        <v>44805</v>
      </c>
      <c r="G20099" s="6" t="str">
        <f>TEXT(datatable[[#This Row],[дата]],"ММ")</f>
        <v>09</v>
      </c>
      <c r="H20099" s="8">
        <v>9.2149999999999999</v>
      </c>
      <c r="I20099" s="8">
        <v>2.9</v>
      </c>
      <c r="J20099" s="8">
        <f>datatable[[#This Row],[продажи_]]-datatable[[#This Row],[себестоимость_]]</f>
        <v>6.3149999999999995</v>
      </c>
      <c r="L20099"/>
    </row>
    <row r="20100" spans="2:12" x14ac:dyDescent="0.4">
      <c r="B20100" s="5" t="s">
        <v>69</v>
      </c>
      <c r="C20100" s="5" t="s">
        <v>59</v>
      </c>
      <c r="D20100" s="5" t="s">
        <v>14</v>
      </c>
      <c r="E20100" s="5" t="s">
        <v>7</v>
      </c>
      <c r="F20100" s="6">
        <v>44835</v>
      </c>
      <c r="G20100" s="6" t="str">
        <f>TEXT(datatable[[#This Row],[дата]],"ММ")</f>
        <v>10</v>
      </c>
      <c r="H20100" s="8">
        <v>15.073800000000002</v>
      </c>
      <c r="I20100" s="8">
        <v>3.2886000000000006</v>
      </c>
      <c r="J20100" s="8">
        <f>datatable[[#This Row],[продажи_]]-datatable[[#This Row],[себестоимость_]]</f>
        <v>11.785200000000001</v>
      </c>
      <c r="L20100"/>
    </row>
    <row r="20101" spans="2:12" x14ac:dyDescent="0.4">
      <c r="B20101" s="5" t="s">
        <v>69</v>
      </c>
      <c r="C20101" s="5" t="s">
        <v>59</v>
      </c>
      <c r="D20101" s="5" t="s">
        <v>14</v>
      </c>
      <c r="E20101" s="5" t="s">
        <v>7</v>
      </c>
      <c r="F20101" s="6">
        <v>44866</v>
      </c>
      <c r="G20101" s="6" t="str">
        <f>TEXT(datatable[[#This Row],[дата]],"ММ")</f>
        <v>11</v>
      </c>
      <c r="H20101" s="8">
        <v>12.357799999999999</v>
      </c>
      <c r="I20101" s="8">
        <v>3.9208000000000003</v>
      </c>
      <c r="J20101" s="8">
        <f>datatable[[#This Row],[продажи_]]-datatable[[#This Row],[себестоимость_]]</f>
        <v>8.4369999999999994</v>
      </c>
      <c r="L20101"/>
    </row>
    <row r="20102" spans="2:12" x14ac:dyDescent="0.4">
      <c r="B20102" s="5" t="s">
        <v>69</v>
      </c>
      <c r="C20102" s="5" t="s">
        <v>59</v>
      </c>
      <c r="D20102" s="5" t="s">
        <v>14</v>
      </c>
      <c r="E20102" s="5" t="s">
        <v>7</v>
      </c>
      <c r="F20102" s="6">
        <v>44896</v>
      </c>
      <c r="G20102" s="6" t="str">
        <f>TEXT(datatable[[#This Row],[дата]],"ММ")</f>
        <v>12</v>
      </c>
      <c r="H20102" s="8">
        <v>11.872800000000002</v>
      </c>
      <c r="I20102" s="8">
        <v>3.2364000000000002</v>
      </c>
      <c r="J20102" s="8">
        <f>datatable[[#This Row],[продажи_]]-datatable[[#This Row],[себестоимость_]]</f>
        <v>8.6364000000000019</v>
      </c>
      <c r="L20102"/>
    </row>
    <row r="20103" spans="2:12" x14ac:dyDescent="0.4">
      <c r="B20103" s="5" t="s">
        <v>69</v>
      </c>
      <c r="C20103" s="5" t="s">
        <v>59</v>
      </c>
      <c r="D20103" s="5" t="s">
        <v>14</v>
      </c>
      <c r="E20103" s="5" t="s">
        <v>7</v>
      </c>
      <c r="F20103" s="6">
        <v>44562</v>
      </c>
      <c r="G20103" s="6" t="str">
        <f>TEXT(datatable[[#This Row],[дата]],"ММ")</f>
        <v>01</v>
      </c>
      <c r="H20103" s="8">
        <v>6.6946500000000002</v>
      </c>
      <c r="I20103" s="8">
        <v>3.0240000000000005</v>
      </c>
      <c r="J20103" s="8">
        <f>datatable[[#This Row],[продажи_]]-datatable[[#This Row],[себестоимость_]]</f>
        <v>3.6706499999999997</v>
      </c>
      <c r="L20103"/>
    </row>
    <row r="20104" spans="2:12" x14ac:dyDescent="0.4">
      <c r="B20104" s="5" t="s">
        <v>69</v>
      </c>
      <c r="C20104" s="5" t="s">
        <v>59</v>
      </c>
      <c r="D20104" s="5" t="s">
        <v>14</v>
      </c>
      <c r="E20104" s="5" t="s">
        <v>7</v>
      </c>
      <c r="F20104" s="6">
        <v>44593</v>
      </c>
      <c r="G20104" s="6" t="str">
        <f>TEXT(datatable[[#This Row],[дата]],"ММ")</f>
        <v>02</v>
      </c>
      <c r="H20104" s="8">
        <v>13.765499999999999</v>
      </c>
      <c r="I20104" s="8">
        <v>4.7040000000000006</v>
      </c>
      <c r="J20104" s="8">
        <f>datatable[[#This Row],[продажи_]]-datatable[[#This Row],[себестоимость_]]</f>
        <v>9.0614999999999988</v>
      </c>
      <c r="L20104"/>
    </row>
    <row r="20105" spans="2:12" x14ac:dyDescent="0.4">
      <c r="B20105" s="5" t="s">
        <v>69</v>
      </c>
      <c r="C20105" s="5" t="s">
        <v>59</v>
      </c>
      <c r="D20105" s="5" t="s">
        <v>14</v>
      </c>
      <c r="E20105" s="5" t="s">
        <v>7</v>
      </c>
      <c r="F20105" s="6">
        <v>44621</v>
      </c>
      <c r="G20105" s="6" t="str">
        <f>TEXT(datatable[[#This Row],[дата]],"ММ")</f>
        <v>03</v>
      </c>
      <c r="H20105" s="8">
        <v>13.68</v>
      </c>
      <c r="I20105" s="8">
        <v>5.0880000000000001</v>
      </c>
      <c r="J20105" s="8">
        <f>datatable[[#This Row],[продажи_]]-datatable[[#This Row],[себестоимость_]]</f>
        <v>8.5919999999999987</v>
      </c>
      <c r="L20105"/>
    </row>
    <row r="20106" spans="2:12" x14ac:dyDescent="0.4">
      <c r="B20106" s="5" t="s">
        <v>69</v>
      </c>
      <c r="C20106" s="5" t="s">
        <v>59</v>
      </c>
      <c r="D20106" s="5" t="s">
        <v>14</v>
      </c>
      <c r="E20106" s="5" t="s">
        <v>7</v>
      </c>
      <c r="F20106" s="6">
        <v>44652</v>
      </c>
      <c r="G20106" s="6" t="str">
        <f>TEXT(datatable[[#This Row],[дата]],"ММ")</f>
        <v>04</v>
      </c>
      <c r="H20106" s="8">
        <v>11.730600000000001</v>
      </c>
      <c r="I20106" s="8">
        <v>4.9980000000000002</v>
      </c>
      <c r="J20106" s="8">
        <f>datatable[[#This Row],[продажи_]]-datatable[[#This Row],[себестоимость_]]</f>
        <v>6.7326000000000006</v>
      </c>
      <c r="L20106"/>
    </row>
    <row r="20107" spans="2:12" x14ac:dyDescent="0.4">
      <c r="B20107" s="5" t="s">
        <v>69</v>
      </c>
      <c r="C20107" s="5" t="s">
        <v>59</v>
      </c>
      <c r="D20107" s="5" t="s">
        <v>14</v>
      </c>
      <c r="E20107" s="5" t="s">
        <v>7</v>
      </c>
      <c r="F20107" s="6">
        <v>44682</v>
      </c>
      <c r="G20107" s="6" t="str">
        <f>TEXT(datatable[[#This Row],[дата]],"ММ")</f>
        <v>05</v>
      </c>
      <c r="H20107" s="8">
        <v>11.593799999999998</v>
      </c>
      <c r="I20107" s="8">
        <v>3.492</v>
      </c>
      <c r="J20107" s="8">
        <f>datatable[[#This Row],[продажи_]]-datatable[[#This Row],[себестоимость_]]</f>
        <v>8.1017999999999972</v>
      </c>
      <c r="L20107"/>
    </row>
    <row r="20108" spans="2:12" x14ac:dyDescent="0.4">
      <c r="B20108" s="5" t="s">
        <v>69</v>
      </c>
      <c r="C20108" s="5" t="s">
        <v>59</v>
      </c>
      <c r="D20108" s="5" t="s">
        <v>14</v>
      </c>
      <c r="E20108" s="5" t="s">
        <v>7</v>
      </c>
      <c r="F20108" s="6">
        <v>44713</v>
      </c>
      <c r="G20108" s="6" t="str">
        <f>TEXT(datatable[[#This Row],[дата]],"ММ")</f>
        <v>06</v>
      </c>
      <c r="H20108" s="8">
        <v>12.004200000000001</v>
      </c>
      <c r="I20108" s="8">
        <v>3.5489999999999999</v>
      </c>
      <c r="J20108" s="8">
        <f>datatable[[#This Row],[продажи_]]-datatable[[#This Row],[себестоимость_]]</f>
        <v>8.4552000000000014</v>
      </c>
      <c r="L20108"/>
    </row>
    <row r="20109" spans="2:12" x14ac:dyDescent="0.4">
      <c r="B20109" s="5" t="s">
        <v>69</v>
      </c>
      <c r="C20109" s="5" t="s">
        <v>59</v>
      </c>
      <c r="D20109" s="5" t="s">
        <v>14</v>
      </c>
      <c r="E20109" s="5" t="s">
        <v>7</v>
      </c>
      <c r="F20109" s="6">
        <v>44743</v>
      </c>
      <c r="G20109" s="6" t="str">
        <f>TEXT(datatable[[#This Row],[дата]],"ММ")</f>
        <v>07</v>
      </c>
      <c r="H20109" s="8">
        <v>6.84</v>
      </c>
      <c r="I20109" s="8">
        <v>2.8079999999999998</v>
      </c>
      <c r="J20109" s="8">
        <f>datatable[[#This Row],[продажи_]]-datatable[[#This Row],[себестоимость_]]</f>
        <v>4.032</v>
      </c>
      <c r="L20109"/>
    </row>
    <row r="20110" spans="2:12" x14ac:dyDescent="0.4">
      <c r="B20110" s="5" t="s">
        <v>69</v>
      </c>
      <c r="C20110" s="5" t="s">
        <v>59</v>
      </c>
      <c r="D20110" s="5" t="s">
        <v>14</v>
      </c>
      <c r="E20110" s="5" t="s">
        <v>7</v>
      </c>
      <c r="F20110" s="6">
        <v>44774</v>
      </c>
      <c r="G20110" s="6" t="str">
        <f>TEXT(datatable[[#This Row],[дата]],"ММ")</f>
        <v>08</v>
      </c>
      <c r="H20110" s="8">
        <v>7.1563500000000007</v>
      </c>
      <c r="I20110" s="8">
        <v>2.5649999999999999</v>
      </c>
      <c r="J20110" s="8">
        <f>datatable[[#This Row],[продажи_]]-datatable[[#This Row],[себестоимость_]]</f>
        <v>4.5913500000000003</v>
      </c>
      <c r="L20110"/>
    </row>
    <row r="20111" spans="2:12" x14ac:dyDescent="0.4">
      <c r="B20111" s="5" t="s">
        <v>69</v>
      </c>
      <c r="C20111" s="5" t="s">
        <v>59</v>
      </c>
      <c r="D20111" s="5" t="s">
        <v>14</v>
      </c>
      <c r="E20111" s="5" t="s">
        <v>7</v>
      </c>
      <c r="F20111" s="6">
        <v>44805</v>
      </c>
      <c r="G20111" s="6" t="str">
        <f>TEXT(datatable[[#This Row],[дата]],"ММ")</f>
        <v>09</v>
      </c>
      <c r="H20111" s="8">
        <v>10.26</v>
      </c>
      <c r="I20111" s="8">
        <v>2.4000000000000004</v>
      </c>
      <c r="J20111" s="8">
        <f>datatable[[#This Row],[продажи_]]-datatable[[#This Row],[себестоимость_]]</f>
        <v>7.8599999999999994</v>
      </c>
      <c r="L20111"/>
    </row>
    <row r="20112" spans="2:12" x14ac:dyDescent="0.4">
      <c r="B20112" s="5" t="s">
        <v>69</v>
      </c>
      <c r="C20112" s="5" t="s">
        <v>59</v>
      </c>
      <c r="D20112" s="5" t="s">
        <v>14</v>
      </c>
      <c r="E20112" s="5" t="s">
        <v>7</v>
      </c>
      <c r="F20112" s="6">
        <v>44835</v>
      </c>
      <c r="G20112" s="6" t="str">
        <f>TEXT(datatable[[#This Row],[дата]],"ММ")</f>
        <v>10</v>
      </c>
      <c r="H20112" s="8">
        <v>12.927600000000002</v>
      </c>
      <c r="I20112" s="8">
        <v>3.3600000000000003</v>
      </c>
      <c r="J20112" s="8">
        <f>datatable[[#This Row],[продажи_]]-datatable[[#This Row],[себестоимость_]]</f>
        <v>9.5676000000000023</v>
      </c>
      <c r="L20112"/>
    </row>
    <row r="20113" spans="2:12" x14ac:dyDescent="0.4">
      <c r="B20113" s="5" t="s">
        <v>69</v>
      </c>
      <c r="C20113" s="5" t="s">
        <v>59</v>
      </c>
      <c r="D20113" s="5" t="s">
        <v>14</v>
      </c>
      <c r="E20113" s="5" t="s">
        <v>7</v>
      </c>
      <c r="F20113" s="6">
        <v>44866</v>
      </c>
      <c r="G20113" s="6" t="str">
        <f>TEXT(datatable[[#This Row],[дата]],"ММ")</f>
        <v>11</v>
      </c>
      <c r="H20113" s="8">
        <v>9.1143000000000001</v>
      </c>
      <c r="I20113" s="8">
        <v>3.5880000000000001</v>
      </c>
      <c r="J20113" s="8">
        <f>datatable[[#This Row],[продажи_]]-datatable[[#This Row],[себестоимость_]]</f>
        <v>5.5263</v>
      </c>
      <c r="L20113"/>
    </row>
    <row r="20114" spans="2:12" x14ac:dyDescent="0.4">
      <c r="B20114" s="5" t="s">
        <v>69</v>
      </c>
      <c r="C20114" s="5" t="s">
        <v>59</v>
      </c>
      <c r="D20114" s="5" t="s">
        <v>14</v>
      </c>
      <c r="E20114" s="5" t="s">
        <v>7</v>
      </c>
      <c r="F20114" s="6">
        <v>44896</v>
      </c>
      <c r="G20114" s="6" t="str">
        <f>TEXT(datatable[[#This Row],[дата]],"ММ")</f>
        <v>12</v>
      </c>
      <c r="H20114" s="8">
        <v>12.1068</v>
      </c>
      <c r="I20114" s="8">
        <v>3.9960000000000004</v>
      </c>
      <c r="J20114" s="8">
        <f>datatable[[#This Row],[продажи_]]-datatable[[#This Row],[себестоимость_]]</f>
        <v>8.1107999999999993</v>
      </c>
      <c r="L20114"/>
    </row>
    <row r="20115" spans="2:12" x14ac:dyDescent="0.4">
      <c r="B20115" s="5" t="s">
        <v>69</v>
      </c>
      <c r="C20115" s="5" t="s">
        <v>59</v>
      </c>
      <c r="D20115" s="5" t="s">
        <v>14</v>
      </c>
      <c r="E20115" s="5" t="s">
        <v>7</v>
      </c>
      <c r="F20115" s="6">
        <v>44562</v>
      </c>
      <c r="G20115" s="6" t="str">
        <f>TEXT(datatable[[#This Row],[дата]],"ММ")</f>
        <v>01</v>
      </c>
      <c r="H20115" s="8">
        <v>0.57599999999999996</v>
      </c>
      <c r="I20115" s="8">
        <v>0.22140000000000001</v>
      </c>
      <c r="J20115" s="8">
        <f>datatable[[#This Row],[продажи_]]-datatable[[#This Row],[себестоимость_]]</f>
        <v>0.35459999999999992</v>
      </c>
      <c r="L20115"/>
    </row>
    <row r="20116" spans="2:12" x14ac:dyDescent="0.4">
      <c r="B20116" s="5" t="s">
        <v>69</v>
      </c>
      <c r="C20116" s="5" t="s">
        <v>59</v>
      </c>
      <c r="D20116" s="5" t="s">
        <v>14</v>
      </c>
      <c r="E20116" s="5" t="s">
        <v>7</v>
      </c>
      <c r="F20116" s="6">
        <v>44593</v>
      </c>
      <c r="G20116" s="6" t="str">
        <f>TEXT(datatable[[#This Row],[дата]],"ММ")</f>
        <v>02</v>
      </c>
      <c r="H20116" s="8">
        <v>0.92960000000000009</v>
      </c>
      <c r="I20116" s="8">
        <v>0.504</v>
      </c>
      <c r="J20116" s="8">
        <f>datatable[[#This Row],[продажи_]]-datatable[[#This Row],[себестоимость_]]</f>
        <v>0.42560000000000009</v>
      </c>
      <c r="L20116"/>
    </row>
    <row r="20117" spans="2:12" x14ac:dyDescent="0.4">
      <c r="B20117" s="5" t="s">
        <v>69</v>
      </c>
      <c r="C20117" s="5" t="s">
        <v>59</v>
      </c>
      <c r="D20117" s="5" t="s">
        <v>14</v>
      </c>
      <c r="E20117" s="5" t="s">
        <v>7</v>
      </c>
      <c r="F20117" s="6">
        <v>44621</v>
      </c>
      <c r="G20117" s="6" t="str">
        <f>TEXT(datatable[[#This Row],[дата]],"ММ")</f>
        <v>03</v>
      </c>
      <c r="H20117" s="8">
        <v>1.4336000000000002</v>
      </c>
      <c r="I20117" s="8">
        <v>0.49440000000000001</v>
      </c>
      <c r="J20117" s="8">
        <f>datatable[[#This Row],[продажи_]]-datatable[[#This Row],[себестоимость_]]</f>
        <v>0.93920000000000026</v>
      </c>
      <c r="L20117"/>
    </row>
    <row r="20118" spans="2:12" x14ac:dyDescent="0.4">
      <c r="B20118" s="5" t="s">
        <v>69</v>
      </c>
      <c r="C20118" s="5" t="s">
        <v>59</v>
      </c>
      <c r="D20118" s="5" t="s">
        <v>14</v>
      </c>
      <c r="E20118" s="5" t="s">
        <v>7</v>
      </c>
      <c r="F20118" s="6">
        <v>44652</v>
      </c>
      <c r="G20118" s="6" t="str">
        <f>TEXT(datatable[[#This Row],[дата]],"ММ")</f>
        <v>04</v>
      </c>
      <c r="H20118" s="8">
        <v>0.90720000000000012</v>
      </c>
      <c r="I20118" s="8">
        <v>0.37379999999999997</v>
      </c>
      <c r="J20118" s="8">
        <f>datatable[[#This Row],[продажи_]]-datatable[[#This Row],[себестоимость_]]</f>
        <v>0.5334000000000001</v>
      </c>
      <c r="L20118"/>
    </row>
    <row r="20119" spans="2:12" x14ac:dyDescent="0.4">
      <c r="B20119" s="5" t="s">
        <v>69</v>
      </c>
      <c r="C20119" s="5" t="s">
        <v>59</v>
      </c>
      <c r="D20119" s="5" t="s">
        <v>14</v>
      </c>
      <c r="E20119" s="5" t="s">
        <v>7</v>
      </c>
      <c r="F20119" s="6">
        <v>44682</v>
      </c>
      <c r="G20119" s="6" t="str">
        <f>TEXT(datatable[[#This Row],[дата]],"ММ")</f>
        <v>05</v>
      </c>
      <c r="H20119" s="8">
        <v>1.0943999999999998</v>
      </c>
      <c r="I20119" s="8">
        <v>0.32040000000000002</v>
      </c>
      <c r="J20119" s="8">
        <f>datatable[[#This Row],[продажи_]]-datatable[[#This Row],[себестоимость_]]</f>
        <v>0.7739999999999998</v>
      </c>
      <c r="L20119"/>
    </row>
    <row r="20120" spans="2:12" x14ac:dyDescent="0.4">
      <c r="B20120" s="5" t="s">
        <v>69</v>
      </c>
      <c r="C20120" s="5" t="s">
        <v>59</v>
      </c>
      <c r="D20120" s="5" t="s">
        <v>14</v>
      </c>
      <c r="E20120" s="5" t="s">
        <v>7</v>
      </c>
      <c r="F20120" s="6">
        <v>44713</v>
      </c>
      <c r="G20120" s="6" t="str">
        <f>TEXT(datatable[[#This Row],[дата]],"ММ")</f>
        <v>06</v>
      </c>
      <c r="H20120" s="8">
        <v>0.84240000000000004</v>
      </c>
      <c r="I20120" s="8">
        <v>0.4602</v>
      </c>
      <c r="J20120" s="8">
        <f>datatable[[#This Row],[продажи_]]-datatable[[#This Row],[себестоимость_]]</f>
        <v>0.38220000000000004</v>
      </c>
      <c r="L20120"/>
    </row>
    <row r="20121" spans="2:12" x14ac:dyDescent="0.4">
      <c r="B20121" s="5" t="s">
        <v>69</v>
      </c>
      <c r="C20121" s="5" t="s">
        <v>59</v>
      </c>
      <c r="D20121" s="5" t="s">
        <v>14</v>
      </c>
      <c r="E20121" s="5" t="s">
        <v>7</v>
      </c>
      <c r="F20121" s="6">
        <v>44743</v>
      </c>
      <c r="G20121" s="6" t="str">
        <f>TEXT(datatable[[#This Row],[дата]],"ММ")</f>
        <v>07</v>
      </c>
      <c r="H20121" s="8">
        <v>0.5504</v>
      </c>
      <c r="I20121" s="8">
        <v>0.19919999999999999</v>
      </c>
      <c r="J20121" s="8">
        <f>datatable[[#This Row],[продажи_]]-datatable[[#This Row],[себестоимость_]]</f>
        <v>0.35120000000000001</v>
      </c>
      <c r="L20121"/>
    </row>
    <row r="20122" spans="2:12" x14ac:dyDescent="0.4">
      <c r="B20122" s="5" t="s">
        <v>69</v>
      </c>
      <c r="C20122" s="5" t="s">
        <v>59</v>
      </c>
      <c r="D20122" s="5" t="s">
        <v>14</v>
      </c>
      <c r="E20122" s="5" t="s">
        <v>7</v>
      </c>
      <c r="F20122" s="6">
        <v>44774</v>
      </c>
      <c r="G20122" s="6" t="str">
        <f>TEXT(datatable[[#This Row],[дата]],"ММ")</f>
        <v>08</v>
      </c>
      <c r="H20122" s="8">
        <v>0.72719999999999996</v>
      </c>
      <c r="I20122" s="8">
        <v>0.21600000000000003</v>
      </c>
      <c r="J20122" s="8">
        <f>datatable[[#This Row],[продажи_]]-datatable[[#This Row],[себестоимость_]]</f>
        <v>0.51119999999999988</v>
      </c>
      <c r="L20122"/>
    </row>
    <row r="20123" spans="2:12" x14ac:dyDescent="0.4">
      <c r="B20123" s="5" t="s">
        <v>69</v>
      </c>
      <c r="C20123" s="5" t="s">
        <v>59</v>
      </c>
      <c r="D20123" s="5" t="s">
        <v>14</v>
      </c>
      <c r="E20123" s="5" t="s">
        <v>7</v>
      </c>
      <c r="F20123" s="6">
        <v>44805</v>
      </c>
      <c r="G20123" s="6" t="str">
        <f>TEXT(datatable[[#This Row],[дата]],"ММ")</f>
        <v>09</v>
      </c>
      <c r="H20123" s="8">
        <v>0.76800000000000002</v>
      </c>
      <c r="I20123" s="8">
        <v>0.27900000000000003</v>
      </c>
      <c r="J20123" s="8">
        <f>datatable[[#This Row],[продажи_]]-datatable[[#This Row],[себестоимость_]]</f>
        <v>0.48899999999999999</v>
      </c>
      <c r="L20123"/>
    </row>
    <row r="20124" spans="2:12" x14ac:dyDescent="0.4">
      <c r="B20124" s="5" t="s">
        <v>69</v>
      </c>
      <c r="C20124" s="5" t="s">
        <v>59</v>
      </c>
      <c r="D20124" s="5" t="s">
        <v>14</v>
      </c>
      <c r="E20124" s="5" t="s">
        <v>7</v>
      </c>
      <c r="F20124" s="6">
        <v>44835</v>
      </c>
      <c r="G20124" s="6" t="str">
        <f>TEXT(datatable[[#This Row],[дата]],"ММ")</f>
        <v>10</v>
      </c>
      <c r="H20124" s="8">
        <v>0.89600000000000013</v>
      </c>
      <c r="I20124" s="8">
        <v>0.44940000000000002</v>
      </c>
      <c r="J20124" s="8">
        <f>datatable[[#This Row],[продажи_]]-datatable[[#This Row],[себестоимость_]]</f>
        <v>0.44660000000000011</v>
      </c>
      <c r="L20124"/>
    </row>
    <row r="20125" spans="2:12" x14ac:dyDescent="0.4">
      <c r="B20125" s="5" t="s">
        <v>69</v>
      </c>
      <c r="C20125" s="5" t="s">
        <v>59</v>
      </c>
      <c r="D20125" s="5" t="s">
        <v>14</v>
      </c>
      <c r="E20125" s="5" t="s">
        <v>7</v>
      </c>
      <c r="F20125" s="6">
        <v>44866</v>
      </c>
      <c r="G20125" s="6" t="str">
        <f>TEXT(datatable[[#This Row],[дата]],"ММ")</f>
        <v>11</v>
      </c>
      <c r="H20125" s="8">
        <v>1.1440000000000001</v>
      </c>
      <c r="I20125" s="8">
        <v>0.33540000000000003</v>
      </c>
      <c r="J20125" s="8">
        <f>datatable[[#This Row],[продажи_]]-datatable[[#This Row],[себестоимость_]]</f>
        <v>0.8086000000000001</v>
      </c>
      <c r="L20125"/>
    </row>
    <row r="20126" spans="2:12" x14ac:dyDescent="0.4">
      <c r="B20126" s="5" t="s">
        <v>69</v>
      </c>
      <c r="C20126" s="5" t="s">
        <v>59</v>
      </c>
      <c r="D20126" s="5" t="s">
        <v>14</v>
      </c>
      <c r="E20126" s="5" t="s">
        <v>7</v>
      </c>
      <c r="F20126" s="6">
        <v>44896</v>
      </c>
      <c r="G20126" s="6" t="str">
        <f>TEXT(datatable[[#This Row],[дата]],"ММ")</f>
        <v>12</v>
      </c>
      <c r="H20126" s="8">
        <v>0.88319999999999999</v>
      </c>
      <c r="I20126" s="8">
        <v>0.432</v>
      </c>
      <c r="J20126" s="8">
        <f>datatable[[#This Row],[продажи_]]-datatable[[#This Row],[себестоимость_]]</f>
        <v>0.45119999999999999</v>
      </c>
      <c r="L20126"/>
    </row>
    <row r="20127" spans="2:12" x14ac:dyDescent="0.4">
      <c r="B20127" s="5" t="s">
        <v>69</v>
      </c>
      <c r="C20127" s="5" t="s">
        <v>59</v>
      </c>
      <c r="D20127" s="5" t="s">
        <v>14</v>
      </c>
      <c r="E20127" s="5" t="s">
        <v>7</v>
      </c>
      <c r="F20127" s="6">
        <v>44562</v>
      </c>
      <c r="G20127" s="6" t="str">
        <f>TEXT(datatable[[#This Row],[дата]],"ММ")</f>
        <v>01</v>
      </c>
      <c r="H20127" s="8">
        <v>19.043999999999997</v>
      </c>
      <c r="I20127" s="8">
        <v>7.2458999999999998</v>
      </c>
      <c r="J20127" s="8">
        <f>datatable[[#This Row],[продажи_]]-datatable[[#This Row],[себестоимость_]]</f>
        <v>11.798099999999998</v>
      </c>
      <c r="L20127"/>
    </row>
    <row r="20128" spans="2:12" x14ac:dyDescent="0.4">
      <c r="B20128" s="5" t="s">
        <v>69</v>
      </c>
      <c r="C20128" s="5" t="s">
        <v>59</v>
      </c>
      <c r="D20128" s="5" t="s">
        <v>14</v>
      </c>
      <c r="E20128" s="5" t="s">
        <v>7</v>
      </c>
      <c r="F20128" s="6">
        <v>44593</v>
      </c>
      <c r="G20128" s="6" t="str">
        <f>TEXT(datatable[[#This Row],[дата]],"ММ")</f>
        <v>02</v>
      </c>
      <c r="H20128" s="8">
        <v>28.078400000000002</v>
      </c>
      <c r="I20128" s="8">
        <v>10.574200000000001</v>
      </c>
      <c r="J20128" s="8">
        <f>datatable[[#This Row],[продажи_]]-datatable[[#This Row],[себестоимость_]]</f>
        <v>17.504200000000001</v>
      </c>
      <c r="L20128"/>
    </row>
    <row r="20129" spans="2:12" x14ac:dyDescent="0.4">
      <c r="B20129" s="5" t="s">
        <v>69</v>
      </c>
      <c r="C20129" s="5" t="s">
        <v>59</v>
      </c>
      <c r="D20129" s="5" t="s">
        <v>14</v>
      </c>
      <c r="E20129" s="5" t="s">
        <v>7</v>
      </c>
      <c r="F20129" s="6">
        <v>44621</v>
      </c>
      <c r="G20129" s="6" t="str">
        <f>TEXT(datatable[[#This Row],[дата]],"ММ")</f>
        <v>03</v>
      </c>
      <c r="H20129" s="8">
        <v>25.3184</v>
      </c>
      <c r="I20129" s="8">
        <v>13.0144</v>
      </c>
      <c r="J20129" s="8">
        <f>datatable[[#This Row],[продажи_]]-datatable[[#This Row],[себестоимость_]]</f>
        <v>12.304</v>
      </c>
      <c r="L20129"/>
    </row>
    <row r="20130" spans="2:12" x14ac:dyDescent="0.4">
      <c r="B20130" s="5" t="s">
        <v>69</v>
      </c>
      <c r="C20130" s="5" t="s">
        <v>59</v>
      </c>
      <c r="D20130" s="5" t="s">
        <v>14</v>
      </c>
      <c r="E20130" s="5" t="s">
        <v>7</v>
      </c>
      <c r="F20130" s="6">
        <v>44652</v>
      </c>
      <c r="G20130" s="6" t="str">
        <f>TEXT(datatable[[#This Row],[дата]],"ММ")</f>
        <v>04</v>
      </c>
      <c r="H20130" s="8">
        <v>27.305600000000002</v>
      </c>
      <c r="I20130" s="8">
        <v>12.201000000000002</v>
      </c>
      <c r="J20130" s="8">
        <f>datatable[[#This Row],[продажи_]]-datatable[[#This Row],[себестоимость_]]</f>
        <v>15.1046</v>
      </c>
      <c r="L20130"/>
    </row>
    <row r="20131" spans="2:12" x14ac:dyDescent="0.4">
      <c r="B20131" s="5" t="s">
        <v>69</v>
      </c>
      <c r="C20131" s="5" t="s">
        <v>59</v>
      </c>
      <c r="D20131" s="5" t="s">
        <v>14</v>
      </c>
      <c r="E20131" s="5" t="s">
        <v>7</v>
      </c>
      <c r="F20131" s="6">
        <v>44682</v>
      </c>
      <c r="G20131" s="6" t="str">
        <f>TEXT(datatable[[#This Row],[дата]],"ММ")</f>
        <v>05</v>
      </c>
      <c r="H20131" s="8">
        <v>18.5472</v>
      </c>
      <c r="I20131" s="8">
        <v>9.5616000000000003</v>
      </c>
      <c r="J20131" s="8">
        <f>datatable[[#This Row],[продажи_]]-datatable[[#This Row],[себестоимость_]]</f>
        <v>8.9855999999999998</v>
      </c>
      <c r="L20131"/>
    </row>
    <row r="20132" spans="2:12" x14ac:dyDescent="0.4">
      <c r="B20132" s="5" t="s">
        <v>69</v>
      </c>
      <c r="C20132" s="5" t="s">
        <v>59</v>
      </c>
      <c r="D20132" s="5" t="s">
        <v>14</v>
      </c>
      <c r="E20132" s="5" t="s">
        <v>7</v>
      </c>
      <c r="F20132" s="6">
        <v>44713</v>
      </c>
      <c r="G20132" s="6" t="str">
        <f>TEXT(datatable[[#This Row],[дата]],"ММ")</f>
        <v>06</v>
      </c>
      <c r="H20132" s="8">
        <v>22.963200000000001</v>
      </c>
      <c r="I20132" s="8">
        <v>9.7110000000000003</v>
      </c>
      <c r="J20132" s="8">
        <f>datatable[[#This Row],[продажи_]]-datatable[[#This Row],[себестоимость_]]</f>
        <v>13.2522</v>
      </c>
      <c r="L20132"/>
    </row>
    <row r="20133" spans="2:12" x14ac:dyDescent="0.4">
      <c r="B20133" s="5" t="s">
        <v>69</v>
      </c>
      <c r="C20133" s="5" t="s">
        <v>59</v>
      </c>
      <c r="D20133" s="5" t="s">
        <v>14</v>
      </c>
      <c r="E20133" s="5" t="s">
        <v>7</v>
      </c>
      <c r="F20133" s="6">
        <v>44743</v>
      </c>
      <c r="G20133" s="6" t="str">
        <f>TEXT(datatable[[#This Row],[дата]],"ММ")</f>
        <v>07</v>
      </c>
      <c r="H20133" s="8">
        <v>17.5168</v>
      </c>
      <c r="I20133" s="8">
        <v>7.6360000000000001</v>
      </c>
      <c r="J20133" s="8">
        <f>datatable[[#This Row],[продажи_]]-datatable[[#This Row],[себестоимость_]]</f>
        <v>9.8808000000000007</v>
      </c>
      <c r="L20133"/>
    </row>
    <row r="20134" spans="2:12" x14ac:dyDescent="0.4">
      <c r="B20134" s="5" t="s">
        <v>69</v>
      </c>
      <c r="C20134" s="5" t="s">
        <v>59</v>
      </c>
      <c r="D20134" s="5" t="s">
        <v>14</v>
      </c>
      <c r="E20134" s="5" t="s">
        <v>7</v>
      </c>
      <c r="F20134" s="6">
        <v>44774</v>
      </c>
      <c r="G20134" s="6" t="str">
        <f>TEXT(datatable[[#This Row],[дата]],"ММ")</f>
        <v>08</v>
      </c>
      <c r="H20134" s="8">
        <v>14.738399999999999</v>
      </c>
      <c r="I20134" s="8">
        <v>7.3205999999999998</v>
      </c>
      <c r="J20134" s="8">
        <f>datatable[[#This Row],[продажи_]]-datatable[[#This Row],[себестоимость_]]</f>
        <v>7.4177999999999988</v>
      </c>
      <c r="L20134"/>
    </row>
    <row r="20135" spans="2:12" x14ac:dyDescent="0.4">
      <c r="B20135" s="5" t="s">
        <v>69</v>
      </c>
      <c r="C20135" s="5" t="s">
        <v>59</v>
      </c>
      <c r="D20135" s="5" t="s">
        <v>14</v>
      </c>
      <c r="E20135" s="5" t="s">
        <v>7</v>
      </c>
      <c r="F20135" s="6">
        <v>44805</v>
      </c>
      <c r="G20135" s="6" t="str">
        <f>TEXT(datatable[[#This Row],[дата]],"ММ")</f>
        <v>09</v>
      </c>
      <c r="H20135" s="8">
        <v>17.295999999999999</v>
      </c>
      <c r="I20135" s="8">
        <v>7.8850000000000007</v>
      </c>
      <c r="J20135" s="8">
        <f>datatable[[#This Row],[продажи_]]-datatable[[#This Row],[себестоимость_]]</f>
        <v>9.4109999999999978</v>
      </c>
      <c r="L20135"/>
    </row>
    <row r="20136" spans="2:12" x14ac:dyDescent="0.4">
      <c r="B20136" s="5" t="s">
        <v>69</v>
      </c>
      <c r="C20136" s="5" t="s">
        <v>59</v>
      </c>
      <c r="D20136" s="5" t="s">
        <v>14</v>
      </c>
      <c r="E20136" s="5" t="s">
        <v>7</v>
      </c>
      <c r="F20136" s="6">
        <v>44835</v>
      </c>
      <c r="G20136" s="6" t="str">
        <f>TEXT(datatable[[#This Row],[дата]],"ММ")</f>
        <v>10</v>
      </c>
      <c r="H20136" s="8">
        <v>28.336000000000006</v>
      </c>
      <c r="I20136" s="8">
        <v>11.620000000000001</v>
      </c>
      <c r="J20136" s="8">
        <f>datatable[[#This Row],[продажи_]]-datatable[[#This Row],[себестоимость_]]</f>
        <v>16.716000000000005</v>
      </c>
      <c r="L20136"/>
    </row>
    <row r="20137" spans="2:12" x14ac:dyDescent="0.4">
      <c r="B20137" s="5" t="s">
        <v>69</v>
      </c>
      <c r="C20137" s="5" t="s">
        <v>59</v>
      </c>
      <c r="D20137" s="5" t="s">
        <v>14</v>
      </c>
      <c r="E20137" s="5" t="s">
        <v>7</v>
      </c>
      <c r="F20137" s="6">
        <v>44866</v>
      </c>
      <c r="G20137" s="6" t="str">
        <f>TEXT(datatable[[#This Row],[дата]],"ММ")</f>
        <v>11</v>
      </c>
      <c r="H20137" s="8">
        <v>26.790400000000005</v>
      </c>
      <c r="I20137" s="8">
        <v>12.948</v>
      </c>
      <c r="J20137" s="8">
        <f>datatable[[#This Row],[продажи_]]-datatable[[#This Row],[себестоимость_]]</f>
        <v>13.842400000000005</v>
      </c>
      <c r="L20137"/>
    </row>
    <row r="20138" spans="2:12" x14ac:dyDescent="0.4">
      <c r="B20138" s="5" t="s">
        <v>69</v>
      </c>
      <c r="C20138" s="5" t="s">
        <v>59</v>
      </c>
      <c r="D20138" s="5" t="s">
        <v>14</v>
      </c>
      <c r="E20138" s="5" t="s">
        <v>7</v>
      </c>
      <c r="F20138" s="6">
        <v>44896</v>
      </c>
      <c r="G20138" s="6" t="str">
        <f>TEXT(datatable[[#This Row],[дата]],"ММ")</f>
        <v>12</v>
      </c>
      <c r="H20138" s="8">
        <v>24.508800000000004</v>
      </c>
      <c r="I20138" s="8">
        <v>11.454000000000001</v>
      </c>
      <c r="J20138" s="8">
        <f>datatable[[#This Row],[продажи_]]-datatable[[#This Row],[себестоимость_]]</f>
        <v>13.054800000000004</v>
      </c>
      <c r="L20138"/>
    </row>
    <row r="20139" spans="2:12" x14ac:dyDescent="0.4">
      <c r="B20139" s="5" t="s">
        <v>69</v>
      </c>
      <c r="C20139" s="5" t="s">
        <v>59</v>
      </c>
      <c r="D20139" s="5" t="s">
        <v>14</v>
      </c>
      <c r="E20139" s="5" t="s">
        <v>7</v>
      </c>
      <c r="F20139" s="6">
        <v>44562</v>
      </c>
      <c r="G20139" s="6" t="str">
        <f>TEXT(datatable[[#This Row],[дата]],"ММ")</f>
        <v>01</v>
      </c>
      <c r="H20139" s="8">
        <v>12.052800000000001</v>
      </c>
      <c r="I20139" s="8">
        <v>3.3578999999999999</v>
      </c>
      <c r="J20139" s="8">
        <f>datatable[[#This Row],[продажи_]]-datatable[[#This Row],[себестоимость_]]</f>
        <v>8.6949000000000005</v>
      </c>
      <c r="L20139"/>
    </row>
    <row r="20140" spans="2:12" x14ac:dyDescent="0.4">
      <c r="B20140" s="5" t="s">
        <v>69</v>
      </c>
      <c r="C20140" s="5" t="s">
        <v>59</v>
      </c>
      <c r="D20140" s="5" t="s">
        <v>14</v>
      </c>
      <c r="E20140" s="5" t="s">
        <v>7</v>
      </c>
      <c r="F20140" s="6">
        <v>44593</v>
      </c>
      <c r="G20140" s="6" t="str">
        <f>TEXT(datatable[[#This Row],[дата]],"ММ")</f>
        <v>02</v>
      </c>
      <c r="H20140" s="8">
        <v>15.2768</v>
      </c>
      <c r="I20140" s="8">
        <v>6.2566000000000006</v>
      </c>
      <c r="J20140" s="8">
        <f>datatable[[#This Row],[продажи_]]-datatable[[#This Row],[себестоимость_]]</f>
        <v>9.0201999999999991</v>
      </c>
      <c r="L20140"/>
    </row>
    <row r="20141" spans="2:12" x14ac:dyDescent="0.4">
      <c r="B20141" s="5" t="s">
        <v>69</v>
      </c>
      <c r="C20141" s="5" t="s">
        <v>59</v>
      </c>
      <c r="D20141" s="5" t="s">
        <v>14</v>
      </c>
      <c r="E20141" s="5" t="s">
        <v>7</v>
      </c>
      <c r="F20141" s="6">
        <v>44621</v>
      </c>
      <c r="G20141" s="6" t="str">
        <f>TEXT(datatable[[#This Row],[дата]],"ММ")</f>
        <v>03</v>
      </c>
      <c r="H20141" s="8">
        <v>18.252800000000001</v>
      </c>
      <c r="I20141" s="8">
        <v>5.8384000000000009</v>
      </c>
      <c r="J20141" s="8">
        <f>datatable[[#This Row],[продажи_]]-datatable[[#This Row],[себестоимость_]]</f>
        <v>12.414400000000001</v>
      </c>
      <c r="L20141"/>
    </row>
    <row r="20142" spans="2:12" x14ac:dyDescent="0.4">
      <c r="B20142" s="5" t="s">
        <v>69</v>
      </c>
      <c r="C20142" s="5" t="s">
        <v>59</v>
      </c>
      <c r="D20142" s="5" t="s">
        <v>14</v>
      </c>
      <c r="E20142" s="5" t="s">
        <v>7</v>
      </c>
      <c r="F20142" s="6">
        <v>44652</v>
      </c>
      <c r="G20142" s="6" t="str">
        <f>TEXT(datatable[[#This Row],[дата]],"ММ")</f>
        <v>04</v>
      </c>
      <c r="H20142" s="8">
        <v>15.797599999999999</v>
      </c>
      <c r="I20142" s="8">
        <v>6.4288000000000007</v>
      </c>
      <c r="J20142" s="8">
        <f>datatable[[#This Row],[продажи_]]-datatable[[#This Row],[себестоимость_]]</f>
        <v>9.3687999999999985</v>
      </c>
      <c r="L20142"/>
    </row>
    <row r="20143" spans="2:12" x14ac:dyDescent="0.4">
      <c r="B20143" s="5" t="s">
        <v>69</v>
      </c>
      <c r="C20143" s="5" t="s">
        <v>59</v>
      </c>
      <c r="D20143" s="5" t="s">
        <v>14</v>
      </c>
      <c r="E20143" s="5" t="s">
        <v>7</v>
      </c>
      <c r="F20143" s="6">
        <v>44682</v>
      </c>
      <c r="G20143" s="6" t="str">
        <f>TEXT(datatable[[#This Row],[дата]],"ММ")</f>
        <v>05</v>
      </c>
      <c r="H20143" s="8">
        <v>15.772800000000002</v>
      </c>
      <c r="I20143" s="8">
        <v>3.9359999999999999</v>
      </c>
      <c r="J20143" s="8">
        <f>datatable[[#This Row],[продажи_]]-datatable[[#This Row],[себестоимость_]]</f>
        <v>11.836800000000002</v>
      </c>
      <c r="L20143"/>
    </row>
    <row r="20144" spans="2:12" x14ac:dyDescent="0.4">
      <c r="B20144" s="5" t="s">
        <v>69</v>
      </c>
      <c r="C20144" s="5" t="s">
        <v>59</v>
      </c>
      <c r="D20144" s="5" t="s">
        <v>14</v>
      </c>
      <c r="E20144" s="5" t="s">
        <v>7</v>
      </c>
      <c r="F20144" s="6">
        <v>44713</v>
      </c>
      <c r="G20144" s="6" t="str">
        <f>TEXT(datatable[[#This Row],[дата]],"ММ")</f>
        <v>06</v>
      </c>
      <c r="H20144" s="8">
        <v>17.570800000000002</v>
      </c>
      <c r="I20144" s="8">
        <v>4.4771999999999998</v>
      </c>
      <c r="J20144" s="8">
        <f>datatable[[#This Row],[продажи_]]-datatable[[#This Row],[себестоимость_]]</f>
        <v>13.093600000000002</v>
      </c>
      <c r="L20144"/>
    </row>
    <row r="20145" spans="2:12" x14ac:dyDescent="0.4">
      <c r="B20145" s="5" t="s">
        <v>69</v>
      </c>
      <c r="C20145" s="5" t="s">
        <v>59</v>
      </c>
      <c r="D20145" s="5" t="s">
        <v>14</v>
      </c>
      <c r="E20145" s="5" t="s">
        <v>7</v>
      </c>
      <c r="F20145" s="6">
        <v>44743</v>
      </c>
      <c r="G20145" s="6" t="str">
        <f>TEXT(datatable[[#This Row],[дата]],"ММ")</f>
        <v>07</v>
      </c>
      <c r="H20145" s="8">
        <v>10.316800000000001</v>
      </c>
      <c r="I20145" s="8">
        <v>3.1816</v>
      </c>
      <c r="J20145" s="8">
        <f>datatable[[#This Row],[продажи_]]-datatable[[#This Row],[себестоимость_]]</f>
        <v>7.1352000000000011</v>
      </c>
      <c r="L20145"/>
    </row>
    <row r="20146" spans="2:12" x14ac:dyDescent="0.4">
      <c r="B20146" s="5" t="s">
        <v>69</v>
      </c>
      <c r="C20146" s="5" t="s">
        <v>59</v>
      </c>
      <c r="D20146" s="5" t="s">
        <v>14</v>
      </c>
      <c r="E20146" s="5" t="s">
        <v>7</v>
      </c>
      <c r="F20146" s="6">
        <v>44774</v>
      </c>
      <c r="G20146" s="6" t="str">
        <f>TEXT(datatable[[#This Row],[дата]],"ММ")</f>
        <v>08</v>
      </c>
      <c r="H20146" s="8">
        <v>8.9280000000000008</v>
      </c>
      <c r="I20146" s="8">
        <v>3.4685999999999999</v>
      </c>
      <c r="J20146" s="8">
        <f>datatable[[#This Row],[продажи_]]-datatable[[#This Row],[себестоимость_]]</f>
        <v>5.4594000000000005</v>
      </c>
      <c r="L20146"/>
    </row>
    <row r="20147" spans="2:12" x14ac:dyDescent="0.4">
      <c r="B20147" s="5" t="s">
        <v>69</v>
      </c>
      <c r="C20147" s="5" t="s">
        <v>59</v>
      </c>
      <c r="D20147" s="5" t="s">
        <v>14</v>
      </c>
      <c r="E20147" s="5" t="s">
        <v>7</v>
      </c>
      <c r="F20147" s="6">
        <v>44805</v>
      </c>
      <c r="G20147" s="6" t="str">
        <f>TEXT(datatable[[#This Row],[дата]],"ММ")</f>
        <v>09</v>
      </c>
      <c r="H20147" s="8">
        <v>14.507999999999999</v>
      </c>
      <c r="I20147" s="8">
        <v>4.2639999999999993</v>
      </c>
      <c r="J20147" s="8">
        <f>datatable[[#This Row],[продажи_]]-datatable[[#This Row],[себестоимость_]]</f>
        <v>10.244</v>
      </c>
      <c r="L20147"/>
    </row>
    <row r="20148" spans="2:12" x14ac:dyDescent="0.4">
      <c r="B20148" s="5" t="s">
        <v>69</v>
      </c>
      <c r="C20148" s="5" t="s">
        <v>59</v>
      </c>
      <c r="D20148" s="5" t="s">
        <v>14</v>
      </c>
      <c r="E20148" s="5" t="s">
        <v>7</v>
      </c>
      <c r="F20148" s="6">
        <v>44835</v>
      </c>
      <c r="G20148" s="6" t="str">
        <f>TEXT(datatable[[#This Row],[дата]],"ММ")</f>
        <v>10</v>
      </c>
      <c r="H20148" s="8">
        <v>15.624000000000001</v>
      </c>
      <c r="I20148" s="8">
        <v>5.74</v>
      </c>
      <c r="J20148" s="8">
        <f>datatable[[#This Row],[продажи_]]-datatable[[#This Row],[себестоимость_]]</f>
        <v>9.8840000000000003</v>
      </c>
      <c r="L20148"/>
    </row>
    <row r="20149" spans="2:12" x14ac:dyDescent="0.4">
      <c r="B20149" s="5" t="s">
        <v>69</v>
      </c>
      <c r="C20149" s="5" t="s">
        <v>59</v>
      </c>
      <c r="D20149" s="5" t="s">
        <v>14</v>
      </c>
      <c r="E20149" s="5" t="s">
        <v>7</v>
      </c>
      <c r="F20149" s="6">
        <v>44866</v>
      </c>
      <c r="G20149" s="6" t="str">
        <f>TEXT(datatable[[#This Row],[дата]],"ММ")</f>
        <v>11</v>
      </c>
      <c r="H20149" s="8">
        <v>16.6036</v>
      </c>
      <c r="I20149" s="8">
        <v>5.2233999999999998</v>
      </c>
      <c r="J20149" s="8">
        <f>datatable[[#This Row],[продажи_]]-datatable[[#This Row],[себестоимость_]]</f>
        <v>11.3802</v>
      </c>
      <c r="L20149"/>
    </row>
    <row r="20150" spans="2:12" x14ac:dyDescent="0.4">
      <c r="B20150" s="5" t="s">
        <v>69</v>
      </c>
      <c r="C20150" s="5" t="s">
        <v>59</v>
      </c>
      <c r="D20150" s="5" t="s">
        <v>14</v>
      </c>
      <c r="E20150" s="5" t="s">
        <v>7</v>
      </c>
      <c r="F20150" s="6">
        <v>44896</v>
      </c>
      <c r="G20150" s="6" t="str">
        <f>TEXT(datatable[[#This Row],[дата]],"ММ")</f>
        <v>12</v>
      </c>
      <c r="H20150" s="8">
        <v>14.284800000000001</v>
      </c>
      <c r="I20150" s="8">
        <v>5.8055999999999992</v>
      </c>
      <c r="J20150" s="8">
        <f>datatable[[#This Row],[продажи_]]-datatable[[#This Row],[себестоимость_]]</f>
        <v>8.4792000000000023</v>
      </c>
      <c r="L20150"/>
    </row>
    <row r="20151" spans="2:12" x14ac:dyDescent="0.4">
      <c r="B20151" s="5" t="s">
        <v>69</v>
      </c>
      <c r="C20151" s="5" t="s">
        <v>59</v>
      </c>
      <c r="D20151" s="5" t="s">
        <v>14</v>
      </c>
      <c r="E20151" s="5" t="s">
        <v>7</v>
      </c>
      <c r="F20151" s="6">
        <v>44562</v>
      </c>
      <c r="G20151" s="6" t="str">
        <f>TEXT(datatable[[#This Row],[дата]],"ММ")</f>
        <v>01</v>
      </c>
      <c r="H20151" s="8">
        <v>5.2721999999999998</v>
      </c>
      <c r="I20151" s="8">
        <v>2.0506500000000001</v>
      </c>
      <c r="J20151" s="8">
        <f>datatable[[#This Row],[продажи_]]-datatable[[#This Row],[себестоимость_]]</f>
        <v>3.2215499999999997</v>
      </c>
      <c r="L20151"/>
    </row>
    <row r="20152" spans="2:12" x14ac:dyDescent="0.4">
      <c r="B20152" s="5" t="s">
        <v>69</v>
      </c>
      <c r="C20152" s="5" t="s">
        <v>59</v>
      </c>
      <c r="D20152" s="5" t="s">
        <v>14</v>
      </c>
      <c r="E20152" s="5" t="s">
        <v>7</v>
      </c>
      <c r="F20152" s="6">
        <v>44593</v>
      </c>
      <c r="G20152" s="6" t="str">
        <f>TEXT(datatable[[#This Row],[дата]],"ММ")</f>
        <v>02</v>
      </c>
      <c r="H20152" s="8">
        <v>9.0132000000000012</v>
      </c>
      <c r="I20152" s="8">
        <v>3.0184000000000002</v>
      </c>
      <c r="J20152" s="8">
        <f>datatable[[#This Row],[продажи_]]-datatable[[#This Row],[себестоимость_]]</f>
        <v>5.9948000000000015</v>
      </c>
      <c r="L20152"/>
    </row>
    <row r="20153" spans="2:12" x14ac:dyDescent="0.4">
      <c r="B20153" s="5" t="s">
        <v>69</v>
      </c>
      <c r="C20153" s="5" t="s">
        <v>59</v>
      </c>
      <c r="D20153" s="5" t="s">
        <v>14</v>
      </c>
      <c r="E20153" s="5" t="s">
        <v>7</v>
      </c>
      <c r="F20153" s="6">
        <v>44621</v>
      </c>
      <c r="G20153" s="6" t="str">
        <f>TEXT(datatable[[#This Row],[дата]],"ММ")</f>
        <v>03</v>
      </c>
      <c r="H20153" s="8">
        <v>8.3520000000000003</v>
      </c>
      <c r="I20153" s="8">
        <v>4.3904000000000005</v>
      </c>
      <c r="J20153" s="8">
        <f>datatable[[#This Row],[продажи_]]-datatable[[#This Row],[себестоимость_]]</f>
        <v>3.9615999999999998</v>
      </c>
      <c r="L20153"/>
    </row>
    <row r="20154" spans="2:12" x14ac:dyDescent="0.4">
      <c r="B20154" s="5" t="s">
        <v>69</v>
      </c>
      <c r="C20154" s="5" t="s">
        <v>59</v>
      </c>
      <c r="D20154" s="5" t="s">
        <v>14</v>
      </c>
      <c r="E20154" s="5" t="s">
        <v>7</v>
      </c>
      <c r="F20154" s="6">
        <v>44652</v>
      </c>
      <c r="G20154" s="6" t="str">
        <f>TEXT(datatable[[#This Row],[дата]],"ММ")</f>
        <v>04</v>
      </c>
      <c r="H20154" s="8">
        <v>9.2568000000000001</v>
      </c>
      <c r="I20154" s="8">
        <v>2.8812000000000002</v>
      </c>
      <c r="J20154" s="8">
        <f>datatable[[#This Row],[продажи_]]-datatable[[#This Row],[себестоимость_]]</f>
        <v>6.3756000000000004</v>
      </c>
      <c r="L20154"/>
    </row>
    <row r="20155" spans="2:12" x14ac:dyDescent="0.4">
      <c r="B20155" s="5" t="s">
        <v>69</v>
      </c>
      <c r="C20155" s="5" t="s">
        <v>59</v>
      </c>
      <c r="D20155" s="5" t="s">
        <v>14</v>
      </c>
      <c r="E20155" s="5" t="s">
        <v>7</v>
      </c>
      <c r="F20155" s="6">
        <v>44682</v>
      </c>
      <c r="G20155" s="6" t="str">
        <f>TEXT(datatable[[#This Row],[дата]],"ММ")</f>
        <v>05</v>
      </c>
      <c r="H20155" s="8">
        <v>7.7256000000000009</v>
      </c>
      <c r="I20155" s="8">
        <v>2.8811999999999998</v>
      </c>
      <c r="J20155" s="8">
        <f>datatable[[#This Row],[продажи_]]-datatable[[#This Row],[себестоимость_]]</f>
        <v>4.8444000000000011</v>
      </c>
      <c r="L20155"/>
    </row>
    <row r="20156" spans="2:12" x14ac:dyDescent="0.4">
      <c r="B20156" s="5" t="s">
        <v>69</v>
      </c>
      <c r="C20156" s="5" t="s">
        <v>59</v>
      </c>
      <c r="D20156" s="5" t="s">
        <v>14</v>
      </c>
      <c r="E20156" s="5" t="s">
        <v>7</v>
      </c>
      <c r="F20156" s="6">
        <v>44713</v>
      </c>
      <c r="G20156" s="6" t="str">
        <f>TEXT(datatable[[#This Row],[дата]],"ММ")</f>
        <v>06</v>
      </c>
      <c r="H20156" s="8">
        <v>8.5201999999999991</v>
      </c>
      <c r="I20156" s="8">
        <v>3.3761000000000001</v>
      </c>
      <c r="J20156" s="8">
        <f>datatable[[#This Row],[продажи_]]-datatable[[#This Row],[себестоимость_]]</f>
        <v>5.144099999999999</v>
      </c>
      <c r="L20156"/>
    </row>
    <row r="20157" spans="2:12" x14ac:dyDescent="0.4">
      <c r="B20157" s="5" t="s">
        <v>69</v>
      </c>
      <c r="C20157" s="5" t="s">
        <v>59</v>
      </c>
      <c r="D20157" s="5" t="s">
        <v>14</v>
      </c>
      <c r="E20157" s="5" t="s">
        <v>7</v>
      </c>
      <c r="F20157" s="6">
        <v>44743</v>
      </c>
      <c r="G20157" s="6" t="str">
        <f>TEXT(datatable[[#This Row],[дата]],"ММ")</f>
        <v>07</v>
      </c>
      <c r="H20157" s="8">
        <v>3.8511999999999995</v>
      </c>
      <c r="I20157" s="8">
        <v>2.0972</v>
      </c>
      <c r="J20157" s="8">
        <f>datatable[[#This Row],[продажи_]]-datatable[[#This Row],[себестоимость_]]</f>
        <v>1.7539999999999996</v>
      </c>
      <c r="L20157"/>
    </row>
    <row r="20158" spans="2:12" x14ac:dyDescent="0.4">
      <c r="B20158" s="5" t="s">
        <v>69</v>
      </c>
      <c r="C20158" s="5" t="s">
        <v>59</v>
      </c>
      <c r="D20158" s="5" t="s">
        <v>14</v>
      </c>
      <c r="E20158" s="5" t="s">
        <v>7</v>
      </c>
      <c r="F20158" s="6">
        <v>44774</v>
      </c>
      <c r="G20158" s="6" t="str">
        <f>TEXT(datatable[[#This Row],[дата]],"ММ")</f>
        <v>08</v>
      </c>
      <c r="H20158" s="8">
        <v>6.1073999999999993</v>
      </c>
      <c r="I20158" s="8">
        <v>1.9845000000000002</v>
      </c>
      <c r="J20158" s="8">
        <f>datatable[[#This Row],[продажи_]]-datatable[[#This Row],[себестоимость_]]</f>
        <v>4.1228999999999996</v>
      </c>
      <c r="L20158"/>
    </row>
    <row r="20159" spans="2:12" x14ac:dyDescent="0.4">
      <c r="B20159" s="5" t="s">
        <v>69</v>
      </c>
      <c r="C20159" s="5" t="s">
        <v>59</v>
      </c>
      <c r="D20159" s="5" t="s">
        <v>14</v>
      </c>
      <c r="E20159" s="5" t="s">
        <v>7</v>
      </c>
      <c r="F20159" s="6">
        <v>44805</v>
      </c>
      <c r="G20159" s="6" t="str">
        <f>TEXT(datatable[[#This Row],[дата]],"ММ")</f>
        <v>09</v>
      </c>
      <c r="H20159" s="8">
        <v>5.6840000000000002</v>
      </c>
      <c r="I20159" s="8">
        <v>2.0089999999999999</v>
      </c>
      <c r="J20159" s="8">
        <f>datatable[[#This Row],[продажи_]]-datatable[[#This Row],[себестоимость_]]</f>
        <v>3.6750000000000003</v>
      </c>
      <c r="L20159"/>
    </row>
    <row r="20160" spans="2:12" x14ac:dyDescent="0.4">
      <c r="B20160" s="5" t="s">
        <v>69</v>
      </c>
      <c r="C20160" s="5" t="s">
        <v>59</v>
      </c>
      <c r="D20160" s="5" t="s">
        <v>14</v>
      </c>
      <c r="E20160" s="5" t="s">
        <v>7</v>
      </c>
      <c r="F20160" s="6">
        <v>44835</v>
      </c>
      <c r="G20160" s="6" t="str">
        <f>TEXT(datatable[[#This Row],[дата]],"ММ")</f>
        <v>10</v>
      </c>
      <c r="H20160" s="8">
        <v>8.6884000000000015</v>
      </c>
      <c r="I20160" s="8">
        <v>3.0870000000000002</v>
      </c>
      <c r="J20160" s="8">
        <f>datatable[[#This Row],[продажи_]]-datatable[[#This Row],[себестоимость_]]</f>
        <v>5.6014000000000017</v>
      </c>
      <c r="L20160"/>
    </row>
    <row r="20161" spans="2:12" x14ac:dyDescent="0.4">
      <c r="B20161" s="5" t="s">
        <v>69</v>
      </c>
      <c r="C20161" s="5" t="s">
        <v>59</v>
      </c>
      <c r="D20161" s="5" t="s">
        <v>14</v>
      </c>
      <c r="E20161" s="5" t="s">
        <v>7</v>
      </c>
      <c r="F20161" s="6">
        <v>44866</v>
      </c>
      <c r="G20161" s="6" t="str">
        <f>TEXT(datatable[[#This Row],[дата]],"ММ")</f>
        <v>11</v>
      </c>
      <c r="H20161" s="8">
        <v>8.8971999999999998</v>
      </c>
      <c r="I20161" s="8">
        <v>3.5353500000000002</v>
      </c>
      <c r="J20161" s="8">
        <f>datatable[[#This Row],[продажи_]]-datatable[[#This Row],[себестоимость_]]</f>
        <v>5.3618499999999996</v>
      </c>
      <c r="L20161"/>
    </row>
    <row r="20162" spans="2:12" x14ac:dyDescent="0.4">
      <c r="B20162" s="5" t="s">
        <v>69</v>
      </c>
      <c r="C20162" s="5" t="s">
        <v>59</v>
      </c>
      <c r="D20162" s="5" t="s">
        <v>14</v>
      </c>
      <c r="E20162" s="5" t="s">
        <v>7</v>
      </c>
      <c r="F20162" s="6">
        <v>44896</v>
      </c>
      <c r="G20162" s="6" t="str">
        <f>TEXT(datatable[[#This Row],[дата]],"ММ")</f>
        <v>12</v>
      </c>
      <c r="H20162" s="8">
        <v>6.0552000000000001</v>
      </c>
      <c r="I20162" s="8">
        <v>3.3515999999999995</v>
      </c>
      <c r="J20162" s="8">
        <f>datatable[[#This Row],[продажи_]]-datatable[[#This Row],[себестоимость_]]</f>
        <v>2.7036000000000007</v>
      </c>
      <c r="L20162"/>
    </row>
    <row r="20163" spans="2:12" x14ac:dyDescent="0.4">
      <c r="B20163" s="5" t="s">
        <v>70</v>
      </c>
      <c r="C20163" s="5" t="s">
        <v>55</v>
      </c>
      <c r="D20163" s="5" t="s">
        <v>15</v>
      </c>
      <c r="E20163" s="5" t="s">
        <v>60</v>
      </c>
      <c r="F20163" s="6">
        <v>44562</v>
      </c>
      <c r="G20163" s="6" t="str">
        <f>TEXT(datatable[[#This Row],[дата]],"ММ")</f>
        <v>01</v>
      </c>
      <c r="H20163" s="8">
        <v>161.89424999999997</v>
      </c>
      <c r="I20163" s="8">
        <v>64.766249999999999</v>
      </c>
      <c r="J20163" s="8">
        <f>datatable[[#This Row],[продажи_]]-datatable[[#This Row],[себестоимость_]]</f>
        <v>97.127999999999972</v>
      </c>
      <c r="L20163"/>
    </row>
    <row r="20164" spans="2:12" x14ac:dyDescent="0.4">
      <c r="B20164" s="5" t="s">
        <v>70</v>
      </c>
      <c r="C20164" s="5" t="s">
        <v>55</v>
      </c>
      <c r="D20164" s="5" t="s">
        <v>15</v>
      </c>
      <c r="E20164" s="5" t="s">
        <v>60</v>
      </c>
      <c r="F20164" s="6">
        <v>44593</v>
      </c>
      <c r="G20164" s="6" t="str">
        <f>TEXT(datatable[[#This Row],[дата]],"ММ")</f>
        <v>02</v>
      </c>
      <c r="H20164" s="8">
        <v>283.64630000000005</v>
      </c>
      <c r="I20164" s="8">
        <v>96.505499999999998</v>
      </c>
      <c r="J20164" s="8">
        <f>datatable[[#This Row],[продажи_]]-datatable[[#This Row],[себестоимость_]]</f>
        <v>187.14080000000007</v>
      </c>
      <c r="L20164"/>
    </row>
    <row r="20165" spans="2:12" x14ac:dyDescent="0.4">
      <c r="B20165" s="5" t="s">
        <v>70</v>
      </c>
      <c r="C20165" s="5" t="s">
        <v>55</v>
      </c>
      <c r="D20165" s="5" t="s">
        <v>15</v>
      </c>
      <c r="E20165" s="5" t="s">
        <v>60</v>
      </c>
      <c r="F20165" s="6">
        <v>44621</v>
      </c>
      <c r="G20165" s="6" t="str">
        <f>TEXT(datatable[[#This Row],[дата]],"ММ")</f>
        <v>03</v>
      </c>
      <c r="H20165" s="8">
        <v>327.1968</v>
      </c>
      <c r="I20165" s="8">
        <v>145.44</v>
      </c>
      <c r="J20165" s="8">
        <f>datatable[[#This Row],[продажи_]]-datatable[[#This Row],[себестоимость_]]</f>
        <v>181.7568</v>
      </c>
      <c r="L20165"/>
    </row>
    <row r="20166" spans="2:12" x14ac:dyDescent="0.4">
      <c r="B20166" s="5" t="s">
        <v>70</v>
      </c>
      <c r="C20166" s="5" t="s">
        <v>55</v>
      </c>
      <c r="D20166" s="5" t="s">
        <v>15</v>
      </c>
      <c r="E20166" s="5" t="s">
        <v>60</v>
      </c>
      <c r="F20166" s="6">
        <v>44652</v>
      </c>
      <c r="G20166" s="6" t="str">
        <f>TEXT(datatable[[#This Row],[дата]],"ММ")</f>
        <v>04</v>
      </c>
      <c r="H20166" s="8">
        <v>294.24990000000008</v>
      </c>
      <c r="I20166" s="8">
        <v>84.84</v>
      </c>
      <c r="J20166" s="8">
        <f>datatable[[#This Row],[продажи_]]-datatable[[#This Row],[себестоимость_]]</f>
        <v>209.40990000000008</v>
      </c>
      <c r="L20166"/>
    </row>
    <row r="20167" spans="2:12" x14ac:dyDescent="0.4">
      <c r="B20167" s="5" t="s">
        <v>70</v>
      </c>
      <c r="C20167" s="5" t="s">
        <v>55</v>
      </c>
      <c r="D20167" s="5" t="s">
        <v>15</v>
      </c>
      <c r="E20167" s="5" t="s">
        <v>60</v>
      </c>
      <c r="F20167" s="6">
        <v>44682</v>
      </c>
      <c r="G20167" s="6" t="str">
        <f>TEXT(datatable[[#This Row],[дата]],"ММ")</f>
        <v>05</v>
      </c>
      <c r="H20167" s="8">
        <v>245.39760000000001</v>
      </c>
      <c r="I20167" s="8">
        <v>107.262</v>
      </c>
      <c r="J20167" s="8">
        <f>datatable[[#This Row],[продажи_]]-datatable[[#This Row],[себестоимость_]]</f>
        <v>138.13560000000001</v>
      </c>
      <c r="L20167"/>
    </row>
    <row r="20168" spans="2:12" x14ac:dyDescent="0.4">
      <c r="B20168" s="5" t="s">
        <v>70</v>
      </c>
      <c r="C20168" s="5" t="s">
        <v>55</v>
      </c>
      <c r="D20168" s="5" t="s">
        <v>15</v>
      </c>
      <c r="E20168" s="5" t="s">
        <v>60</v>
      </c>
      <c r="F20168" s="6">
        <v>44713</v>
      </c>
      <c r="G20168" s="6" t="str">
        <f>TEXT(datatable[[#This Row],[дата]],"ММ")</f>
        <v>06</v>
      </c>
      <c r="H20168" s="8">
        <v>224.00105000000002</v>
      </c>
      <c r="I20168" s="8">
        <v>116.20050000000001</v>
      </c>
      <c r="J20168" s="8">
        <f>datatable[[#This Row],[продажи_]]-datatable[[#This Row],[себестоимость_]]</f>
        <v>107.80055000000002</v>
      </c>
      <c r="L20168"/>
    </row>
    <row r="20169" spans="2:12" x14ac:dyDescent="0.4">
      <c r="B20169" s="5" t="s">
        <v>70</v>
      </c>
      <c r="C20169" s="5" t="s">
        <v>55</v>
      </c>
      <c r="D20169" s="5" t="s">
        <v>15</v>
      </c>
      <c r="E20169" s="5" t="s">
        <v>60</v>
      </c>
      <c r="F20169" s="6">
        <v>44743</v>
      </c>
      <c r="G20169" s="6" t="str">
        <f>TEXT(datatable[[#This Row],[дата]],"ММ")</f>
        <v>07</v>
      </c>
      <c r="H20169" s="8">
        <v>148.45039999999997</v>
      </c>
      <c r="I20169" s="8">
        <v>66.660000000000011</v>
      </c>
      <c r="J20169" s="8">
        <f>datatable[[#This Row],[продажи_]]-datatable[[#This Row],[себестоимость_]]</f>
        <v>81.790399999999963</v>
      </c>
      <c r="L20169"/>
    </row>
    <row r="20170" spans="2:12" x14ac:dyDescent="0.4">
      <c r="B20170" s="5" t="s">
        <v>70</v>
      </c>
      <c r="C20170" s="5" t="s">
        <v>55</v>
      </c>
      <c r="D20170" s="5" t="s">
        <v>15</v>
      </c>
      <c r="E20170" s="5" t="s">
        <v>60</v>
      </c>
      <c r="F20170" s="6">
        <v>44774</v>
      </c>
      <c r="G20170" s="6" t="str">
        <f>TEXT(datatable[[#This Row],[дата]],"ММ")</f>
        <v>08</v>
      </c>
      <c r="H20170" s="8">
        <v>182.34405000000001</v>
      </c>
      <c r="I20170" s="8">
        <v>79.082999999999984</v>
      </c>
      <c r="J20170" s="8">
        <f>datatable[[#This Row],[продажи_]]-datatable[[#This Row],[себестоимость_]]</f>
        <v>103.26105000000003</v>
      </c>
      <c r="L20170"/>
    </row>
    <row r="20171" spans="2:12" x14ac:dyDescent="0.4">
      <c r="B20171" s="5" t="s">
        <v>70</v>
      </c>
      <c r="C20171" s="5" t="s">
        <v>55</v>
      </c>
      <c r="D20171" s="5" t="s">
        <v>15</v>
      </c>
      <c r="E20171" s="5" t="s">
        <v>60</v>
      </c>
      <c r="F20171" s="6">
        <v>44805</v>
      </c>
      <c r="G20171" s="6" t="str">
        <f>TEXT(datatable[[#This Row],[дата]],"ММ")</f>
        <v>09</v>
      </c>
      <c r="H20171" s="8">
        <v>200.71100000000001</v>
      </c>
      <c r="I20171" s="8">
        <v>67.417500000000004</v>
      </c>
      <c r="J20171" s="8">
        <f>datatable[[#This Row],[продажи_]]-datatable[[#This Row],[себестоимость_]]</f>
        <v>133.29349999999999</v>
      </c>
      <c r="L20171"/>
    </row>
    <row r="20172" spans="2:12" x14ac:dyDescent="0.4">
      <c r="B20172" s="5" t="s">
        <v>70</v>
      </c>
      <c r="C20172" s="5" t="s">
        <v>55</v>
      </c>
      <c r="D20172" s="5" t="s">
        <v>15</v>
      </c>
      <c r="E20172" s="5" t="s">
        <v>60</v>
      </c>
      <c r="F20172" s="6">
        <v>44835</v>
      </c>
      <c r="G20172" s="6" t="str">
        <f>TEXT(datatable[[#This Row],[дата]],"ММ")</f>
        <v>10</v>
      </c>
      <c r="H20172" s="8">
        <v>238.58100000000005</v>
      </c>
      <c r="I20172" s="8">
        <v>95.444999999999993</v>
      </c>
      <c r="J20172" s="8">
        <f>datatable[[#This Row],[продажи_]]-datatable[[#This Row],[себестоимость_]]</f>
        <v>143.13600000000005</v>
      </c>
      <c r="L20172"/>
    </row>
    <row r="20173" spans="2:12" x14ac:dyDescent="0.4">
      <c r="B20173" s="5" t="s">
        <v>70</v>
      </c>
      <c r="C20173" s="5" t="s">
        <v>55</v>
      </c>
      <c r="D20173" s="5" t="s">
        <v>15</v>
      </c>
      <c r="E20173" s="5" t="s">
        <v>60</v>
      </c>
      <c r="F20173" s="6">
        <v>44866</v>
      </c>
      <c r="G20173" s="6" t="str">
        <f>TEXT(datatable[[#This Row],[дата]],"ММ")</f>
        <v>11</v>
      </c>
      <c r="H20173" s="8">
        <v>236.30879999999999</v>
      </c>
      <c r="I20173" s="8">
        <v>116.20050000000001</v>
      </c>
      <c r="J20173" s="8">
        <f>datatable[[#This Row],[продажи_]]-datatable[[#This Row],[себестоимость_]]</f>
        <v>120.10829999999999</v>
      </c>
      <c r="L20173"/>
    </row>
    <row r="20174" spans="2:12" x14ac:dyDescent="0.4">
      <c r="B20174" s="5" t="s">
        <v>70</v>
      </c>
      <c r="C20174" s="5" t="s">
        <v>55</v>
      </c>
      <c r="D20174" s="5" t="s">
        <v>15</v>
      </c>
      <c r="E20174" s="5" t="s">
        <v>60</v>
      </c>
      <c r="F20174" s="6">
        <v>44896</v>
      </c>
      <c r="G20174" s="6" t="str">
        <f>TEXT(datatable[[#This Row],[дата]],"ММ")</f>
        <v>12</v>
      </c>
      <c r="H20174" s="8">
        <v>265.84739999999999</v>
      </c>
      <c r="I20174" s="8">
        <v>101.80800000000002</v>
      </c>
      <c r="J20174" s="8">
        <f>datatable[[#This Row],[продажи_]]-datatable[[#This Row],[себестоимость_]]</f>
        <v>164.03939999999997</v>
      </c>
      <c r="L20174"/>
    </row>
    <row r="20175" spans="2:12" x14ac:dyDescent="0.4">
      <c r="B20175" s="5" t="s">
        <v>70</v>
      </c>
      <c r="C20175" s="5" t="s">
        <v>55</v>
      </c>
      <c r="D20175" s="5" t="s">
        <v>14</v>
      </c>
      <c r="E20175" s="5" t="s">
        <v>8</v>
      </c>
      <c r="F20175" s="6">
        <v>44562</v>
      </c>
      <c r="G20175" s="6" t="str">
        <f>TEXT(datatable[[#This Row],[дата]],"ММ")</f>
        <v>01</v>
      </c>
      <c r="H20175" s="8">
        <v>91.818900000000014</v>
      </c>
      <c r="I20175" s="8">
        <v>71.077500000000015</v>
      </c>
      <c r="J20175" s="8">
        <f>datatable[[#This Row],[продажи_]]-datatable[[#This Row],[себестоимость_]]</f>
        <v>20.741399999999999</v>
      </c>
      <c r="L20175"/>
    </row>
    <row r="20176" spans="2:12" x14ac:dyDescent="0.4">
      <c r="B20176" s="5" t="s">
        <v>70</v>
      </c>
      <c r="C20176" s="5" t="s">
        <v>55</v>
      </c>
      <c r="D20176" s="5" t="s">
        <v>14</v>
      </c>
      <c r="E20176" s="5" t="s">
        <v>8</v>
      </c>
      <c r="F20176" s="6">
        <v>44593</v>
      </c>
      <c r="G20176" s="6" t="str">
        <f>TEXT(datatable[[#This Row],[дата]],"ММ")</f>
        <v>02</v>
      </c>
      <c r="H20176" s="8">
        <v>122.86400000000002</v>
      </c>
      <c r="I20176" s="8">
        <v>124.07850000000001</v>
      </c>
      <c r="J20176" s="8">
        <f>datatable[[#This Row],[продажи_]]-datatable[[#This Row],[себестоимость_]]</f>
        <v>-1.2144999999999868</v>
      </c>
      <c r="L20176"/>
    </row>
    <row r="20177" spans="2:12" x14ac:dyDescent="0.4">
      <c r="B20177" s="5" t="s">
        <v>70</v>
      </c>
      <c r="C20177" s="5" t="s">
        <v>55</v>
      </c>
      <c r="D20177" s="5" t="s">
        <v>14</v>
      </c>
      <c r="E20177" s="5" t="s">
        <v>8</v>
      </c>
      <c r="F20177" s="6">
        <v>44621</v>
      </c>
      <c r="G20177" s="6" t="str">
        <f>TEXT(datatable[[#This Row],[дата]],"ММ")</f>
        <v>03</v>
      </c>
      <c r="H20177" s="8">
        <v>182.54080000000002</v>
      </c>
      <c r="I20177" s="8">
        <v>157.24800000000002</v>
      </c>
      <c r="J20177" s="8">
        <f>datatable[[#This Row],[продажи_]]-datatable[[#This Row],[себестоимость_]]</f>
        <v>25.2928</v>
      </c>
      <c r="L20177"/>
    </row>
    <row r="20178" spans="2:12" x14ac:dyDescent="0.4">
      <c r="B20178" s="5" t="s">
        <v>70</v>
      </c>
      <c r="C20178" s="5" t="s">
        <v>55</v>
      </c>
      <c r="D20178" s="5" t="s">
        <v>14</v>
      </c>
      <c r="E20178" s="5" t="s">
        <v>8</v>
      </c>
      <c r="F20178" s="6">
        <v>44652</v>
      </c>
      <c r="G20178" s="6" t="str">
        <f>TEXT(datatable[[#This Row],[дата]],"ММ")</f>
        <v>04</v>
      </c>
      <c r="H20178" s="8">
        <v>147.43680000000001</v>
      </c>
      <c r="I20178" s="8">
        <v>122.85000000000001</v>
      </c>
      <c r="J20178" s="8">
        <f>datatable[[#This Row],[продажи_]]-datatable[[#This Row],[себестоимость_]]</f>
        <v>24.586799999999997</v>
      </c>
      <c r="L20178"/>
    </row>
    <row r="20179" spans="2:12" x14ac:dyDescent="0.4">
      <c r="B20179" s="5" t="s">
        <v>70</v>
      </c>
      <c r="C20179" s="5" t="s">
        <v>55</v>
      </c>
      <c r="D20179" s="5" t="s">
        <v>14</v>
      </c>
      <c r="E20179" s="5" t="s">
        <v>8</v>
      </c>
      <c r="F20179" s="6">
        <v>44682</v>
      </c>
      <c r="G20179" s="6" t="str">
        <f>TEXT(datatable[[#This Row],[дата]],"ММ")</f>
        <v>05</v>
      </c>
      <c r="H20179" s="8">
        <v>122.42520000000002</v>
      </c>
      <c r="I20179" s="8">
        <v>101.08799999999999</v>
      </c>
      <c r="J20179" s="8">
        <f>datatable[[#This Row],[продажи_]]-datatable[[#This Row],[себестоимость_]]</f>
        <v>21.337200000000024</v>
      </c>
      <c r="L20179"/>
    </row>
    <row r="20180" spans="2:12" x14ac:dyDescent="0.4">
      <c r="B20180" s="5" t="s">
        <v>70</v>
      </c>
      <c r="C20180" s="5" t="s">
        <v>55</v>
      </c>
      <c r="D20180" s="5" t="s">
        <v>14</v>
      </c>
      <c r="E20180" s="5" t="s">
        <v>8</v>
      </c>
      <c r="F20180" s="6">
        <v>44713</v>
      </c>
      <c r="G20180" s="6" t="str">
        <f>TEXT(datatable[[#This Row],[дата]],"ММ")</f>
        <v>06</v>
      </c>
      <c r="H20180" s="8">
        <v>152.59270000000004</v>
      </c>
      <c r="I20180" s="8">
        <v>98.104500000000002</v>
      </c>
      <c r="J20180" s="8">
        <f>datatable[[#This Row],[продажи_]]-datatable[[#This Row],[себестоимость_]]</f>
        <v>54.488200000000035</v>
      </c>
      <c r="L20180"/>
    </row>
    <row r="20181" spans="2:12" x14ac:dyDescent="0.4">
      <c r="B20181" s="5" t="s">
        <v>70</v>
      </c>
      <c r="C20181" s="5" t="s">
        <v>55</v>
      </c>
      <c r="D20181" s="5" t="s">
        <v>14</v>
      </c>
      <c r="E20181" s="5" t="s">
        <v>8</v>
      </c>
      <c r="F20181" s="6">
        <v>44743</v>
      </c>
      <c r="G20181" s="6" t="str">
        <f>TEXT(datatable[[#This Row],[дата]],"ММ")</f>
        <v>07</v>
      </c>
      <c r="H20181" s="8">
        <v>86.882400000000004</v>
      </c>
      <c r="I20181" s="8">
        <v>73.710000000000008</v>
      </c>
      <c r="J20181" s="8">
        <f>datatable[[#This Row],[продажи_]]-datatable[[#This Row],[себестоимость_]]</f>
        <v>13.172399999999996</v>
      </c>
      <c r="L20181"/>
    </row>
    <row r="20182" spans="2:12" x14ac:dyDescent="0.4">
      <c r="B20182" s="5" t="s">
        <v>70</v>
      </c>
      <c r="C20182" s="5" t="s">
        <v>55</v>
      </c>
      <c r="D20182" s="5" t="s">
        <v>14</v>
      </c>
      <c r="E20182" s="5" t="s">
        <v>8</v>
      </c>
      <c r="F20182" s="6">
        <v>44774</v>
      </c>
      <c r="G20182" s="6" t="str">
        <f>TEXT(datatable[[#This Row],[дата]],"ММ")</f>
        <v>08</v>
      </c>
      <c r="H20182" s="8">
        <v>113.53949999999999</v>
      </c>
      <c r="I20182" s="8">
        <v>63.969750000000012</v>
      </c>
      <c r="J20182" s="8">
        <f>datatable[[#This Row],[продажи_]]-datatable[[#This Row],[себестоимость_]]</f>
        <v>49.569749999999978</v>
      </c>
      <c r="L20182"/>
    </row>
    <row r="20183" spans="2:12" x14ac:dyDescent="0.4">
      <c r="B20183" s="5" t="s">
        <v>70</v>
      </c>
      <c r="C20183" s="5" t="s">
        <v>55</v>
      </c>
      <c r="D20183" s="5" t="s">
        <v>14</v>
      </c>
      <c r="E20183" s="5" t="s">
        <v>8</v>
      </c>
      <c r="F20183" s="6">
        <v>44805</v>
      </c>
      <c r="G20183" s="6" t="str">
        <f>TEXT(datatable[[#This Row],[дата]],"ММ")</f>
        <v>09</v>
      </c>
      <c r="H20183" s="8">
        <v>121.76700000000001</v>
      </c>
      <c r="I20183" s="8">
        <v>75.465000000000003</v>
      </c>
      <c r="J20183" s="8">
        <f>datatable[[#This Row],[продажи_]]-datatable[[#This Row],[себестоимость_]]</f>
        <v>46.302000000000007</v>
      </c>
      <c r="L20183"/>
    </row>
    <row r="20184" spans="2:12" x14ac:dyDescent="0.4">
      <c r="B20184" s="5" t="s">
        <v>70</v>
      </c>
      <c r="C20184" s="5" t="s">
        <v>55</v>
      </c>
      <c r="D20184" s="5" t="s">
        <v>14</v>
      </c>
      <c r="E20184" s="5" t="s">
        <v>8</v>
      </c>
      <c r="F20184" s="6">
        <v>44835</v>
      </c>
      <c r="G20184" s="6" t="str">
        <f>TEXT(datatable[[#This Row],[дата]],"ММ")</f>
        <v>10</v>
      </c>
      <c r="H20184" s="8">
        <v>152.04420000000002</v>
      </c>
      <c r="I20184" s="8">
        <v>119.1645</v>
      </c>
      <c r="J20184" s="8">
        <f>datatable[[#This Row],[продажи_]]-datatable[[#This Row],[себестоимость_]]</f>
        <v>32.879700000000014</v>
      </c>
      <c r="L20184"/>
    </row>
    <row r="20185" spans="2:12" x14ac:dyDescent="0.4">
      <c r="B20185" s="5" t="s">
        <v>70</v>
      </c>
      <c r="C20185" s="5" t="s">
        <v>55</v>
      </c>
      <c r="D20185" s="5" t="s">
        <v>14</v>
      </c>
      <c r="E20185" s="5" t="s">
        <v>8</v>
      </c>
      <c r="F20185" s="6">
        <v>44866</v>
      </c>
      <c r="G20185" s="6" t="str">
        <f>TEXT(datatable[[#This Row],[дата]],"ММ")</f>
        <v>11</v>
      </c>
      <c r="H20185" s="8">
        <v>149.74050000000003</v>
      </c>
      <c r="I20185" s="8">
        <v>94.682249999999996</v>
      </c>
      <c r="J20185" s="8">
        <f>datatable[[#This Row],[продажи_]]-datatable[[#This Row],[себестоимость_]]</f>
        <v>55.058250000000029</v>
      </c>
      <c r="L20185"/>
    </row>
    <row r="20186" spans="2:12" x14ac:dyDescent="0.4">
      <c r="B20186" s="5" t="s">
        <v>70</v>
      </c>
      <c r="C20186" s="5" t="s">
        <v>55</v>
      </c>
      <c r="D20186" s="5" t="s">
        <v>14</v>
      </c>
      <c r="E20186" s="5" t="s">
        <v>8</v>
      </c>
      <c r="F20186" s="6">
        <v>44896</v>
      </c>
      <c r="G20186" s="6" t="str">
        <f>TEXT(datatable[[#This Row],[дата]],"ММ")</f>
        <v>12</v>
      </c>
      <c r="H20186" s="8">
        <v>111.89400000000001</v>
      </c>
      <c r="I20186" s="8">
        <v>94.77</v>
      </c>
      <c r="J20186" s="8">
        <f>datatable[[#This Row],[продажи_]]-datatable[[#This Row],[себестоимость_]]</f>
        <v>17.124000000000009</v>
      </c>
      <c r="L20186"/>
    </row>
    <row r="20187" spans="2:12" x14ac:dyDescent="0.4">
      <c r="B20187" s="5" t="s">
        <v>70</v>
      </c>
      <c r="C20187" s="5" t="s">
        <v>55</v>
      </c>
      <c r="D20187" s="5" t="s">
        <v>15</v>
      </c>
      <c r="E20187" s="5" t="s">
        <v>61</v>
      </c>
      <c r="F20187" s="6">
        <v>44562</v>
      </c>
      <c r="G20187" s="6" t="str">
        <f>TEXT(datatable[[#This Row],[дата]],"ММ")</f>
        <v>01</v>
      </c>
      <c r="H20187" s="8">
        <v>71.291699999999992</v>
      </c>
      <c r="I20187" s="8">
        <v>34.060499999999998</v>
      </c>
      <c r="J20187" s="8">
        <f>datatable[[#This Row],[продажи_]]-datatable[[#This Row],[себестоимость_]]</f>
        <v>37.231199999999994</v>
      </c>
      <c r="L20187"/>
    </row>
    <row r="20188" spans="2:12" x14ac:dyDescent="0.4">
      <c r="B20188" s="5" t="s">
        <v>70</v>
      </c>
      <c r="C20188" s="5" t="s">
        <v>55</v>
      </c>
      <c r="D20188" s="5" t="s">
        <v>15</v>
      </c>
      <c r="E20188" s="5" t="s">
        <v>61</v>
      </c>
      <c r="F20188" s="6">
        <v>44593</v>
      </c>
      <c r="G20188" s="6" t="str">
        <f>TEXT(datatable[[#This Row],[дата]],"ММ")</f>
        <v>02</v>
      </c>
      <c r="H20188" s="8">
        <v>96.177199999999999</v>
      </c>
      <c r="I20188" s="8">
        <v>52.394300000000008</v>
      </c>
      <c r="J20188" s="8">
        <f>datatable[[#This Row],[продажи_]]-datatable[[#This Row],[себестоимость_]]</f>
        <v>43.782899999999991</v>
      </c>
      <c r="L20188"/>
    </row>
    <row r="20189" spans="2:12" x14ac:dyDescent="0.4">
      <c r="B20189" s="5" t="s">
        <v>70</v>
      </c>
      <c r="C20189" s="5" t="s">
        <v>55</v>
      </c>
      <c r="D20189" s="5" t="s">
        <v>15</v>
      </c>
      <c r="E20189" s="5" t="s">
        <v>61</v>
      </c>
      <c r="F20189" s="6">
        <v>44621</v>
      </c>
      <c r="G20189" s="6" t="str">
        <f>TEXT(datatable[[#This Row],[дата]],"ММ")</f>
        <v>03</v>
      </c>
      <c r="H20189" s="8">
        <v>124.49760000000001</v>
      </c>
      <c r="I20189" s="8">
        <v>56.5152</v>
      </c>
      <c r="J20189" s="8">
        <f>datatable[[#This Row],[продажи_]]-datatable[[#This Row],[себестоимость_]]</f>
        <v>67.982400000000013</v>
      </c>
      <c r="L20189"/>
    </row>
    <row r="20190" spans="2:12" x14ac:dyDescent="0.4">
      <c r="B20190" s="5" t="s">
        <v>70</v>
      </c>
      <c r="C20190" s="5" t="s">
        <v>55</v>
      </c>
      <c r="D20190" s="5" t="s">
        <v>15</v>
      </c>
      <c r="E20190" s="5" t="s">
        <v>61</v>
      </c>
      <c r="F20190" s="6">
        <v>44652</v>
      </c>
      <c r="G20190" s="6" t="str">
        <f>TEXT(datatable[[#This Row],[дата]],"ММ")</f>
        <v>04</v>
      </c>
      <c r="H20190" s="8">
        <v>105.00980000000001</v>
      </c>
      <c r="I20190" s="8">
        <v>58.281300000000002</v>
      </c>
      <c r="J20190" s="8">
        <f>datatable[[#This Row],[продажи_]]-datatable[[#This Row],[себестоимость_]]</f>
        <v>46.728500000000011</v>
      </c>
      <c r="L20190"/>
    </row>
    <row r="20191" spans="2:12" x14ac:dyDescent="0.4">
      <c r="B20191" s="5" t="s">
        <v>70</v>
      </c>
      <c r="C20191" s="5" t="s">
        <v>55</v>
      </c>
      <c r="D20191" s="5" t="s">
        <v>15</v>
      </c>
      <c r="E20191" s="5" t="s">
        <v>61</v>
      </c>
      <c r="F20191" s="6">
        <v>44682</v>
      </c>
      <c r="G20191" s="6" t="str">
        <f>TEXT(datatable[[#This Row],[дата]],"ММ")</f>
        <v>05</v>
      </c>
      <c r="H20191" s="8">
        <v>81.596400000000003</v>
      </c>
      <c r="I20191" s="8">
        <v>45.918600000000005</v>
      </c>
      <c r="J20191" s="8">
        <f>datatable[[#This Row],[продажи_]]-datatable[[#This Row],[себестоимость_]]</f>
        <v>35.677799999999998</v>
      </c>
      <c r="L20191"/>
    </row>
    <row r="20192" spans="2:12" x14ac:dyDescent="0.4">
      <c r="B20192" s="5" t="s">
        <v>70</v>
      </c>
      <c r="C20192" s="5" t="s">
        <v>55</v>
      </c>
      <c r="D20192" s="5" t="s">
        <v>15</v>
      </c>
      <c r="E20192" s="5" t="s">
        <v>61</v>
      </c>
      <c r="F20192" s="6">
        <v>44713</v>
      </c>
      <c r="G20192" s="6" t="str">
        <f>TEXT(datatable[[#This Row],[дата]],"ММ")</f>
        <v>06</v>
      </c>
      <c r="H20192" s="8">
        <v>96.597800000000007</v>
      </c>
      <c r="I20192" s="8">
        <v>61.771449999999994</v>
      </c>
      <c r="J20192" s="8">
        <f>datatable[[#This Row],[продажи_]]-datatable[[#This Row],[себестоимость_]]</f>
        <v>34.826350000000012</v>
      </c>
      <c r="L20192"/>
    </row>
    <row r="20193" spans="2:12" x14ac:dyDescent="0.4">
      <c r="B20193" s="5" t="s">
        <v>70</v>
      </c>
      <c r="C20193" s="5" t="s">
        <v>55</v>
      </c>
      <c r="D20193" s="5" t="s">
        <v>15</v>
      </c>
      <c r="E20193" s="5" t="s">
        <v>61</v>
      </c>
      <c r="F20193" s="6">
        <v>44743</v>
      </c>
      <c r="G20193" s="6" t="str">
        <f>TEXT(datatable[[#This Row],[дата]],"ММ")</f>
        <v>07</v>
      </c>
      <c r="H20193" s="8">
        <v>49.911200000000001</v>
      </c>
      <c r="I20193" s="8">
        <v>38.686</v>
      </c>
      <c r="J20193" s="8">
        <f>datatable[[#This Row],[продажи_]]-datatable[[#This Row],[себестоимость_]]</f>
        <v>11.225200000000001</v>
      </c>
      <c r="L20193"/>
    </row>
    <row r="20194" spans="2:12" x14ac:dyDescent="0.4">
      <c r="B20194" s="5" t="s">
        <v>70</v>
      </c>
      <c r="C20194" s="5" t="s">
        <v>55</v>
      </c>
      <c r="D20194" s="5" t="s">
        <v>15</v>
      </c>
      <c r="E20194" s="5" t="s">
        <v>61</v>
      </c>
      <c r="F20194" s="6">
        <v>44774</v>
      </c>
      <c r="G20194" s="6" t="str">
        <f>TEXT(datatable[[#This Row],[дата]],"ММ")</f>
        <v>08</v>
      </c>
      <c r="H20194" s="8">
        <v>66.875400000000013</v>
      </c>
      <c r="I20194" s="8">
        <v>44.278649999999999</v>
      </c>
      <c r="J20194" s="8">
        <f>datatable[[#This Row],[продажи_]]-datatable[[#This Row],[себестоимость_]]</f>
        <v>22.596750000000014</v>
      </c>
      <c r="L20194"/>
    </row>
    <row r="20195" spans="2:12" x14ac:dyDescent="0.4">
      <c r="B20195" s="5" t="s">
        <v>70</v>
      </c>
      <c r="C20195" s="5" t="s">
        <v>55</v>
      </c>
      <c r="D20195" s="5" t="s">
        <v>15</v>
      </c>
      <c r="E20195" s="5" t="s">
        <v>61</v>
      </c>
      <c r="F20195" s="6">
        <v>44805</v>
      </c>
      <c r="G20195" s="6" t="str">
        <f>TEXT(datatable[[#This Row],[дата]],"ММ")</f>
        <v>09</v>
      </c>
      <c r="H20195" s="8">
        <v>77.811000000000021</v>
      </c>
      <c r="I20195" s="8">
        <v>34.901499999999999</v>
      </c>
      <c r="J20195" s="8">
        <f>datatable[[#This Row],[продажи_]]-datatable[[#This Row],[себестоимость_]]</f>
        <v>42.909500000000023</v>
      </c>
      <c r="L20195"/>
    </row>
    <row r="20196" spans="2:12" x14ac:dyDescent="0.4">
      <c r="B20196" s="5" t="s">
        <v>70</v>
      </c>
      <c r="C20196" s="5" t="s">
        <v>55</v>
      </c>
      <c r="D20196" s="5" t="s">
        <v>15</v>
      </c>
      <c r="E20196" s="5" t="s">
        <v>61</v>
      </c>
      <c r="F20196" s="6">
        <v>44835</v>
      </c>
      <c r="G20196" s="6" t="str">
        <f>TEXT(datatable[[#This Row],[дата]],"ММ")</f>
        <v>10</v>
      </c>
      <c r="H20196" s="8">
        <v>112.86099999999999</v>
      </c>
      <c r="I20196" s="8">
        <v>68.877899999999997</v>
      </c>
      <c r="J20196" s="8">
        <f>datatable[[#This Row],[продажи_]]-datatable[[#This Row],[себестоимость_]]</f>
        <v>43.983099999999993</v>
      </c>
      <c r="L20196"/>
    </row>
    <row r="20197" spans="2:12" x14ac:dyDescent="0.4">
      <c r="B20197" s="5" t="s">
        <v>70</v>
      </c>
      <c r="C20197" s="5" t="s">
        <v>55</v>
      </c>
      <c r="D20197" s="5" t="s">
        <v>15</v>
      </c>
      <c r="E20197" s="5" t="s">
        <v>61</v>
      </c>
      <c r="F20197" s="6">
        <v>44866</v>
      </c>
      <c r="G20197" s="6" t="str">
        <f>TEXT(datatable[[#This Row],[дата]],"ММ")</f>
        <v>11</v>
      </c>
      <c r="H20197" s="8">
        <v>103.88819999999998</v>
      </c>
      <c r="I20197" s="8">
        <v>56.304949999999998</v>
      </c>
      <c r="J20197" s="8">
        <f>datatable[[#This Row],[продажи_]]-datatable[[#This Row],[себестоимость_]]</f>
        <v>47.583249999999985</v>
      </c>
      <c r="L20197"/>
    </row>
    <row r="20198" spans="2:12" x14ac:dyDescent="0.4">
      <c r="B20198" s="5" t="s">
        <v>70</v>
      </c>
      <c r="C20198" s="5" t="s">
        <v>55</v>
      </c>
      <c r="D20198" s="5" t="s">
        <v>15</v>
      </c>
      <c r="E20198" s="5" t="s">
        <v>61</v>
      </c>
      <c r="F20198" s="6">
        <v>44896</v>
      </c>
      <c r="G20198" s="6" t="str">
        <f>TEXT(datatable[[#This Row],[дата]],"ММ")</f>
        <v>12</v>
      </c>
      <c r="H20198" s="8">
        <v>75.708000000000013</v>
      </c>
      <c r="I20198" s="8">
        <v>40.368000000000002</v>
      </c>
      <c r="J20198" s="8">
        <f>datatable[[#This Row],[продажи_]]-datatable[[#This Row],[себестоимость_]]</f>
        <v>35.340000000000011</v>
      </c>
      <c r="L20198"/>
    </row>
    <row r="20199" spans="2:12" x14ac:dyDescent="0.4">
      <c r="B20199" s="5" t="s">
        <v>70</v>
      </c>
      <c r="C20199" s="5" t="s">
        <v>55</v>
      </c>
      <c r="D20199" s="5" t="s">
        <v>15</v>
      </c>
      <c r="E20199" s="5" t="s">
        <v>62</v>
      </c>
      <c r="F20199" s="6">
        <v>44562</v>
      </c>
      <c r="G20199" s="6" t="str">
        <f>TEXT(datatable[[#This Row],[дата]],"ММ")</f>
        <v>01</v>
      </c>
      <c r="H20199" s="8">
        <v>138.62879999999998</v>
      </c>
      <c r="I20199" s="8">
        <v>65.922749999999994</v>
      </c>
      <c r="J20199" s="8">
        <f>datatable[[#This Row],[продажи_]]-datatable[[#This Row],[себестоимость_]]</f>
        <v>72.706049999999991</v>
      </c>
      <c r="L20199"/>
    </row>
    <row r="20200" spans="2:12" x14ac:dyDescent="0.4">
      <c r="B20200" s="5" t="s">
        <v>70</v>
      </c>
      <c r="C20200" s="5" t="s">
        <v>55</v>
      </c>
      <c r="D20200" s="5" t="s">
        <v>15</v>
      </c>
      <c r="E20200" s="5" t="s">
        <v>62</v>
      </c>
      <c r="F20200" s="6">
        <v>44593</v>
      </c>
      <c r="G20200" s="6" t="str">
        <f>TEXT(datatable[[#This Row],[дата]],"ММ")</f>
        <v>02</v>
      </c>
      <c r="H20200" s="8">
        <v>235.86150000000001</v>
      </c>
      <c r="I20200" s="8">
        <v>132.1985</v>
      </c>
      <c r="J20200" s="8">
        <f>datatable[[#This Row],[продажи_]]-datatable[[#This Row],[себестоимость_]]</f>
        <v>103.66300000000001</v>
      </c>
      <c r="L20200"/>
    </row>
    <row r="20201" spans="2:12" x14ac:dyDescent="0.4">
      <c r="B20201" s="5" t="s">
        <v>70</v>
      </c>
      <c r="C20201" s="5" t="s">
        <v>55</v>
      </c>
      <c r="D20201" s="5" t="s">
        <v>15</v>
      </c>
      <c r="E20201" s="5" t="s">
        <v>62</v>
      </c>
      <c r="F20201" s="6">
        <v>44621</v>
      </c>
      <c r="G20201" s="6" t="str">
        <f>TEXT(datatable[[#This Row],[дата]],"ММ")</f>
        <v>03</v>
      </c>
      <c r="H20201" s="8">
        <v>246.45120000000003</v>
      </c>
      <c r="I20201" s="8">
        <v>156.73200000000003</v>
      </c>
      <c r="J20201" s="8">
        <f>datatable[[#This Row],[продажи_]]-datatable[[#This Row],[себестоимость_]]</f>
        <v>89.719200000000001</v>
      </c>
      <c r="L20201"/>
    </row>
    <row r="20202" spans="2:12" x14ac:dyDescent="0.4">
      <c r="B20202" s="5" t="s">
        <v>70</v>
      </c>
      <c r="C20202" s="5" t="s">
        <v>55</v>
      </c>
      <c r="D20202" s="5" t="s">
        <v>15</v>
      </c>
      <c r="E20202" s="5" t="s">
        <v>62</v>
      </c>
      <c r="F20202" s="6">
        <v>44652</v>
      </c>
      <c r="G20202" s="6" t="str">
        <f>TEXT(datatable[[#This Row],[дата]],"ММ")</f>
        <v>04</v>
      </c>
      <c r="H20202" s="8">
        <v>186.44289999999998</v>
      </c>
      <c r="I20202" s="8">
        <v>124.7855</v>
      </c>
      <c r="J20202" s="8">
        <f>datatable[[#This Row],[продажи_]]-datatable[[#This Row],[себестоимость_]]</f>
        <v>61.657399999999981</v>
      </c>
      <c r="L20202"/>
    </row>
    <row r="20203" spans="2:12" x14ac:dyDescent="0.4">
      <c r="B20203" s="5" t="s">
        <v>70</v>
      </c>
      <c r="C20203" s="5" t="s">
        <v>55</v>
      </c>
      <c r="D20203" s="5" t="s">
        <v>15</v>
      </c>
      <c r="E20203" s="5" t="s">
        <v>62</v>
      </c>
      <c r="F20203" s="6">
        <v>44682</v>
      </c>
      <c r="G20203" s="6" t="str">
        <f>TEXT(datatable[[#This Row],[дата]],"ММ")</f>
        <v>05</v>
      </c>
      <c r="H20203" s="8">
        <v>206.01779999999999</v>
      </c>
      <c r="I20203" s="8">
        <v>102.723</v>
      </c>
      <c r="J20203" s="8">
        <f>datatable[[#This Row],[продажи_]]-datatable[[#This Row],[себестоимость_]]</f>
        <v>103.2948</v>
      </c>
      <c r="L20203"/>
    </row>
    <row r="20204" spans="2:12" x14ac:dyDescent="0.4">
      <c r="B20204" s="5" t="s">
        <v>70</v>
      </c>
      <c r="C20204" s="5" t="s">
        <v>55</v>
      </c>
      <c r="D20204" s="5" t="s">
        <v>15</v>
      </c>
      <c r="E20204" s="5" t="s">
        <v>62</v>
      </c>
      <c r="F20204" s="6">
        <v>44713</v>
      </c>
      <c r="G20204" s="6" t="str">
        <f>TEXT(datatable[[#This Row],[дата]],"ММ")</f>
        <v>06</v>
      </c>
      <c r="H20204" s="8">
        <v>173.12555</v>
      </c>
      <c r="I20204" s="8">
        <v>120.46125000000002</v>
      </c>
      <c r="J20204" s="8">
        <f>datatable[[#This Row],[продажи_]]-datatable[[#This Row],[себестоимость_]]</f>
        <v>52.664299999999983</v>
      </c>
      <c r="L20204"/>
    </row>
    <row r="20205" spans="2:12" x14ac:dyDescent="0.4">
      <c r="B20205" s="5" t="s">
        <v>70</v>
      </c>
      <c r="C20205" s="5" t="s">
        <v>55</v>
      </c>
      <c r="D20205" s="5" t="s">
        <v>15</v>
      </c>
      <c r="E20205" s="5" t="s">
        <v>62</v>
      </c>
      <c r="F20205" s="6">
        <v>44743</v>
      </c>
      <c r="G20205" s="6" t="str">
        <f>TEXT(datatable[[#This Row],[дата]],"ММ")</f>
        <v>07</v>
      </c>
      <c r="H20205" s="8">
        <v>102.68800000000002</v>
      </c>
      <c r="I20205" s="8">
        <v>62.128000000000007</v>
      </c>
      <c r="J20205" s="8">
        <f>datatable[[#This Row],[продажи_]]-datatable[[#This Row],[себестоимость_]]</f>
        <v>40.560000000000009</v>
      </c>
      <c r="L20205"/>
    </row>
    <row r="20206" spans="2:12" x14ac:dyDescent="0.4">
      <c r="B20206" s="5" t="s">
        <v>70</v>
      </c>
      <c r="C20206" s="5" t="s">
        <v>55</v>
      </c>
      <c r="D20206" s="5" t="s">
        <v>15</v>
      </c>
      <c r="E20206" s="5" t="s">
        <v>62</v>
      </c>
      <c r="F20206" s="6">
        <v>44774</v>
      </c>
      <c r="G20206" s="6" t="str">
        <f>TEXT(datatable[[#This Row],[дата]],"ММ")</f>
        <v>08</v>
      </c>
      <c r="H20206" s="8">
        <v>157.40145000000001</v>
      </c>
      <c r="I20206" s="8">
        <v>94.515749999999997</v>
      </c>
      <c r="J20206" s="8">
        <f>datatable[[#This Row],[продажи_]]-datatable[[#This Row],[себестоимость_]]</f>
        <v>62.885700000000014</v>
      </c>
      <c r="L20206"/>
    </row>
    <row r="20207" spans="2:12" x14ac:dyDescent="0.4">
      <c r="B20207" s="5" t="s">
        <v>70</v>
      </c>
      <c r="C20207" s="5" t="s">
        <v>55</v>
      </c>
      <c r="D20207" s="5" t="s">
        <v>15</v>
      </c>
      <c r="E20207" s="5" t="s">
        <v>62</v>
      </c>
      <c r="F20207" s="6">
        <v>44805</v>
      </c>
      <c r="G20207" s="6" t="str">
        <f>TEXT(datatable[[#This Row],[дата]],"ММ")</f>
        <v>09</v>
      </c>
      <c r="H20207" s="8">
        <v>170.07700000000003</v>
      </c>
      <c r="I20207" s="8">
        <v>90.015000000000001</v>
      </c>
      <c r="J20207" s="8">
        <f>datatable[[#This Row],[продажи_]]-datatable[[#This Row],[себестоимость_]]</f>
        <v>80.062000000000026</v>
      </c>
      <c r="L20207"/>
    </row>
    <row r="20208" spans="2:12" x14ac:dyDescent="0.4">
      <c r="B20208" s="5" t="s">
        <v>70</v>
      </c>
      <c r="C20208" s="5" t="s">
        <v>55</v>
      </c>
      <c r="D20208" s="5" t="s">
        <v>15</v>
      </c>
      <c r="E20208" s="5" t="s">
        <v>62</v>
      </c>
      <c r="F20208" s="6">
        <v>44835</v>
      </c>
      <c r="G20208" s="6" t="str">
        <f>TEXT(datatable[[#This Row],[дата]],"ММ")</f>
        <v>10</v>
      </c>
      <c r="H20208" s="8">
        <v>211.15219999999999</v>
      </c>
      <c r="I20208" s="8">
        <v>132.1985</v>
      </c>
      <c r="J20208" s="8">
        <f>datatable[[#This Row],[продажи_]]-datatable[[#This Row],[себестоимость_]]</f>
        <v>78.953699999999998</v>
      </c>
      <c r="L20208"/>
    </row>
    <row r="20209" spans="2:12" x14ac:dyDescent="0.4">
      <c r="B20209" s="5" t="s">
        <v>70</v>
      </c>
      <c r="C20209" s="5" t="s">
        <v>55</v>
      </c>
      <c r="D20209" s="5" t="s">
        <v>15</v>
      </c>
      <c r="E20209" s="5" t="s">
        <v>62</v>
      </c>
      <c r="F20209" s="6">
        <v>44866</v>
      </c>
      <c r="G20209" s="6" t="str">
        <f>TEXT(datatable[[#This Row],[дата]],"ММ")</f>
        <v>11</v>
      </c>
      <c r="H20209" s="8">
        <v>250.30199999999999</v>
      </c>
      <c r="I20209" s="8">
        <v>99.810750000000013</v>
      </c>
      <c r="J20209" s="8">
        <f>datatable[[#This Row],[продажи_]]-datatable[[#This Row],[себестоимость_]]</f>
        <v>150.49124999999998</v>
      </c>
      <c r="L20209"/>
    </row>
    <row r="20210" spans="2:12" x14ac:dyDescent="0.4">
      <c r="B20210" s="5" t="s">
        <v>70</v>
      </c>
      <c r="C20210" s="5" t="s">
        <v>55</v>
      </c>
      <c r="D20210" s="5" t="s">
        <v>15</v>
      </c>
      <c r="E20210" s="5" t="s">
        <v>62</v>
      </c>
      <c r="F20210" s="6">
        <v>44896</v>
      </c>
      <c r="G20210" s="6" t="str">
        <f>TEXT(datatable[[#This Row],[дата]],"ММ")</f>
        <v>12</v>
      </c>
      <c r="H20210" s="8">
        <v>194.46539999999999</v>
      </c>
      <c r="I20210" s="8">
        <v>126.021</v>
      </c>
      <c r="J20210" s="8">
        <f>datatable[[#This Row],[продажи_]]-datatable[[#This Row],[себестоимость_]]</f>
        <v>68.444399999999987</v>
      </c>
      <c r="L20210"/>
    </row>
    <row r="20211" spans="2:12" x14ac:dyDescent="0.4">
      <c r="B20211" s="5" t="s">
        <v>70</v>
      </c>
      <c r="C20211" s="5" t="s">
        <v>55</v>
      </c>
      <c r="D20211" s="5" t="s">
        <v>15</v>
      </c>
      <c r="E20211" s="5" t="s">
        <v>9</v>
      </c>
      <c r="F20211" s="6">
        <v>44562</v>
      </c>
      <c r="G20211" s="6" t="str">
        <f>TEXT(datatable[[#This Row],[дата]],"ММ")</f>
        <v>01</v>
      </c>
      <c r="H20211" s="8">
        <v>125.88480000000001</v>
      </c>
      <c r="I20211" s="8">
        <v>113.72399999999999</v>
      </c>
      <c r="J20211" s="8">
        <f>datatable[[#This Row],[продажи_]]-datatable[[#This Row],[себестоимость_]]</f>
        <v>12.160800000000023</v>
      </c>
      <c r="L20211"/>
    </row>
    <row r="20212" spans="2:12" x14ac:dyDescent="0.4">
      <c r="B20212" s="5" t="s">
        <v>70</v>
      </c>
      <c r="C20212" s="5" t="s">
        <v>55</v>
      </c>
      <c r="D20212" s="5" t="s">
        <v>15</v>
      </c>
      <c r="E20212" s="5" t="s">
        <v>9</v>
      </c>
      <c r="F20212" s="6">
        <v>44593</v>
      </c>
      <c r="G20212" s="6" t="str">
        <f>TEXT(datatable[[#This Row],[дата]],"ММ")</f>
        <v>02</v>
      </c>
      <c r="H20212" s="8">
        <v>223.1936</v>
      </c>
      <c r="I20212" s="8">
        <v>160.68780000000004</v>
      </c>
      <c r="J20212" s="8">
        <f>datatable[[#This Row],[продажи_]]-datatable[[#This Row],[себестоимость_]]</f>
        <v>62.505799999999965</v>
      </c>
      <c r="L20212"/>
    </row>
    <row r="20213" spans="2:12" x14ac:dyDescent="0.4">
      <c r="B20213" s="5" t="s">
        <v>70</v>
      </c>
      <c r="C20213" s="5" t="s">
        <v>55</v>
      </c>
      <c r="D20213" s="5" t="s">
        <v>15</v>
      </c>
      <c r="E20213" s="5" t="s">
        <v>9</v>
      </c>
      <c r="F20213" s="6">
        <v>44621</v>
      </c>
      <c r="G20213" s="6" t="str">
        <f>TEXT(datatable[[#This Row],[дата]],"ММ")</f>
        <v>03</v>
      </c>
      <c r="H20213" s="8">
        <v>283.95519999999999</v>
      </c>
      <c r="I20213" s="8">
        <v>198.80639999999997</v>
      </c>
      <c r="J20213" s="8">
        <f>datatable[[#This Row],[продажи_]]-datatable[[#This Row],[себестоимость_]]</f>
        <v>85.148800000000023</v>
      </c>
      <c r="L20213"/>
    </row>
    <row r="20214" spans="2:12" x14ac:dyDescent="0.4">
      <c r="B20214" s="5" t="s">
        <v>70</v>
      </c>
      <c r="C20214" s="5" t="s">
        <v>55</v>
      </c>
      <c r="D20214" s="5" t="s">
        <v>15</v>
      </c>
      <c r="E20214" s="5" t="s">
        <v>9</v>
      </c>
      <c r="F20214" s="6">
        <v>44652</v>
      </c>
      <c r="G20214" s="6" t="str">
        <f>TEXT(datatable[[#This Row],[дата]],"ММ")</f>
        <v>04</v>
      </c>
      <c r="H20214" s="8">
        <v>229.51040000000003</v>
      </c>
      <c r="I20214" s="8">
        <v>137.10060000000001</v>
      </c>
      <c r="J20214" s="8">
        <f>datatable[[#This Row],[продажи_]]-datatable[[#This Row],[себестоимость_]]</f>
        <v>92.409800000000018</v>
      </c>
      <c r="L20214"/>
    </row>
    <row r="20215" spans="2:12" x14ac:dyDescent="0.4">
      <c r="B20215" s="5" t="s">
        <v>70</v>
      </c>
      <c r="C20215" s="5" t="s">
        <v>55</v>
      </c>
      <c r="D20215" s="5" t="s">
        <v>15</v>
      </c>
      <c r="E20215" s="5" t="s">
        <v>9</v>
      </c>
      <c r="F20215" s="6">
        <v>44682</v>
      </c>
      <c r="G20215" s="6" t="str">
        <f>TEXT(datatable[[#This Row],[дата]],"ММ")</f>
        <v>05</v>
      </c>
      <c r="H20215" s="8">
        <v>191.30879999999999</v>
      </c>
      <c r="I20215" s="8">
        <v>108.6696</v>
      </c>
      <c r="J20215" s="8">
        <f>datatable[[#This Row],[продажи_]]-datatable[[#This Row],[себестоимость_]]</f>
        <v>82.639199999999988</v>
      </c>
      <c r="L20215"/>
    </row>
    <row r="20216" spans="2:12" x14ac:dyDescent="0.4">
      <c r="B20216" s="5" t="s">
        <v>70</v>
      </c>
      <c r="C20216" s="5" t="s">
        <v>55</v>
      </c>
      <c r="D20216" s="5" t="s">
        <v>15</v>
      </c>
      <c r="E20216" s="5" t="s">
        <v>9</v>
      </c>
      <c r="F20216" s="6">
        <v>44713</v>
      </c>
      <c r="G20216" s="6" t="str">
        <f>TEXT(datatable[[#This Row],[дата]],"ММ")</f>
        <v>06</v>
      </c>
      <c r="H20216" s="8">
        <v>205.29600000000002</v>
      </c>
      <c r="I20216" s="8">
        <v>134.15220000000002</v>
      </c>
      <c r="J20216" s="8">
        <f>datatable[[#This Row],[продажи_]]-datatable[[#This Row],[себестоимость_]]</f>
        <v>71.143799999999999</v>
      </c>
      <c r="L20216"/>
    </row>
    <row r="20217" spans="2:12" x14ac:dyDescent="0.4">
      <c r="B20217" s="5" t="s">
        <v>70</v>
      </c>
      <c r="C20217" s="5" t="s">
        <v>55</v>
      </c>
      <c r="D20217" s="5" t="s">
        <v>15</v>
      </c>
      <c r="E20217" s="5" t="s">
        <v>9</v>
      </c>
      <c r="F20217" s="6">
        <v>44743</v>
      </c>
      <c r="G20217" s="6" t="str">
        <f>TEXT(datatable[[#This Row],[дата]],"ММ")</f>
        <v>07</v>
      </c>
      <c r="H20217" s="8">
        <v>140.77440000000001</v>
      </c>
      <c r="I20217" s="8">
        <v>88.451999999999998</v>
      </c>
      <c r="J20217" s="8">
        <f>datatable[[#This Row],[продажи_]]-datatable[[#This Row],[себестоимость_]]</f>
        <v>52.322400000000016</v>
      </c>
      <c r="L20217"/>
    </row>
    <row r="20218" spans="2:12" x14ac:dyDescent="0.4">
      <c r="B20218" s="5" t="s">
        <v>70</v>
      </c>
      <c r="C20218" s="5" t="s">
        <v>55</v>
      </c>
      <c r="D20218" s="5" t="s">
        <v>15</v>
      </c>
      <c r="E20218" s="5" t="s">
        <v>9</v>
      </c>
      <c r="F20218" s="6">
        <v>44774</v>
      </c>
      <c r="G20218" s="6" t="str">
        <f>TEXT(datatable[[#This Row],[дата]],"ММ")</f>
        <v>08</v>
      </c>
      <c r="H20218" s="8">
        <v>148.89600000000002</v>
      </c>
      <c r="I20218" s="8">
        <v>88.136099999999999</v>
      </c>
      <c r="J20218" s="8">
        <f>datatable[[#This Row],[продажи_]]-datatable[[#This Row],[себестоимость_]]</f>
        <v>60.759900000000016</v>
      </c>
      <c r="L20218"/>
    </row>
    <row r="20219" spans="2:12" x14ac:dyDescent="0.4">
      <c r="B20219" s="5" t="s">
        <v>70</v>
      </c>
      <c r="C20219" s="5" t="s">
        <v>55</v>
      </c>
      <c r="D20219" s="5" t="s">
        <v>15</v>
      </c>
      <c r="E20219" s="5" t="s">
        <v>9</v>
      </c>
      <c r="F20219" s="6">
        <v>44805</v>
      </c>
      <c r="G20219" s="6" t="str">
        <f>TEXT(datatable[[#This Row],[дата]],"ММ")</f>
        <v>09</v>
      </c>
      <c r="H20219" s="8">
        <v>169.952</v>
      </c>
      <c r="I20219" s="8">
        <v>111.61800000000001</v>
      </c>
      <c r="J20219" s="8">
        <f>datatable[[#This Row],[продажи_]]-datatable[[#This Row],[себестоимость_]]</f>
        <v>58.333999999999989</v>
      </c>
      <c r="L20219"/>
    </row>
    <row r="20220" spans="2:12" x14ac:dyDescent="0.4">
      <c r="B20220" s="5" t="s">
        <v>70</v>
      </c>
      <c r="C20220" s="5" t="s">
        <v>55</v>
      </c>
      <c r="D20220" s="5" t="s">
        <v>15</v>
      </c>
      <c r="E20220" s="5" t="s">
        <v>9</v>
      </c>
      <c r="F20220" s="6">
        <v>44835</v>
      </c>
      <c r="G20220" s="6" t="str">
        <f>TEXT(datatable[[#This Row],[дата]],"ММ")</f>
        <v>10</v>
      </c>
      <c r="H20220" s="8">
        <v>244.24959999999999</v>
      </c>
      <c r="I20220" s="8">
        <v>163.63620000000003</v>
      </c>
      <c r="J20220" s="8">
        <f>datatable[[#This Row],[продажи_]]-datatable[[#This Row],[себестоимость_]]</f>
        <v>80.613399999999956</v>
      </c>
      <c r="L20220"/>
    </row>
    <row r="20221" spans="2:12" x14ac:dyDescent="0.4">
      <c r="B20221" s="5" t="s">
        <v>70</v>
      </c>
      <c r="C20221" s="5" t="s">
        <v>55</v>
      </c>
      <c r="D20221" s="5" t="s">
        <v>15</v>
      </c>
      <c r="E20221" s="5" t="s">
        <v>9</v>
      </c>
      <c r="F20221" s="6">
        <v>44866</v>
      </c>
      <c r="G20221" s="6" t="str">
        <f>TEXT(datatable[[#This Row],[дата]],"ММ")</f>
        <v>11</v>
      </c>
      <c r="H20221" s="8">
        <v>220.9376</v>
      </c>
      <c r="I20221" s="8">
        <v>121.83210000000001</v>
      </c>
      <c r="J20221" s="8">
        <f>datatable[[#This Row],[продажи_]]-datatable[[#This Row],[себестоимость_]]</f>
        <v>99.105499999999992</v>
      </c>
      <c r="L20221"/>
    </row>
    <row r="20222" spans="2:12" x14ac:dyDescent="0.4">
      <c r="B20222" s="5" t="s">
        <v>70</v>
      </c>
      <c r="C20222" s="5" t="s">
        <v>55</v>
      </c>
      <c r="D20222" s="5" t="s">
        <v>15</v>
      </c>
      <c r="E20222" s="5" t="s">
        <v>9</v>
      </c>
      <c r="F20222" s="6">
        <v>44896</v>
      </c>
      <c r="G20222" s="6" t="str">
        <f>TEXT(datatable[[#This Row],[дата]],"ММ")</f>
        <v>12</v>
      </c>
      <c r="H20222" s="8">
        <v>167.84639999999999</v>
      </c>
      <c r="I20222" s="8">
        <v>137.73240000000001</v>
      </c>
      <c r="J20222" s="8">
        <f>datatable[[#This Row],[продажи_]]-datatable[[#This Row],[себестоимость_]]</f>
        <v>30.113999999999976</v>
      </c>
      <c r="L20222"/>
    </row>
    <row r="20223" spans="2:12" x14ac:dyDescent="0.4">
      <c r="B20223" s="5" t="s">
        <v>70</v>
      </c>
      <c r="C20223" s="5" t="s">
        <v>55</v>
      </c>
      <c r="D20223" s="5" t="s">
        <v>15</v>
      </c>
      <c r="E20223" s="5" t="s">
        <v>10</v>
      </c>
      <c r="F20223" s="6">
        <v>44562</v>
      </c>
      <c r="G20223" s="6" t="str">
        <f>TEXT(datatable[[#This Row],[дата]],"ММ")</f>
        <v>01</v>
      </c>
      <c r="H20223" s="8">
        <v>48.162600000000005</v>
      </c>
      <c r="I20223" s="8">
        <v>34.196399999999997</v>
      </c>
      <c r="J20223" s="8">
        <f>datatable[[#This Row],[продажи_]]-datatable[[#This Row],[себестоимость_]]</f>
        <v>13.966200000000008</v>
      </c>
      <c r="L20223"/>
    </row>
    <row r="20224" spans="2:12" x14ac:dyDescent="0.4">
      <c r="B20224" s="5" t="s">
        <v>70</v>
      </c>
      <c r="C20224" s="5" t="s">
        <v>55</v>
      </c>
      <c r="D20224" s="5" t="s">
        <v>15</v>
      </c>
      <c r="E20224" s="5" t="s">
        <v>10</v>
      </c>
      <c r="F20224" s="6">
        <v>44593</v>
      </c>
      <c r="G20224" s="6" t="str">
        <f>TEXT(datatable[[#This Row],[дата]],"ММ")</f>
        <v>02</v>
      </c>
      <c r="H20224" s="8">
        <v>70.063700000000011</v>
      </c>
      <c r="I20224" s="8">
        <v>50.489600000000003</v>
      </c>
      <c r="J20224" s="8">
        <f>datatable[[#This Row],[продажи_]]-datatable[[#This Row],[себестоимость_]]</f>
        <v>19.574100000000008</v>
      </c>
      <c r="L20224"/>
    </row>
    <row r="20225" spans="2:12" x14ac:dyDescent="0.4">
      <c r="B20225" s="5" t="s">
        <v>70</v>
      </c>
      <c r="C20225" s="5" t="s">
        <v>55</v>
      </c>
      <c r="D20225" s="5" t="s">
        <v>15</v>
      </c>
      <c r="E20225" s="5" t="s">
        <v>10</v>
      </c>
      <c r="F20225" s="6">
        <v>44621</v>
      </c>
      <c r="G20225" s="6" t="str">
        <f>TEXT(datatable[[#This Row],[дата]],"ММ")</f>
        <v>03</v>
      </c>
      <c r="H20225" s="8">
        <v>69.766400000000004</v>
      </c>
      <c r="I20225" s="8">
        <v>60.278399999999998</v>
      </c>
      <c r="J20225" s="8">
        <f>datatable[[#This Row],[продажи_]]-datatable[[#This Row],[себестоимость_]]</f>
        <v>9.4880000000000067</v>
      </c>
      <c r="L20225"/>
    </row>
    <row r="20226" spans="2:12" x14ac:dyDescent="0.4">
      <c r="B20226" s="5" t="s">
        <v>70</v>
      </c>
      <c r="C20226" s="5" t="s">
        <v>55</v>
      </c>
      <c r="D20226" s="5" t="s">
        <v>15</v>
      </c>
      <c r="E20226" s="5" t="s">
        <v>10</v>
      </c>
      <c r="F20226" s="6">
        <v>44652</v>
      </c>
      <c r="G20226" s="6" t="str">
        <f>TEXT(datatable[[#This Row],[дата]],"ММ")</f>
        <v>04</v>
      </c>
      <c r="H20226" s="8">
        <v>83.244</v>
      </c>
      <c r="I20226" s="8">
        <v>45.9816</v>
      </c>
      <c r="J20226" s="8">
        <f>datatable[[#This Row],[продажи_]]-datatable[[#This Row],[себестоимость_]]</f>
        <v>37.2624</v>
      </c>
      <c r="L20226"/>
    </row>
    <row r="20227" spans="2:12" x14ac:dyDescent="0.4">
      <c r="B20227" s="5" t="s">
        <v>70</v>
      </c>
      <c r="C20227" s="5" t="s">
        <v>55</v>
      </c>
      <c r="D20227" s="5" t="s">
        <v>15</v>
      </c>
      <c r="E20227" s="5" t="s">
        <v>10</v>
      </c>
      <c r="F20227" s="6">
        <v>44682</v>
      </c>
      <c r="G20227" s="6" t="str">
        <f>TEXT(datatable[[#This Row],[дата]],"ММ")</f>
        <v>05</v>
      </c>
      <c r="H20227" s="8">
        <v>66.595200000000006</v>
      </c>
      <c r="I20227" s="8">
        <v>34.389600000000002</v>
      </c>
      <c r="J20227" s="8">
        <f>datatable[[#This Row],[продажи_]]-datatable[[#This Row],[себестоимость_]]</f>
        <v>32.205600000000004</v>
      </c>
      <c r="L20227"/>
    </row>
    <row r="20228" spans="2:12" x14ac:dyDescent="0.4">
      <c r="B20228" s="5" t="s">
        <v>70</v>
      </c>
      <c r="C20228" s="5" t="s">
        <v>55</v>
      </c>
      <c r="D20228" s="5" t="s">
        <v>15</v>
      </c>
      <c r="E20228" s="5" t="s">
        <v>10</v>
      </c>
      <c r="F20228" s="6">
        <v>44713</v>
      </c>
      <c r="G20228" s="6" t="str">
        <f>TEXT(datatable[[#This Row],[дата]],"ММ")</f>
        <v>06</v>
      </c>
      <c r="H20228" s="8">
        <v>61.194250000000004</v>
      </c>
      <c r="I20228" s="8">
        <v>42.697200000000002</v>
      </c>
      <c r="J20228" s="8">
        <f>datatable[[#This Row],[продажи_]]-datatable[[#This Row],[себестоимость_]]</f>
        <v>18.497050000000002</v>
      </c>
      <c r="L20228"/>
    </row>
    <row r="20229" spans="2:12" x14ac:dyDescent="0.4">
      <c r="B20229" s="5" t="s">
        <v>70</v>
      </c>
      <c r="C20229" s="5" t="s">
        <v>55</v>
      </c>
      <c r="D20229" s="5" t="s">
        <v>15</v>
      </c>
      <c r="E20229" s="5" t="s">
        <v>10</v>
      </c>
      <c r="F20229" s="6">
        <v>44743</v>
      </c>
      <c r="G20229" s="6" t="str">
        <f>TEXT(datatable[[#This Row],[дата]],"ММ")</f>
        <v>07</v>
      </c>
      <c r="H20229" s="8">
        <v>40.4328</v>
      </c>
      <c r="I20229" s="8">
        <v>29.881599999999999</v>
      </c>
      <c r="J20229" s="8">
        <f>datatable[[#This Row],[продажи_]]-datatable[[#This Row],[себестоимость_]]</f>
        <v>10.551200000000001</v>
      </c>
      <c r="L20229"/>
    </row>
    <row r="20230" spans="2:12" x14ac:dyDescent="0.4">
      <c r="B20230" s="5" t="s">
        <v>70</v>
      </c>
      <c r="C20230" s="5" t="s">
        <v>55</v>
      </c>
      <c r="D20230" s="5" t="s">
        <v>15</v>
      </c>
      <c r="E20230" s="5" t="s">
        <v>10</v>
      </c>
      <c r="F20230" s="6">
        <v>44774</v>
      </c>
      <c r="G20230" s="6" t="str">
        <f>TEXT(datatable[[#This Row],[дата]],"ММ")</f>
        <v>08</v>
      </c>
      <c r="H20230" s="8">
        <v>41.9193</v>
      </c>
      <c r="I20230" s="8">
        <v>33.037199999999999</v>
      </c>
      <c r="J20230" s="8">
        <f>datatable[[#This Row],[продажи_]]-datatable[[#This Row],[себестоимость_]]</f>
        <v>8.8821000000000012</v>
      </c>
      <c r="L20230"/>
    </row>
    <row r="20231" spans="2:12" x14ac:dyDescent="0.4">
      <c r="B20231" s="5" t="s">
        <v>70</v>
      </c>
      <c r="C20231" s="5" t="s">
        <v>55</v>
      </c>
      <c r="D20231" s="5" t="s">
        <v>15</v>
      </c>
      <c r="E20231" s="5" t="s">
        <v>10</v>
      </c>
      <c r="F20231" s="6">
        <v>44805</v>
      </c>
      <c r="G20231" s="6" t="str">
        <f>TEXT(datatable[[#This Row],[дата]],"ММ")</f>
        <v>09</v>
      </c>
      <c r="H20231" s="8">
        <v>40.631</v>
      </c>
      <c r="I20231" s="8">
        <v>31.878000000000004</v>
      </c>
      <c r="J20231" s="8">
        <f>datatable[[#This Row],[продажи_]]-datatable[[#This Row],[себестоимость_]]</f>
        <v>8.7529999999999966</v>
      </c>
      <c r="L20231"/>
    </row>
    <row r="20232" spans="2:12" x14ac:dyDescent="0.4">
      <c r="B20232" s="5" t="s">
        <v>70</v>
      </c>
      <c r="C20232" s="5" t="s">
        <v>55</v>
      </c>
      <c r="D20232" s="5" t="s">
        <v>15</v>
      </c>
      <c r="E20232" s="5" t="s">
        <v>10</v>
      </c>
      <c r="F20232" s="6">
        <v>44835</v>
      </c>
      <c r="G20232" s="6" t="str">
        <f>TEXT(datatable[[#This Row],[дата]],"ММ")</f>
        <v>10</v>
      </c>
      <c r="H20232" s="8">
        <v>58.964500000000001</v>
      </c>
      <c r="I20232" s="8">
        <v>39.2196</v>
      </c>
      <c r="J20232" s="8">
        <f>datatable[[#This Row],[продажи_]]-datatable[[#This Row],[себестоимость_]]</f>
        <v>19.744900000000001</v>
      </c>
      <c r="L20232"/>
    </row>
    <row r="20233" spans="2:12" x14ac:dyDescent="0.4">
      <c r="B20233" s="5" t="s">
        <v>70</v>
      </c>
      <c r="C20233" s="5" t="s">
        <v>55</v>
      </c>
      <c r="D20233" s="5" t="s">
        <v>15</v>
      </c>
      <c r="E20233" s="5" t="s">
        <v>10</v>
      </c>
      <c r="F20233" s="6">
        <v>44866</v>
      </c>
      <c r="G20233" s="6" t="str">
        <f>TEXT(datatable[[#This Row],[дата]],"ММ")</f>
        <v>11</v>
      </c>
      <c r="H20233" s="8">
        <v>66.347450000000009</v>
      </c>
      <c r="I20233" s="8">
        <v>35.162399999999998</v>
      </c>
      <c r="J20233" s="8">
        <f>datatable[[#This Row],[продажи_]]-datatable[[#This Row],[себестоимость_]]</f>
        <v>31.185050000000011</v>
      </c>
      <c r="L20233"/>
    </row>
    <row r="20234" spans="2:12" x14ac:dyDescent="0.4">
      <c r="B20234" s="5" t="s">
        <v>70</v>
      </c>
      <c r="C20234" s="5" t="s">
        <v>55</v>
      </c>
      <c r="D20234" s="5" t="s">
        <v>15</v>
      </c>
      <c r="E20234" s="5" t="s">
        <v>10</v>
      </c>
      <c r="F20234" s="6">
        <v>44896</v>
      </c>
      <c r="G20234" s="6" t="str">
        <f>TEXT(datatable[[#This Row],[дата]],"ММ")</f>
        <v>12</v>
      </c>
      <c r="H20234" s="8">
        <v>48.162600000000005</v>
      </c>
      <c r="I20234" s="8">
        <v>35.5488</v>
      </c>
      <c r="J20234" s="8">
        <f>datatable[[#This Row],[продажи_]]-datatable[[#This Row],[себестоимость_]]</f>
        <v>12.613800000000005</v>
      </c>
      <c r="L20234"/>
    </row>
    <row r="20235" spans="2:12" x14ac:dyDescent="0.4">
      <c r="B20235" s="5" t="s">
        <v>70</v>
      </c>
      <c r="C20235" s="5" t="s">
        <v>55</v>
      </c>
      <c r="D20235" s="5" t="s">
        <v>15</v>
      </c>
      <c r="E20235" s="5" t="s">
        <v>7</v>
      </c>
      <c r="F20235" s="6">
        <v>44562</v>
      </c>
      <c r="G20235" s="6" t="str">
        <f>TEXT(datatable[[#This Row],[дата]],"ММ")</f>
        <v>01</v>
      </c>
      <c r="H20235" s="8">
        <v>8.9964000000000013</v>
      </c>
      <c r="I20235" s="8">
        <v>2.7081000000000004</v>
      </c>
      <c r="J20235" s="8">
        <f>datatable[[#This Row],[продажи_]]-datatable[[#This Row],[себестоимость_]]</f>
        <v>6.2883000000000013</v>
      </c>
      <c r="L20235"/>
    </row>
    <row r="20236" spans="2:12" x14ac:dyDescent="0.4">
      <c r="B20236" s="5" t="s">
        <v>70</v>
      </c>
      <c r="C20236" s="5" t="s">
        <v>55</v>
      </c>
      <c r="D20236" s="5" t="s">
        <v>15</v>
      </c>
      <c r="E20236" s="5" t="s">
        <v>7</v>
      </c>
      <c r="F20236" s="6">
        <v>44593</v>
      </c>
      <c r="G20236" s="6" t="str">
        <f>TEXT(datatable[[#This Row],[дата]],"ММ")</f>
        <v>02</v>
      </c>
      <c r="H20236" s="8">
        <v>11.799200000000001</v>
      </c>
      <c r="I20236" s="8">
        <v>4.9146999999999998</v>
      </c>
      <c r="J20236" s="8">
        <f>datatable[[#This Row],[продажи_]]-datatable[[#This Row],[себестоимость_]]</f>
        <v>6.884500000000001</v>
      </c>
      <c r="L20236"/>
    </row>
    <row r="20237" spans="2:12" x14ac:dyDescent="0.4">
      <c r="B20237" s="5" t="s">
        <v>70</v>
      </c>
      <c r="C20237" s="5" t="s">
        <v>55</v>
      </c>
      <c r="D20237" s="5" t="s">
        <v>15</v>
      </c>
      <c r="E20237" s="5" t="s">
        <v>7</v>
      </c>
      <c r="F20237" s="6">
        <v>44621</v>
      </c>
      <c r="G20237" s="6" t="str">
        <f>TEXT(datatable[[#This Row],[дата]],"ММ")</f>
        <v>03</v>
      </c>
      <c r="H20237" s="8">
        <v>12.544</v>
      </c>
      <c r="I20237" s="8">
        <v>4.6727999999999996</v>
      </c>
      <c r="J20237" s="8">
        <f>datatable[[#This Row],[продажи_]]-datatable[[#This Row],[себестоимость_]]</f>
        <v>7.8712000000000009</v>
      </c>
      <c r="L20237"/>
    </row>
    <row r="20238" spans="2:12" x14ac:dyDescent="0.4">
      <c r="B20238" s="5" t="s">
        <v>70</v>
      </c>
      <c r="C20238" s="5" t="s">
        <v>55</v>
      </c>
      <c r="D20238" s="5" t="s">
        <v>15</v>
      </c>
      <c r="E20238" s="5" t="s">
        <v>7</v>
      </c>
      <c r="F20238" s="6">
        <v>44652</v>
      </c>
      <c r="G20238" s="6" t="str">
        <f>TEXT(datatable[[#This Row],[дата]],"ММ")</f>
        <v>04</v>
      </c>
      <c r="H20238" s="8">
        <v>14.406000000000001</v>
      </c>
      <c r="I20238" s="8">
        <v>3.9234999999999998</v>
      </c>
      <c r="J20238" s="8">
        <f>datatable[[#This Row],[продажи_]]-datatable[[#This Row],[себестоимость_]]</f>
        <v>10.482500000000002</v>
      </c>
      <c r="L20238"/>
    </row>
    <row r="20239" spans="2:12" x14ac:dyDescent="0.4">
      <c r="B20239" s="5" t="s">
        <v>70</v>
      </c>
      <c r="C20239" s="5" t="s">
        <v>55</v>
      </c>
      <c r="D20239" s="5" t="s">
        <v>15</v>
      </c>
      <c r="E20239" s="5" t="s">
        <v>7</v>
      </c>
      <c r="F20239" s="6">
        <v>44682</v>
      </c>
      <c r="G20239" s="6" t="str">
        <f>TEXT(datatable[[#This Row],[дата]],"ММ")</f>
        <v>05</v>
      </c>
      <c r="H20239" s="8">
        <v>11.524799999999999</v>
      </c>
      <c r="I20239" s="8">
        <v>3.7878000000000003</v>
      </c>
      <c r="J20239" s="8">
        <f>datatable[[#This Row],[продажи_]]-datatable[[#This Row],[себестоимость_]]</f>
        <v>7.7369999999999983</v>
      </c>
      <c r="L20239"/>
    </row>
    <row r="20240" spans="2:12" x14ac:dyDescent="0.4">
      <c r="B20240" s="5" t="s">
        <v>70</v>
      </c>
      <c r="C20240" s="5" t="s">
        <v>55</v>
      </c>
      <c r="D20240" s="5" t="s">
        <v>15</v>
      </c>
      <c r="E20240" s="5" t="s">
        <v>7</v>
      </c>
      <c r="F20240" s="6">
        <v>44713</v>
      </c>
      <c r="G20240" s="6" t="str">
        <f>TEXT(datatable[[#This Row],[дата]],"ММ")</f>
        <v>06</v>
      </c>
      <c r="H20240" s="8">
        <v>11.0838</v>
      </c>
      <c r="I20240" s="8">
        <v>3.4898500000000001</v>
      </c>
      <c r="J20240" s="8">
        <f>datatable[[#This Row],[продажи_]]-datatable[[#This Row],[себестоимость_]]</f>
        <v>7.5939499999999995</v>
      </c>
      <c r="L20240"/>
    </row>
    <row r="20241" spans="2:12" x14ac:dyDescent="0.4">
      <c r="B20241" s="5" t="s">
        <v>70</v>
      </c>
      <c r="C20241" s="5" t="s">
        <v>55</v>
      </c>
      <c r="D20241" s="5" t="s">
        <v>15</v>
      </c>
      <c r="E20241" s="5" t="s">
        <v>7</v>
      </c>
      <c r="F20241" s="6">
        <v>44743</v>
      </c>
      <c r="G20241" s="6" t="str">
        <f>TEXT(datatable[[#This Row],[дата]],"ММ")</f>
        <v>07</v>
      </c>
      <c r="H20241" s="8">
        <v>6.3504000000000005</v>
      </c>
      <c r="I20241" s="8">
        <v>2.6903999999999995</v>
      </c>
      <c r="J20241" s="8">
        <f>datatable[[#This Row],[продажи_]]-datatable[[#This Row],[себестоимость_]]</f>
        <v>3.660000000000001</v>
      </c>
      <c r="L20241"/>
    </row>
    <row r="20242" spans="2:12" x14ac:dyDescent="0.4">
      <c r="B20242" s="5" t="s">
        <v>70</v>
      </c>
      <c r="C20242" s="5" t="s">
        <v>55</v>
      </c>
      <c r="D20242" s="5" t="s">
        <v>15</v>
      </c>
      <c r="E20242" s="5" t="s">
        <v>7</v>
      </c>
      <c r="F20242" s="6">
        <v>44774</v>
      </c>
      <c r="G20242" s="6" t="str">
        <f>TEXT(datatable[[#This Row],[дата]],"ММ")</f>
        <v>08</v>
      </c>
      <c r="H20242" s="8">
        <v>8.7317999999999998</v>
      </c>
      <c r="I20242" s="8">
        <v>2.7877500000000004</v>
      </c>
      <c r="J20242" s="8">
        <f>datatable[[#This Row],[продажи_]]-datatable[[#This Row],[себестоимость_]]</f>
        <v>5.9440499999999989</v>
      </c>
      <c r="L20242"/>
    </row>
    <row r="20243" spans="2:12" x14ac:dyDescent="0.4">
      <c r="B20243" s="5" t="s">
        <v>70</v>
      </c>
      <c r="C20243" s="5" t="s">
        <v>55</v>
      </c>
      <c r="D20243" s="5" t="s">
        <v>15</v>
      </c>
      <c r="E20243" s="5" t="s">
        <v>7</v>
      </c>
      <c r="F20243" s="6">
        <v>44805</v>
      </c>
      <c r="G20243" s="6" t="str">
        <f>TEXT(datatable[[#This Row],[дата]],"ММ")</f>
        <v>09</v>
      </c>
      <c r="H20243" s="8">
        <v>8.6240000000000006</v>
      </c>
      <c r="I20243" s="8">
        <v>3.4514999999999998</v>
      </c>
      <c r="J20243" s="8">
        <f>datatable[[#This Row],[продажи_]]-datatable[[#This Row],[себестоимость_]]</f>
        <v>5.1725000000000012</v>
      </c>
      <c r="L20243"/>
    </row>
    <row r="20244" spans="2:12" x14ac:dyDescent="0.4">
      <c r="B20244" s="5" t="s">
        <v>70</v>
      </c>
      <c r="C20244" s="5" t="s">
        <v>55</v>
      </c>
      <c r="D20244" s="5" t="s">
        <v>15</v>
      </c>
      <c r="E20244" s="5" t="s">
        <v>7</v>
      </c>
      <c r="F20244" s="6">
        <v>44835</v>
      </c>
      <c r="G20244" s="6" t="str">
        <f>TEXT(datatable[[#This Row],[дата]],"ММ")</f>
        <v>10</v>
      </c>
      <c r="H20244" s="8">
        <v>14.268800000000001</v>
      </c>
      <c r="I20244" s="8">
        <v>4.9146999999999998</v>
      </c>
      <c r="J20244" s="8">
        <f>datatable[[#This Row],[продажи_]]-datatable[[#This Row],[себестоимость_]]</f>
        <v>9.3541000000000007</v>
      </c>
      <c r="L20244"/>
    </row>
    <row r="20245" spans="2:12" x14ac:dyDescent="0.4">
      <c r="B20245" s="5" t="s">
        <v>70</v>
      </c>
      <c r="C20245" s="5" t="s">
        <v>55</v>
      </c>
      <c r="D20245" s="5" t="s">
        <v>15</v>
      </c>
      <c r="E20245" s="5" t="s">
        <v>7</v>
      </c>
      <c r="F20245" s="6">
        <v>44866</v>
      </c>
      <c r="G20245" s="6" t="str">
        <f>TEXT(datatable[[#This Row],[дата]],"ММ")</f>
        <v>11</v>
      </c>
      <c r="H20245" s="8">
        <v>14.396199999999999</v>
      </c>
      <c r="I20245" s="8">
        <v>3.3748</v>
      </c>
      <c r="J20245" s="8">
        <f>datatable[[#This Row],[продажи_]]-datatable[[#This Row],[себестоимость_]]</f>
        <v>11.021399999999998</v>
      </c>
      <c r="L20245"/>
    </row>
    <row r="20246" spans="2:12" x14ac:dyDescent="0.4">
      <c r="B20246" s="5" t="s">
        <v>70</v>
      </c>
      <c r="C20246" s="5" t="s">
        <v>55</v>
      </c>
      <c r="D20246" s="5" t="s">
        <v>15</v>
      </c>
      <c r="E20246" s="5" t="s">
        <v>7</v>
      </c>
      <c r="F20246" s="6">
        <v>44896</v>
      </c>
      <c r="G20246" s="6" t="str">
        <f>TEXT(datatable[[#This Row],[дата]],"ММ")</f>
        <v>12</v>
      </c>
      <c r="H20246" s="8">
        <v>10.8192</v>
      </c>
      <c r="I20246" s="8">
        <v>3.7524000000000002</v>
      </c>
      <c r="J20246" s="8">
        <f>datatable[[#This Row],[продажи_]]-datatable[[#This Row],[себестоимость_]]</f>
        <v>7.0668000000000006</v>
      </c>
      <c r="L20246"/>
    </row>
    <row r="20247" spans="2:12" x14ac:dyDescent="0.4">
      <c r="B20247" s="5" t="s">
        <v>70</v>
      </c>
      <c r="C20247" s="5" t="s">
        <v>55</v>
      </c>
      <c r="D20247" s="5" t="s">
        <v>15</v>
      </c>
      <c r="E20247" s="5" t="s">
        <v>7</v>
      </c>
      <c r="F20247" s="6">
        <v>44562</v>
      </c>
      <c r="G20247" s="6" t="str">
        <f>TEXT(datatable[[#This Row],[дата]],"ММ")</f>
        <v>01</v>
      </c>
      <c r="H20247" s="8">
        <v>7.1585999999999999</v>
      </c>
      <c r="I20247" s="8">
        <v>2.6162999999999998</v>
      </c>
      <c r="J20247" s="8">
        <f>datatable[[#This Row],[продажи_]]-datatable[[#This Row],[себестоимость_]]</f>
        <v>4.5423</v>
      </c>
      <c r="L20247"/>
    </row>
    <row r="20248" spans="2:12" x14ac:dyDescent="0.4">
      <c r="B20248" s="5" t="s">
        <v>70</v>
      </c>
      <c r="C20248" s="5" t="s">
        <v>55</v>
      </c>
      <c r="D20248" s="5" t="s">
        <v>15</v>
      </c>
      <c r="E20248" s="5" t="s">
        <v>7</v>
      </c>
      <c r="F20248" s="6">
        <v>44593</v>
      </c>
      <c r="G20248" s="6" t="str">
        <f>TEXT(datatable[[#This Row],[дата]],"ММ")</f>
        <v>02</v>
      </c>
      <c r="H20248" s="8">
        <v>13.202</v>
      </c>
      <c r="I20248" s="8">
        <v>4.6683000000000003</v>
      </c>
      <c r="J20248" s="8">
        <f>datatable[[#This Row],[продажи_]]-datatable[[#This Row],[себестоимость_]]</f>
        <v>8.5336999999999996</v>
      </c>
      <c r="L20248"/>
    </row>
    <row r="20249" spans="2:12" x14ac:dyDescent="0.4">
      <c r="B20249" s="5" t="s">
        <v>70</v>
      </c>
      <c r="C20249" s="5" t="s">
        <v>55</v>
      </c>
      <c r="D20249" s="5" t="s">
        <v>15</v>
      </c>
      <c r="E20249" s="5" t="s">
        <v>7</v>
      </c>
      <c r="F20249" s="6">
        <v>44621</v>
      </c>
      <c r="G20249" s="6" t="str">
        <f>TEXT(datatable[[#This Row],[дата]],"ММ")</f>
        <v>03</v>
      </c>
      <c r="H20249" s="8">
        <v>13.776000000000002</v>
      </c>
      <c r="I20249" s="8">
        <v>4.8336000000000006</v>
      </c>
      <c r="J20249" s="8">
        <f>datatable[[#This Row],[продажи_]]-datatable[[#This Row],[себестоимость_]]</f>
        <v>8.942400000000001</v>
      </c>
      <c r="L20249"/>
    </row>
    <row r="20250" spans="2:12" x14ac:dyDescent="0.4">
      <c r="B20250" s="5" t="s">
        <v>70</v>
      </c>
      <c r="C20250" s="5" t="s">
        <v>55</v>
      </c>
      <c r="D20250" s="5" t="s">
        <v>15</v>
      </c>
      <c r="E20250" s="5" t="s">
        <v>7</v>
      </c>
      <c r="F20250" s="6">
        <v>44652</v>
      </c>
      <c r="G20250" s="6" t="str">
        <f>TEXT(datatable[[#This Row],[дата]],"ММ")</f>
        <v>04</v>
      </c>
      <c r="H20250" s="8">
        <v>9.6432000000000002</v>
      </c>
      <c r="I20250" s="8">
        <v>4.5087000000000002</v>
      </c>
      <c r="J20250" s="8">
        <f>datatable[[#This Row],[продажи_]]-datatable[[#This Row],[себестоимость_]]</f>
        <v>5.1345000000000001</v>
      </c>
      <c r="L20250"/>
    </row>
    <row r="20251" spans="2:12" x14ac:dyDescent="0.4">
      <c r="B20251" s="5" t="s">
        <v>70</v>
      </c>
      <c r="C20251" s="5" t="s">
        <v>55</v>
      </c>
      <c r="D20251" s="5" t="s">
        <v>15</v>
      </c>
      <c r="E20251" s="5" t="s">
        <v>7</v>
      </c>
      <c r="F20251" s="6">
        <v>44682</v>
      </c>
      <c r="G20251" s="6" t="str">
        <f>TEXT(datatable[[#This Row],[дата]],"ММ")</f>
        <v>05</v>
      </c>
      <c r="H20251" s="8">
        <v>10.824</v>
      </c>
      <c r="I20251" s="8">
        <v>3.2831999999999999</v>
      </c>
      <c r="J20251" s="8">
        <f>datatable[[#This Row],[продажи_]]-datatable[[#This Row],[себестоимость_]]</f>
        <v>7.5407999999999999</v>
      </c>
      <c r="L20251"/>
    </row>
    <row r="20252" spans="2:12" x14ac:dyDescent="0.4">
      <c r="B20252" s="5" t="s">
        <v>70</v>
      </c>
      <c r="C20252" s="5" t="s">
        <v>55</v>
      </c>
      <c r="D20252" s="5" t="s">
        <v>15</v>
      </c>
      <c r="E20252" s="5" t="s">
        <v>7</v>
      </c>
      <c r="F20252" s="6">
        <v>44713</v>
      </c>
      <c r="G20252" s="6" t="str">
        <f>TEXT(datatable[[#This Row],[дата]],"ММ")</f>
        <v>06</v>
      </c>
      <c r="H20252" s="8">
        <v>12.0458</v>
      </c>
      <c r="I20252" s="8">
        <v>3.29745</v>
      </c>
      <c r="J20252" s="8">
        <f>datatable[[#This Row],[продажи_]]-datatable[[#This Row],[себестоимость_]]</f>
        <v>8.7483500000000003</v>
      </c>
      <c r="L20252"/>
    </row>
    <row r="20253" spans="2:12" x14ac:dyDescent="0.4">
      <c r="B20253" s="5" t="s">
        <v>70</v>
      </c>
      <c r="C20253" s="5" t="s">
        <v>55</v>
      </c>
      <c r="D20253" s="5" t="s">
        <v>15</v>
      </c>
      <c r="E20253" s="5" t="s">
        <v>7</v>
      </c>
      <c r="F20253" s="6">
        <v>44743</v>
      </c>
      <c r="G20253" s="6" t="str">
        <f>TEXT(datatable[[#This Row],[дата]],"ММ")</f>
        <v>07</v>
      </c>
      <c r="H20253" s="8">
        <v>5.7728000000000002</v>
      </c>
      <c r="I20253" s="8">
        <v>2.7132000000000001</v>
      </c>
      <c r="J20253" s="8">
        <f>datatable[[#This Row],[продажи_]]-datatable[[#This Row],[себестоимость_]]</f>
        <v>3.0596000000000001</v>
      </c>
      <c r="L20253"/>
    </row>
    <row r="20254" spans="2:12" x14ac:dyDescent="0.4">
      <c r="B20254" s="5" t="s">
        <v>70</v>
      </c>
      <c r="C20254" s="5" t="s">
        <v>55</v>
      </c>
      <c r="D20254" s="5" t="s">
        <v>15</v>
      </c>
      <c r="E20254" s="5" t="s">
        <v>7</v>
      </c>
      <c r="F20254" s="6">
        <v>44774</v>
      </c>
      <c r="G20254" s="6" t="str">
        <f>TEXT(datatable[[#This Row],[дата]],"ММ")</f>
        <v>08</v>
      </c>
      <c r="H20254" s="8">
        <v>6.7157999999999998</v>
      </c>
      <c r="I20254" s="8">
        <v>2.43675</v>
      </c>
      <c r="J20254" s="8">
        <f>datatable[[#This Row],[продажи_]]-datatable[[#This Row],[себестоимость_]]</f>
        <v>4.2790499999999998</v>
      </c>
      <c r="L20254"/>
    </row>
    <row r="20255" spans="2:12" x14ac:dyDescent="0.4">
      <c r="B20255" s="5" t="s">
        <v>70</v>
      </c>
      <c r="C20255" s="5" t="s">
        <v>55</v>
      </c>
      <c r="D20255" s="5" t="s">
        <v>15</v>
      </c>
      <c r="E20255" s="5" t="s">
        <v>7</v>
      </c>
      <c r="F20255" s="6">
        <v>44805</v>
      </c>
      <c r="G20255" s="6" t="str">
        <f>TEXT(datatable[[#This Row],[дата]],"ММ")</f>
        <v>09</v>
      </c>
      <c r="H20255" s="8">
        <v>7.5439999999999996</v>
      </c>
      <c r="I20255" s="8">
        <v>3.3914999999999997</v>
      </c>
      <c r="J20255" s="8">
        <f>datatable[[#This Row],[продажи_]]-datatable[[#This Row],[себестоимость_]]</f>
        <v>4.1524999999999999</v>
      </c>
      <c r="L20255"/>
    </row>
    <row r="20256" spans="2:12" x14ac:dyDescent="0.4">
      <c r="B20256" s="5" t="s">
        <v>70</v>
      </c>
      <c r="C20256" s="5" t="s">
        <v>55</v>
      </c>
      <c r="D20256" s="5" t="s">
        <v>15</v>
      </c>
      <c r="E20256" s="5" t="s">
        <v>7</v>
      </c>
      <c r="F20256" s="6">
        <v>44835</v>
      </c>
      <c r="G20256" s="6" t="str">
        <f>TEXT(datatable[[#This Row],[дата]],"ММ")</f>
        <v>10</v>
      </c>
      <c r="H20256" s="8">
        <v>11.1356</v>
      </c>
      <c r="I20256" s="8">
        <v>4.1097000000000001</v>
      </c>
      <c r="J20256" s="8">
        <f>datatable[[#This Row],[продажи_]]-datatable[[#This Row],[себестоимость_]]</f>
        <v>7.0259</v>
      </c>
      <c r="L20256"/>
    </row>
    <row r="20257" spans="2:12" x14ac:dyDescent="0.4">
      <c r="B20257" s="5" t="s">
        <v>70</v>
      </c>
      <c r="C20257" s="5" t="s">
        <v>55</v>
      </c>
      <c r="D20257" s="5" t="s">
        <v>15</v>
      </c>
      <c r="E20257" s="5" t="s">
        <v>7</v>
      </c>
      <c r="F20257" s="6">
        <v>44866</v>
      </c>
      <c r="G20257" s="6" t="str">
        <f>TEXT(datatable[[#This Row],[дата]],"ММ")</f>
        <v>11</v>
      </c>
      <c r="H20257" s="8">
        <v>10.873200000000001</v>
      </c>
      <c r="I20257" s="8">
        <v>2.9640000000000004</v>
      </c>
      <c r="J20257" s="8">
        <f>datatable[[#This Row],[продажи_]]-datatable[[#This Row],[себестоимость_]]</f>
        <v>7.9092000000000002</v>
      </c>
      <c r="L20257"/>
    </row>
    <row r="20258" spans="2:12" x14ac:dyDescent="0.4">
      <c r="B20258" s="5" t="s">
        <v>70</v>
      </c>
      <c r="C20258" s="5" t="s">
        <v>55</v>
      </c>
      <c r="D20258" s="5" t="s">
        <v>15</v>
      </c>
      <c r="E20258" s="5" t="s">
        <v>7</v>
      </c>
      <c r="F20258" s="6">
        <v>44896</v>
      </c>
      <c r="G20258" s="6" t="str">
        <f>TEXT(datatable[[#This Row],[дата]],"ММ")</f>
        <v>12</v>
      </c>
      <c r="H20258" s="8">
        <v>7.8719999999999999</v>
      </c>
      <c r="I20258" s="8">
        <v>3.3857999999999997</v>
      </c>
      <c r="J20258" s="8">
        <f>datatable[[#This Row],[продажи_]]-datatable[[#This Row],[себестоимость_]]</f>
        <v>4.4862000000000002</v>
      </c>
      <c r="L20258"/>
    </row>
    <row r="20259" spans="2:12" x14ac:dyDescent="0.4">
      <c r="B20259" s="5" t="s">
        <v>70</v>
      </c>
      <c r="C20259" s="5" t="s">
        <v>55</v>
      </c>
      <c r="D20259" s="5" t="s">
        <v>15</v>
      </c>
      <c r="E20259" s="5" t="s">
        <v>7</v>
      </c>
      <c r="F20259" s="6">
        <v>44562</v>
      </c>
      <c r="G20259" s="6" t="str">
        <f>TEXT(datatable[[#This Row],[дата]],"ММ")</f>
        <v>01</v>
      </c>
      <c r="H20259" s="8">
        <v>0.61109999999999998</v>
      </c>
      <c r="I20259" s="8">
        <v>0.25380000000000003</v>
      </c>
      <c r="J20259" s="8">
        <f>datatable[[#This Row],[продажи_]]-datatable[[#This Row],[себестоимость_]]</f>
        <v>0.35729999999999995</v>
      </c>
      <c r="L20259"/>
    </row>
    <row r="20260" spans="2:12" x14ac:dyDescent="0.4">
      <c r="B20260" s="5" t="s">
        <v>70</v>
      </c>
      <c r="C20260" s="5" t="s">
        <v>55</v>
      </c>
      <c r="D20260" s="5" t="s">
        <v>15</v>
      </c>
      <c r="E20260" s="5" t="s">
        <v>7</v>
      </c>
      <c r="F20260" s="6">
        <v>44593</v>
      </c>
      <c r="G20260" s="6" t="str">
        <f>TEXT(datatable[[#This Row],[дата]],"ММ")</f>
        <v>02</v>
      </c>
      <c r="H20260" s="8">
        <v>0.83299999999999996</v>
      </c>
      <c r="I20260" s="8">
        <v>0.441</v>
      </c>
      <c r="J20260" s="8">
        <f>datatable[[#This Row],[продажи_]]-datatable[[#This Row],[себестоимость_]]</f>
        <v>0.39199999999999996</v>
      </c>
      <c r="L20260"/>
    </row>
    <row r="20261" spans="2:12" x14ac:dyDescent="0.4">
      <c r="B20261" s="5" t="s">
        <v>70</v>
      </c>
      <c r="C20261" s="5" t="s">
        <v>55</v>
      </c>
      <c r="D20261" s="5" t="s">
        <v>15</v>
      </c>
      <c r="E20261" s="5" t="s">
        <v>7</v>
      </c>
      <c r="F20261" s="6">
        <v>44621</v>
      </c>
      <c r="G20261" s="6" t="str">
        <f>TEXT(datatable[[#This Row],[дата]],"ММ")</f>
        <v>03</v>
      </c>
      <c r="H20261" s="8">
        <v>1.0416000000000001</v>
      </c>
      <c r="I20261" s="8">
        <v>0.44640000000000002</v>
      </c>
      <c r="J20261" s="8">
        <f>datatable[[#This Row],[продажи_]]-datatable[[#This Row],[себестоимость_]]</f>
        <v>0.59520000000000006</v>
      </c>
      <c r="L20261"/>
    </row>
    <row r="20262" spans="2:12" x14ac:dyDescent="0.4">
      <c r="B20262" s="5" t="s">
        <v>70</v>
      </c>
      <c r="C20262" s="5" t="s">
        <v>55</v>
      </c>
      <c r="D20262" s="5" t="s">
        <v>15</v>
      </c>
      <c r="E20262" s="5" t="s">
        <v>7</v>
      </c>
      <c r="F20262" s="6">
        <v>44652</v>
      </c>
      <c r="G20262" s="6" t="str">
        <f>TEXT(datatable[[#This Row],[дата]],"ММ")</f>
        <v>04</v>
      </c>
      <c r="H20262" s="8">
        <v>0.80359999999999998</v>
      </c>
      <c r="I20262" s="8">
        <v>0.36959999999999998</v>
      </c>
      <c r="J20262" s="8">
        <f>datatable[[#This Row],[продажи_]]-datatable[[#This Row],[себестоимость_]]</f>
        <v>0.434</v>
      </c>
      <c r="L20262"/>
    </row>
    <row r="20263" spans="2:12" x14ac:dyDescent="0.4">
      <c r="B20263" s="5" t="s">
        <v>70</v>
      </c>
      <c r="C20263" s="5" t="s">
        <v>55</v>
      </c>
      <c r="D20263" s="5" t="s">
        <v>15</v>
      </c>
      <c r="E20263" s="5" t="s">
        <v>7</v>
      </c>
      <c r="F20263" s="6">
        <v>44682</v>
      </c>
      <c r="G20263" s="6" t="str">
        <f>TEXT(datatable[[#This Row],[дата]],"ММ")</f>
        <v>05</v>
      </c>
      <c r="H20263" s="8">
        <v>0.9575999999999999</v>
      </c>
      <c r="I20263" s="8">
        <v>0.30599999999999999</v>
      </c>
      <c r="J20263" s="8">
        <f>datatable[[#This Row],[продажи_]]-datatable[[#This Row],[себестоимость_]]</f>
        <v>0.65159999999999996</v>
      </c>
      <c r="L20263"/>
    </row>
    <row r="20264" spans="2:12" x14ac:dyDescent="0.4">
      <c r="B20264" s="5" t="s">
        <v>70</v>
      </c>
      <c r="C20264" s="5" t="s">
        <v>55</v>
      </c>
      <c r="D20264" s="5" t="s">
        <v>15</v>
      </c>
      <c r="E20264" s="5" t="s">
        <v>7</v>
      </c>
      <c r="F20264" s="6">
        <v>44713</v>
      </c>
      <c r="G20264" s="6" t="str">
        <f>TEXT(datatable[[#This Row],[дата]],"ММ")</f>
        <v>06</v>
      </c>
      <c r="H20264" s="8">
        <v>0.97370000000000012</v>
      </c>
      <c r="I20264" s="8">
        <v>0.4602</v>
      </c>
      <c r="J20264" s="8">
        <f>datatable[[#This Row],[продажи_]]-datatable[[#This Row],[себестоимость_]]</f>
        <v>0.51350000000000007</v>
      </c>
      <c r="L20264"/>
    </row>
    <row r="20265" spans="2:12" x14ac:dyDescent="0.4">
      <c r="B20265" s="5" t="s">
        <v>70</v>
      </c>
      <c r="C20265" s="5" t="s">
        <v>55</v>
      </c>
      <c r="D20265" s="5" t="s">
        <v>15</v>
      </c>
      <c r="E20265" s="5" t="s">
        <v>7</v>
      </c>
      <c r="F20265" s="6">
        <v>44743</v>
      </c>
      <c r="G20265" s="6" t="str">
        <f>TEXT(datatable[[#This Row],[дата]],"ММ")</f>
        <v>07</v>
      </c>
      <c r="H20265" s="8">
        <v>0.52080000000000004</v>
      </c>
      <c r="I20265" s="8">
        <v>0.22320000000000001</v>
      </c>
      <c r="J20265" s="8">
        <f>datatable[[#This Row],[продажи_]]-datatable[[#This Row],[себестоимость_]]</f>
        <v>0.29760000000000003</v>
      </c>
      <c r="L20265"/>
    </row>
    <row r="20266" spans="2:12" x14ac:dyDescent="0.4">
      <c r="B20266" s="5" t="s">
        <v>70</v>
      </c>
      <c r="C20266" s="5" t="s">
        <v>55</v>
      </c>
      <c r="D20266" s="5" t="s">
        <v>15</v>
      </c>
      <c r="E20266" s="5" t="s">
        <v>7</v>
      </c>
      <c r="F20266" s="6">
        <v>44774</v>
      </c>
      <c r="G20266" s="6" t="str">
        <f>TEXT(datatable[[#This Row],[дата]],"ММ")</f>
        <v>08</v>
      </c>
      <c r="H20266" s="8">
        <v>0.68670000000000009</v>
      </c>
      <c r="I20266" s="8">
        <v>0.2727</v>
      </c>
      <c r="J20266" s="8">
        <f>datatable[[#This Row],[продажи_]]-datatable[[#This Row],[себестоимость_]]</f>
        <v>0.41400000000000009</v>
      </c>
      <c r="L20266"/>
    </row>
    <row r="20267" spans="2:12" x14ac:dyDescent="0.4">
      <c r="B20267" s="5" t="s">
        <v>70</v>
      </c>
      <c r="C20267" s="5" t="s">
        <v>55</v>
      </c>
      <c r="D20267" s="5" t="s">
        <v>15</v>
      </c>
      <c r="E20267" s="5" t="s">
        <v>7</v>
      </c>
      <c r="F20267" s="6">
        <v>44805</v>
      </c>
      <c r="G20267" s="6" t="str">
        <f>TEXT(datatable[[#This Row],[дата]],"ММ")</f>
        <v>09</v>
      </c>
      <c r="H20267" s="8">
        <v>0.72800000000000009</v>
      </c>
      <c r="I20267" s="8">
        <v>0.32400000000000001</v>
      </c>
      <c r="J20267" s="8">
        <f>datatable[[#This Row],[продажи_]]-datatable[[#This Row],[себестоимость_]]</f>
        <v>0.40400000000000008</v>
      </c>
      <c r="L20267"/>
    </row>
    <row r="20268" spans="2:12" x14ac:dyDescent="0.4">
      <c r="B20268" s="5" t="s">
        <v>70</v>
      </c>
      <c r="C20268" s="5" t="s">
        <v>55</v>
      </c>
      <c r="D20268" s="5" t="s">
        <v>15</v>
      </c>
      <c r="E20268" s="5" t="s">
        <v>7</v>
      </c>
      <c r="F20268" s="6">
        <v>44835</v>
      </c>
      <c r="G20268" s="6" t="str">
        <f>TEXT(datatable[[#This Row],[дата]],"ММ")</f>
        <v>10</v>
      </c>
      <c r="H20268" s="8">
        <v>1.0976000000000001</v>
      </c>
      <c r="I20268" s="8">
        <v>0.4536</v>
      </c>
      <c r="J20268" s="8">
        <f>datatable[[#This Row],[продажи_]]-datatable[[#This Row],[себестоимость_]]</f>
        <v>0.64400000000000013</v>
      </c>
      <c r="L20268"/>
    </row>
    <row r="20269" spans="2:12" x14ac:dyDescent="0.4">
      <c r="B20269" s="5" t="s">
        <v>70</v>
      </c>
      <c r="C20269" s="5" t="s">
        <v>55</v>
      </c>
      <c r="D20269" s="5" t="s">
        <v>15</v>
      </c>
      <c r="E20269" s="5" t="s">
        <v>7</v>
      </c>
      <c r="F20269" s="6">
        <v>44866</v>
      </c>
      <c r="G20269" s="6" t="str">
        <f>TEXT(datatable[[#This Row],[дата]],"ММ")</f>
        <v>11</v>
      </c>
      <c r="H20269" s="8">
        <v>0.79170000000000007</v>
      </c>
      <c r="I20269" s="8">
        <v>0.40950000000000003</v>
      </c>
      <c r="J20269" s="8">
        <f>datatable[[#This Row],[продажи_]]-datatable[[#This Row],[себестоимость_]]</f>
        <v>0.38220000000000004</v>
      </c>
      <c r="L20269"/>
    </row>
    <row r="20270" spans="2:12" x14ac:dyDescent="0.4">
      <c r="B20270" s="5" t="s">
        <v>70</v>
      </c>
      <c r="C20270" s="5" t="s">
        <v>55</v>
      </c>
      <c r="D20270" s="5" t="s">
        <v>15</v>
      </c>
      <c r="E20270" s="5" t="s">
        <v>7</v>
      </c>
      <c r="F20270" s="6">
        <v>44896</v>
      </c>
      <c r="G20270" s="6" t="str">
        <f>TEXT(datatable[[#This Row],[дата]],"ММ")</f>
        <v>12</v>
      </c>
      <c r="H20270" s="8">
        <v>0.81479999999999997</v>
      </c>
      <c r="I20270" s="8">
        <v>0.40679999999999994</v>
      </c>
      <c r="J20270" s="8">
        <f>datatable[[#This Row],[продажи_]]-datatable[[#This Row],[себестоимость_]]</f>
        <v>0.40800000000000003</v>
      </c>
      <c r="L20270"/>
    </row>
    <row r="20271" spans="2:12" x14ac:dyDescent="0.4">
      <c r="B20271" s="5" t="s">
        <v>70</v>
      </c>
      <c r="C20271" s="5" t="s">
        <v>55</v>
      </c>
      <c r="D20271" s="5" t="s">
        <v>15</v>
      </c>
      <c r="E20271" s="5" t="s">
        <v>7</v>
      </c>
      <c r="F20271" s="6">
        <v>44562</v>
      </c>
      <c r="G20271" s="6" t="str">
        <f>TEXT(datatable[[#This Row],[дата]],"ММ")</f>
        <v>01</v>
      </c>
      <c r="H20271" s="8">
        <v>14.834700000000002</v>
      </c>
      <c r="I20271" s="8">
        <v>5.859</v>
      </c>
      <c r="J20271" s="8">
        <f>datatable[[#This Row],[продажи_]]-datatable[[#This Row],[себестоимость_]]</f>
        <v>8.9757000000000016</v>
      </c>
      <c r="L20271"/>
    </row>
    <row r="20272" spans="2:12" x14ac:dyDescent="0.4">
      <c r="B20272" s="5" t="s">
        <v>70</v>
      </c>
      <c r="C20272" s="5" t="s">
        <v>55</v>
      </c>
      <c r="D20272" s="5" t="s">
        <v>15</v>
      </c>
      <c r="E20272" s="5" t="s">
        <v>7</v>
      </c>
      <c r="F20272" s="6">
        <v>44593</v>
      </c>
      <c r="G20272" s="6" t="str">
        <f>TEXT(datatable[[#This Row],[дата]],"ММ")</f>
        <v>02</v>
      </c>
      <c r="H20272" s="8">
        <v>19.157599999999999</v>
      </c>
      <c r="I20272" s="8">
        <v>10.976000000000003</v>
      </c>
      <c r="J20272" s="8">
        <f>datatable[[#This Row],[продажи_]]-datatable[[#This Row],[себестоимость_]]</f>
        <v>8.181599999999996</v>
      </c>
      <c r="L20272"/>
    </row>
    <row r="20273" spans="2:12" x14ac:dyDescent="0.4">
      <c r="B20273" s="5" t="s">
        <v>70</v>
      </c>
      <c r="C20273" s="5" t="s">
        <v>55</v>
      </c>
      <c r="D20273" s="5" t="s">
        <v>15</v>
      </c>
      <c r="E20273" s="5" t="s">
        <v>7</v>
      </c>
      <c r="F20273" s="6">
        <v>44621</v>
      </c>
      <c r="G20273" s="6" t="str">
        <f>TEXT(datatable[[#This Row],[дата]],"ММ")</f>
        <v>03</v>
      </c>
      <c r="H20273" s="8">
        <v>23.635999999999999</v>
      </c>
      <c r="I20273" s="8">
        <v>10.080000000000002</v>
      </c>
      <c r="J20273" s="8">
        <f>datatable[[#This Row],[продажи_]]-datatable[[#This Row],[себестоимость_]]</f>
        <v>13.555999999999997</v>
      </c>
      <c r="L20273"/>
    </row>
    <row r="20274" spans="2:12" x14ac:dyDescent="0.4">
      <c r="B20274" s="5" t="s">
        <v>70</v>
      </c>
      <c r="C20274" s="5" t="s">
        <v>55</v>
      </c>
      <c r="D20274" s="5" t="s">
        <v>15</v>
      </c>
      <c r="E20274" s="5" t="s">
        <v>7</v>
      </c>
      <c r="F20274" s="6">
        <v>44652</v>
      </c>
      <c r="G20274" s="6" t="str">
        <f>TEXT(datatable[[#This Row],[дата]],"ММ")</f>
        <v>04</v>
      </c>
      <c r="H20274" s="8">
        <v>19.593</v>
      </c>
      <c r="I20274" s="8">
        <v>11.564</v>
      </c>
      <c r="J20274" s="8">
        <f>datatable[[#This Row],[продажи_]]-datatable[[#This Row],[себестоимость_]]</f>
        <v>8.0289999999999999</v>
      </c>
      <c r="L20274"/>
    </row>
    <row r="20275" spans="2:12" x14ac:dyDescent="0.4">
      <c r="B20275" s="5" t="s">
        <v>70</v>
      </c>
      <c r="C20275" s="5" t="s">
        <v>55</v>
      </c>
      <c r="D20275" s="5" t="s">
        <v>15</v>
      </c>
      <c r="E20275" s="5" t="s">
        <v>7</v>
      </c>
      <c r="F20275" s="6">
        <v>44682</v>
      </c>
      <c r="G20275" s="6" t="str">
        <f>TEXT(datatable[[#This Row],[дата]],"ММ")</f>
        <v>05</v>
      </c>
      <c r="H20275" s="8">
        <v>21.8322</v>
      </c>
      <c r="I20275" s="8">
        <v>9.911999999999999</v>
      </c>
      <c r="J20275" s="8">
        <f>datatable[[#This Row],[продажи_]]-datatable[[#This Row],[себестоимость_]]</f>
        <v>11.920200000000001</v>
      </c>
      <c r="L20275"/>
    </row>
    <row r="20276" spans="2:12" x14ac:dyDescent="0.4">
      <c r="B20276" s="5" t="s">
        <v>70</v>
      </c>
      <c r="C20276" s="5" t="s">
        <v>55</v>
      </c>
      <c r="D20276" s="5" t="s">
        <v>15</v>
      </c>
      <c r="E20276" s="5" t="s">
        <v>7</v>
      </c>
      <c r="F20276" s="6">
        <v>44713</v>
      </c>
      <c r="G20276" s="6" t="str">
        <f>TEXT(datatable[[#This Row],[дата]],"ММ")</f>
        <v>06</v>
      </c>
      <c r="H20276" s="8">
        <v>19.608550000000001</v>
      </c>
      <c r="I20276" s="8">
        <v>10.192</v>
      </c>
      <c r="J20276" s="8">
        <f>datatable[[#This Row],[продажи_]]-datatable[[#This Row],[себестоимость_]]</f>
        <v>9.4165500000000009</v>
      </c>
      <c r="L20276"/>
    </row>
    <row r="20277" spans="2:12" x14ac:dyDescent="0.4">
      <c r="B20277" s="5" t="s">
        <v>70</v>
      </c>
      <c r="C20277" s="5" t="s">
        <v>55</v>
      </c>
      <c r="D20277" s="5" t="s">
        <v>15</v>
      </c>
      <c r="E20277" s="5" t="s">
        <v>7</v>
      </c>
      <c r="F20277" s="6">
        <v>44743</v>
      </c>
      <c r="G20277" s="6" t="str">
        <f>TEXT(datatable[[#This Row],[дата]],"ММ")</f>
        <v>07</v>
      </c>
      <c r="H20277" s="8">
        <v>11.5692</v>
      </c>
      <c r="I20277" s="8">
        <v>5.8800000000000008</v>
      </c>
      <c r="J20277" s="8">
        <f>datatable[[#This Row],[продажи_]]-datatable[[#This Row],[себестоимость_]]</f>
        <v>5.6891999999999996</v>
      </c>
      <c r="L20277"/>
    </row>
    <row r="20278" spans="2:12" x14ac:dyDescent="0.4">
      <c r="B20278" s="5" t="s">
        <v>70</v>
      </c>
      <c r="C20278" s="5" t="s">
        <v>55</v>
      </c>
      <c r="D20278" s="5" t="s">
        <v>15</v>
      </c>
      <c r="E20278" s="5" t="s">
        <v>7</v>
      </c>
      <c r="F20278" s="6">
        <v>44774</v>
      </c>
      <c r="G20278" s="6" t="str">
        <f>TEXT(datatable[[#This Row],[дата]],"ММ")</f>
        <v>08</v>
      </c>
      <c r="H20278" s="8">
        <v>15.674400000000002</v>
      </c>
      <c r="I20278" s="8">
        <v>5.2289999999999992</v>
      </c>
      <c r="J20278" s="8">
        <f>datatable[[#This Row],[продажи_]]-datatable[[#This Row],[себестоимость_]]</f>
        <v>10.445400000000003</v>
      </c>
      <c r="L20278"/>
    </row>
    <row r="20279" spans="2:12" x14ac:dyDescent="0.4">
      <c r="B20279" s="5" t="s">
        <v>70</v>
      </c>
      <c r="C20279" s="5" t="s">
        <v>55</v>
      </c>
      <c r="D20279" s="5" t="s">
        <v>15</v>
      </c>
      <c r="E20279" s="5" t="s">
        <v>7</v>
      </c>
      <c r="F20279" s="6">
        <v>44805</v>
      </c>
      <c r="G20279" s="6" t="str">
        <f>TEXT(datatable[[#This Row],[дата]],"ММ")</f>
        <v>09</v>
      </c>
      <c r="H20279" s="8">
        <v>18.1935</v>
      </c>
      <c r="I20279" s="8">
        <v>7.3500000000000005</v>
      </c>
      <c r="J20279" s="8">
        <f>datatable[[#This Row],[продажи_]]-datatable[[#This Row],[себестоимость_]]</f>
        <v>10.843499999999999</v>
      </c>
      <c r="L20279"/>
    </row>
    <row r="20280" spans="2:12" x14ac:dyDescent="0.4">
      <c r="B20280" s="5" t="s">
        <v>70</v>
      </c>
      <c r="C20280" s="5" t="s">
        <v>55</v>
      </c>
      <c r="D20280" s="5" t="s">
        <v>15</v>
      </c>
      <c r="E20280" s="5" t="s">
        <v>7</v>
      </c>
      <c r="F20280" s="6">
        <v>44835</v>
      </c>
      <c r="G20280" s="6" t="str">
        <f>TEXT(datatable[[#This Row],[дата]],"ММ")</f>
        <v>10</v>
      </c>
      <c r="H20280" s="8">
        <v>18.939899999999998</v>
      </c>
      <c r="I20280" s="8">
        <v>8.7220000000000013</v>
      </c>
      <c r="J20280" s="8">
        <f>datatable[[#This Row],[продажи_]]-datatable[[#This Row],[себестоимость_]]</f>
        <v>10.217899999999997</v>
      </c>
      <c r="L20280"/>
    </row>
    <row r="20281" spans="2:12" x14ac:dyDescent="0.4">
      <c r="B20281" s="5" t="s">
        <v>70</v>
      </c>
      <c r="C20281" s="5" t="s">
        <v>55</v>
      </c>
      <c r="D20281" s="5" t="s">
        <v>15</v>
      </c>
      <c r="E20281" s="5" t="s">
        <v>7</v>
      </c>
      <c r="F20281" s="6">
        <v>44866</v>
      </c>
      <c r="G20281" s="6" t="str">
        <f>TEXT(datatable[[#This Row],[дата]],"ММ")</f>
        <v>11</v>
      </c>
      <c r="H20281" s="8">
        <v>22.03435</v>
      </c>
      <c r="I20281" s="8">
        <v>10.828999999999999</v>
      </c>
      <c r="J20281" s="8">
        <f>datatable[[#This Row],[продажи_]]-datatable[[#This Row],[себестоимость_]]</f>
        <v>11.205350000000001</v>
      </c>
      <c r="L20281"/>
    </row>
    <row r="20282" spans="2:12" x14ac:dyDescent="0.4">
      <c r="B20282" s="5" t="s">
        <v>70</v>
      </c>
      <c r="C20282" s="5" t="s">
        <v>55</v>
      </c>
      <c r="D20282" s="5" t="s">
        <v>15</v>
      </c>
      <c r="E20282" s="5" t="s">
        <v>7</v>
      </c>
      <c r="F20282" s="6">
        <v>44896</v>
      </c>
      <c r="G20282" s="6" t="str">
        <f>TEXT(datatable[[#This Row],[дата]],"ММ")</f>
        <v>12</v>
      </c>
      <c r="H20282" s="8">
        <v>18.286799999999999</v>
      </c>
      <c r="I20282" s="8">
        <v>8.484</v>
      </c>
      <c r="J20282" s="8">
        <f>datatable[[#This Row],[продажи_]]-datatable[[#This Row],[себестоимость_]]</f>
        <v>9.8027999999999995</v>
      </c>
      <c r="L20282"/>
    </row>
    <row r="20283" spans="2:12" x14ac:dyDescent="0.4">
      <c r="B20283" s="5" t="s">
        <v>70</v>
      </c>
      <c r="C20283" s="5" t="s">
        <v>55</v>
      </c>
      <c r="D20283" s="5" t="s">
        <v>15</v>
      </c>
      <c r="E20283" s="5" t="s">
        <v>7</v>
      </c>
      <c r="F20283" s="6">
        <v>44562</v>
      </c>
      <c r="G20283" s="6" t="str">
        <f>TEXT(datatable[[#This Row],[дата]],"ММ")</f>
        <v>01</v>
      </c>
      <c r="H20283" s="8">
        <v>11.801699999999999</v>
      </c>
      <c r="I20283" s="8">
        <v>4.8851999999999993</v>
      </c>
      <c r="J20283" s="8">
        <f>datatable[[#This Row],[продажи_]]-datatable[[#This Row],[себестоимость_]]</f>
        <v>6.9164999999999992</v>
      </c>
      <c r="L20283"/>
    </row>
    <row r="20284" spans="2:12" x14ac:dyDescent="0.4">
      <c r="B20284" s="5" t="s">
        <v>70</v>
      </c>
      <c r="C20284" s="5" t="s">
        <v>55</v>
      </c>
      <c r="D20284" s="5" t="s">
        <v>15</v>
      </c>
      <c r="E20284" s="5" t="s">
        <v>7</v>
      </c>
      <c r="F20284" s="6">
        <v>44593</v>
      </c>
      <c r="G20284" s="6" t="str">
        <f>TEXT(datatable[[#This Row],[дата]],"ММ")</f>
        <v>02</v>
      </c>
      <c r="H20284" s="8">
        <v>21.287700000000005</v>
      </c>
      <c r="I20284" s="8">
        <v>5.2808000000000002</v>
      </c>
      <c r="J20284" s="8">
        <f>datatable[[#This Row],[продажи_]]-datatable[[#This Row],[себестоимость_]]</f>
        <v>16.006900000000005</v>
      </c>
      <c r="L20284"/>
    </row>
    <row r="20285" spans="2:12" x14ac:dyDescent="0.4">
      <c r="B20285" s="5" t="s">
        <v>70</v>
      </c>
      <c r="C20285" s="5" t="s">
        <v>55</v>
      </c>
      <c r="D20285" s="5" t="s">
        <v>15</v>
      </c>
      <c r="E20285" s="5" t="s">
        <v>7</v>
      </c>
      <c r="F20285" s="6">
        <v>44621</v>
      </c>
      <c r="G20285" s="6" t="str">
        <f>TEXT(datatable[[#This Row],[дата]],"ММ")</f>
        <v>03</v>
      </c>
      <c r="H20285" s="8">
        <v>21.8736</v>
      </c>
      <c r="I20285" s="8">
        <v>8.1696000000000009</v>
      </c>
      <c r="J20285" s="8">
        <f>datatable[[#This Row],[продажи_]]-datatable[[#This Row],[себестоимость_]]</f>
        <v>13.703999999999999</v>
      </c>
      <c r="L20285"/>
    </row>
    <row r="20286" spans="2:12" x14ac:dyDescent="0.4">
      <c r="B20286" s="5" t="s">
        <v>70</v>
      </c>
      <c r="C20286" s="5" t="s">
        <v>55</v>
      </c>
      <c r="D20286" s="5" t="s">
        <v>15</v>
      </c>
      <c r="E20286" s="5" t="s">
        <v>7</v>
      </c>
      <c r="F20286" s="6">
        <v>44652</v>
      </c>
      <c r="G20286" s="6" t="str">
        <f>TEXT(datatable[[#This Row],[дата]],"ММ")</f>
        <v>04</v>
      </c>
      <c r="H20286" s="8">
        <v>18.944099999999999</v>
      </c>
      <c r="I20286" s="8">
        <v>6.1824000000000003</v>
      </c>
      <c r="J20286" s="8">
        <f>datatable[[#This Row],[продажи_]]-datatable[[#This Row],[себестоимость_]]</f>
        <v>12.761699999999998</v>
      </c>
      <c r="L20286"/>
    </row>
    <row r="20287" spans="2:12" x14ac:dyDescent="0.4">
      <c r="B20287" s="5" t="s">
        <v>70</v>
      </c>
      <c r="C20287" s="5" t="s">
        <v>55</v>
      </c>
      <c r="D20287" s="5" t="s">
        <v>15</v>
      </c>
      <c r="E20287" s="5" t="s">
        <v>7</v>
      </c>
      <c r="F20287" s="6">
        <v>44682</v>
      </c>
      <c r="G20287" s="6" t="str">
        <f>TEXT(datatable[[#This Row],[дата]],"ММ")</f>
        <v>05</v>
      </c>
      <c r="H20287" s="8">
        <v>13.559400000000002</v>
      </c>
      <c r="I20287" s="8">
        <v>6.1824000000000012</v>
      </c>
      <c r="J20287" s="8">
        <f>datatable[[#This Row],[продажи_]]-datatable[[#This Row],[себестоимость_]]</f>
        <v>7.3770000000000007</v>
      </c>
      <c r="L20287"/>
    </row>
    <row r="20288" spans="2:12" x14ac:dyDescent="0.4">
      <c r="B20288" s="5" t="s">
        <v>70</v>
      </c>
      <c r="C20288" s="5" t="s">
        <v>55</v>
      </c>
      <c r="D20288" s="5" t="s">
        <v>15</v>
      </c>
      <c r="E20288" s="5" t="s">
        <v>7</v>
      </c>
      <c r="F20288" s="6">
        <v>44713</v>
      </c>
      <c r="G20288" s="6" t="str">
        <f>TEXT(datatable[[#This Row],[дата]],"ММ")</f>
        <v>06</v>
      </c>
      <c r="H20288" s="8">
        <v>15.777450000000002</v>
      </c>
      <c r="I20288" s="8">
        <v>5.8006000000000002</v>
      </c>
      <c r="J20288" s="8">
        <f>datatable[[#This Row],[продажи_]]-datatable[[#This Row],[себестоимость_]]</f>
        <v>9.9768500000000024</v>
      </c>
      <c r="L20288"/>
    </row>
    <row r="20289" spans="2:12" x14ac:dyDescent="0.4">
      <c r="B20289" s="5" t="s">
        <v>70</v>
      </c>
      <c r="C20289" s="5" t="s">
        <v>55</v>
      </c>
      <c r="D20289" s="5" t="s">
        <v>15</v>
      </c>
      <c r="E20289" s="5" t="s">
        <v>7</v>
      </c>
      <c r="F20289" s="6">
        <v>44743</v>
      </c>
      <c r="G20289" s="6" t="str">
        <f>TEXT(datatable[[#This Row],[дата]],"ММ")</f>
        <v>07</v>
      </c>
      <c r="H20289" s="8">
        <v>10.3788</v>
      </c>
      <c r="I20289" s="8">
        <v>4.0112000000000005</v>
      </c>
      <c r="J20289" s="8">
        <f>datatable[[#This Row],[продажи_]]-datatable[[#This Row],[себестоимость_]]</f>
        <v>6.3675999999999995</v>
      </c>
      <c r="L20289"/>
    </row>
    <row r="20290" spans="2:12" x14ac:dyDescent="0.4">
      <c r="B20290" s="5" t="s">
        <v>70</v>
      </c>
      <c r="C20290" s="5" t="s">
        <v>55</v>
      </c>
      <c r="D20290" s="5" t="s">
        <v>15</v>
      </c>
      <c r="E20290" s="5" t="s">
        <v>7</v>
      </c>
      <c r="F20290" s="6">
        <v>44774</v>
      </c>
      <c r="G20290" s="6" t="str">
        <f>TEXT(datatable[[#This Row],[дата]],"ММ")</f>
        <v>08</v>
      </c>
      <c r="H20290" s="8">
        <v>10.671749999999999</v>
      </c>
      <c r="I20290" s="8">
        <v>3.8087999999999997</v>
      </c>
      <c r="J20290" s="8">
        <f>datatable[[#This Row],[продажи_]]-datatable[[#This Row],[себестоимость_]]</f>
        <v>6.8629499999999997</v>
      </c>
      <c r="L20290"/>
    </row>
    <row r="20291" spans="2:12" x14ac:dyDescent="0.4">
      <c r="B20291" s="5" t="s">
        <v>70</v>
      </c>
      <c r="C20291" s="5" t="s">
        <v>55</v>
      </c>
      <c r="D20291" s="5" t="s">
        <v>15</v>
      </c>
      <c r="E20291" s="5" t="s">
        <v>7</v>
      </c>
      <c r="F20291" s="6">
        <v>44805</v>
      </c>
      <c r="G20291" s="6" t="str">
        <f>TEXT(datatable[[#This Row],[дата]],"ММ")</f>
        <v>09</v>
      </c>
      <c r="H20291" s="8">
        <v>15.066000000000003</v>
      </c>
      <c r="I20291" s="8">
        <v>4.4160000000000004</v>
      </c>
      <c r="J20291" s="8">
        <f>datatable[[#This Row],[продажи_]]-datatable[[#This Row],[себестоимость_]]</f>
        <v>10.650000000000002</v>
      </c>
      <c r="L20291"/>
    </row>
    <row r="20292" spans="2:12" x14ac:dyDescent="0.4">
      <c r="B20292" s="5" t="s">
        <v>70</v>
      </c>
      <c r="C20292" s="5" t="s">
        <v>55</v>
      </c>
      <c r="D20292" s="5" t="s">
        <v>15</v>
      </c>
      <c r="E20292" s="5" t="s">
        <v>7</v>
      </c>
      <c r="F20292" s="6">
        <v>44835</v>
      </c>
      <c r="G20292" s="6" t="str">
        <f>TEXT(datatable[[#This Row],[дата]],"ММ")</f>
        <v>10</v>
      </c>
      <c r="H20292" s="8">
        <v>16.6005</v>
      </c>
      <c r="I20292" s="8">
        <v>5.6672000000000002</v>
      </c>
      <c r="J20292" s="8">
        <f>datatable[[#This Row],[продажи_]]-datatable[[#This Row],[себестоимость_]]</f>
        <v>10.933299999999999</v>
      </c>
      <c r="L20292"/>
    </row>
    <row r="20293" spans="2:12" x14ac:dyDescent="0.4">
      <c r="B20293" s="5" t="s">
        <v>70</v>
      </c>
      <c r="C20293" s="5" t="s">
        <v>55</v>
      </c>
      <c r="D20293" s="5" t="s">
        <v>15</v>
      </c>
      <c r="E20293" s="5" t="s">
        <v>7</v>
      </c>
      <c r="F20293" s="6">
        <v>44866</v>
      </c>
      <c r="G20293" s="6" t="str">
        <f>TEXT(datatable[[#This Row],[дата]],"ММ")</f>
        <v>11</v>
      </c>
      <c r="H20293" s="8">
        <v>15.233400000000001</v>
      </c>
      <c r="I20293" s="8">
        <v>5.5016000000000007</v>
      </c>
      <c r="J20293" s="8">
        <f>datatable[[#This Row],[продажи_]]-datatable[[#This Row],[себестоимость_]]</f>
        <v>9.7317999999999998</v>
      </c>
      <c r="L20293"/>
    </row>
    <row r="20294" spans="2:12" x14ac:dyDescent="0.4">
      <c r="B20294" s="5" t="s">
        <v>70</v>
      </c>
      <c r="C20294" s="5" t="s">
        <v>55</v>
      </c>
      <c r="D20294" s="5" t="s">
        <v>15</v>
      </c>
      <c r="E20294" s="5" t="s">
        <v>7</v>
      </c>
      <c r="F20294" s="6">
        <v>44896</v>
      </c>
      <c r="G20294" s="6" t="str">
        <f>TEXT(datatable[[#This Row],[дата]],"ММ")</f>
        <v>12</v>
      </c>
      <c r="H20294" s="8">
        <v>14.396400000000002</v>
      </c>
      <c r="I20294" s="8">
        <v>6.1272000000000011</v>
      </c>
      <c r="J20294" s="8">
        <f>datatable[[#This Row],[продажи_]]-datatable[[#This Row],[себестоимость_]]</f>
        <v>8.2692000000000014</v>
      </c>
      <c r="L20294"/>
    </row>
    <row r="20295" spans="2:12" x14ac:dyDescent="0.4">
      <c r="B20295" s="5" t="s">
        <v>70</v>
      </c>
      <c r="C20295" s="5" t="s">
        <v>55</v>
      </c>
      <c r="D20295" s="5" t="s">
        <v>15</v>
      </c>
      <c r="E20295" s="5" t="s">
        <v>7</v>
      </c>
      <c r="F20295" s="6">
        <v>44562</v>
      </c>
      <c r="G20295" s="6" t="str">
        <f>TEXT(datatable[[#This Row],[дата]],"ММ")</f>
        <v>01</v>
      </c>
      <c r="H20295" s="8">
        <v>5.9507999999999992</v>
      </c>
      <c r="I20295" s="8">
        <v>2.57985</v>
      </c>
      <c r="J20295" s="8">
        <f>datatable[[#This Row],[продажи_]]-datatable[[#This Row],[себестоимость_]]</f>
        <v>3.3709499999999992</v>
      </c>
      <c r="L20295"/>
    </row>
    <row r="20296" spans="2:12" x14ac:dyDescent="0.4">
      <c r="B20296" s="5" t="s">
        <v>70</v>
      </c>
      <c r="C20296" s="5" t="s">
        <v>55</v>
      </c>
      <c r="D20296" s="5" t="s">
        <v>15</v>
      </c>
      <c r="E20296" s="5" t="s">
        <v>7</v>
      </c>
      <c r="F20296" s="6">
        <v>44593</v>
      </c>
      <c r="G20296" s="6" t="str">
        <f>TEXT(datatable[[#This Row],[дата]],"ММ")</f>
        <v>02</v>
      </c>
      <c r="H20296" s="8">
        <v>7.0644000000000009</v>
      </c>
      <c r="I20296" s="8">
        <v>3.8073000000000006</v>
      </c>
      <c r="J20296" s="8">
        <f>datatable[[#This Row],[продажи_]]-datatable[[#This Row],[себестоимость_]]</f>
        <v>3.2571000000000003</v>
      </c>
      <c r="L20296"/>
    </row>
    <row r="20297" spans="2:12" x14ac:dyDescent="0.4">
      <c r="B20297" s="5" t="s">
        <v>70</v>
      </c>
      <c r="C20297" s="5" t="s">
        <v>55</v>
      </c>
      <c r="D20297" s="5" t="s">
        <v>15</v>
      </c>
      <c r="E20297" s="5" t="s">
        <v>7</v>
      </c>
      <c r="F20297" s="6">
        <v>44621</v>
      </c>
      <c r="G20297" s="6" t="str">
        <f>TEXT(datatable[[#This Row],[дата]],"ММ")</f>
        <v>03</v>
      </c>
      <c r="H20297" s="8">
        <v>8.073599999999999</v>
      </c>
      <c r="I20297" s="8">
        <v>3.6847999999999996</v>
      </c>
      <c r="J20297" s="8">
        <f>datatable[[#This Row],[продажи_]]-datatable[[#This Row],[себестоимость_]]</f>
        <v>4.3887999999999998</v>
      </c>
      <c r="L20297"/>
    </row>
    <row r="20298" spans="2:12" x14ac:dyDescent="0.4">
      <c r="B20298" s="5" t="s">
        <v>70</v>
      </c>
      <c r="C20298" s="5" t="s">
        <v>55</v>
      </c>
      <c r="D20298" s="5" t="s">
        <v>15</v>
      </c>
      <c r="E20298" s="5" t="s">
        <v>7</v>
      </c>
      <c r="F20298" s="6">
        <v>44652</v>
      </c>
      <c r="G20298" s="6" t="str">
        <f>TEXT(datatable[[#This Row],[дата]],"ММ")</f>
        <v>04</v>
      </c>
      <c r="H20298" s="8">
        <v>9.5004000000000008</v>
      </c>
      <c r="I20298" s="8">
        <v>3.43</v>
      </c>
      <c r="J20298" s="8">
        <f>datatable[[#This Row],[продажи_]]-datatable[[#This Row],[себестоимость_]]</f>
        <v>6.0704000000000011</v>
      </c>
      <c r="L20298"/>
    </row>
    <row r="20299" spans="2:12" x14ac:dyDescent="0.4">
      <c r="B20299" s="5" t="s">
        <v>70</v>
      </c>
      <c r="C20299" s="5" t="s">
        <v>55</v>
      </c>
      <c r="D20299" s="5" t="s">
        <v>15</v>
      </c>
      <c r="E20299" s="5" t="s">
        <v>7</v>
      </c>
      <c r="F20299" s="6">
        <v>44682</v>
      </c>
      <c r="G20299" s="6" t="str">
        <f>TEXT(datatable[[#This Row],[дата]],"ММ")</f>
        <v>05</v>
      </c>
      <c r="H20299" s="8">
        <v>6.7511999999999999</v>
      </c>
      <c r="I20299" s="8">
        <v>3.4103999999999997</v>
      </c>
      <c r="J20299" s="8">
        <f>datatable[[#This Row],[продажи_]]-datatable[[#This Row],[себестоимость_]]</f>
        <v>3.3408000000000002</v>
      </c>
      <c r="L20299"/>
    </row>
    <row r="20300" spans="2:12" x14ac:dyDescent="0.4">
      <c r="B20300" s="5" t="s">
        <v>70</v>
      </c>
      <c r="C20300" s="5" t="s">
        <v>55</v>
      </c>
      <c r="D20300" s="5" t="s">
        <v>15</v>
      </c>
      <c r="E20300" s="5" t="s">
        <v>7</v>
      </c>
      <c r="F20300" s="6">
        <v>44713</v>
      </c>
      <c r="G20300" s="6" t="str">
        <f>TEXT(datatable[[#This Row],[дата]],"ММ")</f>
        <v>06</v>
      </c>
      <c r="H20300" s="8">
        <v>6.5598000000000001</v>
      </c>
      <c r="I20300" s="8">
        <v>2.9302000000000001</v>
      </c>
      <c r="J20300" s="8">
        <f>datatable[[#This Row],[продажи_]]-datatable[[#This Row],[себестоимость_]]</f>
        <v>3.6295999999999999</v>
      </c>
      <c r="L20300"/>
    </row>
    <row r="20301" spans="2:12" x14ac:dyDescent="0.4">
      <c r="B20301" s="5" t="s">
        <v>70</v>
      </c>
      <c r="C20301" s="5" t="s">
        <v>55</v>
      </c>
      <c r="D20301" s="5" t="s">
        <v>15</v>
      </c>
      <c r="E20301" s="5" t="s">
        <v>7</v>
      </c>
      <c r="F20301" s="6">
        <v>44743</v>
      </c>
      <c r="G20301" s="6" t="str">
        <f>TEXT(datatable[[#This Row],[дата]],"ММ")</f>
        <v>07</v>
      </c>
      <c r="H20301" s="8">
        <v>3.9903999999999997</v>
      </c>
      <c r="I20301" s="8">
        <v>2.2343999999999999</v>
      </c>
      <c r="J20301" s="8">
        <f>datatable[[#This Row],[продажи_]]-datatable[[#This Row],[себестоимость_]]</f>
        <v>1.7559999999999998</v>
      </c>
      <c r="L20301"/>
    </row>
    <row r="20302" spans="2:12" x14ac:dyDescent="0.4">
      <c r="B20302" s="5" t="s">
        <v>70</v>
      </c>
      <c r="C20302" s="5" t="s">
        <v>55</v>
      </c>
      <c r="D20302" s="5" t="s">
        <v>15</v>
      </c>
      <c r="E20302" s="5" t="s">
        <v>7</v>
      </c>
      <c r="F20302" s="6">
        <v>44774</v>
      </c>
      <c r="G20302" s="6" t="str">
        <f>TEXT(datatable[[#This Row],[дата]],"ММ")</f>
        <v>08</v>
      </c>
      <c r="H20302" s="8">
        <v>4.8023999999999996</v>
      </c>
      <c r="I20302" s="8">
        <v>1.96245</v>
      </c>
      <c r="J20302" s="8">
        <f>datatable[[#This Row],[продажи_]]-datatable[[#This Row],[себестоимость_]]</f>
        <v>2.8399499999999995</v>
      </c>
      <c r="L20302"/>
    </row>
    <row r="20303" spans="2:12" x14ac:dyDescent="0.4">
      <c r="B20303" s="5" t="s">
        <v>70</v>
      </c>
      <c r="C20303" s="5" t="s">
        <v>55</v>
      </c>
      <c r="D20303" s="5" t="s">
        <v>15</v>
      </c>
      <c r="E20303" s="5" t="s">
        <v>7</v>
      </c>
      <c r="F20303" s="6">
        <v>44805</v>
      </c>
      <c r="G20303" s="6" t="str">
        <f>TEXT(datatable[[#This Row],[дата]],"ММ")</f>
        <v>09</v>
      </c>
      <c r="H20303" s="8">
        <v>4.9879999999999995</v>
      </c>
      <c r="I20303" s="8">
        <v>2.5970000000000004</v>
      </c>
      <c r="J20303" s="8">
        <f>datatable[[#This Row],[продажи_]]-datatable[[#This Row],[себестоимость_]]</f>
        <v>2.3909999999999991</v>
      </c>
      <c r="L20303"/>
    </row>
    <row r="20304" spans="2:12" x14ac:dyDescent="0.4">
      <c r="B20304" s="5" t="s">
        <v>70</v>
      </c>
      <c r="C20304" s="5" t="s">
        <v>55</v>
      </c>
      <c r="D20304" s="5" t="s">
        <v>15</v>
      </c>
      <c r="E20304" s="5" t="s">
        <v>7</v>
      </c>
      <c r="F20304" s="6">
        <v>44835</v>
      </c>
      <c r="G20304" s="6" t="str">
        <f>TEXT(datatable[[#This Row],[дата]],"ММ")</f>
        <v>10</v>
      </c>
      <c r="H20304" s="8">
        <v>7.8764000000000012</v>
      </c>
      <c r="I20304" s="8">
        <v>3.2928000000000002</v>
      </c>
      <c r="J20304" s="8">
        <f>datatable[[#This Row],[продажи_]]-datatable[[#This Row],[себестоимость_]]</f>
        <v>4.5836000000000006</v>
      </c>
      <c r="L20304"/>
    </row>
    <row r="20305" spans="2:12" x14ac:dyDescent="0.4">
      <c r="B20305" s="5" t="s">
        <v>70</v>
      </c>
      <c r="C20305" s="5" t="s">
        <v>55</v>
      </c>
      <c r="D20305" s="5" t="s">
        <v>15</v>
      </c>
      <c r="E20305" s="5" t="s">
        <v>7</v>
      </c>
      <c r="F20305" s="6">
        <v>44866</v>
      </c>
      <c r="G20305" s="6" t="str">
        <f>TEXT(datatable[[#This Row],[дата]],"ММ")</f>
        <v>11</v>
      </c>
      <c r="H20305" s="8">
        <v>7.54</v>
      </c>
      <c r="I20305" s="8">
        <v>3.5672000000000006</v>
      </c>
      <c r="J20305" s="8">
        <f>datatable[[#This Row],[продажи_]]-datatable[[#This Row],[себестоимость_]]</f>
        <v>3.9727999999999994</v>
      </c>
      <c r="L20305"/>
    </row>
    <row r="20306" spans="2:12" x14ac:dyDescent="0.4">
      <c r="B20306" s="5" t="s">
        <v>70</v>
      </c>
      <c r="C20306" s="5" t="s">
        <v>55</v>
      </c>
      <c r="D20306" s="5" t="s">
        <v>15</v>
      </c>
      <c r="E20306" s="5" t="s">
        <v>7</v>
      </c>
      <c r="F20306" s="6">
        <v>44896</v>
      </c>
      <c r="G20306" s="6" t="str">
        <f>TEXT(datatable[[#This Row],[дата]],"ММ")</f>
        <v>12</v>
      </c>
      <c r="H20306" s="8">
        <v>8.2127999999999997</v>
      </c>
      <c r="I20306" s="8">
        <v>3.3221999999999996</v>
      </c>
      <c r="J20306" s="8">
        <f>datatable[[#This Row],[продажи_]]-datatable[[#This Row],[себестоимость_]]</f>
        <v>4.8906000000000001</v>
      </c>
      <c r="L20306"/>
    </row>
    <row r="20307" spans="2:12" x14ac:dyDescent="0.4">
      <c r="B20307" s="5" t="s">
        <v>70</v>
      </c>
      <c r="C20307" s="5" t="s">
        <v>55</v>
      </c>
      <c r="D20307" s="5" t="s">
        <v>64</v>
      </c>
      <c r="E20307" s="5" t="s">
        <v>60</v>
      </c>
      <c r="F20307" s="6">
        <v>44562</v>
      </c>
      <c r="G20307" s="6" t="str">
        <f>TEXT(datatable[[#This Row],[дата]],"ММ")</f>
        <v>01</v>
      </c>
      <c r="H20307" s="8">
        <v>191.78640000000001</v>
      </c>
      <c r="I20307" s="8">
        <v>63.429299999999998</v>
      </c>
      <c r="J20307" s="8">
        <f>datatable[[#This Row],[продажи_]]-datatable[[#This Row],[себестоимость_]]</f>
        <v>128.3571</v>
      </c>
      <c r="L20307"/>
    </row>
    <row r="20308" spans="2:12" x14ac:dyDescent="0.4">
      <c r="B20308" s="5" t="s">
        <v>70</v>
      </c>
      <c r="C20308" s="5" t="s">
        <v>55</v>
      </c>
      <c r="D20308" s="5" t="s">
        <v>64</v>
      </c>
      <c r="E20308" s="5" t="s">
        <v>60</v>
      </c>
      <c r="F20308" s="6">
        <v>44593</v>
      </c>
      <c r="G20308" s="6" t="str">
        <f>TEXT(datatable[[#This Row],[дата]],"ММ")</f>
        <v>02</v>
      </c>
      <c r="H20308" s="8">
        <v>292.59720000000004</v>
      </c>
      <c r="I20308" s="8">
        <v>125.05570000000002</v>
      </c>
      <c r="J20308" s="8">
        <f>datatable[[#This Row],[продажи_]]-datatable[[#This Row],[себестоимость_]]</f>
        <v>167.54150000000004</v>
      </c>
      <c r="L20308"/>
    </row>
    <row r="20309" spans="2:12" x14ac:dyDescent="0.4">
      <c r="B20309" s="5" t="s">
        <v>70</v>
      </c>
      <c r="C20309" s="5" t="s">
        <v>55</v>
      </c>
      <c r="D20309" s="5" t="s">
        <v>64</v>
      </c>
      <c r="E20309" s="5" t="s">
        <v>60</v>
      </c>
      <c r="F20309" s="6">
        <v>44621</v>
      </c>
      <c r="G20309" s="6" t="str">
        <f>TEXT(datatable[[#This Row],[дата]],"ММ")</f>
        <v>03</v>
      </c>
      <c r="H20309" s="8">
        <v>390.12960000000004</v>
      </c>
      <c r="I20309" s="8">
        <v>145.54320000000001</v>
      </c>
      <c r="J20309" s="8">
        <f>datatable[[#This Row],[продажи_]]-datatable[[#This Row],[себестоимость_]]</f>
        <v>244.58640000000003</v>
      </c>
      <c r="L20309"/>
    </row>
    <row r="20310" spans="2:12" x14ac:dyDescent="0.4">
      <c r="B20310" s="5" t="s">
        <v>70</v>
      </c>
      <c r="C20310" s="5" t="s">
        <v>55</v>
      </c>
      <c r="D20310" s="5" t="s">
        <v>64</v>
      </c>
      <c r="E20310" s="5" t="s">
        <v>60</v>
      </c>
      <c r="F20310" s="6">
        <v>44652</v>
      </c>
      <c r="G20310" s="6" t="str">
        <f>TEXT(datatable[[#This Row],[дата]],"ММ")</f>
        <v>04</v>
      </c>
      <c r="H20310" s="8">
        <v>304.07160000000005</v>
      </c>
      <c r="I20310" s="8">
        <v>107.8462</v>
      </c>
      <c r="J20310" s="8">
        <f>datatable[[#This Row],[продажи_]]-datatable[[#This Row],[себестоимость_]]</f>
        <v>196.22540000000004</v>
      </c>
      <c r="L20310"/>
    </row>
    <row r="20311" spans="2:12" x14ac:dyDescent="0.4">
      <c r="B20311" s="5" t="s">
        <v>70</v>
      </c>
      <c r="C20311" s="5" t="s">
        <v>55</v>
      </c>
      <c r="D20311" s="5" t="s">
        <v>64</v>
      </c>
      <c r="E20311" s="5" t="s">
        <v>60</v>
      </c>
      <c r="F20311" s="6">
        <v>44682</v>
      </c>
      <c r="G20311" s="6" t="str">
        <f>TEXT(datatable[[#This Row],[дата]],"ММ")</f>
        <v>05</v>
      </c>
      <c r="H20311" s="8">
        <v>248.33879999999999</v>
      </c>
      <c r="I20311" s="8">
        <v>113.09099999999999</v>
      </c>
      <c r="J20311" s="8">
        <f>datatable[[#This Row],[продажи_]]-datatable[[#This Row],[себестоимость_]]</f>
        <v>135.24779999999998</v>
      </c>
      <c r="L20311"/>
    </row>
    <row r="20312" spans="2:12" x14ac:dyDescent="0.4">
      <c r="B20312" s="5" t="s">
        <v>70</v>
      </c>
      <c r="C20312" s="5" t="s">
        <v>55</v>
      </c>
      <c r="D20312" s="5" t="s">
        <v>64</v>
      </c>
      <c r="E20312" s="5" t="s">
        <v>60</v>
      </c>
      <c r="F20312" s="6">
        <v>44713</v>
      </c>
      <c r="G20312" s="6" t="str">
        <f>TEXT(datatable[[#This Row],[дата]],"ММ")</f>
        <v>06</v>
      </c>
      <c r="H20312" s="8">
        <v>311.65289999999999</v>
      </c>
      <c r="I20312" s="8">
        <v>89.489399999999989</v>
      </c>
      <c r="J20312" s="8">
        <f>datatable[[#This Row],[продажи_]]-datatable[[#This Row],[себестоимость_]]</f>
        <v>222.1635</v>
      </c>
      <c r="L20312"/>
    </row>
    <row r="20313" spans="2:12" x14ac:dyDescent="0.4">
      <c r="B20313" s="5" t="s">
        <v>70</v>
      </c>
      <c r="C20313" s="5" t="s">
        <v>55</v>
      </c>
      <c r="D20313" s="5" t="s">
        <v>64</v>
      </c>
      <c r="E20313" s="5" t="s">
        <v>60</v>
      </c>
      <c r="F20313" s="6">
        <v>44743</v>
      </c>
      <c r="G20313" s="6" t="str">
        <f>TEXT(datatable[[#This Row],[дата]],"ММ")</f>
        <v>07</v>
      </c>
      <c r="H20313" s="8">
        <v>157.36320000000001</v>
      </c>
      <c r="I20313" s="8">
        <v>56.381599999999999</v>
      </c>
      <c r="J20313" s="8">
        <f>datatable[[#This Row],[продажи_]]-datatable[[#This Row],[себестоимость_]]</f>
        <v>100.98160000000001</v>
      </c>
      <c r="L20313"/>
    </row>
    <row r="20314" spans="2:12" x14ac:dyDescent="0.4">
      <c r="B20314" s="5" t="s">
        <v>70</v>
      </c>
      <c r="C20314" s="5" t="s">
        <v>55</v>
      </c>
      <c r="D20314" s="5" t="s">
        <v>64</v>
      </c>
      <c r="E20314" s="5" t="s">
        <v>60</v>
      </c>
      <c r="F20314" s="6">
        <v>44774</v>
      </c>
      <c r="G20314" s="6" t="str">
        <f>TEXT(datatable[[#This Row],[дата]],"ММ")</f>
        <v>08</v>
      </c>
      <c r="H20314" s="8">
        <v>202.851</v>
      </c>
      <c r="I20314" s="8">
        <v>85.555799999999991</v>
      </c>
      <c r="J20314" s="8">
        <f>datatable[[#This Row],[продажи_]]-datatable[[#This Row],[себестоимость_]]</f>
        <v>117.29520000000001</v>
      </c>
      <c r="L20314"/>
    </row>
    <row r="20315" spans="2:12" x14ac:dyDescent="0.4">
      <c r="B20315" s="5" t="s">
        <v>70</v>
      </c>
      <c r="C20315" s="5" t="s">
        <v>55</v>
      </c>
      <c r="D20315" s="5" t="s">
        <v>64</v>
      </c>
      <c r="E20315" s="5" t="s">
        <v>60</v>
      </c>
      <c r="F20315" s="6">
        <v>44805</v>
      </c>
      <c r="G20315" s="6" t="str">
        <f>TEXT(datatable[[#This Row],[дата]],"ММ")</f>
        <v>09</v>
      </c>
      <c r="H20315" s="8">
        <v>174.16499999999999</v>
      </c>
      <c r="I20315" s="8">
        <v>90.14500000000001</v>
      </c>
      <c r="J20315" s="8">
        <f>datatable[[#This Row],[продажи_]]-datatable[[#This Row],[себестоимость_]]</f>
        <v>84.019999999999982</v>
      </c>
      <c r="L20315"/>
    </row>
    <row r="20316" spans="2:12" x14ac:dyDescent="0.4">
      <c r="B20316" s="5" t="s">
        <v>70</v>
      </c>
      <c r="C20316" s="5" t="s">
        <v>55</v>
      </c>
      <c r="D20316" s="5" t="s">
        <v>64</v>
      </c>
      <c r="E20316" s="5" t="s">
        <v>60</v>
      </c>
      <c r="F20316" s="6">
        <v>44835</v>
      </c>
      <c r="G20316" s="6" t="str">
        <f>TEXT(datatable[[#This Row],[дата]],"ММ")</f>
        <v>10</v>
      </c>
      <c r="H20316" s="8">
        <v>341.36340000000001</v>
      </c>
      <c r="I20316" s="8">
        <v>108.9935</v>
      </c>
      <c r="J20316" s="8">
        <f>datatable[[#This Row],[продажи_]]-datatable[[#This Row],[себестоимость_]]</f>
        <v>232.36990000000003</v>
      </c>
      <c r="L20316"/>
    </row>
    <row r="20317" spans="2:12" x14ac:dyDescent="0.4">
      <c r="B20317" s="5" t="s">
        <v>70</v>
      </c>
      <c r="C20317" s="5" t="s">
        <v>55</v>
      </c>
      <c r="D20317" s="5" t="s">
        <v>64</v>
      </c>
      <c r="E20317" s="5" t="s">
        <v>60</v>
      </c>
      <c r="F20317" s="6">
        <v>44866</v>
      </c>
      <c r="G20317" s="6" t="str">
        <f>TEXT(datatable[[#This Row],[дата]],"ММ")</f>
        <v>11</v>
      </c>
      <c r="H20317" s="8">
        <v>287.67960000000005</v>
      </c>
      <c r="I20317" s="8">
        <v>113.99245000000001</v>
      </c>
      <c r="J20317" s="8">
        <f>datatable[[#This Row],[продажи_]]-datatable[[#This Row],[себестоимость_]]</f>
        <v>173.68715000000003</v>
      </c>
      <c r="L20317"/>
    </row>
    <row r="20318" spans="2:12" x14ac:dyDescent="0.4">
      <c r="B20318" s="5" t="s">
        <v>70</v>
      </c>
      <c r="C20318" s="5" t="s">
        <v>55</v>
      </c>
      <c r="D20318" s="5" t="s">
        <v>64</v>
      </c>
      <c r="E20318" s="5" t="s">
        <v>60</v>
      </c>
      <c r="F20318" s="6">
        <v>44896</v>
      </c>
      <c r="G20318" s="6" t="str">
        <f>TEXT(datatable[[#This Row],[дата]],"ММ")</f>
        <v>12</v>
      </c>
      <c r="H20318" s="8">
        <v>199.1628</v>
      </c>
      <c r="I20318" s="8">
        <v>88.506</v>
      </c>
      <c r="J20318" s="8">
        <f>datatable[[#This Row],[продажи_]]-datatable[[#This Row],[себестоимость_]]</f>
        <v>110.6568</v>
      </c>
      <c r="L20318"/>
    </row>
    <row r="20319" spans="2:12" x14ac:dyDescent="0.4">
      <c r="B20319" s="5" t="s">
        <v>70</v>
      </c>
      <c r="C20319" s="5" t="s">
        <v>55</v>
      </c>
      <c r="D20319" s="5" t="s">
        <v>64</v>
      </c>
      <c r="E20319" s="5" t="s">
        <v>8</v>
      </c>
      <c r="F20319" s="6">
        <v>44562</v>
      </c>
      <c r="G20319" s="6" t="str">
        <f>TEXT(datatable[[#This Row],[дата]],"ММ")</f>
        <v>01</v>
      </c>
      <c r="H20319" s="8">
        <v>72.608400000000003</v>
      </c>
      <c r="I20319" s="8">
        <v>73.47375000000001</v>
      </c>
      <c r="J20319" s="8">
        <f>datatable[[#This Row],[продажи_]]-datatable[[#This Row],[себестоимость_]]</f>
        <v>-0.8653500000000065</v>
      </c>
      <c r="L20319"/>
    </row>
    <row r="20320" spans="2:12" x14ac:dyDescent="0.4">
      <c r="B20320" s="5" t="s">
        <v>70</v>
      </c>
      <c r="C20320" s="5" t="s">
        <v>55</v>
      </c>
      <c r="D20320" s="5" t="s">
        <v>64</v>
      </c>
      <c r="E20320" s="5" t="s">
        <v>8</v>
      </c>
      <c r="F20320" s="6">
        <v>44593</v>
      </c>
      <c r="G20320" s="6" t="str">
        <f>TEXT(datatable[[#This Row],[дата]],"ММ")</f>
        <v>02</v>
      </c>
      <c r="H20320" s="8">
        <v>136.08000000000001</v>
      </c>
      <c r="I20320" s="8">
        <v>100.14200000000001</v>
      </c>
      <c r="J20320" s="8">
        <f>datatable[[#This Row],[продажи_]]-datatable[[#This Row],[себестоимость_]]</f>
        <v>35.938000000000002</v>
      </c>
      <c r="L20320"/>
    </row>
    <row r="20321" spans="2:12" x14ac:dyDescent="0.4">
      <c r="B20321" s="5" t="s">
        <v>70</v>
      </c>
      <c r="C20321" s="5" t="s">
        <v>55</v>
      </c>
      <c r="D20321" s="5" t="s">
        <v>64</v>
      </c>
      <c r="E20321" s="5" t="s">
        <v>8</v>
      </c>
      <c r="F20321" s="6">
        <v>44621</v>
      </c>
      <c r="G20321" s="6" t="str">
        <f>TEXT(datatable[[#This Row],[дата]],"ММ")</f>
        <v>03</v>
      </c>
      <c r="H20321" s="8">
        <v>185.06880000000001</v>
      </c>
      <c r="I20321" s="8">
        <v>126.88800000000001</v>
      </c>
      <c r="J20321" s="8">
        <f>datatable[[#This Row],[продажи_]]-datatable[[#This Row],[себестоимость_]]</f>
        <v>58.180800000000005</v>
      </c>
      <c r="L20321"/>
    </row>
    <row r="20322" spans="2:12" x14ac:dyDescent="0.4">
      <c r="B20322" s="5" t="s">
        <v>70</v>
      </c>
      <c r="C20322" s="5" t="s">
        <v>55</v>
      </c>
      <c r="D20322" s="5" t="s">
        <v>64</v>
      </c>
      <c r="E20322" s="5" t="s">
        <v>8</v>
      </c>
      <c r="F20322" s="6">
        <v>44652</v>
      </c>
      <c r="G20322" s="6" t="str">
        <f>TEXT(datatable[[#This Row],[дата]],"ММ")</f>
        <v>04</v>
      </c>
      <c r="H20322" s="8">
        <v>141.52320000000003</v>
      </c>
      <c r="I20322" s="8">
        <v>116.46950000000001</v>
      </c>
      <c r="J20322" s="8">
        <f>datatable[[#This Row],[продажи_]]-datatable[[#This Row],[себестоимость_]]</f>
        <v>25.053700000000021</v>
      </c>
      <c r="L20322"/>
    </row>
    <row r="20323" spans="2:12" x14ac:dyDescent="0.4">
      <c r="B20323" s="5" t="s">
        <v>70</v>
      </c>
      <c r="C20323" s="5" t="s">
        <v>55</v>
      </c>
      <c r="D20323" s="5" t="s">
        <v>64</v>
      </c>
      <c r="E20323" s="5" t="s">
        <v>8</v>
      </c>
      <c r="F20323" s="6">
        <v>44682</v>
      </c>
      <c r="G20323" s="6" t="str">
        <f>TEXT(datatable[[#This Row],[дата]],"ММ")</f>
        <v>05</v>
      </c>
      <c r="H20323" s="8">
        <v>129.47040000000001</v>
      </c>
      <c r="I20323" s="8">
        <v>74.64</v>
      </c>
      <c r="J20323" s="8">
        <f>datatable[[#This Row],[продажи_]]-datatable[[#This Row],[себестоимость_]]</f>
        <v>54.830400000000012</v>
      </c>
      <c r="L20323"/>
    </row>
    <row r="20324" spans="2:12" x14ac:dyDescent="0.4">
      <c r="B20324" s="5" t="s">
        <v>70</v>
      </c>
      <c r="C20324" s="5" t="s">
        <v>55</v>
      </c>
      <c r="D20324" s="5" t="s">
        <v>64</v>
      </c>
      <c r="E20324" s="5" t="s">
        <v>8</v>
      </c>
      <c r="F20324" s="6">
        <v>44713</v>
      </c>
      <c r="G20324" s="6" t="str">
        <f>TEXT(datatable[[#This Row],[дата]],"ММ")</f>
        <v>06</v>
      </c>
      <c r="H20324" s="8">
        <v>132.678</v>
      </c>
      <c r="I20324" s="8">
        <v>106.12875000000001</v>
      </c>
      <c r="J20324" s="8">
        <f>datatable[[#This Row],[продажи_]]-datatable[[#This Row],[себестоимость_]]</f>
        <v>26.549249999999986</v>
      </c>
      <c r="L20324"/>
    </row>
    <row r="20325" spans="2:12" x14ac:dyDescent="0.4">
      <c r="B20325" s="5" t="s">
        <v>70</v>
      </c>
      <c r="C20325" s="5" t="s">
        <v>55</v>
      </c>
      <c r="D20325" s="5" t="s">
        <v>64</v>
      </c>
      <c r="E20325" s="5" t="s">
        <v>8</v>
      </c>
      <c r="F20325" s="6">
        <v>44743</v>
      </c>
      <c r="G20325" s="6" t="str">
        <f>TEXT(datatable[[#This Row],[дата]],"ММ")</f>
        <v>07</v>
      </c>
      <c r="H20325" s="8">
        <v>62.208000000000006</v>
      </c>
      <c r="I20325" s="8">
        <v>58.467999999999996</v>
      </c>
      <c r="J20325" s="8">
        <f>datatable[[#This Row],[продажи_]]-datatable[[#This Row],[себестоимость_]]</f>
        <v>3.7400000000000091</v>
      </c>
      <c r="L20325"/>
    </row>
    <row r="20326" spans="2:12" x14ac:dyDescent="0.4">
      <c r="B20326" s="5" t="s">
        <v>70</v>
      </c>
      <c r="C20326" s="5" t="s">
        <v>55</v>
      </c>
      <c r="D20326" s="5" t="s">
        <v>64</v>
      </c>
      <c r="E20326" s="5" t="s">
        <v>8</v>
      </c>
      <c r="F20326" s="6">
        <v>44774</v>
      </c>
      <c r="G20326" s="6" t="str">
        <f>TEXT(datatable[[#This Row],[дата]],"ММ")</f>
        <v>08</v>
      </c>
      <c r="H20326" s="8">
        <v>95.353200000000015</v>
      </c>
      <c r="I20326" s="8">
        <v>71.374500000000012</v>
      </c>
      <c r="J20326" s="8">
        <f>datatable[[#This Row],[продажи_]]-datatable[[#This Row],[себестоимость_]]</f>
        <v>23.978700000000003</v>
      </c>
      <c r="L20326"/>
    </row>
    <row r="20327" spans="2:12" x14ac:dyDescent="0.4">
      <c r="B20327" s="5" t="s">
        <v>70</v>
      </c>
      <c r="C20327" s="5" t="s">
        <v>55</v>
      </c>
      <c r="D20327" s="5" t="s">
        <v>64</v>
      </c>
      <c r="E20327" s="5" t="s">
        <v>8</v>
      </c>
      <c r="F20327" s="6">
        <v>44805</v>
      </c>
      <c r="G20327" s="6" t="str">
        <f>TEXT(datatable[[#This Row],[дата]],"ММ")</f>
        <v>09</v>
      </c>
      <c r="H20327" s="8">
        <v>109.836</v>
      </c>
      <c r="I20327" s="8">
        <v>81.637500000000003</v>
      </c>
      <c r="J20327" s="8">
        <f>datatable[[#This Row],[продажи_]]-datatable[[#This Row],[себестоимость_]]</f>
        <v>28.198499999999996</v>
      </c>
      <c r="L20327"/>
    </row>
    <row r="20328" spans="2:12" x14ac:dyDescent="0.4">
      <c r="B20328" s="5" t="s">
        <v>70</v>
      </c>
      <c r="C20328" s="5" t="s">
        <v>55</v>
      </c>
      <c r="D20328" s="5" t="s">
        <v>64</v>
      </c>
      <c r="E20328" s="5" t="s">
        <v>8</v>
      </c>
      <c r="F20328" s="6">
        <v>44835</v>
      </c>
      <c r="G20328" s="6" t="str">
        <f>TEXT(datatable[[#This Row],[дата]],"ММ")</f>
        <v>10</v>
      </c>
      <c r="H20328" s="8">
        <v>138.80160000000001</v>
      </c>
      <c r="I20328" s="8">
        <v>89.257000000000005</v>
      </c>
      <c r="J20328" s="8">
        <f>datatable[[#This Row],[продажи_]]-datatable[[#This Row],[себестоимость_]]</f>
        <v>49.544600000000003</v>
      </c>
      <c r="L20328"/>
    </row>
    <row r="20329" spans="2:12" x14ac:dyDescent="0.4">
      <c r="B20329" s="5" t="s">
        <v>70</v>
      </c>
      <c r="C20329" s="5" t="s">
        <v>55</v>
      </c>
      <c r="D20329" s="5" t="s">
        <v>64</v>
      </c>
      <c r="E20329" s="5" t="s">
        <v>8</v>
      </c>
      <c r="F20329" s="6">
        <v>44866</v>
      </c>
      <c r="G20329" s="6" t="str">
        <f>TEXT(datatable[[#This Row],[дата]],"ММ")</f>
        <v>11</v>
      </c>
      <c r="H20329" s="8">
        <v>142.7868</v>
      </c>
      <c r="I20329" s="8">
        <v>82.881500000000003</v>
      </c>
      <c r="J20329" s="8">
        <f>datatable[[#This Row],[продажи_]]-datatable[[#This Row],[себестоимость_]]</f>
        <v>59.905299999999997</v>
      </c>
      <c r="L20329"/>
    </row>
    <row r="20330" spans="2:12" x14ac:dyDescent="0.4">
      <c r="B20330" s="5" t="s">
        <v>70</v>
      </c>
      <c r="C20330" s="5" t="s">
        <v>55</v>
      </c>
      <c r="D20330" s="5" t="s">
        <v>64</v>
      </c>
      <c r="E20330" s="5" t="s">
        <v>8</v>
      </c>
      <c r="F20330" s="6">
        <v>44896</v>
      </c>
      <c r="G20330" s="6" t="str">
        <f>TEXT(datatable[[#This Row],[дата]],"ММ")</f>
        <v>12</v>
      </c>
      <c r="H20330" s="8">
        <v>97.977599999999995</v>
      </c>
      <c r="I20330" s="8">
        <v>93.3</v>
      </c>
      <c r="J20330" s="8">
        <f>datatable[[#This Row],[продажи_]]-datatable[[#This Row],[себестоимость_]]</f>
        <v>4.6775999999999982</v>
      </c>
      <c r="L20330"/>
    </row>
    <row r="20331" spans="2:12" x14ac:dyDescent="0.4">
      <c r="B20331" s="5" t="s">
        <v>70</v>
      </c>
      <c r="C20331" s="5" t="s">
        <v>55</v>
      </c>
      <c r="D20331" s="5" t="s">
        <v>64</v>
      </c>
      <c r="E20331" s="5" t="s">
        <v>61</v>
      </c>
      <c r="F20331" s="6">
        <v>44562</v>
      </c>
      <c r="G20331" s="6" t="str">
        <f>TEXT(datatable[[#This Row],[дата]],"ММ")</f>
        <v>01</v>
      </c>
      <c r="H20331" s="8">
        <v>53.449199999999998</v>
      </c>
      <c r="I20331" s="8">
        <v>33.580800000000004</v>
      </c>
      <c r="J20331" s="8">
        <f>datatable[[#This Row],[продажи_]]-datatable[[#This Row],[себестоимость_]]</f>
        <v>19.868399999999994</v>
      </c>
      <c r="L20331"/>
    </row>
    <row r="20332" spans="2:12" x14ac:dyDescent="0.4">
      <c r="B20332" s="5" t="s">
        <v>70</v>
      </c>
      <c r="C20332" s="5" t="s">
        <v>55</v>
      </c>
      <c r="D20332" s="5" t="s">
        <v>64</v>
      </c>
      <c r="E20332" s="5" t="s">
        <v>61</v>
      </c>
      <c r="F20332" s="6">
        <v>44593</v>
      </c>
      <c r="G20332" s="6" t="str">
        <f>TEXT(datatable[[#This Row],[дата]],"ММ")</f>
        <v>02</v>
      </c>
      <c r="H20332" s="8">
        <v>116.79640000000001</v>
      </c>
      <c r="I20332" s="8">
        <v>55.798399999999994</v>
      </c>
      <c r="J20332" s="8">
        <f>datatable[[#This Row],[продажи_]]-datatable[[#This Row],[себестоимость_]]</f>
        <v>60.998000000000012</v>
      </c>
      <c r="L20332"/>
    </row>
    <row r="20333" spans="2:12" x14ac:dyDescent="0.4">
      <c r="B20333" s="5" t="s">
        <v>70</v>
      </c>
      <c r="C20333" s="5" t="s">
        <v>55</v>
      </c>
      <c r="D20333" s="5" t="s">
        <v>64</v>
      </c>
      <c r="E20333" s="5" t="s">
        <v>61</v>
      </c>
      <c r="F20333" s="6">
        <v>44621</v>
      </c>
      <c r="G20333" s="6" t="str">
        <f>TEXT(datatable[[#This Row],[дата]],"ММ")</f>
        <v>03</v>
      </c>
      <c r="H20333" s="8">
        <v>130.08799999999999</v>
      </c>
      <c r="I20333" s="8">
        <v>54.272000000000006</v>
      </c>
      <c r="J20333" s="8">
        <f>datatable[[#This Row],[продажи_]]-datatable[[#This Row],[себестоимость_]]</f>
        <v>75.815999999999988</v>
      </c>
      <c r="L20333"/>
    </row>
    <row r="20334" spans="2:12" x14ac:dyDescent="0.4">
      <c r="B20334" s="5" t="s">
        <v>70</v>
      </c>
      <c r="C20334" s="5" t="s">
        <v>55</v>
      </c>
      <c r="D20334" s="5" t="s">
        <v>64</v>
      </c>
      <c r="E20334" s="5" t="s">
        <v>61</v>
      </c>
      <c r="F20334" s="6">
        <v>44652</v>
      </c>
      <c r="G20334" s="6" t="str">
        <f>TEXT(datatable[[#This Row],[дата]],"ММ")</f>
        <v>04</v>
      </c>
      <c r="H20334" s="8">
        <v>110.85760000000002</v>
      </c>
      <c r="I20334" s="8">
        <v>70.63839999999999</v>
      </c>
      <c r="J20334" s="8">
        <f>datatable[[#This Row],[продажи_]]-datatable[[#This Row],[себестоимость_]]</f>
        <v>40.219200000000029</v>
      </c>
      <c r="L20334"/>
    </row>
    <row r="20335" spans="2:12" x14ac:dyDescent="0.4">
      <c r="B20335" s="5" t="s">
        <v>70</v>
      </c>
      <c r="C20335" s="5" t="s">
        <v>55</v>
      </c>
      <c r="D20335" s="5" t="s">
        <v>64</v>
      </c>
      <c r="E20335" s="5" t="s">
        <v>61</v>
      </c>
      <c r="F20335" s="6">
        <v>44682</v>
      </c>
      <c r="G20335" s="6" t="str">
        <f>TEXT(datatable[[#This Row],[дата]],"ММ")</f>
        <v>05</v>
      </c>
      <c r="H20335" s="8">
        <v>80.597999999999999</v>
      </c>
      <c r="I20335" s="8">
        <v>46.300800000000002</v>
      </c>
      <c r="J20335" s="8">
        <f>datatable[[#This Row],[продажи_]]-datatable[[#This Row],[себестоимость_]]</f>
        <v>34.297199999999997</v>
      </c>
      <c r="L20335"/>
    </row>
    <row r="20336" spans="2:12" x14ac:dyDescent="0.4">
      <c r="B20336" s="5" t="s">
        <v>70</v>
      </c>
      <c r="C20336" s="5" t="s">
        <v>55</v>
      </c>
      <c r="D20336" s="5" t="s">
        <v>64</v>
      </c>
      <c r="E20336" s="5" t="s">
        <v>61</v>
      </c>
      <c r="F20336" s="6">
        <v>44713</v>
      </c>
      <c r="G20336" s="6" t="str">
        <f>TEXT(datatable[[#This Row],[дата]],"ММ")</f>
        <v>06</v>
      </c>
      <c r="H20336" s="8">
        <v>98.343699999999998</v>
      </c>
      <c r="I20336" s="8">
        <v>50.159200000000006</v>
      </c>
      <c r="J20336" s="8">
        <f>datatable[[#This Row],[продажи_]]-datatable[[#This Row],[себестоимость_]]</f>
        <v>48.184499999999993</v>
      </c>
      <c r="L20336"/>
    </row>
    <row r="20337" spans="2:12" x14ac:dyDescent="0.4">
      <c r="B20337" s="5" t="s">
        <v>70</v>
      </c>
      <c r="C20337" s="5" t="s">
        <v>55</v>
      </c>
      <c r="D20337" s="5" t="s">
        <v>64</v>
      </c>
      <c r="E20337" s="5" t="s">
        <v>61</v>
      </c>
      <c r="F20337" s="6">
        <v>44743</v>
      </c>
      <c r="G20337" s="6" t="str">
        <f>TEXT(datatable[[#This Row],[дата]],"ММ")</f>
        <v>07</v>
      </c>
      <c r="H20337" s="8">
        <v>62.781600000000005</v>
      </c>
      <c r="I20337" s="8">
        <v>34.598400000000005</v>
      </c>
      <c r="J20337" s="8">
        <f>datatable[[#This Row],[продажи_]]-datatable[[#This Row],[себестоимость_]]</f>
        <v>28.183199999999999</v>
      </c>
      <c r="L20337"/>
    </row>
    <row r="20338" spans="2:12" x14ac:dyDescent="0.4">
      <c r="B20338" s="5" t="s">
        <v>70</v>
      </c>
      <c r="C20338" s="5" t="s">
        <v>55</v>
      </c>
      <c r="D20338" s="5" t="s">
        <v>64</v>
      </c>
      <c r="E20338" s="5" t="s">
        <v>61</v>
      </c>
      <c r="F20338" s="6">
        <v>44774</v>
      </c>
      <c r="G20338" s="6" t="str">
        <f>TEXT(datatable[[#This Row],[дата]],"ММ")</f>
        <v>08</v>
      </c>
      <c r="H20338" s="8">
        <v>59.812199999999997</v>
      </c>
      <c r="I20338" s="8">
        <v>38.541600000000003</v>
      </c>
      <c r="J20338" s="8">
        <f>datatable[[#This Row],[продажи_]]-datatable[[#This Row],[себестоимость_]]</f>
        <v>21.270599999999995</v>
      </c>
      <c r="L20338"/>
    </row>
    <row r="20339" spans="2:12" x14ac:dyDescent="0.4">
      <c r="B20339" s="5" t="s">
        <v>70</v>
      </c>
      <c r="C20339" s="5" t="s">
        <v>55</v>
      </c>
      <c r="D20339" s="5" t="s">
        <v>64</v>
      </c>
      <c r="E20339" s="5" t="s">
        <v>61</v>
      </c>
      <c r="F20339" s="6">
        <v>44805</v>
      </c>
      <c r="G20339" s="6" t="str">
        <f>TEXT(datatable[[#This Row],[дата]],"ММ")</f>
        <v>09</v>
      </c>
      <c r="H20339" s="8">
        <v>84.84</v>
      </c>
      <c r="I20339" s="8">
        <v>38.584000000000003</v>
      </c>
      <c r="J20339" s="8">
        <f>datatable[[#This Row],[продажи_]]-datatable[[#This Row],[себестоимость_]]</f>
        <v>46.256</v>
      </c>
      <c r="L20339"/>
    </row>
    <row r="20340" spans="2:12" x14ac:dyDescent="0.4">
      <c r="B20340" s="5" t="s">
        <v>70</v>
      </c>
      <c r="C20340" s="5" t="s">
        <v>55</v>
      </c>
      <c r="D20340" s="5" t="s">
        <v>64</v>
      </c>
      <c r="E20340" s="5" t="s">
        <v>61</v>
      </c>
      <c r="F20340" s="6">
        <v>44835</v>
      </c>
      <c r="G20340" s="6" t="str">
        <f>TEXT(datatable[[#This Row],[дата]],"ММ")</f>
        <v>10</v>
      </c>
      <c r="H20340" s="8">
        <v>100.95960000000001</v>
      </c>
      <c r="I20340" s="8">
        <v>52.830399999999997</v>
      </c>
      <c r="J20340" s="8">
        <f>datatable[[#This Row],[продажи_]]-datatable[[#This Row],[себестоимость_]]</f>
        <v>48.129200000000012</v>
      </c>
      <c r="L20340"/>
    </row>
    <row r="20341" spans="2:12" x14ac:dyDescent="0.4">
      <c r="B20341" s="5" t="s">
        <v>70</v>
      </c>
      <c r="C20341" s="5" t="s">
        <v>55</v>
      </c>
      <c r="D20341" s="5" t="s">
        <v>64</v>
      </c>
      <c r="E20341" s="5" t="s">
        <v>61</v>
      </c>
      <c r="F20341" s="6">
        <v>44866</v>
      </c>
      <c r="G20341" s="6" t="str">
        <f>TEXT(datatable[[#This Row],[дата]],"ММ")</f>
        <v>11</v>
      </c>
      <c r="H20341" s="8">
        <v>90.990899999999996</v>
      </c>
      <c r="I20341" s="8">
        <v>55.671200000000006</v>
      </c>
      <c r="J20341" s="8">
        <f>datatable[[#This Row],[продажи_]]-datatable[[#This Row],[себестоимость_]]</f>
        <v>35.31969999999999</v>
      </c>
      <c r="L20341"/>
    </row>
    <row r="20342" spans="2:12" x14ac:dyDescent="0.4">
      <c r="B20342" s="5" t="s">
        <v>70</v>
      </c>
      <c r="C20342" s="5" t="s">
        <v>55</v>
      </c>
      <c r="D20342" s="5" t="s">
        <v>64</v>
      </c>
      <c r="E20342" s="5" t="s">
        <v>61</v>
      </c>
      <c r="F20342" s="6">
        <v>44896</v>
      </c>
      <c r="G20342" s="6" t="str">
        <f>TEXT(datatable[[#This Row],[дата]],"ММ")</f>
        <v>12</v>
      </c>
      <c r="H20342" s="8">
        <v>98.414400000000001</v>
      </c>
      <c r="I20342" s="8">
        <v>45.283200000000001</v>
      </c>
      <c r="J20342" s="8">
        <f>datatable[[#This Row],[продажи_]]-datatable[[#This Row],[себестоимость_]]</f>
        <v>53.1312</v>
      </c>
      <c r="L20342"/>
    </row>
    <row r="20343" spans="2:12" x14ac:dyDescent="0.4">
      <c r="B20343" s="5" t="s">
        <v>70</v>
      </c>
      <c r="C20343" s="5" t="s">
        <v>55</v>
      </c>
      <c r="D20343" s="5" t="s">
        <v>64</v>
      </c>
      <c r="E20343" s="5" t="s">
        <v>62</v>
      </c>
      <c r="F20343" s="6">
        <v>44562</v>
      </c>
      <c r="G20343" s="6" t="str">
        <f>TEXT(datatable[[#This Row],[дата]],"ММ")</f>
        <v>01</v>
      </c>
      <c r="H20343" s="8">
        <v>148.25700000000001</v>
      </c>
      <c r="I20343" s="8">
        <v>89.560800000000015</v>
      </c>
      <c r="J20343" s="8">
        <f>datatable[[#This Row],[продажи_]]-datatable[[#This Row],[себестоимость_]]</f>
        <v>58.69619999999999</v>
      </c>
      <c r="L20343"/>
    </row>
    <row r="20344" spans="2:12" x14ac:dyDescent="0.4">
      <c r="B20344" s="5" t="s">
        <v>70</v>
      </c>
      <c r="C20344" s="5" t="s">
        <v>55</v>
      </c>
      <c r="D20344" s="5" t="s">
        <v>64</v>
      </c>
      <c r="E20344" s="5" t="s">
        <v>62</v>
      </c>
      <c r="F20344" s="6">
        <v>44593</v>
      </c>
      <c r="G20344" s="6" t="str">
        <f>TEXT(datatable[[#This Row],[дата]],"ММ")</f>
        <v>02</v>
      </c>
      <c r="H20344" s="8">
        <v>187.66299999999998</v>
      </c>
      <c r="I20344" s="8">
        <v>110.7071</v>
      </c>
      <c r="J20344" s="8">
        <f>datatable[[#This Row],[продажи_]]-datatable[[#This Row],[себестоимость_]]</f>
        <v>76.955899999999986</v>
      </c>
      <c r="L20344"/>
    </row>
    <row r="20345" spans="2:12" x14ac:dyDescent="0.4">
      <c r="B20345" s="5" t="s">
        <v>70</v>
      </c>
      <c r="C20345" s="5" t="s">
        <v>55</v>
      </c>
      <c r="D20345" s="5" t="s">
        <v>64</v>
      </c>
      <c r="E20345" s="5" t="s">
        <v>62</v>
      </c>
      <c r="F20345" s="6">
        <v>44621</v>
      </c>
      <c r="G20345" s="6" t="str">
        <f>TEXT(datatable[[#This Row],[дата]],"ММ")</f>
        <v>03</v>
      </c>
      <c r="H20345" s="8">
        <v>211.88799999999998</v>
      </c>
      <c r="I20345" s="8">
        <v>154.95440000000002</v>
      </c>
      <c r="J20345" s="8">
        <f>datatable[[#This Row],[продажи_]]-datatable[[#This Row],[себестоимость_]]</f>
        <v>56.933599999999956</v>
      </c>
      <c r="L20345"/>
    </row>
    <row r="20346" spans="2:12" x14ac:dyDescent="0.4">
      <c r="B20346" s="5" t="s">
        <v>70</v>
      </c>
      <c r="C20346" s="5" t="s">
        <v>55</v>
      </c>
      <c r="D20346" s="5" t="s">
        <v>64</v>
      </c>
      <c r="E20346" s="5" t="s">
        <v>62</v>
      </c>
      <c r="F20346" s="6">
        <v>44652</v>
      </c>
      <c r="G20346" s="6" t="str">
        <f>TEXT(datatable[[#This Row],[дата]],"ММ")</f>
        <v>04</v>
      </c>
      <c r="H20346" s="8">
        <v>214.79499999999999</v>
      </c>
      <c r="I20346" s="8">
        <v>104.4876</v>
      </c>
      <c r="J20346" s="8">
        <f>datatable[[#This Row],[продажи_]]-datatable[[#This Row],[себестоимость_]]</f>
        <v>110.30739999999999</v>
      </c>
      <c r="L20346"/>
    </row>
    <row r="20347" spans="2:12" x14ac:dyDescent="0.4">
      <c r="B20347" s="5" t="s">
        <v>70</v>
      </c>
      <c r="C20347" s="5" t="s">
        <v>55</v>
      </c>
      <c r="D20347" s="5" t="s">
        <v>64</v>
      </c>
      <c r="E20347" s="5" t="s">
        <v>62</v>
      </c>
      <c r="F20347" s="6">
        <v>44682</v>
      </c>
      <c r="G20347" s="6" t="str">
        <f>TEXT(datatable[[#This Row],[дата]],"ММ")</f>
        <v>05</v>
      </c>
      <c r="H20347" s="8">
        <v>156.97800000000001</v>
      </c>
      <c r="I20347" s="8">
        <v>106.62</v>
      </c>
      <c r="J20347" s="8">
        <f>datatable[[#This Row],[продажи_]]-datatable[[#This Row],[себестоимость_]]</f>
        <v>50.358000000000004</v>
      </c>
      <c r="L20347"/>
    </row>
    <row r="20348" spans="2:12" x14ac:dyDescent="0.4">
      <c r="B20348" s="5" t="s">
        <v>70</v>
      </c>
      <c r="C20348" s="5" t="s">
        <v>55</v>
      </c>
      <c r="D20348" s="5" t="s">
        <v>64</v>
      </c>
      <c r="E20348" s="5" t="s">
        <v>62</v>
      </c>
      <c r="F20348" s="6">
        <v>44713</v>
      </c>
      <c r="G20348" s="6" t="str">
        <f>TEXT(datatable[[#This Row],[дата]],"ММ")</f>
        <v>06</v>
      </c>
      <c r="H20348" s="8">
        <v>170.05950000000001</v>
      </c>
      <c r="I20348" s="8">
        <v>124.7454</v>
      </c>
      <c r="J20348" s="8">
        <f>datatable[[#This Row],[продажи_]]-datatable[[#This Row],[себестоимость_]]</f>
        <v>45.31410000000001</v>
      </c>
      <c r="L20348"/>
    </row>
    <row r="20349" spans="2:12" x14ac:dyDescent="0.4">
      <c r="B20349" s="5" t="s">
        <v>70</v>
      </c>
      <c r="C20349" s="5" t="s">
        <v>55</v>
      </c>
      <c r="D20349" s="5" t="s">
        <v>64</v>
      </c>
      <c r="E20349" s="5" t="s">
        <v>62</v>
      </c>
      <c r="F20349" s="6">
        <v>44743</v>
      </c>
      <c r="G20349" s="6" t="str">
        <f>TEXT(datatable[[#This Row],[дата]],"ММ")</f>
        <v>07</v>
      </c>
      <c r="H20349" s="8">
        <v>133.07599999999999</v>
      </c>
      <c r="I20349" s="8">
        <v>80.320399999999992</v>
      </c>
      <c r="J20349" s="8">
        <f>datatable[[#This Row],[продажи_]]-datatable[[#This Row],[себестоимость_]]</f>
        <v>52.755600000000001</v>
      </c>
      <c r="L20349"/>
    </row>
    <row r="20350" spans="2:12" x14ac:dyDescent="0.4">
      <c r="B20350" s="5" t="s">
        <v>70</v>
      </c>
      <c r="C20350" s="5" t="s">
        <v>55</v>
      </c>
      <c r="D20350" s="5" t="s">
        <v>64</v>
      </c>
      <c r="E20350" s="5" t="s">
        <v>62</v>
      </c>
      <c r="F20350" s="6">
        <v>44774</v>
      </c>
      <c r="G20350" s="6" t="str">
        <f>TEXT(datatable[[#This Row],[дата]],"ММ")</f>
        <v>08</v>
      </c>
      <c r="H20350" s="8">
        <v>127.908</v>
      </c>
      <c r="I20350" s="8">
        <v>71.168850000000006</v>
      </c>
      <c r="J20350" s="8">
        <f>datatable[[#This Row],[продажи_]]-datatable[[#This Row],[себестоимость_]]</f>
        <v>56.739149999999995</v>
      </c>
      <c r="L20350"/>
    </row>
    <row r="20351" spans="2:12" x14ac:dyDescent="0.4">
      <c r="B20351" s="5" t="s">
        <v>70</v>
      </c>
      <c r="C20351" s="5" t="s">
        <v>55</v>
      </c>
      <c r="D20351" s="5" t="s">
        <v>64</v>
      </c>
      <c r="E20351" s="5" t="s">
        <v>62</v>
      </c>
      <c r="F20351" s="6">
        <v>44805</v>
      </c>
      <c r="G20351" s="6" t="str">
        <f>TEXT(datatable[[#This Row],[дата]],"ММ")</f>
        <v>09</v>
      </c>
      <c r="H20351" s="8">
        <v>179.26500000000001</v>
      </c>
      <c r="I20351" s="8">
        <v>82.630500000000012</v>
      </c>
      <c r="J20351" s="8">
        <f>datatable[[#This Row],[продажи_]]-datatable[[#This Row],[себестоимость_]]</f>
        <v>96.634500000000003</v>
      </c>
      <c r="L20351"/>
    </row>
    <row r="20352" spans="2:12" x14ac:dyDescent="0.4">
      <c r="B20352" s="5" t="s">
        <v>70</v>
      </c>
      <c r="C20352" s="5" t="s">
        <v>55</v>
      </c>
      <c r="D20352" s="5" t="s">
        <v>64</v>
      </c>
      <c r="E20352" s="5" t="s">
        <v>62</v>
      </c>
      <c r="F20352" s="6">
        <v>44835</v>
      </c>
      <c r="G20352" s="6" t="str">
        <f>TEXT(datatable[[#This Row],[дата]],"ММ")</f>
        <v>10</v>
      </c>
      <c r="H20352" s="8">
        <v>248.71</v>
      </c>
      <c r="I20352" s="8">
        <v>121.90219999999999</v>
      </c>
      <c r="J20352" s="8">
        <f>datatable[[#This Row],[продажи_]]-datatable[[#This Row],[себестоимость_]]</f>
        <v>126.80780000000001</v>
      </c>
      <c r="L20352"/>
    </row>
    <row r="20353" spans="2:12" x14ac:dyDescent="0.4">
      <c r="B20353" s="5" t="s">
        <v>70</v>
      </c>
      <c r="C20353" s="5" t="s">
        <v>55</v>
      </c>
      <c r="D20353" s="5" t="s">
        <v>64</v>
      </c>
      <c r="E20353" s="5" t="s">
        <v>62</v>
      </c>
      <c r="F20353" s="6">
        <v>44866</v>
      </c>
      <c r="G20353" s="6" t="str">
        <f>TEXT(datatable[[#This Row],[дата]],"ММ")</f>
        <v>11</v>
      </c>
      <c r="H20353" s="8">
        <v>247.74100000000001</v>
      </c>
      <c r="I20353" s="8">
        <v>120.12519999999999</v>
      </c>
      <c r="J20353" s="8">
        <f>datatable[[#This Row],[продажи_]]-datatable[[#This Row],[себестоимость_]]</f>
        <v>127.61580000000002</v>
      </c>
      <c r="L20353"/>
    </row>
    <row r="20354" spans="2:12" x14ac:dyDescent="0.4">
      <c r="B20354" s="5" t="s">
        <v>70</v>
      </c>
      <c r="C20354" s="5" t="s">
        <v>55</v>
      </c>
      <c r="D20354" s="5" t="s">
        <v>64</v>
      </c>
      <c r="E20354" s="5" t="s">
        <v>62</v>
      </c>
      <c r="F20354" s="6">
        <v>44896</v>
      </c>
      <c r="G20354" s="6" t="str">
        <f>TEXT(datatable[[#This Row],[дата]],"ММ")</f>
        <v>12</v>
      </c>
      <c r="H20354" s="8">
        <v>156.97800000000001</v>
      </c>
      <c r="I20354" s="8">
        <v>89.5608</v>
      </c>
      <c r="J20354" s="8">
        <f>datatable[[#This Row],[продажи_]]-datatable[[#This Row],[себестоимость_]]</f>
        <v>67.417200000000008</v>
      </c>
      <c r="L20354"/>
    </row>
    <row r="20355" spans="2:12" x14ac:dyDescent="0.4">
      <c r="B20355" s="5" t="s">
        <v>70</v>
      </c>
      <c r="C20355" s="5" t="s">
        <v>55</v>
      </c>
      <c r="D20355" s="5" t="s">
        <v>64</v>
      </c>
      <c r="E20355" s="5" t="s">
        <v>9</v>
      </c>
      <c r="F20355" s="6">
        <v>44562</v>
      </c>
      <c r="G20355" s="6" t="str">
        <f>TEXT(datatable[[#This Row],[дата]],"ММ")</f>
        <v>01</v>
      </c>
      <c r="H20355" s="8">
        <v>146.727</v>
      </c>
      <c r="I20355" s="8">
        <v>71.637299999999996</v>
      </c>
      <c r="J20355" s="8">
        <f>datatable[[#This Row],[продажи_]]-datatable[[#This Row],[себестоимость_]]</f>
        <v>75.089700000000008</v>
      </c>
      <c r="L20355"/>
    </row>
    <row r="20356" spans="2:12" x14ac:dyDescent="0.4">
      <c r="B20356" s="5" t="s">
        <v>70</v>
      </c>
      <c r="C20356" s="5" t="s">
        <v>55</v>
      </c>
      <c r="D20356" s="5" t="s">
        <v>64</v>
      </c>
      <c r="E20356" s="5" t="s">
        <v>9</v>
      </c>
      <c r="F20356" s="6">
        <v>44593</v>
      </c>
      <c r="G20356" s="6" t="str">
        <f>TEXT(datatable[[#This Row],[дата]],"ММ")</f>
        <v>02</v>
      </c>
      <c r="H20356" s="8">
        <v>178.37400000000002</v>
      </c>
      <c r="I20356" s="8">
        <v>142.31559999999999</v>
      </c>
      <c r="J20356" s="8">
        <f>datatable[[#This Row],[продажи_]]-datatable[[#This Row],[себестоимость_]]</f>
        <v>36.058400000000034</v>
      </c>
      <c r="L20356"/>
    </row>
    <row r="20357" spans="2:12" x14ac:dyDescent="0.4">
      <c r="B20357" s="5" t="s">
        <v>70</v>
      </c>
      <c r="C20357" s="5" t="s">
        <v>55</v>
      </c>
      <c r="D20357" s="5" t="s">
        <v>64</v>
      </c>
      <c r="E20357" s="5" t="s">
        <v>9</v>
      </c>
      <c r="F20357" s="6">
        <v>44621</v>
      </c>
      <c r="G20357" s="6" t="str">
        <f>TEXT(datatable[[#This Row],[дата]],"ММ")</f>
        <v>03</v>
      </c>
      <c r="H20357" s="8">
        <v>197.28000000000003</v>
      </c>
      <c r="I20357" s="8">
        <v>184.12799999999999</v>
      </c>
      <c r="J20357" s="8">
        <f>datatable[[#This Row],[продажи_]]-datatable[[#This Row],[себестоимость_]]</f>
        <v>13.152000000000044</v>
      </c>
      <c r="L20357"/>
    </row>
    <row r="20358" spans="2:12" x14ac:dyDescent="0.4">
      <c r="B20358" s="5" t="s">
        <v>70</v>
      </c>
      <c r="C20358" s="5" t="s">
        <v>55</v>
      </c>
      <c r="D20358" s="5" t="s">
        <v>64</v>
      </c>
      <c r="E20358" s="5" t="s">
        <v>9</v>
      </c>
      <c r="F20358" s="6">
        <v>44652</v>
      </c>
      <c r="G20358" s="6" t="str">
        <f>TEXT(datatable[[#This Row],[дата]],"ММ")</f>
        <v>04</v>
      </c>
      <c r="H20358" s="8">
        <v>207.14400000000003</v>
      </c>
      <c r="I20358" s="8">
        <v>114.121</v>
      </c>
      <c r="J20358" s="8">
        <f>datatable[[#This Row],[продажи_]]-datatable[[#This Row],[себестоимость_]]</f>
        <v>93.023000000000039</v>
      </c>
      <c r="L20358"/>
    </row>
    <row r="20359" spans="2:12" x14ac:dyDescent="0.4">
      <c r="B20359" s="5" t="s">
        <v>70</v>
      </c>
      <c r="C20359" s="5" t="s">
        <v>55</v>
      </c>
      <c r="D20359" s="5" t="s">
        <v>64</v>
      </c>
      <c r="E20359" s="5" t="s">
        <v>9</v>
      </c>
      <c r="F20359" s="6">
        <v>44682</v>
      </c>
      <c r="G20359" s="6" t="str">
        <f>TEXT(datatable[[#This Row],[дата]],"ММ")</f>
        <v>05</v>
      </c>
      <c r="H20359" s="8">
        <v>134.80799999999999</v>
      </c>
      <c r="I20359" s="8">
        <v>124.2864</v>
      </c>
      <c r="J20359" s="8">
        <f>datatable[[#This Row],[продажи_]]-datatable[[#This Row],[себестоимость_]]</f>
        <v>10.521599999999992</v>
      </c>
      <c r="L20359"/>
    </row>
    <row r="20360" spans="2:12" x14ac:dyDescent="0.4">
      <c r="B20360" s="5" t="s">
        <v>70</v>
      </c>
      <c r="C20360" s="5" t="s">
        <v>55</v>
      </c>
      <c r="D20360" s="5" t="s">
        <v>64</v>
      </c>
      <c r="E20360" s="5" t="s">
        <v>9</v>
      </c>
      <c r="F20360" s="6">
        <v>44713</v>
      </c>
      <c r="G20360" s="6" t="str">
        <f>TEXT(datatable[[#This Row],[дата]],"ММ")</f>
        <v>06</v>
      </c>
      <c r="H20360" s="8">
        <v>154.947</v>
      </c>
      <c r="I20360" s="8">
        <v>114.69640000000001</v>
      </c>
      <c r="J20360" s="8">
        <f>datatable[[#This Row],[продажи_]]-datatable[[#This Row],[себестоимость_]]</f>
        <v>40.250599999999991</v>
      </c>
      <c r="L20360"/>
    </row>
    <row r="20361" spans="2:12" x14ac:dyDescent="0.4">
      <c r="B20361" s="5" t="s">
        <v>70</v>
      </c>
      <c r="C20361" s="5" t="s">
        <v>55</v>
      </c>
      <c r="D20361" s="5" t="s">
        <v>64</v>
      </c>
      <c r="E20361" s="5" t="s">
        <v>9</v>
      </c>
      <c r="F20361" s="6">
        <v>44743</v>
      </c>
      <c r="G20361" s="6" t="str">
        <f>TEXT(datatable[[#This Row],[дата]],"ММ")</f>
        <v>07</v>
      </c>
      <c r="H20361" s="8">
        <v>118.36800000000002</v>
      </c>
      <c r="I20361" s="8">
        <v>89.7624</v>
      </c>
      <c r="J20361" s="8">
        <f>datatable[[#This Row],[продажи_]]-datatable[[#This Row],[себестоимость_]]</f>
        <v>28.605600000000024</v>
      </c>
      <c r="L20361"/>
    </row>
    <row r="20362" spans="2:12" x14ac:dyDescent="0.4">
      <c r="B20362" s="5" t="s">
        <v>70</v>
      </c>
      <c r="C20362" s="5" t="s">
        <v>55</v>
      </c>
      <c r="D20362" s="5" t="s">
        <v>64</v>
      </c>
      <c r="E20362" s="5" t="s">
        <v>9</v>
      </c>
      <c r="F20362" s="6">
        <v>44774</v>
      </c>
      <c r="G20362" s="6" t="str">
        <f>TEXT(datatable[[#This Row],[дата]],"ММ")</f>
        <v>08</v>
      </c>
      <c r="H20362" s="8">
        <v>103.57199999999999</v>
      </c>
      <c r="I20362" s="8">
        <v>95.804100000000005</v>
      </c>
      <c r="J20362" s="8">
        <f>datatable[[#This Row],[продажи_]]-datatable[[#This Row],[себестоимость_]]</f>
        <v>7.7678999999999832</v>
      </c>
      <c r="L20362"/>
    </row>
    <row r="20363" spans="2:12" x14ac:dyDescent="0.4">
      <c r="B20363" s="5" t="s">
        <v>70</v>
      </c>
      <c r="C20363" s="5" t="s">
        <v>55</v>
      </c>
      <c r="D20363" s="5" t="s">
        <v>64</v>
      </c>
      <c r="E20363" s="5" t="s">
        <v>9</v>
      </c>
      <c r="F20363" s="6">
        <v>44805</v>
      </c>
      <c r="G20363" s="6" t="str">
        <f>TEXT(datatable[[#This Row],[дата]],"ММ")</f>
        <v>09</v>
      </c>
      <c r="H20363" s="8">
        <v>135.63</v>
      </c>
      <c r="I20363" s="8">
        <v>76.720000000000013</v>
      </c>
      <c r="J20363" s="8">
        <f>datatable[[#This Row],[продажи_]]-datatable[[#This Row],[себестоимость_]]</f>
        <v>58.909999999999982</v>
      </c>
      <c r="L20363"/>
    </row>
    <row r="20364" spans="2:12" x14ac:dyDescent="0.4">
      <c r="B20364" s="5" t="s">
        <v>70</v>
      </c>
      <c r="C20364" s="5" t="s">
        <v>55</v>
      </c>
      <c r="D20364" s="5" t="s">
        <v>64</v>
      </c>
      <c r="E20364" s="5" t="s">
        <v>9</v>
      </c>
      <c r="F20364" s="6">
        <v>44835</v>
      </c>
      <c r="G20364" s="6" t="str">
        <f>TEXT(datatable[[#This Row],[дата]],"ММ")</f>
        <v>10</v>
      </c>
      <c r="H20364" s="8">
        <v>189.88200000000001</v>
      </c>
      <c r="I20364" s="8">
        <v>114.121</v>
      </c>
      <c r="J20364" s="8">
        <f>datatable[[#This Row],[продажи_]]-datatable[[#This Row],[себестоимость_]]</f>
        <v>75.76100000000001</v>
      </c>
      <c r="L20364"/>
    </row>
    <row r="20365" spans="2:12" x14ac:dyDescent="0.4">
      <c r="B20365" s="5" t="s">
        <v>70</v>
      </c>
      <c r="C20365" s="5" t="s">
        <v>55</v>
      </c>
      <c r="D20365" s="5" t="s">
        <v>64</v>
      </c>
      <c r="E20365" s="5" t="s">
        <v>9</v>
      </c>
      <c r="F20365" s="6">
        <v>44866</v>
      </c>
      <c r="G20365" s="6" t="str">
        <f>TEXT(datatable[[#This Row],[дата]],"ММ")</f>
        <v>11</v>
      </c>
      <c r="H20365" s="8">
        <v>208.37699999999998</v>
      </c>
      <c r="I20365" s="8">
        <v>120.9299</v>
      </c>
      <c r="J20365" s="8">
        <f>datatable[[#This Row],[продажи_]]-datatable[[#This Row],[себестоимость_]]</f>
        <v>87.447099999999978</v>
      </c>
      <c r="L20365"/>
    </row>
    <row r="20366" spans="2:12" x14ac:dyDescent="0.4">
      <c r="B20366" s="5" t="s">
        <v>70</v>
      </c>
      <c r="C20366" s="5" t="s">
        <v>55</v>
      </c>
      <c r="D20366" s="5" t="s">
        <v>64</v>
      </c>
      <c r="E20366" s="5" t="s">
        <v>9</v>
      </c>
      <c r="F20366" s="6">
        <v>44896</v>
      </c>
      <c r="G20366" s="6" t="str">
        <f>TEXT(datatable[[#This Row],[дата]],"ММ")</f>
        <v>12</v>
      </c>
      <c r="H20366" s="8">
        <v>144.672</v>
      </c>
      <c r="I20366" s="8">
        <v>123.13560000000001</v>
      </c>
      <c r="J20366" s="8">
        <f>datatable[[#This Row],[продажи_]]-datatable[[#This Row],[себестоимость_]]</f>
        <v>21.536399999999986</v>
      </c>
      <c r="L20366"/>
    </row>
    <row r="20367" spans="2:12" x14ac:dyDescent="0.4">
      <c r="B20367" s="5" t="s">
        <v>70</v>
      </c>
      <c r="C20367" s="5" t="s">
        <v>55</v>
      </c>
      <c r="D20367" s="5" t="s">
        <v>64</v>
      </c>
      <c r="E20367" s="5" t="s">
        <v>10</v>
      </c>
      <c r="F20367" s="6">
        <v>44562</v>
      </c>
      <c r="G20367" s="6" t="str">
        <f>TEXT(datatable[[#This Row],[дата]],"ММ")</f>
        <v>01</v>
      </c>
      <c r="H20367" s="8">
        <v>34.1325</v>
      </c>
      <c r="I20367" s="8">
        <v>32.454000000000001</v>
      </c>
      <c r="J20367" s="8">
        <f>datatable[[#This Row],[продажи_]]-datatable[[#This Row],[себестоимость_]]</f>
        <v>1.6784999999999997</v>
      </c>
      <c r="L20367"/>
    </row>
    <row r="20368" spans="2:12" x14ac:dyDescent="0.4">
      <c r="B20368" s="5" t="s">
        <v>70</v>
      </c>
      <c r="C20368" s="5" t="s">
        <v>55</v>
      </c>
      <c r="D20368" s="5" t="s">
        <v>64</v>
      </c>
      <c r="E20368" s="5" t="s">
        <v>10</v>
      </c>
      <c r="F20368" s="6">
        <v>44593</v>
      </c>
      <c r="G20368" s="6" t="str">
        <f>TEXT(datatable[[#This Row],[дата]],"ММ")</f>
        <v>02</v>
      </c>
      <c r="H20368" s="8">
        <v>77.7</v>
      </c>
      <c r="I20368" s="8">
        <v>36.180199999999999</v>
      </c>
      <c r="J20368" s="8">
        <f>datatable[[#This Row],[продажи_]]-datatable[[#This Row],[себестоимость_]]</f>
        <v>41.519800000000004</v>
      </c>
      <c r="L20368"/>
    </row>
    <row r="20369" spans="2:12" x14ac:dyDescent="0.4">
      <c r="B20369" s="5" t="s">
        <v>70</v>
      </c>
      <c r="C20369" s="5" t="s">
        <v>55</v>
      </c>
      <c r="D20369" s="5" t="s">
        <v>64</v>
      </c>
      <c r="E20369" s="5" t="s">
        <v>10</v>
      </c>
      <c r="F20369" s="6">
        <v>44621</v>
      </c>
      <c r="G20369" s="6" t="str">
        <f>TEXT(datatable[[#This Row],[дата]],"ММ")</f>
        <v>03</v>
      </c>
      <c r="H20369" s="8">
        <v>65.12</v>
      </c>
      <c r="I20369" s="8">
        <v>51.926400000000001</v>
      </c>
      <c r="J20369" s="8">
        <f>datatable[[#This Row],[продажи_]]-datatable[[#This Row],[себестоимость_]]</f>
        <v>13.193600000000004</v>
      </c>
      <c r="L20369"/>
    </row>
    <row r="20370" spans="2:12" x14ac:dyDescent="0.4">
      <c r="B20370" s="5" t="s">
        <v>70</v>
      </c>
      <c r="C20370" s="5" t="s">
        <v>55</v>
      </c>
      <c r="D20370" s="5" t="s">
        <v>64</v>
      </c>
      <c r="E20370" s="5" t="s">
        <v>10</v>
      </c>
      <c r="F20370" s="6">
        <v>44652</v>
      </c>
      <c r="G20370" s="6" t="str">
        <f>TEXT(datatable[[#This Row],[дата]],"ММ")</f>
        <v>04</v>
      </c>
      <c r="H20370" s="8">
        <v>76.405000000000001</v>
      </c>
      <c r="I20370" s="8">
        <v>43.752800000000001</v>
      </c>
      <c r="J20370" s="8">
        <f>datatable[[#This Row],[продажи_]]-datatable[[#This Row],[себестоимость_]]</f>
        <v>32.652200000000001</v>
      </c>
      <c r="L20370"/>
    </row>
    <row r="20371" spans="2:12" x14ac:dyDescent="0.4">
      <c r="B20371" s="5" t="s">
        <v>70</v>
      </c>
      <c r="C20371" s="5" t="s">
        <v>55</v>
      </c>
      <c r="D20371" s="5" t="s">
        <v>64</v>
      </c>
      <c r="E20371" s="5" t="s">
        <v>10</v>
      </c>
      <c r="F20371" s="6">
        <v>44682</v>
      </c>
      <c r="G20371" s="6" t="str">
        <f>TEXT(datatable[[#This Row],[дата]],"ММ")</f>
        <v>05</v>
      </c>
      <c r="H20371" s="8">
        <v>46.62</v>
      </c>
      <c r="I20371" s="8">
        <v>30.290400000000002</v>
      </c>
      <c r="J20371" s="8">
        <f>datatable[[#This Row],[продажи_]]-datatable[[#This Row],[себестоимость_]]</f>
        <v>16.329599999999996</v>
      </c>
      <c r="L20371"/>
    </row>
    <row r="20372" spans="2:12" x14ac:dyDescent="0.4">
      <c r="B20372" s="5" t="s">
        <v>70</v>
      </c>
      <c r="C20372" s="5" t="s">
        <v>55</v>
      </c>
      <c r="D20372" s="5" t="s">
        <v>64</v>
      </c>
      <c r="E20372" s="5" t="s">
        <v>10</v>
      </c>
      <c r="F20372" s="6">
        <v>44713</v>
      </c>
      <c r="G20372" s="6" t="str">
        <f>TEXT(datatable[[#This Row],[дата]],"ММ")</f>
        <v>06</v>
      </c>
      <c r="H20372" s="8">
        <v>67.941249999999997</v>
      </c>
      <c r="I20372" s="8">
        <v>34.377199999999995</v>
      </c>
      <c r="J20372" s="8">
        <f>datatable[[#This Row],[продажи_]]-datatable[[#This Row],[себестоимость_]]</f>
        <v>33.564050000000002</v>
      </c>
      <c r="L20372"/>
    </row>
    <row r="20373" spans="2:12" x14ac:dyDescent="0.4">
      <c r="B20373" s="5" t="s">
        <v>70</v>
      </c>
      <c r="C20373" s="5" t="s">
        <v>55</v>
      </c>
      <c r="D20373" s="5" t="s">
        <v>64</v>
      </c>
      <c r="E20373" s="5" t="s">
        <v>10</v>
      </c>
      <c r="F20373" s="6">
        <v>44743</v>
      </c>
      <c r="G20373" s="6" t="str">
        <f>TEXT(datatable[[#This Row],[дата]],"ММ")</f>
        <v>07</v>
      </c>
      <c r="H20373" s="8">
        <v>44.4</v>
      </c>
      <c r="I20373" s="8">
        <v>24.2804</v>
      </c>
      <c r="J20373" s="8">
        <f>datatable[[#This Row],[продажи_]]-datatable[[#This Row],[себестоимость_]]</f>
        <v>20.119599999999998</v>
      </c>
      <c r="L20373"/>
    </row>
    <row r="20374" spans="2:12" x14ac:dyDescent="0.4">
      <c r="B20374" s="5" t="s">
        <v>70</v>
      </c>
      <c r="C20374" s="5" t="s">
        <v>55</v>
      </c>
      <c r="D20374" s="5" t="s">
        <v>64</v>
      </c>
      <c r="E20374" s="5" t="s">
        <v>10</v>
      </c>
      <c r="F20374" s="6">
        <v>44774</v>
      </c>
      <c r="G20374" s="6" t="str">
        <f>TEXT(datatable[[#This Row],[дата]],"ММ")</f>
        <v>08</v>
      </c>
      <c r="H20374" s="8">
        <v>41.208750000000002</v>
      </c>
      <c r="I20374" s="8">
        <v>25.69275</v>
      </c>
      <c r="J20374" s="8">
        <f>datatable[[#This Row],[продажи_]]-datatable[[#This Row],[себестоимость_]]</f>
        <v>15.516000000000002</v>
      </c>
      <c r="L20374"/>
    </row>
    <row r="20375" spans="2:12" x14ac:dyDescent="0.4">
      <c r="B20375" s="5" t="s">
        <v>70</v>
      </c>
      <c r="C20375" s="5" t="s">
        <v>55</v>
      </c>
      <c r="D20375" s="5" t="s">
        <v>64</v>
      </c>
      <c r="E20375" s="5" t="s">
        <v>10</v>
      </c>
      <c r="F20375" s="6">
        <v>44805</v>
      </c>
      <c r="G20375" s="6" t="str">
        <f>TEXT(datatable[[#This Row],[дата]],"ММ")</f>
        <v>09</v>
      </c>
      <c r="H20375" s="8">
        <v>44.862499999999997</v>
      </c>
      <c r="I20375" s="8">
        <v>31.252000000000002</v>
      </c>
      <c r="J20375" s="8">
        <f>datatable[[#This Row],[продажи_]]-datatable[[#This Row],[себестоимость_]]</f>
        <v>13.610499999999995</v>
      </c>
      <c r="L20375"/>
    </row>
    <row r="20376" spans="2:12" x14ac:dyDescent="0.4">
      <c r="B20376" s="5" t="s">
        <v>70</v>
      </c>
      <c r="C20376" s="5" t="s">
        <v>55</v>
      </c>
      <c r="D20376" s="5" t="s">
        <v>64</v>
      </c>
      <c r="E20376" s="5" t="s">
        <v>10</v>
      </c>
      <c r="F20376" s="6">
        <v>44835</v>
      </c>
      <c r="G20376" s="6" t="str">
        <f>TEXT(datatable[[#This Row],[дата]],"ММ")</f>
        <v>10</v>
      </c>
      <c r="H20376" s="8">
        <v>69.930000000000007</v>
      </c>
      <c r="I20376" s="8">
        <v>43.752800000000001</v>
      </c>
      <c r="J20376" s="8">
        <f>datatable[[#This Row],[продажи_]]-datatable[[#This Row],[себестоимость_]]</f>
        <v>26.177200000000006</v>
      </c>
      <c r="L20376"/>
    </row>
    <row r="20377" spans="2:12" x14ac:dyDescent="0.4">
      <c r="B20377" s="5" t="s">
        <v>70</v>
      </c>
      <c r="C20377" s="5" t="s">
        <v>55</v>
      </c>
      <c r="D20377" s="5" t="s">
        <v>64</v>
      </c>
      <c r="E20377" s="5" t="s">
        <v>10</v>
      </c>
      <c r="F20377" s="6">
        <v>44866</v>
      </c>
      <c r="G20377" s="6" t="str">
        <f>TEXT(datatable[[#This Row],[дата]],"ММ")</f>
        <v>11</v>
      </c>
      <c r="H20377" s="8">
        <v>61.327500000000001</v>
      </c>
      <c r="I20377" s="8">
        <v>43.36215</v>
      </c>
      <c r="J20377" s="8">
        <f>datatable[[#This Row],[продажи_]]-datatable[[#This Row],[себестоимость_]]</f>
        <v>17.965350000000001</v>
      </c>
      <c r="L20377"/>
    </row>
    <row r="20378" spans="2:12" x14ac:dyDescent="0.4">
      <c r="B20378" s="5" t="s">
        <v>70</v>
      </c>
      <c r="C20378" s="5" t="s">
        <v>55</v>
      </c>
      <c r="D20378" s="5" t="s">
        <v>64</v>
      </c>
      <c r="E20378" s="5" t="s">
        <v>10</v>
      </c>
      <c r="F20378" s="6">
        <v>44896</v>
      </c>
      <c r="G20378" s="6" t="str">
        <f>TEXT(datatable[[#This Row],[дата]],"ММ")</f>
        <v>12</v>
      </c>
      <c r="H20378" s="8">
        <v>47.174999999999997</v>
      </c>
      <c r="I20378" s="8">
        <v>33.175200000000004</v>
      </c>
      <c r="J20378" s="8">
        <f>datatable[[#This Row],[продажи_]]-datatable[[#This Row],[себестоимость_]]</f>
        <v>13.999799999999993</v>
      </c>
      <c r="L20378"/>
    </row>
    <row r="20379" spans="2:12" x14ac:dyDescent="0.4">
      <c r="B20379" s="5" t="s">
        <v>70</v>
      </c>
      <c r="C20379" s="5" t="s">
        <v>55</v>
      </c>
      <c r="D20379" s="5" t="s">
        <v>64</v>
      </c>
      <c r="E20379" s="5" t="s">
        <v>7</v>
      </c>
      <c r="F20379" s="6">
        <v>44562</v>
      </c>
      <c r="G20379" s="6" t="str">
        <f>TEXT(datatable[[#This Row],[дата]],"ММ")</f>
        <v>01</v>
      </c>
      <c r="H20379" s="8">
        <v>8.7632999999999992</v>
      </c>
      <c r="I20379" s="8">
        <v>2.5245000000000002</v>
      </c>
      <c r="J20379" s="8">
        <f>datatable[[#This Row],[продажи_]]-datatable[[#This Row],[себестоимость_]]</f>
        <v>6.2387999999999995</v>
      </c>
      <c r="L20379"/>
    </row>
    <row r="20380" spans="2:12" x14ac:dyDescent="0.4">
      <c r="B20380" s="5" t="s">
        <v>70</v>
      </c>
      <c r="C20380" s="5" t="s">
        <v>55</v>
      </c>
      <c r="D20380" s="5" t="s">
        <v>64</v>
      </c>
      <c r="E20380" s="5" t="s">
        <v>7</v>
      </c>
      <c r="F20380" s="6">
        <v>44593</v>
      </c>
      <c r="G20380" s="6" t="str">
        <f>TEXT(datatable[[#This Row],[дата]],"ММ")</f>
        <v>02</v>
      </c>
      <c r="H20380" s="8">
        <v>11.8482</v>
      </c>
      <c r="I20380" s="8">
        <v>3.2725</v>
      </c>
      <c r="J20380" s="8">
        <f>datatable[[#This Row],[продажи_]]-datatable[[#This Row],[себестоимость_]]</f>
        <v>8.5757000000000012</v>
      </c>
      <c r="L20380"/>
    </row>
    <row r="20381" spans="2:12" x14ac:dyDescent="0.4">
      <c r="B20381" s="5" t="s">
        <v>70</v>
      </c>
      <c r="C20381" s="5" t="s">
        <v>55</v>
      </c>
      <c r="D20381" s="5" t="s">
        <v>64</v>
      </c>
      <c r="E20381" s="5" t="s">
        <v>7</v>
      </c>
      <c r="F20381" s="6">
        <v>44621</v>
      </c>
      <c r="G20381" s="6" t="str">
        <f>TEXT(datatable[[#This Row],[дата]],"ММ")</f>
        <v>03</v>
      </c>
      <c r="H20381" s="8">
        <v>17.0352</v>
      </c>
      <c r="I20381" s="8">
        <v>3.6520000000000001</v>
      </c>
      <c r="J20381" s="8">
        <f>datatable[[#This Row],[продажи_]]-datatable[[#This Row],[себестоимость_]]</f>
        <v>13.383199999999999</v>
      </c>
      <c r="L20381"/>
    </row>
    <row r="20382" spans="2:12" x14ac:dyDescent="0.4">
      <c r="B20382" s="5" t="s">
        <v>70</v>
      </c>
      <c r="C20382" s="5" t="s">
        <v>55</v>
      </c>
      <c r="D20382" s="5" t="s">
        <v>64</v>
      </c>
      <c r="E20382" s="5" t="s">
        <v>7</v>
      </c>
      <c r="F20382" s="6">
        <v>44652</v>
      </c>
      <c r="G20382" s="6" t="str">
        <f>TEXT(datatable[[#This Row],[дата]],"ММ")</f>
        <v>04</v>
      </c>
      <c r="H20382" s="8">
        <v>11.720800000000001</v>
      </c>
      <c r="I20382" s="8">
        <v>4.1195000000000004</v>
      </c>
      <c r="J20382" s="8">
        <f>datatable[[#This Row],[продажи_]]-datatable[[#This Row],[себестоимость_]]</f>
        <v>7.6013000000000002</v>
      </c>
      <c r="L20382"/>
    </row>
    <row r="20383" spans="2:12" x14ac:dyDescent="0.4">
      <c r="B20383" s="5" t="s">
        <v>70</v>
      </c>
      <c r="C20383" s="5" t="s">
        <v>55</v>
      </c>
      <c r="D20383" s="5" t="s">
        <v>64</v>
      </c>
      <c r="E20383" s="5" t="s">
        <v>7</v>
      </c>
      <c r="F20383" s="6">
        <v>44682</v>
      </c>
      <c r="G20383" s="6" t="str">
        <f>TEXT(datatable[[#This Row],[дата]],"ММ")</f>
        <v>05</v>
      </c>
      <c r="H20383" s="8">
        <v>9.8279999999999994</v>
      </c>
      <c r="I20383" s="8">
        <v>3.8279999999999998</v>
      </c>
      <c r="J20383" s="8">
        <f>datatable[[#This Row],[продажи_]]-datatable[[#This Row],[себестоимость_]]</f>
        <v>6</v>
      </c>
      <c r="L20383"/>
    </row>
    <row r="20384" spans="2:12" x14ac:dyDescent="0.4">
      <c r="B20384" s="5" t="s">
        <v>70</v>
      </c>
      <c r="C20384" s="5" t="s">
        <v>55</v>
      </c>
      <c r="D20384" s="5" t="s">
        <v>64</v>
      </c>
      <c r="E20384" s="5" t="s">
        <v>7</v>
      </c>
      <c r="F20384" s="6">
        <v>44713</v>
      </c>
      <c r="G20384" s="6" t="str">
        <f>TEXT(datatable[[#This Row],[дата]],"ММ")</f>
        <v>06</v>
      </c>
      <c r="H20384" s="8">
        <v>12.539800000000001</v>
      </c>
      <c r="I20384" s="8">
        <v>3.2890000000000001</v>
      </c>
      <c r="J20384" s="8">
        <f>datatable[[#This Row],[продажи_]]-datatable[[#This Row],[себестоимость_]]</f>
        <v>9.2508000000000017</v>
      </c>
      <c r="L20384"/>
    </row>
    <row r="20385" spans="2:12" x14ac:dyDescent="0.4">
      <c r="B20385" s="5" t="s">
        <v>70</v>
      </c>
      <c r="C20385" s="5" t="s">
        <v>55</v>
      </c>
      <c r="D20385" s="5" t="s">
        <v>64</v>
      </c>
      <c r="E20385" s="5" t="s">
        <v>7</v>
      </c>
      <c r="F20385" s="6">
        <v>44743</v>
      </c>
      <c r="G20385" s="6" t="str">
        <f>TEXT(datatable[[#This Row],[дата]],"ММ")</f>
        <v>07</v>
      </c>
      <c r="H20385" s="8">
        <v>6.4792000000000005</v>
      </c>
      <c r="I20385" s="8">
        <v>2.3320000000000003</v>
      </c>
      <c r="J20385" s="8">
        <f>datatable[[#This Row],[продажи_]]-datatable[[#This Row],[себестоимость_]]</f>
        <v>4.1471999999999998</v>
      </c>
      <c r="L20385"/>
    </row>
    <row r="20386" spans="2:12" x14ac:dyDescent="0.4">
      <c r="B20386" s="5" t="s">
        <v>70</v>
      </c>
      <c r="C20386" s="5" t="s">
        <v>55</v>
      </c>
      <c r="D20386" s="5" t="s">
        <v>64</v>
      </c>
      <c r="E20386" s="5" t="s">
        <v>7</v>
      </c>
      <c r="F20386" s="6">
        <v>44774</v>
      </c>
      <c r="G20386" s="6" t="str">
        <f>TEXT(datatable[[#This Row],[дата]],"ММ")</f>
        <v>08</v>
      </c>
      <c r="H20386" s="8">
        <v>8.0261999999999993</v>
      </c>
      <c r="I20386" s="8">
        <v>2.7967499999999998</v>
      </c>
      <c r="J20386" s="8">
        <f>datatable[[#This Row],[продажи_]]-datatable[[#This Row],[себестоимость_]]</f>
        <v>5.2294499999999999</v>
      </c>
      <c r="L20386"/>
    </row>
    <row r="20387" spans="2:12" x14ac:dyDescent="0.4">
      <c r="B20387" s="5" t="s">
        <v>70</v>
      </c>
      <c r="C20387" s="5" t="s">
        <v>55</v>
      </c>
      <c r="D20387" s="5" t="s">
        <v>64</v>
      </c>
      <c r="E20387" s="5" t="s">
        <v>7</v>
      </c>
      <c r="F20387" s="6">
        <v>44805</v>
      </c>
      <c r="G20387" s="6" t="str">
        <f>TEXT(datatable[[#This Row],[дата]],"ММ")</f>
        <v>09</v>
      </c>
      <c r="H20387" s="8">
        <v>10.738</v>
      </c>
      <c r="I20387" s="8">
        <v>2.4475000000000002</v>
      </c>
      <c r="J20387" s="8">
        <f>datatable[[#This Row],[продажи_]]-datatable[[#This Row],[себестоимость_]]</f>
        <v>8.2904999999999998</v>
      </c>
      <c r="L20387"/>
    </row>
    <row r="20388" spans="2:12" x14ac:dyDescent="0.4">
      <c r="B20388" s="5" t="s">
        <v>70</v>
      </c>
      <c r="C20388" s="5" t="s">
        <v>55</v>
      </c>
      <c r="D20388" s="5" t="s">
        <v>64</v>
      </c>
      <c r="E20388" s="5" t="s">
        <v>7</v>
      </c>
      <c r="F20388" s="6">
        <v>44835</v>
      </c>
      <c r="G20388" s="6" t="str">
        <f>TEXT(datatable[[#This Row],[дата]],"ММ")</f>
        <v>10</v>
      </c>
      <c r="H20388" s="8">
        <v>13.122200000000001</v>
      </c>
      <c r="I20388" s="8">
        <v>3.9655</v>
      </c>
      <c r="J20388" s="8">
        <f>datatable[[#This Row],[продажи_]]-datatable[[#This Row],[себестоимость_]]</f>
        <v>9.1567000000000007</v>
      </c>
      <c r="L20388"/>
    </row>
    <row r="20389" spans="2:12" x14ac:dyDescent="0.4">
      <c r="B20389" s="5" t="s">
        <v>70</v>
      </c>
      <c r="C20389" s="5" t="s">
        <v>55</v>
      </c>
      <c r="D20389" s="5" t="s">
        <v>64</v>
      </c>
      <c r="E20389" s="5" t="s">
        <v>7</v>
      </c>
      <c r="F20389" s="6">
        <v>44866</v>
      </c>
      <c r="G20389" s="6" t="str">
        <f>TEXT(datatable[[#This Row],[дата]],"ММ")</f>
        <v>11</v>
      </c>
      <c r="H20389" s="8">
        <v>10.7653</v>
      </c>
      <c r="I20389" s="8">
        <v>4.1112500000000001</v>
      </c>
      <c r="J20389" s="8">
        <f>datatable[[#This Row],[продажи_]]-datatable[[#This Row],[себестоимость_]]</f>
        <v>6.6540499999999998</v>
      </c>
      <c r="L20389"/>
    </row>
    <row r="20390" spans="2:12" x14ac:dyDescent="0.4">
      <c r="B20390" s="5" t="s">
        <v>70</v>
      </c>
      <c r="C20390" s="5" t="s">
        <v>55</v>
      </c>
      <c r="D20390" s="5" t="s">
        <v>64</v>
      </c>
      <c r="E20390" s="5" t="s">
        <v>7</v>
      </c>
      <c r="F20390" s="6">
        <v>44896</v>
      </c>
      <c r="G20390" s="6" t="str">
        <f>TEXT(datatable[[#This Row],[дата]],"ММ")</f>
        <v>12</v>
      </c>
      <c r="H20390" s="8">
        <v>8.9543999999999997</v>
      </c>
      <c r="I20390" s="8">
        <v>3.8610000000000002</v>
      </c>
      <c r="J20390" s="8">
        <f>datatable[[#This Row],[продажи_]]-datatable[[#This Row],[себестоимость_]]</f>
        <v>5.093399999999999</v>
      </c>
      <c r="L20390"/>
    </row>
    <row r="20391" spans="2:12" x14ac:dyDescent="0.4">
      <c r="B20391" s="5" t="s">
        <v>70</v>
      </c>
      <c r="C20391" s="5" t="s">
        <v>55</v>
      </c>
      <c r="D20391" s="5" t="s">
        <v>64</v>
      </c>
      <c r="E20391" s="5" t="s">
        <v>7</v>
      </c>
      <c r="F20391" s="6">
        <v>44562</v>
      </c>
      <c r="G20391" s="6" t="str">
        <f>TEXT(datatable[[#This Row],[дата]],"ММ")</f>
        <v>01</v>
      </c>
      <c r="H20391" s="8">
        <v>5.8373999999999997</v>
      </c>
      <c r="I20391" s="8">
        <v>1.9404000000000001</v>
      </c>
      <c r="J20391" s="8">
        <f>datatable[[#This Row],[продажи_]]-datatable[[#This Row],[себестоимость_]]</f>
        <v>3.8969999999999994</v>
      </c>
      <c r="L20391"/>
    </row>
    <row r="20392" spans="2:12" x14ac:dyDescent="0.4">
      <c r="B20392" s="5" t="s">
        <v>70</v>
      </c>
      <c r="C20392" s="5" t="s">
        <v>55</v>
      </c>
      <c r="D20392" s="5" t="s">
        <v>64</v>
      </c>
      <c r="E20392" s="5" t="s">
        <v>7</v>
      </c>
      <c r="F20392" s="6">
        <v>44593</v>
      </c>
      <c r="G20392" s="6" t="str">
        <f>TEXT(datatable[[#This Row],[дата]],"ММ")</f>
        <v>02</v>
      </c>
      <c r="H20392" s="8">
        <v>9.475200000000001</v>
      </c>
      <c r="I20392" s="8">
        <v>3.4643000000000002</v>
      </c>
      <c r="J20392" s="8">
        <f>datatable[[#This Row],[продажи_]]-datatable[[#This Row],[себестоимость_]]</f>
        <v>6.0109000000000012</v>
      </c>
      <c r="L20392"/>
    </row>
    <row r="20393" spans="2:12" x14ac:dyDescent="0.4">
      <c r="B20393" s="5" t="s">
        <v>70</v>
      </c>
      <c r="C20393" s="5" t="s">
        <v>55</v>
      </c>
      <c r="D20393" s="5" t="s">
        <v>64</v>
      </c>
      <c r="E20393" s="5" t="s">
        <v>7</v>
      </c>
      <c r="F20393" s="6">
        <v>44621</v>
      </c>
      <c r="G20393" s="6" t="str">
        <f>TEXT(datatable[[#This Row],[дата]],"ММ")</f>
        <v>03</v>
      </c>
      <c r="H20393" s="8">
        <v>12.859199999999998</v>
      </c>
      <c r="I20393" s="8">
        <v>3.8415999999999997</v>
      </c>
      <c r="J20393" s="8">
        <f>datatable[[#This Row],[продажи_]]-datatable[[#This Row],[себестоимость_]]</f>
        <v>9.0175999999999981</v>
      </c>
      <c r="L20393"/>
    </row>
    <row r="20394" spans="2:12" x14ac:dyDescent="0.4">
      <c r="B20394" s="5" t="s">
        <v>70</v>
      </c>
      <c r="C20394" s="5" t="s">
        <v>55</v>
      </c>
      <c r="D20394" s="5" t="s">
        <v>64</v>
      </c>
      <c r="E20394" s="5" t="s">
        <v>7</v>
      </c>
      <c r="F20394" s="6">
        <v>44652</v>
      </c>
      <c r="G20394" s="6" t="str">
        <f>TEXT(datatable[[#This Row],[дата]],"ММ")</f>
        <v>04</v>
      </c>
      <c r="H20394" s="8">
        <v>8.8830000000000009</v>
      </c>
      <c r="I20394" s="8">
        <v>3.0184000000000002</v>
      </c>
      <c r="J20394" s="8">
        <f>datatable[[#This Row],[продажи_]]-datatable[[#This Row],[себестоимость_]]</f>
        <v>5.8646000000000011</v>
      </c>
      <c r="L20394"/>
    </row>
    <row r="20395" spans="2:12" x14ac:dyDescent="0.4">
      <c r="B20395" s="5" t="s">
        <v>70</v>
      </c>
      <c r="C20395" s="5" t="s">
        <v>55</v>
      </c>
      <c r="D20395" s="5" t="s">
        <v>64</v>
      </c>
      <c r="E20395" s="5" t="s">
        <v>7</v>
      </c>
      <c r="F20395" s="6">
        <v>44682</v>
      </c>
      <c r="G20395" s="6" t="str">
        <f>TEXT(datatable[[#This Row],[дата]],"ММ")</f>
        <v>05</v>
      </c>
      <c r="H20395" s="8">
        <v>6.9372000000000007</v>
      </c>
      <c r="I20395" s="8">
        <v>3.2634000000000003</v>
      </c>
      <c r="J20395" s="8">
        <f>datatable[[#This Row],[продажи_]]-datatable[[#This Row],[себестоимость_]]</f>
        <v>3.6738000000000004</v>
      </c>
      <c r="L20395"/>
    </row>
    <row r="20396" spans="2:12" x14ac:dyDescent="0.4">
      <c r="B20396" s="5" t="s">
        <v>70</v>
      </c>
      <c r="C20396" s="5" t="s">
        <v>55</v>
      </c>
      <c r="D20396" s="5" t="s">
        <v>64</v>
      </c>
      <c r="E20396" s="5" t="s">
        <v>7</v>
      </c>
      <c r="F20396" s="6">
        <v>44713</v>
      </c>
      <c r="G20396" s="6" t="str">
        <f>TEXT(datatable[[#This Row],[дата]],"ММ")</f>
        <v>06</v>
      </c>
      <c r="H20396" s="8">
        <v>10.53975</v>
      </c>
      <c r="I20396" s="8">
        <v>2.8983500000000002</v>
      </c>
      <c r="J20396" s="8">
        <f>datatable[[#This Row],[продажи_]]-datatable[[#This Row],[себестоимость_]]</f>
        <v>7.6413999999999991</v>
      </c>
      <c r="L20396"/>
    </row>
    <row r="20397" spans="2:12" x14ac:dyDescent="0.4">
      <c r="B20397" s="5" t="s">
        <v>70</v>
      </c>
      <c r="C20397" s="5" t="s">
        <v>55</v>
      </c>
      <c r="D20397" s="5" t="s">
        <v>64</v>
      </c>
      <c r="E20397" s="5" t="s">
        <v>7</v>
      </c>
      <c r="F20397" s="6">
        <v>44743</v>
      </c>
      <c r="G20397" s="6" t="str">
        <f>TEXT(datatable[[#This Row],[дата]],"ММ")</f>
        <v>07</v>
      </c>
      <c r="H20397" s="8">
        <v>4.5684000000000005</v>
      </c>
      <c r="I20397" s="8">
        <v>1.8423999999999998</v>
      </c>
      <c r="J20397" s="8">
        <f>datatable[[#This Row],[продажи_]]-datatable[[#This Row],[себестоимость_]]</f>
        <v>2.7260000000000009</v>
      </c>
      <c r="L20397"/>
    </row>
    <row r="20398" spans="2:12" x14ac:dyDescent="0.4">
      <c r="B20398" s="5" t="s">
        <v>70</v>
      </c>
      <c r="C20398" s="5" t="s">
        <v>55</v>
      </c>
      <c r="D20398" s="5" t="s">
        <v>64</v>
      </c>
      <c r="E20398" s="5" t="s">
        <v>7</v>
      </c>
      <c r="F20398" s="6">
        <v>44774</v>
      </c>
      <c r="G20398" s="6" t="str">
        <f>TEXT(datatable[[#This Row],[дата]],"ММ")</f>
        <v>08</v>
      </c>
      <c r="H20398" s="8">
        <v>7.5505499999999994</v>
      </c>
      <c r="I20398" s="8">
        <v>2.4034500000000003</v>
      </c>
      <c r="J20398" s="8">
        <f>datatable[[#This Row],[продажи_]]-datatable[[#This Row],[себестоимость_]]</f>
        <v>5.1470999999999991</v>
      </c>
      <c r="L20398"/>
    </row>
    <row r="20399" spans="2:12" x14ac:dyDescent="0.4">
      <c r="B20399" s="5" t="s">
        <v>70</v>
      </c>
      <c r="C20399" s="5" t="s">
        <v>55</v>
      </c>
      <c r="D20399" s="5" t="s">
        <v>64</v>
      </c>
      <c r="E20399" s="5" t="s">
        <v>7</v>
      </c>
      <c r="F20399" s="6">
        <v>44805</v>
      </c>
      <c r="G20399" s="6" t="str">
        <f>TEXT(datatable[[#This Row],[дата]],"ММ")</f>
        <v>09</v>
      </c>
      <c r="H20399" s="8">
        <v>7.1204999999999998</v>
      </c>
      <c r="I20399" s="8">
        <v>2.9155000000000002</v>
      </c>
      <c r="J20399" s="8">
        <f>datatable[[#This Row],[продажи_]]-datatable[[#This Row],[себестоимость_]]</f>
        <v>4.2050000000000001</v>
      </c>
      <c r="L20399"/>
    </row>
    <row r="20400" spans="2:12" x14ac:dyDescent="0.4">
      <c r="B20400" s="5" t="s">
        <v>70</v>
      </c>
      <c r="C20400" s="5" t="s">
        <v>55</v>
      </c>
      <c r="D20400" s="5" t="s">
        <v>64</v>
      </c>
      <c r="E20400" s="5" t="s">
        <v>7</v>
      </c>
      <c r="F20400" s="6">
        <v>44835</v>
      </c>
      <c r="G20400" s="6" t="str">
        <f>TEXT(datatable[[#This Row],[дата]],"ММ")</f>
        <v>10</v>
      </c>
      <c r="H20400" s="8">
        <v>8.2908000000000008</v>
      </c>
      <c r="I20400" s="8">
        <v>2.8469000000000002</v>
      </c>
      <c r="J20400" s="8">
        <f>datatable[[#This Row],[продажи_]]-datatable[[#This Row],[себестоимость_]]</f>
        <v>5.4439000000000011</v>
      </c>
      <c r="L20400"/>
    </row>
    <row r="20401" spans="2:12" x14ac:dyDescent="0.4">
      <c r="B20401" s="5" t="s">
        <v>70</v>
      </c>
      <c r="C20401" s="5" t="s">
        <v>55</v>
      </c>
      <c r="D20401" s="5" t="s">
        <v>64</v>
      </c>
      <c r="E20401" s="5" t="s">
        <v>7</v>
      </c>
      <c r="F20401" s="6">
        <v>44866</v>
      </c>
      <c r="G20401" s="6" t="str">
        <f>TEXT(datatable[[#This Row],[дата]],"ММ")</f>
        <v>11</v>
      </c>
      <c r="H20401" s="8">
        <v>10.90635</v>
      </c>
      <c r="I20401" s="8">
        <v>3.4398000000000004</v>
      </c>
      <c r="J20401" s="8">
        <f>datatable[[#This Row],[продажи_]]-datatable[[#This Row],[себестоимость_]]</f>
        <v>7.4665499999999998</v>
      </c>
      <c r="L20401"/>
    </row>
    <row r="20402" spans="2:12" x14ac:dyDescent="0.4">
      <c r="B20402" s="5" t="s">
        <v>70</v>
      </c>
      <c r="C20402" s="5" t="s">
        <v>55</v>
      </c>
      <c r="D20402" s="5" t="s">
        <v>64</v>
      </c>
      <c r="E20402" s="5" t="s">
        <v>7</v>
      </c>
      <c r="F20402" s="6">
        <v>44896</v>
      </c>
      <c r="G20402" s="6" t="str">
        <f>TEXT(datatable[[#This Row],[дата]],"ММ")</f>
        <v>12</v>
      </c>
      <c r="H20402" s="8">
        <v>7.6140000000000008</v>
      </c>
      <c r="I20402" s="8">
        <v>3.528</v>
      </c>
      <c r="J20402" s="8">
        <f>datatable[[#This Row],[продажи_]]-datatable[[#This Row],[себестоимость_]]</f>
        <v>4.0860000000000003</v>
      </c>
      <c r="L20402"/>
    </row>
    <row r="20403" spans="2:12" x14ac:dyDescent="0.4">
      <c r="B20403" s="5" t="s">
        <v>70</v>
      </c>
      <c r="C20403" s="5" t="s">
        <v>55</v>
      </c>
      <c r="D20403" s="5" t="s">
        <v>64</v>
      </c>
      <c r="E20403" s="5" t="s">
        <v>7</v>
      </c>
      <c r="F20403" s="6">
        <v>44562</v>
      </c>
      <c r="G20403" s="6" t="str">
        <f>TEXT(datatable[[#This Row],[дата]],"ММ")</f>
        <v>01</v>
      </c>
      <c r="H20403" s="8">
        <v>0.62639999999999996</v>
      </c>
      <c r="I20403" s="8">
        <v>0.22409999999999999</v>
      </c>
      <c r="J20403" s="8">
        <f>datatable[[#This Row],[продажи_]]-datatable[[#This Row],[себестоимость_]]</f>
        <v>0.40229999999999999</v>
      </c>
      <c r="L20403"/>
    </row>
    <row r="20404" spans="2:12" x14ac:dyDescent="0.4">
      <c r="B20404" s="5" t="s">
        <v>70</v>
      </c>
      <c r="C20404" s="5" t="s">
        <v>55</v>
      </c>
      <c r="D20404" s="5" t="s">
        <v>64</v>
      </c>
      <c r="E20404" s="5" t="s">
        <v>7</v>
      </c>
      <c r="F20404" s="6">
        <v>44593</v>
      </c>
      <c r="G20404" s="6" t="str">
        <f>TEXT(datatable[[#This Row],[дата]],"ММ")</f>
        <v>02</v>
      </c>
      <c r="H20404" s="8">
        <v>1.2767999999999999</v>
      </c>
      <c r="I20404" s="8">
        <v>0.44940000000000002</v>
      </c>
      <c r="J20404" s="8">
        <f>datatable[[#This Row],[продажи_]]-datatable[[#This Row],[себестоимость_]]</f>
        <v>0.82739999999999991</v>
      </c>
      <c r="L20404"/>
    </row>
    <row r="20405" spans="2:12" x14ac:dyDescent="0.4">
      <c r="B20405" s="5" t="s">
        <v>70</v>
      </c>
      <c r="C20405" s="5" t="s">
        <v>55</v>
      </c>
      <c r="D20405" s="5" t="s">
        <v>64</v>
      </c>
      <c r="E20405" s="5" t="s">
        <v>7</v>
      </c>
      <c r="F20405" s="6">
        <v>44621</v>
      </c>
      <c r="G20405" s="6" t="str">
        <f>TEXT(datatable[[#This Row],[дата]],"ММ")</f>
        <v>03</v>
      </c>
      <c r="H20405" s="8">
        <v>1.4463999999999999</v>
      </c>
      <c r="I20405" s="8">
        <v>0.4128</v>
      </c>
      <c r="J20405" s="8">
        <f>datatable[[#This Row],[продажи_]]-datatable[[#This Row],[себестоимость_]]</f>
        <v>1.0335999999999999</v>
      </c>
      <c r="L20405"/>
    </row>
    <row r="20406" spans="2:12" x14ac:dyDescent="0.4">
      <c r="B20406" s="5" t="s">
        <v>70</v>
      </c>
      <c r="C20406" s="5" t="s">
        <v>55</v>
      </c>
      <c r="D20406" s="5" t="s">
        <v>64</v>
      </c>
      <c r="E20406" s="5" t="s">
        <v>7</v>
      </c>
      <c r="F20406" s="6">
        <v>44652</v>
      </c>
      <c r="G20406" s="6" t="str">
        <f>TEXT(datatable[[#This Row],[дата]],"ММ")</f>
        <v>04</v>
      </c>
      <c r="H20406" s="8">
        <v>1.0192000000000001</v>
      </c>
      <c r="I20406" s="8">
        <v>0.39479999999999998</v>
      </c>
      <c r="J20406" s="8">
        <f>datatable[[#This Row],[продажи_]]-datatable[[#This Row],[себестоимость_]]</f>
        <v>0.62440000000000007</v>
      </c>
      <c r="L20406"/>
    </row>
    <row r="20407" spans="2:12" x14ac:dyDescent="0.4">
      <c r="B20407" s="5" t="s">
        <v>70</v>
      </c>
      <c r="C20407" s="5" t="s">
        <v>55</v>
      </c>
      <c r="D20407" s="5" t="s">
        <v>64</v>
      </c>
      <c r="E20407" s="5" t="s">
        <v>7</v>
      </c>
      <c r="F20407" s="6">
        <v>44682</v>
      </c>
      <c r="G20407" s="6" t="str">
        <f>TEXT(datatable[[#This Row],[дата]],"ММ")</f>
        <v>05</v>
      </c>
      <c r="H20407" s="8">
        <v>0.76800000000000002</v>
      </c>
      <c r="I20407" s="8">
        <v>0.38519999999999999</v>
      </c>
      <c r="J20407" s="8">
        <f>datatable[[#This Row],[продажи_]]-datatable[[#This Row],[себестоимость_]]</f>
        <v>0.38280000000000003</v>
      </c>
      <c r="L20407"/>
    </row>
    <row r="20408" spans="2:12" x14ac:dyDescent="0.4">
      <c r="B20408" s="5" t="s">
        <v>70</v>
      </c>
      <c r="C20408" s="5" t="s">
        <v>55</v>
      </c>
      <c r="D20408" s="5" t="s">
        <v>64</v>
      </c>
      <c r="E20408" s="5" t="s">
        <v>7</v>
      </c>
      <c r="F20408" s="6">
        <v>44713</v>
      </c>
      <c r="G20408" s="6" t="str">
        <f>TEXT(datatable[[#This Row],[дата]],"ММ")</f>
        <v>06</v>
      </c>
      <c r="H20408" s="8">
        <v>0.92560000000000009</v>
      </c>
      <c r="I20408" s="8">
        <v>0.3276</v>
      </c>
      <c r="J20408" s="8">
        <f>datatable[[#This Row],[продажи_]]-datatable[[#This Row],[себестоимость_]]</f>
        <v>0.59800000000000009</v>
      </c>
      <c r="L20408"/>
    </row>
    <row r="20409" spans="2:12" x14ac:dyDescent="0.4">
      <c r="B20409" s="5" t="s">
        <v>70</v>
      </c>
      <c r="C20409" s="5" t="s">
        <v>55</v>
      </c>
      <c r="D20409" s="5" t="s">
        <v>64</v>
      </c>
      <c r="E20409" s="5" t="s">
        <v>7</v>
      </c>
      <c r="F20409" s="6">
        <v>44743</v>
      </c>
      <c r="G20409" s="6" t="str">
        <f>TEXT(datatable[[#This Row],[дата]],"ММ")</f>
        <v>07</v>
      </c>
      <c r="H20409" s="8">
        <v>0.71040000000000003</v>
      </c>
      <c r="I20409" s="8">
        <v>0.28319999999999995</v>
      </c>
      <c r="J20409" s="8">
        <f>datatable[[#This Row],[продажи_]]-datatable[[#This Row],[себестоимость_]]</f>
        <v>0.42720000000000008</v>
      </c>
      <c r="L20409"/>
    </row>
    <row r="20410" spans="2:12" x14ac:dyDescent="0.4">
      <c r="B20410" s="5" t="s">
        <v>70</v>
      </c>
      <c r="C20410" s="5" t="s">
        <v>55</v>
      </c>
      <c r="D20410" s="5" t="s">
        <v>64</v>
      </c>
      <c r="E20410" s="5" t="s">
        <v>7</v>
      </c>
      <c r="F20410" s="6">
        <v>44774</v>
      </c>
      <c r="G20410" s="6" t="str">
        <f>TEXT(datatable[[#This Row],[дата]],"ММ")</f>
        <v>08</v>
      </c>
      <c r="H20410" s="8">
        <v>0.6552</v>
      </c>
      <c r="I20410" s="8">
        <v>0.2727</v>
      </c>
      <c r="J20410" s="8">
        <f>datatable[[#This Row],[продажи_]]-datatable[[#This Row],[себестоимость_]]</f>
        <v>0.38250000000000001</v>
      </c>
      <c r="L20410"/>
    </row>
    <row r="20411" spans="2:12" x14ac:dyDescent="0.4">
      <c r="B20411" s="5" t="s">
        <v>70</v>
      </c>
      <c r="C20411" s="5" t="s">
        <v>55</v>
      </c>
      <c r="D20411" s="5" t="s">
        <v>64</v>
      </c>
      <c r="E20411" s="5" t="s">
        <v>7</v>
      </c>
      <c r="F20411" s="6">
        <v>44805</v>
      </c>
      <c r="G20411" s="6" t="str">
        <f>TEXT(datatable[[#This Row],[дата]],"ММ")</f>
        <v>09</v>
      </c>
      <c r="H20411" s="8">
        <v>0.84800000000000009</v>
      </c>
      <c r="I20411" s="8">
        <v>0.24899999999999997</v>
      </c>
      <c r="J20411" s="8">
        <f>datatable[[#This Row],[продажи_]]-datatable[[#This Row],[себестоимость_]]</f>
        <v>0.59900000000000009</v>
      </c>
      <c r="L20411"/>
    </row>
    <row r="20412" spans="2:12" x14ac:dyDescent="0.4">
      <c r="B20412" s="5" t="s">
        <v>70</v>
      </c>
      <c r="C20412" s="5" t="s">
        <v>55</v>
      </c>
      <c r="D20412" s="5" t="s">
        <v>64</v>
      </c>
      <c r="E20412" s="5" t="s">
        <v>7</v>
      </c>
      <c r="F20412" s="6">
        <v>44835</v>
      </c>
      <c r="G20412" s="6" t="str">
        <f>TEXT(datatable[[#This Row],[дата]],"ММ")</f>
        <v>10</v>
      </c>
      <c r="H20412" s="8">
        <v>0.98560000000000014</v>
      </c>
      <c r="I20412" s="8">
        <v>0.34439999999999998</v>
      </c>
      <c r="J20412" s="8">
        <f>datatable[[#This Row],[продажи_]]-datatable[[#This Row],[себестоимость_]]</f>
        <v>0.64120000000000021</v>
      </c>
      <c r="L20412"/>
    </row>
    <row r="20413" spans="2:12" x14ac:dyDescent="0.4">
      <c r="B20413" s="5" t="s">
        <v>70</v>
      </c>
      <c r="C20413" s="5" t="s">
        <v>55</v>
      </c>
      <c r="D20413" s="5" t="s">
        <v>64</v>
      </c>
      <c r="E20413" s="5" t="s">
        <v>7</v>
      </c>
      <c r="F20413" s="6">
        <v>44866</v>
      </c>
      <c r="G20413" s="6" t="str">
        <f>TEXT(datatable[[#This Row],[дата]],"ММ")</f>
        <v>11</v>
      </c>
      <c r="H20413" s="8">
        <v>1.1648000000000001</v>
      </c>
      <c r="I20413" s="8">
        <v>0.3276</v>
      </c>
      <c r="J20413" s="8">
        <f>datatable[[#This Row],[продажи_]]-datatable[[#This Row],[себестоимость_]]</f>
        <v>0.83720000000000006</v>
      </c>
      <c r="L20413"/>
    </row>
    <row r="20414" spans="2:12" x14ac:dyDescent="0.4">
      <c r="B20414" s="5" t="s">
        <v>70</v>
      </c>
      <c r="C20414" s="5" t="s">
        <v>55</v>
      </c>
      <c r="D20414" s="5" t="s">
        <v>64</v>
      </c>
      <c r="E20414" s="5" t="s">
        <v>7</v>
      </c>
      <c r="F20414" s="6">
        <v>44896</v>
      </c>
      <c r="G20414" s="6" t="str">
        <f>TEXT(datatable[[#This Row],[дата]],"ММ")</f>
        <v>12</v>
      </c>
      <c r="H20414" s="8">
        <v>0.7871999999999999</v>
      </c>
      <c r="I20414" s="8">
        <v>0.29519999999999996</v>
      </c>
      <c r="J20414" s="8">
        <f>datatable[[#This Row],[продажи_]]-datatable[[#This Row],[себестоимость_]]</f>
        <v>0.49199999999999994</v>
      </c>
      <c r="L20414"/>
    </row>
    <row r="20415" spans="2:12" x14ac:dyDescent="0.4">
      <c r="B20415" s="5" t="s">
        <v>70</v>
      </c>
      <c r="C20415" s="5" t="s">
        <v>55</v>
      </c>
      <c r="D20415" s="5" t="s">
        <v>64</v>
      </c>
      <c r="E20415" s="5" t="s">
        <v>7</v>
      </c>
      <c r="F20415" s="6">
        <v>44562</v>
      </c>
      <c r="G20415" s="6" t="str">
        <f>TEXT(datatable[[#This Row],[дата]],"ММ")</f>
        <v>01</v>
      </c>
      <c r="H20415" s="8">
        <v>11.491199999999999</v>
      </c>
      <c r="I20415" s="8">
        <v>6.5965500000000006</v>
      </c>
      <c r="J20415" s="8">
        <f>datatable[[#This Row],[продажи_]]-datatable[[#This Row],[себестоимость_]]</f>
        <v>4.8946499999999986</v>
      </c>
      <c r="L20415"/>
    </row>
    <row r="20416" spans="2:12" x14ac:dyDescent="0.4">
      <c r="B20416" s="5" t="s">
        <v>70</v>
      </c>
      <c r="C20416" s="5" t="s">
        <v>55</v>
      </c>
      <c r="D20416" s="5" t="s">
        <v>64</v>
      </c>
      <c r="E20416" s="5" t="s">
        <v>7</v>
      </c>
      <c r="F20416" s="6">
        <v>44593</v>
      </c>
      <c r="G20416" s="6" t="str">
        <f>TEXT(datatable[[#This Row],[дата]],"ММ")</f>
        <v>02</v>
      </c>
      <c r="H20416" s="8">
        <v>20.6416</v>
      </c>
      <c r="I20416" s="8">
        <v>8.1515000000000004</v>
      </c>
      <c r="J20416" s="8">
        <f>datatable[[#This Row],[продажи_]]-datatable[[#This Row],[себестоимость_]]</f>
        <v>12.4901</v>
      </c>
      <c r="L20416"/>
    </row>
    <row r="20417" spans="2:12" x14ac:dyDescent="0.4">
      <c r="B20417" s="5" t="s">
        <v>70</v>
      </c>
      <c r="C20417" s="5" t="s">
        <v>55</v>
      </c>
      <c r="D20417" s="5" t="s">
        <v>64</v>
      </c>
      <c r="E20417" s="5" t="s">
        <v>7</v>
      </c>
      <c r="F20417" s="6">
        <v>44621</v>
      </c>
      <c r="G20417" s="6" t="str">
        <f>TEXT(datatable[[#This Row],[дата]],"ММ")</f>
        <v>03</v>
      </c>
      <c r="H20417" s="8">
        <v>26.508800000000001</v>
      </c>
      <c r="I20417" s="8">
        <v>13.152000000000001</v>
      </c>
      <c r="J20417" s="8">
        <f>datatable[[#This Row],[продажи_]]-datatable[[#This Row],[себестоимость_]]</f>
        <v>13.3568</v>
      </c>
      <c r="L20417"/>
    </row>
    <row r="20418" spans="2:12" x14ac:dyDescent="0.4">
      <c r="B20418" s="5" t="s">
        <v>70</v>
      </c>
      <c r="C20418" s="5" t="s">
        <v>55</v>
      </c>
      <c r="D20418" s="5" t="s">
        <v>64</v>
      </c>
      <c r="E20418" s="5" t="s">
        <v>7</v>
      </c>
      <c r="F20418" s="6">
        <v>44652</v>
      </c>
      <c r="G20418" s="6" t="str">
        <f>TEXT(datatable[[#This Row],[дата]],"ММ")</f>
        <v>04</v>
      </c>
      <c r="H20418" s="8">
        <v>20.216000000000001</v>
      </c>
      <c r="I20418" s="8">
        <v>8.1515000000000004</v>
      </c>
      <c r="J20418" s="8">
        <f>datatable[[#This Row],[продажи_]]-datatable[[#This Row],[себестоимость_]]</f>
        <v>12.064500000000001</v>
      </c>
      <c r="L20418"/>
    </row>
    <row r="20419" spans="2:12" x14ac:dyDescent="0.4">
      <c r="B20419" s="5" t="s">
        <v>70</v>
      </c>
      <c r="C20419" s="5" t="s">
        <v>55</v>
      </c>
      <c r="D20419" s="5" t="s">
        <v>64</v>
      </c>
      <c r="E20419" s="5" t="s">
        <v>7</v>
      </c>
      <c r="F20419" s="6">
        <v>44682</v>
      </c>
      <c r="G20419" s="6" t="str">
        <f>TEXT(datatable[[#This Row],[дата]],"ММ")</f>
        <v>05</v>
      </c>
      <c r="H20419" s="8">
        <v>16.233600000000003</v>
      </c>
      <c r="I20419" s="8">
        <v>9.7818000000000005</v>
      </c>
      <c r="J20419" s="8">
        <f>datatable[[#This Row],[продажи_]]-datatable[[#This Row],[себестоимость_]]</f>
        <v>6.4518000000000022</v>
      </c>
      <c r="L20419"/>
    </row>
    <row r="20420" spans="2:12" x14ac:dyDescent="0.4">
      <c r="B20420" s="5" t="s">
        <v>70</v>
      </c>
      <c r="C20420" s="5" t="s">
        <v>55</v>
      </c>
      <c r="D20420" s="5" t="s">
        <v>64</v>
      </c>
      <c r="E20420" s="5" t="s">
        <v>7</v>
      </c>
      <c r="F20420" s="6">
        <v>44713</v>
      </c>
      <c r="G20420" s="6" t="str">
        <f>TEXT(datatable[[#This Row],[дата]],"ММ")</f>
        <v>06</v>
      </c>
      <c r="H20420" s="8">
        <v>19.957600000000003</v>
      </c>
      <c r="I20420" s="8">
        <v>10.151699999999998</v>
      </c>
      <c r="J20420" s="8">
        <f>datatable[[#This Row],[продажи_]]-datatable[[#This Row],[себестоимость_]]</f>
        <v>9.8059000000000047</v>
      </c>
      <c r="L20420"/>
    </row>
    <row r="20421" spans="2:12" x14ac:dyDescent="0.4">
      <c r="B20421" s="5" t="s">
        <v>70</v>
      </c>
      <c r="C20421" s="5" t="s">
        <v>55</v>
      </c>
      <c r="D20421" s="5" t="s">
        <v>64</v>
      </c>
      <c r="E20421" s="5" t="s">
        <v>7</v>
      </c>
      <c r="F20421" s="6">
        <v>44743</v>
      </c>
      <c r="G20421" s="6" t="str">
        <f>TEXT(datatable[[#This Row],[дата]],"ММ")</f>
        <v>07</v>
      </c>
      <c r="H20421" s="8">
        <v>10.336</v>
      </c>
      <c r="I20421" s="8">
        <v>5.48</v>
      </c>
      <c r="J20421" s="8">
        <f>datatable[[#This Row],[продажи_]]-datatable[[#This Row],[себестоимость_]]</f>
        <v>4.8559999999999999</v>
      </c>
      <c r="L20421"/>
    </row>
    <row r="20422" spans="2:12" x14ac:dyDescent="0.4">
      <c r="B20422" s="5" t="s">
        <v>70</v>
      </c>
      <c r="C20422" s="5" t="s">
        <v>55</v>
      </c>
      <c r="D20422" s="5" t="s">
        <v>64</v>
      </c>
      <c r="E20422" s="5" t="s">
        <v>7</v>
      </c>
      <c r="F20422" s="6">
        <v>44774</v>
      </c>
      <c r="G20422" s="6" t="str">
        <f>TEXT(datatable[[#This Row],[дата]],"ММ")</f>
        <v>08</v>
      </c>
      <c r="H20422" s="8">
        <v>14.637600000000001</v>
      </c>
      <c r="I20422" s="8">
        <v>6.165</v>
      </c>
      <c r="J20422" s="8">
        <f>datatable[[#This Row],[продажи_]]-datatable[[#This Row],[себестоимость_]]</f>
        <v>8.4725999999999999</v>
      </c>
      <c r="L20422"/>
    </row>
    <row r="20423" spans="2:12" x14ac:dyDescent="0.4">
      <c r="B20423" s="5" t="s">
        <v>70</v>
      </c>
      <c r="C20423" s="5" t="s">
        <v>55</v>
      </c>
      <c r="D20423" s="5" t="s">
        <v>64</v>
      </c>
      <c r="E20423" s="5" t="s">
        <v>7</v>
      </c>
      <c r="F20423" s="6">
        <v>44805</v>
      </c>
      <c r="G20423" s="6" t="str">
        <f>TEXT(datatable[[#This Row],[дата]],"ММ")</f>
        <v>09</v>
      </c>
      <c r="H20423" s="8">
        <v>14.896000000000001</v>
      </c>
      <c r="I20423" s="8">
        <v>6.9185000000000008</v>
      </c>
      <c r="J20423" s="8">
        <f>datatable[[#This Row],[продажи_]]-datatable[[#This Row],[себестоимость_]]</f>
        <v>7.9775</v>
      </c>
      <c r="L20423"/>
    </row>
    <row r="20424" spans="2:12" x14ac:dyDescent="0.4">
      <c r="B20424" s="5" t="s">
        <v>70</v>
      </c>
      <c r="C20424" s="5" t="s">
        <v>55</v>
      </c>
      <c r="D20424" s="5" t="s">
        <v>64</v>
      </c>
      <c r="E20424" s="5" t="s">
        <v>7</v>
      </c>
      <c r="F20424" s="6">
        <v>44835</v>
      </c>
      <c r="G20424" s="6" t="str">
        <f>TEXT(datatable[[#This Row],[дата]],"ММ")</f>
        <v>10</v>
      </c>
      <c r="H20424" s="8">
        <v>22.556800000000003</v>
      </c>
      <c r="I20424" s="8">
        <v>8.3432999999999993</v>
      </c>
      <c r="J20424" s="8">
        <f>datatable[[#This Row],[продажи_]]-datatable[[#This Row],[себестоимость_]]</f>
        <v>14.213500000000003</v>
      </c>
      <c r="L20424"/>
    </row>
    <row r="20425" spans="2:12" x14ac:dyDescent="0.4">
      <c r="B20425" s="5" t="s">
        <v>70</v>
      </c>
      <c r="C20425" s="5" t="s">
        <v>55</v>
      </c>
      <c r="D20425" s="5" t="s">
        <v>64</v>
      </c>
      <c r="E20425" s="5" t="s">
        <v>7</v>
      </c>
      <c r="F20425" s="6">
        <v>44866</v>
      </c>
      <c r="G20425" s="6" t="str">
        <f>TEXT(datatable[[#This Row],[дата]],"ММ")</f>
        <v>11</v>
      </c>
      <c r="H20425" s="8">
        <v>20.550400000000003</v>
      </c>
      <c r="I20425" s="8">
        <v>10.685999999999998</v>
      </c>
      <c r="J20425" s="8">
        <f>datatable[[#This Row],[продажи_]]-datatable[[#This Row],[себестоимость_]]</f>
        <v>9.8644000000000052</v>
      </c>
      <c r="L20425"/>
    </row>
    <row r="20426" spans="2:12" x14ac:dyDescent="0.4">
      <c r="B20426" s="5" t="s">
        <v>70</v>
      </c>
      <c r="C20426" s="5" t="s">
        <v>55</v>
      </c>
      <c r="D20426" s="5" t="s">
        <v>64</v>
      </c>
      <c r="E20426" s="5" t="s">
        <v>7</v>
      </c>
      <c r="F20426" s="6">
        <v>44896</v>
      </c>
      <c r="G20426" s="6" t="str">
        <f>TEXT(datatable[[#This Row],[дата]],"ММ")</f>
        <v>12</v>
      </c>
      <c r="H20426" s="8">
        <v>19.699200000000005</v>
      </c>
      <c r="I20426" s="8">
        <v>8.877600000000001</v>
      </c>
      <c r="J20426" s="8">
        <f>datatable[[#This Row],[продажи_]]-datatable[[#This Row],[себестоимость_]]</f>
        <v>10.821600000000004</v>
      </c>
      <c r="L20426"/>
    </row>
    <row r="20427" spans="2:12" x14ac:dyDescent="0.4">
      <c r="B20427" s="5" t="s">
        <v>70</v>
      </c>
      <c r="C20427" s="5" t="s">
        <v>55</v>
      </c>
      <c r="D20427" s="5" t="s">
        <v>64</v>
      </c>
      <c r="E20427" s="5" t="s">
        <v>7</v>
      </c>
      <c r="F20427" s="6">
        <v>44562</v>
      </c>
      <c r="G20427" s="6" t="str">
        <f>TEXT(datatable[[#This Row],[дата]],"ММ")</f>
        <v>01</v>
      </c>
      <c r="H20427" s="8">
        <v>13.018500000000001</v>
      </c>
      <c r="I20427" s="8">
        <v>4.0716000000000001</v>
      </c>
      <c r="J20427" s="8">
        <f>datatable[[#This Row],[продажи_]]-datatable[[#This Row],[себестоимость_]]</f>
        <v>8.9469000000000012</v>
      </c>
      <c r="L20427"/>
    </row>
    <row r="20428" spans="2:12" x14ac:dyDescent="0.4">
      <c r="B20428" s="5" t="s">
        <v>70</v>
      </c>
      <c r="C20428" s="5" t="s">
        <v>55</v>
      </c>
      <c r="D20428" s="5" t="s">
        <v>64</v>
      </c>
      <c r="E20428" s="5" t="s">
        <v>7</v>
      </c>
      <c r="F20428" s="6">
        <v>44593</v>
      </c>
      <c r="G20428" s="6" t="str">
        <f>TEXT(datatable[[#This Row],[дата]],"ММ")</f>
        <v>02</v>
      </c>
      <c r="H20428" s="8">
        <v>21.723800000000001</v>
      </c>
      <c r="I20428" s="8">
        <v>5.3591999999999995</v>
      </c>
      <c r="J20428" s="8">
        <f>datatable[[#This Row],[продажи_]]-datatable[[#This Row],[себестоимость_]]</f>
        <v>16.364600000000003</v>
      </c>
      <c r="L20428"/>
    </row>
    <row r="20429" spans="2:12" x14ac:dyDescent="0.4">
      <c r="B20429" s="5" t="s">
        <v>70</v>
      </c>
      <c r="C20429" s="5" t="s">
        <v>55</v>
      </c>
      <c r="D20429" s="5" t="s">
        <v>64</v>
      </c>
      <c r="E20429" s="5" t="s">
        <v>7</v>
      </c>
      <c r="F20429" s="6">
        <v>44621</v>
      </c>
      <c r="G20429" s="6" t="str">
        <f>TEXT(datatable[[#This Row],[дата]],"ММ")</f>
        <v>03</v>
      </c>
      <c r="H20429" s="8">
        <v>20.198399999999999</v>
      </c>
      <c r="I20429" s="8">
        <v>6.8208000000000002</v>
      </c>
      <c r="J20429" s="8">
        <f>datatable[[#This Row],[продажи_]]-datatable[[#This Row],[себестоимость_]]</f>
        <v>13.377599999999999</v>
      </c>
      <c r="L20429"/>
    </row>
    <row r="20430" spans="2:12" x14ac:dyDescent="0.4">
      <c r="B20430" s="5" t="s">
        <v>70</v>
      </c>
      <c r="C20430" s="5" t="s">
        <v>55</v>
      </c>
      <c r="D20430" s="5" t="s">
        <v>64</v>
      </c>
      <c r="E20430" s="5" t="s">
        <v>7</v>
      </c>
      <c r="F20430" s="6">
        <v>44652</v>
      </c>
      <c r="G20430" s="6" t="str">
        <f>TEXT(datatable[[#This Row],[дата]],"ММ")</f>
        <v>04</v>
      </c>
      <c r="H20430" s="8">
        <v>17.305399999999999</v>
      </c>
      <c r="I20430" s="8">
        <v>5.1764999999999999</v>
      </c>
      <c r="J20430" s="8">
        <f>datatable[[#This Row],[продажи_]]-datatable[[#This Row],[себестоимость_]]</f>
        <v>12.128899999999998</v>
      </c>
      <c r="L20430"/>
    </row>
    <row r="20431" spans="2:12" x14ac:dyDescent="0.4">
      <c r="B20431" s="5" t="s">
        <v>70</v>
      </c>
      <c r="C20431" s="5" t="s">
        <v>55</v>
      </c>
      <c r="D20431" s="5" t="s">
        <v>64</v>
      </c>
      <c r="E20431" s="5" t="s">
        <v>7</v>
      </c>
      <c r="F20431" s="6">
        <v>44682</v>
      </c>
      <c r="G20431" s="6" t="str">
        <f>TEXT(datatable[[#This Row],[дата]],"ММ")</f>
        <v>05</v>
      </c>
      <c r="H20431" s="8">
        <v>13.7286</v>
      </c>
      <c r="I20431" s="8">
        <v>6.1595999999999993</v>
      </c>
      <c r="J20431" s="8">
        <f>datatable[[#This Row],[продажи_]]-datatable[[#This Row],[себестоимость_]]</f>
        <v>7.5690000000000008</v>
      </c>
      <c r="L20431"/>
    </row>
    <row r="20432" spans="2:12" x14ac:dyDescent="0.4">
      <c r="B20432" s="5" t="s">
        <v>70</v>
      </c>
      <c r="C20432" s="5" t="s">
        <v>55</v>
      </c>
      <c r="D20432" s="5" t="s">
        <v>64</v>
      </c>
      <c r="E20432" s="5" t="s">
        <v>7</v>
      </c>
      <c r="F20432" s="6">
        <v>44713</v>
      </c>
      <c r="G20432" s="6" t="str">
        <f>TEXT(datatable[[#This Row],[дата]],"ММ")</f>
        <v>06</v>
      </c>
      <c r="H20432" s="8">
        <v>16.411199999999997</v>
      </c>
      <c r="I20432" s="8">
        <v>6.3336000000000006</v>
      </c>
      <c r="J20432" s="8">
        <f>datatable[[#This Row],[продажи_]]-datatable[[#This Row],[себестоимость_]]</f>
        <v>10.077599999999997</v>
      </c>
      <c r="L20432"/>
    </row>
    <row r="20433" spans="2:12" x14ac:dyDescent="0.4">
      <c r="B20433" s="5" t="s">
        <v>70</v>
      </c>
      <c r="C20433" s="5" t="s">
        <v>55</v>
      </c>
      <c r="D20433" s="5" t="s">
        <v>64</v>
      </c>
      <c r="E20433" s="5" t="s">
        <v>7</v>
      </c>
      <c r="F20433" s="6">
        <v>44743</v>
      </c>
      <c r="G20433" s="6" t="str">
        <f>TEXT(datatable[[#This Row],[дата]],"ММ")</f>
        <v>07</v>
      </c>
      <c r="H20433" s="8">
        <v>12.518799999999999</v>
      </c>
      <c r="I20433" s="8">
        <v>3.5495999999999999</v>
      </c>
      <c r="J20433" s="8">
        <f>datatable[[#This Row],[продажи_]]-datatable[[#This Row],[себестоимость_]]</f>
        <v>8.969199999999999</v>
      </c>
      <c r="L20433"/>
    </row>
    <row r="20434" spans="2:12" x14ac:dyDescent="0.4">
      <c r="B20434" s="5" t="s">
        <v>70</v>
      </c>
      <c r="C20434" s="5" t="s">
        <v>55</v>
      </c>
      <c r="D20434" s="5" t="s">
        <v>64</v>
      </c>
      <c r="E20434" s="5" t="s">
        <v>7</v>
      </c>
      <c r="F20434" s="6">
        <v>44774</v>
      </c>
      <c r="G20434" s="6" t="str">
        <f>TEXT(datatable[[#This Row],[дата]],"ММ")</f>
        <v>08</v>
      </c>
      <c r="H20434" s="8">
        <v>12.190050000000001</v>
      </c>
      <c r="I20434" s="8">
        <v>3.4843500000000001</v>
      </c>
      <c r="J20434" s="8">
        <f>datatable[[#This Row],[продажи_]]-datatable[[#This Row],[себестоимость_]]</f>
        <v>8.7057000000000002</v>
      </c>
      <c r="L20434"/>
    </row>
    <row r="20435" spans="2:12" x14ac:dyDescent="0.4">
      <c r="B20435" s="5" t="s">
        <v>70</v>
      </c>
      <c r="C20435" s="5" t="s">
        <v>55</v>
      </c>
      <c r="D20435" s="5" t="s">
        <v>64</v>
      </c>
      <c r="E20435" s="5" t="s">
        <v>7</v>
      </c>
      <c r="F20435" s="6">
        <v>44805</v>
      </c>
      <c r="G20435" s="6" t="str">
        <f>TEXT(datatable[[#This Row],[дата]],"ММ")</f>
        <v>09</v>
      </c>
      <c r="H20435" s="8">
        <v>14.728000000000002</v>
      </c>
      <c r="I20435" s="8">
        <v>3.6975000000000002</v>
      </c>
      <c r="J20435" s="8">
        <f>datatable[[#This Row],[продажи_]]-datatable[[#This Row],[себестоимость_]]</f>
        <v>11.030500000000002</v>
      </c>
      <c r="L20435"/>
    </row>
    <row r="20436" spans="2:12" x14ac:dyDescent="0.4">
      <c r="B20436" s="5" t="s">
        <v>70</v>
      </c>
      <c r="C20436" s="5" t="s">
        <v>55</v>
      </c>
      <c r="D20436" s="5" t="s">
        <v>64</v>
      </c>
      <c r="E20436" s="5" t="s">
        <v>7</v>
      </c>
      <c r="F20436" s="6">
        <v>44835</v>
      </c>
      <c r="G20436" s="6" t="str">
        <f>TEXT(datatable[[#This Row],[дата]],"ММ")</f>
        <v>10</v>
      </c>
      <c r="H20436" s="8">
        <v>20.987399999999997</v>
      </c>
      <c r="I20436" s="8">
        <v>7.3079999999999998</v>
      </c>
      <c r="J20436" s="8">
        <f>datatable[[#This Row],[продажи_]]-datatable[[#This Row],[себестоимость_]]</f>
        <v>13.679399999999998</v>
      </c>
      <c r="L20436"/>
    </row>
    <row r="20437" spans="2:12" x14ac:dyDescent="0.4">
      <c r="B20437" s="5" t="s">
        <v>70</v>
      </c>
      <c r="C20437" s="5" t="s">
        <v>55</v>
      </c>
      <c r="D20437" s="5" t="s">
        <v>64</v>
      </c>
      <c r="E20437" s="5" t="s">
        <v>7</v>
      </c>
      <c r="F20437" s="6">
        <v>44866</v>
      </c>
      <c r="G20437" s="6" t="str">
        <f>TEXT(datatable[[#This Row],[дата]],"ММ")</f>
        <v>11</v>
      </c>
      <c r="H20437" s="8">
        <v>14.530749999999999</v>
      </c>
      <c r="I20437" s="8">
        <v>4.8067500000000001</v>
      </c>
      <c r="J20437" s="8">
        <f>datatable[[#This Row],[продажи_]]-datatable[[#This Row],[себестоимость_]]</f>
        <v>9.7240000000000002</v>
      </c>
      <c r="L20437"/>
    </row>
    <row r="20438" spans="2:12" x14ac:dyDescent="0.4">
      <c r="B20438" s="5" t="s">
        <v>70</v>
      </c>
      <c r="C20438" s="5" t="s">
        <v>55</v>
      </c>
      <c r="D20438" s="5" t="s">
        <v>64</v>
      </c>
      <c r="E20438" s="5" t="s">
        <v>7</v>
      </c>
      <c r="F20438" s="6">
        <v>44896</v>
      </c>
      <c r="G20438" s="6" t="str">
        <f>TEXT(datatable[[#This Row],[дата]],"ММ")</f>
        <v>12</v>
      </c>
      <c r="H20438" s="8">
        <v>14.517600000000002</v>
      </c>
      <c r="I20438" s="8">
        <v>4.2282000000000002</v>
      </c>
      <c r="J20438" s="8">
        <f>datatable[[#This Row],[продажи_]]-datatable[[#This Row],[себестоимость_]]</f>
        <v>10.289400000000001</v>
      </c>
      <c r="L20438"/>
    </row>
    <row r="20439" spans="2:12" x14ac:dyDescent="0.4">
      <c r="B20439" s="5" t="s">
        <v>70</v>
      </c>
      <c r="C20439" s="5" t="s">
        <v>55</v>
      </c>
      <c r="D20439" s="5" t="s">
        <v>64</v>
      </c>
      <c r="E20439" s="5" t="s">
        <v>7</v>
      </c>
      <c r="F20439" s="6">
        <v>44562</v>
      </c>
      <c r="G20439" s="6" t="str">
        <f>TEXT(datatable[[#This Row],[дата]],"ММ")</f>
        <v>01</v>
      </c>
      <c r="H20439" s="8">
        <v>3.6288</v>
      </c>
      <c r="I20439" s="8">
        <v>1.9080000000000001</v>
      </c>
      <c r="J20439" s="8">
        <f>datatable[[#This Row],[продажи_]]-datatable[[#This Row],[себестоимость_]]</f>
        <v>1.7207999999999999</v>
      </c>
      <c r="L20439"/>
    </row>
    <row r="20440" spans="2:12" x14ac:dyDescent="0.4">
      <c r="B20440" s="5" t="s">
        <v>70</v>
      </c>
      <c r="C20440" s="5" t="s">
        <v>55</v>
      </c>
      <c r="D20440" s="5" t="s">
        <v>64</v>
      </c>
      <c r="E20440" s="5" t="s">
        <v>7</v>
      </c>
      <c r="F20440" s="6">
        <v>44593</v>
      </c>
      <c r="G20440" s="6" t="str">
        <f>TEXT(datatable[[#This Row],[дата]],"ММ")</f>
        <v>02</v>
      </c>
      <c r="H20440" s="8">
        <v>5.3760000000000003</v>
      </c>
      <c r="I20440" s="8">
        <v>2.7440000000000002</v>
      </c>
      <c r="J20440" s="8">
        <f>datatable[[#This Row],[продажи_]]-datatable[[#This Row],[себестоимость_]]</f>
        <v>2.6320000000000001</v>
      </c>
      <c r="L20440"/>
    </row>
    <row r="20441" spans="2:12" x14ac:dyDescent="0.4">
      <c r="B20441" s="5" t="s">
        <v>70</v>
      </c>
      <c r="C20441" s="5" t="s">
        <v>55</v>
      </c>
      <c r="D20441" s="5" t="s">
        <v>64</v>
      </c>
      <c r="E20441" s="5" t="s">
        <v>7</v>
      </c>
      <c r="F20441" s="6">
        <v>44621</v>
      </c>
      <c r="G20441" s="6" t="str">
        <f>TEXT(datatable[[#This Row],[дата]],"ММ")</f>
        <v>03</v>
      </c>
      <c r="H20441" s="8">
        <v>8.9855999999999998</v>
      </c>
      <c r="I20441" s="8">
        <v>2.9440000000000004</v>
      </c>
      <c r="J20441" s="8">
        <f>datatable[[#This Row],[продажи_]]-datatable[[#This Row],[себестоимость_]]</f>
        <v>6.041599999999999</v>
      </c>
      <c r="L20441"/>
    </row>
    <row r="20442" spans="2:12" x14ac:dyDescent="0.4">
      <c r="B20442" s="5" t="s">
        <v>70</v>
      </c>
      <c r="C20442" s="5" t="s">
        <v>55</v>
      </c>
      <c r="D20442" s="5" t="s">
        <v>64</v>
      </c>
      <c r="E20442" s="5" t="s">
        <v>7</v>
      </c>
      <c r="F20442" s="6">
        <v>44652</v>
      </c>
      <c r="G20442" s="6" t="str">
        <f>TEXT(datatable[[#This Row],[дата]],"ММ")</f>
        <v>04</v>
      </c>
      <c r="H20442" s="8">
        <v>7.5264000000000006</v>
      </c>
      <c r="I20442" s="8">
        <v>2.4640000000000004</v>
      </c>
      <c r="J20442" s="8">
        <f>datatable[[#This Row],[продажи_]]-datatable[[#This Row],[себестоимость_]]</f>
        <v>5.0624000000000002</v>
      </c>
      <c r="L20442"/>
    </row>
    <row r="20443" spans="2:12" x14ac:dyDescent="0.4">
      <c r="B20443" s="5" t="s">
        <v>70</v>
      </c>
      <c r="C20443" s="5" t="s">
        <v>55</v>
      </c>
      <c r="D20443" s="5" t="s">
        <v>64</v>
      </c>
      <c r="E20443" s="5" t="s">
        <v>7</v>
      </c>
      <c r="F20443" s="6">
        <v>44682</v>
      </c>
      <c r="G20443" s="6" t="str">
        <f>TEXT(datatable[[#This Row],[дата]],"ММ")</f>
        <v>05</v>
      </c>
      <c r="H20443" s="8">
        <v>6.4512</v>
      </c>
      <c r="I20443" s="8">
        <v>2.16</v>
      </c>
      <c r="J20443" s="8">
        <f>datatable[[#This Row],[продажи_]]-datatable[[#This Row],[себестоимость_]]</f>
        <v>4.2911999999999999</v>
      </c>
      <c r="L20443"/>
    </row>
    <row r="20444" spans="2:12" x14ac:dyDescent="0.4">
      <c r="B20444" s="5" t="s">
        <v>70</v>
      </c>
      <c r="C20444" s="5" t="s">
        <v>55</v>
      </c>
      <c r="D20444" s="5" t="s">
        <v>64</v>
      </c>
      <c r="E20444" s="5" t="s">
        <v>7</v>
      </c>
      <c r="F20444" s="6">
        <v>44713</v>
      </c>
      <c r="G20444" s="6" t="str">
        <f>TEXT(datatable[[#This Row],[дата]],"ММ")</f>
        <v>06</v>
      </c>
      <c r="H20444" s="8">
        <v>5.9904000000000002</v>
      </c>
      <c r="I20444" s="8">
        <v>2.8860000000000006</v>
      </c>
      <c r="J20444" s="8">
        <f>datatable[[#This Row],[продажи_]]-datatable[[#This Row],[себестоимость_]]</f>
        <v>3.1043999999999996</v>
      </c>
      <c r="L20444"/>
    </row>
    <row r="20445" spans="2:12" x14ac:dyDescent="0.4">
      <c r="B20445" s="5" t="s">
        <v>70</v>
      </c>
      <c r="C20445" s="5" t="s">
        <v>55</v>
      </c>
      <c r="D20445" s="5" t="s">
        <v>64</v>
      </c>
      <c r="E20445" s="5" t="s">
        <v>7</v>
      </c>
      <c r="F20445" s="6">
        <v>44743</v>
      </c>
      <c r="G20445" s="6" t="str">
        <f>TEXT(datatable[[#This Row],[дата]],"ММ")</f>
        <v>07</v>
      </c>
      <c r="H20445" s="8">
        <v>4.6079999999999997</v>
      </c>
      <c r="I20445" s="8">
        <v>1.4560000000000002</v>
      </c>
      <c r="J20445" s="8">
        <f>datatable[[#This Row],[продажи_]]-datatable[[#This Row],[себестоимость_]]</f>
        <v>3.1519999999999992</v>
      </c>
      <c r="L20445"/>
    </row>
    <row r="20446" spans="2:12" x14ac:dyDescent="0.4">
      <c r="B20446" s="5" t="s">
        <v>70</v>
      </c>
      <c r="C20446" s="5" t="s">
        <v>55</v>
      </c>
      <c r="D20446" s="5" t="s">
        <v>64</v>
      </c>
      <c r="E20446" s="5" t="s">
        <v>7</v>
      </c>
      <c r="F20446" s="6">
        <v>44774</v>
      </c>
      <c r="G20446" s="6" t="str">
        <f>TEXT(datatable[[#This Row],[дата]],"ММ")</f>
        <v>08</v>
      </c>
      <c r="H20446" s="8">
        <v>4.8815999999999997</v>
      </c>
      <c r="I20446" s="8">
        <v>1.746</v>
      </c>
      <c r="J20446" s="8">
        <f>datatable[[#This Row],[продажи_]]-datatable[[#This Row],[себестоимость_]]</f>
        <v>3.1355999999999997</v>
      </c>
      <c r="L20446"/>
    </row>
    <row r="20447" spans="2:12" x14ac:dyDescent="0.4">
      <c r="B20447" s="5" t="s">
        <v>70</v>
      </c>
      <c r="C20447" s="5" t="s">
        <v>55</v>
      </c>
      <c r="D20447" s="5" t="s">
        <v>64</v>
      </c>
      <c r="E20447" s="5" t="s">
        <v>7</v>
      </c>
      <c r="F20447" s="6">
        <v>44805</v>
      </c>
      <c r="G20447" s="6" t="str">
        <f>TEXT(datatable[[#This Row],[дата]],"ММ")</f>
        <v>09</v>
      </c>
      <c r="H20447" s="8">
        <v>5.4239999999999995</v>
      </c>
      <c r="I20447" s="8">
        <v>1.62</v>
      </c>
      <c r="J20447" s="8">
        <f>datatable[[#This Row],[продажи_]]-datatable[[#This Row],[себестоимость_]]</f>
        <v>3.8039999999999994</v>
      </c>
      <c r="L20447"/>
    </row>
    <row r="20448" spans="2:12" x14ac:dyDescent="0.4">
      <c r="B20448" s="5" t="s">
        <v>70</v>
      </c>
      <c r="C20448" s="5" t="s">
        <v>55</v>
      </c>
      <c r="D20448" s="5" t="s">
        <v>64</v>
      </c>
      <c r="E20448" s="5" t="s">
        <v>7</v>
      </c>
      <c r="F20448" s="6">
        <v>44835</v>
      </c>
      <c r="G20448" s="6" t="str">
        <f>TEXT(datatable[[#This Row],[дата]],"ММ")</f>
        <v>10</v>
      </c>
      <c r="H20448" s="8">
        <v>5.6447999999999992</v>
      </c>
      <c r="I20448" s="8">
        <v>3.2760000000000002</v>
      </c>
      <c r="J20448" s="8">
        <f>datatable[[#This Row],[продажи_]]-datatable[[#This Row],[себестоимость_]]</f>
        <v>2.3687999999999989</v>
      </c>
      <c r="L20448"/>
    </row>
    <row r="20449" spans="2:12" x14ac:dyDescent="0.4">
      <c r="B20449" s="5" t="s">
        <v>70</v>
      </c>
      <c r="C20449" s="5" t="s">
        <v>55</v>
      </c>
      <c r="D20449" s="5" t="s">
        <v>64</v>
      </c>
      <c r="E20449" s="5" t="s">
        <v>7</v>
      </c>
      <c r="F20449" s="6">
        <v>44866</v>
      </c>
      <c r="G20449" s="6" t="str">
        <f>TEXT(datatable[[#This Row],[дата]],"ММ")</f>
        <v>11</v>
      </c>
      <c r="H20449" s="8">
        <v>6.4272</v>
      </c>
      <c r="I20449" s="8">
        <v>2.964</v>
      </c>
      <c r="J20449" s="8">
        <f>datatable[[#This Row],[продажи_]]-datatable[[#This Row],[себестоимость_]]</f>
        <v>3.4632000000000001</v>
      </c>
      <c r="L20449"/>
    </row>
    <row r="20450" spans="2:12" x14ac:dyDescent="0.4">
      <c r="B20450" s="5" t="s">
        <v>70</v>
      </c>
      <c r="C20450" s="5" t="s">
        <v>55</v>
      </c>
      <c r="D20450" s="5" t="s">
        <v>64</v>
      </c>
      <c r="E20450" s="5" t="s">
        <v>7</v>
      </c>
      <c r="F20450" s="6">
        <v>44896</v>
      </c>
      <c r="G20450" s="6" t="str">
        <f>TEXT(datatable[[#This Row],[дата]],"ММ")</f>
        <v>12</v>
      </c>
      <c r="H20450" s="8">
        <v>6.9119999999999999</v>
      </c>
      <c r="I20450" s="8">
        <v>2.2559999999999998</v>
      </c>
      <c r="J20450" s="8">
        <f>datatable[[#This Row],[продажи_]]-datatable[[#This Row],[себестоимость_]]</f>
        <v>4.6560000000000006</v>
      </c>
      <c r="L20450"/>
    </row>
    <row r="20451" spans="2:12" x14ac:dyDescent="0.4">
      <c r="B20451" s="5" t="s">
        <v>65</v>
      </c>
      <c r="C20451" s="5" t="s">
        <v>58</v>
      </c>
      <c r="D20451" s="5" t="s">
        <v>16</v>
      </c>
      <c r="E20451" s="5" t="s">
        <v>60</v>
      </c>
      <c r="F20451" s="6">
        <v>44562</v>
      </c>
      <c r="G20451" s="6" t="str">
        <f>TEXT(datatable[[#This Row],[дата]],"ММ")</f>
        <v>01</v>
      </c>
      <c r="H20451" s="8">
        <v>139.67099999999999</v>
      </c>
      <c r="I20451" s="8">
        <v>65.1798</v>
      </c>
      <c r="J20451" s="8">
        <f>datatable[[#This Row],[продажи_]]-datatable[[#This Row],[себестоимость_]]</f>
        <v>74.491199999999992</v>
      </c>
      <c r="L20451"/>
    </row>
    <row r="20452" spans="2:12" x14ac:dyDescent="0.4">
      <c r="B20452" s="5" t="s">
        <v>65</v>
      </c>
      <c r="C20452" s="5" t="s">
        <v>58</v>
      </c>
      <c r="D20452" s="5" t="s">
        <v>16</v>
      </c>
      <c r="E20452" s="5" t="s">
        <v>60</v>
      </c>
      <c r="F20452" s="6">
        <v>44593</v>
      </c>
      <c r="G20452" s="6" t="str">
        <f>TEXT(datatable[[#This Row],[дата]],"ММ")</f>
        <v>02</v>
      </c>
      <c r="H20452" s="8">
        <v>245.71749999999997</v>
      </c>
      <c r="I20452" s="8">
        <v>103.46000000000001</v>
      </c>
      <c r="J20452" s="8">
        <f>datatable[[#This Row],[продажи_]]-datatable[[#This Row],[себестоимость_]]</f>
        <v>142.25749999999996</v>
      </c>
      <c r="L20452"/>
    </row>
    <row r="20453" spans="2:12" x14ac:dyDescent="0.4">
      <c r="B20453" s="5" t="s">
        <v>65</v>
      </c>
      <c r="C20453" s="5" t="s">
        <v>58</v>
      </c>
      <c r="D20453" s="5" t="s">
        <v>16</v>
      </c>
      <c r="E20453" s="5" t="s">
        <v>60</v>
      </c>
      <c r="F20453" s="6">
        <v>44621</v>
      </c>
      <c r="G20453" s="6" t="str">
        <f>TEXT(datatable[[#This Row],[дата]],"ММ")</f>
        <v>03</v>
      </c>
      <c r="H20453" s="8">
        <v>277.86400000000003</v>
      </c>
      <c r="I20453" s="8">
        <v>114.69280000000001</v>
      </c>
      <c r="J20453" s="8">
        <f>datatable[[#This Row],[продажи_]]-datatable[[#This Row],[себестоимость_]]</f>
        <v>163.17120000000003</v>
      </c>
      <c r="L20453"/>
    </row>
    <row r="20454" spans="2:12" x14ac:dyDescent="0.4">
      <c r="B20454" s="5" t="s">
        <v>65</v>
      </c>
      <c r="C20454" s="5" t="s">
        <v>58</v>
      </c>
      <c r="D20454" s="5" t="s">
        <v>16</v>
      </c>
      <c r="E20454" s="5" t="s">
        <v>60</v>
      </c>
      <c r="F20454" s="6">
        <v>44652</v>
      </c>
      <c r="G20454" s="6" t="str">
        <f>TEXT(datatable[[#This Row],[дата]],"ММ")</f>
        <v>04</v>
      </c>
      <c r="H20454" s="8">
        <v>287.10149999999999</v>
      </c>
      <c r="I20454" s="8">
        <v>113.80600000000001</v>
      </c>
      <c r="J20454" s="8">
        <f>datatable[[#This Row],[продажи_]]-datatable[[#This Row],[себестоимость_]]</f>
        <v>173.29549999999998</v>
      </c>
      <c r="L20454"/>
    </row>
    <row r="20455" spans="2:12" x14ac:dyDescent="0.4">
      <c r="B20455" s="5" t="s">
        <v>65</v>
      </c>
      <c r="C20455" s="5" t="s">
        <v>58</v>
      </c>
      <c r="D20455" s="5" t="s">
        <v>16</v>
      </c>
      <c r="E20455" s="5" t="s">
        <v>60</v>
      </c>
      <c r="F20455" s="6">
        <v>44682</v>
      </c>
      <c r="G20455" s="6" t="str">
        <f>TEXT(datatable[[#This Row],[дата]],"ММ")</f>
        <v>05</v>
      </c>
      <c r="H20455" s="8">
        <v>186.22800000000001</v>
      </c>
      <c r="I20455" s="8">
        <v>94.000800000000012</v>
      </c>
      <c r="J20455" s="8">
        <f>datatable[[#This Row],[продажи_]]-datatable[[#This Row],[себестоимость_]]</f>
        <v>92.227199999999996</v>
      </c>
      <c r="L20455"/>
    </row>
    <row r="20456" spans="2:12" x14ac:dyDescent="0.4">
      <c r="B20456" s="5" t="s">
        <v>65</v>
      </c>
      <c r="C20456" s="5" t="s">
        <v>58</v>
      </c>
      <c r="D20456" s="5" t="s">
        <v>16</v>
      </c>
      <c r="E20456" s="5" t="s">
        <v>60</v>
      </c>
      <c r="F20456" s="6">
        <v>44713</v>
      </c>
      <c r="G20456" s="6" t="str">
        <f>TEXT(datatable[[#This Row],[дата]],"ММ")</f>
        <v>06</v>
      </c>
      <c r="H20456" s="8">
        <v>211.35400000000001</v>
      </c>
      <c r="I20456" s="8">
        <v>80.698800000000006</v>
      </c>
      <c r="J20456" s="8">
        <f>datatable[[#This Row],[продажи_]]-datatable[[#This Row],[себестоимость_]]</f>
        <v>130.65520000000001</v>
      </c>
      <c r="L20456"/>
    </row>
    <row r="20457" spans="2:12" x14ac:dyDescent="0.4">
      <c r="B20457" s="5" t="s">
        <v>65</v>
      </c>
      <c r="C20457" s="5" t="s">
        <v>58</v>
      </c>
      <c r="D20457" s="5" t="s">
        <v>16</v>
      </c>
      <c r="E20457" s="5" t="s">
        <v>60</v>
      </c>
      <c r="F20457" s="6">
        <v>44743</v>
      </c>
      <c r="G20457" s="6" t="str">
        <f>TEXT(datatable[[#This Row],[дата]],"ММ")</f>
        <v>07</v>
      </c>
      <c r="H20457" s="8">
        <v>164.05800000000002</v>
      </c>
      <c r="I20457" s="8">
        <v>70.944000000000003</v>
      </c>
      <c r="J20457" s="8">
        <f>datatable[[#This Row],[продажи_]]-datatable[[#This Row],[себестоимость_]]</f>
        <v>93.114000000000019</v>
      </c>
      <c r="L20457"/>
    </row>
    <row r="20458" spans="2:12" x14ac:dyDescent="0.4">
      <c r="B20458" s="5" t="s">
        <v>65</v>
      </c>
      <c r="C20458" s="5" t="s">
        <v>58</v>
      </c>
      <c r="D20458" s="5" t="s">
        <v>16</v>
      </c>
      <c r="E20458" s="5" t="s">
        <v>60</v>
      </c>
      <c r="F20458" s="6">
        <v>44774</v>
      </c>
      <c r="G20458" s="6" t="str">
        <f>TEXT(datatable[[#This Row],[дата]],"ММ")</f>
        <v>08</v>
      </c>
      <c r="H20458" s="8">
        <v>144.65925000000001</v>
      </c>
      <c r="I20458" s="8">
        <v>75.156300000000002</v>
      </c>
      <c r="J20458" s="8">
        <f>datatable[[#This Row],[продажи_]]-datatable[[#This Row],[себестоимость_]]</f>
        <v>69.502950000000013</v>
      </c>
      <c r="L20458"/>
    </row>
    <row r="20459" spans="2:12" x14ac:dyDescent="0.4">
      <c r="B20459" s="5" t="s">
        <v>65</v>
      </c>
      <c r="C20459" s="5" t="s">
        <v>58</v>
      </c>
      <c r="D20459" s="5" t="s">
        <v>16</v>
      </c>
      <c r="E20459" s="5" t="s">
        <v>60</v>
      </c>
      <c r="F20459" s="6">
        <v>44805</v>
      </c>
      <c r="G20459" s="6" t="str">
        <f>TEXT(datatable[[#This Row],[дата]],"ММ")</f>
        <v>09</v>
      </c>
      <c r="H20459" s="8">
        <v>210.61499999999998</v>
      </c>
      <c r="I20459" s="8">
        <v>85.724000000000004</v>
      </c>
      <c r="J20459" s="8">
        <f>datatable[[#This Row],[продажи_]]-datatable[[#This Row],[себестоимость_]]</f>
        <v>124.89099999999998</v>
      </c>
      <c r="L20459"/>
    </row>
    <row r="20460" spans="2:12" x14ac:dyDescent="0.4">
      <c r="B20460" s="5" t="s">
        <v>65</v>
      </c>
      <c r="C20460" s="5" t="s">
        <v>58</v>
      </c>
      <c r="D20460" s="5" t="s">
        <v>16</v>
      </c>
      <c r="E20460" s="5" t="s">
        <v>60</v>
      </c>
      <c r="F20460" s="6">
        <v>44835</v>
      </c>
      <c r="G20460" s="6" t="str">
        <f>TEXT(datatable[[#This Row],[дата]],"ММ")</f>
        <v>10</v>
      </c>
      <c r="H20460" s="8">
        <v>284.51499999999999</v>
      </c>
      <c r="I20460" s="8">
        <v>115.87520000000002</v>
      </c>
      <c r="J20460" s="8">
        <f>datatable[[#This Row],[продажи_]]-datatable[[#This Row],[себестоимость_]]</f>
        <v>168.63979999999998</v>
      </c>
      <c r="L20460"/>
    </row>
    <row r="20461" spans="2:12" x14ac:dyDescent="0.4">
      <c r="B20461" s="5" t="s">
        <v>65</v>
      </c>
      <c r="C20461" s="5" t="s">
        <v>58</v>
      </c>
      <c r="D20461" s="5" t="s">
        <v>16</v>
      </c>
      <c r="E20461" s="5" t="s">
        <v>60</v>
      </c>
      <c r="F20461" s="6">
        <v>44866</v>
      </c>
      <c r="G20461" s="6" t="str">
        <f>TEXT(datatable[[#This Row],[дата]],"ММ")</f>
        <v>11</v>
      </c>
      <c r="H20461" s="8">
        <v>252.18375000000003</v>
      </c>
      <c r="I20461" s="8">
        <v>79.738100000000003</v>
      </c>
      <c r="J20461" s="8">
        <f>datatable[[#This Row],[продажи_]]-datatable[[#This Row],[себестоимость_]]</f>
        <v>172.44565000000003</v>
      </c>
      <c r="L20461"/>
    </row>
    <row r="20462" spans="2:12" x14ac:dyDescent="0.4">
      <c r="B20462" s="5" t="s">
        <v>65</v>
      </c>
      <c r="C20462" s="5" t="s">
        <v>58</v>
      </c>
      <c r="D20462" s="5" t="s">
        <v>16</v>
      </c>
      <c r="E20462" s="5" t="s">
        <v>60</v>
      </c>
      <c r="F20462" s="6">
        <v>44896</v>
      </c>
      <c r="G20462" s="6" t="str">
        <f>TEXT(datatable[[#This Row],[дата]],"ММ")</f>
        <v>12</v>
      </c>
      <c r="H20462" s="8">
        <v>235.00200000000004</v>
      </c>
      <c r="I20462" s="8">
        <v>73.604399999999998</v>
      </c>
      <c r="J20462" s="8">
        <f>datatable[[#This Row],[продажи_]]-datatable[[#This Row],[себестоимость_]]</f>
        <v>161.39760000000004</v>
      </c>
      <c r="L20462"/>
    </row>
    <row r="20463" spans="2:12" x14ac:dyDescent="0.4">
      <c r="B20463" s="5" t="s">
        <v>65</v>
      </c>
      <c r="C20463" s="5" t="s">
        <v>58</v>
      </c>
      <c r="D20463" s="5" t="s">
        <v>16</v>
      </c>
      <c r="E20463" s="5" t="s">
        <v>8</v>
      </c>
      <c r="F20463" s="6">
        <v>44562</v>
      </c>
      <c r="G20463" s="6" t="str">
        <f>TEXT(datatable[[#This Row],[дата]],"ММ")</f>
        <v>01</v>
      </c>
      <c r="H20463" s="8">
        <v>110.98080000000002</v>
      </c>
      <c r="I20463" s="8">
        <v>90.390600000000006</v>
      </c>
      <c r="J20463" s="8">
        <f>datatable[[#This Row],[продажи_]]-datatable[[#This Row],[себестоимость_]]</f>
        <v>20.59020000000001</v>
      </c>
      <c r="L20463"/>
    </row>
    <row r="20464" spans="2:12" x14ac:dyDescent="0.4">
      <c r="B20464" s="5" t="s">
        <v>65</v>
      </c>
      <c r="C20464" s="5" t="s">
        <v>58</v>
      </c>
      <c r="D20464" s="5" t="s">
        <v>16</v>
      </c>
      <c r="E20464" s="5" t="s">
        <v>8</v>
      </c>
      <c r="F20464" s="6">
        <v>44593</v>
      </c>
      <c r="G20464" s="6" t="str">
        <f>TEXT(datatable[[#This Row],[дата]],"ММ")</f>
        <v>02</v>
      </c>
      <c r="H20464" s="8">
        <v>171.09540000000004</v>
      </c>
      <c r="I20464" s="8">
        <v>107.3058</v>
      </c>
      <c r="J20464" s="8">
        <f>datatable[[#This Row],[продажи_]]-datatable[[#This Row],[себестоимость_]]</f>
        <v>63.789600000000036</v>
      </c>
      <c r="L20464"/>
    </row>
    <row r="20465" spans="2:12" x14ac:dyDescent="0.4">
      <c r="B20465" s="5" t="s">
        <v>65</v>
      </c>
      <c r="C20465" s="5" t="s">
        <v>58</v>
      </c>
      <c r="D20465" s="5" t="s">
        <v>16</v>
      </c>
      <c r="E20465" s="5" t="s">
        <v>8</v>
      </c>
      <c r="F20465" s="6">
        <v>44621</v>
      </c>
      <c r="G20465" s="6" t="str">
        <f>TEXT(datatable[[#This Row],[дата]],"ММ")</f>
        <v>03</v>
      </c>
      <c r="H20465" s="8">
        <v>160.3056</v>
      </c>
      <c r="I20465" s="8">
        <v>152.23680000000002</v>
      </c>
      <c r="J20465" s="8">
        <f>datatable[[#This Row],[продажи_]]-datatable[[#This Row],[себестоимость_]]</f>
        <v>8.0687999999999818</v>
      </c>
      <c r="L20465"/>
    </row>
    <row r="20466" spans="2:12" x14ac:dyDescent="0.4">
      <c r="B20466" s="5" t="s">
        <v>65</v>
      </c>
      <c r="C20466" s="5" t="s">
        <v>58</v>
      </c>
      <c r="D20466" s="5" t="s">
        <v>16</v>
      </c>
      <c r="E20466" s="5" t="s">
        <v>8</v>
      </c>
      <c r="F20466" s="6">
        <v>44652</v>
      </c>
      <c r="G20466" s="6" t="str">
        <f>TEXT(datatable[[#This Row],[дата]],"ММ")</f>
        <v>04</v>
      </c>
      <c r="H20466" s="8">
        <v>151.05720000000002</v>
      </c>
      <c r="I20466" s="8">
        <v>122.1066</v>
      </c>
      <c r="J20466" s="8">
        <f>datatable[[#This Row],[продажи_]]-datatable[[#This Row],[себестоимость_]]</f>
        <v>28.950600000000023</v>
      </c>
      <c r="L20466"/>
    </row>
    <row r="20467" spans="2:12" x14ac:dyDescent="0.4">
      <c r="B20467" s="5" t="s">
        <v>65</v>
      </c>
      <c r="C20467" s="5" t="s">
        <v>58</v>
      </c>
      <c r="D20467" s="5" t="s">
        <v>16</v>
      </c>
      <c r="E20467" s="5" t="s">
        <v>8</v>
      </c>
      <c r="F20467" s="6">
        <v>44682</v>
      </c>
      <c r="G20467" s="6" t="str">
        <f>TEXT(datatable[[#This Row],[дата]],"ММ")</f>
        <v>05</v>
      </c>
      <c r="H20467" s="8">
        <v>109.6596</v>
      </c>
      <c r="I20467" s="8">
        <v>97.2624</v>
      </c>
      <c r="J20467" s="8">
        <f>datatable[[#This Row],[продажи_]]-datatable[[#This Row],[себестоимость_]]</f>
        <v>12.397199999999998</v>
      </c>
      <c r="L20467"/>
    </row>
    <row r="20468" spans="2:12" x14ac:dyDescent="0.4">
      <c r="B20468" s="5" t="s">
        <v>65</v>
      </c>
      <c r="C20468" s="5" t="s">
        <v>58</v>
      </c>
      <c r="D20468" s="5" t="s">
        <v>16</v>
      </c>
      <c r="E20468" s="5" t="s">
        <v>8</v>
      </c>
      <c r="F20468" s="6">
        <v>44713</v>
      </c>
      <c r="G20468" s="6" t="str">
        <f>TEXT(datatable[[#This Row],[дата]],"ММ")</f>
        <v>06</v>
      </c>
      <c r="H20468" s="8">
        <v>164.59949999999998</v>
      </c>
      <c r="I20468" s="8">
        <v>135.1454</v>
      </c>
      <c r="J20468" s="8">
        <f>datatable[[#This Row],[продажи_]]-datatable[[#This Row],[себестоимость_]]</f>
        <v>29.454099999999983</v>
      </c>
      <c r="L20468"/>
    </row>
    <row r="20469" spans="2:12" x14ac:dyDescent="0.4">
      <c r="B20469" s="5" t="s">
        <v>65</v>
      </c>
      <c r="C20469" s="5" t="s">
        <v>58</v>
      </c>
      <c r="D20469" s="5" t="s">
        <v>16</v>
      </c>
      <c r="E20469" s="5" t="s">
        <v>8</v>
      </c>
      <c r="F20469" s="6">
        <v>44743</v>
      </c>
      <c r="G20469" s="6" t="str">
        <f>TEXT(datatable[[#This Row],[дата]],"ММ")</f>
        <v>07</v>
      </c>
      <c r="H20469" s="8">
        <v>75.748800000000003</v>
      </c>
      <c r="I20469" s="8">
        <v>69.070400000000006</v>
      </c>
      <c r="J20469" s="8">
        <f>datatable[[#This Row],[продажи_]]-datatable[[#This Row],[себестоимость_]]</f>
        <v>6.6783999999999963</v>
      </c>
      <c r="L20469"/>
    </row>
    <row r="20470" spans="2:12" x14ac:dyDescent="0.4">
      <c r="B20470" s="5" t="s">
        <v>65</v>
      </c>
      <c r="C20470" s="5" t="s">
        <v>58</v>
      </c>
      <c r="D20470" s="5" t="s">
        <v>16</v>
      </c>
      <c r="E20470" s="5" t="s">
        <v>8</v>
      </c>
      <c r="F20470" s="6">
        <v>44774</v>
      </c>
      <c r="G20470" s="6" t="str">
        <f>TEXT(datatable[[#This Row],[дата]],"ММ")</f>
        <v>08</v>
      </c>
      <c r="H20470" s="8">
        <v>106.02630000000001</v>
      </c>
      <c r="I20470" s="8">
        <v>67.396500000000003</v>
      </c>
      <c r="J20470" s="8">
        <f>datatable[[#This Row],[продажи_]]-datatable[[#This Row],[себестоимость_]]</f>
        <v>38.629800000000003</v>
      </c>
      <c r="L20470"/>
    </row>
    <row r="20471" spans="2:12" x14ac:dyDescent="0.4">
      <c r="B20471" s="5" t="s">
        <v>65</v>
      </c>
      <c r="C20471" s="5" t="s">
        <v>58</v>
      </c>
      <c r="D20471" s="5" t="s">
        <v>16</v>
      </c>
      <c r="E20471" s="5" t="s">
        <v>8</v>
      </c>
      <c r="F20471" s="6">
        <v>44805</v>
      </c>
      <c r="G20471" s="6" t="str">
        <f>TEXT(datatable[[#This Row],[дата]],"ММ")</f>
        <v>09</v>
      </c>
      <c r="H20471" s="8">
        <v>100.19100000000002</v>
      </c>
      <c r="I20471" s="8">
        <v>100.434</v>
      </c>
      <c r="J20471" s="8">
        <f>datatable[[#This Row],[продажи_]]-datatable[[#This Row],[себестоимость_]]</f>
        <v>-0.24299999999998079</v>
      </c>
      <c r="L20471"/>
    </row>
    <row r="20472" spans="2:12" x14ac:dyDescent="0.4">
      <c r="B20472" s="5" t="s">
        <v>65</v>
      </c>
      <c r="C20472" s="5" t="s">
        <v>58</v>
      </c>
      <c r="D20472" s="5" t="s">
        <v>16</v>
      </c>
      <c r="E20472" s="5" t="s">
        <v>8</v>
      </c>
      <c r="F20472" s="6">
        <v>44835</v>
      </c>
      <c r="G20472" s="6" t="str">
        <f>TEXT(datatable[[#This Row],[дата]],"ММ")</f>
        <v>10</v>
      </c>
      <c r="H20472" s="8">
        <v>124.85340000000002</v>
      </c>
      <c r="I20472" s="8">
        <v>124.57340000000001</v>
      </c>
      <c r="J20472" s="8">
        <f>datatable[[#This Row],[продажи_]]-datatable[[#This Row],[себестоимость_]]</f>
        <v>0.28000000000001535</v>
      </c>
      <c r="L20472"/>
    </row>
    <row r="20473" spans="2:12" x14ac:dyDescent="0.4">
      <c r="B20473" s="5" t="s">
        <v>65</v>
      </c>
      <c r="C20473" s="5" t="s">
        <v>58</v>
      </c>
      <c r="D20473" s="5" t="s">
        <v>16</v>
      </c>
      <c r="E20473" s="5" t="s">
        <v>8</v>
      </c>
      <c r="F20473" s="6">
        <v>44866</v>
      </c>
      <c r="G20473" s="6" t="str">
        <f>TEXT(datatable[[#This Row],[дата]],"ММ")</f>
        <v>11</v>
      </c>
      <c r="H20473" s="8">
        <v>127.3857</v>
      </c>
      <c r="I20473" s="8">
        <v>109.94879999999999</v>
      </c>
      <c r="J20473" s="8">
        <f>datatable[[#This Row],[продажи_]]-datatable[[#This Row],[себестоимость_]]</f>
        <v>17.436900000000009</v>
      </c>
      <c r="L20473"/>
    </row>
    <row r="20474" spans="2:12" x14ac:dyDescent="0.4">
      <c r="B20474" s="5" t="s">
        <v>65</v>
      </c>
      <c r="C20474" s="5" t="s">
        <v>58</v>
      </c>
      <c r="D20474" s="5" t="s">
        <v>16</v>
      </c>
      <c r="E20474" s="5" t="s">
        <v>8</v>
      </c>
      <c r="F20474" s="6">
        <v>44896</v>
      </c>
      <c r="G20474" s="6" t="str">
        <f>TEXT(datatable[[#This Row],[дата]],"ММ")</f>
        <v>12</v>
      </c>
      <c r="H20474" s="8">
        <v>150.61679999999998</v>
      </c>
      <c r="I20474" s="8">
        <v>101.49119999999999</v>
      </c>
      <c r="J20474" s="8">
        <f>datatable[[#This Row],[продажи_]]-datatable[[#This Row],[себестоимость_]]</f>
        <v>49.125599999999991</v>
      </c>
      <c r="L20474"/>
    </row>
    <row r="20475" spans="2:12" x14ac:dyDescent="0.4">
      <c r="B20475" s="5" t="s">
        <v>65</v>
      </c>
      <c r="C20475" s="5" t="s">
        <v>58</v>
      </c>
      <c r="D20475" s="5" t="s">
        <v>16</v>
      </c>
      <c r="E20475" s="5" t="s">
        <v>61</v>
      </c>
      <c r="F20475" s="6">
        <v>44562</v>
      </c>
      <c r="G20475" s="6" t="str">
        <f>TEXT(datatable[[#This Row],[дата]],"ММ")</f>
        <v>01</v>
      </c>
      <c r="H20475" s="8">
        <v>49.845599999999997</v>
      </c>
      <c r="I20475" s="8">
        <v>29.2194</v>
      </c>
      <c r="J20475" s="8">
        <f>datatable[[#This Row],[продажи_]]-datatable[[#This Row],[себестоимость_]]</f>
        <v>20.626199999999997</v>
      </c>
      <c r="L20475"/>
    </row>
    <row r="20476" spans="2:12" x14ac:dyDescent="0.4">
      <c r="B20476" s="5" t="s">
        <v>65</v>
      </c>
      <c r="C20476" s="5" t="s">
        <v>58</v>
      </c>
      <c r="D20476" s="5" t="s">
        <v>16</v>
      </c>
      <c r="E20476" s="5" t="s">
        <v>61</v>
      </c>
      <c r="F20476" s="6">
        <v>44593</v>
      </c>
      <c r="G20476" s="6" t="str">
        <f>TEXT(datatable[[#This Row],[дата]],"ММ")</f>
        <v>02</v>
      </c>
      <c r="H20476" s="8">
        <v>77.537599999999998</v>
      </c>
      <c r="I20476" s="8">
        <v>57.8977</v>
      </c>
      <c r="J20476" s="8">
        <f>datatable[[#This Row],[продажи_]]-datatable[[#This Row],[себестоимость_]]</f>
        <v>19.639899999999997</v>
      </c>
      <c r="L20476"/>
    </row>
    <row r="20477" spans="2:12" x14ac:dyDescent="0.4">
      <c r="B20477" s="5" t="s">
        <v>65</v>
      </c>
      <c r="C20477" s="5" t="s">
        <v>58</v>
      </c>
      <c r="D20477" s="5" t="s">
        <v>16</v>
      </c>
      <c r="E20477" s="5" t="s">
        <v>61</v>
      </c>
      <c r="F20477" s="6">
        <v>44621</v>
      </c>
      <c r="G20477" s="6" t="str">
        <f>TEXT(datatable[[#This Row],[дата]],"ММ")</f>
        <v>03</v>
      </c>
      <c r="H20477" s="8">
        <v>112.31360000000001</v>
      </c>
      <c r="I20477" s="8">
        <v>50.708799999999997</v>
      </c>
      <c r="J20477" s="8">
        <f>datatable[[#This Row],[продажи_]]-datatable[[#This Row],[себестоимость_]]</f>
        <v>61.604800000000012</v>
      </c>
      <c r="L20477"/>
    </row>
    <row r="20478" spans="2:12" x14ac:dyDescent="0.4">
      <c r="B20478" s="5" t="s">
        <v>65</v>
      </c>
      <c r="C20478" s="5" t="s">
        <v>58</v>
      </c>
      <c r="D20478" s="5" t="s">
        <v>16</v>
      </c>
      <c r="E20478" s="5" t="s">
        <v>61</v>
      </c>
      <c r="F20478" s="6">
        <v>44652</v>
      </c>
      <c r="G20478" s="6" t="str">
        <f>TEXT(datatable[[#This Row],[дата]],"ММ")</f>
        <v>04</v>
      </c>
      <c r="H20478" s="8">
        <v>89.258399999999995</v>
      </c>
      <c r="I20478" s="8">
        <v>54.6511</v>
      </c>
      <c r="J20478" s="8">
        <f>datatable[[#This Row],[продажи_]]-datatable[[#This Row],[себестоимость_]]</f>
        <v>34.607299999999995</v>
      </c>
      <c r="L20478"/>
    </row>
    <row r="20479" spans="2:12" x14ac:dyDescent="0.4">
      <c r="B20479" s="5" t="s">
        <v>65</v>
      </c>
      <c r="C20479" s="5" t="s">
        <v>58</v>
      </c>
      <c r="D20479" s="5" t="s">
        <v>16</v>
      </c>
      <c r="E20479" s="5" t="s">
        <v>61</v>
      </c>
      <c r="F20479" s="6">
        <v>44682</v>
      </c>
      <c r="G20479" s="6" t="str">
        <f>TEXT(datatable[[#This Row],[дата]],"ММ")</f>
        <v>05</v>
      </c>
      <c r="H20479" s="8">
        <v>73.415999999999997</v>
      </c>
      <c r="I20479" s="8">
        <v>38.495400000000004</v>
      </c>
      <c r="J20479" s="8">
        <f>datatable[[#This Row],[продажи_]]-datatable[[#This Row],[себестоимость_]]</f>
        <v>34.920599999999993</v>
      </c>
      <c r="L20479"/>
    </row>
    <row r="20480" spans="2:12" x14ac:dyDescent="0.4">
      <c r="B20480" s="5" t="s">
        <v>65</v>
      </c>
      <c r="C20480" s="5" t="s">
        <v>58</v>
      </c>
      <c r="D20480" s="5" t="s">
        <v>16</v>
      </c>
      <c r="E20480" s="5" t="s">
        <v>61</v>
      </c>
      <c r="F20480" s="6">
        <v>44713</v>
      </c>
      <c r="G20480" s="6" t="str">
        <f>TEXT(datatable[[#This Row],[дата]],"ММ")</f>
        <v>06</v>
      </c>
      <c r="H20480" s="8">
        <v>74.510800000000003</v>
      </c>
      <c r="I20480" s="8">
        <v>47.2303</v>
      </c>
      <c r="J20480" s="8">
        <f>datatable[[#This Row],[продажи_]]-datatable[[#This Row],[себестоимость_]]</f>
        <v>27.280500000000004</v>
      </c>
      <c r="L20480"/>
    </row>
    <row r="20481" spans="2:12" x14ac:dyDescent="0.4">
      <c r="B20481" s="5" t="s">
        <v>65</v>
      </c>
      <c r="C20481" s="5" t="s">
        <v>58</v>
      </c>
      <c r="D20481" s="5" t="s">
        <v>16</v>
      </c>
      <c r="E20481" s="5" t="s">
        <v>61</v>
      </c>
      <c r="F20481" s="6">
        <v>44743</v>
      </c>
      <c r="G20481" s="6" t="str">
        <f>TEXT(datatable[[#This Row],[дата]],"ММ")</f>
        <v>07</v>
      </c>
      <c r="H20481" s="8">
        <v>61.308799999999998</v>
      </c>
      <c r="I20481" s="8">
        <v>34.939599999999999</v>
      </c>
      <c r="J20481" s="8">
        <f>datatable[[#This Row],[продажи_]]-datatable[[#This Row],[себестоимость_]]</f>
        <v>26.369199999999999</v>
      </c>
      <c r="L20481"/>
    </row>
    <row r="20482" spans="2:12" x14ac:dyDescent="0.4">
      <c r="B20482" s="5" t="s">
        <v>65</v>
      </c>
      <c r="C20482" s="5" t="s">
        <v>58</v>
      </c>
      <c r="D20482" s="5" t="s">
        <v>16</v>
      </c>
      <c r="E20482" s="5" t="s">
        <v>61</v>
      </c>
      <c r="F20482" s="6">
        <v>44774</v>
      </c>
      <c r="G20482" s="6" t="str">
        <f>TEXT(datatable[[#This Row],[дата]],"ММ")</f>
        <v>08</v>
      </c>
      <c r="H20482" s="8">
        <v>46.947600000000001</v>
      </c>
      <c r="I20482" s="8">
        <v>30.262950000000004</v>
      </c>
      <c r="J20482" s="8">
        <f>datatable[[#This Row],[продажи_]]-datatable[[#This Row],[себестоимость_]]</f>
        <v>16.684649999999998</v>
      </c>
      <c r="L20482"/>
    </row>
    <row r="20483" spans="2:12" x14ac:dyDescent="0.4">
      <c r="B20483" s="5" t="s">
        <v>65</v>
      </c>
      <c r="C20483" s="5" t="s">
        <v>58</v>
      </c>
      <c r="D20483" s="5" t="s">
        <v>16</v>
      </c>
      <c r="E20483" s="5" t="s">
        <v>61</v>
      </c>
      <c r="F20483" s="6">
        <v>44805</v>
      </c>
      <c r="G20483" s="6" t="str">
        <f>TEXT(datatable[[#This Row],[дата]],"ММ")</f>
        <v>09</v>
      </c>
      <c r="H20483" s="8">
        <v>52.164000000000009</v>
      </c>
      <c r="I20483" s="8">
        <v>42.128500000000003</v>
      </c>
      <c r="J20483" s="8">
        <f>datatable[[#This Row],[продажи_]]-datatable[[#This Row],[себестоимость_]]</f>
        <v>10.035500000000006</v>
      </c>
      <c r="L20483"/>
    </row>
    <row r="20484" spans="2:12" x14ac:dyDescent="0.4">
      <c r="B20484" s="5" t="s">
        <v>65</v>
      </c>
      <c r="C20484" s="5" t="s">
        <v>58</v>
      </c>
      <c r="D20484" s="5" t="s">
        <v>16</v>
      </c>
      <c r="E20484" s="5" t="s">
        <v>61</v>
      </c>
      <c r="F20484" s="6">
        <v>44835</v>
      </c>
      <c r="G20484" s="6" t="str">
        <f>TEXT(datatable[[#This Row],[дата]],"ММ")</f>
        <v>10</v>
      </c>
      <c r="H20484" s="8">
        <v>75.734399999999994</v>
      </c>
      <c r="I20484" s="8">
        <v>53.027799999999999</v>
      </c>
      <c r="J20484" s="8">
        <f>datatable[[#This Row],[продажи_]]-datatable[[#This Row],[себестоимость_]]</f>
        <v>22.706599999999995</v>
      </c>
      <c r="L20484"/>
    </row>
    <row r="20485" spans="2:12" x14ac:dyDescent="0.4">
      <c r="B20485" s="5" t="s">
        <v>65</v>
      </c>
      <c r="C20485" s="5" t="s">
        <v>58</v>
      </c>
      <c r="D20485" s="5" t="s">
        <v>16</v>
      </c>
      <c r="E20485" s="5" t="s">
        <v>61</v>
      </c>
      <c r="F20485" s="6">
        <v>44866</v>
      </c>
      <c r="G20485" s="6" t="str">
        <f>TEXT(datatable[[#This Row],[дата]],"ММ")</f>
        <v>11</v>
      </c>
      <c r="H20485" s="8">
        <v>88.743200000000002</v>
      </c>
      <c r="I20485" s="8">
        <v>43.713150000000006</v>
      </c>
      <c r="J20485" s="8">
        <f>datatable[[#This Row],[продажи_]]-datatable[[#This Row],[себестоимость_]]</f>
        <v>45.030049999999996</v>
      </c>
      <c r="L20485"/>
    </row>
    <row r="20486" spans="2:12" x14ac:dyDescent="0.4">
      <c r="B20486" s="5" t="s">
        <v>65</v>
      </c>
      <c r="C20486" s="5" t="s">
        <v>58</v>
      </c>
      <c r="D20486" s="5" t="s">
        <v>16</v>
      </c>
      <c r="E20486" s="5" t="s">
        <v>61</v>
      </c>
      <c r="F20486" s="6">
        <v>44896</v>
      </c>
      <c r="G20486" s="6" t="str">
        <f>TEXT(datatable[[#This Row],[дата]],"ММ")</f>
        <v>12</v>
      </c>
      <c r="H20486" s="8">
        <v>71.870400000000004</v>
      </c>
      <c r="I20486" s="8">
        <v>44.988599999999998</v>
      </c>
      <c r="J20486" s="8">
        <f>datatable[[#This Row],[продажи_]]-datatable[[#This Row],[себестоимость_]]</f>
        <v>26.881800000000005</v>
      </c>
      <c r="L20486"/>
    </row>
    <row r="20487" spans="2:12" x14ac:dyDescent="0.4">
      <c r="B20487" s="5" t="s">
        <v>65</v>
      </c>
      <c r="C20487" s="5" t="s">
        <v>58</v>
      </c>
      <c r="D20487" s="5" t="s">
        <v>16</v>
      </c>
      <c r="E20487" s="5" t="s">
        <v>62</v>
      </c>
      <c r="F20487" s="6">
        <v>44562</v>
      </c>
      <c r="G20487" s="6" t="str">
        <f>TEXT(datatable[[#This Row],[дата]],"ММ")</f>
        <v>01</v>
      </c>
      <c r="H20487" s="8">
        <v>138.8502</v>
      </c>
      <c r="I20487" s="8">
        <v>75.643650000000008</v>
      </c>
      <c r="J20487" s="8">
        <f>datatable[[#This Row],[продажи_]]-datatable[[#This Row],[себестоимость_]]</f>
        <v>63.206549999999993</v>
      </c>
      <c r="L20487"/>
    </row>
    <row r="20488" spans="2:12" x14ac:dyDescent="0.4">
      <c r="B20488" s="5" t="s">
        <v>65</v>
      </c>
      <c r="C20488" s="5" t="s">
        <v>58</v>
      </c>
      <c r="D20488" s="5" t="s">
        <v>16</v>
      </c>
      <c r="E20488" s="5" t="s">
        <v>62</v>
      </c>
      <c r="F20488" s="6">
        <v>44593</v>
      </c>
      <c r="G20488" s="6" t="str">
        <f>TEXT(datatable[[#This Row],[дата]],"ММ")</f>
        <v>02</v>
      </c>
      <c r="H20488" s="8">
        <v>163.99179999999998</v>
      </c>
      <c r="I20488" s="8">
        <v>95.673900000000003</v>
      </c>
      <c r="J20488" s="8">
        <f>datatable[[#This Row],[продажи_]]-datatable[[#This Row],[себестоимость_]]</f>
        <v>68.31789999999998</v>
      </c>
      <c r="L20488"/>
    </row>
    <row r="20489" spans="2:12" x14ac:dyDescent="0.4">
      <c r="B20489" s="5" t="s">
        <v>65</v>
      </c>
      <c r="C20489" s="5" t="s">
        <v>58</v>
      </c>
      <c r="D20489" s="5" t="s">
        <v>16</v>
      </c>
      <c r="E20489" s="5" t="s">
        <v>62</v>
      </c>
      <c r="F20489" s="6">
        <v>44621</v>
      </c>
      <c r="G20489" s="6" t="str">
        <f>TEXT(datatable[[#This Row],[дата]],"ММ")</f>
        <v>03</v>
      </c>
      <c r="H20489" s="8">
        <v>260.55840000000001</v>
      </c>
      <c r="I20489" s="8">
        <v>125.68</v>
      </c>
      <c r="J20489" s="8">
        <f>datatable[[#This Row],[продажи_]]-datatable[[#This Row],[себестоимость_]]</f>
        <v>134.8784</v>
      </c>
      <c r="L20489"/>
    </row>
    <row r="20490" spans="2:12" x14ac:dyDescent="0.4">
      <c r="B20490" s="5" t="s">
        <v>65</v>
      </c>
      <c r="C20490" s="5" t="s">
        <v>58</v>
      </c>
      <c r="D20490" s="5" t="s">
        <v>16</v>
      </c>
      <c r="E20490" s="5" t="s">
        <v>62</v>
      </c>
      <c r="F20490" s="6">
        <v>44652</v>
      </c>
      <c r="G20490" s="6" t="str">
        <f>TEXT(datatable[[#This Row],[дата]],"ММ")</f>
        <v>04</v>
      </c>
      <c r="H20490" s="8">
        <v>215.98920000000001</v>
      </c>
      <c r="I20490" s="8">
        <v>112.1694</v>
      </c>
      <c r="J20490" s="8">
        <f>datatable[[#This Row],[продажи_]]-datatable[[#This Row],[себестоимость_]]</f>
        <v>103.81980000000001</v>
      </c>
      <c r="L20490"/>
    </row>
    <row r="20491" spans="2:12" x14ac:dyDescent="0.4">
      <c r="B20491" s="5" t="s">
        <v>65</v>
      </c>
      <c r="C20491" s="5" t="s">
        <v>58</v>
      </c>
      <c r="D20491" s="5" t="s">
        <v>16</v>
      </c>
      <c r="E20491" s="5" t="s">
        <v>62</v>
      </c>
      <c r="F20491" s="6">
        <v>44682</v>
      </c>
      <c r="G20491" s="6" t="str">
        <f>TEXT(datatable[[#This Row],[дата]],"ММ")</f>
        <v>05</v>
      </c>
      <c r="H20491" s="8">
        <v>167.99160000000001</v>
      </c>
      <c r="I20491" s="8">
        <v>102.74340000000001</v>
      </c>
      <c r="J20491" s="8">
        <f>datatable[[#This Row],[продажи_]]-datatable[[#This Row],[себестоимость_]]</f>
        <v>65.248199999999997</v>
      </c>
      <c r="L20491"/>
    </row>
    <row r="20492" spans="2:12" x14ac:dyDescent="0.4">
      <c r="B20492" s="5" t="s">
        <v>65</v>
      </c>
      <c r="C20492" s="5" t="s">
        <v>58</v>
      </c>
      <c r="D20492" s="5" t="s">
        <v>16</v>
      </c>
      <c r="E20492" s="5" t="s">
        <v>62</v>
      </c>
      <c r="F20492" s="6">
        <v>44713</v>
      </c>
      <c r="G20492" s="6" t="str">
        <f>TEXT(datatable[[#This Row],[дата]],"ММ")</f>
        <v>06</v>
      </c>
      <c r="H20492" s="8">
        <v>180.13385</v>
      </c>
      <c r="I20492" s="8">
        <v>94.966950000000011</v>
      </c>
      <c r="J20492" s="8">
        <f>datatable[[#This Row],[продажи_]]-datatable[[#This Row],[себестоимость_]]</f>
        <v>85.166899999999984</v>
      </c>
      <c r="L20492"/>
    </row>
    <row r="20493" spans="2:12" x14ac:dyDescent="0.4">
      <c r="B20493" s="5" t="s">
        <v>65</v>
      </c>
      <c r="C20493" s="5" t="s">
        <v>58</v>
      </c>
      <c r="D20493" s="5" t="s">
        <v>16</v>
      </c>
      <c r="E20493" s="5" t="s">
        <v>62</v>
      </c>
      <c r="F20493" s="6">
        <v>44743</v>
      </c>
      <c r="G20493" s="6" t="str">
        <f>TEXT(datatable[[#This Row],[дата]],"ММ")</f>
        <v>07</v>
      </c>
      <c r="H20493" s="8">
        <v>118.85120000000001</v>
      </c>
      <c r="I20493" s="8">
        <v>67.867200000000011</v>
      </c>
      <c r="J20493" s="8">
        <f>datatable[[#This Row],[продажи_]]-datatable[[#This Row],[себестоимость_]]</f>
        <v>50.983999999999995</v>
      </c>
      <c r="L20493"/>
    </row>
    <row r="20494" spans="2:12" x14ac:dyDescent="0.4">
      <c r="B20494" s="5" t="s">
        <v>65</v>
      </c>
      <c r="C20494" s="5" t="s">
        <v>58</v>
      </c>
      <c r="D20494" s="5" t="s">
        <v>16</v>
      </c>
      <c r="E20494" s="5" t="s">
        <v>62</v>
      </c>
      <c r="F20494" s="6">
        <v>44774</v>
      </c>
      <c r="G20494" s="6" t="str">
        <f>TEXT(datatable[[#This Row],[дата]],"ММ")</f>
        <v>08</v>
      </c>
      <c r="H20494" s="8">
        <v>120.85109999999999</v>
      </c>
      <c r="I20494" s="8">
        <v>64.332450000000009</v>
      </c>
      <c r="J20494" s="8">
        <f>datatable[[#This Row],[продажи_]]-datatable[[#This Row],[себестоимость_]]</f>
        <v>56.51864999999998</v>
      </c>
      <c r="L20494"/>
    </row>
    <row r="20495" spans="2:12" x14ac:dyDescent="0.4">
      <c r="B20495" s="5" t="s">
        <v>65</v>
      </c>
      <c r="C20495" s="5" t="s">
        <v>58</v>
      </c>
      <c r="D20495" s="5" t="s">
        <v>16</v>
      </c>
      <c r="E20495" s="5" t="s">
        <v>62</v>
      </c>
      <c r="F20495" s="6">
        <v>44805</v>
      </c>
      <c r="G20495" s="6" t="str">
        <f>TEXT(datatable[[#This Row],[дата]],"ММ")</f>
        <v>09</v>
      </c>
      <c r="H20495" s="8">
        <v>144.27850000000001</v>
      </c>
      <c r="I20495" s="8">
        <v>76.978999999999999</v>
      </c>
      <c r="J20495" s="8">
        <f>datatable[[#This Row],[продажи_]]-datatable[[#This Row],[себестоимость_]]</f>
        <v>67.299500000000009</v>
      </c>
      <c r="L20495"/>
    </row>
    <row r="20496" spans="2:12" x14ac:dyDescent="0.4">
      <c r="B20496" s="5" t="s">
        <v>65</v>
      </c>
      <c r="C20496" s="5" t="s">
        <v>58</v>
      </c>
      <c r="D20496" s="5" t="s">
        <v>16</v>
      </c>
      <c r="E20496" s="5" t="s">
        <v>62</v>
      </c>
      <c r="F20496" s="6">
        <v>44835</v>
      </c>
      <c r="G20496" s="6" t="str">
        <f>TEXT(datatable[[#This Row],[дата]],"ММ")</f>
        <v>10</v>
      </c>
      <c r="H20496" s="8">
        <v>177.99110000000002</v>
      </c>
      <c r="I20496" s="8">
        <v>108.8703</v>
      </c>
      <c r="J20496" s="8">
        <f>datatable[[#This Row],[продажи_]]-datatable[[#This Row],[себестоимость_]]</f>
        <v>69.120800000000017</v>
      </c>
      <c r="L20496"/>
    </row>
    <row r="20497" spans="2:12" x14ac:dyDescent="0.4">
      <c r="B20497" s="5" t="s">
        <v>65</v>
      </c>
      <c r="C20497" s="5" t="s">
        <v>58</v>
      </c>
      <c r="D20497" s="5" t="s">
        <v>16</v>
      </c>
      <c r="E20497" s="5" t="s">
        <v>62</v>
      </c>
      <c r="F20497" s="6">
        <v>44866</v>
      </c>
      <c r="G20497" s="6" t="str">
        <f>TEXT(datatable[[#This Row],[дата]],"ММ")</f>
        <v>11</v>
      </c>
      <c r="H20497" s="8">
        <v>209.84664999999998</v>
      </c>
      <c r="I20497" s="8">
        <v>103.13615000000001</v>
      </c>
      <c r="J20497" s="8">
        <f>datatable[[#This Row],[продажи_]]-datatable[[#This Row],[себестоимость_]]</f>
        <v>106.71049999999997</v>
      </c>
      <c r="L20497"/>
    </row>
    <row r="20498" spans="2:12" x14ac:dyDescent="0.4">
      <c r="B20498" s="5" t="s">
        <v>65</v>
      </c>
      <c r="C20498" s="5" t="s">
        <v>58</v>
      </c>
      <c r="D20498" s="5" t="s">
        <v>16</v>
      </c>
      <c r="E20498" s="5" t="s">
        <v>62</v>
      </c>
      <c r="F20498" s="6">
        <v>44896</v>
      </c>
      <c r="G20498" s="6" t="str">
        <f>TEXT(datatable[[#This Row],[дата]],"ММ")</f>
        <v>12</v>
      </c>
      <c r="H20498" s="8">
        <v>173.13420000000002</v>
      </c>
      <c r="I20498" s="8">
        <v>95.202600000000004</v>
      </c>
      <c r="J20498" s="8">
        <f>datatable[[#This Row],[продажи_]]-datatable[[#This Row],[себестоимость_]]</f>
        <v>77.931600000000017</v>
      </c>
      <c r="L20498"/>
    </row>
    <row r="20499" spans="2:12" x14ac:dyDescent="0.4">
      <c r="B20499" s="5" t="s">
        <v>65</v>
      </c>
      <c r="C20499" s="5" t="s">
        <v>58</v>
      </c>
      <c r="D20499" s="5" t="s">
        <v>16</v>
      </c>
      <c r="E20499" s="5" t="s">
        <v>9</v>
      </c>
      <c r="F20499" s="6">
        <v>44562</v>
      </c>
      <c r="G20499" s="6" t="str">
        <f>TEXT(datatable[[#This Row],[дата]],"ММ")</f>
        <v>01</v>
      </c>
      <c r="H20499" s="8">
        <v>147.13650000000001</v>
      </c>
      <c r="I20499" s="8">
        <v>95.157000000000011</v>
      </c>
      <c r="J20499" s="8">
        <f>datatable[[#This Row],[продажи_]]-datatable[[#This Row],[себестоимость_]]</f>
        <v>51.979500000000002</v>
      </c>
      <c r="L20499"/>
    </row>
    <row r="20500" spans="2:12" x14ac:dyDescent="0.4">
      <c r="B20500" s="5" t="s">
        <v>65</v>
      </c>
      <c r="C20500" s="5" t="s">
        <v>58</v>
      </c>
      <c r="D20500" s="5" t="s">
        <v>16</v>
      </c>
      <c r="E20500" s="5" t="s">
        <v>9</v>
      </c>
      <c r="F20500" s="6">
        <v>44593</v>
      </c>
      <c r="G20500" s="6" t="str">
        <f>TEXT(datatable[[#This Row],[дата]],"ММ")</f>
        <v>02</v>
      </c>
      <c r="H20500" s="8">
        <v>231.05880000000002</v>
      </c>
      <c r="I20500" s="8">
        <v>167.86</v>
      </c>
      <c r="J20500" s="8">
        <f>datatable[[#This Row],[продажи_]]-datatable[[#This Row],[себестоимость_]]</f>
        <v>63.198800000000006</v>
      </c>
      <c r="L20500"/>
    </row>
    <row r="20501" spans="2:12" x14ac:dyDescent="0.4">
      <c r="B20501" s="5" t="s">
        <v>65</v>
      </c>
      <c r="C20501" s="5" t="s">
        <v>58</v>
      </c>
      <c r="D20501" s="5" t="s">
        <v>16</v>
      </c>
      <c r="E20501" s="5" t="s">
        <v>9</v>
      </c>
      <c r="F20501" s="6">
        <v>44621</v>
      </c>
      <c r="G20501" s="6" t="str">
        <f>TEXT(datatable[[#This Row],[дата]],"ММ")</f>
        <v>03</v>
      </c>
      <c r="H20501" s="8">
        <v>261.57600000000002</v>
      </c>
      <c r="I20501" s="8">
        <v>174.4</v>
      </c>
      <c r="J20501" s="8">
        <f>datatable[[#This Row],[продажи_]]-datatable[[#This Row],[себестоимость_]]</f>
        <v>87.176000000000016</v>
      </c>
      <c r="L20501"/>
    </row>
    <row r="20502" spans="2:12" x14ac:dyDescent="0.4">
      <c r="B20502" s="5" t="s">
        <v>65</v>
      </c>
      <c r="C20502" s="5" t="s">
        <v>58</v>
      </c>
      <c r="D20502" s="5" t="s">
        <v>16</v>
      </c>
      <c r="E20502" s="5" t="s">
        <v>9</v>
      </c>
      <c r="F20502" s="6">
        <v>44652</v>
      </c>
      <c r="G20502" s="6" t="str">
        <f>TEXT(datatable[[#This Row],[дата]],"ММ")</f>
        <v>04</v>
      </c>
      <c r="H20502" s="8">
        <v>180.92340000000002</v>
      </c>
      <c r="I20502" s="8">
        <v>140.392</v>
      </c>
      <c r="J20502" s="8">
        <f>datatable[[#This Row],[продажи_]]-datatable[[#This Row],[себестоимость_]]</f>
        <v>40.531400000000019</v>
      </c>
      <c r="L20502"/>
    </row>
    <row r="20503" spans="2:12" x14ac:dyDescent="0.4">
      <c r="B20503" s="5" t="s">
        <v>65</v>
      </c>
      <c r="C20503" s="5" t="s">
        <v>58</v>
      </c>
      <c r="D20503" s="5" t="s">
        <v>16</v>
      </c>
      <c r="E20503" s="5" t="s">
        <v>9</v>
      </c>
      <c r="F20503" s="6">
        <v>44682</v>
      </c>
      <c r="G20503" s="6" t="str">
        <f>TEXT(datatable[[#This Row],[дата]],"ММ")</f>
        <v>05</v>
      </c>
      <c r="H20503" s="8">
        <v>224.208</v>
      </c>
      <c r="I20503" s="8">
        <v>145.18800000000002</v>
      </c>
      <c r="J20503" s="8">
        <f>datatable[[#This Row],[продажи_]]-datatable[[#This Row],[себестоимость_]]</f>
        <v>79.019999999999982</v>
      </c>
      <c r="L20503"/>
    </row>
    <row r="20504" spans="2:12" x14ac:dyDescent="0.4">
      <c r="B20504" s="5" t="s">
        <v>65</v>
      </c>
      <c r="C20504" s="5" t="s">
        <v>58</v>
      </c>
      <c r="D20504" s="5" t="s">
        <v>16</v>
      </c>
      <c r="E20504" s="5" t="s">
        <v>9</v>
      </c>
      <c r="F20504" s="6">
        <v>44713</v>
      </c>
      <c r="G20504" s="6" t="str">
        <f>TEXT(datatable[[#This Row],[дата]],"ММ")</f>
        <v>06</v>
      </c>
      <c r="H20504" s="8">
        <v>218.6028</v>
      </c>
      <c r="I20504" s="8">
        <v>155.87000000000003</v>
      </c>
      <c r="J20504" s="8">
        <f>datatable[[#This Row],[продажи_]]-datatable[[#This Row],[себестоимость_]]</f>
        <v>62.732799999999969</v>
      </c>
      <c r="L20504"/>
    </row>
    <row r="20505" spans="2:12" x14ac:dyDescent="0.4">
      <c r="B20505" s="5" t="s">
        <v>65</v>
      </c>
      <c r="C20505" s="5" t="s">
        <v>58</v>
      </c>
      <c r="D20505" s="5" t="s">
        <v>16</v>
      </c>
      <c r="E20505" s="5" t="s">
        <v>9</v>
      </c>
      <c r="F20505" s="6">
        <v>44743</v>
      </c>
      <c r="G20505" s="6" t="str">
        <f>TEXT(datatable[[#This Row],[дата]],"ММ")</f>
        <v>07</v>
      </c>
      <c r="H20505" s="8">
        <v>103.3848</v>
      </c>
      <c r="I20505" s="8">
        <v>88.944000000000003</v>
      </c>
      <c r="J20505" s="8">
        <f>datatable[[#This Row],[продажи_]]-datatable[[#This Row],[себестоимость_]]</f>
        <v>14.440799999999996</v>
      </c>
      <c r="L20505"/>
    </row>
    <row r="20506" spans="2:12" x14ac:dyDescent="0.4">
      <c r="B20506" s="5" t="s">
        <v>65</v>
      </c>
      <c r="C20506" s="5" t="s">
        <v>58</v>
      </c>
      <c r="D20506" s="5" t="s">
        <v>16</v>
      </c>
      <c r="E20506" s="5" t="s">
        <v>9</v>
      </c>
      <c r="F20506" s="6">
        <v>44774</v>
      </c>
      <c r="G20506" s="6" t="str">
        <f>TEXT(datatable[[#This Row],[дата]],"ММ")</f>
        <v>08</v>
      </c>
      <c r="H20506" s="8">
        <v>140.13</v>
      </c>
      <c r="I20506" s="8">
        <v>78.480000000000018</v>
      </c>
      <c r="J20506" s="8">
        <f>datatable[[#This Row],[продажи_]]-datatable[[#This Row],[себестоимость_]]</f>
        <v>61.649999999999977</v>
      </c>
      <c r="L20506"/>
    </row>
    <row r="20507" spans="2:12" x14ac:dyDescent="0.4">
      <c r="B20507" s="5" t="s">
        <v>65</v>
      </c>
      <c r="C20507" s="5" t="s">
        <v>58</v>
      </c>
      <c r="D20507" s="5" t="s">
        <v>16</v>
      </c>
      <c r="E20507" s="5" t="s">
        <v>9</v>
      </c>
      <c r="F20507" s="6">
        <v>44805</v>
      </c>
      <c r="G20507" s="6" t="str">
        <f>TEXT(datatable[[#This Row],[дата]],"ММ")</f>
        <v>09</v>
      </c>
      <c r="H20507" s="8">
        <v>138.57300000000001</v>
      </c>
      <c r="I20507" s="8">
        <v>118.81</v>
      </c>
      <c r="J20507" s="8">
        <f>datatable[[#This Row],[продажи_]]-datatable[[#This Row],[себестоимость_]]</f>
        <v>19.763000000000005</v>
      </c>
      <c r="L20507"/>
    </row>
    <row r="20508" spans="2:12" x14ac:dyDescent="0.4">
      <c r="B20508" s="5" t="s">
        <v>65</v>
      </c>
      <c r="C20508" s="5" t="s">
        <v>58</v>
      </c>
      <c r="D20508" s="5" t="s">
        <v>16</v>
      </c>
      <c r="E20508" s="5" t="s">
        <v>9</v>
      </c>
      <c r="F20508" s="6">
        <v>44835</v>
      </c>
      <c r="G20508" s="6" t="str">
        <f>TEXT(datatable[[#This Row],[дата]],"ММ")</f>
        <v>10</v>
      </c>
      <c r="H20508" s="8">
        <v>246.31739999999999</v>
      </c>
      <c r="I20508" s="8">
        <v>169.386</v>
      </c>
      <c r="J20508" s="8">
        <f>datatable[[#This Row],[продажи_]]-datatable[[#This Row],[себестоимость_]]</f>
        <v>76.931399999999996</v>
      </c>
      <c r="L20508"/>
    </row>
    <row r="20509" spans="2:12" x14ac:dyDescent="0.4">
      <c r="B20509" s="5" t="s">
        <v>65</v>
      </c>
      <c r="C20509" s="5" t="s">
        <v>58</v>
      </c>
      <c r="D20509" s="5" t="s">
        <v>16</v>
      </c>
      <c r="E20509" s="5" t="s">
        <v>9</v>
      </c>
      <c r="F20509" s="6">
        <v>44866</v>
      </c>
      <c r="G20509" s="6" t="str">
        <f>TEXT(datatable[[#This Row],[дата]],"ММ")</f>
        <v>11</v>
      </c>
      <c r="H20509" s="8">
        <v>240.86789999999999</v>
      </c>
      <c r="I20509" s="8">
        <v>114.77700000000002</v>
      </c>
      <c r="J20509" s="8">
        <f>datatable[[#This Row],[продажи_]]-datatable[[#This Row],[себестоимость_]]</f>
        <v>126.09089999999998</v>
      </c>
      <c r="L20509"/>
    </row>
    <row r="20510" spans="2:12" x14ac:dyDescent="0.4">
      <c r="B20510" s="5" t="s">
        <v>65</v>
      </c>
      <c r="C20510" s="5" t="s">
        <v>58</v>
      </c>
      <c r="D20510" s="5" t="s">
        <v>16</v>
      </c>
      <c r="E20510" s="5" t="s">
        <v>9</v>
      </c>
      <c r="F20510" s="6">
        <v>44896</v>
      </c>
      <c r="G20510" s="6" t="str">
        <f>TEXT(datatable[[#This Row],[дата]],"ММ")</f>
        <v>12</v>
      </c>
      <c r="H20510" s="8">
        <v>198.05040000000002</v>
      </c>
      <c r="I20510" s="8">
        <v>105.94800000000002</v>
      </c>
      <c r="J20510" s="8">
        <f>datatable[[#This Row],[продажи_]]-datatable[[#This Row],[себестоимость_]]</f>
        <v>92.102400000000003</v>
      </c>
      <c r="L20510"/>
    </row>
    <row r="20511" spans="2:12" x14ac:dyDescent="0.4">
      <c r="B20511" s="5" t="s">
        <v>65</v>
      </c>
      <c r="C20511" s="5" t="s">
        <v>58</v>
      </c>
      <c r="D20511" s="5" t="s">
        <v>16</v>
      </c>
      <c r="E20511" s="5" t="s">
        <v>10</v>
      </c>
      <c r="F20511" s="6">
        <v>44562</v>
      </c>
      <c r="G20511" s="6" t="str">
        <f>TEXT(datatable[[#This Row],[дата]],"ММ")</f>
        <v>01</v>
      </c>
      <c r="H20511" s="8">
        <v>49.131450000000001</v>
      </c>
      <c r="I20511" s="8">
        <v>29.104200000000002</v>
      </c>
      <c r="J20511" s="8">
        <f>datatable[[#This Row],[продажи_]]-datatable[[#This Row],[себестоимость_]]</f>
        <v>20.027249999999999</v>
      </c>
      <c r="L20511"/>
    </row>
    <row r="20512" spans="2:12" x14ac:dyDescent="0.4">
      <c r="B20512" s="5" t="s">
        <v>65</v>
      </c>
      <c r="C20512" s="5" t="s">
        <v>58</v>
      </c>
      <c r="D20512" s="5" t="s">
        <v>16</v>
      </c>
      <c r="E20512" s="5" t="s">
        <v>10</v>
      </c>
      <c r="F20512" s="6">
        <v>44593</v>
      </c>
      <c r="G20512" s="6" t="str">
        <f>TEXT(datatable[[#This Row],[дата]],"ММ")</f>
        <v>02</v>
      </c>
      <c r="H20512" s="8">
        <v>67.346299999999999</v>
      </c>
      <c r="I20512" s="8">
        <v>47.733699999999999</v>
      </c>
      <c r="J20512" s="8">
        <f>datatable[[#This Row],[продажи_]]-datatable[[#This Row],[себестоимость_]]</f>
        <v>19.6126</v>
      </c>
      <c r="L20512"/>
    </row>
    <row r="20513" spans="2:12" x14ac:dyDescent="0.4">
      <c r="B20513" s="5" t="s">
        <v>65</v>
      </c>
      <c r="C20513" s="5" t="s">
        <v>58</v>
      </c>
      <c r="D20513" s="5" t="s">
        <v>16</v>
      </c>
      <c r="E20513" s="5" t="s">
        <v>10</v>
      </c>
      <c r="F20513" s="6">
        <v>44621</v>
      </c>
      <c r="G20513" s="6" t="str">
        <f>TEXT(datatable[[#This Row],[дата]],"ММ")</f>
        <v>03</v>
      </c>
      <c r="H20513" s="8">
        <v>89.939200000000014</v>
      </c>
      <c r="I20513" s="8">
        <v>51.740800000000007</v>
      </c>
      <c r="J20513" s="8">
        <f>datatable[[#This Row],[продажи_]]-datatable[[#This Row],[себестоимость_]]</f>
        <v>38.198400000000007</v>
      </c>
      <c r="L20513"/>
    </row>
    <row r="20514" spans="2:12" x14ac:dyDescent="0.4">
      <c r="B20514" s="5" t="s">
        <v>65</v>
      </c>
      <c r="C20514" s="5" t="s">
        <v>58</v>
      </c>
      <c r="D20514" s="5" t="s">
        <v>16</v>
      </c>
      <c r="E20514" s="5" t="s">
        <v>10</v>
      </c>
      <c r="F20514" s="6">
        <v>44652</v>
      </c>
      <c r="G20514" s="6" t="str">
        <f>TEXT(datatable[[#This Row],[дата]],"ММ")</f>
        <v>04</v>
      </c>
      <c r="H20514" s="8">
        <v>77.940100000000001</v>
      </c>
      <c r="I20514" s="8">
        <v>39.368000000000002</v>
      </c>
      <c r="J20514" s="8">
        <f>datatable[[#This Row],[продажи_]]-datatable[[#This Row],[себестоимость_]]</f>
        <v>38.572099999999999</v>
      </c>
      <c r="L20514"/>
    </row>
    <row r="20515" spans="2:12" x14ac:dyDescent="0.4">
      <c r="B20515" s="5" t="s">
        <v>65</v>
      </c>
      <c r="C20515" s="5" t="s">
        <v>58</v>
      </c>
      <c r="D20515" s="5" t="s">
        <v>16</v>
      </c>
      <c r="E20515" s="5" t="s">
        <v>10</v>
      </c>
      <c r="F20515" s="6">
        <v>44682</v>
      </c>
      <c r="G20515" s="6" t="str">
        <f>TEXT(datatable[[#This Row],[дата]],"ММ")</f>
        <v>05</v>
      </c>
      <c r="H20515" s="8">
        <v>77.831999999999994</v>
      </c>
      <c r="I20515" s="8">
        <v>45.976200000000006</v>
      </c>
      <c r="J20515" s="8">
        <f>datatable[[#This Row],[продажи_]]-datatable[[#This Row],[себестоимость_]]</f>
        <v>31.855799999999988</v>
      </c>
      <c r="L20515"/>
    </row>
    <row r="20516" spans="2:12" x14ac:dyDescent="0.4">
      <c r="B20516" s="5" t="s">
        <v>65</v>
      </c>
      <c r="C20516" s="5" t="s">
        <v>58</v>
      </c>
      <c r="D20516" s="5" t="s">
        <v>16</v>
      </c>
      <c r="E20516" s="5" t="s">
        <v>10</v>
      </c>
      <c r="F20516" s="6">
        <v>44713</v>
      </c>
      <c r="G20516" s="6" t="str">
        <f>TEXT(datatable[[#This Row],[дата]],"ММ")</f>
        <v>06</v>
      </c>
      <c r="H20516" s="8">
        <v>75.183550000000011</v>
      </c>
      <c r="I20516" s="8">
        <v>43.867199999999997</v>
      </c>
      <c r="J20516" s="8">
        <f>datatable[[#This Row],[продажи_]]-datatable[[#This Row],[себестоимость_]]</f>
        <v>31.316350000000014</v>
      </c>
      <c r="L20516"/>
    </row>
    <row r="20517" spans="2:12" x14ac:dyDescent="0.4">
      <c r="B20517" s="5" t="s">
        <v>65</v>
      </c>
      <c r="C20517" s="5" t="s">
        <v>58</v>
      </c>
      <c r="D20517" s="5" t="s">
        <v>16</v>
      </c>
      <c r="E20517" s="5" t="s">
        <v>10</v>
      </c>
      <c r="F20517" s="6">
        <v>44743</v>
      </c>
      <c r="G20517" s="6" t="str">
        <f>TEXT(datatable[[#This Row],[дата]],"ММ")</f>
        <v>07</v>
      </c>
      <c r="H20517" s="8">
        <v>42.3752</v>
      </c>
      <c r="I20517" s="8">
        <v>26.4328</v>
      </c>
      <c r="J20517" s="8">
        <f>datatable[[#This Row],[продажи_]]-datatable[[#This Row],[себестоимость_]]</f>
        <v>15.942399999999999</v>
      </c>
      <c r="L20517"/>
    </row>
    <row r="20518" spans="2:12" x14ac:dyDescent="0.4">
      <c r="B20518" s="5" t="s">
        <v>65</v>
      </c>
      <c r="C20518" s="5" t="s">
        <v>58</v>
      </c>
      <c r="D20518" s="5" t="s">
        <v>16</v>
      </c>
      <c r="E20518" s="5" t="s">
        <v>10</v>
      </c>
      <c r="F20518" s="6">
        <v>44774</v>
      </c>
      <c r="G20518" s="6" t="str">
        <f>TEXT(datatable[[#This Row],[дата]],"ММ")</f>
        <v>08</v>
      </c>
      <c r="H20518" s="8">
        <v>38.916000000000004</v>
      </c>
      <c r="I20518" s="8">
        <v>34.165800000000004</v>
      </c>
      <c r="J20518" s="8">
        <f>datatable[[#This Row],[продажи_]]-datatable[[#This Row],[себестоимость_]]</f>
        <v>4.7501999999999995</v>
      </c>
      <c r="L20518"/>
    </row>
    <row r="20519" spans="2:12" x14ac:dyDescent="0.4">
      <c r="B20519" s="5" t="s">
        <v>65</v>
      </c>
      <c r="C20519" s="5" t="s">
        <v>58</v>
      </c>
      <c r="D20519" s="5" t="s">
        <v>16</v>
      </c>
      <c r="E20519" s="5" t="s">
        <v>10</v>
      </c>
      <c r="F20519" s="6">
        <v>44805</v>
      </c>
      <c r="G20519" s="6" t="str">
        <f>TEXT(datatable[[#This Row],[дата]],"ММ")</f>
        <v>09</v>
      </c>
      <c r="H20519" s="8">
        <v>55.131000000000007</v>
      </c>
      <c r="I20519" s="8">
        <v>31.986499999999999</v>
      </c>
      <c r="J20519" s="8">
        <f>datatable[[#This Row],[продажи_]]-datatable[[#This Row],[себестоимость_]]</f>
        <v>23.144500000000008</v>
      </c>
      <c r="L20519"/>
    </row>
    <row r="20520" spans="2:12" x14ac:dyDescent="0.4">
      <c r="B20520" s="5" t="s">
        <v>65</v>
      </c>
      <c r="C20520" s="5" t="s">
        <v>58</v>
      </c>
      <c r="D20520" s="5" t="s">
        <v>16</v>
      </c>
      <c r="E20520" s="5" t="s">
        <v>10</v>
      </c>
      <c r="F20520" s="6">
        <v>44835</v>
      </c>
      <c r="G20520" s="6" t="str">
        <f>TEXT(datatable[[#This Row],[дата]],"ММ")</f>
        <v>10</v>
      </c>
      <c r="H20520" s="8">
        <v>74.156599999999997</v>
      </c>
      <c r="I20520" s="8">
        <v>42.8127</v>
      </c>
      <c r="J20520" s="8">
        <f>datatable[[#This Row],[продажи_]]-datatable[[#This Row],[себестоимость_]]</f>
        <v>31.343899999999998</v>
      </c>
      <c r="L20520"/>
    </row>
    <row r="20521" spans="2:12" x14ac:dyDescent="0.4">
      <c r="B20521" s="5" t="s">
        <v>65</v>
      </c>
      <c r="C20521" s="5" t="s">
        <v>58</v>
      </c>
      <c r="D20521" s="5" t="s">
        <v>16</v>
      </c>
      <c r="E20521" s="5" t="s">
        <v>10</v>
      </c>
      <c r="F20521" s="6">
        <v>44866</v>
      </c>
      <c r="G20521" s="6" t="str">
        <f>TEXT(datatable[[#This Row],[дата]],"ММ")</f>
        <v>11</v>
      </c>
      <c r="H20521" s="8">
        <v>77.994150000000005</v>
      </c>
      <c r="I20521" s="8">
        <v>41.125500000000002</v>
      </c>
      <c r="J20521" s="8">
        <f>datatable[[#This Row],[продажи_]]-datatable[[#This Row],[себестоимость_]]</f>
        <v>36.868650000000002</v>
      </c>
      <c r="L20521"/>
    </row>
    <row r="20522" spans="2:12" x14ac:dyDescent="0.4">
      <c r="B20522" s="5" t="s">
        <v>65</v>
      </c>
      <c r="C20522" s="5" t="s">
        <v>58</v>
      </c>
      <c r="D20522" s="5" t="s">
        <v>16</v>
      </c>
      <c r="E20522" s="5" t="s">
        <v>10</v>
      </c>
      <c r="F20522" s="6">
        <v>44896</v>
      </c>
      <c r="G20522" s="6" t="str">
        <f>TEXT(datatable[[#This Row],[дата]],"ММ")</f>
        <v>12</v>
      </c>
      <c r="H20522" s="8">
        <v>69.400199999999998</v>
      </c>
      <c r="I20522" s="8">
        <v>48.085199999999993</v>
      </c>
      <c r="J20522" s="8">
        <f>datatable[[#This Row],[продажи_]]-datatable[[#This Row],[себестоимость_]]</f>
        <v>21.315000000000005</v>
      </c>
      <c r="L20522"/>
    </row>
    <row r="20523" spans="2:12" x14ac:dyDescent="0.4">
      <c r="B20523" s="5" t="s">
        <v>65</v>
      </c>
      <c r="C20523" s="5" t="s">
        <v>58</v>
      </c>
      <c r="D20523" s="5" t="s">
        <v>16</v>
      </c>
      <c r="E20523" s="5" t="s">
        <v>7</v>
      </c>
      <c r="F20523" s="6">
        <v>44562</v>
      </c>
      <c r="G20523" s="6" t="str">
        <f>TEXT(datatable[[#This Row],[дата]],"ММ")</f>
        <v>01</v>
      </c>
      <c r="H20523" s="8">
        <v>6.8904000000000005</v>
      </c>
      <c r="I20523" s="8">
        <v>2.3633999999999999</v>
      </c>
      <c r="J20523" s="8">
        <f>datatable[[#This Row],[продажи_]]-datatable[[#This Row],[себестоимость_]]</f>
        <v>4.527000000000001</v>
      </c>
      <c r="L20523"/>
    </row>
    <row r="20524" spans="2:12" x14ac:dyDescent="0.4">
      <c r="B20524" s="5" t="s">
        <v>65</v>
      </c>
      <c r="C20524" s="5" t="s">
        <v>58</v>
      </c>
      <c r="D20524" s="5" t="s">
        <v>16</v>
      </c>
      <c r="E20524" s="5" t="s">
        <v>7</v>
      </c>
      <c r="F20524" s="6">
        <v>44593</v>
      </c>
      <c r="G20524" s="6" t="str">
        <f>TEXT(datatable[[#This Row],[дата]],"ММ")</f>
        <v>02</v>
      </c>
      <c r="H20524" s="8">
        <v>12.789</v>
      </c>
      <c r="I20524" s="8">
        <v>3.64</v>
      </c>
      <c r="J20524" s="8">
        <f>datatable[[#This Row],[продажи_]]-datatable[[#This Row],[себестоимость_]]</f>
        <v>9.1489999999999991</v>
      </c>
      <c r="L20524"/>
    </row>
    <row r="20525" spans="2:12" x14ac:dyDescent="0.4">
      <c r="B20525" s="5" t="s">
        <v>65</v>
      </c>
      <c r="C20525" s="5" t="s">
        <v>58</v>
      </c>
      <c r="D20525" s="5" t="s">
        <v>16</v>
      </c>
      <c r="E20525" s="5" t="s">
        <v>7</v>
      </c>
      <c r="F20525" s="6">
        <v>44621</v>
      </c>
      <c r="G20525" s="6" t="str">
        <f>TEXT(datatable[[#This Row],[дата]],"ММ")</f>
        <v>03</v>
      </c>
      <c r="H20525" s="8">
        <v>11.414399999999999</v>
      </c>
      <c r="I20525" s="8">
        <v>3.952</v>
      </c>
      <c r="J20525" s="8">
        <f>datatable[[#This Row],[продажи_]]-datatable[[#This Row],[себестоимость_]]</f>
        <v>7.4623999999999988</v>
      </c>
      <c r="L20525"/>
    </row>
    <row r="20526" spans="2:12" x14ac:dyDescent="0.4">
      <c r="B20526" s="5" t="s">
        <v>65</v>
      </c>
      <c r="C20526" s="5" t="s">
        <v>58</v>
      </c>
      <c r="D20526" s="5" t="s">
        <v>16</v>
      </c>
      <c r="E20526" s="5" t="s">
        <v>7</v>
      </c>
      <c r="F20526" s="6">
        <v>44652</v>
      </c>
      <c r="G20526" s="6" t="str">
        <f>TEXT(datatable[[#This Row],[дата]],"ММ")</f>
        <v>04</v>
      </c>
      <c r="H20526" s="8">
        <v>10.840199999999999</v>
      </c>
      <c r="I20526" s="8">
        <v>3.5308000000000002</v>
      </c>
      <c r="J20526" s="8">
        <f>datatable[[#This Row],[продажи_]]-datatable[[#This Row],[себестоимость_]]</f>
        <v>7.3093999999999992</v>
      </c>
      <c r="L20526"/>
    </row>
    <row r="20527" spans="2:12" x14ac:dyDescent="0.4">
      <c r="B20527" s="5" t="s">
        <v>65</v>
      </c>
      <c r="C20527" s="5" t="s">
        <v>58</v>
      </c>
      <c r="D20527" s="5" t="s">
        <v>16</v>
      </c>
      <c r="E20527" s="5" t="s">
        <v>7</v>
      </c>
      <c r="F20527" s="6">
        <v>44682</v>
      </c>
      <c r="G20527" s="6" t="str">
        <f>TEXT(datatable[[#This Row],[дата]],"ММ")</f>
        <v>05</v>
      </c>
      <c r="H20527" s="8">
        <v>9.5003999999999991</v>
      </c>
      <c r="I20527" s="8">
        <v>3.6816</v>
      </c>
      <c r="J20527" s="8">
        <f>datatable[[#This Row],[продажи_]]-datatable[[#This Row],[себестоимость_]]</f>
        <v>5.8187999999999995</v>
      </c>
      <c r="L20527"/>
    </row>
    <row r="20528" spans="2:12" x14ac:dyDescent="0.4">
      <c r="B20528" s="5" t="s">
        <v>65</v>
      </c>
      <c r="C20528" s="5" t="s">
        <v>58</v>
      </c>
      <c r="D20528" s="5" t="s">
        <v>16</v>
      </c>
      <c r="E20528" s="5" t="s">
        <v>7</v>
      </c>
      <c r="F20528" s="6">
        <v>44713</v>
      </c>
      <c r="G20528" s="6" t="str">
        <f>TEXT(datatable[[#This Row],[дата]],"ММ")</f>
        <v>06</v>
      </c>
      <c r="H20528" s="8">
        <v>13.572000000000001</v>
      </c>
      <c r="I20528" s="8">
        <v>4.056</v>
      </c>
      <c r="J20528" s="8">
        <f>datatable[[#This Row],[продажи_]]-datatable[[#This Row],[себестоимость_]]</f>
        <v>9.5160000000000018</v>
      </c>
      <c r="L20528"/>
    </row>
    <row r="20529" spans="2:12" x14ac:dyDescent="0.4">
      <c r="B20529" s="5" t="s">
        <v>65</v>
      </c>
      <c r="C20529" s="5" t="s">
        <v>58</v>
      </c>
      <c r="D20529" s="5" t="s">
        <v>16</v>
      </c>
      <c r="E20529" s="5" t="s">
        <v>7</v>
      </c>
      <c r="F20529" s="6">
        <v>44743</v>
      </c>
      <c r="G20529" s="6" t="str">
        <f>TEXT(datatable[[#This Row],[дата]],"ММ")</f>
        <v>07</v>
      </c>
      <c r="H20529" s="8">
        <v>6.96</v>
      </c>
      <c r="I20529" s="8">
        <v>1.9552</v>
      </c>
      <c r="J20529" s="8">
        <f>datatable[[#This Row],[продажи_]]-datatable[[#This Row],[себестоимость_]]</f>
        <v>5.0047999999999995</v>
      </c>
      <c r="L20529"/>
    </row>
    <row r="20530" spans="2:12" x14ac:dyDescent="0.4">
      <c r="B20530" s="5" t="s">
        <v>65</v>
      </c>
      <c r="C20530" s="5" t="s">
        <v>58</v>
      </c>
      <c r="D20530" s="5" t="s">
        <v>16</v>
      </c>
      <c r="E20530" s="5" t="s">
        <v>7</v>
      </c>
      <c r="F20530" s="6">
        <v>44774</v>
      </c>
      <c r="G20530" s="6" t="str">
        <f>TEXT(datatable[[#This Row],[дата]],"ММ")</f>
        <v>08</v>
      </c>
      <c r="H20530" s="8">
        <v>8.0648999999999997</v>
      </c>
      <c r="I20530" s="8">
        <v>2.2229999999999999</v>
      </c>
      <c r="J20530" s="8">
        <f>datatable[[#This Row],[продажи_]]-datatable[[#This Row],[себестоимость_]]</f>
        <v>5.8418999999999999</v>
      </c>
      <c r="L20530"/>
    </row>
    <row r="20531" spans="2:12" x14ac:dyDescent="0.4">
      <c r="B20531" s="5" t="s">
        <v>65</v>
      </c>
      <c r="C20531" s="5" t="s">
        <v>58</v>
      </c>
      <c r="D20531" s="5" t="s">
        <v>16</v>
      </c>
      <c r="E20531" s="5" t="s">
        <v>7</v>
      </c>
      <c r="F20531" s="6">
        <v>44805</v>
      </c>
      <c r="G20531" s="6" t="str">
        <f>TEXT(datatable[[#This Row],[дата]],"ММ")</f>
        <v>09</v>
      </c>
      <c r="H20531" s="8">
        <v>10.266</v>
      </c>
      <c r="I20531" s="8">
        <v>2.7820000000000005</v>
      </c>
      <c r="J20531" s="8">
        <f>datatable[[#This Row],[продажи_]]-datatable[[#This Row],[себестоимость_]]</f>
        <v>7.484</v>
      </c>
      <c r="L20531"/>
    </row>
    <row r="20532" spans="2:12" x14ac:dyDescent="0.4">
      <c r="B20532" s="5" t="s">
        <v>65</v>
      </c>
      <c r="C20532" s="5" t="s">
        <v>58</v>
      </c>
      <c r="D20532" s="5" t="s">
        <v>16</v>
      </c>
      <c r="E20532" s="5" t="s">
        <v>7</v>
      </c>
      <c r="F20532" s="6">
        <v>44835</v>
      </c>
      <c r="G20532" s="6" t="str">
        <f>TEXT(datatable[[#This Row],[дата]],"ММ")</f>
        <v>10</v>
      </c>
      <c r="H20532" s="8">
        <v>13.885199999999999</v>
      </c>
      <c r="I20532" s="8">
        <v>3.9312000000000005</v>
      </c>
      <c r="J20532" s="8">
        <f>datatable[[#This Row],[продажи_]]-datatable[[#This Row],[себестоимость_]]</f>
        <v>9.9539999999999988</v>
      </c>
      <c r="L20532"/>
    </row>
    <row r="20533" spans="2:12" x14ac:dyDescent="0.4">
      <c r="B20533" s="5" t="s">
        <v>65</v>
      </c>
      <c r="C20533" s="5" t="s">
        <v>58</v>
      </c>
      <c r="D20533" s="5" t="s">
        <v>16</v>
      </c>
      <c r="E20533" s="5" t="s">
        <v>7</v>
      </c>
      <c r="F20533" s="6">
        <v>44866</v>
      </c>
      <c r="G20533" s="6" t="str">
        <f>TEXT(datatable[[#This Row],[дата]],"ММ")</f>
        <v>11</v>
      </c>
      <c r="H20533" s="8">
        <v>10.065900000000001</v>
      </c>
      <c r="I20533" s="8">
        <v>2.7040000000000002</v>
      </c>
      <c r="J20533" s="8">
        <f>datatable[[#This Row],[продажи_]]-datatable[[#This Row],[себестоимость_]]</f>
        <v>7.3619000000000003</v>
      </c>
      <c r="L20533"/>
    </row>
    <row r="20534" spans="2:12" x14ac:dyDescent="0.4">
      <c r="B20534" s="5" t="s">
        <v>65</v>
      </c>
      <c r="C20534" s="5" t="s">
        <v>58</v>
      </c>
      <c r="D20534" s="5" t="s">
        <v>16</v>
      </c>
      <c r="E20534" s="5" t="s">
        <v>7</v>
      </c>
      <c r="F20534" s="6">
        <v>44896</v>
      </c>
      <c r="G20534" s="6" t="str">
        <f>TEXT(datatable[[#This Row],[дата]],"ММ")</f>
        <v>12</v>
      </c>
      <c r="H20534" s="8">
        <v>9.7091999999999992</v>
      </c>
      <c r="I20534" s="8">
        <v>3.4320000000000004</v>
      </c>
      <c r="J20534" s="8">
        <f>datatable[[#This Row],[продажи_]]-datatable[[#This Row],[себестоимость_]]</f>
        <v>6.2771999999999988</v>
      </c>
      <c r="L20534"/>
    </row>
    <row r="20535" spans="2:12" x14ac:dyDescent="0.4">
      <c r="B20535" s="5" t="s">
        <v>65</v>
      </c>
      <c r="C20535" s="5" t="s">
        <v>58</v>
      </c>
      <c r="D20535" s="5" t="s">
        <v>16</v>
      </c>
      <c r="E20535" s="5" t="s">
        <v>7</v>
      </c>
      <c r="F20535" s="6">
        <v>44562</v>
      </c>
      <c r="G20535" s="6" t="str">
        <f>TEXT(datatable[[#This Row],[дата]],"ММ")</f>
        <v>01</v>
      </c>
      <c r="H20535" s="8">
        <v>6.4943999999999997</v>
      </c>
      <c r="I20535" s="8">
        <v>2.5393499999999998</v>
      </c>
      <c r="J20535" s="8">
        <f>datatable[[#This Row],[продажи_]]-datatable[[#This Row],[себестоимость_]]</f>
        <v>3.95505</v>
      </c>
      <c r="L20535"/>
    </row>
    <row r="20536" spans="2:12" x14ac:dyDescent="0.4">
      <c r="B20536" s="5" t="s">
        <v>65</v>
      </c>
      <c r="C20536" s="5" t="s">
        <v>58</v>
      </c>
      <c r="D20536" s="5" t="s">
        <v>16</v>
      </c>
      <c r="E20536" s="5" t="s">
        <v>7</v>
      </c>
      <c r="F20536" s="6">
        <v>44593</v>
      </c>
      <c r="G20536" s="6" t="str">
        <f>TEXT(datatable[[#This Row],[дата]],"ММ")</f>
        <v>02</v>
      </c>
      <c r="H20536" s="8">
        <v>12.972399999999999</v>
      </c>
      <c r="I20536" s="8">
        <v>3.9501000000000004</v>
      </c>
      <c r="J20536" s="8">
        <f>datatable[[#This Row],[продажи_]]-datatable[[#This Row],[себестоимость_]]</f>
        <v>9.0222999999999978</v>
      </c>
      <c r="L20536"/>
    </row>
    <row r="20537" spans="2:12" x14ac:dyDescent="0.4">
      <c r="B20537" s="5" t="s">
        <v>65</v>
      </c>
      <c r="C20537" s="5" t="s">
        <v>58</v>
      </c>
      <c r="D20537" s="5" t="s">
        <v>16</v>
      </c>
      <c r="E20537" s="5" t="s">
        <v>7</v>
      </c>
      <c r="F20537" s="6">
        <v>44621</v>
      </c>
      <c r="G20537" s="6" t="str">
        <f>TEXT(datatable[[#This Row],[дата]],"ММ")</f>
        <v>03</v>
      </c>
      <c r="H20537" s="8">
        <v>14.8256</v>
      </c>
      <c r="I20537" s="8">
        <v>4.2864000000000004</v>
      </c>
      <c r="J20537" s="8">
        <f>datatable[[#This Row],[продажи_]]-datatable[[#This Row],[себестоимость_]]</f>
        <v>10.539199999999999</v>
      </c>
      <c r="L20537"/>
    </row>
    <row r="20538" spans="2:12" x14ac:dyDescent="0.4">
      <c r="B20538" s="5" t="s">
        <v>65</v>
      </c>
      <c r="C20538" s="5" t="s">
        <v>58</v>
      </c>
      <c r="D20538" s="5" t="s">
        <v>16</v>
      </c>
      <c r="E20538" s="5" t="s">
        <v>7</v>
      </c>
      <c r="F20538" s="6">
        <v>44652</v>
      </c>
      <c r="G20538" s="6" t="str">
        <f>TEXT(datatable[[#This Row],[дата]],"ММ")</f>
        <v>04</v>
      </c>
      <c r="H20538" s="8">
        <v>12.972399999999999</v>
      </c>
      <c r="I20538" s="8">
        <v>3.99</v>
      </c>
      <c r="J20538" s="8">
        <f>datatable[[#This Row],[продажи_]]-datatable[[#This Row],[себестоимость_]]</f>
        <v>8.9823999999999984</v>
      </c>
      <c r="L20538"/>
    </row>
    <row r="20539" spans="2:12" x14ac:dyDescent="0.4">
      <c r="B20539" s="5" t="s">
        <v>65</v>
      </c>
      <c r="C20539" s="5" t="s">
        <v>58</v>
      </c>
      <c r="D20539" s="5" t="s">
        <v>16</v>
      </c>
      <c r="E20539" s="5" t="s">
        <v>7</v>
      </c>
      <c r="F20539" s="6">
        <v>44682</v>
      </c>
      <c r="G20539" s="6" t="str">
        <f>TEXT(datatable[[#This Row],[дата]],"ММ")</f>
        <v>05</v>
      </c>
      <c r="H20539" s="8">
        <v>9.2495999999999992</v>
      </c>
      <c r="I20539" s="8">
        <v>3.0779999999999998</v>
      </c>
      <c r="J20539" s="8">
        <f>datatable[[#This Row],[продажи_]]-datatable[[#This Row],[себестоимость_]]</f>
        <v>6.1715999999999998</v>
      </c>
      <c r="L20539"/>
    </row>
    <row r="20540" spans="2:12" x14ac:dyDescent="0.4">
      <c r="B20540" s="5" t="s">
        <v>65</v>
      </c>
      <c r="C20540" s="5" t="s">
        <v>58</v>
      </c>
      <c r="D20540" s="5" t="s">
        <v>16</v>
      </c>
      <c r="E20540" s="5" t="s">
        <v>7</v>
      </c>
      <c r="F20540" s="6">
        <v>44713</v>
      </c>
      <c r="G20540" s="6" t="str">
        <f>TEXT(datatable[[#This Row],[дата]],"ММ")</f>
        <v>06</v>
      </c>
      <c r="H20540" s="8">
        <v>8.5280000000000005</v>
      </c>
      <c r="I20540" s="8">
        <v>3.4456500000000001</v>
      </c>
      <c r="J20540" s="8">
        <f>datatable[[#This Row],[продажи_]]-datatable[[#This Row],[себестоимость_]]</f>
        <v>5.0823499999999999</v>
      </c>
      <c r="L20540"/>
    </row>
    <row r="20541" spans="2:12" x14ac:dyDescent="0.4">
      <c r="B20541" s="5" t="s">
        <v>65</v>
      </c>
      <c r="C20541" s="5" t="s">
        <v>58</v>
      </c>
      <c r="D20541" s="5" t="s">
        <v>16</v>
      </c>
      <c r="E20541" s="5" t="s">
        <v>7</v>
      </c>
      <c r="F20541" s="6">
        <v>44743</v>
      </c>
      <c r="G20541" s="6" t="str">
        <f>TEXT(datatable[[#This Row],[дата]],"ММ")</f>
        <v>07</v>
      </c>
      <c r="H20541" s="8">
        <v>7.5439999999999996</v>
      </c>
      <c r="I20541" s="8">
        <v>2.4852000000000003</v>
      </c>
      <c r="J20541" s="8">
        <f>datatable[[#This Row],[продажи_]]-datatable[[#This Row],[себестоимость_]]</f>
        <v>5.0587999999999997</v>
      </c>
      <c r="L20541"/>
    </row>
    <row r="20542" spans="2:12" x14ac:dyDescent="0.4">
      <c r="B20542" s="5" t="s">
        <v>65</v>
      </c>
      <c r="C20542" s="5" t="s">
        <v>58</v>
      </c>
      <c r="D20542" s="5" t="s">
        <v>16</v>
      </c>
      <c r="E20542" s="5" t="s">
        <v>7</v>
      </c>
      <c r="F20542" s="6">
        <v>44774</v>
      </c>
      <c r="G20542" s="6" t="str">
        <f>TEXT(datatable[[#This Row],[дата]],"ММ")</f>
        <v>08</v>
      </c>
      <c r="H20542" s="8">
        <v>6.1254</v>
      </c>
      <c r="I20542" s="8">
        <v>2.3854500000000001</v>
      </c>
      <c r="J20542" s="8">
        <f>datatable[[#This Row],[продажи_]]-datatable[[#This Row],[себестоимость_]]</f>
        <v>3.7399499999999999</v>
      </c>
      <c r="L20542"/>
    </row>
    <row r="20543" spans="2:12" x14ac:dyDescent="0.4">
      <c r="B20543" s="5" t="s">
        <v>65</v>
      </c>
      <c r="C20543" s="5" t="s">
        <v>58</v>
      </c>
      <c r="D20543" s="5" t="s">
        <v>16</v>
      </c>
      <c r="E20543" s="5" t="s">
        <v>7</v>
      </c>
      <c r="F20543" s="6">
        <v>44805</v>
      </c>
      <c r="G20543" s="6" t="str">
        <f>TEXT(datatable[[#This Row],[дата]],"ММ")</f>
        <v>09</v>
      </c>
      <c r="H20543" s="8">
        <v>8.0359999999999996</v>
      </c>
      <c r="I20543" s="8">
        <v>3.363</v>
      </c>
      <c r="J20543" s="8">
        <f>datatable[[#This Row],[продажи_]]-datatable[[#This Row],[себестоимость_]]</f>
        <v>4.673</v>
      </c>
      <c r="L20543"/>
    </row>
    <row r="20544" spans="2:12" x14ac:dyDescent="0.4">
      <c r="B20544" s="5" t="s">
        <v>65</v>
      </c>
      <c r="C20544" s="5" t="s">
        <v>58</v>
      </c>
      <c r="D20544" s="5" t="s">
        <v>16</v>
      </c>
      <c r="E20544" s="5" t="s">
        <v>7</v>
      </c>
      <c r="F20544" s="6">
        <v>44835</v>
      </c>
      <c r="G20544" s="6" t="str">
        <f>TEXT(datatable[[#This Row],[дата]],"ММ")</f>
        <v>10</v>
      </c>
      <c r="H20544" s="8">
        <v>9.2988000000000017</v>
      </c>
      <c r="I20544" s="8">
        <v>3.99</v>
      </c>
      <c r="J20544" s="8">
        <f>datatable[[#This Row],[продажи_]]-datatable[[#This Row],[себестоимость_]]</f>
        <v>5.3088000000000015</v>
      </c>
      <c r="L20544"/>
    </row>
    <row r="20545" spans="2:12" x14ac:dyDescent="0.4">
      <c r="B20545" s="5" t="s">
        <v>65</v>
      </c>
      <c r="C20545" s="5" t="s">
        <v>58</v>
      </c>
      <c r="D20545" s="5" t="s">
        <v>16</v>
      </c>
      <c r="E20545" s="5" t="s">
        <v>7</v>
      </c>
      <c r="F20545" s="6">
        <v>44866</v>
      </c>
      <c r="G20545" s="6" t="str">
        <f>TEXT(datatable[[#This Row],[дата]],"ММ")</f>
        <v>11</v>
      </c>
      <c r="H20545" s="8">
        <v>10.126999999999999</v>
      </c>
      <c r="I20545" s="8">
        <v>3.0010500000000002</v>
      </c>
      <c r="J20545" s="8">
        <f>datatable[[#This Row],[продажи_]]-datatable[[#This Row],[себестоимость_]]</f>
        <v>7.1259499999999987</v>
      </c>
      <c r="L20545"/>
    </row>
    <row r="20546" spans="2:12" x14ac:dyDescent="0.4">
      <c r="B20546" s="5" t="s">
        <v>65</v>
      </c>
      <c r="C20546" s="5" t="s">
        <v>58</v>
      </c>
      <c r="D20546" s="5" t="s">
        <v>16</v>
      </c>
      <c r="E20546" s="5" t="s">
        <v>7</v>
      </c>
      <c r="F20546" s="6">
        <v>44896</v>
      </c>
      <c r="G20546" s="6" t="str">
        <f>TEXT(datatable[[#This Row],[дата]],"ММ")</f>
        <v>12</v>
      </c>
      <c r="H20546" s="8">
        <v>11.808</v>
      </c>
      <c r="I20546" s="8">
        <v>3.9329999999999998</v>
      </c>
      <c r="J20546" s="8">
        <f>datatable[[#This Row],[продажи_]]-datatable[[#This Row],[себестоимость_]]</f>
        <v>7.875</v>
      </c>
      <c r="L20546"/>
    </row>
    <row r="20547" spans="2:12" x14ac:dyDescent="0.4">
      <c r="B20547" s="5" t="s">
        <v>65</v>
      </c>
      <c r="C20547" s="5" t="s">
        <v>58</v>
      </c>
      <c r="D20547" s="5" t="s">
        <v>16</v>
      </c>
      <c r="E20547" s="5" t="s">
        <v>7</v>
      </c>
      <c r="F20547" s="6">
        <v>44562</v>
      </c>
      <c r="G20547" s="6" t="str">
        <f>TEXT(datatable[[#This Row],[дата]],"ММ")</f>
        <v>01</v>
      </c>
      <c r="H20547" s="8">
        <v>0.78300000000000003</v>
      </c>
      <c r="I20547" s="8">
        <v>0.29160000000000003</v>
      </c>
      <c r="J20547" s="8">
        <f>datatable[[#This Row],[продажи_]]-datatable[[#This Row],[себестоимость_]]</f>
        <v>0.4914</v>
      </c>
      <c r="L20547"/>
    </row>
    <row r="20548" spans="2:12" x14ac:dyDescent="0.4">
      <c r="B20548" s="5" t="s">
        <v>65</v>
      </c>
      <c r="C20548" s="5" t="s">
        <v>58</v>
      </c>
      <c r="D20548" s="5" t="s">
        <v>16</v>
      </c>
      <c r="E20548" s="5" t="s">
        <v>7</v>
      </c>
      <c r="F20548" s="6">
        <v>44593</v>
      </c>
      <c r="G20548" s="6" t="str">
        <f>TEXT(datatable[[#This Row],[дата]],"ММ")</f>
        <v>02</v>
      </c>
      <c r="H20548" s="8">
        <v>0.92400000000000004</v>
      </c>
      <c r="I20548" s="8">
        <v>0.47879999999999995</v>
      </c>
      <c r="J20548" s="8">
        <f>datatable[[#This Row],[продажи_]]-datatable[[#This Row],[себестоимость_]]</f>
        <v>0.4452000000000001</v>
      </c>
      <c r="L20548"/>
    </row>
    <row r="20549" spans="2:12" x14ac:dyDescent="0.4">
      <c r="B20549" s="5" t="s">
        <v>65</v>
      </c>
      <c r="C20549" s="5" t="s">
        <v>58</v>
      </c>
      <c r="D20549" s="5" t="s">
        <v>16</v>
      </c>
      <c r="E20549" s="5" t="s">
        <v>7</v>
      </c>
      <c r="F20549" s="6">
        <v>44621</v>
      </c>
      <c r="G20549" s="6" t="str">
        <f>TEXT(datatable[[#This Row],[дата]],"ММ")</f>
        <v>03</v>
      </c>
      <c r="H20549" s="8">
        <v>1.032</v>
      </c>
      <c r="I20549" s="8">
        <v>0.41759999999999997</v>
      </c>
      <c r="J20549" s="8">
        <f>datatable[[#This Row],[продажи_]]-datatable[[#This Row],[себестоимость_]]</f>
        <v>0.61440000000000006</v>
      </c>
      <c r="L20549"/>
    </row>
    <row r="20550" spans="2:12" x14ac:dyDescent="0.4">
      <c r="B20550" s="5" t="s">
        <v>65</v>
      </c>
      <c r="C20550" s="5" t="s">
        <v>58</v>
      </c>
      <c r="D20550" s="5" t="s">
        <v>16</v>
      </c>
      <c r="E20550" s="5" t="s">
        <v>7</v>
      </c>
      <c r="F20550" s="6">
        <v>44652</v>
      </c>
      <c r="G20550" s="6" t="str">
        <f>TEXT(datatable[[#This Row],[дата]],"ММ")</f>
        <v>04</v>
      </c>
      <c r="H20550" s="8">
        <v>1.05</v>
      </c>
      <c r="I20550" s="8">
        <v>0.42</v>
      </c>
      <c r="J20550" s="8">
        <f>datatable[[#This Row],[продажи_]]-datatable[[#This Row],[себестоимость_]]</f>
        <v>0.63000000000000012</v>
      </c>
      <c r="L20550"/>
    </row>
    <row r="20551" spans="2:12" x14ac:dyDescent="0.4">
      <c r="B20551" s="5" t="s">
        <v>65</v>
      </c>
      <c r="C20551" s="5" t="s">
        <v>58</v>
      </c>
      <c r="D20551" s="5" t="s">
        <v>16</v>
      </c>
      <c r="E20551" s="5" t="s">
        <v>7</v>
      </c>
      <c r="F20551" s="6">
        <v>44682</v>
      </c>
      <c r="G20551" s="6" t="str">
        <f>TEXT(datatable[[#This Row],[дата]],"ММ")</f>
        <v>05</v>
      </c>
      <c r="H20551" s="8">
        <v>0.94500000000000006</v>
      </c>
      <c r="I20551" s="8">
        <v>0.42479999999999996</v>
      </c>
      <c r="J20551" s="8">
        <f>datatable[[#This Row],[продажи_]]-datatable[[#This Row],[себестоимость_]]</f>
        <v>0.52020000000000011</v>
      </c>
      <c r="L20551"/>
    </row>
    <row r="20552" spans="2:12" x14ac:dyDescent="0.4">
      <c r="B20552" s="5" t="s">
        <v>65</v>
      </c>
      <c r="C20552" s="5" t="s">
        <v>58</v>
      </c>
      <c r="D20552" s="5" t="s">
        <v>16</v>
      </c>
      <c r="E20552" s="5" t="s">
        <v>7</v>
      </c>
      <c r="F20552" s="6">
        <v>44713</v>
      </c>
      <c r="G20552" s="6" t="str">
        <f>TEXT(datatable[[#This Row],[дата]],"ММ")</f>
        <v>06</v>
      </c>
      <c r="H20552" s="8">
        <v>1.1212499999999999</v>
      </c>
      <c r="I20552" s="8">
        <v>0.37830000000000003</v>
      </c>
      <c r="J20552" s="8">
        <f>datatable[[#This Row],[продажи_]]-datatable[[#This Row],[себестоимость_]]</f>
        <v>0.74294999999999978</v>
      </c>
      <c r="L20552"/>
    </row>
    <row r="20553" spans="2:12" x14ac:dyDescent="0.4">
      <c r="B20553" s="5" t="s">
        <v>65</v>
      </c>
      <c r="C20553" s="5" t="s">
        <v>58</v>
      </c>
      <c r="D20553" s="5" t="s">
        <v>16</v>
      </c>
      <c r="E20553" s="5" t="s">
        <v>7</v>
      </c>
      <c r="F20553" s="6">
        <v>44743</v>
      </c>
      <c r="G20553" s="6" t="str">
        <f>TEXT(datatable[[#This Row],[дата]],"ММ")</f>
        <v>07</v>
      </c>
      <c r="H20553" s="8">
        <v>0.58199999999999996</v>
      </c>
      <c r="I20553" s="8">
        <v>0.23759999999999998</v>
      </c>
      <c r="J20553" s="8">
        <f>datatable[[#This Row],[продажи_]]-datatable[[#This Row],[себестоимость_]]</f>
        <v>0.34439999999999998</v>
      </c>
      <c r="L20553"/>
    </row>
    <row r="20554" spans="2:12" x14ac:dyDescent="0.4">
      <c r="B20554" s="5" t="s">
        <v>65</v>
      </c>
      <c r="C20554" s="5" t="s">
        <v>58</v>
      </c>
      <c r="D20554" s="5" t="s">
        <v>16</v>
      </c>
      <c r="E20554" s="5" t="s">
        <v>7</v>
      </c>
      <c r="F20554" s="6">
        <v>44774</v>
      </c>
      <c r="G20554" s="6" t="str">
        <f>TEXT(datatable[[#This Row],[дата]],"ММ")</f>
        <v>08</v>
      </c>
      <c r="H20554" s="8">
        <v>0.66825000000000001</v>
      </c>
      <c r="I20554" s="8">
        <v>0.23760000000000001</v>
      </c>
      <c r="J20554" s="8">
        <f>datatable[[#This Row],[продажи_]]-datatable[[#This Row],[себестоимость_]]</f>
        <v>0.43064999999999998</v>
      </c>
      <c r="L20554"/>
    </row>
    <row r="20555" spans="2:12" x14ac:dyDescent="0.4">
      <c r="B20555" s="5" t="s">
        <v>65</v>
      </c>
      <c r="C20555" s="5" t="s">
        <v>58</v>
      </c>
      <c r="D20555" s="5" t="s">
        <v>16</v>
      </c>
      <c r="E20555" s="5" t="s">
        <v>7</v>
      </c>
      <c r="F20555" s="6">
        <v>44805</v>
      </c>
      <c r="G20555" s="6" t="str">
        <f>TEXT(datatable[[#This Row],[дата]],"ММ")</f>
        <v>09</v>
      </c>
      <c r="H20555" s="8">
        <v>0.64500000000000002</v>
      </c>
      <c r="I20555" s="8">
        <v>0.34799999999999998</v>
      </c>
      <c r="J20555" s="8">
        <f>datatable[[#This Row],[продажи_]]-datatable[[#This Row],[себестоимость_]]</f>
        <v>0.29700000000000004</v>
      </c>
      <c r="L20555"/>
    </row>
    <row r="20556" spans="2:12" x14ac:dyDescent="0.4">
      <c r="B20556" s="5" t="s">
        <v>65</v>
      </c>
      <c r="C20556" s="5" t="s">
        <v>58</v>
      </c>
      <c r="D20556" s="5" t="s">
        <v>16</v>
      </c>
      <c r="E20556" s="5" t="s">
        <v>7</v>
      </c>
      <c r="F20556" s="6">
        <v>44835</v>
      </c>
      <c r="G20556" s="6" t="str">
        <f>TEXT(datatable[[#This Row],[дата]],"ММ")</f>
        <v>10</v>
      </c>
      <c r="H20556" s="8">
        <v>0.97650000000000015</v>
      </c>
      <c r="I20556" s="8">
        <v>0.42</v>
      </c>
      <c r="J20556" s="8">
        <f>datatable[[#This Row],[продажи_]]-datatable[[#This Row],[себестоимость_]]</f>
        <v>0.55650000000000022</v>
      </c>
      <c r="L20556"/>
    </row>
    <row r="20557" spans="2:12" x14ac:dyDescent="0.4">
      <c r="B20557" s="5" t="s">
        <v>65</v>
      </c>
      <c r="C20557" s="5" t="s">
        <v>58</v>
      </c>
      <c r="D20557" s="5" t="s">
        <v>16</v>
      </c>
      <c r="E20557" s="5" t="s">
        <v>7</v>
      </c>
      <c r="F20557" s="6">
        <v>44866</v>
      </c>
      <c r="G20557" s="6" t="str">
        <f>TEXT(datatable[[#This Row],[дата]],"ММ")</f>
        <v>11</v>
      </c>
      <c r="H20557" s="8">
        <v>1.1212499999999999</v>
      </c>
      <c r="I20557" s="8">
        <v>0.34710000000000002</v>
      </c>
      <c r="J20557" s="8">
        <f>datatable[[#This Row],[продажи_]]-datatable[[#This Row],[себестоимость_]]</f>
        <v>0.77414999999999989</v>
      </c>
      <c r="L20557"/>
    </row>
    <row r="20558" spans="2:12" x14ac:dyDescent="0.4">
      <c r="B20558" s="5" t="s">
        <v>65</v>
      </c>
      <c r="C20558" s="5" t="s">
        <v>58</v>
      </c>
      <c r="D20558" s="5" t="s">
        <v>16</v>
      </c>
      <c r="E20558" s="5" t="s">
        <v>7</v>
      </c>
      <c r="F20558" s="6">
        <v>44896</v>
      </c>
      <c r="G20558" s="6" t="str">
        <f>TEXT(datatable[[#This Row],[дата]],"ММ")</f>
        <v>12</v>
      </c>
      <c r="H20558" s="8">
        <v>0.85499999999999998</v>
      </c>
      <c r="I20558" s="8">
        <v>0.3024</v>
      </c>
      <c r="J20558" s="8">
        <f>datatable[[#This Row],[продажи_]]-datatable[[#This Row],[себестоимость_]]</f>
        <v>0.55259999999999998</v>
      </c>
      <c r="L20558"/>
    </row>
    <row r="20559" spans="2:12" x14ac:dyDescent="0.4">
      <c r="B20559" s="5" t="s">
        <v>65</v>
      </c>
      <c r="C20559" s="5" t="s">
        <v>58</v>
      </c>
      <c r="D20559" s="5" t="s">
        <v>16</v>
      </c>
      <c r="E20559" s="5" t="s">
        <v>7</v>
      </c>
      <c r="F20559" s="6">
        <v>44562</v>
      </c>
      <c r="G20559" s="6" t="str">
        <f>TEXT(datatable[[#This Row],[дата]],"ММ")</f>
        <v>01</v>
      </c>
      <c r="H20559" s="8">
        <v>14.58405</v>
      </c>
      <c r="I20559" s="8">
        <v>5.0625</v>
      </c>
      <c r="J20559" s="8">
        <f>datatable[[#This Row],[продажи_]]-datatable[[#This Row],[себестоимость_]]</f>
        <v>9.5215499999999995</v>
      </c>
      <c r="L20559"/>
    </row>
    <row r="20560" spans="2:12" x14ac:dyDescent="0.4">
      <c r="B20560" s="5" t="s">
        <v>65</v>
      </c>
      <c r="C20560" s="5" t="s">
        <v>58</v>
      </c>
      <c r="D20560" s="5" t="s">
        <v>16</v>
      </c>
      <c r="E20560" s="5" t="s">
        <v>7</v>
      </c>
      <c r="F20560" s="6">
        <v>44593</v>
      </c>
      <c r="G20560" s="6" t="str">
        <f>TEXT(datatable[[#This Row],[дата]],"ММ")</f>
        <v>02</v>
      </c>
      <c r="H20560" s="8">
        <v>23.268000000000001</v>
      </c>
      <c r="I20560" s="8">
        <v>8.4874999999999989</v>
      </c>
      <c r="J20560" s="8">
        <f>datatable[[#This Row],[продажи_]]-datatable[[#This Row],[себестоимость_]]</f>
        <v>14.780500000000002</v>
      </c>
      <c r="L20560"/>
    </row>
    <row r="20561" spans="2:12" x14ac:dyDescent="0.4">
      <c r="B20561" s="5" t="s">
        <v>65</v>
      </c>
      <c r="C20561" s="5" t="s">
        <v>58</v>
      </c>
      <c r="D20561" s="5" t="s">
        <v>16</v>
      </c>
      <c r="E20561" s="5" t="s">
        <v>7</v>
      </c>
      <c r="F20561" s="6">
        <v>44621</v>
      </c>
      <c r="G20561" s="6" t="str">
        <f>TEXT(datatable[[#This Row],[дата]],"ММ")</f>
        <v>03</v>
      </c>
      <c r="H20561" s="8">
        <v>25.2624</v>
      </c>
      <c r="I20561" s="8">
        <v>9.6</v>
      </c>
      <c r="J20561" s="8">
        <f>datatable[[#This Row],[продажи_]]-datatable[[#This Row],[себестоимость_]]</f>
        <v>15.6624</v>
      </c>
      <c r="L20561"/>
    </row>
    <row r="20562" spans="2:12" x14ac:dyDescent="0.4">
      <c r="B20562" s="5" t="s">
        <v>65</v>
      </c>
      <c r="C20562" s="5" t="s">
        <v>58</v>
      </c>
      <c r="D20562" s="5" t="s">
        <v>16</v>
      </c>
      <c r="E20562" s="5" t="s">
        <v>7</v>
      </c>
      <c r="F20562" s="6">
        <v>44652</v>
      </c>
      <c r="G20562" s="6" t="str">
        <f>TEXT(datatable[[#This Row],[дата]],"ММ")</f>
        <v>04</v>
      </c>
      <c r="H20562" s="8">
        <v>20.941200000000002</v>
      </c>
      <c r="I20562" s="8">
        <v>7.875</v>
      </c>
      <c r="J20562" s="8">
        <f>datatable[[#This Row],[продажи_]]-datatable[[#This Row],[себестоимость_]]</f>
        <v>13.066200000000002</v>
      </c>
      <c r="L20562"/>
    </row>
    <row r="20563" spans="2:12" x14ac:dyDescent="0.4">
      <c r="B20563" s="5" t="s">
        <v>65</v>
      </c>
      <c r="C20563" s="5" t="s">
        <v>58</v>
      </c>
      <c r="D20563" s="5" t="s">
        <v>16</v>
      </c>
      <c r="E20563" s="5" t="s">
        <v>7</v>
      </c>
      <c r="F20563" s="6">
        <v>44682</v>
      </c>
      <c r="G20563" s="6" t="str">
        <f>TEXT(datatable[[#This Row],[дата]],"ММ")</f>
        <v>05</v>
      </c>
      <c r="H20563" s="8">
        <v>18.282000000000004</v>
      </c>
      <c r="I20563" s="8">
        <v>7.875</v>
      </c>
      <c r="J20563" s="8">
        <f>datatable[[#This Row],[продажи_]]-datatable[[#This Row],[себестоимость_]]</f>
        <v>10.407000000000004</v>
      </c>
      <c r="L20563"/>
    </row>
    <row r="20564" spans="2:12" x14ac:dyDescent="0.4">
      <c r="B20564" s="5" t="s">
        <v>65</v>
      </c>
      <c r="C20564" s="5" t="s">
        <v>58</v>
      </c>
      <c r="D20564" s="5" t="s">
        <v>16</v>
      </c>
      <c r="E20564" s="5" t="s">
        <v>7</v>
      </c>
      <c r="F20564" s="6">
        <v>44713</v>
      </c>
      <c r="G20564" s="6" t="str">
        <f>TEXT(datatable[[#This Row],[дата]],"ММ")</f>
        <v>06</v>
      </c>
      <c r="H20564" s="8">
        <v>15.304249999999998</v>
      </c>
      <c r="I20564" s="8">
        <v>9.6687499999999993</v>
      </c>
      <c r="J20564" s="8">
        <f>datatable[[#This Row],[продажи_]]-datatable[[#This Row],[себестоимость_]]</f>
        <v>5.6354999999999986</v>
      </c>
      <c r="L20564"/>
    </row>
    <row r="20565" spans="2:12" x14ac:dyDescent="0.4">
      <c r="B20565" s="5" t="s">
        <v>65</v>
      </c>
      <c r="C20565" s="5" t="s">
        <v>58</v>
      </c>
      <c r="D20565" s="5" t="s">
        <v>16</v>
      </c>
      <c r="E20565" s="5" t="s">
        <v>7</v>
      </c>
      <c r="F20565" s="6">
        <v>44743</v>
      </c>
      <c r="G20565" s="6" t="str">
        <f>TEXT(datatable[[#This Row],[дата]],"ММ")</f>
        <v>07</v>
      </c>
      <c r="H20565" s="8">
        <v>10.082800000000001</v>
      </c>
      <c r="I20565" s="8">
        <v>5.0999999999999996</v>
      </c>
      <c r="J20565" s="8">
        <f>datatable[[#This Row],[продажи_]]-datatable[[#This Row],[себестоимость_]]</f>
        <v>4.982800000000001</v>
      </c>
      <c r="L20565"/>
    </row>
    <row r="20566" spans="2:12" x14ac:dyDescent="0.4">
      <c r="B20566" s="5" t="s">
        <v>65</v>
      </c>
      <c r="C20566" s="5" t="s">
        <v>58</v>
      </c>
      <c r="D20566" s="5" t="s">
        <v>16</v>
      </c>
      <c r="E20566" s="5" t="s">
        <v>7</v>
      </c>
      <c r="F20566" s="6">
        <v>44774</v>
      </c>
      <c r="G20566" s="6" t="str">
        <f>TEXT(datatable[[#This Row],[дата]],"ММ")</f>
        <v>08</v>
      </c>
      <c r="H20566" s="8">
        <v>13.462200000000001</v>
      </c>
      <c r="I20566" s="8">
        <v>5.3999999999999995</v>
      </c>
      <c r="J20566" s="8">
        <f>datatable[[#This Row],[продажи_]]-datatable[[#This Row],[себестоимость_]]</f>
        <v>8.0622000000000007</v>
      </c>
      <c r="L20566"/>
    </row>
    <row r="20567" spans="2:12" x14ac:dyDescent="0.4">
      <c r="B20567" s="5" t="s">
        <v>65</v>
      </c>
      <c r="C20567" s="5" t="s">
        <v>58</v>
      </c>
      <c r="D20567" s="5" t="s">
        <v>16</v>
      </c>
      <c r="E20567" s="5" t="s">
        <v>7</v>
      </c>
      <c r="F20567" s="6">
        <v>44805</v>
      </c>
      <c r="G20567" s="6" t="str">
        <f>TEXT(datatable[[#This Row],[дата]],"ММ")</f>
        <v>09</v>
      </c>
      <c r="H20567" s="8">
        <v>11.772499999999999</v>
      </c>
      <c r="I20567" s="8">
        <v>6.375</v>
      </c>
      <c r="J20567" s="8">
        <f>datatable[[#This Row],[продажи_]]-datatable[[#This Row],[себестоимость_]]</f>
        <v>5.3974999999999991</v>
      </c>
      <c r="L20567"/>
    </row>
    <row r="20568" spans="2:12" x14ac:dyDescent="0.4">
      <c r="B20568" s="5" t="s">
        <v>65</v>
      </c>
      <c r="C20568" s="5" t="s">
        <v>58</v>
      </c>
      <c r="D20568" s="5" t="s">
        <v>16</v>
      </c>
      <c r="E20568" s="5" t="s">
        <v>7</v>
      </c>
      <c r="F20568" s="6">
        <v>44835</v>
      </c>
      <c r="G20568" s="6" t="str">
        <f>TEXT(datatable[[#This Row],[дата]],"ММ")</f>
        <v>10</v>
      </c>
      <c r="H20568" s="8">
        <v>22.4924</v>
      </c>
      <c r="I20568" s="8">
        <v>8.5749999999999993</v>
      </c>
      <c r="J20568" s="8">
        <f>datatable[[#This Row],[продажи_]]-datatable[[#This Row],[себестоимость_]]</f>
        <v>13.917400000000001</v>
      </c>
      <c r="L20568"/>
    </row>
    <row r="20569" spans="2:12" x14ac:dyDescent="0.4">
      <c r="B20569" s="5" t="s">
        <v>65</v>
      </c>
      <c r="C20569" s="5" t="s">
        <v>58</v>
      </c>
      <c r="D20569" s="5" t="s">
        <v>16</v>
      </c>
      <c r="E20569" s="5" t="s">
        <v>7</v>
      </c>
      <c r="F20569" s="6">
        <v>44866</v>
      </c>
      <c r="G20569" s="6" t="str">
        <f>TEXT(datatable[[#This Row],[дата]],"ММ")</f>
        <v>11</v>
      </c>
      <c r="H20569" s="8">
        <v>19.0853</v>
      </c>
      <c r="I20569" s="8">
        <v>9.5062499999999996</v>
      </c>
      <c r="J20569" s="8">
        <f>datatable[[#This Row],[продажи_]]-datatable[[#This Row],[себестоимость_]]</f>
        <v>9.5790500000000005</v>
      </c>
      <c r="L20569"/>
    </row>
    <row r="20570" spans="2:12" x14ac:dyDescent="0.4">
      <c r="B20570" s="5" t="s">
        <v>65</v>
      </c>
      <c r="C20570" s="5" t="s">
        <v>58</v>
      </c>
      <c r="D20570" s="5" t="s">
        <v>16</v>
      </c>
      <c r="E20570" s="5" t="s">
        <v>7</v>
      </c>
      <c r="F20570" s="6">
        <v>44896</v>
      </c>
      <c r="G20570" s="6" t="str">
        <f>TEXT(datatable[[#This Row],[дата]],"ММ")</f>
        <v>12</v>
      </c>
      <c r="H20570" s="8">
        <v>18.7806</v>
      </c>
      <c r="I20570" s="8">
        <v>7.125</v>
      </c>
      <c r="J20570" s="8">
        <f>datatable[[#This Row],[продажи_]]-datatable[[#This Row],[себестоимость_]]</f>
        <v>11.6556</v>
      </c>
      <c r="L20570"/>
    </row>
    <row r="20571" spans="2:12" x14ac:dyDescent="0.4">
      <c r="B20571" s="5" t="s">
        <v>65</v>
      </c>
      <c r="C20571" s="5" t="s">
        <v>58</v>
      </c>
      <c r="D20571" s="5" t="s">
        <v>16</v>
      </c>
      <c r="E20571" s="5" t="s">
        <v>7</v>
      </c>
      <c r="F20571" s="6">
        <v>44562</v>
      </c>
      <c r="G20571" s="6" t="str">
        <f>TEXT(datatable[[#This Row],[дата]],"ММ")</f>
        <v>01</v>
      </c>
      <c r="H20571" s="8">
        <v>11.21805</v>
      </c>
      <c r="I20571" s="8">
        <v>4.59</v>
      </c>
      <c r="J20571" s="8">
        <f>datatable[[#This Row],[продажи_]]-datatable[[#This Row],[себестоимость_]]</f>
        <v>6.62805</v>
      </c>
      <c r="L20571"/>
    </row>
    <row r="20572" spans="2:12" x14ac:dyDescent="0.4">
      <c r="B20572" s="5" t="s">
        <v>65</v>
      </c>
      <c r="C20572" s="5" t="s">
        <v>58</v>
      </c>
      <c r="D20572" s="5" t="s">
        <v>16</v>
      </c>
      <c r="E20572" s="5" t="s">
        <v>7</v>
      </c>
      <c r="F20572" s="6">
        <v>44593</v>
      </c>
      <c r="G20572" s="6" t="str">
        <f>TEXT(datatable[[#This Row],[дата]],"ММ")</f>
        <v>02</v>
      </c>
      <c r="H20572" s="8">
        <v>18.169900000000002</v>
      </c>
      <c r="I20572" s="8">
        <v>5.2955000000000005</v>
      </c>
      <c r="J20572" s="8">
        <f>datatable[[#This Row],[продажи_]]-datatable[[#This Row],[себестоимость_]]</f>
        <v>12.874400000000001</v>
      </c>
      <c r="L20572"/>
    </row>
    <row r="20573" spans="2:12" x14ac:dyDescent="0.4">
      <c r="B20573" s="5" t="s">
        <v>65</v>
      </c>
      <c r="C20573" s="5" t="s">
        <v>58</v>
      </c>
      <c r="D20573" s="5" t="s">
        <v>16</v>
      </c>
      <c r="E20573" s="5" t="s">
        <v>7</v>
      </c>
      <c r="F20573" s="6">
        <v>44621</v>
      </c>
      <c r="G20573" s="6" t="str">
        <f>TEXT(datatable[[#This Row],[дата]],"ММ")</f>
        <v>03</v>
      </c>
      <c r="H20573" s="8">
        <v>23.643999999999998</v>
      </c>
      <c r="I20573" s="8">
        <v>5.7119999999999997</v>
      </c>
      <c r="J20573" s="8">
        <f>datatable[[#This Row],[продажи_]]-datatable[[#This Row],[себестоимость_]]</f>
        <v>17.931999999999999</v>
      </c>
      <c r="L20573"/>
    </row>
    <row r="20574" spans="2:12" x14ac:dyDescent="0.4">
      <c r="B20574" s="5" t="s">
        <v>65</v>
      </c>
      <c r="C20574" s="5" t="s">
        <v>58</v>
      </c>
      <c r="D20574" s="5" t="s">
        <v>16</v>
      </c>
      <c r="E20574" s="5" t="s">
        <v>7</v>
      </c>
      <c r="F20574" s="6">
        <v>44652</v>
      </c>
      <c r="G20574" s="6" t="str">
        <f>TEXT(datatable[[#This Row],[дата]],"ММ")</f>
        <v>04</v>
      </c>
      <c r="H20574" s="8">
        <v>14.751800000000001</v>
      </c>
      <c r="I20574" s="8">
        <v>6.426000000000001</v>
      </c>
      <c r="J20574" s="8">
        <f>datatable[[#This Row],[продажи_]]-datatable[[#This Row],[себестоимость_]]</f>
        <v>8.325800000000001</v>
      </c>
      <c r="L20574"/>
    </row>
    <row r="20575" spans="2:12" x14ac:dyDescent="0.4">
      <c r="B20575" s="5" t="s">
        <v>65</v>
      </c>
      <c r="C20575" s="5" t="s">
        <v>58</v>
      </c>
      <c r="D20575" s="5" t="s">
        <v>16</v>
      </c>
      <c r="E20575" s="5" t="s">
        <v>7</v>
      </c>
      <c r="F20575" s="6">
        <v>44682</v>
      </c>
      <c r="G20575" s="6" t="str">
        <f>TEXT(datatable[[#This Row],[дата]],"ММ")</f>
        <v>05</v>
      </c>
      <c r="H20575" s="8">
        <v>15.728400000000001</v>
      </c>
      <c r="I20575" s="8">
        <v>4.2330000000000005</v>
      </c>
      <c r="J20575" s="8">
        <f>datatable[[#This Row],[продажи_]]-datatable[[#This Row],[себестоимость_]]</f>
        <v>11.4954</v>
      </c>
      <c r="L20575"/>
    </row>
    <row r="20576" spans="2:12" x14ac:dyDescent="0.4">
      <c r="B20576" s="5" t="s">
        <v>65</v>
      </c>
      <c r="C20576" s="5" t="s">
        <v>58</v>
      </c>
      <c r="D20576" s="5" t="s">
        <v>16</v>
      </c>
      <c r="E20576" s="5" t="s">
        <v>7</v>
      </c>
      <c r="F20576" s="6">
        <v>44713</v>
      </c>
      <c r="G20576" s="6" t="str">
        <f>TEXT(datatable[[#This Row],[дата]],"ММ")</f>
        <v>06</v>
      </c>
      <c r="H20576" s="8">
        <v>19.043700000000001</v>
      </c>
      <c r="I20576" s="8">
        <v>4.8067500000000001</v>
      </c>
      <c r="J20576" s="8">
        <f>datatable[[#This Row],[продажи_]]-datatable[[#This Row],[себестоимость_]]</f>
        <v>14.23695</v>
      </c>
      <c r="L20576"/>
    </row>
    <row r="20577" spans="2:12" x14ac:dyDescent="0.4">
      <c r="B20577" s="5" t="s">
        <v>65</v>
      </c>
      <c r="C20577" s="5" t="s">
        <v>58</v>
      </c>
      <c r="D20577" s="5" t="s">
        <v>16</v>
      </c>
      <c r="E20577" s="5" t="s">
        <v>7</v>
      </c>
      <c r="F20577" s="6">
        <v>44743</v>
      </c>
      <c r="G20577" s="6" t="str">
        <f>TEXT(datatable[[#This Row],[дата]],"ММ")</f>
        <v>07</v>
      </c>
      <c r="H20577" s="8">
        <v>10.896800000000001</v>
      </c>
      <c r="I20577" s="8">
        <v>3.06</v>
      </c>
      <c r="J20577" s="8">
        <f>datatable[[#This Row],[продажи_]]-datatable[[#This Row],[себестоимость_]]</f>
        <v>7.8368000000000002</v>
      </c>
      <c r="L20577"/>
    </row>
    <row r="20578" spans="2:12" x14ac:dyDescent="0.4">
      <c r="B20578" s="5" t="s">
        <v>65</v>
      </c>
      <c r="C20578" s="5" t="s">
        <v>58</v>
      </c>
      <c r="D20578" s="5" t="s">
        <v>16</v>
      </c>
      <c r="E20578" s="5" t="s">
        <v>7</v>
      </c>
      <c r="F20578" s="6">
        <v>44774</v>
      </c>
      <c r="G20578" s="6" t="str">
        <f>TEXT(datatable[[#This Row],[дата]],"ММ")</f>
        <v>08</v>
      </c>
      <c r="H20578" s="8">
        <v>11.333699999999999</v>
      </c>
      <c r="I20578" s="8">
        <v>4.47525</v>
      </c>
      <c r="J20578" s="8">
        <f>datatable[[#This Row],[продажи_]]-datatable[[#This Row],[себестоимость_]]</f>
        <v>6.8584499999999986</v>
      </c>
      <c r="L20578"/>
    </row>
    <row r="20579" spans="2:12" x14ac:dyDescent="0.4">
      <c r="B20579" s="5" t="s">
        <v>65</v>
      </c>
      <c r="C20579" s="5" t="s">
        <v>58</v>
      </c>
      <c r="D20579" s="5" t="s">
        <v>16</v>
      </c>
      <c r="E20579" s="5" t="s">
        <v>7</v>
      </c>
      <c r="F20579" s="6">
        <v>44805</v>
      </c>
      <c r="G20579" s="6" t="str">
        <f>TEXT(datatable[[#This Row],[дата]],"ММ")</f>
        <v>09</v>
      </c>
      <c r="H20579" s="8">
        <v>11.308</v>
      </c>
      <c r="I20579" s="8">
        <v>4.4625000000000004</v>
      </c>
      <c r="J20579" s="8">
        <f>datatable[[#This Row],[продажи_]]-datatable[[#This Row],[себестоимость_]]</f>
        <v>6.8454999999999995</v>
      </c>
      <c r="L20579"/>
    </row>
    <row r="20580" spans="2:12" x14ac:dyDescent="0.4">
      <c r="B20580" s="5" t="s">
        <v>65</v>
      </c>
      <c r="C20580" s="5" t="s">
        <v>58</v>
      </c>
      <c r="D20580" s="5" t="s">
        <v>16</v>
      </c>
      <c r="E20580" s="5" t="s">
        <v>7</v>
      </c>
      <c r="F20580" s="6">
        <v>44835</v>
      </c>
      <c r="G20580" s="6" t="str">
        <f>TEXT(datatable[[#This Row],[дата]],"ММ")</f>
        <v>10</v>
      </c>
      <c r="H20580" s="8">
        <v>21.408100000000001</v>
      </c>
      <c r="I20580" s="8">
        <v>5.4740000000000002</v>
      </c>
      <c r="J20580" s="8">
        <f>datatable[[#This Row],[продажи_]]-datatable[[#This Row],[себестоимость_]]</f>
        <v>15.934100000000001</v>
      </c>
      <c r="L20580"/>
    </row>
    <row r="20581" spans="2:12" x14ac:dyDescent="0.4">
      <c r="B20581" s="5" t="s">
        <v>65</v>
      </c>
      <c r="C20581" s="5" t="s">
        <v>58</v>
      </c>
      <c r="D20581" s="5" t="s">
        <v>16</v>
      </c>
      <c r="E20581" s="5" t="s">
        <v>7</v>
      </c>
      <c r="F20581" s="6">
        <v>44866</v>
      </c>
      <c r="G20581" s="6" t="str">
        <f>TEXT(datatable[[#This Row],[дата]],"ММ")</f>
        <v>11</v>
      </c>
      <c r="H20581" s="8">
        <v>14.366300000000001</v>
      </c>
      <c r="I20581" s="8">
        <v>5.1935000000000002</v>
      </c>
      <c r="J20581" s="8">
        <f>datatable[[#This Row],[продажи_]]-datatable[[#This Row],[себестоимость_]]</f>
        <v>9.1728000000000005</v>
      </c>
      <c r="L20581"/>
    </row>
    <row r="20582" spans="2:12" x14ac:dyDescent="0.4">
      <c r="B20582" s="5" t="s">
        <v>65</v>
      </c>
      <c r="C20582" s="5" t="s">
        <v>58</v>
      </c>
      <c r="D20582" s="5" t="s">
        <v>16</v>
      </c>
      <c r="E20582" s="5" t="s">
        <v>7</v>
      </c>
      <c r="F20582" s="6">
        <v>44896</v>
      </c>
      <c r="G20582" s="6" t="str">
        <f>TEXT(datatable[[#This Row],[дата]],"ММ")</f>
        <v>12</v>
      </c>
      <c r="H20582" s="8">
        <v>15.42</v>
      </c>
      <c r="I20582" s="8">
        <v>5.4060000000000006</v>
      </c>
      <c r="J20582" s="8">
        <f>datatable[[#This Row],[продажи_]]-datatable[[#This Row],[себестоимость_]]</f>
        <v>10.013999999999999</v>
      </c>
      <c r="L20582"/>
    </row>
    <row r="20583" spans="2:12" x14ac:dyDescent="0.4">
      <c r="B20583" s="5" t="s">
        <v>65</v>
      </c>
      <c r="C20583" s="5" t="s">
        <v>58</v>
      </c>
      <c r="D20583" s="5" t="s">
        <v>16</v>
      </c>
      <c r="E20583" s="5" t="s">
        <v>7</v>
      </c>
      <c r="F20583" s="6">
        <v>44562</v>
      </c>
      <c r="G20583" s="6" t="str">
        <f>TEXT(datatable[[#This Row],[дата]],"ММ")</f>
        <v>01</v>
      </c>
      <c r="H20583" s="8">
        <v>4.9896000000000003</v>
      </c>
      <c r="I20583" s="8">
        <v>2.1361500000000002</v>
      </c>
      <c r="J20583" s="8">
        <f>datatable[[#This Row],[продажи_]]-datatable[[#This Row],[себестоимость_]]</f>
        <v>2.85345</v>
      </c>
      <c r="L20583"/>
    </row>
    <row r="20584" spans="2:12" x14ac:dyDescent="0.4">
      <c r="B20584" s="5" t="s">
        <v>65</v>
      </c>
      <c r="C20584" s="5" t="s">
        <v>58</v>
      </c>
      <c r="D20584" s="5" t="s">
        <v>16</v>
      </c>
      <c r="E20584" s="5" t="s">
        <v>7</v>
      </c>
      <c r="F20584" s="6">
        <v>44593</v>
      </c>
      <c r="G20584" s="6" t="str">
        <f>TEXT(datatable[[#This Row],[дата]],"ММ")</f>
        <v>02</v>
      </c>
      <c r="H20584" s="8">
        <v>8.1536000000000008</v>
      </c>
      <c r="I20584" s="8">
        <v>3.3887</v>
      </c>
      <c r="J20584" s="8">
        <f>datatable[[#This Row],[продажи_]]-datatable[[#This Row],[себестоимость_]]</f>
        <v>4.7649000000000008</v>
      </c>
      <c r="L20584"/>
    </row>
    <row r="20585" spans="2:12" x14ac:dyDescent="0.4">
      <c r="B20585" s="5" t="s">
        <v>65</v>
      </c>
      <c r="C20585" s="5" t="s">
        <v>58</v>
      </c>
      <c r="D20585" s="5" t="s">
        <v>16</v>
      </c>
      <c r="E20585" s="5" t="s">
        <v>7</v>
      </c>
      <c r="F20585" s="6">
        <v>44621</v>
      </c>
      <c r="G20585" s="6" t="str">
        <f>TEXT(datatable[[#This Row],[дата]],"ММ")</f>
        <v>03</v>
      </c>
      <c r="H20585" s="8">
        <v>7.4368000000000007</v>
      </c>
      <c r="I20585" s="8">
        <v>3.1208</v>
      </c>
      <c r="J20585" s="8">
        <f>datatable[[#This Row],[продажи_]]-datatable[[#This Row],[себестоимость_]]</f>
        <v>4.3160000000000007</v>
      </c>
      <c r="L20585"/>
    </row>
    <row r="20586" spans="2:12" x14ac:dyDescent="0.4">
      <c r="B20586" s="5" t="s">
        <v>65</v>
      </c>
      <c r="C20586" s="5" t="s">
        <v>58</v>
      </c>
      <c r="D20586" s="5" t="s">
        <v>16</v>
      </c>
      <c r="E20586" s="5" t="s">
        <v>7</v>
      </c>
      <c r="F20586" s="6">
        <v>44652</v>
      </c>
      <c r="G20586" s="6" t="str">
        <f>TEXT(datatable[[#This Row],[дата]],"ММ")</f>
        <v>04</v>
      </c>
      <c r="H20586" s="8">
        <v>7.1344000000000003</v>
      </c>
      <c r="I20586" s="8">
        <v>3.4874000000000001</v>
      </c>
      <c r="J20586" s="8">
        <f>datatable[[#This Row],[продажи_]]-datatable[[#This Row],[себестоимость_]]</f>
        <v>3.6470000000000002</v>
      </c>
      <c r="L20586"/>
    </row>
    <row r="20587" spans="2:12" x14ac:dyDescent="0.4">
      <c r="B20587" s="5" t="s">
        <v>65</v>
      </c>
      <c r="C20587" s="5" t="s">
        <v>58</v>
      </c>
      <c r="D20587" s="5" t="s">
        <v>16</v>
      </c>
      <c r="E20587" s="5" t="s">
        <v>7</v>
      </c>
      <c r="F20587" s="6">
        <v>44682</v>
      </c>
      <c r="G20587" s="6" t="str">
        <f>TEXT(datatable[[#This Row],[дата]],"ММ")</f>
        <v>05</v>
      </c>
      <c r="H20587" s="8">
        <v>6.1151999999999997</v>
      </c>
      <c r="I20587" s="8">
        <v>2.4251999999999998</v>
      </c>
      <c r="J20587" s="8">
        <f>datatable[[#This Row],[продажи_]]-datatable[[#This Row],[себестоимость_]]</f>
        <v>3.69</v>
      </c>
      <c r="L20587"/>
    </row>
    <row r="20588" spans="2:12" x14ac:dyDescent="0.4">
      <c r="B20588" s="5" t="s">
        <v>65</v>
      </c>
      <c r="C20588" s="5" t="s">
        <v>58</v>
      </c>
      <c r="D20588" s="5" t="s">
        <v>16</v>
      </c>
      <c r="E20588" s="5" t="s">
        <v>7</v>
      </c>
      <c r="F20588" s="6">
        <v>44713</v>
      </c>
      <c r="G20588" s="6" t="str">
        <f>TEXT(datatable[[#This Row],[дата]],"ММ")</f>
        <v>06</v>
      </c>
      <c r="H20588" s="8">
        <v>6.4064000000000005</v>
      </c>
      <c r="I20588" s="8">
        <v>3.6354500000000001</v>
      </c>
      <c r="J20588" s="8">
        <f>datatable[[#This Row],[продажи_]]-datatable[[#This Row],[себестоимость_]]</f>
        <v>2.7709500000000005</v>
      </c>
      <c r="L20588"/>
    </row>
    <row r="20589" spans="2:12" x14ac:dyDescent="0.4">
      <c r="B20589" s="5" t="s">
        <v>65</v>
      </c>
      <c r="C20589" s="5" t="s">
        <v>58</v>
      </c>
      <c r="D20589" s="5" t="s">
        <v>16</v>
      </c>
      <c r="E20589" s="5" t="s">
        <v>7</v>
      </c>
      <c r="F20589" s="6">
        <v>44743</v>
      </c>
      <c r="G20589" s="6" t="str">
        <f>TEXT(datatable[[#This Row],[дата]],"ММ")</f>
        <v>07</v>
      </c>
      <c r="H20589" s="8">
        <v>5.2864000000000004</v>
      </c>
      <c r="I20589" s="8">
        <v>1.9364000000000001</v>
      </c>
      <c r="J20589" s="8">
        <f>datatable[[#This Row],[продажи_]]-datatable[[#This Row],[себестоимость_]]</f>
        <v>3.3500000000000005</v>
      </c>
      <c r="L20589"/>
    </row>
    <row r="20590" spans="2:12" x14ac:dyDescent="0.4">
      <c r="B20590" s="5" t="s">
        <v>65</v>
      </c>
      <c r="C20590" s="5" t="s">
        <v>58</v>
      </c>
      <c r="D20590" s="5" t="s">
        <v>16</v>
      </c>
      <c r="E20590" s="5" t="s">
        <v>7</v>
      </c>
      <c r="F20590" s="6">
        <v>44774</v>
      </c>
      <c r="G20590" s="6" t="str">
        <f>TEXT(datatable[[#This Row],[дата]],"ММ")</f>
        <v>08</v>
      </c>
      <c r="H20590" s="8">
        <v>4.6368</v>
      </c>
      <c r="I20590" s="8">
        <v>1.7343000000000002</v>
      </c>
      <c r="J20590" s="8">
        <f>datatable[[#This Row],[продажи_]]-datatable[[#This Row],[себестоимость_]]</f>
        <v>2.9024999999999999</v>
      </c>
      <c r="L20590"/>
    </row>
    <row r="20591" spans="2:12" x14ac:dyDescent="0.4">
      <c r="B20591" s="5" t="s">
        <v>65</v>
      </c>
      <c r="C20591" s="5" t="s">
        <v>58</v>
      </c>
      <c r="D20591" s="5" t="s">
        <v>16</v>
      </c>
      <c r="E20591" s="5" t="s">
        <v>7</v>
      </c>
      <c r="F20591" s="6">
        <v>44805</v>
      </c>
      <c r="G20591" s="6" t="str">
        <f>TEXT(datatable[[#This Row],[дата]],"ММ")</f>
        <v>09</v>
      </c>
      <c r="H20591" s="8">
        <v>4.7040000000000006</v>
      </c>
      <c r="I20591" s="8">
        <v>1.9504999999999999</v>
      </c>
      <c r="J20591" s="8">
        <f>datatable[[#This Row],[продажи_]]-datatable[[#This Row],[себестоимость_]]</f>
        <v>2.7535000000000007</v>
      </c>
      <c r="L20591"/>
    </row>
    <row r="20592" spans="2:12" x14ac:dyDescent="0.4">
      <c r="B20592" s="5" t="s">
        <v>65</v>
      </c>
      <c r="C20592" s="5" t="s">
        <v>58</v>
      </c>
      <c r="D20592" s="5" t="s">
        <v>16</v>
      </c>
      <c r="E20592" s="5" t="s">
        <v>7</v>
      </c>
      <c r="F20592" s="6">
        <v>44835</v>
      </c>
      <c r="G20592" s="6" t="str">
        <f>TEXT(datatable[[#This Row],[дата]],"ММ")</f>
        <v>10</v>
      </c>
      <c r="H20592" s="8">
        <v>9.251199999999999</v>
      </c>
      <c r="I20592" s="8">
        <v>3.7834999999999996</v>
      </c>
      <c r="J20592" s="8">
        <f>datatable[[#This Row],[продажи_]]-datatable[[#This Row],[себестоимость_]]</f>
        <v>5.4676999999999989</v>
      </c>
      <c r="L20592"/>
    </row>
    <row r="20593" spans="2:12" x14ac:dyDescent="0.4">
      <c r="B20593" s="5" t="s">
        <v>65</v>
      </c>
      <c r="C20593" s="5" t="s">
        <v>58</v>
      </c>
      <c r="D20593" s="5" t="s">
        <v>16</v>
      </c>
      <c r="E20593" s="5" t="s">
        <v>7</v>
      </c>
      <c r="F20593" s="6">
        <v>44866</v>
      </c>
      <c r="G20593" s="6" t="str">
        <f>TEXT(datatable[[#This Row],[дата]],"ММ")</f>
        <v>11</v>
      </c>
      <c r="H20593" s="8">
        <v>6.2607999999999997</v>
      </c>
      <c r="I20593" s="8">
        <v>3.1161000000000003</v>
      </c>
      <c r="J20593" s="8">
        <f>datatable[[#This Row],[продажи_]]-datatable[[#This Row],[себестоимость_]]</f>
        <v>3.1446999999999994</v>
      </c>
      <c r="L20593"/>
    </row>
    <row r="20594" spans="2:12" x14ac:dyDescent="0.4">
      <c r="B20594" s="5" t="s">
        <v>65</v>
      </c>
      <c r="C20594" s="5" t="s">
        <v>58</v>
      </c>
      <c r="D20594" s="5" t="s">
        <v>16</v>
      </c>
      <c r="E20594" s="5" t="s">
        <v>7</v>
      </c>
      <c r="F20594" s="6">
        <v>44896</v>
      </c>
      <c r="G20594" s="6" t="str">
        <f>TEXT(datatable[[#This Row],[дата]],"ММ")</f>
        <v>12</v>
      </c>
      <c r="H20594" s="8">
        <v>7.9295999999999989</v>
      </c>
      <c r="I20594" s="8">
        <v>2.7917999999999998</v>
      </c>
      <c r="J20594" s="8">
        <f>datatable[[#This Row],[продажи_]]-datatable[[#This Row],[себестоимость_]]</f>
        <v>5.1377999999999986</v>
      </c>
      <c r="L20594"/>
    </row>
    <row r="20595" spans="2:12" x14ac:dyDescent="0.4">
      <c r="B20595" s="5" t="s">
        <v>65</v>
      </c>
      <c r="C20595" s="5" t="s">
        <v>58</v>
      </c>
      <c r="D20595" s="5" t="s">
        <v>17</v>
      </c>
      <c r="E20595" s="5" t="s">
        <v>60</v>
      </c>
      <c r="F20595" s="6">
        <v>44562</v>
      </c>
      <c r="G20595" s="6" t="str">
        <f>TEXT(datatable[[#This Row],[дата]],"ММ")</f>
        <v>01</v>
      </c>
      <c r="H20595" s="8">
        <v>195.31800000000001</v>
      </c>
      <c r="I20595" s="8">
        <v>61.859249999999989</v>
      </c>
      <c r="J20595" s="8">
        <f>datatable[[#This Row],[продажи_]]-datatable[[#This Row],[себестоимость_]]</f>
        <v>133.45875000000001</v>
      </c>
      <c r="L20595"/>
    </row>
    <row r="20596" spans="2:12" x14ac:dyDescent="0.4">
      <c r="B20596" s="5" t="s">
        <v>65</v>
      </c>
      <c r="C20596" s="5" t="s">
        <v>58</v>
      </c>
      <c r="D20596" s="5" t="s">
        <v>17</v>
      </c>
      <c r="E20596" s="5" t="s">
        <v>60</v>
      </c>
      <c r="F20596" s="6">
        <v>44593</v>
      </c>
      <c r="G20596" s="6" t="str">
        <f>TEXT(datatable[[#This Row],[дата]],"ММ")</f>
        <v>02</v>
      </c>
      <c r="H20596" s="8">
        <v>288.63659999999999</v>
      </c>
      <c r="I20596" s="8">
        <v>93.186800000000005</v>
      </c>
      <c r="J20596" s="8">
        <f>datatable[[#This Row],[продажи_]]-datatable[[#This Row],[себестоимость_]]</f>
        <v>195.44979999999998</v>
      </c>
      <c r="L20596"/>
    </row>
    <row r="20597" spans="2:12" x14ac:dyDescent="0.4">
      <c r="B20597" s="5" t="s">
        <v>65</v>
      </c>
      <c r="C20597" s="5" t="s">
        <v>58</v>
      </c>
      <c r="D20597" s="5" t="s">
        <v>17</v>
      </c>
      <c r="E20597" s="5" t="s">
        <v>60</v>
      </c>
      <c r="F20597" s="6">
        <v>44621</v>
      </c>
      <c r="G20597" s="6" t="str">
        <f>TEXT(datatable[[#This Row],[дата]],"ММ")</f>
        <v>03</v>
      </c>
      <c r="H20597" s="8">
        <v>306.72160000000002</v>
      </c>
      <c r="I20597" s="8">
        <v>129.65120000000002</v>
      </c>
      <c r="J20597" s="8">
        <f>datatable[[#This Row],[продажи_]]-datatable[[#This Row],[себестоимость_]]</f>
        <v>177.07040000000001</v>
      </c>
      <c r="L20597"/>
    </row>
    <row r="20598" spans="2:12" x14ac:dyDescent="0.4">
      <c r="B20598" s="5" t="s">
        <v>65</v>
      </c>
      <c r="C20598" s="5" t="s">
        <v>58</v>
      </c>
      <c r="D20598" s="5" t="s">
        <v>17</v>
      </c>
      <c r="E20598" s="5" t="s">
        <v>60</v>
      </c>
      <c r="F20598" s="6">
        <v>44652</v>
      </c>
      <c r="G20598" s="6" t="str">
        <f>TEXT(datatable[[#This Row],[дата]],"ММ")</f>
        <v>04</v>
      </c>
      <c r="H20598" s="8">
        <v>212.67959999999999</v>
      </c>
      <c r="I20598" s="8">
        <v>117.49639999999999</v>
      </c>
      <c r="J20598" s="8">
        <f>datatable[[#This Row],[продажи_]]-datatable[[#This Row],[себестоимость_]]</f>
        <v>95.183199999999999</v>
      </c>
      <c r="L20598"/>
    </row>
    <row r="20599" spans="2:12" x14ac:dyDescent="0.4">
      <c r="B20599" s="5" t="s">
        <v>65</v>
      </c>
      <c r="C20599" s="5" t="s">
        <v>58</v>
      </c>
      <c r="D20599" s="5" t="s">
        <v>17</v>
      </c>
      <c r="E20599" s="5" t="s">
        <v>60</v>
      </c>
      <c r="F20599" s="6">
        <v>44682</v>
      </c>
      <c r="G20599" s="6" t="str">
        <f>TEXT(datatable[[#This Row],[дата]],"ММ")</f>
        <v>05</v>
      </c>
      <c r="H20599" s="8">
        <v>186.63720000000001</v>
      </c>
      <c r="I20599" s="8">
        <v>80.74260000000001</v>
      </c>
      <c r="J20599" s="8">
        <f>datatable[[#This Row],[продажи_]]-datatable[[#This Row],[себестоимость_]]</f>
        <v>105.8946</v>
      </c>
      <c r="L20599"/>
    </row>
    <row r="20600" spans="2:12" x14ac:dyDescent="0.4">
      <c r="B20600" s="5" t="s">
        <v>65</v>
      </c>
      <c r="C20600" s="5" t="s">
        <v>58</v>
      </c>
      <c r="D20600" s="5" t="s">
        <v>17</v>
      </c>
      <c r="E20600" s="5" t="s">
        <v>60</v>
      </c>
      <c r="F20600" s="6">
        <v>44713</v>
      </c>
      <c r="G20600" s="6" t="str">
        <f>TEXT(datatable[[#This Row],[дата]],"ММ")</f>
        <v>06</v>
      </c>
      <c r="H20600" s="8">
        <v>192.7861</v>
      </c>
      <c r="I20600" s="8">
        <v>88.411699999999996</v>
      </c>
      <c r="J20600" s="8">
        <f>datatable[[#This Row],[продажи_]]-datatable[[#This Row],[себестоимость_]]</f>
        <v>104.37440000000001</v>
      </c>
      <c r="L20600"/>
    </row>
    <row r="20601" spans="2:12" x14ac:dyDescent="0.4">
      <c r="B20601" s="5" t="s">
        <v>65</v>
      </c>
      <c r="C20601" s="5" t="s">
        <v>58</v>
      </c>
      <c r="D20601" s="5" t="s">
        <v>17</v>
      </c>
      <c r="E20601" s="5" t="s">
        <v>60</v>
      </c>
      <c r="F20601" s="6">
        <v>44743</v>
      </c>
      <c r="G20601" s="6" t="str">
        <f>TEXT(datatable[[#This Row],[дата]],"ММ")</f>
        <v>07</v>
      </c>
      <c r="H20601" s="8">
        <v>128.76520000000002</v>
      </c>
      <c r="I20601" s="8">
        <v>62.510400000000004</v>
      </c>
      <c r="J20601" s="8">
        <f>datatable[[#This Row],[продажи_]]-datatable[[#This Row],[себестоимость_]]</f>
        <v>66.254800000000017</v>
      </c>
      <c r="L20601"/>
    </row>
    <row r="20602" spans="2:12" x14ac:dyDescent="0.4">
      <c r="B20602" s="5" t="s">
        <v>65</v>
      </c>
      <c r="C20602" s="5" t="s">
        <v>58</v>
      </c>
      <c r="D20602" s="5" t="s">
        <v>17</v>
      </c>
      <c r="E20602" s="5" t="s">
        <v>60</v>
      </c>
      <c r="F20602" s="6">
        <v>44774</v>
      </c>
      <c r="G20602" s="6" t="str">
        <f>TEXT(datatable[[#This Row],[дата]],"ММ")</f>
        <v>08</v>
      </c>
      <c r="H20602" s="8">
        <v>154.62675000000002</v>
      </c>
      <c r="I20602" s="8">
        <v>70.324200000000005</v>
      </c>
      <c r="J20602" s="8">
        <f>datatable[[#This Row],[продажи_]]-datatable[[#This Row],[себестоимость_]]</f>
        <v>84.302550000000011</v>
      </c>
      <c r="L20602"/>
    </row>
    <row r="20603" spans="2:12" x14ac:dyDescent="0.4">
      <c r="B20603" s="5" t="s">
        <v>65</v>
      </c>
      <c r="C20603" s="5" t="s">
        <v>58</v>
      </c>
      <c r="D20603" s="5" t="s">
        <v>17</v>
      </c>
      <c r="E20603" s="5" t="s">
        <v>60</v>
      </c>
      <c r="F20603" s="6">
        <v>44805</v>
      </c>
      <c r="G20603" s="6" t="str">
        <f>TEXT(datatable[[#This Row],[дата]],"ММ")</f>
        <v>09</v>
      </c>
      <c r="H20603" s="8">
        <v>155.53100000000001</v>
      </c>
      <c r="I20603" s="8">
        <v>64.391500000000008</v>
      </c>
      <c r="J20603" s="8">
        <f>datatable[[#This Row],[продажи_]]-datatable[[#This Row],[себестоимость_]]</f>
        <v>91.139499999999998</v>
      </c>
      <c r="L20603"/>
    </row>
    <row r="20604" spans="2:12" x14ac:dyDescent="0.4">
      <c r="B20604" s="5" t="s">
        <v>65</v>
      </c>
      <c r="C20604" s="5" t="s">
        <v>58</v>
      </c>
      <c r="D20604" s="5" t="s">
        <v>17</v>
      </c>
      <c r="E20604" s="5" t="s">
        <v>60</v>
      </c>
      <c r="F20604" s="6">
        <v>44835</v>
      </c>
      <c r="G20604" s="6" t="str">
        <f>TEXT(datatable[[#This Row],[дата]],"ММ")</f>
        <v>10</v>
      </c>
      <c r="H20604" s="8">
        <v>278.50900000000001</v>
      </c>
      <c r="I20604" s="8">
        <v>99.264200000000002</v>
      </c>
      <c r="J20604" s="8">
        <f>datatable[[#This Row],[продажи_]]-datatable[[#This Row],[себестоимость_]]</f>
        <v>179.2448</v>
      </c>
      <c r="L20604"/>
    </row>
    <row r="20605" spans="2:12" x14ac:dyDescent="0.4">
      <c r="B20605" s="5" t="s">
        <v>65</v>
      </c>
      <c r="C20605" s="5" t="s">
        <v>58</v>
      </c>
      <c r="D20605" s="5" t="s">
        <v>17</v>
      </c>
      <c r="E20605" s="5" t="s">
        <v>60</v>
      </c>
      <c r="F20605" s="6">
        <v>44866</v>
      </c>
      <c r="G20605" s="6" t="str">
        <f>TEXT(datatable[[#This Row],[дата]],"ММ")</f>
        <v>11</v>
      </c>
      <c r="H20605" s="8">
        <v>195.13715000000002</v>
      </c>
      <c r="I20605" s="8">
        <v>87.471150000000009</v>
      </c>
      <c r="J20605" s="8">
        <f>datatable[[#This Row],[продажи_]]-datatable[[#This Row],[себестоимость_]]</f>
        <v>107.66600000000001</v>
      </c>
      <c r="L20605"/>
    </row>
    <row r="20606" spans="2:12" x14ac:dyDescent="0.4">
      <c r="B20606" s="5" t="s">
        <v>65</v>
      </c>
      <c r="C20606" s="5" t="s">
        <v>58</v>
      </c>
      <c r="D20606" s="5" t="s">
        <v>17</v>
      </c>
      <c r="E20606" s="5" t="s">
        <v>60</v>
      </c>
      <c r="F20606" s="6">
        <v>44896</v>
      </c>
      <c r="G20606" s="6" t="str">
        <f>TEXT(datatable[[#This Row],[дата]],"ММ")</f>
        <v>12</v>
      </c>
      <c r="H20606" s="8">
        <v>245.23259999999999</v>
      </c>
      <c r="I20606" s="8">
        <v>92.029200000000017</v>
      </c>
      <c r="J20606" s="8">
        <f>datatable[[#This Row],[продажи_]]-datatable[[#This Row],[себестоимость_]]</f>
        <v>153.20339999999999</v>
      </c>
      <c r="L20606"/>
    </row>
    <row r="20607" spans="2:12" x14ac:dyDescent="0.4">
      <c r="B20607" s="5" t="s">
        <v>65</v>
      </c>
      <c r="C20607" s="5" t="s">
        <v>58</v>
      </c>
      <c r="D20607" s="5" t="s">
        <v>17</v>
      </c>
      <c r="E20607" s="5" t="s">
        <v>8</v>
      </c>
      <c r="F20607" s="6">
        <v>44562</v>
      </c>
      <c r="G20607" s="6" t="str">
        <f>TEXT(datatable[[#This Row],[дата]],"ММ")</f>
        <v>01</v>
      </c>
      <c r="H20607" s="8">
        <v>95.7393</v>
      </c>
      <c r="I20607" s="8">
        <v>74.623499999999993</v>
      </c>
      <c r="J20607" s="8">
        <f>datatable[[#This Row],[продажи_]]-datatable[[#This Row],[себестоимость_]]</f>
        <v>21.115800000000007</v>
      </c>
      <c r="L20607"/>
    </row>
    <row r="20608" spans="2:12" x14ac:dyDescent="0.4">
      <c r="B20608" s="5" t="s">
        <v>65</v>
      </c>
      <c r="C20608" s="5" t="s">
        <v>58</v>
      </c>
      <c r="D20608" s="5" t="s">
        <v>17</v>
      </c>
      <c r="E20608" s="5" t="s">
        <v>8</v>
      </c>
      <c r="F20608" s="6">
        <v>44593</v>
      </c>
      <c r="G20608" s="6" t="str">
        <f>TEXT(datatable[[#This Row],[дата]],"ММ")</f>
        <v>02</v>
      </c>
      <c r="H20608" s="8">
        <v>109.8027</v>
      </c>
      <c r="I20608" s="8">
        <v>119.10919999999999</v>
      </c>
      <c r="J20608" s="8">
        <f>datatable[[#This Row],[продажи_]]-datatable[[#This Row],[себестоимость_]]</f>
        <v>-9.3064999999999856</v>
      </c>
      <c r="L20608"/>
    </row>
    <row r="20609" spans="2:12" x14ac:dyDescent="0.4">
      <c r="B20609" s="5" t="s">
        <v>65</v>
      </c>
      <c r="C20609" s="5" t="s">
        <v>58</v>
      </c>
      <c r="D20609" s="5" t="s">
        <v>17</v>
      </c>
      <c r="E20609" s="5" t="s">
        <v>8</v>
      </c>
      <c r="F20609" s="6">
        <v>44621</v>
      </c>
      <c r="G20609" s="6" t="str">
        <f>TEXT(datatable[[#This Row],[дата]],"ММ")</f>
        <v>03</v>
      </c>
      <c r="H20609" s="8">
        <v>126.9312</v>
      </c>
      <c r="I20609" s="8">
        <v>109.592</v>
      </c>
      <c r="J20609" s="8">
        <f>datatable[[#This Row],[продажи_]]-datatable[[#This Row],[себестоимость_]]</f>
        <v>17.339200000000005</v>
      </c>
      <c r="L20609"/>
    </row>
    <row r="20610" spans="2:12" x14ac:dyDescent="0.4">
      <c r="B20610" s="5" t="s">
        <v>65</v>
      </c>
      <c r="C20610" s="5" t="s">
        <v>58</v>
      </c>
      <c r="D20610" s="5" t="s">
        <v>17</v>
      </c>
      <c r="E20610" s="5" t="s">
        <v>8</v>
      </c>
      <c r="F20610" s="6">
        <v>44652</v>
      </c>
      <c r="G20610" s="6" t="str">
        <f>TEXT(datatable[[#This Row],[дата]],"ММ")</f>
        <v>04</v>
      </c>
      <c r="H20610" s="8">
        <v>122.42370000000001</v>
      </c>
      <c r="I20610" s="8">
        <v>90.846000000000004</v>
      </c>
      <c r="J20610" s="8">
        <f>datatable[[#This Row],[продажи_]]-datatable[[#This Row],[себестоимость_]]</f>
        <v>31.577700000000007</v>
      </c>
      <c r="L20610"/>
    </row>
    <row r="20611" spans="2:12" x14ac:dyDescent="0.4">
      <c r="B20611" s="5" t="s">
        <v>65</v>
      </c>
      <c r="C20611" s="5" t="s">
        <v>58</v>
      </c>
      <c r="D20611" s="5" t="s">
        <v>17</v>
      </c>
      <c r="E20611" s="5" t="s">
        <v>8</v>
      </c>
      <c r="F20611" s="6">
        <v>44682</v>
      </c>
      <c r="G20611" s="6" t="str">
        <f>TEXT(datatable[[#This Row],[дата]],"ММ")</f>
        <v>05</v>
      </c>
      <c r="H20611" s="8">
        <v>113.58900000000001</v>
      </c>
      <c r="I20611" s="8">
        <v>87.385199999999998</v>
      </c>
      <c r="J20611" s="8">
        <f>datatable[[#This Row],[продажи_]]-datatable[[#This Row],[себестоимость_]]</f>
        <v>26.203800000000015</v>
      </c>
      <c r="L20611"/>
    </row>
    <row r="20612" spans="2:12" x14ac:dyDescent="0.4">
      <c r="B20612" s="5" t="s">
        <v>65</v>
      </c>
      <c r="C20612" s="5" t="s">
        <v>58</v>
      </c>
      <c r="D20612" s="5" t="s">
        <v>17</v>
      </c>
      <c r="E20612" s="5" t="s">
        <v>8</v>
      </c>
      <c r="F20612" s="6">
        <v>44713</v>
      </c>
      <c r="G20612" s="6" t="str">
        <f>TEXT(datatable[[#This Row],[дата]],"ММ")</f>
        <v>06</v>
      </c>
      <c r="H20612" s="8">
        <v>138.2901</v>
      </c>
      <c r="I20612" s="8">
        <v>105.91489999999999</v>
      </c>
      <c r="J20612" s="8">
        <f>datatable[[#This Row],[продажи_]]-datatable[[#This Row],[себестоимость_]]</f>
        <v>32.375200000000007</v>
      </c>
      <c r="L20612"/>
    </row>
    <row r="20613" spans="2:12" x14ac:dyDescent="0.4">
      <c r="B20613" s="5" t="s">
        <v>65</v>
      </c>
      <c r="C20613" s="5" t="s">
        <v>58</v>
      </c>
      <c r="D20613" s="5" t="s">
        <v>17</v>
      </c>
      <c r="E20613" s="5" t="s">
        <v>8</v>
      </c>
      <c r="F20613" s="6">
        <v>44743</v>
      </c>
      <c r="G20613" s="6" t="str">
        <f>TEXT(datatable[[#This Row],[дата]],"ММ")</f>
        <v>07</v>
      </c>
      <c r="H20613" s="8">
        <v>80.053200000000018</v>
      </c>
      <c r="I20613" s="8">
        <v>47.297599999999996</v>
      </c>
      <c r="J20613" s="8">
        <f>datatable[[#This Row],[продажи_]]-datatable[[#This Row],[себестоимость_]]</f>
        <v>32.755600000000022</v>
      </c>
      <c r="L20613"/>
    </row>
    <row r="20614" spans="2:12" x14ac:dyDescent="0.4">
      <c r="B20614" s="5" t="s">
        <v>65</v>
      </c>
      <c r="C20614" s="5" t="s">
        <v>58</v>
      </c>
      <c r="D20614" s="5" t="s">
        <v>17</v>
      </c>
      <c r="E20614" s="5" t="s">
        <v>8</v>
      </c>
      <c r="F20614" s="6">
        <v>44774</v>
      </c>
      <c r="G20614" s="6" t="str">
        <f>TEXT(datatable[[#This Row],[дата]],"ММ")</f>
        <v>08</v>
      </c>
      <c r="H20614" s="8">
        <v>74.644200000000012</v>
      </c>
      <c r="I20614" s="8">
        <v>73.325699999999998</v>
      </c>
      <c r="J20614" s="8">
        <f>datatable[[#This Row],[продажи_]]-datatable[[#This Row],[себестоимость_]]</f>
        <v>1.3185000000000144</v>
      </c>
      <c r="L20614"/>
    </row>
    <row r="20615" spans="2:12" x14ac:dyDescent="0.4">
      <c r="B20615" s="5" t="s">
        <v>65</v>
      </c>
      <c r="C20615" s="5" t="s">
        <v>58</v>
      </c>
      <c r="D20615" s="5" t="s">
        <v>17</v>
      </c>
      <c r="E20615" s="5" t="s">
        <v>8</v>
      </c>
      <c r="F20615" s="6">
        <v>44805</v>
      </c>
      <c r="G20615" s="6" t="str">
        <f>TEXT(datatable[[#This Row],[дата]],"ММ")</f>
        <v>09</v>
      </c>
      <c r="H20615" s="8">
        <v>77.529000000000011</v>
      </c>
      <c r="I20615" s="8">
        <v>59.122000000000007</v>
      </c>
      <c r="J20615" s="8">
        <f>datatable[[#This Row],[продажи_]]-datatable[[#This Row],[себестоимость_]]</f>
        <v>18.407000000000004</v>
      </c>
      <c r="L20615"/>
    </row>
    <row r="20616" spans="2:12" x14ac:dyDescent="0.4">
      <c r="B20616" s="5" t="s">
        <v>65</v>
      </c>
      <c r="C20616" s="5" t="s">
        <v>58</v>
      </c>
      <c r="D20616" s="5" t="s">
        <v>17</v>
      </c>
      <c r="E20616" s="5" t="s">
        <v>8</v>
      </c>
      <c r="F20616" s="6">
        <v>44835</v>
      </c>
      <c r="G20616" s="6" t="str">
        <f>TEXT(datatable[[#This Row],[дата]],"ММ")</f>
        <v>10</v>
      </c>
      <c r="H20616" s="8">
        <v>127.47210000000001</v>
      </c>
      <c r="I20616" s="8">
        <v>117.09039999999999</v>
      </c>
      <c r="J20616" s="8">
        <f>datatable[[#This Row],[продажи_]]-datatable[[#This Row],[себестоимость_]]</f>
        <v>10.381700000000023</v>
      </c>
      <c r="L20616"/>
    </row>
    <row r="20617" spans="2:12" x14ac:dyDescent="0.4">
      <c r="B20617" s="5" t="s">
        <v>65</v>
      </c>
      <c r="C20617" s="5" t="s">
        <v>58</v>
      </c>
      <c r="D20617" s="5" t="s">
        <v>17</v>
      </c>
      <c r="E20617" s="5" t="s">
        <v>8</v>
      </c>
      <c r="F20617" s="6">
        <v>44866</v>
      </c>
      <c r="G20617" s="6" t="str">
        <f>TEXT(datatable[[#This Row],[дата]],"ММ")</f>
        <v>11</v>
      </c>
      <c r="H20617" s="8">
        <v>116.02305000000001</v>
      </c>
      <c r="I20617" s="8">
        <v>82.482399999999998</v>
      </c>
      <c r="J20617" s="8">
        <f>datatable[[#This Row],[продажи_]]-datatable[[#This Row],[себестоимость_]]</f>
        <v>33.540650000000014</v>
      </c>
      <c r="L20617"/>
    </row>
    <row r="20618" spans="2:12" x14ac:dyDescent="0.4">
      <c r="B20618" s="5" t="s">
        <v>65</v>
      </c>
      <c r="C20618" s="5" t="s">
        <v>58</v>
      </c>
      <c r="D20618" s="5" t="s">
        <v>17</v>
      </c>
      <c r="E20618" s="5" t="s">
        <v>8</v>
      </c>
      <c r="F20618" s="6">
        <v>44896</v>
      </c>
      <c r="G20618" s="6" t="str">
        <f>TEXT(datatable[[#This Row],[дата]],"ММ")</f>
        <v>12</v>
      </c>
      <c r="H20618" s="8">
        <v>106.0164</v>
      </c>
      <c r="I20618" s="8">
        <v>90.846000000000004</v>
      </c>
      <c r="J20618" s="8">
        <f>datatable[[#This Row],[продажи_]]-datatable[[#This Row],[себестоимость_]]</f>
        <v>15.170400000000001</v>
      </c>
      <c r="L20618"/>
    </row>
    <row r="20619" spans="2:12" x14ac:dyDescent="0.4">
      <c r="B20619" s="5" t="s">
        <v>65</v>
      </c>
      <c r="C20619" s="5" t="s">
        <v>58</v>
      </c>
      <c r="D20619" s="5" t="s">
        <v>17</v>
      </c>
      <c r="E20619" s="5" t="s">
        <v>61</v>
      </c>
      <c r="F20619" s="6">
        <v>44562</v>
      </c>
      <c r="G20619" s="6" t="str">
        <f>TEXT(datatable[[#This Row],[дата]],"ММ")</f>
        <v>01</v>
      </c>
      <c r="H20619" s="8">
        <v>59.815800000000003</v>
      </c>
      <c r="I20619" s="8">
        <v>39.254400000000004</v>
      </c>
      <c r="J20619" s="8">
        <f>datatable[[#This Row],[продажи_]]-datatable[[#This Row],[себестоимость_]]</f>
        <v>20.561399999999999</v>
      </c>
      <c r="L20619"/>
    </row>
    <row r="20620" spans="2:12" x14ac:dyDescent="0.4">
      <c r="B20620" s="5" t="s">
        <v>65</v>
      </c>
      <c r="C20620" s="5" t="s">
        <v>58</v>
      </c>
      <c r="D20620" s="5" t="s">
        <v>17</v>
      </c>
      <c r="E20620" s="5" t="s">
        <v>61</v>
      </c>
      <c r="F20620" s="6">
        <v>44593</v>
      </c>
      <c r="G20620" s="6" t="str">
        <f>TEXT(datatable[[#This Row],[дата]],"ММ")</f>
        <v>02</v>
      </c>
      <c r="H20620" s="8">
        <v>98.313600000000008</v>
      </c>
      <c r="I20620" s="8">
        <v>51.587200000000003</v>
      </c>
      <c r="J20620" s="8">
        <f>datatable[[#This Row],[продажи_]]-datatable[[#This Row],[себестоимость_]]</f>
        <v>46.726400000000005</v>
      </c>
      <c r="L20620"/>
    </row>
    <row r="20621" spans="2:12" x14ac:dyDescent="0.4">
      <c r="B20621" s="5" t="s">
        <v>65</v>
      </c>
      <c r="C20621" s="5" t="s">
        <v>58</v>
      </c>
      <c r="D20621" s="5" t="s">
        <v>17</v>
      </c>
      <c r="E20621" s="5" t="s">
        <v>61</v>
      </c>
      <c r="F20621" s="6">
        <v>44621</v>
      </c>
      <c r="G20621" s="6" t="str">
        <f>TEXT(datatable[[#This Row],[дата]],"ММ")</f>
        <v>03</v>
      </c>
      <c r="H20621" s="8">
        <v>114.3648</v>
      </c>
      <c r="I20621" s="8">
        <v>66.777600000000007</v>
      </c>
      <c r="J20621" s="8">
        <f>datatable[[#This Row],[продажи_]]-datatable[[#This Row],[себестоимость_]]</f>
        <v>47.587199999999996</v>
      </c>
      <c r="L20621"/>
    </row>
    <row r="20622" spans="2:12" x14ac:dyDescent="0.4">
      <c r="B20622" s="5" t="s">
        <v>65</v>
      </c>
      <c r="C20622" s="5" t="s">
        <v>58</v>
      </c>
      <c r="D20622" s="5" t="s">
        <v>17</v>
      </c>
      <c r="E20622" s="5" t="s">
        <v>61</v>
      </c>
      <c r="F20622" s="6">
        <v>44652</v>
      </c>
      <c r="G20622" s="6" t="str">
        <f>TEXT(datatable[[#This Row],[дата]],"ММ")</f>
        <v>04</v>
      </c>
      <c r="H20622" s="8">
        <v>82.513199999999998</v>
      </c>
      <c r="I20622" s="8">
        <v>55.272000000000006</v>
      </c>
      <c r="J20622" s="8">
        <f>datatable[[#This Row],[продажи_]]-datatable[[#This Row],[себестоимость_]]</f>
        <v>27.241199999999992</v>
      </c>
      <c r="L20622"/>
    </row>
    <row r="20623" spans="2:12" x14ac:dyDescent="0.4">
      <c r="B20623" s="5" t="s">
        <v>65</v>
      </c>
      <c r="C20623" s="5" t="s">
        <v>58</v>
      </c>
      <c r="D20623" s="5" t="s">
        <v>17</v>
      </c>
      <c r="E20623" s="5" t="s">
        <v>61</v>
      </c>
      <c r="F20623" s="6">
        <v>44682</v>
      </c>
      <c r="G20623" s="6" t="str">
        <f>TEXT(datatable[[#This Row],[дата]],"ММ")</f>
        <v>05</v>
      </c>
      <c r="H20623" s="8">
        <v>70.725599999999986</v>
      </c>
      <c r="I20623" s="8">
        <v>52.790399999999991</v>
      </c>
      <c r="J20623" s="8">
        <f>datatable[[#This Row],[продажи_]]-datatable[[#This Row],[себестоимость_]]</f>
        <v>17.935199999999995</v>
      </c>
      <c r="L20623"/>
    </row>
    <row r="20624" spans="2:12" x14ac:dyDescent="0.4">
      <c r="B20624" s="5" t="s">
        <v>65</v>
      </c>
      <c r="C20624" s="5" t="s">
        <v>58</v>
      </c>
      <c r="D20624" s="5" t="s">
        <v>17</v>
      </c>
      <c r="E20624" s="5" t="s">
        <v>61</v>
      </c>
      <c r="F20624" s="6">
        <v>44713</v>
      </c>
      <c r="G20624" s="6" t="str">
        <f>TEXT(datatable[[#This Row],[дата]],"ММ")</f>
        <v>06</v>
      </c>
      <c r="H20624" s="8">
        <v>96.996899999999997</v>
      </c>
      <c r="I20624" s="8">
        <v>49.3688</v>
      </c>
      <c r="J20624" s="8">
        <f>datatable[[#This Row],[продажи_]]-datatable[[#This Row],[себестоимость_]]</f>
        <v>47.628099999999996</v>
      </c>
      <c r="L20624"/>
    </row>
    <row r="20625" spans="2:12" x14ac:dyDescent="0.4">
      <c r="B20625" s="5" t="s">
        <v>65</v>
      </c>
      <c r="C20625" s="5" t="s">
        <v>58</v>
      </c>
      <c r="D20625" s="5" t="s">
        <v>17</v>
      </c>
      <c r="E20625" s="5" t="s">
        <v>61</v>
      </c>
      <c r="F20625" s="6">
        <v>44743</v>
      </c>
      <c r="G20625" s="6" t="str">
        <f>TEXT(datatable[[#This Row],[дата]],"ММ")</f>
        <v>07</v>
      </c>
      <c r="H20625" s="8">
        <v>44.642400000000002</v>
      </c>
      <c r="I20625" s="8">
        <v>24.064000000000004</v>
      </c>
      <c r="J20625" s="8">
        <f>datatable[[#This Row],[продажи_]]-datatable[[#This Row],[себестоимость_]]</f>
        <v>20.578399999999998</v>
      </c>
      <c r="L20625"/>
    </row>
    <row r="20626" spans="2:12" x14ac:dyDescent="0.4">
      <c r="B20626" s="5" t="s">
        <v>65</v>
      </c>
      <c r="C20626" s="5" t="s">
        <v>58</v>
      </c>
      <c r="D20626" s="5" t="s">
        <v>17</v>
      </c>
      <c r="E20626" s="5" t="s">
        <v>61</v>
      </c>
      <c r="F20626" s="6">
        <v>44774</v>
      </c>
      <c r="G20626" s="6" t="str">
        <f>TEXT(datatable[[#This Row],[дата]],"ММ")</f>
        <v>08</v>
      </c>
      <c r="H20626" s="8">
        <v>49.094099999999997</v>
      </c>
      <c r="I20626" s="8">
        <v>35.193600000000004</v>
      </c>
      <c r="J20626" s="8">
        <f>datatable[[#This Row],[продажи_]]-datatable[[#This Row],[себестоимость_]]</f>
        <v>13.900499999999994</v>
      </c>
      <c r="L20626"/>
    </row>
    <row r="20627" spans="2:12" x14ac:dyDescent="0.4">
      <c r="B20627" s="5" t="s">
        <v>65</v>
      </c>
      <c r="C20627" s="5" t="s">
        <v>58</v>
      </c>
      <c r="D20627" s="5" t="s">
        <v>17</v>
      </c>
      <c r="E20627" s="5" t="s">
        <v>61</v>
      </c>
      <c r="F20627" s="6">
        <v>44805</v>
      </c>
      <c r="G20627" s="6" t="str">
        <f>TEXT(datatable[[#This Row],[дата]],"ММ")</f>
        <v>09</v>
      </c>
      <c r="H20627" s="8">
        <v>75.239999999999995</v>
      </c>
      <c r="I20627" s="8">
        <v>42.863999999999997</v>
      </c>
      <c r="J20627" s="8">
        <f>datatable[[#This Row],[продажи_]]-datatable[[#This Row],[себестоимость_]]</f>
        <v>32.375999999999998</v>
      </c>
      <c r="L20627"/>
    </row>
    <row r="20628" spans="2:12" x14ac:dyDescent="0.4">
      <c r="B20628" s="5" t="s">
        <v>65</v>
      </c>
      <c r="C20628" s="5" t="s">
        <v>58</v>
      </c>
      <c r="D20628" s="5" t="s">
        <v>17</v>
      </c>
      <c r="E20628" s="5" t="s">
        <v>61</v>
      </c>
      <c r="F20628" s="6">
        <v>44835</v>
      </c>
      <c r="G20628" s="6" t="str">
        <f>TEXT(datatable[[#This Row],[дата]],"ММ")</f>
        <v>10</v>
      </c>
      <c r="H20628" s="8">
        <v>79.00200000000001</v>
      </c>
      <c r="I20628" s="8">
        <v>47.376000000000005</v>
      </c>
      <c r="J20628" s="8">
        <f>datatable[[#This Row],[продажи_]]-datatable[[#This Row],[себестоимость_]]</f>
        <v>31.626000000000005</v>
      </c>
      <c r="L20628"/>
    </row>
    <row r="20629" spans="2:12" x14ac:dyDescent="0.4">
      <c r="B20629" s="5" t="s">
        <v>65</v>
      </c>
      <c r="C20629" s="5" t="s">
        <v>58</v>
      </c>
      <c r="D20629" s="5" t="s">
        <v>17</v>
      </c>
      <c r="E20629" s="5" t="s">
        <v>61</v>
      </c>
      <c r="F20629" s="6">
        <v>44866</v>
      </c>
      <c r="G20629" s="6" t="str">
        <f>TEXT(datatable[[#This Row],[дата]],"ММ")</f>
        <v>11</v>
      </c>
      <c r="H20629" s="8">
        <v>92.10629999999999</v>
      </c>
      <c r="I20629" s="8">
        <v>51.812800000000003</v>
      </c>
      <c r="J20629" s="8">
        <f>datatable[[#This Row],[продажи_]]-datatable[[#This Row],[себестоимость_]]</f>
        <v>40.293499999999987</v>
      </c>
      <c r="L20629"/>
    </row>
    <row r="20630" spans="2:12" x14ac:dyDescent="0.4">
      <c r="B20630" s="5" t="s">
        <v>65</v>
      </c>
      <c r="C20630" s="5" t="s">
        <v>58</v>
      </c>
      <c r="D20630" s="5" t="s">
        <v>17</v>
      </c>
      <c r="E20630" s="5" t="s">
        <v>61</v>
      </c>
      <c r="F20630" s="6">
        <v>44896</v>
      </c>
      <c r="G20630" s="6" t="str">
        <f>TEXT(datatable[[#This Row],[дата]],"ММ")</f>
        <v>12</v>
      </c>
      <c r="H20630" s="8">
        <v>69.220799999999997</v>
      </c>
      <c r="I20630" s="8">
        <v>52.790399999999991</v>
      </c>
      <c r="J20630" s="8">
        <f>datatable[[#This Row],[продажи_]]-datatable[[#This Row],[себестоимость_]]</f>
        <v>16.430400000000006</v>
      </c>
      <c r="L20630"/>
    </row>
    <row r="20631" spans="2:12" x14ac:dyDescent="0.4">
      <c r="B20631" s="5" t="s">
        <v>65</v>
      </c>
      <c r="C20631" s="5" t="s">
        <v>58</v>
      </c>
      <c r="D20631" s="5" t="s">
        <v>17</v>
      </c>
      <c r="E20631" s="5" t="s">
        <v>62</v>
      </c>
      <c r="F20631" s="6">
        <v>44562</v>
      </c>
      <c r="G20631" s="6" t="str">
        <f>TEXT(datatable[[#This Row],[дата]],"ММ")</f>
        <v>01</v>
      </c>
      <c r="H20631" s="8">
        <v>139.57920000000001</v>
      </c>
      <c r="I20631" s="8">
        <v>64.701000000000008</v>
      </c>
      <c r="J20631" s="8">
        <f>datatable[[#This Row],[продажи_]]-datatable[[#This Row],[себестоимость_]]</f>
        <v>74.878200000000007</v>
      </c>
      <c r="L20631"/>
    </row>
    <row r="20632" spans="2:12" x14ac:dyDescent="0.4">
      <c r="B20632" s="5" t="s">
        <v>65</v>
      </c>
      <c r="C20632" s="5" t="s">
        <v>58</v>
      </c>
      <c r="D20632" s="5" t="s">
        <v>17</v>
      </c>
      <c r="E20632" s="5" t="s">
        <v>62</v>
      </c>
      <c r="F20632" s="6">
        <v>44593</v>
      </c>
      <c r="G20632" s="6" t="str">
        <f>TEXT(datatable[[#This Row],[дата]],"ММ")</f>
        <v>02</v>
      </c>
      <c r="H20632" s="8">
        <v>162.8424</v>
      </c>
      <c r="I20632" s="8">
        <v>92.904000000000011</v>
      </c>
      <c r="J20632" s="8">
        <f>datatable[[#This Row],[продажи_]]-datatable[[#This Row],[себестоимость_]]</f>
        <v>69.938399999999987</v>
      </c>
      <c r="L20632"/>
    </row>
    <row r="20633" spans="2:12" x14ac:dyDescent="0.4">
      <c r="B20633" s="5" t="s">
        <v>65</v>
      </c>
      <c r="C20633" s="5" t="s">
        <v>58</v>
      </c>
      <c r="D20633" s="5" t="s">
        <v>17</v>
      </c>
      <c r="E20633" s="5" t="s">
        <v>62</v>
      </c>
      <c r="F20633" s="6">
        <v>44621</v>
      </c>
      <c r="G20633" s="6" t="str">
        <f>TEXT(datatable[[#This Row],[дата]],"ММ")</f>
        <v>03</v>
      </c>
      <c r="H20633" s="8">
        <v>220.56959999999998</v>
      </c>
      <c r="I20633" s="8">
        <v>111.232</v>
      </c>
      <c r="J20633" s="8">
        <f>datatable[[#This Row],[продажи_]]-datatable[[#This Row],[себестоимость_]]</f>
        <v>109.33759999999998</v>
      </c>
      <c r="L20633"/>
    </row>
    <row r="20634" spans="2:12" x14ac:dyDescent="0.4">
      <c r="B20634" s="5" t="s">
        <v>65</v>
      </c>
      <c r="C20634" s="5" t="s">
        <v>58</v>
      </c>
      <c r="D20634" s="5" t="s">
        <v>17</v>
      </c>
      <c r="E20634" s="5" t="s">
        <v>62</v>
      </c>
      <c r="F20634" s="6">
        <v>44652</v>
      </c>
      <c r="G20634" s="6" t="str">
        <f>TEXT(datatable[[#This Row],[дата]],"ММ")</f>
        <v>04</v>
      </c>
      <c r="H20634" s="8">
        <v>188.9776</v>
      </c>
      <c r="I20634" s="8">
        <v>121.66000000000003</v>
      </c>
      <c r="J20634" s="8">
        <f>datatable[[#This Row],[продажи_]]-datatable[[#This Row],[себестоимость_]]</f>
        <v>67.31759999999997</v>
      </c>
      <c r="L20634"/>
    </row>
    <row r="20635" spans="2:12" x14ac:dyDescent="0.4">
      <c r="B20635" s="5" t="s">
        <v>65</v>
      </c>
      <c r="C20635" s="5" t="s">
        <v>58</v>
      </c>
      <c r="D20635" s="5" t="s">
        <v>17</v>
      </c>
      <c r="E20635" s="5" t="s">
        <v>62</v>
      </c>
      <c r="F20635" s="6">
        <v>44682</v>
      </c>
      <c r="G20635" s="6" t="str">
        <f>TEXT(datatable[[#This Row],[дата]],"ММ")</f>
        <v>05</v>
      </c>
      <c r="H20635" s="8">
        <v>187.8288</v>
      </c>
      <c r="I20635" s="8">
        <v>91.007999999999996</v>
      </c>
      <c r="J20635" s="8">
        <f>datatable[[#This Row],[продажи_]]-datatable[[#This Row],[себестоимость_]]</f>
        <v>96.820800000000006</v>
      </c>
      <c r="L20635"/>
    </row>
    <row r="20636" spans="2:12" x14ac:dyDescent="0.4">
      <c r="B20636" s="5" t="s">
        <v>65</v>
      </c>
      <c r="C20636" s="5" t="s">
        <v>58</v>
      </c>
      <c r="D20636" s="5" t="s">
        <v>17</v>
      </c>
      <c r="E20636" s="5" t="s">
        <v>62</v>
      </c>
      <c r="F20636" s="6">
        <v>44713</v>
      </c>
      <c r="G20636" s="6" t="str">
        <f>TEXT(datatable[[#This Row],[дата]],"ММ")</f>
        <v>06</v>
      </c>
      <c r="H20636" s="8">
        <v>188.54680000000002</v>
      </c>
      <c r="I20636" s="8">
        <v>89.349000000000004</v>
      </c>
      <c r="J20636" s="8">
        <f>datatable[[#This Row],[продажи_]]-datatable[[#This Row],[себестоимость_]]</f>
        <v>99.197800000000015</v>
      </c>
      <c r="L20636"/>
    </row>
    <row r="20637" spans="2:12" x14ac:dyDescent="0.4">
      <c r="B20637" s="5" t="s">
        <v>65</v>
      </c>
      <c r="C20637" s="5" t="s">
        <v>58</v>
      </c>
      <c r="D20637" s="5" t="s">
        <v>17</v>
      </c>
      <c r="E20637" s="5" t="s">
        <v>62</v>
      </c>
      <c r="F20637" s="6">
        <v>44743</v>
      </c>
      <c r="G20637" s="6" t="str">
        <f>TEXT(datatable[[#This Row],[дата]],"ММ")</f>
        <v>07</v>
      </c>
      <c r="H20637" s="8">
        <v>93.052800000000005</v>
      </c>
      <c r="I20637" s="8">
        <v>53.088000000000001</v>
      </c>
      <c r="J20637" s="8">
        <f>datatable[[#This Row],[продажи_]]-datatable[[#This Row],[себестоимость_]]</f>
        <v>39.964800000000004</v>
      </c>
      <c r="L20637"/>
    </row>
    <row r="20638" spans="2:12" x14ac:dyDescent="0.4">
      <c r="B20638" s="5" t="s">
        <v>65</v>
      </c>
      <c r="C20638" s="5" t="s">
        <v>58</v>
      </c>
      <c r="D20638" s="5" t="s">
        <v>17</v>
      </c>
      <c r="E20638" s="5" t="s">
        <v>62</v>
      </c>
      <c r="F20638" s="6">
        <v>44774</v>
      </c>
      <c r="G20638" s="6" t="str">
        <f>TEXT(datatable[[#This Row],[дата]],"ММ")</f>
        <v>08</v>
      </c>
      <c r="H20638" s="8">
        <v>126.65520000000001</v>
      </c>
      <c r="I20638" s="8">
        <v>72.522000000000006</v>
      </c>
      <c r="J20638" s="8">
        <f>datatable[[#This Row],[продажи_]]-datatable[[#This Row],[себестоимость_]]</f>
        <v>54.133200000000002</v>
      </c>
      <c r="L20638"/>
    </row>
    <row r="20639" spans="2:12" x14ac:dyDescent="0.4">
      <c r="B20639" s="5" t="s">
        <v>65</v>
      </c>
      <c r="C20639" s="5" t="s">
        <v>58</v>
      </c>
      <c r="D20639" s="5" t="s">
        <v>17</v>
      </c>
      <c r="E20639" s="5" t="s">
        <v>62</v>
      </c>
      <c r="F20639" s="6">
        <v>44805</v>
      </c>
      <c r="G20639" s="6" t="str">
        <f>TEXT(datatable[[#This Row],[дата]],"ММ")</f>
        <v>09</v>
      </c>
      <c r="H20639" s="8">
        <v>168.01199999999997</v>
      </c>
      <c r="I20639" s="8">
        <v>75.84</v>
      </c>
      <c r="J20639" s="8">
        <f>datatable[[#This Row],[продажи_]]-datatable[[#This Row],[себестоимость_]]</f>
        <v>92.171999999999969</v>
      </c>
      <c r="L20639"/>
    </row>
    <row r="20640" spans="2:12" x14ac:dyDescent="0.4">
      <c r="B20640" s="5" t="s">
        <v>65</v>
      </c>
      <c r="C20640" s="5" t="s">
        <v>58</v>
      </c>
      <c r="D20640" s="5" t="s">
        <v>17</v>
      </c>
      <c r="E20640" s="5" t="s">
        <v>62</v>
      </c>
      <c r="F20640" s="6">
        <v>44835</v>
      </c>
      <c r="G20640" s="6" t="str">
        <f>TEXT(datatable[[#This Row],[дата]],"ММ")</f>
        <v>10</v>
      </c>
      <c r="H20640" s="8">
        <v>199.02959999999999</v>
      </c>
      <c r="I20640" s="8">
        <v>100.64600000000002</v>
      </c>
      <c r="J20640" s="8">
        <f>datatable[[#This Row],[продажи_]]-datatable[[#This Row],[себестоимость_]]</f>
        <v>98.383599999999973</v>
      </c>
      <c r="L20640"/>
    </row>
    <row r="20641" spans="2:12" x14ac:dyDescent="0.4">
      <c r="B20641" s="5" t="s">
        <v>65</v>
      </c>
      <c r="C20641" s="5" t="s">
        <v>58</v>
      </c>
      <c r="D20641" s="5" t="s">
        <v>17</v>
      </c>
      <c r="E20641" s="5" t="s">
        <v>62</v>
      </c>
      <c r="F20641" s="6">
        <v>44866</v>
      </c>
      <c r="G20641" s="6" t="str">
        <f>TEXT(datatable[[#This Row],[дата]],"ММ")</f>
        <v>11</v>
      </c>
      <c r="H20641" s="8">
        <v>184.81319999999999</v>
      </c>
      <c r="I20641" s="8">
        <v>95.51100000000001</v>
      </c>
      <c r="J20641" s="8">
        <f>datatable[[#This Row],[продажи_]]-datatable[[#This Row],[себестоимость_]]</f>
        <v>89.302199999999985</v>
      </c>
      <c r="L20641"/>
    </row>
    <row r="20642" spans="2:12" x14ac:dyDescent="0.4">
      <c r="B20642" s="5" t="s">
        <v>65</v>
      </c>
      <c r="C20642" s="5" t="s">
        <v>58</v>
      </c>
      <c r="D20642" s="5" t="s">
        <v>17</v>
      </c>
      <c r="E20642" s="5" t="s">
        <v>62</v>
      </c>
      <c r="F20642" s="6">
        <v>44896</v>
      </c>
      <c r="G20642" s="6" t="str">
        <f>TEXT(datatable[[#This Row],[дата]],"ММ")</f>
        <v>12</v>
      </c>
      <c r="H20642" s="8">
        <v>148.1952</v>
      </c>
      <c r="I20642" s="8">
        <v>81.527999999999992</v>
      </c>
      <c r="J20642" s="8">
        <f>datatable[[#This Row],[продажи_]]-datatable[[#This Row],[себестоимость_]]</f>
        <v>66.667200000000008</v>
      </c>
      <c r="L20642"/>
    </row>
    <row r="20643" spans="2:12" x14ac:dyDescent="0.4">
      <c r="B20643" s="5" t="s">
        <v>65</v>
      </c>
      <c r="C20643" s="5" t="s">
        <v>58</v>
      </c>
      <c r="D20643" s="5" t="s">
        <v>17</v>
      </c>
      <c r="E20643" s="5" t="s">
        <v>9</v>
      </c>
      <c r="F20643" s="6">
        <v>44562</v>
      </c>
      <c r="G20643" s="6" t="str">
        <f>TEXT(datatable[[#This Row],[дата]],"ММ")</f>
        <v>01</v>
      </c>
      <c r="H20643" s="8">
        <v>106.35299999999999</v>
      </c>
      <c r="I20643" s="8">
        <v>88.452000000000012</v>
      </c>
      <c r="J20643" s="8">
        <f>datatable[[#This Row],[продажи_]]-datatable[[#This Row],[себестоимость_]]</f>
        <v>17.900999999999982</v>
      </c>
      <c r="L20643"/>
    </row>
    <row r="20644" spans="2:12" x14ac:dyDescent="0.4">
      <c r="B20644" s="5" t="s">
        <v>65</v>
      </c>
      <c r="C20644" s="5" t="s">
        <v>58</v>
      </c>
      <c r="D20644" s="5" t="s">
        <v>17</v>
      </c>
      <c r="E20644" s="5" t="s">
        <v>9</v>
      </c>
      <c r="F20644" s="6">
        <v>44593</v>
      </c>
      <c r="G20644" s="6" t="str">
        <f>TEXT(datatable[[#This Row],[дата]],"ММ")</f>
        <v>02</v>
      </c>
      <c r="H20644" s="8">
        <v>180.18000000000004</v>
      </c>
      <c r="I20644" s="8">
        <v>113.51339999999999</v>
      </c>
      <c r="J20644" s="8">
        <f>datatable[[#This Row],[продажи_]]-datatable[[#This Row],[себестоимость_]]</f>
        <v>66.666600000000045</v>
      </c>
      <c r="L20644"/>
    </row>
    <row r="20645" spans="2:12" x14ac:dyDescent="0.4">
      <c r="B20645" s="5" t="s">
        <v>65</v>
      </c>
      <c r="C20645" s="5" t="s">
        <v>58</v>
      </c>
      <c r="D20645" s="5" t="s">
        <v>17</v>
      </c>
      <c r="E20645" s="5" t="s">
        <v>9</v>
      </c>
      <c r="F20645" s="6">
        <v>44621</v>
      </c>
      <c r="G20645" s="6" t="str">
        <f>TEXT(datatable[[#This Row],[дата]],"ММ")</f>
        <v>03</v>
      </c>
      <c r="H20645" s="8">
        <v>166.608</v>
      </c>
      <c r="I20645" s="8">
        <v>104.83199999999999</v>
      </c>
      <c r="J20645" s="8">
        <f>datatable[[#This Row],[продажи_]]-datatable[[#This Row],[себестоимость_]]</f>
        <v>61.77600000000001</v>
      </c>
      <c r="L20645"/>
    </row>
    <row r="20646" spans="2:12" x14ac:dyDescent="0.4">
      <c r="B20646" s="5" t="s">
        <v>65</v>
      </c>
      <c r="C20646" s="5" t="s">
        <v>58</v>
      </c>
      <c r="D20646" s="5" t="s">
        <v>17</v>
      </c>
      <c r="E20646" s="5" t="s">
        <v>9</v>
      </c>
      <c r="F20646" s="6">
        <v>44652</v>
      </c>
      <c r="G20646" s="6" t="str">
        <f>TEXT(datatable[[#This Row],[дата]],"ММ")</f>
        <v>04</v>
      </c>
      <c r="H20646" s="8">
        <v>186.732</v>
      </c>
      <c r="I20646" s="8">
        <v>124.97940000000001</v>
      </c>
      <c r="J20646" s="8">
        <f>datatable[[#This Row],[продажи_]]-datatable[[#This Row],[себестоимость_]]</f>
        <v>61.752599999999987</v>
      </c>
      <c r="L20646"/>
    </row>
    <row r="20647" spans="2:12" x14ac:dyDescent="0.4">
      <c r="B20647" s="5" t="s">
        <v>65</v>
      </c>
      <c r="C20647" s="5" t="s">
        <v>58</v>
      </c>
      <c r="D20647" s="5" t="s">
        <v>17</v>
      </c>
      <c r="E20647" s="5" t="s">
        <v>9</v>
      </c>
      <c r="F20647" s="6">
        <v>44682</v>
      </c>
      <c r="G20647" s="6" t="str">
        <f>TEXT(datatable[[#This Row],[дата]],"ММ")</f>
        <v>05</v>
      </c>
      <c r="H20647" s="8">
        <v>155.84400000000002</v>
      </c>
      <c r="I20647" s="8">
        <v>101.22840000000001</v>
      </c>
      <c r="J20647" s="8">
        <f>datatable[[#This Row],[продажи_]]-datatable[[#This Row],[себестоимость_]]</f>
        <v>54.615600000000015</v>
      </c>
      <c r="L20647"/>
    </row>
    <row r="20648" spans="2:12" x14ac:dyDescent="0.4">
      <c r="B20648" s="5" t="s">
        <v>65</v>
      </c>
      <c r="C20648" s="5" t="s">
        <v>58</v>
      </c>
      <c r="D20648" s="5" t="s">
        <v>17</v>
      </c>
      <c r="E20648" s="5" t="s">
        <v>9</v>
      </c>
      <c r="F20648" s="6">
        <v>44713</v>
      </c>
      <c r="G20648" s="6" t="str">
        <f>TEXT(datatable[[#This Row],[дата]],"ММ")</f>
        <v>06</v>
      </c>
      <c r="H20648" s="8">
        <v>147.53699999999998</v>
      </c>
      <c r="I20648" s="8">
        <v>90.499499999999998</v>
      </c>
      <c r="J20648" s="8">
        <f>datatable[[#This Row],[продажи_]]-datatable[[#This Row],[себестоимость_]]</f>
        <v>57.03749999999998</v>
      </c>
      <c r="L20648"/>
    </row>
    <row r="20649" spans="2:12" x14ac:dyDescent="0.4">
      <c r="B20649" s="5" t="s">
        <v>65</v>
      </c>
      <c r="C20649" s="5" t="s">
        <v>58</v>
      </c>
      <c r="D20649" s="5" t="s">
        <v>17</v>
      </c>
      <c r="E20649" s="5" t="s">
        <v>9</v>
      </c>
      <c r="F20649" s="6">
        <v>44743</v>
      </c>
      <c r="G20649" s="6" t="str">
        <f>TEXT(datatable[[#This Row],[дата]],"ММ")</f>
        <v>07</v>
      </c>
      <c r="H20649" s="8">
        <v>78.624000000000009</v>
      </c>
      <c r="I20649" s="8">
        <v>62.243999999999993</v>
      </c>
      <c r="J20649" s="8">
        <f>datatable[[#This Row],[продажи_]]-datatable[[#This Row],[себестоимость_]]</f>
        <v>16.380000000000017</v>
      </c>
      <c r="L20649"/>
    </row>
    <row r="20650" spans="2:12" x14ac:dyDescent="0.4">
      <c r="B20650" s="5" t="s">
        <v>65</v>
      </c>
      <c r="C20650" s="5" t="s">
        <v>58</v>
      </c>
      <c r="D20650" s="5" t="s">
        <v>17</v>
      </c>
      <c r="E20650" s="5" t="s">
        <v>9</v>
      </c>
      <c r="F20650" s="6">
        <v>44774</v>
      </c>
      <c r="G20650" s="6" t="str">
        <f>TEXT(datatable[[#This Row],[дата]],"ММ")</f>
        <v>08</v>
      </c>
      <c r="H20650" s="8">
        <v>87.398999999999987</v>
      </c>
      <c r="I20650" s="8">
        <v>65.601900000000015</v>
      </c>
      <c r="J20650" s="8">
        <f>datatable[[#This Row],[продажи_]]-datatable[[#This Row],[себестоимость_]]</f>
        <v>21.797099999999972</v>
      </c>
      <c r="L20650"/>
    </row>
    <row r="20651" spans="2:12" x14ac:dyDescent="0.4">
      <c r="B20651" s="5" t="s">
        <v>65</v>
      </c>
      <c r="C20651" s="5" t="s">
        <v>58</v>
      </c>
      <c r="D20651" s="5" t="s">
        <v>17</v>
      </c>
      <c r="E20651" s="5" t="s">
        <v>9</v>
      </c>
      <c r="F20651" s="6">
        <v>44805</v>
      </c>
      <c r="G20651" s="6" t="str">
        <f>TEXT(datatable[[#This Row],[дата]],"ММ")</f>
        <v>09</v>
      </c>
      <c r="H20651" s="8">
        <v>126.36000000000001</v>
      </c>
      <c r="I20651" s="8">
        <v>77.805000000000007</v>
      </c>
      <c r="J20651" s="8">
        <f>datatable[[#This Row],[продажи_]]-datatable[[#This Row],[себестоимость_]]</f>
        <v>48.555000000000007</v>
      </c>
      <c r="L20651"/>
    </row>
    <row r="20652" spans="2:12" x14ac:dyDescent="0.4">
      <c r="B20652" s="5" t="s">
        <v>65</v>
      </c>
      <c r="C20652" s="5" t="s">
        <v>58</v>
      </c>
      <c r="D20652" s="5" t="s">
        <v>17</v>
      </c>
      <c r="E20652" s="5" t="s">
        <v>9</v>
      </c>
      <c r="F20652" s="6">
        <v>44835</v>
      </c>
      <c r="G20652" s="6" t="str">
        <f>TEXT(datatable[[#This Row],[дата]],"ММ")</f>
        <v>10</v>
      </c>
      <c r="H20652" s="8">
        <v>153.97200000000001</v>
      </c>
      <c r="I20652" s="8">
        <v>121.53960000000001</v>
      </c>
      <c r="J20652" s="8">
        <f>datatable[[#This Row],[продажи_]]-datatable[[#This Row],[себестоимость_]]</f>
        <v>32.432400000000001</v>
      </c>
      <c r="L20652"/>
    </row>
    <row r="20653" spans="2:12" x14ac:dyDescent="0.4">
      <c r="B20653" s="5" t="s">
        <v>65</v>
      </c>
      <c r="C20653" s="5" t="s">
        <v>58</v>
      </c>
      <c r="D20653" s="5" t="s">
        <v>17</v>
      </c>
      <c r="E20653" s="5" t="s">
        <v>9</v>
      </c>
      <c r="F20653" s="6">
        <v>44866</v>
      </c>
      <c r="G20653" s="6" t="str">
        <f>TEXT(datatable[[#This Row],[дата]],"ММ")</f>
        <v>11</v>
      </c>
      <c r="H20653" s="8">
        <v>132.327</v>
      </c>
      <c r="I20653" s="8">
        <v>110.72880000000001</v>
      </c>
      <c r="J20653" s="8">
        <f>datatable[[#This Row],[продажи_]]-datatable[[#This Row],[себестоимость_]]</f>
        <v>21.598199999999991</v>
      </c>
      <c r="L20653"/>
    </row>
    <row r="20654" spans="2:12" x14ac:dyDescent="0.4">
      <c r="B20654" s="5" t="s">
        <v>65</v>
      </c>
      <c r="C20654" s="5" t="s">
        <v>58</v>
      </c>
      <c r="D20654" s="5" t="s">
        <v>17</v>
      </c>
      <c r="E20654" s="5" t="s">
        <v>9</v>
      </c>
      <c r="F20654" s="6">
        <v>44896</v>
      </c>
      <c r="G20654" s="6" t="str">
        <f>TEXT(datatable[[#This Row],[дата]],"ММ")</f>
        <v>12</v>
      </c>
      <c r="H20654" s="8">
        <v>161.46</v>
      </c>
      <c r="I20654" s="8">
        <v>83.537999999999997</v>
      </c>
      <c r="J20654" s="8">
        <f>datatable[[#This Row],[продажи_]]-datatable[[#This Row],[себестоимость_]]</f>
        <v>77.922000000000011</v>
      </c>
      <c r="L20654"/>
    </row>
    <row r="20655" spans="2:12" x14ac:dyDescent="0.4">
      <c r="B20655" s="5" t="s">
        <v>65</v>
      </c>
      <c r="C20655" s="5" t="s">
        <v>58</v>
      </c>
      <c r="D20655" s="5" t="s">
        <v>17</v>
      </c>
      <c r="E20655" s="5" t="s">
        <v>10</v>
      </c>
      <c r="F20655" s="6">
        <v>44562</v>
      </c>
      <c r="G20655" s="6" t="str">
        <f>TEXT(datatable[[#This Row],[дата]],"ММ")</f>
        <v>01</v>
      </c>
      <c r="H20655" s="8">
        <v>45.191250000000004</v>
      </c>
      <c r="I20655" s="8">
        <v>23.109300000000001</v>
      </c>
      <c r="J20655" s="8">
        <f>datatable[[#This Row],[продажи_]]-datatable[[#This Row],[себестоимость_]]</f>
        <v>22.081950000000003</v>
      </c>
      <c r="L20655"/>
    </row>
    <row r="20656" spans="2:12" x14ac:dyDescent="0.4">
      <c r="B20656" s="5" t="s">
        <v>65</v>
      </c>
      <c r="C20656" s="5" t="s">
        <v>58</v>
      </c>
      <c r="D20656" s="5" t="s">
        <v>17</v>
      </c>
      <c r="E20656" s="5" t="s">
        <v>10</v>
      </c>
      <c r="F20656" s="6">
        <v>44593</v>
      </c>
      <c r="G20656" s="6" t="str">
        <f>TEXT(datatable[[#This Row],[дата]],"ММ")</f>
        <v>02</v>
      </c>
      <c r="H20656" s="8">
        <v>57.33</v>
      </c>
      <c r="I20656" s="8">
        <v>41.273400000000002</v>
      </c>
      <c r="J20656" s="8">
        <f>datatable[[#This Row],[продажи_]]-datatable[[#This Row],[себестоимость_]]</f>
        <v>16.056599999999996</v>
      </c>
      <c r="L20656"/>
    </row>
    <row r="20657" spans="2:12" x14ac:dyDescent="0.4">
      <c r="B20657" s="5" t="s">
        <v>65</v>
      </c>
      <c r="C20657" s="5" t="s">
        <v>58</v>
      </c>
      <c r="D20657" s="5" t="s">
        <v>17</v>
      </c>
      <c r="E20657" s="5" t="s">
        <v>10</v>
      </c>
      <c r="F20657" s="6">
        <v>44621</v>
      </c>
      <c r="G20657" s="6" t="str">
        <f>TEXT(datatable[[#This Row],[дата]],"ММ")</f>
        <v>03</v>
      </c>
      <c r="H20657" s="8">
        <v>74.099999999999994</v>
      </c>
      <c r="I20657" s="8">
        <v>51.734400000000001</v>
      </c>
      <c r="J20657" s="8">
        <f>datatable[[#This Row],[продажи_]]-datatable[[#This Row],[себестоимость_]]</f>
        <v>22.365599999999993</v>
      </c>
      <c r="L20657"/>
    </row>
    <row r="20658" spans="2:12" x14ac:dyDescent="0.4">
      <c r="B20658" s="5" t="s">
        <v>65</v>
      </c>
      <c r="C20658" s="5" t="s">
        <v>58</v>
      </c>
      <c r="D20658" s="5" t="s">
        <v>17</v>
      </c>
      <c r="E20658" s="5" t="s">
        <v>10</v>
      </c>
      <c r="F20658" s="6">
        <v>44652</v>
      </c>
      <c r="G20658" s="6" t="str">
        <f>TEXT(datatable[[#This Row],[дата]],"ММ")</f>
        <v>04</v>
      </c>
      <c r="H20658" s="8">
        <v>66.885000000000005</v>
      </c>
      <c r="I20658" s="8">
        <v>47.042800000000007</v>
      </c>
      <c r="J20658" s="8">
        <f>datatable[[#This Row],[продажи_]]-datatable[[#This Row],[себестоимость_]]</f>
        <v>19.842199999999998</v>
      </c>
      <c r="L20658"/>
    </row>
    <row r="20659" spans="2:12" x14ac:dyDescent="0.4">
      <c r="B20659" s="5" t="s">
        <v>65</v>
      </c>
      <c r="C20659" s="5" t="s">
        <v>58</v>
      </c>
      <c r="D20659" s="5" t="s">
        <v>17</v>
      </c>
      <c r="E20659" s="5" t="s">
        <v>10</v>
      </c>
      <c r="F20659" s="6">
        <v>44682</v>
      </c>
      <c r="G20659" s="6" t="str">
        <f>TEXT(datatable[[#This Row],[дата]],"ММ")</f>
        <v>05</v>
      </c>
      <c r="H20659" s="8">
        <v>53.234999999999999</v>
      </c>
      <c r="I20659" s="8">
        <v>30.8124</v>
      </c>
      <c r="J20659" s="8">
        <f>datatable[[#This Row],[продажи_]]-datatable[[#This Row],[себестоимость_]]</f>
        <v>22.422599999999999</v>
      </c>
      <c r="L20659"/>
    </row>
    <row r="20660" spans="2:12" x14ac:dyDescent="0.4">
      <c r="B20660" s="5" t="s">
        <v>65</v>
      </c>
      <c r="C20660" s="5" t="s">
        <v>58</v>
      </c>
      <c r="D20660" s="5" t="s">
        <v>17</v>
      </c>
      <c r="E20660" s="5" t="s">
        <v>10</v>
      </c>
      <c r="F20660" s="6">
        <v>44713</v>
      </c>
      <c r="G20660" s="6" t="str">
        <f>TEXT(datatable[[#This Row],[дата]],"ММ")</f>
        <v>06</v>
      </c>
      <c r="H20660" s="8">
        <v>51.967499999999994</v>
      </c>
      <c r="I20660" s="8">
        <v>38.325300000000006</v>
      </c>
      <c r="J20660" s="8">
        <f>datatable[[#This Row],[продажи_]]-datatable[[#This Row],[себестоимость_]]</f>
        <v>13.642199999999988</v>
      </c>
      <c r="L20660"/>
    </row>
    <row r="20661" spans="2:12" x14ac:dyDescent="0.4">
      <c r="B20661" s="5" t="s">
        <v>65</v>
      </c>
      <c r="C20661" s="5" t="s">
        <v>58</v>
      </c>
      <c r="D20661" s="5" t="s">
        <v>17</v>
      </c>
      <c r="E20661" s="5" t="s">
        <v>10</v>
      </c>
      <c r="F20661" s="6">
        <v>44743</v>
      </c>
      <c r="G20661" s="6" t="str">
        <f>TEXT(datatable[[#This Row],[дата]],"ММ")</f>
        <v>07</v>
      </c>
      <c r="H20661" s="8">
        <v>36.659999999999997</v>
      </c>
      <c r="I20661" s="8">
        <v>23.331199999999999</v>
      </c>
      <c r="J20661" s="8">
        <f>datatable[[#This Row],[продажи_]]-datatable[[#This Row],[себестоимость_]]</f>
        <v>13.328799999999998</v>
      </c>
      <c r="L20661"/>
    </row>
    <row r="20662" spans="2:12" x14ac:dyDescent="0.4">
      <c r="B20662" s="5" t="s">
        <v>65</v>
      </c>
      <c r="C20662" s="5" t="s">
        <v>58</v>
      </c>
      <c r="D20662" s="5" t="s">
        <v>17</v>
      </c>
      <c r="E20662" s="5" t="s">
        <v>10</v>
      </c>
      <c r="F20662" s="6">
        <v>44774</v>
      </c>
      <c r="G20662" s="6" t="str">
        <f>TEXT(datatable[[#This Row],[дата]],"ММ")</f>
        <v>08</v>
      </c>
      <c r="H20662" s="8">
        <v>41.2425</v>
      </c>
      <c r="I20662" s="8">
        <v>30.527100000000004</v>
      </c>
      <c r="J20662" s="8">
        <f>datatable[[#This Row],[продажи_]]-datatable[[#This Row],[себестоимость_]]</f>
        <v>10.715399999999995</v>
      </c>
      <c r="L20662"/>
    </row>
    <row r="20663" spans="2:12" x14ac:dyDescent="0.4">
      <c r="B20663" s="5" t="s">
        <v>65</v>
      </c>
      <c r="C20663" s="5" t="s">
        <v>58</v>
      </c>
      <c r="D20663" s="5" t="s">
        <v>17</v>
      </c>
      <c r="E20663" s="5" t="s">
        <v>10</v>
      </c>
      <c r="F20663" s="6">
        <v>44805</v>
      </c>
      <c r="G20663" s="6" t="str">
        <f>TEXT(datatable[[#This Row],[дата]],"ММ")</f>
        <v>09</v>
      </c>
      <c r="H20663" s="8">
        <v>56.55</v>
      </c>
      <c r="I20663" s="8">
        <v>38.04</v>
      </c>
      <c r="J20663" s="8">
        <f>datatable[[#This Row],[продажи_]]-datatable[[#This Row],[себестоимость_]]</f>
        <v>18.509999999999998</v>
      </c>
      <c r="L20663"/>
    </row>
    <row r="20664" spans="2:12" x14ac:dyDescent="0.4">
      <c r="B20664" s="5" t="s">
        <v>65</v>
      </c>
      <c r="C20664" s="5" t="s">
        <v>58</v>
      </c>
      <c r="D20664" s="5" t="s">
        <v>17</v>
      </c>
      <c r="E20664" s="5" t="s">
        <v>10</v>
      </c>
      <c r="F20664" s="6">
        <v>44835</v>
      </c>
      <c r="G20664" s="6" t="str">
        <f>TEXT(datatable[[#This Row],[дата]],"ММ")</f>
        <v>10</v>
      </c>
      <c r="H20664" s="8">
        <v>66.885000000000005</v>
      </c>
      <c r="I20664" s="8">
        <v>44.38</v>
      </c>
      <c r="J20664" s="8">
        <f>datatable[[#This Row],[продажи_]]-datatable[[#This Row],[себестоимость_]]</f>
        <v>22.505000000000003</v>
      </c>
      <c r="L20664"/>
    </row>
    <row r="20665" spans="2:12" x14ac:dyDescent="0.4">
      <c r="B20665" s="5" t="s">
        <v>65</v>
      </c>
      <c r="C20665" s="5" t="s">
        <v>58</v>
      </c>
      <c r="D20665" s="5" t="s">
        <v>17</v>
      </c>
      <c r="E20665" s="5" t="s">
        <v>10</v>
      </c>
      <c r="F20665" s="6">
        <v>44866</v>
      </c>
      <c r="G20665" s="6" t="str">
        <f>TEXT(datatable[[#This Row],[дата]],"ММ")</f>
        <v>11</v>
      </c>
      <c r="H20665" s="8">
        <v>65.91</v>
      </c>
      <c r="I20665" s="8">
        <v>35.028500000000001</v>
      </c>
      <c r="J20665" s="8">
        <f>datatable[[#This Row],[продажи_]]-datatable[[#This Row],[себестоимость_]]</f>
        <v>30.881499999999996</v>
      </c>
      <c r="L20665"/>
    </row>
    <row r="20666" spans="2:12" x14ac:dyDescent="0.4">
      <c r="B20666" s="5" t="s">
        <v>65</v>
      </c>
      <c r="C20666" s="5" t="s">
        <v>58</v>
      </c>
      <c r="D20666" s="5" t="s">
        <v>17</v>
      </c>
      <c r="E20666" s="5" t="s">
        <v>10</v>
      </c>
      <c r="F20666" s="6">
        <v>44896</v>
      </c>
      <c r="G20666" s="6" t="str">
        <f>TEXT(datatable[[#This Row],[дата]],"ММ")</f>
        <v>12</v>
      </c>
      <c r="H20666" s="8">
        <v>64.350000000000009</v>
      </c>
      <c r="I20666" s="8">
        <v>35.757599999999996</v>
      </c>
      <c r="J20666" s="8">
        <f>datatable[[#This Row],[продажи_]]-datatable[[#This Row],[себестоимость_]]</f>
        <v>28.592400000000012</v>
      </c>
      <c r="L20666"/>
    </row>
    <row r="20667" spans="2:12" x14ac:dyDescent="0.4">
      <c r="B20667" s="5" t="s">
        <v>65</v>
      </c>
      <c r="C20667" s="5" t="s">
        <v>58</v>
      </c>
      <c r="D20667" s="5" t="s">
        <v>17</v>
      </c>
      <c r="E20667" s="5" t="s">
        <v>7</v>
      </c>
      <c r="F20667" s="6">
        <v>44562</v>
      </c>
      <c r="G20667" s="6" t="str">
        <f>TEXT(datatable[[#This Row],[дата]],"ММ")</f>
        <v>01</v>
      </c>
      <c r="H20667" s="8">
        <v>9.234</v>
      </c>
      <c r="I20667" s="8">
        <v>2.2490999999999999</v>
      </c>
      <c r="J20667" s="8">
        <f>datatable[[#This Row],[продажи_]]-datatable[[#This Row],[себестоимость_]]</f>
        <v>6.9848999999999997</v>
      </c>
      <c r="L20667"/>
    </row>
    <row r="20668" spans="2:12" x14ac:dyDescent="0.4">
      <c r="B20668" s="5" t="s">
        <v>65</v>
      </c>
      <c r="C20668" s="5" t="s">
        <v>58</v>
      </c>
      <c r="D20668" s="5" t="s">
        <v>17</v>
      </c>
      <c r="E20668" s="5" t="s">
        <v>7</v>
      </c>
      <c r="F20668" s="6">
        <v>44593</v>
      </c>
      <c r="G20668" s="6" t="str">
        <f>TEXT(datatable[[#This Row],[дата]],"ММ")</f>
        <v>02</v>
      </c>
      <c r="H20668" s="8">
        <v>13.765499999999999</v>
      </c>
      <c r="I20668" s="8">
        <v>3.5343000000000004</v>
      </c>
      <c r="J20668" s="8">
        <f>datatable[[#This Row],[продажи_]]-datatable[[#This Row],[себестоимость_]]</f>
        <v>10.231199999999999</v>
      </c>
      <c r="L20668"/>
    </row>
    <row r="20669" spans="2:12" x14ac:dyDescent="0.4">
      <c r="B20669" s="5" t="s">
        <v>65</v>
      </c>
      <c r="C20669" s="5" t="s">
        <v>58</v>
      </c>
      <c r="D20669" s="5" t="s">
        <v>17</v>
      </c>
      <c r="E20669" s="5" t="s">
        <v>7</v>
      </c>
      <c r="F20669" s="6">
        <v>44621</v>
      </c>
      <c r="G20669" s="6" t="str">
        <f>TEXT(datatable[[#This Row],[дата]],"ММ")</f>
        <v>03</v>
      </c>
      <c r="H20669" s="8">
        <v>12.995999999999999</v>
      </c>
      <c r="I20669" s="8">
        <v>4.2023999999999999</v>
      </c>
      <c r="J20669" s="8">
        <f>datatable[[#This Row],[продажи_]]-datatable[[#This Row],[себестоимость_]]</f>
        <v>8.7935999999999979</v>
      </c>
      <c r="L20669"/>
    </row>
    <row r="20670" spans="2:12" x14ac:dyDescent="0.4">
      <c r="B20670" s="5" t="s">
        <v>65</v>
      </c>
      <c r="C20670" s="5" t="s">
        <v>58</v>
      </c>
      <c r="D20670" s="5" t="s">
        <v>17</v>
      </c>
      <c r="E20670" s="5" t="s">
        <v>7</v>
      </c>
      <c r="F20670" s="6">
        <v>44652</v>
      </c>
      <c r="G20670" s="6" t="str">
        <f>TEXT(datatable[[#This Row],[дата]],"ММ")</f>
        <v>04</v>
      </c>
      <c r="H20670" s="8">
        <v>9.5760000000000005</v>
      </c>
      <c r="I20670" s="8">
        <v>3.3557999999999999</v>
      </c>
      <c r="J20670" s="8">
        <f>datatable[[#This Row],[продажи_]]-datatable[[#This Row],[себестоимость_]]</f>
        <v>6.2202000000000002</v>
      </c>
      <c r="L20670"/>
    </row>
    <row r="20671" spans="2:12" x14ac:dyDescent="0.4">
      <c r="B20671" s="5" t="s">
        <v>65</v>
      </c>
      <c r="C20671" s="5" t="s">
        <v>58</v>
      </c>
      <c r="D20671" s="5" t="s">
        <v>17</v>
      </c>
      <c r="E20671" s="5" t="s">
        <v>7</v>
      </c>
      <c r="F20671" s="6">
        <v>44682</v>
      </c>
      <c r="G20671" s="6" t="str">
        <f>TEXT(datatable[[#This Row],[дата]],"ММ")</f>
        <v>05</v>
      </c>
      <c r="H20671" s="8">
        <v>11.3886</v>
      </c>
      <c r="I20671" s="8">
        <v>2.4786000000000001</v>
      </c>
      <c r="J20671" s="8">
        <f>datatable[[#This Row],[продажи_]]-datatable[[#This Row],[себестоимость_]]</f>
        <v>8.91</v>
      </c>
      <c r="L20671"/>
    </row>
    <row r="20672" spans="2:12" x14ac:dyDescent="0.4">
      <c r="B20672" s="5" t="s">
        <v>65</v>
      </c>
      <c r="C20672" s="5" t="s">
        <v>58</v>
      </c>
      <c r="D20672" s="5" t="s">
        <v>17</v>
      </c>
      <c r="E20672" s="5" t="s">
        <v>7</v>
      </c>
      <c r="F20672" s="6">
        <v>44713</v>
      </c>
      <c r="G20672" s="6" t="str">
        <f>TEXT(datatable[[#This Row],[дата]],"ММ")</f>
        <v>06</v>
      </c>
      <c r="H20672" s="8">
        <v>10.114650000000001</v>
      </c>
      <c r="I20672" s="8">
        <v>3.2486999999999999</v>
      </c>
      <c r="J20672" s="8">
        <f>datatable[[#This Row],[продажи_]]-datatable[[#This Row],[себестоимость_]]</f>
        <v>6.8659500000000016</v>
      </c>
      <c r="L20672"/>
    </row>
    <row r="20673" spans="2:12" x14ac:dyDescent="0.4">
      <c r="B20673" s="5" t="s">
        <v>65</v>
      </c>
      <c r="C20673" s="5" t="s">
        <v>58</v>
      </c>
      <c r="D20673" s="5" t="s">
        <v>17</v>
      </c>
      <c r="E20673" s="5" t="s">
        <v>7</v>
      </c>
      <c r="F20673" s="6">
        <v>44743</v>
      </c>
      <c r="G20673" s="6" t="str">
        <f>TEXT(datatable[[#This Row],[дата]],"ММ")</f>
        <v>07</v>
      </c>
      <c r="H20673" s="8">
        <v>7.9343999999999992</v>
      </c>
      <c r="I20673" s="8">
        <v>2.1828000000000003</v>
      </c>
      <c r="J20673" s="8">
        <f>datatable[[#This Row],[продажи_]]-datatable[[#This Row],[себестоимость_]]</f>
        <v>5.7515999999999989</v>
      </c>
      <c r="L20673"/>
    </row>
    <row r="20674" spans="2:12" x14ac:dyDescent="0.4">
      <c r="B20674" s="5" t="s">
        <v>65</v>
      </c>
      <c r="C20674" s="5" t="s">
        <v>58</v>
      </c>
      <c r="D20674" s="5" t="s">
        <v>17</v>
      </c>
      <c r="E20674" s="5" t="s">
        <v>7</v>
      </c>
      <c r="F20674" s="6">
        <v>44774</v>
      </c>
      <c r="G20674" s="6" t="str">
        <f>TEXT(datatable[[#This Row],[дата]],"ММ")</f>
        <v>08</v>
      </c>
      <c r="H20674" s="8">
        <v>6.6177000000000001</v>
      </c>
      <c r="I20674" s="8">
        <v>2.6621999999999999</v>
      </c>
      <c r="J20674" s="8">
        <f>datatable[[#This Row],[продажи_]]-datatable[[#This Row],[себестоимость_]]</f>
        <v>3.9555000000000002</v>
      </c>
      <c r="L20674"/>
    </row>
    <row r="20675" spans="2:12" x14ac:dyDescent="0.4">
      <c r="B20675" s="5" t="s">
        <v>65</v>
      </c>
      <c r="C20675" s="5" t="s">
        <v>58</v>
      </c>
      <c r="D20675" s="5" t="s">
        <v>17</v>
      </c>
      <c r="E20675" s="5" t="s">
        <v>7</v>
      </c>
      <c r="F20675" s="6">
        <v>44805</v>
      </c>
      <c r="G20675" s="6" t="str">
        <f>TEXT(datatable[[#This Row],[дата]],"ММ")</f>
        <v>09</v>
      </c>
      <c r="H20675" s="8">
        <v>8.7210000000000001</v>
      </c>
      <c r="I20675" s="8">
        <v>2.1930000000000001</v>
      </c>
      <c r="J20675" s="8">
        <f>datatable[[#This Row],[продажи_]]-datatable[[#This Row],[себестоимость_]]</f>
        <v>6.5280000000000005</v>
      </c>
      <c r="L20675"/>
    </row>
    <row r="20676" spans="2:12" x14ac:dyDescent="0.4">
      <c r="B20676" s="5" t="s">
        <v>65</v>
      </c>
      <c r="C20676" s="5" t="s">
        <v>58</v>
      </c>
      <c r="D20676" s="5" t="s">
        <v>17</v>
      </c>
      <c r="E20676" s="5" t="s">
        <v>7</v>
      </c>
      <c r="F20676" s="6">
        <v>44835</v>
      </c>
      <c r="G20676" s="6" t="str">
        <f>TEXT(datatable[[#This Row],[дата]],"ММ")</f>
        <v>10</v>
      </c>
      <c r="H20676" s="8">
        <v>11.730600000000001</v>
      </c>
      <c r="I20676" s="8">
        <v>4.0697999999999999</v>
      </c>
      <c r="J20676" s="8">
        <f>datatable[[#This Row],[продажи_]]-datatable[[#This Row],[себестоимость_]]</f>
        <v>7.6608000000000009</v>
      </c>
      <c r="L20676"/>
    </row>
    <row r="20677" spans="2:12" x14ac:dyDescent="0.4">
      <c r="B20677" s="5" t="s">
        <v>65</v>
      </c>
      <c r="C20677" s="5" t="s">
        <v>58</v>
      </c>
      <c r="D20677" s="5" t="s">
        <v>17</v>
      </c>
      <c r="E20677" s="5" t="s">
        <v>7</v>
      </c>
      <c r="F20677" s="6">
        <v>44866</v>
      </c>
      <c r="G20677" s="6" t="str">
        <f>TEXT(datatable[[#This Row],[дата]],"ММ")</f>
        <v>11</v>
      </c>
      <c r="H20677" s="8">
        <v>9.4477499999999992</v>
      </c>
      <c r="I20677" s="8">
        <v>3.9448499999999997</v>
      </c>
      <c r="J20677" s="8">
        <f>datatable[[#This Row],[продажи_]]-datatable[[#This Row],[себестоимость_]]</f>
        <v>5.5028999999999995</v>
      </c>
      <c r="L20677"/>
    </row>
    <row r="20678" spans="2:12" x14ac:dyDescent="0.4">
      <c r="B20678" s="5" t="s">
        <v>65</v>
      </c>
      <c r="C20678" s="5" t="s">
        <v>58</v>
      </c>
      <c r="D20678" s="5" t="s">
        <v>17</v>
      </c>
      <c r="E20678" s="5" t="s">
        <v>7</v>
      </c>
      <c r="F20678" s="6">
        <v>44896</v>
      </c>
      <c r="G20678" s="6" t="str">
        <f>TEXT(datatable[[#This Row],[дата]],"ММ")</f>
        <v>12</v>
      </c>
      <c r="H20678" s="8">
        <v>10.157399999999999</v>
      </c>
      <c r="I20678" s="8">
        <v>2.907</v>
      </c>
      <c r="J20678" s="8">
        <f>datatable[[#This Row],[продажи_]]-datatable[[#This Row],[себестоимость_]]</f>
        <v>7.2503999999999991</v>
      </c>
      <c r="L20678"/>
    </row>
    <row r="20679" spans="2:12" x14ac:dyDescent="0.4">
      <c r="B20679" s="5" t="s">
        <v>65</v>
      </c>
      <c r="C20679" s="5" t="s">
        <v>58</v>
      </c>
      <c r="D20679" s="5" t="s">
        <v>17</v>
      </c>
      <c r="E20679" s="5" t="s">
        <v>7</v>
      </c>
      <c r="F20679" s="6">
        <v>44562</v>
      </c>
      <c r="G20679" s="6" t="str">
        <f>TEXT(datatable[[#This Row],[дата]],"ММ")</f>
        <v>01</v>
      </c>
      <c r="H20679" s="8">
        <v>5.5156500000000008</v>
      </c>
      <c r="I20679" s="8">
        <v>1.9467000000000001</v>
      </c>
      <c r="J20679" s="8">
        <f>datatable[[#This Row],[продажи_]]-datatable[[#This Row],[себестоимость_]]</f>
        <v>3.568950000000001</v>
      </c>
      <c r="L20679"/>
    </row>
    <row r="20680" spans="2:12" x14ac:dyDescent="0.4">
      <c r="B20680" s="5" t="s">
        <v>65</v>
      </c>
      <c r="C20680" s="5" t="s">
        <v>58</v>
      </c>
      <c r="D20680" s="5" t="s">
        <v>17</v>
      </c>
      <c r="E20680" s="5" t="s">
        <v>7</v>
      </c>
      <c r="F20680" s="6">
        <v>44593</v>
      </c>
      <c r="G20680" s="6" t="str">
        <f>TEXT(datatable[[#This Row],[дата]],"ММ")</f>
        <v>02</v>
      </c>
      <c r="H20680" s="8">
        <v>8.4966000000000008</v>
      </c>
      <c r="I20680" s="8">
        <v>3.234</v>
      </c>
      <c r="J20680" s="8">
        <f>datatable[[#This Row],[продажи_]]-datatable[[#This Row],[себестоимость_]]</f>
        <v>5.2626000000000008</v>
      </c>
      <c r="L20680"/>
    </row>
    <row r="20681" spans="2:12" x14ac:dyDescent="0.4">
      <c r="B20681" s="5" t="s">
        <v>65</v>
      </c>
      <c r="C20681" s="5" t="s">
        <v>58</v>
      </c>
      <c r="D20681" s="5" t="s">
        <v>17</v>
      </c>
      <c r="E20681" s="5" t="s">
        <v>7</v>
      </c>
      <c r="F20681" s="6">
        <v>44621</v>
      </c>
      <c r="G20681" s="6" t="str">
        <f>TEXT(datatable[[#This Row],[дата]],"ММ")</f>
        <v>03</v>
      </c>
      <c r="H20681" s="8">
        <v>9.9008000000000003</v>
      </c>
      <c r="I20681" s="8">
        <v>4.032</v>
      </c>
      <c r="J20681" s="8">
        <f>datatable[[#This Row],[продажи_]]-datatable[[#This Row],[себестоимость_]]</f>
        <v>5.8688000000000002</v>
      </c>
      <c r="L20681"/>
    </row>
    <row r="20682" spans="2:12" x14ac:dyDescent="0.4">
      <c r="B20682" s="5" t="s">
        <v>65</v>
      </c>
      <c r="C20682" s="5" t="s">
        <v>58</v>
      </c>
      <c r="D20682" s="5" t="s">
        <v>17</v>
      </c>
      <c r="E20682" s="5" t="s">
        <v>7</v>
      </c>
      <c r="F20682" s="6">
        <v>44652</v>
      </c>
      <c r="G20682" s="6" t="str">
        <f>TEXT(datatable[[#This Row],[дата]],"ММ")</f>
        <v>04</v>
      </c>
      <c r="H20682" s="8">
        <v>8.9964000000000013</v>
      </c>
      <c r="I20682" s="8">
        <v>2.6166</v>
      </c>
      <c r="J20682" s="8">
        <f>datatable[[#This Row],[продажи_]]-datatable[[#This Row],[себестоимость_]]</f>
        <v>6.3798000000000012</v>
      </c>
      <c r="L20682"/>
    </row>
    <row r="20683" spans="2:12" x14ac:dyDescent="0.4">
      <c r="B20683" s="5" t="s">
        <v>65</v>
      </c>
      <c r="C20683" s="5" t="s">
        <v>58</v>
      </c>
      <c r="D20683" s="5" t="s">
        <v>17</v>
      </c>
      <c r="E20683" s="5" t="s">
        <v>7</v>
      </c>
      <c r="F20683" s="6">
        <v>44682</v>
      </c>
      <c r="G20683" s="6" t="str">
        <f>TEXT(datatable[[#This Row],[дата]],"ММ")</f>
        <v>05</v>
      </c>
      <c r="H20683" s="8">
        <v>5.7120000000000006</v>
      </c>
      <c r="I20683" s="8">
        <v>2.8224000000000005</v>
      </c>
      <c r="J20683" s="8">
        <f>datatable[[#This Row],[продажи_]]-datatable[[#This Row],[себестоимость_]]</f>
        <v>2.8896000000000002</v>
      </c>
      <c r="L20683"/>
    </row>
    <row r="20684" spans="2:12" x14ac:dyDescent="0.4">
      <c r="B20684" s="5" t="s">
        <v>65</v>
      </c>
      <c r="C20684" s="5" t="s">
        <v>58</v>
      </c>
      <c r="D20684" s="5" t="s">
        <v>17</v>
      </c>
      <c r="E20684" s="5" t="s">
        <v>7</v>
      </c>
      <c r="F20684" s="6">
        <v>44713</v>
      </c>
      <c r="G20684" s="6" t="str">
        <f>TEXT(datatable[[#This Row],[дата]],"ММ")</f>
        <v>06</v>
      </c>
      <c r="H20684" s="8">
        <v>9.282</v>
      </c>
      <c r="I20684" s="8">
        <v>3.1395</v>
      </c>
      <c r="J20684" s="8">
        <f>datatable[[#This Row],[продажи_]]-datatable[[#This Row],[себестоимость_]]</f>
        <v>6.1425000000000001</v>
      </c>
      <c r="L20684"/>
    </row>
    <row r="20685" spans="2:12" x14ac:dyDescent="0.4">
      <c r="B20685" s="5" t="s">
        <v>65</v>
      </c>
      <c r="C20685" s="5" t="s">
        <v>58</v>
      </c>
      <c r="D20685" s="5" t="s">
        <v>17</v>
      </c>
      <c r="E20685" s="5" t="s">
        <v>7</v>
      </c>
      <c r="F20685" s="6">
        <v>44743</v>
      </c>
      <c r="G20685" s="6" t="str">
        <f>TEXT(datatable[[#This Row],[дата]],"ММ")</f>
        <v>07</v>
      </c>
      <c r="H20685" s="8">
        <v>5.4739999999999993</v>
      </c>
      <c r="I20685" s="8">
        <v>1.9319999999999997</v>
      </c>
      <c r="J20685" s="8">
        <f>datatable[[#This Row],[продажи_]]-datatable[[#This Row],[себестоимость_]]</f>
        <v>3.5419999999999998</v>
      </c>
      <c r="L20685"/>
    </row>
    <row r="20686" spans="2:12" x14ac:dyDescent="0.4">
      <c r="B20686" s="5" t="s">
        <v>65</v>
      </c>
      <c r="C20686" s="5" t="s">
        <v>58</v>
      </c>
      <c r="D20686" s="5" t="s">
        <v>17</v>
      </c>
      <c r="E20686" s="5" t="s">
        <v>7</v>
      </c>
      <c r="F20686" s="6">
        <v>44774</v>
      </c>
      <c r="G20686" s="6" t="str">
        <f>TEXT(datatable[[#This Row],[дата]],"ММ")</f>
        <v>08</v>
      </c>
      <c r="H20686" s="8">
        <v>6.3724500000000006</v>
      </c>
      <c r="I20686" s="8">
        <v>2.0601000000000003</v>
      </c>
      <c r="J20686" s="8">
        <f>datatable[[#This Row],[продажи_]]-datatable[[#This Row],[себестоимость_]]</f>
        <v>4.3123500000000003</v>
      </c>
      <c r="L20686"/>
    </row>
    <row r="20687" spans="2:12" x14ac:dyDescent="0.4">
      <c r="B20687" s="5" t="s">
        <v>65</v>
      </c>
      <c r="C20687" s="5" t="s">
        <v>58</v>
      </c>
      <c r="D20687" s="5" t="s">
        <v>17</v>
      </c>
      <c r="E20687" s="5" t="s">
        <v>7</v>
      </c>
      <c r="F20687" s="6">
        <v>44805</v>
      </c>
      <c r="G20687" s="6" t="str">
        <f>TEXT(datatable[[#This Row],[дата]],"ММ")</f>
        <v>09</v>
      </c>
      <c r="H20687" s="8">
        <v>5.2359999999999998</v>
      </c>
      <c r="I20687" s="8">
        <v>2.4779999999999998</v>
      </c>
      <c r="J20687" s="8">
        <f>datatable[[#This Row],[продажи_]]-datatable[[#This Row],[себестоимость_]]</f>
        <v>2.758</v>
      </c>
      <c r="L20687"/>
    </row>
    <row r="20688" spans="2:12" x14ac:dyDescent="0.4">
      <c r="B20688" s="5" t="s">
        <v>65</v>
      </c>
      <c r="C20688" s="5" t="s">
        <v>58</v>
      </c>
      <c r="D20688" s="5" t="s">
        <v>17</v>
      </c>
      <c r="E20688" s="5" t="s">
        <v>7</v>
      </c>
      <c r="F20688" s="6">
        <v>44835</v>
      </c>
      <c r="G20688" s="6" t="str">
        <f>TEXT(datatable[[#This Row],[дата]],"ММ")</f>
        <v>10</v>
      </c>
      <c r="H20688" s="8">
        <v>8.4966000000000008</v>
      </c>
      <c r="I20688" s="8">
        <v>2.7048000000000001</v>
      </c>
      <c r="J20688" s="8">
        <f>datatable[[#This Row],[продажи_]]-datatable[[#This Row],[себестоимость_]]</f>
        <v>5.7918000000000003</v>
      </c>
      <c r="L20688"/>
    </row>
    <row r="20689" spans="2:12" x14ac:dyDescent="0.4">
      <c r="B20689" s="5" t="s">
        <v>65</v>
      </c>
      <c r="C20689" s="5" t="s">
        <v>58</v>
      </c>
      <c r="D20689" s="5" t="s">
        <v>17</v>
      </c>
      <c r="E20689" s="5" t="s">
        <v>7</v>
      </c>
      <c r="F20689" s="6">
        <v>44866</v>
      </c>
      <c r="G20689" s="6" t="str">
        <f>TEXT(datatable[[#This Row],[дата]],"ММ")</f>
        <v>11</v>
      </c>
      <c r="H20689" s="8">
        <v>9.1273</v>
      </c>
      <c r="I20689" s="8">
        <v>3.1667999999999998</v>
      </c>
      <c r="J20689" s="8">
        <f>datatable[[#This Row],[продажи_]]-datatable[[#This Row],[себестоимость_]]</f>
        <v>5.9604999999999997</v>
      </c>
      <c r="L20689"/>
    </row>
    <row r="20690" spans="2:12" x14ac:dyDescent="0.4">
      <c r="B20690" s="5" t="s">
        <v>65</v>
      </c>
      <c r="C20690" s="5" t="s">
        <v>58</v>
      </c>
      <c r="D20690" s="5" t="s">
        <v>17</v>
      </c>
      <c r="E20690" s="5" t="s">
        <v>7</v>
      </c>
      <c r="F20690" s="6">
        <v>44896</v>
      </c>
      <c r="G20690" s="6" t="str">
        <f>TEXT(datatable[[#This Row],[дата]],"ММ")</f>
        <v>12</v>
      </c>
      <c r="H20690" s="8">
        <v>8.3537999999999997</v>
      </c>
      <c r="I20690" s="8">
        <v>2.1168</v>
      </c>
      <c r="J20690" s="8">
        <f>datatable[[#This Row],[продажи_]]-datatable[[#This Row],[себестоимость_]]</f>
        <v>6.2370000000000001</v>
      </c>
      <c r="L20690"/>
    </row>
    <row r="20691" spans="2:12" x14ac:dyDescent="0.4">
      <c r="B20691" s="5" t="s">
        <v>65</v>
      </c>
      <c r="C20691" s="5" t="s">
        <v>58</v>
      </c>
      <c r="D20691" s="5" t="s">
        <v>17</v>
      </c>
      <c r="E20691" s="5" t="s">
        <v>7</v>
      </c>
      <c r="F20691" s="6">
        <v>44562</v>
      </c>
      <c r="G20691" s="6" t="str">
        <f>TEXT(datatable[[#This Row],[дата]],"ММ")</f>
        <v>01</v>
      </c>
      <c r="H20691" s="8">
        <v>0.70560000000000012</v>
      </c>
      <c r="I20691" s="8">
        <v>0.29700000000000004</v>
      </c>
      <c r="J20691" s="8">
        <f>datatable[[#This Row],[продажи_]]-datatable[[#This Row],[себестоимость_]]</f>
        <v>0.40860000000000007</v>
      </c>
      <c r="L20691"/>
    </row>
    <row r="20692" spans="2:12" x14ac:dyDescent="0.4">
      <c r="B20692" s="5" t="s">
        <v>65</v>
      </c>
      <c r="C20692" s="5" t="s">
        <v>58</v>
      </c>
      <c r="D20692" s="5" t="s">
        <v>17</v>
      </c>
      <c r="E20692" s="5" t="s">
        <v>7</v>
      </c>
      <c r="F20692" s="6">
        <v>44593</v>
      </c>
      <c r="G20692" s="6" t="str">
        <f>TEXT(datatable[[#This Row],[дата]],"ММ")</f>
        <v>02</v>
      </c>
      <c r="H20692" s="8">
        <v>0.99960000000000004</v>
      </c>
      <c r="I20692" s="8">
        <v>0.40319999999999995</v>
      </c>
      <c r="J20692" s="8">
        <f>datatable[[#This Row],[продажи_]]-datatable[[#This Row],[себестоимость_]]</f>
        <v>0.59640000000000004</v>
      </c>
      <c r="L20692"/>
    </row>
    <row r="20693" spans="2:12" x14ac:dyDescent="0.4">
      <c r="B20693" s="5" t="s">
        <v>65</v>
      </c>
      <c r="C20693" s="5" t="s">
        <v>58</v>
      </c>
      <c r="D20693" s="5" t="s">
        <v>17</v>
      </c>
      <c r="E20693" s="5" t="s">
        <v>7</v>
      </c>
      <c r="F20693" s="6">
        <v>44621</v>
      </c>
      <c r="G20693" s="6" t="str">
        <f>TEXT(datatable[[#This Row],[дата]],"ММ")</f>
        <v>03</v>
      </c>
      <c r="H20693" s="8">
        <v>0.95200000000000007</v>
      </c>
      <c r="I20693" s="8">
        <v>0.39839999999999998</v>
      </c>
      <c r="J20693" s="8">
        <f>datatable[[#This Row],[продажи_]]-datatable[[#This Row],[себестоимость_]]</f>
        <v>0.55360000000000009</v>
      </c>
      <c r="L20693"/>
    </row>
    <row r="20694" spans="2:12" x14ac:dyDescent="0.4">
      <c r="B20694" s="5" t="s">
        <v>65</v>
      </c>
      <c r="C20694" s="5" t="s">
        <v>58</v>
      </c>
      <c r="D20694" s="5" t="s">
        <v>17</v>
      </c>
      <c r="E20694" s="5" t="s">
        <v>7</v>
      </c>
      <c r="F20694" s="6">
        <v>44652</v>
      </c>
      <c r="G20694" s="6" t="str">
        <f>TEXT(datatable[[#This Row],[дата]],"ММ")</f>
        <v>04</v>
      </c>
      <c r="H20694" s="8">
        <v>0.86239999999999994</v>
      </c>
      <c r="I20694" s="8">
        <v>0.504</v>
      </c>
      <c r="J20694" s="8">
        <f>datatable[[#This Row],[продажи_]]-datatable[[#This Row],[себестоимость_]]</f>
        <v>0.35839999999999994</v>
      </c>
      <c r="L20694"/>
    </row>
    <row r="20695" spans="2:12" x14ac:dyDescent="0.4">
      <c r="B20695" s="5" t="s">
        <v>65</v>
      </c>
      <c r="C20695" s="5" t="s">
        <v>58</v>
      </c>
      <c r="D20695" s="5" t="s">
        <v>17</v>
      </c>
      <c r="E20695" s="5" t="s">
        <v>7</v>
      </c>
      <c r="F20695" s="6">
        <v>44682</v>
      </c>
      <c r="G20695" s="6" t="str">
        <f>TEXT(datatable[[#This Row],[дата]],"ММ")</f>
        <v>05</v>
      </c>
      <c r="H20695" s="8">
        <v>0.84839999999999993</v>
      </c>
      <c r="I20695" s="8">
        <v>0.3024</v>
      </c>
      <c r="J20695" s="8">
        <f>datatable[[#This Row],[продажи_]]-datatable[[#This Row],[себестоимость_]]</f>
        <v>0.54599999999999993</v>
      </c>
      <c r="L20695"/>
    </row>
    <row r="20696" spans="2:12" x14ac:dyDescent="0.4">
      <c r="B20696" s="5" t="s">
        <v>65</v>
      </c>
      <c r="C20696" s="5" t="s">
        <v>58</v>
      </c>
      <c r="D20696" s="5" t="s">
        <v>17</v>
      </c>
      <c r="E20696" s="5" t="s">
        <v>7</v>
      </c>
      <c r="F20696" s="6">
        <v>44713</v>
      </c>
      <c r="G20696" s="6" t="str">
        <f>TEXT(datatable[[#This Row],[дата]],"ММ")</f>
        <v>06</v>
      </c>
      <c r="H20696" s="8">
        <v>0.75529999999999997</v>
      </c>
      <c r="I20696" s="8">
        <v>0.33540000000000003</v>
      </c>
      <c r="J20696" s="8">
        <f>datatable[[#This Row],[продажи_]]-datatable[[#This Row],[себестоимость_]]</f>
        <v>0.41989999999999994</v>
      </c>
      <c r="L20696"/>
    </row>
    <row r="20697" spans="2:12" x14ac:dyDescent="0.4">
      <c r="B20697" s="5" t="s">
        <v>65</v>
      </c>
      <c r="C20697" s="5" t="s">
        <v>58</v>
      </c>
      <c r="D20697" s="5" t="s">
        <v>17</v>
      </c>
      <c r="E20697" s="5" t="s">
        <v>7</v>
      </c>
      <c r="F20697" s="6">
        <v>44743</v>
      </c>
      <c r="G20697" s="6" t="str">
        <f>TEXT(datatable[[#This Row],[дата]],"ММ")</f>
        <v>07</v>
      </c>
      <c r="H20697" s="8">
        <v>0.57120000000000004</v>
      </c>
      <c r="I20697" s="8">
        <v>0.21840000000000001</v>
      </c>
      <c r="J20697" s="8">
        <f>datatable[[#This Row],[продажи_]]-datatable[[#This Row],[себестоимость_]]</f>
        <v>0.3528</v>
      </c>
      <c r="L20697"/>
    </row>
    <row r="20698" spans="2:12" x14ac:dyDescent="0.4">
      <c r="B20698" s="5" t="s">
        <v>65</v>
      </c>
      <c r="C20698" s="5" t="s">
        <v>58</v>
      </c>
      <c r="D20698" s="5" t="s">
        <v>17</v>
      </c>
      <c r="E20698" s="5" t="s">
        <v>7</v>
      </c>
      <c r="F20698" s="6">
        <v>44774</v>
      </c>
      <c r="G20698" s="6" t="str">
        <f>TEXT(datatable[[#This Row],[дата]],"ММ")</f>
        <v>08</v>
      </c>
      <c r="H20698" s="8">
        <v>0.61739999999999995</v>
      </c>
      <c r="I20698" s="8">
        <v>0.21870000000000003</v>
      </c>
      <c r="J20698" s="8">
        <f>datatable[[#This Row],[продажи_]]-datatable[[#This Row],[себестоимость_]]</f>
        <v>0.39869999999999994</v>
      </c>
      <c r="L20698"/>
    </row>
    <row r="20699" spans="2:12" x14ac:dyDescent="0.4">
      <c r="B20699" s="5" t="s">
        <v>65</v>
      </c>
      <c r="C20699" s="5" t="s">
        <v>58</v>
      </c>
      <c r="D20699" s="5" t="s">
        <v>17</v>
      </c>
      <c r="E20699" s="5" t="s">
        <v>7</v>
      </c>
      <c r="F20699" s="6">
        <v>44805</v>
      </c>
      <c r="G20699" s="6" t="str">
        <f>TEXT(datatable[[#This Row],[дата]],"ММ")</f>
        <v>09</v>
      </c>
      <c r="H20699" s="8">
        <v>0.69300000000000006</v>
      </c>
      <c r="I20699" s="8">
        <v>0.27300000000000002</v>
      </c>
      <c r="J20699" s="8">
        <f>datatable[[#This Row],[продажи_]]-datatable[[#This Row],[себестоимость_]]</f>
        <v>0.42000000000000004</v>
      </c>
      <c r="L20699"/>
    </row>
    <row r="20700" spans="2:12" x14ac:dyDescent="0.4">
      <c r="B20700" s="5" t="s">
        <v>65</v>
      </c>
      <c r="C20700" s="5" t="s">
        <v>58</v>
      </c>
      <c r="D20700" s="5" t="s">
        <v>17</v>
      </c>
      <c r="E20700" s="5" t="s">
        <v>7</v>
      </c>
      <c r="F20700" s="6">
        <v>44835</v>
      </c>
      <c r="G20700" s="6" t="str">
        <f>TEXT(datatable[[#This Row],[дата]],"ММ")</f>
        <v>10</v>
      </c>
      <c r="H20700" s="8">
        <v>0.87219999999999998</v>
      </c>
      <c r="I20700" s="8">
        <v>0.4536</v>
      </c>
      <c r="J20700" s="8">
        <f>datatable[[#This Row],[продажи_]]-datatable[[#This Row],[себестоимость_]]</f>
        <v>0.41859999999999997</v>
      </c>
      <c r="L20700"/>
    </row>
    <row r="20701" spans="2:12" x14ac:dyDescent="0.4">
      <c r="B20701" s="5" t="s">
        <v>65</v>
      </c>
      <c r="C20701" s="5" t="s">
        <v>58</v>
      </c>
      <c r="D20701" s="5" t="s">
        <v>17</v>
      </c>
      <c r="E20701" s="5" t="s">
        <v>7</v>
      </c>
      <c r="F20701" s="6">
        <v>44866</v>
      </c>
      <c r="G20701" s="6" t="str">
        <f>TEXT(datatable[[#This Row],[дата]],"ММ")</f>
        <v>11</v>
      </c>
      <c r="H20701" s="8">
        <v>0.82810000000000006</v>
      </c>
      <c r="I20701" s="8">
        <v>0.44069999999999998</v>
      </c>
      <c r="J20701" s="8">
        <f>datatable[[#This Row],[продажи_]]-datatable[[#This Row],[себестоимость_]]</f>
        <v>0.38740000000000008</v>
      </c>
      <c r="L20701"/>
    </row>
    <row r="20702" spans="2:12" x14ac:dyDescent="0.4">
      <c r="B20702" s="5" t="s">
        <v>65</v>
      </c>
      <c r="C20702" s="5" t="s">
        <v>58</v>
      </c>
      <c r="D20702" s="5" t="s">
        <v>17</v>
      </c>
      <c r="E20702" s="5" t="s">
        <v>7</v>
      </c>
      <c r="F20702" s="6">
        <v>44896</v>
      </c>
      <c r="G20702" s="6" t="str">
        <f>TEXT(datatable[[#This Row],[дата]],"ММ")</f>
        <v>12</v>
      </c>
      <c r="H20702" s="8">
        <v>0.94080000000000008</v>
      </c>
      <c r="I20702" s="8">
        <v>0.31679999999999997</v>
      </c>
      <c r="J20702" s="8">
        <f>datatable[[#This Row],[продажи_]]-datatable[[#This Row],[себестоимость_]]</f>
        <v>0.62400000000000011</v>
      </c>
      <c r="L20702"/>
    </row>
    <row r="20703" spans="2:12" x14ac:dyDescent="0.4">
      <c r="B20703" s="5" t="s">
        <v>65</v>
      </c>
      <c r="C20703" s="5" t="s">
        <v>58</v>
      </c>
      <c r="D20703" s="5" t="s">
        <v>17</v>
      </c>
      <c r="E20703" s="5" t="s">
        <v>7</v>
      </c>
      <c r="F20703" s="6">
        <v>44562</v>
      </c>
      <c r="G20703" s="6" t="str">
        <f>TEXT(datatable[[#This Row],[дата]],"ММ")</f>
        <v>01</v>
      </c>
      <c r="H20703" s="8">
        <v>13.030199999999999</v>
      </c>
      <c r="I20703" s="8">
        <v>4.3091999999999997</v>
      </c>
      <c r="J20703" s="8">
        <f>datatable[[#This Row],[продажи_]]-datatable[[#This Row],[себестоимость_]]</f>
        <v>8.7210000000000001</v>
      </c>
      <c r="L20703"/>
    </row>
    <row r="20704" spans="2:12" x14ac:dyDescent="0.4">
      <c r="B20704" s="5" t="s">
        <v>65</v>
      </c>
      <c r="C20704" s="5" t="s">
        <v>58</v>
      </c>
      <c r="D20704" s="5" t="s">
        <v>17</v>
      </c>
      <c r="E20704" s="5" t="s">
        <v>7</v>
      </c>
      <c r="F20704" s="6">
        <v>44593</v>
      </c>
      <c r="G20704" s="6" t="str">
        <f>TEXT(datatable[[#This Row],[дата]],"ММ")</f>
        <v>02</v>
      </c>
      <c r="H20704" s="8">
        <v>19.024600000000003</v>
      </c>
      <c r="I20704" s="8">
        <v>8.3790000000000013</v>
      </c>
      <c r="J20704" s="8">
        <f>datatable[[#This Row],[продажи_]]-datatable[[#This Row],[себестоимость_]]</f>
        <v>10.645600000000002</v>
      </c>
      <c r="L20704"/>
    </row>
    <row r="20705" spans="2:12" x14ac:dyDescent="0.4">
      <c r="B20705" s="5" t="s">
        <v>65</v>
      </c>
      <c r="C20705" s="5" t="s">
        <v>58</v>
      </c>
      <c r="D20705" s="5" t="s">
        <v>17</v>
      </c>
      <c r="E20705" s="5" t="s">
        <v>7</v>
      </c>
      <c r="F20705" s="6">
        <v>44621</v>
      </c>
      <c r="G20705" s="6" t="str">
        <f>TEXT(datatable[[#This Row],[дата]],"ММ")</f>
        <v>03</v>
      </c>
      <c r="H20705" s="8">
        <v>20.116800000000001</v>
      </c>
      <c r="I20705" s="8">
        <v>7.934400000000001</v>
      </c>
      <c r="J20705" s="8">
        <f>datatable[[#This Row],[продажи_]]-datatable[[#This Row],[себестоимость_]]</f>
        <v>12.182400000000001</v>
      </c>
      <c r="L20705"/>
    </row>
    <row r="20706" spans="2:12" x14ac:dyDescent="0.4">
      <c r="B20706" s="5" t="s">
        <v>65</v>
      </c>
      <c r="C20706" s="5" t="s">
        <v>58</v>
      </c>
      <c r="D20706" s="5" t="s">
        <v>17</v>
      </c>
      <c r="E20706" s="5" t="s">
        <v>7</v>
      </c>
      <c r="F20706" s="6">
        <v>44652</v>
      </c>
      <c r="G20706" s="6" t="str">
        <f>TEXT(datatable[[#This Row],[дата]],"ММ")</f>
        <v>04</v>
      </c>
      <c r="H20706" s="8">
        <v>18.313400000000001</v>
      </c>
      <c r="I20706" s="8">
        <v>8.3790000000000013</v>
      </c>
      <c r="J20706" s="8">
        <f>datatable[[#This Row],[продажи_]]-datatable[[#This Row],[себестоимость_]]</f>
        <v>9.9344000000000001</v>
      </c>
      <c r="L20706"/>
    </row>
    <row r="20707" spans="2:12" x14ac:dyDescent="0.4">
      <c r="B20707" s="5" t="s">
        <v>65</v>
      </c>
      <c r="C20707" s="5" t="s">
        <v>58</v>
      </c>
      <c r="D20707" s="5" t="s">
        <v>17</v>
      </c>
      <c r="E20707" s="5" t="s">
        <v>7</v>
      </c>
      <c r="F20707" s="6">
        <v>44682</v>
      </c>
      <c r="G20707" s="6" t="str">
        <f>TEXT(datatable[[#This Row],[дата]],"ММ")</f>
        <v>05</v>
      </c>
      <c r="H20707" s="8">
        <v>15.6972</v>
      </c>
      <c r="I20707" s="8">
        <v>6.4295999999999998</v>
      </c>
      <c r="J20707" s="8">
        <f>datatable[[#This Row],[продажи_]]-datatable[[#This Row],[себестоимость_]]</f>
        <v>9.2676000000000016</v>
      </c>
      <c r="L20707"/>
    </row>
    <row r="20708" spans="2:12" x14ac:dyDescent="0.4">
      <c r="B20708" s="5" t="s">
        <v>65</v>
      </c>
      <c r="C20708" s="5" t="s">
        <v>58</v>
      </c>
      <c r="D20708" s="5" t="s">
        <v>17</v>
      </c>
      <c r="E20708" s="5" t="s">
        <v>7</v>
      </c>
      <c r="F20708" s="6">
        <v>44713</v>
      </c>
      <c r="G20708" s="6" t="str">
        <f>TEXT(datatable[[#This Row],[дата]],"ММ")</f>
        <v>06</v>
      </c>
      <c r="H20708" s="8">
        <v>13.5382</v>
      </c>
      <c r="I20708" s="8">
        <v>8.2251000000000012</v>
      </c>
      <c r="J20708" s="8">
        <f>datatable[[#This Row],[продажи_]]-datatable[[#This Row],[себестоимость_]]</f>
        <v>5.3130999999999986</v>
      </c>
      <c r="L20708"/>
    </row>
    <row r="20709" spans="2:12" x14ac:dyDescent="0.4">
      <c r="B20709" s="5" t="s">
        <v>65</v>
      </c>
      <c r="C20709" s="5" t="s">
        <v>58</v>
      </c>
      <c r="D20709" s="5" t="s">
        <v>17</v>
      </c>
      <c r="E20709" s="5" t="s">
        <v>7</v>
      </c>
      <c r="F20709" s="6">
        <v>44743</v>
      </c>
      <c r="G20709" s="6" t="str">
        <f>TEXT(datatable[[#This Row],[дата]],"ММ")</f>
        <v>07</v>
      </c>
      <c r="H20709" s="8">
        <v>12.090399999999999</v>
      </c>
      <c r="I20709" s="8">
        <v>5.4720000000000004</v>
      </c>
      <c r="J20709" s="8">
        <f>datatable[[#This Row],[продажи_]]-datatable[[#This Row],[себестоимость_]]</f>
        <v>6.6183999999999985</v>
      </c>
      <c r="L20709"/>
    </row>
    <row r="20710" spans="2:12" x14ac:dyDescent="0.4">
      <c r="B20710" s="5" t="s">
        <v>65</v>
      </c>
      <c r="C20710" s="5" t="s">
        <v>58</v>
      </c>
      <c r="D20710" s="5" t="s">
        <v>17</v>
      </c>
      <c r="E20710" s="5" t="s">
        <v>7</v>
      </c>
      <c r="F20710" s="6">
        <v>44774</v>
      </c>
      <c r="G20710" s="6" t="str">
        <f>TEXT(datatable[[#This Row],[дата]],"ММ")</f>
        <v>08</v>
      </c>
      <c r="H20710" s="8">
        <v>11.5443</v>
      </c>
      <c r="I20710" s="8">
        <v>5.7456000000000005</v>
      </c>
      <c r="J20710" s="8">
        <f>datatable[[#This Row],[продажи_]]-datatable[[#This Row],[себестоимость_]]</f>
        <v>5.7986999999999993</v>
      </c>
      <c r="L20710"/>
    </row>
    <row r="20711" spans="2:12" x14ac:dyDescent="0.4">
      <c r="B20711" s="5" t="s">
        <v>65</v>
      </c>
      <c r="C20711" s="5" t="s">
        <v>58</v>
      </c>
      <c r="D20711" s="5" t="s">
        <v>17</v>
      </c>
      <c r="E20711" s="5" t="s">
        <v>7</v>
      </c>
      <c r="F20711" s="6">
        <v>44805</v>
      </c>
      <c r="G20711" s="6" t="str">
        <f>TEXT(datatable[[#This Row],[дата]],"ММ")</f>
        <v>09</v>
      </c>
      <c r="H20711" s="8">
        <v>13.589000000000002</v>
      </c>
      <c r="I20711" s="8">
        <v>6.6689999999999996</v>
      </c>
      <c r="J20711" s="8">
        <f>datatable[[#This Row],[продажи_]]-datatable[[#This Row],[себестоимость_]]</f>
        <v>6.9200000000000026</v>
      </c>
      <c r="L20711"/>
    </row>
    <row r="20712" spans="2:12" x14ac:dyDescent="0.4">
      <c r="B20712" s="5" t="s">
        <v>65</v>
      </c>
      <c r="C20712" s="5" t="s">
        <v>58</v>
      </c>
      <c r="D20712" s="5" t="s">
        <v>17</v>
      </c>
      <c r="E20712" s="5" t="s">
        <v>7</v>
      </c>
      <c r="F20712" s="6">
        <v>44835</v>
      </c>
      <c r="G20712" s="6" t="str">
        <f>TEXT(datatable[[#This Row],[дата]],"ММ")</f>
        <v>10</v>
      </c>
      <c r="H20712" s="8">
        <v>17.78</v>
      </c>
      <c r="I20712" s="8">
        <v>6.5435999999999996</v>
      </c>
      <c r="J20712" s="8">
        <f>datatable[[#This Row],[продажи_]]-datatable[[#This Row],[себестоимость_]]</f>
        <v>11.236400000000001</v>
      </c>
      <c r="L20712"/>
    </row>
    <row r="20713" spans="2:12" x14ac:dyDescent="0.4">
      <c r="B20713" s="5" t="s">
        <v>65</v>
      </c>
      <c r="C20713" s="5" t="s">
        <v>58</v>
      </c>
      <c r="D20713" s="5" t="s">
        <v>17</v>
      </c>
      <c r="E20713" s="5" t="s">
        <v>7</v>
      </c>
      <c r="F20713" s="6">
        <v>44866</v>
      </c>
      <c r="G20713" s="6" t="str">
        <f>TEXT(datatable[[#This Row],[дата]],"ММ")</f>
        <v>11</v>
      </c>
      <c r="H20713" s="8">
        <v>15.519400000000001</v>
      </c>
      <c r="I20713" s="8">
        <v>8.1510000000000016</v>
      </c>
      <c r="J20713" s="8">
        <f>datatable[[#This Row],[продажи_]]-datatable[[#This Row],[себестоимость_]]</f>
        <v>7.3683999999999994</v>
      </c>
      <c r="L20713"/>
    </row>
    <row r="20714" spans="2:12" x14ac:dyDescent="0.4">
      <c r="B20714" s="5" t="s">
        <v>65</v>
      </c>
      <c r="C20714" s="5" t="s">
        <v>58</v>
      </c>
      <c r="D20714" s="5" t="s">
        <v>17</v>
      </c>
      <c r="E20714" s="5" t="s">
        <v>7</v>
      </c>
      <c r="F20714" s="6">
        <v>44896</v>
      </c>
      <c r="G20714" s="6" t="str">
        <f>TEXT(datatable[[#This Row],[дата]],"ММ")</f>
        <v>12</v>
      </c>
      <c r="H20714" s="8">
        <v>14.9352</v>
      </c>
      <c r="I20714" s="8">
        <v>6.2927999999999997</v>
      </c>
      <c r="J20714" s="8">
        <f>datatable[[#This Row],[продажи_]]-datatable[[#This Row],[себестоимость_]]</f>
        <v>8.6424000000000003</v>
      </c>
      <c r="L20714"/>
    </row>
    <row r="20715" spans="2:12" x14ac:dyDescent="0.4">
      <c r="B20715" s="5" t="s">
        <v>65</v>
      </c>
      <c r="C20715" s="5" t="s">
        <v>58</v>
      </c>
      <c r="D20715" s="5" t="s">
        <v>17</v>
      </c>
      <c r="E20715" s="5" t="s">
        <v>7</v>
      </c>
      <c r="F20715" s="6">
        <v>44562</v>
      </c>
      <c r="G20715" s="6" t="str">
        <f>TEXT(datatable[[#This Row],[дата]],"ММ")</f>
        <v>01</v>
      </c>
      <c r="H20715" s="8">
        <v>10.706849999999999</v>
      </c>
      <c r="I20715" s="8">
        <v>3.8987999999999996</v>
      </c>
      <c r="J20715" s="8">
        <f>datatable[[#This Row],[продажи_]]-datatable[[#This Row],[себестоимость_]]</f>
        <v>6.8080499999999997</v>
      </c>
      <c r="L20715"/>
    </row>
    <row r="20716" spans="2:12" x14ac:dyDescent="0.4">
      <c r="B20716" s="5" t="s">
        <v>65</v>
      </c>
      <c r="C20716" s="5" t="s">
        <v>58</v>
      </c>
      <c r="D20716" s="5" t="s">
        <v>17</v>
      </c>
      <c r="E20716" s="5" t="s">
        <v>7</v>
      </c>
      <c r="F20716" s="6">
        <v>44593</v>
      </c>
      <c r="G20716" s="6" t="str">
        <f>TEXT(datatable[[#This Row],[дата]],"ММ")</f>
        <v>02</v>
      </c>
      <c r="H20716" s="8">
        <v>14.391300000000001</v>
      </c>
      <c r="I20716" s="8">
        <v>5.7456000000000005</v>
      </c>
      <c r="J20716" s="8">
        <f>datatable[[#This Row],[продажи_]]-datatable[[#This Row],[себестоимость_]]</f>
        <v>8.6457000000000015</v>
      </c>
      <c r="L20716"/>
    </row>
    <row r="20717" spans="2:12" x14ac:dyDescent="0.4">
      <c r="B20717" s="5" t="s">
        <v>65</v>
      </c>
      <c r="C20717" s="5" t="s">
        <v>58</v>
      </c>
      <c r="D20717" s="5" t="s">
        <v>17</v>
      </c>
      <c r="E20717" s="5" t="s">
        <v>7</v>
      </c>
      <c r="F20717" s="6">
        <v>44621</v>
      </c>
      <c r="G20717" s="6" t="str">
        <f>TEXT(datatable[[#This Row],[дата]],"ММ")</f>
        <v>03</v>
      </c>
      <c r="H20717" s="8">
        <v>18.849600000000002</v>
      </c>
      <c r="I20717" s="8">
        <v>7.1743999999999994</v>
      </c>
      <c r="J20717" s="8">
        <f>datatable[[#This Row],[продажи_]]-datatable[[#This Row],[себестоимость_]]</f>
        <v>11.675200000000004</v>
      </c>
      <c r="L20717"/>
    </row>
    <row r="20718" spans="2:12" x14ac:dyDescent="0.4">
      <c r="B20718" s="5" t="s">
        <v>65</v>
      </c>
      <c r="C20718" s="5" t="s">
        <v>58</v>
      </c>
      <c r="D20718" s="5" t="s">
        <v>17</v>
      </c>
      <c r="E20718" s="5" t="s">
        <v>7</v>
      </c>
      <c r="F20718" s="6">
        <v>44652</v>
      </c>
      <c r="G20718" s="6" t="str">
        <f>TEXT(datatable[[#This Row],[дата]],"ММ")</f>
        <v>04</v>
      </c>
      <c r="H20718" s="8">
        <v>17.787000000000003</v>
      </c>
      <c r="I20718" s="8">
        <v>4.7880000000000003</v>
      </c>
      <c r="J20718" s="8">
        <f>datatable[[#This Row],[продажи_]]-datatable[[#This Row],[себестоимость_]]</f>
        <v>12.999000000000002</v>
      </c>
      <c r="L20718"/>
    </row>
    <row r="20719" spans="2:12" x14ac:dyDescent="0.4">
      <c r="B20719" s="5" t="s">
        <v>65</v>
      </c>
      <c r="C20719" s="5" t="s">
        <v>58</v>
      </c>
      <c r="D20719" s="5" t="s">
        <v>17</v>
      </c>
      <c r="E20719" s="5" t="s">
        <v>7</v>
      </c>
      <c r="F20719" s="6">
        <v>44682</v>
      </c>
      <c r="G20719" s="6" t="str">
        <f>TEXT(datatable[[#This Row],[дата]],"ММ")</f>
        <v>05</v>
      </c>
      <c r="H20719" s="8">
        <v>14.414400000000001</v>
      </c>
      <c r="I20719" s="8">
        <v>5.3352000000000004</v>
      </c>
      <c r="J20719" s="8">
        <f>datatable[[#This Row],[продажи_]]-datatable[[#This Row],[себестоимость_]]</f>
        <v>9.0792000000000002</v>
      </c>
      <c r="L20719"/>
    </row>
    <row r="20720" spans="2:12" x14ac:dyDescent="0.4">
      <c r="B20720" s="5" t="s">
        <v>65</v>
      </c>
      <c r="C20720" s="5" t="s">
        <v>58</v>
      </c>
      <c r="D20720" s="5" t="s">
        <v>17</v>
      </c>
      <c r="E20720" s="5" t="s">
        <v>7</v>
      </c>
      <c r="F20720" s="6">
        <v>44713</v>
      </c>
      <c r="G20720" s="6" t="str">
        <f>TEXT(datatable[[#This Row],[дата]],"ММ")</f>
        <v>06</v>
      </c>
      <c r="H20720" s="8">
        <v>15.015000000000001</v>
      </c>
      <c r="I20720" s="8">
        <v>4.5448000000000004</v>
      </c>
      <c r="J20720" s="8">
        <f>datatable[[#This Row],[продажи_]]-datatable[[#This Row],[себестоимость_]]</f>
        <v>10.4702</v>
      </c>
      <c r="L20720"/>
    </row>
    <row r="20721" spans="2:12" x14ac:dyDescent="0.4">
      <c r="B20721" s="5" t="s">
        <v>65</v>
      </c>
      <c r="C20721" s="5" t="s">
        <v>58</v>
      </c>
      <c r="D20721" s="5" t="s">
        <v>17</v>
      </c>
      <c r="E20721" s="5" t="s">
        <v>7</v>
      </c>
      <c r="F20721" s="6">
        <v>44743</v>
      </c>
      <c r="G20721" s="6" t="str">
        <f>TEXT(datatable[[#This Row],[дата]],"ММ")</f>
        <v>07</v>
      </c>
      <c r="H20721" s="8">
        <v>8.4084000000000003</v>
      </c>
      <c r="I20721" s="8">
        <v>3.2832000000000003</v>
      </c>
      <c r="J20721" s="8">
        <f>datatable[[#This Row],[продажи_]]-datatable[[#This Row],[себестоимость_]]</f>
        <v>5.1251999999999995</v>
      </c>
      <c r="L20721"/>
    </row>
    <row r="20722" spans="2:12" x14ac:dyDescent="0.4">
      <c r="B20722" s="5" t="s">
        <v>65</v>
      </c>
      <c r="C20722" s="5" t="s">
        <v>58</v>
      </c>
      <c r="D20722" s="5" t="s">
        <v>17</v>
      </c>
      <c r="E20722" s="5" t="s">
        <v>7</v>
      </c>
      <c r="F20722" s="6">
        <v>44774</v>
      </c>
      <c r="G20722" s="6" t="str">
        <f>TEXT(datatable[[#This Row],[дата]],"ММ")</f>
        <v>08</v>
      </c>
      <c r="H20722" s="8">
        <v>8.8357499999999991</v>
      </c>
      <c r="I20722" s="8">
        <v>3.8304000000000005</v>
      </c>
      <c r="J20722" s="8">
        <f>datatable[[#This Row],[продажи_]]-datatable[[#This Row],[себестоимость_]]</f>
        <v>5.0053499999999982</v>
      </c>
      <c r="L20722"/>
    </row>
    <row r="20723" spans="2:12" x14ac:dyDescent="0.4">
      <c r="B20723" s="5" t="s">
        <v>65</v>
      </c>
      <c r="C20723" s="5" t="s">
        <v>58</v>
      </c>
      <c r="D20723" s="5" t="s">
        <v>17</v>
      </c>
      <c r="E20723" s="5" t="s">
        <v>7</v>
      </c>
      <c r="F20723" s="6">
        <v>44805</v>
      </c>
      <c r="G20723" s="6" t="str">
        <f>TEXT(datatable[[#This Row],[дата]],"ММ")</f>
        <v>09</v>
      </c>
      <c r="H20723" s="8">
        <v>9.5865000000000009</v>
      </c>
      <c r="I20723" s="8">
        <v>4.104000000000001</v>
      </c>
      <c r="J20723" s="8">
        <f>datatable[[#This Row],[продажи_]]-datatable[[#This Row],[себестоимость_]]</f>
        <v>5.4824999999999999</v>
      </c>
      <c r="L20723"/>
    </row>
    <row r="20724" spans="2:12" x14ac:dyDescent="0.4">
      <c r="B20724" s="5" t="s">
        <v>65</v>
      </c>
      <c r="C20724" s="5" t="s">
        <v>58</v>
      </c>
      <c r="D20724" s="5" t="s">
        <v>17</v>
      </c>
      <c r="E20724" s="5" t="s">
        <v>7</v>
      </c>
      <c r="F20724" s="6">
        <v>44835</v>
      </c>
      <c r="G20724" s="6" t="str">
        <f>TEXT(datatable[[#This Row],[дата]],"ММ")</f>
        <v>10</v>
      </c>
      <c r="H20724" s="8">
        <v>18.433800000000002</v>
      </c>
      <c r="I20724" s="8">
        <v>4.2560000000000002</v>
      </c>
      <c r="J20724" s="8">
        <f>datatable[[#This Row],[продажи_]]-datatable[[#This Row],[себестоимость_]]</f>
        <v>14.177800000000001</v>
      </c>
      <c r="L20724"/>
    </row>
    <row r="20725" spans="2:12" x14ac:dyDescent="0.4">
      <c r="B20725" s="5" t="s">
        <v>65</v>
      </c>
      <c r="C20725" s="5" t="s">
        <v>58</v>
      </c>
      <c r="D20725" s="5" t="s">
        <v>17</v>
      </c>
      <c r="E20725" s="5" t="s">
        <v>7</v>
      </c>
      <c r="F20725" s="6">
        <v>44866</v>
      </c>
      <c r="G20725" s="6" t="str">
        <f>TEXT(datatable[[#This Row],[дата]],"ММ")</f>
        <v>11</v>
      </c>
      <c r="H20725" s="8">
        <v>12.9129</v>
      </c>
      <c r="I20725" s="8">
        <v>5.1376000000000008</v>
      </c>
      <c r="J20725" s="8">
        <f>datatable[[#This Row],[продажи_]]-datatable[[#This Row],[себестоимость_]]</f>
        <v>7.7752999999999997</v>
      </c>
      <c r="L20725"/>
    </row>
    <row r="20726" spans="2:12" x14ac:dyDescent="0.4">
      <c r="B20726" s="5" t="s">
        <v>65</v>
      </c>
      <c r="C20726" s="5" t="s">
        <v>58</v>
      </c>
      <c r="D20726" s="5" t="s">
        <v>17</v>
      </c>
      <c r="E20726" s="5" t="s">
        <v>7</v>
      </c>
      <c r="F20726" s="6">
        <v>44896</v>
      </c>
      <c r="G20726" s="6" t="str">
        <f>TEXT(datatable[[#This Row],[дата]],"ММ")</f>
        <v>12</v>
      </c>
      <c r="H20726" s="8">
        <v>16.077599999999997</v>
      </c>
      <c r="I20726" s="8">
        <v>5.4720000000000004</v>
      </c>
      <c r="J20726" s="8">
        <f>datatable[[#This Row],[продажи_]]-datatable[[#This Row],[себестоимость_]]</f>
        <v>10.605599999999995</v>
      </c>
      <c r="L20726"/>
    </row>
    <row r="20727" spans="2:12" x14ac:dyDescent="0.4">
      <c r="B20727" s="5" t="s">
        <v>65</v>
      </c>
      <c r="C20727" s="5" t="s">
        <v>58</v>
      </c>
      <c r="D20727" s="5" t="s">
        <v>17</v>
      </c>
      <c r="E20727" s="5" t="s">
        <v>7</v>
      </c>
      <c r="F20727" s="6">
        <v>44562</v>
      </c>
      <c r="G20727" s="6" t="str">
        <f>TEXT(datatable[[#This Row],[дата]],"ММ")</f>
        <v>01</v>
      </c>
      <c r="H20727" s="8">
        <v>4.7452500000000004</v>
      </c>
      <c r="I20727" s="8">
        <v>2.0699999999999998</v>
      </c>
      <c r="J20727" s="8">
        <f>datatable[[#This Row],[продажи_]]-datatable[[#This Row],[себестоимость_]]</f>
        <v>2.6752500000000006</v>
      </c>
      <c r="L20727"/>
    </row>
    <row r="20728" spans="2:12" x14ac:dyDescent="0.4">
      <c r="B20728" s="5" t="s">
        <v>65</v>
      </c>
      <c r="C20728" s="5" t="s">
        <v>58</v>
      </c>
      <c r="D20728" s="5" t="s">
        <v>17</v>
      </c>
      <c r="E20728" s="5" t="s">
        <v>7</v>
      </c>
      <c r="F20728" s="6">
        <v>44593</v>
      </c>
      <c r="G20728" s="6" t="str">
        <f>TEXT(datatable[[#This Row],[дата]],"ММ")</f>
        <v>02</v>
      </c>
      <c r="H20728" s="8">
        <v>6.9160000000000004</v>
      </c>
      <c r="I20728" s="8">
        <v>2.9400000000000004</v>
      </c>
      <c r="J20728" s="8">
        <f>datatable[[#This Row],[продажи_]]-datatable[[#This Row],[себестоимость_]]</f>
        <v>3.976</v>
      </c>
      <c r="L20728"/>
    </row>
    <row r="20729" spans="2:12" x14ac:dyDescent="0.4">
      <c r="B20729" s="5" t="s">
        <v>65</v>
      </c>
      <c r="C20729" s="5" t="s">
        <v>58</v>
      </c>
      <c r="D20729" s="5" t="s">
        <v>17</v>
      </c>
      <c r="E20729" s="5" t="s">
        <v>7</v>
      </c>
      <c r="F20729" s="6">
        <v>44621</v>
      </c>
      <c r="G20729" s="6" t="str">
        <f>TEXT(datatable[[#This Row],[дата]],"ММ")</f>
        <v>03</v>
      </c>
      <c r="H20729" s="8">
        <v>8.8919999999999995</v>
      </c>
      <c r="I20729" s="8">
        <v>2.7840000000000003</v>
      </c>
      <c r="J20729" s="8">
        <f>datatable[[#This Row],[продажи_]]-datatable[[#This Row],[себестоимость_]]</f>
        <v>6.1079999999999988</v>
      </c>
      <c r="L20729"/>
    </row>
    <row r="20730" spans="2:12" x14ac:dyDescent="0.4">
      <c r="B20730" s="5" t="s">
        <v>65</v>
      </c>
      <c r="C20730" s="5" t="s">
        <v>58</v>
      </c>
      <c r="D20730" s="5" t="s">
        <v>17</v>
      </c>
      <c r="E20730" s="5" t="s">
        <v>7</v>
      </c>
      <c r="F20730" s="6">
        <v>44652</v>
      </c>
      <c r="G20730" s="6" t="str">
        <f>TEXT(datatable[[#This Row],[дата]],"ММ")</f>
        <v>04</v>
      </c>
      <c r="H20730" s="8">
        <v>6.1180000000000003</v>
      </c>
      <c r="I20730" s="8">
        <v>3.3040000000000003</v>
      </c>
      <c r="J20730" s="8">
        <f>datatable[[#This Row],[продажи_]]-datatable[[#This Row],[себестоимость_]]</f>
        <v>2.8140000000000001</v>
      </c>
      <c r="L20730"/>
    </row>
    <row r="20731" spans="2:12" x14ac:dyDescent="0.4">
      <c r="B20731" s="5" t="s">
        <v>65</v>
      </c>
      <c r="C20731" s="5" t="s">
        <v>58</v>
      </c>
      <c r="D20731" s="5" t="s">
        <v>17</v>
      </c>
      <c r="E20731" s="5" t="s">
        <v>7</v>
      </c>
      <c r="F20731" s="6">
        <v>44682</v>
      </c>
      <c r="G20731" s="6" t="str">
        <f>TEXT(datatable[[#This Row],[дата]],"ММ")</f>
        <v>05</v>
      </c>
      <c r="H20731" s="8">
        <v>5.1870000000000003</v>
      </c>
      <c r="I20731" s="8">
        <v>2.496</v>
      </c>
      <c r="J20731" s="8">
        <f>datatable[[#This Row],[продажи_]]-datatable[[#This Row],[себестоимость_]]</f>
        <v>2.6910000000000003</v>
      </c>
      <c r="L20731"/>
    </row>
    <row r="20732" spans="2:12" x14ac:dyDescent="0.4">
      <c r="B20732" s="5" t="s">
        <v>65</v>
      </c>
      <c r="C20732" s="5" t="s">
        <v>58</v>
      </c>
      <c r="D20732" s="5" t="s">
        <v>17</v>
      </c>
      <c r="E20732" s="5" t="s">
        <v>7</v>
      </c>
      <c r="F20732" s="6">
        <v>44713</v>
      </c>
      <c r="G20732" s="6" t="str">
        <f>TEXT(datatable[[#This Row],[дата]],"ММ")</f>
        <v>06</v>
      </c>
      <c r="H20732" s="8">
        <v>7.4099999999999993</v>
      </c>
      <c r="I20732" s="8">
        <v>2.4180000000000001</v>
      </c>
      <c r="J20732" s="8">
        <f>datatable[[#This Row],[продажи_]]-datatable[[#This Row],[себестоимость_]]</f>
        <v>4.9919999999999991</v>
      </c>
      <c r="L20732"/>
    </row>
    <row r="20733" spans="2:12" x14ac:dyDescent="0.4">
      <c r="B20733" s="5" t="s">
        <v>65</v>
      </c>
      <c r="C20733" s="5" t="s">
        <v>58</v>
      </c>
      <c r="D20733" s="5" t="s">
        <v>17</v>
      </c>
      <c r="E20733" s="5" t="s">
        <v>7</v>
      </c>
      <c r="F20733" s="6">
        <v>44743</v>
      </c>
      <c r="G20733" s="6" t="str">
        <f>TEXT(datatable[[#This Row],[дата]],"ММ")</f>
        <v>07</v>
      </c>
      <c r="H20733" s="8">
        <v>3.3820000000000001</v>
      </c>
      <c r="I20733" s="8">
        <v>1.52</v>
      </c>
      <c r="J20733" s="8">
        <f>datatable[[#This Row],[продажи_]]-datatable[[#This Row],[себестоимость_]]</f>
        <v>1.8620000000000001</v>
      </c>
      <c r="L20733"/>
    </row>
    <row r="20734" spans="2:12" x14ac:dyDescent="0.4">
      <c r="B20734" s="5" t="s">
        <v>65</v>
      </c>
      <c r="C20734" s="5" t="s">
        <v>58</v>
      </c>
      <c r="D20734" s="5" t="s">
        <v>17</v>
      </c>
      <c r="E20734" s="5" t="s">
        <v>7</v>
      </c>
      <c r="F20734" s="6">
        <v>44774</v>
      </c>
      <c r="G20734" s="6" t="str">
        <f>TEXT(datatable[[#This Row],[дата]],"ММ")</f>
        <v>08</v>
      </c>
      <c r="H20734" s="8">
        <v>3.9330000000000007</v>
      </c>
      <c r="I20734" s="8">
        <v>1.494</v>
      </c>
      <c r="J20734" s="8">
        <f>datatable[[#This Row],[продажи_]]-datatable[[#This Row],[себестоимость_]]</f>
        <v>2.4390000000000009</v>
      </c>
      <c r="L20734"/>
    </row>
    <row r="20735" spans="2:12" x14ac:dyDescent="0.4">
      <c r="B20735" s="5" t="s">
        <v>65</v>
      </c>
      <c r="C20735" s="5" t="s">
        <v>58</v>
      </c>
      <c r="D20735" s="5" t="s">
        <v>17</v>
      </c>
      <c r="E20735" s="5" t="s">
        <v>7</v>
      </c>
      <c r="F20735" s="6">
        <v>44805</v>
      </c>
      <c r="G20735" s="6" t="str">
        <f>TEXT(datatable[[#This Row],[дата]],"ММ")</f>
        <v>09</v>
      </c>
      <c r="H20735" s="8">
        <v>5.1300000000000008</v>
      </c>
      <c r="I20735" s="8">
        <v>2.2599999999999998</v>
      </c>
      <c r="J20735" s="8">
        <f>datatable[[#This Row],[продажи_]]-datatable[[#This Row],[себестоимость_]]</f>
        <v>2.870000000000001</v>
      </c>
      <c r="L20735"/>
    </row>
    <row r="20736" spans="2:12" x14ac:dyDescent="0.4">
      <c r="B20736" s="5" t="s">
        <v>65</v>
      </c>
      <c r="C20736" s="5" t="s">
        <v>58</v>
      </c>
      <c r="D20736" s="5" t="s">
        <v>17</v>
      </c>
      <c r="E20736" s="5" t="s">
        <v>7</v>
      </c>
      <c r="F20736" s="6">
        <v>44835</v>
      </c>
      <c r="G20736" s="6" t="str">
        <f>TEXT(datatable[[#This Row],[дата]],"ММ")</f>
        <v>10</v>
      </c>
      <c r="H20736" s="8">
        <v>7.4480000000000013</v>
      </c>
      <c r="I20736" s="8">
        <v>2.8560000000000003</v>
      </c>
      <c r="J20736" s="8">
        <f>datatable[[#This Row],[продажи_]]-datatable[[#This Row],[себестоимость_]]</f>
        <v>4.5920000000000005</v>
      </c>
      <c r="L20736"/>
    </row>
    <row r="20737" spans="2:12" x14ac:dyDescent="0.4">
      <c r="B20737" s="5" t="s">
        <v>65</v>
      </c>
      <c r="C20737" s="5" t="s">
        <v>58</v>
      </c>
      <c r="D20737" s="5" t="s">
        <v>17</v>
      </c>
      <c r="E20737" s="5" t="s">
        <v>7</v>
      </c>
      <c r="F20737" s="6">
        <v>44866</v>
      </c>
      <c r="G20737" s="6" t="str">
        <f>TEXT(datatable[[#This Row],[дата]],"ММ")</f>
        <v>11</v>
      </c>
      <c r="H20737" s="8">
        <v>6.4837499999999997</v>
      </c>
      <c r="I20737" s="8">
        <v>2.2360000000000002</v>
      </c>
      <c r="J20737" s="8">
        <f>datatable[[#This Row],[продажи_]]-datatable[[#This Row],[себестоимость_]]</f>
        <v>4.2477499999999999</v>
      </c>
      <c r="L20737"/>
    </row>
    <row r="20738" spans="2:12" x14ac:dyDescent="0.4">
      <c r="B20738" s="5" t="s">
        <v>65</v>
      </c>
      <c r="C20738" s="5" t="s">
        <v>58</v>
      </c>
      <c r="D20738" s="5" t="s">
        <v>17</v>
      </c>
      <c r="E20738" s="5" t="s">
        <v>7</v>
      </c>
      <c r="F20738" s="6">
        <v>44896</v>
      </c>
      <c r="G20738" s="6" t="str">
        <f>TEXT(datatable[[#This Row],[дата]],"ММ")</f>
        <v>12</v>
      </c>
      <c r="H20738" s="8">
        <v>4.5600000000000005</v>
      </c>
      <c r="I20738" s="8">
        <v>2.2320000000000002</v>
      </c>
      <c r="J20738" s="8">
        <f>datatable[[#This Row],[продажи_]]-datatable[[#This Row],[себестоимость_]]</f>
        <v>2.3280000000000003</v>
      </c>
      <c r="L20738"/>
    </row>
    <row r="20739" spans="2:12" x14ac:dyDescent="0.4">
      <c r="B20739" s="5" t="s">
        <v>70</v>
      </c>
      <c r="C20739" s="5" t="s">
        <v>55</v>
      </c>
      <c r="D20739" s="5" t="s">
        <v>18</v>
      </c>
      <c r="E20739" s="5" t="s">
        <v>60</v>
      </c>
      <c r="F20739" s="6">
        <v>44562</v>
      </c>
      <c r="G20739" s="6" t="str">
        <f>TEXT(datatable[[#This Row],[дата]],"ММ")</f>
        <v>01</v>
      </c>
      <c r="H20739" s="8">
        <v>98.484750000000005</v>
      </c>
      <c r="I20739" s="8">
        <v>41.991299999999995</v>
      </c>
      <c r="J20739" s="8">
        <f>datatable[[#This Row],[продажи_]]-datatable[[#This Row],[себестоимость_]]</f>
        <v>56.49345000000001</v>
      </c>
      <c r="L20739"/>
    </row>
    <row r="20740" spans="2:12" x14ac:dyDescent="0.4">
      <c r="B20740" s="5" t="s">
        <v>70</v>
      </c>
      <c r="C20740" s="5" t="s">
        <v>55</v>
      </c>
      <c r="D20740" s="5" t="s">
        <v>18</v>
      </c>
      <c r="E20740" s="5" t="s">
        <v>60</v>
      </c>
      <c r="F20740" s="6">
        <v>44593</v>
      </c>
      <c r="G20740" s="6" t="str">
        <f>TEXT(datatable[[#This Row],[дата]],"ММ")</f>
        <v>02</v>
      </c>
      <c r="H20740" s="8">
        <v>151.51499999999999</v>
      </c>
      <c r="I20740" s="8">
        <v>68.686800000000005</v>
      </c>
      <c r="J20740" s="8">
        <f>datatable[[#This Row],[продажи_]]-datatable[[#This Row],[себестоимость_]]</f>
        <v>82.828199999999981</v>
      </c>
      <c r="L20740"/>
    </row>
    <row r="20741" spans="2:12" x14ac:dyDescent="0.4">
      <c r="B20741" s="5" t="s">
        <v>70</v>
      </c>
      <c r="C20741" s="5" t="s">
        <v>55</v>
      </c>
      <c r="D20741" s="5" t="s">
        <v>18</v>
      </c>
      <c r="E20741" s="5" t="s">
        <v>60</v>
      </c>
      <c r="F20741" s="6">
        <v>44621</v>
      </c>
      <c r="G20741" s="6" t="str">
        <f>TEXT(datatable[[#This Row],[дата]],"ММ")</f>
        <v>03</v>
      </c>
      <c r="H20741" s="8">
        <v>230.88</v>
      </c>
      <c r="I20741" s="8">
        <v>77.729600000000005</v>
      </c>
      <c r="J20741" s="8">
        <f>datatable[[#This Row],[продажи_]]-datatable[[#This Row],[себестоимость_]]</f>
        <v>153.15039999999999</v>
      </c>
      <c r="L20741"/>
    </row>
    <row r="20742" spans="2:12" x14ac:dyDescent="0.4">
      <c r="B20742" s="5" t="s">
        <v>70</v>
      </c>
      <c r="C20742" s="5" t="s">
        <v>55</v>
      </c>
      <c r="D20742" s="5" t="s">
        <v>18</v>
      </c>
      <c r="E20742" s="5" t="s">
        <v>60</v>
      </c>
      <c r="F20742" s="6">
        <v>44652</v>
      </c>
      <c r="G20742" s="6" t="str">
        <f>TEXT(datatable[[#This Row],[дата]],"ММ")</f>
        <v>04</v>
      </c>
      <c r="H20742" s="8">
        <v>146.46449999999999</v>
      </c>
      <c r="I20742" s="8">
        <v>55.218800000000002</v>
      </c>
      <c r="J20742" s="8">
        <f>datatable[[#This Row],[продажи_]]-datatable[[#This Row],[себестоимость_]]</f>
        <v>91.245699999999985</v>
      </c>
      <c r="L20742"/>
    </row>
    <row r="20743" spans="2:12" x14ac:dyDescent="0.4">
      <c r="B20743" s="5" t="s">
        <v>70</v>
      </c>
      <c r="C20743" s="5" t="s">
        <v>55</v>
      </c>
      <c r="D20743" s="5" t="s">
        <v>18</v>
      </c>
      <c r="E20743" s="5" t="s">
        <v>60</v>
      </c>
      <c r="F20743" s="6">
        <v>44682</v>
      </c>
      <c r="G20743" s="6" t="str">
        <f>TEXT(datatable[[#This Row],[дата]],"ММ")</f>
        <v>05</v>
      </c>
      <c r="H20743" s="8">
        <v>148.62900000000002</v>
      </c>
      <c r="I20743" s="8">
        <v>54.256799999999998</v>
      </c>
      <c r="J20743" s="8">
        <f>datatable[[#This Row],[продажи_]]-datatable[[#This Row],[себестоимость_]]</f>
        <v>94.372200000000021</v>
      </c>
      <c r="L20743"/>
    </row>
    <row r="20744" spans="2:12" x14ac:dyDescent="0.4">
      <c r="B20744" s="5" t="s">
        <v>70</v>
      </c>
      <c r="C20744" s="5" t="s">
        <v>55</v>
      </c>
      <c r="D20744" s="5" t="s">
        <v>18</v>
      </c>
      <c r="E20744" s="5" t="s">
        <v>60</v>
      </c>
      <c r="F20744" s="6">
        <v>44713</v>
      </c>
      <c r="G20744" s="6" t="str">
        <f>TEXT(datatable[[#This Row],[дата]],"ММ")</f>
        <v>06</v>
      </c>
      <c r="H20744" s="8">
        <v>148.50875000000002</v>
      </c>
      <c r="I20744" s="8">
        <v>65.031199999999998</v>
      </c>
      <c r="J20744" s="8">
        <f>datatable[[#This Row],[продажи_]]-datatable[[#This Row],[себестоимость_]]</f>
        <v>83.477550000000022</v>
      </c>
      <c r="L20744"/>
    </row>
    <row r="20745" spans="2:12" x14ac:dyDescent="0.4">
      <c r="B20745" s="5" t="s">
        <v>70</v>
      </c>
      <c r="C20745" s="5" t="s">
        <v>55</v>
      </c>
      <c r="D20745" s="5" t="s">
        <v>18</v>
      </c>
      <c r="E20745" s="5" t="s">
        <v>60</v>
      </c>
      <c r="F20745" s="6">
        <v>44743</v>
      </c>
      <c r="G20745" s="6" t="str">
        <f>TEXT(datatable[[#This Row],[дата]],"ММ")</f>
        <v>07</v>
      </c>
      <c r="H20745" s="8">
        <v>80.807999999999993</v>
      </c>
      <c r="I20745" s="8">
        <v>40.788800000000009</v>
      </c>
      <c r="J20745" s="8">
        <f>datatable[[#This Row],[продажи_]]-datatable[[#This Row],[себестоимость_]]</f>
        <v>40.019199999999984</v>
      </c>
      <c r="L20745"/>
    </row>
    <row r="20746" spans="2:12" x14ac:dyDescent="0.4">
      <c r="B20746" s="5" t="s">
        <v>70</v>
      </c>
      <c r="C20746" s="5" t="s">
        <v>55</v>
      </c>
      <c r="D20746" s="5" t="s">
        <v>18</v>
      </c>
      <c r="E20746" s="5" t="s">
        <v>60</v>
      </c>
      <c r="F20746" s="6">
        <v>44774</v>
      </c>
      <c r="G20746" s="6" t="str">
        <f>TEXT(datatable[[#This Row],[дата]],"ММ")</f>
        <v>08</v>
      </c>
      <c r="H20746" s="8">
        <v>110.38950000000001</v>
      </c>
      <c r="I20746" s="8">
        <v>45.8874</v>
      </c>
      <c r="J20746" s="8">
        <f>datatable[[#This Row],[продажи_]]-datatable[[#This Row],[себестоимость_]]</f>
        <v>64.502100000000013</v>
      </c>
      <c r="L20746"/>
    </row>
    <row r="20747" spans="2:12" x14ac:dyDescent="0.4">
      <c r="B20747" s="5" t="s">
        <v>70</v>
      </c>
      <c r="C20747" s="5" t="s">
        <v>55</v>
      </c>
      <c r="D20747" s="5" t="s">
        <v>18</v>
      </c>
      <c r="E20747" s="5" t="s">
        <v>60</v>
      </c>
      <c r="F20747" s="6">
        <v>44805</v>
      </c>
      <c r="G20747" s="6" t="str">
        <f>TEXT(datatable[[#This Row],[дата]],"ММ")</f>
        <v>09</v>
      </c>
      <c r="H20747" s="8">
        <v>143.0975</v>
      </c>
      <c r="I20747" s="8">
        <v>53.391000000000005</v>
      </c>
      <c r="J20747" s="8">
        <f>datatable[[#This Row],[продажи_]]-datatable[[#This Row],[себестоимость_]]</f>
        <v>89.706499999999991</v>
      </c>
      <c r="L20747"/>
    </row>
    <row r="20748" spans="2:12" x14ac:dyDescent="0.4">
      <c r="B20748" s="5" t="s">
        <v>70</v>
      </c>
      <c r="C20748" s="5" t="s">
        <v>55</v>
      </c>
      <c r="D20748" s="5" t="s">
        <v>18</v>
      </c>
      <c r="E20748" s="5" t="s">
        <v>60</v>
      </c>
      <c r="F20748" s="6">
        <v>44835</v>
      </c>
      <c r="G20748" s="6" t="str">
        <f>TEXT(datatable[[#This Row],[дата]],"ММ")</f>
        <v>10</v>
      </c>
      <c r="H20748" s="8">
        <v>190.23549999999997</v>
      </c>
      <c r="I20748" s="8">
        <v>60.606000000000002</v>
      </c>
      <c r="J20748" s="8">
        <f>datatable[[#This Row],[продажи_]]-datatable[[#This Row],[себестоимость_]]</f>
        <v>129.62949999999998</v>
      </c>
      <c r="L20748"/>
    </row>
    <row r="20749" spans="2:12" x14ac:dyDescent="0.4">
      <c r="B20749" s="5" t="s">
        <v>70</v>
      </c>
      <c r="C20749" s="5" t="s">
        <v>55</v>
      </c>
      <c r="D20749" s="5" t="s">
        <v>18</v>
      </c>
      <c r="E20749" s="5" t="s">
        <v>60</v>
      </c>
      <c r="F20749" s="6">
        <v>44866</v>
      </c>
      <c r="G20749" s="6" t="str">
        <f>TEXT(datatable[[#This Row],[дата]],"ММ")</f>
        <v>11</v>
      </c>
      <c r="H20749" s="8">
        <v>175.08400000000003</v>
      </c>
      <c r="I20749" s="8">
        <v>52.525199999999998</v>
      </c>
      <c r="J20749" s="8">
        <f>datatable[[#This Row],[продажи_]]-datatable[[#This Row],[себестоимость_]]</f>
        <v>122.55880000000003</v>
      </c>
      <c r="L20749"/>
    </row>
    <row r="20750" spans="2:12" x14ac:dyDescent="0.4">
      <c r="B20750" s="5" t="s">
        <v>70</v>
      </c>
      <c r="C20750" s="5" t="s">
        <v>55</v>
      </c>
      <c r="D20750" s="5" t="s">
        <v>18</v>
      </c>
      <c r="E20750" s="5" t="s">
        <v>60</v>
      </c>
      <c r="F20750" s="6">
        <v>44896</v>
      </c>
      <c r="G20750" s="6" t="str">
        <f>TEXT(datatable[[#This Row],[дата]],"ММ")</f>
        <v>12</v>
      </c>
      <c r="H20750" s="8">
        <v>124.09800000000001</v>
      </c>
      <c r="I20750" s="8">
        <v>46.176000000000002</v>
      </c>
      <c r="J20750" s="8">
        <f>datatable[[#This Row],[продажи_]]-datatable[[#This Row],[себестоимость_]]</f>
        <v>77.922000000000011</v>
      </c>
      <c r="L20750"/>
    </row>
    <row r="20751" spans="2:12" x14ac:dyDescent="0.4">
      <c r="B20751" s="5" t="s">
        <v>70</v>
      </c>
      <c r="C20751" s="5" t="s">
        <v>55</v>
      </c>
      <c r="D20751" s="5" t="s">
        <v>14</v>
      </c>
      <c r="E20751" s="5" t="s">
        <v>8</v>
      </c>
      <c r="F20751" s="6">
        <v>44562</v>
      </c>
      <c r="G20751" s="6" t="str">
        <f>TEXT(datatable[[#This Row],[дата]],"ММ")</f>
        <v>01</v>
      </c>
      <c r="H20751" s="8">
        <v>73.15379999999999</v>
      </c>
      <c r="I20751" s="8">
        <v>44.156700000000001</v>
      </c>
      <c r="J20751" s="8">
        <f>datatable[[#This Row],[продажи_]]-datatable[[#This Row],[себестоимость_]]</f>
        <v>28.997099999999989</v>
      </c>
      <c r="L20751"/>
    </row>
    <row r="20752" spans="2:12" x14ac:dyDescent="0.4">
      <c r="B20752" s="5" t="s">
        <v>70</v>
      </c>
      <c r="C20752" s="5" t="s">
        <v>55</v>
      </c>
      <c r="D20752" s="5" t="s">
        <v>14</v>
      </c>
      <c r="E20752" s="5" t="s">
        <v>8</v>
      </c>
      <c r="F20752" s="6">
        <v>44593</v>
      </c>
      <c r="G20752" s="6" t="str">
        <f>TEXT(datatable[[#This Row],[дата]],"ММ")</f>
        <v>02</v>
      </c>
      <c r="H20752" s="8">
        <v>101.81640000000002</v>
      </c>
      <c r="I20752" s="8">
        <v>83.064800000000005</v>
      </c>
      <c r="J20752" s="8">
        <f>datatable[[#This Row],[продажи_]]-datatable[[#This Row],[себестоимость_]]</f>
        <v>18.75160000000001</v>
      </c>
      <c r="L20752"/>
    </row>
    <row r="20753" spans="2:12" x14ac:dyDescent="0.4">
      <c r="B20753" s="5" t="s">
        <v>70</v>
      </c>
      <c r="C20753" s="5" t="s">
        <v>55</v>
      </c>
      <c r="D20753" s="5" t="s">
        <v>14</v>
      </c>
      <c r="E20753" s="5" t="s">
        <v>8</v>
      </c>
      <c r="F20753" s="6">
        <v>44621</v>
      </c>
      <c r="G20753" s="6" t="str">
        <f>TEXT(datatable[[#This Row],[дата]],"ММ")</f>
        <v>03</v>
      </c>
      <c r="H20753" s="8">
        <v>91.26400000000001</v>
      </c>
      <c r="I20753" s="8">
        <v>83.064800000000005</v>
      </c>
      <c r="J20753" s="8">
        <f>datatable[[#This Row],[продажи_]]-datatable[[#This Row],[себестоимость_]]</f>
        <v>8.1992000000000047</v>
      </c>
      <c r="L20753"/>
    </row>
    <row r="20754" spans="2:12" x14ac:dyDescent="0.4">
      <c r="B20754" s="5" t="s">
        <v>70</v>
      </c>
      <c r="C20754" s="5" t="s">
        <v>55</v>
      </c>
      <c r="D20754" s="5" t="s">
        <v>14</v>
      </c>
      <c r="E20754" s="5" t="s">
        <v>8</v>
      </c>
      <c r="F20754" s="6">
        <v>44652</v>
      </c>
      <c r="G20754" s="6" t="str">
        <f>TEXT(datatable[[#This Row],[дата]],"ММ")</f>
        <v>04</v>
      </c>
      <c r="H20754" s="8">
        <v>87.841600000000014</v>
      </c>
      <c r="I20754" s="8">
        <v>67.889499999999998</v>
      </c>
      <c r="J20754" s="8">
        <f>datatable[[#This Row],[продажи_]]-datatable[[#This Row],[себестоимость_]]</f>
        <v>19.952100000000016</v>
      </c>
      <c r="L20754"/>
    </row>
    <row r="20755" spans="2:12" x14ac:dyDescent="0.4">
      <c r="B20755" s="5" t="s">
        <v>70</v>
      </c>
      <c r="C20755" s="5" t="s">
        <v>55</v>
      </c>
      <c r="D20755" s="5" t="s">
        <v>14</v>
      </c>
      <c r="E20755" s="5" t="s">
        <v>8</v>
      </c>
      <c r="F20755" s="6">
        <v>44682</v>
      </c>
      <c r="G20755" s="6" t="str">
        <f>TEXT(datatable[[#This Row],[дата]],"ММ")</f>
        <v>05</v>
      </c>
      <c r="H20755" s="8">
        <v>71.870400000000004</v>
      </c>
      <c r="I20755" s="8">
        <v>59.560200000000009</v>
      </c>
      <c r="J20755" s="8">
        <f>datatable[[#This Row],[продажи_]]-datatable[[#This Row],[себестоимость_]]</f>
        <v>12.310199999999995</v>
      </c>
      <c r="L20755"/>
    </row>
    <row r="20756" spans="2:12" x14ac:dyDescent="0.4">
      <c r="B20756" s="5" t="s">
        <v>70</v>
      </c>
      <c r="C20756" s="5" t="s">
        <v>55</v>
      </c>
      <c r="D20756" s="5" t="s">
        <v>14</v>
      </c>
      <c r="E20756" s="5" t="s">
        <v>8</v>
      </c>
      <c r="F20756" s="6">
        <v>44713</v>
      </c>
      <c r="G20756" s="6" t="str">
        <f>TEXT(datatable[[#This Row],[дата]],"ММ")</f>
        <v>06</v>
      </c>
      <c r="H20756" s="8">
        <v>101.959</v>
      </c>
      <c r="I20756" s="8">
        <v>88.256349999999998</v>
      </c>
      <c r="J20756" s="8">
        <f>datatable[[#This Row],[продажи_]]-datatable[[#This Row],[себестоимость_]]</f>
        <v>13.702650000000006</v>
      </c>
      <c r="L20756"/>
    </row>
    <row r="20757" spans="2:12" x14ac:dyDescent="0.4">
      <c r="B20757" s="5" t="s">
        <v>70</v>
      </c>
      <c r="C20757" s="5" t="s">
        <v>55</v>
      </c>
      <c r="D20757" s="5" t="s">
        <v>14</v>
      </c>
      <c r="E20757" s="5" t="s">
        <v>8</v>
      </c>
      <c r="F20757" s="6">
        <v>44743</v>
      </c>
      <c r="G20757" s="6" t="str">
        <f>TEXT(datatable[[#This Row],[дата]],"ММ")</f>
        <v>07</v>
      </c>
      <c r="H20757" s="8">
        <v>68.447999999999993</v>
      </c>
      <c r="I20757" s="8">
        <v>49.291200000000003</v>
      </c>
      <c r="J20757" s="8">
        <f>datatable[[#This Row],[продажи_]]-datatable[[#This Row],[себестоимость_]]</f>
        <v>19.15679999999999</v>
      </c>
      <c r="L20757"/>
    </row>
    <row r="20758" spans="2:12" x14ac:dyDescent="0.4">
      <c r="B20758" s="5" t="s">
        <v>70</v>
      </c>
      <c r="C20758" s="5" t="s">
        <v>55</v>
      </c>
      <c r="D20758" s="5" t="s">
        <v>14</v>
      </c>
      <c r="E20758" s="5" t="s">
        <v>8</v>
      </c>
      <c r="F20758" s="6">
        <v>44774</v>
      </c>
      <c r="G20758" s="6" t="str">
        <f>TEXT(datatable[[#This Row],[дата]],"ММ")</f>
        <v>08</v>
      </c>
      <c r="H20758" s="8">
        <v>55.186199999999999</v>
      </c>
      <c r="I20758" s="8">
        <v>53.398800000000001</v>
      </c>
      <c r="J20758" s="8">
        <f>datatable[[#This Row],[продажи_]]-datatable[[#This Row],[себестоимость_]]</f>
        <v>1.7873999999999981</v>
      </c>
      <c r="L20758"/>
    </row>
    <row r="20759" spans="2:12" x14ac:dyDescent="0.4">
      <c r="B20759" s="5" t="s">
        <v>70</v>
      </c>
      <c r="C20759" s="5" t="s">
        <v>55</v>
      </c>
      <c r="D20759" s="5" t="s">
        <v>14</v>
      </c>
      <c r="E20759" s="5" t="s">
        <v>8</v>
      </c>
      <c r="F20759" s="6">
        <v>44805</v>
      </c>
      <c r="G20759" s="6" t="str">
        <f>TEXT(datatable[[#This Row],[дата]],"ММ")</f>
        <v>09</v>
      </c>
      <c r="H20759" s="8">
        <v>75.578000000000003</v>
      </c>
      <c r="I20759" s="8">
        <v>49.633500000000005</v>
      </c>
      <c r="J20759" s="8">
        <f>datatable[[#This Row],[продажи_]]-datatable[[#This Row],[себестоимость_]]</f>
        <v>25.944499999999998</v>
      </c>
      <c r="L20759"/>
    </row>
    <row r="20760" spans="2:12" x14ac:dyDescent="0.4">
      <c r="B20760" s="5" t="s">
        <v>70</v>
      </c>
      <c r="C20760" s="5" t="s">
        <v>55</v>
      </c>
      <c r="D20760" s="5" t="s">
        <v>14</v>
      </c>
      <c r="E20760" s="5" t="s">
        <v>8</v>
      </c>
      <c r="F20760" s="6">
        <v>44835</v>
      </c>
      <c r="G20760" s="6" t="str">
        <f>TEXT(datatable[[#This Row],[дата]],"ММ")</f>
        <v>10</v>
      </c>
      <c r="H20760" s="8">
        <v>109.80200000000002</v>
      </c>
      <c r="I20760" s="8">
        <v>87.058300000000017</v>
      </c>
      <c r="J20760" s="8">
        <f>datatable[[#This Row],[продажи_]]-datatable[[#This Row],[себестоимость_]]</f>
        <v>22.743700000000004</v>
      </c>
      <c r="L20760"/>
    </row>
    <row r="20761" spans="2:12" x14ac:dyDescent="0.4">
      <c r="B20761" s="5" t="s">
        <v>70</v>
      </c>
      <c r="C20761" s="5" t="s">
        <v>55</v>
      </c>
      <c r="D20761" s="5" t="s">
        <v>14</v>
      </c>
      <c r="E20761" s="5" t="s">
        <v>8</v>
      </c>
      <c r="F20761" s="6">
        <v>44866</v>
      </c>
      <c r="G20761" s="6" t="str">
        <f>TEXT(datatable[[#This Row],[дата]],"ММ")</f>
        <v>11</v>
      </c>
      <c r="H20761" s="8">
        <v>86.201700000000002</v>
      </c>
      <c r="I20761" s="8">
        <v>59.332000000000008</v>
      </c>
      <c r="J20761" s="8">
        <f>datatable[[#This Row],[продажи_]]-datatable[[#This Row],[себестоимость_]]</f>
        <v>26.869699999999995</v>
      </c>
      <c r="L20761"/>
    </row>
    <row r="20762" spans="2:12" x14ac:dyDescent="0.4">
      <c r="B20762" s="5" t="s">
        <v>70</v>
      </c>
      <c r="C20762" s="5" t="s">
        <v>55</v>
      </c>
      <c r="D20762" s="5" t="s">
        <v>14</v>
      </c>
      <c r="E20762" s="5" t="s">
        <v>8</v>
      </c>
      <c r="F20762" s="6">
        <v>44896</v>
      </c>
      <c r="G20762" s="6" t="str">
        <f>TEXT(datatable[[#This Row],[дата]],"ММ")</f>
        <v>12</v>
      </c>
      <c r="H20762" s="8">
        <v>97.538399999999996</v>
      </c>
      <c r="I20762" s="8">
        <v>77.359800000000007</v>
      </c>
      <c r="J20762" s="8">
        <f>datatable[[#This Row],[продажи_]]-datatable[[#This Row],[себестоимость_]]</f>
        <v>20.178599999999989</v>
      </c>
      <c r="L20762"/>
    </row>
    <row r="20763" spans="2:12" x14ac:dyDescent="0.4">
      <c r="B20763" s="5" t="s">
        <v>70</v>
      </c>
      <c r="C20763" s="5" t="s">
        <v>55</v>
      </c>
      <c r="D20763" s="5" t="s">
        <v>18</v>
      </c>
      <c r="E20763" s="5" t="s">
        <v>61</v>
      </c>
      <c r="F20763" s="6">
        <v>44562</v>
      </c>
      <c r="G20763" s="6" t="str">
        <f>TEXT(datatable[[#This Row],[дата]],"ММ")</f>
        <v>01</v>
      </c>
      <c r="H20763" s="8">
        <v>39.070350000000005</v>
      </c>
      <c r="I20763" s="8">
        <v>24.853500000000004</v>
      </c>
      <c r="J20763" s="8">
        <f>datatable[[#This Row],[продажи_]]-datatable[[#This Row],[себестоимость_]]</f>
        <v>14.216850000000001</v>
      </c>
      <c r="L20763"/>
    </row>
    <row r="20764" spans="2:12" x14ac:dyDescent="0.4">
      <c r="B20764" s="5" t="s">
        <v>70</v>
      </c>
      <c r="C20764" s="5" t="s">
        <v>55</v>
      </c>
      <c r="D20764" s="5" t="s">
        <v>18</v>
      </c>
      <c r="E20764" s="5" t="s">
        <v>61</v>
      </c>
      <c r="F20764" s="6">
        <v>44593</v>
      </c>
      <c r="G20764" s="6" t="str">
        <f>TEXT(datatable[[#This Row],[дата]],"ММ")</f>
        <v>02</v>
      </c>
      <c r="H20764" s="8">
        <v>56.4788</v>
      </c>
      <c r="I20764" s="8">
        <v>39.765600000000006</v>
      </c>
      <c r="J20764" s="8">
        <f>datatable[[#This Row],[продажи_]]-datatable[[#This Row],[себестоимость_]]</f>
        <v>16.713199999999993</v>
      </c>
      <c r="L20764"/>
    </row>
    <row r="20765" spans="2:12" x14ac:dyDescent="0.4">
      <c r="B20765" s="5" t="s">
        <v>70</v>
      </c>
      <c r="C20765" s="5" t="s">
        <v>55</v>
      </c>
      <c r="D20765" s="5" t="s">
        <v>18</v>
      </c>
      <c r="E20765" s="5" t="s">
        <v>61</v>
      </c>
      <c r="F20765" s="6">
        <v>44621</v>
      </c>
      <c r="G20765" s="6" t="str">
        <f>TEXT(datatable[[#This Row],[дата]],"ММ")</f>
        <v>03</v>
      </c>
      <c r="H20765" s="8">
        <v>70.16</v>
      </c>
      <c r="I20765" s="8">
        <v>36.6096</v>
      </c>
      <c r="J20765" s="8">
        <f>datatable[[#This Row],[продажи_]]-datatable[[#This Row],[себестоимость_]]</f>
        <v>33.550399999999996</v>
      </c>
      <c r="L20765"/>
    </row>
    <row r="20766" spans="2:12" x14ac:dyDescent="0.4">
      <c r="B20766" s="5" t="s">
        <v>70</v>
      </c>
      <c r="C20766" s="5" t="s">
        <v>55</v>
      </c>
      <c r="D20766" s="5" t="s">
        <v>18</v>
      </c>
      <c r="E20766" s="5" t="s">
        <v>61</v>
      </c>
      <c r="F20766" s="6">
        <v>44652</v>
      </c>
      <c r="G20766" s="6" t="str">
        <f>TEXT(datatable[[#This Row],[дата]],"ММ")</f>
        <v>04</v>
      </c>
      <c r="H20766" s="8">
        <v>56.4788</v>
      </c>
      <c r="I20766" s="8">
        <v>33.137999999999998</v>
      </c>
      <c r="J20766" s="8">
        <f>datatable[[#This Row],[продажи_]]-datatable[[#This Row],[себестоимость_]]</f>
        <v>23.340800000000002</v>
      </c>
      <c r="L20766"/>
    </row>
    <row r="20767" spans="2:12" x14ac:dyDescent="0.4">
      <c r="B20767" s="5" t="s">
        <v>70</v>
      </c>
      <c r="C20767" s="5" t="s">
        <v>55</v>
      </c>
      <c r="D20767" s="5" t="s">
        <v>18</v>
      </c>
      <c r="E20767" s="5" t="s">
        <v>61</v>
      </c>
      <c r="F20767" s="6">
        <v>44682</v>
      </c>
      <c r="G20767" s="6" t="str">
        <f>TEXT(datatable[[#This Row],[дата]],"ММ")</f>
        <v>05</v>
      </c>
      <c r="H20767" s="8">
        <v>61.565400000000004</v>
      </c>
      <c r="I20767" s="8">
        <v>31.875600000000002</v>
      </c>
      <c r="J20767" s="8">
        <f>datatable[[#This Row],[продажи_]]-datatable[[#This Row],[себестоимость_]]</f>
        <v>29.689800000000002</v>
      </c>
      <c r="L20767"/>
    </row>
    <row r="20768" spans="2:12" x14ac:dyDescent="0.4">
      <c r="B20768" s="5" t="s">
        <v>70</v>
      </c>
      <c r="C20768" s="5" t="s">
        <v>55</v>
      </c>
      <c r="D20768" s="5" t="s">
        <v>18</v>
      </c>
      <c r="E20768" s="5" t="s">
        <v>61</v>
      </c>
      <c r="F20768" s="6">
        <v>44713</v>
      </c>
      <c r="G20768" s="6" t="str">
        <f>TEXT(datatable[[#This Row],[дата]],"ММ")</f>
        <v>06</v>
      </c>
      <c r="H20768" s="8">
        <v>58.715150000000001</v>
      </c>
      <c r="I20768" s="8">
        <v>40.344199999999994</v>
      </c>
      <c r="J20768" s="8">
        <f>datatable[[#This Row],[продажи_]]-datatable[[#This Row],[себестоимость_]]</f>
        <v>18.370950000000008</v>
      </c>
      <c r="L20768"/>
    </row>
    <row r="20769" spans="2:12" x14ac:dyDescent="0.4">
      <c r="B20769" s="5" t="s">
        <v>70</v>
      </c>
      <c r="C20769" s="5" t="s">
        <v>55</v>
      </c>
      <c r="D20769" s="5" t="s">
        <v>18</v>
      </c>
      <c r="E20769" s="5" t="s">
        <v>61</v>
      </c>
      <c r="F20769" s="6">
        <v>44743</v>
      </c>
      <c r="G20769" s="6" t="str">
        <f>TEXT(datatable[[#This Row],[дата]],"ММ")</f>
        <v>07</v>
      </c>
      <c r="H20769" s="8">
        <v>31.2212</v>
      </c>
      <c r="I20769" s="8">
        <v>17.042400000000001</v>
      </c>
      <c r="J20769" s="8">
        <f>datatable[[#This Row],[продажи_]]-datatable[[#This Row],[себестоимость_]]</f>
        <v>14.178799999999999</v>
      </c>
      <c r="L20769"/>
    </row>
    <row r="20770" spans="2:12" x14ac:dyDescent="0.4">
      <c r="B20770" s="5" t="s">
        <v>70</v>
      </c>
      <c r="C20770" s="5" t="s">
        <v>55</v>
      </c>
      <c r="D20770" s="5" t="s">
        <v>18</v>
      </c>
      <c r="E20770" s="5" t="s">
        <v>61</v>
      </c>
      <c r="F20770" s="6">
        <v>44774</v>
      </c>
      <c r="G20770" s="6" t="str">
        <f>TEXT(datatable[[#This Row],[дата]],"ММ")</f>
        <v>08</v>
      </c>
      <c r="H20770" s="8">
        <v>36.307800000000007</v>
      </c>
      <c r="I20770" s="8">
        <v>22.013100000000001</v>
      </c>
      <c r="J20770" s="8">
        <f>datatable[[#This Row],[продажи_]]-datatable[[#This Row],[себестоимость_]]</f>
        <v>14.294700000000006</v>
      </c>
      <c r="L20770"/>
    </row>
    <row r="20771" spans="2:12" x14ac:dyDescent="0.4">
      <c r="B20771" s="5" t="s">
        <v>70</v>
      </c>
      <c r="C20771" s="5" t="s">
        <v>55</v>
      </c>
      <c r="D20771" s="5" t="s">
        <v>18</v>
      </c>
      <c r="E20771" s="5" t="s">
        <v>61</v>
      </c>
      <c r="F20771" s="6">
        <v>44805</v>
      </c>
      <c r="G20771" s="6" t="str">
        <f>TEXT(datatable[[#This Row],[дата]],"ММ")</f>
        <v>09</v>
      </c>
      <c r="H20771" s="8">
        <v>40.780500000000004</v>
      </c>
      <c r="I20771" s="8">
        <v>27.615000000000002</v>
      </c>
      <c r="J20771" s="8">
        <f>datatable[[#This Row],[продажи_]]-datatable[[#This Row],[себестоимость_]]</f>
        <v>13.165500000000002</v>
      </c>
      <c r="L20771"/>
    </row>
    <row r="20772" spans="2:12" x14ac:dyDescent="0.4">
      <c r="B20772" s="5" t="s">
        <v>70</v>
      </c>
      <c r="C20772" s="5" t="s">
        <v>55</v>
      </c>
      <c r="D20772" s="5" t="s">
        <v>18</v>
      </c>
      <c r="E20772" s="5" t="s">
        <v>61</v>
      </c>
      <c r="F20772" s="6">
        <v>44835</v>
      </c>
      <c r="G20772" s="6" t="str">
        <f>TEXT(datatable[[#This Row],[дата]],"ММ")</f>
        <v>10</v>
      </c>
      <c r="H20772" s="8">
        <v>52.1815</v>
      </c>
      <c r="I20772" s="8">
        <v>41.238400000000006</v>
      </c>
      <c r="J20772" s="8">
        <f>datatable[[#This Row],[продажи_]]-datatable[[#This Row],[себестоимость_]]</f>
        <v>10.943099999999994</v>
      </c>
      <c r="L20772"/>
    </row>
    <row r="20773" spans="2:12" x14ac:dyDescent="0.4">
      <c r="B20773" s="5" t="s">
        <v>70</v>
      </c>
      <c r="C20773" s="5" t="s">
        <v>55</v>
      </c>
      <c r="D20773" s="5" t="s">
        <v>18</v>
      </c>
      <c r="E20773" s="5" t="s">
        <v>61</v>
      </c>
      <c r="F20773" s="6">
        <v>44866</v>
      </c>
      <c r="G20773" s="6" t="str">
        <f>TEXT(datatable[[#This Row],[дата]],"ММ")</f>
        <v>11</v>
      </c>
      <c r="H20773" s="8">
        <v>46.174050000000008</v>
      </c>
      <c r="I20773" s="8">
        <v>33.848099999999995</v>
      </c>
      <c r="J20773" s="8">
        <f>datatable[[#This Row],[продажи_]]-datatable[[#This Row],[себестоимость_]]</f>
        <v>12.325950000000013</v>
      </c>
      <c r="L20773"/>
    </row>
    <row r="20774" spans="2:12" x14ac:dyDescent="0.4">
      <c r="B20774" s="5" t="s">
        <v>70</v>
      </c>
      <c r="C20774" s="5" t="s">
        <v>55</v>
      </c>
      <c r="D20774" s="5" t="s">
        <v>18</v>
      </c>
      <c r="E20774" s="5" t="s">
        <v>61</v>
      </c>
      <c r="F20774" s="6">
        <v>44896</v>
      </c>
      <c r="G20774" s="6" t="str">
        <f>TEXT(datatable[[#This Row],[дата]],"ММ")</f>
        <v>12</v>
      </c>
      <c r="H20774" s="8">
        <v>54.198600000000006</v>
      </c>
      <c r="I20774" s="8">
        <v>26.826000000000001</v>
      </c>
      <c r="J20774" s="8">
        <f>datatable[[#This Row],[продажи_]]-datatable[[#This Row],[себестоимость_]]</f>
        <v>27.372600000000006</v>
      </c>
      <c r="L20774"/>
    </row>
    <row r="20775" spans="2:12" x14ac:dyDescent="0.4">
      <c r="B20775" s="5" t="s">
        <v>70</v>
      </c>
      <c r="C20775" s="5" t="s">
        <v>55</v>
      </c>
      <c r="D20775" s="5" t="s">
        <v>18</v>
      </c>
      <c r="E20775" s="5" t="s">
        <v>62</v>
      </c>
      <c r="F20775" s="6">
        <v>44562</v>
      </c>
      <c r="G20775" s="6" t="str">
        <f>TEXT(datatable[[#This Row],[дата]],"ММ")</f>
        <v>01</v>
      </c>
      <c r="H20775" s="8">
        <v>106.87950000000001</v>
      </c>
      <c r="I20775" s="8">
        <v>60.458400000000012</v>
      </c>
      <c r="J20775" s="8">
        <f>datatable[[#This Row],[продажи_]]-datatable[[#This Row],[себестоимость_]]</f>
        <v>46.421099999999996</v>
      </c>
      <c r="L20775"/>
    </row>
    <row r="20776" spans="2:12" x14ac:dyDescent="0.4">
      <c r="B20776" s="5" t="s">
        <v>70</v>
      </c>
      <c r="C20776" s="5" t="s">
        <v>55</v>
      </c>
      <c r="D20776" s="5" t="s">
        <v>18</v>
      </c>
      <c r="E20776" s="5" t="s">
        <v>62</v>
      </c>
      <c r="F20776" s="6">
        <v>44593</v>
      </c>
      <c r="G20776" s="6" t="str">
        <f>TEXT(datatable[[#This Row],[дата]],"ММ")</f>
        <v>02</v>
      </c>
      <c r="H20776" s="8">
        <v>172.59060000000002</v>
      </c>
      <c r="I20776" s="8">
        <v>85.338399999999993</v>
      </c>
      <c r="J20776" s="8">
        <f>datatable[[#This Row],[продажи_]]-datatable[[#This Row],[себестоимость_]]</f>
        <v>87.25220000000003</v>
      </c>
      <c r="L20776"/>
    </row>
    <row r="20777" spans="2:12" x14ac:dyDescent="0.4">
      <c r="B20777" s="5" t="s">
        <v>70</v>
      </c>
      <c r="C20777" s="5" t="s">
        <v>55</v>
      </c>
      <c r="D20777" s="5" t="s">
        <v>18</v>
      </c>
      <c r="E20777" s="5" t="s">
        <v>62</v>
      </c>
      <c r="F20777" s="6">
        <v>44621</v>
      </c>
      <c r="G20777" s="6" t="str">
        <f>TEXT(datatable[[#This Row],[дата]],"ММ")</f>
        <v>03</v>
      </c>
      <c r="H20777" s="8">
        <v>150.1968</v>
      </c>
      <c r="I20777" s="8">
        <v>87.577600000000004</v>
      </c>
      <c r="J20777" s="8">
        <f>datatable[[#This Row],[продажи_]]-datatable[[#This Row],[себестоимость_]]</f>
        <v>62.619199999999992</v>
      </c>
      <c r="L20777"/>
    </row>
    <row r="20778" spans="2:12" x14ac:dyDescent="0.4">
      <c r="B20778" s="5" t="s">
        <v>70</v>
      </c>
      <c r="C20778" s="5" t="s">
        <v>55</v>
      </c>
      <c r="D20778" s="5" t="s">
        <v>18</v>
      </c>
      <c r="E20778" s="5" t="s">
        <v>62</v>
      </c>
      <c r="F20778" s="6">
        <v>44652</v>
      </c>
      <c r="G20778" s="6" t="str">
        <f>TEXT(datatable[[#This Row],[дата]],"ММ")</f>
        <v>04</v>
      </c>
      <c r="H20778" s="8">
        <v>150.423</v>
      </c>
      <c r="I20778" s="8">
        <v>102.75439999999999</v>
      </c>
      <c r="J20778" s="8">
        <f>datatable[[#This Row],[продажи_]]-datatable[[#This Row],[себестоимость_]]</f>
        <v>47.668600000000012</v>
      </c>
      <c r="L20778"/>
    </row>
    <row r="20779" spans="2:12" x14ac:dyDescent="0.4">
      <c r="B20779" s="5" t="s">
        <v>70</v>
      </c>
      <c r="C20779" s="5" t="s">
        <v>55</v>
      </c>
      <c r="D20779" s="5" t="s">
        <v>18</v>
      </c>
      <c r="E20779" s="5" t="s">
        <v>62</v>
      </c>
      <c r="F20779" s="6">
        <v>44682</v>
      </c>
      <c r="G20779" s="6" t="str">
        <f>TEXT(datatable[[#This Row],[дата]],"ММ")</f>
        <v>05</v>
      </c>
      <c r="H20779" s="8">
        <v>122.148</v>
      </c>
      <c r="I20779" s="8">
        <v>73.147199999999998</v>
      </c>
      <c r="J20779" s="8">
        <f>datatable[[#This Row],[продажи_]]-datatable[[#This Row],[себестоимость_]]</f>
        <v>49.000799999999998</v>
      </c>
      <c r="L20779"/>
    </row>
    <row r="20780" spans="2:12" x14ac:dyDescent="0.4">
      <c r="B20780" s="5" t="s">
        <v>70</v>
      </c>
      <c r="C20780" s="5" t="s">
        <v>55</v>
      </c>
      <c r="D20780" s="5" t="s">
        <v>18</v>
      </c>
      <c r="E20780" s="5" t="s">
        <v>62</v>
      </c>
      <c r="F20780" s="6">
        <v>44713</v>
      </c>
      <c r="G20780" s="6" t="str">
        <f>TEXT(datatable[[#This Row],[дата]],"ММ")</f>
        <v>06</v>
      </c>
      <c r="H20780" s="8">
        <v>176.43600000000001</v>
      </c>
      <c r="I20780" s="8">
        <v>64.688000000000002</v>
      </c>
      <c r="J20780" s="8">
        <f>datatable[[#This Row],[продажи_]]-datatable[[#This Row],[себестоимость_]]</f>
        <v>111.748</v>
      </c>
      <c r="L20780"/>
    </row>
    <row r="20781" spans="2:12" x14ac:dyDescent="0.4">
      <c r="B20781" s="5" t="s">
        <v>70</v>
      </c>
      <c r="C20781" s="5" t="s">
        <v>55</v>
      </c>
      <c r="D20781" s="5" t="s">
        <v>18</v>
      </c>
      <c r="E20781" s="5" t="s">
        <v>62</v>
      </c>
      <c r="F20781" s="6">
        <v>44743</v>
      </c>
      <c r="G20781" s="6" t="str">
        <f>TEXT(datatable[[#This Row],[дата]],"ММ")</f>
        <v>07</v>
      </c>
      <c r="H20781" s="8">
        <v>105.8616</v>
      </c>
      <c r="I20781" s="8">
        <v>53.7408</v>
      </c>
      <c r="J20781" s="8">
        <f>datatable[[#This Row],[продажи_]]-datatable[[#This Row],[себестоимость_]]</f>
        <v>52.120799999999996</v>
      </c>
      <c r="L20781"/>
    </row>
    <row r="20782" spans="2:12" x14ac:dyDescent="0.4">
      <c r="B20782" s="5" t="s">
        <v>70</v>
      </c>
      <c r="C20782" s="5" t="s">
        <v>55</v>
      </c>
      <c r="D20782" s="5" t="s">
        <v>18</v>
      </c>
      <c r="E20782" s="5" t="s">
        <v>62</v>
      </c>
      <c r="F20782" s="6">
        <v>44774</v>
      </c>
      <c r="G20782" s="6" t="str">
        <f>TEXT(datatable[[#This Row],[дата]],"ММ")</f>
        <v>08</v>
      </c>
      <c r="H20782" s="8">
        <v>81.432000000000016</v>
      </c>
      <c r="I20782" s="8">
        <v>45.903599999999997</v>
      </c>
      <c r="J20782" s="8">
        <f>datatable[[#This Row],[продажи_]]-datatable[[#This Row],[себестоимость_]]</f>
        <v>35.528400000000019</v>
      </c>
      <c r="L20782"/>
    </row>
    <row r="20783" spans="2:12" x14ac:dyDescent="0.4">
      <c r="B20783" s="5" t="s">
        <v>70</v>
      </c>
      <c r="C20783" s="5" t="s">
        <v>55</v>
      </c>
      <c r="D20783" s="5" t="s">
        <v>18</v>
      </c>
      <c r="E20783" s="5" t="s">
        <v>62</v>
      </c>
      <c r="F20783" s="6">
        <v>44805</v>
      </c>
      <c r="G20783" s="6" t="str">
        <f>TEXT(datatable[[#This Row],[дата]],"ММ")</f>
        <v>09</v>
      </c>
      <c r="H20783" s="8">
        <v>133.458</v>
      </c>
      <c r="I20783" s="8">
        <v>65.31</v>
      </c>
      <c r="J20783" s="8">
        <f>datatable[[#This Row],[продажи_]]-datatable[[#This Row],[себестоимость_]]</f>
        <v>68.147999999999996</v>
      </c>
      <c r="L20783"/>
    </row>
    <row r="20784" spans="2:12" x14ac:dyDescent="0.4">
      <c r="B20784" s="5" t="s">
        <v>70</v>
      </c>
      <c r="C20784" s="5" t="s">
        <v>55</v>
      </c>
      <c r="D20784" s="5" t="s">
        <v>18</v>
      </c>
      <c r="E20784" s="5" t="s">
        <v>62</v>
      </c>
      <c r="F20784" s="6">
        <v>44835</v>
      </c>
      <c r="G20784" s="6" t="str">
        <f>TEXT(datatable[[#This Row],[дата]],"ММ")</f>
        <v>10</v>
      </c>
      <c r="H20784" s="8">
        <v>142.506</v>
      </c>
      <c r="I20784" s="8">
        <v>91.433999999999997</v>
      </c>
      <c r="J20784" s="8">
        <f>datatable[[#This Row],[продажи_]]-datatable[[#This Row],[себестоимость_]]</f>
        <v>51.072000000000003</v>
      </c>
      <c r="L20784"/>
    </row>
    <row r="20785" spans="2:12" x14ac:dyDescent="0.4">
      <c r="B20785" s="5" t="s">
        <v>70</v>
      </c>
      <c r="C20785" s="5" t="s">
        <v>55</v>
      </c>
      <c r="D20785" s="5" t="s">
        <v>18</v>
      </c>
      <c r="E20785" s="5" t="s">
        <v>62</v>
      </c>
      <c r="F20785" s="6">
        <v>44866</v>
      </c>
      <c r="G20785" s="6" t="str">
        <f>TEXT(datatable[[#This Row],[дата]],"ММ")</f>
        <v>11</v>
      </c>
      <c r="H20785" s="8">
        <v>154.38150000000002</v>
      </c>
      <c r="I20785" s="8">
        <v>68.730999999999995</v>
      </c>
      <c r="J20785" s="8">
        <f>datatable[[#This Row],[продажи_]]-datatable[[#This Row],[себестоимость_]]</f>
        <v>85.650500000000022</v>
      </c>
      <c r="L20785"/>
    </row>
    <row r="20786" spans="2:12" x14ac:dyDescent="0.4">
      <c r="B20786" s="5" t="s">
        <v>70</v>
      </c>
      <c r="C20786" s="5" t="s">
        <v>55</v>
      </c>
      <c r="D20786" s="5" t="s">
        <v>18</v>
      </c>
      <c r="E20786" s="5" t="s">
        <v>62</v>
      </c>
      <c r="F20786" s="6">
        <v>44896</v>
      </c>
      <c r="G20786" s="6" t="str">
        <f>TEXT(datatable[[#This Row],[дата]],"ММ")</f>
        <v>12</v>
      </c>
      <c r="H20786" s="8">
        <v>160.14959999999999</v>
      </c>
      <c r="I20786" s="8">
        <v>71.654399999999995</v>
      </c>
      <c r="J20786" s="8">
        <f>datatable[[#This Row],[продажи_]]-datatable[[#This Row],[себестоимость_]]</f>
        <v>88.495199999999997</v>
      </c>
      <c r="L20786"/>
    </row>
    <row r="20787" spans="2:12" x14ac:dyDescent="0.4">
      <c r="B20787" s="5" t="s">
        <v>70</v>
      </c>
      <c r="C20787" s="5" t="s">
        <v>55</v>
      </c>
      <c r="D20787" s="5" t="s">
        <v>18</v>
      </c>
      <c r="E20787" s="5" t="s">
        <v>9</v>
      </c>
      <c r="F20787" s="6">
        <v>44562</v>
      </c>
      <c r="G20787" s="6" t="str">
        <f>TEXT(datatable[[#This Row],[дата]],"ММ")</f>
        <v>01</v>
      </c>
      <c r="H20787" s="8">
        <v>82.698300000000017</v>
      </c>
      <c r="I20787" s="8">
        <v>56.286000000000001</v>
      </c>
      <c r="J20787" s="8">
        <f>datatable[[#This Row],[продажи_]]-datatable[[#This Row],[себестоимость_]]</f>
        <v>26.412300000000016</v>
      </c>
      <c r="L20787"/>
    </row>
    <row r="20788" spans="2:12" x14ac:dyDescent="0.4">
      <c r="B20788" s="5" t="s">
        <v>70</v>
      </c>
      <c r="C20788" s="5" t="s">
        <v>55</v>
      </c>
      <c r="D20788" s="5" t="s">
        <v>18</v>
      </c>
      <c r="E20788" s="5" t="s">
        <v>9</v>
      </c>
      <c r="F20788" s="6">
        <v>44593</v>
      </c>
      <c r="G20788" s="6" t="str">
        <f>TEXT(datatable[[#This Row],[дата]],"ММ")</f>
        <v>02</v>
      </c>
      <c r="H20788" s="8">
        <v>107.3982</v>
      </c>
      <c r="I20788" s="8">
        <v>69.384</v>
      </c>
      <c r="J20788" s="8">
        <f>datatable[[#This Row],[продажи_]]-datatable[[#This Row],[себестоимость_]]</f>
        <v>38.014200000000002</v>
      </c>
      <c r="L20788"/>
    </row>
    <row r="20789" spans="2:12" x14ac:dyDescent="0.4">
      <c r="B20789" s="5" t="s">
        <v>70</v>
      </c>
      <c r="C20789" s="5" t="s">
        <v>55</v>
      </c>
      <c r="D20789" s="5" t="s">
        <v>18</v>
      </c>
      <c r="E20789" s="5" t="s">
        <v>9</v>
      </c>
      <c r="F20789" s="6">
        <v>44621</v>
      </c>
      <c r="G20789" s="6" t="str">
        <f>TEXT(datatable[[#This Row],[дата]],"ММ")</f>
        <v>03</v>
      </c>
      <c r="H20789" s="8">
        <v>155.11199999999999</v>
      </c>
      <c r="I20789" s="8">
        <v>87.792000000000016</v>
      </c>
      <c r="J20789" s="8">
        <f>datatable[[#This Row],[продажи_]]-datatable[[#This Row],[себестоимость_]]</f>
        <v>67.319999999999979</v>
      </c>
      <c r="L20789"/>
    </row>
    <row r="20790" spans="2:12" x14ac:dyDescent="0.4">
      <c r="B20790" s="5" t="s">
        <v>70</v>
      </c>
      <c r="C20790" s="5" t="s">
        <v>55</v>
      </c>
      <c r="D20790" s="5" t="s">
        <v>18</v>
      </c>
      <c r="E20790" s="5" t="s">
        <v>9</v>
      </c>
      <c r="F20790" s="6">
        <v>44652</v>
      </c>
      <c r="G20790" s="6" t="str">
        <f>TEXT(datatable[[#This Row],[дата]],"ММ")</f>
        <v>04</v>
      </c>
      <c r="H20790" s="8">
        <v>123.92100000000001</v>
      </c>
      <c r="I20790" s="8">
        <v>90.860000000000014</v>
      </c>
      <c r="J20790" s="8">
        <f>datatable[[#This Row],[продажи_]]-datatable[[#This Row],[себестоимость_]]</f>
        <v>33.060999999999993</v>
      </c>
      <c r="L20790"/>
    </row>
    <row r="20791" spans="2:12" x14ac:dyDescent="0.4">
      <c r="B20791" s="5" t="s">
        <v>70</v>
      </c>
      <c r="C20791" s="5" t="s">
        <v>55</v>
      </c>
      <c r="D20791" s="5" t="s">
        <v>18</v>
      </c>
      <c r="E20791" s="5" t="s">
        <v>9</v>
      </c>
      <c r="F20791" s="6">
        <v>44682</v>
      </c>
      <c r="G20791" s="6" t="str">
        <f>TEXT(datatable[[#This Row],[дата]],"ММ")</f>
        <v>05</v>
      </c>
      <c r="H20791" s="8">
        <v>120.38039999999999</v>
      </c>
      <c r="I20791" s="8">
        <v>56.64</v>
      </c>
      <c r="J20791" s="8">
        <f>datatable[[#This Row],[продажи_]]-datatable[[#This Row],[себестоимость_]]</f>
        <v>63.740399999999994</v>
      </c>
      <c r="L20791"/>
    </row>
    <row r="20792" spans="2:12" x14ac:dyDescent="0.4">
      <c r="B20792" s="5" t="s">
        <v>70</v>
      </c>
      <c r="C20792" s="5" t="s">
        <v>55</v>
      </c>
      <c r="D20792" s="5" t="s">
        <v>18</v>
      </c>
      <c r="E20792" s="5" t="s">
        <v>9</v>
      </c>
      <c r="F20792" s="6">
        <v>44713</v>
      </c>
      <c r="G20792" s="6" t="str">
        <f>TEXT(datatable[[#This Row],[дата]],"ММ")</f>
        <v>06</v>
      </c>
      <c r="H20792" s="8">
        <v>115.06950000000001</v>
      </c>
      <c r="I20792" s="8">
        <v>67.496000000000009</v>
      </c>
      <c r="J20792" s="8">
        <f>datatable[[#This Row],[продажи_]]-datatable[[#This Row],[себестоимость_]]</f>
        <v>47.573499999999996</v>
      </c>
      <c r="L20792"/>
    </row>
    <row r="20793" spans="2:12" x14ac:dyDescent="0.4">
      <c r="B20793" s="5" t="s">
        <v>70</v>
      </c>
      <c r="C20793" s="5" t="s">
        <v>55</v>
      </c>
      <c r="D20793" s="5" t="s">
        <v>18</v>
      </c>
      <c r="E20793" s="5" t="s">
        <v>9</v>
      </c>
      <c r="F20793" s="6">
        <v>44743</v>
      </c>
      <c r="G20793" s="6" t="str">
        <f>TEXT(datatable[[#This Row],[дата]],"ММ")</f>
        <v>07</v>
      </c>
      <c r="H20793" s="8">
        <v>61.370399999999997</v>
      </c>
      <c r="I20793" s="8">
        <v>44.368000000000002</v>
      </c>
      <c r="J20793" s="8">
        <f>datatable[[#This Row],[продажи_]]-datatable[[#This Row],[себестоимость_]]</f>
        <v>17.002399999999994</v>
      </c>
      <c r="L20793"/>
    </row>
    <row r="20794" spans="2:12" x14ac:dyDescent="0.4">
      <c r="B20794" s="5" t="s">
        <v>70</v>
      </c>
      <c r="C20794" s="5" t="s">
        <v>55</v>
      </c>
      <c r="D20794" s="5" t="s">
        <v>18</v>
      </c>
      <c r="E20794" s="5" t="s">
        <v>9</v>
      </c>
      <c r="F20794" s="6">
        <v>44774</v>
      </c>
      <c r="G20794" s="6" t="str">
        <f>TEXT(datatable[[#This Row],[дата]],"ММ")</f>
        <v>08</v>
      </c>
      <c r="H20794" s="8">
        <v>73.593900000000005</v>
      </c>
      <c r="I20794" s="8">
        <v>43.542000000000002</v>
      </c>
      <c r="J20794" s="8">
        <f>datatable[[#This Row],[продажи_]]-datatable[[#This Row],[себестоимость_]]</f>
        <v>30.051900000000003</v>
      </c>
      <c r="L20794"/>
    </row>
    <row r="20795" spans="2:12" x14ac:dyDescent="0.4">
      <c r="B20795" s="5" t="s">
        <v>70</v>
      </c>
      <c r="C20795" s="5" t="s">
        <v>55</v>
      </c>
      <c r="D20795" s="5" t="s">
        <v>18</v>
      </c>
      <c r="E20795" s="5" t="s">
        <v>9</v>
      </c>
      <c r="F20795" s="6">
        <v>44805</v>
      </c>
      <c r="G20795" s="6" t="str">
        <f>TEXT(datatable[[#This Row],[дата]],"ММ")</f>
        <v>09</v>
      </c>
      <c r="H20795" s="8">
        <v>77.555999999999997</v>
      </c>
      <c r="I20795" s="8">
        <v>57.23</v>
      </c>
      <c r="J20795" s="8">
        <f>datatable[[#This Row],[продажи_]]-datatable[[#This Row],[себестоимость_]]</f>
        <v>20.326000000000001</v>
      </c>
      <c r="L20795"/>
    </row>
    <row r="20796" spans="2:12" x14ac:dyDescent="0.4">
      <c r="B20796" s="5" t="s">
        <v>70</v>
      </c>
      <c r="C20796" s="5" t="s">
        <v>55</v>
      </c>
      <c r="D20796" s="5" t="s">
        <v>18</v>
      </c>
      <c r="E20796" s="5" t="s">
        <v>9</v>
      </c>
      <c r="F20796" s="6">
        <v>44835</v>
      </c>
      <c r="G20796" s="6" t="str">
        <f>TEXT(datatable[[#This Row],[дата]],"ММ")</f>
        <v>10</v>
      </c>
      <c r="H20796" s="8">
        <v>121.56059999999999</v>
      </c>
      <c r="I20796" s="8">
        <v>81.774000000000001</v>
      </c>
      <c r="J20796" s="8">
        <f>datatable[[#This Row],[продажи_]]-datatable[[#This Row],[себестоимость_]]</f>
        <v>39.786599999999993</v>
      </c>
      <c r="L20796"/>
    </row>
    <row r="20797" spans="2:12" x14ac:dyDescent="0.4">
      <c r="B20797" s="5" t="s">
        <v>70</v>
      </c>
      <c r="C20797" s="5" t="s">
        <v>55</v>
      </c>
      <c r="D20797" s="5" t="s">
        <v>18</v>
      </c>
      <c r="E20797" s="5" t="s">
        <v>9</v>
      </c>
      <c r="F20797" s="6">
        <v>44866</v>
      </c>
      <c r="G20797" s="6" t="str">
        <f>TEXT(datatable[[#This Row],[дата]],"ММ")</f>
        <v>11</v>
      </c>
      <c r="H20797" s="8">
        <v>97.5351</v>
      </c>
      <c r="I20797" s="8">
        <v>91.272999999999996</v>
      </c>
      <c r="J20797" s="8">
        <f>datatable[[#This Row],[продажи_]]-datatable[[#This Row],[себестоимость_]]</f>
        <v>6.2621000000000038</v>
      </c>
      <c r="L20797"/>
    </row>
    <row r="20798" spans="2:12" x14ac:dyDescent="0.4">
      <c r="B20798" s="5" t="s">
        <v>70</v>
      </c>
      <c r="C20798" s="5" t="s">
        <v>55</v>
      </c>
      <c r="D20798" s="5" t="s">
        <v>18</v>
      </c>
      <c r="E20798" s="5" t="s">
        <v>9</v>
      </c>
      <c r="F20798" s="6">
        <v>44896</v>
      </c>
      <c r="G20798" s="6" t="str">
        <f>TEXT(datatable[[#This Row],[дата]],"ММ")</f>
        <v>12</v>
      </c>
      <c r="H20798" s="8">
        <v>106.218</v>
      </c>
      <c r="I20798" s="8">
        <v>82.835999999999999</v>
      </c>
      <c r="J20798" s="8">
        <f>datatable[[#This Row],[продажи_]]-datatable[[#This Row],[себестоимость_]]</f>
        <v>23.382000000000005</v>
      </c>
      <c r="L20798"/>
    </row>
    <row r="20799" spans="2:12" x14ac:dyDescent="0.4">
      <c r="B20799" s="5" t="s">
        <v>70</v>
      </c>
      <c r="C20799" s="5" t="s">
        <v>55</v>
      </c>
      <c r="D20799" s="5" t="s">
        <v>18</v>
      </c>
      <c r="E20799" s="5" t="s">
        <v>10</v>
      </c>
      <c r="F20799" s="6">
        <v>44562</v>
      </c>
      <c r="G20799" s="6" t="str">
        <f>TEXT(datatable[[#This Row],[дата]],"ММ")</f>
        <v>01</v>
      </c>
      <c r="H20799" s="8">
        <v>22.185000000000002</v>
      </c>
      <c r="I20799" s="8">
        <v>16.11675</v>
      </c>
      <c r="J20799" s="8">
        <f>datatable[[#This Row],[продажи_]]-datatable[[#This Row],[себестоимость_]]</f>
        <v>6.0682500000000026</v>
      </c>
      <c r="L20799"/>
    </row>
    <row r="20800" spans="2:12" x14ac:dyDescent="0.4">
      <c r="B20800" s="5" t="s">
        <v>70</v>
      </c>
      <c r="C20800" s="5" t="s">
        <v>55</v>
      </c>
      <c r="D20800" s="5" t="s">
        <v>18</v>
      </c>
      <c r="E20800" s="5" t="s">
        <v>10</v>
      </c>
      <c r="F20800" s="6">
        <v>44593</v>
      </c>
      <c r="G20800" s="6" t="str">
        <f>TEXT(datatable[[#This Row],[дата]],"ММ")</f>
        <v>02</v>
      </c>
      <c r="H20800" s="8">
        <v>32.886000000000003</v>
      </c>
      <c r="I20800" s="8">
        <v>27.973400000000002</v>
      </c>
      <c r="J20800" s="8">
        <f>datatable[[#This Row],[продажи_]]-datatable[[#This Row],[себестоимость_]]</f>
        <v>4.9126000000000012</v>
      </c>
      <c r="L20800"/>
    </row>
    <row r="20801" spans="2:12" x14ac:dyDescent="0.4">
      <c r="B20801" s="5" t="s">
        <v>70</v>
      </c>
      <c r="C20801" s="5" t="s">
        <v>55</v>
      </c>
      <c r="D20801" s="5" t="s">
        <v>18</v>
      </c>
      <c r="E20801" s="5" t="s">
        <v>10</v>
      </c>
      <c r="F20801" s="6">
        <v>44621</v>
      </c>
      <c r="G20801" s="6" t="str">
        <f>TEXT(datatable[[#This Row],[дата]],"ММ")</f>
        <v>03</v>
      </c>
      <c r="H20801" s="8">
        <v>47.327999999999996</v>
      </c>
      <c r="I20801" s="8">
        <v>29.255199999999999</v>
      </c>
      <c r="J20801" s="8">
        <f>datatable[[#This Row],[продажи_]]-datatable[[#This Row],[себестоимость_]]</f>
        <v>18.072799999999997</v>
      </c>
      <c r="L20801"/>
    </row>
    <row r="20802" spans="2:12" x14ac:dyDescent="0.4">
      <c r="B20802" s="5" t="s">
        <v>70</v>
      </c>
      <c r="C20802" s="5" t="s">
        <v>55</v>
      </c>
      <c r="D20802" s="5" t="s">
        <v>18</v>
      </c>
      <c r="E20802" s="5" t="s">
        <v>10</v>
      </c>
      <c r="F20802" s="6">
        <v>44652</v>
      </c>
      <c r="G20802" s="6" t="str">
        <f>TEXT(datatable[[#This Row],[дата]],"ММ")</f>
        <v>04</v>
      </c>
      <c r="H20802" s="8">
        <v>37.758000000000003</v>
      </c>
      <c r="I20802" s="8">
        <v>28.501200000000001</v>
      </c>
      <c r="J20802" s="8">
        <f>datatable[[#This Row],[продажи_]]-datatable[[#This Row],[себестоимость_]]</f>
        <v>9.2568000000000019</v>
      </c>
      <c r="L20802"/>
    </row>
    <row r="20803" spans="2:12" x14ac:dyDescent="0.4">
      <c r="B20803" s="5" t="s">
        <v>70</v>
      </c>
      <c r="C20803" s="5" t="s">
        <v>55</v>
      </c>
      <c r="D20803" s="5" t="s">
        <v>18</v>
      </c>
      <c r="E20803" s="5" t="s">
        <v>10</v>
      </c>
      <c r="F20803" s="6">
        <v>44682</v>
      </c>
      <c r="G20803" s="6" t="str">
        <f>TEXT(datatable[[#This Row],[дата]],"ММ")</f>
        <v>05</v>
      </c>
      <c r="H20803" s="8">
        <v>36.888000000000005</v>
      </c>
      <c r="I20803" s="8">
        <v>26.465399999999999</v>
      </c>
      <c r="J20803" s="8">
        <f>datatable[[#This Row],[продажи_]]-datatable[[#This Row],[себестоимость_]]</f>
        <v>10.422600000000006</v>
      </c>
      <c r="L20803"/>
    </row>
    <row r="20804" spans="2:12" x14ac:dyDescent="0.4">
      <c r="B20804" s="5" t="s">
        <v>70</v>
      </c>
      <c r="C20804" s="5" t="s">
        <v>55</v>
      </c>
      <c r="D20804" s="5" t="s">
        <v>18</v>
      </c>
      <c r="E20804" s="5" t="s">
        <v>10</v>
      </c>
      <c r="F20804" s="6">
        <v>44713</v>
      </c>
      <c r="G20804" s="6" t="str">
        <f>TEXT(datatable[[#This Row],[дата]],"ММ")</f>
        <v>06</v>
      </c>
      <c r="H20804" s="8">
        <v>40.716000000000008</v>
      </c>
      <c r="I20804" s="8">
        <v>25.24015</v>
      </c>
      <c r="J20804" s="8">
        <f>datatable[[#This Row],[продажи_]]-datatable[[#This Row],[себестоимость_]]</f>
        <v>15.475850000000008</v>
      </c>
      <c r="L20804"/>
    </row>
    <row r="20805" spans="2:12" x14ac:dyDescent="0.4">
      <c r="B20805" s="5" t="s">
        <v>70</v>
      </c>
      <c r="C20805" s="5" t="s">
        <v>55</v>
      </c>
      <c r="D20805" s="5" t="s">
        <v>18</v>
      </c>
      <c r="E20805" s="5" t="s">
        <v>10</v>
      </c>
      <c r="F20805" s="6">
        <v>44743</v>
      </c>
      <c r="G20805" s="6" t="str">
        <f>TEXT(datatable[[#This Row],[дата]],"ММ")</f>
        <v>07</v>
      </c>
      <c r="H20805" s="8">
        <v>20.416</v>
      </c>
      <c r="I20805" s="8">
        <v>12.818</v>
      </c>
      <c r="J20805" s="8">
        <f>datatable[[#This Row],[продажи_]]-datatable[[#This Row],[себестоимость_]]</f>
        <v>7.5980000000000008</v>
      </c>
      <c r="L20805"/>
    </row>
    <row r="20806" spans="2:12" x14ac:dyDescent="0.4">
      <c r="B20806" s="5" t="s">
        <v>70</v>
      </c>
      <c r="C20806" s="5" t="s">
        <v>55</v>
      </c>
      <c r="D20806" s="5" t="s">
        <v>18</v>
      </c>
      <c r="E20806" s="5" t="s">
        <v>10</v>
      </c>
      <c r="F20806" s="6">
        <v>44774</v>
      </c>
      <c r="G20806" s="6" t="str">
        <f>TEXT(datatable[[#This Row],[дата]],"ММ")</f>
        <v>08</v>
      </c>
      <c r="H20806" s="8">
        <v>22.185000000000002</v>
      </c>
      <c r="I20806" s="8">
        <v>14.250599999999999</v>
      </c>
      <c r="J20806" s="8">
        <f>datatable[[#This Row],[продажи_]]-datatable[[#This Row],[себестоимость_]]</f>
        <v>7.9344000000000037</v>
      </c>
      <c r="L20806"/>
    </row>
    <row r="20807" spans="2:12" x14ac:dyDescent="0.4">
      <c r="B20807" s="5" t="s">
        <v>70</v>
      </c>
      <c r="C20807" s="5" t="s">
        <v>55</v>
      </c>
      <c r="D20807" s="5" t="s">
        <v>18</v>
      </c>
      <c r="E20807" s="5" t="s">
        <v>10</v>
      </c>
      <c r="F20807" s="6">
        <v>44805</v>
      </c>
      <c r="G20807" s="6" t="str">
        <f>TEXT(datatable[[#This Row],[дата]],"ММ")</f>
        <v>09</v>
      </c>
      <c r="H20807" s="8">
        <v>27.259999999999998</v>
      </c>
      <c r="I20807" s="8">
        <v>18.850000000000001</v>
      </c>
      <c r="J20807" s="8">
        <f>datatable[[#This Row],[продажи_]]-datatable[[#This Row],[себестоимость_]]</f>
        <v>8.4099999999999966</v>
      </c>
      <c r="L20807"/>
    </row>
    <row r="20808" spans="2:12" x14ac:dyDescent="0.4">
      <c r="B20808" s="5" t="s">
        <v>70</v>
      </c>
      <c r="C20808" s="5" t="s">
        <v>55</v>
      </c>
      <c r="D20808" s="5" t="s">
        <v>18</v>
      </c>
      <c r="E20808" s="5" t="s">
        <v>10</v>
      </c>
      <c r="F20808" s="6">
        <v>44835</v>
      </c>
      <c r="G20808" s="6" t="str">
        <f>TEXT(datatable[[#This Row],[дата]],"ММ")</f>
        <v>10</v>
      </c>
      <c r="H20808" s="8">
        <v>45.878</v>
      </c>
      <c r="I20808" s="8">
        <v>23.223200000000002</v>
      </c>
      <c r="J20808" s="8">
        <f>datatable[[#This Row],[продажи_]]-datatable[[#This Row],[себестоимость_]]</f>
        <v>22.654799999999998</v>
      </c>
      <c r="L20808"/>
    </row>
    <row r="20809" spans="2:12" x14ac:dyDescent="0.4">
      <c r="B20809" s="5" t="s">
        <v>70</v>
      </c>
      <c r="C20809" s="5" t="s">
        <v>55</v>
      </c>
      <c r="D20809" s="5" t="s">
        <v>18</v>
      </c>
      <c r="E20809" s="5" t="s">
        <v>10</v>
      </c>
      <c r="F20809" s="6">
        <v>44866</v>
      </c>
      <c r="G20809" s="6" t="str">
        <f>TEXT(datatable[[#This Row],[дата]],"ММ")</f>
        <v>11</v>
      </c>
      <c r="H20809" s="8">
        <v>31.668000000000003</v>
      </c>
      <c r="I20809" s="8">
        <v>23.769849999999998</v>
      </c>
      <c r="J20809" s="8">
        <f>datatable[[#This Row],[продажи_]]-datatable[[#This Row],[себестоимость_]]</f>
        <v>7.8981500000000047</v>
      </c>
      <c r="L20809"/>
    </row>
    <row r="20810" spans="2:12" x14ac:dyDescent="0.4">
      <c r="B20810" s="5" t="s">
        <v>70</v>
      </c>
      <c r="C20810" s="5" t="s">
        <v>55</v>
      </c>
      <c r="D20810" s="5" t="s">
        <v>18</v>
      </c>
      <c r="E20810" s="5" t="s">
        <v>10</v>
      </c>
      <c r="F20810" s="6">
        <v>44896</v>
      </c>
      <c r="G20810" s="6" t="str">
        <f>TEXT(datatable[[#This Row],[дата]],"ММ")</f>
        <v>12</v>
      </c>
      <c r="H20810" s="8">
        <v>36.192000000000007</v>
      </c>
      <c r="I20810" s="8">
        <v>26.9178</v>
      </c>
      <c r="J20810" s="8">
        <f>datatable[[#This Row],[продажи_]]-datatable[[#This Row],[себестоимость_]]</f>
        <v>9.2742000000000075</v>
      </c>
      <c r="L20810"/>
    </row>
    <row r="20811" spans="2:12" x14ac:dyDescent="0.4">
      <c r="B20811" s="5" t="s">
        <v>70</v>
      </c>
      <c r="C20811" s="5" t="s">
        <v>55</v>
      </c>
      <c r="D20811" s="5" t="s">
        <v>18</v>
      </c>
      <c r="E20811" s="5" t="s">
        <v>7</v>
      </c>
      <c r="F20811" s="6">
        <v>44562</v>
      </c>
      <c r="G20811" s="6" t="str">
        <f>TEXT(datatable[[#This Row],[дата]],"ММ")</f>
        <v>01</v>
      </c>
      <c r="H20811" s="8">
        <v>5.7460499999999994</v>
      </c>
      <c r="I20811" s="8">
        <v>1.3923000000000001</v>
      </c>
      <c r="J20811" s="8">
        <f>datatable[[#This Row],[продажи_]]-datatable[[#This Row],[себестоимость_]]</f>
        <v>4.3537499999999998</v>
      </c>
      <c r="L20811"/>
    </row>
    <row r="20812" spans="2:12" x14ac:dyDescent="0.4">
      <c r="B20812" s="5" t="s">
        <v>70</v>
      </c>
      <c r="C20812" s="5" t="s">
        <v>55</v>
      </c>
      <c r="D20812" s="5" t="s">
        <v>18</v>
      </c>
      <c r="E20812" s="5" t="s">
        <v>7</v>
      </c>
      <c r="F20812" s="6">
        <v>44593</v>
      </c>
      <c r="G20812" s="6" t="str">
        <f>TEXT(datatable[[#This Row],[дата]],"ММ")</f>
        <v>02</v>
      </c>
      <c r="H20812" s="8">
        <v>7.7518000000000002</v>
      </c>
      <c r="I20812" s="8">
        <v>2.1657999999999999</v>
      </c>
      <c r="J20812" s="8">
        <f>datatable[[#This Row],[продажи_]]-datatable[[#This Row],[себестоимость_]]</f>
        <v>5.5860000000000003</v>
      </c>
      <c r="L20812"/>
    </row>
    <row r="20813" spans="2:12" x14ac:dyDescent="0.4">
      <c r="B20813" s="5" t="s">
        <v>70</v>
      </c>
      <c r="C20813" s="5" t="s">
        <v>55</v>
      </c>
      <c r="D20813" s="5" t="s">
        <v>18</v>
      </c>
      <c r="E20813" s="5" t="s">
        <v>7</v>
      </c>
      <c r="F20813" s="6">
        <v>44621</v>
      </c>
      <c r="G20813" s="6" t="str">
        <f>TEXT(datatable[[#This Row],[дата]],"ММ")</f>
        <v>03</v>
      </c>
      <c r="H20813" s="8">
        <v>9.401600000000002</v>
      </c>
      <c r="I20813" s="8">
        <v>2.8560000000000003</v>
      </c>
      <c r="J20813" s="8">
        <f>datatable[[#This Row],[продажи_]]-datatable[[#This Row],[себестоимость_]]</f>
        <v>6.5456000000000021</v>
      </c>
      <c r="L20813"/>
    </row>
    <row r="20814" spans="2:12" x14ac:dyDescent="0.4">
      <c r="B20814" s="5" t="s">
        <v>70</v>
      </c>
      <c r="C20814" s="5" t="s">
        <v>55</v>
      </c>
      <c r="D20814" s="5" t="s">
        <v>18</v>
      </c>
      <c r="E20814" s="5" t="s">
        <v>7</v>
      </c>
      <c r="F20814" s="6">
        <v>44652</v>
      </c>
      <c r="G20814" s="6" t="str">
        <f>TEXT(datatable[[#This Row],[дата]],"ММ")</f>
        <v>04</v>
      </c>
      <c r="H20814" s="8">
        <v>8.7801000000000009</v>
      </c>
      <c r="I20814" s="8">
        <v>2.8083999999999998</v>
      </c>
      <c r="J20814" s="8">
        <f>datatable[[#This Row],[продажи_]]-datatable[[#This Row],[себестоимость_]]</f>
        <v>5.9717000000000011</v>
      </c>
      <c r="L20814"/>
    </row>
    <row r="20815" spans="2:12" x14ac:dyDescent="0.4">
      <c r="B20815" s="5" t="s">
        <v>70</v>
      </c>
      <c r="C20815" s="5" t="s">
        <v>55</v>
      </c>
      <c r="D20815" s="5" t="s">
        <v>18</v>
      </c>
      <c r="E20815" s="5" t="s">
        <v>7</v>
      </c>
      <c r="F20815" s="6">
        <v>44682</v>
      </c>
      <c r="G20815" s="6" t="str">
        <f>TEXT(datatable[[#This Row],[дата]],"ММ")</f>
        <v>05</v>
      </c>
      <c r="H20815" s="8">
        <v>6.9834000000000005</v>
      </c>
      <c r="I20815" s="8">
        <v>1.8156000000000001</v>
      </c>
      <c r="J20815" s="8">
        <f>datatable[[#This Row],[продажи_]]-datatable[[#This Row],[себестоимость_]]</f>
        <v>5.1678000000000006</v>
      </c>
      <c r="L20815"/>
    </row>
    <row r="20816" spans="2:12" x14ac:dyDescent="0.4">
      <c r="B20816" s="5" t="s">
        <v>70</v>
      </c>
      <c r="C20816" s="5" t="s">
        <v>55</v>
      </c>
      <c r="D20816" s="5" t="s">
        <v>18</v>
      </c>
      <c r="E20816" s="5" t="s">
        <v>7</v>
      </c>
      <c r="F20816" s="6">
        <v>44713</v>
      </c>
      <c r="G20816" s="6" t="str">
        <f>TEXT(datatable[[#This Row],[дата]],"ММ")</f>
        <v>06</v>
      </c>
      <c r="H20816" s="8">
        <v>7.1246499999999999</v>
      </c>
      <c r="I20816" s="8">
        <v>2.2984</v>
      </c>
      <c r="J20816" s="8">
        <f>datatable[[#This Row],[продажи_]]-datatable[[#This Row],[себестоимость_]]</f>
        <v>4.8262499999999999</v>
      </c>
      <c r="L20816"/>
    </row>
    <row r="20817" spans="2:12" x14ac:dyDescent="0.4">
      <c r="B20817" s="5" t="s">
        <v>70</v>
      </c>
      <c r="C20817" s="5" t="s">
        <v>55</v>
      </c>
      <c r="D20817" s="5" t="s">
        <v>18</v>
      </c>
      <c r="E20817" s="5" t="s">
        <v>7</v>
      </c>
      <c r="F20817" s="6">
        <v>44743</v>
      </c>
      <c r="G20817" s="6" t="str">
        <f>TEXT(datatable[[#This Row],[дата]],"ММ")</f>
        <v>07</v>
      </c>
      <c r="H20817" s="8">
        <v>4.4748000000000001</v>
      </c>
      <c r="I20817" s="8">
        <v>1.4824000000000002</v>
      </c>
      <c r="J20817" s="8">
        <f>datatable[[#This Row],[продажи_]]-datatable[[#This Row],[себестоимость_]]</f>
        <v>2.9923999999999999</v>
      </c>
      <c r="L20817"/>
    </row>
    <row r="20818" spans="2:12" x14ac:dyDescent="0.4">
      <c r="B20818" s="5" t="s">
        <v>70</v>
      </c>
      <c r="C20818" s="5" t="s">
        <v>55</v>
      </c>
      <c r="D20818" s="5" t="s">
        <v>18</v>
      </c>
      <c r="E20818" s="5" t="s">
        <v>7</v>
      </c>
      <c r="F20818" s="6">
        <v>44774</v>
      </c>
      <c r="G20818" s="6" t="str">
        <f>TEXT(datatable[[#This Row],[дата]],"ММ")</f>
        <v>08</v>
      </c>
      <c r="H20818" s="8">
        <v>5.1867000000000001</v>
      </c>
      <c r="I20818" s="8">
        <v>1.3310999999999999</v>
      </c>
      <c r="J20818" s="8">
        <f>datatable[[#This Row],[продажи_]]-datatable[[#This Row],[себестоимость_]]</f>
        <v>3.8555999999999999</v>
      </c>
      <c r="L20818"/>
    </row>
    <row r="20819" spans="2:12" x14ac:dyDescent="0.4">
      <c r="B20819" s="5" t="s">
        <v>70</v>
      </c>
      <c r="C20819" s="5" t="s">
        <v>55</v>
      </c>
      <c r="D20819" s="5" t="s">
        <v>18</v>
      </c>
      <c r="E20819" s="5" t="s">
        <v>7</v>
      </c>
      <c r="F20819" s="6">
        <v>44805</v>
      </c>
      <c r="G20819" s="6" t="str">
        <f>TEXT(datatable[[#This Row],[дата]],"ММ")</f>
        <v>09</v>
      </c>
      <c r="H20819" s="8">
        <v>5.0850000000000009</v>
      </c>
      <c r="I20819" s="8">
        <v>1.5979999999999999</v>
      </c>
      <c r="J20819" s="8">
        <f>datatable[[#This Row],[продажи_]]-datatable[[#This Row],[себестоимость_]]</f>
        <v>3.487000000000001</v>
      </c>
      <c r="L20819"/>
    </row>
    <row r="20820" spans="2:12" x14ac:dyDescent="0.4">
      <c r="B20820" s="5" t="s">
        <v>70</v>
      </c>
      <c r="C20820" s="5" t="s">
        <v>55</v>
      </c>
      <c r="D20820" s="5" t="s">
        <v>18</v>
      </c>
      <c r="E20820" s="5" t="s">
        <v>7</v>
      </c>
      <c r="F20820" s="6">
        <v>44835</v>
      </c>
      <c r="G20820" s="6" t="str">
        <f>TEXT(datatable[[#This Row],[дата]],"ММ")</f>
        <v>10</v>
      </c>
      <c r="H20820" s="8">
        <v>8.4637000000000011</v>
      </c>
      <c r="I20820" s="8">
        <v>2.8321999999999998</v>
      </c>
      <c r="J20820" s="8">
        <f>datatable[[#This Row],[продажи_]]-datatable[[#This Row],[себестоимость_]]</f>
        <v>5.6315000000000008</v>
      </c>
      <c r="L20820"/>
    </row>
    <row r="20821" spans="2:12" x14ac:dyDescent="0.4">
      <c r="B20821" s="5" t="s">
        <v>70</v>
      </c>
      <c r="C20821" s="5" t="s">
        <v>55</v>
      </c>
      <c r="D20821" s="5" t="s">
        <v>18</v>
      </c>
      <c r="E20821" s="5" t="s">
        <v>7</v>
      </c>
      <c r="F20821" s="6">
        <v>44866</v>
      </c>
      <c r="G20821" s="6" t="str">
        <f>TEXT(datatable[[#This Row],[дата]],"ММ")</f>
        <v>11</v>
      </c>
      <c r="H20821" s="8">
        <v>6.9042999999999992</v>
      </c>
      <c r="I20821" s="8">
        <v>1.768</v>
      </c>
      <c r="J20821" s="8">
        <f>datatable[[#This Row],[продажи_]]-datatable[[#This Row],[себестоимость_]]</f>
        <v>5.1362999999999994</v>
      </c>
      <c r="L20821"/>
    </row>
    <row r="20822" spans="2:12" x14ac:dyDescent="0.4">
      <c r="B20822" s="5" t="s">
        <v>70</v>
      </c>
      <c r="C20822" s="5" t="s">
        <v>55</v>
      </c>
      <c r="D20822" s="5" t="s">
        <v>18</v>
      </c>
      <c r="E20822" s="5" t="s">
        <v>7</v>
      </c>
      <c r="F20822" s="6">
        <v>44896</v>
      </c>
      <c r="G20822" s="6" t="str">
        <f>TEXT(datatable[[#This Row],[дата]],"ММ")</f>
        <v>12</v>
      </c>
      <c r="H20822" s="8">
        <v>6.9834000000000005</v>
      </c>
      <c r="I20822" s="8">
        <v>1.9787999999999999</v>
      </c>
      <c r="J20822" s="8">
        <f>datatable[[#This Row],[продажи_]]-datatable[[#This Row],[себестоимость_]]</f>
        <v>5.0046000000000008</v>
      </c>
      <c r="L20822"/>
    </row>
    <row r="20823" spans="2:12" x14ac:dyDescent="0.4">
      <c r="B20823" s="5" t="s">
        <v>70</v>
      </c>
      <c r="C20823" s="5" t="s">
        <v>55</v>
      </c>
      <c r="D20823" s="5" t="s">
        <v>18</v>
      </c>
      <c r="E20823" s="5" t="s">
        <v>7</v>
      </c>
      <c r="F20823" s="6">
        <v>44562</v>
      </c>
      <c r="G20823" s="6" t="str">
        <f>TEXT(datatable[[#This Row],[дата]],"ММ")</f>
        <v>01</v>
      </c>
      <c r="H20823" s="8">
        <v>3.4442999999999997</v>
      </c>
      <c r="I20823" s="8">
        <v>1.4508000000000001</v>
      </c>
      <c r="J20823" s="8">
        <f>datatable[[#This Row],[продажи_]]-datatable[[#This Row],[себестоимость_]]</f>
        <v>1.9934999999999996</v>
      </c>
      <c r="L20823"/>
    </row>
    <row r="20824" spans="2:12" x14ac:dyDescent="0.4">
      <c r="B20824" s="5" t="s">
        <v>70</v>
      </c>
      <c r="C20824" s="5" t="s">
        <v>55</v>
      </c>
      <c r="D20824" s="5" t="s">
        <v>18</v>
      </c>
      <c r="E20824" s="5" t="s">
        <v>7</v>
      </c>
      <c r="F20824" s="6">
        <v>44593</v>
      </c>
      <c r="G20824" s="6" t="str">
        <f>TEXT(datatable[[#This Row],[дата]],"ММ")</f>
        <v>02</v>
      </c>
      <c r="H20824" s="8">
        <v>6.4169000000000009</v>
      </c>
      <c r="I20824" s="8">
        <v>1.8444999999999998</v>
      </c>
      <c r="J20824" s="8">
        <f>datatable[[#This Row],[продажи_]]-datatable[[#This Row],[себестоимость_]]</f>
        <v>4.5724000000000009</v>
      </c>
      <c r="L20824"/>
    </row>
    <row r="20825" spans="2:12" x14ac:dyDescent="0.4">
      <c r="B20825" s="5" t="s">
        <v>70</v>
      </c>
      <c r="C20825" s="5" t="s">
        <v>55</v>
      </c>
      <c r="D20825" s="5" t="s">
        <v>18</v>
      </c>
      <c r="E20825" s="5" t="s">
        <v>7</v>
      </c>
      <c r="F20825" s="6">
        <v>44621</v>
      </c>
      <c r="G20825" s="6" t="str">
        <f>TEXT(datatable[[#This Row],[дата]],"ММ")</f>
        <v>03</v>
      </c>
      <c r="H20825" s="8">
        <v>6.5504000000000007</v>
      </c>
      <c r="I20825" s="8">
        <v>2.6288</v>
      </c>
      <c r="J20825" s="8">
        <f>datatable[[#This Row],[продажи_]]-datatable[[#This Row],[себестоимость_]]</f>
        <v>3.9216000000000006</v>
      </c>
      <c r="L20825"/>
    </row>
    <row r="20826" spans="2:12" x14ac:dyDescent="0.4">
      <c r="B20826" s="5" t="s">
        <v>70</v>
      </c>
      <c r="C20826" s="5" t="s">
        <v>55</v>
      </c>
      <c r="D20826" s="5" t="s">
        <v>18</v>
      </c>
      <c r="E20826" s="5" t="s">
        <v>7</v>
      </c>
      <c r="F20826" s="6">
        <v>44652</v>
      </c>
      <c r="G20826" s="6" t="str">
        <f>TEXT(datatable[[#This Row],[дата]],"ММ")</f>
        <v>04</v>
      </c>
      <c r="H20826" s="8">
        <v>7.476</v>
      </c>
      <c r="I20826" s="8">
        <v>2.387</v>
      </c>
      <c r="J20826" s="8">
        <f>datatable[[#This Row],[продажи_]]-datatable[[#This Row],[себестоимость_]]</f>
        <v>5.0890000000000004</v>
      </c>
      <c r="L20826"/>
    </row>
    <row r="20827" spans="2:12" x14ac:dyDescent="0.4">
      <c r="B20827" s="5" t="s">
        <v>70</v>
      </c>
      <c r="C20827" s="5" t="s">
        <v>55</v>
      </c>
      <c r="D20827" s="5" t="s">
        <v>18</v>
      </c>
      <c r="E20827" s="5" t="s">
        <v>7</v>
      </c>
      <c r="F20827" s="6">
        <v>44682</v>
      </c>
      <c r="G20827" s="6" t="str">
        <f>TEXT(datatable[[#This Row],[дата]],"ММ")</f>
        <v>05</v>
      </c>
      <c r="H20827" s="8">
        <v>4.806</v>
      </c>
      <c r="I20827" s="8">
        <v>2.1762000000000001</v>
      </c>
      <c r="J20827" s="8">
        <f>datatable[[#This Row],[продажи_]]-datatable[[#This Row],[себестоимость_]]</f>
        <v>2.6297999999999999</v>
      </c>
      <c r="L20827"/>
    </row>
    <row r="20828" spans="2:12" x14ac:dyDescent="0.4">
      <c r="B20828" s="5" t="s">
        <v>70</v>
      </c>
      <c r="C20828" s="5" t="s">
        <v>55</v>
      </c>
      <c r="D20828" s="5" t="s">
        <v>18</v>
      </c>
      <c r="E20828" s="5" t="s">
        <v>7</v>
      </c>
      <c r="F20828" s="6">
        <v>44713</v>
      </c>
      <c r="G20828" s="6" t="str">
        <f>TEXT(datatable[[#This Row],[дата]],"ММ")</f>
        <v>06</v>
      </c>
      <c r="H20828" s="8">
        <v>6.4792000000000005</v>
      </c>
      <c r="I20828" s="8">
        <v>2.07545</v>
      </c>
      <c r="J20828" s="8">
        <f>datatable[[#This Row],[продажи_]]-datatable[[#This Row],[себестоимость_]]</f>
        <v>4.4037500000000005</v>
      </c>
      <c r="L20828"/>
    </row>
    <row r="20829" spans="2:12" x14ac:dyDescent="0.4">
      <c r="B20829" s="5" t="s">
        <v>70</v>
      </c>
      <c r="C20829" s="5" t="s">
        <v>55</v>
      </c>
      <c r="D20829" s="5" t="s">
        <v>18</v>
      </c>
      <c r="E20829" s="5" t="s">
        <v>7</v>
      </c>
      <c r="F20829" s="6">
        <v>44743</v>
      </c>
      <c r="G20829" s="6" t="str">
        <f>TEXT(datatable[[#This Row],[дата]],"ММ")</f>
        <v>07</v>
      </c>
      <c r="H20829" s="8">
        <v>3.8804000000000003</v>
      </c>
      <c r="I20829" s="8">
        <v>1.2276</v>
      </c>
      <c r="J20829" s="8">
        <f>datatable[[#This Row],[продажи_]]-datatable[[#This Row],[себестоимость_]]</f>
        <v>2.6528</v>
      </c>
      <c r="L20829"/>
    </row>
    <row r="20830" spans="2:12" x14ac:dyDescent="0.4">
      <c r="B20830" s="5" t="s">
        <v>70</v>
      </c>
      <c r="C20830" s="5" t="s">
        <v>55</v>
      </c>
      <c r="D20830" s="5" t="s">
        <v>18</v>
      </c>
      <c r="E20830" s="5" t="s">
        <v>7</v>
      </c>
      <c r="F20830" s="6">
        <v>44774</v>
      </c>
      <c r="G20830" s="6" t="str">
        <f>TEXT(datatable[[#This Row],[дата]],"ММ")</f>
        <v>08</v>
      </c>
      <c r="H20830" s="8">
        <v>3.6846000000000001</v>
      </c>
      <c r="I20830" s="8">
        <v>1.2834000000000001</v>
      </c>
      <c r="J20830" s="8">
        <f>datatable[[#This Row],[продажи_]]-datatable[[#This Row],[себестоимость_]]</f>
        <v>2.4012000000000002</v>
      </c>
      <c r="L20830"/>
    </row>
    <row r="20831" spans="2:12" x14ac:dyDescent="0.4">
      <c r="B20831" s="5" t="s">
        <v>70</v>
      </c>
      <c r="C20831" s="5" t="s">
        <v>55</v>
      </c>
      <c r="D20831" s="5" t="s">
        <v>18</v>
      </c>
      <c r="E20831" s="5" t="s">
        <v>7</v>
      </c>
      <c r="F20831" s="6">
        <v>44805</v>
      </c>
      <c r="G20831" s="6" t="str">
        <f>TEXT(datatable[[#This Row],[дата]],"ММ")</f>
        <v>09</v>
      </c>
      <c r="H20831" s="8">
        <v>4.5390000000000006</v>
      </c>
      <c r="I20831" s="8">
        <v>1.7205000000000001</v>
      </c>
      <c r="J20831" s="8">
        <f>datatable[[#This Row],[продажи_]]-datatable[[#This Row],[себестоимость_]]</f>
        <v>2.8185000000000002</v>
      </c>
      <c r="L20831"/>
    </row>
    <row r="20832" spans="2:12" x14ac:dyDescent="0.4">
      <c r="B20832" s="5" t="s">
        <v>70</v>
      </c>
      <c r="C20832" s="5" t="s">
        <v>55</v>
      </c>
      <c r="D20832" s="5" t="s">
        <v>18</v>
      </c>
      <c r="E20832" s="5" t="s">
        <v>7</v>
      </c>
      <c r="F20832" s="6">
        <v>44835</v>
      </c>
      <c r="G20832" s="6" t="str">
        <f>TEXT(datatable[[#This Row],[дата]],"ММ")</f>
        <v>10</v>
      </c>
      <c r="H20832" s="8">
        <v>6.9776000000000016</v>
      </c>
      <c r="I20832" s="8">
        <v>2.3218999999999999</v>
      </c>
      <c r="J20832" s="8">
        <f>datatable[[#This Row],[продажи_]]-datatable[[#This Row],[себестоимость_]]</f>
        <v>4.6557000000000013</v>
      </c>
      <c r="L20832"/>
    </row>
    <row r="20833" spans="2:12" x14ac:dyDescent="0.4">
      <c r="B20833" s="5" t="s">
        <v>70</v>
      </c>
      <c r="C20833" s="5" t="s">
        <v>55</v>
      </c>
      <c r="D20833" s="5" t="s">
        <v>18</v>
      </c>
      <c r="E20833" s="5" t="s">
        <v>7</v>
      </c>
      <c r="F20833" s="6">
        <v>44866</v>
      </c>
      <c r="G20833" s="6" t="str">
        <f>TEXT(datatable[[#This Row],[дата]],"ММ")</f>
        <v>11</v>
      </c>
      <c r="H20833" s="8">
        <v>5.8428500000000003</v>
      </c>
      <c r="I20833" s="8">
        <v>1.6523000000000001</v>
      </c>
      <c r="J20833" s="8">
        <f>datatable[[#This Row],[продажи_]]-datatable[[#This Row],[себестоимость_]]</f>
        <v>4.19055</v>
      </c>
      <c r="L20833"/>
    </row>
    <row r="20834" spans="2:12" x14ac:dyDescent="0.4">
      <c r="B20834" s="5" t="s">
        <v>70</v>
      </c>
      <c r="C20834" s="5" t="s">
        <v>55</v>
      </c>
      <c r="D20834" s="5" t="s">
        <v>18</v>
      </c>
      <c r="E20834" s="5" t="s">
        <v>7</v>
      </c>
      <c r="F20834" s="6">
        <v>44896</v>
      </c>
      <c r="G20834" s="6" t="str">
        <f>TEXT(datatable[[#This Row],[дата]],"ММ")</f>
        <v>12</v>
      </c>
      <c r="H20834" s="8">
        <v>6.194399999999999</v>
      </c>
      <c r="I20834" s="8">
        <v>2.1576</v>
      </c>
      <c r="J20834" s="8">
        <f>datatable[[#This Row],[продажи_]]-datatable[[#This Row],[себестоимость_]]</f>
        <v>4.0367999999999995</v>
      </c>
      <c r="L20834"/>
    </row>
    <row r="20835" spans="2:12" x14ac:dyDescent="0.4">
      <c r="B20835" s="5" t="s">
        <v>70</v>
      </c>
      <c r="C20835" s="5" t="s">
        <v>55</v>
      </c>
      <c r="D20835" s="5" t="s">
        <v>18</v>
      </c>
      <c r="E20835" s="5" t="s">
        <v>7</v>
      </c>
      <c r="F20835" s="6">
        <v>44562</v>
      </c>
      <c r="G20835" s="6" t="str">
        <f>TEXT(datatable[[#This Row],[дата]],"ММ")</f>
        <v>01</v>
      </c>
      <c r="H20835" s="8">
        <v>0.36855000000000004</v>
      </c>
      <c r="I20835" s="8">
        <v>0.15839999999999999</v>
      </c>
      <c r="J20835" s="8">
        <f>datatable[[#This Row],[продажи_]]-datatable[[#This Row],[себестоимость_]]</f>
        <v>0.21015000000000006</v>
      </c>
      <c r="L20835"/>
    </row>
    <row r="20836" spans="2:12" x14ac:dyDescent="0.4">
      <c r="B20836" s="5" t="s">
        <v>70</v>
      </c>
      <c r="C20836" s="5" t="s">
        <v>55</v>
      </c>
      <c r="D20836" s="5" t="s">
        <v>18</v>
      </c>
      <c r="E20836" s="5" t="s">
        <v>7</v>
      </c>
      <c r="F20836" s="6">
        <v>44593</v>
      </c>
      <c r="G20836" s="6" t="str">
        <f>TEXT(datatable[[#This Row],[дата]],"ММ")</f>
        <v>02</v>
      </c>
      <c r="H20836" s="8">
        <v>0.68670000000000009</v>
      </c>
      <c r="I20836" s="8">
        <v>0.23520000000000002</v>
      </c>
      <c r="J20836" s="8">
        <f>datatable[[#This Row],[продажи_]]-datatable[[#This Row],[себестоимость_]]</f>
        <v>0.45150000000000007</v>
      </c>
      <c r="L20836"/>
    </row>
    <row r="20837" spans="2:12" x14ac:dyDescent="0.4">
      <c r="B20837" s="5" t="s">
        <v>70</v>
      </c>
      <c r="C20837" s="5" t="s">
        <v>55</v>
      </c>
      <c r="D20837" s="5" t="s">
        <v>18</v>
      </c>
      <c r="E20837" s="5" t="s">
        <v>7</v>
      </c>
      <c r="F20837" s="6">
        <v>44621</v>
      </c>
      <c r="G20837" s="6" t="str">
        <f>TEXT(datatable[[#This Row],[дата]],"ММ")</f>
        <v>03</v>
      </c>
      <c r="H20837" s="8">
        <v>0.81359999999999988</v>
      </c>
      <c r="I20837" s="8">
        <v>0.34560000000000002</v>
      </c>
      <c r="J20837" s="8">
        <f>datatable[[#This Row],[продажи_]]-datatable[[#This Row],[себестоимость_]]</f>
        <v>0.46799999999999986</v>
      </c>
      <c r="L20837"/>
    </row>
    <row r="20838" spans="2:12" x14ac:dyDescent="0.4">
      <c r="B20838" s="5" t="s">
        <v>70</v>
      </c>
      <c r="C20838" s="5" t="s">
        <v>55</v>
      </c>
      <c r="D20838" s="5" t="s">
        <v>18</v>
      </c>
      <c r="E20838" s="5" t="s">
        <v>7</v>
      </c>
      <c r="F20838" s="6">
        <v>44652</v>
      </c>
      <c r="G20838" s="6" t="str">
        <f>TEXT(datatable[[#This Row],[дата]],"ММ")</f>
        <v>04</v>
      </c>
      <c r="H20838" s="8">
        <v>0.63</v>
      </c>
      <c r="I20838" s="8">
        <v>0.28840000000000005</v>
      </c>
      <c r="J20838" s="8">
        <f>datatable[[#This Row],[продажи_]]-datatable[[#This Row],[себестоимость_]]</f>
        <v>0.34159999999999996</v>
      </c>
      <c r="L20838"/>
    </row>
    <row r="20839" spans="2:12" x14ac:dyDescent="0.4">
      <c r="B20839" s="5" t="s">
        <v>70</v>
      </c>
      <c r="C20839" s="5" t="s">
        <v>55</v>
      </c>
      <c r="D20839" s="5" t="s">
        <v>18</v>
      </c>
      <c r="E20839" s="5" t="s">
        <v>7</v>
      </c>
      <c r="F20839" s="6">
        <v>44682</v>
      </c>
      <c r="G20839" s="6" t="str">
        <f>TEXT(datatable[[#This Row],[дата]],"ММ")</f>
        <v>05</v>
      </c>
      <c r="H20839" s="8">
        <v>0.44819999999999999</v>
      </c>
      <c r="I20839" s="8">
        <v>0.26880000000000004</v>
      </c>
      <c r="J20839" s="8">
        <f>datatable[[#This Row],[продажи_]]-datatable[[#This Row],[себестоимость_]]</f>
        <v>0.17939999999999995</v>
      </c>
      <c r="L20839"/>
    </row>
    <row r="20840" spans="2:12" x14ac:dyDescent="0.4">
      <c r="B20840" s="5" t="s">
        <v>70</v>
      </c>
      <c r="C20840" s="5" t="s">
        <v>55</v>
      </c>
      <c r="D20840" s="5" t="s">
        <v>18</v>
      </c>
      <c r="E20840" s="5" t="s">
        <v>7</v>
      </c>
      <c r="F20840" s="6">
        <v>44713</v>
      </c>
      <c r="G20840" s="6" t="str">
        <f>TEXT(datatable[[#This Row],[дата]],"ММ")</f>
        <v>06</v>
      </c>
      <c r="H20840" s="8">
        <v>0.70199999999999996</v>
      </c>
      <c r="I20840" s="8">
        <v>0.29120000000000001</v>
      </c>
      <c r="J20840" s="8">
        <f>datatable[[#This Row],[продажи_]]-datatable[[#This Row],[себестоимость_]]</f>
        <v>0.41079999999999994</v>
      </c>
      <c r="L20840"/>
    </row>
    <row r="20841" spans="2:12" x14ac:dyDescent="0.4">
      <c r="B20841" s="5" t="s">
        <v>70</v>
      </c>
      <c r="C20841" s="5" t="s">
        <v>55</v>
      </c>
      <c r="D20841" s="5" t="s">
        <v>18</v>
      </c>
      <c r="E20841" s="5" t="s">
        <v>7</v>
      </c>
      <c r="F20841" s="6">
        <v>44743</v>
      </c>
      <c r="G20841" s="6" t="str">
        <f>TEXT(datatable[[#This Row],[дата]],"ММ")</f>
        <v>07</v>
      </c>
      <c r="H20841" s="8">
        <v>0.36719999999999997</v>
      </c>
      <c r="I20841" s="8">
        <v>0.184</v>
      </c>
      <c r="J20841" s="8">
        <f>datatable[[#This Row],[продажи_]]-datatable[[#This Row],[себестоимость_]]</f>
        <v>0.18319999999999997</v>
      </c>
      <c r="L20841"/>
    </row>
    <row r="20842" spans="2:12" x14ac:dyDescent="0.4">
      <c r="B20842" s="5" t="s">
        <v>70</v>
      </c>
      <c r="C20842" s="5" t="s">
        <v>55</v>
      </c>
      <c r="D20842" s="5" t="s">
        <v>18</v>
      </c>
      <c r="E20842" s="5" t="s">
        <v>7</v>
      </c>
      <c r="F20842" s="6">
        <v>44774</v>
      </c>
      <c r="G20842" s="6" t="str">
        <f>TEXT(datatable[[#This Row],[дата]],"ММ")</f>
        <v>08</v>
      </c>
      <c r="H20842" s="8">
        <v>0.32805000000000006</v>
      </c>
      <c r="I20842" s="8">
        <v>0.21239999999999998</v>
      </c>
      <c r="J20842" s="8">
        <f>datatable[[#This Row],[продажи_]]-datatable[[#This Row],[себестоимость_]]</f>
        <v>0.11565000000000009</v>
      </c>
      <c r="L20842"/>
    </row>
    <row r="20843" spans="2:12" x14ac:dyDescent="0.4">
      <c r="B20843" s="5" t="s">
        <v>70</v>
      </c>
      <c r="C20843" s="5" t="s">
        <v>55</v>
      </c>
      <c r="D20843" s="5" t="s">
        <v>18</v>
      </c>
      <c r="E20843" s="5" t="s">
        <v>7</v>
      </c>
      <c r="F20843" s="6">
        <v>44805</v>
      </c>
      <c r="G20843" s="6" t="str">
        <f>TEXT(datatable[[#This Row],[дата]],"ММ")</f>
        <v>09</v>
      </c>
      <c r="H20843" s="8">
        <v>0.50400000000000011</v>
      </c>
      <c r="I20843" s="8">
        <v>0.21000000000000002</v>
      </c>
      <c r="J20843" s="8">
        <f>datatable[[#This Row],[продажи_]]-datatable[[#This Row],[себестоимость_]]</f>
        <v>0.29400000000000009</v>
      </c>
      <c r="L20843"/>
    </row>
    <row r="20844" spans="2:12" x14ac:dyDescent="0.4">
      <c r="B20844" s="5" t="s">
        <v>70</v>
      </c>
      <c r="C20844" s="5" t="s">
        <v>55</v>
      </c>
      <c r="D20844" s="5" t="s">
        <v>18</v>
      </c>
      <c r="E20844" s="5" t="s">
        <v>7</v>
      </c>
      <c r="F20844" s="6">
        <v>44835</v>
      </c>
      <c r="G20844" s="6" t="str">
        <f>TEXT(datatable[[#This Row],[дата]],"ММ")</f>
        <v>10</v>
      </c>
      <c r="H20844" s="8">
        <v>0.73709999999999998</v>
      </c>
      <c r="I20844" s="8">
        <v>0.26040000000000002</v>
      </c>
      <c r="J20844" s="8">
        <f>datatable[[#This Row],[продажи_]]-datatable[[#This Row],[себестоимость_]]</f>
        <v>0.47669999999999996</v>
      </c>
      <c r="L20844"/>
    </row>
    <row r="20845" spans="2:12" x14ac:dyDescent="0.4">
      <c r="B20845" s="5" t="s">
        <v>70</v>
      </c>
      <c r="C20845" s="5" t="s">
        <v>55</v>
      </c>
      <c r="D20845" s="5" t="s">
        <v>18</v>
      </c>
      <c r="E20845" s="5" t="s">
        <v>7</v>
      </c>
      <c r="F20845" s="6">
        <v>44866</v>
      </c>
      <c r="G20845" s="6" t="str">
        <f>TEXT(datatable[[#This Row],[дата]],"ММ")</f>
        <v>11</v>
      </c>
      <c r="H20845" s="8">
        <v>0.51479999999999992</v>
      </c>
      <c r="I20845" s="8">
        <v>0.2366</v>
      </c>
      <c r="J20845" s="8">
        <f>datatable[[#This Row],[продажи_]]-datatable[[#This Row],[себестоимость_]]</f>
        <v>0.27819999999999989</v>
      </c>
      <c r="L20845"/>
    </row>
    <row r="20846" spans="2:12" x14ac:dyDescent="0.4">
      <c r="B20846" s="5" t="s">
        <v>70</v>
      </c>
      <c r="C20846" s="5" t="s">
        <v>55</v>
      </c>
      <c r="D20846" s="5" t="s">
        <v>18</v>
      </c>
      <c r="E20846" s="5" t="s">
        <v>7</v>
      </c>
      <c r="F20846" s="6">
        <v>44896</v>
      </c>
      <c r="G20846" s="6" t="str">
        <f>TEXT(datatable[[#This Row],[дата]],"ММ")</f>
        <v>12</v>
      </c>
      <c r="H20846" s="8">
        <v>0.57240000000000002</v>
      </c>
      <c r="I20846" s="8">
        <v>0.2424</v>
      </c>
      <c r="J20846" s="8">
        <f>datatable[[#This Row],[продажи_]]-datatable[[#This Row],[себестоимость_]]</f>
        <v>0.33</v>
      </c>
      <c r="L20846"/>
    </row>
    <row r="20847" spans="2:12" x14ac:dyDescent="0.4">
      <c r="B20847" s="5" t="s">
        <v>70</v>
      </c>
      <c r="C20847" s="5" t="s">
        <v>55</v>
      </c>
      <c r="D20847" s="5" t="s">
        <v>18</v>
      </c>
      <c r="E20847" s="5" t="s">
        <v>7</v>
      </c>
      <c r="F20847" s="6">
        <v>44562</v>
      </c>
      <c r="G20847" s="6" t="str">
        <f>TEXT(datatable[[#This Row],[дата]],"ММ")</f>
        <v>01</v>
      </c>
      <c r="H20847" s="8">
        <v>10.015200000000002</v>
      </c>
      <c r="I20847" s="8">
        <v>4.3632</v>
      </c>
      <c r="J20847" s="8">
        <f>datatable[[#This Row],[продажи_]]-datatable[[#This Row],[себестоимость_]]</f>
        <v>5.6520000000000019</v>
      </c>
      <c r="L20847"/>
    </row>
    <row r="20848" spans="2:12" x14ac:dyDescent="0.4">
      <c r="B20848" s="5" t="s">
        <v>70</v>
      </c>
      <c r="C20848" s="5" t="s">
        <v>55</v>
      </c>
      <c r="D20848" s="5" t="s">
        <v>18</v>
      </c>
      <c r="E20848" s="5" t="s">
        <v>7</v>
      </c>
      <c r="F20848" s="6">
        <v>44593</v>
      </c>
      <c r="G20848" s="6" t="str">
        <f>TEXT(datatable[[#This Row],[дата]],"ММ")</f>
        <v>02</v>
      </c>
      <c r="H20848" s="8">
        <v>15.729000000000001</v>
      </c>
      <c r="I20848" s="8">
        <v>6.1151999999999997</v>
      </c>
      <c r="J20848" s="8">
        <f>datatable[[#This Row],[продажи_]]-datatable[[#This Row],[себестоимость_]]</f>
        <v>9.6138000000000012</v>
      </c>
      <c r="L20848"/>
    </row>
    <row r="20849" spans="2:12" x14ac:dyDescent="0.4">
      <c r="B20849" s="5" t="s">
        <v>70</v>
      </c>
      <c r="C20849" s="5" t="s">
        <v>55</v>
      </c>
      <c r="D20849" s="5" t="s">
        <v>18</v>
      </c>
      <c r="E20849" s="5" t="s">
        <v>7</v>
      </c>
      <c r="F20849" s="6">
        <v>44621</v>
      </c>
      <c r="G20849" s="6" t="str">
        <f>TEXT(datatable[[#This Row],[дата]],"ММ")</f>
        <v>03</v>
      </c>
      <c r="H20849" s="8">
        <v>18.489600000000003</v>
      </c>
      <c r="I20849" s="8">
        <v>7.2959999999999994</v>
      </c>
      <c r="J20849" s="8">
        <f>datatable[[#This Row],[продажи_]]-datatable[[#This Row],[себестоимость_]]</f>
        <v>11.193600000000004</v>
      </c>
      <c r="L20849"/>
    </row>
    <row r="20850" spans="2:12" x14ac:dyDescent="0.4">
      <c r="B20850" s="5" t="s">
        <v>70</v>
      </c>
      <c r="C20850" s="5" t="s">
        <v>55</v>
      </c>
      <c r="D20850" s="5" t="s">
        <v>18</v>
      </c>
      <c r="E20850" s="5" t="s">
        <v>7</v>
      </c>
      <c r="F20850" s="6">
        <v>44652</v>
      </c>
      <c r="G20850" s="6" t="str">
        <f>TEXT(datatable[[#This Row],[дата]],"ММ")</f>
        <v>04</v>
      </c>
      <c r="H20850" s="8">
        <v>17.8262</v>
      </c>
      <c r="I20850" s="8">
        <v>5.5103999999999997</v>
      </c>
      <c r="J20850" s="8">
        <f>datatable[[#This Row],[продажи_]]-datatable[[#This Row],[себестоимость_]]</f>
        <v>12.315799999999999</v>
      </c>
      <c r="L20850"/>
    </row>
    <row r="20851" spans="2:12" x14ac:dyDescent="0.4">
      <c r="B20851" s="5" t="s">
        <v>70</v>
      </c>
      <c r="C20851" s="5" t="s">
        <v>55</v>
      </c>
      <c r="D20851" s="5" t="s">
        <v>18</v>
      </c>
      <c r="E20851" s="5" t="s">
        <v>7</v>
      </c>
      <c r="F20851" s="6">
        <v>44682</v>
      </c>
      <c r="G20851" s="6" t="str">
        <f>TEXT(datatable[[#This Row],[дата]],"ММ")</f>
        <v>05</v>
      </c>
      <c r="H20851" s="8">
        <v>13.225200000000001</v>
      </c>
      <c r="I20851" s="8">
        <v>5.5295999999999994</v>
      </c>
      <c r="J20851" s="8">
        <f>datatable[[#This Row],[продажи_]]-datatable[[#This Row],[себестоимость_]]</f>
        <v>7.6956000000000016</v>
      </c>
      <c r="L20851"/>
    </row>
    <row r="20852" spans="2:12" x14ac:dyDescent="0.4">
      <c r="B20852" s="5" t="s">
        <v>70</v>
      </c>
      <c r="C20852" s="5" t="s">
        <v>55</v>
      </c>
      <c r="D20852" s="5" t="s">
        <v>18</v>
      </c>
      <c r="E20852" s="5" t="s">
        <v>7</v>
      </c>
      <c r="F20852" s="6">
        <v>44713</v>
      </c>
      <c r="G20852" s="6" t="str">
        <f>TEXT(datatable[[#This Row],[дата]],"ММ")</f>
        <v>06</v>
      </c>
      <c r="H20852" s="8">
        <v>13.0754</v>
      </c>
      <c r="I20852" s="8">
        <v>6.8640000000000008</v>
      </c>
      <c r="J20852" s="8">
        <f>datatable[[#This Row],[продажи_]]-datatable[[#This Row],[себестоимость_]]</f>
        <v>6.2113999999999994</v>
      </c>
      <c r="L20852"/>
    </row>
    <row r="20853" spans="2:12" x14ac:dyDescent="0.4">
      <c r="B20853" s="5" t="s">
        <v>70</v>
      </c>
      <c r="C20853" s="5" t="s">
        <v>55</v>
      </c>
      <c r="D20853" s="5" t="s">
        <v>18</v>
      </c>
      <c r="E20853" s="5" t="s">
        <v>7</v>
      </c>
      <c r="F20853" s="6">
        <v>44743</v>
      </c>
      <c r="G20853" s="6" t="str">
        <f>TEXT(datatable[[#This Row],[дата]],"ММ")</f>
        <v>07</v>
      </c>
      <c r="H20853" s="8">
        <v>8.9024000000000001</v>
      </c>
      <c r="I20853" s="8">
        <v>3.6479999999999997</v>
      </c>
      <c r="J20853" s="8">
        <f>datatable[[#This Row],[продажи_]]-datatable[[#This Row],[себестоимость_]]</f>
        <v>5.2544000000000004</v>
      </c>
      <c r="L20853"/>
    </row>
    <row r="20854" spans="2:12" x14ac:dyDescent="0.4">
      <c r="B20854" s="5" t="s">
        <v>70</v>
      </c>
      <c r="C20854" s="5" t="s">
        <v>55</v>
      </c>
      <c r="D20854" s="5" t="s">
        <v>18</v>
      </c>
      <c r="E20854" s="5" t="s">
        <v>7</v>
      </c>
      <c r="F20854" s="6">
        <v>44774</v>
      </c>
      <c r="G20854" s="6" t="str">
        <f>TEXT(datatable[[#This Row],[дата]],"ММ")</f>
        <v>08</v>
      </c>
      <c r="H20854" s="8">
        <v>10.400400000000001</v>
      </c>
      <c r="I20854" s="8">
        <v>4.7520000000000007</v>
      </c>
      <c r="J20854" s="8">
        <f>datatable[[#This Row],[продажи_]]-datatable[[#This Row],[себестоимость_]]</f>
        <v>5.6484000000000005</v>
      </c>
      <c r="L20854"/>
    </row>
    <row r="20855" spans="2:12" x14ac:dyDescent="0.4">
      <c r="B20855" s="5" t="s">
        <v>70</v>
      </c>
      <c r="C20855" s="5" t="s">
        <v>55</v>
      </c>
      <c r="D20855" s="5" t="s">
        <v>18</v>
      </c>
      <c r="E20855" s="5" t="s">
        <v>7</v>
      </c>
      <c r="F20855" s="6">
        <v>44805</v>
      </c>
      <c r="G20855" s="6" t="str">
        <f>TEXT(datatable[[#This Row],[дата]],"ММ")</f>
        <v>09</v>
      </c>
      <c r="H20855" s="8">
        <v>12.305</v>
      </c>
      <c r="I20855" s="8">
        <v>5.04</v>
      </c>
      <c r="J20855" s="8">
        <f>datatable[[#This Row],[продажи_]]-datatable[[#This Row],[себестоимость_]]</f>
        <v>7.2649999999999997</v>
      </c>
      <c r="L20855"/>
    </row>
    <row r="20856" spans="2:12" x14ac:dyDescent="0.4">
      <c r="B20856" s="5" t="s">
        <v>70</v>
      </c>
      <c r="C20856" s="5" t="s">
        <v>55</v>
      </c>
      <c r="D20856" s="5" t="s">
        <v>18</v>
      </c>
      <c r="E20856" s="5" t="s">
        <v>7</v>
      </c>
      <c r="F20856" s="6">
        <v>44835</v>
      </c>
      <c r="G20856" s="6" t="str">
        <f>TEXT(datatable[[#This Row],[дата]],"ММ")</f>
        <v>10</v>
      </c>
      <c r="H20856" s="8">
        <v>12.5832</v>
      </c>
      <c r="I20856" s="8">
        <v>6.6528</v>
      </c>
      <c r="J20856" s="8">
        <f>datatable[[#This Row],[продажи_]]-datatable[[#This Row],[себестоимость_]]</f>
        <v>5.9303999999999997</v>
      </c>
      <c r="L20856"/>
    </row>
    <row r="20857" spans="2:12" x14ac:dyDescent="0.4">
      <c r="B20857" s="5" t="s">
        <v>70</v>
      </c>
      <c r="C20857" s="5" t="s">
        <v>55</v>
      </c>
      <c r="D20857" s="5" t="s">
        <v>18</v>
      </c>
      <c r="E20857" s="5" t="s">
        <v>7</v>
      </c>
      <c r="F20857" s="6">
        <v>44866</v>
      </c>
      <c r="G20857" s="6" t="str">
        <f>TEXT(datatable[[#This Row],[дата]],"ММ")</f>
        <v>11</v>
      </c>
      <c r="H20857" s="8">
        <v>16.274699999999999</v>
      </c>
      <c r="I20857" s="8">
        <v>7.3632</v>
      </c>
      <c r="J20857" s="8">
        <f>datatable[[#This Row],[продажи_]]-datatable[[#This Row],[себестоимость_]]</f>
        <v>8.9115000000000002</v>
      </c>
      <c r="L20857"/>
    </row>
    <row r="20858" spans="2:12" x14ac:dyDescent="0.4">
      <c r="B20858" s="5" t="s">
        <v>70</v>
      </c>
      <c r="C20858" s="5" t="s">
        <v>55</v>
      </c>
      <c r="D20858" s="5" t="s">
        <v>18</v>
      </c>
      <c r="E20858" s="5" t="s">
        <v>7</v>
      </c>
      <c r="F20858" s="6">
        <v>44896</v>
      </c>
      <c r="G20858" s="6" t="str">
        <f>TEXT(datatable[[#This Row],[дата]],"ММ")</f>
        <v>12</v>
      </c>
      <c r="H20858" s="8">
        <v>10.6572</v>
      </c>
      <c r="I20858" s="8">
        <v>5.3567999999999998</v>
      </c>
      <c r="J20858" s="8">
        <f>datatable[[#This Row],[продажи_]]-datatable[[#This Row],[себестоимость_]]</f>
        <v>5.3003999999999998</v>
      </c>
      <c r="L20858"/>
    </row>
    <row r="20859" spans="2:12" x14ac:dyDescent="0.4">
      <c r="B20859" s="5" t="s">
        <v>70</v>
      </c>
      <c r="C20859" s="5" t="s">
        <v>55</v>
      </c>
      <c r="D20859" s="5" t="s">
        <v>18</v>
      </c>
      <c r="E20859" s="5" t="s">
        <v>7</v>
      </c>
      <c r="F20859" s="6">
        <v>44562</v>
      </c>
      <c r="G20859" s="6" t="str">
        <f>TEXT(datatable[[#This Row],[дата]],"ММ")</f>
        <v>01</v>
      </c>
      <c r="H20859" s="8">
        <v>6.7338000000000005</v>
      </c>
      <c r="I20859" s="8">
        <v>3.0266999999999999</v>
      </c>
      <c r="J20859" s="8">
        <f>datatable[[#This Row],[продажи_]]-datatable[[#This Row],[себестоимость_]]</f>
        <v>3.7071000000000005</v>
      </c>
      <c r="L20859"/>
    </row>
    <row r="20860" spans="2:12" x14ac:dyDescent="0.4">
      <c r="B20860" s="5" t="s">
        <v>70</v>
      </c>
      <c r="C20860" s="5" t="s">
        <v>55</v>
      </c>
      <c r="D20860" s="5" t="s">
        <v>18</v>
      </c>
      <c r="E20860" s="5" t="s">
        <v>7</v>
      </c>
      <c r="F20860" s="6">
        <v>44593</v>
      </c>
      <c r="G20860" s="6" t="str">
        <f>TEXT(datatable[[#This Row],[дата]],"ММ")</f>
        <v>02</v>
      </c>
      <c r="H20860" s="8">
        <v>14.0868</v>
      </c>
      <c r="I20860" s="8">
        <v>4.1496000000000004</v>
      </c>
      <c r="J20860" s="8">
        <f>datatable[[#This Row],[продажи_]]-datatable[[#This Row],[себестоимость_]]</f>
        <v>9.9372000000000007</v>
      </c>
      <c r="L20860"/>
    </row>
    <row r="20861" spans="2:12" x14ac:dyDescent="0.4">
      <c r="B20861" s="5" t="s">
        <v>70</v>
      </c>
      <c r="C20861" s="5" t="s">
        <v>55</v>
      </c>
      <c r="D20861" s="5" t="s">
        <v>18</v>
      </c>
      <c r="E20861" s="5" t="s">
        <v>7</v>
      </c>
      <c r="F20861" s="6">
        <v>44621</v>
      </c>
      <c r="G20861" s="6" t="str">
        <f>TEXT(datatable[[#This Row],[дата]],"ММ")</f>
        <v>03</v>
      </c>
      <c r="H20861" s="8">
        <v>13.76</v>
      </c>
      <c r="I20861" s="8">
        <v>4.7424000000000008</v>
      </c>
      <c r="J20861" s="8">
        <f>datatable[[#This Row],[продажи_]]-datatable[[#This Row],[себестоимость_]]</f>
        <v>9.0175999999999981</v>
      </c>
      <c r="L20861"/>
    </row>
    <row r="20862" spans="2:12" x14ac:dyDescent="0.4">
      <c r="B20862" s="5" t="s">
        <v>70</v>
      </c>
      <c r="C20862" s="5" t="s">
        <v>55</v>
      </c>
      <c r="D20862" s="5" t="s">
        <v>18</v>
      </c>
      <c r="E20862" s="5" t="s">
        <v>7</v>
      </c>
      <c r="F20862" s="6">
        <v>44652</v>
      </c>
      <c r="G20862" s="6" t="str">
        <f>TEXT(datatable[[#This Row],[дата]],"ММ")</f>
        <v>04</v>
      </c>
      <c r="H20862" s="8">
        <v>14.2072</v>
      </c>
      <c r="I20862" s="8">
        <v>3.3117000000000001</v>
      </c>
      <c r="J20862" s="8">
        <f>datatable[[#This Row],[продажи_]]-datatable[[#This Row],[себестоимость_]]</f>
        <v>10.8955</v>
      </c>
      <c r="L20862"/>
    </row>
    <row r="20863" spans="2:12" x14ac:dyDescent="0.4">
      <c r="B20863" s="5" t="s">
        <v>70</v>
      </c>
      <c r="C20863" s="5" t="s">
        <v>55</v>
      </c>
      <c r="D20863" s="5" t="s">
        <v>18</v>
      </c>
      <c r="E20863" s="5" t="s">
        <v>7</v>
      </c>
      <c r="F20863" s="6">
        <v>44682</v>
      </c>
      <c r="G20863" s="6" t="str">
        <f>TEXT(datatable[[#This Row],[дата]],"ММ")</f>
        <v>05</v>
      </c>
      <c r="H20863" s="8">
        <v>9.0815999999999999</v>
      </c>
      <c r="I20863" s="8">
        <v>3.6252</v>
      </c>
      <c r="J20863" s="8">
        <f>datatable[[#This Row],[продажи_]]-datatable[[#This Row],[себестоимость_]]</f>
        <v>5.4564000000000004</v>
      </c>
      <c r="L20863"/>
    </row>
    <row r="20864" spans="2:12" x14ac:dyDescent="0.4">
      <c r="B20864" s="5" t="s">
        <v>70</v>
      </c>
      <c r="C20864" s="5" t="s">
        <v>55</v>
      </c>
      <c r="D20864" s="5" t="s">
        <v>18</v>
      </c>
      <c r="E20864" s="5" t="s">
        <v>7</v>
      </c>
      <c r="F20864" s="6">
        <v>44713</v>
      </c>
      <c r="G20864" s="6" t="str">
        <f>TEXT(datatable[[#This Row],[дата]],"ММ")</f>
        <v>06</v>
      </c>
      <c r="H20864" s="8">
        <v>12.633399999999998</v>
      </c>
      <c r="I20864" s="8">
        <v>3.37155</v>
      </c>
      <c r="J20864" s="8">
        <f>datatable[[#This Row],[продажи_]]-datatable[[#This Row],[себестоимость_]]</f>
        <v>9.261849999999999</v>
      </c>
      <c r="L20864"/>
    </row>
    <row r="20865" spans="2:12" x14ac:dyDescent="0.4">
      <c r="B20865" s="5" t="s">
        <v>70</v>
      </c>
      <c r="C20865" s="5" t="s">
        <v>55</v>
      </c>
      <c r="D20865" s="5" t="s">
        <v>18</v>
      </c>
      <c r="E20865" s="5" t="s">
        <v>7</v>
      </c>
      <c r="F20865" s="6">
        <v>44743</v>
      </c>
      <c r="G20865" s="6" t="str">
        <f>TEXT(datatable[[#This Row],[дата]],"ММ")</f>
        <v>07</v>
      </c>
      <c r="H20865" s="8">
        <v>6.2607999999999997</v>
      </c>
      <c r="I20865" s="8">
        <v>2.3712000000000004</v>
      </c>
      <c r="J20865" s="8">
        <f>datatable[[#This Row],[продажи_]]-datatable[[#This Row],[себестоимость_]]</f>
        <v>3.8895999999999993</v>
      </c>
      <c r="L20865"/>
    </row>
    <row r="20866" spans="2:12" x14ac:dyDescent="0.4">
      <c r="B20866" s="5" t="s">
        <v>70</v>
      </c>
      <c r="C20866" s="5" t="s">
        <v>55</v>
      </c>
      <c r="D20866" s="5" t="s">
        <v>18</v>
      </c>
      <c r="E20866" s="5" t="s">
        <v>7</v>
      </c>
      <c r="F20866" s="6">
        <v>44774</v>
      </c>
      <c r="G20866" s="6" t="str">
        <f>TEXT(datatable[[#This Row],[дата]],"ММ")</f>
        <v>08</v>
      </c>
      <c r="H20866" s="8">
        <v>8.3592000000000013</v>
      </c>
      <c r="I20866" s="8">
        <v>2.7445500000000003</v>
      </c>
      <c r="J20866" s="8">
        <f>datatable[[#This Row],[продажи_]]-datatable[[#This Row],[себестоимость_]]</f>
        <v>5.614650000000001</v>
      </c>
      <c r="L20866"/>
    </row>
    <row r="20867" spans="2:12" x14ac:dyDescent="0.4">
      <c r="B20867" s="5" t="s">
        <v>70</v>
      </c>
      <c r="C20867" s="5" t="s">
        <v>55</v>
      </c>
      <c r="D20867" s="5" t="s">
        <v>18</v>
      </c>
      <c r="E20867" s="5" t="s">
        <v>7</v>
      </c>
      <c r="F20867" s="6">
        <v>44805</v>
      </c>
      <c r="G20867" s="6" t="str">
        <f>TEXT(datatable[[#This Row],[дата]],"ММ")</f>
        <v>09</v>
      </c>
      <c r="H20867" s="8">
        <v>9.9759999999999991</v>
      </c>
      <c r="I20867" s="8">
        <v>2.6789999999999998</v>
      </c>
      <c r="J20867" s="8">
        <f>datatable[[#This Row],[продажи_]]-datatable[[#This Row],[себестоимость_]]</f>
        <v>7.2969999999999988</v>
      </c>
      <c r="L20867"/>
    </row>
    <row r="20868" spans="2:12" x14ac:dyDescent="0.4">
      <c r="B20868" s="5" t="s">
        <v>70</v>
      </c>
      <c r="C20868" s="5" t="s">
        <v>55</v>
      </c>
      <c r="D20868" s="5" t="s">
        <v>18</v>
      </c>
      <c r="E20868" s="5" t="s">
        <v>7</v>
      </c>
      <c r="F20868" s="6">
        <v>44835</v>
      </c>
      <c r="G20868" s="6" t="str">
        <f>TEXT(datatable[[#This Row],[дата]],"ММ")</f>
        <v>10</v>
      </c>
      <c r="H20868" s="8">
        <v>11.919600000000001</v>
      </c>
      <c r="I20868" s="8">
        <v>4.7481</v>
      </c>
      <c r="J20868" s="8">
        <f>datatable[[#This Row],[продажи_]]-datatable[[#This Row],[себестоимость_]]</f>
        <v>7.1715000000000009</v>
      </c>
      <c r="L20868"/>
    </row>
    <row r="20869" spans="2:12" x14ac:dyDescent="0.4">
      <c r="B20869" s="5" t="s">
        <v>70</v>
      </c>
      <c r="C20869" s="5" t="s">
        <v>55</v>
      </c>
      <c r="D20869" s="5" t="s">
        <v>18</v>
      </c>
      <c r="E20869" s="5" t="s">
        <v>7</v>
      </c>
      <c r="F20869" s="6">
        <v>44866</v>
      </c>
      <c r="G20869" s="6" t="str">
        <f>TEXT(datatable[[#This Row],[дата]],"ММ")</f>
        <v>11</v>
      </c>
      <c r="H20869" s="8">
        <v>11.8508</v>
      </c>
      <c r="I20869" s="8">
        <v>3.8532000000000002</v>
      </c>
      <c r="J20869" s="8">
        <f>datatable[[#This Row],[продажи_]]-datatable[[#This Row],[себестоимость_]]</f>
        <v>7.9975999999999994</v>
      </c>
      <c r="L20869"/>
    </row>
    <row r="20870" spans="2:12" x14ac:dyDescent="0.4">
      <c r="B20870" s="5" t="s">
        <v>70</v>
      </c>
      <c r="C20870" s="5" t="s">
        <v>55</v>
      </c>
      <c r="D20870" s="5" t="s">
        <v>18</v>
      </c>
      <c r="E20870" s="5" t="s">
        <v>7</v>
      </c>
      <c r="F20870" s="6">
        <v>44896</v>
      </c>
      <c r="G20870" s="6" t="str">
        <f>TEXT(datatable[[#This Row],[дата]],"ММ")</f>
        <v>12</v>
      </c>
      <c r="H20870" s="8">
        <v>11.145600000000002</v>
      </c>
      <c r="I20870" s="8">
        <v>3.762</v>
      </c>
      <c r="J20870" s="8">
        <f>datatable[[#This Row],[продажи_]]-datatable[[#This Row],[себестоимость_]]</f>
        <v>7.3836000000000013</v>
      </c>
      <c r="L20870"/>
    </row>
    <row r="20871" spans="2:12" x14ac:dyDescent="0.4">
      <c r="B20871" s="5" t="s">
        <v>70</v>
      </c>
      <c r="C20871" s="5" t="s">
        <v>55</v>
      </c>
      <c r="D20871" s="5" t="s">
        <v>18</v>
      </c>
      <c r="E20871" s="5" t="s">
        <v>7</v>
      </c>
      <c r="F20871" s="6">
        <v>44562</v>
      </c>
      <c r="G20871" s="6" t="str">
        <f>TEXT(datatable[[#This Row],[дата]],"ММ")</f>
        <v>01</v>
      </c>
      <c r="H20871" s="8">
        <v>2.3512499999999998</v>
      </c>
      <c r="I20871" s="8">
        <v>1.0867499999999999</v>
      </c>
      <c r="J20871" s="8">
        <f>datatable[[#This Row],[продажи_]]-datatable[[#This Row],[себестоимость_]]</f>
        <v>1.2645</v>
      </c>
      <c r="L20871"/>
    </row>
    <row r="20872" spans="2:12" x14ac:dyDescent="0.4">
      <c r="B20872" s="5" t="s">
        <v>70</v>
      </c>
      <c r="C20872" s="5" t="s">
        <v>55</v>
      </c>
      <c r="D20872" s="5" t="s">
        <v>18</v>
      </c>
      <c r="E20872" s="5" t="s">
        <v>7</v>
      </c>
      <c r="F20872" s="6">
        <v>44593</v>
      </c>
      <c r="G20872" s="6" t="str">
        <f>TEXT(datatable[[#This Row],[дата]],"ММ")</f>
        <v>02</v>
      </c>
      <c r="H20872" s="8">
        <v>4.4274999999999993</v>
      </c>
      <c r="I20872" s="8">
        <v>1.4490000000000001</v>
      </c>
      <c r="J20872" s="8">
        <f>datatable[[#This Row],[продажи_]]-datatable[[#This Row],[себестоимость_]]</f>
        <v>2.9784999999999995</v>
      </c>
      <c r="L20872"/>
    </row>
    <row r="20873" spans="2:12" x14ac:dyDescent="0.4">
      <c r="B20873" s="5" t="s">
        <v>70</v>
      </c>
      <c r="C20873" s="5" t="s">
        <v>55</v>
      </c>
      <c r="D20873" s="5" t="s">
        <v>18</v>
      </c>
      <c r="E20873" s="5" t="s">
        <v>7</v>
      </c>
      <c r="F20873" s="6">
        <v>44621</v>
      </c>
      <c r="G20873" s="6" t="str">
        <f>TEXT(datatable[[#This Row],[дата]],"ММ")</f>
        <v>03</v>
      </c>
      <c r="H20873" s="8">
        <v>5.016</v>
      </c>
      <c r="I20873" s="8">
        <v>1.5824</v>
      </c>
      <c r="J20873" s="8">
        <f>datatable[[#This Row],[продажи_]]-datatable[[#This Row],[себестоимость_]]</f>
        <v>3.4336000000000002</v>
      </c>
      <c r="L20873"/>
    </row>
    <row r="20874" spans="2:12" x14ac:dyDescent="0.4">
      <c r="B20874" s="5" t="s">
        <v>70</v>
      </c>
      <c r="C20874" s="5" t="s">
        <v>55</v>
      </c>
      <c r="D20874" s="5" t="s">
        <v>18</v>
      </c>
      <c r="E20874" s="5" t="s">
        <v>7</v>
      </c>
      <c r="F20874" s="6">
        <v>44652</v>
      </c>
      <c r="G20874" s="6" t="str">
        <f>TEXT(datatable[[#This Row],[дата]],"ММ")</f>
        <v>04</v>
      </c>
      <c r="H20874" s="8">
        <v>4.5430000000000001</v>
      </c>
      <c r="I20874" s="8">
        <v>1.61</v>
      </c>
      <c r="J20874" s="8">
        <f>datatable[[#This Row],[продажи_]]-datatable[[#This Row],[себестоимость_]]</f>
        <v>2.9329999999999998</v>
      </c>
      <c r="L20874"/>
    </row>
    <row r="20875" spans="2:12" x14ac:dyDescent="0.4">
      <c r="B20875" s="5" t="s">
        <v>70</v>
      </c>
      <c r="C20875" s="5" t="s">
        <v>55</v>
      </c>
      <c r="D20875" s="5" t="s">
        <v>18</v>
      </c>
      <c r="E20875" s="5" t="s">
        <v>7</v>
      </c>
      <c r="F20875" s="6">
        <v>44682</v>
      </c>
      <c r="G20875" s="6" t="str">
        <f>TEXT(datatable[[#This Row],[дата]],"ММ")</f>
        <v>05</v>
      </c>
      <c r="H20875" s="8">
        <v>3.8610000000000002</v>
      </c>
      <c r="I20875" s="8">
        <v>1.2834000000000001</v>
      </c>
      <c r="J20875" s="8">
        <f>datatable[[#This Row],[продажи_]]-datatable[[#This Row],[себестоимость_]]</f>
        <v>2.5776000000000003</v>
      </c>
      <c r="L20875"/>
    </row>
    <row r="20876" spans="2:12" x14ac:dyDescent="0.4">
      <c r="B20876" s="5" t="s">
        <v>70</v>
      </c>
      <c r="C20876" s="5" t="s">
        <v>55</v>
      </c>
      <c r="D20876" s="5" t="s">
        <v>18</v>
      </c>
      <c r="E20876" s="5" t="s">
        <v>7</v>
      </c>
      <c r="F20876" s="6">
        <v>44713</v>
      </c>
      <c r="G20876" s="6" t="str">
        <f>TEXT(datatable[[#This Row],[дата]],"ММ")</f>
        <v>06</v>
      </c>
      <c r="H20876" s="8">
        <v>3.9682500000000007</v>
      </c>
      <c r="I20876" s="8">
        <v>1.5996500000000002</v>
      </c>
      <c r="J20876" s="8">
        <f>datatable[[#This Row],[продажи_]]-datatable[[#This Row],[себестоимость_]]</f>
        <v>2.3686000000000007</v>
      </c>
      <c r="L20876"/>
    </row>
    <row r="20877" spans="2:12" x14ac:dyDescent="0.4">
      <c r="B20877" s="5" t="s">
        <v>70</v>
      </c>
      <c r="C20877" s="5" t="s">
        <v>55</v>
      </c>
      <c r="D20877" s="5" t="s">
        <v>18</v>
      </c>
      <c r="E20877" s="5" t="s">
        <v>7</v>
      </c>
      <c r="F20877" s="6">
        <v>44743</v>
      </c>
      <c r="G20877" s="6" t="str">
        <f>TEXT(datatable[[#This Row],[дата]],"ММ")</f>
        <v>07</v>
      </c>
      <c r="H20877" s="8">
        <v>2.2000000000000002</v>
      </c>
      <c r="I20877" s="8">
        <v>0.79120000000000001</v>
      </c>
      <c r="J20877" s="8">
        <f>datatable[[#This Row],[продажи_]]-datatable[[#This Row],[себестоимость_]]</f>
        <v>1.4088000000000003</v>
      </c>
      <c r="L20877"/>
    </row>
    <row r="20878" spans="2:12" x14ac:dyDescent="0.4">
      <c r="B20878" s="5" t="s">
        <v>70</v>
      </c>
      <c r="C20878" s="5" t="s">
        <v>55</v>
      </c>
      <c r="D20878" s="5" t="s">
        <v>18</v>
      </c>
      <c r="E20878" s="5" t="s">
        <v>7</v>
      </c>
      <c r="F20878" s="6">
        <v>44774</v>
      </c>
      <c r="G20878" s="6" t="str">
        <f>TEXT(datatable[[#This Row],[дата]],"ММ")</f>
        <v>08</v>
      </c>
      <c r="H20878" s="8">
        <v>2.2770000000000001</v>
      </c>
      <c r="I20878" s="8">
        <v>1.0971</v>
      </c>
      <c r="J20878" s="8">
        <f>datatable[[#This Row],[продажи_]]-datatable[[#This Row],[себестоимость_]]</f>
        <v>1.1799000000000002</v>
      </c>
      <c r="L20878"/>
    </row>
    <row r="20879" spans="2:12" x14ac:dyDescent="0.4">
      <c r="B20879" s="5" t="s">
        <v>70</v>
      </c>
      <c r="C20879" s="5" t="s">
        <v>55</v>
      </c>
      <c r="D20879" s="5" t="s">
        <v>18</v>
      </c>
      <c r="E20879" s="5" t="s">
        <v>7</v>
      </c>
      <c r="F20879" s="6">
        <v>44805</v>
      </c>
      <c r="G20879" s="6" t="str">
        <f>TEXT(datatable[[#This Row],[дата]],"ММ")</f>
        <v>09</v>
      </c>
      <c r="H20879" s="8">
        <v>2.585</v>
      </c>
      <c r="I20879" s="8">
        <v>1.2535000000000003</v>
      </c>
      <c r="J20879" s="8">
        <f>datatable[[#This Row],[продажи_]]-datatable[[#This Row],[себестоимость_]]</f>
        <v>1.3314999999999997</v>
      </c>
      <c r="L20879"/>
    </row>
    <row r="20880" spans="2:12" x14ac:dyDescent="0.4">
      <c r="B20880" s="5" t="s">
        <v>70</v>
      </c>
      <c r="C20880" s="5" t="s">
        <v>55</v>
      </c>
      <c r="D20880" s="5" t="s">
        <v>18</v>
      </c>
      <c r="E20880" s="5" t="s">
        <v>7</v>
      </c>
      <c r="F20880" s="6">
        <v>44835</v>
      </c>
      <c r="G20880" s="6" t="str">
        <f>TEXT(datatable[[#This Row],[дата]],"ММ")</f>
        <v>10</v>
      </c>
      <c r="H20880" s="8">
        <v>3.5805000000000002</v>
      </c>
      <c r="I20880" s="8">
        <v>1.8353999999999999</v>
      </c>
      <c r="J20880" s="8">
        <f>datatable[[#This Row],[продажи_]]-datatable[[#This Row],[себестоимость_]]</f>
        <v>1.7451000000000003</v>
      </c>
      <c r="L20880"/>
    </row>
    <row r="20881" spans="2:12" x14ac:dyDescent="0.4">
      <c r="B20881" s="5" t="s">
        <v>70</v>
      </c>
      <c r="C20881" s="5" t="s">
        <v>55</v>
      </c>
      <c r="D20881" s="5" t="s">
        <v>18</v>
      </c>
      <c r="E20881" s="5" t="s">
        <v>7</v>
      </c>
      <c r="F20881" s="6">
        <v>44866</v>
      </c>
      <c r="G20881" s="6" t="str">
        <f>TEXT(datatable[[#This Row],[дата]],"ММ")</f>
        <v>11</v>
      </c>
      <c r="H20881" s="8">
        <v>3.8610000000000007</v>
      </c>
      <c r="I20881" s="8">
        <v>1.7192499999999999</v>
      </c>
      <c r="J20881" s="8">
        <f>datatable[[#This Row],[продажи_]]-datatable[[#This Row],[себестоимость_]]</f>
        <v>2.1417500000000009</v>
      </c>
      <c r="L20881"/>
    </row>
    <row r="20882" spans="2:12" x14ac:dyDescent="0.4">
      <c r="B20882" s="5" t="s">
        <v>70</v>
      </c>
      <c r="C20882" s="5" t="s">
        <v>55</v>
      </c>
      <c r="D20882" s="5" t="s">
        <v>18</v>
      </c>
      <c r="E20882" s="5" t="s">
        <v>7</v>
      </c>
      <c r="F20882" s="6">
        <v>44896</v>
      </c>
      <c r="G20882" s="6" t="str">
        <f>TEXT(datatable[[#This Row],[дата]],"ММ")</f>
        <v>12</v>
      </c>
      <c r="H20882" s="8">
        <v>2.9040000000000004</v>
      </c>
      <c r="I20882" s="8">
        <v>1.1315999999999999</v>
      </c>
      <c r="J20882" s="8">
        <f>datatable[[#This Row],[продажи_]]-datatable[[#This Row],[себестоимость_]]</f>
        <v>1.7724000000000004</v>
      </c>
      <c r="L20882"/>
    </row>
    <row r="20883" spans="2:12" x14ac:dyDescent="0.4">
      <c r="B20883" s="5" t="s">
        <v>67</v>
      </c>
      <c r="C20883" s="5" t="s">
        <v>57</v>
      </c>
      <c r="D20883" s="5" t="s">
        <v>19</v>
      </c>
      <c r="E20883" s="5" t="s">
        <v>60</v>
      </c>
      <c r="F20883" s="6">
        <v>44562</v>
      </c>
      <c r="G20883" s="6" t="str">
        <f>TEXT(datatable[[#This Row],[дата]],"ММ")</f>
        <v>01</v>
      </c>
      <c r="H20883" s="8">
        <v>70.292699999999996</v>
      </c>
      <c r="I20883" s="8">
        <v>37.612349999999999</v>
      </c>
      <c r="J20883" s="8">
        <f>datatable[[#This Row],[продажи_]]-datatable[[#This Row],[себестоимость_]]</f>
        <v>32.680349999999997</v>
      </c>
      <c r="L20883"/>
    </row>
    <row r="20884" spans="2:12" x14ac:dyDescent="0.4">
      <c r="B20884" s="5" t="s">
        <v>67</v>
      </c>
      <c r="C20884" s="5" t="s">
        <v>57</v>
      </c>
      <c r="D20884" s="5" t="s">
        <v>19</v>
      </c>
      <c r="E20884" s="5" t="s">
        <v>60</v>
      </c>
      <c r="F20884" s="6">
        <v>44593</v>
      </c>
      <c r="G20884" s="6" t="str">
        <f>TEXT(datatable[[#This Row],[дата]],"ММ")</f>
        <v>02</v>
      </c>
      <c r="H20884" s="8">
        <v>109.3442</v>
      </c>
      <c r="I20884" s="8">
        <v>43.749299999999998</v>
      </c>
      <c r="J20884" s="8">
        <f>datatable[[#This Row],[продажи_]]-datatable[[#This Row],[себестоимость_]]</f>
        <v>65.594899999999996</v>
      </c>
      <c r="L20884"/>
    </row>
    <row r="20885" spans="2:12" x14ac:dyDescent="0.4">
      <c r="B20885" s="5" t="s">
        <v>67</v>
      </c>
      <c r="C20885" s="5" t="s">
        <v>57</v>
      </c>
      <c r="D20885" s="5" t="s">
        <v>19</v>
      </c>
      <c r="E20885" s="5" t="s">
        <v>60</v>
      </c>
      <c r="F20885" s="6">
        <v>44621</v>
      </c>
      <c r="G20885" s="6" t="str">
        <f>TEXT(datatable[[#This Row],[дата]],"ММ")</f>
        <v>03</v>
      </c>
      <c r="H20885" s="8">
        <v>162.60480000000001</v>
      </c>
      <c r="I20885" s="8">
        <v>70.480800000000002</v>
      </c>
      <c r="J20885" s="8">
        <f>datatable[[#This Row],[продажи_]]-datatable[[#This Row],[себестоимость_]]</f>
        <v>92.124000000000009</v>
      </c>
      <c r="L20885"/>
    </row>
    <row r="20886" spans="2:12" x14ac:dyDescent="0.4">
      <c r="B20886" s="5" t="s">
        <v>67</v>
      </c>
      <c r="C20886" s="5" t="s">
        <v>57</v>
      </c>
      <c r="D20886" s="5" t="s">
        <v>19</v>
      </c>
      <c r="E20886" s="5" t="s">
        <v>60</v>
      </c>
      <c r="F20886" s="6">
        <v>44652</v>
      </c>
      <c r="G20886" s="6" t="str">
        <f>TEXT(datatable[[#This Row],[дата]],"ММ")</f>
        <v>04</v>
      </c>
      <c r="H20886" s="8">
        <v>111.979</v>
      </c>
      <c r="I20886" s="8">
        <v>54.818400000000004</v>
      </c>
      <c r="J20886" s="8">
        <f>datatable[[#This Row],[продажи_]]-datatable[[#This Row],[себестоимость_]]</f>
        <v>57.160599999999995</v>
      </c>
      <c r="L20886"/>
    </row>
    <row r="20887" spans="2:12" x14ac:dyDescent="0.4">
      <c r="B20887" s="5" t="s">
        <v>67</v>
      </c>
      <c r="C20887" s="5" t="s">
        <v>57</v>
      </c>
      <c r="D20887" s="5" t="s">
        <v>19</v>
      </c>
      <c r="E20887" s="5" t="s">
        <v>60</v>
      </c>
      <c r="F20887" s="6">
        <v>44682</v>
      </c>
      <c r="G20887" s="6" t="str">
        <f>TEXT(datatable[[#This Row],[дата]],"ММ")</f>
        <v>05</v>
      </c>
      <c r="H20887" s="8">
        <v>120.82440000000001</v>
      </c>
      <c r="I20887" s="8">
        <v>43.372799999999998</v>
      </c>
      <c r="J20887" s="8">
        <f>datatable[[#This Row],[продажи_]]-datatable[[#This Row],[себестоимость_]]</f>
        <v>77.451600000000013</v>
      </c>
      <c r="L20887"/>
    </row>
    <row r="20888" spans="2:12" x14ac:dyDescent="0.4">
      <c r="B20888" s="5" t="s">
        <v>67</v>
      </c>
      <c r="C20888" s="5" t="s">
        <v>57</v>
      </c>
      <c r="D20888" s="5" t="s">
        <v>19</v>
      </c>
      <c r="E20888" s="5" t="s">
        <v>60</v>
      </c>
      <c r="F20888" s="6">
        <v>44713</v>
      </c>
      <c r="G20888" s="6" t="str">
        <f>TEXT(datatable[[#This Row],[дата]],"ММ")</f>
        <v>06</v>
      </c>
      <c r="H20888" s="8">
        <v>139.4562</v>
      </c>
      <c r="I20888" s="8">
        <v>43.561050000000002</v>
      </c>
      <c r="J20888" s="8">
        <f>datatable[[#This Row],[продажи_]]-datatable[[#This Row],[себестоимость_]]</f>
        <v>95.895150000000001</v>
      </c>
      <c r="L20888"/>
    </row>
    <row r="20889" spans="2:12" x14ac:dyDescent="0.4">
      <c r="B20889" s="5" t="s">
        <v>67</v>
      </c>
      <c r="C20889" s="5" t="s">
        <v>57</v>
      </c>
      <c r="D20889" s="5" t="s">
        <v>19</v>
      </c>
      <c r="E20889" s="5" t="s">
        <v>60</v>
      </c>
      <c r="F20889" s="6">
        <v>44743</v>
      </c>
      <c r="G20889" s="6" t="str">
        <f>TEXT(datatable[[#This Row],[дата]],"ММ")</f>
        <v>07</v>
      </c>
      <c r="H20889" s="8">
        <v>64.740799999999993</v>
      </c>
      <c r="I20889" s="8">
        <v>24.096000000000004</v>
      </c>
      <c r="J20889" s="8">
        <f>datatable[[#This Row],[продажи_]]-datatable[[#This Row],[себестоимость_]]</f>
        <v>40.644799999999989</v>
      </c>
      <c r="L20889"/>
    </row>
    <row r="20890" spans="2:12" x14ac:dyDescent="0.4">
      <c r="B20890" s="5" t="s">
        <v>67</v>
      </c>
      <c r="C20890" s="5" t="s">
        <v>57</v>
      </c>
      <c r="D20890" s="5" t="s">
        <v>19</v>
      </c>
      <c r="E20890" s="5" t="s">
        <v>60</v>
      </c>
      <c r="F20890" s="6">
        <v>44774</v>
      </c>
      <c r="G20890" s="6" t="str">
        <f>TEXT(datatable[[#This Row],[дата]],"ММ")</f>
        <v>08</v>
      </c>
      <c r="H20890" s="8">
        <v>87.230699999999999</v>
      </c>
      <c r="I20890" s="8">
        <v>34.5627</v>
      </c>
      <c r="J20890" s="8">
        <f>datatable[[#This Row],[продажи_]]-datatable[[#This Row],[себестоимость_]]</f>
        <v>52.667999999999999</v>
      </c>
      <c r="L20890"/>
    </row>
    <row r="20891" spans="2:12" x14ac:dyDescent="0.4">
      <c r="B20891" s="5" t="s">
        <v>67</v>
      </c>
      <c r="C20891" s="5" t="s">
        <v>57</v>
      </c>
      <c r="D20891" s="5" t="s">
        <v>19</v>
      </c>
      <c r="E20891" s="5" t="s">
        <v>60</v>
      </c>
      <c r="F20891" s="6">
        <v>44805</v>
      </c>
      <c r="G20891" s="6" t="str">
        <f>TEXT(datatable[[#This Row],[дата]],"ММ")</f>
        <v>09</v>
      </c>
      <c r="H20891" s="8">
        <v>103.51000000000002</v>
      </c>
      <c r="I20891" s="8">
        <v>32.755499999999998</v>
      </c>
      <c r="J20891" s="8">
        <f>datatable[[#This Row],[продажи_]]-datatable[[#This Row],[себестоимость_]]</f>
        <v>70.754500000000021</v>
      </c>
      <c r="L20891"/>
    </row>
    <row r="20892" spans="2:12" x14ac:dyDescent="0.4">
      <c r="B20892" s="5" t="s">
        <v>67</v>
      </c>
      <c r="C20892" s="5" t="s">
        <v>57</v>
      </c>
      <c r="D20892" s="5" t="s">
        <v>19</v>
      </c>
      <c r="E20892" s="5" t="s">
        <v>60</v>
      </c>
      <c r="F20892" s="6">
        <v>44835</v>
      </c>
      <c r="G20892" s="6" t="str">
        <f>TEXT(datatable[[#This Row],[дата]],"ММ")</f>
        <v>10</v>
      </c>
      <c r="H20892" s="8">
        <v>133.0574</v>
      </c>
      <c r="I20892" s="8">
        <v>56.926800000000007</v>
      </c>
      <c r="J20892" s="8">
        <f>datatable[[#This Row],[продажи_]]-datatable[[#This Row],[себестоимость_]]</f>
        <v>76.130599999999987</v>
      </c>
      <c r="L20892"/>
    </row>
    <row r="20893" spans="2:12" x14ac:dyDescent="0.4">
      <c r="B20893" s="5" t="s">
        <v>67</v>
      </c>
      <c r="C20893" s="5" t="s">
        <v>57</v>
      </c>
      <c r="D20893" s="5" t="s">
        <v>19</v>
      </c>
      <c r="E20893" s="5" t="s">
        <v>60</v>
      </c>
      <c r="F20893" s="6">
        <v>44866</v>
      </c>
      <c r="G20893" s="6" t="str">
        <f>TEXT(datatable[[#This Row],[дата]],"ММ")</f>
        <v>11</v>
      </c>
      <c r="H20893" s="8">
        <v>105.2038</v>
      </c>
      <c r="I20893" s="8">
        <v>58.244549999999997</v>
      </c>
      <c r="J20893" s="8">
        <f>datatable[[#This Row],[продажи_]]-datatable[[#This Row],[себестоимость_]]</f>
        <v>46.959250000000004</v>
      </c>
      <c r="L20893"/>
    </row>
    <row r="20894" spans="2:12" x14ac:dyDescent="0.4">
      <c r="B20894" s="5" t="s">
        <v>67</v>
      </c>
      <c r="C20894" s="5" t="s">
        <v>57</v>
      </c>
      <c r="D20894" s="5" t="s">
        <v>19</v>
      </c>
      <c r="E20894" s="5" t="s">
        <v>60</v>
      </c>
      <c r="F20894" s="6">
        <v>44896</v>
      </c>
      <c r="G20894" s="6" t="str">
        <f>TEXT(datatable[[#This Row],[дата]],"ММ")</f>
        <v>12</v>
      </c>
      <c r="H20894" s="8">
        <v>106.14479999999999</v>
      </c>
      <c r="I20894" s="8">
        <v>53.312399999999997</v>
      </c>
      <c r="J20894" s="8">
        <f>datatable[[#This Row],[продажи_]]-datatable[[#This Row],[себестоимость_]]</f>
        <v>52.832399999999993</v>
      </c>
      <c r="L20894"/>
    </row>
    <row r="20895" spans="2:12" x14ac:dyDescent="0.4">
      <c r="B20895" s="5" t="s">
        <v>67</v>
      </c>
      <c r="C20895" s="5" t="s">
        <v>57</v>
      </c>
      <c r="D20895" s="5" t="s">
        <v>14</v>
      </c>
      <c r="E20895" s="5" t="s">
        <v>8</v>
      </c>
      <c r="F20895" s="6">
        <v>44562</v>
      </c>
      <c r="G20895" s="6" t="str">
        <f>TEXT(datatable[[#This Row],[дата]],"ММ")</f>
        <v>01</v>
      </c>
      <c r="H20895" s="8">
        <v>48.465899999999998</v>
      </c>
      <c r="I20895" s="8">
        <v>41.1372</v>
      </c>
      <c r="J20895" s="8">
        <f>datatable[[#This Row],[продажи_]]-datatable[[#This Row],[себестоимость_]]</f>
        <v>7.3286999999999978</v>
      </c>
      <c r="L20895"/>
    </row>
    <row r="20896" spans="2:12" x14ac:dyDescent="0.4">
      <c r="B20896" s="5" t="s">
        <v>67</v>
      </c>
      <c r="C20896" s="5" t="s">
        <v>57</v>
      </c>
      <c r="D20896" s="5" t="s">
        <v>14</v>
      </c>
      <c r="E20896" s="5" t="s">
        <v>8</v>
      </c>
      <c r="F20896" s="6">
        <v>44593</v>
      </c>
      <c r="G20896" s="6" t="str">
        <f>TEXT(datatable[[#This Row],[дата]],"ММ")</f>
        <v>02</v>
      </c>
      <c r="H20896" s="8">
        <v>70.00630000000001</v>
      </c>
      <c r="I20896" s="8">
        <v>52.3005</v>
      </c>
      <c r="J20896" s="8">
        <f>datatable[[#This Row],[продажи_]]-datatable[[#This Row],[себестоимость_]]</f>
        <v>17.705800000000011</v>
      </c>
      <c r="L20896"/>
    </row>
    <row r="20897" spans="2:12" x14ac:dyDescent="0.4">
      <c r="B20897" s="5" t="s">
        <v>67</v>
      </c>
      <c r="C20897" s="5" t="s">
        <v>57</v>
      </c>
      <c r="D20897" s="5" t="s">
        <v>14</v>
      </c>
      <c r="E20897" s="5" t="s">
        <v>8</v>
      </c>
      <c r="F20897" s="6">
        <v>44621</v>
      </c>
      <c r="G20897" s="6" t="str">
        <f>TEXT(datatable[[#This Row],[дата]],"ММ")</f>
        <v>03</v>
      </c>
      <c r="H20897" s="8">
        <v>101.10799999999999</v>
      </c>
      <c r="I20897" s="8">
        <v>68.210400000000007</v>
      </c>
      <c r="J20897" s="8">
        <f>datatable[[#This Row],[продажи_]]-datatable[[#This Row],[себестоимость_]]</f>
        <v>32.897599999999983</v>
      </c>
      <c r="L20897"/>
    </row>
    <row r="20898" spans="2:12" x14ac:dyDescent="0.4">
      <c r="B20898" s="5" t="s">
        <v>67</v>
      </c>
      <c r="C20898" s="5" t="s">
        <v>57</v>
      </c>
      <c r="D20898" s="5" t="s">
        <v>14</v>
      </c>
      <c r="E20898" s="5" t="s">
        <v>8</v>
      </c>
      <c r="F20898" s="6">
        <v>44652</v>
      </c>
      <c r="G20898" s="6" t="str">
        <f>TEXT(datatable[[#This Row],[дата]],"ММ")</f>
        <v>04</v>
      </c>
      <c r="H20898" s="8">
        <v>70.775600000000011</v>
      </c>
      <c r="I20898" s="8">
        <v>71.990099999999998</v>
      </c>
      <c r="J20898" s="8">
        <f>datatable[[#This Row],[продажи_]]-datatable[[#This Row],[себестоимость_]]</f>
        <v>-1.2144999999999868</v>
      </c>
      <c r="L20898"/>
    </row>
    <row r="20899" spans="2:12" x14ac:dyDescent="0.4">
      <c r="B20899" s="5" t="s">
        <v>67</v>
      </c>
      <c r="C20899" s="5" t="s">
        <v>57</v>
      </c>
      <c r="D20899" s="5" t="s">
        <v>14</v>
      </c>
      <c r="E20899" s="5" t="s">
        <v>8</v>
      </c>
      <c r="F20899" s="6">
        <v>44682</v>
      </c>
      <c r="G20899" s="6" t="str">
        <f>TEXT(datatable[[#This Row],[дата]],"ММ")</f>
        <v>05</v>
      </c>
      <c r="H20899" s="8">
        <v>71.215199999999996</v>
      </c>
      <c r="I20899" s="8">
        <v>53.267400000000002</v>
      </c>
      <c r="J20899" s="8">
        <f>datatable[[#This Row],[продажи_]]-datatable[[#This Row],[себестоимость_]]</f>
        <v>17.947799999999994</v>
      </c>
      <c r="L20899"/>
    </row>
    <row r="20900" spans="2:12" x14ac:dyDescent="0.4">
      <c r="B20900" s="5" t="s">
        <v>67</v>
      </c>
      <c r="C20900" s="5" t="s">
        <v>57</v>
      </c>
      <c r="D20900" s="5" t="s">
        <v>14</v>
      </c>
      <c r="E20900" s="5" t="s">
        <v>8</v>
      </c>
      <c r="F20900" s="6">
        <v>44713</v>
      </c>
      <c r="G20900" s="6" t="str">
        <f>TEXT(datatable[[#This Row],[дата]],"ММ")</f>
        <v>06</v>
      </c>
      <c r="H20900" s="8">
        <v>77.864150000000009</v>
      </c>
      <c r="I20900" s="8">
        <v>62.277149999999999</v>
      </c>
      <c r="J20900" s="8">
        <f>datatable[[#This Row],[продажи_]]-datatable[[#This Row],[себестоимость_]]</f>
        <v>15.58700000000001</v>
      </c>
      <c r="L20900"/>
    </row>
    <row r="20901" spans="2:12" x14ac:dyDescent="0.4">
      <c r="B20901" s="5" t="s">
        <v>67</v>
      </c>
      <c r="C20901" s="5" t="s">
        <v>57</v>
      </c>
      <c r="D20901" s="5" t="s">
        <v>14</v>
      </c>
      <c r="E20901" s="5" t="s">
        <v>8</v>
      </c>
      <c r="F20901" s="6">
        <v>44743</v>
      </c>
      <c r="G20901" s="6" t="str">
        <f>TEXT(datatable[[#This Row],[дата]],"ММ")</f>
        <v>07</v>
      </c>
      <c r="H20901" s="8">
        <v>49.235200000000006</v>
      </c>
      <c r="I20901" s="8">
        <v>30.237600000000004</v>
      </c>
      <c r="J20901" s="8">
        <f>datatable[[#This Row],[продажи_]]-datatable[[#This Row],[себестоимость_]]</f>
        <v>18.997600000000002</v>
      </c>
      <c r="L20901"/>
    </row>
    <row r="20902" spans="2:12" x14ac:dyDescent="0.4">
      <c r="B20902" s="5" t="s">
        <v>67</v>
      </c>
      <c r="C20902" s="5" t="s">
        <v>57</v>
      </c>
      <c r="D20902" s="5" t="s">
        <v>14</v>
      </c>
      <c r="E20902" s="5" t="s">
        <v>8</v>
      </c>
      <c r="F20902" s="6">
        <v>44774</v>
      </c>
      <c r="G20902" s="6" t="str">
        <f>TEXT(datatable[[#This Row],[дата]],"ММ")</f>
        <v>08</v>
      </c>
      <c r="H20902" s="8">
        <v>50.444099999999999</v>
      </c>
      <c r="I20902" s="8">
        <v>38.7639</v>
      </c>
      <c r="J20902" s="8">
        <f>datatable[[#This Row],[продажи_]]-datatable[[#This Row],[себестоимость_]]</f>
        <v>11.680199999999999</v>
      </c>
      <c r="L20902"/>
    </row>
    <row r="20903" spans="2:12" x14ac:dyDescent="0.4">
      <c r="B20903" s="5" t="s">
        <v>67</v>
      </c>
      <c r="C20903" s="5" t="s">
        <v>57</v>
      </c>
      <c r="D20903" s="5" t="s">
        <v>14</v>
      </c>
      <c r="E20903" s="5" t="s">
        <v>8</v>
      </c>
      <c r="F20903" s="6">
        <v>44805</v>
      </c>
      <c r="G20903" s="6" t="str">
        <f>TEXT(datatable[[#This Row],[дата]],"ММ")</f>
        <v>09</v>
      </c>
      <c r="H20903" s="8">
        <v>52.752000000000002</v>
      </c>
      <c r="I20903" s="8">
        <v>46.587000000000003</v>
      </c>
      <c r="J20903" s="8">
        <f>datatable[[#This Row],[продажи_]]-datatable[[#This Row],[себестоимость_]]</f>
        <v>6.1649999999999991</v>
      </c>
      <c r="L20903"/>
    </row>
    <row r="20904" spans="2:12" x14ac:dyDescent="0.4">
      <c r="B20904" s="5" t="s">
        <v>67</v>
      </c>
      <c r="C20904" s="5" t="s">
        <v>57</v>
      </c>
      <c r="D20904" s="5" t="s">
        <v>14</v>
      </c>
      <c r="E20904" s="5" t="s">
        <v>8</v>
      </c>
      <c r="F20904" s="6">
        <v>44835</v>
      </c>
      <c r="G20904" s="6" t="str">
        <f>TEXT(datatable[[#This Row],[дата]],"ММ")</f>
        <v>10</v>
      </c>
      <c r="H20904" s="8">
        <v>86.161600000000021</v>
      </c>
      <c r="I20904" s="8">
        <v>63.991200000000006</v>
      </c>
      <c r="J20904" s="8">
        <f>datatable[[#This Row],[продажи_]]-datatable[[#This Row],[себестоимость_]]</f>
        <v>22.170400000000015</v>
      </c>
      <c r="L20904"/>
    </row>
    <row r="20905" spans="2:12" x14ac:dyDescent="0.4">
      <c r="B20905" s="5" t="s">
        <v>67</v>
      </c>
      <c r="C20905" s="5" t="s">
        <v>57</v>
      </c>
      <c r="D20905" s="5" t="s">
        <v>14</v>
      </c>
      <c r="E20905" s="5" t="s">
        <v>8</v>
      </c>
      <c r="F20905" s="6">
        <v>44866</v>
      </c>
      <c r="G20905" s="6" t="str">
        <f>TEXT(datatable[[#This Row],[дата]],"ММ")</f>
        <v>11</v>
      </c>
      <c r="H20905" s="8">
        <v>75.721100000000007</v>
      </c>
      <c r="I20905" s="8">
        <v>54.849599999999995</v>
      </c>
      <c r="J20905" s="8">
        <f>datatable[[#This Row],[продажи_]]-datatable[[#This Row],[себестоимость_]]</f>
        <v>20.871500000000012</v>
      </c>
      <c r="L20905"/>
    </row>
    <row r="20906" spans="2:12" x14ac:dyDescent="0.4">
      <c r="B20906" s="5" t="s">
        <v>67</v>
      </c>
      <c r="C20906" s="5" t="s">
        <v>57</v>
      </c>
      <c r="D20906" s="5" t="s">
        <v>14</v>
      </c>
      <c r="E20906" s="5" t="s">
        <v>8</v>
      </c>
      <c r="F20906" s="6">
        <v>44896</v>
      </c>
      <c r="G20906" s="6" t="str">
        <f>TEXT(datatable[[#This Row],[дата]],"ММ")</f>
        <v>12</v>
      </c>
      <c r="H20906" s="8">
        <v>53.4114</v>
      </c>
      <c r="I20906" s="8">
        <v>50.630400000000002</v>
      </c>
      <c r="J20906" s="8">
        <f>datatable[[#This Row],[продажи_]]-datatable[[#This Row],[себестоимость_]]</f>
        <v>2.7809999999999988</v>
      </c>
      <c r="L20906"/>
    </row>
    <row r="20907" spans="2:12" x14ac:dyDescent="0.4">
      <c r="B20907" s="5" t="s">
        <v>67</v>
      </c>
      <c r="C20907" s="5" t="s">
        <v>57</v>
      </c>
      <c r="D20907" s="5" t="s">
        <v>19</v>
      </c>
      <c r="E20907" s="5" t="s">
        <v>61</v>
      </c>
      <c r="F20907" s="6">
        <v>44562</v>
      </c>
      <c r="G20907" s="6" t="str">
        <f>TEXT(datatable[[#This Row],[дата]],"ММ")</f>
        <v>01</v>
      </c>
      <c r="H20907" s="8">
        <v>30.299399999999999</v>
      </c>
      <c r="I20907" s="8">
        <v>19.9206</v>
      </c>
      <c r="J20907" s="8">
        <f>datatable[[#This Row],[продажи_]]-datatable[[#This Row],[себестоимость_]]</f>
        <v>10.378799999999998</v>
      </c>
      <c r="L20907"/>
    </row>
    <row r="20908" spans="2:12" x14ac:dyDescent="0.4">
      <c r="B20908" s="5" t="s">
        <v>67</v>
      </c>
      <c r="C20908" s="5" t="s">
        <v>57</v>
      </c>
      <c r="D20908" s="5" t="s">
        <v>19</v>
      </c>
      <c r="E20908" s="5" t="s">
        <v>61</v>
      </c>
      <c r="F20908" s="6">
        <v>44593</v>
      </c>
      <c r="G20908" s="6" t="str">
        <f>TEXT(datatable[[#This Row],[дата]],"ММ")</f>
        <v>02</v>
      </c>
      <c r="H20908" s="8">
        <v>43.584800000000001</v>
      </c>
      <c r="I20908" s="8">
        <v>30.38</v>
      </c>
      <c r="J20908" s="8">
        <f>datatable[[#This Row],[продажи_]]-datatable[[#This Row],[себестоимость_]]</f>
        <v>13.204800000000002</v>
      </c>
      <c r="L20908"/>
    </row>
    <row r="20909" spans="2:12" x14ac:dyDescent="0.4">
      <c r="B20909" s="5" t="s">
        <v>67</v>
      </c>
      <c r="C20909" s="5" t="s">
        <v>57</v>
      </c>
      <c r="D20909" s="5" t="s">
        <v>19</v>
      </c>
      <c r="E20909" s="5" t="s">
        <v>61</v>
      </c>
      <c r="F20909" s="6">
        <v>44621</v>
      </c>
      <c r="G20909" s="6" t="str">
        <f>TEXT(datatable[[#This Row],[дата]],"ММ")</f>
        <v>03</v>
      </c>
      <c r="H20909" s="8">
        <v>52.128</v>
      </c>
      <c r="I20909" s="8">
        <v>28.817599999999999</v>
      </c>
      <c r="J20909" s="8">
        <f>datatable[[#This Row],[продажи_]]-datatable[[#This Row],[себестоимость_]]</f>
        <v>23.310400000000001</v>
      </c>
      <c r="L20909"/>
    </row>
    <row r="20910" spans="2:12" x14ac:dyDescent="0.4">
      <c r="B20910" s="5" t="s">
        <v>67</v>
      </c>
      <c r="C20910" s="5" t="s">
        <v>57</v>
      </c>
      <c r="D20910" s="5" t="s">
        <v>19</v>
      </c>
      <c r="E20910" s="5" t="s">
        <v>61</v>
      </c>
      <c r="F20910" s="6">
        <v>44652</v>
      </c>
      <c r="G20910" s="6" t="str">
        <f>TEXT(datatable[[#This Row],[дата]],"ММ")</f>
        <v>04</v>
      </c>
      <c r="H20910" s="8">
        <v>53.720800000000004</v>
      </c>
      <c r="I20910" s="8">
        <v>36.455999999999996</v>
      </c>
      <c r="J20910" s="8">
        <f>datatable[[#This Row],[продажи_]]-datatable[[#This Row],[себестоимость_]]</f>
        <v>17.264800000000008</v>
      </c>
      <c r="L20910"/>
    </row>
    <row r="20911" spans="2:12" x14ac:dyDescent="0.4">
      <c r="B20911" s="5" t="s">
        <v>67</v>
      </c>
      <c r="C20911" s="5" t="s">
        <v>57</v>
      </c>
      <c r="D20911" s="5" t="s">
        <v>19</v>
      </c>
      <c r="E20911" s="5" t="s">
        <v>61</v>
      </c>
      <c r="F20911" s="6">
        <v>44682</v>
      </c>
      <c r="G20911" s="6" t="str">
        <f>TEXT(datatable[[#This Row],[дата]],"ММ")</f>
        <v>05</v>
      </c>
      <c r="H20911" s="8">
        <v>50.390399999999993</v>
      </c>
      <c r="I20911" s="8">
        <v>29.685599999999997</v>
      </c>
      <c r="J20911" s="8">
        <f>datatable[[#This Row],[продажи_]]-datatable[[#This Row],[себестоимость_]]</f>
        <v>20.704799999999995</v>
      </c>
      <c r="L20911"/>
    </row>
    <row r="20912" spans="2:12" x14ac:dyDescent="0.4">
      <c r="B20912" s="5" t="s">
        <v>67</v>
      </c>
      <c r="C20912" s="5" t="s">
        <v>57</v>
      </c>
      <c r="D20912" s="5" t="s">
        <v>19</v>
      </c>
      <c r="E20912" s="5" t="s">
        <v>61</v>
      </c>
      <c r="F20912" s="6">
        <v>44713</v>
      </c>
      <c r="G20912" s="6" t="str">
        <f>TEXT(datatable[[#This Row],[дата]],"ММ")</f>
        <v>06</v>
      </c>
      <c r="H20912" s="8">
        <v>42.354000000000006</v>
      </c>
      <c r="I20912" s="8">
        <v>33.569899999999997</v>
      </c>
      <c r="J20912" s="8">
        <f>datatable[[#This Row],[продажи_]]-datatable[[#This Row],[себестоимость_]]</f>
        <v>8.7841000000000093</v>
      </c>
      <c r="L20912"/>
    </row>
    <row r="20913" spans="2:12" x14ac:dyDescent="0.4">
      <c r="B20913" s="5" t="s">
        <v>67</v>
      </c>
      <c r="C20913" s="5" t="s">
        <v>57</v>
      </c>
      <c r="D20913" s="5" t="s">
        <v>19</v>
      </c>
      <c r="E20913" s="5" t="s">
        <v>61</v>
      </c>
      <c r="F20913" s="6">
        <v>44743</v>
      </c>
      <c r="G20913" s="6" t="str">
        <f>TEXT(datatable[[#This Row],[дата]],"ММ")</f>
        <v>07</v>
      </c>
      <c r="H20913" s="8">
        <v>24.036799999999999</v>
      </c>
      <c r="I20913" s="8">
        <v>18.401600000000002</v>
      </c>
      <c r="J20913" s="8">
        <f>datatable[[#This Row],[продажи_]]-datatable[[#This Row],[себестоимость_]]</f>
        <v>5.6351999999999975</v>
      </c>
      <c r="L20913"/>
    </row>
    <row r="20914" spans="2:12" x14ac:dyDescent="0.4">
      <c r="B20914" s="5" t="s">
        <v>67</v>
      </c>
      <c r="C20914" s="5" t="s">
        <v>57</v>
      </c>
      <c r="D20914" s="5" t="s">
        <v>19</v>
      </c>
      <c r="E20914" s="5" t="s">
        <v>61</v>
      </c>
      <c r="F20914" s="6">
        <v>44774</v>
      </c>
      <c r="G20914" s="6" t="str">
        <f>TEXT(datatable[[#This Row],[дата]],"ММ")</f>
        <v>08</v>
      </c>
      <c r="H20914" s="8">
        <v>27.367199999999997</v>
      </c>
      <c r="I20914" s="8">
        <v>20.897100000000002</v>
      </c>
      <c r="J20914" s="8">
        <f>datatable[[#This Row],[продажи_]]-datatable[[#This Row],[себестоимость_]]</f>
        <v>6.4700999999999951</v>
      </c>
      <c r="L20914"/>
    </row>
    <row r="20915" spans="2:12" x14ac:dyDescent="0.4">
      <c r="B20915" s="5" t="s">
        <v>67</v>
      </c>
      <c r="C20915" s="5" t="s">
        <v>57</v>
      </c>
      <c r="D20915" s="5" t="s">
        <v>19</v>
      </c>
      <c r="E20915" s="5" t="s">
        <v>61</v>
      </c>
      <c r="F20915" s="6">
        <v>44805</v>
      </c>
      <c r="G20915" s="6" t="str">
        <f>TEXT(datatable[[#This Row],[дата]],"ММ")</f>
        <v>09</v>
      </c>
      <c r="H20915" s="8">
        <v>41.268000000000001</v>
      </c>
      <c r="I20915" s="8">
        <v>20.181000000000001</v>
      </c>
      <c r="J20915" s="8">
        <f>datatable[[#This Row],[продажи_]]-datatable[[#This Row],[себестоимость_]]</f>
        <v>21.087</v>
      </c>
      <c r="L20915"/>
    </row>
    <row r="20916" spans="2:12" x14ac:dyDescent="0.4">
      <c r="B20916" s="5" t="s">
        <v>67</v>
      </c>
      <c r="C20916" s="5" t="s">
        <v>57</v>
      </c>
      <c r="D20916" s="5" t="s">
        <v>19</v>
      </c>
      <c r="E20916" s="5" t="s">
        <v>61</v>
      </c>
      <c r="F20916" s="6">
        <v>44835</v>
      </c>
      <c r="G20916" s="6" t="str">
        <f>TEXT(datatable[[#This Row],[дата]],"ММ")</f>
        <v>10</v>
      </c>
      <c r="H20916" s="8">
        <v>41.050800000000002</v>
      </c>
      <c r="I20916" s="8">
        <v>31.595199999999998</v>
      </c>
      <c r="J20916" s="8">
        <f>datatable[[#This Row],[продажи_]]-datatable[[#This Row],[себестоимость_]]</f>
        <v>9.455600000000004</v>
      </c>
      <c r="L20916"/>
    </row>
    <row r="20917" spans="2:12" x14ac:dyDescent="0.4">
      <c r="B20917" s="5" t="s">
        <v>67</v>
      </c>
      <c r="C20917" s="5" t="s">
        <v>57</v>
      </c>
      <c r="D20917" s="5" t="s">
        <v>19</v>
      </c>
      <c r="E20917" s="5" t="s">
        <v>61</v>
      </c>
      <c r="F20917" s="6">
        <v>44866</v>
      </c>
      <c r="G20917" s="6" t="str">
        <f>TEXT(datatable[[#This Row],[дата]],"ММ")</f>
        <v>11</v>
      </c>
      <c r="H20917" s="8">
        <v>43.765800000000006</v>
      </c>
      <c r="I20917" s="8">
        <v>31.877299999999998</v>
      </c>
      <c r="J20917" s="8">
        <f>datatable[[#This Row],[продажи_]]-datatable[[#This Row],[себестоимость_]]</f>
        <v>11.888500000000008</v>
      </c>
      <c r="L20917"/>
    </row>
    <row r="20918" spans="2:12" x14ac:dyDescent="0.4">
      <c r="B20918" s="5" t="s">
        <v>67</v>
      </c>
      <c r="C20918" s="5" t="s">
        <v>57</v>
      </c>
      <c r="D20918" s="5" t="s">
        <v>19</v>
      </c>
      <c r="E20918" s="5" t="s">
        <v>61</v>
      </c>
      <c r="F20918" s="6">
        <v>44896</v>
      </c>
      <c r="G20918" s="6" t="str">
        <f>TEXT(datatable[[#This Row],[дата]],"ММ")</f>
        <v>12</v>
      </c>
      <c r="H20918" s="8">
        <v>51.693599999999996</v>
      </c>
      <c r="I20918" s="8">
        <v>28.383600000000001</v>
      </c>
      <c r="J20918" s="8">
        <f>datatable[[#This Row],[продажи_]]-datatable[[#This Row],[себестоимость_]]</f>
        <v>23.309999999999995</v>
      </c>
      <c r="L20918"/>
    </row>
    <row r="20919" spans="2:12" x14ac:dyDescent="0.4">
      <c r="B20919" s="5" t="s">
        <v>67</v>
      </c>
      <c r="C20919" s="5" t="s">
        <v>57</v>
      </c>
      <c r="D20919" s="5" t="s">
        <v>19</v>
      </c>
      <c r="E20919" s="5" t="s">
        <v>62</v>
      </c>
      <c r="F20919" s="6">
        <v>44562</v>
      </c>
      <c r="G20919" s="6" t="str">
        <f>TEXT(datatable[[#This Row],[дата]],"ММ")</f>
        <v>01</v>
      </c>
      <c r="H20919" s="8">
        <v>50.364000000000004</v>
      </c>
      <c r="I20919" s="8">
        <v>33.9129</v>
      </c>
      <c r="J20919" s="8">
        <f>datatable[[#This Row],[продажи_]]-datatable[[#This Row],[себестоимость_]]</f>
        <v>16.451100000000004</v>
      </c>
      <c r="L20919"/>
    </row>
    <row r="20920" spans="2:12" x14ac:dyDescent="0.4">
      <c r="B20920" s="5" t="s">
        <v>67</v>
      </c>
      <c r="C20920" s="5" t="s">
        <v>57</v>
      </c>
      <c r="D20920" s="5" t="s">
        <v>19</v>
      </c>
      <c r="E20920" s="5" t="s">
        <v>62</v>
      </c>
      <c r="F20920" s="6">
        <v>44593</v>
      </c>
      <c r="G20920" s="6" t="str">
        <f>TEXT(datatable[[#This Row],[дата]],"ММ")</f>
        <v>02</v>
      </c>
      <c r="H20920" s="8">
        <v>100.86790000000001</v>
      </c>
      <c r="I20920" s="8">
        <v>51.676799999999993</v>
      </c>
      <c r="J20920" s="8">
        <f>datatable[[#This Row],[продажи_]]-datatable[[#This Row],[себестоимость_]]</f>
        <v>49.191100000000013</v>
      </c>
      <c r="L20920"/>
    </row>
    <row r="20921" spans="2:12" x14ac:dyDescent="0.4">
      <c r="B20921" s="5" t="s">
        <v>67</v>
      </c>
      <c r="C20921" s="5" t="s">
        <v>57</v>
      </c>
      <c r="D20921" s="5" t="s">
        <v>19</v>
      </c>
      <c r="E20921" s="5" t="s">
        <v>62</v>
      </c>
      <c r="F20921" s="6">
        <v>44621</v>
      </c>
      <c r="G20921" s="6" t="str">
        <f>TEXT(datatable[[#This Row],[дата]],"ММ")</f>
        <v>03</v>
      </c>
      <c r="H20921" s="8">
        <v>129.8272</v>
      </c>
      <c r="I20921" s="8">
        <v>52.292000000000002</v>
      </c>
      <c r="J20921" s="8">
        <f>datatable[[#This Row],[продажи_]]-datatable[[#This Row],[себестоимость_]]</f>
        <v>77.535200000000003</v>
      </c>
      <c r="L20921"/>
    </row>
    <row r="20922" spans="2:12" x14ac:dyDescent="0.4">
      <c r="B20922" s="5" t="s">
        <v>67</v>
      </c>
      <c r="C20922" s="5" t="s">
        <v>57</v>
      </c>
      <c r="D20922" s="5" t="s">
        <v>19</v>
      </c>
      <c r="E20922" s="5" t="s">
        <v>62</v>
      </c>
      <c r="F20922" s="6">
        <v>44652</v>
      </c>
      <c r="G20922" s="6" t="str">
        <f>TEXT(datatable[[#This Row],[дата]],"ММ")</f>
        <v>04</v>
      </c>
      <c r="H20922" s="8">
        <v>116.5367</v>
      </c>
      <c r="I20922" s="8">
        <v>51.138499999999993</v>
      </c>
      <c r="J20922" s="8">
        <f>datatable[[#This Row],[продажи_]]-datatable[[#This Row],[себестоимость_]]</f>
        <v>65.398200000000003</v>
      </c>
      <c r="L20922"/>
    </row>
    <row r="20923" spans="2:12" x14ac:dyDescent="0.4">
      <c r="B20923" s="5" t="s">
        <v>67</v>
      </c>
      <c r="C20923" s="5" t="s">
        <v>57</v>
      </c>
      <c r="D20923" s="5" t="s">
        <v>19</v>
      </c>
      <c r="E20923" s="5" t="s">
        <v>62</v>
      </c>
      <c r="F20923" s="6">
        <v>44682</v>
      </c>
      <c r="G20923" s="6" t="str">
        <f>TEXT(datatable[[#This Row],[дата]],"ММ")</f>
        <v>05</v>
      </c>
      <c r="H20923" s="8">
        <v>79.742999999999995</v>
      </c>
      <c r="I20923" s="8">
        <v>54.906599999999997</v>
      </c>
      <c r="J20923" s="8">
        <f>datatable[[#This Row],[продажи_]]-datatable[[#This Row],[себестоимость_]]</f>
        <v>24.836399999999998</v>
      </c>
      <c r="L20923"/>
    </row>
    <row r="20924" spans="2:12" x14ac:dyDescent="0.4">
      <c r="B20924" s="5" t="s">
        <v>67</v>
      </c>
      <c r="C20924" s="5" t="s">
        <v>57</v>
      </c>
      <c r="D20924" s="5" t="s">
        <v>19</v>
      </c>
      <c r="E20924" s="5" t="s">
        <v>62</v>
      </c>
      <c r="F20924" s="6">
        <v>44713</v>
      </c>
      <c r="G20924" s="6" t="str">
        <f>TEXT(datatable[[#This Row],[дата]],"ММ")</f>
        <v>06</v>
      </c>
      <c r="H20924" s="8">
        <v>107.30329999999999</v>
      </c>
      <c r="I20924" s="8">
        <v>53.983800000000002</v>
      </c>
      <c r="J20924" s="8">
        <f>datatable[[#This Row],[продажи_]]-datatable[[#This Row],[себестоимость_]]</f>
        <v>53.319499999999991</v>
      </c>
      <c r="L20924"/>
    </row>
    <row r="20925" spans="2:12" x14ac:dyDescent="0.4">
      <c r="B20925" s="5" t="s">
        <v>67</v>
      </c>
      <c r="C20925" s="5" t="s">
        <v>57</v>
      </c>
      <c r="D20925" s="5" t="s">
        <v>19</v>
      </c>
      <c r="E20925" s="5" t="s">
        <v>62</v>
      </c>
      <c r="F20925" s="6">
        <v>44743</v>
      </c>
      <c r="G20925" s="6" t="str">
        <f>TEXT(datatable[[#This Row],[дата]],"ММ")</f>
        <v>07</v>
      </c>
      <c r="H20925" s="8">
        <v>56.519600000000004</v>
      </c>
      <c r="I20925" s="8">
        <v>32.913200000000003</v>
      </c>
      <c r="J20925" s="8">
        <f>datatable[[#This Row],[продажи_]]-datatable[[#This Row],[себестоимость_]]</f>
        <v>23.606400000000001</v>
      </c>
      <c r="L20925"/>
    </row>
    <row r="20926" spans="2:12" x14ac:dyDescent="0.4">
      <c r="B20926" s="5" t="s">
        <v>67</v>
      </c>
      <c r="C20926" s="5" t="s">
        <v>57</v>
      </c>
      <c r="D20926" s="5" t="s">
        <v>19</v>
      </c>
      <c r="E20926" s="5" t="s">
        <v>62</v>
      </c>
      <c r="F20926" s="6">
        <v>44774</v>
      </c>
      <c r="G20926" s="6" t="str">
        <f>TEXT(datatable[[#This Row],[дата]],"ММ")</f>
        <v>08</v>
      </c>
      <c r="H20926" s="8">
        <v>73.657349999999994</v>
      </c>
      <c r="I20926" s="8">
        <v>34.951050000000002</v>
      </c>
      <c r="J20926" s="8">
        <f>datatable[[#This Row],[продажи_]]-datatable[[#This Row],[себестоимость_]]</f>
        <v>38.706299999999992</v>
      </c>
      <c r="L20926"/>
    </row>
    <row r="20927" spans="2:12" x14ac:dyDescent="0.4">
      <c r="B20927" s="5" t="s">
        <v>67</v>
      </c>
      <c r="C20927" s="5" t="s">
        <v>57</v>
      </c>
      <c r="D20927" s="5" t="s">
        <v>19</v>
      </c>
      <c r="E20927" s="5" t="s">
        <v>62</v>
      </c>
      <c r="F20927" s="6">
        <v>44805</v>
      </c>
      <c r="G20927" s="6" t="str">
        <f>TEXT(datatable[[#This Row],[дата]],"ММ")</f>
        <v>09</v>
      </c>
      <c r="H20927" s="8">
        <v>74.846500000000006</v>
      </c>
      <c r="I20927" s="8">
        <v>31.144500000000004</v>
      </c>
      <c r="J20927" s="8">
        <f>datatable[[#This Row],[продажи_]]-datatable[[#This Row],[себестоимость_]]</f>
        <v>43.701999999999998</v>
      </c>
      <c r="L20927"/>
    </row>
    <row r="20928" spans="2:12" x14ac:dyDescent="0.4">
      <c r="B20928" s="5" t="s">
        <v>67</v>
      </c>
      <c r="C20928" s="5" t="s">
        <v>57</v>
      </c>
      <c r="D20928" s="5" t="s">
        <v>19</v>
      </c>
      <c r="E20928" s="5" t="s">
        <v>62</v>
      </c>
      <c r="F20928" s="6">
        <v>44835</v>
      </c>
      <c r="G20928" s="6" t="str">
        <f>TEXT(datatable[[#This Row],[дата]],"ММ")</f>
        <v>10</v>
      </c>
      <c r="H20928" s="8">
        <v>85.199100000000001</v>
      </c>
      <c r="I20928" s="8">
        <v>56.521500000000003</v>
      </c>
      <c r="J20928" s="8">
        <f>datatable[[#This Row],[продажи_]]-datatable[[#This Row],[себестоимость_]]</f>
        <v>28.677599999999998</v>
      </c>
      <c r="L20928"/>
    </row>
    <row r="20929" spans="2:12" x14ac:dyDescent="0.4">
      <c r="B20929" s="5" t="s">
        <v>67</v>
      </c>
      <c r="C20929" s="5" t="s">
        <v>57</v>
      </c>
      <c r="D20929" s="5" t="s">
        <v>19</v>
      </c>
      <c r="E20929" s="5" t="s">
        <v>62</v>
      </c>
      <c r="F20929" s="6">
        <v>44866</v>
      </c>
      <c r="G20929" s="6" t="str">
        <f>TEXT(datatable[[#This Row],[дата]],"ММ")</f>
        <v>11</v>
      </c>
      <c r="H20929" s="8">
        <v>88.206950000000006</v>
      </c>
      <c r="I20929" s="8">
        <v>47.485749999999996</v>
      </c>
      <c r="J20929" s="8">
        <f>datatable[[#This Row],[продажи_]]-datatable[[#This Row],[себестоимость_]]</f>
        <v>40.72120000000001</v>
      </c>
      <c r="L20929"/>
    </row>
    <row r="20930" spans="2:12" x14ac:dyDescent="0.4">
      <c r="B20930" s="5" t="s">
        <v>67</v>
      </c>
      <c r="C20930" s="5" t="s">
        <v>57</v>
      </c>
      <c r="D20930" s="5" t="s">
        <v>19</v>
      </c>
      <c r="E20930" s="5" t="s">
        <v>62</v>
      </c>
      <c r="F20930" s="6">
        <v>44896</v>
      </c>
      <c r="G20930" s="6" t="str">
        <f>TEXT(datatable[[#This Row],[дата]],"ММ")</f>
        <v>12</v>
      </c>
      <c r="H20930" s="8">
        <v>87.297600000000003</v>
      </c>
      <c r="I20930" s="8">
        <v>37.834800000000001</v>
      </c>
      <c r="J20930" s="8">
        <f>datatable[[#This Row],[продажи_]]-datatable[[#This Row],[себестоимость_]]</f>
        <v>49.462800000000001</v>
      </c>
      <c r="L20930"/>
    </row>
    <row r="20931" spans="2:12" x14ac:dyDescent="0.4">
      <c r="B20931" s="5" t="s">
        <v>67</v>
      </c>
      <c r="C20931" s="5" t="s">
        <v>57</v>
      </c>
      <c r="D20931" s="5" t="s">
        <v>19</v>
      </c>
      <c r="E20931" s="5" t="s">
        <v>9</v>
      </c>
      <c r="F20931" s="6">
        <v>44562</v>
      </c>
      <c r="G20931" s="6" t="str">
        <f>TEXT(datatable[[#This Row],[дата]],"ММ")</f>
        <v>01</v>
      </c>
      <c r="H20931" s="8">
        <v>66.868200000000002</v>
      </c>
      <c r="I20931" s="8">
        <v>35.5212</v>
      </c>
      <c r="J20931" s="8">
        <f>datatable[[#This Row],[продажи_]]-datatable[[#This Row],[себестоимость_]]</f>
        <v>31.347000000000001</v>
      </c>
      <c r="L20931"/>
    </row>
    <row r="20932" spans="2:12" x14ac:dyDescent="0.4">
      <c r="B20932" s="5" t="s">
        <v>67</v>
      </c>
      <c r="C20932" s="5" t="s">
        <v>57</v>
      </c>
      <c r="D20932" s="5" t="s">
        <v>19</v>
      </c>
      <c r="E20932" s="5" t="s">
        <v>9</v>
      </c>
      <c r="F20932" s="6">
        <v>44593</v>
      </c>
      <c r="G20932" s="6" t="str">
        <f>TEXT(datatable[[#This Row],[дата]],"ММ")</f>
        <v>02</v>
      </c>
      <c r="H20932" s="8">
        <v>85.186499999999995</v>
      </c>
      <c r="I20932" s="8">
        <v>64.673699999999997</v>
      </c>
      <c r="J20932" s="8">
        <f>datatable[[#This Row],[продажи_]]-datatable[[#This Row],[себестоимость_]]</f>
        <v>20.512799999999999</v>
      </c>
      <c r="L20932"/>
    </row>
    <row r="20933" spans="2:12" x14ac:dyDescent="0.4">
      <c r="B20933" s="5" t="s">
        <v>67</v>
      </c>
      <c r="C20933" s="5" t="s">
        <v>57</v>
      </c>
      <c r="D20933" s="5" t="s">
        <v>19</v>
      </c>
      <c r="E20933" s="5" t="s">
        <v>9</v>
      </c>
      <c r="F20933" s="6">
        <v>44621</v>
      </c>
      <c r="G20933" s="6" t="str">
        <f>TEXT(datatable[[#This Row],[дата]],"ММ")</f>
        <v>03</v>
      </c>
      <c r="H20933" s="8">
        <v>100.43040000000001</v>
      </c>
      <c r="I20933" s="8">
        <v>71.760000000000005</v>
      </c>
      <c r="J20933" s="8">
        <f>datatable[[#This Row],[продажи_]]-datatable[[#This Row],[себестоимость_]]</f>
        <v>28.670400000000001</v>
      </c>
      <c r="L20933"/>
    </row>
    <row r="20934" spans="2:12" x14ac:dyDescent="0.4">
      <c r="B20934" s="5" t="s">
        <v>67</v>
      </c>
      <c r="C20934" s="5" t="s">
        <v>57</v>
      </c>
      <c r="D20934" s="5" t="s">
        <v>19</v>
      </c>
      <c r="E20934" s="5" t="s">
        <v>9</v>
      </c>
      <c r="F20934" s="6">
        <v>44652</v>
      </c>
      <c r="G20934" s="6" t="str">
        <f>TEXT(datatable[[#This Row],[дата]],"ММ")</f>
        <v>04</v>
      </c>
      <c r="H20934" s="8">
        <v>81.599699999999999</v>
      </c>
      <c r="I20934" s="8">
        <v>63.417900000000003</v>
      </c>
      <c r="J20934" s="8">
        <f>datatable[[#This Row],[продажи_]]-datatable[[#This Row],[себестоимость_]]</f>
        <v>18.181799999999996</v>
      </c>
      <c r="L20934"/>
    </row>
    <row r="20935" spans="2:12" x14ac:dyDescent="0.4">
      <c r="B20935" s="5" t="s">
        <v>67</v>
      </c>
      <c r="C20935" s="5" t="s">
        <v>57</v>
      </c>
      <c r="D20935" s="5" t="s">
        <v>19</v>
      </c>
      <c r="E20935" s="5" t="s">
        <v>9</v>
      </c>
      <c r="F20935" s="6">
        <v>44682</v>
      </c>
      <c r="G20935" s="6" t="str">
        <f>TEXT(datatable[[#This Row],[дата]],"ММ")</f>
        <v>05</v>
      </c>
      <c r="H20935" s="8">
        <v>85.314600000000013</v>
      </c>
      <c r="I20935" s="8">
        <v>62.431199999999997</v>
      </c>
      <c r="J20935" s="8">
        <f>datatable[[#This Row],[продажи_]]-datatable[[#This Row],[себестоимость_]]</f>
        <v>22.883400000000016</v>
      </c>
      <c r="L20935"/>
    </row>
    <row r="20936" spans="2:12" x14ac:dyDescent="0.4">
      <c r="B20936" s="5" t="s">
        <v>67</v>
      </c>
      <c r="C20936" s="5" t="s">
        <v>57</v>
      </c>
      <c r="D20936" s="5" t="s">
        <v>19</v>
      </c>
      <c r="E20936" s="5" t="s">
        <v>9</v>
      </c>
      <c r="F20936" s="6">
        <v>44713</v>
      </c>
      <c r="G20936" s="6" t="str">
        <f>TEXT(datatable[[#This Row],[дата]],"ММ")</f>
        <v>06</v>
      </c>
      <c r="H20936" s="8">
        <v>84.930300000000003</v>
      </c>
      <c r="I20936" s="8">
        <v>60.05415</v>
      </c>
      <c r="J20936" s="8">
        <f>datatable[[#This Row],[продажи_]]-datatable[[#This Row],[себестоимость_]]</f>
        <v>24.876150000000003</v>
      </c>
      <c r="L20936"/>
    </row>
    <row r="20937" spans="2:12" x14ac:dyDescent="0.4">
      <c r="B20937" s="5" t="s">
        <v>67</v>
      </c>
      <c r="C20937" s="5" t="s">
        <v>57</v>
      </c>
      <c r="D20937" s="5" t="s">
        <v>19</v>
      </c>
      <c r="E20937" s="5" t="s">
        <v>9</v>
      </c>
      <c r="F20937" s="6">
        <v>44743</v>
      </c>
      <c r="G20937" s="6" t="str">
        <f>TEXT(datatable[[#This Row],[дата]],"ММ")</f>
        <v>07</v>
      </c>
      <c r="H20937" s="8">
        <v>54.314400000000006</v>
      </c>
      <c r="I20937" s="8">
        <v>33.009600000000006</v>
      </c>
      <c r="J20937" s="8">
        <f>datatable[[#This Row],[продажи_]]-datatable[[#This Row],[себестоимость_]]</f>
        <v>21.3048</v>
      </c>
      <c r="L20937"/>
    </row>
    <row r="20938" spans="2:12" x14ac:dyDescent="0.4">
      <c r="B20938" s="5" t="s">
        <v>67</v>
      </c>
      <c r="C20938" s="5" t="s">
        <v>57</v>
      </c>
      <c r="D20938" s="5" t="s">
        <v>19</v>
      </c>
      <c r="E20938" s="5" t="s">
        <v>9</v>
      </c>
      <c r="F20938" s="6">
        <v>44774</v>
      </c>
      <c r="G20938" s="6" t="str">
        <f>TEXT(datatable[[#This Row],[дата]],"ММ")</f>
        <v>08</v>
      </c>
      <c r="H20938" s="8">
        <v>50.727600000000002</v>
      </c>
      <c r="I20938" s="8">
        <v>37.135800000000003</v>
      </c>
      <c r="J20938" s="8">
        <f>datatable[[#This Row],[продажи_]]-datatable[[#This Row],[себестоимость_]]</f>
        <v>13.591799999999999</v>
      </c>
      <c r="L20938"/>
    </row>
    <row r="20939" spans="2:12" x14ac:dyDescent="0.4">
      <c r="B20939" s="5" t="s">
        <v>67</v>
      </c>
      <c r="C20939" s="5" t="s">
        <v>57</v>
      </c>
      <c r="D20939" s="5" t="s">
        <v>19</v>
      </c>
      <c r="E20939" s="5" t="s">
        <v>9</v>
      </c>
      <c r="F20939" s="6">
        <v>44805</v>
      </c>
      <c r="G20939" s="6" t="str">
        <f>TEXT(datatable[[#This Row],[дата]],"ММ")</f>
        <v>09</v>
      </c>
      <c r="H20939" s="8">
        <v>69.814499999999995</v>
      </c>
      <c r="I20939" s="8">
        <v>35.880000000000003</v>
      </c>
      <c r="J20939" s="8">
        <f>datatable[[#This Row],[продажи_]]-datatable[[#This Row],[себестоимость_]]</f>
        <v>33.934499999999993</v>
      </c>
      <c r="L20939"/>
    </row>
    <row r="20940" spans="2:12" x14ac:dyDescent="0.4">
      <c r="B20940" s="5" t="s">
        <v>67</v>
      </c>
      <c r="C20940" s="5" t="s">
        <v>57</v>
      </c>
      <c r="D20940" s="5" t="s">
        <v>19</v>
      </c>
      <c r="E20940" s="5" t="s">
        <v>9</v>
      </c>
      <c r="F20940" s="6">
        <v>44835</v>
      </c>
      <c r="G20940" s="6" t="str">
        <f>TEXT(datatable[[#This Row],[дата]],"ММ")</f>
        <v>10</v>
      </c>
      <c r="H20940" s="8">
        <v>75.322800000000001</v>
      </c>
      <c r="I20940" s="8">
        <v>57.766800000000003</v>
      </c>
      <c r="J20940" s="8">
        <f>datatable[[#This Row],[продажи_]]-datatable[[#This Row],[себестоимость_]]</f>
        <v>17.555999999999997</v>
      </c>
      <c r="L20940"/>
    </row>
    <row r="20941" spans="2:12" x14ac:dyDescent="0.4">
      <c r="B20941" s="5" t="s">
        <v>67</v>
      </c>
      <c r="C20941" s="5" t="s">
        <v>57</v>
      </c>
      <c r="D20941" s="5" t="s">
        <v>19</v>
      </c>
      <c r="E20941" s="5" t="s">
        <v>9</v>
      </c>
      <c r="F20941" s="6">
        <v>44866</v>
      </c>
      <c r="G20941" s="6" t="str">
        <f>TEXT(datatable[[#This Row],[дата]],"ММ")</f>
        <v>11</v>
      </c>
      <c r="H20941" s="8">
        <v>76.603800000000007</v>
      </c>
      <c r="I20941" s="8">
        <v>67.050749999999994</v>
      </c>
      <c r="J20941" s="8">
        <f>datatable[[#This Row],[продажи_]]-datatable[[#This Row],[себестоимость_]]</f>
        <v>9.5530500000000131</v>
      </c>
      <c r="L20941"/>
    </row>
    <row r="20942" spans="2:12" x14ac:dyDescent="0.4">
      <c r="B20942" s="5" t="s">
        <v>67</v>
      </c>
      <c r="C20942" s="5" t="s">
        <v>57</v>
      </c>
      <c r="D20942" s="5" t="s">
        <v>19</v>
      </c>
      <c r="E20942" s="5" t="s">
        <v>9</v>
      </c>
      <c r="F20942" s="6">
        <v>44896</v>
      </c>
      <c r="G20942" s="6" t="str">
        <f>TEXT(datatable[[#This Row],[дата]],"ММ")</f>
        <v>12</v>
      </c>
      <c r="H20942" s="8">
        <v>78.397199999999998</v>
      </c>
      <c r="I20942" s="8">
        <v>55.972799999999999</v>
      </c>
      <c r="J20942" s="8">
        <f>datatable[[#This Row],[продажи_]]-datatable[[#This Row],[себестоимость_]]</f>
        <v>22.424399999999999</v>
      </c>
      <c r="L20942"/>
    </row>
    <row r="20943" spans="2:12" x14ac:dyDescent="0.4">
      <c r="B20943" s="5" t="s">
        <v>67</v>
      </c>
      <c r="C20943" s="5" t="s">
        <v>57</v>
      </c>
      <c r="D20943" s="5" t="s">
        <v>19</v>
      </c>
      <c r="E20943" s="5" t="s">
        <v>10</v>
      </c>
      <c r="F20943" s="6">
        <v>44562</v>
      </c>
      <c r="G20943" s="6" t="str">
        <f>TEXT(datatable[[#This Row],[дата]],"ММ")</f>
        <v>01</v>
      </c>
      <c r="H20943" s="8">
        <v>29.988</v>
      </c>
      <c r="I20943" s="8">
        <v>16.38</v>
      </c>
      <c r="J20943" s="8">
        <f>datatable[[#This Row],[продажи_]]-datatable[[#This Row],[себестоимость_]]</f>
        <v>13.608000000000001</v>
      </c>
      <c r="L20943"/>
    </row>
    <row r="20944" spans="2:12" x14ac:dyDescent="0.4">
      <c r="B20944" s="5" t="s">
        <v>67</v>
      </c>
      <c r="C20944" s="5" t="s">
        <v>57</v>
      </c>
      <c r="D20944" s="5" t="s">
        <v>19</v>
      </c>
      <c r="E20944" s="5" t="s">
        <v>10</v>
      </c>
      <c r="F20944" s="6">
        <v>44593</v>
      </c>
      <c r="G20944" s="6" t="str">
        <f>TEXT(datatable[[#This Row],[дата]],"ММ")</f>
        <v>02</v>
      </c>
      <c r="H20944" s="8">
        <v>42.336000000000006</v>
      </c>
      <c r="I20944" s="8">
        <v>28.792399999999997</v>
      </c>
      <c r="J20944" s="8">
        <f>datatable[[#This Row],[продажи_]]-datatable[[#This Row],[себестоимость_]]</f>
        <v>13.543600000000009</v>
      </c>
      <c r="L20944"/>
    </row>
    <row r="20945" spans="2:12" x14ac:dyDescent="0.4">
      <c r="B20945" s="5" t="s">
        <v>67</v>
      </c>
      <c r="C20945" s="5" t="s">
        <v>57</v>
      </c>
      <c r="D20945" s="5" t="s">
        <v>19</v>
      </c>
      <c r="E20945" s="5" t="s">
        <v>10</v>
      </c>
      <c r="F20945" s="6">
        <v>44621</v>
      </c>
      <c r="G20945" s="6" t="str">
        <f>TEXT(datatable[[#This Row],[дата]],"ММ")</f>
        <v>03</v>
      </c>
      <c r="H20945" s="8">
        <v>49.728000000000009</v>
      </c>
      <c r="I20945" s="8">
        <v>26.208000000000002</v>
      </c>
      <c r="J20945" s="8">
        <f>datatable[[#This Row],[продажи_]]-datatable[[#This Row],[себестоимость_]]</f>
        <v>23.520000000000007</v>
      </c>
      <c r="L20945"/>
    </row>
    <row r="20946" spans="2:12" x14ac:dyDescent="0.4">
      <c r="B20946" s="5" t="s">
        <v>67</v>
      </c>
      <c r="C20946" s="5" t="s">
        <v>57</v>
      </c>
      <c r="D20946" s="5" t="s">
        <v>19</v>
      </c>
      <c r="E20946" s="5" t="s">
        <v>10</v>
      </c>
      <c r="F20946" s="6">
        <v>44652</v>
      </c>
      <c r="G20946" s="6" t="str">
        <f>TEXT(datatable[[#This Row],[дата]],"ММ")</f>
        <v>04</v>
      </c>
      <c r="H20946" s="8">
        <v>36.847999999999999</v>
      </c>
      <c r="I20946" s="8">
        <v>26.499200000000002</v>
      </c>
      <c r="J20946" s="8">
        <f>datatable[[#This Row],[продажи_]]-datatable[[#This Row],[себестоимость_]]</f>
        <v>10.348799999999997</v>
      </c>
      <c r="L20946"/>
    </row>
    <row r="20947" spans="2:12" x14ac:dyDescent="0.4">
      <c r="B20947" s="5" t="s">
        <v>67</v>
      </c>
      <c r="C20947" s="5" t="s">
        <v>57</v>
      </c>
      <c r="D20947" s="5" t="s">
        <v>19</v>
      </c>
      <c r="E20947" s="5" t="s">
        <v>10</v>
      </c>
      <c r="F20947" s="6">
        <v>44682</v>
      </c>
      <c r="G20947" s="6" t="str">
        <f>TEXT(datatable[[#This Row],[дата]],"ММ")</f>
        <v>05</v>
      </c>
      <c r="H20947" s="8">
        <v>27.552</v>
      </c>
      <c r="I20947" s="8">
        <v>22.058399999999999</v>
      </c>
      <c r="J20947" s="8">
        <f>datatable[[#This Row],[продажи_]]-datatable[[#This Row],[себестоимость_]]</f>
        <v>5.4936000000000007</v>
      </c>
      <c r="L20947"/>
    </row>
    <row r="20948" spans="2:12" x14ac:dyDescent="0.4">
      <c r="B20948" s="5" t="s">
        <v>67</v>
      </c>
      <c r="C20948" s="5" t="s">
        <v>57</v>
      </c>
      <c r="D20948" s="5" t="s">
        <v>19</v>
      </c>
      <c r="E20948" s="5" t="s">
        <v>10</v>
      </c>
      <c r="F20948" s="6">
        <v>44713</v>
      </c>
      <c r="G20948" s="6" t="str">
        <f>TEXT(datatable[[#This Row],[дата]],"ММ")</f>
        <v>06</v>
      </c>
      <c r="H20948" s="8">
        <v>40.404000000000003</v>
      </c>
      <c r="I20948" s="8">
        <v>19.637799999999999</v>
      </c>
      <c r="J20948" s="8">
        <f>datatable[[#This Row],[продажи_]]-datatable[[#This Row],[себестоимость_]]</f>
        <v>20.766200000000005</v>
      </c>
      <c r="L20948"/>
    </row>
    <row r="20949" spans="2:12" x14ac:dyDescent="0.4">
      <c r="B20949" s="5" t="s">
        <v>67</v>
      </c>
      <c r="C20949" s="5" t="s">
        <v>57</v>
      </c>
      <c r="D20949" s="5" t="s">
        <v>19</v>
      </c>
      <c r="E20949" s="5" t="s">
        <v>10</v>
      </c>
      <c r="F20949" s="6">
        <v>44743</v>
      </c>
      <c r="G20949" s="6" t="str">
        <f>TEXT(datatable[[#This Row],[дата]],"ММ")</f>
        <v>07</v>
      </c>
      <c r="H20949" s="8">
        <v>21.728000000000002</v>
      </c>
      <c r="I20949" s="8">
        <v>13.540800000000001</v>
      </c>
      <c r="J20949" s="8">
        <f>datatable[[#This Row],[продажи_]]-datatable[[#This Row],[себестоимость_]]</f>
        <v>8.1872000000000007</v>
      </c>
      <c r="L20949"/>
    </row>
    <row r="20950" spans="2:12" x14ac:dyDescent="0.4">
      <c r="B20950" s="5" t="s">
        <v>67</v>
      </c>
      <c r="C20950" s="5" t="s">
        <v>57</v>
      </c>
      <c r="D20950" s="5" t="s">
        <v>19</v>
      </c>
      <c r="E20950" s="5" t="s">
        <v>10</v>
      </c>
      <c r="F20950" s="6">
        <v>44774</v>
      </c>
      <c r="G20950" s="6" t="str">
        <f>TEXT(datatable[[#This Row],[дата]],"ММ")</f>
        <v>08</v>
      </c>
      <c r="H20950" s="8">
        <v>26.712</v>
      </c>
      <c r="I20950" s="8">
        <v>18.509399999999996</v>
      </c>
      <c r="J20950" s="8">
        <f>datatable[[#This Row],[продажи_]]-datatable[[#This Row],[себестоимость_]]</f>
        <v>8.2026000000000039</v>
      </c>
      <c r="L20950"/>
    </row>
    <row r="20951" spans="2:12" x14ac:dyDescent="0.4">
      <c r="B20951" s="5" t="s">
        <v>67</v>
      </c>
      <c r="C20951" s="5" t="s">
        <v>57</v>
      </c>
      <c r="D20951" s="5" t="s">
        <v>19</v>
      </c>
      <c r="E20951" s="5" t="s">
        <v>10</v>
      </c>
      <c r="F20951" s="6">
        <v>44805</v>
      </c>
      <c r="G20951" s="6" t="str">
        <f>TEXT(datatable[[#This Row],[дата]],"ММ")</f>
        <v>09</v>
      </c>
      <c r="H20951" s="8">
        <v>26.32</v>
      </c>
      <c r="I20951" s="8">
        <v>17.471999999999998</v>
      </c>
      <c r="J20951" s="8">
        <f>datatable[[#This Row],[продажи_]]-datatable[[#This Row],[себестоимость_]]</f>
        <v>8.8480000000000025</v>
      </c>
      <c r="L20951"/>
    </row>
    <row r="20952" spans="2:12" x14ac:dyDescent="0.4">
      <c r="B20952" s="5" t="s">
        <v>67</v>
      </c>
      <c r="C20952" s="5" t="s">
        <v>57</v>
      </c>
      <c r="D20952" s="5" t="s">
        <v>19</v>
      </c>
      <c r="E20952" s="5" t="s">
        <v>10</v>
      </c>
      <c r="F20952" s="6">
        <v>44835</v>
      </c>
      <c r="G20952" s="6" t="str">
        <f>TEXT(datatable[[#This Row],[дата]],"ММ")</f>
        <v>10</v>
      </c>
      <c r="H20952" s="8">
        <v>36.456000000000003</v>
      </c>
      <c r="I20952" s="8">
        <v>26.499200000000002</v>
      </c>
      <c r="J20952" s="8">
        <f>datatable[[#This Row],[продажи_]]-datatable[[#This Row],[себестоимость_]]</f>
        <v>9.9568000000000012</v>
      </c>
      <c r="L20952"/>
    </row>
    <row r="20953" spans="2:12" x14ac:dyDescent="0.4">
      <c r="B20953" s="5" t="s">
        <v>67</v>
      </c>
      <c r="C20953" s="5" t="s">
        <v>57</v>
      </c>
      <c r="D20953" s="5" t="s">
        <v>19</v>
      </c>
      <c r="E20953" s="5" t="s">
        <v>10</v>
      </c>
      <c r="F20953" s="6">
        <v>44866</v>
      </c>
      <c r="G20953" s="6" t="str">
        <f>TEXT(datatable[[#This Row],[дата]],"ММ")</f>
        <v>11</v>
      </c>
      <c r="H20953" s="8">
        <v>38.948</v>
      </c>
      <c r="I20953" s="8">
        <v>21.5306</v>
      </c>
      <c r="J20953" s="8">
        <f>datatable[[#This Row],[продажи_]]-datatable[[#This Row],[себестоимость_]]</f>
        <v>17.417400000000001</v>
      </c>
      <c r="L20953"/>
    </row>
    <row r="20954" spans="2:12" x14ac:dyDescent="0.4">
      <c r="B20954" s="5" t="s">
        <v>67</v>
      </c>
      <c r="C20954" s="5" t="s">
        <v>57</v>
      </c>
      <c r="D20954" s="5" t="s">
        <v>19</v>
      </c>
      <c r="E20954" s="5" t="s">
        <v>10</v>
      </c>
      <c r="F20954" s="6">
        <v>44896</v>
      </c>
      <c r="G20954" s="6" t="str">
        <f>TEXT(datatable[[#This Row],[дата]],"ММ")</f>
        <v>12</v>
      </c>
      <c r="H20954" s="8">
        <v>34.608000000000004</v>
      </c>
      <c r="I20954" s="8">
        <v>22.7136</v>
      </c>
      <c r="J20954" s="8">
        <f>datatable[[#This Row],[продажи_]]-datatable[[#This Row],[себестоимость_]]</f>
        <v>11.894400000000005</v>
      </c>
      <c r="L20954"/>
    </row>
    <row r="20955" spans="2:12" x14ac:dyDescent="0.4">
      <c r="B20955" s="5" t="s">
        <v>67</v>
      </c>
      <c r="C20955" s="5" t="s">
        <v>57</v>
      </c>
      <c r="D20955" s="5" t="s">
        <v>19</v>
      </c>
      <c r="E20955" s="5" t="s">
        <v>7</v>
      </c>
      <c r="F20955" s="6">
        <v>44562</v>
      </c>
      <c r="G20955" s="6" t="str">
        <f>TEXT(datatable[[#This Row],[дата]],"ММ")</f>
        <v>01</v>
      </c>
      <c r="H20955" s="8">
        <v>4.4541000000000004</v>
      </c>
      <c r="I20955" s="8">
        <v>1.4746499999999998</v>
      </c>
      <c r="J20955" s="8">
        <f>datatable[[#This Row],[продажи_]]-datatable[[#This Row],[себестоимость_]]</f>
        <v>2.9794500000000008</v>
      </c>
      <c r="L20955"/>
    </row>
    <row r="20956" spans="2:12" x14ac:dyDescent="0.4">
      <c r="B20956" s="5" t="s">
        <v>67</v>
      </c>
      <c r="C20956" s="5" t="s">
        <v>57</v>
      </c>
      <c r="D20956" s="5" t="s">
        <v>19</v>
      </c>
      <c r="E20956" s="5" t="s">
        <v>7</v>
      </c>
      <c r="F20956" s="6">
        <v>44593</v>
      </c>
      <c r="G20956" s="6" t="str">
        <f>TEXT(datatable[[#This Row],[дата]],"ММ")</f>
        <v>02</v>
      </c>
      <c r="H20956" s="8">
        <v>5.8996000000000004</v>
      </c>
      <c r="I20956" s="8">
        <v>1.8067000000000002</v>
      </c>
      <c r="J20956" s="8">
        <f>datatable[[#This Row],[продажи_]]-datatable[[#This Row],[себестоимость_]]</f>
        <v>4.0929000000000002</v>
      </c>
      <c r="L20956"/>
    </row>
    <row r="20957" spans="2:12" x14ac:dyDescent="0.4">
      <c r="B20957" s="5" t="s">
        <v>67</v>
      </c>
      <c r="C20957" s="5" t="s">
        <v>57</v>
      </c>
      <c r="D20957" s="5" t="s">
        <v>19</v>
      </c>
      <c r="E20957" s="5" t="s">
        <v>7</v>
      </c>
      <c r="F20957" s="6">
        <v>44621</v>
      </c>
      <c r="G20957" s="6" t="str">
        <f>TEXT(datatable[[#This Row],[дата]],"ММ")</f>
        <v>03</v>
      </c>
      <c r="H20957" s="8">
        <v>8.9375999999999998</v>
      </c>
      <c r="I20957" s="8">
        <v>2.0880000000000001</v>
      </c>
      <c r="J20957" s="8">
        <f>datatable[[#This Row],[продажи_]]-datatable[[#This Row],[себестоимость_]]</f>
        <v>6.8495999999999997</v>
      </c>
      <c r="L20957"/>
    </row>
    <row r="20958" spans="2:12" x14ac:dyDescent="0.4">
      <c r="B20958" s="5" t="s">
        <v>67</v>
      </c>
      <c r="C20958" s="5" t="s">
        <v>57</v>
      </c>
      <c r="D20958" s="5" t="s">
        <v>19</v>
      </c>
      <c r="E20958" s="5" t="s">
        <v>7</v>
      </c>
      <c r="F20958" s="6">
        <v>44652</v>
      </c>
      <c r="G20958" s="6" t="str">
        <f>TEXT(datatable[[#This Row],[дата]],"ММ")</f>
        <v>04</v>
      </c>
      <c r="H20958" s="8">
        <v>6.7914000000000003</v>
      </c>
      <c r="I20958" s="8">
        <v>2.1112000000000002</v>
      </c>
      <c r="J20958" s="8">
        <f>datatable[[#This Row],[продажи_]]-datatable[[#This Row],[себестоимость_]]</f>
        <v>4.6802000000000001</v>
      </c>
      <c r="L20958"/>
    </row>
    <row r="20959" spans="2:12" x14ac:dyDescent="0.4">
      <c r="B20959" s="5" t="s">
        <v>67</v>
      </c>
      <c r="C20959" s="5" t="s">
        <v>57</v>
      </c>
      <c r="D20959" s="5" t="s">
        <v>19</v>
      </c>
      <c r="E20959" s="5" t="s">
        <v>7</v>
      </c>
      <c r="F20959" s="6">
        <v>44682</v>
      </c>
      <c r="G20959" s="6" t="str">
        <f>TEXT(datatable[[#This Row],[дата]],"ММ")</f>
        <v>05</v>
      </c>
      <c r="H20959" s="8">
        <v>6.879599999999999</v>
      </c>
      <c r="I20959" s="8">
        <v>1.5660000000000001</v>
      </c>
      <c r="J20959" s="8">
        <f>datatable[[#This Row],[продажи_]]-datatable[[#This Row],[себестоимость_]]</f>
        <v>5.3135999999999992</v>
      </c>
      <c r="L20959"/>
    </row>
    <row r="20960" spans="2:12" x14ac:dyDescent="0.4">
      <c r="B20960" s="5" t="s">
        <v>67</v>
      </c>
      <c r="C20960" s="5" t="s">
        <v>57</v>
      </c>
      <c r="D20960" s="5" t="s">
        <v>19</v>
      </c>
      <c r="E20960" s="5" t="s">
        <v>7</v>
      </c>
      <c r="F20960" s="6">
        <v>44713</v>
      </c>
      <c r="G20960" s="6" t="str">
        <f>TEXT(datatable[[#This Row],[дата]],"ММ")</f>
        <v>06</v>
      </c>
      <c r="H20960" s="8">
        <v>7.1344000000000012</v>
      </c>
      <c r="I20960" s="8">
        <v>2.2242999999999999</v>
      </c>
      <c r="J20960" s="8">
        <f>datatable[[#This Row],[продажи_]]-datatable[[#This Row],[себестоимость_]]</f>
        <v>4.9101000000000017</v>
      </c>
      <c r="L20960"/>
    </row>
    <row r="20961" spans="2:12" x14ac:dyDescent="0.4">
      <c r="B20961" s="5" t="s">
        <v>67</v>
      </c>
      <c r="C20961" s="5" t="s">
        <v>57</v>
      </c>
      <c r="D20961" s="5" t="s">
        <v>19</v>
      </c>
      <c r="E20961" s="5" t="s">
        <v>7</v>
      </c>
      <c r="F20961" s="6">
        <v>44743</v>
      </c>
      <c r="G20961" s="6" t="str">
        <f>TEXT(datatable[[#This Row],[дата]],"ММ")</f>
        <v>07</v>
      </c>
      <c r="H20961" s="8">
        <v>3.4887999999999999</v>
      </c>
      <c r="I20961" s="8">
        <v>1.0903999999999998</v>
      </c>
      <c r="J20961" s="8">
        <f>datatable[[#This Row],[продажи_]]-datatable[[#This Row],[себестоимость_]]</f>
        <v>2.3984000000000001</v>
      </c>
      <c r="L20961"/>
    </row>
    <row r="20962" spans="2:12" x14ac:dyDescent="0.4">
      <c r="B20962" s="5" t="s">
        <v>67</v>
      </c>
      <c r="C20962" s="5" t="s">
        <v>57</v>
      </c>
      <c r="D20962" s="5" t="s">
        <v>19</v>
      </c>
      <c r="E20962" s="5" t="s">
        <v>7</v>
      </c>
      <c r="F20962" s="6">
        <v>44774</v>
      </c>
      <c r="G20962" s="6" t="str">
        <f>TEXT(datatable[[#This Row],[дата]],"ММ")</f>
        <v>08</v>
      </c>
      <c r="H20962" s="8">
        <v>4.6746000000000008</v>
      </c>
      <c r="I20962" s="8">
        <v>1.4746499999999998</v>
      </c>
      <c r="J20962" s="8">
        <f>datatable[[#This Row],[продажи_]]-datatable[[#This Row],[себестоимость_]]</f>
        <v>3.1999500000000012</v>
      </c>
      <c r="L20962"/>
    </row>
    <row r="20963" spans="2:12" x14ac:dyDescent="0.4">
      <c r="B20963" s="5" t="s">
        <v>67</v>
      </c>
      <c r="C20963" s="5" t="s">
        <v>57</v>
      </c>
      <c r="D20963" s="5" t="s">
        <v>19</v>
      </c>
      <c r="E20963" s="5" t="s">
        <v>7</v>
      </c>
      <c r="F20963" s="6">
        <v>44805</v>
      </c>
      <c r="G20963" s="6" t="str">
        <f>TEXT(datatable[[#This Row],[дата]],"ММ")</f>
        <v>09</v>
      </c>
      <c r="H20963" s="8">
        <v>5.8310000000000004</v>
      </c>
      <c r="I20963" s="8">
        <v>1.5805</v>
      </c>
      <c r="J20963" s="8">
        <f>datatable[[#This Row],[продажи_]]-datatable[[#This Row],[себестоимость_]]</f>
        <v>4.2505000000000006</v>
      </c>
      <c r="L20963"/>
    </row>
    <row r="20964" spans="2:12" x14ac:dyDescent="0.4">
      <c r="B20964" s="5" t="s">
        <v>67</v>
      </c>
      <c r="C20964" s="5" t="s">
        <v>57</v>
      </c>
      <c r="D20964" s="5" t="s">
        <v>19</v>
      </c>
      <c r="E20964" s="5" t="s">
        <v>7</v>
      </c>
      <c r="F20964" s="6">
        <v>44835</v>
      </c>
      <c r="G20964" s="6" t="str">
        <f>TEXT(datatable[[#This Row],[дата]],"ММ")</f>
        <v>10</v>
      </c>
      <c r="H20964" s="8">
        <v>7.0658000000000003</v>
      </c>
      <c r="I20964" s="8">
        <v>2.4157000000000002</v>
      </c>
      <c r="J20964" s="8">
        <f>datatable[[#This Row],[продажи_]]-datatable[[#This Row],[себестоимость_]]</f>
        <v>4.6501000000000001</v>
      </c>
      <c r="L20964"/>
    </row>
    <row r="20965" spans="2:12" x14ac:dyDescent="0.4">
      <c r="B20965" s="5" t="s">
        <v>67</v>
      </c>
      <c r="C20965" s="5" t="s">
        <v>57</v>
      </c>
      <c r="D20965" s="5" t="s">
        <v>19</v>
      </c>
      <c r="E20965" s="5" t="s">
        <v>7</v>
      </c>
      <c r="F20965" s="6">
        <v>44866</v>
      </c>
      <c r="G20965" s="6" t="str">
        <f>TEXT(datatable[[#This Row],[дата]],"ММ")</f>
        <v>11</v>
      </c>
      <c r="H20965" s="8">
        <v>6.5611000000000006</v>
      </c>
      <c r="I20965" s="8">
        <v>1.63995</v>
      </c>
      <c r="J20965" s="8">
        <f>datatable[[#This Row],[продажи_]]-datatable[[#This Row],[себестоимость_]]</f>
        <v>4.9211500000000008</v>
      </c>
      <c r="L20965"/>
    </row>
    <row r="20966" spans="2:12" x14ac:dyDescent="0.4">
      <c r="B20966" s="5" t="s">
        <v>67</v>
      </c>
      <c r="C20966" s="5" t="s">
        <v>57</v>
      </c>
      <c r="D20966" s="5" t="s">
        <v>19</v>
      </c>
      <c r="E20966" s="5" t="s">
        <v>7</v>
      </c>
      <c r="F20966" s="6">
        <v>44896</v>
      </c>
      <c r="G20966" s="6" t="str">
        <f>TEXT(datatable[[#This Row],[дата]],"ММ")</f>
        <v>12</v>
      </c>
      <c r="H20966" s="8">
        <v>7.056</v>
      </c>
      <c r="I20966" s="8">
        <v>1.9140000000000001</v>
      </c>
      <c r="J20966" s="8">
        <f>datatable[[#This Row],[продажи_]]-datatable[[#This Row],[себестоимость_]]</f>
        <v>5.1419999999999995</v>
      </c>
      <c r="L20966"/>
    </row>
    <row r="20967" spans="2:12" x14ac:dyDescent="0.4">
      <c r="B20967" s="5" t="s">
        <v>67</v>
      </c>
      <c r="C20967" s="5" t="s">
        <v>57</v>
      </c>
      <c r="D20967" s="5" t="s">
        <v>19</v>
      </c>
      <c r="E20967" s="5" t="s">
        <v>7</v>
      </c>
      <c r="F20967" s="6">
        <v>44562</v>
      </c>
      <c r="G20967" s="6" t="str">
        <f>TEXT(datatable[[#This Row],[дата]],"ММ")</f>
        <v>01</v>
      </c>
      <c r="H20967" s="8">
        <v>3.7800000000000002</v>
      </c>
      <c r="I20967" s="8">
        <v>1.1934</v>
      </c>
      <c r="J20967" s="8">
        <f>datatable[[#This Row],[продажи_]]-datatable[[#This Row],[себестоимость_]]</f>
        <v>2.5866000000000002</v>
      </c>
      <c r="L20967"/>
    </row>
    <row r="20968" spans="2:12" x14ac:dyDescent="0.4">
      <c r="B20968" s="5" t="s">
        <v>67</v>
      </c>
      <c r="C20968" s="5" t="s">
        <v>57</v>
      </c>
      <c r="D20968" s="5" t="s">
        <v>19</v>
      </c>
      <c r="E20968" s="5" t="s">
        <v>7</v>
      </c>
      <c r="F20968" s="6">
        <v>44593</v>
      </c>
      <c r="G20968" s="6" t="str">
        <f>TEXT(datatable[[#This Row],[дата]],"ММ")</f>
        <v>02</v>
      </c>
      <c r="H20968" s="8">
        <v>5.4074999999999998</v>
      </c>
      <c r="I20968" s="8">
        <v>2.0747999999999998</v>
      </c>
      <c r="J20968" s="8">
        <f>datatable[[#This Row],[продажи_]]-datatable[[#This Row],[себестоимость_]]</f>
        <v>3.3327</v>
      </c>
      <c r="L20968"/>
    </row>
    <row r="20969" spans="2:12" x14ac:dyDescent="0.4">
      <c r="B20969" s="5" t="s">
        <v>67</v>
      </c>
      <c r="C20969" s="5" t="s">
        <v>57</v>
      </c>
      <c r="D20969" s="5" t="s">
        <v>19</v>
      </c>
      <c r="E20969" s="5" t="s">
        <v>7</v>
      </c>
      <c r="F20969" s="6">
        <v>44621</v>
      </c>
      <c r="G20969" s="6" t="str">
        <f>TEXT(datatable[[#This Row],[дата]],"ММ")</f>
        <v>03</v>
      </c>
      <c r="H20969" s="8">
        <v>5.0999999999999996</v>
      </c>
      <c r="I20969" s="8">
        <v>2.496</v>
      </c>
      <c r="J20969" s="8">
        <f>datatable[[#This Row],[продажи_]]-datatable[[#This Row],[себестоимость_]]</f>
        <v>2.6039999999999996</v>
      </c>
      <c r="L20969"/>
    </row>
    <row r="20970" spans="2:12" x14ac:dyDescent="0.4">
      <c r="B20970" s="5" t="s">
        <v>67</v>
      </c>
      <c r="C20970" s="5" t="s">
        <v>57</v>
      </c>
      <c r="D20970" s="5" t="s">
        <v>19</v>
      </c>
      <c r="E20970" s="5" t="s">
        <v>7</v>
      </c>
      <c r="F20970" s="6">
        <v>44652</v>
      </c>
      <c r="G20970" s="6" t="str">
        <f>TEXT(datatable[[#This Row],[дата]],"ММ")</f>
        <v>04</v>
      </c>
      <c r="H20970" s="8">
        <v>6.09</v>
      </c>
      <c r="I20970" s="8">
        <v>1.82</v>
      </c>
      <c r="J20970" s="8">
        <f>datatable[[#This Row],[продажи_]]-datatable[[#This Row],[себестоимость_]]</f>
        <v>4.2699999999999996</v>
      </c>
      <c r="L20970"/>
    </row>
    <row r="20971" spans="2:12" x14ac:dyDescent="0.4">
      <c r="B20971" s="5" t="s">
        <v>67</v>
      </c>
      <c r="C20971" s="5" t="s">
        <v>57</v>
      </c>
      <c r="D20971" s="5" t="s">
        <v>19</v>
      </c>
      <c r="E20971" s="5" t="s">
        <v>7</v>
      </c>
      <c r="F20971" s="6">
        <v>44682</v>
      </c>
      <c r="G20971" s="6" t="str">
        <f>TEXT(datatable[[#This Row],[дата]],"ММ")</f>
        <v>05</v>
      </c>
      <c r="H20971" s="8">
        <v>4.6349999999999998</v>
      </c>
      <c r="I20971" s="8">
        <v>1.4508000000000001</v>
      </c>
      <c r="J20971" s="8">
        <f>datatable[[#This Row],[продажи_]]-datatable[[#This Row],[себестоимость_]]</f>
        <v>3.1841999999999997</v>
      </c>
      <c r="L20971"/>
    </row>
    <row r="20972" spans="2:12" x14ac:dyDescent="0.4">
      <c r="B20972" s="5" t="s">
        <v>67</v>
      </c>
      <c r="C20972" s="5" t="s">
        <v>57</v>
      </c>
      <c r="D20972" s="5" t="s">
        <v>19</v>
      </c>
      <c r="E20972" s="5" t="s">
        <v>7</v>
      </c>
      <c r="F20972" s="6">
        <v>44713</v>
      </c>
      <c r="G20972" s="6" t="str">
        <f>TEXT(datatable[[#This Row],[дата]],"ММ")</f>
        <v>06</v>
      </c>
      <c r="H20972" s="8">
        <v>4.4362500000000002</v>
      </c>
      <c r="I20972" s="8">
        <v>1.3857999999999999</v>
      </c>
      <c r="J20972" s="8">
        <f>datatable[[#This Row],[продажи_]]-datatable[[#This Row],[себестоимость_]]</f>
        <v>3.0504500000000005</v>
      </c>
      <c r="L20972"/>
    </row>
    <row r="20973" spans="2:12" x14ac:dyDescent="0.4">
      <c r="B20973" s="5" t="s">
        <v>67</v>
      </c>
      <c r="C20973" s="5" t="s">
        <v>57</v>
      </c>
      <c r="D20973" s="5" t="s">
        <v>19</v>
      </c>
      <c r="E20973" s="5" t="s">
        <v>7</v>
      </c>
      <c r="F20973" s="6">
        <v>44743</v>
      </c>
      <c r="G20973" s="6" t="str">
        <f>TEXT(datatable[[#This Row],[дата]],"ММ")</f>
        <v>07</v>
      </c>
      <c r="H20973" s="8">
        <v>2.73</v>
      </c>
      <c r="I20973" s="8">
        <v>0.99839999999999995</v>
      </c>
      <c r="J20973" s="8">
        <f>datatable[[#This Row],[продажи_]]-datatable[[#This Row],[себестоимость_]]</f>
        <v>1.7316</v>
      </c>
      <c r="L20973"/>
    </row>
    <row r="20974" spans="2:12" x14ac:dyDescent="0.4">
      <c r="B20974" s="5" t="s">
        <v>67</v>
      </c>
      <c r="C20974" s="5" t="s">
        <v>57</v>
      </c>
      <c r="D20974" s="5" t="s">
        <v>19</v>
      </c>
      <c r="E20974" s="5" t="s">
        <v>7</v>
      </c>
      <c r="F20974" s="6">
        <v>44774</v>
      </c>
      <c r="G20974" s="6" t="str">
        <f>TEXT(datatable[[#This Row],[дата]],"ММ")</f>
        <v>08</v>
      </c>
      <c r="H20974" s="8">
        <v>3.375</v>
      </c>
      <c r="I20974" s="8">
        <v>1.2753000000000001</v>
      </c>
      <c r="J20974" s="8">
        <f>datatable[[#This Row],[продажи_]]-datatable[[#This Row],[себестоимость_]]</f>
        <v>2.0996999999999999</v>
      </c>
      <c r="L20974"/>
    </row>
    <row r="20975" spans="2:12" x14ac:dyDescent="0.4">
      <c r="B20975" s="5" t="s">
        <v>67</v>
      </c>
      <c r="C20975" s="5" t="s">
        <v>57</v>
      </c>
      <c r="D20975" s="5" t="s">
        <v>19</v>
      </c>
      <c r="E20975" s="5" t="s">
        <v>7</v>
      </c>
      <c r="F20975" s="6">
        <v>44805</v>
      </c>
      <c r="G20975" s="6" t="str">
        <f>TEXT(datatable[[#This Row],[дата]],"ММ")</f>
        <v>09</v>
      </c>
      <c r="H20975" s="8">
        <v>4.0500000000000007</v>
      </c>
      <c r="I20975" s="8">
        <v>1.1700000000000002</v>
      </c>
      <c r="J20975" s="8">
        <f>datatable[[#This Row],[продажи_]]-datatable[[#This Row],[себестоимость_]]</f>
        <v>2.8800000000000008</v>
      </c>
      <c r="L20975"/>
    </row>
    <row r="20976" spans="2:12" x14ac:dyDescent="0.4">
      <c r="B20976" s="5" t="s">
        <v>67</v>
      </c>
      <c r="C20976" s="5" t="s">
        <v>57</v>
      </c>
      <c r="D20976" s="5" t="s">
        <v>19</v>
      </c>
      <c r="E20976" s="5" t="s">
        <v>7</v>
      </c>
      <c r="F20976" s="6">
        <v>44835</v>
      </c>
      <c r="G20976" s="6" t="str">
        <f>TEXT(datatable[[#This Row],[дата]],"ММ")</f>
        <v>10</v>
      </c>
      <c r="H20976" s="8">
        <v>4.9874999999999998</v>
      </c>
      <c r="I20976" s="8">
        <v>1.9838000000000002</v>
      </c>
      <c r="J20976" s="8">
        <f>datatable[[#This Row],[продажи_]]-datatable[[#This Row],[себестоимость_]]</f>
        <v>3.0036999999999994</v>
      </c>
      <c r="L20976"/>
    </row>
    <row r="20977" spans="2:12" x14ac:dyDescent="0.4">
      <c r="B20977" s="5" t="s">
        <v>67</v>
      </c>
      <c r="C20977" s="5" t="s">
        <v>57</v>
      </c>
      <c r="D20977" s="5" t="s">
        <v>19</v>
      </c>
      <c r="E20977" s="5" t="s">
        <v>7</v>
      </c>
      <c r="F20977" s="6">
        <v>44866</v>
      </c>
      <c r="G20977" s="6" t="str">
        <f>TEXT(datatable[[#This Row],[дата]],"ММ")</f>
        <v>11</v>
      </c>
      <c r="H20977" s="8">
        <v>4.24125</v>
      </c>
      <c r="I20977" s="8">
        <v>1.4026999999999998</v>
      </c>
      <c r="J20977" s="8">
        <f>datatable[[#This Row],[продажи_]]-datatable[[#This Row],[себестоимость_]]</f>
        <v>2.8385500000000001</v>
      </c>
      <c r="L20977"/>
    </row>
    <row r="20978" spans="2:12" x14ac:dyDescent="0.4">
      <c r="B20978" s="5" t="s">
        <v>67</v>
      </c>
      <c r="C20978" s="5" t="s">
        <v>57</v>
      </c>
      <c r="D20978" s="5" t="s">
        <v>19</v>
      </c>
      <c r="E20978" s="5" t="s">
        <v>7</v>
      </c>
      <c r="F20978" s="6">
        <v>44896</v>
      </c>
      <c r="G20978" s="6" t="str">
        <f>TEXT(datatable[[#This Row],[дата]],"ММ")</f>
        <v>12</v>
      </c>
      <c r="H20978" s="8">
        <v>4.9950000000000001</v>
      </c>
      <c r="I20978" s="8">
        <v>1.6848000000000001</v>
      </c>
      <c r="J20978" s="8">
        <f>datatable[[#This Row],[продажи_]]-datatable[[#This Row],[себестоимость_]]</f>
        <v>3.3102</v>
      </c>
      <c r="L20978"/>
    </row>
    <row r="20979" spans="2:12" x14ac:dyDescent="0.4">
      <c r="B20979" s="5" t="s">
        <v>67</v>
      </c>
      <c r="C20979" s="5" t="s">
        <v>57</v>
      </c>
      <c r="D20979" s="5" t="s">
        <v>19</v>
      </c>
      <c r="E20979" s="5" t="s">
        <v>7</v>
      </c>
      <c r="F20979" s="6">
        <v>44562</v>
      </c>
      <c r="G20979" s="6" t="str">
        <f>TEXT(datatable[[#This Row],[дата]],"ММ")</f>
        <v>01</v>
      </c>
      <c r="H20979" s="8">
        <v>0.32400000000000001</v>
      </c>
      <c r="I20979" s="8">
        <v>0.14985000000000001</v>
      </c>
      <c r="J20979" s="8">
        <f>datatable[[#This Row],[продажи_]]-datatable[[#This Row],[себестоимость_]]</f>
        <v>0.17415</v>
      </c>
      <c r="L20979"/>
    </row>
    <row r="20980" spans="2:12" x14ac:dyDescent="0.4">
      <c r="B20980" s="5" t="s">
        <v>67</v>
      </c>
      <c r="C20980" s="5" t="s">
        <v>57</v>
      </c>
      <c r="D20980" s="5" t="s">
        <v>19</v>
      </c>
      <c r="E20980" s="5" t="s">
        <v>7</v>
      </c>
      <c r="F20980" s="6">
        <v>44593</v>
      </c>
      <c r="G20980" s="6" t="str">
        <f>TEXT(datatable[[#This Row],[дата]],"ММ")</f>
        <v>02</v>
      </c>
      <c r="H20980" s="8">
        <v>0.58240000000000003</v>
      </c>
      <c r="I20980" s="8">
        <v>0.24989999999999998</v>
      </c>
      <c r="J20980" s="8">
        <f>datatable[[#This Row],[продажи_]]-datatable[[#This Row],[себестоимость_]]</f>
        <v>0.33250000000000002</v>
      </c>
      <c r="L20980"/>
    </row>
    <row r="20981" spans="2:12" x14ac:dyDescent="0.4">
      <c r="B20981" s="5" t="s">
        <v>67</v>
      </c>
      <c r="C20981" s="5" t="s">
        <v>57</v>
      </c>
      <c r="D20981" s="5" t="s">
        <v>19</v>
      </c>
      <c r="E20981" s="5" t="s">
        <v>7</v>
      </c>
      <c r="F20981" s="6">
        <v>44621</v>
      </c>
      <c r="G20981" s="6" t="str">
        <f>TEXT(datatable[[#This Row],[дата]],"ММ")</f>
        <v>03</v>
      </c>
      <c r="H20981" s="8">
        <v>0.62080000000000002</v>
      </c>
      <c r="I20981" s="8">
        <v>0.19440000000000002</v>
      </c>
      <c r="J20981" s="8">
        <f>datatable[[#This Row],[продажи_]]-datatable[[#This Row],[себестоимость_]]</f>
        <v>0.4264</v>
      </c>
      <c r="L20981"/>
    </row>
    <row r="20982" spans="2:12" x14ac:dyDescent="0.4">
      <c r="B20982" s="5" t="s">
        <v>67</v>
      </c>
      <c r="C20982" s="5" t="s">
        <v>57</v>
      </c>
      <c r="D20982" s="5" t="s">
        <v>19</v>
      </c>
      <c r="E20982" s="5" t="s">
        <v>7</v>
      </c>
      <c r="F20982" s="6">
        <v>44652</v>
      </c>
      <c r="G20982" s="6" t="str">
        <f>TEXT(datatable[[#This Row],[дата]],"ММ")</f>
        <v>04</v>
      </c>
      <c r="H20982" s="8">
        <v>0.59920000000000007</v>
      </c>
      <c r="I20982" s="8">
        <v>0.252</v>
      </c>
      <c r="J20982" s="8">
        <f>datatable[[#This Row],[продажи_]]-datatable[[#This Row],[себестоимость_]]</f>
        <v>0.34720000000000006</v>
      </c>
      <c r="L20982"/>
    </row>
    <row r="20983" spans="2:12" x14ac:dyDescent="0.4">
      <c r="B20983" s="5" t="s">
        <v>67</v>
      </c>
      <c r="C20983" s="5" t="s">
        <v>57</v>
      </c>
      <c r="D20983" s="5" t="s">
        <v>19</v>
      </c>
      <c r="E20983" s="5" t="s">
        <v>7</v>
      </c>
      <c r="F20983" s="6">
        <v>44682</v>
      </c>
      <c r="G20983" s="6" t="str">
        <f>TEXT(datatable[[#This Row],[дата]],"ММ")</f>
        <v>05</v>
      </c>
      <c r="H20983" s="8">
        <v>0.5663999999999999</v>
      </c>
      <c r="I20983" s="8">
        <v>0.20519999999999997</v>
      </c>
      <c r="J20983" s="8">
        <f>datatable[[#This Row],[продажи_]]-datatable[[#This Row],[себестоимость_]]</f>
        <v>0.36119999999999997</v>
      </c>
      <c r="L20983"/>
    </row>
    <row r="20984" spans="2:12" x14ac:dyDescent="0.4">
      <c r="B20984" s="5" t="s">
        <v>67</v>
      </c>
      <c r="C20984" s="5" t="s">
        <v>57</v>
      </c>
      <c r="D20984" s="5" t="s">
        <v>19</v>
      </c>
      <c r="E20984" s="5" t="s">
        <v>7</v>
      </c>
      <c r="F20984" s="6">
        <v>44713</v>
      </c>
      <c r="G20984" s="6" t="str">
        <f>TEXT(datatable[[#This Row],[дата]],"ММ")</f>
        <v>06</v>
      </c>
      <c r="H20984" s="8">
        <v>0.45240000000000002</v>
      </c>
      <c r="I20984" s="8">
        <v>0.17550000000000002</v>
      </c>
      <c r="J20984" s="8">
        <f>datatable[[#This Row],[продажи_]]-datatable[[#This Row],[себестоимость_]]</f>
        <v>0.27690000000000003</v>
      </c>
      <c r="L20984"/>
    </row>
    <row r="20985" spans="2:12" x14ac:dyDescent="0.4">
      <c r="B20985" s="5" t="s">
        <v>67</v>
      </c>
      <c r="C20985" s="5" t="s">
        <v>57</v>
      </c>
      <c r="D20985" s="5" t="s">
        <v>19</v>
      </c>
      <c r="E20985" s="5" t="s">
        <v>7</v>
      </c>
      <c r="F20985" s="6">
        <v>44743</v>
      </c>
      <c r="G20985" s="6" t="str">
        <f>TEXT(datatable[[#This Row],[дата]],"ММ")</f>
        <v>07</v>
      </c>
      <c r="H20985" s="8">
        <v>0.33600000000000002</v>
      </c>
      <c r="I20985" s="8">
        <v>0.1152</v>
      </c>
      <c r="J20985" s="8">
        <f>datatable[[#This Row],[продажи_]]-datatable[[#This Row],[себестоимость_]]</f>
        <v>0.22080000000000002</v>
      </c>
      <c r="L20985"/>
    </row>
    <row r="20986" spans="2:12" x14ac:dyDescent="0.4">
      <c r="B20986" s="5" t="s">
        <v>67</v>
      </c>
      <c r="C20986" s="5" t="s">
        <v>57</v>
      </c>
      <c r="D20986" s="5" t="s">
        <v>19</v>
      </c>
      <c r="E20986" s="5" t="s">
        <v>7</v>
      </c>
      <c r="F20986" s="6">
        <v>44774</v>
      </c>
      <c r="G20986" s="6" t="str">
        <f>TEXT(datatable[[#This Row],[дата]],"ММ")</f>
        <v>08</v>
      </c>
      <c r="H20986" s="8">
        <v>0.37080000000000002</v>
      </c>
      <c r="I20986" s="8">
        <v>0.16200000000000001</v>
      </c>
      <c r="J20986" s="8">
        <f>datatable[[#This Row],[продажи_]]-datatable[[#This Row],[себестоимость_]]</f>
        <v>0.20880000000000001</v>
      </c>
      <c r="L20986"/>
    </row>
    <row r="20987" spans="2:12" x14ac:dyDescent="0.4">
      <c r="B20987" s="5" t="s">
        <v>67</v>
      </c>
      <c r="C20987" s="5" t="s">
        <v>57</v>
      </c>
      <c r="D20987" s="5" t="s">
        <v>19</v>
      </c>
      <c r="E20987" s="5" t="s">
        <v>7</v>
      </c>
      <c r="F20987" s="6">
        <v>44805</v>
      </c>
      <c r="G20987" s="6" t="str">
        <f>TEXT(datatable[[#This Row],[дата]],"ММ")</f>
        <v>09</v>
      </c>
      <c r="H20987" s="8">
        <v>0.34</v>
      </c>
      <c r="I20987" s="8">
        <v>0.17699999999999999</v>
      </c>
      <c r="J20987" s="8">
        <f>datatable[[#This Row],[продажи_]]-datatable[[#This Row],[себестоимость_]]</f>
        <v>0.16300000000000003</v>
      </c>
      <c r="L20987"/>
    </row>
    <row r="20988" spans="2:12" x14ac:dyDescent="0.4">
      <c r="B20988" s="5" t="s">
        <v>67</v>
      </c>
      <c r="C20988" s="5" t="s">
        <v>57</v>
      </c>
      <c r="D20988" s="5" t="s">
        <v>19</v>
      </c>
      <c r="E20988" s="5" t="s">
        <v>7</v>
      </c>
      <c r="F20988" s="6">
        <v>44835</v>
      </c>
      <c r="G20988" s="6" t="str">
        <f>TEXT(datatable[[#This Row],[дата]],"ММ")</f>
        <v>10</v>
      </c>
      <c r="H20988" s="8">
        <v>0.54880000000000007</v>
      </c>
      <c r="I20988" s="8">
        <v>0.252</v>
      </c>
      <c r="J20988" s="8">
        <f>datatable[[#This Row],[продажи_]]-datatable[[#This Row],[себестоимость_]]</f>
        <v>0.29680000000000006</v>
      </c>
      <c r="L20988"/>
    </row>
    <row r="20989" spans="2:12" x14ac:dyDescent="0.4">
      <c r="B20989" s="5" t="s">
        <v>67</v>
      </c>
      <c r="C20989" s="5" t="s">
        <v>57</v>
      </c>
      <c r="D20989" s="5" t="s">
        <v>19</v>
      </c>
      <c r="E20989" s="5" t="s">
        <v>7</v>
      </c>
      <c r="F20989" s="6">
        <v>44866</v>
      </c>
      <c r="G20989" s="6" t="str">
        <f>TEXT(datatable[[#This Row],[дата]],"ММ")</f>
        <v>11</v>
      </c>
      <c r="H20989" s="8">
        <v>0.51480000000000004</v>
      </c>
      <c r="I20989" s="8">
        <v>0.22034999999999999</v>
      </c>
      <c r="J20989" s="8">
        <f>datatable[[#This Row],[продажи_]]-datatable[[#This Row],[себестоимость_]]</f>
        <v>0.29445000000000005</v>
      </c>
      <c r="L20989"/>
    </row>
    <row r="20990" spans="2:12" x14ac:dyDescent="0.4">
      <c r="B20990" s="5" t="s">
        <v>67</v>
      </c>
      <c r="C20990" s="5" t="s">
        <v>57</v>
      </c>
      <c r="D20990" s="5" t="s">
        <v>19</v>
      </c>
      <c r="E20990" s="5" t="s">
        <v>7</v>
      </c>
      <c r="F20990" s="6">
        <v>44896</v>
      </c>
      <c r="G20990" s="6" t="str">
        <f>TEXT(datatable[[#This Row],[дата]],"ММ")</f>
        <v>12</v>
      </c>
      <c r="H20990" s="8">
        <v>0.54719999999999991</v>
      </c>
      <c r="I20990" s="8">
        <v>0.19259999999999999</v>
      </c>
      <c r="J20990" s="8">
        <f>datatable[[#This Row],[продажи_]]-datatable[[#This Row],[себестоимость_]]</f>
        <v>0.35459999999999992</v>
      </c>
      <c r="L20990"/>
    </row>
    <row r="20991" spans="2:12" x14ac:dyDescent="0.4">
      <c r="B20991" s="5" t="s">
        <v>67</v>
      </c>
      <c r="C20991" s="5" t="s">
        <v>57</v>
      </c>
      <c r="D20991" s="5" t="s">
        <v>19</v>
      </c>
      <c r="E20991" s="5" t="s">
        <v>7</v>
      </c>
      <c r="F20991" s="6">
        <v>44562</v>
      </c>
      <c r="G20991" s="6" t="str">
        <f>TEXT(datatable[[#This Row],[дата]],"ММ")</f>
        <v>01</v>
      </c>
      <c r="H20991" s="8">
        <v>6.5110500000000009</v>
      </c>
      <c r="I20991" s="8">
        <v>2.9160000000000004</v>
      </c>
      <c r="J20991" s="8">
        <f>datatable[[#This Row],[продажи_]]-datatable[[#This Row],[себестоимость_]]</f>
        <v>3.5950500000000005</v>
      </c>
      <c r="L20991"/>
    </row>
    <row r="20992" spans="2:12" x14ac:dyDescent="0.4">
      <c r="B20992" s="5" t="s">
        <v>67</v>
      </c>
      <c r="C20992" s="5" t="s">
        <v>57</v>
      </c>
      <c r="D20992" s="5" t="s">
        <v>19</v>
      </c>
      <c r="E20992" s="5" t="s">
        <v>7</v>
      </c>
      <c r="F20992" s="6">
        <v>44593</v>
      </c>
      <c r="G20992" s="6" t="str">
        <f>TEXT(datatable[[#This Row],[дата]],"ММ")</f>
        <v>02</v>
      </c>
      <c r="H20992" s="8">
        <v>9.2378999999999998</v>
      </c>
      <c r="I20992" s="8">
        <v>4.1327999999999996</v>
      </c>
      <c r="J20992" s="8">
        <f>datatable[[#This Row],[продажи_]]-datatable[[#This Row],[себестоимость_]]</f>
        <v>5.1051000000000002</v>
      </c>
      <c r="L20992"/>
    </row>
    <row r="20993" spans="2:12" x14ac:dyDescent="0.4">
      <c r="B20993" s="5" t="s">
        <v>67</v>
      </c>
      <c r="C20993" s="5" t="s">
        <v>57</v>
      </c>
      <c r="D20993" s="5" t="s">
        <v>19</v>
      </c>
      <c r="E20993" s="5" t="s">
        <v>7</v>
      </c>
      <c r="F20993" s="6">
        <v>44621</v>
      </c>
      <c r="G20993" s="6" t="str">
        <f>TEXT(datatable[[#This Row],[дата]],"ММ")</f>
        <v>03</v>
      </c>
      <c r="H20993" s="8">
        <v>12.974400000000001</v>
      </c>
      <c r="I20993" s="8">
        <v>6.6815999999999995</v>
      </c>
      <c r="J20993" s="8">
        <f>datatable[[#This Row],[продажи_]]-datatable[[#This Row],[себестоимость_]]</f>
        <v>6.2928000000000015</v>
      </c>
      <c r="L20993"/>
    </row>
    <row r="20994" spans="2:12" x14ac:dyDescent="0.4">
      <c r="B20994" s="5" t="s">
        <v>67</v>
      </c>
      <c r="C20994" s="5" t="s">
        <v>57</v>
      </c>
      <c r="D20994" s="5" t="s">
        <v>19</v>
      </c>
      <c r="E20994" s="5" t="s">
        <v>7</v>
      </c>
      <c r="F20994" s="6">
        <v>44652</v>
      </c>
      <c r="G20994" s="6" t="str">
        <f>TEXT(datatable[[#This Row],[дата]],"ММ")</f>
        <v>04</v>
      </c>
      <c r="H20994" s="8">
        <v>12.7995</v>
      </c>
      <c r="I20994" s="8">
        <v>5.5944000000000003</v>
      </c>
      <c r="J20994" s="8">
        <f>datatable[[#This Row],[продажи_]]-datatable[[#This Row],[себестоимость_]]</f>
        <v>7.2050999999999998</v>
      </c>
      <c r="L20994"/>
    </row>
    <row r="20995" spans="2:12" x14ac:dyDescent="0.4">
      <c r="B20995" s="5" t="s">
        <v>67</v>
      </c>
      <c r="C20995" s="5" t="s">
        <v>57</v>
      </c>
      <c r="D20995" s="5" t="s">
        <v>19</v>
      </c>
      <c r="E20995" s="5" t="s">
        <v>7</v>
      </c>
      <c r="F20995" s="6">
        <v>44682</v>
      </c>
      <c r="G20995" s="6" t="str">
        <f>TEXT(datatable[[#This Row],[дата]],"ММ")</f>
        <v>05</v>
      </c>
      <c r="H20995" s="8">
        <v>9.7308000000000003</v>
      </c>
      <c r="I20995" s="8">
        <v>5.1408000000000005</v>
      </c>
      <c r="J20995" s="8">
        <f>datatable[[#This Row],[продажи_]]-datatable[[#This Row],[себестоимость_]]</f>
        <v>4.59</v>
      </c>
      <c r="L20995"/>
    </row>
    <row r="20996" spans="2:12" x14ac:dyDescent="0.4">
      <c r="B20996" s="5" t="s">
        <v>67</v>
      </c>
      <c r="C20996" s="5" t="s">
        <v>57</v>
      </c>
      <c r="D20996" s="5" t="s">
        <v>19</v>
      </c>
      <c r="E20996" s="5" t="s">
        <v>7</v>
      </c>
      <c r="F20996" s="6">
        <v>44713</v>
      </c>
      <c r="G20996" s="6" t="str">
        <f>TEXT(datatable[[#This Row],[дата]],"ММ")</f>
        <v>06</v>
      </c>
      <c r="H20996" s="8">
        <v>8.6814</v>
      </c>
      <c r="I20996" s="8">
        <v>4.2119999999999997</v>
      </c>
      <c r="J20996" s="8">
        <f>datatable[[#This Row],[продажи_]]-datatable[[#This Row],[себестоимость_]]</f>
        <v>4.4694000000000003</v>
      </c>
      <c r="L20996"/>
    </row>
    <row r="20997" spans="2:12" x14ac:dyDescent="0.4">
      <c r="B20997" s="5" t="s">
        <v>67</v>
      </c>
      <c r="C20997" s="5" t="s">
        <v>57</v>
      </c>
      <c r="D20997" s="5" t="s">
        <v>19</v>
      </c>
      <c r="E20997" s="5" t="s">
        <v>7</v>
      </c>
      <c r="F20997" s="6">
        <v>44743</v>
      </c>
      <c r="G20997" s="6" t="str">
        <f>TEXT(datatable[[#This Row],[дата]],"ММ")</f>
        <v>07</v>
      </c>
      <c r="H20997" s="8">
        <v>5.9148000000000005</v>
      </c>
      <c r="I20997" s="8">
        <v>3.456</v>
      </c>
      <c r="J20997" s="8">
        <f>datatable[[#This Row],[продажи_]]-datatable[[#This Row],[себестоимость_]]</f>
        <v>2.4588000000000005</v>
      </c>
      <c r="L20997"/>
    </row>
    <row r="20998" spans="2:12" x14ac:dyDescent="0.4">
      <c r="B20998" s="5" t="s">
        <v>67</v>
      </c>
      <c r="C20998" s="5" t="s">
        <v>57</v>
      </c>
      <c r="D20998" s="5" t="s">
        <v>19</v>
      </c>
      <c r="E20998" s="5" t="s">
        <v>7</v>
      </c>
      <c r="F20998" s="6">
        <v>44774</v>
      </c>
      <c r="G20998" s="6" t="str">
        <f>TEXT(datatable[[#This Row],[дата]],"ММ")</f>
        <v>08</v>
      </c>
      <c r="H20998" s="8">
        <v>7.08345</v>
      </c>
      <c r="I20998" s="8">
        <v>3.4020000000000006</v>
      </c>
      <c r="J20998" s="8">
        <f>datatable[[#This Row],[продажи_]]-datatable[[#This Row],[себестоимость_]]</f>
        <v>3.6814499999999994</v>
      </c>
      <c r="L20998"/>
    </row>
    <row r="20999" spans="2:12" x14ac:dyDescent="0.4">
      <c r="B20999" s="5" t="s">
        <v>67</v>
      </c>
      <c r="C20999" s="5" t="s">
        <v>57</v>
      </c>
      <c r="D20999" s="5" t="s">
        <v>19</v>
      </c>
      <c r="E20999" s="5" t="s">
        <v>7</v>
      </c>
      <c r="F20999" s="6">
        <v>44805</v>
      </c>
      <c r="G20999" s="6" t="str">
        <f>TEXT(datatable[[#This Row],[дата]],"ММ")</f>
        <v>09</v>
      </c>
      <c r="H20999" s="8">
        <v>9.3810000000000002</v>
      </c>
      <c r="I20999" s="8">
        <v>4.2480000000000002</v>
      </c>
      <c r="J20999" s="8">
        <f>datatable[[#This Row],[продажи_]]-datatable[[#This Row],[себестоимость_]]</f>
        <v>5.133</v>
      </c>
      <c r="L20999"/>
    </row>
    <row r="21000" spans="2:12" x14ac:dyDescent="0.4">
      <c r="B21000" s="5" t="s">
        <v>67</v>
      </c>
      <c r="C21000" s="5" t="s">
        <v>57</v>
      </c>
      <c r="D21000" s="5" t="s">
        <v>19</v>
      </c>
      <c r="E21000" s="5" t="s">
        <v>7</v>
      </c>
      <c r="F21000" s="6">
        <v>44835</v>
      </c>
      <c r="G21000" s="6" t="str">
        <f>TEXT(datatable[[#This Row],[дата]],"ММ")</f>
        <v>10</v>
      </c>
      <c r="H21000" s="8">
        <v>9.5717999999999996</v>
      </c>
      <c r="I21000" s="8">
        <v>4.5864000000000003</v>
      </c>
      <c r="J21000" s="8">
        <f>datatable[[#This Row],[продажи_]]-datatable[[#This Row],[себестоимость_]]</f>
        <v>4.9853999999999994</v>
      </c>
      <c r="L21000"/>
    </row>
    <row r="21001" spans="2:12" x14ac:dyDescent="0.4">
      <c r="B21001" s="5" t="s">
        <v>67</v>
      </c>
      <c r="C21001" s="5" t="s">
        <v>57</v>
      </c>
      <c r="D21001" s="5" t="s">
        <v>19</v>
      </c>
      <c r="E21001" s="5" t="s">
        <v>7</v>
      </c>
      <c r="F21001" s="6">
        <v>44866</v>
      </c>
      <c r="G21001" s="6" t="str">
        <f>TEXT(datatable[[#This Row],[дата]],"ММ")</f>
        <v>11</v>
      </c>
      <c r="H21001" s="8">
        <v>11.058450000000002</v>
      </c>
      <c r="I21001" s="8">
        <v>4.3991999999999996</v>
      </c>
      <c r="J21001" s="8">
        <f>datatable[[#This Row],[продажи_]]-datatable[[#This Row],[себестоимость_]]</f>
        <v>6.6592500000000028</v>
      </c>
      <c r="L21001"/>
    </row>
    <row r="21002" spans="2:12" x14ac:dyDescent="0.4">
      <c r="B21002" s="5" t="s">
        <v>67</v>
      </c>
      <c r="C21002" s="5" t="s">
        <v>57</v>
      </c>
      <c r="D21002" s="5" t="s">
        <v>19</v>
      </c>
      <c r="E21002" s="5" t="s">
        <v>7</v>
      </c>
      <c r="F21002" s="6">
        <v>44896</v>
      </c>
      <c r="G21002" s="6" t="str">
        <f>TEXT(datatable[[#This Row],[дата]],"ММ")</f>
        <v>12</v>
      </c>
      <c r="H21002" s="8">
        <v>8.109</v>
      </c>
      <c r="I21002" s="8">
        <v>5.0975999999999999</v>
      </c>
      <c r="J21002" s="8">
        <f>datatable[[#This Row],[продажи_]]-datatable[[#This Row],[себестоимость_]]</f>
        <v>3.0114000000000001</v>
      </c>
      <c r="L21002"/>
    </row>
    <row r="21003" spans="2:12" x14ac:dyDescent="0.4">
      <c r="B21003" s="5" t="s">
        <v>67</v>
      </c>
      <c r="C21003" s="5" t="s">
        <v>57</v>
      </c>
      <c r="D21003" s="5" t="s">
        <v>19</v>
      </c>
      <c r="E21003" s="5" t="s">
        <v>7</v>
      </c>
      <c r="F21003" s="6">
        <v>44562</v>
      </c>
      <c r="G21003" s="6" t="str">
        <f>TEXT(datatable[[#This Row],[дата]],"ММ")</f>
        <v>01</v>
      </c>
      <c r="H21003" s="8">
        <v>6.2117999999999993</v>
      </c>
      <c r="I21003" s="8">
        <v>1.7613000000000001</v>
      </c>
      <c r="J21003" s="8">
        <f>datatable[[#This Row],[продажи_]]-datatable[[#This Row],[себестоимость_]]</f>
        <v>4.450499999999999</v>
      </c>
      <c r="L21003"/>
    </row>
    <row r="21004" spans="2:12" x14ac:dyDescent="0.4">
      <c r="B21004" s="5" t="s">
        <v>67</v>
      </c>
      <c r="C21004" s="5" t="s">
        <v>57</v>
      </c>
      <c r="D21004" s="5" t="s">
        <v>19</v>
      </c>
      <c r="E21004" s="5" t="s">
        <v>7</v>
      </c>
      <c r="F21004" s="6">
        <v>44593</v>
      </c>
      <c r="G21004" s="6" t="str">
        <f>TEXT(datatable[[#This Row],[дата]],"ММ")</f>
        <v>02</v>
      </c>
      <c r="H21004" s="8">
        <v>9.4192</v>
      </c>
      <c r="I21004" s="8">
        <v>2.6068000000000002</v>
      </c>
      <c r="J21004" s="8">
        <f>datatable[[#This Row],[продажи_]]-datatable[[#This Row],[себестоимость_]]</f>
        <v>6.8124000000000002</v>
      </c>
      <c r="L21004"/>
    </row>
    <row r="21005" spans="2:12" x14ac:dyDescent="0.4">
      <c r="B21005" s="5" t="s">
        <v>67</v>
      </c>
      <c r="C21005" s="5" t="s">
        <v>57</v>
      </c>
      <c r="D21005" s="5" t="s">
        <v>19</v>
      </c>
      <c r="E21005" s="5" t="s">
        <v>7</v>
      </c>
      <c r="F21005" s="6">
        <v>44621</v>
      </c>
      <c r="G21005" s="6" t="str">
        <f>TEXT(datatable[[#This Row],[дата]],"ММ")</f>
        <v>03</v>
      </c>
      <c r="H21005" s="8">
        <v>9.9296000000000006</v>
      </c>
      <c r="I21005" s="8">
        <v>3.3136000000000001</v>
      </c>
      <c r="J21005" s="8">
        <f>datatable[[#This Row],[продажи_]]-datatable[[#This Row],[себестоимость_]]</f>
        <v>6.6160000000000005</v>
      </c>
      <c r="L21005"/>
    </row>
    <row r="21006" spans="2:12" x14ac:dyDescent="0.4">
      <c r="B21006" s="5" t="s">
        <v>67</v>
      </c>
      <c r="C21006" s="5" t="s">
        <v>57</v>
      </c>
      <c r="D21006" s="5" t="s">
        <v>19</v>
      </c>
      <c r="E21006" s="5" t="s">
        <v>7</v>
      </c>
      <c r="F21006" s="6">
        <v>44652</v>
      </c>
      <c r="G21006" s="6" t="str">
        <f>TEXT(datatable[[#This Row],[дата]],"ММ")</f>
        <v>04</v>
      </c>
      <c r="H21006" s="8">
        <v>7.0644000000000009</v>
      </c>
      <c r="I21006" s="8">
        <v>2.9526000000000003</v>
      </c>
      <c r="J21006" s="8">
        <f>datatable[[#This Row],[продажи_]]-datatable[[#This Row],[себестоимость_]]</f>
        <v>4.1118000000000006</v>
      </c>
      <c r="L21006"/>
    </row>
    <row r="21007" spans="2:12" x14ac:dyDescent="0.4">
      <c r="B21007" s="5" t="s">
        <v>67</v>
      </c>
      <c r="C21007" s="5" t="s">
        <v>57</v>
      </c>
      <c r="D21007" s="5" t="s">
        <v>19</v>
      </c>
      <c r="E21007" s="5" t="s">
        <v>7</v>
      </c>
      <c r="F21007" s="6">
        <v>44682</v>
      </c>
      <c r="G21007" s="6" t="str">
        <f>TEXT(datatable[[#This Row],[дата]],"ММ")</f>
        <v>05</v>
      </c>
      <c r="H21007" s="8">
        <v>6.1247999999999996</v>
      </c>
      <c r="I21007" s="8">
        <v>2.2116000000000002</v>
      </c>
      <c r="J21007" s="8">
        <f>datatable[[#This Row],[продажи_]]-datatable[[#This Row],[себестоимость_]]</f>
        <v>3.9131999999999993</v>
      </c>
      <c r="L21007"/>
    </row>
    <row r="21008" spans="2:12" x14ac:dyDescent="0.4">
      <c r="B21008" s="5" t="s">
        <v>67</v>
      </c>
      <c r="C21008" s="5" t="s">
        <v>57</v>
      </c>
      <c r="D21008" s="5" t="s">
        <v>19</v>
      </c>
      <c r="E21008" s="5" t="s">
        <v>7</v>
      </c>
      <c r="F21008" s="6">
        <v>44713</v>
      </c>
      <c r="G21008" s="6" t="str">
        <f>TEXT(datatable[[#This Row],[дата]],"ММ")</f>
        <v>06</v>
      </c>
      <c r="H21008" s="8">
        <v>7.9170000000000007</v>
      </c>
      <c r="I21008" s="8">
        <v>2.1489000000000003</v>
      </c>
      <c r="J21008" s="8">
        <f>datatable[[#This Row],[продажи_]]-datatable[[#This Row],[себестоимость_]]</f>
        <v>5.7681000000000004</v>
      </c>
      <c r="L21008"/>
    </row>
    <row r="21009" spans="2:12" x14ac:dyDescent="0.4">
      <c r="B21009" s="5" t="s">
        <v>67</v>
      </c>
      <c r="C21009" s="5" t="s">
        <v>57</v>
      </c>
      <c r="D21009" s="5" t="s">
        <v>19</v>
      </c>
      <c r="E21009" s="5" t="s">
        <v>7</v>
      </c>
      <c r="F21009" s="6">
        <v>44743</v>
      </c>
      <c r="G21009" s="6" t="str">
        <f>TEXT(datatable[[#This Row],[дата]],"ММ")</f>
        <v>07</v>
      </c>
      <c r="H21009" s="8">
        <v>3.8511999999999995</v>
      </c>
      <c r="I21009" s="8">
        <v>1.6264000000000001</v>
      </c>
      <c r="J21009" s="8">
        <f>datatable[[#This Row],[продажи_]]-datatable[[#This Row],[себестоимость_]]</f>
        <v>2.2247999999999992</v>
      </c>
      <c r="L21009"/>
    </row>
    <row r="21010" spans="2:12" x14ac:dyDescent="0.4">
      <c r="B21010" s="5" t="s">
        <v>67</v>
      </c>
      <c r="C21010" s="5" t="s">
        <v>57</v>
      </c>
      <c r="D21010" s="5" t="s">
        <v>19</v>
      </c>
      <c r="E21010" s="5" t="s">
        <v>7</v>
      </c>
      <c r="F21010" s="6">
        <v>44774</v>
      </c>
      <c r="G21010" s="6" t="str">
        <f>TEXT(datatable[[#This Row],[дата]],"ММ")</f>
        <v>08</v>
      </c>
      <c r="H21010" s="8">
        <v>5.6898</v>
      </c>
      <c r="I21010" s="8">
        <v>1.8981000000000001</v>
      </c>
      <c r="J21010" s="8">
        <f>datatable[[#This Row],[продажи_]]-datatable[[#This Row],[себестоимость_]]</f>
        <v>3.7916999999999996</v>
      </c>
      <c r="L21010"/>
    </row>
    <row r="21011" spans="2:12" x14ac:dyDescent="0.4">
      <c r="B21011" s="5" t="s">
        <v>67</v>
      </c>
      <c r="C21011" s="5" t="s">
        <v>57</v>
      </c>
      <c r="D21011" s="5" t="s">
        <v>19</v>
      </c>
      <c r="E21011" s="5" t="s">
        <v>7</v>
      </c>
      <c r="F21011" s="6">
        <v>44805</v>
      </c>
      <c r="G21011" s="6" t="str">
        <f>TEXT(datatable[[#This Row],[дата]],"ММ")</f>
        <v>09</v>
      </c>
      <c r="H21011" s="8">
        <v>5.8579999999999997</v>
      </c>
      <c r="I21011" s="8">
        <v>2.0520000000000005</v>
      </c>
      <c r="J21011" s="8">
        <f>datatable[[#This Row],[продажи_]]-datatable[[#This Row],[себестоимость_]]</f>
        <v>3.8059999999999992</v>
      </c>
      <c r="L21011"/>
    </row>
    <row r="21012" spans="2:12" x14ac:dyDescent="0.4">
      <c r="B21012" s="5" t="s">
        <v>67</v>
      </c>
      <c r="C21012" s="5" t="s">
        <v>57</v>
      </c>
      <c r="D21012" s="5" t="s">
        <v>19</v>
      </c>
      <c r="E21012" s="5" t="s">
        <v>7</v>
      </c>
      <c r="F21012" s="6">
        <v>44835</v>
      </c>
      <c r="G21012" s="6" t="str">
        <f>TEXT(datatable[[#This Row],[дата]],"ММ")</f>
        <v>10</v>
      </c>
      <c r="H21012" s="8">
        <v>6.983200000000001</v>
      </c>
      <c r="I21012" s="8">
        <v>2.9526000000000003</v>
      </c>
      <c r="J21012" s="8">
        <f>datatable[[#This Row],[продажи_]]-datatable[[#This Row],[себестоимость_]]</f>
        <v>4.0306000000000006</v>
      </c>
      <c r="L21012"/>
    </row>
    <row r="21013" spans="2:12" x14ac:dyDescent="0.4">
      <c r="B21013" s="5" t="s">
        <v>67</v>
      </c>
      <c r="C21013" s="5" t="s">
        <v>57</v>
      </c>
      <c r="D21013" s="5" t="s">
        <v>19</v>
      </c>
      <c r="E21013" s="5" t="s">
        <v>7</v>
      </c>
      <c r="F21013" s="6">
        <v>44866</v>
      </c>
      <c r="G21013" s="6" t="str">
        <f>TEXT(datatable[[#This Row],[дата]],"ММ")</f>
        <v>11</v>
      </c>
      <c r="H21013" s="8">
        <v>7.2383999999999995</v>
      </c>
      <c r="I21013" s="8">
        <v>2.9146000000000001</v>
      </c>
      <c r="J21013" s="8">
        <f>datatable[[#This Row],[продажи_]]-datatable[[#This Row],[себестоимость_]]</f>
        <v>4.3237999999999994</v>
      </c>
      <c r="L21013"/>
    </row>
    <row r="21014" spans="2:12" x14ac:dyDescent="0.4">
      <c r="B21014" s="5" t="s">
        <v>67</v>
      </c>
      <c r="C21014" s="5" t="s">
        <v>57</v>
      </c>
      <c r="D21014" s="5" t="s">
        <v>19</v>
      </c>
      <c r="E21014" s="5" t="s">
        <v>7</v>
      </c>
      <c r="F21014" s="6">
        <v>44896</v>
      </c>
      <c r="G21014" s="6" t="str">
        <f>TEXT(datatable[[#This Row],[дата]],"ММ")</f>
        <v>12</v>
      </c>
      <c r="H21014" s="8">
        <v>7.0296000000000003</v>
      </c>
      <c r="I21014" s="8">
        <v>2.2800000000000002</v>
      </c>
      <c r="J21014" s="8">
        <f>datatable[[#This Row],[продажи_]]-datatable[[#This Row],[себестоимость_]]</f>
        <v>4.7496</v>
      </c>
      <c r="L21014"/>
    </row>
    <row r="21015" spans="2:12" x14ac:dyDescent="0.4">
      <c r="B21015" s="5" t="s">
        <v>67</v>
      </c>
      <c r="C21015" s="5" t="s">
        <v>57</v>
      </c>
      <c r="D21015" s="5" t="s">
        <v>19</v>
      </c>
      <c r="E21015" s="5" t="s">
        <v>7</v>
      </c>
      <c r="F21015" s="6">
        <v>44562</v>
      </c>
      <c r="G21015" s="6" t="str">
        <f>TEXT(datatable[[#This Row],[дата]],"ММ")</f>
        <v>01</v>
      </c>
      <c r="H21015" s="8">
        <v>2.3220000000000001</v>
      </c>
      <c r="I21015" s="8">
        <v>1.3274999999999999</v>
      </c>
      <c r="J21015" s="8">
        <f>datatable[[#This Row],[продажи_]]-datatable[[#This Row],[себестоимость_]]</f>
        <v>0.99450000000000016</v>
      </c>
      <c r="L21015"/>
    </row>
    <row r="21016" spans="2:12" x14ac:dyDescent="0.4">
      <c r="B21016" s="5" t="s">
        <v>67</v>
      </c>
      <c r="C21016" s="5" t="s">
        <v>57</v>
      </c>
      <c r="D21016" s="5" t="s">
        <v>19</v>
      </c>
      <c r="E21016" s="5" t="s">
        <v>7</v>
      </c>
      <c r="F21016" s="6">
        <v>44593</v>
      </c>
      <c r="G21016" s="6" t="str">
        <f>TEXT(datatable[[#This Row],[дата]],"ММ")</f>
        <v>02</v>
      </c>
      <c r="H21016" s="8">
        <v>3.7380000000000004</v>
      </c>
      <c r="I21016" s="8">
        <v>1.8725000000000001</v>
      </c>
      <c r="J21016" s="8">
        <f>datatable[[#This Row],[продажи_]]-datatable[[#This Row],[себестоимость_]]</f>
        <v>1.8655000000000004</v>
      </c>
      <c r="L21016"/>
    </row>
    <row r="21017" spans="2:12" x14ac:dyDescent="0.4">
      <c r="B21017" s="5" t="s">
        <v>67</v>
      </c>
      <c r="C21017" s="5" t="s">
        <v>57</v>
      </c>
      <c r="D21017" s="5" t="s">
        <v>19</v>
      </c>
      <c r="E21017" s="5" t="s">
        <v>7</v>
      </c>
      <c r="F21017" s="6">
        <v>44621</v>
      </c>
      <c r="G21017" s="6" t="str">
        <f>TEXT(datatable[[#This Row],[дата]],"ММ")</f>
        <v>03</v>
      </c>
      <c r="H21017" s="8">
        <v>4.8959999999999999</v>
      </c>
      <c r="I21017" s="8">
        <v>1.82</v>
      </c>
      <c r="J21017" s="8">
        <f>datatable[[#This Row],[продажи_]]-datatable[[#This Row],[себестоимость_]]</f>
        <v>3.0759999999999996</v>
      </c>
      <c r="L21017"/>
    </row>
    <row r="21018" spans="2:12" x14ac:dyDescent="0.4">
      <c r="B21018" s="5" t="s">
        <v>67</v>
      </c>
      <c r="C21018" s="5" t="s">
        <v>57</v>
      </c>
      <c r="D21018" s="5" t="s">
        <v>19</v>
      </c>
      <c r="E21018" s="5" t="s">
        <v>7</v>
      </c>
      <c r="F21018" s="6">
        <v>44652</v>
      </c>
      <c r="G21018" s="6" t="str">
        <f>TEXT(datatable[[#This Row],[дата]],"ММ")</f>
        <v>04</v>
      </c>
      <c r="H21018" s="8">
        <v>3.7800000000000002</v>
      </c>
      <c r="I21018" s="8">
        <v>1.7850000000000001</v>
      </c>
      <c r="J21018" s="8">
        <f>datatable[[#This Row],[продажи_]]-datatable[[#This Row],[себестоимость_]]</f>
        <v>1.9950000000000001</v>
      </c>
      <c r="L21018"/>
    </row>
    <row r="21019" spans="2:12" x14ac:dyDescent="0.4">
      <c r="B21019" s="5" t="s">
        <v>67</v>
      </c>
      <c r="C21019" s="5" t="s">
        <v>57</v>
      </c>
      <c r="D21019" s="5" t="s">
        <v>19</v>
      </c>
      <c r="E21019" s="5" t="s">
        <v>7</v>
      </c>
      <c r="F21019" s="6">
        <v>44682</v>
      </c>
      <c r="G21019" s="6" t="str">
        <f>TEXT(datatable[[#This Row],[дата]],"ММ")</f>
        <v>05</v>
      </c>
      <c r="H21019" s="8">
        <v>4.1399999999999997</v>
      </c>
      <c r="I21019" s="8">
        <v>1.4249999999999998</v>
      </c>
      <c r="J21019" s="8">
        <f>datatable[[#This Row],[продажи_]]-datatable[[#This Row],[себестоимость_]]</f>
        <v>2.7149999999999999</v>
      </c>
      <c r="L21019"/>
    </row>
    <row r="21020" spans="2:12" x14ac:dyDescent="0.4">
      <c r="B21020" s="5" t="s">
        <v>67</v>
      </c>
      <c r="C21020" s="5" t="s">
        <v>57</v>
      </c>
      <c r="D21020" s="5" t="s">
        <v>19</v>
      </c>
      <c r="E21020" s="5" t="s">
        <v>7</v>
      </c>
      <c r="F21020" s="6">
        <v>44713</v>
      </c>
      <c r="G21020" s="6" t="str">
        <f>TEXT(datatable[[#This Row],[дата]],"ММ")</f>
        <v>06</v>
      </c>
      <c r="H21020" s="8">
        <v>4.641</v>
      </c>
      <c r="I21020" s="8">
        <v>1.3975</v>
      </c>
      <c r="J21020" s="8">
        <f>datatable[[#This Row],[продажи_]]-datatable[[#This Row],[себестоимость_]]</f>
        <v>3.2435</v>
      </c>
      <c r="L21020"/>
    </row>
    <row r="21021" spans="2:12" x14ac:dyDescent="0.4">
      <c r="B21021" s="5" t="s">
        <v>67</v>
      </c>
      <c r="C21021" s="5" t="s">
        <v>57</v>
      </c>
      <c r="D21021" s="5" t="s">
        <v>19</v>
      </c>
      <c r="E21021" s="5" t="s">
        <v>7</v>
      </c>
      <c r="F21021" s="6">
        <v>44743</v>
      </c>
      <c r="G21021" s="6" t="str">
        <f>TEXT(datatable[[#This Row],[дата]],"ММ")</f>
        <v>07</v>
      </c>
      <c r="H21021" s="8">
        <v>2.3279999999999998</v>
      </c>
      <c r="I21021" s="8">
        <v>1</v>
      </c>
      <c r="J21021" s="8">
        <f>datatable[[#This Row],[продажи_]]-datatable[[#This Row],[себестоимость_]]</f>
        <v>1.3279999999999998</v>
      </c>
      <c r="L21021"/>
    </row>
    <row r="21022" spans="2:12" x14ac:dyDescent="0.4">
      <c r="B21022" s="5" t="s">
        <v>67</v>
      </c>
      <c r="C21022" s="5" t="s">
        <v>57</v>
      </c>
      <c r="D21022" s="5" t="s">
        <v>19</v>
      </c>
      <c r="E21022" s="5" t="s">
        <v>7</v>
      </c>
      <c r="F21022" s="6">
        <v>44774</v>
      </c>
      <c r="G21022" s="6" t="str">
        <f>TEXT(datatable[[#This Row],[дата]],"ММ")</f>
        <v>08</v>
      </c>
      <c r="H21022" s="8">
        <v>2.9970000000000003</v>
      </c>
      <c r="I21022" s="8">
        <v>1.00125</v>
      </c>
      <c r="J21022" s="8">
        <f>datatable[[#This Row],[продажи_]]-datatable[[#This Row],[себестоимость_]]</f>
        <v>1.9957500000000004</v>
      </c>
      <c r="L21022"/>
    </row>
    <row r="21023" spans="2:12" x14ac:dyDescent="0.4">
      <c r="B21023" s="5" t="s">
        <v>67</v>
      </c>
      <c r="C21023" s="5" t="s">
        <v>57</v>
      </c>
      <c r="D21023" s="5" t="s">
        <v>19</v>
      </c>
      <c r="E21023" s="5" t="s">
        <v>7</v>
      </c>
      <c r="F21023" s="6">
        <v>44805</v>
      </c>
      <c r="G21023" s="6" t="str">
        <f>TEXT(datatable[[#This Row],[дата]],"ММ")</f>
        <v>09</v>
      </c>
      <c r="H21023" s="8">
        <v>3.3000000000000003</v>
      </c>
      <c r="I21023" s="8">
        <v>1.2875000000000001</v>
      </c>
      <c r="J21023" s="8">
        <f>datatable[[#This Row],[продажи_]]-datatable[[#This Row],[себестоимость_]]</f>
        <v>2.0125000000000002</v>
      </c>
      <c r="L21023"/>
    </row>
    <row r="21024" spans="2:12" x14ac:dyDescent="0.4">
      <c r="B21024" s="5" t="s">
        <v>67</v>
      </c>
      <c r="C21024" s="5" t="s">
        <v>57</v>
      </c>
      <c r="D21024" s="5" t="s">
        <v>19</v>
      </c>
      <c r="E21024" s="5" t="s">
        <v>7</v>
      </c>
      <c r="F21024" s="6">
        <v>44835</v>
      </c>
      <c r="G21024" s="6" t="str">
        <f>TEXT(datatable[[#This Row],[дата]],"ММ")</f>
        <v>10</v>
      </c>
      <c r="H21024" s="8">
        <v>4.83</v>
      </c>
      <c r="I21024" s="8">
        <v>1.8375000000000001</v>
      </c>
      <c r="J21024" s="8">
        <f>datatable[[#This Row],[продажи_]]-datatable[[#This Row],[себестоимость_]]</f>
        <v>2.9924999999999997</v>
      </c>
      <c r="L21024"/>
    </row>
    <row r="21025" spans="2:12" x14ac:dyDescent="0.4">
      <c r="B21025" s="5" t="s">
        <v>67</v>
      </c>
      <c r="C21025" s="5" t="s">
        <v>57</v>
      </c>
      <c r="D21025" s="5" t="s">
        <v>19</v>
      </c>
      <c r="E21025" s="5" t="s">
        <v>7</v>
      </c>
      <c r="F21025" s="6">
        <v>44866</v>
      </c>
      <c r="G21025" s="6" t="str">
        <f>TEXT(datatable[[#This Row],[дата]],"ММ")</f>
        <v>11</v>
      </c>
      <c r="H21025" s="8">
        <v>3.3149999999999999</v>
      </c>
      <c r="I21025" s="8">
        <v>1.69</v>
      </c>
      <c r="J21025" s="8">
        <f>datatable[[#This Row],[продажи_]]-datatable[[#This Row],[себестоимость_]]</f>
        <v>1.625</v>
      </c>
      <c r="L21025"/>
    </row>
    <row r="21026" spans="2:12" x14ac:dyDescent="0.4">
      <c r="B21026" s="5" t="s">
        <v>67</v>
      </c>
      <c r="C21026" s="5" t="s">
        <v>57</v>
      </c>
      <c r="D21026" s="5" t="s">
        <v>19</v>
      </c>
      <c r="E21026" s="5" t="s">
        <v>7</v>
      </c>
      <c r="F21026" s="6">
        <v>44896</v>
      </c>
      <c r="G21026" s="6" t="str">
        <f>TEXT(datatable[[#This Row],[дата]],"ММ")</f>
        <v>12</v>
      </c>
      <c r="H21026" s="8">
        <v>3.2040000000000002</v>
      </c>
      <c r="I21026" s="8">
        <v>1.4849999999999999</v>
      </c>
      <c r="J21026" s="8">
        <f>datatable[[#This Row],[продажи_]]-datatable[[#This Row],[себестоимость_]]</f>
        <v>1.7190000000000003</v>
      </c>
      <c r="L21026"/>
    </row>
    <row r="21027" spans="2:12" x14ac:dyDescent="0.4">
      <c r="B21027" s="5" t="s">
        <v>66</v>
      </c>
      <c r="C21027" s="5" t="s">
        <v>54</v>
      </c>
      <c r="D21027" s="5" t="s">
        <v>20</v>
      </c>
      <c r="E21027" s="5" t="s">
        <v>60</v>
      </c>
      <c r="F21027" s="6">
        <v>44562</v>
      </c>
      <c r="G21027" s="6" t="str">
        <f>TEXT(datatable[[#This Row],[дата]],"ММ")</f>
        <v>01</v>
      </c>
      <c r="H21027" s="8">
        <v>93.095100000000002</v>
      </c>
      <c r="I21027" s="8">
        <v>34.561800000000005</v>
      </c>
      <c r="J21027" s="8">
        <f>datatable[[#This Row],[продажи_]]-datatable[[#This Row],[себестоимость_]]</f>
        <v>58.533299999999997</v>
      </c>
      <c r="L21027"/>
    </row>
    <row r="21028" spans="2:12" x14ac:dyDescent="0.4">
      <c r="B21028" s="5" t="s">
        <v>66</v>
      </c>
      <c r="C21028" s="5" t="s">
        <v>54</v>
      </c>
      <c r="D21028" s="5" t="s">
        <v>20</v>
      </c>
      <c r="E21028" s="5" t="s">
        <v>60</v>
      </c>
      <c r="F21028" s="6">
        <v>44593</v>
      </c>
      <c r="G21028" s="6" t="str">
        <f>TEXT(datatable[[#This Row],[дата]],"ММ")</f>
        <v>02</v>
      </c>
      <c r="H21028" s="8">
        <v>152.20310000000001</v>
      </c>
      <c r="I21028" s="8">
        <v>55.535199999999996</v>
      </c>
      <c r="J21028" s="8">
        <f>datatable[[#This Row],[продажи_]]-datatable[[#This Row],[себестоимость_]]</f>
        <v>96.667900000000003</v>
      </c>
      <c r="L21028"/>
    </row>
    <row r="21029" spans="2:12" x14ac:dyDescent="0.4">
      <c r="B21029" s="5" t="s">
        <v>66</v>
      </c>
      <c r="C21029" s="5" t="s">
        <v>54</v>
      </c>
      <c r="D21029" s="5" t="s">
        <v>20</v>
      </c>
      <c r="E21029" s="5" t="s">
        <v>60</v>
      </c>
      <c r="F21029" s="6">
        <v>44621</v>
      </c>
      <c r="G21029" s="6" t="str">
        <f>TEXT(datatable[[#This Row],[дата]],"ММ")</f>
        <v>03</v>
      </c>
      <c r="H21029" s="8">
        <v>175.6352</v>
      </c>
      <c r="I21029" s="8">
        <v>73.596800000000002</v>
      </c>
      <c r="J21029" s="8">
        <f>datatable[[#This Row],[продажи_]]-datatable[[#This Row],[себестоимость_]]</f>
        <v>102.0384</v>
      </c>
      <c r="L21029"/>
    </row>
    <row r="21030" spans="2:12" x14ac:dyDescent="0.4">
      <c r="B21030" s="5" t="s">
        <v>66</v>
      </c>
      <c r="C21030" s="5" t="s">
        <v>54</v>
      </c>
      <c r="D21030" s="5" t="s">
        <v>20</v>
      </c>
      <c r="E21030" s="5" t="s">
        <v>60</v>
      </c>
      <c r="F21030" s="6">
        <v>44652</v>
      </c>
      <c r="G21030" s="6" t="str">
        <f>TEXT(datatable[[#This Row],[дата]],"ММ")</f>
        <v>04</v>
      </c>
      <c r="H21030" s="8">
        <v>132.99300000000002</v>
      </c>
      <c r="I21030" s="8">
        <v>63.806400000000004</v>
      </c>
      <c r="J21030" s="8">
        <f>datatable[[#This Row],[продажи_]]-datatable[[#This Row],[себестоимость_]]</f>
        <v>69.186600000000027</v>
      </c>
      <c r="L21030"/>
    </row>
    <row r="21031" spans="2:12" x14ac:dyDescent="0.4">
      <c r="B21031" s="5" t="s">
        <v>66</v>
      </c>
      <c r="C21031" s="5" t="s">
        <v>54</v>
      </c>
      <c r="D21031" s="5" t="s">
        <v>20</v>
      </c>
      <c r="E21031" s="5" t="s">
        <v>60</v>
      </c>
      <c r="F21031" s="6">
        <v>44682</v>
      </c>
      <c r="G21031" s="6" t="str">
        <f>TEXT(datatable[[#This Row],[дата]],"ММ")</f>
        <v>05</v>
      </c>
      <c r="H21031" s="8">
        <v>101.328</v>
      </c>
      <c r="I21031" s="8">
        <v>50.64</v>
      </c>
      <c r="J21031" s="8">
        <f>datatable[[#This Row],[продажи_]]-datatable[[#This Row],[себестоимость_]]</f>
        <v>50.688000000000002</v>
      </c>
      <c r="L21031"/>
    </row>
    <row r="21032" spans="2:12" x14ac:dyDescent="0.4">
      <c r="B21032" s="5" t="s">
        <v>66</v>
      </c>
      <c r="C21032" s="5" t="s">
        <v>54</v>
      </c>
      <c r="D21032" s="5" t="s">
        <v>20</v>
      </c>
      <c r="E21032" s="5" t="s">
        <v>60</v>
      </c>
      <c r="F21032" s="6">
        <v>44713</v>
      </c>
      <c r="G21032" s="6" t="str">
        <f>TEXT(datatable[[#This Row],[дата]],"ММ")</f>
        <v>06</v>
      </c>
      <c r="H21032" s="8">
        <v>149.56435000000002</v>
      </c>
      <c r="I21032" s="8">
        <v>51.019800000000004</v>
      </c>
      <c r="J21032" s="8">
        <f>datatable[[#This Row],[продажи_]]-datatable[[#This Row],[себестоимость_]]</f>
        <v>98.544550000000015</v>
      </c>
      <c r="L21032"/>
    </row>
    <row r="21033" spans="2:12" x14ac:dyDescent="0.4">
      <c r="B21033" s="5" t="s">
        <v>66</v>
      </c>
      <c r="C21033" s="5" t="s">
        <v>54</v>
      </c>
      <c r="D21033" s="5" t="s">
        <v>20</v>
      </c>
      <c r="E21033" s="5" t="s">
        <v>60</v>
      </c>
      <c r="F21033" s="6">
        <v>44743</v>
      </c>
      <c r="G21033" s="6" t="str">
        <f>TEXT(datatable[[#This Row],[дата]],"ММ")</f>
        <v>07</v>
      </c>
      <c r="H21033" s="8">
        <v>73.462800000000001</v>
      </c>
      <c r="I21033" s="8">
        <v>35.785600000000002</v>
      </c>
      <c r="J21033" s="8">
        <f>datatable[[#This Row],[продажи_]]-datatable[[#This Row],[себестоимость_]]</f>
        <v>37.677199999999999</v>
      </c>
      <c r="L21033"/>
    </row>
    <row r="21034" spans="2:12" x14ac:dyDescent="0.4">
      <c r="B21034" s="5" t="s">
        <v>66</v>
      </c>
      <c r="C21034" s="5" t="s">
        <v>54</v>
      </c>
      <c r="D21034" s="5" t="s">
        <v>20</v>
      </c>
      <c r="E21034" s="5" t="s">
        <v>60</v>
      </c>
      <c r="F21034" s="6">
        <v>44774</v>
      </c>
      <c r="G21034" s="6" t="str">
        <f>TEXT(datatable[[#This Row],[дата]],"ММ")</f>
        <v>08</v>
      </c>
      <c r="H21034" s="8">
        <v>80.745750000000001</v>
      </c>
      <c r="I21034" s="8">
        <v>36.460799999999999</v>
      </c>
      <c r="J21034" s="8">
        <f>datatable[[#This Row],[продажи_]]-datatable[[#This Row],[себестоимость_]]</f>
        <v>44.284950000000002</v>
      </c>
      <c r="L21034"/>
    </row>
    <row r="21035" spans="2:12" x14ac:dyDescent="0.4">
      <c r="B21035" s="5" t="s">
        <v>66</v>
      </c>
      <c r="C21035" s="5" t="s">
        <v>54</v>
      </c>
      <c r="D21035" s="5" t="s">
        <v>20</v>
      </c>
      <c r="E21035" s="5" t="s">
        <v>60</v>
      </c>
      <c r="F21035" s="6">
        <v>44805</v>
      </c>
      <c r="G21035" s="6" t="str">
        <f>TEXT(datatable[[#This Row],[дата]],"ММ")</f>
        <v>09</v>
      </c>
      <c r="H21035" s="8">
        <v>104.4945</v>
      </c>
      <c r="I21035" s="8">
        <v>50.218000000000004</v>
      </c>
      <c r="J21035" s="8">
        <f>datatable[[#This Row],[продажи_]]-datatable[[#This Row],[себестоимость_]]</f>
        <v>54.276499999999999</v>
      </c>
      <c r="L21035"/>
    </row>
    <row r="21036" spans="2:12" x14ac:dyDescent="0.4">
      <c r="B21036" s="5" t="s">
        <v>66</v>
      </c>
      <c r="C21036" s="5" t="s">
        <v>54</v>
      </c>
      <c r="D21036" s="5" t="s">
        <v>20</v>
      </c>
      <c r="E21036" s="5" t="s">
        <v>60</v>
      </c>
      <c r="F21036" s="6">
        <v>44835</v>
      </c>
      <c r="G21036" s="6" t="str">
        <f>TEXT(datatable[[#This Row],[дата]],"ММ")</f>
        <v>10</v>
      </c>
      <c r="H21036" s="8">
        <v>150.72540000000001</v>
      </c>
      <c r="I21036" s="8">
        <v>61.443199999999997</v>
      </c>
      <c r="J21036" s="8">
        <f>datatable[[#This Row],[продажи_]]-datatable[[#This Row],[себестоимость_]]</f>
        <v>89.282200000000017</v>
      </c>
      <c r="L21036"/>
    </row>
    <row r="21037" spans="2:12" x14ac:dyDescent="0.4">
      <c r="B21037" s="5" t="s">
        <v>66</v>
      </c>
      <c r="C21037" s="5" t="s">
        <v>54</v>
      </c>
      <c r="D21037" s="5" t="s">
        <v>20</v>
      </c>
      <c r="E21037" s="5" t="s">
        <v>60</v>
      </c>
      <c r="F21037" s="6">
        <v>44866</v>
      </c>
      <c r="G21037" s="6" t="str">
        <f>TEXT(datatable[[#This Row],[дата]],"ММ")</f>
        <v>11</v>
      </c>
      <c r="H21037" s="8">
        <v>159.1694</v>
      </c>
      <c r="I21037" s="8">
        <v>50.471200000000003</v>
      </c>
      <c r="J21037" s="8">
        <f>datatable[[#This Row],[продажи_]]-datatable[[#This Row],[себестоимость_]]</f>
        <v>108.69819999999999</v>
      </c>
      <c r="L21037"/>
    </row>
    <row r="21038" spans="2:12" x14ac:dyDescent="0.4">
      <c r="B21038" s="5" t="s">
        <v>66</v>
      </c>
      <c r="C21038" s="5" t="s">
        <v>54</v>
      </c>
      <c r="D21038" s="5" t="s">
        <v>20</v>
      </c>
      <c r="E21038" s="5" t="s">
        <v>60</v>
      </c>
      <c r="F21038" s="6">
        <v>44896</v>
      </c>
      <c r="G21038" s="6" t="str">
        <f>TEXT(datatable[[#This Row],[дата]],"ММ")</f>
        <v>12</v>
      </c>
      <c r="H21038" s="8">
        <v>110.1942</v>
      </c>
      <c r="I21038" s="8">
        <v>42.031199999999998</v>
      </c>
      <c r="J21038" s="8">
        <f>datatable[[#This Row],[продажи_]]-datatable[[#This Row],[себестоимость_]]</f>
        <v>68.162999999999997</v>
      </c>
      <c r="L21038"/>
    </row>
    <row r="21039" spans="2:12" x14ac:dyDescent="0.4">
      <c r="B21039" s="5" t="s">
        <v>66</v>
      </c>
      <c r="C21039" s="5" t="s">
        <v>54</v>
      </c>
      <c r="D21039" s="5" t="s">
        <v>20</v>
      </c>
      <c r="E21039" s="5" t="s">
        <v>8</v>
      </c>
      <c r="F21039" s="6">
        <v>44562</v>
      </c>
      <c r="G21039" s="6" t="str">
        <f>TEXT(datatable[[#This Row],[дата]],"ММ")</f>
        <v>01</v>
      </c>
      <c r="H21039" s="8">
        <v>47.968200000000003</v>
      </c>
      <c r="I21039" s="8">
        <v>36.972000000000008</v>
      </c>
      <c r="J21039" s="8">
        <f>datatable[[#This Row],[продажи_]]-datatable[[#This Row],[себестоимость_]]</f>
        <v>10.996199999999995</v>
      </c>
      <c r="L21039"/>
    </row>
    <row r="21040" spans="2:12" x14ac:dyDescent="0.4">
      <c r="B21040" s="5" t="s">
        <v>66</v>
      </c>
      <c r="C21040" s="5" t="s">
        <v>54</v>
      </c>
      <c r="D21040" s="5" t="s">
        <v>20</v>
      </c>
      <c r="E21040" s="5" t="s">
        <v>8</v>
      </c>
      <c r="F21040" s="6">
        <v>44593</v>
      </c>
      <c r="G21040" s="6" t="str">
        <f>TEXT(datatable[[#This Row],[дата]],"ММ")</f>
        <v>02</v>
      </c>
      <c r="H21040" s="8">
        <v>63.562800000000003</v>
      </c>
      <c r="I21040" s="8">
        <v>63.042000000000002</v>
      </c>
      <c r="J21040" s="8">
        <f>datatable[[#This Row],[продажи_]]-datatable[[#This Row],[себестоимость_]]</f>
        <v>0.52080000000000126</v>
      </c>
      <c r="L21040"/>
    </row>
    <row r="21041" spans="2:12" x14ac:dyDescent="0.4">
      <c r="B21041" s="5" t="s">
        <v>66</v>
      </c>
      <c r="C21041" s="5" t="s">
        <v>54</v>
      </c>
      <c r="D21041" s="5" t="s">
        <v>20</v>
      </c>
      <c r="E21041" s="5" t="s">
        <v>8</v>
      </c>
      <c r="F21041" s="6">
        <v>44621</v>
      </c>
      <c r="G21041" s="6" t="str">
        <f>TEXT(datatable[[#This Row],[дата]],"ММ")</f>
        <v>03</v>
      </c>
      <c r="H21041" s="8">
        <v>64.747200000000007</v>
      </c>
      <c r="I21041" s="8">
        <v>74.575999999999993</v>
      </c>
      <c r="J21041" s="8">
        <f>datatable[[#This Row],[продажи_]]-datatable[[#This Row],[себестоимость_]]</f>
        <v>-9.8287999999999869</v>
      </c>
      <c r="L21041"/>
    </row>
    <row r="21042" spans="2:12" x14ac:dyDescent="0.4">
      <c r="B21042" s="5" t="s">
        <v>66</v>
      </c>
      <c r="C21042" s="5" t="s">
        <v>54</v>
      </c>
      <c r="D21042" s="5" t="s">
        <v>20</v>
      </c>
      <c r="E21042" s="5" t="s">
        <v>8</v>
      </c>
      <c r="F21042" s="6">
        <v>44652</v>
      </c>
      <c r="G21042" s="6" t="str">
        <f>TEXT(datatable[[#This Row],[дата]],"ММ")</f>
        <v>04</v>
      </c>
      <c r="H21042" s="8">
        <v>64.253700000000009</v>
      </c>
      <c r="I21042" s="8">
        <v>44.240000000000009</v>
      </c>
      <c r="J21042" s="8">
        <f>datatable[[#This Row],[продажи_]]-datatable[[#This Row],[себестоимость_]]</f>
        <v>20.0137</v>
      </c>
      <c r="L21042"/>
    </row>
    <row r="21043" spans="2:12" x14ac:dyDescent="0.4">
      <c r="B21043" s="5" t="s">
        <v>66</v>
      </c>
      <c r="C21043" s="5" t="s">
        <v>54</v>
      </c>
      <c r="D21043" s="5" t="s">
        <v>20</v>
      </c>
      <c r="E21043" s="5" t="s">
        <v>8</v>
      </c>
      <c r="F21043" s="6">
        <v>44682</v>
      </c>
      <c r="G21043" s="6" t="str">
        <f>TEXT(datatable[[#This Row],[дата]],"ММ")</f>
        <v>05</v>
      </c>
      <c r="H21043" s="8">
        <v>71.063999999999993</v>
      </c>
      <c r="I21043" s="8">
        <v>52.14</v>
      </c>
      <c r="J21043" s="8">
        <f>datatable[[#This Row],[продажи_]]-datatable[[#This Row],[себестоимость_]]</f>
        <v>18.923999999999992</v>
      </c>
      <c r="L21043"/>
    </row>
    <row r="21044" spans="2:12" x14ac:dyDescent="0.4">
      <c r="B21044" s="5" t="s">
        <v>66</v>
      </c>
      <c r="C21044" s="5" t="s">
        <v>54</v>
      </c>
      <c r="D21044" s="5" t="s">
        <v>20</v>
      </c>
      <c r="E21044" s="5" t="s">
        <v>8</v>
      </c>
      <c r="F21044" s="6">
        <v>44713</v>
      </c>
      <c r="G21044" s="6" t="str">
        <f>TEXT(datatable[[#This Row],[дата]],"ММ")</f>
        <v>06</v>
      </c>
      <c r="H21044" s="8">
        <v>52.607099999999996</v>
      </c>
      <c r="I21044" s="8">
        <v>52.377000000000002</v>
      </c>
      <c r="J21044" s="8">
        <f>datatable[[#This Row],[продажи_]]-datatable[[#This Row],[себестоимость_]]</f>
        <v>0.23009999999999309</v>
      </c>
      <c r="L21044"/>
    </row>
    <row r="21045" spans="2:12" x14ac:dyDescent="0.4">
      <c r="B21045" s="5" t="s">
        <v>66</v>
      </c>
      <c r="C21045" s="5" t="s">
        <v>54</v>
      </c>
      <c r="D21045" s="5" t="s">
        <v>20</v>
      </c>
      <c r="E21045" s="5" t="s">
        <v>8</v>
      </c>
      <c r="F21045" s="6">
        <v>44743</v>
      </c>
      <c r="G21045" s="6" t="str">
        <f>TEXT(datatable[[#This Row],[дата]],"ММ")</f>
        <v>07</v>
      </c>
      <c r="H21045" s="8">
        <v>37.506</v>
      </c>
      <c r="I21045" s="8">
        <v>29.072000000000003</v>
      </c>
      <c r="J21045" s="8">
        <f>datatable[[#This Row],[продажи_]]-datatable[[#This Row],[себестоимость_]]</f>
        <v>8.4339999999999975</v>
      </c>
      <c r="L21045"/>
    </row>
    <row r="21046" spans="2:12" x14ac:dyDescent="0.4">
      <c r="B21046" s="5" t="s">
        <v>66</v>
      </c>
      <c r="C21046" s="5" t="s">
        <v>54</v>
      </c>
      <c r="D21046" s="5" t="s">
        <v>20</v>
      </c>
      <c r="E21046" s="5" t="s">
        <v>8</v>
      </c>
      <c r="F21046" s="6">
        <v>44774</v>
      </c>
      <c r="G21046" s="6" t="str">
        <f>TEXT(datatable[[#This Row],[дата]],"ММ")</f>
        <v>08</v>
      </c>
      <c r="H21046" s="8">
        <v>52.409699999999994</v>
      </c>
      <c r="I21046" s="8">
        <v>40.8825</v>
      </c>
      <c r="J21046" s="8">
        <f>datatable[[#This Row],[продажи_]]-datatable[[#This Row],[себестоимость_]]</f>
        <v>11.527199999999993</v>
      </c>
      <c r="L21046"/>
    </row>
    <row r="21047" spans="2:12" x14ac:dyDescent="0.4">
      <c r="B21047" s="5" t="s">
        <v>66</v>
      </c>
      <c r="C21047" s="5" t="s">
        <v>54</v>
      </c>
      <c r="D21047" s="5" t="s">
        <v>20</v>
      </c>
      <c r="E21047" s="5" t="s">
        <v>8</v>
      </c>
      <c r="F21047" s="6">
        <v>44805</v>
      </c>
      <c r="G21047" s="6" t="str">
        <f>TEXT(datatable[[#This Row],[дата]],"ММ")</f>
        <v>09</v>
      </c>
      <c r="H21047" s="8">
        <v>43.428000000000004</v>
      </c>
      <c r="I21047" s="8">
        <v>37.92</v>
      </c>
      <c r="J21047" s="8">
        <f>datatable[[#This Row],[продажи_]]-datatable[[#This Row],[себестоимость_]]</f>
        <v>5.5080000000000027</v>
      </c>
      <c r="L21047"/>
    </row>
    <row r="21048" spans="2:12" x14ac:dyDescent="0.4">
      <c r="B21048" s="5" t="s">
        <v>66</v>
      </c>
      <c r="C21048" s="5" t="s">
        <v>54</v>
      </c>
      <c r="D21048" s="5" t="s">
        <v>20</v>
      </c>
      <c r="E21048" s="5" t="s">
        <v>8</v>
      </c>
      <c r="F21048" s="6">
        <v>44835</v>
      </c>
      <c r="G21048" s="6" t="str">
        <f>TEXT(datatable[[#This Row],[дата]],"ММ")</f>
        <v>10</v>
      </c>
      <c r="H21048" s="8">
        <v>78.762599999999992</v>
      </c>
      <c r="I21048" s="8">
        <v>47.005000000000003</v>
      </c>
      <c r="J21048" s="8">
        <f>datatable[[#This Row],[продажи_]]-datatable[[#This Row],[себестоимость_]]</f>
        <v>31.757599999999989</v>
      </c>
      <c r="L21048"/>
    </row>
    <row r="21049" spans="2:12" x14ac:dyDescent="0.4">
      <c r="B21049" s="5" t="s">
        <v>66</v>
      </c>
      <c r="C21049" s="5" t="s">
        <v>54</v>
      </c>
      <c r="D21049" s="5" t="s">
        <v>20</v>
      </c>
      <c r="E21049" s="5" t="s">
        <v>8</v>
      </c>
      <c r="F21049" s="6">
        <v>44866</v>
      </c>
      <c r="G21049" s="6" t="str">
        <f>TEXT(datatable[[#This Row],[дата]],"ММ")</f>
        <v>11</v>
      </c>
      <c r="H21049" s="8">
        <v>59.022600000000004</v>
      </c>
      <c r="I21049" s="8">
        <v>44.674500000000002</v>
      </c>
      <c r="J21049" s="8">
        <f>datatable[[#This Row],[продажи_]]-datatable[[#This Row],[себестоимость_]]</f>
        <v>14.348100000000002</v>
      </c>
      <c r="L21049"/>
    </row>
    <row r="21050" spans="2:12" x14ac:dyDescent="0.4">
      <c r="B21050" s="5" t="s">
        <v>66</v>
      </c>
      <c r="C21050" s="5" t="s">
        <v>54</v>
      </c>
      <c r="D21050" s="5" t="s">
        <v>20</v>
      </c>
      <c r="E21050" s="5" t="s">
        <v>8</v>
      </c>
      <c r="F21050" s="6">
        <v>44896</v>
      </c>
      <c r="G21050" s="6" t="str">
        <f>TEXT(datatable[[#This Row],[дата]],"ММ")</f>
        <v>12</v>
      </c>
      <c r="H21050" s="8">
        <v>71.063999999999993</v>
      </c>
      <c r="I21050" s="8">
        <v>52.614000000000004</v>
      </c>
      <c r="J21050" s="8">
        <f>datatable[[#This Row],[продажи_]]-datatable[[#This Row],[себестоимость_]]</f>
        <v>18.449999999999989</v>
      </c>
      <c r="L21050"/>
    </row>
    <row r="21051" spans="2:12" x14ac:dyDescent="0.4">
      <c r="B21051" s="5" t="s">
        <v>66</v>
      </c>
      <c r="C21051" s="5" t="s">
        <v>54</v>
      </c>
      <c r="D21051" s="5" t="s">
        <v>20</v>
      </c>
      <c r="E21051" s="5" t="s">
        <v>61</v>
      </c>
      <c r="F21051" s="6">
        <v>44562</v>
      </c>
      <c r="G21051" s="6" t="str">
        <f>TEXT(datatable[[#This Row],[дата]],"ММ")</f>
        <v>01</v>
      </c>
      <c r="H21051" s="8">
        <v>31.840200000000003</v>
      </c>
      <c r="I21051" s="8">
        <v>22.992299999999997</v>
      </c>
      <c r="J21051" s="8">
        <f>datatable[[#This Row],[продажи_]]-datatable[[#This Row],[себестоимость_]]</f>
        <v>8.8479000000000063</v>
      </c>
      <c r="L21051"/>
    </row>
    <row r="21052" spans="2:12" x14ac:dyDescent="0.4">
      <c r="B21052" s="5" t="s">
        <v>66</v>
      </c>
      <c r="C21052" s="5" t="s">
        <v>54</v>
      </c>
      <c r="D21052" s="5" t="s">
        <v>20</v>
      </c>
      <c r="E21052" s="5" t="s">
        <v>61</v>
      </c>
      <c r="F21052" s="6">
        <v>44593</v>
      </c>
      <c r="G21052" s="6" t="str">
        <f>TEXT(datatable[[#This Row],[дата]],"ММ")</f>
        <v>02</v>
      </c>
      <c r="H21052" s="8">
        <v>42.453599999999994</v>
      </c>
      <c r="I21052" s="8">
        <v>29.400700000000001</v>
      </c>
      <c r="J21052" s="8">
        <f>datatable[[#This Row],[продажи_]]-datatable[[#This Row],[себестоимость_]]</f>
        <v>13.052899999999994</v>
      </c>
      <c r="L21052"/>
    </row>
    <row r="21053" spans="2:12" x14ac:dyDescent="0.4">
      <c r="B21053" s="5" t="s">
        <v>66</v>
      </c>
      <c r="C21053" s="5" t="s">
        <v>54</v>
      </c>
      <c r="D21053" s="5" t="s">
        <v>20</v>
      </c>
      <c r="E21053" s="5" t="s">
        <v>61</v>
      </c>
      <c r="F21053" s="6">
        <v>44621</v>
      </c>
      <c r="G21053" s="6" t="str">
        <f>TEXT(datatable[[#This Row],[дата]],"ММ")</f>
        <v>03</v>
      </c>
      <c r="H21053" s="8">
        <v>51.406399999999998</v>
      </c>
      <c r="I21053" s="8">
        <v>34.293599999999998</v>
      </c>
      <c r="J21053" s="8">
        <f>datatable[[#This Row],[продажи_]]-datatable[[#This Row],[себестоимость_]]</f>
        <v>17.1128</v>
      </c>
      <c r="L21053"/>
    </row>
    <row r="21054" spans="2:12" x14ac:dyDescent="0.4">
      <c r="B21054" s="5" t="s">
        <v>66</v>
      </c>
      <c r="C21054" s="5" t="s">
        <v>54</v>
      </c>
      <c r="D21054" s="5" t="s">
        <v>20</v>
      </c>
      <c r="E21054" s="5" t="s">
        <v>61</v>
      </c>
      <c r="F21054" s="6">
        <v>44652</v>
      </c>
      <c r="G21054" s="6" t="str">
        <f>TEXT(datatable[[#This Row],[дата]],"ММ")</f>
        <v>04</v>
      </c>
      <c r="H21054" s="8">
        <v>49.023800000000001</v>
      </c>
      <c r="I21054" s="8">
        <v>33.037900000000008</v>
      </c>
      <c r="J21054" s="8">
        <f>datatable[[#This Row],[продажи_]]-datatable[[#This Row],[себестоимость_]]</f>
        <v>15.985899999999994</v>
      </c>
      <c r="L21054"/>
    </row>
    <row r="21055" spans="2:12" x14ac:dyDescent="0.4">
      <c r="B21055" s="5" t="s">
        <v>66</v>
      </c>
      <c r="C21055" s="5" t="s">
        <v>54</v>
      </c>
      <c r="D21055" s="5" t="s">
        <v>20</v>
      </c>
      <c r="E21055" s="5" t="s">
        <v>61</v>
      </c>
      <c r="F21055" s="6">
        <v>44682</v>
      </c>
      <c r="G21055" s="6" t="str">
        <f>TEXT(datatable[[#This Row],[дата]],"ММ")</f>
        <v>05</v>
      </c>
      <c r="H21055" s="8">
        <v>37.255200000000002</v>
      </c>
      <c r="I21055" s="8">
        <v>22.082999999999998</v>
      </c>
      <c r="J21055" s="8">
        <f>datatable[[#This Row],[продажи_]]-datatable[[#This Row],[себестоимость_]]</f>
        <v>15.172200000000004</v>
      </c>
      <c r="L21055"/>
    </row>
    <row r="21056" spans="2:12" x14ac:dyDescent="0.4">
      <c r="B21056" s="5" t="s">
        <v>66</v>
      </c>
      <c r="C21056" s="5" t="s">
        <v>54</v>
      </c>
      <c r="D21056" s="5" t="s">
        <v>20</v>
      </c>
      <c r="E21056" s="5" t="s">
        <v>61</v>
      </c>
      <c r="F21056" s="6">
        <v>44713</v>
      </c>
      <c r="G21056" s="6" t="str">
        <f>TEXT(datatable[[#This Row],[дата]],"ММ")</f>
        <v>06</v>
      </c>
      <c r="H21056" s="8">
        <v>49.745800000000003</v>
      </c>
      <c r="I21056" s="8">
        <v>24.486149999999999</v>
      </c>
      <c r="J21056" s="8">
        <f>datatable[[#This Row],[продажи_]]-datatable[[#This Row],[себестоимость_]]</f>
        <v>25.259650000000004</v>
      </c>
      <c r="L21056"/>
    </row>
    <row r="21057" spans="2:12" x14ac:dyDescent="0.4">
      <c r="B21057" s="5" t="s">
        <v>66</v>
      </c>
      <c r="C21057" s="5" t="s">
        <v>54</v>
      </c>
      <c r="D21057" s="5" t="s">
        <v>20</v>
      </c>
      <c r="E21057" s="5" t="s">
        <v>61</v>
      </c>
      <c r="F21057" s="6">
        <v>44743</v>
      </c>
      <c r="G21057" s="6" t="str">
        <f>TEXT(datatable[[#This Row],[дата]],"ММ")</f>
        <v>07</v>
      </c>
      <c r="H21057" s="8">
        <v>26.280799999999999</v>
      </c>
      <c r="I21057" s="8">
        <v>15.588000000000001</v>
      </c>
      <c r="J21057" s="8">
        <f>datatable[[#This Row],[продажи_]]-datatable[[#This Row],[себестоимость_]]</f>
        <v>10.692799999999998</v>
      </c>
      <c r="L21057"/>
    </row>
    <row r="21058" spans="2:12" x14ac:dyDescent="0.4">
      <c r="B21058" s="5" t="s">
        <v>66</v>
      </c>
      <c r="C21058" s="5" t="s">
        <v>54</v>
      </c>
      <c r="D21058" s="5" t="s">
        <v>20</v>
      </c>
      <c r="E21058" s="5" t="s">
        <v>61</v>
      </c>
      <c r="F21058" s="6">
        <v>44774</v>
      </c>
      <c r="G21058" s="6" t="str">
        <f>TEXT(datatable[[#This Row],[дата]],"ММ")</f>
        <v>08</v>
      </c>
      <c r="H21058" s="8">
        <v>26.316900000000004</v>
      </c>
      <c r="I21058" s="8">
        <v>20.459250000000001</v>
      </c>
      <c r="J21058" s="8">
        <f>datatable[[#This Row],[продажи_]]-datatable[[#This Row],[себестоимость_]]</f>
        <v>5.8576500000000031</v>
      </c>
      <c r="L21058"/>
    </row>
    <row r="21059" spans="2:12" x14ac:dyDescent="0.4">
      <c r="B21059" s="5" t="s">
        <v>66</v>
      </c>
      <c r="C21059" s="5" t="s">
        <v>54</v>
      </c>
      <c r="D21059" s="5" t="s">
        <v>20</v>
      </c>
      <c r="E21059" s="5" t="s">
        <v>61</v>
      </c>
      <c r="F21059" s="6">
        <v>44805</v>
      </c>
      <c r="G21059" s="6" t="str">
        <f>TEXT(datatable[[#This Row],[дата]],"ММ")</f>
        <v>09</v>
      </c>
      <c r="H21059" s="8">
        <v>36.1</v>
      </c>
      <c r="I21059" s="8">
        <v>25.763500000000001</v>
      </c>
      <c r="J21059" s="8">
        <f>datatable[[#This Row],[продажи_]]-datatable[[#This Row],[себестоимость_]]</f>
        <v>10.336500000000001</v>
      </c>
      <c r="L21059"/>
    </row>
    <row r="21060" spans="2:12" x14ac:dyDescent="0.4">
      <c r="B21060" s="5" t="s">
        <v>66</v>
      </c>
      <c r="C21060" s="5" t="s">
        <v>54</v>
      </c>
      <c r="D21060" s="5" t="s">
        <v>20</v>
      </c>
      <c r="E21060" s="5" t="s">
        <v>61</v>
      </c>
      <c r="F21060" s="6">
        <v>44835</v>
      </c>
      <c r="G21060" s="6" t="str">
        <f>TEXT(datatable[[#This Row],[дата]],"ММ")</f>
        <v>10</v>
      </c>
      <c r="H21060" s="8">
        <v>40.937400000000004</v>
      </c>
      <c r="I21060" s="8">
        <v>29.400700000000001</v>
      </c>
      <c r="J21060" s="8">
        <f>datatable[[#This Row],[продажи_]]-datatable[[#This Row],[себестоимость_]]</f>
        <v>11.536700000000003</v>
      </c>
      <c r="L21060"/>
    </row>
    <row r="21061" spans="2:12" x14ac:dyDescent="0.4">
      <c r="B21061" s="5" t="s">
        <v>66</v>
      </c>
      <c r="C21061" s="5" t="s">
        <v>54</v>
      </c>
      <c r="D21061" s="5" t="s">
        <v>20</v>
      </c>
      <c r="E21061" s="5" t="s">
        <v>61</v>
      </c>
      <c r="F21061" s="6">
        <v>44866</v>
      </c>
      <c r="G21061" s="6" t="str">
        <f>TEXT(datatable[[#This Row],[дата]],"ММ")</f>
        <v>11</v>
      </c>
      <c r="H21061" s="8">
        <v>38.951899999999995</v>
      </c>
      <c r="I21061" s="8">
        <v>30.678050000000002</v>
      </c>
      <c r="J21061" s="8">
        <f>datatable[[#This Row],[продажи_]]-datatable[[#This Row],[себестоимость_]]</f>
        <v>8.2738499999999924</v>
      </c>
      <c r="L21061"/>
    </row>
    <row r="21062" spans="2:12" x14ac:dyDescent="0.4">
      <c r="B21062" s="5" t="s">
        <v>66</v>
      </c>
      <c r="C21062" s="5" t="s">
        <v>54</v>
      </c>
      <c r="D21062" s="5" t="s">
        <v>20</v>
      </c>
      <c r="E21062" s="5" t="s">
        <v>61</v>
      </c>
      <c r="F21062" s="6">
        <v>44896</v>
      </c>
      <c r="G21062" s="6" t="str">
        <f>TEXT(datatable[[#This Row],[дата]],"ММ")</f>
        <v>12</v>
      </c>
      <c r="H21062" s="8">
        <v>45.052800000000005</v>
      </c>
      <c r="I21062" s="8">
        <v>29.097600000000003</v>
      </c>
      <c r="J21062" s="8">
        <f>datatable[[#This Row],[продажи_]]-datatable[[#This Row],[себестоимость_]]</f>
        <v>15.955200000000001</v>
      </c>
      <c r="L21062"/>
    </row>
    <row r="21063" spans="2:12" x14ac:dyDescent="0.4">
      <c r="B21063" s="5" t="s">
        <v>66</v>
      </c>
      <c r="C21063" s="5" t="s">
        <v>54</v>
      </c>
      <c r="D21063" s="5" t="s">
        <v>20</v>
      </c>
      <c r="E21063" s="5" t="s">
        <v>62</v>
      </c>
      <c r="F21063" s="6">
        <v>44562</v>
      </c>
      <c r="G21063" s="6" t="str">
        <f>TEXT(datatable[[#This Row],[дата]],"ММ")</f>
        <v>01</v>
      </c>
      <c r="H21063" s="8">
        <v>61.544249999999998</v>
      </c>
      <c r="I21063" s="8">
        <v>43.409250000000007</v>
      </c>
      <c r="J21063" s="8">
        <f>datatable[[#This Row],[продажи_]]-datatable[[#This Row],[себестоимость_]]</f>
        <v>18.134999999999991</v>
      </c>
      <c r="L21063"/>
    </row>
    <row r="21064" spans="2:12" x14ac:dyDescent="0.4">
      <c r="B21064" s="5" t="s">
        <v>66</v>
      </c>
      <c r="C21064" s="5" t="s">
        <v>54</v>
      </c>
      <c r="D21064" s="5" t="s">
        <v>20</v>
      </c>
      <c r="E21064" s="5" t="s">
        <v>62</v>
      </c>
      <c r="F21064" s="6">
        <v>44593</v>
      </c>
      <c r="G21064" s="6" t="str">
        <f>TEXT(datatable[[#This Row],[дата]],"ММ")</f>
        <v>02</v>
      </c>
      <c r="H21064" s="8">
        <v>122.7667</v>
      </c>
      <c r="I21064" s="8">
        <v>63.808500000000002</v>
      </c>
      <c r="J21064" s="8">
        <f>datatable[[#This Row],[продажи_]]-datatable[[#This Row],[себестоимость_]]</f>
        <v>58.958199999999998</v>
      </c>
      <c r="L21064"/>
    </row>
    <row r="21065" spans="2:12" x14ac:dyDescent="0.4">
      <c r="B21065" s="5" t="s">
        <v>66</v>
      </c>
      <c r="C21065" s="5" t="s">
        <v>54</v>
      </c>
      <c r="D21065" s="5" t="s">
        <v>20</v>
      </c>
      <c r="E21065" s="5" t="s">
        <v>62</v>
      </c>
      <c r="F21065" s="6">
        <v>44621</v>
      </c>
      <c r="G21065" s="6" t="str">
        <f>TEXT(datatable[[#This Row],[дата]],"ММ")</f>
        <v>03</v>
      </c>
      <c r="H21065" s="8">
        <v>149.31519999999998</v>
      </c>
      <c r="I21065" s="8">
        <v>79.296000000000006</v>
      </c>
      <c r="J21065" s="8">
        <f>datatable[[#This Row],[продажи_]]-datatable[[#This Row],[себестоимость_]]</f>
        <v>70.019199999999969</v>
      </c>
      <c r="L21065"/>
    </row>
    <row r="21066" spans="2:12" x14ac:dyDescent="0.4">
      <c r="B21066" s="5" t="s">
        <v>66</v>
      </c>
      <c r="C21066" s="5" t="s">
        <v>54</v>
      </c>
      <c r="D21066" s="5" t="s">
        <v>20</v>
      </c>
      <c r="E21066" s="5" t="s">
        <v>62</v>
      </c>
      <c r="F21066" s="6">
        <v>44652</v>
      </c>
      <c r="G21066" s="6" t="str">
        <f>TEXT(datatable[[#This Row],[дата]],"ММ")</f>
        <v>04</v>
      </c>
      <c r="H21066" s="8">
        <v>100.2407</v>
      </c>
      <c r="I21066" s="8">
        <v>66.906000000000006</v>
      </c>
      <c r="J21066" s="8">
        <f>datatable[[#This Row],[продажи_]]-datatable[[#This Row],[себестоимость_]]</f>
        <v>33.334699999999998</v>
      </c>
      <c r="L21066"/>
    </row>
    <row r="21067" spans="2:12" x14ac:dyDescent="0.4">
      <c r="B21067" s="5" t="s">
        <v>66</v>
      </c>
      <c r="C21067" s="5" t="s">
        <v>54</v>
      </c>
      <c r="D21067" s="5" t="s">
        <v>20</v>
      </c>
      <c r="E21067" s="5" t="s">
        <v>62</v>
      </c>
      <c r="F21067" s="6">
        <v>44682</v>
      </c>
      <c r="G21067" s="6" t="str">
        <f>TEXT(datatable[[#This Row],[дата]],"ММ")</f>
        <v>05</v>
      </c>
      <c r="H21067" s="8">
        <v>94.609200000000001</v>
      </c>
      <c r="I21067" s="8">
        <v>55.224000000000004</v>
      </c>
      <c r="J21067" s="8">
        <f>datatable[[#This Row],[продажи_]]-datatable[[#This Row],[себестоимость_]]</f>
        <v>39.385199999999998</v>
      </c>
      <c r="L21067"/>
    </row>
    <row r="21068" spans="2:12" x14ac:dyDescent="0.4">
      <c r="B21068" s="5" t="s">
        <v>66</v>
      </c>
      <c r="C21068" s="5" t="s">
        <v>54</v>
      </c>
      <c r="D21068" s="5" t="s">
        <v>20</v>
      </c>
      <c r="E21068" s="5" t="s">
        <v>62</v>
      </c>
      <c r="F21068" s="6">
        <v>44713</v>
      </c>
      <c r="G21068" s="6" t="str">
        <f>TEXT(datatable[[#This Row],[дата]],"ММ")</f>
        <v>06</v>
      </c>
      <c r="H21068" s="8">
        <v>124.45615000000001</v>
      </c>
      <c r="I21068" s="8">
        <v>66.153749999999988</v>
      </c>
      <c r="J21068" s="8">
        <f>datatable[[#This Row],[продажи_]]-datatable[[#This Row],[себестоимость_]]</f>
        <v>58.30240000000002</v>
      </c>
      <c r="L21068"/>
    </row>
    <row r="21069" spans="2:12" x14ac:dyDescent="0.4">
      <c r="B21069" s="5" t="s">
        <v>66</v>
      </c>
      <c r="C21069" s="5" t="s">
        <v>54</v>
      </c>
      <c r="D21069" s="5" t="s">
        <v>20</v>
      </c>
      <c r="E21069" s="5" t="s">
        <v>62</v>
      </c>
      <c r="F21069" s="6">
        <v>44743</v>
      </c>
      <c r="G21069" s="6" t="str">
        <f>TEXT(datatable[[#This Row],[дата]],"ММ")</f>
        <v>07</v>
      </c>
      <c r="H21069" s="8">
        <v>55.349599999999995</v>
      </c>
      <c r="I21069" s="8">
        <v>31.506</v>
      </c>
      <c r="J21069" s="8">
        <f>datatable[[#This Row],[продажи_]]-datatable[[#This Row],[себестоимость_]]</f>
        <v>23.843599999999995</v>
      </c>
      <c r="L21069"/>
    </row>
    <row r="21070" spans="2:12" x14ac:dyDescent="0.4">
      <c r="B21070" s="5" t="s">
        <v>66</v>
      </c>
      <c r="C21070" s="5" t="s">
        <v>54</v>
      </c>
      <c r="D21070" s="5" t="s">
        <v>20</v>
      </c>
      <c r="E21070" s="5" t="s">
        <v>62</v>
      </c>
      <c r="F21070" s="6">
        <v>44774</v>
      </c>
      <c r="G21070" s="6" t="str">
        <f>TEXT(datatable[[#This Row],[дата]],"ММ")</f>
        <v>08</v>
      </c>
      <c r="H21070" s="8">
        <v>58.648050000000005</v>
      </c>
      <c r="I21070" s="8">
        <v>39.825000000000003</v>
      </c>
      <c r="J21070" s="8">
        <f>datatable[[#This Row],[продажи_]]-datatable[[#This Row],[себестоимость_]]</f>
        <v>18.823050000000002</v>
      </c>
      <c r="L21070"/>
    </row>
    <row r="21071" spans="2:12" x14ac:dyDescent="0.4">
      <c r="B21071" s="5" t="s">
        <v>66</v>
      </c>
      <c r="C21071" s="5" t="s">
        <v>54</v>
      </c>
      <c r="D21071" s="5" t="s">
        <v>20</v>
      </c>
      <c r="E21071" s="5" t="s">
        <v>62</v>
      </c>
      <c r="F21071" s="6">
        <v>44805</v>
      </c>
      <c r="G21071" s="6" t="str">
        <f>TEXT(datatable[[#This Row],[дата]],"ММ")</f>
        <v>09</v>
      </c>
      <c r="H21071" s="8">
        <v>78.036500000000004</v>
      </c>
      <c r="I21071" s="8">
        <v>42.922499999999999</v>
      </c>
      <c r="J21071" s="8">
        <f>datatable[[#This Row],[продажи_]]-datatable[[#This Row],[себестоимость_]]</f>
        <v>35.114000000000004</v>
      </c>
      <c r="L21071"/>
    </row>
    <row r="21072" spans="2:12" x14ac:dyDescent="0.4">
      <c r="B21072" s="5" t="s">
        <v>66</v>
      </c>
      <c r="C21072" s="5" t="s">
        <v>54</v>
      </c>
      <c r="D21072" s="5" t="s">
        <v>20</v>
      </c>
      <c r="E21072" s="5" t="s">
        <v>62</v>
      </c>
      <c r="F21072" s="6">
        <v>44835</v>
      </c>
      <c r="G21072" s="6" t="str">
        <f>TEXT(datatable[[#This Row],[дата]],"ММ")</f>
        <v>10</v>
      </c>
      <c r="H21072" s="8">
        <v>97.988099999999989</v>
      </c>
      <c r="I21072" s="8">
        <v>52.657499999999999</v>
      </c>
      <c r="J21072" s="8">
        <f>datatable[[#This Row],[продажи_]]-datatable[[#This Row],[себестоимость_]]</f>
        <v>45.33059999999999</v>
      </c>
      <c r="L21072"/>
    </row>
    <row r="21073" spans="2:12" x14ac:dyDescent="0.4">
      <c r="B21073" s="5" t="s">
        <v>66</v>
      </c>
      <c r="C21073" s="5" t="s">
        <v>54</v>
      </c>
      <c r="D21073" s="5" t="s">
        <v>20</v>
      </c>
      <c r="E21073" s="5" t="s">
        <v>62</v>
      </c>
      <c r="F21073" s="6">
        <v>44866</v>
      </c>
      <c r="G21073" s="6" t="str">
        <f>TEXT(datatable[[#This Row],[дата]],"ММ")</f>
        <v>11</v>
      </c>
      <c r="H21073" s="8">
        <v>113.99765000000002</v>
      </c>
      <c r="I21073" s="8">
        <v>63.852750000000007</v>
      </c>
      <c r="J21073" s="8">
        <f>datatable[[#This Row],[продажи_]]-datatable[[#This Row],[себестоимость_]]</f>
        <v>50.144900000000014</v>
      </c>
      <c r="L21073"/>
    </row>
    <row r="21074" spans="2:12" x14ac:dyDescent="0.4">
      <c r="B21074" s="5" t="s">
        <v>66</v>
      </c>
      <c r="C21074" s="5" t="s">
        <v>54</v>
      </c>
      <c r="D21074" s="5" t="s">
        <v>20</v>
      </c>
      <c r="E21074" s="5" t="s">
        <v>62</v>
      </c>
      <c r="F21074" s="6">
        <v>44896</v>
      </c>
      <c r="G21074" s="6" t="str">
        <f>TEXT(datatable[[#This Row],[дата]],"ММ")</f>
        <v>12</v>
      </c>
      <c r="H21074" s="8">
        <v>94.609200000000001</v>
      </c>
      <c r="I21074" s="8">
        <v>53.1</v>
      </c>
      <c r="J21074" s="8">
        <f>datatable[[#This Row],[продажи_]]-datatable[[#This Row],[себестоимость_]]</f>
        <v>41.5092</v>
      </c>
      <c r="L21074"/>
    </row>
    <row r="21075" spans="2:12" x14ac:dyDescent="0.4">
      <c r="B21075" s="5" t="s">
        <v>66</v>
      </c>
      <c r="C21075" s="5" t="s">
        <v>54</v>
      </c>
      <c r="D21075" s="5" t="s">
        <v>20</v>
      </c>
      <c r="E21075" s="5" t="s">
        <v>9</v>
      </c>
      <c r="F21075" s="6">
        <v>44562</v>
      </c>
      <c r="G21075" s="6" t="str">
        <f>TEXT(datatable[[#This Row],[дата]],"ММ")</f>
        <v>01</v>
      </c>
      <c r="H21075" s="8">
        <v>80.857799999999997</v>
      </c>
      <c r="I21075" s="8">
        <v>45.853200000000001</v>
      </c>
      <c r="J21075" s="8">
        <f>datatable[[#This Row],[продажи_]]-datatable[[#This Row],[себестоимость_]]</f>
        <v>35.004599999999996</v>
      </c>
      <c r="L21075"/>
    </row>
    <row r="21076" spans="2:12" x14ac:dyDescent="0.4">
      <c r="B21076" s="5" t="s">
        <v>66</v>
      </c>
      <c r="C21076" s="5" t="s">
        <v>54</v>
      </c>
      <c r="D21076" s="5" t="s">
        <v>20</v>
      </c>
      <c r="E21076" s="5" t="s">
        <v>9</v>
      </c>
      <c r="F21076" s="6">
        <v>44593</v>
      </c>
      <c r="G21076" s="6" t="str">
        <f>TEXT(datatable[[#This Row],[дата]],"ММ")</f>
        <v>02</v>
      </c>
      <c r="H21076" s="8">
        <v>126.8631</v>
      </c>
      <c r="I21076" s="8">
        <v>74.362399999999994</v>
      </c>
      <c r="J21076" s="8">
        <f>datatable[[#This Row],[продажи_]]-datatable[[#This Row],[себестоимость_]]</f>
        <v>52.500700000000009</v>
      </c>
      <c r="L21076"/>
    </row>
    <row r="21077" spans="2:12" x14ac:dyDescent="0.4">
      <c r="B21077" s="5" t="s">
        <v>66</v>
      </c>
      <c r="C21077" s="5" t="s">
        <v>54</v>
      </c>
      <c r="D21077" s="5" t="s">
        <v>20</v>
      </c>
      <c r="E21077" s="5" t="s">
        <v>9</v>
      </c>
      <c r="F21077" s="6">
        <v>44621</v>
      </c>
      <c r="G21077" s="6" t="str">
        <f>TEXT(datatable[[#This Row],[дата]],"ММ")</f>
        <v>03</v>
      </c>
      <c r="H21077" s="8">
        <v>131.3552</v>
      </c>
      <c r="I21077" s="8">
        <v>94.524799999999999</v>
      </c>
      <c r="J21077" s="8">
        <f>datatable[[#This Row],[продажи_]]-datatable[[#This Row],[себестоимость_]]</f>
        <v>36.830399999999997</v>
      </c>
      <c r="L21077"/>
    </row>
    <row r="21078" spans="2:12" x14ac:dyDescent="0.4">
      <c r="B21078" s="5" t="s">
        <v>66</v>
      </c>
      <c r="C21078" s="5" t="s">
        <v>54</v>
      </c>
      <c r="D21078" s="5" t="s">
        <v>20</v>
      </c>
      <c r="E21078" s="5" t="s">
        <v>9</v>
      </c>
      <c r="F21078" s="6">
        <v>44652</v>
      </c>
      <c r="G21078" s="6" t="str">
        <f>TEXT(datatable[[#This Row],[дата]],"ММ")</f>
        <v>04</v>
      </c>
      <c r="H21078" s="8">
        <v>107.34570000000001</v>
      </c>
      <c r="I21078" s="8">
        <v>79.673999999999992</v>
      </c>
      <c r="J21078" s="8">
        <f>datatable[[#This Row],[продажи_]]-datatable[[#This Row],[себестоимость_]]</f>
        <v>27.671700000000016</v>
      </c>
      <c r="L21078"/>
    </row>
    <row r="21079" spans="2:12" x14ac:dyDescent="0.4">
      <c r="B21079" s="5" t="s">
        <v>66</v>
      </c>
      <c r="C21079" s="5" t="s">
        <v>54</v>
      </c>
      <c r="D21079" s="5" t="s">
        <v>20</v>
      </c>
      <c r="E21079" s="5" t="s">
        <v>9</v>
      </c>
      <c r="F21079" s="6">
        <v>44682</v>
      </c>
      <c r="G21079" s="6" t="str">
        <f>TEXT(datatable[[#This Row],[дата]],"ММ")</f>
        <v>05</v>
      </c>
      <c r="H21079" s="8">
        <v>99.445800000000006</v>
      </c>
      <c r="I21079" s="8">
        <v>60.487200000000009</v>
      </c>
      <c r="J21079" s="8">
        <f>datatable[[#This Row],[продажи_]]-datatable[[#This Row],[себестоимость_]]</f>
        <v>38.958599999999997</v>
      </c>
      <c r="L21079"/>
    </row>
    <row r="21080" spans="2:12" x14ac:dyDescent="0.4">
      <c r="B21080" s="5" t="s">
        <v>66</v>
      </c>
      <c r="C21080" s="5" t="s">
        <v>54</v>
      </c>
      <c r="D21080" s="5" t="s">
        <v>20</v>
      </c>
      <c r="E21080" s="5" t="s">
        <v>9</v>
      </c>
      <c r="F21080" s="6">
        <v>44713</v>
      </c>
      <c r="G21080" s="6" t="str">
        <f>TEXT(datatable[[#This Row],[дата]],"ММ")</f>
        <v>06</v>
      </c>
      <c r="H21080" s="8">
        <v>93.637050000000002</v>
      </c>
      <c r="I21080" s="8">
        <v>74.687600000000018</v>
      </c>
      <c r="J21080" s="8">
        <f>datatable[[#This Row],[продажи_]]-datatable[[#This Row],[себестоимость_]]</f>
        <v>18.949449999999985</v>
      </c>
      <c r="L21080"/>
    </row>
    <row r="21081" spans="2:12" x14ac:dyDescent="0.4">
      <c r="B21081" s="5" t="s">
        <v>66</v>
      </c>
      <c r="C21081" s="5" t="s">
        <v>54</v>
      </c>
      <c r="D21081" s="5" t="s">
        <v>20</v>
      </c>
      <c r="E21081" s="5" t="s">
        <v>9</v>
      </c>
      <c r="F21081" s="6">
        <v>44743</v>
      </c>
      <c r="G21081" s="6" t="str">
        <f>TEXT(datatable[[#This Row],[дата]],"ММ")</f>
        <v>07</v>
      </c>
      <c r="H21081" s="8">
        <v>58.861999999999995</v>
      </c>
      <c r="I21081" s="8">
        <v>47.696000000000005</v>
      </c>
      <c r="J21081" s="8">
        <f>datatable[[#This Row],[продажи_]]-datatable[[#This Row],[себестоимость_]]</f>
        <v>11.16599999999999</v>
      </c>
      <c r="L21081"/>
    </row>
    <row r="21082" spans="2:12" x14ac:dyDescent="0.4">
      <c r="B21082" s="5" t="s">
        <v>66</v>
      </c>
      <c r="C21082" s="5" t="s">
        <v>54</v>
      </c>
      <c r="D21082" s="5" t="s">
        <v>20</v>
      </c>
      <c r="E21082" s="5" t="s">
        <v>9</v>
      </c>
      <c r="F21082" s="6">
        <v>44774</v>
      </c>
      <c r="G21082" s="6" t="str">
        <f>TEXT(datatable[[#This Row],[дата]],"ММ")</f>
        <v>08</v>
      </c>
      <c r="H21082" s="8">
        <v>58.552199999999999</v>
      </c>
      <c r="I21082" s="8">
        <v>58.536000000000001</v>
      </c>
      <c r="J21082" s="8">
        <f>datatable[[#This Row],[продажи_]]-datatable[[#This Row],[себестоимость_]]</f>
        <v>1.6199999999997772E-2</v>
      </c>
      <c r="L21082"/>
    </row>
    <row r="21083" spans="2:12" x14ac:dyDescent="0.4">
      <c r="B21083" s="5" t="s">
        <v>66</v>
      </c>
      <c r="C21083" s="5" t="s">
        <v>54</v>
      </c>
      <c r="D21083" s="5" t="s">
        <v>20</v>
      </c>
      <c r="E21083" s="5" t="s">
        <v>9</v>
      </c>
      <c r="F21083" s="6">
        <v>44805</v>
      </c>
      <c r="G21083" s="6" t="str">
        <f>TEXT(datatable[[#This Row],[дата]],"ММ")</f>
        <v>09</v>
      </c>
      <c r="H21083" s="8">
        <v>75.126500000000007</v>
      </c>
      <c r="I21083" s="8">
        <v>56.910000000000004</v>
      </c>
      <c r="J21083" s="8">
        <f>datatable[[#This Row],[продажи_]]-datatable[[#This Row],[себестоимость_]]</f>
        <v>18.216500000000003</v>
      </c>
      <c r="L21083"/>
    </row>
    <row r="21084" spans="2:12" x14ac:dyDescent="0.4">
      <c r="B21084" s="5" t="s">
        <v>66</v>
      </c>
      <c r="C21084" s="5" t="s">
        <v>54</v>
      </c>
      <c r="D21084" s="5" t="s">
        <v>20</v>
      </c>
      <c r="E21084" s="5" t="s">
        <v>9</v>
      </c>
      <c r="F21084" s="6">
        <v>44835</v>
      </c>
      <c r="G21084" s="6" t="str">
        <f>TEXT(datatable[[#This Row],[дата]],"ММ")</f>
        <v>10</v>
      </c>
      <c r="H21084" s="8">
        <v>96.502700000000004</v>
      </c>
      <c r="I21084" s="8">
        <v>60.704000000000001</v>
      </c>
      <c r="J21084" s="8">
        <f>datatable[[#This Row],[продажи_]]-datatable[[#This Row],[себестоимость_]]</f>
        <v>35.798700000000004</v>
      </c>
      <c r="L21084"/>
    </row>
    <row r="21085" spans="2:12" x14ac:dyDescent="0.4">
      <c r="B21085" s="5" t="s">
        <v>66</v>
      </c>
      <c r="C21085" s="5" t="s">
        <v>54</v>
      </c>
      <c r="D21085" s="5" t="s">
        <v>20</v>
      </c>
      <c r="E21085" s="5" t="s">
        <v>9</v>
      </c>
      <c r="F21085" s="6">
        <v>44866</v>
      </c>
      <c r="G21085" s="6" t="str">
        <f>TEXT(datatable[[#This Row],[дата]],"ММ")</f>
        <v>11</v>
      </c>
      <c r="H21085" s="8">
        <v>119.81515</v>
      </c>
      <c r="I21085" s="8">
        <v>57.777200000000001</v>
      </c>
      <c r="J21085" s="8">
        <f>datatable[[#This Row],[продажи_]]-datatable[[#This Row],[себестоимость_]]</f>
        <v>62.037950000000002</v>
      </c>
      <c r="L21085"/>
    </row>
    <row r="21086" spans="2:12" x14ac:dyDescent="0.4">
      <c r="B21086" s="5" t="s">
        <v>66</v>
      </c>
      <c r="C21086" s="5" t="s">
        <v>54</v>
      </c>
      <c r="D21086" s="5" t="s">
        <v>20</v>
      </c>
      <c r="E21086" s="5" t="s">
        <v>9</v>
      </c>
      <c r="F21086" s="6">
        <v>44896</v>
      </c>
      <c r="G21086" s="6" t="str">
        <f>TEXT(datatable[[#This Row],[дата]],"ММ")</f>
        <v>12</v>
      </c>
      <c r="H21086" s="8">
        <v>79.928399999999996</v>
      </c>
      <c r="I21086" s="8">
        <v>65.690400000000011</v>
      </c>
      <c r="J21086" s="8">
        <f>datatable[[#This Row],[продажи_]]-datatable[[#This Row],[себестоимость_]]</f>
        <v>14.237999999999985</v>
      </c>
      <c r="L21086"/>
    </row>
    <row r="21087" spans="2:12" x14ac:dyDescent="0.4">
      <c r="B21087" s="5" t="s">
        <v>66</v>
      </c>
      <c r="C21087" s="5" t="s">
        <v>54</v>
      </c>
      <c r="D21087" s="5" t="s">
        <v>20</v>
      </c>
      <c r="E21087" s="5" t="s">
        <v>10</v>
      </c>
      <c r="F21087" s="6">
        <v>44562</v>
      </c>
      <c r="G21087" s="6" t="str">
        <f>TEXT(datatable[[#This Row],[дата]],"ММ")</f>
        <v>01</v>
      </c>
      <c r="H21087" s="8">
        <v>27.25695</v>
      </c>
      <c r="I21087" s="8">
        <v>14.15025</v>
      </c>
      <c r="J21087" s="8">
        <f>datatable[[#This Row],[продажи_]]-datatable[[#This Row],[себестоимость_]]</f>
        <v>13.1067</v>
      </c>
      <c r="L21087"/>
    </row>
    <row r="21088" spans="2:12" x14ac:dyDescent="0.4">
      <c r="B21088" s="5" t="s">
        <v>66</v>
      </c>
      <c r="C21088" s="5" t="s">
        <v>54</v>
      </c>
      <c r="D21088" s="5" t="s">
        <v>20</v>
      </c>
      <c r="E21088" s="5" t="s">
        <v>10</v>
      </c>
      <c r="F21088" s="6">
        <v>44593</v>
      </c>
      <c r="G21088" s="6" t="str">
        <f>TEXT(datatable[[#This Row],[дата]],"ММ")</f>
        <v>02</v>
      </c>
      <c r="H21088" s="8">
        <v>29.929200000000002</v>
      </c>
      <c r="I21088" s="8">
        <v>25.718700000000005</v>
      </c>
      <c r="J21088" s="8">
        <f>datatable[[#This Row],[продажи_]]-datatable[[#This Row],[себестоимость_]]</f>
        <v>4.2104999999999961</v>
      </c>
      <c r="L21088"/>
    </row>
    <row r="21089" spans="2:12" x14ac:dyDescent="0.4">
      <c r="B21089" s="5" t="s">
        <v>66</v>
      </c>
      <c r="C21089" s="5" t="s">
        <v>54</v>
      </c>
      <c r="D21089" s="5" t="s">
        <v>20</v>
      </c>
      <c r="E21089" s="5" t="s">
        <v>10</v>
      </c>
      <c r="F21089" s="6">
        <v>44621</v>
      </c>
      <c r="G21089" s="6" t="str">
        <f>TEXT(datatable[[#This Row],[дата]],"ММ")</f>
        <v>03</v>
      </c>
      <c r="H21089" s="8">
        <v>42.348799999999997</v>
      </c>
      <c r="I21089" s="8">
        <v>23.5672</v>
      </c>
      <c r="J21089" s="8">
        <f>datatable[[#This Row],[продажи_]]-datatable[[#This Row],[себестоимость_]]</f>
        <v>18.781599999999997</v>
      </c>
      <c r="L21089"/>
    </row>
    <row r="21090" spans="2:12" x14ac:dyDescent="0.4">
      <c r="B21090" s="5" t="s">
        <v>66</v>
      </c>
      <c r="C21090" s="5" t="s">
        <v>54</v>
      </c>
      <c r="D21090" s="5" t="s">
        <v>20</v>
      </c>
      <c r="E21090" s="5" t="s">
        <v>10</v>
      </c>
      <c r="F21090" s="6">
        <v>44652</v>
      </c>
      <c r="G21090" s="6" t="str">
        <f>TEXT(datatable[[#This Row],[дата]],"ММ")</f>
        <v>04</v>
      </c>
      <c r="H21090" s="8">
        <v>32.779600000000002</v>
      </c>
      <c r="I21090" s="8">
        <v>22.243200000000002</v>
      </c>
      <c r="J21090" s="8">
        <f>datatable[[#This Row],[продажи_]]-datatable[[#This Row],[себестоимость_]]</f>
        <v>10.5364</v>
      </c>
      <c r="L21090"/>
    </row>
    <row r="21091" spans="2:12" x14ac:dyDescent="0.4">
      <c r="B21091" s="5" t="s">
        <v>66</v>
      </c>
      <c r="C21091" s="5" t="s">
        <v>54</v>
      </c>
      <c r="D21091" s="5" t="s">
        <v>20</v>
      </c>
      <c r="E21091" s="5" t="s">
        <v>10</v>
      </c>
      <c r="F21091" s="6">
        <v>44682</v>
      </c>
      <c r="G21091" s="6" t="str">
        <f>TEXT(datatable[[#This Row],[дата]],"ММ")</f>
        <v>05</v>
      </c>
      <c r="H21091" s="8">
        <v>35.120999999999995</v>
      </c>
      <c r="I21091" s="8">
        <v>17.6754</v>
      </c>
      <c r="J21091" s="8">
        <f>datatable[[#This Row],[продажи_]]-datatable[[#This Row],[себестоимость_]]</f>
        <v>17.445599999999995</v>
      </c>
      <c r="L21091"/>
    </row>
    <row r="21092" spans="2:12" x14ac:dyDescent="0.4">
      <c r="B21092" s="5" t="s">
        <v>66</v>
      </c>
      <c r="C21092" s="5" t="s">
        <v>54</v>
      </c>
      <c r="D21092" s="5" t="s">
        <v>20</v>
      </c>
      <c r="E21092" s="5" t="s">
        <v>10</v>
      </c>
      <c r="F21092" s="6">
        <v>44713</v>
      </c>
      <c r="G21092" s="6" t="str">
        <f>TEXT(datatable[[#This Row],[дата]],"ММ")</f>
        <v>06</v>
      </c>
      <c r="H21092" s="8">
        <v>34.4084</v>
      </c>
      <c r="I21092" s="8">
        <v>23.881650000000004</v>
      </c>
      <c r="J21092" s="8">
        <f>datatable[[#This Row],[продажи_]]-datatable[[#This Row],[себестоимость_]]</f>
        <v>10.526749999999996</v>
      </c>
      <c r="L21092"/>
    </row>
    <row r="21093" spans="2:12" x14ac:dyDescent="0.4">
      <c r="B21093" s="5" t="s">
        <v>66</v>
      </c>
      <c r="C21093" s="5" t="s">
        <v>54</v>
      </c>
      <c r="D21093" s="5" t="s">
        <v>20</v>
      </c>
      <c r="E21093" s="5" t="s">
        <v>10</v>
      </c>
      <c r="F21093" s="6">
        <v>44743</v>
      </c>
      <c r="G21093" s="6" t="str">
        <f>TEXT(datatable[[#This Row],[дата]],"ММ")</f>
        <v>07</v>
      </c>
      <c r="H21093" s="8">
        <v>20.563600000000001</v>
      </c>
      <c r="I21093" s="8">
        <v>10.724400000000001</v>
      </c>
      <c r="J21093" s="8">
        <f>datatable[[#This Row],[продажи_]]-datatable[[#This Row],[себестоимость_]]</f>
        <v>9.8391999999999999</v>
      </c>
      <c r="L21093"/>
    </row>
    <row r="21094" spans="2:12" x14ac:dyDescent="0.4">
      <c r="B21094" s="5" t="s">
        <v>66</v>
      </c>
      <c r="C21094" s="5" t="s">
        <v>54</v>
      </c>
      <c r="D21094" s="5" t="s">
        <v>20</v>
      </c>
      <c r="E21094" s="5" t="s">
        <v>10</v>
      </c>
      <c r="F21094" s="6">
        <v>44774</v>
      </c>
      <c r="G21094" s="6" t="str">
        <f>TEXT(datatable[[#This Row],[дата]],"ММ")</f>
        <v>08</v>
      </c>
      <c r="H21094" s="8">
        <v>23.821200000000001</v>
      </c>
      <c r="I21094" s="8">
        <v>17.5761</v>
      </c>
      <c r="J21094" s="8">
        <f>datatable[[#This Row],[продажи_]]-datatable[[#This Row],[себестоимость_]]</f>
        <v>6.2451000000000008</v>
      </c>
      <c r="L21094"/>
    </row>
    <row r="21095" spans="2:12" x14ac:dyDescent="0.4">
      <c r="B21095" s="5" t="s">
        <v>66</v>
      </c>
      <c r="C21095" s="5" t="s">
        <v>54</v>
      </c>
      <c r="D21095" s="5" t="s">
        <v>20</v>
      </c>
      <c r="E21095" s="5" t="s">
        <v>10</v>
      </c>
      <c r="F21095" s="6">
        <v>44805</v>
      </c>
      <c r="G21095" s="6" t="str">
        <f>TEXT(datatable[[#This Row],[дата]],"ММ")</f>
        <v>09</v>
      </c>
      <c r="H21095" s="8">
        <v>23.414000000000001</v>
      </c>
      <c r="I21095" s="8">
        <v>14.729500000000002</v>
      </c>
      <c r="J21095" s="8">
        <f>datatable[[#This Row],[продажи_]]-datatable[[#This Row],[себестоимость_]]</f>
        <v>8.6844999999999999</v>
      </c>
      <c r="L21095"/>
    </row>
    <row r="21096" spans="2:12" x14ac:dyDescent="0.4">
      <c r="B21096" s="5" t="s">
        <v>66</v>
      </c>
      <c r="C21096" s="5" t="s">
        <v>54</v>
      </c>
      <c r="D21096" s="5" t="s">
        <v>20</v>
      </c>
      <c r="E21096" s="5" t="s">
        <v>10</v>
      </c>
      <c r="F21096" s="6">
        <v>44835</v>
      </c>
      <c r="G21096" s="6" t="str">
        <f>TEXT(datatable[[#This Row],[дата]],"ММ")</f>
        <v>10</v>
      </c>
      <c r="H21096" s="8">
        <v>42.399700000000003</v>
      </c>
      <c r="I21096" s="8">
        <v>20.389600000000002</v>
      </c>
      <c r="J21096" s="8">
        <f>datatable[[#This Row],[продажи_]]-datatable[[#This Row],[себестоимость_]]</f>
        <v>22.010100000000001</v>
      </c>
      <c r="L21096"/>
    </row>
    <row r="21097" spans="2:12" x14ac:dyDescent="0.4">
      <c r="B21097" s="5" t="s">
        <v>66</v>
      </c>
      <c r="C21097" s="5" t="s">
        <v>54</v>
      </c>
      <c r="D21097" s="5" t="s">
        <v>20</v>
      </c>
      <c r="E21097" s="5" t="s">
        <v>10</v>
      </c>
      <c r="F21097" s="6">
        <v>44866</v>
      </c>
      <c r="G21097" s="6" t="str">
        <f>TEXT(datatable[[#This Row],[дата]],"ММ")</f>
        <v>11</v>
      </c>
      <c r="H21097" s="8">
        <v>38.709449999999997</v>
      </c>
      <c r="I21097" s="8">
        <v>24.742249999999999</v>
      </c>
      <c r="J21097" s="8">
        <f>datatable[[#This Row],[продажи_]]-datatable[[#This Row],[себестоимость_]]</f>
        <v>13.967199999999998</v>
      </c>
      <c r="L21097"/>
    </row>
    <row r="21098" spans="2:12" x14ac:dyDescent="0.4">
      <c r="B21098" s="5" t="s">
        <v>66</v>
      </c>
      <c r="C21098" s="5" t="s">
        <v>54</v>
      </c>
      <c r="D21098" s="5" t="s">
        <v>20</v>
      </c>
      <c r="E21098" s="5" t="s">
        <v>10</v>
      </c>
      <c r="F21098" s="6">
        <v>44896</v>
      </c>
      <c r="G21098" s="6" t="str">
        <f>TEXT(datatable[[#This Row],[дата]],"ММ")</f>
        <v>12</v>
      </c>
      <c r="H21098" s="8">
        <v>26.8752</v>
      </c>
      <c r="I21098" s="8">
        <v>18.072600000000001</v>
      </c>
      <c r="J21098" s="8">
        <f>datatable[[#This Row],[продажи_]]-datatable[[#This Row],[себестоимость_]]</f>
        <v>8.8025999999999982</v>
      </c>
      <c r="L21098"/>
    </row>
    <row r="21099" spans="2:12" x14ac:dyDescent="0.4">
      <c r="B21099" s="5" t="s">
        <v>66</v>
      </c>
      <c r="C21099" s="5" t="s">
        <v>54</v>
      </c>
      <c r="D21099" s="5" t="s">
        <v>20</v>
      </c>
      <c r="E21099" s="5" t="s">
        <v>7</v>
      </c>
      <c r="F21099" s="6">
        <v>44562</v>
      </c>
      <c r="G21099" s="6" t="str">
        <f>TEXT(datatable[[#This Row],[дата]],"ММ")</f>
        <v>01</v>
      </c>
      <c r="H21099" s="8">
        <v>4.2299999999999995</v>
      </c>
      <c r="I21099" s="8">
        <v>1.4985000000000002</v>
      </c>
      <c r="J21099" s="8">
        <f>datatable[[#This Row],[продажи_]]-datatable[[#This Row],[себестоимость_]]</f>
        <v>2.7314999999999996</v>
      </c>
      <c r="L21099"/>
    </row>
    <row r="21100" spans="2:12" x14ac:dyDescent="0.4">
      <c r="B21100" s="5" t="s">
        <v>66</v>
      </c>
      <c r="C21100" s="5" t="s">
        <v>54</v>
      </c>
      <c r="D21100" s="5" t="s">
        <v>20</v>
      </c>
      <c r="E21100" s="5" t="s">
        <v>7</v>
      </c>
      <c r="F21100" s="6">
        <v>44593</v>
      </c>
      <c r="G21100" s="6" t="str">
        <f>TEXT(datatable[[#This Row],[дата]],"ММ")</f>
        <v>02</v>
      </c>
      <c r="H21100" s="8">
        <v>6.37</v>
      </c>
      <c r="I21100" s="8">
        <v>2.0369999999999999</v>
      </c>
      <c r="J21100" s="8">
        <f>datatable[[#This Row],[продажи_]]-datatable[[#This Row],[себестоимость_]]</f>
        <v>4.3330000000000002</v>
      </c>
      <c r="L21100"/>
    </row>
    <row r="21101" spans="2:12" x14ac:dyDescent="0.4">
      <c r="B21101" s="5" t="s">
        <v>66</v>
      </c>
      <c r="C21101" s="5" t="s">
        <v>54</v>
      </c>
      <c r="D21101" s="5" t="s">
        <v>20</v>
      </c>
      <c r="E21101" s="5" t="s">
        <v>7</v>
      </c>
      <c r="F21101" s="6">
        <v>44621</v>
      </c>
      <c r="G21101" s="6" t="str">
        <f>TEXT(datatable[[#This Row],[дата]],"ММ")</f>
        <v>03</v>
      </c>
      <c r="H21101" s="8">
        <v>6.96</v>
      </c>
      <c r="I21101" s="8">
        <v>2.7119999999999997</v>
      </c>
      <c r="J21101" s="8">
        <f>datatable[[#This Row],[продажи_]]-datatable[[#This Row],[себестоимость_]]</f>
        <v>4.2480000000000002</v>
      </c>
      <c r="L21101"/>
    </row>
    <row r="21102" spans="2:12" x14ac:dyDescent="0.4">
      <c r="B21102" s="5" t="s">
        <v>66</v>
      </c>
      <c r="C21102" s="5" t="s">
        <v>54</v>
      </c>
      <c r="D21102" s="5" t="s">
        <v>20</v>
      </c>
      <c r="E21102" s="5" t="s">
        <v>7</v>
      </c>
      <c r="F21102" s="6">
        <v>44652</v>
      </c>
      <c r="G21102" s="6" t="str">
        <f>TEXT(datatable[[#This Row],[дата]],"ММ")</f>
        <v>04</v>
      </c>
      <c r="H21102" s="8">
        <v>6.02</v>
      </c>
      <c r="I21102" s="8">
        <v>2.2680000000000002</v>
      </c>
      <c r="J21102" s="8">
        <f>datatable[[#This Row],[продажи_]]-datatable[[#This Row],[себестоимость_]]</f>
        <v>3.7519999999999993</v>
      </c>
      <c r="L21102"/>
    </row>
    <row r="21103" spans="2:12" x14ac:dyDescent="0.4">
      <c r="B21103" s="5" t="s">
        <v>66</v>
      </c>
      <c r="C21103" s="5" t="s">
        <v>54</v>
      </c>
      <c r="D21103" s="5" t="s">
        <v>20</v>
      </c>
      <c r="E21103" s="5" t="s">
        <v>7</v>
      </c>
      <c r="F21103" s="6">
        <v>44682</v>
      </c>
      <c r="G21103" s="6" t="str">
        <f>TEXT(datatable[[#This Row],[дата]],"ММ")</f>
        <v>05</v>
      </c>
      <c r="H21103" s="8">
        <v>6.36</v>
      </c>
      <c r="I21103" s="8">
        <v>1.62</v>
      </c>
      <c r="J21103" s="8">
        <f>datatable[[#This Row],[продажи_]]-datatable[[#This Row],[себестоимость_]]</f>
        <v>4.74</v>
      </c>
      <c r="L21103"/>
    </row>
    <row r="21104" spans="2:12" x14ac:dyDescent="0.4">
      <c r="B21104" s="5" t="s">
        <v>66</v>
      </c>
      <c r="C21104" s="5" t="s">
        <v>54</v>
      </c>
      <c r="D21104" s="5" t="s">
        <v>20</v>
      </c>
      <c r="E21104" s="5" t="s">
        <v>7</v>
      </c>
      <c r="F21104" s="6">
        <v>44713</v>
      </c>
      <c r="G21104" s="6" t="str">
        <f>TEXT(datatable[[#This Row],[дата]],"ММ")</f>
        <v>06</v>
      </c>
      <c r="H21104" s="8">
        <v>5.33</v>
      </c>
      <c r="I21104" s="8">
        <v>1.5795000000000001</v>
      </c>
      <c r="J21104" s="8">
        <f>datatable[[#This Row],[продажи_]]-datatable[[#This Row],[себестоимость_]]</f>
        <v>3.7504999999999997</v>
      </c>
      <c r="L21104"/>
    </row>
    <row r="21105" spans="2:12" x14ac:dyDescent="0.4">
      <c r="B21105" s="5" t="s">
        <v>66</v>
      </c>
      <c r="C21105" s="5" t="s">
        <v>54</v>
      </c>
      <c r="D21105" s="5" t="s">
        <v>20</v>
      </c>
      <c r="E21105" s="5" t="s">
        <v>7</v>
      </c>
      <c r="F21105" s="6">
        <v>44743</v>
      </c>
      <c r="G21105" s="6" t="str">
        <f>TEXT(datatable[[#This Row],[дата]],"ММ")</f>
        <v>07</v>
      </c>
      <c r="H21105" s="8">
        <v>4.32</v>
      </c>
      <c r="I21105" s="8">
        <v>1.0680000000000001</v>
      </c>
      <c r="J21105" s="8">
        <f>datatable[[#This Row],[продажи_]]-datatable[[#This Row],[себестоимость_]]</f>
        <v>3.2520000000000002</v>
      </c>
      <c r="L21105"/>
    </row>
    <row r="21106" spans="2:12" x14ac:dyDescent="0.4">
      <c r="B21106" s="5" t="s">
        <v>66</v>
      </c>
      <c r="C21106" s="5" t="s">
        <v>54</v>
      </c>
      <c r="D21106" s="5" t="s">
        <v>20</v>
      </c>
      <c r="E21106" s="5" t="s">
        <v>7</v>
      </c>
      <c r="F21106" s="6">
        <v>44774</v>
      </c>
      <c r="G21106" s="6" t="str">
        <f>TEXT(datatable[[#This Row],[дата]],"ММ")</f>
        <v>08</v>
      </c>
      <c r="H21106" s="8">
        <v>3.6</v>
      </c>
      <c r="I21106" s="8">
        <v>1.35</v>
      </c>
      <c r="J21106" s="8">
        <f>datatable[[#This Row],[продажи_]]-datatable[[#This Row],[себестоимость_]]</f>
        <v>2.25</v>
      </c>
      <c r="L21106"/>
    </row>
    <row r="21107" spans="2:12" x14ac:dyDescent="0.4">
      <c r="B21107" s="5" t="s">
        <v>66</v>
      </c>
      <c r="C21107" s="5" t="s">
        <v>54</v>
      </c>
      <c r="D21107" s="5" t="s">
        <v>20</v>
      </c>
      <c r="E21107" s="5" t="s">
        <v>7</v>
      </c>
      <c r="F21107" s="6">
        <v>44805</v>
      </c>
      <c r="G21107" s="6" t="str">
        <f>TEXT(datatable[[#This Row],[дата]],"ММ")</f>
        <v>09</v>
      </c>
      <c r="H21107" s="8">
        <v>4.3</v>
      </c>
      <c r="I21107" s="8">
        <v>1.77</v>
      </c>
      <c r="J21107" s="8">
        <f>datatable[[#This Row],[продажи_]]-datatable[[#This Row],[себестоимость_]]</f>
        <v>2.5299999999999998</v>
      </c>
      <c r="L21107"/>
    </row>
    <row r="21108" spans="2:12" x14ac:dyDescent="0.4">
      <c r="B21108" s="5" t="s">
        <v>66</v>
      </c>
      <c r="C21108" s="5" t="s">
        <v>54</v>
      </c>
      <c r="D21108" s="5" t="s">
        <v>20</v>
      </c>
      <c r="E21108" s="5" t="s">
        <v>7</v>
      </c>
      <c r="F21108" s="6">
        <v>44835</v>
      </c>
      <c r="G21108" s="6" t="str">
        <f>TEXT(datatable[[#This Row],[дата]],"ММ")</f>
        <v>10</v>
      </c>
      <c r="H21108" s="8">
        <v>5.6000000000000005</v>
      </c>
      <c r="I21108" s="8">
        <v>1.7429999999999999</v>
      </c>
      <c r="J21108" s="8">
        <f>datatable[[#This Row],[продажи_]]-datatable[[#This Row],[себестоимость_]]</f>
        <v>3.8570000000000007</v>
      </c>
      <c r="L21108"/>
    </row>
    <row r="21109" spans="2:12" x14ac:dyDescent="0.4">
      <c r="B21109" s="5" t="s">
        <v>66</v>
      </c>
      <c r="C21109" s="5" t="s">
        <v>54</v>
      </c>
      <c r="D21109" s="5" t="s">
        <v>20</v>
      </c>
      <c r="E21109" s="5" t="s">
        <v>7</v>
      </c>
      <c r="F21109" s="6">
        <v>44866</v>
      </c>
      <c r="G21109" s="6" t="str">
        <f>TEXT(datatable[[#This Row],[дата]],"ММ")</f>
        <v>11</v>
      </c>
      <c r="H21109" s="8">
        <v>6.76</v>
      </c>
      <c r="I21109" s="8">
        <v>2.2814999999999999</v>
      </c>
      <c r="J21109" s="8">
        <f>datatable[[#This Row],[продажи_]]-datatable[[#This Row],[себестоимость_]]</f>
        <v>4.4785000000000004</v>
      </c>
      <c r="L21109"/>
    </row>
    <row r="21110" spans="2:12" x14ac:dyDescent="0.4">
      <c r="B21110" s="5" t="s">
        <v>66</v>
      </c>
      <c r="C21110" s="5" t="s">
        <v>54</v>
      </c>
      <c r="D21110" s="5" t="s">
        <v>20</v>
      </c>
      <c r="E21110" s="5" t="s">
        <v>7</v>
      </c>
      <c r="F21110" s="6">
        <v>44896</v>
      </c>
      <c r="G21110" s="6" t="str">
        <f>TEXT(datatable[[#This Row],[дата]],"ММ")</f>
        <v>12</v>
      </c>
      <c r="H21110" s="8">
        <v>6</v>
      </c>
      <c r="I21110" s="8">
        <v>1.5660000000000001</v>
      </c>
      <c r="J21110" s="8">
        <f>datatable[[#This Row],[продажи_]]-datatable[[#This Row],[себестоимость_]]</f>
        <v>4.4340000000000002</v>
      </c>
      <c r="L21110"/>
    </row>
    <row r="21111" spans="2:12" x14ac:dyDescent="0.4">
      <c r="B21111" s="5" t="s">
        <v>66</v>
      </c>
      <c r="C21111" s="5" t="s">
        <v>54</v>
      </c>
      <c r="D21111" s="5" t="s">
        <v>20</v>
      </c>
      <c r="E21111" s="5" t="s">
        <v>7</v>
      </c>
      <c r="F21111" s="6">
        <v>44562</v>
      </c>
      <c r="G21111" s="6" t="str">
        <f>TEXT(datatable[[#This Row],[дата]],"ММ")</f>
        <v>01</v>
      </c>
      <c r="H21111" s="8">
        <v>2.8727999999999998</v>
      </c>
      <c r="I21111" s="8">
        <v>1.0449000000000002</v>
      </c>
      <c r="J21111" s="8">
        <f>datatable[[#This Row],[продажи_]]-datatable[[#This Row],[себестоимость_]]</f>
        <v>1.8278999999999996</v>
      </c>
      <c r="L21111"/>
    </row>
    <row r="21112" spans="2:12" x14ac:dyDescent="0.4">
      <c r="B21112" s="5" t="s">
        <v>66</v>
      </c>
      <c r="C21112" s="5" t="s">
        <v>54</v>
      </c>
      <c r="D21112" s="5" t="s">
        <v>20</v>
      </c>
      <c r="E21112" s="5" t="s">
        <v>7</v>
      </c>
      <c r="F21112" s="6">
        <v>44593</v>
      </c>
      <c r="G21112" s="6" t="str">
        <f>TEXT(datatable[[#This Row],[дата]],"ММ")</f>
        <v>02</v>
      </c>
      <c r="H21112" s="8">
        <v>4.6816000000000004</v>
      </c>
      <c r="I21112" s="8">
        <v>1.7010000000000001</v>
      </c>
      <c r="J21112" s="8">
        <f>datatable[[#This Row],[продажи_]]-datatable[[#This Row],[себестоимость_]]</f>
        <v>2.9806000000000004</v>
      </c>
      <c r="L21112"/>
    </row>
    <row r="21113" spans="2:12" x14ac:dyDescent="0.4">
      <c r="B21113" s="5" t="s">
        <v>66</v>
      </c>
      <c r="C21113" s="5" t="s">
        <v>54</v>
      </c>
      <c r="D21113" s="5" t="s">
        <v>20</v>
      </c>
      <c r="E21113" s="5" t="s">
        <v>7</v>
      </c>
      <c r="F21113" s="6">
        <v>44621</v>
      </c>
      <c r="G21113" s="6" t="str">
        <f>TEXT(datatable[[#This Row],[дата]],"ММ")</f>
        <v>03</v>
      </c>
      <c r="H21113" s="8">
        <v>6.9311999999999996</v>
      </c>
      <c r="I21113" s="8">
        <v>1.9656000000000002</v>
      </c>
      <c r="J21113" s="8">
        <f>datatable[[#This Row],[продажи_]]-datatable[[#This Row],[себестоимость_]]</f>
        <v>4.9655999999999993</v>
      </c>
      <c r="L21113"/>
    </row>
    <row r="21114" spans="2:12" x14ac:dyDescent="0.4">
      <c r="B21114" s="5" t="s">
        <v>66</v>
      </c>
      <c r="C21114" s="5" t="s">
        <v>54</v>
      </c>
      <c r="D21114" s="5" t="s">
        <v>20</v>
      </c>
      <c r="E21114" s="5" t="s">
        <v>7</v>
      </c>
      <c r="F21114" s="6">
        <v>44652</v>
      </c>
      <c r="G21114" s="6" t="str">
        <f>TEXT(datatable[[#This Row],[дата]],"ММ")</f>
        <v>04</v>
      </c>
      <c r="H21114" s="8">
        <v>6.0115999999999996</v>
      </c>
      <c r="I21114" s="8">
        <v>2.0412000000000003</v>
      </c>
      <c r="J21114" s="8">
        <f>datatable[[#This Row],[продажи_]]-datatable[[#This Row],[себестоимость_]]</f>
        <v>3.9703999999999993</v>
      </c>
      <c r="L21114"/>
    </row>
    <row r="21115" spans="2:12" x14ac:dyDescent="0.4">
      <c r="B21115" s="5" t="s">
        <v>66</v>
      </c>
      <c r="C21115" s="5" t="s">
        <v>54</v>
      </c>
      <c r="D21115" s="5" t="s">
        <v>20</v>
      </c>
      <c r="E21115" s="5" t="s">
        <v>7</v>
      </c>
      <c r="F21115" s="6">
        <v>44682</v>
      </c>
      <c r="G21115" s="6" t="str">
        <f>TEXT(datatable[[#This Row],[дата]],"ММ")</f>
        <v>05</v>
      </c>
      <c r="H21115" s="8">
        <v>5.4720000000000004</v>
      </c>
      <c r="I21115" s="8">
        <v>1.8468</v>
      </c>
      <c r="J21115" s="8">
        <f>datatable[[#This Row],[продажи_]]-datatable[[#This Row],[себестоимость_]]</f>
        <v>3.6252000000000004</v>
      </c>
      <c r="L21115"/>
    </row>
    <row r="21116" spans="2:12" x14ac:dyDescent="0.4">
      <c r="B21116" s="5" t="s">
        <v>66</v>
      </c>
      <c r="C21116" s="5" t="s">
        <v>54</v>
      </c>
      <c r="D21116" s="5" t="s">
        <v>20</v>
      </c>
      <c r="E21116" s="5" t="s">
        <v>7</v>
      </c>
      <c r="F21116" s="6">
        <v>44713</v>
      </c>
      <c r="G21116" s="6" t="str">
        <f>TEXT(datatable[[#This Row],[дата]],"ММ")</f>
        <v>06</v>
      </c>
      <c r="H21116" s="8">
        <v>4.3966000000000003</v>
      </c>
      <c r="I21116" s="8">
        <v>1.8603000000000003</v>
      </c>
      <c r="J21116" s="8">
        <f>datatable[[#This Row],[продажи_]]-datatable[[#This Row],[себестоимость_]]</f>
        <v>2.5362999999999998</v>
      </c>
      <c r="L21116"/>
    </row>
    <row r="21117" spans="2:12" x14ac:dyDescent="0.4">
      <c r="B21117" s="5" t="s">
        <v>66</v>
      </c>
      <c r="C21117" s="5" t="s">
        <v>54</v>
      </c>
      <c r="D21117" s="5" t="s">
        <v>20</v>
      </c>
      <c r="E21117" s="5" t="s">
        <v>7</v>
      </c>
      <c r="F21117" s="6">
        <v>44743</v>
      </c>
      <c r="G21117" s="6" t="str">
        <f>TEXT(datatable[[#This Row],[дата]],"ММ")</f>
        <v>07</v>
      </c>
      <c r="H21117" s="8">
        <v>3.3136000000000001</v>
      </c>
      <c r="I21117" s="8">
        <v>1.2527999999999999</v>
      </c>
      <c r="J21117" s="8">
        <f>datatable[[#This Row],[продажи_]]-datatable[[#This Row],[себестоимость_]]</f>
        <v>2.0608000000000004</v>
      </c>
      <c r="L21117"/>
    </row>
    <row r="21118" spans="2:12" x14ac:dyDescent="0.4">
      <c r="B21118" s="5" t="s">
        <v>66</v>
      </c>
      <c r="C21118" s="5" t="s">
        <v>54</v>
      </c>
      <c r="D21118" s="5" t="s">
        <v>20</v>
      </c>
      <c r="E21118" s="5" t="s">
        <v>7</v>
      </c>
      <c r="F21118" s="6">
        <v>44774</v>
      </c>
      <c r="G21118" s="6" t="str">
        <f>TEXT(datatable[[#This Row],[дата]],"ММ")</f>
        <v>08</v>
      </c>
      <c r="H21118" s="8">
        <v>3.762</v>
      </c>
      <c r="I21118" s="8">
        <v>1.3365000000000002</v>
      </c>
      <c r="J21118" s="8">
        <f>datatable[[#This Row],[продажи_]]-datatable[[#This Row],[себестоимость_]]</f>
        <v>2.4254999999999995</v>
      </c>
      <c r="L21118"/>
    </row>
    <row r="21119" spans="2:12" x14ac:dyDescent="0.4">
      <c r="B21119" s="5" t="s">
        <v>66</v>
      </c>
      <c r="C21119" s="5" t="s">
        <v>54</v>
      </c>
      <c r="D21119" s="5" t="s">
        <v>20</v>
      </c>
      <c r="E21119" s="5" t="s">
        <v>7</v>
      </c>
      <c r="F21119" s="6">
        <v>44805</v>
      </c>
      <c r="G21119" s="6" t="str">
        <f>TEXT(datatable[[#This Row],[дата]],"ММ")</f>
        <v>09</v>
      </c>
      <c r="H21119" s="8">
        <v>4.2180000000000009</v>
      </c>
      <c r="I21119" s="8">
        <v>1.5660000000000001</v>
      </c>
      <c r="J21119" s="8">
        <f>datatable[[#This Row],[продажи_]]-datatable[[#This Row],[себестоимость_]]</f>
        <v>2.652000000000001</v>
      </c>
      <c r="L21119"/>
    </row>
    <row r="21120" spans="2:12" x14ac:dyDescent="0.4">
      <c r="B21120" s="5" t="s">
        <v>66</v>
      </c>
      <c r="C21120" s="5" t="s">
        <v>54</v>
      </c>
      <c r="D21120" s="5" t="s">
        <v>20</v>
      </c>
      <c r="E21120" s="5" t="s">
        <v>7</v>
      </c>
      <c r="F21120" s="6">
        <v>44835</v>
      </c>
      <c r="G21120" s="6" t="str">
        <f>TEXT(datatable[[#This Row],[дата]],"ММ")</f>
        <v>10</v>
      </c>
      <c r="H21120" s="8">
        <v>5.7988000000000008</v>
      </c>
      <c r="I21120" s="8">
        <v>1.7199000000000002</v>
      </c>
      <c r="J21120" s="8">
        <f>datatable[[#This Row],[продажи_]]-datatable[[#This Row],[себестоимость_]]</f>
        <v>4.0789000000000009</v>
      </c>
      <c r="L21120"/>
    </row>
    <row r="21121" spans="2:12" x14ac:dyDescent="0.4">
      <c r="B21121" s="5" t="s">
        <v>66</v>
      </c>
      <c r="C21121" s="5" t="s">
        <v>54</v>
      </c>
      <c r="D21121" s="5" t="s">
        <v>20</v>
      </c>
      <c r="E21121" s="5" t="s">
        <v>7</v>
      </c>
      <c r="F21121" s="6">
        <v>44866</v>
      </c>
      <c r="G21121" s="6" t="str">
        <f>TEXT(datatable[[#This Row],[дата]],"ММ")</f>
        <v>11</v>
      </c>
      <c r="H21121" s="8">
        <v>5.4340000000000011</v>
      </c>
      <c r="I21121" s="8">
        <v>1.5619500000000002</v>
      </c>
      <c r="J21121" s="8">
        <f>datatable[[#This Row],[продажи_]]-datatable[[#This Row],[себестоимость_]]</f>
        <v>3.8720500000000007</v>
      </c>
      <c r="L21121"/>
    </row>
    <row r="21122" spans="2:12" x14ac:dyDescent="0.4">
      <c r="B21122" s="5" t="s">
        <v>66</v>
      </c>
      <c r="C21122" s="5" t="s">
        <v>54</v>
      </c>
      <c r="D21122" s="5" t="s">
        <v>20</v>
      </c>
      <c r="E21122" s="5" t="s">
        <v>7</v>
      </c>
      <c r="F21122" s="6">
        <v>44896</v>
      </c>
      <c r="G21122" s="6" t="str">
        <f>TEXT(datatable[[#This Row],[дата]],"ММ")</f>
        <v>12</v>
      </c>
      <c r="H21122" s="8">
        <v>4.0584000000000007</v>
      </c>
      <c r="I21122" s="8">
        <v>1.2960000000000003</v>
      </c>
      <c r="J21122" s="8">
        <f>datatable[[#This Row],[продажи_]]-datatable[[#This Row],[себестоимость_]]</f>
        <v>2.7624000000000004</v>
      </c>
      <c r="L21122"/>
    </row>
    <row r="21123" spans="2:12" x14ac:dyDescent="0.4">
      <c r="B21123" s="5" t="s">
        <v>66</v>
      </c>
      <c r="C21123" s="5" t="s">
        <v>54</v>
      </c>
      <c r="D21123" s="5" t="s">
        <v>20</v>
      </c>
      <c r="E21123" s="5" t="s">
        <v>7</v>
      </c>
      <c r="F21123" s="6">
        <v>44562</v>
      </c>
      <c r="G21123" s="6" t="str">
        <f>TEXT(datatable[[#This Row],[дата]],"ММ")</f>
        <v>01</v>
      </c>
      <c r="H21123" s="8">
        <v>0.34965000000000002</v>
      </c>
      <c r="I21123" s="8">
        <v>0.10800000000000001</v>
      </c>
      <c r="J21123" s="8">
        <f>datatable[[#This Row],[продажи_]]-datatable[[#This Row],[себестоимость_]]</f>
        <v>0.24165</v>
      </c>
      <c r="L21123"/>
    </row>
    <row r="21124" spans="2:12" x14ac:dyDescent="0.4">
      <c r="B21124" s="5" t="s">
        <v>66</v>
      </c>
      <c r="C21124" s="5" t="s">
        <v>54</v>
      </c>
      <c r="D21124" s="5" t="s">
        <v>20</v>
      </c>
      <c r="E21124" s="5" t="s">
        <v>7</v>
      </c>
      <c r="F21124" s="6">
        <v>44593</v>
      </c>
      <c r="G21124" s="6" t="str">
        <f>TEXT(datatable[[#This Row],[дата]],"ММ")</f>
        <v>02</v>
      </c>
      <c r="H21124" s="8">
        <v>0.45569999999999999</v>
      </c>
      <c r="I21124" s="8">
        <v>0.1701</v>
      </c>
      <c r="J21124" s="8">
        <f>datatable[[#This Row],[продажи_]]-datatable[[#This Row],[себестоимость_]]</f>
        <v>0.28559999999999997</v>
      </c>
      <c r="L21124"/>
    </row>
    <row r="21125" spans="2:12" x14ac:dyDescent="0.4">
      <c r="B21125" s="5" t="s">
        <v>66</v>
      </c>
      <c r="C21125" s="5" t="s">
        <v>54</v>
      </c>
      <c r="D21125" s="5" t="s">
        <v>20</v>
      </c>
      <c r="E21125" s="5" t="s">
        <v>7</v>
      </c>
      <c r="F21125" s="6">
        <v>44621</v>
      </c>
      <c r="G21125" s="6" t="str">
        <f>TEXT(datatable[[#This Row],[дата]],"ММ")</f>
        <v>03</v>
      </c>
      <c r="H21125" s="8">
        <v>0.62160000000000015</v>
      </c>
      <c r="I21125" s="8">
        <v>0.22559999999999997</v>
      </c>
      <c r="J21125" s="8">
        <f>datatable[[#This Row],[продажи_]]-datatable[[#This Row],[себестоимость_]]</f>
        <v>0.39600000000000019</v>
      </c>
      <c r="L21125"/>
    </row>
    <row r="21126" spans="2:12" x14ac:dyDescent="0.4">
      <c r="B21126" s="5" t="s">
        <v>66</v>
      </c>
      <c r="C21126" s="5" t="s">
        <v>54</v>
      </c>
      <c r="D21126" s="5" t="s">
        <v>20</v>
      </c>
      <c r="E21126" s="5" t="s">
        <v>7</v>
      </c>
      <c r="F21126" s="6">
        <v>44652</v>
      </c>
      <c r="G21126" s="6" t="str">
        <f>TEXT(datatable[[#This Row],[дата]],"ММ")</f>
        <v>04</v>
      </c>
      <c r="H21126" s="8">
        <v>0.51449999999999996</v>
      </c>
      <c r="I21126" s="8">
        <v>0.22470000000000001</v>
      </c>
      <c r="J21126" s="8">
        <f>datatable[[#This Row],[продажи_]]-datatable[[#This Row],[себестоимость_]]</f>
        <v>0.28979999999999995</v>
      </c>
      <c r="L21126"/>
    </row>
    <row r="21127" spans="2:12" x14ac:dyDescent="0.4">
      <c r="B21127" s="5" t="s">
        <v>66</v>
      </c>
      <c r="C21127" s="5" t="s">
        <v>54</v>
      </c>
      <c r="D21127" s="5" t="s">
        <v>20</v>
      </c>
      <c r="E21127" s="5" t="s">
        <v>7</v>
      </c>
      <c r="F21127" s="6">
        <v>44682</v>
      </c>
      <c r="G21127" s="6" t="str">
        <f>TEXT(datatable[[#This Row],[дата]],"ММ")</f>
        <v>05</v>
      </c>
      <c r="H21127" s="8">
        <v>0.40739999999999998</v>
      </c>
      <c r="I21127" s="8">
        <v>0.1782</v>
      </c>
      <c r="J21127" s="8">
        <f>datatable[[#This Row],[продажи_]]-datatable[[#This Row],[себестоимость_]]</f>
        <v>0.22919999999999999</v>
      </c>
      <c r="L21127"/>
    </row>
    <row r="21128" spans="2:12" x14ac:dyDescent="0.4">
      <c r="B21128" s="5" t="s">
        <v>66</v>
      </c>
      <c r="C21128" s="5" t="s">
        <v>54</v>
      </c>
      <c r="D21128" s="5" t="s">
        <v>20</v>
      </c>
      <c r="E21128" s="5" t="s">
        <v>7</v>
      </c>
      <c r="F21128" s="6">
        <v>44713</v>
      </c>
      <c r="G21128" s="6" t="str">
        <f>TEXT(datatable[[#This Row],[дата]],"ММ")</f>
        <v>06</v>
      </c>
      <c r="H21128" s="8">
        <v>0.36855000000000004</v>
      </c>
      <c r="I21128" s="8">
        <v>0.19305</v>
      </c>
      <c r="J21128" s="8">
        <f>datatable[[#This Row],[продажи_]]-datatable[[#This Row],[себестоимость_]]</f>
        <v>0.17550000000000004</v>
      </c>
      <c r="L21128"/>
    </row>
    <row r="21129" spans="2:12" x14ac:dyDescent="0.4">
      <c r="B21129" s="5" t="s">
        <v>66</v>
      </c>
      <c r="C21129" s="5" t="s">
        <v>54</v>
      </c>
      <c r="D21129" s="5" t="s">
        <v>20</v>
      </c>
      <c r="E21129" s="5" t="s">
        <v>7</v>
      </c>
      <c r="F21129" s="6">
        <v>44743</v>
      </c>
      <c r="G21129" s="6" t="str">
        <f>TEXT(datatable[[#This Row],[дата]],"ММ")</f>
        <v>07</v>
      </c>
      <c r="H21129" s="8">
        <v>0.26040000000000002</v>
      </c>
      <c r="I21129" s="8">
        <v>0.14159999999999998</v>
      </c>
      <c r="J21129" s="8">
        <f>datatable[[#This Row],[продажи_]]-datatable[[#This Row],[себестоимость_]]</f>
        <v>0.11880000000000004</v>
      </c>
      <c r="L21129"/>
    </row>
    <row r="21130" spans="2:12" x14ac:dyDescent="0.4">
      <c r="B21130" s="5" t="s">
        <v>66</v>
      </c>
      <c r="C21130" s="5" t="s">
        <v>54</v>
      </c>
      <c r="D21130" s="5" t="s">
        <v>20</v>
      </c>
      <c r="E21130" s="5" t="s">
        <v>7</v>
      </c>
      <c r="F21130" s="6">
        <v>44774</v>
      </c>
      <c r="G21130" s="6" t="str">
        <f>TEXT(datatable[[#This Row],[дата]],"ММ")</f>
        <v>08</v>
      </c>
      <c r="H21130" s="8">
        <v>0.35909999999999997</v>
      </c>
      <c r="I21130" s="8">
        <v>0.1134</v>
      </c>
      <c r="J21130" s="8">
        <f>datatable[[#This Row],[продажи_]]-datatable[[#This Row],[себестоимость_]]</f>
        <v>0.24569999999999997</v>
      </c>
      <c r="L21130"/>
    </row>
    <row r="21131" spans="2:12" x14ac:dyDescent="0.4">
      <c r="B21131" s="5" t="s">
        <v>66</v>
      </c>
      <c r="C21131" s="5" t="s">
        <v>54</v>
      </c>
      <c r="D21131" s="5" t="s">
        <v>20</v>
      </c>
      <c r="E21131" s="5" t="s">
        <v>7</v>
      </c>
      <c r="F21131" s="6">
        <v>44805</v>
      </c>
      <c r="G21131" s="6" t="str">
        <f>TEXT(datatable[[#This Row],[дата]],"ММ")</f>
        <v>09</v>
      </c>
      <c r="H21131" s="8">
        <v>0.29750000000000004</v>
      </c>
      <c r="I21131" s="8">
        <v>0.18</v>
      </c>
      <c r="J21131" s="8">
        <f>datatable[[#This Row],[продажи_]]-datatable[[#This Row],[себестоимость_]]</f>
        <v>0.11750000000000005</v>
      </c>
      <c r="L21131"/>
    </row>
    <row r="21132" spans="2:12" x14ac:dyDescent="0.4">
      <c r="B21132" s="5" t="s">
        <v>66</v>
      </c>
      <c r="C21132" s="5" t="s">
        <v>54</v>
      </c>
      <c r="D21132" s="5" t="s">
        <v>20</v>
      </c>
      <c r="E21132" s="5" t="s">
        <v>7</v>
      </c>
      <c r="F21132" s="6">
        <v>44835</v>
      </c>
      <c r="G21132" s="6" t="str">
        <f>TEXT(datatable[[#This Row],[дата]],"ММ")</f>
        <v>10</v>
      </c>
      <c r="H21132" s="8">
        <v>0.41649999999999998</v>
      </c>
      <c r="I21132" s="8">
        <v>0.22890000000000002</v>
      </c>
      <c r="J21132" s="8">
        <f>datatable[[#This Row],[продажи_]]-datatable[[#This Row],[себестоимость_]]</f>
        <v>0.18759999999999996</v>
      </c>
      <c r="L21132"/>
    </row>
    <row r="21133" spans="2:12" x14ac:dyDescent="0.4">
      <c r="B21133" s="5" t="s">
        <v>66</v>
      </c>
      <c r="C21133" s="5" t="s">
        <v>54</v>
      </c>
      <c r="D21133" s="5" t="s">
        <v>20</v>
      </c>
      <c r="E21133" s="5" t="s">
        <v>7</v>
      </c>
      <c r="F21133" s="6">
        <v>44866</v>
      </c>
      <c r="G21133" s="6" t="str">
        <f>TEXT(datatable[[#This Row],[дата]],"ММ")</f>
        <v>11</v>
      </c>
      <c r="H21133" s="8">
        <v>0.44135000000000002</v>
      </c>
      <c r="I21133" s="8">
        <v>0.21255000000000002</v>
      </c>
      <c r="J21133" s="8">
        <f>datatable[[#This Row],[продажи_]]-datatable[[#This Row],[себестоимость_]]</f>
        <v>0.2288</v>
      </c>
      <c r="L21133"/>
    </row>
    <row r="21134" spans="2:12" x14ac:dyDescent="0.4">
      <c r="B21134" s="5" t="s">
        <v>66</v>
      </c>
      <c r="C21134" s="5" t="s">
        <v>54</v>
      </c>
      <c r="D21134" s="5" t="s">
        <v>20</v>
      </c>
      <c r="E21134" s="5" t="s">
        <v>7</v>
      </c>
      <c r="F21134" s="6">
        <v>44896</v>
      </c>
      <c r="G21134" s="6" t="str">
        <f>TEXT(datatable[[#This Row],[дата]],"ММ")</f>
        <v>12</v>
      </c>
      <c r="H21134" s="8">
        <v>0.4284</v>
      </c>
      <c r="I21134" s="8">
        <v>0.19259999999999999</v>
      </c>
      <c r="J21134" s="8">
        <f>datatable[[#This Row],[продажи_]]-datatable[[#This Row],[себестоимость_]]</f>
        <v>0.23580000000000001</v>
      </c>
      <c r="L21134"/>
    </row>
    <row r="21135" spans="2:12" x14ac:dyDescent="0.4">
      <c r="B21135" s="5" t="s">
        <v>66</v>
      </c>
      <c r="C21135" s="5" t="s">
        <v>54</v>
      </c>
      <c r="D21135" s="5" t="s">
        <v>20</v>
      </c>
      <c r="E21135" s="5" t="s">
        <v>7</v>
      </c>
      <c r="F21135" s="6">
        <v>44562</v>
      </c>
      <c r="G21135" s="6" t="str">
        <f>TEXT(datatable[[#This Row],[дата]],"ММ")</f>
        <v>01</v>
      </c>
      <c r="H21135" s="8">
        <v>8.2835999999999999</v>
      </c>
      <c r="I21135" s="8">
        <v>3.2444999999999999</v>
      </c>
      <c r="J21135" s="8">
        <f>datatable[[#This Row],[продажи_]]-datatable[[#This Row],[себестоимость_]]</f>
        <v>5.0390999999999995</v>
      </c>
      <c r="L21135"/>
    </row>
    <row r="21136" spans="2:12" x14ac:dyDescent="0.4">
      <c r="B21136" s="5" t="s">
        <v>66</v>
      </c>
      <c r="C21136" s="5" t="s">
        <v>54</v>
      </c>
      <c r="D21136" s="5" t="s">
        <v>20</v>
      </c>
      <c r="E21136" s="5" t="s">
        <v>7</v>
      </c>
      <c r="F21136" s="6">
        <v>44593</v>
      </c>
      <c r="G21136" s="6" t="str">
        <f>TEXT(datatable[[#This Row],[дата]],"ММ")</f>
        <v>02</v>
      </c>
      <c r="H21136" s="8">
        <v>12.667199999999999</v>
      </c>
      <c r="I21136" s="8">
        <v>4.1160000000000005</v>
      </c>
      <c r="J21136" s="8">
        <f>datatable[[#This Row],[продажи_]]-datatable[[#This Row],[себестоимость_]]</f>
        <v>8.5511999999999979</v>
      </c>
      <c r="L21136"/>
    </row>
    <row r="21137" spans="2:12" x14ac:dyDescent="0.4">
      <c r="B21137" s="5" t="s">
        <v>66</v>
      </c>
      <c r="C21137" s="5" t="s">
        <v>54</v>
      </c>
      <c r="D21137" s="5" t="s">
        <v>20</v>
      </c>
      <c r="E21137" s="5" t="s">
        <v>7</v>
      </c>
      <c r="F21137" s="6">
        <v>44621</v>
      </c>
      <c r="G21137" s="6" t="str">
        <f>TEXT(datatable[[#This Row],[дата]],"ММ")</f>
        <v>03</v>
      </c>
      <c r="H21137" s="8">
        <v>14.8512</v>
      </c>
      <c r="I21137" s="8">
        <v>4.7600000000000007</v>
      </c>
      <c r="J21137" s="8">
        <f>datatable[[#This Row],[продажи_]]-datatable[[#This Row],[себестоимость_]]</f>
        <v>10.091200000000001</v>
      </c>
      <c r="L21137"/>
    </row>
    <row r="21138" spans="2:12" x14ac:dyDescent="0.4">
      <c r="B21138" s="5" t="s">
        <v>66</v>
      </c>
      <c r="C21138" s="5" t="s">
        <v>54</v>
      </c>
      <c r="D21138" s="5" t="s">
        <v>20</v>
      </c>
      <c r="E21138" s="5" t="s">
        <v>7</v>
      </c>
      <c r="F21138" s="6">
        <v>44652</v>
      </c>
      <c r="G21138" s="6" t="str">
        <f>TEXT(datatable[[#This Row],[дата]],"ММ")</f>
        <v>04</v>
      </c>
      <c r="H21138" s="8">
        <v>8.9543999999999997</v>
      </c>
      <c r="I21138" s="8">
        <v>5.6349999999999998</v>
      </c>
      <c r="J21138" s="8">
        <f>datatable[[#This Row],[продажи_]]-datatable[[#This Row],[себестоимость_]]</f>
        <v>3.3193999999999999</v>
      </c>
      <c r="L21138"/>
    </row>
    <row r="21139" spans="2:12" x14ac:dyDescent="0.4">
      <c r="B21139" s="5" t="s">
        <v>66</v>
      </c>
      <c r="C21139" s="5" t="s">
        <v>54</v>
      </c>
      <c r="D21139" s="5" t="s">
        <v>20</v>
      </c>
      <c r="E21139" s="5" t="s">
        <v>7</v>
      </c>
      <c r="F21139" s="6">
        <v>44682</v>
      </c>
      <c r="G21139" s="6" t="str">
        <f>TEXT(datatable[[#This Row],[дата]],"ММ")</f>
        <v>05</v>
      </c>
      <c r="H21139" s="8">
        <v>8.7048000000000005</v>
      </c>
      <c r="I21139" s="8">
        <v>4.7040000000000006</v>
      </c>
      <c r="J21139" s="8">
        <f>datatable[[#This Row],[продажи_]]-datatable[[#This Row],[себестоимость_]]</f>
        <v>4.0007999999999999</v>
      </c>
      <c r="L21139"/>
    </row>
    <row r="21140" spans="2:12" x14ac:dyDescent="0.4">
      <c r="B21140" s="5" t="s">
        <v>66</v>
      </c>
      <c r="C21140" s="5" t="s">
        <v>54</v>
      </c>
      <c r="D21140" s="5" t="s">
        <v>20</v>
      </c>
      <c r="E21140" s="5" t="s">
        <v>7</v>
      </c>
      <c r="F21140" s="6">
        <v>44713</v>
      </c>
      <c r="G21140" s="6" t="str">
        <f>TEXT(datatable[[#This Row],[дата]],"ММ")</f>
        <v>06</v>
      </c>
      <c r="H21140" s="8">
        <v>8.2134000000000018</v>
      </c>
      <c r="I21140" s="8">
        <v>5.2779999999999996</v>
      </c>
      <c r="J21140" s="8">
        <f>datatable[[#This Row],[продажи_]]-datatable[[#This Row],[себестоимость_]]</f>
        <v>2.9354000000000022</v>
      </c>
      <c r="L21140"/>
    </row>
    <row r="21141" spans="2:12" x14ac:dyDescent="0.4">
      <c r="B21141" s="5" t="s">
        <v>66</v>
      </c>
      <c r="C21141" s="5" t="s">
        <v>54</v>
      </c>
      <c r="D21141" s="5" t="s">
        <v>20</v>
      </c>
      <c r="E21141" s="5" t="s">
        <v>7</v>
      </c>
      <c r="F21141" s="6">
        <v>44743</v>
      </c>
      <c r="G21141" s="6" t="str">
        <f>TEXT(datatable[[#This Row],[дата]],"ММ")</f>
        <v>07</v>
      </c>
      <c r="H21141" s="8">
        <v>7.0511999999999997</v>
      </c>
      <c r="I21141" s="8">
        <v>3.1640000000000001</v>
      </c>
      <c r="J21141" s="8">
        <f>datatable[[#This Row],[продажи_]]-datatable[[#This Row],[себестоимость_]]</f>
        <v>3.8871999999999995</v>
      </c>
      <c r="L21141"/>
    </row>
    <row r="21142" spans="2:12" x14ac:dyDescent="0.4">
      <c r="B21142" s="5" t="s">
        <v>66</v>
      </c>
      <c r="C21142" s="5" t="s">
        <v>54</v>
      </c>
      <c r="D21142" s="5" t="s">
        <v>20</v>
      </c>
      <c r="E21142" s="5" t="s">
        <v>7</v>
      </c>
      <c r="F21142" s="6">
        <v>44774</v>
      </c>
      <c r="G21142" s="6" t="str">
        <f>TEXT(datatable[[#This Row],[дата]],"ММ")</f>
        <v>08</v>
      </c>
      <c r="H21142" s="8">
        <v>6.2478000000000007</v>
      </c>
      <c r="I21142" s="8">
        <v>2.6144999999999996</v>
      </c>
      <c r="J21142" s="8">
        <f>datatable[[#This Row],[продажи_]]-datatable[[#This Row],[себестоимость_]]</f>
        <v>3.6333000000000011</v>
      </c>
      <c r="L21142"/>
    </row>
    <row r="21143" spans="2:12" x14ac:dyDescent="0.4">
      <c r="B21143" s="5" t="s">
        <v>66</v>
      </c>
      <c r="C21143" s="5" t="s">
        <v>54</v>
      </c>
      <c r="D21143" s="5" t="s">
        <v>20</v>
      </c>
      <c r="E21143" s="5" t="s">
        <v>7</v>
      </c>
      <c r="F21143" s="6">
        <v>44805</v>
      </c>
      <c r="G21143" s="6" t="str">
        <f>TEXT(datatable[[#This Row],[дата]],"ММ")</f>
        <v>09</v>
      </c>
      <c r="H21143" s="8">
        <v>6.4739999999999993</v>
      </c>
      <c r="I21143" s="8">
        <v>3.36</v>
      </c>
      <c r="J21143" s="8">
        <f>datatable[[#This Row],[продажи_]]-datatable[[#This Row],[себестоимость_]]</f>
        <v>3.1139999999999994</v>
      </c>
      <c r="L21143"/>
    </row>
    <row r="21144" spans="2:12" x14ac:dyDescent="0.4">
      <c r="B21144" s="5" t="s">
        <v>66</v>
      </c>
      <c r="C21144" s="5" t="s">
        <v>54</v>
      </c>
      <c r="D21144" s="5" t="s">
        <v>20</v>
      </c>
      <c r="E21144" s="5" t="s">
        <v>7</v>
      </c>
      <c r="F21144" s="6">
        <v>44835</v>
      </c>
      <c r="G21144" s="6" t="str">
        <f>TEXT(datatable[[#This Row],[дата]],"ММ")</f>
        <v>10</v>
      </c>
      <c r="H21144" s="8">
        <v>11.793600000000001</v>
      </c>
      <c r="I21144" s="8">
        <v>4.9980000000000002</v>
      </c>
      <c r="J21144" s="8">
        <f>datatable[[#This Row],[продажи_]]-datatable[[#This Row],[себестоимость_]]</f>
        <v>6.7956000000000012</v>
      </c>
      <c r="L21144"/>
    </row>
    <row r="21145" spans="2:12" x14ac:dyDescent="0.4">
      <c r="B21145" s="5" t="s">
        <v>66</v>
      </c>
      <c r="C21145" s="5" t="s">
        <v>54</v>
      </c>
      <c r="D21145" s="5" t="s">
        <v>20</v>
      </c>
      <c r="E21145" s="5" t="s">
        <v>7</v>
      </c>
      <c r="F21145" s="6">
        <v>44866</v>
      </c>
      <c r="G21145" s="6" t="str">
        <f>TEXT(datatable[[#This Row],[дата]],"ММ")</f>
        <v>11</v>
      </c>
      <c r="H21145" s="8">
        <v>9.5315999999999992</v>
      </c>
      <c r="I21145" s="8">
        <v>4.4589999999999996</v>
      </c>
      <c r="J21145" s="8">
        <f>datatable[[#This Row],[продажи_]]-datatable[[#This Row],[себестоимость_]]</f>
        <v>5.0725999999999996</v>
      </c>
      <c r="L21145"/>
    </row>
    <row r="21146" spans="2:12" x14ac:dyDescent="0.4">
      <c r="B21146" s="5" t="s">
        <v>66</v>
      </c>
      <c r="C21146" s="5" t="s">
        <v>54</v>
      </c>
      <c r="D21146" s="5" t="s">
        <v>20</v>
      </c>
      <c r="E21146" s="5" t="s">
        <v>7</v>
      </c>
      <c r="F21146" s="6">
        <v>44896</v>
      </c>
      <c r="G21146" s="6" t="str">
        <f>TEXT(datatable[[#This Row],[дата]],"ММ")</f>
        <v>12</v>
      </c>
      <c r="H21146" s="8">
        <v>9.36</v>
      </c>
      <c r="I21146" s="8">
        <v>3.7800000000000002</v>
      </c>
      <c r="J21146" s="8">
        <f>datatable[[#This Row],[продажи_]]-datatable[[#This Row],[себестоимость_]]</f>
        <v>5.5799999999999992</v>
      </c>
      <c r="L21146"/>
    </row>
    <row r="21147" spans="2:12" x14ac:dyDescent="0.4">
      <c r="B21147" s="5" t="s">
        <v>66</v>
      </c>
      <c r="C21147" s="5" t="s">
        <v>54</v>
      </c>
      <c r="D21147" s="5" t="s">
        <v>20</v>
      </c>
      <c r="E21147" s="5" t="s">
        <v>7</v>
      </c>
      <c r="F21147" s="6">
        <v>44562</v>
      </c>
      <c r="G21147" s="6" t="str">
        <f>TEXT(datatable[[#This Row],[дата]],"ММ")</f>
        <v>01</v>
      </c>
      <c r="H21147" s="8">
        <v>5.3644500000000006</v>
      </c>
      <c r="I21147" s="8">
        <v>2.3026499999999999</v>
      </c>
      <c r="J21147" s="8">
        <f>datatable[[#This Row],[продажи_]]-datatable[[#This Row],[себестоимость_]]</f>
        <v>3.0618000000000007</v>
      </c>
      <c r="L21147"/>
    </row>
    <row r="21148" spans="2:12" x14ac:dyDescent="0.4">
      <c r="B21148" s="5" t="s">
        <v>66</v>
      </c>
      <c r="C21148" s="5" t="s">
        <v>54</v>
      </c>
      <c r="D21148" s="5" t="s">
        <v>20</v>
      </c>
      <c r="E21148" s="5" t="s">
        <v>7</v>
      </c>
      <c r="F21148" s="6">
        <v>44593</v>
      </c>
      <c r="G21148" s="6" t="str">
        <f>TEXT(datatable[[#This Row],[дата]],"ММ")</f>
        <v>02</v>
      </c>
      <c r="H21148" s="8">
        <v>8.3446999999999996</v>
      </c>
      <c r="I21148" s="8">
        <v>2.7692000000000005</v>
      </c>
      <c r="J21148" s="8">
        <f>datatable[[#This Row],[продажи_]]-datatable[[#This Row],[себестоимость_]]</f>
        <v>5.575499999999999</v>
      </c>
      <c r="L21148"/>
    </row>
    <row r="21149" spans="2:12" x14ac:dyDescent="0.4">
      <c r="B21149" s="5" t="s">
        <v>66</v>
      </c>
      <c r="C21149" s="5" t="s">
        <v>54</v>
      </c>
      <c r="D21149" s="5" t="s">
        <v>20</v>
      </c>
      <c r="E21149" s="5" t="s">
        <v>7</v>
      </c>
      <c r="F21149" s="6">
        <v>44621</v>
      </c>
      <c r="G21149" s="6" t="str">
        <f>TEXT(datatable[[#This Row],[дата]],"ММ")</f>
        <v>03</v>
      </c>
      <c r="H21149" s="8">
        <v>8.5936000000000003</v>
      </c>
      <c r="I21149" s="8">
        <v>3.6808000000000001</v>
      </c>
      <c r="J21149" s="8">
        <f>datatable[[#This Row],[продажи_]]-datatable[[#This Row],[себестоимость_]]</f>
        <v>4.9128000000000007</v>
      </c>
      <c r="L21149"/>
    </row>
    <row r="21150" spans="2:12" x14ac:dyDescent="0.4">
      <c r="B21150" s="5" t="s">
        <v>66</v>
      </c>
      <c r="C21150" s="5" t="s">
        <v>54</v>
      </c>
      <c r="D21150" s="5" t="s">
        <v>20</v>
      </c>
      <c r="E21150" s="5" t="s">
        <v>7</v>
      </c>
      <c r="F21150" s="6">
        <v>44652</v>
      </c>
      <c r="G21150" s="6" t="str">
        <f>TEXT(datatable[[#This Row],[дата]],"ММ")</f>
        <v>04</v>
      </c>
      <c r="H21150" s="8">
        <v>9.8118999999999996</v>
      </c>
      <c r="I21150" s="8">
        <v>3.1304000000000003</v>
      </c>
      <c r="J21150" s="8">
        <f>datatable[[#This Row],[продажи_]]-datatable[[#This Row],[себестоимость_]]</f>
        <v>6.6814999999999998</v>
      </c>
      <c r="L21150"/>
    </row>
    <row r="21151" spans="2:12" x14ac:dyDescent="0.4">
      <c r="B21151" s="5" t="s">
        <v>66</v>
      </c>
      <c r="C21151" s="5" t="s">
        <v>54</v>
      </c>
      <c r="D21151" s="5" t="s">
        <v>20</v>
      </c>
      <c r="E21151" s="5" t="s">
        <v>7</v>
      </c>
      <c r="F21151" s="6">
        <v>44682</v>
      </c>
      <c r="G21151" s="6" t="str">
        <f>TEXT(datatable[[#This Row],[дата]],"ММ")</f>
        <v>05</v>
      </c>
      <c r="H21151" s="8">
        <v>9.1961999999999993</v>
      </c>
      <c r="I21151" s="8">
        <v>3.0960000000000001</v>
      </c>
      <c r="J21151" s="8">
        <f>datatable[[#This Row],[продажи_]]-datatable[[#This Row],[себестоимость_]]</f>
        <v>6.1001999999999992</v>
      </c>
      <c r="L21151"/>
    </row>
    <row r="21152" spans="2:12" x14ac:dyDescent="0.4">
      <c r="B21152" s="5" t="s">
        <v>66</v>
      </c>
      <c r="C21152" s="5" t="s">
        <v>54</v>
      </c>
      <c r="D21152" s="5" t="s">
        <v>20</v>
      </c>
      <c r="E21152" s="5" t="s">
        <v>7</v>
      </c>
      <c r="F21152" s="6">
        <v>44713</v>
      </c>
      <c r="G21152" s="6" t="str">
        <f>TEXT(datatable[[#This Row],[дата]],"ММ")</f>
        <v>06</v>
      </c>
      <c r="H21152" s="8">
        <v>8.1744000000000003</v>
      </c>
      <c r="I21152" s="8">
        <v>3.32605</v>
      </c>
      <c r="J21152" s="8">
        <f>datatable[[#This Row],[продажи_]]-datatable[[#This Row],[себестоимость_]]</f>
        <v>4.8483499999999999</v>
      </c>
      <c r="L21152"/>
    </row>
    <row r="21153" spans="2:12" x14ac:dyDescent="0.4">
      <c r="B21153" s="5" t="s">
        <v>66</v>
      </c>
      <c r="C21153" s="5" t="s">
        <v>54</v>
      </c>
      <c r="D21153" s="5" t="s">
        <v>20</v>
      </c>
      <c r="E21153" s="5" t="s">
        <v>7</v>
      </c>
      <c r="F21153" s="6">
        <v>44743</v>
      </c>
      <c r="G21153" s="6" t="str">
        <f>TEXT(datatable[[#This Row],[дата]],"ММ")</f>
        <v>07</v>
      </c>
      <c r="H21153" s="8">
        <v>5.0304000000000002</v>
      </c>
      <c r="I21153" s="8">
        <v>1.6512</v>
      </c>
      <c r="J21153" s="8">
        <f>datatable[[#This Row],[продажи_]]-datatable[[#This Row],[себестоимость_]]</f>
        <v>3.3792</v>
      </c>
      <c r="L21153"/>
    </row>
    <row r="21154" spans="2:12" x14ac:dyDescent="0.4">
      <c r="B21154" s="5" t="s">
        <v>66</v>
      </c>
      <c r="C21154" s="5" t="s">
        <v>54</v>
      </c>
      <c r="D21154" s="5" t="s">
        <v>20</v>
      </c>
      <c r="E21154" s="5" t="s">
        <v>7</v>
      </c>
      <c r="F21154" s="6">
        <v>44774</v>
      </c>
      <c r="G21154" s="6" t="str">
        <f>TEXT(datatable[[#This Row],[дата]],"ММ")</f>
        <v>08</v>
      </c>
      <c r="H21154" s="8">
        <v>5.0697000000000001</v>
      </c>
      <c r="I21154" s="8">
        <v>1.8769499999999999</v>
      </c>
      <c r="J21154" s="8">
        <f>datatable[[#This Row],[продажи_]]-datatable[[#This Row],[себестоимость_]]</f>
        <v>3.1927500000000002</v>
      </c>
      <c r="L21154"/>
    </row>
    <row r="21155" spans="2:12" x14ac:dyDescent="0.4">
      <c r="B21155" s="5" t="s">
        <v>66</v>
      </c>
      <c r="C21155" s="5" t="s">
        <v>54</v>
      </c>
      <c r="D21155" s="5" t="s">
        <v>20</v>
      </c>
      <c r="E21155" s="5" t="s">
        <v>7</v>
      </c>
      <c r="F21155" s="6">
        <v>44805</v>
      </c>
      <c r="G21155" s="6" t="str">
        <f>TEXT(datatable[[#This Row],[дата]],"ММ")</f>
        <v>09</v>
      </c>
      <c r="H21155" s="8">
        <v>5.633</v>
      </c>
      <c r="I21155" s="8">
        <v>1.9350000000000001</v>
      </c>
      <c r="J21155" s="8">
        <f>datatable[[#This Row],[продажи_]]-datatable[[#This Row],[себестоимость_]]</f>
        <v>3.698</v>
      </c>
      <c r="L21155"/>
    </row>
    <row r="21156" spans="2:12" x14ac:dyDescent="0.4">
      <c r="B21156" s="5" t="s">
        <v>66</v>
      </c>
      <c r="C21156" s="5" t="s">
        <v>54</v>
      </c>
      <c r="D21156" s="5" t="s">
        <v>20</v>
      </c>
      <c r="E21156" s="5" t="s">
        <v>7</v>
      </c>
      <c r="F21156" s="6">
        <v>44835</v>
      </c>
      <c r="G21156" s="6" t="str">
        <f>TEXT(datatable[[#This Row],[дата]],"ММ")</f>
        <v>10</v>
      </c>
      <c r="H21156" s="8">
        <v>7.8861999999999997</v>
      </c>
      <c r="I21156" s="8">
        <v>3.6120000000000001</v>
      </c>
      <c r="J21156" s="8">
        <f>datatable[[#This Row],[продажи_]]-datatable[[#This Row],[себестоимость_]]</f>
        <v>4.2741999999999996</v>
      </c>
      <c r="L21156"/>
    </row>
    <row r="21157" spans="2:12" x14ac:dyDescent="0.4">
      <c r="B21157" s="5" t="s">
        <v>66</v>
      </c>
      <c r="C21157" s="5" t="s">
        <v>54</v>
      </c>
      <c r="D21157" s="5" t="s">
        <v>20</v>
      </c>
      <c r="E21157" s="5" t="s">
        <v>7</v>
      </c>
      <c r="F21157" s="6">
        <v>44866</v>
      </c>
      <c r="G21157" s="6" t="str">
        <f>TEXT(datatable[[#This Row],[дата]],"ММ")</f>
        <v>11</v>
      </c>
      <c r="H21157" s="8">
        <v>9.4516500000000008</v>
      </c>
      <c r="I21157" s="8">
        <v>2.8508999999999998</v>
      </c>
      <c r="J21157" s="8">
        <f>datatable[[#This Row],[продажи_]]-datatable[[#This Row],[себестоимость_]]</f>
        <v>6.6007500000000014</v>
      </c>
      <c r="L21157"/>
    </row>
    <row r="21158" spans="2:12" x14ac:dyDescent="0.4">
      <c r="B21158" s="5" t="s">
        <v>66</v>
      </c>
      <c r="C21158" s="5" t="s">
        <v>54</v>
      </c>
      <c r="D21158" s="5" t="s">
        <v>20</v>
      </c>
      <c r="E21158" s="5" t="s">
        <v>7</v>
      </c>
      <c r="F21158" s="6">
        <v>44896</v>
      </c>
      <c r="G21158" s="6" t="str">
        <f>TEXT(datatable[[#This Row],[дата]],"ММ")</f>
        <v>12</v>
      </c>
      <c r="H21158" s="8">
        <v>8.0172000000000008</v>
      </c>
      <c r="I21158" s="8">
        <v>2.58</v>
      </c>
      <c r="J21158" s="8">
        <f>datatable[[#This Row],[продажи_]]-datatable[[#This Row],[себестоимость_]]</f>
        <v>5.4372000000000007</v>
      </c>
      <c r="L21158"/>
    </row>
    <row r="21159" spans="2:12" x14ac:dyDescent="0.4">
      <c r="B21159" s="5" t="s">
        <v>66</v>
      </c>
      <c r="C21159" s="5" t="s">
        <v>54</v>
      </c>
      <c r="D21159" s="5" t="s">
        <v>20</v>
      </c>
      <c r="E21159" s="5" t="s">
        <v>7</v>
      </c>
      <c r="F21159" s="6">
        <v>44562</v>
      </c>
      <c r="G21159" s="6" t="str">
        <f>TEXT(datatable[[#This Row],[дата]],"ММ")</f>
        <v>01</v>
      </c>
      <c r="H21159" s="8">
        <v>1.9872000000000003</v>
      </c>
      <c r="I21159" s="8">
        <v>0.85499999999999998</v>
      </c>
      <c r="J21159" s="8">
        <f>datatable[[#This Row],[продажи_]]-datatable[[#This Row],[себестоимость_]]</f>
        <v>1.1322000000000003</v>
      </c>
      <c r="L21159"/>
    </row>
    <row r="21160" spans="2:12" x14ac:dyDescent="0.4">
      <c r="B21160" s="5" t="s">
        <v>66</v>
      </c>
      <c r="C21160" s="5" t="s">
        <v>54</v>
      </c>
      <c r="D21160" s="5" t="s">
        <v>20</v>
      </c>
      <c r="E21160" s="5" t="s">
        <v>7</v>
      </c>
      <c r="F21160" s="6">
        <v>44593</v>
      </c>
      <c r="G21160" s="6" t="str">
        <f>TEXT(datatable[[#This Row],[дата]],"ММ")</f>
        <v>02</v>
      </c>
      <c r="H21160" s="8">
        <v>3.7632000000000003</v>
      </c>
      <c r="I21160" s="8">
        <v>1.1480000000000001</v>
      </c>
      <c r="J21160" s="8">
        <f>datatable[[#This Row],[продажи_]]-datatable[[#This Row],[себестоимость_]]</f>
        <v>2.6152000000000002</v>
      </c>
      <c r="L21160"/>
    </row>
    <row r="21161" spans="2:12" x14ac:dyDescent="0.4">
      <c r="B21161" s="5" t="s">
        <v>66</v>
      </c>
      <c r="C21161" s="5" t="s">
        <v>54</v>
      </c>
      <c r="D21161" s="5" t="s">
        <v>20</v>
      </c>
      <c r="E21161" s="5" t="s">
        <v>7</v>
      </c>
      <c r="F21161" s="6">
        <v>44621</v>
      </c>
      <c r="G21161" s="6" t="str">
        <f>TEXT(datatable[[#This Row],[дата]],"ММ")</f>
        <v>03</v>
      </c>
      <c r="H21161" s="8">
        <v>3.456</v>
      </c>
      <c r="I21161" s="8">
        <v>1.8719999999999999</v>
      </c>
      <c r="J21161" s="8">
        <f>datatable[[#This Row],[продажи_]]-datatable[[#This Row],[себестоимость_]]</f>
        <v>1.5840000000000001</v>
      </c>
      <c r="L21161"/>
    </row>
    <row r="21162" spans="2:12" x14ac:dyDescent="0.4">
      <c r="B21162" s="5" t="s">
        <v>66</v>
      </c>
      <c r="C21162" s="5" t="s">
        <v>54</v>
      </c>
      <c r="D21162" s="5" t="s">
        <v>20</v>
      </c>
      <c r="E21162" s="5" t="s">
        <v>7</v>
      </c>
      <c r="F21162" s="6">
        <v>44652</v>
      </c>
      <c r="G21162" s="6" t="str">
        <f>TEXT(datatable[[#This Row],[дата]],"ММ")</f>
        <v>04</v>
      </c>
      <c r="H21162" s="8">
        <v>3.5615999999999999</v>
      </c>
      <c r="I21162" s="8">
        <v>1.2040000000000002</v>
      </c>
      <c r="J21162" s="8">
        <f>datatable[[#This Row],[продажи_]]-datatable[[#This Row],[себестоимость_]]</f>
        <v>2.3575999999999997</v>
      </c>
      <c r="L21162"/>
    </row>
    <row r="21163" spans="2:12" x14ac:dyDescent="0.4">
      <c r="B21163" s="5" t="s">
        <v>66</v>
      </c>
      <c r="C21163" s="5" t="s">
        <v>54</v>
      </c>
      <c r="D21163" s="5" t="s">
        <v>20</v>
      </c>
      <c r="E21163" s="5" t="s">
        <v>7</v>
      </c>
      <c r="F21163" s="6">
        <v>44682</v>
      </c>
      <c r="G21163" s="6" t="str">
        <f>TEXT(datatable[[#This Row],[дата]],"ММ")</f>
        <v>05</v>
      </c>
      <c r="H21163" s="8">
        <v>3.1680000000000001</v>
      </c>
      <c r="I21163" s="8">
        <v>1.4039999999999999</v>
      </c>
      <c r="J21163" s="8">
        <f>datatable[[#This Row],[продажи_]]-datatable[[#This Row],[себестоимость_]]</f>
        <v>1.7640000000000002</v>
      </c>
      <c r="L21163"/>
    </row>
    <row r="21164" spans="2:12" x14ac:dyDescent="0.4">
      <c r="B21164" s="5" t="s">
        <v>66</v>
      </c>
      <c r="C21164" s="5" t="s">
        <v>54</v>
      </c>
      <c r="D21164" s="5" t="s">
        <v>20</v>
      </c>
      <c r="E21164" s="5" t="s">
        <v>7</v>
      </c>
      <c r="F21164" s="6">
        <v>44713</v>
      </c>
      <c r="G21164" s="6" t="str">
        <f>TEXT(datatable[[#This Row],[дата]],"ММ")</f>
        <v>06</v>
      </c>
      <c r="H21164" s="8">
        <v>2.7768000000000002</v>
      </c>
      <c r="I21164" s="8">
        <v>1.079</v>
      </c>
      <c r="J21164" s="8">
        <f>datatable[[#This Row],[продажи_]]-datatable[[#This Row],[себестоимость_]]</f>
        <v>1.6978000000000002</v>
      </c>
      <c r="L21164"/>
    </row>
    <row r="21165" spans="2:12" x14ac:dyDescent="0.4">
      <c r="B21165" s="5" t="s">
        <v>66</v>
      </c>
      <c r="C21165" s="5" t="s">
        <v>54</v>
      </c>
      <c r="D21165" s="5" t="s">
        <v>20</v>
      </c>
      <c r="E21165" s="5" t="s">
        <v>7</v>
      </c>
      <c r="F21165" s="6">
        <v>44743</v>
      </c>
      <c r="G21165" s="6" t="str">
        <f>TEXT(datatable[[#This Row],[дата]],"ММ")</f>
        <v>07</v>
      </c>
      <c r="H21165" s="8">
        <v>2.1695999999999995</v>
      </c>
      <c r="I21165" s="8">
        <v>0.72000000000000008</v>
      </c>
      <c r="J21165" s="8">
        <f>datatable[[#This Row],[продажи_]]-datatable[[#This Row],[себестоимость_]]</f>
        <v>1.4495999999999993</v>
      </c>
      <c r="L21165"/>
    </row>
    <row r="21166" spans="2:12" x14ac:dyDescent="0.4">
      <c r="B21166" s="5" t="s">
        <v>66</v>
      </c>
      <c r="C21166" s="5" t="s">
        <v>54</v>
      </c>
      <c r="D21166" s="5" t="s">
        <v>20</v>
      </c>
      <c r="E21166" s="5" t="s">
        <v>7</v>
      </c>
      <c r="F21166" s="6">
        <v>44774</v>
      </c>
      <c r="G21166" s="6" t="str">
        <f>TEXT(datatable[[#This Row],[дата]],"ММ")</f>
        <v>08</v>
      </c>
      <c r="H21166" s="8">
        <v>2.16</v>
      </c>
      <c r="I21166" s="8">
        <v>0.80100000000000005</v>
      </c>
      <c r="J21166" s="8">
        <f>datatable[[#This Row],[продажи_]]-datatable[[#This Row],[себестоимость_]]</f>
        <v>1.359</v>
      </c>
      <c r="L21166"/>
    </row>
    <row r="21167" spans="2:12" x14ac:dyDescent="0.4">
      <c r="B21167" s="5" t="s">
        <v>66</v>
      </c>
      <c r="C21167" s="5" t="s">
        <v>54</v>
      </c>
      <c r="D21167" s="5" t="s">
        <v>20</v>
      </c>
      <c r="E21167" s="5" t="s">
        <v>7</v>
      </c>
      <c r="F21167" s="6">
        <v>44805</v>
      </c>
      <c r="G21167" s="6" t="str">
        <f>TEXT(datatable[[#This Row],[дата]],"ММ")</f>
        <v>09</v>
      </c>
      <c r="H21167" s="8">
        <v>2.2080000000000002</v>
      </c>
      <c r="I21167" s="8">
        <v>0.82</v>
      </c>
      <c r="J21167" s="8">
        <f>datatable[[#This Row],[продажи_]]-datatable[[#This Row],[себестоимость_]]</f>
        <v>1.3880000000000003</v>
      </c>
      <c r="L21167"/>
    </row>
    <row r="21168" spans="2:12" x14ac:dyDescent="0.4">
      <c r="B21168" s="5" t="s">
        <v>66</v>
      </c>
      <c r="C21168" s="5" t="s">
        <v>54</v>
      </c>
      <c r="D21168" s="5" t="s">
        <v>20</v>
      </c>
      <c r="E21168" s="5" t="s">
        <v>7</v>
      </c>
      <c r="F21168" s="6">
        <v>44835</v>
      </c>
      <c r="G21168" s="6" t="str">
        <f>TEXT(datatable[[#This Row],[дата]],"ММ")</f>
        <v>10</v>
      </c>
      <c r="H21168" s="8">
        <v>2.7551999999999999</v>
      </c>
      <c r="I21168" s="8">
        <v>1.3020000000000003</v>
      </c>
      <c r="J21168" s="8">
        <f>datatable[[#This Row],[продажи_]]-datatable[[#This Row],[себестоимость_]]</f>
        <v>1.4531999999999996</v>
      </c>
      <c r="L21168"/>
    </row>
    <row r="21169" spans="2:12" x14ac:dyDescent="0.4">
      <c r="B21169" s="5" t="s">
        <v>66</v>
      </c>
      <c r="C21169" s="5" t="s">
        <v>54</v>
      </c>
      <c r="D21169" s="5" t="s">
        <v>20</v>
      </c>
      <c r="E21169" s="5" t="s">
        <v>7</v>
      </c>
      <c r="F21169" s="6">
        <v>44866</v>
      </c>
      <c r="G21169" s="6" t="str">
        <f>TEXT(datatable[[#This Row],[дата]],"ММ")</f>
        <v>11</v>
      </c>
      <c r="H21169" s="8">
        <v>3.12</v>
      </c>
      <c r="I21169" s="8">
        <v>1.534</v>
      </c>
      <c r="J21169" s="8">
        <f>datatable[[#This Row],[продажи_]]-datatable[[#This Row],[себестоимость_]]</f>
        <v>1.5860000000000001</v>
      </c>
      <c r="L21169"/>
    </row>
    <row r="21170" spans="2:12" x14ac:dyDescent="0.4">
      <c r="B21170" s="5" t="s">
        <v>66</v>
      </c>
      <c r="C21170" s="5" t="s">
        <v>54</v>
      </c>
      <c r="D21170" s="5" t="s">
        <v>20</v>
      </c>
      <c r="E21170" s="5" t="s">
        <v>7</v>
      </c>
      <c r="F21170" s="6">
        <v>44896</v>
      </c>
      <c r="G21170" s="6" t="str">
        <f>TEXT(datatable[[#This Row],[дата]],"ММ")</f>
        <v>12</v>
      </c>
      <c r="H21170" s="8">
        <v>3.2543999999999995</v>
      </c>
      <c r="I21170" s="8">
        <v>1.38</v>
      </c>
      <c r="J21170" s="8">
        <f>datatable[[#This Row],[продажи_]]-datatable[[#This Row],[себестоимость_]]</f>
        <v>1.8743999999999996</v>
      </c>
      <c r="L21170"/>
    </row>
    <row r="21171" spans="2:12" x14ac:dyDescent="0.4">
      <c r="B21171" s="5" t="s">
        <v>69</v>
      </c>
      <c r="C21171" s="5" t="s">
        <v>59</v>
      </c>
      <c r="D21171" s="5" t="s">
        <v>21</v>
      </c>
      <c r="E21171" s="5" t="s">
        <v>60</v>
      </c>
      <c r="F21171" s="6">
        <v>44562</v>
      </c>
      <c r="G21171" s="6" t="str">
        <f>TEXT(datatable[[#This Row],[дата]],"ММ")</f>
        <v>01</v>
      </c>
      <c r="H21171" s="8">
        <v>53.28</v>
      </c>
      <c r="I21171" s="8">
        <v>24.2424</v>
      </c>
      <c r="J21171" s="8">
        <f>datatable[[#This Row],[продажи_]]-datatable[[#This Row],[себестоимость_]]</f>
        <v>29.037600000000001</v>
      </c>
      <c r="L21171"/>
    </row>
    <row r="21172" spans="2:12" x14ac:dyDescent="0.4">
      <c r="B21172" s="5" t="s">
        <v>69</v>
      </c>
      <c r="C21172" s="5" t="s">
        <v>59</v>
      </c>
      <c r="D21172" s="5" t="s">
        <v>21</v>
      </c>
      <c r="E21172" s="5" t="s">
        <v>60</v>
      </c>
      <c r="F21172" s="6">
        <v>44593</v>
      </c>
      <c r="G21172" s="6" t="str">
        <f>TEXT(datatable[[#This Row],[дата]],"ММ")</f>
        <v>02</v>
      </c>
      <c r="H21172" s="8">
        <v>88.06</v>
      </c>
      <c r="I21172" s="8">
        <v>35.638399999999997</v>
      </c>
      <c r="J21172" s="8">
        <f>datatable[[#This Row],[продажи_]]-datatable[[#This Row],[себестоимость_]]</f>
        <v>52.421600000000005</v>
      </c>
      <c r="L21172"/>
    </row>
    <row r="21173" spans="2:12" x14ac:dyDescent="0.4">
      <c r="B21173" s="5" t="s">
        <v>69</v>
      </c>
      <c r="C21173" s="5" t="s">
        <v>59</v>
      </c>
      <c r="D21173" s="5" t="s">
        <v>21</v>
      </c>
      <c r="E21173" s="5" t="s">
        <v>60</v>
      </c>
      <c r="F21173" s="6">
        <v>44621</v>
      </c>
      <c r="G21173" s="6" t="str">
        <f>TEXT(datatable[[#This Row],[дата]],"ММ")</f>
        <v>03</v>
      </c>
      <c r="H21173" s="8">
        <v>97.087999999999994</v>
      </c>
      <c r="I21173" s="8">
        <v>47.833599999999997</v>
      </c>
      <c r="J21173" s="8">
        <f>datatable[[#This Row],[продажи_]]-datatable[[#This Row],[себестоимость_]]</f>
        <v>49.254399999999997</v>
      </c>
      <c r="L21173"/>
    </row>
    <row r="21174" spans="2:12" x14ac:dyDescent="0.4">
      <c r="B21174" s="5" t="s">
        <v>69</v>
      </c>
      <c r="C21174" s="5" t="s">
        <v>59</v>
      </c>
      <c r="D21174" s="5" t="s">
        <v>21</v>
      </c>
      <c r="E21174" s="5" t="s">
        <v>60</v>
      </c>
      <c r="F21174" s="6">
        <v>44652</v>
      </c>
      <c r="G21174" s="6" t="str">
        <f>TEXT(datatable[[#This Row],[дата]],"ММ")</f>
        <v>04</v>
      </c>
      <c r="H21174" s="8">
        <v>120.176</v>
      </c>
      <c r="I21174" s="8">
        <v>34.809599999999996</v>
      </c>
      <c r="J21174" s="8">
        <f>datatable[[#This Row],[продажи_]]-datatable[[#This Row],[себестоимость_]]</f>
        <v>85.366399999999999</v>
      </c>
      <c r="L21174"/>
    </row>
    <row r="21175" spans="2:12" x14ac:dyDescent="0.4">
      <c r="B21175" s="5" t="s">
        <v>69</v>
      </c>
      <c r="C21175" s="5" t="s">
        <v>59</v>
      </c>
      <c r="D21175" s="5" t="s">
        <v>21</v>
      </c>
      <c r="E21175" s="5" t="s">
        <v>60</v>
      </c>
      <c r="F21175" s="6">
        <v>44682</v>
      </c>
      <c r="G21175" s="6" t="str">
        <f>TEXT(datatable[[#This Row],[дата]],"ММ")</f>
        <v>05</v>
      </c>
      <c r="H21175" s="8">
        <v>104.78399999999999</v>
      </c>
      <c r="I21175" s="8">
        <v>39.07200000000001</v>
      </c>
      <c r="J21175" s="8">
        <f>datatable[[#This Row],[продажи_]]-datatable[[#This Row],[себестоимость_]]</f>
        <v>65.711999999999989</v>
      </c>
      <c r="L21175"/>
    </row>
    <row r="21176" spans="2:12" x14ac:dyDescent="0.4">
      <c r="B21176" s="5" t="s">
        <v>69</v>
      </c>
      <c r="C21176" s="5" t="s">
        <v>59</v>
      </c>
      <c r="D21176" s="5" t="s">
        <v>21</v>
      </c>
      <c r="E21176" s="5" t="s">
        <v>60</v>
      </c>
      <c r="F21176" s="6">
        <v>44713</v>
      </c>
      <c r="G21176" s="6" t="str">
        <f>TEXT(datatable[[#This Row],[дата]],"ММ")</f>
        <v>06</v>
      </c>
      <c r="H21176" s="8">
        <v>98.124000000000009</v>
      </c>
      <c r="I21176" s="8">
        <v>39.249600000000008</v>
      </c>
      <c r="J21176" s="8">
        <f>datatable[[#This Row],[продажи_]]-datatable[[#This Row],[себестоимость_]]</f>
        <v>58.874400000000001</v>
      </c>
      <c r="L21176"/>
    </row>
    <row r="21177" spans="2:12" x14ac:dyDescent="0.4">
      <c r="B21177" s="5" t="s">
        <v>69</v>
      </c>
      <c r="C21177" s="5" t="s">
        <v>59</v>
      </c>
      <c r="D21177" s="5" t="s">
        <v>21</v>
      </c>
      <c r="E21177" s="5" t="s">
        <v>60</v>
      </c>
      <c r="F21177" s="6">
        <v>44743</v>
      </c>
      <c r="G21177" s="6" t="str">
        <f>TEXT(datatable[[#This Row],[дата]],"ММ")</f>
        <v>07</v>
      </c>
      <c r="H21177" s="8">
        <v>66.304000000000016</v>
      </c>
      <c r="I21177" s="8">
        <v>23.443200000000001</v>
      </c>
      <c r="J21177" s="8">
        <f>datatable[[#This Row],[продажи_]]-datatable[[#This Row],[себестоимость_]]</f>
        <v>42.860800000000012</v>
      </c>
      <c r="L21177"/>
    </row>
    <row r="21178" spans="2:12" x14ac:dyDescent="0.4">
      <c r="B21178" s="5" t="s">
        <v>69</v>
      </c>
      <c r="C21178" s="5" t="s">
        <v>59</v>
      </c>
      <c r="D21178" s="5" t="s">
        <v>21</v>
      </c>
      <c r="E21178" s="5" t="s">
        <v>60</v>
      </c>
      <c r="F21178" s="6">
        <v>44774</v>
      </c>
      <c r="G21178" s="6" t="str">
        <f>TEXT(datatable[[#This Row],[дата]],"ММ")</f>
        <v>08</v>
      </c>
      <c r="H21178" s="8">
        <v>65.267999999999986</v>
      </c>
      <c r="I21178" s="8">
        <v>23.1768</v>
      </c>
      <c r="J21178" s="8">
        <f>datatable[[#This Row],[продажи_]]-datatable[[#This Row],[себестоимость_]]</f>
        <v>42.091199999999986</v>
      </c>
      <c r="L21178"/>
    </row>
    <row r="21179" spans="2:12" x14ac:dyDescent="0.4">
      <c r="B21179" s="5" t="s">
        <v>69</v>
      </c>
      <c r="C21179" s="5" t="s">
        <v>59</v>
      </c>
      <c r="D21179" s="5" t="s">
        <v>21</v>
      </c>
      <c r="E21179" s="5" t="s">
        <v>60</v>
      </c>
      <c r="F21179" s="6">
        <v>44805</v>
      </c>
      <c r="G21179" s="6" t="str">
        <f>TEXT(datatable[[#This Row],[дата]],"ММ")</f>
        <v>09</v>
      </c>
      <c r="H21179" s="8">
        <v>72.52</v>
      </c>
      <c r="I21179" s="8">
        <v>31.968000000000004</v>
      </c>
      <c r="J21179" s="8">
        <f>datatable[[#This Row],[продажи_]]-datatable[[#This Row],[себестоимость_]]</f>
        <v>40.551999999999992</v>
      </c>
      <c r="L21179"/>
    </row>
    <row r="21180" spans="2:12" x14ac:dyDescent="0.4">
      <c r="B21180" s="5" t="s">
        <v>69</v>
      </c>
      <c r="C21180" s="5" t="s">
        <v>59</v>
      </c>
      <c r="D21180" s="5" t="s">
        <v>21</v>
      </c>
      <c r="E21180" s="5" t="s">
        <v>60</v>
      </c>
      <c r="F21180" s="6">
        <v>44835</v>
      </c>
      <c r="G21180" s="6" t="str">
        <f>TEXT(datatable[[#This Row],[дата]],"ММ")</f>
        <v>10</v>
      </c>
      <c r="H21180" s="8">
        <v>103.60000000000001</v>
      </c>
      <c r="I21180" s="8">
        <v>41.025599999999997</v>
      </c>
      <c r="J21180" s="8">
        <f>datatable[[#This Row],[продажи_]]-datatable[[#This Row],[себестоимость_]]</f>
        <v>62.574400000000011</v>
      </c>
      <c r="L21180"/>
    </row>
    <row r="21181" spans="2:12" x14ac:dyDescent="0.4">
      <c r="B21181" s="5" t="s">
        <v>69</v>
      </c>
      <c r="C21181" s="5" t="s">
        <v>59</v>
      </c>
      <c r="D21181" s="5" t="s">
        <v>21</v>
      </c>
      <c r="E21181" s="5" t="s">
        <v>60</v>
      </c>
      <c r="F21181" s="6">
        <v>44866</v>
      </c>
      <c r="G21181" s="6" t="str">
        <f>TEXT(datatable[[#This Row],[дата]],"ММ")</f>
        <v>11</v>
      </c>
      <c r="H21181" s="8">
        <v>86.58</v>
      </c>
      <c r="I21181" s="8">
        <v>40.788800000000009</v>
      </c>
      <c r="J21181" s="8">
        <f>datatable[[#This Row],[продажи_]]-datatable[[#This Row],[себестоимость_]]</f>
        <v>45.791199999999989</v>
      </c>
      <c r="L21181"/>
    </row>
    <row r="21182" spans="2:12" x14ac:dyDescent="0.4">
      <c r="B21182" s="5" t="s">
        <v>69</v>
      </c>
      <c r="C21182" s="5" t="s">
        <v>59</v>
      </c>
      <c r="D21182" s="5" t="s">
        <v>21</v>
      </c>
      <c r="E21182" s="5" t="s">
        <v>60</v>
      </c>
      <c r="F21182" s="6">
        <v>44896</v>
      </c>
      <c r="G21182" s="6" t="str">
        <f>TEXT(datatable[[#This Row],[дата]],"ММ")</f>
        <v>12</v>
      </c>
      <c r="H21182" s="8">
        <v>96.792000000000002</v>
      </c>
      <c r="I21182" s="8">
        <v>39.07200000000001</v>
      </c>
      <c r="J21182" s="8">
        <f>datatable[[#This Row],[продажи_]]-datatable[[#This Row],[себестоимость_]]</f>
        <v>57.719999999999992</v>
      </c>
      <c r="L21182"/>
    </row>
    <row r="21183" spans="2:12" x14ac:dyDescent="0.4">
      <c r="B21183" s="5" t="s">
        <v>69</v>
      </c>
      <c r="C21183" s="5" t="s">
        <v>59</v>
      </c>
      <c r="D21183" s="5" t="s">
        <v>20</v>
      </c>
      <c r="E21183" s="5" t="s">
        <v>8</v>
      </c>
      <c r="F21183" s="6">
        <v>44562</v>
      </c>
      <c r="G21183" s="6" t="str">
        <f>TEXT(datatable[[#This Row],[дата]],"ММ")</f>
        <v>01</v>
      </c>
      <c r="H21183" s="8">
        <v>40.4514</v>
      </c>
      <c r="I21183" s="8">
        <v>26.462700000000002</v>
      </c>
      <c r="J21183" s="8">
        <f>datatable[[#This Row],[продажи_]]-datatable[[#This Row],[себестоимость_]]</f>
        <v>13.988699999999998</v>
      </c>
      <c r="L21183"/>
    </row>
    <row r="21184" spans="2:12" x14ac:dyDescent="0.4">
      <c r="B21184" s="5" t="s">
        <v>69</v>
      </c>
      <c r="C21184" s="5" t="s">
        <v>59</v>
      </c>
      <c r="D21184" s="5" t="s">
        <v>20</v>
      </c>
      <c r="E21184" s="5" t="s">
        <v>8</v>
      </c>
      <c r="F21184" s="6">
        <v>44593</v>
      </c>
      <c r="G21184" s="6" t="str">
        <f>TEXT(datatable[[#This Row],[дата]],"ММ")</f>
        <v>02</v>
      </c>
      <c r="H21184" s="8">
        <v>60.381999999999998</v>
      </c>
      <c r="I21184" s="8">
        <v>43.196999999999996</v>
      </c>
      <c r="J21184" s="8">
        <f>datatable[[#This Row],[продажи_]]-datatable[[#This Row],[себестоимость_]]</f>
        <v>17.185000000000002</v>
      </c>
      <c r="L21184"/>
    </row>
    <row r="21185" spans="2:12" x14ac:dyDescent="0.4">
      <c r="B21185" s="5" t="s">
        <v>69</v>
      </c>
      <c r="C21185" s="5" t="s">
        <v>59</v>
      </c>
      <c r="D21185" s="5" t="s">
        <v>20</v>
      </c>
      <c r="E21185" s="5" t="s">
        <v>8</v>
      </c>
      <c r="F21185" s="6">
        <v>44621</v>
      </c>
      <c r="G21185" s="6" t="str">
        <f>TEXT(datatable[[#This Row],[дата]],"ММ")</f>
        <v>03</v>
      </c>
      <c r="H21185" s="8">
        <v>80.630400000000009</v>
      </c>
      <c r="I21185" s="8">
        <v>59.241599999999998</v>
      </c>
      <c r="J21185" s="8">
        <f>datatable[[#This Row],[продажи_]]-datatable[[#This Row],[себестоимость_]]</f>
        <v>21.38880000000001</v>
      </c>
      <c r="L21185"/>
    </row>
    <row r="21186" spans="2:12" x14ac:dyDescent="0.4">
      <c r="B21186" s="5" t="s">
        <v>69</v>
      </c>
      <c r="C21186" s="5" t="s">
        <v>59</v>
      </c>
      <c r="D21186" s="5" t="s">
        <v>20</v>
      </c>
      <c r="E21186" s="5" t="s">
        <v>8</v>
      </c>
      <c r="F21186" s="6">
        <v>44652</v>
      </c>
      <c r="G21186" s="6" t="str">
        <f>TEXT(datatable[[#This Row],[дата]],"ММ")</f>
        <v>04</v>
      </c>
      <c r="H21186" s="8">
        <v>54.6616</v>
      </c>
      <c r="I21186" s="8">
        <v>59.967599999999997</v>
      </c>
      <c r="J21186" s="8">
        <f>datatable[[#This Row],[продажи_]]-datatable[[#This Row],[себестоимость_]]</f>
        <v>-5.3059999999999974</v>
      </c>
      <c r="L21186"/>
    </row>
    <row r="21187" spans="2:12" x14ac:dyDescent="0.4">
      <c r="B21187" s="5" t="s">
        <v>69</v>
      </c>
      <c r="C21187" s="5" t="s">
        <v>59</v>
      </c>
      <c r="D21187" s="5" t="s">
        <v>20</v>
      </c>
      <c r="E21187" s="5" t="s">
        <v>8</v>
      </c>
      <c r="F21187" s="6">
        <v>44682</v>
      </c>
      <c r="G21187" s="6" t="str">
        <f>TEXT(datatable[[#This Row],[дата]],"ММ")</f>
        <v>05</v>
      </c>
      <c r="H21187" s="8">
        <v>52.845600000000005</v>
      </c>
      <c r="I21187" s="8">
        <v>47.044800000000002</v>
      </c>
      <c r="J21187" s="8">
        <f>datatable[[#This Row],[продажи_]]-datatable[[#This Row],[себестоимость_]]</f>
        <v>5.8008000000000024</v>
      </c>
      <c r="L21187"/>
    </row>
    <row r="21188" spans="2:12" x14ac:dyDescent="0.4">
      <c r="B21188" s="5" t="s">
        <v>69</v>
      </c>
      <c r="C21188" s="5" t="s">
        <v>59</v>
      </c>
      <c r="D21188" s="5" t="s">
        <v>20</v>
      </c>
      <c r="E21188" s="5" t="s">
        <v>8</v>
      </c>
      <c r="F21188" s="6">
        <v>44713</v>
      </c>
      <c r="G21188" s="6" t="str">
        <f>TEXT(datatable[[#This Row],[дата]],"ММ")</f>
        <v>06</v>
      </c>
      <c r="H21188" s="8">
        <v>51.3474</v>
      </c>
      <c r="I21188" s="8">
        <v>52.852800000000002</v>
      </c>
      <c r="J21188" s="8">
        <f>datatable[[#This Row],[продажи_]]-datatable[[#This Row],[себестоимость_]]</f>
        <v>-1.5054000000000016</v>
      </c>
      <c r="L21188"/>
    </row>
    <row r="21189" spans="2:12" x14ac:dyDescent="0.4">
      <c r="B21189" s="5" t="s">
        <v>69</v>
      </c>
      <c r="C21189" s="5" t="s">
        <v>59</v>
      </c>
      <c r="D21189" s="5" t="s">
        <v>20</v>
      </c>
      <c r="E21189" s="5" t="s">
        <v>8</v>
      </c>
      <c r="F21189" s="6">
        <v>44743</v>
      </c>
      <c r="G21189" s="6" t="str">
        <f>TEXT(datatable[[#This Row],[дата]],"ММ")</f>
        <v>07</v>
      </c>
      <c r="H21189" s="8">
        <v>43.220799999999997</v>
      </c>
      <c r="I21189" s="8">
        <v>31.072800000000001</v>
      </c>
      <c r="J21189" s="8">
        <f>datatable[[#This Row],[продажи_]]-datatable[[#This Row],[себестоимость_]]</f>
        <v>12.147999999999996</v>
      </c>
      <c r="L21189"/>
    </row>
    <row r="21190" spans="2:12" x14ac:dyDescent="0.4">
      <c r="B21190" s="5" t="s">
        <v>69</v>
      </c>
      <c r="C21190" s="5" t="s">
        <v>59</v>
      </c>
      <c r="D21190" s="5" t="s">
        <v>20</v>
      </c>
      <c r="E21190" s="5" t="s">
        <v>8</v>
      </c>
      <c r="F21190" s="6">
        <v>44774</v>
      </c>
      <c r="G21190" s="6" t="str">
        <f>TEXT(datatable[[#This Row],[дата]],"ММ")</f>
        <v>08</v>
      </c>
      <c r="H21190" s="8">
        <v>35.139600000000002</v>
      </c>
      <c r="I21190" s="8">
        <v>26.136000000000003</v>
      </c>
      <c r="J21190" s="8">
        <f>datatable[[#This Row],[продажи_]]-datatable[[#This Row],[себестоимость_]]</f>
        <v>9.0035999999999987</v>
      </c>
      <c r="L21190"/>
    </row>
    <row r="21191" spans="2:12" x14ac:dyDescent="0.4">
      <c r="B21191" s="5" t="s">
        <v>69</v>
      </c>
      <c r="C21191" s="5" t="s">
        <v>59</v>
      </c>
      <c r="D21191" s="5" t="s">
        <v>20</v>
      </c>
      <c r="E21191" s="5" t="s">
        <v>8</v>
      </c>
      <c r="F21191" s="6">
        <v>44805</v>
      </c>
      <c r="G21191" s="6" t="str">
        <f>TEXT(datatable[[#This Row],[дата]],"ММ")</f>
        <v>09</v>
      </c>
      <c r="H21191" s="8">
        <v>41.768000000000001</v>
      </c>
      <c r="I21191" s="8">
        <v>38.478000000000009</v>
      </c>
      <c r="J21191" s="8">
        <f>datatable[[#This Row],[продажи_]]-datatable[[#This Row],[себестоимость_]]</f>
        <v>3.289999999999992</v>
      </c>
      <c r="L21191"/>
    </row>
    <row r="21192" spans="2:12" x14ac:dyDescent="0.4">
      <c r="B21192" s="5" t="s">
        <v>69</v>
      </c>
      <c r="C21192" s="5" t="s">
        <v>59</v>
      </c>
      <c r="D21192" s="5" t="s">
        <v>20</v>
      </c>
      <c r="E21192" s="5" t="s">
        <v>8</v>
      </c>
      <c r="F21192" s="6">
        <v>44835</v>
      </c>
      <c r="G21192" s="6" t="str">
        <f>TEXT(datatable[[#This Row],[дата]],"ММ")</f>
        <v>10</v>
      </c>
      <c r="H21192" s="8">
        <v>52.754799999999996</v>
      </c>
      <c r="I21192" s="8">
        <v>48.787199999999999</v>
      </c>
      <c r="J21192" s="8">
        <f>datatable[[#This Row],[продажи_]]-datatable[[#This Row],[себестоимость_]]</f>
        <v>3.9675999999999974</v>
      </c>
      <c r="L21192"/>
    </row>
    <row r="21193" spans="2:12" x14ac:dyDescent="0.4">
      <c r="B21193" s="5" t="s">
        <v>69</v>
      </c>
      <c r="C21193" s="5" t="s">
        <v>59</v>
      </c>
      <c r="D21193" s="5" t="s">
        <v>20</v>
      </c>
      <c r="E21193" s="5" t="s">
        <v>8</v>
      </c>
      <c r="F21193" s="6">
        <v>44866</v>
      </c>
      <c r="G21193" s="6" t="str">
        <f>TEXT(datatable[[#This Row],[дата]],"ММ")</f>
        <v>11</v>
      </c>
      <c r="H21193" s="8">
        <v>53.708200000000005</v>
      </c>
      <c r="I21193" s="8">
        <v>49.077599999999997</v>
      </c>
      <c r="J21193" s="8">
        <f>datatable[[#This Row],[продажи_]]-datatable[[#This Row],[себестоимость_]]</f>
        <v>4.6306000000000083</v>
      </c>
      <c r="L21193"/>
    </row>
    <row r="21194" spans="2:12" x14ac:dyDescent="0.4">
      <c r="B21194" s="5" t="s">
        <v>69</v>
      </c>
      <c r="C21194" s="5" t="s">
        <v>59</v>
      </c>
      <c r="D21194" s="5" t="s">
        <v>20</v>
      </c>
      <c r="E21194" s="5" t="s">
        <v>8</v>
      </c>
      <c r="F21194" s="6">
        <v>44896</v>
      </c>
      <c r="G21194" s="6" t="str">
        <f>TEXT(datatable[[#This Row],[дата]],"ММ")</f>
        <v>12</v>
      </c>
      <c r="H21194" s="8">
        <v>49.576800000000006</v>
      </c>
      <c r="I21194" s="8">
        <v>40.075200000000002</v>
      </c>
      <c r="J21194" s="8">
        <f>datatable[[#This Row],[продажи_]]-datatable[[#This Row],[себестоимость_]]</f>
        <v>9.5016000000000034</v>
      </c>
      <c r="L21194"/>
    </row>
    <row r="21195" spans="2:12" x14ac:dyDescent="0.4">
      <c r="B21195" s="5" t="s">
        <v>69</v>
      </c>
      <c r="C21195" s="5" t="s">
        <v>59</v>
      </c>
      <c r="D21195" s="5" t="s">
        <v>21</v>
      </c>
      <c r="E21195" s="5" t="s">
        <v>61</v>
      </c>
      <c r="F21195" s="6">
        <v>44562</v>
      </c>
      <c r="G21195" s="6" t="str">
        <f>TEXT(datatable[[#This Row],[дата]],"ММ")</f>
        <v>01</v>
      </c>
      <c r="H21195" s="8">
        <v>22.843799999999998</v>
      </c>
      <c r="I21195" s="8">
        <v>15.114600000000003</v>
      </c>
      <c r="J21195" s="8">
        <f>datatable[[#This Row],[продажи_]]-datatable[[#This Row],[себестоимость_]]</f>
        <v>7.7291999999999952</v>
      </c>
      <c r="L21195"/>
    </row>
    <row r="21196" spans="2:12" x14ac:dyDescent="0.4">
      <c r="B21196" s="5" t="s">
        <v>69</v>
      </c>
      <c r="C21196" s="5" t="s">
        <v>59</v>
      </c>
      <c r="D21196" s="5" t="s">
        <v>21</v>
      </c>
      <c r="E21196" s="5" t="s">
        <v>61</v>
      </c>
      <c r="F21196" s="6">
        <v>44593</v>
      </c>
      <c r="G21196" s="6" t="str">
        <f>TEXT(datatable[[#This Row],[дата]],"ММ")</f>
        <v>02</v>
      </c>
      <c r="H21196" s="8">
        <v>38.073</v>
      </c>
      <c r="I21196" s="8">
        <v>23.947000000000003</v>
      </c>
      <c r="J21196" s="8">
        <f>datatable[[#This Row],[продажи_]]-datatable[[#This Row],[себестоимость_]]</f>
        <v>14.125999999999998</v>
      </c>
      <c r="L21196"/>
    </row>
    <row r="21197" spans="2:12" x14ac:dyDescent="0.4">
      <c r="B21197" s="5" t="s">
        <v>69</v>
      </c>
      <c r="C21197" s="5" t="s">
        <v>59</v>
      </c>
      <c r="D21197" s="5" t="s">
        <v>21</v>
      </c>
      <c r="E21197" s="5" t="s">
        <v>61</v>
      </c>
      <c r="F21197" s="6">
        <v>44621</v>
      </c>
      <c r="G21197" s="6" t="str">
        <f>TEXT(datatable[[#This Row],[дата]],"ММ")</f>
        <v>03</v>
      </c>
      <c r="H21197" s="8">
        <v>40.196799999999996</v>
      </c>
      <c r="I21197" s="8">
        <v>22.1432</v>
      </c>
      <c r="J21197" s="8">
        <f>datatable[[#This Row],[продажи_]]-datatable[[#This Row],[себестоимость_]]</f>
        <v>18.053599999999996</v>
      </c>
      <c r="L21197"/>
    </row>
    <row r="21198" spans="2:12" x14ac:dyDescent="0.4">
      <c r="B21198" s="5" t="s">
        <v>69</v>
      </c>
      <c r="C21198" s="5" t="s">
        <v>59</v>
      </c>
      <c r="D21198" s="5" t="s">
        <v>21</v>
      </c>
      <c r="E21198" s="5" t="s">
        <v>61</v>
      </c>
      <c r="F21198" s="6">
        <v>44652</v>
      </c>
      <c r="G21198" s="6" t="str">
        <f>TEXT(datatable[[#This Row],[дата]],"ММ")</f>
        <v>04</v>
      </c>
      <c r="H21198" s="8">
        <v>35.172199999999997</v>
      </c>
      <c r="I21198" s="8">
        <v>25.470899999999997</v>
      </c>
      <c r="J21198" s="8">
        <f>datatable[[#This Row],[продажи_]]-datatable[[#This Row],[себестоимость_]]</f>
        <v>9.7012999999999998</v>
      </c>
      <c r="L21198"/>
    </row>
    <row r="21199" spans="2:12" x14ac:dyDescent="0.4">
      <c r="B21199" s="5" t="s">
        <v>69</v>
      </c>
      <c r="C21199" s="5" t="s">
        <v>59</v>
      </c>
      <c r="D21199" s="5" t="s">
        <v>21</v>
      </c>
      <c r="E21199" s="5" t="s">
        <v>61</v>
      </c>
      <c r="F21199" s="6">
        <v>44682</v>
      </c>
      <c r="G21199" s="6" t="str">
        <f>TEXT(datatable[[#This Row],[дата]],"ММ")</f>
        <v>05</v>
      </c>
      <c r="H21199" s="8">
        <v>26.417999999999999</v>
      </c>
      <c r="I21199" s="8">
        <v>18.473400000000002</v>
      </c>
      <c r="J21199" s="8">
        <f>datatable[[#This Row],[продажи_]]-datatable[[#This Row],[себестоимость_]]</f>
        <v>7.9445999999999977</v>
      </c>
      <c r="L21199"/>
    </row>
    <row r="21200" spans="2:12" x14ac:dyDescent="0.4">
      <c r="B21200" s="5" t="s">
        <v>69</v>
      </c>
      <c r="C21200" s="5" t="s">
        <v>59</v>
      </c>
      <c r="D21200" s="5" t="s">
        <v>21</v>
      </c>
      <c r="E21200" s="5" t="s">
        <v>61</v>
      </c>
      <c r="F21200" s="6">
        <v>44713</v>
      </c>
      <c r="G21200" s="6" t="str">
        <f>TEXT(datatable[[#This Row],[дата]],"ММ")</f>
        <v>06</v>
      </c>
      <c r="H21200" s="8">
        <v>35.690200000000004</v>
      </c>
      <c r="I21200" s="8">
        <v>21.023600000000002</v>
      </c>
      <c r="J21200" s="8">
        <f>datatable[[#This Row],[продажи_]]-datatable[[#This Row],[себестоимость_]]</f>
        <v>14.666600000000003</v>
      </c>
      <c r="L21200"/>
    </row>
    <row r="21201" spans="2:12" x14ac:dyDescent="0.4">
      <c r="B21201" s="5" t="s">
        <v>69</v>
      </c>
      <c r="C21201" s="5" t="s">
        <v>59</v>
      </c>
      <c r="D21201" s="5" t="s">
        <v>21</v>
      </c>
      <c r="E21201" s="5" t="s">
        <v>61</v>
      </c>
      <c r="F21201" s="6">
        <v>44743</v>
      </c>
      <c r="G21201" s="6" t="str">
        <f>TEXT(datatable[[#This Row],[дата]],"ММ")</f>
        <v>07</v>
      </c>
      <c r="H21201" s="8">
        <v>21.3416</v>
      </c>
      <c r="I21201" s="8">
        <v>13.684000000000001</v>
      </c>
      <c r="J21201" s="8">
        <f>datatable[[#This Row],[продажи_]]-datatable[[#This Row],[себестоимость_]]</f>
        <v>7.6575999999999986</v>
      </c>
      <c r="L21201"/>
    </row>
    <row r="21202" spans="2:12" x14ac:dyDescent="0.4">
      <c r="B21202" s="5" t="s">
        <v>69</v>
      </c>
      <c r="C21202" s="5" t="s">
        <v>59</v>
      </c>
      <c r="D21202" s="5" t="s">
        <v>21</v>
      </c>
      <c r="E21202" s="5" t="s">
        <v>61</v>
      </c>
      <c r="F21202" s="6">
        <v>44774</v>
      </c>
      <c r="G21202" s="6" t="str">
        <f>TEXT(datatable[[#This Row],[дата]],"ММ")</f>
        <v>08</v>
      </c>
      <c r="H21202" s="8">
        <v>20.978999999999999</v>
      </c>
      <c r="I21202" s="8">
        <v>14.414850000000001</v>
      </c>
      <c r="J21202" s="8">
        <f>datatable[[#This Row],[продажи_]]-datatable[[#This Row],[себестоимость_]]</f>
        <v>6.5641499999999979</v>
      </c>
      <c r="L21202"/>
    </row>
    <row r="21203" spans="2:12" x14ac:dyDescent="0.4">
      <c r="B21203" s="5" t="s">
        <v>69</v>
      </c>
      <c r="C21203" s="5" t="s">
        <v>59</v>
      </c>
      <c r="D21203" s="5" t="s">
        <v>21</v>
      </c>
      <c r="E21203" s="5" t="s">
        <v>61</v>
      </c>
      <c r="F21203" s="6">
        <v>44805</v>
      </c>
      <c r="G21203" s="6" t="str">
        <f>TEXT(datatable[[#This Row],[дата]],"ММ")</f>
        <v>09</v>
      </c>
      <c r="H21203" s="8">
        <v>29.785</v>
      </c>
      <c r="I21203" s="8">
        <v>16.172000000000001</v>
      </c>
      <c r="J21203" s="8">
        <f>datatable[[#This Row],[продажи_]]-datatable[[#This Row],[себестоимость_]]</f>
        <v>13.613</v>
      </c>
      <c r="L21203"/>
    </row>
    <row r="21204" spans="2:12" x14ac:dyDescent="0.4">
      <c r="B21204" s="5" t="s">
        <v>69</v>
      </c>
      <c r="C21204" s="5" t="s">
        <v>59</v>
      </c>
      <c r="D21204" s="5" t="s">
        <v>21</v>
      </c>
      <c r="E21204" s="5" t="s">
        <v>61</v>
      </c>
      <c r="F21204" s="6">
        <v>44835</v>
      </c>
      <c r="G21204" s="6" t="str">
        <f>TEXT(datatable[[#This Row],[дата]],"ММ")</f>
        <v>10</v>
      </c>
      <c r="H21204" s="8">
        <v>31.908799999999999</v>
      </c>
      <c r="I21204" s="8">
        <v>25.035499999999999</v>
      </c>
      <c r="J21204" s="8">
        <f>datatable[[#This Row],[продажи_]]-datatable[[#This Row],[себестоимость_]]</f>
        <v>6.8733000000000004</v>
      </c>
      <c r="L21204"/>
    </row>
    <row r="21205" spans="2:12" x14ac:dyDescent="0.4">
      <c r="B21205" s="5" t="s">
        <v>69</v>
      </c>
      <c r="C21205" s="5" t="s">
        <v>59</v>
      </c>
      <c r="D21205" s="5" t="s">
        <v>21</v>
      </c>
      <c r="E21205" s="5" t="s">
        <v>61</v>
      </c>
      <c r="F21205" s="6">
        <v>44866</v>
      </c>
      <c r="G21205" s="6" t="str">
        <f>TEXT(datatable[[#This Row],[дата]],"ММ")</f>
        <v>11</v>
      </c>
      <c r="H21205" s="8">
        <v>31.649799999999999</v>
      </c>
      <c r="I21205" s="8">
        <v>17.384899999999998</v>
      </c>
      <c r="J21205" s="8">
        <f>datatable[[#This Row],[продажи_]]-datatable[[#This Row],[себестоимость_]]</f>
        <v>14.264900000000001</v>
      </c>
      <c r="L21205"/>
    </row>
    <row r="21206" spans="2:12" x14ac:dyDescent="0.4">
      <c r="B21206" s="5" t="s">
        <v>69</v>
      </c>
      <c r="C21206" s="5" t="s">
        <v>59</v>
      </c>
      <c r="D21206" s="5" t="s">
        <v>21</v>
      </c>
      <c r="E21206" s="5" t="s">
        <v>61</v>
      </c>
      <c r="F21206" s="6">
        <v>44896</v>
      </c>
      <c r="G21206" s="6" t="str">
        <f>TEXT(datatable[[#This Row],[дата]],"ММ")</f>
        <v>12</v>
      </c>
      <c r="H21206" s="8">
        <v>36.674399999999999</v>
      </c>
      <c r="I21206" s="8">
        <v>21.085799999999999</v>
      </c>
      <c r="J21206" s="8">
        <f>datatable[[#This Row],[продажи_]]-datatable[[#This Row],[себестоимость_]]</f>
        <v>15.5886</v>
      </c>
      <c r="L21206"/>
    </row>
    <row r="21207" spans="2:12" x14ac:dyDescent="0.4">
      <c r="B21207" s="5" t="s">
        <v>69</v>
      </c>
      <c r="C21207" s="5" t="s">
        <v>59</v>
      </c>
      <c r="D21207" s="5" t="s">
        <v>21</v>
      </c>
      <c r="E21207" s="5" t="s">
        <v>62</v>
      </c>
      <c r="F21207" s="6">
        <v>44562</v>
      </c>
      <c r="G21207" s="6" t="str">
        <f>TEXT(datatable[[#This Row],[дата]],"ММ")</f>
        <v>01</v>
      </c>
      <c r="H21207" s="8">
        <v>41.8446</v>
      </c>
      <c r="I21207" s="8">
        <v>26.114400000000003</v>
      </c>
      <c r="J21207" s="8">
        <f>datatable[[#This Row],[продажи_]]-datatable[[#This Row],[себестоимость_]]</f>
        <v>15.730199999999996</v>
      </c>
      <c r="L21207"/>
    </row>
    <row r="21208" spans="2:12" x14ac:dyDescent="0.4">
      <c r="B21208" s="5" t="s">
        <v>69</v>
      </c>
      <c r="C21208" s="5" t="s">
        <v>59</v>
      </c>
      <c r="D21208" s="5" t="s">
        <v>21</v>
      </c>
      <c r="E21208" s="5" t="s">
        <v>62</v>
      </c>
      <c r="F21208" s="6">
        <v>44593</v>
      </c>
      <c r="G21208" s="6" t="str">
        <f>TEXT(datatable[[#This Row],[дата]],"ММ")</f>
        <v>02</v>
      </c>
      <c r="H21208" s="8">
        <v>86.524200000000008</v>
      </c>
      <c r="I21208" s="8">
        <v>38.8752</v>
      </c>
      <c r="J21208" s="8">
        <f>datatable[[#This Row],[продажи_]]-datatable[[#This Row],[себестоимость_]]</f>
        <v>47.649000000000008</v>
      </c>
      <c r="L21208"/>
    </row>
    <row r="21209" spans="2:12" x14ac:dyDescent="0.4">
      <c r="B21209" s="5" t="s">
        <v>69</v>
      </c>
      <c r="C21209" s="5" t="s">
        <v>59</v>
      </c>
      <c r="D21209" s="5" t="s">
        <v>21</v>
      </c>
      <c r="E21209" s="5" t="s">
        <v>62</v>
      </c>
      <c r="F21209" s="6">
        <v>44621</v>
      </c>
      <c r="G21209" s="6" t="str">
        <f>TEXT(datatable[[#This Row],[дата]],"ММ")</f>
        <v>03</v>
      </c>
      <c r="H21209" s="8">
        <v>96.163200000000003</v>
      </c>
      <c r="I21209" s="8">
        <v>42.931200000000004</v>
      </c>
      <c r="J21209" s="8">
        <f>datatable[[#This Row],[продажи_]]-datatable[[#This Row],[себестоимость_]]</f>
        <v>53.231999999999999</v>
      </c>
      <c r="L21209"/>
    </row>
    <row r="21210" spans="2:12" x14ac:dyDescent="0.4">
      <c r="B21210" s="5" t="s">
        <v>69</v>
      </c>
      <c r="C21210" s="5" t="s">
        <v>59</v>
      </c>
      <c r="D21210" s="5" t="s">
        <v>21</v>
      </c>
      <c r="E21210" s="5" t="s">
        <v>62</v>
      </c>
      <c r="F21210" s="6">
        <v>44652</v>
      </c>
      <c r="G21210" s="6" t="str">
        <f>TEXT(datatable[[#This Row],[дата]],"ММ")</f>
        <v>04</v>
      </c>
      <c r="H21210" s="8">
        <v>63.503999999999998</v>
      </c>
      <c r="I21210" s="8">
        <v>44.116799999999998</v>
      </c>
      <c r="J21210" s="8">
        <f>datatable[[#This Row],[продажи_]]-datatable[[#This Row],[себестоимость_]]</f>
        <v>19.3872</v>
      </c>
      <c r="L21210"/>
    </row>
    <row r="21211" spans="2:12" x14ac:dyDescent="0.4">
      <c r="B21211" s="5" t="s">
        <v>69</v>
      </c>
      <c r="C21211" s="5" t="s">
        <v>59</v>
      </c>
      <c r="D21211" s="5" t="s">
        <v>21</v>
      </c>
      <c r="E21211" s="5" t="s">
        <v>62</v>
      </c>
      <c r="F21211" s="6">
        <v>44682</v>
      </c>
      <c r="G21211" s="6" t="str">
        <f>TEXT(datatable[[#This Row],[дата]],"ММ")</f>
        <v>05</v>
      </c>
      <c r="H21211" s="8">
        <v>75.524400000000014</v>
      </c>
      <c r="I21211" s="8">
        <v>41.558399999999999</v>
      </c>
      <c r="J21211" s="8">
        <f>datatable[[#This Row],[продажи_]]-datatable[[#This Row],[себестоимость_]]</f>
        <v>33.966000000000015</v>
      </c>
      <c r="L21211"/>
    </row>
    <row r="21212" spans="2:12" x14ac:dyDescent="0.4">
      <c r="B21212" s="5" t="s">
        <v>69</v>
      </c>
      <c r="C21212" s="5" t="s">
        <v>59</v>
      </c>
      <c r="D21212" s="5" t="s">
        <v>21</v>
      </c>
      <c r="E21212" s="5" t="s">
        <v>62</v>
      </c>
      <c r="F21212" s="6">
        <v>44713</v>
      </c>
      <c r="G21212" s="6" t="str">
        <f>TEXT(datatable[[#This Row],[дата]],"ММ")</f>
        <v>06</v>
      </c>
      <c r="H21212" s="8">
        <v>88.452000000000012</v>
      </c>
      <c r="I21212" s="8">
        <v>42.993600000000008</v>
      </c>
      <c r="J21212" s="8">
        <f>datatable[[#This Row],[продажи_]]-datatable[[#This Row],[себестоимость_]]</f>
        <v>45.458400000000005</v>
      </c>
      <c r="L21212"/>
    </row>
    <row r="21213" spans="2:12" x14ac:dyDescent="0.4">
      <c r="B21213" s="5" t="s">
        <v>69</v>
      </c>
      <c r="C21213" s="5" t="s">
        <v>59</v>
      </c>
      <c r="D21213" s="5" t="s">
        <v>21</v>
      </c>
      <c r="E21213" s="5" t="s">
        <v>62</v>
      </c>
      <c r="F21213" s="6">
        <v>44743</v>
      </c>
      <c r="G21213" s="6" t="str">
        <f>TEXT(datatable[[#This Row],[дата]],"ММ")</f>
        <v>07</v>
      </c>
      <c r="H21213" s="8">
        <v>52.617599999999996</v>
      </c>
      <c r="I21213" s="8">
        <v>26.208000000000002</v>
      </c>
      <c r="J21213" s="8">
        <f>datatable[[#This Row],[продажи_]]-datatable[[#This Row],[себестоимость_]]</f>
        <v>26.409599999999994</v>
      </c>
      <c r="L21213"/>
    </row>
    <row r="21214" spans="2:12" x14ac:dyDescent="0.4">
      <c r="B21214" s="5" t="s">
        <v>69</v>
      </c>
      <c r="C21214" s="5" t="s">
        <v>59</v>
      </c>
      <c r="D21214" s="5" t="s">
        <v>21</v>
      </c>
      <c r="E21214" s="5" t="s">
        <v>62</v>
      </c>
      <c r="F21214" s="6">
        <v>44774</v>
      </c>
      <c r="G21214" s="6" t="str">
        <f>TEXT(datatable[[#This Row],[дата]],"ММ")</f>
        <v>08</v>
      </c>
      <c r="H21214" s="8">
        <v>48.478499999999997</v>
      </c>
      <c r="I21214" s="8">
        <v>23.587199999999999</v>
      </c>
      <c r="J21214" s="8">
        <f>datatable[[#This Row],[продажи_]]-datatable[[#This Row],[себестоимость_]]</f>
        <v>24.891299999999998</v>
      </c>
      <c r="L21214"/>
    </row>
    <row r="21215" spans="2:12" x14ac:dyDescent="0.4">
      <c r="B21215" s="5" t="s">
        <v>69</v>
      </c>
      <c r="C21215" s="5" t="s">
        <v>59</v>
      </c>
      <c r="D21215" s="5" t="s">
        <v>21</v>
      </c>
      <c r="E21215" s="5" t="s">
        <v>62</v>
      </c>
      <c r="F21215" s="6">
        <v>44805</v>
      </c>
      <c r="G21215" s="6" t="str">
        <f>TEXT(datatable[[#This Row],[дата]],"ММ")</f>
        <v>09</v>
      </c>
      <c r="H21215" s="8">
        <v>49.896000000000001</v>
      </c>
      <c r="I21215" s="8">
        <v>34.632000000000005</v>
      </c>
      <c r="J21215" s="8">
        <f>datatable[[#This Row],[продажи_]]-datatable[[#This Row],[себестоимость_]]</f>
        <v>15.263999999999996</v>
      </c>
      <c r="L21215"/>
    </row>
    <row r="21216" spans="2:12" x14ac:dyDescent="0.4">
      <c r="B21216" s="5" t="s">
        <v>69</v>
      </c>
      <c r="C21216" s="5" t="s">
        <v>59</v>
      </c>
      <c r="D21216" s="5" t="s">
        <v>21</v>
      </c>
      <c r="E21216" s="5" t="s">
        <v>62</v>
      </c>
      <c r="F21216" s="6">
        <v>44835</v>
      </c>
      <c r="G21216" s="6" t="str">
        <f>TEXT(datatable[[#This Row],[дата]],"ММ")</f>
        <v>10</v>
      </c>
      <c r="H21216" s="8">
        <v>78.586199999999991</v>
      </c>
      <c r="I21216" s="8">
        <v>39.311999999999998</v>
      </c>
      <c r="J21216" s="8">
        <f>datatable[[#This Row],[продажи_]]-datatable[[#This Row],[себестоимость_]]</f>
        <v>39.274199999999993</v>
      </c>
      <c r="L21216"/>
    </row>
    <row r="21217" spans="2:12" x14ac:dyDescent="0.4">
      <c r="B21217" s="5" t="s">
        <v>69</v>
      </c>
      <c r="C21217" s="5" t="s">
        <v>59</v>
      </c>
      <c r="D21217" s="5" t="s">
        <v>21</v>
      </c>
      <c r="E21217" s="5" t="s">
        <v>62</v>
      </c>
      <c r="F21217" s="6">
        <v>44866</v>
      </c>
      <c r="G21217" s="6" t="str">
        <f>TEXT(datatable[[#This Row],[дата]],"ММ")</f>
        <v>11</v>
      </c>
      <c r="H21217" s="8">
        <v>67.076100000000011</v>
      </c>
      <c r="I21217" s="8">
        <v>37.315200000000004</v>
      </c>
      <c r="J21217" s="8">
        <f>datatable[[#This Row],[продажи_]]-datatable[[#This Row],[себестоимость_]]</f>
        <v>29.760900000000007</v>
      </c>
      <c r="L21217"/>
    </row>
    <row r="21218" spans="2:12" x14ac:dyDescent="0.4">
      <c r="B21218" s="5" t="s">
        <v>69</v>
      </c>
      <c r="C21218" s="5" t="s">
        <v>59</v>
      </c>
      <c r="D21218" s="5" t="s">
        <v>21</v>
      </c>
      <c r="E21218" s="5" t="s">
        <v>62</v>
      </c>
      <c r="F21218" s="6">
        <v>44896</v>
      </c>
      <c r="G21218" s="6" t="str">
        <f>TEXT(datatable[[#This Row],[дата]],"ММ")</f>
        <v>12</v>
      </c>
      <c r="H21218" s="8">
        <v>79.606800000000007</v>
      </c>
      <c r="I21218" s="8">
        <v>33.321599999999997</v>
      </c>
      <c r="J21218" s="8">
        <f>datatable[[#This Row],[продажи_]]-datatable[[#This Row],[себестоимость_]]</f>
        <v>46.28520000000001</v>
      </c>
      <c r="L21218"/>
    </row>
    <row r="21219" spans="2:12" x14ac:dyDescent="0.4">
      <c r="B21219" s="5" t="s">
        <v>69</v>
      </c>
      <c r="C21219" s="5" t="s">
        <v>59</v>
      </c>
      <c r="D21219" s="5" t="s">
        <v>21</v>
      </c>
      <c r="E21219" s="5" t="s">
        <v>9</v>
      </c>
      <c r="F21219" s="6">
        <v>44562</v>
      </c>
      <c r="G21219" s="6" t="str">
        <f>TEXT(datatable[[#This Row],[дата]],"ММ")</f>
        <v>01</v>
      </c>
      <c r="H21219" s="8">
        <v>37.088549999999998</v>
      </c>
      <c r="I21219" s="8">
        <v>34.715250000000005</v>
      </c>
      <c r="J21219" s="8">
        <f>datatable[[#This Row],[продажи_]]-datatable[[#This Row],[себестоимость_]]</f>
        <v>2.3732999999999933</v>
      </c>
      <c r="L21219"/>
    </row>
    <row r="21220" spans="2:12" x14ac:dyDescent="0.4">
      <c r="B21220" s="5" t="s">
        <v>69</v>
      </c>
      <c r="C21220" s="5" t="s">
        <v>59</v>
      </c>
      <c r="D21220" s="5" t="s">
        <v>21</v>
      </c>
      <c r="E21220" s="5" t="s">
        <v>9</v>
      </c>
      <c r="F21220" s="6">
        <v>44593</v>
      </c>
      <c r="G21220" s="6" t="str">
        <f>TEXT(datatable[[#This Row],[дата]],"ММ")</f>
        <v>02</v>
      </c>
      <c r="H21220" s="8">
        <v>59.083500000000001</v>
      </c>
      <c r="I21220" s="8">
        <v>58.379999999999995</v>
      </c>
      <c r="J21220" s="8">
        <f>datatable[[#This Row],[продажи_]]-datatable[[#This Row],[себестоимость_]]</f>
        <v>0.70350000000000534</v>
      </c>
      <c r="L21220"/>
    </row>
    <row r="21221" spans="2:12" x14ac:dyDescent="0.4">
      <c r="B21221" s="5" t="s">
        <v>69</v>
      </c>
      <c r="C21221" s="5" t="s">
        <v>59</v>
      </c>
      <c r="D21221" s="5" t="s">
        <v>21</v>
      </c>
      <c r="E21221" s="5" t="s">
        <v>9</v>
      </c>
      <c r="F21221" s="6">
        <v>44621</v>
      </c>
      <c r="G21221" s="6" t="str">
        <f>TEXT(datatable[[#This Row],[дата]],"ММ")</f>
        <v>03</v>
      </c>
      <c r="H21221" s="8">
        <v>69.907200000000003</v>
      </c>
      <c r="I21221" s="8">
        <v>52.263999999999996</v>
      </c>
      <c r="J21221" s="8">
        <f>datatable[[#This Row],[продажи_]]-datatable[[#This Row],[себестоимость_]]</f>
        <v>17.643200000000007</v>
      </c>
      <c r="L21221"/>
    </row>
    <row r="21222" spans="2:12" x14ac:dyDescent="0.4">
      <c r="B21222" s="5" t="s">
        <v>69</v>
      </c>
      <c r="C21222" s="5" t="s">
        <v>59</v>
      </c>
      <c r="D21222" s="5" t="s">
        <v>21</v>
      </c>
      <c r="E21222" s="5" t="s">
        <v>9</v>
      </c>
      <c r="F21222" s="6">
        <v>44652</v>
      </c>
      <c r="G21222" s="6" t="str">
        <f>TEXT(datatable[[#This Row],[дата]],"ММ")</f>
        <v>04</v>
      </c>
      <c r="H21222" s="8">
        <v>64.644300000000001</v>
      </c>
      <c r="I21222" s="8">
        <v>46.703999999999994</v>
      </c>
      <c r="J21222" s="8">
        <f>datatable[[#This Row],[продажи_]]-datatable[[#This Row],[себестоимость_]]</f>
        <v>17.940300000000008</v>
      </c>
      <c r="L21222"/>
    </row>
    <row r="21223" spans="2:12" x14ac:dyDescent="0.4">
      <c r="B21223" s="5" t="s">
        <v>69</v>
      </c>
      <c r="C21223" s="5" t="s">
        <v>59</v>
      </c>
      <c r="D21223" s="5" t="s">
        <v>21</v>
      </c>
      <c r="E21223" s="5" t="s">
        <v>9</v>
      </c>
      <c r="F21223" s="6">
        <v>44682</v>
      </c>
      <c r="G21223" s="6" t="str">
        <f>TEXT(datatable[[#This Row],[дата]],"ММ")</f>
        <v>05</v>
      </c>
      <c r="H21223" s="8">
        <v>57.196799999999996</v>
      </c>
      <c r="I21223" s="8">
        <v>42.534000000000006</v>
      </c>
      <c r="J21223" s="8">
        <f>datatable[[#This Row],[продажи_]]-datatable[[#This Row],[себестоимость_]]</f>
        <v>14.66279999999999</v>
      </c>
      <c r="L21223"/>
    </row>
    <row r="21224" spans="2:12" x14ac:dyDescent="0.4">
      <c r="B21224" s="5" t="s">
        <v>69</v>
      </c>
      <c r="C21224" s="5" t="s">
        <v>59</v>
      </c>
      <c r="D21224" s="5" t="s">
        <v>21</v>
      </c>
      <c r="E21224" s="5" t="s">
        <v>9</v>
      </c>
      <c r="F21224" s="6">
        <v>44713</v>
      </c>
      <c r="G21224" s="6" t="str">
        <f>TEXT(datatable[[#This Row],[дата]],"ММ")</f>
        <v>06</v>
      </c>
      <c r="H21224" s="8">
        <v>56.154150000000001</v>
      </c>
      <c r="I21224" s="8">
        <v>51.047750000000001</v>
      </c>
      <c r="J21224" s="8">
        <f>datatable[[#This Row],[продажи_]]-datatable[[#This Row],[себестоимость_]]</f>
        <v>5.1064000000000007</v>
      </c>
      <c r="L21224"/>
    </row>
    <row r="21225" spans="2:12" x14ac:dyDescent="0.4">
      <c r="B21225" s="5" t="s">
        <v>69</v>
      </c>
      <c r="C21225" s="5" t="s">
        <v>59</v>
      </c>
      <c r="D21225" s="5" t="s">
        <v>21</v>
      </c>
      <c r="E21225" s="5" t="s">
        <v>9</v>
      </c>
      <c r="F21225" s="6">
        <v>44743</v>
      </c>
      <c r="G21225" s="6" t="str">
        <f>TEXT(datatable[[#This Row],[дата]],"ММ")</f>
        <v>07</v>
      </c>
      <c r="H21225" s="8">
        <v>41.706000000000003</v>
      </c>
      <c r="I21225" s="8">
        <v>25.854000000000003</v>
      </c>
      <c r="J21225" s="8">
        <f>datatable[[#This Row],[продажи_]]-datatable[[#This Row],[себестоимость_]]</f>
        <v>15.852</v>
      </c>
      <c r="L21225"/>
    </row>
    <row r="21226" spans="2:12" x14ac:dyDescent="0.4">
      <c r="B21226" s="5" t="s">
        <v>69</v>
      </c>
      <c r="C21226" s="5" t="s">
        <v>59</v>
      </c>
      <c r="D21226" s="5" t="s">
        <v>21</v>
      </c>
      <c r="E21226" s="5" t="s">
        <v>9</v>
      </c>
      <c r="F21226" s="6">
        <v>44774</v>
      </c>
      <c r="G21226" s="6" t="str">
        <f>TEXT(datatable[[#This Row],[дата]],"ММ")</f>
        <v>08</v>
      </c>
      <c r="H21226" s="8">
        <v>45.578700000000005</v>
      </c>
      <c r="I21226" s="8">
        <v>29.398500000000002</v>
      </c>
      <c r="J21226" s="8">
        <f>datatable[[#This Row],[продажи_]]-datatable[[#This Row],[себестоимость_]]</f>
        <v>16.180200000000003</v>
      </c>
      <c r="L21226"/>
    </row>
    <row r="21227" spans="2:12" x14ac:dyDescent="0.4">
      <c r="B21227" s="5" t="s">
        <v>69</v>
      </c>
      <c r="C21227" s="5" t="s">
        <v>59</v>
      </c>
      <c r="D21227" s="5" t="s">
        <v>21</v>
      </c>
      <c r="E21227" s="5" t="s">
        <v>9</v>
      </c>
      <c r="F21227" s="6">
        <v>44805</v>
      </c>
      <c r="G21227" s="6" t="str">
        <f>TEXT(datatable[[#This Row],[дата]],"ММ")</f>
        <v>09</v>
      </c>
      <c r="H21227" s="8">
        <v>50.146499999999996</v>
      </c>
      <c r="I21227" s="8">
        <v>31.622500000000002</v>
      </c>
      <c r="J21227" s="8">
        <f>datatable[[#This Row],[продажи_]]-datatable[[#This Row],[себестоимость_]]</f>
        <v>18.523999999999994</v>
      </c>
      <c r="L21227"/>
    </row>
    <row r="21228" spans="2:12" x14ac:dyDescent="0.4">
      <c r="B21228" s="5" t="s">
        <v>69</v>
      </c>
      <c r="C21228" s="5" t="s">
        <v>59</v>
      </c>
      <c r="D21228" s="5" t="s">
        <v>21</v>
      </c>
      <c r="E21228" s="5" t="s">
        <v>9</v>
      </c>
      <c r="F21228" s="6">
        <v>44835</v>
      </c>
      <c r="G21228" s="6" t="str">
        <f>TEXT(datatable[[#This Row],[дата]],"ММ")</f>
        <v>10</v>
      </c>
      <c r="H21228" s="8">
        <v>79.241399999999999</v>
      </c>
      <c r="I21228" s="8">
        <v>42.325499999999998</v>
      </c>
      <c r="J21228" s="8">
        <f>datatable[[#This Row],[продажи_]]-datatable[[#This Row],[себестоимость_]]</f>
        <v>36.915900000000001</v>
      </c>
      <c r="L21228"/>
    </row>
    <row r="21229" spans="2:12" x14ac:dyDescent="0.4">
      <c r="B21229" s="5" t="s">
        <v>69</v>
      </c>
      <c r="C21229" s="5" t="s">
        <v>59</v>
      </c>
      <c r="D21229" s="5" t="s">
        <v>21</v>
      </c>
      <c r="E21229" s="5" t="s">
        <v>9</v>
      </c>
      <c r="F21229" s="6">
        <v>44866</v>
      </c>
      <c r="G21229" s="6" t="str">
        <f>TEXT(datatable[[#This Row],[дата]],"ММ")</f>
        <v>11</v>
      </c>
      <c r="H21229" s="8">
        <v>75.517650000000003</v>
      </c>
      <c r="I21229" s="8">
        <v>51.951250000000002</v>
      </c>
      <c r="J21229" s="8">
        <f>datatable[[#This Row],[продажи_]]-datatable[[#This Row],[себестоимость_]]</f>
        <v>23.566400000000002</v>
      </c>
      <c r="L21229"/>
    </row>
    <row r="21230" spans="2:12" x14ac:dyDescent="0.4">
      <c r="B21230" s="5" t="s">
        <v>69</v>
      </c>
      <c r="C21230" s="5" t="s">
        <v>59</v>
      </c>
      <c r="D21230" s="5" t="s">
        <v>21</v>
      </c>
      <c r="E21230" s="5" t="s">
        <v>9</v>
      </c>
      <c r="F21230" s="6">
        <v>44896</v>
      </c>
      <c r="G21230" s="6" t="str">
        <f>TEXT(datatable[[#This Row],[дата]],"ММ")</f>
        <v>12</v>
      </c>
      <c r="H21230" s="8">
        <v>63.750599999999999</v>
      </c>
      <c r="I21230" s="8">
        <v>38.781000000000006</v>
      </c>
      <c r="J21230" s="8">
        <f>datatable[[#This Row],[продажи_]]-datatable[[#This Row],[себестоимость_]]</f>
        <v>24.969599999999993</v>
      </c>
      <c r="L21230"/>
    </row>
    <row r="21231" spans="2:12" x14ac:dyDescent="0.4">
      <c r="B21231" s="5" t="s">
        <v>69</v>
      </c>
      <c r="C21231" s="5" t="s">
        <v>59</v>
      </c>
      <c r="D21231" s="5" t="s">
        <v>21</v>
      </c>
      <c r="E21231" s="5" t="s">
        <v>10</v>
      </c>
      <c r="F21231" s="6">
        <v>44562</v>
      </c>
      <c r="G21231" s="6" t="str">
        <f>TEXT(datatable[[#This Row],[дата]],"ММ")</f>
        <v>01</v>
      </c>
      <c r="H21231" s="8">
        <v>20.371500000000001</v>
      </c>
      <c r="I21231" s="8">
        <v>12.6549</v>
      </c>
      <c r="J21231" s="8">
        <f>datatable[[#This Row],[продажи_]]-datatable[[#This Row],[себестоимость_]]</f>
        <v>7.7166000000000015</v>
      </c>
      <c r="L21231"/>
    </row>
    <row r="21232" spans="2:12" x14ac:dyDescent="0.4">
      <c r="B21232" s="5" t="s">
        <v>69</v>
      </c>
      <c r="C21232" s="5" t="s">
        <v>59</v>
      </c>
      <c r="D21232" s="5" t="s">
        <v>21</v>
      </c>
      <c r="E21232" s="5" t="s">
        <v>10</v>
      </c>
      <c r="F21232" s="6">
        <v>44593</v>
      </c>
      <c r="G21232" s="6" t="str">
        <f>TEXT(datatable[[#This Row],[дата]],"ММ")</f>
        <v>02</v>
      </c>
      <c r="H21232" s="8">
        <v>35.562100000000001</v>
      </c>
      <c r="I21232" s="8">
        <v>27.468</v>
      </c>
      <c r="J21232" s="8">
        <f>datatable[[#This Row],[продажи_]]-datatable[[#This Row],[себестоимость_]]</f>
        <v>8.094100000000001</v>
      </c>
      <c r="L21232"/>
    </row>
    <row r="21233" spans="2:12" x14ac:dyDescent="0.4">
      <c r="B21233" s="5" t="s">
        <v>69</v>
      </c>
      <c r="C21233" s="5" t="s">
        <v>59</v>
      </c>
      <c r="D21233" s="5" t="s">
        <v>21</v>
      </c>
      <c r="E21233" s="5" t="s">
        <v>10</v>
      </c>
      <c r="F21233" s="6">
        <v>44621</v>
      </c>
      <c r="G21233" s="6" t="str">
        <f>TEXT(datatable[[#This Row],[дата]],"ММ")</f>
        <v>03</v>
      </c>
      <c r="H21233" s="8">
        <v>38.630400000000002</v>
      </c>
      <c r="I21233" s="8">
        <v>29.037600000000001</v>
      </c>
      <c r="J21233" s="8">
        <f>datatable[[#This Row],[продажи_]]-datatable[[#This Row],[себестоимость_]]</f>
        <v>9.5928000000000004</v>
      </c>
      <c r="L21233"/>
    </row>
    <row r="21234" spans="2:12" x14ac:dyDescent="0.4">
      <c r="B21234" s="5" t="s">
        <v>69</v>
      </c>
      <c r="C21234" s="5" t="s">
        <v>59</v>
      </c>
      <c r="D21234" s="5" t="s">
        <v>21</v>
      </c>
      <c r="E21234" s="5" t="s">
        <v>10</v>
      </c>
      <c r="F21234" s="6">
        <v>44652</v>
      </c>
      <c r="G21234" s="6" t="str">
        <f>TEXT(datatable[[#This Row],[дата]],"ММ")</f>
        <v>04</v>
      </c>
      <c r="H21234" s="8">
        <v>39.435200000000002</v>
      </c>
      <c r="I21234" s="8">
        <v>18.7698</v>
      </c>
      <c r="J21234" s="8">
        <f>datatable[[#This Row],[продажи_]]-datatable[[#This Row],[себестоимость_]]</f>
        <v>20.665400000000002</v>
      </c>
      <c r="L21234"/>
    </row>
    <row r="21235" spans="2:12" x14ac:dyDescent="0.4">
      <c r="B21235" s="5" t="s">
        <v>69</v>
      </c>
      <c r="C21235" s="5" t="s">
        <v>59</v>
      </c>
      <c r="D21235" s="5" t="s">
        <v>21</v>
      </c>
      <c r="E21235" s="5" t="s">
        <v>10</v>
      </c>
      <c r="F21235" s="6">
        <v>44682</v>
      </c>
      <c r="G21235" s="6" t="str">
        <f>TEXT(datatable[[#This Row],[дата]],"ММ")</f>
        <v>05</v>
      </c>
      <c r="H21235" s="8">
        <v>28.369199999999999</v>
      </c>
      <c r="I21235" s="8">
        <v>22.955400000000001</v>
      </c>
      <c r="J21235" s="8">
        <f>datatable[[#This Row],[продажи_]]-datatable[[#This Row],[себестоимость_]]</f>
        <v>5.4137999999999984</v>
      </c>
      <c r="L21235"/>
    </row>
    <row r="21236" spans="2:12" x14ac:dyDescent="0.4">
      <c r="B21236" s="5" t="s">
        <v>69</v>
      </c>
      <c r="C21236" s="5" t="s">
        <v>59</v>
      </c>
      <c r="D21236" s="5" t="s">
        <v>21</v>
      </c>
      <c r="E21236" s="5" t="s">
        <v>10</v>
      </c>
      <c r="F21236" s="6">
        <v>44713</v>
      </c>
      <c r="G21236" s="6" t="str">
        <f>TEXT(datatable[[#This Row],[дата]],"ММ")</f>
        <v>06</v>
      </c>
      <c r="H21236" s="8">
        <v>35.310600000000001</v>
      </c>
      <c r="I21236" s="8">
        <v>24.230699999999995</v>
      </c>
      <c r="J21236" s="8">
        <f>datatable[[#This Row],[продажи_]]-datatable[[#This Row],[себестоимость_]]</f>
        <v>11.079900000000006</v>
      </c>
      <c r="L21236"/>
    </row>
    <row r="21237" spans="2:12" x14ac:dyDescent="0.4">
      <c r="B21237" s="5" t="s">
        <v>69</v>
      </c>
      <c r="C21237" s="5" t="s">
        <v>59</v>
      </c>
      <c r="D21237" s="5" t="s">
        <v>21</v>
      </c>
      <c r="E21237" s="5" t="s">
        <v>10</v>
      </c>
      <c r="F21237" s="6">
        <v>44743</v>
      </c>
      <c r="G21237" s="6" t="str">
        <f>TEXT(datatable[[#This Row],[дата]],"ММ")</f>
        <v>07</v>
      </c>
      <c r="H21237" s="8">
        <v>20.522400000000001</v>
      </c>
      <c r="I21237" s="8">
        <v>12.6876</v>
      </c>
      <c r="J21237" s="8">
        <f>datatable[[#This Row],[продажи_]]-datatable[[#This Row],[себестоимость_]]</f>
        <v>7.8348000000000013</v>
      </c>
      <c r="L21237"/>
    </row>
    <row r="21238" spans="2:12" x14ac:dyDescent="0.4">
      <c r="B21238" s="5" t="s">
        <v>69</v>
      </c>
      <c r="C21238" s="5" t="s">
        <v>59</v>
      </c>
      <c r="D21238" s="5" t="s">
        <v>21</v>
      </c>
      <c r="E21238" s="5" t="s">
        <v>10</v>
      </c>
      <c r="F21238" s="6">
        <v>44774</v>
      </c>
      <c r="G21238" s="6" t="str">
        <f>TEXT(datatable[[#This Row],[дата]],"ММ")</f>
        <v>08</v>
      </c>
      <c r="H21238" s="8">
        <v>22.182300000000001</v>
      </c>
      <c r="I21238" s="8">
        <v>16.039350000000002</v>
      </c>
      <c r="J21238" s="8">
        <f>datatable[[#This Row],[продажи_]]-datatable[[#This Row],[себестоимость_]]</f>
        <v>6.142949999999999</v>
      </c>
      <c r="L21238"/>
    </row>
    <row r="21239" spans="2:12" x14ac:dyDescent="0.4">
      <c r="B21239" s="5" t="s">
        <v>69</v>
      </c>
      <c r="C21239" s="5" t="s">
        <v>59</v>
      </c>
      <c r="D21239" s="5" t="s">
        <v>21</v>
      </c>
      <c r="E21239" s="5" t="s">
        <v>10</v>
      </c>
      <c r="F21239" s="6">
        <v>44805</v>
      </c>
      <c r="G21239" s="6" t="str">
        <f>TEXT(datatable[[#This Row],[дата]],"ММ")</f>
        <v>09</v>
      </c>
      <c r="H21239" s="8">
        <v>25.653000000000002</v>
      </c>
      <c r="I21239" s="8">
        <v>14.388000000000002</v>
      </c>
      <c r="J21239" s="8">
        <f>datatable[[#This Row],[продажи_]]-datatable[[#This Row],[себестоимость_]]</f>
        <v>11.265000000000001</v>
      </c>
      <c r="L21239"/>
    </row>
    <row r="21240" spans="2:12" x14ac:dyDescent="0.4">
      <c r="B21240" s="5" t="s">
        <v>69</v>
      </c>
      <c r="C21240" s="5" t="s">
        <v>59</v>
      </c>
      <c r="D21240" s="5" t="s">
        <v>21</v>
      </c>
      <c r="E21240" s="5" t="s">
        <v>10</v>
      </c>
      <c r="F21240" s="6">
        <v>44835</v>
      </c>
      <c r="G21240" s="6" t="str">
        <f>TEXT(datatable[[#This Row],[дата]],"ММ")</f>
        <v>10</v>
      </c>
      <c r="H21240" s="8">
        <v>39.083100000000002</v>
      </c>
      <c r="I21240" s="8">
        <v>26.552399999999999</v>
      </c>
      <c r="J21240" s="8">
        <f>datatable[[#This Row],[продажи_]]-datatable[[#This Row],[себестоимость_]]</f>
        <v>12.530700000000003</v>
      </c>
      <c r="L21240"/>
    </row>
    <row r="21241" spans="2:12" x14ac:dyDescent="0.4">
      <c r="B21241" s="5" t="s">
        <v>69</v>
      </c>
      <c r="C21241" s="5" t="s">
        <v>59</v>
      </c>
      <c r="D21241" s="5" t="s">
        <v>21</v>
      </c>
      <c r="E21241" s="5" t="s">
        <v>10</v>
      </c>
      <c r="F21241" s="6">
        <v>44866</v>
      </c>
      <c r="G21241" s="6" t="str">
        <f>TEXT(datatable[[#This Row],[дата]],"ММ")</f>
        <v>11</v>
      </c>
      <c r="H21241" s="8">
        <v>39.234000000000002</v>
      </c>
      <c r="I21241" s="8">
        <v>20.617349999999998</v>
      </c>
      <c r="J21241" s="8">
        <f>datatable[[#This Row],[продажи_]]-datatable[[#This Row],[себестоимость_]]</f>
        <v>18.616650000000003</v>
      </c>
      <c r="L21241"/>
    </row>
    <row r="21242" spans="2:12" x14ac:dyDescent="0.4">
      <c r="B21242" s="5" t="s">
        <v>69</v>
      </c>
      <c r="C21242" s="5" t="s">
        <v>59</v>
      </c>
      <c r="D21242" s="5" t="s">
        <v>21</v>
      </c>
      <c r="E21242" s="5" t="s">
        <v>10</v>
      </c>
      <c r="F21242" s="6">
        <v>44896</v>
      </c>
      <c r="G21242" s="6" t="str">
        <f>TEXT(datatable[[#This Row],[дата]],"ММ")</f>
        <v>12</v>
      </c>
      <c r="H21242" s="8">
        <v>31.0854</v>
      </c>
      <c r="I21242" s="8">
        <v>17.069400000000002</v>
      </c>
      <c r="J21242" s="8">
        <f>datatable[[#This Row],[продажи_]]-datatable[[#This Row],[себестоимость_]]</f>
        <v>14.015999999999998</v>
      </c>
      <c r="L21242"/>
    </row>
    <row r="21243" spans="2:12" x14ac:dyDescent="0.4">
      <c r="B21243" s="5" t="s">
        <v>69</v>
      </c>
      <c r="C21243" s="5" t="s">
        <v>59</v>
      </c>
      <c r="D21243" s="5" t="s">
        <v>21</v>
      </c>
      <c r="E21243" s="5" t="s">
        <v>7</v>
      </c>
      <c r="F21243" s="6">
        <v>44562</v>
      </c>
      <c r="G21243" s="6" t="str">
        <f>TEXT(datatable[[#This Row],[дата]],"ММ")</f>
        <v>01</v>
      </c>
      <c r="H21243" s="8">
        <v>2.7719999999999998</v>
      </c>
      <c r="I21243" s="8">
        <v>0.9355500000000001</v>
      </c>
      <c r="J21243" s="8">
        <f>datatable[[#This Row],[продажи_]]-datatable[[#This Row],[себестоимость_]]</f>
        <v>1.8364499999999997</v>
      </c>
      <c r="L21243"/>
    </row>
    <row r="21244" spans="2:12" x14ac:dyDescent="0.4">
      <c r="B21244" s="5" t="s">
        <v>69</v>
      </c>
      <c r="C21244" s="5" t="s">
        <v>59</v>
      </c>
      <c r="D21244" s="5" t="s">
        <v>21</v>
      </c>
      <c r="E21244" s="5" t="s">
        <v>7</v>
      </c>
      <c r="F21244" s="6">
        <v>44593</v>
      </c>
      <c r="G21244" s="6" t="str">
        <f>TEXT(datatable[[#This Row],[дата]],"ММ")</f>
        <v>02</v>
      </c>
      <c r="H21244" s="8">
        <v>5.5369999999999999</v>
      </c>
      <c r="I21244" s="8">
        <v>1.47</v>
      </c>
      <c r="J21244" s="8">
        <f>datatable[[#This Row],[продажи_]]-datatable[[#This Row],[себестоимость_]]</f>
        <v>4.0670000000000002</v>
      </c>
      <c r="L21244"/>
    </row>
    <row r="21245" spans="2:12" x14ac:dyDescent="0.4">
      <c r="B21245" s="5" t="s">
        <v>69</v>
      </c>
      <c r="C21245" s="5" t="s">
        <v>59</v>
      </c>
      <c r="D21245" s="5" t="s">
        <v>21</v>
      </c>
      <c r="E21245" s="5" t="s">
        <v>7</v>
      </c>
      <c r="F21245" s="6">
        <v>44621</v>
      </c>
      <c r="G21245" s="6" t="str">
        <f>TEXT(datatable[[#This Row],[дата]],"ММ")</f>
        <v>03</v>
      </c>
      <c r="H21245" s="8">
        <v>4.8720000000000008</v>
      </c>
      <c r="I21245" s="8">
        <v>1.6967999999999999</v>
      </c>
      <c r="J21245" s="8">
        <f>datatable[[#This Row],[продажи_]]-datatable[[#This Row],[себестоимость_]]</f>
        <v>3.1752000000000011</v>
      </c>
      <c r="L21245"/>
    </row>
    <row r="21246" spans="2:12" x14ac:dyDescent="0.4">
      <c r="B21246" s="5" t="s">
        <v>69</v>
      </c>
      <c r="C21246" s="5" t="s">
        <v>59</v>
      </c>
      <c r="D21246" s="5" t="s">
        <v>21</v>
      </c>
      <c r="E21246" s="5" t="s">
        <v>7</v>
      </c>
      <c r="F21246" s="6">
        <v>44652</v>
      </c>
      <c r="G21246" s="6" t="str">
        <f>TEXT(datatable[[#This Row],[дата]],"ММ")</f>
        <v>04</v>
      </c>
      <c r="H21246" s="8">
        <v>5.782</v>
      </c>
      <c r="I21246" s="8">
        <v>1.6610999999999998</v>
      </c>
      <c r="J21246" s="8">
        <f>datatable[[#This Row],[продажи_]]-datatable[[#This Row],[себестоимость_]]</f>
        <v>4.1209000000000007</v>
      </c>
      <c r="L21246"/>
    </row>
    <row r="21247" spans="2:12" x14ac:dyDescent="0.4">
      <c r="B21247" s="5" t="s">
        <v>69</v>
      </c>
      <c r="C21247" s="5" t="s">
        <v>59</v>
      </c>
      <c r="D21247" s="5" t="s">
        <v>21</v>
      </c>
      <c r="E21247" s="5" t="s">
        <v>7</v>
      </c>
      <c r="F21247" s="6">
        <v>44682</v>
      </c>
      <c r="G21247" s="6" t="str">
        <f>TEXT(datatable[[#This Row],[дата]],"ММ")</f>
        <v>05</v>
      </c>
      <c r="H21247" s="8">
        <v>4.7040000000000006</v>
      </c>
      <c r="I21247" s="8">
        <v>1.4363999999999999</v>
      </c>
      <c r="J21247" s="8">
        <f>datatable[[#This Row],[продажи_]]-datatable[[#This Row],[себестоимость_]]</f>
        <v>3.2676000000000007</v>
      </c>
      <c r="L21247"/>
    </row>
    <row r="21248" spans="2:12" x14ac:dyDescent="0.4">
      <c r="B21248" s="5" t="s">
        <v>69</v>
      </c>
      <c r="C21248" s="5" t="s">
        <v>59</v>
      </c>
      <c r="D21248" s="5" t="s">
        <v>21</v>
      </c>
      <c r="E21248" s="5" t="s">
        <v>7</v>
      </c>
      <c r="F21248" s="6">
        <v>44713</v>
      </c>
      <c r="G21248" s="6" t="str">
        <f>TEXT(datatable[[#This Row],[дата]],"ММ")</f>
        <v>06</v>
      </c>
      <c r="H21248" s="8">
        <v>5.46</v>
      </c>
      <c r="I21248" s="8">
        <v>1.4742000000000002</v>
      </c>
      <c r="J21248" s="8">
        <f>datatable[[#This Row],[продажи_]]-datatable[[#This Row],[себестоимость_]]</f>
        <v>3.9857999999999998</v>
      </c>
      <c r="L21248"/>
    </row>
    <row r="21249" spans="2:12" x14ac:dyDescent="0.4">
      <c r="B21249" s="5" t="s">
        <v>69</v>
      </c>
      <c r="C21249" s="5" t="s">
        <v>59</v>
      </c>
      <c r="D21249" s="5" t="s">
        <v>21</v>
      </c>
      <c r="E21249" s="5" t="s">
        <v>7</v>
      </c>
      <c r="F21249" s="6">
        <v>44743</v>
      </c>
      <c r="G21249" s="6" t="str">
        <f>TEXT(datatable[[#This Row],[дата]],"ММ")</f>
        <v>07</v>
      </c>
      <c r="H21249" s="8">
        <v>2.4640000000000004</v>
      </c>
      <c r="I21249" s="8">
        <v>0.79799999999999993</v>
      </c>
      <c r="J21249" s="8">
        <f>datatable[[#This Row],[продажи_]]-datatable[[#This Row],[себестоимость_]]</f>
        <v>1.6660000000000004</v>
      </c>
      <c r="L21249"/>
    </row>
    <row r="21250" spans="2:12" x14ac:dyDescent="0.4">
      <c r="B21250" s="5" t="s">
        <v>69</v>
      </c>
      <c r="C21250" s="5" t="s">
        <v>59</v>
      </c>
      <c r="D21250" s="5" t="s">
        <v>21</v>
      </c>
      <c r="E21250" s="5" t="s">
        <v>7</v>
      </c>
      <c r="F21250" s="6">
        <v>44774</v>
      </c>
      <c r="G21250" s="6" t="str">
        <f>TEXT(datatable[[#This Row],[дата]],"ММ")</f>
        <v>08</v>
      </c>
      <c r="H21250" s="8">
        <v>2.6774999999999998</v>
      </c>
      <c r="I21250" s="8">
        <v>0.97335000000000005</v>
      </c>
      <c r="J21250" s="8">
        <f>datatable[[#This Row],[продажи_]]-datatable[[#This Row],[себестоимость_]]</f>
        <v>1.7041499999999998</v>
      </c>
      <c r="L21250"/>
    </row>
    <row r="21251" spans="2:12" x14ac:dyDescent="0.4">
      <c r="B21251" s="5" t="s">
        <v>69</v>
      </c>
      <c r="C21251" s="5" t="s">
        <v>59</v>
      </c>
      <c r="D21251" s="5" t="s">
        <v>21</v>
      </c>
      <c r="E21251" s="5" t="s">
        <v>7</v>
      </c>
      <c r="F21251" s="6">
        <v>44805</v>
      </c>
      <c r="G21251" s="6" t="str">
        <f>TEXT(datatable[[#This Row],[дата]],"ММ")</f>
        <v>09</v>
      </c>
      <c r="H21251" s="8">
        <v>2.8000000000000003</v>
      </c>
      <c r="I21251" s="8">
        <v>0.94500000000000006</v>
      </c>
      <c r="J21251" s="8">
        <f>datatable[[#This Row],[продажи_]]-datatable[[#This Row],[себестоимость_]]</f>
        <v>1.8550000000000002</v>
      </c>
      <c r="L21251"/>
    </row>
    <row r="21252" spans="2:12" x14ac:dyDescent="0.4">
      <c r="B21252" s="5" t="s">
        <v>69</v>
      </c>
      <c r="C21252" s="5" t="s">
        <v>59</v>
      </c>
      <c r="D21252" s="5" t="s">
        <v>21</v>
      </c>
      <c r="E21252" s="5" t="s">
        <v>7</v>
      </c>
      <c r="F21252" s="6">
        <v>44835</v>
      </c>
      <c r="G21252" s="6" t="str">
        <f>TEXT(datatable[[#This Row],[дата]],"ММ")</f>
        <v>10</v>
      </c>
      <c r="H21252" s="8">
        <v>4.1160000000000005</v>
      </c>
      <c r="I21252" s="8">
        <v>1.4112</v>
      </c>
      <c r="J21252" s="8">
        <f>datatable[[#This Row],[продажи_]]-datatable[[#This Row],[себестоимость_]]</f>
        <v>2.7048000000000005</v>
      </c>
      <c r="L21252"/>
    </row>
    <row r="21253" spans="2:12" x14ac:dyDescent="0.4">
      <c r="B21253" s="5" t="s">
        <v>69</v>
      </c>
      <c r="C21253" s="5" t="s">
        <v>59</v>
      </c>
      <c r="D21253" s="5" t="s">
        <v>21</v>
      </c>
      <c r="E21253" s="5" t="s">
        <v>7</v>
      </c>
      <c r="F21253" s="6">
        <v>44866</v>
      </c>
      <c r="G21253" s="6" t="str">
        <f>TEXT(datatable[[#This Row],[дата]],"ММ")</f>
        <v>11</v>
      </c>
      <c r="H21253" s="8">
        <v>5.2779999999999996</v>
      </c>
      <c r="I21253" s="8">
        <v>1.26945</v>
      </c>
      <c r="J21253" s="8">
        <f>datatable[[#This Row],[продажи_]]-datatable[[#This Row],[себестоимость_]]</f>
        <v>4.0085499999999996</v>
      </c>
      <c r="L21253"/>
    </row>
    <row r="21254" spans="2:12" x14ac:dyDescent="0.4">
      <c r="B21254" s="5" t="s">
        <v>69</v>
      </c>
      <c r="C21254" s="5" t="s">
        <v>59</v>
      </c>
      <c r="D21254" s="5" t="s">
        <v>21</v>
      </c>
      <c r="E21254" s="5" t="s">
        <v>7</v>
      </c>
      <c r="F21254" s="6">
        <v>44896</v>
      </c>
      <c r="G21254" s="6" t="str">
        <f>TEXT(datatable[[#This Row],[дата]],"ММ")</f>
        <v>12</v>
      </c>
      <c r="H21254" s="8">
        <v>4.9980000000000002</v>
      </c>
      <c r="I21254" s="8">
        <v>1.2726</v>
      </c>
      <c r="J21254" s="8">
        <f>datatable[[#This Row],[продажи_]]-datatable[[#This Row],[себестоимость_]]</f>
        <v>3.7254000000000005</v>
      </c>
      <c r="L21254"/>
    </row>
    <row r="21255" spans="2:12" x14ac:dyDescent="0.4">
      <c r="B21255" s="5" t="s">
        <v>69</v>
      </c>
      <c r="C21255" s="5" t="s">
        <v>59</v>
      </c>
      <c r="D21255" s="5" t="s">
        <v>21</v>
      </c>
      <c r="E21255" s="5" t="s">
        <v>7</v>
      </c>
      <c r="F21255" s="6">
        <v>44562</v>
      </c>
      <c r="G21255" s="6" t="str">
        <f>TEXT(datatable[[#This Row],[дата]],"ММ")</f>
        <v>01</v>
      </c>
      <c r="H21255" s="8">
        <v>2.5838999999999999</v>
      </c>
      <c r="I21255" s="8">
        <v>0.80100000000000005</v>
      </c>
      <c r="J21255" s="8">
        <f>datatable[[#This Row],[продажи_]]-datatable[[#This Row],[себестоимость_]]</f>
        <v>1.7828999999999997</v>
      </c>
      <c r="L21255"/>
    </row>
    <row r="21256" spans="2:12" x14ac:dyDescent="0.4">
      <c r="B21256" s="5" t="s">
        <v>69</v>
      </c>
      <c r="C21256" s="5" t="s">
        <v>59</v>
      </c>
      <c r="D21256" s="5" t="s">
        <v>21</v>
      </c>
      <c r="E21256" s="5" t="s">
        <v>7</v>
      </c>
      <c r="F21256" s="6">
        <v>44593</v>
      </c>
      <c r="G21256" s="6" t="str">
        <f>TEXT(datatable[[#This Row],[дата]],"ММ")</f>
        <v>02</v>
      </c>
      <c r="H21256" s="8">
        <v>4.8314000000000004</v>
      </c>
      <c r="I21256" s="8">
        <v>1.61</v>
      </c>
      <c r="J21256" s="8">
        <f>datatable[[#This Row],[продажи_]]-datatable[[#This Row],[себестоимость_]]</f>
        <v>3.2214</v>
      </c>
      <c r="L21256"/>
    </row>
    <row r="21257" spans="2:12" x14ac:dyDescent="0.4">
      <c r="B21257" s="5" t="s">
        <v>69</v>
      </c>
      <c r="C21257" s="5" t="s">
        <v>59</v>
      </c>
      <c r="D21257" s="5" t="s">
        <v>21</v>
      </c>
      <c r="E21257" s="5" t="s">
        <v>7</v>
      </c>
      <c r="F21257" s="6">
        <v>44621</v>
      </c>
      <c r="G21257" s="6" t="str">
        <f>TEXT(datatable[[#This Row],[дата]],"ММ")</f>
        <v>03</v>
      </c>
      <c r="H21257" s="8">
        <v>5.1040000000000001</v>
      </c>
      <c r="I21257" s="8">
        <v>1.2960000000000003</v>
      </c>
      <c r="J21257" s="8">
        <f>datatable[[#This Row],[продажи_]]-datatable[[#This Row],[себестоимость_]]</f>
        <v>3.8079999999999998</v>
      </c>
      <c r="L21257"/>
    </row>
    <row r="21258" spans="2:12" x14ac:dyDescent="0.4">
      <c r="B21258" s="5" t="s">
        <v>69</v>
      </c>
      <c r="C21258" s="5" t="s">
        <v>59</v>
      </c>
      <c r="D21258" s="5" t="s">
        <v>21</v>
      </c>
      <c r="E21258" s="5" t="s">
        <v>7</v>
      </c>
      <c r="F21258" s="6">
        <v>44652</v>
      </c>
      <c r="G21258" s="6" t="str">
        <f>TEXT(datatable[[#This Row],[дата]],"ММ")</f>
        <v>04</v>
      </c>
      <c r="H21258" s="8">
        <v>3.8976000000000002</v>
      </c>
      <c r="I21258" s="8">
        <v>1.5960000000000001</v>
      </c>
      <c r="J21258" s="8">
        <f>datatable[[#This Row],[продажи_]]-datatable[[#This Row],[себестоимость_]]</f>
        <v>2.3016000000000001</v>
      </c>
      <c r="L21258"/>
    </row>
    <row r="21259" spans="2:12" x14ac:dyDescent="0.4">
      <c r="B21259" s="5" t="s">
        <v>69</v>
      </c>
      <c r="C21259" s="5" t="s">
        <v>59</v>
      </c>
      <c r="D21259" s="5" t="s">
        <v>21</v>
      </c>
      <c r="E21259" s="5" t="s">
        <v>7</v>
      </c>
      <c r="F21259" s="6">
        <v>44682</v>
      </c>
      <c r="G21259" s="6" t="str">
        <f>TEXT(datatable[[#This Row],[дата]],"ММ")</f>
        <v>05</v>
      </c>
      <c r="H21259" s="8">
        <v>3.2364000000000002</v>
      </c>
      <c r="I21259" s="8">
        <v>1.3919999999999999</v>
      </c>
      <c r="J21259" s="8">
        <f>datatable[[#This Row],[продажи_]]-datatable[[#This Row],[себестоимость_]]</f>
        <v>1.8444000000000003</v>
      </c>
      <c r="L21259"/>
    </row>
    <row r="21260" spans="2:12" x14ac:dyDescent="0.4">
      <c r="B21260" s="5" t="s">
        <v>69</v>
      </c>
      <c r="C21260" s="5" t="s">
        <v>59</v>
      </c>
      <c r="D21260" s="5" t="s">
        <v>21</v>
      </c>
      <c r="E21260" s="5" t="s">
        <v>7</v>
      </c>
      <c r="F21260" s="6">
        <v>44713</v>
      </c>
      <c r="G21260" s="6" t="str">
        <f>TEXT(datatable[[#This Row],[дата]],"ММ")</f>
        <v>06</v>
      </c>
      <c r="H21260" s="8">
        <v>3.9585000000000004</v>
      </c>
      <c r="I21260" s="8">
        <v>1.3390000000000002</v>
      </c>
      <c r="J21260" s="8">
        <f>datatable[[#This Row],[продажи_]]-datatable[[#This Row],[себестоимость_]]</f>
        <v>2.6195000000000004</v>
      </c>
      <c r="L21260"/>
    </row>
    <row r="21261" spans="2:12" x14ac:dyDescent="0.4">
      <c r="B21261" s="5" t="s">
        <v>69</v>
      </c>
      <c r="C21261" s="5" t="s">
        <v>59</v>
      </c>
      <c r="D21261" s="5" t="s">
        <v>21</v>
      </c>
      <c r="E21261" s="5" t="s">
        <v>7</v>
      </c>
      <c r="F21261" s="6">
        <v>44743</v>
      </c>
      <c r="G21261" s="6" t="str">
        <f>TEXT(datatable[[#This Row],[дата]],"ММ")</f>
        <v>07</v>
      </c>
      <c r="H21261" s="8">
        <v>2.4127999999999998</v>
      </c>
      <c r="I21261" s="8">
        <v>0.88800000000000012</v>
      </c>
      <c r="J21261" s="8">
        <f>datatable[[#This Row],[продажи_]]-datatable[[#This Row],[себестоимость_]]</f>
        <v>1.5247999999999997</v>
      </c>
      <c r="L21261"/>
    </row>
    <row r="21262" spans="2:12" x14ac:dyDescent="0.4">
      <c r="B21262" s="5" t="s">
        <v>69</v>
      </c>
      <c r="C21262" s="5" t="s">
        <v>59</v>
      </c>
      <c r="D21262" s="5" t="s">
        <v>21</v>
      </c>
      <c r="E21262" s="5" t="s">
        <v>7</v>
      </c>
      <c r="F21262" s="6">
        <v>44774</v>
      </c>
      <c r="G21262" s="6" t="str">
        <f>TEXT(datatable[[#This Row],[дата]],"ММ")</f>
        <v>08</v>
      </c>
      <c r="H21262" s="8">
        <v>2.5316999999999998</v>
      </c>
      <c r="I21262" s="8">
        <v>1.0080000000000002</v>
      </c>
      <c r="J21262" s="8">
        <f>datatable[[#This Row],[продажи_]]-datatable[[#This Row],[себестоимость_]]</f>
        <v>1.5236999999999996</v>
      </c>
      <c r="L21262"/>
    </row>
    <row r="21263" spans="2:12" x14ac:dyDescent="0.4">
      <c r="B21263" s="5" t="s">
        <v>69</v>
      </c>
      <c r="C21263" s="5" t="s">
        <v>59</v>
      </c>
      <c r="D21263" s="5" t="s">
        <v>21</v>
      </c>
      <c r="E21263" s="5" t="s">
        <v>7</v>
      </c>
      <c r="F21263" s="6">
        <v>44805</v>
      </c>
      <c r="G21263" s="6" t="str">
        <f>TEXT(datatable[[#This Row],[дата]],"ММ")</f>
        <v>09</v>
      </c>
      <c r="H21263" s="8">
        <v>2.5230000000000001</v>
      </c>
      <c r="I21263" s="8">
        <v>0.82</v>
      </c>
      <c r="J21263" s="8">
        <f>datatable[[#This Row],[продажи_]]-datatable[[#This Row],[себестоимость_]]</f>
        <v>1.7030000000000003</v>
      </c>
      <c r="L21263"/>
    </row>
    <row r="21264" spans="2:12" x14ac:dyDescent="0.4">
      <c r="B21264" s="5" t="s">
        <v>69</v>
      </c>
      <c r="C21264" s="5" t="s">
        <v>59</v>
      </c>
      <c r="D21264" s="5" t="s">
        <v>21</v>
      </c>
      <c r="E21264" s="5" t="s">
        <v>7</v>
      </c>
      <c r="F21264" s="6">
        <v>44835</v>
      </c>
      <c r="G21264" s="6" t="str">
        <f>TEXT(datatable[[#This Row],[дата]],"ММ")</f>
        <v>10</v>
      </c>
      <c r="H21264" s="8">
        <v>4.0600000000000005</v>
      </c>
      <c r="I21264" s="8">
        <v>1.4700000000000002</v>
      </c>
      <c r="J21264" s="8">
        <f>datatable[[#This Row],[продажи_]]-datatable[[#This Row],[себестоимость_]]</f>
        <v>2.5900000000000003</v>
      </c>
      <c r="L21264"/>
    </row>
    <row r="21265" spans="2:12" x14ac:dyDescent="0.4">
      <c r="B21265" s="5" t="s">
        <v>69</v>
      </c>
      <c r="C21265" s="5" t="s">
        <v>59</v>
      </c>
      <c r="D21265" s="5" t="s">
        <v>21</v>
      </c>
      <c r="E21265" s="5" t="s">
        <v>7</v>
      </c>
      <c r="F21265" s="6">
        <v>44866</v>
      </c>
      <c r="G21265" s="6" t="str">
        <f>TEXT(datatable[[#This Row],[дата]],"ММ")</f>
        <v>11</v>
      </c>
      <c r="H21265" s="8">
        <v>3.3930000000000002</v>
      </c>
      <c r="I21265" s="8">
        <v>1.4430000000000003</v>
      </c>
      <c r="J21265" s="8">
        <f>datatable[[#This Row],[продажи_]]-datatable[[#This Row],[себестоимость_]]</f>
        <v>1.95</v>
      </c>
      <c r="L21265"/>
    </row>
    <row r="21266" spans="2:12" x14ac:dyDescent="0.4">
      <c r="B21266" s="5" t="s">
        <v>69</v>
      </c>
      <c r="C21266" s="5" t="s">
        <v>59</v>
      </c>
      <c r="D21266" s="5" t="s">
        <v>21</v>
      </c>
      <c r="E21266" s="5" t="s">
        <v>7</v>
      </c>
      <c r="F21266" s="6">
        <v>44896</v>
      </c>
      <c r="G21266" s="6" t="str">
        <f>TEXT(datatable[[#This Row],[дата]],"ММ")</f>
        <v>12</v>
      </c>
      <c r="H21266" s="8">
        <v>4.1063999999999998</v>
      </c>
      <c r="I21266" s="8">
        <v>1.3679999999999999</v>
      </c>
      <c r="J21266" s="8">
        <f>datatable[[#This Row],[продажи_]]-datatable[[#This Row],[себестоимость_]]</f>
        <v>2.7383999999999999</v>
      </c>
      <c r="L21266"/>
    </row>
    <row r="21267" spans="2:12" x14ac:dyDescent="0.4">
      <c r="B21267" s="5" t="s">
        <v>69</v>
      </c>
      <c r="C21267" s="5" t="s">
        <v>59</v>
      </c>
      <c r="D21267" s="5" t="s">
        <v>21</v>
      </c>
      <c r="E21267" s="5" t="s">
        <v>7</v>
      </c>
      <c r="F21267" s="6">
        <v>44562</v>
      </c>
      <c r="G21267" s="6" t="str">
        <f>TEXT(datatable[[#This Row],[дата]],"ММ")</f>
        <v>01</v>
      </c>
      <c r="H21267" s="8">
        <v>0.27540000000000003</v>
      </c>
      <c r="I21267" s="8">
        <v>9.5399999999999999E-2</v>
      </c>
      <c r="J21267" s="8">
        <f>datatable[[#This Row],[продажи_]]-datatable[[#This Row],[себестоимость_]]</f>
        <v>0.18000000000000005</v>
      </c>
      <c r="L21267"/>
    </row>
    <row r="21268" spans="2:12" x14ac:dyDescent="0.4">
      <c r="B21268" s="5" t="s">
        <v>69</v>
      </c>
      <c r="C21268" s="5" t="s">
        <v>59</v>
      </c>
      <c r="D21268" s="5" t="s">
        <v>21</v>
      </c>
      <c r="E21268" s="5" t="s">
        <v>7</v>
      </c>
      <c r="F21268" s="6">
        <v>44593</v>
      </c>
      <c r="G21268" s="6" t="str">
        <f>TEXT(datatable[[#This Row],[дата]],"ММ")</f>
        <v>02</v>
      </c>
      <c r="H21268" s="8">
        <v>0.48719999999999997</v>
      </c>
      <c r="I21268" s="8">
        <v>0.1638</v>
      </c>
      <c r="J21268" s="8">
        <f>datatable[[#This Row],[продажи_]]-datatable[[#This Row],[себестоимость_]]</f>
        <v>0.32339999999999997</v>
      </c>
      <c r="L21268"/>
    </row>
    <row r="21269" spans="2:12" x14ac:dyDescent="0.4">
      <c r="B21269" s="5" t="s">
        <v>69</v>
      </c>
      <c r="C21269" s="5" t="s">
        <v>59</v>
      </c>
      <c r="D21269" s="5" t="s">
        <v>21</v>
      </c>
      <c r="E21269" s="5" t="s">
        <v>7</v>
      </c>
      <c r="F21269" s="6">
        <v>44621</v>
      </c>
      <c r="G21269" s="6" t="str">
        <f>TEXT(datatable[[#This Row],[дата]],"ММ")</f>
        <v>03</v>
      </c>
      <c r="H21269" s="8">
        <v>0.40799999999999997</v>
      </c>
      <c r="I21269" s="8">
        <v>0.128</v>
      </c>
      <c r="J21269" s="8">
        <f>datatable[[#This Row],[продажи_]]-datatable[[#This Row],[себестоимость_]]</f>
        <v>0.27999999999999997</v>
      </c>
      <c r="L21269"/>
    </row>
    <row r="21270" spans="2:12" x14ac:dyDescent="0.4">
      <c r="B21270" s="5" t="s">
        <v>69</v>
      </c>
      <c r="C21270" s="5" t="s">
        <v>59</v>
      </c>
      <c r="D21270" s="5" t="s">
        <v>21</v>
      </c>
      <c r="E21270" s="5" t="s">
        <v>7</v>
      </c>
      <c r="F21270" s="6">
        <v>44652</v>
      </c>
      <c r="G21270" s="6" t="str">
        <f>TEXT(datatable[[#This Row],[дата]],"ММ")</f>
        <v>04</v>
      </c>
      <c r="H21270" s="8">
        <v>0.48299999999999993</v>
      </c>
      <c r="I21270" s="8">
        <v>0.12460000000000002</v>
      </c>
      <c r="J21270" s="8">
        <f>datatable[[#This Row],[продажи_]]-datatable[[#This Row],[себестоимость_]]</f>
        <v>0.35839999999999994</v>
      </c>
      <c r="L21270"/>
    </row>
    <row r="21271" spans="2:12" x14ac:dyDescent="0.4">
      <c r="B21271" s="5" t="s">
        <v>69</v>
      </c>
      <c r="C21271" s="5" t="s">
        <v>59</v>
      </c>
      <c r="D21271" s="5" t="s">
        <v>21</v>
      </c>
      <c r="E21271" s="5" t="s">
        <v>7</v>
      </c>
      <c r="F21271" s="6">
        <v>44682</v>
      </c>
      <c r="G21271" s="6" t="str">
        <f>TEXT(datatable[[#This Row],[дата]],"ММ")</f>
        <v>05</v>
      </c>
      <c r="H21271" s="8">
        <v>0.35639999999999999</v>
      </c>
      <c r="I21271" s="8">
        <v>0.1032</v>
      </c>
      <c r="J21271" s="8">
        <f>datatable[[#This Row],[продажи_]]-datatable[[#This Row],[себестоимость_]]</f>
        <v>0.25319999999999998</v>
      </c>
      <c r="L21271"/>
    </row>
    <row r="21272" spans="2:12" x14ac:dyDescent="0.4">
      <c r="B21272" s="5" t="s">
        <v>69</v>
      </c>
      <c r="C21272" s="5" t="s">
        <v>59</v>
      </c>
      <c r="D21272" s="5" t="s">
        <v>21</v>
      </c>
      <c r="E21272" s="5" t="s">
        <v>7</v>
      </c>
      <c r="F21272" s="6">
        <v>44713</v>
      </c>
      <c r="G21272" s="6" t="str">
        <f>TEXT(datatable[[#This Row],[дата]],"ММ")</f>
        <v>06</v>
      </c>
      <c r="H21272" s="8">
        <v>0.35880000000000001</v>
      </c>
      <c r="I21272" s="8">
        <v>0.14300000000000002</v>
      </c>
      <c r="J21272" s="8">
        <f>datatable[[#This Row],[продажи_]]-datatable[[#This Row],[себестоимость_]]</f>
        <v>0.21579999999999999</v>
      </c>
      <c r="L21272"/>
    </row>
    <row r="21273" spans="2:12" x14ac:dyDescent="0.4">
      <c r="B21273" s="5" t="s">
        <v>69</v>
      </c>
      <c r="C21273" s="5" t="s">
        <v>59</v>
      </c>
      <c r="D21273" s="5" t="s">
        <v>21</v>
      </c>
      <c r="E21273" s="5" t="s">
        <v>7</v>
      </c>
      <c r="F21273" s="6">
        <v>44743</v>
      </c>
      <c r="G21273" s="6" t="str">
        <f>TEXT(datatable[[#This Row],[дата]],"ММ")</f>
        <v>07</v>
      </c>
      <c r="H21273" s="8">
        <v>0.20879999999999999</v>
      </c>
      <c r="I21273" s="8">
        <v>7.8399999999999997E-2</v>
      </c>
      <c r="J21273" s="8">
        <f>datatable[[#This Row],[продажи_]]-datatable[[#This Row],[себестоимость_]]</f>
        <v>0.13039999999999999</v>
      </c>
      <c r="L21273"/>
    </row>
    <row r="21274" spans="2:12" x14ac:dyDescent="0.4">
      <c r="B21274" s="5" t="s">
        <v>69</v>
      </c>
      <c r="C21274" s="5" t="s">
        <v>59</v>
      </c>
      <c r="D21274" s="5" t="s">
        <v>21</v>
      </c>
      <c r="E21274" s="5" t="s">
        <v>7</v>
      </c>
      <c r="F21274" s="6">
        <v>44774</v>
      </c>
      <c r="G21274" s="6" t="str">
        <f>TEXT(datatable[[#This Row],[дата]],"ММ")</f>
        <v>08</v>
      </c>
      <c r="H21274" s="8">
        <v>0.31590000000000001</v>
      </c>
      <c r="I21274" s="8">
        <v>8.3699999999999997E-2</v>
      </c>
      <c r="J21274" s="8">
        <f>datatable[[#This Row],[продажи_]]-datatable[[#This Row],[себестоимость_]]</f>
        <v>0.23220000000000002</v>
      </c>
      <c r="L21274"/>
    </row>
    <row r="21275" spans="2:12" x14ac:dyDescent="0.4">
      <c r="B21275" s="5" t="s">
        <v>69</v>
      </c>
      <c r="C21275" s="5" t="s">
        <v>59</v>
      </c>
      <c r="D21275" s="5" t="s">
        <v>21</v>
      </c>
      <c r="E21275" s="5" t="s">
        <v>7</v>
      </c>
      <c r="F21275" s="6">
        <v>44805</v>
      </c>
      <c r="G21275" s="6" t="str">
        <f>TEXT(datatable[[#This Row],[дата]],"ММ")</f>
        <v>09</v>
      </c>
      <c r="H21275" s="8">
        <v>0.315</v>
      </c>
      <c r="I21275" s="8">
        <v>8.0000000000000016E-2</v>
      </c>
      <c r="J21275" s="8">
        <f>datatable[[#This Row],[продажи_]]-datatable[[#This Row],[себестоимость_]]</f>
        <v>0.23499999999999999</v>
      </c>
      <c r="L21275"/>
    </row>
    <row r="21276" spans="2:12" x14ac:dyDescent="0.4">
      <c r="B21276" s="5" t="s">
        <v>69</v>
      </c>
      <c r="C21276" s="5" t="s">
        <v>59</v>
      </c>
      <c r="D21276" s="5" t="s">
        <v>21</v>
      </c>
      <c r="E21276" s="5" t="s">
        <v>7</v>
      </c>
      <c r="F21276" s="6">
        <v>44835</v>
      </c>
      <c r="G21276" s="6" t="str">
        <f>TEXT(datatable[[#This Row],[дата]],"ММ")</f>
        <v>10</v>
      </c>
      <c r="H21276" s="8">
        <v>0.45780000000000004</v>
      </c>
      <c r="I21276" s="8">
        <v>0.15400000000000003</v>
      </c>
      <c r="J21276" s="8">
        <f>datatable[[#This Row],[продажи_]]-datatable[[#This Row],[себестоимость_]]</f>
        <v>0.30380000000000001</v>
      </c>
      <c r="L21276"/>
    </row>
    <row r="21277" spans="2:12" x14ac:dyDescent="0.4">
      <c r="B21277" s="5" t="s">
        <v>69</v>
      </c>
      <c r="C21277" s="5" t="s">
        <v>59</v>
      </c>
      <c r="D21277" s="5" t="s">
        <v>21</v>
      </c>
      <c r="E21277" s="5" t="s">
        <v>7</v>
      </c>
      <c r="F21277" s="6">
        <v>44866</v>
      </c>
      <c r="G21277" s="6" t="str">
        <f>TEXT(datatable[[#This Row],[дата]],"ММ")</f>
        <v>11</v>
      </c>
      <c r="H21277" s="8">
        <v>0.35880000000000001</v>
      </c>
      <c r="I21277" s="8">
        <v>0.14949999999999999</v>
      </c>
      <c r="J21277" s="8">
        <f>datatable[[#This Row],[продажи_]]-datatable[[#This Row],[себестоимость_]]</f>
        <v>0.20930000000000001</v>
      </c>
      <c r="L21277"/>
    </row>
    <row r="21278" spans="2:12" x14ac:dyDescent="0.4">
      <c r="B21278" s="5" t="s">
        <v>69</v>
      </c>
      <c r="C21278" s="5" t="s">
        <v>59</v>
      </c>
      <c r="D21278" s="5" t="s">
        <v>21</v>
      </c>
      <c r="E21278" s="5" t="s">
        <v>7</v>
      </c>
      <c r="F21278" s="6">
        <v>44896</v>
      </c>
      <c r="G21278" s="6" t="str">
        <f>TEXT(datatable[[#This Row],[дата]],"ММ")</f>
        <v>12</v>
      </c>
      <c r="H21278" s="8">
        <v>0.3276</v>
      </c>
      <c r="I21278" s="8">
        <v>0.12720000000000001</v>
      </c>
      <c r="J21278" s="8">
        <f>datatable[[#This Row],[продажи_]]-datatable[[#This Row],[себестоимость_]]</f>
        <v>0.20039999999999999</v>
      </c>
      <c r="L21278"/>
    </row>
    <row r="21279" spans="2:12" x14ac:dyDescent="0.4">
      <c r="B21279" s="5" t="s">
        <v>69</v>
      </c>
      <c r="C21279" s="5" t="s">
        <v>59</v>
      </c>
      <c r="D21279" s="5" t="s">
        <v>21</v>
      </c>
      <c r="E21279" s="5" t="s">
        <v>7</v>
      </c>
      <c r="F21279" s="6">
        <v>44562</v>
      </c>
      <c r="G21279" s="6" t="str">
        <f>TEXT(datatable[[#This Row],[дата]],"ММ")</f>
        <v>01</v>
      </c>
      <c r="H21279" s="8">
        <v>6.4250999999999996</v>
      </c>
      <c r="I21279" s="8">
        <v>1.9683000000000002</v>
      </c>
      <c r="J21279" s="8">
        <f>datatable[[#This Row],[продажи_]]-datatable[[#This Row],[себестоимость_]]</f>
        <v>4.4567999999999994</v>
      </c>
      <c r="L21279"/>
    </row>
    <row r="21280" spans="2:12" x14ac:dyDescent="0.4">
      <c r="B21280" s="5" t="s">
        <v>69</v>
      </c>
      <c r="C21280" s="5" t="s">
        <v>59</v>
      </c>
      <c r="D21280" s="5" t="s">
        <v>21</v>
      </c>
      <c r="E21280" s="5" t="s">
        <v>7</v>
      </c>
      <c r="F21280" s="6">
        <v>44593</v>
      </c>
      <c r="G21280" s="6" t="str">
        <f>TEXT(datatable[[#This Row],[дата]],"ММ")</f>
        <v>02</v>
      </c>
      <c r="H21280" s="8">
        <v>8.6394000000000002</v>
      </c>
      <c r="I21280" s="8">
        <v>3.3642000000000003</v>
      </c>
      <c r="J21280" s="8">
        <f>datatable[[#This Row],[продажи_]]-datatable[[#This Row],[себестоимость_]]</f>
        <v>5.2751999999999999</v>
      </c>
      <c r="L21280"/>
    </row>
    <row r="21281" spans="2:12" x14ac:dyDescent="0.4">
      <c r="B21281" s="5" t="s">
        <v>69</v>
      </c>
      <c r="C21281" s="5" t="s">
        <v>59</v>
      </c>
      <c r="D21281" s="5" t="s">
        <v>21</v>
      </c>
      <c r="E21281" s="5" t="s">
        <v>7</v>
      </c>
      <c r="F21281" s="6">
        <v>44621</v>
      </c>
      <c r="G21281" s="6" t="str">
        <f>TEXT(datatable[[#This Row],[дата]],"ММ")</f>
        <v>03</v>
      </c>
      <c r="H21281" s="8">
        <v>11.5192</v>
      </c>
      <c r="I21281" s="8">
        <v>4.1040000000000001</v>
      </c>
      <c r="J21281" s="8">
        <f>datatable[[#This Row],[продажи_]]-datatable[[#This Row],[себестоимость_]]</f>
        <v>7.4151999999999996</v>
      </c>
      <c r="L21281"/>
    </row>
    <row r="21282" spans="2:12" x14ac:dyDescent="0.4">
      <c r="B21282" s="5" t="s">
        <v>69</v>
      </c>
      <c r="C21282" s="5" t="s">
        <v>59</v>
      </c>
      <c r="D21282" s="5" t="s">
        <v>21</v>
      </c>
      <c r="E21282" s="5" t="s">
        <v>7</v>
      </c>
      <c r="F21282" s="6">
        <v>44652</v>
      </c>
      <c r="G21282" s="6" t="str">
        <f>TEXT(datatable[[#This Row],[дата]],"ММ")</f>
        <v>04</v>
      </c>
      <c r="H21282" s="8">
        <v>7.4536000000000007</v>
      </c>
      <c r="I21282" s="8">
        <v>4.2336000000000009</v>
      </c>
      <c r="J21282" s="8">
        <f>datatable[[#This Row],[продажи_]]-datatable[[#This Row],[себестоимость_]]</f>
        <v>3.2199999999999998</v>
      </c>
      <c r="L21282"/>
    </row>
    <row r="21283" spans="2:12" x14ac:dyDescent="0.4">
      <c r="B21283" s="5" t="s">
        <v>69</v>
      </c>
      <c r="C21283" s="5" t="s">
        <v>59</v>
      </c>
      <c r="D21283" s="5" t="s">
        <v>21</v>
      </c>
      <c r="E21283" s="5" t="s">
        <v>7</v>
      </c>
      <c r="F21283" s="6">
        <v>44682</v>
      </c>
      <c r="G21283" s="6" t="str">
        <f>TEXT(datatable[[#This Row],[дата]],"ММ")</f>
        <v>05</v>
      </c>
      <c r="H21283" s="8">
        <v>7.1873999999999993</v>
      </c>
      <c r="I21283" s="8">
        <v>2.754</v>
      </c>
      <c r="J21283" s="8">
        <f>datatable[[#This Row],[продажи_]]-datatable[[#This Row],[себестоимость_]]</f>
        <v>4.4333999999999989</v>
      </c>
      <c r="L21283"/>
    </row>
    <row r="21284" spans="2:12" x14ac:dyDescent="0.4">
      <c r="B21284" s="5" t="s">
        <v>69</v>
      </c>
      <c r="C21284" s="5" t="s">
        <v>59</v>
      </c>
      <c r="D21284" s="5" t="s">
        <v>21</v>
      </c>
      <c r="E21284" s="5" t="s">
        <v>7</v>
      </c>
      <c r="F21284" s="6">
        <v>44713</v>
      </c>
      <c r="G21284" s="6" t="str">
        <f>TEXT(datatable[[#This Row],[дата]],"ММ")</f>
        <v>06</v>
      </c>
      <c r="H21284" s="8">
        <v>7.7863500000000005</v>
      </c>
      <c r="I21284" s="8">
        <v>4.0014000000000003</v>
      </c>
      <c r="J21284" s="8">
        <f>datatable[[#This Row],[продажи_]]-datatable[[#This Row],[себестоимость_]]</f>
        <v>3.7849500000000003</v>
      </c>
      <c r="L21284"/>
    </row>
    <row r="21285" spans="2:12" x14ac:dyDescent="0.4">
      <c r="B21285" s="5" t="s">
        <v>69</v>
      </c>
      <c r="C21285" s="5" t="s">
        <v>59</v>
      </c>
      <c r="D21285" s="5" t="s">
        <v>21</v>
      </c>
      <c r="E21285" s="5" t="s">
        <v>7</v>
      </c>
      <c r="F21285" s="6">
        <v>44743</v>
      </c>
      <c r="G21285" s="6" t="str">
        <f>TEXT(datatable[[#This Row],[дата]],"ММ")</f>
        <v>07</v>
      </c>
      <c r="H21285" s="8">
        <v>5.6143999999999998</v>
      </c>
      <c r="I21285" s="8">
        <v>2.16</v>
      </c>
      <c r="J21285" s="8">
        <f>datatable[[#This Row],[продажи_]]-datatable[[#This Row],[себестоимость_]]</f>
        <v>3.4543999999999997</v>
      </c>
      <c r="L21285"/>
    </row>
    <row r="21286" spans="2:12" x14ac:dyDescent="0.4">
      <c r="B21286" s="5" t="s">
        <v>69</v>
      </c>
      <c r="C21286" s="5" t="s">
        <v>59</v>
      </c>
      <c r="D21286" s="5" t="s">
        <v>21</v>
      </c>
      <c r="E21286" s="5" t="s">
        <v>7</v>
      </c>
      <c r="F21286" s="6">
        <v>44774</v>
      </c>
      <c r="G21286" s="6" t="str">
        <f>TEXT(datatable[[#This Row],[дата]],"ММ")</f>
        <v>08</v>
      </c>
      <c r="H21286" s="8">
        <v>4.5193500000000002</v>
      </c>
      <c r="I21286" s="8">
        <v>2.4786000000000001</v>
      </c>
      <c r="J21286" s="8">
        <f>datatable[[#This Row],[продажи_]]-datatable[[#This Row],[себестоимость_]]</f>
        <v>2.0407500000000001</v>
      </c>
      <c r="L21286"/>
    </row>
    <row r="21287" spans="2:12" x14ac:dyDescent="0.4">
      <c r="B21287" s="5" t="s">
        <v>69</v>
      </c>
      <c r="C21287" s="5" t="s">
        <v>59</v>
      </c>
      <c r="D21287" s="5" t="s">
        <v>21</v>
      </c>
      <c r="E21287" s="5" t="s">
        <v>7</v>
      </c>
      <c r="F21287" s="6">
        <v>44805</v>
      </c>
      <c r="G21287" s="6" t="str">
        <f>TEXT(datatable[[#This Row],[дата]],"ММ")</f>
        <v>09</v>
      </c>
      <c r="H21287" s="8">
        <v>4.9005000000000001</v>
      </c>
      <c r="I21287" s="8">
        <v>2.3760000000000003</v>
      </c>
      <c r="J21287" s="8">
        <f>datatable[[#This Row],[продажи_]]-datatable[[#This Row],[себестоимость_]]</f>
        <v>2.5244999999999997</v>
      </c>
      <c r="L21287"/>
    </row>
    <row r="21288" spans="2:12" x14ac:dyDescent="0.4">
      <c r="B21288" s="5" t="s">
        <v>69</v>
      </c>
      <c r="C21288" s="5" t="s">
        <v>59</v>
      </c>
      <c r="D21288" s="5" t="s">
        <v>21</v>
      </c>
      <c r="E21288" s="5" t="s">
        <v>7</v>
      </c>
      <c r="F21288" s="6">
        <v>44835</v>
      </c>
      <c r="G21288" s="6" t="str">
        <f>TEXT(datatable[[#This Row],[дата]],"ММ")</f>
        <v>10</v>
      </c>
      <c r="H21288" s="8">
        <v>9.4017000000000017</v>
      </c>
      <c r="I21288" s="8">
        <v>4.0068000000000001</v>
      </c>
      <c r="J21288" s="8">
        <f>datatable[[#This Row],[продажи_]]-datatable[[#This Row],[себестоимость_]]</f>
        <v>5.3949000000000016</v>
      </c>
      <c r="L21288"/>
    </row>
    <row r="21289" spans="2:12" x14ac:dyDescent="0.4">
      <c r="B21289" s="5" t="s">
        <v>69</v>
      </c>
      <c r="C21289" s="5" t="s">
        <v>59</v>
      </c>
      <c r="D21289" s="5" t="s">
        <v>21</v>
      </c>
      <c r="E21289" s="5" t="s">
        <v>7</v>
      </c>
      <c r="F21289" s="6">
        <v>44866</v>
      </c>
      <c r="G21289" s="6" t="str">
        <f>TEXT(datatable[[#This Row],[дата]],"ММ")</f>
        <v>11</v>
      </c>
      <c r="H21289" s="8">
        <v>8.3369</v>
      </c>
      <c r="I21289" s="8">
        <v>3.5802000000000005</v>
      </c>
      <c r="J21289" s="8">
        <f>datatable[[#This Row],[продажи_]]-datatable[[#This Row],[себестоимость_]]</f>
        <v>4.7566999999999995</v>
      </c>
      <c r="L21289"/>
    </row>
    <row r="21290" spans="2:12" x14ac:dyDescent="0.4">
      <c r="B21290" s="5" t="s">
        <v>69</v>
      </c>
      <c r="C21290" s="5" t="s">
        <v>59</v>
      </c>
      <c r="D21290" s="5" t="s">
        <v>21</v>
      </c>
      <c r="E21290" s="5" t="s">
        <v>7</v>
      </c>
      <c r="F21290" s="6">
        <v>44896</v>
      </c>
      <c r="G21290" s="6" t="str">
        <f>TEXT(datatable[[#This Row],[дата]],"ММ")</f>
        <v>12</v>
      </c>
      <c r="H21290" s="8">
        <v>7.1873999999999993</v>
      </c>
      <c r="I21290" s="8">
        <v>3.6612</v>
      </c>
      <c r="J21290" s="8">
        <f>datatable[[#This Row],[продажи_]]-datatable[[#This Row],[себестоимость_]]</f>
        <v>3.5261999999999993</v>
      </c>
      <c r="L21290"/>
    </row>
    <row r="21291" spans="2:12" x14ac:dyDescent="0.4">
      <c r="B21291" s="5" t="s">
        <v>69</v>
      </c>
      <c r="C21291" s="5" t="s">
        <v>59</v>
      </c>
      <c r="D21291" s="5" t="s">
        <v>21</v>
      </c>
      <c r="E21291" s="5" t="s">
        <v>7</v>
      </c>
      <c r="F21291" s="6">
        <v>44562</v>
      </c>
      <c r="G21291" s="6" t="str">
        <f>TEXT(datatable[[#This Row],[дата]],"ММ")</f>
        <v>01</v>
      </c>
      <c r="H21291" s="8">
        <v>5.04495</v>
      </c>
      <c r="I21291" s="8">
        <v>1.5147000000000002</v>
      </c>
      <c r="J21291" s="8">
        <f>datatable[[#This Row],[продажи_]]-datatable[[#This Row],[себестоимость_]]</f>
        <v>3.5302499999999997</v>
      </c>
      <c r="L21291"/>
    </row>
    <row r="21292" spans="2:12" x14ac:dyDescent="0.4">
      <c r="B21292" s="5" t="s">
        <v>69</v>
      </c>
      <c r="C21292" s="5" t="s">
        <v>59</v>
      </c>
      <c r="D21292" s="5" t="s">
        <v>21</v>
      </c>
      <c r="E21292" s="5" t="s">
        <v>7</v>
      </c>
      <c r="F21292" s="6">
        <v>44593</v>
      </c>
      <c r="G21292" s="6" t="str">
        <f>TEXT(datatable[[#This Row],[дата]],"ММ")</f>
        <v>02</v>
      </c>
      <c r="H21292" s="8">
        <v>5.6560000000000006</v>
      </c>
      <c r="I21292" s="8">
        <v>2.3331</v>
      </c>
      <c r="J21292" s="8">
        <f>datatable[[#This Row],[продажи_]]-datatable[[#This Row],[себестоимость_]]</f>
        <v>3.3229000000000006</v>
      </c>
      <c r="L21292"/>
    </row>
    <row r="21293" spans="2:12" x14ac:dyDescent="0.4">
      <c r="B21293" s="5" t="s">
        <v>69</v>
      </c>
      <c r="C21293" s="5" t="s">
        <v>59</v>
      </c>
      <c r="D21293" s="5" t="s">
        <v>21</v>
      </c>
      <c r="E21293" s="5" t="s">
        <v>7</v>
      </c>
      <c r="F21293" s="6">
        <v>44621</v>
      </c>
      <c r="G21293" s="6" t="str">
        <f>TEXT(datatable[[#This Row],[дата]],"ММ")</f>
        <v>03</v>
      </c>
      <c r="H21293" s="8">
        <v>9.2919999999999998</v>
      </c>
      <c r="I21293" s="8">
        <v>2.4024000000000001</v>
      </c>
      <c r="J21293" s="8">
        <f>datatable[[#This Row],[продажи_]]-datatable[[#This Row],[себестоимость_]]</f>
        <v>6.8895999999999997</v>
      </c>
      <c r="L21293"/>
    </row>
    <row r="21294" spans="2:12" x14ac:dyDescent="0.4">
      <c r="B21294" s="5" t="s">
        <v>69</v>
      </c>
      <c r="C21294" s="5" t="s">
        <v>59</v>
      </c>
      <c r="D21294" s="5" t="s">
        <v>21</v>
      </c>
      <c r="E21294" s="5" t="s">
        <v>7</v>
      </c>
      <c r="F21294" s="6">
        <v>44652</v>
      </c>
      <c r="G21294" s="6" t="str">
        <f>TEXT(datatable[[#This Row],[дата]],"ММ")</f>
        <v>04</v>
      </c>
      <c r="H21294" s="8">
        <v>7.1407000000000007</v>
      </c>
      <c r="I21294" s="8">
        <v>1.9865999999999999</v>
      </c>
      <c r="J21294" s="8">
        <f>datatable[[#This Row],[продажи_]]-datatable[[#This Row],[себестоимость_]]</f>
        <v>5.1541000000000006</v>
      </c>
      <c r="L21294"/>
    </row>
    <row r="21295" spans="2:12" x14ac:dyDescent="0.4">
      <c r="B21295" s="5" t="s">
        <v>69</v>
      </c>
      <c r="C21295" s="5" t="s">
        <v>59</v>
      </c>
      <c r="D21295" s="5" t="s">
        <v>21</v>
      </c>
      <c r="E21295" s="5" t="s">
        <v>7</v>
      </c>
      <c r="F21295" s="6">
        <v>44682</v>
      </c>
      <c r="G21295" s="6" t="str">
        <f>TEXT(datatable[[#This Row],[дата]],"ММ")</f>
        <v>05</v>
      </c>
      <c r="H21295" s="8">
        <v>5.1510000000000007</v>
      </c>
      <c r="I21295" s="8">
        <v>2.2967999999999997</v>
      </c>
      <c r="J21295" s="8">
        <f>datatable[[#This Row],[продажи_]]-datatable[[#This Row],[себестоимость_]]</f>
        <v>2.854200000000001</v>
      </c>
      <c r="L21295"/>
    </row>
    <row r="21296" spans="2:12" x14ac:dyDescent="0.4">
      <c r="B21296" s="5" t="s">
        <v>69</v>
      </c>
      <c r="C21296" s="5" t="s">
        <v>59</v>
      </c>
      <c r="D21296" s="5" t="s">
        <v>21</v>
      </c>
      <c r="E21296" s="5" t="s">
        <v>7</v>
      </c>
      <c r="F21296" s="6">
        <v>44713</v>
      </c>
      <c r="G21296" s="6" t="str">
        <f>TEXT(datatable[[#This Row],[дата]],"ММ")</f>
        <v>06</v>
      </c>
      <c r="H21296" s="8">
        <v>6.7619500000000006</v>
      </c>
      <c r="I21296" s="8">
        <v>1.9305000000000001</v>
      </c>
      <c r="J21296" s="8">
        <f>datatable[[#This Row],[продажи_]]-datatable[[#This Row],[себестоимость_]]</f>
        <v>4.8314500000000002</v>
      </c>
      <c r="L21296"/>
    </row>
    <row r="21297" spans="2:12" x14ac:dyDescent="0.4">
      <c r="B21297" s="5" t="s">
        <v>69</v>
      </c>
      <c r="C21297" s="5" t="s">
        <v>59</v>
      </c>
      <c r="D21297" s="5" t="s">
        <v>21</v>
      </c>
      <c r="E21297" s="5" t="s">
        <v>7</v>
      </c>
      <c r="F21297" s="6">
        <v>44743</v>
      </c>
      <c r="G21297" s="6" t="str">
        <f>TEXT(datatable[[#This Row],[дата]],"ММ")</f>
        <v>07</v>
      </c>
      <c r="H21297" s="8">
        <v>4.4844000000000008</v>
      </c>
      <c r="I21297" s="8">
        <v>1.254</v>
      </c>
      <c r="J21297" s="8">
        <f>datatable[[#This Row],[продажи_]]-datatable[[#This Row],[себестоимость_]]</f>
        <v>3.2304000000000008</v>
      </c>
      <c r="L21297"/>
    </row>
    <row r="21298" spans="2:12" x14ac:dyDescent="0.4">
      <c r="B21298" s="5" t="s">
        <v>69</v>
      </c>
      <c r="C21298" s="5" t="s">
        <v>59</v>
      </c>
      <c r="D21298" s="5" t="s">
        <v>21</v>
      </c>
      <c r="E21298" s="5" t="s">
        <v>7</v>
      </c>
      <c r="F21298" s="6">
        <v>44774</v>
      </c>
      <c r="G21298" s="6" t="str">
        <f>TEXT(datatable[[#This Row],[дата]],"ММ")</f>
        <v>08</v>
      </c>
      <c r="H21298" s="8">
        <v>5.3176499999999995</v>
      </c>
      <c r="I21298" s="8">
        <v>1.5889500000000003</v>
      </c>
      <c r="J21298" s="8">
        <f>datatable[[#This Row],[продажи_]]-datatable[[#This Row],[себестоимость_]]</f>
        <v>3.728699999999999</v>
      </c>
      <c r="L21298"/>
    </row>
    <row r="21299" spans="2:12" x14ac:dyDescent="0.4">
      <c r="B21299" s="5" t="s">
        <v>69</v>
      </c>
      <c r="C21299" s="5" t="s">
        <v>59</v>
      </c>
      <c r="D21299" s="5" t="s">
        <v>21</v>
      </c>
      <c r="E21299" s="5" t="s">
        <v>7</v>
      </c>
      <c r="F21299" s="6">
        <v>44805</v>
      </c>
      <c r="G21299" s="6" t="str">
        <f>TEXT(datatable[[#This Row],[дата]],"ММ")</f>
        <v>09</v>
      </c>
      <c r="H21299" s="8">
        <v>4.8984999999999994</v>
      </c>
      <c r="I21299" s="8">
        <v>1.617</v>
      </c>
      <c r="J21299" s="8">
        <f>datatable[[#This Row],[продажи_]]-datatable[[#This Row],[себестоимость_]]</f>
        <v>3.2814999999999994</v>
      </c>
      <c r="L21299"/>
    </row>
    <row r="21300" spans="2:12" x14ac:dyDescent="0.4">
      <c r="B21300" s="5" t="s">
        <v>69</v>
      </c>
      <c r="C21300" s="5" t="s">
        <v>59</v>
      </c>
      <c r="D21300" s="5" t="s">
        <v>21</v>
      </c>
      <c r="E21300" s="5" t="s">
        <v>7</v>
      </c>
      <c r="F21300" s="6">
        <v>44835</v>
      </c>
      <c r="G21300" s="6" t="str">
        <f>TEXT(datatable[[#This Row],[дата]],"ММ")</f>
        <v>10</v>
      </c>
      <c r="H21300" s="8">
        <v>7.1407000000000007</v>
      </c>
      <c r="I21300" s="8">
        <v>2.5872000000000002</v>
      </c>
      <c r="J21300" s="8">
        <f>datatable[[#This Row],[продажи_]]-datatable[[#This Row],[себестоимость_]]</f>
        <v>4.5535000000000005</v>
      </c>
      <c r="L21300"/>
    </row>
    <row r="21301" spans="2:12" x14ac:dyDescent="0.4">
      <c r="B21301" s="5" t="s">
        <v>69</v>
      </c>
      <c r="C21301" s="5" t="s">
        <v>59</v>
      </c>
      <c r="D21301" s="5" t="s">
        <v>21</v>
      </c>
      <c r="E21301" s="5" t="s">
        <v>7</v>
      </c>
      <c r="F21301" s="6">
        <v>44866</v>
      </c>
      <c r="G21301" s="6" t="str">
        <f>TEXT(datatable[[#This Row],[дата]],"ММ")</f>
        <v>11</v>
      </c>
      <c r="H21301" s="8">
        <v>5.2520000000000007</v>
      </c>
      <c r="I21301" s="8">
        <v>2.5096499999999997</v>
      </c>
      <c r="J21301" s="8">
        <f>datatable[[#This Row],[продажи_]]-datatable[[#This Row],[себестоимость_]]</f>
        <v>2.742350000000001</v>
      </c>
      <c r="L21301"/>
    </row>
    <row r="21302" spans="2:12" x14ac:dyDescent="0.4">
      <c r="B21302" s="5" t="s">
        <v>69</v>
      </c>
      <c r="C21302" s="5" t="s">
        <v>59</v>
      </c>
      <c r="D21302" s="5" t="s">
        <v>21</v>
      </c>
      <c r="E21302" s="5" t="s">
        <v>7</v>
      </c>
      <c r="F21302" s="6">
        <v>44896</v>
      </c>
      <c r="G21302" s="6" t="str">
        <f>TEXT(datatable[[#This Row],[дата]],"ММ")</f>
        <v>12</v>
      </c>
      <c r="H21302" s="8">
        <v>5.2722000000000007</v>
      </c>
      <c r="I21302" s="8">
        <v>2.1978</v>
      </c>
      <c r="J21302" s="8">
        <f>datatable[[#This Row],[продажи_]]-datatable[[#This Row],[себестоимость_]]</f>
        <v>3.0744000000000007</v>
      </c>
      <c r="L21302"/>
    </row>
    <row r="21303" spans="2:12" x14ac:dyDescent="0.4">
      <c r="B21303" s="5" t="s">
        <v>69</v>
      </c>
      <c r="C21303" s="5" t="s">
        <v>59</v>
      </c>
      <c r="D21303" s="5" t="s">
        <v>21</v>
      </c>
      <c r="E21303" s="5" t="s">
        <v>7</v>
      </c>
      <c r="F21303" s="6">
        <v>44562</v>
      </c>
      <c r="G21303" s="6" t="str">
        <f>TEXT(datatable[[#This Row],[дата]],"ММ")</f>
        <v>01</v>
      </c>
      <c r="H21303" s="8">
        <v>2.3544000000000005</v>
      </c>
      <c r="I21303" s="8">
        <v>1.0620000000000001</v>
      </c>
      <c r="J21303" s="8">
        <f>datatable[[#This Row],[продажи_]]-datatable[[#This Row],[себестоимость_]]</f>
        <v>1.2924000000000004</v>
      </c>
      <c r="L21303"/>
    </row>
    <row r="21304" spans="2:12" x14ac:dyDescent="0.4">
      <c r="B21304" s="5" t="s">
        <v>69</v>
      </c>
      <c r="C21304" s="5" t="s">
        <v>59</v>
      </c>
      <c r="D21304" s="5" t="s">
        <v>21</v>
      </c>
      <c r="E21304" s="5" t="s">
        <v>7</v>
      </c>
      <c r="F21304" s="6">
        <v>44593</v>
      </c>
      <c r="G21304" s="6" t="str">
        <f>TEXT(datatable[[#This Row],[дата]],"ММ")</f>
        <v>02</v>
      </c>
      <c r="H21304" s="8">
        <v>2.8895999999999997</v>
      </c>
      <c r="I21304" s="8">
        <v>1.5820000000000001</v>
      </c>
      <c r="J21304" s="8">
        <f>datatable[[#This Row],[продажи_]]-datatable[[#This Row],[себестоимость_]]</f>
        <v>1.3075999999999997</v>
      </c>
      <c r="L21304"/>
    </row>
    <row r="21305" spans="2:12" x14ac:dyDescent="0.4">
      <c r="B21305" s="5" t="s">
        <v>69</v>
      </c>
      <c r="C21305" s="5" t="s">
        <v>59</v>
      </c>
      <c r="D21305" s="5" t="s">
        <v>21</v>
      </c>
      <c r="E21305" s="5" t="s">
        <v>7</v>
      </c>
      <c r="F21305" s="6">
        <v>44621</v>
      </c>
      <c r="G21305" s="6" t="str">
        <f>TEXT(datatable[[#This Row],[дата]],"ММ")</f>
        <v>03</v>
      </c>
      <c r="H21305" s="8">
        <v>3.456</v>
      </c>
      <c r="I21305" s="8">
        <v>1.7280000000000002</v>
      </c>
      <c r="J21305" s="8">
        <f>datatable[[#This Row],[продажи_]]-datatable[[#This Row],[себестоимость_]]</f>
        <v>1.7279999999999998</v>
      </c>
      <c r="L21305"/>
    </row>
    <row r="21306" spans="2:12" x14ac:dyDescent="0.4">
      <c r="B21306" s="5" t="s">
        <v>69</v>
      </c>
      <c r="C21306" s="5" t="s">
        <v>59</v>
      </c>
      <c r="D21306" s="5" t="s">
        <v>21</v>
      </c>
      <c r="E21306" s="5" t="s">
        <v>7</v>
      </c>
      <c r="F21306" s="6">
        <v>44652</v>
      </c>
      <c r="G21306" s="6" t="str">
        <f>TEXT(datatable[[#This Row],[дата]],"ММ")</f>
        <v>04</v>
      </c>
      <c r="H21306" s="8">
        <v>3.7967999999999993</v>
      </c>
      <c r="I21306" s="8">
        <v>1.6240000000000001</v>
      </c>
      <c r="J21306" s="8">
        <f>datatable[[#This Row],[продажи_]]-datatable[[#This Row],[себестоимость_]]</f>
        <v>2.1727999999999992</v>
      </c>
      <c r="L21306"/>
    </row>
    <row r="21307" spans="2:12" x14ac:dyDescent="0.4">
      <c r="B21307" s="5" t="s">
        <v>69</v>
      </c>
      <c r="C21307" s="5" t="s">
        <v>59</v>
      </c>
      <c r="D21307" s="5" t="s">
        <v>21</v>
      </c>
      <c r="E21307" s="5" t="s">
        <v>7</v>
      </c>
      <c r="F21307" s="6">
        <v>44682</v>
      </c>
      <c r="G21307" s="6" t="str">
        <f>TEXT(datatable[[#This Row],[дата]],"ММ")</f>
        <v>05</v>
      </c>
      <c r="H21307" s="8">
        <v>3.456</v>
      </c>
      <c r="I21307" s="8">
        <v>1.3919999999999999</v>
      </c>
      <c r="J21307" s="8">
        <f>datatable[[#This Row],[продажи_]]-datatable[[#This Row],[себестоимость_]]</f>
        <v>2.0640000000000001</v>
      </c>
      <c r="L21307"/>
    </row>
    <row r="21308" spans="2:12" x14ac:dyDescent="0.4">
      <c r="B21308" s="5" t="s">
        <v>69</v>
      </c>
      <c r="C21308" s="5" t="s">
        <v>59</v>
      </c>
      <c r="D21308" s="5" t="s">
        <v>21</v>
      </c>
      <c r="E21308" s="5" t="s">
        <v>7</v>
      </c>
      <c r="F21308" s="6">
        <v>44713</v>
      </c>
      <c r="G21308" s="6" t="str">
        <f>TEXT(datatable[[#This Row],[дата]],"ММ")</f>
        <v>06</v>
      </c>
      <c r="H21308" s="8">
        <v>3.3072000000000004</v>
      </c>
      <c r="I21308" s="8">
        <v>1.5209999999999999</v>
      </c>
      <c r="J21308" s="8">
        <f>datatable[[#This Row],[продажи_]]-datatable[[#This Row],[себестоимость_]]</f>
        <v>1.7862000000000005</v>
      </c>
      <c r="L21308"/>
    </row>
    <row r="21309" spans="2:12" x14ac:dyDescent="0.4">
      <c r="B21309" s="5" t="s">
        <v>69</v>
      </c>
      <c r="C21309" s="5" t="s">
        <v>59</v>
      </c>
      <c r="D21309" s="5" t="s">
        <v>21</v>
      </c>
      <c r="E21309" s="5" t="s">
        <v>7</v>
      </c>
      <c r="F21309" s="6">
        <v>44743</v>
      </c>
      <c r="G21309" s="6" t="str">
        <f>TEXT(datatable[[#This Row],[дата]],"ММ")</f>
        <v>07</v>
      </c>
      <c r="H21309" s="8">
        <v>1.92</v>
      </c>
      <c r="I21309" s="8">
        <v>0.88000000000000012</v>
      </c>
      <c r="J21309" s="8">
        <f>datatable[[#This Row],[продажи_]]-datatable[[#This Row],[себестоимость_]]</f>
        <v>1.0399999999999998</v>
      </c>
      <c r="L21309"/>
    </row>
    <row r="21310" spans="2:12" x14ac:dyDescent="0.4">
      <c r="B21310" s="5" t="s">
        <v>69</v>
      </c>
      <c r="C21310" s="5" t="s">
        <v>59</v>
      </c>
      <c r="D21310" s="5" t="s">
        <v>21</v>
      </c>
      <c r="E21310" s="5" t="s">
        <v>7</v>
      </c>
      <c r="F21310" s="6">
        <v>44774</v>
      </c>
      <c r="G21310" s="6" t="str">
        <f>TEXT(datatable[[#This Row],[дата]],"ММ")</f>
        <v>08</v>
      </c>
      <c r="H21310" s="8">
        <v>2.484</v>
      </c>
      <c r="I21310" s="8">
        <v>0.78300000000000003</v>
      </c>
      <c r="J21310" s="8">
        <f>datatable[[#This Row],[продажи_]]-datatable[[#This Row],[себестоимость_]]</f>
        <v>1.7010000000000001</v>
      </c>
      <c r="L21310"/>
    </row>
    <row r="21311" spans="2:12" x14ac:dyDescent="0.4">
      <c r="B21311" s="5" t="s">
        <v>69</v>
      </c>
      <c r="C21311" s="5" t="s">
        <v>59</v>
      </c>
      <c r="D21311" s="5" t="s">
        <v>21</v>
      </c>
      <c r="E21311" s="5" t="s">
        <v>7</v>
      </c>
      <c r="F21311" s="6">
        <v>44805</v>
      </c>
      <c r="G21311" s="6" t="str">
        <f>TEXT(datatable[[#This Row],[дата]],"ММ")</f>
        <v>09</v>
      </c>
      <c r="H21311" s="8">
        <v>2.2080000000000002</v>
      </c>
      <c r="I21311" s="8">
        <v>1.08</v>
      </c>
      <c r="J21311" s="8">
        <f>datatable[[#This Row],[продажи_]]-datatable[[#This Row],[себестоимость_]]</f>
        <v>1.1280000000000001</v>
      </c>
      <c r="L21311"/>
    </row>
    <row r="21312" spans="2:12" x14ac:dyDescent="0.4">
      <c r="B21312" s="5" t="s">
        <v>69</v>
      </c>
      <c r="C21312" s="5" t="s">
        <v>59</v>
      </c>
      <c r="D21312" s="5" t="s">
        <v>21</v>
      </c>
      <c r="E21312" s="5" t="s">
        <v>7</v>
      </c>
      <c r="F21312" s="6">
        <v>44835</v>
      </c>
      <c r="G21312" s="6" t="str">
        <f>TEXT(datatable[[#This Row],[дата]],"ММ")</f>
        <v>10</v>
      </c>
      <c r="H21312" s="8">
        <v>3.6960000000000002</v>
      </c>
      <c r="I21312" s="8">
        <v>1.1760000000000002</v>
      </c>
      <c r="J21312" s="8">
        <f>datatable[[#This Row],[продажи_]]-datatable[[#This Row],[себестоимость_]]</f>
        <v>2.52</v>
      </c>
      <c r="L21312"/>
    </row>
    <row r="21313" spans="2:12" x14ac:dyDescent="0.4">
      <c r="B21313" s="5" t="s">
        <v>69</v>
      </c>
      <c r="C21313" s="5" t="s">
        <v>59</v>
      </c>
      <c r="D21313" s="5" t="s">
        <v>21</v>
      </c>
      <c r="E21313" s="5" t="s">
        <v>7</v>
      </c>
      <c r="F21313" s="6">
        <v>44866</v>
      </c>
      <c r="G21313" s="6" t="str">
        <f>TEXT(datatable[[#This Row],[дата]],"ММ")</f>
        <v>11</v>
      </c>
      <c r="H21313" s="8">
        <v>3.12</v>
      </c>
      <c r="I21313" s="8">
        <v>1.3910000000000002</v>
      </c>
      <c r="J21313" s="8">
        <f>datatable[[#This Row],[продажи_]]-datatable[[#This Row],[себестоимость_]]</f>
        <v>1.7289999999999999</v>
      </c>
      <c r="L21313"/>
    </row>
    <row r="21314" spans="2:12" x14ac:dyDescent="0.4">
      <c r="B21314" s="5" t="s">
        <v>69</v>
      </c>
      <c r="C21314" s="5" t="s">
        <v>59</v>
      </c>
      <c r="D21314" s="5" t="s">
        <v>21</v>
      </c>
      <c r="E21314" s="5" t="s">
        <v>7</v>
      </c>
      <c r="F21314" s="6">
        <v>44896</v>
      </c>
      <c r="G21314" s="6" t="str">
        <f>TEXT(datatable[[#This Row],[дата]],"ММ")</f>
        <v>12</v>
      </c>
      <c r="H21314" s="8">
        <v>3.1104000000000003</v>
      </c>
      <c r="I21314" s="8">
        <v>1.2</v>
      </c>
      <c r="J21314" s="8">
        <f>datatable[[#This Row],[продажи_]]-datatable[[#This Row],[себестоимость_]]</f>
        <v>1.9104000000000003</v>
      </c>
      <c r="L21314"/>
    </row>
    <row r="21315" spans="2:12" x14ac:dyDescent="0.4">
      <c r="B21315" s="5" t="s">
        <v>65</v>
      </c>
      <c r="C21315" s="5" t="s">
        <v>58</v>
      </c>
      <c r="D21315" s="5" t="s">
        <v>22</v>
      </c>
      <c r="E21315" s="5" t="s">
        <v>60</v>
      </c>
      <c r="F21315" s="6">
        <v>44562</v>
      </c>
      <c r="G21315" s="6" t="str">
        <f>TEXT(datatable[[#This Row],[дата]],"ММ")</f>
        <v>01</v>
      </c>
      <c r="H21315" s="8">
        <v>48.935250000000003</v>
      </c>
      <c r="I21315" s="8">
        <v>24.951599999999999</v>
      </c>
      <c r="J21315" s="8">
        <f>datatable[[#This Row],[продажи_]]-datatable[[#This Row],[себестоимость_]]</f>
        <v>23.983650000000004</v>
      </c>
      <c r="L21315"/>
    </row>
    <row r="21316" spans="2:12" x14ac:dyDescent="0.4">
      <c r="B21316" s="5" t="s">
        <v>65</v>
      </c>
      <c r="C21316" s="5" t="s">
        <v>58</v>
      </c>
      <c r="D21316" s="5" t="s">
        <v>22</v>
      </c>
      <c r="E21316" s="5" t="s">
        <v>60</v>
      </c>
      <c r="F21316" s="6">
        <v>44593</v>
      </c>
      <c r="G21316" s="6" t="str">
        <f>TEXT(datatable[[#This Row],[дата]],"ММ")</f>
        <v>02</v>
      </c>
      <c r="H21316" s="8">
        <v>81.140500000000003</v>
      </c>
      <c r="I21316" s="8">
        <v>39.148199999999996</v>
      </c>
      <c r="J21316" s="8">
        <f>datatable[[#This Row],[продажи_]]-datatable[[#This Row],[себестоимость_]]</f>
        <v>41.992300000000007</v>
      </c>
      <c r="L21316"/>
    </row>
    <row r="21317" spans="2:12" x14ac:dyDescent="0.4">
      <c r="B21317" s="5" t="s">
        <v>65</v>
      </c>
      <c r="C21317" s="5" t="s">
        <v>58</v>
      </c>
      <c r="D21317" s="5" t="s">
        <v>22</v>
      </c>
      <c r="E21317" s="5" t="s">
        <v>60</v>
      </c>
      <c r="F21317" s="6">
        <v>44621</v>
      </c>
      <c r="G21317" s="6" t="str">
        <f>TEXT(datatable[[#This Row],[дата]],"ММ")</f>
        <v>03</v>
      </c>
      <c r="H21317" s="8">
        <v>99.424000000000007</v>
      </c>
      <c r="I21317" s="8">
        <v>38.24</v>
      </c>
      <c r="J21317" s="8">
        <f>datatable[[#This Row],[продажи_]]-datatable[[#This Row],[себестоимость_]]</f>
        <v>61.184000000000005</v>
      </c>
      <c r="L21317"/>
    </row>
    <row r="21318" spans="2:12" x14ac:dyDescent="0.4">
      <c r="B21318" s="5" t="s">
        <v>65</v>
      </c>
      <c r="C21318" s="5" t="s">
        <v>58</v>
      </c>
      <c r="D21318" s="5" t="s">
        <v>22</v>
      </c>
      <c r="E21318" s="5" t="s">
        <v>60</v>
      </c>
      <c r="F21318" s="6">
        <v>44652</v>
      </c>
      <c r="G21318" s="6" t="str">
        <f>TEXT(datatable[[#This Row],[дата]],"ММ")</f>
        <v>04</v>
      </c>
      <c r="H21318" s="8">
        <v>89.505500000000012</v>
      </c>
      <c r="I21318" s="8">
        <v>33.794600000000003</v>
      </c>
      <c r="J21318" s="8">
        <f>datatable[[#This Row],[продажи_]]-datatable[[#This Row],[себестоимость_]]</f>
        <v>55.710900000000009</v>
      </c>
      <c r="L21318"/>
    </row>
    <row r="21319" spans="2:12" x14ac:dyDescent="0.4">
      <c r="B21319" s="5" t="s">
        <v>65</v>
      </c>
      <c r="C21319" s="5" t="s">
        <v>58</v>
      </c>
      <c r="D21319" s="5" t="s">
        <v>22</v>
      </c>
      <c r="E21319" s="5" t="s">
        <v>60</v>
      </c>
      <c r="F21319" s="6">
        <v>44682</v>
      </c>
      <c r="G21319" s="6" t="str">
        <f>TEXT(datatable[[#This Row],[дата]],"ММ")</f>
        <v>05</v>
      </c>
      <c r="H21319" s="8">
        <v>63.813000000000002</v>
      </c>
      <c r="I21319" s="8">
        <v>25.525200000000002</v>
      </c>
      <c r="J21319" s="8">
        <f>datatable[[#This Row],[продажи_]]-datatable[[#This Row],[себестоимость_]]</f>
        <v>38.287800000000004</v>
      </c>
      <c r="L21319"/>
    </row>
    <row r="21320" spans="2:12" x14ac:dyDescent="0.4">
      <c r="B21320" s="5" t="s">
        <v>65</v>
      </c>
      <c r="C21320" s="5" t="s">
        <v>58</v>
      </c>
      <c r="D21320" s="5" t="s">
        <v>22</v>
      </c>
      <c r="E21320" s="5" t="s">
        <v>60</v>
      </c>
      <c r="F21320" s="6">
        <v>44713</v>
      </c>
      <c r="G21320" s="6" t="str">
        <f>TEXT(datatable[[#This Row],[дата]],"ММ")</f>
        <v>06</v>
      </c>
      <c r="H21320" s="8">
        <v>91.656499999999994</v>
      </c>
      <c r="I21320" s="8">
        <v>34.798400000000001</v>
      </c>
      <c r="J21320" s="8">
        <f>datatable[[#This Row],[продажи_]]-datatable[[#This Row],[себестоимость_]]</f>
        <v>56.858099999999993</v>
      </c>
      <c r="L21320"/>
    </row>
    <row r="21321" spans="2:12" x14ac:dyDescent="0.4">
      <c r="B21321" s="5" t="s">
        <v>65</v>
      </c>
      <c r="C21321" s="5" t="s">
        <v>58</v>
      </c>
      <c r="D21321" s="5" t="s">
        <v>22</v>
      </c>
      <c r="E21321" s="5" t="s">
        <v>60</v>
      </c>
      <c r="F21321" s="6">
        <v>44743</v>
      </c>
      <c r="G21321" s="6" t="str">
        <f>TEXT(datatable[[#This Row],[дата]],"ММ")</f>
        <v>07</v>
      </c>
      <c r="H21321" s="8">
        <v>42.064000000000007</v>
      </c>
      <c r="I21321" s="8">
        <v>19.502400000000002</v>
      </c>
      <c r="J21321" s="8">
        <f>datatable[[#This Row],[продажи_]]-datatable[[#This Row],[себестоимость_]]</f>
        <v>22.561600000000006</v>
      </c>
      <c r="L21321"/>
    </row>
    <row r="21322" spans="2:12" x14ac:dyDescent="0.4">
      <c r="B21322" s="5" t="s">
        <v>65</v>
      </c>
      <c r="C21322" s="5" t="s">
        <v>58</v>
      </c>
      <c r="D21322" s="5" t="s">
        <v>22</v>
      </c>
      <c r="E21322" s="5" t="s">
        <v>60</v>
      </c>
      <c r="F21322" s="6">
        <v>44774</v>
      </c>
      <c r="G21322" s="6" t="str">
        <f>TEXT(datatable[[#This Row],[дата]],"ММ")</f>
        <v>08</v>
      </c>
      <c r="H21322" s="8">
        <v>59.690250000000006</v>
      </c>
      <c r="I21322" s="8">
        <v>21.294900000000002</v>
      </c>
      <c r="J21322" s="8">
        <f>datatable[[#This Row],[продажи_]]-datatable[[#This Row],[себестоимость_]]</f>
        <v>38.395350000000008</v>
      </c>
      <c r="L21322"/>
    </row>
    <row r="21323" spans="2:12" x14ac:dyDescent="0.4">
      <c r="B21323" s="5" t="s">
        <v>65</v>
      </c>
      <c r="C21323" s="5" t="s">
        <v>58</v>
      </c>
      <c r="D21323" s="5" t="s">
        <v>22</v>
      </c>
      <c r="E21323" s="5" t="s">
        <v>60</v>
      </c>
      <c r="F21323" s="6">
        <v>44805</v>
      </c>
      <c r="G21323" s="6" t="str">
        <f>TEXT(datatable[[#This Row],[дата]],"ММ")</f>
        <v>09</v>
      </c>
      <c r="H21323" s="8">
        <v>56.762499999999996</v>
      </c>
      <c r="I21323" s="8">
        <v>22.944000000000003</v>
      </c>
      <c r="J21323" s="8">
        <f>datatable[[#This Row],[продажи_]]-datatable[[#This Row],[себестоимость_]]</f>
        <v>33.818499999999993</v>
      </c>
      <c r="L21323"/>
    </row>
    <row r="21324" spans="2:12" x14ac:dyDescent="0.4">
      <c r="B21324" s="5" t="s">
        <v>65</v>
      </c>
      <c r="C21324" s="5" t="s">
        <v>58</v>
      </c>
      <c r="D21324" s="5" t="s">
        <v>22</v>
      </c>
      <c r="E21324" s="5" t="s">
        <v>60</v>
      </c>
      <c r="F21324" s="6">
        <v>44835</v>
      </c>
      <c r="G21324" s="6" t="str">
        <f>TEXT(datatable[[#This Row],[дата]],"ММ")</f>
        <v>10</v>
      </c>
      <c r="H21324" s="8">
        <v>95.361000000000004</v>
      </c>
      <c r="I21324" s="8">
        <v>34.463799999999999</v>
      </c>
      <c r="J21324" s="8">
        <f>datatable[[#This Row],[продажи_]]-datatable[[#This Row],[себестоимость_]]</f>
        <v>60.897200000000005</v>
      </c>
      <c r="L21324"/>
    </row>
    <row r="21325" spans="2:12" x14ac:dyDescent="0.4">
      <c r="B21325" s="5" t="s">
        <v>65</v>
      </c>
      <c r="C21325" s="5" t="s">
        <v>58</v>
      </c>
      <c r="D21325" s="5" t="s">
        <v>22</v>
      </c>
      <c r="E21325" s="5" t="s">
        <v>60</v>
      </c>
      <c r="F21325" s="6">
        <v>44866</v>
      </c>
      <c r="G21325" s="6" t="str">
        <f>TEXT(datatable[[#This Row],[дата]],"ММ")</f>
        <v>11</v>
      </c>
      <c r="H21325" s="8">
        <v>86.996000000000009</v>
      </c>
      <c r="I21325" s="8">
        <v>32.002099999999999</v>
      </c>
      <c r="J21325" s="8">
        <f>datatable[[#This Row],[продажи_]]-datatable[[#This Row],[себестоимость_]]</f>
        <v>54.993900000000011</v>
      </c>
      <c r="L21325"/>
    </row>
    <row r="21326" spans="2:12" x14ac:dyDescent="0.4">
      <c r="B21326" s="5" t="s">
        <v>65</v>
      </c>
      <c r="C21326" s="5" t="s">
        <v>58</v>
      </c>
      <c r="D21326" s="5" t="s">
        <v>22</v>
      </c>
      <c r="E21326" s="5" t="s">
        <v>60</v>
      </c>
      <c r="F21326" s="6">
        <v>44896</v>
      </c>
      <c r="G21326" s="6" t="str">
        <f>TEXT(datatable[[#This Row],[дата]],"ММ")</f>
        <v>12</v>
      </c>
      <c r="H21326" s="8">
        <v>86.04</v>
      </c>
      <c r="I21326" s="8">
        <v>33.842399999999998</v>
      </c>
      <c r="J21326" s="8">
        <f>datatable[[#This Row],[продажи_]]-datatable[[#This Row],[себестоимость_]]</f>
        <v>52.197600000000008</v>
      </c>
      <c r="L21326"/>
    </row>
    <row r="21327" spans="2:12" x14ac:dyDescent="0.4">
      <c r="B21327" s="5" t="s">
        <v>65</v>
      </c>
      <c r="C21327" s="5" t="s">
        <v>58</v>
      </c>
      <c r="D21327" s="5" t="s">
        <v>22</v>
      </c>
      <c r="E21327" s="5" t="s">
        <v>8</v>
      </c>
      <c r="F21327" s="6">
        <v>44562</v>
      </c>
      <c r="G21327" s="6" t="str">
        <f>TEXT(datatable[[#This Row],[дата]],"ММ")</f>
        <v>01</v>
      </c>
      <c r="H21327" s="8">
        <v>33.344999999999999</v>
      </c>
      <c r="I21327" s="8">
        <v>31.730399999999999</v>
      </c>
      <c r="J21327" s="8">
        <f>datatable[[#This Row],[продажи_]]-datatable[[#This Row],[себестоимость_]]</f>
        <v>1.6145999999999994</v>
      </c>
      <c r="L21327"/>
    </row>
    <row r="21328" spans="2:12" x14ac:dyDescent="0.4">
      <c r="B21328" s="5" t="s">
        <v>65</v>
      </c>
      <c r="C21328" s="5" t="s">
        <v>58</v>
      </c>
      <c r="D21328" s="5" t="s">
        <v>22</v>
      </c>
      <c r="E21328" s="5" t="s">
        <v>8</v>
      </c>
      <c r="F21328" s="6">
        <v>44593</v>
      </c>
      <c r="G21328" s="6" t="str">
        <f>TEXT(datatable[[#This Row],[дата]],"ММ")</f>
        <v>02</v>
      </c>
      <c r="H21328" s="8">
        <v>57.876000000000005</v>
      </c>
      <c r="I21328" s="8">
        <v>49.795199999999994</v>
      </c>
      <c r="J21328" s="8">
        <f>datatable[[#This Row],[продажи_]]-datatable[[#This Row],[себестоимость_]]</f>
        <v>8.0808000000000106</v>
      </c>
      <c r="L21328"/>
    </row>
    <row r="21329" spans="2:12" x14ac:dyDescent="0.4">
      <c r="B21329" s="5" t="s">
        <v>65</v>
      </c>
      <c r="C21329" s="5" t="s">
        <v>58</v>
      </c>
      <c r="D21329" s="5" t="s">
        <v>22</v>
      </c>
      <c r="E21329" s="5" t="s">
        <v>8</v>
      </c>
      <c r="F21329" s="6">
        <v>44621</v>
      </c>
      <c r="G21329" s="6" t="str">
        <f>TEXT(datatable[[#This Row],[дата]],"ММ")</f>
        <v>03</v>
      </c>
      <c r="H21329" s="8">
        <v>59.279999999999994</v>
      </c>
      <c r="I21329" s="8">
        <v>54.912000000000006</v>
      </c>
      <c r="J21329" s="8">
        <f>datatable[[#This Row],[продажи_]]-datatable[[#This Row],[себестоимость_]]</f>
        <v>4.3679999999999879</v>
      </c>
      <c r="L21329"/>
    </row>
    <row r="21330" spans="2:12" x14ac:dyDescent="0.4">
      <c r="B21330" s="5" t="s">
        <v>65</v>
      </c>
      <c r="C21330" s="5" t="s">
        <v>58</v>
      </c>
      <c r="D21330" s="5" t="s">
        <v>22</v>
      </c>
      <c r="E21330" s="5" t="s">
        <v>8</v>
      </c>
      <c r="F21330" s="6">
        <v>44652</v>
      </c>
      <c r="G21330" s="6" t="str">
        <f>TEXT(datatable[[#This Row],[дата]],"ММ")</f>
        <v>04</v>
      </c>
      <c r="H21330" s="8">
        <v>61.152000000000008</v>
      </c>
      <c r="I21330" s="8">
        <v>34.944000000000003</v>
      </c>
      <c r="J21330" s="8">
        <f>datatable[[#This Row],[продажи_]]-datatable[[#This Row],[себестоимость_]]</f>
        <v>26.208000000000006</v>
      </c>
      <c r="L21330"/>
    </row>
    <row r="21331" spans="2:12" x14ac:dyDescent="0.4">
      <c r="B21331" s="5" t="s">
        <v>65</v>
      </c>
      <c r="C21331" s="5" t="s">
        <v>58</v>
      </c>
      <c r="D21331" s="5" t="s">
        <v>22</v>
      </c>
      <c r="E21331" s="5" t="s">
        <v>8</v>
      </c>
      <c r="F21331" s="6">
        <v>44682</v>
      </c>
      <c r="G21331" s="6" t="str">
        <f>TEXT(datatable[[#This Row],[дата]],"ММ")</f>
        <v>05</v>
      </c>
      <c r="H21331" s="8">
        <v>50.076000000000008</v>
      </c>
      <c r="I21331" s="8">
        <v>40.435200000000002</v>
      </c>
      <c r="J21331" s="8">
        <f>datatable[[#This Row],[продажи_]]-datatable[[#This Row],[себестоимость_]]</f>
        <v>9.6408000000000058</v>
      </c>
      <c r="L21331"/>
    </row>
    <row r="21332" spans="2:12" x14ac:dyDescent="0.4">
      <c r="B21332" s="5" t="s">
        <v>65</v>
      </c>
      <c r="C21332" s="5" t="s">
        <v>58</v>
      </c>
      <c r="D21332" s="5" t="s">
        <v>22</v>
      </c>
      <c r="E21332" s="5" t="s">
        <v>8</v>
      </c>
      <c r="F21332" s="6">
        <v>44713</v>
      </c>
      <c r="G21332" s="6" t="str">
        <f>TEXT(datatable[[#This Row],[дата]],"ММ")</f>
        <v>06</v>
      </c>
      <c r="H21332" s="8">
        <v>44.616</v>
      </c>
      <c r="I21332" s="8">
        <v>40.154400000000003</v>
      </c>
      <c r="J21332" s="8">
        <f>datatable[[#This Row],[продажи_]]-datatable[[#This Row],[себестоимость_]]</f>
        <v>4.4615999999999971</v>
      </c>
      <c r="L21332"/>
    </row>
    <row r="21333" spans="2:12" x14ac:dyDescent="0.4">
      <c r="B21333" s="5" t="s">
        <v>65</v>
      </c>
      <c r="C21333" s="5" t="s">
        <v>58</v>
      </c>
      <c r="D21333" s="5" t="s">
        <v>22</v>
      </c>
      <c r="E21333" s="5" t="s">
        <v>8</v>
      </c>
      <c r="F21333" s="6">
        <v>44743</v>
      </c>
      <c r="G21333" s="6" t="str">
        <f>TEXT(datatable[[#This Row],[дата]],"ММ")</f>
        <v>07</v>
      </c>
      <c r="H21333" s="8">
        <v>24.96</v>
      </c>
      <c r="I21333" s="8">
        <v>26.707200000000004</v>
      </c>
      <c r="J21333" s="8">
        <f>datatable[[#This Row],[продажи_]]-datatable[[#This Row],[себестоимость_]]</f>
        <v>-1.747200000000003</v>
      </c>
      <c r="L21333"/>
    </row>
    <row r="21334" spans="2:12" x14ac:dyDescent="0.4">
      <c r="B21334" s="5" t="s">
        <v>65</v>
      </c>
      <c r="C21334" s="5" t="s">
        <v>58</v>
      </c>
      <c r="D21334" s="5" t="s">
        <v>22</v>
      </c>
      <c r="E21334" s="5" t="s">
        <v>8</v>
      </c>
      <c r="F21334" s="6">
        <v>44774</v>
      </c>
      <c r="G21334" s="6" t="str">
        <f>TEXT(datatable[[#This Row],[дата]],"ММ")</f>
        <v>08</v>
      </c>
      <c r="H21334" s="8">
        <v>34.749000000000002</v>
      </c>
      <c r="I21334" s="8">
        <v>29.764800000000005</v>
      </c>
      <c r="J21334" s="8">
        <f>datatable[[#This Row],[продажи_]]-datatable[[#This Row],[себестоимость_]]</f>
        <v>4.9841999999999977</v>
      </c>
      <c r="L21334"/>
    </row>
    <row r="21335" spans="2:12" x14ac:dyDescent="0.4">
      <c r="B21335" s="5" t="s">
        <v>65</v>
      </c>
      <c r="C21335" s="5" t="s">
        <v>58</v>
      </c>
      <c r="D21335" s="5" t="s">
        <v>22</v>
      </c>
      <c r="E21335" s="5" t="s">
        <v>8</v>
      </c>
      <c r="F21335" s="6">
        <v>44805</v>
      </c>
      <c r="G21335" s="6" t="str">
        <f>TEXT(datatable[[#This Row],[дата]],"ММ")</f>
        <v>09</v>
      </c>
      <c r="H21335" s="8">
        <v>36.270000000000003</v>
      </c>
      <c r="I21335" s="8">
        <v>29.639999999999997</v>
      </c>
      <c r="J21335" s="8">
        <f>datatable[[#This Row],[продажи_]]-datatable[[#This Row],[себестоимость_]]</f>
        <v>6.6300000000000061</v>
      </c>
      <c r="L21335"/>
    </row>
    <row r="21336" spans="2:12" x14ac:dyDescent="0.4">
      <c r="B21336" s="5" t="s">
        <v>65</v>
      </c>
      <c r="C21336" s="5" t="s">
        <v>58</v>
      </c>
      <c r="D21336" s="5" t="s">
        <v>22</v>
      </c>
      <c r="E21336" s="5" t="s">
        <v>8</v>
      </c>
      <c r="F21336" s="6">
        <v>44835</v>
      </c>
      <c r="G21336" s="6" t="str">
        <f>TEXT(datatable[[#This Row],[дата]],"ММ")</f>
        <v>10</v>
      </c>
      <c r="H21336" s="8">
        <v>65.52</v>
      </c>
      <c r="I21336" s="8">
        <v>35.817599999999999</v>
      </c>
      <c r="J21336" s="8">
        <f>datatable[[#This Row],[продажи_]]-datatable[[#This Row],[себестоимость_]]</f>
        <v>29.702399999999997</v>
      </c>
      <c r="L21336"/>
    </row>
    <row r="21337" spans="2:12" x14ac:dyDescent="0.4">
      <c r="B21337" s="5" t="s">
        <v>65</v>
      </c>
      <c r="C21337" s="5" t="s">
        <v>58</v>
      </c>
      <c r="D21337" s="5" t="s">
        <v>22</v>
      </c>
      <c r="E21337" s="5" t="s">
        <v>8</v>
      </c>
      <c r="F21337" s="6">
        <v>44866</v>
      </c>
      <c r="G21337" s="6" t="str">
        <f>TEXT(datatable[[#This Row],[дата]],"ММ")</f>
        <v>11</v>
      </c>
      <c r="H21337" s="8">
        <v>56.784000000000006</v>
      </c>
      <c r="I21337" s="8">
        <v>33.2592</v>
      </c>
      <c r="J21337" s="8">
        <f>datatable[[#This Row],[продажи_]]-datatable[[#This Row],[себестоимость_]]</f>
        <v>23.524800000000006</v>
      </c>
      <c r="L21337"/>
    </row>
    <row r="21338" spans="2:12" x14ac:dyDescent="0.4">
      <c r="B21338" s="5" t="s">
        <v>65</v>
      </c>
      <c r="C21338" s="5" t="s">
        <v>58</v>
      </c>
      <c r="D21338" s="5" t="s">
        <v>22</v>
      </c>
      <c r="E21338" s="5" t="s">
        <v>8</v>
      </c>
      <c r="F21338" s="6">
        <v>44896</v>
      </c>
      <c r="G21338" s="6" t="str">
        <f>TEXT(datatable[[#This Row],[дата]],"ММ")</f>
        <v>12</v>
      </c>
      <c r="H21338" s="8">
        <v>53.82</v>
      </c>
      <c r="I21338" s="8">
        <v>42.307199999999995</v>
      </c>
      <c r="J21338" s="8">
        <f>datatable[[#This Row],[продажи_]]-datatable[[#This Row],[себестоимость_]]</f>
        <v>11.512800000000006</v>
      </c>
      <c r="L21338"/>
    </row>
    <row r="21339" spans="2:12" x14ac:dyDescent="0.4">
      <c r="B21339" s="5" t="s">
        <v>65</v>
      </c>
      <c r="C21339" s="5" t="s">
        <v>58</v>
      </c>
      <c r="D21339" s="5" t="s">
        <v>22</v>
      </c>
      <c r="E21339" s="5" t="s">
        <v>61</v>
      </c>
      <c r="F21339" s="6">
        <v>44562</v>
      </c>
      <c r="G21339" s="6" t="str">
        <f>TEXT(datatable[[#This Row],[дата]],"ММ")</f>
        <v>01</v>
      </c>
      <c r="H21339" s="8">
        <v>19.756799999999998</v>
      </c>
      <c r="I21339" s="8">
        <v>12.71025</v>
      </c>
      <c r="J21339" s="8">
        <f>datatable[[#This Row],[продажи_]]-datatable[[#This Row],[себестоимость_]]</f>
        <v>7.0465499999999981</v>
      </c>
      <c r="L21339"/>
    </row>
    <row r="21340" spans="2:12" x14ac:dyDescent="0.4">
      <c r="B21340" s="5" t="s">
        <v>65</v>
      </c>
      <c r="C21340" s="5" t="s">
        <v>58</v>
      </c>
      <c r="D21340" s="5" t="s">
        <v>22</v>
      </c>
      <c r="E21340" s="5" t="s">
        <v>61</v>
      </c>
      <c r="F21340" s="6">
        <v>44593</v>
      </c>
      <c r="G21340" s="6" t="str">
        <f>TEXT(datatable[[#This Row],[дата]],"ММ")</f>
        <v>02</v>
      </c>
      <c r="H21340" s="8">
        <v>34.182400000000001</v>
      </c>
      <c r="I21340" s="8">
        <v>19.018300000000004</v>
      </c>
      <c r="J21340" s="8">
        <f>datatable[[#This Row],[продажи_]]-datatable[[#This Row],[себестоимость_]]</f>
        <v>15.164099999999998</v>
      </c>
      <c r="L21340"/>
    </row>
    <row r="21341" spans="2:12" x14ac:dyDescent="0.4">
      <c r="B21341" s="5" t="s">
        <v>65</v>
      </c>
      <c r="C21341" s="5" t="s">
        <v>58</v>
      </c>
      <c r="D21341" s="5" t="s">
        <v>22</v>
      </c>
      <c r="E21341" s="5" t="s">
        <v>61</v>
      </c>
      <c r="F21341" s="6">
        <v>44621</v>
      </c>
      <c r="G21341" s="6" t="str">
        <f>TEXT(datatable[[#This Row],[дата]],"ММ")</f>
        <v>03</v>
      </c>
      <c r="H21341" s="8">
        <v>42.291200000000003</v>
      </c>
      <c r="I21341" s="8">
        <v>21.089600000000001</v>
      </c>
      <c r="J21341" s="8">
        <f>datatable[[#This Row],[продажи_]]-datatable[[#This Row],[себестоимость_]]</f>
        <v>21.201600000000003</v>
      </c>
      <c r="L21341"/>
    </row>
    <row r="21342" spans="2:12" x14ac:dyDescent="0.4">
      <c r="B21342" s="5" t="s">
        <v>65</v>
      </c>
      <c r="C21342" s="5" t="s">
        <v>58</v>
      </c>
      <c r="D21342" s="5" t="s">
        <v>22</v>
      </c>
      <c r="E21342" s="5" t="s">
        <v>61</v>
      </c>
      <c r="F21342" s="6">
        <v>44652</v>
      </c>
      <c r="G21342" s="6" t="str">
        <f>TEXT(datatable[[#This Row],[дата]],"ММ")</f>
        <v>04</v>
      </c>
      <c r="H21342" s="8">
        <v>37.318399999999997</v>
      </c>
      <c r="I21342" s="8">
        <v>15.628900000000002</v>
      </c>
      <c r="J21342" s="8">
        <f>datatable[[#This Row],[продажи_]]-datatable[[#This Row],[себестоимость_]]</f>
        <v>21.689499999999995</v>
      </c>
      <c r="L21342"/>
    </row>
    <row r="21343" spans="2:12" x14ac:dyDescent="0.4">
      <c r="B21343" s="5" t="s">
        <v>65</v>
      </c>
      <c r="C21343" s="5" t="s">
        <v>58</v>
      </c>
      <c r="D21343" s="5" t="s">
        <v>22</v>
      </c>
      <c r="E21343" s="5" t="s">
        <v>61</v>
      </c>
      <c r="F21343" s="6">
        <v>44682</v>
      </c>
      <c r="G21343" s="6" t="str">
        <f>TEXT(datatable[[#This Row],[дата]],"ММ")</f>
        <v>05</v>
      </c>
      <c r="H21343" s="8">
        <v>31.987199999999998</v>
      </c>
      <c r="I21343" s="8">
        <v>16.301400000000001</v>
      </c>
      <c r="J21343" s="8">
        <f>datatable[[#This Row],[продажи_]]-datatable[[#This Row],[себестоимость_]]</f>
        <v>15.685799999999997</v>
      </c>
      <c r="L21343"/>
    </row>
    <row r="21344" spans="2:12" x14ac:dyDescent="0.4">
      <c r="B21344" s="5" t="s">
        <v>65</v>
      </c>
      <c r="C21344" s="5" t="s">
        <v>58</v>
      </c>
      <c r="D21344" s="5" t="s">
        <v>22</v>
      </c>
      <c r="E21344" s="5" t="s">
        <v>61</v>
      </c>
      <c r="F21344" s="6">
        <v>44713</v>
      </c>
      <c r="G21344" s="6" t="str">
        <f>TEXT(datatable[[#This Row],[дата]],"ММ")</f>
        <v>06</v>
      </c>
      <c r="H21344" s="8">
        <v>28.246400000000001</v>
      </c>
      <c r="I21344" s="8">
        <v>17.135300000000001</v>
      </c>
      <c r="J21344" s="8">
        <f>datatable[[#This Row],[продажи_]]-datatable[[#This Row],[себестоимость_]]</f>
        <v>11.1111</v>
      </c>
      <c r="L21344"/>
    </row>
    <row r="21345" spans="2:12" x14ac:dyDescent="0.4">
      <c r="B21345" s="5" t="s">
        <v>65</v>
      </c>
      <c r="C21345" s="5" t="s">
        <v>58</v>
      </c>
      <c r="D21345" s="5" t="s">
        <v>22</v>
      </c>
      <c r="E21345" s="5" t="s">
        <v>61</v>
      </c>
      <c r="F21345" s="6">
        <v>44743</v>
      </c>
      <c r="G21345" s="6" t="str">
        <f>TEXT(datatable[[#This Row],[дата]],"ММ")</f>
        <v>07</v>
      </c>
      <c r="H21345" s="8">
        <v>18.278400000000001</v>
      </c>
      <c r="I21345" s="8">
        <v>8.9307999999999996</v>
      </c>
      <c r="J21345" s="8">
        <f>datatable[[#This Row],[продажи_]]-datatable[[#This Row],[себестоимость_]]</f>
        <v>9.3476000000000017</v>
      </c>
      <c r="L21345"/>
    </row>
    <row r="21346" spans="2:12" x14ac:dyDescent="0.4">
      <c r="B21346" s="5" t="s">
        <v>65</v>
      </c>
      <c r="C21346" s="5" t="s">
        <v>58</v>
      </c>
      <c r="D21346" s="5" t="s">
        <v>22</v>
      </c>
      <c r="E21346" s="5" t="s">
        <v>61</v>
      </c>
      <c r="F21346" s="6">
        <v>44774</v>
      </c>
      <c r="G21346" s="6" t="str">
        <f>TEXT(datatable[[#This Row],[дата]],"ММ")</f>
        <v>08</v>
      </c>
      <c r="H21346" s="8">
        <v>20.361599999999999</v>
      </c>
      <c r="I21346" s="8">
        <v>10.04715</v>
      </c>
      <c r="J21346" s="8">
        <f>datatable[[#This Row],[продажи_]]-datatable[[#This Row],[себестоимость_]]</f>
        <v>10.314449999999999</v>
      </c>
      <c r="L21346"/>
    </row>
    <row r="21347" spans="2:12" x14ac:dyDescent="0.4">
      <c r="B21347" s="5" t="s">
        <v>65</v>
      </c>
      <c r="C21347" s="5" t="s">
        <v>58</v>
      </c>
      <c r="D21347" s="5" t="s">
        <v>22</v>
      </c>
      <c r="E21347" s="5" t="s">
        <v>61</v>
      </c>
      <c r="F21347" s="6">
        <v>44805</v>
      </c>
      <c r="G21347" s="6" t="str">
        <f>TEXT(datatable[[#This Row],[дата]],"ММ")</f>
        <v>09</v>
      </c>
      <c r="H21347" s="8">
        <v>26.208000000000002</v>
      </c>
      <c r="I21347" s="8">
        <v>14.660500000000003</v>
      </c>
      <c r="J21347" s="8">
        <f>datatable[[#This Row],[продажи_]]-datatable[[#This Row],[себестоимость_]]</f>
        <v>11.547499999999999</v>
      </c>
      <c r="L21347"/>
    </row>
    <row r="21348" spans="2:12" x14ac:dyDescent="0.4">
      <c r="B21348" s="5" t="s">
        <v>65</v>
      </c>
      <c r="C21348" s="5" t="s">
        <v>58</v>
      </c>
      <c r="D21348" s="5" t="s">
        <v>22</v>
      </c>
      <c r="E21348" s="5" t="s">
        <v>61</v>
      </c>
      <c r="F21348" s="6">
        <v>44835</v>
      </c>
      <c r="G21348" s="6" t="str">
        <f>TEXT(datatable[[#This Row],[дата]],"ММ")</f>
        <v>10</v>
      </c>
      <c r="H21348" s="8">
        <v>29.791999999999998</v>
      </c>
      <c r="I21348" s="8">
        <v>17.323600000000003</v>
      </c>
      <c r="J21348" s="8">
        <f>datatable[[#This Row],[продажи_]]-datatable[[#This Row],[себестоимость_]]</f>
        <v>12.468399999999995</v>
      </c>
      <c r="L21348"/>
    </row>
    <row r="21349" spans="2:12" x14ac:dyDescent="0.4">
      <c r="B21349" s="5" t="s">
        <v>65</v>
      </c>
      <c r="C21349" s="5" t="s">
        <v>58</v>
      </c>
      <c r="D21349" s="5" t="s">
        <v>22</v>
      </c>
      <c r="E21349" s="5" t="s">
        <v>61</v>
      </c>
      <c r="F21349" s="6">
        <v>44866</v>
      </c>
      <c r="G21349" s="6" t="str">
        <f>TEXT(datatable[[#This Row],[дата]],"ММ")</f>
        <v>11</v>
      </c>
      <c r="H21349" s="8">
        <v>27.955200000000001</v>
      </c>
      <c r="I21349" s="8">
        <v>18.009550000000001</v>
      </c>
      <c r="J21349" s="8">
        <f>datatable[[#This Row],[продажи_]]-datatable[[#This Row],[себестоимость_]]</f>
        <v>9.9456500000000005</v>
      </c>
      <c r="L21349"/>
    </row>
    <row r="21350" spans="2:12" x14ac:dyDescent="0.4">
      <c r="B21350" s="5" t="s">
        <v>65</v>
      </c>
      <c r="C21350" s="5" t="s">
        <v>58</v>
      </c>
      <c r="D21350" s="5" t="s">
        <v>22</v>
      </c>
      <c r="E21350" s="5" t="s">
        <v>61</v>
      </c>
      <c r="F21350" s="6">
        <v>44896</v>
      </c>
      <c r="G21350" s="6" t="str">
        <f>TEXT(datatable[[#This Row],[дата]],"ММ")</f>
        <v>12</v>
      </c>
      <c r="H21350" s="8">
        <v>21.7728</v>
      </c>
      <c r="I21350" s="8">
        <v>19.045200000000001</v>
      </c>
      <c r="J21350" s="8">
        <f>datatable[[#This Row],[продажи_]]-datatable[[#This Row],[себестоимость_]]</f>
        <v>2.7275999999999989</v>
      </c>
      <c r="L21350"/>
    </row>
    <row r="21351" spans="2:12" x14ac:dyDescent="0.4">
      <c r="B21351" s="5" t="s">
        <v>65</v>
      </c>
      <c r="C21351" s="5" t="s">
        <v>58</v>
      </c>
      <c r="D21351" s="5" t="s">
        <v>22</v>
      </c>
      <c r="E21351" s="5" t="s">
        <v>62</v>
      </c>
      <c r="F21351" s="6">
        <v>44562</v>
      </c>
      <c r="G21351" s="6" t="str">
        <f>TEXT(datatable[[#This Row],[дата]],"ММ")</f>
        <v>01</v>
      </c>
      <c r="H21351" s="8">
        <v>39.744000000000007</v>
      </c>
      <c r="I21351" s="8">
        <v>20.908800000000003</v>
      </c>
      <c r="J21351" s="8">
        <f>datatable[[#This Row],[продажи_]]-datatable[[#This Row],[себестоимость_]]</f>
        <v>18.835200000000004</v>
      </c>
      <c r="L21351"/>
    </row>
    <row r="21352" spans="2:12" x14ac:dyDescent="0.4">
      <c r="B21352" s="5" t="s">
        <v>65</v>
      </c>
      <c r="C21352" s="5" t="s">
        <v>58</v>
      </c>
      <c r="D21352" s="5" t="s">
        <v>22</v>
      </c>
      <c r="E21352" s="5" t="s">
        <v>62</v>
      </c>
      <c r="F21352" s="6">
        <v>44593</v>
      </c>
      <c r="G21352" s="6" t="str">
        <f>TEXT(datatable[[#This Row],[дата]],"ММ")</f>
        <v>02</v>
      </c>
      <c r="H21352" s="8">
        <v>77.28</v>
      </c>
      <c r="I21352" s="8">
        <v>34.0032</v>
      </c>
      <c r="J21352" s="8">
        <f>datatable[[#This Row],[продажи_]]-datatable[[#This Row],[себестоимость_]]</f>
        <v>43.276800000000001</v>
      </c>
      <c r="L21352"/>
    </row>
    <row r="21353" spans="2:12" x14ac:dyDescent="0.4">
      <c r="B21353" s="5" t="s">
        <v>65</v>
      </c>
      <c r="C21353" s="5" t="s">
        <v>58</v>
      </c>
      <c r="D21353" s="5" t="s">
        <v>22</v>
      </c>
      <c r="E21353" s="5" t="s">
        <v>62</v>
      </c>
      <c r="F21353" s="6">
        <v>44621</v>
      </c>
      <c r="G21353" s="6" t="str">
        <f>TEXT(datatable[[#This Row],[дата]],"ММ")</f>
        <v>03</v>
      </c>
      <c r="H21353" s="8">
        <v>70.656000000000006</v>
      </c>
      <c r="I21353" s="8">
        <v>48.153599999999997</v>
      </c>
      <c r="J21353" s="8">
        <f>datatable[[#This Row],[продажи_]]-datatable[[#This Row],[себестоимость_]]</f>
        <v>22.502400000000009</v>
      </c>
      <c r="L21353"/>
    </row>
    <row r="21354" spans="2:12" x14ac:dyDescent="0.4">
      <c r="B21354" s="5" t="s">
        <v>65</v>
      </c>
      <c r="C21354" s="5" t="s">
        <v>58</v>
      </c>
      <c r="D21354" s="5" t="s">
        <v>22</v>
      </c>
      <c r="E21354" s="5" t="s">
        <v>62</v>
      </c>
      <c r="F21354" s="6">
        <v>44652</v>
      </c>
      <c r="G21354" s="6" t="str">
        <f>TEXT(datatable[[#This Row],[дата]],"ММ")</f>
        <v>04</v>
      </c>
      <c r="H21354" s="8">
        <v>66.528000000000006</v>
      </c>
      <c r="I21354" s="8">
        <v>36.590400000000002</v>
      </c>
      <c r="J21354" s="8">
        <f>datatable[[#This Row],[продажи_]]-datatable[[#This Row],[себестоимость_]]</f>
        <v>29.937600000000003</v>
      </c>
      <c r="L21354"/>
    </row>
    <row r="21355" spans="2:12" x14ac:dyDescent="0.4">
      <c r="B21355" s="5" t="s">
        <v>65</v>
      </c>
      <c r="C21355" s="5" t="s">
        <v>58</v>
      </c>
      <c r="D21355" s="5" t="s">
        <v>22</v>
      </c>
      <c r="E21355" s="5" t="s">
        <v>62</v>
      </c>
      <c r="F21355" s="6">
        <v>44682</v>
      </c>
      <c r="G21355" s="6" t="str">
        <f>TEXT(datatable[[#This Row],[дата]],"ММ")</f>
        <v>05</v>
      </c>
      <c r="H21355" s="8">
        <v>54.143999999999998</v>
      </c>
      <c r="I21355" s="8">
        <v>38.015999999999998</v>
      </c>
      <c r="J21355" s="8">
        <f>datatable[[#This Row],[продажи_]]-datatable[[#This Row],[себестоимость_]]</f>
        <v>16.128</v>
      </c>
      <c r="L21355"/>
    </row>
    <row r="21356" spans="2:12" x14ac:dyDescent="0.4">
      <c r="B21356" s="5" t="s">
        <v>65</v>
      </c>
      <c r="C21356" s="5" t="s">
        <v>58</v>
      </c>
      <c r="D21356" s="5" t="s">
        <v>22</v>
      </c>
      <c r="E21356" s="5" t="s">
        <v>62</v>
      </c>
      <c r="F21356" s="6">
        <v>44713</v>
      </c>
      <c r="G21356" s="6" t="str">
        <f>TEXT(datatable[[#This Row],[дата]],"ММ")</f>
        <v>06</v>
      </c>
      <c r="H21356" s="8">
        <v>74.88</v>
      </c>
      <c r="I21356" s="8">
        <v>37.752000000000002</v>
      </c>
      <c r="J21356" s="8">
        <f>datatable[[#This Row],[продажи_]]-datatable[[#This Row],[себестоимость_]]</f>
        <v>37.127999999999993</v>
      </c>
      <c r="L21356"/>
    </row>
    <row r="21357" spans="2:12" x14ac:dyDescent="0.4">
      <c r="B21357" s="5" t="s">
        <v>65</v>
      </c>
      <c r="C21357" s="5" t="s">
        <v>58</v>
      </c>
      <c r="D21357" s="5" t="s">
        <v>22</v>
      </c>
      <c r="E21357" s="5" t="s">
        <v>62</v>
      </c>
      <c r="F21357" s="6">
        <v>44743</v>
      </c>
      <c r="G21357" s="6" t="str">
        <f>TEXT(datatable[[#This Row],[дата]],"ММ")</f>
        <v>07</v>
      </c>
      <c r="H21357" s="8">
        <v>38.015999999999998</v>
      </c>
      <c r="I21357" s="8">
        <v>24.076799999999999</v>
      </c>
      <c r="J21357" s="8">
        <f>datatable[[#This Row],[продажи_]]-datatable[[#This Row],[себестоимость_]]</f>
        <v>13.9392</v>
      </c>
      <c r="L21357"/>
    </row>
    <row r="21358" spans="2:12" x14ac:dyDescent="0.4">
      <c r="B21358" s="5" t="s">
        <v>65</v>
      </c>
      <c r="C21358" s="5" t="s">
        <v>58</v>
      </c>
      <c r="D21358" s="5" t="s">
        <v>22</v>
      </c>
      <c r="E21358" s="5" t="s">
        <v>62</v>
      </c>
      <c r="F21358" s="6">
        <v>44774</v>
      </c>
      <c r="G21358" s="6" t="str">
        <f>TEXT(datatable[[#This Row],[дата]],"ММ")</f>
        <v>08</v>
      </c>
      <c r="H21358" s="8">
        <v>51.84</v>
      </c>
      <c r="I21358" s="8">
        <v>25.185600000000004</v>
      </c>
      <c r="J21358" s="8">
        <f>datatable[[#This Row],[продажи_]]-datatable[[#This Row],[себестоимость_]]</f>
        <v>26.654399999999999</v>
      </c>
      <c r="L21358"/>
    </row>
    <row r="21359" spans="2:12" x14ac:dyDescent="0.4">
      <c r="B21359" s="5" t="s">
        <v>65</v>
      </c>
      <c r="C21359" s="5" t="s">
        <v>58</v>
      </c>
      <c r="D21359" s="5" t="s">
        <v>22</v>
      </c>
      <c r="E21359" s="5" t="s">
        <v>62</v>
      </c>
      <c r="F21359" s="6">
        <v>44805</v>
      </c>
      <c r="G21359" s="6" t="str">
        <f>TEXT(datatable[[#This Row],[дата]],"ММ")</f>
        <v>09</v>
      </c>
      <c r="H21359" s="8">
        <v>44.64</v>
      </c>
      <c r="I21359" s="8">
        <v>23.76</v>
      </c>
      <c r="J21359" s="8">
        <f>datatable[[#This Row],[продажи_]]-datatable[[#This Row],[себестоимость_]]</f>
        <v>20.88</v>
      </c>
      <c r="L21359"/>
    </row>
    <row r="21360" spans="2:12" x14ac:dyDescent="0.4">
      <c r="B21360" s="5" t="s">
        <v>65</v>
      </c>
      <c r="C21360" s="5" t="s">
        <v>58</v>
      </c>
      <c r="D21360" s="5" t="s">
        <v>22</v>
      </c>
      <c r="E21360" s="5" t="s">
        <v>62</v>
      </c>
      <c r="F21360" s="6">
        <v>44835</v>
      </c>
      <c r="G21360" s="6" t="str">
        <f>TEXT(datatable[[#This Row],[дата]],"ММ")</f>
        <v>10</v>
      </c>
      <c r="H21360" s="8">
        <v>62.496000000000009</v>
      </c>
      <c r="I21360" s="8">
        <v>33.633600000000001</v>
      </c>
      <c r="J21360" s="8">
        <f>datatable[[#This Row],[продажи_]]-datatable[[#This Row],[себестоимость_]]</f>
        <v>28.862400000000008</v>
      </c>
      <c r="L21360"/>
    </row>
    <row r="21361" spans="2:12" x14ac:dyDescent="0.4">
      <c r="B21361" s="5" t="s">
        <v>65</v>
      </c>
      <c r="C21361" s="5" t="s">
        <v>58</v>
      </c>
      <c r="D21361" s="5" t="s">
        <v>22</v>
      </c>
      <c r="E21361" s="5" t="s">
        <v>62</v>
      </c>
      <c r="F21361" s="6">
        <v>44866</v>
      </c>
      <c r="G21361" s="6" t="str">
        <f>TEXT(datatable[[#This Row],[дата]],"ММ")</f>
        <v>11</v>
      </c>
      <c r="H21361" s="8">
        <v>65.52</v>
      </c>
      <c r="I21361" s="8">
        <v>39.467999999999996</v>
      </c>
      <c r="J21361" s="8">
        <f>datatable[[#This Row],[продажи_]]-datatable[[#This Row],[себестоимость_]]</f>
        <v>26.052</v>
      </c>
      <c r="L21361"/>
    </row>
    <row r="21362" spans="2:12" x14ac:dyDescent="0.4">
      <c r="B21362" s="5" t="s">
        <v>65</v>
      </c>
      <c r="C21362" s="5" t="s">
        <v>58</v>
      </c>
      <c r="D21362" s="5" t="s">
        <v>22</v>
      </c>
      <c r="E21362" s="5" t="s">
        <v>62</v>
      </c>
      <c r="F21362" s="6">
        <v>44896</v>
      </c>
      <c r="G21362" s="6" t="str">
        <f>TEXT(datatable[[#This Row],[дата]],"ММ")</f>
        <v>12</v>
      </c>
      <c r="H21362" s="8">
        <v>57.6</v>
      </c>
      <c r="I21362" s="8">
        <v>37.065599999999996</v>
      </c>
      <c r="J21362" s="8">
        <f>datatable[[#This Row],[продажи_]]-datatable[[#This Row],[себестоимость_]]</f>
        <v>20.534400000000005</v>
      </c>
      <c r="L21362"/>
    </row>
    <row r="21363" spans="2:12" x14ac:dyDescent="0.4">
      <c r="B21363" s="5" t="s">
        <v>65</v>
      </c>
      <c r="C21363" s="5" t="s">
        <v>58</v>
      </c>
      <c r="D21363" s="5" t="s">
        <v>22</v>
      </c>
      <c r="E21363" s="5" t="s">
        <v>9</v>
      </c>
      <c r="F21363" s="6">
        <v>44562</v>
      </c>
      <c r="G21363" s="6" t="str">
        <f>TEXT(datatable[[#This Row],[дата]],"ММ")</f>
        <v>01</v>
      </c>
      <c r="H21363" s="8">
        <v>38.001599999999996</v>
      </c>
      <c r="I21363" s="8">
        <v>29.5425</v>
      </c>
      <c r="J21363" s="8">
        <f>datatable[[#This Row],[продажи_]]-datatable[[#This Row],[себестоимость_]]</f>
        <v>8.4590999999999958</v>
      </c>
      <c r="L21363"/>
    </row>
    <row r="21364" spans="2:12" x14ac:dyDescent="0.4">
      <c r="B21364" s="5" t="s">
        <v>65</v>
      </c>
      <c r="C21364" s="5" t="s">
        <v>58</v>
      </c>
      <c r="D21364" s="5" t="s">
        <v>22</v>
      </c>
      <c r="E21364" s="5" t="s">
        <v>9</v>
      </c>
      <c r="F21364" s="6">
        <v>44593</v>
      </c>
      <c r="G21364" s="6" t="str">
        <f>TEXT(datatable[[#This Row],[дата]],"ММ")</f>
        <v>02</v>
      </c>
      <c r="H21364" s="8">
        <v>72.755200000000016</v>
      </c>
      <c r="I21364" s="8">
        <v>45.5</v>
      </c>
      <c r="J21364" s="8">
        <f>datatable[[#This Row],[продажи_]]-datatable[[#This Row],[себестоимость_]]</f>
        <v>27.255200000000016</v>
      </c>
      <c r="L21364"/>
    </row>
    <row r="21365" spans="2:12" x14ac:dyDescent="0.4">
      <c r="B21365" s="5" t="s">
        <v>65</v>
      </c>
      <c r="C21365" s="5" t="s">
        <v>58</v>
      </c>
      <c r="D21365" s="5" t="s">
        <v>22</v>
      </c>
      <c r="E21365" s="5" t="s">
        <v>9</v>
      </c>
      <c r="F21365" s="6">
        <v>44621</v>
      </c>
      <c r="G21365" s="6" t="str">
        <f>TEXT(datatable[[#This Row],[дата]],"ММ")</f>
        <v>03</v>
      </c>
      <c r="H21365" s="8">
        <v>67.558399999999992</v>
      </c>
      <c r="I21365" s="8">
        <v>52</v>
      </c>
      <c r="J21365" s="8">
        <f>datatable[[#This Row],[продажи_]]-datatable[[#This Row],[себестоимость_]]</f>
        <v>15.558399999999992</v>
      </c>
      <c r="L21365"/>
    </row>
    <row r="21366" spans="2:12" x14ac:dyDescent="0.4">
      <c r="B21366" s="5" t="s">
        <v>65</v>
      </c>
      <c r="C21366" s="5" t="s">
        <v>58</v>
      </c>
      <c r="D21366" s="5" t="s">
        <v>22</v>
      </c>
      <c r="E21366" s="5" t="s">
        <v>9</v>
      </c>
      <c r="F21366" s="6">
        <v>44652</v>
      </c>
      <c r="G21366" s="6" t="str">
        <f>TEXT(datatable[[#This Row],[дата]],"ММ")</f>
        <v>04</v>
      </c>
      <c r="H21366" s="8">
        <v>51.968000000000011</v>
      </c>
      <c r="I21366" s="8">
        <v>50.505000000000003</v>
      </c>
      <c r="J21366" s="8">
        <f>datatable[[#This Row],[продажи_]]-datatable[[#This Row],[себестоимость_]]</f>
        <v>1.4630000000000081</v>
      </c>
      <c r="L21366"/>
    </row>
    <row r="21367" spans="2:12" x14ac:dyDescent="0.4">
      <c r="B21367" s="5" t="s">
        <v>65</v>
      </c>
      <c r="C21367" s="5" t="s">
        <v>58</v>
      </c>
      <c r="D21367" s="5" t="s">
        <v>22</v>
      </c>
      <c r="E21367" s="5" t="s">
        <v>9</v>
      </c>
      <c r="F21367" s="6">
        <v>44682</v>
      </c>
      <c r="G21367" s="6" t="str">
        <f>TEXT(datatable[[#This Row],[дата]],"ММ")</f>
        <v>05</v>
      </c>
      <c r="H21367" s="8">
        <v>48.998399999999997</v>
      </c>
      <c r="I21367" s="8">
        <v>44.849999999999994</v>
      </c>
      <c r="J21367" s="8">
        <f>datatable[[#This Row],[продажи_]]-datatable[[#This Row],[себестоимость_]]</f>
        <v>4.1484000000000023</v>
      </c>
      <c r="L21367"/>
    </row>
    <row r="21368" spans="2:12" x14ac:dyDescent="0.4">
      <c r="B21368" s="5" t="s">
        <v>65</v>
      </c>
      <c r="C21368" s="5" t="s">
        <v>58</v>
      </c>
      <c r="D21368" s="5" t="s">
        <v>22</v>
      </c>
      <c r="E21368" s="5" t="s">
        <v>9</v>
      </c>
      <c r="F21368" s="6">
        <v>44713</v>
      </c>
      <c r="G21368" s="6" t="str">
        <f>TEXT(datatable[[#This Row],[дата]],"ММ")</f>
        <v>06</v>
      </c>
      <c r="H21368" s="8">
        <v>51.271999999999998</v>
      </c>
      <c r="I21368" s="8">
        <v>47.320000000000007</v>
      </c>
      <c r="J21368" s="8">
        <f>datatable[[#This Row],[продажи_]]-datatable[[#This Row],[себестоимость_]]</f>
        <v>3.9519999999999911</v>
      </c>
      <c r="L21368"/>
    </row>
    <row r="21369" spans="2:12" x14ac:dyDescent="0.4">
      <c r="B21369" s="5" t="s">
        <v>65</v>
      </c>
      <c r="C21369" s="5" t="s">
        <v>58</v>
      </c>
      <c r="D21369" s="5" t="s">
        <v>22</v>
      </c>
      <c r="E21369" s="5" t="s">
        <v>9</v>
      </c>
      <c r="F21369" s="6">
        <v>44743</v>
      </c>
      <c r="G21369" s="6" t="str">
        <f>TEXT(datatable[[#This Row],[дата]],"ММ")</f>
        <v>07</v>
      </c>
      <c r="H21369" s="8">
        <v>36.748799999999996</v>
      </c>
      <c r="I21369" s="8">
        <v>23.66</v>
      </c>
      <c r="J21369" s="8">
        <f>datatable[[#This Row],[продажи_]]-datatable[[#This Row],[себестоимость_]]</f>
        <v>13.088799999999996</v>
      </c>
      <c r="L21369"/>
    </row>
    <row r="21370" spans="2:12" x14ac:dyDescent="0.4">
      <c r="B21370" s="5" t="s">
        <v>65</v>
      </c>
      <c r="C21370" s="5" t="s">
        <v>58</v>
      </c>
      <c r="D21370" s="5" t="s">
        <v>22</v>
      </c>
      <c r="E21370" s="5" t="s">
        <v>9</v>
      </c>
      <c r="F21370" s="6">
        <v>44774</v>
      </c>
      <c r="G21370" s="6" t="str">
        <f>TEXT(datatable[[#This Row],[дата]],"ММ")</f>
        <v>08</v>
      </c>
      <c r="H21370" s="8">
        <v>43.430399999999999</v>
      </c>
      <c r="I21370" s="8">
        <v>27.787499999999998</v>
      </c>
      <c r="J21370" s="8">
        <f>datatable[[#This Row],[продажи_]]-datatable[[#This Row],[себестоимость_]]</f>
        <v>15.642900000000001</v>
      </c>
      <c r="L21370"/>
    </row>
    <row r="21371" spans="2:12" x14ac:dyDescent="0.4">
      <c r="B21371" s="5" t="s">
        <v>65</v>
      </c>
      <c r="C21371" s="5" t="s">
        <v>58</v>
      </c>
      <c r="D21371" s="5" t="s">
        <v>22</v>
      </c>
      <c r="E21371" s="5" t="s">
        <v>9</v>
      </c>
      <c r="F21371" s="6">
        <v>44805</v>
      </c>
      <c r="G21371" s="6" t="str">
        <f>TEXT(datatable[[#This Row],[дата]],"ММ")</f>
        <v>09</v>
      </c>
      <c r="H21371" s="8">
        <v>52.895999999999994</v>
      </c>
      <c r="I21371" s="8">
        <v>30.225000000000001</v>
      </c>
      <c r="J21371" s="8">
        <f>datatable[[#This Row],[продажи_]]-datatable[[#This Row],[себестоимость_]]</f>
        <v>22.670999999999992</v>
      </c>
      <c r="L21371"/>
    </row>
    <row r="21372" spans="2:12" x14ac:dyDescent="0.4">
      <c r="B21372" s="5" t="s">
        <v>65</v>
      </c>
      <c r="C21372" s="5" t="s">
        <v>58</v>
      </c>
      <c r="D21372" s="5" t="s">
        <v>22</v>
      </c>
      <c r="E21372" s="5" t="s">
        <v>9</v>
      </c>
      <c r="F21372" s="6">
        <v>44835</v>
      </c>
      <c r="G21372" s="6" t="str">
        <f>TEXT(datatable[[#This Row],[дата]],"ММ")</f>
        <v>10</v>
      </c>
      <c r="H21372" s="8">
        <v>64.310400000000001</v>
      </c>
      <c r="I21372" s="8">
        <v>53.234999999999999</v>
      </c>
      <c r="J21372" s="8">
        <f>datatable[[#This Row],[продажи_]]-datatable[[#This Row],[себестоимость_]]</f>
        <v>11.075400000000002</v>
      </c>
      <c r="L21372"/>
    </row>
    <row r="21373" spans="2:12" x14ac:dyDescent="0.4">
      <c r="B21373" s="5" t="s">
        <v>65</v>
      </c>
      <c r="C21373" s="5" t="s">
        <v>58</v>
      </c>
      <c r="D21373" s="5" t="s">
        <v>22</v>
      </c>
      <c r="E21373" s="5" t="s">
        <v>9</v>
      </c>
      <c r="F21373" s="6">
        <v>44866</v>
      </c>
      <c r="G21373" s="6" t="str">
        <f>TEXT(datatable[[#This Row],[дата]],"ММ")</f>
        <v>11</v>
      </c>
      <c r="H21373" s="8">
        <v>68.764799999999994</v>
      </c>
      <c r="I21373" s="8">
        <v>41.827500000000001</v>
      </c>
      <c r="J21373" s="8">
        <f>datatable[[#This Row],[продажи_]]-datatable[[#This Row],[себестоимость_]]</f>
        <v>26.937299999999993</v>
      </c>
      <c r="L21373"/>
    </row>
    <row r="21374" spans="2:12" x14ac:dyDescent="0.4">
      <c r="B21374" s="5" t="s">
        <v>65</v>
      </c>
      <c r="C21374" s="5" t="s">
        <v>58</v>
      </c>
      <c r="D21374" s="5" t="s">
        <v>22</v>
      </c>
      <c r="E21374" s="5" t="s">
        <v>9</v>
      </c>
      <c r="F21374" s="6">
        <v>44896</v>
      </c>
      <c r="G21374" s="6" t="str">
        <f>TEXT(datatable[[#This Row],[дата]],"ММ")</f>
        <v>12</v>
      </c>
      <c r="H21374" s="8">
        <v>64.588799999999992</v>
      </c>
      <c r="I21374" s="8">
        <v>33.15</v>
      </c>
      <c r="J21374" s="8">
        <f>datatable[[#This Row],[продажи_]]-datatable[[#This Row],[себестоимость_]]</f>
        <v>31.438799999999993</v>
      </c>
      <c r="L21374"/>
    </row>
    <row r="21375" spans="2:12" x14ac:dyDescent="0.4">
      <c r="B21375" s="5" t="s">
        <v>65</v>
      </c>
      <c r="C21375" s="5" t="s">
        <v>58</v>
      </c>
      <c r="D21375" s="5" t="s">
        <v>22</v>
      </c>
      <c r="E21375" s="5" t="s">
        <v>10</v>
      </c>
      <c r="F21375" s="6">
        <v>44562</v>
      </c>
      <c r="G21375" s="6" t="str">
        <f>TEXT(datatable[[#This Row],[дата]],"ММ")</f>
        <v>01</v>
      </c>
      <c r="H21375" s="8">
        <v>21.976199999999999</v>
      </c>
      <c r="I21375" s="8">
        <v>10.973700000000001</v>
      </c>
      <c r="J21375" s="8">
        <f>datatable[[#This Row],[продажи_]]-datatable[[#This Row],[себестоимость_]]</f>
        <v>11.002499999999998</v>
      </c>
      <c r="L21375"/>
    </row>
    <row r="21376" spans="2:12" x14ac:dyDescent="0.4">
      <c r="B21376" s="5" t="s">
        <v>65</v>
      </c>
      <c r="C21376" s="5" t="s">
        <v>58</v>
      </c>
      <c r="D21376" s="5" t="s">
        <v>22</v>
      </c>
      <c r="E21376" s="5" t="s">
        <v>10</v>
      </c>
      <c r="F21376" s="6">
        <v>44593</v>
      </c>
      <c r="G21376" s="6" t="str">
        <f>TEXT(datatable[[#This Row],[дата]],"ММ")</f>
        <v>02</v>
      </c>
      <c r="H21376" s="8">
        <v>34.185199999999995</v>
      </c>
      <c r="I21376" s="8">
        <v>17.262</v>
      </c>
      <c r="J21376" s="8">
        <f>datatable[[#This Row],[продажи_]]-datatable[[#This Row],[себестоимость_]]</f>
        <v>16.923199999999994</v>
      </c>
      <c r="L21376"/>
    </row>
    <row r="21377" spans="2:12" x14ac:dyDescent="0.4">
      <c r="B21377" s="5" t="s">
        <v>65</v>
      </c>
      <c r="C21377" s="5" t="s">
        <v>58</v>
      </c>
      <c r="D21377" s="5" t="s">
        <v>22</v>
      </c>
      <c r="E21377" s="5" t="s">
        <v>10</v>
      </c>
      <c r="F21377" s="6">
        <v>44621</v>
      </c>
      <c r="G21377" s="6" t="str">
        <f>TEXT(datatable[[#This Row],[дата]],"ММ")</f>
        <v>03</v>
      </c>
      <c r="H21377" s="8">
        <v>27.280800000000003</v>
      </c>
      <c r="I21377" s="8">
        <v>22.796800000000001</v>
      </c>
      <c r="J21377" s="8">
        <f>datatable[[#This Row],[продажи_]]-datatable[[#This Row],[себестоимость_]]</f>
        <v>4.4840000000000018</v>
      </c>
      <c r="L21377"/>
    </row>
    <row r="21378" spans="2:12" x14ac:dyDescent="0.4">
      <c r="B21378" s="5" t="s">
        <v>65</v>
      </c>
      <c r="C21378" s="5" t="s">
        <v>58</v>
      </c>
      <c r="D21378" s="5" t="s">
        <v>22</v>
      </c>
      <c r="E21378" s="5" t="s">
        <v>10</v>
      </c>
      <c r="F21378" s="6">
        <v>44652</v>
      </c>
      <c r="G21378" s="6" t="str">
        <f>TEXT(datatable[[#This Row],[дата]],"ММ")</f>
        <v>04</v>
      </c>
      <c r="H21378" s="8">
        <v>25.049499999999998</v>
      </c>
      <c r="I21378" s="8">
        <v>19.947199999999999</v>
      </c>
      <c r="J21378" s="8">
        <f>datatable[[#This Row],[продажи_]]-datatable[[#This Row],[себестоимость_]]</f>
        <v>5.1022999999999996</v>
      </c>
      <c r="L21378"/>
    </row>
    <row r="21379" spans="2:12" x14ac:dyDescent="0.4">
      <c r="B21379" s="5" t="s">
        <v>65</v>
      </c>
      <c r="C21379" s="5" t="s">
        <v>58</v>
      </c>
      <c r="D21379" s="5" t="s">
        <v>22</v>
      </c>
      <c r="E21379" s="5" t="s">
        <v>10</v>
      </c>
      <c r="F21379" s="6">
        <v>44682</v>
      </c>
      <c r="G21379" s="6" t="str">
        <f>TEXT(datatable[[#This Row],[дата]],"ММ")</f>
        <v>05</v>
      </c>
      <c r="H21379" s="8">
        <v>27.786000000000005</v>
      </c>
      <c r="I21379" s="8">
        <v>18.577200000000001</v>
      </c>
      <c r="J21379" s="8">
        <f>datatable[[#This Row],[продажи_]]-datatable[[#This Row],[себестоимость_]]</f>
        <v>9.2088000000000036</v>
      </c>
      <c r="L21379"/>
    </row>
    <row r="21380" spans="2:12" x14ac:dyDescent="0.4">
      <c r="B21380" s="5" t="s">
        <v>65</v>
      </c>
      <c r="C21380" s="5" t="s">
        <v>58</v>
      </c>
      <c r="D21380" s="5" t="s">
        <v>22</v>
      </c>
      <c r="E21380" s="5" t="s">
        <v>10</v>
      </c>
      <c r="F21380" s="6">
        <v>44713</v>
      </c>
      <c r="G21380" s="6" t="str">
        <f>TEXT(datatable[[#This Row],[дата]],"ММ")</f>
        <v>06</v>
      </c>
      <c r="H21380" s="8">
        <v>25.175800000000002</v>
      </c>
      <c r="I21380" s="8">
        <v>15.316599999999999</v>
      </c>
      <c r="J21380" s="8">
        <f>datatable[[#This Row],[продажи_]]-datatable[[#This Row],[себестоимость_]]</f>
        <v>9.8592000000000031</v>
      </c>
      <c r="L21380"/>
    </row>
    <row r="21381" spans="2:12" x14ac:dyDescent="0.4">
      <c r="B21381" s="5" t="s">
        <v>65</v>
      </c>
      <c r="C21381" s="5" t="s">
        <v>58</v>
      </c>
      <c r="D21381" s="5" t="s">
        <v>22</v>
      </c>
      <c r="E21381" s="5" t="s">
        <v>10</v>
      </c>
      <c r="F21381" s="6">
        <v>44743</v>
      </c>
      <c r="G21381" s="6" t="str">
        <f>TEXT(datatable[[#This Row],[дата]],"ММ")</f>
        <v>07</v>
      </c>
      <c r="H21381" s="8">
        <v>16.84</v>
      </c>
      <c r="I21381" s="8">
        <v>11.727200000000002</v>
      </c>
      <c r="J21381" s="8">
        <f>datatable[[#This Row],[продажи_]]-datatable[[#This Row],[себестоимость_]]</f>
        <v>5.1127999999999982</v>
      </c>
      <c r="L21381"/>
    </row>
    <row r="21382" spans="2:12" x14ac:dyDescent="0.4">
      <c r="B21382" s="5" t="s">
        <v>65</v>
      </c>
      <c r="C21382" s="5" t="s">
        <v>58</v>
      </c>
      <c r="D21382" s="5" t="s">
        <v>22</v>
      </c>
      <c r="E21382" s="5" t="s">
        <v>10</v>
      </c>
      <c r="F21382" s="6">
        <v>44774</v>
      </c>
      <c r="G21382" s="6" t="str">
        <f>TEXT(datatable[[#This Row],[дата]],"ММ")</f>
        <v>08</v>
      </c>
      <c r="H21382" s="8">
        <v>18.566099999999999</v>
      </c>
      <c r="I21382" s="8">
        <v>13.563000000000001</v>
      </c>
      <c r="J21382" s="8">
        <f>datatable[[#This Row],[продажи_]]-datatable[[#This Row],[себестоимость_]]</f>
        <v>5.0030999999999981</v>
      </c>
      <c r="L21382"/>
    </row>
    <row r="21383" spans="2:12" x14ac:dyDescent="0.4">
      <c r="B21383" s="5" t="s">
        <v>65</v>
      </c>
      <c r="C21383" s="5" t="s">
        <v>58</v>
      </c>
      <c r="D21383" s="5" t="s">
        <v>22</v>
      </c>
      <c r="E21383" s="5" t="s">
        <v>10</v>
      </c>
      <c r="F21383" s="6">
        <v>44805</v>
      </c>
      <c r="G21383" s="6" t="str">
        <f>TEXT(datatable[[#This Row],[дата]],"ММ")</f>
        <v>09</v>
      </c>
      <c r="H21383" s="8">
        <v>18.945</v>
      </c>
      <c r="I21383" s="8">
        <v>12.467000000000001</v>
      </c>
      <c r="J21383" s="8">
        <f>datatable[[#This Row],[продажи_]]-datatable[[#This Row],[себестоимость_]]</f>
        <v>6.4779999999999998</v>
      </c>
      <c r="L21383"/>
    </row>
    <row r="21384" spans="2:12" x14ac:dyDescent="0.4">
      <c r="B21384" s="5" t="s">
        <v>65</v>
      </c>
      <c r="C21384" s="5" t="s">
        <v>58</v>
      </c>
      <c r="D21384" s="5" t="s">
        <v>22</v>
      </c>
      <c r="E21384" s="5" t="s">
        <v>10</v>
      </c>
      <c r="F21384" s="6">
        <v>44835</v>
      </c>
      <c r="G21384" s="6" t="str">
        <f>TEXT(datatable[[#This Row],[дата]],"ММ")</f>
        <v>10</v>
      </c>
      <c r="H21384" s="8">
        <v>32.122300000000003</v>
      </c>
      <c r="I21384" s="8">
        <v>16.303000000000001</v>
      </c>
      <c r="J21384" s="8">
        <f>datatable[[#This Row],[продажи_]]-datatable[[#This Row],[себестоимость_]]</f>
        <v>15.819300000000002</v>
      </c>
      <c r="L21384"/>
    </row>
    <row r="21385" spans="2:12" x14ac:dyDescent="0.4">
      <c r="B21385" s="5" t="s">
        <v>65</v>
      </c>
      <c r="C21385" s="5" t="s">
        <v>58</v>
      </c>
      <c r="D21385" s="5" t="s">
        <v>22</v>
      </c>
      <c r="E21385" s="5" t="s">
        <v>10</v>
      </c>
      <c r="F21385" s="6">
        <v>44866</v>
      </c>
      <c r="G21385" s="6" t="str">
        <f>TEXT(datatable[[#This Row],[дата]],"ММ")</f>
        <v>11</v>
      </c>
      <c r="H21385" s="8">
        <v>25.723099999999999</v>
      </c>
      <c r="I21385" s="8">
        <v>16.029</v>
      </c>
      <c r="J21385" s="8">
        <f>datatable[[#This Row],[продажи_]]-datatable[[#This Row],[себестоимость_]]</f>
        <v>9.6940999999999988</v>
      </c>
      <c r="L21385"/>
    </row>
    <row r="21386" spans="2:12" x14ac:dyDescent="0.4">
      <c r="B21386" s="5" t="s">
        <v>65</v>
      </c>
      <c r="C21386" s="5" t="s">
        <v>58</v>
      </c>
      <c r="D21386" s="5" t="s">
        <v>22</v>
      </c>
      <c r="E21386" s="5" t="s">
        <v>10</v>
      </c>
      <c r="F21386" s="6">
        <v>44896</v>
      </c>
      <c r="G21386" s="6" t="str">
        <f>TEXT(datatable[[#This Row],[дата]],"ММ")</f>
        <v>12</v>
      </c>
      <c r="H21386" s="8">
        <v>26.017800000000001</v>
      </c>
      <c r="I21386" s="8">
        <v>16.604400000000002</v>
      </c>
      <c r="J21386" s="8">
        <f>datatable[[#This Row],[продажи_]]-datatable[[#This Row],[себестоимость_]]</f>
        <v>9.4133999999999993</v>
      </c>
      <c r="L21386"/>
    </row>
    <row r="21387" spans="2:12" x14ac:dyDescent="0.4">
      <c r="B21387" s="5" t="s">
        <v>65</v>
      </c>
      <c r="C21387" s="5" t="s">
        <v>58</v>
      </c>
      <c r="D21387" s="5" t="s">
        <v>22</v>
      </c>
      <c r="E21387" s="5" t="s">
        <v>7</v>
      </c>
      <c r="F21387" s="6">
        <v>44562</v>
      </c>
      <c r="G21387" s="6" t="str">
        <f>TEXT(datatable[[#This Row],[дата]],"ММ")</f>
        <v>01</v>
      </c>
      <c r="H21387" s="8">
        <v>3.5045999999999999</v>
      </c>
      <c r="I21387" s="8">
        <v>0.84599999999999997</v>
      </c>
      <c r="J21387" s="8">
        <f>datatable[[#This Row],[продажи_]]-datatable[[#This Row],[себестоимость_]]</f>
        <v>2.6585999999999999</v>
      </c>
      <c r="L21387"/>
    </row>
    <row r="21388" spans="2:12" x14ac:dyDescent="0.4">
      <c r="B21388" s="5" t="s">
        <v>65</v>
      </c>
      <c r="C21388" s="5" t="s">
        <v>58</v>
      </c>
      <c r="D21388" s="5" t="s">
        <v>22</v>
      </c>
      <c r="E21388" s="5" t="s">
        <v>7</v>
      </c>
      <c r="F21388" s="6">
        <v>44593</v>
      </c>
      <c r="G21388" s="6" t="str">
        <f>TEXT(datatable[[#This Row],[дата]],"ММ")</f>
        <v>02</v>
      </c>
      <c r="H21388" s="8">
        <v>5.2205999999999992</v>
      </c>
      <c r="I21388" s="8">
        <v>1.2460000000000002</v>
      </c>
      <c r="J21388" s="8">
        <f>datatable[[#This Row],[продажи_]]-datatable[[#This Row],[себестоимость_]]</f>
        <v>3.9745999999999988</v>
      </c>
      <c r="L21388"/>
    </row>
    <row r="21389" spans="2:12" x14ac:dyDescent="0.4">
      <c r="B21389" s="5" t="s">
        <v>65</v>
      </c>
      <c r="C21389" s="5" t="s">
        <v>58</v>
      </c>
      <c r="D21389" s="5" t="s">
        <v>22</v>
      </c>
      <c r="E21389" s="5" t="s">
        <v>7</v>
      </c>
      <c r="F21389" s="6">
        <v>44621</v>
      </c>
      <c r="G21389" s="6" t="str">
        <f>TEXT(datatable[[#This Row],[дата]],"ММ")</f>
        <v>03</v>
      </c>
      <c r="H21389" s="8">
        <v>5.8080000000000007</v>
      </c>
      <c r="I21389" s="8">
        <v>1.6800000000000002</v>
      </c>
      <c r="J21389" s="8">
        <f>datatable[[#This Row],[продажи_]]-datatable[[#This Row],[себестоимость_]]</f>
        <v>4.1280000000000001</v>
      </c>
      <c r="L21389"/>
    </row>
    <row r="21390" spans="2:12" x14ac:dyDescent="0.4">
      <c r="B21390" s="5" t="s">
        <v>65</v>
      </c>
      <c r="C21390" s="5" t="s">
        <v>58</v>
      </c>
      <c r="D21390" s="5" t="s">
        <v>22</v>
      </c>
      <c r="E21390" s="5" t="s">
        <v>7</v>
      </c>
      <c r="F21390" s="6">
        <v>44652</v>
      </c>
      <c r="G21390" s="6" t="str">
        <f>TEXT(datatable[[#This Row],[дата]],"ММ")</f>
        <v>04</v>
      </c>
      <c r="H21390" s="8">
        <v>5.4054000000000002</v>
      </c>
      <c r="I21390" s="8">
        <v>1.6660000000000001</v>
      </c>
      <c r="J21390" s="8">
        <f>datatable[[#This Row],[продажи_]]-datatable[[#This Row],[себестоимость_]]</f>
        <v>3.7393999999999998</v>
      </c>
      <c r="L21390"/>
    </row>
    <row r="21391" spans="2:12" x14ac:dyDescent="0.4">
      <c r="B21391" s="5" t="s">
        <v>65</v>
      </c>
      <c r="C21391" s="5" t="s">
        <v>58</v>
      </c>
      <c r="D21391" s="5" t="s">
        <v>22</v>
      </c>
      <c r="E21391" s="5" t="s">
        <v>7</v>
      </c>
      <c r="F21391" s="6">
        <v>44682</v>
      </c>
      <c r="G21391" s="6" t="str">
        <f>TEXT(datatable[[#This Row],[дата]],"ММ")</f>
        <v>05</v>
      </c>
      <c r="H21391" s="8">
        <v>3.6828000000000003</v>
      </c>
      <c r="I21391" s="8">
        <v>1.272</v>
      </c>
      <c r="J21391" s="8">
        <f>datatable[[#This Row],[продажи_]]-datatable[[#This Row],[себестоимость_]]</f>
        <v>2.4108000000000001</v>
      </c>
      <c r="L21391"/>
    </row>
    <row r="21392" spans="2:12" x14ac:dyDescent="0.4">
      <c r="B21392" s="5" t="s">
        <v>65</v>
      </c>
      <c r="C21392" s="5" t="s">
        <v>58</v>
      </c>
      <c r="D21392" s="5" t="s">
        <v>22</v>
      </c>
      <c r="E21392" s="5" t="s">
        <v>7</v>
      </c>
      <c r="F21392" s="6">
        <v>44713</v>
      </c>
      <c r="G21392" s="6" t="str">
        <f>TEXT(datatable[[#This Row],[дата]],"ММ")</f>
        <v>06</v>
      </c>
      <c r="H21392" s="8">
        <v>4.6761000000000008</v>
      </c>
      <c r="I21392" s="8">
        <v>1.3650000000000002</v>
      </c>
      <c r="J21392" s="8">
        <f>datatable[[#This Row],[продажи_]]-datatable[[#This Row],[себестоимость_]]</f>
        <v>3.3111000000000006</v>
      </c>
      <c r="L21392"/>
    </row>
    <row r="21393" spans="2:12" x14ac:dyDescent="0.4">
      <c r="B21393" s="5" t="s">
        <v>65</v>
      </c>
      <c r="C21393" s="5" t="s">
        <v>58</v>
      </c>
      <c r="D21393" s="5" t="s">
        <v>22</v>
      </c>
      <c r="E21393" s="5" t="s">
        <v>7</v>
      </c>
      <c r="F21393" s="6">
        <v>44743</v>
      </c>
      <c r="G21393" s="6" t="str">
        <f>TEXT(datatable[[#This Row],[дата]],"ММ")</f>
        <v>07</v>
      </c>
      <c r="H21393" s="8">
        <v>3.1680000000000001</v>
      </c>
      <c r="I21393" s="8">
        <v>0.66400000000000003</v>
      </c>
      <c r="J21393" s="8">
        <f>datatable[[#This Row],[продажи_]]-datatable[[#This Row],[себестоимость_]]</f>
        <v>2.504</v>
      </c>
      <c r="L21393"/>
    </row>
    <row r="21394" spans="2:12" x14ac:dyDescent="0.4">
      <c r="B21394" s="5" t="s">
        <v>65</v>
      </c>
      <c r="C21394" s="5" t="s">
        <v>58</v>
      </c>
      <c r="D21394" s="5" t="s">
        <v>22</v>
      </c>
      <c r="E21394" s="5" t="s">
        <v>7</v>
      </c>
      <c r="F21394" s="6">
        <v>44774</v>
      </c>
      <c r="G21394" s="6" t="str">
        <f>TEXT(datatable[[#This Row],[дата]],"ММ")</f>
        <v>08</v>
      </c>
      <c r="H21394" s="8">
        <v>2.5542000000000002</v>
      </c>
      <c r="I21394" s="8">
        <v>0.92700000000000005</v>
      </c>
      <c r="J21394" s="8">
        <f>datatable[[#This Row],[продажи_]]-datatable[[#This Row],[себестоимость_]]</f>
        <v>1.6272000000000002</v>
      </c>
      <c r="L21394"/>
    </row>
    <row r="21395" spans="2:12" x14ac:dyDescent="0.4">
      <c r="B21395" s="5" t="s">
        <v>65</v>
      </c>
      <c r="C21395" s="5" t="s">
        <v>58</v>
      </c>
      <c r="D21395" s="5" t="s">
        <v>22</v>
      </c>
      <c r="E21395" s="5" t="s">
        <v>7</v>
      </c>
      <c r="F21395" s="6">
        <v>44805</v>
      </c>
      <c r="G21395" s="6" t="str">
        <f>TEXT(datatable[[#This Row],[дата]],"ММ")</f>
        <v>09</v>
      </c>
      <c r="H21395" s="8">
        <v>3.6960000000000006</v>
      </c>
      <c r="I21395" s="8">
        <v>1.02</v>
      </c>
      <c r="J21395" s="8">
        <f>datatable[[#This Row],[продажи_]]-datatable[[#This Row],[себестоимость_]]</f>
        <v>2.6760000000000006</v>
      </c>
      <c r="L21395"/>
    </row>
    <row r="21396" spans="2:12" x14ac:dyDescent="0.4">
      <c r="B21396" s="5" t="s">
        <v>65</v>
      </c>
      <c r="C21396" s="5" t="s">
        <v>58</v>
      </c>
      <c r="D21396" s="5" t="s">
        <v>22</v>
      </c>
      <c r="E21396" s="5" t="s">
        <v>7</v>
      </c>
      <c r="F21396" s="6">
        <v>44835</v>
      </c>
      <c r="G21396" s="6" t="str">
        <f>TEXT(datatable[[#This Row],[дата]],"ММ")</f>
        <v>10</v>
      </c>
      <c r="H21396" s="8">
        <v>4.5275999999999996</v>
      </c>
      <c r="I21396" s="8">
        <v>1.3440000000000001</v>
      </c>
      <c r="J21396" s="8">
        <f>datatable[[#This Row],[продажи_]]-datatable[[#This Row],[себестоимость_]]</f>
        <v>3.1835999999999993</v>
      </c>
      <c r="L21396"/>
    </row>
    <row r="21397" spans="2:12" x14ac:dyDescent="0.4">
      <c r="B21397" s="5" t="s">
        <v>65</v>
      </c>
      <c r="C21397" s="5" t="s">
        <v>58</v>
      </c>
      <c r="D21397" s="5" t="s">
        <v>22</v>
      </c>
      <c r="E21397" s="5" t="s">
        <v>7</v>
      </c>
      <c r="F21397" s="6">
        <v>44866</v>
      </c>
      <c r="G21397" s="6" t="str">
        <f>TEXT(datatable[[#This Row],[дата]],"ММ")</f>
        <v>11</v>
      </c>
      <c r="H21397" s="8">
        <v>4.2470999999999997</v>
      </c>
      <c r="I21397" s="8">
        <v>1.131</v>
      </c>
      <c r="J21397" s="8">
        <f>datatable[[#This Row],[продажи_]]-datatable[[#This Row],[себестоимость_]]</f>
        <v>3.1160999999999994</v>
      </c>
      <c r="L21397"/>
    </row>
    <row r="21398" spans="2:12" x14ac:dyDescent="0.4">
      <c r="B21398" s="5" t="s">
        <v>65</v>
      </c>
      <c r="C21398" s="5" t="s">
        <v>58</v>
      </c>
      <c r="D21398" s="5" t="s">
        <v>22</v>
      </c>
      <c r="E21398" s="5" t="s">
        <v>7</v>
      </c>
      <c r="F21398" s="6">
        <v>44896</v>
      </c>
      <c r="G21398" s="6" t="str">
        <f>TEXT(datatable[[#This Row],[дата]],"ММ")</f>
        <v>12</v>
      </c>
      <c r="H21398" s="8">
        <v>3.7223999999999999</v>
      </c>
      <c r="I21398" s="8">
        <v>1.224</v>
      </c>
      <c r="J21398" s="8">
        <f>datatable[[#This Row],[продажи_]]-datatable[[#This Row],[себестоимость_]]</f>
        <v>2.4984000000000002</v>
      </c>
      <c r="L21398"/>
    </row>
    <row r="21399" spans="2:12" x14ac:dyDescent="0.4">
      <c r="B21399" s="5" t="s">
        <v>65</v>
      </c>
      <c r="C21399" s="5" t="s">
        <v>58</v>
      </c>
      <c r="D21399" s="5" t="s">
        <v>22</v>
      </c>
      <c r="E21399" s="5" t="s">
        <v>7</v>
      </c>
      <c r="F21399" s="6">
        <v>44562</v>
      </c>
      <c r="G21399" s="6" t="str">
        <f>TEXT(datatable[[#This Row],[дата]],"ММ")</f>
        <v>01</v>
      </c>
      <c r="H21399" s="8">
        <v>2.2419000000000002</v>
      </c>
      <c r="I21399" s="8">
        <v>0.80369999999999997</v>
      </c>
      <c r="J21399" s="8">
        <f>datatable[[#This Row],[продажи_]]-datatable[[#This Row],[себестоимость_]]</f>
        <v>1.4382000000000001</v>
      </c>
      <c r="L21399"/>
    </row>
    <row r="21400" spans="2:12" x14ac:dyDescent="0.4">
      <c r="B21400" s="5" t="s">
        <v>65</v>
      </c>
      <c r="C21400" s="5" t="s">
        <v>58</v>
      </c>
      <c r="D21400" s="5" t="s">
        <v>22</v>
      </c>
      <c r="E21400" s="5" t="s">
        <v>7</v>
      </c>
      <c r="F21400" s="6">
        <v>44593</v>
      </c>
      <c r="G21400" s="6" t="str">
        <f>TEXT(datatable[[#This Row],[дата]],"ММ")</f>
        <v>02</v>
      </c>
      <c r="H21400" s="8">
        <v>4.0438999999999998</v>
      </c>
      <c r="I21400" s="8">
        <v>1.4231000000000003</v>
      </c>
      <c r="J21400" s="8">
        <f>datatable[[#This Row],[продажи_]]-datatable[[#This Row],[себестоимость_]]</f>
        <v>2.6207999999999996</v>
      </c>
      <c r="L21400"/>
    </row>
    <row r="21401" spans="2:12" x14ac:dyDescent="0.4">
      <c r="B21401" s="5" t="s">
        <v>65</v>
      </c>
      <c r="C21401" s="5" t="s">
        <v>58</v>
      </c>
      <c r="D21401" s="5" t="s">
        <v>22</v>
      </c>
      <c r="E21401" s="5" t="s">
        <v>7</v>
      </c>
      <c r="F21401" s="6">
        <v>44621</v>
      </c>
      <c r="G21401" s="6" t="str">
        <f>TEXT(datatable[[#This Row],[дата]],"ММ")</f>
        <v>03</v>
      </c>
      <c r="H21401" s="8">
        <v>3.9008000000000003</v>
      </c>
      <c r="I21401" s="8">
        <v>1.3680000000000001</v>
      </c>
      <c r="J21401" s="8">
        <f>datatable[[#This Row],[продажи_]]-datatable[[#This Row],[себестоимость_]]</f>
        <v>2.5327999999999999</v>
      </c>
      <c r="L21401"/>
    </row>
    <row r="21402" spans="2:12" x14ac:dyDescent="0.4">
      <c r="B21402" s="5" t="s">
        <v>65</v>
      </c>
      <c r="C21402" s="5" t="s">
        <v>58</v>
      </c>
      <c r="D21402" s="5" t="s">
        <v>22</v>
      </c>
      <c r="E21402" s="5" t="s">
        <v>7</v>
      </c>
      <c r="F21402" s="6">
        <v>44652</v>
      </c>
      <c r="G21402" s="6" t="str">
        <f>TEXT(datatable[[#This Row],[дата]],"ММ")</f>
        <v>04</v>
      </c>
      <c r="H21402" s="8">
        <v>4.0068000000000001</v>
      </c>
      <c r="I21402" s="8">
        <v>1.4497000000000002</v>
      </c>
      <c r="J21402" s="8">
        <f>datatable[[#This Row],[продажи_]]-datatable[[#This Row],[себестоимость_]]</f>
        <v>2.5571000000000002</v>
      </c>
      <c r="L21402"/>
    </row>
    <row r="21403" spans="2:12" x14ac:dyDescent="0.4">
      <c r="B21403" s="5" t="s">
        <v>65</v>
      </c>
      <c r="C21403" s="5" t="s">
        <v>58</v>
      </c>
      <c r="D21403" s="5" t="s">
        <v>22</v>
      </c>
      <c r="E21403" s="5" t="s">
        <v>7</v>
      </c>
      <c r="F21403" s="6">
        <v>44682</v>
      </c>
      <c r="G21403" s="6" t="str">
        <f>TEXT(datatable[[#This Row],[дата]],"ММ")</f>
        <v>05</v>
      </c>
      <c r="H21403" s="8">
        <v>3.2754000000000003</v>
      </c>
      <c r="I21403" s="8">
        <v>1.083</v>
      </c>
      <c r="J21403" s="8">
        <f>datatable[[#This Row],[продажи_]]-datatable[[#This Row],[себестоимость_]]</f>
        <v>2.1924000000000001</v>
      </c>
      <c r="L21403"/>
    </row>
    <row r="21404" spans="2:12" x14ac:dyDescent="0.4">
      <c r="B21404" s="5" t="s">
        <v>65</v>
      </c>
      <c r="C21404" s="5" t="s">
        <v>58</v>
      </c>
      <c r="D21404" s="5" t="s">
        <v>22</v>
      </c>
      <c r="E21404" s="5" t="s">
        <v>7</v>
      </c>
      <c r="F21404" s="6">
        <v>44713</v>
      </c>
      <c r="G21404" s="6" t="str">
        <f>TEXT(datatable[[#This Row],[дата]],"ММ")</f>
        <v>06</v>
      </c>
      <c r="H21404" s="8">
        <v>3.6517000000000004</v>
      </c>
      <c r="I21404" s="8">
        <v>1.4326000000000001</v>
      </c>
      <c r="J21404" s="8">
        <f>datatable[[#This Row],[продажи_]]-datatable[[#This Row],[себестоимость_]]</f>
        <v>2.2191000000000001</v>
      </c>
      <c r="L21404"/>
    </row>
    <row r="21405" spans="2:12" x14ac:dyDescent="0.4">
      <c r="B21405" s="5" t="s">
        <v>65</v>
      </c>
      <c r="C21405" s="5" t="s">
        <v>58</v>
      </c>
      <c r="D21405" s="5" t="s">
        <v>22</v>
      </c>
      <c r="E21405" s="5" t="s">
        <v>7</v>
      </c>
      <c r="F21405" s="6">
        <v>44743</v>
      </c>
      <c r="G21405" s="6" t="str">
        <f>TEXT(datatable[[#This Row],[дата]],"ММ")</f>
        <v>07</v>
      </c>
      <c r="H21405" s="8">
        <v>1.8656000000000001</v>
      </c>
      <c r="I21405" s="8">
        <v>0.82840000000000003</v>
      </c>
      <c r="J21405" s="8">
        <f>datatable[[#This Row],[продажи_]]-datatable[[#This Row],[себестоимость_]]</f>
        <v>1.0372000000000001</v>
      </c>
      <c r="L21405"/>
    </row>
    <row r="21406" spans="2:12" x14ac:dyDescent="0.4">
      <c r="B21406" s="5" t="s">
        <v>65</v>
      </c>
      <c r="C21406" s="5" t="s">
        <v>58</v>
      </c>
      <c r="D21406" s="5" t="s">
        <v>22</v>
      </c>
      <c r="E21406" s="5" t="s">
        <v>7</v>
      </c>
      <c r="F21406" s="6">
        <v>44774</v>
      </c>
      <c r="G21406" s="6" t="str">
        <f>TEXT(datatable[[#This Row],[дата]],"ММ")</f>
        <v>08</v>
      </c>
      <c r="H21406" s="8">
        <v>2.6712000000000007</v>
      </c>
      <c r="I21406" s="8">
        <v>0.68400000000000005</v>
      </c>
      <c r="J21406" s="8">
        <f>datatable[[#This Row],[продажи_]]-datatable[[#This Row],[себестоимость_]]</f>
        <v>1.9872000000000005</v>
      </c>
      <c r="L21406"/>
    </row>
    <row r="21407" spans="2:12" x14ac:dyDescent="0.4">
      <c r="B21407" s="5" t="s">
        <v>65</v>
      </c>
      <c r="C21407" s="5" t="s">
        <v>58</v>
      </c>
      <c r="D21407" s="5" t="s">
        <v>22</v>
      </c>
      <c r="E21407" s="5" t="s">
        <v>7</v>
      </c>
      <c r="F21407" s="6">
        <v>44805</v>
      </c>
      <c r="G21407" s="6" t="str">
        <f>TEXT(datatable[[#This Row],[дата]],"ММ")</f>
        <v>09</v>
      </c>
      <c r="H21407" s="8">
        <v>2.1729999999999996</v>
      </c>
      <c r="I21407" s="8">
        <v>0.87400000000000011</v>
      </c>
      <c r="J21407" s="8">
        <f>datatable[[#This Row],[продажи_]]-datatable[[#This Row],[себестоимость_]]</f>
        <v>1.2989999999999995</v>
      </c>
      <c r="L21407"/>
    </row>
    <row r="21408" spans="2:12" x14ac:dyDescent="0.4">
      <c r="B21408" s="5" t="s">
        <v>65</v>
      </c>
      <c r="C21408" s="5" t="s">
        <v>58</v>
      </c>
      <c r="D21408" s="5" t="s">
        <v>22</v>
      </c>
      <c r="E21408" s="5" t="s">
        <v>7</v>
      </c>
      <c r="F21408" s="6">
        <v>44835</v>
      </c>
      <c r="G21408" s="6" t="str">
        <f>TEXT(datatable[[#This Row],[дата]],"ММ")</f>
        <v>10</v>
      </c>
      <c r="H21408" s="8">
        <v>4.4148999999999994</v>
      </c>
      <c r="I21408" s="8">
        <v>1.33</v>
      </c>
      <c r="J21408" s="8">
        <f>datatable[[#This Row],[продажи_]]-datatable[[#This Row],[себестоимость_]]</f>
        <v>3.0848999999999993</v>
      </c>
      <c r="L21408"/>
    </row>
    <row r="21409" spans="2:12" x14ac:dyDescent="0.4">
      <c r="B21409" s="5" t="s">
        <v>65</v>
      </c>
      <c r="C21409" s="5" t="s">
        <v>58</v>
      </c>
      <c r="D21409" s="5" t="s">
        <v>22</v>
      </c>
      <c r="E21409" s="5" t="s">
        <v>7</v>
      </c>
      <c r="F21409" s="6">
        <v>44866</v>
      </c>
      <c r="G21409" s="6" t="str">
        <f>TEXT(datatable[[#This Row],[дата]],"ММ")</f>
        <v>11</v>
      </c>
      <c r="H21409" s="8">
        <v>4.0995499999999998</v>
      </c>
      <c r="I21409" s="8">
        <v>1.3338000000000001</v>
      </c>
      <c r="J21409" s="8">
        <f>datatable[[#This Row],[продажи_]]-datatable[[#This Row],[себестоимость_]]</f>
        <v>2.7657499999999997</v>
      </c>
      <c r="L21409"/>
    </row>
    <row r="21410" spans="2:12" x14ac:dyDescent="0.4">
      <c r="B21410" s="5" t="s">
        <v>65</v>
      </c>
      <c r="C21410" s="5" t="s">
        <v>58</v>
      </c>
      <c r="D21410" s="5" t="s">
        <v>22</v>
      </c>
      <c r="E21410" s="5" t="s">
        <v>7</v>
      </c>
      <c r="F21410" s="6">
        <v>44896</v>
      </c>
      <c r="G21410" s="6" t="str">
        <f>TEXT(datatable[[#This Row],[дата]],"ММ")</f>
        <v>12</v>
      </c>
      <c r="H21410" s="8">
        <v>3.4026000000000005</v>
      </c>
      <c r="I21410" s="8">
        <v>1.0602000000000003</v>
      </c>
      <c r="J21410" s="8">
        <f>datatable[[#This Row],[продажи_]]-datatable[[#This Row],[себестоимость_]]</f>
        <v>2.3424000000000005</v>
      </c>
      <c r="L21410"/>
    </row>
    <row r="21411" spans="2:12" x14ac:dyDescent="0.4">
      <c r="B21411" s="5" t="s">
        <v>65</v>
      </c>
      <c r="C21411" s="5" t="s">
        <v>58</v>
      </c>
      <c r="D21411" s="5" t="s">
        <v>22</v>
      </c>
      <c r="E21411" s="5" t="s">
        <v>7</v>
      </c>
      <c r="F21411" s="6">
        <v>44562</v>
      </c>
      <c r="G21411" s="6" t="str">
        <f>TEXT(datatable[[#This Row],[дата]],"ММ")</f>
        <v>01</v>
      </c>
      <c r="H21411" s="8">
        <v>0.19350000000000001</v>
      </c>
      <c r="I21411" s="8">
        <v>7.4699999999999989E-2</v>
      </c>
      <c r="J21411" s="8">
        <f>datatable[[#This Row],[продажи_]]-datatable[[#This Row],[себестоимость_]]</f>
        <v>0.11880000000000002</v>
      </c>
      <c r="L21411"/>
    </row>
    <row r="21412" spans="2:12" x14ac:dyDescent="0.4">
      <c r="B21412" s="5" t="s">
        <v>65</v>
      </c>
      <c r="C21412" s="5" t="s">
        <v>58</v>
      </c>
      <c r="D21412" s="5" t="s">
        <v>22</v>
      </c>
      <c r="E21412" s="5" t="s">
        <v>7</v>
      </c>
      <c r="F21412" s="6">
        <v>44593</v>
      </c>
      <c r="G21412" s="6" t="str">
        <f>TEXT(datatable[[#This Row],[дата]],"ММ")</f>
        <v>02</v>
      </c>
      <c r="H21412" s="8">
        <v>0.31150000000000005</v>
      </c>
      <c r="I21412" s="8">
        <v>0.11200000000000002</v>
      </c>
      <c r="J21412" s="8">
        <f>datatable[[#This Row],[продажи_]]-datatable[[#This Row],[себестоимость_]]</f>
        <v>0.19950000000000004</v>
      </c>
      <c r="L21412"/>
    </row>
    <row r="21413" spans="2:12" x14ac:dyDescent="0.4">
      <c r="B21413" s="5" t="s">
        <v>65</v>
      </c>
      <c r="C21413" s="5" t="s">
        <v>58</v>
      </c>
      <c r="D21413" s="5" t="s">
        <v>22</v>
      </c>
      <c r="E21413" s="5" t="s">
        <v>7</v>
      </c>
      <c r="F21413" s="6">
        <v>44621</v>
      </c>
      <c r="G21413" s="6" t="str">
        <f>TEXT(datatable[[#This Row],[дата]],"ММ")</f>
        <v>03</v>
      </c>
      <c r="H21413" s="8">
        <v>0.44800000000000006</v>
      </c>
      <c r="I21413" s="8">
        <v>0.18720000000000001</v>
      </c>
      <c r="J21413" s="8">
        <f>datatable[[#This Row],[продажи_]]-datatable[[#This Row],[себестоимость_]]</f>
        <v>0.26080000000000003</v>
      </c>
      <c r="L21413"/>
    </row>
    <row r="21414" spans="2:12" x14ac:dyDescent="0.4">
      <c r="B21414" s="5" t="s">
        <v>65</v>
      </c>
      <c r="C21414" s="5" t="s">
        <v>58</v>
      </c>
      <c r="D21414" s="5" t="s">
        <v>22</v>
      </c>
      <c r="E21414" s="5" t="s">
        <v>7</v>
      </c>
      <c r="F21414" s="6">
        <v>44652</v>
      </c>
      <c r="G21414" s="6" t="str">
        <f>TEXT(datatable[[#This Row],[дата]],"ММ")</f>
        <v>04</v>
      </c>
      <c r="H21414" s="8">
        <v>0.37450000000000006</v>
      </c>
      <c r="I21414" s="8">
        <v>0.14420000000000002</v>
      </c>
      <c r="J21414" s="8">
        <f>datatable[[#This Row],[продажи_]]-datatable[[#This Row],[себестоимость_]]</f>
        <v>0.23030000000000003</v>
      </c>
      <c r="L21414"/>
    </row>
    <row r="21415" spans="2:12" x14ac:dyDescent="0.4">
      <c r="B21415" s="5" t="s">
        <v>65</v>
      </c>
      <c r="C21415" s="5" t="s">
        <v>58</v>
      </c>
      <c r="D21415" s="5" t="s">
        <v>22</v>
      </c>
      <c r="E21415" s="5" t="s">
        <v>7</v>
      </c>
      <c r="F21415" s="6">
        <v>44682</v>
      </c>
      <c r="G21415" s="6" t="str">
        <f>TEXT(datatable[[#This Row],[дата]],"ММ")</f>
        <v>05</v>
      </c>
      <c r="H21415" s="8">
        <v>0.32100000000000001</v>
      </c>
      <c r="I21415" s="8">
        <v>0.13799999999999998</v>
      </c>
      <c r="J21415" s="8">
        <f>datatable[[#This Row],[продажи_]]-datatable[[#This Row],[себестоимость_]]</f>
        <v>0.18300000000000002</v>
      </c>
      <c r="L21415"/>
    </row>
    <row r="21416" spans="2:12" x14ac:dyDescent="0.4">
      <c r="B21416" s="5" t="s">
        <v>65</v>
      </c>
      <c r="C21416" s="5" t="s">
        <v>58</v>
      </c>
      <c r="D21416" s="5" t="s">
        <v>22</v>
      </c>
      <c r="E21416" s="5" t="s">
        <v>7</v>
      </c>
      <c r="F21416" s="6">
        <v>44713</v>
      </c>
      <c r="G21416" s="6" t="str">
        <f>TEXT(datatable[[#This Row],[дата]],"ММ")</f>
        <v>06</v>
      </c>
      <c r="H21416" s="8">
        <v>0.35100000000000003</v>
      </c>
      <c r="I21416" s="8">
        <v>0.1313</v>
      </c>
      <c r="J21416" s="8">
        <f>datatable[[#This Row],[продажи_]]-datatable[[#This Row],[себестоимость_]]</f>
        <v>0.21970000000000003</v>
      </c>
      <c r="L21416"/>
    </row>
    <row r="21417" spans="2:12" x14ac:dyDescent="0.4">
      <c r="B21417" s="5" t="s">
        <v>65</v>
      </c>
      <c r="C21417" s="5" t="s">
        <v>58</v>
      </c>
      <c r="D21417" s="5" t="s">
        <v>22</v>
      </c>
      <c r="E21417" s="5" t="s">
        <v>7</v>
      </c>
      <c r="F21417" s="6">
        <v>44743</v>
      </c>
      <c r="G21417" s="6" t="str">
        <f>TEXT(datatable[[#This Row],[дата]],"ММ")</f>
        <v>07</v>
      </c>
      <c r="H21417" s="8">
        <v>0.23799999999999999</v>
      </c>
      <c r="I21417" s="8">
        <v>9.6000000000000002E-2</v>
      </c>
      <c r="J21417" s="8">
        <f>datatable[[#This Row],[продажи_]]-datatable[[#This Row],[себестоимость_]]</f>
        <v>0.14199999999999999</v>
      </c>
      <c r="L21417"/>
    </row>
    <row r="21418" spans="2:12" x14ac:dyDescent="0.4">
      <c r="B21418" s="5" t="s">
        <v>65</v>
      </c>
      <c r="C21418" s="5" t="s">
        <v>58</v>
      </c>
      <c r="D21418" s="5" t="s">
        <v>22</v>
      </c>
      <c r="E21418" s="5" t="s">
        <v>7</v>
      </c>
      <c r="F21418" s="6">
        <v>44774</v>
      </c>
      <c r="G21418" s="6" t="str">
        <f>TEXT(datatable[[#This Row],[дата]],"ММ")</f>
        <v>08</v>
      </c>
      <c r="H21418" s="8">
        <v>0.23175000000000001</v>
      </c>
      <c r="I21418" s="8">
        <v>8.0100000000000005E-2</v>
      </c>
      <c r="J21418" s="8">
        <f>datatable[[#This Row],[продажи_]]-datatable[[#This Row],[себестоимость_]]</f>
        <v>0.15165000000000001</v>
      </c>
      <c r="L21418"/>
    </row>
    <row r="21419" spans="2:12" x14ac:dyDescent="0.4">
      <c r="B21419" s="5" t="s">
        <v>65</v>
      </c>
      <c r="C21419" s="5" t="s">
        <v>58</v>
      </c>
      <c r="D21419" s="5" t="s">
        <v>22</v>
      </c>
      <c r="E21419" s="5" t="s">
        <v>7</v>
      </c>
      <c r="F21419" s="6">
        <v>44805</v>
      </c>
      <c r="G21419" s="6" t="str">
        <f>TEXT(datatable[[#This Row],[дата]],"ММ")</f>
        <v>09</v>
      </c>
      <c r="H21419" s="8">
        <v>0.26500000000000001</v>
      </c>
      <c r="I21419" s="8">
        <v>0.11100000000000002</v>
      </c>
      <c r="J21419" s="8">
        <f>datatable[[#This Row],[продажи_]]-datatable[[#This Row],[себестоимость_]]</f>
        <v>0.154</v>
      </c>
      <c r="L21419"/>
    </row>
    <row r="21420" spans="2:12" x14ac:dyDescent="0.4">
      <c r="B21420" s="5" t="s">
        <v>65</v>
      </c>
      <c r="C21420" s="5" t="s">
        <v>58</v>
      </c>
      <c r="D21420" s="5" t="s">
        <v>22</v>
      </c>
      <c r="E21420" s="5" t="s">
        <v>7</v>
      </c>
      <c r="F21420" s="6">
        <v>44835</v>
      </c>
      <c r="G21420" s="6" t="str">
        <f>TEXT(datatable[[#This Row],[дата]],"ММ")</f>
        <v>10</v>
      </c>
      <c r="H21420" s="8">
        <v>0.31500000000000006</v>
      </c>
      <c r="I21420" s="8">
        <v>0.15120000000000003</v>
      </c>
      <c r="J21420" s="8">
        <f>datatable[[#This Row],[продажи_]]-datatable[[#This Row],[себестоимость_]]</f>
        <v>0.16380000000000003</v>
      </c>
      <c r="L21420"/>
    </row>
    <row r="21421" spans="2:12" x14ac:dyDescent="0.4">
      <c r="B21421" s="5" t="s">
        <v>65</v>
      </c>
      <c r="C21421" s="5" t="s">
        <v>58</v>
      </c>
      <c r="D21421" s="5" t="s">
        <v>22</v>
      </c>
      <c r="E21421" s="5" t="s">
        <v>7</v>
      </c>
      <c r="F21421" s="6">
        <v>44866</v>
      </c>
      <c r="G21421" s="6" t="str">
        <f>TEXT(datatable[[#This Row],[дата]],"ММ")</f>
        <v>11</v>
      </c>
      <c r="H21421" s="8">
        <v>0.26325000000000004</v>
      </c>
      <c r="I21421" s="8">
        <v>0.1313</v>
      </c>
      <c r="J21421" s="8">
        <f>datatable[[#This Row],[продажи_]]-datatable[[#This Row],[себестоимость_]]</f>
        <v>0.13195000000000004</v>
      </c>
      <c r="L21421"/>
    </row>
    <row r="21422" spans="2:12" x14ac:dyDescent="0.4">
      <c r="B21422" s="5" t="s">
        <v>65</v>
      </c>
      <c r="C21422" s="5" t="s">
        <v>58</v>
      </c>
      <c r="D21422" s="5" t="s">
        <v>22</v>
      </c>
      <c r="E21422" s="5" t="s">
        <v>7</v>
      </c>
      <c r="F21422" s="6">
        <v>44896</v>
      </c>
      <c r="G21422" s="6" t="str">
        <f>TEXT(datatable[[#This Row],[дата]],"ММ")</f>
        <v>12</v>
      </c>
      <c r="H21422" s="8">
        <v>0.33</v>
      </c>
      <c r="I21422" s="8">
        <v>0.14279999999999998</v>
      </c>
      <c r="J21422" s="8">
        <f>datatable[[#This Row],[продажи_]]-datatable[[#This Row],[себестоимость_]]</f>
        <v>0.18720000000000003</v>
      </c>
      <c r="L21422"/>
    </row>
    <row r="21423" spans="2:12" x14ac:dyDescent="0.4">
      <c r="B21423" s="5" t="s">
        <v>65</v>
      </c>
      <c r="C21423" s="5" t="s">
        <v>58</v>
      </c>
      <c r="D21423" s="5" t="s">
        <v>22</v>
      </c>
      <c r="E21423" s="5" t="s">
        <v>7</v>
      </c>
      <c r="F21423" s="6">
        <v>44562</v>
      </c>
      <c r="G21423" s="6" t="str">
        <f>TEXT(datatable[[#This Row],[дата]],"ММ")</f>
        <v>01</v>
      </c>
      <c r="H21423" s="8">
        <v>3.9240000000000004</v>
      </c>
      <c r="I21423" s="8">
        <v>2.0065500000000003</v>
      </c>
      <c r="J21423" s="8">
        <f>datatable[[#This Row],[продажи_]]-datatable[[#This Row],[себестоимость_]]</f>
        <v>1.9174500000000001</v>
      </c>
      <c r="L21423"/>
    </row>
    <row r="21424" spans="2:12" x14ac:dyDescent="0.4">
      <c r="B21424" s="5" t="s">
        <v>65</v>
      </c>
      <c r="C21424" s="5" t="s">
        <v>58</v>
      </c>
      <c r="D21424" s="5" t="s">
        <v>22</v>
      </c>
      <c r="E21424" s="5" t="s">
        <v>7</v>
      </c>
      <c r="F21424" s="6">
        <v>44593</v>
      </c>
      <c r="G21424" s="6" t="str">
        <f>TEXT(datatable[[#This Row],[дата]],"ММ")</f>
        <v>02</v>
      </c>
      <c r="H21424" s="8">
        <v>7.0959000000000003</v>
      </c>
      <c r="I21424" s="8">
        <v>2.8812000000000002</v>
      </c>
      <c r="J21424" s="8">
        <f>datatable[[#This Row],[продажи_]]-datatable[[#This Row],[себестоимость_]]</f>
        <v>4.2147000000000006</v>
      </c>
      <c r="L21424"/>
    </row>
    <row r="21425" spans="2:12" x14ac:dyDescent="0.4">
      <c r="B21425" s="5" t="s">
        <v>65</v>
      </c>
      <c r="C21425" s="5" t="s">
        <v>58</v>
      </c>
      <c r="D21425" s="5" t="s">
        <v>22</v>
      </c>
      <c r="E21425" s="5" t="s">
        <v>7</v>
      </c>
      <c r="F21425" s="6">
        <v>44621</v>
      </c>
      <c r="G21425" s="6" t="str">
        <f>TEXT(datatable[[#This Row],[дата]],"ММ")</f>
        <v>03</v>
      </c>
      <c r="H21425" s="8">
        <v>8.7200000000000006</v>
      </c>
      <c r="I21425" s="8">
        <v>3.5672000000000001</v>
      </c>
      <c r="J21425" s="8">
        <f>datatable[[#This Row],[продажи_]]-datatable[[#This Row],[себестоимость_]]</f>
        <v>5.1528000000000009</v>
      </c>
      <c r="L21425"/>
    </row>
    <row r="21426" spans="2:12" x14ac:dyDescent="0.4">
      <c r="B21426" s="5" t="s">
        <v>65</v>
      </c>
      <c r="C21426" s="5" t="s">
        <v>58</v>
      </c>
      <c r="D21426" s="5" t="s">
        <v>22</v>
      </c>
      <c r="E21426" s="5" t="s">
        <v>7</v>
      </c>
      <c r="F21426" s="6">
        <v>44652</v>
      </c>
      <c r="G21426" s="6" t="str">
        <f>TEXT(datatable[[#This Row],[дата]],"ММ")</f>
        <v>04</v>
      </c>
      <c r="H21426" s="8">
        <v>8.6218999999999983</v>
      </c>
      <c r="I21426" s="8">
        <v>3.2585000000000002</v>
      </c>
      <c r="J21426" s="8">
        <f>datatable[[#This Row],[продажи_]]-datatable[[#This Row],[себестоимость_]]</f>
        <v>5.3633999999999986</v>
      </c>
      <c r="L21426"/>
    </row>
    <row r="21427" spans="2:12" x14ac:dyDescent="0.4">
      <c r="B21427" s="5" t="s">
        <v>65</v>
      </c>
      <c r="C21427" s="5" t="s">
        <v>58</v>
      </c>
      <c r="D21427" s="5" t="s">
        <v>22</v>
      </c>
      <c r="E21427" s="5" t="s">
        <v>7</v>
      </c>
      <c r="F21427" s="6">
        <v>44682</v>
      </c>
      <c r="G21427" s="6" t="str">
        <f>TEXT(datatable[[#This Row],[дата]],"ММ")</f>
        <v>05</v>
      </c>
      <c r="H21427" s="8">
        <v>7.1940000000000008</v>
      </c>
      <c r="I21427" s="8">
        <v>2.6754000000000002</v>
      </c>
      <c r="J21427" s="8">
        <f>datatable[[#This Row],[продажи_]]-datatable[[#This Row],[себестоимость_]]</f>
        <v>4.5186000000000011</v>
      </c>
      <c r="L21427"/>
    </row>
    <row r="21428" spans="2:12" x14ac:dyDescent="0.4">
      <c r="B21428" s="5" t="s">
        <v>65</v>
      </c>
      <c r="C21428" s="5" t="s">
        <v>58</v>
      </c>
      <c r="D21428" s="5" t="s">
        <v>22</v>
      </c>
      <c r="E21428" s="5" t="s">
        <v>7</v>
      </c>
      <c r="F21428" s="6">
        <v>44713</v>
      </c>
      <c r="G21428" s="6" t="str">
        <f>TEXT(datatable[[#This Row],[дата]],"ММ")</f>
        <v>06</v>
      </c>
      <c r="H21428" s="8">
        <v>6.1639499999999998</v>
      </c>
      <c r="I21428" s="8">
        <v>3.1850000000000001</v>
      </c>
      <c r="J21428" s="8">
        <f>datatable[[#This Row],[продажи_]]-datatable[[#This Row],[себестоимость_]]</f>
        <v>2.9789499999999998</v>
      </c>
      <c r="L21428"/>
    </row>
    <row r="21429" spans="2:12" x14ac:dyDescent="0.4">
      <c r="B21429" s="5" t="s">
        <v>65</v>
      </c>
      <c r="C21429" s="5" t="s">
        <v>58</v>
      </c>
      <c r="D21429" s="5" t="s">
        <v>22</v>
      </c>
      <c r="E21429" s="5" t="s">
        <v>7</v>
      </c>
      <c r="F21429" s="6">
        <v>44743</v>
      </c>
      <c r="G21429" s="6" t="str">
        <f>TEXT(datatable[[#This Row],[дата]],"ММ")</f>
        <v>07</v>
      </c>
      <c r="H21429" s="8">
        <v>3.8368000000000002</v>
      </c>
      <c r="I21429" s="8">
        <v>1.5876000000000001</v>
      </c>
      <c r="J21429" s="8">
        <f>datatable[[#This Row],[продажи_]]-datatable[[#This Row],[себестоимость_]]</f>
        <v>2.2492000000000001</v>
      </c>
      <c r="L21429"/>
    </row>
    <row r="21430" spans="2:12" x14ac:dyDescent="0.4">
      <c r="B21430" s="5" t="s">
        <v>65</v>
      </c>
      <c r="C21430" s="5" t="s">
        <v>58</v>
      </c>
      <c r="D21430" s="5" t="s">
        <v>22</v>
      </c>
      <c r="E21430" s="5" t="s">
        <v>7</v>
      </c>
      <c r="F21430" s="6">
        <v>44774</v>
      </c>
      <c r="G21430" s="6" t="str">
        <f>TEXT(datatable[[#This Row],[дата]],"ММ")</f>
        <v>08</v>
      </c>
      <c r="H21430" s="8">
        <v>5.7878999999999996</v>
      </c>
      <c r="I21430" s="8">
        <v>2.3373000000000004</v>
      </c>
      <c r="J21430" s="8">
        <f>datatable[[#This Row],[продажи_]]-datatable[[#This Row],[себестоимость_]]</f>
        <v>3.4505999999999992</v>
      </c>
      <c r="L21430"/>
    </row>
    <row r="21431" spans="2:12" x14ac:dyDescent="0.4">
      <c r="B21431" s="5" t="s">
        <v>65</v>
      </c>
      <c r="C21431" s="5" t="s">
        <v>58</v>
      </c>
      <c r="D21431" s="5" t="s">
        <v>22</v>
      </c>
      <c r="E21431" s="5" t="s">
        <v>7</v>
      </c>
      <c r="F21431" s="6">
        <v>44805</v>
      </c>
      <c r="G21431" s="6" t="str">
        <f>TEXT(datatable[[#This Row],[дата]],"ММ")</f>
        <v>09</v>
      </c>
      <c r="H21431" s="8">
        <v>4.4145000000000003</v>
      </c>
      <c r="I21431" s="8">
        <v>2.0825</v>
      </c>
      <c r="J21431" s="8">
        <f>datatable[[#This Row],[продажи_]]-datatable[[#This Row],[себестоимость_]]</f>
        <v>2.3320000000000003</v>
      </c>
      <c r="L21431"/>
    </row>
    <row r="21432" spans="2:12" x14ac:dyDescent="0.4">
      <c r="B21432" s="5" t="s">
        <v>65</v>
      </c>
      <c r="C21432" s="5" t="s">
        <v>58</v>
      </c>
      <c r="D21432" s="5" t="s">
        <v>22</v>
      </c>
      <c r="E21432" s="5" t="s">
        <v>7</v>
      </c>
      <c r="F21432" s="6">
        <v>44835</v>
      </c>
      <c r="G21432" s="6" t="str">
        <f>TEXT(datatable[[#This Row],[дата]],"ММ")</f>
        <v>10</v>
      </c>
      <c r="H21432" s="8">
        <v>7.9352</v>
      </c>
      <c r="I21432" s="8">
        <v>2.7440000000000002</v>
      </c>
      <c r="J21432" s="8">
        <f>datatable[[#This Row],[продажи_]]-datatable[[#This Row],[себестоимость_]]</f>
        <v>5.1912000000000003</v>
      </c>
      <c r="L21432"/>
    </row>
    <row r="21433" spans="2:12" x14ac:dyDescent="0.4">
      <c r="B21433" s="5" t="s">
        <v>65</v>
      </c>
      <c r="C21433" s="5" t="s">
        <v>58</v>
      </c>
      <c r="D21433" s="5" t="s">
        <v>22</v>
      </c>
      <c r="E21433" s="5" t="s">
        <v>7</v>
      </c>
      <c r="F21433" s="6">
        <v>44866</v>
      </c>
      <c r="G21433" s="6" t="str">
        <f>TEXT(datatable[[#This Row],[дата]],"ММ")</f>
        <v>11</v>
      </c>
      <c r="H21433" s="8">
        <v>6.0222499999999997</v>
      </c>
      <c r="I21433" s="8">
        <v>3.21685</v>
      </c>
      <c r="J21433" s="8">
        <f>datatable[[#This Row],[продажи_]]-datatable[[#This Row],[себестоимость_]]</f>
        <v>2.8053999999999997</v>
      </c>
      <c r="L21433"/>
    </row>
    <row r="21434" spans="2:12" x14ac:dyDescent="0.4">
      <c r="B21434" s="5" t="s">
        <v>65</v>
      </c>
      <c r="C21434" s="5" t="s">
        <v>58</v>
      </c>
      <c r="D21434" s="5" t="s">
        <v>22</v>
      </c>
      <c r="E21434" s="5" t="s">
        <v>7</v>
      </c>
      <c r="F21434" s="6">
        <v>44896</v>
      </c>
      <c r="G21434" s="6" t="str">
        <f>TEXT(datatable[[#This Row],[дата]],"ММ")</f>
        <v>12</v>
      </c>
      <c r="H21434" s="8">
        <v>6.6054000000000004</v>
      </c>
      <c r="I21434" s="8">
        <v>3.234</v>
      </c>
      <c r="J21434" s="8">
        <f>datatable[[#This Row],[продажи_]]-datatable[[#This Row],[себестоимость_]]</f>
        <v>3.3714000000000004</v>
      </c>
      <c r="L21434"/>
    </row>
    <row r="21435" spans="2:12" x14ac:dyDescent="0.4">
      <c r="B21435" s="5" t="s">
        <v>65</v>
      </c>
      <c r="C21435" s="5" t="s">
        <v>58</v>
      </c>
      <c r="D21435" s="5" t="s">
        <v>22</v>
      </c>
      <c r="E21435" s="5" t="s">
        <v>7</v>
      </c>
      <c r="F21435" s="6">
        <v>44562</v>
      </c>
      <c r="G21435" s="6" t="str">
        <f>TEXT(datatable[[#This Row],[дата]],"ММ")</f>
        <v>01</v>
      </c>
      <c r="H21435" s="8">
        <v>3.4127999999999998</v>
      </c>
      <c r="I21435" s="8">
        <v>1.3337999999999999</v>
      </c>
      <c r="J21435" s="8">
        <f>datatable[[#This Row],[продажи_]]-datatable[[#This Row],[себестоимость_]]</f>
        <v>2.0789999999999997</v>
      </c>
      <c r="L21435"/>
    </row>
    <row r="21436" spans="2:12" x14ac:dyDescent="0.4">
      <c r="B21436" s="5" t="s">
        <v>65</v>
      </c>
      <c r="C21436" s="5" t="s">
        <v>58</v>
      </c>
      <c r="D21436" s="5" t="s">
        <v>22</v>
      </c>
      <c r="E21436" s="5" t="s">
        <v>7</v>
      </c>
      <c r="F21436" s="6">
        <v>44593</v>
      </c>
      <c r="G21436" s="6" t="str">
        <f>TEXT(datatable[[#This Row],[дата]],"ММ")</f>
        <v>02</v>
      </c>
      <c r="H21436" s="8">
        <v>5.8065000000000007</v>
      </c>
      <c r="I21436" s="8">
        <v>1.6016000000000001</v>
      </c>
      <c r="J21436" s="8">
        <f>datatable[[#This Row],[продажи_]]-datatable[[#This Row],[себестоимость_]]</f>
        <v>4.2049000000000003</v>
      </c>
      <c r="L21436"/>
    </row>
    <row r="21437" spans="2:12" x14ac:dyDescent="0.4">
      <c r="B21437" s="5" t="s">
        <v>65</v>
      </c>
      <c r="C21437" s="5" t="s">
        <v>58</v>
      </c>
      <c r="D21437" s="5" t="s">
        <v>22</v>
      </c>
      <c r="E21437" s="5" t="s">
        <v>7</v>
      </c>
      <c r="F21437" s="6">
        <v>44621</v>
      </c>
      <c r="G21437" s="6" t="str">
        <f>TEXT(datatable[[#This Row],[дата]],"ММ")</f>
        <v>03</v>
      </c>
      <c r="H21437" s="8">
        <v>6.9520000000000008</v>
      </c>
      <c r="I21437" s="8">
        <v>2.2256</v>
      </c>
      <c r="J21437" s="8">
        <f>datatable[[#This Row],[продажи_]]-datatable[[#This Row],[себестоимость_]]</f>
        <v>4.7264000000000008</v>
      </c>
      <c r="L21437"/>
    </row>
    <row r="21438" spans="2:12" x14ac:dyDescent="0.4">
      <c r="B21438" s="5" t="s">
        <v>65</v>
      </c>
      <c r="C21438" s="5" t="s">
        <v>58</v>
      </c>
      <c r="D21438" s="5" t="s">
        <v>22</v>
      </c>
      <c r="E21438" s="5" t="s">
        <v>7</v>
      </c>
      <c r="F21438" s="6">
        <v>44652</v>
      </c>
      <c r="G21438" s="6" t="str">
        <f>TEXT(datatable[[#This Row],[дата]],"ММ")</f>
        <v>04</v>
      </c>
      <c r="H21438" s="8">
        <v>6.2488999999999999</v>
      </c>
      <c r="I21438" s="8">
        <v>1.9838000000000002</v>
      </c>
      <c r="J21438" s="8">
        <f>datatable[[#This Row],[продажи_]]-datatable[[#This Row],[себестоимость_]]</f>
        <v>4.2650999999999994</v>
      </c>
      <c r="L21438"/>
    </row>
    <row r="21439" spans="2:12" x14ac:dyDescent="0.4">
      <c r="B21439" s="5" t="s">
        <v>65</v>
      </c>
      <c r="C21439" s="5" t="s">
        <v>58</v>
      </c>
      <c r="D21439" s="5" t="s">
        <v>22</v>
      </c>
      <c r="E21439" s="5" t="s">
        <v>7</v>
      </c>
      <c r="F21439" s="6">
        <v>44682</v>
      </c>
      <c r="G21439" s="6" t="str">
        <f>TEXT(datatable[[#This Row],[дата]],"ММ")</f>
        <v>05</v>
      </c>
      <c r="H21439" s="8">
        <v>5.4509999999999996</v>
      </c>
      <c r="I21439" s="8">
        <v>1.5132000000000001</v>
      </c>
      <c r="J21439" s="8">
        <f>datatable[[#This Row],[продажи_]]-datatable[[#This Row],[себестоимость_]]</f>
        <v>3.9377999999999993</v>
      </c>
      <c r="L21439"/>
    </row>
    <row r="21440" spans="2:12" x14ac:dyDescent="0.4">
      <c r="B21440" s="5" t="s">
        <v>65</v>
      </c>
      <c r="C21440" s="5" t="s">
        <v>58</v>
      </c>
      <c r="D21440" s="5" t="s">
        <v>22</v>
      </c>
      <c r="E21440" s="5" t="s">
        <v>7</v>
      </c>
      <c r="F21440" s="6">
        <v>44713</v>
      </c>
      <c r="G21440" s="6" t="str">
        <f>TEXT(datatable[[#This Row],[дата]],"ММ")</f>
        <v>06</v>
      </c>
      <c r="H21440" s="8">
        <v>4.6728500000000004</v>
      </c>
      <c r="I21440" s="8">
        <v>1.4364999999999999</v>
      </c>
      <c r="J21440" s="8">
        <f>datatable[[#This Row],[продажи_]]-datatable[[#This Row],[себестоимость_]]</f>
        <v>3.2363500000000007</v>
      </c>
      <c r="L21440"/>
    </row>
    <row r="21441" spans="2:12" x14ac:dyDescent="0.4">
      <c r="B21441" s="5" t="s">
        <v>65</v>
      </c>
      <c r="C21441" s="5" t="s">
        <v>58</v>
      </c>
      <c r="D21441" s="5" t="s">
        <v>22</v>
      </c>
      <c r="E21441" s="5" t="s">
        <v>7</v>
      </c>
      <c r="F21441" s="6">
        <v>44743</v>
      </c>
      <c r="G21441" s="6" t="str">
        <f>TEXT(datatable[[#This Row],[дата]],"ММ")</f>
        <v>07</v>
      </c>
      <c r="H21441" s="8">
        <v>2.7176</v>
      </c>
      <c r="I21441" s="8">
        <v>0.91520000000000001</v>
      </c>
      <c r="J21441" s="8">
        <f>datatable[[#This Row],[продажи_]]-datatable[[#This Row],[себестоимость_]]</f>
        <v>1.8024</v>
      </c>
      <c r="L21441"/>
    </row>
    <row r="21442" spans="2:12" x14ac:dyDescent="0.4">
      <c r="B21442" s="5" t="s">
        <v>65</v>
      </c>
      <c r="C21442" s="5" t="s">
        <v>58</v>
      </c>
      <c r="D21442" s="5" t="s">
        <v>22</v>
      </c>
      <c r="E21442" s="5" t="s">
        <v>7</v>
      </c>
      <c r="F21442" s="6">
        <v>44774</v>
      </c>
      <c r="G21442" s="6" t="str">
        <f>TEXT(datatable[[#This Row],[дата]],"ММ")</f>
        <v>08</v>
      </c>
      <c r="H21442" s="8">
        <v>3.3061500000000001</v>
      </c>
      <c r="I21442" s="8">
        <v>1.1465999999999998</v>
      </c>
      <c r="J21442" s="8">
        <f>datatable[[#This Row],[продажи_]]-datatable[[#This Row],[себестоимость_]]</f>
        <v>2.1595500000000003</v>
      </c>
      <c r="L21442"/>
    </row>
    <row r="21443" spans="2:12" x14ac:dyDescent="0.4">
      <c r="B21443" s="5" t="s">
        <v>65</v>
      </c>
      <c r="C21443" s="5" t="s">
        <v>58</v>
      </c>
      <c r="D21443" s="5" t="s">
        <v>22</v>
      </c>
      <c r="E21443" s="5" t="s">
        <v>7</v>
      </c>
      <c r="F21443" s="6">
        <v>44805</v>
      </c>
      <c r="G21443" s="6" t="str">
        <f>TEXT(datatable[[#This Row],[дата]],"ММ")</f>
        <v>09</v>
      </c>
      <c r="H21443" s="8">
        <v>3.6340000000000003</v>
      </c>
      <c r="I21443" s="8">
        <v>1.248</v>
      </c>
      <c r="J21443" s="8">
        <f>datatable[[#This Row],[продажи_]]-datatable[[#This Row],[себестоимость_]]</f>
        <v>2.3860000000000001</v>
      </c>
      <c r="L21443"/>
    </row>
    <row r="21444" spans="2:12" x14ac:dyDescent="0.4">
      <c r="B21444" s="5" t="s">
        <v>65</v>
      </c>
      <c r="C21444" s="5" t="s">
        <v>58</v>
      </c>
      <c r="D21444" s="5" t="s">
        <v>22</v>
      </c>
      <c r="E21444" s="5" t="s">
        <v>7</v>
      </c>
      <c r="F21444" s="6">
        <v>44835</v>
      </c>
      <c r="G21444" s="6" t="str">
        <f>TEXT(datatable[[#This Row],[дата]],"ММ")</f>
        <v>10</v>
      </c>
      <c r="H21444" s="8">
        <v>6.0277000000000003</v>
      </c>
      <c r="I21444" s="8">
        <v>1.4560000000000002</v>
      </c>
      <c r="J21444" s="8">
        <f>datatable[[#This Row],[продажи_]]-datatable[[#This Row],[себестоимость_]]</f>
        <v>4.5716999999999999</v>
      </c>
      <c r="L21444"/>
    </row>
    <row r="21445" spans="2:12" x14ac:dyDescent="0.4">
      <c r="B21445" s="5" t="s">
        <v>65</v>
      </c>
      <c r="C21445" s="5" t="s">
        <v>58</v>
      </c>
      <c r="D21445" s="5" t="s">
        <v>22</v>
      </c>
      <c r="E21445" s="5" t="s">
        <v>7</v>
      </c>
      <c r="F21445" s="6">
        <v>44866</v>
      </c>
      <c r="G21445" s="6" t="str">
        <f>TEXT(datatable[[#This Row],[дата]],"ММ")</f>
        <v>11</v>
      </c>
      <c r="H21445" s="8">
        <v>4.6728500000000004</v>
      </c>
      <c r="I21445" s="8">
        <v>1.9434999999999998</v>
      </c>
      <c r="J21445" s="8">
        <f>datatable[[#This Row],[продажи_]]-datatable[[#This Row],[себестоимость_]]</f>
        <v>2.7293500000000006</v>
      </c>
      <c r="L21445"/>
    </row>
    <row r="21446" spans="2:12" x14ac:dyDescent="0.4">
      <c r="B21446" s="5" t="s">
        <v>65</v>
      </c>
      <c r="C21446" s="5" t="s">
        <v>58</v>
      </c>
      <c r="D21446" s="5" t="s">
        <v>22</v>
      </c>
      <c r="E21446" s="5" t="s">
        <v>7</v>
      </c>
      <c r="F21446" s="6">
        <v>44896</v>
      </c>
      <c r="G21446" s="6" t="str">
        <f>TEXT(datatable[[#This Row],[дата]],"ММ")</f>
        <v>12</v>
      </c>
      <c r="H21446" s="8">
        <v>3.8394000000000004</v>
      </c>
      <c r="I21446" s="8">
        <v>1.6224000000000001</v>
      </c>
      <c r="J21446" s="8">
        <f>datatable[[#This Row],[продажи_]]-datatable[[#This Row],[себестоимость_]]</f>
        <v>2.2170000000000005</v>
      </c>
      <c r="L21446"/>
    </row>
    <row r="21447" spans="2:12" x14ac:dyDescent="0.4">
      <c r="B21447" s="5" t="s">
        <v>65</v>
      </c>
      <c r="C21447" s="5" t="s">
        <v>58</v>
      </c>
      <c r="D21447" s="5" t="s">
        <v>22</v>
      </c>
      <c r="E21447" s="5" t="s">
        <v>7</v>
      </c>
      <c r="F21447" s="6">
        <v>44562</v>
      </c>
      <c r="G21447" s="6" t="str">
        <f>TEXT(datatable[[#This Row],[дата]],"ММ")</f>
        <v>01</v>
      </c>
      <c r="H21447" s="8">
        <v>2.0006999999999997</v>
      </c>
      <c r="I21447" s="8">
        <v>0.57599999999999996</v>
      </c>
      <c r="J21447" s="8">
        <f>datatable[[#This Row],[продажи_]]-datatable[[#This Row],[себестоимость_]]</f>
        <v>1.4246999999999996</v>
      </c>
      <c r="L21447"/>
    </row>
    <row r="21448" spans="2:12" x14ac:dyDescent="0.4">
      <c r="B21448" s="5" t="s">
        <v>65</v>
      </c>
      <c r="C21448" s="5" t="s">
        <v>58</v>
      </c>
      <c r="D21448" s="5" t="s">
        <v>22</v>
      </c>
      <c r="E21448" s="5" t="s">
        <v>7</v>
      </c>
      <c r="F21448" s="6">
        <v>44593</v>
      </c>
      <c r="G21448" s="6" t="str">
        <f>TEXT(datatable[[#This Row],[дата]],"ММ")</f>
        <v>02</v>
      </c>
      <c r="H21448" s="8">
        <v>2.3673999999999999</v>
      </c>
      <c r="I21448" s="8">
        <v>0.97440000000000004</v>
      </c>
      <c r="J21448" s="8">
        <f>datatable[[#This Row],[продажи_]]-datatable[[#This Row],[себестоимость_]]</f>
        <v>1.3929999999999998</v>
      </c>
      <c r="L21448"/>
    </row>
    <row r="21449" spans="2:12" x14ac:dyDescent="0.4">
      <c r="B21449" s="5" t="s">
        <v>65</v>
      </c>
      <c r="C21449" s="5" t="s">
        <v>58</v>
      </c>
      <c r="D21449" s="5" t="s">
        <v>22</v>
      </c>
      <c r="E21449" s="5" t="s">
        <v>7</v>
      </c>
      <c r="F21449" s="6">
        <v>44621</v>
      </c>
      <c r="G21449" s="6" t="str">
        <f>TEXT(datatable[[#This Row],[дата]],"ММ")</f>
        <v>03</v>
      </c>
      <c r="H21449" s="8">
        <v>3.0095999999999998</v>
      </c>
      <c r="I21449" s="8">
        <v>1.3312000000000002</v>
      </c>
      <c r="J21449" s="8">
        <f>datatable[[#This Row],[продажи_]]-datatable[[#This Row],[себестоимость_]]</f>
        <v>1.6783999999999997</v>
      </c>
      <c r="L21449"/>
    </row>
    <row r="21450" spans="2:12" x14ac:dyDescent="0.4">
      <c r="B21450" s="5" t="s">
        <v>65</v>
      </c>
      <c r="C21450" s="5" t="s">
        <v>58</v>
      </c>
      <c r="D21450" s="5" t="s">
        <v>22</v>
      </c>
      <c r="E21450" s="5" t="s">
        <v>7</v>
      </c>
      <c r="F21450" s="6">
        <v>44652</v>
      </c>
      <c r="G21450" s="6" t="str">
        <f>TEXT(datatable[[#This Row],[дата]],"ММ")</f>
        <v>04</v>
      </c>
      <c r="H21450" s="8">
        <v>3.1387999999999998</v>
      </c>
      <c r="I21450" s="8">
        <v>1.0640000000000001</v>
      </c>
      <c r="J21450" s="8">
        <f>datatable[[#This Row],[продажи_]]-datatable[[#This Row],[себестоимость_]]</f>
        <v>2.0747999999999998</v>
      </c>
      <c r="L21450"/>
    </row>
    <row r="21451" spans="2:12" x14ac:dyDescent="0.4">
      <c r="B21451" s="5" t="s">
        <v>65</v>
      </c>
      <c r="C21451" s="5" t="s">
        <v>58</v>
      </c>
      <c r="D21451" s="5" t="s">
        <v>22</v>
      </c>
      <c r="E21451" s="5" t="s">
        <v>7</v>
      </c>
      <c r="F21451" s="6">
        <v>44682</v>
      </c>
      <c r="G21451" s="6" t="str">
        <f>TEXT(datatable[[#This Row],[дата]],"ММ")</f>
        <v>05</v>
      </c>
      <c r="H21451" s="8">
        <v>2.2800000000000002</v>
      </c>
      <c r="I21451" s="8">
        <v>1.0943999999999998</v>
      </c>
      <c r="J21451" s="8">
        <f>datatable[[#This Row],[продажи_]]-datatable[[#This Row],[себестоимость_]]</f>
        <v>1.1856000000000004</v>
      </c>
      <c r="L21451"/>
    </row>
    <row r="21452" spans="2:12" x14ac:dyDescent="0.4">
      <c r="B21452" s="5" t="s">
        <v>65</v>
      </c>
      <c r="C21452" s="5" t="s">
        <v>58</v>
      </c>
      <c r="D21452" s="5" t="s">
        <v>22</v>
      </c>
      <c r="E21452" s="5" t="s">
        <v>7</v>
      </c>
      <c r="F21452" s="6">
        <v>44713</v>
      </c>
      <c r="G21452" s="6" t="str">
        <f>TEXT(datatable[[#This Row],[дата]],"ММ")</f>
        <v>06</v>
      </c>
      <c r="H21452" s="8">
        <v>1.9760000000000002</v>
      </c>
      <c r="I21452" s="8">
        <v>0.88400000000000001</v>
      </c>
      <c r="J21452" s="8">
        <f>datatable[[#This Row],[продажи_]]-datatable[[#This Row],[себестоимость_]]</f>
        <v>1.0920000000000001</v>
      </c>
      <c r="L21452"/>
    </row>
    <row r="21453" spans="2:12" x14ac:dyDescent="0.4">
      <c r="B21453" s="5" t="s">
        <v>65</v>
      </c>
      <c r="C21453" s="5" t="s">
        <v>58</v>
      </c>
      <c r="D21453" s="5" t="s">
        <v>22</v>
      </c>
      <c r="E21453" s="5" t="s">
        <v>7</v>
      </c>
      <c r="F21453" s="6">
        <v>44743</v>
      </c>
      <c r="G21453" s="6" t="str">
        <f>TEXT(datatable[[#This Row],[дата]],"ММ")</f>
        <v>07</v>
      </c>
      <c r="H21453" s="8">
        <v>1.5047999999999999</v>
      </c>
      <c r="I21453" s="8">
        <v>0.65280000000000005</v>
      </c>
      <c r="J21453" s="8">
        <f>datatable[[#This Row],[продажи_]]-datatable[[#This Row],[себестоимость_]]</f>
        <v>0.85199999999999987</v>
      </c>
      <c r="L21453"/>
    </row>
    <row r="21454" spans="2:12" x14ac:dyDescent="0.4">
      <c r="B21454" s="5" t="s">
        <v>65</v>
      </c>
      <c r="C21454" s="5" t="s">
        <v>58</v>
      </c>
      <c r="D21454" s="5" t="s">
        <v>22</v>
      </c>
      <c r="E21454" s="5" t="s">
        <v>7</v>
      </c>
      <c r="F21454" s="6">
        <v>44774</v>
      </c>
      <c r="G21454" s="6" t="str">
        <f>TEXT(datatable[[#This Row],[дата]],"ММ")</f>
        <v>08</v>
      </c>
      <c r="H21454" s="8">
        <v>1.4021999999999999</v>
      </c>
      <c r="I21454" s="8">
        <v>0.61199999999999999</v>
      </c>
      <c r="J21454" s="8">
        <f>datatable[[#This Row],[продажи_]]-datatable[[#This Row],[себестоимость_]]</f>
        <v>0.7901999999999999</v>
      </c>
      <c r="L21454"/>
    </row>
    <row r="21455" spans="2:12" x14ac:dyDescent="0.4">
      <c r="B21455" s="5" t="s">
        <v>65</v>
      </c>
      <c r="C21455" s="5" t="s">
        <v>58</v>
      </c>
      <c r="D21455" s="5" t="s">
        <v>22</v>
      </c>
      <c r="E21455" s="5" t="s">
        <v>7</v>
      </c>
      <c r="F21455" s="6">
        <v>44805</v>
      </c>
      <c r="G21455" s="6" t="str">
        <f>TEXT(datatable[[#This Row],[дата]],"ММ")</f>
        <v>09</v>
      </c>
      <c r="H21455" s="8">
        <v>2.242</v>
      </c>
      <c r="I21455" s="8">
        <v>0.70400000000000007</v>
      </c>
      <c r="J21455" s="8">
        <f>datatable[[#This Row],[продажи_]]-datatable[[#This Row],[себестоимость_]]</f>
        <v>1.5379999999999998</v>
      </c>
      <c r="L21455"/>
    </row>
    <row r="21456" spans="2:12" x14ac:dyDescent="0.4">
      <c r="B21456" s="5" t="s">
        <v>65</v>
      </c>
      <c r="C21456" s="5" t="s">
        <v>58</v>
      </c>
      <c r="D21456" s="5" t="s">
        <v>22</v>
      </c>
      <c r="E21456" s="5" t="s">
        <v>7</v>
      </c>
      <c r="F21456" s="6">
        <v>44835</v>
      </c>
      <c r="G21456" s="6" t="str">
        <f>TEXT(datatable[[#This Row],[дата]],"ММ")</f>
        <v>10</v>
      </c>
      <c r="H21456" s="8">
        <v>2.8728000000000002</v>
      </c>
      <c r="I21456" s="8">
        <v>1.3440000000000001</v>
      </c>
      <c r="J21456" s="8">
        <f>datatable[[#This Row],[продажи_]]-datatable[[#This Row],[себестоимость_]]</f>
        <v>1.5288000000000002</v>
      </c>
      <c r="L21456"/>
    </row>
    <row r="21457" spans="2:12" x14ac:dyDescent="0.4">
      <c r="B21457" s="5" t="s">
        <v>65</v>
      </c>
      <c r="C21457" s="5" t="s">
        <v>58</v>
      </c>
      <c r="D21457" s="5" t="s">
        <v>22</v>
      </c>
      <c r="E21457" s="5" t="s">
        <v>7</v>
      </c>
      <c r="F21457" s="6">
        <v>44866</v>
      </c>
      <c r="G21457" s="6" t="str">
        <f>TEXT(datatable[[#This Row],[дата]],"ММ")</f>
        <v>11</v>
      </c>
      <c r="H21457" s="8">
        <v>2.7664000000000004</v>
      </c>
      <c r="I21457" s="8">
        <v>1.0712000000000002</v>
      </c>
      <c r="J21457" s="8">
        <f>datatable[[#This Row],[продажи_]]-datatable[[#This Row],[себестоимость_]]</f>
        <v>1.6952000000000003</v>
      </c>
      <c r="L21457"/>
    </row>
    <row r="21458" spans="2:12" x14ac:dyDescent="0.4">
      <c r="B21458" s="5" t="s">
        <v>65</v>
      </c>
      <c r="C21458" s="5" t="s">
        <v>58</v>
      </c>
      <c r="D21458" s="5" t="s">
        <v>22</v>
      </c>
      <c r="E21458" s="5" t="s">
        <v>7</v>
      </c>
      <c r="F21458" s="6">
        <v>44896</v>
      </c>
      <c r="G21458" s="6" t="str">
        <f>TEXT(datatable[[#This Row],[дата]],"ММ")</f>
        <v>12</v>
      </c>
      <c r="H21458" s="8">
        <v>1.8468000000000002</v>
      </c>
      <c r="I21458" s="8">
        <v>1.0367999999999999</v>
      </c>
      <c r="J21458" s="8">
        <f>datatable[[#This Row],[продажи_]]-datatable[[#This Row],[себестоимость_]]</f>
        <v>0.81000000000000028</v>
      </c>
      <c r="L21458"/>
    </row>
    <row r="21459" spans="2:12" x14ac:dyDescent="0.4">
      <c r="B21459" s="5" t="s">
        <v>67</v>
      </c>
      <c r="C21459" s="5" t="s">
        <v>57</v>
      </c>
      <c r="D21459" s="5" t="s">
        <v>23</v>
      </c>
      <c r="E21459" s="5" t="s">
        <v>60</v>
      </c>
      <c r="F21459" s="6">
        <v>44562</v>
      </c>
      <c r="G21459" s="6" t="str">
        <f>TEXT(datatable[[#This Row],[дата]],"ММ")</f>
        <v>01</v>
      </c>
      <c r="H21459" s="8">
        <v>70.524000000000001</v>
      </c>
      <c r="I21459" s="8">
        <v>25.839000000000006</v>
      </c>
      <c r="J21459" s="8">
        <f>datatable[[#This Row],[продажи_]]-datatable[[#This Row],[себестоимость_]]</f>
        <v>44.684999999999995</v>
      </c>
      <c r="L21459"/>
    </row>
    <row r="21460" spans="2:12" x14ac:dyDescent="0.4">
      <c r="B21460" s="5" t="s">
        <v>67</v>
      </c>
      <c r="C21460" s="5" t="s">
        <v>57</v>
      </c>
      <c r="D21460" s="5" t="s">
        <v>23</v>
      </c>
      <c r="E21460" s="5" t="s">
        <v>60</v>
      </c>
      <c r="F21460" s="6">
        <v>44593</v>
      </c>
      <c r="G21460" s="6" t="str">
        <f>TEXT(datatable[[#This Row],[дата]],"ММ")</f>
        <v>02</v>
      </c>
      <c r="H21460" s="8">
        <v>76.7928</v>
      </c>
      <c r="I21460" s="8">
        <v>39.463200000000001</v>
      </c>
      <c r="J21460" s="8">
        <f>datatable[[#This Row],[продажи_]]-datatable[[#This Row],[себестоимость_]]</f>
        <v>37.329599999999999</v>
      </c>
      <c r="L21460"/>
    </row>
    <row r="21461" spans="2:12" x14ac:dyDescent="0.4">
      <c r="B21461" s="5" t="s">
        <v>67</v>
      </c>
      <c r="C21461" s="5" t="s">
        <v>57</v>
      </c>
      <c r="D21461" s="5" t="s">
        <v>23</v>
      </c>
      <c r="E21461" s="5" t="s">
        <v>60</v>
      </c>
      <c r="F21461" s="6">
        <v>44621</v>
      </c>
      <c r="G21461" s="6" t="str">
        <f>TEXT(datatable[[#This Row],[дата]],"ММ")</f>
        <v>03</v>
      </c>
      <c r="H21461" s="8">
        <v>85.673599999999993</v>
      </c>
      <c r="I21461" s="8">
        <v>38.419199999999996</v>
      </c>
      <c r="J21461" s="8">
        <f>datatable[[#This Row],[продажи_]]-datatable[[#This Row],[себестоимость_]]</f>
        <v>47.254399999999997</v>
      </c>
      <c r="L21461"/>
    </row>
    <row r="21462" spans="2:12" x14ac:dyDescent="0.4">
      <c r="B21462" s="5" t="s">
        <v>67</v>
      </c>
      <c r="C21462" s="5" t="s">
        <v>57</v>
      </c>
      <c r="D21462" s="5" t="s">
        <v>23</v>
      </c>
      <c r="E21462" s="5" t="s">
        <v>60</v>
      </c>
      <c r="F21462" s="6">
        <v>44652</v>
      </c>
      <c r="G21462" s="6" t="str">
        <f>TEXT(datatable[[#This Row],[дата]],"ММ")</f>
        <v>04</v>
      </c>
      <c r="H21462" s="8">
        <v>78.621200000000002</v>
      </c>
      <c r="I21462" s="8">
        <v>43.847999999999999</v>
      </c>
      <c r="J21462" s="8">
        <f>datatable[[#This Row],[продажи_]]-datatable[[#This Row],[себестоимость_]]</f>
        <v>34.773200000000003</v>
      </c>
      <c r="L21462"/>
    </row>
    <row r="21463" spans="2:12" x14ac:dyDescent="0.4">
      <c r="B21463" s="5" t="s">
        <v>67</v>
      </c>
      <c r="C21463" s="5" t="s">
        <v>57</v>
      </c>
      <c r="D21463" s="5" t="s">
        <v>23</v>
      </c>
      <c r="E21463" s="5" t="s">
        <v>60</v>
      </c>
      <c r="F21463" s="6">
        <v>44682</v>
      </c>
      <c r="G21463" s="6" t="str">
        <f>TEXT(datatable[[#This Row],[дата]],"ММ")</f>
        <v>05</v>
      </c>
      <c r="H21463" s="8">
        <v>86.979600000000005</v>
      </c>
      <c r="I21463" s="8">
        <v>26.622</v>
      </c>
      <c r="J21463" s="8">
        <f>datatable[[#This Row],[продажи_]]-datatable[[#This Row],[себестоимость_]]</f>
        <v>60.357600000000005</v>
      </c>
      <c r="L21463"/>
    </row>
    <row r="21464" spans="2:12" x14ac:dyDescent="0.4">
      <c r="B21464" s="5" t="s">
        <v>67</v>
      </c>
      <c r="C21464" s="5" t="s">
        <v>57</v>
      </c>
      <c r="D21464" s="5" t="s">
        <v>23</v>
      </c>
      <c r="E21464" s="5" t="s">
        <v>60</v>
      </c>
      <c r="F21464" s="6">
        <v>44713</v>
      </c>
      <c r="G21464" s="6" t="str">
        <f>TEXT(datatable[[#This Row],[дата]],"ММ")</f>
        <v>06</v>
      </c>
      <c r="H21464" s="8">
        <v>90.832300000000004</v>
      </c>
      <c r="I21464" s="8">
        <v>28.501199999999997</v>
      </c>
      <c r="J21464" s="8">
        <f>datatable[[#This Row],[продажи_]]-datatable[[#This Row],[себестоимость_]]</f>
        <v>62.331100000000006</v>
      </c>
      <c r="L21464"/>
    </row>
    <row r="21465" spans="2:12" x14ac:dyDescent="0.4">
      <c r="B21465" s="5" t="s">
        <v>67</v>
      </c>
      <c r="C21465" s="5" t="s">
        <v>57</v>
      </c>
      <c r="D21465" s="5" t="s">
        <v>23</v>
      </c>
      <c r="E21465" s="5" t="s">
        <v>60</v>
      </c>
      <c r="F21465" s="6">
        <v>44743</v>
      </c>
      <c r="G21465" s="6" t="str">
        <f>TEXT(datatable[[#This Row],[дата]],"ММ")</f>
        <v>07</v>
      </c>
      <c r="H21465" s="8">
        <v>60.076000000000001</v>
      </c>
      <c r="I21465" s="8">
        <v>21.923999999999999</v>
      </c>
      <c r="J21465" s="8">
        <f>datatable[[#This Row],[продажи_]]-datatable[[#This Row],[себестоимость_]]</f>
        <v>38.152000000000001</v>
      </c>
      <c r="L21465"/>
    </row>
    <row r="21466" spans="2:12" x14ac:dyDescent="0.4">
      <c r="B21466" s="5" t="s">
        <v>67</v>
      </c>
      <c r="C21466" s="5" t="s">
        <v>57</v>
      </c>
      <c r="D21466" s="5" t="s">
        <v>23</v>
      </c>
      <c r="E21466" s="5" t="s">
        <v>60</v>
      </c>
      <c r="F21466" s="6">
        <v>44774</v>
      </c>
      <c r="G21466" s="6" t="str">
        <f>TEXT(datatable[[#This Row],[дата]],"ММ")</f>
        <v>08</v>
      </c>
      <c r="H21466" s="8">
        <v>63.471600000000009</v>
      </c>
      <c r="I21466" s="8">
        <v>25.604100000000003</v>
      </c>
      <c r="J21466" s="8">
        <f>datatable[[#This Row],[продажи_]]-datatable[[#This Row],[себестоимость_]]</f>
        <v>37.867500000000007</v>
      </c>
      <c r="L21466"/>
    </row>
    <row r="21467" spans="2:12" x14ac:dyDescent="0.4">
      <c r="B21467" s="5" t="s">
        <v>67</v>
      </c>
      <c r="C21467" s="5" t="s">
        <v>57</v>
      </c>
      <c r="D21467" s="5" t="s">
        <v>23</v>
      </c>
      <c r="E21467" s="5" t="s">
        <v>60</v>
      </c>
      <c r="F21467" s="6">
        <v>44805</v>
      </c>
      <c r="G21467" s="6" t="str">
        <f>TEXT(datatable[[#This Row],[дата]],"ММ")</f>
        <v>09</v>
      </c>
      <c r="H21467" s="8">
        <v>62.034999999999997</v>
      </c>
      <c r="I21467" s="8">
        <v>24.273000000000003</v>
      </c>
      <c r="J21467" s="8">
        <f>datatable[[#This Row],[продажи_]]-datatable[[#This Row],[себестоимость_]]</f>
        <v>37.761999999999993</v>
      </c>
      <c r="L21467"/>
    </row>
    <row r="21468" spans="2:12" x14ac:dyDescent="0.4">
      <c r="B21468" s="5" t="s">
        <v>67</v>
      </c>
      <c r="C21468" s="5" t="s">
        <v>57</v>
      </c>
      <c r="D21468" s="5" t="s">
        <v>23</v>
      </c>
      <c r="E21468" s="5" t="s">
        <v>60</v>
      </c>
      <c r="F21468" s="6">
        <v>44835</v>
      </c>
      <c r="G21468" s="6" t="str">
        <f>TEXT(datatable[[#This Row],[дата]],"ММ")</f>
        <v>10</v>
      </c>
      <c r="H21468" s="8">
        <v>85.020600000000002</v>
      </c>
      <c r="I21468" s="8">
        <v>29.962799999999998</v>
      </c>
      <c r="J21468" s="8">
        <f>datatable[[#This Row],[продажи_]]-datatable[[#This Row],[себестоимость_]]</f>
        <v>55.0578</v>
      </c>
      <c r="L21468"/>
    </row>
    <row r="21469" spans="2:12" x14ac:dyDescent="0.4">
      <c r="B21469" s="5" t="s">
        <v>67</v>
      </c>
      <c r="C21469" s="5" t="s">
        <v>57</v>
      </c>
      <c r="D21469" s="5" t="s">
        <v>23</v>
      </c>
      <c r="E21469" s="5" t="s">
        <v>60</v>
      </c>
      <c r="F21469" s="6">
        <v>44866</v>
      </c>
      <c r="G21469" s="6" t="str">
        <f>TEXT(datatable[[#This Row],[дата]],"ММ")</f>
        <v>11</v>
      </c>
      <c r="H21469" s="8">
        <v>99.321299999999994</v>
      </c>
      <c r="I21469" s="8">
        <v>38.001600000000003</v>
      </c>
      <c r="J21469" s="8">
        <f>datatable[[#This Row],[продажи_]]-datatable[[#This Row],[себестоимость_]]</f>
        <v>61.31969999999999</v>
      </c>
      <c r="L21469"/>
    </row>
    <row r="21470" spans="2:12" x14ac:dyDescent="0.4">
      <c r="B21470" s="5" t="s">
        <v>67</v>
      </c>
      <c r="C21470" s="5" t="s">
        <v>57</v>
      </c>
      <c r="D21470" s="5" t="s">
        <v>23</v>
      </c>
      <c r="E21470" s="5" t="s">
        <v>60</v>
      </c>
      <c r="F21470" s="6">
        <v>44896</v>
      </c>
      <c r="G21470" s="6" t="str">
        <f>TEXT(datatable[[#This Row],[дата]],"ММ")</f>
        <v>12</v>
      </c>
      <c r="H21470" s="8">
        <v>74.441999999999993</v>
      </c>
      <c r="I21470" s="8">
        <v>36.018000000000001</v>
      </c>
      <c r="J21470" s="8">
        <f>datatable[[#This Row],[продажи_]]-datatable[[#This Row],[себестоимость_]]</f>
        <v>38.423999999999992</v>
      </c>
      <c r="L21470"/>
    </row>
    <row r="21471" spans="2:12" x14ac:dyDescent="0.4">
      <c r="B21471" s="5" t="s">
        <v>67</v>
      </c>
      <c r="C21471" s="5" t="s">
        <v>57</v>
      </c>
      <c r="D21471" s="5" t="s">
        <v>23</v>
      </c>
      <c r="E21471" s="5" t="s">
        <v>8</v>
      </c>
      <c r="F21471" s="6">
        <v>44562</v>
      </c>
      <c r="G21471" s="6" t="str">
        <f>TEXT(datatable[[#This Row],[дата]],"ММ")</f>
        <v>01</v>
      </c>
      <c r="H21471" s="8">
        <v>29.127600000000001</v>
      </c>
      <c r="I21471" s="8">
        <v>22.057200000000002</v>
      </c>
      <c r="J21471" s="8">
        <f>datatable[[#This Row],[продажи_]]-datatable[[#This Row],[себестоимость_]]</f>
        <v>7.0703999999999994</v>
      </c>
      <c r="L21471"/>
    </row>
    <row r="21472" spans="2:12" x14ac:dyDescent="0.4">
      <c r="B21472" s="5" t="s">
        <v>67</v>
      </c>
      <c r="C21472" s="5" t="s">
        <v>57</v>
      </c>
      <c r="D21472" s="5" t="s">
        <v>23</v>
      </c>
      <c r="E21472" s="5" t="s">
        <v>8</v>
      </c>
      <c r="F21472" s="6">
        <v>44593</v>
      </c>
      <c r="G21472" s="6" t="str">
        <f>TEXT(datatable[[#This Row],[дата]],"ММ")</f>
        <v>02</v>
      </c>
      <c r="H21472" s="8">
        <v>45.796799999999998</v>
      </c>
      <c r="I21472" s="8">
        <v>32.751600000000003</v>
      </c>
      <c r="J21472" s="8">
        <f>datatable[[#This Row],[продажи_]]-datatable[[#This Row],[себестоимость_]]</f>
        <v>13.045199999999994</v>
      </c>
      <c r="L21472"/>
    </row>
    <row r="21473" spans="2:12" x14ac:dyDescent="0.4">
      <c r="B21473" s="5" t="s">
        <v>67</v>
      </c>
      <c r="C21473" s="5" t="s">
        <v>57</v>
      </c>
      <c r="D21473" s="5" t="s">
        <v>23</v>
      </c>
      <c r="E21473" s="5" t="s">
        <v>8</v>
      </c>
      <c r="F21473" s="6">
        <v>44621</v>
      </c>
      <c r="G21473" s="6" t="str">
        <f>TEXT(datatable[[#This Row],[дата]],"ММ")</f>
        <v>03</v>
      </c>
      <c r="H21473" s="8">
        <v>52.896000000000001</v>
      </c>
      <c r="I21473" s="8">
        <v>43.223199999999999</v>
      </c>
      <c r="J21473" s="8">
        <f>datatable[[#This Row],[продажи_]]-datatable[[#This Row],[себестоимость_]]</f>
        <v>9.6728000000000023</v>
      </c>
      <c r="L21473"/>
    </row>
    <row r="21474" spans="2:12" x14ac:dyDescent="0.4">
      <c r="B21474" s="5" t="s">
        <v>67</v>
      </c>
      <c r="C21474" s="5" t="s">
        <v>57</v>
      </c>
      <c r="D21474" s="5" t="s">
        <v>23</v>
      </c>
      <c r="E21474" s="5" t="s">
        <v>8</v>
      </c>
      <c r="F21474" s="6">
        <v>44652</v>
      </c>
      <c r="G21474" s="6" t="str">
        <f>TEXT(datatable[[#This Row],[дата]],"ММ")</f>
        <v>04</v>
      </c>
      <c r="H21474" s="8">
        <v>57.002399999999994</v>
      </c>
      <c r="I21474" s="8">
        <v>38.99</v>
      </c>
      <c r="J21474" s="8">
        <f>datatable[[#This Row],[продажи_]]-datatable[[#This Row],[себестоимость_]]</f>
        <v>18.012399999999992</v>
      </c>
      <c r="L21474"/>
    </row>
    <row r="21475" spans="2:12" x14ac:dyDescent="0.4">
      <c r="B21475" s="5" t="s">
        <v>67</v>
      </c>
      <c r="C21475" s="5" t="s">
        <v>57</v>
      </c>
      <c r="D21475" s="5" t="s">
        <v>23</v>
      </c>
      <c r="E21475" s="5" t="s">
        <v>8</v>
      </c>
      <c r="F21475" s="6">
        <v>44682</v>
      </c>
      <c r="G21475" s="6" t="str">
        <f>TEXT(datatable[[#This Row],[дата]],"ММ")</f>
        <v>05</v>
      </c>
      <c r="H21475" s="8">
        <v>43.430399999999999</v>
      </c>
      <c r="I21475" s="8">
        <v>36.427800000000005</v>
      </c>
      <c r="J21475" s="8">
        <f>datatable[[#This Row],[продажи_]]-datatable[[#This Row],[себестоимость_]]</f>
        <v>7.0025999999999939</v>
      </c>
      <c r="L21475"/>
    </row>
    <row r="21476" spans="2:12" x14ac:dyDescent="0.4">
      <c r="B21476" s="5" t="s">
        <v>67</v>
      </c>
      <c r="C21476" s="5" t="s">
        <v>57</v>
      </c>
      <c r="D21476" s="5" t="s">
        <v>23</v>
      </c>
      <c r="E21476" s="5" t="s">
        <v>8</v>
      </c>
      <c r="F21476" s="6">
        <v>44713</v>
      </c>
      <c r="G21476" s="6" t="str">
        <f>TEXT(datatable[[#This Row],[дата]],"ММ")</f>
        <v>06</v>
      </c>
      <c r="H21476" s="8">
        <v>36.192</v>
      </c>
      <c r="I21476" s="8">
        <v>29.326050000000002</v>
      </c>
      <c r="J21476" s="8">
        <f>datatable[[#This Row],[продажи_]]-datatable[[#This Row],[себестоимость_]]</f>
        <v>6.865949999999998</v>
      </c>
      <c r="L21476"/>
    </row>
    <row r="21477" spans="2:12" x14ac:dyDescent="0.4">
      <c r="B21477" s="5" t="s">
        <v>67</v>
      </c>
      <c r="C21477" s="5" t="s">
        <v>57</v>
      </c>
      <c r="D21477" s="5" t="s">
        <v>23</v>
      </c>
      <c r="E21477" s="5" t="s">
        <v>8</v>
      </c>
      <c r="F21477" s="6">
        <v>44743</v>
      </c>
      <c r="G21477" s="6" t="str">
        <f>TEXT(datatable[[#This Row],[дата]],"ММ")</f>
        <v>07</v>
      </c>
      <c r="H21477" s="8">
        <v>31.459199999999996</v>
      </c>
      <c r="I21477" s="8">
        <v>19.606400000000001</v>
      </c>
      <c r="J21477" s="8">
        <f>datatable[[#This Row],[продажи_]]-datatable[[#This Row],[себестоимость_]]</f>
        <v>11.852799999999995</v>
      </c>
      <c r="L21477"/>
    </row>
    <row r="21478" spans="2:12" x14ac:dyDescent="0.4">
      <c r="B21478" s="5" t="s">
        <v>67</v>
      </c>
      <c r="C21478" s="5" t="s">
        <v>57</v>
      </c>
      <c r="D21478" s="5" t="s">
        <v>23</v>
      </c>
      <c r="E21478" s="5" t="s">
        <v>8</v>
      </c>
      <c r="F21478" s="6">
        <v>44774</v>
      </c>
      <c r="G21478" s="6" t="str">
        <f>TEXT(datatable[[#This Row],[дата]],"ММ")</f>
        <v>08</v>
      </c>
      <c r="H21478" s="8">
        <v>31.946400000000001</v>
      </c>
      <c r="I21478" s="8">
        <v>24.814350000000001</v>
      </c>
      <c r="J21478" s="8">
        <f>datatable[[#This Row],[продажи_]]-datatable[[#This Row],[себестоимость_]]</f>
        <v>7.1320499999999996</v>
      </c>
      <c r="L21478"/>
    </row>
    <row r="21479" spans="2:12" x14ac:dyDescent="0.4">
      <c r="B21479" s="5" t="s">
        <v>67</v>
      </c>
      <c r="C21479" s="5" t="s">
        <v>57</v>
      </c>
      <c r="D21479" s="5" t="s">
        <v>23</v>
      </c>
      <c r="E21479" s="5" t="s">
        <v>8</v>
      </c>
      <c r="F21479" s="6">
        <v>44805</v>
      </c>
      <c r="G21479" s="6" t="str">
        <f>TEXT(datatable[[#This Row],[дата]],"ММ")</f>
        <v>09</v>
      </c>
      <c r="H21479" s="8">
        <v>40.716000000000001</v>
      </c>
      <c r="I21479" s="8">
        <v>29.521000000000004</v>
      </c>
      <c r="J21479" s="8">
        <f>datatable[[#This Row],[продажи_]]-datatable[[#This Row],[себестоимость_]]</f>
        <v>11.194999999999997</v>
      </c>
      <c r="L21479"/>
    </row>
    <row r="21480" spans="2:12" x14ac:dyDescent="0.4">
      <c r="B21480" s="5" t="s">
        <v>67</v>
      </c>
      <c r="C21480" s="5" t="s">
        <v>57</v>
      </c>
      <c r="D21480" s="5" t="s">
        <v>23</v>
      </c>
      <c r="E21480" s="5" t="s">
        <v>8</v>
      </c>
      <c r="F21480" s="6">
        <v>44835</v>
      </c>
      <c r="G21480" s="6" t="str">
        <f>TEXT(datatable[[#This Row],[дата]],"ММ")</f>
        <v>10</v>
      </c>
      <c r="H21480" s="8">
        <v>47.745599999999996</v>
      </c>
      <c r="I21480" s="8">
        <v>43.278900000000007</v>
      </c>
      <c r="J21480" s="8">
        <f>datatable[[#This Row],[продажи_]]-datatable[[#This Row],[себестоимость_]]</f>
        <v>4.4666999999999888</v>
      </c>
      <c r="L21480"/>
    </row>
    <row r="21481" spans="2:12" x14ac:dyDescent="0.4">
      <c r="B21481" s="5" t="s">
        <v>67</v>
      </c>
      <c r="C21481" s="5" t="s">
        <v>57</v>
      </c>
      <c r="D21481" s="5" t="s">
        <v>23</v>
      </c>
      <c r="E21481" s="5" t="s">
        <v>8</v>
      </c>
      <c r="F21481" s="6">
        <v>44866</v>
      </c>
      <c r="G21481" s="6" t="str">
        <f>TEXT(datatable[[#This Row],[дата]],"ММ")</f>
        <v>11</v>
      </c>
      <c r="H21481" s="8">
        <v>46.144800000000004</v>
      </c>
      <c r="I21481" s="8">
        <v>38.739350000000002</v>
      </c>
      <c r="J21481" s="8">
        <f>datatable[[#This Row],[продажи_]]-datatable[[#This Row],[себестоимость_]]</f>
        <v>7.4054500000000019</v>
      </c>
      <c r="L21481"/>
    </row>
    <row r="21482" spans="2:12" x14ac:dyDescent="0.4">
      <c r="B21482" s="5" t="s">
        <v>67</v>
      </c>
      <c r="C21482" s="5" t="s">
        <v>57</v>
      </c>
      <c r="D21482" s="5" t="s">
        <v>23</v>
      </c>
      <c r="E21482" s="5" t="s">
        <v>8</v>
      </c>
      <c r="F21482" s="6">
        <v>44896</v>
      </c>
      <c r="G21482" s="6" t="str">
        <f>TEXT(datatable[[#This Row],[дата]],"ММ")</f>
        <v>12</v>
      </c>
      <c r="H21482" s="8">
        <v>36.331199999999995</v>
      </c>
      <c r="I21482" s="8">
        <v>39.769800000000004</v>
      </c>
      <c r="J21482" s="8">
        <f>datatable[[#This Row],[продажи_]]-datatable[[#This Row],[себестоимость_]]</f>
        <v>-3.4386000000000081</v>
      </c>
      <c r="L21482"/>
    </row>
    <row r="21483" spans="2:12" x14ac:dyDescent="0.4">
      <c r="B21483" s="5" t="s">
        <v>67</v>
      </c>
      <c r="C21483" s="5" t="s">
        <v>57</v>
      </c>
      <c r="D21483" s="5" t="s">
        <v>23</v>
      </c>
      <c r="E21483" s="5" t="s">
        <v>61</v>
      </c>
      <c r="F21483" s="6">
        <v>44562</v>
      </c>
      <c r="G21483" s="6" t="str">
        <f>TEXT(datatable[[#This Row],[дата]],"ММ")</f>
        <v>01</v>
      </c>
      <c r="H21483" s="8">
        <v>26.675999999999998</v>
      </c>
      <c r="I21483" s="8">
        <v>14.601600000000001</v>
      </c>
      <c r="J21483" s="8">
        <f>datatable[[#This Row],[продажи_]]-datatable[[#This Row],[себестоимость_]]</f>
        <v>12.074399999999997</v>
      </c>
      <c r="L21483"/>
    </row>
    <row r="21484" spans="2:12" x14ac:dyDescent="0.4">
      <c r="B21484" s="5" t="s">
        <v>67</v>
      </c>
      <c r="C21484" s="5" t="s">
        <v>57</v>
      </c>
      <c r="D21484" s="5" t="s">
        <v>23</v>
      </c>
      <c r="E21484" s="5" t="s">
        <v>61</v>
      </c>
      <c r="F21484" s="6">
        <v>44593</v>
      </c>
      <c r="G21484" s="6" t="str">
        <f>TEXT(datatable[[#This Row],[дата]],"ММ")</f>
        <v>02</v>
      </c>
      <c r="H21484" s="8">
        <v>40.768000000000001</v>
      </c>
      <c r="I21484" s="8">
        <v>24.460800000000003</v>
      </c>
      <c r="J21484" s="8">
        <f>datatable[[#This Row],[продажи_]]-datatable[[#This Row],[себестоимость_]]</f>
        <v>16.307199999999998</v>
      </c>
      <c r="L21484"/>
    </row>
    <row r="21485" spans="2:12" x14ac:dyDescent="0.4">
      <c r="B21485" s="5" t="s">
        <v>67</v>
      </c>
      <c r="C21485" s="5" t="s">
        <v>57</v>
      </c>
      <c r="D21485" s="5" t="s">
        <v>23</v>
      </c>
      <c r="E21485" s="5" t="s">
        <v>61</v>
      </c>
      <c r="F21485" s="6">
        <v>44621</v>
      </c>
      <c r="G21485" s="6" t="str">
        <f>TEXT(datatable[[#This Row],[дата]],"ММ")</f>
        <v>03</v>
      </c>
      <c r="H21485" s="8">
        <v>47.839999999999996</v>
      </c>
      <c r="I21485" s="8">
        <v>26.956800000000001</v>
      </c>
      <c r="J21485" s="8">
        <f>datatable[[#This Row],[продажи_]]-datatable[[#This Row],[себестоимость_]]</f>
        <v>20.883199999999995</v>
      </c>
      <c r="L21485"/>
    </row>
    <row r="21486" spans="2:12" x14ac:dyDescent="0.4">
      <c r="B21486" s="5" t="s">
        <v>67</v>
      </c>
      <c r="C21486" s="5" t="s">
        <v>57</v>
      </c>
      <c r="D21486" s="5" t="s">
        <v>23</v>
      </c>
      <c r="E21486" s="5" t="s">
        <v>61</v>
      </c>
      <c r="F21486" s="6">
        <v>44652</v>
      </c>
      <c r="G21486" s="6" t="str">
        <f>TEXT(datatable[[#This Row],[дата]],"ММ")</f>
        <v>04</v>
      </c>
      <c r="H21486" s="8">
        <v>41.131999999999998</v>
      </c>
      <c r="I21486" s="8">
        <v>25.989599999999999</v>
      </c>
      <c r="J21486" s="8">
        <f>datatable[[#This Row],[продажи_]]-datatable[[#This Row],[себестоимость_]]</f>
        <v>15.142399999999999</v>
      </c>
      <c r="L21486"/>
    </row>
    <row r="21487" spans="2:12" x14ac:dyDescent="0.4">
      <c r="B21487" s="5" t="s">
        <v>67</v>
      </c>
      <c r="C21487" s="5" t="s">
        <v>57</v>
      </c>
      <c r="D21487" s="5" t="s">
        <v>23</v>
      </c>
      <c r="E21487" s="5" t="s">
        <v>61</v>
      </c>
      <c r="F21487" s="6">
        <v>44682</v>
      </c>
      <c r="G21487" s="6" t="str">
        <f>TEXT(datatable[[#This Row],[дата]],"ММ")</f>
        <v>05</v>
      </c>
      <c r="H21487" s="8">
        <v>35.255999999999993</v>
      </c>
      <c r="I21487" s="8">
        <v>19.0944</v>
      </c>
      <c r="J21487" s="8">
        <f>datatable[[#This Row],[продажи_]]-datatable[[#This Row],[себестоимость_]]</f>
        <v>16.161599999999993</v>
      </c>
      <c r="L21487"/>
    </row>
    <row r="21488" spans="2:12" x14ac:dyDescent="0.4">
      <c r="B21488" s="5" t="s">
        <v>67</v>
      </c>
      <c r="C21488" s="5" t="s">
        <v>57</v>
      </c>
      <c r="D21488" s="5" t="s">
        <v>23</v>
      </c>
      <c r="E21488" s="5" t="s">
        <v>61</v>
      </c>
      <c r="F21488" s="6">
        <v>44713</v>
      </c>
      <c r="G21488" s="6" t="str">
        <f>TEXT(datatable[[#This Row],[дата]],"ММ")</f>
        <v>06</v>
      </c>
      <c r="H21488" s="8">
        <v>35.152000000000001</v>
      </c>
      <c r="I21488" s="8">
        <v>17.238</v>
      </c>
      <c r="J21488" s="8">
        <f>datatable[[#This Row],[продажи_]]-datatable[[#This Row],[себестоимость_]]</f>
        <v>17.914000000000001</v>
      </c>
      <c r="L21488"/>
    </row>
    <row r="21489" spans="2:12" x14ac:dyDescent="0.4">
      <c r="B21489" s="5" t="s">
        <v>67</v>
      </c>
      <c r="C21489" s="5" t="s">
        <v>57</v>
      </c>
      <c r="D21489" s="5" t="s">
        <v>23</v>
      </c>
      <c r="E21489" s="5" t="s">
        <v>61</v>
      </c>
      <c r="F21489" s="6">
        <v>44743</v>
      </c>
      <c r="G21489" s="6" t="str">
        <f>TEXT(datatable[[#This Row],[дата]],"ММ")</f>
        <v>07</v>
      </c>
      <c r="H21489" s="8">
        <v>19.136000000000003</v>
      </c>
      <c r="I21489" s="8">
        <v>14.7264</v>
      </c>
      <c r="J21489" s="8">
        <f>datatable[[#This Row],[продажи_]]-datatable[[#This Row],[себестоимость_]]</f>
        <v>4.4096000000000029</v>
      </c>
      <c r="L21489"/>
    </row>
    <row r="21490" spans="2:12" x14ac:dyDescent="0.4">
      <c r="B21490" s="5" t="s">
        <v>67</v>
      </c>
      <c r="C21490" s="5" t="s">
        <v>57</v>
      </c>
      <c r="D21490" s="5" t="s">
        <v>23</v>
      </c>
      <c r="E21490" s="5" t="s">
        <v>61</v>
      </c>
      <c r="F21490" s="6">
        <v>44774</v>
      </c>
      <c r="G21490" s="6" t="str">
        <f>TEXT(datatable[[#This Row],[дата]],"ММ")</f>
        <v>08</v>
      </c>
      <c r="H21490" s="8">
        <v>24.570000000000004</v>
      </c>
      <c r="I21490" s="8">
        <v>16.5672</v>
      </c>
      <c r="J21490" s="8">
        <f>datatable[[#This Row],[продажи_]]-datatable[[#This Row],[себестоимость_]]</f>
        <v>8.0028000000000041</v>
      </c>
      <c r="L21490"/>
    </row>
    <row r="21491" spans="2:12" x14ac:dyDescent="0.4">
      <c r="B21491" s="5" t="s">
        <v>67</v>
      </c>
      <c r="C21491" s="5" t="s">
        <v>57</v>
      </c>
      <c r="D21491" s="5" t="s">
        <v>23</v>
      </c>
      <c r="E21491" s="5" t="s">
        <v>61</v>
      </c>
      <c r="F21491" s="6">
        <v>44805</v>
      </c>
      <c r="G21491" s="6" t="str">
        <f>TEXT(datatable[[#This Row],[дата]],"ММ")</f>
        <v>09</v>
      </c>
      <c r="H21491" s="8">
        <v>28.6</v>
      </c>
      <c r="I21491" s="8">
        <v>13.884</v>
      </c>
      <c r="J21491" s="8">
        <f>datatable[[#This Row],[продажи_]]-datatable[[#This Row],[себестоимость_]]</f>
        <v>14.716000000000001</v>
      </c>
      <c r="L21491"/>
    </row>
    <row r="21492" spans="2:12" x14ac:dyDescent="0.4">
      <c r="B21492" s="5" t="s">
        <v>67</v>
      </c>
      <c r="C21492" s="5" t="s">
        <v>57</v>
      </c>
      <c r="D21492" s="5" t="s">
        <v>23</v>
      </c>
      <c r="E21492" s="5" t="s">
        <v>61</v>
      </c>
      <c r="F21492" s="6">
        <v>44835</v>
      </c>
      <c r="G21492" s="6" t="str">
        <f>TEXT(datatable[[#This Row],[дата]],"ММ")</f>
        <v>10</v>
      </c>
      <c r="H21492" s="8">
        <v>41.859999999999992</v>
      </c>
      <c r="I21492" s="8">
        <v>23.587200000000003</v>
      </c>
      <c r="J21492" s="8">
        <f>datatable[[#This Row],[продажи_]]-datatable[[#This Row],[себестоимость_]]</f>
        <v>18.272799999999989</v>
      </c>
      <c r="L21492"/>
    </row>
    <row r="21493" spans="2:12" x14ac:dyDescent="0.4">
      <c r="B21493" s="5" t="s">
        <v>67</v>
      </c>
      <c r="C21493" s="5" t="s">
        <v>57</v>
      </c>
      <c r="D21493" s="5" t="s">
        <v>23</v>
      </c>
      <c r="E21493" s="5" t="s">
        <v>61</v>
      </c>
      <c r="F21493" s="6">
        <v>44866</v>
      </c>
      <c r="G21493" s="6" t="str">
        <f>TEXT(datatable[[#This Row],[дата]],"ММ")</f>
        <v>11</v>
      </c>
      <c r="H21493" s="8">
        <v>33.123999999999995</v>
      </c>
      <c r="I21493" s="8">
        <v>17.846400000000003</v>
      </c>
      <c r="J21493" s="8">
        <f>datatable[[#This Row],[продажи_]]-datatable[[#This Row],[себестоимость_]]</f>
        <v>15.277599999999993</v>
      </c>
      <c r="L21493"/>
    </row>
    <row r="21494" spans="2:12" x14ac:dyDescent="0.4">
      <c r="B21494" s="5" t="s">
        <v>67</v>
      </c>
      <c r="C21494" s="5" t="s">
        <v>57</v>
      </c>
      <c r="D21494" s="5" t="s">
        <v>23</v>
      </c>
      <c r="E21494" s="5" t="s">
        <v>61</v>
      </c>
      <c r="F21494" s="6">
        <v>44896</v>
      </c>
      <c r="G21494" s="6" t="str">
        <f>TEXT(datatable[[#This Row],[дата]],"ММ")</f>
        <v>12</v>
      </c>
      <c r="H21494" s="8">
        <v>32.76</v>
      </c>
      <c r="I21494" s="8">
        <v>16.2864</v>
      </c>
      <c r="J21494" s="8">
        <f>datatable[[#This Row],[продажи_]]-datatable[[#This Row],[себестоимость_]]</f>
        <v>16.473599999999998</v>
      </c>
      <c r="L21494"/>
    </row>
    <row r="21495" spans="2:12" x14ac:dyDescent="0.4">
      <c r="B21495" s="5" t="s">
        <v>67</v>
      </c>
      <c r="C21495" s="5" t="s">
        <v>57</v>
      </c>
      <c r="D21495" s="5" t="s">
        <v>23</v>
      </c>
      <c r="E21495" s="5" t="s">
        <v>62</v>
      </c>
      <c r="F21495" s="6">
        <v>44562</v>
      </c>
      <c r="G21495" s="6" t="str">
        <f>TEXT(datatable[[#This Row],[дата]],"ММ")</f>
        <v>01</v>
      </c>
      <c r="H21495" s="8">
        <v>40.396499999999996</v>
      </c>
      <c r="I21495" s="8">
        <v>24.57</v>
      </c>
      <c r="J21495" s="8">
        <f>datatable[[#This Row],[продажи_]]-datatable[[#This Row],[себестоимость_]]</f>
        <v>15.826499999999996</v>
      </c>
      <c r="L21495"/>
    </row>
    <row r="21496" spans="2:12" x14ac:dyDescent="0.4">
      <c r="B21496" s="5" t="s">
        <v>67</v>
      </c>
      <c r="C21496" s="5" t="s">
        <v>57</v>
      </c>
      <c r="D21496" s="5" t="s">
        <v>23</v>
      </c>
      <c r="E21496" s="5" t="s">
        <v>62</v>
      </c>
      <c r="F21496" s="6">
        <v>44593</v>
      </c>
      <c r="G21496" s="6" t="str">
        <f>TEXT(datatable[[#This Row],[дата]],"ММ")</f>
        <v>02</v>
      </c>
      <c r="H21496" s="8">
        <v>68.855499999999992</v>
      </c>
      <c r="I21496" s="8">
        <v>37.484999999999999</v>
      </c>
      <c r="J21496" s="8">
        <f>datatable[[#This Row],[продажи_]]-datatable[[#This Row],[себестоимость_]]</f>
        <v>31.370499999999993</v>
      </c>
      <c r="L21496"/>
    </row>
    <row r="21497" spans="2:12" x14ac:dyDescent="0.4">
      <c r="B21497" s="5" t="s">
        <v>67</v>
      </c>
      <c r="C21497" s="5" t="s">
        <v>57</v>
      </c>
      <c r="D21497" s="5" t="s">
        <v>23</v>
      </c>
      <c r="E21497" s="5" t="s">
        <v>62</v>
      </c>
      <c r="F21497" s="6">
        <v>44621</v>
      </c>
      <c r="G21497" s="6" t="str">
        <f>TEXT(datatable[[#This Row],[дата]],"ММ")</f>
        <v>03</v>
      </c>
      <c r="H21497" s="8">
        <v>86.331999999999994</v>
      </c>
      <c r="I21497" s="8">
        <v>47.459999999999994</v>
      </c>
      <c r="J21497" s="8">
        <f>datatable[[#This Row],[продажи_]]-datatable[[#This Row],[себестоимость_]]</f>
        <v>38.872</v>
      </c>
      <c r="L21497"/>
    </row>
    <row r="21498" spans="2:12" x14ac:dyDescent="0.4">
      <c r="B21498" s="5" t="s">
        <v>67</v>
      </c>
      <c r="C21498" s="5" t="s">
        <v>57</v>
      </c>
      <c r="D21498" s="5" t="s">
        <v>23</v>
      </c>
      <c r="E21498" s="5" t="s">
        <v>62</v>
      </c>
      <c r="F21498" s="6">
        <v>44652</v>
      </c>
      <c r="G21498" s="6" t="str">
        <f>TEXT(datatable[[#This Row],[дата]],"ММ")</f>
        <v>04</v>
      </c>
      <c r="H21498" s="8">
        <v>54.148499999999999</v>
      </c>
      <c r="I21498" s="8">
        <v>37.484999999999999</v>
      </c>
      <c r="J21498" s="8">
        <f>datatable[[#This Row],[продажи_]]-datatable[[#This Row],[себестоимость_]]</f>
        <v>16.663499999999999</v>
      </c>
      <c r="L21498"/>
    </row>
    <row r="21499" spans="2:12" x14ac:dyDescent="0.4">
      <c r="B21499" s="5" t="s">
        <v>67</v>
      </c>
      <c r="C21499" s="5" t="s">
        <v>57</v>
      </c>
      <c r="D21499" s="5" t="s">
        <v>23</v>
      </c>
      <c r="E21499" s="5" t="s">
        <v>62</v>
      </c>
      <c r="F21499" s="6">
        <v>44682</v>
      </c>
      <c r="G21499" s="6" t="str">
        <f>TEXT(datatable[[#This Row],[дата]],"ММ")</f>
        <v>05</v>
      </c>
      <c r="H21499" s="8">
        <v>46.986000000000004</v>
      </c>
      <c r="I21499" s="8">
        <v>29.61</v>
      </c>
      <c r="J21499" s="8">
        <f>datatable[[#This Row],[продажи_]]-datatable[[#This Row],[себестоимость_]]</f>
        <v>17.376000000000005</v>
      </c>
      <c r="L21499"/>
    </row>
    <row r="21500" spans="2:12" x14ac:dyDescent="0.4">
      <c r="B21500" s="5" t="s">
        <v>67</v>
      </c>
      <c r="C21500" s="5" t="s">
        <v>57</v>
      </c>
      <c r="D21500" s="5" t="s">
        <v>23</v>
      </c>
      <c r="E21500" s="5" t="s">
        <v>62</v>
      </c>
      <c r="F21500" s="6">
        <v>44713</v>
      </c>
      <c r="G21500" s="6" t="str">
        <f>TEXT(datatable[[#This Row],[дата]],"ММ")</f>
        <v>06</v>
      </c>
      <c r="H21500" s="8">
        <v>51.52225</v>
      </c>
      <c r="I21500" s="8">
        <v>36.172499999999999</v>
      </c>
      <c r="J21500" s="8">
        <f>datatable[[#This Row],[продажи_]]-datatable[[#This Row],[себестоимость_]]</f>
        <v>15.34975</v>
      </c>
      <c r="L21500"/>
    </row>
    <row r="21501" spans="2:12" x14ac:dyDescent="0.4">
      <c r="B21501" s="5" t="s">
        <v>67</v>
      </c>
      <c r="C21501" s="5" t="s">
        <v>57</v>
      </c>
      <c r="D21501" s="5" t="s">
        <v>23</v>
      </c>
      <c r="E21501" s="5" t="s">
        <v>62</v>
      </c>
      <c r="F21501" s="6">
        <v>44743</v>
      </c>
      <c r="G21501" s="6" t="str">
        <f>TEXT(datatable[[#This Row],[дата]],"ММ")</f>
        <v>07</v>
      </c>
      <c r="H21501" s="8">
        <v>43.548000000000002</v>
      </c>
      <c r="I21501" s="8">
        <v>18.27</v>
      </c>
      <c r="J21501" s="8">
        <f>datatable[[#This Row],[продажи_]]-datatable[[#This Row],[себестоимость_]]</f>
        <v>25.278000000000002</v>
      </c>
      <c r="L21501"/>
    </row>
    <row r="21502" spans="2:12" x14ac:dyDescent="0.4">
      <c r="B21502" s="5" t="s">
        <v>67</v>
      </c>
      <c r="C21502" s="5" t="s">
        <v>57</v>
      </c>
      <c r="D21502" s="5" t="s">
        <v>23</v>
      </c>
      <c r="E21502" s="5" t="s">
        <v>62</v>
      </c>
      <c r="F21502" s="6">
        <v>44774</v>
      </c>
      <c r="G21502" s="6" t="str">
        <f>TEXT(datatable[[#This Row],[дата]],"ММ")</f>
        <v>08</v>
      </c>
      <c r="H21502" s="8">
        <v>50.280749999999998</v>
      </c>
      <c r="I21502" s="8">
        <v>24.57</v>
      </c>
      <c r="J21502" s="8">
        <f>datatable[[#This Row],[продажи_]]-datatable[[#This Row],[себестоимость_]]</f>
        <v>25.710749999999997</v>
      </c>
      <c r="L21502"/>
    </row>
    <row r="21503" spans="2:12" x14ac:dyDescent="0.4">
      <c r="B21503" s="5" t="s">
        <v>67</v>
      </c>
      <c r="C21503" s="5" t="s">
        <v>57</v>
      </c>
      <c r="D21503" s="5" t="s">
        <v>23</v>
      </c>
      <c r="E21503" s="5" t="s">
        <v>62</v>
      </c>
      <c r="F21503" s="6">
        <v>44805</v>
      </c>
      <c r="G21503" s="6" t="str">
        <f>TEXT(datatable[[#This Row],[дата]],"ММ")</f>
        <v>09</v>
      </c>
      <c r="H21503" s="8">
        <v>45.839999999999996</v>
      </c>
      <c r="I21503" s="8">
        <v>25.462499999999999</v>
      </c>
      <c r="J21503" s="8">
        <f>datatable[[#This Row],[продажи_]]-datatable[[#This Row],[себестоимость_]]</f>
        <v>20.377499999999998</v>
      </c>
      <c r="L21503"/>
    </row>
    <row r="21504" spans="2:12" x14ac:dyDescent="0.4">
      <c r="B21504" s="5" t="s">
        <v>67</v>
      </c>
      <c r="C21504" s="5" t="s">
        <v>57</v>
      </c>
      <c r="D21504" s="5" t="s">
        <v>23</v>
      </c>
      <c r="E21504" s="5" t="s">
        <v>62</v>
      </c>
      <c r="F21504" s="6">
        <v>44835</v>
      </c>
      <c r="G21504" s="6" t="str">
        <f>TEXT(datatable[[#This Row],[дата]],"ММ")</f>
        <v>10</v>
      </c>
      <c r="H21504" s="8">
        <v>60.833499999999994</v>
      </c>
      <c r="I21504" s="8">
        <v>30.502499999999998</v>
      </c>
      <c r="J21504" s="8">
        <f>datatable[[#This Row],[продажи_]]-datatable[[#This Row],[себестоимость_]]</f>
        <v>30.330999999999996</v>
      </c>
      <c r="L21504"/>
    </row>
    <row r="21505" spans="2:12" x14ac:dyDescent="0.4">
      <c r="B21505" s="5" t="s">
        <v>67</v>
      </c>
      <c r="C21505" s="5" t="s">
        <v>57</v>
      </c>
      <c r="D21505" s="5" t="s">
        <v>23</v>
      </c>
      <c r="E21505" s="5" t="s">
        <v>62</v>
      </c>
      <c r="F21505" s="6">
        <v>44866</v>
      </c>
      <c r="G21505" s="6" t="str">
        <f>TEXT(datatable[[#This Row],[дата]],"ММ")</f>
        <v>11</v>
      </c>
      <c r="H21505" s="8">
        <v>62.695750000000004</v>
      </c>
      <c r="I21505" s="8">
        <v>28.323749999999997</v>
      </c>
      <c r="J21505" s="8">
        <f>datatable[[#This Row],[продажи_]]-datatable[[#This Row],[себестоимость_]]</f>
        <v>34.372000000000007</v>
      </c>
      <c r="L21505"/>
    </row>
    <row r="21506" spans="2:12" x14ac:dyDescent="0.4">
      <c r="B21506" s="5" t="s">
        <v>67</v>
      </c>
      <c r="C21506" s="5" t="s">
        <v>57</v>
      </c>
      <c r="D21506" s="5" t="s">
        <v>23</v>
      </c>
      <c r="E21506" s="5" t="s">
        <v>62</v>
      </c>
      <c r="F21506" s="6">
        <v>44896</v>
      </c>
      <c r="G21506" s="6" t="str">
        <f>TEXT(datatable[[#This Row],[дата]],"ММ")</f>
        <v>12</v>
      </c>
      <c r="H21506" s="8">
        <v>67.614000000000004</v>
      </c>
      <c r="I21506" s="8">
        <v>27.72</v>
      </c>
      <c r="J21506" s="8">
        <f>datatable[[#This Row],[продажи_]]-datatable[[#This Row],[себестоимость_]]</f>
        <v>39.894000000000005</v>
      </c>
      <c r="L21506"/>
    </row>
    <row r="21507" spans="2:12" x14ac:dyDescent="0.4">
      <c r="B21507" s="5" t="s">
        <v>67</v>
      </c>
      <c r="C21507" s="5" t="s">
        <v>57</v>
      </c>
      <c r="D21507" s="5" t="s">
        <v>23</v>
      </c>
      <c r="E21507" s="5" t="s">
        <v>9</v>
      </c>
      <c r="F21507" s="6">
        <v>44562</v>
      </c>
      <c r="G21507" s="6" t="str">
        <f>TEXT(datatable[[#This Row],[дата]],"ММ")</f>
        <v>01</v>
      </c>
      <c r="H21507" s="8">
        <v>37.341000000000001</v>
      </c>
      <c r="I21507" s="8">
        <v>30.186000000000003</v>
      </c>
      <c r="J21507" s="8">
        <f>datatable[[#This Row],[продажи_]]-datatable[[#This Row],[себестоимость_]]</f>
        <v>7.1549999999999976</v>
      </c>
      <c r="L21507"/>
    </row>
    <row r="21508" spans="2:12" x14ac:dyDescent="0.4">
      <c r="B21508" s="5" t="s">
        <v>67</v>
      </c>
      <c r="C21508" s="5" t="s">
        <v>57</v>
      </c>
      <c r="D21508" s="5" t="s">
        <v>23</v>
      </c>
      <c r="E21508" s="5" t="s">
        <v>9</v>
      </c>
      <c r="F21508" s="6">
        <v>44593</v>
      </c>
      <c r="G21508" s="6" t="str">
        <f>TEXT(datatable[[#This Row],[дата]],"ММ")</f>
        <v>02</v>
      </c>
      <c r="H21508" s="8">
        <v>65.185400000000001</v>
      </c>
      <c r="I21508" s="8">
        <v>43.795499999999997</v>
      </c>
      <c r="J21508" s="8">
        <f>datatable[[#This Row],[продажи_]]-datatable[[#This Row],[себестоимость_]]</f>
        <v>21.389900000000004</v>
      </c>
      <c r="L21508"/>
    </row>
    <row r="21509" spans="2:12" x14ac:dyDescent="0.4">
      <c r="B21509" s="5" t="s">
        <v>67</v>
      </c>
      <c r="C21509" s="5" t="s">
        <v>57</v>
      </c>
      <c r="D21509" s="5" t="s">
        <v>23</v>
      </c>
      <c r="E21509" s="5" t="s">
        <v>9</v>
      </c>
      <c r="F21509" s="6">
        <v>44621</v>
      </c>
      <c r="G21509" s="6" t="str">
        <f>TEXT(datatable[[#This Row],[дата]],"ММ")</f>
        <v>03</v>
      </c>
      <c r="H21509" s="8">
        <v>73.022400000000005</v>
      </c>
      <c r="I21509" s="8">
        <v>43.344000000000001</v>
      </c>
      <c r="J21509" s="8">
        <f>datatable[[#This Row],[продажи_]]-datatable[[#This Row],[себестоимость_]]</f>
        <v>29.678400000000003</v>
      </c>
      <c r="L21509"/>
    </row>
    <row r="21510" spans="2:12" x14ac:dyDescent="0.4">
      <c r="B21510" s="5" t="s">
        <v>67</v>
      </c>
      <c r="C21510" s="5" t="s">
        <v>57</v>
      </c>
      <c r="D21510" s="5" t="s">
        <v>23</v>
      </c>
      <c r="E21510" s="5" t="s">
        <v>9</v>
      </c>
      <c r="F21510" s="6">
        <v>44652</v>
      </c>
      <c r="G21510" s="6" t="str">
        <f>TEXT(datatable[[#This Row],[дата]],"ММ")</f>
        <v>04</v>
      </c>
      <c r="H21510" s="8">
        <v>62.603800000000007</v>
      </c>
      <c r="I21510" s="8">
        <v>52.373999999999995</v>
      </c>
      <c r="J21510" s="8">
        <f>datatable[[#This Row],[продажи_]]-datatable[[#This Row],[себестоимость_]]</f>
        <v>10.229800000000012</v>
      </c>
      <c r="L21510"/>
    </row>
    <row r="21511" spans="2:12" x14ac:dyDescent="0.4">
      <c r="B21511" s="5" t="s">
        <v>67</v>
      </c>
      <c r="C21511" s="5" t="s">
        <v>57</v>
      </c>
      <c r="D21511" s="5" t="s">
        <v>23</v>
      </c>
      <c r="E21511" s="5" t="s">
        <v>9</v>
      </c>
      <c r="F21511" s="6">
        <v>44682</v>
      </c>
      <c r="G21511" s="6" t="str">
        <f>TEXT(datatable[[#This Row],[дата]],"ММ")</f>
        <v>05</v>
      </c>
      <c r="H21511" s="8">
        <v>44.809200000000004</v>
      </c>
      <c r="I21511" s="8">
        <v>42.183000000000007</v>
      </c>
      <c r="J21511" s="8">
        <f>datatable[[#This Row],[продажи_]]-datatable[[#This Row],[себестоимость_]]</f>
        <v>2.6261999999999972</v>
      </c>
      <c r="L21511"/>
    </row>
    <row r="21512" spans="2:12" x14ac:dyDescent="0.4">
      <c r="B21512" s="5" t="s">
        <v>67</v>
      </c>
      <c r="C21512" s="5" t="s">
        <v>57</v>
      </c>
      <c r="D21512" s="5" t="s">
        <v>23</v>
      </c>
      <c r="E21512" s="5" t="s">
        <v>9</v>
      </c>
      <c r="F21512" s="6">
        <v>44713</v>
      </c>
      <c r="G21512" s="6" t="str">
        <f>TEXT(datatable[[#This Row],[дата]],"ММ")</f>
        <v>06</v>
      </c>
      <c r="H21512" s="8">
        <v>64.724400000000003</v>
      </c>
      <c r="I21512" s="8">
        <v>36.055500000000002</v>
      </c>
      <c r="J21512" s="8">
        <f>datatable[[#This Row],[продажи_]]-datatable[[#This Row],[себестоимость_]]</f>
        <v>28.668900000000001</v>
      </c>
      <c r="L21512"/>
    </row>
    <row r="21513" spans="2:12" x14ac:dyDescent="0.4">
      <c r="B21513" s="5" t="s">
        <v>67</v>
      </c>
      <c r="C21513" s="5" t="s">
        <v>57</v>
      </c>
      <c r="D21513" s="5" t="s">
        <v>23</v>
      </c>
      <c r="E21513" s="5" t="s">
        <v>9</v>
      </c>
      <c r="F21513" s="6">
        <v>44743</v>
      </c>
      <c r="G21513" s="6" t="str">
        <f>TEXT(datatable[[#This Row],[дата]],"ММ")</f>
        <v>07</v>
      </c>
      <c r="H21513" s="8">
        <v>29.504000000000005</v>
      </c>
      <c r="I21513" s="8">
        <v>28.380000000000003</v>
      </c>
      <c r="J21513" s="8">
        <f>datatable[[#This Row],[продажи_]]-datatable[[#This Row],[себестоимость_]]</f>
        <v>1.1240000000000023</v>
      </c>
      <c r="L21513"/>
    </row>
    <row r="21514" spans="2:12" x14ac:dyDescent="0.4">
      <c r="B21514" s="5" t="s">
        <v>67</v>
      </c>
      <c r="C21514" s="5" t="s">
        <v>57</v>
      </c>
      <c r="D21514" s="5" t="s">
        <v>23</v>
      </c>
      <c r="E21514" s="5" t="s">
        <v>9</v>
      </c>
      <c r="F21514" s="6">
        <v>44774</v>
      </c>
      <c r="G21514" s="6" t="str">
        <f>TEXT(datatable[[#This Row],[дата]],"ММ")</f>
        <v>08</v>
      </c>
      <c r="H21514" s="8">
        <v>43.564500000000002</v>
      </c>
      <c r="I21514" s="8">
        <v>28.734750000000002</v>
      </c>
      <c r="J21514" s="8">
        <f>datatable[[#This Row],[продажи_]]-datatable[[#This Row],[себестоимость_]]</f>
        <v>14.829750000000001</v>
      </c>
      <c r="L21514"/>
    </row>
    <row r="21515" spans="2:12" x14ac:dyDescent="0.4">
      <c r="B21515" s="5" t="s">
        <v>67</v>
      </c>
      <c r="C21515" s="5" t="s">
        <v>57</v>
      </c>
      <c r="D21515" s="5" t="s">
        <v>23</v>
      </c>
      <c r="E21515" s="5" t="s">
        <v>9</v>
      </c>
      <c r="F21515" s="6">
        <v>44805</v>
      </c>
      <c r="G21515" s="6" t="str">
        <f>TEXT(datatable[[#This Row],[дата]],"ММ")</f>
        <v>09</v>
      </c>
      <c r="H21515" s="8">
        <v>47.483000000000004</v>
      </c>
      <c r="I21515" s="8">
        <v>27.09</v>
      </c>
      <c r="J21515" s="8">
        <f>datatable[[#This Row],[продажи_]]-datatable[[#This Row],[себестоимость_]]</f>
        <v>20.393000000000004</v>
      </c>
      <c r="L21515"/>
    </row>
    <row r="21516" spans="2:12" x14ac:dyDescent="0.4">
      <c r="B21516" s="5" t="s">
        <v>67</v>
      </c>
      <c r="C21516" s="5" t="s">
        <v>57</v>
      </c>
      <c r="D21516" s="5" t="s">
        <v>23</v>
      </c>
      <c r="E21516" s="5" t="s">
        <v>9</v>
      </c>
      <c r="F21516" s="6">
        <v>44835</v>
      </c>
      <c r="G21516" s="6" t="str">
        <f>TEXT(datatable[[#This Row],[дата]],"ММ")</f>
        <v>10</v>
      </c>
      <c r="H21516" s="8">
        <v>58.731400000000008</v>
      </c>
      <c r="I21516" s="8">
        <v>37.474499999999999</v>
      </c>
      <c r="J21516" s="8">
        <f>datatable[[#This Row],[продажи_]]-datatable[[#This Row],[себестоимость_]]</f>
        <v>21.256900000000009</v>
      </c>
      <c r="L21516"/>
    </row>
    <row r="21517" spans="2:12" x14ac:dyDescent="0.4">
      <c r="B21517" s="5" t="s">
        <v>67</v>
      </c>
      <c r="C21517" s="5" t="s">
        <v>57</v>
      </c>
      <c r="D21517" s="5" t="s">
        <v>23</v>
      </c>
      <c r="E21517" s="5" t="s">
        <v>9</v>
      </c>
      <c r="F21517" s="6">
        <v>44866</v>
      </c>
      <c r="G21517" s="6" t="str">
        <f>TEXT(datatable[[#This Row],[дата]],"ММ")</f>
        <v>11</v>
      </c>
      <c r="H21517" s="8">
        <v>54.536300000000004</v>
      </c>
      <c r="I21517" s="8">
        <v>33.540000000000006</v>
      </c>
      <c r="J21517" s="8">
        <f>datatable[[#This Row],[продажи_]]-datatable[[#This Row],[себестоимость_]]</f>
        <v>20.996299999999998</v>
      </c>
      <c r="L21517"/>
    </row>
    <row r="21518" spans="2:12" x14ac:dyDescent="0.4">
      <c r="B21518" s="5" t="s">
        <v>67</v>
      </c>
      <c r="C21518" s="5" t="s">
        <v>57</v>
      </c>
      <c r="D21518" s="5" t="s">
        <v>23</v>
      </c>
      <c r="E21518" s="5" t="s">
        <v>9</v>
      </c>
      <c r="F21518" s="6">
        <v>44896</v>
      </c>
      <c r="G21518" s="6" t="str">
        <f>TEXT(datatable[[#This Row],[дата]],"ММ")</f>
        <v>12</v>
      </c>
      <c r="H21518" s="8">
        <v>60.298800000000007</v>
      </c>
      <c r="I21518" s="8">
        <v>35.991000000000007</v>
      </c>
      <c r="J21518" s="8">
        <f>datatable[[#This Row],[продажи_]]-datatable[[#This Row],[себестоимость_]]</f>
        <v>24.3078</v>
      </c>
      <c r="L21518"/>
    </row>
    <row r="21519" spans="2:12" x14ac:dyDescent="0.4">
      <c r="B21519" s="5" t="s">
        <v>67</v>
      </c>
      <c r="C21519" s="5" t="s">
        <v>57</v>
      </c>
      <c r="D21519" s="5" t="s">
        <v>23</v>
      </c>
      <c r="E21519" s="5" t="s">
        <v>10</v>
      </c>
      <c r="F21519" s="6">
        <v>44562</v>
      </c>
      <c r="G21519" s="6" t="str">
        <f>TEXT(datatable[[#This Row],[дата]],"ММ")</f>
        <v>01</v>
      </c>
      <c r="H21519" s="8">
        <v>13.226850000000001</v>
      </c>
      <c r="I21519" s="8">
        <v>8.5050000000000008</v>
      </c>
      <c r="J21519" s="8">
        <f>datatable[[#This Row],[продажи_]]-datatable[[#This Row],[себестоимость_]]</f>
        <v>4.7218499999999999</v>
      </c>
      <c r="L21519"/>
    </row>
    <row r="21520" spans="2:12" x14ac:dyDescent="0.4">
      <c r="B21520" s="5" t="s">
        <v>67</v>
      </c>
      <c r="C21520" s="5" t="s">
        <v>57</v>
      </c>
      <c r="D21520" s="5" t="s">
        <v>23</v>
      </c>
      <c r="E21520" s="5" t="s">
        <v>10</v>
      </c>
      <c r="F21520" s="6">
        <v>44593</v>
      </c>
      <c r="G21520" s="6" t="str">
        <f>TEXT(datatable[[#This Row],[дата]],"ММ")</f>
        <v>02</v>
      </c>
      <c r="H21520" s="8">
        <v>23.062200000000001</v>
      </c>
      <c r="I21520" s="8">
        <v>15.729000000000003</v>
      </c>
      <c r="J21520" s="8">
        <f>datatable[[#This Row],[продажи_]]-datatable[[#This Row],[себестоимость_]]</f>
        <v>7.3331999999999979</v>
      </c>
      <c r="L21520"/>
    </row>
    <row r="21521" spans="2:12" x14ac:dyDescent="0.4">
      <c r="B21521" s="5" t="s">
        <v>67</v>
      </c>
      <c r="C21521" s="5" t="s">
        <v>57</v>
      </c>
      <c r="D21521" s="5" t="s">
        <v>23</v>
      </c>
      <c r="E21521" s="5" t="s">
        <v>10</v>
      </c>
      <c r="F21521" s="6">
        <v>44621</v>
      </c>
      <c r="G21521" s="6" t="str">
        <f>TEXT(datatable[[#This Row],[дата]],"ММ")</f>
        <v>03</v>
      </c>
      <c r="H21521" s="8">
        <v>22.997599999999998</v>
      </c>
      <c r="I21521" s="8">
        <v>14.448</v>
      </c>
      <c r="J21521" s="8">
        <f>datatable[[#This Row],[продажи_]]-datatable[[#This Row],[себестоимость_]]</f>
        <v>8.5495999999999981</v>
      </c>
      <c r="L21521"/>
    </row>
    <row r="21522" spans="2:12" x14ac:dyDescent="0.4">
      <c r="B21522" s="5" t="s">
        <v>67</v>
      </c>
      <c r="C21522" s="5" t="s">
        <v>57</v>
      </c>
      <c r="D21522" s="5" t="s">
        <v>23</v>
      </c>
      <c r="E21522" s="5" t="s">
        <v>10</v>
      </c>
      <c r="F21522" s="6">
        <v>44652</v>
      </c>
      <c r="G21522" s="6" t="str">
        <f>TEXT(datatable[[#This Row],[дата]],"ММ")</f>
        <v>04</v>
      </c>
      <c r="H21522" s="8">
        <v>21.479499999999998</v>
      </c>
      <c r="I21522" s="8">
        <v>14.847000000000001</v>
      </c>
      <c r="J21522" s="8">
        <f>datatable[[#This Row],[продажи_]]-datatable[[#This Row],[себестоимость_]]</f>
        <v>6.6324999999999967</v>
      </c>
      <c r="L21522"/>
    </row>
    <row r="21523" spans="2:12" x14ac:dyDescent="0.4">
      <c r="B21523" s="5" t="s">
        <v>67</v>
      </c>
      <c r="C21523" s="5" t="s">
        <v>57</v>
      </c>
      <c r="D21523" s="5" t="s">
        <v>23</v>
      </c>
      <c r="E21523" s="5" t="s">
        <v>10</v>
      </c>
      <c r="F21523" s="6">
        <v>44682</v>
      </c>
      <c r="G21523" s="6" t="str">
        <f>TEXT(datatable[[#This Row],[дата]],"ММ")</f>
        <v>05</v>
      </c>
      <c r="H21523" s="8">
        <v>15.891599999999999</v>
      </c>
      <c r="I21523" s="8">
        <v>10.206</v>
      </c>
      <c r="J21523" s="8">
        <f>datatable[[#This Row],[продажи_]]-datatable[[#This Row],[себестоимость_]]</f>
        <v>5.6855999999999991</v>
      </c>
      <c r="L21523"/>
    </row>
    <row r="21524" spans="2:12" x14ac:dyDescent="0.4">
      <c r="B21524" s="5" t="s">
        <v>67</v>
      </c>
      <c r="C21524" s="5" t="s">
        <v>57</v>
      </c>
      <c r="D21524" s="5" t="s">
        <v>23</v>
      </c>
      <c r="E21524" s="5" t="s">
        <v>10</v>
      </c>
      <c r="F21524" s="6">
        <v>44713</v>
      </c>
      <c r="G21524" s="6" t="str">
        <f>TEXT(datatable[[#This Row],[дата]],"ММ")</f>
        <v>06</v>
      </c>
      <c r="H21524" s="8">
        <v>23.9343</v>
      </c>
      <c r="I21524" s="8">
        <v>11.875500000000001</v>
      </c>
      <c r="J21524" s="8">
        <f>datatable[[#This Row],[продажи_]]-datatable[[#This Row],[себестоимость_]]</f>
        <v>12.0588</v>
      </c>
      <c r="L21524"/>
    </row>
    <row r="21525" spans="2:12" x14ac:dyDescent="0.4">
      <c r="B21525" s="5" t="s">
        <v>67</v>
      </c>
      <c r="C21525" s="5" t="s">
        <v>57</v>
      </c>
      <c r="D21525" s="5" t="s">
        <v>23</v>
      </c>
      <c r="E21525" s="5" t="s">
        <v>10</v>
      </c>
      <c r="F21525" s="6">
        <v>44743</v>
      </c>
      <c r="G21525" s="6" t="str">
        <f>TEXT(datatable[[#This Row],[дата]],"ММ")</f>
        <v>07</v>
      </c>
      <c r="H21525" s="8">
        <v>12.6616</v>
      </c>
      <c r="I21525" s="8">
        <v>9.4080000000000013</v>
      </c>
      <c r="J21525" s="8">
        <f>datatable[[#This Row],[продажи_]]-datatable[[#This Row],[себестоимость_]]</f>
        <v>3.2535999999999987</v>
      </c>
      <c r="L21525"/>
    </row>
    <row r="21526" spans="2:12" x14ac:dyDescent="0.4">
      <c r="B21526" s="5" t="s">
        <v>67</v>
      </c>
      <c r="C21526" s="5" t="s">
        <v>57</v>
      </c>
      <c r="D21526" s="5" t="s">
        <v>23</v>
      </c>
      <c r="E21526" s="5" t="s">
        <v>10</v>
      </c>
      <c r="F21526" s="6">
        <v>44774</v>
      </c>
      <c r="G21526" s="6" t="str">
        <f>TEXT(datatable[[#This Row],[дата]],"ММ")</f>
        <v>08</v>
      </c>
      <c r="H21526" s="8">
        <v>12.93615</v>
      </c>
      <c r="I21526" s="8">
        <v>9.5445000000000011</v>
      </c>
      <c r="J21526" s="8">
        <f>datatable[[#This Row],[продажи_]]-datatable[[#This Row],[себестоимость_]]</f>
        <v>3.3916499999999985</v>
      </c>
      <c r="L21526"/>
    </row>
    <row r="21527" spans="2:12" x14ac:dyDescent="0.4">
      <c r="B21527" s="5" t="s">
        <v>67</v>
      </c>
      <c r="C21527" s="5" t="s">
        <v>57</v>
      </c>
      <c r="D21527" s="5" t="s">
        <v>23</v>
      </c>
      <c r="E21527" s="5" t="s">
        <v>10</v>
      </c>
      <c r="F21527" s="6">
        <v>44805</v>
      </c>
      <c r="G21527" s="6" t="str">
        <f>TEXT(datatable[[#This Row],[дата]],"ММ")</f>
        <v>09</v>
      </c>
      <c r="H21527" s="8">
        <v>15.503999999999998</v>
      </c>
      <c r="I21527" s="8">
        <v>9.8699999999999992</v>
      </c>
      <c r="J21527" s="8">
        <f>datatable[[#This Row],[продажи_]]-datatable[[#This Row],[себестоимость_]]</f>
        <v>5.6339999999999986</v>
      </c>
      <c r="L21527"/>
    </row>
    <row r="21528" spans="2:12" x14ac:dyDescent="0.4">
      <c r="B21528" s="5" t="s">
        <v>67</v>
      </c>
      <c r="C21528" s="5" t="s">
        <v>57</v>
      </c>
      <c r="D21528" s="5" t="s">
        <v>23</v>
      </c>
      <c r="E21528" s="5" t="s">
        <v>10</v>
      </c>
      <c r="F21528" s="6">
        <v>44835</v>
      </c>
      <c r="G21528" s="6" t="str">
        <f>TEXT(datatable[[#This Row],[дата]],"ММ")</f>
        <v>10</v>
      </c>
      <c r="H21528" s="8">
        <v>24.6449</v>
      </c>
      <c r="I21528" s="8">
        <v>17.64</v>
      </c>
      <c r="J21528" s="8">
        <f>datatable[[#This Row],[продажи_]]-datatable[[#This Row],[себестоимость_]]</f>
        <v>7.0048999999999992</v>
      </c>
      <c r="L21528"/>
    </row>
    <row r="21529" spans="2:12" x14ac:dyDescent="0.4">
      <c r="B21529" s="5" t="s">
        <v>67</v>
      </c>
      <c r="C21529" s="5" t="s">
        <v>57</v>
      </c>
      <c r="D21529" s="5" t="s">
        <v>23</v>
      </c>
      <c r="E21529" s="5" t="s">
        <v>10</v>
      </c>
      <c r="F21529" s="6">
        <v>44866</v>
      </c>
      <c r="G21529" s="6" t="str">
        <f>TEXT(datatable[[#This Row],[дата]],"ММ")</f>
        <v>11</v>
      </c>
      <c r="H21529" s="8">
        <v>19.105450000000001</v>
      </c>
      <c r="I21529" s="8">
        <v>13.240500000000001</v>
      </c>
      <c r="J21529" s="8">
        <f>datatable[[#This Row],[продажи_]]-datatable[[#This Row],[себестоимость_]]</f>
        <v>5.8649500000000003</v>
      </c>
      <c r="L21529"/>
    </row>
    <row r="21530" spans="2:12" x14ac:dyDescent="0.4">
      <c r="B21530" s="5" t="s">
        <v>67</v>
      </c>
      <c r="C21530" s="5" t="s">
        <v>57</v>
      </c>
      <c r="D21530" s="5" t="s">
        <v>23</v>
      </c>
      <c r="E21530" s="5" t="s">
        <v>10</v>
      </c>
      <c r="F21530" s="6">
        <v>44896</v>
      </c>
      <c r="G21530" s="6" t="str">
        <f>TEXT(datatable[[#This Row],[дата]],"ММ")</f>
        <v>12</v>
      </c>
      <c r="H21530" s="8">
        <v>18.604799999999997</v>
      </c>
      <c r="I21530" s="8">
        <v>13.860000000000001</v>
      </c>
      <c r="J21530" s="8">
        <f>datatable[[#This Row],[продажи_]]-datatable[[#This Row],[себестоимость_]]</f>
        <v>4.7447999999999961</v>
      </c>
      <c r="L21530"/>
    </row>
    <row r="21531" spans="2:12" x14ac:dyDescent="0.4">
      <c r="B21531" s="5" t="s">
        <v>67</v>
      </c>
      <c r="C21531" s="5" t="s">
        <v>57</v>
      </c>
      <c r="D21531" s="5" t="s">
        <v>23</v>
      </c>
      <c r="E21531" s="5" t="s">
        <v>7</v>
      </c>
      <c r="F21531" s="6">
        <v>44562</v>
      </c>
      <c r="G21531" s="6" t="str">
        <f>TEXT(datatable[[#This Row],[дата]],"ММ")</f>
        <v>01</v>
      </c>
      <c r="H21531" s="8">
        <v>3.0779999999999998</v>
      </c>
      <c r="I21531" s="8">
        <v>0.85860000000000014</v>
      </c>
      <c r="J21531" s="8">
        <f>datatable[[#This Row],[продажи_]]-datatable[[#This Row],[себестоимость_]]</f>
        <v>2.2193999999999998</v>
      </c>
      <c r="L21531"/>
    </row>
    <row r="21532" spans="2:12" x14ac:dyDescent="0.4">
      <c r="B21532" s="5" t="s">
        <v>67</v>
      </c>
      <c r="C21532" s="5" t="s">
        <v>57</v>
      </c>
      <c r="D21532" s="5" t="s">
        <v>23</v>
      </c>
      <c r="E21532" s="5" t="s">
        <v>7</v>
      </c>
      <c r="F21532" s="6">
        <v>44593</v>
      </c>
      <c r="G21532" s="6" t="str">
        <f>TEXT(datatable[[#This Row],[дата]],"ММ")</f>
        <v>02</v>
      </c>
      <c r="H21532" s="8">
        <v>4.5360000000000005</v>
      </c>
      <c r="I21532" s="8">
        <v>1.4238</v>
      </c>
      <c r="J21532" s="8">
        <f>datatable[[#This Row],[продажи_]]-datatable[[#This Row],[себестоимость_]]</f>
        <v>3.1122000000000005</v>
      </c>
      <c r="L21532"/>
    </row>
    <row r="21533" spans="2:12" x14ac:dyDescent="0.4">
      <c r="B21533" s="5" t="s">
        <v>67</v>
      </c>
      <c r="C21533" s="5" t="s">
        <v>57</v>
      </c>
      <c r="D21533" s="5" t="s">
        <v>23</v>
      </c>
      <c r="E21533" s="5" t="s">
        <v>7</v>
      </c>
      <c r="F21533" s="6">
        <v>44621</v>
      </c>
      <c r="G21533" s="6" t="str">
        <f>TEXT(datatable[[#This Row],[дата]],"ММ")</f>
        <v>03</v>
      </c>
      <c r="H21533" s="8">
        <v>5.6639999999999997</v>
      </c>
      <c r="I21533" s="8">
        <v>1.6128</v>
      </c>
      <c r="J21533" s="8">
        <f>datatable[[#This Row],[продажи_]]-datatable[[#This Row],[себестоимость_]]</f>
        <v>4.0511999999999997</v>
      </c>
      <c r="L21533"/>
    </row>
    <row r="21534" spans="2:12" x14ac:dyDescent="0.4">
      <c r="B21534" s="5" t="s">
        <v>67</v>
      </c>
      <c r="C21534" s="5" t="s">
        <v>57</v>
      </c>
      <c r="D21534" s="5" t="s">
        <v>23</v>
      </c>
      <c r="E21534" s="5" t="s">
        <v>7</v>
      </c>
      <c r="F21534" s="6">
        <v>44652</v>
      </c>
      <c r="G21534" s="6" t="str">
        <f>TEXT(datatable[[#This Row],[дата]],"ММ")</f>
        <v>04</v>
      </c>
      <c r="H21534" s="8">
        <v>5.04</v>
      </c>
      <c r="I21534" s="8">
        <v>1.4363999999999999</v>
      </c>
      <c r="J21534" s="8">
        <f>datatable[[#This Row],[продажи_]]-datatable[[#This Row],[себестоимость_]]</f>
        <v>3.6036000000000001</v>
      </c>
      <c r="L21534"/>
    </row>
    <row r="21535" spans="2:12" x14ac:dyDescent="0.4">
      <c r="B21535" s="5" t="s">
        <v>67</v>
      </c>
      <c r="C21535" s="5" t="s">
        <v>57</v>
      </c>
      <c r="D21535" s="5" t="s">
        <v>23</v>
      </c>
      <c r="E21535" s="5" t="s">
        <v>7</v>
      </c>
      <c r="F21535" s="6">
        <v>44682</v>
      </c>
      <c r="G21535" s="6" t="str">
        <f>TEXT(datatable[[#This Row],[дата]],"ММ")</f>
        <v>05</v>
      </c>
      <c r="H21535" s="8">
        <v>3.42</v>
      </c>
      <c r="I21535" s="8">
        <v>1.0584</v>
      </c>
      <c r="J21535" s="8">
        <f>datatable[[#This Row],[продажи_]]-datatable[[#This Row],[себестоимость_]]</f>
        <v>2.3616000000000001</v>
      </c>
      <c r="L21535"/>
    </row>
    <row r="21536" spans="2:12" x14ac:dyDescent="0.4">
      <c r="B21536" s="5" t="s">
        <v>67</v>
      </c>
      <c r="C21536" s="5" t="s">
        <v>57</v>
      </c>
      <c r="D21536" s="5" t="s">
        <v>23</v>
      </c>
      <c r="E21536" s="5" t="s">
        <v>7</v>
      </c>
      <c r="F21536" s="6">
        <v>44713</v>
      </c>
      <c r="G21536" s="6" t="str">
        <f>TEXT(datatable[[#This Row],[дата]],"ММ")</f>
        <v>06</v>
      </c>
      <c r="H21536" s="8">
        <v>3.9</v>
      </c>
      <c r="I21536" s="8">
        <v>0.97109999999999985</v>
      </c>
      <c r="J21536" s="8">
        <f>datatable[[#This Row],[продажи_]]-datatable[[#This Row],[себестоимость_]]</f>
        <v>2.9289000000000001</v>
      </c>
      <c r="L21536"/>
    </row>
    <row r="21537" spans="2:12" x14ac:dyDescent="0.4">
      <c r="B21537" s="5" t="s">
        <v>67</v>
      </c>
      <c r="C21537" s="5" t="s">
        <v>57</v>
      </c>
      <c r="D21537" s="5" t="s">
        <v>23</v>
      </c>
      <c r="E21537" s="5" t="s">
        <v>7</v>
      </c>
      <c r="F21537" s="6">
        <v>44743</v>
      </c>
      <c r="G21537" s="6" t="str">
        <f>TEXT(datatable[[#This Row],[дата]],"ММ")</f>
        <v>07</v>
      </c>
      <c r="H21537" s="8">
        <v>2.544</v>
      </c>
      <c r="I21537" s="8">
        <v>0.59039999999999992</v>
      </c>
      <c r="J21537" s="8">
        <f>datatable[[#This Row],[продажи_]]-datatable[[#This Row],[себестоимость_]]</f>
        <v>1.9536000000000002</v>
      </c>
      <c r="L21537"/>
    </row>
    <row r="21538" spans="2:12" x14ac:dyDescent="0.4">
      <c r="B21538" s="5" t="s">
        <v>67</v>
      </c>
      <c r="C21538" s="5" t="s">
        <v>57</v>
      </c>
      <c r="D21538" s="5" t="s">
        <v>23</v>
      </c>
      <c r="E21538" s="5" t="s">
        <v>7</v>
      </c>
      <c r="F21538" s="6">
        <v>44774</v>
      </c>
      <c r="G21538" s="6" t="str">
        <f>TEXT(datatable[[#This Row],[дата]],"ММ")</f>
        <v>08</v>
      </c>
      <c r="H21538" s="8">
        <v>2.6459999999999999</v>
      </c>
      <c r="I21538" s="8">
        <v>0.93959999999999999</v>
      </c>
      <c r="J21538" s="8">
        <f>datatable[[#This Row],[продажи_]]-datatable[[#This Row],[себестоимость_]]</f>
        <v>1.7063999999999999</v>
      </c>
      <c r="L21538"/>
    </row>
    <row r="21539" spans="2:12" x14ac:dyDescent="0.4">
      <c r="B21539" s="5" t="s">
        <v>67</v>
      </c>
      <c r="C21539" s="5" t="s">
        <v>57</v>
      </c>
      <c r="D21539" s="5" t="s">
        <v>23</v>
      </c>
      <c r="E21539" s="5" t="s">
        <v>7</v>
      </c>
      <c r="F21539" s="6">
        <v>44805</v>
      </c>
      <c r="G21539" s="6" t="str">
        <f>TEXT(datatable[[#This Row],[дата]],"ММ")</f>
        <v>09</v>
      </c>
      <c r="H21539" s="8">
        <v>2.82</v>
      </c>
      <c r="I21539" s="8">
        <v>0.81900000000000006</v>
      </c>
      <c r="J21539" s="8">
        <f>datatable[[#This Row],[продажи_]]-datatable[[#This Row],[себестоимость_]]</f>
        <v>2.0009999999999999</v>
      </c>
      <c r="L21539"/>
    </row>
    <row r="21540" spans="2:12" x14ac:dyDescent="0.4">
      <c r="B21540" s="5" t="s">
        <v>67</v>
      </c>
      <c r="C21540" s="5" t="s">
        <v>57</v>
      </c>
      <c r="D21540" s="5" t="s">
        <v>23</v>
      </c>
      <c r="E21540" s="5" t="s">
        <v>7</v>
      </c>
      <c r="F21540" s="6">
        <v>44835</v>
      </c>
      <c r="G21540" s="6" t="str">
        <f>TEXT(datatable[[#This Row],[дата]],"ММ")</f>
        <v>10</v>
      </c>
      <c r="H21540" s="8">
        <v>4.3260000000000005</v>
      </c>
      <c r="I21540" s="8">
        <v>1.0331999999999999</v>
      </c>
      <c r="J21540" s="8">
        <f>datatable[[#This Row],[продажи_]]-datatable[[#This Row],[себестоимость_]]</f>
        <v>3.2928000000000006</v>
      </c>
      <c r="L21540"/>
    </row>
    <row r="21541" spans="2:12" x14ac:dyDescent="0.4">
      <c r="B21541" s="5" t="s">
        <v>67</v>
      </c>
      <c r="C21541" s="5" t="s">
        <v>57</v>
      </c>
      <c r="D21541" s="5" t="s">
        <v>23</v>
      </c>
      <c r="E21541" s="5" t="s">
        <v>7</v>
      </c>
      <c r="F21541" s="6">
        <v>44866</v>
      </c>
      <c r="G21541" s="6" t="str">
        <f>TEXT(datatable[[#This Row],[дата]],"ММ")</f>
        <v>11</v>
      </c>
      <c r="H21541" s="8">
        <v>3.7049999999999996</v>
      </c>
      <c r="I21541" s="8">
        <v>1.1114999999999999</v>
      </c>
      <c r="J21541" s="8">
        <f>datatable[[#This Row],[продажи_]]-datatable[[#This Row],[себестоимость_]]</f>
        <v>2.5934999999999997</v>
      </c>
      <c r="L21541"/>
    </row>
    <row r="21542" spans="2:12" x14ac:dyDescent="0.4">
      <c r="B21542" s="5" t="s">
        <v>67</v>
      </c>
      <c r="C21542" s="5" t="s">
        <v>57</v>
      </c>
      <c r="D21542" s="5" t="s">
        <v>23</v>
      </c>
      <c r="E21542" s="5" t="s">
        <v>7</v>
      </c>
      <c r="F21542" s="6">
        <v>44896</v>
      </c>
      <c r="G21542" s="6" t="str">
        <f>TEXT(datatable[[#This Row],[дата]],"ММ")</f>
        <v>12</v>
      </c>
      <c r="H21542" s="8">
        <v>3.9960000000000004</v>
      </c>
      <c r="I21542" s="8">
        <v>1.2744</v>
      </c>
      <c r="J21542" s="8">
        <f>datatable[[#This Row],[продажи_]]-datatable[[#This Row],[себестоимость_]]</f>
        <v>2.7216000000000005</v>
      </c>
      <c r="L21542"/>
    </row>
    <row r="21543" spans="2:12" x14ac:dyDescent="0.4">
      <c r="B21543" s="5" t="s">
        <v>67</v>
      </c>
      <c r="C21543" s="5" t="s">
        <v>57</v>
      </c>
      <c r="D21543" s="5" t="s">
        <v>23</v>
      </c>
      <c r="E21543" s="5" t="s">
        <v>7</v>
      </c>
      <c r="F21543" s="6">
        <v>44562</v>
      </c>
      <c r="G21543" s="6" t="str">
        <f>TEXT(datatable[[#This Row],[дата]],"ММ")</f>
        <v>01</v>
      </c>
      <c r="H21543" s="8">
        <v>2.1762000000000001</v>
      </c>
      <c r="I21543" s="8">
        <v>0.85050000000000014</v>
      </c>
      <c r="J21543" s="8">
        <f>datatable[[#This Row],[продажи_]]-datatable[[#This Row],[себестоимость_]]</f>
        <v>1.3256999999999999</v>
      </c>
      <c r="L21543"/>
    </row>
    <row r="21544" spans="2:12" x14ac:dyDescent="0.4">
      <c r="B21544" s="5" t="s">
        <v>67</v>
      </c>
      <c r="C21544" s="5" t="s">
        <v>57</v>
      </c>
      <c r="D21544" s="5" t="s">
        <v>23</v>
      </c>
      <c r="E21544" s="5" t="s">
        <v>7</v>
      </c>
      <c r="F21544" s="6">
        <v>44593</v>
      </c>
      <c r="G21544" s="6" t="str">
        <f>TEXT(datatable[[#This Row],[дата]],"ММ")</f>
        <v>02</v>
      </c>
      <c r="H21544" s="8">
        <v>2.9847999999999999</v>
      </c>
      <c r="I21544" s="8">
        <v>1.1340000000000001</v>
      </c>
      <c r="J21544" s="8">
        <f>datatable[[#This Row],[продажи_]]-datatable[[#This Row],[себестоимость_]]</f>
        <v>1.8507999999999998</v>
      </c>
      <c r="L21544"/>
    </row>
    <row r="21545" spans="2:12" x14ac:dyDescent="0.4">
      <c r="B21545" s="5" t="s">
        <v>67</v>
      </c>
      <c r="C21545" s="5" t="s">
        <v>57</v>
      </c>
      <c r="D21545" s="5" t="s">
        <v>23</v>
      </c>
      <c r="E21545" s="5" t="s">
        <v>7</v>
      </c>
      <c r="F21545" s="6">
        <v>44621</v>
      </c>
      <c r="G21545" s="6" t="str">
        <f>TEXT(datatable[[#This Row],[дата]],"ММ")</f>
        <v>03</v>
      </c>
      <c r="H21545" s="8">
        <v>3.8272000000000004</v>
      </c>
      <c r="I21545" s="8">
        <v>1.6703999999999999</v>
      </c>
      <c r="J21545" s="8">
        <f>datatable[[#This Row],[продажи_]]-datatable[[#This Row],[себестоимость_]]</f>
        <v>2.1568000000000005</v>
      </c>
      <c r="L21545"/>
    </row>
    <row r="21546" spans="2:12" x14ac:dyDescent="0.4">
      <c r="B21546" s="5" t="s">
        <v>67</v>
      </c>
      <c r="C21546" s="5" t="s">
        <v>57</v>
      </c>
      <c r="D21546" s="5" t="s">
        <v>23</v>
      </c>
      <c r="E21546" s="5" t="s">
        <v>7</v>
      </c>
      <c r="F21546" s="6">
        <v>44652</v>
      </c>
      <c r="G21546" s="6" t="str">
        <f>TEXT(datatable[[#This Row],[дата]],"ММ")</f>
        <v>04</v>
      </c>
      <c r="H21546" s="8">
        <v>3.6764000000000001</v>
      </c>
      <c r="I21546" s="8">
        <v>1.0584</v>
      </c>
      <c r="J21546" s="8">
        <f>datatable[[#This Row],[продажи_]]-datatable[[#This Row],[себестоимость_]]</f>
        <v>2.6180000000000003</v>
      </c>
      <c r="L21546"/>
    </row>
    <row r="21547" spans="2:12" x14ac:dyDescent="0.4">
      <c r="B21547" s="5" t="s">
        <v>67</v>
      </c>
      <c r="C21547" s="5" t="s">
        <v>57</v>
      </c>
      <c r="D21547" s="5" t="s">
        <v>23</v>
      </c>
      <c r="E21547" s="5" t="s">
        <v>7</v>
      </c>
      <c r="F21547" s="6">
        <v>44682</v>
      </c>
      <c r="G21547" s="6" t="str">
        <f>TEXT(datatable[[#This Row],[дата]],"ММ")</f>
        <v>05</v>
      </c>
      <c r="H21547" s="8">
        <v>3.6503999999999999</v>
      </c>
      <c r="I21547" s="8">
        <v>1.2852000000000001</v>
      </c>
      <c r="J21547" s="8">
        <f>datatable[[#This Row],[продажи_]]-datatable[[#This Row],[себестоимость_]]</f>
        <v>2.3651999999999997</v>
      </c>
      <c r="L21547"/>
    </row>
    <row r="21548" spans="2:12" x14ac:dyDescent="0.4">
      <c r="B21548" s="5" t="s">
        <v>67</v>
      </c>
      <c r="C21548" s="5" t="s">
        <v>57</v>
      </c>
      <c r="D21548" s="5" t="s">
        <v>23</v>
      </c>
      <c r="E21548" s="5" t="s">
        <v>7</v>
      </c>
      <c r="F21548" s="6">
        <v>44713</v>
      </c>
      <c r="G21548" s="6" t="str">
        <f>TEXT(datatable[[#This Row],[дата]],"ММ")</f>
        <v>06</v>
      </c>
      <c r="H21548" s="8">
        <v>3.9545999999999997</v>
      </c>
      <c r="I21548" s="8">
        <v>1.1465999999999998</v>
      </c>
      <c r="J21548" s="8">
        <f>datatable[[#This Row],[продажи_]]-datatable[[#This Row],[себестоимость_]]</f>
        <v>2.8079999999999998</v>
      </c>
      <c r="L21548"/>
    </row>
    <row r="21549" spans="2:12" x14ac:dyDescent="0.4">
      <c r="B21549" s="5" t="s">
        <v>67</v>
      </c>
      <c r="C21549" s="5" t="s">
        <v>57</v>
      </c>
      <c r="D21549" s="5" t="s">
        <v>23</v>
      </c>
      <c r="E21549" s="5" t="s">
        <v>7</v>
      </c>
      <c r="F21549" s="6">
        <v>44743</v>
      </c>
      <c r="G21549" s="6" t="str">
        <f>TEXT(datatable[[#This Row],[дата]],"ММ")</f>
        <v>07</v>
      </c>
      <c r="H21549" s="8">
        <v>1.6848000000000001</v>
      </c>
      <c r="I21549" s="8">
        <v>0.69119999999999993</v>
      </c>
      <c r="J21549" s="8">
        <f>datatable[[#This Row],[продажи_]]-datatable[[#This Row],[себестоимость_]]</f>
        <v>0.99360000000000015</v>
      </c>
      <c r="L21549"/>
    </row>
    <row r="21550" spans="2:12" x14ac:dyDescent="0.4">
      <c r="B21550" s="5" t="s">
        <v>67</v>
      </c>
      <c r="C21550" s="5" t="s">
        <v>57</v>
      </c>
      <c r="D21550" s="5" t="s">
        <v>23</v>
      </c>
      <c r="E21550" s="5" t="s">
        <v>7</v>
      </c>
      <c r="F21550" s="6">
        <v>44774</v>
      </c>
      <c r="G21550" s="6" t="str">
        <f>TEXT(datatable[[#This Row],[дата]],"ММ")</f>
        <v>08</v>
      </c>
      <c r="H21550" s="8">
        <v>2.3633999999999999</v>
      </c>
      <c r="I21550" s="8">
        <v>0.64800000000000013</v>
      </c>
      <c r="J21550" s="8">
        <f>datatable[[#This Row],[продажи_]]-datatable[[#This Row],[себестоимость_]]</f>
        <v>1.7153999999999998</v>
      </c>
      <c r="L21550"/>
    </row>
    <row r="21551" spans="2:12" x14ac:dyDescent="0.4">
      <c r="B21551" s="5" t="s">
        <v>67</v>
      </c>
      <c r="C21551" s="5" t="s">
        <v>57</v>
      </c>
      <c r="D21551" s="5" t="s">
        <v>23</v>
      </c>
      <c r="E21551" s="5" t="s">
        <v>7</v>
      </c>
      <c r="F21551" s="6">
        <v>44805</v>
      </c>
      <c r="G21551" s="6" t="str">
        <f>TEXT(datatable[[#This Row],[дата]],"ММ")</f>
        <v>09</v>
      </c>
      <c r="H21551" s="8">
        <v>2.2880000000000003</v>
      </c>
      <c r="I21551" s="8">
        <v>0.91800000000000004</v>
      </c>
      <c r="J21551" s="8">
        <f>datatable[[#This Row],[продажи_]]-datatable[[#This Row],[себестоимость_]]</f>
        <v>1.37</v>
      </c>
      <c r="L21551"/>
    </row>
    <row r="21552" spans="2:12" x14ac:dyDescent="0.4">
      <c r="B21552" s="5" t="s">
        <v>67</v>
      </c>
      <c r="C21552" s="5" t="s">
        <v>57</v>
      </c>
      <c r="D21552" s="5" t="s">
        <v>23</v>
      </c>
      <c r="E21552" s="5" t="s">
        <v>7</v>
      </c>
      <c r="F21552" s="6">
        <v>44835</v>
      </c>
      <c r="G21552" s="6" t="str">
        <f>TEXT(datatable[[#This Row],[дата]],"ММ")</f>
        <v>10</v>
      </c>
      <c r="H21552" s="8">
        <v>3.8584000000000005</v>
      </c>
      <c r="I21552" s="8">
        <v>1.1466000000000001</v>
      </c>
      <c r="J21552" s="8">
        <f>datatable[[#This Row],[продажи_]]-datatable[[#This Row],[себестоимость_]]</f>
        <v>2.7118000000000002</v>
      </c>
      <c r="L21552"/>
    </row>
    <row r="21553" spans="2:12" x14ac:dyDescent="0.4">
      <c r="B21553" s="5" t="s">
        <v>67</v>
      </c>
      <c r="C21553" s="5" t="s">
        <v>57</v>
      </c>
      <c r="D21553" s="5" t="s">
        <v>23</v>
      </c>
      <c r="E21553" s="5" t="s">
        <v>7</v>
      </c>
      <c r="F21553" s="6">
        <v>44866</v>
      </c>
      <c r="G21553" s="6" t="str">
        <f>TEXT(datatable[[#This Row],[дата]],"ММ")</f>
        <v>11</v>
      </c>
      <c r="H21553" s="8">
        <v>2.9743999999999997</v>
      </c>
      <c r="I21553" s="8">
        <v>1.0529999999999999</v>
      </c>
      <c r="J21553" s="8">
        <f>datatable[[#This Row],[продажи_]]-datatable[[#This Row],[себестоимость_]]</f>
        <v>1.9213999999999998</v>
      </c>
      <c r="L21553"/>
    </row>
    <row r="21554" spans="2:12" x14ac:dyDescent="0.4">
      <c r="B21554" s="5" t="s">
        <v>67</v>
      </c>
      <c r="C21554" s="5" t="s">
        <v>57</v>
      </c>
      <c r="D21554" s="5" t="s">
        <v>23</v>
      </c>
      <c r="E21554" s="5" t="s">
        <v>7</v>
      </c>
      <c r="F21554" s="6">
        <v>44896</v>
      </c>
      <c r="G21554" s="6" t="str">
        <f>TEXT(datatable[[#This Row],[дата]],"ММ")</f>
        <v>12</v>
      </c>
      <c r="H21554" s="8">
        <v>2.8704000000000001</v>
      </c>
      <c r="I21554" s="8">
        <v>1.026</v>
      </c>
      <c r="J21554" s="8">
        <f>datatable[[#This Row],[продажи_]]-datatable[[#This Row],[себестоимость_]]</f>
        <v>1.8444</v>
      </c>
      <c r="L21554"/>
    </row>
    <row r="21555" spans="2:12" x14ac:dyDescent="0.4">
      <c r="B21555" s="5" t="s">
        <v>67</v>
      </c>
      <c r="C21555" s="5" t="s">
        <v>57</v>
      </c>
      <c r="D21555" s="5" t="s">
        <v>23</v>
      </c>
      <c r="E21555" s="5" t="s">
        <v>7</v>
      </c>
      <c r="F21555" s="6">
        <v>44562</v>
      </c>
      <c r="G21555" s="6" t="str">
        <f>TEXT(datatable[[#This Row],[дата]],"ММ")</f>
        <v>01</v>
      </c>
      <c r="H21555" s="8">
        <v>0.24300000000000002</v>
      </c>
      <c r="I21555" s="8">
        <v>7.8299999999999995E-2</v>
      </c>
      <c r="J21555" s="8">
        <f>datatable[[#This Row],[продажи_]]-datatable[[#This Row],[себестоимость_]]</f>
        <v>0.16470000000000001</v>
      </c>
      <c r="L21555"/>
    </row>
    <row r="21556" spans="2:12" x14ac:dyDescent="0.4">
      <c r="B21556" s="5" t="s">
        <v>67</v>
      </c>
      <c r="C21556" s="5" t="s">
        <v>57</v>
      </c>
      <c r="D21556" s="5" t="s">
        <v>23</v>
      </c>
      <c r="E21556" s="5" t="s">
        <v>7</v>
      </c>
      <c r="F21556" s="6">
        <v>44593</v>
      </c>
      <c r="G21556" s="6" t="str">
        <f>TEXT(datatable[[#This Row],[дата]],"ММ")</f>
        <v>02</v>
      </c>
      <c r="H21556" s="8">
        <v>0.4536</v>
      </c>
      <c r="I21556" s="8">
        <v>0.13440000000000002</v>
      </c>
      <c r="J21556" s="8">
        <f>datatable[[#This Row],[продажи_]]-datatable[[#This Row],[себестоимость_]]</f>
        <v>0.31919999999999998</v>
      </c>
      <c r="L21556"/>
    </row>
    <row r="21557" spans="2:12" x14ac:dyDescent="0.4">
      <c r="B21557" s="5" t="s">
        <v>67</v>
      </c>
      <c r="C21557" s="5" t="s">
        <v>57</v>
      </c>
      <c r="D21557" s="5" t="s">
        <v>23</v>
      </c>
      <c r="E21557" s="5" t="s">
        <v>7</v>
      </c>
      <c r="F21557" s="6">
        <v>44621</v>
      </c>
      <c r="G21557" s="6" t="str">
        <f>TEXT(datatable[[#This Row],[дата]],"ММ")</f>
        <v>03</v>
      </c>
      <c r="H21557" s="8">
        <v>0.47039999999999998</v>
      </c>
      <c r="I21557" s="8">
        <v>0.1424</v>
      </c>
      <c r="J21557" s="8">
        <f>datatable[[#This Row],[продажи_]]-datatable[[#This Row],[себестоимость_]]</f>
        <v>0.32799999999999996</v>
      </c>
      <c r="L21557"/>
    </row>
    <row r="21558" spans="2:12" x14ac:dyDescent="0.4">
      <c r="B21558" s="5" t="s">
        <v>67</v>
      </c>
      <c r="C21558" s="5" t="s">
        <v>57</v>
      </c>
      <c r="D21558" s="5" t="s">
        <v>23</v>
      </c>
      <c r="E21558" s="5" t="s">
        <v>7</v>
      </c>
      <c r="F21558" s="6">
        <v>44652</v>
      </c>
      <c r="G21558" s="6" t="str">
        <f>TEXT(datatable[[#This Row],[дата]],"ММ")</f>
        <v>04</v>
      </c>
      <c r="H21558" s="8">
        <v>0.47040000000000004</v>
      </c>
      <c r="I21558" s="8">
        <v>0.12460000000000002</v>
      </c>
      <c r="J21558" s="8">
        <f>datatable[[#This Row],[продажи_]]-datatable[[#This Row],[себестоимость_]]</f>
        <v>0.3458</v>
      </c>
      <c r="L21558"/>
    </row>
    <row r="21559" spans="2:12" x14ac:dyDescent="0.4">
      <c r="B21559" s="5" t="s">
        <v>67</v>
      </c>
      <c r="C21559" s="5" t="s">
        <v>57</v>
      </c>
      <c r="D21559" s="5" t="s">
        <v>23</v>
      </c>
      <c r="E21559" s="5" t="s">
        <v>7</v>
      </c>
      <c r="F21559" s="6">
        <v>44682</v>
      </c>
      <c r="G21559" s="6" t="str">
        <f>TEXT(datatable[[#This Row],[дата]],"ММ")</f>
        <v>05</v>
      </c>
      <c r="H21559" s="8">
        <v>0.38880000000000003</v>
      </c>
      <c r="I21559" s="8">
        <v>0.1308</v>
      </c>
      <c r="J21559" s="8">
        <f>datatable[[#This Row],[продажи_]]-datatable[[#This Row],[себестоимость_]]</f>
        <v>0.25800000000000001</v>
      </c>
      <c r="L21559"/>
    </row>
    <row r="21560" spans="2:12" x14ac:dyDescent="0.4">
      <c r="B21560" s="5" t="s">
        <v>67</v>
      </c>
      <c r="C21560" s="5" t="s">
        <v>57</v>
      </c>
      <c r="D21560" s="5" t="s">
        <v>23</v>
      </c>
      <c r="E21560" s="5" t="s">
        <v>7</v>
      </c>
      <c r="F21560" s="6">
        <v>44713</v>
      </c>
      <c r="G21560" s="6" t="str">
        <f>TEXT(datatable[[#This Row],[дата]],"ММ")</f>
        <v>06</v>
      </c>
      <c r="H21560" s="8">
        <v>0.3705</v>
      </c>
      <c r="I21560" s="8">
        <v>0.14170000000000002</v>
      </c>
      <c r="J21560" s="8">
        <f>datatable[[#This Row],[продажи_]]-datatable[[#This Row],[себестоимость_]]</f>
        <v>0.22879999999999998</v>
      </c>
      <c r="L21560"/>
    </row>
    <row r="21561" spans="2:12" x14ac:dyDescent="0.4">
      <c r="B21561" s="5" t="s">
        <v>67</v>
      </c>
      <c r="C21561" s="5" t="s">
        <v>57</v>
      </c>
      <c r="D21561" s="5" t="s">
        <v>23</v>
      </c>
      <c r="E21561" s="5" t="s">
        <v>7</v>
      </c>
      <c r="F21561" s="6">
        <v>44743</v>
      </c>
      <c r="G21561" s="6" t="str">
        <f>TEXT(datatable[[#This Row],[дата]],"ММ")</f>
        <v>07</v>
      </c>
      <c r="H21561" s="8">
        <v>0.2208</v>
      </c>
      <c r="I21561" s="8">
        <v>7.2800000000000004E-2</v>
      </c>
      <c r="J21561" s="8">
        <f>datatable[[#This Row],[продажи_]]-datatable[[#This Row],[себестоимость_]]</f>
        <v>0.14799999999999999</v>
      </c>
      <c r="L21561"/>
    </row>
    <row r="21562" spans="2:12" x14ac:dyDescent="0.4">
      <c r="B21562" s="5" t="s">
        <v>67</v>
      </c>
      <c r="C21562" s="5" t="s">
        <v>57</v>
      </c>
      <c r="D21562" s="5" t="s">
        <v>23</v>
      </c>
      <c r="E21562" s="5" t="s">
        <v>7</v>
      </c>
      <c r="F21562" s="6">
        <v>44774</v>
      </c>
      <c r="G21562" s="6" t="str">
        <f>TEXT(datatable[[#This Row],[дата]],"ММ")</f>
        <v>08</v>
      </c>
      <c r="H21562" s="8">
        <v>0.29160000000000003</v>
      </c>
      <c r="I21562" s="8">
        <v>7.9199999999999993E-2</v>
      </c>
      <c r="J21562" s="8">
        <f>datatable[[#This Row],[продажи_]]-datatable[[#This Row],[себестоимость_]]</f>
        <v>0.21240000000000003</v>
      </c>
      <c r="L21562"/>
    </row>
    <row r="21563" spans="2:12" x14ac:dyDescent="0.4">
      <c r="B21563" s="5" t="s">
        <v>67</v>
      </c>
      <c r="C21563" s="5" t="s">
        <v>57</v>
      </c>
      <c r="D21563" s="5" t="s">
        <v>23</v>
      </c>
      <c r="E21563" s="5" t="s">
        <v>7</v>
      </c>
      <c r="F21563" s="6">
        <v>44805</v>
      </c>
      <c r="G21563" s="6" t="str">
        <f>TEXT(datatable[[#This Row],[дата]],"ММ")</f>
        <v>09</v>
      </c>
      <c r="H21563" s="8">
        <v>0.26400000000000001</v>
      </c>
      <c r="I21563" s="8">
        <v>8.7000000000000008E-2</v>
      </c>
      <c r="J21563" s="8">
        <f>datatable[[#This Row],[продажи_]]-datatable[[#This Row],[себестоимость_]]</f>
        <v>0.17699999999999999</v>
      </c>
      <c r="L21563"/>
    </row>
    <row r="21564" spans="2:12" x14ac:dyDescent="0.4">
      <c r="B21564" s="5" t="s">
        <v>67</v>
      </c>
      <c r="C21564" s="5" t="s">
        <v>57</v>
      </c>
      <c r="D21564" s="5" t="s">
        <v>23</v>
      </c>
      <c r="E21564" s="5" t="s">
        <v>7</v>
      </c>
      <c r="F21564" s="6">
        <v>44835</v>
      </c>
      <c r="G21564" s="6" t="str">
        <f>TEXT(datatable[[#This Row],[дата]],"ММ")</f>
        <v>10</v>
      </c>
      <c r="H21564" s="8">
        <v>0.42419999999999997</v>
      </c>
      <c r="I21564" s="8">
        <v>0.15400000000000003</v>
      </c>
      <c r="J21564" s="8">
        <f>datatable[[#This Row],[продажи_]]-datatable[[#This Row],[себестоимость_]]</f>
        <v>0.27019999999999994</v>
      </c>
      <c r="L21564"/>
    </row>
    <row r="21565" spans="2:12" x14ac:dyDescent="0.4">
      <c r="B21565" s="5" t="s">
        <v>67</v>
      </c>
      <c r="C21565" s="5" t="s">
        <v>57</v>
      </c>
      <c r="D21565" s="5" t="s">
        <v>23</v>
      </c>
      <c r="E21565" s="5" t="s">
        <v>7</v>
      </c>
      <c r="F21565" s="6">
        <v>44866</v>
      </c>
      <c r="G21565" s="6" t="str">
        <f>TEXT(datatable[[#This Row],[дата]],"ММ")</f>
        <v>11</v>
      </c>
      <c r="H21565" s="8">
        <v>0.44849999999999995</v>
      </c>
      <c r="I21565" s="8">
        <v>0.11570000000000001</v>
      </c>
      <c r="J21565" s="8">
        <f>datatable[[#This Row],[продажи_]]-datatable[[#This Row],[себестоимость_]]</f>
        <v>0.33279999999999993</v>
      </c>
      <c r="L21565"/>
    </row>
    <row r="21566" spans="2:12" x14ac:dyDescent="0.4">
      <c r="B21566" s="5" t="s">
        <v>67</v>
      </c>
      <c r="C21566" s="5" t="s">
        <v>57</v>
      </c>
      <c r="D21566" s="5" t="s">
        <v>23</v>
      </c>
      <c r="E21566" s="5" t="s">
        <v>7</v>
      </c>
      <c r="F21566" s="6">
        <v>44896</v>
      </c>
      <c r="G21566" s="6" t="str">
        <f>TEXT(datatable[[#This Row],[дата]],"ММ")</f>
        <v>12</v>
      </c>
      <c r="H21566" s="8">
        <v>0.36</v>
      </c>
      <c r="I21566" s="8">
        <v>0.11639999999999999</v>
      </c>
      <c r="J21566" s="8">
        <f>datatable[[#This Row],[продажи_]]-datatable[[#This Row],[себестоимость_]]</f>
        <v>0.24359999999999998</v>
      </c>
      <c r="L21566"/>
    </row>
    <row r="21567" spans="2:12" x14ac:dyDescent="0.4">
      <c r="B21567" s="5" t="s">
        <v>67</v>
      </c>
      <c r="C21567" s="5" t="s">
        <v>57</v>
      </c>
      <c r="D21567" s="5" t="s">
        <v>23</v>
      </c>
      <c r="E21567" s="5" t="s">
        <v>7</v>
      </c>
      <c r="F21567" s="6">
        <v>44562</v>
      </c>
      <c r="G21567" s="6" t="str">
        <f>TEXT(datatable[[#This Row],[дата]],"ММ")</f>
        <v>01</v>
      </c>
      <c r="H21567" s="8">
        <v>5.0975999999999999</v>
      </c>
      <c r="I21567" s="8">
        <v>1.9930500000000002</v>
      </c>
      <c r="J21567" s="8">
        <f>datatable[[#This Row],[продажи_]]-datatable[[#This Row],[себестоимость_]]</f>
        <v>3.1045499999999997</v>
      </c>
      <c r="L21567"/>
    </row>
    <row r="21568" spans="2:12" x14ac:dyDescent="0.4">
      <c r="B21568" s="5" t="s">
        <v>67</v>
      </c>
      <c r="C21568" s="5" t="s">
        <v>57</v>
      </c>
      <c r="D21568" s="5" t="s">
        <v>23</v>
      </c>
      <c r="E21568" s="5" t="s">
        <v>7</v>
      </c>
      <c r="F21568" s="6">
        <v>44593</v>
      </c>
      <c r="G21568" s="6" t="str">
        <f>TEXT(datatable[[#This Row],[дата]],"ММ")</f>
        <v>02</v>
      </c>
      <c r="H21568" s="8">
        <v>7.8623999999999992</v>
      </c>
      <c r="I21568" s="8">
        <v>3.0401000000000002</v>
      </c>
      <c r="J21568" s="8">
        <f>datatable[[#This Row],[продажи_]]-datatable[[#This Row],[себестоимость_]]</f>
        <v>4.8222999999999985</v>
      </c>
      <c r="L21568"/>
    </row>
    <row r="21569" spans="2:12" x14ac:dyDescent="0.4">
      <c r="B21569" s="5" t="s">
        <v>67</v>
      </c>
      <c r="C21569" s="5" t="s">
        <v>57</v>
      </c>
      <c r="D21569" s="5" t="s">
        <v>23</v>
      </c>
      <c r="E21569" s="5" t="s">
        <v>7</v>
      </c>
      <c r="F21569" s="6">
        <v>44621</v>
      </c>
      <c r="G21569" s="6" t="str">
        <f>TEXT(datatable[[#This Row],[дата]],"ММ")</f>
        <v>03</v>
      </c>
      <c r="H21569" s="8">
        <v>7.7568000000000001</v>
      </c>
      <c r="I21569" s="8">
        <v>3.0272000000000001</v>
      </c>
      <c r="J21569" s="8">
        <f>datatable[[#This Row],[продажи_]]-datatable[[#This Row],[себестоимость_]]</f>
        <v>4.7295999999999996</v>
      </c>
      <c r="L21569"/>
    </row>
    <row r="21570" spans="2:12" x14ac:dyDescent="0.4">
      <c r="B21570" s="5" t="s">
        <v>67</v>
      </c>
      <c r="C21570" s="5" t="s">
        <v>57</v>
      </c>
      <c r="D21570" s="5" t="s">
        <v>23</v>
      </c>
      <c r="E21570" s="5" t="s">
        <v>7</v>
      </c>
      <c r="F21570" s="6">
        <v>44652</v>
      </c>
      <c r="G21570" s="6" t="str">
        <f>TEXT(datatable[[#This Row],[дата]],"ММ")</f>
        <v>04</v>
      </c>
      <c r="H21570" s="8">
        <v>7.7951999999999995</v>
      </c>
      <c r="I21570" s="8">
        <v>2.5886</v>
      </c>
      <c r="J21570" s="8">
        <f>datatable[[#This Row],[продажи_]]-datatable[[#This Row],[себестоимость_]]</f>
        <v>5.2065999999999999</v>
      </c>
      <c r="L21570"/>
    </row>
    <row r="21571" spans="2:12" x14ac:dyDescent="0.4">
      <c r="B21571" s="5" t="s">
        <v>67</v>
      </c>
      <c r="C21571" s="5" t="s">
        <v>57</v>
      </c>
      <c r="D21571" s="5" t="s">
        <v>23</v>
      </c>
      <c r="E21571" s="5" t="s">
        <v>7</v>
      </c>
      <c r="F21571" s="6">
        <v>44682</v>
      </c>
      <c r="G21571" s="6" t="str">
        <f>TEXT(datatable[[#This Row],[дата]],"ММ")</f>
        <v>05</v>
      </c>
      <c r="H21571" s="8">
        <v>6.4512</v>
      </c>
      <c r="I21571" s="8">
        <v>2.9927999999999999</v>
      </c>
      <c r="J21571" s="8">
        <f>datatable[[#This Row],[продажи_]]-datatable[[#This Row],[себестоимость_]]</f>
        <v>3.4584000000000001</v>
      </c>
      <c r="L21571"/>
    </row>
    <row r="21572" spans="2:12" x14ac:dyDescent="0.4">
      <c r="B21572" s="5" t="s">
        <v>67</v>
      </c>
      <c r="C21572" s="5" t="s">
        <v>57</v>
      </c>
      <c r="D21572" s="5" t="s">
        <v>23</v>
      </c>
      <c r="E21572" s="5" t="s">
        <v>7</v>
      </c>
      <c r="F21572" s="6">
        <v>44713</v>
      </c>
      <c r="G21572" s="6" t="str">
        <f>TEXT(datatable[[#This Row],[дата]],"ММ")</f>
        <v>06</v>
      </c>
      <c r="H21572" s="8">
        <v>6.6144000000000007</v>
      </c>
      <c r="I21572" s="8">
        <v>3.0465500000000003</v>
      </c>
      <c r="J21572" s="8">
        <f>datatable[[#This Row],[продажи_]]-datatable[[#This Row],[себестоимость_]]</f>
        <v>3.5678500000000004</v>
      </c>
      <c r="L21572"/>
    </row>
    <row r="21573" spans="2:12" x14ac:dyDescent="0.4">
      <c r="B21573" s="5" t="s">
        <v>67</v>
      </c>
      <c r="C21573" s="5" t="s">
        <v>57</v>
      </c>
      <c r="D21573" s="5" t="s">
        <v>23</v>
      </c>
      <c r="E21573" s="5" t="s">
        <v>7</v>
      </c>
      <c r="F21573" s="6">
        <v>44743</v>
      </c>
      <c r="G21573" s="6" t="str">
        <f>TEXT(datatable[[#This Row],[дата]],"ММ")</f>
        <v>07</v>
      </c>
      <c r="H21573" s="8">
        <v>3.3407999999999998</v>
      </c>
      <c r="I21573" s="8">
        <v>1.8920000000000001</v>
      </c>
      <c r="J21573" s="8">
        <f>datatable[[#This Row],[продажи_]]-datatable[[#This Row],[себестоимость_]]</f>
        <v>1.4487999999999996</v>
      </c>
      <c r="L21573"/>
    </row>
    <row r="21574" spans="2:12" x14ac:dyDescent="0.4">
      <c r="B21574" s="5" t="s">
        <v>67</v>
      </c>
      <c r="C21574" s="5" t="s">
        <v>57</v>
      </c>
      <c r="D21574" s="5" t="s">
        <v>23</v>
      </c>
      <c r="E21574" s="5" t="s">
        <v>7</v>
      </c>
      <c r="F21574" s="6">
        <v>44774</v>
      </c>
      <c r="G21574" s="6" t="str">
        <f>TEXT(datatable[[#This Row],[дата]],"ММ")</f>
        <v>08</v>
      </c>
      <c r="H21574" s="8">
        <v>3.7152000000000003</v>
      </c>
      <c r="I21574" s="8">
        <v>1.7415</v>
      </c>
      <c r="J21574" s="8">
        <f>datatable[[#This Row],[продажи_]]-datatable[[#This Row],[себестоимость_]]</f>
        <v>1.9737000000000002</v>
      </c>
      <c r="L21574"/>
    </row>
    <row r="21575" spans="2:12" x14ac:dyDescent="0.4">
      <c r="B21575" s="5" t="s">
        <v>67</v>
      </c>
      <c r="C21575" s="5" t="s">
        <v>57</v>
      </c>
      <c r="D21575" s="5" t="s">
        <v>23</v>
      </c>
      <c r="E21575" s="5" t="s">
        <v>7</v>
      </c>
      <c r="F21575" s="6">
        <v>44805</v>
      </c>
      <c r="G21575" s="6" t="str">
        <f>TEXT(datatable[[#This Row],[дата]],"ММ")</f>
        <v>09</v>
      </c>
      <c r="H21575" s="8">
        <v>3.84</v>
      </c>
      <c r="I21575" s="8">
        <v>2.2574999999999998</v>
      </c>
      <c r="J21575" s="8">
        <f>datatable[[#This Row],[продажи_]]-datatable[[#This Row],[себестоимость_]]</f>
        <v>1.5825</v>
      </c>
      <c r="L21575"/>
    </row>
    <row r="21576" spans="2:12" x14ac:dyDescent="0.4">
      <c r="B21576" s="5" t="s">
        <v>67</v>
      </c>
      <c r="C21576" s="5" t="s">
        <v>57</v>
      </c>
      <c r="D21576" s="5" t="s">
        <v>23</v>
      </c>
      <c r="E21576" s="5" t="s">
        <v>7</v>
      </c>
      <c r="F21576" s="6">
        <v>44835</v>
      </c>
      <c r="G21576" s="6" t="str">
        <f>TEXT(datatable[[#This Row],[дата]],"ММ")</f>
        <v>10</v>
      </c>
      <c r="H21576" s="8">
        <v>6.9888000000000003</v>
      </c>
      <c r="I21576" s="8">
        <v>2.9197000000000002</v>
      </c>
      <c r="J21576" s="8">
        <f>datatable[[#This Row],[продажи_]]-datatable[[#This Row],[себестоимость_]]</f>
        <v>4.0691000000000006</v>
      </c>
      <c r="L21576"/>
    </row>
    <row r="21577" spans="2:12" x14ac:dyDescent="0.4">
      <c r="B21577" s="5" t="s">
        <v>67</v>
      </c>
      <c r="C21577" s="5" t="s">
        <v>57</v>
      </c>
      <c r="D21577" s="5" t="s">
        <v>23</v>
      </c>
      <c r="E21577" s="5" t="s">
        <v>7</v>
      </c>
      <c r="F21577" s="6">
        <v>44866</v>
      </c>
      <c r="G21577" s="6" t="str">
        <f>TEXT(datatable[[#This Row],[дата]],"ММ")</f>
        <v>11</v>
      </c>
      <c r="H21577" s="8">
        <v>5.8032000000000004</v>
      </c>
      <c r="I21577" s="8">
        <v>3.0745</v>
      </c>
      <c r="J21577" s="8">
        <f>datatable[[#This Row],[продажи_]]-datatable[[#This Row],[себестоимость_]]</f>
        <v>2.7287000000000003</v>
      </c>
      <c r="L21577"/>
    </row>
    <row r="21578" spans="2:12" x14ac:dyDescent="0.4">
      <c r="B21578" s="5" t="s">
        <v>67</v>
      </c>
      <c r="C21578" s="5" t="s">
        <v>57</v>
      </c>
      <c r="D21578" s="5" t="s">
        <v>23</v>
      </c>
      <c r="E21578" s="5" t="s">
        <v>7</v>
      </c>
      <c r="F21578" s="6">
        <v>44896</v>
      </c>
      <c r="G21578" s="6" t="str">
        <f>TEXT(datatable[[#This Row],[дата]],"ММ")</f>
        <v>12</v>
      </c>
      <c r="H21578" s="8">
        <v>5.9904000000000002</v>
      </c>
      <c r="I21578" s="8">
        <v>3.0185999999999997</v>
      </c>
      <c r="J21578" s="8">
        <f>datatable[[#This Row],[продажи_]]-datatable[[#This Row],[себестоимость_]]</f>
        <v>2.9718000000000004</v>
      </c>
      <c r="L21578"/>
    </row>
    <row r="21579" spans="2:12" x14ac:dyDescent="0.4">
      <c r="B21579" s="5" t="s">
        <v>67</v>
      </c>
      <c r="C21579" s="5" t="s">
        <v>57</v>
      </c>
      <c r="D21579" s="5" t="s">
        <v>23</v>
      </c>
      <c r="E21579" s="5" t="s">
        <v>7</v>
      </c>
      <c r="F21579" s="6">
        <v>44562</v>
      </c>
      <c r="G21579" s="6" t="str">
        <f>TEXT(datatable[[#This Row],[дата]],"ММ")</f>
        <v>01</v>
      </c>
      <c r="H21579" s="8">
        <v>3.6976499999999999</v>
      </c>
      <c r="I21579" s="8">
        <v>1.0206</v>
      </c>
      <c r="J21579" s="8">
        <f>datatable[[#This Row],[продажи_]]-datatable[[#This Row],[себестоимость_]]</f>
        <v>2.6770499999999999</v>
      </c>
      <c r="L21579"/>
    </row>
    <row r="21580" spans="2:12" x14ac:dyDescent="0.4">
      <c r="B21580" s="5" t="s">
        <v>67</v>
      </c>
      <c r="C21580" s="5" t="s">
        <v>57</v>
      </c>
      <c r="D21580" s="5" t="s">
        <v>23</v>
      </c>
      <c r="E21580" s="5" t="s">
        <v>7</v>
      </c>
      <c r="F21580" s="6">
        <v>44593</v>
      </c>
      <c r="G21580" s="6" t="str">
        <f>TEXT(datatable[[#This Row],[дата]],"ММ")</f>
        <v>02</v>
      </c>
      <c r="H21580" s="8">
        <v>6.507200000000001</v>
      </c>
      <c r="I21580" s="8">
        <v>1.8333000000000002</v>
      </c>
      <c r="J21580" s="8">
        <f>datatable[[#This Row],[продажи_]]-datatable[[#This Row],[себестоимость_]]</f>
        <v>4.6739000000000006</v>
      </c>
      <c r="L21580"/>
    </row>
    <row r="21581" spans="2:12" x14ac:dyDescent="0.4">
      <c r="B21581" s="5" t="s">
        <v>67</v>
      </c>
      <c r="C21581" s="5" t="s">
        <v>57</v>
      </c>
      <c r="D21581" s="5" t="s">
        <v>23</v>
      </c>
      <c r="E21581" s="5" t="s">
        <v>7</v>
      </c>
      <c r="F21581" s="6">
        <v>44621</v>
      </c>
      <c r="G21581" s="6" t="str">
        <f>TEXT(datatable[[#This Row],[дата]],"ММ")</f>
        <v>03</v>
      </c>
      <c r="H21581" s="8">
        <v>5.5776000000000003</v>
      </c>
      <c r="I21581" s="8">
        <v>2.484</v>
      </c>
      <c r="J21581" s="8">
        <f>datatable[[#This Row],[продажи_]]-datatable[[#This Row],[себестоимость_]]</f>
        <v>3.0936000000000003</v>
      </c>
      <c r="L21581"/>
    </row>
    <row r="21582" spans="2:12" x14ac:dyDescent="0.4">
      <c r="B21582" s="5" t="s">
        <v>67</v>
      </c>
      <c r="C21582" s="5" t="s">
        <v>57</v>
      </c>
      <c r="D21582" s="5" t="s">
        <v>23</v>
      </c>
      <c r="E21582" s="5" t="s">
        <v>7</v>
      </c>
      <c r="F21582" s="6">
        <v>44652</v>
      </c>
      <c r="G21582" s="6" t="str">
        <f>TEXT(datatable[[#This Row],[дата]],"ММ")</f>
        <v>04</v>
      </c>
      <c r="H21582" s="8">
        <v>5.4033000000000007</v>
      </c>
      <c r="I21582" s="8">
        <v>2.1168000000000005</v>
      </c>
      <c r="J21582" s="8">
        <f>datatable[[#This Row],[продажи_]]-datatable[[#This Row],[себестоимость_]]</f>
        <v>3.2865000000000002</v>
      </c>
      <c r="L21582"/>
    </row>
    <row r="21583" spans="2:12" x14ac:dyDescent="0.4">
      <c r="B21583" s="5" t="s">
        <v>67</v>
      </c>
      <c r="C21583" s="5" t="s">
        <v>57</v>
      </c>
      <c r="D21583" s="5" t="s">
        <v>23</v>
      </c>
      <c r="E21583" s="5" t="s">
        <v>7</v>
      </c>
      <c r="F21583" s="6">
        <v>44682</v>
      </c>
      <c r="G21583" s="6" t="str">
        <f>TEXT(datatable[[#This Row],[дата]],"ММ")</f>
        <v>05</v>
      </c>
      <c r="H21583" s="8">
        <v>5.976</v>
      </c>
      <c r="I21583" s="8">
        <v>1.4256000000000002</v>
      </c>
      <c r="J21583" s="8">
        <f>datatable[[#This Row],[продажи_]]-datatable[[#This Row],[себестоимость_]]</f>
        <v>4.5503999999999998</v>
      </c>
      <c r="L21583"/>
    </row>
    <row r="21584" spans="2:12" x14ac:dyDescent="0.4">
      <c r="B21584" s="5" t="s">
        <v>67</v>
      </c>
      <c r="C21584" s="5" t="s">
        <v>57</v>
      </c>
      <c r="D21584" s="5" t="s">
        <v>23</v>
      </c>
      <c r="E21584" s="5" t="s">
        <v>7</v>
      </c>
      <c r="F21584" s="6">
        <v>44713</v>
      </c>
      <c r="G21584" s="6" t="str">
        <f>TEXT(datatable[[#This Row],[дата]],"ММ")</f>
        <v>06</v>
      </c>
      <c r="H21584" s="8">
        <v>5.5029000000000003</v>
      </c>
      <c r="I21584" s="8">
        <v>1.8076500000000002</v>
      </c>
      <c r="J21584" s="8">
        <f>datatable[[#This Row],[продажи_]]-datatable[[#This Row],[себестоимость_]]</f>
        <v>3.6952500000000001</v>
      </c>
      <c r="L21584"/>
    </row>
    <row r="21585" spans="2:12" x14ac:dyDescent="0.4">
      <c r="B21585" s="5" t="s">
        <v>67</v>
      </c>
      <c r="C21585" s="5" t="s">
        <v>57</v>
      </c>
      <c r="D21585" s="5" t="s">
        <v>23</v>
      </c>
      <c r="E21585" s="5" t="s">
        <v>7</v>
      </c>
      <c r="F21585" s="6">
        <v>44743</v>
      </c>
      <c r="G21585" s="6" t="str">
        <f>TEXT(datatable[[#This Row],[дата]],"ММ")</f>
        <v>07</v>
      </c>
      <c r="H21585" s="8">
        <v>3.5192000000000005</v>
      </c>
      <c r="I21585" s="8">
        <v>0.92880000000000007</v>
      </c>
      <c r="J21585" s="8">
        <f>datatable[[#This Row],[продажи_]]-datatable[[#This Row],[себестоимость_]]</f>
        <v>2.5904000000000007</v>
      </c>
      <c r="L21585"/>
    </row>
    <row r="21586" spans="2:12" x14ac:dyDescent="0.4">
      <c r="B21586" s="5" t="s">
        <v>67</v>
      </c>
      <c r="C21586" s="5" t="s">
        <v>57</v>
      </c>
      <c r="D21586" s="5" t="s">
        <v>23</v>
      </c>
      <c r="E21586" s="5" t="s">
        <v>7</v>
      </c>
      <c r="F21586" s="6">
        <v>44774</v>
      </c>
      <c r="G21586" s="6" t="str">
        <f>TEXT(datatable[[#This Row],[дата]],"ММ")</f>
        <v>08</v>
      </c>
      <c r="H21586" s="8">
        <v>3.9964500000000003</v>
      </c>
      <c r="I21586" s="8">
        <v>1.3122000000000003</v>
      </c>
      <c r="J21586" s="8">
        <f>datatable[[#This Row],[продажи_]]-datatable[[#This Row],[себестоимость_]]</f>
        <v>2.68425</v>
      </c>
      <c r="L21586"/>
    </row>
    <row r="21587" spans="2:12" x14ac:dyDescent="0.4">
      <c r="B21587" s="5" t="s">
        <v>67</v>
      </c>
      <c r="C21587" s="5" t="s">
        <v>57</v>
      </c>
      <c r="D21587" s="5" t="s">
        <v>23</v>
      </c>
      <c r="E21587" s="5" t="s">
        <v>7</v>
      </c>
      <c r="F21587" s="6">
        <v>44805</v>
      </c>
      <c r="G21587" s="6" t="str">
        <f>TEXT(datatable[[#This Row],[дата]],"ММ")</f>
        <v>09</v>
      </c>
      <c r="H21587" s="8">
        <v>4.8140000000000001</v>
      </c>
      <c r="I21587" s="8">
        <v>1.2285000000000001</v>
      </c>
      <c r="J21587" s="8">
        <f>datatable[[#This Row],[продажи_]]-datatable[[#This Row],[себестоимость_]]</f>
        <v>3.5854999999999997</v>
      </c>
      <c r="L21587"/>
    </row>
    <row r="21588" spans="2:12" x14ac:dyDescent="0.4">
      <c r="B21588" s="5" t="s">
        <v>67</v>
      </c>
      <c r="C21588" s="5" t="s">
        <v>57</v>
      </c>
      <c r="D21588" s="5" t="s">
        <v>23</v>
      </c>
      <c r="E21588" s="5" t="s">
        <v>7</v>
      </c>
      <c r="F21588" s="6">
        <v>44835</v>
      </c>
      <c r="G21588" s="6" t="str">
        <f>TEXT(datatable[[#This Row],[дата]],"ММ")</f>
        <v>10</v>
      </c>
      <c r="H21588" s="8">
        <v>6.5652999999999997</v>
      </c>
      <c r="I21588" s="8">
        <v>2.1924000000000001</v>
      </c>
      <c r="J21588" s="8">
        <f>datatable[[#This Row],[продажи_]]-datatable[[#This Row],[себестоимость_]]</f>
        <v>4.3728999999999996</v>
      </c>
      <c r="L21588"/>
    </row>
    <row r="21589" spans="2:12" x14ac:dyDescent="0.4">
      <c r="B21589" s="5" t="s">
        <v>67</v>
      </c>
      <c r="C21589" s="5" t="s">
        <v>57</v>
      </c>
      <c r="D21589" s="5" t="s">
        <v>23</v>
      </c>
      <c r="E21589" s="5" t="s">
        <v>7</v>
      </c>
      <c r="F21589" s="6">
        <v>44866</v>
      </c>
      <c r="G21589" s="6" t="str">
        <f>TEXT(datatable[[#This Row],[дата]],"ММ")</f>
        <v>11</v>
      </c>
      <c r="H21589" s="8">
        <v>4.6397000000000004</v>
      </c>
      <c r="I21589" s="8">
        <v>1.8954000000000002</v>
      </c>
      <c r="J21589" s="8">
        <f>datatable[[#This Row],[продажи_]]-datatable[[#This Row],[себестоимость_]]</f>
        <v>2.7443</v>
      </c>
      <c r="L21589"/>
    </row>
    <row r="21590" spans="2:12" x14ac:dyDescent="0.4">
      <c r="B21590" s="5" t="s">
        <v>67</v>
      </c>
      <c r="C21590" s="5" t="s">
        <v>57</v>
      </c>
      <c r="D21590" s="5" t="s">
        <v>23</v>
      </c>
      <c r="E21590" s="5" t="s">
        <v>7</v>
      </c>
      <c r="F21590" s="6">
        <v>44896</v>
      </c>
      <c r="G21590" s="6" t="str">
        <f>TEXT(datatable[[#This Row],[дата]],"ММ")</f>
        <v>12</v>
      </c>
      <c r="H21590" s="8">
        <v>4.0835999999999997</v>
      </c>
      <c r="I21590" s="8">
        <v>1.944</v>
      </c>
      <c r="J21590" s="8">
        <f>datatable[[#This Row],[продажи_]]-datatable[[#This Row],[себестоимость_]]</f>
        <v>2.1395999999999997</v>
      </c>
      <c r="L21590"/>
    </row>
    <row r="21591" spans="2:12" x14ac:dyDescent="0.4">
      <c r="B21591" s="5" t="s">
        <v>67</v>
      </c>
      <c r="C21591" s="5" t="s">
        <v>57</v>
      </c>
      <c r="D21591" s="5" t="s">
        <v>23</v>
      </c>
      <c r="E21591" s="5" t="s">
        <v>7</v>
      </c>
      <c r="F21591" s="6">
        <v>44562</v>
      </c>
      <c r="G21591" s="6" t="str">
        <f>TEXT(datatable[[#This Row],[дата]],"ММ")</f>
        <v>01</v>
      </c>
      <c r="H21591" s="8">
        <v>1.512</v>
      </c>
      <c r="I21591" s="8">
        <v>0.75600000000000012</v>
      </c>
      <c r="J21591" s="8">
        <f>datatable[[#This Row],[продажи_]]-datatable[[#This Row],[себестоимость_]]</f>
        <v>0.75599999999999989</v>
      </c>
      <c r="L21591"/>
    </row>
    <row r="21592" spans="2:12" x14ac:dyDescent="0.4">
      <c r="B21592" s="5" t="s">
        <v>67</v>
      </c>
      <c r="C21592" s="5" t="s">
        <v>57</v>
      </c>
      <c r="D21592" s="5" t="s">
        <v>23</v>
      </c>
      <c r="E21592" s="5" t="s">
        <v>7</v>
      </c>
      <c r="F21592" s="6">
        <v>44593</v>
      </c>
      <c r="G21592" s="6" t="str">
        <f>TEXT(datatable[[#This Row],[дата]],"ММ")</f>
        <v>02</v>
      </c>
      <c r="H21592" s="8">
        <v>1.9600000000000002</v>
      </c>
      <c r="I21592" s="8">
        <v>0.88200000000000001</v>
      </c>
      <c r="J21592" s="8">
        <f>datatable[[#This Row],[продажи_]]-datatable[[#This Row],[себестоимость_]]</f>
        <v>1.0780000000000003</v>
      </c>
      <c r="L21592"/>
    </row>
    <row r="21593" spans="2:12" x14ac:dyDescent="0.4">
      <c r="B21593" s="5" t="s">
        <v>67</v>
      </c>
      <c r="C21593" s="5" t="s">
        <v>57</v>
      </c>
      <c r="D21593" s="5" t="s">
        <v>23</v>
      </c>
      <c r="E21593" s="5" t="s">
        <v>7</v>
      </c>
      <c r="F21593" s="6">
        <v>44621</v>
      </c>
      <c r="G21593" s="6" t="str">
        <f>TEXT(datatable[[#This Row],[дата]],"ММ")</f>
        <v>03</v>
      </c>
      <c r="H21593" s="8">
        <v>3.22</v>
      </c>
      <c r="I21593" s="8">
        <v>1.1519999999999999</v>
      </c>
      <c r="J21593" s="8">
        <f>datatable[[#This Row],[продажи_]]-datatable[[#This Row],[себестоимость_]]</f>
        <v>2.0680000000000005</v>
      </c>
      <c r="L21593"/>
    </row>
    <row r="21594" spans="2:12" x14ac:dyDescent="0.4">
      <c r="B21594" s="5" t="s">
        <v>67</v>
      </c>
      <c r="C21594" s="5" t="s">
        <v>57</v>
      </c>
      <c r="D21594" s="5" t="s">
        <v>23</v>
      </c>
      <c r="E21594" s="5" t="s">
        <v>7</v>
      </c>
      <c r="F21594" s="6">
        <v>44652</v>
      </c>
      <c r="G21594" s="6" t="str">
        <f>TEXT(datatable[[#This Row],[дата]],"ММ")</f>
        <v>04</v>
      </c>
      <c r="H21594" s="8">
        <v>2.3519999999999999</v>
      </c>
      <c r="I21594" s="8">
        <v>1.0920000000000001</v>
      </c>
      <c r="J21594" s="8">
        <f>datatable[[#This Row],[продажи_]]-datatable[[#This Row],[себестоимость_]]</f>
        <v>1.2599999999999998</v>
      </c>
      <c r="L21594"/>
    </row>
    <row r="21595" spans="2:12" x14ac:dyDescent="0.4">
      <c r="B21595" s="5" t="s">
        <v>67</v>
      </c>
      <c r="C21595" s="5" t="s">
        <v>57</v>
      </c>
      <c r="D21595" s="5" t="s">
        <v>23</v>
      </c>
      <c r="E21595" s="5" t="s">
        <v>7</v>
      </c>
      <c r="F21595" s="6">
        <v>44682</v>
      </c>
      <c r="G21595" s="6" t="str">
        <f>TEXT(datatable[[#This Row],[дата]],"ММ")</f>
        <v>05</v>
      </c>
      <c r="H21595" s="8">
        <v>2.1</v>
      </c>
      <c r="I21595" s="8">
        <v>0.93600000000000005</v>
      </c>
      <c r="J21595" s="8">
        <f>datatable[[#This Row],[продажи_]]-datatable[[#This Row],[себестоимость_]]</f>
        <v>1.1640000000000001</v>
      </c>
      <c r="L21595"/>
    </row>
    <row r="21596" spans="2:12" x14ac:dyDescent="0.4">
      <c r="B21596" s="5" t="s">
        <v>67</v>
      </c>
      <c r="C21596" s="5" t="s">
        <v>57</v>
      </c>
      <c r="D21596" s="5" t="s">
        <v>23</v>
      </c>
      <c r="E21596" s="5" t="s">
        <v>7</v>
      </c>
      <c r="F21596" s="6">
        <v>44713</v>
      </c>
      <c r="G21596" s="6" t="str">
        <f>TEXT(datatable[[#This Row],[дата]],"ММ")</f>
        <v>06</v>
      </c>
      <c r="H21596" s="8">
        <v>2.2977499999999997</v>
      </c>
      <c r="I21596" s="8">
        <v>1.0920000000000001</v>
      </c>
      <c r="J21596" s="8">
        <f>datatable[[#This Row],[продажи_]]-datatable[[#This Row],[себестоимость_]]</f>
        <v>1.2057499999999997</v>
      </c>
      <c r="L21596"/>
    </row>
    <row r="21597" spans="2:12" x14ac:dyDescent="0.4">
      <c r="B21597" s="5" t="s">
        <v>67</v>
      </c>
      <c r="C21597" s="5" t="s">
        <v>57</v>
      </c>
      <c r="D21597" s="5" t="s">
        <v>23</v>
      </c>
      <c r="E21597" s="5" t="s">
        <v>7</v>
      </c>
      <c r="F21597" s="6">
        <v>44743</v>
      </c>
      <c r="G21597" s="6" t="str">
        <f>TEXT(datatable[[#This Row],[дата]],"ММ")</f>
        <v>07</v>
      </c>
      <c r="H21597" s="8">
        <v>1.6660000000000001</v>
      </c>
      <c r="I21597" s="8">
        <v>0.56999999999999995</v>
      </c>
      <c r="J21597" s="8">
        <f>datatable[[#This Row],[продажи_]]-datatable[[#This Row],[себестоимость_]]</f>
        <v>1.0960000000000001</v>
      </c>
      <c r="L21597"/>
    </row>
    <row r="21598" spans="2:12" x14ac:dyDescent="0.4">
      <c r="B21598" s="5" t="s">
        <v>67</v>
      </c>
      <c r="C21598" s="5" t="s">
        <v>57</v>
      </c>
      <c r="D21598" s="5" t="s">
        <v>23</v>
      </c>
      <c r="E21598" s="5" t="s">
        <v>7</v>
      </c>
      <c r="F21598" s="6">
        <v>44774</v>
      </c>
      <c r="G21598" s="6" t="str">
        <f>TEXT(datatable[[#This Row],[дата]],"ММ")</f>
        <v>08</v>
      </c>
      <c r="H21598" s="8">
        <v>1.4804999999999999</v>
      </c>
      <c r="I21598" s="8">
        <v>0.54675000000000007</v>
      </c>
      <c r="J21598" s="8">
        <f>datatable[[#This Row],[продажи_]]-datatable[[#This Row],[себестоимость_]]</f>
        <v>0.93374999999999986</v>
      </c>
      <c r="L21598"/>
    </row>
    <row r="21599" spans="2:12" x14ac:dyDescent="0.4">
      <c r="B21599" s="5" t="s">
        <v>67</v>
      </c>
      <c r="C21599" s="5" t="s">
        <v>57</v>
      </c>
      <c r="D21599" s="5" t="s">
        <v>23</v>
      </c>
      <c r="E21599" s="5" t="s">
        <v>7</v>
      </c>
      <c r="F21599" s="6">
        <v>44805</v>
      </c>
      <c r="G21599" s="6" t="str">
        <f>TEXT(datatable[[#This Row],[дата]],"ММ")</f>
        <v>09</v>
      </c>
      <c r="H21599" s="8">
        <v>1.4349999999999998</v>
      </c>
      <c r="I21599" s="8">
        <v>0.86249999999999993</v>
      </c>
      <c r="J21599" s="8">
        <f>datatable[[#This Row],[продажи_]]-datatable[[#This Row],[себестоимость_]]</f>
        <v>0.5724999999999999</v>
      </c>
      <c r="L21599"/>
    </row>
    <row r="21600" spans="2:12" x14ac:dyDescent="0.4">
      <c r="B21600" s="5" t="s">
        <v>67</v>
      </c>
      <c r="C21600" s="5" t="s">
        <v>57</v>
      </c>
      <c r="D21600" s="5" t="s">
        <v>23</v>
      </c>
      <c r="E21600" s="5" t="s">
        <v>7</v>
      </c>
      <c r="F21600" s="6">
        <v>44835</v>
      </c>
      <c r="G21600" s="6" t="str">
        <f>TEXT(datatable[[#This Row],[дата]],"ММ")</f>
        <v>10</v>
      </c>
      <c r="H21600" s="8">
        <v>1.9600000000000002</v>
      </c>
      <c r="I21600" s="8">
        <v>1.1445000000000001</v>
      </c>
      <c r="J21600" s="8">
        <f>datatable[[#This Row],[продажи_]]-datatable[[#This Row],[себестоимость_]]</f>
        <v>0.81550000000000011</v>
      </c>
      <c r="L21600"/>
    </row>
    <row r="21601" spans="2:12" x14ac:dyDescent="0.4">
      <c r="B21601" s="5" t="s">
        <v>67</v>
      </c>
      <c r="C21601" s="5" t="s">
        <v>57</v>
      </c>
      <c r="D21601" s="5" t="s">
        <v>23</v>
      </c>
      <c r="E21601" s="5" t="s">
        <v>7</v>
      </c>
      <c r="F21601" s="6">
        <v>44866</v>
      </c>
      <c r="G21601" s="6" t="str">
        <f>TEXT(datatable[[#This Row],[дата]],"ММ")</f>
        <v>11</v>
      </c>
      <c r="H21601" s="8">
        <v>2.6844999999999999</v>
      </c>
      <c r="I21601" s="8">
        <v>1.04325</v>
      </c>
      <c r="J21601" s="8">
        <f>datatable[[#This Row],[продажи_]]-datatable[[#This Row],[себестоимость_]]</f>
        <v>1.6412499999999999</v>
      </c>
      <c r="L21601"/>
    </row>
    <row r="21602" spans="2:12" x14ac:dyDescent="0.4">
      <c r="B21602" s="5" t="s">
        <v>67</v>
      </c>
      <c r="C21602" s="5" t="s">
        <v>57</v>
      </c>
      <c r="D21602" s="5" t="s">
        <v>23</v>
      </c>
      <c r="E21602" s="5" t="s">
        <v>7</v>
      </c>
      <c r="F21602" s="6">
        <v>44896</v>
      </c>
      <c r="G21602" s="6" t="str">
        <f>TEXT(datatable[[#This Row],[дата]],"ММ")</f>
        <v>12</v>
      </c>
      <c r="H21602" s="8">
        <v>2.3100000000000005</v>
      </c>
      <c r="I21602" s="8">
        <v>1.044</v>
      </c>
      <c r="J21602" s="8">
        <f>datatable[[#This Row],[продажи_]]-datatable[[#This Row],[себестоимость_]]</f>
        <v>1.2660000000000005</v>
      </c>
      <c r="L21602"/>
    </row>
    <row r="21603" spans="2:12" x14ac:dyDescent="0.4">
      <c r="B21603" s="5" t="s">
        <v>79</v>
      </c>
      <c r="C21603" s="5" t="s">
        <v>54</v>
      </c>
      <c r="D21603" s="5" t="s">
        <v>24</v>
      </c>
      <c r="E21603" s="5" t="s">
        <v>60</v>
      </c>
      <c r="F21603" s="6">
        <v>44562</v>
      </c>
      <c r="G21603" s="6" t="str">
        <f>TEXT(datatable[[#This Row],[дата]],"ММ")</f>
        <v>01</v>
      </c>
      <c r="H21603" s="8">
        <v>45.5364</v>
      </c>
      <c r="I21603" s="8">
        <v>18.423000000000002</v>
      </c>
      <c r="J21603" s="8">
        <f>datatable[[#This Row],[продажи_]]-datatable[[#This Row],[себестоимость_]]</f>
        <v>27.113399999999999</v>
      </c>
      <c r="L21603"/>
    </row>
    <row r="21604" spans="2:12" x14ac:dyDescent="0.4">
      <c r="B21604" s="5" t="s">
        <v>79</v>
      </c>
      <c r="C21604" s="5" t="s">
        <v>54</v>
      </c>
      <c r="D21604" s="5" t="s">
        <v>24</v>
      </c>
      <c r="E21604" s="5" t="s">
        <v>60</v>
      </c>
      <c r="F21604" s="6">
        <v>44593</v>
      </c>
      <c r="G21604" s="6" t="str">
        <f>TEXT(datatable[[#This Row],[дата]],"ММ")</f>
        <v>02</v>
      </c>
      <c r="H21604" s="8">
        <v>77.061599999999999</v>
      </c>
      <c r="I21604" s="8">
        <v>31.773000000000003</v>
      </c>
      <c r="J21604" s="8">
        <f>datatable[[#This Row],[продажи_]]-datatable[[#This Row],[себестоимость_]]</f>
        <v>45.288599999999995</v>
      </c>
      <c r="L21604"/>
    </row>
    <row r="21605" spans="2:12" x14ac:dyDescent="0.4">
      <c r="B21605" s="5" t="s">
        <v>79</v>
      </c>
      <c r="C21605" s="5" t="s">
        <v>54</v>
      </c>
      <c r="D21605" s="5" t="s">
        <v>24</v>
      </c>
      <c r="E21605" s="5" t="s">
        <v>60</v>
      </c>
      <c r="F21605" s="6">
        <v>44621</v>
      </c>
      <c r="G21605" s="6" t="str">
        <f>TEXT(datatable[[#This Row],[дата]],"ММ")</f>
        <v>03</v>
      </c>
      <c r="H21605" s="8">
        <v>80.064000000000007</v>
      </c>
      <c r="I21605" s="8">
        <v>29.904</v>
      </c>
      <c r="J21605" s="8">
        <f>datatable[[#This Row],[продажи_]]-datatable[[#This Row],[себестоимость_]]</f>
        <v>50.160000000000011</v>
      </c>
      <c r="L21605"/>
    </row>
    <row r="21606" spans="2:12" x14ac:dyDescent="0.4">
      <c r="B21606" s="5" t="s">
        <v>79</v>
      </c>
      <c r="C21606" s="5" t="s">
        <v>54</v>
      </c>
      <c r="D21606" s="5" t="s">
        <v>24</v>
      </c>
      <c r="E21606" s="5" t="s">
        <v>60</v>
      </c>
      <c r="F21606" s="6">
        <v>44652</v>
      </c>
      <c r="G21606" s="6" t="str">
        <f>TEXT(datatable[[#This Row],[дата]],"ММ")</f>
        <v>04</v>
      </c>
      <c r="H21606" s="8">
        <v>66.942400000000006</v>
      </c>
      <c r="I21606" s="8">
        <v>26.166</v>
      </c>
      <c r="J21606" s="8">
        <f>datatable[[#This Row],[продажи_]]-datatable[[#This Row],[себестоимость_]]</f>
        <v>40.77640000000001</v>
      </c>
      <c r="L21606"/>
    </row>
    <row r="21607" spans="2:12" x14ac:dyDescent="0.4">
      <c r="B21607" s="5" t="s">
        <v>79</v>
      </c>
      <c r="C21607" s="5" t="s">
        <v>54</v>
      </c>
      <c r="D21607" s="5" t="s">
        <v>24</v>
      </c>
      <c r="E21607" s="5" t="s">
        <v>60</v>
      </c>
      <c r="F21607" s="6">
        <v>44682</v>
      </c>
      <c r="G21607" s="6" t="str">
        <f>TEXT(datatable[[#This Row],[дата]],"ММ")</f>
        <v>05</v>
      </c>
      <c r="H21607" s="8">
        <v>56.044799999999995</v>
      </c>
      <c r="I21607" s="8">
        <v>24.564</v>
      </c>
      <c r="J21607" s="8">
        <f>datatable[[#This Row],[продажи_]]-datatable[[#This Row],[себестоимость_]]</f>
        <v>31.480799999999995</v>
      </c>
      <c r="L21607"/>
    </row>
    <row r="21608" spans="2:12" x14ac:dyDescent="0.4">
      <c r="B21608" s="5" t="s">
        <v>79</v>
      </c>
      <c r="C21608" s="5" t="s">
        <v>54</v>
      </c>
      <c r="D21608" s="5" t="s">
        <v>24</v>
      </c>
      <c r="E21608" s="5" t="s">
        <v>60</v>
      </c>
      <c r="F21608" s="6">
        <v>44713</v>
      </c>
      <c r="G21608" s="6" t="str">
        <f>TEXT(datatable[[#This Row],[дата]],"ММ")</f>
        <v>06</v>
      </c>
      <c r="H21608" s="8">
        <v>73.7256</v>
      </c>
      <c r="I21608" s="8">
        <v>23.14</v>
      </c>
      <c r="J21608" s="8">
        <f>datatable[[#This Row],[продажи_]]-datatable[[#This Row],[себестоимость_]]</f>
        <v>50.585599999999999</v>
      </c>
      <c r="L21608"/>
    </row>
    <row r="21609" spans="2:12" x14ac:dyDescent="0.4">
      <c r="B21609" s="5" t="s">
        <v>79</v>
      </c>
      <c r="C21609" s="5" t="s">
        <v>54</v>
      </c>
      <c r="D21609" s="5" t="s">
        <v>24</v>
      </c>
      <c r="E21609" s="5" t="s">
        <v>60</v>
      </c>
      <c r="F21609" s="6">
        <v>44743</v>
      </c>
      <c r="G21609" s="6" t="str">
        <f>TEXT(datatable[[#This Row],[дата]],"ММ")</f>
        <v>07</v>
      </c>
      <c r="H21609" s="8">
        <v>46.259200000000007</v>
      </c>
      <c r="I21609" s="8">
        <v>19.224000000000004</v>
      </c>
      <c r="J21609" s="8">
        <f>datatable[[#This Row],[продажи_]]-datatable[[#This Row],[себестоимость_]]</f>
        <v>27.035200000000003</v>
      </c>
      <c r="L21609"/>
    </row>
    <row r="21610" spans="2:12" x14ac:dyDescent="0.4">
      <c r="B21610" s="5" t="s">
        <v>79</v>
      </c>
      <c r="C21610" s="5" t="s">
        <v>54</v>
      </c>
      <c r="D21610" s="5" t="s">
        <v>24</v>
      </c>
      <c r="E21610" s="5" t="s">
        <v>60</v>
      </c>
      <c r="F21610" s="6">
        <v>44774</v>
      </c>
      <c r="G21610" s="6" t="str">
        <f>TEXT(datatable[[#This Row],[дата]],"ММ")</f>
        <v>08</v>
      </c>
      <c r="H21610" s="8">
        <v>41.032799999999995</v>
      </c>
      <c r="I21610" s="8">
        <v>16.620750000000001</v>
      </c>
      <c r="J21610" s="8">
        <f>datatable[[#This Row],[продажи_]]-datatable[[#This Row],[себестоимость_]]</f>
        <v>24.412049999999994</v>
      </c>
      <c r="L21610"/>
    </row>
    <row r="21611" spans="2:12" x14ac:dyDescent="0.4">
      <c r="B21611" s="5" t="s">
        <v>79</v>
      </c>
      <c r="C21611" s="5" t="s">
        <v>54</v>
      </c>
      <c r="D21611" s="5" t="s">
        <v>24</v>
      </c>
      <c r="E21611" s="5" t="s">
        <v>60</v>
      </c>
      <c r="F21611" s="6">
        <v>44805</v>
      </c>
      <c r="G21611" s="6" t="str">
        <f>TEXT(datatable[[#This Row],[дата]],"ММ")</f>
        <v>09</v>
      </c>
      <c r="H21611" s="8">
        <v>63.94</v>
      </c>
      <c r="I21611" s="8">
        <v>18.912499999999998</v>
      </c>
      <c r="J21611" s="8">
        <f>datatable[[#This Row],[продажи_]]-datatable[[#This Row],[себестоимость_]]</f>
        <v>45.027500000000003</v>
      </c>
      <c r="L21611"/>
    </row>
    <row r="21612" spans="2:12" x14ac:dyDescent="0.4">
      <c r="B21612" s="5" t="s">
        <v>79</v>
      </c>
      <c r="C21612" s="5" t="s">
        <v>54</v>
      </c>
      <c r="D21612" s="5" t="s">
        <v>24</v>
      </c>
      <c r="E21612" s="5" t="s">
        <v>60</v>
      </c>
      <c r="F21612" s="6">
        <v>44835</v>
      </c>
      <c r="G21612" s="6" t="str">
        <f>TEXT(datatable[[#This Row],[дата]],"ММ")</f>
        <v>10</v>
      </c>
      <c r="H21612" s="8">
        <v>64.607200000000006</v>
      </c>
      <c r="I21612" s="8">
        <v>35.822499999999998</v>
      </c>
      <c r="J21612" s="8">
        <f>datatable[[#This Row],[продажи_]]-datatable[[#This Row],[себестоимость_]]</f>
        <v>28.784700000000008</v>
      </c>
      <c r="L21612"/>
    </row>
    <row r="21613" spans="2:12" x14ac:dyDescent="0.4">
      <c r="B21613" s="5" t="s">
        <v>79</v>
      </c>
      <c r="C21613" s="5" t="s">
        <v>54</v>
      </c>
      <c r="D21613" s="5" t="s">
        <v>24</v>
      </c>
      <c r="E21613" s="5" t="s">
        <v>60</v>
      </c>
      <c r="F21613" s="6">
        <v>44866</v>
      </c>
      <c r="G21613" s="6" t="str">
        <f>TEXT(datatable[[#This Row],[дата]],"ММ")</f>
        <v>11</v>
      </c>
      <c r="H21613" s="8">
        <v>72.28</v>
      </c>
      <c r="I21613" s="8">
        <v>29.792750000000002</v>
      </c>
      <c r="J21613" s="8">
        <f>datatable[[#This Row],[продажи_]]-datatable[[#This Row],[себестоимость_]]</f>
        <v>42.487250000000003</v>
      </c>
      <c r="L21613"/>
    </row>
    <row r="21614" spans="2:12" x14ac:dyDescent="0.4">
      <c r="B21614" s="5" t="s">
        <v>79</v>
      </c>
      <c r="C21614" s="5" t="s">
        <v>54</v>
      </c>
      <c r="D21614" s="5" t="s">
        <v>24</v>
      </c>
      <c r="E21614" s="5" t="s">
        <v>60</v>
      </c>
      <c r="F21614" s="6">
        <v>44896</v>
      </c>
      <c r="G21614" s="6" t="str">
        <f>TEXT(datatable[[#This Row],[дата]],"ММ")</f>
        <v>12</v>
      </c>
      <c r="H21614" s="8">
        <v>62.049600000000005</v>
      </c>
      <c r="I21614" s="8">
        <v>25.364999999999998</v>
      </c>
      <c r="J21614" s="8">
        <f>datatable[[#This Row],[продажи_]]-datatable[[#This Row],[себестоимость_]]</f>
        <v>36.684600000000003</v>
      </c>
      <c r="L21614"/>
    </row>
    <row r="21615" spans="2:12" x14ac:dyDescent="0.4">
      <c r="B21615" s="5" t="s">
        <v>79</v>
      </c>
      <c r="C21615" s="5" t="s">
        <v>54</v>
      </c>
      <c r="D21615" s="5" t="s">
        <v>24</v>
      </c>
      <c r="E21615" s="5" t="s">
        <v>8</v>
      </c>
      <c r="F21615" s="6">
        <v>44562</v>
      </c>
      <c r="G21615" s="6" t="str">
        <f>TEXT(datatable[[#This Row],[дата]],"ММ")</f>
        <v>01</v>
      </c>
      <c r="H21615" s="8">
        <v>25.515000000000001</v>
      </c>
      <c r="I21615" s="8">
        <v>24.057000000000002</v>
      </c>
      <c r="J21615" s="8">
        <f>datatable[[#This Row],[продажи_]]-datatable[[#This Row],[себестоимость_]]</f>
        <v>1.4579999999999984</v>
      </c>
      <c r="L21615"/>
    </row>
    <row r="21616" spans="2:12" x14ac:dyDescent="0.4">
      <c r="B21616" s="5" t="s">
        <v>79</v>
      </c>
      <c r="C21616" s="5" t="s">
        <v>54</v>
      </c>
      <c r="D21616" s="5" t="s">
        <v>24</v>
      </c>
      <c r="E21616" s="5" t="s">
        <v>8</v>
      </c>
      <c r="F21616" s="6">
        <v>44593</v>
      </c>
      <c r="G21616" s="6" t="str">
        <f>TEXT(datatable[[#This Row],[дата]],"ММ")</f>
        <v>02</v>
      </c>
      <c r="H21616" s="8">
        <v>49.14</v>
      </c>
      <c r="I21616" s="8">
        <v>37.044000000000004</v>
      </c>
      <c r="J21616" s="8">
        <f>datatable[[#This Row],[продажи_]]-datatable[[#This Row],[себестоимость_]]</f>
        <v>12.095999999999997</v>
      </c>
      <c r="L21616"/>
    </row>
    <row r="21617" spans="2:12" x14ac:dyDescent="0.4">
      <c r="B21617" s="5" t="s">
        <v>79</v>
      </c>
      <c r="C21617" s="5" t="s">
        <v>54</v>
      </c>
      <c r="D21617" s="5" t="s">
        <v>24</v>
      </c>
      <c r="E21617" s="5" t="s">
        <v>8</v>
      </c>
      <c r="F21617" s="6">
        <v>44621</v>
      </c>
      <c r="G21617" s="6" t="str">
        <f>TEXT(datatable[[#This Row],[дата]],"ММ")</f>
        <v>03</v>
      </c>
      <c r="H21617" s="8">
        <v>63.72</v>
      </c>
      <c r="I21617" s="8">
        <v>36.288000000000004</v>
      </c>
      <c r="J21617" s="8">
        <f>datatable[[#This Row],[продажи_]]-datatable[[#This Row],[себестоимость_]]</f>
        <v>27.431999999999995</v>
      </c>
      <c r="L21617"/>
    </row>
    <row r="21618" spans="2:12" x14ac:dyDescent="0.4">
      <c r="B21618" s="5" t="s">
        <v>79</v>
      </c>
      <c r="C21618" s="5" t="s">
        <v>54</v>
      </c>
      <c r="D21618" s="5" t="s">
        <v>24</v>
      </c>
      <c r="E21618" s="5" t="s">
        <v>8</v>
      </c>
      <c r="F21618" s="6">
        <v>44652</v>
      </c>
      <c r="G21618" s="6" t="str">
        <f>TEXT(datatable[[#This Row],[дата]],"ММ")</f>
        <v>04</v>
      </c>
      <c r="H21618" s="8">
        <v>53.392499999999998</v>
      </c>
      <c r="I21618" s="8">
        <v>35.154000000000003</v>
      </c>
      <c r="J21618" s="8">
        <f>datatable[[#This Row],[продажи_]]-datatable[[#This Row],[себестоимость_]]</f>
        <v>18.238499999999995</v>
      </c>
      <c r="L21618"/>
    </row>
    <row r="21619" spans="2:12" x14ac:dyDescent="0.4">
      <c r="B21619" s="5" t="s">
        <v>79</v>
      </c>
      <c r="C21619" s="5" t="s">
        <v>54</v>
      </c>
      <c r="D21619" s="5" t="s">
        <v>24</v>
      </c>
      <c r="E21619" s="5" t="s">
        <v>8</v>
      </c>
      <c r="F21619" s="6">
        <v>44682</v>
      </c>
      <c r="G21619" s="6" t="str">
        <f>TEXT(datatable[[#This Row],[дата]],"ММ")</f>
        <v>05</v>
      </c>
      <c r="H21619" s="8">
        <v>48.195</v>
      </c>
      <c r="I21619" s="8">
        <v>34.020000000000003</v>
      </c>
      <c r="J21619" s="8">
        <f>datatable[[#This Row],[продажи_]]-datatable[[#This Row],[себестоимость_]]</f>
        <v>14.174999999999997</v>
      </c>
      <c r="L21619"/>
    </row>
    <row r="21620" spans="2:12" x14ac:dyDescent="0.4">
      <c r="B21620" s="5" t="s">
        <v>79</v>
      </c>
      <c r="C21620" s="5" t="s">
        <v>54</v>
      </c>
      <c r="D21620" s="5" t="s">
        <v>24</v>
      </c>
      <c r="E21620" s="5" t="s">
        <v>8</v>
      </c>
      <c r="F21620" s="6">
        <v>44713</v>
      </c>
      <c r="G21620" s="6" t="str">
        <f>TEXT(datatable[[#This Row],[дата]],"ММ")</f>
        <v>06</v>
      </c>
      <c r="H21620" s="8">
        <v>42.558749999999996</v>
      </c>
      <c r="I21620" s="8">
        <v>33.344999999999999</v>
      </c>
      <c r="J21620" s="8">
        <f>datatable[[#This Row],[продажи_]]-datatable[[#This Row],[себестоимость_]]</f>
        <v>9.2137499999999974</v>
      </c>
      <c r="L21620"/>
    </row>
    <row r="21621" spans="2:12" x14ac:dyDescent="0.4">
      <c r="B21621" s="5" t="s">
        <v>79</v>
      </c>
      <c r="C21621" s="5" t="s">
        <v>54</v>
      </c>
      <c r="D21621" s="5" t="s">
        <v>24</v>
      </c>
      <c r="E21621" s="5" t="s">
        <v>8</v>
      </c>
      <c r="F21621" s="6">
        <v>44743</v>
      </c>
      <c r="G21621" s="6" t="str">
        <f>TEXT(datatable[[#This Row],[дата]],"ММ")</f>
        <v>07</v>
      </c>
      <c r="H21621" s="8">
        <v>29.430000000000003</v>
      </c>
      <c r="I21621" s="8">
        <v>21.6</v>
      </c>
      <c r="J21621" s="8">
        <f>datatable[[#This Row],[продажи_]]-datatable[[#This Row],[себестоимость_]]</f>
        <v>7.8300000000000018</v>
      </c>
      <c r="L21621"/>
    </row>
    <row r="21622" spans="2:12" x14ac:dyDescent="0.4">
      <c r="B21622" s="5" t="s">
        <v>79</v>
      </c>
      <c r="C21622" s="5" t="s">
        <v>54</v>
      </c>
      <c r="D21622" s="5" t="s">
        <v>24</v>
      </c>
      <c r="E21622" s="5" t="s">
        <v>8</v>
      </c>
      <c r="F21622" s="6">
        <v>44774</v>
      </c>
      <c r="G21622" s="6" t="str">
        <f>TEXT(datatable[[#This Row],[дата]],"ММ")</f>
        <v>08</v>
      </c>
      <c r="H21622" s="8">
        <v>36.146249999999995</v>
      </c>
      <c r="I21622" s="8">
        <v>19.925999999999998</v>
      </c>
      <c r="J21622" s="8">
        <f>datatable[[#This Row],[продажи_]]-datatable[[#This Row],[себестоимость_]]</f>
        <v>16.220249999999997</v>
      </c>
      <c r="L21622"/>
    </row>
    <row r="21623" spans="2:12" x14ac:dyDescent="0.4">
      <c r="B21623" s="5" t="s">
        <v>79</v>
      </c>
      <c r="C21623" s="5" t="s">
        <v>54</v>
      </c>
      <c r="D21623" s="5" t="s">
        <v>24</v>
      </c>
      <c r="E21623" s="5" t="s">
        <v>8</v>
      </c>
      <c r="F21623" s="6">
        <v>44805</v>
      </c>
      <c r="G21623" s="6" t="str">
        <f>TEXT(datatable[[#This Row],[дата]],"ММ")</f>
        <v>09</v>
      </c>
      <c r="H21623" s="8">
        <v>28.349999999999998</v>
      </c>
      <c r="I21623" s="8">
        <v>26.46</v>
      </c>
      <c r="J21623" s="8">
        <f>datatable[[#This Row],[продажи_]]-datatable[[#This Row],[себестоимость_]]</f>
        <v>1.889999999999997</v>
      </c>
      <c r="L21623"/>
    </row>
    <row r="21624" spans="2:12" x14ac:dyDescent="0.4">
      <c r="B21624" s="5" t="s">
        <v>79</v>
      </c>
      <c r="C21624" s="5" t="s">
        <v>54</v>
      </c>
      <c r="D21624" s="5" t="s">
        <v>24</v>
      </c>
      <c r="E21624" s="5" t="s">
        <v>8</v>
      </c>
      <c r="F21624" s="6">
        <v>44835</v>
      </c>
      <c r="G21624" s="6" t="str">
        <f>TEXT(datatable[[#This Row],[дата]],"ММ")</f>
        <v>10</v>
      </c>
      <c r="H21624" s="8">
        <v>40.162500000000001</v>
      </c>
      <c r="I21624" s="8">
        <v>42.713999999999999</v>
      </c>
      <c r="J21624" s="8">
        <f>datatable[[#This Row],[продажи_]]-datatable[[#This Row],[себестоимость_]]</f>
        <v>-2.5514999999999972</v>
      </c>
      <c r="L21624"/>
    </row>
    <row r="21625" spans="2:12" x14ac:dyDescent="0.4">
      <c r="B21625" s="5" t="s">
        <v>79</v>
      </c>
      <c r="C21625" s="5" t="s">
        <v>54</v>
      </c>
      <c r="D21625" s="5" t="s">
        <v>24</v>
      </c>
      <c r="E21625" s="5" t="s">
        <v>8</v>
      </c>
      <c r="F21625" s="6">
        <v>44866</v>
      </c>
      <c r="G21625" s="6" t="str">
        <f>TEXT(datatable[[#This Row],[дата]],"ММ")</f>
        <v>11</v>
      </c>
      <c r="H21625" s="8">
        <v>42.997500000000002</v>
      </c>
      <c r="I21625" s="8">
        <v>32.643000000000001</v>
      </c>
      <c r="J21625" s="8">
        <f>datatable[[#This Row],[продажи_]]-datatable[[#This Row],[себестоимость_]]</f>
        <v>10.354500000000002</v>
      </c>
      <c r="L21625"/>
    </row>
    <row r="21626" spans="2:12" x14ac:dyDescent="0.4">
      <c r="B21626" s="5" t="s">
        <v>79</v>
      </c>
      <c r="C21626" s="5" t="s">
        <v>54</v>
      </c>
      <c r="D21626" s="5" t="s">
        <v>24</v>
      </c>
      <c r="E21626" s="5" t="s">
        <v>8</v>
      </c>
      <c r="F21626" s="6">
        <v>44896</v>
      </c>
      <c r="G21626" s="6" t="str">
        <f>TEXT(datatable[[#This Row],[дата]],"ММ")</f>
        <v>12</v>
      </c>
      <c r="H21626" s="8">
        <v>34.424999999999997</v>
      </c>
      <c r="I21626" s="8">
        <v>25.92</v>
      </c>
      <c r="J21626" s="8">
        <f>datatable[[#This Row],[продажи_]]-datatable[[#This Row],[себестоимость_]]</f>
        <v>8.5049999999999955</v>
      </c>
      <c r="L21626"/>
    </row>
    <row r="21627" spans="2:12" x14ac:dyDescent="0.4">
      <c r="B21627" s="5" t="s">
        <v>79</v>
      </c>
      <c r="C21627" s="5" t="s">
        <v>54</v>
      </c>
      <c r="D21627" s="5" t="s">
        <v>24</v>
      </c>
      <c r="E21627" s="5" t="s">
        <v>61</v>
      </c>
      <c r="F21627" s="6">
        <v>44562</v>
      </c>
      <c r="G21627" s="6" t="str">
        <f>TEXT(datatable[[#This Row],[дата]],"ММ")</f>
        <v>01</v>
      </c>
      <c r="H21627" s="8">
        <v>16.40925</v>
      </c>
      <c r="I21627" s="8">
        <v>10.986749999999999</v>
      </c>
      <c r="J21627" s="8">
        <f>datatable[[#This Row],[продажи_]]-datatable[[#This Row],[себестоимость_]]</f>
        <v>5.4225000000000012</v>
      </c>
      <c r="L21627"/>
    </row>
    <row r="21628" spans="2:12" x14ac:dyDescent="0.4">
      <c r="B21628" s="5" t="s">
        <v>79</v>
      </c>
      <c r="C21628" s="5" t="s">
        <v>54</v>
      </c>
      <c r="D21628" s="5" t="s">
        <v>24</v>
      </c>
      <c r="E21628" s="5" t="s">
        <v>61</v>
      </c>
      <c r="F21628" s="6">
        <v>44593</v>
      </c>
      <c r="G21628" s="6" t="str">
        <f>TEXT(datatable[[#This Row],[дата]],"ММ")</f>
        <v>02</v>
      </c>
      <c r="H21628" s="8">
        <v>34.234200000000001</v>
      </c>
      <c r="I21628" s="8">
        <v>21.048300000000001</v>
      </c>
      <c r="J21628" s="8">
        <f>datatable[[#This Row],[продажи_]]-datatable[[#This Row],[себестоимость_]]</f>
        <v>13.1859</v>
      </c>
      <c r="L21628"/>
    </row>
    <row r="21629" spans="2:12" x14ac:dyDescent="0.4">
      <c r="B21629" s="5" t="s">
        <v>79</v>
      </c>
      <c r="C21629" s="5" t="s">
        <v>54</v>
      </c>
      <c r="D21629" s="5" t="s">
        <v>24</v>
      </c>
      <c r="E21629" s="5" t="s">
        <v>61</v>
      </c>
      <c r="F21629" s="6">
        <v>44621</v>
      </c>
      <c r="G21629" s="6" t="str">
        <f>TEXT(datatable[[#This Row],[дата]],"ММ")</f>
        <v>03</v>
      </c>
      <c r="H21629" s="8">
        <v>37.065600000000003</v>
      </c>
      <c r="I21629" s="8">
        <v>19.737599999999997</v>
      </c>
      <c r="J21629" s="8">
        <f>datatable[[#This Row],[продажи_]]-datatable[[#This Row],[себестоимость_]]</f>
        <v>17.328000000000007</v>
      </c>
      <c r="L21629"/>
    </row>
    <row r="21630" spans="2:12" x14ac:dyDescent="0.4">
      <c r="B21630" s="5" t="s">
        <v>79</v>
      </c>
      <c r="C21630" s="5" t="s">
        <v>54</v>
      </c>
      <c r="D21630" s="5" t="s">
        <v>24</v>
      </c>
      <c r="E21630" s="5" t="s">
        <v>61</v>
      </c>
      <c r="F21630" s="6">
        <v>44652</v>
      </c>
      <c r="G21630" s="6" t="str">
        <f>TEXT(datatable[[#This Row],[дата]],"ММ")</f>
        <v>04</v>
      </c>
      <c r="H21630" s="8">
        <v>25.225200000000001</v>
      </c>
      <c r="I21630" s="8">
        <v>19.789000000000005</v>
      </c>
      <c r="J21630" s="8">
        <f>datatable[[#This Row],[продажи_]]-datatable[[#This Row],[себестоимость_]]</f>
        <v>5.4361999999999959</v>
      </c>
      <c r="L21630"/>
    </row>
    <row r="21631" spans="2:12" x14ac:dyDescent="0.4">
      <c r="B21631" s="5" t="s">
        <v>79</v>
      </c>
      <c r="C21631" s="5" t="s">
        <v>54</v>
      </c>
      <c r="D21631" s="5" t="s">
        <v>24</v>
      </c>
      <c r="E21631" s="5" t="s">
        <v>61</v>
      </c>
      <c r="F21631" s="6">
        <v>44682</v>
      </c>
      <c r="G21631" s="6" t="str">
        <f>TEXT(datatable[[#This Row],[дата]],"ММ")</f>
        <v>05</v>
      </c>
      <c r="H21631" s="8">
        <v>21.621600000000001</v>
      </c>
      <c r="I21631" s="8">
        <v>12.490200000000002</v>
      </c>
      <c r="J21631" s="8">
        <f>datatable[[#This Row],[продажи_]]-datatable[[#This Row],[себестоимость_]]</f>
        <v>9.1313999999999993</v>
      </c>
      <c r="L21631"/>
    </row>
    <row r="21632" spans="2:12" x14ac:dyDescent="0.4">
      <c r="B21632" s="5" t="s">
        <v>79</v>
      </c>
      <c r="C21632" s="5" t="s">
        <v>54</v>
      </c>
      <c r="D21632" s="5" t="s">
        <v>24</v>
      </c>
      <c r="E21632" s="5" t="s">
        <v>61</v>
      </c>
      <c r="F21632" s="6">
        <v>44713</v>
      </c>
      <c r="G21632" s="6" t="str">
        <f>TEXT(datatable[[#This Row],[дата]],"ММ")</f>
        <v>06</v>
      </c>
      <c r="H21632" s="8">
        <v>32.904299999999999</v>
      </c>
      <c r="I21632" s="8">
        <v>13.531050000000002</v>
      </c>
      <c r="J21632" s="8">
        <f>datatable[[#This Row],[продажи_]]-datatable[[#This Row],[себестоимость_]]</f>
        <v>19.373249999999999</v>
      </c>
      <c r="L21632"/>
    </row>
    <row r="21633" spans="2:12" x14ac:dyDescent="0.4">
      <c r="B21633" s="5" t="s">
        <v>79</v>
      </c>
      <c r="C21633" s="5" t="s">
        <v>54</v>
      </c>
      <c r="D21633" s="5" t="s">
        <v>24</v>
      </c>
      <c r="E21633" s="5" t="s">
        <v>61</v>
      </c>
      <c r="F21633" s="6">
        <v>44743</v>
      </c>
      <c r="G21633" s="6" t="str">
        <f>TEXT(datatable[[#This Row],[дата]],"ММ")</f>
        <v>07</v>
      </c>
      <c r="H21633" s="8">
        <v>18.018000000000001</v>
      </c>
      <c r="I21633" s="8">
        <v>9.9715999999999987</v>
      </c>
      <c r="J21633" s="8">
        <f>datatable[[#This Row],[продажи_]]-datatable[[#This Row],[себестоимость_]]</f>
        <v>8.046400000000002</v>
      </c>
      <c r="L21633"/>
    </row>
    <row r="21634" spans="2:12" x14ac:dyDescent="0.4">
      <c r="B21634" s="5" t="s">
        <v>79</v>
      </c>
      <c r="C21634" s="5" t="s">
        <v>54</v>
      </c>
      <c r="D21634" s="5" t="s">
        <v>24</v>
      </c>
      <c r="E21634" s="5" t="s">
        <v>61</v>
      </c>
      <c r="F21634" s="6">
        <v>44774</v>
      </c>
      <c r="G21634" s="6" t="str">
        <f>TEXT(datatable[[#This Row],[дата]],"ММ")</f>
        <v>08</v>
      </c>
      <c r="H21634" s="8">
        <v>16.216200000000001</v>
      </c>
      <c r="I21634" s="8">
        <v>12.60585</v>
      </c>
      <c r="J21634" s="8">
        <f>datatable[[#This Row],[продажи_]]-datatable[[#This Row],[себестоимость_]]</f>
        <v>3.6103500000000004</v>
      </c>
      <c r="L21634"/>
    </row>
    <row r="21635" spans="2:12" x14ac:dyDescent="0.4">
      <c r="B21635" s="5" t="s">
        <v>79</v>
      </c>
      <c r="C21635" s="5" t="s">
        <v>54</v>
      </c>
      <c r="D21635" s="5" t="s">
        <v>24</v>
      </c>
      <c r="E21635" s="5" t="s">
        <v>61</v>
      </c>
      <c r="F21635" s="6">
        <v>44805</v>
      </c>
      <c r="G21635" s="6" t="str">
        <f>TEXT(datatable[[#This Row],[дата]],"ММ")</f>
        <v>09</v>
      </c>
      <c r="H21635" s="8">
        <v>19.948499999999999</v>
      </c>
      <c r="I21635" s="8">
        <v>13.621</v>
      </c>
      <c r="J21635" s="8">
        <f>datatable[[#This Row],[продажи_]]-datatable[[#This Row],[себестоимость_]]</f>
        <v>6.3274999999999988</v>
      </c>
      <c r="L21635"/>
    </row>
    <row r="21636" spans="2:12" x14ac:dyDescent="0.4">
      <c r="B21636" s="5" t="s">
        <v>79</v>
      </c>
      <c r="C21636" s="5" t="s">
        <v>54</v>
      </c>
      <c r="D21636" s="5" t="s">
        <v>24</v>
      </c>
      <c r="E21636" s="5" t="s">
        <v>61</v>
      </c>
      <c r="F21636" s="6">
        <v>44835</v>
      </c>
      <c r="G21636" s="6" t="str">
        <f>TEXT(datatable[[#This Row],[дата]],"ММ")</f>
        <v>10</v>
      </c>
      <c r="H21636" s="8">
        <v>25.225200000000001</v>
      </c>
      <c r="I21636" s="8">
        <v>16.730700000000002</v>
      </c>
      <c r="J21636" s="8">
        <f>datatable[[#This Row],[продажи_]]-datatable[[#This Row],[себестоимость_]]</f>
        <v>8.4944999999999986</v>
      </c>
      <c r="L21636"/>
    </row>
    <row r="21637" spans="2:12" x14ac:dyDescent="0.4">
      <c r="B21637" s="5" t="s">
        <v>79</v>
      </c>
      <c r="C21637" s="5" t="s">
        <v>54</v>
      </c>
      <c r="D21637" s="5" t="s">
        <v>24</v>
      </c>
      <c r="E21637" s="5" t="s">
        <v>61</v>
      </c>
      <c r="F21637" s="6">
        <v>44866</v>
      </c>
      <c r="G21637" s="6" t="str">
        <f>TEXT(datatable[[#This Row],[дата]],"ММ")</f>
        <v>11</v>
      </c>
      <c r="H21637" s="8">
        <v>22.308000000000003</v>
      </c>
      <c r="I21637" s="8">
        <v>19.210750000000001</v>
      </c>
      <c r="J21637" s="8">
        <f>datatable[[#This Row],[продажи_]]-datatable[[#This Row],[себестоимость_]]</f>
        <v>3.0972500000000025</v>
      </c>
      <c r="L21637"/>
    </row>
    <row r="21638" spans="2:12" x14ac:dyDescent="0.4">
      <c r="B21638" s="5" t="s">
        <v>79</v>
      </c>
      <c r="C21638" s="5" t="s">
        <v>54</v>
      </c>
      <c r="D21638" s="5" t="s">
        <v>24</v>
      </c>
      <c r="E21638" s="5" t="s">
        <v>61</v>
      </c>
      <c r="F21638" s="6">
        <v>44896</v>
      </c>
      <c r="G21638" s="6" t="str">
        <f>TEXT(datatable[[#This Row],[дата]],"ММ")</f>
        <v>12</v>
      </c>
      <c r="H21638" s="8">
        <v>30.373200000000001</v>
      </c>
      <c r="I21638" s="8">
        <v>16.653600000000001</v>
      </c>
      <c r="J21638" s="8">
        <f>datatable[[#This Row],[продажи_]]-datatable[[#This Row],[себестоимость_]]</f>
        <v>13.7196</v>
      </c>
      <c r="L21638"/>
    </row>
    <row r="21639" spans="2:12" x14ac:dyDescent="0.4">
      <c r="B21639" s="5" t="s">
        <v>79</v>
      </c>
      <c r="C21639" s="5" t="s">
        <v>54</v>
      </c>
      <c r="D21639" s="5" t="s">
        <v>24</v>
      </c>
      <c r="E21639" s="5" t="s">
        <v>62</v>
      </c>
      <c r="F21639" s="6">
        <v>44562</v>
      </c>
      <c r="G21639" s="6" t="str">
        <f>TEXT(datatable[[#This Row],[дата]],"ММ")</f>
        <v>01</v>
      </c>
      <c r="H21639" s="8">
        <v>45.788400000000003</v>
      </c>
      <c r="I21639" s="8">
        <v>31.737599999999997</v>
      </c>
      <c r="J21639" s="8">
        <f>datatable[[#This Row],[продажи_]]-datatable[[#This Row],[себестоимость_]]</f>
        <v>14.050800000000006</v>
      </c>
      <c r="L21639"/>
    </row>
    <row r="21640" spans="2:12" x14ac:dyDescent="0.4">
      <c r="B21640" s="5" t="s">
        <v>79</v>
      </c>
      <c r="C21640" s="5" t="s">
        <v>54</v>
      </c>
      <c r="D21640" s="5" t="s">
        <v>24</v>
      </c>
      <c r="E21640" s="5" t="s">
        <v>62</v>
      </c>
      <c r="F21640" s="6">
        <v>44593</v>
      </c>
      <c r="G21640" s="6" t="str">
        <f>TEXT(datatable[[#This Row],[дата]],"ММ")</f>
        <v>02</v>
      </c>
      <c r="H21640" s="8">
        <v>65.807000000000002</v>
      </c>
      <c r="I21640" s="8">
        <v>45.113600000000005</v>
      </c>
      <c r="J21640" s="8">
        <f>datatable[[#This Row],[продажи_]]-datatable[[#This Row],[себестоимость_]]</f>
        <v>20.693399999999997</v>
      </c>
      <c r="L21640"/>
    </row>
    <row r="21641" spans="2:12" x14ac:dyDescent="0.4">
      <c r="B21641" s="5" t="s">
        <v>79</v>
      </c>
      <c r="C21641" s="5" t="s">
        <v>54</v>
      </c>
      <c r="D21641" s="5" t="s">
        <v>24</v>
      </c>
      <c r="E21641" s="5" t="s">
        <v>62</v>
      </c>
      <c r="F21641" s="6">
        <v>44621</v>
      </c>
      <c r="G21641" s="6" t="str">
        <f>TEXT(datatable[[#This Row],[дата]],"ММ")</f>
        <v>03</v>
      </c>
      <c r="H21641" s="8">
        <v>70.784000000000006</v>
      </c>
      <c r="I21641" s="8">
        <v>49.6128</v>
      </c>
      <c r="J21641" s="8">
        <f>datatable[[#This Row],[продажи_]]-datatable[[#This Row],[себестоимость_]]</f>
        <v>21.171200000000006</v>
      </c>
      <c r="L21641"/>
    </row>
    <row r="21642" spans="2:12" x14ac:dyDescent="0.4">
      <c r="B21642" s="5" t="s">
        <v>79</v>
      </c>
      <c r="C21642" s="5" t="s">
        <v>54</v>
      </c>
      <c r="D21642" s="5" t="s">
        <v>24</v>
      </c>
      <c r="E21642" s="5" t="s">
        <v>62</v>
      </c>
      <c r="F21642" s="6">
        <v>44652</v>
      </c>
      <c r="G21642" s="6" t="str">
        <f>TEXT(datatable[[#This Row],[дата]],"ММ")</f>
        <v>04</v>
      </c>
      <c r="H21642" s="8">
        <v>72.000600000000006</v>
      </c>
      <c r="I21642" s="8">
        <v>45.539200000000008</v>
      </c>
      <c r="J21642" s="8">
        <f>datatable[[#This Row],[продажи_]]-datatable[[#This Row],[себестоимость_]]</f>
        <v>26.461399999999998</v>
      </c>
      <c r="L21642"/>
    </row>
    <row r="21643" spans="2:12" x14ac:dyDescent="0.4">
      <c r="B21643" s="5" t="s">
        <v>79</v>
      </c>
      <c r="C21643" s="5" t="s">
        <v>54</v>
      </c>
      <c r="D21643" s="5" t="s">
        <v>24</v>
      </c>
      <c r="E21643" s="5" t="s">
        <v>62</v>
      </c>
      <c r="F21643" s="6">
        <v>44682</v>
      </c>
      <c r="G21643" s="6" t="str">
        <f>TEXT(datatable[[#This Row],[дата]],"ММ")</f>
        <v>05</v>
      </c>
      <c r="H21643" s="8">
        <v>71.668800000000005</v>
      </c>
      <c r="I21643" s="8">
        <v>29.548800000000004</v>
      </c>
      <c r="J21643" s="8">
        <f>datatable[[#This Row],[продажи_]]-datatable[[#This Row],[себестоимость_]]</f>
        <v>42.120000000000005</v>
      </c>
      <c r="L21643"/>
    </row>
    <row r="21644" spans="2:12" x14ac:dyDescent="0.4">
      <c r="B21644" s="5" t="s">
        <v>79</v>
      </c>
      <c r="C21644" s="5" t="s">
        <v>54</v>
      </c>
      <c r="D21644" s="5" t="s">
        <v>24</v>
      </c>
      <c r="E21644" s="5" t="s">
        <v>62</v>
      </c>
      <c r="F21644" s="6">
        <v>44713</v>
      </c>
      <c r="G21644" s="6" t="str">
        <f>TEXT(datatable[[#This Row],[дата]],"ММ")</f>
        <v>06</v>
      </c>
      <c r="H21644" s="8">
        <v>81.235699999999994</v>
      </c>
      <c r="I21644" s="8">
        <v>43.867200000000004</v>
      </c>
      <c r="J21644" s="8">
        <f>datatable[[#This Row],[продажи_]]-datatable[[#This Row],[себестоимость_]]</f>
        <v>37.36849999999999</v>
      </c>
      <c r="L21644"/>
    </row>
    <row r="21645" spans="2:12" x14ac:dyDescent="0.4">
      <c r="B21645" s="5" t="s">
        <v>79</v>
      </c>
      <c r="C21645" s="5" t="s">
        <v>54</v>
      </c>
      <c r="D21645" s="5" t="s">
        <v>24</v>
      </c>
      <c r="E21645" s="5" t="s">
        <v>62</v>
      </c>
      <c r="F21645" s="6">
        <v>44743</v>
      </c>
      <c r="G21645" s="6" t="str">
        <f>TEXT(datatable[[#This Row],[дата]],"ММ")</f>
        <v>07</v>
      </c>
      <c r="H21645" s="8">
        <v>44.682400000000001</v>
      </c>
      <c r="I21645" s="8">
        <v>22.617600000000003</v>
      </c>
      <c r="J21645" s="8">
        <f>datatable[[#This Row],[продажи_]]-datatable[[#This Row],[себестоимость_]]</f>
        <v>22.064799999999998</v>
      </c>
      <c r="L21645"/>
    </row>
    <row r="21646" spans="2:12" x14ac:dyDescent="0.4">
      <c r="B21646" s="5" t="s">
        <v>79</v>
      </c>
      <c r="C21646" s="5" t="s">
        <v>54</v>
      </c>
      <c r="D21646" s="5" t="s">
        <v>24</v>
      </c>
      <c r="E21646" s="5" t="s">
        <v>62</v>
      </c>
      <c r="F21646" s="6">
        <v>44774</v>
      </c>
      <c r="G21646" s="6" t="str">
        <f>TEXT(datatable[[#This Row],[дата]],"ММ")</f>
        <v>08</v>
      </c>
      <c r="H21646" s="8">
        <v>48.7746</v>
      </c>
      <c r="I21646" s="8">
        <v>30.096</v>
      </c>
      <c r="J21646" s="8">
        <f>datatable[[#This Row],[продажи_]]-datatable[[#This Row],[себестоимость_]]</f>
        <v>18.678599999999999</v>
      </c>
      <c r="L21646"/>
    </row>
    <row r="21647" spans="2:12" x14ac:dyDescent="0.4">
      <c r="B21647" s="5" t="s">
        <v>79</v>
      </c>
      <c r="C21647" s="5" t="s">
        <v>54</v>
      </c>
      <c r="D21647" s="5" t="s">
        <v>24</v>
      </c>
      <c r="E21647" s="5" t="s">
        <v>62</v>
      </c>
      <c r="F21647" s="6">
        <v>44805</v>
      </c>
      <c r="G21647" s="6" t="str">
        <f>TEXT(datatable[[#This Row],[дата]],"ММ")</f>
        <v>09</v>
      </c>
      <c r="H21647" s="8">
        <v>60.830000000000013</v>
      </c>
      <c r="I21647" s="8">
        <v>32.528000000000006</v>
      </c>
      <c r="J21647" s="8">
        <f>datatable[[#This Row],[продажи_]]-datatable[[#This Row],[себестоимость_]]</f>
        <v>28.302000000000007</v>
      </c>
      <c r="L21647"/>
    </row>
    <row r="21648" spans="2:12" x14ac:dyDescent="0.4">
      <c r="B21648" s="5" t="s">
        <v>79</v>
      </c>
      <c r="C21648" s="5" t="s">
        <v>54</v>
      </c>
      <c r="D21648" s="5" t="s">
        <v>24</v>
      </c>
      <c r="E21648" s="5" t="s">
        <v>62</v>
      </c>
      <c r="F21648" s="6">
        <v>44835</v>
      </c>
      <c r="G21648" s="6" t="str">
        <f>TEXT(datatable[[#This Row],[дата]],"ММ")</f>
        <v>10</v>
      </c>
      <c r="H21648" s="8">
        <v>82.065200000000004</v>
      </c>
      <c r="I21648" s="8">
        <v>46.390400000000007</v>
      </c>
      <c r="J21648" s="8">
        <f>datatable[[#This Row],[продажи_]]-datatable[[#This Row],[себестоимость_]]</f>
        <v>35.674799999999998</v>
      </c>
      <c r="L21648"/>
    </row>
    <row r="21649" spans="2:12" x14ac:dyDescent="0.4">
      <c r="B21649" s="5" t="s">
        <v>79</v>
      </c>
      <c r="C21649" s="5" t="s">
        <v>54</v>
      </c>
      <c r="D21649" s="5" t="s">
        <v>24</v>
      </c>
      <c r="E21649" s="5" t="s">
        <v>62</v>
      </c>
      <c r="F21649" s="6">
        <v>44866</v>
      </c>
      <c r="G21649" s="6" t="str">
        <f>TEXT(datatable[[#This Row],[дата]],"ММ")</f>
        <v>11</v>
      </c>
      <c r="H21649" s="8">
        <v>67.576599999999999</v>
      </c>
      <c r="I21649" s="8">
        <v>40.705600000000004</v>
      </c>
      <c r="J21649" s="8">
        <f>datatable[[#This Row],[продажи_]]-datatable[[#This Row],[себестоимость_]]</f>
        <v>26.870999999999995</v>
      </c>
      <c r="L21649"/>
    </row>
    <row r="21650" spans="2:12" x14ac:dyDescent="0.4">
      <c r="B21650" s="5" t="s">
        <v>79</v>
      </c>
      <c r="C21650" s="5" t="s">
        <v>54</v>
      </c>
      <c r="D21650" s="5" t="s">
        <v>24</v>
      </c>
      <c r="E21650" s="5" t="s">
        <v>62</v>
      </c>
      <c r="F21650" s="6">
        <v>44896</v>
      </c>
      <c r="G21650" s="6" t="str">
        <f>TEXT(datatable[[#This Row],[дата]],"ММ")</f>
        <v>12</v>
      </c>
      <c r="H21650" s="8">
        <v>68.350800000000007</v>
      </c>
      <c r="I21650" s="8">
        <v>41.2224</v>
      </c>
      <c r="J21650" s="8">
        <f>datatable[[#This Row],[продажи_]]-datatable[[#This Row],[себестоимость_]]</f>
        <v>27.128400000000006</v>
      </c>
      <c r="L21650"/>
    </row>
    <row r="21651" spans="2:12" x14ac:dyDescent="0.4">
      <c r="B21651" s="5" t="s">
        <v>79</v>
      </c>
      <c r="C21651" s="5" t="s">
        <v>54</v>
      </c>
      <c r="D21651" s="5" t="s">
        <v>24</v>
      </c>
      <c r="E21651" s="5" t="s">
        <v>9</v>
      </c>
      <c r="F21651" s="6">
        <v>44562</v>
      </c>
      <c r="G21651" s="6" t="str">
        <f>TEXT(datatable[[#This Row],[дата]],"ММ")</f>
        <v>01</v>
      </c>
      <c r="H21651" s="8">
        <v>45.878399999999999</v>
      </c>
      <c r="I21651" s="8">
        <v>24.230250000000002</v>
      </c>
      <c r="J21651" s="8">
        <f>datatable[[#This Row],[продажи_]]-datatable[[#This Row],[себестоимость_]]</f>
        <v>21.648149999999998</v>
      </c>
      <c r="L21651"/>
    </row>
    <row r="21652" spans="2:12" x14ac:dyDescent="0.4">
      <c r="B21652" s="5" t="s">
        <v>79</v>
      </c>
      <c r="C21652" s="5" t="s">
        <v>54</v>
      </c>
      <c r="D21652" s="5" t="s">
        <v>24</v>
      </c>
      <c r="E21652" s="5" t="s">
        <v>9</v>
      </c>
      <c r="F21652" s="6">
        <v>44593</v>
      </c>
      <c r="G21652" s="6" t="str">
        <f>TEXT(datatable[[#This Row],[дата]],"ММ")</f>
        <v>02</v>
      </c>
      <c r="H21652" s="8">
        <v>61.689600000000006</v>
      </c>
      <c r="I21652" s="8">
        <v>46.161500000000004</v>
      </c>
      <c r="J21652" s="8">
        <f>datatable[[#This Row],[продажи_]]-datatable[[#This Row],[себестоимость_]]</f>
        <v>15.528100000000002</v>
      </c>
      <c r="L21652"/>
    </row>
    <row r="21653" spans="2:12" x14ac:dyDescent="0.4">
      <c r="B21653" s="5" t="s">
        <v>79</v>
      </c>
      <c r="C21653" s="5" t="s">
        <v>54</v>
      </c>
      <c r="D21653" s="5" t="s">
        <v>24</v>
      </c>
      <c r="E21653" s="5" t="s">
        <v>9</v>
      </c>
      <c r="F21653" s="6">
        <v>44621</v>
      </c>
      <c r="G21653" s="6" t="str">
        <f>TEXT(datatable[[#This Row],[дата]],"ММ")</f>
        <v>03</v>
      </c>
      <c r="H21653" s="8">
        <v>55.987200000000009</v>
      </c>
      <c r="I21653" s="8">
        <v>57.595999999999997</v>
      </c>
      <c r="J21653" s="8">
        <f>datatable[[#This Row],[продажи_]]-datatable[[#This Row],[себестоимость_]]</f>
        <v>-1.608799999999988</v>
      </c>
      <c r="L21653"/>
    </row>
    <row r="21654" spans="2:12" x14ac:dyDescent="0.4">
      <c r="B21654" s="5" t="s">
        <v>79</v>
      </c>
      <c r="C21654" s="5" t="s">
        <v>54</v>
      </c>
      <c r="D21654" s="5" t="s">
        <v>24</v>
      </c>
      <c r="E21654" s="5" t="s">
        <v>9</v>
      </c>
      <c r="F21654" s="6">
        <v>44652</v>
      </c>
      <c r="G21654" s="6" t="str">
        <f>TEXT(datatable[[#This Row],[дата]],"ММ")</f>
        <v>04</v>
      </c>
      <c r="H21654" s="8">
        <v>50.198399999999999</v>
      </c>
      <c r="I21654" s="8">
        <v>37.268000000000001</v>
      </c>
      <c r="J21654" s="8">
        <f>datatable[[#This Row],[продажи_]]-datatable[[#This Row],[себестоимость_]]</f>
        <v>12.930399999999999</v>
      </c>
      <c r="L21654"/>
    </row>
    <row r="21655" spans="2:12" x14ac:dyDescent="0.4">
      <c r="B21655" s="5" t="s">
        <v>79</v>
      </c>
      <c r="C21655" s="5" t="s">
        <v>54</v>
      </c>
      <c r="D21655" s="5" t="s">
        <v>24</v>
      </c>
      <c r="E21655" s="5" t="s">
        <v>9</v>
      </c>
      <c r="F21655" s="6">
        <v>44682</v>
      </c>
      <c r="G21655" s="6" t="str">
        <f>TEXT(datatable[[#This Row],[дата]],"ММ")</f>
        <v>05</v>
      </c>
      <c r="H21655" s="8">
        <v>61.171199999999999</v>
      </c>
      <c r="I21655" s="8">
        <v>31.944000000000003</v>
      </c>
      <c r="J21655" s="8">
        <f>datatable[[#This Row],[продажи_]]-datatable[[#This Row],[себестоимость_]]</f>
        <v>29.227199999999996</v>
      </c>
      <c r="L21655"/>
    </row>
    <row r="21656" spans="2:12" x14ac:dyDescent="0.4">
      <c r="B21656" s="5" t="s">
        <v>79</v>
      </c>
      <c r="C21656" s="5" t="s">
        <v>54</v>
      </c>
      <c r="D21656" s="5" t="s">
        <v>24</v>
      </c>
      <c r="E21656" s="5" t="s">
        <v>9</v>
      </c>
      <c r="F21656" s="6">
        <v>44713</v>
      </c>
      <c r="G21656" s="6" t="str">
        <f>TEXT(datatable[[#This Row],[дата]],"ММ")</f>
        <v>06</v>
      </c>
      <c r="H21656" s="8">
        <v>48.297600000000003</v>
      </c>
      <c r="I21656" s="8">
        <v>33.819500000000005</v>
      </c>
      <c r="J21656" s="8">
        <f>datatable[[#This Row],[продажи_]]-datatable[[#This Row],[себестоимость_]]</f>
        <v>14.478099999999998</v>
      </c>
      <c r="L21656"/>
    </row>
    <row r="21657" spans="2:12" x14ac:dyDescent="0.4">
      <c r="B21657" s="5" t="s">
        <v>79</v>
      </c>
      <c r="C21657" s="5" t="s">
        <v>54</v>
      </c>
      <c r="D21657" s="5" t="s">
        <v>24</v>
      </c>
      <c r="E21657" s="5" t="s">
        <v>9</v>
      </c>
      <c r="F21657" s="6">
        <v>44743</v>
      </c>
      <c r="G21657" s="6" t="str">
        <f>TEXT(datatable[[#This Row],[дата]],"ММ")</f>
        <v>07</v>
      </c>
      <c r="H21657" s="8">
        <v>31.795200000000005</v>
      </c>
      <c r="I21657" s="8">
        <v>29.04</v>
      </c>
      <c r="J21657" s="8">
        <f>datatable[[#This Row],[продажи_]]-datatable[[#This Row],[себестоимость_]]</f>
        <v>2.7552000000000056</v>
      </c>
      <c r="L21657"/>
    </row>
    <row r="21658" spans="2:12" x14ac:dyDescent="0.4">
      <c r="B21658" s="5" t="s">
        <v>79</v>
      </c>
      <c r="C21658" s="5" t="s">
        <v>54</v>
      </c>
      <c r="D21658" s="5" t="s">
        <v>24</v>
      </c>
      <c r="E21658" s="5" t="s">
        <v>9</v>
      </c>
      <c r="F21658" s="6">
        <v>44774</v>
      </c>
      <c r="G21658" s="6" t="str">
        <f>TEXT(datatable[[#This Row],[дата]],"ММ")</f>
        <v>08</v>
      </c>
      <c r="H21658" s="8">
        <v>39.657600000000002</v>
      </c>
      <c r="I21658" s="8">
        <v>28.858500000000003</v>
      </c>
      <c r="J21658" s="8">
        <f>datatable[[#This Row],[продажи_]]-datatable[[#This Row],[себестоимость_]]</f>
        <v>10.799099999999999</v>
      </c>
      <c r="L21658"/>
    </row>
    <row r="21659" spans="2:12" x14ac:dyDescent="0.4">
      <c r="B21659" s="5" t="s">
        <v>79</v>
      </c>
      <c r="C21659" s="5" t="s">
        <v>54</v>
      </c>
      <c r="D21659" s="5" t="s">
        <v>24</v>
      </c>
      <c r="E21659" s="5" t="s">
        <v>9</v>
      </c>
      <c r="F21659" s="6">
        <v>44805</v>
      </c>
      <c r="G21659" s="6" t="str">
        <f>TEXT(datatable[[#This Row],[дата]],"ММ")</f>
        <v>09</v>
      </c>
      <c r="H21659" s="8">
        <v>43.632000000000005</v>
      </c>
      <c r="I21659" s="8">
        <v>35.695</v>
      </c>
      <c r="J21659" s="8">
        <f>datatable[[#This Row],[продажи_]]-datatable[[#This Row],[себестоимость_]]</f>
        <v>7.9370000000000047</v>
      </c>
      <c r="L21659"/>
    </row>
    <row r="21660" spans="2:12" x14ac:dyDescent="0.4">
      <c r="B21660" s="5" t="s">
        <v>79</v>
      </c>
      <c r="C21660" s="5" t="s">
        <v>54</v>
      </c>
      <c r="D21660" s="5" t="s">
        <v>24</v>
      </c>
      <c r="E21660" s="5" t="s">
        <v>9</v>
      </c>
      <c r="F21660" s="6">
        <v>44835</v>
      </c>
      <c r="G21660" s="6" t="str">
        <f>TEXT(datatable[[#This Row],[дата]],"ММ")</f>
        <v>10</v>
      </c>
      <c r="H21660" s="8">
        <v>50.803200000000004</v>
      </c>
      <c r="I21660" s="8">
        <v>46.161500000000004</v>
      </c>
      <c r="J21660" s="8">
        <f>datatable[[#This Row],[продажи_]]-datatable[[#This Row],[себестоимость_]]</f>
        <v>4.6417000000000002</v>
      </c>
      <c r="L21660"/>
    </row>
    <row r="21661" spans="2:12" x14ac:dyDescent="0.4">
      <c r="B21661" s="5" t="s">
        <v>79</v>
      </c>
      <c r="C21661" s="5" t="s">
        <v>54</v>
      </c>
      <c r="D21661" s="5" t="s">
        <v>24</v>
      </c>
      <c r="E21661" s="5" t="s">
        <v>9</v>
      </c>
      <c r="F21661" s="6">
        <v>44866</v>
      </c>
      <c r="G21661" s="6" t="str">
        <f>TEXT(datatable[[#This Row],[дата]],"ММ")</f>
        <v>11</v>
      </c>
      <c r="H21661" s="8">
        <v>67.391999999999996</v>
      </c>
      <c r="I21661" s="8">
        <v>39.718250000000005</v>
      </c>
      <c r="J21661" s="8">
        <f>datatable[[#This Row],[продажи_]]-datatable[[#This Row],[себестоимость_]]</f>
        <v>27.673749999999991</v>
      </c>
      <c r="L21661"/>
    </row>
    <row r="21662" spans="2:12" x14ac:dyDescent="0.4">
      <c r="B21662" s="5" t="s">
        <v>79</v>
      </c>
      <c r="C21662" s="5" t="s">
        <v>54</v>
      </c>
      <c r="D21662" s="5" t="s">
        <v>24</v>
      </c>
      <c r="E21662" s="5" t="s">
        <v>9</v>
      </c>
      <c r="F21662" s="6">
        <v>44896</v>
      </c>
      <c r="G21662" s="6" t="str">
        <f>TEXT(datatable[[#This Row],[дата]],"ММ")</f>
        <v>12</v>
      </c>
      <c r="H21662" s="8">
        <v>58.060800000000008</v>
      </c>
      <c r="I21662" s="8">
        <v>39.567000000000007</v>
      </c>
      <c r="J21662" s="8">
        <f>datatable[[#This Row],[продажи_]]-datatable[[#This Row],[себестоимость_]]</f>
        <v>18.4938</v>
      </c>
      <c r="L21662"/>
    </row>
    <row r="21663" spans="2:12" x14ac:dyDescent="0.4">
      <c r="B21663" s="5" t="s">
        <v>79</v>
      </c>
      <c r="C21663" s="5" t="s">
        <v>54</v>
      </c>
      <c r="D21663" s="5" t="s">
        <v>24</v>
      </c>
      <c r="E21663" s="5" t="s">
        <v>10</v>
      </c>
      <c r="F21663" s="6">
        <v>44562</v>
      </c>
      <c r="G21663" s="6" t="str">
        <f>TEXT(datatable[[#This Row],[дата]],"ММ")</f>
        <v>01</v>
      </c>
      <c r="H21663" s="8">
        <v>16.038</v>
      </c>
      <c r="I21663" s="8">
        <v>11.006550000000001</v>
      </c>
      <c r="J21663" s="8">
        <f>datatable[[#This Row],[продажи_]]-datatable[[#This Row],[себестоимость_]]</f>
        <v>5.0314499999999995</v>
      </c>
      <c r="L21663"/>
    </row>
    <row r="21664" spans="2:12" x14ac:dyDescent="0.4">
      <c r="B21664" s="5" t="s">
        <v>79</v>
      </c>
      <c r="C21664" s="5" t="s">
        <v>54</v>
      </c>
      <c r="D21664" s="5" t="s">
        <v>24</v>
      </c>
      <c r="E21664" s="5" t="s">
        <v>10</v>
      </c>
      <c r="F21664" s="6">
        <v>44593</v>
      </c>
      <c r="G21664" s="6" t="str">
        <f>TEXT(datatable[[#This Row],[дата]],"ММ")</f>
        <v>02</v>
      </c>
      <c r="H21664" s="8">
        <v>27.783000000000001</v>
      </c>
      <c r="I21664" s="8">
        <v>16.0167</v>
      </c>
      <c r="J21664" s="8">
        <f>datatable[[#This Row],[продажи_]]-datatable[[#This Row],[себестоимость_]]</f>
        <v>11.766300000000001</v>
      </c>
      <c r="L21664"/>
    </row>
    <row r="21665" spans="2:12" x14ac:dyDescent="0.4">
      <c r="B21665" s="5" t="s">
        <v>79</v>
      </c>
      <c r="C21665" s="5" t="s">
        <v>54</v>
      </c>
      <c r="D21665" s="5" t="s">
        <v>24</v>
      </c>
      <c r="E21665" s="5" t="s">
        <v>10</v>
      </c>
      <c r="F21665" s="6">
        <v>44621</v>
      </c>
      <c r="G21665" s="6" t="str">
        <f>TEXT(datatable[[#This Row],[дата]],"ММ")</f>
        <v>03</v>
      </c>
      <c r="H21665" s="8">
        <v>27.54</v>
      </c>
      <c r="I21665" s="8">
        <v>22.933600000000002</v>
      </c>
      <c r="J21665" s="8">
        <f>datatable[[#This Row],[продажи_]]-datatable[[#This Row],[себестоимость_]]</f>
        <v>4.6063999999999972</v>
      </c>
      <c r="L21665"/>
    </row>
    <row r="21666" spans="2:12" x14ac:dyDescent="0.4">
      <c r="B21666" s="5" t="s">
        <v>79</v>
      </c>
      <c r="C21666" s="5" t="s">
        <v>54</v>
      </c>
      <c r="D21666" s="5" t="s">
        <v>24</v>
      </c>
      <c r="E21666" s="5" t="s">
        <v>10</v>
      </c>
      <c r="F21666" s="6">
        <v>44652</v>
      </c>
      <c r="G21666" s="6" t="str">
        <f>TEXT(datatable[[#This Row],[дата]],"ММ")</f>
        <v>04</v>
      </c>
      <c r="H21666" s="8">
        <v>26.365500000000004</v>
      </c>
      <c r="I21666" s="8">
        <v>19.882800000000003</v>
      </c>
      <c r="J21666" s="8">
        <f>datatable[[#This Row],[продажи_]]-datatable[[#This Row],[себестоимость_]]</f>
        <v>6.4827000000000012</v>
      </c>
      <c r="L21666"/>
    </row>
    <row r="21667" spans="2:12" x14ac:dyDescent="0.4">
      <c r="B21667" s="5" t="s">
        <v>79</v>
      </c>
      <c r="C21667" s="5" t="s">
        <v>54</v>
      </c>
      <c r="D21667" s="5" t="s">
        <v>24</v>
      </c>
      <c r="E21667" s="5" t="s">
        <v>10</v>
      </c>
      <c r="F21667" s="6">
        <v>44682</v>
      </c>
      <c r="G21667" s="6" t="str">
        <f>TEXT(datatable[[#This Row],[дата]],"ММ")</f>
        <v>05</v>
      </c>
      <c r="H21667" s="8">
        <v>26.487000000000002</v>
      </c>
      <c r="I21667" s="8">
        <v>15.937800000000001</v>
      </c>
      <c r="J21667" s="8">
        <f>datatable[[#This Row],[продажи_]]-datatable[[#This Row],[себестоимость_]]</f>
        <v>10.549200000000001</v>
      </c>
      <c r="L21667"/>
    </row>
    <row r="21668" spans="2:12" x14ac:dyDescent="0.4">
      <c r="B21668" s="5" t="s">
        <v>79</v>
      </c>
      <c r="C21668" s="5" t="s">
        <v>54</v>
      </c>
      <c r="D21668" s="5" t="s">
        <v>24</v>
      </c>
      <c r="E21668" s="5" t="s">
        <v>10</v>
      </c>
      <c r="F21668" s="6">
        <v>44713</v>
      </c>
      <c r="G21668" s="6" t="str">
        <f>TEXT(datatable[[#This Row],[дата]],"ММ")</f>
        <v>06</v>
      </c>
      <c r="H21668" s="8">
        <v>29.484000000000002</v>
      </c>
      <c r="I21668" s="8">
        <v>14.530749999999999</v>
      </c>
      <c r="J21668" s="8">
        <f>datatable[[#This Row],[продажи_]]-datatable[[#This Row],[себестоимость_]]</f>
        <v>14.953250000000002</v>
      </c>
      <c r="L21668"/>
    </row>
    <row r="21669" spans="2:12" x14ac:dyDescent="0.4">
      <c r="B21669" s="5" t="s">
        <v>79</v>
      </c>
      <c r="C21669" s="5" t="s">
        <v>54</v>
      </c>
      <c r="D21669" s="5" t="s">
        <v>24</v>
      </c>
      <c r="E21669" s="5" t="s">
        <v>10</v>
      </c>
      <c r="F21669" s="6">
        <v>44743</v>
      </c>
      <c r="G21669" s="6" t="str">
        <f>TEXT(datatable[[#This Row],[дата]],"ММ")</f>
        <v>07</v>
      </c>
      <c r="H21669" s="8">
        <v>15.552</v>
      </c>
      <c r="I21669" s="8">
        <v>11.677200000000001</v>
      </c>
      <c r="J21669" s="8">
        <f>datatable[[#This Row],[продажи_]]-datatable[[#This Row],[себестоимость_]]</f>
        <v>3.8747999999999987</v>
      </c>
      <c r="L21669"/>
    </row>
    <row r="21670" spans="2:12" x14ac:dyDescent="0.4">
      <c r="B21670" s="5" t="s">
        <v>79</v>
      </c>
      <c r="C21670" s="5" t="s">
        <v>54</v>
      </c>
      <c r="D21670" s="5" t="s">
        <v>24</v>
      </c>
      <c r="E21670" s="5" t="s">
        <v>10</v>
      </c>
      <c r="F21670" s="6">
        <v>44774</v>
      </c>
      <c r="G21670" s="6" t="str">
        <f>TEXT(datatable[[#This Row],[дата]],"ММ")</f>
        <v>08</v>
      </c>
      <c r="H21670" s="8">
        <v>17.496000000000002</v>
      </c>
      <c r="I21670" s="8">
        <v>9.5863500000000013</v>
      </c>
      <c r="J21670" s="8">
        <f>datatable[[#This Row],[продажи_]]-datatable[[#This Row],[себестоимость_]]</f>
        <v>7.909650000000001</v>
      </c>
      <c r="L21670"/>
    </row>
    <row r="21671" spans="2:12" x14ac:dyDescent="0.4">
      <c r="B21671" s="5" t="s">
        <v>79</v>
      </c>
      <c r="C21671" s="5" t="s">
        <v>54</v>
      </c>
      <c r="D21671" s="5" t="s">
        <v>24</v>
      </c>
      <c r="E21671" s="5" t="s">
        <v>10</v>
      </c>
      <c r="F21671" s="6">
        <v>44805</v>
      </c>
      <c r="G21671" s="6" t="str">
        <f>TEXT(datatable[[#This Row],[дата]],"ММ")</f>
        <v>09</v>
      </c>
      <c r="H21671" s="8">
        <v>19.035</v>
      </c>
      <c r="I21671" s="8">
        <v>11.045999999999999</v>
      </c>
      <c r="J21671" s="8">
        <f>datatable[[#This Row],[продажи_]]-datatable[[#This Row],[себестоимость_]]</f>
        <v>7.9890000000000008</v>
      </c>
      <c r="L21671"/>
    </row>
    <row r="21672" spans="2:12" x14ac:dyDescent="0.4">
      <c r="B21672" s="5" t="s">
        <v>79</v>
      </c>
      <c r="C21672" s="5" t="s">
        <v>54</v>
      </c>
      <c r="D21672" s="5" t="s">
        <v>24</v>
      </c>
      <c r="E21672" s="5" t="s">
        <v>10</v>
      </c>
      <c r="F21672" s="6">
        <v>44835</v>
      </c>
      <c r="G21672" s="6" t="str">
        <f>TEXT(datatable[[#This Row],[дата]],"ММ")</f>
        <v>10</v>
      </c>
      <c r="H21672" s="8">
        <v>32.602499999999999</v>
      </c>
      <c r="I21672" s="8">
        <v>16.200800000000001</v>
      </c>
      <c r="J21672" s="8">
        <f>datatable[[#This Row],[продажи_]]-datatable[[#This Row],[себестоимость_]]</f>
        <v>16.401699999999998</v>
      </c>
      <c r="L21672"/>
    </row>
    <row r="21673" spans="2:12" x14ac:dyDescent="0.4">
      <c r="B21673" s="5" t="s">
        <v>79</v>
      </c>
      <c r="C21673" s="5" t="s">
        <v>54</v>
      </c>
      <c r="D21673" s="5" t="s">
        <v>24</v>
      </c>
      <c r="E21673" s="5" t="s">
        <v>10</v>
      </c>
      <c r="F21673" s="6">
        <v>44866</v>
      </c>
      <c r="G21673" s="6" t="str">
        <f>TEXT(datatable[[#This Row],[дата]],"ММ")</f>
        <v>11</v>
      </c>
      <c r="H21673" s="8">
        <v>30.010499999999997</v>
      </c>
      <c r="I21673" s="8">
        <v>18.975450000000002</v>
      </c>
      <c r="J21673" s="8">
        <f>datatable[[#This Row],[продажи_]]-datatable[[#This Row],[себестоимость_]]</f>
        <v>11.035049999999995</v>
      </c>
      <c r="L21673"/>
    </row>
    <row r="21674" spans="2:12" x14ac:dyDescent="0.4">
      <c r="B21674" s="5" t="s">
        <v>79</v>
      </c>
      <c r="C21674" s="5" t="s">
        <v>54</v>
      </c>
      <c r="D21674" s="5" t="s">
        <v>24</v>
      </c>
      <c r="E21674" s="5" t="s">
        <v>10</v>
      </c>
      <c r="F21674" s="6">
        <v>44896</v>
      </c>
      <c r="G21674" s="6" t="str">
        <f>TEXT(datatable[[#This Row],[дата]],"ММ")</f>
        <v>12</v>
      </c>
      <c r="H21674" s="8">
        <v>28.187999999999999</v>
      </c>
      <c r="I21674" s="8">
        <v>14.359800000000002</v>
      </c>
      <c r="J21674" s="8">
        <f>datatable[[#This Row],[продажи_]]-datatable[[#This Row],[себестоимость_]]</f>
        <v>13.828199999999997</v>
      </c>
      <c r="L21674"/>
    </row>
    <row r="21675" spans="2:12" x14ac:dyDescent="0.4">
      <c r="B21675" s="5" t="s">
        <v>79</v>
      </c>
      <c r="C21675" s="5" t="s">
        <v>54</v>
      </c>
      <c r="D21675" s="5" t="s">
        <v>24</v>
      </c>
      <c r="E21675" s="5" t="s">
        <v>7</v>
      </c>
      <c r="F21675" s="6">
        <v>44562</v>
      </c>
      <c r="G21675" s="6" t="str">
        <f>TEXT(datatable[[#This Row],[дата]],"ММ")</f>
        <v>01</v>
      </c>
      <c r="H21675" s="8">
        <v>2.7665999999999999</v>
      </c>
      <c r="I21675" s="8">
        <v>0.86444999999999994</v>
      </c>
      <c r="J21675" s="8">
        <f>datatable[[#This Row],[продажи_]]-datatable[[#This Row],[себестоимость_]]</f>
        <v>1.90215</v>
      </c>
      <c r="L21675"/>
    </row>
    <row r="21676" spans="2:12" x14ac:dyDescent="0.4">
      <c r="B21676" s="5" t="s">
        <v>79</v>
      </c>
      <c r="C21676" s="5" t="s">
        <v>54</v>
      </c>
      <c r="D21676" s="5" t="s">
        <v>24</v>
      </c>
      <c r="E21676" s="5" t="s">
        <v>7</v>
      </c>
      <c r="F21676" s="6">
        <v>44593</v>
      </c>
      <c r="G21676" s="6" t="str">
        <f>TEXT(datatable[[#This Row],[дата]],"ММ")</f>
        <v>02</v>
      </c>
      <c r="H21676" s="8">
        <v>4.547200000000001</v>
      </c>
      <c r="I21676" s="8">
        <v>1.0948</v>
      </c>
      <c r="J21676" s="8">
        <f>datatable[[#This Row],[продажи_]]-datatable[[#This Row],[себестоимость_]]</f>
        <v>3.4524000000000008</v>
      </c>
      <c r="L21676"/>
    </row>
    <row r="21677" spans="2:12" x14ac:dyDescent="0.4">
      <c r="B21677" s="5" t="s">
        <v>79</v>
      </c>
      <c r="C21677" s="5" t="s">
        <v>54</v>
      </c>
      <c r="D21677" s="5" t="s">
        <v>24</v>
      </c>
      <c r="E21677" s="5" t="s">
        <v>7</v>
      </c>
      <c r="F21677" s="6">
        <v>44621</v>
      </c>
      <c r="G21677" s="6" t="str">
        <f>TEXT(datatable[[#This Row],[дата]],"ММ")</f>
        <v>03</v>
      </c>
      <c r="H21677" s="8">
        <v>4.3151999999999999</v>
      </c>
      <c r="I21677" s="8">
        <v>1.4280000000000002</v>
      </c>
      <c r="J21677" s="8">
        <f>datatable[[#This Row],[продажи_]]-datatable[[#This Row],[себестоимость_]]</f>
        <v>2.8872</v>
      </c>
      <c r="L21677"/>
    </row>
    <row r="21678" spans="2:12" x14ac:dyDescent="0.4">
      <c r="B21678" s="5" t="s">
        <v>79</v>
      </c>
      <c r="C21678" s="5" t="s">
        <v>54</v>
      </c>
      <c r="D21678" s="5" t="s">
        <v>24</v>
      </c>
      <c r="E21678" s="5" t="s">
        <v>7</v>
      </c>
      <c r="F21678" s="6">
        <v>44652</v>
      </c>
      <c r="G21678" s="6" t="str">
        <f>TEXT(datatable[[#This Row],[дата]],"ММ")</f>
        <v>04</v>
      </c>
      <c r="H21678" s="8">
        <v>4.1006000000000009</v>
      </c>
      <c r="I21678" s="8">
        <v>1.2495000000000001</v>
      </c>
      <c r="J21678" s="8">
        <f>datatable[[#This Row],[продажи_]]-datatable[[#This Row],[себестоимость_]]</f>
        <v>2.8511000000000006</v>
      </c>
      <c r="L21678"/>
    </row>
    <row r="21679" spans="2:12" x14ac:dyDescent="0.4">
      <c r="B21679" s="5" t="s">
        <v>79</v>
      </c>
      <c r="C21679" s="5" t="s">
        <v>54</v>
      </c>
      <c r="D21679" s="5" t="s">
        <v>24</v>
      </c>
      <c r="E21679" s="5" t="s">
        <v>7</v>
      </c>
      <c r="F21679" s="6">
        <v>44682</v>
      </c>
      <c r="G21679" s="6" t="str">
        <f>TEXT(datatable[[#This Row],[дата]],"ММ")</f>
        <v>05</v>
      </c>
      <c r="H21679" s="8">
        <v>2.9232</v>
      </c>
      <c r="I21679" s="8">
        <v>1.1934</v>
      </c>
      <c r="J21679" s="8">
        <f>datatable[[#This Row],[продажи_]]-datatable[[#This Row],[себестоимость_]]</f>
        <v>1.7298</v>
      </c>
      <c r="L21679"/>
    </row>
    <row r="21680" spans="2:12" x14ac:dyDescent="0.4">
      <c r="B21680" s="5" t="s">
        <v>79</v>
      </c>
      <c r="C21680" s="5" t="s">
        <v>54</v>
      </c>
      <c r="D21680" s="5" t="s">
        <v>24</v>
      </c>
      <c r="E21680" s="5" t="s">
        <v>7</v>
      </c>
      <c r="F21680" s="6">
        <v>44713</v>
      </c>
      <c r="G21680" s="6" t="str">
        <f>TEXT(datatable[[#This Row],[дата]],"ММ")</f>
        <v>06</v>
      </c>
      <c r="H21680" s="8">
        <v>3.3176000000000001</v>
      </c>
      <c r="I21680" s="8">
        <v>1.2376</v>
      </c>
      <c r="J21680" s="8">
        <f>datatable[[#This Row],[продажи_]]-datatable[[#This Row],[себестоимость_]]</f>
        <v>2.08</v>
      </c>
      <c r="L21680"/>
    </row>
    <row r="21681" spans="2:12" x14ac:dyDescent="0.4">
      <c r="B21681" s="5" t="s">
        <v>79</v>
      </c>
      <c r="C21681" s="5" t="s">
        <v>54</v>
      </c>
      <c r="D21681" s="5" t="s">
        <v>24</v>
      </c>
      <c r="E21681" s="5" t="s">
        <v>7</v>
      </c>
      <c r="F21681" s="6">
        <v>44743</v>
      </c>
      <c r="G21681" s="6" t="str">
        <f>TEXT(datatable[[#This Row],[дата]],"ММ")</f>
        <v>07</v>
      </c>
      <c r="H21681" s="8">
        <v>1.8559999999999999</v>
      </c>
      <c r="I21681" s="8">
        <v>0.72760000000000014</v>
      </c>
      <c r="J21681" s="8">
        <f>datatable[[#This Row],[продажи_]]-datatable[[#This Row],[себестоимость_]]</f>
        <v>1.1283999999999996</v>
      </c>
      <c r="L21681"/>
    </row>
    <row r="21682" spans="2:12" x14ac:dyDescent="0.4">
      <c r="B21682" s="5" t="s">
        <v>79</v>
      </c>
      <c r="C21682" s="5" t="s">
        <v>54</v>
      </c>
      <c r="D21682" s="5" t="s">
        <v>24</v>
      </c>
      <c r="E21682" s="5" t="s">
        <v>7</v>
      </c>
      <c r="F21682" s="6">
        <v>44774</v>
      </c>
      <c r="G21682" s="6" t="str">
        <f>TEXT(datatable[[#This Row],[дата]],"ММ")</f>
        <v>08</v>
      </c>
      <c r="H21682" s="8">
        <v>2.4272999999999998</v>
      </c>
      <c r="I21682" s="8">
        <v>0.89505000000000001</v>
      </c>
      <c r="J21682" s="8">
        <f>datatable[[#This Row],[продажи_]]-datatable[[#This Row],[себестоимость_]]</f>
        <v>1.5322499999999999</v>
      </c>
      <c r="L21682"/>
    </row>
    <row r="21683" spans="2:12" x14ac:dyDescent="0.4">
      <c r="B21683" s="5" t="s">
        <v>79</v>
      </c>
      <c r="C21683" s="5" t="s">
        <v>54</v>
      </c>
      <c r="D21683" s="5" t="s">
        <v>24</v>
      </c>
      <c r="E21683" s="5" t="s">
        <v>7</v>
      </c>
      <c r="F21683" s="6">
        <v>44805</v>
      </c>
      <c r="G21683" s="6" t="str">
        <f>TEXT(datatable[[#This Row],[дата]],"ММ")</f>
        <v>09</v>
      </c>
      <c r="H21683" s="8">
        <v>3.3639999999999999</v>
      </c>
      <c r="I21683" s="8">
        <v>0.81599999999999995</v>
      </c>
      <c r="J21683" s="8">
        <f>datatable[[#This Row],[продажи_]]-datatable[[#This Row],[себестоимость_]]</f>
        <v>2.548</v>
      </c>
      <c r="L21683"/>
    </row>
    <row r="21684" spans="2:12" x14ac:dyDescent="0.4">
      <c r="B21684" s="5" t="s">
        <v>79</v>
      </c>
      <c r="C21684" s="5" t="s">
        <v>54</v>
      </c>
      <c r="D21684" s="5" t="s">
        <v>24</v>
      </c>
      <c r="E21684" s="5" t="s">
        <v>7</v>
      </c>
      <c r="F21684" s="6">
        <v>44835</v>
      </c>
      <c r="G21684" s="6" t="str">
        <f>TEXT(datatable[[#This Row],[дата]],"ММ")</f>
        <v>10</v>
      </c>
      <c r="H21684" s="8">
        <v>4.5066000000000006</v>
      </c>
      <c r="I21684" s="8">
        <v>0.97579999999999989</v>
      </c>
      <c r="J21684" s="8">
        <f>datatable[[#This Row],[продажи_]]-datatable[[#This Row],[себестоимость_]]</f>
        <v>3.5308000000000006</v>
      </c>
      <c r="L21684"/>
    </row>
    <row r="21685" spans="2:12" x14ac:dyDescent="0.4">
      <c r="B21685" s="5" t="s">
        <v>79</v>
      </c>
      <c r="C21685" s="5" t="s">
        <v>54</v>
      </c>
      <c r="D21685" s="5" t="s">
        <v>24</v>
      </c>
      <c r="E21685" s="5" t="s">
        <v>7</v>
      </c>
      <c r="F21685" s="6">
        <v>44866</v>
      </c>
      <c r="G21685" s="6" t="str">
        <f>TEXT(datatable[[#This Row],[дата]],"ММ")</f>
        <v>11</v>
      </c>
      <c r="H21685" s="8">
        <v>3.8454000000000002</v>
      </c>
      <c r="I21685" s="8">
        <v>1.2707499999999998</v>
      </c>
      <c r="J21685" s="8">
        <f>datatable[[#This Row],[продажи_]]-datatable[[#This Row],[себестоимость_]]</f>
        <v>2.5746500000000001</v>
      </c>
      <c r="L21685"/>
    </row>
    <row r="21686" spans="2:12" x14ac:dyDescent="0.4">
      <c r="B21686" s="5" t="s">
        <v>79</v>
      </c>
      <c r="C21686" s="5" t="s">
        <v>54</v>
      </c>
      <c r="D21686" s="5" t="s">
        <v>24</v>
      </c>
      <c r="E21686" s="5" t="s">
        <v>7</v>
      </c>
      <c r="F21686" s="6">
        <v>44896</v>
      </c>
      <c r="G21686" s="6" t="str">
        <f>TEXT(datatable[[#This Row],[дата]],"ММ")</f>
        <v>12</v>
      </c>
      <c r="H21686" s="8">
        <v>3.2711999999999999</v>
      </c>
      <c r="I21686" s="8">
        <v>0.97919999999999996</v>
      </c>
      <c r="J21686" s="8">
        <f>datatable[[#This Row],[продажи_]]-datatable[[#This Row],[себестоимость_]]</f>
        <v>2.2919999999999998</v>
      </c>
      <c r="L21686"/>
    </row>
    <row r="21687" spans="2:12" x14ac:dyDescent="0.4">
      <c r="B21687" s="5" t="s">
        <v>79</v>
      </c>
      <c r="C21687" s="5" t="s">
        <v>54</v>
      </c>
      <c r="D21687" s="5" t="s">
        <v>24</v>
      </c>
      <c r="E21687" s="5" t="s">
        <v>7</v>
      </c>
      <c r="F21687" s="6">
        <v>44562</v>
      </c>
      <c r="G21687" s="6" t="str">
        <f>TEXT(datatable[[#This Row],[дата]],"ММ")</f>
        <v>01</v>
      </c>
      <c r="H21687" s="8">
        <v>2.3152500000000003</v>
      </c>
      <c r="I21687" s="8">
        <v>0.88739999999999997</v>
      </c>
      <c r="J21687" s="8">
        <f>datatable[[#This Row],[продажи_]]-datatable[[#This Row],[себестоимость_]]</f>
        <v>1.4278500000000003</v>
      </c>
      <c r="L21687"/>
    </row>
    <row r="21688" spans="2:12" x14ac:dyDescent="0.4">
      <c r="B21688" s="5" t="s">
        <v>79</v>
      </c>
      <c r="C21688" s="5" t="s">
        <v>54</v>
      </c>
      <c r="D21688" s="5" t="s">
        <v>24</v>
      </c>
      <c r="E21688" s="5" t="s">
        <v>7</v>
      </c>
      <c r="F21688" s="6">
        <v>44593</v>
      </c>
      <c r="G21688" s="6" t="str">
        <f>TEXT(datatable[[#This Row],[дата]],"ММ")</f>
        <v>02</v>
      </c>
      <c r="H21688" s="8">
        <v>2.9841000000000002</v>
      </c>
      <c r="I21688" s="8">
        <v>1.1780999999999999</v>
      </c>
      <c r="J21688" s="8">
        <f>datatable[[#This Row],[продажи_]]-datatable[[#This Row],[себестоимость_]]</f>
        <v>1.8060000000000003</v>
      </c>
      <c r="L21688"/>
    </row>
    <row r="21689" spans="2:12" x14ac:dyDescent="0.4">
      <c r="B21689" s="5" t="s">
        <v>79</v>
      </c>
      <c r="C21689" s="5" t="s">
        <v>54</v>
      </c>
      <c r="D21689" s="5" t="s">
        <v>24</v>
      </c>
      <c r="E21689" s="5" t="s">
        <v>7</v>
      </c>
      <c r="F21689" s="6">
        <v>44621</v>
      </c>
      <c r="G21689" s="6" t="str">
        <f>TEXT(datatable[[#This Row],[дата]],"ММ")</f>
        <v>03</v>
      </c>
      <c r="H21689" s="8">
        <v>4.3904000000000005</v>
      </c>
      <c r="I21689" s="8">
        <v>1.4688000000000001</v>
      </c>
      <c r="J21689" s="8">
        <f>datatable[[#This Row],[продажи_]]-datatable[[#This Row],[себестоимость_]]</f>
        <v>2.9216000000000006</v>
      </c>
      <c r="L21689"/>
    </row>
    <row r="21690" spans="2:12" x14ac:dyDescent="0.4">
      <c r="B21690" s="5" t="s">
        <v>79</v>
      </c>
      <c r="C21690" s="5" t="s">
        <v>54</v>
      </c>
      <c r="D21690" s="5" t="s">
        <v>24</v>
      </c>
      <c r="E21690" s="5" t="s">
        <v>7</v>
      </c>
      <c r="F21690" s="6">
        <v>44652</v>
      </c>
      <c r="G21690" s="6" t="str">
        <f>TEXT(datatable[[#This Row],[дата]],"ММ")</f>
        <v>04</v>
      </c>
      <c r="H21690" s="8">
        <v>3.2928000000000002</v>
      </c>
      <c r="I21690" s="8">
        <v>1.0590999999999999</v>
      </c>
      <c r="J21690" s="8">
        <f>datatable[[#This Row],[продажи_]]-datatable[[#This Row],[себестоимость_]]</f>
        <v>2.2337000000000002</v>
      </c>
      <c r="L21690"/>
    </row>
    <row r="21691" spans="2:12" x14ac:dyDescent="0.4">
      <c r="B21691" s="5" t="s">
        <v>79</v>
      </c>
      <c r="C21691" s="5" t="s">
        <v>54</v>
      </c>
      <c r="D21691" s="5" t="s">
        <v>24</v>
      </c>
      <c r="E21691" s="5" t="s">
        <v>7</v>
      </c>
      <c r="F21691" s="6">
        <v>44682</v>
      </c>
      <c r="G21691" s="6" t="str">
        <f>TEXT(datatable[[#This Row],[дата]],"ММ")</f>
        <v>05</v>
      </c>
      <c r="H21691" s="8">
        <v>2.8517999999999999</v>
      </c>
      <c r="I21691" s="8">
        <v>0.90780000000000005</v>
      </c>
      <c r="J21691" s="8">
        <f>datatable[[#This Row],[продажи_]]-datatable[[#This Row],[себестоимость_]]</f>
        <v>1.944</v>
      </c>
      <c r="L21691"/>
    </row>
    <row r="21692" spans="2:12" x14ac:dyDescent="0.4">
      <c r="B21692" s="5" t="s">
        <v>79</v>
      </c>
      <c r="C21692" s="5" t="s">
        <v>54</v>
      </c>
      <c r="D21692" s="5" t="s">
        <v>24</v>
      </c>
      <c r="E21692" s="5" t="s">
        <v>7</v>
      </c>
      <c r="F21692" s="6">
        <v>44713</v>
      </c>
      <c r="G21692" s="6" t="str">
        <f>TEXT(datatable[[#This Row],[дата]],"ММ")</f>
        <v>06</v>
      </c>
      <c r="H21692" s="8">
        <v>3.8220000000000001</v>
      </c>
      <c r="I21692" s="8">
        <v>0.99450000000000005</v>
      </c>
      <c r="J21692" s="8">
        <f>datatable[[#This Row],[продажи_]]-datatable[[#This Row],[себестоимость_]]</f>
        <v>2.8275000000000001</v>
      </c>
      <c r="L21692"/>
    </row>
    <row r="21693" spans="2:12" x14ac:dyDescent="0.4">
      <c r="B21693" s="5" t="s">
        <v>79</v>
      </c>
      <c r="C21693" s="5" t="s">
        <v>54</v>
      </c>
      <c r="D21693" s="5" t="s">
        <v>24</v>
      </c>
      <c r="E21693" s="5" t="s">
        <v>7</v>
      </c>
      <c r="F21693" s="6">
        <v>44743</v>
      </c>
      <c r="G21693" s="6" t="str">
        <f>TEXT(datatable[[#This Row],[дата]],"ММ")</f>
        <v>07</v>
      </c>
      <c r="H21693" s="8">
        <v>1.6072</v>
      </c>
      <c r="I21693" s="8">
        <v>0.70040000000000002</v>
      </c>
      <c r="J21693" s="8">
        <f>datatable[[#This Row],[продажи_]]-datatable[[#This Row],[себестоимость_]]</f>
        <v>0.90679999999999994</v>
      </c>
      <c r="L21693"/>
    </row>
    <row r="21694" spans="2:12" x14ac:dyDescent="0.4">
      <c r="B21694" s="5" t="s">
        <v>79</v>
      </c>
      <c r="C21694" s="5" t="s">
        <v>54</v>
      </c>
      <c r="D21694" s="5" t="s">
        <v>24</v>
      </c>
      <c r="E21694" s="5" t="s">
        <v>7</v>
      </c>
      <c r="F21694" s="6">
        <v>44774</v>
      </c>
      <c r="G21694" s="6" t="str">
        <f>TEXT(datatable[[#This Row],[дата]],"ММ")</f>
        <v>08</v>
      </c>
      <c r="H21694" s="8">
        <v>2.3814000000000002</v>
      </c>
      <c r="I21694" s="8">
        <v>0.63495000000000001</v>
      </c>
      <c r="J21694" s="8">
        <f>datatable[[#This Row],[продажи_]]-datatable[[#This Row],[себестоимость_]]</f>
        <v>1.7464500000000003</v>
      </c>
      <c r="L21694"/>
    </row>
    <row r="21695" spans="2:12" x14ac:dyDescent="0.4">
      <c r="B21695" s="5" t="s">
        <v>79</v>
      </c>
      <c r="C21695" s="5" t="s">
        <v>54</v>
      </c>
      <c r="D21695" s="5" t="s">
        <v>24</v>
      </c>
      <c r="E21695" s="5" t="s">
        <v>7</v>
      </c>
      <c r="F21695" s="6">
        <v>44805</v>
      </c>
      <c r="G21695" s="6" t="str">
        <f>TEXT(datatable[[#This Row],[дата]],"ММ")</f>
        <v>09</v>
      </c>
      <c r="H21695" s="8">
        <v>2.4500000000000002</v>
      </c>
      <c r="I21695" s="8">
        <v>0.75649999999999995</v>
      </c>
      <c r="J21695" s="8">
        <f>datatable[[#This Row],[продажи_]]-datatable[[#This Row],[себестоимость_]]</f>
        <v>1.6935000000000002</v>
      </c>
      <c r="L21695"/>
    </row>
    <row r="21696" spans="2:12" x14ac:dyDescent="0.4">
      <c r="B21696" s="5" t="s">
        <v>79</v>
      </c>
      <c r="C21696" s="5" t="s">
        <v>54</v>
      </c>
      <c r="D21696" s="5" t="s">
        <v>24</v>
      </c>
      <c r="E21696" s="5" t="s">
        <v>7</v>
      </c>
      <c r="F21696" s="6">
        <v>44835</v>
      </c>
      <c r="G21696" s="6" t="str">
        <f>TEXT(datatable[[#This Row],[дата]],"ММ")</f>
        <v>10</v>
      </c>
      <c r="H21696" s="8">
        <v>3.0527000000000002</v>
      </c>
      <c r="I21696" s="8">
        <v>1.2852000000000001</v>
      </c>
      <c r="J21696" s="8">
        <f>datatable[[#This Row],[продажи_]]-datatable[[#This Row],[себестоимость_]]</f>
        <v>1.7675000000000001</v>
      </c>
      <c r="L21696"/>
    </row>
    <row r="21697" spans="2:12" x14ac:dyDescent="0.4">
      <c r="B21697" s="5" t="s">
        <v>79</v>
      </c>
      <c r="C21697" s="5" t="s">
        <v>54</v>
      </c>
      <c r="D21697" s="5" t="s">
        <v>24</v>
      </c>
      <c r="E21697" s="5" t="s">
        <v>7</v>
      </c>
      <c r="F21697" s="6">
        <v>44866</v>
      </c>
      <c r="G21697" s="6" t="str">
        <f>TEXT(datatable[[#This Row],[дата]],"ММ")</f>
        <v>11</v>
      </c>
      <c r="H21697" s="8">
        <v>3.7582999999999998</v>
      </c>
      <c r="I21697" s="8">
        <v>1.09395</v>
      </c>
      <c r="J21697" s="8">
        <f>datatable[[#This Row],[продажи_]]-datatable[[#This Row],[себестоимость_]]</f>
        <v>2.6643499999999998</v>
      </c>
      <c r="L21697"/>
    </row>
    <row r="21698" spans="2:12" x14ac:dyDescent="0.4">
      <c r="B21698" s="5" t="s">
        <v>79</v>
      </c>
      <c r="C21698" s="5" t="s">
        <v>54</v>
      </c>
      <c r="D21698" s="5" t="s">
        <v>24</v>
      </c>
      <c r="E21698" s="5" t="s">
        <v>7</v>
      </c>
      <c r="F21698" s="6">
        <v>44896</v>
      </c>
      <c r="G21698" s="6" t="str">
        <f>TEXT(datatable[[#This Row],[дата]],"ММ")</f>
        <v>12</v>
      </c>
      <c r="H21698" s="8">
        <v>2.9693999999999998</v>
      </c>
      <c r="I21698" s="8">
        <v>0.98939999999999995</v>
      </c>
      <c r="J21698" s="8">
        <f>datatable[[#This Row],[продажи_]]-datatable[[#This Row],[себестоимость_]]</f>
        <v>1.98</v>
      </c>
      <c r="L21698"/>
    </row>
    <row r="21699" spans="2:12" x14ac:dyDescent="0.4">
      <c r="B21699" s="5" t="s">
        <v>79</v>
      </c>
      <c r="C21699" s="5" t="s">
        <v>54</v>
      </c>
      <c r="D21699" s="5" t="s">
        <v>24</v>
      </c>
      <c r="E21699" s="5" t="s">
        <v>7</v>
      </c>
      <c r="F21699" s="6">
        <v>44562</v>
      </c>
      <c r="G21699" s="6" t="str">
        <f>TEXT(datatable[[#This Row],[дата]],"ММ")</f>
        <v>01</v>
      </c>
      <c r="H21699" s="8">
        <v>0.23175000000000001</v>
      </c>
      <c r="I21699" s="8">
        <v>7.2900000000000006E-2</v>
      </c>
      <c r="J21699" s="8">
        <f>datatable[[#This Row],[продажи_]]-datatable[[#This Row],[себестоимость_]]</f>
        <v>0.15884999999999999</v>
      </c>
      <c r="L21699"/>
    </row>
    <row r="21700" spans="2:12" x14ac:dyDescent="0.4">
      <c r="B21700" s="5" t="s">
        <v>79</v>
      </c>
      <c r="C21700" s="5" t="s">
        <v>54</v>
      </c>
      <c r="D21700" s="5" t="s">
        <v>24</v>
      </c>
      <c r="E21700" s="5" t="s">
        <v>7</v>
      </c>
      <c r="F21700" s="6">
        <v>44593</v>
      </c>
      <c r="G21700" s="6" t="str">
        <f>TEXT(datatable[[#This Row],[дата]],"ММ")</f>
        <v>02</v>
      </c>
      <c r="H21700" s="8">
        <v>0.31500000000000006</v>
      </c>
      <c r="I21700" s="8">
        <v>0.15260000000000001</v>
      </c>
      <c r="J21700" s="8">
        <f>datatable[[#This Row],[продажи_]]-datatable[[#This Row],[себестоимость_]]</f>
        <v>0.16240000000000004</v>
      </c>
      <c r="L21700"/>
    </row>
    <row r="21701" spans="2:12" x14ac:dyDescent="0.4">
      <c r="B21701" s="5" t="s">
        <v>79</v>
      </c>
      <c r="C21701" s="5" t="s">
        <v>54</v>
      </c>
      <c r="D21701" s="5" t="s">
        <v>24</v>
      </c>
      <c r="E21701" s="5" t="s">
        <v>7</v>
      </c>
      <c r="F21701" s="6">
        <v>44621</v>
      </c>
      <c r="G21701" s="6" t="str">
        <f>TEXT(datatable[[#This Row],[дата]],"ММ")</f>
        <v>03</v>
      </c>
      <c r="H21701" s="8">
        <v>0.45199999999999996</v>
      </c>
      <c r="I21701" s="8">
        <v>0.1696</v>
      </c>
      <c r="J21701" s="8">
        <f>datatable[[#This Row],[продажи_]]-datatable[[#This Row],[себестоимость_]]</f>
        <v>0.28239999999999998</v>
      </c>
      <c r="L21701"/>
    </row>
    <row r="21702" spans="2:12" x14ac:dyDescent="0.4">
      <c r="B21702" s="5" t="s">
        <v>79</v>
      </c>
      <c r="C21702" s="5" t="s">
        <v>54</v>
      </c>
      <c r="D21702" s="5" t="s">
        <v>24</v>
      </c>
      <c r="E21702" s="5" t="s">
        <v>7</v>
      </c>
      <c r="F21702" s="6">
        <v>44652</v>
      </c>
      <c r="G21702" s="6" t="str">
        <f>TEXT(datatable[[#This Row],[дата]],"ММ")</f>
        <v>04</v>
      </c>
      <c r="H21702" s="8">
        <v>0.39550000000000002</v>
      </c>
      <c r="I21702" s="8">
        <v>0.14280000000000001</v>
      </c>
      <c r="J21702" s="8">
        <f>datatable[[#This Row],[продажи_]]-datatable[[#This Row],[себестоимость_]]</f>
        <v>0.25270000000000004</v>
      </c>
      <c r="L21702"/>
    </row>
    <row r="21703" spans="2:12" x14ac:dyDescent="0.4">
      <c r="B21703" s="5" t="s">
        <v>79</v>
      </c>
      <c r="C21703" s="5" t="s">
        <v>54</v>
      </c>
      <c r="D21703" s="5" t="s">
        <v>24</v>
      </c>
      <c r="E21703" s="5" t="s">
        <v>7</v>
      </c>
      <c r="F21703" s="6">
        <v>44682</v>
      </c>
      <c r="G21703" s="6" t="str">
        <f>TEXT(datatable[[#This Row],[дата]],"ММ")</f>
        <v>05</v>
      </c>
      <c r="H21703" s="8">
        <v>0.26400000000000001</v>
      </c>
      <c r="I21703" s="8">
        <v>0.10679999999999999</v>
      </c>
      <c r="J21703" s="8">
        <f>datatable[[#This Row],[продажи_]]-datatable[[#This Row],[себестоимость_]]</f>
        <v>0.15720000000000001</v>
      </c>
      <c r="L21703"/>
    </row>
    <row r="21704" spans="2:12" x14ac:dyDescent="0.4">
      <c r="B21704" s="5" t="s">
        <v>79</v>
      </c>
      <c r="C21704" s="5" t="s">
        <v>54</v>
      </c>
      <c r="D21704" s="5" t="s">
        <v>24</v>
      </c>
      <c r="E21704" s="5" t="s">
        <v>7</v>
      </c>
      <c r="F21704" s="6">
        <v>44713</v>
      </c>
      <c r="G21704" s="6" t="str">
        <f>TEXT(datatable[[#This Row],[дата]],"ММ")</f>
        <v>06</v>
      </c>
      <c r="H21704" s="8">
        <v>0.38674999999999998</v>
      </c>
      <c r="I21704" s="8">
        <v>0.15079999999999999</v>
      </c>
      <c r="J21704" s="8">
        <f>datatable[[#This Row],[продажи_]]-datatable[[#This Row],[себестоимость_]]</f>
        <v>0.23594999999999999</v>
      </c>
      <c r="L21704"/>
    </row>
    <row r="21705" spans="2:12" x14ac:dyDescent="0.4">
      <c r="B21705" s="5" t="s">
        <v>79</v>
      </c>
      <c r="C21705" s="5" t="s">
        <v>54</v>
      </c>
      <c r="D21705" s="5" t="s">
        <v>24</v>
      </c>
      <c r="E21705" s="5" t="s">
        <v>7</v>
      </c>
      <c r="F21705" s="6">
        <v>44743</v>
      </c>
      <c r="G21705" s="6" t="str">
        <f>TEXT(datatable[[#This Row],[дата]],"ММ")</f>
        <v>07</v>
      </c>
      <c r="H21705" s="8">
        <v>0.2</v>
      </c>
      <c r="I21705" s="8">
        <v>8.4000000000000005E-2</v>
      </c>
      <c r="J21705" s="8">
        <f>datatable[[#This Row],[продажи_]]-datatable[[#This Row],[себестоимость_]]</f>
        <v>0.11600000000000001</v>
      </c>
      <c r="L21705"/>
    </row>
    <row r="21706" spans="2:12" x14ac:dyDescent="0.4">
      <c r="B21706" s="5" t="s">
        <v>79</v>
      </c>
      <c r="C21706" s="5" t="s">
        <v>54</v>
      </c>
      <c r="D21706" s="5" t="s">
        <v>24</v>
      </c>
      <c r="E21706" s="5" t="s">
        <v>7</v>
      </c>
      <c r="F21706" s="6">
        <v>44774</v>
      </c>
      <c r="G21706" s="6" t="str">
        <f>TEXT(datatable[[#This Row],[дата]],"ММ")</f>
        <v>08</v>
      </c>
      <c r="H21706" s="8">
        <v>0.20025000000000001</v>
      </c>
      <c r="I21706" s="8">
        <v>7.4699999999999989E-2</v>
      </c>
      <c r="J21706" s="8">
        <f>datatable[[#This Row],[продажи_]]-datatable[[#This Row],[себестоимость_]]</f>
        <v>0.12555000000000002</v>
      </c>
      <c r="L21706"/>
    </row>
    <row r="21707" spans="2:12" x14ac:dyDescent="0.4">
      <c r="B21707" s="5" t="s">
        <v>79</v>
      </c>
      <c r="C21707" s="5" t="s">
        <v>54</v>
      </c>
      <c r="D21707" s="5" t="s">
        <v>24</v>
      </c>
      <c r="E21707" s="5" t="s">
        <v>7</v>
      </c>
      <c r="F21707" s="6">
        <v>44805</v>
      </c>
      <c r="G21707" s="6" t="str">
        <f>TEXT(datatable[[#This Row],[дата]],"ММ")</f>
        <v>09</v>
      </c>
      <c r="H21707" s="8">
        <v>0.28999999999999998</v>
      </c>
      <c r="I21707" s="8">
        <v>0.10200000000000001</v>
      </c>
      <c r="J21707" s="8">
        <f>datatable[[#This Row],[продажи_]]-datatable[[#This Row],[себестоимость_]]</f>
        <v>0.18799999999999997</v>
      </c>
      <c r="L21707"/>
    </row>
    <row r="21708" spans="2:12" x14ac:dyDescent="0.4">
      <c r="B21708" s="5" t="s">
        <v>79</v>
      </c>
      <c r="C21708" s="5" t="s">
        <v>54</v>
      </c>
      <c r="D21708" s="5" t="s">
        <v>24</v>
      </c>
      <c r="E21708" s="5" t="s">
        <v>7</v>
      </c>
      <c r="F21708" s="6">
        <v>44835</v>
      </c>
      <c r="G21708" s="6" t="str">
        <f>TEXT(datatable[[#This Row],[дата]],"ММ")</f>
        <v>10</v>
      </c>
      <c r="H21708" s="8">
        <v>0.31500000000000006</v>
      </c>
      <c r="I21708" s="8">
        <v>0.12320000000000002</v>
      </c>
      <c r="J21708" s="8">
        <f>datatable[[#This Row],[продажи_]]-datatable[[#This Row],[себестоимость_]]</f>
        <v>0.19180000000000003</v>
      </c>
      <c r="L21708"/>
    </row>
    <row r="21709" spans="2:12" x14ac:dyDescent="0.4">
      <c r="B21709" s="5" t="s">
        <v>79</v>
      </c>
      <c r="C21709" s="5" t="s">
        <v>54</v>
      </c>
      <c r="D21709" s="5" t="s">
        <v>24</v>
      </c>
      <c r="E21709" s="5" t="s">
        <v>7</v>
      </c>
      <c r="F21709" s="6">
        <v>44866</v>
      </c>
      <c r="G21709" s="6" t="str">
        <f>TEXT(datatable[[#This Row],[дата]],"ММ")</f>
        <v>11</v>
      </c>
      <c r="H21709" s="8">
        <v>0.3705</v>
      </c>
      <c r="I21709" s="8">
        <v>0.1313</v>
      </c>
      <c r="J21709" s="8">
        <f>datatable[[#This Row],[продажи_]]-datatable[[#This Row],[себестоимость_]]</f>
        <v>0.2392</v>
      </c>
      <c r="L21709"/>
    </row>
    <row r="21710" spans="2:12" x14ac:dyDescent="0.4">
      <c r="B21710" s="5" t="s">
        <v>79</v>
      </c>
      <c r="C21710" s="5" t="s">
        <v>54</v>
      </c>
      <c r="D21710" s="5" t="s">
        <v>24</v>
      </c>
      <c r="E21710" s="5" t="s">
        <v>7</v>
      </c>
      <c r="F21710" s="6">
        <v>44896</v>
      </c>
      <c r="G21710" s="6" t="str">
        <f>TEXT(datatable[[#This Row],[дата]],"ММ")</f>
        <v>12</v>
      </c>
      <c r="H21710" s="8">
        <v>0.34799999999999998</v>
      </c>
      <c r="I21710" s="8">
        <v>0.1308</v>
      </c>
      <c r="J21710" s="8">
        <f>datatable[[#This Row],[продажи_]]-datatable[[#This Row],[себестоимость_]]</f>
        <v>0.21719999999999998</v>
      </c>
      <c r="L21710"/>
    </row>
    <row r="21711" spans="2:12" x14ac:dyDescent="0.4">
      <c r="B21711" s="5" t="s">
        <v>79</v>
      </c>
      <c r="C21711" s="5" t="s">
        <v>54</v>
      </c>
      <c r="D21711" s="5" t="s">
        <v>24</v>
      </c>
      <c r="E21711" s="5" t="s">
        <v>7</v>
      </c>
      <c r="F21711" s="6">
        <v>44562</v>
      </c>
      <c r="G21711" s="6" t="str">
        <f>TEXT(datatable[[#This Row],[дата]],"ММ")</f>
        <v>01</v>
      </c>
      <c r="H21711" s="8">
        <v>4.5441000000000003</v>
      </c>
      <c r="I21711" s="8">
        <v>1.8215999999999999</v>
      </c>
      <c r="J21711" s="8">
        <f>datatable[[#This Row],[продажи_]]-datatable[[#This Row],[себестоимость_]]</f>
        <v>2.7225000000000001</v>
      </c>
      <c r="L21711"/>
    </row>
    <row r="21712" spans="2:12" x14ac:dyDescent="0.4">
      <c r="B21712" s="5" t="s">
        <v>79</v>
      </c>
      <c r="C21712" s="5" t="s">
        <v>54</v>
      </c>
      <c r="D21712" s="5" t="s">
        <v>24</v>
      </c>
      <c r="E21712" s="5" t="s">
        <v>7</v>
      </c>
      <c r="F21712" s="6">
        <v>44593</v>
      </c>
      <c r="G21712" s="6" t="str">
        <f>TEXT(datatable[[#This Row],[дата]],"ММ")</f>
        <v>02</v>
      </c>
      <c r="H21712" s="8">
        <v>7.0686000000000009</v>
      </c>
      <c r="I21712" s="8">
        <v>3.0912000000000002</v>
      </c>
      <c r="J21712" s="8">
        <f>datatable[[#This Row],[продажи_]]-datatable[[#This Row],[себестоимость_]]</f>
        <v>3.9774000000000007</v>
      </c>
      <c r="L21712"/>
    </row>
    <row r="21713" spans="2:12" x14ac:dyDescent="0.4">
      <c r="B21713" s="5" t="s">
        <v>79</v>
      </c>
      <c r="C21713" s="5" t="s">
        <v>54</v>
      </c>
      <c r="D21713" s="5" t="s">
        <v>24</v>
      </c>
      <c r="E21713" s="5" t="s">
        <v>7</v>
      </c>
      <c r="F21713" s="6">
        <v>44621</v>
      </c>
      <c r="G21713" s="6" t="str">
        <f>TEXT(datatable[[#This Row],[дата]],"ММ")</f>
        <v>03</v>
      </c>
      <c r="H21713" s="8">
        <v>8.894400000000001</v>
      </c>
      <c r="I21713" s="8">
        <v>3.496</v>
      </c>
      <c r="J21713" s="8">
        <f>datatable[[#This Row],[продажи_]]-datatable[[#This Row],[себестоимость_]]</f>
        <v>5.3984000000000005</v>
      </c>
      <c r="L21713"/>
    </row>
    <row r="21714" spans="2:12" x14ac:dyDescent="0.4">
      <c r="B21714" s="5" t="s">
        <v>79</v>
      </c>
      <c r="C21714" s="5" t="s">
        <v>54</v>
      </c>
      <c r="D21714" s="5" t="s">
        <v>24</v>
      </c>
      <c r="E21714" s="5" t="s">
        <v>7</v>
      </c>
      <c r="F21714" s="6">
        <v>44652</v>
      </c>
      <c r="G21714" s="6" t="str">
        <f>TEXT(datatable[[#This Row],[дата]],"ММ")</f>
        <v>04</v>
      </c>
      <c r="H21714" s="8">
        <v>7.9968000000000012</v>
      </c>
      <c r="I21714" s="8">
        <v>3.5098000000000003</v>
      </c>
      <c r="J21714" s="8">
        <f>datatable[[#This Row],[продажи_]]-datatable[[#This Row],[себестоимость_]]</f>
        <v>4.487000000000001</v>
      </c>
      <c r="L21714"/>
    </row>
    <row r="21715" spans="2:12" x14ac:dyDescent="0.4">
      <c r="B21715" s="5" t="s">
        <v>79</v>
      </c>
      <c r="C21715" s="5" t="s">
        <v>54</v>
      </c>
      <c r="D21715" s="5" t="s">
        <v>24</v>
      </c>
      <c r="E21715" s="5" t="s">
        <v>7</v>
      </c>
      <c r="F21715" s="6">
        <v>44682</v>
      </c>
      <c r="G21715" s="6" t="str">
        <f>TEXT(datatable[[#This Row],[дата]],"ММ")</f>
        <v>05</v>
      </c>
      <c r="H21715" s="8">
        <v>5.202</v>
      </c>
      <c r="I21715" s="8">
        <v>2.9808000000000003</v>
      </c>
      <c r="J21715" s="8">
        <f>datatable[[#This Row],[продажи_]]-datatable[[#This Row],[себестоимость_]]</f>
        <v>2.2211999999999996</v>
      </c>
      <c r="L21715"/>
    </row>
    <row r="21716" spans="2:12" x14ac:dyDescent="0.4">
      <c r="B21716" s="5" t="s">
        <v>79</v>
      </c>
      <c r="C21716" s="5" t="s">
        <v>54</v>
      </c>
      <c r="D21716" s="5" t="s">
        <v>24</v>
      </c>
      <c r="E21716" s="5" t="s">
        <v>7</v>
      </c>
      <c r="F21716" s="6">
        <v>44713</v>
      </c>
      <c r="G21716" s="6" t="str">
        <f>TEXT(datatable[[#This Row],[дата]],"ММ")</f>
        <v>06</v>
      </c>
      <c r="H21716" s="8">
        <v>5.5028999999999995</v>
      </c>
      <c r="I21716" s="8">
        <v>2.9601000000000002</v>
      </c>
      <c r="J21716" s="8">
        <f>datatable[[#This Row],[продажи_]]-datatable[[#This Row],[себестоимость_]]</f>
        <v>2.5427999999999993</v>
      </c>
      <c r="L21716"/>
    </row>
    <row r="21717" spans="2:12" x14ac:dyDescent="0.4">
      <c r="B21717" s="5" t="s">
        <v>79</v>
      </c>
      <c r="C21717" s="5" t="s">
        <v>54</v>
      </c>
      <c r="D21717" s="5" t="s">
        <v>24</v>
      </c>
      <c r="E21717" s="5" t="s">
        <v>7</v>
      </c>
      <c r="F21717" s="6">
        <v>44743</v>
      </c>
      <c r="G21717" s="6" t="str">
        <f>TEXT(datatable[[#This Row],[дата]],"ММ")</f>
        <v>07</v>
      </c>
      <c r="H21717" s="8">
        <v>4.7736000000000001</v>
      </c>
      <c r="I21717" s="8">
        <v>2.0975999999999999</v>
      </c>
      <c r="J21717" s="8">
        <f>datatable[[#This Row],[продажи_]]-datatable[[#This Row],[себестоимость_]]</f>
        <v>2.6760000000000002</v>
      </c>
      <c r="L21717"/>
    </row>
    <row r="21718" spans="2:12" x14ac:dyDescent="0.4">
      <c r="B21718" s="5" t="s">
        <v>79</v>
      </c>
      <c r="C21718" s="5" t="s">
        <v>54</v>
      </c>
      <c r="D21718" s="5" t="s">
        <v>24</v>
      </c>
      <c r="E21718" s="5" t="s">
        <v>7</v>
      </c>
      <c r="F21718" s="6">
        <v>44774</v>
      </c>
      <c r="G21718" s="6" t="str">
        <f>TEXT(datatable[[#This Row],[дата]],"ММ")</f>
        <v>08</v>
      </c>
      <c r="H21718" s="8">
        <v>3.9474</v>
      </c>
      <c r="I21718" s="8">
        <v>2.3597999999999995</v>
      </c>
      <c r="J21718" s="8">
        <f>datatable[[#This Row],[продажи_]]-datatable[[#This Row],[себестоимость_]]</f>
        <v>1.5876000000000006</v>
      </c>
      <c r="L21718"/>
    </row>
    <row r="21719" spans="2:12" x14ac:dyDescent="0.4">
      <c r="B21719" s="5" t="s">
        <v>79</v>
      </c>
      <c r="C21719" s="5" t="s">
        <v>54</v>
      </c>
      <c r="D21719" s="5" t="s">
        <v>24</v>
      </c>
      <c r="E21719" s="5" t="s">
        <v>7</v>
      </c>
      <c r="F21719" s="6">
        <v>44805</v>
      </c>
      <c r="G21719" s="6" t="str">
        <f>TEXT(datatable[[#This Row],[дата]],"ММ")</f>
        <v>09</v>
      </c>
      <c r="H21719" s="8">
        <v>5.1000000000000005</v>
      </c>
      <c r="I21719" s="8">
        <v>2.3920000000000003</v>
      </c>
      <c r="J21719" s="8">
        <f>datatable[[#This Row],[продажи_]]-datatable[[#This Row],[себестоимость_]]</f>
        <v>2.7080000000000002</v>
      </c>
      <c r="L21719"/>
    </row>
    <row r="21720" spans="2:12" x14ac:dyDescent="0.4">
      <c r="B21720" s="5" t="s">
        <v>79</v>
      </c>
      <c r="C21720" s="5" t="s">
        <v>54</v>
      </c>
      <c r="D21720" s="5" t="s">
        <v>24</v>
      </c>
      <c r="E21720" s="5" t="s">
        <v>7</v>
      </c>
      <c r="F21720" s="6">
        <v>44835</v>
      </c>
      <c r="G21720" s="6" t="str">
        <f>TEXT(datatable[[#This Row],[дата]],"ММ")</f>
        <v>10</v>
      </c>
      <c r="H21720" s="8">
        <v>6.3546000000000005</v>
      </c>
      <c r="I21720" s="8">
        <v>3.1234000000000002</v>
      </c>
      <c r="J21720" s="8">
        <f>datatable[[#This Row],[продажи_]]-datatable[[#This Row],[себестоимость_]]</f>
        <v>3.2312000000000003</v>
      </c>
      <c r="L21720"/>
    </row>
    <row r="21721" spans="2:12" x14ac:dyDescent="0.4">
      <c r="B21721" s="5" t="s">
        <v>79</v>
      </c>
      <c r="C21721" s="5" t="s">
        <v>54</v>
      </c>
      <c r="D21721" s="5" t="s">
        <v>24</v>
      </c>
      <c r="E21721" s="5" t="s">
        <v>7</v>
      </c>
      <c r="F21721" s="6">
        <v>44866</v>
      </c>
      <c r="G21721" s="6" t="str">
        <f>TEXT(datatable[[#This Row],[дата]],"ММ")</f>
        <v>11</v>
      </c>
      <c r="H21721" s="8">
        <v>6.0996000000000006</v>
      </c>
      <c r="I21721" s="8">
        <v>3.5282</v>
      </c>
      <c r="J21721" s="8">
        <f>datatable[[#This Row],[продажи_]]-datatable[[#This Row],[себестоимость_]]</f>
        <v>2.5714000000000006</v>
      </c>
      <c r="L21721"/>
    </row>
    <row r="21722" spans="2:12" x14ac:dyDescent="0.4">
      <c r="B21722" s="5" t="s">
        <v>79</v>
      </c>
      <c r="C21722" s="5" t="s">
        <v>54</v>
      </c>
      <c r="D21722" s="5" t="s">
        <v>24</v>
      </c>
      <c r="E21722" s="5" t="s">
        <v>7</v>
      </c>
      <c r="F21722" s="6">
        <v>44896</v>
      </c>
      <c r="G21722" s="6" t="str">
        <f>TEXT(datatable[[#This Row],[дата]],"ММ")</f>
        <v>12</v>
      </c>
      <c r="H21722" s="8">
        <v>6.6096000000000004</v>
      </c>
      <c r="I21722" s="8">
        <v>2.6772</v>
      </c>
      <c r="J21722" s="8">
        <f>datatable[[#This Row],[продажи_]]-datatable[[#This Row],[себестоимость_]]</f>
        <v>3.9324000000000003</v>
      </c>
      <c r="L21722"/>
    </row>
    <row r="21723" spans="2:12" x14ac:dyDescent="0.4">
      <c r="B21723" s="5" t="s">
        <v>79</v>
      </c>
      <c r="C21723" s="5" t="s">
        <v>54</v>
      </c>
      <c r="D21723" s="5" t="s">
        <v>24</v>
      </c>
      <c r="E21723" s="5" t="s">
        <v>7</v>
      </c>
      <c r="F21723" s="6">
        <v>44562</v>
      </c>
      <c r="G21723" s="6" t="str">
        <f>TEXT(datatable[[#This Row],[дата]],"ММ")</f>
        <v>01</v>
      </c>
      <c r="H21723" s="8">
        <v>3.8610000000000007</v>
      </c>
      <c r="I21723" s="8">
        <v>1.1348999999999998</v>
      </c>
      <c r="J21723" s="8">
        <f>datatable[[#This Row],[продажи_]]-datatable[[#This Row],[себестоимость_]]</f>
        <v>2.7261000000000006</v>
      </c>
      <c r="L21723"/>
    </row>
    <row r="21724" spans="2:12" x14ac:dyDescent="0.4">
      <c r="B21724" s="5" t="s">
        <v>79</v>
      </c>
      <c r="C21724" s="5" t="s">
        <v>54</v>
      </c>
      <c r="D21724" s="5" t="s">
        <v>24</v>
      </c>
      <c r="E21724" s="5" t="s">
        <v>7</v>
      </c>
      <c r="F21724" s="6">
        <v>44593</v>
      </c>
      <c r="G21724" s="6" t="str">
        <f>TEXT(datatable[[#This Row],[дата]],"ММ")</f>
        <v>02</v>
      </c>
      <c r="H21724" s="8">
        <v>4.7501999999999995</v>
      </c>
      <c r="I21724" s="8">
        <v>1.9474000000000002</v>
      </c>
      <c r="J21724" s="8">
        <f>datatable[[#This Row],[продажи_]]-datatable[[#This Row],[себестоимость_]]</f>
        <v>2.8027999999999995</v>
      </c>
      <c r="L21724"/>
    </row>
    <row r="21725" spans="2:12" x14ac:dyDescent="0.4">
      <c r="B21725" s="5" t="s">
        <v>79</v>
      </c>
      <c r="C21725" s="5" t="s">
        <v>54</v>
      </c>
      <c r="D21725" s="5" t="s">
        <v>24</v>
      </c>
      <c r="E21725" s="5" t="s">
        <v>7</v>
      </c>
      <c r="F21725" s="6">
        <v>44621</v>
      </c>
      <c r="G21725" s="6" t="str">
        <f>TEXT(datatable[[#This Row],[дата]],"ММ")</f>
        <v>03</v>
      </c>
      <c r="H21725" s="8">
        <v>5.4287999999999998</v>
      </c>
      <c r="I21725" s="8">
        <v>2.3296000000000001</v>
      </c>
      <c r="J21725" s="8">
        <f>datatable[[#This Row],[продажи_]]-datatable[[#This Row],[себестоимость_]]</f>
        <v>3.0991999999999997</v>
      </c>
      <c r="L21725"/>
    </row>
    <row r="21726" spans="2:12" x14ac:dyDescent="0.4">
      <c r="B21726" s="5" t="s">
        <v>79</v>
      </c>
      <c r="C21726" s="5" t="s">
        <v>54</v>
      </c>
      <c r="D21726" s="5" t="s">
        <v>24</v>
      </c>
      <c r="E21726" s="5" t="s">
        <v>7</v>
      </c>
      <c r="F21726" s="6">
        <v>44652</v>
      </c>
      <c r="G21726" s="6" t="str">
        <f>TEXT(datatable[[#This Row],[дата]],"ММ")</f>
        <v>04</v>
      </c>
      <c r="H21726" s="8">
        <v>4.9686000000000003</v>
      </c>
      <c r="I21726" s="8">
        <v>2.0020000000000002</v>
      </c>
      <c r="J21726" s="8">
        <f>datatable[[#This Row],[продажи_]]-datatable[[#This Row],[себестоимость_]]</f>
        <v>2.9666000000000001</v>
      </c>
      <c r="L21726"/>
    </row>
    <row r="21727" spans="2:12" x14ac:dyDescent="0.4">
      <c r="B21727" s="5" t="s">
        <v>79</v>
      </c>
      <c r="C21727" s="5" t="s">
        <v>54</v>
      </c>
      <c r="D21727" s="5" t="s">
        <v>24</v>
      </c>
      <c r="E21727" s="5" t="s">
        <v>7</v>
      </c>
      <c r="F21727" s="6">
        <v>44682</v>
      </c>
      <c r="G21727" s="6" t="str">
        <f>TEXT(datatable[[#This Row],[дата]],"ММ")</f>
        <v>05</v>
      </c>
      <c r="H21727" s="8">
        <v>4.4927999999999999</v>
      </c>
      <c r="I21727" s="8">
        <v>1.5132000000000001</v>
      </c>
      <c r="J21727" s="8">
        <f>datatable[[#This Row],[продажи_]]-datatable[[#This Row],[себестоимость_]]</f>
        <v>2.9795999999999996</v>
      </c>
      <c r="L21727"/>
    </row>
    <row r="21728" spans="2:12" x14ac:dyDescent="0.4">
      <c r="B21728" s="5" t="s">
        <v>79</v>
      </c>
      <c r="C21728" s="5" t="s">
        <v>54</v>
      </c>
      <c r="D21728" s="5" t="s">
        <v>24</v>
      </c>
      <c r="E21728" s="5" t="s">
        <v>7</v>
      </c>
      <c r="F21728" s="6">
        <v>44713</v>
      </c>
      <c r="G21728" s="6" t="str">
        <f>TEXT(datatable[[#This Row],[дата]],"ММ")</f>
        <v>06</v>
      </c>
      <c r="H21728" s="8">
        <v>5.4756000000000009</v>
      </c>
      <c r="I21728" s="8">
        <v>1.7576000000000001</v>
      </c>
      <c r="J21728" s="8">
        <f>datatable[[#This Row],[продажи_]]-datatable[[#This Row],[себестоимость_]]</f>
        <v>3.7180000000000009</v>
      </c>
      <c r="L21728"/>
    </row>
    <row r="21729" spans="2:12" x14ac:dyDescent="0.4">
      <c r="B21729" s="5" t="s">
        <v>79</v>
      </c>
      <c r="C21729" s="5" t="s">
        <v>54</v>
      </c>
      <c r="D21729" s="5" t="s">
        <v>24</v>
      </c>
      <c r="E21729" s="5" t="s">
        <v>7</v>
      </c>
      <c r="F21729" s="6">
        <v>44743</v>
      </c>
      <c r="G21729" s="6" t="str">
        <f>TEXT(datatable[[#This Row],[дата]],"ММ")</f>
        <v>07</v>
      </c>
      <c r="H21729" s="8">
        <v>3.2760000000000002</v>
      </c>
      <c r="I21729" s="8">
        <v>0.99839999999999995</v>
      </c>
      <c r="J21729" s="8">
        <f>datatable[[#This Row],[продажи_]]-datatable[[#This Row],[себестоимость_]]</f>
        <v>2.2776000000000005</v>
      </c>
      <c r="L21729"/>
    </row>
    <row r="21730" spans="2:12" x14ac:dyDescent="0.4">
      <c r="B21730" s="5" t="s">
        <v>79</v>
      </c>
      <c r="C21730" s="5" t="s">
        <v>54</v>
      </c>
      <c r="D21730" s="5" t="s">
        <v>24</v>
      </c>
      <c r="E21730" s="5" t="s">
        <v>7</v>
      </c>
      <c r="F21730" s="6">
        <v>44774</v>
      </c>
      <c r="G21730" s="6" t="str">
        <f>TEXT(datatable[[#This Row],[дата]],"ММ")</f>
        <v>08</v>
      </c>
      <c r="H21730" s="8">
        <v>3.2993999999999999</v>
      </c>
      <c r="I21730" s="8">
        <v>0.94769999999999999</v>
      </c>
      <c r="J21730" s="8">
        <f>datatable[[#This Row],[продажи_]]-datatable[[#This Row],[себестоимость_]]</f>
        <v>2.3517000000000001</v>
      </c>
      <c r="L21730"/>
    </row>
    <row r="21731" spans="2:12" x14ac:dyDescent="0.4">
      <c r="B21731" s="5" t="s">
        <v>79</v>
      </c>
      <c r="C21731" s="5" t="s">
        <v>54</v>
      </c>
      <c r="D21731" s="5" t="s">
        <v>24</v>
      </c>
      <c r="E21731" s="5" t="s">
        <v>7</v>
      </c>
      <c r="F21731" s="6">
        <v>44805</v>
      </c>
      <c r="G21731" s="6" t="str">
        <f>TEXT(datatable[[#This Row],[дата]],"ММ")</f>
        <v>09</v>
      </c>
      <c r="H21731" s="8">
        <v>3.6270000000000002</v>
      </c>
      <c r="I21731" s="8">
        <v>1.3390000000000002</v>
      </c>
      <c r="J21731" s="8">
        <f>datatable[[#This Row],[продажи_]]-datatable[[#This Row],[себестоимость_]]</f>
        <v>2.2880000000000003</v>
      </c>
      <c r="L21731"/>
    </row>
    <row r="21732" spans="2:12" x14ac:dyDescent="0.4">
      <c r="B21732" s="5" t="s">
        <v>79</v>
      </c>
      <c r="C21732" s="5" t="s">
        <v>54</v>
      </c>
      <c r="D21732" s="5" t="s">
        <v>24</v>
      </c>
      <c r="E21732" s="5" t="s">
        <v>7</v>
      </c>
      <c r="F21732" s="6">
        <v>44835</v>
      </c>
      <c r="G21732" s="6" t="str">
        <f>TEXT(datatable[[#This Row],[дата]],"ММ")</f>
        <v>10</v>
      </c>
      <c r="H21732" s="8">
        <v>5.6783999999999999</v>
      </c>
      <c r="I21732" s="8">
        <v>1.8382000000000001</v>
      </c>
      <c r="J21732" s="8">
        <f>datatable[[#This Row],[продажи_]]-datatable[[#This Row],[себестоимость_]]</f>
        <v>3.8401999999999998</v>
      </c>
      <c r="L21732"/>
    </row>
    <row r="21733" spans="2:12" x14ac:dyDescent="0.4">
      <c r="B21733" s="5" t="s">
        <v>79</v>
      </c>
      <c r="C21733" s="5" t="s">
        <v>54</v>
      </c>
      <c r="D21733" s="5" t="s">
        <v>24</v>
      </c>
      <c r="E21733" s="5" t="s">
        <v>7</v>
      </c>
      <c r="F21733" s="6">
        <v>44866</v>
      </c>
      <c r="G21733" s="6" t="str">
        <f>TEXT(datatable[[#This Row],[дата]],"ММ")</f>
        <v>11</v>
      </c>
      <c r="H21733" s="8">
        <v>5.5263000000000009</v>
      </c>
      <c r="I21733" s="8">
        <v>2.028</v>
      </c>
      <c r="J21733" s="8">
        <f>datatable[[#This Row],[продажи_]]-datatable[[#This Row],[себестоимость_]]</f>
        <v>3.4983000000000009</v>
      </c>
      <c r="L21733"/>
    </row>
    <row r="21734" spans="2:12" x14ac:dyDescent="0.4">
      <c r="B21734" s="5" t="s">
        <v>79</v>
      </c>
      <c r="C21734" s="5" t="s">
        <v>54</v>
      </c>
      <c r="D21734" s="5" t="s">
        <v>24</v>
      </c>
      <c r="E21734" s="5" t="s">
        <v>7</v>
      </c>
      <c r="F21734" s="6">
        <v>44896</v>
      </c>
      <c r="G21734" s="6" t="str">
        <f>TEXT(datatable[[#This Row],[дата]],"ММ")</f>
        <v>12</v>
      </c>
      <c r="H21734" s="8">
        <v>4.8671999999999995</v>
      </c>
      <c r="I21734" s="8">
        <v>1.3728</v>
      </c>
      <c r="J21734" s="8">
        <f>datatable[[#This Row],[продажи_]]-datatable[[#This Row],[себестоимость_]]</f>
        <v>3.4943999999999997</v>
      </c>
      <c r="L21734"/>
    </row>
    <row r="21735" spans="2:12" x14ac:dyDescent="0.4">
      <c r="B21735" s="5" t="s">
        <v>79</v>
      </c>
      <c r="C21735" s="5" t="s">
        <v>54</v>
      </c>
      <c r="D21735" s="5" t="s">
        <v>24</v>
      </c>
      <c r="E21735" s="5" t="s">
        <v>7</v>
      </c>
      <c r="F21735" s="6">
        <v>44562</v>
      </c>
      <c r="G21735" s="6" t="str">
        <f>TEXT(datatable[[#This Row],[дата]],"ММ")</f>
        <v>01</v>
      </c>
      <c r="H21735" s="8">
        <v>1.5444000000000002</v>
      </c>
      <c r="I21735" s="8">
        <v>0.69119999999999993</v>
      </c>
      <c r="J21735" s="8">
        <f>datatable[[#This Row],[продажи_]]-datatable[[#This Row],[себестоимость_]]</f>
        <v>0.85320000000000029</v>
      </c>
      <c r="L21735"/>
    </row>
    <row r="21736" spans="2:12" x14ac:dyDescent="0.4">
      <c r="B21736" s="5" t="s">
        <v>79</v>
      </c>
      <c r="C21736" s="5" t="s">
        <v>54</v>
      </c>
      <c r="D21736" s="5" t="s">
        <v>24</v>
      </c>
      <c r="E21736" s="5" t="s">
        <v>7</v>
      </c>
      <c r="F21736" s="6">
        <v>44593</v>
      </c>
      <c r="G21736" s="6" t="str">
        <f>TEXT(datatable[[#This Row],[дата]],"ММ")</f>
        <v>02</v>
      </c>
      <c r="H21736" s="8">
        <v>3.1395</v>
      </c>
      <c r="I21736" s="8">
        <v>0.95200000000000007</v>
      </c>
      <c r="J21736" s="8">
        <f>datatable[[#This Row],[продажи_]]-datatable[[#This Row],[себестоимость_]]</f>
        <v>2.1875</v>
      </c>
      <c r="L21736"/>
    </row>
    <row r="21737" spans="2:12" x14ac:dyDescent="0.4">
      <c r="B21737" s="5" t="s">
        <v>79</v>
      </c>
      <c r="C21737" s="5" t="s">
        <v>54</v>
      </c>
      <c r="D21737" s="5" t="s">
        <v>24</v>
      </c>
      <c r="E21737" s="5" t="s">
        <v>7</v>
      </c>
      <c r="F21737" s="6">
        <v>44621</v>
      </c>
      <c r="G21737" s="6" t="str">
        <f>TEXT(datatable[[#This Row],[дата]],"ММ")</f>
        <v>03</v>
      </c>
      <c r="H21737" s="8">
        <v>3.2760000000000002</v>
      </c>
      <c r="I21737" s="8">
        <v>1.4336000000000002</v>
      </c>
      <c r="J21737" s="8">
        <f>datatable[[#This Row],[продажи_]]-datatable[[#This Row],[себестоимость_]]</f>
        <v>1.8424</v>
      </c>
      <c r="L21737"/>
    </row>
    <row r="21738" spans="2:12" x14ac:dyDescent="0.4">
      <c r="B21738" s="5" t="s">
        <v>79</v>
      </c>
      <c r="C21738" s="5" t="s">
        <v>54</v>
      </c>
      <c r="D21738" s="5" t="s">
        <v>24</v>
      </c>
      <c r="E21738" s="5" t="s">
        <v>7</v>
      </c>
      <c r="F21738" s="6">
        <v>44652</v>
      </c>
      <c r="G21738" s="6" t="str">
        <f>TEXT(datatable[[#This Row],[дата]],"ММ")</f>
        <v>04</v>
      </c>
      <c r="H21738" s="8">
        <v>3.0030000000000001</v>
      </c>
      <c r="I21738" s="8">
        <v>0.98560000000000014</v>
      </c>
      <c r="J21738" s="8">
        <f>datatable[[#This Row],[продажи_]]-datatable[[#This Row],[себестоимость_]]</f>
        <v>2.0173999999999999</v>
      </c>
      <c r="L21738"/>
    </row>
    <row r="21739" spans="2:12" x14ac:dyDescent="0.4">
      <c r="B21739" s="5" t="s">
        <v>79</v>
      </c>
      <c r="C21739" s="5" t="s">
        <v>54</v>
      </c>
      <c r="D21739" s="5" t="s">
        <v>24</v>
      </c>
      <c r="E21739" s="5" t="s">
        <v>7</v>
      </c>
      <c r="F21739" s="6">
        <v>44682</v>
      </c>
      <c r="G21739" s="6" t="str">
        <f>TEXT(datatable[[#This Row],[дата]],"ММ")</f>
        <v>05</v>
      </c>
      <c r="H21739" s="8">
        <v>2.4102000000000001</v>
      </c>
      <c r="I21739" s="8">
        <v>0.88319999999999999</v>
      </c>
      <c r="J21739" s="8">
        <f>datatable[[#This Row],[продажи_]]-datatable[[#This Row],[себестоимость_]]</f>
        <v>1.5270000000000001</v>
      </c>
      <c r="L21739"/>
    </row>
    <row r="21740" spans="2:12" x14ac:dyDescent="0.4">
      <c r="B21740" s="5" t="s">
        <v>79</v>
      </c>
      <c r="C21740" s="5" t="s">
        <v>54</v>
      </c>
      <c r="D21740" s="5" t="s">
        <v>24</v>
      </c>
      <c r="E21740" s="5" t="s">
        <v>7</v>
      </c>
      <c r="F21740" s="6">
        <v>44713</v>
      </c>
      <c r="G21740" s="6" t="str">
        <f>TEXT(datatable[[#This Row],[дата]],"ММ")</f>
        <v>06</v>
      </c>
      <c r="H21740" s="8">
        <v>3.0420000000000003</v>
      </c>
      <c r="I21740" s="8">
        <v>0.90480000000000005</v>
      </c>
      <c r="J21740" s="8">
        <f>datatable[[#This Row],[продажи_]]-datatable[[#This Row],[себестоимость_]]</f>
        <v>2.1372</v>
      </c>
      <c r="L21740"/>
    </row>
    <row r="21741" spans="2:12" x14ac:dyDescent="0.4">
      <c r="B21741" s="5" t="s">
        <v>79</v>
      </c>
      <c r="C21741" s="5" t="s">
        <v>54</v>
      </c>
      <c r="D21741" s="5" t="s">
        <v>24</v>
      </c>
      <c r="E21741" s="5" t="s">
        <v>7</v>
      </c>
      <c r="F21741" s="6">
        <v>44743</v>
      </c>
      <c r="G21741" s="6" t="str">
        <f>TEXT(datatable[[#This Row],[дата]],"ММ")</f>
        <v>07</v>
      </c>
      <c r="H21741" s="8">
        <v>1.5132000000000001</v>
      </c>
      <c r="I21741" s="8">
        <v>0.67200000000000004</v>
      </c>
      <c r="J21741" s="8">
        <f>datatable[[#This Row],[продажи_]]-datatable[[#This Row],[себестоимость_]]</f>
        <v>0.84120000000000006</v>
      </c>
      <c r="L21741"/>
    </row>
    <row r="21742" spans="2:12" x14ac:dyDescent="0.4">
      <c r="B21742" s="5" t="s">
        <v>79</v>
      </c>
      <c r="C21742" s="5" t="s">
        <v>54</v>
      </c>
      <c r="D21742" s="5" t="s">
        <v>24</v>
      </c>
      <c r="E21742" s="5" t="s">
        <v>7</v>
      </c>
      <c r="F21742" s="6">
        <v>44774</v>
      </c>
      <c r="G21742" s="6" t="str">
        <f>TEXT(datatable[[#This Row],[дата]],"ММ")</f>
        <v>08</v>
      </c>
      <c r="H21742" s="8">
        <v>1.4742</v>
      </c>
      <c r="I21742" s="8">
        <v>0.83519999999999994</v>
      </c>
      <c r="J21742" s="8">
        <f>datatable[[#This Row],[продажи_]]-datatable[[#This Row],[себестоимость_]]</f>
        <v>0.63900000000000001</v>
      </c>
      <c r="L21742"/>
    </row>
    <row r="21743" spans="2:12" x14ac:dyDescent="0.4">
      <c r="B21743" s="5" t="s">
        <v>79</v>
      </c>
      <c r="C21743" s="5" t="s">
        <v>54</v>
      </c>
      <c r="D21743" s="5" t="s">
        <v>24</v>
      </c>
      <c r="E21743" s="5" t="s">
        <v>7</v>
      </c>
      <c r="F21743" s="6">
        <v>44805</v>
      </c>
      <c r="G21743" s="6" t="str">
        <f>TEXT(datatable[[#This Row],[дата]],"ММ")</f>
        <v>09</v>
      </c>
      <c r="H21743" s="8">
        <v>1.6379999999999999</v>
      </c>
      <c r="I21743" s="8">
        <v>0.68800000000000006</v>
      </c>
      <c r="J21743" s="8">
        <f>datatable[[#This Row],[продажи_]]-datatable[[#This Row],[себестоимость_]]</f>
        <v>0.94999999999999984</v>
      </c>
      <c r="L21743"/>
    </row>
    <row r="21744" spans="2:12" x14ac:dyDescent="0.4">
      <c r="B21744" s="5" t="s">
        <v>79</v>
      </c>
      <c r="C21744" s="5" t="s">
        <v>54</v>
      </c>
      <c r="D21744" s="5" t="s">
        <v>24</v>
      </c>
      <c r="E21744" s="5" t="s">
        <v>7</v>
      </c>
      <c r="F21744" s="6">
        <v>44835</v>
      </c>
      <c r="G21744" s="6" t="str">
        <f>TEXT(datatable[[#This Row],[дата]],"ММ")</f>
        <v>10</v>
      </c>
      <c r="H21744" s="8">
        <v>2.8391999999999999</v>
      </c>
      <c r="I21744" s="8">
        <v>1.1760000000000002</v>
      </c>
      <c r="J21744" s="8">
        <f>datatable[[#This Row],[продажи_]]-datatable[[#This Row],[себестоимость_]]</f>
        <v>1.6631999999999998</v>
      </c>
      <c r="L21744"/>
    </row>
    <row r="21745" spans="2:12" x14ac:dyDescent="0.4">
      <c r="B21745" s="5" t="s">
        <v>79</v>
      </c>
      <c r="C21745" s="5" t="s">
        <v>54</v>
      </c>
      <c r="D21745" s="5" t="s">
        <v>24</v>
      </c>
      <c r="E21745" s="5" t="s">
        <v>7</v>
      </c>
      <c r="F21745" s="6">
        <v>44866</v>
      </c>
      <c r="G21745" s="6" t="str">
        <f>TEXT(datatable[[#This Row],[дата]],"ММ")</f>
        <v>11</v>
      </c>
      <c r="H21745" s="8">
        <v>2.1547499999999999</v>
      </c>
      <c r="I21745" s="8">
        <v>1.0087999999999999</v>
      </c>
      <c r="J21745" s="8">
        <f>datatable[[#This Row],[продажи_]]-datatable[[#This Row],[себестоимость_]]</f>
        <v>1.14595</v>
      </c>
      <c r="L21745"/>
    </row>
    <row r="21746" spans="2:12" x14ac:dyDescent="0.4">
      <c r="B21746" s="5" t="s">
        <v>79</v>
      </c>
      <c r="C21746" s="5" t="s">
        <v>54</v>
      </c>
      <c r="D21746" s="5" t="s">
        <v>24</v>
      </c>
      <c r="E21746" s="5" t="s">
        <v>7</v>
      </c>
      <c r="F21746" s="6">
        <v>44896</v>
      </c>
      <c r="G21746" s="6" t="str">
        <f>TEXT(datatable[[#This Row],[дата]],"ММ")</f>
        <v>12</v>
      </c>
      <c r="H21746" s="8">
        <v>2.6909999999999998</v>
      </c>
      <c r="I21746" s="8">
        <v>1.0464</v>
      </c>
      <c r="J21746" s="8">
        <f>datatable[[#This Row],[продажи_]]-datatable[[#This Row],[себестоимость_]]</f>
        <v>1.6445999999999998</v>
      </c>
      <c r="L21746"/>
    </row>
    <row r="21747" spans="2:12" x14ac:dyDescent="0.4">
      <c r="B21747" s="5" t="s">
        <v>65</v>
      </c>
      <c r="C21747" s="5" t="s">
        <v>58</v>
      </c>
      <c r="D21747" s="5" t="s">
        <v>32</v>
      </c>
      <c r="E21747" s="5" t="s">
        <v>60</v>
      </c>
      <c r="F21747" s="6">
        <v>44562</v>
      </c>
      <c r="G21747" s="6" t="str">
        <f>TEXT(datatable[[#This Row],[дата]],"ММ")</f>
        <v>01</v>
      </c>
      <c r="H21747" s="8">
        <v>49.762800000000006</v>
      </c>
      <c r="I21747" s="8">
        <v>22.9437</v>
      </c>
      <c r="J21747" s="8">
        <f>datatable[[#This Row],[продажи_]]-datatable[[#This Row],[себестоимость_]]</f>
        <v>26.819100000000006</v>
      </c>
      <c r="L21747"/>
    </row>
    <row r="21748" spans="2:12" x14ac:dyDescent="0.4">
      <c r="B21748" s="5" t="s">
        <v>65</v>
      </c>
      <c r="C21748" s="5" t="s">
        <v>58</v>
      </c>
      <c r="D21748" s="5" t="s">
        <v>32</v>
      </c>
      <c r="E21748" s="5" t="s">
        <v>60</v>
      </c>
      <c r="F21748" s="6">
        <v>44593</v>
      </c>
      <c r="G21748" s="6" t="str">
        <f>TEXT(datatable[[#This Row],[дата]],"ММ")</f>
        <v>02</v>
      </c>
      <c r="H21748" s="8">
        <v>84.981400000000008</v>
      </c>
      <c r="I21748" s="8">
        <v>38.0471</v>
      </c>
      <c r="J21748" s="8">
        <f>datatable[[#This Row],[продажи_]]-datatable[[#This Row],[себестоимость_]]</f>
        <v>46.934300000000007</v>
      </c>
      <c r="L21748"/>
    </row>
    <row r="21749" spans="2:12" x14ac:dyDescent="0.4">
      <c r="B21749" s="5" t="s">
        <v>65</v>
      </c>
      <c r="C21749" s="5" t="s">
        <v>58</v>
      </c>
      <c r="D21749" s="5" t="s">
        <v>32</v>
      </c>
      <c r="E21749" s="5" t="s">
        <v>60</v>
      </c>
      <c r="F21749" s="6">
        <v>44621</v>
      </c>
      <c r="G21749" s="6" t="str">
        <f>TEXT(datatable[[#This Row],[дата]],"ММ")</f>
        <v>03</v>
      </c>
      <c r="H21749" s="8">
        <v>82.697599999999994</v>
      </c>
      <c r="I21749" s="8">
        <v>42.32800000000001</v>
      </c>
      <c r="J21749" s="8">
        <f>datatable[[#This Row],[продажи_]]-datatable[[#This Row],[себестоимость_]]</f>
        <v>40.369599999999984</v>
      </c>
      <c r="L21749"/>
    </row>
    <row r="21750" spans="2:12" x14ac:dyDescent="0.4">
      <c r="B21750" s="5" t="s">
        <v>65</v>
      </c>
      <c r="C21750" s="5" t="s">
        <v>58</v>
      </c>
      <c r="D21750" s="5" t="s">
        <v>32</v>
      </c>
      <c r="E21750" s="5" t="s">
        <v>60</v>
      </c>
      <c r="F21750" s="6">
        <v>44652</v>
      </c>
      <c r="G21750" s="6" t="str">
        <f>TEXT(datatable[[#This Row],[дата]],"ММ")</f>
        <v>04</v>
      </c>
      <c r="H21750" s="8">
        <v>86.664200000000008</v>
      </c>
      <c r="I21750" s="8">
        <v>36.700300000000006</v>
      </c>
      <c r="J21750" s="8">
        <f>datatable[[#This Row],[продажи_]]-datatable[[#This Row],[себестоимость_]]</f>
        <v>49.963900000000002</v>
      </c>
      <c r="L21750"/>
    </row>
    <row r="21751" spans="2:12" x14ac:dyDescent="0.4">
      <c r="B21751" s="5" t="s">
        <v>65</v>
      </c>
      <c r="C21751" s="5" t="s">
        <v>58</v>
      </c>
      <c r="D21751" s="5" t="s">
        <v>32</v>
      </c>
      <c r="E21751" s="5" t="s">
        <v>60</v>
      </c>
      <c r="F21751" s="6">
        <v>44682</v>
      </c>
      <c r="G21751" s="6" t="str">
        <f>TEXT(datatable[[#This Row],[дата]],"ММ")</f>
        <v>05</v>
      </c>
      <c r="H21751" s="8">
        <v>75.726000000000013</v>
      </c>
      <c r="I21751" s="8">
        <v>31.457400000000003</v>
      </c>
      <c r="J21751" s="8">
        <f>datatable[[#This Row],[продажи_]]-datatable[[#This Row],[себестоимость_]]</f>
        <v>44.268600000000006</v>
      </c>
      <c r="L21751"/>
    </row>
    <row r="21752" spans="2:12" x14ac:dyDescent="0.4">
      <c r="B21752" s="5" t="s">
        <v>65</v>
      </c>
      <c r="C21752" s="5" t="s">
        <v>58</v>
      </c>
      <c r="D21752" s="5" t="s">
        <v>32</v>
      </c>
      <c r="E21752" s="5" t="s">
        <v>60</v>
      </c>
      <c r="F21752" s="6">
        <v>44713</v>
      </c>
      <c r="G21752" s="6" t="str">
        <f>TEXT(datatable[[#This Row],[дата]],"ММ")</f>
        <v>06</v>
      </c>
      <c r="H21752" s="8">
        <v>89.06819999999999</v>
      </c>
      <c r="I21752" s="8">
        <v>35.642099999999999</v>
      </c>
      <c r="J21752" s="8">
        <f>datatable[[#This Row],[продажи_]]-datatable[[#This Row],[себестоимость_]]</f>
        <v>53.426099999999991</v>
      </c>
      <c r="L21752"/>
    </row>
    <row r="21753" spans="2:12" x14ac:dyDescent="0.4">
      <c r="B21753" s="5" t="s">
        <v>65</v>
      </c>
      <c r="C21753" s="5" t="s">
        <v>58</v>
      </c>
      <c r="D21753" s="5" t="s">
        <v>32</v>
      </c>
      <c r="E21753" s="5" t="s">
        <v>60</v>
      </c>
      <c r="F21753" s="6">
        <v>44743</v>
      </c>
      <c r="G21753" s="6" t="str">
        <f>TEXT(datatable[[#This Row],[дата]],"ММ")</f>
        <v>07</v>
      </c>
      <c r="H21753" s="8">
        <v>38.944800000000001</v>
      </c>
      <c r="I21753" s="8">
        <v>21.741199999999999</v>
      </c>
      <c r="J21753" s="8">
        <f>datatable[[#This Row],[продажи_]]-datatable[[#This Row],[себестоимость_]]</f>
        <v>17.203600000000002</v>
      </c>
      <c r="L21753"/>
    </row>
    <row r="21754" spans="2:12" x14ac:dyDescent="0.4">
      <c r="B21754" s="5" t="s">
        <v>65</v>
      </c>
      <c r="C21754" s="5" t="s">
        <v>58</v>
      </c>
      <c r="D21754" s="5" t="s">
        <v>32</v>
      </c>
      <c r="E21754" s="5" t="s">
        <v>60</v>
      </c>
      <c r="F21754" s="6">
        <v>44774</v>
      </c>
      <c r="G21754" s="6" t="str">
        <f>TEXT(datatable[[#This Row],[дата]],"ММ")</f>
        <v>08</v>
      </c>
      <c r="H21754" s="8">
        <v>48.681000000000004</v>
      </c>
      <c r="I21754" s="8">
        <v>24.242400000000004</v>
      </c>
      <c r="J21754" s="8">
        <f>datatable[[#This Row],[продажи_]]-datatable[[#This Row],[себестоимость_]]</f>
        <v>24.438600000000001</v>
      </c>
      <c r="L21754"/>
    </row>
    <row r="21755" spans="2:12" x14ac:dyDescent="0.4">
      <c r="B21755" s="5" t="s">
        <v>65</v>
      </c>
      <c r="C21755" s="5" t="s">
        <v>58</v>
      </c>
      <c r="D21755" s="5" t="s">
        <v>32</v>
      </c>
      <c r="E21755" s="5" t="s">
        <v>60</v>
      </c>
      <c r="F21755" s="6">
        <v>44805</v>
      </c>
      <c r="G21755" s="6" t="str">
        <f>TEXT(datatable[[#This Row],[дата]],"ММ")</f>
        <v>09</v>
      </c>
      <c r="H21755" s="8">
        <v>72.12</v>
      </c>
      <c r="I21755" s="8">
        <v>23.568999999999999</v>
      </c>
      <c r="J21755" s="8">
        <f>datatable[[#This Row],[продажи_]]-datatable[[#This Row],[себестоимость_]]</f>
        <v>48.551000000000002</v>
      </c>
      <c r="L21755"/>
    </row>
    <row r="21756" spans="2:12" x14ac:dyDescent="0.4">
      <c r="B21756" s="5" t="s">
        <v>65</v>
      </c>
      <c r="C21756" s="5" t="s">
        <v>58</v>
      </c>
      <c r="D21756" s="5" t="s">
        <v>32</v>
      </c>
      <c r="E21756" s="5" t="s">
        <v>60</v>
      </c>
      <c r="F21756" s="6">
        <v>44835</v>
      </c>
      <c r="G21756" s="6" t="str">
        <f>TEXT(datatable[[#This Row],[дата]],"ММ")</f>
        <v>10</v>
      </c>
      <c r="H21756" s="8">
        <v>73.201800000000006</v>
      </c>
      <c r="I21756" s="8">
        <v>39.730600000000003</v>
      </c>
      <c r="J21756" s="8">
        <f>datatable[[#This Row],[продажи_]]-datatable[[#This Row],[себестоимость_]]</f>
        <v>33.471200000000003</v>
      </c>
      <c r="L21756"/>
    </row>
    <row r="21757" spans="2:12" x14ac:dyDescent="0.4">
      <c r="B21757" s="5" t="s">
        <v>65</v>
      </c>
      <c r="C21757" s="5" t="s">
        <v>58</v>
      </c>
      <c r="D21757" s="5" t="s">
        <v>32</v>
      </c>
      <c r="E21757" s="5" t="s">
        <v>60</v>
      </c>
      <c r="F21757" s="6">
        <v>44866</v>
      </c>
      <c r="G21757" s="6" t="str">
        <f>TEXT(datatable[[#This Row],[дата]],"ММ")</f>
        <v>11</v>
      </c>
      <c r="H21757" s="8">
        <v>82.036500000000004</v>
      </c>
      <c r="I21757" s="8">
        <v>25.324650000000002</v>
      </c>
      <c r="J21757" s="8">
        <f>datatable[[#This Row],[продажи_]]-datatable[[#This Row],[себестоимость_]]</f>
        <v>56.711849999999998</v>
      </c>
      <c r="L21757"/>
    </row>
    <row r="21758" spans="2:12" x14ac:dyDescent="0.4">
      <c r="B21758" s="5" t="s">
        <v>65</v>
      </c>
      <c r="C21758" s="5" t="s">
        <v>58</v>
      </c>
      <c r="D21758" s="5" t="s">
        <v>32</v>
      </c>
      <c r="E21758" s="5" t="s">
        <v>60</v>
      </c>
      <c r="F21758" s="6">
        <v>44896</v>
      </c>
      <c r="G21758" s="6" t="str">
        <f>TEXT(datatable[[#This Row],[дата]],"ММ")</f>
        <v>12</v>
      </c>
      <c r="H21758" s="8">
        <v>85.822800000000001</v>
      </c>
      <c r="I21758" s="8">
        <v>33.766199999999998</v>
      </c>
      <c r="J21758" s="8">
        <f>datatable[[#This Row],[продажи_]]-datatable[[#This Row],[себестоимость_]]</f>
        <v>52.056600000000003</v>
      </c>
      <c r="L21758"/>
    </row>
    <row r="21759" spans="2:12" x14ac:dyDescent="0.4">
      <c r="B21759" s="5" t="s">
        <v>65</v>
      </c>
      <c r="C21759" s="5" t="s">
        <v>58</v>
      </c>
      <c r="D21759" s="5" t="s">
        <v>14</v>
      </c>
      <c r="E21759" s="5" t="s">
        <v>8</v>
      </c>
      <c r="F21759" s="6">
        <v>44562</v>
      </c>
      <c r="G21759" s="6" t="str">
        <f>TEXT(datatable[[#This Row],[дата]],"ММ")</f>
        <v>01</v>
      </c>
      <c r="H21759" s="8">
        <v>20.87865</v>
      </c>
      <c r="I21759" s="8">
        <v>17.701200000000004</v>
      </c>
      <c r="J21759" s="8">
        <f>datatable[[#This Row],[продажи_]]-datatable[[#This Row],[себестоимость_]]</f>
        <v>3.1774499999999968</v>
      </c>
      <c r="L21759"/>
    </row>
    <row r="21760" spans="2:12" x14ac:dyDescent="0.4">
      <c r="B21760" s="5" t="s">
        <v>65</v>
      </c>
      <c r="C21760" s="5" t="s">
        <v>58</v>
      </c>
      <c r="D21760" s="5" t="s">
        <v>14</v>
      </c>
      <c r="E21760" s="5" t="s">
        <v>8</v>
      </c>
      <c r="F21760" s="6">
        <v>44593</v>
      </c>
      <c r="G21760" s="6" t="str">
        <f>TEXT(datatable[[#This Row],[дата]],"ММ")</f>
        <v>02</v>
      </c>
      <c r="H21760" s="8">
        <v>36.390900000000002</v>
      </c>
      <c r="I21760" s="8">
        <v>26.909399999999998</v>
      </c>
      <c r="J21760" s="8">
        <f>datatable[[#This Row],[продажи_]]-datatable[[#This Row],[себестоимость_]]</f>
        <v>9.481500000000004</v>
      </c>
      <c r="L21760"/>
    </row>
    <row r="21761" spans="2:12" x14ac:dyDescent="0.4">
      <c r="B21761" s="5" t="s">
        <v>65</v>
      </c>
      <c r="C21761" s="5" t="s">
        <v>58</v>
      </c>
      <c r="D21761" s="5" t="s">
        <v>14</v>
      </c>
      <c r="E21761" s="5" t="s">
        <v>8</v>
      </c>
      <c r="F21761" s="6">
        <v>44621</v>
      </c>
      <c r="G21761" s="6" t="str">
        <f>TEXT(datatable[[#This Row],[дата]],"ММ")</f>
        <v>03</v>
      </c>
      <c r="H21761" s="8">
        <v>40.247999999999998</v>
      </c>
      <c r="I21761" s="8">
        <v>37.548000000000002</v>
      </c>
      <c r="J21761" s="8">
        <f>datatable[[#This Row],[продажи_]]-datatable[[#This Row],[себестоимость_]]</f>
        <v>2.6999999999999957</v>
      </c>
      <c r="L21761"/>
    </row>
    <row r="21762" spans="2:12" x14ac:dyDescent="0.4">
      <c r="B21762" s="5" t="s">
        <v>65</v>
      </c>
      <c r="C21762" s="5" t="s">
        <v>58</v>
      </c>
      <c r="D21762" s="5" t="s">
        <v>14</v>
      </c>
      <c r="E21762" s="5" t="s">
        <v>8</v>
      </c>
      <c r="F21762" s="6">
        <v>44652</v>
      </c>
      <c r="G21762" s="6" t="str">
        <f>TEXT(datatable[[#This Row],[дата]],"ММ")</f>
        <v>04</v>
      </c>
      <c r="H21762" s="8">
        <v>40.303900000000006</v>
      </c>
      <c r="I21762" s="8">
        <v>25.970699999999997</v>
      </c>
      <c r="J21762" s="8">
        <f>datatable[[#This Row],[продажи_]]-datatable[[#This Row],[себестоимость_]]</f>
        <v>14.333200000000009</v>
      </c>
      <c r="L21762"/>
    </row>
    <row r="21763" spans="2:12" x14ac:dyDescent="0.4">
      <c r="B21763" s="5" t="s">
        <v>65</v>
      </c>
      <c r="C21763" s="5" t="s">
        <v>58</v>
      </c>
      <c r="D21763" s="5" t="s">
        <v>14</v>
      </c>
      <c r="E21763" s="5" t="s">
        <v>8</v>
      </c>
      <c r="F21763" s="6">
        <v>44682</v>
      </c>
      <c r="G21763" s="6" t="str">
        <f>TEXT(datatable[[#This Row],[дата]],"ММ")</f>
        <v>05</v>
      </c>
      <c r="H21763" s="8">
        <v>34.546199999999999</v>
      </c>
      <c r="I21763" s="8">
        <v>31.647599999999997</v>
      </c>
      <c r="J21763" s="8">
        <f>datatable[[#This Row],[продажи_]]-datatable[[#This Row],[себестоимость_]]</f>
        <v>2.8986000000000018</v>
      </c>
      <c r="L21763"/>
    </row>
    <row r="21764" spans="2:12" x14ac:dyDescent="0.4">
      <c r="B21764" s="5" t="s">
        <v>65</v>
      </c>
      <c r="C21764" s="5" t="s">
        <v>58</v>
      </c>
      <c r="D21764" s="5" t="s">
        <v>14</v>
      </c>
      <c r="E21764" s="5" t="s">
        <v>8</v>
      </c>
      <c r="F21764" s="6">
        <v>44713</v>
      </c>
      <c r="G21764" s="6" t="str">
        <f>TEXT(datatable[[#This Row],[дата]],"ММ")</f>
        <v>06</v>
      </c>
      <c r="H21764" s="8">
        <v>31.248100000000001</v>
      </c>
      <c r="I21764" s="8">
        <v>27.602249999999998</v>
      </c>
      <c r="J21764" s="8">
        <f>datatable[[#This Row],[продажи_]]-datatable[[#This Row],[себестоимость_]]</f>
        <v>3.6458500000000029</v>
      </c>
      <c r="L21764"/>
    </row>
    <row r="21765" spans="2:12" x14ac:dyDescent="0.4">
      <c r="B21765" s="5" t="s">
        <v>65</v>
      </c>
      <c r="C21765" s="5" t="s">
        <v>58</v>
      </c>
      <c r="D21765" s="5" t="s">
        <v>14</v>
      </c>
      <c r="E21765" s="5" t="s">
        <v>8</v>
      </c>
      <c r="F21765" s="6">
        <v>44743</v>
      </c>
      <c r="G21765" s="6" t="str">
        <f>TEXT(datatable[[#This Row],[дата]],"ММ")</f>
        <v>07</v>
      </c>
      <c r="H21765" s="8">
        <v>22.807199999999998</v>
      </c>
      <c r="I21765" s="8">
        <v>17.522399999999998</v>
      </c>
      <c r="J21765" s="8">
        <f>datatable[[#This Row],[продажи_]]-datatable[[#This Row],[себестоимость_]]</f>
        <v>5.2848000000000006</v>
      </c>
      <c r="L21765"/>
    </row>
    <row r="21766" spans="2:12" x14ac:dyDescent="0.4">
      <c r="B21766" s="5" t="s">
        <v>65</v>
      </c>
      <c r="C21766" s="5" t="s">
        <v>58</v>
      </c>
      <c r="D21766" s="5" t="s">
        <v>14</v>
      </c>
      <c r="E21766" s="5" t="s">
        <v>8</v>
      </c>
      <c r="F21766" s="6">
        <v>44774</v>
      </c>
      <c r="G21766" s="6" t="str">
        <f>TEXT(datatable[[#This Row],[дата]],"ММ")</f>
        <v>08</v>
      </c>
      <c r="H21766" s="8">
        <v>25.658100000000001</v>
      </c>
      <c r="I21766" s="8">
        <v>16.695450000000001</v>
      </c>
      <c r="J21766" s="8">
        <f>datatable[[#This Row],[продажи_]]-datatable[[#This Row],[себестоимость_]]</f>
        <v>8.96265</v>
      </c>
      <c r="L21766"/>
    </row>
    <row r="21767" spans="2:12" x14ac:dyDescent="0.4">
      <c r="B21767" s="5" t="s">
        <v>65</v>
      </c>
      <c r="C21767" s="5" t="s">
        <v>58</v>
      </c>
      <c r="D21767" s="5" t="s">
        <v>14</v>
      </c>
      <c r="E21767" s="5" t="s">
        <v>8</v>
      </c>
      <c r="F21767" s="6">
        <v>44805</v>
      </c>
      <c r="G21767" s="6" t="str">
        <f>TEXT(datatable[[#This Row],[дата]],"ММ")</f>
        <v>09</v>
      </c>
      <c r="H21767" s="8">
        <v>30.465500000000002</v>
      </c>
      <c r="I21767" s="8">
        <v>18.774000000000001</v>
      </c>
      <c r="J21767" s="8">
        <f>datatable[[#This Row],[продажи_]]-datatable[[#This Row],[себестоимость_]]</f>
        <v>11.691500000000001</v>
      </c>
      <c r="L21767"/>
    </row>
    <row r="21768" spans="2:12" x14ac:dyDescent="0.4">
      <c r="B21768" s="5" t="s">
        <v>65</v>
      </c>
      <c r="C21768" s="5" t="s">
        <v>58</v>
      </c>
      <c r="D21768" s="5" t="s">
        <v>14</v>
      </c>
      <c r="E21768" s="5" t="s">
        <v>8</v>
      </c>
      <c r="F21768" s="6">
        <v>44835</v>
      </c>
      <c r="G21768" s="6" t="str">
        <f>TEXT(datatable[[#This Row],[дата]],"ММ")</f>
        <v>10</v>
      </c>
      <c r="H21768" s="8">
        <v>44.216899999999995</v>
      </c>
      <c r="I21768" s="8">
        <v>32.541600000000003</v>
      </c>
      <c r="J21768" s="8">
        <f>datatable[[#This Row],[продажи_]]-datatable[[#This Row],[себестоимость_]]</f>
        <v>11.675299999999993</v>
      </c>
      <c r="L21768"/>
    </row>
    <row r="21769" spans="2:12" x14ac:dyDescent="0.4">
      <c r="B21769" s="5" t="s">
        <v>65</v>
      </c>
      <c r="C21769" s="5" t="s">
        <v>58</v>
      </c>
      <c r="D21769" s="5" t="s">
        <v>14</v>
      </c>
      <c r="E21769" s="5" t="s">
        <v>8</v>
      </c>
      <c r="F21769" s="6">
        <v>44866</v>
      </c>
      <c r="G21769" s="6" t="str">
        <f>TEXT(datatable[[#This Row],[дата]],"ММ")</f>
        <v>11</v>
      </c>
      <c r="H21769" s="8">
        <v>42.875299999999996</v>
      </c>
      <c r="I21769" s="8">
        <v>34.575449999999996</v>
      </c>
      <c r="J21769" s="8">
        <f>datatable[[#This Row],[продажи_]]-datatable[[#This Row],[себестоимость_]]</f>
        <v>8.2998499999999993</v>
      </c>
      <c r="L21769"/>
    </row>
    <row r="21770" spans="2:12" x14ac:dyDescent="0.4">
      <c r="B21770" s="5" t="s">
        <v>65</v>
      </c>
      <c r="C21770" s="5" t="s">
        <v>58</v>
      </c>
      <c r="D21770" s="5" t="s">
        <v>14</v>
      </c>
      <c r="E21770" s="5" t="s">
        <v>8</v>
      </c>
      <c r="F21770" s="6">
        <v>44896</v>
      </c>
      <c r="G21770" s="6" t="str">
        <f>TEXT(datatable[[#This Row],[дата]],"ММ")</f>
        <v>12</v>
      </c>
      <c r="H21770" s="8">
        <v>31.527599999999996</v>
      </c>
      <c r="I21770" s="8">
        <v>24.406200000000002</v>
      </c>
      <c r="J21770" s="8">
        <f>datatable[[#This Row],[продажи_]]-datatable[[#This Row],[себестоимость_]]</f>
        <v>7.1213999999999942</v>
      </c>
      <c r="L21770"/>
    </row>
    <row r="21771" spans="2:12" x14ac:dyDescent="0.4">
      <c r="B21771" s="5" t="s">
        <v>65</v>
      </c>
      <c r="C21771" s="5" t="s">
        <v>58</v>
      </c>
      <c r="D21771" s="5" t="s">
        <v>32</v>
      </c>
      <c r="E21771" s="5" t="s">
        <v>61</v>
      </c>
      <c r="F21771" s="6">
        <v>44562</v>
      </c>
      <c r="G21771" s="6" t="str">
        <f>TEXT(datatable[[#This Row],[дата]],"ММ")</f>
        <v>01</v>
      </c>
      <c r="H21771" s="8">
        <v>16.807499999999997</v>
      </c>
      <c r="I21771" s="8">
        <v>13.000500000000001</v>
      </c>
      <c r="J21771" s="8">
        <f>datatable[[#This Row],[продажи_]]-datatable[[#This Row],[себестоимость_]]</f>
        <v>3.8069999999999968</v>
      </c>
      <c r="L21771"/>
    </row>
    <row r="21772" spans="2:12" x14ac:dyDescent="0.4">
      <c r="B21772" s="5" t="s">
        <v>65</v>
      </c>
      <c r="C21772" s="5" t="s">
        <v>58</v>
      </c>
      <c r="D21772" s="5" t="s">
        <v>32</v>
      </c>
      <c r="E21772" s="5" t="s">
        <v>61</v>
      </c>
      <c r="F21772" s="6">
        <v>44593</v>
      </c>
      <c r="G21772" s="6" t="str">
        <f>TEXT(datatable[[#This Row],[дата]],"ММ")</f>
        <v>02</v>
      </c>
      <c r="H21772" s="8">
        <v>32.445</v>
      </c>
      <c r="I21772" s="8">
        <v>17.388000000000002</v>
      </c>
      <c r="J21772" s="8">
        <f>datatable[[#This Row],[продажи_]]-datatable[[#This Row],[себестоимость_]]</f>
        <v>15.056999999999999</v>
      </c>
      <c r="L21772"/>
    </row>
    <row r="21773" spans="2:12" x14ac:dyDescent="0.4">
      <c r="B21773" s="5" t="s">
        <v>65</v>
      </c>
      <c r="C21773" s="5" t="s">
        <v>58</v>
      </c>
      <c r="D21773" s="5" t="s">
        <v>32</v>
      </c>
      <c r="E21773" s="5" t="s">
        <v>61</v>
      </c>
      <c r="F21773" s="6">
        <v>44621</v>
      </c>
      <c r="G21773" s="6" t="str">
        <f>TEXT(datatable[[#This Row],[дата]],"ММ")</f>
        <v>03</v>
      </c>
      <c r="H21773" s="8">
        <v>42.839999999999996</v>
      </c>
      <c r="I21773" s="8">
        <v>20.736000000000001</v>
      </c>
      <c r="J21773" s="8">
        <f>datatable[[#This Row],[продажи_]]-datatable[[#This Row],[себестоимость_]]</f>
        <v>22.103999999999996</v>
      </c>
      <c r="L21773"/>
    </row>
    <row r="21774" spans="2:12" x14ac:dyDescent="0.4">
      <c r="B21774" s="5" t="s">
        <v>65</v>
      </c>
      <c r="C21774" s="5" t="s">
        <v>58</v>
      </c>
      <c r="D21774" s="5" t="s">
        <v>32</v>
      </c>
      <c r="E21774" s="5" t="s">
        <v>61</v>
      </c>
      <c r="F21774" s="6">
        <v>44652</v>
      </c>
      <c r="G21774" s="6" t="str">
        <f>TEXT(datatable[[#This Row],[дата]],"ММ")</f>
        <v>04</v>
      </c>
      <c r="H21774" s="8">
        <v>28.035</v>
      </c>
      <c r="I21774" s="8">
        <v>18.711000000000002</v>
      </c>
      <c r="J21774" s="8">
        <f>datatable[[#This Row],[продажи_]]-datatable[[#This Row],[себестоимость_]]</f>
        <v>9.3239999999999981</v>
      </c>
      <c r="L21774"/>
    </row>
    <row r="21775" spans="2:12" x14ac:dyDescent="0.4">
      <c r="B21775" s="5" t="s">
        <v>65</v>
      </c>
      <c r="C21775" s="5" t="s">
        <v>58</v>
      </c>
      <c r="D21775" s="5" t="s">
        <v>32</v>
      </c>
      <c r="E21775" s="5" t="s">
        <v>61</v>
      </c>
      <c r="F21775" s="6">
        <v>44682</v>
      </c>
      <c r="G21775" s="6" t="str">
        <f>TEXT(datatable[[#This Row],[дата]],"ММ")</f>
        <v>05</v>
      </c>
      <c r="H21775" s="8">
        <v>29.160000000000004</v>
      </c>
      <c r="I21775" s="8">
        <v>18.791999999999998</v>
      </c>
      <c r="J21775" s="8">
        <f>datatable[[#This Row],[продажи_]]-datatable[[#This Row],[себестоимость_]]</f>
        <v>10.368000000000006</v>
      </c>
      <c r="L21775"/>
    </row>
    <row r="21776" spans="2:12" x14ac:dyDescent="0.4">
      <c r="B21776" s="5" t="s">
        <v>65</v>
      </c>
      <c r="C21776" s="5" t="s">
        <v>58</v>
      </c>
      <c r="D21776" s="5" t="s">
        <v>32</v>
      </c>
      <c r="E21776" s="5" t="s">
        <v>61</v>
      </c>
      <c r="F21776" s="6">
        <v>44713</v>
      </c>
      <c r="G21776" s="6" t="str">
        <f>TEXT(datatable[[#This Row],[дата]],"ММ")</f>
        <v>06</v>
      </c>
      <c r="H21776" s="8">
        <v>23.692500000000003</v>
      </c>
      <c r="I21776" s="8">
        <v>17.374500000000001</v>
      </c>
      <c r="J21776" s="8">
        <f>datatable[[#This Row],[продажи_]]-datatable[[#This Row],[себестоимость_]]</f>
        <v>6.3180000000000014</v>
      </c>
      <c r="L21776"/>
    </row>
    <row r="21777" spans="2:12" x14ac:dyDescent="0.4">
      <c r="B21777" s="5" t="s">
        <v>65</v>
      </c>
      <c r="C21777" s="5" t="s">
        <v>58</v>
      </c>
      <c r="D21777" s="5" t="s">
        <v>32</v>
      </c>
      <c r="E21777" s="5" t="s">
        <v>61</v>
      </c>
      <c r="F21777" s="6">
        <v>44743</v>
      </c>
      <c r="G21777" s="6" t="str">
        <f>TEXT(datatable[[#This Row],[дата]],"ММ")</f>
        <v>07</v>
      </c>
      <c r="H21777" s="8">
        <v>18.900000000000002</v>
      </c>
      <c r="I21777" s="8">
        <v>12.744</v>
      </c>
      <c r="J21777" s="8">
        <f>datatable[[#This Row],[продажи_]]-datatable[[#This Row],[себестоимость_]]</f>
        <v>6.1560000000000024</v>
      </c>
      <c r="L21777"/>
    </row>
    <row r="21778" spans="2:12" x14ac:dyDescent="0.4">
      <c r="B21778" s="5" t="s">
        <v>65</v>
      </c>
      <c r="C21778" s="5" t="s">
        <v>58</v>
      </c>
      <c r="D21778" s="5" t="s">
        <v>32</v>
      </c>
      <c r="E21778" s="5" t="s">
        <v>61</v>
      </c>
      <c r="F21778" s="6">
        <v>44774</v>
      </c>
      <c r="G21778" s="6" t="str">
        <f>TEXT(datatable[[#This Row],[дата]],"ММ")</f>
        <v>08</v>
      </c>
      <c r="H21778" s="8">
        <v>23.49</v>
      </c>
      <c r="I21778" s="8">
        <v>13.000500000000001</v>
      </c>
      <c r="J21778" s="8">
        <f>datatable[[#This Row],[продажи_]]-datatable[[#This Row],[себестоимость_]]</f>
        <v>10.489499999999998</v>
      </c>
      <c r="L21778"/>
    </row>
    <row r="21779" spans="2:12" x14ac:dyDescent="0.4">
      <c r="B21779" s="5" t="s">
        <v>65</v>
      </c>
      <c r="C21779" s="5" t="s">
        <v>58</v>
      </c>
      <c r="D21779" s="5" t="s">
        <v>32</v>
      </c>
      <c r="E21779" s="5" t="s">
        <v>61</v>
      </c>
      <c r="F21779" s="6">
        <v>44805</v>
      </c>
      <c r="G21779" s="6" t="str">
        <f>TEXT(datatable[[#This Row],[дата]],"ММ")</f>
        <v>09</v>
      </c>
      <c r="H21779" s="8">
        <v>26.324999999999999</v>
      </c>
      <c r="I21779" s="8">
        <v>16.2</v>
      </c>
      <c r="J21779" s="8">
        <f>datatable[[#This Row],[продажи_]]-datatable[[#This Row],[себестоимость_]]</f>
        <v>10.125</v>
      </c>
      <c r="L21779"/>
    </row>
    <row r="21780" spans="2:12" x14ac:dyDescent="0.4">
      <c r="B21780" s="5" t="s">
        <v>65</v>
      </c>
      <c r="C21780" s="5" t="s">
        <v>58</v>
      </c>
      <c r="D21780" s="5" t="s">
        <v>32</v>
      </c>
      <c r="E21780" s="5" t="s">
        <v>61</v>
      </c>
      <c r="F21780" s="6">
        <v>44835</v>
      </c>
      <c r="G21780" s="6" t="str">
        <f>TEXT(datatable[[#This Row],[дата]],"ММ")</f>
        <v>10</v>
      </c>
      <c r="H21780" s="8">
        <v>29.61</v>
      </c>
      <c r="I21780" s="8">
        <v>19.278000000000002</v>
      </c>
      <c r="J21780" s="8">
        <f>datatable[[#This Row],[продажи_]]-datatable[[#This Row],[себестоимость_]]</f>
        <v>10.331999999999997</v>
      </c>
      <c r="L21780"/>
    </row>
    <row r="21781" spans="2:12" x14ac:dyDescent="0.4">
      <c r="B21781" s="5" t="s">
        <v>65</v>
      </c>
      <c r="C21781" s="5" t="s">
        <v>58</v>
      </c>
      <c r="D21781" s="5" t="s">
        <v>32</v>
      </c>
      <c r="E21781" s="5" t="s">
        <v>61</v>
      </c>
      <c r="F21781" s="6">
        <v>44866</v>
      </c>
      <c r="G21781" s="6" t="str">
        <f>TEXT(datatable[[#This Row],[дата]],"ММ")</f>
        <v>11</v>
      </c>
      <c r="H21781" s="8">
        <v>34.222499999999997</v>
      </c>
      <c r="I21781" s="8">
        <v>20.182500000000001</v>
      </c>
      <c r="J21781" s="8">
        <f>datatable[[#This Row],[продажи_]]-datatable[[#This Row],[себестоимость_]]</f>
        <v>14.039999999999996</v>
      </c>
      <c r="L21781"/>
    </row>
    <row r="21782" spans="2:12" x14ac:dyDescent="0.4">
      <c r="B21782" s="5" t="s">
        <v>65</v>
      </c>
      <c r="C21782" s="5" t="s">
        <v>58</v>
      </c>
      <c r="D21782" s="5" t="s">
        <v>32</v>
      </c>
      <c r="E21782" s="5" t="s">
        <v>61</v>
      </c>
      <c r="F21782" s="6">
        <v>44896</v>
      </c>
      <c r="G21782" s="6" t="str">
        <f>TEXT(datatable[[#This Row],[дата]],"ММ")</f>
        <v>12</v>
      </c>
      <c r="H21782" s="8">
        <v>31.319999999999997</v>
      </c>
      <c r="I21782" s="8">
        <v>16.2</v>
      </c>
      <c r="J21782" s="8">
        <f>datatable[[#This Row],[продажи_]]-datatable[[#This Row],[себестоимость_]]</f>
        <v>15.119999999999997</v>
      </c>
      <c r="L21782"/>
    </row>
    <row r="21783" spans="2:12" x14ac:dyDescent="0.4">
      <c r="B21783" s="5" t="s">
        <v>65</v>
      </c>
      <c r="C21783" s="5" t="s">
        <v>58</v>
      </c>
      <c r="D21783" s="5" t="s">
        <v>32</v>
      </c>
      <c r="E21783" s="5" t="s">
        <v>62</v>
      </c>
      <c r="F21783" s="6">
        <v>44562</v>
      </c>
      <c r="G21783" s="6" t="str">
        <f>TEXT(datatable[[#This Row],[дата]],"ММ")</f>
        <v>01</v>
      </c>
      <c r="H21783" s="8">
        <v>53.545049999999989</v>
      </c>
      <c r="I21783" s="8">
        <v>27.097200000000001</v>
      </c>
      <c r="J21783" s="8">
        <f>datatable[[#This Row],[продажи_]]-datatable[[#This Row],[себестоимость_]]</f>
        <v>26.447849999999988</v>
      </c>
      <c r="L21783"/>
    </row>
    <row r="21784" spans="2:12" x14ac:dyDescent="0.4">
      <c r="B21784" s="5" t="s">
        <v>65</v>
      </c>
      <c r="C21784" s="5" t="s">
        <v>58</v>
      </c>
      <c r="D21784" s="5" t="s">
        <v>32</v>
      </c>
      <c r="E21784" s="5" t="s">
        <v>62</v>
      </c>
      <c r="F21784" s="6">
        <v>44593</v>
      </c>
      <c r="G21784" s="6" t="str">
        <f>TEXT(datatable[[#This Row],[дата]],"ММ")</f>
        <v>02</v>
      </c>
      <c r="H21784" s="8">
        <v>83.292299999999997</v>
      </c>
      <c r="I21784" s="8">
        <v>38.503500000000003</v>
      </c>
      <c r="J21784" s="8">
        <f>datatable[[#This Row],[продажи_]]-datatable[[#This Row],[себестоимость_]]</f>
        <v>44.788799999999995</v>
      </c>
      <c r="L21784"/>
    </row>
    <row r="21785" spans="2:12" x14ac:dyDescent="0.4">
      <c r="B21785" s="5" t="s">
        <v>65</v>
      </c>
      <c r="C21785" s="5" t="s">
        <v>58</v>
      </c>
      <c r="D21785" s="5" t="s">
        <v>32</v>
      </c>
      <c r="E21785" s="5" t="s">
        <v>62</v>
      </c>
      <c r="F21785" s="6">
        <v>44621</v>
      </c>
      <c r="G21785" s="6" t="str">
        <f>TEXT(datatable[[#This Row],[дата]],"ММ")</f>
        <v>03</v>
      </c>
      <c r="H21785" s="8">
        <v>79.185599999999994</v>
      </c>
      <c r="I21785" s="8">
        <v>45.8568</v>
      </c>
      <c r="J21785" s="8">
        <f>datatable[[#This Row],[продажи_]]-datatable[[#This Row],[себестоимость_]]</f>
        <v>33.328799999999994</v>
      </c>
      <c r="L21785"/>
    </row>
    <row r="21786" spans="2:12" x14ac:dyDescent="0.4">
      <c r="B21786" s="5" t="s">
        <v>65</v>
      </c>
      <c r="C21786" s="5" t="s">
        <v>58</v>
      </c>
      <c r="D21786" s="5" t="s">
        <v>32</v>
      </c>
      <c r="E21786" s="5" t="s">
        <v>62</v>
      </c>
      <c r="F21786" s="6">
        <v>44652</v>
      </c>
      <c r="G21786" s="6" t="str">
        <f>TEXT(datatable[[#This Row],[дата]],"ММ")</f>
        <v>04</v>
      </c>
      <c r="H21786" s="8">
        <v>78.132600000000011</v>
      </c>
      <c r="I21786" s="8">
        <v>37.287600000000005</v>
      </c>
      <c r="J21786" s="8">
        <f>datatable[[#This Row],[продажи_]]-datatable[[#This Row],[себестоимость_]]</f>
        <v>40.845000000000006</v>
      </c>
      <c r="L21786"/>
    </row>
    <row r="21787" spans="2:12" x14ac:dyDescent="0.4">
      <c r="B21787" s="5" t="s">
        <v>65</v>
      </c>
      <c r="C21787" s="5" t="s">
        <v>58</v>
      </c>
      <c r="D21787" s="5" t="s">
        <v>32</v>
      </c>
      <c r="E21787" s="5" t="s">
        <v>62</v>
      </c>
      <c r="F21787" s="6">
        <v>44682</v>
      </c>
      <c r="G21787" s="6" t="str">
        <f>TEXT(datatable[[#This Row],[дата]],"ММ")</f>
        <v>05</v>
      </c>
      <c r="H21787" s="8">
        <v>72.025199999999998</v>
      </c>
      <c r="I21787" s="8">
        <v>28.486799999999999</v>
      </c>
      <c r="J21787" s="8">
        <f>datatable[[#This Row],[продажи_]]-datatable[[#This Row],[себестоимость_]]</f>
        <v>43.538399999999996</v>
      </c>
      <c r="L21787"/>
    </row>
    <row r="21788" spans="2:12" x14ac:dyDescent="0.4">
      <c r="B21788" s="5" t="s">
        <v>65</v>
      </c>
      <c r="C21788" s="5" t="s">
        <v>58</v>
      </c>
      <c r="D21788" s="5" t="s">
        <v>32</v>
      </c>
      <c r="E21788" s="5" t="s">
        <v>62</v>
      </c>
      <c r="F21788" s="6">
        <v>44713</v>
      </c>
      <c r="G21788" s="6" t="str">
        <f>TEXT(datatable[[#This Row],[дата]],"ММ")</f>
        <v>06</v>
      </c>
      <c r="H21788" s="8">
        <v>73.236150000000009</v>
      </c>
      <c r="I21788" s="8">
        <v>33.1188</v>
      </c>
      <c r="J21788" s="8">
        <f>datatable[[#This Row],[продажи_]]-datatable[[#This Row],[себестоимость_]]</f>
        <v>40.117350000000009</v>
      </c>
      <c r="L21788"/>
    </row>
    <row r="21789" spans="2:12" x14ac:dyDescent="0.4">
      <c r="B21789" s="5" t="s">
        <v>65</v>
      </c>
      <c r="C21789" s="5" t="s">
        <v>58</v>
      </c>
      <c r="D21789" s="5" t="s">
        <v>32</v>
      </c>
      <c r="E21789" s="5" t="s">
        <v>62</v>
      </c>
      <c r="F21789" s="6">
        <v>44743</v>
      </c>
      <c r="G21789" s="6" t="str">
        <f>TEXT(datatable[[#This Row],[дата]],"ММ")</f>
        <v>07</v>
      </c>
      <c r="H21789" s="8">
        <v>43.8048</v>
      </c>
      <c r="I21789" s="8">
        <v>21.307200000000002</v>
      </c>
      <c r="J21789" s="8">
        <f>datatable[[#This Row],[продажи_]]-datatable[[#This Row],[себестоимость_]]</f>
        <v>22.497599999999998</v>
      </c>
      <c r="L21789"/>
    </row>
    <row r="21790" spans="2:12" x14ac:dyDescent="0.4">
      <c r="B21790" s="5" t="s">
        <v>65</v>
      </c>
      <c r="C21790" s="5" t="s">
        <v>58</v>
      </c>
      <c r="D21790" s="5" t="s">
        <v>32</v>
      </c>
      <c r="E21790" s="5" t="s">
        <v>62</v>
      </c>
      <c r="F21790" s="6">
        <v>44774</v>
      </c>
      <c r="G21790" s="6" t="str">
        <f>TEXT(datatable[[#This Row],[дата]],"ММ")</f>
        <v>08</v>
      </c>
      <c r="H21790" s="8">
        <v>45.489599999999996</v>
      </c>
      <c r="I21790" s="8">
        <v>27.097200000000001</v>
      </c>
      <c r="J21790" s="8">
        <f>datatable[[#This Row],[продажи_]]-datatable[[#This Row],[себестоимость_]]</f>
        <v>18.392399999999995</v>
      </c>
      <c r="L21790"/>
    </row>
    <row r="21791" spans="2:12" x14ac:dyDescent="0.4">
      <c r="B21791" s="5" t="s">
        <v>65</v>
      </c>
      <c r="C21791" s="5" t="s">
        <v>58</v>
      </c>
      <c r="D21791" s="5" t="s">
        <v>32</v>
      </c>
      <c r="E21791" s="5" t="s">
        <v>62</v>
      </c>
      <c r="F21791" s="6">
        <v>44805</v>
      </c>
      <c r="G21791" s="6" t="str">
        <f>TEXT(datatable[[#This Row],[дата]],"ММ")</f>
        <v>09</v>
      </c>
      <c r="H21791" s="8">
        <v>51.596999999999994</v>
      </c>
      <c r="I21791" s="8">
        <v>29.8185</v>
      </c>
      <c r="J21791" s="8">
        <f>datatable[[#This Row],[продажи_]]-datatable[[#This Row],[себестоимость_]]</f>
        <v>21.778499999999994</v>
      </c>
      <c r="L21791"/>
    </row>
    <row r="21792" spans="2:12" x14ac:dyDescent="0.4">
      <c r="B21792" s="5" t="s">
        <v>65</v>
      </c>
      <c r="C21792" s="5" t="s">
        <v>58</v>
      </c>
      <c r="D21792" s="5" t="s">
        <v>32</v>
      </c>
      <c r="E21792" s="5" t="s">
        <v>62</v>
      </c>
      <c r="F21792" s="6">
        <v>44835</v>
      </c>
      <c r="G21792" s="6" t="str">
        <f>TEXT(datatable[[#This Row],[дата]],"ММ")</f>
        <v>10</v>
      </c>
      <c r="H21792" s="8">
        <v>74.447100000000006</v>
      </c>
      <c r="I21792" s="8">
        <v>43.367100000000001</v>
      </c>
      <c r="J21792" s="8">
        <f>datatable[[#This Row],[продажи_]]-datatable[[#This Row],[себестоимость_]]</f>
        <v>31.080000000000005</v>
      </c>
      <c r="L21792"/>
    </row>
    <row r="21793" spans="2:12" x14ac:dyDescent="0.4">
      <c r="B21793" s="5" t="s">
        <v>65</v>
      </c>
      <c r="C21793" s="5" t="s">
        <v>58</v>
      </c>
      <c r="D21793" s="5" t="s">
        <v>32</v>
      </c>
      <c r="E21793" s="5" t="s">
        <v>62</v>
      </c>
      <c r="F21793" s="6">
        <v>44866</v>
      </c>
      <c r="G21793" s="6" t="str">
        <f>TEXT(datatable[[#This Row],[дата]],"ММ")</f>
        <v>11</v>
      </c>
      <c r="H21793" s="8">
        <v>61.600500000000011</v>
      </c>
      <c r="I21793" s="8">
        <v>31.989749999999997</v>
      </c>
      <c r="J21793" s="8">
        <f>datatable[[#This Row],[продажи_]]-datatable[[#This Row],[себестоимость_]]</f>
        <v>29.610750000000014</v>
      </c>
      <c r="L21793"/>
    </row>
    <row r="21794" spans="2:12" x14ac:dyDescent="0.4">
      <c r="B21794" s="5" t="s">
        <v>65</v>
      </c>
      <c r="C21794" s="5" t="s">
        <v>58</v>
      </c>
      <c r="D21794" s="5" t="s">
        <v>32</v>
      </c>
      <c r="E21794" s="5" t="s">
        <v>62</v>
      </c>
      <c r="F21794" s="6">
        <v>44896</v>
      </c>
      <c r="G21794" s="6" t="str">
        <f>TEXT(datatable[[#This Row],[дата]],"ММ")</f>
        <v>12</v>
      </c>
      <c r="H21794" s="8">
        <v>70.761600000000001</v>
      </c>
      <c r="I21794" s="8">
        <v>28.834199999999999</v>
      </c>
      <c r="J21794" s="8">
        <f>datatable[[#This Row],[продажи_]]-datatable[[#This Row],[себестоимость_]]</f>
        <v>41.927400000000006</v>
      </c>
      <c r="L21794"/>
    </row>
    <row r="21795" spans="2:12" x14ac:dyDescent="0.4">
      <c r="B21795" s="5" t="s">
        <v>65</v>
      </c>
      <c r="C21795" s="5" t="s">
        <v>58</v>
      </c>
      <c r="D21795" s="5" t="s">
        <v>32</v>
      </c>
      <c r="E21795" s="5" t="s">
        <v>9</v>
      </c>
      <c r="F21795" s="6">
        <v>44562</v>
      </c>
      <c r="G21795" s="6" t="str">
        <f>TEXT(datatable[[#This Row],[дата]],"ММ")</f>
        <v>01</v>
      </c>
      <c r="H21795" s="8">
        <v>39.122999999999998</v>
      </c>
      <c r="I21795" s="8">
        <v>24.995250000000002</v>
      </c>
      <c r="J21795" s="8">
        <f>datatable[[#This Row],[продажи_]]-datatable[[#This Row],[себестоимость_]]</f>
        <v>14.127749999999995</v>
      </c>
      <c r="L21795"/>
    </row>
    <row r="21796" spans="2:12" x14ac:dyDescent="0.4">
      <c r="B21796" s="5" t="s">
        <v>65</v>
      </c>
      <c r="C21796" s="5" t="s">
        <v>58</v>
      </c>
      <c r="D21796" s="5" t="s">
        <v>32</v>
      </c>
      <c r="E21796" s="5" t="s">
        <v>9</v>
      </c>
      <c r="F21796" s="6">
        <v>44593</v>
      </c>
      <c r="G21796" s="6" t="str">
        <f>TEXT(datatable[[#This Row],[дата]],"ММ")</f>
        <v>02</v>
      </c>
      <c r="H21796" s="8">
        <v>45.511200000000002</v>
      </c>
      <c r="I21796" s="8">
        <v>30.7349</v>
      </c>
      <c r="J21796" s="8">
        <f>datatable[[#This Row],[продажи_]]-datatable[[#This Row],[себестоимость_]]</f>
        <v>14.776300000000003</v>
      </c>
      <c r="L21796"/>
    </row>
    <row r="21797" spans="2:12" x14ac:dyDescent="0.4">
      <c r="B21797" s="5" t="s">
        <v>65</v>
      </c>
      <c r="C21797" s="5" t="s">
        <v>58</v>
      </c>
      <c r="D21797" s="5" t="s">
        <v>32</v>
      </c>
      <c r="E21797" s="5" t="s">
        <v>9</v>
      </c>
      <c r="F21797" s="6">
        <v>44621</v>
      </c>
      <c r="G21797" s="6" t="str">
        <f>TEXT(datatable[[#This Row],[дата]],"ММ")</f>
        <v>03</v>
      </c>
      <c r="H21797" s="8">
        <v>58.665600000000005</v>
      </c>
      <c r="I21797" s="8">
        <v>35.972000000000001</v>
      </c>
      <c r="J21797" s="8">
        <f>datatable[[#This Row],[продажи_]]-datatable[[#This Row],[себестоимость_]]</f>
        <v>22.693600000000004</v>
      </c>
      <c r="L21797"/>
    </row>
    <row r="21798" spans="2:12" x14ac:dyDescent="0.4">
      <c r="B21798" s="5" t="s">
        <v>65</v>
      </c>
      <c r="C21798" s="5" t="s">
        <v>58</v>
      </c>
      <c r="D21798" s="5" t="s">
        <v>32</v>
      </c>
      <c r="E21798" s="5" t="s">
        <v>9</v>
      </c>
      <c r="F21798" s="6">
        <v>44652</v>
      </c>
      <c r="G21798" s="6" t="str">
        <f>TEXT(datatable[[#This Row],[дата]],"ММ")</f>
        <v>04</v>
      </c>
      <c r="H21798" s="8">
        <v>59.799599999999998</v>
      </c>
      <c r="I21798" s="8">
        <v>37.03</v>
      </c>
      <c r="J21798" s="8">
        <f>datatable[[#This Row],[продажи_]]-datatable[[#This Row],[себестоимость_]]</f>
        <v>22.769599999999997</v>
      </c>
      <c r="L21798"/>
    </row>
    <row r="21799" spans="2:12" x14ac:dyDescent="0.4">
      <c r="B21799" s="5" t="s">
        <v>65</v>
      </c>
      <c r="C21799" s="5" t="s">
        <v>58</v>
      </c>
      <c r="D21799" s="5" t="s">
        <v>32</v>
      </c>
      <c r="E21799" s="5" t="s">
        <v>9</v>
      </c>
      <c r="F21799" s="6">
        <v>44682</v>
      </c>
      <c r="G21799" s="6" t="str">
        <f>TEXT(datatable[[#This Row],[дата]],"ММ")</f>
        <v>05</v>
      </c>
      <c r="H21799" s="8">
        <v>47.628</v>
      </c>
      <c r="I21799" s="8">
        <v>28.883400000000002</v>
      </c>
      <c r="J21799" s="8">
        <f>datatable[[#This Row],[продажи_]]-datatable[[#This Row],[себестоимость_]]</f>
        <v>18.744599999999998</v>
      </c>
      <c r="L21799"/>
    </row>
    <row r="21800" spans="2:12" x14ac:dyDescent="0.4">
      <c r="B21800" s="5" t="s">
        <v>65</v>
      </c>
      <c r="C21800" s="5" t="s">
        <v>58</v>
      </c>
      <c r="D21800" s="5" t="s">
        <v>32</v>
      </c>
      <c r="E21800" s="5" t="s">
        <v>9</v>
      </c>
      <c r="F21800" s="6">
        <v>44713</v>
      </c>
      <c r="G21800" s="6" t="str">
        <f>TEXT(datatable[[#This Row],[дата]],"ММ")</f>
        <v>06</v>
      </c>
      <c r="H21800" s="8">
        <v>41.2776</v>
      </c>
      <c r="I21800" s="8">
        <v>28.539549999999998</v>
      </c>
      <c r="J21800" s="8">
        <f>datatable[[#This Row],[продажи_]]-datatable[[#This Row],[себестоимость_]]</f>
        <v>12.738050000000001</v>
      </c>
      <c r="L21800"/>
    </row>
    <row r="21801" spans="2:12" x14ac:dyDescent="0.4">
      <c r="B21801" s="5" t="s">
        <v>65</v>
      </c>
      <c r="C21801" s="5" t="s">
        <v>58</v>
      </c>
      <c r="D21801" s="5" t="s">
        <v>32</v>
      </c>
      <c r="E21801" s="5" t="s">
        <v>9</v>
      </c>
      <c r="F21801" s="6">
        <v>44743</v>
      </c>
      <c r="G21801" s="6" t="str">
        <f>TEXT(datatable[[#This Row],[дата]],"ММ")</f>
        <v>07</v>
      </c>
      <c r="H21801" s="8">
        <v>33.566400000000009</v>
      </c>
      <c r="I21801" s="8">
        <v>25.391999999999999</v>
      </c>
      <c r="J21801" s="8">
        <f>datatable[[#This Row],[продажи_]]-datatable[[#This Row],[себестоимость_]]</f>
        <v>8.1744000000000092</v>
      </c>
      <c r="L21801"/>
    </row>
    <row r="21802" spans="2:12" x14ac:dyDescent="0.4">
      <c r="B21802" s="5" t="s">
        <v>65</v>
      </c>
      <c r="C21802" s="5" t="s">
        <v>58</v>
      </c>
      <c r="D21802" s="5" t="s">
        <v>32</v>
      </c>
      <c r="E21802" s="5" t="s">
        <v>9</v>
      </c>
      <c r="F21802" s="6">
        <v>44774</v>
      </c>
      <c r="G21802" s="6" t="str">
        <f>TEXT(datatable[[#This Row],[дата]],"ММ")</f>
        <v>08</v>
      </c>
      <c r="H21802" s="8">
        <v>29.257200000000001</v>
      </c>
      <c r="I21802" s="8">
        <v>23.328900000000001</v>
      </c>
      <c r="J21802" s="8">
        <f>datatable[[#This Row],[продажи_]]-datatable[[#This Row],[себестоимость_]]</f>
        <v>5.9283000000000001</v>
      </c>
      <c r="L21802"/>
    </row>
    <row r="21803" spans="2:12" x14ac:dyDescent="0.4">
      <c r="B21803" s="5" t="s">
        <v>65</v>
      </c>
      <c r="C21803" s="5" t="s">
        <v>58</v>
      </c>
      <c r="D21803" s="5" t="s">
        <v>32</v>
      </c>
      <c r="E21803" s="5" t="s">
        <v>9</v>
      </c>
      <c r="F21803" s="6">
        <v>44805</v>
      </c>
      <c r="G21803" s="6" t="str">
        <f>TEXT(datatable[[#This Row],[дата]],"ММ")</f>
        <v>09</v>
      </c>
      <c r="H21803" s="8">
        <v>43.091999999999999</v>
      </c>
      <c r="I21803" s="8">
        <v>22.747</v>
      </c>
      <c r="J21803" s="8">
        <f>datatable[[#This Row],[продажи_]]-datatable[[#This Row],[себестоимость_]]</f>
        <v>20.344999999999999</v>
      </c>
      <c r="L21803"/>
    </row>
    <row r="21804" spans="2:12" x14ac:dyDescent="0.4">
      <c r="B21804" s="5" t="s">
        <v>65</v>
      </c>
      <c r="C21804" s="5" t="s">
        <v>58</v>
      </c>
      <c r="D21804" s="5" t="s">
        <v>32</v>
      </c>
      <c r="E21804" s="5" t="s">
        <v>9</v>
      </c>
      <c r="F21804" s="6">
        <v>44835</v>
      </c>
      <c r="G21804" s="6" t="str">
        <f>TEXT(datatable[[#This Row],[дата]],"ММ")</f>
        <v>10</v>
      </c>
      <c r="H21804" s="8">
        <v>48.686400000000006</v>
      </c>
      <c r="I21804" s="8">
        <v>35.5488</v>
      </c>
      <c r="J21804" s="8">
        <f>datatable[[#This Row],[продажи_]]-datatable[[#This Row],[себестоимость_]]</f>
        <v>13.137600000000006</v>
      </c>
      <c r="L21804"/>
    </row>
    <row r="21805" spans="2:12" x14ac:dyDescent="0.4">
      <c r="B21805" s="5" t="s">
        <v>65</v>
      </c>
      <c r="C21805" s="5" t="s">
        <v>58</v>
      </c>
      <c r="D21805" s="5" t="s">
        <v>32</v>
      </c>
      <c r="E21805" s="5" t="s">
        <v>9</v>
      </c>
      <c r="F21805" s="6">
        <v>44866</v>
      </c>
      <c r="G21805" s="6" t="str">
        <f>TEXT(datatable[[#This Row],[дата]],"ММ")</f>
        <v>11</v>
      </c>
      <c r="H21805" s="8">
        <v>55.528199999999998</v>
      </c>
      <c r="I21805" s="8">
        <v>36.79195</v>
      </c>
      <c r="J21805" s="8">
        <f>datatable[[#This Row],[продажи_]]-datatable[[#This Row],[себестоимость_]]</f>
        <v>18.736249999999998</v>
      </c>
      <c r="L21805"/>
    </row>
    <row r="21806" spans="2:12" x14ac:dyDescent="0.4">
      <c r="B21806" s="5" t="s">
        <v>65</v>
      </c>
      <c r="C21806" s="5" t="s">
        <v>58</v>
      </c>
      <c r="D21806" s="5" t="s">
        <v>32</v>
      </c>
      <c r="E21806" s="5" t="s">
        <v>9</v>
      </c>
      <c r="F21806" s="6">
        <v>44896</v>
      </c>
      <c r="G21806" s="6" t="str">
        <f>TEXT(datatable[[#This Row],[дата]],"ММ")</f>
        <v>12</v>
      </c>
      <c r="H21806" s="8">
        <v>45.36</v>
      </c>
      <c r="I21806" s="8">
        <v>34.279200000000003</v>
      </c>
      <c r="J21806" s="8">
        <f>datatable[[#This Row],[продажи_]]-datatable[[#This Row],[себестоимость_]]</f>
        <v>11.080799999999996</v>
      </c>
      <c r="L21806"/>
    </row>
    <row r="21807" spans="2:12" x14ac:dyDescent="0.4">
      <c r="B21807" s="5" t="s">
        <v>65</v>
      </c>
      <c r="C21807" s="5" t="s">
        <v>58</v>
      </c>
      <c r="D21807" s="5" t="s">
        <v>32</v>
      </c>
      <c r="E21807" s="5" t="s">
        <v>10</v>
      </c>
      <c r="F21807" s="6">
        <v>44562</v>
      </c>
      <c r="G21807" s="6" t="str">
        <f>TEXT(datatable[[#This Row],[дата]],"ММ")</f>
        <v>01</v>
      </c>
      <c r="H21807" s="8">
        <v>12.0258</v>
      </c>
      <c r="I21807" s="8">
        <v>7.1145000000000005</v>
      </c>
      <c r="J21807" s="8">
        <f>datatable[[#This Row],[продажи_]]-datatable[[#This Row],[себестоимость_]]</f>
        <v>4.9112999999999998</v>
      </c>
      <c r="L21807"/>
    </row>
    <row r="21808" spans="2:12" x14ac:dyDescent="0.4">
      <c r="B21808" s="5" t="s">
        <v>65</v>
      </c>
      <c r="C21808" s="5" t="s">
        <v>58</v>
      </c>
      <c r="D21808" s="5" t="s">
        <v>32</v>
      </c>
      <c r="E21808" s="5" t="s">
        <v>10</v>
      </c>
      <c r="F21808" s="6">
        <v>44593</v>
      </c>
      <c r="G21808" s="6" t="str">
        <f>TEXT(datatable[[#This Row],[дата]],"ММ")</f>
        <v>02</v>
      </c>
      <c r="H21808" s="8">
        <v>21.8246</v>
      </c>
      <c r="I21808" s="8">
        <v>11.186</v>
      </c>
      <c r="J21808" s="8">
        <f>datatable[[#This Row],[продажи_]]-datatable[[#This Row],[себестоимость_]]</f>
        <v>10.6386</v>
      </c>
      <c r="L21808"/>
    </row>
    <row r="21809" spans="2:12" x14ac:dyDescent="0.4">
      <c r="B21809" s="5" t="s">
        <v>65</v>
      </c>
      <c r="C21809" s="5" t="s">
        <v>58</v>
      </c>
      <c r="D21809" s="5" t="s">
        <v>32</v>
      </c>
      <c r="E21809" s="5" t="s">
        <v>10</v>
      </c>
      <c r="F21809" s="6">
        <v>44621</v>
      </c>
      <c r="G21809" s="6" t="str">
        <f>TEXT(datatable[[#This Row],[дата]],"ММ")</f>
        <v>03</v>
      </c>
      <c r="H21809" s="8">
        <v>19.492800000000003</v>
      </c>
      <c r="I21809" s="8">
        <v>11.287999999999998</v>
      </c>
      <c r="J21809" s="8">
        <f>datatable[[#This Row],[продажи_]]-datatable[[#This Row],[себестоимость_]]</f>
        <v>8.2048000000000041</v>
      </c>
      <c r="L21809"/>
    </row>
    <row r="21810" spans="2:12" x14ac:dyDescent="0.4">
      <c r="B21810" s="5" t="s">
        <v>65</v>
      </c>
      <c r="C21810" s="5" t="s">
        <v>58</v>
      </c>
      <c r="D21810" s="5" t="s">
        <v>32</v>
      </c>
      <c r="E21810" s="5" t="s">
        <v>10</v>
      </c>
      <c r="F21810" s="6">
        <v>44652</v>
      </c>
      <c r="G21810" s="6" t="str">
        <f>TEXT(datatable[[#This Row],[дата]],"ММ")</f>
        <v>04</v>
      </c>
      <c r="H21810" s="8">
        <v>15.222199999999999</v>
      </c>
      <c r="I21810" s="8">
        <v>10.829000000000001</v>
      </c>
      <c r="J21810" s="8">
        <f>datatable[[#This Row],[продажи_]]-datatable[[#This Row],[себестоимость_]]</f>
        <v>4.3931999999999984</v>
      </c>
      <c r="L21810"/>
    </row>
    <row r="21811" spans="2:12" x14ac:dyDescent="0.4">
      <c r="B21811" s="5" t="s">
        <v>65</v>
      </c>
      <c r="C21811" s="5" t="s">
        <v>58</v>
      </c>
      <c r="D21811" s="5" t="s">
        <v>32</v>
      </c>
      <c r="E21811" s="5" t="s">
        <v>10</v>
      </c>
      <c r="F21811" s="6">
        <v>44682</v>
      </c>
      <c r="G21811" s="6" t="str">
        <f>TEXT(datatable[[#This Row],[дата]],"ММ")</f>
        <v>05</v>
      </c>
      <c r="H21811" s="8">
        <v>15.72</v>
      </c>
      <c r="I21811" s="8">
        <v>8.4660000000000011</v>
      </c>
      <c r="J21811" s="8">
        <f>datatable[[#This Row],[продажи_]]-datatable[[#This Row],[себестоимость_]]</f>
        <v>7.2539999999999996</v>
      </c>
      <c r="L21811"/>
    </row>
    <row r="21812" spans="2:12" x14ac:dyDescent="0.4">
      <c r="B21812" s="5" t="s">
        <v>65</v>
      </c>
      <c r="C21812" s="5" t="s">
        <v>58</v>
      </c>
      <c r="D21812" s="5" t="s">
        <v>32</v>
      </c>
      <c r="E21812" s="5" t="s">
        <v>10</v>
      </c>
      <c r="F21812" s="6">
        <v>44713</v>
      </c>
      <c r="G21812" s="6" t="str">
        <f>TEXT(datatable[[#This Row],[дата]],"ММ")</f>
        <v>06</v>
      </c>
      <c r="H21812" s="8">
        <v>19.754799999999999</v>
      </c>
      <c r="I21812" s="8">
        <v>9.9450000000000003</v>
      </c>
      <c r="J21812" s="8">
        <f>datatable[[#This Row],[продажи_]]-datatable[[#This Row],[себестоимость_]]</f>
        <v>9.8097999999999992</v>
      </c>
      <c r="L21812"/>
    </row>
    <row r="21813" spans="2:12" x14ac:dyDescent="0.4">
      <c r="B21813" s="5" t="s">
        <v>65</v>
      </c>
      <c r="C21813" s="5" t="s">
        <v>58</v>
      </c>
      <c r="D21813" s="5" t="s">
        <v>32</v>
      </c>
      <c r="E21813" s="5" t="s">
        <v>10</v>
      </c>
      <c r="F21813" s="6">
        <v>44743</v>
      </c>
      <c r="G21813" s="6" t="str">
        <f>TEXT(datatable[[#This Row],[дата]],"ММ")</f>
        <v>07</v>
      </c>
      <c r="H21813" s="8">
        <v>12.052</v>
      </c>
      <c r="I21813" s="8">
        <v>7.0039999999999996</v>
      </c>
      <c r="J21813" s="8">
        <f>datatable[[#This Row],[продажи_]]-datatable[[#This Row],[себестоимость_]]</f>
        <v>5.048</v>
      </c>
      <c r="L21813"/>
    </row>
    <row r="21814" spans="2:12" x14ac:dyDescent="0.4">
      <c r="B21814" s="5" t="s">
        <v>65</v>
      </c>
      <c r="C21814" s="5" t="s">
        <v>58</v>
      </c>
      <c r="D21814" s="5" t="s">
        <v>32</v>
      </c>
      <c r="E21814" s="5" t="s">
        <v>10</v>
      </c>
      <c r="F21814" s="6">
        <v>44774</v>
      </c>
      <c r="G21814" s="6" t="str">
        <f>TEXT(datatable[[#This Row],[дата]],"ММ")</f>
        <v>08</v>
      </c>
      <c r="H21814" s="8">
        <v>12.851100000000002</v>
      </c>
      <c r="I21814" s="8">
        <v>7.1909999999999998</v>
      </c>
      <c r="J21814" s="8">
        <f>datatable[[#This Row],[продажи_]]-datatable[[#This Row],[себестоимость_]]</f>
        <v>5.6601000000000026</v>
      </c>
      <c r="L21814"/>
    </row>
    <row r="21815" spans="2:12" x14ac:dyDescent="0.4">
      <c r="B21815" s="5" t="s">
        <v>65</v>
      </c>
      <c r="C21815" s="5" t="s">
        <v>58</v>
      </c>
      <c r="D21815" s="5" t="s">
        <v>32</v>
      </c>
      <c r="E21815" s="5" t="s">
        <v>10</v>
      </c>
      <c r="F21815" s="6">
        <v>44805</v>
      </c>
      <c r="G21815" s="6" t="str">
        <f>TEXT(datatable[[#This Row],[дата]],"ММ")</f>
        <v>09</v>
      </c>
      <c r="H21815" s="8">
        <v>12.183</v>
      </c>
      <c r="I21815" s="8">
        <v>9.6049999999999986</v>
      </c>
      <c r="J21815" s="8">
        <f>datatable[[#This Row],[продажи_]]-datatable[[#This Row],[себестоимость_]]</f>
        <v>2.5780000000000012</v>
      </c>
      <c r="L21815"/>
    </row>
    <row r="21816" spans="2:12" x14ac:dyDescent="0.4">
      <c r="B21816" s="5" t="s">
        <v>65</v>
      </c>
      <c r="C21816" s="5" t="s">
        <v>58</v>
      </c>
      <c r="D21816" s="5" t="s">
        <v>32</v>
      </c>
      <c r="E21816" s="5" t="s">
        <v>10</v>
      </c>
      <c r="F21816" s="6">
        <v>44835</v>
      </c>
      <c r="G21816" s="6" t="str">
        <f>TEXT(datatable[[#This Row],[дата]],"ММ")</f>
        <v>10</v>
      </c>
      <c r="H21816" s="8">
        <v>15.038799999999998</v>
      </c>
      <c r="I21816" s="8">
        <v>12.019</v>
      </c>
      <c r="J21816" s="8">
        <f>datatable[[#This Row],[продажи_]]-datatable[[#This Row],[себестоимость_]]</f>
        <v>3.0197999999999983</v>
      </c>
      <c r="L21816"/>
    </row>
    <row r="21817" spans="2:12" x14ac:dyDescent="0.4">
      <c r="B21817" s="5" t="s">
        <v>65</v>
      </c>
      <c r="C21817" s="5" t="s">
        <v>58</v>
      </c>
      <c r="D21817" s="5" t="s">
        <v>32</v>
      </c>
      <c r="E21817" s="5" t="s">
        <v>10</v>
      </c>
      <c r="F21817" s="6">
        <v>44866</v>
      </c>
      <c r="G21817" s="6" t="str">
        <f>TEXT(datatable[[#This Row],[дата]],"ММ")</f>
        <v>11</v>
      </c>
      <c r="H21817" s="8">
        <v>13.624000000000002</v>
      </c>
      <c r="I21817" s="8">
        <v>9.3925000000000001</v>
      </c>
      <c r="J21817" s="8">
        <f>datatable[[#This Row],[продажи_]]-datatable[[#This Row],[себестоимость_]]</f>
        <v>4.2315000000000023</v>
      </c>
      <c r="L21817"/>
    </row>
    <row r="21818" spans="2:12" x14ac:dyDescent="0.4">
      <c r="B21818" s="5" t="s">
        <v>65</v>
      </c>
      <c r="C21818" s="5" t="s">
        <v>58</v>
      </c>
      <c r="D21818" s="5" t="s">
        <v>32</v>
      </c>
      <c r="E21818" s="5" t="s">
        <v>10</v>
      </c>
      <c r="F21818" s="6">
        <v>44896</v>
      </c>
      <c r="G21818" s="6" t="str">
        <f>TEXT(datatable[[#This Row],[дата]],"ММ")</f>
        <v>12</v>
      </c>
      <c r="H21818" s="8">
        <v>16.6632</v>
      </c>
      <c r="I21818" s="8">
        <v>10.914000000000001</v>
      </c>
      <c r="J21818" s="8">
        <f>datatable[[#This Row],[продажи_]]-datatable[[#This Row],[себестоимость_]]</f>
        <v>5.7491999999999983</v>
      </c>
      <c r="L21818"/>
    </row>
    <row r="21819" spans="2:12" x14ac:dyDescent="0.4">
      <c r="B21819" s="5" t="s">
        <v>65</v>
      </c>
      <c r="C21819" s="5" t="s">
        <v>58</v>
      </c>
      <c r="D21819" s="5" t="s">
        <v>32</v>
      </c>
      <c r="E21819" s="5" t="s">
        <v>7</v>
      </c>
      <c r="F21819" s="6">
        <v>44562</v>
      </c>
      <c r="G21819" s="6" t="str">
        <f>TEXT(datatable[[#This Row],[дата]],"ММ")</f>
        <v>01</v>
      </c>
      <c r="H21819" s="8">
        <v>2.6977500000000001</v>
      </c>
      <c r="I21819" s="8">
        <v>0.78795000000000004</v>
      </c>
      <c r="J21819" s="8">
        <f>datatable[[#This Row],[продажи_]]-datatable[[#This Row],[себестоимость_]]</f>
        <v>1.9098000000000002</v>
      </c>
      <c r="L21819"/>
    </row>
    <row r="21820" spans="2:12" x14ac:dyDescent="0.4">
      <c r="B21820" s="5" t="s">
        <v>65</v>
      </c>
      <c r="C21820" s="5" t="s">
        <v>58</v>
      </c>
      <c r="D21820" s="5" t="s">
        <v>32</v>
      </c>
      <c r="E21820" s="5" t="s">
        <v>7</v>
      </c>
      <c r="F21820" s="6">
        <v>44593</v>
      </c>
      <c r="G21820" s="6" t="str">
        <f>TEXT(datatable[[#This Row],[дата]],"ММ")</f>
        <v>02</v>
      </c>
      <c r="H21820" s="8">
        <v>4.1195000000000004</v>
      </c>
      <c r="I21820" s="8">
        <v>1.071</v>
      </c>
      <c r="J21820" s="8">
        <f>datatable[[#This Row],[продажи_]]-datatable[[#This Row],[себестоимость_]]</f>
        <v>3.0485000000000007</v>
      </c>
      <c r="L21820"/>
    </row>
    <row r="21821" spans="2:12" x14ac:dyDescent="0.4">
      <c r="B21821" s="5" t="s">
        <v>65</v>
      </c>
      <c r="C21821" s="5" t="s">
        <v>58</v>
      </c>
      <c r="D21821" s="5" t="s">
        <v>32</v>
      </c>
      <c r="E21821" s="5" t="s">
        <v>7</v>
      </c>
      <c r="F21821" s="6">
        <v>44621</v>
      </c>
      <c r="G21821" s="6" t="str">
        <f>TEXT(datatable[[#This Row],[дата]],"ММ")</f>
        <v>03</v>
      </c>
      <c r="H21821" s="8">
        <v>3.5200000000000005</v>
      </c>
      <c r="I21821" s="8">
        <v>1.6184000000000001</v>
      </c>
      <c r="J21821" s="8">
        <f>datatable[[#This Row],[продажи_]]-datatable[[#This Row],[себестоимость_]]</f>
        <v>1.9016000000000004</v>
      </c>
      <c r="L21821"/>
    </row>
    <row r="21822" spans="2:12" x14ac:dyDescent="0.4">
      <c r="B21822" s="5" t="s">
        <v>65</v>
      </c>
      <c r="C21822" s="5" t="s">
        <v>58</v>
      </c>
      <c r="D21822" s="5" t="s">
        <v>32</v>
      </c>
      <c r="E21822" s="5" t="s">
        <v>7</v>
      </c>
      <c r="F21822" s="6">
        <v>44652</v>
      </c>
      <c r="G21822" s="6" t="str">
        <f>TEXT(datatable[[#This Row],[дата]],"ММ")</f>
        <v>04</v>
      </c>
      <c r="H21822" s="8">
        <v>3.3494999999999999</v>
      </c>
      <c r="I21822" s="8">
        <v>1.4160999999999999</v>
      </c>
      <c r="J21822" s="8">
        <f>datatable[[#This Row],[продажи_]]-datatable[[#This Row],[себестоимость_]]</f>
        <v>1.9334</v>
      </c>
      <c r="L21822"/>
    </row>
    <row r="21823" spans="2:12" x14ac:dyDescent="0.4">
      <c r="B21823" s="5" t="s">
        <v>65</v>
      </c>
      <c r="C21823" s="5" t="s">
        <v>58</v>
      </c>
      <c r="D21823" s="5" t="s">
        <v>32</v>
      </c>
      <c r="E21823" s="5" t="s">
        <v>7</v>
      </c>
      <c r="F21823" s="6">
        <v>44682</v>
      </c>
      <c r="G21823" s="6" t="str">
        <f>TEXT(datatable[[#This Row],[дата]],"ММ")</f>
        <v>05</v>
      </c>
      <c r="H21823" s="8">
        <v>3.0360000000000005</v>
      </c>
      <c r="I21823" s="8">
        <v>0.90780000000000005</v>
      </c>
      <c r="J21823" s="8">
        <f>datatable[[#This Row],[продажи_]]-datatable[[#This Row],[себестоимость_]]</f>
        <v>2.1282000000000005</v>
      </c>
      <c r="L21823"/>
    </row>
    <row r="21824" spans="2:12" x14ac:dyDescent="0.4">
      <c r="B21824" s="5" t="s">
        <v>65</v>
      </c>
      <c r="C21824" s="5" t="s">
        <v>58</v>
      </c>
      <c r="D21824" s="5" t="s">
        <v>32</v>
      </c>
      <c r="E21824" s="5" t="s">
        <v>7</v>
      </c>
      <c r="F21824" s="6">
        <v>44713</v>
      </c>
      <c r="G21824" s="6" t="str">
        <f>TEXT(datatable[[#This Row],[дата]],"ММ")</f>
        <v>06</v>
      </c>
      <c r="H21824" s="8">
        <v>4.2542499999999999</v>
      </c>
      <c r="I21824" s="8">
        <v>0.91714999999999991</v>
      </c>
      <c r="J21824" s="8">
        <f>datatable[[#This Row],[продажи_]]-datatable[[#This Row],[себестоимость_]]</f>
        <v>3.3371</v>
      </c>
      <c r="L21824"/>
    </row>
    <row r="21825" spans="2:12" x14ac:dyDescent="0.4">
      <c r="B21825" s="5" t="s">
        <v>65</v>
      </c>
      <c r="C21825" s="5" t="s">
        <v>58</v>
      </c>
      <c r="D21825" s="5" t="s">
        <v>32</v>
      </c>
      <c r="E21825" s="5" t="s">
        <v>7</v>
      </c>
      <c r="F21825" s="6">
        <v>44743</v>
      </c>
      <c r="G21825" s="6" t="str">
        <f>TEXT(datatable[[#This Row],[дата]],"ММ")</f>
        <v>07</v>
      </c>
      <c r="H21825" s="8">
        <v>2.552</v>
      </c>
      <c r="I21825" s="8">
        <v>0.8024</v>
      </c>
      <c r="J21825" s="8">
        <f>datatable[[#This Row],[продажи_]]-datatable[[#This Row],[себестоимость_]]</f>
        <v>1.7496</v>
      </c>
      <c r="L21825"/>
    </row>
    <row r="21826" spans="2:12" x14ac:dyDescent="0.4">
      <c r="B21826" s="5" t="s">
        <v>65</v>
      </c>
      <c r="C21826" s="5" t="s">
        <v>58</v>
      </c>
      <c r="D21826" s="5" t="s">
        <v>32</v>
      </c>
      <c r="E21826" s="5" t="s">
        <v>7</v>
      </c>
      <c r="F21826" s="6">
        <v>44774</v>
      </c>
      <c r="G21826" s="6" t="str">
        <f>TEXT(datatable[[#This Row],[дата]],"ММ")</f>
        <v>08</v>
      </c>
      <c r="H21826" s="8">
        <v>2.7720000000000002</v>
      </c>
      <c r="I21826" s="8">
        <v>0.70380000000000009</v>
      </c>
      <c r="J21826" s="8">
        <f>datatable[[#This Row],[продажи_]]-datatable[[#This Row],[себестоимость_]]</f>
        <v>2.0682</v>
      </c>
      <c r="L21826"/>
    </row>
    <row r="21827" spans="2:12" x14ac:dyDescent="0.4">
      <c r="B21827" s="5" t="s">
        <v>65</v>
      </c>
      <c r="C21827" s="5" t="s">
        <v>58</v>
      </c>
      <c r="D21827" s="5" t="s">
        <v>32</v>
      </c>
      <c r="E21827" s="5" t="s">
        <v>7</v>
      </c>
      <c r="F21827" s="6">
        <v>44805</v>
      </c>
      <c r="G21827" s="6" t="str">
        <f>TEXT(datatable[[#This Row],[дата]],"ММ")</f>
        <v>09</v>
      </c>
      <c r="H21827" s="8">
        <v>2.7774999999999999</v>
      </c>
      <c r="I21827" s="8">
        <v>0.79899999999999993</v>
      </c>
      <c r="J21827" s="8">
        <f>datatable[[#This Row],[продажи_]]-datatable[[#This Row],[себестоимость_]]</f>
        <v>1.9784999999999999</v>
      </c>
      <c r="L21827"/>
    </row>
    <row r="21828" spans="2:12" x14ac:dyDescent="0.4">
      <c r="B21828" s="5" t="s">
        <v>65</v>
      </c>
      <c r="C21828" s="5" t="s">
        <v>58</v>
      </c>
      <c r="D21828" s="5" t="s">
        <v>32</v>
      </c>
      <c r="E21828" s="5" t="s">
        <v>7</v>
      </c>
      <c r="F21828" s="6">
        <v>44835</v>
      </c>
      <c r="G21828" s="6" t="str">
        <f>TEXT(datatable[[#This Row],[дата]],"ММ")</f>
        <v>10</v>
      </c>
      <c r="H21828" s="8">
        <v>3.927</v>
      </c>
      <c r="I21828" s="8">
        <v>1.2376</v>
      </c>
      <c r="J21828" s="8">
        <f>datatable[[#This Row],[продажи_]]-datatable[[#This Row],[себестоимость_]]</f>
        <v>2.6894</v>
      </c>
      <c r="L21828"/>
    </row>
    <row r="21829" spans="2:12" x14ac:dyDescent="0.4">
      <c r="B21829" s="5" t="s">
        <v>65</v>
      </c>
      <c r="C21829" s="5" t="s">
        <v>58</v>
      </c>
      <c r="D21829" s="5" t="s">
        <v>32</v>
      </c>
      <c r="E21829" s="5" t="s">
        <v>7</v>
      </c>
      <c r="F21829" s="6">
        <v>44866</v>
      </c>
      <c r="G21829" s="6" t="str">
        <f>TEXT(datatable[[#This Row],[дата]],"ММ")</f>
        <v>11</v>
      </c>
      <c r="H21829" s="8">
        <v>2.8600000000000003</v>
      </c>
      <c r="I21829" s="8">
        <v>0.92819999999999991</v>
      </c>
      <c r="J21829" s="8">
        <f>datatable[[#This Row],[продажи_]]-datatable[[#This Row],[себестоимость_]]</f>
        <v>1.9318000000000004</v>
      </c>
      <c r="L21829"/>
    </row>
    <row r="21830" spans="2:12" x14ac:dyDescent="0.4">
      <c r="B21830" s="5" t="s">
        <v>65</v>
      </c>
      <c r="C21830" s="5" t="s">
        <v>58</v>
      </c>
      <c r="D21830" s="5" t="s">
        <v>32</v>
      </c>
      <c r="E21830" s="5" t="s">
        <v>7</v>
      </c>
      <c r="F21830" s="6">
        <v>44896</v>
      </c>
      <c r="G21830" s="6" t="str">
        <f>TEXT(datatable[[#This Row],[дата]],"ММ")</f>
        <v>12</v>
      </c>
      <c r="H21830" s="8">
        <v>3.3000000000000003</v>
      </c>
      <c r="I21830" s="8">
        <v>0.92820000000000003</v>
      </c>
      <c r="J21830" s="8">
        <f>datatable[[#This Row],[продажи_]]-datatable[[#This Row],[себестоимость_]]</f>
        <v>2.3718000000000004</v>
      </c>
      <c r="L21830"/>
    </row>
    <row r="21831" spans="2:12" x14ac:dyDescent="0.4">
      <c r="B21831" s="5" t="s">
        <v>65</v>
      </c>
      <c r="C21831" s="5" t="s">
        <v>58</v>
      </c>
      <c r="D21831" s="5" t="s">
        <v>32</v>
      </c>
      <c r="E21831" s="5" t="s">
        <v>7</v>
      </c>
      <c r="F21831" s="6">
        <v>44562</v>
      </c>
      <c r="G21831" s="6" t="str">
        <f>TEXT(datatable[[#This Row],[дата]],"ММ")</f>
        <v>01</v>
      </c>
      <c r="H21831" s="8">
        <v>1.5309000000000001</v>
      </c>
      <c r="I21831" s="8">
        <v>0.61425000000000007</v>
      </c>
      <c r="J21831" s="8">
        <f>datatable[[#This Row],[продажи_]]-datatable[[#This Row],[себестоимость_]]</f>
        <v>0.91665000000000008</v>
      </c>
      <c r="L21831"/>
    </row>
    <row r="21832" spans="2:12" x14ac:dyDescent="0.4">
      <c r="B21832" s="5" t="s">
        <v>65</v>
      </c>
      <c r="C21832" s="5" t="s">
        <v>58</v>
      </c>
      <c r="D21832" s="5" t="s">
        <v>32</v>
      </c>
      <c r="E21832" s="5" t="s">
        <v>7</v>
      </c>
      <c r="F21832" s="6">
        <v>44593</v>
      </c>
      <c r="G21832" s="6" t="str">
        <f>TEXT(datatable[[#This Row],[дата]],"ММ")</f>
        <v>02</v>
      </c>
      <c r="H21832" s="8">
        <v>3.4985999999999997</v>
      </c>
      <c r="I21832" s="8">
        <v>0.87149999999999994</v>
      </c>
      <c r="J21832" s="8">
        <f>datatable[[#This Row],[продажи_]]-datatable[[#This Row],[себестоимость_]]</f>
        <v>2.6270999999999995</v>
      </c>
      <c r="L21832"/>
    </row>
    <row r="21833" spans="2:12" x14ac:dyDescent="0.4">
      <c r="B21833" s="5" t="s">
        <v>65</v>
      </c>
      <c r="C21833" s="5" t="s">
        <v>58</v>
      </c>
      <c r="D21833" s="5" t="s">
        <v>32</v>
      </c>
      <c r="E21833" s="5" t="s">
        <v>7</v>
      </c>
      <c r="F21833" s="6">
        <v>44621</v>
      </c>
      <c r="G21833" s="6" t="str">
        <f>TEXT(datatable[[#This Row],[дата]],"ММ")</f>
        <v>03</v>
      </c>
      <c r="H21833" s="8">
        <v>3.8975999999999997</v>
      </c>
      <c r="I21833" s="8">
        <v>1.4279999999999999</v>
      </c>
      <c r="J21833" s="8">
        <f>datatable[[#This Row],[продажи_]]-datatable[[#This Row],[себестоимость_]]</f>
        <v>2.4695999999999998</v>
      </c>
      <c r="L21833"/>
    </row>
    <row r="21834" spans="2:12" x14ac:dyDescent="0.4">
      <c r="B21834" s="5" t="s">
        <v>65</v>
      </c>
      <c r="C21834" s="5" t="s">
        <v>58</v>
      </c>
      <c r="D21834" s="5" t="s">
        <v>32</v>
      </c>
      <c r="E21834" s="5" t="s">
        <v>7</v>
      </c>
      <c r="F21834" s="6">
        <v>44652</v>
      </c>
      <c r="G21834" s="6" t="str">
        <f>TEXT(datatable[[#This Row],[дата]],"ММ")</f>
        <v>04</v>
      </c>
      <c r="H21834" s="8">
        <v>2.4107999999999996</v>
      </c>
      <c r="I21834" s="8">
        <v>0.85050000000000014</v>
      </c>
      <c r="J21834" s="8">
        <f>datatable[[#This Row],[продажи_]]-datatable[[#This Row],[себестоимость_]]</f>
        <v>1.5602999999999994</v>
      </c>
      <c r="L21834"/>
    </row>
    <row r="21835" spans="2:12" x14ac:dyDescent="0.4">
      <c r="B21835" s="5" t="s">
        <v>65</v>
      </c>
      <c r="C21835" s="5" t="s">
        <v>58</v>
      </c>
      <c r="D21835" s="5" t="s">
        <v>32</v>
      </c>
      <c r="E21835" s="5" t="s">
        <v>7</v>
      </c>
      <c r="F21835" s="6">
        <v>44682</v>
      </c>
      <c r="G21835" s="6" t="str">
        <f>TEXT(datatable[[#This Row],[дата]],"ММ")</f>
        <v>05</v>
      </c>
      <c r="H21835" s="8">
        <v>2.8727999999999998</v>
      </c>
      <c r="I21835" s="8">
        <v>0.88200000000000001</v>
      </c>
      <c r="J21835" s="8">
        <f>datatable[[#This Row],[продажи_]]-datatable[[#This Row],[себестоимость_]]</f>
        <v>1.9907999999999997</v>
      </c>
      <c r="L21835"/>
    </row>
    <row r="21836" spans="2:12" x14ac:dyDescent="0.4">
      <c r="B21836" s="5" t="s">
        <v>65</v>
      </c>
      <c r="C21836" s="5" t="s">
        <v>58</v>
      </c>
      <c r="D21836" s="5" t="s">
        <v>32</v>
      </c>
      <c r="E21836" s="5" t="s">
        <v>7</v>
      </c>
      <c r="F21836" s="6">
        <v>44713</v>
      </c>
      <c r="G21836" s="6" t="str">
        <f>TEXT(datatable[[#This Row],[дата]],"ММ")</f>
        <v>06</v>
      </c>
      <c r="H21836" s="8">
        <v>3.1121999999999996</v>
      </c>
      <c r="I21836" s="8">
        <v>1.131</v>
      </c>
      <c r="J21836" s="8">
        <f>datatable[[#This Row],[продажи_]]-datatable[[#This Row],[себестоимость_]]</f>
        <v>1.9811999999999996</v>
      </c>
      <c r="L21836"/>
    </row>
    <row r="21837" spans="2:12" x14ac:dyDescent="0.4">
      <c r="B21837" s="5" t="s">
        <v>65</v>
      </c>
      <c r="C21837" s="5" t="s">
        <v>58</v>
      </c>
      <c r="D21837" s="5" t="s">
        <v>32</v>
      </c>
      <c r="E21837" s="5" t="s">
        <v>7</v>
      </c>
      <c r="F21837" s="6">
        <v>44743</v>
      </c>
      <c r="G21837" s="6" t="str">
        <f>TEXT(datatable[[#This Row],[дата]],"ММ")</f>
        <v>07</v>
      </c>
      <c r="H21837" s="8">
        <v>1.3775999999999999</v>
      </c>
      <c r="I21837" s="8">
        <v>0.51600000000000001</v>
      </c>
      <c r="J21837" s="8">
        <f>datatable[[#This Row],[продажи_]]-datatable[[#This Row],[себестоимость_]]</f>
        <v>0.86159999999999992</v>
      </c>
      <c r="L21837"/>
    </row>
    <row r="21838" spans="2:12" x14ac:dyDescent="0.4">
      <c r="B21838" s="5" t="s">
        <v>65</v>
      </c>
      <c r="C21838" s="5" t="s">
        <v>58</v>
      </c>
      <c r="D21838" s="5" t="s">
        <v>32</v>
      </c>
      <c r="E21838" s="5" t="s">
        <v>7</v>
      </c>
      <c r="F21838" s="6">
        <v>44774</v>
      </c>
      <c r="G21838" s="6" t="str">
        <f>TEXT(datatable[[#This Row],[дата]],"ММ")</f>
        <v>08</v>
      </c>
      <c r="H21838" s="8">
        <v>1.6254000000000002</v>
      </c>
      <c r="I21838" s="8">
        <v>0.68850000000000011</v>
      </c>
      <c r="J21838" s="8">
        <f>datatable[[#This Row],[продажи_]]-datatable[[#This Row],[себестоимость_]]</f>
        <v>0.93690000000000007</v>
      </c>
      <c r="L21838"/>
    </row>
    <row r="21839" spans="2:12" x14ac:dyDescent="0.4">
      <c r="B21839" s="5" t="s">
        <v>65</v>
      </c>
      <c r="C21839" s="5" t="s">
        <v>58</v>
      </c>
      <c r="D21839" s="5" t="s">
        <v>32</v>
      </c>
      <c r="E21839" s="5" t="s">
        <v>7</v>
      </c>
      <c r="F21839" s="6">
        <v>44805</v>
      </c>
      <c r="G21839" s="6" t="str">
        <f>TEXT(datatable[[#This Row],[дата]],"ММ")</f>
        <v>09</v>
      </c>
      <c r="H21839" s="8">
        <v>1.827</v>
      </c>
      <c r="I21839" s="8">
        <v>0.67500000000000004</v>
      </c>
      <c r="J21839" s="8">
        <f>datatable[[#This Row],[продажи_]]-datatable[[#This Row],[себестоимость_]]</f>
        <v>1.1519999999999999</v>
      </c>
      <c r="L21839"/>
    </row>
    <row r="21840" spans="2:12" x14ac:dyDescent="0.4">
      <c r="B21840" s="5" t="s">
        <v>65</v>
      </c>
      <c r="C21840" s="5" t="s">
        <v>58</v>
      </c>
      <c r="D21840" s="5" t="s">
        <v>32</v>
      </c>
      <c r="E21840" s="5" t="s">
        <v>7</v>
      </c>
      <c r="F21840" s="6">
        <v>44835</v>
      </c>
      <c r="G21840" s="6" t="str">
        <f>TEXT(datatable[[#This Row],[дата]],"ММ")</f>
        <v>10</v>
      </c>
      <c r="H21840" s="8">
        <v>2.5577999999999999</v>
      </c>
      <c r="I21840" s="8">
        <v>1.008</v>
      </c>
      <c r="J21840" s="8">
        <f>datatable[[#This Row],[продажи_]]-datatable[[#This Row],[себестоимость_]]</f>
        <v>1.5497999999999998</v>
      </c>
      <c r="L21840"/>
    </row>
    <row r="21841" spans="2:12" x14ac:dyDescent="0.4">
      <c r="B21841" s="5" t="s">
        <v>65</v>
      </c>
      <c r="C21841" s="5" t="s">
        <v>58</v>
      </c>
      <c r="D21841" s="5" t="s">
        <v>32</v>
      </c>
      <c r="E21841" s="5" t="s">
        <v>7</v>
      </c>
      <c r="F21841" s="6">
        <v>44866</v>
      </c>
      <c r="G21841" s="6" t="str">
        <f>TEXT(datatable[[#This Row],[дата]],"ММ")</f>
        <v>11</v>
      </c>
      <c r="H21841" s="8">
        <v>2.9484000000000004</v>
      </c>
      <c r="I21841" s="8">
        <v>1.0822500000000002</v>
      </c>
      <c r="J21841" s="8">
        <f>datatable[[#This Row],[продажи_]]-datatable[[#This Row],[себестоимость_]]</f>
        <v>1.8661500000000002</v>
      </c>
      <c r="L21841"/>
    </row>
    <row r="21842" spans="2:12" x14ac:dyDescent="0.4">
      <c r="B21842" s="5" t="s">
        <v>65</v>
      </c>
      <c r="C21842" s="5" t="s">
        <v>58</v>
      </c>
      <c r="D21842" s="5" t="s">
        <v>32</v>
      </c>
      <c r="E21842" s="5" t="s">
        <v>7</v>
      </c>
      <c r="F21842" s="6">
        <v>44896</v>
      </c>
      <c r="G21842" s="6" t="str">
        <f>TEXT(datatable[[#This Row],[дата]],"ММ")</f>
        <v>12</v>
      </c>
      <c r="H21842" s="8">
        <v>2.016</v>
      </c>
      <c r="I21842" s="8">
        <v>0.88200000000000001</v>
      </c>
      <c r="J21842" s="8">
        <f>datatable[[#This Row],[продажи_]]-datatable[[#This Row],[себестоимость_]]</f>
        <v>1.1339999999999999</v>
      </c>
      <c r="L21842"/>
    </row>
    <row r="21843" spans="2:12" x14ac:dyDescent="0.4">
      <c r="B21843" s="5" t="s">
        <v>65</v>
      </c>
      <c r="C21843" s="5" t="s">
        <v>58</v>
      </c>
      <c r="D21843" s="5" t="s">
        <v>32</v>
      </c>
      <c r="E21843" s="5" t="s">
        <v>7</v>
      </c>
      <c r="F21843" s="6">
        <v>44562</v>
      </c>
      <c r="G21843" s="6" t="str">
        <f>TEXT(datatable[[#This Row],[дата]],"ММ")</f>
        <v>01</v>
      </c>
      <c r="H21843" s="8">
        <v>0.20025000000000001</v>
      </c>
      <c r="I21843" s="8">
        <v>8.9099999999999999E-2</v>
      </c>
      <c r="J21843" s="8">
        <f>datatable[[#This Row],[продажи_]]-datatable[[#This Row],[себестоимость_]]</f>
        <v>0.11115000000000001</v>
      </c>
      <c r="L21843"/>
    </row>
    <row r="21844" spans="2:12" x14ac:dyDescent="0.4">
      <c r="B21844" s="5" t="s">
        <v>65</v>
      </c>
      <c r="C21844" s="5" t="s">
        <v>58</v>
      </c>
      <c r="D21844" s="5" t="s">
        <v>32</v>
      </c>
      <c r="E21844" s="5" t="s">
        <v>7</v>
      </c>
      <c r="F21844" s="6">
        <v>44593</v>
      </c>
      <c r="G21844" s="6" t="str">
        <f>TEXT(datatable[[#This Row],[дата]],"ММ")</f>
        <v>02</v>
      </c>
      <c r="H21844" s="8">
        <v>0.30800000000000005</v>
      </c>
      <c r="I21844" s="8">
        <v>0.12880000000000003</v>
      </c>
      <c r="J21844" s="8">
        <f>datatable[[#This Row],[продажи_]]-datatable[[#This Row],[себестоимость_]]</f>
        <v>0.17920000000000003</v>
      </c>
      <c r="L21844"/>
    </row>
    <row r="21845" spans="2:12" x14ac:dyDescent="0.4">
      <c r="B21845" s="5" t="s">
        <v>65</v>
      </c>
      <c r="C21845" s="5" t="s">
        <v>58</v>
      </c>
      <c r="D21845" s="5" t="s">
        <v>32</v>
      </c>
      <c r="E21845" s="5" t="s">
        <v>7</v>
      </c>
      <c r="F21845" s="6">
        <v>44621</v>
      </c>
      <c r="G21845" s="6" t="str">
        <f>TEXT(datatable[[#This Row],[дата]],"ММ")</f>
        <v>03</v>
      </c>
      <c r="H21845" s="8">
        <v>0.35200000000000004</v>
      </c>
      <c r="I21845" s="8">
        <v>0.17280000000000001</v>
      </c>
      <c r="J21845" s="8">
        <f>datatable[[#This Row],[продажи_]]-datatable[[#This Row],[себестоимость_]]</f>
        <v>0.17920000000000003</v>
      </c>
      <c r="L21845"/>
    </row>
    <row r="21846" spans="2:12" x14ac:dyDescent="0.4">
      <c r="B21846" s="5" t="s">
        <v>65</v>
      </c>
      <c r="C21846" s="5" t="s">
        <v>58</v>
      </c>
      <c r="D21846" s="5" t="s">
        <v>32</v>
      </c>
      <c r="E21846" s="5" t="s">
        <v>7</v>
      </c>
      <c r="F21846" s="6">
        <v>44652</v>
      </c>
      <c r="G21846" s="6" t="str">
        <f>TEXT(datatable[[#This Row],[дата]],"ММ")</f>
        <v>04</v>
      </c>
      <c r="H21846" s="8">
        <v>0.34300000000000003</v>
      </c>
      <c r="I21846" s="8">
        <v>0.16800000000000001</v>
      </c>
      <c r="J21846" s="8">
        <f>datatable[[#This Row],[продажи_]]-datatable[[#This Row],[себестоимость_]]</f>
        <v>0.17500000000000002</v>
      </c>
      <c r="L21846"/>
    </row>
    <row r="21847" spans="2:12" x14ac:dyDescent="0.4">
      <c r="B21847" s="5" t="s">
        <v>65</v>
      </c>
      <c r="C21847" s="5" t="s">
        <v>58</v>
      </c>
      <c r="D21847" s="5" t="s">
        <v>32</v>
      </c>
      <c r="E21847" s="5" t="s">
        <v>7</v>
      </c>
      <c r="F21847" s="6">
        <v>44682</v>
      </c>
      <c r="G21847" s="6" t="str">
        <f>TEXT(datatable[[#This Row],[дата]],"ММ")</f>
        <v>05</v>
      </c>
      <c r="H21847" s="8">
        <v>0.33300000000000002</v>
      </c>
      <c r="I21847" s="8">
        <v>9.9599999999999994E-2</v>
      </c>
      <c r="J21847" s="8">
        <f>datatable[[#This Row],[продажи_]]-datatable[[#This Row],[себестоимость_]]</f>
        <v>0.23340000000000002</v>
      </c>
      <c r="L21847"/>
    </row>
    <row r="21848" spans="2:12" x14ac:dyDescent="0.4">
      <c r="B21848" s="5" t="s">
        <v>65</v>
      </c>
      <c r="C21848" s="5" t="s">
        <v>58</v>
      </c>
      <c r="D21848" s="5" t="s">
        <v>32</v>
      </c>
      <c r="E21848" s="5" t="s">
        <v>7</v>
      </c>
      <c r="F21848" s="6">
        <v>44713</v>
      </c>
      <c r="G21848" s="6" t="str">
        <f>TEXT(datatable[[#This Row],[дата]],"ММ")</f>
        <v>06</v>
      </c>
      <c r="H21848" s="8">
        <v>0.33475000000000005</v>
      </c>
      <c r="I21848" s="8">
        <v>0.1105</v>
      </c>
      <c r="J21848" s="8">
        <f>datatable[[#This Row],[продажи_]]-datatable[[#This Row],[себестоимость_]]</f>
        <v>0.22425000000000006</v>
      </c>
      <c r="L21848"/>
    </row>
    <row r="21849" spans="2:12" x14ac:dyDescent="0.4">
      <c r="B21849" s="5" t="s">
        <v>65</v>
      </c>
      <c r="C21849" s="5" t="s">
        <v>58</v>
      </c>
      <c r="D21849" s="5" t="s">
        <v>32</v>
      </c>
      <c r="E21849" s="5" t="s">
        <v>7</v>
      </c>
      <c r="F21849" s="6">
        <v>44743</v>
      </c>
      <c r="G21849" s="6" t="str">
        <f>TEXT(datatable[[#This Row],[дата]],"ММ")</f>
        <v>07</v>
      </c>
      <c r="H21849" s="8">
        <v>0.22599999999999998</v>
      </c>
      <c r="I21849" s="8">
        <v>9.4399999999999998E-2</v>
      </c>
      <c r="J21849" s="8">
        <f>datatable[[#This Row],[продажи_]]-datatable[[#This Row],[себестоимость_]]</f>
        <v>0.13159999999999999</v>
      </c>
      <c r="L21849"/>
    </row>
    <row r="21850" spans="2:12" x14ac:dyDescent="0.4">
      <c r="B21850" s="5" t="s">
        <v>65</v>
      </c>
      <c r="C21850" s="5" t="s">
        <v>58</v>
      </c>
      <c r="D21850" s="5" t="s">
        <v>32</v>
      </c>
      <c r="E21850" s="5" t="s">
        <v>7</v>
      </c>
      <c r="F21850" s="6">
        <v>44774</v>
      </c>
      <c r="G21850" s="6" t="str">
        <f>TEXT(datatable[[#This Row],[дата]],"ММ")</f>
        <v>08</v>
      </c>
      <c r="H21850" s="8">
        <v>0.23850000000000002</v>
      </c>
      <c r="I21850" s="8">
        <v>9.3600000000000003E-2</v>
      </c>
      <c r="J21850" s="8">
        <f>datatable[[#This Row],[продажи_]]-datatable[[#This Row],[себестоимость_]]</f>
        <v>0.14490000000000003</v>
      </c>
      <c r="L21850"/>
    </row>
    <row r="21851" spans="2:12" x14ac:dyDescent="0.4">
      <c r="B21851" s="5" t="s">
        <v>65</v>
      </c>
      <c r="C21851" s="5" t="s">
        <v>58</v>
      </c>
      <c r="D21851" s="5" t="s">
        <v>32</v>
      </c>
      <c r="E21851" s="5" t="s">
        <v>7</v>
      </c>
      <c r="F21851" s="6">
        <v>44805</v>
      </c>
      <c r="G21851" s="6" t="str">
        <f>TEXT(datatable[[#This Row],[дата]],"ММ")</f>
        <v>09</v>
      </c>
      <c r="H21851" s="8">
        <v>0.29249999999999998</v>
      </c>
      <c r="I21851" s="8">
        <v>0.11000000000000001</v>
      </c>
      <c r="J21851" s="8">
        <f>datatable[[#This Row],[продажи_]]-datatable[[#This Row],[себестоимость_]]</f>
        <v>0.18249999999999997</v>
      </c>
      <c r="L21851"/>
    </row>
    <row r="21852" spans="2:12" x14ac:dyDescent="0.4">
      <c r="B21852" s="5" t="s">
        <v>65</v>
      </c>
      <c r="C21852" s="5" t="s">
        <v>58</v>
      </c>
      <c r="D21852" s="5" t="s">
        <v>32</v>
      </c>
      <c r="E21852" s="5" t="s">
        <v>7</v>
      </c>
      <c r="F21852" s="6">
        <v>44835</v>
      </c>
      <c r="G21852" s="6" t="str">
        <f>TEXT(datatable[[#This Row],[дата]],"ММ")</f>
        <v>10</v>
      </c>
      <c r="H21852" s="8">
        <v>0.33250000000000002</v>
      </c>
      <c r="I21852" s="8">
        <v>0.14700000000000002</v>
      </c>
      <c r="J21852" s="8">
        <f>datatable[[#This Row],[продажи_]]-datatable[[#This Row],[себестоимость_]]</f>
        <v>0.1855</v>
      </c>
      <c r="L21852"/>
    </row>
    <row r="21853" spans="2:12" x14ac:dyDescent="0.4">
      <c r="B21853" s="5" t="s">
        <v>65</v>
      </c>
      <c r="C21853" s="5" t="s">
        <v>58</v>
      </c>
      <c r="D21853" s="5" t="s">
        <v>32</v>
      </c>
      <c r="E21853" s="5" t="s">
        <v>7</v>
      </c>
      <c r="F21853" s="6">
        <v>44866</v>
      </c>
      <c r="G21853" s="6" t="str">
        <f>TEXT(datatable[[#This Row],[дата]],"ММ")</f>
        <v>11</v>
      </c>
      <c r="H21853" s="8">
        <v>0.27300000000000002</v>
      </c>
      <c r="I21853" s="8">
        <v>0.1066</v>
      </c>
      <c r="J21853" s="8">
        <f>datatable[[#This Row],[продажи_]]-datatable[[#This Row],[себестоимость_]]</f>
        <v>0.16640000000000002</v>
      </c>
      <c r="L21853"/>
    </row>
    <row r="21854" spans="2:12" x14ac:dyDescent="0.4">
      <c r="B21854" s="5" t="s">
        <v>65</v>
      </c>
      <c r="C21854" s="5" t="s">
        <v>58</v>
      </c>
      <c r="D21854" s="5" t="s">
        <v>32</v>
      </c>
      <c r="E21854" s="5" t="s">
        <v>7</v>
      </c>
      <c r="F21854" s="6">
        <v>44896</v>
      </c>
      <c r="G21854" s="6" t="str">
        <f>TEXT(datatable[[#This Row],[дата]],"ММ")</f>
        <v>12</v>
      </c>
      <c r="H21854" s="8">
        <v>0.26700000000000002</v>
      </c>
      <c r="I21854" s="8">
        <v>9.6000000000000002E-2</v>
      </c>
      <c r="J21854" s="8">
        <f>datatable[[#This Row],[продажи_]]-datatable[[#This Row],[себестоимость_]]</f>
        <v>0.17100000000000001</v>
      </c>
      <c r="L21854"/>
    </row>
    <row r="21855" spans="2:12" x14ac:dyDescent="0.4">
      <c r="B21855" s="5" t="s">
        <v>65</v>
      </c>
      <c r="C21855" s="5" t="s">
        <v>58</v>
      </c>
      <c r="D21855" s="5" t="s">
        <v>32</v>
      </c>
      <c r="E21855" s="5" t="s">
        <v>7</v>
      </c>
      <c r="F21855" s="6">
        <v>44562</v>
      </c>
      <c r="G21855" s="6" t="str">
        <f>TEXT(datatable[[#This Row],[дата]],"ММ")</f>
        <v>01</v>
      </c>
      <c r="H21855" s="8">
        <v>5.3302499999999995</v>
      </c>
      <c r="I21855" s="8">
        <v>1.8008999999999999</v>
      </c>
      <c r="J21855" s="8">
        <f>datatable[[#This Row],[продажи_]]-datatable[[#This Row],[себестоимость_]]</f>
        <v>3.5293499999999995</v>
      </c>
      <c r="L21855"/>
    </row>
    <row r="21856" spans="2:12" x14ac:dyDescent="0.4">
      <c r="B21856" s="5" t="s">
        <v>65</v>
      </c>
      <c r="C21856" s="5" t="s">
        <v>58</v>
      </c>
      <c r="D21856" s="5" t="s">
        <v>32</v>
      </c>
      <c r="E21856" s="5" t="s">
        <v>7</v>
      </c>
      <c r="F21856" s="6">
        <v>44593</v>
      </c>
      <c r="G21856" s="6" t="str">
        <f>TEXT(datatable[[#This Row],[дата]],"ММ")</f>
        <v>02</v>
      </c>
      <c r="H21856" s="8">
        <v>6.8494999999999999</v>
      </c>
      <c r="I21856" s="8">
        <v>2.5760000000000005</v>
      </c>
      <c r="J21856" s="8">
        <f>datatable[[#This Row],[продажи_]]-datatable[[#This Row],[себестоимость_]]</f>
        <v>4.2734999999999994</v>
      </c>
      <c r="L21856"/>
    </row>
    <row r="21857" spans="2:12" x14ac:dyDescent="0.4">
      <c r="B21857" s="5" t="s">
        <v>65</v>
      </c>
      <c r="C21857" s="5" t="s">
        <v>58</v>
      </c>
      <c r="D21857" s="5" t="s">
        <v>32</v>
      </c>
      <c r="E21857" s="5" t="s">
        <v>7</v>
      </c>
      <c r="F21857" s="6">
        <v>44621</v>
      </c>
      <c r="G21857" s="6" t="str">
        <f>TEXT(datatable[[#This Row],[дата]],"ММ")</f>
        <v>03</v>
      </c>
      <c r="H21857" s="8">
        <v>9.7232000000000003</v>
      </c>
      <c r="I21857" s="8">
        <v>3.68</v>
      </c>
      <c r="J21857" s="8">
        <f>datatable[[#This Row],[продажи_]]-datatable[[#This Row],[себестоимость_]]</f>
        <v>6.0432000000000006</v>
      </c>
      <c r="L21857"/>
    </row>
    <row r="21858" spans="2:12" x14ac:dyDescent="0.4">
      <c r="B21858" s="5" t="s">
        <v>65</v>
      </c>
      <c r="C21858" s="5" t="s">
        <v>58</v>
      </c>
      <c r="D21858" s="5" t="s">
        <v>32</v>
      </c>
      <c r="E21858" s="5" t="s">
        <v>7</v>
      </c>
      <c r="F21858" s="6">
        <v>44652</v>
      </c>
      <c r="G21858" s="6" t="str">
        <f>TEXT(datatable[[#This Row],[дата]],"ММ")</f>
        <v>04</v>
      </c>
      <c r="H21858" s="8">
        <v>6.9936999999999996</v>
      </c>
      <c r="I21858" s="8">
        <v>3.0912000000000002</v>
      </c>
      <c r="J21858" s="8">
        <f>datatable[[#This Row],[продажи_]]-datatable[[#This Row],[себестоимость_]]</f>
        <v>3.9024999999999994</v>
      </c>
      <c r="L21858"/>
    </row>
    <row r="21859" spans="2:12" x14ac:dyDescent="0.4">
      <c r="B21859" s="5" t="s">
        <v>65</v>
      </c>
      <c r="C21859" s="5" t="s">
        <v>58</v>
      </c>
      <c r="D21859" s="5" t="s">
        <v>32</v>
      </c>
      <c r="E21859" s="5" t="s">
        <v>7</v>
      </c>
      <c r="F21859" s="6">
        <v>44682</v>
      </c>
      <c r="G21859" s="6" t="str">
        <f>TEXT(datatable[[#This Row],[дата]],"ММ")</f>
        <v>05</v>
      </c>
      <c r="H21859" s="8">
        <v>7.0451999999999995</v>
      </c>
      <c r="I21859" s="8">
        <v>3.3120000000000003</v>
      </c>
      <c r="J21859" s="8">
        <f>datatable[[#This Row],[продажи_]]-datatable[[#This Row],[себестоимость_]]</f>
        <v>3.7331999999999992</v>
      </c>
      <c r="L21859"/>
    </row>
    <row r="21860" spans="2:12" x14ac:dyDescent="0.4">
      <c r="B21860" s="5" t="s">
        <v>65</v>
      </c>
      <c r="C21860" s="5" t="s">
        <v>58</v>
      </c>
      <c r="D21860" s="5" t="s">
        <v>32</v>
      </c>
      <c r="E21860" s="5" t="s">
        <v>7</v>
      </c>
      <c r="F21860" s="6">
        <v>44713</v>
      </c>
      <c r="G21860" s="6" t="str">
        <f>TEXT(datatable[[#This Row],[дата]],"ММ")</f>
        <v>06</v>
      </c>
      <c r="H21860" s="8">
        <v>5.8246500000000001</v>
      </c>
      <c r="I21860" s="8">
        <v>3.2591000000000006</v>
      </c>
      <c r="J21860" s="8">
        <f>datatable[[#This Row],[продажи_]]-datatable[[#This Row],[себестоимость_]]</f>
        <v>2.5655499999999996</v>
      </c>
      <c r="L21860"/>
    </row>
    <row r="21861" spans="2:12" x14ac:dyDescent="0.4">
      <c r="B21861" s="5" t="s">
        <v>65</v>
      </c>
      <c r="C21861" s="5" t="s">
        <v>58</v>
      </c>
      <c r="D21861" s="5" t="s">
        <v>32</v>
      </c>
      <c r="E21861" s="5" t="s">
        <v>7</v>
      </c>
      <c r="F21861" s="6">
        <v>44743</v>
      </c>
      <c r="G21861" s="6" t="str">
        <f>TEXT(datatable[[#This Row],[дата]],"ММ")</f>
        <v>07</v>
      </c>
      <c r="H21861" s="8">
        <v>4.8204000000000002</v>
      </c>
      <c r="I21861" s="8">
        <v>2.2080000000000002</v>
      </c>
      <c r="J21861" s="8">
        <f>datatable[[#This Row],[продажи_]]-datatable[[#This Row],[себестоимость_]]</f>
        <v>2.6124000000000001</v>
      </c>
      <c r="L21861"/>
    </row>
    <row r="21862" spans="2:12" x14ac:dyDescent="0.4">
      <c r="B21862" s="5" t="s">
        <v>65</v>
      </c>
      <c r="C21862" s="5" t="s">
        <v>58</v>
      </c>
      <c r="D21862" s="5" t="s">
        <v>32</v>
      </c>
      <c r="E21862" s="5" t="s">
        <v>7</v>
      </c>
      <c r="F21862" s="6">
        <v>44774</v>
      </c>
      <c r="G21862" s="6" t="str">
        <f>TEXT(datatable[[#This Row],[дата]],"ММ")</f>
        <v>08</v>
      </c>
      <c r="H21862" s="8">
        <v>4.8204000000000002</v>
      </c>
      <c r="I21862" s="8">
        <v>1.9871999999999999</v>
      </c>
      <c r="J21862" s="8">
        <f>datatable[[#This Row],[продажи_]]-datatable[[#This Row],[себестоимость_]]</f>
        <v>2.8332000000000006</v>
      </c>
      <c r="L21862"/>
    </row>
    <row r="21863" spans="2:12" x14ac:dyDescent="0.4">
      <c r="B21863" s="5" t="s">
        <v>65</v>
      </c>
      <c r="C21863" s="5" t="s">
        <v>58</v>
      </c>
      <c r="D21863" s="5" t="s">
        <v>32</v>
      </c>
      <c r="E21863" s="5" t="s">
        <v>7</v>
      </c>
      <c r="F21863" s="6">
        <v>44805</v>
      </c>
      <c r="G21863" s="6" t="str">
        <f>TEXT(datatable[[#This Row],[дата]],"ММ")</f>
        <v>09</v>
      </c>
      <c r="H21863" s="8">
        <v>4.9954999999999998</v>
      </c>
      <c r="I21863" s="8">
        <v>2.6219999999999999</v>
      </c>
      <c r="J21863" s="8">
        <f>datatable[[#This Row],[продажи_]]-datatable[[#This Row],[себестоимость_]]</f>
        <v>2.3734999999999999</v>
      </c>
      <c r="L21863"/>
    </row>
    <row r="21864" spans="2:12" x14ac:dyDescent="0.4">
      <c r="B21864" s="5" t="s">
        <v>65</v>
      </c>
      <c r="C21864" s="5" t="s">
        <v>58</v>
      </c>
      <c r="D21864" s="5" t="s">
        <v>32</v>
      </c>
      <c r="E21864" s="5" t="s">
        <v>7</v>
      </c>
      <c r="F21864" s="6">
        <v>44835</v>
      </c>
      <c r="G21864" s="6" t="str">
        <f>TEXT(datatable[[#This Row],[дата]],"ММ")</f>
        <v>10</v>
      </c>
      <c r="H21864" s="8">
        <v>6.2005999999999997</v>
      </c>
      <c r="I21864" s="8">
        <v>3.6707999999999998</v>
      </c>
      <c r="J21864" s="8">
        <f>datatable[[#This Row],[продажи_]]-datatable[[#This Row],[себестоимость_]]</f>
        <v>2.5297999999999998</v>
      </c>
      <c r="L21864"/>
    </row>
    <row r="21865" spans="2:12" x14ac:dyDescent="0.4">
      <c r="B21865" s="5" t="s">
        <v>65</v>
      </c>
      <c r="C21865" s="5" t="s">
        <v>58</v>
      </c>
      <c r="D21865" s="5" t="s">
        <v>32</v>
      </c>
      <c r="E21865" s="5" t="s">
        <v>7</v>
      </c>
      <c r="F21865" s="6">
        <v>44866</v>
      </c>
      <c r="G21865" s="6" t="str">
        <f>TEXT(datatable[[#This Row],[дата]],"ММ")</f>
        <v>11</v>
      </c>
      <c r="H21865" s="8">
        <v>6.7619500000000006</v>
      </c>
      <c r="I21865" s="8">
        <v>3.1993000000000005</v>
      </c>
      <c r="J21865" s="8">
        <f>datatable[[#This Row],[продажи_]]-datatable[[#This Row],[себестоимость_]]</f>
        <v>3.5626500000000001</v>
      </c>
      <c r="L21865"/>
    </row>
    <row r="21866" spans="2:12" x14ac:dyDescent="0.4">
      <c r="B21866" s="5" t="s">
        <v>65</v>
      </c>
      <c r="C21866" s="5" t="s">
        <v>58</v>
      </c>
      <c r="D21866" s="5" t="s">
        <v>32</v>
      </c>
      <c r="E21866" s="5" t="s">
        <v>7</v>
      </c>
      <c r="F21866" s="6">
        <v>44896</v>
      </c>
      <c r="G21866" s="6" t="str">
        <f>TEXT(datatable[[#This Row],[дата]],"ММ")</f>
        <v>12</v>
      </c>
      <c r="H21866" s="8">
        <v>6.0564</v>
      </c>
      <c r="I21866" s="8">
        <v>2.2356000000000003</v>
      </c>
      <c r="J21866" s="8">
        <f>datatable[[#This Row],[продажи_]]-datatable[[#This Row],[себестоимость_]]</f>
        <v>3.8207999999999998</v>
      </c>
      <c r="L21866"/>
    </row>
    <row r="21867" spans="2:12" x14ac:dyDescent="0.4">
      <c r="B21867" s="5" t="s">
        <v>65</v>
      </c>
      <c r="C21867" s="5" t="s">
        <v>58</v>
      </c>
      <c r="D21867" s="5" t="s">
        <v>32</v>
      </c>
      <c r="E21867" s="5" t="s">
        <v>7</v>
      </c>
      <c r="F21867" s="6">
        <v>44562</v>
      </c>
      <c r="G21867" s="6" t="str">
        <f>TEXT(datatable[[#This Row],[дата]],"ММ")</f>
        <v>01</v>
      </c>
      <c r="H21867" s="8">
        <v>4.1399999999999997</v>
      </c>
      <c r="I21867" s="8">
        <v>1.0062</v>
      </c>
      <c r="J21867" s="8">
        <f>datatable[[#This Row],[продажи_]]-datatable[[#This Row],[себестоимость_]]</f>
        <v>3.1337999999999999</v>
      </c>
      <c r="L21867"/>
    </row>
    <row r="21868" spans="2:12" x14ac:dyDescent="0.4">
      <c r="B21868" s="5" t="s">
        <v>65</v>
      </c>
      <c r="C21868" s="5" t="s">
        <v>58</v>
      </c>
      <c r="D21868" s="5" t="s">
        <v>32</v>
      </c>
      <c r="E21868" s="5" t="s">
        <v>7</v>
      </c>
      <c r="F21868" s="6">
        <v>44593</v>
      </c>
      <c r="G21868" s="6" t="str">
        <f>TEXT(datatable[[#This Row],[дата]],"ММ")</f>
        <v>02</v>
      </c>
      <c r="H21868" s="8">
        <v>5.152000000000001</v>
      </c>
      <c r="I21868" s="8">
        <v>1.9110000000000003</v>
      </c>
      <c r="J21868" s="8">
        <f>datatable[[#This Row],[продажи_]]-datatable[[#This Row],[себестоимость_]]</f>
        <v>3.2410000000000005</v>
      </c>
      <c r="L21868"/>
    </row>
    <row r="21869" spans="2:12" x14ac:dyDescent="0.4">
      <c r="B21869" s="5" t="s">
        <v>65</v>
      </c>
      <c r="C21869" s="5" t="s">
        <v>58</v>
      </c>
      <c r="D21869" s="5" t="s">
        <v>32</v>
      </c>
      <c r="E21869" s="5" t="s">
        <v>7</v>
      </c>
      <c r="F21869" s="6">
        <v>44621</v>
      </c>
      <c r="G21869" s="6" t="str">
        <f>TEXT(datatable[[#This Row],[дата]],"ММ")</f>
        <v>03</v>
      </c>
      <c r="H21869" s="8">
        <v>7.104000000000001</v>
      </c>
      <c r="I21869" s="8">
        <v>2.2880000000000003</v>
      </c>
      <c r="J21869" s="8">
        <f>datatable[[#This Row],[продажи_]]-datatable[[#This Row],[себестоимость_]]</f>
        <v>4.8160000000000007</v>
      </c>
      <c r="L21869"/>
    </row>
    <row r="21870" spans="2:12" x14ac:dyDescent="0.4">
      <c r="B21870" s="5" t="s">
        <v>65</v>
      </c>
      <c r="C21870" s="5" t="s">
        <v>58</v>
      </c>
      <c r="D21870" s="5" t="s">
        <v>32</v>
      </c>
      <c r="E21870" s="5" t="s">
        <v>7</v>
      </c>
      <c r="F21870" s="6">
        <v>44652</v>
      </c>
      <c r="G21870" s="6" t="str">
        <f>TEXT(datatable[[#This Row],[дата]],"ММ")</f>
        <v>04</v>
      </c>
      <c r="H21870" s="8">
        <v>5.0400000000000009</v>
      </c>
      <c r="I21870" s="8">
        <v>1.5287999999999999</v>
      </c>
      <c r="J21870" s="8">
        <f>datatable[[#This Row],[продажи_]]-datatable[[#This Row],[себестоимость_]]</f>
        <v>3.511200000000001</v>
      </c>
      <c r="L21870"/>
    </row>
    <row r="21871" spans="2:12" x14ac:dyDescent="0.4">
      <c r="B21871" s="5" t="s">
        <v>65</v>
      </c>
      <c r="C21871" s="5" t="s">
        <v>58</v>
      </c>
      <c r="D21871" s="5" t="s">
        <v>32</v>
      </c>
      <c r="E21871" s="5" t="s">
        <v>7</v>
      </c>
      <c r="F21871" s="6">
        <v>44682</v>
      </c>
      <c r="G21871" s="6" t="str">
        <f>TEXT(datatable[[#This Row],[дата]],"ММ")</f>
        <v>05</v>
      </c>
      <c r="H21871" s="8">
        <v>5.5679999999999996</v>
      </c>
      <c r="I21871" s="8">
        <v>1.7939999999999998</v>
      </c>
      <c r="J21871" s="8">
        <f>datatable[[#This Row],[продажи_]]-datatable[[#This Row],[себестоимость_]]</f>
        <v>3.774</v>
      </c>
      <c r="L21871"/>
    </row>
    <row r="21872" spans="2:12" x14ac:dyDescent="0.4">
      <c r="B21872" s="5" t="s">
        <v>65</v>
      </c>
      <c r="C21872" s="5" t="s">
        <v>58</v>
      </c>
      <c r="D21872" s="5" t="s">
        <v>32</v>
      </c>
      <c r="E21872" s="5" t="s">
        <v>7</v>
      </c>
      <c r="F21872" s="6">
        <v>44713</v>
      </c>
      <c r="G21872" s="6" t="str">
        <f>TEXT(datatable[[#This Row],[дата]],"ММ")</f>
        <v>06</v>
      </c>
      <c r="H21872" s="8">
        <v>5.6160000000000005</v>
      </c>
      <c r="I21872" s="8">
        <v>1.9603999999999997</v>
      </c>
      <c r="J21872" s="8">
        <f>datatable[[#This Row],[продажи_]]-datatable[[#This Row],[себестоимость_]]</f>
        <v>3.6556000000000006</v>
      </c>
      <c r="L21872"/>
    </row>
    <row r="21873" spans="2:12" x14ac:dyDescent="0.4">
      <c r="B21873" s="5" t="s">
        <v>65</v>
      </c>
      <c r="C21873" s="5" t="s">
        <v>58</v>
      </c>
      <c r="D21873" s="5" t="s">
        <v>32</v>
      </c>
      <c r="E21873" s="5" t="s">
        <v>7</v>
      </c>
      <c r="F21873" s="6">
        <v>44743</v>
      </c>
      <c r="G21873" s="6" t="str">
        <f>TEXT(datatable[[#This Row],[дата]],"ММ")</f>
        <v>07</v>
      </c>
      <c r="H21873" s="8">
        <v>2.7520000000000002</v>
      </c>
      <c r="I21873" s="8">
        <v>1.2376</v>
      </c>
      <c r="J21873" s="8">
        <f>datatable[[#This Row],[продажи_]]-datatable[[#This Row],[себестоимость_]]</f>
        <v>1.5144000000000002</v>
      </c>
      <c r="L21873"/>
    </row>
    <row r="21874" spans="2:12" x14ac:dyDescent="0.4">
      <c r="B21874" s="5" t="s">
        <v>65</v>
      </c>
      <c r="C21874" s="5" t="s">
        <v>58</v>
      </c>
      <c r="D21874" s="5" t="s">
        <v>32</v>
      </c>
      <c r="E21874" s="5" t="s">
        <v>7</v>
      </c>
      <c r="F21874" s="6">
        <v>44774</v>
      </c>
      <c r="G21874" s="6" t="str">
        <f>TEXT(datatable[[#This Row],[дата]],"ММ")</f>
        <v>08</v>
      </c>
      <c r="H21874" s="8">
        <v>3.6720000000000002</v>
      </c>
      <c r="I21874" s="8">
        <v>1.4039999999999999</v>
      </c>
      <c r="J21874" s="8">
        <f>datatable[[#This Row],[продажи_]]-datatable[[#This Row],[себестоимость_]]</f>
        <v>2.2680000000000002</v>
      </c>
      <c r="L21874"/>
    </row>
    <row r="21875" spans="2:12" x14ac:dyDescent="0.4">
      <c r="B21875" s="5" t="s">
        <v>65</v>
      </c>
      <c r="C21875" s="5" t="s">
        <v>58</v>
      </c>
      <c r="D21875" s="5" t="s">
        <v>32</v>
      </c>
      <c r="E21875" s="5" t="s">
        <v>7</v>
      </c>
      <c r="F21875" s="6">
        <v>44805</v>
      </c>
      <c r="G21875" s="6" t="str">
        <f>TEXT(datatable[[#This Row],[дата]],"ММ")</f>
        <v>09</v>
      </c>
      <c r="H21875" s="8">
        <v>4.72</v>
      </c>
      <c r="I21875" s="8">
        <v>1.157</v>
      </c>
      <c r="J21875" s="8">
        <f>datatable[[#This Row],[продажи_]]-datatable[[#This Row],[себестоимость_]]</f>
        <v>3.5629999999999997</v>
      </c>
      <c r="L21875"/>
    </row>
    <row r="21876" spans="2:12" x14ac:dyDescent="0.4">
      <c r="B21876" s="5" t="s">
        <v>65</v>
      </c>
      <c r="C21876" s="5" t="s">
        <v>58</v>
      </c>
      <c r="D21876" s="5" t="s">
        <v>32</v>
      </c>
      <c r="E21876" s="5" t="s">
        <v>7</v>
      </c>
      <c r="F21876" s="6">
        <v>44835</v>
      </c>
      <c r="G21876" s="6" t="str">
        <f>TEXT(datatable[[#This Row],[дата]],"ММ")</f>
        <v>10</v>
      </c>
      <c r="H21876" s="8">
        <v>4.6480000000000006</v>
      </c>
      <c r="I21876" s="8">
        <v>1.8564000000000001</v>
      </c>
      <c r="J21876" s="8">
        <f>datatable[[#This Row],[продажи_]]-datatable[[#This Row],[себестоимость_]]</f>
        <v>2.7916000000000007</v>
      </c>
      <c r="L21876"/>
    </row>
    <row r="21877" spans="2:12" x14ac:dyDescent="0.4">
      <c r="B21877" s="5" t="s">
        <v>65</v>
      </c>
      <c r="C21877" s="5" t="s">
        <v>58</v>
      </c>
      <c r="D21877" s="5" t="s">
        <v>32</v>
      </c>
      <c r="E21877" s="5" t="s">
        <v>7</v>
      </c>
      <c r="F21877" s="6">
        <v>44866</v>
      </c>
      <c r="G21877" s="6" t="str">
        <f>TEXT(datatable[[#This Row],[дата]],"ММ")</f>
        <v>11</v>
      </c>
      <c r="H21877" s="8">
        <v>6.032</v>
      </c>
      <c r="I21877" s="8">
        <v>1.4702999999999999</v>
      </c>
      <c r="J21877" s="8">
        <f>datatable[[#This Row],[продажи_]]-datatable[[#This Row],[себестоимость_]]</f>
        <v>4.5617000000000001</v>
      </c>
      <c r="L21877"/>
    </row>
    <row r="21878" spans="2:12" x14ac:dyDescent="0.4">
      <c r="B21878" s="5" t="s">
        <v>65</v>
      </c>
      <c r="C21878" s="5" t="s">
        <v>58</v>
      </c>
      <c r="D21878" s="5" t="s">
        <v>32</v>
      </c>
      <c r="E21878" s="5" t="s">
        <v>7</v>
      </c>
      <c r="F21878" s="6">
        <v>44896</v>
      </c>
      <c r="G21878" s="6" t="str">
        <f>TEXT(datatable[[#This Row],[дата]],"ММ")</f>
        <v>12</v>
      </c>
      <c r="H21878" s="8">
        <v>4.5599999999999996</v>
      </c>
      <c r="I21878" s="8">
        <v>1.8719999999999999</v>
      </c>
      <c r="J21878" s="8">
        <f>datatable[[#This Row],[продажи_]]-datatable[[#This Row],[себестоимость_]]</f>
        <v>2.6879999999999997</v>
      </c>
      <c r="L21878"/>
    </row>
    <row r="21879" spans="2:12" x14ac:dyDescent="0.4">
      <c r="B21879" s="5" t="s">
        <v>65</v>
      </c>
      <c r="C21879" s="5" t="s">
        <v>58</v>
      </c>
      <c r="D21879" s="5" t="s">
        <v>32</v>
      </c>
      <c r="E21879" s="5" t="s">
        <v>7</v>
      </c>
      <c r="F21879" s="6">
        <v>44562</v>
      </c>
      <c r="G21879" s="6" t="str">
        <f>TEXT(datatable[[#This Row],[дата]],"ММ")</f>
        <v>01</v>
      </c>
      <c r="H21879" s="8">
        <v>1.4742</v>
      </c>
      <c r="I21879" s="8">
        <v>0.49680000000000007</v>
      </c>
      <c r="J21879" s="8">
        <f>datatable[[#This Row],[продажи_]]-datatable[[#This Row],[себестоимость_]]</f>
        <v>0.97739999999999982</v>
      </c>
      <c r="L21879"/>
    </row>
    <row r="21880" spans="2:12" x14ac:dyDescent="0.4">
      <c r="B21880" s="5" t="s">
        <v>65</v>
      </c>
      <c r="C21880" s="5" t="s">
        <v>58</v>
      </c>
      <c r="D21880" s="5" t="s">
        <v>32</v>
      </c>
      <c r="E21880" s="5" t="s">
        <v>7</v>
      </c>
      <c r="F21880" s="6">
        <v>44593</v>
      </c>
      <c r="G21880" s="6" t="str">
        <f>TEXT(datatable[[#This Row],[дата]],"ММ")</f>
        <v>02</v>
      </c>
      <c r="H21880" s="8">
        <v>2.1560000000000001</v>
      </c>
      <c r="I21880" s="8">
        <v>0.84839999999999993</v>
      </c>
      <c r="J21880" s="8">
        <f>datatable[[#This Row],[продажи_]]-datatable[[#This Row],[себестоимость_]]</f>
        <v>1.3076000000000003</v>
      </c>
      <c r="L21880"/>
    </row>
    <row r="21881" spans="2:12" x14ac:dyDescent="0.4">
      <c r="B21881" s="5" t="s">
        <v>65</v>
      </c>
      <c r="C21881" s="5" t="s">
        <v>58</v>
      </c>
      <c r="D21881" s="5" t="s">
        <v>32</v>
      </c>
      <c r="E21881" s="5" t="s">
        <v>7</v>
      </c>
      <c r="F21881" s="6">
        <v>44621</v>
      </c>
      <c r="G21881" s="6" t="str">
        <f>TEXT(datatable[[#This Row],[дата]],"ММ")</f>
        <v>03</v>
      </c>
      <c r="H21881" s="8">
        <v>2.4416000000000002</v>
      </c>
      <c r="I21881" s="8">
        <v>1.0847999999999998</v>
      </c>
      <c r="J21881" s="8">
        <f>datatable[[#This Row],[продажи_]]-datatable[[#This Row],[себестоимость_]]</f>
        <v>1.3568000000000005</v>
      </c>
      <c r="L21881"/>
    </row>
    <row r="21882" spans="2:12" x14ac:dyDescent="0.4">
      <c r="B21882" s="5" t="s">
        <v>65</v>
      </c>
      <c r="C21882" s="5" t="s">
        <v>58</v>
      </c>
      <c r="D21882" s="5" t="s">
        <v>32</v>
      </c>
      <c r="E21882" s="5" t="s">
        <v>7</v>
      </c>
      <c r="F21882" s="6">
        <v>44652</v>
      </c>
      <c r="G21882" s="6" t="str">
        <f>TEXT(datatable[[#This Row],[дата]],"ММ")</f>
        <v>04</v>
      </c>
      <c r="H21882" s="8">
        <v>2.0972</v>
      </c>
      <c r="I21882" s="8">
        <v>0.71399999999999997</v>
      </c>
      <c r="J21882" s="8">
        <f>datatable[[#This Row],[продажи_]]-datatable[[#This Row],[себестоимость_]]</f>
        <v>1.3832</v>
      </c>
      <c r="L21882"/>
    </row>
    <row r="21883" spans="2:12" x14ac:dyDescent="0.4">
      <c r="B21883" s="5" t="s">
        <v>65</v>
      </c>
      <c r="C21883" s="5" t="s">
        <v>58</v>
      </c>
      <c r="D21883" s="5" t="s">
        <v>32</v>
      </c>
      <c r="E21883" s="5" t="s">
        <v>7</v>
      </c>
      <c r="F21883" s="6">
        <v>44682</v>
      </c>
      <c r="G21883" s="6" t="str">
        <f>TEXT(datatable[[#This Row],[дата]],"ММ")</f>
        <v>05</v>
      </c>
      <c r="H21883" s="8">
        <v>1.7472000000000001</v>
      </c>
      <c r="I21883" s="8">
        <v>0.83519999999999994</v>
      </c>
      <c r="J21883" s="8">
        <f>datatable[[#This Row],[продажи_]]-datatable[[#This Row],[себестоимость_]]</f>
        <v>0.91200000000000014</v>
      </c>
      <c r="L21883"/>
    </row>
    <row r="21884" spans="2:12" x14ac:dyDescent="0.4">
      <c r="B21884" s="5" t="s">
        <v>65</v>
      </c>
      <c r="C21884" s="5" t="s">
        <v>58</v>
      </c>
      <c r="D21884" s="5" t="s">
        <v>32</v>
      </c>
      <c r="E21884" s="5" t="s">
        <v>7</v>
      </c>
      <c r="F21884" s="6">
        <v>44713</v>
      </c>
      <c r="G21884" s="6" t="str">
        <f>TEXT(datatable[[#This Row],[дата]],"ММ")</f>
        <v>06</v>
      </c>
      <c r="H21884" s="8">
        <v>1.5651999999999999</v>
      </c>
      <c r="I21884" s="8">
        <v>0.68640000000000001</v>
      </c>
      <c r="J21884" s="8">
        <f>datatable[[#This Row],[продажи_]]-datatable[[#This Row],[себестоимость_]]</f>
        <v>0.87879999999999991</v>
      </c>
      <c r="L21884"/>
    </row>
    <row r="21885" spans="2:12" x14ac:dyDescent="0.4">
      <c r="B21885" s="5" t="s">
        <v>65</v>
      </c>
      <c r="C21885" s="5" t="s">
        <v>58</v>
      </c>
      <c r="D21885" s="5" t="s">
        <v>32</v>
      </c>
      <c r="E21885" s="5" t="s">
        <v>7</v>
      </c>
      <c r="F21885" s="6">
        <v>44743</v>
      </c>
      <c r="G21885" s="6" t="str">
        <f>TEXT(datatable[[#This Row],[дата]],"ММ")</f>
        <v>07</v>
      </c>
      <c r="H21885" s="8">
        <v>1.2992000000000001</v>
      </c>
      <c r="I21885" s="8">
        <v>0.48480000000000001</v>
      </c>
      <c r="J21885" s="8">
        <f>datatable[[#This Row],[продажи_]]-datatable[[#This Row],[себестоимость_]]</f>
        <v>0.81440000000000012</v>
      </c>
      <c r="L21885"/>
    </row>
    <row r="21886" spans="2:12" x14ac:dyDescent="0.4">
      <c r="B21886" s="5" t="s">
        <v>65</v>
      </c>
      <c r="C21886" s="5" t="s">
        <v>58</v>
      </c>
      <c r="D21886" s="5" t="s">
        <v>32</v>
      </c>
      <c r="E21886" s="5" t="s">
        <v>7</v>
      </c>
      <c r="F21886" s="6">
        <v>44774</v>
      </c>
      <c r="G21886" s="6" t="str">
        <f>TEXT(datatable[[#This Row],[дата]],"ММ")</f>
        <v>08</v>
      </c>
      <c r="H21886" s="8">
        <v>1.1718000000000002</v>
      </c>
      <c r="I21886" s="8">
        <v>0.51839999999999997</v>
      </c>
      <c r="J21886" s="8">
        <f>datatable[[#This Row],[продажи_]]-datatable[[#This Row],[себестоимость_]]</f>
        <v>0.6534000000000002</v>
      </c>
      <c r="L21886"/>
    </row>
    <row r="21887" spans="2:12" x14ac:dyDescent="0.4">
      <c r="B21887" s="5" t="s">
        <v>65</v>
      </c>
      <c r="C21887" s="5" t="s">
        <v>58</v>
      </c>
      <c r="D21887" s="5" t="s">
        <v>32</v>
      </c>
      <c r="E21887" s="5" t="s">
        <v>7</v>
      </c>
      <c r="F21887" s="6">
        <v>44805</v>
      </c>
      <c r="G21887" s="6" t="str">
        <f>TEXT(datatable[[#This Row],[дата]],"ММ")</f>
        <v>09</v>
      </c>
      <c r="H21887" s="8">
        <v>1.1620000000000001</v>
      </c>
      <c r="I21887" s="8">
        <v>0.57599999999999996</v>
      </c>
      <c r="J21887" s="8">
        <f>datatable[[#This Row],[продажи_]]-datatable[[#This Row],[себестоимость_]]</f>
        <v>0.58600000000000019</v>
      </c>
      <c r="L21887"/>
    </row>
    <row r="21888" spans="2:12" x14ac:dyDescent="0.4">
      <c r="B21888" s="5" t="s">
        <v>65</v>
      </c>
      <c r="C21888" s="5" t="s">
        <v>58</v>
      </c>
      <c r="D21888" s="5" t="s">
        <v>32</v>
      </c>
      <c r="E21888" s="5" t="s">
        <v>7</v>
      </c>
      <c r="F21888" s="6">
        <v>44835</v>
      </c>
      <c r="G21888" s="6" t="str">
        <f>TEXT(datatable[[#This Row],[дата]],"ММ")</f>
        <v>10</v>
      </c>
      <c r="H21888" s="8">
        <v>1.6072</v>
      </c>
      <c r="I21888" s="8">
        <v>0.67200000000000004</v>
      </c>
      <c r="J21888" s="8">
        <f>datatable[[#This Row],[продажи_]]-datatable[[#This Row],[себестоимость_]]</f>
        <v>0.93519999999999992</v>
      </c>
      <c r="L21888"/>
    </row>
    <row r="21889" spans="2:12" x14ac:dyDescent="0.4">
      <c r="B21889" s="5" t="s">
        <v>65</v>
      </c>
      <c r="C21889" s="5" t="s">
        <v>58</v>
      </c>
      <c r="D21889" s="5" t="s">
        <v>32</v>
      </c>
      <c r="E21889" s="5" t="s">
        <v>7</v>
      </c>
      <c r="F21889" s="6">
        <v>44866</v>
      </c>
      <c r="G21889" s="6" t="str">
        <f>TEXT(datatable[[#This Row],[дата]],"ММ")</f>
        <v>11</v>
      </c>
      <c r="H21889" s="8">
        <v>1.7289999999999999</v>
      </c>
      <c r="I21889" s="8">
        <v>0.92820000000000003</v>
      </c>
      <c r="J21889" s="8">
        <f>datatable[[#This Row],[продажи_]]-datatable[[#This Row],[себестоимость_]]</f>
        <v>0.80079999999999985</v>
      </c>
      <c r="L21889"/>
    </row>
    <row r="21890" spans="2:12" x14ac:dyDescent="0.4">
      <c r="B21890" s="5" t="s">
        <v>65</v>
      </c>
      <c r="C21890" s="5" t="s">
        <v>58</v>
      </c>
      <c r="D21890" s="5" t="s">
        <v>32</v>
      </c>
      <c r="E21890" s="5" t="s">
        <v>7</v>
      </c>
      <c r="F21890" s="6">
        <v>44896</v>
      </c>
      <c r="G21890" s="6" t="str">
        <f>TEXT(datatable[[#This Row],[дата]],"ММ")</f>
        <v>12</v>
      </c>
      <c r="H21890" s="8">
        <v>1.9151999999999998</v>
      </c>
      <c r="I21890" s="8">
        <v>0.82079999999999986</v>
      </c>
      <c r="J21890" s="8">
        <f>datatable[[#This Row],[продажи_]]-datatable[[#This Row],[себестоимость_]]</f>
        <v>1.0943999999999998</v>
      </c>
      <c r="L21890"/>
    </row>
    <row r="21891" spans="2:12" x14ac:dyDescent="0.4">
      <c r="B21891" s="5" t="s">
        <v>78</v>
      </c>
      <c r="C21891" s="5" t="s">
        <v>55</v>
      </c>
      <c r="D21891" s="5" t="s">
        <v>25</v>
      </c>
      <c r="E21891" s="5" t="s">
        <v>60</v>
      </c>
      <c r="F21891" s="6">
        <v>44562</v>
      </c>
      <c r="G21891" s="6" t="str">
        <f>TEXT(datatable[[#This Row],[дата]],"ММ")</f>
        <v>01</v>
      </c>
      <c r="H21891" s="8">
        <v>53.19</v>
      </c>
      <c r="I21891" s="8">
        <v>23.413500000000003</v>
      </c>
      <c r="J21891" s="8">
        <f>datatable[[#This Row],[продажи_]]-datatable[[#This Row],[себестоимость_]]</f>
        <v>29.776499999999995</v>
      </c>
      <c r="L21891"/>
    </row>
    <row r="21892" spans="2:12" x14ac:dyDescent="0.4">
      <c r="B21892" s="5" t="s">
        <v>78</v>
      </c>
      <c r="C21892" s="5" t="s">
        <v>55</v>
      </c>
      <c r="D21892" s="5" t="s">
        <v>25</v>
      </c>
      <c r="E21892" s="5" t="s">
        <v>60</v>
      </c>
      <c r="F21892" s="6">
        <v>44593</v>
      </c>
      <c r="G21892" s="6" t="str">
        <f>TEXT(datatable[[#This Row],[дата]],"ММ")</f>
        <v>02</v>
      </c>
      <c r="H21892" s="8">
        <v>73.638599999999997</v>
      </c>
      <c r="I21892" s="8">
        <v>33.441099999999999</v>
      </c>
      <c r="J21892" s="8">
        <f>datatable[[#This Row],[продажи_]]-datatable[[#This Row],[себестоимость_]]</f>
        <v>40.197499999999998</v>
      </c>
      <c r="L21892"/>
    </row>
    <row r="21893" spans="2:12" x14ac:dyDescent="0.4">
      <c r="B21893" s="5" t="s">
        <v>78</v>
      </c>
      <c r="C21893" s="5" t="s">
        <v>55</v>
      </c>
      <c r="D21893" s="5" t="s">
        <v>25</v>
      </c>
      <c r="E21893" s="5" t="s">
        <v>60</v>
      </c>
      <c r="F21893" s="6">
        <v>44621</v>
      </c>
      <c r="G21893" s="6" t="str">
        <f>TEXT(datatable[[#This Row],[дата]],"ММ")</f>
        <v>03</v>
      </c>
      <c r="H21893" s="8">
        <v>110.6352</v>
      </c>
      <c r="I21893" s="8">
        <v>36.3264</v>
      </c>
      <c r="J21893" s="8">
        <f>datatable[[#This Row],[продажи_]]-datatable[[#This Row],[себестоимость_]]</f>
        <v>74.308799999999991</v>
      </c>
      <c r="L21893"/>
    </row>
    <row r="21894" spans="2:12" x14ac:dyDescent="0.4">
      <c r="B21894" s="5" t="s">
        <v>78</v>
      </c>
      <c r="C21894" s="5" t="s">
        <v>55</v>
      </c>
      <c r="D21894" s="5" t="s">
        <v>25</v>
      </c>
      <c r="E21894" s="5" t="s">
        <v>60</v>
      </c>
      <c r="F21894" s="6">
        <v>44652</v>
      </c>
      <c r="G21894" s="6" t="str">
        <f>TEXT(datatable[[#This Row],[дата]],"ММ")</f>
        <v>04</v>
      </c>
      <c r="H21894" s="8">
        <v>95.978399999999993</v>
      </c>
      <c r="I21894" s="8">
        <v>26.488</v>
      </c>
      <c r="J21894" s="8">
        <f>datatable[[#This Row],[продажи_]]-datatable[[#This Row],[себестоимость_]]</f>
        <v>69.490399999999994</v>
      </c>
      <c r="L21894"/>
    </row>
    <row r="21895" spans="2:12" x14ac:dyDescent="0.4">
      <c r="B21895" s="5" t="s">
        <v>78</v>
      </c>
      <c r="C21895" s="5" t="s">
        <v>55</v>
      </c>
      <c r="D21895" s="5" t="s">
        <v>25</v>
      </c>
      <c r="E21895" s="5" t="s">
        <v>60</v>
      </c>
      <c r="F21895" s="6">
        <v>44682</v>
      </c>
      <c r="G21895" s="6" t="str">
        <f>TEXT(datatable[[#This Row],[дата]],"ММ")</f>
        <v>05</v>
      </c>
      <c r="H21895" s="8">
        <v>76.593600000000009</v>
      </c>
      <c r="I21895" s="8">
        <v>29.798999999999999</v>
      </c>
      <c r="J21895" s="8">
        <f>datatable[[#This Row],[продажи_]]-datatable[[#This Row],[себестоимость_]]</f>
        <v>46.79460000000001</v>
      </c>
      <c r="L21895"/>
    </row>
    <row r="21896" spans="2:12" x14ac:dyDescent="0.4">
      <c r="B21896" s="5" t="s">
        <v>78</v>
      </c>
      <c r="C21896" s="5" t="s">
        <v>55</v>
      </c>
      <c r="D21896" s="5" t="s">
        <v>25</v>
      </c>
      <c r="E21896" s="5" t="s">
        <v>60</v>
      </c>
      <c r="F21896" s="6">
        <v>44713</v>
      </c>
      <c r="G21896" s="6" t="str">
        <f>TEXT(datatable[[#This Row],[дата]],"ММ")</f>
        <v>06</v>
      </c>
      <c r="H21896" s="8">
        <v>76.061700000000002</v>
      </c>
      <c r="I21896" s="8">
        <v>27.977950000000003</v>
      </c>
      <c r="J21896" s="8">
        <f>datatable[[#This Row],[продажи_]]-datatable[[#This Row],[себестоимость_]]</f>
        <v>48.083749999999995</v>
      </c>
      <c r="L21896"/>
    </row>
    <row r="21897" spans="2:12" x14ac:dyDescent="0.4">
      <c r="B21897" s="5" t="s">
        <v>78</v>
      </c>
      <c r="C21897" s="5" t="s">
        <v>55</v>
      </c>
      <c r="D21897" s="5" t="s">
        <v>25</v>
      </c>
      <c r="E21897" s="5" t="s">
        <v>60</v>
      </c>
      <c r="F21897" s="6">
        <v>44743</v>
      </c>
      <c r="G21897" s="6" t="str">
        <f>TEXT(datatable[[#This Row],[дата]],"ММ")</f>
        <v>07</v>
      </c>
      <c r="H21897" s="8">
        <v>38.296800000000005</v>
      </c>
      <c r="I21897" s="8">
        <v>15.325200000000002</v>
      </c>
      <c r="J21897" s="8">
        <f>datatable[[#This Row],[продажи_]]-datatable[[#This Row],[себестоимость_]]</f>
        <v>22.971600000000002</v>
      </c>
      <c r="L21897"/>
    </row>
    <row r="21898" spans="2:12" x14ac:dyDescent="0.4">
      <c r="B21898" s="5" t="s">
        <v>78</v>
      </c>
      <c r="C21898" s="5" t="s">
        <v>55</v>
      </c>
      <c r="D21898" s="5" t="s">
        <v>25</v>
      </c>
      <c r="E21898" s="5" t="s">
        <v>60</v>
      </c>
      <c r="F21898" s="6">
        <v>44774</v>
      </c>
      <c r="G21898" s="6" t="str">
        <f>TEXT(datatable[[#This Row],[дата]],"ММ")</f>
        <v>08</v>
      </c>
      <c r="H21898" s="8">
        <v>60.104699999999994</v>
      </c>
      <c r="I21898" s="8">
        <v>21.923550000000002</v>
      </c>
      <c r="J21898" s="8">
        <f>datatable[[#This Row],[продажи_]]-datatable[[#This Row],[себестоимость_]]</f>
        <v>38.181149999999988</v>
      </c>
      <c r="L21898"/>
    </row>
    <row r="21899" spans="2:12" x14ac:dyDescent="0.4">
      <c r="B21899" s="5" t="s">
        <v>78</v>
      </c>
      <c r="C21899" s="5" t="s">
        <v>55</v>
      </c>
      <c r="D21899" s="5" t="s">
        <v>25</v>
      </c>
      <c r="E21899" s="5" t="s">
        <v>60</v>
      </c>
      <c r="F21899" s="6">
        <v>44805</v>
      </c>
      <c r="G21899" s="6" t="str">
        <f>TEXT(datatable[[#This Row],[дата]],"ММ")</f>
        <v>09</v>
      </c>
      <c r="H21899" s="8">
        <v>62.055000000000007</v>
      </c>
      <c r="I21899" s="8">
        <v>19.156500000000005</v>
      </c>
      <c r="J21899" s="8">
        <f>datatable[[#This Row],[продажи_]]-datatable[[#This Row],[себестоимость_]]</f>
        <v>42.898499999999999</v>
      </c>
      <c r="L21899"/>
    </row>
    <row r="21900" spans="2:12" x14ac:dyDescent="0.4">
      <c r="B21900" s="5" t="s">
        <v>78</v>
      </c>
      <c r="C21900" s="5" t="s">
        <v>55</v>
      </c>
      <c r="D21900" s="5" t="s">
        <v>25</v>
      </c>
      <c r="E21900" s="5" t="s">
        <v>60</v>
      </c>
      <c r="F21900" s="6">
        <v>44835</v>
      </c>
      <c r="G21900" s="6" t="str">
        <f>TEXT(datatable[[#This Row],[дата]],"ММ")</f>
        <v>10</v>
      </c>
      <c r="H21900" s="8">
        <v>75.293399999999991</v>
      </c>
      <c r="I21900" s="8">
        <v>28.474599999999999</v>
      </c>
      <c r="J21900" s="8">
        <f>datatable[[#This Row],[продажи_]]-datatable[[#This Row],[себестоимость_]]</f>
        <v>46.818799999999996</v>
      </c>
      <c r="L21900"/>
    </row>
    <row r="21901" spans="2:12" x14ac:dyDescent="0.4">
      <c r="B21901" s="5" t="s">
        <v>78</v>
      </c>
      <c r="C21901" s="5" t="s">
        <v>55</v>
      </c>
      <c r="D21901" s="5" t="s">
        <v>25</v>
      </c>
      <c r="E21901" s="5" t="s">
        <v>60</v>
      </c>
      <c r="F21901" s="6">
        <v>44866</v>
      </c>
      <c r="G21901" s="6" t="str">
        <f>TEXT(datatable[[#This Row],[дата]],"ММ")</f>
        <v>11</v>
      </c>
      <c r="H21901" s="8">
        <v>84.513000000000005</v>
      </c>
      <c r="I21901" s="8">
        <v>33.204600000000006</v>
      </c>
      <c r="J21901" s="8">
        <f>datatable[[#This Row],[продажи_]]-datatable[[#This Row],[себестоимость_]]</f>
        <v>51.308399999999999</v>
      </c>
      <c r="L21901"/>
    </row>
    <row r="21902" spans="2:12" x14ac:dyDescent="0.4">
      <c r="B21902" s="5" t="s">
        <v>78</v>
      </c>
      <c r="C21902" s="5" t="s">
        <v>55</v>
      </c>
      <c r="D21902" s="5" t="s">
        <v>25</v>
      </c>
      <c r="E21902" s="5" t="s">
        <v>60</v>
      </c>
      <c r="F21902" s="6">
        <v>44896</v>
      </c>
      <c r="G21902" s="6" t="str">
        <f>TEXT(datatable[[#This Row],[дата]],"ММ")</f>
        <v>12</v>
      </c>
      <c r="H21902" s="8">
        <v>69.501599999999996</v>
      </c>
      <c r="I21902" s="8">
        <v>31.218</v>
      </c>
      <c r="J21902" s="8">
        <f>datatable[[#This Row],[продажи_]]-datatable[[#This Row],[себестоимость_]]</f>
        <v>38.283599999999993</v>
      </c>
      <c r="L21902"/>
    </row>
    <row r="21903" spans="2:12" x14ac:dyDescent="0.4">
      <c r="B21903" s="5" t="s">
        <v>70</v>
      </c>
      <c r="C21903" s="5" t="s">
        <v>55</v>
      </c>
      <c r="D21903" s="5" t="s">
        <v>20</v>
      </c>
      <c r="E21903" s="5" t="s">
        <v>8</v>
      </c>
      <c r="F21903" s="6">
        <v>44562</v>
      </c>
      <c r="G21903" s="6" t="str">
        <f>TEXT(datatable[[#This Row],[дата]],"ММ")</f>
        <v>01</v>
      </c>
      <c r="H21903" s="8">
        <v>31.701599999999999</v>
      </c>
      <c r="I21903" s="8">
        <v>21.969900000000003</v>
      </c>
      <c r="J21903" s="8">
        <f>datatable[[#This Row],[продажи_]]-datatable[[#This Row],[себестоимость_]]</f>
        <v>9.7316999999999965</v>
      </c>
      <c r="L21903"/>
    </row>
    <row r="21904" spans="2:12" x14ac:dyDescent="0.4">
      <c r="B21904" s="5" t="s">
        <v>70</v>
      </c>
      <c r="C21904" s="5" t="s">
        <v>55</v>
      </c>
      <c r="D21904" s="5" t="s">
        <v>20</v>
      </c>
      <c r="E21904" s="5" t="s">
        <v>8</v>
      </c>
      <c r="F21904" s="6">
        <v>44593</v>
      </c>
      <c r="G21904" s="6" t="str">
        <f>TEXT(datatable[[#This Row],[дата]],"ММ")</f>
        <v>02</v>
      </c>
      <c r="H21904" s="8">
        <v>36.881599999999999</v>
      </c>
      <c r="I21904" s="8">
        <v>27.539399999999997</v>
      </c>
      <c r="J21904" s="8">
        <f>datatable[[#This Row],[продажи_]]-datatable[[#This Row],[себестоимость_]]</f>
        <v>9.3422000000000018</v>
      </c>
      <c r="L21904"/>
    </row>
    <row r="21905" spans="2:12" x14ac:dyDescent="0.4">
      <c r="B21905" s="5" t="s">
        <v>70</v>
      </c>
      <c r="C21905" s="5" t="s">
        <v>55</v>
      </c>
      <c r="D21905" s="5" t="s">
        <v>20</v>
      </c>
      <c r="E21905" s="5" t="s">
        <v>8</v>
      </c>
      <c r="F21905" s="6">
        <v>44621</v>
      </c>
      <c r="G21905" s="6" t="str">
        <f>TEXT(datatable[[#This Row],[дата]],"ММ")</f>
        <v>03</v>
      </c>
      <c r="H21905" s="8">
        <v>56.358399999999996</v>
      </c>
      <c r="I21905" s="8">
        <v>44.366399999999999</v>
      </c>
      <c r="J21905" s="8">
        <f>datatable[[#This Row],[продажи_]]-datatable[[#This Row],[себестоимость_]]</f>
        <v>11.991999999999997</v>
      </c>
      <c r="L21905"/>
    </row>
    <row r="21906" spans="2:12" x14ac:dyDescent="0.4">
      <c r="B21906" s="5" t="s">
        <v>70</v>
      </c>
      <c r="C21906" s="5" t="s">
        <v>55</v>
      </c>
      <c r="D21906" s="5" t="s">
        <v>20</v>
      </c>
      <c r="E21906" s="5" t="s">
        <v>8</v>
      </c>
      <c r="F21906" s="6">
        <v>44652</v>
      </c>
      <c r="G21906" s="6" t="str">
        <f>TEXT(datatable[[#This Row],[дата]],"ММ")</f>
        <v>04</v>
      </c>
      <c r="H21906" s="8">
        <v>40.196799999999996</v>
      </c>
      <c r="I21906" s="8">
        <v>38.820599999999999</v>
      </c>
      <c r="J21906" s="8">
        <f>datatable[[#This Row],[продажи_]]-datatable[[#This Row],[себестоимость_]]</f>
        <v>1.3761999999999972</v>
      </c>
      <c r="L21906"/>
    </row>
    <row r="21907" spans="2:12" x14ac:dyDescent="0.4">
      <c r="B21907" s="5" t="s">
        <v>70</v>
      </c>
      <c r="C21907" s="5" t="s">
        <v>55</v>
      </c>
      <c r="D21907" s="5" t="s">
        <v>20</v>
      </c>
      <c r="E21907" s="5" t="s">
        <v>8</v>
      </c>
      <c r="F21907" s="6">
        <v>44682</v>
      </c>
      <c r="G21907" s="6" t="str">
        <f>TEXT(datatable[[#This Row],[дата]],"ММ")</f>
        <v>05</v>
      </c>
      <c r="H21907" s="8">
        <v>31.968000000000004</v>
      </c>
      <c r="I21907" s="8">
        <v>24.173999999999999</v>
      </c>
      <c r="J21907" s="8">
        <f>datatable[[#This Row],[продажи_]]-datatable[[#This Row],[себестоимость_]]</f>
        <v>7.794000000000004</v>
      </c>
      <c r="L21907"/>
    </row>
    <row r="21908" spans="2:12" x14ac:dyDescent="0.4">
      <c r="B21908" s="5" t="s">
        <v>70</v>
      </c>
      <c r="C21908" s="5" t="s">
        <v>55</v>
      </c>
      <c r="D21908" s="5" t="s">
        <v>20</v>
      </c>
      <c r="E21908" s="5" t="s">
        <v>8</v>
      </c>
      <c r="F21908" s="6">
        <v>44713</v>
      </c>
      <c r="G21908" s="6" t="str">
        <f>TEXT(datatable[[#This Row],[дата]],"ММ")</f>
        <v>06</v>
      </c>
      <c r="H21908" s="8">
        <v>35.786400000000008</v>
      </c>
      <c r="I21908" s="8">
        <v>28.653300000000005</v>
      </c>
      <c r="J21908" s="8">
        <f>datatable[[#This Row],[продажи_]]-datatable[[#This Row],[себестоимость_]]</f>
        <v>7.1331000000000024</v>
      </c>
      <c r="L21908"/>
    </row>
    <row r="21909" spans="2:12" x14ac:dyDescent="0.4">
      <c r="B21909" s="5" t="s">
        <v>70</v>
      </c>
      <c r="C21909" s="5" t="s">
        <v>55</v>
      </c>
      <c r="D21909" s="5" t="s">
        <v>20</v>
      </c>
      <c r="E21909" s="5" t="s">
        <v>8</v>
      </c>
      <c r="F21909" s="6">
        <v>44743</v>
      </c>
      <c r="G21909" s="6" t="str">
        <f>TEXT(datatable[[#This Row],[дата]],"ММ")</f>
        <v>07</v>
      </c>
      <c r="H21909" s="8">
        <v>27.468799999999998</v>
      </c>
      <c r="I21909" s="8">
        <v>17.822399999999998</v>
      </c>
      <c r="J21909" s="8">
        <f>datatable[[#This Row],[продажи_]]-datatable[[#This Row],[себестоимость_]]</f>
        <v>9.6463999999999999</v>
      </c>
      <c r="L21909"/>
    </row>
    <row r="21910" spans="2:12" x14ac:dyDescent="0.4">
      <c r="B21910" s="5" t="s">
        <v>70</v>
      </c>
      <c r="C21910" s="5" t="s">
        <v>55</v>
      </c>
      <c r="D21910" s="5" t="s">
        <v>20</v>
      </c>
      <c r="E21910" s="5" t="s">
        <v>8</v>
      </c>
      <c r="F21910" s="6">
        <v>44774</v>
      </c>
      <c r="G21910" s="6" t="str">
        <f>TEXT(datatable[[#This Row],[дата]],"ММ")</f>
        <v>08</v>
      </c>
      <c r="H21910" s="8">
        <v>22.1112</v>
      </c>
      <c r="I21910" s="8">
        <v>21.116700000000002</v>
      </c>
      <c r="J21910" s="8">
        <f>datatable[[#This Row],[продажи_]]-datatable[[#This Row],[себестоимость_]]</f>
        <v>0.99449999999999861</v>
      </c>
      <c r="L21910"/>
    </row>
    <row r="21911" spans="2:12" x14ac:dyDescent="0.4">
      <c r="B21911" s="5" t="s">
        <v>70</v>
      </c>
      <c r="C21911" s="5" t="s">
        <v>55</v>
      </c>
      <c r="D21911" s="5" t="s">
        <v>20</v>
      </c>
      <c r="E21911" s="5" t="s">
        <v>8</v>
      </c>
      <c r="F21911" s="6">
        <v>44805</v>
      </c>
      <c r="G21911" s="6" t="str">
        <f>TEXT(datatable[[#This Row],[дата]],"ММ")</f>
        <v>09</v>
      </c>
      <c r="H21911" s="8">
        <v>26.936000000000003</v>
      </c>
      <c r="I21911" s="8">
        <v>27.491999999999997</v>
      </c>
      <c r="J21911" s="8">
        <f>datatable[[#This Row],[продажи_]]-datatable[[#This Row],[себестоимость_]]</f>
        <v>-0.55599999999999383</v>
      </c>
      <c r="L21911"/>
    </row>
    <row r="21912" spans="2:12" x14ac:dyDescent="0.4">
      <c r="B21912" s="5" t="s">
        <v>70</v>
      </c>
      <c r="C21912" s="5" t="s">
        <v>55</v>
      </c>
      <c r="D21912" s="5" t="s">
        <v>20</v>
      </c>
      <c r="E21912" s="5" t="s">
        <v>8</v>
      </c>
      <c r="F21912" s="6">
        <v>44835</v>
      </c>
      <c r="G21912" s="6" t="str">
        <f>TEXT(datatable[[#This Row],[дата]],"ММ")</f>
        <v>10</v>
      </c>
      <c r="H21912" s="8">
        <v>38.539200000000001</v>
      </c>
      <c r="I21912" s="8">
        <v>34.175400000000003</v>
      </c>
      <c r="J21912" s="8">
        <f>datatable[[#This Row],[продажи_]]-datatable[[#This Row],[себестоимость_]]</f>
        <v>4.3637999999999977</v>
      </c>
      <c r="L21912"/>
    </row>
    <row r="21913" spans="2:12" x14ac:dyDescent="0.4">
      <c r="B21913" s="5" t="s">
        <v>70</v>
      </c>
      <c r="C21913" s="5" t="s">
        <v>55</v>
      </c>
      <c r="D21913" s="5" t="s">
        <v>20</v>
      </c>
      <c r="E21913" s="5" t="s">
        <v>8</v>
      </c>
      <c r="F21913" s="6">
        <v>44866</v>
      </c>
      <c r="G21913" s="6" t="str">
        <f>TEXT(datatable[[#This Row],[дата]],"ММ")</f>
        <v>11</v>
      </c>
      <c r="H21913" s="8">
        <v>32.3232</v>
      </c>
      <c r="I21913" s="8">
        <v>32.350500000000004</v>
      </c>
      <c r="J21913" s="8">
        <f>datatable[[#This Row],[продажи_]]-datatable[[#This Row],[себестоимость_]]</f>
        <v>-2.7300000000003877E-2</v>
      </c>
      <c r="L21913"/>
    </row>
    <row r="21914" spans="2:12" x14ac:dyDescent="0.4">
      <c r="B21914" s="5" t="s">
        <v>70</v>
      </c>
      <c r="C21914" s="5" t="s">
        <v>55</v>
      </c>
      <c r="D21914" s="5" t="s">
        <v>20</v>
      </c>
      <c r="E21914" s="5" t="s">
        <v>8</v>
      </c>
      <c r="F21914" s="6">
        <v>44896</v>
      </c>
      <c r="G21914" s="6" t="str">
        <f>TEXT(datatable[[#This Row],[дата]],"ММ")</f>
        <v>12</v>
      </c>
      <c r="H21914" s="8">
        <v>39.78240000000001</v>
      </c>
      <c r="I21914" s="8">
        <v>26.449200000000001</v>
      </c>
      <c r="J21914" s="8">
        <f>datatable[[#This Row],[продажи_]]-datatable[[#This Row],[себестоимость_]]</f>
        <v>13.333200000000009</v>
      </c>
      <c r="L21914"/>
    </row>
    <row r="21915" spans="2:12" x14ac:dyDescent="0.4">
      <c r="B21915" s="5" t="s">
        <v>78</v>
      </c>
      <c r="C21915" s="5" t="s">
        <v>55</v>
      </c>
      <c r="D21915" s="5" t="s">
        <v>25</v>
      </c>
      <c r="E21915" s="5" t="s">
        <v>61</v>
      </c>
      <c r="F21915" s="6">
        <v>44562</v>
      </c>
      <c r="G21915" s="6" t="str">
        <f>TEXT(datatable[[#This Row],[дата]],"ММ")</f>
        <v>01</v>
      </c>
      <c r="H21915" s="8">
        <v>17.131499999999999</v>
      </c>
      <c r="I21915" s="8">
        <v>13.487399999999999</v>
      </c>
      <c r="J21915" s="8">
        <f>datatable[[#This Row],[продажи_]]-datatable[[#This Row],[себестоимость_]]</f>
        <v>3.6440999999999999</v>
      </c>
      <c r="L21915"/>
    </row>
    <row r="21916" spans="2:12" x14ac:dyDescent="0.4">
      <c r="B21916" s="5" t="s">
        <v>78</v>
      </c>
      <c r="C21916" s="5" t="s">
        <v>55</v>
      </c>
      <c r="D21916" s="5" t="s">
        <v>25</v>
      </c>
      <c r="E21916" s="5" t="s">
        <v>61</v>
      </c>
      <c r="F21916" s="6">
        <v>44593</v>
      </c>
      <c r="G21916" s="6" t="str">
        <f>TEXT(datatable[[#This Row],[дата]],"ММ")</f>
        <v>02</v>
      </c>
      <c r="H21916" s="8">
        <v>27.537300000000002</v>
      </c>
      <c r="I21916" s="8">
        <v>14.579599999999999</v>
      </c>
      <c r="J21916" s="8">
        <f>datatable[[#This Row],[продажи_]]-datatable[[#This Row],[себестоимость_]]</f>
        <v>12.957700000000003</v>
      </c>
      <c r="L21916"/>
    </row>
    <row r="21917" spans="2:12" x14ac:dyDescent="0.4">
      <c r="B21917" s="5" t="s">
        <v>78</v>
      </c>
      <c r="C21917" s="5" t="s">
        <v>55</v>
      </c>
      <c r="D21917" s="5" t="s">
        <v>25</v>
      </c>
      <c r="E21917" s="5" t="s">
        <v>61</v>
      </c>
      <c r="F21917" s="6">
        <v>44621</v>
      </c>
      <c r="G21917" s="6" t="str">
        <f>TEXT(datatable[[#This Row],[дата]],"ММ")</f>
        <v>03</v>
      </c>
      <c r="H21917" s="8">
        <v>31.8096</v>
      </c>
      <c r="I21917" s="8">
        <v>16.662399999999998</v>
      </c>
      <c r="J21917" s="8">
        <f>datatable[[#This Row],[продажи_]]-datatable[[#This Row],[себестоимость_]]</f>
        <v>15.147200000000002</v>
      </c>
      <c r="L21917"/>
    </row>
    <row r="21918" spans="2:12" x14ac:dyDescent="0.4">
      <c r="B21918" s="5" t="s">
        <v>78</v>
      </c>
      <c r="C21918" s="5" t="s">
        <v>55</v>
      </c>
      <c r="D21918" s="5" t="s">
        <v>25</v>
      </c>
      <c r="E21918" s="5" t="s">
        <v>61</v>
      </c>
      <c r="F21918" s="6">
        <v>44652</v>
      </c>
      <c r="G21918" s="6" t="str">
        <f>TEXT(datatable[[#This Row],[дата]],"ММ")</f>
        <v>04</v>
      </c>
      <c r="H21918" s="8">
        <v>31.090500000000002</v>
      </c>
      <c r="I21918" s="8">
        <v>19.913600000000002</v>
      </c>
      <c r="J21918" s="8">
        <f>datatable[[#This Row],[продажи_]]-datatable[[#This Row],[себестоимость_]]</f>
        <v>11.1769</v>
      </c>
      <c r="L21918"/>
    </row>
    <row r="21919" spans="2:12" x14ac:dyDescent="0.4">
      <c r="B21919" s="5" t="s">
        <v>78</v>
      </c>
      <c r="C21919" s="5" t="s">
        <v>55</v>
      </c>
      <c r="D21919" s="5" t="s">
        <v>25</v>
      </c>
      <c r="E21919" s="5" t="s">
        <v>61</v>
      </c>
      <c r="F21919" s="6">
        <v>44682</v>
      </c>
      <c r="G21919" s="6" t="str">
        <f>TEXT(datatable[[#This Row],[дата]],"ММ")</f>
        <v>05</v>
      </c>
      <c r="H21919" s="8">
        <v>26.141400000000001</v>
      </c>
      <c r="I21919" s="8">
        <v>17.6784</v>
      </c>
      <c r="J21919" s="8">
        <f>datatable[[#This Row],[продажи_]]-datatable[[#This Row],[себестоимость_]]</f>
        <v>8.463000000000001</v>
      </c>
      <c r="L21919"/>
    </row>
    <row r="21920" spans="2:12" x14ac:dyDescent="0.4">
      <c r="B21920" s="5" t="s">
        <v>78</v>
      </c>
      <c r="C21920" s="5" t="s">
        <v>55</v>
      </c>
      <c r="D21920" s="5" t="s">
        <v>25</v>
      </c>
      <c r="E21920" s="5" t="s">
        <v>61</v>
      </c>
      <c r="F21920" s="6">
        <v>44713</v>
      </c>
      <c r="G21920" s="6" t="str">
        <f>TEXT(datatable[[#This Row],[дата]],"ММ")</f>
        <v>06</v>
      </c>
      <c r="H21920" s="8">
        <v>31.069349999999996</v>
      </c>
      <c r="I21920" s="8">
        <v>17.005300000000002</v>
      </c>
      <c r="J21920" s="8">
        <f>datatable[[#This Row],[продажи_]]-datatable[[#This Row],[себестоимость_]]</f>
        <v>14.064049999999995</v>
      </c>
      <c r="L21920"/>
    </row>
    <row r="21921" spans="2:12" x14ac:dyDescent="0.4">
      <c r="B21921" s="5" t="s">
        <v>78</v>
      </c>
      <c r="C21921" s="5" t="s">
        <v>55</v>
      </c>
      <c r="D21921" s="5" t="s">
        <v>25</v>
      </c>
      <c r="E21921" s="5" t="s">
        <v>61</v>
      </c>
      <c r="F21921" s="6">
        <v>44743</v>
      </c>
      <c r="G21921" s="6" t="str">
        <f>TEXT(datatable[[#This Row],[дата]],"ММ")</f>
        <v>07</v>
      </c>
      <c r="H21921" s="8">
        <v>17.089200000000002</v>
      </c>
      <c r="I21921" s="8">
        <v>10.769600000000001</v>
      </c>
      <c r="J21921" s="8">
        <f>datatable[[#This Row],[продажи_]]-datatable[[#This Row],[себестоимость_]]</f>
        <v>6.3196000000000012</v>
      </c>
      <c r="L21921"/>
    </row>
    <row r="21922" spans="2:12" x14ac:dyDescent="0.4">
      <c r="B21922" s="5" t="s">
        <v>78</v>
      </c>
      <c r="C21922" s="5" t="s">
        <v>55</v>
      </c>
      <c r="D21922" s="5" t="s">
        <v>25</v>
      </c>
      <c r="E21922" s="5" t="s">
        <v>61</v>
      </c>
      <c r="F21922" s="6">
        <v>44774</v>
      </c>
      <c r="G21922" s="6" t="str">
        <f>TEXT(datatable[[#This Row],[дата]],"ММ")</f>
        <v>08</v>
      </c>
      <c r="H21922" s="8">
        <v>21.319200000000002</v>
      </c>
      <c r="I21922" s="8">
        <v>10.401300000000001</v>
      </c>
      <c r="J21922" s="8">
        <f>datatable[[#This Row],[продажи_]]-datatable[[#This Row],[себестоимость_]]</f>
        <v>10.917900000000001</v>
      </c>
      <c r="L21922"/>
    </row>
    <row r="21923" spans="2:12" x14ac:dyDescent="0.4">
      <c r="B21923" s="5" t="s">
        <v>78</v>
      </c>
      <c r="C21923" s="5" t="s">
        <v>55</v>
      </c>
      <c r="D21923" s="5" t="s">
        <v>25</v>
      </c>
      <c r="E21923" s="5" t="s">
        <v>61</v>
      </c>
      <c r="F21923" s="6">
        <v>44805</v>
      </c>
      <c r="G21923" s="6" t="str">
        <f>TEXT(datatable[[#This Row],[дата]],"ММ")</f>
        <v>09</v>
      </c>
      <c r="H21923" s="8">
        <v>20.938500000000001</v>
      </c>
      <c r="I21923" s="8">
        <v>11.430000000000001</v>
      </c>
      <c r="J21923" s="8">
        <f>datatable[[#This Row],[продажи_]]-datatable[[#This Row],[себестоимость_]]</f>
        <v>9.5084999999999997</v>
      </c>
      <c r="L21923"/>
    </row>
    <row r="21924" spans="2:12" x14ac:dyDescent="0.4">
      <c r="B21924" s="5" t="s">
        <v>78</v>
      </c>
      <c r="C21924" s="5" t="s">
        <v>55</v>
      </c>
      <c r="D21924" s="5" t="s">
        <v>25</v>
      </c>
      <c r="E21924" s="5" t="s">
        <v>61</v>
      </c>
      <c r="F21924" s="6">
        <v>44835</v>
      </c>
      <c r="G21924" s="6" t="str">
        <f>TEXT(datatable[[#This Row],[дата]],"ММ")</f>
        <v>10</v>
      </c>
      <c r="H21924" s="8">
        <v>27.537300000000002</v>
      </c>
      <c r="I21924" s="8">
        <v>14.9352</v>
      </c>
      <c r="J21924" s="8">
        <f>datatable[[#This Row],[продажи_]]-datatable[[#This Row],[себестоимость_]]</f>
        <v>12.602100000000002</v>
      </c>
      <c r="L21924"/>
    </row>
    <row r="21925" spans="2:12" x14ac:dyDescent="0.4">
      <c r="B21925" s="5" t="s">
        <v>78</v>
      </c>
      <c r="C21925" s="5" t="s">
        <v>55</v>
      </c>
      <c r="D21925" s="5" t="s">
        <v>25</v>
      </c>
      <c r="E21925" s="5" t="s">
        <v>61</v>
      </c>
      <c r="F21925" s="6">
        <v>44866</v>
      </c>
      <c r="G21925" s="6" t="str">
        <f>TEXT(datatable[[#This Row],[дата]],"ММ")</f>
        <v>11</v>
      </c>
      <c r="H21925" s="8">
        <v>27.495000000000001</v>
      </c>
      <c r="I21925" s="8">
        <v>18.161000000000005</v>
      </c>
      <c r="J21925" s="8">
        <f>datatable[[#This Row],[продажи_]]-datatable[[#This Row],[себестоимость_]]</f>
        <v>9.3339999999999961</v>
      </c>
      <c r="L21925"/>
    </row>
    <row r="21926" spans="2:12" x14ac:dyDescent="0.4">
      <c r="B21926" s="5" t="s">
        <v>78</v>
      </c>
      <c r="C21926" s="5" t="s">
        <v>55</v>
      </c>
      <c r="D21926" s="5" t="s">
        <v>25</v>
      </c>
      <c r="E21926" s="5" t="s">
        <v>61</v>
      </c>
      <c r="F21926" s="6">
        <v>44896</v>
      </c>
      <c r="G21926" s="6" t="str">
        <f>TEXT(datatable[[#This Row],[дата]],"ММ")</f>
        <v>12</v>
      </c>
      <c r="H21926" s="8">
        <v>20.5578</v>
      </c>
      <c r="I21926" s="8">
        <v>12.192</v>
      </c>
      <c r="J21926" s="8">
        <f>datatable[[#This Row],[продажи_]]-datatable[[#This Row],[себестоимость_]]</f>
        <v>8.3658000000000001</v>
      </c>
      <c r="L21926"/>
    </row>
    <row r="21927" spans="2:12" x14ac:dyDescent="0.4">
      <c r="B21927" s="5" t="s">
        <v>78</v>
      </c>
      <c r="C21927" s="5" t="s">
        <v>55</v>
      </c>
      <c r="D21927" s="5" t="s">
        <v>25</v>
      </c>
      <c r="E21927" s="5" t="s">
        <v>62</v>
      </c>
      <c r="F21927" s="6">
        <v>44562</v>
      </c>
      <c r="G21927" s="6" t="str">
        <f>TEXT(datatable[[#This Row],[дата]],"ММ")</f>
        <v>01</v>
      </c>
      <c r="H21927" s="8">
        <v>54.429299999999998</v>
      </c>
      <c r="I21927" s="8">
        <v>25.2288</v>
      </c>
      <c r="J21927" s="8">
        <f>datatable[[#This Row],[продажи_]]-datatable[[#This Row],[себестоимость_]]</f>
        <v>29.200499999999998</v>
      </c>
      <c r="L21927"/>
    </row>
    <row r="21928" spans="2:12" x14ac:dyDescent="0.4">
      <c r="B21928" s="5" t="s">
        <v>78</v>
      </c>
      <c r="C21928" s="5" t="s">
        <v>55</v>
      </c>
      <c r="D21928" s="5" t="s">
        <v>25</v>
      </c>
      <c r="E21928" s="5" t="s">
        <v>62</v>
      </c>
      <c r="F21928" s="6">
        <v>44593</v>
      </c>
      <c r="G21928" s="6" t="str">
        <f>TEXT(datatable[[#This Row],[дата]],"ММ")</f>
        <v>02</v>
      </c>
      <c r="H21928" s="8">
        <v>76.498099999999994</v>
      </c>
      <c r="I21928" s="8">
        <v>44.559200000000004</v>
      </c>
      <c r="J21928" s="8">
        <f>datatable[[#This Row],[продажи_]]-datatable[[#This Row],[себестоимость_]]</f>
        <v>31.93889999999999</v>
      </c>
      <c r="L21928"/>
    </row>
    <row r="21929" spans="2:12" x14ac:dyDescent="0.4">
      <c r="B21929" s="5" t="s">
        <v>78</v>
      </c>
      <c r="C21929" s="5" t="s">
        <v>55</v>
      </c>
      <c r="D21929" s="5" t="s">
        <v>25</v>
      </c>
      <c r="E21929" s="5" t="s">
        <v>62</v>
      </c>
      <c r="F21929" s="6">
        <v>44621</v>
      </c>
      <c r="G21929" s="6" t="str">
        <f>TEXT(datatable[[#This Row],[дата]],"ММ")</f>
        <v>03</v>
      </c>
      <c r="H21929" s="8">
        <v>78.089600000000004</v>
      </c>
      <c r="I21929" s="8">
        <v>45.318399999999997</v>
      </c>
      <c r="J21929" s="8">
        <f>datatable[[#This Row],[продажи_]]-datatable[[#This Row],[себестоимость_]]</f>
        <v>32.771200000000007</v>
      </c>
      <c r="L21929"/>
    </row>
    <row r="21930" spans="2:12" x14ac:dyDescent="0.4">
      <c r="B21930" s="5" t="s">
        <v>78</v>
      </c>
      <c r="C21930" s="5" t="s">
        <v>55</v>
      </c>
      <c r="D21930" s="5" t="s">
        <v>25</v>
      </c>
      <c r="E21930" s="5" t="s">
        <v>62</v>
      </c>
      <c r="F21930" s="6">
        <v>44652</v>
      </c>
      <c r="G21930" s="6" t="str">
        <f>TEXT(datatable[[#This Row],[дата]],"ММ")</f>
        <v>04</v>
      </c>
      <c r="H21930" s="8">
        <v>73.527299999999997</v>
      </c>
      <c r="I21930" s="8">
        <v>33.930399999999999</v>
      </c>
      <c r="J21930" s="8">
        <f>datatable[[#This Row],[продажи_]]-datatable[[#This Row],[себестоимость_]]</f>
        <v>39.596899999999998</v>
      </c>
      <c r="L21930"/>
    </row>
    <row r="21931" spans="2:12" x14ac:dyDescent="0.4">
      <c r="B21931" s="5" t="s">
        <v>78</v>
      </c>
      <c r="C21931" s="5" t="s">
        <v>55</v>
      </c>
      <c r="D21931" s="5" t="s">
        <v>25</v>
      </c>
      <c r="E21931" s="5" t="s">
        <v>62</v>
      </c>
      <c r="F21931" s="6">
        <v>44682</v>
      </c>
      <c r="G21931" s="6" t="str">
        <f>TEXT(datatable[[#This Row],[дата]],"ММ")</f>
        <v>05</v>
      </c>
      <c r="H21931" s="8">
        <v>76.391999999999996</v>
      </c>
      <c r="I21931" s="8">
        <v>34.689599999999999</v>
      </c>
      <c r="J21931" s="8">
        <f>datatable[[#This Row],[продажи_]]-datatable[[#This Row],[себестоимость_]]</f>
        <v>41.702399999999997</v>
      </c>
      <c r="L21931"/>
    </row>
    <row r="21932" spans="2:12" x14ac:dyDescent="0.4">
      <c r="B21932" s="5" t="s">
        <v>78</v>
      </c>
      <c r="C21932" s="5" t="s">
        <v>55</v>
      </c>
      <c r="D21932" s="5" t="s">
        <v>25</v>
      </c>
      <c r="E21932" s="5" t="s">
        <v>62</v>
      </c>
      <c r="F21932" s="6">
        <v>44713</v>
      </c>
      <c r="G21932" s="6" t="str">
        <f>TEXT(datatable[[#This Row],[дата]],"ММ")</f>
        <v>06</v>
      </c>
      <c r="H21932" s="8">
        <v>81.378699999999995</v>
      </c>
      <c r="I21932" s="8">
        <v>32.265999999999998</v>
      </c>
      <c r="J21932" s="8">
        <f>datatable[[#This Row],[продажи_]]-datatable[[#This Row],[себестоимость_]]</f>
        <v>49.112699999999997</v>
      </c>
      <c r="L21932"/>
    </row>
    <row r="21933" spans="2:12" x14ac:dyDescent="0.4">
      <c r="B21933" s="5" t="s">
        <v>78</v>
      </c>
      <c r="C21933" s="5" t="s">
        <v>55</v>
      </c>
      <c r="D21933" s="5" t="s">
        <v>25</v>
      </c>
      <c r="E21933" s="5" t="s">
        <v>62</v>
      </c>
      <c r="F21933" s="6">
        <v>44743</v>
      </c>
      <c r="G21933" s="6" t="str">
        <f>TEXT(datatable[[#This Row],[дата]],"ММ")</f>
        <v>07</v>
      </c>
      <c r="H21933" s="8">
        <v>48.80599999999999</v>
      </c>
      <c r="I21933" s="8">
        <v>21.491199999999999</v>
      </c>
      <c r="J21933" s="8">
        <f>datatable[[#This Row],[продажи_]]-datatable[[#This Row],[себестоимость_]]</f>
        <v>27.314799999999991</v>
      </c>
      <c r="L21933"/>
    </row>
    <row r="21934" spans="2:12" x14ac:dyDescent="0.4">
      <c r="B21934" s="5" t="s">
        <v>78</v>
      </c>
      <c r="C21934" s="5" t="s">
        <v>55</v>
      </c>
      <c r="D21934" s="5" t="s">
        <v>25</v>
      </c>
      <c r="E21934" s="5" t="s">
        <v>62</v>
      </c>
      <c r="F21934" s="6">
        <v>44774</v>
      </c>
      <c r="G21934" s="6" t="str">
        <f>TEXT(datatable[[#This Row],[дата]],"ММ")</f>
        <v>08</v>
      </c>
      <c r="H21934" s="8">
        <v>42.493050000000004</v>
      </c>
      <c r="I21934" s="8">
        <v>26.28</v>
      </c>
      <c r="J21934" s="8">
        <f>datatable[[#This Row],[продажи_]]-datatable[[#This Row],[себестоимость_]]</f>
        <v>16.213050000000003</v>
      </c>
      <c r="L21934"/>
    </row>
    <row r="21935" spans="2:12" x14ac:dyDescent="0.4">
      <c r="B21935" s="5" t="s">
        <v>78</v>
      </c>
      <c r="C21935" s="5" t="s">
        <v>55</v>
      </c>
      <c r="D21935" s="5" t="s">
        <v>25</v>
      </c>
      <c r="E21935" s="5" t="s">
        <v>62</v>
      </c>
      <c r="F21935" s="6">
        <v>44805</v>
      </c>
      <c r="G21935" s="6" t="str">
        <f>TEXT(datatable[[#This Row],[дата]],"ММ")</f>
        <v>09</v>
      </c>
      <c r="H21935" s="8">
        <v>53.050000000000004</v>
      </c>
      <c r="I21935" s="8">
        <v>27.447999999999997</v>
      </c>
      <c r="J21935" s="8">
        <f>datatable[[#This Row],[продажи_]]-datatable[[#This Row],[себестоимость_]]</f>
        <v>25.602000000000007</v>
      </c>
      <c r="L21935"/>
    </row>
    <row r="21936" spans="2:12" x14ac:dyDescent="0.4">
      <c r="B21936" s="5" t="s">
        <v>78</v>
      </c>
      <c r="C21936" s="5" t="s">
        <v>55</v>
      </c>
      <c r="D21936" s="5" t="s">
        <v>25</v>
      </c>
      <c r="E21936" s="5" t="s">
        <v>62</v>
      </c>
      <c r="F21936" s="6">
        <v>44835</v>
      </c>
      <c r="G21936" s="6" t="str">
        <f>TEXT(datatable[[#This Row],[дата]],"ММ")</f>
        <v>10</v>
      </c>
      <c r="H21936" s="8">
        <v>86.153199999999984</v>
      </c>
      <c r="I21936" s="8">
        <v>43.332800000000006</v>
      </c>
      <c r="J21936" s="8">
        <f>datatable[[#This Row],[продажи_]]-datatable[[#This Row],[себестоимость_]]</f>
        <v>42.820399999999978</v>
      </c>
      <c r="L21936"/>
    </row>
    <row r="21937" spans="2:12" x14ac:dyDescent="0.4">
      <c r="B21937" s="5" t="s">
        <v>78</v>
      </c>
      <c r="C21937" s="5" t="s">
        <v>55</v>
      </c>
      <c r="D21937" s="5" t="s">
        <v>25</v>
      </c>
      <c r="E21937" s="5" t="s">
        <v>62</v>
      </c>
      <c r="F21937" s="6">
        <v>44866</v>
      </c>
      <c r="G21937" s="6" t="str">
        <f>TEXT(datatable[[#This Row],[дата]],"ММ")</f>
        <v>11</v>
      </c>
      <c r="H21937" s="8">
        <v>77.930449999999993</v>
      </c>
      <c r="I21937" s="8">
        <v>36.061999999999998</v>
      </c>
      <c r="J21937" s="8">
        <f>datatable[[#This Row],[продажи_]]-datatable[[#This Row],[себестоимость_]]</f>
        <v>41.868449999999996</v>
      </c>
      <c r="L21937"/>
    </row>
    <row r="21938" spans="2:12" x14ac:dyDescent="0.4">
      <c r="B21938" s="5" t="s">
        <v>78</v>
      </c>
      <c r="C21938" s="5" t="s">
        <v>55</v>
      </c>
      <c r="D21938" s="5" t="s">
        <v>25</v>
      </c>
      <c r="E21938" s="5" t="s">
        <v>62</v>
      </c>
      <c r="F21938" s="6">
        <v>44896</v>
      </c>
      <c r="G21938" s="6" t="str">
        <f>TEXT(datatable[[#This Row],[дата]],"ММ")</f>
        <v>12</v>
      </c>
      <c r="H21938" s="8">
        <v>65.569800000000001</v>
      </c>
      <c r="I21938" s="8">
        <v>33.638399999999997</v>
      </c>
      <c r="J21938" s="8">
        <f>datatable[[#This Row],[продажи_]]-datatable[[#This Row],[себестоимость_]]</f>
        <v>31.931400000000004</v>
      </c>
      <c r="L21938"/>
    </row>
    <row r="21939" spans="2:12" x14ac:dyDescent="0.4">
      <c r="B21939" s="5" t="s">
        <v>78</v>
      </c>
      <c r="C21939" s="5" t="s">
        <v>55</v>
      </c>
      <c r="D21939" s="5" t="s">
        <v>25</v>
      </c>
      <c r="E21939" s="5" t="s">
        <v>9</v>
      </c>
      <c r="F21939" s="6">
        <v>44562</v>
      </c>
      <c r="G21939" s="6" t="str">
        <f>TEXT(datatable[[#This Row],[дата]],"ММ")</f>
        <v>01</v>
      </c>
      <c r="H21939" s="8">
        <v>31.411800000000003</v>
      </c>
      <c r="I21939" s="8">
        <v>28.285200000000003</v>
      </c>
      <c r="J21939" s="8">
        <f>datatable[[#This Row],[продажи_]]-datatable[[#This Row],[себестоимость_]]</f>
        <v>3.1265999999999998</v>
      </c>
      <c r="L21939"/>
    </row>
    <row r="21940" spans="2:12" x14ac:dyDescent="0.4">
      <c r="B21940" s="5" t="s">
        <v>78</v>
      </c>
      <c r="C21940" s="5" t="s">
        <v>55</v>
      </c>
      <c r="D21940" s="5" t="s">
        <v>25</v>
      </c>
      <c r="E21940" s="5" t="s">
        <v>9</v>
      </c>
      <c r="F21940" s="6">
        <v>44593</v>
      </c>
      <c r="G21940" s="6" t="str">
        <f>TEXT(datatable[[#This Row],[дата]],"ММ")</f>
        <v>02</v>
      </c>
      <c r="H21940" s="8">
        <v>66.313800000000001</v>
      </c>
      <c r="I21940" s="8">
        <v>41.147400000000005</v>
      </c>
      <c r="J21940" s="8">
        <f>datatable[[#This Row],[продажи_]]-datatable[[#This Row],[себестоимость_]]</f>
        <v>25.166399999999996</v>
      </c>
      <c r="L21940"/>
    </row>
    <row r="21941" spans="2:12" x14ac:dyDescent="0.4">
      <c r="B21941" s="5" t="s">
        <v>78</v>
      </c>
      <c r="C21941" s="5" t="s">
        <v>55</v>
      </c>
      <c r="D21941" s="5" t="s">
        <v>25</v>
      </c>
      <c r="E21941" s="5" t="s">
        <v>9</v>
      </c>
      <c r="F21941" s="6">
        <v>44621</v>
      </c>
      <c r="G21941" s="6" t="str">
        <f>TEXT(datatable[[#This Row],[дата]],"ММ")</f>
        <v>03</v>
      </c>
      <c r="H21941" s="8">
        <v>79.775999999999996</v>
      </c>
      <c r="I21941" s="8">
        <v>38.179200000000002</v>
      </c>
      <c r="J21941" s="8">
        <f>datatable[[#This Row],[продажи_]]-datatable[[#This Row],[себестоимость_]]</f>
        <v>41.596799999999995</v>
      </c>
      <c r="L21941"/>
    </row>
    <row r="21942" spans="2:12" x14ac:dyDescent="0.4">
      <c r="B21942" s="5" t="s">
        <v>78</v>
      </c>
      <c r="C21942" s="5" t="s">
        <v>55</v>
      </c>
      <c r="D21942" s="5" t="s">
        <v>25</v>
      </c>
      <c r="E21942" s="5" t="s">
        <v>9</v>
      </c>
      <c r="F21942" s="6">
        <v>44652</v>
      </c>
      <c r="G21942" s="6" t="str">
        <f>TEXT(datatable[[#This Row],[дата]],"ММ")</f>
        <v>04</v>
      </c>
      <c r="H21942" s="8">
        <v>53.516400000000004</v>
      </c>
      <c r="I21942" s="8">
        <v>43.184400000000004</v>
      </c>
      <c r="J21942" s="8">
        <f>datatable[[#This Row],[продажи_]]-datatable[[#This Row],[себестоимость_]]</f>
        <v>10.332000000000001</v>
      </c>
      <c r="L21942"/>
    </row>
    <row r="21943" spans="2:12" x14ac:dyDescent="0.4">
      <c r="B21943" s="5" t="s">
        <v>78</v>
      </c>
      <c r="C21943" s="5" t="s">
        <v>55</v>
      </c>
      <c r="D21943" s="5" t="s">
        <v>25</v>
      </c>
      <c r="E21943" s="5" t="s">
        <v>9</v>
      </c>
      <c r="F21943" s="6">
        <v>44682</v>
      </c>
      <c r="G21943" s="6" t="str">
        <f>TEXT(datatable[[#This Row],[дата]],"ММ")</f>
        <v>05</v>
      </c>
      <c r="H21943" s="8">
        <v>55.843200000000003</v>
      </c>
      <c r="I21943" s="8">
        <v>36.316800000000001</v>
      </c>
      <c r="J21943" s="8">
        <f>datatable[[#This Row],[продажи_]]-datatable[[#This Row],[себестоимость_]]</f>
        <v>19.526400000000002</v>
      </c>
      <c r="L21943"/>
    </row>
    <row r="21944" spans="2:12" x14ac:dyDescent="0.4">
      <c r="B21944" s="5" t="s">
        <v>78</v>
      </c>
      <c r="C21944" s="5" t="s">
        <v>55</v>
      </c>
      <c r="D21944" s="5" t="s">
        <v>25</v>
      </c>
      <c r="E21944" s="5" t="s">
        <v>9</v>
      </c>
      <c r="F21944" s="6">
        <v>44713</v>
      </c>
      <c r="G21944" s="6" t="str">
        <f>TEXT(datatable[[#This Row],[дата]],"ММ")</f>
        <v>06</v>
      </c>
      <c r="H21944" s="8">
        <v>61.036949999999997</v>
      </c>
      <c r="I21944" s="8">
        <v>44.261099999999992</v>
      </c>
      <c r="J21944" s="8">
        <f>datatable[[#This Row],[продажи_]]-datatable[[#This Row],[себестоимость_]]</f>
        <v>16.775850000000005</v>
      </c>
      <c r="L21944"/>
    </row>
    <row r="21945" spans="2:12" x14ac:dyDescent="0.4">
      <c r="B21945" s="5" t="s">
        <v>78</v>
      </c>
      <c r="C21945" s="5" t="s">
        <v>55</v>
      </c>
      <c r="D21945" s="5" t="s">
        <v>25</v>
      </c>
      <c r="E21945" s="5" t="s">
        <v>9</v>
      </c>
      <c r="F21945" s="6">
        <v>44743</v>
      </c>
      <c r="G21945" s="6" t="str">
        <f>TEXT(datatable[[#This Row],[дата]],"ММ")</f>
        <v>07</v>
      </c>
      <c r="H21945" s="8">
        <v>36.896400000000007</v>
      </c>
      <c r="I21945" s="8">
        <v>27.004799999999999</v>
      </c>
      <c r="J21945" s="8">
        <f>datatable[[#This Row],[продажи_]]-datatable[[#This Row],[себестоимость_]]</f>
        <v>9.8916000000000075</v>
      </c>
      <c r="L21945"/>
    </row>
    <row r="21946" spans="2:12" x14ac:dyDescent="0.4">
      <c r="B21946" s="5" t="s">
        <v>78</v>
      </c>
      <c r="C21946" s="5" t="s">
        <v>55</v>
      </c>
      <c r="D21946" s="5" t="s">
        <v>25</v>
      </c>
      <c r="E21946" s="5" t="s">
        <v>9</v>
      </c>
      <c r="F21946" s="6">
        <v>44774</v>
      </c>
      <c r="G21946" s="6" t="str">
        <f>TEXT(datatable[[#This Row],[дата]],"ММ")</f>
        <v>08</v>
      </c>
      <c r="H21946" s="8">
        <v>34.403400000000005</v>
      </c>
      <c r="I21946" s="8">
        <v>20.952000000000002</v>
      </c>
      <c r="J21946" s="8">
        <f>datatable[[#This Row],[продажи_]]-datatable[[#This Row],[себестоимость_]]</f>
        <v>13.451400000000003</v>
      </c>
      <c r="L21946"/>
    </row>
    <row r="21947" spans="2:12" x14ac:dyDescent="0.4">
      <c r="B21947" s="5" t="s">
        <v>78</v>
      </c>
      <c r="C21947" s="5" t="s">
        <v>55</v>
      </c>
      <c r="D21947" s="5" t="s">
        <v>25</v>
      </c>
      <c r="E21947" s="5" t="s">
        <v>9</v>
      </c>
      <c r="F21947" s="6">
        <v>44805</v>
      </c>
      <c r="G21947" s="6" t="str">
        <f>TEXT(datatable[[#This Row],[дата]],"ММ")</f>
        <v>09</v>
      </c>
      <c r="H21947" s="8">
        <v>46.536000000000008</v>
      </c>
      <c r="I21947" s="8">
        <v>25.026</v>
      </c>
      <c r="J21947" s="8">
        <f>datatable[[#This Row],[продажи_]]-datatable[[#This Row],[себестоимость_]]</f>
        <v>21.510000000000009</v>
      </c>
      <c r="L21947"/>
    </row>
    <row r="21948" spans="2:12" x14ac:dyDescent="0.4">
      <c r="B21948" s="5" t="s">
        <v>78</v>
      </c>
      <c r="C21948" s="5" t="s">
        <v>55</v>
      </c>
      <c r="D21948" s="5" t="s">
        <v>25</v>
      </c>
      <c r="E21948" s="5" t="s">
        <v>9</v>
      </c>
      <c r="F21948" s="6">
        <v>44835</v>
      </c>
      <c r="G21948" s="6" t="str">
        <f>TEXT(datatable[[#This Row],[дата]],"ММ")</f>
        <v>10</v>
      </c>
      <c r="H21948" s="8">
        <v>59.915100000000002</v>
      </c>
      <c r="I21948" s="8">
        <v>48.887999999999998</v>
      </c>
      <c r="J21948" s="8">
        <f>datatable[[#This Row],[продажи_]]-datatable[[#This Row],[себестоимость_]]</f>
        <v>11.027100000000004</v>
      </c>
      <c r="L21948"/>
    </row>
    <row r="21949" spans="2:12" x14ac:dyDescent="0.4">
      <c r="B21949" s="5" t="s">
        <v>78</v>
      </c>
      <c r="C21949" s="5" t="s">
        <v>55</v>
      </c>
      <c r="D21949" s="5" t="s">
        <v>25</v>
      </c>
      <c r="E21949" s="5" t="s">
        <v>9</v>
      </c>
      <c r="F21949" s="6">
        <v>44866</v>
      </c>
      <c r="G21949" s="6" t="str">
        <f>TEXT(datatable[[#This Row],[дата]],"ММ")</f>
        <v>11</v>
      </c>
      <c r="H21949" s="8">
        <v>52.394550000000002</v>
      </c>
      <c r="I21949" s="8">
        <v>36.695099999999996</v>
      </c>
      <c r="J21949" s="8">
        <f>datatable[[#This Row],[продажи_]]-datatable[[#This Row],[себестоимость_]]</f>
        <v>15.699450000000006</v>
      </c>
      <c r="L21949"/>
    </row>
    <row r="21950" spans="2:12" x14ac:dyDescent="0.4">
      <c r="B21950" s="5" t="s">
        <v>78</v>
      </c>
      <c r="C21950" s="5" t="s">
        <v>55</v>
      </c>
      <c r="D21950" s="5" t="s">
        <v>25</v>
      </c>
      <c r="E21950" s="5" t="s">
        <v>9</v>
      </c>
      <c r="F21950" s="6">
        <v>44896</v>
      </c>
      <c r="G21950" s="6" t="str">
        <f>TEXT(datatable[[#This Row],[дата]],"ММ")</f>
        <v>12</v>
      </c>
      <c r="H21950" s="8">
        <v>52.851600000000005</v>
      </c>
      <c r="I21950" s="8">
        <v>38.062800000000003</v>
      </c>
      <c r="J21950" s="8">
        <f>datatable[[#This Row],[продажи_]]-datatable[[#This Row],[себестоимость_]]</f>
        <v>14.788800000000002</v>
      </c>
      <c r="L21950"/>
    </row>
    <row r="21951" spans="2:12" x14ac:dyDescent="0.4">
      <c r="B21951" s="5" t="s">
        <v>78</v>
      </c>
      <c r="C21951" s="5" t="s">
        <v>55</v>
      </c>
      <c r="D21951" s="5" t="s">
        <v>25</v>
      </c>
      <c r="E21951" s="5" t="s">
        <v>10</v>
      </c>
      <c r="F21951" s="6">
        <v>44562</v>
      </c>
      <c r="G21951" s="6" t="str">
        <f>TEXT(datatable[[#This Row],[дата]],"ММ")</f>
        <v>01</v>
      </c>
      <c r="H21951" s="8">
        <v>15.597900000000001</v>
      </c>
      <c r="I21951" s="8">
        <v>8.7223500000000005</v>
      </c>
      <c r="J21951" s="8">
        <f>datatable[[#This Row],[продажи_]]-datatable[[#This Row],[себестоимость_]]</f>
        <v>6.8755500000000005</v>
      </c>
      <c r="L21951"/>
    </row>
    <row r="21952" spans="2:12" x14ac:dyDescent="0.4">
      <c r="B21952" s="5" t="s">
        <v>78</v>
      </c>
      <c r="C21952" s="5" t="s">
        <v>55</v>
      </c>
      <c r="D21952" s="5" t="s">
        <v>25</v>
      </c>
      <c r="E21952" s="5" t="s">
        <v>10</v>
      </c>
      <c r="F21952" s="6">
        <v>44593</v>
      </c>
      <c r="G21952" s="6" t="str">
        <f>TEXT(datatable[[#This Row],[дата]],"ММ")</f>
        <v>02</v>
      </c>
      <c r="H21952" s="8">
        <v>19.914300000000001</v>
      </c>
      <c r="I21952" s="8">
        <v>14.1645</v>
      </c>
      <c r="J21952" s="8">
        <f>datatable[[#This Row],[продажи_]]-datatable[[#This Row],[себестоимость_]]</f>
        <v>5.7498000000000005</v>
      </c>
      <c r="L21952"/>
    </row>
    <row r="21953" spans="2:12" x14ac:dyDescent="0.4">
      <c r="B21953" s="5" t="s">
        <v>78</v>
      </c>
      <c r="C21953" s="5" t="s">
        <v>55</v>
      </c>
      <c r="D21953" s="5" t="s">
        <v>25</v>
      </c>
      <c r="E21953" s="5" t="s">
        <v>10</v>
      </c>
      <c r="F21953" s="6">
        <v>44621</v>
      </c>
      <c r="G21953" s="6" t="str">
        <f>TEXT(datatable[[#This Row],[дата]],"ММ")</f>
        <v>03</v>
      </c>
      <c r="H21953" s="8">
        <v>31.391999999999999</v>
      </c>
      <c r="I21953" s="8">
        <v>17.551199999999998</v>
      </c>
      <c r="J21953" s="8">
        <f>datatable[[#This Row],[продажи_]]-datatable[[#This Row],[себестоимость_]]</f>
        <v>13.840800000000002</v>
      </c>
      <c r="L21953"/>
    </row>
    <row r="21954" spans="2:12" x14ac:dyDescent="0.4">
      <c r="B21954" s="5" t="s">
        <v>78</v>
      </c>
      <c r="C21954" s="5" t="s">
        <v>55</v>
      </c>
      <c r="D21954" s="5" t="s">
        <v>25</v>
      </c>
      <c r="E21954" s="5" t="s">
        <v>10</v>
      </c>
      <c r="F21954" s="6">
        <v>44652</v>
      </c>
      <c r="G21954" s="6" t="str">
        <f>TEXT(datatable[[#This Row],[дата]],"ММ")</f>
        <v>04</v>
      </c>
      <c r="H21954" s="8">
        <v>20.3721</v>
      </c>
      <c r="I21954" s="8">
        <v>15.2082</v>
      </c>
      <c r="J21954" s="8">
        <f>datatable[[#This Row],[продажи_]]-datatable[[#This Row],[себестоимость_]]</f>
        <v>5.1638999999999999</v>
      </c>
      <c r="L21954"/>
    </row>
    <row r="21955" spans="2:12" x14ac:dyDescent="0.4">
      <c r="B21955" s="5" t="s">
        <v>78</v>
      </c>
      <c r="C21955" s="5" t="s">
        <v>55</v>
      </c>
      <c r="D21955" s="5" t="s">
        <v>25</v>
      </c>
      <c r="E21955" s="5" t="s">
        <v>10</v>
      </c>
      <c r="F21955" s="6">
        <v>44682</v>
      </c>
      <c r="G21955" s="6" t="str">
        <f>TEXT(datatable[[#This Row],[дата]],"ММ")</f>
        <v>05</v>
      </c>
      <c r="H21955" s="8">
        <v>18.246600000000001</v>
      </c>
      <c r="I21955" s="8">
        <v>15.336</v>
      </c>
      <c r="J21955" s="8">
        <f>datatable[[#This Row],[продажи_]]-datatable[[#This Row],[себестоимость_]]</f>
        <v>2.9106000000000005</v>
      </c>
      <c r="L21955"/>
    </row>
    <row r="21956" spans="2:12" x14ac:dyDescent="0.4">
      <c r="B21956" s="5" t="s">
        <v>78</v>
      </c>
      <c r="C21956" s="5" t="s">
        <v>55</v>
      </c>
      <c r="D21956" s="5" t="s">
        <v>25</v>
      </c>
      <c r="E21956" s="5" t="s">
        <v>10</v>
      </c>
      <c r="F21956" s="6">
        <v>44713</v>
      </c>
      <c r="G21956" s="6" t="str">
        <f>TEXT(datatable[[#This Row],[дата]],"ММ")</f>
        <v>06</v>
      </c>
      <c r="H21956" s="8">
        <v>20.829899999999999</v>
      </c>
      <c r="I21956" s="8">
        <v>11.3529</v>
      </c>
      <c r="J21956" s="8">
        <f>datatable[[#This Row],[продажи_]]-datatable[[#This Row],[себестоимость_]]</f>
        <v>9.4769999999999985</v>
      </c>
      <c r="L21956"/>
    </row>
    <row r="21957" spans="2:12" x14ac:dyDescent="0.4">
      <c r="B21957" s="5" t="s">
        <v>78</v>
      </c>
      <c r="C21957" s="5" t="s">
        <v>55</v>
      </c>
      <c r="D21957" s="5" t="s">
        <v>25</v>
      </c>
      <c r="E21957" s="5" t="s">
        <v>10</v>
      </c>
      <c r="F21957" s="6">
        <v>44743</v>
      </c>
      <c r="G21957" s="6" t="str">
        <f>TEXT(datatable[[#This Row],[дата]],"ММ")</f>
        <v>07</v>
      </c>
      <c r="H21957" s="8">
        <v>13.08</v>
      </c>
      <c r="I21957" s="8">
        <v>8.6052</v>
      </c>
      <c r="J21957" s="8">
        <f>datatable[[#This Row],[продажи_]]-datatable[[#This Row],[себестоимость_]]</f>
        <v>4.4748000000000001</v>
      </c>
      <c r="L21957"/>
    </row>
    <row r="21958" spans="2:12" x14ac:dyDescent="0.4">
      <c r="B21958" s="5" t="s">
        <v>78</v>
      </c>
      <c r="C21958" s="5" t="s">
        <v>55</v>
      </c>
      <c r="D21958" s="5" t="s">
        <v>25</v>
      </c>
      <c r="E21958" s="5" t="s">
        <v>10</v>
      </c>
      <c r="F21958" s="6">
        <v>44774</v>
      </c>
      <c r="G21958" s="6" t="str">
        <f>TEXT(datatable[[#This Row],[дата]],"ММ")</f>
        <v>08</v>
      </c>
      <c r="H21958" s="8">
        <v>15.892200000000001</v>
      </c>
      <c r="I21958" s="8">
        <v>7.8597000000000001</v>
      </c>
      <c r="J21958" s="8">
        <f>datatable[[#This Row],[продажи_]]-datatable[[#This Row],[себестоимость_]]</f>
        <v>8.0325000000000006</v>
      </c>
      <c r="L21958"/>
    </row>
    <row r="21959" spans="2:12" x14ac:dyDescent="0.4">
      <c r="B21959" s="5" t="s">
        <v>78</v>
      </c>
      <c r="C21959" s="5" t="s">
        <v>55</v>
      </c>
      <c r="D21959" s="5" t="s">
        <v>25</v>
      </c>
      <c r="E21959" s="5" t="s">
        <v>10</v>
      </c>
      <c r="F21959" s="6">
        <v>44805</v>
      </c>
      <c r="G21959" s="6" t="str">
        <f>TEXT(datatable[[#This Row],[дата]],"ММ")</f>
        <v>09</v>
      </c>
      <c r="H21959" s="8">
        <v>13.080000000000002</v>
      </c>
      <c r="I21959" s="8">
        <v>12.247499999999999</v>
      </c>
      <c r="J21959" s="8">
        <f>datatable[[#This Row],[продажи_]]-datatable[[#This Row],[себестоимость_]]</f>
        <v>0.83250000000000313</v>
      </c>
      <c r="L21959"/>
    </row>
    <row r="21960" spans="2:12" x14ac:dyDescent="0.4">
      <c r="B21960" s="5" t="s">
        <v>78</v>
      </c>
      <c r="C21960" s="5" t="s">
        <v>55</v>
      </c>
      <c r="D21960" s="5" t="s">
        <v>25</v>
      </c>
      <c r="E21960" s="5" t="s">
        <v>10</v>
      </c>
      <c r="F21960" s="6">
        <v>44835</v>
      </c>
      <c r="G21960" s="6" t="str">
        <f>TEXT(datatable[[#This Row],[дата]],"ММ")</f>
        <v>10</v>
      </c>
      <c r="H21960" s="8">
        <v>26.323499999999999</v>
      </c>
      <c r="I21960" s="8">
        <v>11.928000000000001</v>
      </c>
      <c r="J21960" s="8">
        <f>datatable[[#This Row],[продажи_]]-datatable[[#This Row],[себестоимость_]]</f>
        <v>14.395499999999998</v>
      </c>
      <c r="L21960"/>
    </row>
    <row r="21961" spans="2:12" x14ac:dyDescent="0.4">
      <c r="B21961" s="5" t="s">
        <v>78</v>
      </c>
      <c r="C21961" s="5" t="s">
        <v>55</v>
      </c>
      <c r="D21961" s="5" t="s">
        <v>25</v>
      </c>
      <c r="E21961" s="5" t="s">
        <v>10</v>
      </c>
      <c r="F21961" s="6">
        <v>44866</v>
      </c>
      <c r="G21961" s="6" t="str">
        <f>TEXT(datatable[[#This Row],[дата]],"ММ")</f>
        <v>11</v>
      </c>
      <c r="H21961" s="8">
        <v>17.429099999999998</v>
      </c>
      <c r="I21961" s="8">
        <v>14.537250000000002</v>
      </c>
      <c r="J21961" s="8">
        <f>datatable[[#This Row],[продажи_]]-datatable[[#This Row],[себестоимость_]]</f>
        <v>2.8918499999999963</v>
      </c>
      <c r="L21961"/>
    </row>
    <row r="21962" spans="2:12" x14ac:dyDescent="0.4">
      <c r="B21962" s="5" t="s">
        <v>78</v>
      </c>
      <c r="C21962" s="5" t="s">
        <v>55</v>
      </c>
      <c r="D21962" s="5" t="s">
        <v>25</v>
      </c>
      <c r="E21962" s="5" t="s">
        <v>10</v>
      </c>
      <c r="F21962" s="6">
        <v>44896</v>
      </c>
      <c r="G21962" s="6" t="str">
        <f>TEXT(datatable[[#This Row],[дата]],"ММ")</f>
        <v>12</v>
      </c>
      <c r="H21962" s="8">
        <v>16.873200000000001</v>
      </c>
      <c r="I21962" s="8">
        <v>11.757600000000002</v>
      </c>
      <c r="J21962" s="8">
        <f>datatable[[#This Row],[продажи_]]-datatable[[#This Row],[себестоимость_]]</f>
        <v>5.1155999999999988</v>
      </c>
      <c r="L21962"/>
    </row>
    <row r="21963" spans="2:12" x14ac:dyDescent="0.4">
      <c r="B21963" s="5" t="s">
        <v>78</v>
      </c>
      <c r="C21963" s="5" t="s">
        <v>55</v>
      </c>
      <c r="D21963" s="5" t="s">
        <v>25</v>
      </c>
      <c r="E21963" s="5" t="s">
        <v>7</v>
      </c>
      <c r="F21963" s="6">
        <v>44562</v>
      </c>
      <c r="G21963" s="6" t="str">
        <f>TEXT(datatable[[#This Row],[дата]],"ММ")</f>
        <v>01</v>
      </c>
      <c r="H21963" s="8">
        <v>2.8620000000000001</v>
      </c>
      <c r="I21963" s="8">
        <v>0.79920000000000002</v>
      </c>
      <c r="J21963" s="8">
        <f>datatable[[#This Row],[продажи_]]-datatable[[#This Row],[себестоимость_]]</f>
        <v>2.0628000000000002</v>
      </c>
      <c r="L21963"/>
    </row>
    <row r="21964" spans="2:12" x14ac:dyDescent="0.4">
      <c r="B21964" s="5" t="s">
        <v>78</v>
      </c>
      <c r="C21964" s="5" t="s">
        <v>55</v>
      </c>
      <c r="D21964" s="5" t="s">
        <v>25</v>
      </c>
      <c r="E21964" s="5" t="s">
        <v>7</v>
      </c>
      <c r="F21964" s="6">
        <v>44593</v>
      </c>
      <c r="G21964" s="6" t="str">
        <f>TEXT(datatable[[#This Row],[дата]],"ММ")</f>
        <v>02</v>
      </c>
      <c r="H21964" s="8">
        <v>3.6728999999999998</v>
      </c>
      <c r="I21964" s="8">
        <v>1.0864</v>
      </c>
      <c r="J21964" s="8">
        <f>datatable[[#This Row],[продажи_]]-datatable[[#This Row],[себестоимость_]]</f>
        <v>2.5865</v>
      </c>
      <c r="L21964"/>
    </row>
    <row r="21965" spans="2:12" x14ac:dyDescent="0.4">
      <c r="B21965" s="5" t="s">
        <v>78</v>
      </c>
      <c r="C21965" s="5" t="s">
        <v>55</v>
      </c>
      <c r="D21965" s="5" t="s">
        <v>25</v>
      </c>
      <c r="E21965" s="5" t="s">
        <v>7</v>
      </c>
      <c r="F21965" s="6">
        <v>44621</v>
      </c>
      <c r="G21965" s="6" t="str">
        <f>TEXT(datatable[[#This Row],[дата]],"ММ")</f>
        <v>03</v>
      </c>
      <c r="H21965" s="8">
        <v>4.748800000000001</v>
      </c>
      <c r="I21965" s="8">
        <v>1.1135999999999999</v>
      </c>
      <c r="J21965" s="8">
        <f>datatable[[#This Row],[продажи_]]-datatable[[#This Row],[себестоимость_]]</f>
        <v>3.6352000000000011</v>
      </c>
      <c r="L21965"/>
    </row>
    <row r="21966" spans="2:12" x14ac:dyDescent="0.4">
      <c r="B21966" s="5" t="s">
        <v>78</v>
      </c>
      <c r="C21966" s="5" t="s">
        <v>55</v>
      </c>
      <c r="D21966" s="5" t="s">
        <v>25</v>
      </c>
      <c r="E21966" s="5" t="s">
        <v>7</v>
      </c>
      <c r="F21966" s="6">
        <v>44652</v>
      </c>
      <c r="G21966" s="6" t="str">
        <f>TEXT(datatable[[#This Row],[дата]],"ММ")</f>
        <v>04</v>
      </c>
      <c r="H21966" s="8">
        <v>3.8584000000000001</v>
      </c>
      <c r="I21966" s="8">
        <v>1.1312000000000002</v>
      </c>
      <c r="J21966" s="8">
        <f>datatable[[#This Row],[продажи_]]-datatable[[#This Row],[себестоимость_]]</f>
        <v>2.7271999999999998</v>
      </c>
      <c r="L21966"/>
    </row>
    <row r="21967" spans="2:12" x14ac:dyDescent="0.4">
      <c r="B21967" s="5" t="s">
        <v>78</v>
      </c>
      <c r="C21967" s="5" t="s">
        <v>55</v>
      </c>
      <c r="D21967" s="5" t="s">
        <v>25</v>
      </c>
      <c r="E21967" s="5" t="s">
        <v>7</v>
      </c>
      <c r="F21967" s="6">
        <v>44682</v>
      </c>
      <c r="G21967" s="6" t="str">
        <f>TEXT(datatable[[#This Row],[дата]],"ММ")</f>
        <v>05</v>
      </c>
      <c r="H21967" s="8">
        <v>2.6076000000000001</v>
      </c>
      <c r="I21967" s="8">
        <v>1.1327999999999998</v>
      </c>
      <c r="J21967" s="8">
        <f>datatable[[#This Row],[продажи_]]-datatable[[#This Row],[себестоимость_]]</f>
        <v>1.4748000000000003</v>
      </c>
      <c r="L21967"/>
    </row>
    <row r="21968" spans="2:12" x14ac:dyDescent="0.4">
      <c r="B21968" s="5" t="s">
        <v>78</v>
      </c>
      <c r="C21968" s="5" t="s">
        <v>55</v>
      </c>
      <c r="D21968" s="5" t="s">
        <v>25</v>
      </c>
      <c r="E21968" s="5" t="s">
        <v>7</v>
      </c>
      <c r="F21968" s="6">
        <v>44713</v>
      </c>
      <c r="G21968" s="6" t="str">
        <f>TEXT(datatable[[#This Row],[дата]],"ММ")</f>
        <v>06</v>
      </c>
      <c r="H21968" s="8">
        <v>3.7206000000000006</v>
      </c>
      <c r="I21968" s="8">
        <v>0.93600000000000005</v>
      </c>
      <c r="J21968" s="8">
        <f>datatable[[#This Row],[продажи_]]-datatable[[#This Row],[себестоимость_]]</f>
        <v>2.7846000000000006</v>
      </c>
      <c r="L21968"/>
    </row>
    <row r="21969" spans="2:12" x14ac:dyDescent="0.4">
      <c r="B21969" s="5" t="s">
        <v>78</v>
      </c>
      <c r="C21969" s="5" t="s">
        <v>55</v>
      </c>
      <c r="D21969" s="5" t="s">
        <v>25</v>
      </c>
      <c r="E21969" s="5" t="s">
        <v>7</v>
      </c>
      <c r="F21969" s="6">
        <v>44743</v>
      </c>
      <c r="G21969" s="6" t="str">
        <f>TEXT(datatable[[#This Row],[дата]],"ММ")</f>
        <v>07</v>
      </c>
      <c r="H21969" s="8">
        <v>2.2048000000000001</v>
      </c>
      <c r="I21969" s="8">
        <v>0.52479999999999993</v>
      </c>
      <c r="J21969" s="8">
        <f>datatable[[#This Row],[продажи_]]-datatable[[#This Row],[себестоимость_]]</f>
        <v>1.6800000000000002</v>
      </c>
      <c r="L21969"/>
    </row>
    <row r="21970" spans="2:12" x14ac:dyDescent="0.4">
      <c r="B21970" s="5" t="s">
        <v>78</v>
      </c>
      <c r="C21970" s="5" t="s">
        <v>55</v>
      </c>
      <c r="D21970" s="5" t="s">
        <v>25</v>
      </c>
      <c r="E21970" s="5" t="s">
        <v>7</v>
      </c>
      <c r="F21970" s="6">
        <v>44774</v>
      </c>
      <c r="G21970" s="6" t="str">
        <f>TEXT(datatable[[#This Row],[дата]],"ММ")</f>
        <v>08</v>
      </c>
      <c r="H21970" s="8">
        <v>2.0034000000000001</v>
      </c>
      <c r="I21970" s="8">
        <v>0.58320000000000005</v>
      </c>
      <c r="J21970" s="8">
        <f>datatable[[#This Row],[продажи_]]-datatable[[#This Row],[себестоимость_]]</f>
        <v>1.4201999999999999</v>
      </c>
      <c r="L21970"/>
    </row>
    <row r="21971" spans="2:12" x14ac:dyDescent="0.4">
      <c r="B21971" s="5" t="s">
        <v>78</v>
      </c>
      <c r="C21971" s="5" t="s">
        <v>55</v>
      </c>
      <c r="D21971" s="5" t="s">
        <v>25</v>
      </c>
      <c r="E21971" s="5" t="s">
        <v>7</v>
      </c>
      <c r="F21971" s="6">
        <v>44805</v>
      </c>
      <c r="G21971" s="6" t="str">
        <f>TEXT(datatable[[#This Row],[дата]],"ММ")</f>
        <v>09</v>
      </c>
      <c r="H21971" s="8">
        <v>3.1799999999999997</v>
      </c>
      <c r="I21971" s="8">
        <v>0.8640000000000001</v>
      </c>
      <c r="J21971" s="8">
        <f>datatable[[#This Row],[продажи_]]-datatable[[#This Row],[себестоимость_]]</f>
        <v>2.3159999999999998</v>
      </c>
      <c r="L21971"/>
    </row>
    <row r="21972" spans="2:12" x14ac:dyDescent="0.4">
      <c r="B21972" s="5" t="s">
        <v>78</v>
      </c>
      <c r="C21972" s="5" t="s">
        <v>55</v>
      </c>
      <c r="D21972" s="5" t="s">
        <v>25</v>
      </c>
      <c r="E21972" s="5" t="s">
        <v>7</v>
      </c>
      <c r="F21972" s="6">
        <v>44835</v>
      </c>
      <c r="G21972" s="6" t="str">
        <f>TEXT(datatable[[#This Row],[дата]],"ММ")</f>
        <v>10</v>
      </c>
      <c r="H21972" s="8">
        <v>3.0421999999999998</v>
      </c>
      <c r="I21972" s="8">
        <v>1.3216000000000001</v>
      </c>
      <c r="J21972" s="8">
        <f>datatable[[#This Row],[продажи_]]-datatable[[#This Row],[себестоимость_]]</f>
        <v>1.7205999999999997</v>
      </c>
      <c r="L21972"/>
    </row>
    <row r="21973" spans="2:12" x14ac:dyDescent="0.4">
      <c r="B21973" s="5" t="s">
        <v>78</v>
      </c>
      <c r="C21973" s="5" t="s">
        <v>55</v>
      </c>
      <c r="D21973" s="5" t="s">
        <v>25</v>
      </c>
      <c r="E21973" s="5" t="s">
        <v>7</v>
      </c>
      <c r="F21973" s="6">
        <v>44866</v>
      </c>
      <c r="G21973" s="6" t="str">
        <f>TEXT(datatable[[#This Row],[дата]],"ММ")</f>
        <v>11</v>
      </c>
      <c r="H21973" s="8">
        <v>3.5483500000000006</v>
      </c>
      <c r="I21973" s="8">
        <v>1.0087999999999999</v>
      </c>
      <c r="J21973" s="8">
        <f>datatable[[#This Row],[продажи_]]-datatable[[#This Row],[себестоимость_]]</f>
        <v>2.5395500000000006</v>
      </c>
      <c r="L21973"/>
    </row>
    <row r="21974" spans="2:12" x14ac:dyDescent="0.4">
      <c r="B21974" s="5" t="s">
        <v>78</v>
      </c>
      <c r="C21974" s="5" t="s">
        <v>55</v>
      </c>
      <c r="D21974" s="5" t="s">
        <v>25</v>
      </c>
      <c r="E21974" s="5" t="s">
        <v>7</v>
      </c>
      <c r="F21974" s="6">
        <v>44896</v>
      </c>
      <c r="G21974" s="6" t="str">
        <f>TEXT(datatable[[#This Row],[дата]],"ММ")</f>
        <v>12</v>
      </c>
      <c r="H21974" s="8">
        <v>3.1482000000000001</v>
      </c>
      <c r="I21974" s="8">
        <v>1.1327999999999998</v>
      </c>
      <c r="J21974" s="8">
        <f>datatable[[#This Row],[продажи_]]-datatable[[#This Row],[себестоимость_]]</f>
        <v>2.0154000000000005</v>
      </c>
      <c r="L21974"/>
    </row>
    <row r="21975" spans="2:12" x14ac:dyDescent="0.4">
      <c r="B21975" s="5" t="s">
        <v>78</v>
      </c>
      <c r="C21975" s="5" t="s">
        <v>55</v>
      </c>
      <c r="D21975" s="5" t="s">
        <v>25</v>
      </c>
      <c r="E21975" s="5" t="s">
        <v>7</v>
      </c>
      <c r="F21975" s="6">
        <v>44562</v>
      </c>
      <c r="G21975" s="6" t="str">
        <f>TEXT(datatable[[#This Row],[дата]],"ММ")</f>
        <v>01</v>
      </c>
      <c r="H21975" s="8">
        <v>1.7010000000000001</v>
      </c>
      <c r="I21975" s="8">
        <v>0.54675000000000007</v>
      </c>
      <c r="J21975" s="8">
        <f>datatable[[#This Row],[продажи_]]-datatable[[#This Row],[себестоимость_]]</f>
        <v>1.15425</v>
      </c>
      <c r="L21975"/>
    </row>
    <row r="21976" spans="2:12" x14ac:dyDescent="0.4">
      <c r="B21976" s="5" t="s">
        <v>78</v>
      </c>
      <c r="C21976" s="5" t="s">
        <v>55</v>
      </c>
      <c r="D21976" s="5" t="s">
        <v>25</v>
      </c>
      <c r="E21976" s="5" t="s">
        <v>7</v>
      </c>
      <c r="F21976" s="6">
        <v>44593</v>
      </c>
      <c r="G21976" s="6" t="str">
        <f>TEXT(datatable[[#This Row],[дата]],"ММ")</f>
        <v>02</v>
      </c>
      <c r="H21976" s="8">
        <v>2.6166</v>
      </c>
      <c r="I21976" s="8">
        <v>0.94500000000000006</v>
      </c>
      <c r="J21976" s="8">
        <f>datatable[[#This Row],[продажи_]]-datatable[[#This Row],[себестоимость_]]</f>
        <v>1.6716</v>
      </c>
      <c r="L21976"/>
    </row>
    <row r="21977" spans="2:12" x14ac:dyDescent="0.4">
      <c r="B21977" s="5" t="s">
        <v>78</v>
      </c>
      <c r="C21977" s="5" t="s">
        <v>55</v>
      </c>
      <c r="D21977" s="5" t="s">
        <v>25</v>
      </c>
      <c r="E21977" s="5" t="s">
        <v>7</v>
      </c>
      <c r="F21977" s="6">
        <v>44621</v>
      </c>
      <c r="G21977" s="6" t="str">
        <f>TEXT(datatable[[#This Row],[дата]],"ММ")</f>
        <v>03</v>
      </c>
      <c r="H21977" s="8">
        <v>3.5615999999999999</v>
      </c>
      <c r="I21977" s="8">
        <v>1.3679999999999999</v>
      </c>
      <c r="J21977" s="8">
        <f>datatable[[#This Row],[продажи_]]-datatable[[#This Row],[себестоимость_]]</f>
        <v>2.1936</v>
      </c>
      <c r="L21977"/>
    </row>
    <row r="21978" spans="2:12" x14ac:dyDescent="0.4">
      <c r="B21978" s="5" t="s">
        <v>78</v>
      </c>
      <c r="C21978" s="5" t="s">
        <v>55</v>
      </c>
      <c r="D21978" s="5" t="s">
        <v>25</v>
      </c>
      <c r="E21978" s="5" t="s">
        <v>7</v>
      </c>
      <c r="F21978" s="6">
        <v>44652</v>
      </c>
      <c r="G21978" s="6" t="str">
        <f>TEXT(datatable[[#This Row],[дата]],"ММ")</f>
        <v>04</v>
      </c>
      <c r="H21978" s="8">
        <v>3.3515999999999995</v>
      </c>
      <c r="I21978" s="8">
        <v>0.88200000000000001</v>
      </c>
      <c r="J21978" s="8">
        <f>datatable[[#This Row],[продажи_]]-datatable[[#This Row],[себестоимость_]]</f>
        <v>2.4695999999999994</v>
      </c>
      <c r="L21978"/>
    </row>
    <row r="21979" spans="2:12" x14ac:dyDescent="0.4">
      <c r="B21979" s="5" t="s">
        <v>78</v>
      </c>
      <c r="C21979" s="5" t="s">
        <v>55</v>
      </c>
      <c r="D21979" s="5" t="s">
        <v>25</v>
      </c>
      <c r="E21979" s="5" t="s">
        <v>7</v>
      </c>
      <c r="F21979" s="6">
        <v>44682</v>
      </c>
      <c r="G21979" s="6" t="str">
        <f>TEXT(datatable[[#This Row],[дата]],"ММ")</f>
        <v>05</v>
      </c>
      <c r="H21979" s="8">
        <v>2.9483999999999999</v>
      </c>
      <c r="I21979" s="8">
        <v>1.0169999999999999</v>
      </c>
      <c r="J21979" s="8">
        <f>datatable[[#This Row],[продажи_]]-datatable[[#This Row],[себестоимость_]]</f>
        <v>1.9314</v>
      </c>
      <c r="L21979"/>
    </row>
    <row r="21980" spans="2:12" x14ac:dyDescent="0.4">
      <c r="B21980" s="5" t="s">
        <v>78</v>
      </c>
      <c r="C21980" s="5" t="s">
        <v>55</v>
      </c>
      <c r="D21980" s="5" t="s">
        <v>25</v>
      </c>
      <c r="E21980" s="5" t="s">
        <v>7</v>
      </c>
      <c r="F21980" s="6">
        <v>44713</v>
      </c>
      <c r="G21980" s="6" t="str">
        <f>TEXT(datatable[[#This Row],[дата]],"ММ")</f>
        <v>06</v>
      </c>
      <c r="H21980" s="8">
        <v>2.3205</v>
      </c>
      <c r="I21980" s="8">
        <v>1.0920000000000001</v>
      </c>
      <c r="J21980" s="8">
        <f>datatable[[#This Row],[продажи_]]-datatable[[#This Row],[себестоимость_]]</f>
        <v>1.2284999999999999</v>
      </c>
      <c r="L21980"/>
    </row>
    <row r="21981" spans="2:12" x14ac:dyDescent="0.4">
      <c r="B21981" s="5" t="s">
        <v>78</v>
      </c>
      <c r="C21981" s="5" t="s">
        <v>55</v>
      </c>
      <c r="D21981" s="5" t="s">
        <v>25</v>
      </c>
      <c r="E21981" s="5" t="s">
        <v>7</v>
      </c>
      <c r="F21981" s="6">
        <v>44743</v>
      </c>
      <c r="G21981" s="6" t="str">
        <f>TEXT(datatable[[#This Row],[дата]],"ММ")</f>
        <v>07</v>
      </c>
      <c r="H21981" s="8">
        <v>1.7136</v>
      </c>
      <c r="I21981" s="8">
        <v>0.70799999999999996</v>
      </c>
      <c r="J21981" s="8">
        <f>datatable[[#This Row],[продажи_]]-datatable[[#This Row],[себестоимость_]]</f>
        <v>1.0056</v>
      </c>
      <c r="L21981"/>
    </row>
    <row r="21982" spans="2:12" x14ac:dyDescent="0.4">
      <c r="B21982" s="5" t="s">
        <v>78</v>
      </c>
      <c r="C21982" s="5" t="s">
        <v>55</v>
      </c>
      <c r="D21982" s="5" t="s">
        <v>25</v>
      </c>
      <c r="E21982" s="5" t="s">
        <v>7</v>
      </c>
      <c r="F21982" s="6">
        <v>44774</v>
      </c>
      <c r="G21982" s="6" t="str">
        <f>TEXT(datatable[[#This Row],[дата]],"ММ")</f>
        <v>08</v>
      </c>
      <c r="H21982" s="8">
        <v>1.6632</v>
      </c>
      <c r="I21982" s="8">
        <v>0.66149999999999998</v>
      </c>
      <c r="J21982" s="8">
        <f>datatable[[#This Row],[продажи_]]-datatable[[#This Row],[себестоимость_]]</f>
        <v>1.0017</v>
      </c>
      <c r="L21982"/>
    </row>
    <row r="21983" spans="2:12" x14ac:dyDescent="0.4">
      <c r="B21983" s="5" t="s">
        <v>78</v>
      </c>
      <c r="C21983" s="5" t="s">
        <v>55</v>
      </c>
      <c r="D21983" s="5" t="s">
        <v>25</v>
      </c>
      <c r="E21983" s="5" t="s">
        <v>7</v>
      </c>
      <c r="F21983" s="6">
        <v>44805</v>
      </c>
      <c r="G21983" s="6" t="str">
        <f>TEXT(datatable[[#This Row],[дата]],"ММ")</f>
        <v>09</v>
      </c>
      <c r="H21983" s="8">
        <v>2.52</v>
      </c>
      <c r="I21983" s="8">
        <v>0.67500000000000004</v>
      </c>
      <c r="J21983" s="8">
        <f>datatable[[#This Row],[продажи_]]-datatable[[#This Row],[себестоимость_]]</f>
        <v>1.845</v>
      </c>
      <c r="L21983"/>
    </row>
    <row r="21984" spans="2:12" x14ac:dyDescent="0.4">
      <c r="B21984" s="5" t="s">
        <v>78</v>
      </c>
      <c r="C21984" s="5" t="s">
        <v>55</v>
      </c>
      <c r="D21984" s="5" t="s">
        <v>25</v>
      </c>
      <c r="E21984" s="5" t="s">
        <v>7</v>
      </c>
      <c r="F21984" s="6">
        <v>44835</v>
      </c>
      <c r="G21984" s="6" t="str">
        <f>TEXT(datatable[[#This Row],[дата]],"ММ")</f>
        <v>10</v>
      </c>
      <c r="H21984" s="8">
        <v>2.9988000000000001</v>
      </c>
      <c r="I21984" s="8">
        <v>0.99749999999999994</v>
      </c>
      <c r="J21984" s="8">
        <f>datatable[[#This Row],[продажи_]]-datatable[[#This Row],[себестоимость_]]</f>
        <v>2.0013000000000001</v>
      </c>
      <c r="L21984"/>
    </row>
    <row r="21985" spans="2:12" x14ac:dyDescent="0.4">
      <c r="B21985" s="5" t="s">
        <v>78</v>
      </c>
      <c r="C21985" s="5" t="s">
        <v>55</v>
      </c>
      <c r="D21985" s="5" t="s">
        <v>25</v>
      </c>
      <c r="E21985" s="5" t="s">
        <v>7</v>
      </c>
      <c r="F21985" s="6">
        <v>44866</v>
      </c>
      <c r="G21985" s="6" t="str">
        <f>TEXT(datatable[[#This Row],[дата]],"ММ")</f>
        <v>11</v>
      </c>
      <c r="H21985" s="8">
        <v>2.3477999999999999</v>
      </c>
      <c r="I21985" s="8">
        <v>1.1212499999999999</v>
      </c>
      <c r="J21985" s="8">
        <f>datatable[[#This Row],[продажи_]]-datatable[[#This Row],[себестоимость_]]</f>
        <v>1.22655</v>
      </c>
      <c r="L21985"/>
    </row>
    <row r="21986" spans="2:12" x14ac:dyDescent="0.4">
      <c r="B21986" s="5" t="s">
        <v>78</v>
      </c>
      <c r="C21986" s="5" t="s">
        <v>55</v>
      </c>
      <c r="D21986" s="5" t="s">
        <v>25</v>
      </c>
      <c r="E21986" s="5" t="s">
        <v>7</v>
      </c>
      <c r="F21986" s="6">
        <v>44896</v>
      </c>
      <c r="G21986" s="6" t="str">
        <f>TEXT(datatable[[#This Row],[дата]],"ММ")</f>
        <v>12</v>
      </c>
      <c r="H21986" s="8">
        <v>2.6712000000000002</v>
      </c>
      <c r="I21986" s="8">
        <v>0.84599999999999997</v>
      </c>
      <c r="J21986" s="8">
        <f>datatable[[#This Row],[продажи_]]-datatable[[#This Row],[себестоимость_]]</f>
        <v>1.8252000000000002</v>
      </c>
      <c r="L21986"/>
    </row>
    <row r="21987" spans="2:12" x14ac:dyDescent="0.4">
      <c r="B21987" s="5" t="s">
        <v>78</v>
      </c>
      <c r="C21987" s="5" t="s">
        <v>55</v>
      </c>
      <c r="D21987" s="5" t="s">
        <v>25</v>
      </c>
      <c r="E21987" s="5" t="s">
        <v>7</v>
      </c>
      <c r="F21987" s="6">
        <v>44562</v>
      </c>
      <c r="G21987" s="6" t="str">
        <f>TEXT(datatable[[#This Row],[дата]],"ММ")</f>
        <v>01</v>
      </c>
      <c r="H21987" s="8">
        <v>0.18000000000000002</v>
      </c>
      <c r="I21987" s="8">
        <v>8.2799999999999999E-2</v>
      </c>
      <c r="J21987" s="8">
        <f>datatable[[#This Row],[продажи_]]-datatable[[#This Row],[себестоимость_]]</f>
        <v>9.7200000000000022E-2</v>
      </c>
      <c r="L21987"/>
    </row>
    <row r="21988" spans="2:12" x14ac:dyDescent="0.4">
      <c r="B21988" s="5" t="s">
        <v>78</v>
      </c>
      <c r="C21988" s="5" t="s">
        <v>55</v>
      </c>
      <c r="D21988" s="5" t="s">
        <v>25</v>
      </c>
      <c r="E21988" s="5" t="s">
        <v>7</v>
      </c>
      <c r="F21988" s="6">
        <v>44593</v>
      </c>
      <c r="G21988" s="6" t="str">
        <f>TEXT(datatable[[#This Row],[дата]],"ММ")</f>
        <v>02</v>
      </c>
      <c r="H21988" s="8">
        <v>0.28350000000000003</v>
      </c>
      <c r="I21988" s="8">
        <v>0.12740000000000001</v>
      </c>
      <c r="J21988" s="8">
        <f>datatable[[#This Row],[продажи_]]-datatable[[#This Row],[себестоимость_]]</f>
        <v>0.15610000000000002</v>
      </c>
      <c r="L21988"/>
    </row>
    <row r="21989" spans="2:12" x14ac:dyDescent="0.4">
      <c r="B21989" s="5" t="s">
        <v>78</v>
      </c>
      <c r="C21989" s="5" t="s">
        <v>55</v>
      </c>
      <c r="D21989" s="5" t="s">
        <v>25</v>
      </c>
      <c r="E21989" s="5" t="s">
        <v>7</v>
      </c>
      <c r="F21989" s="6">
        <v>44621</v>
      </c>
      <c r="G21989" s="6" t="str">
        <f>TEXT(datatable[[#This Row],[дата]],"ММ")</f>
        <v>03</v>
      </c>
      <c r="H21989" s="8">
        <v>0.34400000000000003</v>
      </c>
      <c r="I21989" s="8">
        <v>0.14080000000000001</v>
      </c>
      <c r="J21989" s="8">
        <f>datatable[[#This Row],[продажи_]]-datatable[[#This Row],[себестоимость_]]</f>
        <v>0.20320000000000002</v>
      </c>
      <c r="L21989"/>
    </row>
    <row r="21990" spans="2:12" x14ac:dyDescent="0.4">
      <c r="B21990" s="5" t="s">
        <v>78</v>
      </c>
      <c r="C21990" s="5" t="s">
        <v>55</v>
      </c>
      <c r="D21990" s="5" t="s">
        <v>25</v>
      </c>
      <c r="E21990" s="5" t="s">
        <v>7</v>
      </c>
      <c r="F21990" s="6">
        <v>44652</v>
      </c>
      <c r="G21990" s="6" t="str">
        <f>TEXT(datatable[[#This Row],[дата]],"ММ")</f>
        <v>04</v>
      </c>
      <c r="H21990" s="8">
        <v>0.34650000000000003</v>
      </c>
      <c r="I21990" s="8">
        <v>0.13720000000000002</v>
      </c>
      <c r="J21990" s="8">
        <f>datatable[[#This Row],[продажи_]]-datatable[[#This Row],[себестоимость_]]</f>
        <v>0.20930000000000001</v>
      </c>
      <c r="L21990"/>
    </row>
    <row r="21991" spans="2:12" x14ac:dyDescent="0.4">
      <c r="B21991" s="5" t="s">
        <v>78</v>
      </c>
      <c r="C21991" s="5" t="s">
        <v>55</v>
      </c>
      <c r="D21991" s="5" t="s">
        <v>25</v>
      </c>
      <c r="E21991" s="5" t="s">
        <v>7</v>
      </c>
      <c r="F21991" s="6">
        <v>44682</v>
      </c>
      <c r="G21991" s="6" t="str">
        <f>TEXT(datatable[[#This Row],[дата]],"ММ")</f>
        <v>05</v>
      </c>
      <c r="H21991" s="8">
        <v>0.28799999999999998</v>
      </c>
      <c r="I21991" s="8">
        <v>0.14159999999999998</v>
      </c>
      <c r="J21991" s="8">
        <f>datatable[[#This Row],[продажи_]]-datatable[[#This Row],[себестоимость_]]</f>
        <v>0.1464</v>
      </c>
      <c r="L21991"/>
    </row>
    <row r="21992" spans="2:12" x14ac:dyDescent="0.4">
      <c r="B21992" s="5" t="s">
        <v>78</v>
      </c>
      <c r="C21992" s="5" t="s">
        <v>55</v>
      </c>
      <c r="D21992" s="5" t="s">
        <v>25</v>
      </c>
      <c r="E21992" s="5" t="s">
        <v>7</v>
      </c>
      <c r="F21992" s="6">
        <v>44713</v>
      </c>
      <c r="G21992" s="6" t="str">
        <f>TEXT(datatable[[#This Row],[дата]],"ММ")</f>
        <v>06</v>
      </c>
      <c r="H21992" s="8">
        <v>0.31850000000000001</v>
      </c>
      <c r="I21992" s="8">
        <v>0.1313</v>
      </c>
      <c r="J21992" s="8">
        <f>datatable[[#This Row],[продажи_]]-datatable[[#This Row],[себестоимость_]]</f>
        <v>0.18720000000000001</v>
      </c>
      <c r="L21992"/>
    </row>
    <row r="21993" spans="2:12" x14ac:dyDescent="0.4">
      <c r="B21993" s="5" t="s">
        <v>78</v>
      </c>
      <c r="C21993" s="5" t="s">
        <v>55</v>
      </c>
      <c r="D21993" s="5" t="s">
        <v>25</v>
      </c>
      <c r="E21993" s="5" t="s">
        <v>7</v>
      </c>
      <c r="F21993" s="6">
        <v>44743</v>
      </c>
      <c r="G21993" s="6" t="str">
        <f>TEXT(datatable[[#This Row],[дата]],"ММ")</f>
        <v>07</v>
      </c>
      <c r="H21993" s="8">
        <v>0.21000000000000002</v>
      </c>
      <c r="I21993" s="8">
        <v>6.480000000000001E-2</v>
      </c>
      <c r="J21993" s="8">
        <f>datatable[[#This Row],[продажи_]]-datatable[[#This Row],[себестоимость_]]</f>
        <v>0.1452</v>
      </c>
      <c r="L21993"/>
    </row>
    <row r="21994" spans="2:12" x14ac:dyDescent="0.4">
      <c r="B21994" s="5" t="s">
        <v>78</v>
      </c>
      <c r="C21994" s="5" t="s">
        <v>55</v>
      </c>
      <c r="D21994" s="5" t="s">
        <v>25</v>
      </c>
      <c r="E21994" s="5" t="s">
        <v>7</v>
      </c>
      <c r="F21994" s="6">
        <v>44774</v>
      </c>
      <c r="G21994" s="6" t="str">
        <f>TEXT(datatable[[#This Row],[дата]],"ММ")</f>
        <v>08</v>
      </c>
      <c r="H21994" s="8">
        <v>0.25424999999999998</v>
      </c>
      <c r="I21994" s="8">
        <v>0.10169999999999998</v>
      </c>
      <c r="J21994" s="8">
        <f>datatable[[#This Row],[продажи_]]-datatable[[#This Row],[себестоимость_]]</f>
        <v>0.15254999999999999</v>
      </c>
      <c r="L21994"/>
    </row>
    <row r="21995" spans="2:12" x14ac:dyDescent="0.4">
      <c r="B21995" s="5" t="s">
        <v>78</v>
      </c>
      <c r="C21995" s="5" t="s">
        <v>55</v>
      </c>
      <c r="D21995" s="5" t="s">
        <v>25</v>
      </c>
      <c r="E21995" s="5" t="s">
        <v>7</v>
      </c>
      <c r="F21995" s="6">
        <v>44805</v>
      </c>
      <c r="G21995" s="6" t="str">
        <f>TEXT(datatable[[#This Row],[дата]],"ММ")</f>
        <v>09</v>
      </c>
      <c r="H21995" s="8">
        <v>0.25750000000000001</v>
      </c>
      <c r="I21995" s="8">
        <v>0.11899999999999999</v>
      </c>
      <c r="J21995" s="8">
        <f>datatable[[#This Row],[продажи_]]-datatable[[#This Row],[себестоимость_]]</f>
        <v>0.13850000000000001</v>
      </c>
      <c r="L21995"/>
    </row>
    <row r="21996" spans="2:12" x14ac:dyDescent="0.4">
      <c r="B21996" s="5" t="s">
        <v>78</v>
      </c>
      <c r="C21996" s="5" t="s">
        <v>55</v>
      </c>
      <c r="D21996" s="5" t="s">
        <v>25</v>
      </c>
      <c r="E21996" s="5" t="s">
        <v>7</v>
      </c>
      <c r="F21996" s="6">
        <v>44835</v>
      </c>
      <c r="G21996" s="6" t="str">
        <f>TEXT(datatable[[#This Row],[дата]],"ММ")</f>
        <v>10</v>
      </c>
      <c r="H21996" s="8">
        <v>0.31850000000000006</v>
      </c>
      <c r="I21996" s="8">
        <v>0.12460000000000002</v>
      </c>
      <c r="J21996" s="8">
        <f>datatable[[#This Row],[продажи_]]-datatable[[#This Row],[себестоимость_]]</f>
        <v>0.19390000000000004</v>
      </c>
      <c r="L21996"/>
    </row>
    <row r="21997" spans="2:12" x14ac:dyDescent="0.4">
      <c r="B21997" s="5" t="s">
        <v>78</v>
      </c>
      <c r="C21997" s="5" t="s">
        <v>55</v>
      </c>
      <c r="D21997" s="5" t="s">
        <v>25</v>
      </c>
      <c r="E21997" s="5" t="s">
        <v>7</v>
      </c>
      <c r="F21997" s="6">
        <v>44866</v>
      </c>
      <c r="G21997" s="6" t="str">
        <f>TEXT(datatable[[#This Row],[дата]],"ММ")</f>
        <v>11</v>
      </c>
      <c r="H21997" s="8">
        <v>0.26325000000000004</v>
      </c>
      <c r="I21997" s="8">
        <v>0.14170000000000002</v>
      </c>
      <c r="J21997" s="8">
        <f>datatable[[#This Row],[продажи_]]-datatable[[#This Row],[себестоимость_]]</f>
        <v>0.12155000000000002</v>
      </c>
      <c r="L21997"/>
    </row>
    <row r="21998" spans="2:12" x14ac:dyDescent="0.4">
      <c r="B21998" s="5" t="s">
        <v>78</v>
      </c>
      <c r="C21998" s="5" t="s">
        <v>55</v>
      </c>
      <c r="D21998" s="5" t="s">
        <v>25</v>
      </c>
      <c r="E21998" s="5" t="s">
        <v>7</v>
      </c>
      <c r="F21998" s="6">
        <v>44896</v>
      </c>
      <c r="G21998" s="6" t="str">
        <f>TEXT(datatable[[#This Row],[дата]],"ММ")</f>
        <v>12</v>
      </c>
      <c r="H21998" s="8">
        <v>0.29099999999999998</v>
      </c>
      <c r="I21998" s="8">
        <v>0.1104</v>
      </c>
      <c r="J21998" s="8">
        <f>datatable[[#This Row],[продажи_]]-datatable[[#This Row],[себестоимость_]]</f>
        <v>0.18059999999999998</v>
      </c>
      <c r="L21998"/>
    </row>
    <row r="21999" spans="2:12" x14ac:dyDescent="0.4">
      <c r="B21999" s="5" t="s">
        <v>78</v>
      </c>
      <c r="C21999" s="5" t="s">
        <v>55</v>
      </c>
      <c r="D21999" s="5" t="s">
        <v>25</v>
      </c>
      <c r="E21999" s="5" t="s">
        <v>7</v>
      </c>
      <c r="F21999" s="6">
        <v>44562</v>
      </c>
      <c r="G21999" s="6" t="str">
        <f>TEXT(datatable[[#This Row],[дата]],"ММ")</f>
        <v>01</v>
      </c>
      <c r="H21999" s="8">
        <v>5.0633999999999997</v>
      </c>
      <c r="I21999" s="8">
        <v>1.8216000000000001</v>
      </c>
      <c r="J21999" s="8">
        <f>datatable[[#This Row],[продажи_]]-datatable[[#This Row],[себестоимость_]]</f>
        <v>3.2417999999999996</v>
      </c>
      <c r="L21999"/>
    </row>
    <row r="22000" spans="2:12" x14ac:dyDescent="0.4">
      <c r="B22000" s="5" t="s">
        <v>78</v>
      </c>
      <c r="C22000" s="5" t="s">
        <v>55</v>
      </c>
      <c r="D22000" s="5" t="s">
        <v>25</v>
      </c>
      <c r="E22000" s="5" t="s">
        <v>7</v>
      </c>
      <c r="F22000" s="6">
        <v>44593</v>
      </c>
      <c r="G22000" s="6" t="str">
        <f>TEXT(datatable[[#This Row],[дата]],"ММ")</f>
        <v>02</v>
      </c>
      <c r="H22000" s="8">
        <v>7.6048000000000009</v>
      </c>
      <c r="I22000" s="8">
        <v>3.4803999999999999</v>
      </c>
      <c r="J22000" s="8">
        <f>datatable[[#This Row],[продажи_]]-datatable[[#This Row],[себестоимость_]]</f>
        <v>4.1244000000000014</v>
      </c>
      <c r="L22000"/>
    </row>
    <row r="22001" spans="2:12" x14ac:dyDescent="0.4">
      <c r="B22001" s="5" t="s">
        <v>78</v>
      </c>
      <c r="C22001" s="5" t="s">
        <v>55</v>
      </c>
      <c r="D22001" s="5" t="s">
        <v>25</v>
      </c>
      <c r="E22001" s="5" t="s">
        <v>7</v>
      </c>
      <c r="F22001" s="6">
        <v>44621</v>
      </c>
      <c r="G22001" s="6" t="str">
        <f>TEXT(datatable[[#This Row],[дата]],"ММ")</f>
        <v>03</v>
      </c>
      <c r="H22001" s="8">
        <v>7.1391999999999998</v>
      </c>
      <c r="I22001" s="8">
        <v>2.9215999999999998</v>
      </c>
      <c r="J22001" s="8">
        <f>datatable[[#This Row],[продажи_]]-datatable[[#This Row],[себестоимость_]]</f>
        <v>4.2176</v>
      </c>
      <c r="L22001"/>
    </row>
    <row r="22002" spans="2:12" x14ac:dyDescent="0.4">
      <c r="B22002" s="5" t="s">
        <v>78</v>
      </c>
      <c r="C22002" s="5" t="s">
        <v>55</v>
      </c>
      <c r="D22002" s="5" t="s">
        <v>25</v>
      </c>
      <c r="E22002" s="5" t="s">
        <v>7</v>
      </c>
      <c r="F22002" s="6">
        <v>44652</v>
      </c>
      <c r="G22002" s="6" t="str">
        <f>TEXT(datatable[[#This Row],[дата]],"ММ")</f>
        <v>04</v>
      </c>
      <c r="H22002" s="8">
        <v>7.2653000000000008</v>
      </c>
      <c r="I22002" s="8">
        <v>3.6343999999999999</v>
      </c>
      <c r="J22002" s="8">
        <f>datatable[[#This Row],[продажи_]]-datatable[[#This Row],[себестоимость_]]</f>
        <v>3.6309000000000009</v>
      </c>
      <c r="L22002"/>
    </row>
    <row r="22003" spans="2:12" x14ac:dyDescent="0.4">
      <c r="B22003" s="5" t="s">
        <v>78</v>
      </c>
      <c r="C22003" s="5" t="s">
        <v>55</v>
      </c>
      <c r="D22003" s="5" t="s">
        <v>25</v>
      </c>
      <c r="E22003" s="5" t="s">
        <v>7</v>
      </c>
      <c r="F22003" s="6">
        <v>44682</v>
      </c>
      <c r="G22003" s="6" t="str">
        <f>TEXT(datatable[[#This Row],[дата]],"ММ")</f>
        <v>05</v>
      </c>
      <c r="H22003" s="8">
        <v>6.9257999999999997</v>
      </c>
      <c r="I22003" s="8">
        <v>2.3496000000000001</v>
      </c>
      <c r="J22003" s="8">
        <f>datatable[[#This Row],[продажи_]]-datatable[[#This Row],[себестоимость_]]</f>
        <v>4.5762</v>
      </c>
      <c r="L22003"/>
    </row>
    <row r="22004" spans="2:12" x14ac:dyDescent="0.4">
      <c r="B22004" s="5" t="s">
        <v>78</v>
      </c>
      <c r="C22004" s="5" t="s">
        <v>55</v>
      </c>
      <c r="D22004" s="5" t="s">
        <v>25</v>
      </c>
      <c r="E22004" s="5" t="s">
        <v>7</v>
      </c>
      <c r="F22004" s="6">
        <v>44713</v>
      </c>
      <c r="G22004" s="6" t="str">
        <f>TEXT(datatable[[#This Row],[дата]],"ММ")</f>
        <v>06</v>
      </c>
      <c r="H22004" s="8">
        <v>5.6114499999999996</v>
      </c>
      <c r="I22004" s="8">
        <v>2.9171999999999998</v>
      </c>
      <c r="J22004" s="8">
        <f>datatable[[#This Row],[продажи_]]-datatable[[#This Row],[себестоимость_]]</f>
        <v>2.6942499999999998</v>
      </c>
      <c r="L22004"/>
    </row>
    <row r="22005" spans="2:12" x14ac:dyDescent="0.4">
      <c r="B22005" s="5" t="s">
        <v>78</v>
      </c>
      <c r="C22005" s="5" t="s">
        <v>55</v>
      </c>
      <c r="D22005" s="5" t="s">
        <v>25</v>
      </c>
      <c r="E22005" s="5" t="s">
        <v>7</v>
      </c>
      <c r="F22005" s="6">
        <v>44743</v>
      </c>
      <c r="G22005" s="6" t="str">
        <f>TEXT(datatable[[#This Row],[дата]],"ММ")</f>
        <v>07</v>
      </c>
      <c r="H22005" s="8">
        <v>3.2203999999999997</v>
      </c>
      <c r="I22005" s="8">
        <v>1.9360000000000002</v>
      </c>
      <c r="J22005" s="8">
        <f>datatable[[#This Row],[продажи_]]-datatable[[#This Row],[себестоимость_]]</f>
        <v>1.2843999999999995</v>
      </c>
      <c r="L22005"/>
    </row>
    <row r="22006" spans="2:12" x14ac:dyDescent="0.4">
      <c r="B22006" s="5" t="s">
        <v>78</v>
      </c>
      <c r="C22006" s="5" t="s">
        <v>55</v>
      </c>
      <c r="D22006" s="5" t="s">
        <v>25</v>
      </c>
      <c r="E22006" s="5" t="s">
        <v>7</v>
      </c>
      <c r="F22006" s="6">
        <v>44774</v>
      </c>
      <c r="G22006" s="6" t="str">
        <f>TEXT(datatable[[#This Row],[дата]],"ММ")</f>
        <v>08</v>
      </c>
      <c r="H22006" s="8">
        <v>3.8848500000000001</v>
      </c>
      <c r="I22006" s="8">
        <v>2.1779999999999999</v>
      </c>
      <c r="J22006" s="8">
        <f>datatable[[#This Row],[продажи_]]-datatable[[#This Row],[себестоимость_]]</f>
        <v>1.7068500000000002</v>
      </c>
      <c r="L22006"/>
    </row>
    <row r="22007" spans="2:12" x14ac:dyDescent="0.4">
      <c r="B22007" s="5" t="s">
        <v>78</v>
      </c>
      <c r="C22007" s="5" t="s">
        <v>55</v>
      </c>
      <c r="D22007" s="5" t="s">
        <v>25</v>
      </c>
      <c r="E22007" s="5" t="s">
        <v>7</v>
      </c>
      <c r="F22007" s="6">
        <v>44805</v>
      </c>
      <c r="G22007" s="6" t="str">
        <f>TEXT(datatable[[#This Row],[дата]],"ММ")</f>
        <v>09</v>
      </c>
      <c r="H22007" s="8">
        <v>4.7045000000000003</v>
      </c>
      <c r="I22007" s="8">
        <v>1.9580000000000002</v>
      </c>
      <c r="J22007" s="8">
        <f>datatable[[#This Row],[продажи_]]-datatable[[#This Row],[себестоимость_]]</f>
        <v>2.7465000000000002</v>
      </c>
      <c r="L22007"/>
    </row>
    <row r="22008" spans="2:12" x14ac:dyDescent="0.4">
      <c r="B22008" s="5" t="s">
        <v>78</v>
      </c>
      <c r="C22008" s="5" t="s">
        <v>55</v>
      </c>
      <c r="D22008" s="5" t="s">
        <v>25</v>
      </c>
      <c r="E22008" s="5" t="s">
        <v>7</v>
      </c>
      <c r="F22008" s="6">
        <v>44835</v>
      </c>
      <c r="G22008" s="6" t="str">
        <f>TEXT(datatable[[#This Row],[дата]],"ММ")</f>
        <v>10</v>
      </c>
      <c r="H22008" s="8">
        <v>5.4999000000000002</v>
      </c>
      <c r="I22008" s="8">
        <v>2.6796000000000002</v>
      </c>
      <c r="J22008" s="8">
        <f>datatable[[#This Row],[продажи_]]-datatable[[#This Row],[себестоимость_]]</f>
        <v>2.8203</v>
      </c>
      <c r="L22008"/>
    </row>
    <row r="22009" spans="2:12" x14ac:dyDescent="0.4">
      <c r="B22009" s="5" t="s">
        <v>78</v>
      </c>
      <c r="C22009" s="5" t="s">
        <v>55</v>
      </c>
      <c r="D22009" s="5" t="s">
        <v>25</v>
      </c>
      <c r="E22009" s="5" t="s">
        <v>7</v>
      </c>
      <c r="F22009" s="6">
        <v>44866</v>
      </c>
      <c r="G22009" s="6" t="str">
        <f>TEXT(datatable[[#This Row],[дата]],"ММ")</f>
        <v>11</v>
      </c>
      <c r="H22009" s="8">
        <v>5.6114499999999996</v>
      </c>
      <c r="I22009" s="8">
        <v>2.5167999999999999</v>
      </c>
      <c r="J22009" s="8">
        <f>datatable[[#This Row],[продажи_]]-datatable[[#This Row],[себестоимость_]]</f>
        <v>3.0946499999999997</v>
      </c>
      <c r="L22009"/>
    </row>
    <row r="22010" spans="2:12" x14ac:dyDescent="0.4">
      <c r="B22010" s="5" t="s">
        <v>78</v>
      </c>
      <c r="C22010" s="5" t="s">
        <v>55</v>
      </c>
      <c r="D22010" s="5" t="s">
        <v>25</v>
      </c>
      <c r="E22010" s="5" t="s">
        <v>7</v>
      </c>
      <c r="F22010" s="6">
        <v>44896</v>
      </c>
      <c r="G22010" s="6" t="str">
        <f>TEXT(datatable[[#This Row],[дата]],"ММ")</f>
        <v>12</v>
      </c>
      <c r="H22010" s="8">
        <v>5.1798000000000002</v>
      </c>
      <c r="I22010" s="8">
        <v>2.7720000000000002</v>
      </c>
      <c r="J22010" s="8">
        <f>datatable[[#This Row],[продажи_]]-datatable[[#This Row],[себестоимость_]]</f>
        <v>2.4077999999999999</v>
      </c>
      <c r="L22010"/>
    </row>
    <row r="22011" spans="2:12" x14ac:dyDescent="0.4">
      <c r="B22011" s="5" t="s">
        <v>78</v>
      </c>
      <c r="C22011" s="5" t="s">
        <v>55</v>
      </c>
      <c r="D22011" s="5" t="s">
        <v>25</v>
      </c>
      <c r="E22011" s="5" t="s">
        <v>7</v>
      </c>
      <c r="F22011" s="6">
        <v>44562</v>
      </c>
      <c r="G22011" s="6" t="str">
        <f>TEXT(datatable[[#This Row],[дата]],"ММ")</f>
        <v>01</v>
      </c>
      <c r="H22011" s="8">
        <v>3.6787500000000004</v>
      </c>
      <c r="I22011" s="8">
        <v>1.0574999999999999</v>
      </c>
      <c r="J22011" s="8">
        <f>datatable[[#This Row],[продажи_]]-datatable[[#This Row],[себестоимость_]]</f>
        <v>2.6212500000000007</v>
      </c>
      <c r="L22011"/>
    </row>
    <row r="22012" spans="2:12" x14ac:dyDescent="0.4">
      <c r="B22012" s="5" t="s">
        <v>78</v>
      </c>
      <c r="C22012" s="5" t="s">
        <v>55</v>
      </c>
      <c r="D22012" s="5" t="s">
        <v>25</v>
      </c>
      <c r="E22012" s="5" t="s">
        <v>7</v>
      </c>
      <c r="F22012" s="6">
        <v>44593</v>
      </c>
      <c r="G22012" s="6" t="str">
        <f>TEXT(datatable[[#This Row],[дата]],"ММ")</f>
        <v>02</v>
      </c>
      <c r="H22012" s="8">
        <v>5.3025000000000002</v>
      </c>
      <c r="I22012" s="8">
        <v>1.8725000000000001</v>
      </c>
      <c r="J22012" s="8">
        <f>datatable[[#This Row],[продажи_]]-datatable[[#This Row],[себестоимость_]]</f>
        <v>3.43</v>
      </c>
      <c r="L22012"/>
    </row>
    <row r="22013" spans="2:12" x14ac:dyDescent="0.4">
      <c r="B22013" s="5" t="s">
        <v>78</v>
      </c>
      <c r="C22013" s="5" t="s">
        <v>55</v>
      </c>
      <c r="D22013" s="5" t="s">
        <v>25</v>
      </c>
      <c r="E22013" s="5" t="s">
        <v>7</v>
      </c>
      <c r="F22013" s="6">
        <v>44621</v>
      </c>
      <c r="G22013" s="6" t="str">
        <f>TEXT(datatable[[#This Row],[дата]],"ММ")</f>
        <v>03</v>
      </c>
      <c r="H22013" s="8">
        <v>5.04</v>
      </c>
      <c r="I22013" s="8">
        <v>2.12</v>
      </c>
      <c r="J22013" s="8">
        <f>datatable[[#This Row],[продажи_]]-datatable[[#This Row],[себестоимость_]]</f>
        <v>2.92</v>
      </c>
      <c r="L22013"/>
    </row>
    <row r="22014" spans="2:12" x14ac:dyDescent="0.4">
      <c r="B22014" s="5" t="s">
        <v>78</v>
      </c>
      <c r="C22014" s="5" t="s">
        <v>55</v>
      </c>
      <c r="D22014" s="5" t="s">
        <v>25</v>
      </c>
      <c r="E22014" s="5" t="s">
        <v>7</v>
      </c>
      <c r="F22014" s="6">
        <v>44652</v>
      </c>
      <c r="G22014" s="6" t="str">
        <f>TEXT(datatable[[#This Row],[дата]],"ММ")</f>
        <v>04</v>
      </c>
      <c r="H22014" s="8">
        <v>4.62</v>
      </c>
      <c r="I22014" s="8">
        <v>1.9600000000000002</v>
      </c>
      <c r="J22014" s="8">
        <f>datatable[[#This Row],[продажи_]]-datatable[[#This Row],[себестоимость_]]</f>
        <v>2.66</v>
      </c>
      <c r="L22014"/>
    </row>
    <row r="22015" spans="2:12" x14ac:dyDescent="0.4">
      <c r="B22015" s="5" t="s">
        <v>78</v>
      </c>
      <c r="C22015" s="5" t="s">
        <v>55</v>
      </c>
      <c r="D22015" s="5" t="s">
        <v>25</v>
      </c>
      <c r="E22015" s="5" t="s">
        <v>7</v>
      </c>
      <c r="F22015" s="6">
        <v>44682</v>
      </c>
      <c r="G22015" s="6" t="str">
        <f>TEXT(datatable[[#This Row],[дата]],"ММ")</f>
        <v>05</v>
      </c>
      <c r="H22015" s="8">
        <v>5.3999999999999995</v>
      </c>
      <c r="I22015" s="8">
        <v>1.7849999999999999</v>
      </c>
      <c r="J22015" s="8">
        <f>datatable[[#This Row],[продажи_]]-datatable[[#This Row],[себестоимость_]]</f>
        <v>3.6149999999999993</v>
      </c>
      <c r="L22015"/>
    </row>
    <row r="22016" spans="2:12" x14ac:dyDescent="0.4">
      <c r="B22016" s="5" t="s">
        <v>78</v>
      </c>
      <c r="C22016" s="5" t="s">
        <v>55</v>
      </c>
      <c r="D22016" s="5" t="s">
        <v>25</v>
      </c>
      <c r="E22016" s="5" t="s">
        <v>7</v>
      </c>
      <c r="F22016" s="6">
        <v>44713</v>
      </c>
      <c r="G22016" s="6" t="str">
        <f>TEXT(datatable[[#This Row],[дата]],"ММ")</f>
        <v>06</v>
      </c>
      <c r="H22016" s="8">
        <v>5.6549999999999994</v>
      </c>
      <c r="I22016" s="8">
        <v>1.3162500000000001</v>
      </c>
      <c r="J22016" s="8">
        <f>datatable[[#This Row],[продажи_]]-datatable[[#This Row],[себестоимость_]]</f>
        <v>4.3387499999999992</v>
      </c>
      <c r="L22016"/>
    </row>
    <row r="22017" spans="2:12" x14ac:dyDescent="0.4">
      <c r="B22017" s="5" t="s">
        <v>78</v>
      </c>
      <c r="C22017" s="5" t="s">
        <v>55</v>
      </c>
      <c r="D22017" s="5" t="s">
        <v>25</v>
      </c>
      <c r="E22017" s="5" t="s">
        <v>7</v>
      </c>
      <c r="F22017" s="6">
        <v>44743</v>
      </c>
      <c r="G22017" s="6" t="str">
        <f>TEXT(datatable[[#This Row],[дата]],"ММ")</f>
        <v>07</v>
      </c>
      <c r="H22017" s="8">
        <v>3.2700000000000005</v>
      </c>
      <c r="I22017" s="8">
        <v>1.19</v>
      </c>
      <c r="J22017" s="8">
        <f>datatable[[#This Row],[продажи_]]-datatable[[#This Row],[себестоимость_]]</f>
        <v>2.0800000000000005</v>
      </c>
      <c r="L22017"/>
    </row>
    <row r="22018" spans="2:12" x14ac:dyDescent="0.4">
      <c r="B22018" s="5" t="s">
        <v>78</v>
      </c>
      <c r="C22018" s="5" t="s">
        <v>55</v>
      </c>
      <c r="D22018" s="5" t="s">
        <v>25</v>
      </c>
      <c r="E22018" s="5" t="s">
        <v>7</v>
      </c>
      <c r="F22018" s="6">
        <v>44774</v>
      </c>
      <c r="G22018" s="6" t="str">
        <f>TEXT(datatable[[#This Row],[дата]],"ММ")</f>
        <v>08</v>
      </c>
      <c r="H22018" s="8">
        <v>3.7800000000000002</v>
      </c>
      <c r="I22018" s="8">
        <v>1.08</v>
      </c>
      <c r="J22018" s="8">
        <f>datatable[[#This Row],[продажи_]]-datatable[[#This Row],[себестоимость_]]</f>
        <v>2.7</v>
      </c>
      <c r="L22018"/>
    </row>
    <row r="22019" spans="2:12" x14ac:dyDescent="0.4">
      <c r="B22019" s="5" t="s">
        <v>78</v>
      </c>
      <c r="C22019" s="5" t="s">
        <v>55</v>
      </c>
      <c r="D22019" s="5" t="s">
        <v>25</v>
      </c>
      <c r="E22019" s="5" t="s">
        <v>7</v>
      </c>
      <c r="F22019" s="6">
        <v>44805</v>
      </c>
      <c r="G22019" s="6" t="str">
        <f>TEXT(datatable[[#This Row],[дата]],"ММ")</f>
        <v>09</v>
      </c>
      <c r="H22019" s="8">
        <v>3.0375000000000001</v>
      </c>
      <c r="I22019" s="8">
        <v>1.1125</v>
      </c>
      <c r="J22019" s="8">
        <f>datatable[[#This Row],[продажи_]]-datatable[[#This Row],[себестоимость_]]</f>
        <v>1.925</v>
      </c>
      <c r="L22019"/>
    </row>
    <row r="22020" spans="2:12" x14ac:dyDescent="0.4">
      <c r="B22020" s="5" t="s">
        <v>78</v>
      </c>
      <c r="C22020" s="5" t="s">
        <v>55</v>
      </c>
      <c r="D22020" s="5" t="s">
        <v>25</v>
      </c>
      <c r="E22020" s="5" t="s">
        <v>7</v>
      </c>
      <c r="F22020" s="6">
        <v>44835</v>
      </c>
      <c r="G22020" s="6" t="str">
        <f>TEXT(datatable[[#This Row],[дата]],"ММ")</f>
        <v>10</v>
      </c>
      <c r="H22020" s="8">
        <v>4.7250000000000005</v>
      </c>
      <c r="I22020" s="8">
        <v>1.8375000000000001</v>
      </c>
      <c r="J22020" s="8">
        <f>datatable[[#This Row],[продажи_]]-datatable[[#This Row],[себестоимость_]]</f>
        <v>2.8875000000000002</v>
      </c>
      <c r="L22020"/>
    </row>
    <row r="22021" spans="2:12" x14ac:dyDescent="0.4">
      <c r="B22021" s="5" t="s">
        <v>78</v>
      </c>
      <c r="C22021" s="5" t="s">
        <v>55</v>
      </c>
      <c r="D22021" s="5" t="s">
        <v>25</v>
      </c>
      <c r="E22021" s="5" t="s">
        <v>7</v>
      </c>
      <c r="F22021" s="6">
        <v>44866</v>
      </c>
      <c r="G22021" s="6" t="str">
        <f>TEXT(datatable[[#This Row],[дата]],"ММ")</f>
        <v>11</v>
      </c>
      <c r="H22021" s="8">
        <v>5.5574999999999992</v>
      </c>
      <c r="I22021" s="8">
        <v>1.51125</v>
      </c>
      <c r="J22021" s="8">
        <f>datatable[[#This Row],[продажи_]]-datatable[[#This Row],[себестоимость_]]</f>
        <v>4.0462499999999988</v>
      </c>
      <c r="L22021"/>
    </row>
    <row r="22022" spans="2:12" x14ac:dyDescent="0.4">
      <c r="B22022" s="5" t="s">
        <v>78</v>
      </c>
      <c r="C22022" s="5" t="s">
        <v>55</v>
      </c>
      <c r="D22022" s="5" t="s">
        <v>25</v>
      </c>
      <c r="E22022" s="5" t="s">
        <v>7</v>
      </c>
      <c r="F22022" s="6">
        <v>44896</v>
      </c>
      <c r="G22022" s="6" t="str">
        <f>TEXT(datatable[[#This Row],[дата]],"ММ")</f>
        <v>12</v>
      </c>
      <c r="H22022" s="8">
        <v>4.8600000000000003</v>
      </c>
      <c r="I22022" s="8">
        <v>1.44</v>
      </c>
      <c r="J22022" s="8">
        <f>datatable[[#This Row],[продажи_]]-datatable[[#This Row],[себестоимость_]]</f>
        <v>3.4200000000000004</v>
      </c>
      <c r="L22022"/>
    </row>
    <row r="22023" spans="2:12" x14ac:dyDescent="0.4">
      <c r="B22023" s="5" t="s">
        <v>78</v>
      </c>
      <c r="C22023" s="5" t="s">
        <v>55</v>
      </c>
      <c r="D22023" s="5" t="s">
        <v>25</v>
      </c>
      <c r="E22023" s="5" t="s">
        <v>7</v>
      </c>
      <c r="F22023" s="6">
        <v>44562</v>
      </c>
      <c r="G22023" s="6" t="str">
        <f>TEXT(datatable[[#This Row],[дата]],"ММ")</f>
        <v>01</v>
      </c>
      <c r="H22023" s="8">
        <v>1.5606</v>
      </c>
      <c r="I22023" s="8">
        <v>0.54179999999999995</v>
      </c>
      <c r="J22023" s="8">
        <f>datatable[[#This Row],[продажи_]]-datatable[[#This Row],[себестоимость_]]</f>
        <v>1.0188000000000001</v>
      </c>
      <c r="L22023"/>
    </row>
    <row r="22024" spans="2:12" x14ac:dyDescent="0.4">
      <c r="B22024" s="5" t="s">
        <v>78</v>
      </c>
      <c r="C22024" s="5" t="s">
        <v>55</v>
      </c>
      <c r="D22024" s="5" t="s">
        <v>25</v>
      </c>
      <c r="E22024" s="5" t="s">
        <v>7</v>
      </c>
      <c r="F22024" s="6">
        <v>44593</v>
      </c>
      <c r="G22024" s="6" t="str">
        <f>TEXT(datatable[[#This Row],[дата]],"ММ")</f>
        <v>02</v>
      </c>
      <c r="H22024" s="8">
        <v>2.5228000000000002</v>
      </c>
      <c r="I22024" s="8">
        <v>0.83299999999999996</v>
      </c>
      <c r="J22024" s="8">
        <f>datatable[[#This Row],[продажи_]]-datatable[[#This Row],[себестоимость_]]</f>
        <v>1.6898000000000002</v>
      </c>
      <c r="L22024"/>
    </row>
    <row r="22025" spans="2:12" x14ac:dyDescent="0.4">
      <c r="B22025" s="5" t="s">
        <v>78</v>
      </c>
      <c r="C22025" s="5" t="s">
        <v>55</v>
      </c>
      <c r="D22025" s="5" t="s">
        <v>25</v>
      </c>
      <c r="E22025" s="5" t="s">
        <v>7</v>
      </c>
      <c r="F22025" s="6">
        <v>44621</v>
      </c>
      <c r="G22025" s="6" t="str">
        <f>TEXT(datatable[[#This Row],[дата]],"ММ")</f>
        <v>03</v>
      </c>
      <c r="H22025" s="8">
        <v>2.6112000000000002</v>
      </c>
      <c r="I22025" s="8">
        <v>1.1648000000000001</v>
      </c>
      <c r="J22025" s="8">
        <f>datatable[[#This Row],[продажи_]]-datatable[[#This Row],[себестоимость_]]</f>
        <v>1.4464000000000001</v>
      </c>
      <c r="L22025"/>
    </row>
    <row r="22026" spans="2:12" x14ac:dyDescent="0.4">
      <c r="B22026" s="5" t="s">
        <v>78</v>
      </c>
      <c r="C22026" s="5" t="s">
        <v>55</v>
      </c>
      <c r="D22026" s="5" t="s">
        <v>25</v>
      </c>
      <c r="E22026" s="5" t="s">
        <v>7</v>
      </c>
      <c r="F22026" s="6">
        <v>44652</v>
      </c>
      <c r="G22026" s="6" t="str">
        <f>TEXT(datatable[[#This Row],[дата]],"ММ")</f>
        <v>04</v>
      </c>
      <c r="H22026" s="8">
        <v>2.8321999999999998</v>
      </c>
      <c r="I22026" s="8">
        <v>0.85260000000000002</v>
      </c>
      <c r="J22026" s="8">
        <f>datatable[[#This Row],[продажи_]]-datatable[[#This Row],[себестоимость_]]</f>
        <v>1.9795999999999998</v>
      </c>
      <c r="L22026"/>
    </row>
    <row r="22027" spans="2:12" x14ac:dyDescent="0.4">
      <c r="B22027" s="5" t="s">
        <v>78</v>
      </c>
      <c r="C22027" s="5" t="s">
        <v>55</v>
      </c>
      <c r="D22027" s="5" t="s">
        <v>25</v>
      </c>
      <c r="E22027" s="5" t="s">
        <v>7</v>
      </c>
      <c r="F22027" s="6">
        <v>44682</v>
      </c>
      <c r="G22027" s="6" t="str">
        <f>TEXT(datatable[[#This Row],[дата]],"ММ")</f>
        <v>05</v>
      </c>
      <c r="H22027" s="8">
        <v>2.0808</v>
      </c>
      <c r="I22027" s="8">
        <v>0.72239999999999993</v>
      </c>
      <c r="J22027" s="8">
        <f>datatable[[#This Row],[продажи_]]-datatable[[#This Row],[себестоимость_]]</f>
        <v>1.3584000000000001</v>
      </c>
      <c r="L22027"/>
    </row>
    <row r="22028" spans="2:12" x14ac:dyDescent="0.4">
      <c r="B22028" s="5" t="s">
        <v>78</v>
      </c>
      <c r="C22028" s="5" t="s">
        <v>55</v>
      </c>
      <c r="D22028" s="5" t="s">
        <v>25</v>
      </c>
      <c r="E22028" s="5" t="s">
        <v>7</v>
      </c>
      <c r="F22028" s="6">
        <v>44713</v>
      </c>
      <c r="G22028" s="6" t="str">
        <f>TEXT(datatable[[#This Row],[дата]],"ММ")</f>
        <v>06</v>
      </c>
      <c r="H22028" s="8">
        <v>2.21</v>
      </c>
      <c r="I22028" s="8">
        <v>1.0010000000000001</v>
      </c>
      <c r="J22028" s="8">
        <f>datatable[[#This Row],[продажи_]]-datatable[[#This Row],[себестоимость_]]</f>
        <v>1.2089999999999999</v>
      </c>
      <c r="L22028"/>
    </row>
    <row r="22029" spans="2:12" x14ac:dyDescent="0.4">
      <c r="B22029" s="5" t="s">
        <v>78</v>
      </c>
      <c r="C22029" s="5" t="s">
        <v>55</v>
      </c>
      <c r="D22029" s="5" t="s">
        <v>25</v>
      </c>
      <c r="E22029" s="5" t="s">
        <v>7</v>
      </c>
      <c r="F22029" s="6">
        <v>44743</v>
      </c>
      <c r="G22029" s="6" t="str">
        <f>TEXT(datatable[[#This Row],[дата]],"ММ")</f>
        <v>07</v>
      </c>
      <c r="H22029" s="8">
        <v>1.1152</v>
      </c>
      <c r="I22029" s="8">
        <v>0.53760000000000008</v>
      </c>
      <c r="J22029" s="8">
        <f>datatable[[#This Row],[продажи_]]-datatable[[#This Row],[себестоимость_]]</f>
        <v>0.57759999999999989</v>
      </c>
      <c r="L22029"/>
    </row>
    <row r="22030" spans="2:12" x14ac:dyDescent="0.4">
      <c r="B22030" s="5" t="s">
        <v>78</v>
      </c>
      <c r="C22030" s="5" t="s">
        <v>55</v>
      </c>
      <c r="D22030" s="5" t="s">
        <v>25</v>
      </c>
      <c r="E22030" s="5" t="s">
        <v>7</v>
      </c>
      <c r="F22030" s="6">
        <v>44774</v>
      </c>
      <c r="G22030" s="6" t="str">
        <f>TEXT(datatable[[#This Row],[дата]],"ММ")</f>
        <v>08</v>
      </c>
      <c r="H22030" s="8">
        <v>1.8207</v>
      </c>
      <c r="I22030" s="8">
        <v>0.504</v>
      </c>
      <c r="J22030" s="8">
        <f>datatable[[#This Row],[продажи_]]-datatable[[#This Row],[себестоимость_]]</f>
        <v>1.3167</v>
      </c>
      <c r="L22030"/>
    </row>
    <row r="22031" spans="2:12" x14ac:dyDescent="0.4">
      <c r="B22031" s="5" t="s">
        <v>78</v>
      </c>
      <c r="C22031" s="5" t="s">
        <v>55</v>
      </c>
      <c r="D22031" s="5" t="s">
        <v>25</v>
      </c>
      <c r="E22031" s="5" t="s">
        <v>7</v>
      </c>
      <c r="F22031" s="6">
        <v>44805</v>
      </c>
      <c r="G22031" s="6" t="str">
        <f>TEXT(datatable[[#This Row],[дата]],"ММ")</f>
        <v>09</v>
      </c>
      <c r="H22031" s="8">
        <v>1.496</v>
      </c>
      <c r="I22031" s="8">
        <v>0.70000000000000007</v>
      </c>
      <c r="J22031" s="8">
        <f>datatable[[#This Row],[продажи_]]-datatable[[#This Row],[себестоимость_]]</f>
        <v>0.79599999999999993</v>
      </c>
      <c r="L22031"/>
    </row>
    <row r="22032" spans="2:12" x14ac:dyDescent="0.4">
      <c r="B22032" s="5" t="s">
        <v>78</v>
      </c>
      <c r="C22032" s="5" t="s">
        <v>55</v>
      </c>
      <c r="D22032" s="5" t="s">
        <v>25</v>
      </c>
      <c r="E22032" s="5" t="s">
        <v>7</v>
      </c>
      <c r="F22032" s="6">
        <v>44835</v>
      </c>
      <c r="G22032" s="6" t="str">
        <f>TEXT(datatable[[#This Row],[дата]],"ММ")</f>
        <v>10</v>
      </c>
      <c r="H22032" s="8">
        <v>2.6179999999999999</v>
      </c>
      <c r="I22032" s="8">
        <v>0.91139999999999999</v>
      </c>
      <c r="J22032" s="8">
        <f>datatable[[#This Row],[продажи_]]-datatable[[#This Row],[себестоимость_]]</f>
        <v>1.7065999999999999</v>
      </c>
      <c r="L22032"/>
    </row>
    <row r="22033" spans="2:12" x14ac:dyDescent="0.4">
      <c r="B22033" s="5" t="s">
        <v>78</v>
      </c>
      <c r="C22033" s="5" t="s">
        <v>55</v>
      </c>
      <c r="D22033" s="5" t="s">
        <v>25</v>
      </c>
      <c r="E22033" s="5" t="s">
        <v>7</v>
      </c>
      <c r="F22033" s="6">
        <v>44866</v>
      </c>
      <c r="G22033" s="6" t="str">
        <f>TEXT(datatable[[#This Row],[дата]],"ММ")</f>
        <v>11</v>
      </c>
      <c r="H22033" s="8">
        <v>2.5635999999999997</v>
      </c>
      <c r="I22033" s="8">
        <v>0.83720000000000006</v>
      </c>
      <c r="J22033" s="8">
        <f>datatable[[#This Row],[продажи_]]-datatable[[#This Row],[себестоимость_]]</f>
        <v>1.7263999999999995</v>
      </c>
      <c r="L22033"/>
    </row>
    <row r="22034" spans="2:12" x14ac:dyDescent="0.4">
      <c r="B22034" s="5" t="s">
        <v>78</v>
      </c>
      <c r="C22034" s="5" t="s">
        <v>55</v>
      </c>
      <c r="D22034" s="5" t="s">
        <v>25</v>
      </c>
      <c r="E22034" s="5" t="s">
        <v>7</v>
      </c>
      <c r="F22034" s="6">
        <v>44896</v>
      </c>
      <c r="G22034" s="6" t="str">
        <f>TEXT(datatable[[#This Row],[дата]],"ММ")</f>
        <v>12</v>
      </c>
      <c r="H22034" s="8">
        <v>2.2644000000000002</v>
      </c>
      <c r="I22034" s="8">
        <v>0.80639999999999989</v>
      </c>
      <c r="J22034" s="8">
        <f>datatable[[#This Row],[продажи_]]-datatable[[#This Row],[себестоимость_]]</f>
        <v>1.4580000000000002</v>
      </c>
      <c r="L22034"/>
    </row>
    <row r="22035" spans="2:12" x14ac:dyDescent="0.4">
      <c r="B22035" s="5" t="s">
        <v>67</v>
      </c>
      <c r="C22035" s="5" t="s">
        <v>57</v>
      </c>
      <c r="D22035" s="5" t="s">
        <v>26</v>
      </c>
      <c r="E22035" s="5" t="s">
        <v>60</v>
      </c>
      <c r="F22035" s="6">
        <v>44562</v>
      </c>
      <c r="G22035" s="6" t="str">
        <f>TEXT(datatable[[#This Row],[дата]],"ММ")</f>
        <v>01</v>
      </c>
      <c r="H22035" s="8">
        <v>64.338300000000004</v>
      </c>
      <c r="I22035" s="8">
        <v>18.484199999999998</v>
      </c>
      <c r="J22035" s="8">
        <f>datatable[[#This Row],[продажи_]]-datatable[[#This Row],[себестоимость_]]</f>
        <v>45.854100000000003</v>
      </c>
      <c r="L22035"/>
    </row>
    <row r="22036" spans="2:12" x14ac:dyDescent="0.4">
      <c r="B22036" s="5" t="s">
        <v>67</v>
      </c>
      <c r="C22036" s="5" t="s">
        <v>57</v>
      </c>
      <c r="D22036" s="5" t="s">
        <v>26</v>
      </c>
      <c r="E22036" s="5" t="s">
        <v>60</v>
      </c>
      <c r="F22036" s="6">
        <v>44593</v>
      </c>
      <c r="G22036" s="6" t="str">
        <f>TEXT(datatable[[#This Row],[дата]],"ММ")</f>
        <v>02</v>
      </c>
      <c r="H22036" s="8">
        <v>78.69680000000001</v>
      </c>
      <c r="I22036" s="8">
        <v>28.753200000000003</v>
      </c>
      <c r="J22036" s="8">
        <f>datatable[[#This Row],[продажи_]]-datatable[[#This Row],[себестоимость_]]</f>
        <v>49.943600000000004</v>
      </c>
      <c r="L22036"/>
    </row>
    <row r="22037" spans="2:12" x14ac:dyDescent="0.4">
      <c r="B22037" s="5" t="s">
        <v>67</v>
      </c>
      <c r="C22037" s="5" t="s">
        <v>57</v>
      </c>
      <c r="D22037" s="5" t="s">
        <v>26</v>
      </c>
      <c r="E22037" s="5" t="s">
        <v>60</v>
      </c>
      <c r="F22037" s="6">
        <v>44621</v>
      </c>
      <c r="G22037" s="6" t="str">
        <f>TEXT(datatable[[#This Row],[дата]],"ММ")</f>
        <v>03</v>
      </c>
      <c r="H22037" s="8">
        <v>114.3792</v>
      </c>
      <c r="I22037" s="8">
        <v>35.990400000000001</v>
      </c>
      <c r="J22037" s="8">
        <f>datatable[[#This Row],[продажи_]]-datatable[[#This Row],[себестоимость_]]</f>
        <v>78.388800000000003</v>
      </c>
      <c r="L22037"/>
    </row>
    <row r="22038" spans="2:12" x14ac:dyDescent="0.4">
      <c r="B22038" s="5" t="s">
        <v>67</v>
      </c>
      <c r="C22038" s="5" t="s">
        <v>57</v>
      </c>
      <c r="D22038" s="5" t="s">
        <v>26</v>
      </c>
      <c r="E22038" s="5" t="s">
        <v>60</v>
      </c>
      <c r="F22038" s="6">
        <v>44652</v>
      </c>
      <c r="G22038" s="6" t="str">
        <f>TEXT(datatable[[#This Row],[дата]],"ММ")</f>
        <v>04</v>
      </c>
      <c r="H22038" s="8">
        <v>73.564400000000006</v>
      </c>
      <c r="I22038" s="8">
        <v>34.914600000000007</v>
      </c>
      <c r="J22038" s="8">
        <f>datatable[[#This Row],[продажи_]]-datatable[[#This Row],[себестоимость_]]</f>
        <v>38.649799999999999</v>
      </c>
      <c r="L22038"/>
    </row>
    <row r="22039" spans="2:12" x14ac:dyDescent="0.4">
      <c r="B22039" s="5" t="s">
        <v>67</v>
      </c>
      <c r="C22039" s="5" t="s">
        <v>57</v>
      </c>
      <c r="D22039" s="5" t="s">
        <v>26</v>
      </c>
      <c r="E22039" s="5" t="s">
        <v>60</v>
      </c>
      <c r="F22039" s="6">
        <v>44682</v>
      </c>
      <c r="G22039" s="6" t="str">
        <f>TEXT(datatable[[#This Row],[дата]],"ММ")</f>
        <v>05</v>
      </c>
      <c r="H22039" s="8">
        <v>74.786400000000015</v>
      </c>
      <c r="I22039" s="8">
        <v>25.5258</v>
      </c>
      <c r="J22039" s="8">
        <f>datatable[[#This Row],[продажи_]]-datatable[[#This Row],[себестоимость_]]</f>
        <v>49.260600000000011</v>
      </c>
      <c r="L22039"/>
    </row>
    <row r="22040" spans="2:12" x14ac:dyDescent="0.4">
      <c r="B22040" s="5" t="s">
        <v>67</v>
      </c>
      <c r="C22040" s="5" t="s">
        <v>57</v>
      </c>
      <c r="D22040" s="5" t="s">
        <v>26</v>
      </c>
      <c r="E22040" s="5" t="s">
        <v>60</v>
      </c>
      <c r="F22040" s="6">
        <v>44713</v>
      </c>
      <c r="G22040" s="6" t="str">
        <f>TEXT(datatable[[#This Row],[дата]],"ММ")</f>
        <v>06</v>
      </c>
      <c r="H22040" s="8">
        <v>91.344499999999996</v>
      </c>
      <c r="I22040" s="8">
        <v>36.234899999999996</v>
      </c>
      <c r="J22040" s="8">
        <f>datatable[[#This Row],[продажи_]]-datatable[[#This Row],[себестоимость_]]</f>
        <v>55.1096</v>
      </c>
      <c r="L22040"/>
    </row>
    <row r="22041" spans="2:12" x14ac:dyDescent="0.4">
      <c r="B22041" s="5" t="s">
        <v>67</v>
      </c>
      <c r="C22041" s="5" t="s">
        <v>57</v>
      </c>
      <c r="D22041" s="5" t="s">
        <v>26</v>
      </c>
      <c r="E22041" s="5" t="s">
        <v>60</v>
      </c>
      <c r="F22041" s="6">
        <v>44743</v>
      </c>
      <c r="G22041" s="6" t="str">
        <f>TEXT(datatable[[#This Row],[дата]],"ММ")</f>
        <v>07</v>
      </c>
      <c r="H22041" s="8">
        <v>54.74560000000001</v>
      </c>
      <c r="I22041" s="8">
        <v>20.538</v>
      </c>
      <c r="J22041" s="8">
        <f>datatable[[#This Row],[продажи_]]-datatable[[#This Row],[себестоимость_]]</f>
        <v>34.207600000000014</v>
      </c>
      <c r="L22041"/>
    </row>
    <row r="22042" spans="2:12" x14ac:dyDescent="0.4">
      <c r="B22042" s="5" t="s">
        <v>67</v>
      </c>
      <c r="C22042" s="5" t="s">
        <v>57</v>
      </c>
      <c r="D22042" s="5" t="s">
        <v>26</v>
      </c>
      <c r="E22042" s="5" t="s">
        <v>60</v>
      </c>
      <c r="F22042" s="6">
        <v>44774</v>
      </c>
      <c r="G22042" s="6" t="str">
        <f>TEXT(datatable[[#This Row],[дата]],"ММ")</f>
        <v>08</v>
      </c>
      <c r="H22042" s="8">
        <v>53.8902</v>
      </c>
      <c r="I22042" s="8">
        <v>18.924299999999999</v>
      </c>
      <c r="J22042" s="8">
        <f>datatable[[#This Row],[продажи_]]-datatable[[#This Row],[себестоимость_]]</f>
        <v>34.965900000000005</v>
      </c>
      <c r="L22042"/>
    </row>
    <row r="22043" spans="2:12" x14ac:dyDescent="0.4">
      <c r="B22043" s="5" t="s">
        <v>67</v>
      </c>
      <c r="C22043" s="5" t="s">
        <v>57</v>
      </c>
      <c r="D22043" s="5" t="s">
        <v>26</v>
      </c>
      <c r="E22043" s="5" t="s">
        <v>60</v>
      </c>
      <c r="F22043" s="6">
        <v>44805</v>
      </c>
      <c r="G22043" s="6" t="str">
        <f>TEXT(datatable[[#This Row],[дата]],"ММ")</f>
        <v>09</v>
      </c>
      <c r="H22043" s="8">
        <v>59.878</v>
      </c>
      <c r="I22043" s="8">
        <v>25.917000000000002</v>
      </c>
      <c r="J22043" s="8">
        <f>datatable[[#This Row],[продажи_]]-datatable[[#This Row],[себестоимость_]]</f>
        <v>33.960999999999999</v>
      </c>
      <c r="L22043"/>
    </row>
    <row r="22044" spans="2:12" x14ac:dyDescent="0.4">
      <c r="B22044" s="5" t="s">
        <v>67</v>
      </c>
      <c r="C22044" s="5" t="s">
        <v>57</v>
      </c>
      <c r="D22044" s="5" t="s">
        <v>26</v>
      </c>
      <c r="E22044" s="5" t="s">
        <v>60</v>
      </c>
      <c r="F22044" s="6">
        <v>44835</v>
      </c>
      <c r="G22044" s="6" t="str">
        <f>TEXT(datatable[[#This Row],[дата]],"ММ")</f>
        <v>10</v>
      </c>
      <c r="H22044" s="8">
        <v>82.973799999999997</v>
      </c>
      <c r="I22044" s="8">
        <v>29.437800000000003</v>
      </c>
      <c r="J22044" s="8">
        <f>datatable[[#This Row],[продажи_]]-datatable[[#This Row],[себестоимость_]]</f>
        <v>53.535999999999994</v>
      </c>
      <c r="L22044"/>
    </row>
    <row r="22045" spans="2:12" x14ac:dyDescent="0.4">
      <c r="B22045" s="5" t="s">
        <v>67</v>
      </c>
      <c r="C22045" s="5" t="s">
        <v>57</v>
      </c>
      <c r="D22045" s="5" t="s">
        <v>26</v>
      </c>
      <c r="E22045" s="5" t="s">
        <v>60</v>
      </c>
      <c r="F22045" s="6">
        <v>44866</v>
      </c>
      <c r="G22045" s="6" t="str">
        <f>TEXT(datatable[[#This Row],[дата]],"ММ")</f>
        <v>11</v>
      </c>
      <c r="H22045" s="8">
        <v>79.430000000000007</v>
      </c>
      <c r="I22045" s="8">
        <v>25.428000000000001</v>
      </c>
      <c r="J22045" s="8">
        <f>datatable[[#This Row],[продажи_]]-datatable[[#This Row],[себестоимость_]]</f>
        <v>54.00200000000001</v>
      </c>
      <c r="L22045"/>
    </row>
    <row r="22046" spans="2:12" x14ac:dyDescent="0.4">
      <c r="B22046" s="5" t="s">
        <v>67</v>
      </c>
      <c r="C22046" s="5" t="s">
        <v>57</v>
      </c>
      <c r="D22046" s="5" t="s">
        <v>26</v>
      </c>
      <c r="E22046" s="5" t="s">
        <v>60</v>
      </c>
      <c r="F22046" s="6">
        <v>44896</v>
      </c>
      <c r="G22046" s="6" t="str">
        <f>TEXT(datatable[[#This Row],[дата]],"ММ")</f>
        <v>12</v>
      </c>
      <c r="H22046" s="8">
        <v>87.250799999999998</v>
      </c>
      <c r="I22046" s="8">
        <v>27.579599999999999</v>
      </c>
      <c r="J22046" s="8">
        <f>datatable[[#This Row],[продажи_]]-datatable[[#This Row],[себестоимость_]]</f>
        <v>59.671199999999999</v>
      </c>
      <c r="L22046"/>
    </row>
    <row r="22047" spans="2:12" x14ac:dyDescent="0.4">
      <c r="B22047" s="5" t="s">
        <v>67</v>
      </c>
      <c r="C22047" s="5" t="s">
        <v>57</v>
      </c>
      <c r="D22047" s="5" t="s">
        <v>26</v>
      </c>
      <c r="E22047" s="5" t="s">
        <v>8</v>
      </c>
      <c r="F22047" s="6">
        <v>44562</v>
      </c>
      <c r="G22047" s="6" t="str">
        <f>TEXT(datatable[[#This Row],[дата]],"ММ")</f>
        <v>01</v>
      </c>
      <c r="H22047" s="8">
        <v>24.390450000000001</v>
      </c>
      <c r="I22047" s="8">
        <v>23.668200000000002</v>
      </c>
      <c r="J22047" s="8">
        <f>datatable[[#This Row],[продажи_]]-datatable[[#This Row],[себестоимость_]]</f>
        <v>0.72224999999999895</v>
      </c>
      <c r="L22047"/>
    </row>
    <row r="22048" spans="2:12" x14ac:dyDescent="0.4">
      <c r="B22048" s="5" t="s">
        <v>67</v>
      </c>
      <c r="C22048" s="5" t="s">
        <v>57</v>
      </c>
      <c r="D22048" s="5" t="s">
        <v>26</v>
      </c>
      <c r="E22048" s="5" t="s">
        <v>8</v>
      </c>
      <c r="F22048" s="6">
        <v>44593</v>
      </c>
      <c r="G22048" s="6" t="str">
        <f>TEXT(datatable[[#This Row],[дата]],"ММ")</f>
        <v>02</v>
      </c>
      <c r="H22048" s="8">
        <v>40.924799999999998</v>
      </c>
      <c r="I22048" s="8">
        <v>34.430900000000001</v>
      </c>
      <c r="J22048" s="8">
        <f>datatable[[#This Row],[продажи_]]-datatable[[#This Row],[себестоимость_]]</f>
        <v>6.4938999999999965</v>
      </c>
      <c r="L22048"/>
    </row>
    <row r="22049" spans="2:12" x14ac:dyDescent="0.4">
      <c r="B22049" s="5" t="s">
        <v>67</v>
      </c>
      <c r="C22049" s="5" t="s">
        <v>57</v>
      </c>
      <c r="D22049" s="5" t="s">
        <v>26</v>
      </c>
      <c r="E22049" s="5" t="s">
        <v>8</v>
      </c>
      <c r="F22049" s="6">
        <v>44621</v>
      </c>
      <c r="G22049" s="6" t="str">
        <f>TEXT(datatable[[#This Row],[дата]],"ММ")</f>
        <v>03</v>
      </c>
      <c r="H22049" s="8">
        <v>43.847999999999999</v>
      </c>
      <c r="I22049" s="8">
        <v>33.505600000000001</v>
      </c>
      <c r="J22049" s="8">
        <f>datatable[[#This Row],[продажи_]]-datatable[[#This Row],[себестоимость_]]</f>
        <v>10.342399999999998</v>
      </c>
      <c r="L22049"/>
    </row>
    <row r="22050" spans="2:12" x14ac:dyDescent="0.4">
      <c r="B22050" s="5" t="s">
        <v>67</v>
      </c>
      <c r="C22050" s="5" t="s">
        <v>57</v>
      </c>
      <c r="D22050" s="5" t="s">
        <v>26</v>
      </c>
      <c r="E22050" s="5" t="s">
        <v>8</v>
      </c>
      <c r="F22050" s="6">
        <v>44652</v>
      </c>
      <c r="G22050" s="6" t="str">
        <f>TEXT(datatable[[#This Row],[дата]],"ММ")</f>
        <v>04</v>
      </c>
      <c r="H22050" s="8">
        <v>36.661799999999999</v>
      </c>
      <c r="I22050" s="8">
        <v>32.726400000000005</v>
      </c>
      <c r="J22050" s="8">
        <f>datatable[[#This Row],[продажи_]]-datatable[[#This Row],[себестоимость_]]</f>
        <v>3.9353999999999942</v>
      </c>
      <c r="L22050"/>
    </row>
    <row r="22051" spans="2:12" x14ac:dyDescent="0.4">
      <c r="B22051" s="5" t="s">
        <v>67</v>
      </c>
      <c r="C22051" s="5" t="s">
        <v>57</v>
      </c>
      <c r="D22051" s="5" t="s">
        <v>26</v>
      </c>
      <c r="E22051" s="5" t="s">
        <v>8</v>
      </c>
      <c r="F22051" s="6">
        <v>44682</v>
      </c>
      <c r="G22051" s="6" t="str">
        <f>TEXT(datatable[[#This Row],[дата]],"ММ")</f>
        <v>05</v>
      </c>
      <c r="H22051" s="8">
        <v>31.058999999999997</v>
      </c>
      <c r="I22051" s="8">
        <v>29.804400000000001</v>
      </c>
      <c r="J22051" s="8">
        <f>datatable[[#This Row],[продажи_]]-datatable[[#This Row],[себестоимость_]]</f>
        <v>1.2545999999999964</v>
      </c>
      <c r="L22051"/>
    </row>
    <row r="22052" spans="2:12" x14ac:dyDescent="0.4">
      <c r="B22052" s="5" t="s">
        <v>67</v>
      </c>
      <c r="C22052" s="5" t="s">
        <v>57</v>
      </c>
      <c r="D22052" s="5" t="s">
        <v>26</v>
      </c>
      <c r="E22052" s="5" t="s">
        <v>8</v>
      </c>
      <c r="F22052" s="6">
        <v>44713</v>
      </c>
      <c r="G22052" s="6" t="str">
        <f>TEXT(datatable[[#This Row],[дата]],"ММ")</f>
        <v>06</v>
      </c>
      <c r="H22052" s="8">
        <v>41.960100000000004</v>
      </c>
      <c r="I22052" s="8">
        <v>27.856400000000001</v>
      </c>
      <c r="J22052" s="8">
        <f>datatable[[#This Row],[продажи_]]-datatable[[#This Row],[себестоимость_]]</f>
        <v>14.103700000000003</v>
      </c>
      <c r="L22052"/>
    </row>
    <row r="22053" spans="2:12" x14ac:dyDescent="0.4">
      <c r="B22053" s="5" t="s">
        <v>67</v>
      </c>
      <c r="C22053" s="5" t="s">
        <v>57</v>
      </c>
      <c r="D22053" s="5" t="s">
        <v>26</v>
      </c>
      <c r="E22053" s="5" t="s">
        <v>8</v>
      </c>
      <c r="F22053" s="6">
        <v>44743</v>
      </c>
      <c r="G22053" s="6" t="str">
        <f>TEXT(datatable[[#This Row],[дата]],"ММ")</f>
        <v>07</v>
      </c>
      <c r="H22053" s="8">
        <v>27.770399999999999</v>
      </c>
      <c r="I22053" s="8">
        <v>19.674800000000001</v>
      </c>
      <c r="J22053" s="8">
        <f>datatable[[#This Row],[продажи_]]-datatable[[#This Row],[себестоимость_]]</f>
        <v>8.0955999999999975</v>
      </c>
      <c r="L22053"/>
    </row>
    <row r="22054" spans="2:12" x14ac:dyDescent="0.4">
      <c r="B22054" s="5" t="s">
        <v>67</v>
      </c>
      <c r="C22054" s="5" t="s">
        <v>57</v>
      </c>
      <c r="D22054" s="5" t="s">
        <v>26</v>
      </c>
      <c r="E22054" s="5" t="s">
        <v>8</v>
      </c>
      <c r="F22054" s="6">
        <v>44774</v>
      </c>
      <c r="G22054" s="6" t="str">
        <f>TEXT(datatable[[#This Row],[дата]],"ММ")</f>
        <v>08</v>
      </c>
      <c r="H22054" s="8">
        <v>28.775250000000003</v>
      </c>
      <c r="I22054" s="8">
        <v>22.134149999999998</v>
      </c>
      <c r="J22054" s="8">
        <f>datatable[[#This Row],[продажи_]]-datatable[[#This Row],[себестоимость_]]</f>
        <v>6.6411000000000051</v>
      </c>
      <c r="L22054"/>
    </row>
    <row r="22055" spans="2:12" x14ac:dyDescent="0.4">
      <c r="B22055" s="5" t="s">
        <v>67</v>
      </c>
      <c r="C22055" s="5" t="s">
        <v>57</v>
      </c>
      <c r="D22055" s="5" t="s">
        <v>26</v>
      </c>
      <c r="E22055" s="5" t="s">
        <v>8</v>
      </c>
      <c r="F22055" s="6">
        <v>44805</v>
      </c>
      <c r="G22055" s="6" t="str">
        <f>TEXT(datatable[[#This Row],[дата]],"ММ")</f>
        <v>09</v>
      </c>
      <c r="H22055" s="8">
        <v>31.363499999999998</v>
      </c>
      <c r="I22055" s="8">
        <v>23.376000000000001</v>
      </c>
      <c r="J22055" s="8">
        <f>datatable[[#This Row],[продажи_]]-datatable[[#This Row],[себестоимость_]]</f>
        <v>7.9874999999999972</v>
      </c>
      <c r="L22055"/>
    </row>
    <row r="22056" spans="2:12" x14ac:dyDescent="0.4">
      <c r="B22056" s="5" t="s">
        <v>67</v>
      </c>
      <c r="C22056" s="5" t="s">
        <v>57</v>
      </c>
      <c r="D22056" s="5" t="s">
        <v>26</v>
      </c>
      <c r="E22056" s="5" t="s">
        <v>8</v>
      </c>
      <c r="F22056" s="6">
        <v>44835</v>
      </c>
      <c r="G22056" s="6" t="str">
        <f>TEXT(datatable[[#This Row],[дата]],"ММ")</f>
        <v>10</v>
      </c>
      <c r="H22056" s="8">
        <v>47.74560000000001</v>
      </c>
      <c r="I22056" s="8">
        <v>34.771800000000006</v>
      </c>
      <c r="J22056" s="8">
        <f>datatable[[#This Row],[продажи_]]-datatable[[#This Row],[себестоимость_]]</f>
        <v>12.973800000000004</v>
      </c>
      <c r="L22056"/>
    </row>
    <row r="22057" spans="2:12" x14ac:dyDescent="0.4">
      <c r="B22057" s="5" t="s">
        <v>67</v>
      </c>
      <c r="C22057" s="5" t="s">
        <v>57</v>
      </c>
      <c r="D22057" s="5" t="s">
        <v>26</v>
      </c>
      <c r="E22057" s="5" t="s">
        <v>8</v>
      </c>
      <c r="F22057" s="6">
        <v>44866</v>
      </c>
      <c r="G22057" s="6" t="str">
        <f>TEXT(datatable[[#This Row],[дата]],"ММ")</f>
        <v>11</v>
      </c>
      <c r="H22057" s="8">
        <v>42.35595</v>
      </c>
      <c r="I22057" s="8">
        <v>29.755700000000001</v>
      </c>
      <c r="J22057" s="8">
        <f>datatable[[#This Row],[продажи_]]-datatable[[#This Row],[себестоимость_]]</f>
        <v>12.600249999999999</v>
      </c>
      <c r="L22057"/>
    </row>
    <row r="22058" spans="2:12" x14ac:dyDescent="0.4">
      <c r="B22058" s="5" t="s">
        <v>67</v>
      </c>
      <c r="C22058" s="5" t="s">
        <v>57</v>
      </c>
      <c r="D22058" s="5" t="s">
        <v>26</v>
      </c>
      <c r="E22058" s="5" t="s">
        <v>8</v>
      </c>
      <c r="F22058" s="6">
        <v>44896</v>
      </c>
      <c r="G22058" s="6" t="str">
        <f>TEXT(datatable[[#This Row],[дата]],"ММ")</f>
        <v>12</v>
      </c>
      <c r="H22058" s="8">
        <v>29.5974</v>
      </c>
      <c r="I22058" s="8">
        <v>30.096599999999999</v>
      </c>
      <c r="J22058" s="8">
        <f>datatable[[#This Row],[продажи_]]-datatable[[#This Row],[себестоимость_]]</f>
        <v>-0.49919999999999831</v>
      </c>
      <c r="L22058"/>
    </row>
    <row r="22059" spans="2:12" x14ac:dyDescent="0.4">
      <c r="B22059" s="5" t="s">
        <v>67</v>
      </c>
      <c r="C22059" s="5" t="s">
        <v>57</v>
      </c>
      <c r="D22059" s="5" t="s">
        <v>26</v>
      </c>
      <c r="E22059" s="5" t="s">
        <v>61</v>
      </c>
      <c r="F22059" s="6">
        <v>44562</v>
      </c>
      <c r="G22059" s="6" t="str">
        <f>TEXT(datatable[[#This Row],[дата]],"ММ")</f>
        <v>01</v>
      </c>
      <c r="H22059" s="8">
        <v>17.20035</v>
      </c>
      <c r="I22059" s="8">
        <v>10.781549999999999</v>
      </c>
      <c r="J22059" s="8">
        <f>datatable[[#This Row],[продажи_]]-datatable[[#This Row],[себестоимость_]]</f>
        <v>6.4188000000000009</v>
      </c>
      <c r="L22059"/>
    </row>
    <row r="22060" spans="2:12" x14ac:dyDescent="0.4">
      <c r="B22060" s="5" t="s">
        <v>67</v>
      </c>
      <c r="C22060" s="5" t="s">
        <v>57</v>
      </c>
      <c r="D22060" s="5" t="s">
        <v>26</v>
      </c>
      <c r="E22060" s="5" t="s">
        <v>61</v>
      </c>
      <c r="F22060" s="6">
        <v>44593</v>
      </c>
      <c r="G22060" s="6" t="str">
        <f>TEXT(datatable[[#This Row],[дата]],"ММ")</f>
        <v>02</v>
      </c>
      <c r="H22060" s="8">
        <v>31.359300000000001</v>
      </c>
      <c r="I22060" s="8">
        <v>20.575099999999999</v>
      </c>
      <c r="J22060" s="8">
        <f>datatable[[#This Row],[продажи_]]-datatable[[#This Row],[себестоимость_]]</f>
        <v>10.784200000000002</v>
      </c>
      <c r="L22060"/>
    </row>
    <row r="22061" spans="2:12" x14ac:dyDescent="0.4">
      <c r="B22061" s="5" t="s">
        <v>67</v>
      </c>
      <c r="C22061" s="5" t="s">
        <v>57</v>
      </c>
      <c r="D22061" s="5" t="s">
        <v>26</v>
      </c>
      <c r="E22061" s="5" t="s">
        <v>61</v>
      </c>
      <c r="F22061" s="6">
        <v>44621</v>
      </c>
      <c r="G22061" s="6" t="str">
        <f>TEXT(datatable[[#This Row],[дата]],"ММ")</f>
        <v>03</v>
      </c>
      <c r="H22061" s="8">
        <v>35.839200000000005</v>
      </c>
      <c r="I22061" s="8">
        <v>23.712</v>
      </c>
      <c r="J22061" s="8">
        <f>datatable[[#This Row],[продажи_]]-datatable[[#This Row],[себестоимость_]]</f>
        <v>12.127200000000006</v>
      </c>
      <c r="L22061"/>
    </row>
    <row r="22062" spans="2:12" x14ac:dyDescent="0.4">
      <c r="B22062" s="5" t="s">
        <v>67</v>
      </c>
      <c r="C22062" s="5" t="s">
        <v>57</v>
      </c>
      <c r="D22062" s="5" t="s">
        <v>26</v>
      </c>
      <c r="E22062" s="5" t="s">
        <v>61</v>
      </c>
      <c r="F22062" s="6">
        <v>44652</v>
      </c>
      <c r="G22062" s="6" t="str">
        <f>TEXT(datatable[[#This Row],[дата]],"ММ")</f>
        <v>04</v>
      </c>
      <c r="H22062" s="8">
        <v>25.6053</v>
      </c>
      <c r="I22062" s="8">
        <v>15.7339</v>
      </c>
      <c r="J22062" s="8">
        <f>datatable[[#This Row],[продажи_]]-datatable[[#This Row],[себестоимость_]]</f>
        <v>9.8713999999999995</v>
      </c>
      <c r="L22062"/>
    </row>
    <row r="22063" spans="2:12" x14ac:dyDescent="0.4">
      <c r="B22063" s="5" t="s">
        <v>67</v>
      </c>
      <c r="C22063" s="5" t="s">
        <v>57</v>
      </c>
      <c r="D22063" s="5" t="s">
        <v>26</v>
      </c>
      <c r="E22063" s="5" t="s">
        <v>61</v>
      </c>
      <c r="F22063" s="6">
        <v>44682</v>
      </c>
      <c r="G22063" s="6" t="str">
        <f>TEXT(datatable[[#This Row],[дата]],"ММ")</f>
        <v>05</v>
      </c>
      <c r="H22063" s="8">
        <v>22.687200000000001</v>
      </c>
      <c r="I22063" s="8">
        <v>16.005600000000001</v>
      </c>
      <c r="J22063" s="8">
        <f>datatable[[#This Row],[продажи_]]-datatable[[#This Row],[себестоимость_]]</f>
        <v>6.6815999999999995</v>
      </c>
      <c r="L22063"/>
    </row>
    <row r="22064" spans="2:12" x14ac:dyDescent="0.4">
      <c r="B22064" s="5" t="s">
        <v>67</v>
      </c>
      <c r="C22064" s="5" t="s">
        <v>57</v>
      </c>
      <c r="D22064" s="5" t="s">
        <v>26</v>
      </c>
      <c r="E22064" s="5" t="s">
        <v>61</v>
      </c>
      <c r="F22064" s="6">
        <v>44713</v>
      </c>
      <c r="G22064" s="6" t="str">
        <f>TEXT(datatable[[#This Row],[дата]],"ММ")</f>
        <v>06</v>
      </c>
      <c r="H22064" s="8">
        <v>22.4406</v>
      </c>
      <c r="I22064" s="8">
        <v>16.857749999999999</v>
      </c>
      <c r="J22064" s="8">
        <f>datatable[[#This Row],[продажи_]]-datatable[[#This Row],[себестоимость_]]</f>
        <v>5.5828500000000005</v>
      </c>
      <c r="L22064"/>
    </row>
    <row r="22065" spans="2:12" x14ac:dyDescent="0.4">
      <c r="B22065" s="5" t="s">
        <v>67</v>
      </c>
      <c r="C22065" s="5" t="s">
        <v>57</v>
      </c>
      <c r="D22065" s="5" t="s">
        <v>26</v>
      </c>
      <c r="E22065" s="5" t="s">
        <v>61</v>
      </c>
      <c r="F22065" s="6">
        <v>44743</v>
      </c>
      <c r="G22065" s="6" t="str">
        <f>TEXT(datatable[[#This Row],[дата]],"ММ")</f>
        <v>07</v>
      </c>
      <c r="H22065" s="8">
        <v>16.604400000000002</v>
      </c>
      <c r="I22065" s="8">
        <v>10.374000000000001</v>
      </c>
      <c r="J22065" s="8">
        <f>datatable[[#This Row],[продажи_]]-datatable[[#This Row],[себестоимость_]]</f>
        <v>6.2304000000000013</v>
      </c>
      <c r="L22065"/>
    </row>
    <row r="22066" spans="2:12" x14ac:dyDescent="0.4">
      <c r="B22066" s="5" t="s">
        <v>67</v>
      </c>
      <c r="C22066" s="5" t="s">
        <v>57</v>
      </c>
      <c r="D22066" s="5" t="s">
        <v>26</v>
      </c>
      <c r="E22066" s="5" t="s">
        <v>61</v>
      </c>
      <c r="F22066" s="6">
        <v>44774</v>
      </c>
      <c r="G22066" s="6" t="str">
        <f>TEXT(datatable[[#This Row],[дата]],"ММ")</f>
        <v>08</v>
      </c>
      <c r="H22066" s="8">
        <v>20.899349999999998</v>
      </c>
      <c r="I22066" s="8">
        <v>12.559949999999999</v>
      </c>
      <c r="J22066" s="8">
        <f>datatable[[#This Row],[продажи_]]-datatable[[#This Row],[себестоимость_]]</f>
        <v>8.3393999999999995</v>
      </c>
      <c r="L22066"/>
    </row>
    <row r="22067" spans="2:12" x14ac:dyDescent="0.4">
      <c r="B22067" s="5" t="s">
        <v>67</v>
      </c>
      <c r="C22067" s="5" t="s">
        <v>57</v>
      </c>
      <c r="D22067" s="5" t="s">
        <v>26</v>
      </c>
      <c r="E22067" s="5" t="s">
        <v>61</v>
      </c>
      <c r="F22067" s="6">
        <v>44805</v>
      </c>
      <c r="G22067" s="6" t="str">
        <f>TEXT(datatable[[#This Row],[дата]],"ММ")</f>
        <v>09</v>
      </c>
      <c r="H22067" s="8">
        <v>21.988500000000002</v>
      </c>
      <c r="I22067" s="8">
        <v>10.250499999999999</v>
      </c>
      <c r="J22067" s="8">
        <f>datatable[[#This Row],[продажи_]]-datatable[[#This Row],[себестоимость_]]</f>
        <v>11.738000000000003</v>
      </c>
      <c r="L22067"/>
    </row>
    <row r="22068" spans="2:12" x14ac:dyDescent="0.4">
      <c r="B22068" s="5" t="s">
        <v>67</v>
      </c>
      <c r="C22068" s="5" t="s">
        <v>57</v>
      </c>
      <c r="D22068" s="5" t="s">
        <v>26</v>
      </c>
      <c r="E22068" s="5" t="s">
        <v>61</v>
      </c>
      <c r="F22068" s="6">
        <v>44835</v>
      </c>
      <c r="G22068" s="6" t="str">
        <f>TEXT(datatable[[#This Row],[дата]],"ММ")</f>
        <v>10</v>
      </c>
      <c r="H22068" s="8">
        <v>34.2363</v>
      </c>
      <c r="I22068" s="8">
        <v>19.364800000000002</v>
      </c>
      <c r="J22068" s="8">
        <f>datatable[[#This Row],[продажи_]]-datatable[[#This Row],[себестоимость_]]</f>
        <v>14.871499999999997</v>
      </c>
      <c r="L22068"/>
    </row>
    <row r="22069" spans="2:12" x14ac:dyDescent="0.4">
      <c r="B22069" s="5" t="s">
        <v>67</v>
      </c>
      <c r="C22069" s="5" t="s">
        <v>57</v>
      </c>
      <c r="D22069" s="5" t="s">
        <v>26</v>
      </c>
      <c r="E22069" s="5" t="s">
        <v>61</v>
      </c>
      <c r="F22069" s="6">
        <v>44866</v>
      </c>
      <c r="G22069" s="6" t="str">
        <f>TEXT(datatable[[#This Row],[дата]],"ММ")</f>
        <v>11</v>
      </c>
      <c r="H22069" s="8">
        <v>21.372</v>
      </c>
      <c r="I22069" s="8">
        <v>15.412799999999999</v>
      </c>
      <c r="J22069" s="8">
        <f>datatable[[#This Row],[продажи_]]-datatable[[#This Row],[себестоимость_]]</f>
        <v>5.9592000000000009</v>
      </c>
      <c r="L22069"/>
    </row>
    <row r="22070" spans="2:12" x14ac:dyDescent="0.4">
      <c r="B22070" s="5" t="s">
        <v>67</v>
      </c>
      <c r="C22070" s="5" t="s">
        <v>57</v>
      </c>
      <c r="D22070" s="5" t="s">
        <v>26</v>
      </c>
      <c r="E22070" s="5" t="s">
        <v>61</v>
      </c>
      <c r="F22070" s="6">
        <v>44896</v>
      </c>
      <c r="G22070" s="6" t="str">
        <f>TEXT(datatable[[#This Row],[дата]],"ММ")</f>
        <v>12</v>
      </c>
      <c r="H22070" s="8">
        <v>22.687200000000001</v>
      </c>
      <c r="I22070" s="8">
        <v>17.4876</v>
      </c>
      <c r="J22070" s="8">
        <f>datatable[[#This Row],[продажи_]]-datatable[[#This Row],[себестоимость_]]</f>
        <v>5.1996000000000002</v>
      </c>
      <c r="L22070"/>
    </row>
    <row r="22071" spans="2:12" x14ac:dyDescent="0.4">
      <c r="B22071" s="5" t="s">
        <v>67</v>
      </c>
      <c r="C22071" s="5" t="s">
        <v>57</v>
      </c>
      <c r="D22071" s="5" t="s">
        <v>26</v>
      </c>
      <c r="E22071" s="5" t="s">
        <v>62</v>
      </c>
      <c r="F22071" s="6">
        <v>44562</v>
      </c>
      <c r="G22071" s="6" t="str">
        <f>TEXT(datatable[[#This Row],[дата]],"ММ")</f>
        <v>01</v>
      </c>
      <c r="H22071" s="8">
        <v>40.734899999999996</v>
      </c>
      <c r="I22071" s="8">
        <v>25.281000000000002</v>
      </c>
      <c r="J22071" s="8">
        <f>datatable[[#This Row],[продажи_]]-datatable[[#This Row],[себестоимость_]]</f>
        <v>15.453899999999994</v>
      </c>
      <c r="L22071"/>
    </row>
    <row r="22072" spans="2:12" x14ac:dyDescent="0.4">
      <c r="B22072" s="5" t="s">
        <v>67</v>
      </c>
      <c r="C22072" s="5" t="s">
        <v>57</v>
      </c>
      <c r="D22072" s="5" t="s">
        <v>26</v>
      </c>
      <c r="E22072" s="5" t="s">
        <v>62</v>
      </c>
      <c r="F22072" s="6">
        <v>44593</v>
      </c>
      <c r="G22072" s="6" t="str">
        <f>TEXT(datatable[[#This Row],[дата]],"ММ")</f>
        <v>02</v>
      </c>
      <c r="H22072" s="8">
        <v>75.499200000000002</v>
      </c>
      <c r="I22072" s="8">
        <v>33.39</v>
      </c>
      <c r="J22072" s="8">
        <f>datatable[[#This Row],[продажи_]]-datatable[[#This Row],[себестоимость_]]</f>
        <v>42.109200000000001</v>
      </c>
      <c r="L22072"/>
    </row>
    <row r="22073" spans="2:12" x14ac:dyDescent="0.4">
      <c r="B22073" s="5" t="s">
        <v>67</v>
      </c>
      <c r="C22073" s="5" t="s">
        <v>57</v>
      </c>
      <c r="D22073" s="5" t="s">
        <v>26</v>
      </c>
      <c r="E22073" s="5" t="s">
        <v>62</v>
      </c>
      <c r="F22073" s="6">
        <v>44621</v>
      </c>
      <c r="G22073" s="6" t="str">
        <f>TEXT(datatable[[#This Row],[дата]],"ММ")</f>
        <v>03</v>
      </c>
      <c r="H22073" s="8">
        <v>80.121600000000015</v>
      </c>
      <c r="I22073" s="8">
        <v>47.064</v>
      </c>
      <c r="J22073" s="8">
        <f>datatable[[#This Row],[продажи_]]-datatable[[#This Row],[себестоимость_]]</f>
        <v>33.057600000000015</v>
      </c>
      <c r="L22073"/>
    </row>
    <row r="22074" spans="2:12" x14ac:dyDescent="0.4">
      <c r="B22074" s="5" t="s">
        <v>67</v>
      </c>
      <c r="C22074" s="5" t="s">
        <v>57</v>
      </c>
      <c r="D22074" s="5" t="s">
        <v>26</v>
      </c>
      <c r="E22074" s="5" t="s">
        <v>62</v>
      </c>
      <c r="F22074" s="6">
        <v>44652</v>
      </c>
      <c r="G22074" s="6" t="str">
        <f>TEXT(datatable[[#This Row],[дата]],"ММ")</f>
        <v>04</v>
      </c>
      <c r="H22074" s="8">
        <v>72.802800000000005</v>
      </c>
      <c r="I22074" s="8">
        <v>30.051000000000002</v>
      </c>
      <c r="J22074" s="8">
        <f>datatable[[#This Row],[продажи_]]-datatable[[#This Row],[себестоимость_]]</f>
        <v>42.751800000000003</v>
      </c>
      <c r="L22074"/>
    </row>
    <row r="22075" spans="2:12" x14ac:dyDescent="0.4">
      <c r="B22075" s="5" t="s">
        <v>67</v>
      </c>
      <c r="C22075" s="5" t="s">
        <v>57</v>
      </c>
      <c r="D22075" s="5" t="s">
        <v>26</v>
      </c>
      <c r="E22075" s="5" t="s">
        <v>62</v>
      </c>
      <c r="F22075" s="6">
        <v>44682</v>
      </c>
      <c r="G22075" s="6" t="str">
        <f>TEXT(datatable[[#This Row],[дата]],"ММ")</f>
        <v>05</v>
      </c>
      <c r="H22075" s="8">
        <v>51.424199999999999</v>
      </c>
      <c r="I22075" s="8">
        <v>29.891999999999999</v>
      </c>
      <c r="J22075" s="8">
        <f>datatable[[#This Row],[продажи_]]-datatable[[#This Row],[себестоимость_]]</f>
        <v>21.5322</v>
      </c>
      <c r="L22075"/>
    </row>
    <row r="22076" spans="2:12" x14ac:dyDescent="0.4">
      <c r="B22076" s="5" t="s">
        <v>67</v>
      </c>
      <c r="C22076" s="5" t="s">
        <v>57</v>
      </c>
      <c r="D22076" s="5" t="s">
        <v>26</v>
      </c>
      <c r="E22076" s="5" t="s">
        <v>62</v>
      </c>
      <c r="F22076" s="6">
        <v>44713</v>
      </c>
      <c r="G22076" s="6" t="str">
        <f>TEXT(datatable[[#This Row],[дата]],"ММ")</f>
        <v>06</v>
      </c>
      <c r="H22076" s="8">
        <v>56.961449999999999</v>
      </c>
      <c r="I22076" s="8">
        <v>31.694000000000003</v>
      </c>
      <c r="J22076" s="8">
        <f>datatable[[#This Row],[продажи_]]-datatable[[#This Row],[себестоимость_]]</f>
        <v>25.267449999999997</v>
      </c>
      <c r="L22076"/>
    </row>
    <row r="22077" spans="2:12" x14ac:dyDescent="0.4">
      <c r="B22077" s="5" t="s">
        <v>67</v>
      </c>
      <c r="C22077" s="5" t="s">
        <v>57</v>
      </c>
      <c r="D22077" s="5" t="s">
        <v>26</v>
      </c>
      <c r="E22077" s="5" t="s">
        <v>62</v>
      </c>
      <c r="F22077" s="6">
        <v>44743</v>
      </c>
      <c r="G22077" s="6" t="str">
        <f>TEXT(datatable[[#This Row],[дата]],"ММ")</f>
        <v>07</v>
      </c>
      <c r="H22077" s="8">
        <v>35.438400000000001</v>
      </c>
      <c r="I22077" s="8">
        <v>16.96</v>
      </c>
      <c r="J22077" s="8">
        <f>datatable[[#This Row],[продажи_]]-datatable[[#This Row],[себестоимость_]]</f>
        <v>18.478400000000001</v>
      </c>
      <c r="L22077"/>
    </row>
    <row r="22078" spans="2:12" x14ac:dyDescent="0.4">
      <c r="B22078" s="5" t="s">
        <v>67</v>
      </c>
      <c r="C22078" s="5" t="s">
        <v>57</v>
      </c>
      <c r="D22078" s="5" t="s">
        <v>26</v>
      </c>
      <c r="E22078" s="5" t="s">
        <v>62</v>
      </c>
      <c r="F22078" s="6">
        <v>44774</v>
      </c>
      <c r="G22078" s="6" t="str">
        <f>TEXT(datatable[[#This Row],[дата]],"ММ")</f>
        <v>08</v>
      </c>
      <c r="H22078" s="8">
        <v>34.667999999999999</v>
      </c>
      <c r="I22078" s="8">
        <v>27.189</v>
      </c>
      <c r="J22078" s="8">
        <f>datatable[[#This Row],[продажи_]]-datatable[[#This Row],[себестоимость_]]</f>
        <v>7.4789999999999992</v>
      </c>
      <c r="L22078"/>
    </row>
    <row r="22079" spans="2:12" x14ac:dyDescent="0.4">
      <c r="B22079" s="5" t="s">
        <v>67</v>
      </c>
      <c r="C22079" s="5" t="s">
        <v>57</v>
      </c>
      <c r="D22079" s="5" t="s">
        <v>26</v>
      </c>
      <c r="E22079" s="5" t="s">
        <v>62</v>
      </c>
      <c r="F22079" s="6">
        <v>44805</v>
      </c>
      <c r="G22079" s="6" t="str">
        <f>TEXT(datatable[[#This Row],[дата]],"ММ")</f>
        <v>09</v>
      </c>
      <c r="H22079" s="8">
        <v>53.928000000000004</v>
      </c>
      <c r="I22079" s="8">
        <v>29.944999999999997</v>
      </c>
      <c r="J22079" s="8">
        <f>datatable[[#This Row],[продажи_]]-datatable[[#This Row],[себестоимость_]]</f>
        <v>23.983000000000008</v>
      </c>
      <c r="L22079"/>
    </row>
    <row r="22080" spans="2:12" x14ac:dyDescent="0.4">
      <c r="B22080" s="5" t="s">
        <v>67</v>
      </c>
      <c r="C22080" s="5" t="s">
        <v>57</v>
      </c>
      <c r="D22080" s="5" t="s">
        <v>26</v>
      </c>
      <c r="E22080" s="5" t="s">
        <v>62</v>
      </c>
      <c r="F22080" s="6">
        <v>44835</v>
      </c>
      <c r="G22080" s="6" t="str">
        <f>TEXT(datatable[[#This Row],[дата]],"ММ")</f>
        <v>10</v>
      </c>
      <c r="H22080" s="8">
        <v>56.624399999999994</v>
      </c>
      <c r="I22080" s="8">
        <v>38.955000000000005</v>
      </c>
      <c r="J22080" s="8">
        <f>datatable[[#This Row],[продажи_]]-datatable[[#This Row],[себестоимость_]]</f>
        <v>17.669399999999989</v>
      </c>
      <c r="L22080"/>
    </row>
    <row r="22081" spans="2:12" x14ac:dyDescent="0.4">
      <c r="B22081" s="5" t="s">
        <v>67</v>
      </c>
      <c r="C22081" s="5" t="s">
        <v>57</v>
      </c>
      <c r="D22081" s="5" t="s">
        <v>26</v>
      </c>
      <c r="E22081" s="5" t="s">
        <v>62</v>
      </c>
      <c r="F22081" s="6">
        <v>44866</v>
      </c>
      <c r="G22081" s="6" t="str">
        <f>TEXT(datatable[[#This Row],[дата]],"ММ")</f>
        <v>11</v>
      </c>
      <c r="H22081" s="8">
        <v>75.11399999999999</v>
      </c>
      <c r="I22081" s="8">
        <v>34.105499999999999</v>
      </c>
      <c r="J22081" s="8">
        <f>datatable[[#This Row],[продажи_]]-datatable[[#This Row],[себестоимость_]]</f>
        <v>41.008499999999991</v>
      </c>
      <c r="L22081"/>
    </row>
    <row r="22082" spans="2:12" x14ac:dyDescent="0.4">
      <c r="B22082" s="5" t="s">
        <v>67</v>
      </c>
      <c r="C22082" s="5" t="s">
        <v>57</v>
      </c>
      <c r="D22082" s="5" t="s">
        <v>26</v>
      </c>
      <c r="E22082" s="5" t="s">
        <v>62</v>
      </c>
      <c r="F22082" s="6">
        <v>44896</v>
      </c>
      <c r="G22082" s="6" t="str">
        <f>TEXT(datatable[[#This Row],[дата]],"ММ")</f>
        <v>12</v>
      </c>
      <c r="H22082" s="8">
        <v>54.890999999999998</v>
      </c>
      <c r="I22082" s="8">
        <v>31.8</v>
      </c>
      <c r="J22082" s="8">
        <f>datatable[[#This Row],[продажи_]]-datatable[[#This Row],[себестоимость_]]</f>
        <v>23.090999999999998</v>
      </c>
      <c r="L22082"/>
    </row>
    <row r="22083" spans="2:12" x14ac:dyDescent="0.4">
      <c r="B22083" s="5" t="s">
        <v>67</v>
      </c>
      <c r="C22083" s="5" t="s">
        <v>57</v>
      </c>
      <c r="D22083" s="5" t="s">
        <v>26</v>
      </c>
      <c r="E22083" s="5" t="s">
        <v>9</v>
      </c>
      <c r="F22083" s="6">
        <v>44562</v>
      </c>
      <c r="G22083" s="6" t="str">
        <f>TEXT(datatable[[#This Row],[дата]],"ММ")</f>
        <v>01</v>
      </c>
      <c r="H22083" s="8">
        <v>37.497599999999998</v>
      </c>
      <c r="I22083" s="8">
        <v>26.539199999999997</v>
      </c>
      <c r="J22083" s="8">
        <f>datatable[[#This Row],[продажи_]]-datatable[[#This Row],[себестоимость_]]</f>
        <v>10.958400000000001</v>
      </c>
      <c r="L22083"/>
    </row>
    <row r="22084" spans="2:12" x14ac:dyDescent="0.4">
      <c r="B22084" s="5" t="s">
        <v>67</v>
      </c>
      <c r="C22084" s="5" t="s">
        <v>57</v>
      </c>
      <c r="D22084" s="5" t="s">
        <v>26</v>
      </c>
      <c r="E22084" s="5" t="s">
        <v>9</v>
      </c>
      <c r="F22084" s="6">
        <v>44593</v>
      </c>
      <c r="G22084" s="6" t="str">
        <f>TEXT(datatable[[#This Row],[дата]],"ММ")</f>
        <v>02</v>
      </c>
      <c r="H22084" s="8">
        <v>54.0764</v>
      </c>
      <c r="I22084" s="8">
        <v>48.943999999999996</v>
      </c>
      <c r="J22084" s="8">
        <f>datatable[[#This Row],[продажи_]]-datatable[[#This Row],[себестоимость_]]</f>
        <v>5.1324000000000041</v>
      </c>
      <c r="L22084"/>
    </row>
    <row r="22085" spans="2:12" x14ac:dyDescent="0.4">
      <c r="B22085" s="5" t="s">
        <v>67</v>
      </c>
      <c r="C22085" s="5" t="s">
        <v>57</v>
      </c>
      <c r="D22085" s="5" t="s">
        <v>26</v>
      </c>
      <c r="E22085" s="5" t="s">
        <v>9</v>
      </c>
      <c r="F22085" s="6">
        <v>44621</v>
      </c>
      <c r="G22085" s="6" t="str">
        <f>TEXT(datatable[[#This Row],[дата]],"ММ")</f>
        <v>03</v>
      </c>
      <c r="H22085" s="8">
        <v>72.912000000000006</v>
      </c>
      <c r="I22085" s="8">
        <v>42.316800000000001</v>
      </c>
      <c r="J22085" s="8">
        <f>datatable[[#This Row],[продажи_]]-datatable[[#This Row],[себестоимость_]]</f>
        <v>30.595200000000006</v>
      </c>
      <c r="L22085"/>
    </row>
    <row r="22086" spans="2:12" x14ac:dyDescent="0.4">
      <c r="B22086" s="5" t="s">
        <v>67</v>
      </c>
      <c r="C22086" s="5" t="s">
        <v>57</v>
      </c>
      <c r="D22086" s="5" t="s">
        <v>26</v>
      </c>
      <c r="E22086" s="5" t="s">
        <v>9</v>
      </c>
      <c r="F22086" s="6">
        <v>44652</v>
      </c>
      <c r="G22086" s="6" t="str">
        <f>TEXT(datatable[[#This Row],[дата]],"ММ")</f>
        <v>04</v>
      </c>
      <c r="H22086" s="8">
        <v>68.658799999999985</v>
      </c>
      <c r="I22086" s="8">
        <v>48.943999999999996</v>
      </c>
      <c r="J22086" s="8">
        <f>datatable[[#This Row],[продажи_]]-datatable[[#This Row],[себестоимость_]]</f>
        <v>19.71479999999999</v>
      </c>
      <c r="L22086"/>
    </row>
    <row r="22087" spans="2:12" x14ac:dyDescent="0.4">
      <c r="B22087" s="5" t="s">
        <v>67</v>
      </c>
      <c r="C22087" s="5" t="s">
        <v>57</v>
      </c>
      <c r="D22087" s="5" t="s">
        <v>26</v>
      </c>
      <c r="E22087" s="5" t="s">
        <v>9</v>
      </c>
      <c r="F22087" s="6">
        <v>44682</v>
      </c>
      <c r="G22087" s="6" t="str">
        <f>TEXT(datatable[[#This Row],[дата]],"ММ")</f>
        <v>05</v>
      </c>
      <c r="H22087" s="8">
        <v>49.996799999999993</v>
      </c>
      <c r="I22087" s="8">
        <v>30.643200000000004</v>
      </c>
      <c r="J22087" s="8">
        <f>datatable[[#This Row],[продажи_]]-datatable[[#This Row],[себестоимость_]]</f>
        <v>19.353599999999989</v>
      </c>
      <c r="L22087"/>
    </row>
    <row r="22088" spans="2:12" x14ac:dyDescent="0.4">
      <c r="B22088" s="5" t="s">
        <v>67</v>
      </c>
      <c r="C22088" s="5" t="s">
        <v>57</v>
      </c>
      <c r="D22088" s="5" t="s">
        <v>26</v>
      </c>
      <c r="E22088" s="5" t="s">
        <v>9</v>
      </c>
      <c r="F22088" s="6">
        <v>44713</v>
      </c>
      <c r="G22088" s="6" t="str">
        <f>TEXT(datatable[[#This Row],[дата]],"ММ")</f>
        <v>06</v>
      </c>
      <c r="H22088" s="8">
        <v>62.626200000000004</v>
      </c>
      <c r="I22088" s="8">
        <v>34.7776</v>
      </c>
      <c r="J22088" s="8">
        <f>datatable[[#This Row],[продажи_]]-datatable[[#This Row],[себестоимость_]]</f>
        <v>27.848600000000005</v>
      </c>
      <c r="L22088"/>
    </row>
    <row r="22089" spans="2:12" x14ac:dyDescent="0.4">
      <c r="B22089" s="5" t="s">
        <v>67</v>
      </c>
      <c r="C22089" s="5" t="s">
        <v>57</v>
      </c>
      <c r="D22089" s="5" t="s">
        <v>26</v>
      </c>
      <c r="E22089" s="5" t="s">
        <v>9</v>
      </c>
      <c r="F22089" s="6">
        <v>44743</v>
      </c>
      <c r="G22089" s="6" t="str">
        <f>TEXT(datatable[[#This Row],[дата]],"ММ")</f>
        <v>07</v>
      </c>
      <c r="H22089" s="8">
        <v>38.192</v>
      </c>
      <c r="I22089" s="8">
        <v>26.752000000000002</v>
      </c>
      <c r="J22089" s="8">
        <f>datatable[[#This Row],[продажи_]]-datatable[[#This Row],[себестоимость_]]</f>
        <v>11.439999999999998</v>
      </c>
      <c r="L22089"/>
    </row>
    <row r="22090" spans="2:12" x14ac:dyDescent="0.4">
      <c r="B22090" s="5" t="s">
        <v>67</v>
      </c>
      <c r="C22090" s="5" t="s">
        <v>57</v>
      </c>
      <c r="D22090" s="5" t="s">
        <v>26</v>
      </c>
      <c r="E22090" s="5" t="s">
        <v>9</v>
      </c>
      <c r="F22090" s="6">
        <v>44774</v>
      </c>
      <c r="G22090" s="6" t="str">
        <f>TEXT(datatable[[#This Row],[дата]],"ММ")</f>
        <v>08</v>
      </c>
      <c r="H22090" s="8">
        <v>33.201000000000001</v>
      </c>
      <c r="I22090" s="8">
        <v>31.190399999999997</v>
      </c>
      <c r="J22090" s="8">
        <f>datatable[[#This Row],[продажи_]]-datatable[[#This Row],[себестоимость_]]</f>
        <v>2.0106000000000037</v>
      </c>
      <c r="L22090"/>
    </row>
    <row r="22091" spans="2:12" x14ac:dyDescent="0.4">
      <c r="B22091" s="5" t="s">
        <v>67</v>
      </c>
      <c r="C22091" s="5" t="s">
        <v>57</v>
      </c>
      <c r="D22091" s="5" t="s">
        <v>26</v>
      </c>
      <c r="E22091" s="5" t="s">
        <v>9</v>
      </c>
      <c r="F22091" s="6">
        <v>44805</v>
      </c>
      <c r="G22091" s="6" t="str">
        <f>TEXT(datatable[[#This Row],[дата]],"ММ")</f>
        <v>09</v>
      </c>
      <c r="H22091" s="8">
        <v>38.192</v>
      </c>
      <c r="I22091" s="8">
        <v>30.704000000000004</v>
      </c>
      <c r="J22091" s="8">
        <f>datatable[[#This Row],[продажи_]]-datatable[[#This Row],[себестоимость_]]</f>
        <v>7.487999999999996</v>
      </c>
      <c r="L22091"/>
    </row>
    <row r="22092" spans="2:12" x14ac:dyDescent="0.4">
      <c r="B22092" s="5" t="s">
        <v>67</v>
      </c>
      <c r="C22092" s="5" t="s">
        <v>57</v>
      </c>
      <c r="D22092" s="5" t="s">
        <v>26</v>
      </c>
      <c r="E22092" s="5" t="s">
        <v>9</v>
      </c>
      <c r="F22092" s="6">
        <v>44835</v>
      </c>
      <c r="G22092" s="6" t="str">
        <f>TEXT(datatable[[#This Row],[дата]],"ММ")</f>
        <v>10</v>
      </c>
      <c r="H22092" s="8">
        <v>54.0764</v>
      </c>
      <c r="I22092" s="8">
        <v>34.048000000000002</v>
      </c>
      <c r="J22092" s="8">
        <f>datatable[[#This Row],[продажи_]]-datatable[[#This Row],[себестоимость_]]</f>
        <v>20.028399999999998</v>
      </c>
      <c r="L22092"/>
    </row>
    <row r="22093" spans="2:12" x14ac:dyDescent="0.4">
      <c r="B22093" s="5" t="s">
        <v>67</v>
      </c>
      <c r="C22093" s="5" t="s">
        <v>57</v>
      </c>
      <c r="D22093" s="5" t="s">
        <v>26</v>
      </c>
      <c r="E22093" s="5" t="s">
        <v>9</v>
      </c>
      <c r="F22093" s="6">
        <v>44866</v>
      </c>
      <c r="G22093" s="6" t="str">
        <f>TEXT(datatable[[#This Row],[дата]],"ММ")</f>
        <v>11</v>
      </c>
      <c r="H22093" s="8">
        <v>48.5212</v>
      </c>
      <c r="I22093" s="8">
        <v>37.9392</v>
      </c>
      <c r="J22093" s="8">
        <f>datatable[[#This Row],[продажи_]]-datatable[[#This Row],[себестоимость_]]</f>
        <v>10.582000000000001</v>
      </c>
      <c r="L22093"/>
    </row>
    <row r="22094" spans="2:12" x14ac:dyDescent="0.4">
      <c r="B22094" s="5" t="s">
        <v>67</v>
      </c>
      <c r="C22094" s="5" t="s">
        <v>57</v>
      </c>
      <c r="D22094" s="5" t="s">
        <v>26</v>
      </c>
      <c r="E22094" s="5" t="s">
        <v>9</v>
      </c>
      <c r="F22094" s="6">
        <v>44896</v>
      </c>
      <c r="G22094" s="6" t="str">
        <f>TEXT(datatable[[#This Row],[дата]],"ММ")</f>
        <v>12</v>
      </c>
      <c r="H22094" s="8">
        <v>50.517599999999995</v>
      </c>
      <c r="I22094" s="8">
        <v>40.857600000000005</v>
      </c>
      <c r="J22094" s="8">
        <f>datatable[[#This Row],[продажи_]]-datatable[[#This Row],[себестоимость_]]</f>
        <v>9.6599999999999895</v>
      </c>
      <c r="L22094"/>
    </row>
    <row r="22095" spans="2:12" x14ac:dyDescent="0.4">
      <c r="B22095" s="5" t="s">
        <v>67</v>
      </c>
      <c r="C22095" s="5" t="s">
        <v>57</v>
      </c>
      <c r="D22095" s="5" t="s">
        <v>26</v>
      </c>
      <c r="E22095" s="5" t="s">
        <v>10</v>
      </c>
      <c r="F22095" s="6">
        <v>44562</v>
      </c>
      <c r="G22095" s="6" t="str">
        <f>TEXT(datatable[[#This Row],[дата]],"ММ")</f>
        <v>01</v>
      </c>
      <c r="H22095" s="8">
        <v>11.664</v>
      </c>
      <c r="I22095" s="8">
        <v>9.1871999999999989</v>
      </c>
      <c r="J22095" s="8">
        <f>datatable[[#This Row],[продажи_]]-datatable[[#This Row],[себестоимость_]]</f>
        <v>2.4768000000000008</v>
      </c>
      <c r="L22095"/>
    </row>
    <row r="22096" spans="2:12" x14ac:dyDescent="0.4">
      <c r="B22096" s="5" t="s">
        <v>67</v>
      </c>
      <c r="C22096" s="5" t="s">
        <v>57</v>
      </c>
      <c r="D22096" s="5" t="s">
        <v>26</v>
      </c>
      <c r="E22096" s="5" t="s">
        <v>10</v>
      </c>
      <c r="F22096" s="6">
        <v>44593</v>
      </c>
      <c r="G22096" s="6" t="str">
        <f>TEXT(datatable[[#This Row],[дата]],"ММ")</f>
        <v>02</v>
      </c>
      <c r="H22096" s="8">
        <v>17.766000000000002</v>
      </c>
      <c r="I22096" s="8">
        <v>12.32</v>
      </c>
      <c r="J22096" s="8">
        <f>datatable[[#This Row],[продажи_]]-datatable[[#This Row],[себестоимость_]]</f>
        <v>5.4460000000000015</v>
      </c>
      <c r="L22096"/>
    </row>
    <row r="22097" spans="2:12" x14ac:dyDescent="0.4">
      <c r="B22097" s="5" t="s">
        <v>67</v>
      </c>
      <c r="C22097" s="5" t="s">
        <v>57</v>
      </c>
      <c r="D22097" s="5" t="s">
        <v>26</v>
      </c>
      <c r="E22097" s="5" t="s">
        <v>10</v>
      </c>
      <c r="F22097" s="6">
        <v>44621</v>
      </c>
      <c r="G22097" s="6" t="str">
        <f>TEXT(datatable[[#This Row],[дата]],"ММ")</f>
        <v>03</v>
      </c>
      <c r="H22097" s="8">
        <v>18.792000000000002</v>
      </c>
      <c r="I22097" s="8">
        <v>11.827199999999999</v>
      </c>
      <c r="J22097" s="8">
        <f>datatable[[#This Row],[продажи_]]-datatable[[#This Row],[себестоимость_]]</f>
        <v>6.9648000000000021</v>
      </c>
      <c r="L22097"/>
    </row>
    <row r="22098" spans="2:12" x14ac:dyDescent="0.4">
      <c r="B22098" s="5" t="s">
        <v>67</v>
      </c>
      <c r="C22098" s="5" t="s">
        <v>57</v>
      </c>
      <c r="D22098" s="5" t="s">
        <v>26</v>
      </c>
      <c r="E22098" s="5" t="s">
        <v>10</v>
      </c>
      <c r="F22098" s="6">
        <v>44652</v>
      </c>
      <c r="G22098" s="6" t="str">
        <f>TEXT(datatable[[#This Row],[дата]],"ММ")</f>
        <v>04</v>
      </c>
      <c r="H22098" s="8">
        <v>19.467000000000002</v>
      </c>
      <c r="I22098" s="8">
        <v>13.9216</v>
      </c>
      <c r="J22098" s="8">
        <f>datatable[[#This Row],[продажи_]]-datatable[[#This Row],[себестоимость_]]</f>
        <v>5.5454000000000025</v>
      </c>
      <c r="L22098"/>
    </row>
    <row r="22099" spans="2:12" x14ac:dyDescent="0.4">
      <c r="B22099" s="5" t="s">
        <v>67</v>
      </c>
      <c r="C22099" s="5" t="s">
        <v>57</v>
      </c>
      <c r="D22099" s="5" t="s">
        <v>26</v>
      </c>
      <c r="E22099" s="5" t="s">
        <v>10</v>
      </c>
      <c r="F22099" s="6">
        <v>44682</v>
      </c>
      <c r="G22099" s="6" t="str">
        <f>TEXT(datatable[[#This Row],[дата]],"ММ")</f>
        <v>05</v>
      </c>
      <c r="H22099" s="8">
        <v>13.77</v>
      </c>
      <c r="I22099" s="8">
        <v>11.616000000000001</v>
      </c>
      <c r="J22099" s="8">
        <f>datatable[[#This Row],[продажи_]]-datatable[[#This Row],[себестоимость_]]</f>
        <v>2.1539999999999981</v>
      </c>
      <c r="L22099"/>
    </row>
    <row r="22100" spans="2:12" x14ac:dyDescent="0.4">
      <c r="B22100" s="5" t="s">
        <v>67</v>
      </c>
      <c r="C22100" s="5" t="s">
        <v>57</v>
      </c>
      <c r="D22100" s="5" t="s">
        <v>26</v>
      </c>
      <c r="E22100" s="5" t="s">
        <v>10</v>
      </c>
      <c r="F22100" s="6">
        <v>44713</v>
      </c>
      <c r="G22100" s="6" t="str">
        <f>TEXT(datatable[[#This Row],[дата]],"ММ")</f>
        <v>06</v>
      </c>
      <c r="H22100" s="8">
        <v>18.076500000000003</v>
      </c>
      <c r="I22100" s="8">
        <v>11.897600000000001</v>
      </c>
      <c r="J22100" s="8">
        <f>datatable[[#This Row],[продажи_]]-datatable[[#This Row],[себестоимость_]]</f>
        <v>6.1789000000000023</v>
      </c>
      <c r="L22100"/>
    </row>
    <row r="22101" spans="2:12" x14ac:dyDescent="0.4">
      <c r="B22101" s="5" t="s">
        <v>67</v>
      </c>
      <c r="C22101" s="5" t="s">
        <v>57</v>
      </c>
      <c r="D22101" s="5" t="s">
        <v>26</v>
      </c>
      <c r="E22101" s="5" t="s">
        <v>10</v>
      </c>
      <c r="F22101" s="6">
        <v>44743</v>
      </c>
      <c r="G22101" s="6" t="str">
        <f>TEXT(datatable[[#This Row],[дата]],"ММ")</f>
        <v>07</v>
      </c>
      <c r="H22101" s="8">
        <v>10.8</v>
      </c>
      <c r="I22101" s="8">
        <v>6.3360000000000003</v>
      </c>
      <c r="J22101" s="8">
        <f>datatable[[#This Row],[продажи_]]-datatable[[#This Row],[себестоимость_]]</f>
        <v>4.4640000000000004</v>
      </c>
      <c r="L22101"/>
    </row>
    <row r="22102" spans="2:12" x14ac:dyDescent="0.4">
      <c r="B22102" s="5" t="s">
        <v>67</v>
      </c>
      <c r="C22102" s="5" t="s">
        <v>57</v>
      </c>
      <c r="D22102" s="5" t="s">
        <v>26</v>
      </c>
      <c r="E22102" s="5" t="s">
        <v>10</v>
      </c>
      <c r="F22102" s="6">
        <v>44774</v>
      </c>
      <c r="G22102" s="6" t="str">
        <f>TEXT(datatable[[#This Row],[дата]],"ММ")</f>
        <v>08</v>
      </c>
      <c r="H22102" s="8">
        <v>10.935</v>
      </c>
      <c r="I22102" s="8">
        <v>6.8111999999999995</v>
      </c>
      <c r="J22102" s="8">
        <f>datatable[[#This Row],[продажи_]]-datatable[[#This Row],[себестоимость_]]</f>
        <v>4.123800000000001</v>
      </c>
      <c r="L22102"/>
    </row>
    <row r="22103" spans="2:12" x14ac:dyDescent="0.4">
      <c r="B22103" s="5" t="s">
        <v>67</v>
      </c>
      <c r="C22103" s="5" t="s">
        <v>57</v>
      </c>
      <c r="D22103" s="5" t="s">
        <v>26</v>
      </c>
      <c r="E22103" s="5" t="s">
        <v>10</v>
      </c>
      <c r="F22103" s="6">
        <v>44805</v>
      </c>
      <c r="G22103" s="6" t="str">
        <f>TEXT(datatable[[#This Row],[дата]],"ММ")</f>
        <v>09</v>
      </c>
      <c r="H22103" s="8">
        <v>15.659999999999998</v>
      </c>
      <c r="I22103" s="8">
        <v>7.8320000000000007</v>
      </c>
      <c r="J22103" s="8">
        <f>datatable[[#This Row],[продажи_]]-datatable[[#This Row],[себестоимость_]]</f>
        <v>7.8279999999999976</v>
      </c>
      <c r="L22103"/>
    </row>
    <row r="22104" spans="2:12" x14ac:dyDescent="0.4">
      <c r="B22104" s="5" t="s">
        <v>67</v>
      </c>
      <c r="C22104" s="5" t="s">
        <v>57</v>
      </c>
      <c r="D22104" s="5" t="s">
        <v>26</v>
      </c>
      <c r="E22104" s="5" t="s">
        <v>10</v>
      </c>
      <c r="F22104" s="6">
        <v>44835</v>
      </c>
      <c r="G22104" s="6" t="str">
        <f>TEXT(datatable[[#This Row],[дата]],"ММ")</f>
        <v>10</v>
      </c>
      <c r="H22104" s="8">
        <v>20.412000000000003</v>
      </c>
      <c r="I22104" s="8">
        <v>11.457600000000001</v>
      </c>
      <c r="J22104" s="8">
        <f>datatable[[#This Row],[продажи_]]-datatable[[#This Row],[себестоимость_]]</f>
        <v>8.9544000000000015</v>
      </c>
      <c r="L22104"/>
    </row>
    <row r="22105" spans="2:12" x14ac:dyDescent="0.4">
      <c r="B22105" s="5" t="s">
        <v>67</v>
      </c>
      <c r="C22105" s="5" t="s">
        <v>57</v>
      </c>
      <c r="D22105" s="5" t="s">
        <v>26</v>
      </c>
      <c r="E22105" s="5" t="s">
        <v>10</v>
      </c>
      <c r="F22105" s="6">
        <v>44866</v>
      </c>
      <c r="G22105" s="6" t="str">
        <f>TEXT(datatable[[#This Row],[дата]],"ММ")</f>
        <v>11</v>
      </c>
      <c r="H22105" s="8">
        <v>20.182500000000001</v>
      </c>
      <c r="I22105" s="8">
        <v>9.2664000000000009</v>
      </c>
      <c r="J22105" s="8">
        <f>datatable[[#This Row],[продажи_]]-datatable[[#This Row],[себестоимость_]]</f>
        <v>10.9161</v>
      </c>
      <c r="L22105"/>
    </row>
    <row r="22106" spans="2:12" x14ac:dyDescent="0.4">
      <c r="B22106" s="5" t="s">
        <v>67</v>
      </c>
      <c r="C22106" s="5" t="s">
        <v>57</v>
      </c>
      <c r="D22106" s="5" t="s">
        <v>26</v>
      </c>
      <c r="E22106" s="5" t="s">
        <v>10</v>
      </c>
      <c r="F22106" s="6">
        <v>44896</v>
      </c>
      <c r="G22106" s="6" t="str">
        <f>TEXT(datatable[[#This Row],[дата]],"ММ")</f>
        <v>12</v>
      </c>
      <c r="H22106" s="8">
        <v>14.093999999999999</v>
      </c>
      <c r="I22106" s="8">
        <v>12.5664</v>
      </c>
      <c r="J22106" s="8">
        <f>datatable[[#This Row],[продажи_]]-datatable[[#This Row],[себестоимость_]]</f>
        <v>1.5275999999999996</v>
      </c>
      <c r="L22106"/>
    </row>
    <row r="22107" spans="2:12" x14ac:dyDescent="0.4">
      <c r="B22107" s="5" t="s">
        <v>67</v>
      </c>
      <c r="C22107" s="5" t="s">
        <v>57</v>
      </c>
      <c r="D22107" s="5" t="s">
        <v>26</v>
      </c>
      <c r="E22107" s="5" t="s">
        <v>7</v>
      </c>
      <c r="F22107" s="6">
        <v>44562</v>
      </c>
      <c r="G22107" s="6" t="str">
        <f>TEXT(datatable[[#This Row],[дата]],"ММ")</f>
        <v>01</v>
      </c>
      <c r="H22107" s="8">
        <v>2.5514999999999999</v>
      </c>
      <c r="I22107" s="8">
        <v>0.82934999999999992</v>
      </c>
      <c r="J22107" s="8">
        <f>datatable[[#This Row],[продажи_]]-datatable[[#This Row],[себестоимость_]]</f>
        <v>1.7221500000000001</v>
      </c>
      <c r="L22107"/>
    </row>
    <row r="22108" spans="2:12" x14ac:dyDescent="0.4">
      <c r="B22108" s="5" t="s">
        <v>67</v>
      </c>
      <c r="C22108" s="5" t="s">
        <v>57</v>
      </c>
      <c r="D22108" s="5" t="s">
        <v>26</v>
      </c>
      <c r="E22108" s="5" t="s">
        <v>7</v>
      </c>
      <c r="F22108" s="6">
        <v>44593</v>
      </c>
      <c r="G22108" s="6" t="str">
        <f>TEXT(datatable[[#This Row],[дата]],"ММ")</f>
        <v>02</v>
      </c>
      <c r="H22108" s="8">
        <v>3.5721000000000003</v>
      </c>
      <c r="I22108" s="8">
        <v>1.2369000000000001</v>
      </c>
      <c r="J22108" s="8">
        <f>datatable[[#This Row],[продажи_]]-datatable[[#This Row],[себестоимость_]]</f>
        <v>2.3352000000000004</v>
      </c>
      <c r="L22108"/>
    </row>
    <row r="22109" spans="2:12" x14ac:dyDescent="0.4">
      <c r="B22109" s="5" t="s">
        <v>67</v>
      </c>
      <c r="C22109" s="5" t="s">
        <v>57</v>
      </c>
      <c r="D22109" s="5" t="s">
        <v>26</v>
      </c>
      <c r="E22109" s="5" t="s">
        <v>7</v>
      </c>
      <c r="F22109" s="6">
        <v>44621</v>
      </c>
      <c r="G22109" s="6" t="str">
        <f>TEXT(datatable[[#This Row],[дата]],"ММ")</f>
        <v>03</v>
      </c>
      <c r="H22109" s="8">
        <v>4.6872000000000007</v>
      </c>
      <c r="I22109" s="8">
        <v>1.5047999999999999</v>
      </c>
      <c r="J22109" s="8">
        <f>datatable[[#This Row],[продажи_]]-datatable[[#This Row],[себестоимость_]]</f>
        <v>3.1824000000000008</v>
      </c>
      <c r="L22109"/>
    </row>
    <row r="22110" spans="2:12" x14ac:dyDescent="0.4">
      <c r="B22110" s="5" t="s">
        <v>67</v>
      </c>
      <c r="C22110" s="5" t="s">
        <v>57</v>
      </c>
      <c r="D22110" s="5" t="s">
        <v>26</v>
      </c>
      <c r="E22110" s="5" t="s">
        <v>7</v>
      </c>
      <c r="F22110" s="6">
        <v>44652</v>
      </c>
      <c r="G22110" s="6" t="str">
        <f>TEXT(datatable[[#This Row],[дата]],"ММ")</f>
        <v>04</v>
      </c>
      <c r="H22110" s="8">
        <v>3.8367</v>
      </c>
      <c r="I22110" s="8">
        <v>1.3566</v>
      </c>
      <c r="J22110" s="8">
        <f>datatable[[#This Row],[продажи_]]-datatable[[#This Row],[себестоимость_]]</f>
        <v>2.4801000000000002</v>
      </c>
      <c r="L22110"/>
    </row>
    <row r="22111" spans="2:12" x14ac:dyDescent="0.4">
      <c r="B22111" s="5" t="s">
        <v>67</v>
      </c>
      <c r="C22111" s="5" t="s">
        <v>57</v>
      </c>
      <c r="D22111" s="5" t="s">
        <v>26</v>
      </c>
      <c r="E22111" s="5" t="s">
        <v>7</v>
      </c>
      <c r="F22111" s="6">
        <v>44682</v>
      </c>
      <c r="G22111" s="6" t="str">
        <f>TEXT(datatable[[#This Row],[дата]],"ММ")</f>
        <v>05</v>
      </c>
      <c r="H22111" s="8">
        <v>4.1958000000000011</v>
      </c>
      <c r="I22111" s="8">
        <v>1.1970000000000003</v>
      </c>
      <c r="J22111" s="8">
        <f>datatable[[#This Row],[продажи_]]-datatable[[#This Row],[себестоимость_]]</f>
        <v>2.998800000000001</v>
      </c>
      <c r="L22111"/>
    </row>
    <row r="22112" spans="2:12" x14ac:dyDescent="0.4">
      <c r="B22112" s="5" t="s">
        <v>67</v>
      </c>
      <c r="C22112" s="5" t="s">
        <v>57</v>
      </c>
      <c r="D22112" s="5" t="s">
        <v>26</v>
      </c>
      <c r="E22112" s="5" t="s">
        <v>7</v>
      </c>
      <c r="F22112" s="6">
        <v>44713</v>
      </c>
      <c r="G22112" s="6" t="str">
        <f>TEXT(datatable[[#This Row],[дата]],"ММ")</f>
        <v>06</v>
      </c>
      <c r="H22112" s="8">
        <v>3.8083499999999999</v>
      </c>
      <c r="I22112" s="8">
        <v>1.0991500000000001</v>
      </c>
      <c r="J22112" s="8">
        <f>datatable[[#This Row],[продажи_]]-datatable[[#This Row],[себестоимость_]]</f>
        <v>2.7092000000000001</v>
      </c>
      <c r="L22112"/>
    </row>
    <row r="22113" spans="2:12" x14ac:dyDescent="0.4">
      <c r="B22113" s="5" t="s">
        <v>67</v>
      </c>
      <c r="C22113" s="5" t="s">
        <v>57</v>
      </c>
      <c r="D22113" s="5" t="s">
        <v>26</v>
      </c>
      <c r="E22113" s="5" t="s">
        <v>7</v>
      </c>
      <c r="F22113" s="6">
        <v>44743</v>
      </c>
      <c r="G22113" s="6" t="str">
        <f>TEXT(datatable[[#This Row],[дата]],"ММ")</f>
        <v>07</v>
      </c>
      <c r="H22113" s="8">
        <v>2.9735999999999998</v>
      </c>
      <c r="I22113" s="8">
        <v>0.6080000000000001</v>
      </c>
      <c r="J22113" s="8">
        <f>datatable[[#This Row],[продажи_]]-datatable[[#This Row],[себестоимость_]]</f>
        <v>2.3655999999999997</v>
      </c>
      <c r="L22113"/>
    </row>
    <row r="22114" spans="2:12" x14ac:dyDescent="0.4">
      <c r="B22114" s="5" t="s">
        <v>67</v>
      </c>
      <c r="C22114" s="5" t="s">
        <v>57</v>
      </c>
      <c r="D22114" s="5" t="s">
        <v>26</v>
      </c>
      <c r="E22114" s="5" t="s">
        <v>7</v>
      </c>
      <c r="F22114" s="6">
        <v>44774</v>
      </c>
      <c r="G22114" s="6" t="str">
        <f>TEXT(datatable[[#This Row],[дата]],"ММ")</f>
        <v>08</v>
      </c>
      <c r="H22114" s="8">
        <v>2.9483999999999999</v>
      </c>
      <c r="I22114" s="8">
        <v>1.01745</v>
      </c>
      <c r="J22114" s="8">
        <f>datatable[[#This Row],[продажи_]]-datatable[[#This Row],[себестоимость_]]</f>
        <v>1.9309499999999999</v>
      </c>
      <c r="L22114"/>
    </row>
    <row r="22115" spans="2:12" x14ac:dyDescent="0.4">
      <c r="B22115" s="5" t="s">
        <v>67</v>
      </c>
      <c r="C22115" s="5" t="s">
        <v>57</v>
      </c>
      <c r="D22115" s="5" t="s">
        <v>26</v>
      </c>
      <c r="E22115" s="5" t="s">
        <v>7</v>
      </c>
      <c r="F22115" s="6">
        <v>44805</v>
      </c>
      <c r="G22115" s="6" t="str">
        <f>TEXT(datatable[[#This Row],[дата]],"ММ")</f>
        <v>09</v>
      </c>
      <c r="H22115" s="8">
        <v>2.8035000000000001</v>
      </c>
      <c r="I22115" s="8">
        <v>0.76000000000000012</v>
      </c>
      <c r="J22115" s="8">
        <f>datatable[[#This Row],[продажи_]]-datatable[[#This Row],[себестоимость_]]</f>
        <v>2.0434999999999999</v>
      </c>
      <c r="L22115"/>
    </row>
    <row r="22116" spans="2:12" x14ac:dyDescent="0.4">
      <c r="B22116" s="5" t="s">
        <v>67</v>
      </c>
      <c r="C22116" s="5" t="s">
        <v>57</v>
      </c>
      <c r="D22116" s="5" t="s">
        <v>26</v>
      </c>
      <c r="E22116" s="5" t="s">
        <v>7</v>
      </c>
      <c r="F22116" s="6">
        <v>44835</v>
      </c>
      <c r="G22116" s="6" t="str">
        <f>TEXT(datatable[[#This Row],[дата]],"ММ")</f>
        <v>10</v>
      </c>
      <c r="H22116" s="8">
        <v>4.9392000000000005</v>
      </c>
      <c r="I22116" s="8">
        <v>1.1438000000000001</v>
      </c>
      <c r="J22116" s="8">
        <f>datatable[[#This Row],[продажи_]]-datatable[[#This Row],[себестоимость_]]</f>
        <v>3.7954000000000003</v>
      </c>
      <c r="L22116"/>
    </row>
    <row r="22117" spans="2:12" x14ac:dyDescent="0.4">
      <c r="B22117" s="5" t="s">
        <v>67</v>
      </c>
      <c r="C22117" s="5" t="s">
        <v>57</v>
      </c>
      <c r="D22117" s="5" t="s">
        <v>26</v>
      </c>
      <c r="E22117" s="5" t="s">
        <v>7</v>
      </c>
      <c r="F22117" s="6">
        <v>44866</v>
      </c>
      <c r="G22117" s="6" t="str">
        <f>TEXT(datatable[[#This Row],[дата]],"ММ")</f>
        <v>11</v>
      </c>
      <c r="H22117" s="8">
        <v>3.4807499999999996</v>
      </c>
      <c r="I22117" s="8">
        <v>1.0003500000000001</v>
      </c>
      <c r="J22117" s="8">
        <f>datatable[[#This Row],[продажи_]]-datatable[[#This Row],[себестоимость_]]</f>
        <v>2.4803999999999995</v>
      </c>
      <c r="L22117"/>
    </row>
    <row r="22118" spans="2:12" x14ac:dyDescent="0.4">
      <c r="B22118" s="5" t="s">
        <v>67</v>
      </c>
      <c r="C22118" s="5" t="s">
        <v>57</v>
      </c>
      <c r="D22118" s="5" t="s">
        <v>26</v>
      </c>
      <c r="E22118" s="5" t="s">
        <v>7</v>
      </c>
      <c r="F22118" s="6">
        <v>44896</v>
      </c>
      <c r="G22118" s="6" t="str">
        <f>TEXT(datatable[[#This Row],[дата]],"ММ")</f>
        <v>12</v>
      </c>
      <c r="H22118" s="8">
        <v>4.3848000000000003</v>
      </c>
      <c r="I22118" s="8">
        <v>1.2768000000000002</v>
      </c>
      <c r="J22118" s="8">
        <f>datatable[[#This Row],[продажи_]]-datatable[[#This Row],[себестоимость_]]</f>
        <v>3.1080000000000001</v>
      </c>
      <c r="L22118"/>
    </row>
    <row r="22119" spans="2:12" x14ac:dyDescent="0.4">
      <c r="B22119" s="5" t="s">
        <v>67</v>
      </c>
      <c r="C22119" s="5" t="s">
        <v>57</v>
      </c>
      <c r="D22119" s="5" t="s">
        <v>26</v>
      </c>
      <c r="E22119" s="5" t="s">
        <v>7</v>
      </c>
      <c r="F22119" s="6">
        <v>44562</v>
      </c>
      <c r="G22119" s="6" t="str">
        <f>TEXT(datatable[[#This Row],[дата]],"ММ")</f>
        <v>01</v>
      </c>
      <c r="H22119" s="8">
        <v>1.8900000000000001</v>
      </c>
      <c r="I22119" s="8">
        <v>0.5292</v>
      </c>
      <c r="J22119" s="8">
        <f>datatable[[#This Row],[продажи_]]-datatable[[#This Row],[себестоимость_]]</f>
        <v>1.3608000000000002</v>
      </c>
      <c r="L22119"/>
    </row>
    <row r="22120" spans="2:12" x14ac:dyDescent="0.4">
      <c r="B22120" s="5" t="s">
        <v>67</v>
      </c>
      <c r="C22120" s="5" t="s">
        <v>57</v>
      </c>
      <c r="D22120" s="5" t="s">
        <v>26</v>
      </c>
      <c r="E22120" s="5" t="s">
        <v>7</v>
      </c>
      <c r="F22120" s="6">
        <v>44593</v>
      </c>
      <c r="G22120" s="6" t="str">
        <f>TEXT(datatable[[#This Row],[дата]],"ММ")</f>
        <v>02</v>
      </c>
      <c r="H22120" s="8">
        <v>2.7440000000000002</v>
      </c>
      <c r="I22120" s="8">
        <v>0.89180000000000004</v>
      </c>
      <c r="J22120" s="8">
        <f>datatable[[#This Row],[продажи_]]-datatable[[#This Row],[себестоимость_]]</f>
        <v>1.8522000000000003</v>
      </c>
      <c r="L22120"/>
    </row>
    <row r="22121" spans="2:12" x14ac:dyDescent="0.4">
      <c r="B22121" s="5" t="s">
        <v>67</v>
      </c>
      <c r="C22121" s="5" t="s">
        <v>57</v>
      </c>
      <c r="D22121" s="5" t="s">
        <v>26</v>
      </c>
      <c r="E22121" s="5" t="s">
        <v>7</v>
      </c>
      <c r="F22121" s="6">
        <v>44621</v>
      </c>
      <c r="G22121" s="6" t="str">
        <f>TEXT(datatable[[#This Row],[дата]],"ММ")</f>
        <v>03</v>
      </c>
      <c r="H22121" s="8">
        <v>3.5200000000000005</v>
      </c>
      <c r="I22121" s="8">
        <v>1.0528</v>
      </c>
      <c r="J22121" s="8">
        <f>datatable[[#This Row],[продажи_]]-datatable[[#This Row],[себестоимость_]]</f>
        <v>2.4672000000000005</v>
      </c>
      <c r="L22121"/>
    </row>
    <row r="22122" spans="2:12" x14ac:dyDescent="0.4">
      <c r="B22122" s="5" t="s">
        <v>67</v>
      </c>
      <c r="C22122" s="5" t="s">
        <v>57</v>
      </c>
      <c r="D22122" s="5" t="s">
        <v>26</v>
      </c>
      <c r="E22122" s="5" t="s">
        <v>7</v>
      </c>
      <c r="F22122" s="6">
        <v>44652</v>
      </c>
      <c r="G22122" s="6" t="str">
        <f>TEXT(datatable[[#This Row],[дата]],"ММ")</f>
        <v>04</v>
      </c>
      <c r="H22122" s="8">
        <v>3.0520000000000005</v>
      </c>
      <c r="I22122" s="8">
        <v>1.1073999999999999</v>
      </c>
      <c r="J22122" s="8">
        <f>datatable[[#This Row],[продажи_]]-datatable[[#This Row],[себестоимость_]]</f>
        <v>1.9446000000000006</v>
      </c>
      <c r="L22122"/>
    </row>
    <row r="22123" spans="2:12" x14ac:dyDescent="0.4">
      <c r="B22123" s="5" t="s">
        <v>67</v>
      </c>
      <c r="C22123" s="5" t="s">
        <v>57</v>
      </c>
      <c r="D22123" s="5" t="s">
        <v>26</v>
      </c>
      <c r="E22123" s="5" t="s">
        <v>7</v>
      </c>
      <c r="F22123" s="6">
        <v>44682</v>
      </c>
      <c r="G22123" s="6" t="str">
        <f>TEXT(datatable[[#This Row],[дата]],"ММ")</f>
        <v>05</v>
      </c>
      <c r="H22123" s="8">
        <v>2.04</v>
      </c>
      <c r="I22123" s="8">
        <v>0.70559999999999989</v>
      </c>
      <c r="J22123" s="8">
        <f>datatable[[#This Row],[продажи_]]-datatable[[#This Row],[себестоимость_]]</f>
        <v>1.3344</v>
      </c>
      <c r="L22123"/>
    </row>
    <row r="22124" spans="2:12" x14ac:dyDescent="0.4">
      <c r="B22124" s="5" t="s">
        <v>67</v>
      </c>
      <c r="C22124" s="5" t="s">
        <v>57</v>
      </c>
      <c r="D22124" s="5" t="s">
        <v>26</v>
      </c>
      <c r="E22124" s="5" t="s">
        <v>7</v>
      </c>
      <c r="F22124" s="6">
        <v>44713</v>
      </c>
      <c r="G22124" s="6" t="str">
        <f>TEXT(datatable[[#This Row],[дата]],"ММ")</f>
        <v>06</v>
      </c>
      <c r="H22124" s="8">
        <v>2.2880000000000003</v>
      </c>
      <c r="I22124" s="8">
        <v>0.77349999999999997</v>
      </c>
      <c r="J22124" s="8">
        <f>datatable[[#This Row],[продажи_]]-datatable[[#This Row],[себестоимость_]]</f>
        <v>1.5145000000000004</v>
      </c>
      <c r="L22124"/>
    </row>
    <row r="22125" spans="2:12" x14ac:dyDescent="0.4">
      <c r="B22125" s="5" t="s">
        <v>67</v>
      </c>
      <c r="C22125" s="5" t="s">
        <v>57</v>
      </c>
      <c r="D22125" s="5" t="s">
        <v>26</v>
      </c>
      <c r="E22125" s="5" t="s">
        <v>7</v>
      </c>
      <c r="F22125" s="6">
        <v>44743</v>
      </c>
      <c r="G22125" s="6" t="str">
        <f>TEXT(datatable[[#This Row],[дата]],"ММ")</f>
        <v>07</v>
      </c>
      <c r="H22125" s="8">
        <v>1.7600000000000002</v>
      </c>
      <c r="I22125" s="8">
        <v>0.62720000000000009</v>
      </c>
      <c r="J22125" s="8">
        <f>datatable[[#This Row],[продажи_]]-datatable[[#This Row],[себестоимость_]]</f>
        <v>1.1328</v>
      </c>
      <c r="L22125"/>
    </row>
    <row r="22126" spans="2:12" x14ac:dyDescent="0.4">
      <c r="B22126" s="5" t="s">
        <v>67</v>
      </c>
      <c r="C22126" s="5" t="s">
        <v>57</v>
      </c>
      <c r="D22126" s="5" t="s">
        <v>26</v>
      </c>
      <c r="E22126" s="5" t="s">
        <v>7</v>
      </c>
      <c r="F22126" s="6">
        <v>44774</v>
      </c>
      <c r="G22126" s="6" t="str">
        <f>TEXT(datatable[[#This Row],[дата]],"ММ")</f>
        <v>08</v>
      </c>
      <c r="H22126" s="8">
        <v>1.476</v>
      </c>
      <c r="I22126" s="8">
        <v>0.64260000000000006</v>
      </c>
      <c r="J22126" s="8">
        <f>datatable[[#This Row],[продажи_]]-datatable[[#This Row],[себестоимость_]]</f>
        <v>0.83339999999999992</v>
      </c>
      <c r="L22126"/>
    </row>
    <row r="22127" spans="2:12" x14ac:dyDescent="0.4">
      <c r="B22127" s="5" t="s">
        <v>67</v>
      </c>
      <c r="C22127" s="5" t="s">
        <v>57</v>
      </c>
      <c r="D22127" s="5" t="s">
        <v>26</v>
      </c>
      <c r="E22127" s="5" t="s">
        <v>7</v>
      </c>
      <c r="F22127" s="6">
        <v>44805</v>
      </c>
      <c r="G22127" s="6" t="str">
        <f>TEXT(datatable[[#This Row],[дата]],"ММ")</f>
        <v>09</v>
      </c>
      <c r="H22127" s="8">
        <v>2</v>
      </c>
      <c r="I22127" s="8">
        <v>0.67200000000000004</v>
      </c>
      <c r="J22127" s="8">
        <f>datatable[[#This Row],[продажи_]]-datatable[[#This Row],[себестоимость_]]</f>
        <v>1.3279999999999998</v>
      </c>
      <c r="L22127"/>
    </row>
    <row r="22128" spans="2:12" x14ac:dyDescent="0.4">
      <c r="B22128" s="5" t="s">
        <v>67</v>
      </c>
      <c r="C22128" s="5" t="s">
        <v>57</v>
      </c>
      <c r="D22128" s="5" t="s">
        <v>26</v>
      </c>
      <c r="E22128" s="5" t="s">
        <v>7</v>
      </c>
      <c r="F22128" s="6">
        <v>44835</v>
      </c>
      <c r="G22128" s="6" t="str">
        <f>TEXT(datatable[[#This Row],[дата]],"ММ")</f>
        <v>10</v>
      </c>
      <c r="H22128" s="8">
        <v>2.4640000000000004</v>
      </c>
      <c r="I22128" s="8">
        <v>0.88200000000000001</v>
      </c>
      <c r="J22128" s="8">
        <f>datatable[[#This Row],[продажи_]]-datatable[[#This Row],[себестоимость_]]</f>
        <v>1.5820000000000003</v>
      </c>
      <c r="L22128"/>
    </row>
    <row r="22129" spans="2:12" x14ac:dyDescent="0.4">
      <c r="B22129" s="5" t="s">
        <v>67</v>
      </c>
      <c r="C22129" s="5" t="s">
        <v>57</v>
      </c>
      <c r="D22129" s="5" t="s">
        <v>26</v>
      </c>
      <c r="E22129" s="5" t="s">
        <v>7</v>
      </c>
      <c r="F22129" s="6">
        <v>44866</v>
      </c>
      <c r="G22129" s="6" t="str">
        <f>TEXT(datatable[[#This Row],[дата]],"ММ")</f>
        <v>11</v>
      </c>
      <c r="H22129" s="8">
        <v>2.496</v>
      </c>
      <c r="I22129" s="8">
        <v>0.82810000000000006</v>
      </c>
      <c r="J22129" s="8">
        <f>datatable[[#This Row],[продажи_]]-datatable[[#This Row],[себестоимость_]]</f>
        <v>1.6678999999999999</v>
      </c>
      <c r="L22129"/>
    </row>
    <row r="22130" spans="2:12" x14ac:dyDescent="0.4">
      <c r="B22130" s="5" t="s">
        <v>67</v>
      </c>
      <c r="C22130" s="5" t="s">
        <v>57</v>
      </c>
      <c r="D22130" s="5" t="s">
        <v>26</v>
      </c>
      <c r="E22130" s="5" t="s">
        <v>7</v>
      </c>
      <c r="F22130" s="6">
        <v>44896</v>
      </c>
      <c r="G22130" s="6" t="str">
        <f>TEXT(datatable[[#This Row],[дата]],"ММ")</f>
        <v>12</v>
      </c>
      <c r="H22130" s="8">
        <v>2.496</v>
      </c>
      <c r="I22130" s="8">
        <v>0.81479999999999997</v>
      </c>
      <c r="J22130" s="8">
        <f>datatable[[#This Row],[продажи_]]-datatable[[#This Row],[себестоимость_]]</f>
        <v>1.6812</v>
      </c>
      <c r="L22130"/>
    </row>
    <row r="22131" spans="2:12" x14ac:dyDescent="0.4">
      <c r="B22131" s="5" t="s">
        <v>67</v>
      </c>
      <c r="C22131" s="5" t="s">
        <v>57</v>
      </c>
      <c r="D22131" s="5" t="s">
        <v>26</v>
      </c>
      <c r="E22131" s="5" t="s">
        <v>7</v>
      </c>
      <c r="F22131" s="6">
        <v>44562</v>
      </c>
      <c r="G22131" s="6" t="str">
        <f>TEXT(datatable[[#This Row],[дата]],"ММ")</f>
        <v>01</v>
      </c>
      <c r="H22131" s="8">
        <v>0.21825</v>
      </c>
      <c r="I22131" s="8">
        <v>8.9099999999999999E-2</v>
      </c>
      <c r="J22131" s="8">
        <f>datatable[[#This Row],[продажи_]]-datatable[[#This Row],[себестоимость_]]</f>
        <v>0.12914999999999999</v>
      </c>
      <c r="L22131"/>
    </row>
    <row r="22132" spans="2:12" x14ac:dyDescent="0.4">
      <c r="B22132" s="5" t="s">
        <v>67</v>
      </c>
      <c r="C22132" s="5" t="s">
        <v>57</v>
      </c>
      <c r="D22132" s="5" t="s">
        <v>26</v>
      </c>
      <c r="E22132" s="5" t="s">
        <v>7</v>
      </c>
      <c r="F22132" s="6">
        <v>44593</v>
      </c>
      <c r="G22132" s="6" t="str">
        <f>TEXT(datatable[[#This Row],[дата]],"ММ")</f>
        <v>02</v>
      </c>
      <c r="H22132" s="8">
        <v>0.30450000000000005</v>
      </c>
      <c r="I22132" s="8">
        <v>0.11340000000000001</v>
      </c>
      <c r="J22132" s="8">
        <f>datatable[[#This Row],[продажи_]]-datatable[[#This Row],[себестоимость_]]</f>
        <v>0.19110000000000005</v>
      </c>
      <c r="L22132"/>
    </row>
    <row r="22133" spans="2:12" x14ac:dyDescent="0.4">
      <c r="B22133" s="5" t="s">
        <v>67</v>
      </c>
      <c r="C22133" s="5" t="s">
        <v>57</v>
      </c>
      <c r="D22133" s="5" t="s">
        <v>26</v>
      </c>
      <c r="E22133" s="5" t="s">
        <v>7</v>
      </c>
      <c r="F22133" s="6">
        <v>44621</v>
      </c>
      <c r="G22133" s="6" t="str">
        <f>TEXT(datatable[[#This Row],[дата]],"ММ")</f>
        <v>03</v>
      </c>
      <c r="H22133" s="8">
        <v>0.32400000000000007</v>
      </c>
      <c r="I22133" s="8">
        <v>0.14560000000000001</v>
      </c>
      <c r="J22133" s="8">
        <f>datatable[[#This Row],[продажи_]]-datatable[[#This Row],[себестоимость_]]</f>
        <v>0.17840000000000006</v>
      </c>
      <c r="L22133"/>
    </row>
    <row r="22134" spans="2:12" x14ac:dyDescent="0.4">
      <c r="B22134" s="5" t="s">
        <v>67</v>
      </c>
      <c r="C22134" s="5" t="s">
        <v>57</v>
      </c>
      <c r="D22134" s="5" t="s">
        <v>26</v>
      </c>
      <c r="E22134" s="5" t="s">
        <v>7</v>
      </c>
      <c r="F22134" s="6">
        <v>44652</v>
      </c>
      <c r="G22134" s="6" t="str">
        <f>TEXT(datatable[[#This Row],[дата]],"ММ")</f>
        <v>04</v>
      </c>
      <c r="H22134" s="8">
        <v>0.42000000000000004</v>
      </c>
      <c r="I22134" s="8">
        <v>0.14000000000000001</v>
      </c>
      <c r="J22134" s="8">
        <f>datatable[[#This Row],[продажи_]]-datatable[[#This Row],[себестоимость_]]</f>
        <v>0.28000000000000003</v>
      </c>
      <c r="L22134"/>
    </row>
    <row r="22135" spans="2:12" x14ac:dyDescent="0.4">
      <c r="B22135" s="5" t="s">
        <v>67</v>
      </c>
      <c r="C22135" s="5" t="s">
        <v>57</v>
      </c>
      <c r="D22135" s="5" t="s">
        <v>26</v>
      </c>
      <c r="E22135" s="5" t="s">
        <v>7</v>
      </c>
      <c r="F22135" s="6">
        <v>44682</v>
      </c>
      <c r="G22135" s="6" t="str">
        <f>TEXT(datatable[[#This Row],[дата]],"ММ")</f>
        <v>05</v>
      </c>
      <c r="H22135" s="8">
        <v>0.27600000000000002</v>
      </c>
      <c r="I22135" s="8">
        <v>0.13919999999999999</v>
      </c>
      <c r="J22135" s="8">
        <f>datatable[[#This Row],[продажи_]]-datatable[[#This Row],[себестоимость_]]</f>
        <v>0.13680000000000003</v>
      </c>
      <c r="L22135"/>
    </row>
    <row r="22136" spans="2:12" x14ac:dyDescent="0.4">
      <c r="B22136" s="5" t="s">
        <v>67</v>
      </c>
      <c r="C22136" s="5" t="s">
        <v>57</v>
      </c>
      <c r="D22136" s="5" t="s">
        <v>26</v>
      </c>
      <c r="E22136" s="5" t="s">
        <v>7</v>
      </c>
      <c r="F22136" s="6">
        <v>44713</v>
      </c>
      <c r="G22136" s="6" t="str">
        <f>TEXT(datatable[[#This Row],[дата]],"ММ")</f>
        <v>06</v>
      </c>
      <c r="H22136" s="8">
        <v>0.30874999999999997</v>
      </c>
      <c r="I22136" s="8">
        <v>0.12740000000000001</v>
      </c>
      <c r="J22136" s="8">
        <f>datatable[[#This Row],[продажи_]]-datatable[[#This Row],[себестоимость_]]</f>
        <v>0.18134999999999996</v>
      </c>
      <c r="L22136"/>
    </row>
    <row r="22137" spans="2:12" x14ac:dyDescent="0.4">
      <c r="B22137" s="5" t="s">
        <v>67</v>
      </c>
      <c r="C22137" s="5" t="s">
        <v>57</v>
      </c>
      <c r="D22137" s="5" t="s">
        <v>26</v>
      </c>
      <c r="E22137" s="5" t="s">
        <v>7</v>
      </c>
      <c r="F22137" s="6">
        <v>44743</v>
      </c>
      <c r="G22137" s="6" t="str">
        <f>TEXT(datatable[[#This Row],[дата]],"ММ")</f>
        <v>07</v>
      </c>
      <c r="H22137" s="8">
        <v>0.24</v>
      </c>
      <c r="I22137" s="8">
        <v>7.9200000000000007E-2</v>
      </c>
      <c r="J22137" s="8">
        <f>datatable[[#This Row],[продажи_]]-datatable[[#This Row],[себестоимость_]]</f>
        <v>0.1608</v>
      </c>
      <c r="L22137"/>
    </row>
    <row r="22138" spans="2:12" x14ac:dyDescent="0.4">
      <c r="B22138" s="5" t="s">
        <v>67</v>
      </c>
      <c r="C22138" s="5" t="s">
        <v>57</v>
      </c>
      <c r="D22138" s="5" t="s">
        <v>26</v>
      </c>
      <c r="E22138" s="5" t="s">
        <v>7</v>
      </c>
      <c r="F22138" s="6">
        <v>44774</v>
      </c>
      <c r="G22138" s="6" t="str">
        <f>TEXT(datatable[[#This Row],[дата]],"ММ")</f>
        <v>08</v>
      </c>
      <c r="H22138" s="8">
        <v>0.21375</v>
      </c>
      <c r="I22138" s="8">
        <v>9.7200000000000009E-2</v>
      </c>
      <c r="J22138" s="8">
        <f>datatable[[#This Row],[продажи_]]-datatable[[#This Row],[себестоимость_]]</f>
        <v>0.11654999999999999</v>
      </c>
      <c r="L22138"/>
    </row>
    <row r="22139" spans="2:12" x14ac:dyDescent="0.4">
      <c r="B22139" s="5" t="s">
        <v>67</v>
      </c>
      <c r="C22139" s="5" t="s">
        <v>57</v>
      </c>
      <c r="D22139" s="5" t="s">
        <v>26</v>
      </c>
      <c r="E22139" s="5" t="s">
        <v>7</v>
      </c>
      <c r="F22139" s="6">
        <v>44805</v>
      </c>
      <c r="G22139" s="6" t="str">
        <f>TEXT(datatable[[#This Row],[дата]],"ММ")</f>
        <v>09</v>
      </c>
      <c r="H22139" s="8">
        <v>0.27750000000000002</v>
      </c>
      <c r="I22139" s="8">
        <v>9.3000000000000013E-2</v>
      </c>
      <c r="J22139" s="8">
        <f>datatable[[#This Row],[продажи_]]-datatable[[#This Row],[себестоимость_]]</f>
        <v>0.1845</v>
      </c>
      <c r="L22139"/>
    </row>
    <row r="22140" spans="2:12" x14ac:dyDescent="0.4">
      <c r="B22140" s="5" t="s">
        <v>67</v>
      </c>
      <c r="C22140" s="5" t="s">
        <v>57</v>
      </c>
      <c r="D22140" s="5" t="s">
        <v>26</v>
      </c>
      <c r="E22140" s="5" t="s">
        <v>7</v>
      </c>
      <c r="F22140" s="6">
        <v>44835</v>
      </c>
      <c r="G22140" s="6" t="str">
        <f>TEXT(datatable[[#This Row],[дата]],"ММ")</f>
        <v>10</v>
      </c>
      <c r="H22140" s="8">
        <v>0.32200000000000006</v>
      </c>
      <c r="I22140" s="8">
        <v>0.15820000000000001</v>
      </c>
      <c r="J22140" s="8">
        <f>datatable[[#This Row],[продажи_]]-datatable[[#This Row],[себестоимость_]]</f>
        <v>0.16380000000000006</v>
      </c>
      <c r="L22140"/>
    </row>
    <row r="22141" spans="2:12" x14ac:dyDescent="0.4">
      <c r="B22141" s="5" t="s">
        <v>67</v>
      </c>
      <c r="C22141" s="5" t="s">
        <v>57</v>
      </c>
      <c r="D22141" s="5" t="s">
        <v>26</v>
      </c>
      <c r="E22141" s="5" t="s">
        <v>7</v>
      </c>
      <c r="F22141" s="6">
        <v>44866</v>
      </c>
      <c r="G22141" s="6" t="str">
        <f>TEXT(datatable[[#This Row],[дата]],"ММ")</f>
        <v>11</v>
      </c>
      <c r="H22141" s="8">
        <v>0.36075000000000007</v>
      </c>
      <c r="I22141" s="8">
        <v>0.14170000000000002</v>
      </c>
      <c r="J22141" s="8">
        <f>datatable[[#This Row],[продажи_]]-datatable[[#This Row],[себестоимость_]]</f>
        <v>0.21905000000000005</v>
      </c>
      <c r="L22141"/>
    </row>
    <row r="22142" spans="2:12" x14ac:dyDescent="0.4">
      <c r="B22142" s="5" t="s">
        <v>67</v>
      </c>
      <c r="C22142" s="5" t="s">
        <v>57</v>
      </c>
      <c r="D22142" s="5" t="s">
        <v>26</v>
      </c>
      <c r="E22142" s="5" t="s">
        <v>7</v>
      </c>
      <c r="F22142" s="6">
        <v>44896</v>
      </c>
      <c r="G22142" s="6" t="str">
        <f>TEXT(datatable[[#This Row],[дата]],"ММ")</f>
        <v>12</v>
      </c>
      <c r="H22142" s="8">
        <v>0.34499999999999997</v>
      </c>
      <c r="I22142" s="8">
        <v>0.10920000000000001</v>
      </c>
      <c r="J22142" s="8">
        <f>datatable[[#This Row],[продажи_]]-datatable[[#This Row],[себестоимость_]]</f>
        <v>0.23579999999999995</v>
      </c>
      <c r="L22142"/>
    </row>
    <row r="22143" spans="2:12" x14ac:dyDescent="0.4">
      <c r="B22143" s="5" t="s">
        <v>67</v>
      </c>
      <c r="C22143" s="5" t="s">
        <v>57</v>
      </c>
      <c r="D22143" s="5" t="s">
        <v>26</v>
      </c>
      <c r="E22143" s="5" t="s">
        <v>7</v>
      </c>
      <c r="F22143" s="6">
        <v>44562</v>
      </c>
      <c r="G22143" s="6" t="str">
        <f>TEXT(datatable[[#This Row],[дата]],"ММ")</f>
        <v>01</v>
      </c>
      <c r="H22143" s="8">
        <v>4.8222000000000005</v>
      </c>
      <c r="I22143" s="8">
        <v>1.7955000000000001</v>
      </c>
      <c r="J22143" s="8">
        <f>datatable[[#This Row],[продажи_]]-datatable[[#This Row],[себестоимость_]]</f>
        <v>3.0267000000000004</v>
      </c>
      <c r="L22143"/>
    </row>
    <row r="22144" spans="2:12" x14ac:dyDescent="0.4">
      <c r="B22144" s="5" t="s">
        <v>67</v>
      </c>
      <c r="C22144" s="5" t="s">
        <v>57</v>
      </c>
      <c r="D22144" s="5" t="s">
        <v>26</v>
      </c>
      <c r="E22144" s="5" t="s">
        <v>7</v>
      </c>
      <c r="F22144" s="6">
        <v>44593</v>
      </c>
      <c r="G22144" s="6" t="str">
        <f>TEXT(datatable[[#This Row],[дата]],"ММ")</f>
        <v>02</v>
      </c>
      <c r="H22144" s="8">
        <v>5.9220000000000006</v>
      </c>
      <c r="I22144" s="8">
        <v>3.0282</v>
      </c>
      <c r="J22144" s="8">
        <f>datatable[[#This Row],[продажи_]]-datatable[[#This Row],[себестоимость_]]</f>
        <v>2.8938000000000006</v>
      </c>
      <c r="L22144"/>
    </row>
    <row r="22145" spans="2:12" x14ac:dyDescent="0.4">
      <c r="B22145" s="5" t="s">
        <v>67</v>
      </c>
      <c r="C22145" s="5" t="s">
        <v>57</v>
      </c>
      <c r="D22145" s="5" t="s">
        <v>26</v>
      </c>
      <c r="E22145" s="5" t="s">
        <v>7</v>
      </c>
      <c r="F22145" s="6">
        <v>44621</v>
      </c>
      <c r="G22145" s="6" t="str">
        <f>TEXT(datatable[[#This Row],[дата]],"ММ")</f>
        <v>03</v>
      </c>
      <c r="H22145" s="8">
        <v>7.1440000000000001</v>
      </c>
      <c r="I22145" s="8">
        <v>2.7887999999999997</v>
      </c>
      <c r="J22145" s="8">
        <f>datatable[[#This Row],[продажи_]]-datatable[[#This Row],[себестоимость_]]</f>
        <v>4.3552</v>
      </c>
      <c r="L22145"/>
    </row>
    <row r="22146" spans="2:12" x14ac:dyDescent="0.4">
      <c r="B22146" s="5" t="s">
        <v>67</v>
      </c>
      <c r="C22146" s="5" t="s">
        <v>57</v>
      </c>
      <c r="D22146" s="5" t="s">
        <v>26</v>
      </c>
      <c r="E22146" s="5" t="s">
        <v>7</v>
      </c>
      <c r="F22146" s="6">
        <v>44652</v>
      </c>
      <c r="G22146" s="6" t="str">
        <f>TEXT(datatable[[#This Row],[дата]],"ММ")</f>
        <v>04</v>
      </c>
      <c r="H22146" s="8">
        <v>5.3956</v>
      </c>
      <c r="I22146" s="8">
        <v>3.3515999999999995</v>
      </c>
      <c r="J22146" s="8">
        <f>datatable[[#This Row],[продажи_]]-datatable[[#This Row],[себестоимость_]]</f>
        <v>2.0440000000000005</v>
      </c>
      <c r="L22146"/>
    </row>
    <row r="22147" spans="2:12" x14ac:dyDescent="0.4">
      <c r="B22147" s="5" t="s">
        <v>67</v>
      </c>
      <c r="C22147" s="5" t="s">
        <v>57</v>
      </c>
      <c r="D22147" s="5" t="s">
        <v>26</v>
      </c>
      <c r="E22147" s="5" t="s">
        <v>7</v>
      </c>
      <c r="F22147" s="6">
        <v>44682</v>
      </c>
      <c r="G22147" s="6" t="str">
        <f>TEXT(datatable[[#This Row],[дата]],"ММ")</f>
        <v>05</v>
      </c>
      <c r="H22147" s="8">
        <v>5.2451999999999996</v>
      </c>
      <c r="I22147" s="8">
        <v>2.6964000000000001</v>
      </c>
      <c r="J22147" s="8">
        <f>datatable[[#This Row],[продажи_]]-datatable[[#This Row],[себестоимость_]]</f>
        <v>2.5487999999999995</v>
      </c>
      <c r="L22147"/>
    </row>
    <row r="22148" spans="2:12" x14ac:dyDescent="0.4">
      <c r="B22148" s="5" t="s">
        <v>67</v>
      </c>
      <c r="C22148" s="5" t="s">
        <v>57</v>
      </c>
      <c r="D22148" s="5" t="s">
        <v>26</v>
      </c>
      <c r="E22148" s="5" t="s">
        <v>7</v>
      </c>
      <c r="F22148" s="6">
        <v>44713</v>
      </c>
      <c r="G22148" s="6" t="str">
        <f>TEXT(datatable[[#This Row],[дата]],"ММ")</f>
        <v>06</v>
      </c>
      <c r="H22148" s="8">
        <v>5.2545999999999999</v>
      </c>
      <c r="I22148" s="8">
        <v>2.5116000000000001</v>
      </c>
      <c r="J22148" s="8">
        <f>datatable[[#This Row],[продажи_]]-datatable[[#This Row],[себестоимость_]]</f>
        <v>2.7429999999999999</v>
      </c>
      <c r="L22148"/>
    </row>
    <row r="22149" spans="2:12" x14ac:dyDescent="0.4">
      <c r="B22149" s="5" t="s">
        <v>67</v>
      </c>
      <c r="C22149" s="5" t="s">
        <v>57</v>
      </c>
      <c r="D22149" s="5" t="s">
        <v>26</v>
      </c>
      <c r="E22149" s="5" t="s">
        <v>7</v>
      </c>
      <c r="F22149" s="6">
        <v>44743</v>
      </c>
      <c r="G22149" s="6" t="str">
        <f>TEXT(datatable[[#This Row],[дата]],"ММ")</f>
        <v>07</v>
      </c>
      <c r="H22149" s="8">
        <v>3.3088000000000002</v>
      </c>
      <c r="I22149" s="8">
        <v>1.4111999999999998</v>
      </c>
      <c r="J22149" s="8">
        <f>datatable[[#This Row],[продажи_]]-datatable[[#This Row],[себестоимость_]]</f>
        <v>1.8976000000000004</v>
      </c>
      <c r="L22149"/>
    </row>
    <row r="22150" spans="2:12" x14ac:dyDescent="0.4">
      <c r="B22150" s="5" t="s">
        <v>67</v>
      </c>
      <c r="C22150" s="5" t="s">
        <v>57</v>
      </c>
      <c r="D22150" s="5" t="s">
        <v>26</v>
      </c>
      <c r="E22150" s="5" t="s">
        <v>7</v>
      </c>
      <c r="F22150" s="6">
        <v>44774</v>
      </c>
      <c r="G22150" s="6" t="str">
        <f>TEXT(datatable[[#This Row],[дата]],"ММ")</f>
        <v>08</v>
      </c>
      <c r="H22150" s="8">
        <v>4.1454000000000004</v>
      </c>
      <c r="I22150" s="8">
        <v>2.2680000000000002</v>
      </c>
      <c r="J22150" s="8">
        <f>datatable[[#This Row],[продажи_]]-datatable[[#This Row],[себестоимость_]]</f>
        <v>1.8774000000000002</v>
      </c>
      <c r="L22150"/>
    </row>
    <row r="22151" spans="2:12" x14ac:dyDescent="0.4">
      <c r="B22151" s="5" t="s">
        <v>67</v>
      </c>
      <c r="C22151" s="5" t="s">
        <v>57</v>
      </c>
      <c r="D22151" s="5" t="s">
        <v>26</v>
      </c>
      <c r="E22151" s="5" t="s">
        <v>7</v>
      </c>
      <c r="F22151" s="6">
        <v>44805</v>
      </c>
      <c r="G22151" s="6" t="str">
        <f>TEXT(datatable[[#This Row],[дата]],"ММ")</f>
        <v>09</v>
      </c>
      <c r="H22151" s="8">
        <v>4.7469999999999999</v>
      </c>
      <c r="I22151" s="8">
        <v>1.9530000000000003</v>
      </c>
      <c r="J22151" s="8">
        <f>datatable[[#This Row],[продажи_]]-datatable[[#This Row],[себестоимость_]]</f>
        <v>2.7939999999999996</v>
      </c>
      <c r="L22151"/>
    </row>
    <row r="22152" spans="2:12" x14ac:dyDescent="0.4">
      <c r="B22152" s="5" t="s">
        <v>67</v>
      </c>
      <c r="C22152" s="5" t="s">
        <v>57</v>
      </c>
      <c r="D22152" s="5" t="s">
        <v>26</v>
      </c>
      <c r="E22152" s="5" t="s">
        <v>7</v>
      </c>
      <c r="F22152" s="6">
        <v>44835</v>
      </c>
      <c r="G22152" s="6" t="str">
        <f>TEXT(datatable[[#This Row],[дата]],"ММ")</f>
        <v>10</v>
      </c>
      <c r="H22152" s="8">
        <v>7.369600000000001</v>
      </c>
      <c r="I22152" s="8">
        <v>3.4103999999999997</v>
      </c>
      <c r="J22152" s="8">
        <f>datatable[[#This Row],[продажи_]]-datatable[[#This Row],[себестоимость_]]</f>
        <v>3.9592000000000014</v>
      </c>
      <c r="L22152"/>
    </row>
    <row r="22153" spans="2:12" x14ac:dyDescent="0.4">
      <c r="B22153" s="5" t="s">
        <v>67</v>
      </c>
      <c r="C22153" s="5" t="s">
        <v>57</v>
      </c>
      <c r="D22153" s="5" t="s">
        <v>26</v>
      </c>
      <c r="E22153" s="5" t="s">
        <v>7</v>
      </c>
      <c r="F22153" s="6">
        <v>44866</v>
      </c>
      <c r="G22153" s="6" t="str">
        <f>TEXT(datatable[[#This Row],[дата]],"ММ")</f>
        <v>11</v>
      </c>
      <c r="H22153" s="8">
        <v>5.0102000000000002</v>
      </c>
      <c r="I22153" s="8">
        <v>2.2113</v>
      </c>
      <c r="J22153" s="8">
        <f>datatable[[#This Row],[продажи_]]-datatable[[#This Row],[себестоимость_]]</f>
        <v>2.7989000000000002</v>
      </c>
      <c r="L22153"/>
    </row>
    <row r="22154" spans="2:12" x14ac:dyDescent="0.4">
      <c r="B22154" s="5" t="s">
        <v>67</v>
      </c>
      <c r="C22154" s="5" t="s">
        <v>57</v>
      </c>
      <c r="D22154" s="5" t="s">
        <v>26</v>
      </c>
      <c r="E22154" s="5" t="s">
        <v>7</v>
      </c>
      <c r="F22154" s="6">
        <v>44896</v>
      </c>
      <c r="G22154" s="6" t="str">
        <f>TEXT(datatable[[#This Row],[дата]],"ММ")</f>
        <v>12</v>
      </c>
      <c r="H22154" s="8">
        <v>4.6247999999999996</v>
      </c>
      <c r="I22154" s="8">
        <v>2.6712000000000002</v>
      </c>
      <c r="J22154" s="8">
        <f>datatable[[#This Row],[продажи_]]-datatable[[#This Row],[себестоимость_]]</f>
        <v>1.9535999999999993</v>
      </c>
      <c r="L22154"/>
    </row>
    <row r="22155" spans="2:12" x14ac:dyDescent="0.4">
      <c r="B22155" s="5" t="s">
        <v>67</v>
      </c>
      <c r="C22155" s="5" t="s">
        <v>57</v>
      </c>
      <c r="D22155" s="5" t="s">
        <v>26</v>
      </c>
      <c r="E22155" s="5" t="s">
        <v>7</v>
      </c>
      <c r="F22155" s="6">
        <v>44562</v>
      </c>
      <c r="G22155" s="6" t="str">
        <f>TEXT(datatable[[#This Row],[дата]],"ММ")</f>
        <v>01</v>
      </c>
      <c r="H22155" s="8">
        <v>4.1238000000000001</v>
      </c>
      <c r="I22155" s="8">
        <v>0.99449999999999994</v>
      </c>
      <c r="J22155" s="8">
        <f>datatable[[#This Row],[продажи_]]-datatable[[#This Row],[себестоимость_]]</f>
        <v>3.1293000000000002</v>
      </c>
      <c r="L22155"/>
    </row>
    <row r="22156" spans="2:12" x14ac:dyDescent="0.4">
      <c r="B22156" s="5" t="s">
        <v>67</v>
      </c>
      <c r="C22156" s="5" t="s">
        <v>57</v>
      </c>
      <c r="D22156" s="5" t="s">
        <v>26</v>
      </c>
      <c r="E22156" s="5" t="s">
        <v>7</v>
      </c>
      <c r="F22156" s="6">
        <v>44593</v>
      </c>
      <c r="G22156" s="6" t="str">
        <f>TEXT(datatable[[#This Row],[дата]],"ММ")</f>
        <v>02</v>
      </c>
      <c r="H22156" s="8">
        <v>4.4240000000000004</v>
      </c>
      <c r="I22156" s="8">
        <v>1.6562000000000001</v>
      </c>
      <c r="J22156" s="8">
        <f>datatable[[#This Row],[продажи_]]-datatable[[#This Row],[себестоимость_]]</f>
        <v>2.7678000000000003</v>
      </c>
      <c r="L22156"/>
    </row>
    <row r="22157" spans="2:12" x14ac:dyDescent="0.4">
      <c r="B22157" s="5" t="s">
        <v>67</v>
      </c>
      <c r="C22157" s="5" t="s">
        <v>57</v>
      </c>
      <c r="D22157" s="5" t="s">
        <v>26</v>
      </c>
      <c r="E22157" s="5" t="s">
        <v>7</v>
      </c>
      <c r="F22157" s="6">
        <v>44621</v>
      </c>
      <c r="G22157" s="6" t="str">
        <f>TEXT(datatable[[#This Row],[дата]],"ММ")</f>
        <v>03</v>
      </c>
      <c r="H22157" s="8">
        <v>5.6880000000000006</v>
      </c>
      <c r="I22157" s="8">
        <v>2.2672000000000003</v>
      </c>
      <c r="J22157" s="8">
        <f>datatable[[#This Row],[продажи_]]-datatable[[#This Row],[себестоимость_]]</f>
        <v>3.4208000000000003</v>
      </c>
      <c r="L22157"/>
    </row>
    <row r="22158" spans="2:12" x14ac:dyDescent="0.4">
      <c r="B22158" s="5" t="s">
        <v>67</v>
      </c>
      <c r="C22158" s="5" t="s">
        <v>57</v>
      </c>
      <c r="D22158" s="5" t="s">
        <v>26</v>
      </c>
      <c r="E22158" s="5" t="s">
        <v>7</v>
      </c>
      <c r="F22158" s="6">
        <v>44652</v>
      </c>
      <c r="G22158" s="6" t="str">
        <f>TEXT(datatable[[#This Row],[дата]],"ММ")</f>
        <v>04</v>
      </c>
      <c r="H22158" s="8">
        <v>5.3641000000000005</v>
      </c>
      <c r="I22158" s="8">
        <v>1.7654000000000001</v>
      </c>
      <c r="J22158" s="8">
        <f>datatable[[#This Row],[продажи_]]-datatable[[#This Row],[себестоимость_]]</f>
        <v>3.5987000000000005</v>
      </c>
      <c r="L22158"/>
    </row>
    <row r="22159" spans="2:12" x14ac:dyDescent="0.4">
      <c r="B22159" s="5" t="s">
        <v>67</v>
      </c>
      <c r="C22159" s="5" t="s">
        <v>57</v>
      </c>
      <c r="D22159" s="5" t="s">
        <v>26</v>
      </c>
      <c r="E22159" s="5" t="s">
        <v>7</v>
      </c>
      <c r="F22159" s="6">
        <v>44682</v>
      </c>
      <c r="G22159" s="6" t="str">
        <f>TEXT(datatable[[#This Row],[дата]],"ММ")</f>
        <v>05</v>
      </c>
      <c r="H22159" s="8">
        <v>3.8868</v>
      </c>
      <c r="I22159" s="8">
        <v>1.4352</v>
      </c>
      <c r="J22159" s="8">
        <f>datatable[[#This Row],[продажи_]]-datatable[[#This Row],[себестоимость_]]</f>
        <v>2.4516</v>
      </c>
      <c r="L22159"/>
    </row>
    <row r="22160" spans="2:12" x14ac:dyDescent="0.4">
      <c r="B22160" s="5" t="s">
        <v>67</v>
      </c>
      <c r="C22160" s="5" t="s">
        <v>57</v>
      </c>
      <c r="D22160" s="5" t="s">
        <v>26</v>
      </c>
      <c r="E22160" s="5" t="s">
        <v>7</v>
      </c>
      <c r="F22160" s="6">
        <v>44713</v>
      </c>
      <c r="G22160" s="6" t="str">
        <f>TEXT(datatable[[#This Row],[дата]],"ММ")</f>
        <v>06</v>
      </c>
      <c r="H22160" s="8">
        <v>5.18635</v>
      </c>
      <c r="I22160" s="8">
        <v>1.5885999999999998</v>
      </c>
      <c r="J22160" s="8">
        <f>datatable[[#This Row],[продажи_]]-datatable[[#This Row],[себестоимость_]]</f>
        <v>3.5977500000000004</v>
      </c>
      <c r="L22160"/>
    </row>
    <row r="22161" spans="2:12" x14ac:dyDescent="0.4">
      <c r="B22161" s="5" t="s">
        <v>67</v>
      </c>
      <c r="C22161" s="5" t="s">
        <v>57</v>
      </c>
      <c r="D22161" s="5" t="s">
        <v>26</v>
      </c>
      <c r="E22161" s="5" t="s">
        <v>7</v>
      </c>
      <c r="F22161" s="6">
        <v>44743</v>
      </c>
      <c r="G22161" s="6" t="str">
        <f>TEXT(datatable[[#This Row],[дата]],"ММ")</f>
        <v>07</v>
      </c>
      <c r="H22161" s="8">
        <v>2.6859999999999999</v>
      </c>
      <c r="I22161" s="8">
        <v>1.1440000000000001</v>
      </c>
      <c r="J22161" s="8">
        <f>datatable[[#This Row],[продажи_]]-datatable[[#This Row],[себестоимость_]]</f>
        <v>1.5419999999999998</v>
      </c>
      <c r="L22161"/>
    </row>
    <row r="22162" spans="2:12" x14ac:dyDescent="0.4">
      <c r="B22162" s="5" t="s">
        <v>67</v>
      </c>
      <c r="C22162" s="5" t="s">
        <v>57</v>
      </c>
      <c r="D22162" s="5" t="s">
        <v>26</v>
      </c>
      <c r="E22162" s="5" t="s">
        <v>7</v>
      </c>
      <c r="F22162" s="6">
        <v>44774</v>
      </c>
      <c r="G22162" s="6" t="str">
        <f>TEXT(datatable[[#This Row],[дата]],"ММ")</f>
        <v>08</v>
      </c>
      <c r="H22162" s="8">
        <v>3.8038500000000002</v>
      </c>
      <c r="I22162" s="8">
        <v>1.0179</v>
      </c>
      <c r="J22162" s="8">
        <f>datatable[[#This Row],[продажи_]]-datatable[[#This Row],[себестоимость_]]</f>
        <v>2.7859500000000001</v>
      </c>
      <c r="L22162"/>
    </row>
    <row r="22163" spans="2:12" x14ac:dyDescent="0.4">
      <c r="B22163" s="5" t="s">
        <v>67</v>
      </c>
      <c r="C22163" s="5" t="s">
        <v>57</v>
      </c>
      <c r="D22163" s="5" t="s">
        <v>26</v>
      </c>
      <c r="E22163" s="5" t="s">
        <v>7</v>
      </c>
      <c r="F22163" s="6">
        <v>44805</v>
      </c>
      <c r="G22163" s="6" t="str">
        <f>TEXT(datatable[[#This Row],[дата]],"ММ")</f>
        <v>09</v>
      </c>
      <c r="H22163" s="8">
        <v>3.5945000000000005</v>
      </c>
      <c r="I22163" s="8">
        <v>1.3910000000000002</v>
      </c>
      <c r="J22163" s="8">
        <f>datatable[[#This Row],[продажи_]]-datatable[[#This Row],[себестоимость_]]</f>
        <v>2.2035</v>
      </c>
      <c r="L22163"/>
    </row>
    <row r="22164" spans="2:12" x14ac:dyDescent="0.4">
      <c r="B22164" s="5" t="s">
        <v>67</v>
      </c>
      <c r="C22164" s="5" t="s">
        <v>57</v>
      </c>
      <c r="D22164" s="5" t="s">
        <v>26</v>
      </c>
      <c r="E22164" s="5" t="s">
        <v>7</v>
      </c>
      <c r="F22164" s="6">
        <v>44835</v>
      </c>
      <c r="G22164" s="6" t="str">
        <f>TEXT(datatable[[#This Row],[дата]],"ММ")</f>
        <v>10</v>
      </c>
      <c r="H22164" s="8">
        <v>5.0323000000000002</v>
      </c>
      <c r="I22164" s="8">
        <v>2.1294</v>
      </c>
      <c r="J22164" s="8">
        <f>datatable[[#This Row],[продажи_]]-datatable[[#This Row],[себестоимость_]]</f>
        <v>2.9029000000000003</v>
      </c>
      <c r="L22164"/>
    </row>
    <row r="22165" spans="2:12" x14ac:dyDescent="0.4">
      <c r="B22165" s="5" t="s">
        <v>67</v>
      </c>
      <c r="C22165" s="5" t="s">
        <v>57</v>
      </c>
      <c r="D22165" s="5" t="s">
        <v>26</v>
      </c>
      <c r="E22165" s="5" t="s">
        <v>7</v>
      </c>
      <c r="F22165" s="6">
        <v>44866</v>
      </c>
      <c r="G22165" s="6" t="str">
        <f>TEXT(datatable[[#This Row],[дата]],"ММ")</f>
        <v>11</v>
      </c>
      <c r="H22165" s="8">
        <v>4.4674499999999995</v>
      </c>
      <c r="I22165" s="8">
        <v>1.8928</v>
      </c>
      <c r="J22165" s="8">
        <f>datatable[[#This Row],[продажи_]]-datatable[[#This Row],[себестоимость_]]</f>
        <v>2.5746499999999992</v>
      </c>
      <c r="L22165"/>
    </row>
    <row r="22166" spans="2:12" x14ac:dyDescent="0.4">
      <c r="B22166" s="5" t="s">
        <v>67</v>
      </c>
      <c r="C22166" s="5" t="s">
        <v>57</v>
      </c>
      <c r="D22166" s="5" t="s">
        <v>26</v>
      </c>
      <c r="E22166" s="5" t="s">
        <v>7</v>
      </c>
      <c r="F22166" s="6">
        <v>44896</v>
      </c>
      <c r="G22166" s="6" t="str">
        <f>TEXT(datatable[[#This Row],[дата]],"ММ")</f>
        <v>12</v>
      </c>
      <c r="H22166" s="8">
        <v>3.9816000000000003</v>
      </c>
      <c r="I22166" s="8">
        <v>1.7939999999999998</v>
      </c>
      <c r="J22166" s="8">
        <f>datatable[[#This Row],[продажи_]]-datatable[[#This Row],[себестоимость_]]</f>
        <v>2.1876000000000007</v>
      </c>
      <c r="L22166"/>
    </row>
    <row r="22167" spans="2:12" x14ac:dyDescent="0.4">
      <c r="B22167" s="5" t="s">
        <v>67</v>
      </c>
      <c r="C22167" s="5" t="s">
        <v>57</v>
      </c>
      <c r="D22167" s="5" t="s">
        <v>26</v>
      </c>
      <c r="E22167" s="5" t="s">
        <v>7</v>
      </c>
      <c r="F22167" s="6">
        <v>44562</v>
      </c>
      <c r="G22167" s="6" t="str">
        <f>TEXT(datatable[[#This Row],[дата]],"ММ")</f>
        <v>01</v>
      </c>
      <c r="H22167" s="8">
        <v>1.0692000000000002</v>
      </c>
      <c r="I22167" s="8">
        <v>0.49995000000000001</v>
      </c>
      <c r="J22167" s="8">
        <f>datatable[[#This Row],[продажи_]]-datatable[[#This Row],[себестоимость_]]</f>
        <v>0.56925000000000014</v>
      </c>
      <c r="L22167"/>
    </row>
    <row r="22168" spans="2:12" x14ac:dyDescent="0.4">
      <c r="B22168" s="5" t="s">
        <v>67</v>
      </c>
      <c r="C22168" s="5" t="s">
        <v>57</v>
      </c>
      <c r="D22168" s="5" t="s">
        <v>26</v>
      </c>
      <c r="E22168" s="5" t="s">
        <v>7</v>
      </c>
      <c r="F22168" s="6">
        <v>44593</v>
      </c>
      <c r="G22168" s="6" t="str">
        <f>TEXT(datatable[[#This Row],[дата]],"ММ")</f>
        <v>02</v>
      </c>
      <c r="H22168" s="8">
        <v>1.6821000000000002</v>
      </c>
      <c r="I22168" s="8">
        <v>0.62370000000000003</v>
      </c>
      <c r="J22168" s="8">
        <f>datatable[[#This Row],[продажи_]]-datatable[[#This Row],[себестоимость_]]</f>
        <v>1.0584000000000002</v>
      </c>
      <c r="L22168"/>
    </row>
    <row r="22169" spans="2:12" x14ac:dyDescent="0.4">
      <c r="B22169" s="5" t="s">
        <v>67</v>
      </c>
      <c r="C22169" s="5" t="s">
        <v>57</v>
      </c>
      <c r="D22169" s="5" t="s">
        <v>26</v>
      </c>
      <c r="E22169" s="5" t="s">
        <v>7</v>
      </c>
      <c r="F22169" s="6">
        <v>44621</v>
      </c>
      <c r="G22169" s="6" t="str">
        <f>TEXT(datatable[[#This Row],[дата]],"ММ")</f>
        <v>03</v>
      </c>
      <c r="H22169" s="8">
        <v>1.8792000000000002</v>
      </c>
      <c r="I22169" s="8">
        <v>0.82719999999999994</v>
      </c>
      <c r="J22169" s="8">
        <f>datatable[[#This Row],[продажи_]]-datatable[[#This Row],[себестоимость_]]</f>
        <v>1.0520000000000003</v>
      </c>
      <c r="L22169"/>
    </row>
    <row r="22170" spans="2:12" x14ac:dyDescent="0.4">
      <c r="B22170" s="5" t="s">
        <v>67</v>
      </c>
      <c r="C22170" s="5" t="s">
        <v>57</v>
      </c>
      <c r="D22170" s="5" t="s">
        <v>26</v>
      </c>
      <c r="E22170" s="5" t="s">
        <v>7</v>
      </c>
      <c r="F22170" s="6">
        <v>44652</v>
      </c>
      <c r="G22170" s="6" t="str">
        <f>TEXT(datatable[[#This Row],[дата]],"ММ")</f>
        <v>04</v>
      </c>
      <c r="H22170" s="8">
        <v>1.6821000000000002</v>
      </c>
      <c r="I22170" s="8">
        <v>0.76229999999999998</v>
      </c>
      <c r="J22170" s="8">
        <f>datatable[[#This Row],[продажи_]]-datatable[[#This Row],[себестоимость_]]</f>
        <v>0.91980000000000017</v>
      </c>
      <c r="L22170"/>
    </row>
    <row r="22171" spans="2:12" x14ac:dyDescent="0.4">
      <c r="B22171" s="5" t="s">
        <v>67</v>
      </c>
      <c r="C22171" s="5" t="s">
        <v>57</v>
      </c>
      <c r="D22171" s="5" t="s">
        <v>26</v>
      </c>
      <c r="E22171" s="5" t="s">
        <v>7</v>
      </c>
      <c r="F22171" s="6">
        <v>44682</v>
      </c>
      <c r="G22171" s="6" t="str">
        <f>TEXT(datatable[[#This Row],[дата]],"ММ")</f>
        <v>05</v>
      </c>
      <c r="H22171" s="8">
        <v>1.9116</v>
      </c>
      <c r="I22171" s="8">
        <v>0.79200000000000004</v>
      </c>
      <c r="J22171" s="8">
        <f>datatable[[#This Row],[продажи_]]-datatable[[#This Row],[себестоимость_]]</f>
        <v>1.1195999999999999</v>
      </c>
      <c r="L22171"/>
    </row>
    <row r="22172" spans="2:12" x14ac:dyDescent="0.4">
      <c r="B22172" s="5" t="s">
        <v>67</v>
      </c>
      <c r="C22172" s="5" t="s">
        <v>57</v>
      </c>
      <c r="D22172" s="5" t="s">
        <v>26</v>
      </c>
      <c r="E22172" s="5" t="s">
        <v>7</v>
      </c>
      <c r="F22172" s="6">
        <v>44713</v>
      </c>
      <c r="G22172" s="6" t="str">
        <f>TEXT(datatable[[#This Row],[дата]],"ММ")</f>
        <v>06</v>
      </c>
      <c r="H22172" s="8">
        <v>1.5970500000000001</v>
      </c>
      <c r="I22172" s="8">
        <v>0.75790000000000002</v>
      </c>
      <c r="J22172" s="8">
        <f>datatable[[#This Row],[продажи_]]-datatable[[#This Row],[себестоимость_]]</f>
        <v>0.83915000000000006</v>
      </c>
      <c r="L22172"/>
    </row>
    <row r="22173" spans="2:12" x14ac:dyDescent="0.4">
      <c r="B22173" s="5" t="s">
        <v>67</v>
      </c>
      <c r="C22173" s="5" t="s">
        <v>57</v>
      </c>
      <c r="D22173" s="5" t="s">
        <v>26</v>
      </c>
      <c r="E22173" s="5" t="s">
        <v>7</v>
      </c>
      <c r="F22173" s="6">
        <v>44743</v>
      </c>
      <c r="G22173" s="6" t="str">
        <f>TEXT(datatable[[#This Row],[дата]],"ММ")</f>
        <v>07</v>
      </c>
      <c r="H22173" s="8">
        <v>1.1988000000000001</v>
      </c>
      <c r="I22173" s="8">
        <v>0.43119999999999997</v>
      </c>
      <c r="J22173" s="8">
        <f>datatable[[#This Row],[продажи_]]-datatable[[#This Row],[себестоимость_]]</f>
        <v>0.76760000000000006</v>
      </c>
      <c r="L22173"/>
    </row>
    <row r="22174" spans="2:12" x14ac:dyDescent="0.4">
      <c r="B22174" s="5" t="s">
        <v>67</v>
      </c>
      <c r="C22174" s="5" t="s">
        <v>57</v>
      </c>
      <c r="D22174" s="5" t="s">
        <v>26</v>
      </c>
      <c r="E22174" s="5" t="s">
        <v>7</v>
      </c>
      <c r="F22174" s="6">
        <v>44774</v>
      </c>
      <c r="G22174" s="6" t="str">
        <f>TEXT(datatable[[#This Row],[дата]],"ММ")</f>
        <v>08</v>
      </c>
      <c r="H22174" s="8">
        <v>1.4094</v>
      </c>
      <c r="I22174" s="8">
        <v>0.42569999999999997</v>
      </c>
      <c r="J22174" s="8">
        <f>datatable[[#This Row],[продажи_]]-datatable[[#This Row],[себестоимость_]]</f>
        <v>0.98370000000000002</v>
      </c>
      <c r="L22174"/>
    </row>
    <row r="22175" spans="2:12" x14ac:dyDescent="0.4">
      <c r="B22175" s="5" t="s">
        <v>67</v>
      </c>
      <c r="C22175" s="5" t="s">
        <v>57</v>
      </c>
      <c r="D22175" s="5" t="s">
        <v>26</v>
      </c>
      <c r="E22175" s="5" t="s">
        <v>7</v>
      </c>
      <c r="F22175" s="6">
        <v>44805</v>
      </c>
      <c r="G22175" s="6" t="str">
        <f>TEXT(datatable[[#This Row],[дата]],"ММ")</f>
        <v>09</v>
      </c>
      <c r="H22175" s="8">
        <v>1.5794999999999999</v>
      </c>
      <c r="I22175" s="8">
        <v>0.48400000000000004</v>
      </c>
      <c r="J22175" s="8">
        <f>datatable[[#This Row],[продажи_]]-datatable[[#This Row],[себестоимость_]]</f>
        <v>1.0954999999999999</v>
      </c>
      <c r="L22175"/>
    </row>
    <row r="22176" spans="2:12" x14ac:dyDescent="0.4">
      <c r="B22176" s="5" t="s">
        <v>67</v>
      </c>
      <c r="C22176" s="5" t="s">
        <v>57</v>
      </c>
      <c r="D22176" s="5" t="s">
        <v>26</v>
      </c>
      <c r="E22176" s="5" t="s">
        <v>7</v>
      </c>
      <c r="F22176" s="6">
        <v>44835</v>
      </c>
      <c r="G22176" s="6" t="str">
        <f>TEXT(datatable[[#This Row],[дата]],"ММ")</f>
        <v>10</v>
      </c>
      <c r="H22176" s="8">
        <v>2.1356999999999999</v>
      </c>
      <c r="I22176" s="8">
        <v>0.80080000000000007</v>
      </c>
      <c r="J22176" s="8">
        <f>datatable[[#This Row],[продажи_]]-datatable[[#This Row],[себестоимость_]]</f>
        <v>1.3348999999999998</v>
      </c>
      <c r="L22176"/>
    </row>
    <row r="22177" spans="2:12" x14ac:dyDescent="0.4">
      <c r="B22177" s="5" t="s">
        <v>67</v>
      </c>
      <c r="C22177" s="5" t="s">
        <v>57</v>
      </c>
      <c r="D22177" s="5" t="s">
        <v>26</v>
      </c>
      <c r="E22177" s="5" t="s">
        <v>7</v>
      </c>
      <c r="F22177" s="6">
        <v>44866</v>
      </c>
      <c r="G22177" s="6" t="str">
        <f>TEXT(datatable[[#This Row],[дата]],"ММ")</f>
        <v>11</v>
      </c>
      <c r="H22177" s="8">
        <v>1.4040000000000001</v>
      </c>
      <c r="I22177" s="8">
        <v>0.80794999999999983</v>
      </c>
      <c r="J22177" s="8">
        <f>datatable[[#This Row],[продажи_]]-datatable[[#This Row],[себестоимость_]]</f>
        <v>0.5960500000000003</v>
      </c>
      <c r="L22177"/>
    </row>
    <row r="22178" spans="2:12" x14ac:dyDescent="0.4">
      <c r="B22178" s="5" t="s">
        <v>67</v>
      </c>
      <c r="C22178" s="5" t="s">
        <v>57</v>
      </c>
      <c r="D22178" s="5" t="s">
        <v>26</v>
      </c>
      <c r="E22178" s="5" t="s">
        <v>7</v>
      </c>
      <c r="F22178" s="6">
        <v>44896</v>
      </c>
      <c r="G22178" s="6" t="str">
        <f>TEXT(datatable[[#This Row],[дата]],"ММ")</f>
        <v>12</v>
      </c>
      <c r="H22178" s="8">
        <v>1.863</v>
      </c>
      <c r="I22178" s="8">
        <v>0.56759999999999999</v>
      </c>
      <c r="J22178" s="8">
        <f>datatable[[#This Row],[продажи_]]-datatable[[#This Row],[себестоимость_]]</f>
        <v>1.2953999999999999</v>
      </c>
      <c r="L22178"/>
    </row>
    <row r="22179" spans="2:12" x14ac:dyDescent="0.4">
      <c r="B22179" s="5" t="s">
        <v>68</v>
      </c>
      <c r="C22179" s="5" t="s">
        <v>56</v>
      </c>
      <c r="D22179" s="5" t="s">
        <v>27</v>
      </c>
      <c r="E22179" s="5" t="s">
        <v>60</v>
      </c>
      <c r="F22179" s="6">
        <v>44562</v>
      </c>
      <c r="G22179" s="6" t="str">
        <f>TEXT(datatable[[#This Row],[дата]],"ММ")</f>
        <v>01</v>
      </c>
      <c r="H22179" s="8">
        <v>36.901800000000001</v>
      </c>
      <c r="I22179" s="8">
        <v>16.353000000000002</v>
      </c>
      <c r="J22179" s="8">
        <f>datatable[[#This Row],[продажи_]]-datatable[[#This Row],[себестоимость_]]</f>
        <v>20.5488</v>
      </c>
      <c r="L22179"/>
    </row>
    <row r="22180" spans="2:12" x14ac:dyDescent="0.4">
      <c r="B22180" s="5" t="s">
        <v>68</v>
      </c>
      <c r="C22180" s="5" t="s">
        <v>56</v>
      </c>
      <c r="D22180" s="5" t="s">
        <v>27</v>
      </c>
      <c r="E22180" s="5" t="s">
        <v>60</v>
      </c>
      <c r="F22180" s="6">
        <v>44593</v>
      </c>
      <c r="G22180" s="6" t="str">
        <f>TEXT(datatable[[#This Row],[дата]],"ММ")</f>
        <v>02</v>
      </c>
      <c r="H22180" s="8">
        <v>78.842399999999984</v>
      </c>
      <c r="I22180" s="8">
        <v>24.885000000000002</v>
      </c>
      <c r="J22180" s="8">
        <f>datatable[[#This Row],[продажи_]]-datatable[[#This Row],[себестоимость_]]</f>
        <v>53.957399999999978</v>
      </c>
      <c r="L22180"/>
    </row>
    <row r="22181" spans="2:12" x14ac:dyDescent="0.4">
      <c r="B22181" s="5" t="s">
        <v>68</v>
      </c>
      <c r="C22181" s="5" t="s">
        <v>56</v>
      </c>
      <c r="D22181" s="5" t="s">
        <v>27</v>
      </c>
      <c r="E22181" s="5" t="s">
        <v>60</v>
      </c>
      <c r="F22181" s="6">
        <v>44621</v>
      </c>
      <c r="G22181" s="6" t="str">
        <f>TEXT(datatable[[#This Row],[дата]],"ММ")</f>
        <v>03</v>
      </c>
      <c r="H22181" s="8">
        <v>72.716800000000006</v>
      </c>
      <c r="I22181" s="8">
        <v>33.812000000000005</v>
      </c>
      <c r="J22181" s="8">
        <f>datatable[[#This Row],[продажи_]]-datatable[[#This Row],[себестоимость_]]</f>
        <v>38.904800000000002</v>
      </c>
      <c r="L22181"/>
    </row>
    <row r="22182" spans="2:12" x14ac:dyDescent="0.4">
      <c r="B22182" s="5" t="s">
        <v>68</v>
      </c>
      <c r="C22182" s="5" t="s">
        <v>56</v>
      </c>
      <c r="D22182" s="5" t="s">
        <v>27</v>
      </c>
      <c r="E22182" s="5" t="s">
        <v>60</v>
      </c>
      <c r="F22182" s="6">
        <v>44652</v>
      </c>
      <c r="G22182" s="6" t="str">
        <f>TEXT(datatable[[#This Row],[дата]],"ММ")</f>
        <v>04</v>
      </c>
      <c r="H22182" s="8">
        <v>78.15079999999999</v>
      </c>
      <c r="I22182" s="8">
        <v>33.18</v>
      </c>
      <c r="J22182" s="8">
        <f>datatable[[#This Row],[продажи_]]-datatable[[#This Row],[себестоимость_]]</f>
        <v>44.97079999999999</v>
      </c>
      <c r="L22182"/>
    </row>
    <row r="22183" spans="2:12" x14ac:dyDescent="0.4">
      <c r="B22183" s="5" t="s">
        <v>68</v>
      </c>
      <c r="C22183" s="5" t="s">
        <v>56</v>
      </c>
      <c r="D22183" s="5" t="s">
        <v>27</v>
      </c>
      <c r="E22183" s="5" t="s">
        <v>60</v>
      </c>
      <c r="F22183" s="6">
        <v>44682</v>
      </c>
      <c r="G22183" s="6" t="str">
        <f>TEXT(datatable[[#This Row],[дата]],"ММ")</f>
        <v>05</v>
      </c>
      <c r="H22183" s="8">
        <v>50.387999999999998</v>
      </c>
      <c r="I22183" s="8">
        <v>27.254999999999995</v>
      </c>
      <c r="J22183" s="8">
        <f>datatable[[#This Row],[продажи_]]-datatable[[#This Row],[себестоимость_]]</f>
        <v>23.133000000000003</v>
      </c>
      <c r="L22183"/>
    </row>
    <row r="22184" spans="2:12" x14ac:dyDescent="0.4">
      <c r="B22184" s="5" t="s">
        <v>68</v>
      </c>
      <c r="C22184" s="5" t="s">
        <v>56</v>
      </c>
      <c r="D22184" s="5" t="s">
        <v>27</v>
      </c>
      <c r="E22184" s="5" t="s">
        <v>60</v>
      </c>
      <c r="F22184" s="6">
        <v>44713</v>
      </c>
      <c r="G22184" s="6" t="str">
        <f>TEXT(datatable[[#This Row],[дата]],"ММ")</f>
        <v>06</v>
      </c>
      <c r="H22184" s="8">
        <v>53.944799999999994</v>
      </c>
      <c r="I22184" s="8">
        <v>30.039749999999998</v>
      </c>
      <c r="J22184" s="8">
        <f>datatable[[#This Row],[продажи_]]-datatable[[#This Row],[себестоимость_]]</f>
        <v>23.905049999999996</v>
      </c>
      <c r="L22184"/>
    </row>
    <row r="22185" spans="2:12" x14ac:dyDescent="0.4">
      <c r="B22185" s="5" t="s">
        <v>68</v>
      </c>
      <c r="C22185" s="5" t="s">
        <v>56</v>
      </c>
      <c r="D22185" s="5" t="s">
        <v>27</v>
      </c>
      <c r="E22185" s="5" t="s">
        <v>60</v>
      </c>
      <c r="F22185" s="6">
        <v>44743</v>
      </c>
      <c r="G22185" s="6" t="str">
        <f>TEXT(datatable[[#This Row],[дата]],"ММ")</f>
        <v>07</v>
      </c>
      <c r="H22185" s="8">
        <v>45.052799999999998</v>
      </c>
      <c r="I22185" s="8">
        <v>14.536000000000001</v>
      </c>
      <c r="J22185" s="8">
        <f>datatable[[#This Row],[продажи_]]-datatable[[#This Row],[себестоимость_]]</f>
        <v>30.516799999999996</v>
      </c>
      <c r="L22185"/>
    </row>
    <row r="22186" spans="2:12" x14ac:dyDescent="0.4">
      <c r="B22186" s="5" t="s">
        <v>68</v>
      </c>
      <c r="C22186" s="5" t="s">
        <v>56</v>
      </c>
      <c r="D22186" s="5" t="s">
        <v>27</v>
      </c>
      <c r="E22186" s="5" t="s">
        <v>60</v>
      </c>
      <c r="F22186" s="6">
        <v>44774</v>
      </c>
      <c r="G22186" s="6" t="str">
        <f>TEXT(datatable[[#This Row],[дата]],"ММ")</f>
        <v>08</v>
      </c>
      <c r="H22186" s="8">
        <v>46.238400000000006</v>
      </c>
      <c r="I22186" s="8">
        <v>17.064</v>
      </c>
      <c r="J22186" s="8">
        <f>datatable[[#This Row],[продажи_]]-datatable[[#This Row],[себестоимость_]]</f>
        <v>29.174400000000006</v>
      </c>
      <c r="L22186"/>
    </row>
    <row r="22187" spans="2:12" x14ac:dyDescent="0.4">
      <c r="B22187" s="5" t="s">
        <v>68</v>
      </c>
      <c r="C22187" s="5" t="s">
        <v>56</v>
      </c>
      <c r="D22187" s="5" t="s">
        <v>27</v>
      </c>
      <c r="E22187" s="5" t="s">
        <v>60</v>
      </c>
      <c r="F22187" s="6">
        <v>44805</v>
      </c>
      <c r="G22187" s="6" t="str">
        <f>TEXT(datatable[[#This Row],[дата]],"ММ")</f>
        <v>09</v>
      </c>
      <c r="H22187" s="8">
        <v>41.989999999999995</v>
      </c>
      <c r="I22187" s="8">
        <v>22.91</v>
      </c>
      <c r="J22187" s="8">
        <f>datatable[[#This Row],[продажи_]]-datatable[[#This Row],[себестоимость_]]</f>
        <v>19.079999999999995</v>
      </c>
      <c r="L22187"/>
    </row>
    <row r="22188" spans="2:12" x14ac:dyDescent="0.4">
      <c r="B22188" s="5" t="s">
        <v>68</v>
      </c>
      <c r="C22188" s="5" t="s">
        <v>56</v>
      </c>
      <c r="D22188" s="5" t="s">
        <v>27</v>
      </c>
      <c r="E22188" s="5" t="s">
        <v>60</v>
      </c>
      <c r="F22188" s="6">
        <v>44835</v>
      </c>
      <c r="G22188" s="6" t="str">
        <f>TEXT(datatable[[#This Row],[дата]],"ММ")</f>
        <v>10</v>
      </c>
      <c r="H22188" s="8">
        <v>60.860799999999998</v>
      </c>
      <c r="I22188" s="8">
        <v>27.926500000000001</v>
      </c>
      <c r="J22188" s="8">
        <f>datatable[[#This Row],[продажи_]]-datatable[[#This Row],[себестоимость_]]</f>
        <v>32.934299999999993</v>
      </c>
      <c r="L22188"/>
    </row>
    <row r="22189" spans="2:12" x14ac:dyDescent="0.4">
      <c r="B22189" s="5" t="s">
        <v>68</v>
      </c>
      <c r="C22189" s="5" t="s">
        <v>56</v>
      </c>
      <c r="D22189" s="5" t="s">
        <v>27</v>
      </c>
      <c r="E22189" s="5" t="s">
        <v>60</v>
      </c>
      <c r="F22189" s="6">
        <v>44866</v>
      </c>
      <c r="G22189" s="6" t="str">
        <f>TEXT(datatable[[#This Row],[дата]],"ММ")</f>
        <v>11</v>
      </c>
      <c r="H22189" s="8">
        <v>75.779599999999988</v>
      </c>
      <c r="I22189" s="8">
        <v>24.134499999999999</v>
      </c>
      <c r="J22189" s="8">
        <f>datatable[[#This Row],[продажи_]]-datatable[[#This Row],[себестоимость_]]</f>
        <v>51.645099999999985</v>
      </c>
      <c r="L22189"/>
    </row>
    <row r="22190" spans="2:12" x14ac:dyDescent="0.4">
      <c r="B22190" s="5" t="s">
        <v>68</v>
      </c>
      <c r="C22190" s="5" t="s">
        <v>56</v>
      </c>
      <c r="D22190" s="5" t="s">
        <v>27</v>
      </c>
      <c r="E22190" s="5" t="s">
        <v>60</v>
      </c>
      <c r="F22190" s="6">
        <v>44896</v>
      </c>
      <c r="G22190" s="6" t="str">
        <f>TEXT(datatable[[#This Row],[дата]],"ММ")</f>
        <v>12</v>
      </c>
      <c r="H22190" s="8">
        <v>64.022400000000005</v>
      </c>
      <c r="I22190" s="8">
        <v>18.96</v>
      </c>
      <c r="J22190" s="8">
        <f>datatable[[#This Row],[продажи_]]-datatable[[#This Row],[себестоимость_]]</f>
        <v>45.062400000000004</v>
      </c>
      <c r="L22190"/>
    </row>
    <row r="22191" spans="2:12" x14ac:dyDescent="0.4">
      <c r="B22191" s="5" t="s">
        <v>68</v>
      </c>
      <c r="C22191" s="5" t="s">
        <v>56</v>
      </c>
      <c r="D22191" s="5" t="s">
        <v>27</v>
      </c>
      <c r="E22191" s="5" t="s">
        <v>7</v>
      </c>
      <c r="F22191" s="6">
        <v>44562</v>
      </c>
      <c r="G22191" s="6" t="str">
        <f>TEXT(datatable[[#This Row],[дата]],"ММ")</f>
        <v>01</v>
      </c>
      <c r="H22191" s="8">
        <v>33.326999999999998</v>
      </c>
      <c r="I22191" s="8">
        <v>18.771750000000001</v>
      </c>
      <c r="J22191" s="8">
        <f>datatable[[#This Row],[продажи_]]-datatable[[#This Row],[себестоимость_]]</f>
        <v>14.555249999999997</v>
      </c>
      <c r="L22191"/>
    </row>
    <row r="22192" spans="2:12" x14ac:dyDescent="0.4">
      <c r="B22192" s="5" t="s">
        <v>68</v>
      </c>
      <c r="C22192" s="5" t="s">
        <v>56</v>
      </c>
      <c r="D22192" s="5" t="s">
        <v>27</v>
      </c>
      <c r="E22192" s="5" t="s">
        <v>7</v>
      </c>
      <c r="F22192" s="6">
        <v>44593</v>
      </c>
      <c r="G22192" s="6" t="str">
        <f>TEXT(datatable[[#This Row],[дата]],"ММ")</f>
        <v>02</v>
      </c>
      <c r="H22192" s="8">
        <v>44.178399999999996</v>
      </c>
      <c r="I22192" s="8">
        <v>33.526500000000006</v>
      </c>
      <c r="J22192" s="8">
        <f>datatable[[#This Row],[продажи_]]-datatable[[#This Row],[себестоимость_]]</f>
        <v>10.651899999999991</v>
      </c>
      <c r="L22192"/>
    </row>
    <row r="22193" spans="2:12" x14ac:dyDescent="0.4">
      <c r="B22193" s="5" t="s">
        <v>68</v>
      </c>
      <c r="C22193" s="5" t="s">
        <v>56</v>
      </c>
      <c r="D22193" s="5" t="s">
        <v>27</v>
      </c>
      <c r="E22193" s="5" t="s">
        <v>7</v>
      </c>
      <c r="F22193" s="6">
        <v>44621</v>
      </c>
      <c r="G22193" s="6" t="str">
        <f>TEXT(datatable[[#This Row],[дата]],"ММ")</f>
        <v>03</v>
      </c>
      <c r="H22193" s="8">
        <v>53.580800000000004</v>
      </c>
      <c r="I22193" s="8">
        <v>33.783999999999999</v>
      </c>
      <c r="J22193" s="8">
        <f>datatable[[#This Row],[продажи_]]-datatable[[#This Row],[себестоимость_]]</f>
        <v>19.796800000000005</v>
      </c>
      <c r="L22193"/>
    </row>
    <row r="22194" spans="2:12" x14ac:dyDescent="0.4">
      <c r="B22194" s="5" t="s">
        <v>68</v>
      </c>
      <c r="C22194" s="5" t="s">
        <v>56</v>
      </c>
      <c r="D22194" s="5" t="s">
        <v>27</v>
      </c>
      <c r="E22194" s="5" t="s">
        <v>7</v>
      </c>
      <c r="F22194" s="6">
        <v>44652</v>
      </c>
      <c r="G22194" s="6" t="str">
        <f>TEXT(datatable[[#This Row],[дата]],"ММ")</f>
        <v>04</v>
      </c>
      <c r="H22194" s="8">
        <v>36.514800000000001</v>
      </c>
      <c r="I22194" s="8">
        <v>33.887</v>
      </c>
      <c r="J22194" s="8">
        <f>datatable[[#This Row],[продажи_]]-datatable[[#This Row],[себестоимость_]]</f>
        <v>2.6278000000000006</v>
      </c>
      <c r="L22194"/>
    </row>
    <row r="22195" spans="2:12" x14ac:dyDescent="0.4">
      <c r="B22195" s="5" t="s">
        <v>68</v>
      </c>
      <c r="C22195" s="5" t="s">
        <v>56</v>
      </c>
      <c r="D22195" s="5" t="s">
        <v>27</v>
      </c>
      <c r="E22195" s="5" t="s">
        <v>7</v>
      </c>
      <c r="F22195" s="6">
        <v>44682</v>
      </c>
      <c r="G22195" s="6" t="str">
        <f>TEXT(datatable[[#This Row],[дата]],"ММ")</f>
        <v>05</v>
      </c>
      <c r="H22195" s="8">
        <v>32.071199999999997</v>
      </c>
      <c r="I22195" s="8">
        <v>36.462000000000003</v>
      </c>
      <c r="J22195" s="8">
        <f>datatable[[#This Row],[продажи_]]-datatable[[#This Row],[себестоимость_]]</f>
        <v>-4.3908000000000058</v>
      </c>
      <c r="L22195"/>
    </row>
    <row r="22196" spans="2:12" x14ac:dyDescent="0.4">
      <c r="B22196" s="5" t="s">
        <v>68</v>
      </c>
      <c r="C22196" s="5" t="s">
        <v>56</v>
      </c>
      <c r="D22196" s="5" t="s">
        <v>27</v>
      </c>
      <c r="E22196" s="5" t="s">
        <v>7</v>
      </c>
      <c r="F22196" s="6">
        <v>44713</v>
      </c>
      <c r="G22196" s="6" t="str">
        <f>TEXT(datatable[[#This Row],[дата]],"ММ")</f>
        <v>06</v>
      </c>
      <c r="H22196" s="8">
        <v>33.488</v>
      </c>
      <c r="I22196" s="8">
        <v>37.492000000000004</v>
      </c>
      <c r="J22196" s="8">
        <f>datatable[[#This Row],[продажи_]]-datatable[[#This Row],[себестоимость_]]</f>
        <v>-4.0040000000000049</v>
      </c>
      <c r="L22196"/>
    </row>
    <row r="22197" spans="2:12" x14ac:dyDescent="0.4">
      <c r="B22197" s="5" t="s">
        <v>68</v>
      </c>
      <c r="C22197" s="5" t="s">
        <v>56</v>
      </c>
      <c r="D22197" s="5" t="s">
        <v>27</v>
      </c>
      <c r="E22197" s="5" t="s">
        <v>7</v>
      </c>
      <c r="F22197" s="6">
        <v>44743</v>
      </c>
      <c r="G22197" s="6" t="str">
        <f>TEXT(datatable[[#This Row],[дата]],"ММ")</f>
        <v>07</v>
      </c>
      <c r="H22197" s="8">
        <v>28.336000000000006</v>
      </c>
      <c r="I22197" s="8">
        <v>24.720000000000002</v>
      </c>
      <c r="J22197" s="8">
        <f>datatable[[#This Row],[продажи_]]-datatable[[#This Row],[себестоимость_]]</f>
        <v>3.6160000000000032</v>
      </c>
      <c r="L22197"/>
    </row>
    <row r="22198" spans="2:12" x14ac:dyDescent="0.4">
      <c r="B22198" s="5" t="s">
        <v>68</v>
      </c>
      <c r="C22198" s="5" t="s">
        <v>56</v>
      </c>
      <c r="D22198" s="5" t="s">
        <v>27</v>
      </c>
      <c r="E22198" s="5" t="s">
        <v>7</v>
      </c>
      <c r="F22198" s="6">
        <v>44774</v>
      </c>
      <c r="G22198" s="6" t="str">
        <f>TEXT(datatable[[#This Row],[дата]],"ММ")</f>
        <v>08</v>
      </c>
      <c r="H22198" s="8">
        <v>27.241199999999999</v>
      </c>
      <c r="I22198" s="8">
        <v>27.114750000000001</v>
      </c>
      <c r="J22198" s="8">
        <f>datatable[[#This Row],[продажи_]]-datatable[[#This Row],[себестоимость_]]</f>
        <v>0.1264499999999984</v>
      </c>
      <c r="L22198"/>
    </row>
    <row r="22199" spans="2:12" x14ac:dyDescent="0.4">
      <c r="B22199" s="5" t="s">
        <v>68</v>
      </c>
      <c r="C22199" s="5" t="s">
        <v>56</v>
      </c>
      <c r="D22199" s="5" t="s">
        <v>27</v>
      </c>
      <c r="E22199" s="5" t="s">
        <v>7</v>
      </c>
      <c r="F22199" s="6">
        <v>44805</v>
      </c>
      <c r="G22199" s="6" t="str">
        <f>TEXT(datatable[[#This Row],[дата]],"ММ")</f>
        <v>09</v>
      </c>
      <c r="H22199" s="8">
        <v>31.234000000000002</v>
      </c>
      <c r="I22199" s="8">
        <v>28.325000000000003</v>
      </c>
      <c r="J22199" s="8">
        <f>datatable[[#This Row],[продажи_]]-datatable[[#This Row],[себестоимость_]]</f>
        <v>2.9089999999999989</v>
      </c>
      <c r="L22199"/>
    </row>
    <row r="22200" spans="2:12" x14ac:dyDescent="0.4">
      <c r="B22200" s="5" t="s">
        <v>68</v>
      </c>
      <c r="C22200" s="5" t="s">
        <v>56</v>
      </c>
      <c r="D22200" s="5" t="s">
        <v>27</v>
      </c>
      <c r="E22200" s="5" t="s">
        <v>7</v>
      </c>
      <c r="F22200" s="6">
        <v>44835</v>
      </c>
      <c r="G22200" s="6" t="str">
        <f>TEXT(datatable[[#This Row],[дата]],"ММ")</f>
        <v>10</v>
      </c>
      <c r="H22200" s="8">
        <v>46.883200000000002</v>
      </c>
      <c r="I22200" s="8">
        <v>35.329000000000001</v>
      </c>
      <c r="J22200" s="8">
        <f>datatable[[#This Row],[продажи_]]-datatable[[#This Row],[себестоимость_]]</f>
        <v>11.554200000000002</v>
      </c>
      <c r="L22200"/>
    </row>
    <row r="22201" spans="2:12" x14ac:dyDescent="0.4">
      <c r="B22201" s="5" t="s">
        <v>68</v>
      </c>
      <c r="C22201" s="5" t="s">
        <v>56</v>
      </c>
      <c r="D22201" s="5" t="s">
        <v>27</v>
      </c>
      <c r="E22201" s="5" t="s">
        <v>7</v>
      </c>
      <c r="F22201" s="6">
        <v>44866</v>
      </c>
      <c r="G22201" s="6" t="str">
        <f>TEXT(datatable[[#This Row],[дата]],"ММ")</f>
        <v>11</v>
      </c>
      <c r="H22201" s="8">
        <v>38.9298</v>
      </c>
      <c r="I22201" s="8">
        <v>34.144500000000001</v>
      </c>
      <c r="J22201" s="8">
        <f>datatable[[#This Row],[продажи_]]-datatable[[#This Row],[себестоимость_]]</f>
        <v>4.7852999999999994</v>
      </c>
      <c r="L22201"/>
    </row>
    <row r="22202" spans="2:12" x14ac:dyDescent="0.4">
      <c r="B22202" s="5" t="s">
        <v>68</v>
      </c>
      <c r="C22202" s="5" t="s">
        <v>56</v>
      </c>
      <c r="D22202" s="5" t="s">
        <v>27</v>
      </c>
      <c r="E22202" s="5" t="s">
        <v>7</v>
      </c>
      <c r="F22202" s="6">
        <v>44896</v>
      </c>
      <c r="G22202" s="6" t="str">
        <f>TEXT(datatable[[#This Row],[дата]],"ММ")</f>
        <v>12</v>
      </c>
      <c r="H22202" s="8">
        <v>45.208799999999997</v>
      </c>
      <c r="I22202" s="8">
        <v>32.136000000000003</v>
      </c>
      <c r="J22202" s="8">
        <f>datatable[[#This Row],[продажи_]]-datatable[[#This Row],[себестоимость_]]</f>
        <v>13.072799999999994</v>
      </c>
      <c r="L22202"/>
    </row>
    <row r="22203" spans="2:12" x14ac:dyDescent="0.4">
      <c r="B22203" s="5" t="s">
        <v>68</v>
      </c>
      <c r="C22203" s="5" t="s">
        <v>56</v>
      </c>
      <c r="D22203" s="5" t="s">
        <v>27</v>
      </c>
      <c r="E22203" s="5" t="s">
        <v>7</v>
      </c>
      <c r="F22203" s="6">
        <v>44562</v>
      </c>
      <c r="G22203" s="6" t="str">
        <f>TEXT(datatable[[#This Row],[дата]],"ММ")</f>
        <v>01</v>
      </c>
      <c r="H22203" s="8">
        <v>12.7575</v>
      </c>
      <c r="I22203" s="8">
        <v>9.9225000000000012</v>
      </c>
      <c r="J22203" s="8">
        <f>datatable[[#This Row],[продажи_]]-datatable[[#This Row],[себестоимость_]]</f>
        <v>2.8349999999999991</v>
      </c>
      <c r="L22203"/>
    </row>
    <row r="22204" spans="2:12" x14ac:dyDescent="0.4">
      <c r="B22204" s="5" t="s">
        <v>68</v>
      </c>
      <c r="C22204" s="5" t="s">
        <v>56</v>
      </c>
      <c r="D22204" s="5" t="s">
        <v>27</v>
      </c>
      <c r="E22204" s="5" t="s">
        <v>7</v>
      </c>
      <c r="F22204" s="6">
        <v>44593</v>
      </c>
      <c r="G22204" s="6" t="str">
        <f>TEXT(datatable[[#This Row],[дата]],"ММ")</f>
        <v>02</v>
      </c>
      <c r="H22204" s="8">
        <v>26.46</v>
      </c>
      <c r="I22204" s="8">
        <v>12.936000000000002</v>
      </c>
      <c r="J22204" s="8">
        <f>datatable[[#This Row],[продажи_]]-datatable[[#This Row],[себестоимость_]]</f>
        <v>13.523999999999999</v>
      </c>
      <c r="L22204"/>
    </row>
    <row r="22205" spans="2:12" x14ac:dyDescent="0.4">
      <c r="B22205" s="5" t="s">
        <v>68</v>
      </c>
      <c r="C22205" s="5" t="s">
        <v>56</v>
      </c>
      <c r="D22205" s="5" t="s">
        <v>27</v>
      </c>
      <c r="E22205" s="5" t="s">
        <v>7</v>
      </c>
      <c r="F22205" s="6">
        <v>44621</v>
      </c>
      <c r="G22205" s="6" t="str">
        <f>TEXT(datatable[[#This Row],[дата]],"ММ")</f>
        <v>03</v>
      </c>
      <c r="H22205" s="8">
        <v>24.64</v>
      </c>
      <c r="I22205" s="8">
        <v>19.992000000000001</v>
      </c>
      <c r="J22205" s="8">
        <f>datatable[[#This Row],[продажи_]]-datatable[[#This Row],[себестоимость_]]</f>
        <v>4.6479999999999997</v>
      </c>
      <c r="L22205"/>
    </row>
    <row r="22206" spans="2:12" x14ac:dyDescent="0.4">
      <c r="B22206" s="5" t="s">
        <v>68</v>
      </c>
      <c r="C22206" s="5" t="s">
        <v>56</v>
      </c>
      <c r="D22206" s="5" t="s">
        <v>27</v>
      </c>
      <c r="E22206" s="5" t="s">
        <v>7</v>
      </c>
      <c r="F22206" s="6">
        <v>44652</v>
      </c>
      <c r="G22206" s="6" t="str">
        <f>TEXT(datatable[[#This Row],[дата]],"ММ")</f>
        <v>04</v>
      </c>
      <c r="H22206" s="8">
        <v>26.705000000000002</v>
      </c>
      <c r="I22206" s="8">
        <v>15.876000000000003</v>
      </c>
      <c r="J22206" s="8">
        <f>datatable[[#This Row],[продажи_]]-datatable[[#This Row],[себестоимость_]]</f>
        <v>10.828999999999999</v>
      </c>
      <c r="L22206"/>
    </row>
    <row r="22207" spans="2:12" x14ac:dyDescent="0.4">
      <c r="B22207" s="5" t="s">
        <v>68</v>
      </c>
      <c r="C22207" s="5" t="s">
        <v>56</v>
      </c>
      <c r="D22207" s="5" t="s">
        <v>27</v>
      </c>
      <c r="E22207" s="5" t="s">
        <v>7</v>
      </c>
      <c r="F22207" s="6">
        <v>44682</v>
      </c>
      <c r="G22207" s="6" t="str">
        <f>TEXT(datatable[[#This Row],[дата]],"ММ")</f>
        <v>05</v>
      </c>
      <c r="H22207" s="8">
        <v>23.310000000000002</v>
      </c>
      <c r="I22207" s="8">
        <v>14.741999999999999</v>
      </c>
      <c r="J22207" s="8">
        <f>datatable[[#This Row],[продажи_]]-datatable[[#This Row],[себестоимость_]]</f>
        <v>8.5680000000000032</v>
      </c>
      <c r="L22207"/>
    </row>
    <row r="22208" spans="2:12" x14ac:dyDescent="0.4">
      <c r="B22208" s="5" t="s">
        <v>68</v>
      </c>
      <c r="C22208" s="5" t="s">
        <v>56</v>
      </c>
      <c r="D22208" s="5" t="s">
        <v>27</v>
      </c>
      <c r="E22208" s="5" t="s">
        <v>7</v>
      </c>
      <c r="F22208" s="6">
        <v>44713</v>
      </c>
      <c r="G22208" s="6" t="str">
        <f>TEXT(datatable[[#This Row],[дата]],"ММ")</f>
        <v>06</v>
      </c>
      <c r="H22208" s="8">
        <v>20.93</v>
      </c>
      <c r="I22208" s="8">
        <v>11.602499999999999</v>
      </c>
      <c r="J22208" s="8">
        <f>datatable[[#This Row],[продажи_]]-datatable[[#This Row],[себестоимость_]]</f>
        <v>9.3275000000000006</v>
      </c>
      <c r="L22208"/>
    </row>
    <row r="22209" spans="2:12" x14ac:dyDescent="0.4">
      <c r="B22209" s="5" t="s">
        <v>68</v>
      </c>
      <c r="C22209" s="5" t="s">
        <v>56</v>
      </c>
      <c r="D22209" s="5" t="s">
        <v>27</v>
      </c>
      <c r="E22209" s="5" t="s">
        <v>7</v>
      </c>
      <c r="F22209" s="6">
        <v>44743</v>
      </c>
      <c r="G22209" s="6" t="str">
        <f>TEXT(datatable[[#This Row],[дата]],"ММ")</f>
        <v>07</v>
      </c>
      <c r="H22209" s="8">
        <v>15.680000000000001</v>
      </c>
      <c r="I22209" s="8">
        <v>10.08</v>
      </c>
      <c r="J22209" s="8">
        <f>datatable[[#This Row],[продажи_]]-datatable[[#This Row],[себестоимость_]]</f>
        <v>5.6000000000000014</v>
      </c>
      <c r="L22209"/>
    </row>
    <row r="22210" spans="2:12" x14ac:dyDescent="0.4">
      <c r="B22210" s="5" t="s">
        <v>68</v>
      </c>
      <c r="C22210" s="5" t="s">
        <v>56</v>
      </c>
      <c r="D22210" s="5" t="s">
        <v>27</v>
      </c>
      <c r="E22210" s="5" t="s">
        <v>7</v>
      </c>
      <c r="F22210" s="6">
        <v>44774</v>
      </c>
      <c r="G22210" s="6" t="str">
        <f>TEXT(datatable[[#This Row],[дата]],"ММ")</f>
        <v>08</v>
      </c>
      <c r="H22210" s="8">
        <v>18.27</v>
      </c>
      <c r="I22210" s="8">
        <v>9.6390000000000011</v>
      </c>
      <c r="J22210" s="8">
        <f>datatable[[#This Row],[продажи_]]-datatable[[#This Row],[себестоимость_]]</f>
        <v>8.6309999999999985</v>
      </c>
      <c r="L22210"/>
    </row>
    <row r="22211" spans="2:12" x14ac:dyDescent="0.4">
      <c r="B22211" s="5" t="s">
        <v>68</v>
      </c>
      <c r="C22211" s="5" t="s">
        <v>56</v>
      </c>
      <c r="D22211" s="5" t="s">
        <v>27</v>
      </c>
      <c r="E22211" s="5" t="s">
        <v>7</v>
      </c>
      <c r="F22211" s="6">
        <v>44805</v>
      </c>
      <c r="G22211" s="6" t="str">
        <f>TEXT(datatable[[#This Row],[дата]],"ММ")</f>
        <v>09</v>
      </c>
      <c r="H22211" s="8">
        <v>14.175000000000001</v>
      </c>
      <c r="I22211" s="8">
        <v>11.445</v>
      </c>
      <c r="J22211" s="8">
        <f>datatable[[#This Row],[продажи_]]-datatable[[#This Row],[себестоимость_]]</f>
        <v>2.7300000000000004</v>
      </c>
      <c r="L22211"/>
    </row>
    <row r="22212" spans="2:12" x14ac:dyDescent="0.4">
      <c r="B22212" s="5" t="s">
        <v>68</v>
      </c>
      <c r="C22212" s="5" t="s">
        <v>56</v>
      </c>
      <c r="D22212" s="5" t="s">
        <v>27</v>
      </c>
      <c r="E22212" s="5" t="s">
        <v>7</v>
      </c>
      <c r="F22212" s="6">
        <v>44835</v>
      </c>
      <c r="G22212" s="6" t="str">
        <f>TEXT(datatable[[#This Row],[дата]],"ММ")</f>
        <v>10</v>
      </c>
      <c r="H22212" s="8">
        <v>21.805</v>
      </c>
      <c r="I22212" s="8">
        <v>12.201000000000001</v>
      </c>
      <c r="J22212" s="8">
        <f>datatable[[#This Row],[продажи_]]-datatable[[#This Row],[себестоимость_]]</f>
        <v>9.6039999999999992</v>
      </c>
      <c r="L22212"/>
    </row>
    <row r="22213" spans="2:12" x14ac:dyDescent="0.4">
      <c r="B22213" s="5" t="s">
        <v>68</v>
      </c>
      <c r="C22213" s="5" t="s">
        <v>56</v>
      </c>
      <c r="D22213" s="5" t="s">
        <v>27</v>
      </c>
      <c r="E22213" s="5" t="s">
        <v>7</v>
      </c>
      <c r="F22213" s="6">
        <v>44866</v>
      </c>
      <c r="G22213" s="6" t="str">
        <f>TEXT(datatable[[#This Row],[дата]],"ММ")</f>
        <v>11</v>
      </c>
      <c r="H22213" s="8">
        <v>24.115000000000002</v>
      </c>
      <c r="I22213" s="8">
        <v>16.38</v>
      </c>
      <c r="J22213" s="8">
        <f>datatable[[#This Row],[продажи_]]-datatable[[#This Row],[себестоимость_]]</f>
        <v>7.735000000000003</v>
      </c>
      <c r="L22213"/>
    </row>
    <row r="22214" spans="2:12" x14ac:dyDescent="0.4">
      <c r="B22214" s="5" t="s">
        <v>68</v>
      </c>
      <c r="C22214" s="5" t="s">
        <v>56</v>
      </c>
      <c r="D22214" s="5" t="s">
        <v>27</v>
      </c>
      <c r="E22214" s="5" t="s">
        <v>7</v>
      </c>
      <c r="F22214" s="6">
        <v>44896</v>
      </c>
      <c r="G22214" s="6" t="str">
        <f>TEXT(datatable[[#This Row],[дата]],"ММ")</f>
        <v>12</v>
      </c>
      <c r="H22214" s="8">
        <v>17.22</v>
      </c>
      <c r="I22214" s="8">
        <v>14.363999999999999</v>
      </c>
      <c r="J22214" s="8">
        <f>datatable[[#This Row],[продажи_]]-datatable[[#This Row],[себестоимость_]]</f>
        <v>2.8559999999999999</v>
      </c>
      <c r="L22214"/>
    </row>
    <row r="22215" spans="2:12" x14ac:dyDescent="0.4">
      <c r="B22215" s="5" t="s">
        <v>68</v>
      </c>
      <c r="C22215" s="5" t="s">
        <v>56</v>
      </c>
      <c r="D22215" s="5" t="s">
        <v>27</v>
      </c>
      <c r="E22215" s="5" t="s">
        <v>62</v>
      </c>
      <c r="F22215" s="6">
        <v>44562</v>
      </c>
      <c r="G22215" s="6" t="str">
        <f>TEXT(datatable[[#This Row],[дата]],"ММ")</f>
        <v>01</v>
      </c>
      <c r="H22215" s="8">
        <v>43.476749999999996</v>
      </c>
      <c r="I22215" s="8">
        <v>25.168500000000002</v>
      </c>
      <c r="J22215" s="8">
        <f>datatable[[#This Row],[продажи_]]-datatable[[#This Row],[себестоимость_]]</f>
        <v>18.308249999999994</v>
      </c>
      <c r="L22215"/>
    </row>
    <row r="22216" spans="2:12" x14ac:dyDescent="0.4">
      <c r="B22216" s="5" t="s">
        <v>68</v>
      </c>
      <c r="C22216" s="5" t="s">
        <v>56</v>
      </c>
      <c r="D22216" s="5" t="s">
        <v>27</v>
      </c>
      <c r="E22216" s="5" t="s">
        <v>62</v>
      </c>
      <c r="F22216" s="6">
        <v>44593</v>
      </c>
      <c r="G22216" s="6" t="str">
        <f>TEXT(datatable[[#This Row],[дата]],"ММ")</f>
        <v>02</v>
      </c>
      <c r="H22216" s="8">
        <v>52.069499999999998</v>
      </c>
      <c r="I22216" s="8">
        <v>35.861000000000004</v>
      </c>
      <c r="J22216" s="8">
        <f>datatable[[#This Row],[продажи_]]-datatable[[#This Row],[себестоимость_]]</f>
        <v>16.208499999999994</v>
      </c>
      <c r="L22216"/>
    </row>
    <row r="22217" spans="2:12" x14ac:dyDescent="0.4">
      <c r="B22217" s="5" t="s">
        <v>68</v>
      </c>
      <c r="C22217" s="5" t="s">
        <v>56</v>
      </c>
      <c r="D22217" s="5" t="s">
        <v>27</v>
      </c>
      <c r="E22217" s="5" t="s">
        <v>62</v>
      </c>
      <c r="F22217" s="6">
        <v>44621</v>
      </c>
      <c r="G22217" s="6" t="str">
        <f>TEXT(datatable[[#This Row],[дата]],"ММ")</f>
        <v>03</v>
      </c>
      <c r="H22217" s="8">
        <v>61.560000000000009</v>
      </c>
      <c r="I22217" s="8">
        <v>40.608000000000004</v>
      </c>
      <c r="J22217" s="8">
        <f>datatable[[#This Row],[продажи_]]-datatable[[#This Row],[себестоимость_]]</f>
        <v>20.952000000000005</v>
      </c>
      <c r="L22217"/>
    </row>
    <row r="22218" spans="2:12" x14ac:dyDescent="0.4">
      <c r="B22218" s="5" t="s">
        <v>68</v>
      </c>
      <c r="C22218" s="5" t="s">
        <v>56</v>
      </c>
      <c r="D22218" s="5" t="s">
        <v>27</v>
      </c>
      <c r="E22218" s="5" t="s">
        <v>62</v>
      </c>
      <c r="F22218" s="6">
        <v>44652</v>
      </c>
      <c r="G22218" s="6" t="str">
        <f>TEXT(datatable[[#This Row],[дата]],"ММ")</f>
        <v>04</v>
      </c>
      <c r="H22218" s="8">
        <v>68.827500000000001</v>
      </c>
      <c r="I22218" s="8">
        <v>31.912999999999997</v>
      </c>
      <c r="J22218" s="8">
        <f>datatable[[#This Row],[продажи_]]-datatable[[#This Row],[себестоимость_]]</f>
        <v>36.914500000000004</v>
      </c>
      <c r="L22218"/>
    </row>
    <row r="22219" spans="2:12" x14ac:dyDescent="0.4">
      <c r="B22219" s="5" t="s">
        <v>68</v>
      </c>
      <c r="C22219" s="5" t="s">
        <v>56</v>
      </c>
      <c r="D22219" s="5" t="s">
        <v>27</v>
      </c>
      <c r="E22219" s="5" t="s">
        <v>62</v>
      </c>
      <c r="F22219" s="6">
        <v>44682</v>
      </c>
      <c r="G22219" s="6" t="str">
        <f>TEXT(datatable[[#This Row],[дата]],"ММ")</f>
        <v>05</v>
      </c>
      <c r="H22219" s="8">
        <v>46.683000000000007</v>
      </c>
      <c r="I22219" s="8">
        <v>32.711999999999996</v>
      </c>
      <c r="J22219" s="8">
        <f>datatable[[#This Row],[продажи_]]-datatable[[#This Row],[себестоимость_]]</f>
        <v>13.971000000000011</v>
      </c>
      <c r="L22219"/>
    </row>
    <row r="22220" spans="2:12" x14ac:dyDescent="0.4">
      <c r="B22220" s="5" t="s">
        <v>68</v>
      </c>
      <c r="C22220" s="5" t="s">
        <v>56</v>
      </c>
      <c r="D22220" s="5" t="s">
        <v>27</v>
      </c>
      <c r="E22220" s="5" t="s">
        <v>62</v>
      </c>
      <c r="F22220" s="6">
        <v>44713</v>
      </c>
      <c r="G22220" s="6" t="str">
        <f>TEXT(datatable[[#This Row],[дата]],"ММ")</f>
        <v>06</v>
      </c>
      <c r="H22220" s="8">
        <v>58.353750000000005</v>
      </c>
      <c r="I22220" s="8">
        <v>25.050999999999998</v>
      </c>
      <c r="J22220" s="8">
        <f>datatable[[#This Row],[продажи_]]-datatable[[#This Row],[себестоимость_]]</f>
        <v>33.302750000000003</v>
      </c>
      <c r="L22220"/>
    </row>
    <row r="22221" spans="2:12" x14ac:dyDescent="0.4">
      <c r="B22221" s="5" t="s">
        <v>68</v>
      </c>
      <c r="C22221" s="5" t="s">
        <v>56</v>
      </c>
      <c r="D22221" s="5" t="s">
        <v>27</v>
      </c>
      <c r="E22221" s="5" t="s">
        <v>62</v>
      </c>
      <c r="F22221" s="6">
        <v>44743</v>
      </c>
      <c r="G22221" s="6" t="str">
        <f>TEXT(datatable[[#This Row],[дата]],"ММ")</f>
        <v>07</v>
      </c>
      <c r="H22221" s="8">
        <v>33.516000000000005</v>
      </c>
      <c r="I22221" s="8">
        <v>22.184000000000001</v>
      </c>
      <c r="J22221" s="8">
        <f>datatable[[#This Row],[продажи_]]-datatable[[#This Row],[себестоимость_]]</f>
        <v>11.332000000000004</v>
      </c>
      <c r="L22221"/>
    </row>
    <row r="22222" spans="2:12" x14ac:dyDescent="0.4">
      <c r="B22222" s="5" t="s">
        <v>68</v>
      </c>
      <c r="C22222" s="5" t="s">
        <v>56</v>
      </c>
      <c r="D22222" s="5" t="s">
        <v>27</v>
      </c>
      <c r="E22222" s="5" t="s">
        <v>62</v>
      </c>
      <c r="F22222" s="6">
        <v>44774</v>
      </c>
      <c r="G22222" s="6" t="str">
        <f>TEXT(datatable[[#This Row],[дата]],"ММ")</f>
        <v>08</v>
      </c>
      <c r="H22222" s="8">
        <v>35.397000000000006</v>
      </c>
      <c r="I22222" s="8">
        <v>19.246500000000001</v>
      </c>
      <c r="J22222" s="8">
        <f>datatable[[#This Row],[продажи_]]-datatable[[#This Row],[себестоимость_]]</f>
        <v>16.150500000000005</v>
      </c>
      <c r="L22222"/>
    </row>
    <row r="22223" spans="2:12" x14ac:dyDescent="0.4">
      <c r="B22223" s="5" t="s">
        <v>68</v>
      </c>
      <c r="C22223" s="5" t="s">
        <v>56</v>
      </c>
      <c r="D22223" s="5" t="s">
        <v>27</v>
      </c>
      <c r="E22223" s="5" t="s">
        <v>62</v>
      </c>
      <c r="F22223" s="6">
        <v>44805</v>
      </c>
      <c r="G22223" s="6" t="str">
        <f>TEXT(datatable[[#This Row],[дата]],"ММ")</f>
        <v>09</v>
      </c>
      <c r="H22223" s="8">
        <v>35.482500000000002</v>
      </c>
      <c r="I22223" s="8">
        <v>26.79</v>
      </c>
      <c r="J22223" s="8">
        <f>datatable[[#This Row],[продажи_]]-datatable[[#This Row],[себестоимость_]]</f>
        <v>8.6925000000000026</v>
      </c>
      <c r="L22223"/>
    </row>
    <row r="22224" spans="2:12" x14ac:dyDescent="0.4">
      <c r="B22224" s="5" t="s">
        <v>68</v>
      </c>
      <c r="C22224" s="5" t="s">
        <v>56</v>
      </c>
      <c r="D22224" s="5" t="s">
        <v>27</v>
      </c>
      <c r="E22224" s="5" t="s">
        <v>62</v>
      </c>
      <c r="F22224" s="6">
        <v>44835</v>
      </c>
      <c r="G22224" s="6" t="str">
        <f>TEXT(datatable[[#This Row],[дата]],"ММ")</f>
        <v>10</v>
      </c>
      <c r="H22224" s="8">
        <v>65.835000000000008</v>
      </c>
      <c r="I22224" s="8">
        <v>34.545000000000002</v>
      </c>
      <c r="J22224" s="8">
        <f>datatable[[#This Row],[продажи_]]-datatable[[#This Row],[себестоимость_]]</f>
        <v>31.290000000000006</v>
      </c>
      <c r="L22224"/>
    </row>
    <row r="22225" spans="2:12" x14ac:dyDescent="0.4">
      <c r="B22225" s="5" t="s">
        <v>68</v>
      </c>
      <c r="C22225" s="5" t="s">
        <v>56</v>
      </c>
      <c r="D22225" s="5" t="s">
        <v>27</v>
      </c>
      <c r="E22225" s="5" t="s">
        <v>62</v>
      </c>
      <c r="F22225" s="6">
        <v>44866</v>
      </c>
      <c r="G22225" s="6" t="str">
        <f>TEXT(datatable[[#This Row],[дата]],"ММ")</f>
        <v>11</v>
      </c>
      <c r="H22225" s="8">
        <v>48.350250000000003</v>
      </c>
      <c r="I22225" s="8">
        <v>29.939</v>
      </c>
      <c r="J22225" s="8">
        <f>datatable[[#This Row],[продажи_]]-datatable[[#This Row],[себестоимость_]]</f>
        <v>18.411250000000003</v>
      </c>
      <c r="L22225"/>
    </row>
    <row r="22226" spans="2:12" x14ac:dyDescent="0.4">
      <c r="B22226" s="5" t="s">
        <v>68</v>
      </c>
      <c r="C22226" s="5" t="s">
        <v>56</v>
      </c>
      <c r="D22226" s="5" t="s">
        <v>27</v>
      </c>
      <c r="E22226" s="5" t="s">
        <v>62</v>
      </c>
      <c r="F22226" s="6">
        <v>44896</v>
      </c>
      <c r="G22226" s="6" t="str">
        <f>TEXT(datatable[[#This Row],[дата]],"ММ")</f>
        <v>12</v>
      </c>
      <c r="H22226" s="8">
        <v>46.17</v>
      </c>
      <c r="I22226" s="8">
        <v>27.635999999999999</v>
      </c>
      <c r="J22226" s="8">
        <f>datatable[[#This Row],[продажи_]]-datatable[[#This Row],[себестоимость_]]</f>
        <v>18.534000000000002</v>
      </c>
      <c r="L22226"/>
    </row>
    <row r="22227" spans="2:12" x14ac:dyDescent="0.4">
      <c r="B22227" s="5" t="s">
        <v>68</v>
      </c>
      <c r="C22227" s="5" t="s">
        <v>56</v>
      </c>
      <c r="D22227" s="5" t="s">
        <v>27</v>
      </c>
      <c r="E22227" s="5" t="s">
        <v>7</v>
      </c>
      <c r="F22227" s="6">
        <v>44562</v>
      </c>
      <c r="G22227" s="6" t="str">
        <f>TEXT(datatable[[#This Row],[дата]],"ММ")</f>
        <v>01</v>
      </c>
      <c r="H22227" s="8">
        <v>42.277949999999997</v>
      </c>
      <c r="I22227" s="8">
        <v>25.037099999999999</v>
      </c>
      <c r="J22227" s="8">
        <f>datatable[[#This Row],[продажи_]]-datatable[[#This Row],[себестоимость_]]</f>
        <v>17.240849999999998</v>
      </c>
      <c r="L22227"/>
    </row>
    <row r="22228" spans="2:12" x14ac:dyDescent="0.4">
      <c r="B22228" s="5" t="s">
        <v>68</v>
      </c>
      <c r="C22228" s="5" t="s">
        <v>56</v>
      </c>
      <c r="D22228" s="5" t="s">
        <v>27</v>
      </c>
      <c r="E22228" s="5" t="s">
        <v>7</v>
      </c>
      <c r="F22228" s="6">
        <v>44593</v>
      </c>
      <c r="G22228" s="6" t="str">
        <f>TEXT(datatable[[#This Row],[дата]],"ММ")</f>
        <v>02</v>
      </c>
      <c r="H22228" s="8">
        <v>44.968000000000004</v>
      </c>
      <c r="I22228" s="8">
        <v>47.208000000000006</v>
      </c>
      <c r="J22228" s="8">
        <f>datatable[[#This Row],[продажи_]]-datatable[[#This Row],[себестоимость_]]</f>
        <v>-2.240000000000002</v>
      </c>
      <c r="L22228"/>
    </row>
    <row r="22229" spans="2:12" x14ac:dyDescent="0.4">
      <c r="B22229" s="5" t="s">
        <v>68</v>
      </c>
      <c r="C22229" s="5" t="s">
        <v>56</v>
      </c>
      <c r="D22229" s="5" t="s">
        <v>27</v>
      </c>
      <c r="E22229" s="5" t="s">
        <v>7</v>
      </c>
      <c r="F22229" s="6">
        <v>44621</v>
      </c>
      <c r="G22229" s="6" t="str">
        <f>TEXT(datatable[[#This Row],[дата]],"ММ")</f>
        <v>03</v>
      </c>
      <c r="H22229" s="8">
        <v>74.518399999999986</v>
      </c>
      <c r="I22229" s="8">
        <v>43.1616</v>
      </c>
      <c r="J22229" s="8">
        <f>datatable[[#This Row],[продажи_]]-datatable[[#This Row],[себестоимость_]]</f>
        <v>31.356799999999986</v>
      </c>
      <c r="L22229"/>
    </row>
    <row r="22230" spans="2:12" x14ac:dyDescent="0.4">
      <c r="B22230" s="5" t="s">
        <v>68</v>
      </c>
      <c r="C22230" s="5" t="s">
        <v>56</v>
      </c>
      <c r="D22230" s="5" t="s">
        <v>27</v>
      </c>
      <c r="E22230" s="5" t="s">
        <v>7</v>
      </c>
      <c r="F22230" s="6">
        <v>44652</v>
      </c>
      <c r="G22230" s="6" t="str">
        <f>TEXT(datatable[[#This Row],[дата]],"ММ")</f>
        <v>04</v>
      </c>
      <c r="H22230" s="8">
        <v>63.517299999999992</v>
      </c>
      <c r="I22230" s="8">
        <v>43.667400000000008</v>
      </c>
      <c r="J22230" s="8">
        <f>datatable[[#This Row],[продажи_]]-datatable[[#This Row],[себестоимость_]]</f>
        <v>19.849899999999984</v>
      </c>
      <c r="L22230"/>
    </row>
    <row r="22231" spans="2:12" x14ac:dyDescent="0.4">
      <c r="B22231" s="5" t="s">
        <v>68</v>
      </c>
      <c r="C22231" s="5" t="s">
        <v>56</v>
      </c>
      <c r="D22231" s="5" t="s">
        <v>27</v>
      </c>
      <c r="E22231" s="5" t="s">
        <v>7</v>
      </c>
      <c r="F22231" s="6">
        <v>44682</v>
      </c>
      <c r="G22231" s="6" t="str">
        <f>TEXT(datatable[[#This Row],[дата]],"ММ")</f>
        <v>05</v>
      </c>
      <c r="H22231" s="8">
        <v>54.925199999999997</v>
      </c>
      <c r="I22231" s="8">
        <v>28.661999999999999</v>
      </c>
      <c r="J22231" s="8">
        <f>datatable[[#This Row],[продажи_]]-datatable[[#This Row],[себестоимость_]]</f>
        <v>26.263199999999998</v>
      </c>
      <c r="L22231"/>
    </row>
    <row r="22232" spans="2:12" x14ac:dyDescent="0.4">
      <c r="B22232" s="5" t="s">
        <v>68</v>
      </c>
      <c r="C22232" s="5" t="s">
        <v>56</v>
      </c>
      <c r="D22232" s="5" t="s">
        <v>27</v>
      </c>
      <c r="E22232" s="5" t="s">
        <v>7</v>
      </c>
      <c r="F22232" s="6">
        <v>44713</v>
      </c>
      <c r="G22232" s="6" t="str">
        <f>TEXT(datatable[[#This Row],[дата]],"ММ")</f>
        <v>06</v>
      </c>
      <c r="H22232" s="8">
        <v>53.238900000000001</v>
      </c>
      <c r="I22232" s="8">
        <v>39.452400000000004</v>
      </c>
      <c r="J22232" s="8">
        <f>datatable[[#This Row],[продажи_]]-datatable[[#This Row],[себестоимость_]]</f>
        <v>13.786499999999997</v>
      </c>
      <c r="L22232"/>
    </row>
    <row r="22233" spans="2:12" x14ac:dyDescent="0.4">
      <c r="B22233" s="5" t="s">
        <v>68</v>
      </c>
      <c r="C22233" s="5" t="s">
        <v>56</v>
      </c>
      <c r="D22233" s="5" t="s">
        <v>27</v>
      </c>
      <c r="E22233" s="5" t="s">
        <v>7</v>
      </c>
      <c r="F22233" s="6">
        <v>44743</v>
      </c>
      <c r="G22233" s="6" t="str">
        <f>TEXT(datatable[[#This Row],[дата]],"ММ")</f>
        <v>07</v>
      </c>
      <c r="H22233" s="8">
        <v>33.725999999999999</v>
      </c>
      <c r="I22233" s="8">
        <v>19.332799999999999</v>
      </c>
      <c r="J22233" s="8">
        <f>datatable[[#This Row],[продажи_]]-datatable[[#This Row],[себестоимость_]]</f>
        <v>14.3932</v>
      </c>
      <c r="L22233"/>
    </row>
    <row r="22234" spans="2:12" x14ac:dyDescent="0.4">
      <c r="B22234" s="5" t="s">
        <v>68</v>
      </c>
      <c r="C22234" s="5" t="s">
        <v>56</v>
      </c>
      <c r="D22234" s="5" t="s">
        <v>27</v>
      </c>
      <c r="E22234" s="5" t="s">
        <v>7</v>
      </c>
      <c r="F22234" s="6">
        <v>44774</v>
      </c>
      <c r="G22234" s="6" t="str">
        <f>TEXT(datatable[[#This Row],[дата]],"ММ")</f>
        <v>08</v>
      </c>
      <c r="H22234" s="8">
        <v>41.555249999999994</v>
      </c>
      <c r="I22234" s="8">
        <v>25.29</v>
      </c>
      <c r="J22234" s="8">
        <f>datatable[[#This Row],[продажи_]]-datatable[[#This Row],[себестоимость_]]</f>
        <v>16.265249999999995</v>
      </c>
      <c r="L22234"/>
    </row>
    <row r="22235" spans="2:12" x14ac:dyDescent="0.4">
      <c r="B22235" s="5" t="s">
        <v>68</v>
      </c>
      <c r="C22235" s="5" t="s">
        <v>56</v>
      </c>
      <c r="D22235" s="5" t="s">
        <v>27</v>
      </c>
      <c r="E22235" s="5" t="s">
        <v>7</v>
      </c>
      <c r="F22235" s="6">
        <v>44805</v>
      </c>
      <c r="G22235" s="6" t="str">
        <f>TEXT(datatable[[#This Row],[дата]],"ММ")</f>
        <v>09</v>
      </c>
      <c r="H22235" s="8">
        <v>32.922999999999995</v>
      </c>
      <c r="I22235" s="8">
        <v>29.505000000000003</v>
      </c>
      <c r="J22235" s="8">
        <f>datatable[[#This Row],[продажи_]]-datatable[[#This Row],[себестоимость_]]</f>
        <v>3.4179999999999922</v>
      </c>
      <c r="L22235"/>
    </row>
    <row r="22236" spans="2:12" x14ac:dyDescent="0.4">
      <c r="B22236" s="5" t="s">
        <v>68</v>
      </c>
      <c r="C22236" s="5" t="s">
        <v>56</v>
      </c>
      <c r="D22236" s="5" t="s">
        <v>27</v>
      </c>
      <c r="E22236" s="5" t="s">
        <v>7</v>
      </c>
      <c r="F22236" s="6">
        <v>44835</v>
      </c>
      <c r="G22236" s="6" t="str">
        <f>TEXT(datatable[[#This Row],[дата]],"ММ")</f>
        <v>10</v>
      </c>
      <c r="H22236" s="8">
        <v>55.085799999999999</v>
      </c>
      <c r="I22236" s="8">
        <v>37.373000000000005</v>
      </c>
      <c r="J22236" s="8">
        <f>datatable[[#This Row],[продажи_]]-datatable[[#This Row],[себестоимость_]]</f>
        <v>17.712799999999994</v>
      </c>
      <c r="L22236"/>
    </row>
    <row r="22237" spans="2:12" x14ac:dyDescent="0.4">
      <c r="B22237" s="5" t="s">
        <v>68</v>
      </c>
      <c r="C22237" s="5" t="s">
        <v>56</v>
      </c>
      <c r="D22237" s="5" t="s">
        <v>27</v>
      </c>
      <c r="E22237" s="5" t="s">
        <v>7</v>
      </c>
      <c r="F22237" s="6">
        <v>44866</v>
      </c>
      <c r="G22237" s="6" t="str">
        <f>TEXT(datatable[[#This Row],[дата]],"ММ")</f>
        <v>11</v>
      </c>
      <c r="H22237" s="8">
        <v>45.931600000000003</v>
      </c>
      <c r="I22237" s="8">
        <v>32.1464</v>
      </c>
      <c r="J22237" s="8">
        <f>datatable[[#This Row],[продажи_]]-datatable[[#This Row],[себестоимость_]]</f>
        <v>13.785200000000003</v>
      </c>
      <c r="L22237"/>
    </row>
    <row r="22238" spans="2:12" x14ac:dyDescent="0.4">
      <c r="B22238" s="5" t="s">
        <v>68</v>
      </c>
      <c r="C22238" s="5" t="s">
        <v>56</v>
      </c>
      <c r="D22238" s="5" t="s">
        <v>27</v>
      </c>
      <c r="E22238" s="5" t="s">
        <v>7</v>
      </c>
      <c r="F22238" s="6">
        <v>44896</v>
      </c>
      <c r="G22238" s="6" t="str">
        <f>TEXT(datatable[[#This Row],[дата]],"ММ")</f>
        <v>12</v>
      </c>
      <c r="H22238" s="8">
        <v>43.362000000000002</v>
      </c>
      <c r="I22238" s="8">
        <v>26.975999999999999</v>
      </c>
      <c r="J22238" s="8">
        <f>datatable[[#This Row],[продажи_]]-datatable[[#This Row],[себестоимость_]]</f>
        <v>16.386000000000003</v>
      </c>
      <c r="L22238"/>
    </row>
    <row r="22239" spans="2:12" x14ac:dyDescent="0.4">
      <c r="B22239" s="5" t="s">
        <v>68</v>
      </c>
      <c r="C22239" s="5" t="s">
        <v>56</v>
      </c>
      <c r="D22239" s="5" t="s">
        <v>27</v>
      </c>
      <c r="E22239" s="5" t="s">
        <v>7</v>
      </c>
      <c r="F22239" s="6">
        <v>44562</v>
      </c>
      <c r="G22239" s="6" t="str">
        <f>TEXT(datatable[[#This Row],[дата]],"ММ")</f>
        <v>01</v>
      </c>
      <c r="H22239" s="8">
        <v>10.151999999999999</v>
      </c>
      <c r="I22239" s="8">
        <v>8.1432000000000002</v>
      </c>
      <c r="J22239" s="8">
        <f>datatable[[#This Row],[продажи_]]-datatable[[#This Row],[себестоимость_]]</f>
        <v>2.008799999999999</v>
      </c>
      <c r="L22239"/>
    </row>
    <row r="22240" spans="2:12" x14ac:dyDescent="0.4">
      <c r="B22240" s="5" t="s">
        <v>68</v>
      </c>
      <c r="C22240" s="5" t="s">
        <v>56</v>
      </c>
      <c r="D22240" s="5" t="s">
        <v>27</v>
      </c>
      <c r="E22240" s="5" t="s">
        <v>7</v>
      </c>
      <c r="F22240" s="6">
        <v>44593</v>
      </c>
      <c r="G22240" s="6" t="str">
        <f>TEXT(datatable[[#This Row],[дата]],"ММ")</f>
        <v>02</v>
      </c>
      <c r="H22240" s="8">
        <v>19.151999999999997</v>
      </c>
      <c r="I22240" s="8">
        <v>12.558</v>
      </c>
      <c r="J22240" s="8">
        <f>datatable[[#This Row],[продажи_]]-datatable[[#This Row],[себестоимость_]]</f>
        <v>6.5939999999999976</v>
      </c>
      <c r="L22240"/>
    </row>
    <row r="22241" spans="2:12" x14ac:dyDescent="0.4">
      <c r="B22241" s="5" t="s">
        <v>68</v>
      </c>
      <c r="C22241" s="5" t="s">
        <v>56</v>
      </c>
      <c r="D22241" s="5" t="s">
        <v>27</v>
      </c>
      <c r="E22241" s="5" t="s">
        <v>7</v>
      </c>
      <c r="F22241" s="6">
        <v>44621</v>
      </c>
      <c r="G22241" s="6" t="str">
        <f>TEXT(datatable[[#This Row],[дата]],"ММ")</f>
        <v>03</v>
      </c>
      <c r="H22241" s="8">
        <v>15.552</v>
      </c>
      <c r="I22241" s="8">
        <v>11.731199999999999</v>
      </c>
      <c r="J22241" s="8">
        <f>datatable[[#This Row],[продажи_]]-datatable[[#This Row],[себестоимость_]]</f>
        <v>3.8208000000000002</v>
      </c>
      <c r="L22241"/>
    </row>
    <row r="22242" spans="2:12" x14ac:dyDescent="0.4">
      <c r="B22242" s="5" t="s">
        <v>68</v>
      </c>
      <c r="C22242" s="5" t="s">
        <v>56</v>
      </c>
      <c r="D22242" s="5" t="s">
        <v>27</v>
      </c>
      <c r="E22242" s="5" t="s">
        <v>7</v>
      </c>
      <c r="F22242" s="6">
        <v>44652</v>
      </c>
      <c r="G22242" s="6" t="str">
        <f>TEXT(datatable[[#This Row],[дата]],"ММ")</f>
        <v>04</v>
      </c>
      <c r="H22242" s="8">
        <v>15.959999999999999</v>
      </c>
      <c r="I22242" s="8">
        <v>10.373999999999999</v>
      </c>
      <c r="J22242" s="8">
        <f>datatable[[#This Row],[продажи_]]-datatable[[#This Row],[себестоимость_]]</f>
        <v>5.5860000000000003</v>
      </c>
      <c r="L22242"/>
    </row>
    <row r="22243" spans="2:12" x14ac:dyDescent="0.4">
      <c r="B22243" s="5" t="s">
        <v>68</v>
      </c>
      <c r="C22243" s="5" t="s">
        <v>56</v>
      </c>
      <c r="D22243" s="5" t="s">
        <v>27</v>
      </c>
      <c r="E22243" s="5" t="s">
        <v>7</v>
      </c>
      <c r="F22243" s="6">
        <v>44682</v>
      </c>
      <c r="G22243" s="6" t="str">
        <f>TEXT(datatable[[#This Row],[дата]],"ММ")</f>
        <v>05</v>
      </c>
      <c r="H22243" s="8">
        <v>13.392000000000001</v>
      </c>
      <c r="I22243" s="8">
        <v>9.9215999999999998</v>
      </c>
      <c r="J22243" s="8">
        <f>datatable[[#This Row],[продажи_]]-datatable[[#This Row],[себестоимость_]]</f>
        <v>3.4704000000000015</v>
      </c>
      <c r="L22243"/>
    </row>
    <row r="22244" spans="2:12" x14ac:dyDescent="0.4">
      <c r="B22244" s="5" t="s">
        <v>68</v>
      </c>
      <c r="C22244" s="5" t="s">
        <v>56</v>
      </c>
      <c r="D22244" s="5" t="s">
        <v>27</v>
      </c>
      <c r="E22244" s="5" t="s">
        <v>7</v>
      </c>
      <c r="F22244" s="6">
        <v>44713</v>
      </c>
      <c r="G22244" s="6" t="str">
        <f>TEXT(datatable[[#This Row],[дата]],"ММ")</f>
        <v>06</v>
      </c>
      <c r="H22244" s="8">
        <v>15.132</v>
      </c>
      <c r="I22244" s="8">
        <v>11.5596</v>
      </c>
      <c r="J22244" s="8">
        <f>datatable[[#This Row],[продажи_]]-datatable[[#This Row],[себестоимость_]]</f>
        <v>3.5724</v>
      </c>
      <c r="L22244"/>
    </row>
    <row r="22245" spans="2:12" x14ac:dyDescent="0.4">
      <c r="B22245" s="5" t="s">
        <v>68</v>
      </c>
      <c r="C22245" s="5" t="s">
        <v>56</v>
      </c>
      <c r="D22245" s="5" t="s">
        <v>27</v>
      </c>
      <c r="E22245" s="5" t="s">
        <v>7</v>
      </c>
      <c r="F22245" s="6">
        <v>44743</v>
      </c>
      <c r="G22245" s="6" t="str">
        <f>TEXT(datatable[[#This Row],[дата]],"ММ")</f>
        <v>07</v>
      </c>
      <c r="H22245" s="8">
        <v>10.464</v>
      </c>
      <c r="I22245" s="8">
        <v>6.3024000000000004</v>
      </c>
      <c r="J22245" s="8">
        <f>datatable[[#This Row],[продажи_]]-datatable[[#This Row],[себестоимость_]]</f>
        <v>4.1616</v>
      </c>
      <c r="L22245"/>
    </row>
    <row r="22246" spans="2:12" x14ac:dyDescent="0.4">
      <c r="B22246" s="5" t="s">
        <v>68</v>
      </c>
      <c r="C22246" s="5" t="s">
        <v>56</v>
      </c>
      <c r="D22246" s="5" t="s">
        <v>27</v>
      </c>
      <c r="E22246" s="5" t="s">
        <v>7</v>
      </c>
      <c r="F22246" s="6">
        <v>44774</v>
      </c>
      <c r="G22246" s="6" t="str">
        <f>TEXT(datatable[[#This Row],[дата]],"ММ")</f>
        <v>08</v>
      </c>
      <c r="H22246" s="8">
        <v>10.044</v>
      </c>
      <c r="I22246" s="8">
        <v>7.7922000000000011</v>
      </c>
      <c r="J22246" s="8">
        <f>datatable[[#This Row],[продажи_]]-datatable[[#This Row],[себестоимость_]]</f>
        <v>2.2517999999999994</v>
      </c>
      <c r="L22246"/>
    </row>
    <row r="22247" spans="2:12" x14ac:dyDescent="0.4">
      <c r="B22247" s="5" t="s">
        <v>68</v>
      </c>
      <c r="C22247" s="5" t="s">
        <v>56</v>
      </c>
      <c r="D22247" s="5" t="s">
        <v>27</v>
      </c>
      <c r="E22247" s="5" t="s">
        <v>7</v>
      </c>
      <c r="F22247" s="6">
        <v>44805</v>
      </c>
      <c r="G22247" s="6" t="str">
        <f>TEXT(datatable[[#This Row],[дата]],"ММ")</f>
        <v>09</v>
      </c>
      <c r="H22247" s="8">
        <v>13.32</v>
      </c>
      <c r="I22247" s="8">
        <v>8.58</v>
      </c>
      <c r="J22247" s="8">
        <f>datatable[[#This Row],[продажи_]]-datatable[[#This Row],[себестоимость_]]</f>
        <v>4.74</v>
      </c>
      <c r="L22247"/>
    </row>
    <row r="22248" spans="2:12" x14ac:dyDescent="0.4">
      <c r="B22248" s="5" t="s">
        <v>68</v>
      </c>
      <c r="C22248" s="5" t="s">
        <v>56</v>
      </c>
      <c r="D22248" s="5" t="s">
        <v>27</v>
      </c>
      <c r="E22248" s="5" t="s">
        <v>7</v>
      </c>
      <c r="F22248" s="6">
        <v>44835</v>
      </c>
      <c r="G22248" s="6" t="str">
        <f>TEXT(datatable[[#This Row],[дата]],"ММ")</f>
        <v>10</v>
      </c>
      <c r="H22248" s="8">
        <v>19.823999999999998</v>
      </c>
      <c r="I22248" s="8">
        <v>11.3568</v>
      </c>
      <c r="J22248" s="8">
        <f>datatable[[#This Row],[продажи_]]-datatable[[#This Row],[себестоимость_]]</f>
        <v>8.4671999999999983</v>
      </c>
      <c r="L22248"/>
    </row>
    <row r="22249" spans="2:12" x14ac:dyDescent="0.4">
      <c r="B22249" s="5" t="s">
        <v>68</v>
      </c>
      <c r="C22249" s="5" t="s">
        <v>56</v>
      </c>
      <c r="D22249" s="5" t="s">
        <v>27</v>
      </c>
      <c r="E22249" s="5" t="s">
        <v>7</v>
      </c>
      <c r="F22249" s="6">
        <v>44866</v>
      </c>
      <c r="G22249" s="6" t="str">
        <f>TEXT(datatable[[#This Row],[дата]],"ММ")</f>
        <v>11</v>
      </c>
      <c r="H22249" s="8">
        <v>13.571999999999999</v>
      </c>
      <c r="I22249" s="8">
        <v>8.2134000000000018</v>
      </c>
      <c r="J22249" s="8">
        <f>datatable[[#This Row],[продажи_]]-datatable[[#This Row],[себестоимость_]]</f>
        <v>5.3585999999999974</v>
      </c>
      <c r="L22249"/>
    </row>
    <row r="22250" spans="2:12" x14ac:dyDescent="0.4">
      <c r="B22250" s="5" t="s">
        <v>68</v>
      </c>
      <c r="C22250" s="5" t="s">
        <v>56</v>
      </c>
      <c r="D22250" s="5" t="s">
        <v>27</v>
      </c>
      <c r="E22250" s="5" t="s">
        <v>7</v>
      </c>
      <c r="F22250" s="6">
        <v>44896</v>
      </c>
      <c r="G22250" s="6" t="str">
        <f>TEXT(datatable[[#This Row],[дата]],"ММ")</f>
        <v>12</v>
      </c>
      <c r="H22250" s="8">
        <v>11.520000000000001</v>
      </c>
      <c r="I22250" s="8">
        <v>9.36</v>
      </c>
      <c r="J22250" s="8">
        <f>datatable[[#This Row],[продажи_]]-datatable[[#This Row],[себестоимость_]]</f>
        <v>2.1600000000000019</v>
      </c>
      <c r="L22250"/>
    </row>
    <row r="22251" spans="2:12" x14ac:dyDescent="0.4">
      <c r="B22251" s="5" t="s">
        <v>68</v>
      </c>
      <c r="C22251" s="5" t="s">
        <v>56</v>
      </c>
      <c r="D22251" s="5" t="s">
        <v>27</v>
      </c>
      <c r="E22251" s="5" t="s">
        <v>7</v>
      </c>
      <c r="F22251" s="6">
        <v>44562</v>
      </c>
      <c r="G22251" s="6" t="str">
        <f>TEXT(datatable[[#This Row],[дата]],"ММ")</f>
        <v>01</v>
      </c>
      <c r="H22251" s="8">
        <v>2.6208</v>
      </c>
      <c r="I22251" s="8">
        <v>0.74970000000000003</v>
      </c>
      <c r="J22251" s="8">
        <f>datatable[[#This Row],[продажи_]]-datatable[[#This Row],[себестоимость_]]</f>
        <v>1.8711</v>
      </c>
      <c r="L22251"/>
    </row>
    <row r="22252" spans="2:12" x14ac:dyDescent="0.4">
      <c r="B22252" s="5" t="s">
        <v>68</v>
      </c>
      <c r="C22252" s="5" t="s">
        <v>56</v>
      </c>
      <c r="D22252" s="5" t="s">
        <v>27</v>
      </c>
      <c r="E22252" s="5" t="s">
        <v>7</v>
      </c>
      <c r="F22252" s="6">
        <v>44593</v>
      </c>
      <c r="G22252" s="6" t="str">
        <f>TEXT(datatable[[#This Row],[дата]],"ММ")</f>
        <v>02</v>
      </c>
      <c r="H22252" s="8">
        <v>3.1752000000000002</v>
      </c>
      <c r="I22252" s="8">
        <v>1.3089999999999999</v>
      </c>
      <c r="J22252" s="8">
        <f>datatable[[#This Row],[продажи_]]-datatable[[#This Row],[себестоимость_]]</f>
        <v>1.8662000000000003</v>
      </c>
      <c r="L22252"/>
    </row>
    <row r="22253" spans="2:12" x14ac:dyDescent="0.4">
      <c r="B22253" s="5" t="s">
        <v>68</v>
      </c>
      <c r="C22253" s="5" t="s">
        <v>56</v>
      </c>
      <c r="D22253" s="5" t="s">
        <v>27</v>
      </c>
      <c r="E22253" s="5" t="s">
        <v>7</v>
      </c>
      <c r="F22253" s="6">
        <v>44621</v>
      </c>
      <c r="G22253" s="6" t="str">
        <f>TEXT(datatable[[#This Row],[дата]],"ММ")</f>
        <v>03</v>
      </c>
      <c r="H22253" s="8">
        <v>4.9728000000000012</v>
      </c>
      <c r="I22253" s="8">
        <v>1.2512000000000001</v>
      </c>
      <c r="J22253" s="8">
        <f>datatable[[#This Row],[продажи_]]-datatable[[#This Row],[себестоимость_]]</f>
        <v>3.7216000000000014</v>
      </c>
      <c r="L22253"/>
    </row>
    <row r="22254" spans="2:12" x14ac:dyDescent="0.4">
      <c r="B22254" s="5" t="s">
        <v>68</v>
      </c>
      <c r="C22254" s="5" t="s">
        <v>56</v>
      </c>
      <c r="D22254" s="5" t="s">
        <v>27</v>
      </c>
      <c r="E22254" s="5" t="s">
        <v>7</v>
      </c>
      <c r="F22254" s="6">
        <v>44652</v>
      </c>
      <c r="G22254" s="6" t="str">
        <f>TEXT(datatable[[#This Row],[дата]],"ММ")</f>
        <v>04</v>
      </c>
      <c r="H22254" s="8">
        <v>3.9592000000000001</v>
      </c>
      <c r="I22254" s="8">
        <v>1.2019</v>
      </c>
      <c r="J22254" s="8">
        <f>datatable[[#This Row],[продажи_]]-datatable[[#This Row],[себестоимость_]]</f>
        <v>2.7572999999999999</v>
      </c>
      <c r="L22254"/>
    </row>
    <row r="22255" spans="2:12" x14ac:dyDescent="0.4">
      <c r="B22255" s="5" t="s">
        <v>68</v>
      </c>
      <c r="C22255" s="5" t="s">
        <v>56</v>
      </c>
      <c r="D22255" s="5" t="s">
        <v>27</v>
      </c>
      <c r="E22255" s="5" t="s">
        <v>7</v>
      </c>
      <c r="F22255" s="6">
        <v>44682</v>
      </c>
      <c r="G22255" s="6" t="str">
        <f>TEXT(datatable[[#This Row],[дата]],"ММ")</f>
        <v>05</v>
      </c>
      <c r="H22255" s="8">
        <v>3.4272</v>
      </c>
      <c r="I22255" s="8">
        <v>0.94860000000000011</v>
      </c>
      <c r="J22255" s="8">
        <f>datatable[[#This Row],[продажи_]]-datatable[[#This Row],[себестоимость_]]</f>
        <v>2.4786000000000001</v>
      </c>
      <c r="L22255"/>
    </row>
    <row r="22256" spans="2:12" x14ac:dyDescent="0.4">
      <c r="B22256" s="5" t="s">
        <v>68</v>
      </c>
      <c r="C22256" s="5" t="s">
        <v>56</v>
      </c>
      <c r="D22256" s="5" t="s">
        <v>27</v>
      </c>
      <c r="E22256" s="5" t="s">
        <v>7</v>
      </c>
      <c r="F22256" s="6">
        <v>44713</v>
      </c>
      <c r="G22256" s="6" t="str">
        <f>TEXT(datatable[[#This Row],[дата]],"ММ")</f>
        <v>06</v>
      </c>
      <c r="H22256" s="8">
        <v>3.6036000000000001</v>
      </c>
      <c r="I22256" s="8">
        <v>1.16025</v>
      </c>
      <c r="J22256" s="8">
        <f>datatable[[#This Row],[продажи_]]-datatable[[#This Row],[себестоимость_]]</f>
        <v>2.4433500000000001</v>
      </c>
      <c r="L22256"/>
    </row>
    <row r="22257" spans="2:12" x14ac:dyDescent="0.4">
      <c r="B22257" s="5" t="s">
        <v>68</v>
      </c>
      <c r="C22257" s="5" t="s">
        <v>56</v>
      </c>
      <c r="D22257" s="5" t="s">
        <v>27</v>
      </c>
      <c r="E22257" s="5" t="s">
        <v>7</v>
      </c>
      <c r="F22257" s="6">
        <v>44743</v>
      </c>
      <c r="G22257" s="6" t="str">
        <f>TEXT(datatable[[#This Row],[дата]],"ММ")</f>
        <v>07</v>
      </c>
      <c r="H22257" s="8">
        <v>2.1952000000000003</v>
      </c>
      <c r="I22257" s="8">
        <v>0.7752</v>
      </c>
      <c r="J22257" s="8">
        <f>datatable[[#This Row],[продажи_]]-datatable[[#This Row],[себестоимость_]]</f>
        <v>1.4200000000000004</v>
      </c>
      <c r="L22257"/>
    </row>
    <row r="22258" spans="2:12" x14ac:dyDescent="0.4">
      <c r="B22258" s="5" t="s">
        <v>68</v>
      </c>
      <c r="C22258" s="5" t="s">
        <v>56</v>
      </c>
      <c r="D22258" s="5" t="s">
        <v>27</v>
      </c>
      <c r="E22258" s="5" t="s">
        <v>7</v>
      </c>
      <c r="F22258" s="6">
        <v>44774</v>
      </c>
      <c r="G22258" s="6" t="str">
        <f>TEXT(datatable[[#This Row],[дата]],"ММ")</f>
        <v>08</v>
      </c>
      <c r="H22258" s="8">
        <v>2.5451999999999999</v>
      </c>
      <c r="I22258" s="8">
        <v>0.68085000000000007</v>
      </c>
      <c r="J22258" s="8">
        <f>datatable[[#This Row],[продажи_]]-datatable[[#This Row],[себестоимость_]]</f>
        <v>1.86435</v>
      </c>
      <c r="L22258"/>
    </row>
    <row r="22259" spans="2:12" x14ac:dyDescent="0.4">
      <c r="B22259" s="5" t="s">
        <v>68</v>
      </c>
      <c r="C22259" s="5" t="s">
        <v>56</v>
      </c>
      <c r="D22259" s="5" t="s">
        <v>27</v>
      </c>
      <c r="E22259" s="5" t="s">
        <v>7</v>
      </c>
      <c r="F22259" s="6">
        <v>44805</v>
      </c>
      <c r="G22259" s="6" t="str">
        <f>TEXT(datatable[[#This Row],[дата]],"ММ")</f>
        <v>09</v>
      </c>
      <c r="H22259" s="8">
        <v>2.9680000000000004</v>
      </c>
      <c r="I22259" s="8">
        <v>0.77349999999999997</v>
      </c>
      <c r="J22259" s="8">
        <f>datatable[[#This Row],[продажи_]]-datatable[[#This Row],[себестоимость_]]</f>
        <v>2.1945000000000006</v>
      </c>
      <c r="L22259"/>
    </row>
    <row r="22260" spans="2:12" x14ac:dyDescent="0.4">
      <c r="B22260" s="5" t="s">
        <v>68</v>
      </c>
      <c r="C22260" s="5" t="s">
        <v>56</v>
      </c>
      <c r="D22260" s="5" t="s">
        <v>27</v>
      </c>
      <c r="E22260" s="5" t="s">
        <v>7</v>
      </c>
      <c r="F22260" s="6">
        <v>44835</v>
      </c>
      <c r="G22260" s="6" t="str">
        <f>TEXT(datatable[[#This Row],[дата]],"ММ")</f>
        <v>10</v>
      </c>
      <c r="H22260" s="8">
        <v>3.3712</v>
      </c>
      <c r="I22260" s="8">
        <v>1.2971000000000001</v>
      </c>
      <c r="J22260" s="8">
        <f>datatable[[#This Row],[продажи_]]-datatable[[#This Row],[себестоимость_]]</f>
        <v>2.0740999999999996</v>
      </c>
      <c r="L22260"/>
    </row>
    <row r="22261" spans="2:12" x14ac:dyDescent="0.4">
      <c r="B22261" s="5" t="s">
        <v>68</v>
      </c>
      <c r="C22261" s="5" t="s">
        <v>56</v>
      </c>
      <c r="D22261" s="5" t="s">
        <v>27</v>
      </c>
      <c r="E22261" s="5" t="s">
        <v>7</v>
      </c>
      <c r="F22261" s="6">
        <v>44866</v>
      </c>
      <c r="G22261" s="6" t="str">
        <f>TEXT(datatable[[#This Row],[дата]],"ММ")</f>
        <v>11</v>
      </c>
      <c r="H22261" s="8">
        <v>3.0575999999999999</v>
      </c>
      <c r="I22261" s="8">
        <v>0.89505000000000001</v>
      </c>
      <c r="J22261" s="8">
        <f>datatable[[#This Row],[продажи_]]-datatable[[#This Row],[себестоимость_]]</f>
        <v>2.16255</v>
      </c>
      <c r="L22261"/>
    </row>
    <row r="22262" spans="2:12" x14ac:dyDescent="0.4">
      <c r="B22262" s="5" t="s">
        <v>68</v>
      </c>
      <c r="C22262" s="5" t="s">
        <v>56</v>
      </c>
      <c r="D22262" s="5" t="s">
        <v>27</v>
      </c>
      <c r="E22262" s="5" t="s">
        <v>7</v>
      </c>
      <c r="F22262" s="6">
        <v>44896</v>
      </c>
      <c r="G22262" s="6" t="str">
        <f>TEXT(datatable[[#This Row],[дата]],"ММ")</f>
        <v>12</v>
      </c>
      <c r="H22262" s="8">
        <v>2.8223999999999996</v>
      </c>
      <c r="I22262" s="8">
        <v>0.94860000000000011</v>
      </c>
      <c r="J22262" s="8">
        <f>datatable[[#This Row],[продажи_]]-datatable[[#This Row],[себестоимость_]]</f>
        <v>1.8737999999999995</v>
      </c>
      <c r="L22262"/>
    </row>
    <row r="22263" spans="2:12" x14ac:dyDescent="0.4">
      <c r="B22263" s="5" t="s">
        <v>68</v>
      </c>
      <c r="C22263" s="5" t="s">
        <v>56</v>
      </c>
      <c r="D22263" s="5" t="s">
        <v>27</v>
      </c>
      <c r="E22263" s="5" t="s">
        <v>7</v>
      </c>
      <c r="F22263" s="6">
        <v>44562</v>
      </c>
      <c r="G22263" s="6" t="str">
        <f>TEXT(datatable[[#This Row],[дата]],"ММ")</f>
        <v>01</v>
      </c>
      <c r="H22263" s="8">
        <v>1.7901000000000002</v>
      </c>
      <c r="I22263" s="8">
        <v>0.54810000000000003</v>
      </c>
      <c r="J22263" s="8">
        <f>datatable[[#This Row],[продажи_]]-datatable[[#This Row],[себестоимость_]]</f>
        <v>1.2420000000000002</v>
      </c>
      <c r="L22263"/>
    </row>
    <row r="22264" spans="2:12" x14ac:dyDescent="0.4">
      <c r="B22264" s="5" t="s">
        <v>68</v>
      </c>
      <c r="C22264" s="5" t="s">
        <v>56</v>
      </c>
      <c r="D22264" s="5" t="s">
        <v>27</v>
      </c>
      <c r="E22264" s="5" t="s">
        <v>7</v>
      </c>
      <c r="F22264" s="6">
        <v>44593</v>
      </c>
      <c r="G22264" s="6" t="str">
        <f>TEXT(datatable[[#This Row],[дата]],"ММ")</f>
        <v>02</v>
      </c>
      <c r="H22264" s="8">
        <v>2.3477999999999999</v>
      </c>
      <c r="I22264" s="8">
        <v>1.1465999999999998</v>
      </c>
      <c r="J22264" s="8">
        <f>datatable[[#This Row],[продажи_]]-datatable[[#This Row],[себестоимость_]]</f>
        <v>1.2012</v>
      </c>
      <c r="L22264"/>
    </row>
    <row r="22265" spans="2:12" x14ac:dyDescent="0.4">
      <c r="B22265" s="5" t="s">
        <v>68</v>
      </c>
      <c r="C22265" s="5" t="s">
        <v>56</v>
      </c>
      <c r="D22265" s="5" t="s">
        <v>27</v>
      </c>
      <c r="E22265" s="5" t="s">
        <v>7</v>
      </c>
      <c r="F22265" s="6">
        <v>44621</v>
      </c>
      <c r="G22265" s="6" t="str">
        <f>TEXT(datatable[[#This Row],[дата]],"ММ")</f>
        <v>03</v>
      </c>
      <c r="H22265" s="8">
        <v>2.7143999999999999</v>
      </c>
      <c r="I22265" s="8">
        <v>0.95200000000000007</v>
      </c>
      <c r="J22265" s="8">
        <f>datatable[[#This Row],[продажи_]]-datatable[[#This Row],[себестоимость_]]</f>
        <v>1.7624</v>
      </c>
      <c r="L22265"/>
    </row>
    <row r="22266" spans="2:12" x14ac:dyDescent="0.4">
      <c r="B22266" s="5" t="s">
        <v>68</v>
      </c>
      <c r="C22266" s="5" t="s">
        <v>56</v>
      </c>
      <c r="D22266" s="5" t="s">
        <v>27</v>
      </c>
      <c r="E22266" s="5" t="s">
        <v>7</v>
      </c>
      <c r="F22266" s="6">
        <v>44652</v>
      </c>
      <c r="G22266" s="6" t="str">
        <f>TEXT(datatable[[#This Row],[дата]],"ММ")</f>
        <v>04</v>
      </c>
      <c r="H22266" s="8">
        <v>2.9757000000000002</v>
      </c>
      <c r="I22266" s="8">
        <v>0.79380000000000006</v>
      </c>
      <c r="J22266" s="8">
        <f>datatable[[#This Row],[продажи_]]-datatable[[#This Row],[себестоимость_]]</f>
        <v>2.1819000000000002</v>
      </c>
      <c r="L22266"/>
    </row>
    <row r="22267" spans="2:12" x14ac:dyDescent="0.4">
      <c r="B22267" s="5" t="s">
        <v>68</v>
      </c>
      <c r="C22267" s="5" t="s">
        <v>56</v>
      </c>
      <c r="D22267" s="5" t="s">
        <v>27</v>
      </c>
      <c r="E22267" s="5" t="s">
        <v>7</v>
      </c>
      <c r="F22267" s="6">
        <v>44682</v>
      </c>
      <c r="G22267" s="6" t="str">
        <f>TEXT(datatable[[#This Row],[дата]],"ММ")</f>
        <v>05</v>
      </c>
      <c r="H22267" s="8">
        <v>2.6909999999999998</v>
      </c>
      <c r="I22267" s="8">
        <v>0.92400000000000004</v>
      </c>
      <c r="J22267" s="8">
        <f>datatable[[#This Row],[продажи_]]-datatable[[#This Row],[себестоимость_]]</f>
        <v>1.7669999999999999</v>
      </c>
      <c r="L22267"/>
    </row>
    <row r="22268" spans="2:12" x14ac:dyDescent="0.4">
      <c r="B22268" s="5" t="s">
        <v>68</v>
      </c>
      <c r="C22268" s="5" t="s">
        <v>56</v>
      </c>
      <c r="D22268" s="5" t="s">
        <v>27</v>
      </c>
      <c r="E22268" s="5" t="s">
        <v>7</v>
      </c>
      <c r="F22268" s="6">
        <v>44713</v>
      </c>
      <c r="G22268" s="6" t="str">
        <f>TEXT(datatable[[#This Row],[дата]],"ММ")</f>
        <v>06</v>
      </c>
      <c r="H22268" s="8">
        <v>3.0420000000000003</v>
      </c>
      <c r="I22268" s="8">
        <v>1.0647</v>
      </c>
      <c r="J22268" s="8">
        <f>datatable[[#This Row],[продажи_]]-datatable[[#This Row],[себестоимость_]]</f>
        <v>1.9773000000000003</v>
      </c>
      <c r="L22268"/>
    </row>
    <row r="22269" spans="2:12" x14ac:dyDescent="0.4">
      <c r="B22269" s="5" t="s">
        <v>68</v>
      </c>
      <c r="C22269" s="5" t="s">
        <v>56</v>
      </c>
      <c r="D22269" s="5" t="s">
        <v>27</v>
      </c>
      <c r="E22269" s="5" t="s">
        <v>7</v>
      </c>
      <c r="F22269" s="6">
        <v>44743</v>
      </c>
      <c r="G22269" s="6" t="str">
        <f>TEXT(datatable[[#This Row],[дата]],"ММ")</f>
        <v>07</v>
      </c>
      <c r="H22269" s="8">
        <v>1.2636000000000001</v>
      </c>
      <c r="I22269" s="8">
        <v>0.50400000000000011</v>
      </c>
      <c r="J22269" s="8">
        <f>datatable[[#This Row],[продажи_]]-datatable[[#This Row],[себестоимость_]]</f>
        <v>0.75959999999999994</v>
      </c>
      <c r="L22269"/>
    </row>
    <row r="22270" spans="2:12" x14ac:dyDescent="0.4">
      <c r="B22270" s="5" t="s">
        <v>68</v>
      </c>
      <c r="C22270" s="5" t="s">
        <v>56</v>
      </c>
      <c r="D22270" s="5" t="s">
        <v>27</v>
      </c>
      <c r="E22270" s="5" t="s">
        <v>7</v>
      </c>
      <c r="F22270" s="6">
        <v>44774</v>
      </c>
      <c r="G22270" s="6" t="str">
        <f>TEXT(datatable[[#This Row],[дата]],"ММ")</f>
        <v>08</v>
      </c>
      <c r="H22270" s="8">
        <v>1.8076500000000002</v>
      </c>
      <c r="I22270" s="8">
        <v>0.74339999999999995</v>
      </c>
      <c r="J22270" s="8">
        <f>datatable[[#This Row],[продажи_]]-datatable[[#This Row],[себестоимость_]]</f>
        <v>1.0642500000000004</v>
      </c>
      <c r="L22270"/>
    </row>
    <row r="22271" spans="2:12" x14ac:dyDescent="0.4">
      <c r="B22271" s="5" t="s">
        <v>68</v>
      </c>
      <c r="C22271" s="5" t="s">
        <v>56</v>
      </c>
      <c r="D22271" s="5" t="s">
        <v>27</v>
      </c>
      <c r="E22271" s="5" t="s">
        <v>7</v>
      </c>
      <c r="F22271" s="6">
        <v>44805</v>
      </c>
      <c r="G22271" s="6" t="str">
        <f>TEXT(datatable[[#This Row],[дата]],"ММ")</f>
        <v>09</v>
      </c>
      <c r="H22271" s="8">
        <v>1.677</v>
      </c>
      <c r="I22271" s="8">
        <v>0.69300000000000006</v>
      </c>
      <c r="J22271" s="8">
        <f>datatable[[#This Row],[продажи_]]-datatable[[#This Row],[себестоимость_]]</f>
        <v>0.98399999999999999</v>
      </c>
      <c r="L22271"/>
    </row>
    <row r="22272" spans="2:12" x14ac:dyDescent="0.4">
      <c r="B22272" s="5" t="s">
        <v>68</v>
      </c>
      <c r="C22272" s="5" t="s">
        <v>56</v>
      </c>
      <c r="D22272" s="5" t="s">
        <v>27</v>
      </c>
      <c r="E22272" s="5" t="s">
        <v>7</v>
      </c>
      <c r="F22272" s="6">
        <v>44835</v>
      </c>
      <c r="G22272" s="6" t="str">
        <f>TEXT(datatable[[#This Row],[дата]],"ММ")</f>
        <v>10</v>
      </c>
      <c r="H22272" s="8">
        <v>2.2385999999999999</v>
      </c>
      <c r="I22272" s="8">
        <v>0.96039999999999992</v>
      </c>
      <c r="J22272" s="8">
        <f>datatable[[#This Row],[продажи_]]-datatable[[#This Row],[себестоимость_]]</f>
        <v>1.2782</v>
      </c>
      <c r="L22272"/>
    </row>
    <row r="22273" spans="2:12" x14ac:dyDescent="0.4">
      <c r="B22273" s="5" t="s">
        <v>68</v>
      </c>
      <c r="C22273" s="5" t="s">
        <v>56</v>
      </c>
      <c r="D22273" s="5" t="s">
        <v>27</v>
      </c>
      <c r="E22273" s="5" t="s">
        <v>7</v>
      </c>
      <c r="F22273" s="6">
        <v>44866</v>
      </c>
      <c r="G22273" s="6" t="str">
        <f>TEXT(datatable[[#This Row],[дата]],"ММ")</f>
        <v>11</v>
      </c>
      <c r="H22273" s="8">
        <v>3.0166499999999998</v>
      </c>
      <c r="I22273" s="8">
        <v>1.0010000000000001</v>
      </c>
      <c r="J22273" s="8">
        <f>datatable[[#This Row],[продажи_]]-datatable[[#This Row],[себестоимость_]]</f>
        <v>2.0156499999999999</v>
      </c>
      <c r="L22273"/>
    </row>
    <row r="22274" spans="2:12" x14ac:dyDescent="0.4">
      <c r="B22274" s="5" t="s">
        <v>68</v>
      </c>
      <c r="C22274" s="5" t="s">
        <v>56</v>
      </c>
      <c r="D22274" s="5" t="s">
        <v>27</v>
      </c>
      <c r="E22274" s="5" t="s">
        <v>7</v>
      </c>
      <c r="F22274" s="6">
        <v>44896</v>
      </c>
      <c r="G22274" s="6" t="str">
        <f>TEXT(datatable[[#This Row],[дата]],"ММ")</f>
        <v>12</v>
      </c>
      <c r="H22274" s="8">
        <v>2.7377999999999996</v>
      </c>
      <c r="I22274" s="8">
        <v>0.96599999999999986</v>
      </c>
      <c r="J22274" s="8">
        <f>datatable[[#This Row],[продажи_]]-datatable[[#This Row],[себестоимость_]]</f>
        <v>1.7717999999999998</v>
      </c>
      <c r="L22274"/>
    </row>
    <row r="22275" spans="2:12" x14ac:dyDescent="0.4">
      <c r="B22275" s="5" t="s">
        <v>68</v>
      </c>
      <c r="C22275" s="5" t="s">
        <v>56</v>
      </c>
      <c r="D22275" s="5" t="s">
        <v>27</v>
      </c>
      <c r="E22275" s="5" t="s">
        <v>7</v>
      </c>
      <c r="F22275" s="6">
        <v>44562</v>
      </c>
      <c r="G22275" s="6" t="str">
        <f>TEXT(datatable[[#This Row],[дата]],"ММ")</f>
        <v>01</v>
      </c>
      <c r="H22275" s="8">
        <v>0.18179999999999999</v>
      </c>
      <c r="I22275" s="8">
        <v>9.9000000000000005E-2</v>
      </c>
      <c r="J22275" s="8">
        <f>datatable[[#This Row],[продажи_]]-datatable[[#This Row],[себестоимость_]]</f>
        <v>8.2799999999999985E-2</v>
      </c>
      <c r="L22275"/>
    </row>
    <row r="22276" spans="2:12" x14ac:dyDescent="0.4">
      <c r="B22276" s="5" t="s">
        <v>68</v>
      </c>
      <c r="C22276" s="5" t="s">
        <v>56</v>
      </c>
      <c r="D22276" s="5" t="s">
        <v>27</v>
      </c>
      <c r="E22276" s="5" t="s">
        <v>7</v>
      </c>
      <c r="F22276" s="6">
        <v>44593</v>
      </c>
      <c r="G22276" s="6" t="str">
        <f>TEXT(datatable[[#This Row],[дата]],"ММ")</f>
        <v>02</v>
      </c>
      <c r="H22276" s="8">
        <v>0.24360000000000001</v>
      </c>
      <c r="I22276" s="8">
        <v>0.11200000000000002</v>
      </c>
      <c r="J22276" s="8">
        <f>datatable[[#This Row],[продажи_]]-datatable[[#This Row],[себестоимость_]]</f>
        <v>0.13159999999999999</v>
      </c>
      <c r="L22276"/>
    </row>
    <row r="22277" spans="2:12" x14ac:dyDescent="0.4">
      <c r="B22277" s="5" t="s">
        <v>68</v>
      </c>
      <c r="C22277" s="5" t="s">
        <v>56</v>
      </c>
      <c r="D22277" s="5" t="s">
        <v>27</v>
      </c>
      <c r="E22277" s="5" t="s">
        <v>7</v>
      </c>
      <c r="F22277" s="6">
        <v>44621</v>
      </c>
      <c r="G22277" s="6" t="str">
        <f>TEXT(datatable[[#This Row],[дата]],"ММ")</f>
        <v>03</v>
      </c>
      <c r="H22277" s="8">
        <v>0.29120000000000001</v>
      </c>
      <c r="I22277" s="8">
        <v>0.1888</v>
      </c>
      <c r="J22277" s="8">
        <f>datatable[[#This Row],[продажи_]]-datatable[[#This Row],[себестоимость_]]</f>
        <v>0.10240000000000002</v>
      </c>
      <c r="L22277"/>
    </row>
    <row r="22278" spans="2:12" x14ac:dyDescent="0.4">
      <c r="B22278" s="5" t="s">
        <v>68</v>
      </c>
      <c r="C22278" s="5" t="s">
        <v>56</v>
      </c>
      <c r="D22278" s="5" t="s">
        <v>27</v>
      </c>
      <c r="E22278" s="5" t="s">
        <v>7</v>
      </c>
      <c r="F22278" s="6">
        <v>44652</v>
      </c>
      <c r="G22278" s="6" t="str">
        <f>TEXT(datatable[[#This Row],[дата]],"ММ")</f>
        <v>04</v>
      </c>
      <c r="H22278" s="8">
        <v>0.24360000000000001</v>
      </c>
      <c r="I22278" s="8">
        <v>0.11340000000000001</v>
      </c>
      <c r="J22278" s="8">
        <f>datatable[[#This Row],[продажи_]]-datatable[[#This Row],[себестоимость_]]</f>
        <v>0.13019999999999998</v>
      </c>
      <c r="L22278"/>
    </row>
    <row r="22279" spans="2:12" x14ac:dyDescent="0.4">
      <c r="B22279" s="5" t="s">
        <v>68</v>
      </c>
      <c r="C22279" s="5" t="s">
        <v>56</v>
      </c>
      <c r="D22279" s="5" t="s">
        <v>27</v>
      </c>
      <c r="E22279" s="5" t="s">
        <v>7</v>
      </c>
      <c r="F22279" s="6">
        <v>44682</v>
      </c>
      <c r="G22279" s="6" t="str">
        <f>TEXT(datatable[[#This Row],[дата]],"ММ")</f>
        <v>05</v>
      </c>
      <c r="H22279" s="8">
        <v>0.27599999999999997</v>
      </c>
      <c r="I22279" s="8">
        <v>0.12720000000000001</v>
      </c>
      <c r="J22279" s="8">
        <f>datatable[[#This Row],[продажи_]]-datatable[[#This Row],[себестоимость_]]</f>
        <v>0.14879999999999996</v>
      </c>
      <c r="L22279"/>
    </row>
    <row r="22280" spans="2:12" x14ac:dyDescent="0.4">
      <c r="B22280" s="5" t="s">
        <v>68</v>
      </c>
      <c r="C22280" s="5" t="s">
        <v>56</v>
      </c>
      <c r="D22280" s="5" t="s">
        <v>27</v>
      </c>
      <c r="E22280" s="5" t="s">
        <v>7</v>
      </c>
      <c r="F22280" s="6">
        <v>44713</v>
      </c>
      <c r="G22280" s="6" t="str">
        <f>TEXT(datatable[[#This Row],[дата]],"ММ")</f>
        <v>06</v>
      </c>
      <c r="H22280" s="8">
        <v>0.221</v>
      </c>
      <c r="I22280" s="8">
        <v>0.10920000000000001</v>
      </c>
      <c r="J22280" s="8">
        <f>datatable[[#This Row],[продажи_]]-datatable[[#This Row],[себестоимость_]]</f>
        <v>0.1118</v>
      </c>
      <c r="L22280"/>
    </row>
    <row r="22281" spans="2:12" x14ac:dyDescent="0.4">
      <c r="B22281" s="5" t="s">
        <v>68</v>
      </c>
      <c r="C22281" s="5" t="s">
        <v>56</v>
      </c>
      <c r="D22281" s="5" t="s">
        <v>27</v>
      </c>
      <c r="E22281" s="5" t="s">
        <v>7</v>
      </c>
      <c r="F22281" s="6">
        <v>44743</v>
      </c>
      <c r="G22281" s="6" t="str">
        <f>TEXT(datatable[[#This Row],[дата]],"ММ")</f>
        <v>07</v>
      </c>
      <c r="H22281" s="8">
        <v>0.128</v>
      </c>
      <c r="I22281" s="8">
        <v>7.0400000000000004E-2</v>
      </c>
      <c r="J22281" s="8">
        <f>datatable[[#This Row],[продажи_]]-datatable[[#This Row],[себестоимость_]]</f>
        <v>5.7599999999999998E-2</v>
      </c>
      <c r="L22281"/>
    </row>
    <row r="22282" spans="2:12" x14ac:dyDescent="0.4">
      <c r="B22282" s="5" t="s">
        <v>68</v>
      </c>
      <c r="C22282" s="5" t="s">
        <v>56</v>
      </c>
      <c r="D22282" s="5" t="s">
        <v>27</v>
      </c>
      <c r="E22282" s="5" t="s">
        <v>7</v>
      </c>
      <c r="F22282" s="6">
        <v>44774</v>
      </c>
      <c r="G22282" s="6" t="str">
        <f>TEXT(datatable[[#This Row],[дата]],"ММ")</f>
        <v>08</v>
      </c>
      <c r="H22282" s="8">
        <v>0.1638</v>
      </c>
      <c r="I22282" s="8">
        <v>8.2799999999999999E-2</v>
      </c>
      <c r="J22282" s="8">
        <f>datatable[[#This Row],[продажи_]]-datatable[[#This Row],[себестоимость_]]</f>
        <v>8.1000000000000003E-2</v>
      </c>
      <c r="L22282"/>
    </row>
    <row r="22283" spans="2:12" x14ac:dyDescent="0.4">
      <c r="B22283" s="5" t="s">
        <v>68</v>
      </c>
      <c r="C22283" s="5" t="s">
        <v>56</v>
      </c>
      <c r="D22283" s="5" t="s">
        <v>27</v>
      </c>
      <c r="E22283" s="5" t="s">
        <v>7</v>
      </c>
      <c r="F22283" s="6">
        <v>44805</v>
      </c>
      <c r="G22283" s="6" t="str">
        <f>TEXT(datatable[[#This Row],[дата]],"ММ")</f>
        <v>09</v>
      </c>
      <c r="H22283" s="8">
        <v>0.17200000000000001</v>
      </c>
      <c r="I22283" s="8">
        <v>8.4000000000000005E-2</v>
      </c>
      <c r="J22283" s="8">
        <f>datatable[[#This Row],[продажи_]]-datatable[[#This Row],[себестоимость_]]</f>
        <v>8.8000000000000009E-2</v>
      </c>
      <c r="L22283"/>
    </row>
    <row r="22284" spans="2:12" x14ac:dyDescent="0.4">
      <c r="B22284" s="5" t="s">
        <v>68</v>
      </c>
      <c r="C22284" s="5" t="s">
        <v>56</v>
      </c>
      <c r="D22284" s="5" t="s">
        <v>27</v>
      </c>
      <c r="E22284" s="5" t="s">
        <v>7</v>
      </c>
      <c r="F22284" s="6">
        <v>44835</v>
      </c>
      <c r="G22284" s="6" t="str">
        <f>TEXT(datatable[[#This Row],[дата]],"ММ")</f>
        <v>10</v>
      </c>
      <c r="H22284" s="8">
        <v>0.25480000000000003</v>
      </c>
      <c r="I22284" s="8">
        <v>0.14560000000000001</v>
      </c>
      <c r="J22284" s="8">
        <f>datatable[[#This Row],[продажи_]]-datatable[[#This Row],[себестоимость_]]</f>
        <v>0.10920000000000002</v>
      </c>
      <c r="L22284"/>
    </row>
    <row r="22285" spans="2:12" x14ac:dyDescent="0.4">
      <c r="B22285" s="5" t="s">
        <v>68</v>
      </c>
      <c r="C22285" s="5" t="s">
        <v>56</v>
      </c>
      <c r="D22285" s="5" t="s">
        <v>27</v>
      </c>
      <c r="E22285" s="5" t="s">
        <v>7</v>
      </c>
      <c r="F22285" s="6">
        <v>44866</v>
      </c>
      <c r="G22285" s="6" t="str">
        <f>TEXT(datatable[[#This Row],[дата]],"ММ")</f>
        <v>11</v>
      </c>
      <c r="H22285" s="8">
        <v>0.21060000000000001</v>
      </c>
      <c r="I22285" s="8">
        <v>0.11700000000000001</v>
      </c>
      <c r="J22285" s="8">
        <f>datatable[[#This Row],[продажи_]]-datatable[[#This Row],[себестоимость_]]</f>
        <v>9.3600000000000003E-2</v>
      </c>
      <c r="L22285"/>
    </row>
    <row r="22286" spans="2:12" x14ac:dyDescent="0.4">
      <c r="B22286" s="5" t="s">
        <v>68</v>
      </c>
      <c r="C22286" s="5" t="s">
        <v>56</v>
      </c>
      <c r="D22286" s="5" t="s">
        <v>27</v>
      </c>
      <c r="E22286" s="5" t="s">
        <v>7</v>
      </c>
      <c r="F22286" s="6">
        <v>44896</v>
      </c>
      <c r="G22286" s="6" t="str">
        <f>TEXT(datatable[[#This Row],[дата]],"ММ")</f>
        <v>12</v>
      </c>
      <c r="H22286" s="8">
        <v>0.27599999999999997</v>
      </c>
      <c r="I22286" s="8">
        <v>0.14159999999999998</v>
      </c>
      <c r="J22286" s="8">
        <f>datatable[[#This Row],[продажи_]]-datatable[[#This Row],[себестоимость_]]</f>
        <v>0.13439999999999999</v>
      </c>
      <c r="L22286"/>
    </row>
    <row r="22287" spans="2:12" x14ac:dyDescent="0.4">
      <c r="B22287" s="5" t="s">
        <v>68</v>
      </c>
      <c r="C22287" s="5" t="s">
        <v>56</v>
      </c>
      <c r="D22287" s="5" t="s">
        <v>27</v>
      </c>
      <c r="E22287" s="5" t="s">
        <v>7</v>
      </c>
      <c r="F22287" s="6">
        <v>44562</v>
      </c>
      <c r="G22287" s="6" t="str">
        <f>TEXT(datatable[[#This Row],[дата]],"ММ")</f>
        <v>01</v>
      </c>
      <c r="H22287" s="8">
        <v>3.8083499999999999</v>
      </c>
      <c r="I22287" s="8">
        <v>2.12175</v>
      </c>
      <c r="J22287" s="8">
        <f>datatable[[#This Row],[продажи_]]-datatable[[#This Row],[себестоимость_]]</f>
        <v>1.6865999999999999</v>
      </c>
      <c r="L22287"/>
    </row>
    <row r="22288" spans="2:12" x14ac:dyDescent="0.4">
      <c r="B22288" s="5" t="s">
        <v>68</v>
      </c>
      <c r="C22288" s="5" t="s">
        <v>56</v>
      </c>
      <c r="D22288" s="5" t="s">
        <v>27</v>
      </c>
      <c r="E22288" s="5" t="s">
        <v>7</v>
      </c>
      <c r="F22288" s="6">
        <v>44593</v>
      </c>
      <c r="G22288" s="6" t="str">
        <f>TEXT(datatable[[#This Row],[дата]],"ММ")</f>
        <v>02</v>
      </c>
      <c r="H22288" s="8">
        <v>7.2617999999999991</v>
      </c>
      <c r="I22288" s="8">
        <v>2.5543</v>
      </c>
      <c r="J22288" s="8">
        <f>datatable[[#This Row],[продажи_]]-datatable[[#This Row],[себестоимость_]]</f>
        <v>4.7074999999999996</v>
      </c>
      <c r="L22288"/>
    </row>
    <row r="22289" spans="2:12" x14ac:dyDescent="0.4">
      <c r="B22289" s="5" t="s">
        <v>68</v>
      </c>
      <c r="C22289" s="5" t="s">
        <v>56</v>
      </c>
      <c r="D22289" s="5" t="s">
        <v>27</v>
      </c>
      <c r="E22289" s="5" t="s">
        <v>7</v>
      </c>
      <c r="F22289" s="6">
        <v>44621</v>
      </c>
      <c r="G22289" s="6" t="str">
        <f>TEXT(datatable[[#This Row],[дата]],"ММ")</f>
        <v>03</v>
      </c>
      <c r="H22289" s="8">
        <v>7.3528000000000002</v>
      </c>
      <c r="I22289" s="8">
        <v>2.9192000000000005</v>
      </c>
      <c r="J22289" s="8">
        <f>datatable[[#This Row],[продажи_]]-datatable[[#This Row],[себестоимость_]]</f>
        <v>4.4336000000000002</v>
      </c>
      <c r="L22289"/>
    </row>
    <row r="22290" spans="2:12" x14ac:dyDescent="0.4">
      <c r="B22290" s="5" t="s">
        <v>68</v>
      </c>
      <c r="C22290" s="5" t="s">
        <v>56</v>
      </c>
      <c r="D22290" s="5" t="s">
        <v>27</v>
      </c>
      <c r="E22290" s="5" t="s">
        <v>7</v>
      </c>
      <c r="F22290" s="6">
        <v>44652</v>
      </c>
      <c r="G22290" s="6" t="str">
        <f>TEXT(datatable[[#This Row],[дата]],"ММ")</f>
        <v>04</v>
      </c>
      <c r="H22290" s="8">
        <v>6.4973999999999998</v>
      </c>
      <c r="I22290" s="8">
        <v>2.3820999999999999</v>
      </c>
      <c r="J22290" s="8">
        <f>datatable[[#This Row],[продажи_]]-datatable[[#This Row],[себестоимость_]]</f>
        <v>4.1152999999999995</v>
      </c>
      <c r="L22290"/>
    </row>
    <row r="22291" spans="2:12" x14ac:dyDescent="0.4">
      <c r="B22291" s="5" t="s">
        <v>68</v>
      </c>
      <c r="C22291" s="5" t="s">
        <v>56</v>
      </c>
      <c r="D22291" s="5" t="s">
        <v>27</v>
      </c>
      <c r="E22291" s="5" t="s">
        <v>7</v>
      </c>
      <c r="F22291" s="6">
        <v>44682</v>
      </c>
      <c r="G22291" s="6" t="str">
        <f>TEXT(datatable[[#This Row],[дата]],"ММ")</f>
        <v>05</v>
      </c>
      <c r="H22291" s="8">
        <v>5.9514000000000005</v>
      </c>
      <c r="I22291" s="8">
        <v>2.0663999999999998</v>
      </c>
      <c r="J22291" s="8">
        <f>datatable[[#This Row],[продажи_]]-datatable[[#This Row],[себестоимость_]]</f>
        <v>3.8850000000000007</v>
      </c>
      <c r="L22291"/>
    </row>
    <row r="22292" spans="2:12" x14ac:dyDescent="0.4">
      <c r="B22292" s="5" t="s">
        <v>68</v>
      </c>
      <c r="C22292" s="5" t="s">
        <v>56</v>
      </c>
      <c r="D22292" s="5" t="s">
        <v>27</v>
      </c>
      <c r="E22292" s="5" t="s">
        <v>7</v>
      </c>
      <c r="F22292" s="6">
        <v>44713</v>
      </c>
      <c r="G22292" s="6" t="str">
        <f>TEXT(datatable[[#This Row],[дата]],"ММ")</f>
        <v>06</v>
      </c>
      <c r="H22292" s="8">
        <v>6.8022499999999999</v>
      </c>
      <c r="I22292" s="8">
        <v>3.0380999999999996</v>
      </c>
      <c r="J22292" s="8">
        <f>datatable[[#This Row],[продажи_]]-datatable[[#This Row],[себестоимость_]]</f>
        <v>3.7641500000000003</v>
      </c>
      <c r="L22292"/>
    </row>
    <row r="22293" spans="2:12" x14ac:dyDescent="0.4">
      <c r="B22293" s="5" t="s">
        <v>68</v>
      </c>
      <c r="C22293" s="5" t="s">
        <v>56</v>
      </c>
      <c r="D22293" s="5" t="s">
        <v>27</v>
      </c>
      <c r="E22293" s="5" t="s">
        <v>7</v>
      </c>
      <c r="F22293" s="6">
        <v>44743</v>
      </c>
      <c r="G22293" s="6" t="str">
        <f>TEXT(datatable[[#This Row],[дата]],"ММ")</f>
        <v>07</v>
      </c>
      <c r="H22293" s="8">
        <v>3.1668000000000003</v>
      </c>
      <c r="I22293" s="8">
        <v>1.968</v>
      </c>
      <c r="J22293" s="8">
        <f>datatable[[#This Row],[продажи_]]-datatable[[#This Row],[себестоимость_]]</f>
        <v>1.1988000000000003</v>
      </c>
      <c r="L22293"/>
    </row>
    <row r="22294" spans="2:12" x14ac:dyDescent="0.4">
      <c r="B22294" s="5" t="s">
        <v>68</v>
      </c>
      <c r="C22294" s="5" t="s">
        <v>56</v>
      </c>
      <c r="D22294" s="5" t="s">
        <v>27</v>
      </c>
      <c r="E22294" s="5" t="s">
        <v>7</v>
      </c>
      <c r="F22294" s="6">
        <v>44774</v>
      </c>
      <c r="G22294" s="6" t="str">
        <f>TEXT(datatable[[#This Row],[дата]],"ММ")</f>
        <v>08</v>
      </c>
      <c r="H22294" s="8">
        <v>4.4226000000000001</v>
      </c>
      <c r="I22294" s="8">
        <v>2.0479500000000002</v>
      </c>
      <c r="J22294" s="8">
        <f>datatable[[#This Row],[продажи_]]-datatable[[#This Row],[себестоимость_]]</f>
        <v>2.3746499999999999</v>
      </c>
      <c r="L22294"/>
    </row>
    <row r="22295" spans="2:12" x14ac:dyDescent="0.4">
      <c r="B22295" s="5" t="s">
        <v>68</v>
      </c>
      <c r="C22295" s="5" t="s">
        <v>56</v>
      </c>
      <c r="D22295" s="5" t="s">
        <v>27</v>
      </c>
      <c r="E22295" s="5" t="s">
        <v>7</v>
      </c>
      <c r="F22295" s="6">
        <v>44805</v>
      </c>
      <c r="G22295" s="6" t="str">
        <f>TEXT(datatable[[#This Row],[дата]],"ММ")</f>
        <v>09</v>
      </c>
      <c r="H22295" s="8">
        <v>4.55</v>
      </c>
      <c r="I22295" s="8">
        <v>2.3574999999999995</v>
      </c>
      <c r="J22295" s="8">
        <f>datatable[[#This Row],[продажи_]]-datatable[[#This Row],[себестоимость_]]</f>
        <v>2.1925000000000003</v>
      </c>
      <c r="L22295"/>
    </row>
    <row r="22296" spans="2:12" x14ac:dyDescent="0.4">
      <c r="B22296" s="5" t="s">
        <v>68</v>
      </c>
      <c r="C22296" s="5" t="s">
        <v>56</v>
      </c>
      <c r="D22296" s="5" t="s">
        <v>27</v>
      </c>
      <c r="E22296" s="5" t="s">
        <v>7</v>
      </c>
      <c r="F22296" s="6">
        <v>44835</v>
      </c>
      <c r="G22296" s="6" t="str">
        <f>TEXT(datatable[[#This Row],[дата]],"ММ")</f>
        <v>10</v>
      </c>
      <c r="H22296" s="8">
        <v>5.8604000000000003</v>
      </c>
      <c r="I22296" s="8">
        <v>2.3820999999999999</v>
      </c>
      <c r="J22296" s="8">
        <f>datatable[[#This Row],[продажи_]]-datatable[[#This Row],[себестоимость_]]</f>
        <v>3.4783000000000004</v>
      </c>
      <c r="L22296"/>
    </row>
    <row r="22297" spans="2:12" x14ac:dyDescent="0.4">
      <c r="B22297" s="5" t="s">
        <v>68</v>
      </c>
      <c r="C22297" s="5" t="s">
        <v>56</v>
      </c>
      <c r="D22297" s="5" t="s">
        <v>27</v>
      </c>
      <c r="E22297" s="5" t="s">
        <v>7</v>
      </c>
      <c r="F22297" s="6">
        <v>44866</v>
      </c>
      <c r="G22297" s="6" t="str">
        <f>TEXT(datatable[[#This Row],[дата]],"ММ")</f>
        <v>11</v>
      </c>
      <c r="H22297" s="8">
        <v>4.7320000000000002</v>
      </c>
      <c r="I22297" s="8">
        <v>2.5051000000000001</v>
      </c>
      <c r="J22297" s="8">
        <f>datatable[[#This Row],[продажи_]]-datatable[[#This Row],[себестоимость_]]</f>
        <v>2.2269000000000001</v>
      </c>
      <c r="L22297"/>
    </row>
    <row r="22298" spans="2:12" x14ac:dyDescent="0.4">
      <c r="B22298" s="5" t="s">
        <v>68</v>
      </c>
      <c r="C22298" s="5" t="s">
        <v>56</v>
      </c>
      <c r="D22298" s="5" t="s">
        <v>27</v>
      </c>
      <c r="E22298" s="5" t="s">
        <v>7</v>
      </c>
      <c r="F22298" s="6">
        <v>44896</v>
      </c>
      <c r="G22298" s="6" t="str">
        <f>TEXT(datatable[[#This Row],[дата]],"ММ")</f>
        <v>12</v>
      </c>
      <c r="H22298" s="8">
        <v>5.0777999999999999</v>
      </c>
      <c r="I22298" s="8">
        <v>2.952</v>
      </c>
      <c r="J22298" s="8">
        <f>datatable[[#This Row],[продажи_]]-datatable[[#This Row],[себестоимость_]]</f>
        <v>2.1257999999999999</v>
      </c>
      <c r="L22298"/>
    </row>
    <row r="22299" spans="2:12" x14ac:dyDescent="0.4">
      <c r="B22299" s="5" t="s">
        <v>68</v>
      </c>
      <c r="C22299" s="5" t="s">
        <v>56</v>
      </c>
      <c r="D22299" s="5" t="s">
        <v>27</v>
      </c>
      <c r="E22299" s="5" t="s">
        <v>7</v>
      </c>
      <c r="F22299" s="6">
        <v>44562</v>
      </c>
      <c r="G22299" s="6" t="str">
        <f>TEXT(datatable[[#This Row],[дата]],"ММ")</f>
        <v>01</v>
      </c>
      <c r="H22299" s="8">
        <v>2.6433000000000004</v>
      </c>
      <c r="I22299" s="8">
        <v>1.0989</v>
      </c>
      <c r="J22299" s="8">
        <f>datatable[[#This Row],[продажи_]]-datatable[[#This Row],[себестоимость_]]</f>
        <v>1.5444000000000004</v>
      </c>
      <c r="L22299"/>
    </row>
    <row r="22300" spans="2:12" x14ac:dyDescent="0.4">
      <c r="B22300" s="5" t="s">
        <v>68</v>
      </c>
      <c r="C22300" s="5" t="s">
        <v>56</v>
      </c>
      <c r="D22300" s="5" t="s">
        <v>27</v>
      </c>
      <c r="E22300" s="5" t="s">
        <v>7</v>
      </c>
      <c r="F22300" s="6">
        <v>44593</v>
      </c>
      <c r="G22300" s="6" t="str">
        <f>TEXT(datatable[[#This Row],[дата]],"ММ")</f>
        <v>02</v>
      </c>
      <c r="H22300" s="8">
        <v>3.6960000000000002</v>
      </c>
      <c r="I22300" s="8">
        <v>1.3860000000000001</v>
      </c>
      <c r="J22300" s="8">
        <f>datatable[[#This Row],[продажи_]]-datatable[[#This Row],[себестоимость_]]</f>
        <v>2.31</v>
      </c>
      <c r="L22300"/>
    </row>
    <row r="22301" spans="2:12" x14ac:dyDescent="0.4">
      <c r="B22301" s="5" t="s">
        <v>68</v>
      </c>
      <c r="C22301" s="5" t="s">
        <v>56</v>
      </c>
      <c r="D22301" s="5" t="s">
        <v>27</v>
      </c>
      <c r="E22301" s="5" t="s">
        <v>7</v>
      </c>
      <c r="F22301" s="6">
        <v>44621</v>
      </c>
      <c r="G22301" s="6" t="str">
        <f>TEXT(datatable[[#This Row],[дата]],"ММ")</f>
        <v>03</v>
      </c>
      <c r="H22301" s="8">
        <v>5.9664000000000001</v>
      </c>
      <c r="I22301" s="8">
        <v>1.9887999999999999</v>
      </c>
      <c r="J22301" s="8">
        <f>datatable[[#This Row],[продажи_]]-datatable[[#This Row],[себестоимость_]]</f>
        <v>3.9776000000000002</v>
      </c>
      <c r="L22301"/>
    </row>
    <row r="22302" spans="2:12" x14ac:dyDescent="0.4">
      <c r="B22302" s="5" t="s">
        <v>68</v>
      </c>
      <c r="C22302" s="5" t="s">
        <v>56</v>
      </c>
      <c r="D22302" s="5" t="s">
        <v>27</v>
      </c>
      <c r="E22302" s="5" t="s">
        <v>7</v>
      </c>
      <c r="F22302" s="6">
        <v>44652</v>
      </c>
      <c r="G22302" s="6" t="str">
        <f>TEXT(datatable[[#This Row],[дата]],"ММ")</f>
        <v>04</v>
      </c>
      <c r="H22302" s="8">
        <v>3.6960000000000002</v>
      </c>
      <c r="I22302" s="8">
        <v>1.6786000000000001</v>
      </c>
      <c r="J22302" s="8">
        <f>datatable[[#This Row],[продажи_]]-datatable[[#This Row],[себестоимость_]]</f>
        <v>2.0174000000000003</v>
      </c>
      <c r="L22302"/>
    </row>
    <row r="22303" spans="2:12" x14ac:dyDescent="0.4">
      <c r="B22303" s="5" t="s">
        <v>68</v>
      </c>
      <c r="C22303" s="5" t="s">
        <v>56</v>
      </c>
      <c r="D22303" s="5" t="s">
        <v>27</v>
      </c>
      <c r="E22303" s="5" t="s">
        <v>7</v>
      </c>
      <c r="F22303" s="6">
        <v>44682</v>
      </c>
      <c r="G22303" s="6" t="str">
        <f>TEXT(datatable[[#This Row],[дата]],"ММ")</f>
        <v>05</v>
      </c>
      <c r="H22303" s="8">
        <v>3.3660000000000001</v>
      </c>
      <c r="I22303" s="8">
        <v>1.3596000000000001</v>
      </c>
      <c r="J22303" s="8">
        <f>datatable[[#This Row],[продажи_]]-datatable[[#This Row],[себестоимость_]]</f>
        <v>2.0064000000000002</v>
      </c>
      <c r="L22303"/>
    </row>
    <row r="22304" spans="2:12" x14ac:dyDescent="0.4">
      <c r="B22304" s="5" t="s">
        <v>68</v>
      </c>
      <c r="C22304" s="5" t="s">
        <v>56</v>
      </c>
      <c r="D22304" s="5" t="s">
        <v>27</v>
      </c>
      <c r="E22304" s="5" t="s">
        <v>7</v>
      </c>
      <c r="F22304" s="6">
        <v>44713</v>
      </c>
      <c r="G22304" s="6" t="str">
        <f>TEXT(datatable[[#This Row],[дата]],"ММ")</f>
        <v>06</v>
      </c>
      <c r="H22304" s="8">
        <v>5.1051000000000002</v>
      </c>
      <c r="I22304" s="8">
        <v>1.3012999999999999</v>
      </c>
      <c r="J22304" s="8">
        <f>datatable[[#This Row],[продажи_]]-datatable[[#This Row],[себестоимость_]]</f>
        <v>3.8038000000000003</v>
      </c>
      <c r="L22304"/>
    </row>
    <row r="22305" spans="2:12" x14ac:dyDescent="0.4">
      <c r="B22305" s="5" t="s">
        <v>68</v>
      </c>
      <c r="C22305" s="5" t="s">
        <v>56</v>
      </c>
      <c r="D22305" s="5" t="s">
        <v>27</v>
      </c>
      <c r="E22305" s="5" t="s">
        <v>7</v>
      </c>
      <c r="F22305" s="6">
        <v>44743</v>
      </c>
      <c r="G22305" s="6" t="str">
        <f>TEXT(datatable[[#This Row],[дата]],"ММ")</f>
        <v>07</v>
      </c>
      <c r="H22305" s="8">
        <v>2.8776000000000002</v>
      </c>
      <c r="I22305" s="8">
        <v>0.7128000000000001</v>
      </c>
      <c r="J22305" s="8">
        <f>datatable[[#This Row],[продажи_]]-datatable[[#This Row],[себестоимость_]]</f>
        <v>2.1648000000000001</v>
      </c>
      <c r="L22305"/>
    </row>
    <row r="22306" spans="2:12" x14ac:dyDescent="0.4">
      <c r="B22306" s="5" t="s">
        <v>68</v>
      </c>
      <c r="C22306" s="5" t="s">
        <v>56</v>
      </c>
      <c r="D22306" s="5" t="s">
        <v>27</v>
      </c>
      <c r="E22306" s="5" t="s">
        <v>7</v>
      </c>
      <c r="F22306" s="6">
        <v>44774</v>
      </c>
      <c r="G22306" s="6" t="str">
        <f>TEXT(datatable[[#This Row],[дата]],"ММ")</f>
        <v>08</v>
      </c>
      <c r="H22306" s="8">
        <v>2.8512</v>
      </c>
      <c r="I22306" s="8">
        <v>0.88109999999999999</v>
      </c>
      <c r="J22306" s="8">
        <f>datatable[[#This Row],[продажи_]]-datatable[[#This Row],[себестоимость_]]</f>
        <v>1.9701</v>
      </c>
      <c r="L22306"/>
    </row>
    <row r="22307" spans="2:12" x14ac:dyDescent="0.4">
      <c r="B22307" s="5" t="s">
        <v>68</v>
      </c>
      <c r="C22307" s="5" t="s">
        <v>56</v>
      </c>
      <c r="D22307" s="5" t="s">
        <v>27</v>
      </c>
      <c r="E22307" s="5" t="s">
        <v>7</v>
      </c>
      <c r="F22307" s="6">
        <v>44805</v>
      </c>
      <c r="G22307" s="6" t="str">
        <f>TEXT(datatable[[#This Row],[дата]],"ММ")</f>
        <v>09</v>
      </c>
      <c r="H22307" s="8">
        <v>3.6960000000000006</v>
      </c>
      <c r="I22307" s="8">
        <v>1.0010000000000001</v>
      </c>
      <c r="J22307" s="8">
        <f>datatable[[#This Row],[продажи_]]-datatable[[#This Row],[себестоимость_]]</f>
        <v>2.6950000000000003</v>
      </c>
      <c r="L22307"/>
    </row>
    <row r="22308" spans="2:12" x14ac:dyDescent="0.4">
      <c r="B22308" s="5" t="s">
        <v>68</v>
      </c>
      <c r="C22308" s="5" t="s">
        <v>56</v>
      </c>
      <c r="D22308" s="5" t="s">
        <v>27</v>
      </c>
      <c r="E22308" s="5" t="s">
        <v>7</v>
      </c>
      <c r="F22308" s="6">
        <v>44835</v>
      </c>
      <c r="G22308" s="6" t="str">
        <f>TEXT(datatable[[#This Row],[дата]],"ММ")</f>
        <v>10</v>
      </c>
      <c r="H22308" s="8">
        <v>5.1744000000000003</v>
      </c>
      <c r="I22308" s="8">
        <v>1.4322000000000001</v>
      </c>
      <c r="J22308" s="8">
        <f>datatable[[#This Row],[продажи_]]-datatable[[#This Row],[себестоимость_]]</f>
        <v>3.7422000000000004</v>
      </c>
      <c r="L22308"/>
    </row>
    <row r="22309" spans="2:12" x14ac:dyDescent="0.4">
      <c r="B22309" s="5" t="s">
        <v>68</v>
      </c>
      <c r="C22309" s="5" t="s">
        <v>56</v>
      </c>
      <c r="D22309" s="5" t="s">
        <v>27</v>
      </c>
      <c r="E22309" s="5" t="s">
        <v>7</v>
      </c>
      <c r="F22309" s="6">
        <v>44866</v>
      </c>
      <c r="G22309" s="6" t="str">
        <f>TEXT(datatable[[#This Row],[дата]],"ММ")</f>
        <v>11</v>
      </c>
      <c r="H22309" s="8">
        <v>4.5474000000000006</v>
      </c>
      <c r="I22309" s="8">
        <v>1.4585999999999999</v>
      </c>
      <c r="J22309" s="8">
        <f>datatable[[#This Row],[продажи_]]-datatable[[#This Row],[себестоимость_]]</f>
        <v>3.0888000000000009</v>
      </c>
      <c r="L22309"/>
    </row>
    <row r="22310" spans="2:12" x14ac:dyDescent="0.4">
      <c r="B22310" s="5" t="s">
        <v>68</v>
      </c>
      <c r="C22310" s="5" t="s">
        <v>56</v>
      </c>
      <c r="D22310" s="5" t="s">
        <v>27</v>
      </c>
      <c r="E22310" s="5" t="s">
        <v>7</v>
      </c>
      <c r="F22310" s="6">
        <v>44896</v>
      </c>
      <c r="G22310" s="6" t="str">
        <f>TEXT(datatable[[#This Row],[дата]],"ММ")</f>
        <v>12</v>
      </c>
      <c r="H22310" s="8">
        <v>4.7519999999999998</v>
      </c>
      <c r="I22310" s="8">
        <v>1.4916</v>
      </c>
      <c r="J22310" s="8">
        <f>datatable[[#This Row],[продажи_]]-datatable[[#This Row],[себестоимость_]]</f>
        <v>3.2603999999999997</v>
      </c>
      <c r="L22310"/>
    </row>
    <row r="22311" spans="2:12" x14ac:dyDescent="0.4">
      <c r="B22311" s="5" t="s">
        <v>68</v>
      </c>
      <c r="C22311" s="5" t="s">
        <v>56</v>
      </c>
      <c r="D22311" s="5" t="s">
        <v>27</v>
      </c>
      <c r="E22311" s="5" t="s">
        <v>7</v>
      </c>
      <c r="F22311" s="6">
        <v>44562</v>
      </c>
      <c r="G22311" s="6" t="str">
        <f>TEXT(datatable[[#This Row],[дата]],"ММ")</f>
        <v>01</v>
      </c>
      <c r="H22311" s="8">
        <v>1.1025</v>
      </c>
      <c r="I22311" s="8">
        <v>0.495</v>
      </c>
      <c r="J22311" s="8">
        <f>datatable[[#This Row],[продажи_]]-datatable[[#This Row],[себестоимость_]]</f>
        <v>0.60750000000000004</v>
      </c>
      <c r="L22311"/>
    </row>
    <row r="22312" spans="2:12" x14ac:dyDescent="0.4">
      <c r="B22312" s="5" t="s">
        <v>68</v>
      </c>
      <c r="C22312" s="5" t="s">
        <v>56</v>
      </c>
      <c r="D22312" s="5" t="s">
        <v>27</v>
      </c>
      <c r="E22312" s="5" t="s">
        <v>7</v>
      </c>
      <c r="F22312" s="6">
        <v>44593</v>
      </c>
      <c r="G22312" s="6" t="str">
        <f>TEXT(datatable[[#This Row],[дата]],"ММ")</f>
        <v>02</v>
      </c>
      <c r="H22312" s="8">
        <v>1.855</v>
      </c>
      <c r="I22312" s="8">
        <v>0.67759999999999998</v>
      </c>
      <c r="J22312" s="8">
        <f>datatable[[#This Row],[продажи_]]-datatable[[#This Row],[себестоимость_]]</f>
        <v>1.1774</v>
      </c>
      <c r="L22312"/>
    </row>
    <row r="22313" spans="2:12" x14ac:dyDescent="0.4">
      <c r="B22313" s="5" t="s">
        <v>68</v>
      </c>
      <c r="C22313" s="5" t="s">
        <v>56</v>
      </c>
      <c r="D22313" s="5" t="s">
        <v>27</v>
      </c>
      <c r="E22313" s="5" t="s">
        <v>7</v>
      </c>
      <c r="F22313" s="6">
        <v>44621</v>
      </c>
      <c r="G22313" s="6" t="str">
        <f>TEXT(datatable[[#This Row],[дата]],"ММ")</f>
        <v>03</v>
      </c>
      <c r="H22313" s="8">
        <v>2</v>
      </c>
      <c r="I22313" s="8">
        <v>1.0295999999999998</v>
      </c>
      <c r="J22313" s="8">
        <f>datatable[[#This Row],[продажи_]]-datatable[[#This Row],[себестоимость_]]</f>
        <v>0.97040000000000015</v>
      </c>
      <c r="L22313"/>
    </row>
    <row r="22314" spans="2:12" x14ac:dyDescent="0.4">
      <c r="B22314" s="5" t="s">
        <v>68</v>
      </c>
      <c r="C22314" s="5" t="s">
        <v>56</v>
      </c>
      <c r="D22314" s="5" t="s">
        <v>27</v>
      </c>
      <c r="E22314" s="5" t="s">
        <v>7</v>
      </c>
      <c r="F22314" s="6">
        <v>44652</v>
      </c>
      <c r="G22314" s="6" t="str">
        <f>TEXT(datatable[[#This Row],[дата]],"ММ")</f>
        <v>04</v>
      </c>
      <c r="H22314" s="8">
        <v>1.9425000000000001</v>
      </c>
      <c r="I22314" s="8">
        <v>0.67759999999999998</v>
      </c>
      <c r="J22314" s="8">
        <f>datatable[[#This Row],[продажи_]]-datatable[[#This Row],[себестоимость_]]</f>
        <v>1.2649000000000001</v>
      </c>
      <c r="L22314"/>
    </row>
    <row r="22315" spans="2:12" x14ac:dyDescent="0.4">
      <c r="B22315" s="5" t="s">
        <v>68</v>
      </c>
      <c r="C22315" s="5" t="s">
        <v>56</v>
      </c>
      <c r="D22315" s="5" t="s">
        <v>27</v>
      </c>
      <c r="E22315" s="5" t="s">
        <v>7</v>
      </c>
      <c r="F22315" s="6">
        <v>44682</v>
      </c>
      <c r="G22315" s="6" t="str">
        <f>TEXT(datatable[[#This Row],[дата]],"ММ")</f>
        <v>05</v>
      </c>
      <c r="H22315" s="8">
        <v>1.605</v>
      </c>
      <c r="I22315" s="8">
        <v>0.76559999999999995</v>
      </c>
      <c r="J22315" s="8">
        <f>datatable[[#This Row],[продажи_]]-datatable[[#This Row],[себестоимость_]]</f>
        <v>0.83940000000000003</v>
      </c>
      <c r="L22315"/>
    </row>
    <row r="22316" spans="2:12" x14ac:dyDescent="0.4">
      <c r="B22316" s="5" t="s">
        <v>68</v>
      </c>
      <c r="C22316" s="5" t="s">
        <v>56</v>
      </c>
      <c r="D22316" s="5" t="s">
        <v>27</v>
      </c>
      <c r="E22316" s="5" t="s">
        <v>7</v>
      </c>
      <c r="F22316" s="6">
        <v>44713</v>
      </c>
      <c r="G22316" s="6" t="str">
        <f>TEXT(datatable[[#This Row],[дата]],"ММ")</f>
        <v>06</v>
      </c>
      <c r="H22316" s="8">
        <v>1.5925</v>
      </c>
      <c r="I22316" s="8">
        <v>0.72929999999999995</v>
      </c>
      <c r="J22316" s="8">
        <f>datatable[[#This Row],[продажи_]]-datatable[[#This Row],[себестоимость_]]</f>
        <v>0.86320000000000008</v>
      </c>
      <c r="L22316"/>
    </row>
    <row r="22317" spans="2:12" x14ac:dyDescent="0.4">
      <c r="B22317" s="5" t="s">
        <v>68</v>
      </c>
      <c r="C22317" s="5" t="s">
        <v>56</v>
      </c>
      <c r="D22317" s="5" t="s">
        <v>27</v>
      </c>
      <c r="E22317" s="5" t="s">
        <v>7</v>
      </c>
      <c r="F22317" s="6">
        <v>44743</v>
      </c>
      <c r="G22317" s="6" t="str">
        <f>TEXT(datatable[[#This Row],[дата]],"ММ")</f>
        <v>07</v>
      </c>
      <c r="H22317" s="8">
        <v>0.98</v>
      </c>
      <c r="I22317" s="8">
        <v>0.41359999999999997</v>
      </c>
      <c r="J22317" s="8">
        <f>datatable[[#This Row],[продажи_]]-datatable[[#This Row],[себестоимость_]]</f>
        <v>0.56640000000000001</v>
      </c>
      <c r="L22317"/>
    </row>
    <row r="22318" spans="2:12" x14ac:dyDescent="0.4">
      <c r="B22318" s="5" t="s">
        <v>68</v>
      </c>
      <c r="C22318" s="5" t="s">
        <v>56</v>
      </c>
      <c r="D22318" s="5" t="s">
        <v>27</v>
      </c>
      <c r="E22318" s="5" t="s">
        <v>7</v>
      </c>
      <c r="F22318" s="6">
        <v>44774</v>
      </c>
      <c r="G22318" s="6" t="str">
        <f>TEXT(datatable[[#This Row],[дата]],"ММ")</f>
        <v>08</v>
      </c>
      <c r="H22318" s="8">
        <v>1.2600000000000002</v>
      </c>
      <c r="I22318" s="8">
        <v>0.47025</v>
      </c>
      <c r="J22318" s="8">
        <f>datatable[[#This Row],[продажи_]]-datatable[[#This Row],[себестоимость_]]</f>
        <v>0.78975000000000017</v>
      </c>
      <c r="L22318"/>
    </row>
    <row r="22319" spans="2:12" x14ac:dyDescent="0.4">
      <c r="B22319" s="5" t="s">
        <v>68</v>
      </c>
      <c r="C22319" s="5" t="s">
        <v>56</v>
      </c>
      <c r="D22319" s="5" t="s">
        <v>27</v>
      </c>
      <c r="E22319" s="5" t="s">
        <v>7</v>
      </c>
      <c r="F22319" s="6">
        <v>44805</v>
      </c>
      <c r="G22319" s="6" t="str">
        <f>TEXT(datatable[[#This Row],[дата]],"ММ")</f>
        <v>09</v>
      </c>
      <c r="H22319" s="8">
        <v>1.1125</v>
      </c>
      <c r="I22319" s="8">
        <v>0.64349999999999996</v>
      </c>
      <c r="J22319" s="8">
        <f>datatable[[#This Row],[продажи_]]-datatable[[#This Row],[себестоимость_]]</f>
        <v>0.46900000000000008</v>
      </c>
      <c r="L22319"/>
    </row>
    <row r="22320" spans="2:12" x14ac:dyDescent="0.4">
      <c r="B22320" s="5" t="s">
        <v>68</v>
      </c>
      <c r="C22320" s="5" t="s">
        <v>56</v>
      </c>
      <c r="D22320" s="5" t="s">
        <v>27</v>
      </c>
      <c r="E22320" s="5" t="s">
        <v>7</v>
      </c>
      <c r="F22320" s="6">
        <v>44835</v>
      </c>
      <c r="G22320" s="6" t="str">
        <f>TEXT(datatable[[#This Row],[дата]],"ММ")</f>
        <v>10</v>
      </c>
      <c r="H22320" s="8">
        <v>1.9075000000000002</v>
      </c>
      <c r="I22320" s="8">
        <v>0.75460000000000005</v>
      </c>
      <c r="J22320" s="8">
        <f>datatable[[#This Row],[продажи_]]-datatable[[#This Row],[себестоимость_]]</f>
        <v>1.1529000000000003</v>
      </c>
      <c r="L22320"/>
    </row>
    <row r="22321" spans="2:12" x14ac:dyDescent="0.4">
      <c r="B22321" s="5" t="s">
        <v>68</v>
      </c>
      <c r="C22321" s="5" t="s">
        <v>56</v>
      </c>
      <c r="D22321" s="5" t="s">
        <v>27</v>
      </c>
      <c r="E22321" s="5" t="s">
        <v>7</v>
      </c>
      <c r="F22321" s="6">
        <v>44866</v>
      </c>
      <c r="G22321" s="6" t="str">
        <f>TEXT(datatable[[#This Row],[дата]],"ММ")</f>
        <v>11</v>
      </c>
      <c r="H22321" s="8">
        <v>1.6412500000000001</v>
      </c>
      <c r="I22321" s="8">
        <v>0.6863999999999999</v>
      </c>
      <c r="J22321" s="8">
        <f>datatable[[#This Row],[продажи_]]-datatable[[#This Row],[себестоимость_]]</f>
        <v>0.9548500000000002</v>
      </c>
      <c r="L22321"/>
    </row>
    <row r="22322" spans="2:12" x14ac:dyDescent="0.4">
      <c r="B22322" s="5" t="s">
        <v>68</v>
      </c>
      <c r="C22322" s="5" t="s">
        <v>56</v>
      </c>
      <c r="D22322" s="5" t="s">
        <v>27</v>
      </c>
      <c r="E22322" s="5" t="s">
        <v>7</v>
      </c>
      <c r="F22322" s="6">
        <v>44896</v>
      </c>
      <c r="G22322" s="6" t="str">
        <f>TEXT(datatable[[#This Row],[дата]],"ММ")</f>
        <v>12</v>
      </c>
      <c r="H22322" s="8">
        <v>1.62</v>
      </c>
      <c r="I22322" s="8">
        <v>0.71940000000000004</v>
      </c>
      <c r="J22322" s="8">
        <f>datatable[[#This Row],[продажи_]]-datatable[[#This Row],[себестоимость_]]</f>
        <v>0.90060000000000007</v>
      </c>
      <c r="L22322"/>
    </row>
    <row r="22323" spans="2:12" x14ac:dyDescent="0.4">
      <c r="B22323" s="5" t="s">
        <v>68</v>
      </c>
      <c r="C22323" s="5" t="s">
        <v>56</v>
      </c>
      <c r="D22323" s="5" t="s">
        <v>28</v>
      </c>
      <c r="E22323" s="5" t="s">
        <v>60</v>
      </c>
      <c r="F22323" s="6">
        <v>44562</v>
      </c>
      <c r="G22323" s="6" t="str">
        <f>TEXT(datatable[[#This Row],[дата]],"ММ")</f>
        <v>01</v>
      </c>
      <c r="H22323" s="8">
        <v>47.657699999999998</v>
      </c>
      <c r="I22323" s="8">
        <v>13.392000000000003</v>
      </c>
      <c r="J22323" s="8">
        <f>datatable[[#This Row],[продажи_]]-datatable[[#This Row],[себестоимость_]]</f>
        <v>34.265699999999995</v>
      </c>
      <c r="L22323"/>
    </row>
    <row r="22324" spans="2:12" x14ac:dyDescent="0.4">
      <c r="B22324" s="5" t="s">
        <v>68</v>
      </c>
      <c r="C22324" s="5" t="s">
        <v>56</v>
      </c>
      <c r="D22324" s="5" t="s">
        <v>28</v>
      </c>
      <c r="E22324" s="5" t="s">
        <v>60</v>
      </c>
      <c r="F22324" s="6">
        <v>44593</v>
      </c>
      <c r="G22324" s="6" t="str">
        <f>TEXT(datatable[[#This Row],[дата]],"ММ")</f>
        <v>02</v>
      </c>
      <c r="H22324" s="8">
        <v>70.232400000000013</v>
      </c>
      <c r="I22324" s="8">
        <v>27.602399999999999</v>
      </c>
      <c r="J22324" s="8">
        <f>datatable[[#This Row],[продажи_]]-datatable[[#This Row],[себестоимость_]]</f>
        <v>42.63000000000001</v>
      </c>
      <c r="L22324"/>
    </row>
    <row r="22325" spans="2:12" x14ac:dyDescent="0.4">
      <c r="B22325" s="5" t="s">
        <v>68</v>
      </c>
      <c r="C22325" s="5" t="s">
        <v>56</v>
      </c>
      <c r="D22325" s="5" t="s">
        <v>28</v>
      </c>
      <c r="E22325" s="5" t="s">
        <v>60</v>
      </c>
      <c r="F22325" s="6">
        <v>44621</v>
      </c>
      <c r="G22325" s="6" t="str">
        <f>TEXT(datatable[[#This Row],[дата]],"ММ")</f>
        <v>03</v>
      </c>
      <c r="H22325" s="8">
        <v>71.347200000000001</v>
      </c>
      <c r="I22325" s="8">
        <v>31.248000000000005</v>
      </c>
      <c r="J22325" s="8">
        <f>datatable[[#This Row],[продажи_]]-datatable[[#This Row],[себестоимость_]]</f>
        <v>40.099199999999996</v>
      </c>
      <c r="L22325"/>
    </row>
    <row r="22326" spans="2:12" x14ac:dyDescent="0.4">
      <c r="B22326" s="5" t="s">
        <v>68</v>
      </c>
      <c r="C22326" s="5" t="s">
        <v>56</v>
      </c>
      <c r="D22326" s="5" t="s">
        <v>28</v>
      </c>
      <c r="E22326" s="5" t="s">
        <v>60</v>
      </c>
      <c r="F22326" s="6">
        <v>44652</v>
      </c>
      <c r="G22326" s="6" t="str">
        <f>TEXT(datatable[[#This Row],[дата]],"ММ")</f>
        <v>04</v>
      </c>
      <c r="H22326" s="8">
        <v>54.6252</v>
      </c>
      <c r="I22326" s="8">
        <v>22.394399999999997</v>
      </c>
      <c r="J22326" s="8">
        <f>datatable[[#This Row],[продажи_]]-datatable[[#This Row],[себестоимость_]]</f>
        <v>32.230800000000002</v>
      </c>
      <c r="L22326"/>
    </row>
    <row r="22327" spans="2:12" x14ac:dyDescent="0.4">
      <c r="B22327" s="5" t="s">
        <v>68</v>
      </c>
      <c r="C22327" s="5" t="s">
        <v>56</v>
      </c>
      <c r="D22327" s="5" t="s">
        <v>28</v>
      </c>
      <c r="E22327" s="5" t="s">
        <v>60</v>
      </c>
      <c r="F22327" s="6">
        <v>44682</v>
      </c>
      <c r="G22327" s="6" t="str">
        <f>TEXT(datatable[[#This Row],[дата]],"ММ")</f>
        <v>05</v>
      </c>
      <c r="H22327" s="8">
        <v>52.953000000000003</v>
      </c>
      <c r="I22327" s="8">
        <v>25.221599999999999</v>
      </c>
      <c r="J22327" s="8">
        <f>datatable[[#This Row],[продажи_]]-datatable[[#This Row],[себестоимость_]]</f>
        <v>27.731400000000004</v>
      </c>
      <c r="L22327"/>
    </row>
    <row r="22328" spans="2:12" x14ac:dyDescent="0.4">
      <c r="B22328" s="5" t="s">
        <v>68</v>
      </c>
      <c r="C22328" s="5" t="s">
        <v>56</v>
      </c>
      <c r="D22328" s="5" t="s">
        <v>28</v>
      </c>
      <c r="E22328" s="5" t="s">
        <v>60</v>
      </c>
      <c r="F22328" s="6">
        <v>44713</v>
      </c>
      <c r="G22328" s="6" t="str">
        <f>TEXT(datatable[[#This Row],[дата]],"ММ")</f>
        <v>06</v>
      </c>
      <c r="H22328" s="8">
        <v>62.800400000000003</v>
      </c>
      <c r="I22328" s="8">
        <v>27.323399999999996</v>
      </c>
      <c r="J22328" s="8">
        <f>datatable[[#This Row],[продажи_]]-datatable[[#This Row],[себестоимость_]]</f>
        <v>35.477000000000004</v>
      </c>
      <c r="L22328"/>
    </row>
    <row r="22329" spans="2:12" x14ac:dyDescent="0.4">
      <c r="B22329" s="5" t="s">
        <v>68</v>
      </c>
      <c r="C22329" s="5" t="s">
        <v>56</v>
      </c>
      <c r="D22329" s="5" t="s">
        <v>28</v>
      </c>
      <c r="E22329" s="5" t="s">
        <v>60</v>
      </c>
      <c r="F22329" s="6">
        <v>44743</v>
      </c>
      <c r="G22329" s="6" t="str">
        <f>TEXT(datatable[[#This Row],[дата]],"ММ")</f>
        <v>07</v>
      </c>
      <c r="H22329" s="8">
        <v>34.930399999999999</v>
      </c>
      <c r="I22329" s="8">
        <v>15.624000000000002</v>
      </c>
      <c r="J22329" s="8">
        <f>datatable[[#This Row],[продажи_]]-datatable[[#This Row],[себестоимость_]]</f>
        <v>19.306399999999996</v>
      </c>
      <c r="L22329"/>
    </row>
    <row r="22330" spans="2:12" x14ac:dyDescent="0.4">
      <c r="B22330" s="5" t="s">
        <v>68</v>
      </c>
      <c r="C22330" s="5" t="s">
        <v>56</v>
      </c>
      <c r="D22330" s="5" t="s">
        <v>28</v>
      </c>
      <c r="E22330" s="5" t="s">
        <v>60</v>
      </c>
      <c r="F22330" s="6">
        <v>44774</v>
      </c>
      <c r="G22330" s="6" t="str">
        <f>TEXT(datatable[[#This Row],[дата]],"ММ")</f>
        <v>08</v>
      </c>
      <c r="H22330" s="8">
        <v>38.042549999999999</v>
      </c>
      <c r="I22330" s="8">
        <v>17.911800000000003</v>
      </c>
      <c r="J22330" s="8">
        <f>datatable[[#This Row],[продажи_]]-datatable[[#This Row],[себестоимость_]]</f>
        <v>20.130749999999995</v>
      </c>
      <c r="L22330"/>
    </row>
    <row r="22331" spans="2:12" x14ac:dyDescent="0.4">
      <c r="B22331" s="5" t="s">
        <v>68</v>
      </c>
      <c r="C22331" s="5" t="s">
        <v>56</v>
      </c>
      <c r="D22331" s="5" t="s">
        <v>28</v>
      </c>
      <c r="E22331" s="5" t="s">
        <v>60</v>
      </c>
      <c r="F22331" s="6">
        <v>44805</v>
      </c>
      <c r="G22331" s="6" t="str">
        <f>TEXT(datatable[[#This Row],[дата]],"ММ")</f>
        <v>09</v>
      </c>
      <c r="H22331" s="8">
        <v>50.630500000000005</v>
      </c>
      <c r="I22331" s="8">
        <v>21.39</v>
      </c>
      <c r="J22331" s="8">
        <f>datatable[[#This Row],[продажи_]]-datatable[[#This Row],[себестоимость_]]</f>
        <v>29.240500000000004</v>
      </c>
      <c r="L22331"/>
    </row>
    <row r="22332" spans="2:12" x14ac:dyDescent="0.4">
      <c r="B22332" s="5" t="s">
        <v>68</v>
      </c>
      <c r="C22332" s="5" t="s">
        <v>56</v>
      </c>
      <c r="D22332" s="5" t="s">
        <v>28</v>
      </c>
      <c r="E22332" s="5" t="s">
        <v>60</v>
      </c>
      <c r="F22332" s="6">
        <v>44835</v>
      </c>
      <c r="G22332" s="6" t="str">
        <f>TEXT(datatable[[#This Row],[дата]],"ММ")</f>
        <v>10</v>
      </c>
      <c r="H22332" s="8">
        <v>55.925800000000002</v>
      </c>
      <c r="I22332" s="8">
        <v>29.945999999999998</v>
      </c>
      <c r="J22332" s="8">
        <f>datatable[[#This Row],[продажи_]]-datatable[[#This Row],[себестоимость_]]</f>
        <v>25.979800000000004</v>
      </c>
      <c r="L22332"/>
    </row>
    <row r="22333" spans="2:12" x14ac:dyDescent="0.4">
      <c r="B22333" s="5" t="s">
        <v>68</v>
      </c>
      <c r="C22333" s="5" t="s">
        <v>56</v>
      </c>
      <c r="D22333" s="5" t="s">
        <v>28</v>
      </c>
      <c r="E22333" s="5" t="s">
        <v>60</v>
      </c>
      <c r="F22333" s="6">
        <v>44866</v>
      </c>
      <c r="G22333" s="6" t="str">
        <f>TEXT(datatable[[#This Row],[дата]],"ММ")</f>
        <v>11</v>
      </c>
      <c r="H22333" s="8">
        <v>56.761899999999997</v>
      </c>
      <c r="I22333" s="8">
        <v>26.598000000000003</v>
      </c>
      <c r="J22333" s="8">
        <f>datatable[[#This Row],[продажи_]]-datatable[[#This Row],[себестоимость_]]</f>
        <v>30.163899999999995</v>
      </c>
      <c r="L22333"/>
    </row>
    <row r="22334" spans="2:12" x14ac:dyDescent="0.4">
      <c r="B22334" s="5" t="s">
        <v>68</v>
      </c>
      <c r="C22334" s="5" t="s">
        <v>56</v>
      </c>
      <c r="D22334" s="5" t="s">
        <v>28</v>
      </c>
      <c r="E22334" s="5" t="s">
        <v>60</v>
      </c>
      <c r="F22334" s="6">
        <v>44896</v>
      </c>
      <c r="G22334" s="6" t="str">
        <f>TEXT(datatable[[#This Row],[дата]],"ММ")</f>
        <v>12</v>
      </c>
      <c r="H22334" s="8">
        <v>63.543599999999998</v>
      </c>
      <c r="I22334" s="8">
        <v>25.221599999999999</v>
      </c>
      <c r="J22334" s="8">
        <f>datatable[[#This Row],[продажи_]]-datatable[[#This Row],[себестоимость_]]</f>
        <v>38.322000000000003</v>
      </c>
      <c r="L22334"/>
    </row>
    <row r="22335" spans="2:12" x14ac:dyDescent="0.4">
      <c r="B22335" s="5" t="s">
        <v>68</v>
      </c>
      <c r="C22335" s="5" t="s">
        <v>56</v>
      </c>
      <c r="D22335" s="5" t="s">
        <v>28</v>
      </c>
      <c r="E22335" s="5" t="s">
        <v>7</v>
      </c>
      <c r="F22335" s="6">
        <v>44562</v>
      </c>
      <c r="G22335" s="6" t="str">
        <f>TEXT(datatable[[#This Row],[дата]],"ММ")</f>
        <v>01</v>
      </c>
      <c r="H22335" s="8">
        <v>19.915199999999999</v>
      </c>
      <c r="I22335" s="8">
        <v>15.2766</v>
      </c>
      <c r="J22335" s="8">
        <f>datatable[[#This Row],[продажи_]]-datatable[[#This Row],[себестоимость_]]</f>
        <v>4.6385999999999985</v>
      </c>
      <c r="L22335"/>
    </row>
    <row r="22336" spans="2:12" x14ac:dyDescent="0.4">
      <c r="B22336" s="5" t="s">
        <v>68</v>
      </c>
      <c r="C22336" s="5" t="s">
        <v>56</v>
      </c>
      <c r="D22336" s="5" t="s">
        <v>28</v>
      </c>
      <c r="E22336" s="5" t="s">
        <v>7</v>
      </c>
      <c r="F22336" s="6">
        <v>44593</v>
      </c>
      <c r="G22336" s="6" t="str">
        <f>TEXT(datatable[[#This Row],[дата]],"ММ")</f>
        <v>02</v>
      </c>
      <c r="H22336" s="8">
        <v>30.656500000000001</v>
      </c>
      <c r="I22336" s="8">
        <v>24.796800000000001</v>
      </c>
      <c r="J22336" s="8">
        <f>datatable[[#This Row],[продажи_]]-datatable[[#This Row],[себестоимость_]]</f>
        <v>5.8597000000000001</v>
      </c>
      <c r="L22336"/>
    </row>
    <row r="22337" spans="2:12" x14ac:dyDescent="0.4">
      <c r="B22337" s="5" t="s">
        <v>68</v>
      </c>
      <c r="C22337" s="5" t="s">
        <v>56</v>
      </c>
      <c r="D22337" s="5" t="s">
        <v>28</v>
      </c>
      <c r="E22337" s="5" t="s">
        <v>7</v>
      </c>
      <c r="F22337" s="6">
        <v>44621</v>
      </c>
      <c r="G22337" s="6" t="str">
        <f>TEXT(datatable[[#This Row],[дата]],"ММ")</f>
        <v>03</v>
      </c>
      <c r="H22337" s="8">
        <v>35.773600000000002</v>
      </c>
      <c r="I22337" s="8">
        <v>33.357599999999998</v>
      </c>
      <c r="J22337" s="8">
        <f>datatable[[#This Row],[продажи_]]-datatable[[#This Row],[себестоимость_]]</f>
        <v>2.4160000000000039</v>
      </c>
      <c r="L22337"/>
    </row>
    <row r="22338" spans="2:12" x14ac:dyDescent="0.4">
      <c r="B22338" s="5" t="s">
        <v>68</v>
      </c>
      <c r="C22338" s="5" t="s">
        <v>56</v>
      </c>
      <c r="D22338" s="5" t="s">
        <v>28</v>
      </c>
      <c r="E22338" s="5" t="s">
        <v>7</v>
      </c>
      <c r="F22338" s="6">
        <v>44652</v>
      </c>
      <c r="G22338" s="6" t="str">
        <f>TEXT(datatable[[#This Row],[дата]],"ММ")</f>
        <v>04</v>
      </c>
      <c r="H22338" s="8">
        <v>31.301900000000003</v>
      </c>
      <c r="I22338" s="8">
        <v>24.280200000000001</v>
      </c>
      <c r="J22338" s="8">
        <f>datatable[[#This Row],[продажи_]]-datatable[[#This Row],[себестоимость_]]</f>
        <v>7.0217000000000027</v>
      </c>
      <c r="L22338"/>
    </row>
    <row r="22339" spans="2:12" x14ac:dyDescent="0.4">
      <c r="B22339" s="5" t="s">
        <v>68</v>
      </c>
      <c r="C22339" s="5" t="s">
        <v>56</v>
      </c>
      <c r="D22339" s="5" t="s">
        <v>28</v>
      </c>
      <c r="E22339" s="5" t="s">
        <v>7</v>
      </c>
      <c r="F22339" s="6">
        <v>44682</v>
      </c>
      <c r="G22339" s="6" t="str">
        <f>TEXT(datatable[[#This Row],[дата]],"ММ")</f>
        <v>05</v>
      </c>
      <c r="H22339" s="8">
        <v>31.532399999999999</v>
      </c>
      <c r="I22339" s="8">
        <v>22.3614</v>
      </c>
      <c r="J22339" s="8">
        <f>datatable[[#This Row],[продажи_]]-datatable[[#This Row],[себестоимость_]]</f>
        <v>9.1709999999999994</v>
      </c>
      <c r="L22339"/>
    </row>
    <row r="22340" spans="2:12" x14ac:dyDescent="0.4">
      <c r="B22340" s="5" t="s">
        <v>68</v>
      </c>
      <c r="C22340" s="5" t="s">
        <v>56</v>
      </c>
      <c r="D22340" s="5" t="s">
        <v>28</v>
      </c>
      <c r="E22340" s="5" t="s">
        <v>7</v>
      </c>
      <c r="F22340" s="6">
        <v>44713</v>
      </c>
      <c r="G22340" s="6" t="str">
        <f>TEXT(datatable[[#This Row],[дата]],"ММ")</f>
        <v>06</v>
      </c>
      <c r="H22340" s="8">
        <v>26.06955</v>
      </c>
      <c r="I22340" s="8">
        <v>20.387249999999998</v>
      </c>
      <c r="J22340" s="8">
        <f>datatable[[#This Row],[продажи_]]-datatable[[#This Row],[себестоимость_]]</f>
        <v>5.6823000000000015</v>
      </c>
      <c r="L22340"/>
    </row>
    <row r="22341" spans="2:12" x14ac:dyDescent="0.4">
      <c r="B22341" s="5" t="s">
        <v>68</v>
      </c>
      <c r="C22341" s="5" t="s">
        <v>56</v>
      </c>
      <c r="D22341" s="5" t="s">
        <v>28</v>
      </c>
      <c r="E22341" s="5" t="s">
        <v>7</v>
      </c>
      <c r="F22341" s="6">
        <v>44743</v>
      </c>
      <c r="G22341" s="6" t="str">
        <f>TEXT(datatable[[#This Row],[дата]],"ММ")</f>
        <v>07</v>
      </c>
      <c r="H22341" s="8">
        <v>16.9648</v>
      </c>
      <c r="I22341" s="8">
        <v>13.5792</v>
      </c>
      <c r="J22341" s="8">
        <f>datatable[[#This Row],[продажи_]]-datatable[[#This Row],[себестоимость_]]</f>
        <v>3.3856000000000002</v>
      </c>
      <c r="L22341"/>
    </row>
    <row r="22342" spans="2:12" x14ac:dyDescent="0.4">
      <c r="B22342" s="5" t="s">
        <v>68</v>
      </c>
      <c r="C22342" s="5" t="s">
        <v>56</v>
      </c>
      <c r="D22342" s="5" t="s">
        <v>28</v>
      </c>
      <c r="E22342" s="5" t="s">
        <v>7</v>
      </c>
      <c r="F22342" s="6">
        <v>44774</v>
      </c>
      <c r="G22342" s="6" t="str">
        <f>TEXT(datatable[[#This Row],[дата]],"ММ")</f>
        <v>08</v>
      </c>
      <c r="H22342" s="8">
        <v>18.670500000000001</v>
      </c>
      <c r="I22342" s="8">
        <v>19.095749999999999</v>
      </c>
      <c r="J22342" s="8">
        <f>datatable[[#This Row],[продажи_]]-datatable[[#This Row],[себестоимость_]]</f>
        <v>-0.42524999999999835</v>
      </c>
      <c r="L22342"/>
    </row>
    <row r="22343" spans="2:12" x14ac:dyDescent="0.4">
      <c r="B22343" s="5" t="s">
        <v>68</v>
      </c>
      <c r="C22343" s="5" t="s">
        <v>56</v>
      </c>
      <c r="D22343" s="5" t="s">
        <v>28</v>
      </c>
      <c r="E22343" s="5" t="s">
        <v>7</v>
      </c>
      <c r="F22343" s="6">
        <v>44805</v>
      </c>
      <c r="G22343" s="6" t="str">
        <f>TEXT(datatable[[#This Row],[дата]],"ММ")</f>
        <v>09</v>
      </c>
      <c r="H22343" s="8">
        <v>20.0535</v>
      </c>
      <c r="I22343" s="8">
        <v>19.926000000000002</v>
      </c>
      <c r="J22343" s="8">
        <f>datatable[[#This Row],[продажи_]]-datatable[[#This Row],[себестоимость_]]</f>
        <v>0.12749999999999773</v>
      </c>
      <c r="L22343"/>
    </row>
    <row r="22344" spans="2:12" x14ac:dyDescent="0.4">
      <c r="B22344" s="5" t="s">
        <v>68</v>
      </c>
      <c r="C22344" s="5" t="s">
        <v>56</v>
      </c>
      <c r="D22344" s="5" t="s">
        <v>28</v>
      </c>
      <c r="E22344" s="5" t="s">
        <v>7</v>
      </c>
      <c r="F22344" s="6">
        <v>44835</v>
      </c>
      <c r="G22344" s="6" t="str">
        <f>TEXT(datatable[[#This Row],[дата]],"ММ")</f>
        <v>10</v>
      </c>
      <c r="H22344" s="8">
        <v>31.624600000000001</v>
      </c>
      <c r="I22344" s="8">
        <v>29.446200000000001</v>
      </c>
      <c r="J22344" s="8">
        <f>datatable[[#This Row],[продажи_]]-datatable[[#This Row],[себестоимость_]]</f>
        <v>2.1783999999999999</v>
      </c>
      <c r="L22344"/>
    </row>
    <row r="22345" spans="2:12" x14ac:dyDescent="0.4">
      <c r="B22345" s="5" t="s">
        <v>68</v>
      </c>
      <c r="C22345" s="5" t="s">
        <v>56</v>
      </c>
      <c r="D22345" s="5" t="s">
        <v>28</v>
      </c>
      <c r="E22345" s="5" t="s">
        <v>7</v>
      </c>
      <c r="F22345" s="6">
        <v>44866</v>
      </c>
      <c r="G22345" s="6" t="str">
        <f>TEXT(datatable[[#This Row],[дата]],"ММ")</f>
        <v>11</v>
      </c>
      <c r="H22345" s="8">
        <v>26.668849999999999</v>
      </c>
      <c r="I22345" s="8">
        <v>27.103049999999996</v>
      </c>
      <c r="J22345" s="8">
        <f>datatable[[#This Row],[продажи_]]-datatable[[#This Row],[себестоимость_]]</f>
        <v>-0.43419999999999703</v>
      </c>
      <c r="L22345"/>
    </row>
    <row r="22346" spans="2:12" x14ac:dyDescent="0.4">
      <c r="B22346" s="5" t="s">
        <v>68</v>
      </c>
      <c r="C22346" s="5" t="s">
        <v>56</v>
      </c>
      <c r="D22346" s="5" t="s">
        <v>28</v>
      </c>
      <c r="E22346" s="5" t="s">
        <v>7</v>
      </c>
      <c r="F22346" s="6">
        <v>44896</v>
      </c>
      <c r="G22346" s="6" t="str">
        <f>TEXT(datatable[[#This Row],[дата]],"ММ")</f>
        <v>12</v>
      </c>
      <c r="H22346" s="8">
        <v>26.000399999999999</v>
      </c>
      <c r="I22346" s="8">
        <v>18.154799999999998</v>
      </c>
      <c r="J22346" s="8">
        <f>datatable[[#This Row],[продажи_]]-datatable[[#This Row],[себестоимость_]]</f>
        <v>7.845600000000001</v>
      </c>
      <c r="L22346"/>
    </row>
    <row r="22347" spans="2:12" x14ac:dyDescent="0.4">
      <c r="B22347" s="5" t="s">
        <v>68</v>
      </c>
      <c r="C22347" s="5" t="s">
        <v>56</v>
      </c>
      <c r="D22347" s="5" t="s">
        <v>28</v>
      </c>
      <c r="E22347" s="5" t="s">
        <v>7</v>
      </c>
      <c r="F22347" s="6">
        <v>44562</v>
      </c>
      <c r="G22347" s="6" t="str">
        <f>TEXT(datatable[[#This Row],[дата]],"ММ")</f>
        <v>01</v>
      </c>
      <c r="H22347" s="8">
        <v>13.456799999999999</v>
      </c>
      <c r="I22347" s="8">
        <v>10.304100000000002</v>
      </c>
      <c r="J22347" s="8">
        <f>datatable[[#This Row],[продажи_]]-datatable[[#This Row],[себестоимость_]]</f>
        <v>3.1526999999999976</v>
      </c>
      <c r="L22347"/>
    </row>
    <row r="22348" spans="2:12" x14ac:dyDescent="0.4">
      <c r="B22348" s="5" t="s">
        <v>68</v>
      </c>
      <c r="C22348" s="5" t="s">
        <v>56</v>
      </c>
      <c r="D22348" s="5" t="s">
        <v>28</v>
      </c>
      <c r="E22348" s="5" t="s">
        <v>7</v>
      </c>
      <c r="F22348" s="6">
        <v>44593</v>
      </c>
      <c r="G22348" s="6" t="str">
        <f>TEXT(datatable[[#This Row],[дата]],"ММ")</f>
        <v>02</v>
      </c>
      <c r="H22348" s="8">
        <v>22.428000000000001</v>
      </c>
      <c r="I22348" s="8">
        <v>16.627800000000001</v>
      </c>
      <c r="J22348" s="8">
        <f>datatable[[#This Row],[продажи_]]-datatable[[#This Row],[себестоимость_]]</f>
        <v>5.8002000000000002</v>
      </c>
      <c r="L22348"/>
    </row>
    <row r="22349" spans="2:12" x14ac:dyDescent="0.4">
      <c r="B22349" s="5" t="s">
        <v>68</v>
      </c>
      <c r="C22349" s="5" t="s">
        <v>56</v>
      </c>
      <c r="D22349" s="5" t="s">
        <v>28</v>
      </c>
      <c r="E22349" s="5" t="s">
        <v>7</v>
      </c>
      <c r="F22349" s="6">
        <v>44621</v>
      </c>
      <c r="G22349" s="6" t="str">
        <f>TEXT(datatable[[#This Row],[дата]],"ММ")</f>
        <v>03</v>
      </c>
      <c r="H22349" s="8">
        <v>31.328000000000003</v>
      </c>
      <c r="I22349" s="8">
        <v>15.408000000000001</v>
      </c>
      <c r="J22349" s="8">
        <f>datatable[[#This Row],[продажи_]]-datatable[[#This Row],[себестоимость_]]</f>
        <v>15.920000000000002</v>
      </c>
      <c r="L22349"/>
    </row>
    <row r="22350" spans="2:12" x14ac:dyDescent="0.4">
      <c r="B22350" s="5" t="s">
        <v>68</v>
      </c>
      <c r="C22350" s="5" t="s">
        <v>56</v>
      </c>
      <c r="D22350" s="5" t="s">
        <v>28</v>
      </c>
      <c r="E22350" s="5" t="s">
        <v>7</v>
      </c>
      <c r="F22350" s="6">
        <v>44652</v>
      </c>
      <c r="G22350" s="6" t="str">
        <f>TEXT(datatable[[#This Row],[дата]],"ММ")</f>
        <v>04</v>
      </c>
      <c r="H22350" s="8">
        <v>26.166000000000004</v>
      </c>
      <c r="I22350" s="8">
        <v>16.1784</v>
      </c>
      <c r="J22350" s="8">
        <f>datatable[[#This Row],[продажи_]]-datatable[[#This Row],[себестоимость_]]</f>
        <v>9.987600000000004</v>
      </c>
      <c r="L22350"/>
    </row>
    <row r="22351" spans="2:12" x14ac:dyDescent="0.4">
      <c r="B22351" s="5" t="s">
        <v>68</v>
      </c>
      <c r="C22351" s="5" t="s">
        <v>56</v>
      </c>
      <c r="D22351" s="5" t="s">
        <v>28</v>
      </c>
      <c r="E22351" s="5" t="s">
        <v>7</v>
      </c>
      <c r="F22351" s="6">
        <v>44682</v>
      </c>
      <c r="G22351" s="6" t="str">
        <f>TEXT(datatable[[#This Row],[дата]],"ММ")</f>
        <v>05</v>
      </c>
      <c r="H22351" s="8">
        <v>20.719199999999997</v>
      </c>
      <c r="I22351" s="8">
        <v>13.8672</v>
      </c>
      <c r="J22351" s="8">
        <f>datatable[[#This Row],[продажи_]]-datatable[[#This Row],[себестоимость_]]</f>
        <v>6.8519999999999968</v>
      </c>
      <c r="L22351"/>
    </row>
    <row r="22352" spans="2:12" x14ac:dyDescent="0.4">
      <c r="B22352" s="5" t="s">
        <v>68</v>
      </c>
      <c r="C22352" s="5" t="s">
        <v>56</v>
      </c>
      <c r="D22352" s="5" t="s">
        <v>28</v>
      </c>
      <c r="E22352" s="5" t="s">
        <v>7</v>
      </c>
      <c r="F22352" s="6">
        <v>44713</v>
      </c>
      <c r="G22352" s="6" t="str">
        <f>TEXT(datatable[[#This Row],[дата]],"ММ")</f>
        <v>06</v>
      </c>
      <c r="H22352" s="8">
        <v>21.288800000000002</v>
      </c>
      <c r="I22352" s="8">
        <v>11.823499999999999</v>
      </c>
      <c r="J22352" s="8">
        <f>datatable[[#This Row],[продажи_]]-datatable[[#This Row],[себестоимость_]]</f>
        <v>9.4653000000000027</v>
      </c>
      <c r="L22352"/>
    </row>
    <row r="22353" spans="2:12" x14ac:dyDescent="0.4">
      <c r="B22353" s="5" t="s">
        <v>68</v>
      </c>
      <c r="C22353" s="5" t="s">
        <v>56</v>
      </c>
      <c r="D22353" s="5" t="s">
        <v>28</v>
      </c>
      <c r="E22353" s="5" t="s">
        <v>7</v>
      </c>
      <c r="F22353" s="6">
        <v>44743</v>
      </c>
      <c r="G22353" s="6" t="str">
        <f>TEXT(datatable[[#This Row],[дата]],"ММ")</f>
        <v>07</v>
      </c>
      <c r="H22353" s="8">
        <v>16.945599999999999</v>
      </c>
      <c r="I22353" s="8">
        <v>9.0736000000000008</v>
      </c>
      <c r="J22353" s="8">
        <f>datatable[[#This Row],[продажи_]]-datatable[[#This Row],[себестоимость_]]</f>
        <v>7.8719999999999981</v>
      </c>
      <c r="L22353"/>
    </row>
    <row r="22354" spans="2:12" x14ac:dyDescent="0.4">
      <c r="B22354" s="5" t="s">
        <v>68</v>
      </c>
      <c r="C22354" s="5" t="s">
        <v>56</v>
      </c>
      <c r="D22354" s="5" t="s">
        <v>28</v>
      </c>
      <c r="E22354" s="5" t="s">
        <v>7</v>
      </c>
      <c r="F22354" s="6">
        <v>44774</v>
      </c>
      <c r="G22354" s="6" t="str">
        <f>TEXT(datatable[[#This Row],[дата]],"ММ")</f>
        <v>08</v>
      </c>
      <c r="H22354" s="8">
        <v>18.583199999999998</v>
      </c>
      <c r="I22354" s="8">
        <v>10.689300000000001</v>
      </c>
      <c r="J22354" s="8">
        <f>datatable[[#This Row],[продажи_]]-datatable[[#This Row],[себестоимость_]]</f>
        <v>7.8938999999999968</v>
      </c>
      <c r="L22354"/>
    </row>
    <row r="22355" spans="2:12" x14ac:dyDescent="0.4">
      <c r="B22355" s="5" t="s">
        <v>68</v>
      </c>
      <c r="C22355" s="5" t="s">
        <v>56</v>
      </c>
      <c r="D22355" s="5" t="s">
        <v>28</v>
      </c>
      <c r="E22355" s="5" t="s">
        <v>7</v>
      </c>
      <c r="F22355" s="6">
        <v>44805</v>
      </c>
      <c r="G22355" s="6" t="str">
        <f>TEXT(datatable[[#This Row],[дата]],"ММ")</f>
        <v>09</v>
      </c>
      <c r="H22355" s="8">
        <v>18.512</v>
      </c>
      <c r="I22355" s="8">
        <v>12.840000000000002</v>
      </c>
      <c r="J22355" s="8">
        <f>datatable[[#This Row],[продажи_]]-datatable[[#This Row],[себестоимость_]]</f>
        <v>5.6719999999999988</v>
      </c>
      <c r="L22355"/>
    </row>
    <row r="22356" spans="2:12" x14ac:dyDescent="0.4">
      <c r="B22356" s="5" t="s">
        <v>68</v>
      </c>
      <c r="C22356" s="5" t="s">
        <v>56</v>
      </c>
      <c r="D22356" s="5" t="s">
        <v>28</v>
      </c>
      <c r="E22356" s="5" t="s">
        <v>7</v>
      </c>
      <c r="F22356" s="6">
        <v>44835</v>
      </c>
      <c r="G22356" s="6" t="str">
        <f>TEXT(datatable[[#This Row],[дата]],"ММ")</f>
        <v>10</v>
      </c>
      <c r="H22356" s="8">
        <v>26.664400000000004</v>
      </c>
      <c r="I22356" s="8">
        <v>17.227</v>
      </c>
      <c r="J22356" s="8">
        <f>datatable[[#This Row],[продажи_]]-datatable[[#This Row],[себестоимость_]]</f>
        <v>9.4374000000000038</v>
      </c>
      <c r="L22356"/>
    </row>
    <row r="22357" spans="2:12" x14ac:dyDescent="0.4">
      <c r="B22357" s="5" t="s">
        <v>68</v>
      </c>
      <c r="C22357" s="5" t="s">
        <v>56</v>
      </c>
      <c r="D22357" s="5" t="s">
        <v>28</v>
      </c>
      <c r="E22357" s="5" t="s">
        <v>7</v>
      </c>
      <c r="F22357" s="6">
        <v>44866</v>
      </c>
      <c r="G22357" s="6" t="str">
        <f>TEXT(datatable[[#This Row],[дата]],"ММ")</f>
        <v>11</v>
      </c>
      <c r="H22357" s="8">
        <v>25.685400000000001</v>
      </c>
      <c r="I22357" s="8">
        <v>15.022800000000002</v>
      </c>
      <c r="J22357" s="8">
        <f>datatable[[#This Row],[продажи_]]-datatable[[#This Row],[себестоимость_]]</f>
        <v>10.662599999999999</v>
      </c>
      <c r="L22357"/>
    </row>
    <row r="22358" spans="2:12" x14ac:dyDescent="0.4">
      <c r="B22358" s="5" t="s">
        <v>68</v>
      </c>
      <c r="C22358" s="5" t="s">
        <v>56</v>
      </c>
      <c r="D22358" s="5" t="s">
        <v>28</v>
      </c>
      <c r="E22358" s="5" t="s">
        <v>7</v>
      </c>
      <c r="F22358" s="6">
        <v>44896</v>
      </c>
      <c r="G22358" s="6" t="str">
        <f>TEXT(datatable[[#This Row],[дата]],"ММ")</f>
        <v>12</v>
      </c>
      <c r="H22358" s="8">
        <v>24.350399999999997</v>
      </c>
      <c r="I22358" s="8">
        <v>11.1708</v>
      </c>
      <c r="J22358" s="8">
        <f>datatable[[#This Row],[продажи_]]-datatable[[#This Row],[себестоимость_]]</f>
        <v>13.179599999999997</v>
      </c>
      <c r="L22358"/>
    </row>
    <row r="22359" spans="2:12" x14ac:dyDescent="0.4">
      <c r="B22359" s="5" t="s">
        <v>68</v>
      </c>
      <c r="C22359" s="5" t="s">
        <v>56</v>
      </c>
      <c r="D22359" s="5" t="s">
        <v>28</v>
      </c>
      <c r="E22359" s="5" t="s">
        <v>62</v>
      </c>
      <c r="F22359" s="6">
        <v>44562</v>
      </c>
      <c r="G22359" s="6" t="str">
        <f>TEXT(datatable[[#This Row],[дата]],"ММ")</f>
        <v>01</v>
      </c>
      <c r="H22359" s="8">
        <v>30.397950000000002</v>
      </c>
      <c r="I22359" s="8">
        <v>15.574949999999999</v>
      </c>
      <c r="J22359" s="8">
        <f>datatable[[#This Row],[продажи_]]-datatable[[#This Row],[себестоимость_]]</f>
        <v>14.823000000000002</v>
      </c>
      <c r="L22359"/>
    </row>
    <row r="22360" spans="2:12" x14ac:dyDescent="0.4">
      <c r="B22360" s="5" t="s">
        <v>68</v>
      </c>
      <c r="C22360" s="5" t="s">
        <v>56</v>
      </c>
      <c r="D22360" s="5" t="s">
        <v>28</v>
      </c>
      <c r="E22360" s="5" t="s">
        <v>62</v>
      </c>
      <c r="F22360" s="6">
        <v>44593</v>
      </c>
      <c r="G22360" s="6" t="str">
        <f>TEXT(datatable[[#This Row],[дата]],"ММ")</f>
        <v>02</v>
      </c>
      <c r="H22360" s="8">
        <v>46.223100000000002</v>
      </c>
      <c r="I22360" s="8">
        <v>32.109000000000002</v>
      </c>
      <c r="J22360" s="8">
        <f>datatable[[#This Row],[продажи_]]-datatable[[#This Row],[себестоимость_]]</f>
        <v>14.114100000000001</v>
      </c>
      <c r="L22360"/>
    </row>
    <row r="22361" spans="2:12" x14ac:dyDescent="0.4">
      <c r="B22361" s="5" t="s">
        <v>68</v>
      </c>
      <c r="C22361" s="5" t="s">
        <v>56</v>
      </c>
      <c r="D22361" s="5" t="s">
        <v>28</v>
      </c>
      <c r="E22361" s="5" t="s">
        <v>62</v>
      </c>
      <c r="F22361" s="6">
        <v>44621</v>
      </c>
      <c r="G22361" s="6" t="str">
        <f>TEXT(datatable[[#This Row],[дата]],"ММ")</f>
        <v>03</v>
      </c>
      <c r="H22361" s="8">
        <v>71.042400000000001</v>
      </c>
      <c r="I22361" s="8">
        <v>27.021600000000003</v>
      </c>
      <c r="J22361" s="8">
        <f>datatable[[#This Row],[продажи_]]-datatable[[#This Row],[себестоимость_]]</f>
        <v>44.020799999999994</v>
      </c>
      <c r="L22361"/>
    </row>
    <row r="22362" spans="2:12" x14ac:dyDescent="0.4">
      <c r="B22362" s="5" t="s">
        <v>68</v>
      </c>
      <c r="C22362" s="5" t="s">
        <v>56</v>
      </c>
      <c r="D22362" s="5" t="s">
        <v>28</v>
      </c>
      <c r="E22362" s="5" t="s">
        <v>62</v>
      </c>
      <c r="F22362" s="6">
        <v>44652</v>
      </c>
      <c r="G22362" s="6" t="str">
        <f>TEXT(datatable[[#This Row],[дата]],"ММ")</f>
        <v>04</v>
      </c>
      <c r="H22362" s="8">
        <v>46.754400000000004</v>
      </c>
      <c r="I22362" s="8">
        <v>35.027999999999999</v>
      </c>
      <c r="J22362" s="8">
        <f>datatable[[#This Row],[продажи_]]-datatable[[#This Row],[себестоимость_]]</f>
        <v>11.726400000000005</v>
      </c>
      <c r="L22362"/>
    </row>
    <row r="22363" spans="2:12" x14ac:dyDescent="0.4">
      <c r="B22363" s="5" t="s">
        <v>68</v>
      </c>
      <c r="C22363" s="5" t="s">
        <v>56</v>
      </c>
      <c r="D22363" s="5" t="s">
        <v>28</v>
      </c>
      <c r="E22363" s="5" t="s">
        <v>62</v>
      </c>
      <c r="F22363" s="6">
        <v>44682</v>
      </c>
      <c r="G22363" s="6" t="str">
        <f>TEXT(datatable[[#This Row],[дата]],"ММ")</f>
        <v>05</v>
      </c>
      <c r="H22363" s="8">
        <v>48.727800000000002</v>
      </c>
      <c r="I22363" s="8">
        <v>29.273399999999999</v>
      </c>
      <c r="J22363" s="8">
        <f>datatable[[#This Row],[продажи_]]-datatable[[#This Row],[себестоимость_]]</f>
        <v>19.454400000000003</v>
      </c>
      <c r="L22363"/>
    </row>
    <row r="22364" spans="2:12" x14ac:dyDescent="0.4">
      <c r="B22364" s="5" t="s">
        <v>68</v>
      </c>
      <c r="C22364" s="5" t="s">
        <v>56</v>
      </c>
      <c r="D22364" s="5" t="s">
        <v>28</v>
      </c>
      <c r="E22364" s="5" t="s">
        <v>62</v>
      </c>
      <c r="F22364" s="6">
        <v>44713</v>
      </c>
      <c r="G22364" s="6" t="str">
        <f>TEXT(datatable[[#This Row],[дата]],"ММ")</f>
        <v>06</v>
      </c>
      <c r="H22364" s="8">
        <v>55.748549999999994</v>
      </c>
      <c r="I22364" s="8">
        <v>26.020799999999998</v>
      </c>
      <c r="J22364" s="8">
        <f>datatable[[#This Row],[продажи_]]-datatable[[#This Row],[себестоимость_]]</f>
        <v>29.727749999999997</v>
      </c>
      <c r="L22364"/>
    </row>
    <row r="22365" spans="2:12" x14ac:dyDescent="0.4">
      <c r="B22365" s="5" t="s">
        <v>68</v>
      </c>
      <c r="C22365" s="5" t="s">
        <v>56</v>
      </c>
      <c r="D22365" s="5" t="s">
        <v>28</v>
      </c>
      <c r="E22365" s="5" t="s">
        <v>62</v>
      </c>
      <c r="F22365" s="6">
        <v>44743</v>
      </c>
      <c r="G22365" s="6" t="str">
        <f>TEXT(datatable[[#This Row],[дата]],"ММ")</f>
        <v>07</v>
      </c>
      <c r="H22365" s="8">
        <v>29.145599999999998</v>
      </c>
      <c r="I22365" s="8">
        <v>14.344799999999999</v>
      </c>
      <c r="J22365" s="8">
        <f>datatable[[#This Row],[продажи_]]-datatable[[#This Row],[себестоимость_]]</f>
        <v>14.800799999999999</v>
      </c>
      <c r="L22365"/>
    </row>
    <row r="22366" spans="2:12" x14ac:dyDescent="0.4">
      <c r="B22366" s="5" t="s">
        <v>68</v>
      </c>
      <c r="C22366" s="5" t="s">
        <v>56</v>
      </c>
      <c r="D22366" s="5" t="s">
        <v>28</v>
      </c>
      <c r="E22366" s="5" t="s">
        <v>62</v>
      </c>
      <c r="F22366" s="6">
        <v>44774</v>
      </c>
      <c r="G22366" s="6" t="str">
        <f>TEXT(datatable[[#This Row],[дата]],"ММ")</f>
        <v>08</v>
      </c>
      <c r="H22366" s="8">
        <v>27.324000000000002</v>
      </c>
      <c r="I22366" s="8">
        <v>16.513200000000001</v>
      </c>
      <c r="J22366" s="8">
        <f>datatable[[#This Row],[продажи_]]-datatable[[#This Row],[себестоимость_]]</f>
        <v>10.8108</v>
      </c>
      <c r="L22366"/>
    </row>
    <row r="22367" spans="2:12" x14ac:dyDescent="0.4">
      <c r="B22367" s="5" t="s">
        <v>68</v>
      </c>
      <c r="C22367" s="5" t="s">
        <v>56</v>
      </c>
      <c r="D22367" s="5" t="s">
        <v>28</v>
      </c>
      <c r="E22367" s="5" t="s">
        <v>62</v>
      </c>
      <c r="F22367" s="6">
        <v>44805</v>
      </c>
      <c r="G22367" s="6" t="str">
        <f>TEXT(datatable[[#This Row],[дата]],"ММ")</f>
        <v>09</v>
      </c>
      <c r="H22367" s="8">
        <v>36.052500000000002</v>
      </c>
      <c r="I22367" s="8">
        <v>19.599</v>
      </c>
      <c r="J22367" s="8">
        <f>datatable[[#This Row],[продажи_]]-datatable[[#This Row],[себестоимость_]]</f>
        <v>16.453500000000002</v>
      </c>
      <c r="L22367"/>
    </row>
    <row r="22368" spans="2:12" x14ac:dyDescent="0.4">
      <c r="B22368" s="5" t="s">
        <v>68</v>
      </c>
      <c r="C22368" s="5" t="s">
        <v>56</v>
      </c>
      <c r="D22368" s="5" t="s">
        <v>28</v>
      </c>
      <c r="E22368" s="5" t="s">
        <v>62</v>
      </c>
      <c r="F22368" s="6">
        <v>44835</v>
      </c>
      <c r="G22368" s="6" t="str">
        <f>TEXT(datatable[[#This Row],[дата]],"ММ")</f>
        <v>10</v>
      </c>
      <c r="H22368" s="8">
        <v>55.255200000000002</v>
      </c>
      <c r="I22368" s="8">
        <v>24.811499999999999</v>
      </c>
      <c r="J22368" s="8">
        <f>datatable[[#This Row],[продажи_]]-datatable[[#This Row],[себестоимость_]]</f>
        <v>30.443700000000003</v>
      </c>
      <c r="L22368"/>
    </row>
    <row r="22369" spans="2:12" x14ac:dyDescent="0.4">
      <c r="B22369" s="5" t="s">
        <v>68</v>
      </c>
      <c r="C22369" s="5" t="s">
        <v>56</v>
      </c>
      <c r="D22369" s="5" t="s">
        <v>28</v>
      </c>
      <c r="E22369" s="5" t="s">
        <v>62</v>
      </c>
      <c r="F22369" s="6">
        <v>44866</v>
      </c>
      <c r="G22369" s="6" t="str">
        <f>TEXT(datatable[[#This Row],[дата]],"ММ")</f>
        <v>11</v>
      </c>
      <c r="H22369" s="8">
        <v>56.735249999999994</v>
      </c>
      <c r="I22369" s="8">
        <v>30.899699999999999</v>
      </c>
      <c r="J22369" s="8">
        <f>datatable[[#This Row],[продажи_]]-datatable[[#This Row],[себестоимость_]]</f>
        <v>25.835549999999994</v>
      </c>
      <c r="L22369"/>
    </row>
    <row r="22370" spans="2:12" x14ac:dyDescent="0.4">
      <c r="B22370" s="5" t="s">
        <v>68</v>
      </c>
      <c r="C22370" s="5" t="s">
        <v>56</v>
      </c>
      <c r="D22370" s="5" t="s">
        <v>28</v>
      </c>
      <c r="E22370" s="5" t="s">
        <v>62</v>
      </c>
      <c r="F22370" s="6">
        <v>44896</v>
      </c>
      <c r="G22370" s="6" t="str">
        <f>TEXT(datatable[[#This Row],[дата]],"ММ")</f>
        <v>12</v>
      </c>
      <c r="H22370" s="8">
        <v>51.460199999999993</v>
      </c>
      <c r="I22370" s="8">
        <v>28.022400000000001</v>
      </c>
      <c r="J22370" s="8">
        <f>datatable[[#This Row],[продажи_]]-datatable[[#This Row],[себестоимость_]]</f>
        <v>23.437799999999992</v>
      </c>
      <c r="L22370"/>
    </row>
    <row r="22371" spans="2:12" x14ac:dyDescent="0.4">
      <c r="B22371" s="5" t="s">
        <v>68</v>
      </c>
      <c r="C22371" s="5" t="s">
        <v>56</v>
      </c>
      <c r="D22371" s="5" t="s">
        <v>28</v>
      </c>
      <c r="E22371" s="5" t="s">
        <v>7</v>
      </c>
      <c r="F22371" s="6">
        <v>44562</v>
      </c>
      <c r="G22371" s="6" t="str">
        <f>TEXT(datatable[[#This Row],[дата]],"ММ")</f>
        <v>01</v>
      </c>
      <c r="H22371" s="8">
        <v>27.600750000000001</v>
      </c>
      <c r="I22371" s="8">
        <v>21.563099999999999</v>
      </c>
      <c r="J22371" s="8">
        <f>datatable[[#This Row],[продажи_]]-datatable[[#This Row],[себестоимость_]]</f>
        <v>6.0376500000000028</v>
      </c>
      <c r="L22371"/>
    </row>
    <row r="22372" spans="2:12" x14ac:dyDescent="0.4">
      <c r="B22372" s="5" t="s">
        <v>68</v>
      </c>
      <c r="C22372" s="5" t="s">
        <v>56</v>
      </c>
      <c r="D22372" s="5" t="s">
        <v>28</v>
      </c>
      <c r="E22372" s="5" t="s">
        <v>7</v>
      </c>
      <c r="F22372" s="6">
        <v>44593</v>
      </c>
      <c r="G22372" s="6" t="str">
        <f>TEXT(datatable[[#This Row],[дата]],"ММ")</f>
        <v>02</v>
      </c>
      <c r="H22372" s="8">
        <v>42.441000000000003</v>
      </c>
      <c r="I22372" s="8">
        <v>39.075399999999995</v>
      </c>
      <c r="J22372" s="8">
        <f>datatable[[#This Row],[продажи_]]-datatable[[#This Row],[себестоимость_]]</f>
        <v>3.3656000000000077</v>
      </c>
      <c r="L22372"/>
    </row>
    <row r="22373" spans="2:12" x14ac:dyDescent="0.4">
      <c r="B22373" s="5" t="s">
        <v>68</v>
      </c>
      <c r="C22373" s="5" t="s">
        <v>56</v>
      </c>
      <c r="D22373" s="5" t="s">
        <v>28</v>
      </c>
      <c r="E22373" s="5" t="s">
        <v>7</v>
      </c>
      <c r="F22373" s="6">
        <v>44621</v>
      </c>
      <c r="G22373" s="6" t="str">
        <f>TEXT(datatable[[#This Row],[дата]],"ММ")</f>
        <v>03</v>
      </c>
      <c r="H22373" s="8">
        <v>58.655999999999999</v>
      </c>
      <c r="I22373" s="8">
        <v>45.843200000000003</v>
      </c>
      <c r="J22373" s="8">
        <f>datatable[[#This Row],[продажи_]]-datatable[[#This Row],[себестоимость_]]</f>
        <v>12.812799999999996</v>
      </c>
      <c r="L22373"/>
    </row>
    <row r="22374" spans="2:12" x14ac:dyDescent="0.4">
      <c r="B22374" s="5" t="s">
        <v>68</v>
      </c>
      <c r="C22374" s="5" t="s">
        <v>56</v>
      </c>
      <c r="D22374" s="5" t="s">
        <v>28</v>
      </c>
      <c r="E22374" s="5" t="s">
        <v>7</v>
      </c>
      <c r="F22374" s="6">
        <v>44652</v>
      </c>
      <c r="G22374" s="6" t="str">
        <f>TEXT(datatable[[#This Row],[дата]],"ММ")</f>
        <v>04</v>
      </c>
      <c r="H22374" s="8">
        <v>51.817500000000003</v>
      </c>
      <c r="I22374" s="8">
        <v>35.271599999999999</v>
      </c>
      <c r="J22374" s="8">
        <f>datatable[[#This Row],[продажи_]]-datatable[[#This Row],[себестоимость_]]</f>
        <v>16.545900000000003</v>
      </c>
      <c r="L22374"/>
    </row>
    <row r="22375" spans="2:12" x14ac:dyDescent="0.4">
      <c r="B22375" s="5" t="s">
        <v>68</v>
      </c>
      <c r="C22375" s="5" t="s">
        <v>56</v>
      </c>
      <c r="D22375" s="5" t="s">
        <v>28</v>
      </c>
      <c r="E22375" s="5" t="s">
        <v>7</v>
      </c>
      <c r="F22375" s="6">
        <v>44682</v>
      </c>
      <c r="G22375" s="6" t="str">
        <f>TEXT(datatable[[#This Row],[дата]],"ММ")</f>
        <v>05</v>
      </c>
      <c r="H22375" s="8">
        <v>50.337000000000003</v>
      </c>
      <c r="I22375" s="8">
        <v>28.750799999999998</v>
      </c>
      <c r="J22375" s="8">
        <f>datatable[[#This Row],[продажи_]]-datatable[[#This Row],[себестоимость_]]</f>
        <v>21.586200000000005</v>
      </c>
      <c r="L22375"/>
    </row>
    <row r="22376" spans="2:12" x14ac:dyDescent="0.4">
      <c r="B22376" s="5" t="s">
        <v>68</v>
      </c>
      <c r="C22376" s="5" t="s">
        <v>56</v>
      </c>
      <c r="D22376" s="5" t="s">
        <v>28</v>
      </c>
      <c r="E22376" s="5" t="s">
        <v>7</v>
      </c>
      <c r="F22376" s="6">
        <v>44713</v>
      </c>
      <c r="G22376" s="6" t="str">
        <f>TEXT(datatable[[#This Row],[дата]],"ММ")</f>
        <v>06</v>
      </c>
      <c r="H22376" s="8">
        <v>43.075499999999998</v>
      </c>
      <c r="I22376" s="8">
        <v>37.247599999999998</v>
      </c>
      <c r="J22376" s="8">
        <f>datatable[[#This Row],[продажи_]]-datatable[[#This Row],[себестоимость_]]</f>
        <v>5.8278999999999996</v>
      </c>
      <c r="L22376"/>
    </row>
    <row r="22377" spans="2:12" x14ac:dyDescent="0.4">
      <c r="B22377" s="5" t="s">
        <v>68</v>
      </c>
      <c r="C22377" s="5" t="s">
        <v>56</v>
      </c>
      <c r="D22377" s="5" t="s">
        <v>28</v>
      </c>
      <c r="E22377" s="5" t="s">
        <v>7</v>
      </c>
      <c r="F22377" s="6">
        <v>44743</v>
      </c>
      <c r="G22377" s="6" t="str">
        <f>TEXT(datatable[[#This Row],[дата]],"ММ")</f>
        <v>07</v>
      </c>
      <c r="H22377" s="8">
        <v>25.661999999999999</v>
      </c>
      <c r="I22377" s="8">
        <v>18.179200000000002</v>
      </c>
      <c r="J22377" s="8">
        <f>datatable[[#This Row],[продажи_]]-datatable[[#This Row],[себестоимость_]]</f>
        <v>7.4827999999999975</v>
      </c>
      <c r="L22377"/>
    </row>
    <row r="22378" spans="2:12" x14ac:dyDescent="0.4">
      <c r="B22378" s="5" t="s">
        <v>68</v>
      </c>
      <c r="C22378" s="5" t="s">
        <v>56</v>
      </c>
      <c r="D22378" s="5" t="s">
        <v>28</v>
      </c>
      <c r="E22378" s="5" t="s">
        <v>7</v>
      </c>
      <c r="F22378" s="6">
        <v>44774</v>
      </c>
      <c r="G22378" s="6" t="str">
        <f>TEXT(datatable[[#This Row],[дата]],"ММ")</f>
        <v>08</v>
      </c>
      <c r="H22378" s="8">
        <v>30.456</v>
      </c>
      <c r="I22378" s="8">
        <v>18.673200000000001</v>
      </c>
      <c r="J22378" s="8">
        <f>datatable[[#This Row],[продажи_]]-datatable[[#This Row],[себестоимость_]]</f>
        <v>11.782799999999998</v>
      </c>
      <c r="L22378"/>
    </row>
    <row r="22379" spans="2:12" x14ac:dyDescent="0.4">
      <c r="B22379" s="5" t="s">
        <v>68</v>
      </c>
      <c r="C22379" s="5" t="s">
        <v>56</v>
      </c>
      <c r="D22379" s="5" t="s">
        <v>28</v>
      </c>
      <c r="E22379" s="5" t="s">
        <v>7</v>
      </c>
      <c r="F22379" s="6">
        <v>44805</v>
      </c>
      <c r="G22379" s="6" t="str">
        <f>TEXT(datatable[[#This Row],[дата]],"ММ")</f>
        <v>09</v>
      </c>
      <c r="H22379" s="8">
        <v>33.487499999999997</v>
      </c>
      <c r="I22379" s="8">
        <v>28.157999999999998</v>
      </c>
      <c r="J22379" s="8">
        <f>datatable[[#This Row],[продажи_]]-datatable[[#This Row],[себестоимость_]]</f>
        <v>5.3294999999999995</v>
      </c>
      <c r="L22379"/>
    </row>
    <row r="22380" spans="2:12" x14ac:dyDescent="0.4">
      <c r="B22380" s="5" t="s">
        <v>68</v>
      </c>
      <c r="C22380" s="5" t="s">
        <v>56</v>
      </c>
      <c r="D22380" s="5" t="s">
        <v>28</v>
      </c>
      <c r="E22380" s="5" t="s">
        <v>7</v>
      </c>
      <c r="F22380" s="6">
        <v>44835</v>
      </c>
      <c r="G22380" s="6" t="str">
        <f>TEXT(datatable[[#This Row],[дата]],"ММ")</f>
        <v>10</v>
      </c>
      <c r="H22380" s="8">
        <v>56.259</v>
      </c>
      <c r="I22380" s="8">
        <v>39.075399999999995</v>
      </c>
      <c r="J22380" s="8">
        <f>datatable[[#This Row],[продажи_]]-datatable[[#This Row],[себестоимость_]]</f>
        <v>17.183600000000006</v>
      </c>
      <c r="L22380"/>
    </row>
    <row r="22381" spans="2:12" x14ac:dyDescent="0.4">
      <c r="B22381" s="5" t="s">
        <v>68</v>
      </c>
      <c r="C22381" s="5" t="s">
        <v>56</v>
      </c>
      <c r="D22381" s="5" t="s">
        <v>28</v>
      </c>
      <c r="E22381" s="5" t="s">
        <v>7</v>
      </c>
      <c r="F22381" s="6">
        <v>44866</v>
      </c>
      <c r="G22381" s="6" t="str">
        <f>TEXT(datatable[[#This Row],[дата]],"ММ")</f>
        <v>11</v>
      </c>
      <c r="H22381" s="8">
        <v>45.366750000000003</v>
      </c>
      <c r="I22381" s="8">
        <v>35.642099999999999</v>
      </c>
      <c r="J22381" s="8">
        <f>datatable[[#This Row],[продажи_]]-datatable[[#This Row],[себестоимость_]]</f>
        <v>9.724650000000004</v>
      </c>
      <c r="L22381"/>
    </row>
    <row r="22382" spans="2:12" x14ac:dyDescent="0.4">
      <c r="B22382" s="5" t="s">
        <v>68</v>
      </c>
      <c r="C22382" s="5" t="s">
        <v>56</v>
      </c>
      <c r="D22382" s="5" t="s">
        <v>28</v>
      </c>
      <c r="E22382" s="5" t="s">
        <v>7</v>
      </c>
      <c r="F22382" s="6">
        <v>44896</v>
      </c>
      <c r="G22382" s="6" t="str">
        <f>TEXT(datatable[[#This Row],[дата]],"ММ")</f>
        <v>12</v>
      </c>
      <c r="H22382" s="8">
        <v>44.838000000000008</v>
      </c>
      <c r="I22382" s="8">
        <v>25.193999999999999</v>
      </c>
      <c r="J22382" s="8">
        <f>datatable[[#This Row],[продажи_]]-datatable[[#This Row],[себестоимость_]]</f>
        <v>19.644000000000009</v>
      </c>
      <c r="L22382"/>
    </row>
    <row r="22383" spans="2:12" x14ac:dyDescent="0.4">
      <c r="B22383" s="5" t="s">
        <v>68</v>
      </c>
      <c r="C22383" s="5" t="s">
        <v>56</v>
      </c>
      <c r="D22383" s="5" t="s">
        <v>28</v>
      </c>
      <c r="E22383" s="5" t="s">
        <v>7</v>
      </c>
      <c r="F22383" s="6">
        <v>44562</v>
      </c>
      <c r="G22383" s="6" t="str">
        <f>TEXT(datatable[[#This Row],[дата]],"ММ")</f>
        <v>01</v>
      </c>
      <c r="H22383" s="8">
        <v>10.643400000000002</v>
      </c>
      <c r="I22383" s="8">
        <v>7.2206999999999999</v>
      </c>
      <c r="J22383" s="8">
        <f>datatable[[#This Row],[продажи_]]-datatable[[#This Row],[себестоимость_]]</f>
        <v>3.4227000000000016</v>
      </c>
      <c r="L22383"/>
    </row>
    <row r="22384" spans="2:12" x14ac:dyDescent="0.4">
      <c r="B22384" s="5" t="s">
        <v>68</v>
      </c>
      <c r="C22384" s="5" t="s">
        <v>56</v>
      </c>
      <c r="D22384" s="5" t="s">
        <v>28</v>
      </c>
      <c r="E22384" s="5" t="s">
        <v>7</v>
      </c>
      <c r="F22384" s="6">
        <v>44593</v>
      </c>
      <c r="G22384" s="6" t="str">
        <f>TEXT(datatable[[#This Row],[дата]],"ММ")</f>
        <v>02</v>
      </c>
      <c r="H22384" s="8">
        <v>17.016300000000001</v>
      </c>
      <c r="I22384" s="8">
        <v>10.039399999999999</v>
      </c>
      <c r="J22384" s="8">
        <f>datatable[[#This Row],[продажи_]]-datatable[[#This Row],[себестоимость_]]</f>
        <v>6.9769000000000023</v>
      </c>
      <c r="L22384"/>
    </row>
    <row r="22385" spans="2:12" x14ac:dyDescent="0.4">
      <c r="B22385" s="5" t="s">
        <v>68</v>
      </c>
      <c r="C22385" s="5" t="s">
        <v>56</v>
      </c>
      <c r="D22385" s="5" t="s">
        <v>28</v>
      </c>
      <c r="E22385" s="5" t="s">
        <v>7</v>
      </c>
      <c r="F22385" s="6">
        <v>44621</v>
      </c>
      <c r="G22385" s="6" t="str">
        <f>TEXT(datatable[[#This Row],[дата]],"ММ")</f>
        <v>03</v>
      </c>
      <c r="H22385" s="8">
        <v>16.293600000000001</v>
      </c>
      <c r="I22385" s="8">
        <v>9.5423999999999989</v>
      </c>
      <c r="J22385" s="8">
        <f>datatable[[#This Row],[продажи_]]-datatable[[#This Row],[себестоимость_]]</f>
        <v>6.7512000000000025</v>
      </c>
      <c r="L22385"/>
    </row>
    <row r="22386" spans="2:12" x14ac:dyDescent="0.4">
      <c r="B22386" s="5" t="s">
        <v>68</v>
      </c>
      <c r="C22386" s="5" t="s">
        <v>56</v>
      </c>
      <c r="D22386" s="5" t="s">
        <v>28</v>
      </c>
      <c r="E22386" s="5" t="s">
        <v>7</v>
      </c>
      <c r="F22386" s="6">
        <v>44652</v>
      </c>
      <c r="G22386" s="6" t="str">
        <f>TEXT(datatable[[#This Row],[дата]],"ММ")</f>
        <v>04</v>
      </c>
      <c r="H22386" s="8">
        <v>15.943200000000001</v>
      </c>
      <c r="I22386" s="8">
        <v>11.232199999999999</v>
      </c>
      <c r="J22386" s="8">
        <f>datatable[[#This Row],[продажи_]]-datatable[[#This Row],[себестоимость_]]</f>
        <v>4.7110000000000021</v>
      </c>
      <c r="L22386"/>
    </row>
    <row r="22387" spans="2:12" x14ac:dyDescent="0.4">
      <c r="B22387" s="5" t="s">
        <v>68</v>
      </c>
      <c r="C22387" s="5" t="s">
        <v>56</v>
      </c>
      <c r="D22387" s="5" t="s">
        <v>28</v>
      </c>
      <c r="E22387" s="5" t="s">
        <v>7</v>
      </c>
      <c r="F22387" s="6">
        <v>44682</v>
      </c>
      <c r="G22387" s="6" t="str">
        <f>TEXT(datatable[[#This Row],[дата]],"ММ")</f>
        <v>05</v>
      </c>
      <c r="H22387" s="8">
        <v>13.14</v>
      </c>
      <c r="I22387" s="8">
        <v>9.2867999999999995</v>
      </c>
      <c r="J22387" s="8">
        <f>datatable[[#This Row],[продажи_]]-datatable[[#This Row],[себестоимость_]]</f>
        <v>3.8532000000000011</v>
      </c>
      <c r="L22387"/>
    </row>
    <row r="22388" spans="2:12" x14ac:dyDescent="0.4">
      <c r="B22388" s="5" t="s">
        <v>68</v>
      </c>
      <c r="C22388" s="5" t="s">
        <v>56</v>
      </c>
      <c r="D22388" s="5" t="s">
        <v>28</v>
      </c>
      <c r="E22388" s="5" t="s">
        <v>7</v>
      </c>
      <c r="F22388" s="6">
        <v>44713</v>
      </c>
      <c r="G22388" s="6" t="str">
        <f>TEXT(datatable[[#This Row],[дата]],"ММ")</f>
        <v>06</v>
      </c>
      <c r="H22388" s="8">
        <v>12.953849999999999</v>
      </c>
      <c r="I22388" s="8">
        <v>7.3840000000000003</v>
      </c>
      <c r="J22388" s="8">
        <f>datatable[[#This Row],[продажи_]]-datatable[[#This Row],[себестоимость_]]</f>
        <v>5.5698499999999989</v>
      </c>
      <c r="L22388"/>
    </row>
    <row r="22389" spans="2:12" x14ac:dyDescent="0.4">
      <c r="B22389" s="5" t="s">
        <v>68</v>
      </c>
      <c r="C22389" s="5" t="s">
        <v>56</v>
      </c>
      <c r="D22389" s="5" t="s">
        <v>28</v>
      </c>
      <c r="E22389" s="5" t="s">
        <v>7</v>
      </c>
      <c r="F22389" s="6">
        <v>44743</v>
      </c>
      <c r="G22389" s="6" t="str">
        <f>TEXT(datatable[[#This Row],[дата]],"ММ")</f>
        <v>07</v>
      </c>
      <c r="H22389" s="8">
        <v>9.5484000000000009</v>
      </c>
      <c r="I22389" s="8">
        <v>5.0552000000000001</v>
      </c>
      <c r="J22389" s="8">
        <f>datatable[[#This Row],[продажи_]]-datatable[[#This Row],[себестоимость_]]</f>
        <v>4.4932000000000007</v>
      </c>
      <c r="L22389"/>
    </row>
    <row r="22390" spans="2:12" x14ac:dyDescent="0.4">
      <c r="B22390" s="5" t="s">
        <v>68</v>
      </c>
      <c r="C22390" s="5" t="s">
        <v>56</v>
      </c>
      <c r="D22390" s="5" t="s">
        <v>28</v>
      </c>
      <c r="E22390" s="5" t="s">
        <v>7</v>
      </c>
      <c r="F22390" s="6">
        <v>44774</v>
      </c>
      <c r="G22390" s="6" t="str">
        <f>TEXT(datatable[[#This Row],[дата]],"ММ")</f>
        <v>08</v>
      </c>
      <c r="H22390" s="8">
        <v>10.643400000000002</v>
      </c>
      <c r="I22390" s="8">
        <v>5.4954000000000001</v>
      </c>
      <c r="J22390" s="8">
        <f>datatable[[#This Row],[продажи_]]-datatable[[#This Row],[себестоимость_]]</f>
        <v>5.1480000000000015</v>
      </c>
      <c r="L22390"/>
    </row>
    <row r="22391" spans="2:12" x14ac:dyDescent="0.4">
      <c r="B22391" s="5" t="s">
        <v>68</v>
      </c>
      <c r="C22391" s="5" t="s">
        <v>56</v>
      </c>
      <c r="D22391" s="5" t="s">
        <v>28</v>
      </c>
      <c r="E22391" s="5" t="s">
        <v>7</v>
      </c>
      <c r="F22391" s="6">
        <v>44805</v>
      </c>
      <c r="G22391" s="6" t="str">
        <f>TEXT(datatable[[#This Row],[дата]],"ММ")</f>
        <v>09</v>
      </c>
      <c r="H22391" s="8">
        <v>12.045000000000002</v>
      </c>
      <c r="I22391" s="8">
        <v>6.1770000000000005</v>
      </c>
      <c r="J22391" s="8">
        <f>datatable[[#This Row],[продажи_]]-datatable[[#This Row],[себестоимость_]]</f>
        <v>5.8680000000000012</v>
      </c>
      <c r="L22391"/>
    </row>
    <row r="22392" spans="2:12" x14ac:dyDescent="0.4">
      <c r="B22392" s="5" t="s">
        <v>68</v>
      </c>
      <c r="C22392" s="5" t="s">
        <v>56</v>
      </c>
      <c r="D22392" s="5" t="s">
        <v>28</v>
      </c>
      <c r="E22392" s="5" t="s">
        <v>7</v>
      </c>
      <c r="F22392" s="6">
        <v>44835</v>
      </c>
      <c r="G22392" s="6" t="str">
        <f>TEXT(datatable[[#This Row],[дата]],"ММ")</f>
        <v>10</v>
      </c>
      <c r="H22392" s="8">
        <v>15.023400000000001</v>
      </c>
      <c r="I22392" s="8">
        <v>11.927999999999999</v>
      </c>
      <c r="J22392" s="8">
        <f>datatable[[#This Row],[продажи_]]-datatable[[#This Row],[себестоимость_]]</f>
        <v>3.0954000000000015</v>
      </c>
      <c r="L22392"/>
    </row>
    <row r="22393" spans="2:12" x14ac:dyDescent="0.4">
      <c r="B22393" s="5" t="s">
        <v>68</v>
      </c>
      <c r="C22393" s="5" t="s">
        <v>56</v>
      </c>
      <c r="D22393" s="5" t="s">
        <v>28</v>
      </c>
      <c r="E22393" s="5" t="s">
        <v>7</v>
      </c>
      <c r="F22393" s="6">
        <v>44866</v>
      </c>
      <c r="G22393" s="6" t="str">
        <f>TEXT(datatable[[#This Row],[дата]],"ММ")</f>
        <v>11</v>
      </c>
      <c r="H22393" s="8">
        <v>15.373800000000001</v>
      </c>
      <c r="I22393" s="8">
        <v>7.4763000000000011</v>
      </c>
      <c r="J22393" s="8">
        <f>datatable[[#This Row],[продажи_]]-datatable[[#This Row],[себестоимость_]]</f>
        <v>7.8975</v>
      </c>
      <c r="L22393"/>
    </row>
    <row r="22394" spans="2:12" x14ac:dyDescent="0.4">
      <c r="B22394" s="5" t="s">
        <v>68</v>
      </c>
      <c r="C22394" s="5" t="s">
        <v>56</v>
      </c>
      <c r="D22394" s="5" t="s">
        <v>28</v>
      </c>
      <c r="E22394" s="5" t="s">
        <v>7</v>
      </c>
      <c r="F22394" s="6">
        <v>44896</v>
      </c>
      <c r="G22394" s="6" t="str">
        <f>TEXT(datatable[[#This Row],[дата]],"ММ")</f>
        <v>12</v>
      </c>
      <c r="H22394" s="8">
        <v>14.454000000000002</v>
      </c>
      <c r="I22394" s="8">
        <v>8.6052</v>
      </c>
      <c r="J22394" s="8">
        <f>datatable[[#This Row],[продажи_]]-datatable[[#This Row],[себестоимость_]]</f>
        <v>5.8488000000000024</v>
      </c>
      <c r="L22394"/>
    </row>
    <row r="22395" spans="2:12" x14ac:dyDescent="0.4">
      <c r="B22395" s="5" t="s">
        <v>68</v>
      </c>
      <c r="C22395" s="5" t="s">
        <v>56</v>
      </c>
      <c r="D22395" s="5" t="s">
        <v>28</v>
      </c>
      <c r="E22395" s="5" t="s">
        <v>7</v>
      </c>
      <c r="F22395" s="6">
        <v>44562</v>
      </c>
      <c r="G22395" s="6" t="str">
        <f>TEXT(datatable[[#This Row],[дата]],"ММ")</f>
        <v>01</v>
      </c>
      <c r="H22395" s="8">
        <v>2.0790000000000002</v>
      </c>
      <c r="I22395" s="8">
        <v>0.67274999999999996</v>
      </c>
      <c r="J22395" s="8">
        <f>datatable[[#This Row],[продажи_]]-datatable[[#This Row],[себестоимость_]]</f>
        <v>1.4062500000000002</v>
      </c>
      <c r="L22395"/>
    </row>
    <row r="22396" spans="2:12" x14ac:dyDescent="0.4">
      <c r="B22396" s="5" t="s">
        <v>68</v>
      </c>
      <c r="C22396" s="5" t="s">
        <v>56</v>
      </c>
      <c r="D22396" s="5" t="s">
        <v>28</v>
      </c>
      <c r="E22396" s="5" t="s">
        <v>7</v>
      </c>
      <c r="F22396" s="6">
        <v>44593</v>
      </c>
      <c r="G22396" s="6" t="str">
        <f>TEXT(datatable[[#This Row],[дата]],"ММ")</f>
        <v>02</v>
      </c>
      <c r="H22396" s="8">
        <v>3.08</v>
      </c>
      <c r="I22396" s="8">
        <v>0.74619999999999997</v>
      </c>
      <c r="J22396" s="8">
        <f>datatable[[#This Row],[продажи_]]-datatable[[#This Row],[себестоимость_]]</f>
        <v>2.3338000000000001</v>
      </c>
      <c r="L22396"/>
    </row>
    <row r="22397" spans="2:12" x14ac:dyDescent="0.4">
      <c r="B22397" s="5" t="s">
        <v>68</v>
      </c>
      <c r="C22397" s="5" t="s">
        <v>56</v>
      </c>
      <c r="D22397" s="5" t="s">
        <v>28</v>
      </c>
      <c r="E22397" s="5" t="s">
        <v>7</v>
      </c>
      <c r="F22397" s="6">
        <v>44621</v>
      </c>
      <c r="G22397" s="6" t="str">
        <f>TEXT(datatable[[#This Row],[дата]],"ММ")</f>
        <v>03</v>
      </c>
      <c r="H22397" s="8">
        <v>3.9072000000000005</v>
      </c>
      <c r="I22397" s="8">
        <v>0.87360000000000004</v>
      </c>
      <c r="J22397" s="8">
        <f>datatable[[#This Row],[продажи_]]-datatable[[#This Row],[себестоимость_]]</f>
        <v>3.0336000000000003</v>
      </c>
      <c r="L22397"/>
    </row>
    <row r="22398" spans="2:12" x14ac:dyDescent="0.4">
      <c r="B22398" s="5" t="s">
        <v>68</v>
      </c>
      <c r="C22398" s="5" t="s">
        <v>56</v>
      </c>
      <c r="D22398" s="5" t="s">
        <v>28</v>
      </c>
      <c r="E22398" s="5" t="s">
        <v>7</v>
      </c>
      <c r="F22398" s="6">
        <v>44652</v>
      </c>
      <c r="G22398" s="6" t="str">
        <f>TEXT(datatable[[#This Row],[дата]],"ММ")</f>
        <v>04</v>
      </c>
      <c r="H22398" s="8">
        <v>3.08</v>
      </c>
      <c r="I22398" s="8">
        <v>0.75529999999999997</v>
      </c>
      <c r="J22398" s="8">
        <f>datatable[[#This Row],[продажи_]]-datatable[[#This Row],[себестоимость_]]</f>
        <v>2.3247</v>
      </c>
      <c r="L22398"/>
    </row>
    <row r="22399" spans="2:12" x14ac:dyDescent="0.4">
      <c r="B22399" s="5" t="s">
        <v>68</v>
      </c>
      <c r="C22399" s="5" t="s">
        <v>56</v>
      </c>
      <c r="D22399" s="5" t="s">
        <v>28</v>
      </c>
      <c r="E22399" s="5" t="s">
        <v>7</v>
      </c>
      <c r="F22399" s="6">
        <v>44682</v>
      </c>
      <c r="G22399" s="6" t="str">
        <f>TEXT(datatable[[#This Row],[дата]],"ММ")</f>
        <v>05</v>
      </c>
      <c r="H22399" s="8">
        <v>2.6664000000000003</v>
      </c>
      <c r="I22399" s="8">
        <v>0.78</v>
      </c>
      <c r="J22399" s="8">
        <f>datatable[[#This Row],[продажи_]]-datatable[[#This Row],[себестоимость_]]</f>
        <v>1.8864000000000003</v>
      </c>
      <c r="L22399"/>
    </row>
    <row r="22400" spans="2:12" x14ac:dyDescent="0.4">
      <c r="B22400" s="5" t="s">
        <v>68</v>
      </c>
      <c r="C22400" s="5" t="s">
        <v>56</v>
      </c>
      <c r="D22400" s="5" t="s">
        <v>28</v>
      </c>
      <c r="E22400" s="5" t="s">
        <v>7</v>
      </c>
      <c r="F22400" s="6">
        <v>44713</v>
      </c>
      <c r="G22400" s="6" t="str">
        <f>TEXT(datatable[[#This Row],[дата]],"ММ")</f>
        <v>06</v>
      </c>
      <c r="H22400" s="8">
        <v>3.4319999999999999</v>
      </c>
      <c r="I22400" s="8">
        <v>0.7942999999999999</v>
      </c>
      <c r="J22400" s="8">
        <f>datatable[[#This Row],[продажи_]]-datatable[[#This Row],[себестоимость_]]</f>
        <v>2.6377000000000002</v>
      </c>
      <c r="L22400"/>
    </row>
    <row r="22401" spans="2:12" x14ac:dyDescent="0.4">
      <c r="B22401" s="5" t="s">
        <v>68</v>
      </c>
      <c r="C22401" s="5" t="s">
        <v>56</v>
      </c>
      <c r="D22401" s="5" t="s">
        <v>28</v>
      </c>
      <c r="E22401" s="5" t="s">
        <v>7</v>
      </c>
      <c r="F22401" s="6">
        <v>44743</v>
      </c>
      <c r="G22401" s="6" t="str">
        <f>TEXT(datatable[[#This Row],[дата]],"ММ")</f>
        <v>07</v>
      </c>
      <c r="H22401" s="8">
        <v>1.4256000000000002</v>
      </c>
      <c r="I22401" s="8">
        <v>0.54080000000000006</v>
      </c>
      <c r="J22401" s="8">
        <f>datatable[[#This Row],[продажи_]]-datatable[[#This Row],[себестоимость_]]</f>
        <v>0.88480000000000014</v>
      </c>
      <c r="L22401"/>
    </row>
    <row r="22402" spans="2:12" x14ac:dyDescent="0.4">
      <c r="B22402" s="5" t="s">
        <v>68</v>
      </c>
      <c r="C22402" s="5" t="s">
        <v>56</v>
      </c>
      <c r="D22402" s="5" t="s">
        <v>28</v>
      </c>
      <c r="E22402" s="5" t="s">
        <v>7</v>
      </c>
      <c r="F22402" s="6">
        <v>44774</v>
      </c>
      <c r="G22402" s="6" t="str">
        <f>TEXT(datatable[[#This Row],[дата]],"ММ")</f>
        <v>08</v>
      </c>
      <c r="H22402" s="8">
        <v>1.7423999999999999</v>
      </c>
      <c r="I22402" s="8">
        <v>0.54405000000000003</v>
      </c>
      <c r="J22402" s="8">
        <f>datatable[[#This Row],[продажи_]]-datatable[[#This Row],[себестоимость_]]</f>
        <v>1.19835</v>
      </c>
      <c r="L22402"/>
    </row>
    <row r="22403" spans="2:12" x14ac:dyDescent="0.4">
      <c r="B22403" s="5" t="s">
        <v>68</v>
      </c>
      <c r="C22403" s="5" t="s">
        <v>56</v>
      </c>
      <c r="D22403" s="5" t="s">
        <v>28</v>
      </c>
      <c r="E22403" s="5" t="s">
        <v>7</v>
      </c>
      <c r="F22403" s="6">
        <v>44805</v>
      </c>
      <c r="G22403" s="6" t="str">
        <f>TEXT(datatable[[#This Row],[дата]],"ММ")</f>
        <v>09</v>
      </c>
      <c r="H22403" s="8">
        <v>2.4420000000000006</v>
      </c>
      <c r="I22403" s="8">
        <v>0.71500000000000008</v>
      </c>
      <c r="J22403" s="8">
        <f>datatable[[#This Row],[продажи_]]-datatable[[#This Row],[себестоимость_]]</f>
        <v>1.7270000000000005</v>
      </c>
      <c r="L22403"/>
    </row>
    <row r="22404" spans="2:12" x14ac:dyDescent="0.4">
      <c r="B22404" s="5" t="s">
        <v>68</v>
      </c>
      <c r="C22404" s="5" t="s">
        <v>56</v>
      </c>
      <c r="D22404" s="5" t="s">
        <v>28</v>
      </c>
      <c r="E22404" s="5" t="s">
        <v>7</v>
      </c>
      <c r="F22404" s="6">
        <v>44835</v>
      </c>
      <c r="G22404" s="6" t="str">
        <f>TEXT(datatable[[#This Row],[дата]],"ММ")</f>
        <v>10</v>
      </c>
      <c r="H22404" s="8">
        <v>2.6488</v>
      </c>
      <c r="I22404" s="8">
        <v>0.72800000000000009</v>
      </c>
      <c r="J22404" s="8">
        <f>datatable[[#This Row],[продажи_]]-datatable[[#This Row],[себестоимость_]]</f>
        <v>1.9207999999999998</v>
      </c>
      <c r="L22404"/>
    </row>
    <row r="22405" spans="2:12" x14ac:dyDescent="0.4">
      <c r="B22405" s="5" t="s">
        <v>68</v>
      </c>
      <c r="C22405" s="5" t="s">
        <v>56</v>
      </c>
      <c r="D22405" s="5" t="s">
        <v>28</v>
      </c>
      <c r="E22405" s="5" t="s">
        <v>7</v>
      </c>
      <c r="F22405" s="6">
        <v>44866</v>
      </c>
      <c r="G22405" s="6" t="str">
        <f>TEXT(datatable[[#This Row],[дата]],"ММ")</f>
        <v>11</v>
      </c>
      <c r="H22405" s="8">
        <v>3.1746000000000003</v>
      </c>
      <c r="I22405" s="8">
        <v>0.68445</v>
      </c>
      <c r="J22405" s="8">
        <f>datatable[[#This Row],[продажи_]]-datatable[[#This Row],[себестоимость_]]</f>
        <v>2.4901500000000003</v>
      </c>
      <c r="L22405"/>
    </row>
    <row r="22406" spans="2:12" x14ac:dyDescent="0.4">
      <c r="B22406" s="5" t="s">
        <v>68</v>
      </c>
      <c r="C22406" s="5" t="s">
        <v>56</v>
      </c>
      <c r="D22406" s="5" t="s">
        <v>28</v>
      </c>
      <c r="E22406" s="5" t="s">
        <v>7</v>
      </c>
      <c r="F22406" s="6">
        <v>44896</v>
      </c>
      <c r="G22406" s="6" t="str">
        <f>TEXT(datatable[[#This Row],[дата]],"ММ")</f>
        <v>12</v>
      </c>
      <c r="H22406" s="8">
        <v>2.2440000000000002</v>
      </c>
      <c r="I22406" s="8">
        <v>0.68640000000000001</v>
      </c>
      <c r="J22406" s="8">
        <f>datatable[[#This Row],[продажи_]]-datatable[[#This Row],[себестоимость_]]</f>
        <v>1.5576000000000003</v>
      </c>
      <c r="L22406"/>
    </row>
    <row r="22407" spans="2:12" x14ac:dyDescent="0.4">
      <c r="B22407" s="5" t="s">
        <v>68</v>
      </c>
      <c r="C22407" s="5" t="s">
        <v>56</v>
      </c>
      <c r="D22407" s="5" t="s">
        <v>28</v>
      </c>
      <c r="E22407" s="5" t="s">
        <v>7</v>
      </c>
      <c r="F22407" s="6">
        <v>44562</v>
      </c>
      <c r="G22407" s="6" t="str">
        <f>TEXT(datatable[[#This Row],[дата]],"ММ")</f>
        <v>01</v>
      </c>
      <c r="H22407" s="8">
        <v>1.2960000000000003</v>
      </c>
      <c r="I22407" s="8">
        <v>0.48554999999999993</v>
      </c>
      <c r="J22407" s="8">
        <f>datatable[[#This Row],[продажи_]]-datatable[[#This Row],[себестоимость_]]</f>
        <v>0.81045000000000034</v>
      </c>
      <c r="L22407"/>
    </row>
    <row r="22408" spans="2:12" x14ac:dyDescent="0.4">
      <c r="B22408" s="5" t="s">
        <v>68</v>
      </c>
      <c r="C22408" s="5" t="s">
        <v>56</v>
      </c>
      <c r="D22408" s="5" t="s">
        <v>28</v>
      </c>
      <c r="E22408" s="5" t="s">
        <v>7</v>
      </c>
      <c r="F22408" s="6">
        <v>44593</v>
      </c>
      <c r="G22408" s="6" t="str">
        <f>TEXT(datatable[[#This Row],[дата]],"ММ")</f>
        <v>02</v>
      </c>
      <c r="H22408" s="8">
        <v>2.1168</v>
      </c>
      <c r="I22408" s="8">
        <v>0.88270000000000004</v>
      </c>
      <c r="J22408" s="8">
        <f>datatable[[#This Row],[продажи_]]-datatable[[#This Row],[себестоимость_]]</f>
        <v>1.2341</v>
      </c>
      <c r="L22408"/>
    </row>
    <row r="22409" spans="2:12" x14ac:dyDescent="0.4">
      <c r="B22409" s="5" t="s">
        <v>68</v>
      </c>
      <c r="C22409" s="5" t="s">
        <v>56</v>
      </c>
      <c r="D22409" s="5" t="s">
        <v>28</v>
      </c>
      <c r="E22409" s="5" t="s">
        <v>7</v>
      </c>
      <c r="F22409" s="6">
        <v>44621</v>
      </c>
      <c r="G22409" s="6" t="str">
        <f>TEXT(datatable[[#This Row],[дата]],"ММ")</f>
        <v>03</v>
      </c>
      <c r="H22409" s="8">
        <v>2.6496</v>
      </c>
      <c r="I22409" s="8">
        <v>1.0816000000000001</v>
      </c>
      <c r="J22409" s="8">
        <f>datatable[[#This Row],[продажи_]]-datatable[[#This Row],[себестоимость_]]</f>
        <v>1.5679999999999998</v>
      </c>
      <c r="L22409"/>
    </row>
    <row r="22410" spans="2:12" x14ac:dyDescent="0.4">
      <c r="B22410" s="5" t="s">
        <v>68</v>
      </c>
      <c r="C22410" s="5" t="s">
        <v>56</v>
      </c>
      <c r="D22410" s="5" t="s">
        <v>28</v>
      </c>
      <c r="E22410" s="5" t="s">
        <v>7</v>
      </c>
      <c r="F22410" s="6">
        <v>44652</v>
      </c>
      <c r="G22410" s="6" t="str">
        <f>TEXT(datatable[[#This Row],[дата]],"ММ")</f>
        <v>04</v>
      </c>
      <c r="H22410" s="8">
        <v>2.7216</v>
      </c>
      <c r="I22410" s="8">
        <v>1.0920000000000001</v>
      </c>
      <c r="J22410" s="8">
        <f>datatable[[#This Row],[продажи_]]-datatable[[#This Row],[себестоимость_]]</f>
        <v>1.6295999999999999</v>
      </c>
      <c r="L22410"/>
    </row>
    <row r="22411" spans="2:12" x14ac:dyDescent="0.4">
      <c r="B22411" s="5" t="s">
        <v>68</v>
      </c>
      <c r="C22411" s="5" t="s">
        <v>56</v>
      </c>
      <c r="D22411" s="5" t="s">
        <v>28</v>
      </c>
      <c r="E22411" s="5" t="s">
        <v>7</v>
      </c>
      <c r="F22411" s="6">
        <v>44682</v>
      </c>
      <c r="G22411" s="6" t="str">
        <f>TEXT(datatable[[#This Row],[дата]],"ММ")</f>
        <v>05</v>
      </c>
      <c r="H22411" s="8">
        <v>2.2896000000000001</v>
      </c>
      <c r="I22411" s="8">
        <v>0.83460000000000012</v>
      </c>
      <c r="J22411" s="8">
        <f>datatable[[#This Row],[продажи_]]-datatable[[#This Row],[себестоимость_]]</f>
        <v>1.4550000000000001</v>
      </c>
      <c r="L22411"/>
    </row>
    <row r="22412" spans="2:12" x14ac:dyDescent="0.4">
      <c r="B22412" s="5" t="s">
        <v>68</v>
      </c>
      <c r="C22412" s="5" t="s">
        <v>56</v>
      </c>
      <c r="D22412" s="5" t="s">
        <v>28</v>
      </c>
      <c r="E22412" s="5" t="s">
        <v>7</v>
      </c>
      <c r="F22412" s="6">
        <v>44713</v>
      </c>
      <c r="G22412" s="6" t="str">
        <f>TEXT(datatable[[#This Row],[дата]],"ММ")</f>
        <v>06</v>
      </c>
      <c r="H22412" s="8">
        <v>2.1059999999999999</v>
      </c>
      <c r="I22412" s="8">
        <v>1.0055499999999999</v>
      </c>
      <c r="J22412" s="8">
        <f>datatable[[#This Row],[продажи_]]-datatable[[#This Row],[себестоимость_]]</f>
        <v>1.1004499999999999</v>
      </c>
      <c r="L22412"/>
    </row>
    <row r="22413" spans="2:12" x14ac:dyDescent="0.4">
      <c r="B22413" s="5" t="s">
        <v>68</v>
      </c>
      <c r="C22413" s="5" t="s">
        <v>56</v>
      </c>
      <c r="D22413" s="5" t="s">
        <v>28</v>
      </c>
      <c r="E22413" s="5" t="s">
        <v>7</v>
      </c>
      <c r="F22413" s="6">
        <v>44743</v>
      </c>
      <c r="G22413" s="6" t="str">
        <f>TEXT(datatable[[#This Row],[дата]],"ММ")</f>
        <v>07</v>
      </c>
      <c r="H22413" s="8">
        <v>1.6847999999999999</v>
      </c>
      <c r="I22413" s="8">
        <v>0.42120000000000002</v>
      </c>
      <c r="J22413" s="8">
        <f>datatable[[#This Row],[продажи_]]-datatable[[#This Row],[себестоимость_]]</f>
        <v>1.2635999999999998</v>
      </c>
      <c r="L22413"/>
    </row>
    <row r="22414" spans="2:12" x14ac:dyDescent="0.4">
      <c r="B22414" s="5" t="s">
        <v>68</v>
      </c>
      <c r="C22414" s="5" t="s">
        <v>56</v>
      </c>
      <c r="D22414" s="5" t="s">
        <v>28</v>
      </c>
      <c r="E22414" s="5" t="s">
        <v>7</v>
      </c>
      <c r="F22414" s="6">
        <v>44774</v>
      </c>
      <c r="G22414" s="6" t="str">
        <f>TEXT(datatable[[#This Row],[дата]],"ММ")</f>
        <v>08</v>
      </c>
      <c r="H22414" s="8">
        <v>1.8792</v>
      </c>
      <c r="I22414" s="8">
        <v>0.67274999999999996</v>
      </c>
      <c r="J22414" s="8">
        <f>datatable[[#This Row],[продажи_]]-datatable[[#This Row],[себестоимость_]]</f>
        <v>1.20645</v>
      </c>
      <c r="L22414"/>
    </row>
    <row r="22415" spans="2:12" x14ac:dyDescent="0.4">
      <c r="B22415" s="5" t="s">
        <v>68</v>
      </c>
      <c r="C22415" s="5" t="s">
        <v>56</v>
      </c>
      <c r="D22415" s="5" t="s">
        <v>28</v>
      </c>
      <c r="E22415" s="5" t="s">
        <v>7</v>
      </c>
      <c r="F22415" s="6">
        <v>44805</v>
      </c>
      <c r="G22415" s="6" t="str">
        <f>TEXT(datatable[[#This Row],[дата]],"ММ")</f>
        <v>09</v>
      </c>
      <c r="H22415" s="8">
        <v>2.1240000000000001</v>
      </c>
      <c r="I22415" s="8">
        <v>0.52</v>
      </c>
      <c r="J22415" s="8">
        <f>datatable[[#This Row],[продажи_]]-datatable[[#This Row],[себестоимость_]]</f>
        <v>1.6040000000000001</v>
      </c>
      <c r="L22415"/>
    </row>
    <row r="22416" spans="2:12" x14ac:dyDescent="0.4">
      <c r="B22416" s="5" t="s">
        <v>68</v>
      </c>
      <c r="C22416" s="5" t="s">
        <v>56</v>
      </c>
      <c r="D22416" s="5" t="s">
        <v>28</v>
      </c>
      <c r="E22416" s="5" t="s">
        <v>7</v>
      </c>
      <c r="F22416" s="6">
        <v>44835</v>
      </c>
      <c r="G22416" s="6" t="str">
        <f>TEXT(datatable[[#This Row],[дата]],"ММ")</f>
        <v>10</v>
      </c>
      <c r="H22416" s="8">
        <v>2.2680000000000002</v>
      </c>
      <c r="I22416" s="8">
        <v>0.85539999999999994</v>
      </c>
      <c r="J22416" s="8">
        <f>datatable[[#This Row],[продажи_]]-datatable[[#This Row],[себестоимость_]]</f>
        <v>1.4126000000000003</v>
      </c>
      <c r="L22416"/>
    </row>
    <row r="22417" spans="2:12" x14ac:dyDescent="0.4">
      <c r="B22417" s="5" t="s">
        <v>68</v>
      </c>
      <c r="C22417" s="5" t="s">
        <v>56</v>
      </c>
      <c r="D22417" s="5" t="s">
        <v>28</v>
      </c>
      <c r="E22417" s="5" t="s">
        <v>7</v>
      </c>
      <c r="F22417" s="6">
        <v>44866</v>
      </c>
      <c r="G22417" s="6" t="str">
        <f>TEXT(datatable[[#This Row],[дата]],"ММ")</f>
        <v>11</v>
      </c>
      <c r="H22417" s="8">
        <v>2.1762000000000001</v>
      </c>
      <c r="I22417" s="8">
        <v>0.70134999999999992</v>
      </c>
      <c r="J22417" s="8">
        <f>datatable[[#This Row],[продажи_]]-datatable[[#This Row],[себестоимость_]]</f>
        <v>1.4748500000000002</v>
      </c>
      <c r="L22417"/>
    </row>
    <row r="22418" spans="2:12" x14ac:dyDescent="0.4">
      <c r="B22418" s="5" t="s">
        <v>68</v>
      </c>
      <c r="C22418" s="5" t="s">
        <v>56</v>
      </c>
      <c r="D22418" s="5" t="s">
        <v>28</v>
      </c>
      <c r="E22418" s="5" t="s">
        <v>7</v>
      </c>
      <c r="F22418" s="6">
        <v>44896</v>
      </c>
      <c r="G22418" s="6" t="str">
        <f>TEXT(datatable[[#This Row],[дата]],"ММ")</f>
        <v>12</v>
      </c>
      <c r="H22418" s="8">
        <v>1.8360000000000001</v>
      </c>
      <c r="I22418" s="8">
        <v>0.72540000000000004</v>
      </c>
      <c r="J22418" s="8">
        <f>datatable[[#This Row],[продажи_]]-datatable[[#This Row],[себестоимость_]]</f>
        <v>1.1106</v>
      </c>
      <c r="L22418"/>
    </row>
    <row r="22419" spans="2:12" x14ac:dyDescent="0.4">
      <c r="B22419" s="5" t="s">
        <v>68</v>
      </c>
      <c r="C22419" s="5" t="s">
        <v>56</v>
      </c>
      <c r="D22419" s="5" t="s">
        <v>28</v>
      </c>
      <c r="E22419" s="5" t="s">
        <v>7</v>
      </c>
      <c r="F22419" s="6">
        <v>44562</v>
      </c>
      <c r="G22419" s="6" t="str">
        <f>TEXT(datatable[[#This Row],[дата]],"ММ")</f>
        <v>01</v>
      </c>
      <c r="H22419" s="8">
        <v>0.24300000000000002</v>
      </c>
      <c r="I22419" s="8">
        <v>0.10259999999999998</v>
      </c>
      <c r="J22419" s="8">
        <f>datatable[[#This Row],[продажи_]]-datatable[[#This Row],[себестоимость_]]</f>
        <v>0.14040000000000002</v>
      </c>
      <c r="L22419"/>
    </row>
    <row r="22420" spans="2:12" x14ac:dyDescent="0.4">
      <c r="B22420" s="5" t="s">
        <v>68</v>
      </c>
      <c r="C22420" s="5" t="s">
        <v>56</v>
      </c>
      <c r="D22420" s="5" t="s">
        <v>28</v>
      </c>
      <c r="E22420" s="5" t="s">
        <v>7</v>
      </c>
      <c r="F22420" s="6">
        <v>44593</v>
      </c>
      <c r="G22420" s="6" t="str">
        <f>TEXT(datatable[[#This Row],[дата]],"ММ")</f>
        <v>02</v>
      </c>
      <c r="H22420" s="8">
        <v>0.29400000000000004</v>
      </c>
      <c r="I22420" s="8">
        <v>0.15260000000000001</v>
      </c>
      <c r="J22420" s="8">
        <f>datatable[[#This Row],[продажи_]]-datatable[[#This Row],[себестоимость_]]</f>
        <v>0.14140000000000003</v>
      </c>
      <c r="L22420"/>
    </row>
    <row r="22421" spans="2:12" x14ac:dyDescent="0.4">
      <c r="B22421" s="5" t="s">
        <v>68</v>
      </c>
      <c r="C22421" s="5" t="s">
        <v>56</v>
      </c>
      <c r="D22421" s="5" t="s">
        <v>28</v>
      </c>
      <c r="E22421" s="5" t="s">
        <v>7</v>
      </c>
      <c r="F22421" s="6">
        <v>44621</v>
      </c>
      <c r="G22421" s="6" t="str">
        <f>TEXT(datatable[[#This Row],[дата]],"ММ")</f>
        <v>03</v>
      </c>
      <c r="H22421" s="8">
        <v>0.44400000000000006</v>
      </c>
      <c r="I22421" s="8">
        <v>0.12960000000000002</v>
      </c>
      <c r="J22421" s="8">
        <f>datatable[[#This Row],[продажи_]]-datatable[[#This Row],[себестоимость_]]</f>
        <v>0.31440000000000001</v>
      </c>
      <c r="L22421"/>
    </row>
    <row r="22422" spans="2:12" x14ac:dyDescent="0.4">
      <c r="B22422" s="5" t="s">
        <v>68</v>
      </c>
      <c r="C22422" s="5" t="s">
        <v>56</v>
      </c>
      <c r="D22422" s="5" t="s">
        <v>28</v>
      </c>
      <c r="E22422" s="5" t="s">
        <v>7</v>
      </c>
      <c r="F22422" s="6">
        <v>44652</v>
      </c>
      <c r="G22422" s="6" t="str">
        <f>TEXT(datatable[[#This Row],[дата]],"ММ")</f>
        <v>04</v>
      </c>
      <c r="H22422" s="8">
        <v>0.35700000000000004</v>
      </c>
      <c r="I22422" s="8">
        <v>0.1638</v>
      </c>
      <c r="J22422" s="8">
        <f>datatable[[#This Row],[продажи_]]-datatable[[#This Row],[себестоимость_]]</f>
        <v>0.19320000000000004</v>
      </c>
      <c r="L22422"/>
    </row>
    <row r="22423" spans="2:12" x14ac:dyDescent="0.4">
      <c r="B22423" s="5" t="s">
        <v>68</v>
      </c>
      <c r="C22423" s="5" t="s">
        <v>56</v>
      </c>
      <c r="D22423" s="5" t="s">
        <v>28</v>
      </c>
      <c r="E22423" s="5" t="s">
        <v>7</v>
      </c>
      <c r="F22423" s="6">
        <v>44682</v>
      </c>
      <c r="G22423" s="6" t="str">
        <f>TEXT(datatable[[#This Row],[дата]],"ММ")</f>
        <v>05</v>
      </c>
      <c r="H22423" s="8">
        <v>0.26700000000000002</v>
      </c>
      <c r="I22423" s="8">
        <v>0.126</v>
      </c>
      <c r="J22423" s="8">
        <f>datatable[[#This Row],[продажи_]]-datatable[[#This Row],[себестоимость_]]</f>
        <v>0.14100000000000001</v>
      </c>
      <c r="L22423"/>
    </row>
    <row r="22424" spans="2:12" x14ac:dyDescent="0.4">
      <c r="B22424" s="5" t="s">
        <v>68</v>
      </c>
      <c r="C22424" s="5" t="s">
        <v>56</v>
      </c>
      <c r="D22424" s="5" t="s">
        <v>28</v>
      </c>
      <c r="E22424" s="5" t="s">
        <v>7</v>
      </c>
      <c r="F22424" s="6">
        <v>44713</v>
      </c>
      <c r="G22424" s="6" t="str">
        <f>TEXT(datatable[[#This Row],[дата]],"ММ")</f>
        <v>06</v>
      </c>
      <c r="H22424" s="8">
        <v>0.377</v>
      </c>
      <c r="I22424" s="8">
        <v>0.15340000000000001</v>
      </c>
      <c r="J22424" s="8">
        <f>datatable[[#This Row],[продажи_]]-datatable[[#This Row],[себестоимость_]]</f>
        <v>0.22359999999999999</v>
      </c>
      <c r="L22424"/>
    </row>
    <row r="22425" spans="2:12" x14ac:dyDescent="0.4">
      <c r="B22425" s="5" t="s">
        <v>68</v>
      </c>
      <c r="C22425" s="5" t="s">
        <v>56</v>
      </c>
      <c r="D22425" s="5" t="s">
        <v>28</v>
      </c>
      <c r="E22425" s="5" t="s">
        <v>7</v>
      </c>
      <c r="F22425" s="6">
        <v>44743</v>
      </c>
      <c r="G22425" s="6" t="str">
        <f>TEXT(datatable[[#This Row],[дата]],"ММ")</f>
        <v>07</v>
      </c>
      <c r="H22425" s="8">
        <v>0.17400000000000002</v>
      </c>
      <c r="I22425" s="8">
        <v>8.48E-2</v>
      </c>
      <c r="J22425" s="8">
        <f>datatable[[#This Row],[продажи_]]-datatable[[#This Row],[себестоимость_]]</f>
        <v>8.9200000000000015E-2</v>
      </c>
      <c r="L22425"/>
    </row>
    <row r="22426" spans="2:12" x14ac:dyDescent="0.4">
      <c r="B22426" s="5" t="s">
        <v>68</v>
      </c>
      <c r="C22426" s="5" t="s">
        <v>56</v>
      </c>
      <c r="D22426" s="5" t="s">
        <v>28</v>
      </c>
      <c r="E22426" s="5" t="s">
        <v>7</v>
      </c>
      <c r="F22426" s="6">
        <v>44774</v>
      </c>
      <c r="G22426" s="6" t="str">
        <f>TEXT(datatable[[#This Row],[дата]],"ММ")</f>
        <v>08</v>
      </c>
      <c r="H22426" s="8">
        <v>0.20925000000000002</v>
      </c>
      <c r="I22426" s="8">
        <v>9.8100000000000007E-2</v>
      </c>
      <c r="J22426" s="8">
        <f>datatable[[#This Row],[продажи_]]-datatable[[#This Row],[себестоимость_]]</f>
        <v>0.11115000000000001</v>
      </c>
      <c r="L22426"/>
    </row>
    <row r="22427" spans="2:12" x14ac:dyDescent="0.4">
      <c r="B22427" s="5" t="s">
        <v>68</v>
      </c>
      <c r="C22427" s="5" t="s">
        <v>56</v>
      </c>
      <c r="D22427" s="5" t="s">
        <v>28</v>
      </c>
      <c r="E22427" s="5" t="s">
        <v>7</v>
      </c>
      <c r="F22427" s="6">
        <v>44805</v>
      </c>
      <c r="G22427" s="6" t="str">
        <f>TEXT(datatable[[#This Row],[дата]],"ММ")</f>
        <v>09</v>
      </c>
      <c r="H22427" s="8">
        <v>0.26500000000000001</v>
      </c>
      <c r="I22427" s="8">
        <v>0.10500000000000001</v>
      </c>
      <c r="J22427" s="8">
        <f>datatable[[#This Row],[продажи_]]-datatable[[#This Row],[себестоимость_]]</f>
        <v>0.16</v>
      </c>
      <c r="L22427"/>
    </row>
    <row r="22428" spans="2:12" x14ac:dyDescent="0.4">
      <c r="B22428" s="5" t="s">
        <v>68</v>
      </c>
      <c r="C22428" s="5" t="s">
        <v>56</v>
      </c>
      <c r="D22428" s="5" t="s">
        <v>28</v>
      </c>
      <c r="E22428" s="5" t="s">
        <v>7</v>
      </c>
      <c r="F22428" s="6">
        <v>44835</v>
      </c>
      <c r="G22428" s="6" t="str">
        <f>TEXT(datatable[[#This Row],[дата]],"ММ")</f>
        <v>10</v>
      </c>
      <c r="H22428" s="8">
        <v>0.28000000000000003</v>
      </c>
      <c r="I22428" s="8">
        <v>0.11620000000000001</v>
      </c>
      <c r="J22428" s="8">
        <f>datatable[[#This Row],[продажи_]]-datatable[[#This Row],[себестоимость_]]</f>
        <v>0.1638</v>
      </c>
      <c r="L22428"/>
    </row>
    <row r="22429" spans="2:12" x14ac:dyDescent="0.4">
      <c r="B22429" s="5" t="s">
        <v>68</v>
      </c>
      <c r="C22429" s="5" t="s">
        <v>56</v>
      </c>
      <c r="D22429" s="5" t="s">
        <v>28</v>
      </c>
      <c r="E22429" s="5" t="s">
        <v>7</v>
      </c>
      <c r="F22429" s="6">
        <v>44866</v>
      </c>
      <c r="G22429" s="6" t="str">
        <f>TEXT(datatable[[#This Row],[дата]],"ММ")</f>
        <v>11</v>
      </c>
      <c r="H22429" s="8">
        <v>0.30549999999999999</v>
      </c>
      <c r="I22429" s="8">
        <v>0.14430000000000001</v>
      </c>
      <c r="J22429" s="8">
        <f>datatable[[#This Row],[продажи_]]-datatable[[#This Row],[себестоимость_]]</f>
        <v>0.16119999999999998</v>
      </c>
      <c r="L22429"/>
    </row>
    <row r="22430" spans="2:12" x14ac:dyDescent="0.4">
      <c r="B22430" s="5" t="s">
        <v>68</v>
      </c>
      <c r="C22430" s="5" t="s">
        <v>56</v>
      </c>
      <c r="D22430" s="5" t="s">
        <v>28</v>
      </c>
      <c r="E22430" s="5" t="s">
        <v>7</v>
      </c>
      <c r="F22430" s="6">
        <v>44896</v>
      </c>
      <c r="G22430" s="6" t="str">
        <f>TEXT(datatable[[#This Row],[дата]],"ММ")</f>
        <v>12</v>
      </c>
      <c r="H22430" s="8">
        <v>0.24299999999999999</v>
      </c>
      <c r="I22430" s="8">
        <v>0.11279999999999998</v>
      </c>
      <c r="J22430" s="8">
        <f>datatable[[#This Row],[продажи_]]-datatable[[#This Row],[себестоимость_]]</f>
        <v>0.13020000000000001</v>
      </c>
      <c r="L22430"/>
    </row>
    <row r="22431" spans="2:12" x14ac:dyDescent="0.4">
      <c r="B22431" s="5" t="s">
        <v>68</v>
      </c>
      <c r="C22431" s="5" t="s">
        <v>56</v>
      </c>
      <c r="D22431" s="5" t="s">
        <v>28</v>
      </c>
      <c r="E22431" s="5" t="s">
        <v>7</v>
      </c>
      <c r="F22431" s="6">
        <v>44562</v>
      </c>
      <c r="G22431" s="6" t="str">
        <f>TEXT(datatable[[#This Row],[дата]],"ММ")</f>
        <v>01</v>
      </c>
      <c r="H22431" s="8">
        <v>3.3061500000000001</v>
      </c>
      <c r="I22431" s="8">
        <v>1.4256000000000002</v>
      </c>
      <c r="J22431" s="8">
        <f>datatable[[#This Row],[продажи_]]-datatable[[#This Row],[себестоимость_]]</f>
        <v>1.8805499999999999</v>
      </c>
      <c r="L22431"/>
    </row>
    <row r="22432" spans="2:12" x14ac:dyDescent="0.4">
      <c r="B22432" s="5" t="s">
        <v>68</v>
      </c>
      <c r="C22432" s="5" t="s">
        <v>56</v>
      </c>
      <c r="D22432" s="5" t="s">
        <v>28</v>
      </c>
      <c r="E22432" s="5" t="s">
        <v>7</v>
      </c>
      <c r="F22432" s="6">
        <v>44593</v>
      </c>
      <c r="G22432" s="6" t="str">
        <f>TEXT(datatable[[#This Row],[дата]],"ММ")</f>
        <v>02</v>
      </c>
      <c r="H22432" s="8">
        <v>4.4240000000000004</v>
      </c>
      <c r="I22432" s="8">
        <v>2.9483999999999999</v>
      </c>
      <c r="J22432" s="8">
        <f>datatable[[#This Row],[продажи_]]-datatable[[#This Row],[себестоимость_]]</f>
        <v>1.4756000000000005</v>
      </c>
      <c r="L22432"/>
    </row>
    <row r="22433" spans="2:12" x14ac:dyDescent="0.4">
      <c r="B22433" s="5" t="s">
        <v>68</v>
      </c>
      <c r="C22433" s="5" t="s">
        <v>56</v>
      </c>
      <c r="D22433" s="5" t="s">
        <v>28</v>
      </c>
      <c r="E22433" s="5" t="s">
        <v>7</v>
      </c>
      <c r="F22433" s="6">
        <v>44621</v>
      </c>
      <c r="G22433" s="6" t="str">
        <f>TEXT(datatable[[#This Row],[дата]],"ММ")</f>
        <v>03</v>
      </c>
      <c r="H22433" s="8">
        <v>6.0039999999999996</v>
      </c>
      <c r="I22433" s="8">
        <v>3.1968000000000001</v>
      </c>
      <c r="J22433" s="8">
        <f>datatable[[#This Row],[продажи_]]-datatable[[#This Row],[себестоимость_]]</f>
        <v>2.8071999999999995</v>
      </c>
      <c r="L22433"/>
    </row>
    <row r="22434" spans="2:12" x14ac:dyDescent="0.4">
      <c r="B22434" s="5" t="s">
        <v>68</v>
      </c>
      <c r="C22434" s="5" t="s">
        <v>56</v>
      </c>
      <c r="D22434" s="5" t="s">
        <v>28</v>
      </c>
      <c r="E22434" s="5" t="s">
        <v>7</v>
      </c>
      <c r="F22434" s="6">
        <v>44652</v>
      </c>
      <c r="G22434" s="6" t="str">
        <f>TEXT(datatable[[#This Row],[дата]],"ММ")</f>
        <v>04</v>
      </c>
      <c r="H22434" s="8">
        <v>5.8618000000000006</v>
      </c>
      <c r="I22434" s="8">
        <v>2.3184</v>
      </c>
      <c r="J22434" s="8">
        <f>datatable[[#This Row],[продажи_]]-datatable[[#This Row],[себестоимость_]]</f>
        <v>3.5434000000000005</v>
      </c>
      <c r="L22434"/>
    </row>
    <row r="22435" spans="2:12" x14ac:dyDescent="0.4">
      <c r="B22435" s="5" t="s">
        <v>68</v>
      </c>
      <c r="C22435" s="5" t="s">
        <v>56</v>
      </c>
      <c r="D22435" s="5" t="s">
        <v>28</v>
      </c>
      <c r="E22435" s="5" t="s">
        <v>7</v>
      </c>
      <c r="F22435" s="6">
        <v>44682</v>
      </c>
      <c r="G22435" s="6" t="str">
        <f>TEXT(datatable[[#This Row],[дата]],"ММ")</f>
        <v>05</v>
      </c>
      <c r="H22435" s="8">
        <v>4.6452</v>
      </c>
      <c r="I22435" s="8">
        <v>2.3112000000000004</v>
      </c>
      <c r="J22435" s="8">
        <f>datatable[[#This Row],[продажи_]]-datatable[[#This Row],[себестоимость_]]</f>
        <v>2.3339999999999996</v>
      </c>
      <c r="L22435"/>
    </row>
    <row r="22436" spans="2:12" x14ac:dyDescent="0.4">
      <c r="B22436" s="5" t="s">
        <v>68</v>
      </c>
      <c r="C22436" s="5" t="s">
        <v>56</v>
      </c>
      <c r="D22436" s="5" t="s">
        <v>28</v>
      </c>
      <c r="E22436" s="5" t="s">
        <v>7</v>
      </c>
      <c r="F22436" s="6">
        <v>44713</v>
      </c>
      <c r="G22436" s="6" t="str">
        <f>TEXT(datatable[[#This Row],[дата]],"ММ")</f>
        <v>06</v>
      </c>
      <c r="H22436" s="8">
        <v>5.8025499999999992</v>
      </c>
      <c r="I22436" s="8">
        <v>2.1059999999999999</v>
      </c>
      <c r="J22436" s="8">
        <f>datatable[[#This Row],[продажи_]]-datatable[[#This Row],[себестоимость_]]</f>
        <v>3.6965499999999993</v>
      </c>
      <c r="L22436"/>
    </row>
    <row r="22437" spans="2:12" x14ac:dyDescent="0.4">
      <c r="B22437" s="5" t="s">
        <v>68</v>
      </c>
      <c r="C22437" s="5" t="s">
        <v>56</v>
      </c>
      <c r="D22437" s="5" t="s">
        <v>28</v>
      </c>
      <c r="E22437" s="5" t="s">
        <v>7</v>
      </c>
      <c r="F22437" s="6">
        <v>44743</v>
      </c>
      <c r="G22437" s="6" t="str">
        <f>TEXT(datatable[[#This Row],[дата]],"ММ")</f>
        <v>07</v>
      </c>
      <c r="H22437" s="8">
        <v>2.9388000000000001</v>
      </c>
      <c r="I22437" s="8">
        <v>1.512</v>
      </c>
      <c r="J22437" s="8">
        <f>datatable[[#This Row],[продажи_]]-datatable[[#This Row],[себестоимость_]]</f>
        <v>1.4268000000000001</v>
      </c>
      <c r="L22437"/>
    </row>
    <row r="22438" spans="2:12" x14ac:dyDescent="0.4">
      <c r="B22438" s="5" t="s">
        <v>68</v>
      </c>
      <c r="C22438" s="5" t="s">
        <v>56</v>
      </c>
      <c r="D22438" s="5" t="s">
        <v>28</v>
      </c>
      <c r="E22438" s="5" t="s">
        <v>7</v>
      </c>
      <c r="F22438" s="6">
        <v>44774</v>
      </c>
      <c r="G22438" s="6" t="str">
        <f>TEXT(datatable[[#This Row],[дата]],"ММ")</f>
        <v>08</v>
      </c>
      <c r="H22438" s="8">
        <v>3.2350500000000002</v>
      </c>
      <c r="I22438" s="8">
        <v>1.62</v>
      </c>
      <c r="J22438" s="8">
        <f>datatable[[#This Row],[продажи_]]-datatable[[#This Row],[себестоимость_]]</f>
        <v>1.6150500000000001</v>
      </c>
      <c r="L22438"/>
    </row>
    <row r="22439" spans="2:12" x14ac:dyDescent="0.4">
      <c r="B22439" s="5" t="s">
        <v>68</v>
      </c>
      <c r="C22439" s="5" t="s">
        <v>56</v>
      </c>
      <c r="D22439" s="5" t="s">
        <v>28</v>
      </c>
      <c r="E22439" s="5" t="s">
        <v>7</v>
      </c>
      <c r="F22439" s="6">
        <v>44805</v>
      </c>
      <c r="G22439" s="6" t="str">
        <f>TEXT(datatable[[#This Row],[дата]],"ММ")</f>
        <v>09</v>
      </c>
      <c r="H22439" s="8">
        <v>4.6609999999999996</v>
      </c>
      <c r="I22439" s="8">
        <v>1.53</v>
      </c>
      <c r="J22439" s="8">
        <f>datatable[[#This Row],[продажи_]]-datatable[[#This Row],[себестоимость_]]</f>
        <v>3.1309999999999993</v>
      </c>
      <c r="L22439"/>
    </row>
    <row r="22440" spans="2:12" x14ac:dyDescent="0.4">
      <c r="B22440" s="5" t="s">
        <v>68</v>
      </c>
      <c r="C22440" s="5" t="s">
        <v>56</v>
      </c>
      <c r="D22440" s="5" t="s">
        <v>28</v>
      </c>
      <c r="E22440" s="5" t="s">
        <v>7</v>
      </c>
      <c r="F22440" s="6">
        <v>44835</v>
      </c>
      <c r="G22440" s="6" t="str">
        <f>TEXT(datatable[[#This Row],[дата]],"ММ")</f>
        <v>10</v>
      </c>
      <c r="H22440" s="8">
        <v>6.2488999999999999</v>
      </c>
      <c r="I22440" s="8">
        <v>2.0412000000000003</v>
      </c>
      <c r="J22440" s="8">
        <f>datatable[[#This Row],[продажи_]]-datatable[[#This Row],[себестоимость_]]</f>
        <v>4.2076999999999991</v>
      </c>
      <c r="L22440"/>
    </row>
    <row r="22441" spans="2:12" x14ac:dyDescent="0.4">
      <c r="B22441" s="5" t="s">
        <v>68</v>
      </c>
      <c r="C22441" s="5" t="s">
        <v>56</v>
      </c>
      <c r="D22441" s="5" t="s">
        <v>28</v>
      </c>
      <c r="E22441" s="5" t="s">
        <v>7</v>
      </c>
      <c r="F22441" s="6">
        <v>44866</v>
      </c>
      <c r="G22441" s="6" t="str">
        <f>TEXT(datatable[[#This Row],[дата]],"ММ")</f>
        <v>11</v>
      </c>
      <c r="H22441" s="8">
        <v>6.1619999999999999</v>
      </c>
      <c r="I22441" s="8">
        <v>2.5038</v>
      </c>
      <c r="J22441" s="8">
        <f>datatable[[#This Row],[продажи_]]-datatable[[#This Row],[себестоимость_]]</f>
        <v>3.6581999999999999</v>
      </c>
      <c r="L22441"/>
    </row>
    <row r="22442" spans="2:12" x14ac:dyDescent="0.4">
      <c r="B22442" s="5" t="s">
        <v>68</v>
      </c>
      <c r="C22442" s="5" t="s">
        <v>56</v>
      </c>
      <c r="D22442" s="5" t="s">
        <v>28</v>
      </c>
      <c r="E22442" s="5" t="s">
        <v>7</v>
      </c>
      <c r="F22442" s="6">
        <v>44896</v>
      </c>
      <c r="G22442" s="6" t="str">
        <f>TEXT(datatable[[#This Row],[дата]],"ММ")</f>
        <v>12</v>
      </c>
      <c r="H22442" s="8">
        <v>4.6926000000000005</v>
      </c>
      <c r="I22442" s="8">
        <v>2.3544000000000005</v>
      </c>
      <c r="J22442" s="8">
        <f>datatable[[#This Row],[продажи_]]-datatable[[#This Row],[себестоимость_]]</f>
        <v>2.3382000000000001</v>
      </c>
      <c r="L22442"/>
    </row>
    <row r="22443" spans="2:12" x14ac:dyDescent="0.4">
      <c r="B22443" s="5" t="s">
        <v>68</v>
      </c>
      <c r="C22443" s="5" t="s">
        <v>56</v>
      </c>
      <c r="D22443" s="5" t="s">
        <v>28</v>
      </c>
      <c r="E22443" s="5" t="s">
        <v>7</v>
      </c>
      <c r="F22443" s="6">
        <v>44562</v>
      </c>
      <c r="G22443" s="6" t="str">
        <f>TEXT(datatable[[#This Row],[дата]],"ММ")</f>
        <v>01</v>
      </c>
      <c r="H22443" s="8">
        <v>2.9375999999999998</v>
      </c>
      <c r="I22443" s="8">
        <v>0.81179999999999997</v>
      </c>
      <c r="J22443" s="8">
        <f>datatable[[#This Row],[продажи_]]-datatable[[#This Row],[себестоимость_]]</f>
        <v>2.1257999999999999</v>
      </c>
      <c r="L22443"/>
    </row>
    <row r="22444" spans="2:12" x14ac:dyDescent="0.4">
      <c r="B22444" s="5" t="s">
        <v>68</v>
      </c>
      <c r="C22444" s="5" t="s">
        <v>56</v>
      </c>
      <c r="D22444" s="5" t="s">
        <v>28</v>
      </c>
      <c r="E22444" s="5" t="s">
        <v>7</v>
      </c>
      <c r="F22444" s="6">
        <v>44593</v>
      </c>
      <c r="G22444" s="6" t="str">
        <f>TEXT(datatable[[#This Row],[дата]],"ММ")</f>
        <v>02</v>
      </c>
      <c r="H22444" s="8">
        <v>4.8075999999999999</v>
      </c>
      <c r="I22444" s="8">
        <v>1.6170000000000002</v>
      </c>
      <c r="J22444" s="8">
        <f>datatable[[#This Row],[продажи_]]-datatable[[#This Row],[себестоимость_]]</f>
        <v>3.1905999999999999</v>
      </c>
      <c r="L22444"/>
    </row>
    <row r="22445" spans="2:12" x14ac:dyDescent="0.4">
      <c r="B22445" s="5" t="s">
        <v>68</v>
      </c>
      <c r="C22445" s="5" t="s">
        <v>56</v>
      </c>
      <c r="D22445" s="5" t="s">
        <v>28</v>
      </c>
      <c r="E22445" s="5" t="s">
        <v>7</v>
      </c>
      <c r="F22445" s="6">
        <v>44621</v>
      </c>
      <c r="G22445" s="6" t="str">
        <f>TEXT(datatable[[#This Row],[дата]],"ММ")</f>
        <v>03</v>
      </c>
      <c r="H22445" s="8">
        <v>5.5488000000000008</v>
      </c>
      <c r="I22445" s="8">
        <v>2.0063999999999997</v>
      </c>
      <c r="J22445" s="8">
        <f>datatable[[#This Row],[продажи_]]-datatable[[#This Row],[себестоимость_]]</f>
        <v>3.5424000000000011</v>
      </c>
      <c r="L22445"/>
    </row>
    <row r="22446" spans="2:12" x14ac:dyDescent="0.4">
      <c r="B22446" s="5" t="s">
        <v>68</v>
      </c>
      <c r="C22446" s="5" t="s">
        <v>56</v>
      </c>
      <c r="D22446" s="5" t="s">
        <v>28</v>
      </c>
      <c r="E22446" s="5" t="s">
        <v>7</v>
      </c>
      <c r="F22446" s="6">
        <v>44652</v>
      </c>
      <c r="G22446" s="6" t="str">
        <f>TEXT(datatable[[#This Row],[дата]],"ММ")</f>
        <v>04</v>
      </c>
      <c r="H22446" s="8">
        <v>4.76</v>
      </c>
      <c r="I22446" s="8">
        <v>1.6478000000000002</v>
      </c>
      <c r="J22446" s="8">
        <f>datatable[[#This Row],[продажи_]]-datatable[[#This Row],[себестоимость_]]</f>
        <v>3.1121999999999996</v>
      </c>
      <c r="L22446"/>
    </row>
    <row r="22447" spans="2:12" x14ac:dyDescent="0.4">
      <c r="B22447" s="5" t="s">
        <v>68</v>
      </c>
      <c r="C22447" s="5" t="s">
        <v>56</v>
      </c>
      <c r="D22447" s="5" t="s">
        <v>28</v>
      </c>
      <c r="E22447" s="5" t="s">
        <v>7</v>
      </c>
      <c r="F22447" s="6">
        <v>44682</v>
      </c>
      <c r="G22447" s="6" t="str">
        <f>TEXT(datatable[[#This Row],[дата]],"ММ")</f>
        <v>05</v>
      </c>
      <c r="H22447" s="8">
        <v>3.5495999999999999</v>
      </c>
      <c r="I22447" s="8">
        <v>1.32</v>
      </c>
      <c r="J22447" s="8">
        <f>datatable[[#This Row],[продажи_]]-datatable[[#This Row],[себестоимость_]]</f>
        <v>2.2295999999999996</v>
      </c>
      <c r="L22447"/>
    </row>
    <row r="22448" spans="2:12" x14ac:dyDescent="0.4">
      <c r="B22448" s="5" t="s">
        <v>68</v>
      </c>
      <c r="C22448" s="5" t="s">
        <v>56</v>
      </c>
      <c r="D22448" s="5" t="s">
        <v>28</v>
      </c>
      <c r="E22448" s="5" t="s">
        <v>7</v>
      </c>
      <c r="F22448" s="6">
        <v>44713</v>
      </c>
      <c r="G22448" s="6" t="str">
        <f>TEXT(datatable[[#This Row],[дата]],"ММ")</f>
        <v>06</v>
      </c>
      <c r="H22448" s="8">
        <v>4.3757999999999999</v>
      </c>
      <c r="I22448" s="8">
        <v>1.2584</v>
      </c>
      <c r="J22448" s="8">
        <f>datatable[[#This Row],[продажи_]]-datatable[[#This Row],[себестоимость_]]</f>
        <v>3.1173999999999999</v>
      </c>
      <c r="L22448"/>
    </row>
    <row r="22449" spans="2:12" x14ac:dyDescent="0.4">
      <c r="B22449" s="5" t="s">
        <v>68</v>
      </c>
      <c r="C22449" s="5" t="s">
        <v>56</v>
      </c>
      <c r="D22449" s="5" t="s">
        <v>28</v>
      </c>
      <c r="E22449" s="5" t="s">
        <v>7</v>
      </c>
      <c r="F22449" s="6">
        <v>44743</v>
      </c>
      <c r="G22449" s="6" t="str">
        <f>TEXT(datatable[[#This Row],[дата]],"ММ")</f>
        <v>07</v>
      </c>
      <c r="H22449" s="8">
        <v>2.9648000000000003</v>
      </c>
      <c r="I22449" s="8">
        <v>0.73919999999999997</v>
      </c>
      <c r="J22449" s="8">
        <f>datatable[[#This Row],[продажи_]]-datatable[[#This Row],[себестоимость_]]</f>
        <v>2.2256000000000005</v>
      </c>
      <c r="L22449"/>
    </row>
    <row r="22450" spans="2:12" x14ac:dyDescent="0.4">
      <c r="B22450" s="5" t="s">
        <v>68</v>
      </c>
      <c r="C22450" s="5" t="s">
        <v>56</v>
      </c>
      <c r="D22450" s="5" t="s">
        <v>28</v>
      </c>
      <c r="E22450" s="5" t="s">
        <v>7</v>
      </c>
      <c r="F22450" s="6">
        <v>44774</v>
      </c>
      <c r="G22450" s="6" t="str">
        <f>TEXT(datatable[[#This Row],[дата]],"ММ")</f>
        <v>08</v>
      </c>
      <c r="H22450" s="8">
        <v>3.1212</v>
      </c>
      <c r="I22450" s="8">
        <v>0.87119999999999997</v>
      </c>
      <c r="J22450" s="8">
        <f>datatable[[#This Row],[продажи_]]-datatable[[#This Row],[себестоимость_]]</f>
        <v>2.25</v>
      </c>
      <c r="L22450"/>
    </row>
    <row r="22451" spans="2:12" x14ac:dyDescent="0.4">
      <c r="B22451" s="5" t="s">
        <v>68</v>
      </c>
      <c r="C22451" s="5" t="s">
        <v>56</v>
      </c>
      <c r="D22451" s="5" t="s">
        <v>28</v>
      </c>
      <c r="E22451" s="5" t="s">
        <v>7</v>
      </c>
      <c r="F22451" s="6">
        <v>44805</v>
      </c>
      <c r="G22451" s="6" t="str">
        <f>TEXT(datatable[[#This Row],[дата]],"ММ")</f>
        <v>09</v>
      </c>
      <c r="H22451" s="8">
        <v>2.9239999999999999</v>
      </c>
      <c r="I22451" s="8">
        <v>1.2869999999999999</v>
      </c>
      <c r="J22451" s="8">
        <f>datatable[[#This Row],[продажи_]]-datatable[[#This Row],[себестоимость_]]</f>
        <v>1.637</v>
      </c>
      <c r="L22451"/>
    </row>
    <row r="22452" spans="2:12" x14ac:dyDescent="0.4">
      <c r="B22452" s="5" t="s">
        <v>68</v>
      </c>
      <c r="C22452" s="5" t="s">
        <v>56</v>
      </c>
      <c r="D22452" s="5" t="s">
        <v>28</v>
      </c>
      <c r="E22452" s="5" t="s">
        <v>7</v>
      </c>
      <c r="F22452" s="6">
        <v>44835</v>
      </c>
      <c r="G22452" s="6" t="str">
        <f>TEXT(datatable[[#This Row],[дата]],"ММ")</f>
        <v>10</v>
      </c>
      <c r="H22452" s="8">
        <v>5.1884000000000006</v>
      </c>
      <c r="I22452" s="8">
        <v>1.2782</v>
      </c>
      <c r="J22452" s="8">
        <f>datatable[[#This Row],[продажи_]]-datatable[[#This Row],[себестоимость_]]</f>
        <v>3.9102000000000006</v>
      </c>
      <c r="L22452"/>
    </row>
    <row r="22453" spans="2:12" x14ac:dyDescent="0.4">
      <c r="B22453" s="5" t="s">
        <v>68</v>
      </c>
      <c r="C22453" s="5" t="s">
        <v>56</v>
      </c>
      <c r="D22453" s="5" t="s">
        <v>28</v>
      </c>
      <c r="E22453" s="5" t="s">
        <v>7</v>
      </c>
      <c r="F22453" s="6">
        <v>44866</v>
      </c>
      <c r="G22453" s="6" t="str">
        <f>TEXT(datatable[[#This Row],[дата]],"ММ")</f>
        <v>11</v>
      </c>
      <c r="H22453" s="8">
        <v>4.8178000000000001</v>
      </c>
      <c r="I22453" s="8">
        <v>1.2441</v>
      </c>
      <c r="J22453" s="8">
        <f>datatable[[#This Row],[продажи_]]-datatable[[#This Row],[себестоимость_]]</f>
        <v>3.5737000000000001</v>
      </c>
      <c r="L22453"/>
    </row>
    <row r="22454" spans="2:12" x14ac:dyDescent="0.4">
      <c r="B22454" s="5" t="s">
        <v>68</v>
      </c>
      <c r="C22454" s="5" t="s">
        <v>56</v>
      </c>
      <c r="D22454" s="5" t="s">
        <v>28</v>
      </c>
      <c r="E22454" s="5" t="s">
        <v>7</v>
      </c>
      <c r="F22454" s="6">
        <v>44896</v>
      </c>
      <c r="G22454" s="6" t="str">
        <f>TEXT(datatable[[#This Row],[дата]],"ММ")</f>
        <v>12</v>
      </c>
      <c r="H22454" s="8">
        <v>4.8144</v>
      </c>
      <c r="I22454" s="8">
        <v>1.3068</v>
      </c>
      <c r="J22454" s="8">
        <f>datatable[[#This Row],[продажи_]]-datatable[[#This Row],[себестоимость_]]</f>
        <v>3.5076000000000001</v>
      </c>
      <c r="L22454"/>
    </row>
    <row r="22455" spans="2:12" x14ac:dyDescent="0.4">
      <c r="B22455" s="5" t="s">
        <v>68</v>
      </c>
      <c r="C22455" s="5" t="s">
        <v>56</v>
      </c>
      <c r="D22455" s="5" t="s">
        <v>28</v>
      </c>
      <c r="E22455" s="5" t="s">
        <v>7</v>
      </c>
      <c r="F22455" s="6">
        <v>44562</v>
      </c>
      <c r="G22455" s="6" t="str">
        <f>TEXT(datatable[[#This Row],[дата]],"ММ")</f>
        <v>01</v>
      </c>
      <c r="H22455" s="8">
        <v>1.0152000000000001</v>
      </c>
      <c r="I22455" s="8">
        <v>0.39600000000000002</v>
      </c>
      <c r="J22455" s="8">
        <f>datatable[[#This Row],[продажи_]]-datatable[[#This Row],[себестоимость_]]</f>
        <v>0.61920000000000008</v>
      </c>
      <c r="L22455"/>
    </row>
    <row r="22456" spans="2:12" x14ac:dyDescent="0.4">
      <c r="B22456" s="5" t="s">
        <v>68</v>
      </c>
      <c r="C22456" s="5" t="s">
        <v>56</v>
      </c>
      <c r="D22456" s="5" t="s">
        <v>28</v>
      </c>
      <c r="E22456" s="5" t="s">
        <v>7</v>
      </c>
      <c r="F22456" s="6">
        <v>44593</v>
      </c>
      <c r="G22456" s="6" t="str">
        <f>TEXT(datatable[[#This Row],[дата]],"ММ")</f>
        <v>02</v>
      </c>
      <c r="H22456" s="8">
        <v>1.5287999999999999</v>
      </c>
      <c r="I22456" s="8">
        <v>0.81900000000000006</v>
      </c>
      <c r="J22456" s="8">
        <f>datatable[[#This Row],[продажи_]]-datatable[[#This Row],[себестоимость_]]</f>
        <v>0.70979999999999988</v>
      </c>
      <c r="L22456"/>
    </row>
    <row r="22457" spans="2:12" x14ac:dyDescent="0.4">
      <c r="B22457" s="5" t="s">
        <v>68</v>
      </c>
      <c r="C22457" s="5" t="s">
        <v>56</v>
      </c>
      <c r="D22457" s="5" t="s">
        <v>28</v>
      </c>
      <c r="E22457" s="5" t="s">
        <v>7</v>
      </c>
      <c r="F22457" s="6">
        <v>44621</v>
      </c>
      <c r="G22457" s="6" t="str">
        <f>TEXT(datatable[[#This Row],[дата]],"ММ")</f>
        <v>03</v>
      </c>
      <c r="H22457" s="8">
        <v>1.7664</v>
      </c>
      <c r="I22457" s="8">
        <v>0.91199999999999992</v>
      </c>
      <c r="J22457" s="8">
        <f>datatable[[#This Row],[продажи_]]-datatable[[#This Row],[себестоимость_]]</f>
        <v>0.85440000000000005</v>
      </c>
      <c r="L22457"/>
    </row>
    <row r="22458" spans="2:12" x14ac:dyDescent="0.4">
      <c r="B22458" s="5" t="s">
        <v>68</v>
      </c>
      <c r="C22458" s="5" t="s">
        <v>56</v>
      </c>
      <c r="D22458" s="5" t="s">
        <v>28</v>
      </c>
      <c r="E22458" s="5" t="s">
        <v>7</v>
      </c>
      <c r="F22458" s="6">
        <v>44652</v>
      </c>
      <c r="G22458" s="6" t="str">
        <f>TEXT(datatable[[#This Row],[дата]],"ММ")</f>
        <v>04</v>
      </c>
      <c r="H22458" s="8">
        <v>1.5287999999999999</v>
      </c>
      <c r="I22458" s="8">
        <v>0.72100000000000009</v>
      </c>
      <c r="J22458" s="8">
        <f>datatable[[#This Row],[продажи_]]-datatable[[#This Row],[себестоимость_]]</f>
        <v>0.80779999999999985</v>
      </c>
      <c r="L22458"/>
    </row>
    <row r="22459" spans="2:12" x14ac:dyDescent="0.4">
      <c r="B22459" s="5" t="s">
        <v>68</v>
      </c>
      <c r="C22459" s="5" t="s">
        <v>56</v>
      </c>
      <c r="D22459" s="5" t="s">
        <v>28</v>
      </c>
      <c r="E22459" s="5" t="s">
        <v>7</v>
      </c>
      <c r="F22459" s="6">
        <v>44682</v>
      </c>
      <c r="G22459" s="6" t="str">
        <f>TEXT(datatable[[#This Row],[дата]],"ММ")</f>
        <v>05</v>
      </c>
      <c r="H22459" s="8">
        <v>1.4832000000000001</v>
      </c>
      <c r="I22459" s="8">
        <v>0.63600000000000001</v>
      </c>
      <c r="J22459" s="8">
        <f>datatable[[#This Row],[продажи_]]-datatable[[#This Row],[себестоимость_]]</f>
        <v>0.84720000000000006</v>
      </c>
      <c r="L22459"/>
    </row>
    <row r="22460" spans="2:12" x14ac:dyDescent="0.4">
      <c r="B22460" s="5" t="s">
        <v>68</v>
      </c>
      <c r="C22460" s="5" t="s">
        <v>56</v>
      </c>
      <c r="D22460" s="5" t="s">
        <v>28</v>
      </c>
      <c r="E22460" s="5" t="s">
        <v>7</v>
      </c>
      <c r="F22460" s="6">
        <v>44713</v>
      </c>
      <c r="G22460" s="6" t="str">
        <f>TEXT(datatable[[#This Row],[дата]],"ММ")</f>
        <v>06</v>
      </c>
      <c r="H22460" s="8">
        <v>1.8251999999999999</v>
      </c>
      <c r="I22460" s="8">
        <v>0.57200000000000006</v>
      </c>
      <c r="J22460" s="8">
        <f>datatable[[#This Row],[продажи_]]-datatable[[#This Row],[себестоимость_]]</f>
        <v>1.2531999999999999</v>
      </c>
      <c r="L22460"/>
    </row>
    <row r="22461" spans="2:12" x14ac:dyDescent="0.4">
      <c r="B22461" s="5" t="s">
        <v>68</v>
      </c>
      <c r="C22461" s="5" t="s">
        <v>56</v>
      </c>
      <c r="D22461" s="5" t="s">
        <v>28</v>
      </c>
      <c r="E22461" s="5" t="s">
        <v>7</v>
      </c>
      <c r="F22461" s="6">
        <v>44743</v>
      </c>
      <c r="G22461" s="6" t="str">
        <f>TEXT(datatable[[#This Row],[дата]],"ММ")</f>
        <v>07</v>
      </c>
      <c r="H22461" s="8">
        <v>0.90239999999999987</v>
      </c>
      <c r="I22461" s="8">
        <v>0.39200000000000002</v>
      </c>
      <c r="J22461" s="8">
        <f>datatable[[#This Row],[продажи_]]-datatable[[#This Row],[себестоимость_]]</f>
        <v>0.51039999999999985</v>
      </c>
      <c r="L22461"/>
    </row>
    <row r="22462" spans="2:12" x14ac:dyDescent="0.4">
      <c r="B22462" s="5" t="s">
        <v>68</v>
      </c>
      <c r="C22462" s="5" t="s">
        <v>56</v>
      </c>
      <c r="D22462" s="5" t="s">
        <v>28</v>
      </c>
      <c r="E22462" s="5" t="s">
        <v>7</v>
      </c>
      <c r="F22462" s="6">
        <v>44774</v>
      </c>
      <c r="G22462" s="6" t="str">
        <f>TEXT(datatable[[#This Row],[дата]],"ММ")</f>
        <v>08</v>
      </c>
      <c r="H22462" s="8">
        <v>0.99360000000000015</v>
      </c>
      <c r="I22462" s="8">
        <v>0.42299999999999999</v>
      </c>
      <c r="J22462" s="8">
        <f>datatable[[#This Row],[продажи_]]-datatable[[#This Row],[себестоимость_]]</f>
        <v>0.57060000000000022</v>
      </c>
      <c r="L22462"/>
    </row>
    <row r="22463" spans="2:12" x14ac:dyDescent="0.4">
      <c r="B22463" s="5" t="s">
        <v>68</v>
      </c>
      <c r="C22463" s="5" t="s">
        <v>56</v>
      </c>
      <c r="D22463" s="5" t="s">
        <v>28</v>
      </c>
      <c r="E22463" s="5" t="s">
        <v>7</v>
      </c>
      <c r="F22463" s="6">
        <v>44805</v>
      </c>
      <c r="G22463" s="6" t="str">
        <f>TEXT(datatable[[#This Row],[дата]],"ММ")</f>
        <v>09</v>
      </c>
      <c r="H22463" s="8">
        <v>1.08</v>
      </c>
      <c r="I22463" s="8">
        <v>0.57499999999999996</v>
      </c>
      <c r="J22463" s="8">
        <f>datatable[[#This Row],[продажи_]]-datatable[[#This Row],[себестоимость_]]</f>
        <v>0.50500000000000012</v>
      </c>
      <c r="L22463"/>
    </row>
    <row r="22464" spans="2:12" x14ac:dyDescent="0.4">
      <c r="B22464" s="5" t="s">
        <v>68</v>
      </c>
      <c r="C22464" s="5" t="s">
        <v>56</v>
      </c>
      <c r="D22464" s="5" t="s">
        <v>28</v>
      </c>
      <c r="E22464" s="5" t="s">
        <v>7</v>
      </c>
      <c r="F22464" s="6">
        <v>44835</v>
      </c>
      <c r="G22464" s="6" t="str">
        <f>TEXT(datatable[[#This Row],[дата]],"ММ")</f>
        <v>10</v>
      </c>
      <c r="H22464" s="8">
        <v>1.6463999999999999</v>
      </c>
      <c r="I22464" s="8">
        <v>0.69300000000000006</v>
      </c>
      <c r="J22464" s="8">
        <f>datatable[[#This Row],[продажи_]]-datatable[[#This Row],[себестоимость_]]</f>
        <v>0.9533999999999998</v>
      </c>
      <c r="L22464"/>
    </row>
    <row r="22465" spans="2:12" x14ac:dyDescent="0.4">
      <c r="B22465" s="5" t="s">
        <v>68</v>
      </c>
      <c r="C22465" s="5" t="s">
        <v>56</v>
      </c>
      <c r="D22465" s="5" t="s">
        <v>28</v>
      </c>
      <c r="E22465" s="5" t="s">
        <v>7</v>
      </c>
      <c r="F22465" s="6">
        <v>44866</v>
      </c>
      <c r="G22465" s="6" t="str">
        <f>TEXT(datatable[[#This Row],[дата]],"ММ")</f>
        <v>11</v>
      </c>
      <c r="H22465" s="8">
        <v>1.5912000000000002</v>
      </c>
      <c r="I22465" s="8">
        <v>0.68900000000000006</v>
      </c>
      <c r="J22465" s="8">
        <f>datatable[[#This Row],[продажи_]]-datatable[[#This Row],[себестоимость_]]</f>
        <v>0.90220000000000011</v>
      </c>
      <c r="L22465"/>
    </row>
    <row r="22466" spans="2:12" x14ac:dyDescent="0.4">
      <c r="B22466" s="5" t="s">
        <v>68</v>
      </c>
      <c r="C22466" s="5" t="s">
        <v>56</v>
      </c>
      <c r="D22466" s="5" t="s">
        <v>28</v>
      </c>
      <c r="E22466" s="5" t="s">
        <v>7</v>
      </c>
      <c r="F22466" s="6">
        <v>44896</v>
      </c>
      <c r="G22466" s="6" t="str">
        <f>TEXT(datatable[[#This Row],[дата]],"ММ")</f>
        <v>12</v>
      </c>
      <c r="H22466" s="8">
        <v>1.4256</v>
      </c>
      <c r="I22466" s="8">
        <v>0.66</v>
      </c>
      <c r="J22466" s="8">
        <f>datatable[[#This Row],[продажи_]]-datatable[[#This Row],[себестоимость_]]</f>
        <v>0.76559999999999995</v>
      </c>
      <c r="L22466"/>
    </row>
    <row r="22467" spans="2:12" x14ac:dyDescent="0.4">
      <c r="B22467" s="5" t="s">
        <v>70</v>
      </c>
      <c r="C22467" s="5" t="s">
        <v>55</v>
      </c>
      <c r="D22467" s="5" t="s">
        <v>29</v>
      </c>
      <c r="E22467" s="5" t="s">
        <v>60</v>
      </c>
      <c r="F22467" s="6">
        <v>44562</v>
      </c>
      <c r="G22467" s="6" t="str">
        <f>TEXT(datatable[[#This Row],[дата]],"ММ")</f>
        <v>01</v>
      </c>
      <c r="H22467" s="8">
        <v>35.723700000000001</v>
      </c>
      <c r="I22467" s="8">
        <v>15.401700000000002</v>
      </c>
      <c r="J22467" s="8">
        <f>datatable[[#This Row],[продажи_]]-datatable[[#This Row],[себестоимость_]]</f>
        <v>20.321999999999999</v>
      </c>
      <c r="L22467"/>
    </row>
    <row r="22468" spans="2:12" x14ac:dyDescent="0.4">
      <c r="B22468" s="5" t="s">
        <v>70</v>
      </c>
      <c r="C22468" s="5" t="s">
        <v>55</v>
      </c>
      <c r="D22468" s="5" t="s">
        <v>29</v>
      </c>
      <c r="E22468" s="5" t="s">
        <v>60</v>
      </c>
      <c r="F22468" s="6">
        <v>44593</v>
      </c>
      <c r="G22468" s="6" t="str">
        <f>TEXT(datatable[[#This Row],[дата]],"ММ")</f>
        <v>02</v>
      </c>
      <c r="H22468" s="8">
        <v>50.618400000000008</v>
      </c>
      <c r="I22468" s="8">
        <v>21.98</v>
      </c>
      <c r="J22468" s="8">
        <f>datatable[[#This Row],[продажи_]]-datatable[[#This Row],[себестоимость_]]</f>
        <v>28.638400000000008</v>
      </c>
      <c r="L22468"/>
    </row>
    <row r="22469" spans="2:12" x14ac:dyDescent="0.4">
      <c r="B22469" s="5" t="s">
        <v>70</v>
      </c>
      <c r="C22469" s="5" t="s">
        <v>55</v>
      </c>
      <c r="D22469" s="5" t="s">
        <v>29</v>
      </c>
      <c r="E22469" s="5" t="s">
        <v>60</v>
      </c>
      <c r="F22469" s="6">
        <v>44621</v>
      </c>
      <c r="G22469" s="6" t="str">
        <f>TEXT(datatable[[#This Row],[дата]],"ММ")</f>
        <v>03</v>
      </c>
      <c r="H22469" s="8">
        <v>60.364800000000002</v>
      </c>
      <c r="I22469" s="8">
        <v>30.143999999999998</v>
      </c>
      <c r="J22469" s="8">
        <f>datatable[[#This Row],[продажи_]]-datatable[[#This Row],[себестоимость_]]</f>
        <v>30.220800000000004</v>
      </c>
      <c r="L22469"/>
    </row>
    <row r="22470" spans="2:12" x14ac:dyDescent="0.4">
      <c r="B22470" s="5" t="s">
        <v>70</v>
      </c>
      <c r="C22470" s="5" t="s">
        <v>55</v>
      </c>
      <c r="D22470" s="5" t="s">
        <v>29</v>
      </c>
      <c r="E22470" s="5" t="s">
        <v>60</v>
      </c>
      <c r="F22470" s="6">
        <v>44652</v>
      </c>
      <c r="G22470" s="6" t="str">
        <f>TEXT(datatable[[#This Row],[дата]],"ММ")</f>
        <v>04</v>
      </c>
      <c r="H22470" s="8">
        <v>64.923599999999993</v>
      </c>
      <c r="I22470" s="8">
        <v>22.1998</v>
      </c>
      <c r="J22470" s="8">
        <f>datatable[[#This Row],[продажи_]]-datatable[[#This Row],[себестоимость_]]</f>
        <v>42.723799999999997</v>
      </c>
      <c r="L22470"/>
    </row>
    <row r="22471" spans="2:12" x14ac:dyDescent="0.4">
      <c r="B22471" s="5" t="s">
        <v>70</v>
      </c>
      <c r="C22471" s="5" t="s">
        <v>55</v>
      </c>
      <c r="D22471" s="5" t="s">
        <v>29</v>
      </c>
      <c r="E22471" s="5" t="s">
        <v>60</v>
      </c>
      <c r="F22471" s="6">
        <v>44682</v>
      </c>
      <c r="G22471" s="6" t="str">
        <f>TEXT(datatable[[#This Row],[дата]],"ММ")</f>
        <v>05</v>
      </c>
      <c r="H22471" s="8">
        <v>45.745200000000004</v>
      </c>
      <c r="I22471" s="8">
        <v>19.405200000000001</v>
      </c>
      <c r="J22471" s="8">
        <f>datatable[[#This Row],[продажи_]]-datatable[[#This Row],[себестоимость_]]</f>
        <v>26.340000000000003</v>
      </c>
      <c r="L22471"/>
    </row>
    <row r="22472" spans="2:12" x14ac:dyDescent="0.4">
      <c r="B22472" s="5" t="s">
        <v>70</v>
      </c>
      <c r="C22472" s="5" t="s">
        <v>55</v>
      </c>
      <c r="D22472" s="5" t="s">
        <v>29</v>
      </c>
      <c r="E22472" s="5" t="s">
        <v>60</v>
      </c>
      <c r="F22472" s="6">
        <v>44713</v>
      </c>
      <c r="G22472" s="6" t="str">
        <f>TEXT(datatable[[#This Row],[дата]],"ММ")</f>
        <v>06</v>
      </c>
      <c r="H22472" s="8">
        <v>44.448300000000003</v>
      </c>
      <c r="I22472" s="8">
        <v>23.8797</v>
      </c>
      <c r="J22472" s="8">
        <f>datatable[[#This Row],[продажи_]]-datatable[[#This Row],[себестоимость_]]</f>
        <v>20.568600000000004</v>
      </c>
      <c r="L22472"/>
    </row>
    <row r="22473" spans="2:12" x14ac:dyDescent="0.4">
      <c r="B22473" s="5" t="s">
        <v>70</v>
      </c>
      <c r="C22473" s="5" t="s">
        <v>55</v>
      </c>
      <c r="D22473" s="5" t="s">
        <v>29</v>
      </c>
      <c r="E22473" s="5" t="s">
        <v>60</v>
      </c>
      <c r="F22473" s="6">
        <v>44743</v>
      </c>
      <c r="G22473" s="6" t="str">
        <f>TEXT(datatable[[#This Row],[дата]],"ММ")</f>
        <v>07</v>
      </c>
      <c r="H22473" s="8">
        <v>31.44</v>
      </c>
      <c r="I22473" s="8">
        <v>12.057600000000001</v>
      </c>
      <c r="J22473" s="8">
        <f>datatable[[#This Row],[продажи_]]-datatable[[#This Row],[себестоимость_]]</f>
        <v>19.382400000000001</v>
      </c>
      <c r="L22473"/>
    </row>
    <row r="22474" spans="2:12" x14ac:dyDescent="0.4">
      <c r="B22474" s="5" t="s">
        <v>70</v>
      </c>
      <c r="C22474" s="5" t="s">
        <v>55</v>
      </c>
      <c r="D22474" s="5" t="s">
        <v>29</v>
      </c>
      <c r="E22474" s="5" t="s">
        <v>60</v>
      </c>
      <c r="F22474" s="6">
        <v>44774</v>
      </c>
      <c r="G22474" s="6" t="str">
        <f>TEXT(datatable[[#This Row],[дата]],"ММ")</f>
        <v>08</v>
      </c>
      <c r="H22474" s="8">
        <v>39.614400000000003</v>
      </c>
      <c r="I22474" s="8">
        <v>14.695200000000002</v>
      </c>
      <c r="J22474" s="8">
        <f>datatable[[#This Row],[продажи_]]-datatable[[#This Row],[себестоимость_]]</f>
        <v>24.919200000000004</v>
      </c>
      <c r="L22474"/>
    </row>
    <row r="22475" spans="2:12" x14ac:dyDescent="0.4">
      <c r="B22475" s="5" t="s">
        <v>70</v>
      </c>
      <c r="C22475" s="5" t="s">
        <v>55</v>
      </c>
      <c r="D22475" s="5" t="s">
        <v>29</v>
      </c>
      <c r="E22475" s="5" t="s">
        <v>60</v>
      </c>
      <c r="F22475" s="6">
        <v>44805</v>
      </c>
      <c r="G22475" s="6" t="str">
        <f>TEXT(datatable[[#This Row],[дата]],"ММ")</f>
        <v>09</v>
      </c>
      <c r="H22475" s="8">
        <v>42.83700000000001</v>
      </c>
      <c r="I22475" s="8">
        <v>16.328000000000003</v>
      </c>
      <c r="J22475" s="8">
        <f>datatable[[#This Row],[продажи_]]-datatable[[#This Row],[себестоимость_]]</f>
        <v>26.509000000000007</v>
      </c>
      <c r="L22475"/>
    </row>
    <row r="22476" spans="2:12" x14ac:dyDescent="0.4">
      <c r="B22476" s="5" t="s">
        <v>70</v>
      </c>
      <c r="C22476" s="5" t="s">
        <v>55</v>
      </c>
      <c r="D22476" s="5" t="s">
        <v>29</v>
      </c>
      <c r="E22476" s="5" t="s">
        <v>60</v>
      </c>
      <c r="F22476" s="6">
        <v>44835</v>
      </c>
      <c r="G22476" s="6" t="str">
        <f>TEXT(datatable[[#This Row],[дата]],"ММ")</f>
        <v>10</v>
      </c>
      <c r="H22476" s="8">
        <v>60.522000000000006</v>
      </c>
      <c r="I22476" s="8">
        <v>18.463200000000001</v>
      </c>
      <c r="J22476" s="8">
        <f>datatable[[#This Row],[продажи_]]-datatable[[#This Row],[себестоимость_]]</f>
        <v>42.058800000000005</v>
      </c>
      <c r="L22476"/>
    </row>
    <row r="22477" spans="2:12" x14ac:dyDescent="0.4">
      <c r="B22477" s="5" t="s">
        <v>70</v>
      </c>
      <c r="C22477" s="5" t="s">
        <v>55</v>
      </c>
      <c r="D22477" s="5" t="s">
        <v>29</v>
      </c>
      <c r="E22477" s="5" t="s">
        <v>60</v>
      </c>
      <c r="F22477" s="6">
        <v>44866</v>
      </c>
      <c r="G22477" s="6" t="str">
        <f>TEXT(datatable[[#This Row],[дата]],"ММ")</f>
        <v>11</v>
      </c>
      <c r="H22477" s="8">
        <v>41.382900000000006</v>
      </c>
      <c r="I22477" s="8">
        <v>22.859200000000001</v>
      </c>
      <c r="J22477" s="8">
        <f>datatable[[#This Row],[продажи_]]-datatable[[#This Row],[себестоимость_]]</f>
        <v>18.523700000000005</v>
      </c>
      <c r="L22477"/>
    </row>
    <row r="22478" spans="2:12" x14ac:dyDescent="0.4">
      <c r="B22478" s="5" t="s">
        <v>70</v>
      </c>
      <c r="C22478" s="5" t="s">
        <v>55</v>
      </c>
      <c r="D22478" s="5" t="s">
        <v>29</v>
      </c>
      <c r="E22478" s="5" t="s">
        <v>60</v>
      </c>
      <c r="F22478" s="6">
        <v>44896</v>
      </c>
      <c r="G22478" s="6" t="str">
        <f>TEXT(datatable[[#This Row],[дата]],"ММ")</f>
        <v>12</v>
      </c>
      <c r="H22478" s="8">
        <v>39.614400000000003</v>
      </c>
      <c r="I22478" s="8">
        <v>20.724</v>
      </c>
      <c r="J22478" s="8">
        <f>datatable[[#This Row],[продажи_]]-datatable[[#This Row],[себестоимость_]]</f>
        <v>18.890400000000003</v>
      </c>
      <c r="L22478"/>
    </row>
    <row r="22479" spans="2:12" x14ac:dyDescent="0.4">
      <c r="B22479" s="5" t="s">
        <v>70</v>
      </c>
      <c r="C22479" s="5" t="s">
        <v>55</v>
      </c>
      <c r="D22479" s="5" t="s">
        <v>29</v>
      </c>
      <c r="E22479" s="5" t="s">
        <v>8</v>
      </c>
      <c r="F22479" s="6">
        <v>44562</v>
      </c>
      <c r="G22479" s="6" t="str">
        <f>TEXT(datatable[[#This Row],[дата]],"ММ")</f>
        <v>01</v>
      </c>
      <c r="H22479" s="8">
        <v>19.785599999999999</v>
      </c>
      <c r="I22479" s="8">
        <v>17.458199999999998</v>
      </c>
      <c r="J22479" s="8">
        <f>datatable[[#This Row],[продажи_]]-datatable[[#This Row],[себестоимость_]]</f>
        <v>2.3274000000000008</v>
      </c>
      <c r="L22479"/>
    </row>
    <row r="22480" spans="2:12" x14ac:dyDescent="0.4">
      <c r="B22480" s="5" t="s">
        <v>70</v>
      </c>
      <c r="C22480" s="5" t="s">
        <v>55</v>
      </c>
      <c r="D22480" s="5" t="s">
        <v>29</v>
      </c>
      <c r="E22480" s="5" t="s">
        <v>8</v>
      </c>
      <c r="F22480" s="6">
        <v>44593</v>
      </c>
      <c r="G22480" s="6" t="str">
        <f>TEXT(datatable[[#This Row],[дата]],"ММ")</f>
        <v>02</v>
      </c>
      <c r="H22480" s="8">
        <v>31.098200000000002</v>
      </c>
      <c r="I22480" s="8">
        <v>24.338999999999999</v>
      </c>
      <c r="J22480" s="8">
        <f>datatable[[#This Row],[продажи_]]-datatable[[#This Row],[себестоимость_]]</f>
        <v>6.7592000000000034</v>
      </c>
      <c r="L22480"/>
    </row>
    <row r="22481" spans="2:12" x14ac:dyDescent="0.4">
      <c r="B22481" s="5" t="s">
        <v>70</v>
      </c>
      <c r="C22481" s="5" t="s">
        <v>55</v>
      </c>
      <c r="D22481" s="5" t="s">
        <v>29</v>
      </c>
      <c r="E22481" s="5" t="s">
        <v>8</v>
      </c>
      <c r="F22481" s="6">
        <v>44621</v>
      </c>
      <c r="G22481" s="6" t="str">
        <f>TEXT(datatable[[#This Row],[дата]],"ММ")</f>
        <v>03</v>
      </c>
      <c r="H22481" s="8">
        <v>35.907200000000003</v>
      </c>
      <c r="I22481" s="8">
        <v>24.888000000000002</v>
      </c>
      <c r="J22481" s="8">
        <f>datatable[[#This Row],[продажи_]]-datatable[[#This Row],[себестоимость_]]</f>
        <v>11.019200000000001</v>
      </c>
      <c r="L22481"/>
    </row>
    <row r="22482" spans="2:12" x14ac:dyDescent="0.4">
      <c r="B22482" s="5" t="s">
        <v>70</v>
      </c>
      <c r="C22482" s="5" t="s">
        <v>55</v>
      </c>
      <c r="D22482" s="5" t="s">
        <v>29</v>
      </c>
      <c r="E22482" s="5" t="s">
        <v>8</v>
      </c>
      <c r="F22482" s="6">
        <v>44652</v>
      </c>
      <c r="G22482" s="6" t="str">
        <f>TEXT(datatable[[#This Row],[дата]],"ММ")</f>
        <v>04</v>
      </c>
      <c r="H22482" s="8">
        <v>35.266000000000005</v>
      </c>
      <c r="I22482" s="8">
        <v>30.744</v>
      </c>
      <c r="J22482" s="8">
        <f>datatable[[#This Row],[продажи_]]-datatable[[#This Row],[себестоимость_]]</f>
        <v>4.5220000000000056</v>
      </c>
      <c r="L22482"/>
    </row>
    <row r="22483" spans="2:12" x14ac:dyDescent="0.4">
      <c r="B22483" s="5" t="s">
        <v>70</v>
      </c>
      <c r="C22483" s="5" t="s">
        <v>55</v>
      </c>
      <c r="D22483" s="5" t="s">
        <v>29</v>
      </c>
      <c r="E22483" s="5" t="s">
        <v>8</v>
      </c>
      <c r="F22483" s="6">
        <v>44682</v>
      </c>
      <c r="G22483" s="6" t="str">
        <f>TEXT(datatable[[#This Row],[дата]],"ММ")</f>
        <v>05</v>
      </c>
      <c r="H22483" s="8">
        <v>26.380800000000001</v>
      </c>
      <c r="I22483" s="8">
        <v>21.740400000000001</v>
      </c>
      <c r="J22483" s="8">
        <f>datatable[[#This Row],[продажи_]]-datatable[[#This Row],[себестоимость_]]</f>
        <v>4.6403999999999996</v>
      </c>
      <c r="L22483"/>
    </row>
    <row r="22484" spans="2:12" x14ac:dyDescent="0.4">
      <c r="B22484" s="5" t="s">
        <v>70</v>
      </c>
      <c r="C22484" s="5" t="s">
        <v>55</v>
      </c>
      <c r="D22484" s="5" t="s">
        <v>29</v>
      </c>
      <c r="E22484" s="5" t="s">
        <v>8</v>
      </c>
      <c r="F22484" s="6">
        <v>44713</v>
      </c>
      <c r="G22484" s="6" t="str">
        <f>TEXT(datatable[[#This Row],[дата]],"ММ")</f>
        <v>06</v>
      </c>
      <c r="H22484" s="8">
        <v>33.937799999999996</v>
      </c>
      <c r="I22484" s="8">
        <v>24.741599999999998</v>
      </c>
      <c r="J22484" s="8">
        <f>datatable[[#This Row],[продажи_]]-datatable[[#This Row],[себестоимость_]]</f>
        <v>9.1961999999999975</v>
      </c>
      <c r="L22484"/>
    </row>
    <row r="22485" spans="2:12" x14ac:dyDescent="0.4">
      <c r="B22485" s="5" t="s">
        <v>70</v>
      </c>
      <c r="C22485" s="5" t="s">
        <v>55</v>
      </c>
      <c r="D22485" s="5" t="s">
        <v>29</v>
      </c>
      <c r="E22485" s="5" t="s">
        <v>8</v>
      </c>
      <c r="F22485" s="6">
        <v>44743</v>
      </c>
      <c r="G22485" s="6" t="str">
        <f>TEXT(datatable[[#This Row],[дата]],"ММ")</f>
        <v>07</v>
      </c>
      <c r="H22485" s="8">
        <v>19.4192</v>
      </c>
      <c r="I22485" s="8">
        <v>16.104000000000003</v>
      </c>
      <c r="J22485" s="8">
        <f>datatable[[#This Row],[продажи_]]-datatable[[#This Row],[себестоимость_]]</f>
        <v>3.3151999999999973</v>
      </c>
      <c r="L22485"/>
    </row>
    <row r="22486" spans="2:12" x14ac:dyDescent="0.4">
      <c r="B22486" s="5" t="s">
        <v>70</v>
      </c>
      <c r="C22486" s="5" t="s">
        <v>55</v>
      </c>
      <c r="D22486" s="5" t="s">
        <v>29</v>
      </c>
      <c r="E22486" s="5" t="s">
        <v>8</v>
      </c>
      <c r="F22486" s="6">
        <v>44774</v>
      </c>
      <c r="G22486" s="6" t="str">
        <f>TEXT(datatable[[#This Row],[дата]],"ММ")</f>
        <v>08</v>
      </c>
      <c r="H22486" s="8">
        <v>17.930699999999998</v>
      </c>
      <c r="I22486" s="8">
        <v>15.975899999999999</v>
      </c>
      <c r="J22486" s="8">
        <f>datatable[[#This Row],[продажи_]]-datatable[[#This Row],[себестоимость_]]</f>
        <v>1.9547999999999988</v>
      </c>
      <c r="L22486"/>
    </row>
    <row r="22487" spans="2:12" x14ac:dyDescent="0.4">
      <c r="B22487" s="5" t="s">
        <v>70</v>
      </c>
      <c r="C22487" s="5" t="s">
        <v>55</v>
      </c>
      <c r="D22487" s="5" t="s">
        <v>29</v>
      </c>
      <c r="E22487" s="5" t="s">
        <v>8</v>
      </c>
      <c r="F22487" s="6">
        <v>44805</v>
      </c>
      <c r="G22487" s="6" t="str">
        <f>TEXT(datatable[[#This Row],[дата]],"ММ")</f>
        <v>09</v>
      </c>
      <c r="H22487" s="8">
        <v>19.465</v>
      </c>
      <c r="I22487" s="8">
        <v>21.777000000000001</v>
      </c>
      <c r="J22487" s="8">
        <f>datatable[[#This Row],[продажи_]]-datatable[[#This Row],[себестоимость_]]</f>
        <v>-2.3120000000000012</v>
      </c>
      <c r="L22487"/>
    </row>
    <row r="22488" spans="2:12" x14ac:dyDescent="0.4">
      <c r="B22488" s="5" t="s">
        <v>70</v>
      </c>
      <c r="C22488" s="5" t="s">
        <v>55</v>
      </c>
      <c r="D22488" s="5" t="s">
        <v>29</v>
      </c>
      <c r="E22488" s="5" t="s">
        <v>8</v>
      </c>
      <c r="F22488" s="6">
        <v>44835</v>
      </c>
      <c r="G22488" s="6" t="str">
        <f>TEXT(datatable[[#This Row],[дата]],"ММ")</f>
        <v>10</v>
      </c>
      <c r="H22488" s="8">
        <v>31.418800000000001</v>
      </c>
      <c r="I22488" s="8">
        <v>26.901000000000003</v>
      </c>
      <c r="J22488" s="8">
        <f>datatable[[#This Row],[продажи_]]-datatable[[#This Row],[себестоимость_]]</f>
        <v>4.5177999999999976</v>
      </c>
      <c r="L22488"/>
    </row>
    <row r="22489" spans="2:12" x14ac:dyDescent="0.4">
      <c r="B22489" s="5" t="s">
        <v>70</v>
      </c>
      <c r="C22489" s="5" t="s">
        <v>55</v>
      </c>
      <c r="D22489" s="5" t="s">
        <v>29</v>
      </c>
      <c r="E22489" s="5" t="s">
        <v>8</v>
      </c>
      <c r="F22489" s="6">
        <v>44866</v>
      </c>
      <c r="G22489" s="6" t="str">
        <f>TEXT(datatable[[#This Row],[дата]],"ММ")</f>
        <v>11</v>
      </c>
      <c r="H22489" s="8">
        <v>31.853900000000003</v>
      </c>
      <c r="I22489" s="8">
        <v>25.693200000000001</v>
      </c>
      <c r="J22489" s="8">
        <f>datatable[[#This Row],[продажи_]]-datatable[[#This Row],[себестоимость_]]</f>
        <v>6.1607000000000021</v>
      </c>
      <c r="L22489"/>
    </row>
    <row r="22490" spans="2:12" x14ac:dyDescent="0.4">
      <c r="B22490" s="5" t="s">
        <v>70</v>
      </c>
      <c r="C22490" s="5" t="s">
        <v>55</v>
      </c>
      <c r="D22490" s="5" t="s">
        <v>29</v>
      </c>
      <c r="E22490" s="5" t="s">
        <v>8</v>
      </c>
      <c r="F22490" s="6">
        <v>44896</v>
      </c>
      <c r="G22490" s="6" t="str">
        <f>TEXT(datatable[[#This Row],[дата]],"ММ")</f>
        <v>12</v>
      </c>
      <c r="H22490" s="8">
        <v>26.105999999999998</v>
      </c>
      <c r="I22490" s="8">
        <v>21.96</v>
      </c>
      <c r="J22490" s="8">
        <f>datatable[[#This Row],[продажи_]]-datatable[[#This Row],[себестоимость_]]</f>
        <v>4.1459999999999972</v>
      </c>
      <c r="L22490"/>
    </row>
    <row r="22491" spans="2:12" x14ac:dyDescent="0.4">
      <c r="B22491" s="5" t="s">
        <v>70</v>
      </c>
      <c r="C22491" s="5" t="s">
        <v>55</v>
      </c>
      <c r="D22491" s="5" t="s">
        <v>29</v>
      </c>
      <c r="E22491" s="5" t="s">
        <v>61</v>
      </c>
      <c r="F22491" s="6">
        <v>44562</v>
      </c>
      <c r="G22491" s="6" t="str">
        <f>TEXT(datatable[[#This Row],[дата]],"ММ")</f>
        <v>01</v>
      </c>
      <c r="H22491" s="8">
        <v>14.112</v>
      </c>
      <c r="I22491" s="8">
        <v>8.2080000000000002</v>
      </c>
      <c r="J22491" s="8">
        <f>datatable[[#This Row],[продажи_]]-datatable[[#This Row],[себестоимость_]]</f>
        <v>5.9039999999999999</v>
      </c>
      <c r="L22491"/>
    </row>
    <row r="22492" spans="2:12" x14ac:dyDescent="0.4">
      <c r="B22492" s="5" t="s">
        <v>70</v>
      </c>
      <c r="C22492" s="5" t="s">
        <v>55</v>
      </c>
      <c r="D22492" s="5" t="s">
        <v>29</v>
      </c>
      <c r="E22492" s="5" t="s">
        <v>61</v>
      </c>
      <c r="F22492" s="6">
        <v>44593</v>
      </c>
      <c r="G22492" s="6" t="str">
        <f>TEXT(datatable[[#This Row],[дата]],"ММ")</f>
        <v>02</v>
      </c>
      <c r="H22492" s="8">
        <v>22.400000000000002</v>
      </c>
      <c r="I22492" s="8">
        <v>12.767999999999999</v>
      </c>
      <c r="J22492" s="8">
        <f>datatable[[#This Row],[продажи_]]-datatable[[#This Row],[себестоимость_]]</f>
        <v>9.6320000000000032</v>
      </c>
      <c r="L22492"/>
    </row>
    <row r="22493" spans="2:12" x14ac:dyDescent="0.4">
      <c r="B22493" s="5" t="s">
        <v>70</v>
      </c>
      <c r="C22493" s="5" t="s">
        <v>55</v>
      </c>
      <c r="D22493" s="5" t="s">
        <v>29</v>
      </c>
      <c r="E22493" s="5" t="s">
        <v>61</v>
      </c>
      <c r="F22493" s="6">
        <v>44621</v>
      </c>
      <c r="G22493" s="6" t="str">
        <f>TEXT(datatable[[#This Row],[дата]],"ММ")</f>
        <v>03</v>
      </c>
      <c r="H22493" s="8">
        <v>28.672000000000004</v>
      </c>
      <c r="I22493" s="8">
        <v>17.356799999999996</v>
      </c>
      <c r="J22493" s="8">
        <f>datatable[[#This Row],[продажи_]]-datatable[[#This Row],[себестоимость_]]</f>
        <v>11.315200000000008</v>
      </c>
      <c r="L22493"/>
    </row>
    <row r="22494" spans="2:12" x14ac:dyDescent="0.4">
      <c r="B22494" s="5" t="s">
        <v>70</v>
      </c>
      <c r="C22494" s="5" t="s">
        <v>55</v>
      </c>
      <c r="D22494" s="5" t="s">
        <v>29</v>
      </c>
      <c r="E22494" s="5" t="s">
        <v>61</v>
      </c>
      <c r="F22494" s="6">
        <v>44652</v>
      </c>
      <c r="G22494" s="6" t="str">
        <f>TEXT(datatable[[#This Row],[дата]],"ММ")</f>
        <v>04</v>
      </c>
      <c r="H22494" s="8">
        <v>18.816000000000003</v>
      </c>
      <c r="I22494" s="8">
        <v>13.7088</v>
      </c>
      <c r="J22494" s="8">
        <f>datatable[[#This Row],[продажи_]]-datatable[[#This Row],[себестоимость_]]</f>
        <v>5.1072000000000024</v>
      </c>
      <c r="L22494"/>
    </row>
    <row r="22495" spans="2:12" x14ac:dyDescent="0.4">
      <c r="B22495" s="5" t="s">
        <v>70</v>
      </c>
      <c r="C22495" s="5" t="s">
        <v>55</v>
      </c>
      <c r="D22495" s="5" t="s">
        <v>29</v>
      </c>
      <c r="E22495" s="5" t="s">
        <v>61</v>
      </c>
      <c r="F22495" s="6">
        <v>44682</v>
      </c>
      <c r="G22495" s="6" t="str">
        <f>TEXT(datatable[[#This Row],[дата]],"ММ")</f>
        <v>05</v>
      </c>
      <c r="H22495" s="8">
        <v>16.512</v>
      </c>
      <c r="I22495" s="8">
        <v>9.7919999999999998</v>
      </c>
      <c r="J22495" s="8">
        <f>datatable[[#This Row],[продажи_]]-datatable[[#This Row],[себестоимость_]]</f>
        <v>6.7200000000000006</v>
      </c>
      <c r="L22495"/>
    </row>
    <row r="22496" spans="2:12" x14ac:dyDescent="0.4">
      <c r="B22496" s="5" t="s">
        <v>70</v>
      </c>
      <c r="C22496" s="5" t="s">
        <v>55</v>
      </c>
      <c r="D22496" s="5" t="s">
        <v>29</v>
      </c>
      <c r="E22496" s="5" t="s">
        <v>61</v>
      </c>
      <c r="F22496" s="6">
        <v>44713</v>
      </c>
      <c r="G22496" s="6" t="str">
        <f>TEXT(datatable[[#This Row],[дата]],"ММ")</f>
        <v>06</v>
      </c>
      <c r="H22496" s="8">
        <v>24.96</v>
      </c>
      <c r="I22496" s="8">
        <v>10.4832</v>
      </c>
      <c r="J22496" s="8">
        <f>datatable[[#This Row],[продажи_]]-datatable[[#This Row],[себестоимость_]]</f>
        <v>14.476800000000001</v>
      </c>
      <c r="L22496"/>
    </row>
    <row r="22497" spans="2:12" x14ac:dyDescent="0.4">
      <c r="B22497" s="5" t="s">
        <v>70</v>
      </c>
      <c r="C22497" s="5" t="s">
        <v>55</v>
      </c>
      <c r="D22497" s="5" t="s">
        <v>29</v>
      </c>
      <c r="E22497" s="5" t="s">
        <v>61</v>
      </c>
      <c r="F22497" s="6">
        <v>44743</v>
      </c>
      <c r="G22497" s="6" t="str">
        <f>TEXT(datatable[[#This Row],[дата]],"ММ")</f>
        <v>07</v>
      </c>
      <c r="H22497" s="8">
        <v>14.975999999999999</v>
      </c>
      <c r="I22497" s="8">
        <v>8.7551999999999985</v>
      </c>
      <c r="J22497" s="8">
        <f>datatable[[#This Row],[продажи_]]-datatable[[#This Row],[себестоимость_]]</f>
        <v>6.2208000000000006</v>
      </c>
      <c r="L22497"/>
    </row>
    <row r="22498" spans="2:12" x14ac:dyDescent="0.4">
      <c r="B22498" s="5" t="s">
        <v>70</v>
      </c>
      <c r="C22498" s="5" t="s">
        <v>55</v>
      </c>
      <c r="D22498" s="5" t="s">
        <v>29</v>
      </c>
      <c r="E22498" s="5" t="s">
        <v>61</v>
      </c>
      <c r="F22498" s="6">
        <v>44774</v>
      </c>
      <c r="G22498" s="6" t="str">
        <f>TEXT(datatable[[#This Row],[дата]],"ММ")</f>
        <v>08</v>
      </c>
      <c r="H22498" s="8">
        <v>12.96</v>
      </c>
      <c r="I22498" s="8">
        <v>8.1216000000000008</v>
      </c>
      <c r="J22498" s="8">
        <f>datatable[[#This Row],[продажи_]]-datatable[[#This Row],[себестоимость_]]</f>
        <v>4.8384</v>
      </c>
      <c r="L22498"/>
    </row>
    <row r="22499" spans="2:12" x14ac:dyDescent="0.4">
      <c r="B22499" s="5" t="s">
        <v>70</v>
      </c>
      <c r="C22499" s="5" t="s">
        <v>55</v>
      </c>
      <c r="D22499" s="5" t="s">
        <v>29</v>
      </c>
      <c r="E22499" s="5" t="s">
        <v>61</v>
      </c>
      <c r="F22499" s="6">
        <v>44805</v>
      </c>
      <c r="G22499" s="6" t="str">
        <f>TEXT(datatable[[#This Row],[дата]],"ММ")</f>
        <v>09</v>
      </c>
      <c r="H22499" s="8">
        <v>16.96</v>
      </c>
      <c r="I22499" s="8">
        <v>11.135999999999999</v>
      </c>
      <c r="J22499" s="8">
        <f>datatable[[#This Row],[продажи_]]-datatable[[#This Row],[себестоимость_]]</f>
        <v>5.8240000000000016</v>
      </c>
      <c r="L22499"/>
    </row>
    <row r="22500" spans="2:12" x14ac:dyDescent="0.4">
      <c r="B22500" s="5" t="s">
        <v>70</v>
      </c>
      <c r="C22500" s="5" t="s">
        <v>55</v>
      </c>
      <c r="D22500" s="5" t="s">
        <v>29</v>
      </c>
      <c r="E22500" s="5" t="s">
        <v>61</v>
      </c>
      <c r="F22500" s="6">
        <v>44835</v>
      </c>
      <c r="G22500" s="6" t="str">
        <f>TEXT(datatable[[#This Row],[дата]],"ММ")</f>
        <v>10</v>
      </c>
      <c r="H22500" s="8">
        <v>26.208000000000002</v>
      </c>
      <c r="I22500" s="8">
        <v>12.096</v>
      </c>
      <c r="J22500" s="8">
        <f>datatable[[#This Row],[продажи_]]-datatable[[#This Row],[себестоимость_]]</f>
        <v>14.112000000000002</v>
      </c>
      <c r="L22500"/>
    </row>
    <row r="22501" spans="2:12" x14ac:dyDescent="0.4">
      <c r="B22501" s="5" t="s">
        <v>70</v>
      </c>
      <c r="C22501" s="5" t="s">
        <v>55</v>
      </c>
      <c r="D22501" s="5" t="s">
        <v>29</v>
      </c>
      <c r="E22501" s="5" t="s">
        <v>61</v>
      </c>
      <c r="F22501" s="6">
        <v>44866</v>
      </c>
      <c r="G22501" s="6" t="str">
        <f>TEXT(datatable[[#This Row],[дата]],"ММ")</f>
        <v>11</v>
      </c>
      <c r="H22501" s="8">
        <v>24.96</v>
      </c>
      <c r="I22501" s="8">
        <v>11.606400000000001</v>
      </c>
      <c r="J22501" s="8">
        <f>datatable[[#This Row],[продажи_]]-datatable[[#This Row],[себестоимость_]]</f>
        <v>13.3536</v>
      </c>
      <c r="L22501"/>
    </row>
    <row r="22502" spans="2:12" x14ac:dyDescent="0.4">
      <c r="B22502" s="5" t="s">
        <v>70</v>
      </c>
      <c r="C22502" s="5" t="s">
        <v>55</v>
      </c>
      <c r="D22502" s="5" t="s">
        <v>29</v>
      </c>
      <c r="E22502" s="5" t="s">
        <v>61</v>
      </c>
      <c r="F22502" s="6">
        <v>44896</v>
      </c>
      <c r="G22502" s="6" t="str">
        <f>TEXT(datatable[[#This Row],[дата]],"ММ")</f>
        <v>12</v>
      </c>
      <c r="H22502" s="8">
        <v>16.704000000000001</v>
      </c>
      <c r="I22502" s="8">
        <v>12.096</v>
      </c>
      <c r="J22502" s="8">
        <f>datatable[[#This Row],[продажи_]]-datatable[[#This Row],[себестоимость_]]</f>
        <v>4.6080000000000005</v>
      </c>
      <c r="L22502"/>
    </row>
    <row r="22503" spans="2:12" x14ac:dyDescent="0.4">
      <c r="B22503" s="5" t="s">
        <v>70</v>
      </c>
      <c r="C22503" s="5" t="s">
        <v>55</v>
      </c>
      <c r="D22503" s="5" t="s">
        <v>29</v>
      </c>
      <c r="E22503" s="5" t="s">
        <v>62</v>
      </c>
      <c r="F22503" s="6">
        <v>44562</v>
      </c>
      <c r="G22503" s="6" t="str">
        <f>TEXT(datatable[[#This Row],[дата]],"ММ")</f>
        <v>01</v>
      </c>
      <c r="H22503" s="8">
        <v>25.534800000000001</v>
      </c>
      <c r="I22503" s="8">
        <v>17.145</v>
      </c>
      <c r="J22503" s="8">
        <f>datatable[[#This Row],[продажи_]]-datatable[[#This Row],[себестоимость_]]</f>
        <v>8.389800000000001</v>
      </c>
      <c r="L22503"/>
    </row>
    <row r="22504" spans="2:12" x14ac:dyDescent="0.4">
      <c r="B22504" s="5" t="s">
        <v>70</v>
      </c>
      <c r="C22504" s="5" t="s">
        <v>55</v>
      </c>
      <c r="D22504" s="5" t="s">
        <v>29</v>
      </c>
      <c r="E22504" s="5" t="s">
        <v>62</v>
      </c>
      <c r="F22504" s="6">
        <v>44593</v>
      </c>
      <c r="G22504" s="6" t="str">
        <f>TEXT(datatable[[#This Row],[дата]],"ММ")</f>
        <v>02</v>
      </c>
      <c r="H22504" s="8">
        <v>44.080399999999997</v>
      </c>
      <c r="I22504" s="8">
        <v>21.869399999999999</v>
      </c>
      <c r="J22504" s="8">
        <f>datatable[[#This Row],[продажи_]]-datatable[[#This Row],[себестоимость_]]</f>
        <v>22.210999999999999</v>
      </c>
      <c r="L22504"/>
    </row>
    <row r="22505" spans="2:12" x14ac:dyDescent="0.4">
      <c r="B22505" s="5" t="s">
        <v>70</v>
      </c>
      <c r="C22505" s="5" t="s">
        <v>55</v>
      </c>
      <c r="D22505" s="5" t="s">
        <v>29</v>
      </c>
      <c r="E22505" s="5" t="s">
        <v>62</v>
      </c>
      <c r="F22505" s="6">
        <v>44621</v>
      </c>
      <c r="G22505" s="6" t="str">
        <f>TEXT(datatable[[#This Row],[дата]],"ММ")</f>
        <v>03</v>
      </c>
      <c r="H22505" s="8">
        <v>64.771199999999993</v>
      </c>
      <c r="I22505" s="8">
        <v>28.651199999999999</v>
      </c>
      <c r="J22505" s="8">
        <f>datatable[[#This Row],[продажи_]]-datatable[[#This Row],[себестоимость_]]</f>
        <v>36.11999999999999</v>
      </c>
      <c r="L22505"/>
    </row>
    <row r="22506" spans="2:12" x14ac:dyDescent="0.4">
      <c r="B22506" s="5" t="s">
        <v>70</v>
      </c>
      <c r="C22506" s="5" t="s">
        <v>55</v>
      </c>
      <c r="D22506" s="5" t="s">
        <v>29</v>
      </c>
      <c r="E22506" s="5" t="s">
        <v>62</v>
      </c>
      <c r="F22506" s="6">
        <v>44652</v>
      </c>
      <c r="G22506" s="6" t="str">
        <f>TEXT(datatable[[#This Row],[дата]],"ММ")</f>
        <v>04</v>
      </c>
      <c r="H22506" s="8">
        <v>39.236400000000003</v>
      </c>
      <c r="I22506" s="8">
        <v>22.402799999999999</v>
      </c>
      <c r="J22506" s="8">
        <f>datatable[[#This Row],[продажи_]]-datatable[[#This Row],[себестоимость_]]</f>
        <v>16.833600000000004</v>
      </c>
      <c r="L22506"/>
    </row>
    <row r="22507" spans="2:12" x14ac:dyDescent="0.4">
      <c r="B22507" s="5" t="s">
        <v>70</v>
      </c>
      <c r="C22507" s="5" t="s">
        <v>55</v>
      </c>
      <c r="D22507" s="5" t="s">
        <v>29</v>
      </c>
      <c r="E22507" s="5" t="s">
        <v>62</v>
      </c>
      <c r="F22507" s="6">
        <v>44682</v>
      </c>
      <c r="G22507" s="6" t="str">
        <f>TEXT(datatable[[#This Row],[дата]],"ММ")</f>
        <v>05</v>
      </c>
      <c r="H22507" s="8">
        <v>45.256800000000005</v>
      </c>
      <c r="I22507" s="8">
        <v>19.659599999999998</v>
      </c>
      <c r="J22507" s="8">
        <f>datatable[[#This Row],[продажи_]]-datatable[[#This Row],[себестоимость_]]</f>
        <v>25.597200000000008</v>
      </c>
      <c r="L22507"/>
    </row>
    <row r="22508" spans="2:12" x14ac:dyDescent="0.4">
      <c r="B22508" s="5" t="s">
        <v>70</v>
      </c>
      <c r="C22508" s="5" t="s">
        <v>55</v>
      </c>
      <c r="D22508" s="5" t="s">
        <v>29</v>
      </c>
      <c r="E22508" s="5" t="s">
        <v>62</v>
      </c>
      <c r="F22508" s="6">
        <v>44713</v>
      </c>
      <c r="G22508" s="6" t="str">
        <f>TEXT(datatable[[#This Row],[дата]],"ММ")</f>
        <v>06</v>
      </c>
      <c r="H22508" s="8">
        <v>51.277200000000001</v>
      </c>
      <c r="I22508" s="8">
        <v>21.545549999999999</v>
      </c>
      <c r="J22508" s="8">
        <f>datatable[[#This Row],[продажи_]]-datatable[[#This Row],[себестоимость_]]</f>
        <v>29.731650000000002</v>
      </c>
      <c r="L22508"/>
    </row>
    <row r="22509" spans="2:12" x14ac:dyDescent="0.4">
      <c r="B22509" s="5" t="s">
        <v>70</v>
      </c>
      <c r="C22509" s="5" t="s">
        <v>55</v>
      </c>
      <c r="D22509" s="5" t="s">
        <v>29</v>
      </c>
      <c r="E22509" s="5" t="s">
        <v>62</v>
      </c>
      <c r="F22509" s="6">
        <v>44743</v>
      </c>
      <c r="G22509" s="6" t="str">
        <f>TEXT(datatable[[#This Row],[дата]],"ММ")</f>
        <v>07</v>
      </c>
      <c r="H22509" s="8">
        <v>29.894400000000001</v>
      </c>
      <c r="I22509" s="8">
        <v>15.849600000000001</v>
      </c>
      <c r="J22509" s="8">
        <f>datatable[[#This Row],[продажи_]]-datatable[[#This Row],[себестоимость_]]</f>
        <v>14.0448</v>
      </c>
      <c r="L22509"/>
    </row>
    <row r="22510" spans="2:12" x14ac:dyDescent="0.4">
      <c r="B22510" s="5" t="s">
        <v>70</v>
      </c>
      <c r="C22510" s="5" t="s">
        <v>55</v>
      </c>
      <c r="D22510" s="5" t="s">
        <v>29</v>
      </c>
      <c r="E22510" s="5" t="s">
        <v>62</v>
      </c>
      <c r="F22510" s="6">
        <v>44774</v>
      </c>
      <c r="G22510" s="6" t="str">
        <f>TEXT(datatable[[#This Row],[дата]],"ММ")</f>
        <v>08</v>
      </c>
      <c r="H22510" s="8">
        <v>31.14</v>
      </c>
      <c r="I22510" s="8">
        <v>15.4305</v>
      </c>
      <c r="J22510" s="8">
        <f>datatable[[#This Row],[продажи_]]-datatable[[#This Row],[себестоимость_]]</f>
        <v>15.7095</v>
      </c>
      <c r="L22510"/>
    </row>
    <row r="22511" spans="2:12" x14ac:dyDescent="0.4">
      <c r="B22511" s="5" t="s">
        <v>70</v>
      </c>
      <c r="C22511" s="5" t="s">
        <v>55</v>
      </c>
      <c r="D22511" s="5" t="s">
        <v>29</v>
      </c>
      <c r="E22511" s="5" t="s">
        <v>62</v>
      </c>
      <c r="F22511" s="6">
        <v>44805</v>
      </c>
      <c r="G22511" s="6" t="str">
        <f>TEXT(datatable[[#This Row],[дата]],"ММ")</f>
        <v>09</v>
      </c>
      <c r="H22511" s="8">
        <v>41.173999999999999</v>
      </c>
      <c r="I22511" s="8">
        <v>16.192499999999999</v>
      </c>
      <c r="J22511" s="8">
        <f>datatable[[#This Row],[продажи_]]-datatable[[#This Row],[себестоимость_]]</f>
        <v>24.9815</v>
      </c>
      <c r="L22511"/>
    </row>
    <row r="22512" spans="2:12" x14ac:dyDescent="0.4">
      <c r="B22512" s="5" t="s">
        <v>70</v>
      </c>
      <c r="C22512" s="5" t="s">
        <v>55</v>
      </c>
      <c r="D22512" s="5" t="s">
        <v>29</v>
      </c>
      <c r="E22512" s="5" t="s">
        <v>62</v>
      </c>
      <c r="F22512" s="6">
        <v>44835</v>
      </c>
      <c r="G22512" s="6" t="str">
        <f>TEXT(datatable[[#This Row],[дата]],"ММ")</f>
        <v>10</v>
      </c>
      <c r="H22512" s="8">
        <v>56.190399999999997</v>
      </c>
      <c r="I22512" s="8">
        <v>25.336500000000001</v>
      </c>
      <c r="J22512" s="8">
        <f>datatable[[#This Row],[продажи_]]-datatable[[#This Row],[себестоимость_]]</f>
        <v>30.853899999999996</v>
      </c>
      <c r="L22512"/>
    </row>
    <row r="22513" spans="2:12" x14ac:dyDescent="0.4">
      <c r="B22513" s="5" t="s">
        <v>70</v>
      </c>
      <c r="C22513" s="5" t="s">
        <v>55</v>
      </c>
      <c r="D22513" s="5" t="s">
        <v>29</v>
      </c>
      <c r="E22513" s="5" t="s">
        <v>62</v>
      </c>
      <c r="F22513" s="6">
        <v>44866</v>
      </c>
      <c r="G22513" s="6" t="str">
        <f>TEXT(datatable[[#This Row],[дата]],"ММ")</f>
        <v>11</v>
      </c>
      <c r="H22513" s="8">
        <v>47.229000000000006</v>
      </c>
      <c r="I22513" s="8">
        <v>25.260300000000001</v>
      </c>
      <c r="J22513" s="8">
        <f>datatable[[#This Row],[продажи_]]-datatable[[#This Row],[себестоимость_]]</f>
        <v>21.968700000000005</v>
      </c>
      <c r="L22513"/>
    </row>
    <row r="22514" spans="2:12" x14ac:dyDescent="0.4">
      <c r="B22514" s="5" t="s">
        <v>70</v>
      </c>
      <c r="C22514" s="5" t="s">
        <v>55</v>
      </c>
      <c r="D22514" s="5" t="s">
        <v>29</v>
      </c>
      <c r="E22514" s="5" t="s">
        <v>62</v>
      </c>
      <c r="F22514" s="6">
        <v>44896</v>
      </c>
      <c r="G22514" s="6" t="str">
        <f>TEXT(datatable[[#This Row],[дата]],"ММ")</f>
        <v>12</v>
      </c>
      <c r="H22514" s="8">
        <v>39.028800000000004</v>
      </c>
      <c r="I22514" s="8">
        <v>19.888199999999998</v>
      </c>
      <c r="J22514" s="8">
        <f>datatable[[#This Row],[продажи_]]-datatable[[#This Row],[себестоимость_]]</f>
        <v>19.140600000000006</v>
      </c>
      <c r="L22514"/>
    </row>
    <row r="22515" spans="2:12" x14ac:dyDescent="0.4">
      <c r="B22515" s="5" t="s">
        <v>70</v>
      </c>
      <c r="C22515" s="5" t="s">
        <v>55</v>
      </c>
      <c r="D22515" s="5" t="s">
        <v>29</v>
      </c>
      <c r="E22515" s="5" t="s">
        <v>9</v>
      </c>
      <c r="F22515" s="6">
        <v>44562</v>
      </c>
      <c r="G22515" s="6" t="str">
        <f>TEXT(datatable[[#This Row],[дата]],"ММ")</f>
        <v>01</v>
      </c>
      <c r="H22515" s="8">
        <v>32.390999999999998</v>
      </c>
      <c r="I22515" s="8">
        <v>22.481549999999999</v>
      </c>
      <c r="J22515" s="8">
        <f>datatable[[#This Row],[продажи_]]-datatable[[#This Row],[себестоимость_]]</f>
        <v>9.9094499999999996</v>
      </c>
      <c r="L22515"/>
    </row>
    <row r="22516" spans="2:12" x14ac:dyDescent="0.4">
      <c r="B22516" s="5" t="s">
        <v>70</v>
      </c>
      <c r="C22516" s="5" t="s">
        <v>55</v>
      </c>
      <c r="D22516" s="5" t="s">
        <v>29</v>
      </c>
      <c r="E22516" s="5" t="s">
        <v>9</v>
      </c>
      <c r="F22516" s="6">
        <v>44593</v>
      </c>
      <c r="G22516" s="6" t="str">
        <f>TEXT(datatable[[#This Row],[дата]],"ММ")</f>
        <v>02</v>
      </c>
      <c r="H22516" s="8">
        <v>49.959000000000003</v>
      </c>
      <c r="I22516" s="8">
        <v>33.177900000000001</v>
      </c>
      <c r="J22516" s="8">
        <f>datatable[[#This Row],[продажи_]]-datatable[[#This Row],[себестоимость_]]</f>
        <v>16.781100000000002</v>
      </c>
      <c r="L22516"/>
    </row>
    <row r="22517" spans="2:12" x14ac:dyDescent="0.4">
      <c r="B22517" s="5" t="s">
        <v>70</v>
      </c>
      <c r="C22517" s="5" t="s">
        <v>55</v>
      </c>
      <c r="D22517" s="5" t="s">
        <v>29</v>
      </c>
      <c r="E22517" s="5" t="s">
        <v>9</v>
      </c>
      <c r="F22517" s="6">
        <v>44621</v>
      </c>
      <c r="G22517" s="6" t="str">
        <f>TEXT(datatable[[#This Row],[дата]],"ММ")</f>
        <v>03</v>
      </c>
      <c r="H22517" s="8">
        <v>49.776000000000003</v>
      </c>
      <c r="I22517" s="8">
        <v>39.625599999999999</v>
      </c>
      <c r="J22517" s="8">
        <f>datatable[[#This Row],[продажи_]]-datatable[[#This Row],[себестоимость_]]</f>
        <v>10.150400000000005</v>
      </c>
      <c r="L22517"/>
    </row>
    <row r="22518" spans="2:12" x14ac:dyDescent="0.4">
      <c r="B22518" s="5" t="s">
        <v>70</v>
      </c>
      <c r="C22518" s="5" t="s">
        <v>55</v>
      </c>
      <c r="D22518" s="5" t="s">
        <v>29</v>
      </c>
      <c r="E22518" s="5" t="s">
        <v>9</v>
      </c>
      <c r="F22518" s="6">
        <v>44652</v>
      </c>
      <c r="G22518" s="6" t="str">
        <f>TEXT(datatable[[#This Row],[дата]],"ММ")</f>
        <v>04</v>
      </c>
      <c r="H22518" s="8">
        <v>40.564999999999998</v>
      </c>
      <c r="I22518" s="8">
        <v>30.1889</v>
      </c>
      <c r="J22518" s="8">
        <f>datatable[[#This Row],[продажи_]]-datatable[[#This Row],[себестоимость_]]</f>
        <v>10.376099999999997</v>
      </c>
      <c r="L22518"/>
    </row>
    <row r="22519" spans="2:12" x14ac:dyDescent="0.4">
      <c r="B22519" s="5" t="s">
        <v>70</v>
      </c>
      <c r="C22519" s="5" t="s">
        <v>55</v>
      </c>
      <c r="D22519" s="5" t="s">
        <v>29</v>
      </c>
      <c r="E22519" s="5" t="s">
        <v>9</v>
      </c>
      <c r="F22519" s="6">
        <v>44682</v>
      </c>
      <c r="G22519" s="6" t="str">
        <f>TEXT(datatable[[#This Row],[дата]],"ММ")</f>
        <v>05</v>
      </c>
      <c r="H22519" s="8">
        <v>37.698</v>
      </c>
      <c r="I22519" s="8">
        <v>27.669600000000003</v>
      </c>
      <c r="J22519" s="8">
        <f>datatable[[#This Row],[продажи_]]-datatable[[#This Row],[себестоимость_]]</f>
        <v>10.028399999999998</v>
      </c>
      <c r="L22519"/>
    </row>
    <row r="22520" spans="2:12" x14ac:dyDescent="0.4">
      <c r="B22520" s="5" t="s">
        <v>70</v>
      </c>
      <c r="C22520" s="5" t="s">
        <v>55</v>
      </c>
      <c r="D22520" s="5" t="s">
        <v>29</v>
      </c>
      <c r="E22520" s="5" t="s">
        <v>9</v>
      </c>
      <c r="F22520" s="6">
        <v>44713</v>
      </c>
      <c r="G22520" s="6" t="str">
        <f>TEXT(datatable[[#This Row],[дата]],"ММ")</f>
        <v>06</v>
      </c>
      <c r="H22520" s="8">
        <v>38.856999999999999</v>
      </c>
      <c r="I22520" s="8">
        <v>29.9754</v>
      </c>
      <c r="J22520" s="8">
        <f>datatable[[#This Row],[продажи_]]-datatable[[#This Row],[себестоимость_]]</f>
        <v>8.8815999999999988</v>
      </c>
      <c r="L22520"/>
    </row>
    <row r="22521" spans="2:12" x14ac:dyDescent="0.4">
      <c r="B22521" s="5" t="s">
        <v>70</v>
      </c>
      <c r="C22521" s="5" t="s">
        <v>55</v>
      </c>
      <c r="D22521" s="5" t="s">
        <v>29</v>
      </c>
      <c r="E22521" s="5" t="s">
        <v>9</v>
      </c>
      <c r="F22521" s="6">
        <v>44743</v>
      </c>
      <c r="G22521" s="6" t="str">
        <f>TEXT(datatable[[#This Row],[дата]],"ММ")</f>
        <v>07</v>
      </c>
      <c r="H22521" s="8">
        <v>29.036000000000001</v>
      </c>
      <c r="I22521" s="8">
        <v>18.275600000000004</v>
      </c>
      <c r="J22521" s="8">
        <f>datatable[[#This Row],[продажи_]]-datatable[[#This Row],[себестоимость_]]</f>
        <v>10.760399999999997</v>
      </c>
      <c r="L22521"/>
    </row>
    <row r="22522" spans="2:12" x14ac:dyDescent="0.4">
      <c r="B22522" s="5" t="s">
        <v>70</v>
      </c>
      <c r="C22522" s="5" t="s">
        <v>55</v>
      </c>
      <c r="D22522" s="5" t="s">
        <v>29</v>
      </c>
      <c r="E22522" s="5" t="s">
        <v>9</v>
      </c>
      <c r="F22522" s="6">
        <v>44774</v>
      </c>
      <c r="G22522" s="6" t="str">
        <f>TEXT(datatable[[#This Row],[дата]],"ММ")</f>
        <v>08</v>
      </c>
      <c r="H22522" s="8">
        <v>24.704999999999998</v>
      </c>
      <c r="I22522" s="8">
        <v>18.638549999999999</v>
      </c>
      <c r="J22522" s="8">
        <f>datatable[[#This Row],[продажи_]]-datatable[[#This Row],[себестоимость_]]</f>
        <v>6.0664499999999997</v>
      </c>
      <c r="L22522"/>
    </row>
    <row r="22523" spans="2:12" x14ac:dyDescent="0.4">
      <c r="B22523" s="5" t="s">
        <v>70</v>
      </c>
      <c r="C22523" s="5" t="s">
        <v>55</v>
      </c>
      <c r="D22523" s="5" t="s">
        <v>29</v>
      </c>
      <c r="E22523" s="5" t="s">
        <v>9</v>
      </c>
      <c r="F22523" s="6">
        <v>44805</v>
      </c>
      <c r="G22523" s="6" t="str">
        <f>TEXT(datatable[[#This Row],[дата]],"ММ")</f>
        <v>09</v>
      </c>
      <c r="H22523" s="8">
        <v>34.769999999999996</v>
      </c>
      <c r="I22523" s="8">
        <v>24.765999999999998</v>
      </c>
      <c r="J22523" s="8">
        <f>datatable[[#This Row],[продажи_]]-datatable[[#This Row],[себестоимость_]]</f>
        <v>10.003999999999998</v>
      </c>
      <c r="L22523"/>
    </row>
    <row r="22524" spans="2:12" x14ac:dyDescent="0.4">
      <c r="B22524" s="5" t="s">
        <v>70</v>
      </c>
      <c r="C22524" s="5" t="s">
        <v>55</v>
      </c>
      <c r="D22524" s="5" t="s">
        <v>29</v>
      </c>
      <c r="E22524" s="5" t="s">
        <v>9</v>
      </c>
      <c r="F22524" s="6">
        <v>44835</v>
      </c>
      <c r="G22524" s="6" t="str">
        <f>TEXT(datatable[[#This Row],[дата]],"ММ")</f>
        <v>10</v>
      </c>
      <c r="H22524" s="8">
        <v>48.677999999999997</v>
      </c>
      <c r="I22524" s="8">
        <v>33.775700000000001</v>
      </c>
      <c r="J22524" s="8">
        <f>datatable[[#This Row],[продажи_]]-datatable[[#This Row],[себестоимость_]]</f>
        <v>14.902299999999997</v>
      </c>
      <c r="L22524"/>
    </row>
    <row r="22525" spans="2:12" x14ac:dyDescent="0.4">
      <c r="B22525" s="5" t="s">
        <v>70</v>
      </c>
      <c r="C22525" s="5" t="s">
        <v>55</v>
      </c>
      <c r="D22525" s="5" t="s">
        <v>29</v>
      </c>
      <c r="E22525" s="5" t="s">
        <v>9</v>
      </c>
      <c r="F22525" s="6">
        <v>44866</v>
      </c>
      <c r="G22525" s="6" t="str">
        <f>TEXT(datatable[[#This Row],[дата]],"ММ")</f>
        <v>11</v>
      </c>
      <c r="H22525" s="8">
        <v>42.4255</v>
      </c>
      <c r="I22525" s="8">
        <v>31.918249999999997</v>
      </c>
      <c r="J22525" s="8">
        <f>datatable[[#This Row],[продажи_]]-datatable[[#This Row],[себестоимость_]]</f>
        <v>10.507250000000003</v>
      </c>
      <c r="L22525"/>
    </row>
    <row r="22526" spans="2:12" x14ac:dyDescent="0.4">
      <c r="B22526" s="5" t="s">
        <v>70</v>
      </c>
      <c r="C22526" s="5" t="s">
        <v>55</v>
      </c>
      <c r="D22526" s="5" t="s">
        <v>29</v>
      </c>
      <c r="E22526" s="5" t="s">
        <v>9</v>
      </c>
      <c r="F22526" s="6">
        <v>44896</v>
      </c>
      <c r="G22526" s="6" t="str">
        <f>TEXT(datatable[[#This Row],[дата]],"ММ")</f>
        <v>12</v>
      </c>
      <c r="H22526" s="8">
        <v>36.6</v>
      </c>
      <c r="I22526" s="8">
        <v>27.157200000000003</v>
      </c>
      <c r="J22526" s="8">
        <f>datatable[[#This Row],[продажи_]]-datatable[[#This Row],[себестоимость_]]</f>
        <v>9.4427999999999983</v>
      </c>
      <c r="L22526"/>
    </row>
    <row r="22527" spans="2:12" x14ac:dyDescent="0.4">
      <c r="B22527" s="5" t="s">
        <v>70</v>
      </c>
      <c r="C22527" s="5" t="s">
        <v>55</v>
      </c>
      <c r="D22527" s="5" t="s">
        <v>29</v>
      </c>
      <c r="E22527" s="5" t="s">
        <v>10</v>
      </c>
      <c r="F22527" s="6">
        <v>44562</v>
      </c>
      <c r="G22527" s="6" t="str">
        <f>TEXT(datatable[[#This Row],[дата]],"ММ")</f>
        <v>01</v>
      </c>
      <c r="H22527" s="8">
        <v>9.0909000000000013</v>
      </c>
      <c r="I22527" s="8">
        <v>7.6463999999999999</v>
      </c>
      <c r="J22527" s="8">
        <f>datatable[[#This Row],[продажи_]]-datatable[[#This Row],[себестоимость_]]</f>
        <v>1.4445000000000014</v>
      </c>
      <c r="L22527"/>
    </row>
    <row r="22528" spans="2:12" x14ac:dyDescent="0.4">
      <c r="B22528" s="5" t="s">
        <v>70</v>
      </c>
      <c r="C22528" s="5" t="s">
        <v>55</v>
      </c>
      <c r="D22528" s="5" t="s">
        <v>29</v>
      </c>
      <c r="E22528" s="5" t="s">
        <v>10</v>
      </c>
      <c r="F22528" s="6">
        <v>44593</v>
      </c>
      <c r="G22528" s="6" t="str">
        <f>TEXT(datatable[[#This Row],[дата]],"ММ")</f>
        <v>02</v>
      </c>
      <c r="H22528" s="8">
        <v>13.986000000000001</v>
      </c>
      <c r="I22528" s="8">
        <v>8.3664000000000005</v>
      </c>
      <c r="J22528" s="8">
        <f>datatable[[#This Row],[продажи_]]-datatable[[#This Row],[себестоимость_]]</f>
        <v>5.6196000000000002</v>
      </c>
      <c r="L22528"/>
    </row>
    <row r="22529" spans="2:12" x14ac:dyDescent="0.4">
      <c r="B22529" s="5" t="s">
        <v>70</v>
      </c>
      <c r="C22529" s="5" t="s">
        <v>55</v>
      </c>
      <c r="D22529" s="5" t="s">
        <v>29</v>
      </c>
      <c r="E22529" s="5" t="s">
        <v>10</v>
      </c>
      <c r="F22529" s="6">
        <v>44621</v>
      </c>
      <c r="G22529" s="6" t="str">
        <f>TEXT(datatable[[#This Row],[дата]],"ММ")</f>
        <v>03</v>
      </c>
      <c r="H22529" s="8">
        <v>16.694400000000002</v>
      </c>
      <c r="I22529" s="8">
        <v>13.593599999999999</v>
      </c>
      <c r="J22529" s="8">
        <f>datatable[[#This Row],[продажи_]]-datatable[[#This Row],[себестоимость_]]</f>
        <v>3.1008000000000031</v>
      </c>
      <c r="L22529"/>
    </row>
    <row r="22530" spans="2:12" x14ac:dyDescent="0.4">
      <c r="B22530" s="5" t="s">
        <v>70</v>
      </c>
      <c r="C22530" s="5" t="s">
        <v>55</v>
      </c>
      <c r="D22530" s="5" t="s">
        <v>29</v>
      </c>
      <c r="E22530" s="5" t="s">
        <v>10</v>
      </c>
      <c r="F22530" s="6">
        <v>44652</v>
      </c>
      <c r="G22530" s="6" t="str">
        <f>TEXT(datatable[[#This Row],[дата]],"ММ")</f>
        <v>04</v>
      </c>
      <c r="H22530" s="8">
        <v>18.337199999999999</v>
      </c>
      <c r="I22530" s="8">
        <v>8.4672000000000001</v>
      </c>
      <c r="J22530" s="8">
        <f>datatable[[#This Row],[продажи_]]-datatable[[#This Row],[себестоимость_]]</f>
        <v>9.8699999999999992</v>
      </c>
      <c r="L22530"/>
    </row>
    <row r="22531" spans="2:12" x14ac:dyDescent="0.4">
      <c r="B22531" s="5" t="s">
        <v>70</v>
      </c>
      <c r="C22531" s="5" t="s">
        <v>55</v>
      </c>
      <c r="D22531" s="5" t="s">
        <v>29</v>
      </c>
      <c r="E22531" s="5" t="s">
        <v>10</v>
      </c>
      <c r="F22531" s="6">
        <v>44682</v>
      </c>
      <c r="G22531" s="6" t="str">
        <f>TEXT(datatable[[#This Row],[дата]],"ММ")</f>
        <v>05</v>
      </c>
      <c r="H22531" s="8">
        <v>13.8528</v>
      </c>
      <c r="I22531" s="8">
        <v>8.8128000000000011</v>
      </c>
      <c r="J22531" s="8">
        <f>datatable[[#This Row],[продажи_]]-datatable[[#This Row],[себестоимость_]]</f>
        <v>5.0399999999999991</v>
      </c>
      <c r="L22531"/>
    </row>
    <row r="22532" spans="2:12" x14ac:dyDescent="0.4">
      <c r="B22532" s="5" t="s">
        <v>70</v>
      </c>
      <c r="C22532" s="5" t="s">
        <v>55</v>
      </c>
      <c r="D22532" s="5" t="s">
        <v>29</v>
      </c>
      <c r="E22532" s="5" t="s">
        <v>10</v>
      </c>
      <c r="F22532" s="6">
        <v>44713</v>
      </c>
      <c r="G22532" s="6" t="str">
        <f>TEXT(datatable[[#This Row],[дата]],"ММ")</f>
        <v>06</v>
      </c>
      <c r="H22532" s="8">
        <v>15.440100000000001</v>
      </c>
      <c r="I22532" s="8">
        <v>9.7343999999999991</v>
      </c>
      <c r="J22532" s="8">
        <f>datatable[[#This Row],[продажи_]]-datatable[[#This Row],[себестоимость_]]</f>
        <v>5.705700000000002</v>
      </c>
      <c r="L22532"/>
    </row>
    <row r="22533" spans="2:12" x14ac:dyDescent="0.4">
      <c r="B22533" s="5" t="s">
        <v>70</v>
      </c>
      <c r="C22533" s="5" t="s">
        <v>55</v>
      </c>
      <c r="D22533" s="5" t="s">
        <v>29</v>
      </c>
      <c r="E22533" s="5" t="s">
        <v>10</v>
      </c>
      <c r="F22533" s="6">
        <v>44743</v>
      </c>
      <c r="G22533" s="6" t="str">
        <f>TEXT(datatable[[#This Row],[дата]],"ММ")</f>
        <v>07</v>
      </c>
      <c r="H22533" s="8">
        <v>9.5016000000000016</v>
      </c>
      <c r="I22533" s="8">
        <v>4.8959999999999999</v>
      </c>
      <c r="J22533" s="8">
        <f>datatable[[#This Row],[продажи_]]-datatable[[#This Row],[себестоимость_]]</f>
        <v>4.6056000000000017</v>
      </c>
      <c r="L22533"/>
    </row>
    <row r="22534" spans="2:12" x14ac:dyDescent="0.4">
      <c r="B22534" s="5" t="s">
        <v>70</v>
      </c>
      <c r="C22534" s="5" t="s">
        <v>55</v>
      </c>
      <c r="D22534" s="5" t="s">
        <v>29</v>
      </c>
      <c r="E22534" s="5" t="s">
        <v>10</v>
      </c>
      <c r="F22534" s="6">
        <v>44774</v>
      </c>
      <c r="G22534" s="6" t="str">
        <f>TEXT(datatable[[#This Row],[дата]],"ММ")</f>
        <v>08</v>
      </c>
      <c r="H22534" s="8">
        <v>8.9909999999999997</v>
      </c>
      <c r="I22534" s="8">
        <v>6.1559999999999997</v>
      </c>
      <c r="J22534" s="8">
        <f>datatable[[#This Row],[продажи_]]-datatable[[#This Row],[себестоимость_]]</f>
        <v>2.835</v>
      </c>
      <c r="L22534"/>
    </row>
    <row r="22535" spans="2:12" x14ac:dyDescent="0.4">
      <c r="B22535" s="5" t="s">
        <v>70</v>
      </c>
      <c r="C22535" s="5" t="s">
        <v>55</v>
      </c>
      <c r="D22535" s="5" t="s">
        <v>29</v>
      </c>
      <c r="E22535" s="5" t="s">
        <v>10</v>
      </c>
      <c r="F22535" s="6">
        <v>44805</v>
      </c>
      <c r="G22535" s="6" t="str">
        <f>TEXT(datatable[[#This Row],[дата]],"ММ")</f>
        <v>09</v>
      </c>
      <c r="H22535" s="8">
        <v>12.764999999999999</v>
      </c>
      <c r="I22535" s="8">
        <v>5.7600000000000007</v>
      </c>
      <c r="J22535" s="8">
        <f>datatable[[#This Row],[продажи_]]-datatable[[#This Row],[себестоимость_]]</f>
        <v>7.0049999999999981</v>
      </c>
      <c r="L22535"/>
    </row>
    <row r="22536" spans="2:12" x14ac:dyDescent="0.4">
      <c r="B22536" s="5" t="s">
        <v>70</v>
      </c>
      <c r="C22536" s="5" t="s">
        <v>55</v>
      </c>
      <c r="D22536" s="5" t="s">
        <v>29</v>
      </c>
      <c r="E22536" s="5" t="s">
        <v>10</v>
      </c>
      <c r="F22536" s="6">
        <v>44835</v>
      </c>
      <c r="G22536" s="6" t="str">
        <f>TEXT(datatable[[#This Row],[дата]],"ММ")</f>
        <v>10</v>
      </c>
      <c r="H22536" s="8">
        <v>14.141400000000001</v>
      </c>
      <c r="I22536" s="8">
        <v>10.08</v>
      </c>
      <c r="J22536" s="8">
        <f>datatable[[#This Row],[продажи_]]-datatable[[#This Row],[себестоимость_]]</f>
        <v>4.0614000000000008</v>
      </c>
      <c r="L22536"/>
    </row>
    <row r="22537" spans="2:12" x14ac:dyDescent="0.4">
      <c r="B22537" s="5" t="s">
        <v>70</v>
      </c>
      <c r="C22537" s="5" t="s">
        <v>55</v>
      </c>
      <c r="D22537" s="5" t="s">
        <v>29</v>
      </c>
      <c r="E22537" s="5" t="s">
        <v>10</v>
      </c>
      <c r="F22537" s="6">
        <v>44866</v>
      </c>
      <c r="G22537" s="6" t="str">
        <f>TEXT(datatable[[#This Row],[дата]],"ММ")</f>
        <v>11</v>
      </c>
      <c r="H22537" s="8">
        <v>13.708499999999999</v>
      </c>
      <c r="I22537" s="8">
        <v>10.0152</v>
      </c>
      <c r="J22537" s="8">
        <f>datatable[[#This Row],[продажи_]]-datatable[[#This Row],[себестоимость_]]</f>
        <v>3.6932999999999989</v>
      </c>
      <c r="L22537"/>
    </row>
    <row r="22538" spans="2:12" x14ac:dyDescent="0.4">
      <c r="B22538" s="5" t="s">
        <v>70</v>
      </c>
      <c r="C22538" s="5" t="s">
        <v>55</v>
      </c>
      <c r="D22538" s="5" t="s">
        <v>29</v>
      </c>
      <c r="E22538" s="5" t="s">
        <v>10</v>
      </c>
      <c r="F22538" s="6">
        <v>44896</v>
      </c>
      <c r="G22538" s="6" t="str">
        <f>TEXT(datatable[[#This Row],[дата]],"ММ")</f>
        <v>12</v>
      </c>
      <c r="H22538" s="8">
        <v>14.119200000000001</v>
      </c>
      <c r="I22538" s="8">
        <v>8.4672000000000001</v>
      </c>
      <c r="J22538" s="8">
        <f>datatable[[#This Row],[продажи_]]-datatable[[#This Row],[себестоимость_]]</f>
        <v>5.652000000000001</v>
      </c>
      <c r="L22538"/>
    </row>
    <row r="22539" spans="2:12" x14ac:dyDescent="0.4">
      <c r="B22539" s="5" t="s">
        <v>70</v>
      </c>
      <c r="C22539" s="5" t="s">
        <v>55</v>
      </c>
      <c r="D22539" s="5" t="s">
        <v>29</v>
      </c>
      <c r="E22539" s="5" t="s">
        <v>7</v>
      </c>
      <c r="F22539" s="6">
        <v>44562</v>
      </c>
      <c r="G22539" s="6" t="str">
        <f>TEXT(datatable[[#This Row],[дата]],"ММ")</f>
        <v>01</v>
      </c>
      <c r="H22539" s="8">
        <v>1.7212499999999999</v>
      </c>
      <c r="I22539" s="8">
        <v>0.64890000000000003</v>
      </c>
      <c r="J22539" s="8">
        <f>datatable[[#This Row],[продажи_]]-datatable[[#This Row],[себестоимость_]]</f>
        <v>1.0723499999999999</v>
      </c>
      <c r="L22539"/>
    </row>
    <row r="22540" spans="2:12" x14ac:dyDescent="0.4">
      <c r="B22540" s="5" t="s">
        <v>70</v>
      </c>
      <c r="C22540" s="5" t="s">
        <v>55</v>
      </c>
      <c r="D22540" s="5" t="s">
        <v>29</v>
      </c>
      <c r="E22540" s="5" t="s">
        <v>7</v>
      </c>
      <c r="F22540" s="6">
        <v>44593</v>
      </c>
      <c r="G22540" s="6" t="str">
        <f>TEXT(datatable[[#This Row],[дата]],"ММ")</f>
        <v>02</v>
      </c>
      <c r="H22540" s="8">
        <v>3.2130000000000001</v>
      </c>
      <c r="I22540" s="8">
        <v>1.0584</v>
      </c>
      <c r="J22540" s="8">
        <f>datatable[[#This Row],[продажи_]]-datatable[[#This Row],[себестоимость_]]</f>
        <v>2.1546000000000003</v>
      </c>
      <c r="L22540"/>
    </row>
    <row r="22541" spans="2:12" x14ac:dyDescent="0.4">
      <c r="B22541" s="5" t="s">
        <v>70</v>
      </c>
      <c r="C22541" s="5" t="s">
        <v>55</v>
      </c>
      <c r="D22541" s="5" t="s">
        <v>29</v>
      </c>
      <c r="E22541" s="5" t="s">
        <v>7</v>
      </c>
      <c r="F22541" s="6">
        <v>44621</v>
      </c>
      <c r="G22541" s="6" t="str">
        <f>TEXT(datatable[[#This Row],[дата]],"ММ")</f>
        <v>03</v>
      </c>
      <c r="H22541" s="8">
        <v>3.2760000000000002</v>
      </c>
      <c r="I22541" s="8">
        <v>1.1760000000000002</v>
      </c>
      <c r="J22541" s="8">
        <f>datatable[[#This Row],[продажи_]]-datatable[[#This Row],[себестоимость_]]</f>
        <v>2.1</v>
      </c>
      <c r="L22541"/>
    </row>
    <row r="22542" spans="2:12" x14ac:dyDescent="0.4">
      <c r="B22542" s="5" t="s">
        <v>70</v>
      </c>
      <c r="C22542" s="5" t="s">
        <v>55</v>
      </c>
      <c r="D22542" s="5" t="s">
        <v>29</v>
      </c>
      <c r="E22542" s="5" t="s">
        <v>7</v>
      </c>
      <c r="F22542" s="6">
        <v>44652</v>
      </c>
      <c r="G22542" s="6" t="str">
        <f>TEXT(datatable[[#This Row],[дата]],"ММ")</f>
        <v>04</v>
      </c>
      <c r="H22542" s="8">
        <v>3.5909999999999997</v>
      </c>
      <c r="I22542" s="8">
        <v>0.90160000000000007</v>
      </c>
      <c r="J22542" s="8">
        <f>datatable[[#This Row],[продажи_]]-datatable[[#This Row],[себестоимость_]]</f>
        <v>2.6893999999999996</v>
      </c>
      <c r="L22542"/>
    </row>
    <row r="22543" spans="2:12" x14ac:dyDescent="0.4">
      <c r="B22543" s="5" t="s">
        <v>70</v>
      </c>
      <c r="C22543" s="5" t="s">
        <v>55</v>
      </c>
      <c r="D22543" s="5" t="s">
        <v>29</v>
      </c>
      <c r="E22543" s="5" t="s">
        <v>7</v>
      </c>
      <c r="F22543" s="6">
        <v>44682</v>
      </c>
      <c r="G22543" s="6" t="str">
        <f>TEXT(datatable[[#This Row],[дата]],"ММ")</f>
        <v>05</v>
      </c>
      <c r="H22543" s="8">
        <v>2.5649999999999999</v>
      </c>
      <c r="I22543" s="8">
        <v>0.96599999999999986</v>
      </c>
      <c r="J22543" s="8">
        <f>datatable[[#This Row],[продажи_]]-datatable[[#This Row],[себестоимость_]]</f>
        <v>1.5990000000000002</v>
      </c>
      <c r="L22543"/>
    </row>
    <row r="22544" spans="2:12" x14ac:dyDescent="0.4">
      <c r="B22544" s="5" t="s">
        <v>70</v>
      </c>
      <c r="C22544" s="5" t="s">
        <v>55</v>
      </c>
      <c r="D22544" s="5" t="s">
        <v>29</v>
      </c>
      <c r="E22544" s="5" t="s">
        <v>7</v>
      </c>
      <c r="F22544" s="6">
        <v>44713</v>
      </c>
      <c r="G22544" s="6" t="str">
        <f>TEXT(datatable[[#This Row],[дата]],"ММ")</f>
        <v>06</v>
      </c>
      <c r="H22544" s="8">
        <v>2.4277500000000001</v>
      </c>
      <c r="I22544" s="8">
        <v>0.82810000000000006</v>
      </c>
      <c r="J22544" s="8">
        <f>datatable[[#This Row],[продажи_]]-datatable[[#This Row],[себестоимость_]]</f>
        <v>1.59965</v>
      </c>
      <c r="L22544"/>
    </row>
    <row r="22545" spans="2:12" x14ac:dyDescent="0.4">
      <c r="B22545" s="5" t="s">
        <v>70</v>
      </c>
      <c r="C22545" s="5" t="s">
        <v>55</v>
      </c>
      <c r="D22545" s="5" t="s">
        <v>29</v>
      </c>
      <c r="E22545" s="5" t="s">
        <v>7</v>
      </c>
      <c r="F22545" s="6">
        <v>44743</v>
      </c>
      <c r="G22545" s="6" t="str">
        <f>TEXT(datatable[[#This Row],[дата]],"ММ")</f>
        <v>07</v>
      </c>
      <c r="H22545" s="8">
        <v>1.476</v>
      </c>
      <c r="I22545" s="8">
        <v>0.64960000000000007</v>
      </c>
      <c r="J22545" s="8">
        <f>datatable[[#This Row],[продажи_]]-datatable[[#This Row],[себестоимость_]]</f>
        <v>0.82639999999999991</v>
      </c>
      <c r="L22545"/>
    </row>
    <row r="22546" spans="2:12" x14ac:dyDescent="0.4">
      <c r="B22546" s="5" t="s">
        <v>70</v>
      </c>
      <c r="C22546" s="5" t="s">
        <v>55</v>
      </c>
      <c r="D22546" s="5" t="s">
        <v>29</v>
      </c>
      <c r="E22546" s="5" t="s">
        <v>7</v>
      </c>
      <c r="F22546" s="6">
        <v>44774</v>
      </c>
      <c r="G22546" s="6" t="str">
        <f>TEXT(datatable[[#This Row],[дата]],"ММ")</f>
        <v>08</v>
      </c>
      <c r="H22546" s="8">
        <v>2.3692499999999996</v>
      </c>
      <c r="I22546" s="8">
        <v>0.70560000000000012</v>
      </c>
      <c r="J22546" s="8">
        <f>datatable[[#This Row],[продажи_]]-datatable[[#This Row],[себестоимость_]]</f>
        <v>1.6636499999999996</v>
      </c>
      <c r="L22546"/>
    </row>
    <row r="22547" spans="2:12" x14ac:dyDescent="0.4">
      <c r="B22547" s="5" t="s">
        <v>70</v>
      </c>
      <c r="C22547" s="5" t="s">
        <v>55</v>
      </c>
      <c r="D22547" s="5" t="s">
        <v>29</v>
      </c>
      <c r="E22547" s="5" t="s">
        <v>7</v>
      </c>
      <c r="F22547" s="6">
        <v>44805</v>
      </c>
      <c r="G22547" s="6" t="str">
        <f>TEXT(datatable[[#This Row],[дата]],"ММ")</f>
        <v>09</v>
      </c>
      <c r="H22547" s="8">
        <v>2.0700000000000003</v>
      </c>
      <c r="I22547" s="8">
        <v>0.6160000000000001</v>
      </c>
      <c r="J22547" s="8">
        <f>datatable[[#This Row],[продажи_]]-datatable[[#This Row],[себестоимость_]]</f>
        <v>1.4540000000000002</v>
      </c>
      <c r="L22547"/>
    </row>
    <row r="22548" spans="2:12" x14ac:dyDescent="0.4">
      <c r="B22548" s="5" t="s">
        <v>70</v>
      </c>
      <c r="C22548" s="5" t="s">
        <v>55</v>
      </c>
      <c r="D22548" s="5" t="s">
        <v>29</v>
      </c>
      <c r="E22548" s="5" t="s">
        <v>7</v>
      </c>
      <c r="F22548" s="6">
        <v>44835</v>
      </c>
      <c r="G22548" s="6" t="str">
        <f>TEXT(datatable[[#This Row],[дата]],"ММ")</f>
        <v>10</v>
      </c>
      <c r="H22548" s="8">
        <v>3.1814999999999998</v>
      </c>
      <c r="I22548" s="8">
        <v>0.8133999999999999</v>
      </c>
      <c r="J22548" s="8">
        <f>datatable[[#This Row],[продажи_]]-datatable[[#This Row],[себестоимость_]]</f>
        <v>2.3681000000000001</v>
      </c>
      <c r="L22548"/>
    </row>
    <row r="22549" spans="2:12" x14ac:dyDescent="0.4">
      <c r="B22549" s="5" t="s">
        <v>70</v>
      </c>
      <c r="C22549" s="5" t="s">
        <v>55</v>
      </c>
      <c r="D22549" s="5" t="s">
        <v>29</v>
      </c>
      <c r="E22549" s="5" t="s">
        <v>7</v>
      </c>
      <c r="F22549" s="6">
        <v>44866</v>
      </c>
      <c r="G22549" s="6" t="str">
        <f>TEXT(datatable[[#This Row],[дата]],"ММ")</f>
        <v>11</v>
      </c>
      <c r="H22549" s="8">
        <v>2.7787500000000001</v>
      </c>
      <c r="I22549" s="8">
        <v>0.97370000000000012</v>
      </c>
      <c r="J22549" s="8">
        <f>datatable[[#This Row],[продажи_]]-datatable[[#This Row],[себестоимость_]]</f>
        <v>1.80505</v>
      </c>
      <c r="L22549"/>
    </row>
    <row r="22550" spans="2:12" x14ac:dyDescent="0.4">
      <c r="B22550" s="5" t="s">
        <v>70</v>
      </c>
      <c r="C22550" s="5" t="s">
        <v>55</v>
      </c>
      <c r="D22550" s="5" t="s">
        <v>29</v>
      </c>
      <c r="E22550" s="5" t="s">
        <v>7</v>
      </c>
      <c r="F22550" s="6">
        <v>44896</v>
      </c>
      <c r="G22550" s="6" t="str">
        <f>TEXT(datatable[[#This Row],[дата]],"ММ")</f>
        <v>12</v>
      </c>
      <c r="H22550" s="8">
        <v>3.24</v>
      </c>
      <c r="I22550" s="8">
        <v>0.73080000000000001</v>
      </c>
      <c r="J22550" s="8">
        <f>datatable[[#This Row],[продажи_]]-datatable[[#This Row],[себестоимость_]]</f>
        <v>2.5092000000000003</v>
      </c>
      <c r="L22550"/>
    </row>
    <row r="22551" spans="2:12" x14ac:dyDescent="0.4">
      <c r="B22551" s="5" t="s">
        <v>70</v>
      </c>
      <c r="C22551" s="5" t="s">
        <v>55</v>
      </c>
      <c r="D22551" s="5" t="s">
        <v>29</v>
      </c>
      <c r="E22551" s="5" t="s">
        <v>7</v>
      </c>
      <c r="F22551" s="6">
        <v>44562</v>
      </c>
      <c r="G22551" s="6" t="str">
        <f>TEXT(datatable[[#This Row],[дата]],"ММ")</f>
        <v>01</v>
      </c>
      <c r="H22551" s="8">
        <v>1.3617000000000001</v>
      </c>
      <c r="I22551" s="8">
        <v>0.44280000000000003</v>
      </c>
      <c r="J22551" s="8">
        <f>datatable[[#This Row],[продажи_]]-datatable[[#This Row],[себестоимость_]]</f>
        <v>0.91890000000000005</v>
      </c>
      <c r="L22551"/>
    </row>
    <row r="22552" spans="2:12" x14ac:dyDescent="0.4">
      <c r="B22552" s="5" t="s">
        <v>70</v>
      </c>
      <c r="C22552" s="5" t="s">
        <v>55</v>
      </c>
      <c r="D22552" s="5" t="s">
        <v>29</v>
      </c>
      <c r="E22552" s="5" t="s">
        <v>7</v>
      </c>
      <c r="F22552" s="6">
        <v>44593</v>
      </c>
      <c r="G22552" s="6" t="str">
        <f>TEXT(datatable[[#This Row],[дата]],"ММ")</f>
        <v>02</v>
      </c>
      <c r="H22552" s="8">
        <v>2.5704000000000002</v>
      </c>
      <c r="I22552" s="8">
        <v>0.84839999999999993</v>
      </c>
      <c r="J22552" s="8">
        <f>datatable[[#This Row],[продажи_]]-datatable[[#This Row],[себестоимость_]]</f>
        <v>1.7220000000000004</v>
      </c>
      <c r="L22552"/>
    </row>
    <row r="22553" spans="2:12" x14ac:dyDescent="0.4">
      <c r="B22553" s="5" t="s">
        <v>70</v>
      </c>
      <c r="C22553" s="5" t="s">
        <v>55</v>
      </c>
      <c r="D22553" s="5" t="s">
        <v>29</v>
      </c>
      <c r="E22553" s="5" t="s">
        <v>7</v>
      </c>
      <c r="F22553" s="6">
        <v>44621</v>
      </c>
      <c r="G22553" s="6" t="str">
        <f>TEXT(datatable[[#This Row],[дата]],"ММ")</f>
        <v>03</v>
      </c>
      <c r="H22553" s="8">
        <v>2.4208000000000003</v>
      </c>
      <c r="I22553" s="8">
        <v>0.95039999999999991</v>
      </c>
      <c r="J22553" s="8">
        <f>datatable[[#This Row],[продажи_]]-datatable[[#This Row],[себестоимость_]]</f>
        <v>1.4704000000000004</v>
      </c>
      <c r="L22553"/>
    </row>
    <row r="22554" spans="2:12" x14ac:dyDescent="0.4">
      <c r="B22554" s="5" t="s">
        <v>70</v>
      </c>
      <c r="C22554" s="5" t="s">
        <v>55</v>
      </c>
      <c r="D22554" s="5" t="s">
        <v>29</v>
      </c>
      <c r="E22554" s="5" t="s">
        <v>7</v>
      </c>
      <c r="F22554" s="6">
        <v>44652</v>
      </c>
      <c r="G22554" s="6" t="str">
        <f>TEXT(datatable[[#This Row],[дата]],"ММ")</f>
        <v>04</v>
      </c>
      <c r="H22554" s="8">
        <v>1.9278</v>
      </c>
      <c r="I22554" s="8">
        <v>0.85680000000000001</v>
      </c>
      <c r="J22554" s="8">
        <f>datatable[[#This Row],[продажи_]]-datatable[[#This Row],[себестоимость_]]</f>
        <v>1.071</v>
      </c>
      <c r="L22554"/>
    </row>
    <row r="22555" spans="2:12" x14ac:dyDescent="0.4">
      <c r="B22555" s="5" t="s">
        <v>70</v>
      </c>
      <c r="C22555" s="5" t="s">
        <v>55</v>
      </c>
      <c r="D22555" s="5" t="s">
        <v>29</v>
      </c>
      <c r="E22555" s="5" t="s">
        <v>7</v>
      </c>
      <c r="F22555" s="6">
        <v>44682</v>
      </c>
      <c r="G22555" s="6" t="str">
        <f>TEXT(datatable[[#This Row],[дата]],"ММ")</f>
        <v>05</v>
      </c>
      <c r="H22555" s="8">
        <v>2.04</v>
      </c>
      <c r="I22555" s="8">
        <v>0.86399999999999999</v>
      </c>
      <c r="J22555" s="8">
        <f>datatable[[#This Row],[продажи_]]-datatable[[#This Row],[себестоимость_]]</f>
        <v>1.1760000000000002</v>
      </c>
      <c r="L22555"/>
    </row>
    <row r="22556" spans="2:12" x14ac:dyDescent="0.4">
      <c r="B22556" s="5" t="s">
        <v>70</v>
      </c>
      <c r="C22556" s="5" t="s">
        <v>55</v>
      </c>
      <c r="D22556" s="5" t="s">
        <v>29</v>
      </c>
      <c r="E22556" s="5" t="s">
        <v>7</v>
      </c>
      <c r="F22556" s="6">
        <v>44713</v>
      </c>
      <c r="G22556" s="6" t="str">
        <f>TEXT(datatable[[#This Row],[дата]],"ММ")</f>
        <v>06</v>
      </c>
      <c r="H22556" s="8">
        <v>2.3205</v>
      </c>
      <c r="I22556" s="8">
        <v>0.8034</v>
      </c>
      <c r="J22556" s="8">
        <f>datatable[[#This Row],[продажи_]]-datatable[[#This Row],[себестоимость_]]</f>
        <v>1.5171000000000001</v>
      </c>
      <c r="L22556"/>
    </row>
    <row r="22557" spans="2:12" x14ac:dyDescent="0.4">
      <c r="B22557" s="5" t="s">
        <v>70</v>
      </c>
      <c r="C22557" s="5" t="s">
        <v>55</v>
      </c>
      <c r="D22557" s="5" t="s">
        <v>29</v>
      </c>
      <c r="E22557" s="5" t="s">
        <v>7</v>
      </c>
      <c r="F22557" s="6">
        <v>44743</v>
      </c>
      <c r="G22557" s="6" t="str">
        <f>TEXT(datatable[[#This Row],[дата]],"ММ")</f>
        <v>07</v>
      </c>
      <c r="H22557" s="8">
        <v>1.4552000000000003</v>
      </c>
      <c r="I22557" s="8">
        <v>0.49919999999999998</v>
      </c>
      <c r="J22557" s="8">
        <f>datatable[[#This Row],[продажи_]]-datatable[[#This Row],[себестоимость_]]</f>
        <v>0.95600000000000029</v>
      </c>
      <c r="L22557"/>
    </row>
    <row r="22558" spans="2:12" x14ac:dyDescent="0.4">
      <c r="B22558" s="5" t="s">
        <v>70</v>
      </c>
      <c r="C22558" s="5" t="s">
        <v>55</v>
      </c>
      <c r="D22558" s="5" t="s">
        <v>29</v>
      </c>
      <c r="E22558" s="5" t="s">
        <v>7</v>
      </c>
      <c r="F22558" s="6">
        <v>44774</v>
      </c>
      <c r="G22558" s="6" t="str">
        <f>TEXT(datatable[[#This Row],[дата]],"ММ")</f>
        <v>08</v>
      </c>
      <c r="H22558" s="8">
        <v>1.4076000000000002</v>
      </c>
      <c r="I22558" s="8">
        <v>0.45900000000000002</v>
      </c>
      <c r="J22558" s="8">
        <f>datatable[[#This Row],[продажи_]]-datatable[[#This Row],[себестоимость_]]</f>
        <v>0.94860000000000011</v>
      </c>
      <c r="L22558"/>
    </row>
    <row r="22559" spans="2:12" x14ac:dyDescent="0.4">
      <c r="B22559" s="5" t="s">
        <v>70</v>
      </c>
      <c r="C22559" s="5" t="s">
        <v>55</v>
      </c>
      <c r="D22559" s="5" t="s">
        <v>29</v>
      </c>
      <c r="E22559" s="5" t="s">
        <v>7</v>
      </c>
      <c r="F22559" s="6">
        <v>44805</v>
      </c>
      <c r="G22559" s="6" t="str">
        <f>TEXT(datatable[[#This Row],[дата]],"ММ")</f>
        <v>09</v>
      </c>
      <c r="H22559" s="8">
        <v>1.5640000000000001</v>
      </c>
      <c r="I22559" s="8">
        <v>0.52800000000000002</v>
      </c>
      <c r="J22559" s="8">
        <f>datatable[[#This Row],[продажи_]]-datatable[[#This Row],[себестоимость_]]</f>
        <v>1.036</v>
      </c>
      <c r="L22559"/>
    </row>
    <row r="22560" spans="2:12" x14ac:dyDescent="0.4">
      <c r="B22560" s="5" t="s">
        <v>70</v>
      </c>
      <c r="C22560" s="5" t="s">
        <v>55</v>
      </c>
      <c r="D22560" s="5" t="s">
        <v>29</v>
      </c>
      <c r="E22560" s="5" t="s">
        <v>7</v>
      </c>
      <c r="F22560" s="6">
        <v>44835</v>
      </c>
      <c r="G22560" s="6" t="str">
        <f>TEXT(datatable[[#This Row],[дата]],"ММ")</f>
        <v>10</v>
      </c>
      <c r="H22560" s="8">
        <v>2.7131999999999996</v>
      </c>
      <c r="I22560" s="8">
        <v>0.68879999999999997</v>
      </c>
      <c r="J22560" s="8">
        <f>datatable[[#This Row],[продажи_]]-datatable[[#This Row],[себестоимость_]]</f>
        <v>2.0243999999999995</v>
      </c>
      <c r="L22560"/>
    </row>
    <row r="22561" spans="2:12" x14ac:dyDescent="0.4">
      <c r="B22561" s="5" t="s">
        <v>70</v>
      </c>
      <c r="C22561" s="5" t="s">
        <v>55</v>
      </c>
      <c r="D22561" s="5" t="s">
        <v>29</v>
      </c>
      <c r="E22561" s="5" t="s">
        <v>7</v>
      </c>
      <c r="F22561" s="6">
        <v>44866</v>
      </c>
      <c r="G22561" s="6" t="str">
        <f>TEXT(datatable[[#This Row],[дата]],"ММ")</f>
        <v>11</v>
      </c>
      <c r="H22561" s="8">
        <v>2.2984</v>
      </c>
      <c r="I22561" s="8">
        <v>0.67859999999999998</v>
      </c>
      <c r="J22561" s="8">
        <f>datatable[[#This Row],[продажи_]]-datatable[[#This Row],[себестоимость_]]</f>
        <v>1.6198000000000001</v>
      </c>
      <c r="L22561"/>
    </row>
    <row r="22562" spans="2:12" x14ac:dyDescent="0.4">
      <c r="B22562" s="5" t="s">
        <v>70</v>
      </c>
      <c r="C22562" s="5" t="s">
        <v>55</v>
      </c>
      <c r="D22562" s="5" t="s">
        <v>29</v>
      </c>
      <c r="E22562" s="5" t="s">
        <v>7</v>
      </c>
      <c r="F22562" s="6">
        <v>44896</v>
      </c>
      <c r="G22562" s="6" t="str">
        <f>TEXT(datatable[[#This Row],[дата]],"ММ")</f>
        <v>12</v>
      </c>
      <c r="H22562" s="8">
        <v>2.4072</v>
      </c>
      <c r="I22562" s="8">
        <v>0.66239999999999999</v>
      </c>
      <c r="J22562" s="8">
        <f>datatable[[#This Row],[продажи_]]-datatable[[#This Row],[себестоимость_]]</f>
        <v>1.7448000000000001</v>
      </c>
      <c r="L22562"/>
    </row>
    <row r="22563" spans="2:12" x14ac:dyDescent="0.4">
      <c r="B22563" s="5" t="s">
        <v>70</v>
      </c>
      <c r="C22563" s="5" t="s">
        <v>55</v>
      </c>
      <c r="D22563" s="5" t="s">
        <v>29</v>
      </c>
      <c r="E22563" s="5" t="s">
        <v>7</v>
      </c>
      <c r="F22563" s="6">
        <v>44562</v>
      </c>
      <c r="G22563" s="6" t="str">
        <f>TEXT(datatable[[#This Row],[дата]],"ММ")</f>
        <v>01</v>
      </c>
      <c r="H22563" s="8">
        <v>0.17099999999999999</v>
      </c>
      <c r="I22563" s="8">
        <v>9.4500000000000001E-2</v>
      </c>
      <c r="J22563" s="8">
        <f>datatable[[#This Row],[продажи_]]-datatable[[#This Row],[себестоимость_]]</f>
        <v>7.6499999999999985E-2</v>
      </c>
      <c r="L22563"/>
    </row>
    <row r="22564" spans="2:12" x14ac:dyDescent="0.4">
      <c r="B22564" s="5" t="s">
        <v>70</v>
      </c>
      <c r="C22564" s="5" t="s">
        <v>55</v>
      </c>
      <c r="D22564" s="5" t="s">
        <v>29</v>
      </c>
      <c r="E22564" s="5" t="s">
        <v>7</v>
      </c>
      <c r="F22564" s="6">
        <v>44593</v>
      </c>
      <c r="G22564" s="6" t="str">
        <f>TEXT(datatable[[#This Row],[дата]],"ММ")</f>
        <v>02</v>
      </c>
      <c r="H22564" s="8">
        <v>0.24640000000000004</v>
      </c>
      <c r="I22564" s="8">
        <v>0.11200000000000002</v>
      </c>
      <c r="J22564" s="8">
        <f>datatable[[#This Row],[продажи_]]-datatable[[#This Row],[себестоимость_]]</f>
        <v>0.13440000000000002</v>
      </c>
      <c r="L22564"/>
    </row>
    <row r="22565" spans="2:12" x14ac:dyDescent="0.4">
      <c r="B22565" s="5" t="s">
        <v>70</v>
      </c>
      <c r="C22565" s="5" t="s">
        <v>55</v>
      </c>
      <c r="D22565" s="5" t="s">
        <v>29</v>
      </c>
      <c r="E22565" s="5" t="s">
        <v>7</v>
      </c>
      <c r="F22565" s="6">
        <v>44621</v>
      </c>
      <c r="G22565" s="6" t="str">
        <f>TEXT(datatable[[#This Row],[дата]],"ММ")</f>
        <v>03</v>
      </c>
      <c r="H22565" s="8">
        <v>0.35200000000000004</v>
      </c>
      <c r="I22565" s="8">
        <v>0.15679999999999999</v>
      </c>
      <c r="J22565" s="8">
        <f>datatable[[#This Row],[продажи_]]-datatable[[#This Row],[себестоимость_]]</f>
        <v>0.19520000000000004</v>
      </c>
      <c r="L22565"/>
    </row>
    <row r="22566" spans="2:12" x14ac:dyDescent="0.4">
      <c r="B22566" s="5" t="s">
        <v>70</v>
      </c>
      <c r="C22566" s="5" t="s">
        <v>55</v>
      </c>
      <c r="D22566" s="5" t="s">
        <v>29</v>
      </c>
      <c r="E22566" s="5" t="s">
        <v>7</v>
      </c>
      <c r="F22566" s="6">
        <v>44652</v>
      </c>
      <c r="G22566" s="6" t="str">
        <f>TEXT(datatable[[#This Row],[дата]],"ММ")</f>
        <v>04</v>
      </c>
      <c r="H22566" s="8">
        <v>0.33040000000000003</v>
      </c>
      <c r="I22566" s="8">
        <v>0.11340000000000001</v>
      </c>
      <c r="J22566" s="8">
        <f>datatable[[#This Row],[продажи_]]-datatable[[#This Row],[себестоимость_]]</f>
        <v>0.21700000000000003</v>
      </c>
      <c r="L22566"/>
    </row>
    <row r="22567" spans="2:12" x14ac:dyDescent="0.4">
      <c r="B22567" s="5" t="s">
        <v>70</v>
      </c>
      <c r="C22567" s="5" t="s">
        <v>55</v>
      </c>
      <c r="D22567" s="5" t="s">
        <v>29</v>
      </c>
      <c r="E22567" s="5" t="s">
        <v>7</v>
      </c>
      <c r="F22567" s="6">
        <v>44682</v>
      </c>
      <c r="G22567" s="6" t="str">
        <f>TEXT(datatable[[#This Row],[дата]],"ММ")</f>
        <v>05</v>
      </c>
      <c r="H22567" s="8">
        <v>0.2424</v>
      </c>
      <c r="I22567" s="8">
        <v>9.6000000000000002E-2</v>
      </c>
      <c r="J22567" s="8">
        <f>datatable[[#This Row],[продажи_]]-datatable[[#This Row],[себестоимость_]]</f>
        <v>0.1464</v>
      </c>
      <c r="L22567"/>
    </row>
    <row r="22568" spans="2:12" x14ac:dyDescent="0.4">
      <c r="B22568" s="5" t="s">
        <v>70</v>
      </c>
      <c r="C22568" s="5" t="s">
        <v>55</v>
      </c>
      <c r="D22568" s="5" t="s">
        <v>29</v>
      </c>
      <c r="E22568" s="5" t="s">
        <v>7</v>
      </c>
      <c r="F22568" s="6">
        <v>44713</v>
      </c>
      <c r="G22568" s="6" t="str">
        <f>TEXT(datatable[[#This Row],[дата]],"ММ")</f>
        <v>06</v>
      </c>
      <c r="H22568" s="8">
        <v>0.30159999999999998</v>
      </c>
      <c r="I22568" s="8">
        <v>0.1066</v>
      </c>
      <c r="J22568" s="8">
        <f>datatable[[#This Row],[продажи_]]-datatable[[#This Row],[себестоимость_]]</f>
        <v>0.19499999999999998</v>
      </c>
      <c r="L22568"/>
    </row>
    <row r="22569" spans="2:12" x14ac:dyDescent="0.4">
      <c r="B22569" s="5" t="s">
        <v>70</v>
      </c>
      <c r="C22569" s="5" t="s">
        <v>55</v>
      </c>
      <c r="D22569" s="5" t="s">
        <v>29</v>
      </c>
      <c r="E22569" s="5" t="s">
        <v>7</v>
      </c>
      <c r="F22569" s="6">
        <v>44743</v>
      </c>
      <c r="G22569" s="6" t="str">
        <f>TEXT(datatable[[#This Row],[дата]],"ММ")</f>
        <v>07</v>
      </c>
      <c r="H22569" s="8">
        <v>0.17120000000000002</v>
      </c>
      <c r="I22569" s="8">
        <v>6.7199999999999996E-2</v>
      </c>
      <c r="J22569" s="8">
        <f>datatable[[#This Row],[продажи_]]-datatable[[#This Row],[себестоимость_]]</f>
        <v>0.10400000000000002</v>
      </c>
      <c r="L22569"/>
    </row>
    <row r="22570" spans="2:12" x14ac:dyDescent="0.4">
      <c r="B22570" s="5" t="s">
        <v>70</v>
      </c>
      <c r="C22570" s="5" t="s">
        <v>55</v>
      </c>
      <c r="D22570" s="5" t="s">
        <v>29</v>
      </c>
      <c r="E22570" s="5" t="s">
        <v>7</v>
      </c>
      <c r="F22570" s="6">
        <v>44774</v>
      </c>
      <c r="G22570" s="6" t="str">
        <f>TEXT(datatable[[#This Row],[дата]],"ММ")</f>
        <v>08</v>
      </c>
      <c r="H22570" s="8">
        <v>0.153</v>
      </c>
      <c r="I22570" s="8">
        <v>8.1000000000000003E-2</v>
      </c>
      <c r="J22570" s="8">
        <f>datatable[[#This Row],[продажи_]]-datatable[[#This Row],[себестоимость_]]</f>
        <v>7.1999999999999995E-2</v>
      </c>
      <c r="L22570"/>
    </row>
    <row r="22571" spans="2:12" x14ac:dyDescent="0.4">
      <c r="B22571" s="5" t="s">
        <v>70</v>
      </c>
      <c r="C22571" s="5" t="s">
        <v>55</v>
      </c>
      <c r="D22571" s="5" t="s">
        <v>29</v>
      </c>
      <c r="E22571" s="5" t="s">
        <v>7</v>
      </c>
      <c r="F22571" s="6">
        <v>44805</v>
      </c>
      <c r="G22571" s="6" t="str">
        <f>TEXT(datatable[[#This Row],[дата]],"ММ")</f>
        <v>09</v>
      </c>
      <c r="H22571" s="8">
        <v>0.18000000000000002</v>
      </c>
      <c r="I22571" s="8">
        <v>0.11899999999999999</v>
      </c>
      <c r="J22571" s="8">
        <f>datatable[[#This Row],[продажи_]]-datatable[[#This Row],[себестоимость_]]</f>
        <v>6.1000000000000026E-2</v>
      </c>
      <c r="L22571"/>
    </row>
    <row r="22572" spans="2:12" x14ac:dyDescent="0.4">
      <c r="B22572" s="5" t="s">
        <v>70</v>
      </c>
      <c r="C22572" s="5" t="s">
        <v>55</v>
      </c>
      <c r="D22572" s="5" t="s">
        <v>29</v>
      </c>
      <c r="E22572" s="5" t="s">
        <v>7</v>
      </c>
      <c r="F22572" s="6">
        <v>44835</v>
      </c>
      <c r="G22572" s="6" t="str">
        <f>TEXT(datatable[[#This Row],[дата]],"ММ")</f>
        <v>10</v>
      </c>
      <c r="H22572" s="8">
        <v>0.32200000000000001</v>
      </c>
      <c r="I22572" s="8">
        <v>0.12740000000000001</v>
      </c>
      <c r="J22572" s="8">
        <f>datatable[[#This Row],[продажи_]]-datatable[[#This Row],[себестоимость_]]</f>
        <v>0.1946</v>
      </c>
      <c r="L22572"/>
    </row>
    <row r="22573" spans="2:12" x14ac:dyDescent="0.4">
      <c r="B22573" s="5" t="s">
        <v>70</v>
      </c>
      <c r="C22573" s="5" t="s">
        <v>55</v>
      </c>
      <c r="D22573" s="5" t="s">
        <v>29</v>
      </c>
      <c r="E22573" s="5" t="s">
        <v>7</v>
      </c>
      <c r="F22573" s="6">
        <v>44866</v>
      </c>
      <c r="G22573" s="6" t="str">
        <f>TEXT(datatable[[#This Row],[дата]],"ММ")</f>
        <v>11</v>
      </c>
      <c r="H22573" s="8">
        <v>0.24440000000000001</v>
      </c>
      <c r="I22573" s="8">
        <v>0.1547</v>
      </c>
      <c r="J22573" s="8">
        <f>datatable[[#This Row],[продажи_]]-datatable[[#This Row],[себестоимость_]]</f>
        <v>8.9700000000000002E-2</v>
      </c>
      <c r="L22573"/>
    </row>
    <row r="22574" spans="2:12" x14ac:dyDescent="0.4">
      <c r="B22574" s="5" t="s">
        <v>70</v>
      </c>
      <c r="C22574" s="5" t="s">
        <v>55</v>
      </c>
      <c r="D22574" s="5" t="s">
        <v>29</v>
      </c>
      <c r="E22574" s="5" t="s">
        <v>7</v>
      </c>
      <c r="F22574" s="6">
        <v>44896</v>
      </c>
      <c r="G22574" s="6" t="str">
        <f>TEXT(datatable[[#This Row],[дата]],"ММ")</f>
        <v>12</v>
      </c>
      <c r="H22574" s="8">
        <v>0.19440000000000002</v>
      </c>
      <c r="I22574" s="8">
        <v>0.10079999999999999</v>
      </c>
      <c r="J22574" s="8">
        <f>datatable[[#This Row],[продажи_]]-datatable[[#This Row],[себестоимость_]]</f>
        <v>9.360000000000003E-2</v>
      </c>
      <c r="L22574"/>
    </row>
    <row r="22575" spans="2:12" x14ac:dyDescent="0.4">
      <c r="B22575" s="5" t="s">
        <v>70</v>
      </c>
      <c r="C22575" s="5" t="s">
        <v>55</v>
      </c>
      <c r="D22575" s="5" t="s">
        <v>29</v>
      </c>
      <c r="E22575" s="5" t="s">
        <v>7</v>
      </c>
      <c r="F22575" s="6">
        <v>44562</v>
      </c>
      <c r="G22575" s="6" t="str">
        <f>TEXT(datatable[[#This Row],[дата]],"ММ")</f>
        <v>01</v>
      </c>
      <c r="H22575" s="8">
        <v>3.1428000000000003</v>
      </c>
      <c r="I22575" s="8">
        <v>1.4976</v>
      </c>
      <c r="J22575" s="8">
        <f>datatable[[#This Row],[продажи_]]-datatable[[#This Row],[себестоимость_]]</f>
        <v>1.6452000000000002</v>
      </c>
      <c r="L22575"/>
    </row>
    <row r="22576" spans="2:12" x14ac:dyDescent="0.4">
      <c r="B22576" s="5" t="s">
        <v>70</v>
      </c>
      <c r="C22576" s="5" t="s">
        <v>55</v>
      </c>
      <c r="D22576" s="5" t="s">
        <v>29</v>
      </c>
      <c r="E22576" s="5" t="s">
        <v>7</v>
      </c>
      <c r="F22576" s="6">
        <v>44593</v>
      </c>
      <c r="G22576" s="6" t="str">
        <f>TEXT(datatable[[#This Row],[дата]],"ММ")</f>
        <v>02</v>
      </c>
      <c r="H22576" s="8">
        <v>5.8967999999999998</v>
      </c>
      <c r="I22576" s="8">
        <v>1.9488000000000001</v>
      </c>
      <c r="J22576" s="8">
        <f>datatable[[#This Row],[продажи_]]-datatable[[#This Row],[себестоимость_]]</f>
        <v>3.9479999999999995</v>
      </c>
      <c r="L22576"/>
    </row>
    <row r="22577" spans="2:12" x14ac:dyDescent="0.4">
      <c r="B22577" s="5" t="s">
        <v>70</v>
      </c>
      <c r="C22577" s="5" t="s">
        <v>55</v>
      </c>
      <c r="D22577" s="5" t="s">
        <v>29</v>
      </c>
      <c r="E22577" s="5" t="s">
        <v>7</v>
      </c>
      <c r="F22577" s="6">
        <v>44621</v>
      </c>
      <c r="G22577" s="6" t="str">
        <f>TEXT(datatable[[#This Row],[дата]],"ММ")</f>
        <v>03</v>
      </c>
      <c r="H22577" s="8">
        <v>5.3567999999999998</v>
      </c>
      <c r="I22577" s="8">
        <v>2.3552</v>
      </c>
      <c r="J22577" s="8">
        <f>datatable[[#This Row],[продажи_]]-datatable[[#This Row],[себестоимость_]]</f>
        <v>3.0015999999999998</v>
      </c>
      <c r="L22577"/>
    </row>
    <row r="22578" spans="2:12" x14ac:dyDescent="0.4">
      <c r="B22578" s="5" t="s">
        <v>70</v>
      </c>
      <c r="C22578" s="5" t="s">
        <v>55</v>
      </c>
      <c r="D22578" s="5" t="s">
        <v>29</v>
      </c>
      <c r="E22578" s="5" t="s">
        <v>7</v>
      </c>
      <c r="F22578" s="6">
        <v>44652</v>
      </c>
      <c r="G22578" s="6" t="str">
        <f>TEXT(datatable[[#This Row],[дата]],"ММ")</f>
        <v>04</v>
      </c>
      <c r="H22578" s="8">
        <v>4.6872000000000007</v>
      </c>
      <c r="I22578" s="8">
        <v>2.6880000000000002</v>
      </c>
      <c r="J22578" s="8">
        <f>datatable[[#This Row],[продажи_]]-datatable[[#This Row],[себестоимость_]]</f>
        <v>1.9992000000000005</v>
      </c>
      <c r="L22578"/>
    </row>
    <row r="22579" spans="2:12" x14ac:dyDescent="0.4">
      <c r="B22579" s="5" t="s">
        <v>70</v>
      </c>
      <c r="C22579" s="5" t="s">
        <v>55</v>
      </c>
      <c r="D22579" s="5" t="s">
        <v>29</v>
      </c>
      <c r="E22579" s="5" t="s">
        <v>7</v>
      </c>
      <c r="F22579" s="6">
        <v>44682</v>
      </c>
      <c r="G22579" s="6" t="str">
        <f>TEXT(datatable[[#This Row],[дата]],"ММ")</f>
        <v>05</v>
      </c>
      <c r="H22579" s="8">
        <v>4.1471999999999998</v>
      </c>
      <c r="I22579" s="8">
        <v>1.7472000000000001</v>
      </c>
      <c r="J22579" s="8">
        <f>datatable[[#This Row],[продажи_]]-datatable[[#This Row],[себестоимость_]]</f>
        <v>2.3999999999999995</v>
      </c>
      <c r="L22579"/>
    </row>
    <row r="22580" spans="2:12" x14ac:dyDescent="0.4">
      <c r="B22580" s="5" t="s">
        <v>70</v>
      </c>
      <c r="C22580" s="5" t="s">
        <v>55</v>
      </c>
      <c r="D22580" s="5" t="s">
        <v>29</v>
      </c>
      <c r="E22580" s="5" t="s">
        <v>7</v>
      </c>
      <c r="F22580" s="6">
        <v>44713</v>
      </c>
      <c r="G22580" s="6" t="str">
        <f>TEXT(datatable[[#This Row],[дата]],"ММ")</f>
        <v>06</v>
      </c>
      <c r="H22580" s="8">
        <v>5.5691999999999995</v>
      </c>
      <c r="I22580" s="8">
        <v>1.9967999999999999</v>
      </c>
      <c r="J22580" s="8">
        <f>datatable[[#This Row],[продажи_]]-datatable[[#This Row],[себестоимость_]]</f>
        <v>3.5723999999999996</v>
      </c>
      <c r="L22580"/>
    </row>
    <row r="22581" spans="2:12" x14ac:dyDescent="0.4">
      <c r="B22581" s="5" t="s">
        <v>70</v>
      </c>
      <c r="C22581" s="5" t="s">
        <v>55</v>
      </c>
      <c r="D22581" s="5" t="s">
        <v>29</v>
      </c>
      <c r="E22581" s="5" t="s">
        <v>7</v>
      </c>
      <c r="F22581" s="6">
        <v>44743</v>
      </c>
      <c r="G22581" s="6" t="str">
        <f>TEXT(datatable[[#This Row],[дата]],"ММ")</f>
        <v>07</v>
      </c>
      <c r="H22581" s="8">
        <v>3.3695999999999997</v>
      </c>
      <c r="I22581" s="8">
        <v>1.024</v>
      </c>
      <c r="J22581" s="8">
        <f>datatable[[#This Row],[продажи_]]-datatable[[#This Row],[себестоимость_]]</f>
        <v>2.3455999999999997</v>
      </c>
      <c r="L22581"/>
    </row>
    <row r="22582" spans="2:12" x14ac:dyDescent="0.4">
      <c r="B22582" s="5" t="s">
        <v>70</v>
      </c>
      <c r="C22582" s="5" t="s">
        <v>55</v>
      </c>
      <c r="D22582" s="5" t="s">
        <v>29</v>
      </c>
      <c r="E22582" s="5" t="s">
        <v>7</v>
      </c>
      <c r="F22582" s="6">
        <v>44774</v>
      </c>
      <c r="G22582" s="6" t="str">
        <f>TEXT(datatable[[#This Row],[дата]],"ММ")</f>
        <v>08</v>
      </c>
      <c r="H22582" s="8">
        <v>2.5920000000000005</v>
      </c>
      <c r="I22582" s="8">
        <v>1.2527999999999999</v>
      </c>
      <c r="J22582" s="8">
        <f>datatable[[#This Row],[продажи_]]-datatable[[#This Row],[себестоимость_]]</f>
        <v>1.3392000000000006</v>
      </c>
      <c r="L22582"/>
    </row>
    <row r="22583" spans="2:12" x14ac:dyDescent="0.4">
      <c r="B22583" s="5" t="s">
        <v>70</v>
      </c>
      <c r="C22583" s="5" t="s">
        <v>55</v>
      </c>
      <c r="D22583" s="5" t="s">
        <v>29</v>
      </c>
      <c r="E22583" s="5" t="s">
        <v>7</v>
      </c>
      <c r="F22583" s="6">
        <v>44805</v>
      </c>
      <c r="G22583" s="6" t="str">
        <f>TEXT(datatable[[#This Row],[дата]],"ММ")</f>
        <v>09</v>
      </c>
      <c r="H22583" s="8">
        <v>4.0679999999999996</v>
      </c>
      <c r="I22583" s="8">
        <v>1.3280000000000001</v>
      </c>
      <c r="J22583" s="8">
        <f>datatable[[#This Row],[продажи_]]-datatable[[#This Row],[себестоимость_]]</f>
        <v>2.7399999999999993</v>
      </c>
      <c r="L22583"/>
    </row>
    <row r="22584" spans="2:12" x14ac:dyDescent="0.4">
      <c r="B22584" s="5" t="s">
        <v>70</v>
      </c>
      <c r="C22584" s="5" t="s">
        <v>55</v>
      </c>
      <c r="D22584" s="5" t="s">
        <v>29</v>
      </c>
      <c r="E22584" s="5" t="s">
        <v>7</v>
      </c>
      <c r="F22584" s="6">
        <v>44835</v>
      </c>
      <c r="G22584" s="6" t="str">
        <f>TEXT(datatable[[#This Row],[дата]],"ММ")</f>
        <v>10</v>
      </c>
      <c r="H22584" s="8">
        <v>4.1832000000000003</v>
      </c>
      <c r="I22584" s="8">
        <v>2.4864000000000006</v>
      </c>
      <c r="J22584" s="8">
        <f>datatable[[#This Row],[продажи_]]-datatable[[#This Row],[себестоимость_]]</f>
        <v>1.6967999999999996</v>
      </c>
      <c r="L22584"/>
    </row>
    <row r="22585" spans="2:12" x14ac:dyDescent="0.4">
      <c r="B22585" s="5" t="s">
        <v>70</v>
      </c>
      <c r="C22585" s="5" t="s">
        <v>55</v>
      </c>
      <c r="D22585" s="5" t="s">
        <v>29</v>
      </c>
      <c r="E22585" s="5" t="s">
        <v>7</v>
      </c>
      <c r="F22585" s="6">
        <v>44866</v>
      </c>
      <c r="G22585" s="6" t="str">
        <f>TEXT(datatable[[#This Row],[дата]],"ММ")</f>
        <v>11</v>
      </c>
      <c r="H22585" s="8">
        <v>4.2587999999999999</v>
      </c>
      <c r="I22585" s="8">
        <v>1.7056</v>
      </c>
      <c r="J22585" s="8">
        <f>datatable[[#This Row],[продажи_]]-datatable[[#This Row],[себестоимость_]]</f>
        <v>2.5531999999999999</v>
      </c>
      <c r="L22585"/>
    </row>
    <row r="22586" spans="2:12" x14ac:dyDescent="0.4">
      <c r="B22586" s="5" t="s">
        <v>70</v>
      </c>
      <c r="C22586" s="5" t="s">
        <v>55</v>
      </c>
      <c r="D22586" s="5" t="s">
        <v>29</v>
      </c>
      <c r="E22586" s="5" t="s">
        <v>7</v>
      </c>
      <c r="F22586" s="6">
        <v>44896</v>
      </c>
      <c r="G22586" s="6" t="str">
        <f>TEXT(datatable[[#This Row],[дата]],"ММ")</f>
        <v>12</v>
      </c>
      <c r="H22586" s="8">
        <v>3.4560000000000004</v>
      </c>
      <c r="I22586" s="8">
        <v>2.1312000000000002</v>
      </c>
      <c r="J22586" s="8">
        <f>datatable[[#This Row],[продажи_]]-datatable[[#This Row],[себестоимость_]]</f>
        <v>1.3248000000000002</v>
      </c>
      <c r="L22586"/>
    </row>
    <row r="22587" spans="2:12" x14ac:dyDescent="0.4">
      <c r="B22587" s="5" t="s">
        <v>70</v>
      </c>
      <c r="C22587" s="5" t="s">
        <v>55</v>
      </c>
      <c r="D22587" s="5" t="s">
        <v>29</v>
      </c>
      <c r="E22587" s="5" t="s">
        <v>7</v>
      </c>
      <c r="F22587" s="6">
        <v>44562</v>
      </c>
      <c r="G22587" s="6" t="str">
        <f>TEXT(datatable[[#This Row],[дата]],"ММ")</f>
        <v>01</v>
      </c>
      <c r="H22587" s="8">
        <v>1.9683000000000002</v>
      </c>
      <c r="I22587" s="8">
        <v>0.81</v>
      </c>
      <c r="J22587" s="8">
        <f>datatable[[#This Row],[продажи_]]-datatable[[#This Row],[себестоимость_]]</f>
        <v>1.1583000000000001</v>
      </c>
      <c r="L22587"/>
    </row>
    <row r="22588" spans="2:12" x14ac:dyDescent="0.4">
      <c r="B22588" s="5" t="s">
        <v>70</v>
      </c>
      <c r="C22588" s="5" t="s">
        <v>55</v>
      </c>
      <c r="D22588" s="5" t="s">
        <v>29</v>
      </c>
      <c r="E22588" s="5" t="s">
        <v>7</v>
      </c>
      <c r="F22588" s="6">
        <v>44593</v>
      </c>
      <c r="G22588" s="6" t="str">
        <f>TEXT(datatable[[#This Row],[дата]],"ММ")</f>
        <v>02</v>
      </c>
      <c r="H22588" s="8">
        <v>3.0618000000000003</v>
      </c>
      <c r="I22588" s="8">
        <v>1.4993999999999998</v>
      </c>
      <c r="J22588" s="8">
        <f>datatable[[#This Row],[продажи_]]-datatable[[#This Row],[себестоимость_]]</f>
        <v>1.5624000000000005</v>
      </c>
      <c r="L22588"/>
    </row>
    <row r="22589" spans="2:12" x14ac:dyDescent="0.4">
      <c r="B22589" s="5" t="s">
        <v>70</v>
      </c>
      <c r="C22589" s="5" t="s">
        <v>55</v>
      </c>
      <c r="D22589" s="5" t="s">
        <v>29</v>
      </c>
      <c r="E22589" s="5" t="s">
        <v>7</v>
      </c>
      <c r="F22589" s="6">
        <v>44621</v>
      </c>
      <c r="G22589" s="6" t="str">
        <f>TEXT(datatable[[#This Row],[дата]],"ММ")</f>
        <v>03</v>
      </c>
      <c r="H22589" s="8">
        <v>3.6288</v>
      </c>
      <c r="I22589" s="8">
        <v>1.3104</v>
      </c>
      <c r="J22589" s="8">
        <f>datatable[[#This Row],[продажи_]]-datatable[[#This Row],[себестоимость_]]</f>
        <v>2.3184</v>
      </c>
      <c r="L22589"/>
    </row>
    <row r="22590" spans="2:12" x14ac:dyDescent="0.4">
      <c r="B22590" s="5" t="s">
        <v>70</v>
      </c>
      <c r="C22590" s="5" t="s">
        <v>55</v>
      </c>
      <c r="D22590" s="5" t="s">
        <v>29</v>
      </c>
      <c r="E22590" s="5" t="s">
        <v>7</v>
      </c>
      <c r="F22590" s="6">
        <v>44652</v>
      </c>
      <c r="G22590" s="6" t="str">
        <f>TEXT(datatable[[#This Row],[дата]],"ММ")</f>
        <v>04</v>
      </c>
      <c r="H22590" s="8">
        <v>3.6288</v>
      </c>
      <c r="I22590" s="8">
        <v>1.1718000000000002</v>
      </c>
      <c r="J22590" s="8">
        <f>datatable[[#This Row],[продажи_]]-datatable[[#This Row],[себестоимость_]]</f>
        <v>2.4569999999999999</v>
      </c>
      <c r="L22590"/>
    </row>
    <row r="22591" spans="2:12" x14ac:dyDescent="0.4">
      <c r="B22591" s="5" t="s">
        <v>70</v>
      </c>
      <c r="C22591" s="5" t="s">
        <v>55</v>
      </c>
      <c r="D22591" s="5" t="s">
        <v>29</v>
      </c>
      <c r="E22591" s="5" t="s">
        <v>7</v>
      </c>
      <c r="F22591" s="6">
        <v>44682</v>
      </c>
      <c r="G22591" s="6" t="str">
        <f>TEXT(datatable[[#This Row],[дата]],"ММ")</f>
        <v>05</v>
      </c>
      <c r="H22591" s="8">
        <v>3.0779999999999998</v>
      </c>
      <c r="I22591" s="8">
        <v>0.91800000000000004</v>
      </c>
      <c r="J22591" s="8">
        <f>datatable[[#This Row],[продажи_]]-datatable[[#This Row],[себестоимость_]]</f>
        <v>2.1599999999999997</v>
      </c>
      <c r="L22591"/>
    </row>
    <row r="22592" spans="2:12" x14ac:dyDescent="0.4">
      <c r="B22592" s="5" t="s">
        <v>70</v>
      </c>
      <c r="C22592" s="5" t="s">
        <v>55</v>
      </c>
      <c r="D22592" s="5" t="s">
        <v>29</v>
      </c>
      <c r="E22592" s="5" t="s">
        <v>7</v>
      </c>
      <c r="F22592" s="6">
        <v>44713</v>
      </c>
      <c r="G22592" s="6" t="str">
        <f>TEXT(datatable[[#This Row],[дата]],"ММ")</f>
        <v>06</v>
      </c>
      <c r="H22592" s="8">
        <v>3.5100000000000002</v>
      </c>
      <c r="I22592" s="8">
        <v>0.95939999999999992</v>
      </c>
      <c r="J22592" s="8">
        <f>datatable[[#This Row],[продажи_]]-datatable[[#This Row],[себестоимость_]]</f>
        <v>2.5506000000000002</v>
      </c>
      <c r="L22592"/>
    </row>
    <row r="22593" spans="2:12" x14ac:dyDescent="0.4">
      <c r="B22593" s="5" t="s">
        <v>70</v>
      </c>
      <c r="C22593" s="5" t="s">
        <v>55</v>
      </c>
      <c r="D22593" s="5" t="s">
        <v>29</v>
      </c>
      <c r="E22593" s="5" t="s">
        <v>7</v>
      </c>
      <c r="F22593" s="6">
        <v>44743</v>
      </c>
      <c r="G22593" s="6" t="str">
        <f>TEXT(datatable[[#This Row],[дата]],"ММ")</f>
        <v>07</v>
      </c>
      <c r="H22593" s="8">
        <v>1.7712000000000001</v>
      </c>
      <c r="I22593" s="8">
        <v>0.69839999999999991</v>
      </c>
      <c r="J22593" s="8">
        <f>datatable[[#This Row],[продажи_]]-datatable[[#This Row],[себестоимость_]]</f>
        <v>1.0728000000000002</v>
      </c>
      <c r="L22593"/>
    </row>
    <row r="22594" spans="2:12" x14ac:dyDescent="0.4">
      <c r="B22594" s="5" t="s">
        <v>70</v>
      </c>
      <c r="C22594" s="5" t="s">
        <v>55</v>
      </c>
      <c r="D22594" s="5" t="s">
        <v>29</v>
      </c>
      <c r="E22594" s="5" t="s">
        <v>7</v>
      </c>
      <c r="F22594" s="6">
        <v>44774</v>
      </c>
      <c r="G22594" s="6" t="str">
        <f>TEXT(datatable[[#This Row],[дата]],"ММ")</f>
        <v>08</v>
      </c>
      <c r="H22594" s="8">
        <v>2.5272000000000001</v>
      </c>
      <c r="I22594" s="8">
        <v>0.88290000000000013</v>
      </c>
      <c r="J22594" s="8">
        <f>datatable[[#This Row],[продажи_]]-datatable[[#This Row],[себестоимость_]]</f>
        <v>1.6442999999999999</v>
      </c>
      <c r="L22594"/>
    </row>
    <row r="22595" spans="2:12" x14ac:dyDescent="0.4">
      <c r="B22595" s="5" t="s">
        <v>70</v>
      </c>
      <c r="C22595" s="5" t="s">
        <v>55</v>
      </c>
      <c r="D22595" s="5" t="s">
        <v>29</v>
      </c>
      <c r="E22595" s="5" t="s">
        <v>7</v>
      </c>
      <c r="F22595" s="6">
        <v>44805</v>
      </c>
      <c r="G22595" s="6" t="str">
        <f>TEXT(datatable[[#This Row],[дата]],"ММ")</f>
        <v>09</v>
      </c>
      <c r="H22595" s="8">
        <v>2.1870000000000003</v>
      </c>
      <c r="I22595" s="8">
        <v>0.93600000000000005</v>
      </c>
      <c r="J22595" s="8">
        <f>datatable[[#This Row],[продажи_]]-datatable[[#This Row],[себестоимость_]]</f>
        <v>1.2510000000000003</v>
      </c>
      <c r="L22595"/>
    </row>
    <row r="22596" spans="2:12" x14ac:dyDescent="0.4">
      <c r="B22596" s="5" t="s">
        <v>70</v>
      </c>
      <c r="C22596" s="5" t="s">
        <v>55</v>
      </c>
      <c r="D22596" s="5" t="s">
        <v>29</v>
      </c>
      <c r="E22596" s="5" t="s">
        <v>7</v>
      </c>
      <c r="F22596" s="6">
        <v>44835</v>
      </c>
      <c r="G22596" s="6" t="str">
        <f>TEXT(datatable[[#This Row],[дата]],"ММ")</f>
        <v>10</v>
      </c>
      <c r="H22596" s="8">
        <v>4.2713999999999999</v>
      </c>
      <c r="I22596" s="8">
        <v>1.4489999999999998</v>
      </c>
      <c r="J22596" s="8">
        <f>datatable[[#This Row],[продажи_]]-datatable[[#This Row],[себестоимость_]]</f>
        <v>2.8224</v>
      </c>
      <c r="L22596"/>
    </row>
    <row r="22597" spans="2:12" x14ac:dyDescent="0.4">
      <c r="B22597" s="5" t="s">
        <v>70</v>
      </c>
      <c r="C22597" s="5" t="s">
        <v>55</v>
      </c>
      <c r="D22597" s="5" t="s">
        <v>29</v>
      </c>
      <c r="E22597" s="5" t="s">
        <v>7</v>
      </c>
      <c r="F22597" s="6">
        <v>44866</v>
      </c>
      <c r="G22597" s="6" t="str">
        <f>TEXT(datatable[[#This Row],[дата]],"ММ")</f>
        <v>11</v>
      </c>
      <c r="H22597" s="8">
        <v>3.8610000000000007</v>
      </c>
      <c r="I22597" s="8">
        <v>1.3805999999999998</v>
      </c>
      <c r="J22597" s="8">
        <f>datatable[[#This Row],[продажи_]]-datatable[[#This Row],[себестоимость_]]</f>
        <v>2.4804000000000008</v>
      </c>
      <c r="L22597"/>
    </row>
    <row r="22598" spans="2:12" x14ac:dyDescent="0.4">
      <c r="B22598" s="5" t="s">
        <v>70</v>
      </c>
      <c r="C22598" s="5" t="s">
        <v>55</v>
      </c>
      <c r="D22598" s="5" t="s">
        <v>29</v>
      </c>
      <c r="E22598" s="5" t="s">
        <v>7</v>
      </c>
      <c r="F22598" s="6">
        <v>44896</v>
      </c>
      <c r="G22598" s="6" t="str">
        <f>TEXT(datatable[[#This Row],[дата]],"ММ")</f>
        <v>12</v>
      </c>
      <c r="H22598" s="8">
        <v>3.8231999999999999</v>
      </c>
      <c r="I22598" s="8">
        <v>1.2203999999999999</v>
      </c>
      <c r="J22598" s="8">
        <f>datatable[[#This Row],[продажи_]]-datatable[[#This Row],[себестоимость_]]</f>
        <v>2.6028000000000002</v>
      </c>
      <c r="L22598"/>
    </row>
    <row r="22599" spans="2:12" x14ac:dyDescent="0.4">
      <c r="B22599" s="5" t="s">
        <v>70</v>
      </c>
      <c r="C22599" s="5" t="s">
        <v>55</v>
      </c>
      <c r="D22599" s="5" t="s">
        <v>29</v>
      </c>
      <c r="E22599" s="5" t="s">
        <v>7</v>
      </c>
      <c r="F22599" s="6">
        <v>44562</v>
      </c>
      <c r="G22599" s="6" t="str">
        <f>TEXT(datatable[[#This Row],[дата]],"ММ")</f>
        <v>01</v>
      </c>
      <c r="H22599" s="8">
        <v>1.0867499999999999</v>
      </c>
      <c r="I22599" s="8">
        <v>0.38700000000000001</v>
      </c>
      <c r="J22599" s="8">
        <f>datatable[[#This Row],[продажи_]]-datatable[[#This Row],[себестоимость_]]</f>
        <v>0.69974999999999987</v>
      </c>
      <c r="L22599"/>
    </row>
    <row r="22600" spans="2:12" x14ac:dyDescent="0.4">
      <c r="B22600" s="5" t="s">
        <v>70</v>
      </c>
      <c r="C22600" s="5" t="s">
        <v>55</v>
      </c>
      <c r="D22600" s="5" t="s">
        <v>29</v>
      </c>
      <c r="E22600" s="5" t="s">
        <v>7</v>
      </c>
      <c r="F22600" s="6">
        <v>44593</v>
      </c>
      <c r="G22600" s="6" t="str">
        <f>TEXT(datatable[[#This Row],[дата]],"ММ")</f>
        <v>02</v>
      </c>
      <c r="H22600" s="8">
        <v>1.4490000000000001</v>
      </c>
      <c r="I22600" s="8">
        <v>0.77700000000000014</v>
      </c>
      <c r="J22600" s="8">
        <f>datatable[[#This Row],[продажи_]]-datatable[[#This Row],[себестоимость_]]</f>
        <v>0.67199999999999993</v>
      </c>
      <c r="L22600"/>
    </row>
    <row r="22601" spans="2:12" x14ac:dyDescent="0.4">
      <c r="B22601" s="5" t="s">
        <v>70</v>
      </c>
      <c r="C22601" s="5" t="s">
        <v>55</v>
      </c>
      <c r="D22601" s="5" t="s">
        <v>29</v>
      </c>
      <c r="E22601" s="5" t="s">
        <v>7</v>
      </c>
      <c r="F22601" s="6">
        <v>44621</v>
      </c>
      <c r="G22601" s="6" t="str">
        <f>TEXT(datatable[[#This Row],[дата]],"ММ")</f>
        <v>03</v>
      </c>
      <c r="H22601" s="8">
        <v>1.5640000000000001</v>
      </c>
      <c r="I22601" s="8">
        <v>0.7360000000000001</v>
      </c>
      <c r="J22601" s="8">
        <f>datatable[[#This Row],[продажи_]]-datatable[[#This Row],[себестоимость_]]</f>
        <v>0.82799999999999996</v>
      </c>
      <c r="L22601"/>
    </row>
    <row r="22602" spans="2:12" x14ac:dyDescent="0.4">
      <c r="B22602" s="5" t="s">
        <v>70</v>
      </c>
      <c r="C22602" s="5" t="s">
        <v>55</v>
      </c>
      <c r="D22602" s="5" t="s">
        <v>29</v>
      </c>
      <c r="E22602" s="5" t="s">
        <v>7</v>
      </c>
      <c r="F22602" s="6">
        <v>44652</v>
      </c>
      <c r="G22602" s="6" t="str">
        <f>TEXT(datatable[[#This Row],[дата]],"ММ")</f>
        <v>04</v>
      </c>
      <c r="H22602" s="8">
        <v>1.3685</v>
      </c>
      <c r="I22602" s="8">
        <v>0.65800000000000003</v>
      </c>
      <c r="J22602" s="8">
        <f>datatable[[#This Row],[продажи_]]-datatable[[#This Row],[себестоимость_]]</f>
        <v>0.71050000000000002</v>
      </c>
      <c r="L22602"/>
    </row>
    <row r="22603" spans="2:12" x14ac:dyDescent="0.4">
      <c r="B22603" s="5" t="s">
        <v>70</v>
      </c>
      <c r="C22603" s="5" t="s">
        <v>55</v>
      </c>
      <c r="D22603" s="5" t="s">
        <v>29</v>
      </c>
      <c r="E22603" s="5" t="s">
        <v>7</v>
      </c>
      <c r="F22603" s="6">
        <v>44682</v>
      </c>
      <c r="G22603" s="6" t="str">
        <f>TEXT(datatable[[#This Row],[дата]],"ММ")</f>
        <v>05</v>
      </c>
      <c r="H22603" s="8">
        <v>1.173</v>
      </c>
      <c r="I22603" s="8">
        <v>0.63</v>
      </c>
      <c r="J22603" s="8">
        <f>datatable[[#This Row],[продажи_]]-datatable[[#This Row],[себестоимость_]]</f>
        <v>0.54300000000000004</v>
      </c>
      <c r="L22603"/>
    </row>
    <row r="22604" spans="2:12" x14ac:dyDescent="0.4">
      <c r="B22604" s="5" t="s">
        <v>70</v>
      </c>
      <c r="C22604" s="5" t="s">
        <v>55</v>
      </c>
      <c r="D22604" s="5" t="s">
        <v>29</v>
      </c>
      <c r="E22604" s="5" t="s">
        <v>7</v>
      </c>
      <c r="F22604" s="6">
        <v>44713</v>
      </c>
      <c r="G22604" s="6" t="str">
        <f>TEXT(datatable[[#This Row],[дата]],"ММ")</f>
        <v>06</v>
      </c>
      <c r="H22604" s="8">
        <v>1.7042999999999999</v>
      </c>
      <c r="I22604" s="8">
        <v>0.72800000000000009</v>
      </c>
      <c r="J22604" s="8">
        <f>datatable[[#This Row],[продажи_]]-datatable[[#This Row],[себестоимость_]]</f>
        <v>0.97629999999999983</v>
      </c>
      <c r="L22604"/>
    </row>
    <row r="22605" spans="2:12" x14ac:dyDescent="0.4">
      <c r="B22605" s="5" t="s">
        <v>70</v>
      </c>
      <c r="C22605" s="5" t="s">
        <v>55</v>
      </c>
      <c r="D22605" s="5" t="s">
        <v>29</v>
      </c>
      <c r="E22605" s="5" t="s">
        <v>7</v>
      </c>
      <c r="F22605" s="6">
        <v>44743</v>
      </c>
      <c r="G22605" s="6" t="str">
        <f>TEXT(datatable[[#This Row],[дата]],"ММ")</f>
        <v>07</v>
      </c>
      <c r="H22605" s="8">
        <v>0.97520000000000007</v>
      </c>
      <c r="I22605" s="8">
        <v>0.32800000000000001</v>
      </c>
      <c r="J22605" s="8">
        <f>datatable[[#This Row],[продажи_]]-datatable[[#This Row],[себестоимость_]]</f>
        <v>0.6472</v>
      </c>
      <c r="L22605"/>
    </row>
    <row r="22606" spans="2:12" x14ac:dyDescent="0.4">
      <c r="B22606" s="5" t="s">
        <v>70</v>
      </c>
      <c r="C22606" s="5" t="s">
        <v>55</v>
      </c>
      <c r="D22606" s="5" t="s">
        <v>29</v>
      </c>
      <c r="E22606" s="5" t="s">
        <v>7</v>
      </c>
      <c r="F22606" s="6">
        <v>44774</v>
      </c>
      <c r="G22606" s="6" t="str">
        <f>TEXT(datatable[[#This Row],[дата]],"ММ")</f>
        <v>08</v>
      </c>
      <c r="H22606" s="8">
        <v>1.1385000000000001</v>
      </c>
      <c r="I22606" s="8">
        <v>0.36450000000000005</v>
      </c>
      <c r="J22606" s="8">
        <f>datatable[[#This Row],[продажи_]]-datatable[[#This Row],[себестоимость_]]</f>
        <v>0.77400000000000002</v>
      </c>
      <c r="L22606"/>
    </row>
    <row r="22607" spans="2:12" x14ac:dyDescent="0.4">
      <c r="B22607" s="5" t="s">
        <v>70</v>
      </c>
      <c r="C22607" s="5" t="s">
        <v>55</v>
      </c>
      <c r="D22607" s="5" t="s">
        <v>29</v>
      </c>
      <c r="E22607" s="5" t="s">
        <v>7</v>
      </c>
      <c r="F22607" s="6">
        <v>44805</v>
      </c>
      <c r="G22607" s="6" t="str">
        <f>TEXT(datatable[[#This Row],[дата]],"ММ")</f>
        <v>09</v>
      </c>
      <c r="H22607" s="8">
        <v>1.3340000000000001</v>
      </c>
      <c r="I22607" s="8">
        <v>0.495</v>
      </c>
      <c r="J22607" s="8">
        <f>datatable[[#This Row],[продажи_]]-datatable[[#This Row],[себестоимость_]]</f>
        <v>0.83900000000000008</v>
      </c>
      <c r="L22607"/>
    </row>
    <row r="22608" spans="2:12" x14ac:dyDescent="0.4">
      <c r="B22608" s="5" t="s">
        <v>70</v>
      </c>
      <c r="C22608" s="5" t="s">
        <v>55</v>
      </c>
      <c r="D22608" s="5" t="s">
        <v>29</v>
      </c>
      <c r="E22608" s="5" t="s">
        <v>7</v>
      </c>
      <c r="F22608" s="6">
        <v>44835</v>
      </c>
      <c r="G22608" s="6" t="str">
        <f>TEXT(datatable[[#This Row],[дата]],"ММ")</f>
        <v>10</v>
      </c>
      <c r="H22608" s="8">
        <v>1.8032000000000004</v>
      </c>
      <c r="I22608" s="8">
        <v>0.76300000000000012</v>
      </c>
      <c r="J22608" s="8">
        <f>datatable[[#This Row],[продажи_]]-datatable[[#This Row],[себестоимость_]]</f>
        <v>1.0402000000000002</v>
      </c>
      <c r="L22608"/>
    </row>
    <row r="22609" spans="2:12" x14ac:dyDescent="0.4">
      <c r="B22609" s="5" t="s">
        <v>70</v>
      </c>
      <c r="C22609" s="5" t="s">
        <v>55</v>
      </c>
      <c r="D22609" s="5" t="s">
        <v>29</v>
      </c>
      <c r="E22609" s="5" t="s">
        <v>7</v>
      </c>
      <c r="F22609" s="6">
        <v>44866</v>
      </c>
      <c r="G22609" s="6" t="str">
        <f>TEXT(datatable[[#This Row],[дата]],"ММ")</f>
        <v>11</v>
      </c>
      <c r="H22609" s="8">
        <v>1.4352</v>
      </c>
      <c r="I22609" s="8">
        <v>0.74749999999999994</v>
      </c>
      <c r="J22609" s="8">
        <f>datatable[[#This Row],[продажи_]]-datatable[[#This Row],[себестоимость_]]</f>
        <v>0.68770000000000009</v>
      </c>
      <c r="L22609"/>
    </row>
    <row r="22610" spans="2:12" x14ac:dyDescent="0.4">
      <c r="B22610" s="5" t="s">
        <v>70</v>
      </c>
      <c r="C22610" s="5" t="s">
        <v>55</v>
      </c>
      <c r="D22610" s="5" t="s">
        <v>29</v>
      </c>
      <c r="E22610" s="5" t="s">
        <v>7</v>
      </c>
      <c r="F22610" s="6">
        <v>44896</v>
      </c>
      <c r="G22610" s="6" t="str">
        <f>TEXT(datatable[[#This Row],[дата]],"ММ")</f>
        <v>12</v>
      </c>
      <c r="H22610" s="8">
        <v>1.2834000000000001</v>
      </c>
      <c r="I22610" s="8">
        <v>0.65400000000000003</v>
      </c>
      <c r="J22610" s="8">
        <f>datatable[[#This Row],[продажи_]]-datatable[[#This Row],[себестоимость_]]</f>
        <v>0.62940000000000007</v>
      </c>
      <c r="L22610"/>
    </row>
    <row r="22611" spans="2:12" x14ac:dyDescent="0.4">
      <c r="B22611" s="5" t="s">
        <v>67</v>
      </c>
      <c r="C22611" s="5" t="s">
        <v>57</v>
      </c>
      <c r="D22611" s="5" t="s">
        <v>30</v>
      </c>
      <c r="E22611" s="5" t="s">
        <v>60</v>
      </c>
      <c r="F22611" s="6">
        <v>44562</v>
      </c>
      <c r="G22611" s="6" t="str">
        <f>TEXT(datatable[[#This Row],[дата]],"ММ")</f>
        <v>01</v>
      </c>
      <c r="H22611" s="8">
        <v>32.063399999999994</v>
      </c>
      <c r="I22611" s="8">
        <v>11.4534</v>
      </c>
      <c r="J22611" s="8">
        <f>datatable[[#This Row],[продажи_]]-datatable[[#This Row],[себестоимость_]]</f>
        <v>20.609999999999992</v>
      </c>
      <c r="L22611"/>
    </row>
    <row r="22612" spans="2:12" x14ac:dyDescent="0.4">
      <c r="B22612" s="5" t="s">
        <v>67</v>
      </c>
      <c r="C22612" s="5" t="s">
        <v>57</v>
      </c>
      <c r="D22612" s="5" t="s">
        <v>30</v>
      </c>
      <c r="E22612" s="5" t="s">
        <v>60</v>
      </c>
      <c r="F22612" s="6">
        <v>44593</v>
      </c>
      <c r="G22612" s="6" t="str">
        <f>TEXT(datatable[[#This Row],[дата]],"ММ")</f>
        <v>02</v>
      </c>
      <c r="H22612" s="8">
        <v>56.774200000000008</v>
      </c>
      <c r="I22612" s="8">
        <v>17.816400000000002</v>
      </c>
      <c r="J22612" s="8">
        <f>datatable[[#This Row],[продажи_]]-datatable[[#This Row],[себестоимость_]]</f>
        <v>38.957800000000006</v>
      </c>
      <c r="L22612"/>
    </row>
    <row r="22613" spans="2:12" x14ac:dyDescent="0.4">
      <c r="B22613" s="5" t="s">
        <v>67</v>
      </c>
      <c r="C22613" s="5" t="s">
        <v>57</v>
      </c>
      <c r="D22613" s="5" t="s">
        <v>30</v>
      </c>
      <c r="E22613" s="5" t="s">
        <v>60</v>
      </c>
      <c r="F22613" s="6">
        <v>44621</v>
      </c>
      <c r="G22613" s="6" t="str">
        <f>TEXT(datatable[[#This Row],[дата]],"ММ")</f>
        <v>03</v>
      </c>
      <c r="H22613" s="8">
        <v>70.342399999999998</v>
      </c>
      <c r="I22613" s="8">
        <v>24.240000000000002</v>
      </c>
      <c r="J22613" s="8">
        <f>datatable[[#This Row],[продажи_]]-datatable[[#This Row],[себестоимость_]]</f>
        <v>46.102399999999996</v>
      </c>
      <c r="L22613"/>
    </row>
    <row r="22614" spans="2:12" x14ac:dyDescent="0.4">
      <c r="B22614" s="5" t="s">
        <v>67</v>
      </c>
      <c r="C22614" s="5" t="s">
        <v>57</v>
      </c>
      <c r="D22614" s="5" t="s">
        <v>30</v>
      </c>
      <c r="E22614" s="5" t="s">
        <v>60</v>
      </c>
      <c r="F22614" s="6">
        <v>44652</v>
      </c>
      <c r="G22614" s="6" t="str">
        <f>TEXT(datatable[[#This Row],[дата]],"ММ")</f>
        <v>04</v>
      </c>
      <c r="H22614" s="8">
        <v>43.5092</v>
      </c>
      <c r="I22614" s="8">
        <v>24.391500000000001</v>
      </c>
      <c r="J22614" s="8">
        <f>datatable[[#This Row],[продажи_]]-datatable[[#This Row],[себестоимость_]]</f>
        <v>19.117699999999999</v>
      </c>
      <c r="L22614"/>
    </row>
    <row r="22615" spans="2:12" x14ac:dyDescent="0.4">
      <c r="B22615" s="5" t="s">
        <v>67</v>
      </c>
      <c r="C22615" s="5" t="s">
        <v>57</v>
      </c>
      <c r="D22615" s="5" t="s">
        <v>30</v>
      </c>
      <c r="E22615" s="5" t="s">
        <v>60</v>
      </c>
      <c r="F22615" s="6">
        <v>44682</v>
      </c>
      <c r="G22615" s="6" t="str">
        <f>TEXT(datatable[[#This Row],[дата]],"ММ")</f>
        <v>05</v>
      </c>
      <c r="H22615" s="8">
        <v>53.211600000000004</v>
      </c>
      <c r="I22615" s="8">
        <v>18.18</v>
      </c>
      <c r="J22615" s="8">
        <f>datatable[[#This Row],[продажи_]]-datatable[[#This Row],[себестоимость_]]</f>
        <v>35.031600000000005</v>
      </c>
      <c r="L22615"/>
    </row>
    <row r="22616" spans="2:12" x14ac:dyDescent="0.4">
      <c r="B22616" s="5" t="s">
        <v>67</v>
      </c>
      <c r="C22616" s="5" t="s">
        <v>57</v>
      </c>
      <c r="D22616" s="5" t="s">
        <v>30</v>
      </c>
      <c r="E22616" s="5" t="s">
        <v>60</v>
      </c>
      <c r="F22616" s="6">
        <v>44713</v>
      </c>
      <c r="G22616" s="6" t="str">
        <f>TEXT(datatable[[#This Row],[дата]],"ММ")</f>
        <v>06</v>
      </c>
      <c r="H22616" s="8">
        <v>50.255400000000002</v>
      </c>
      <c r="I22616" s="8">
        <v>18.513300000000001</v>
      </c>
      <c r="J22616" s="8">
        <f>datatable[[#This Row],[продажи_]]-datatable[[#This Row],[себестоимость_]]</f>
        <v>31.742100000000001</v>
      </c>
      <c r="L22616"/>
    </row>
    <row r="22617" spans="2:12" x14ac:dyDescent="0.4">
      <c r="B22617" s="5" t="s">
        <v>67</v>
      </c>
      <c r="C22617" s="5" t="s">
        <v>57</v>
      </c>
      <c r="D22617" s="5" t="s">
        <v>30</v>
      </c>
      <c r="E22617" s="5" t="s">
        <v>60</v>
      </c>
      <c r="F22617" s="6">
        <v>44743</v>
      </c>
      <c r="G22617" s="6" t="str">
        <f>TEXT(datatable[[#This Row],[дата]],"ММ")</f>
        <v>07</v>
      </c>
      <c r="H22617" s="8">
        <v>35.7776</v>
      </c>
      <c r="I22617" s="8">
        <v>13.089600000000003</v>
      </c>
      <c r="J22617" s="8">
        <f>datatable[[#This Row],[продажи_]]-datatable[[#This Row],[себестоимость_]]</f>
        <v>22.687999999999995</v>
      </c>
      <c r="L22617"/>
    </row>
    <row r="22618" spans="2:12" x14ac:dyDescent="0.4">
      <c r="B22618" s="5" t="s">
        <v>67</v>
      </c>
      <c r="C22618" s="5" t="s">
        <v>57</v>
      </c>
      <c r="D22618" s="5" t="s">
        <v>30</v>
      </c>
      <c r="E22618" s="5" t="s">
        <v>60</v>
      </c>
      <c r="F22618" s="6">
        <v>44774</v>
      </c>
      <c r="G22618" s="6" t="str">
        <f>TEXT(datatable[[#This Row],[дата]],"ММ")</f>
        <v>08</v>
      </c>
      <c r="H22618" s="8">
        <v>37.521000000000001</v>
      </c>
      <c r="I22618" s="8">
        <v>11.862449999999999</v>
      </c>
      <c r="J22618" s="8">
        <f>datatable[[#This Row],[продажи_]]-datatable[[#This Row],[себестоимость_]]</f>
        <v>25.658550000000002</v>
      </c>
      <c r="L22618"/>
    </row>
    <row r="22619" spans="2:12" x14ac:dyDescent="0.4">
      <c r="B22619" s="5" t="s">
        <v>67</v>
      </c>
      <c r="C22619" s="5" t="s">
        <v>57</v>
      </c>
      <c r="D22619" s="5" t="s">
        <v>30</v>
      </c>
      <c r="E22619" s="5" t="s">
        <v>60</v>
      </c>
      <c r="F22619" s="6">
        <v>44805</v>
      </c>
      <c r="G22619" s="6" t="str">
        <f>TEXT(datatable[[#This Row],[дата]],"ММ")</f>
        <v>09</v>
      </c>
      <c r="H22619" s="8">
        <v>38.278999999999996</v>
      </c>
      <c r="I22619" s="8">
        <v>15.453000000000001</v>
      </c>
      <c r="J22619" s="8">
        <f>datatable[[#This Row],[продажи_]]-datatable[[#This Row],[себестоимость_]]</f>
        <v>22.825999999999993</v>
      </c>
      <c r="L22619"/>
    </row>
    <row r="22620" spans="2:12" x14ac:dyDescent="0.4">
      <c r="B22620" s="5" t="s">
        <v>67</v>
      </c>
      <c r="C22620" s="5" t="s">
        <v>57</v>
      </c>
      <c r="D22620" s="5" t="s">
        <v>30</v>
      </c>
      <c r="E22620" s="5" t="s">
        <v>60</v>
      </c>
      <c r="F22620" s="6">
        <v>44835</v>
      </c>
      <c r="G22620" s="6" t="str">
        <f>TEXT(datatable[[#This Row],[дата]],"ММ")</f>
        <v>10</v>
      </c>
      <c r="H22620" s="8">
        <v>45.631599999999999</v>
      </c>
      <c r="I22620" s="8">
        <v>20.997900000000001</v>
      </c>
      <c r="J22620" s="8">
        <f>datatable[[#This Row],[продажи_]]-datatable[[#This Row],[себестоимость_]]</f>
        <v>24.633699999999997</v>
      </c>
      <c r="L22620"/>
    </row>
    <row r="22621" spans="2:12" x14ac:dyDescent="0.4">
      <c r="B22621" s="5" t="s">
        <v>67</v>
      </c>
      <c r="C22621" s="5" t="s">
        <v>57</v>
      </c>
      <c r="D22621" s="5" t="s">
        <v>30</v>
      </c>
      <c r="E22621" s="5" t="s">
        <v>60</v>
      </c>
      <c r="F22621" s="6">
        <v>44866</v>
      </c>
      <c r="G22621" s="6" t="str">
        <f>TEXT(datatable[[#This Row],[дата]],"ММ")</f>
        <v>11</v>
      </c>
      <c r="H22621" s="8">
        <v>48.777300000000004</v>
      </c>
      <c r="I22621" s="8">
        <v>15.952950000000001</v>
      </c>
      <c r="J22621" s="8">
        <f>datatable[[#This Row],[продажи_]]-datatable[[#This Row],[себестоимость_]]</f>
        <v>32.824350000000003</v>
      </c>
      <c r="L22621"/>
    </row>
    <row r="22622" spans="2:12" x14ac:dyDescent="0.4">
      <c r="B22622" s="5" t="s">
        <v>67</v>
      </c>
      <c r="C22622" s="5" t="s">
        <v>57</v>
      </c>
      <c r="D22622" s="5" t="s">
        <v>30</v>
      </c>
      <c r="E22622" s="5" t="s">
        <v>60</v>
      </c>
      <c r="F22622" s="6">
        <v>44896</v>
      </c>
      <c r="G22622" s="6" t="str">
        <f>TEXT(datatable[[#This Row],[дата]],"ММ")</f>
        <v>12</v>
      </c>
      <c r="H22622" s="8">
        <v>44.570400000000006</v>
      </c>
      <c r="I22622" s="8">
        <v>16.907399999999999</v>
      </c>
      <c r="J22622" s="8">
        <f>datatable[[#This Row],[продажи_]]-datatable[[#This Row],[себестоимость_]]</f>
        <v>27.663000000000007</v>
      </c>
      <c r="L22622"/>
    </row>
    <row r="22623" spans="2:12" x14ac:dyDescent="0.4">
      <c r="B22623" s="5" t="s">
        <v>67</v>
      </c>
      <c r="C22623" s="5" t="s">
        <v>57</v>
      </c>
      <c r="D22623" s="5" t="s">
        <v>30</v>
      </c>
      <c r="E22623" s="5" t="s">
        <v>8</v>
      </c>
      <c r="F22623" s="6">
        <v>44562</v>
      </c>
      <c r="G22623" s="6" t="str">
        <f>TEXT(datatable[[#This Row],[дата]],"ММ")</f>
        <v>01</v>
      </c>
      <c r="H22623" s="8">
        <v>18.459900000000001</v>
      </c>
      <c r="I22623" s="8">
        <v>20.284200000000002</v>
      </c>
      <c r="J22623" s="8">
        <f>datatable[[#This Row],[продажи_]]-datatable[[#This Row],[себестоимость_]]</f>
        <v>-1.8243000000000009</v>
      </c>
      <c r="L22623"/>
    </row>
    <row r="22624" spans="2:12" x14ac:dyDescent="0.4">
      <c r="B22624" s="5" t="s">
        <v>67</v>
      </c>
      <c r="C22624" s="5" t="s">
        <v>57</v>
      </c>
      <c r="D22624" s="5" t="s">
        <v>30</v>
      </c>
      <c r="E22624" s="5" t="s">
        <v>8</v>
      </c>
      <c r="F22624" s="6">
        <v>44593</v>
      </c>
      <c r="G22624" s="6" t="str">
        <f>TEXT(datatable[[#This Row],[дата]],"ММ")</f>
        <v>02</v>
      </c>
      <c r="H22624" s="8">
        <v>38.398499999999999</v>
      </c>
      <c r="I22624" s="8">
        <v>23.7986</v>
      </c>
      <c r="J22624" s="8">
        <f>datatable[[#This Row],[продажи_]]-datatable[[#This Row],[себестоимость_]]</f>
        <v>14.599899999999998</v>
      </c>
      <c r="L22624"/>
    </row>
    <row r="22625" spans="2:12" x14ac:dyDescent="0.4">
      <c r="B22625" s="5" t="s">
        <v>67</v>
      </c>
      <c r="C22625" s="5" t="s">
        <v>57</v>
      </c>
      <c r="D22625" s="5" t="s">
        <v>30</v>
      </c>
      <c r="E22625" s="5" t="s">
        <v>8</v>
      </c>
      <c r="F22625" s="6">
        <v>44621</v>
      </c>
      <c r="G22625" s="6" t="str">
        <f>TEXT(datatable[[#This Row],[дата]],"ММ")</f>
        <v>03</v>
      </c>
      <c r="H22625" s="8">
        <v>41.594400000000007</v>
      </c>
      <c r="I22625" s="8">
        <v>27.504000000000001</v>
      </c>
      <c r="J22625" s="8">
        <f>datatable[[#This Row],[продажи_]]-datatable[[#This Row],[себестоимость_]]</f>
        <v>14.090400000000006</v>
      </c>
      <c r="L22625"/>
    </row>
    <row r="22626" spans="2:12" x14ac:dyDescent="0.4">
      <c r="B22626" s="5" t="s">
        <v>67</v>
      </c>
      <c r="C22626" s="5" t="s">
        <v>57</v>
      </c>
      <c r="D22626" s="5" t="s">
        <v>30</v>
      </c>
      <c r="E22626" s="5" t="s">
        <v>8</v>
      </c>
      <c r="F22626" s="6">
        <v>44652</v>
      </c>
      <c r="G22626" s="6" t="str">
        <f>TEXT(datatable[[#This Row],[дата]],"ММ")</f>
        <v>04</v>
      </c>
      <c r="H22626" s="8">
        <v>35.7273</v>
      </c>
      <c r="I22626" s="8">
        <v>24.066000000000003</v>
      </c>
      <c r="J22626" s="8">
        <f>datatable[[#This Row],[продажи_]]-datatable[[#This Row],[себестоимость_]]</f>
        <v>11.661299999999997</v>
      </c>
      <c r="L22626"/>
    </row>
    <row r="22627" spans="2:12" x14ac:dyDescent="0.4">
      <c r="B22627" s="5" t="s">
        <v>67</v>
      </c>
      <c r="C22627" s="5" t="s">
        <v>57</v>
      </c>
      <c r="D22627" s="5" t="s">
        <v>30</v>
      </c>
      <c r="E22627" s="5" t="s">
        <v>8</v>
      </c>
      <c r="F22627" s="6">
        <v>44682</v>
      </c>
      <c r="G22627" s="6" t="str">
        <f>TEXT(datatable[[#This Row],[дата]],"ММ")</f>
        <v>05</v>
      </c>
      <c r="H22627" s="8">
        <v>23.468399999999999</v>
      </c>
      <c r="I22627" s="8">
        <v>27.274799999999999</v>
      </c>
      <c r="J22627" s="8">
        <f>datatable[[#This Row],[продажи_]]-datatable[[#This Row],[себестоимость_]]</f>
        <v>-3.8064</v>
      </c>
      <c r="L22627"/>
    </row>
    <row r="22628" spans="2:12" x14ac:dyDescent="0.4">
      <c r="B22628" s="5" t="s">
        <v>67</v>
      </c>
      <c r="C22628" s="5" t="s">
        <v>57</v>
      </c>
      <c r="D22628" s="5" t="s">
        <v>30</v>
      </c>
      <c r="E22628" s="5" t="s">
        <v>8</v>
      </c>
      <c r="F22628" s="6">
        <v>44713</v>
      </c>
      <c r="G22628" s="6" t="str">
        <f>TEXT(datatable[[#This Row],[дата]],"ММ")</f>
        <v>06</v>
      </c>
      <c r="H22628" s="8">
        <v>26.974349999999998</v>
      </c>
      <c r="I22628" s="8">
        <v>28.0579</v>
      </c>
      <c r="J22628" s="8">
        <f>datatable[[#This Row],[продажи_]]-datatable[[#This Row],[себестоимость_]]</f>
        <v>-1.0835500000000025</v>
      </c>
      <c r="L22628"/>
    </row>
    <row r="22629" spans="2:12" x14ac:dyDescent="0.4">
      <c r="B22629" s="5" t="s">
        <v>67</v>
      </c>
      <c r="C22629" s="5" t="s">
        <v>57</v>
      </c>
      <c r="D22629" s="5" t="s">
        <v>30</v>
      </c>
      <c r="E22629" s="5" t="s">
        <v>8</v>
      </c>
      <c r="F22629" s="6">
        <v>44743</v>
      </c>
      <c r="G22629" s="6" t="str">
        <f>TEXT(datatable[[#This Row],[дата]],"ММ")</f>
        <v>07</v>
      </c>
      <c r="H22629" s="8">
        <v>16.027200000000001</v>
      </c>
      <c r="I22629" s="8">
        <v>18.183199999999999</v>
      </c>
      <c r="J22629" s="8">
        <f>datatable[[#This Row],[продажи_]]-datatable[[#This Row],[себестоимость_]]</f>
        <v>-2.1559999999999988</v>
      </c>
      <c r="L22629"/>
    </row>
    <row r="22630" spans="2:12" x14ac:dyDescent="0.4">
      <c r="B22630" s="5" t="s">
        <v>67</v>
      </c>
      <c r="C22630" s="5" t="s">
        <v>57</v>
      </c>
      <c r="D22630" s="5" t="s">
        <v>30</v>
      </c>
      <c r="E22630" s="5" t="s">
        <v>8</v>
      </c>
      <c r="F22630" s="6">
        <v>44774</v>
      </c>
      <c r="G22630" s="6" t="str">
        <f>TEXT(datatable[[#This Row],[дата]],"ММ")</f>
        <v>08</v>
      </c>
      <c r="H22630" s="8">
        <v>17.815949999999997</v>
      </c>
      <c r="I22630" s="8">
        <v>19.424699999999998</v>
      </c>
      <c r="J22630" s="8">
        <f>datatable[[#This Row],[продажи_]]-datatable[[#This Row],[себестоимость_]]</f>
        <v>-1.6087500000000006</v>
      </c>
      <c r="L22630"/>
    </row>
    <row r="22631" spans="2:12" x14ac:dyDescent="0.4">
      <c r="B22631" s="5" t="s">
        <v>67</v>
      </c>
      <c r="C22631" s="5" t="s">
        <v>57</v>
      </c>
      <c r="D22631" s="5" t="s">
        <v>30</v>
      </c>
      <c r="E22631" s="5" t="s">
        <v>8</v>
      </c>
      <c r="F22631" s="6">
        <v>44805</v>
      </c>
      <c r="G22631" s="6" t="str">
        <f>TEXT(datatable[[#This Row],[дата]],"ММ")</f>
        <v>09</v>
      </c>
      <c r="H22631" s="8">
        <v>27.666</v>
      </c>
      <c r="I22631" s="8">
        <v>21.965</v>
      </c>
      <c r="J22631" s="8">
        <f>datatable[[#This Row],[продажи_]]-datatable[[#This Row],[себестоимость_]]</f>
        <v>5.7010000000000005</v>
      </c>
      <c r="L22631"/>
    </row>
    <row r="22632" spans="2:12" x14ac:dyDescent="0.4">
      <c r="B22632" s="5" t="s">
        <v>67</v>
      </c>
      <c r="C22632" s="5" t="s">
        <v>57</v>
      </c>
      <c r="D22632" s="5" t="s">
        <v>30</v>
      </c>
      <c r="E22632" s="5" t="s">
        <v>8</v>
      </c>
      <c r="F22632" s="6">
        <v>44835</v>
      </c>
      <c r="G22632" s="6" t="str">
        <f>TEXT(datatable[[#This Row],[дата]],"ММ")</f>
        <v>10</v>
      </c>
      <c r="H22632" s="8">
        <v>35.0595</v>
      </c>
      <c r="I22632" s="8">
        <v>28.611800000000002</v>
      </c>
      <c r="J22632" s="8">
        <f>datatable[[#This Row],[продажи_]]-datatable[[#This Row],[себестоимость_]]</f>
        <v>6.4476999999999975</v>
      </c>
      <c r="L22632"/>
    </row>
    <row r="22633" spans="2:12" x14ac:dyDescent="0.4">
      <c r="B22633" s="5" t="s">
        <v>67</v>
      </c>
      <c r="C22633" s="5" t="s">
        <v>57</v>
      </c>
      <c r="D22633" s="5" t="s">
        <v>30</v>
      </c>
      <c r="E22633" s="5" t="s">
        <v>8</v>
      </c>
      <c r="F22633" s="6">
        <v>44866</v>
      </c>
      <c r="G22633" s="6" t="str">
        <f>TEXT(datatable[[#This Row],[дата]],"ММ")</f>
        <v>11</v>
      </c>
      <c r="H22633" s="8">
        <v>34.415550000000003</v>
      </c>
      <c r="I22633" s="8">
        <v>20.360600000000002</v>
      </c>
      <c r="J22633" s="8">
        <f>datatable[[#This Row],[продажи_]]-datatable[[#This Row],[себестоимость_]]</f>
        <v>14.054950000000002</v>
      </c>
      <c r="L22633"/>
    </row>
    <row r="22634" spans="2:12" x14ac:dyDescent="0.4">
      <c r="B22634" s="5" t="s">
        <v>67</v>
      </c>
      <c r="C22634" s="5" t="s">
        <v>57</v>
      </c>
      <c r="D22634" s="5" t="s">
        <v>30</v>
      </c>
      <c r="E22634" s="5" t="s">
        <v>8</v>
      </c>
      <c r="F22634" s="6">
        <v>44896</v>
      </c>
      <c r="G22634" s="6" t="str">
        <f>TEXT(datatable[[#This Row],[дата]],"ММ")</f>
        <v>12</v>
      </c>
      <c r="H22634" s="8">
        <v>28.047599999999999</v>
      </c>
      <c r="I22634" s="8">
        <v>18.7944</v>
      </c>
      <c r="J22634" s="8">
        <f>datatable[[#This Row],[продажи_]]-datatable[[#This Row],[себестоимость_]]</f>
        <v>9.2531999999999996</v>
      </c>
      <c r="L22634"/>
    </row>
    <row r="22635" spans="2:12" x14ac:dyDescent="0.4">
      <c r="B22635" s="5" t="s">
        <v>67</v>
      </c>
      <c r="C22635" s="5" t="s">
        <v>57</v>
      </c>
      <c r="D22635" s="5" t="s">
        <v>30</v>
      </c>
      <c r="E22635" s="5" t="s">
        <v>61</v>
      </c>
      <c r="F22635" s="6">
        <v>44562</v>
      </c>
      <c r="G22635" s="6" t="str">
        <f>TEXT(datatable[[#This Row],[дата]],"ММ")</f>
        <v>01</v>
      </c>
      <c r="H22635" s="8">
        <v>11.510100000000001</v>
      </c>
      <c r="I22635" s="8">
        <v>6.7824</v>
      </c>
      <c r="J22635" s="8">
        <f>datatable[[#This Row],[продажи_]]-datatable[[#This Row],[себестоимость_]]</f>
        <v>4.7277000000000013</v>
      </c>
      <c r="L22635"/>
    </row>
    <row r="22636" spans="2:12" x14ac:dyDescent="0.4">
      <c r="B22636" s="5" t="s">
        <v>67</v>
      </c>
      <c r="C22636" s="5" t="s">
        <v>57</v>
      </c>
      <c r="D22636" s="5" t="s">
        <v>30</v>
      </c>
      <c r="E22636" s="5" t="s">
        <v>61</v>
      </c>
      <c r="F22636" s="6">
        <v>44593</v>
      </c>
      <c r="G22636" s="6" t="str">
        <f>TEXT(datatable[[#This Row],[дата]],"ММ")</f>
        <v>02</v>
      </c>
      <c r="H22636" s="8">
        <v>18.635400000000001</v>
      </c>
      <c r="I22636" s="8">
        <v>9.891</v>
      </c>
      <c r="J22636" s="8">
        <f>datatable[[#This Row],[продажи_]]-datatable[[#This Row],[себестоимость_]]</f>
        <v>8.7444000000000006</v>
      </c>
      <c r="L22636"/>
    </row>
    <row r="22637" spans="2:12" x14ac:dyDescent="0.4">
      <c r="B22637" s="5" t="s">
        <v>67</v>
      </c>
      <c r="C22637" s="5" t="s">
        <v>57</v>
      </c>
      <c r="D22637" s="5" t="s">
        <v>30</v>
      </c>
      <c r="E22637" s="5" t="s">
        <v>61</v>
      </c>
      <c r="F22637" s="6">
        <v>44621</v>
      </c>
      <c r="G22637" s="6" t="str">
        <f>TEXT(datatable[[#This Row],[дата]],"ММ")</f>
        <v>03</v>
      </c>
      <c r="H22637" s="8">
        <v>19.418399999999998</v>
      </c>
      <c r="I22637" s="8">
        <v>11.555200000000001</v>
      </c>
      <c r="J22637" s="8">
        <f>datatable[[#This Row],[продажи_]]-datatable[[#This Row],[себестоимость_]]</f>
        <v>7.8631999999999973</v>
      </c>
      <c r="L22637"/>
    </row>
    <row r="22638" spans="2:12" x14ac:dyDescent="0.4">
      <c r="B22638" s="5" t="s">
        <v>67</v>
      </c>
      <c r="C22638" s="5" t="s">
        <v>57</v>
      </c>
      <c r="D22638" s="5" t="s">
        <v>30</v>
      </c>
      <c r="E22638" s="5" t="s">
        <v>61</v>
      </c>
      <c r="F22638" s="6">
        <v>44652</v>
      </c>
      <c r="G22638" s="6" t="str">
        <f>TEXT(datatable[[#This Row],[дата]],"ММ")</f>
        <v>04</v>
      </c>
      <c r="H22638" s="8">
        <v>16.260300000000001</v>
      </c>
      <c r="I22638" s="8">
        <v>10.660299999999999</v>
      </c>
      <c r="J22638" s="8">
        <f>datatable[[#This Row],[продажи_]]-datatable[[#This Row],[себестоимость_]]</f>
        <v>5.6000000000000014</v>
      </c>
      <c r="L22638"/>
    </row>
    <row r="22639" spans="2:12" x14ac:dyDescent="0.4">
      <c r="B22639" s="5" t="s">
        <v>67</v>
      </c>
      <c r="C22639" s="5" t="s">
        <v>57</v>
      </c>
      <c r="D22639" s="5" t="s">
        <v>30</v>
      </c>
      <c r="E22639" s="5" t="s">
        <v>61</v>
      </c>
      <c r="F22639" s="6">
        <v>44682</v>
      </c>
      <c r="G22639" s="6" t="str">
        <f>TEXT(datatable[[#This Row],[дата]],"ММ")</f>
        <v>05</v>
      </c>
      <c r="H22639" s="8">
        <v>17.226000000000003</v>
      </c>
      <c r="I22639" s="8">
        <v>10.267800000000001</v>
      </c>
      <c r="J22639" s="8">
        <f>datatable[[#This Row],[продажи_]]-datatable[[#This Row],[себестоимость_]]</f>
        <v>6.9582000000000015</v>
      </c>
      <c r="L22639"/>
    </row>
    <row r="22640" spans="2:12" x14ac:dyDescent="0.4">
      <c r="B22640" s="5" t="s">
        <v>67</v>
      </c>
      <c r="C22640" s="5" t="s">
        <v>57</v>
      </c>
      <c r="D22640" s="5" t="s">
        <v>30</v>
      </c>
      <c r="E22640" s="5" t="s">
        <v>61</v>
      </c>
      <c r="F22640" s="6">
        <v>44713</v>
      </c>
      <c r="G22640" s="6" t="str">
        <f>TEXT(datatable[[#This Row],[дата]],"ММ")</f>
        <v>06</v>
      </c>
      <c r="H22640" s="8">
        <v>17.134650000000001</v>
      </c>
      <c r="I22640" s="8">
        <v>8.9803999999999995</v>
      </c>
      <c r="J22640" s="8">
        <f>datatable[[#This Row],[продажи_]]-datatable[[#This Row],[себестоимость_]]</f>
        <v>8.1542500000000011</v>
      </c>
      <c r="L22640"/>
    </row>
    <row r="22641" spans="2:12" x14ac:dyDescent="0.4">
      <c r="B22641" s="5" t="s">
        <v>67</v>
      </c>
      <c r="C22641" s="5" t="s">
        <v>57</v>
      </c>
      <c r="D22641" s="5" t="s">
        <v>30</v>
      </c>
      <c r="E22641" s="5" t="s">
        <v>61</v>
      </c>
      <c r="F22641" s="6">
        <v>44743</v>
      </c>
      <c r="G22641" s="6" t="str">
        <f>TEXT(datatable[[#This Row],[дата]],"ММ")</f>
        <v>07</v>
      </c>
      <c r="H22641" s="8">
        <v>11.1708</v>
      </c>
      <c r="I22641" s="8">
        <v>5.9660000000000002</v>
      </c>
      <c r="J22641" s="8">
        <f>datatable[[#This Row],[продажи_]]-datatable[[#This Row],[себестоимость_]]</f>
        <v>5.2047999999999996</v>
      </c>
      <c r="L22641"/>
    </row>
    <row r="22642" spans="2:12" x14ac:dyDescent="0.4">
      <c r="B22642" s="5" t="s">
        <v>67</v>
      </c>
      <c r="C22642" s="5" t="s">
        <v>57</v>
      </c>
      <c r="D22642" s="5" t="s">
        <v>30</v>
      </c>
      <c r="E22642" s="5" t="s">
        <v>61</v>
      </c>
      <c r="F22642" s="6">
        <v>44774</v>
      </c>
      <c r="G22642" s="6" t="str">
        <f>TEXT(datatable[[#This Row],[дата]],"ММ")</f>
        <v>08</v>
      </c>
      <c r="H22642" s="8">
        <v>12.332250000000002</v>
      </c>
      <c r="I22642" s="8">
        <v>6.7117500000000003</v>
      </c>
      <c r="J22642" s="8">
        <f>datatable[[#This Row],[продажи_]]-datatable[[#This Row],[себестоимость_]]</f>
        <v>5.6205000000000016</v>
      </c>
      <c r="L22642"/>
    </row>
    <row r="22643" spans="2:12" x14ac:dyDescent="0.4">
      <c r="B22643" s="5" t="s">
        <v>67</v>
      </c>
      <c r="C22643" s="5" t="s">
        <v>57</v>
      </c>
      <c r="D22643" s="5" t="s">
        <v>30</v>
      </c>
      <c r="E22643" s="5" t="s">
        <v>61</v>
      </c>
      <c r="F22643" s="6">
        <v>44805</v>
      </c>
      <c r="G22643" s="6" t="str">
        <f>TEXT(datatable[[#This Row],[дата]],"ММ")</f>
        <v>09</v>
      </c>
      <c r="H22643" s="8">
        <v>12.397500000000001</v>
      </c>
      <c r="I22643" s="8">
        <v>8.1640000000000015</v>
      </c>
      <c r="J22643" s="8">
        <f>datatable[[#This Row],[продажи_]]-datatable[[#This Row],[себестоимость_]]</f>
        <v>4.2334999999999994</v>
      </c>
      <c r="L22643"/>
    </row>
    <row r="22644" spans="2:12" x14ac:dyDescent="0.4">
      <c r="B22644" s="5" t="s">
        <v>67</v>
      </c>
      <c r="C22644" s="5" t="s">
        <v>57</v>
      </c>
      <c r="D22644" s="5" t="s">
        <v>30</v>
      </c>
      <c r="E22644" s="5" t="s">
        <v>61</v>
      </c>
      <c r="F22644" s="6">
        <v>44835</v>
      </c>
      <c r="G22644" s="6" t="str">
        <f>TEXT(datatable[[#This Row],[дата]],"ММ")</f>
        <v>10</v>
      </c>
      <c r="H22644" s="8">
        <v>21.923999999999999</v>
      </c>
      <c r="I22644" s="8">
        <v>13.188000000000001</v>
      </c>
      <c r="J22644" s="8">
        <f>datatable[[#This Row],[продажи_]]-datatable[[#This Row],[себестоимость_]]</f>
        <v>8.7359999999999989</v>
      </c>
      <c r="L22644"/>
    </row>
    <row r="22645" spans="2:12" x14ac:dyDescent="0.4">
      <c r="B22645" s="5" t="s">
        <v>67</v>
      </c>
      <c r="C22645" s="5" t="s">
        <v>57</v>
      </c>
      <c r="D22645" s="5" t="s">
        <v>30</v>
      </c>
      <c r="E22645" s="5" t="s">
        <v>61</v>
      </c>
      <c r="F22645" s="6">
        <v>44866</v>
      </c>
      <c r="G22645" s="6" t="str">
        <f>TEXT(datatable[[#This Row],[дата]],"ММ")</f>
        <v>11</v>
      </c>
      <c r="H22645" s="8">
        <v>18.491849999999999</v>
      </c>
      <c r="I22645" s="8">
        <v>8.7762999999999991</v>
      </c>
      <c r="J22645" s="8">
        <f>datatable[[#This Row],[продажи_]]-datatable[[#This Row],[себестоимость_]]</f>
        <v>9.7155500000000004</v>
      </c>
      <c r="L22645"/>
    </row>
    <row r="22646" spans="2:12" x14ac:dyDescent="0.4">
      <c r="B22646" s="5" t="s">
        <v>67</v>
      </c>
      <c r="C22646" s="5" t="s">
        <v>57</v>
      </c>
      <c r="D22646" s="5" t="s">
        <v>30</v>
      </c>
      <c r="E22646" s="5" t="s">
        <v>61</v>
      </c>
      <c r="F22646" s="6">
        <v>44896</v>
      </c>
      <c r="G22646" s="6" t="str">
        <f>TEXT(datatable[[#This Row],[дата]],"ММ")</f>
        <v>12</v>
      </c>
      <c r="H22646" s="8">
        <v>17.852399999999999</v>
      </c>
      <c r="I22646" s="8">
        <v>8.7606000000000002</v>
      </c>
      <c r="J22646" s="8">
        <f>datatable[[#This Row],[продажи_]]-datatable[[#This Row],[себестоимость_]]</f>
        <v>9.0917999999999992</v>
      </c>
      <c r="L22646"/>
    </row>
    <row r="22647" spans="2:12" x14ac:dyDescent="0.4">
      <c r="B22647" s="5" t="s">
        <v>67</v>
      </c>
      <c r="C22647" s="5" t="s">
        <v>57</v>
      </c>
      <c r="D22647" s="5" t="s">
        <v>30</v>
      </c>
      <c r="E22647" s="5" t="s">
        <v>62</v>
      </c>
      <c r="F22647" s="6">
        <v>44562</v>
      </c>
      <c r="G22647" s="6" t="str">
        <f>TEXT(datatable[[#This Row],[дата]],"ММ")</f>
        <v>01</v>
      </c>
      <c r="H22647" s="8">
        <v>30.747600000000002</v>
      </c>
      <c r="I22647" s="8">
        <v>12.996000000000002</v>
      </c>
      <c r="J22647" s="8">
        <f>datatable[[#This Row],[продажи_]]-datatable[[#This Row],[себестоимость_]]</f>
        <v>17.7516</v>
      </c>
      <c r="L22647"/>
    </row>
    <row r="22648" spans="2:12" x14ac:dyDescent="0.4">
      <c r="B22648" s="5" t="s">
        <v>67</v>
      </c>
      <c r="C22648" s="5" t="s">
        <v>57</v>
      </c>
      <c r="D22648" s="5" t="s">
        <v>30</v>
      </c>
      <c r="E22648" s="5" t="s">
        <v>62</v>
      </c>
      <c r="F22648" s="6">
        <v>44593</v>
      </c>
      <c r="G22648" s="6" t="str">
        <f>TEXT(datatable[[#This Row],[дата]],"ММ")</f>
        <v>02</v>
      </c>
      <c r="H22648" s="8">
        <v>48.749400000000001</v>
      </c>
      <c r="I22648" s="8">
        <v>27.291600000000003</v>
      </c>
      <c r="J22648" s="8">
        <f>datatable[[#This Row],[продажи_]]-datatable[[#This Row],[себестоимость_]]</f>
        <v>21.457799999999999</v>
      </c>
      <c r="L22648"/>
    </row>
    <row r="22649" spans="2:12" x14ac:dyDescent="0.4">
      <c r="B22649" s="5" t="s">
        <v>67</v>
      </c>
      <c r="C22649" s="5" t="s">
        <v>57</v>
      </c>
      <c r="D22649" s="5" t="s">
        <v>30</v>
      </c>
      <c r="E22649" s="5" t="s">
        <v>62</v>
      </c>
      <c r="F22649" s="6">
        <v>44621</v>
      </c>
      <c r="G22649" s="6" t="str">
        <f>TEXT(datatable[[#This Row],[дата]],"ММ")</f>
        <v>03</v>
      </c>
      <c r="H22649" s="8">
        <v>62.020800000000001</v>
      </c>
      <c r="I22649" s="8">
        <v>24.2592</v>
      </c>
      <c r="J22649" s="8">
        <f>datatable[[#This Row],[продажи_]]-datatable[[#This Row],[себестоимость_]]</f>
        <v>37.761600000000001</v>
      </c>
      <c r="L22649"/>
    </row>
    <row r="22650" spans="2:12" x14ac:dyDescent="0.4">
      <c r="B22650" s="5" t="s">
        <v>67</v>
      </c>
      <c r="C22650" s="5" t="s">
        <v>57</v>
      </c>
      <c r="D22650" s="5" t="s">
        <v>30</v>
      </c>
      <c r="E22650" s="5" t="s">
        <v>62</v>
      </c>
      <c r="F22650" s="6">
        <v>44652</v>
      </c>
      <c r="G22650" s="6" t="str">
        <f>TEXT(datatable[[#This Row],[дата]],"ММ")</f>
        <v>04</v>
      </c>
      <c r="H22650" s="8">
        <v>45.99</v>
      </c>
      <c r="I22650" s="8">
        <v>24.511900000000001</v>
      </c>
      <c r="J22650" s="8">
        <f>datatable[[#This Row],[продажи_]]-datatable[[#This Row],[себестоимость_]]</f>
        <v>21.478100000000001</v>
      </c>
      <c r="L22650"/>
    </row>
    <row r="22651" spans="2:12" x14ac:dyDescent="0.4">
      <c r="B22651" s="5" t="s">
        <v>67</v>
      </c>
      <c r="C22651" s="5" t="s">
        <v>57</v>
      </c>
      <c r="D22651" s="5" t="s">
        <v>30</v>
      </c>
      <c r="E22651" s="5" t="s">
        <v>62</v>
      </c>
      <c r="F22651" s="6">
        <v>44682</v>
      </c>
      <c r="G22651" s="6" t="str">
        <f>TEXT(datatable[[#This Row],[дата]],"ММ")</f>
        <v>05</v>
      </c>
      <c r="H22651" s="8">
        <v>46.515599999999999</v>
      </c>
      <c r="I22651" s="8">
        <v>21.010200000000001</v>
      </c>
      <c r="J22651" s="8">
        <f>datatable[[#This Row],[продажи_]]-datatable[[#This Row],[себестоимость_]]</f>
        <v>25.505399999999998</v>
      </c>
      <c r="L22651"/>
    </row>
    <row r="22652" spans="2:12" x14ac:dyDescent="0.4">
      <c r="B22652" s="5" t="s">
        <v>67</v>
      </c>
      <c r="C22652" s="5" t="s">
        <v>57</v>
      </c>
      <c r="D22652" s="5" t="s">
        <v>30</v>
      </c>
      <c r="E22652" s="5" t="s">
        <v>62</v>
      </c>
      <c r="F22652" s="6">
        <v>44713</v>
      </c>
      <c r="G22652" s="6" t="str">
        <f>TEXT(datatable[[#This Row],[дата]],"ММ")</f>
        <v>06</v>
      </c>
      <c r="H22652" s="8">
        <v>34.591050000000003</v>
      </c>
      <c r="I22652" s="8">
        <v>27.454049999999999</v>
      </c>
      <c r="J22652" s="8">
        <f>datatable[[#This Row],[продажи_]]-datatable[[#This Row],[себестоимость_]]</f>
        <v>7.137000000000004</v>
      </c>
      <c r="L22652"/>
    </row>
    <row r="22653" spans="2:12" x14ac:dyDescent="0.4">
      <c r="B22653" s="5" t="s">
        <v>67</v>
      </c>
      <c r="C22653" s="5" t="s">
        <v>57</v>
      </c>
      <c r="D22653" s="5" t="s">
        <v>30</v>
      </c>
      <c r="E22653" s="5" t="s">
        <v>62</v>
      </c>
      <c r="F22653" s="6">
        <v>44743</v>
      </c>
      <c r="G22653" s="6" t="str">
        <f>TEXT(datatable[[#This Row],[дата]],"ММ")</f>
        <v>07</v>
      </c>
      <c r="H22653" s="8">
        <v>29.433600000000006</v>
      </c>
      <c r="I22653" s="8">
        <v>17.183599999999998</v>
      </c>
      <c r="J22653" s="8">
        <f>datatable[[#This Row],[продажи_]]-datatable[[#This Row],[себестоимость_]]</f>
        <v>12.250000000000007</v>
      </c>
      <c r="L22653"/>
    </row>
    <row r="22654" spans="2:12" x14ac:dyDescent="0.4">
      <c r="B22654" s="5" t="s">
        <v>67</v>
      </c>
      <c r="C22654" s="5" t="s">
        <v>57</v>
      </c>
      <c r="D22654" s="5" t="s">
        <v>30</v>
      </c>
      <c r="E22654" s="5" t="s">
        <v>62</v>
      </c>
      <c r="F22654" s="6">
        <v>44774</v>
      </c>
      <c r="G22654" s="6" t="str">
        <f>TEXT(datatable[[#This Row],[дата]],"ММ")</f>
        <v>08</v>
      </c>
      <c r="H22654" s="8">
        <v>33.408449999999995</v>
      </c>
      <c r="I22654" s="8">
        <v>18.519300000000001</v>
      </c>
      <c r="J22654" s="8">
        <f>datatable[[#This Row],[продажи_]]-datatable[[#This Row],[себестоимость_]]</f>
        <v>14.889149999999994</v>
      </c>
      <c r="L22654"/>
    </row>
    <row r="22655" spans="2:12" x14ac:dyDescent="0.4">
      <c r="B22655" s="5" t="s">
        <v>67</v>
      </c>
      <c r="C22655" s="5" t="s">
        <v>57</v>
      </c>
      <c r="D22655" s="5" t="s">
        <v>30</v>
      </c>
      <c r="E22655" s="5" t="s">
        <v>62</v>
      </c>
      <c r="F22655" s="6">
        <v>44805</v>
      </c>
      <c r="G22655" s="6" t="str">
        <f>TEXT(datatable[[#This Row],[дата]],"ММ")</f>
        <v>09</v>
      </c>
      <c r="H22655" s="8">
        <v>34.4925</v>
      </c>
      <c r="I22655" s="8">
        <v>20.576999999999998</v>
      </c>
      <c r="J22655" s="8">
        <f>datatable[[#This Row],[продажи_]]-datatable[[#This Row],[себестоимость_]]</f>
        <v>13.915500000000002</v>
      </c>
      <c r="L22655"/>
    </row>
    <row r="22656" spans="2:12" x14ac:dyDescent="0.4">
      <c r="B22656" s="5" t="s">
        <v>67</v>
      </c>
      <c r="C22656" s="5" t="s">
        <v>57</v>
      </c>
      <c r="D22656" s="5" t="s">
        <v>30</v>
      </c>
      <c r="E22656" s="5" t="s">
        <v>62</v>
      </c>
      <c r="F22656" s="6">
        <v>44835</v>
      </c>
      <c r="G22656" s="6" t="str">
        <f>TEXT(datatable[[#This Row],[дата]],"ММ")</f>
        <v>10</v>
      </c>
      <c r="H22656" s="8">
        <v>55.188000000000002</v>
      </c>
      <c r="I22656" s="8">
        <v>29.060499999999998</v>
      </c>
      <c r="J22656" s="8">
        <f>datatable[[#This Row],[продажи_]]-datatable[[#This Row],[себестоимость_]]</f>
        <v>26.127500000000005</v>
      </c>
      <c r="L22656"/>
    </row>
    <row r="22657" spans="2:12" x14ac:dyDescent="0.4">
      <c r="B22657" s="5" t="s">
        <v>67</v>
      </c>
      <c r="C22657" s="5" t="s">
        <v>57</v>
      </c>
      <c r="D22657" s="5" t="s">
        <v>30</v>
      </c>
      <c r="E22657" s="5" t="s">
        <v>62</v>
      </c>
      <c r="F22657" s="6">
        <v>44866</v>
      </c>
      <c r="G22657" s="6" t="str">
        <f>TEXT(datatable[[#This Row],[дата]],"ММ")</f>
        <v>11</v>
      </c>
      <c r="H22657" s="8">
        <v>36.726299999999995</v>
      </c>
      <c r="I22657" s="8">
        <v>22.995699999999999</v>
      </c>
      <c r="J22657" s="8">
        <f>datatable[[#This Row],[продажи_]]-datatable[[#This Row],[себестоимость_]]</f>
        <v>13.730599999999995</v>
      </c>
      <c r="L22657"/>
    </row>
    <row r="22658" spans="2:12" x14ac:dyDescent="0.4">
      <c r="B22658" s="5" t="s">
        <v>67</v>
      </c>
      <c r="C22658" s="5" t="s">
        <v>57</v>
      </c>
      <c r="D22658" s="5" t="s">
        <v>30</v>
      </c>
      <c r="E22658" s="5" t="s">
        <v>62</v>
      </c>
      <c r="F22658" s="6">
        <v>44896</v>
      </c>
      <c r="G22658" s="6" t="str">
        <f>TEXT(datatable[[#This Row],[дата]],"ММ")</f>
        <v>12</v>
      </c>
      <c r="H22658" s="8">
        <v>42.573600000000006</v>
      </c>
      <c r="I22658" s="8">
        <v>21.8766</v>
      </c>
      <c r="J22658" s="8">
        <f>datatable[[#This Row],[продажи_]]-datatable[[#This Row],[себестоимость_]]</f>
        <v>20.697000000000006</v>
      </c>
      <c r="L22658"/>
    </row>
    <row r="22659" spans="2:12" x14ac:dyDescent="0.4">
      <c r="B22659" s="5" t="s">
        <v>67</v>
      </c>
      <c r="C22659" s="5" t="s">
        <v>57</v>
      </c>
      <c r="D22659" s="5" t="s">
        <v>30</v>
      </c>
      <c r="E22659" s="5" t="s">
        <v>9</v>
      </c>
      <c r="F22659" s="6">
        <v>44562</v>
      </c>
      <c r="G22659" s="6" t="str">
        <f>TEXT(datatable[[#This Row],[дата]],"ММ")</f>
        <v>01</v>
      </c>
      <c r="H22659" s="8">
        <v>29.895299999999999</v>
      </c>
      <c r="I22659" s="8">
        <v>17.907299999999999</v>
      </c>
      <c r="J22659" s="8">
        <f>datatable[[#This Row],[продажи_]]-datatable[[#This Row],[себестоимость_]]</f>
        <v>11.988</v>
      </c>
      <c r="L22659"/>
    </row>
    <row r="22660" spans="2:12" x14ac:dyDescent="0.4">
      <c r="B22660" s="5" t="s">
        <v>67</v>
      </c>
      <c r="C22660" s="5" t="s">
        <v>57</v>
      </c>
      <c r="D22660" s="5" t="s">
        <v>30</v>
      </c>
      <c r="E22660" s="5" t="s">
        <v>9</v>
      </c>
      <c r="F22660" s="6">
        <v>44593</v>
      </c>
      <c r="G22660" s="6" t="str">
        <f>TEXT(datatable[[#This Row],[дата]],"ММ")</f>
        <v>02</v>
      </c>
      <c r="H22660" s="8">
        <v>40.198200000000007</v>
      </c>
      <c r="I22660" s="8">
        <v>29.510600000000004</v>
      </c>
      <c r="J22660" s="8">
        <f>datatable[[#This Row],[продажи_]]-datatable[[#This Row],[себестоимость_]]</f>
        <v>10.687600000000003</v>
      </c>
      <c r="L22660"/>
    </row>
    <row r="22661" spans="2:12" x14ac:dyDescent="0.4">
      <c r="B22661" s="5" t="s">
        <v>67</v>
      </c>
      <c r="C22661" s="5" t="s">
        <v>57</v>
      </c>
      <c r="D22661" s="5" t="s">
        <v>30</v>
      </c>
      <c r="E22661" s="5" t="s">
        <v>9</v>
      </c>
      <c r="F22661" s="6">
        <v>44621</v>
      </c>
      <c r="G22661" s="6" t="str">
        <f>TEXT(datatable[[#This Row],[дата]],"ММ")</f>
        <v>03</v>
      </c>
      <c r="H22661" s="8">
        <v>41.8872</v>
      </c>
      <c r="I22661" s="8">
        <v>36.563199999999995</v>
      </c>
      <c r="J22661" s="8">
        <f>datatable[[#This Row],[продажи_]]-datatable[[#This Row],[себестоимость_]]</f>
        <v>5.3240000000000052</v>
      </c>
      <c r="L22661"/>
    </row>
    <row r="22662" spans="2:12" x14ac:dyDescent="0.4">
      <c r="B22662" s="5" t="s">
        <v>67</v>
      </c>
      <c r="C22662" s="5" t="s">
        <v>57</v>
      </c>
      <c r="D22662" s="5" t="s">
        <v>30</v>
      </c>
      <c r="E22662" s="5" t="s">
        <v>9</v>
      </c>
      <c r="F22662" s="6">
        <v>44652</v>
      </c>
      <c r="G22662" s="6" t="str">
        <f>TEXT(datatable[[#This Row],[дата]],"ММ")</f>
        <v>04</v>
      </c>
      <c r="H22662" s="8">
        <v>35.863100000000003</v>
      </c>
      <c r="I22662" s="8">
        <v>30.338000000000005</v>
      </c>
      <c r="J22662" s="8">
        <f>datatable[[#This Row],[продажи_]]-datatable[[#This Row],[себестоимость_]]</f>
        <v>5.5250999999999983</v>
      </c>
      <c r="L22662"/>
    </row>
    <row r="22663" spans="2:12" x14ac:dyDescent="0.4">
      <c r="B22663" s="5" t="s">
        <v>67</v>
      </c>
      <c r="C22663" s="5" t="s">
        <v>57</v>
      </c>
      <c r="D22663" s="5" t="s">
        <v>30</v>
      </c>
      <c r="E22663" s="5" t="s">
        <v>9</v>
      </c>
      <c r="F22663" s="6">
        <v>44682</v>
      </c>
      <c r="G22663" s="6" t="str">
        <f>TEXT(datatable[[#This Row],[дата]],"ММ")</f>
        <v>05</v>
      </c>
      <c r="H22663" s="8">
        <v>28.037399999999998</v>
      </c>
      <c r="I22663" s="8">
        <v>24.1128</v>
      </c>
      <c r="J22663" s="8">
        <f>datatable[[#This Row],[продажи_]]-datatable[[#This Row],[себестоимость_]]</f>
        <v>3.9245999999999981</v>
      </c>
      <c r="L22663"/>
    </row>
    <row r="22664" spans="2:12" x14ac:dyDescent="0.4">
      <c r="B22664" s="5" t="s">
        <v>67</v>
      </c>
      <c r="C22664" s="5" t="s">
        <v>57</v>
      </c>
      <c r="D22664" s="5" t="s">
        <v>30</v>
      </c>
      <c r="E22664" s="5" t="s">
        <v>9</v>
      </c>
      <c r="F22664" s="6">
        <v>44713</v>
      </c>
      <c r="G22664" s="6" t="str">
        <f>TEXT(datatable[[#This Row],[дата]],"ММ")</f>
        <v>06</v>
      </c>
      <c r="H22664" s="8">
        <v>35.497149999999998</v>
      </c>
      <c r="I22664" s="8">
        <v>21.2563</v>
      </c>
      <c r="J22664" s="8">
        <f>datatable[[#This Row],[продажи_]]-datatable[[#This Row],[себестоимость_]]</f>
        <v>14.240849999999998</v>
      </c>
      <c r="L22664"/>
    </row>
    <row r="22665" spans="2:12" x14ac:dyDescent="0.4">
      <c r="B22665" s="5" t="s">
        <v>67</v>
      </c>
      <c r="C22665" s="5" t="s">
        <v>57</v>
      </c>
      <c r="D22665" s="5" t="s">
        <v>30</v>
      </c>
      <c r="E22665" s="5" t="s">
        <v>9</v>
      </c>
      <c r="F22665" s="6">
        <v>44743</v>
      </c>
      <c r="G22665" s="6" t="str">
        <f>TEXT(datatable[[#This Row],[дата]],"ММ")</f>
        <v>07</v>
      </c>
      <c r="H22665" s="8">
        <v>23.195599999999999</v>
      </c>
      <c r="I22665" s="8">
        <v>17.1784</v>
      </c>
      <c r="J22665" s="8">
        <f>datatable[[#This Row],[продажи_]]-datatable[[#This Row],[себестоимость_]]</f>
        <v>6.017199999999999</v>
      </c>
      <c r="L22665"/>
    </row>
    <row r="22666" spans="2:12" x14ac:dyDescent="0.4">
      <c r="B22666" s="5" t="s">
        <v>67</v>
      </c>
      <c r="C22666" s="5" t="s">
        <v>57</v>
      </c>
      <c r="D22666" s="5" t="s">
        <v>30</v>
      </c>
      <c r="E22666" s="5" t="s">
        <v>9</v>
      </c>
      <c r="F22666" s="6">
        <v>44774</v>
      </c>
      <c r="G22666" s="6" t="str">
        <f>TEXT(datatable[[#This Row],[дата]],"ММ")</f>
        <v>08</v>
      </c>
      <c r="H22666" s="8">
        <v>22.294800000000002</v>
      </c>
      <c r="I22666" s="8">
        <v>17.1981</v>
      </c>
      <c r="J22666" s="8">
        <f>datatable[[#This Row],[продажи_]]-datatable[[#This Row],[себестоимость_]]</f>
        <v>5.096700000000002</v>
      </c>
      <c r="L22666"/>
    </row>
    <row r="22667" spans="2:12" x14ac:dyDescent="0.4">
      <c r="B22667" s="5" t="s">
        <v>67</v>
      </c>
      <c r="C22667" s="5" t="s">
        <v>57</v>
      </c>
      <c r="D22667" s="5" t="s">
        <v>30</v>
      </c>
      <c r="E22667" s="5" t="s">
        <v>9</v>
      </c>
      <c r="F22667" s="6">
        <v>44805</v>
      </c>
      <c r="G22667" s="6" t="str">
        <f>TEXT(datatable[[#This Row],[дата]],"ММ")</f>
        <v>09</v>
      </c>
      <c r="H22667" s="8">
        <v>32.654000000000003</v>
      </c>
      <c r="I22667" s="8">
        <v>23.048999999999999</v>
      </c>
      <c r="J22667" s="8">
        <f>datatable[[#This Row],[продажи_]]-datatable[[#This Row],[себестоимость_]]</f>
        <v>9.605000000000004</v>
      </c>
      <c r="L22667"/>
    </row>
    <row r="22668" spans="2:12" x14ac:dyDescent="0.4">
      <c r="B22668" s="5" t="s">
        <v>67</v>
      </c>
      <c r="C22668" s="5" t="s">
        <v>57</v>
      </c>
      <c r="D22668" s="5" t="s">
        <v>30</v>
      </c>
      <c r="E22668" s="5" t="s">
        <v>9</v>
      </c>
      <c r="F22668" s="6">
        <v>44835</v>
      </c>
      <c r="G22668" s="6" t="str">
        <f>TEXT(datatable[[#This Row],[дата]],"ММ")</f>
        <v>10</v>
      </c>
      <c r="H22668" s="8">
        <v>46.109700000000004</v>
      </c>
      <c r="I22668" s="8">
        <v>25.373600000000003</v>
      </c>
      <c r="J22668" s="8">
        <f>datatable[[#This Row],[продажи_]]-datatable[[#This Row],[себестоимость_]]</f>
        <v>20.7361</v>
      </c>
      <c r="L22668"/>
    </row>
    <row r="22669" spans="2:12" x14ac:dyDescent="0.4">
      <c r="B22669" s="5" t="s">
        <v>67</v>
      </c>
      <c r="C22669" s="5" t="s">
        <v>57</v>
      </c>
      <c r="D22669" s="5" t="s">
        <v>30</v>
      </c>
      <c r="E22669" s="5" t="s">
        <v>9</v>
      </c>
      <c r="F22669" s="6">
        <v>44866</v>
      </c>
      <c r="G22669" s="6" t="str">
        <f>TEXT(datatable[[#This Row],[дата]],"ММ")</f>
        <v>11</v>
      </c>
      <c r="H22669" s="8">
        <v>30.373849999999997</v>
      </c>
      <c r="I22669" s="8">
        <v>29.195399999999996</v>
      </c>
      <c r="J22669" s="8">
        <f>datatable[[#This Row],[продажи_]]-datatable[[#This Row],[себестоимость_]]</f>
        <v>1.1784500000000016</v>
      </c>
      <c r="L22669"/>
    </row>
    <row r="22670" spans="2:12" x14ac:dyDescent="0.4">
      <c r="B22670" s="5" t="s">
        <v>67</v>
      </c>
      <c r="C22670" s="5" t="s">
        <v>57</v>
      </c>
      <c r="D22670" s="5" t="s">
        <v>30</v>
      </c>
      <c r="E22670" s="5" t="s">
        <v>9</v>
      </c>
      <c r="F22670" s="6">
        <v>44896</v>
      </c>
      <c r="G22670" s="6" t="str">
        <f>TEXT(datatable[[#This Row],[дата]],"ММ")</f>
        <v>12</v>
      </c>
      <c r="H22670" s="8">
        <v>37.158000000000001</v>
      </c>
      <c r="I22670" s="8">
        <v>27.895199999999999</v>
      </c>
      <c r="J22670" s="8">
        <f>datatable[[#This Row],[продажи_]]-datatable[[#This Row],[себестоимость_]]</f>
        <v>9.2628000000000021</v>
      </c>
      <c r="L22670"/>
    </row>
    <row r="22671" spans="2:12" x14ac:dyDescent="0.4">
      <c r="B22671" s="5" t="s">
        <v>67</v>
      </c>
      <c r="C22671" s="5" t="s">
        <v>57</v>
      </c>
      <c r="D22671" s="5" t="s">
        <v>30</v>
      </c>
      <c r="E22671" s="5" t="s">
        <v>10</v>
      </c>
      <c r="F22671" s="6">
        <v>44562</v>
      </c>
      <c r="G22671" s="6" t="str">
        <f>TEXT(datatable[[#This Row],[дата]],"ММ")</f>
        <v>01</v>
      </c>
      <c r="H22671" s="8">
        <v>11.0664</v>
      </c>
      <c r="I22671" s="8">
        <v>7.8142499999999995</v>
      </c>
      <c r="J22671" s="8">
        <f>datatable[[#This Row],[продажи_]]-datatable[[#This Row],[себестоимость_]]</f>
        <v>3.2521500000000003</v>
      </c>
      <c r="L22671"/>
    </row>
    <row r="22672" spans="2:12" x14ac:dyDescent="0.4">
      <c r="B22672" s="5" t="s">
        <v>67</v>
      </c>
      <c r="C22672" s="5" t="s">
        <v>57</v>
      </c>
      <c r="D22672" s="5" t="s">
        <v>30</v>
      </c>
      <c r="E22672" s="5" t="s">
        <v>10</v>
      </c>
      <c r="F22672" s="6">
        <v>44593</v>
      </c>
      <c r="G22672" s="6" t="str">
        <f>TEXT(datatable[[#This Row],[дата]],"ММ")</f>
        <v>02</v>
      </c>
      <c r="H22672" s="8">
        <v>17.376800000000003</v>
      </c>
      <c r="I22672" s="8">
        <v>10.041499999999999</v>
      </c>
      <c r="J22672" s="8">
        <f>datatable[[#This Row],[продажи_]]-datatable[[#This Row],[себестоимость_]]</f>
        <v>7.3353000000000037</v>
      </c>
      <c r="L22672"/>
    </row>
    <row r="22673" spans="2:12" x14ac:dyDescent="0.4">
      <c r="B22673" s="5" t="s">
        <v>67</v>
      </c>
      <c r="C22673" s="5" t="s">
        <v>57</v>
      </c>
      <c r="D22673" s="5" t="s">
        <v>30</v>
      </c>
      <c r="E22673" s="5" t="s">
        <v>10</v>
      </c>
      <c r="F22673" s="6">
        <v>44621</v>
      </c>
      <c r="G22673" s="6" t="str">
        <f>TEXT(datatable[[#This Row],[дата]],"ММ")</f>
        <v>03</v>
      </c>
      <c r="H22673" s="8">
        <v>21.158399999999997</v>
      </c>
      <c r="I22673" s="8">
        <v>13.529600000000002</v>
      </c>
      <c r="J22673" s="8">
        <f>datatable[[#This Row],[продажи_]]-datatable[[#This Row],[себестоимость_]]</f>
        <v>7.6287999999999947</v>
      </c>
      <c r="L22673"/>
    </row>
    <row r="22674" spans="2:12" x14ac:dyDescent="0.4">
      <c r="B22674" s="5" t="s">
        <v>67</v>
      </c>
      <c r="C22674" s="5" t="s">
        <v>57</v>
      </c>
      <c r="D22674" s="5" t="s">
        <v>30</v>
      </c>
      <c r="E22674" s="5" t="s">
        <v>10</v>
      </c>
      <c r="F22674" s="6">
        <v>44652</v>
      </c>
      <c r="G22674" s="6" t="str">
        <f>TEXT(datatable[[#This Row],[дата]],"ММ")</f>
        <v>04</v>
      </c>
      <c r="H22674" s="8">
        <v>15.103200000000003</v>
      </c>
      <c r="I22674" s="8">
        <v>12.049799999999999</v>
      </c>
      <c r="J22674" s="8">
        <f>datatable[[#This Row],[продажи_]]-datatable[[#This Row],[себестоимость_]]</f>
        <v>3.0534000000000034</v>
      </c>
      <c r="L22674"/>
    </row>
    <row r="22675" spans="2:12" x14ac:dyDescent="0.4">
      <c r="B22675" s="5" t="s">
        <v>67</v>
      </c>
      <c r="C22675" s="5" t="s">
        <v>57</v>
      </c>
      <c r="D22675" s="5" t="s">
        <v>30</v>
      </c>
      <c r="E22675" s="5" t="s">
        <v>10</v>
      </c>
      <c r="F22675" s="6">
        <v>44682</v>
      </c>
      <c r="G22675" s="6" t="str">
        <f>TEXT(datatable[[#This Row],[дата]],"ММ")</f>
        <v>05</v>
      </c>
      <c r="H22675" s="8">
        <v>15.033600000000002</v>
      </c>
      <c r="I22675" s="8">
        <v>8.9694000000000003</v>
      </c>
      <c r="J22675" s="8">
        <f>datatable[[#This Row],[продажи_]]-datatable[[#This Row],[себестоимость_]]</f>
        <v>6.0642000000000014</v>
      </c>
      <c r="L22675"/>
    </row>
    <row r="22676" spans="2:12" x14ac:dyDescent="0.4">
      <c r="B22676" s="5" t="s">
        <v>67</v>
      </c>
      <c r="C22676" s="5" t="s">
        <v>57</v>
      </c>
      <c r="D22676" s="5" t="s">
        <v>30</v>
      </c>
      <c r="E22676" s="5" t="s">
        <v>10</v>
      </c>
      <c r="F22676" s="6">
        <v>44713</v>
      </c>
      <c r="G22676" s="6" t="str">
        <f>TEXT(datatable[[#This Row],[дата]],"ММ")</f>
        <v>06</v>
      </c>
      <c r="H22676" s="8">
        <v>16.588000000000001</v>
      </c>
      <c r="I22676" s="8">
        <v>9.5205500000000001</v>
      </c>
      <c r="J22676" s="8">
        <f>datatable[[#This Row],[продажи_]]-datatable[[#This Row],[себестоимость_]]</f>
        <v>7.0674500000000009</v>
      </c>
      <c r="L22676"/>
    </row>
    <row r="22677" spans="2:12" x14ac:dyDescent="0.4">
      <c r="B22677" s="5" t="s">
        <v>67</v>
      </c>
      <c r="C22677" s="5" t="s">
        <v>57</v>
      </c>
      <c r="D22677" s="5" t="s">
        <v>30</v>
      </c>
      <c r="E22677" s="5" t="s">
        <v>10</v>
      </c>
      <c r="F22677" s="6">
        <v>44743</v>
      </c>
      <c r="G22677" s="6" t="str">
        <f>TEXT(datatable[[#This Row],[дата]],"ММ")</f>
        <v>07</v>
      </c>
      <c r="H22677" s="8">
        <v>10.857599999999998</v>
      </c>
      <c r="I22677" s="8">
        <v>5.2548000000000004</v>
      </c>
      <c r="J22677" s="8">
        <f>datatable[[#This Row],[продажи_]]-datatable[[#This Row],[себестоимость_]]</f>
        <v>5.6027999999999976</v>
      </c>
      <c r="L22677"/>
    </row>
    <row r="22678" spans="2:12" x14ac:dyDescent="0.4">
      <c r="B22678" s="5" t="s">
        <v>67</v>
      </c>
      <c r="C22678" s="5" t="s">
        <v>57</v>
      </c>
      <c r="D22678" s="5" t="s">
        <v>30</v>
      </c>
      <c r="E22678" s="5" t="s">
        <v>10</v>
      </c>
      <c r="F22678" s="6">
        <v>44774</v>
      </c>
      <c r="G22678" s="6" t="str">
        <f>TEXT(datatable[[#This Row],[дата]],"ММ")</f>
        <v>08</v>
      </c>
      <c r="H22678" s="8">
        <v>8.8739999999999988</v>
      </c>
      <c r="I22678" s="8">
        <v>5.5039500000000006</v>
      </c>
      <c r="J22678" s="8">
        <f>datatable[[#This Row],[продажи_]]-datatable[[#This Row],[себестоимость_]]</f>
        <v>3.3700499999999982</v>
      </c>
      <c r="L22678"/>
    </row>
    <row r="22679" spans="2:12" x14ac:dyDescent="0.4">
      <c r="B22679" s="5" t="s">
        <v>67</v>
      </c>
      <c r="C22679" s="5" t="s">
        <v>57</v>
      </c>
      <c r="D22679" s="5" t="s">
        <v>30</v>
      </c>
      <c r="E22679" s="5" t="s">
        <v>10</v>
      </c>
      <c r="F22679" s="6">
        <v>44805</v>
      </c>
      <c r="G22679" s="6" t="str">
        <f>TEXT(datatable[[#This Row],[дата]],"ММ")</f>
        <v>09</v>
      </c>
      <c r="H22679" s="8">
        <v>11.484</v>
      </c>
      <c r="I22679" s="8">
        <v>6.4174999999999995</v>
      </c>
      <c r="J22679" s="8">
        <f>datatable[[#This Row],[продажи_]]-datatable[[#This Row],[себестоимость_]]</f>
        <v>5.0665000000000004</v>
      </c>
      <c r="L22679"/>
    </row>
    <row r="22680" spans="2:12" x14ac:dyDescent="0.4">
      <c r="B22680" s="5" t="s">
        <v>67</v>
      </c>
      <c r="C22680" s="5" t="s">
        <v>57</v>
      </c>
      <c r="D22680" s="5" t="s">
        <v>30</v>
      </c>
      <c r="E22680" s="5" t="s">
        <v>10</v>
      </c>
      <c r="F22680" s="6">
        <v>44835</v>
      </c>
      <c r="G22680" s="6" t="str">
        <f>TEXT(datatable[[#This Row],[дата]],"ММ")</f>
        <v>10</v>
      </c>
      <c r="H22680" s="8">
        <v>13.6416</v>
      </c>
      <c r="I22680" s="8">
        <v>12.683999999999999</v>
      </c>
      <c r="J22680" s="8">
        <f>datatable[[#This Row],[продажи_]]-datatable[[#This Row],[себестоимость_]]</f>
        <v>0.95760000000000112</v>
      </c>
      <c r="L22680"/>
    </row>
    <row r="22681" spans="2:12" x14ac:dyDescent="0.4">
      <c r="B22681" s="5" t="s">
        <v>67</v>
      </c>
      <c r="C22681" s="5" t="s">
        <v>57</v>
      </c>
      <c r="D22681" s="5" t="s">
        <v>30</v>
      </c>
      <c r="E22681" s="5" t="s">
        <v>10</v>
      </c>
      <c r="F22681" s="6">
        <v>44866</v>
      </c>
      <c r="G22681" s="6" t="str">
        <f>TEXT(datatable[[#This Row],[дата]],"ММ")</f>
        <v>11</v>
      </c>
      <c r="H22681" s="8">
        <v>17.9452</v>
      </c>
      <c r="I22681" s="8">
        <v>10.109449999999999</v>
      </c>
      <c r="J22681" s="8">
        <f>datatable[[#This Row],[продажи_]]-datatable[[#This Row],[себестоимость_]]</f>
        <v>7.8357500000000009</v>
      </c>
      <c r="L22681"/>
    </row>
    <row r="22682" spans="2:12" x14ac:dyDescent="0.4">
      <c r="B22682" s="5" t="s">
        <v>67</v>
      </c>
      <c r="C22682" s="5" t="s">
        <v>57</v>
      </c>
      <c r="D22682" s="5" t="s">
        <v>30</v>
      </c>
      <c r="E22682" s="5" t="s">
        <v>10</v>
      </c>
      <c r="F22682" s="6">
        <v>44896</v>
      </c>
      <c r="G22682" s="6" t="str">
        <f>TEXT(datatable[[#This Row],[дата]],"ММ")</f>
        <v>12</v>
      </c>
      <c r="H22682" s="8">
        <v>16.2864</v>
      </c>
      <c r="I22682" s="8">
        <v>10.872</v>
      </c>
      <c r="J22682" s="8">
        <f>datatable[[#This Row],[продажи_]]-datatable[[#This Row],[себестоимость_]]</f>
        <v>5.4144000000000005</v>
      </c>
      <c r="L22682"/>
    </row>
    <row r="22683" spans="2:12" x14ac:dyDescent="0.4">
      <c r="B22683" s="5" t="s">
        <v>67</v>
      </c>
      <c r="C22683" s="5" t="s">
        <v>57</v>
      </c>
      <c r="D22683" s="5" t="s">
        <v>30</v>
      </c>
      <c r="E22683" s="5" t="s">
        <v>7</v>
      </c>
      <c r="F22683" s="6">
        <v>44562</v>
      </c>
      <c r="G22683" s="6" t="str">
        <f>TEXT(datatable[[#This Row],[дата]],"ММ")</f>
        <v>01</v>
      </c>
      <c r="H22683" s="8">
        <v>1.7802000000000002</v>
      </c>
      <c r="I22683" s="8">
        <v>0.67859999999999987</v>
      </c>
      <c r="J22683" s="8">
        <f>datatable[[#This Row],[продажи_]]-datatable[[#This Row],[себестоимость_]]</f>
        <v>1.1016000000000004</v>
      </c>
      <c r="L22683"/>
    </row>
    <row r="22684" spans="2:12" x14ac:dyDescent="0.4">
      <c r="B22684" s="5" t="s">
        <v>67</v>
      </c>
      <c r="C22684" s="5" t="s">
        <v>57</v>
      </c>
      <c r="D22684" s="5" t="s">
        <v>30</v>
      </c>
      <c r="E22684" s="5" t="s">
        <v>7</v>
      </c>
      <c r="F22684" s="6">
        <v>44593</v>
      </c>
      <c r="G22684" s="6" t="str">
        <f>TEXT(datatable[[#This Row],[дата]],"ММ")</f>
        <v>02</v>
      </c>
      <c r="H22684" s="8">
        <v>3.1906000000000003</v>
      </c>
      <c r="I22684" s="8">
        <v>0.72800000000000009</v>
      </c>
      <c r="J22684" s="8">
        <f>datatable[[#This Row],[продажи_]]-datatable[[#This Row],[себестоимость_]]</f>
        <v>2.4626000000000001</v>
      </c>
      <c r="L22684"/>
    </row>
    <row r="22685" spans="2:12" x14ac:dyDescent="0.4">
      <c r="B22685" s="5" t="s">
        <v>67</v>
      </c>
      <c r="C22685" s="5" t="s">
        <v>57</v>
      </c>
      <c r="D22685" s="5" t="s">
        <v>30</v>
      </c>
      <c r="E22685" s="5" t="s">
        <v>7</v>
      </c>
      <c r="F22685" s="6">
        <v>44621</v>
      </c>
      <c r="G22685" s="6" t="str">
        <f>TEXT(datatable[[#This Row],[дата]],"ММ")</f>
        <v>03</v>
      </c>
      <c r="H22685" s="8">
        <v>3.44</v>
      </c>
      <c r="I22685" s="8">
        <v>0.98799999999999999</v>
      </c>
      <c r="J22685" s="8">
        <f>datatable[[#This Row],[продажи_]]-datatable[[#This Row],[себестоимость_]]</f>
        <v>2.452</v>
      </c>
      <c r="L22685"/>
    </row>
    <row r="22686" spans="2:12" x14ac:dyDescent="0.4">
      <c r="B22686" s="5" t="s">
        <v>67</v>
      </c>
      <c r="C22686" s="5" t="s">
        <v>57</v>
      </c>
      <c r="D22686" s="5" t="s">
        <v>30</v>
      </c>
      <c r="E22686" s="5" t="s">
        <v>7</v>
      </c>
      <c r="F22686" s="6">
        <v>44652</v>
      </c>
      <c r="G22686" s="6" t="str">
        <f>TEXT(datatable[[#This Row],[дата]],"ММ")</f>
        <v>04</v>
      </c>
      <c r="H22686" s="8">
        <v>2.9799000000000002</v>
      </c>
      <c r="I22686" s="8">
        <v>0.73710000000000009</v>
      </c>
      <c r="J22686" s="8">
        <f>datatable[[#This Row],[продажи_]]-datatable[[#This Row],[себестоимость_]]</f>
        <v>2.2427999999999999</v>
      </c>
      <c r="L22686"/>
    </row>
    <row r="22687" spans="2:12" x14ac:dyDescent="0.4">
      <c r="B22687" s="5" t="s">
        <v>67</v>
      </c>
      <c r="C22687" s="5" t="s">
        <v>57</v>
      </c>
      <c r="D22687" s="5" t="s">
        <v>30</v>
      </c>
      <c r="E22687" s="5" t="s">
        <v>7</v>
      </c>
      <c r="F22687" s="6">
        <v>44682</v>
      </c>
      <c r="G22687" s="6" t="str">
        <f>TEXT(datatable[[#This Row],[дата]],"ММ")</f>
        <v>05</v>
      </c>
      <c r="H22687" s="8">
        <v>2.9154</v>
      </c>
      <c r="I22687" s="8">
        <v>0.90479999999999994</v>
      </c>
      <c r="J22687" s="8">
        <f>datatable[[#This Row],[продажи_]]-datatable[[#This Row],[себестоимость_]]</f>
        <v>2.0106000000000002</v>
      </c>
      <c r="L22687"/>
    </row>
    <row r="22688" spans="2:12" x14ac:dyDescent="0.4">
      <c r="B22688" s="5" t="s">
        <v>67</v>
      </c>
      <c r="C22688" s="5" t="s">
        <v>57</v>
      </c>
      <c r="D22688" s="5" t="s">
        <v>30</v>
      </c>
      <c r="E22688" s="5" t="s">
        <v>7</v>
      </c>
      <c r="F22688" s="6">
        <v>44713</v>
      </c>
      <c r="G22688" s="6" t="str">
        <f>TEXT(datatable[[#This Row],[дата]],"ММ")</f>
        <v>06</v>
      </c>
      <c r="H22688" s="8">
        <v>2.6831999999999998</v>
      </c>
      <c r="I22688" s="8">
        <v>0.81119999999999992</v>
      </c>
      <c r="J22688" s="8">
        <f>datatable[[#This Row],[продажи_]]-datatable[[#This Row],[себестоимость_]]</f>
        <v>1.8719999999999999</v>
      </c>
      <c r="L22688"/>
    </row>
    <row r="22689" spans="2:12" x14ac:dyDescent="0.4">
      <c r="B22689" s="5" t="s">
        <v>67</v>
      </c>
      <c r="C22689" s="5" t="s">
        <v>57</v>
      </c>
      <c r="D22689" s="5" t="s">
        <v>30</v>
      </c>
      <c r="E22689" s="5" t="s">
        <v>7</v>
      </c>
      <c r="F22689" s="6">
        <v>44743</v>
      </c>
      <c r="G22689" s="6" t="str">
        <f>TEXT(datatable[[#This Row],[дата]],"ММ")</f>
        <v>07</v>
      </c>
      <c r="H22689" s="8">
        <v>1.6339999999999999</v>
      </c>
      <c r="I22689" s="8">
        <v>0.47320000000000001</v>
      </c>
      <c r="J22689" s="8">
        <f>datatable[[#This Row],[продажи_]]-datatable[[#This Row],[себестоимость_]]</f>
        <v>1.1607999999999998</v>
      </c>
      <c r="L22689"/>
    </row>
    <row r="22690" spans="2:12" x14ac:dyDescent="0.4">
      <c r="B22690" s="5" t="s">
        <v>67</v>
      </c>
      <c r="C22690" s="5" t="s">
        <v>57</v>
      </c>
      <c r="D22690" s="5" t="s">
        <v>30</v>
      </c>
      <c r="E22690" s="5" t="s">
        <v>7</v>
      </c>
      <c r="F22690" s="6">
        <v>44774</v>
      </c>
      <c r="G22690" s="6" t="str">
        <f>TEXT(datatable[[#This Row],[дата]],"ММ")</f>
        <v>08</v>
      </c>
      <c r="H22690" s="8">
        <v>1.8575999999999999</v>
      </c>
      <c r="I22690" s="8">
        <v>0.67859999999999987</v>
      </c>
      <c r="J22690" s="8">
        <f>datatable[[#This Row],[продажи_]]-datatable[[#This Row],[себестоимость_]]</f>
        <v>1.179</v>
      </c>
      <c r="L22690"/>
    </row>
    <row r="22691" spans="2:12" x14ac:dyDescent="0.4">
      <c r="B22691" s="5" t="s">
        <v>67</v>
      </c>
      <c r="C22691" s="5" t="s">
        <v>57</v>
      </c>
      <c r="D22691" s="5" t="s">
        <v>30</v>
      </c>
      <c r="E22691" s="5" t="s">
        <v>7</v>
      </c>
      <c r="F22691" s="6">
        <v>44805</v>
      </c>
      <c r="G22691" s="6" t="str">
        <f>TEXT(datatable[[#This Row],[дата]],"ММ")</f>
        <v>09</v>
      </c>
      <c r="H22691" s="8">
        <v>2.2359999999999998</v>
      </c>
      <c r="I22691" s="8">
        <v>0.70850000000000013</v>
      </c>
      <c r="J22691" s="8">
        <f>datatable[[#This Row],[продажи_]]-datatable[[#This Row],[себестоимость_]]</f>
        <v>1.5274999999999996</v>
      </c>
      <c r="L22691"/>
    </row>
    <row r="22692" spans="2:12" x14ac:dyDescent="0.4">
      <c r="B22692" s="5" t="s">
        <v>67</v>
      </c>
      <c r="C22692" s="5" t="s">
        <v>57</v>
      </c>
      <c r="D22692" s="5" t="s">
        <v>30</v>
      </c>
      <c r="E22692" s="5" t="s">
        <v>7</v>
      </c>
      <c r="F22692" s="6">
        <v>44835</v>
      </c>
      <c r="G22692" s="6" t="str">
        <f>TEXT(datatable[[#This Row],[дата]],"ММ")</f>
        <v>10</v>
      </c>
      <c r="H22692" s="8">
        <v>3.3712000000000004</v>
      </c>
      <c r="I22692" s="8">
        <v>1.0101000000000002</v>
      </c>
      <c r="J22692" s="8">
        <f>datatable[[#This Row],[продажи_]]-datatable[[#This Row],[себестоимость_]]</f>
        <v>2.3611000000000004</v>
      </c>
      <c r="L22692"/>
    </row>
    <row r="22693" spans="2:12" x14ac:dyDescent="0.4">
      <c r="B22693" s="5" t="s">
        <v>67</v>
      </c>
      <c r="C22693" s="5" t="s">
        <v>57</v>
      </c>
      <c r="D22693" s="5" t="s">
        <v>30</v>
      </c>
      <c r="E22693" s="5" t="s">
        <v>7</v>
      </c>
      <c r="F22693" s="6">
        <v>44866</v>
      </c>
      <c r="G22693" s="6" t="str">
        <f>TEXT(datatable[[#This Row],[дата]],"ММ")</f>
        <v>11</v>
      </c>
      <c r="H22693" s="8">
        <v>2.7670499999999998</v>
      </c>
      <c r="I22693" s="8">
        <v>0.8619</v>
      </c>
      <c r="J22693" s="8">
        <f>datatable[[#This Row],[продажи_]]-datatable[[#This Row],[себестоимость_]]</f>
        <v>1.9051499999999999</v>
      </c>
      <c r="L22693"/>
    </row>
    <row r="22694" spans="2:12" x14ac:dyDescent="0.4">
      <c r="B22694" s="5" t="s">
        <v>67</v>
      </c>
      <c r="C22694" s="5" t="s">
        <v>57</v>
      </c>
      <c r="D22694" s="5" t="s">
        <v>30</v>
      </c>
      <c r="E22694" s="5" t="s">
        <v>7</v>
      </c>
      <c r="F22694" s="6">
        <v>44896</v>
      </c>
      <c r="G22694" s="6" t="str">
        <f>TEXT(datatable[[#This Row],[дата]],"ММ")</f>
        <v>12</v>
      </c>
      <c r="H22694" s="8">
        <v>2.4251999999999998</v>
      </c>
      <c r="I22694" s="8">
        <v>0.76439999999999997</v>
      </c>
      <c r="J22694" s="8">
        <f>datatable[[#This Row],[продажи_]]-datatable[[#This Row],[себестоимость_]]</f>
        <v>1.6607999999999998</v>
      </c>
      <c r="L22694"/>
    </row>
    <row r="22695" spans="2:12" x14ac:dyDescent="0.4">
      <c r="B22695" s="5" t="s">
        <v>67</v>
      </c>
      <c r="C22695" s="5" t="s">
        <v>57</v>
      </c>
      <c r="D22695" s="5" t="s">
        <v>30</v>
      </c>
      <c r="E22695" s="5" t="s">
        <v>7</v>
      </c>
      <c r="F22695" s="6">
        <v>44562</v>
      </c>
      <c r="G22695" s="6" t="str">
        <f>TEXT(datatable[[#This Row],[дата]],"ММ")</f>
        <v>01</v>
      </c>
      <c r="H22695" s="8">
        <v>1.3608</v>
      </c>
      <c r="I22695" s="8">
        <v>0.64349999999999996</v>
      </c>
      <c r="J22695" s="8">
        <f>datatable[[#This Row],[продажи_]]-datatable[[#This Row],[себестоимость_]]</f>
        <v>0.71730000000000005</v>
      </c>
      <c r="L22695"/>
    </row>
    <row r="22696" spans="2:12" x14ac:dyDescent="0.4">
      <c r="B22696" s="5" t="s">
        <v>67</v>
      </c>
      <c r="C22696" s="5" t="s">
        <v>57</v>
      </c>
      <c r="D22696" s="5" t="s">
        <v>30</v>
      </c>
      <c r="E22696" s="5" t="s">
        <v>7</v>
      </c>
      <c r="F22696" s="6">
        <v>44593</v>
      </c>
      <c r="G22696" s="6" t="str">
        <f>TEXT(datatable[[#This Row],[дата]],"ММ")</f>
        <v>02</v>
      </c>
      <c r="H22696" s="8">
        <v>2.5451999999999999</v>
      </c>
      <c r="I22696" s="8">
        <v>1.0829</v>
      </c>
      <c r="J22696" s="8">
        <f>datatable[[#This Row],[продажи_]]-datatable[[#This Row],[себестоимость_]]</f>
        <v>1.4622999999999999</v>
      </c>
      <c r="L22696"/>
    </row>
    <row r="22697" spans="2:12" x14ac:dyDescent="0.4">
      <c r="B22697" s="5" t="s">
        <v>67</v>
      </c>
      <c r="C22697" s="5" t="s">
        <v>57</v>
      </c>
      <c r="D22697" s="5" t="s">
        <v>30</v>
      </c>
      <c r="E22697" s="5" t="s">
        <v>7</v>
      </c>
      <c r="F22697" s="6">
        <v>44621</v>
      </c>
      <c r="G22697" s="6" t="str">
        <f>TEXT(datatable[[#This Row],[дата]],"ММ")</f>
        <v>03</v>
      </c>
      <c r="H22697" s="8">
        <v>2.7359999999999998</v>
      </c>
      <c r="I22697" s="8">
        <v>0.88400000000000001</v>
      </c>
      <c r="J22697" s="8">
        <f>datatable[[#This Row],[продажи_]]-datatable[[#This Row],[себестоимость_]]</f>
        <v>1.8519999999999999</v>
      </c>
      <c r="L22697"/>
    </row>
    <row r="22698" spans="2:12" x14ac:dyDescent="0.4">
      <c r="B22698" s="5" t="s">
        <v>67</v>
      </c>
      <c r="C22698" s="5" t="s">
        <v>57</v>
      </c>
      <c r="D22698" s="5" t="s">
        <v>30</v>
      </c>
      <c r="E22698" s="5" t="s">
        <v>7</v>
      </c>
      <c r="F22698" s="6">
        <v>44652</v>
      </c>
      <c r="G22698" s="6" t="str">
        <f>TEXT(datatable[[#This Row],[дата]],"ММ")</f>
        <v>04</v>
      </c>
      <c r="H22698" s="8">
        <v>2.1671999999999998</v>
      </c>
      <c r="I22698" s="8">
        <v>1.0555999999999999</v>
      </c>
      <c r="J22698" s="8">
        <f>datatable[[#This Row],[продажи_]]-datatable[[#This Row],[себестоимость_]]</f>
        <v>1.1115999999999999</v>
      </c>
      <c r="L22698"/>
    </row>
    <row r="22699" spans="2:12" x14ac:dyDescent="0.4">
      <c r="B22699" s="5" t="s">
        <v>67</v>
      </c>
      <c r="C22699" s="5" t="s">
        <v>57</v>
      </c>
      <c r="D22699" s="5" t="s">
        <v>30</v>
      </c>
      <c r="E22699" s="5" t="s">
        <v>7</v>
      </c>
      <c r="F22699" s="6">
        <v>44682</v>
      </c>
      <c r="G22699" s="6" t="str">
        <f>TEXT(datatable[[#This Row],[дата]],"ММ")</f>
        <v>05</v>
      </c>
      <c r="H22699" s="8">
        <v>2.2464000000000004</v>
      </c>
      <c r="I22699" s="8">
        <v>0.7098000000000001</v>
      </c>
      <c r="J22699" s="8">
        <f>datatable[[#This Row],[продажи_]]-datatable[[#This Row],[себестоимость_]]</f>
        <v>1.5366000000000004</v>
      </c>
      <c r="L22699"/>
    </row>
    <row r="22700" spans="2:12" x14ac:dyDescent="0.4">
      <c r="B22700" s="5" t="s">
        <v>67</v>
      </c>
      <c r="C22700" s="5" t="s">
        <v>57</v>
      </c>
      <c r="D22700" s="5" t="s">
        <v>30</v>
      </c>
      <c r="E22700" s="5" t="s">
        <v>7</v>
      </c>
      <c r="F22700" s="6">
        <v>44713</v>
      </c>
      <c r="G22700" s="6" t="str">
        <f>TEXT(datatable[[#This Row],[дата]],"ММ")</f>
        <v>06</v>
      </c>
      <c r="H22700" s="8">
        <v>2.2931999999999997</v>
      </c>
      <c r="I22700" s="8">
        <v>0.67600000000000005</v>
      </c>
      <c r="J22700" s="8">
        <f>datatable[[#This Row],[продажи_]]-datatable[[#This Row],[себестоимость_]]</f>
        <v>1.6171999999999995</v>
      </c>
      <c r="L22700"/>
    </row>
    <row r="22701" spans="2:12" x14ac:dyDescent="0.4">
      <c r="B22701" s="5" t="s">
        <v>67</v>
      </c>
      <c r="C22701" s="5" t="s">
        <v>57</v>
      </c>
      <c r="D22701" s="5" t="s">
        <v>30</v>
      </c>
      <c r="E22701" s="5" t="s">
        <v>7</v>
      </c>
      <c r="F22701" s="6">
        <v>44743</v>
      </c>
      <c r="G22701" s="6" t="str">
        <f>TEXT(datatable[[#This Row],[дата]],"ММ")</f>
        <v>07</v>
      </c>
      <c r="H22701" s="8">
        <v>1.4256</v>
      </c>
      <c r="I22701" s="8">
        <v>0.56680000000000008</v>
      </c>
      <c r="J22701" s="8">
        <f>datatable[[#This Row],[продажи_]]-datatable[[#This Row],[себестоимость_]]</f>
        <v>0.8587999999999999</v>
      </c>
      <c r="L22701"/>
    </row>
    <row r="22702" spans="2:12" x14ac:dyDescent="0.4">
      <c r="B22702" s="5" t="s">
        <v>67</v>
      </c>
      <c r="C22702" s="5" t="s">
        <v>57</v>
      </c>
      <c r="D22702" s="5" t="s">
        <v>30</v>
      </c>
      <c r="E22702" s="5" t="s">
        <v>7</v>
      </c>
      <c r="F22702" s="6">
        <v>44774</v>
      </c>
      <c r="G22702" s="6" t="str">
        <f>TEXT(datatable[[#This Row],[дата]],"ММ")</f>
        <v>08</v>
      </c>
      <c r="H22702" s="8">
        <v>1.8144000000000002</v>
      </c>
      <c r="I22702" s="8">
        <v>0.66689999999999994</v>
      </c>
      <c r="J22702" s="8">
        <f>datatable[[#This Row],[продажи_]]-datatable[[#This Row],[себестоимость_]]</f>
        <v>1.1475000000000004</v>
      </c>
      <c r="L22702"/>
    </row>
    <row r="22703" spans="2:12" x14ac:dyDescent="0.4">
      <c r="B22703" s="5" t="s">
        <v>67</v>
      </c>
      <c r="C22703" s="5" t="s">
        <v>57</v>
      </c>
      <c r="D22703" s="5" t="s">
        <v>30</v>
      </c>
      <c r="E22703" s="5" t="s">
        <v>7</v>
      </c>
      <c r="F22703" s="6">
        <v>44805</v>
      </c>
      <c r="G22703" s="6" t="str">
        <f>TEXT(datatable[[#This Row],[дата]],"ММ")</f>
        <v>09</v>
      </c>
      <c r="H22703" s="8">
        <v>1.8900000000000001</v>
      </c>
      <c r="I22703" s="8">
        <v>0.78</v>
      </c>
      <c r="J22703" s="8">
        <f>datatable[[#This Row],[продажи_]]-datatable[[#This Row],[себестоимость_]]</f>
        <v>1.1100000000000001</v>
      </c>
      <c r="L22703"/>
    </row>
    <row r="22704" spans="2:12" x14ac:dyDescent="0.4">
      <c r="B22704" s="5" t="s">
        <v>67</v>
      </c>
      <c r="C22704" s="5" t="s">
        <v>57</v>
      </c>
      <c r="D22704" s="5" t="s">
        <v>30</v>
      </c>
      <c r="E22704" s="5" t="s">
        <v>7</v>
      </c>
      <c r="F22704" s="6">
        <v>44835</v>
      </c>
      <c r="G22704" s="6" t="str">
        <f>TEXT(datatable[[#This Row],[дата]],"ММ")</f>
        <v>10</v>
      </c>
      <c r="H22704" s="8">
        <v>2.3939999999999997</v>
      </c>
      <c r="I22704" s="8">
        <v>1.0738000000000001</v>
      </c>
      <c r="J22704" s="8">
        <f>datatable[[#This Row],[продажи_]]-datatable[[#This Row],[себестоимость_]]</f>
        <v>1.3201999999999996</v>
      </c>
      <c r="L22704"/>
    </row>
    <row r="22705" spans="2:12" x14ac:dyDescent="0.4">
      <c r="B22705" s="5" t="s">
        <v>67</v>
      </c>
      <c r="C22705" s="5" t="s">
        <v>57</v>
      </c>
      <c r="D22705" s="5" t="s">
        <v>30</v>
      </c>
      <c r="E22705" s="5" t="s">
        <v>7</v>
      </c>
      <c r="F22705" s="6">
        <v>44866</v>
      </c>
      <c r="G22705" s="6" t="str">
        <f>TEXT(datatable[[#This Row],[дата]],"ММ")</f>
        <v>11</v>
      </c>
      <c r="H22705" s="8">
        <v>1.9421999999999997</v>
      </c>
      <c r="I22705" s="8">
        <v>0.99709999999999988</v>
      </c>
      <c r="J22705" s="8">
        <f>datatable[[#This Row],[продажи_]]-datatable[[#This Row],[себестоимость_]]</f>
        <v>0.94509999999999983</v>
      </c>
      <c r="L22705"/>
    </row>
    <row r="22706" spans="2:12" x14ac:dyDescent="0.4">
      <c r="B22706" s="5" t="s">
        <v>67</v>
      </c>
      <c r="C22706" s="5" t="s">
        <v>57</v>
      </c>
      <c r="D22706" s="5" t="s">
        <v>30</v>
      </c>
      <c r="E22706" s="5" t="s">
        <v>7</v>
      </c>
      <c r="F22706" s="6">
        <v>44896</v>
      </c>
      <c r="G22706" s="6" t="str">
        <f>TEXT(datatable[[#This Row],[дата]],"ММ")</f>
        <v>12</v>
      </c>
      <c r="H22706" s="8">
        <v>2.2464000000000004</v>
      </c>
      <c r="I22706" s="8">
        <v>0.69420000000000004</v>
      </c>
      <c r="J22706" s="8">
        <f>datatable[[#This Row],[продажи_]]-datatable[[#This Row],[себестоимость_]]</f>
        <v>1.5522000000000005</v>
      </c>
      <c r="L22706"/>
    </row>
    <row r="22707" spans="2:12" x14ac:dyDescent="0.4">
      <c r="B22707" s="5" t="s">
        <v>67</v>
      </c>
      <c r="C22707" s="5" t="s">
        <v>57</v>
      </c>
      <c r="D22707" s="5" t="s">
        <v>30</v>
      </c>
      <c r="E22707" s="5" t="s">
        <v>7</v>
      </c>
      <c r="F22707" s="6">
        <v>44562</v>
      </c>
      <c r="G22707" s="6" t="str">
        <f>TEXT(datatable[[#This Row],[дата]],"ММ")</f>
        <v>01</v>
      </c>
      <c r="H22707" s="8">
        <v>0.14175000000000001</v>
      </c>
      <c r="I22707" s="8">
        <v>4.5449999999999997E-2</v>
      </c>
      <c r="J22707" s="8">
        <f>datatable[[#This Row],[продажи_]]-datatable[[#This Row],[себестоимость_]]</f>
        <v>9.6300000000000024E-2</v>
      </c>
      <c r="L22707"/>
    </row>
    <row r="22708" spans="2:12" x14ac:dyDescent="0.4">
      <c r="B22708" s="5" t="s">
        <v>67</v>
      </c>
      <c r="C22708" s="5" t="s">
        <v>57</v>
      </c>
      <c r="D22708" s="5" t="s">
        <v>30</v>
      </c>
      <c r="E22708" s="5" t="s">
        <v>7</v>
      </c>
      <c r="F22708" s="6">
        <v>44593</v>
      </c>
      <c r="G22708" s="6" t="str">
        <f>TEXT(datatable[[#This Row],[дата]],"ММ")</f>
        <v>02</v>
      </c>
      <c r="H22708" s="8">
        <v>0.24989999999999998</v>
      </c>
      <c r="I22708" s="8">
        <v>6.0900000000000003E-2</v>
      </c>
      <c r="J22708" s="8">
        <f>datatable[[#This Row],[продажи_]]-datatable[[#This Row],[себестоимость_]]</f>
        <v>0.18899999999999997</v>
      </c>
      <c r="L22708"/>
    </row>
    <row r="22709" spans="2:12" x14ac:dyDescent="0.4">
      <c r="B22709" s="5" t="s">
        <v>67</v>
      </c>
      <c r="C22709" s="5" t="s">
        <v>57</v>
      </c>
      <c r="D22709" s="5" t="s">
        <v>30</v>
      </c>
      <c r="E22709" s="5" t="s">
        <v>7</v>
      </c>
      <c r="F22709" s="6">
        <v>44621</v>
      </c>
      <c r="G22709" s="6" t="str">
        <f>TEXT(datatable[[#This Row],[дата]],"ММ")</f>
        <v>03</v>
      </c>
      <c r="H22709" s="8">
        <v>0.28799999999999998</v>
      </c>
      <c r="I22709" s="8">
        <v>6.4000000000000001E-2</v>
      </c>
      <c r="J22709" s="8">
        <f>datatable[[#This Row],[продажи_]]-datatable[[#This Row],[себестоимость_]]</f>
        <v>0.22399999999999998</v>
      </c>
      <c r="L22709"/>
    </row>
    <row r="22710" spans="2:12" x14ac:dyDescent="0.4">
      <c r="B22710" s="5" t="s">
        <v>67</v>
      </c>
      <c r="C22710" s="5" t="s">
        <v>57</v>
      </c>
      <c r="D22710" s="5" t="s">
        <v>30</v>
      </c>
      <c r="E22710" s="5" t="s">
        <v>7</v>
      </c>
      <c r="F22710" s="6">
        <v>44652</v>
      </c>
      <c r="G22710" s="6" t="str">
        <f>TEXT(datatable[[#This Row],[дата]],"ММ")</f>
        <v>04</v>
      </c>
      <c r="H22710" s="8">
        <v>0.23939999999999997</v>
      </c>
      <c r="I22710" s="8">
        <v>6.8600000000000008E-2</v>
      </c>
      <c r="J22710" s="8">
        <f>datatable[[#This Row],[продажи_]]-datatable[[#This Row],[себестоимость_]]</f>
        <v>0.17079999999999995</v>
      </c>
      <c r="L22710"/>
    </row>
    <row r="22711" spans="2:12" x14ac:dyDescent="0.4">
      <c r="B22711" s="5" t="s">
        <v>67</v>
      </c>
      <c r="C22711" s="5" t="s">
        <v>57</v>
      </c>
      <c r="D22711" s="5" t="s">
        <v>30</v>
      </c>
      <c r="E22711" s="5" t="s">
        <v>7</v>
      </c>
      <c r="F22711" s="6">
        <v>44682</v>
      </c>
      <c r="G22711" s="6" t="str">
        <f>TEXT(datatable[[#This Row],[дата]],"ММ")</f>
        <v>05</v>
      </c>
      <c r="H22711" s="8">
        <v>0.20879999999999999</v>
      </c>
      <c r="I22711" s="8">
        <v>6.8999999999999992E-2</v>
      </c>
      <c r="J22711" s="8">
        <f>datatable[[#This Row],[продажи_]]-datatable[[#This Row],[себестоимость_]]</f>
        <v>0.13979999999999998</v>
      </c>
      <c r="L22711"/>
    </row>
    <row r="22712" spans="2:12" x14ac:dyDescent="0.4">
      <c r="B22712" s="5" t="s">
        <v>67</v>
      </c>
      <c r="C22712" s="5" t="s">
        <v>57</v>
      </c>
      <c r="D22712" s="5" t="s">
        <v>30</v>
      </c>
      <c r="E22712" s="5" t="s">
        <v>7</v>
      </c>
      <c r="F22712" s="6">
        <v>44713</v>
      </c>
      <c r="G22712" s="6" t="str">
        <f>TEXT(datatable[[#This Row],[дата]],"ММ")</f>
        <v>06</v>
      </c>
      <c r="H22712" s="8">
        <v>0.16184999999999999</v>
      </c>
      <c r="I22712" s="8">
        <v>7.8E-2</v>
      </c>
      <c r="J22712" s="8">
        <f>datatable[[#This Row],[продажи_]]-datatable[[#This Row],[себестоимость_]]</f>
        <v>8.3849999999999994E-2</v>
      </c>
      <c r="L22712"/>
    </row>
    <row r="22713" spans="2:12" x14ac:dyDescent="0.4">
      <c r="B22713" s="5" t="s">
        <v>67</v>
      </c>
      <c r="C22713" s="5" t="s">
        <v>57</v>
      </c>
      <c r="D22713" s="5" t="s">
        <v>30</v>
      </c>
      <c r="E22713" s="5" t="s">
        <v>7</v>
      </c>
      <c r="F22713" s="6">
        <v>44743</v>
      </c>
      <c r="G22713" s="6" t="str">
        <f>TEXT(datatable[[#This Row],[дата]],"ММ")</f>
        <v>07</v>
      </c>
      <c r="H22713" s="8">
        <v>0.1176</v>
      </c>
      <c r="I22713" s="8">
        <v>4.3600000000000007E-2</v>
      </c>
      <c r="J22713" s="8">
        <f>datatable[[#This Row],[продажи_]]-datatable[[#This Row],[себестоимость_]]</f>
        <v>7.3999999999999982E-2</v>
      </c>
      <c r="L22713"/>
    </row>
    <row r="22714" spans="2:12" x14ac:dyDescent="0.4">
      <c r="B22714" s="5" t="s">
        <v>67</v>
      </c>
      <c r="C22714" s="5" t="s">
        <v>57</v>
      </c>
      <c r="D22714" s="5" t="s">
        <v>30</v>
      </c>
      <c r="E22714" s="5" t="s">
        <v>7</v>
      </c>
      <c r="F22714" s="6">
        <v>44774</v>
      </c>
      <c r="G22714" s="6" t="str">
        <f>TEXT(datatable[[#This Row],[дата]],"ММ")</f>
        <v>08</v>
      </c>
      <c r="H22714" s="8">
        <v>0.12825</v>
      </c>
      <c r="I22714" s="8">
        <v>5.3099999999999994E-2</v>
      </c>
      <c r="J22714" s="8">
        <f>datatable[[#This Row],[продажи_]]-datatable[[#This Row],[себестоимость_]]</f>
        <v>7.5150000000000008E-2</v>
      </c>
      <c r="L22714"/>
    </row>
    <row r="22715" spans="2:12" x14ac:dyDescent="0.4">
      <c r="B22715" s="5" t="s">
        <v>67</v>
      </c>
      <c r="C22715" s="5" t="s">
        <v>57</v>
      </c>
      <c r="D22715" s="5" t="s">
        <v>30</v>
      </c>
      <c r="E22715" s="5" t="s">
        <v>7</v>
      </c>
      <c r="F22715" s="6">
        <v>44805</v>
      </c>
      <c r="G22715" s="6" t="str">
        <f>TEXT(datatable[[#This Row],[дата]],"ММ")</f>
        <v>09</v>
      </c>
      <c r="H22715" s="8">
        <v>0.156</v>
      </c>
      <c r="I22715" s="8">
        <v>5.9499999999999997E-2</v>
      </c>
      <c r="J22715" s="8">
        <f>datatable[[#This Row],[продажи_]]-datatable[[#This Row],[себестоимость_]]</f>
        <v>9.6500000000000002E-2</v>
      </c>
      <c r="L22715"/>
    </row>
    <row r="22716" spans="2:12" x14ac:dyDescent="0.4">
      <c r="B22716" s="5" t="s">
        <v>67</v>
      </c>
      <c r="C22716" s="5" t="s">
        <v>57</v>
      </c>
      <c r="D22716" s="5" t="s">
        <v>30</v>
      </c>
      <c r="E22716" s="5" t="s">
        <v>7</v>
      </c>
      <c r="F22716" s="6">
        <v>44835</v>
      </c>
      <c r="G22716" s="6" t="str">
        <f>TEXT(datatable[[#This Row],[дата]],"ММ")</f>
        <v>10</v>
      </c>
      <c r="H22716" s="8">
        <v>0.16800000000000001</v>
      </c>
      <c r="I22716" s="8">
        <v>6.3000000000000014E-2</v>
      </c>
      <c r="J22716" s="8">
        <f>datatable[[#This Row],[продажи_]]-datatable[[#This Row],[себестоимость_]]</f>
        <v>0.105</v>
      </c>
      <c r="L22716"/>
    </row>
    <row r="22717" spans="2:12" x14ac:dyDescent="0.4">
      <c r="B22717" s="5" t="s">
        <v>67</v>
      </c>
      <c r="C22717" s="5" t="s">
        <v>57</v>
      </c>
      <c r="D22717" s="5" t="s">
        <v>30</v>
      </c>
      <c r="E22717" s="5" t="s">
        <v>7</v>
      </c>
      <c r="F22717" s="6">
        <v>44866</v>
      </c>
      <c r="G22717" s="6" t="str">
        <f>TEXT(datatable[[#This Row],[дата]],"ММ")</f>
        <v>11</v>
      </c>
      <c r="H22717" s="8">
        <v>0.19305</v>
      </c>
      <c r="I22717" s="8">
        <v>5.9150000000000001E-2</v>
      </c>
      <c r="J22717" s="8">
        <f>datatable[[#This Row],[продажи_]]-datatable[[#This Row],[себестоимость_]]</f>
        <v>0.13389999999999999</v>
      </c>
      <c r="L22717"/>
    </row>
    <row r="22718" spans="2:12" x14ac:dyDescent="0.4">
      <c r="B22718" s="5" t="s">
        <v>67</v>
      </c>
      <c r="C22718" s="5" t="s">
        <v>57</v>
      </c>
      <c r="D22718" s="5" t="s">
        <v>30</v>
      </c>
      <c r="E22718" s="5" t="s">
        <v>7</v>
      </c>
      <c r="F22718" s="6">
        <v>44896</v>
      </c>
      <c r="G22718" s="6" t="str">
        <f>TEXT(datatable[[#This Row],[дата]],"ММ")</f>
        <v>12</v>
      </c>
      <c r="H22718" s="8">
        <v>0.18</v>
      </c>
      <c r="I22718" s="8">
        <v>7.0199999999999999E-2</v>
      </c>
      <c r="J22718" s="8">
        <f>datatable[[#This Row],[продажи_]]-datatable[[#This Row],[себестоимость_]]</f>
        <v>0.10979999999999999</v>
      </c>
      <c r="L22718"/>
    </row>
    <row r="22719" spans="2:12" x14ac:dyDescent="0.4">
      <c r="B22719" s="5" t="s">
        <v>67</v>
      </c>
      <c r="C22719" s="5" t="s">
        <v>57</v>
      </c>
      <c r="D22719" s="5" t="s">
        <v>30</v>
      </c>
      <c r="E22719" s="5" t="s">
        <v>7</v>
      </c>
      <c r="F22719" s="6">
        <v>44562</v>
      </c>
      <c r="G22719" s="6" t="str">
        <f>TEXT(datatable[[#This Row],[дата]],"ММ")</f>
        <v>01</v>
      </c>
      <c r="H22719" s="8">
        <v>3.8763000000000001</v>
      </c>
      <c r="I22719" s="8">
        <v>1.2622500000000001</v>
      </c>
      <c r="J22719" s="8">
        <f>datatable[[#This Row],[продажи_]]-datatable[[#This Row],[себестоимость_]]</f>
        <v>2.6140499999999998</v>
      </c>
      <c r="L22719"/>
    </row>
    <row r="22720" spans="2:12" x14ac:dyDescent="0.4">
      <c r="B22720" s="5" t="s">
        <v>67</v>
      </c>
      <c r="C22720" s="5" t="s">
        <v>57</v>
      </c>
      <c r="D22720" s="5" t="s">
        <v>30</v>
      </c>
      <c r="E22720" s="5" t="s">
        <v>7</v>
      </c>
      <c r="F22720" s="6">
        <v>44593</v>
      </c>
      <c r="G22720" s="6" t="str">
        <f>TEXT(datatable[[#This Row],[дата]],"ММ")</f>
        <v>02</v>
      </c>
      <c r="H22720" s="8">
        <v>4.8033999999999999</v>
      </c>
      <c r="I22720" s="8">
        <v>1.9403999999999999</v>
      </c>
      <c r="J22720" s="8">
        <f>datatable[[#This Row],[продажи_]]-datatable[[#This Row],[себестоимость_]]</f>
        <v>2.863</v>
      </c>
      <c r="L22720"/>
    </row>
    <row r="22721" spans="2:12" x14ac:dyDescent="0.4">
      <c r="B22721" s="5" t="s">
        <v>67</v>
      </c>
      <c r="C22721" s="5" t="s">
        <v>57</v>
      </c>
      <c r="D22721" s="5" t="s">
        <v>30</v>
      </c>
      <c r="E22721" s="5" t="s">
        <v>7</v>
      </c>
      <c r="F22721" s="6">
        <v>44621</v>
      </c>
      <c r="G22721" s="6" t="str">
        <f>TEXT(datatable[[#This Row],[дата]],"ММ")</f>
        <v>03</v>
      </c>
      <c r="H22721" s="8">
        <v>5.1975999999999996</v>
      </c>
      <c r="I22721" s="8">
        <v>2.6664000000000003</v>
      </c>
      <c r="J22721" s="8">
        <f>datatable[[#This Row],[продажи_]]-datatable[[#This Row],[себестоимость_]]</f>
        <v>2.5311999999999992</v>
      </c>
      <c r="L22721"/>
    </row>
    <row r="22722" spans="2:12" x14ac:dyDescent="0.4">
      <c r="B22722" s="5" t="s">
        <v>67</v>
      </c>
      <c r="C22722" s="5" t="s">
        <v>57</v>
      </c>
      <c r="D22722" s="5" t="s">
        <v>30</v>
      </c>
      <c r="E22722" s="5" t="s">
        <v>7</v>
      </c>
      <c r="F22722" s="6">
        <v>44652</v>
      </c>
      <c r="G22722" s="6" t="str">
        <f>TEXT(datatable[[#This Row],[дата]],"ММ")</f>
        <v>04</v>
      </c>
      <c r="H22722" s="8">
        <v>5.9786999999999999</v>
      </c>
      <c r="I22722" s="8">
        <v>2.7258</v>
      </c>
      <c r="J22722" s="8">
        <f>datatable[[#This Row],[продажи_]]-datatable[[#This Row],[себестоимость_]]</f>
        <v>3.2528999999999999</v>
      </c>
      <c r="L22722"/>
    </row>
    <row r="22723" spans="2:12" x14ac:dyDescent="0.4">
      <c r="B22723" s="5" t="s">
        <v>67</v>
      </c>
      <c r="C22723" s="5" t="s">
        <v>57</v>
      </c>
      <c r="D22723" s="5" t="s">
        <v>30</v>
      </c>
      <c r="E22723" s="5" t="s">
        <v>7</v>
      </c>
      <c r="F22723" s="6">
        <v>44682</v>
      </c>
      <c r="G22723" s="6" t="str">
        <f>TEXT(datatable[[#This Row],[дата]],"ММ")</f>
        <v>05</v>
      </c>
      <c r="H22723" s="8">
        <v>3.8544</v>
      </c>
      <c r="I22723" s="8">
        <v>2.3363999999999998</v>
      </c>
      <c r="J22723" s="8">
        <f>datatable[[#This Row],[продажи_]]-datatable[[#This Row],[себестоимость_]]</f>
        <v>1.5180000000000002</v>
      </c>
      <c r="L22723"/>
    </row>
    <row r="22724" spans="2:12" x14ac:dyDescent="0.4">
      <c r="B22724" s="5" t="s">
        <v>67</v>
      </c>
      <c r="C22724" s="5" t="s">
        <v>57</v>
      </c>
      <c r="D22724" s="5" t="s">
        <v>30</v>
      </c>
      <c r="E22724" s="5" t="s">
        <v>7</v>
      </c>
      <c r="F22724" s="6">
        <v>44713</v>
      </c>
      <c r="G22724" s="6" t="str">
        <f>TEXT(datatable[[#This Row],[дата]],"ММ")</f>
        <v>06</v>
      </c>
      <c r="H22724" s="8">
        <v>5.5991</v>
      </c>
      <c r="I22724" s="8">
        <v>2.4882</v>
      </c>
      <c r="J22724" s="8">
        <f>datatable[[#This Row],[продажи_]]-datatable[[#This Row],[себестоимость_]]</f>
        <v>3.1109</v>
      </c>
      <c r="L22724"/>
    </row>
    <row r="22725" spans="2:12" x14ac:dyDescent="0.4">
      <c r="B22725" s="5" t="s">
        <v>67</v>
      </c>
      <c r="C22725" s="5" t="s">
        <v>57</v>
      </c>
      <c r="D22725" s="5" t="s">
        <v>30</v>
      </c>
      <c r="E22725" s="5" t="s">
        <v>7</v>
      </c>
      <c r="F22725" s="6">
        <v>44743</v>
      </c>
      <c r="G22725" s="6" t="str">
        <f>TEXT(datatable[[#This Row],[дата]],"ММ")</f>
        <v>07</v>
      </c>
      <c r="H22725" s="8">
        <v>2.5404</v>
      </c>
      <c r="I22725" s="8">
        <v>1.3464</v>
      </c>
      <c r="J22725" s="8">
        <f>datatable[[#This Row],[продажи_]]-datatable[[#This Row],[себестоимость_]]</f>
        <v>1.194</v>
      </c>
      <c r="L22725"/>
    </row>
    <row r="22726" spans="2:12" x14ac:dyDescent="0.4">
      <c r="B22726" s="5" t="s">
        <v>67</v>
      </c>
      <c r="C22726" s="5" t="s">
        <v>57</v>
      </c>
      <c r="D22726" s="5" t="s">
        <v>30</v>
      </c>
      <c r="E22726" s="5" t="s">
        <v>7</v>
      </c>
      <c r="F22726" s="6">
        <v>44774</v>
      </c>
      <c r="G22726" s="6" t="str">
        <f>TEXT(datatable[[#This Row],[дата]],"ММ")</f>
        <v>08</v>
      </c>
      <c r="H22726" s="8">
        <v>3.3835500000000001</v>
      </c>
      <c r="I22726" s="8">
        <v>1.4107499999999999</v>
      </c>
      <c r="J22726" s="8">
        <f>datatable[[#This Row],[продажи_]]-datatable[[#This Row],[себестоимость_]]</f>
        <v>1.9728000000000001</v>
      </c>
      <c r="L22726"/>
    </row>
    <row r="22727" spans="2:12" x14ac:dyDescent="0.4">
      <c r="B22727" s="5" t="s">
        <v>67</v>
      </c>
      <c r="C22727" s="5" t="s">
        <v>57</v>
      </c>
      <c r="D22727" s="5" t="s">
        <v>30</v>
      </c>
      <c r="E22727" s="5" t="s">
        <v>7</v>
      </c>
      <c r="F22727" s="6">
        <v>44805</v>
      </c>
      <c r="G22727" s="6" t="str">
        <f>TEXT(datatable[[#This Row],[дата]],"ММ")</f>
        <v>09</v>
      </c>
      <c r="H22727" s="8">
        <v>3.1025</v>
      </c>
      <c r="I22727" s="8">
        <v>1.4520000000000002</v>
      </c>
      <c r="J22727" s="8">
        <f>datatable[[#This Row],[продажи_]]-datatable[[#This Row],[себестоимость_]]</f>
        <v>1.6504999999999999</v>
      </c>
      <c r="L22727"/>
    </row>
    <row r="22728" spans="2:12" x14ac:dyDescent="0.4">
      <c r="B22728" s="5" t="s">
        <v>67</v>
      </c>
      <c r="C22728" s="5" t="s">
        <v>57</v>
      </c>
      <c r="D22728" s="5" t="s">
        <v>30</v>
      </c>
      <c r="E22728" s="5" t="s">
        <v>7</v>
      </c>
      <c r="F22728" s="6">
        <v>44835</v>
      </c>
      <c r="G22728" s="6" t="str">
        <f>TEXT(datatable[[#This Row],[дата]],"ММ")</f>
        <v>10</v>
      </c>
      <c r="H22728" s="8">
        <v>4.3435000000000006</v>
      </c>
      <c r="I22728" s="8">
        <v>2.2176</v>
      </c>
      <c r="J22728" s="8">
        <f>datatable[[#This Row],[продажи_]]-datatable[[#This Row],[себестоимость_]]</f>
        <v>2.1259000000000006</v>
      </c>
      <c r="L22728"/>
    </row>
    <row r="22729" spans="2:12" x14ac:dyDescent="0.4">
      <c r="B22729" s="5" t="s">
        <v>67</v>
      </c>
      <c r="C22729" s="5" t="s">
        <v>57</v>
      </c>
      <c r="D22729" s="5" t="s">
        <v>30</v>
      </c>
      <c r="E22729" s="5" t="s">
        <v>7</v>
      </c>
      <c r="F22729" s="6">
        <v>44866</v>
      </c>
      <c r="G22729" s="6" t="str">
        <f>TEXT(datatable[[#This Row],[дата]],"ММ")</f>
        <v>11</v>
      </c>
      <c r="H22729" s="8">
        <v>5.0771500000000005</v>
      </c>
      <c r="I22729" s="8">
        <v>2.5739999999999998</v>
      </c>
      <c r="J22729" s="8">
        <f>datatable[[#This Row],[продажи_]]-datatable[[#This Row],[себестоимость_]]</f>
        <v>2.5031500000000007</v>
      </c>
      <c r="L22729"/>
    </row>
    <row r="22730" spans="2:12" x14ac:dyDescent="0.4">
      <c r="B22730" s="5" t="s">
        <v>67</v>
      </c>
      <c r="C22730" s="5" t="s">
        <v>57</v>
      </c>
      <c r="D22730" s="5" t="s">
        <v>30</v>
      </c>
      <c r="E22730" s="5" t="s">
        <v>7</v>
      </c>
      <c r="F22730" s="6">
        <v>44896</v>
      </c>
      <c r="G22730" s="6" t="str">
        <f>TEXT(datatable[[#This Row],[дата]],"ММ")</f>
        <v>12</v>
      </c>
      <c r="H22730" s="8">
        <v>3.6791999999999998</v>
      </c>
      <c r="I22730" s="8">
        <v>2.2967999999999997</v>
      </c>
      <c r="J22730" s="8">
        <f>datatable[[#This Row],[продажи_]]-datatable[[#This Row],[себестоимость_]]</f>
        <v>1.3824000000000001</v>
      </c>
      <c r="L22730"/>
    </row>
    <row r="22731" spans="2:12" x14ac:dyDescent="0.4">
      <c r="B22731" s="5" t="s">
        <v>67</v>
      </c>
      <c r="C22731" s="5" t="s">
        <v>57</v>
      </c>
      <c r="D22731" s="5" t="s">
        <v>30</v>
      </c>
      <c r="E22731" s="5" t="s">
        <v>7</v>
      </c>
      <c r="F22731" s="6">
        <v>44562</v>
      </c>
      <c r="G22731" s="6" t="str">
        <f>TEXT(datatable[[#This Row],[дата]],"ММ")</f>
        <v>01</v>
      </c>
      <c r="H22731" s="8">
        <v>2.2842000000000002</v>
      </c>
      <c r="I22731" s="8">
        <v>0.84240000000000004</v>
      </c>
      <c r="J22731" s="8">
        <f>datatable[[#This Row],[продажи_]]-datatable[[#This Row],[себестоимость_]]</f>
        <v>1.4418000000000002</v>
      </c>
      <c r="L22731"/>
    </row>
    <row r="22732" spans="2:12" x14ac:dyDescent="0.4">
      <c r="B22732" s="5" t="s">
        <v>67</v>
      </c>
      <c r="C22732" s="5" t="s">
        <v>57</v>
      </c>
      <c r="D22732" s="5" t="s">
        <v>30</v>
      </c>
      <c r="E22732" s="5" t="s">
        <v>7</v>
      </c>
      <c r="F22732" s="6">
        <v>44593</v>
      </c>
      <c r="G22732" s="6" t="str">
        <f>TEXT(datatable[[#This Row],[дата]],"ММ")</f>
        <v>02</v>
      </c>
      <c r="H22732" s="8">
        <v>3.2508000000000004</v>
      </c>
      <c r="I22732" s="8">
        <v>1.4867999999999999</v>
      </c>
      <c r="J22732" s="8">
        <f>datatable[[#This Row],[продажи_]]-datatable[[#This Row],[себестоимость_]]</f>
        <v>1.7640000000000005</v>
      </c>
      <c r="L22732"/>
    </row>
    <row r="22733" spans="2:12" x14ac:dyDescent="0.4">
      <c r="B22733" s="5" t="s">
        <v>67</v>
      </c>
      <c r="C22733" s="5" t="s">
        <v>57</v>
      </c>
      <c r="D22733" s="5" t="s">
        <v>30</v>
      </c>
      <c r="E22733" s="5" t="s">
        <v>7</v>
      </c>
      <c r="F22733" s="6">
        <v>44621</v>
      </c>
      <c r="G22733" s="6" t="str">
        <f>TEXT(datatable[[#This Row],[дата]],"ММ")</f>
        <v>03</v>
      </c>
      <c r="H22733" s="8">
        <v>5.0111999999999997</v>
      </c>
      <c r="I22733" s="8">
        <v>1.6271999999999998</v>
      </c>
      <c r="J22733" s="8">
        <f>datatable[[#This Row],[продажи_]]-datatable[[#This Row],[себестоимость_]]</f>
        <v>3.3839999999999999</v>
      </c>
      <c r="L22733"/>
    </row>
    <row r="22734" spans="2:12" x14ac:dyDescent="0.4">
      <c r="B22734" s="5" t="s">
        <v>67</v>
      </c>
      <c r="C22734" s="5" t="s">
        <v>57</v>
      </c>
      <c r="D22734" s="5" t="s">
        <v>30</v>
      </c>
      <c r="E22734" s="5" t="s">
        <v>7</v>
      </c>
      <c r="F22734" s="6">
        <v>44652</v>
      </c>
      <c r="G22734" s="6" t="str">
        <f>TEXT(datatable[[#This Row],[дата]],"ММ")</f>
        <v>04</v>
      </c>
      <c r="H22734" s="8">
        <v>3.8178000000000001</v>
      </c>
      <c r="I22734" s="8">
        <v>1.0206000000000002</v>
      </c>
      <c r="J22734" s="8">
        <f>datatable[[#This Row],[продажи_]]-datatable[[#This Row],[себестоимость_]]</f>
        <v>2.7972000000000001</v>
      </c>
      <c r="L22734"/>
    </row>
    <row r="22735" spans="2:12" x14ac:dyDescent="0.4">
      <c r="B22735" s="5" t="s">
        <v>67</v>
      </c>
      <c r="C22735" s="5" t="s">
        <v>57</v>
      </c>
      <c r="D22735" s="5" t="s">
        <v>30</v>
      </c>
      <c r="E22735" s="5" t="s">
        <v>7</v>
      </c>
      <c r="F22735" s="6">
        <v>44682</v>
      </c>
      <c r="G22735" s="6" t="str">
        <f>TEXT(datatable[[#This Row],[дата]],"ММ")</f>
        <v>05</v>
      </c>
      <c r="H22735" s="8">
        <v>2.7216</v>
      </c>
      <c r="I22735" s="8">
        <v>1.0584</v>
      </c>
      <c r="J22735" s="8">
        <f>datatable[[#This Row],[продажи_]]-datatable[[#This Row],[себестоимость_]]</f>
        <v>1.6632</v>
      </c>
      <c r="L22735"/>
    </row>
    <row r="22736" spans="2:12" x14ac:dyDescent="0.4">
      <c r="B22736" s="5" t="s">
        <v>67</v>
      </c>
      <c r="C22736" s="5" t="s">
        <v>57</v>
      </c>
      <c r="D22736" s="5" t="s">
        <v>30</v>
      </c>
      <c r="E22736" s="5" t="s">
        <v>7</v>
      </c>
      <c r="F22736" s="6">
        <v>44713</v>
      </c>
      <c r="G22736" s="6" t="str">
        <f>TEXT(datatable[[#This Row],[дата]],"ММ")</f>
        <v>06</v>
      </c>
      <c r="H22736" s="8">
        <v>3.2292000000000005</v>
      </c>
      <c r="I22736" s="8">
        <v>1.2402</v>
      </c>
      <c r="J22736" s="8">
        <f>datatable[[#This Row],[продажи_]]-datatable[[#This Row],[себестоимость_]]</f>
        <v>1.9890000000000005</v>
      </c>
      <c r="L22736"/>
    </row>
    <row r="22737" spans="2:12" x14ac:dyDescent="0.4">
      <c r="B22737" s="5" t="s">
        <v>67</v>
      </c>
      <c r="C22737" s="5" t="s">
        <v>57</v>
      </c>
      <c r="D22737" s="5" t="s">
        <v>30</v>
      </c>
      <c r="E22737" s="5" t="s">
        <v>7</v>
      </c>
      <c r="F22737" s="6">
        <v>44743</v>
      </c>
      <c r="G22737" s="6" t="str">
        <f>TEXT(datatable[[#This Row],[дата]],"ММ")</f>
        <v>07</v>
      </c>
      <c r="H22737" s="8">
        <v>2.16</v>
      </c>
      <c r="I22737" s="8">
        <v>0.77039999999999997</v>
      </c>
      <c r="J22737" s="8">
        <f>datatable[[#This Row],[продажи_]]-datatable[[#This Row],[себестоимость_]]</f>
        <v>1.3896000000000002</v>
      </c>
      <c r="L22737"/>
    </row>
    <row r="22738" spans="2:12" x14ac:dyDescent="0.4">
      <c r="B22738" s="5" t="s">
        <v>67</v>
      </c>
      <c r="C22738" s="5" t="s">
        <v>57</v>
      </c>
      <c r="D22738" s="5" t="s">
        <v>30</v>
      </c>
      <c r="E22738" s="5" t="s">
        <v>7</v>
      </c>
      <c r="F22738" s="6">
        <v>44774</v>
      </c>
      <c r="G22738" s="6" t="str">
        <f>TEXT(datatable[[#This Row],[дата]],"ММ")</f>
        <v>08</v>
      </c>
      <c r="H22738" s="8">
        <v>2.6244000000000005</v>
      </c>
      <c r="I22738" s="8">
        <v>0.7209000000000001</v>
      </c>
      <c r="J22738" s="8">
        <f>datatable[[#This Row],[продажи_]]-datatable[[#This Row],[себестоимость_]]</f>
        <v>1.9035000000000004</v>
      </c>
      <c r="L22738"/>
    </row>
    <row r="22739" spans="2:12" x14ac:dyDescent="0.4">
      <c r="B22739" s="5" t="s">
        <v>67</v>
      </c>
      <c r="C22739" s="5" t="s">
        <v>57</v>
      </c>
      <c r="D22739" s="5" t="s">
        <v>30</v>
      </c>
      <c r="E22739" s="5" t="s">
        <v>7</v>
      </c>
      <c r="F22739" s="6">
        <v>44805</v>
      </c>
      <c r="G22739" s="6" t="str">
        <f>TEXT(datatable[[#This Row],[дата]],"ММ")</f>
        <v>09</v>
      </c>
      <c r="H22739" s="8">
        <v>3.2130000000000001</v>
      </c>
      <c r="I22739" s="8">
        <v>1.071</v>
      </c>
      <c r="J22739" s="8">
        <f>datatable[[#This Row],[продажи_]]-datatable[[#This Row],[себестоимость_]]</f>
        <v>2.1420000000000003</v>
      </c>
      <c r="L22739"/>
    </row>
    <row r="22740" spans="2:12" x14ac:dyDescent="0.4">
      <c r="B22740" s="5" t="s">
        <v>67</v>
      </c>
      <c r="C22740" s="5" t="s">
        <v>57</v>
      </c>
      <c r="D22740" s="5" t="s">
        <v>30</v>
      </c>
      <c r="E22740" s="5" t="s">
        <v>7</v>
      </c>
      <c r="F22740" s="6">
        <v>44835</v>
      </c>
      <c r="G22740" s="6" t="str">
        <f>TEXT(datatable[[#This Row],[дата]],"ММ")</f>
        <v>10</v>
      </c>
      <c r="H22740" s="8">
        <v>4.2336000000000009</v>
      </c>
      <c r="I22740" s="8">
        <v>1.2347999999999999</v>
      </c>
      <c r="J22740" s="8">
        <f>datatable[[#This Row],[продажи_]]-datatable[[#This Row],[себестоимость_]]</f>
        <v>2.998800000000001</v>
      </c>
      <c r="L22740"/>
    </row>
    <row r="22741" spans="2:12" x14ac:dyDescent="0.4">
      <c r="B22741" s="5" t="s">
        <v>67</v>
      </c>
      <c r="C22741" s="5" t="s">
        <v>57</v>
      </c>
      <c r="D22741" s="5" t="s">
        <v>30</v>
      </c>
      <c r="E22741" s="5" t="s">
        <v>7</v>
      </c>
      <c r="F22741" s="6">
        <v>44866</v>
      </c>
      <c r="G22741" s="6" t="str">
        <f>TEXT(datatable[[#This Row],[дата]],"ММ")</f>
        <v>11</v>
      </c>
      <c r="H22741" s="8">
        <v>3.7908000000000004</v>
      </c>
      <c r="I22741" s="8">
        <v>1.2987</v>
      </c>
      <c r="J22741" s="8">
        <f>datatable[[#This Row],[продажи_]]-datatable[[#This Row],[себестоимость_]]</f>
        <v>2.4921000000000006</v>
      </c>
      <c r="L22741"/>
    </row>
    <row r="22742" spans="2:12" x14ac:dyDescent="0.4">
      <c r="B22742" s="5" t="s">
        <v>67</v>
      </c>
      <c r="C22742" s="5" t="s">
        <v>57</v>
      </c>
      <c r="D22742" s="5" t="s">
        <v>30</v>
      </c>
      <c r="E22742" s="5" t="s">
        <v>7</v>
      </c>
      <c r="F22742" s="6">
        <v>44896</v>
      </c>
      <c r="G22742" s="6" t="str">
        <f>TEXT(datatable[[#This Row],[дата]],"ММ")</f>
        <v>12</v>
      </c>
      <c r="H22742" s="8">
        <v>3.5640000000000005</v>
      </c>
      <c r="I22742" s="8">
        <v>1.1556000000000002</v>
      </c>
      <c r="J22742" s="8">
        <f>datatable[[#This Row],[продажи_]]-datatable[[#This Row],[себестоимость_]]</f>
        <v>2.4084000000000003</v>
      </c>
      <c r="L22742"/>
    </row>
    <row r="22743" spans="2:12" x14ac:dyDescent="0.4">
      <c r="B22743" s="5" t="s">
        <v>67</v>
      </c>
      <c r="C22743" s="5" t="s">
        <v>57</v>
      </c>
      <c r="D22743" s="5" t="s">
        <v>30</v>
      </c>
      <c r="E22743" s="5" t="s">
        <v>7</v>
      </c>
      <c r="F22743" s="6">
        <v>44562</v>
      </c>
      <c r="G22743" s="6" t="str">
        <f>TEXT(datatable[[#This Row],[дата]],"ММ")</f>
        <v>01</v>
      </c>
      <c r="H22743" s="8">
        <v>0.99</v>
      </c>
      <c r="I22743" s="8">
        <v>0.51975000000000005</v>
      </c>
      <c r="J22743" s="8">
        <f>datatable[[#This Row],[продажи_]]-datatable[[#This Row],[себестоимость_]]</f>
        <v>0.47024999999999995</v>
      </c>
      <c r="L22743"/>
    </row>
    <row r="22744" spans="2:12" x14ac:dyDescent="0.4">
      <c r="B22744" s="5" t="s">
        <v>67</v>
      </c>
      <c r="C22744" s="5" t="s">
        <v>57</v>
      </c>
      <c r="D22744" s="5" t="s">
        <v>30</v>
      </c>
      <c r="E22744" s="5" t="s">
        <v>7</v>
      </c>
      <c r="F22744" s="6">
        <v>44593</v>
      </c>
      <c r="G22744" s="6" t="str">
        <f>TEXT(datatable[[#This Row],[дата]],"ММ")</f>
        <v>02</v>
      </c>
      <c r="H22744" s="8">
        <v>1.4175</v>
      </c>
      <c r="I22744" s="8">
        <v>0.70069999999999999</v>
      </c>
      <c r="J22744" s="8">
        <f>datatable[[#This Row],[продажи_]]-datatable[[#This Row],[себестоимость_]]</f>
        <v>0.71679999999999999</v>
      </c>
      <c r="L22744"/>
    </row>
    <row r="22745" spans="2:12" x14ac:dyDescent="0.4">
      <c r="B22745" s="5" t="s">
        <v>67</v>
      </c>
      <c r="C22745" s="5" t="s">
        <v>57</v>
      </c>
      <c r="D22745" s="5" t="s">
        <v>30</v>
      </c>
      <c r="E22745" s="5" t="s">
        <v>7</v>
      </c>
      <c r="F22745" s="6">
        <v>44621</v>
      </c>
      <c r="G22745" s="6" t="str">
        <f>TEXT(datatable[[#This Row],[дата]],"ММ")</f>
        <v>03</v>
      </c>
      <c r="H22745" s="8">
        <v>2</v>
      </c>
      <c r="I22745" s="8">
        <v>0.70400000000000007</v>
      </c>
      <c r="J22745" s="8">
        <f>datatable[[#This Row],[продажи_]]-datatable[[#This Row],[себестоимость_]]</f>
        <v>1.2959999999999998</v>
      </c>
      <c r="L22745"/>
    </row>
    <row r="22746" spans="2:12" x14ac:dyDescent="0.4">
      <c r="B22746" s="5" t="s">
        <v>67</v>
      </c>
      <c r="C22746" s="5" t="s">
        <v>57</v>
      </c>
      <c r="D22746" s="5" t="s">
        <v>30</v>
      </c>
      <c r="E22746" s="5" t="s">
        <v>7</v>
      </c>
      <c r="F22746" s="6">
        <v>44652</v>
      </c>
      <c r="G22746" s="6" t="str">
        <f>TEXT(datatable[[#This Row],[дата]],"ММ")</f>
        <v>04</v>
      </c>
      <c r="H22746" s="8">
        <v>1.5575000000000001</v>
      </c>
      <c r="I22746" s="8">
        <v>0.92399999999999993</v>
      </c>
      <c r="J22746" s="8">
        <f>datatable[[#This Row],[продажи_]]-datatable[[#This Row],[себестоимость_]]</f>
        <v>0.63350000000000017</v>
      </c>
      <c r="L22746"/>
    </row>
    <row r="22747" spans="2:12" x14ac:dyDescent="0.4">
      <c r="B22747" s="5" t="s">
        <v>67</v>
      </c>
      <c r="C22747" s="5" t="s">
        <v>57</v>
      </c>
      <c r="D22747" s="5" t="s">
        <v>30</v>
      </c>
      <c r="E22747" s="5" t="s">
        <v>7</v>
      </c>
      <c r="F22747" s="6">
        <v>44682</v>
      </c>
      <c r="G22747" s="6" t="str">
        <f>TEXT(datatable[[#This Row],[дата]],"ММ")</f>
        <v>05</v>
      </c>
      <c r="H22747" s="8">
        <v>1.5750000000000002</v>
      </c>
      <c r="I22747" s="8">
        <v>0.77880000000000005</v>
      </c>
      <c r="J22747" s="8">
        <f>datatable[[#This Row],[продажи_]]-datatable[[#This Row],[себестоимость_]]</f>
        <v>0.79620000000000013</v>
      </c>
      <c r="L22747"/>
    </row>
    <row r="22748" spans="2:12" x14ac:dyDescent="0.4">
      <c r="B22748" s="5" t="s">
        <v>67</v>
      </c>
      <c r="C22748" s="5" t="s">
        <v>57</v>
      </c>
      <c r="D22748" s="5" t="s">
        <v>30</v>
      </c>
      <c r="E22748" s="5" t="s">
        <v>7</v>
      </c>
      <c r="F22748" s="6">
        <v>44713</v>
      </c>
      <c r="G22748" s="6" t="str">
        <f>TEXT(datatable[[#This Row],[дата]],"ММ")</f>
        <v>06</v>
      </c>
      <c r="H22748" s="8">
        <v>1.7712500000000002</v>
      </c>
      <c r="I22748" s="8">
        <v>0.60059999999999991</v>
      </c>
      <c r="J22748" s="8">
        <f>datatable[[#This Row],[продажи_]]-datatable[[#This Row],[себестоимость_]]</f>
        <v>1.1706500000000002</v>
      </c>
      <c r="L22748"/>
    </row>
    <row r="22749" spans="2:12" x14ac:dyDescent="0.4">
      <c r="B22749" s="5" t="s">
        <v>67</v>
      </c>
      <c r="C22749" s="5" t="s">
        <v>57</v>
      </c>
      <c r="D22749" s="5" t="s">
        <v>30</v>
      </c>
      <c r="E22749" s="5" t="s">
        <v>7</v>
      </c>
      <c r="F22749" s="6">
        <v>44743</v>
      </c>
      <c r="G22749" s="6" t="str">
        <f>TEXT(datatable[[#This Row],[дата]],"ММ")</f>
        <v>07</v>
      </c>
      <c r="H22749" s="8">
        <v>1.18</v>
      </c>
      <c r="I22749" s="8">
        <v>0.45319999999999999</v>
      </c>
      <c r="J22749" s="8">
        <f>datatable[[#This Row],[продажи_]]-datatable[[#This Row],[себестоимость_]]</f>
        <v>0.72679999999999989</v>
      </c>
      <c r="L22749"/>
    </row>
    <row r="22750" spans="2:12" x14ac:dyDescent="0.4">
      <c r="B22750" s="5" t="s">
        <v>67</v>
      </c>
      <c r="C22750" s="5" t="s">
        <v>57</v>
      </c>
      <c r="D22750" s="5" t="s">
        <v>30</v>
      </c>
      <c r="E22750" s="5" t="s">
        <v>7</v>
      </c>
      <c r="F22750" s="6">
        <v>44774</v>
      </c>
      <c r="G22750" s="6" t="str">
        <f>TEXT(datatable[[#This Row],[дата]],"ММ")</f>
        <v>08</v>
      </c>
      <c r="H22750" s="8">
        <v>1.0687499999999999</v>
      </c>
      <c r="I22750" s="8">
        <v>0.48509999999999998</v>
      </c>
      <c r="J22750" s="8">
        <f>datatable[[#This Row],[продажи_]]-datatable[[#This Row],[себестоимость_]]</f>
        <v>0.58364999999999989</v>
      </c>
      <c r="L22750"/>
    </row>
    <row r="22751" spans="2:12" x14ac:dyDescent="0.4">
      <c r="B22751" s="5" t="s">
        <v>67</v>
      </c>
      <c r="C22751" s="5" t="s">
        <v>57</v>
      </c>
      <c r="D22751" s="5" t="s">
        <v>30</v>
      </c>
      <c r="E22751" s="5" t="s">
        <v>7</v>
      </c>
      <c r="F22751" s="6">
        <v>44805</v>
      </c>
      <c r="G22751" s="6" t="str">
        <f>TEXT(datatable[[#This Row],[дата]],"ММ")</f>
        <v>09</v>
      </c>
      <c r="H22751" s="8">
        <v>1.4000000000000001</v>
      </c>
      <c r="I22751" s="8">
        <v>0.59400000000000008</v>
      </c>
      <c r="J22751" s="8">
        <f>datatable[[#This Row],[продажи_]]-datatable[[#This Row],[себестоимость_]]</f>
        <v>0.80600000000000005</v>
      </c>
      <c r="L22751"/>
    </row>
    <row r="22752" spans="2:12" x14ac:dyDescent="0.4">
      <c r="B22752" s="5" t="s">
        <v>67</v>
      </c>
      <c r="C22752" s="5" t="s">
        <v>57</v>
      </c>
      <c r="D22752" s="5" t="s">
        <v>30</v>
      </c>
      <c r="E22752" s="5" t="s">
        <v>7</v>
      </c>
      <c r="F22752" s="6">
        <v>44835</v>
      </c>
      <c r="G22752" s="6" t="str">
        <f>TEXT(datatable[[#This Row],[дата]],"ММ")</f>
        <v>10</v>
      </c>
      <c r="H22752" s="8">
        <v>1.7324999999999999</v>
      </c>
      <c r="I22752" s="8">
        <v>0.87779999999999991</v>
      </c>
      <c r="J22752" s="8">
        <f>datatable[[#This Row],[продажи_]]-datatable[[#This Row],[себестоимость_]]</f>
        <v>0.85470000000000002</v>
      </c>
      <c r="L22752"/>
    </row>
    <row r="22753" spans="2:12" x14ac:dyDescent="0.4">
      <c r="B22753" s="5" t="s">
        <v>67</v>
      </c>
      <c r="C22753" s="5" t="s">
        <v>57</v>
      </c>
      <c r="D22753" s="5" t="s">
        <v>30</v>
      </c>
      <c r="E22753" s="5" t="s">
        <v>7</v>
      </c>
      <c r="F22753" s="6">
        <v>44866</v>
      </c>
      <c r="G22753" s="6" t="str">
        <f>TEXT(datatable[[#This Row],[дата]],"ММ")</f>
        <v>11</v>
      </c>
      <c r="H22753" s="8">
        <v>1.6737500000000001</v>
      </c>
      <c r="I22753" s="8">
        <v>0.57915000000000005</v>
      </c>
      <c r="J22753" s="8">
        <f>datatable[[#This Row],[продажи_]]-datatable[[#This Row],[себестоимость_]]</f>
        <v>1.0946</v>
      </c>
      <c r="L22753"/>
    </row>
    <row r="22754" spans="2:12" x14ac:dyDescent="0.4">
      <c r="B22754" s="5" t="s">
        <v>67</v>
      </c>
      <c r="C22754" s="5" t="s">
        <v>57</v>
      </c>
      <c r="D22754" s="5" t="s">
        <v>30</v>
      </c>
      <c r="E22754" s="5" t="s">
        <v>7</v>
      </c>
      <c r="F22754" s="6">
        <v>44896</v>
      </c>
      <c r="G22754" s="6" t="str">
        <f>TEXT(datatable[[#This Row],[дата]],"ММ")</f>
        <v>12</v>
      </c>
      <c r="H22754" s="8">
        <v>1.665</v>
      </c>
      <c r="I22754" s="8">
        <v>0.71940000000000004</v>
      </c>
      <c r="J22754" s="8">
        <f>datatable[[#This Row],[продажи_]]-datatable[[#This Row],[себестоимость_]]</f>
        <v>0.9456</v>
      </c>
      <c r="L22754"/>
    </row>
    <row r="22755" spans="2:12" x14ac:dyDescent="0.4">
      <c r="B22755" s="5" t="s">
        <v>69</v>
      </c>
      <c r="C22755" s="5" t="s">
        <v>59</v>
      </c>
      <c r="D22755" s="5" t="s">
        <v>31</v>
      </c>
      <c r="E22755" s="5" t="s">
        <v>60</v>
      </c>
      <c r="F22755" s="6">
        <v>44562</v>
      </c>
      <c r="G22755" s="6" t="str">
        <f>TEXT(datatable[[#This Row],[дата]],"ММ")</f>
        <v>01</v>
      </c>
      <c r="H22755" s="8">
        <v>35.234999999999999</v>
      </c>
      <c r="I22755" s="8">
        <v>12.636000000000001</v>
      </c>
      <c r="J22755" s="8">
        <f>datatable[[#This Row],[продажи_]]-datatable[[#This Row],[себестоимость_]]</f>
        <v>22.598999999999997</v>
      </c>
      <c r="L22755"/>
    </row>
    <row r="22756" spans="2:12" x14ac:dyDescent="0.4">
      <c r="B22756" s="5" t="s">
        <v>69</v>
      </c>
      <c r="C22756" s="5" t="s">
        <v>59</v>
      </c>
      <c r="D22756" s="5" t="s">
        <v>31</v>
      </c>
      <c r="E22756" s="5" t="s">
        <v>60</v>
      </c>
      <c r="F22756" s="6">
        <v>44593</v>
      </c>
      <c r="G22756" s="6" t="str">
        <f>TEXT(datatable[[#This Row],[дата]],"ММ")</f>
        <v>02</v>
      </c>
      <c r="H22756" s="8">
        <v>51.975000000000001</v>
      </c>
      <c r="I22756" s="8">
        <v>17.010000000000002</v>
      </c>
      <c r="J22756" s="8">
        <f>datatable[[#This Row],[продажи_]]-datatable[[#This Row],[себестоимость_]]</f>
        <v>34.965000000000003</v>
      </c>
      <c r="L22756"/>
    </row>
    <row r="22757" spans="2:12" x14ac:dyDescent="0.4">
      <c r="B22757" s="5" t="s">
        <v>69</v>
      </c>
      <c r="C22757" s="5" t="s">
        <v>59</v>
      </c>
      <c r="D22757" s="5" t="s">
        <v>31</v>
      </c>
      <c r="E22757" s="5" t="s">
        <v>60</v>
      </c>
      <c r="F22757" s="6">
        <v>44621</v>
      </c>
      <c r="G22757" s="6" t="str">
        <f>TEXT(datatable[[#This Row],[дата]],"ММ")</f>
        <v>03</v>
      </c>
      <c r="H22757" s="8">
        <v>43.2</v>
      </c>
      <c r="I22757" s="8">
        <v>20.303999999999998</v>
      </c>
      <c r="J22757" s="8">
        <f>datatable[[#This Row],[продажи_]]-datatable[[#This Row],[себестоимость_]]</f>
        <v>22.896000000000004</v>
      </c>
      <c r="L22757"/>
    </row>
    <row r="22758" spans="2:12" x14ac:dyDescent="0.4">
      <c r="B22758" s="5" t="s">
        <v>69</v>
      </c>
      <c r="C22758" s="5" t="s">
        <v>59</v>
      </c>
      <c r="D22758" s="5" t="s">
        <v>31</v>
      </c>
      <c r="E22758" s="5" t="s">
        <v>60</v>
      </c>
      <c r="F22758" s="6">
        <v>44652</v>
      </c>
      <c r="G22758" s="6" t="str">
        <f>TEXT(datatable[[#This Row],[дата]],"ММ")</f>
        <v>04</v>
      </c>
      <c r="H22758" s="8">
        <v>50.557500000000005</v>
      </c>
      <c r="I22758" s="8">
        <v>17.577000000000002</v>
      </c>
      <c r="J22758" s="8">
        <f>datatable[[#This Row],[продажи_]]-datatable[[#This Row],[себестоимость_]]</f>
        <v>32.980500000000006</v>
      </c>
      <c r="L22758"/>
    </row>
    <row r="22759" spans="2:12" x14ac:dyDescent="0.4">
      <c r="B22759" s="5" t="s">
        <v>69</v>
      </c>
      <c r="C22759" s="5" t="s">
        <v>59</v>
      </c>
      <c r="D22759" s="5" t="s">
        <v>31</v>
      </c>
      <c r="E22759" s="5" t="s">
        <v>60</v>
      </c>
      <c r="F22759" s="6">
        <v>44682</v>
      </c>
      <c r="G22759" s="6" t="str">
        <f>TEXT(datatable[[#This Row],[дата]],"ММ")</f>
        <v>05</v>
      </c>
      <c r="H22759" s="8">
        <v>46.574999999999996</v>
      </c>
      <c r="I22759" s="8">
        <v>15.389999999999999</v>
      </c>
      <c r="J22759" s="8">
        <f>datatable[[#This Row],[продажи_]]-datatable[[#This Row],[себестоимость_]]</f>
        <v>31.184999999999995</v>
      </c>
      <c r="L22759"/>
    </row>
    <row r="22760" spans="2:12" x14ac:dyDescent="0.4">
      <c r="B22760" s="5" t="s">
        <v>69</v>
      </c>
      <c r="C22760" s="5" t="s">
        <v>59</v>
      </c>
      <c r="D22760" s="5" t="s">
        <v>31</v>
      </c>
      <c r="E22760" s="5" t="s">
        <v>60</v>
      </c>
      <c r="F22760" s="6">
        <v>44713</v>
      </c>
      <c r="G22760" s="6" t="str">
        <f>TEXT(datatable[[#This Row],[дата]],"ММ")</f>
        <v>06</v>
      </c>
      <c r="H22760" s="8">
        <v>35.53875</v>
      </c>
      <c r="I22760" s="8">
        <v>20.358000000000001</v>
      </c>
      <c r="J22760" s="8">
        <f>datatable[[#This Row],[продажи_]]-datatable[[#This Row],[себестоимость_]]</f>
        <v>15.18075</v>
      </c>
      <c r="L22760"/>
    </row>
    <row r="22761" spans="2:12" x14ac:dyDescent="0.4">
      <c r="B22761" s="5" t="s">
        <v>69</v>
      </c>
      <c r="C22761" s="5" t="s">
        <v>59</v>
      </c>
      <c r="D22761" s="5" t="s">
        <v>31</v>
      </c>
      <c r="E22761" s="5" t="s">
        <v>60</v>
      </c>
      <c r="F22761" s="6">
        <v>44743</v>
      </c>
      <c r="G22761" s="6" t="str">
        <f>TEXT(datatable[[#This Row],[дата]],"ММ")</f>
        <v>07</v>
      </c>
      <c r="H22761" s="8">
        <v>32.4</v>
      </c>
      <c r="I22761" s="8">
        <v>8.9640000000000004</v>
      </c>
      <c r="J22761" s="8">
        <f>datatable[[#This Row],[продажи_]]-datatable[[#This Row],[себестоимость_]]</f>
        <v>23.436</v>
      </c>
      <c r="L22761"/>
    </row>
    <row r="22762" spans="2:12" x14ac:dyDescent="0.4">
      <c r="B22762" s="5" t="s">
        <v>69</v>
      </c>
      <c r="C22762" s="5" t="s">
        <v>59</v>
      </c>
      <c r="D22762" s="5" t="s">
        <v>31</v>
      </c>
      <c r="E22762" s="5" t="s">
        <v>60</v>
      </c>
      <c r="F22762" s="6">
        <v>44774</v>
      </c>
      <c r="G22762" s="6" t="str">
        <f>TEXT(datatable[[#This Row],[дата]],"ММ")</f>
        <v>08</v>
      </c>
      <c r="H22762" s="8">
        <v>34.020000000000003</v>
      </c>
      <c r="I22762" s="8">
        <v>10.0845</v>
      </c>
      <c r="J22762" s="8">
        <f>datatable[[#This Row],[продажи_]]-datatable[[#This Row],[себестоимость_]]</f>
        <v>23.935500000000005</v>
      </c>
      <c r="L22762"/>
    </row>
    <row r="22763" spans="2:12" x14ac:dyDescent="0.4">
      <c r="B22763" s="5" t="s">
        <v>69</v>
      </c>
      <c r="C22763" s="5" t="s">
        <v>59</v>
      </c>
      <c r="D22763" s="5" t="s">
        <v>31</v>
      </c>
      <c r="E22763" s="5" t="s">
        <v>60</v>
      </c>
      <c r="F22763" s="6">
        <v>44805</v>
      </c>
      <c r="G22763" s="6" t="str">
        <f>TEXT(datatable[[#This Row],[дата]],"ММ")</f>
        <v>09</v>
      </c>
      <c r="H22763" s="8">
        <v>39.487499999999997</v>
      </c>
      <c r="I22763" s="8">
        <v>12.15</v>
      </c>
      <c r="J22763" s="8">
        <f>datatable[[#This Row],[продажи_]]-datatable[[#This Row],[себестоимость_]]</f>
        <v>27.337499999999999</v>
      </c>
      <c r="L22763"/>
    </row>
    <row r="22764" spans="2:12" x14ac:dyDescent="0.4">
      <c r="B22764" s="5" t="s">
        <v>69</v>
      </c>
      <c r="C22764" s="5" t="s">
        <v>59</v>
      </c>
      <c r="D22764" s="5" t="s">
        <v>31</v>
      </c>
      <c r="E22764" s="5" t="s">
        <v>60</v>
      </c>
      <c r="F22764" s="6">
        <v>44835</v>
      </c>
      <c r="G22764" s="6" t="str">
        <f>TEXT(datatable[[#This Row],[дата]],"ММ")</f>
        <v>10</v>
      </c>
      <c r="H22764" s="8">
        <v>42.052500000000002</v>
      </c>
      <c r="I22764" s="8">
        <v>17.010000000000002</v>
      </c>
      <c r="J22764" s="8">
        <f>datatable[[#This Row],[продажи_]]-datatable[[#This Row],[себестоимость_]]</f>
        <v>25.0425</v>
      </c>
      <c r="L22764"/>
    </row>
    <row r="22765" spans="2:12" x14ac:dyDescent="0.4">
      <c r="B22765" s="5" t="s">
        <v>69</v>
      </c>
      <c r="C22765" s="5" t="s">
        <v>59</v>
      </c>
      <c r="D22765" s="5" t="s">
        <v>31</v>
      </c>
      <c r="E22765" s="5" t="s">
        <v>60</v>
      </c>
      <c r="F22765" s="6">
        <v>44866</v>
      </c>
      <c r="G22765" s="6" t="str">
        <f>TEXT(datatable[[#This Row],[дата]],"ММ")</f>
        <v>11</v>
      </c>
      <c r="H22765" s="8">
        <v>50.017499999999998</v>
      </c>
      <c r="I22765" s="8">
        <v>18.076500000000003</v>
      </c>
      <c r="J22765" s="8">
        <f>datatable[[#This Row],[продажи_]]-datatable[[#This Row],[себестоимость_]]</f>
        <v>31.940999999999995</v>
      </c>
      <c r="L22765"/>
    </row>
    <row r="22766" spans="2:12" x14ac:dyDescent="0.4">
      <c r="B22766" s="5" t="s">
        <v>69</v>
      </c>
      <c r="C22766" s="5" t="s">
        <v>59</v>
      </c>
      <c r="D22766" s="5" t="s">
        <v>31</v>
      </c>
      <c r="E22766" s="5" t="s">
        <v>60</v>
      </c>
      <c r="F22766" s="6">
        <v>44896</v>
      </c>
      <c r="G22766" s="6" t="str">
        <f>TEXT(datatable[[#This Row],[дата]],"ММ")</f>
        <v>12</v>
      </c>
      <c r="H22766" s="8">
        <v>33.21</v>
      </c>
      <c r="I22766" s="8">
        <v>17.172000000000001</v>
      </c>
      <c r="J22766" s="8">
        <f>datatable[[#This Row],[продажи_]]-datatable[[#This Row],[себестоимость_]]</f>
        <v>16.038</v>
      </c>
      <c r="L22766"/>
    </row>
    <row r="22767" spans="2:12" x14ac:dyDescent="0.4">
      <c r="B22767" s="5" t="s">
        <v>69</v>
      </c>
      <c r="C22767" s="5" t="s">
        <v>59</v>
      </c>
      <c r="D22767" s="5" t="s">
        <v>20</v>
      </c>
      <c r="E22767" s="5" t="s">
        <v>8</v>
      </c>
      <c r="F22767" s="6">
        <v>44562</v>
      </c>
      <c r="G22767" s="6" t="str">
        <f>TEXT(datatable[[#This Row],[дата]],"ММ")</f>
        <v>01</v>
      </c>
      <c r="H22767" s="8">
        <v>13.271850000000001</v>
      </c>
      <c r="I22767" s="8">
        <v>12.4389</v>
      </c>
      <c r="J22767" s="8">
        <f>datatable[[#This Row],[продажи_]]-datatable[[#This Row],[себестоимость_]]</f>
        <v>0.8329500000000003</v>
      </c>
      <c r="L22767"/>
    </row>
    <row r="22768" spans="2:12" x14ac:dyDescent="0.4">
      <c r="B22768" s="5" t="s">
        <v>69</v>
      </c>
      <c r="C22768" s="5" t="s">
        <v>59</v>
      </c>
      <c r="D22768" s="5" t="s">
        <v>20</v>
      </c>
      <c r="E22768" s="5" t="s">
        <v>8</v>
      </c>
      <c r="F22768" s="6">
        <v>44593</v>
      </c>
      <c r="G22768" s="6" t="str">
        <f>TEXT(datatable[[#This Row],[дата]],"ММ")</f>
        <v>02</v>
      </c>
      <c r="H22768" s="8">
        <v>26.103000000000002</v>
      </c>
      <c r="I22768" s="8">
        <v>18.97</v>
      </c>
      <c r="J22768" s="8">
        <f>datatable[[#This Row],[продажи_]]-datatable[[#This Row],[себестоимость_]]</f>
        <v>7.1330000000000027</v>
      </c>
      <c r="L22768"/>
    </row>
    <row r="22769" spans="2:12" x14ac:dyDescent="0.4">
      <c r="B22769" s="5" t="s">
        <v>69</v>
      </c>
      <c r="C22769" s="5" t="s">
        <v>59</v>
      </c>
      <c r="D22769" s="5" t="s">
        <v>20</v>
      </c>
      <c r="E22769" s="5" t="s">
        <v>8</v>
      </c>
      <c r="F22769" s="6">
        <v>44621</v>
      </c>
      <c r="G22769" s="6" t="str">
        <f>TEXT(datatable[[#This Row],[дата]],"ММ")</f>
        <v>03</v>
      </c>
      <c r="H22769" s="8">
        <v>27.12</v>
      </c>
      <c r="I22769" s="8">
        <v>22.5472</v>
      </c>
      <c r="J22769" s="8">
        <f>datatable[[#This Row],[продажи_]]-datatable[[#This Row],[себестоимость_]]</f>
        <v>4.5728000000000009</v>
      </c>
      <c r="L22769"/>
    </row>
    <row r="22770" spans="2:12" x14ac:dyDescent="0.4">
      <c r="B22770" s="5" t="s">
        <v>69</v>
      </c>
      <c r="C22770" s="5" t="s">
        <v>59</v>
      </c>
      <c r="D22770" s="5" t="s">
        <v>20</v>
      </c>
      <c r="E22770" s="5" t="s">
        <v>8</v>
      </c>
      <c r="F22770" s="6">
        <v>44652</v>
      </c>
      <c r="G22770" s="6" t="str">
        <f>TEXT(datatable[[#This Row],[дата]],"ММ")</f>
        <v>04</v>
      </c>
      <c r="H22770" s="8">
        <v>26.103000000000002</v>
      </c>
      <c r="I22770" s="8">
        <v>18.97</v>
      </c>
      <c r="J22770" s="8">
        <f>datatable[[#This Row],[продажи_]]-datatable[[#This Row],[себестоимость_]]</f>
        <v>7.1330000000000027</v>
      </c>
      <c r="L22770"/>
    </row>
    <row r="22771" spans="2:12" x14ac:dyDescent="0.4">
      <c r="B22771" s="5" t="s">
        <v>69</v>
      </c>
      <c r="C22771" s="5" t="s">
        <v>59</v>
      </c>
      <c r="D22771" s="5" t="s">
        <v>20</v>
      </c>
      <c r="E22771" s="5" t="s">
        <v>8</v>
      </c>
      <c r="F22771" s="6">
        <v>44682</v>
      </c>
      <c r="G22771" s="6" t="str">
        <f>TEXT(datatable[[#This Row],[дата]],"ММ")</f>
        <v>05</v>
      </c>
      <c r="H22771" s="8">
        <v>22.984199999999998</v>
      </c>
      <c r="I22771" s="8">
        <v>15.447000000000001</v>
      </c>
      <c r="J22771" s="8">
        <f>datatable[[#This Row],[продажи_]]-datatable[[#This Row],[себестоимость_]]</f>
        <v>7.5371999999999968</v>
      </c>
      <c r="L22771"/>
    </row>
    <row r="22772" spans="2:12" x14ac:dyDescent="0.4">
      <c r="B22772" s="5" t="s">
        <v>69</v>
      </c>
      <c r="C22772" s="5" t="s">
        <v>59</v>
      </c>
      <c r="D22772" s="5" t="s">
        <v>20</v>
      </c>
      <c r="E22772" s="5" t="s">
        <v>8</v>
      </c>
      <c r="F22772" s="6">
        <v>44713</v>
      </c>
      <c r="G22772" s="6" t="str">
        <f>TEXT(datatable[[#This Row],[дата]],"ММ")</f>
        <v>06</v>
      </c>
      <c r="H22772" s="8">
        <v>24.018150000000002</v>
      </c>
      <c r="I22772" s="8">
        <v>20.081099999999999</v>
      </c>
      <c r="J22772" s="8">
        <f>datatable[[#This Row],[продажи_]]-datatable[[#This Row],[себестоимость_]]</f>
        <v>3.9370500000000028</v>
      </c>
      <c r="L22772"/>
    </row>
    <row r="22773" spans="2:12" x14ac:dyDescent="0.4">
      <c r="B22773" s="5" t="s">
        <v>69</v>
      </c>
      <c r="C22773" s="5" t="s">
        <v>59</v>
      </c>
      <c r="D22773" s="5" t="s">
        <v>20</v>
      </c>
      <c r="E22773" s="5" t="s">
        <v>8</v>
      </c>
      <c r="F22773" s="6">
        <v>44743</v>
      </c>
      <c r="G22773" s="6" t="str">
        <f>TEXT(datatable[[#This Row],[дата]],"ММ")</f>
        <v>07</v>
      </c>
      <c r="H22773" s="8">
        <v>12.204000000000001</v>
      </c>
      <c r="I22773" s="8">
        <v>12.357599999999998</v>
      </c>
      <c r="J22773" s="8">
        <f>datatable[[#This Row],[продажи_]]-datatable[[#This Row],[себестоимость_]]</f>
        <v>-0.15359999999999729</v>
      </c>
      <c r="L22773"/>
    </row>
    <row r="22774" spans="2:12" x14ac:dyDescent="0.4">
      <c r="B22774" s="5" t="s">
        <v>69</v>
      </c>
      <c r="C22774" s="5" t="s">
        <v>59</v>
      </c>
      <c r="D22774" s="5" t="s">
        <v>20</v>
      </c>
      <c r="E22774" s="5" t="s">
        <v>8</v>
      </c>
      <c r="F22774" s="6">
        <v>44774</v>
      </c>
      <c r="G22774" s="6" t="str">
        <f>TEXT(datatable[[#This Row],[дата]],"ММ")</f>
        <v>08</v>
      </c>
      <c r="H22774" s="8">
        <v>16.322850000000003</v>
      </c>
      <c r="I22774" s="8">
        <v>13.658400000000002</v>
      </c>
      <c r="J22774" s="8">
        <f>datatable[[#This Row],[продажи_]]-datatable[[#This Row],[себестоимость_]]</f>
        <v>2.6644500000000004</v>
      </c>
      <c r="L22774"/>
    </row>
    <row r="22775" spans="2:12" x14ac:dyDescent="0.4">
      <c r="B22775" s="5" t="s">
        <v>69</v>
      </c>
      <c r="C22775" s="5" t="s">
        <v>59</v>
      </c>
      <c r="D22775" s="5" t="s">
        <v>20</v>
      </c>
      <c r="E22775" s="5" t="s">
        <v>8</v>
      </c>
      <c r="F22775" s="6">
        <v>44805</v>
      </c>
      <c r="G22775" s="6" t="str">
        <f>TEXT(datatable[[#This Row],[дата]],"ММ")</f>
        <v>09</v>
      </c>
      <c r="H22775" s="8">
        <v>14.238</v>
      </c>
      <c r="I22775" s="8">
        <v>13.55</v>
      </c>
      <c r="J22775" s="8">
        <f>datatable[[#This Row],[продажи_]]-datatable[[#This Row],[себестоимость_]]</f>
        <v>0.68799999999999883</v>
      </c>
      <c r="L22775"/>
    </row>
    <row r="22776" spans="2:12" x14ac:dyDescent="0.4">
      <c r="B22776" s="5" t="s">
        <v>69</v>
      </c>
      <c r="C22776" s="5" t="s">
        <v>59</v>
      </c>
      <c r="D22776" s="5" t="s">
        <v>20</v>
      </c>
      <c r="E22776" s="5" t="s">
        <v>8</v>
      </c>
      <c r="F22776" s="6">
        <v>44835</v>
      </c>
      <c r="G22776" s="6" t="str">
        <f>TEXT(datatable[[#This Row],[дата]],"ММ")</f>
        <v>10</v>
      </c>
      <c r="H22776" s="8">
        <v>24.204599999999999</v>
      </c>
      <c r="I22776" s="8">
        <v>19.159699999999997</v>
      </c>
      <c r="J22776" s="8">
        <f>datatable[[#This Row],[продажи_]]-datatable[[#This Row],[себестоимость_]]</f>
        <v>5.0449000000000019</v>
      </c>
      <c r="L22776"/>
    </row>
    <row r="22777" spans="2:12" x14ac:dyDescent="0.4">
      <c r="B22777" s="5" t="s">
        <v>69</v>
      </c>
      <c r="C22777" s="5" t="s">
        <v>59</v>
      </c>
      <c r="D22777" s="5" t="s">
        <v>20</v>
      </c>
      <c r="E22777" s="5" t="s">
        <v>8</v>
      </c>
      <c r="F22777" s="6">
        <v>44866</v>
      </c>
      <c r="G22777" s="6" t="str">
        <f>TEXT(datatable[[#This Row],[дата]],"ММ")</f>
        <v>11</v>
      </c>
      <c r="H22777" s="8">
        <v>24.679200000000002</v>
      </c>
      <c r="I22777" s="8">
        <v>16.029650000000004</v>
      </c>
      <c r="J22777" s="8">
        <f>datatable[[#This Row],[продажи_]]-datatable[[#This Row],[себестоимость_]]</f>
        <v>8.6495499999999979</v>
      </c>
      <c r="L22777"/>
    </row>
    <row r="22778" spans="2:12" x14ac:dyDescent="0.4">
      <c r="B22778" s="5" t="s">
        <v>69</v>
      </c>
      <c r="C22778" s="5" t="s">
        <v>59</v>
      </c>
      <c r="D22778" s="5" t="s">
        <v>20</v>
      </c>
      <c r="E22778" s="5" t="s">
        <v>8</v>
      </c>
      <c r="F22778" s="6">
        <v>44896</v>
      </c>
      <c r="G22778" s="6" t="str">
        <f>TEXT(datatable[[#This Row],[дата]],"ММ")</f>
        <v>12</v>
      </c>
      <c r="H22778" s="8">
        <v>20.950199999999999</v>
      </c>
      <c r="I22778" s="8">
        <v>17.886000000000003</v>
      </c>
      <c r="J22778" s="8">
        <f>datatable[[#This Row],[продажи_]]-datatable[[#This Row],[себестоимость_]]</f>
        <v>3.064199999999996</v>
      </c>
      <c r="L22778"/>
    </row>
    <row r="22779" spans="2:12" x14ac:dyDescent="0.4">
      <c r="B22779" s="5" t="s">
        <v>69</v>
      </c>
      <c r="C22779" s="5" t="s">
        <v>59</v>
      </c>
      <c r="D22779" s="5" t="s">
        <v>31</v>
      </c>
      <c r="E22779" s="5" t="s">
        <v>61</v>
      </c>
      <c r="F22779" s="6">
        <v>44562</v>
      </c>
      <c r="G22779" s="6" t="str">
        <f>TEXT(datatable[[#This Row],[дата]],"ММ")</f>
        <v>01</v>
      </c>
      <c r="H22779" s="8">
        <v>8.3160000000000007</v>
      </c>
      <c r="I22779" s="8">
        <v>6.0588000000000006</v>
      </c>
      <c r="J22779" s="8">
        <f>datatable[[#This Row],[продажи_]]-datatable[[#This Row],[себестоимость_]]</f>
        <v>2.2572000000000001</v>
      </c>
      <c r="L22779"/>
    </row>
    <row r="22780" spans="2:12" x14ac:dyDescent="0.4">
      <c r="B22780" s="5" t="s">
        <v>69</v>
      </c>
      <c r="C22780" s="5" t="s">
        <v>59</v>
      </c>
      <c r="D22780" s="5" t="s">
        <v>31</v>
      </c>
      <c r="E22780" s="5" t="s">
        <v>61</v>
      </c>
      <c r="F22780" s="6">
        <v>44593</v>
      </c>
      <c r="G22780" s="6" t="str">
        <f>TEXT(datatable[[#This Row],[дата]],"ММ")</f>
        <v>02</v>
      </c>
      <c r="H22780" s="8">
        <v>12.32</v>
      </c>
      <c r="I22780" s="8">
        <v>11.087999999999999</v>
      </c>
      <c r="J22780" s="8">
        <f>datatable[[#This Row],[продажи_]]-datatable[[#This Row],[себестоимость_]]</f>
        <v>1.2320000000000011</v>
      </c>
      <c r="L22780"/>
    </row>
    <row r="22781" spans="2:12" x14ac:dyDescent="0.4">
      <c r="B22781" s="5" t="s">
        <v>69</v>
      </c>
      <c r="C22781" s="5" t="s">
        <v>59</v>
      </c>
      <c r="D22781" s="5" t="s">
        <v>31</v>
      </c>
      <c r="E22781" s="5" t="s">
        <v>61</v>
      </c>
      <c r="F22781" s="6">
        <v>44621</v>
      </c>
      <c r="G22781" s="6" t="str">
        <f>TEXT(datatable[[#This Row],[дата]],"ММ")</f>
        <v>03</v>
      </c>
      <c r="H22781" s="8">
        <v>17.423999999999999</v>
      </c>
      <c r="I22781" s="8">
        <v>9.1872000000000007</v>
      </c>
      <c r="J22781" s="8">
        <f>datatable[[#This Row],[продажи_]]-datatable[[#This Row],[себестоимость_]]</f>
        <v>8.2367999999999988</v>
      </c>
      <c r="L22781"/>
    </row>
    <row r="22782" spans="2:12" x14ac:dyDescent="0.4">
      <c r="B22782" s="5" t="s">
        <v>69</v>
      </c>
      <c r="C22782" s="5" t="s">
        <v>59</v>
      </c>
      <c r="D22782" s="5" t="s">
        <v>31</v>
      </c>
      <c r="E22782" s="5" t="s">
        <v>61</v>
      </c>
      <c r="F22782" s="6">
        <v>44652</v>
      </c>
      <c r="G22782" s="6" t="str">
        <f>TEXT(datatable[[#This Row],[дата]],"ММ")</f>
        <v>04</v>
      </c>
      <c r="H22782" s="8">
        <v>18.326000000000001</v>
      </c>
      <c r="I22782" s="8">
        <v>8.3160000000000007</v>
      </c>
      <c r="J22782" s="8">
        <f>datatable[[#This Row],[продажи_]]-datatable[[#This Row],[себестоимость_]]</f>
        <v>10.01</v>
      </c>
      <c r="L22782"/>
    </row>
    <row r="22783" spans="2:12" x14ac:dyDescent="0.4">
      <c r="B22783" s="5" t="s">
        <v>69</v>
      </c>
      <c r="C22783" s="5" t="s">
        <v>59</v>
      </c>
      <c r="D22783" s="5" t="s">
        <v>31</v>
      </c>
      <c r="E22783" s="5" t="s">
        <v>61</v>
      </c>
      <c r="F22783" s="6">
        <v>44682</v>
      </c>
      <c r="G22783" s="6" t="str">
        <f>TEXT(datatable[[#This Row],[дата]],"ММ")</f>
        <v>05</v>
      </c>
      <c r="H22783" s="8">
        <v>12.276000000000002</v>
      </c>
      <c r="I22783" s="8">
        <v>6.4943999999999997</v>
      </c>
      <c r="J22783" s="8">
        <f>datatable[[#This Row],[продажи_]]-datatable[[#This Row],[себестоимость_]]</f>
        <v>5.7816000000000018</v>
      </c>
      <c r="L22783"/>
    </row>
    <row r="22784" spans="2:12" x14ac:dyDescent="0.4">
      <c r="B22784" s="5" t="s">
        <v>69</v>
      </c>
      <c r="C22784" s="5" t="s">
        <v>59</v>
      </c>
      <c r="D22784" s="5" t="s">
        <v>31</v>
      </c>
      <c r="E22784" s="5" t="s">
        <v>61</v>
      </c>
      <c r="F22784" s="6">
        <v>44713</v>
      </c>
      <c r="G22784" s="6" t="str">
        <f>TEXT(datatable[[#This Row],[дата]],"ММ")</f>
        <v>06</v>
      </c>
      <c r="H22784" s="8">
        <v>16.873999999999999</v>
      </c>
      <c r="I22784" s="8">
        <v>8.065199999999999</v>
      </c>
      <c r="J22784" s="8">
        <f>datatable[[#This Row],[продажи_]]-datatable[[#This Row],[себестоимость_]]</f>
        <v>8.8087999999999997</v>
      </c>
      <c r="L22784"/>
    </row>
    <row r="22785" spans="2:12" x14ac:dyDescent="0.4">
      <c r="B22785" s="5" t="s">
        <v>69</v>
      </c>
      <c r="C22785" s="5" t="s">
        <v>59</v>
      </c>
      <c r="D22785" s="5" t="s">
        <v>31</v>
      </c>
      <c r="E22785" s="5" t="s">
        <v>61</v>
      </c>
      <c r="F22785" s="6">
        <v>44743</v>
      </c>
      <c r="G22785" s="6" t="str">
        <f>TEXT(datatable[[#This Row],[дата]],"ММ")</f>
        <v>07</v>
      </c>
      <c r="H22785" s="8">
        <v>7.0400000000000009</v>
      </c>
      <c r="I22785" s="8">
        <v>5.5968000000000009</v>
      </c>
      <c r="J22785" s="8">
        <f>datatable[[#This Row],[продажи_]]-datatable[[#This Row],[себестоимость_]]</f>
        <v>1.4432</v>
      </c>
      <c r="L22785"/>
    </row>
    <row r="22786" spans="2:12" x14ac:dyDescent="0.4">
      <c r="B22786" s="5" t="s">
        <v>69</v>
      </c>
      <c r="C22786" s="5" t="s">
        <v>59</v>
      </c>
      <c r="D22786" s="5" t="s">
        <v>31</v>
      </c>
      <c r="E22786" s="5" t="s">
        <v>61</v>
      </c>
      <c r="F22786" s="6">
        <v>44774</v>
      </c>
      <c r="G22786" s="6" t="str">
        <f>TEXT(datatable[[#This Row],[дата]],"ММ")</f>
        <v>08</v>
      </c>
      <c r="H22786" s="8">
        <v>11.088000000000001</v>
      </c>
      <c r="I22786" s="8">
        <v>5.3460000000000001</v>
      </c>
      <c r="J22786" s="8">
        <f>datatable[[#This Row],[продажи_]]-datatable[[#This Row],[себестоимость_]]</f>
        <v>5.7420000000000009</v>
      </c>
      <c r="L22786"/>
    </row>
    <row r="22787" spans="2:12" x14ac:dyDescent="0.4">
      <c r="B22787" s="5" t="s">
        <v>69</v>
      </c>
      <c r="C22787" s="5" t="s">
        <v>59</v>
      </c>
      <c r="D22787" s="5" t="s">
        <v>31</v>
      </c>
      <c r="E22787" s="5" t="s">
        <v>61</v>
      </c>
      <c r="F22787" s="6">
        <v>44805</v>
      </c>
      <c r="G22787" s="6" t="str">
        <f>TEXT(datatable[[#This Row],[дата]],"ММ")</f>
        <v>09</v>
      </c>
      <c r="H22787" s="8">
        <v>11.88</v>
      </c>
      <c r="I22787" s="8">
        <v>6.3360000000000003</v>
      </c>
      <c r="J22787" s="8">
        <f>datatable[[#This Row],[продажи_]]-datatable[[#This Row],[себестоимость_]]</f>
        <v>5.5440000000000005</v>
      </c>
      <c r="L22787"/>
    </row>
    <row r="22788" spans="2:12" x14ac:dyDescent="0.4">
      <c r="B22788" s="5" t="s">
        <v>69</v>
      </c>
      <c r="C22788" s="5" t="s">
        <v>59</v>
      </c>
      <c r="D22788" s="5" t="s">
        <v>31</v>
      </c>
      <c r="E22788" s="5" t="s">
        <v>61</v>
      </c>
      <c r="F22788" s="6">
        <v>44835</v>
      </c>
      <c r="G22788" s="6" t="str">
        <f>TEXT(datatable[[#This Row],[дата]],"ММ")</f>
        <v>10</v>
      </c>
      <c r="H22788" s="8">
        <v>18.018000000000001</v>
      </c>
      <c r="I22788" s="8">
        <v>8.1311999999999998</v>
      </c>
      <c r="J22788" s="8">
        <f>datatable[[#This Row],[продажи_]]-datatable[[#This Row],[себестоимость_]]</f>
        <v>9.8868000000000009</v>
      </c>
      <c r="L22788"/>
    </row>
    <row r="22789" spans="2:12" x14ac:dyDescent="0.4">
      <c r="B22789" s="5" t="s">
        <v>69</v>
      </c>
      <c r="C22789" s="5" t="s">
        <v>59</v>
      </c>
      <c r="D22789" s="5" t="s">
        <v>31</v>
      </c>
      <c r="E22789" s="5" t="s">
        <v>61</v>
      </c>
      <c r="F22789" s="6">
        <v>44866</v>
      </c>
      <c r="G22789" s="6" t="str">
        <f>TEXT(datatable[[#This Row],[дата]],"ММ")</f>
        <v>11</v>
      </c>
      <c r="H22789" s="8">
        <v>17.16</v>
      </c>
      <c r="I22789" s="8">
        <v>7.0355999999999996</v>
      </c>
      <c r="J22789" s="8">
        <f>datatable[[#This Row],[продажи_]]-datatable[[#This Row],[себестоимость_]]</f>
        <v>10.124400000000001</v>
      </c>
      <c r="L22789"/>
    </row>
    <row r="22790" spans="2:12" x14ac:dyDescent="0.4">
      <c r="B22790" s="5" t="s">
        <v>69</v>
      </c>
      <c r="C22790" s="5" t="s">
        <v>59</v>
      </c>
      <c r="D22790" s="5" t="s">
        <v>31</v>
      </c>
      <c r="E22790" s="5" t="s">
        <v>61</v>
      </c>
      <c r="F22790" s="6">
        <v>44896</v>
      </c>
      <c r="G22790" s="6" t="str">
        <f>TEXT(datatable[[#This Row],[дата]],"ММ")</f>
        <v>12</v>
      </c>
      <c r="H22790" s="8">
        <v>15.444000000000001</v>
      </c>
      <c r="I22790" s="8">
        <v>7.9992000000000001</v>
      </c>
      <c r="J22790" s="8">
        <f>datatable[[#This Row],[продажи_]]-datatable[[#This Row],[себестоимость_]]</f>
        <v>7.4448000000000008</v>
      </c>
      <c r="L22790"/>
    </row>
    <row r="22791" spans="2:12" x14ac:dyDescent="0.4">
      <c r="B22791" s="5" t="s">
        <v>69</v>
      </c>
      <c r="C22791" s="5" t="s">
        <v>59</v>
      </c>
      <c r="D22791" s="5" t="s">
        <v>31</v>
      </c>
      <c r="E22791" s="5" t="s">
        <v>62</v>
      </c>
      <c r="F22791" s="6">
        <v>44562</v>
      </c>
      <c r="G22791" s="6" t="str">
        <f>TEXT(datatable[[#This Row],[дата]],"ММ")</f>
        <v>01</v>
      </c>
      <c r="H22791" s="8">
        <v>32.643000000000001</v>
      </c>
      <c r="I22791" s="8">
        <v>13.963950000000001</v>
      </c>
      <c r="J22791" s="8">
        <f>datatable[[#This Row],[продажи_]]-datatable[[#This Row],[себестоимость_]]</f>
        <v>18.67905</v>
      </c>
      <c r="L22791"/>
    </row>
    <row r="22792" spans="2:12" x14ac:dyDescent="0.4">
      <c r="B22792" s="5" t="s">
        <v>69</v>
      </c>
      <c r="C22792" s="5" t="s">
        <v>59</v>
      </c>
      <c r="D22792" s="5" t="s">
        <v>31</v>
      </c>
      <c r="E22792" s="5" t="s">
        <v>62</v>
      </c>
      <c r="F22792" s="6">
        <v>44593</v>
      </c>
      <c r="G22792" s="6" t="str">
        <f>TEXT(datatable[[#This Row],[дата]],"ММ")</f>
        <v>02</v>
      </c>
      <c r="H22792" s="8">
        <v>52.08</v>
      </c>
      <c r="I22792" s="8">
        <v>21.960400000000003</v>
      </c>
      <c r="J22792" s="8">
        <f>datatable[[#This Row],[продажи_]]-datatable[[#This Row],[себестоимость_]]</f>
        <v>30.119599999999995</v>
      </c>
      <c r="L22792"/>
    </row>
    <row r="22793" spans="2:12" x14ac:dyDescent="0.4">
      <c r="B22793" s="5" t="s">
        <v>69</v>
      </c>
      <c r="C22793" s="5" t="s">
        <v>59</v>
      </c>
      <c r="D22793" s="5" t="s">
        <v>31</v>
      </c>
      <c r="E22793" s="5" t="s">
        <v>62</v>
      </c>
      <c r="F22793" s="6">
        <v>44621</v>
      </c>
      <c r="G22793" s="6" t="str">
        <f>TEXT(datatable[[#This Row],[дата]],"ММ")</f>
        <v>03</v>
      </c>
      <c r="H22793" s="8">
        <v>46.623999999999995</v>
      </c>
      <c r="I22793" s="8">
        <v>29.189600000000002</v>
      </c>
      <c r="J22793" s="8">
        <f>datatable[[#This Row],[продажи_]]-datatable[[#This Row],[себестоимость_]]</f>
        <v>17.434399999999993</v>
      </c>
      <c r="L22793"/>
    </row>
    <row r="22794" spans="2:12" x14ac:dyDescent="0.4">
      <c r="B22794" s="5" t="s">
        <v>69</v>
      </c>
      <c r="C22794" s="5" t="s">
        <v>59</v>
      </c>
      <c r="D22794" s="5" t="s">
        <v>31</v>
      </c>
      <c r="E22794" s="5" t="s">
        <v>62</v>
      </c>
      <c r="F22794" s="6">
        <v>44652</v>
      </c>
      <c r="G22794" s="6" t="str">
        <f>TEXT(datatable[[#This Row],[дата]],"ММ")</f>
        <v>04</v>
      </c>
      <c r="H22794" s="8">
        <v>45.136000000000003</v>
      </c>
      <c r="I22794" s="8">
        <v>20.050799999999999</v>
      </c>
      <c r="J22794" s="8">
        <f>datatable[[#This Row],[продажи_]]-datatable[[#This Row],[себестоимость_]]</f>
        <v>25.085200000000004</v>
      </c>
      <c r="L22794"/>
    </row>
    <row r="22795" spans="2:12" x14ac:dyDescent="0.4">
      <c r="B22795" s="5" t="s">
        <v>69</v>
      </c>
      <c r="C22795" s="5" t="s">
        <v>59</v>
      </c>
      <c r="D22795" s="5" t="s">
        <v>31</v>
      </c>
      <c r="E22795" s="5" t="s">
        <v>62</v>
      </c>
      <c r="F22795" s="6">
        <v>44682</v>
      </c>
      <c r="G22795" s="6" t="str">
        <f>TEXT(datatable[[#This Row],[дата]],"ММ")</f>
        <v>05</v>
      </c>
      <c r="H22795" s="8">
        <v>42.78</v>
      </c>
      <c r="I22795" s="8">
        <v>23.938199999999998</v>
      </c>
      <c r="J22795" s="8">
        <f>datatable[[#This Row],[продажи_]]-datatable[[#This Row],[себестоимость_]]</f>
        <v>18.841800000000003</v>
      </c>
      <c r="L22795"/>
    </row>
    <row r="22796" spans="2:12" x14ac:dyDescent="0.4">
      <c r="B22796" s="5" t="s">
        <v>69</v>
      </c>
      <c r="C22796" s="5" t="s">
        <v>59</v>
      </c>
      <c r="D22796" s="5" t="s">
        <v>31</v>
      </c>
      <c r="E22796" s="5" t="s">
        <v>62</v>
      </c>
      <c r="F22796" s="6">
        <v>44713</v>
      </c>
      <c r="G22796" s="6" t="str">
        <f>TEXT(datatable[[#This Row],[дата]],"ММ")</f>
        <v>06</v>
      </c>
      <c r="H22796" s="8">
        <v>43.524000000000008</v>
      </c>
      <c r="I22796" s="8">
        <v>26.154699999999998</v>
      </c>
      <c r="J22796" s="8">
        <f>datatable[[#This Row],[продажи_]]-datatable[[#This Row],[себестоимость_]]</f>
        <v>17.36930000000001</v>
      </c>
      <c r="L22796"/>
    </row>
    <row r="22797" spans="2:12" x14ac:dyDescent="0.4">
      <c r="B22797" s="5" t="s">
        <v>69</v>
      </c>
      <c r="C22797" s="5" t="s">
        <v>59</v>
      </c>
      <c r="D22797" s="5" t="s">
        <v>31</v>
      </c>
      <c r="E22797" s="5" t="s">
        <v>62</v>
      </c>
      <c r="F22797" s="6">
        <v>44743</v>
      </c>
      <c r="G22797" s="6" t="str">
        <f>TEXT(datatable[[#This Row],[дата]],"ММ")</f>
        <v>07</v>
      </c>
      <c r="H22797" s="8">
        <v>27.280000000000005</v>
      </c>
      <c r="I22797" s="8">
        <v>15.8224</v>
      </c>
      <c r="J22797" s="8">
        <f>datatable[[#This Row],[продажи_]]-datatable[[#This Row],[себестоимость_]]</f>
        <v>11.457600000000005</v>
      </c>
      <c r="L22797"/>
    </row>
    <row r="22798" spans="2:12" x14ac:dyDescent="0.4">
      <c r="B22798" s="5" t="s">
        <v>69</v>
      </c>
      <c r="C22798" s="5" t="s">
        <v>59</v>
      </c>
      <c r="D22798" s="5" t="s">
        <v>31</v>
      </c>
      <c r="E22798" s="5" t="s">
        <v>62</v>
      </c>
      <c r="F22798" s="6">
        <v>44774</v>
      </c>
      <c r="G22798" s="6" t="str">
        <f>TEXT(datatable[[#This Row],[дата]],"ММ")</f>
        <v>08</v>
      </c>
      <c r="H22798" s="8">
        <v>27.621000000000002</v>
      </c>
      <c r="I22798" s="8">
        <v>15.191550000000001</v>
      </c>
      <c r="J22798" s="8">
        <f>datatable[[#This Row],[продажи_]]-datatable[[#This Row],[себестоимость_]]</f>
        <v>12.429450000000001</v>
      </c>
      <c r="L22798"/>
    </row>
    <row r="22799" spans="2:12" x14ac:dyDescent="0.4">
      <c r="B22799" s="5" t="s">
        <v>69</v>
      </c>
      <c r="C22799" s="5" t="s">
        <v>59</v>
      </c>
      <c r="D22799" s="5" t="s">
        <v>31</v>
      </c>
      <c r="E22799" s="5" t="s">
        <v>62</v>
      </c>
      <c r="F22799" s="6">
        <v>44805</v>
      </c>
      <c r="G22799" s="6" t="str">
        <f>TEXT(datatable[[#This Row],[дата]],"ММ")</f>
        <v>09</v>
      </c>
      <c r="H22799" s="8">
        <v>33.17</v>
      </c>
      <c r="I22799" s="8">
        <v>18.755000000000003</v>
      </c>
      <c r="J22799" s="8">
        <f>datatable[[#This Row],[продажи_]]-datatable[[#This Row],[себестоимость_]]</f>
        <v>14.414999999999999</v>
      </c>
      <c r="L22799"/>
    </row>
    <row r="22800" spans="2:12" x14ac:dyDescent="0.4">
      <c r="B22800" s="5" t="s">
        <v>69</v>
      </c>
      <c r="C22800" s="5" t="s">
        <v>59</v>
      </c>
      <c r="D22800" s="5" t="s">
        <v>31</v>
      </c>
      <c r="E22800" s="5" t="s">
        <v>62</v>
      </c>
      <c r="F22800" s="6">
        <v>44835</v>
      </c>
      <c r="G22800" s="6" t="str">
        <f>TEXT(datatable[[#This Row],[дата]],"ММ")</f>
        <v>10</v>
      </c>
      <c r="H22800" s="8">
        <v>37.323999999999998</v>
      </c>
      <c r="I22800" s="8">
        <v>25.063500000000001</v>
      </c>
      <c r="J22800" s="8">
        <f>datatable[[#This Row],[продажи_]]-datatable[[#This Row],[себестоимость_]]</f>
        <v>12.260499999999997</v>
      </c>
      <c r="L22800"/>
    </row>
    <row r="22801" spans="2:12" x14ac:dyDescent="0.4">
      <c r="B22801" s="5" t="s">
        <v>69</v>
      </c>
      <c r="C22801" s="5" t="s">
        <v>59</v>
      </c>
      <c r="D22801" s="5" t="s">
        <v>31</v>
      </c>
      <c r="E22801" s="5" t="s">
        <v>62</v>
      </c>
      <c r="F22801" s="6">
        <v>44866</v>
      </c>
      <c r="G22801" s="6" t="str">
        <f>TEXT(datatable[[#This Row],[дата]],"ММ")</f>
        <v>11</v>
      </c>
      <c r="H22801" s="8">
        <v>40.703000000000003</v>
      </c>
      <c r="I22801" s="8">
        <v>25.711399999999998</v>
      </c>
      <c r="J22801" s="8">
        <f>datatable[[#This Row],[продажи_]]-datatable[[#This Row],[себестоимость_]]</f>
        <v>14.991600000000005</v>
      </c>
      <c r="L22801"/>
    </row>
    <row r="22802" spans="2:12" x14ac:dyDescent="0.4">
      <c r="B22802" s="5" t="s">
        <v>69</v>
      </c>
      <c r="C22802" s="5" t="s">
        <v>59</v>
      </c>
      <c r="D22802" s="5" t="s">
        <v>31</v>
      </c>
      <c r="E22802" s="5" t="s">
        <v>62</v>
      </c>
      <c r="F22802" s="6">
        <v>44896</v>
      </c>
      <c r="G22802" s="6" t="str">
        <f>TEXT(datatable[[#This Row],[дата]],"ММ")</f>
        <v>12</v>
      </c>
      <c r="H22802" s="8">
        <v>36.456000000000003</v>
      </c>
      <c r="I22802" s="8">
        <v>21.483000000000001</v>
      </c>
      <c r="J22802" s="8">
        <f>datatable[[#This Row],[продажи_]]-datatable[[#This Row],[себестоимость_]]</f>
        <v>14.973000000000003</v>
      </c>
      <c r="L22802"/>
    </row>
    <row r="22803" spans="2:12" x14ac:dyDescent="0.4">
      <c r="B22803" s="5" t="s">
        <v>69</v>
      </c>
      <c r="C22803" s="5" t="s">
        <v>59</v>
      </c>
      <c r="D22803" s="5" t="s">
        <v>31</v>
      </c>
      <c r="E22803" s="5" t="s">
        <v>9</v>
      </c>
      <c r="F22803" s="6">
        <v>44562</v>
      </c>
      <c r="G22803" s="6" t="str">
        <f>TEXT(datatable[[#This Row],[дата]],"ММ")</f>
        <v>01</v>
      </c>
      <c r="H22803" s="8">
        <v>23.1525</v>
      </c>
      <c r="I22803" s="8">
        <v>16.559999999999999</v>
      </c>
      <c r="J22803" s="8">
        <f>datatable[[#This Row],[продажи_]]-datatable[[#This Row],[себестоимость_]]</f>
        <v>6.5925000000000011</v>
      </c>
      <c r="L22803"/>
    </row>
    <row r="22804" spans="2:12" x14ac:dyDescent="0.4">
      <c r="B22804" s="5" t="s">
        <v>69</v>
      </c>
      <c r="C22804" s="5" t="s">
        <v>59</v>
      </c>
      <c r="D22804" s="5" t="s">
        <v>31</v>
      </c>
      <c r="E22804" s="5" t="s">
        <v>9</v>
      </c>
      <c r="F22804" s="6">
        <v>44593</v>
      </c>
      <c r="G22804" s="6" t="str">
        <f>TEXT(datatable[[#This Row],[дата]],"ММ")</f>
        <v>02</v>
      </c>
      <c r="H22804" s="8">
        <v>43.364999999999995</v>
      </c>
      <c r="I22804" s="8">
        <v>22.411200000000001</v>
      </c>
      <c r="J22804" s="8">
        <f>datatable[[#This Row],[продажи_]]-datatable[[#This Row],[себестоимость_]]</f>
        <v>20.953799999999994</v>
      </c>
      <c r="L22804"/>
    </row>
    <row r="22805" spans="2:12" x14ac:dyDescent="0.4">
      <c r="B22805" s="5" t="s">
        <v>69</v>
      </c>
      <c r="C22805" s="5" t="s">
        <v>59</v>
      </c>
      <c r="D22805" s="5" t="s">
        <v>31</v>
      </c>
      <c r="E22805" s="5" t="s">
        <v>9</v>
      </c>
      <c r="F22805" s="6">
        <v>44621</v>
      </c>
      <c r="G22805" s="6" t="str">
        <f>TEXT(datatable[[#This Row],[дата]],"ММ")</f>
        <v>03</v>
      </c>
      <c r="H22805" s="8">
        <v>49.559999999999995</v>
      </c>
      <c r="I22805" s="8">
        <v>34.150399999999998</v>
      </c>
      <c r="J22805" s="8">
        <f>datatable[[#This Row],[продажи_]]-datatable[[#This Row],[себестоимость_]]</f>
        <v>15.409599999999998</v>
      </c>
      <c r="L22805"/>
    </row>
    <row r="22806" spans="2:12" x14ac:dyDescent="0.4">
      <c r="B22806" s="5" t="s">
        <v>69</v>
      </c>
      <c r="C22806" s="5" t="s">
        <v>59</v>
      </c>
      <c r="D22806" s="5" t="s">
        <v>31</v>
      </c>
      <c r="E22806" s="5" t="s">
        <v>9</v>
      </c>
      <c r="F22806" s="6">
        <v>44652</v>
      </c>
      <c r="G22806" s="6" t="str">
        <f>TEXT(datatable[[#This Row],[дата]],"ММ")</f>
        <v>04</v>
      </c>
      <c r="H22806" s="8">
        <v>42.629999999999995</v>
      </c>
      <c r="I22806" s="8">
        <v>28.336000000000006</v>
      </c>
      <c r="J22806" s="8">
        <f>datatable[[#This Row],[продажи_]]-datatable[[#This Row],[себестоимость_]]</f>
        <v>14.29399999999999</v>
      </c>
      <c r="L22806"/>
    </row>
    <row r="22807" spans="2:12" x14ac:dyDescent="0.4">
      <c r="B22807" s="5" t="s">
        <v>69</v>
      </c>
      <c r="C22807" s="5" t="s">
        <v>59</v>
      </c>
      <c r="D22807" s="5" t="s">
        <v>31</v>
      </c>
      <c r="E22807" s="5" t="s">
        <v>9</v>
      </c>
      <c r="F22807" s="6">
        <v>44682</v>
      </c>
      <c r="G22807" s="6" t="str">
        <f>TEXT(datatable[[#This Row],[дата]],"ММ")</f>
        <v>05</v>
      </c>
      <c r="H22807" s="8">
        <v>29.61</v>
      </c>
      <c r="I22807" s="8">
        <v>20.975999999999999</v>
      </c>
      <c r="J22807" s="8">
        <f>datatable[[#This Row],[продажи_]]-datatable[[#This Row],[себестоимость_]]</f>
        <v>8.6340000000000003</v>
      </c>
      <c r="L22807"/>
    </row>
    <row r="22808" spans="2:12" x14ac:dyDescent="0.4">
      <c r="B22808" s="5" t="s">
        <v>69</v>
      </c>
      <c r="C22808" s="5" t="s">
        <v>59</v>
      </c>
      <c r="D22808" s="5" t="s">
        <v>31</v>
      </c>
      <c r="E22808" s="5" t="s">
        <v>9</v>
      </c>
      <c r="F22808" s="6">
        <v>44713</v>
      </c>
      <c r="G22808" s="6" t="str">
        <f>TEXT(datatable[[#This Row],[дата]],"ММ")</f>
        <v>06</v>
      </c>
      <c r="H22808" s="8">
        <v>34.125</v>
      </c>
      <c r="I22808" s="8">
        <v>26.790400000000005</v>
      </c>
      <c r="J22808" s="8">
        <f>datatable[[#This Row],[продажи_]]-datatable[[#This Row],[себестоимость_]]</f>
        <v>7.3345999999999947</v>
      </c>
      <c r="L22808"/>
    </row>
    <row r="22809" spans="2:12" x14ac:dyDescent="0.4">
      <c r="B22809" s="5" t="s">
        <v>69</v>
      </c>
      <c r="C22809" s="5" t="s">
        <v>59</v>
      </c>
      <c r="D22809" s="5" t="s">
        <v>31</v>
      </c>
      <c r="E22809" s="5" t="s">
        <v>9</v>
      </c>
      <c r="F22809" s="6">
        <v>44743</v>
      </c>
      <c r="G22809" s="6" t="str">
        <f>TEXT(datatable[[#This Row],[дата]],"ММ")</f>
        <v>07</v>
      </c>
      <c r="H22809" s="8">
        <v>20.16</v>
      </c>
      <c r="I22809" s="8">
        <v>16.339200000000002</v>
      </c>
      <c r="J22809" s="8">
        <f>datatable[[#This Row],[продажи_]]-datatable[[#This Row],[себестоимость_]]</f>
        <v>3.8207999999999984</v>
      </c>
      <c r="L22809"/>
    </row>
    <row r="22810" spans="2:12" x14ac:dyDescent="0.4">
      <c r="B22810" s="5" t="s">
        <v>69</v>
      </c>
      <c r="C22810" s="5" t="s">
        <v>59</v>
      </c>
      <c r="D22810" s="5" t="s">
        <v>31</v>
      </c>
      <c r="E22810" s="5" t="s">
        <v>9</v>
      </c>
      <c r="F22810" s="6">
        <v>44774</v>
      </c>
      <c r="G22810" s="6" t="str">
        <f>TEXT(datatable[[#This Row],[дата]],"ММ")</f>
        <v>08</v>
      </c>
      <c r="H22810" s="8">
        <v>27.168749999999999</v>
      </c>
      <c r="I22810" s="8">
        <v>13.247999999999999</v>
      </c>
      <c r="J22810" s="8">
        <f>datatable[[#This Row],[продажи_]]-datatable[[#This Row],[себестоимость_]]</f>
        <v>13.92075</v>
      </c>
      <c r="L22810"/>
    </row>
    <row r="22811" spans="2:12" x14ac:dyDescent="0.4">
      <c r="B22811" s="5" t="s">
        <v>69</v>
      </c>
      <c r="C22811" s="5" t="s">
        <v>59</v>
      </c>
      <c r="D22811" s="5" t="s">
        <v>31</v>
      </c>
      <c r="E22811" s="5" t="s">
        <v>9</v>
      </c>
      <c r="F22811" s="6">
        <v>44805</v>
      </c>
      <c r="G22811" s="6" t="str">
        <f>TEXT(datatable[[#This Row],[дата]],"ММ")</f>
        <v>09</v>
      </c>
      <c r="H22811" s="8">
        <v>22.837499999999999</v>
      </c>
      <c r="I22811" s="8">
        <v>19.504000000000005</v>
      </c>
      <c r="J22811" s="8">
        <f>datatable[[#This Row],[продажи_]]-datatable[[#This Row],[себестоимость_]]</f>
        <v>3.3334999999999937</v>
      </c>
      <c r="L22811"/>
    </row>
    <row r="22812" spans="2:12" x14ac:dyDescent="0.4">
      <c r="B22812" s="5" t="s">
        <v>69</v>
      </c>
      <c r="C22812" s="5" t="s">
        <v>59</v>
      </c>
      <c r="D22812" s="5" t="s">
        <v>31</v>
      </c>
      <c r="E22812" s="5" t="s">
        <v>9</v>
      </c>
      <c r="F22812" s="6">
        <v>44835</v>
      </c>
      <c r="G22812" s="6" t="str">
        <f>TEXT(datatable[[#This Row],[дата]],"ММ")</f>
        <v>10</v>
      </c>
      <c r="H22812" s="8">
        <v>31.237500000000001</v>
      </c>
      <c r="I22812" s="8">
        <v>28.336000000000006</v>
      </c>
      <c r="J22812" s="8">
        <f>datatable[[#This Row],[продажи_]]-datatable[[#This Row],[себестоимость_]]</f>
        <v>2.9014999999999951</v>
      </c>
      <c r="L22812"/>
    </row>
    <row r="22813" spans="2:12" x14ac:dyDescent="0.4">
      <c r="B22813" s="5" t="s">
        <v>69</v>
      </c>
      <c r="C22813" s="5" t="s">
        <v>59</v>
      </c>
      <c r="D22813" s="5" t="s">
        <v>31</v>
      </c>
      <c r="E22813" s="5" t="s">
        <v>9</v>
      </c>
      <c r="F22813" s="6">
        <v>44866</v>
      </c>
      <c r="G22813" s="6" t="str">
        <f>TEXT(datatable[[#This Row],[дата]],"ММ")</f>
        <v>11</v>
      </c>
      <c r="H22813" s="8">
        <v>27.641250000000003</v>
      </c>
      <c r="I22813" s="8">
        <v>22.4848</v>
      </c>
      <c r="J22813" s="8">
        <f>datatable[[#This Row],[продажи_]]-datatable[[#This Row],[себестоимость_]]</f>
        <v>5.1564500000000031</v>
      </c>
      <c r="L22813"/>
    </row>
    <row r="22814" spans="2:12" x14ac:dyDescent="0.4">
      <c r="B22814" s="5" t="s">
        <v>69</v>
      </c>
      <c r="C22814" s="5" t="s">
        <v>59</v>
      </c>
      <c r="D22814" s="5" t="s">
        <v>31</v>
      </c>
      <c r="E22814" s="5" t="s">
        <v>9</v>
      </c>
      <c r="F22814" s="6">
        <v>44896</v>
      </c>
      <c r="G22814" s="6" t="str">
        <f>TEXT(datatable[[#This Row],[дата]],"ММ")</f>
        <v>12</v>
      </c>
      <c r="H22814" s="8">
        <v>26.774999999999999</v>
      </c>
      <c r="I22814" s="8">
        <v>25.391999999999999</v>
      </c>
      <c r="J22814" s="8">
        <f>datatable[[#This Row],[продажи_]]-datatable[[#This Row],[себестоимость_]]</f>
        <v>1.3829999999999991</v>
      </c>
      <c r="L22814"/>
    </row>
    <row r="22815" spans="2:12" x14ac:dyDescent="0.4">
      <c r="B22815" s="5" t="s">
        <v>69</v>
      </c>
      <c r="C22815" s="5" t="s">
        <v>59</v>
      </c>
      <c r="D22815" s="5" t="s">
        <v>31</v>
      </c>
      <c r="E22815" s="5" t="s">
        <v>10</v>
      </c>
      <c r="F22815" s="6">
        <v>44562</v>
      </c>
      <c r="G22815" s="6" t="str">
        <f>TEXT(datatable[[#This Row],[дата]],"ММ")</f>
        <v>01</v>
      </c>
      <c r="H22815" s="8">
        <v>7.7571000000000003</v>
      </c>
      <c r="I22815" s="8">
        <v>5.346000000000001</v>
      </c>
      <c r="J22815" s="8">
        <f>datatable[[#This Row],[продажи_]]-datatable[[#This Row],[себестоимость_]]</f>
        <v>2.4110999999999994</v>
      </c>
      <c r="L22815"/>
    </row>
    <row r="22816" spans="2:12" x14ac:dyDescent="0.4">
      <c r="B22816" s="5" t="s">
        <v>69</v>
      </c>
      <c r="C22816" s="5" t="s">
        <v>59</v>
      </c>
      <c r="D22816" s="5" t="s">
        <v>31</v>
      </c>
      <c r="E22816" s="5" t="s">
        <v>10</v>
      </c>
      <c r="F22816" s="6">
        <v>44593</v>
      </c>
      <c r="G22816" s="6" t="str">
        <f>TEXT(datatable[[#This Row],[дата]],"ММ")</f>
        <v>02</v>
      </c>
      <c r="H22816" s="8">
        <v>9.7005999999999997</v>
      </c>
      <c r="I22816" s="8">
        <v>8.7779999999999987</v>
      </c>
      <c r="J22816" s="8">
        <f>datatable[[#This Row],[продажи_]]-datatable[[#This Row],[себестоимость_]]</f>
        <v>0.92260000000000097</v>
      </c>
      <c r="L22816"/>
    </row>
    <row r="22817" spans="2:12" x14ac:dyDescent="0.4">
      <c r="B22817" s="5" t="s">
        <v>69</v>
      </c>
      <c r="C22817" s="5" t="s">
        <v>59</v>
      </c>
      <c r="D22817" s="5" t="s">
        <v>31</v>
      </c>
      <c r="E22817" s="5" t="s">
        <v>10</v>
      </c>
      <c r="F22817" s="6">
        <v>44621</v>
      </c>
      <c r="G22817" s="6" t="str">
        <f>TEXT(datatable[[#This Row],[дата]],"ММ")</f>
        <v>03</v>
      </c>
      <c r="H22817" s="8">
        <v>11.7624</v>
      </c>
      <c r="I22817" s="8">
        <v>9.6800000000000015</v>
      </c>
      <c r="J22817" s="8">
        <f>datatable[[#This Row],[продажи_]]-datatable[[#This Row],[себестоимость_]]</f>
        <v>2.082399999999998</v>
      </c>
      <c r="L22817"/>
    </row>
    <row r="22818" spans="2:12" x14ac:dyDescent="0.4">
      <c r="B22818" s="5" t="s">
        <v>69</v>
      </c>
      <c r="C22818" s="5" t="s">
        <v>59</v>
      </c>
      <c r="D22818" s="5" t="s">
        <v>31</v>
      </c>
      <c r="E22818" s="5" t="s">
        <v>10</v>
      </c>
      <c r="F22818" s="6">
        <v>44652</v>
      </c>
      <c r="G22818" s="6" t="str">
        <f>TEXT(datatable[[#This Row],[дата]],"ММ")</f>
        <v>04</v>
      </c>
      <c r="H22818" s="8">
        <v>12.066600000000001</v>
      </c>
      <c r="I22818" s="8">
        <v>7.0840000000000005</v>
      </c>
      <c r="J22818" s="8">
        <f>datatable[[#This Row],[продажи_]]-datatable[[#This Row],[себестоимость_]]</f>
        <v>4.9826000000000006</v>
      </c>
      <c r="L22818"/>
    </row>
    <row r="22819" spans="2:12" x14ac:dyDescent="0.4">
      <c r="B22819" s="5" t="s">
        <v>69</v>
      </c>
      <c r="C22819" s="5" t="s">
        <v>59</v>
      </c>
      <c r="D22819" s="5" t="s">
        <v>31</v>
      </c>
      <c r="E22819" s="5" t="s">
        <v>10</v>
      </c>
      <c r="F22819" s="6">
        <v>44682</v>
      </c>
      <c r="G22819" s="6" t="str">
        <f>TEXT(datatable[[#This Row],[дата]],"ММ")</f>
        <v>05</v>
      </c>
      <c r="H22819" s="8">
        <v>9.8358000000000008</v>
      </c>
      <c r="I22819" s="8">
        <v>6.3360000000000003</v>
      </c>
      <c r="J22819" s="8">
        <f>datatable[[#This Row],[продажи_]]-datatable[[#This Row],[себестоимость_]]</f>
        <v>3.4998000000000005</v>
      </c>
      <c r="L22819"/>
    </row>
    <row r="22820" spans="2:12" x14ac:dyDescent="0.4">
      <c r="B22820" s="5" t="s">
        <v>69</v>
      </c>
      <c r="C22820" s="5" t="s">
        <v>59</v>
      </c>
      <c r="D22820" s="5" t="s">
        <v>31</v>
      </c>
      <c r="E22820" s="5" t="s">
        <v>10</v>
      </c>
      <c r="F22820" s="6">
        <v>44713</v>
      </c>
      <c r="G22820" s="6" t="str">
        <f>TEXT(datatable[[#This Row],[дата]],"ММ")</f>
        <v>06</v>
      </c>
      <c r="H22820" s="8">
        <v>9.3372499999999992</v>
      </c>
      <c r="I22820" s="8">
        <v>7.8650000000000011</v>
      </c>
      <c r="J22820" s="8">
        <f>datatable[[#This Row],[продажи_]]-datatable[[#This Row],[себестоимость_]]</f>
        <v>1.4722499999999981</v>
      </c>
      <c r="L22820"/>
    </row>
    <row r="22821" spans="2:12" x14ac:dyDescent="0.4">
      <c r="B22821" s="5" t="s">
        <v>69</v>
      </c>
      <c r="C22821" s="5" t="s">
        <v>59</v>
      </c>
      <c r="D22821" s="5" t="s">
        <v>31</v>
      </c>
      <c r="E22821" s="5" t="s">
        <v>10</v>
      </c>
      <c r="F22821" s="6">
        <v>44743</v>
      </c>
      <c r="G22821" s="6" t="str">
        <f>TEXT(datatable[[#This Row],[дата]],"ММ")</f>
        <v>07</v>
      </c>
      <c r="H22821" s="8">
        <v>5.6107999999999993</v>
      </c>
      <c r="I22821" s="8">
        <v>5.1479999999999997</v>
      </c>
      <c r="J22821" s="8">
        <f>datatable[[#This Row],[продажи_]]-datatable[[#This Row],[себестоимость_]]</f>
        <v>0.46279999999999966</v>
      </c>
      <c r="L22821"/>
    </row>
    <row r="22822" spans="2:12" x14ac:dyDescent="0.4">
      <c r="B22822" s="5" t="s">
        <v>69</v>
      </c>
      <c r="C22822" s="5" t="s">
        <v>59</v>
      </c>
      <c r="D22822" s="5" t="s">
        <v>31</v>
      </c>
      <c r="E22822" s="5" t="s">
        <v>10</v>
      </c>
      <c r="F22822" s="6">
        <v>44774</v>
      </c>
      <c r="G22822" s="6" t="str">
        <f>TEXT(datatable[[#This Row],[дата]],"ММ")</f>
        <v>08</v>
      </c>
      <c r="H22822" s="8">
        <v>7.8331500000000007</v>
      </c>
      <c r="I22822" s="8">
        <v>5.6429999999999998</v>
      </c>
      <c r="J22822" s="8">
        <f>datatable[[#This Row],[продажи_]]-datatable[[#This Row],[себестоимость_]]</f>
        <v>2.1901500000000009</v>
      </c>
      <c r="L22822"/>
    </row>
    <row r="22823" spans="2:12" x14ac:dyDescent="0.4">
      <c r="B22823" s="5" t="s">
        <v>69</v>
      </c>
      <c r="C22823" s="5" t="s">
        <v>59</v>
      </c>
      <c r="D22823" s="5" t="s">
        <v>31</v>
      </c>
      <c r="E22823" s="5" t="s">
        <v>10</v>
      </c>
      <c r="F22823" s="6">
        <v>44805</v>
      </c>
      <c r="G22823" s="6" t="str">
        <f>TEXT(datatable[[#This Row],[дата]],"ММ")</f>
        <v>09</v>
      </c>
      <c r="H22823" s="8">
        <v>8.956999999999999</v>
      </c>
      <c r="I22823" s="8">
        <v>6.4899999999999993</v>
      </c>
      <c r="J22823" s="8">
        <f>datatable[[#This Row],[продажи_]]-datatable[[#This Row],[себестоимость_]]</f>
        <v>2.4669999999999996</v>
      </c>
      <c r="L22823"/>
    </row>
    <row r="22824" spans="2:12" x14ac:dyDescent="0.4">
      <c r="B22824" s="5" t="s">
        <v>69</v>
      </c>
      <c r="C22824" s="5" t="s">
        <v>59</v>
      </c>
      <c r="D22824" s="5" t="s">
        <v>31</v>
      </c>
      <c r="E22824" s="5" t="s">
        <v>10</v>
      </c>
      <c r="F22824" s="6">
        <v>44835</v>
      </c>
      <c r="G22824" s="6" t="str">
        <f>TEXT(datatable[[#This Row],[дата]],"ММ")</f>
        <v>10</v>
      </c>
      <c r="H22824" s="8">
        <v>10.2921</v>
      </c>
      <c r="I22824" s="8">
        <v>6.3140000000000001</v>
      </c>
      <c r="J22824" s="8">
        <f>datatable[[#This Row],[продажи_]]-datatable[[#This Row],[себестоимость_]]</f>
        <v>3.9780999999999995</v>
      </c>
      <c r="L22824"/>
    </row>
    <row r="22825" spans="2:12" x14ac:dyDescent="0.4">
      <c r="B22825" s="5" t="s">
        <v>69</v>
      </c>
      <c r="C22825" s="5" t="s">
        <v>59</v>
      </c>
      <c r="D22825" s="5" t="s">
        <v>31</v>
      </c>
      <c r="E22825" s="5" t="s">
        <v>10</v>
      </c>
      <c r="F22825" s="6">
        <v>44866</v>
      </c>
      <c r="G22825" s="6" t="str">
        <f>TEXT(datatable[[#This Row],[дата]],"ММ")</f>
        <v>11</v>
      </c>
      <c r="H22825" s="8">
        <v>10.106199999999999</v>
      </c>
      <c r="I22825" s="8">
        <v>7.8650000000000011</v>
      </c>
      <c r="J22825" s="8">
        <f>datatable[[#This Row],[продажи_]]-datatable[[#This Row],[себестоимость_]]</f>
        <v>2.2411999999999983</v>
      </c>
      <c r="L22825"/>
    </row>
    <row r="22826" spans="2:12" x14ac:dyDescent="0.4">
      <c r="B22826" s="5" t="s">
        <v>69</v>
      </c>
      <c r="C22826" s="5" t="s">
        <v>59</v>
      </c>
      <c r="D22826" s="5" t="s">
        <v>31</v>
      </c>
      <c r="E22826" s="5" t="s">
        <v>10</v>
      </c>
      <c r="F22826" s="6">
        <v>44896</v>
      </c>
      <c r="G22826" s="6" t="str">
        <f>TEXT(datatable[[#This Row],[дата]],"ММ")</f>
        <v>12</v>
      </c>
      <c r="H22826" s="8">
        <v>9.6330000000000009</v>
      </c>
      <c r="I22826" s="8">
        <v>5.8740000000000006</v>
      </c>
      <c r="J22826" s="8">
        <f>datatable[[#This Row],[продажи_]]-datatable[[#This Row],[себестоимость_]]</f>
        <v>3.7590000000000003</v>
      </c>
      <c r="L22826"/>
    </row>
    <row r="22827" spans="2:12" x14ac:dyDescent="0.4">
      <c r="B22827" s="5" t="s">
        <v>69</v>
      </c>
      <c r="C22827" s="5" t="s">
        <v>59</v>
      </c>
      <c r="D22827" s="5" t="s">
        <v>31</v>
      </c>
      <c r="E22827" s="5" t="s">
        <v>7</v>
      </c>
      <c r="F22827" s="6">
        <v>44562</v>
      </c>
      <c r="G22827" s="6" t="str">
        <f>TEXT(datatable[[#This Row],[дата]],"ММ")</f>
        <v>01</v>
      </c>
      <c r="H22827" s="8">
        <v>1.89</v>
      </c>
      <c r="I22827" s="8">
        <v>0.39600000000000002</v>
      </c>
      <c r="J22827" s="8">
        <f>datatable[[#This Row],[продажи_]]-datatable[[#This Row],[себестоимость_]]</f>
        <v>1.4939999999999998</v>
      </c>
      <c r="L22827"/>
    </row>
    <row r="22828" spans="2:12" x14ac:dyDescent="0.4">
      <c r="B22828" s="5" t="s">
        <v>69</v>
      </c>
      <c r="C22828" s="5" t="s">
        <v>59</v>
      </c>
      <c r="D22828" s="5" t="s">
        <v>31</v>
      </c>
      <c r="E22828" s="5" t="s">
        <v>7</v>
      </c>
      <c r="F22828" s="6">
        <v>44593</v>
      </c>
      <c r="G22828" s="6" t="str">
        <f>TEXT(datatable[[#This Row],[дата]],"ММ")</f>
        <v>02</v>
      </c>
      <c r="H22828" s="8">
        <v>2.6215000000000002</v>
      </c>
      <c r="I22828" s="8">
        <v>0.75460000000000005</v>
      </c>
      <c r="J22828" s="8">
        <f>datatable[[#This Row],[продажи_]]-datatable[[#This Row],[себестоимость_]]</f>
        <v>1.8669000000000002</v>
      </c>
      <c r="L22828"/>
    </row>
    <row r="22829" spans="2:12" x14ac:dyDescent="0.4">
      <c r="B22829" s="5" t="s">
        <v>69</v>
      </c>
      <c r="C22829" s="5" t="s">
        <v>59</v>
      </c>
      <c r="D22829" s="5" t="s">
        <v>31</v>
      </c>
      <c r="E22829" s="5" t="s">
        <v>7</v>
      </c>
      <c r="F22829" s="6">
        <v>44621</v>
      </c>
      <c r="G22829" s="6" t="str">
        <f>TEXT(datatable[[#This Row],[дата]],"ММ")</f>
        <v>03</v>
      </c>
      <c r="H22829" s="8">
        <v>2.4640000000000004</v>
      </c>
      <c r="I22829" s="8">
        <v>0.98560000000000014</v>
      </c>
      <c r="J22829" s="8">
        <f>datatable[[#This Row],[продажи_]]-datatable[[#This Row],[себестоимость_]]</f>
        <v>1.4784000000000002</v>
      </c>
      <c r="L22829"/>
    </row>
    <row r="22830" spans="2:12" x14ac:dyDescent="0.4">
      <c r="B22830" s="5" t="s">
        <v>69</v>
      </c>
      <c r="C22830" s="5" t="s">
        <v>59</v>
      </c>
      <c r="D22830" s="5" t="s">
        <v>31</v>
      </c>
      <c r="E22830" s="5" t="s">
        <v>7</v>
      </c>
      <c r="F22830" s="6">
        <v>44652</v>
      </c>
      <c r="G22830" s="6" t="str">
        <f>TEXT(datatable[[#This Row],[дата]],"ММ")</f>
        <v>04</v>
      </c>
      <c r="H22830" s="8">
        <v>2.8420000000000001</v>
      </c>
      <c r="I22830" s="8">
        <v>0.74690000000000001</v>
      </c>
      <c r="J22830" s="8">
        <f>datatable[[#This Row],[продажи_]]-datatable[[#This Row],[себестоимость_]]</f>
        <v>2.0951</v>
      </c>
      <c r="L22830"/>
    </row>
    <row r="22831" spans="2:12" x14ac:dyDescent="0.4">
      <c r="B22831" s="5" t="s">
        <v>69</v>
      </c>
      <c r="C22831" s="5" t="s">
        <v>59</v>
      </c>
      <c r="D22831" s="5" t="s">
        <v>31</v>
      </c>
      <c r="E22831" s="5" t="s">
        <v>7</v>
      </c>
      <c r="F22831" s="6">
        <v>44682</v>
      </c>
      <c r="G22831" s="6" t="str">
        <f>TEXT(datatable[[#This Row],[дата]],"ММ")</f>
        <v>05</v>
      </c>
      <c r="H22831" s="8">
        <v>2.0369999999999999</v>
      </c>
      <c r="I22831" s="8">
        <v>0.57420000000000004</v>
      </c>
      <c r="J22831" s="8">
        <f>datatable[[#This Row],[продажи_]]-datatable[[#This Row],[себестоимость_]]</f>
        <v>1.4627999999999999</v>
      </c>
      <c r="L22831"/>
    </row>
    <row r="22832" spans="2:12" x14ac:dyDescent="0.4">
      <c r="B22832" s="5" t="s">
        <v>69</v>
      </c>
      <c r="C22832" s="5" t="s">
        <v>59</v>
      </c>
      <c r="D22832" s="5" t="s">
        <v>31</v>
      </c>
      <c r="E22832" s="5" t="s">
        <v>7</v>
      </c>
      <c r="F22832" s="6">
        <v>44713</v>
      </c>
      <c r="G22832" s="6" t="str">
        <f>TEXT(datatable[[#This Row],[дата]],"ММ")</f>
        <v>06</v>
      </c>
      <c r="H22832" s="8">
        <v>1.9564999999999999</v>
      </c>
      <c r="I22832" s="8">
        <v>0.82224999999999993</v>
      </c>
      <c r="J22832" s="8">
        <f>datatable[[#This Row],[продажи_]]-datatable[[#This Row],[себестоимость_]]</f>
        <v>1.13425</v>
      </c>
      <c r="L22832"/>
    </row>
    <row r="22833" spans="2:12" x14ac:dyDescent="0.4">
      <c r="B22833" s="5" t="s">
        <v>69</v>
      </c>
      <c r="C22833" s="5" t="s">
        <v>59</v>
      </c>
      <c r="D22833" s="5" t="s">
        <v>31</v>
      </c>
      <c r="E22833" s="5" t="s">
        <v>7</v>
      </c>
      <c r="F22833" s="6">
        <v>44743</v>
      </c>
      <c r="G22833" s="6" t="str">
        <f>TEXT(datatable[[#This Row],[дата]],"ММ")</f>
        <v>07</v>
      </c>
      <c r="H22833" s="8">
        <v>1.6520000000000001</v>
      </c>
      <c r="I22833" s="8">
        <v>0.4224</v>
      </c>
      <c r="J22833" s="8">
        <f>datatable[[#This Row],[продажи_]]-datatable[[#This Row],[себестоимость_]]</f>
        <v>1.2296</v>
      </c>
      <c r="L22833"/>
    </row>
    <row r="22834" spans="2:12" x14ac:dyDescent="0.4">
      <c r="B22834" s="5" t="s">
        <v>69</v>
      </c>
      <c r="C22834" s="5" t="s">
        <v>59</v>
      </c>
      <c r="D22834" s="5" t="s">
        <v>31</v>
      </c>
      <c r="E22834" s="5" t="s">
        <v>7</v>
      </c>
      <c r="F22834" s="6">
        <v>44774</v>
      </c>
      <c r="G22834" s="6" t="str">
        <f>TEXT(datatable[[#This Row],[дата]],"ММ")</f>
        <v>08</v>
      </c>
      <c r="H22834" s="8">
        <v>1.3072499999999998</v>
      </c>
      <c r="I22834" s="8">
        <v>0.45045000000000002</v>
      </c>
      <c r="J22834" s="8">
        <f>datatable[[#This Row],[продажи_]]-datatable[[#This Row],[себестоимость_]]</f>
        <v>0.85679999999999978</v>
      </c>
      <c r="L22834"/>
    </row>
    <row r="22835" spans="2:12" x14ac:dyDescent="0.4">
      <c r="B22835" s="5" t="s">
        <v>69</v>
      </c>
      <c r="C22835" s="5" t="s">
        <v>59</v>
      </c>
      <c r="D22835" s="5" t="s">
        <v>31</v>
      </c>
      <c r="E22835" s="5" t="s">
        <v>7</v>
      </c>
      <c r="F22835" s="6">
        <v>44805</v>
      </c>
      <c r="G22835" s="6" t="str">
        <f>TEXT(datatable[[#This Row],[дата]],"ММ")</f>
        <v>09</v>
      </c>
      <c r="H22835" s="8">
        <v>1.4349999999999998</v>
      </c>
      <c r="I22835" s="8">
        <v>0.47300000000000003</v>
      </c>
      <c r="J22835" s="8">
        <f>datatable[[#This Row],[продажи_]]-datatable[[#This Row],[себестоимость_]]</f>
        <v>0.96199999999999974</v>
      </c>
      <c r="L22835"/>
    </row>
    <row r="22836" spans="2:12" x14ac:dyDescent="0.4">
      <c r="B22836" s="5" t="s">
        <v>69</v>
      </c>
      <c r="C22836" s="5" t="s">
        <v>59</v>
      </c>
      <c r="D22836" s="5" t="s">
        <v>31</v>
      </c>
      <c r="E22836" s="5" t="s">
        <v>7</v>
      </c>
      <c r="F22836" s="6">
        <v>44835</v>
      </c>
      <c r="G22836" s="6" t="str">
        <f>TEXT(datatable[[#This Row],[дата]],"ММ")</f>
        <v>10</v>
      </c>
      <c r="H22836" s="8">
        <v>2.4990000000000001</v>
      </c>
      <c r="I22836" s="8">
        <v>0.6391</v>
      </c>
      <c r="J22836" s="8">
        <f>datatable[[#This Row],[продажи_]]-datatable[[#This Row],[себестоимость_]]</f>
        <v>1.8599000000000001</v>
      </c>
      <c r="L22836"/>
    </row>
    <row r="22837" spans="2:12" x14ac:dyDescent="0.4">
      <c r="B22837" s="5" t="s">
        <v>69</v>
      </c>
      <c r="C22837" s="5" t="s">
        <v>59</v>
      </c>
      <c r="D22837" s="5" t="s">
        <v>31</v>
      </c>
      <c r="E22837" s="5" t="s">
        <v>7</v>
      </c>
      <c r="F22837" s="6">
        <v>44866</v>
      </c>
      <c r="G22837" s="6" t="str">
        <f>TEXT(datatable[[#This Row],[дата]],"ММ")</f>
        <v>11</v>
      </c>
      <c r="H22837" s="8">
        <v>2.3205</v>
      </c>
      <c r="I22837" s="8">
        <v>0.64349999999999996</v>
      </c>
      <c r="J22837" s="8">
        <f>datatable[[#This Row],[продажи_]]-datatable[[#This Row],[себестоимость_]]</f>
        <v>1.677</v>
      </c>
      <c r="L22837"/>
    </row>
    <row r="22838" spans="2:12" x14ac:dyDescent="0.4">
      <c r="B22838" s="5" t="s">
        <v>69</v>
      </c>
      <c r="C22838" s="5" t="s">
        <v>59</v>
      </c>
      <c r="D22838" s="5" t="s">
        <v>31</v>
      </c>
      <c r="E22838" s="5" t="s">
        <v>7</v>
      </c>
      <c r="F22838" s="6">
        <v>44896</v>
      </c>
      <c r="G22838" s="6" t="str">
        <f>TEXT(datatable[[#This Row],[дата]],"ММ")</f>
        <v>12</v>
      </c>
      <c r="H22838" s="8">
        <v>2.2890000000000001</v>
      </c>
      <c r="I22838" s="8">
        <v>0.75900000000000001</v>
      </c>
      <c r="J22838" s="8">
        <f>datatable[[#This Row],[продажи_]]-datatable[[#This Row],[себестоимость_]]</f>
        <v>1.5300000000000002</v>
      </c>
      <c r="L22838"/>
    </row>
    <row r="22839" spans="2:12" x14ac:dyDescent="0.4">
      <c r="B22839" s="5" t="s">
        <v>69</v>
      </c>
      <c r="C22839" s="5" t="s">
        <v>59</v>
      </c>
      <c r="D22839" s="5" t="s">
        <v>31</v>
      </c>
      <c r="E22839" s="5" t="s">
        <v>7</v>
      </c>
      <c r="F22839" s="6">
        <v>44562</v>
      </c>
      <c r="G22839" s="6" t="str">
        <f>TEXT(datatable[[#This Row],[дата]],"ММ")</f>
        <v>01</v>
      </c>
      <c r="H22839" s="8">
        <v>1.0295999999999998</v>
      </c>
      <c r="I22839" s="8">
        <v>0.42930000000000007</v>
      </c>
      <c r="J22839" s="8">
        <f>datatable[[#This Row],[продажи_]]-datatable[[#This Row],[себестоимость_]]</f>
        <v>0.60029999999999983</v>
      </c>
      <c r="L22839"/>
    </row>
    <row r="22840" spans="2:12" x14ac:dyDescent="0.4">
      <c r="B22840" s="5" t="s">
        <v>69</v>
      </c>
      <c r="C22840" s="5" t="s">
        <v>59</v>
      </c>
      <c r="D22840" s="5" t="s">
        <v>31</v>
      </c>
      <c r="E22840" s="5" t="s">
        <v>7</v>
      </c>
      <c r="F22840" s="6">
        <v>44593</v>
      </c>
      <c r="G22840" s="6" t="str">
        <f>TEXT(datatable[[#This Row],[дата]],"ММ")</f>
        <v>02</v>
      </c>
      <c r="H22840" s="8">
        <v>1.5469999999999999</v>
      </c>
      <c r="I22840" s="8">
        <v>0.52290000000000003</v>
      </c>
      <c r="J22840" s="8">
        <f>datatable[[#This Row],[продажи_]]-datatable[[#This Row],[себестоимость_]]</f>
        <v>1.0240999999999998</v>
      </c>
      <c r="L22840"/>
    </row>
    <row r="22841" spans="2:12" x14ac:dyDescent="0.4">
      <c r="B22841" s="5" t="s">
        <v>69</v>
      </c>
      <c r="C22841" s="5" t="s">
        <v>59</v>
      </c>
      <c r="D22841" s="5" t="s">
        <v>31</v>
      </c>
      <c r="E22841" s="5" t="s">
        <v>7</v>
      </c>
      <c r="F22841" s="6">
        <v>44621</v>
      </c>
      <c r="G22841" s="6" t="str">
        <f>TEXT(datatable[[#This Row],[дата]],"ММ")</f>
        <v>03</v>
      </c>
      <c r="H22841" s="8">
        <v>2.496</v>
      </c>
      <c r="I22841" s="8">
        <v>0.64800000000000002</v>
      </c>
      <c r="J22841" s="8">
        <f>datatable[[#This Row],[продажи_]]-datatable[[#This Row],[себестоимость_]]</f>
        <v>1.8479999999999999</v>
      </c>
      <c r="L22841"/>
    </row>
    <row r="22842" spans="2:12" x14ac:dyDescent="0.4">
      <c r="B22842" s="5" t="s">
        <v>69</v>
      </c>
      <c r="C22842" s="5" t="s">
        <v>59</v>
      </c>
      <c r="D22842" s="5" t="s">
        <v>31</v>
      </c>
      <c r="E22842" s="5" t="s">
        <v>7</v>
      </c>
      <c r="F22842" s="6">
        <v>44652</v>
      </c>
      <c r="G22842" s="6" t="str">
        <f>TEXT(datatable[[#This Row],[дата]],"ММ")</f>
        <v>04</v>
      </c>
      <c r="H22842" s="8">
        <v>1.5834000000000001</v>
      </c>
      <c r="I22842" s="8">
        <v>0.51030000000000009</v>
      </c>
      <c r="J22842" s="8">
        <f>datatable[[#This Row],[продажи_]]-datatable[[#This Row],[себестоимость_]]</f>
        <v>1.0731000000000002</v>
      </c>
      <c r="L22842"/>
    </row>
    <row r="22843" spans="2:12" x14ac:dyDescent="0.4">
      <c r="B22843" s="5" t="s">
        <v>69</v>
      </c>
      <c r="C22843" s="5" t="s">
        <v>59</v>
      </c>
      <c r="D22843" s="5" t="s">
        <v>31</v>
      </c>
      <c r="E22843" s="5" t="s">
        <v>7</v>
      </c>
      <c r="F22843" s="6">
        <v>44682</v>
      </c>
      <c r="G22843" s="6" t="str">
        <f>TEXT(datatable[[#This Row],[дата]],"ММ")</f>
        <v>05</v>
      </c>
      <c r="H22843" s="8">
        <v>1.5132000000000001</v>
      </c>
      <c r="I22843" s="8">
        <v>0.58860000000000012</v>
      </c>
      <c r="J22843" s="8">
        <f>datatable[[#This Row],[продажи_]]-datatable[[#This Row],[себестоимость_]]</f>
        <v>0.92459999999999998</v>
      </c>
      <c r="L22843"/>
    </row>
    <row r="22844" spans="2:12" x14ac:dyDescent="0.4">
      <c r="B22844" s="5" t="s">
        <v>69</v>
      </c>
      <c r="C22844" s="5" t="s">
        <v>59</v>
      </c>
      <c r="D22844" s="5" t="s">
        <v>31</v>
      </c>
      <c r="E22844" s="5" t="s">
        <v>7</v>
      </c>
      <c r="F22844" s="6">
        <v>44713</v>
      </c>
      <c r="G22844" s="6" t="str">
        <f>TEXT(datatable[[#This Row],[дата]],"ММ")</f>
        <v>06</v>
      </c>
      <c r="H22844" s="8">
        <v>1.9772999999999998</v>
      </c>
      <c r="I22844" s="8">
        <v>0.5674499999999999</v>
      </c>
      <c r="J22844" s="8">
        <f>datatable[[#This Row],[продажи_]]-datatable[[#This Row],[себестоимость_]]</f>
        <v>1.40985</v>
      </c>
      <c r="L22844"/>
    </row>
    <row r="22845" spans="2:12" x14ac:dyDescent="0.4">
      <c r="B22845" s="5" t="s">
        <v>69</v>
      </c>
      <c r="C22845" s="5" t="s">
        <v>59</v>
      </c>
      <c r="D22845" s="5" t="s">
        <v>31</v>
      </c>
      <c r="E22845" s="5" t="s">
        <v>7</v>
      </c>
      <c r="F22845" s="6">
        <v>44743</v>
      </c>
      <c r="G22845" s="6" t="str">
        <f>TEXT(datatable[[#This Row],[дата]],"ММ")</f>
        <v>07</v>
      </c>
      <c r="H22845" s="8">
        <v>0.92560000000000009</v>
      </c>
      <c r="I22845" s="8">
        <v>0.33479999999999999</v>
      </c>
      <c r="J22845" s="8">
        <f>datatable[[#This Row],[продажи_]]-datatable[[#This Row],[себестоимость_]]</f>
        <v>0.5908000000000001</v>
      </c>
      <c r="L22845"/>
    </row>
    <row r="22846" spans="2:12" x14ac:dyDescent="0.4">
      <c r="B22846" s="5" t="s">
        <v>69</v>
      </c>
      <c r="C22846" s="5" t="s">
        <v>59</v>
      </c>
      <c r="D22846" s="5" t="s">
        <v>31</v>
      </c>
      <c r="E22846" s="5" t="s">
        <v>7</v>
      </c>
      <c r="F22846" s="6">
        <v>44774</v>
      </c>
      <c r="G22846" s="6" t="str">
        <f>TEXT(datatable[[#This Row],[дата]],"ММ")</f>
        <v>08</v>
      </c>
      <c r="H22846" s="8">
        <v>0.97109999999999985</v>
      </c>
      <c r="I22846" s="8">
        <v>0.37665000000000004</v>
      </c>
      <c r="J22846" s="8">
        <f>datatable[[#This Row],[продажи_]]-datatable[[#This Row],[себестоимость_]]</f>
        <v>0.59444999999999981</v>
      </c>
      <c r="L22846"/>
    </row>
    <row r="22847" spans="2:12" x14ac:dyDescent="0.4">
      <c r="B22847" s="5" t="s">
        <v>69</v>
      </c>
      <c r="C22847" s="5" t="s">
        <v>59</v>
      </c>
      <c r="D22847" s="5" t="s">
        <v>31</v>
      </c>
      <c r="E22847" s="5" t="s">
        <v>7</v>
      </c>
      <c r="F22847" s="6">
        <v>44805</v>
      </c>
      <c r="G22847" s="6" t="str">
        <f>TEXT(datatable[[#This Row],[дата]],"ММ")</f>
        <v>09</v>
      </c>
      <c r="H22847" s="8">
        <v>1.1960000000000002</v>
      </c>
      <c r="I22847" s="8">
        <v>0.50849999999999995</v>
      </c>
      <c r="J22847" s="8">
        <f>datatable[[#This Row],[продажи_]]-datatable[[#This Row],[себестоимость_]]</f>
        <v>0.68750000000000022</v>
      </c>
      <c r="L22847"/>
    </row>
    <row r="22848" spans="2:12" x14ac:dyDescent="0.4">
      <c r="B22848" s="5" t="s">
        <v>69</v>
      </c>
      <c r="C22848" s="5" t="s">
        <v>59</v>
      </c>
      <c r="D22848" s="5" t="s">
        <v>31</v>
      </c>
      <c r="E22848" s="5" t="s">
        <v>7</v>
      </c>
      <c r="F22848" s="6">
        <v>44835</v>
      </c>
      <c r="G22848" s="6" t="str">
        <f>TEXT(datatable[[#This Row],[дата]],"ММ")</f>
        <v>10</v>
      </c>
      <c r="H22848" s="8">
        <v>1.9474000000000002</v>
      </c>
      <c r="I22848" s="8">
        <v>0.69300000000000006</v>
      </c>
      <c r="J22848" s="8">
        <f>datatable[[#This Row],[продажи_]]-datatable[[#This Row],[себестоимость_]]</f>
        <v>1.2544000000000002</v>
      </c>
      <c r="L22848"/>
    </row>
    <row r="22849" spans="2:12" x14ac:dyDescent="0.4">
      <c r="B22849" s="5" t="s">
        <v>69</v>
      </c>
      <c r="C22849" s="5" t="s">
        <v>59</v>
      </c>
      <c r="D22849" s="5" t="s">
        <v>31</v>
      </c>
      <c r="E22849" s="5" t="s">
        <v>7</v>
      </c>
      <c r="F22849" s="6">
        <v>44866</v>
      </c>
      <c r="G22849" s="6" t="str">
        <f>TEXT(datatable[[#This Row],[дата]],"ММ")</f>
        <v>11</v>
      </c>
      <c r="H22849" s="8">
        <v>1.8252000000000002</v>
      </c>
      <c r="I22849" s="8">
        <v>0.49139999999999995</v>
      </c>
      <c r="J22849" s="8">
        <f>datatable[[#This Row],[продажи_]]-datatable[[#This Row],[себестоимость_]]</f>
        <v>1.3338000000000001</v>
      </c>
      <c r="L22849"/>
    </row>
    <row r="22850" spans="2:12" x14ac:dyDescent="0.4">
      <c r="B22850" s="5" t="s">
        <v>69</v>
      </c>
      <c r="C22850" s="5" t="s">
        <v>59</v>
      </c>
      <c r="D22850" s="5" t="s">
        <v>31</v>
      </c>
      <c r="E22850" s="5" t="s">
        <v>7</v>
      </c>
      <c r="F22850" s="6">
        <v>44896</v>
      </c>
      <c r="G22850" s="6" t="str">
        <f>TEXT(datatable[[#This Row],[дата]],"ММ")</f>
        <v>12</v>
      </c>
      <c r="H22850" s="8">
        <v>1.6536000000000002</v>
      </c>
      <c r="I22850" s="8">
        <v>0.52380000000000004</v>
      </c>
      <c r="J22850" s="8">
        <f>datatable[[#This Row],[продажи_]]-datatable[[#This Row],[себестоимость_]]</f>
        <v>1.1298000000000001</v>
      </c>
      <c r="L22850"/>
    </row>
    <row r="22851" spans="2:12" x14ac:dyDescent="0.4">
      <c r="B22851" s="5" t="s">
        <v>69</v>
      </c>
      <c r="C22851" s="5" t="s">
        <v>59</v>
      </c>
      <c r="D22851" s="5" t="s">
        <v>31</v>
      </c>
      <c r="E22851" s="5" t="s">
        <v>7</v>
      </c>
      <c r="F22851" s="6">
        <v>44562</v>
      </c>
      <c r="G22851" s="6" t="str">
        <f>TEXT(datatable[[#This Row],[дата]],"ММ")</f>
        <v>01</v>
      </c>
      <c r="H22851" s="8">
        <v>0.14985000000000001</v>
      </c>
      <c r="I22851" s="8">
        <v>5.04E-2</v>
      </c>
      <c r="J22851" s="8">
        <f>datatable[[#This Row],[продажи_]]-datatable[[#This Row],[себестоимость_]]</f>
        <v>9.9450000000000011E-2</v>
      </c>
      <c r="L22851"/>
    </row>
    <row r="22852" spans="2:12" x14ac:dyDescent="0.4">
      <c r="B22852" s="5" t="s">
        <v>69</v>
      </c>
      <c r="C22852" s="5" t="s">
        <v>59</v>
      </c>
      <c r="D22852" s="5" t="s">
        <v>31</v>
      </c>
      <c r="E22852" s="5" t="s">
        <v>7</v>
      </c>
      <c r="F22852" s="6">
        <v>44593</v>
      </c>
      <c r="G22852" s="6" t="str">
        <f>TEXT(datatable[[#This Row],[дата]],"ММ")</f>
        <v>02</v>
      </c>
      <c r="H22852" s="8">
        <v>0.24779999999999996</v>
      </c>
      <c r="I22852" s="8">
        <v>7.7000000000000013E-2</v>
      </c>
      <c r="J22852" s="8">
        <f>datatable[[#This Row],[продажи_]]-datatable[[#This Row],[себестоимость_]]</f>
        <v>0.17079999999999995</v>
      </c>
      <c r="L22852"/>
    </row>
    <row r="22853" spans="2:12" x14ac:dyDescent="0.4">
      <c r="B22853" s="5" t="s">
        <v>69</v>
      </c>
      <c r="C22853" s="5" t="s">
        <v>59</v>
      </c>
      <c r="D22853" s="5" t="s">
        <v>31</v>
      </c>
      <c r="E22853" s="5" t="s">
        <v>7</v>
      </c>
      <c r="F22853" s="6">
        <v>44621</v>
      </c>
      <c r="G22853" s="6" t="str">
        <f>TEXT(datatable[[#This Row],[дата]],"ММ")</f>
        <v>03</v>
      </c>
      <c r="H22853" s="8">
        <v>0.26880000000000004</v>
      </c>
      <c r="I22853" s="8">
        <v>6.8000000000000005E-2</v>
      </c>
      <c r="J22853" s="8">
        <f>datatable[[#This Row],[продажи_]]-datatable[[#This Row],[себестоимость_]]</f>
        <v>0.20080000000000003</v>
      </c>
      <c r="L22853"/>
    </row>
    <row r="22854" spans="2:12" x14ac:dyDescent="0.4">
      <c r="B22854" s="5" t="s">
        <v>69</v>
      </c>
      <c r="C22854" s="5" t="s">
        <v>59</v>
      </c>
      <c r="D22854" s="5" t="s">
        <v>31</v>
      </c>
      <c r="E22854" s="5" t="s">
        <v>7</v>
      </c>
      <c r="F22854" s="6">
        <v>44652</v>
      </c>
      <c r="G22854" s="6" t="str">
        <f>TEXT(datatable[[#This Row],[дата]],"ММ")</f>
        <v>04</v>
      </c>
      <c r="H22854" s="8">
        <v>0.21629999999999999</v>
      </c>
      <c r="I22854" s="8">
        <v>6.93E-2</v>
      </c>
      <c r="J22854" s="8">
        <f>datatable[[#This Row],[продажи_]]-datatable[[#This Row],[себестоимость_]]</f>
        <v>0.14699999999999999</v>
      </c>
      <c r="L22854"/>
    </row>
    <row r="22855" spans="2:12" x14ac:dyDescent="0.4">
      <c r="B22855" s="5" t="s">
        <v>69</v>
      </c>
      <c r="C22855" s="5" t="s">
        <v>59</v>
      </c>
      <c r="D22855" s="5" t="s">
        <v>31</v>
      </c>
      <c r="E22855" s="5" t="s">
        <v>7</v>
      </c>
      <c r="F22855" s="6">
        <v>44682</v>
      </c>
      <c r="G22855" s="6" t="str">
        <f>TEXT(datatable[[#This Row],[дата]],"ММ")</f>
        <v>05</v>
      </c>
      <c r="H22855" s="8">
        <v>0.15479999999999999</v>
      </c>
      <c r="I22855" s="8">
        <v>6.2399999999999997E-2</v>
      </c>
      <c r="J22855" s="8">
        <f>datatable[[#This Row],[продажи_]]-datatable[[#This Row],[себестоимость_]]</f>
        <v>9.2399999999999996E-2</v>
      </c>
      <c r="L22855"/>
    </row>
    <row r="22856" spans="2:12" x14ac:dyDescent="0.4">
      <c r="B22856" s="5" t="s">
        <v>69</v>
      </c>
      <c r="C22856" s="5" t="s">
        <v>59</v>
      </c>
      <c r="D22856" s="5" t="s">
        <v>31</v>
      </c>
      <c r="E22856" s="5" t="s">
        <v>7</v>
      </c>
      <c r="F22856" s="6">
        <v>44713</v>
      </c>
      <c r="G22856" s="6" t="str">
        <f>TEXT(datatable[[#This Row],[дата]],"ММ")</f>
        <v>06</v>
      </c>
      <c r="H22856" s="8">
        <v>0.21645000000000003</v>
      </c>
      <c r="I22856" s="8">
        <v>7.4749999999999997E-2</v>
      </c>
      <c r="J22856" s="8">
        <f>datatable[[#This Row],[продажи_]]-datatable[[#This Row],[себестоимость_]]</f>
        <v>0.14170000000000005</v>
      </c>
      <c r="L22856"/>
    </row>
    <row r="22857" spans="2:12" x14ac:dyDescent="0.4">
      <c r="B22857" s="5" t="s">
        <v>69</v>
      </c>
      <c r="C22857" s="5" t="s">
        <v>59</v>
      </c>
      <c r="D22857" s="5" t="s">
        <v>31</v>
      </c>
      <c r="E22857" s="5" t="s">
        <v>7</v>
      </c>
      <c r="F22857" s="6">
        <v>44743</v>
      </c>
      <c r="G22857" s="6" t="str">
        <f>TEXT(datatable[[#This Row],[дата]],"ММ")</f>
        <v>07</v>
      </c>
      <c r="H22857" s="8">
        <v>0.13559999999999997</v>
      </c>
      <c r="I22857" s="8">
        <v>3.8800000000000001E-2</v>
      </c>
      <c r="J22857" s="8">
        <f>datatable[[#This Row],[продажи_]]-datatable[[#This Row],[себестоимость_]]</f>
        <v>9.6799999999999969E-2</v>
      </c>
      <c r="L22857"/>
    </row>
    <row r="22858" spans="2:12" x14ac:dyDescent="0.4">
      <c r="B22858" s="5" t="s">
        <v>69</v>
      </c>
      <c r="C22858" s="5" t="s">
        <v>59</v>
      </c>
      <c r="D22858" s="5" t="s">
        <v>31</v>
      </c>
      <c r="E22858" s="5" t="s">
        <v>7</v>
      </c>
      <c r="F22858" s="6">
        <v>44774</v>
      </c>
      <c r="G22858" s="6" t="str">
        <f>TEXT(datatable[[#This Row],[дата]],"ММ")</f>
        <v>08</v>
      </c>
      <c r="H22858" s="8">
        <v>0.13905000000000001</v>
      </c>
      <c r="I22858" s="8">
        <v>3.9599999999999996E-2</v>
      </c>
      <c r="J22858" s="8">
        <f>datatable[[#This Row],[продажи_]]-datatable[[#This Row],[себестоимость_]]</f>
        <v>9.9450000000000011E-2</v>
      </c>
      <c r="L22858"/>
    </row>
    <row r="22859" spans="2:12" x14ac:dyDescent="0.4">
      <c r="B22859" s="5" t="s">
        <v>69</v>
      </c>
      <c r="C22859" s="5" t="s">
        <v>59</v>
      </c>
      <c r="D22859" s="5" t="s">
        <v>31</v>
      </c>
      <c r="E22859" s="5" t="s">
        <v>7</v>
      </c>
      <c r="F22859" s="6">
        <v>44805</v>
      </c>
      <c r="G22859" s="6" t="str">
        <f>TEXT(datatable[[#This Row],[дата]],"ММ")</f>
        <v>09</v>
      </c>
      <c r="H22859" s="8">
        <v>0.156</v>
      </c>
      <c r="I22859" s="8">
        <v>5.3000000000000005E-2</v>
      </c>
      <c r="J22859" s="8">
        <f>datatable[[#This Row],[продажи_]]-datatable[[#This Row],[себестоимость_]]</f>
        <v>0.10299999999999999</v>
      </c>
      <c r="L22859"/>
    </row>
    <row r="22860" spans="2:12" x14ac:dyDescent="0.4">
      <c r="B22860" s="5" t="s">
        <v>69</v>
      </c>
      <c r="C22860" s="5" t="s">
        <v>59</v>
      </c>
      <c r="D22860" s="5" t="s">
        <v>31</v>
      </c>
      <c r="E22860" s="5" t="s">
        <v>7</v>
      </c>
      <c r="F22860" s="6">
        <v>44835</v>
      </c>
      <c r="G22860" s="6" t="str">
        <f>TEXT(datatable[[#This Row],[дата]],"ММ")</f>
        <v>10</v>
      </c>
      <c r="H22860" s="8">
        <v>0.17429999999999998</v>
      </c>
      <c r="I22860" s="8">
        <v>5.74E-2</v>
      </c>
      <c r="J22860" s="8">
        <f>datatable[[#This Row],[продажи_]]-datatable[[#This Row],[себестоимость_]]</f>
        <v>0.11689999999999998</v>
      </c>
      <c r="L22860"/>
    </row>
    <row r="22861" spans="2:12" x14ac:dyDescent="0.4">
      <c r="B22861" s="5" t="s">
        <v>69</v>
      </c>
      <c r="C22861" s="5" t="s">
        <v>59</v>
      </c>
      <c r="D22861" s="5" t="s">
        <v>31</v>
      </c>
      <c r="E22861" s="5" t="s">
        <v>7</v>
      </c>
      <c r="F22861" s="6">
        <v>44866</v>
      </c>
      <c r="G22861" s="6" t="str">
        <f>TEXT(datatable[[#This Row],[дата]],"ММ")</f>
        <v>11</v>
      </c>
      <c r="H22861" s="8">
        <v>0.19109999999999999</v>
      </c>
      <c r="I22861" s="8">
        <v>7.3450000000000001E-2</v>
      </c>
      <c r="J22861" s="8">
        <f>datatable[[#This Row],[продажи_]]-datatable[[#This Row],[себестоимость_]]</f>
        <v>0.11764999999999999</v>
      </c>
      <c r="L22861"/>
    </row>
    <row r="22862" spans="2:12" x14ac:dyDescent="0.4">
      <c r="B22862" s="5" t="s">
        <v>69</v>
      </c>
      <c r="C22862" s="5" t="s">
        <v>59</v>
      </c>
      <c r="D22862" s="5" t="s">
        <v>31</v>
      </c>
      <c r="E22862" s="5" t="s">
        <v>7</v>
      </c>
      <c r="F22862" s="6">
        <v>44896</v>
      </c>
      <c r="G22862" s="6" t="str">
        <f>TEXT(datatable[[#This Row],[дата]],"ММ")</f>
        <v>12</v>
      </c>
      <c r="H22862" s="8">
        <v>0.21419999999999997</v>
      </c>
      <c r="I22862" s="8">
        <v>5.28E-2</v>
      </c>
      <c r="J22862" s="8">
        <f>datatable[[#This Row],[продажи_]]-datatable[[#This Row],[себестоимость_]]</f>
        <v>0.16139999999999999</v>
      </c>
      <c r="L22862"/>
    </row>
    <row r="22863" spans="2:12" x14ac:dyDescent="0.4">
      <c r="B22863" s="5" t="s">
        <v>69</v>
      </c>
      <c r="C22863" s="5" t="s">
        <v>59</v>
      </c>
      <c r="D22863" s="5" t="s">
        <v>31</v>
      </c>
      <c r="E22863" s="5" t="s">
        <v>7</v>
      </c>
      <c r="F22863" s="6">
        <v>44562</v>
      </c>
      <c r="G22863" s="6" t="str">
        <f>TEXT(datatable[[#This Row],[дата]],"ММ")</f>
        <v>01</v>
      </c>
      <c r="H22863" s="8">
        <v>2.8458000000000001</v>
      </c>
      <c r="I22863" s="8">
        <v>1.26</v>
      </c>
      <c r="J22863" s="8">
        <f>datatable[[#This Row],[продажи_]]-datatable[[#This Row],[себестоимость_]]</f>
        <v>1.5858000000000001</v>
      </c>
      <c r="L22863"/>
    </row>
    <row r="22864" spans="2:12" x14ac:dyDescent="0.4">
      <c r="B22864" s="5" t="s">
        <v>69</v>
      </c>
      <c r="C22864" s="5" t="s">
        <v>59</v>
      </c>
      <c r="D22864" s="5" t="s">
        <v>31</v>
      </c>
      <c r="E22864" s="5" t="s">
        <v>7</v>
      </c>
      <c r="F22864" s="6">
        <v>44593</v>
      </c>
      <c r="G22864" s="6" t="str">
        <f>TEXT(datatable[[#This Row],[дата]],"ММ")</f>
        <v>02</v>
      </c>
      <c r="H22864" s="8">
        <v>3.9927999999999999</v>
      </c>
      <c r="I22864" s="8">
        <v>2.1168</v>
      </c>
      <c r="J22864" s="8">
        <f>datatable[[#This Row],[продажи_]]-datatable[[#This Row],[себестоимость_]]</f>
        <v>1.8759999999999999</v>
      </c>
      <c r="L22864"/>
    </row>
    <row r="22865" spans="2:12" x14ac:dyDescent="0.4">
      <c r="B22865" s="5" t="s">
        <v>69</v>
      </c>
      <c r="C22865" s="5" t="s">
        <v>59</v>
      </c>
      <c r="D22865" s="5" t="s">
        <v>31</v>
      </c>
      <c r="E22865" s="5" t="s">
        <v>7</v>
      </c>
      <c r="F22865" s="6">
        <v>44621</v>
      </c>
      <c r="G22865" s="6" t="str">
        <f>TEXT(datatable[[#This Row],[дата]],"ММ")</f>
        <v>03</v>
      </c>
      <c r="H22865" s="8">
        <v>5.3071999999999999</v>
      </c>
      <c r="I22865" s="8">
        <v>2.1055999999999999</v>
      </c>
      <c r="J22865" s="8">
        <f>datatable[[#This Row],[продажи_]]-datatable[[#This Row],[себестоимость_]]</f>
        <v>3.2016</v>
      </c>
      <c r="L22865"/>
    </row>
    <row r="22866" spans="2:12" x14ac:dyDescent="0.4">
      <c r="B22866" s="5" t="s">
        <v>69</v>
      </c>
      <c r="C22866" s="5" t="s">
        <v>59</v>
      </c>
      <c r="D22866" s="5" t="s">
        <v>31</v>
      </c>
      <c r="E22866" s="5" t="s">
        <v>7</v>
      </c>
      <c r="F22866" s="6">
        <v>44652</v>
      </c>
      <c r="G22866" s="6" t="str">
        <f>TEXT(datatable[[#This Row],[дата]],"ММ")</f>
        <v>04</v>
      </c>
      <c r="H22866" s="8">
        <v>4.9475999999999996</v>
      </c>
      <c r="I22866" s="8">
        <v>1.8815999999999999</v>
      </c>
      <c r="J22866" s="8">
        <f>datatable[[#This Row],[продажи_]]-datatable[[#This Row],[себестоимость_]]</f>
        <v>3.0659999999999998</v>
      </c>
      <c r="L22866"/>
    </row>
    <row r="22867" spans="2:12" x14ac:dyDescent="0.4">
      <c r="B22867" s="5" t="s">
        <v>69</v>
      </c>
      <c r="C22867" s="5" t="s">
        <v>59</v>
      </c>
      <c r="D22867" s="5" t="s">
        <v>31</v>
      </c>
      <c r="E22867" s="5" t="s">
        <v>7</v>
      </c>
      <c r="F22867" s="6">
        <v>44682</v>
      </c>
      <c r="G22867" s="6" t="str">
        <f>TEXT(datatable[[#This Row],[дата]],"ММ")</f>
        <v>05</v>
      </c>
      <c r="H22867" s="8">
        <v>3.4224000000000001</v>
      </c>
      <c r="I22867" s="8">
        <v>1.6463999999999999</v>
      </c>
      <c r="J22867" s="8">
        <f>datatable[[#This Row],[продажи_]]-datatable[[#This Row],[себестоимость_]]</f>
        <v>1.7760000000000002</v>
      </c>
      <c r="L22867"/>
    </row>
    <row r="22868" spans="2:12" x14ac:dyDescent="0.4">
      <c r="B22868" s="5" t="s">
        <v>69</v>
      </c>
      <c r="C22868" s="5" t="s">
        <v>59</v>
      </c>
      <c r="D22868" s="5" t="s">
        <v>31</v>
      </c>
      <c r="E22868" s="5" t="s">
        <v>7</v>
      </c>
      <c r="F22868" s="6">
        <v>44713</v>
      </c>
      <c r="G22868" s="6" t="str">
        <f>TEXT(datatable[[#This Row],[дата]],"ММ")</f>
        <v>06</v>
      </c>
      <c r="H22868" s="8">
        <v>4.03</v>
      </c>
      <c r="I22868" s="8">
        <v>1.6926000000000001</v>
      </c>
      <c r="J22868" s="8">
        <f>datatable[[#This Row],[продажи_]]-datatable[[#This Row],[себестоимость_]]</f>
        <v>2.3374000000000001</v>
      </c>
      <c r="L22868"/>
    </row>
    <row r="22869" spans="2:12" x14ac:dyDescent="0.4">
      <c r="B22869" s="5" t="s">
        <v>69</v>
      </c>
      <c r="C22869" s="5" t="s">
        <v>59</v>
      </c>
      <c r="D22869" s="5" t="s">
        <v>31</v>
      </c>
      <c r="E22869" s="5" t="s">
        <v>7</v>
      </c>
      <c r="F22869" s="6">
        <v>44743</v>
      </c>
      <c r="G22869" s="6" t="str">
        <f>TEXT(datatable[[#This Row],[дата]],"ММ")</f>
        <v>07</v>
      </c>
      <c r="H22869" s="8">
        <v>2.5792000000000002</v>
      </c>
      <c r="I22869" s="8">
        <v>1.2432000000000003</v>
      </c>
      <c r="J22869" s="8">
        <f>datatable[[#This Row],[продажи_]]-datatable[[#This Row],[себестоимость_]]</f>
        <v>1.3359999999999999</v>
      </c>
      <c r="L22869"/>
    </row>
    <row r="22870" spans="2:12" x14ac:dyDescent="0.4">
      <c r="B22870" s="5" t="s">
        <v>69</v>
      </c>
      <c r="C22870" s="5" t="s">
        <v>59</v>
      </c>
      <c r="D22870" s="5" t="s">
        <v>31</v>
      </c>
      <c r="E22870" s="5" t="s">
        <v>7</v>
      </c>
      <c r="F22870" s="6">
        <v>44774</v>
      </c>
      <c r="G22870" s="6" t="str">
        <f>TEXT(datatable[[#This Row],[дата]],"ММ")</f>
        <v>08</v>
      </c>
      <c r="H22870" s="8">
        <v>3.3479999999999999</v>
      </c>
      <c r="I22870" s="8">
        <v>1.0458000000000001</v>
      </c>
      <c r="J22870" s="8">
        <f>datatable[[#This Row],[продажи_]]-datatable[[#This Row],[себестоимость_]]</f>
        <v>2.3022</v>
      </c>
      <c r="L22870"/>
    </row>
    <row r="22871" spans="2:12" x14ac:dyDescent="0.4">
      <c r="B22871" s="5" t="s">
        <v>69</v>
      </c>
      <c r="C22871" s="5" t="s">
        <v>59</v>
      </c>
      <c r="D22871" s="5" t="s">
        <v>31</v>
      </c>
      <c r="E22871" s="5" t="s">
        <v>7</v>
      </c>
      <c r="F22871" s="6">
        <v>44805</v>
      </c>
      <c r="G22871" s="6" t="str">
        <f>TEXT(datatable[[#This Row],[дата]],"ММ")</f>
        <v>09</v>
      </c>
      <c r="H22871" s="8">
        <v>2.573</v>
      </c>
      <c r="I22871" s="8">
        <v>1.4700000000000002</v>
      </c>
      <c r="J22871" s="8">
        <f>datatable[[#This Row],[продажи_]]-datatable[[#This Row],[себестоимость_]]</f>
        <v>1.1029999999999998</v>
      </c>
      <c r="L22871"/>
    </row>
    <row r="22872" spans="2:12" x14ac:dyDescent="0.4">
      <c r="B22872" s="5" t="s">
        <v>69</v>
      </c>
      <c r="C22872" s="5" t="s">
        <v>59</v>
      </c>
      <c r="D22872" s="5" t="s">
        <v>31</v>
      </c>
      <c r="E22872" s="5" t="s">
        <v>7</v>
      </c>
      <c r="F22872" s="6">
        <v>44835</v>
      </c>
      <c r="G22872" s="6" t="str">
        <f>TEXT(datatable[[#This Row],[дата]],"ММ")</f>
        <v>10</v>
      </c>
      <c r="H22872" s="8">
        <v>5.1212</v>
      </c>
      <c r="I22872" s="8">
        <v>1.9207999999999998</v>
      </c>
      <c r="J22872" s="8">
        <f>datatable[[#This Row],[продажи_]]-datatable[[#This Row],[себестоимость_]]</f>
        <v>3.2004000000000001</v>
      </c>
      <c r="L22872"/>
    </row>
    <row r="22873" spans="2:12" x14ac:dyDescent="0.4">
      <c r="B22873" s="5" t="s">
        <v>69</v>
      </c>
      <c r="C22873" s="5" t="s">
        <v>59</v>
      </c>
      <c r="D22873" s="5" t="s">
        <v>31</v>
      </c>
      <c r="E22873" s="5" t="s">
        <v>7</v>
      </c>
      <c r="F22873" s="6">
        <v>44866</v>
      </c>
      <c r="G22873" s="6" t="str">
        <f>TEXT(datatable[[#This Row],[дата]],"ММ")</f>
        <v>11</v>
      </c>
      <c r="H22873" s="8">
        <v>4.3121000000000009</v>
      </c>
      <c r="I22873" s="8">
        <v>2.0384000000000002</v>
      </c>
      <c r="J22873" s="8">
        <f>datatable[[#This Row],[продажи_]]-datatable[[#This Row],[себестоимость_]]</f>
        <v>2.2737000000000007</v>
      </c>
      <c r="L22873"/>
    </row>
    <row r="22874" spans="2:12" x14ac:dyDescent="0.4">
      <c r="B22874" s="5" t="s">
        <v>69</v>
      </c>
      <c r="C22874" s="5" t="s">
        <v>59</v>
      </c>
      <c r="D22874" s="5" t="s">
        <v>31</v>
      </c>
      <c r="E22874" s="5" t="s">
        <v>7</v>
      </c>
      <c r="F22874" s="6">
        <v>44896</v>
      </c>
      <c r="G22874" s="6" t="str">
        <f>TEXT(datatable[[#This Row],[дата]],"ММ")</f>
        <v>12</v>
      </c>
      <c r="H22874" s="8">
        <v>3.9804000000000004</v>
      </c>
      <c r="I22874" s="8">
        <v>1.4279999999999999</v>
      </c>
      <c r="J22874" s="8">
        <f>datatable[[#This Row],[продажи_]]-datatable[[#This Row],[себестоимость_]]</f>
        <v>2.5524000000000004</v>
      </c>
      <c r="L22874"/>
    </row>
    <row r="22875" spans="2:12" x14ac:dyDescent="0.4">
      <c r="B22875" s="5" t="s">
        <v>69</v>
      </c>
      <c r="C22875" s="5" t="s">
        <v>59</v>
      </c>
      <c r="D22875" s="5" t="s">
        <v>31</v>
      </c>
      <c r="E22875" s="5" t="s">
        <v>7</v>
      </c>
      <c r="F22875" s="6">
        <v>44562</v>
      </c>
      <c r="G22875" s="6" t="str">
        <f>TEXT(datatable[[#This Row],[дата]],"ММ")</f>
        <v>01</v>
      </c>
      <c r="H22875" s="8">
        <v>2.3112000000000004</v>
      </c>
      <c r="I22875" s="8">
        <v>0.59039999999999992</v>
      </c>
      <c r="J22875" s="8">
        <f>datatable[[#This Row],[продажи_]]-datatable[[#This Row],[себестоимость_]]</f>
        <v>1.7208000000000006</v>
      </c>
      <c r="L22875"/>
    </row>
    <row r="22876" spans="2:12" x14ac:dyDescent="0.4">
      <c r="B22876" s="5" t="s">
        <v>69</v>
      </c>
      <c r="C22876" s="5" t="s">
        <v>59</v>
      </c>
      <c r="D22876" s="5" t="s">
        <v>31</v>
      </c>
      <c r="E22876" s="5" t="s">
        <v>7</v>
      </c>
      <c r="F22876" s="6">
        <v>44593</v>
      </c>
      <c r="G22876" s="6" t="str">
        <f>TEXT(datatable[[#This Row],[дата]],"ММ")</f>
        <v>02</v>
      </c>
      <c r="H22876" s="8">
        <v>2.9567999999999999</v>
      </c>
      <c r="I22876" s="8">
        <v>0.99680000000000013</v>
      </c>
      <c r="J22876" s="8">
        <f>datatable[[#This Row],[продажи_]]-datatable[[#This Row],[себестоимость_]]</f>
        <v>1.9599999999999997</v>
      </c>
      <c r="L22876"/>
    </row>
    <row r="22877" spans="2:12" x14ac:dyDescent="0.4">
      <c r="B22877" s="5" t="s">
        <v>69</v>
      </c>
      <c r="C22877" s="5" t="s">
        <v>59</v>
      </c>
      <c r="D22877" s="5" t="s">
        <v>31</v>
      </c>
      <c r="E22877" s="5" t="s">
        <v>7</v>
      </c>
      <c r="F22877" s="6">
        <v>44621</v>
      </c>
      <c r="G22877" s="6" t="str">
        <f>TEXT(datatable[[#This Row],[дата]],"ММ")</f>
        <v>03</v>
      </c>
      <c r="H22877" s="8">
        <v>3.1104000000000003</v>
      </c>
      <c r="I22877" s="8">
        <v>1.1008</v>
      </c>
      <c r="J22877" s="8">
        <f>datatable[[#This Row],[продажи_]]-datatable[[#This Row],[себестоимость_]]</f>
        <v>2.0096000000000003</v>
      </c>
      <c r="L22877"/>
    </row>
    <row r="22878" spans="2:12" x14ac:dyDescent="0.4">
      <c r="B22878" s="5" t="s">
        <v>69</v>
      </c>
      <c r="C22878" s="5" t="s">
        <v>59</v>
      </c>
      <c r="D22878" s="5" t="s">
        <v>31</v>
      </c>
      <c r="E22878" s="5" t="s">
        <v>7</v>
      </c>
      <c r="F22878" s="6">
        <v>44652</v>
      </c>
      <c r="G22878" s="6" t="str">
        <f>TEXT(datatable[[#This Row],[дата]],"ММ")</f>
        <v>04</v>
      </c>
      <c r="H22878" s="8">
        <v>3.8303999999999996</v>
      </c>
      <c r="I22878" s="8">
        <v>1.3104</v>
      </c>
      <c r="J22878" s="8">
        <f>datatable[[#This Row],[продажи_]]-datatable[[#This Row],[себестоимость_]]</f>
        <v>2.5199999999999996</v>
      </c>
      <c r="L22878"/>
    </row>
    <row r="22879" spans="2:12" x14ac:dyDescent="0.4">
      <c r="B22879" s="5" t="s">
        <v>69</v>
      </c>
      <c r="C22879" s="5" t="s">
        <v>59</v>
      </c>
      <c r="D22879" s="5" t="s">
        <v>31</v>
      </c>
      <c r="E22879" s="5" t="s">
        <v>7</v>
      </c>
      <c r="F22879" s="6">
        <v>44682</v>
      </c>
      <c r="G22879" s="6" t="str">
        <f>TEXT(datatable[[#This Row],[дата]],"ММ")</f>
        <v>05</v>
      </c>
      <c r="H22879" s="8">
        <v>2.6208</v>
      </c>
      <c r="I22879" s="8">
        <v>0.79679999999999995</v>
      </c>
      <c r="J22879" s="8">
        <f>datatable[[#This Row],[продажи_]]-datatable[[#This Row],[себестоимость_]]</f>
        <v>1.8240000000000001</v>
      </c>
      <c r="L22879"/>
    </row>
    <row r="22880" spans="2:12" x14ac:dyDescent="0.4">
      <c r="B22880" s="5" t="s">
        <v>69</v>
      </c>
      <c r="C22880" s="5" t="s">
        <v>59</v>
      </c>
      <c r="D22880" s="5" t="s">
        <v>31</v>
      </c>
      <c r="E22880" s="5" t="s">
        <v>7</v>
      </c>
      <c r="F22880" s="6">
        <v>44713</v>
      </c>
      <c r="G22880" s="6" t="str">
        <f>TEXT(datatable[[#This Row],[дата]],"ММ")</f>
        <v>06</v>
      </c>
      <c r="H22880" s="8">
        <v>3.4320000000000004</v>
      </c>
      <c r="I22880" s="8">
        <v>0.83200000000000007</v>
      </c>
      <c r="J22880" s="8">
        <f>datatable[[#This Row],[продажи_]]-datatable[[#This Row],[себестоимость_]]</f>
        <v>2.6000000000000005</v>
      </c>
      <c r="L22880"/>
    </row>
    <row r="22881" spans="2:12" x14ac:dyDescent="0.4">
      <c r="B22881" s="5" t="s">
        <v>69</v>
      </c>
      <c r="C22881" s="5" t="s">
        <v>59</v>
      </c>
      <c r="D22881" s="5" t="s">
        <v>31</v>
      </c>
      <c r="E22881" s="5" t="s">
        <v>7</v>
      </c>
      <c r="F22881" s="6">
        <v>44743</v>
      </c>
      <c r="G22881" s="6" t="str">
        <f>TEXT(datatable[[#This Row],[дата]],"ММ")</f>
        <v>07</v>
      </c>
      <c r="H22881" s="8">
        <v>1.6703999999999999</v>
      </c>
      <c r="I22881" s="8">
        <v>0.74880000000000002</v>
      </c>
      <c r="J22881" s="8">
        <f>datatable[[#This Row],[продажи_]]-datatable[[#This Row],[себестоимость_]]</f>
        <v>0.92159999999999986</v>
      </c>
      <c r="L22881"/>
    </row>
    <row r="22882" spans="2:12" x14ac:dyDescent="0.4">
      <c r="B22882" s="5" t="s">
        <v>69</v>
      </c>
      <c r="C22882" s="5" t="s">
        <v>59</v>
      </c>
      <c r="D22882" s="5" t="s">
        <v>31</v>
      </c>
      <c r="E22882" s="5" t="s">
        <v>7</v>
      </c>
      <c r="F22882" s="6">
        <v>44774</v>
      </c>
      <c r="G22882" s="6" t="str">
        <f>TEXT(datatable[[#This Row],[дата]],"ММ")</f>
        <v>08</v>
      </c>
      <c r="H22882" s="8">
        <v>2.3976000000000002</v>
      </c>
      <c r="I22882" s="8">
        <v>0.66239999999999999</v>
      </c>
      <c r="J22882" s="8">
        <f>datatable[[#This Row],[продажи_]]-datatable[[#This Row],[себестоимость_]]</f>
        <v>1.7352000000000003</v>
      </c>
      <c r="L22882"/>
    </row>
    <row r="22883" spans="2:12" x14ac:dyDescent="0.4">
      <c r="B22883" s="5" t="s">
        <v>69</v>
      </c>
      <c r="C22883" s="5" t="s">
        <v>59</v>
      </c>
      <c r="D22883" s="5" t="s">
        <v>31</v>
      </c>
      <c r="E22883" s="5" t="s">
        <v>7</v>
      </c>
      <c r="F22883" s="6">
        <v>44805</v>
      </c>
      <c r="G22883" s="6" t="str">
        <f>TEXT(datatable[[#This Row],[дата]],"ММ")</f>
        <v>09</v>
      </c>
      <c r="H22883" s="8">
        <v>2.2799999999999998</v>
      </c>
      <c r="I22883" s="8">
        <v>0.76</v>
      </c>
      <c r="J22883" s="8">
        <f>datatable[[#This Row],[продажи_]]-datatable[[#This Row],[себестоимость_]]</f>
        <v>1.5199999999999998</v>
      </c>
      <c r="L22883"/>
    </row>
    <row r="22884" spans="2:12" x14ac:dyDescent="0.4">
      <c r="B22884" s="5" t="s">
        <v>69</v>
      </c>
      <c r="C22884" s="5" t="s">
        <v>59</v>
      </c>
      <c r="D22884" s="5" t="s">
        <v>31</v>
      </c>
      <c r="E22884" s="5" t="s">
        <v>7</v>
      </c>
      <c r="F22884" s="6">
        <v>44835</v>
      </c>
      <c r="G22884" s="6" t="str">
        <f>TEXT(datatable[[#This Row],[дата]],"ММ")</f>
        <v>10</v>
      </c>
      <c r="H22884" s="8">
        <v>2.7216</v>
      </c>
      <c r="I22884" s="8">
        <v>1.1536000000000002</v>
      </c>
      <c r="J22884" s="8">
        <f>datatable[[#This Row],[продажи_]]-datatable[[#This Row],[себестоимость_]]</f>
        <v>1.5679999999999998</v>
      </c>
      <c r="L22884"/>
    </row>
    <row r="22885" spans="2:12" x14ac:dyDescent="0.4">
      <c r="B22885" s="5" t="s">
        <v>69</v>
      </c>
      <c r="C22885" s="5" t="s">
        <v>59</v>
      </c>
      <c r="D22885" s="5" t="s">
        <v>31</v>
      </c>
      <c r="E22885" s="5" t="s">
        <v>7</v>
      </c>
      <c r="F22885" s="6">
        <v>44866</v>
      </c>
      <c r="G22885" s="6" t="str">
        <f>TEXT(datatable[[#This Row],[дата]],"ММ")</f>
        <v>11</v>
      </c>
      <c r="H22885" s="8">
        <v>3.3696000000000002</v>
      </c>
      <c r="I22885" s="8">
        <v>1.1544000000000001</v>
      </c>
      <c r="J22885" s="8">
        <f>datatable[[#This Row],[продажи_]]-datatable[[#This Row],[себестоимость_]]</f>
        <v>2.2152000000000003</v>
      </c>
      <c r="L22885"/>
    </row>
    <row r="22886" spans="2:12" x14ac:dyDescent="0.4">
      <c r="B22886" s="5" t="s">
        <v>69</v>
      </c>
      <c r="C22886" s="5" t="s">
        <v>59</v>
      </c>
      <c r="D22886" s="5" t="s">
        <v>31</v>
      </c>
      <c r="E22886" s="5" t="s">
        <v>7</v>
      </c>
      <c r="F22886" s="6">
        <v>44896</v>
      </c>
      <c r="G22886" s="6" t="str">
        <f>TEXT(datatable[[#This Row],[дата]],"ММ")</f>
        <v>12</v>
      </c>
      <c r="H22886" s="8">
        <v>2.9952000000000001</v>
      </c>
      <c r="I22886" s="8">
        <v>0.91199999999999992</v>
      </c>
      <c r="J22886" s="8">
        <f>datatable[[#This Row],[продажи_]]-datatable[[#This Row],[себестоимость_]]</f>
        <v>2.0832000000000002</v>
      </c>
      <c r="L22886"/>
    </row>
    <row r="22887" spans="2:12" x14ac:dyDescent="0.4">
      <c r="B22887" s="5" t="s">
        <v>69</v>
      </c>
      <c r="C22887" s="5" t="s">
        <v>59</v>
      </c>
      <c r="D22887" s="5" t="s">
        <v>31</v>
      </c>
      <c r="E22887" s="5" t="s">
        <v>7</v>
      </c>
      <c r="F22887" s="6">
        <v>44562</v>
      </c>
      <c r="G22887" s="6" t="str">
        <f>TEXT(datatable[[#This Row],[дата]],"ММ")</f>
        <v>01</v>
      </c>
      <c r="H22887" s="8">
        <v>0.84915000000000007</v>
      </c>
      <c r="I22887" s="8">
        <v>0.35280000000000006</v>
      </c>
      <c r="J22887" s="8">
        <f>datatable[[#This Row],[продажи_]]-datatable[[#This Row],[себестоимость_]]</f>
        <v>0.49635000000000001</v>
      </c>
      <c r="L22887"/>
    </row>
    <row r="22888" spans="2:12" x14ac:dyDescent="0.4">
      <c r="B22888" s="5" t="s">
        <v>69</v>
      </c>
      <c r="C22888" s="5" t="s">
        <v>59</v>
      </c>
      <c r="D22888" s="5" t="s">
        <v>31</v>
      </c>
      <c r="E22888" s="5" t="s">
        <v>7</v>
      </c>
      <c r="F22888" s="6">
        <v>44593</v>
      </c>
      <c r="G22888" s="6" t="str">
        <f>TEXT(datatable[[#This Row],[дата]],"ММ")</f>
        <v>02</v>
      </c>
      <c r="H22888" s="8">
        <v>1.1542999999999999</v>
      </c>
      <c r="I22888" s="8">
        <v>0.51939999999999997</v>
      </c>
      <c r="J22888" s="8">
        <f>datatable[[#This Row],[продажи_]]-datatable[[#This Row],[себестоимость_]]</f>
        <v>0.63489999999999991</v>
      </c>
      <c r="L22888"/>
    </row>
    <row r="22889" spans="2:12" x14ac:dyDescent="0.4">
      <c r="B22889" s="5" t="s">
        <v>69</v>
      </c>
      <c r="C22889" s="5" t="s">
        <v>59</v>
      </c>
      <c r="D22889" s="5" t="s">
        <v>31</v>
      </c>
      <c r="E22889" s="5" t="s">
        <v>7</v>
      </c>
      <c r="F22889" s="6">
        <v>44621</v>
      </c>
      <c r="G22889" s="6" t="str">
        <f>TEXT(datatable[[#This Row],[дата]],"ММ")</f>
        <v>03</v>
      </c>
      <c r="H22889" s="8">
        <v>1.5367999999999999</v>
      </c>
      <c r="I22889" s="8">
        <v>0.56000000000000005</v>
      </c>
      <c r="J22889" s="8">
        <f>datatable[[#This Row],[продажи_]]-datatable[[#This Row],[себестоимость_]]</f>
        <v>0.97679999999999989</v>
      </c>
      <c r="L22889"/>
    </row>
    <row r="22890" spans="2:12" x14ac:dyDescent="0.4">
      <c r="B22890" s="5" t="s">
        <v>69</v>
      </c>
      <c r="C22890" s="5" t="s">
        <v>59</v>
      </c>
      <c r="D22890" s="5" t="s">
        <v>31</v>
      </c>
      <c r="E22890" s="5" t="s">
        <v>7</v>
      </c>
      <c r="F22890" s="6">
        <v>44652</v>
      </c>
      <c r="G22890" s="6" t="str">
        <f>TEXT(datatable[[#This Row],[дата]],"ММ")</f>
        <v>04</v>
      </c>
      <c r="H22890" s="8">
        <v>1.0114999999999998</v>
      </c>
      <c r="I22890" s="8">
        <v>0.58309999999999995</v>
      </c>
      <c r="J22890" s="8">
        <f>datatable[[#This Row],[продажи_]]-datatable[[#This Row],[себестоимость_]]</f>
        <v>0.42839999999999989</v>
      </c>
      <c r="L22890"/>
    </row>
    <row r="22891" spans="2:12" x14ac:dyDescent="0.4">
      <c r="B22891" s="5" t="s">
        <v>69</v>
      </c>
      <c r="C22891" s="5" t="s">
        <v>59</v>
      </c>
      <c r="D22891" s="5" t="s">
        <v>31</v>
      </c>
      <c r="E22891" s="5" t="s">
        <v>7</v>
      </c>
      <c r="F22891" s="6">
        <v>44682</v>
      </c>
      <c r="G22891" s="6" t="str">
        <f>TEXT(datatable[[#This Row],[дата]],"ММ")</f>
        <v>05</v>
      </c>
      <c r="H22891" s="8">
        <v>0.85680000000000001</v>
      </c>
      <c r="I22891" s="8">
        <v>0.49979999999999997</v>
      </c>
      <c r="J22891" s="8">
        <f>datatable[[#This Row],[продажи_]]-datatable[[#This Row],[себестоимость_]]</f>
        <v>0.35700000000000004</v>
      </c>
      <c r="L22891"/>
    </row>
    <row r="22892" spans="2:12" x14ac:dyDescent="0.4">
      <c r="B22892" s="5" t="s">
        <v>69</v>
      </c>
      <c r="C22892" s="5" t="s">
        <v>59</v>
      </c>
      <c r="D22892" s="5" t="s">
        <v>31</v>
      </c>
      <c r="E22892" s="5" t="s">
        <v>7</v>
      </c>
      <c r="F22892" s="6">
        <v>44713</v>
      </c>
      <c r="G22892" s="6" t="str">
        <f>TEXT(datatable[[#This Row],[дата]],"ММ")</f>
        <v>06</v>
      </c>
      <c r="H22892" s="8">
        <v>1.04975</v>
      </c>
      <c r="I22892" s="8">
        <v>0.44135000000000002</v>
      </c>
      <c r="J22892" s="8">
        <f>datatable[[#This Row],[продажи_]]-datatable[[#This Row],[себестоимость_]]</f>
        <v>0.60839999999999994</v>
      </c>
      <c r="L22892"/>
    </row>
    <row r="22893" spans="2:12" x14ac:dyDescent="0.4">
      <c r="B22893" s="5" t="s">
        <v>69</v>
      </c>
      <c r="C22893" s="5" t="s">
        <v>59</v>
      </c>
      <c r="D22893" s="5" t="s">
        <v>31</v>
      </c>
      <c r="E22893" s="5" t="s">
        <v>7</v>
      </c>
      <c r="F22893" s="6">
        <v>44743</v>
      </c>
      <c r="G22893" s="6" t="str">
        <f>TEXT(datatable[[#This Row],[дата]],"ММ")</f>
        <v>07</v>
      </c>
      <c r="H22893" s="8">
        <v>0.8024</v>
      </c>
      <c r="I22893" s="8">
        <v>0.26600000000000001</v>
      </c>
      <c r="J22893" s="8">
        <f>datatable[[#This Row],[продажи_]]-datatable[[#This Row],[себестоимость_]]</f>
        <v>0.53639999999999999</v>
      </c>
      <c r="L22893"/>
    </row>
    <row r="22894" spans="2:12" x14ac:dyDescent="0.4">
      <c r="B22894" s="5" t="s">
        <v>69</v>
      </c>
      <c r="C22894" s="5" t="s">
        <v>59</v>
      </c>
      <c r="D22894" s="5" t="s">
        <v>31</v>
      </c>
      <c r="E22894" s="5" t="s">
        <v>7</v>
      </c>
      <c r="F22894" s="6">
        <v>44774</v>
      </c>
      <c r="G22894" s="6" t="str">
        <f>TEXT(datatable[[#This Row],[дата]],"ММ")</f>
        <v>08</v>
      </c>
      <c r="H22894" s="8">
        <v>0.75734999999999997</v>
      </c>
      <c r="I22894" s="8">
        <v>0.33390000000000003</v>
      </c>
      <c r="J22894" s="8">
        <f>datatable[[#This Row],[продажи_]]-datatable[[#This Row],[себестоимость_]]</f>
        <v>0.42344999999999994</v>
      </c>
      <c r="L22894"/>
    </row>
    <row r="22895" spans="2:12" x14ac:dyDescent="0.4">
      <c r="B22895" s="5" t="s">
        <v>69</v>
      </c>
      <c r="C22895" s="5" t="s">
        <v>59</v>
      </c>
      <c r="D22895" s="5" t="s">
        <v>31</v>
      </c>
      <c r="E22895" s="5" t="s">
        <v>7</v>
      </c>
      <c r="F22895" s="6">
        <v>44805</v>
      </c>
      <c r="G22895" s="6" t="str">
        <f>TEXT(datatable[[#This Row],[дата]],"ММ")</f>
        <v>09</v>
      </c>
      <c r="H22895" s="8">
        <v>0.96049999999999991</v>
      </c>
      <c r="I22895" s="8">
        <v>0.39900000000000002</v>
      </c>
      <c r="J22895" s="8">
        <f>datatable[[#This Row],[продажи_]]-datatable[[#This Row],[себестоимость_]]</f>
        <v>0.56149999999999989</v>
      </c>
      <c r="L22895"/>
    </row>
    <row r="22896" spans="2:12" x14ac:dyDescent="0.4">
      <c r="B22896" s="5" t="s">
        <v>69</v>
      </c>
      <c r="C22896" s="5" t="s">
        <v>59</v>
      </c>
      <c r="D22896" s="5" t="s">
        <v>31</v>
      </c>
      <c r="E22896" s="5" t="s">
        <v>7</v>
      </c>
      <c r="F22896" s="6">
        <v>44835</v>
      </c>
      <c r="G22896" s="6" t="str">
        <f>TEXT(datatable[[#This Row],[дата]],"ММ")</f>
        <v>10</v>
      </c>
      <c r="H22896" s="8">
        <v>1.2852000000000001</v>
      </c>
      <c r="I22896" s="8">
        <v>0.49980000000000002</v>
      </c>
      <c r="J22896" s="8">
        <f>datatable[[#This Row],[продажи_]]-datatable[[#This Row],[себестоимость_]]</f>
        <v>0.7854000000000001</v>
      </c>
      <c r="L22896"/>
    </row>
    <row r="22897" spans="2:12" x14ac:dyDescent="0.4">
      <c r="B22897" s="5" t="s">
        <v>69</v>
      </c>
      <c r="C22897" s="5" t="s">
        <v>59</v>
      </c>
      <c r="D22897" s="5" t="s">
        <v>31</v>
      </c>
      <c r="E22897" s="5" t="s">
        <v>7</v>
      </c>
      <c r="F22897" s="6">
        <v>44866</v>
      </c>
      <c r="G22897" s="6" t="str">
        <f>TEXT(datatable[[#This Row],[дата]],"ММ")</f>
        <v>11</v>
      </c>
      <c r="H22897" s="8">
        <v>0.97240000000000004</v>
      </c>
      <c r="I22897" s="8">
        <v>0.50505000000000011</v>
      </c>
      <c r="J22897" s="8">
        <f>datatable[[#This Row],[продажи_]]-datatable[[#This Row],[себестоимость_]]</f>
        <v>0.46734999999999993</v>
      </c>
      <c r="L22897"/>
    </row>
    <row r="22898" spans="2:12" x14ac:dyDescent="0.4">
      <c r="B22898" s="5" t="s">
        <v>69</v>
      </c>
      <c r="C22898" s="5" t="s">
        <v>59</v>
      </c>
      <c r="D22898" s="5" t="s">
        <v>31</v>
      </c>
      <c r="E22898" s="5" t="s">
        <v>7</v>
      </c>
      <c r="F22898" s="6">
        <v>44896</v>
      </c>
      <c r="G22898" s="6" t="str">
        <f>TEXT(datatable[[#This Row],[дата]],"ММ")</f>
        <v>12</v>
      </c>
      <c r="H22898" s="8">
        <v>1.0404</v>
      </c>
      <c r="I22898" s="8">
        <v>0.41159999999999997</v>
      </c>
      <c r="J22898" s="8">
        <f>datatable[[#This Row],[продажи_]]-datatable[[#This Row],[себестоимость_]]</f>
        <v>0.62880000000000003</v>
      </c>
      <c r="L22898"/>
    </row>
    <row r="22899" spans="2:12" x14ac:dyDescent="0.4">
      <c r="B22899" s="5" t="s">
        <v>78</v>
      </c>
      <c r="C22899" s="5" t="s">
        <v>55</v>
      </c>
      <c r="D22899" s="5" t="s">
        <v>32</v>
      </c>
      <c r="E22899" s="5" t="s">
        <v>60</v>
      </c>
      <c r="F22899" s="6">
        <v>44562</v>
      </c>
      <c r="G22899" s="6" t="str">
        <f>TEXT(datatable[[#This Row],[дата]],"ММ")</f>
        <v>01</v>
      </c>
      <c r="H22899" s="8">
        <v>30.957299999999996</v>
      </c>
      <c r="I22899" s="8">
        <v>10.0656</v>
      </c>
      <c r="J22899" s="8">
        <f>datatable[[#This Row],[продажи_]]-datatable[[#This Row],[себестоимость_]]</f>
        <v>20.891699999999997</v>
      </c>
      <c r="L22899"/>
    </row>
    <row r="22900" spans="2:12" x14ac:dyDescent="0.4">
      <c r="B22900" s="5" t="s">
        <v>78</v>
      </c>
      <c r="C22900" s="5" t="s">
        <v>55</v>
      </c>
      <c r="D22900" s="5" t="s">
        <v>32</v>
      </c>
      <c r="E22900" s="5" t="s">
        <v>60</v>
      </c>
      <c r="F22900" s="6">
        <v>44593</v>
      </c>
      <c r="G22900" s="6" t="str">
        <f>TEXT(datatable[[#This Row],[дата]],"ММ")</f>
        <v>02</v>
      </c>
      <c r="H22900" s="8">
        <v>42.034300000000002</v>
      </c>
      <c r="I22900" s="8">
        <v>19.408899999999999</v>
      </c>
      <c r="J22900" s="8">
        <f>datatable[[#This Row],[продажи_]]-datatable[[#This Row],[себестоимость_]]</f>
        <v>22.625400000000003</v>
      </c>
      <c r="L22900"/>
    </row>
    <row r="22901" spans="2:12" x14ac:dyDescent="0.4">
      <c r="B22901" s="5" t="s">
        <v>78</v>
      </c>
      <c r="C22901" s="5" t="s">
        <v>55</v>
      </c>
      <c r="D22901" s="5" t="s">
        <v>32</v>
      </c>
      <c r="E22901" s="5" t="s">
        <v>60</v>
      </c>
      <c r="F22901" s="6">
        <v>44621</v>
      </c>
      <c r="G22901" s="6" t="str">
        <f>TEXT(datatable[[#This Row],[дата]],"ММ")</f>
        <v>03</v>
      </c>
      <c r="H22901" s="8">
        <v>37.778400000000005</v>
      </c>
      <c r="I22901" s="8">
        <v>22.367999999999999</v>
      </c>
      <c r="J22901" s="8">
        <f>datatable[[#This Row],[продажи_]]-datatable[[#This Row],[себестоимость_]]</f>
        <v>15.410400000000006</v>
      </c>
      <c r="L22901"/>
    </row>
    <row r="22902" spans="2:12" x14ac:dyDescent="0.4">
      <c r="B22902" s="5" t="s">
        <v>78</v>
      </c>
      <c r="C22902" s="5" t="s">
        <v>55</v>
      </c>
      <c r="D22902" s="5" t="s">
        <v>32</v>
      </c>
      <c r="E22902" s="5" t="s">
        <v>60</v>
      </c>
      <c r="F22902" s="6">
        <v>44652</v>
      </c>
      <c r="G22902" s="6" t="str">
        <f>TEXT(datatable[[#This Row],[дата]],"ММ")</f>
        <v>04</v>
      </c>
      <c r="H22902" s="8">
        <v>37.545200000000001</v>
      </c>
      <c r="I22902" s="8">
        <v>14.026599999999998</v>
      </c>
      <c r="J22902" s="8">
        <f>datatable[[#This Row],[продажи_]]-datatable[[#This Row],[себестоимость_]]</f>
        <v>23.518600000000003</v>
      </c>
      <c r="L22902"/>
    </row>
    <row r="22903" spans="2:12" x14ac:dyDescent="0.4">
      <c r="B22903" s="5" t="s">
        <v>78</v>
      </c>
      <c r="C22903" s="5" t="s">
        <v>55</v>
      </c>
      <c r="D22903" s="5" t="s">
        <v>32</v>
      </c>
      <c r="E22903" s="5" t="s">
        <v>60</v>
      </c>
      <c r="F22903" s="6">
        <v>44682</v>
      </c>
      <c r="G22903" s="6" t="str">
        <f>TEXT(datatable[[#This Row],[дата]],"ММ")</f>
        <v>05</v>
      </c>
      <c r="H22903" s="8">
        <v>34.980000000000004</v>
      </c>
      <c r="I22903" s="8">
        <v>14.679</v>
      </c>
      <c r="J22903" s="8">
        <f>datatable[[#This Row],[продажи_]]-datatable[[#This Row],[себестоимость_]]</f>
        <v>20.301000000000002</v>
      </c>
      <c r="L22903"/>
    </row>
    <row r="22904" spans="2:12" x14ac:dyDescent="0.4">
      <c r="B22904" s="5" t="s">
        <v>78</v>
      </c>
      <c r="C22904" s="5" t="s">
        <v>55</v>
      </c>
      <c r="D22904" s="5" t="s">
        <v>32</v>
      </c>
      <c r="E22904" s="5" t="s">
        <v>60</v>
      </c>
      <c r="F22904" s="6">
        <v>44713</v>
      </c>
      <c r="G22904" s="6" t="str">
        <f>TEXT(datatable[[#This Row],[дата]],"ММ")</f>
        <v>06</v>
      </c>
      <c r="H22904" s="8">
        <v>39.789750000000005</v>
      </c>
      <c r="I22904" s="8">
        <v>16.053699999999999</v>
      </c>
      <c r="J22904" s="8">
        <f>datatable[[#This Row],[продажи_]]-datatable[[#This Row],[себестоимость_]]</f>
        <v>23.736050000000006</v>
      </c>
      <c r="L22904"/>
    </row>
    <row r="22905" spans="2:12" x14ac:dyDescent="0.4">
      <c r="B22905" s="5" t="s">
        <v>78</v>
      </c>
      <c r="C22905" s="5" t="s">
        <v>55</v>
      </c>
      <c r="D22905" s="5" t="s">
        <v>32</v>
      </c>
      <c r="E22905" s="5" t="s">
        <v>60</v>
      </c>
      <c r="F22905" s="6">
        <v>44743</v>
      </c>
      <c r="G22905" s="6" t="str">
        <f>TEXT(datatable[[#This Row],[дата]],"ММ")</f>
        <v>07</v>
      </c>
      <c r="H22905" s="8">
        <v>23.32</v>
      </c>
      <c r="I22905" s="8">
        <v>10.531599999999999</v>
      </c>
      <c r="J22905" s="8">
        <f>datatable[[#This Row],[продажи_]]-datatable[[#This Row],[себестоимость_]]</f>
        <v>12.788400000000001</v>
      </c>
      <c r="L22905"/>
    </row>
    <row r="22906" spans="2:12" x14ac:dyDescent="0.4">
      <c r="B22906" s="5" t="s">
        <v>78</v>
      </c>
      <c r="C22906" s="5" t="s">
        <v>55</v>
      </c>
      <c r="D22906" s="5" t="s">
        <v>32</v>
      </c>
      <c r="E22906" s="5" t="s">
        <v>60</v>
      </c>
      <c r="F22906" s="6">
        <v>44774</v>
      </c>
      <c r="G22906" s="6" t="str">
        <f>TEXT(datatable[[#This Row],[дата]],"ММ")</f>
        <v>08</v>
      </c>
      <c r="H22906" s="8">
        <v>31.219649999999998</v>
      </c>
      <c r="I22906" s="8">
        <v>9.3316499999999998</v>
      </c>
      <c r="J22906" s="8">
        <f>datatable[[#This Row],[продажи_]]-datatable[[#This Row],[себестоимость_]]</f>
        <v>21.887999999999998</v>
      </c>
      <c r="L22906"/>
    </row>
    <row r="22907" spans="2:12" x14ac:dyDescent="0.4">
      <c r="B22907" s="5" t="s">
        <v>78</v>
      </c>
      <c r="C22907" s="5" t="s">
        <v>55</v>
      </c>
      <c r="D22907" s="5" t="s">
        <v>32</v>
      </c>
      <c r="E22907" s="5" t="s">
        <v>60</v>
      </c>
      <c r="F22907" s="6">
        <v>44805</v>
      </c>
      <c r="G22907" s="6" t="str">
        <f>TEXT(datatable[[#This Row],[дата]],"ММ")</f>
        <v>09</v>
      </c>
      <c r="H22907" s="8">
        <v>31.482000000000003</v>
      </c>
      <c r="I22907" s="8">
        <v>13.98</v>
      </c>
      <c r="J22907" s="8">
        <f>datatable[[#This Row],[продажи_]]-datatable[[#This Row],[себестоимость_]]</f>
        <v>17.502000000000002</v>
      </c>
      <c r="L22907"/>
    </row>
    <row r="22908" spans="2:12" x14ac:dyDescent="0.4">
      <c r="B22908" s="5" t="s">
        <v>78</v>
      </c>
      <c r="C22908" s="5" t="s">
        <v>55</v>
      </c>
      <c r="D22908" s="5" t="s">
        <v>32</v>
      </c>
      <c r="E22908" s="5" t="s">
        <v>60</v>
      </c>
      <c r="F22908" s="6">
        <v>44835</v>
      </c>
      <c r="G22908" s="6" t="str">
        <f>TEXT(datatable[[#This Row],[дата]],"ММ")</f>
        <v>10</v>
      </c>
      <c r="H22908" s="8">
        <v>43.258600000000001</v>
      </c>
      <c r="I22908" s="8">
        <v>16.636199999999999</v>
      </c>
      <c r="J22908" s="8">
        <f>datatable[[#This Row],[продажи_]]-datatable[[#This Row],[себестоимость_]]</f>
        <v>26.622400000000003</v>
      </c>
      <c r="L22908"/>
    </row>
    <row r="22909" spans="2:12" x14ac:dyDescent="0.4">
      <c r="B22909" s="5" t="s">
        <v>78</v>
      </c>
      <c r="C22909" s="5" t="s">
        <v>55</v>
      </c>
      <c r="D22909" s="5" t="s">
        <v>32</v>
      </c>
      <c r="E22909" s="5" t="s">
        <v>60</v>
      </c>
      <c r="F22909" s="6">
        <v>44866</v>
      </c>
      <c r="G22909" s="6" t="str">
        <f>TEXT(datatable[[#This Row],[дата]],"ММ")</f>
        <v>11</v>
      </c>
      <c r="H22909" s="8">
        <v>41.305550000000004</v>
      </c>
      <c r="I22909" s="8">
        <v>15.599349999999999</v>
      </c>
      <c r="J22909" s="8">
        <f>datatable[[#This Row],[продажи_]]-datatable[[#This Row],[себестоимость_]]</f>
        <v>25.706200000000003</v>
      </c>
      <c r="L22909"/>
    </row>
    <row r="22910" spans="2:12" x14ac:dyDescent="0.4">
      <c r="B22910" s="5" t="s">
        <v>78</v>
      </c>
      <c r="C22910" s="5" t="s">
        <v>55</v>
      </c>
      <c r="D22910" s="5" t="s">
        <v>32</v>
      </c>
      <c r="E22910" s="5" t="s">
        <v>60</v>
      </c>
      <c r="F22910" s="6">
        <v>44896</v>
      </c>
      <c r="G22910" s="6" t="str">
        <f>TEXT(datatable[[#This Row],[дата]],"ММ")</f>
        <v>12</v>
      </c>
      <c r="H22910" s="8">
        <v>34.630200000000002</v>
      </c>
      <c r="I22910" s="8">
        <v>13.7004</v>
      </c>
      <c r="J22910" s="8">
        <f>datatable[[#This Row],[продажи_]]-datatable[[#This Row],[себестоимость_]]</f>
        <v>20.9298</v>
      </c>
      <c r="L22910"/>
    </row>
    <row r="22911" spans="2:12" x14ac:dyDescent="0.4">
      <c r="B22911" s="5" t="s">
        <v>70</v>
      </c>
      <c r="C22911" s="5" t="s">
        <v>55</v>
      </c>
      <c r="D22911" s="5" t="s">
        <v>14</v>
      </c>
      <c r="E22911" s="5" t="s">
        <v>8</v>
      </c>
      <c r="F22911" s="6">
        <v>44562</v>
      </c>
      <c r="G22911" s="6" t="str">
        <f>TEXT(datatable[[#This Row],[дата]],"ММ")</f>
        <v>01</v>
      </c>
      <c r="H22911" s="8">
        <v>16.119450000000001</v>
      </c>
      <c r="I22911" s="8">
        <v>9.6011999999999986</v>
      </c>
      <c r="J22911" s="8">
        <f>datatable[[#This Row],[продажи_]]-datatable[[#This Row],[себестоимость_]]</f>
        <v>6.5182500000000019</v>
      </c>
      <c r="L22911"/>
    </row>
    <row r="22912" spans="2:12" x14ac:dyDescent="0.4">
      <c r="B22912" s="5" t="s">
        <v>70</v>
      </c>
      <c r="C22912" s="5" t="s">
        <v>55</v>
      </c>
      <c r="D22912" s="5" t="s">
        <v>14</v>
      </c>
      <c r="E22912" s="5" t="s">
        <v>8</v>
      </c>
      <c r="F22912" s="6">
        <v>44593</v>
      </c>
      <c r="G22912" s="6" t="str">
        <f>TEXT(datatable[[#This Row],[дата]],"ММ")</f>
        <v>02</v>
      </c>
      <c r="H22912" s="8">
        <v>22.19</v>
      </c>
      <c r="I22912" s="8">
        <v>14.579599999999999</v>
      </c>
      <c r="J22912" s="8">
        <f>datatable[[#This Row],[продажи_]]-datatable[[#This Row],[себестоимость_]]</f>
        <v>7.6104000000000021</v>
      </c>
      <c r="L22912"/>
    </row>
    <row r="22913" spans="2:12" x14ac:dyDescent="0.4">
      <c r="B22913" s="5" t="s">
        <v>70</v>
      </c>
      <c r="C22913" s="5" t="s">
        <v>55</v>
      </c>
      <c r="D22913" s="5" t="s">
        <v>14</v>
      </c>
      <c r="E22913" s="5" t="s">
        <v>8</v>
      </c>
      <c r="F22913" s="6">
        <v>44621</v>
      </c>
      <c r="G22913" s="6" t="str">
        <f>TEXT(datatable[[#This Row],[дата]],"ММ")</f>
        <v>03</v>
      </c>
      <c r="H22913" s="8">
        <v>22.570399999999999</v>
      </c>
      <c r="I22913" s="8">
        <v>23.367999999999999</v>
      </c>
      <c r="J22913" s="8">
        <f>datatable[[#This Row],[продажи_]]-datatable[[#This Row],[себестоимость_]]</f>
        <v>-0.7975999999999992</v>
      </c>
      <c r="L22913"/>
    </row>
    <row r="22914" spans="2:12" x14ac:dyDescent="0.4">
      <c r="B22914" s="5" t="s">
        <v>70</v>
      </c>
      <c r="C22914" s="5" t="s">
        <v>55</v>
      </c>
      <c r="D22914" s="5" t="s">
        <v>14</v>
      </c>
      <c r="E22914" s="5" t="s">
        <v>8</v>
      </c>
      <c r="F22914" s="6">
        <v>44652</v>
      </c>
      <c r="G22914" s="6" t="str">
        <f>TEXT(datatable[[#This Row],[дата]],"ММ")</f>
        <v>04</v>
      </c>
      <c r="H22914" s="8">
        <v>25.962299999999999</v>
      </c>
      <c r="I22914" s="8">
        <v>19.735800000000005</v>
      </c>
      <c r="J22914" s="8">
        <f>datatable[[#This Row],[продажи_]]-datatable[[#This Row],[себестоимость_]]</f>
        <v>6.2264999999999944</v>
      </c>
      <c r="L22914"/>
    </row>
    <row r="22915" spans="2:12" x14ac:dyDescent="0.4">
      <c r="B22915" s="5" t="s">
        <v>70</v>
      </c>
      <c r="C22915" s="5" t="s">
        <v>55</v>
      </c>
      <c r="D22915" s="5" t="s">
        <v>14</v>
      </c>
      <c r="E22915" s="5" t="s">
        <v>8</v>
      </c>
      <c r="F22915" s="6">
        <v>44682</v>
      </c>
      <c r="G22915" s="6" t="str">
        <f>TEXT(datatable[[#This Row],[дата]],"ММ")</f>
        <v>05</v>
      </c>
      <c r="H22915" s="8">
        <v>22.823999999999998</v>
      </c>
      <c r="I22915" s="8">
        <v>15.849600000000001</v>
      </c>
      <c r="J22915" s="8">
        <f>datatable[[#This Row],[продажи_]]-datatable[[#This Row],[себестоимость_]]</f>
        <v>6.9743999999999975</v>
      </c>
      <c r="L22915"/>
    </row>
    <row r="22916" spans="2:12" x14ac:dyDescent="0.4">
      <c r="B22916" s="5" t="s">
        <v>70</v>
      </c>
      <c r="C22916" s="5" t="s">
        <v>55</v>
      </c>
      <c r="D22916" s="5" t="s">
        <v>14</v>
      </c>
      <c r="E22916" s="5" t="s">
        <v>8</v>
      </c>
      <c r="F22916" s="6">
        <v>44713</v>
      </c>
      <c r="G22916" s="6" t="str">
        <f>TEXT(datatable[[#This Row],[дата]],"ММ")</f>
        <v>06</v>
      </c>
      <c r="H22916" s="8">
        <v>21.22315</v>
      </c>
      <c r="I22916" s="8">
        <v>15.024100000000002</v>
      </c>
      <c r="J22916" s="8">
        <f>datatable[[#This Row],[продажи_]]-datatable[[#This Row],[себестоимость_]]</f>
        <v>6.199049999999998</v>
      </c>
      <c r="L22916"/>
    </row>
    <row r="22917" spans="2:12" x14ac:dyDescent="0.4">
      <c r="B22917" s="5" t="s">
        <v>70</v>
      </c>
      <c r="C22917" s="5" t="s">
        <v>55</v>
      </c>
      <c r="D22917" s="5" t="s">
        <v>14</v>
      </c>
      <c r="E22917" s="5" t="s">
        <v>8</v>
      </c>
      <c r="F22917" s="6">
        <v>44743</v>
      </c>
      <c r="G22917" s="6" t="str">
        <f>TEXT(datatable[[#This Row],[дата]],"ММ")</f>
        <v>07</v>
      </c>
      <c r="H22917" s="8">
        <v>11.919199999999998</v>
      </c>
      <c r="I22917" s="8">
        <v>12.192</v>
      </c>
      <c r="J22917" s="8">
        <f>datatable[[#This Row],[продажи_]]-datatable[[#This Row],[себестоимость_]]</f>
        <v>-0.27280000000000193</v>
      </c>
      <c r="L22917"/>
    </row>
    <row r="22918" spans="2:12" x14ac:dyDescent="0.4">
      <c r="B22918" s="5" t="s">
        <v>70</v>
      </c>
      <c r="C22918" s="5" t="s">
        <v>55</v>
      </c>
      <c r="D22918" s="5" t="s">
        <v>14</v>
      </c>
      <c r="E22918" s="5" t="s">
        <v>8</v>
      </c>
      <c r="F22918" s="6">
        <v>44774</v>
      </c>
      <c r="G22918" s="6" t="str">
        <f>TEXT(datatable[[#This Row],[дата]],"ММ")</f>
        <v>08</v>
      </c>
      <c r="H22918" s="8">
        <v>13.83705</v>
      </c>
      <c r="I22918" s="8">
        <v>10.515600000000001</v>
      </c>
      <c r="J22918" s="8">
        <f>datatable[[#This Row],[продажи_]]-datatable[[#This Row],[себестоимость_]]</f>
        <v>3.3214499999999987</v>
      </c>
      <c r="L22918"/>
    </row>
    <row r="22919" spans="2:12" x14ac:dyDescent="0.4">
      <c r="B22919" s="5" t="s">
        <v>70</v>
      </c>
      <c r="C22919" s="5" t="s">
        <v>55</v>
      </c>
      <c r="D22919" s="5" t="s">
        <v>14</v>
      </c>
      <c r="E22919" s="5" t="s">
        <v>8</v>
      </c>
      <c r="F22919" s="6">
        <v>44805</v>
      </c>
      <c r="G22919" s="6" t="str">
        <f>TEXT(datatable[[#This Row],[дата]],"ММ")</f>
        <v>09</v>
      </c>
      <c r="H22919" s="8">
        <v>15.532999999999999</v>
      </c>
      <c r="I22919" s="8">
        <v>14.732000000000001</v>
      </c>
      <c r="J22919" s="8">
        <f>datatable[[#This Row],[продажи_]]-datatable[[#This Row],[себестоимость_]]</f>
        <v>0.80099999999999838</v>
      </c>
      <c r="L22919"/>
    </row>
    <row r="22920" spans="2:12" x14ac:dyDescent="0.4">
      <c r="B22920" s="5" t="s">
        <v>70</v>
      </c>
      <c r="C22920" s="5" t="s">
        <v>55</v>
      </c>
      <c r="D22920" s="5" t="s">
        <v>14</v>
      </c>
      <c r="E22920" s="5" t="s">
        <v>8</v>
      </c>
      <c r="F22920" s="6">
        <v>44835</v>
      </c>
      <c r="G22920" s="6" t="str">
        <f>TEXT(datatable[[#This Row],[дата]],"ММ")</f>
        <v>10</v>
      </c>
      <c r="H22920" s="8">
        <v>23.965200000000003</v>
      </c>
      <c r="I22920" s="8">
        <v>19.913600000000002</v>
      </c>
      <c r="J22920" s="8">
        <f>datatable[[#This Row],[продажи_]]-datatable[[#This Row],[себестоимость_]]</f>
        <v>4.0516000000000005</v>
      </c>
      <c r="L22920"/>
    </row>
    <row r="22921" spans="2:12" x14ac:dyDescent="0.4">
      <c r="B22921" s="5" t="s">
        <v>70</v>
      </c>
      <c r="C22921" s="5" t="s">
        <v>55</v>
      </c>
      <c r="D22921" s="5" t="s">
        <v>14</v>
      </c>
      <c r="E22921" s="5" t="s">
        <v>8</v>
      </c>
      <c r="F22921" s="6">
        <v>44866</v>
      </c>
      <c r="G22921" s="6" t="str">
        <f>TEXT(datatable[[#This Row],[дата]],"ММ")</f>
        <v>11</v>
      </c>
      <c r="H22921" s="8">
        <v>19.98685</v>
      </c>
      <c r="I22921" s="8">
        <v>19.646900000000002</v>
      </c>
      <c r="J22921" s="8">
        <f>datatable[[#This Row],[продажи_]]-datatable[[#This Row],[себестоимость_]]</f>
        <v>0.3399499999999982</v>
      </c>
      <c r="L22921"/>
    </row>
    <row r="22922" spans="2:12" x14ac:dyDescent="0.4">
      <c r="B22922" s="5" t="s">
        <v>70</v>
      </c>
      <c r="C22922" s="5" t="s">
        <v>55</v>
      </c>
      <c r="D22922" s="5" t="s">
        <v>14</v>
      </c>
      <c r="E22922" s="5" t="s">
        <v>8</v>
      </c>
      <c r="F22922" s="6">
        <v>44896</v>
      </c>
      <c r="G22922" s="6" t="str">
        <f>TEXT(datatable[[#This Row],[дата]],"ММ")</f>
        <v>12</v>
      </c>
      <c r="H22922" s="8">
        <v>21.302400000000002</v>
      </c>
      <c r="I22922" s="8">
        <v>13.106400000000001</v>
      </c>
      <c r="J22922" s="8">
        <f>datatable[[#This Row],[продажи_]]-datatable[[#This Row],[себестоимость_]]</f>
        <v>8.1960000000000015</v>
      </c>
      <c r="L22922"/>
    </row>
    <row r="22923" spans="2:12" x14ac:dyDescent="0.4">
      <c r="B22923" s="5" t="s">
        <v>78</v>
      </c>
      <c r="C22923" s="5" t="s">
        <v>55</v>
      </c>
      <c r="D22923" s="5" t="s">
        <v>32</v>
      </c>
      <c r="E22923" s="5" t="s">
        <v>61</v>
      </c>
      <c r="F22923" s="6">
        <v>44562</v>
      </c>
      <c r="G22923" s="6" t="str">
        <f>TEXT(datatable[[#This Row],[дата]],"ММ")</f>
        <v>01</v>
      </c>
      <c r="H22923" s="8">
        <v>8.7696000000000005</v>
      </c>
      <c r="I22923" s="8">
        <v>7.1757</v>
      </c>
      <c r="J22923" s="8">
        <f>datatable[[#This Row],[продажи_]]-datatable[[#This Row],[себестоимость_]]</f>
        <v>1.5939000000000005</v>
      </c>
      <c r="L22923"/>
    </row>
    <row r="22924" spans="2:12" x14ac:dyDescent="0.4">
      <c r="B22924" s="5" t="s">
        <v>78</v>
      </c>
      <c r="C22924" s="5" t="s">
        <v>55</v>
      </c>
      <c r="D22924" s="5" t="s">
        <v>32</v>
      </c>
      <c r="E22924" s="5" t="s">
        <v>61</v>
      </c>
      <c r="F22924" s="6">
        <v>44593</v>
      </c>
      <c r="G22924" s="6" t="str">
        <f>TEXT(datatable[[#This Row],[дата]],"ММ")</f>
        <v>02</v>
      </c>
      <c r="H22924" s="8">
        <v>13.9552</v>
      </c>
      <c r="I22924" s="8">
        <v>9.849000000000002</v>
      </c>
      <c r="J22924" s="8">
        <f>datatable[[#This Row],[продажи_]]-datatable[[#This Row],[себестоимость_]]</f>
        <v>4.1061999999999976</v>
      </c>
      <c r="L22924"/>
    </row>
    <row r="22925" spans="2:12" x14ac:dyDescent="0.4">
      <c r="B22925" s="5" t="s">
        <v>78</v>
      </c>
      <c r="C22925" s="5" t="s">
        <v>55</v>
      </c>
      <c r="D22925" s="5" t="s">
        <v>32</v>
      </c>
      <c r="E22925" s="5" t="s">
        <v>61</v>
      </c>
      <c r="F22925" s="6">
        <v>44621</v>
      </c>
      <c r="G22925" s="6" t="str">
        <f>TEXT(datatable[[#This Row],[дата]],"ММ")</f>
        <v>03</v>
      </c>
      <c r="H22925" s="8">
        <v>15.232000000000001</v>
      </c>
      <c r="I22925" s="8">
        <v>12.6496</v>
      </c>
      <c r="J22925" s="8">
        <f>datatable[[#This Row],[продажи_]]-datatable[[#This Row],[себестоимость_]]</f>
        <v>2.5824000000000016</v>
      </c>
      <c r="L22925"/>
    </row>
    <row r="22926" spans="2:12" x14ac:dyDescent="0.4">
      <c r="B22926" s="5" t="s">
        <v>78</v>
      </c>
      <c r="C22926" s="5" t="s">
        <v>55</v>
      </c>
      <c r="D22926" s="5" t="s">
        <v>32</v>
      </c>
      <c r="E22926" s="5" t="s">
        <v>61</v>
      </c>
      <c r="F22926" s="6">
        <v>44652</v>
      </c>
      <c r="G22926" s="6" t="str">
        <f>TEXT(datatable[[#This Row],[дата]],"ММ")</f>
        <v>04</v>
      </c>
      <c r="H22926" s="8">
        <v>13.171199999999999</v>
      </c>
      <c r="I22926" s="8">
        <v>10.318000000000001</v>
      </c>
      <c r="J22926" s="8">
        <f>datatable[[#This Row],[продажи_]]-datatable[[#This Row],[себестоимость_]]</f>
        <v>2.8531999999999975</v>
      </c>
      <c r="L22926"/>
    </row>
    <row r="22927" spans="2:12" x14ac:dyDescent="0.4">
      <c r="B22927" s="5" t="s">
        <v>78</v>
      </c>
      <c r="C22927" s="5" t="s">
        <v>55</v>
      </c>
      <c r="D22927" s="5" t="s">
        <v>32</v>
      </c>
      <c r="E22927" s="5" t="s">
        <v>61</v>
      </c>
      <c r="F22927" s="6">
        <v>44682</v>
      </c>
      <c r="G22927" s="6" t="str">
        <f>TEXT(datatable[[#This Row],[дата]],"ММ")</f>
        <v>05</v>
      </c>
      <c r="H22927" s="8">
        <v>12.230399999999999</v>
      </c>
      <c r="I22927" s="8">
        <v>8.6832000000000011</v>
      </c>
      <c r="J22927" s="8">
        <f>datatable[[#This Row],[продажи_]]-datatable[[#This Row],[себестоимость_]]</f>
        <v>3.5471999999999984</v>
      </c>
      <c r="L22927"/>
    </row>
    <row r="22928" spans="2:12" x14ac:dyDescent="0.4">
      <c r="B22928" s="5" t="s">
        <v>78</v>
      </c>
      <c r="C22928" s="5" t="s">
        <v>55</v>
      </c>
      <c r="D22928" s="5" t="s">
        <v>32</v>
      </c>
      <c r="E22928" s="5" t="s">
        <v>61</v>
      </c>
      <c r="F22928" s="6">
        <v>44713</v>
      </c>
      <c r="G22928" s="6" t="str">
        <f>TEXT(datatable[[#This Row],[дата]],"ММ")</f>
        <v>06</v>
      </c>
      <c r="H22928" s="8">
        <v>14.8512</v>
      </c>
      <c r="I22928" s="8">
        <v>8.9713000000000012</v>
      </c>
      <c r="J22928" s="8">
        <f>datatable[[#This Row],[продажи_]]-datatable[[#This Row],[себестоимость_]]</f>
        <v>5.8798999999999992</v>
      </c>
      <c r="L22928"/>
    </row>
    <row r="22929" spans="2:12" x14ac:dyDescent="0.4">
      <c r="B22929" s="5" t="s">
        <v>78</v>
      </c>
      <c r="C22929" s="5" t="s">
        <v>55</v>
      </c>
      <c r="D22929" s="5" t="s">
        <v>32</v>
      </c>
      <c r="E22929" s="5" t="s">
        <v>61</v>
      </c>
      <c r="F22929" s="6">
        <v>44743</v>
      </c>
      <c r="G22929" s="6" t="str">
        <f>TEXT(datatable[[#This Row],[дата]],"ММ")</f>
        <v>07</v>
      </c>
      <c r="H22929" s="8">
        <v>7.8848000000000011</v>
      </c>
      <c r="I22929" s="8">
        <v>4.7168000000000001</v>
      </c>
      <c r="J22929" s="8">
        <f>datatable[[#This Row],[продажи_]]-datatable[[#This Row],[себестоимость_]]</f>
        <v>3.168000000000001</v>
      </c>
      <c r="L22929"/>
    </row>
    <row r="22930" spans="2:12" x14ac:dyDescent="0.4">
      <c r="B22930" s="5" t="s">
        <v>78</v>
      </c>
      <c r="C22930" s="5" t="s">
        <v>55</v>
      </c>
      <c r="D22930" s="5" t="s">
        <v>32</v>
      </c>
      <c r="E22930" s="5" t="s">
        <v>61</v>
      </c>
      <c r="F22930" s="6">
        <v>44774</v>
      </c>
      <c r="G22930" s="6" t="str">
        <f>TEXT(datatable[[#This Row],[дата]],"ММ")</f>
        <v>08</v>
      </c>
      <c r="H22930" s="8">
        <v>9.5759999999999987</v>
      </c>
      <c r="I22930" s="8">
        <v>6.9947999999999997</v>
      </c>
      <c r="J22930" s="8">
        <f>datatable[[#This Row],[продажи_]]-datatable[[#This Row],[себестоимость_]]</f>
        <v>2.5811999999999991</v>
      </c>
      <c r="L22930"/>
    </row>
    <row r="22931" spans="2:12" x14ac:dyDescent="0.4">
      <c r="B22931" s="5" t="s">
        <v>78</v>
      </c>
      <c r="C22931" s="5" t="s">
        <v>55</v>
      </c>
      <c r="D22931" s="5" t="s">
        <v>32</v>
      </c>
      <c r="E22931" s="5" t="s">
        <v>61</v>
      </c>
      <c r="F22931" s="6">
        <v>44805</v>
      </c>
      <c r="G22931" s="6" t="str">
        <f>TEXT(datatable[[#This Row],[дата]],"ММ")</f>
        <v>09</v>
      </c>
      <c r="H22931" s="8">
        <v>11.984000000000002</v>
      </c>
      <c r="I22931" s="8">
        <v>7.7719999999999994</v>
      </c>
      <c r="J22931" s="8">
        <f>datatable[[#This Row],[продажи_]]-datatable[[#This Row],[себестоимость_]]</f>
        <v>4.2120000000000024</v>
      </c>
      <c r="L22931"/>
    </row>
    <row r="22932" spans="2:12" x14ac:dyDescent="0.4">
      <c r="B22932" s="5" t="s">
        <v>78</v>
      </c>
      <c r="C22932" s="5" t="s">
        <v>55</v>
      </c>
      <c r="D22932" s="5" t="s">
        <v>32</v>
      </c>
      <c r="E22932" s="5" t="s">
        <v>61</v>
      </c>
      <c r="F22932" s="6">
        <v>44835</v>
      </c>
      <c r="G22932" s="6" t="str">
        <f>TEXT(datatable[[#This Row],[дата]],"ММ")</f>
        <v>10</v>
      </c>
      <c r="H22932" s="8">
        <v>14.112</v>
      </c>
      <c r="I22932" s="8">
        <v>8.0668000000000006</v>
      </c>
      <c r="J22932" s="8">
        <f>datatable[[#This Row],[продажи_]]-datatable[[#This Row],[себестоимость_]]</f>
        <v>6.0451999999999995</v>
      </c>
      <c r="L22932"/>
    </row>
    <row r="22933" spans="2:12" x14ac:dyDescent="0.4">
      <c r="B22933" s="5" t="s">
        <v>78</v>
      </c>
      <c r="C22933" s="5" t="s">
        <v>55</v>
      </c>
      <c r="D22933" s="5" t="s">
        <v>32</v>
      </c>
      <c r="E22933" s="5" t="s">
        <v>61</v>
      </c>
      <c r="F22933" s="6">
        <v>44866</v>
      </c>
      <c r="G22933" s="6" t="str">
        <f>TEXT(datatable[[#This Row],[дата]],"ММ")</f>
        <v>11</v>
      </c>
      <c r="H22933" s="8">
        <v>15.433600000000002</v>
      </c>
      <c r="I22933" s="8">
        <v>8.5358000000000001</v>
      </c>
      <c r="J22933" s="8">
        <f>datatable[[#This Row],[продажи_]]-datatable[[#This Row],[себестоимость_]]</f>
        <v>6.8978000000000019</v>
      </c>
      <c r="L22933"/>
    </row>
    <row r="22934" spans="2:12" x14ac:dyDescent="0.4">
      <c r="B22934" s="5" t="s">
        <v>78</v>
      </c>
      <c r="C22934" s="5" t="s">
        <v>55</v>
      </c>
      <c r="D22934" s="5" t="s">
        <v>32</v>
      </c>
      <c r="E22934" s="5" t="s">
        <v>61</v>
      </c>
      <c r="F22934" s="6">
        <v>44896</v>
      </c>
      <c r="G22934" s="6" t="str">
        <f>TEXT(datatable[[#This Row],[дата]],"ММ")</f>
        <v>12</v>
      </c>
      <c r="H22934" s="8">
        <v>10.8864</v>
      </c>
      <c r="I22934" s="8">
        <v>8.1204000000000018</v>
      </c>
      <c r="J22934" s="8">
        <f>datatable[[#This Row],[продажи_]]-datatable[[#This Row],[себестоимость_]]</f>
        <v>2.7659999999999982</v>
      </c>
      <c r="L22934"/>
    </row>
    <row r="22935" spans="2:12" x14ac:dyDescent="0.4">
      <c r="B22935" s="5" t="s">
        <v>78</v>
      </c>
      <c r="C22935" s="5" t="s">
        <v>55</v>
      </c>
      <c r="D22935" s="5" t="s">
        <v>32</v>
      </c>
      <c r="E22935" s="5" t="s">
        <v>62</v>
      </c>
      <c r="F22935" s="6">
        <v>44562</v>
      </c>
      <c r="G22935" s="6" t="str">
        <f>TEXT(datatable[[#This Row],[дата]],"ММ")</f>
        <v>01</v>
      </c>
      <c r="H22935" s="8">
        <v>25.577549999999999</v>
      </c>
      <c r="I22935" s="8">
        <v>11.841749999999999</v>
      </c>
      <c r="J22935" s="8">
        <f>datatable[[#This Row],[продажи_]]-datatable[[#This Row],[себестоимость_]]</f>
        <v>13.735799999999999</v>
      </c>
      <c r="L22935"/>
    </row>
    <row r="22936" spans="2:12" x14ac:dyDescent="0.4">
      <c r="B22936" s="5" t="s">
        <v>78</v>
      </c>
      <c r="C22936" s="5" t="s">
        <v>55</v>
      </c>
      <c r="D22936" s="5" t="s">
        <v>32</v>
      </c>
      <c r="E22936" s="5" t="s">
        <v>62</v>
      </c>
      <c r="F22936" s="6">
        <v>44593</v>
      </c>
      <c r="G22936" s="6" t="str">
        <f>TEXT(datatable[[#This Row],[дата]],"ММ")</f>
        <v>02</v>
      </c>
      <c r="H22936" s="8">
        <v>30.6327</v>
      </c>
      <c r="I22936" s="8">
        <v>21.135100000000001</v>
      </c>
      <c r="J22936" s="8">
        <f>datatable[[#This Row],[продажи_]]-datatable[[#This Row],[себестоимость_]]</f>
        <v>9.4975999999999985</v>
      </c>
      <c r="L22936"/>
    </row>
    <row r="22937" spans="2:12" x14ac:dyDescent="0.4">
      <c r="B22937" s="5" t="s">
        <v>78</v>
      </c>
      <c r="C22937" s="5" t="s">
        <v>55</v>
      </c>
      <c r="D22937" s="5" t="s">
        <v>32</v>
      </c>
      <c r="E22937" s="5" t="s">
        <v>62</v>
      </c>
      <c r="F22937" s="6">
        <v>44621</v>
      </c>
      <c r="G22937" s="6" t="str">
        <f>TEXT(datatable[[#This Row],[дата]],"ММ")</f>
        <v>03</v>
      </c>
      <c r="H22937" s="8">
        <v>47.080799999999996</v>
      </c>
      <c r="I22937" s="8">
        <v>24.154400000000003</v>
      </c>
      <c r="J22937" s="8">
        <f>datatable[[#This Row],[продажи_]]-datatable[[#This Row],[себестоимость_]]</f>
        <v>22.926399999999994</v>
      </c>
      <c r="L22937"/>
    </row>
    <row r="22938" spans="2:12" x14ac:dyDescent="0.4">
      <c r="B22938" s="5" t="s">
        <v>78</v>
      </c>
      <c r="C22938" s="5" t="s">
        <v>55</v>
      </c>
      <c r="D22938" s="5" t="s">
        <v>32</v>
      </c>
      <c r="E22938" s="5" t="s">
        <v>62</v>
      </c>
      <c r="F22938" s="6">
        <v>44652</v>
      </c>
      <c r="G22938" s="6" t="str">
        <f>TEXT(datatable[[#This Row],[дата]],"ММ")</f>
        <v>04</v>
      </c>
      <c r="H22938" s="8">
        <v>40.139399999999995</v>
      </c>
      <c r="I22938" s="8">
        <v>20.359500000000001</v>
      </c>
      <c r="J22938" s="8">
        <f>datatable[[#This Row],[продажи_]]-datatable[[#This Row],[себестоимость_]]</f>
        <v>19.779899999999994</v>
      </c>
      <c r="L22938"/>
    </row>
    <row r="22939" spans="2:12" x14ac:dyDescent="0.4">
      <c r="B22939" s="5" t="s">
        <v>78</v>
      </c>
      <c r="C22939" s="5" t="s">
        <v>55</v>
      </c>
      <c r="D22939" s="5" t="s">
        <v>32</v>
      </c>
      <c r="E22939" s="5" t="s">
        <v>62</v>
      </c>
      <c r="F22939" s="6">
        <v>44682</v>
      </c>
      <c r="G22939" s="6" t="str">
        <f>TEXT(datatable[[#This Row],[дата]],"ММ")</f>
        <v>05</v>
      </c>
      <c r="H22939" s="8">
        <v>33.801600000000001</v>
      </c>
      <c r="I22939" s="8">
        <v>19.445399999999999</v>
      </c>
      <c r="J22939" s="8">
        <f>datatable[[#This Row],[продажи_]]-datatable[[#This Row],[себестоимость_]]</f>
        <v>14.356200000000001</v>
      </c>
      <c r="L22939"/>
    </row>
    <row r="22940" spans="2:12" x14ac:dyDescent="0.4">
      <c r="B22940" s="5" t="s">
        <v>78</v>
      </c>
      <c r="C22940" s="5" t="s">
        <v>55</v>
      </c>
      <c r="D22940" s="5" t="s">
        <v>32</v>
      </c>
      <c r="E22940" s="5" t="s">
        <v>62</v>
      </c>
      <c r="F22940" s="6">
        <v>44713</v>
      </c>
      <c r="G22940" s="6" t="str">
        <f>TEXT(datatable[[#This Row],[дата]],"ММ")</f>
        <v>06</v>
      </c>
      <c r="H22940" s="8">
        <v>35.964500000000001</v>
      </c>
      <c r="I22940" s="8">
        <v>21.245899999999999</v>
      </c>
      <c r="J22940" s="8">
        <f>datatable[[#This Row],[продажи_]]-datatable[[#This Row],[себестоимость_]]</f>
        <v>14.718600000000002</v>
      </c>
      <c r="L22940"/>
    </row>
    <row r="22941" spans="2:12" x14ac:dyDescent="0.4">
      <c r="B22941" s="5" t="s">
        <v>78</v>
      </c>
      <c r="C22941" s="5" t="s">
        <v>55</v>
      </c>
      <c r="D22941" s="5" t="s">
        <v>32</v>
      </c>
      <c r="E22941" s="5" t="s">
        <v>62</v>
      </c>
      <c r="F22941" s="6">
        <v>44743</v>
      </c>
      <c r="G22941" s="6" t="str">
        <f>TEXT(datatable[[#This Row],[дата]],"ММ")</f>
        <v>07</v>
      </c>
      <c r="H22941" s="8">
        <v>19.315200000000001</v>
      </c>
      <c r="I22941" s="8">
        <v>9.6395999999999997</v>
      </c>
      <c r="J22941" s="8">
        <f>datatable[[#This Row],[продажи_]]-datatable[[#This Row],[себестоимость_]]</f>
        <v>9.6756000000000011</v>
      </c>
      <c r="L22941"/>
    </row>
    <row r="22942" spans="2:12" x14ac:dyDescent="0.4">
      <c r="B22942" s="5" t="s">
        <v>78</v>
      </c>
      <c r="C22942" s="5" t="s">
        <v>55</v>
      </c>
      <c r="D22942" s="5" t="s">
        <v>32</v>
      </c>
      <c r="E22942" s="5" t="s">
        <v>62</v>
      </c>
      <c r="F22942" s="6">
        <v>44774</v>
      </c>
      <c r="G22942" s="6" t="str">
        <f>TEXT(datatable[[#This Row],[дата]],"ММ")</f>
        <v>08</v>
      </c>
      <c r="H22942" s="8">
        <v>19.918800000000001</v>
      </c>
      <c r="I22942" s="8">
        <v>10.84455</v>
      </c>
      <c r="J22942" s="8">
        <f>datatable[[#This Row],[продажи_]]-datatable[[#This Row],[себестоимость_]]</f>
        <v>9.074250000000001</v>
      </c>
      <c r="L22942"/>
    </row>
    <row r="22943" spans="2:12" x14ac:dyDescent="0.4">
      <c r="B22943" s="5" t="s">
        <v>78</v>
      </c>
      <c r="C22943" s="5" t="s">
        <v>55</v>
      </c>
      <c r="D22943" s="5" t="s">
        <v>32</v>
      </c>
      <c r="E22943" s="5" t="s">
        <v>62</v>
      </c>
      <c r="F22943" s="6">
        <v>44805</v>
      </c>
      <c r="G22943" s="6" t="str">
        <f>TEXT(datatable[[#This Row],[дата]],"ММ")</f>
        <v>09</v>
      </c>
      <c r="H22943" s="8">
        <v>22.635000000000002</v>
      </c>
      <c r="I22943" s="8">
        <v>13.711499999999999</v>
      </c>
      <c r="J22943" s="8">
        <f>datatable[[#This Row],[продажи_]]-datatable[[#This Row],[себестоимость_]]</f>
        <v>8.9235000000000024</v>
      </c>
      <c r="L22943"/>
    </row>
    <row r="22944" spans="2:12" x14ac:dyDescent="0.4">
      <c r="B22944" s="5" t="s">
        <v>78</v>
      </c>
      <c r="C22944" s="5" t="s">
        <v>55</v>
      </c>
      <c r="D22944" s="5" t="s">
        <v>32</v>
      </c>
      <c r="E22944" s="5" t="s">
        <v>62</v>
      </c>
      <c r="F22944" s="6">
        <v>44835</v>
      </c>
      <c r="G22944" s="6" t="str">
        <f>TEXT(datatable[[#This Row],[дата]],"ММ")</f>
        <v>10</v>
      </c>
      <c r="H22944" s="8">
        <v>34.153700000000001</v>
      </c>
      <c r="I22944" s="8">
        <v>19.971700000000002</v>
      </c>
      <c r="J22944" s="8">
        <f>datatable[[#This Row],[продажи_]]-datatable[[#This Row],[себестоимость_]]</f>
        <v>14.181999999999999</v>
      </c>
      <c r="L22944"/>
    </row>
    <row r="22945" spans="2:12" x14ac:dyDescent="0.4">
      <c r="B22945" s="5" t="s">
        <v>78</v>
      </c>
      <c r="C22945" s="5" t="s">
        <v>55</v>
      </c>
      <c r="D22945" s="5" t="s">
        <v>32</v>
      </c>
      <c r="E22945" s="5" t="s">
        <v>62</v>
      </c>
      <c r="F22945" s="6">
        <v>44866</v>
      </c>
      <c r="G22945" s="6" t="str">
        <f>TEXT(datatable[[#This Row],[дата]],"ММ")</f>
        <v>11</v>
      </c>
      <c r="H22945" s="8">
        <v>27.463799999999999</v>
      </c>
      <c r="I22945" s="8">
        <v>19.0853</v>
      </c>
      <c r="J22945" s="8">
        <f>datatable[[#This Row],[продажи_]]-datatable[[#This Row],[себестоимость_]]</f>
        <v>8.3784999999999989</v>
      </c>
      <c r="L22945"/>
    </row>
    <row r="22946" spans="2:12" x14ac:dyDescent="0.4">
      <c r="B22946" s="5" t="s">
        <v>78</v>
      </c>
      <c r="C22946" s="5" t="s">
        <v>55</v>
      </c>
      <c r="D22946" s="5" t="s">
        <v>32</v>
      </c>
      <c r="E22946" s="5" t="s">
        <v>62</v>
      </c>
      <c r="F22946" s="6">
        <v>44896</v>
      </c>
      <c r="G22946" s="6" t="str">
        <f>TEXT(datatable[[#This Row],[дата]],"ММ")</f>
        <v>12</v>
      </c>
      <c r="H22946" s="8">
        <v>27.463799999999999</v>
      </c>
      <c r="I22946" s="8">
        <v>14.7918</v>
      </c>
      <c r="J22946" s="8">
        <f>datatable[[#This Row],[продажи_]]-datatable[[#This Row],[себестоимость_]]</f>
        <v>12.671999999999999</v>
      </c>
      <c r="L22946"/>
    </row>
    <row r="22947" spans="2:12" x14ac:dyDescent="0.4">
      <c r="B22947" s="5" t="s">
        <v>78</v>
      </c>
      <c r="C22947" s="5" t="s">
        <v>55</v>
      </c>
      <c r="D22947" s="5" t="s">
        <v>32</v>
      </c>
      <c r="E22947" s="5" t="s">
        <v>9</v>
      </c>
      <c r="F22947" s="6">
        <v>44562</v>
      </c>
      <c r="G22947" s="6" t="str">
        <f>TEXT(datatable[[#This Row],[дата]],"ММ")</f>
        <v>01</v>
      </c>
      <c r="H22947" s="8">
        <v>19.328400000000002</v>
      </c>
      <c r="I22947" s="8">
        <v>12.354750000000001</v>
      </c>
      <c r="J22947" s="8">
        <f>datatable[[#This Row],[продажи_]]-datatable[[#This Row],[себестоимость_]]</f>
        <v>6.973650000000001</v>
      </c>
      <c r="L22947"/>
    </row>
    <row r="22948" spans="2:12" x14ac:dyDescent="0.4">
      <c r="B22948" s="5" t="s">
        <v>78</v>
      </c>
      <c r="C22948" s="5" t="s">
        <v>55</v>
      </c>
      <c r="D22948" s="5" t="s">
        <v>32</v>
      </c>
      <c r="E22948" s="5" t="s">
        <v>9</v>
      </c>
      <c r="F22948" s="6">
        <v>44593</v>
      </c>
      <c r="G22948" s="6" t="str">
        <f>TEXT(datatable[[#This Row],[дата]],"ММ")</f>
        <v>02</v>
      </c>
      <c r="H22948" s="8">
        <v>33.246499999999997</v>
      </c>
      <c r="I22948" s="8">
        <v>23.6691</v>
      </c>
      <c r="J22948" s="8">
        <f>datatable[[#This Row],[продажи_]]-datatable[[#This Row],[себестоимость_]]</f>
        <v>9.5773999999999972</v>
      </c>
      <c r="L22948"/>
    </row>
    <row r="22949" spans="2:12" x14ac:dyDescent="0.4">
      <c r="B22949" s="5" t="s">
        <v>78</v>
      </c>
      <c r="C22949" s="5" t="s">
        <v>55</v>
      </c>
      <c r="D22949" s="5" t="s">
        <v>32</v>
      </c>
      <c r="E22949" s="5" t="s">
        <v>9</v>
      </c>
      <c r="F22949" s="6">
        <v>44621</v>
      </c>
      <c r="G22949" s="6" t="str">
        <f>TEXT(datatable[[#This Row],[дата]],"ММ")</f>
        <v>03</v>
      </c>
      <c r="H22949" s="8">
        <v>33.700800000000001</v>
      </c>
      <c r="I22949" s="8">
        <v>20.345600000000001</v>
      </c>
      <c r="J22949" s="8">
        <f>datatable[[#This Row],[продажи_]]-datatable[[#This Row],[себестоимость_]]</f>
        <v>13.3552</v>
      </c>
      <c r="L22949"/>
    </row>
    <row r="22950" spans="2:12" x14ac:dyDescent="0.4">
      <c r="B22950" s="5" t="s">
        <v>78</v>
      </c>
      <c r="C22950" s="5" t="s">
        <v>55</v>
      </c>
      <c r="D22950" s="5" t="s">
        <v>32</v>
      </c>
      <c r="E22950" s="5" t="s">
        <v>9</v>
      </c>
      <c r="F22950" s="6">
        <v>44652</v>
      </c>
      <c r="G22950" s="6" t="str">
        <f>TEXT(datatable[[#This Row],[дата]],"ММ")</f>
        <v>04</v>
      </c>
      <c r="H22950" s="8">
        <v>25.440799999999999</v>
      </c>
      <c r="I22950" s="8">
        <v>16.5886</v>
      </c>
      <c r="J22950" s="8">
        <f>datatable[[#This Row],[продажи_]]-datatable[[#This Row],[себестоимость_]]</f>
        <v>8.8521999999999998</v>
      </c>
      <c r="L22950"/>
    </row>
    <row r="22951" spans="2:12" x14ac:dyDescent="0.4">
      <c r="B22951" s="5" t="s">
        <v>78</v>
      </c>
      <c r="C22951" s="5" t="s">
        <v>55</v>
      </c>
      <c r="D22951" s="5" t="s">
        <v>32</v>
      </c>
      <c r="E22951" s="5" t="s">
        <v>9</v>
      </c>
      <c r="F22951" s="6">
        <v>44682</v>
      </c>
      <c r="G22951" s="6" t="str">
        <f>TEXT(datatable[[#This Row],[дата]],"ММ")</f>
        <v>05</v>
      </c>
      <c r="H22951" s="8">
        <v>25.027800000000003</v>
      </c>
      <c r="I22951" s="8">
        <v>18.0336</v>
      </c>
      <c r="J22951" s="8">
        <f>datatable[[#This Row],[продажи_]]-datatable[[#This Row],[себестоимость_]]</f>
        <v>6.9942000000000029</v>
      </c>
      <c r="L22951"/>
    </row>
    <row r="22952" spans="2:12" x14ac:dyDescent="0.4">
      <c r="B22952" s="5" t="s">
        <v>78</v>
      </c>
      <c r="C22952" s="5" t="s">
        <v>55</v>
      </c>
      <c r="D22952" s="5" t="s">
        <v>32</v>
      </c>
      <c r="E22952" s="5" t="s">
        <v>9</v>
      </c>
      <c r="F22952" s="6">
        <v>44713</v>
      </c>
      <c r="G22952" s="6" t="str">
        <f>TEXT(datatable[[#This Row],[дата]],"ММ")</f>
        <v>06</v>
      </c>
      <c r="H22952" s="8">
        <v>30.871749999999995</v>
      </c>
      <c r="I22952" s="8">
        <v>18.0336</v>
      </c>
      <c r="J22952" s="8">
        <f>datatable[[#This Row],[продажи_]]-datatable[[#This Row],[себестоимость_]]</f>
        <v>12.838149999999995</v>
      </c>
      <c r="L22952"/>
    </row>
    <row r="22953" spans="2:12" x14ac:dyDescent="0.4">
      <c r="B22953" s="5" t="s">
        <v>78</v>
      </c>
      <c r="C22953" s="5" t="s">
        <v>55</v>
      </c>
      <c r="D22953" s="5" t="s">
        <v>32</v>
      </c>
      <c r="E22953" s="5" t="s">
        <v>9</v>
      </c>
      <c r="F22953" s="6">
        <v>44743</v>
      </c>
      <c r="G22953" s="6" t="str">
        <f>TEXT(datatable[[#This Row],[дата]],"ММ")</f>
        <v>07</v>
      </c>
      <c r="H22953" s="8">
        <v>18.006800000000002</v>
      </c>
      <c r="I22953" s="8">
        <v>10.981999999999999</v>
      </c>
      <c r="J22953" s="8">
        <f>datatable[[#This Row],[продажи_]]-datatable[[#This Row],[себестоимость_]]</f>
        <v>7.0248000000000026</v>
      </c>
      <c r="L22953"/>
    </row>
    <row r="22954" spans="2:12" x14ac:dyDescent="0.4">
      <c r="B22954" s="5" t="s">
        <v>78</v>
      </c>
      <c r="C22954" s="5" t="s">
        <v>55</v>
      </c>
      <c r="D22954" s="5" t="s">
        <v>32</v>
      </c>
      <c r="E22954" s="5" t="s">
        <v>9</v>
      </c>
      <c r="F22954" s="6">
        <v>44774</v>
      </c>
      <c r="G22954" s="6" t="str">
        <f>TEXT(datatable[[#This Row],[дата]],"ММ")</f>
        <v>08</v>
      </c>
      <c r="H22954" s="8">
        <v>21.37275</v>
      </c>
      <c r="I22954" s="8">
        <v>10.79415</v>
      </c>
      <c r="J22954" s="8">
        <f>datatable[[#This Row],[продажи_]]-datatable[[#This Row],[себестоимость_]]</f>
        <v>10.5786</v>
      </c>
      <c r="L22954"/>
    </row>
    <row r="22955" spans="2:12" x14ac:dyDescent="0.4">
      <c r="B22955" s="5" t="s">
        <v>78</v>
      </c>
      <c r="C22955" s="5" t="s">
        <v>55</v>
      </c>
      <c r="D22955" s="5" t="s">
        <v>32</v>
      </c>
      <c r="E22955" s="5" t="s">
        <v>9</v>
      </c>
      <c r="F22955" s="6">
        <v>44805</v>
      </c>
      <c r="G22955" s="6" t="str">
        <f>TEXT(datatable[[#This Row],[дата]],"ММ")</f>
        <v>09</v>
      </c>
      <c r="H22955" s="8">
        <v>16.933</v>
      </c>
      <c r="I22955" s="8">
        <v>15.606000000000002</v>
      </c>
      <c r="J22955" s="8">
        <f>datatable[[#This Row],[продажи_]]-datatable[[#This Row],[себестоимость_]]</f>
        <v>1.3269999999999982</v>
      </c>
      <c r="L22955"/>
    </row>
    <row r="22956" spans="2:12" x14ac:dyDescent="0.4">
      <c r="B22956" s="5" t="s">
        <v>78</v>
      </c>
      <c r="C22956" s="5" t="s">
        <v>55</v>
      </c>
      <c r="D22956" s="5" t="s">
        <v>32</v>
      </c>
      <c r="E22956" s="5" t="s">
        <v>9</v>
      </c>
      <c r="F22956" s="6">
        <v>44835</v>
      </c>
      <c r="G22956" s="6" t="str">
        <f>TEXT(datatable[[#This Row],[дата]],"ММ")</f>
        <v>10</v>
      </c>
      <c r="H22956" s="8">
        <v>26.597200000000001</v>
      </c>
      <c r="I22956" s="8">
        <v>16.184000000000001</v>
      </c>
      <c r="J22956" s="8">
        <f>datatable[[#This Row],[продажи_]]-datatable[[#This Row],[себестоимость_]]</f>
        <v>10.4132</v>
      </c>
      <c r="L22956"/>
    </row>
    <row r="22957" spans="2:12" x14ac:dyDescent="0.4">
      <c r="B22957" s="5" t="s">
        <v>78</v>
      </c>
      <c r="C22957" s="5" t="s">
        <v>55</v>
      </c>
      <c r="D22957" s="5" t="s">
        <v>32</v>
      </c>
      <c r="E22957" s="5" t="s">
        <v>9</v>
      </c>
      <c r="F22957" s="6">
        <v>44866</v>
      </c>
      <c r="G22957" s="6" t="str">
        <f>TEXT(datatable[[#This Row],[дата]],"ММ")</f>
        <v>11</v>
      </c>
      <c r="H22957" s="8">
        <v>26.576549999999997</v>
      </c>
      <c r="I22957" s="8">
        <v>15.59155</v>
      </c>
      <c r="J22957" s="8">
        <f>datatable[[#This Row],[продажи_]]-datatable[[#This Row],[себестоимость_]]</f>
        <v>10.984999999999998</v>
      </c>
      <c r="L22957"/>
    </row>
    <row r="22958" spans="2:12" x14ac:dyDescent="0.4">
      <c r="B22958" s="5" t="s">
        <v>78</v>
      </c>
      <c r="C22958" s="5" t="s">
        <v>55</v>
      </c>
      <c r="D22958" s="5" t="s">
        <v>32</v>
      </c>
      <c r="E22958" s="5" t="s">
        <v>9</v>
      </c>
      <c r="F22958" s="6">
        <v>44896</v>
      </c>
      <c r="G22958" s="6" t="str">
        <f>TEXT(datatable[[#This Row],[дата]],"ММ")</f>
        <v>12</v>
      </c>
      <c r="H22958" s="8">
        <v>22.797600000000003</v>
      </c>
      <c r="I22958" s="8">
        <v>19.594199999999997</v>
      </c>
      <c r="J22958" s="8">
        <f>datatable[[#This Row],[продажи_]]-datatable[[#This Row],[себестоимость_]]</f>
        <v>3.2034000000000056</v>
      </c>
      <c r="L22958"/>
    </row>
    <row r="22959" spans="2:12" x14ac:dyDescent="0.4">
      <c r="B22959" s="5" t="s">
        <v>78</v>
      </c>
      <c r="C22959" s="5" t="s">
        <v>55</v>
      </c>
      <c r="D22959" s="5" t="s">
        <v>32</v>
      </c>
      <c r="E22959" s="5" t="s">
        <v>10</v>
      </c>
      <c r="F22959" s="6">
        <v>44562</v>
      </c>
      <c r="G22959" s="6" t="str">
        <f>TEXT(datatable[[#This Row],[дата]],"ММ")</f>
        <v>01</v>
      </c>
      <c r="H22959" s="8">
        <v>7.1279999999999992</v>
      </c>
      <c r="I22959" s="8">
        <v>3.9483000000000001</v>
      </c>
      <c r="J22959" s="8">
        <f>datatable[[#This Row],[продажи_]]-datatable[[#This Row],[себестоимость_]]</f>
        <v>3.1796999999999991</v>
      </c>
      <c r="L22959"/>
    </row>
    <row r="22960" spans="2:12" x14ac:dyDescent="0.4">
      <c r="B22960" s="5" t="s">
        <v>78</v>
      </c>
      <c r="C22960" s="5" t="s">
        <v>55</v>
      </c>
      <c r="D22960" s="5" t="s">
        <v>32</v>
      </c>
      <c r="E22960" s="5" t="s">
        <v>10</v>
      </c>
      <c r="F22960" s="6">
        <v>44593</v>
      </c>
      <c r="G22960" s="6" t="str">
        <f>TEXT(datatable[[#This Row],[дата]],"ММ")</f>
        <v>02</v>
      </c>
      <c r="H22960" s="8">
        <v>9.8175000000000008</v>
      </c>
      <c r="I22960" s="8">
        <v>7.4150999999999998</v>
      </c>
      <c r="J22960" s="8">
        <f>datatable[[#This Row],[продажи_]]-datatable[[#This Row],[себестоимость_]]</f>
        <v>2.402400000000001</v>
      </c>
      <c r="L22960"/>
    </row>
    <row r="22961" spans="2:12" x14ac:dyDescent="0.4">
      <c r="B22961" s="5" t="s">
        <v>78</v>
      </c>
      <c r="C22961" s="5" t="s">
        <v>55</v>
      </c>
      <c r="D22961" s="5" t="s">
        <v>32</v>
      </c>
      <c r="E22961" s="5" t="s">
        <v>10</v>
      </c>
      <c r="F22961" s="6">
        <v>44621</v>
      </c>
      <c r="G22961" s="6" t="str">
        <f>TEXT(datatable[[#This Row],[дата]],"ММ")</f>
        <v>03</v>
      </c>
      <c r="H22961" s="8">
        <v>10.692000000000002</v>
      </c>
      <c r="I22961" s="8">
        <v>7.5328000000000008</v>
      </c>
      <c r="J22961" s="8">
        <f>datatable[[#This Row],[продажи_]]-datatable[[#This Row],[себестоимость_]]</f>
        <v>3.1592000000000011</v>
      </c>
      <c r="L22961"/>
    </row>
    <row r="22962" spans="2:12" x14ac:dyDescent="0.4">
      <c r="B22962" s="5" t="s">
        <v>78</v>
      </c>
      <c r="C22962" s="5" t="s">
        <v>55</v>
      </c>
      <c r="D22962" s="5" t="s">
        <v>32</v>
      </c>
      <c r="E22962" s="5" t="s">
        <v>10</v>
      </c>
      <c r="F22962" s="6">
        <v>44652</v>
      </c>
      <c r="G22962" s="6" t="str">
        <f>TEXT(datatable[[#This Row],[дата]],"ММ")</f>
        <v>04</v>
      </c>
      <c r="H22962" s="8">
        <v>11.896500000000001</v>
      </c>
      <c r="I22962" s="8">
        <v>6.9657000000000009</v>
      </c>
      <c r="J22962" s="8">
        <f>datatable[[#This Row],[продажи_]]-datatable[[#This Row],[себестоимость_]]</f>
        <v>4.9308000000000005</v>
      </c>
      <c r="L22962"/>
    </row>
    <row r="22963" spans="2:12" x14ac:dyDescent="0.4">
      <c r="B22963" s="5" t="s">
        <v>78</v>
      </c>
      <c r="C22963" s="5" t="s">
        <v>55</v>
      </c>
      <c r="D22963" s="5" t="s">
        <v>32</v>
      </c>
      <c r="E22963" s="5" t="s">
        <v>10</v>
      </c>
      <c r="F22963" s="6">
        <v>44682</v>
      </c>
      <c r="G22963" s="6" t="str">
        <f>TEXT(datatable[[#This Row],[дата]],"ММ")</f>
        <v>05</v>
      </c>
      <c r="H22963" s="8">
        <v>11.484</v>
      </c>
      <c r="I22963" s="8">
        <v>7.3829999999999991</v>
      </c>
      <c r="J22963" s="8">
        <f>datatable[[#This Row],[продажи_]]-datatable[[#This Row],[себестоимость_]]</f>
        <v>4.1010000000000009</v>
      </c>
      <c r="L22963"/>
    </row>
    <row r="22964" spans="2:12" x14ac:dyDescent="0.4">
      <c r="B22964" s="5" t="s">
        <v>78</v>
      </c>
      <c r="C22964" s="5" t="s">
        <v>55</v>
      </c>
      <c r="D22964" s="5" t="s">
        <v>32</v>
      </c>
      <c r="E22964" s="5" t="s">
        <v>10</v>
      </c>
      <c r="F22964" s="6">
        <v>44713</v>
      </c>
      <c r="G22964" s="6" t="str">
        <f>TEXT(datatable[[#This Row],[дата]],"ММ")</f>
        <v>06</v>
      </c>
      <c r="H22964" s="8">
        <v>10.40325</v>
      </c>
      <c r="I22964" s="8">
        <v>6.9550000000000001</v>
      </c>
      <c r="J22964" s="8">
        <f>datatable[[#This Row],[продажи_]]-datatable[[#This Row],[себестоимость_]]</f>
        <v>3.4482499999999998</v>
      </c>
      <c r="L22964"/>
    </row>
    <row r="22965" spans="2:12" x14ac:dyDescent="0.4">
      <c r="B22965" s="5" t="s">
        <v>78</v>
      </c>
      <c r="C22965" s="5" t="s">
        <v>55</v>
      </c>
      <c r="D22965" s="5" t="s">
        <v>32</v>
      </c>
      <c r="E22965" s="5" t="s">
        <v>10</v>
      </c>
      <c r="F22965" s="6">
        <v>44743</v>
      </c>
      <c r="G22965" s="6" t="str">
        <f>TEXT(datatable[[#This Row],[дата]],"ММ")</f>
        <v>07</v>
      </c>
      <c r="H22965" s="8">
        <v>7.0620000000000012</v>
      </c>
      <c r="I22965" s="8">
        <v>4.1943999999999999</v>
      </c>
      <c r="J22965" s="8">
        <f>datatable[[#This Row],[продажи_]]-datatable[[#This Row],[себестоимость_]]</f>
        <v>2.8676000000000013</v>
      </c>
      <c r="L22965"/>
    </row>
    <row r="22966" spans="2:12" x14ac:dyDescent="0.4">
      <c r="B22966" s="5" t="s">
        <v>78</v>
      </c>
      <c r="C22966" s="5" t="s">
        <v>55</v>
      </c>
      <c r="D22966" s="5" t="s">
        <v>32</v>
      </c>
      <c r="E22966" s="5" t="s">
        <v>10</v>
      </c>
      <c r="F22966" s="6">
        <v>44774</v>
      </c>
      <c r="G22966" s="6" t="str">
        <f>TEXT(datatable[[#This Row],[дата]],"ММ")</f>
        <v>08</v>
      </c>
      <c r="H22966" s="8">
        <v>7.7962500000000006</v>
      </c>
      <c r="I22966" s="8">
        <v>4.7668500000000007</v>
      </c>
      <c r="J22966" s="8">
        <f>datatable[[#This Row],[продажи_]]-datatable[[#This Row],[себестоимость_]]</f>
        <v>3.0293999999999999</v>
      </c>
      <c r="L22966"/>
    </row>
    <row r="22967" spans="2:12" x14ac:dyDescent="0.4">
      <c r="B22967" s="5" t="s">
        <v>78</v>
      </c>
      <c r="C22967" s="5" t="s">
        <v>55</v>
      </c>
      <c r="D22967" s="5" t="s">
        <v>32</v>
      </c>
      <c r="E22967" s="5" t="s">
        <v>10</v>
      </c>
      <c r="F22967" s="6">
        <v>44805</v>
      </c>
      <c r="G22967" s="6" t="str">
        <f>TEXT(datatable[[#This Row],[дата]],"ММ")</f>
        <v>09</v>
      </c>
      <c r="H22967" s="8">
        <v>6.8474999999999993</v>
      </c>
      <c r="I22967" s="8">
        <v>5.4035000000000002</v>
      </c>
      <c r="J22967" s="8">
        <f>datatable[[#This Row],[продажи_]]-datatable[[#This Row],[себестоимость_]]</f>
        <v>1.4439999999999991</v>
      </c>
      <c r="L22967"/>
    </row>
    <row r="22968" spans="2:12" x14ac:dyDescent="0.4">
      <c r="B22968" s="5" t="s">
        <v>78</v>
      </c>
      <c r="C22968" s="5" t="s">
        <v>55</v>
      </c>
      <c r="D22968" s="5" t="s">
        <v>32</v>
      </c>
      <c r="E22968" s="5" t="s">
        <v>10</v>
      </c>
      <c r="F22968" s="6">
        <v>44835</v>
      </c>
      <c r="G22968" s="6" t="str">
        <f>TEXT(datatable[[#This Row],[дата]],"ММ")</f>
        <v>10</v>
      </c>
      <c r="H22968" s="8">
        <v>13.051499999999999</v>
      </c>
      <c r="I22968" s="8">
        <v>7.0405999999999995</v>
      </c>
      <c r="J22968" s="8">
        <f>datatable[[#This Row],[продажи_]]-datatable[[#This Row],[себестоимость_]]</f>
        <v>6.0108999999999995</v>
      </c>
      <c r="L22968"/>
    </row>
    <row r="22969" spans="2:12" x14ac:dyDescent="0.4">
      <c r="B22969" s="5" t="s">
        <v>78</v>
      </c>
      <c r="C22969" s="5" t="s">
        <v>55</v>
      </c>
      <c r="D22969" s="5" t="s">
        <v>32</v>
      </c>
      <c r="E22969" s="5" t="s">
        <v>10</v>
      </c>
      <c r="F22969" s="6">
        <v>44866</v>
      </c>
      <c r="G22969" s="6" t="str">
        <f>TEXT(datatable[[#This Row],[дата]],"ММ")</f>
        <v>11</v>
      </c>
      <c r="H22969" s="8">
        <v>12.440999999999999</v>
      </c>
      <c r="I22969" s="8">
        <v>5.6335500000000005</v>
      </c>
      <c r="J22969" s="8">
        <f>datatable[[#This Row],[продажи_]]-datatable[[#This Row],[себестоимость_]]</f>
        <v>6.8074499999999984</v>
      </c>
      <c r="L22969"/>
    </row>
    <row r="22970" spans="2:12" x14ac:dyDescent="0.4">
      <c r="B22970" s="5" t="s">
        <v>78</v>
      </c>
      <c r="C22970" s="5" t="s">
        <v>55</v>
      </c>
      <c r="D22970" s="5" t="s">
        <v>32</v>
      </c>
      <c r="E22970" s="5" t="s">
        <v>10</v>
      </c>
      <c r="F22970" s="6">
        <v>44896</v>
      </c>
      <c r="G22970" s="6" t="str">
        <f>TEXT(datatable[[#This Row],[дата]],"ММ")</f>
        <v>12</v>
      </c>
      <c r="H22970" s="8">
        <v>8.7119999999999997</v>
      </c>
      <c r="I22970" s="8">
        <v>6.9978000000000007</v>
      </c>
      <c r="J22970" s="8">
        <f>datatable[[#This Row],[продажи_]]-datatable[[#This Row],[себестоимость_]]</f>
        <v>1.7141999999999991</v>
      </c>
      <c r="L22970"/>
    </row>
    <row r="22971" spans="2:12" x14ac:dyDescent="0.4">
      <c r="B22971" s="5" t="s">
        <v>78</v>
      </c>
      <c r="C22971" s="5" t="s">
        <v>55</v>
      </c>
      <c r="D22971" s="5" t="s">
        <v>32</v>
      </c>
      <c r="E22971" s="5" t="s">
        <v>7</v>
      </c>
      <c r="F22971" s="6">
        <v>44562</v>
      </c>
      <c r="G22971" s="6" t="str">
        <f>TEXT(datatable[[#This Row],[дата]],"ММ")</f>
        <v>01</v>
      </c>
      <c r="H22971" s="8">
        <v>1.2420000000000002</v>
      </c>
      <c r="I22971" s="8">
        <v>0.36855000000000004</v>
      </c>
      <c r="J22971" s="8">
        <f>datatable[[#This Row],[продажи_]]-datatable[[#This Row],[себестоимость_]]</f>
        <v>0.87345000000000017</v>
      </c>
      <c r="L22971"/>
    </row>
    <row r="22972" spans="2:12" x14ac:dyDescent="0.4">
      <c r="B22972" s="5" t="s">
        <v>78</v>
      </c>
      <c r="C22972" s="5" t="s">
        <v>55</v>
      </c>
      <c r="D22972" s="5" t="s">
        <v>32</v>
      </c>
      <c r="E22972" s="5" t="s">
        <v>7</v>
      </c>
      <c r="F22972" s="6">
        <v>44593</v>
      </c>
      <c r="G22972" s="6" t="str">
        <f>TEXT(datatable[[#This Row],[дата]],"ММ")</f>
        <v>02</v>
      </c>
      <c r="H22972" s="8">
        <v>1.764</v>
      </c>
      <c r="I22972" s="8">
        <v>0.69300000000000006</v>
      </c>
      <c r="J22972" s="8">
        <f>datatable[[#This Row],[продажи_]]-datatable[[#This Row],[себестоимость_]]</f>
        <v>1.071</v>
      </c>
      <c r="L22972"/>
    </row>
    <row r="22973" spans="2:12" x14ac:dyDescent="0.4">
      <c r="B22973" s="5" t="s">
        <v>78</v>
      </c>
      <c r="C22973" s="5" t="s">
        <v>55</v>
      </c>
      <c r="D22973" s="5" t="s">
        <v>32</v>
      </c>
      <c r="E22973" s="5" t="s">
        <v>7</v>
      </c>
      <c r="F22973" s="6">
        <v>44621</v>
      </c>
      <c r="G22973" s="6" t="str">
        <f>TEXT(datatable[[#This Row],[дата]],"ММ")</f>
        <v>03</v>
      </c>
      <c r="H22973" s="8">
        <v>2.6880000000000002</v>
      </c>
      <c r="I22973" s="8">
        <v>0.6048</v>
      </c>
      <c r="J22973" s="8">
        <f>datatable[[#This Row],[продажи_]]-datatable[[#This Row],[себестоимость_]]</f>
        <v>2.0832000000000002</v>
      </c>
      <c r="L22973"/>
    </row>
    <row r="22974" spans="2:12" x14ac:dyDescent="0.4">
      <c r="B22974" s="5" t="s">
        <v>78</v>
      </c>
      <c r="C22974" s="5" t="s">
        <v>55</v>
      </c>
      <c r="D22974" s="5" t="s">
        <v>32</v>
      </c>
      <c r="E22974" s="5" t="s">
        <v>7</v>
      </c>
      <c r="F22974" s="6">
        <v>44652</v>
      </c>
      <c r="G22974" s="6" t="str">
        <f>TEXT(datatable[[#This Row],[дата]],"ММ")</f>
        <v>04</v>
      </c>
      <c r="H22974" s="8">
        <v>2.0579999999999998</v>
      </c>
      <c r="I22974" s="8">
        <v>0.70560000000000012</v>
      </c>
      <c r="J22974" s="8">
        <f>datatable[[#This Row],[продажи_]]-datatable[[#This Row],[себестоимость_]]</f>
        <v>1.3523999999999998</v>
      </c>
      <c r="L22974"/>
    </row>
    <row r="22975" spans="2:12" x14ac:dyDescent="0.4">
      <c r="B22975" s="5" t="s">
        <v>78</v>
      </c>
      <c r="C22975" s="5" t="s">
        <v>55</v>
      </c>
      <c r="D22975" s="5" t="s">
        <v>32</v>
      </c>
      <c r="E22975" s="5" t="s">
        <v>7</v>
      </c>
      <c r="F22975" s="6">
        <v>44682</v>
      </c>
      <c r="G22975" s="6" t="str">
        <f>TEXT(datatable[[#This Row],[дата]],"ММ")</f>
        <v>05</v>
      </c>
      <c r="H22975" s="8">
        <v>1.9260000000000002</v>
      </c>
      <c r="I22975" s="8">
        <v>0.56700000000000006</v>
      </c>
      <c r="J22975" s="8">
        <f>datatable[[#This Row],[продажи_]]-datatable[[#This Row],[себестоимость_]]</f>
        <v>1.359</v>
      </c>
      <c r="L22975"/>
    </row>
    <row r="22976" spans="2:12" x14ac:dyDescent="0.4">
      <c r="B22976" s="5" t="s">
        <v>78</v>
      </c>
      <c r="C22976" s="5" t="s">
        <v>55</v>
      </c>
      <c r="D22976" s="5" t="s">
        <v>32</v>
      </c>
      <c r="E22976" s="5" t="s">
        <v>7</v>
      </c>
      <c r="F22976" s="6">
        <v>44713</v>
      </c>
      <c r="G22976" s="6" t="str">
        <f>TEXT(datatable[[#This Row],[дата]],"ММ")</f>
        <v>06</v>
      </c>
      <c r="H22976" s="8">
        <v>1.9695</v>
      </c>
      <c r="I22976" s="8">
        <v>0.50309999999999999</v>
      </c>
      <c r="J22976" s="8">
        <f>datatable[[#This Row],[продажи_]]-datatable[[#This Row],[себестоимость_]]</f>
        <v>1.4664000000000001</v>
      </c>
      <c r="L22976"/>
    </row>
    <row r="22977" spans="2:12" x14ac:dyDescent="0.4">
      <c r="B22977" s="5" t="s">
        <v>78</v>
      </c>
      <c r="C22977" s="5" t="s">
        <v>55</v>
      </c>
      <c r="D22977" s="5" t="s">
        <v>32</v>
      </c>
      <c r="E22977" s="5" t="s">
        <v>7</v>
      </c>
      <c r="F22977" s="6">
        <v>44743</v>
      </c>
      <c r="G22977" s="6" t="str">
        <f>TEXT(datatable[[#This Row],[дата]],"ММ")</f>
        <v>07</v>
      </c>
      <c r="H22977" s="8">
        <v>1.1519999999999999</v>
      </c>
      <c r="I22977" s="8">
        <v>0.34919999999999995</v>
      </c>
      <c r="J22977" s="8">
        <f>datatable[[#This Row],[продажи_]]-datatable[[#This Row],[себестоимость_]]</f>
        <v>0.80279999999999996</v>
      </c>
      <c r="L22977"/>
    </row>
    <row r="22978" spans="2:12" x14ac:dyDescent="0.4">
      <c r="B22978" s="5" t="s">
        <v>78</v>
      </c>
      <c r="C22978" s="5" t="s">
        <v>55</v>
      </c>
      <c r="D22978" s="5" t="s">
        <v>32</v>
      </c>
      <c r="E22978" s="5" t="s">
        <v>7</v>
      </c>
      <c r="F22978" s="6">
        <v>44774</v>
      </c>
      <c r="G22978" s="6" t="str">
        <f>TEXT(datatable[[#This Row],[дата]],"ММ")</f>
        <v>08</v>
      </c>
      <c r="H22978" s="8">
        <v>1.08</v>
      </c>
      <c r="I22978" s="8">
        <v>0.32805000000000006</v>
      </c>
      <c r="J22978" s="8">
        <f>datatable[[#This Row],[продажи_]]-datatable[[#This Row],[себестоимость_]]</f>
        <v>0.75195000000000001</v>
      </c>
      <c r="L22978"/>
    </row>
    <row r="22979" spans="2:12" x14ac:dyDescent="0.4">
      <c r="B22979" s="5" t="s">
        <v>78</v>
      </c>
      <c r="C22979" s="5" t="s">
        <v>55</v>
      </c>
      <c r="D22979" s="5" t="s">
        <v>32</v>
      </c>
      <c r="E22979" s="5" t="s">
        <v>7</v>
      </c>
      <c r="F22979" s="6">
        <v>44805</v>
      </c>
      <c r="G22979" s="6" t="str">
        <f>TEXT(datatable[[#This Row],[дата]],"ММ")</f>
        <v>09</v>
      </c>
      <c r="H22979" s="8">
        <v>1.7849999999999999</v>
      </c>
      <c r="I22979" s="8">
        <v>0.36000000000000004</v>
      </c>
      <c r="J22979" s="8">
        <f>datatable[[#This Row],[продажи_]]-datatable[[#This Row],[себестоимость_]]</f>
        <v>1.4249999999999998</v>
      </c>
      <c r="L22979"/>
    </row>
    <row r="22980" spans="2:12" x14ac:dyDescent="0.4">
      <c r="B22980" s="5" t="s">
        <v>78</v>
      </c>
      <c r="C22980" s="5" t="s">
        <v>55</v>
      </c>
      <c r="D22980" s="5" t="s">
        <v>32</v>
      </c>
      <c r="E22980" s="5" t="s">
        <v>7</v>
      </c>
      <c r="F22980" s="6">
        <v>44835</v>
      </c>
      <c r="G22980" s="6" t="str">
        <f>TEXT(datatable[[#This Row],[дата]],"ММ")</f>
        <v>10</v>
      </c>
      <c r="H22980" s="8">
        <v>1.7010000000000003</v>
      </c>
      <c r="I22980" s="8">
        <v>0.504</v>
      </c>
      <c r="J22980" s="8">
        <f>datatable[[#This Row],[продажи_]]-datatable[[#This Row],[себестоимость_]]</f>
        <v>1.1970000000000003</v>
      </c>
      <c r="L22980"/>
    </row>
    <row r="22981" spans="2:12" x14ac:dyDescent="0.4">
      <c r="B22981" s="5" t="s">
        <v>78</v>
      </c>
      <c r="C22981" s="5" t="s">
        <v>55</v>
      </c>
      <c r="D22981" s="5" t="s">
        <v>32</v>
      </c>
      <c r="E22981" s="5" t="s">
        <v>7</v>
      </c>
      <c r="F22981" s="6">
        <v>44866</v>
      </c>
      <c r="G22981" s="6" t="str">
        <f>TEXT(datatable[[#This Row],[дата]],"ММ")</f>
        <v>11</v>
      </c>
      <c r="H22981" s="8">
        <v>2.34</v>
      </c>
      <c r="I22981" s="8">
        <v>0.46799999999999997</v>
      </c>
      <c r="J22981" s="8">
        <f>datatable[[#This Row],[продажи_]]-datatable[[#This Row],[себестоимость_]]</f>
        <v>1.8719999999999999</v>
      </c>
      <c r="L22981"/>
    </row>
    <row r="22982" spans="2:12" x14ac:dyDescent="0.4">
      <c r="B22982" s="5" t="s">
        <v>78</v>
      </c>
      <c r="C22982" s="5" t="s">
        <v>55</v>
      </c>
      <c r="D22982" s="5" t="s">
        <v>32</v>
      </c>
      <c r="E22982" s="5" t="s">
        <v>7</v>
      </c>
      <c r="F22982" s="6">
        <v>44896</v>
      </c>
      <c r="G22982" s="6" t="str">
        <f>TEXT(datatable[[#This Row],[дата]],"ММ")</f>
        <v>12</v>
      </c>
      <c r="H22982" s="8">
        <v>1.9260000000000002</v>
      </c>
      <c r="I22982" s="8">
        <v>0.49140000000000006</v>
      </c>
      <c r="J22982" s="8">
        <f>datatable[[#This Row],[продажи_]]-datatable[[#This Row],[себестоимость_]]</f>
        <v>1.4346000000000001</v>
      </c>
      <c r="L22982"/>
    </row>
    <row r="22983" spans="2:12" x14ac:dyDescent="0.4">
      <c r="B22983" s="5" t="s">
        <v>78</v>
      </c>
      <c r="C22983" s="5" t="s">
        <v>55</v>
      </c>
      <c r="D22983" s="5" t="s">
        <v>32</v>
      </c>
      <c r="E22983" s="5" t="s">
        <v>7</v>
      </c>
      <c r="F22983" s="6">
        <v>44562</v>
      </c>
      <c r="G22983" s="6" t="str">
        <f>TEXT(datatable[[#This Row],[дата]],"ММ")</f>
        <v>01</v>
      </c>
      <c r="H22983" s="8">
        <v>1.3805999999999998</v>
      </c>
      <c r="I22983" s="8">
        <v>0.32805000000000006</v>
      </c>
      <c r="J22983" s="8">
        <f>datatable[[#This Row],[продажи_]]-datatable[[#This Row],[себестоимость_]]</f>
        <v>1.0525499999999997</v>
      </c>
      <c r="L22983"/>
    </row>
    <row r="22984" spans="2:12" x14ac:dyDescent="0.4">
      <c r="B22984" s="5" t="s">
        <v>78</v>
      </c>
      <c r="C22984" s="5" t="s">
        <v>55</v>
      </c>
      <c r="D22984" s="5" t="s">
        <v>32</v>
      </c>
      <c r="E22984" s="5" t="s">
        <v>7</v>
      </c>
      <c r="F22984" s="6">
        <v>44593</v>
      </c>
      <c r="G22984" s="6" t="str">
        <f>TEXT(datatable[[#This Row],[дата]],"ММ")</f>
        <v>02</v>
      </c>
      <c r="H22984" s="8">
        <v>1.9474000000000002</v>
      </c>
      <c r="I22984" s="8">
        <v>0.504</v>
      </c>
      <c r="J22984" s="8">
        <f>datatable[[#This Row],[продажи_]]-datatable[[#This Row],[себестоимость_]]</f>
        <v>1.4434000000000002</v>
      </c>
      <c r="L22984"/>
    </row>
    <row r="22985" spans="2:12" x14ac:dyDescent="0.4">
      <c r="B22985" s="5" t="s">
        <v>78</v>
      </c>
      <c r="C22985" s="5" t="s">
        <v>55</v>
      </c>
      <c r="D22985" s="5" t="s">
        <v>32</v>
      </c>
      <c r="E22985" s="5" t="s">
        <v>7</v>
      </c>
      <c r="F22985" s="6">
        <v>44621</v>
      </c>
      <c r="G22985" s="6" t="str">
        <f>TEXT(datatable[[#This Row],[дата]],"ММ")</f>
        <v>03</v>
      </c>
      <c r="H22985" s="8">
        <v>1.9552</v>
      </c>
      <c r="I22985" s="8">
        <v>0.82079999999999986</v>
      </c>
      <c r="J22985" s="8">
        <f>datatable[[#This Row],[продажи_]]-datatable[[#This Row],[себестоимость_]]</f>
        <v>1.1344000000000003</v>
      </c>
      <c r="L22985"/>
    </row>
    <row r="22986" spans="2:12" x14ac:dyDescent="0.4">
      <c r="B22986" s="5" t="s">
        <v>78</v>
      </c>
      <c r="C22986" s="5" t="s">
        <v>55</v>
      </c>
      <c r="D22986" s="5" t="s">
        <v>32</v>
      </c>
      <c r="E22986" s="5" t="s">
        <v>7</v>
      </c>
      <c r="F22986" s="6">
        <v>44652</v>
      </c>
      <c r="G22986" s="6" t="str">
        <f>TEXT(datatable[[#This Row],[дата]],"ММ")</f>
        <v>04</v>
      </c>
      <c r="H22986" s="8">
        <v>1.8018000000000001</v>
      </c>
      <c r="I22986" s="8">
        <v>0.66150000000000009</v>
      </c>
      <c r="J22986" s="8">
        <f>datatable[[#This Row],[продажи_]]-datatable[[#This Row],[себестоимость_]]</f>
        <v>1.1402999999999999</v>
      </c>
      <c r="L22986"/>
    </row>
    <row r="22987" spans="2:12" x14ac:dyDescent="0.4">
      <c r="B22987" s="5" t="s">
        <v>78</v>
      </c>
      <c r="C22987" s="5" t="s">
        <v>55</v>
      </c>
      <c r="D22987" s="5" t="s">
        <v>32</v>
      </c>
      <c r="E22987" s="5" t="s">
        <v>7</v>
      </c>
      <c r="F22987" s="6">
        <v>44682</v>
      </c>
      <c r="G22987" s="6" t="str">
        <f>TEXT(datatable[[#This Row],[дата]],"ММ")</f>
        <v>05</v>
      </c>
      <c r="H22987" s="8">
        <v>1.7160000000000002</v>
      </c>
      <c r="I22987" s="8">
        <v>0.57240000000000002</v>
      </c>
      <c r="J22987" s="8">
        <f>datatable[[#This Row],[продажи_]]-datatable[[#This Row],[себестоимость_]]</f>
        <v>1.1436000000000002</v>
      </c>
      <c r="L22987"/>
    </row>
    <row r="22988" spans="2:12" x14ac:dyDescent="0.4">
      <c r="B22988" s="5" t="s">
        <v>78</v>
      </c>
      <c r="C22988" s="5" t="s">
        <v>55</v>
      </c>
      <c r="D22988" s="5" t="s">
        <v>32</v>
      </c>
      <c r="E22988" s="5" t="s">
        <v>7</v>
      </c>
      <c r="F22988" s="6">
        <v>44713</v>
      </c>
      <c r="G22988" s="6" t="str">
        <f>TEXT(datatable[[#This Row],[дата]],"ММ")</f>
        <v>06</v>
      </c>
      <c r="H22988" s="8">
        <v>1.6731</v>
      </c>
      <c r="I22988" s="8">
        <v>0.63180000000000003</v>
      </c>
      <c r="J22988" s="8">
        <f>datatable[[#This Row],[продажи_]]-datatable[[#This Row],[себестоимость_]]</f>
        <v>1.0413000000000001</v>
      </c>
      <c r="L22988"/>
    </row>
    <row r="22989" spans="2:12" x14ac:dyDescent="0.4">
      <c r="B22989" s="5" t="s">
        <v>78</v>
      </c>
      <c r="C22989" s="5" t="s">
        <v>55</v>
      </c>
      <c r="D22989" s="5" t="s">
        <v>32</v>
      </c>
      <c r="E22989" s="5" t="s">
        <v>7</v>
      </c>
      <c r="F22989" s="6">
        <v>44743</v>
      </c>
      <c r="G22989" s="6" t="str">
        <f>TEXT(datatable[[#This Row],[дата]],"ММ")</f>
        <v>07</v>
      </c>
      <c r="H22989" s="8">
        <v>1.0192000000000001</v>
      </c>
      <c r="I22989" s="8">
        <v>0.30599999999999999</v>
      </c>
      <c r="J22989" s="8">
        <f>datatable[[#This Row],[продажи_]]-datatable[[#This Row],[себестоимость_]]</f>
        <v>0.71320000000000006</v>
      </c>
      <c r="L22989"/>
    </row>
    <row r="22990" spans="2:12" x14ac:dyDescent="0.4">
      <c r="B22990" s="5" t="s">
        <v>78</v>
      </c>
      <c r="C22990" s="5" t="s">
        <v>55</v>
      </c>
      <c r="D22990" s="5" t="s">
        <v>32</v>
      </c>
      <c r="E22990" s="5" t="s">
        <v>7</v>
      </c>
      <c r="F22990" s="6">
        <v>44774</v>
      </c>
      <c r="G22990" s="6" t="str">
        <f>TEXT(datatable[[#This Row],[дата]],"ММ")</f>
        <v>08</v>
      </c>
      <c r="H22990" s="8">
        <v>1.1348999999999998</v>
      </c>
      <c r="I22990" s="8">
        <v>0.40095000000000003</v>
      </c>
      <c r="J22990" s="8">
        <f>datatable[[#This Row],[продажи_]]-datatable[[#This Row],[себестоимость_]]</f>
        <v>0.73394999999999977</v>
      </c>
      <c r="L22990"/>
    </row>
    <row r="22991" spans="2:12" x14ac:dyDescent="0.4">
      <c r="B22991" s="5" t="s">
        <v>78</v>
      </c>
      <c r="C22991" s="5" t="s">
        <v>55</v>
      </c>
      <c r="D22991" s="5" t="s">
        <v>32</v>
      </c>
      <c r="E22991" s="5" t="s">
        <v>7</v>
      </c>
      <c r="F22991" s="6">
        <v>44805</v>
      </c>
      <c r="G22991" s="6" t="str">
        <f>TEXT(datatable[[#This Row],[дата]],"ММ")</f>
        <v>09</v>
      </c>
      <c r="H22991" s="8">
        <v>1.3650000000000002</v>
      </c>
      <c r="I22991" s="8">
        <v>0.51300000000000001</v>
      </c>
      <c r="J22991" s="8">
        <f>datatable[[#This Row],[продажи_]]-datatable[[#This Row],[себестоимость_]]</f>
        <v>0.8520000000000002</v>
      </c>
      <c r="L22991"/>
    </row>
    <row r="22992" spans="2:12" x14ac:dyDescent="0.4">
      <c r="B22992" s="5" t="s">
        <v>78</v>
      </c>
      <c r="C22992" s="5" t="s">
        <v>55</v>
      </c>
      <c r="D22992" s="5" t="s">
        <v>32</v>
      </c>
      <c r="E22992" s="5" t="s">
        <v>7</v>
      </c>
      <c r="F22992" s="6">
        <v>44835</v>
      </c>
      <c r="G22992" s="6" t="str">
        <f>TEXT(datatable[[#This Row],[дата]],"ММ")</f>
        <v>10</v>
      </c>
      <c r="H22992" s="8">
        <v>1.4923999999999999</v>
      </c>
      <c r="I22992" s="8">
        <v>0.59219999999999995</v>
      </c>
      <c r="J22992" s="8">
        <f>datatable[[#This Row],[продажи_]]-datatable[[#This Row],[себестоимость_]]</f>
        <v>0.9002</v>
      </c>
      <c r="L22992"/>
    </row>
    <row r="22993" spans="2:12" x14ac:dyDescent="0.4">
      <c r="B22993" s="5" t="s">
        <v>78</v>
      </c>
      <c r="C22993" s="5" t="s">
        <v>55</v>
      </c>
      <c r="D22993" s="5" t="s">
        <v>32</v>
      </c>
      <c r="E22993" s="5" t="s">
        <v>7</v>
      </c>
      <c r="F22993" s="6">
        <v>44866</v>
      </c>
      <c r="G22993" s="6" t="str">
        <f>TEXT(datatable[[#This Row],[дата]],"ММ")</f>
        <v>11</v>
      </c>
      <c r="H22993" s="8">
        <v>1.5548</v>
      </c>
      <c r="I22993" s="8">
        <v>0.55574999999999997</v>
      </c>
      <c r="J22993" s="8">
        <f>datatable[[#This Row],[продажи_]]-datatable[[#This Row],[себестоимость_]]</f>
        <v>0.99904999999999999</v>
      </c>
      <c r="L22993"/>
    </row>
    <row r="22994" spans="2:12" x14ac:dyDescent="0.4">
      <c r="B22994" s="5" t="s">
        <v>78</v>
      </c>
      <c r="C22994" s="5" t="s">
        <v>55</v>
      </c>
      <c r="D22994" s="5" t="s">
        <v>32</v>
      </c>
      <c r="E22994" s="5" t="s">
        <v>7</v>
      </c>
      <c r="F22994" s="6">
        <v>44896</v>
      </c>
      <c r="G22994" s="6" t="str">
        <f>TEXT(datatable[[#This Row],[дата]],"ММ")</f>
        <v>12</v>
      </c>
      <c r="H22994" s="8">
        <v>1.3416000000000001</v>
      </c>
      <c r="I22994" s="8">
        <v>0.61019999999999996</v>
      </c>
      <c r="J22994" s="8">
        <f>datatable[[#This Row],[продажи_]]-datatable[[#This Row],[себестоимость_]]</f>
        <v>0.73140000000000016</v>
      </c>
      <c r="L22994"/>
    </row>
    <row r="22995" spans="2:12" x14ac:dyDescent="0.4">
      <c r="B22995" s="5" t="s">
        <v>78</v>
      </c>
      <c r="C22995" s="5" t="s">
        <v>55</v>
      </c>
      <c r="D22995" s="5" t="s">
        <v>32</v>
      </c>
      <c r="E22995" s="5" t="s">
        <v>7</v>
      </c>
      <c r="F22995" s="6">
        <v>44562</v>
      </c>
      <c r="G22995" s="6" t="str">
        <f>TEXT(datatable[[#This Row],[дата]],"ММ")</f>
        <v>01</v>
      </c>
      <c r="H22995" s="8">
        <v>0.11745000000000001</v>
      </c>
      <c r="I22995" s="8">
        <v>4.7699999999999999E-2</v>
      </c>
      <c r="J22995" s="8">
        <f>datatable[[#This Row],[продажи_]]-datatable[[#This Row],[себестоимость_]]</f>
        <v>6.9750000000000006E-2</v>
      </c>
      <c r="L22995"/>
    </row>
    <row r="22996" spans="2:12" x14ac:dyDescent="0.4">
      <c r="B22996" s="5" t="s">
        <v>78</v>
      </c>
      <c r="C22996" s="5" t="s">
        <v>55</v>
      </c>
      <c r="D22996" s="5" t="s">
        <v>32</v>
      </c>
      <c r="E22996" s="5" t="s">
        <v>7</v>
      </c>
      <c r="F22996" s="6">
        <v>44593</v>
      </c>
      <c r="G22996" s="6" t="str">
        <f>TEXT(datatable[[#This Row],[дата]],"ММ")</f>
        <v>02</v>
      </c>
      <c r="H22996" s="8">
        <v>0.16800000000000001</v>
      </c>
      <c r="I22996" s="8">
        <v>7.9799999999999996E-2</v>
      </c>
      <c r="J22996" s="8">
        <f>datatable[[#This Row],[продажи_]]-datatable[[#This Row],[себестоимость_]]</f>
        <v>8.8200000000000014E-2</v>
      </c>
      <c r="L22996"/>
    </row>
    <row r="22997" spans="2:12" x14ac:dyDescent="0.4">
      <c r="B22997" s="5" t="s">
        <v>78</v>
      </c>
      <c r="C22997" s="5" t="s">
        <v>55</v>
      </c>
      <c r="D22997" s="5" t="s">
        <v>32</v>
      </c>
      <c r="E22997" s="5" t="s">
        <v>7</v>
      </c>
      <c r="F22997" s="6">
        <v>44621</v>
      </c>
      <c r="G22997" s="6" t="str">
        <f>TEXT(datatable[[#This Row],[дата]],"ММ")</f>
        <v>03</v>
      </c>
      <c r="H22997" s="8">
        <v>0.19679999999999997</v>
      </c>
      <c r="I22997" s="8">
        <v>9.4399999999999998E-2</v>
      </c>
      <c r="J22997" s="8">
        <f>datatable[[#This Row],[продажи_]]-datatable[[#This Row],[себестоимость_]]</f>
        <v>0.10239999999999998</v>
      </c>
      <c r="L22997"/>
    </row>
    <row r="22998" spans="2:12" x14ac:dyDescent="0.4">
      <c r="B22998" s="5" t="s">
        <v>78</v>
      </c>
      <c r="C22998" s="5" t="s">
        <v>55</v>
      </c>
      <c r="D22998" s="5" t="s">
        <v>32</v>
      </c>
      <c r="E22998" s="5" t="s">
        <v>7</v>
      </c>
      <c r="F22998" s="6">
        <v>44652</v>
      </c>
      <c r="G22998" s="6" t="str">
        <f>TEXT(datatable[[#This Row],[дата]],"ММ")</f>
        <v>04</v>
      </c>
      <c r="H22998" s="8">
        <v>0.23939999999999997</v>
      </c>
      <c r="I22998" s="8">
        <v>6.5799999999999997E-2</v>
      </c>
      <c r="J22998" s="8">
        <f>datatable[[#This Row],[продажи_]]-datatable[[#This Row],[себестоимость_]]</f>
        <v>0.17359999999999998</v>
      </c>
      <c r="L22998"/>
    </row>
    <row r="22999" spans="2:12" x14ac:dyDescent="0.4">
      <c r="B22999" s="5" t="s">
        <v>78</v>
      </c>
      <c r="C22999" s="5" t="s">
        <v>55</v>
      </c>
      <c r="D22999" s="5" t="s">
        <v>32</v>
      </c>
      <c r="E22999" s="5" t="s">
        <v>7</v>
      </c>
      <c r="F22999" s="6">
        <v>44682</v>
      </c>
      <c r="G22999" s="6" t="str">
        <f>TEXT(datatable[[#This Row],[дата]],"ММ")</f>
        <v>05</v>
      </c>
      <c r="H22999" s="8">
        <v>0.16200000000000001</v>
      </c>
      <c r="I22999" s="8">
        <v>6.8999999999999992E-2</v>
      </c>
      <c r="J22999" s="8">
        <f>datatable[[#This Row],[продажи_]]-datatable[[#This Row],[себестоимость_]]</f>
        <v>9.3000000000000013E-2</v>
      </c>
      <c r="L22999"/>
    </row>
    <row r="23000" spans="2:12" x14ac:dyDescent="0.4">
      <c r="B23000" s="5" t="s">
        <v>78</v>
      </c>
      <c r="C23000" s="5" t="s">
        <v>55</v>
      </c>
      <c r="D23000" s="5" t="s">
        <v>32</v>
      </c>
      <c r="E23000" s="5" t="s">
        <v>7</v>
      </c>
      <c r="F23000" s="6">
        <v>44713</v>
      </c>
      <c r="G23000" s="6" t="str">
        <f>TEXT(datatable[[#This Row],[дата]],"ММ")</f>
        <v>06</v>
      </c>
      <c r="H23000" s="8">
        <v>0.17355000000000001</v>
      </c>
      <c r="I23000" s="8">
        <v>6.3700000000000007E-2</v>
      </c>
      <c r="J23000" s="8">
        <f>datatable[[#This Row],[продажи_]]-datatable[[#This Row],[себестоимость_]]</f>
        <v>0.10985</v>
      </c>
      <c r="L23000"/>
    </row>
    <row r="23001" spans="2:12" x14ac:dyDescent="0.4">
      <c r="B23001" s="5" t="s">
        <v>78</v>
      </c>
      <c r="C23001" s="5" t="s">
        <v>55</v>
      </c>
      <c r="D23001" s="5" t="s">
        <v>32</v>
      </c>
      <c r="E23001" s="5" t="s">
        <v>7</v>
      </c>
      <c r="F23001" s="6">
        <v>44743</v>
      </c>
      <c r="G23001" s="6" t="str">
        <f>TEXT(datatable[[#This Row],[дата]],"ММ")</f>
        <v>07</v>
      </c>
      <c r="H23001" s="8">
        <v>0.126</v>
      </c>
      <c r="I23001" s="8">
        <v>4.6800000000000001E-2</v>
      </c>
      <c r="J23001" s="8">
        <f>datatable[[#This Row],[продажи_]]-datatable[[#This Row],[себестоимость_]]</f>
        <v>7.9199999999999993E-2</v>
      </c>
      <c r="L23001"/>
    </row>
    <row r="23002" spans="2:12" x14ac:dyDescent="0.4">
      <c r="B23002" s="5" t="s">
        <v>78</v>
      </c>
      <c r="C23002" s="5" t="s">
        <v>55</v>
      </c>
      <c r="D23002" s="5" t="s">
        <v>32</v>
      </c>
      <c r="E23002" s="5" t="s">
        <v>7</v>
      </c>
      <c r="F23002" s="6">
        <v>44774</v>
      </c>
      <c r="G23002" s="6" t="str">
        <f>TEXT(datatable[[#This Row],[дата]],"ММ")</f>
        <v>08</v>
      </c>
      <c r="H23002" s="8">
        <v>0.12690000000000001</v>
      </c>
      <c r="I23002" s="8">
        <v>5.2199999999999996E-2</v>
      </c>
      <c r="J23002" s="8">
        <f>datatable[[#This Row],[продажи_]]-datatable[[#This Row],[себестоимость_]]</f>
        <v>7.4700000000000016E-2</v>
      </c>
      <c r="L23002"/>
    </row>
    <row r="23003" spans="2:12" x14ac:dyDescent="0.4">
      <c r="B23003" s="5" t="s">
        <v>78</v>
      </c>
      <c r="C23003" s="5" t="s">
        <v>55</v>
      </c>
      <c r="D23003" s="5" t="s">
        <v>32</v>
      </c>
      <c r="E23003" s="5" t="s">
        <v>7</v>
      </c>
      <c r="F23003" s="6">
        <v>44805</v>
      </c>
      <c r="G23003" s="6" t="str">
        <f>TEXT(datatable[[#This Row],[дата]],"ММ")</f>
        <v>09</v>
      </c>
      <c r="H23003" s="8">
        <v>0.17099999999999999</v>
      </c>
      <c r="I23003" s="8">
        <v>4.0000000000000008E-2</v>
      </c>
      <c r="J23003" s="8">
        <f>datatable[[#This Row],[продажи_]]-datatable[[#This Row],[себестоимость_]]</f>
        <v>0.13099999999999998</v>
      </c>
      <c r="L23003"/>
    </row>
    <row r="23004" spans="2:12" x14ac:dyDescent="0.4">
      <c r="B23004" s="5" t="s">
        <v>78</v>
      </c>
      <c r="C23004" s="5" t="s">
        <v>55</v>
      </c>
      <c r="D23004" s="5" t="s">
        <v>32</v>
      </c>
      <c r="E23004" s="5" t="s">
        <v>7</v>
      </c>
      <c r="F23004" s="6">
        <v>44835</v>
      </c>
      <c r="G23004" s="6" t="str">
        <f>TEXT(datatable[[#This Row],[дата]],"ММ")</f>
        <v>10</v>
      </c>
      <c r="H23004" s="8">
        <v>0.23100000000000001</v>
      </c>
      <c r="I23004" s="8">
        <v>8.0500000000000002E-2</v>
      </c>
      <c r="J23004" s="8">
        <f>datatable[[#This Row],[продажи_]]-datatable[[#This Row],[себестоимость_]]</f>
        <v>0.15050000000000002</v>
      </c>
      <c r="L23004"/>
    </row>
    <row r="23005" spans="2:12" x14ac:dyDescent="0.4">
      <c r="B23005" s="5" t="s">
        <v>78</v>
      </c>
      <c r="C23005" s="5" t="s">
        <v>55</v>
      </c>
      <c r="D23005" s="5" t="s">
        <v>32</v>
      </c>
      <c r="E23005" s="5" t="s">
        <v>7</v>
      </c>
      <c r="F23005" s="6">
        <v>44866</v>
      </c>
      <c r="G23005" s="6" t="str">
        <f>TEXT(datatable[[#This Row],[дата]],"ММ")</f>
        <v>11</v>
      </c>
      <c r="H23005" s="8">
        <v>0.16575000000000001</v>
      </c>
      <c r="I23005" s="8">
        <v>5.2000000000000005E-2</v>
      </c>
      <c r="J23005" s="8">
        <f>datatable[[#This Row],[продажи_]]-datatable[[#This Row],[себестоимость_]]</f>
        <v>0.11375</v>
      </c>
      <c r="L23005"/>
    </row>
    <row r="23006" spans="2:12" x14ac:dyDescent="0.4">
      <c r="B23006" s="5" t="s">
        <v>78</v>
      </c>
      <c r="C23006" s="5" t="s">
        <v>55</v>
      </c>
      <c r="D23006" s="5" t="s">
        <v>32</v>
      </c>
      <c r="E23006" s="5" t="s">
        <v>7</v>
      </c>
      <c r="F23006" s="6">
        <v>44896</v>
      </c>
      <c r="G23006" s="6" t="str">
        <f>TEXT(datatable[[#This Row],[дата]],"ММ")</f>
        <v>12</v>
      </c>
      <c r="H23006" s="8">
        <v>0.20699999999999999</v>
      </c>
      <c r="I23006" s="8">
        <v>6.9599999999999995E-2</v>
      </c>
      <c r="J23006" s="8">
        <f>datatable[[#This Row],[продажи_]]-datatable[[#This Row],[себестоимость_]]</f>
        <v>0.13739999999999999</v>
      </c>
      <c r="L23006"/>
    </row>
    <row r="23007" spans="2:12" x14ac:dyDescent="0.4">
      <c r="B23007" s="5" t="s">
        <v>78</v>
      </c>
      <c r="C23007" s="5" t="s">
        <v>55</v>
      </c>
      <c r="D23007" s="5" t="s">
        <v>32</v>
      </c>
      <c r="E23007" s="5" t="s">
        <v>7</v>
      </c>
      <c r="F23007" s="6">
        <v>44562</v>
      </c>
      <c r="G23007" s="6" t="str">
        <f>TEXT(datatable[[#This Row],[дата]],"ММ")</f>
        <v>01</v>
      </c>
      <c r="H23007" s="8">
        <v>1.9187999999999998</v>
      </c>
      <c r="I23007" s="8">
        <v>1.2212999999999998</v>
      </c>
      <c r="J23007" s="8">
        <f>datatable[[#This Row],[продажи_]]-datatable[[#This Row],[себестоимость_]]</f>
        <v>0.69750000000000001</v>
      </c>
      <c r="L23007"/>
    </row>
    <row r="23008" spans="2:12" x14ac:dyDescent="0.4">
      <c r="B23008" s="5" t="s">
        <v>78</v>
      </c>
      <c r="C23008" s="5" t="s">
        <v>55</v>
      </c>
      <c r="D23008" s="5" t="s">
        <v>32</v>
      </c>
      <c r="E23008" s="5" t="s">
        <v>7</v>
      </c>
      <c r="F23008" s="6">
        <v>44593</v>
      </c>
      <c r="G23008" s="6" t="str">
        <f>TEXT(datatable[[#This Row],[дата]],"ММ")</f>
        <v>02</v>
      </c>
      <c r="H23008" s="8">
        <v>3.6764000000000001</v>
      </c>
      <c r="I23008" s="8">
        <v>1.9158999999999999</v>
      </c>
      <c r="J23008" s="8">
        <f>datatable[[#This Row],[продажи_]]-datatable[[#This Row],[себестоимость_]]</f>
        <v>1.7605000000000002</v>
      </c>
      <c r="L23008"/>
    </row>
    <row r="23009" spans="2:12" x14ac:dyDescent="0.4">
      <c r="B23009" s="5" t="s">
        <v>78</v>
      </c>
      <c r="C23009" s="5" t="s">
        <v>55</v>
      </c>
      <c r="D23009" s="5" t="s">
        <v>32</v>
      </c>
      <c r="E23009" s="5" t="s">
        <v>7</v>
      </c>
      <c r="F23009" s="6">
        <v>44621</v>
      </c>
      <c r="G23009" s="6" t="str">
        <f>TEXT(datatable[[#This Row],[дата]],"ММ")</f>
        <v>03</v>
      </c>
      <c r="H23009" s="8">
        <v>4.9088000000000003</v>
      </c>
      <c r="I23009" s="8">
        <v>2.2080000000000002</v>
      </c>
      <c r="J23009" s="8">
        <f>datatable[[#This Row],[продажи_]]-datatable[[#This Row],[себестоимость_]]</f>
        <v>2.7008000000000001</v>
      </c>
      <c r="L23009"/>
    </row>
    <row r="23010" spans="2:12" x14ac:dyDescent="0.4">
      <c r="B23010" s="5" t="s">
        <v>78</v>
      </c>
      <c r="C23010" s="5" t="s">
        <v>55</v>
      </c>
      <c r="D23010" s="5" t="s">
        <v>32</v>
      </c>
      <c r="E23010" s="5" t="s">
        <v>7</v>
      </c>
      <c r="F23010" s="6">
        <v>44652</v>
      </c>
      <c r="G23010" s="6" t="str">
        <f>TEXT(datatable[[#This Row],[дата]],"ММ")</f>
        <v>04</v>
      </c>
      <c r="H23010" s="8">
        <v>2.9847999999999999</v>
      </c>
      <c r="I23010" s="8">
        <v>1.2880000000000003</v>
      </c>
      <c r="J23010" s="8">
        <f>datatable[[#This Row],[продажи_]]-datatable[[#This Row],[себестоимость_]]</f>
        <v>1.6967999999999996</v>
      </c>
      <c r="L23010"/>
    </row>
    <row r="23011" spans="2:12" x14ac:dyDescent="0.4">
      <c r="B23011" s="5" t="s">
        <v>78</v>
      </c>
      <c r="C23011" s="5" t="s">
        <v>55</v>
      </c>
      <c r="D23011" s="5" t="s">
        <v>32</v>
      </c>
      <c r="E23011" s="5" t="s">
        <v>7</v>
      </c>
      <c r="F23011" s="6">
        <v>44682</v>
      </c>
      <c r="G23011" s="6" t="str">
        <f>TEXT(datatable[[#This Row],[дата]],"ММ")</f>
        <v>05</v>
      </c>
      <c r="H23011" s="8">
        <v>3.0264000000000002</v>
      </c>
      <c r="I23011" s="8">
        <v>1.2558000000000002</v>
      </c>
      <c r="J23011" s="8">
        <f>datatable[[#This Row],[продажи_]]-datatable[[#This Row],[себестоимость_]]</f>
        <v>1.7706</v>
      </c>
      <c r="L23011"/>
    </row>
    <row r="23012" spans="2:12" x14ac:dyDescent="0.4">
      <c r="B23012" s="5" t="s">
        <v>78</v>
      </c>
      <c r="C23012" s="5" t="s">
        <v>55</v>
      </c>
      <c r="D23012" s="5" t="s">
        <v>32</v>
      </c>
      <c r="E23012" s="5" t="s">
        <v>7</v>
      </c>
      <c r="F23012" s="6">
        <v>44713</v>
      </c>
      <c r="G23012" s="6" t="str">
        <f>TEXT(datatable[[#This Row],[дата]],"ММ")</f>
        <v>06</v>
      </c>
      <c r="H23012" s="8">
        <v>2.9743999999999997</v>
      </c>
      <c r="I23012" s="8">
        <v>1.4800500000000001</v>
      </c>
      <c r="J23012" s="8">
        <f>datatable[[#This Row],[продажи_]]-datatable[[#This Row],[себестоимость_]]</f>
        <v>1.4943499999999996</v>
      </c>
      <c r="L23012"/>
    </row>
    <row r="23013" spans="2:12" x14ac:dyDescent="0.4">
      <c r="B23013" s="5" t="s">
        <v>78</v>
      </c>
      <c r="C23013" s="5" t="s">
        <v>55</v>
      </c>
      <c r="D23013" s="5" t="s">
        <v>32</v>
      </c>
      <c r="E23013" s="5" t="s">
        <v>7</v>
      </c>
      <c r="F23013" s="6">
        <v>44743</v>
      </c>
      <c r="G23013" s="6" t="str">
        <f>TEXT(datatable[[#This Row],[дата]],"ММ")</f>
        <v>07</v>
      </c>
      <c r="H23013" s="8">
        <v>1.7263999999999999</v>
      </c>
      <c r="I23013" s="8">
        <v>0.79120000000000001</v>
      </c>
      <c r="J23013" s="8">
        <f>datatable[[#This Row],[продажи_]]-datatable[[#This Row],[себестоимость_]]</f>
        <v>0.93519999999999992</v>
      </c>
      <c r="L23013"/>
    </row>
    <row r="23014" spans="2:12" x14ac:dyDescent="0.4">
      <c r="B23014" s="5" t="s">
        <v>78</v>
      </c>
      <c r="C23014" s="5" t="s">
        <v>55</v>
      </c>
      <c r="D23014" s="5" t="s">
        <v>32</v>
      </c>
      <c r="E23014" s="5" t="s">
        <v>7</v>
      </c>
      <c r="F23014" s="6">
        <v>44774</v>
      </c>
      <c r="G23014" s="6" t="str">
        <f>TEXT(datatable[[#This Row],[дата]],"ММ")</f>
        <v>08</v>
      </c>
      <c r="H23014" s="8">
        <v>2.5272000000000001</v>
      </c>
      <c r="I23014" s="8">
        <v>0.82799999999999996</v>
      </c>
      <c r="J23014" s="8">
        <f>datatable[[#This Row],[продажи_]]-datatable[[#This Row],[себестоимость_]]</f>
        <v>1.6992000000000003</v>
      </c>
      <c r="L23014"/>
    </row>
    <row r="23015" spans="2:12" x14ac:dyDescent="0.4">
      <c r="B23015" s="5" t="s">
        <v>78</v>
      </c>
      <c r="C23015" s="5" t="s">
        <v>55</v>
      </c>
      <c r="D23015" s="5" t="s">
        <v>32</v>
      </c>
      <c r="E23015" s="5" t="s">
        <v>7</v>
      </c>
      <c r="F23015" s="6">
        <v>44805</v>
      </c>
      <c r="G23015" s="6" t="str">
        <f>TEXT(datatable[[#This Row],[дата]],"ММ")</f>
        <v>09</v>
      </c>
      <c r="H23015" s="8">
        <v>3.0939999999999999</v>
      </c>
      <c r="I23015" s="8">
        <v>1.1960000000000002</v>
      </c>
      <c r="J23015" s="8">
        <f>datatable[[#This Row],[продажи_]]-datatable[[#This Row],[себестоимость_]]</f>
        <v>1.8979999999999997</v>
      </c>
      <c r="L23015"/>
    </row>
    <row r="23016" spans="2:12" x14ac:dyDescent="0.4">
      <c r="B23016" s="5" t="s">
        <v>78</v>
      </c>
      <c r="C23016" s="5" t="s">
        <v>55</v>
      </c>
      <c r="D23016" s="5" t="s">
        <v>32</v>
      </c>
      <c r="E23016" s="5" t="s">
        <v>7</v>
      </c>
      <c r="F23016" s="6">
        <v>44835</v>
      </c>
      <c r="G23016" s="6" t="str">
        <f>TEXT(datatable[[#This Row],[дата]],"ММ")</f>
        <v>10</v>
      </c>
      <c r="H23016" s="8">
        <v>4.2587999999999999</v>
      </c>
      <c r="I23016" s="8">
        <v>1.4329000000000001</v>
      </c>
      <c r="J23016" s="8">
        <f>datatable[[#This Row],[продажи_]]-datatable[[#This Row],[себестоимость_]]</f>
        <v>2.8258999999999999</v>
      </c>
      <c r="L23016"/>
    </row>
    <row r="23017" spans="2:12" x14ac:dyDescent="0.4">
      <c r="B23017" s="5" t="s">
        <v>78</v>
      </c>
      <c r="C23017" s="5" t="s">
        <v>55</v>
      </c>
      <c r="D23017" s="5" t="s">
        <v>32</v>
      </c>
      <c r="E23017" s="5" t="s">
        <v>7</v>
      </c>
      <c r="F23017" s="6">
        <v>44866</v>
      </c>
      <c r="G23017" s="6" t="str">
        <f>TEXT(datatable[[#This Row],[дата]],"ММ")</f>
        <v>11</v>
      </c>
      <c r="H23017" s="8">
        <v>3.5489999999999999</v>
      </c>
      <c r="I23017" s="8">
        <v>1.5697500000000002</v>
      </c>
      <c r="J23017" s="8">
        <f>datatable[[#This Row],[продажи_]]-datatable[[#This Row],[себестоимость_]]</f>
        <v>1.9792499999999997</v>
      </c>
      <c r="L23017"/>
    </row>
    <row r="23018" spans="2:12" x14ac:dyDescent="0.4">
      <c r="B23018" s="5" t="s">
        <v>78</v>
      </c>
      <c r="C23018" s="5" t="s">
        <v>55</v>
      </c>
      <c r="D23018" s="5" t="s">
        <v>32</v>
      </c>
      <c r="E23018" s="5" t="s">
        <v>7</v>
      </c>
      <c r="F23018" s="6">
        <v>44896</v>
      </c>
      <c r="G23018" s="6" t="str">
        <f>TEXT(datatable[[#This Row],[дата]],"ММ")</f>
        <v>12</v>
      </c>
      <c r="H23018" s="8">
        <v>2.9016000000000002</v>
      </c>
      <c r="I23018" s="8">
        <v>1.3800000000000001</v>
      </c>
      <c r="J23018" s="8">
        <f>datatable[[#This Row],[продажи_]]-datatable[[#This Row],[себестоимость_]]</f>
        <v>1.5216000000000001</v>
      </c>
      <c r="L23018"/>
    </row>
    <row r="23019" spans="2:12" x14ac:dyDescent="0.4">
      <c r="B23019" s="5" t="s">
        <v>78</v>
      </c>
      <c r="C23019" s="5" t="s">
        <v>55</v>
      </c>
      <c r="D23019" s="5" t="s">
        <v>32</v>
      </c>
      <c r="E23019" s="5" t="s">
        <v>7</v>
      </c>
      <c r="F23019" s="6">
        <v>44562</v>
      </c>
      <c r="G23019" s="6" t="str">
        <f>TEXT(datatable[[#This Row],[дата]],"ММ")</f>
        <v>01</v>
      </c>
      <c r="H23019" s="8">
        <v>1.728</v>
      </c>
      <c r="I23019" s="8">
        <v>0.69614999999999994</v>
      </c>
      <c r="J23019" s="8">
        <f>datatable[[#This Row],[продажи_]]-datatable[[#This Row],[себестоимость_]]</f>
        <v>1.0318499999999999</v>
      </c>
      <c r="L23019"/>
    </row>
    <row r="23020" spans="2:12" x14ac:dyDescent="0.4">
      <c r="B23020" s="5" t="s">
        <v>78</v>
      </c>
      <c r="C23020" s="5" t="s">
        <v>55</v>
      </c>
      <c r="D23020" s="5" t="s">
        <v>32</v>
      </c>
      <c r="E23020" s="5" t="s">
        <v>7</v>
      </c>
      <c r="F23020" s="6">
        <v>44593</v>
      </c>
      <c r="G23020" s="6" t="str">
        <f>TEXT(datatable[[#This Row],[дата]],"ММ")</f>
        <v>02</v>
      </c>
      <c r="H23020" s="8">
        <v>3.0240000000000005</v>
      </c>
      <c r="I23020" s="8">
        <v>0.83720000000000006</v>
      </c>
      <c r="J23020" s="8">
        <f>datatable[[#This Row],[продажи_]]-datatable[[#This Row],[себестоимость_]]</f>
        <v>2.1868000000000003</v>
      </c>
      <c r="L23020"/>
    </row>
    <row r="23021" spans="2:12" x14ac:dyDescent="0.4">
      <c r="B23021" s="5" t="s">
        <v>78</v>
      </c>
      <c r="C23021" s="5" t="s">
        <v>55</v>
      </c>
      <c r="D23021" s="5" t="s">
        <v>32</v>
      </c>
      <c r="E23021" s="5" t="s">
        <v>7</v>
      </c>
      <c r="F23021" s="6">
        <v>44621</v>
      </c>
      <c r="G23021" s="6" t="str">
        <f>TEXT(datatable[[#This Row],[дата]],"ММ")</f>
        <v>03</v>
      </c>
      <c r="H23021" s="8">
        <v>3.6799999999999997</v>
      </c>
      <c r="I23021" s="8">
        <v>1.0192000000000001</v>
      </c>
      <c r="J23021" s="8">
        <f>datatable[[#This Row],[продажи_]]-datatable[[#This Row],[себестоимость_]]</f>
        <v>2.6607999999999996</v>
      </c>
      <c r="L23021"/>
    </row>
    <row r="23022" spans="2:12" x14ac:dyDescent="0.4">
      <c r="B23022" s="5" t="s">
        <v>78</v>
      </c>
      <c r="C23022" s="5" t="s">
        <v>55</v>
      </c>
      <c r="D23022" s="5" t="s">
        <v>32</v>
      </c>
      <c r="E23022" s="5" t="s">
        <v>7</v>
      </c>
      <c r="F23022" s="6">
        <v>44652</v>
      </c>
      <c r="G23022" s="6" t="str">
        <f>TEXT(datatable[[#This Row],[дата]],"ММ")</f>
        <v>04</v>
      </c>
      <c r="H23022" s="8">
        <v>2.8560000000000003</v>
      </c>
      <c r="I23022" s="8">
        <v>0.91910000000000003</v>
      </c>
      <c r="J23022" s="8">
        <f>datatable[[#This Row],[продажи_]]-datatable[[#This Row],[себестоимость_]]</f>
        <v>1.9369000000000003</v>
      </c>
      <c r="L23022"/>
    </row>
    <row r="23023" spans="2:12" x14ac:dyDescent="0.4">
      <c r="B23023" s="5" t="s">
        <v>78</v>
      </c>
      <c r="C23023" s="5" t="s">
        <v>55</v>
      </c>
      <c r="D23023" s="5" t="s">
        <v>32</v>
      </c>
      <c r="E23023" s="5" t="s">
        <v>7</v>
      </c>
      <c r="F23023" s="6">
        <v>44682</v>
      </c>
      <c r="G23023" s="6" t="str">
        <f>TEXT(datatable[[#This Row],[дата]],"ММ")</f>
        <v>05</v>
      </c>
      <c r="H23023" s="8">
        <v>1.944</v>
      </c>
      <c r="I23023" s="8">
        <v>0.62400000000000011</v>
      </c>
      <c r="J23023" s="8">
        <f>datatable[[#This Row],[продажи_]]-datatable[[#This Row],[себестоимость_]]</f>
        <v>1.3199999999999998</v>
      </c>
      <c r="L23023"/>
    </row>
    <row r="23024" spans="2:12" x14ac:dyDescent="0.4">
      <c r="B23024" s="5" t="s">
        <v>78</v>
      </c>
      <c r="C23024" s="5" t="s">
        <v>55</v>
      </c>
      <c r="D23024" s="5" t="s">
        <v>32</v>
      </c>
      <c r="E23024" s="5" t="s">
        <v>7</v>
      </c>
      <c r="F23024" s="6">
        <v>44713</v>
      </c>
      <c r="G23024" s="6" t="str">
        <f>TEXT(datatable[[#This Row],[дата]],"ММ")</f>
        <v>06</v>
      </c>
      <c r="H23024" s="8">
        <v>2.6</v>
      </c>
      <c r="I23024" s="8">
        <v>0.72670000000000001</v>
      </c>
      <c r="J23024" s="8">
        <f>datatable[[#This Row],[продажи_]]-datatable[[#This Row],[себестоимость_]]</f>
        <v>1.8733</v>
      </c>
      <c r="L23024"/>
    </row>
    <row r="23025" spans="2:12" x14ac:dyDescent="0.4">
      <c r="B23025" s="5" t="s">
        <v>78</v>
      </c>
      <c r="C23025" s="5" t="s">
        <v>55</v>
      </c>
      <c r="D23025" s="5" t="s">
        <v>32</v>
      </c>
      <c r="E23025" s="5" t="s">
        <v>7</v>
      </c>
      <c r="F23025" s="6">
        <v>44743</v>
      </c>
      <c r="G23025" s="6" t="str">
        <f>TEXT(datatable[[#This Row],[дата]],"ММ")</f>
        <v>07</v>
      </c>
      <c r="H23025" s="8">
        <v>1.8719999999999999</v>
      </c>
      <c r="I23025" s="8">
        <v>0.48880000000000001</v>
      </c>
      <c r="J23025" s="8">
        <f>datatable[[#This Row],[продажи_]]-datatable[[#This Row],[себестоимость_]]</f>
        <v>1.3832</v>
      </c>
      <c r="L23025"/>
    </row>
    <row r="23026" spans="2:12" x14ac:dyDescent="0.4">
      <c r="B23026" s="5" t="s">
        <v>78</v>
      </c>
      <c r="C23026" s="5" t="s">
        <v>55</v>
      </c>
      <c r="D23026" s="5" t="s">
        <v>32</v>
      </c>
      <c r="E23026" s="5" t="s">
        <v>7</v>
      </c>
      <c r="F23026" s="6">
        <v>44774</v>
      </c>
      <c r="G23026" s="6" t="str">
        <f>TEXT(datatable[[#This Row],[дата]],"ММ")</f>
        <v>08</v>
      </c>
      <c r="H23026" s="8">
        <v>1.5840000000000001</v>
      </c>
      <c r="I23026" s="8">
        <v>0.55574999999999997</v>
      </c>
      <c r="J23026" s="8">
        <f>datatable[[#This Row],[продажи_]]-datatable[[#This Row],[себестоимость_]]</f>
        <v>1.0282500000000001</v>
      </c>
      <c r="L23026"/>
    </row>
    <row r="23027" spans="2:12" x14ac:dyDescent="0.4">
      <c r="B23027" s="5" t="s">
        <v>78</v>
      </c>
      <c r="C23027" s="5" t="s">
        <v>55</v>
      </c>
      <c r="D23027" s="5" t="s">
        <v>32</v>
      </c>
      <c r="E23027" s="5" t="s">
        <v>7</v>
      </c>
      <c r="F23027" s="6">
        <v>44805</v>
      </c>
      <c r="G23027" s="6" t="str">
        <f>TEXT(datatable[[#This Row],[дата]],"ММ")</f>
        <v>09</v>
      </c>
      <c r="H23027" s="8">
        <v>1.76</v>
      </c>
      <c r="I23027" s="8">
        <v>0.76700000000000002</v>
      </c>
      <c r="J23027" s="8">
        <f>datatable[[#This Row],[продажи_]]-datatable[[#This Row],[себестоимость_]]</f>
        <v>0.99299999999999999</v>
      </c>
      <c r="L23027"/>
    </row>
    <row r="23028" spans="2:12" x14ac:dyDescent="0.4">
      <c r="B23028" s="5" t="s">
        <v>78</v>
      </c>
      <c r="C23028" s="5" t="s">
        <v>55</v>
      </c>
      <c r="D23028" s="5" t="s">
        <v>32</v>
      </c>
      <c r="E23028" s="5" t="s">
        <v>7</v>
      </c>
      <c r="F23028" s="6">
        <v>44835</v>
      </c>
      <c r="G23028" s="6" t="str">
        <f>TEXT(datatable[[#This Row],[дата]],"ММ")</f>
        <v>10</v>
      </c>
      <c r="H23028" s="8">
        <v>2.7160000000000002</v>
      </c>
      <c r="I23028" s="8">
        <v>0.90090000000000003</v>
      </c>
      <c r="J23028" s="8">
        <f>datatable[[#This Row],[продажи_]]-datatable[[#This Row],[себестоимость_]]</f>
        <v>1.8151000000000002</v>
      </c>
      <c r="L23028"/>
    </row>
    <row r="23029" spans="2:12" x14ac:dyDescent="0.4">
      <c r="B23029" s="5" t="s">
        <v>78</v>
      </c>
      <c r="C23029" s="5" t="s">
        <v>55</v>
      </c>
      <c r="D23029" s="5" t="s">
        <v>32</v>
      </c>
      <c r="E23029" s="5" t="s">
        <v>7</v>
      </c>
      <c r="F23029" s="6">
        <v>44866</v>
      </c>
      <c r="G23029" s="6" t="str">
        <f>TEXT(datatable[[#This Row],[дата]],"ММ")</f>
        <v>11</v>
      </c>
      <c r="H23029" s="8">
        <v>2.5219999999999998</v>
      </c>
      <c r="I23029" s="8">
        <v>0.99709999999999988</v>
      </c>
      <c r="J23029" s="8">
        <f>datatable[[#This Row],[продажи_]]-datatable[[#This Row],[себестоимость_]]</f>
        <v>1.5248999999999999</v>
      </c>
      <c r="L23029"/>
    </row>
    <row r="23030" spans="2:12" x14ac:dyDescent="0.4">
      <c r="B23030" s="5" t="s">
        <v>78</v>
      </c>
      <c r="C23030" s="5" t="s">
        <v>55</v>
      </c>
      <c r="D23030" s="5" t="s">
        <v>32</v>
      </c>
      <c r="E23030" s="5" t="s">
        <v>7</v>
      </c>
      <c r="F23030" s="6">
        <v>44896</v>
      </c>
      <c r="G23030" s="6" t="str">
        <f>TEXT(datatable[[#This Row],[дата]],"ММ")</f>
        <v>12</v>
      </c>
      <c r="H23030" s="8">
        <v>2.1120000000000001</v>
      </c>
      <c r="I23030" s="8">
        <v>0.90479999999999994</v>
      </c>
      <c r="J23030" s="8">
        <f>datatable[[#This Row],[продажи_]]-datatable[[#This Row],[себестоимость_]]</f>
        <v>1.2072000000000003</v>
      </c>
      <c r="L23030"/>
    </row>
    <row r="23031" spans="2:12" x14ac:dyDescent="0.4">
      <c r="B23031" s="5" t="s">
        <v>78</v>
      </c>
      <c r="C23031" s="5" t="s">
        <v>55</v>
      </c>
      <c r="D23031" s="5" t="s">
        <v>32</v>
      </c>
      <c r="E23031" s="5" t="s">
        <v>7</v>
      </c>
      <c r="F23031" s="6">
        <v>44562</v>
      </c>
      <c r="G23031" s="6" t="str">
        <f>TEXT(datatable[[#This Row],[дата]],"ММ")</f>
        <v>01</v>
      </c>
      <c r="H23031" s="8">
        <v>0.63359999999999994</v>
      </c>
      <c r="I23031" s="8">
        <v>0.26145000000000002</v>
      </c>
      <c r="J23031" s="8">
        <f>datatable[[#This Row],[продажи_]]-datatable[[#This Row],[себестоимость_]]</f>
        <v>0.37214999999999993</v>
      </c>
      <c r="L23031"/>
    </row>
    <row r="23032" spans="2:12" x14ac:dyDescent="0.4">
      <c r="B23032" s="5" t="s">
        <v>78</v>
      </c>
      <c r="C23032" s="5" t="s">
        <v>55</v>
      </c>
      <c r="D23032" s="5" t="s">
        <v>32</v>
      </c>
      <c r="E23032" s="5" t="s">
        <v>7</v>
      </c>
      <c r="F23032" s="6">
        <v>44593</v>
      </c>
      <c r="G23032" s="6" t="str">
        <f>TEXT(datatable[[#This Row],[дата]],"ММ")</f>
        <v>02</v>
      </c>
      <c r="H23032" s="8">
        <v>0.91839999999999999</v>
      </c>
      <c r="I23032" s="8">
        <v>0.50470000000000004</v>
      </c>
      <c r="J23032" s="8">
        <f>datatable[[#This Row],[продажи_]]-datatable[[#This Row],[себестоимость_]]</f>
        <v>0.41369999999999996</v>
      </c>
      <c r="L23032"/>
    </row>
    <row r="23033" spans="2:12" x14ac:dyDescent="0.4">
      <c r="B23033" s="5" t="s">
        <v>78</v>
      </c>
      <c r="C23033" s="5" t="s">
        <v>55</v>
      </c>
      <c r="D23033" s="5" t="s">
        <v>32</v>
      </c>
      <c r="E23033" s="5" t="s">
        <v>7</v>
      </c>
      <c r="F23033" s="6">
        <v>44621</v>
      </c>
      <c r="G23033" s="6" t="str">
        <f>TEXT(datatable[[#This Row],[дата]],"ММ")</f>
        <v>03</v>
      </c>
      <c r="H23033" s="8">
        <v>1.1008</v>
      </c>
      <c r="I23033" s="8">
        <v>0.50960000000000005</v>
      </c>
      <c r="J23033" s="8">
        <f>datatable[[#This Row],[продажи_]]-datatable[[#This Row],[себестоимость_]]</f>
        <v>0.59119999999999995</v>
      </c>
      <c r="L23033"/>
    </row>
    <row r="23034" spans="2:12" x14ac:dyDescent="0.4">
      <c r="B23034" s="5" t="s">
        <v>78</v>
      </c>
      <c r="C23034" s="5" t="s">
        <v>55</v>
      </c>
      <c r="D23034" s="5" t="s">
        <v>32</v>
      </c>
      <c r="E23034" s="5" t="s">
        <v>7</v>
      </c>
      <c r="F23034" s="6">
        <v>44652</v>
      </c>
      <c r="G23034" s="6" t="str">
        <f>TEXT(datatable[[#This Row],[дата]],"ММ")</f>
        <v>04</v>
      </c>
      <c r="H23034" s="8">
        <v>1.0416000000000001</v>
      </c>
      <c r="I23034" s="8">
        <v>0.54390000000000005</v>
      </c>
      <c r="J23034" s="8">
        <f>datatable[[#This Row],[продажи_]]-datatable[[#This Row],[себестоимость_]]</f>
        <v>0.49770000000000003</v>
      </c>
      <c r="L23034"/>
    </row>
    <row r="23035" spans="2:12" x14ac:dyDescent="0.4">
      <c r="B23035" s="5" t="s">
        <v>78</v>
      </c>
      <c r="C23035" s="5" t="s">
        <v>55</v>
      </c>
      <c r="D23035" s="5" t="s">
        <v>32</v>
      </c>
      <c r="E23035" s="5" t="s">
        <v>7</v>
      </c>
      <c r="F23035" s="6">
        <v>44682</v>
      </c>
      <c r="G23035" s="6" t="str">
        <f>TEXT(datatable[[#This Row],[дата]],"ММ")</f>
        <v>05</v>
      </c>
      <c r="H23035" s="8">
        <v>0.79679999999999995</v>
      </c>
      <c r="I23035" s="8">
        <v>0.44519999999999998</v>
      </c>
      <c r="J23035" s="8">
        <f>datatable[[#This Row],[продажи_]]-datatable[[#This Row],[себестоимость_]]</f>
        <v>0.35159999999999997</v>
      </c>
      <c r="L23035"/>
    </row>
    <row r="23036" spans="2:12" x14ac:dyDescent="0.4">
      <c r="B23036" s="5" t="s">
        <v>78</v>
      </c>
      <c r="C23036" s="5" t="s">
        <v>55</v>
      </c>
      <c r="D23036" s="5" t="s">
        <v>32</v>
      </c>
      <c r="E23036" s="5" t="s">
        <v>7</v>
      </c>
      <c r="F23036" s="6">
        <v>44713</v>
      </c>
      <c r="G23036" s="6" t="str">
        <f>TEXT(datatable[[#This Row],[дата]],"ММ")</f>
        <v>06</v>
      </c>
      <c r="H23036" s="8">
        <v>1.1440000000000001</v>
      </c>
      <c r="I23036" s="8">
        <v>0.51869999999999994</v>
      </c>
      <c r="J23036" s="8">
        <f>datatable[[#This Row],[продажи_]]-datatable[[#This Row],[себестоимость_]]</f>
        <v>0.62530000000000019</v>
      </c>
      <c r="L23036"/>
    </row>
    <row r="23037" spans="2:12" x14ac:dyDescent="0.4">
      <c r="B23037" s="5" t="s">
        <v>78</v>
      </c>
      <c r="C23037" s="5" t="s">
        <v>55</v>
      </c>
      <c r="D23037" s="5" t="s">
        <v>32</v>
      </c>
      <c r="E23037" s="5" t="s">
        <v>7</v>
      </c>
      <c r="F23037" s="6">
        <v>44743</v>
      </c>
      <c r="G23037" s="6" t="str">
        <f>TEXT(datatable[[#This Row],[дата]],"ММ")</f>
        <v>07</v>
      </c>
      <c r="H23037" s="8">
        <v>0.60160000000000002</v>
      </c>
      <c r="I23037" s="8">
        <v>0.23800000000000002</v>
      </c>
      <c r="J23037" s="8">
        <f>datatable[[#This Row],[продажи_]]-datatable[[#This Row],[себестоимость_]]</f>
        <v>0.36360000000000003</v>
      </c>
      <c r="L23037"/>
    </row>
    <row r="23038" spans="2:12" x14ac:dyDescent="0.4">
      <c r="B23038" s="5" t="s">
        <v>78</v>
      </c>
      <c r="C23038" s="5" t="s">
        <v>55</v>
      </c>
      <c r="D23038" s="5" t="s">
        <v>32</v>
      </c>
      <c r="E23038" s="5" t="s">
        <v>7</v>
      </c>
      <c r="F23038" s="6">
        <v>44774</v>
      </c>
      <c r="G23038" s="6" t="str">
        <f>TEXT(datatable[[#This Row],[дата]],"ММ")</f>
        <v>08</v>
      </c>
      <c r="H23038" s="8">
        <v>0.6048</v>
      </c>
      <c r="I23038" s="8">
        <v>0.315</v>
      </c>
      <c r="J23038" s="8">
        <f>datatable[[#This Row],[продажи_]]-datatable[[#This Row],[себестоимость_]]</f>
        <v>0.2898</v>
      </c>
      <c r="L23038"/>
    </row>
    <row r="23039" spans="2:12" x14ac:dyDescent="0.4">
      <c r="B23039" s="5" t="s">
        <v>78</v>
      </c>
      <c r="C23039" s="5" t="s">
        <v>55</v>
      </c>
      <c r="D23039" s="5" t="s">
        <v>32</v>
      </c>
      <c r="E23039" s="5" t="s">
        <v>7</v>
      </c>
      <c r="F23039" s="6">
        <v>44805</v>
      </c>
      <c r="G23039" s="6" t="str">
        <f>TEXT(datatable[[#This Row],[дата]],"ММ")</f>
        <v>09</v>
      </c>
      <c r="H23039" s="8">
        <v>0.82400000000000007</v>
      </c>
      <c r="I23039" s="8">
        <v>0.39900000000000002</v>
      </c>
      <c r="J23039" s="8">
        <f>datatable[[#This Row],[продажи_]]-datatable[[#This Row],[себестоимость_]]</f>
        <v>0.42500000000000004</v>
      </c>
      <c r="L23039"/>
    </row>
    <row r="23040" spans="2:12" x14ac:dyDescent="0.4">
      <c r="B23040" s="5" t="s">
        <v>78</v>
      </c>
      <c r="C23040" s="5" t="s">
        <v>55</v>
      </c>
      <c r="D23040" s="5" t="s">
        <v>32</v>
      </c>
      <c r="E23040" s="5" t="s">
        <v>7</v>
      </c>
      <c r="F23040" s="6">
        <v>44835</v>
      </c>
      <c r="G23040" s="6" t="str">
        <f>TEXT(datatable[[#This Row],[дата]],"ММ")</f>
        <v>10</v>
      </c>
      <c r="H23040" s="8">
        <v>1.1984000000000001</v>
      </c>
      <c r="I23040" s="8">
        <v>0.55369999999999997</v>
      </c>
      <c r="J23040" s="8">
        <f>datatable[[#This Row],[продажи_]]-datatable[[#This Row],[себестоимость_]]</f>
        <v>0.64470000000000016</v>
      </c>
      <c r="L23040"/>
    </row>
    <row r="23041" spans="2:12" x14ac:dyDescent="0.4">
      <c r="B23041" s="5" t="s">
        <v>78</v>
      </c>
      <c r="C23041" s="5" t="s">
        <v>55</v>
      </c>
      <c r="D23041" s="5" t="s">
        <v>32</v>
      </c>
      <c r="E23041" s="5" t="s">
        <v>7</v>
      </c>
      <c r="F23041" s="6">
        <v>44866</v>
      </c>
      <c r="G23041" s="6" t="str">
        <f>TEXT(datatable[[#This Row],[дата]],"ММ")</f>
        <v>11</v>
      </c>
      <c r="H23041" s="8">
        <v>1.0087999999999999</v>
      </c>
      <c r="I23041" s="8">
        <v>0.37309999999999999</v>
      </c>
      <c r="J23041" s="8">
        <f>datatable[[#This Row],[продажи_]]-datatable[[#This Row],[себестоимость_]]</f>
        <v>0.63569999999999993</v>
      </c>
      <c r="L23041"/>
    </row>
    <row r="23042" spans="2:12" x14ac:dyDescent="0.4">
      <c r="B23042" s="5" t="s">
        <v>78</v>
      </c>
      <c r="C23042" s="5" t="s">
        <v>55</v>
      </c>
      <c r="D23042" s="5" t="s">
        <v>32</v>
      </c>
      <c r="E23042" s="5" t="s">
        <v>7</v>
      </c>
      <c r="F23042" s="6">
        <v>44896</v>
      </c>
      <c r="G23042" s="6" t="str">
        <f>TEXT(datatable[[#This Row],[дата]],"ММ")</f>
        <v>12</v>
      </c>
      <c r="H23042" s="8">
        <v>0.8448</v>
      </c>
      <c r="I23042" s="8">
        <v>0.39479999999999998</v>
      </c>
      <c r="J23042" s="8">
        <f>datatable[[#This Row],[продажи_]]-datatable[[#This Row],[себестоимость_]]</f>
        <v>0.45</v>
      </c>
      <c r="L23042"/>
    </row>
    <row r="23043" spans="2:12" x14ac:dyDescent="0.4">
      <c r="B23043" s="5" t="s">
        <v>65</v>
      </c>
      <c r="C23043" s="5" t="s">
        <v>58</v>
      </c>
      <c r="D23043" s="5" t="s">
        <v>31</v>
      </c>
      <c r="E23043" s="5" t="s">
        <v>60</v>
      </c>
      <c r="F23043" s="6">
        <v>44562</v>
      </c>
      <c r="G23043" s="6" t="str">
        <f>TEXT(datatable[[#This Row],[дата]],"ММ")</f>
        <v>01</v>
      </c>
      <c r="H23043" s="8">
        <v>19.224899999999998</v>
      </c>
      <c r="I23043" s="8">
        <v>11.138399999999999</v>
      </c>
      <c r="J23043" s="8">
        <f>datatable[[#This Row],[продажи_]]-datatable[[#This Row],[себестоимость_]]</f>
        <v>8.0864999999999991</v>
      </c>
      <c r="L23043"/>
    </row>
    <row r="23044" spans="2:12" x14ac:dyDescent="0.4">
      <c r="B23044" s="5" t="s">
        <v>65</v>
      </c>
      <c r="C23044" s="5" t="s">
        <v>58</v>
      </c>
      <c r="D23044" s="5" t="s">
        <v>31</v>
      </c>
      <c r="E23044" s="5" t="s">
        <v>60</v>
      </c>
      <c r="F23044" s="6">
        <v>44593</v>
      </c>
      <c r="G23044" s="6" t="str">
        <f>TEXT(datatable[[#This Row],[дата]],"ММ")</f>
        <v>02</v>
      </c>
      <c r="H23044" s="8">
        <v>33.1877</v>
      </c>
      <c r="I23044" s="8">
        <v>11.9392</v>
      </c>
      <c r="J23044" s="8">
        <f>datatable[[#This Row],[продажи_]]-datatable[[#This Row],[себестоимость_]]</f>
        <v>21.2485</v>
      </c>
      <c r="L23044"/>
    </row>
    <row r="23045" spans="2:12" x14ac:dyDescent="0.4">
      <c r="B23045" s="5" t="s">
        <v>65</v>
      </c>
      <c r="C23045" s="5" t="s">
        <v>58</v>
      </c>
      <c r="D23045" s="5" t="s">
        <v>31</v>
      </c>
      <c r="E23045" s="5" t="s">
        <v>60</v>
      </c>
      <c r="F23045" s="6">
        <v>44621</v>
      </c>
      <c r="G23045" s="6" t="str">
        <f>TEXT(datatable[[#This Row],[дата]],"ММ")</f>
        <v>03</v>
      </c>
      <c r="H23045" s="8">
        <v>37.095199999999998</v>
      </c>
      <c r="I23045" s="8">
        <v>16.140799999999999</v>
      </c>
      <c r="J23045" s="8">
        <f>datatable[[#This Row],[продажи_]]-datatable[[#This Row],[себестоимость_]]</f>
        <v>20.9544</v>
      </c>
      <c r="L23045"/>
    </row>
    <row r="23046" spans="2:12" x14ac:dyDescent="0.4">
      <c r="B23046" s="5" t="s">
        <v>65</v>
      </c>
      <c r="C23046" s="5" t="s">
        <v>58</v>
      </c>
      <c r="D23046" s="5" t="s">
        <v>31</v>
      </c>
      <c r="E23046" s="5" t="s">
        <v>60</v>
      </c>
      <c r="F23046" s="6">
        <v>44652</v>
      </c>
      <c r="G23046" s="6" t="str">
        <f>TEXT(datatable[[#This Row],[дата]],"ММ")</f>
        <v>04</v>
      </c>
      <c r="H23046" s="8">
        <v>43.763999999999996</v>
      </c>
      <c r="I23046" s="8">
        <v>14.7056</v>
      </c>
      <c r="J23046" s="8">
        <f>datatable[[#This Row],[продажи_]]-datatable[[#This Row],[себестоимость_]]</f>
        <v>29.058399999999995</v>
      </c>
      <c r="L23046"/>
    </row>
    <row r="23047" spans="2:12" x14ac:dyDescent="0.4">
      <c r="B23047" s="5" t="s">
        <v>65</v>
      </c>
      <c r="C23047" s="5" t="s">
        <v>58</v>
      </c>
      <c r="D23047" s="5" t="s">
        <v>31</v>
      </c>
      <c r="E23047" s="5" t="s">
        <v>60</v>
      </c>
      <c r="F23047" s="6">
        <v>44682</v>
      </c>
      <c r="G23047" s="6" t="str">
        <f>TEXT(datatable[[#This Row],[дата]],"ММ")</f>
        <v>05</v>
      </c>
      <c r="H23047" s="8">
        <v>34.698600000000006</v>
      </c>
      <c r="I23047" s="8">
        <v>11.9808</v>
      </c>
      <c r="J23047" s="8">
        <f>datatable[[#This Row],[продажи_]]-datatable[[#This Row],[себестоимость_]]</f>
        <v>22.717800000000004</v>
      </c>
      <c r="L23047"/>
    </row>
    <row r="23048" spans="2:12" x14ac:dyDescent="0.4">
      <c r="B23048" s="5" t="s">
        <v>65</v>
      </c>
      <c r="C23048" s="5" t="s">
        <v>58</v>
      </c>
      <c r="D23048" s="5" t="s">
        <v>31</v>
      </c>
      <c r="E23048" s="5" t="s">
        <v>60</v>
      </c>
      <c r="F23048" s="6">
        <v>44713</v>
      </c>
      <c r="G23048" s="6" t="str">
        <f>TEXT(datatable[[#This Row],[дата]],"ММ")</f>
        <v>06</v>
      </c>
      <c r="H23048" s="8">
        <v>37.251500000000007</v>
      </c>
      <c r="I23048" s="8">
        <v>11.086399999999999</v>
      </c>
      <c r="J23048" s="8">
        <f>datatable[[#This Row],[продажи_]]-datatable[[#This Row],[себестоимость_]]</f>
        <v>26.16510000000001</v>
      </c>
      <c r="L23048"/>
    </row>
    <row r="23049" spans="2:12" x14ac:dyDescent="0.4">
      <c r="B23049" s="5" t="s">
        <v>65</v>
      </c>
      <c r="C23049" s="5" t="s">
        <v>58</v>
      </c>
      <c r="D23049" s="5" t="s">
        <v>31</v>
      </c>
      <c r="E23049" s="5" t="s">
        <v>60</v>
      </c>
      <c r="F23049" s="6">
        <v>44743</v>
      </c>
      <c r="G23049" s="6" t="str">
        <f>TEXT(datatable[[#This Row],[дата]],"ММ")</f>
        <v>07</v>
      </c>
      <c r="H23049" s="8">
        <v>16.880400000000002</v>
      </c>
      <c r="I23049" s="8">
        <v>8.5696000000000012</v>
      </c>
      <c r="J23049" s="8">
        <f>datatable[[#This Row],[продажи_]]-datatable[[#This Row],[себестоимость_]]</f>
        <v>8.3108000000000004</v>
      </c>
      <c r="L23049"/>
    </row>
    <row r="23050" spans="2:12" x14ac:dyDescent="0.4">
      <c r="B23050" s="5" t="s">
        <v>65</v>
      </c>
      <c r="C23050" s="5" t="s">
        <v>58</v>
      </c>
      <c r="D23050" s="5" t="s">
        <v>31</v>
      </c>
      <c r="E23050" s="5" t="s">
        <v>60</v>
      </c>
      <c r="F23050" s="6">
        <v>44774</v>
      </c>
      <c r="G23050" s="6" t="str">
        <f>TEXT(datatable[[#This Row],[дата]],"ММ")</f>
        <v>08</v>
      </c>
      <c r="H23050" s="8">
        <v>26.7273</v>
      </c>
      <c r="I23050" s="8">
        <v>11.231999999999999</v>
      </c>
      <c r="J23050" s="8">
        <f>datatable[[#This Row],[продажи_]]-datatable[[#This Row],[себестоимость_]]</f>
        <v>15.4953</v>
      </c>
      <c r="L23050"/>
    </row>
    <row r="23051" spans="2:12" x14ac:dyDescent="0.4">
      <c r="B23051" s="5" t="s">
        <v>65</v>
      </c>
      <c r="C23051" s="5" t="s">
        <v>58</v>
      </c>
      <c r="D23051" s="5" t="s">
        <v>31</v>
      </c>
      <c r="E23051" s="5" t="s">
        <v>60</v>
      </c>
      <c r="F23051" s="6">
        <v>44805</v>
      </c>
      <c r="G23051" s="6" t="str">
        <f>TEXT(datatable[[#This Row],[дата]],"ММ")</f>
        <v>09</v>
      </c>
      <c r="H23051" s="8">
        <v>28.915500000000005</v>
      </c>
      <c r="I23051" s="8">
        <v>11.544000000000002</v>
      </c>
      <c r="J23051" s="8">
        <f>datatable[[#This Row],[продажи_]]-datatable[[#This Row],[себестоимость_]]</f>
        <v>17.371500000000005</v>
      </c>
      <c r="L23051"/>
    </row>
    <row r="23052" spans="2:12" x14ac:dyDescent="0.4">
      <c r="B23052" s="5" t="s">
        <v>65</v>
      </c>
      <c r="C23052" s="5" t="s">
        <v>58</v>
      </c>
      <c r="D23052" s="5" t="s">
        <v>31</v>
      </c>
      <c r="E23052" s="5" t="s">
        <v>60</v>
      </c>
      <c r="F23052" s="6">
        <v>44835</v>
      </c>
      <c r="G23052" s="6" t="str">
        <f>TEXT(datatable[[#This Row],[дата]],"ММ")</f>
        <v>10</v>
      </c>
      <c r="H23052" s="8">
        <v>39.752299999999998</v>
      </c>
      <c r="I23052" s="8">
        <v>14.414400000000001</v>
      </c>
      <c r="J23052" s="8">
        <f>datatable[[#This Row],[продажи_]]-datatable[[#This Row],[себестоимость_]]</f>
        <v>25.337899999999998</v>
      </c>
      <c r="L23052"/>
    </row>
    <row r="23053" spans="2:12" x14ac:dyDescent="0.4">
      <c r="B23053" s="5" t="s">
        <v>65</v>
      </c>
      <c r="C23053" s="5" t="s">
        <v>58</v>
      </c>
      <c r="D23053" s="5" t="s">
        <v>31</v>
      </c>
      <c r="E23053" s="5" t="s">
        <v>60</v>
      </c>
      <c r="F23053" s="6">
        <v>44866</v>
      </c>
      <c r="G23053" s="6" t="str">
        <f>TEXT(datatable[[#This Row],[дата]],"ММ")</f>
        <v>11</v>
      </c>
      <c r="H23053" s="8">
        <v>40.299350000000004</v>
      </c>
      <c r="I23053" s="8">
        <v>11.491999999999999</v>
      </c>
      <c r="J23053" s="8">
        <f>datatable[[#This Row],[продажи_]]-datatable[[#This Row],[себестоимость_]]</f>
        <v>28.807350000000007</v>
      </c>
      <c r="L23053"/>
    </row>
    <row r="23054" spans="2:12" x14ac:dyDescent="0.4">
      <c r="B23054" s="5" t="s">
        <v>65</v>
      </c>
      <c r="C23054" s="5" t="s">
        <v>58</v>
      </c>
      <c r="D23054" s="5" t="s">
        <v>31</v>
      </c>
      <c r="E23054" s="5" t="s">
        <v>60</v>
      </c>
      <c r="F23054" s="6">
        <v>44896</v>
      </c>
      <c r="G23054" s="6" t="str">
        <f>TEXT(datatable[[#This Row],[дата]],"ММ")</f>
        <v>12</v>
      </c>
      <c r="H23054" s="8">
        <v>35.948999999999998</v>
      </c>
      <c r="I23054" s="8">
        <v>12.3552</v>
      </c>
      <c r="J23054" s="8">
        <f>datatable[[#This Row],[продажи_]]-datatable[[#This Row],[себестоимость_]]</f>
        <v>23.593799999999998</v>
      </c>
      <c r="L23054"/>
    </row>
    <row r="23055" spans="2:12" x14ac:dyDescent="0.4">
      <c r="B23055" s="5" t="s">
        <v>65</v>
      </c>
      <c r="C23055" s="5" t="s">
        <v>58</v>
      </c>
      <c r="D23055" s="5" t="s">
        <v>20</v>
      </c>
      <c r="E23055" s="5" t="s">
        <v>8</v>
      </c>
      <c r="F23055" s="6">
        <v>44562</v>
      </c>
      <c r="G23055" s="6" t="str">
        <f>TEXT(datatable[[#This Row],[дата]],"ММ")</f>
        <v>01</v>
      </c>
      <c r="H23055" s="8">
        <v>12.258900000000001</v>
      </c>
      <c r="I23055" s="8">
        <v>9.27</v>
      </c>
      <c r="J23055" s="8">
        <f>datatable[[#This Row],[продажи_]]-datatable[[#This Row],[себестоимость_]]</f>
        <v>2.988900000000001</v>
      </c>
      <c r="L23055"/>
    </row>
    <row r="23056" spans="2:12" x14ac:dyDescent="0.4">
      <c r="B23056" s="5" t="s">
        <v>65</v>
      </c>
      <c r="C23056" s="5" t="s">
        <v>58</v>
      </c>
      <c r="D23056" s="5" t="s">
        <v>20</v>
      </c>
      <c r="E23056" s="5" t="s">
        <v>8</v>
      </c>
      <c r="F23056" s="6">
        <v>44593</v>
      </c>
      <c r="G23056" s="6" t="str">
        <f>TEXT(datatable[[#This Row],[дата]],"ММ")</f>
        <v>02</v>
      </c>
      <c r="H23056" s="8">
        <v>17.810100000000002</v>
      </c>
      <c r="I23056" s="8">
        <v>13.410600000000001</v>
      </c>
      <c r="J23056" s="8">
        <f>datatable[[#This Row],[продажи_]]-datatable[[#This Row],[себестоимость_]]</f>
        <v>4.3995000000000015</v>
      </c>
      <c r="L23056"/>
    </row>
    <row r="23057" spans="2:12" x14ac:dyDescent="0.4">
      <c r="B23057" s="5" t="s">
        <v>65</v>
      </c>
      <c r="C23057" s="5" t="s">
        <v>58</v>
      </c>
      <c r="D23057" s="5" t="s">
        <v>20</v>
      </c>
      <c r="E23057" s="5" t="s">
        <v>8</v>
      </c>
      <c r="F23057" s="6">
        <v>44621</v>
      </c>
      <c r="G23057" s="6" t="str">
        <f>TEXT(datatable[[#This Row],[дата]],"ММ")</f>
        <v>03</v>
      </c>
      <c r="H23057" s="8">
        <v>22.8216</v>
      </c>
      <c r="I23057" s="8">
        <v>16.974399999999999</v>
      </c>
      <c r="J23057" s="8">
        <f>datatable[[#This Row],[продажи_]]-datatable[[#This Row],[себестоимость_]]</f>
        <v>5.8472000000000008</v>
      </c>
      <c r="L23057"/>
    </row>
    <row r="23058" spans="2:12" x14ac:dyDescent="0.4">
      <c r="B23058" s="5" t="s">
        <v>65</v>
      </c>
      <c r="C23058" s="5" t="s">
        <v>58</v>
      </c>
      <c r="D23058" s="5" t="s">
        <v>20</v>
      </c>
      <c r="E23058" s="5" t="s">
        <v>8</v>
      </c>
      <c r="F23058" s="6">
        <v>44652</v>
      </c>
      <c r="G23058" s="6" t="str">
        <f>TEXT(datatable[[#This Row],[дата]],"ММ")</f>
        <v>04</v>
      </c>
      <c r="H23058" s="8">
        <v>18.169900000000002</v>
      </c>
      <c r="I23058" s="8">
        <v>13.554799999999998</v>
      </c>
      <c r="J23058" s="8">
        <f>datatable[[#This Row],[продажи_]]-datatable[[#This Row],[себестоимость_]]</f>
        <v>4.6151000000000035</v>
      </c>
      <c r="L23058"/>
    </row>
    <row r="23059" spans="2:12" x14ac:dyDescent="0.4">
      <c r="B23059" s="5" t="s">
        <v>65</v>
      </c>
      <c r="C23059" s="5" t="s">
        <v>58</v>
      </c>
      <c r="D23059" s="5" t="s">
        <v>20</v>
      </c>
      <c r="E23059" s="5" t="s">
        <v>8</v>
      </c>
      <c r="F23059" s="6">
        <v>44682</v>
      </c>
      <c r="G23059" s="6" t="str">
        <f>TEXT(datatable[[#This Row],[дата]],"ММ")</f>
        <v>05</v>
      </c>
      <c r="H23059" s="8">
        <v>13.723800000000001</v>
      </c>
      <c r="I23059" s="8">
        <v>10.382399999999999</v>
      </c>
      <c r="J23059" s="8">
        <f>datatable[[#This Row],[продажи_]]-datatable[[#This Row],[себестоимость_]]</f>
        <v>3.3414000000000019</v>
      </c>
      <c r="L23059"/>
    </row>
    <row r="23060" spans="2:12" x14ac:dyDescent="0.4">
      <c r="B23060" s="5" t="s">
        <v>65</v>
      </c>
      <c r="C23060" s="5" t="s">
        <v>58</v>
      </c>
      <c r="D23060" s="5" t="s">
        <v>20</v>
      </c>
      <c r="E23060" s="5" t="s">
        <v>8</v>
      </c>
      <c r="F23060" s="6">
        <v>44713</v>
      </c>
      <c r="G23060" s="6" t="str">
        <f>TEXT(datatable[[#This Row],[дата]],"ММ")</f>
        <v>06</v>
      </c>
      <c r="H23060" s="8">
        <v>16.203850000000003</v>
      </c>
      <c r="I23060" s="8">
        <v>10.8459</v>
      </c>
      <c r="J23060" s="8">
        <f>datatable[[#This Row],[продажи_]]-datatable[[#This Row],[себестоимость_]]</f>
        <v>5.3579500000000024</v>
      </c>
      <c r="L23060"/>
    </row>
    <row r="23061" spans="2:12" x14ac:dyDescent="0.4">
      <c r="B23061" s="5" t="s">
        <v>65</v>
      </c>
      <c r="C23061" s="5" t="s">
        <v>58</v>
      </c>
      <c r="D23061" s="5" t="s">
        <v>20</v>
      </c>
      <c r="E23061" s="5" t="s">
        <v>8</v>
      </c>
      <c r="F23061" s="6">
        <v>44743</v>
      </c>
      <c r="G23061" s="6" t="str">
        <f>TEXT(datatable[[#This Row],[дата]],"ММ")</f>
        <v>07</v>
      </c>
      <c r="H23061" s="8">
        <v>11.308</v>
      </c>
      <c r="I23061" s="8">
        <v>7.6632000000000007</v>
      </c>
      <c r="J23061" s="8">
        <f>datatable[[#This Row],[продажи_]]-datatable[[#This Row],[себестоимость_]]</f>
        <v>3.6447999999999992</v>
      </c>
      <c r="L23061"/>
    </row>
    <row r="23062" spans="2:12" x14ac:dyDescent="0.4">
      <c r="B23062" s="5" t="s">
        <v>65</v>
      </c>
      <c r="C23062" s="5" t="s">
        <v>58</v>
      </c>
      <c r="D23062" s="5" t="s">
        <v>20</v>
      </c>
      <c r="E23062" s="5" t="s">
        <v>8</v>
      </c>
      <c r="F23062" s="6">
        <v>44774</v>
      </c>
      <c r="G23062" s="6" t="str">
        <f>TEXT(datatable[[#This Row],[дата]],"ММ")</f>
        <v>08</v>
      </c>
      <c r="H23062" s="8">
        <v>12.60585</v>
      </c>
      <c r="I23062" s="8">
        <v>9.6408000000000005</v>
      </c>
      <c r="J23062" s="8">
        <f>datatable[[#This Row],[продажи_]]-datatable[[#This Row],[себестоимость_]]</f>
        <v>2.9650499999999997</v>
      </c>
      <c r="L23062"/>
    </row>
    <row r="23063" spans="2:12" x14ac:dyDescent="0.4">
      <c r="B23063" s="5" t="s">
        <v>65</v>
      </c>
      <c r="C23063" s="5" t="s">
        <v>58</v>
      </c>
      <c r="D23063" s="5" t="s">
        <v>20</v>
      </c>
      <c r="E23063" s="5" t="s">
        <v>8</v>
      </c>
      <c r="F23063" s="6">
        <v>44805</v>
      </c>
      <c r="G23063" s="6" t="str">
        <f>TEXT(datatable[[#This Row],[дата]],"ММ")</f>
        <v>09</v>
      </c>
      <c r="H23063" s="8">
        <v>12.593</v>
      </c>
      <c r="I23063" s="8">
        <v>9.5790000000000006</v>
      </c>
      <c r="J23063" s="8">
        <f>datatable[[#This Row],[продажи_]]-datatable[[#This Row],[себестоимость_]]</f>
        <v>3.0139999999999993</v>
      </c>
      <c r="L23063"/>
    </row>
    <row r="23064" spans="2:12" x14ac:dyDescent="0.4">
      <c r="B23064" s="5" t="s">
        <v>65</v>
      </c>
      <c r="C23064" s="5" t="s">
        <v>58</v>
      </c>
      <c r="D23064" s="5" t="s">
        <v>20</v>
      </c>
      <c r="E23064" s="5" t="s">
        <v>8</v>
      </c>
      <c r="F23064" s="6">
        <v>44835</v>
      </c>
      <c r="G23064" s="6" t="str">
        <f>TEXT(datatable[[#This Row],[дата]],"ММ")</f>
        <v>10</v>
      </c>
      <c r="H23064" s="8">
        <v>19.609100000000005</v>
      </c>
      <c r="I23064" s="8">
        <v>15.573600000000001</v>
      </c>
      <c r="J23064" s="8">
        <f>datatable[[#This Row],[продажи_]]-datatable[[#This Row],[себестоимость_]]</f>
        <v>4.0355000000000043</v>
      </c>
      <c r="L23064"/>
    </row>
    <row r="23065" spans="2:12" x14ac:dyDescent="0.4">
      <c r="B23065" s="5" t="s">
        <v>65</v>
      </c>
      <c r="C23065" s="5" t="s">
        <v>58</v>
      </c>
      <c r="D23065" s="5" t="s">
        <v>20</v>
      </c>
      <c r="E23065" s="5" t="s">
        <v>8</v>
      </c>
      <c r="F23065" s="6">
        <v>44866</v>
      </c>
      <c r="G23065" s="6" t="str">
        <f>TEXT(datatable[[#This Row],[дата]],"ММ")</f>
        <v>11</v>
      </c>
      <c r="H23065" s="8">
        <v>18.876650000000001</v>
      </c>
      <c r="I23065" s="8">
        <v>11.381500000000001</v>
      </c>
      <c r="J23065" s="8">
        <f>datatable[[#This Row],[продажи_]]-datatable[[#This Row],[себестоимость_]]</f>
        <v>7.4951500000000006</v>
      </c>
      <c r="L23065"/>
    </row>
    <row r="23066" spans="2:12" x14ac:dyDescent="0.4">
      <c r="B23066" s="5" t="s">
        <v>65</v>
      </c>
      <c r="C23066" s="5" t="s">
        <v>58</v>
      </c>
      <c r="D23066" s="5" t="s">
        <v>20</v>
      </c>
      <c r="E23066" s="5" t="s">
        <v>8</v>
      </c>
      <c r="F23066" s="6">
        <v>44896</v>
      </c>
      <c r="G23066" s="6" t="str">
        <f>TEXT(datatable[[#This Row],[дата]],"ММ")</f>
        <v>12</v>
      </c>
      <c r="H23066" s="8">
        <v>15.728400000000001</v>
      </c>
      <c r="I23066" s="8">
        <v>10.135199999999999</v>
      </c>
      <c r="J23066" s="8">
        <f>datatable[[#This Row],[продажи_]]-datatable[[#This Row],[себестоимость_]]</f>
        <v>5.5932000000000013</v>
      </c>
      <c r="L23066"/>
    </row>
    <row r="23067" spans="2:12" x14ac:dyDescent="0.4">
      <c r="B23067" s="5" t="s">
        <v>65</v>
      </c>
      <c r="C23067" s="5" t="s">
        <v>58</v>
      </c>
      <c r="D23067" s="5" t="s">
        <v>31</v>
      </c>
      <c r="E23067" s="5" t="s">
        <v>61</v>
      </c>
      <c r="F23067" s="6">
        <v>44562</v>
      </c>
      <c r="G23067" s="6" t="str">
        <f>TEXT(datatable[[#This Row],[дата]],"ММ")</f>
        <v>01</v>
      </c>
      <c r="H23067" s="8">
        <v>8.3875500000000009</v>
      </c>
      <c r="I23067" s="8">
        <v>4.8204000000000002</v>
      </c>
      <c r="J23067" s="8">
        <f>datatable[[#This Row],[продажи_]]-datatable[[#This Row],[себестоимость_]]</f>
        <v>3.5671500000000007</v>
      </c>
      <c r="L23067"/>
    </row>
    <row r="23068" spans="2:12" x14ac:dyDescent="0.4">
      <c r="B23068" s="5" t="s">
        <v>65</v>
      </c>
      <c r="C23068" s="5" t="s">
        <v>58</v>
      </c>
      <c r="D23068" s="5" t="s">
        <v>31</v>
      </c>
      <c r="E23068" s="5" t="s">
        <v>61</v>
      </c>
      <c r="F23068" s="6">
        <v>44593</v>
      </c>
      <c r="G23068" s="6" t="str">
        <f>TEXT(datatable[[#This Row],[дата]],"ММ")</f>
        <v>02</v>
      </c>
      <c r="H23068" s="8">
        <v>13.167000000000002</v>
      </c>
      <c r="I23068" s="8">
        <v>6.5611000000000006</v>
      </c>
      <c r="J23068" s="8">
        <f>datatable[[#This Row],[продажи_]]-datatable[[#This Row],[себестоимость_]]</f>
        <v>6.605900000000001</v>
      </c>
      <c r="L23068"/>
    </row>
    <row r="23069" spans="2:12" x14ac:dyDescent="0.4">
      <c r="B23069" s="5" t="s">
        <v>65</v>
      </c>
      <c r="C23069" s="5" t="s">
        <v>58</v>
      </c>
      <c r="D23069" s="5" t="s">
        <v>31</v>
      </c>
      <c r="E23069" s="5" t="s">
        <v>61</v>
      </c>
      <c r="F23069" s="6">
        <v>44621</v>
      </c>
      <c r="G23069" s="6" t="str">
        <f>TEXT(datatable[[#This Row],[дата]],"ММ")</f>
        <v>03</v>
      </c>
      <c r="H23069" s="8">
        <v>13.9536</v>
      </c>
      <c r="I23069" s="8">
        <v>9.5583999999999989</v>
      </c>
      <c r="J23069" s="8">
        <f>datatable[[#This Row],[продажи_]]-datatable[[#This Row],[себестоимость_]]</f>
        <v>4.3952000000000009</v>
      </c>
      <c r="L23069"/>
    </row>
    <row r="23070" spans="2:12" x14ac:dyDescent="0.4">
      <c r="B23070" s="5" t="s">
        <v>65</v>
      </c>
      <c r="C23070" s="5" t="s">
        <v>58</v>
      </c>
      <c r="D23070" s="5" t="s">
        <v>31</v>
      </c>
      <c r="E23070" s="5" t="s">
        <v>61</v>
      </c>
      <c r="F23070" s="6">
        <v>44652</v>
      </c>
      <c r="G23070" s="6" t="str">
        <f>TEXT(datatable[[#This Row],[дата]],"ММ")</f>
        <v>04</v>
      </c>
      <c r="H23070" s="8">
        <v>10.5336</v>
      </c>
      <c r="I23070" s="8">
        <v>7.4263000000000003</v>
      </c>
      <c r="J23070" s="8">
        <f>datatable[[#This Row],[продажи_]]-datatable[[#This Row],[себестоимость_]]</f>
        <v>3.1072999999999995</v>
      </c>
      <c r="L23070"/>
    </row>
    <row r="23071" spans="2:12" x14ac:dyDescent="0.4">
      <c r="B23071" s="5" t="s">
        <v>65</v>
      </c>
      <c r="C23071" s="5" t="s">
        <v>58</v>
      </c>
      <c r="D23071" s="5" t="s">
        <v>31</v>
      </c>
      <c r="E23071" s="5" t="s">
        <v>61</v>
      </c>
      <c r="F23071" s="6">
        <v>44682</v>
      </c>
      <c r="G23071" s="6" t="str">
        <f>TEXT(datatable[[#This Row],[дата]],"ММ")</f>
        <v>05</v>
      </c>
      <c r="H23071" s="8">
        <v>8.6183999999999994</v>
      </c>
      <c r="I23071" s="8">
        <v>6.6126000000000005</v>
      </c>
      <c r="J23071" s="8">
        <f>datatable[[#This Row],[продажи_]]-datatable[[#This Row],[себестоимость_]]</f>
        <v>2.0057999999999989</v>
      </c>
      <c r="L23071"/>
    </row>
    <row r="23072" spans="2:12" x14ac:dyDescent="0.4">
      <c r="B23072" s="5" t="s">
        <v>65</v>
      </c>
      <c r="C23072" s="5" t="s">
        <v>58</v>
      </c>
      <c r="D23072" s="5" t="s">
        <v>31</v>
      </c>
      <c r="E23072" s="5" t="s">
        <v>61</v>
      </c>
      <c r="F23072" s="6">
        <v>44713</v>
      </c>
      <c r="G23072" s="6" t="str">
        <f>TEXT(datatable[[#This Row],[дата]],"ММ")</f>
        <v>06</v>
      </c>
      <c r="H23072" s="8">
        <v>13.00455</v>
      </c>
      <c r="I23072" s="8">
        <v>5.4229500000000002</v>
      </c>
      <c r="J23072" s="8">
        <f>datatable[[#This Row],[продажи_]]-datatable[[#This Row],[себестоимость_]]</f>
        <v>7.5815999999999999</v>
      </c>
      <c r="L23072"/>
    </row>
    <row r="23073" spans="2:12" x14ac:dyDescent="0.4">
      <c r="B23073" s="5" t="s">
        <v>65</v>
      </c>
      <c r="C23073" s="5" t="s">
        <v>58</v>
      </c>
      <c r="D23073" s="5" t="s">
        <v>31</v>
      </c>
      <c r="E23073" s="5" t="s">
        <v>61</v>
      </c>
      <c r="F23073" s="6">
        <v>44743</v>
      </c>
      <c r="G23073" s="6" t="str">
        <f>TEXT(datatable[[#This Row],[дата]],"ММ")</f>
        <v>07</v>
      </c>
      <c r="H23073" s="8">
        <v>5.7455999999999996</v>
      </c>
      <c r="I23073" s="8">
        <v>4.5320000000000009</v>
      </c>
      <c r="J23073" s="8">
        <f>datatable[[#This Row],[продажи_]]-datatable[[#This Row],[себестоимость_]]</f>
        <v>1.2135999999999987</v>
      </c>
      <c r="L23073"/>
    </row>
    <row r="23074" spans="2:12" x14ac:dyDescent="0.4">
      <c r="B23074" s="5" t="s">
        <v>65</v>
      </c>
      <c r="C23074" s="5" t="s">
        <v>58</v>
      </c>
      <c r="D23074" s="5" t="s">
        <v>31</v>
      </c>
      <c r="E23074" s="5" t="s">
        <v>61</v>
      </c>
      <c r="F23074" s="6">
        <v>44774</v>
      </c>
      <c r="G23074" s="6" t="str">
        <f>TEXT(datatable[[#This Row],[дата]],"ММ")</f>
        <v>08</v>
      </c>
      <c r="H23074" s="8">
        <v>8.464500000000001</v>
      </c>
      <c r="I23074" s="8">
        <v>4.5423</v>
      </c>
      <c r="J23074" s="8">
        <f>datatable[[#This Row],[продажи_]]-datatable[[#This Row],[себестоимость_]]</f>
        <v>3.922200000000001</v>
      </c>
      <c r="L23074"/>
    </row>
    <row r="23075" spans="2:12" x14ac:dyDescent="0.4">
      <c r="B23075" s="5" t="s">
        <v>65</v>
      </c>
      <c r="C23075" s="5" t="s">
        <v>58</v>
      </c>
      <c r="D23075" s="5" t="s">
        <v>31</v>
      </c>
      <c r="E23075" s="5" t="s">
        <v>61</v>
      </c>
      <c r="F23075" s="6">
        <v>44805</v>
      </c>
      <c r="G23075" s="6" t="str">
        <f>TEXT(datatable[[#This Row],[дата]],"ММ")</f>
        <v>09</v>
      </c>
      <c r="H23075" s="8">
        <v>7.6950000000000012</v>
      </c>
      <c r="I23075" s="8">
        <v>5.9740000000000002</v>
      </c>
      <c r="J23075" s="8">
        <f>datatable[[#This Row],[продажи_]]-datatable[[#This Row],[себестоимость_]]</f>
        <v>1.721000000000001</v>
      </c>
      <c r="L23075"/>
    </row>
    <row r="23076" spans="2:12" x14ac:dyDescent="0.4">
      <c r="B23076" s="5" t="s">
        <v>65</v>
      </c>
      <c r="C23076" s="5" t="s">
        <v>58</v>
      </c>
      <c r="D23076" s="5" t="s">
        <v>31</v>
      </c>
      <c r="E23076" s="5" t="s">
        <v>61</v>
      </c>
      <c r="F23076" s="6">
        <v>44835</v>
      </c>
      <c r="G23076" s="6" t="str">
        <f>TEXT(datatable[[#This Row],[дата]],"ММ")</f>
        <v>10</v>
      </c>
      <c r="H23076" s="8">
        <v>11.97</v>
      </c>
      <c r="I23076" s="8">
        <v>6.1284999999999998</v>
      </c>
      <c r="J23076" s="8">
        <f>datatable[[#This Row],[продажи_]]-datatable[[#This Row],[себестоимость_]]</f>
        <v>5.8415000000000008</v>
      </c>
      <c r="L23076"/>
    </row>
    <row r="23077" spans="2:12" x14ac:dyDescent="0.4">
      <c r="B23077" s="5" t="s">
        <v>65</v>
      </c>
      <c r="C23077" s="5" t="s">
        <v>58</v>
      </c>
      <c r="D23077" s="5" t="s">
        <v>31</v>
      </c>
      <c r="E23077" s="5" t="s">
        <v>61</v>
      </c>
      <c r="F23077" s="6">
        <v>44866</v>
      </c>
      <c r="G23077" s="6" t="str">
        <f>TEXT(datatable[[#This Row],[дата]],"ММ")</f>
        <v>11</v>
      </c>
      <c r="H23077" s="8">
        <v>10.8927</v>
      </c>
      <c r="I23077" s="8">
        <v>6.7619500000000006</v>
      </c>
      <c r="J23077" s="8">
        <f>datatable[[#This Row],[продажи_]]-datatable[[#This Row],[себестоимость_]]</f>
        <v>4.130749999999999</v>
      </c>
      <c r="L23077"/>
    </row>
    <row r="23078" spans="2:12" x14ac:dyDescent="0.4">
      <c r="B23078" s="5" t="s">
        <v>65</v>
      </c>
      <c r="C23078" s="5" t="s">
        <v>58</v>
      </c>
      <c r="D23078" s="5" t="s">
        <v>31</v>
      </c>
      <c r="E23078" s="5" t="s">
        <v>61</v>
      </c>
      <c r="F23078" s="6">
        <v>44896</v>
      </c>
      <c r="G23078" s="6" t="str">
        <f>TEXT(datatable[[#This Row],[дата]],"ММ")</f>
        <v>12</v>
      </c>
      <c r="H23078" s="8">
        <v>9.5418000000000003</v>
      </c>
      <c r="I23078" s="8">
        <v>6.4272</v>
      </c>
      <c r="J23078" s="8">
        <f>datatable[[#This Row],[продажи_]]-datatable[[#This Row],[себестоимость_]]</f>
        <v>3.1146000000000003</v>
      </c>
      <c r="L23078"/>
    </row>
    <row r="23079" spans="2:12" x14ac:dyDescent="0.4">
      <c r="B23079" s="5" t="s">
        <v>65</v>
      </c>
      <c r="C23079" s="5" t="s">
        <v>58</v>
      </c>
      <c r="D23079" s="5" t="s">
        <v>31</v>
      </c>
      <c r="E23079" s="5" t="s">
        <v>62</v>
      </c>
      <c r="F23079" s="6">
        <v>44562</v>
      </c>
      <c r="G23079" s="6" t="str">
        <f>TEXT(datatable[[#This Row],[дата]],"ММ")</f>
        <v>01</v>
      </c>
      <c r="H23079" s="8">
        <v>15.712199999999999</v>
      </c>
      <c r="I23079" s="8">
        <v>8.8308</v>
      </c>
      <c r="J23079" s="8">
        <f>datatable[[#This Row],[продажи_]]-datatable[[#This Row],[себестоимость_]]</f>
        <v>6.8813999999999993</v>
      </c>
      <c r="L23079"/>
    </row>
    <row r="23080" spans="2:12" x14ac:dyDescent="0.4">
      <c r="B23080" s="5" t="s">
        <v>65</v>
      </c>
      <c r="C23080" s="5" t="s">
        <v>58</v>
      </c>
      <c r="D23080" s="5" t="s">
        <v>31</v>
      </c>
      <c r="E23080" s="5" t="s">
        <v>62</v>
      </c>
      <c r="F23080" s="6">
        <v>44593</v>
      </c>
      <c r="G23080" s="6" t="str">
        <f>TEXT(datatable[[#This Row],[дата]],"ММ")</f>
        <v>02</v>
      </c>
      <c r="H23080" s="8">
        <v>23.5886</v>
      </c>
      <c r="I23080" s="8">
        <v>16.858800000000002</v>
      </c>
      <c r="J23080" s="8">
        <f>datatable[[#This Row],[продажи_]]-datatable[[#This Row],[себестоимость_]]</f>
        <v>6.7297999999999973</v>
      </c>
      <c r="L23080"/>
    </row>
    <row r="23081" spans="2:12" x14ac:dyDescent="0.4">
      <c r="B23081" s="5" t="s">
        <v>65</v>
      </c>
      <c r="C23081" s="5" t="s">
        <v>58</v>
      </c>
      <c r="D23081" s="5" t="s">
        <v>31</v>
      </c>
      <c r="E23081" s="5" t="s">
        <v>62</v>
      </c>
      <c r="F23081" s="6">
        <v>44621</v>
      </c>
      <c r="G23081" s="6" t="str">
        <f>TEXT(datatable[[#This Row],[дата]],"ММ")</f>
        <v>03</v>
      </c>
      <c r="H23081" s="8">
        <v>33.129600000000003</v>
      </c>
      <c r="I23081" s="8">
        <v>21.229599999999998</v>
      </c>
      <c r="J23081" s="8">
        <f>datatable[[#This Row],[продажи_]]-datatable[[#This Row],[себестоимость_]]</f>
        <v>11.900000000000006</v>
      </c>
      <c r="L23081"/>
    </row>
    <row r="23082" spans="2:12" x14ac:dyDescent="0.4">
      <c r="B23082" s="5" t="s">
        <v>65</v>
      </c>
      <c r="C23082" s="5" t="s">
        <v>58</v>
      </c>
      <c r="D23082" s="5" t="s">
        <v>31</v>
      </c>
      <c r="E23082" s="5" t="s">
        <v>62</v>
      </c>
      <c r="F23082" s="6">
        <v>44652</v>
      </c>
      <c r="G23082" s="6" t="str">
        <f>TEXT(datatable[[#This Row],[дата]],"ММ")</f>
        <v>04</v>
      </c>
      <c r="H23082" s="8">
        <v>24.157</v>
      </c>
      <c r="I23082" s="8">
        <v>14.829500000000001</v>
      </c>
      <c r="J23082" s="8">
        <f>datatable[[#This Row],[продажи_]]-datatable[[#This Row],[себестоимость_]]</f>
        <v>9.3274999999999988</v>
      </c>
      <c r="L23082"/>
    </row>
    <row r="23083" spans="2:12" x14ac:dyDescent="0.4">
      <c r="B23083" s="5" t="s">
        <v>65</v>
      </c>
      <c r="C23083" s="5" t="s">
        <v>58</v>
      </c>
      <c r="D23083" s="5" t="s">
        <v>31</v>
      </c>
      <c r="E23083" s="5" t="s">
        <v>62</v>
      </c>
      <c r="F23083" s="6">
        <v>44682</v>
      </c>
      <c r="G23083" s="6" t="str">
        <f>TEXT(datatable[[#This Row],[дата]],"ММ")</f>
        <v>05</v>
      </c>
      <c r="H23083" s="8">
        <v>27.526799999999998</v>
      </c>
      <c r="I23083" s="8">
        <v>16.056000000000001</v>
      </c>
      <c r="J23083" s="8">
        <f>datatable[[#This Row],[продажи_]]-datatable[[#This Row],[себестоимость_]]</f>
        <v>11.470799999999997</v>
      </c>
      <c r="L23083"/>
    </row>
    <row r="23084" spans="2:12" x14ac:dyDescent="0.4">
      <c r="B23084" s="5" t="s">
        <v>65</v>
      </c>
      <c r="C23084" s="5" t="s">
        <v>58</v>
      </c>
      <c r="D23084" s="5" t="s">
        <v>31</v>
      </c>
      <c r="E23084" s="5" t="s">
        <v>62</v>
      </c>
      <c r="F23084" s="6">
        <v>44713</v>
      </c>
      <c r="G23084" s="6" t="str">
        <f>TEXT(datatable[[#This Row],[дата]],"ММ")</f>
        <v>06</v>
      </c>
      <c r="H23084" s="8">
        <v>31.4041</v>
      </c>
      <c r="I23084" s="8">
        <v>14.784900000000002</v>
      </c>
      <c r="J23084" s="8">
        <f>datatable[[#This Row],[продажи_]]-datatable[[#This Row],[себестоимость_]]</f>
        <v>16.619199999999999</v>
      </c>
      <c r="L23084"/>
    </row>
    <row r="23085" spans="2:12" x14ac:dyDescent="0.4">
      <c r="B23085" s="5" t="s">
        <v>65</v>
      </c>
      <c r="C23085" s="5" t="s">
        <v>58</v>
      </c>
      <c r="D23085" s="5" t="s">
        <v>31</v>
      </c>
      <c r="E23085" s="5" t="s">
        <v>62</v>
      </c>
      <c r="F23085" s="6">
        <v>44743</v>
      </c>
      <c r="G23085" s="6" t="str">
        <f>TEXT(datatable[[#This Row],[дата]],"ММ")</f>
        <v>07</v>
      </c>
      <c r="H23085" s="8">
        <v>15.915200000000002</v>
      </c>
      <c r="I23085" s="8">
        <v>8.1172000000000004</v>
      </c>
      <c r="J23085" s="8">
        <f>datatable[[#This Row],[продажи_]]-datatable[[#This Row],[себестоимость_]]</f>
        <v>7.7980000000000018</v>
      </c>
      <c r="L23085"/>
    </row>
    <row r="23086" spans="2:12" x14ac:dyDescent="0.4">
      <c r="B23086" s="5" t="s">
        <v>65</v>
      </c>
      <c r="C23086" s="5" t="s">
        <v>58</v>
      </c>
      <c r="D23086" s="5" t="s">
        <v>31</v>
      </c>
      <c r="E23086" s="5" t="s">
        <v>62</v>
      </c>
      <c r="F23086" s="6">
        <v>44774</v>
      </c>
      <c r="G23086" s="6" t="str">
        <f>TEXT(datatable[[#This Row],[дата]],"ММ")</f>
        <v>08</v>
      </c>
      <c r="H23086" s="8">
        <v>21.741299999999999</v>
      </c>
      <c r="I23086" s="8">
        <v>8.2286999999999999</v>
      </c>
      <c r="J23086" s="8">
        <f>datatable[[#This Row],[продажи_]]-datatable[[#This Row],[себестоимость_]]</f>
        <v>13.512599999999999</v>
      </c>
      <c r="L23086"/>
    </row>
    <row r="23087" spans="2:12" x14ac:dyDescent="0.4">
      <c r="B23087" s="5" t="s">
        <v>65</v>
      </c>
      <c r="C23087" s="5" t="s">
        <v>58</v>
      </c>
      <c r="D23087" s="5" t="s">
        <v>31</v>
      </c>
      <c r="E23087" s="5" t="s">
        <v>62</v>
      </c>
      <c r="F23087" s="6">
        <v>44805</v>
      </c>
      <c r="G23087" s="6" t="str">
        <f>TEXT(datatable[[#This Row],[дата]],"ММ")</f>
        <v>09</v>
      </c>
      <c r="H23087" s="8">
        <v>18.473000000000003</v>
      </c>
      <c r="I23087" s="8">
        <v>10.592499999999999</v>
      </c>
      <c r="J23087" s="8">
        <f>datatable[[#This Row],[продажи_]]-datatable[[#This Row],[себестоимость_]]</f>
        <v>7.8805000000000032</v>
      </c>
      <c r="L23087"/>
    </row>
    <row r="23088" spans="2:12" x14ac:dyDescent="0.4">
      <c r="B23088" s="5" t="s">
        <v>65</v>
      </c>
      <c r="C23088" s="5" t="s">
        <v>58</v>
      </c>
      <c r="D23088" s="5" t="s">
        <v>31</v>
      </c>
      <c r="E23088" s="5" t="s">
        <v>62</v>
      </c>
      <c r="F23088" s="6">
        <v>44835</v>
      </c>
      <c r="G23088" s="6" t="str">
        <f>TEXT(datatable[[#This Row],[дата]],"ММ")</f>
        <v>10</v>
      </c>
      <c r="H23088" s="8">
        <v>27.851600000000001</v>
      </c>
      <c r="I23088" s="8">
        <v>13.424600000000002</v>
      </c>
      <c r="J23088" s="8">
        <f>datatable[[#This Row],[продажи_]]-datatable[[#This Row],[себестоимость_]]</f>
        <v>14.427</v>
      </c>
      <c r="L23088"/>
    </row>
    <row r="23089" spans="2:12" x14ac:dyDescent="0.4">
      <c r="B23089" s="5" t="s">
        <v>65</v>
      </c>
      <c r="C23089" s="5" t="s">
        <v>58</v>
      </c>
      <c r="D23089" s="5" t="s">
        <v>31</v>
      </c>
      <c r="E23089" s="5" t="s">
        <v>62</v>
      </c>
      <c r="F23089" s="6">
        <v>44866</v>
      </c>
      <c r="G23089" s="6" t="str">
        <f>TEXT(datatable[[#This Row],[дата]],"ММ")</f>
        <v>11</v>
      </c>
      <c r="H23089" s="8">
        <v>28.501200000000001</v>
      </c>
      <c r="I23089" s="8">
        <v>14.784900000000002</v>
      </c>
      <c r="J23089" s="8">
        <f>datatable[[#This Row],[продажи_]]-datatable[[#This Row],[себестоимость_]]</f>
        <v>13.716299999999999</v>
      </c>
      <c r="L23089"/>
    </row>
    <row r="23090" spans="2:12" x14ac:dyDescent="0.4">
      <c r="B23090" s="5" t="s">
        <v>65</v>
      </c>
      <c r="C23090" s="5" t="s">
        <v>58</v>
      </c>
      <c r="D23090" s="5" t="s">
        <v>31</v>
      </c>
      <c r="E23090" s="5" t="s">
        <v>62</v>
      </c>
      <c r="F23090" s="6">
        <v>44896</v>
      </c>
      <c r="G23090" s="6" t="str">
        <f>TEXT(datatable[[#This Row],[дата]],"ММ")</f>
        <v>12</v>
      </c>
      <c r="H23090" s="8">
        <v>26.308800000000002</v>
      </c>
      <c r="I23090" s="8">
        <v>14.049000000000001</v>
      </c>
      <c r="J23090" s="8">
        <f>datatable[[#This Row],[продажи_]]-datatable[[#This Row],[себестоимость_]]</f>
        <v>12.2598</v>
      </c>
      <c r="L23090"/>
    </row>
    <row r="23091" spans="2:12" x14ac:dyDescent="0.4">
      <c r="B23091" s="5" t="s">
        <v>65</v>
      </c>
      <c r="C23091" s="5" t="s">
        <v>58</v>
      </c>
      <c r="D23091" s="5" t="s">
        <v>31</v>
      </c>
      <c r="E23091" s="5" t="s">
        <v>9</v>
      </c>
      <c r="F23091" s="6">
        <v>44562</v>
      </c>
      <c r="G23091" s="6" t="str">
        <f>TEXT(datatable[[#This Row],[дата]],"ММ")</f>
        <v>01</v>
      </c>
      <c r="H23091" s="8">
        <v>15.819750000000003</v>
      </c>
      <c r="I23091" s="8">
        <v>14.58405</v>
      </c>
      <c r="J23091" s="8">
        <f>datatable[[#This Row],[продажи_]]-datatable[[#This Row],[себестоимость_]]</f>
        <v>1.2357000000000031</v>
      </c>
      <c r="L23091"/>
    </row>
    <row r="23092" spans="2:12" x14ac:dyDescent="0.4">
      <c r="B23092" s="5" t="s">
        <v>65</v>
      </c>
      <c r="C23092" s="5" t="s">
        <v>58</v>
      </c>
      <c r="D23092" s="5" t="s">
        <v>31</v>
      </c>
      <c r="E23092" s="5" t="s">
        <v>9</v>
      </c>
      <c r="F23092" s="6">
        <v>44593</v>
      </c>
      <c r="G23092" s="6" t="str">
        <f>TEXT(datatable[[#This Row],[дата]],"ММ")</f>
        <v>02</v>
      </c>
      <c r="H23092" s="8">
        <v>31.244499999999999</v>
      </c>
      <c r="I23092" s="8">
        <v>16.869299999999999</v>
      </c>
      <c r="J23092" s="8">
        <f>datatable[[#This Row],[продажи_]]-datatable[[#This Row],[себестоимость_]]</f>
        <v>14.3752</v>
      </c>
      <c r="L23092"/>
    </row>
    <row r="23093" spans="2:12" x14ac:dyDescent="0.4">
      <c r="B23093" s="5" t="s">
        <v>65</v>
      </c>
      <c r="C23093" s="5" t="s">
        <v>58</v>
      </c>
      <c r="D23093" s="5" t="s">
        <v>31</v>
      </c>
      <c r="E23093" s="5" t="s">
        <v>9</v>
      </c>
      <c r="F23093" s="6">
        <v>44621</v>
      </c>
      <c r="G23093" s="6" t="str">
        <f>TEXT(datatable[[#This Row],[дата]],"ММ")</f>
        <v>03</v>
      </c>
      <c r="H23093" s="8">
        <v>28.124000000000002</v>
      </c>
      <c r="I23093" s="8">
        <v>24.819200000000002</v>
      </c>
      <c r="J23093" s="8">
        <f>datatable[[#This Row],[продажи_]]-datatable[[#This Row],[себестоимость_]]</f>
        <v>3.3048000000000002</v>
      </c>
      <c r="L23093"/>
    </row>
    <row r="23094" spans="2:12" x14ac:dyDescent="0.4">
      <c r="B23094" s="5" t="s">
        <v>65</v>
      </c>
      <c r="C23094" s="5" t="s">
        <v>58</v>
      </c>
      <c r="D23094" s="5" t="s">
        <v>31</v>
      </c>
      <c r="E23094" s="5" t="s">
        <v>9</v>
      </c>
      <c r="F23094" s="6">
        <v>44652</v>
      </c>
      <c r="G23094" s="6" t="str">
        <f>TEXT(datatable[[#This Row],[дата]],"ММ")</f>
        <v>04</v>
      </c>
      <c r="H23094" s="8">
        <v>29.862000000000005</v>
      </c>
      <c r="I23094" s="8">
        <v>21.522900000000003</v>
      </c>
      <c r="J23094" s="8">
        <f>datatable[[#This Row],[продажи_]]-datatable[[#This Row],[себестоимость_]]</f>
        <v>8.339100000000002</v>
      </c>
      <c r="L23094"/>
    </row>
    <row r="23095" spans="2:12" x14ac:dyDescent="0.4">
      <c r="B23095" s="5" t="s">
        <v>65</v>
      </c>
      <c r="C23095" s="5" t="s">
        <v>58</v>
      </c>
      <c r="D23095" s="5" t="s">
        <v>31</v>
      </c>
      <c r="E23095" s="5" t="s">
        <v>9</v>
      </c>
      <c r="F23095" s="6">
        <v>44682</v>
      </c>
      <c r="G23095" s="6" t="str">
        <f>TEXT(datatable[[#This Row],[дата]],"ММ")</f>
        <v>05</v>
      </c>
      <c r="H23095" s="8">
        <v>26.544</v>
      </c>
      <c r="I23095" s="8">
        <v>13.960800000000001</v>
      </c>
      <c r="J23095" s="8">
        <f>datatable[[#This Row],[продажи_]]-datatable[[#This Row],[себестоимость_]]</f>
        <v>12.5832</v>
      </c>
      <c r="L23095"/>
    </row>
    <row r="23096" spans="2:12" x14ac:dyDescent="0.4">
      <c r="B23096" s="5" t="s">
        <v>65</v>
      </c>
      <c r="C23096" s="5" t="s">
        <v>58</v>
      </c>
      <c r="D23096" s="5" t="s">
        <v>31</v>
      </c>
      <c r="E23096" s="5" t="s">
        <v>9</v>
      </c>
      <c r="F23096" s="6">
        <v>44713</v>
      </c>
      <c r="G23096" s="6" t="str">
        <f>TEXT(datatable[[#This Row],[дата]],"ММ")</f>
        <v>06</v>
      </c>
      <c r="H23096" s="8">
        <v>27.985750000000003</v>
      </c>
      <c r="I23096" s="8">
        <v>14.58405</v>
      </c>
      <c r="J23096" s="8">
        <f>datatable[[#This Row],[продажи_]]-datatable[[#This Row],[себестоимость_]]</f>
        <v>13.401700000000003</v>
      </c>
      <c r="L23096"/>
    </row>
    <row r="23097" spans="2:12" x14ac:dyDescent="0.4">
      <c r="B23097" s="5" t="s">
        <v>65</v>
      </c>
      <c r="C23097" s="5" t="s">
        <v>58</v>
      </c>
      <c r="D23097" s="5" t="s">
        <v>31</v>
      </c>
      <c r="E23097" s="5" t="s">
        <v>9</v>
      </c>
      <c r="F23097" s="6">
        <v>44743</v>
      </c>
      <c r="G23097" s="6" t="str">
        <f>TEXT(datatable[[#This Row],[дата]],"ММ")</f>
        <v>07</v>
      </c>
      <c r="H23097" s="8">
        <v>16.274000000000001</v>
      </c>
      <c r="I23097" s="8">
        <v>12.741999999999999</v>
      </c>
      <c r="J23097" s="8">
        <f>datatable[[#This Row],[продажи_]]-datatable[[#This Row],[себестоимость_]]</f>
        <v>3.5320000000000018</v>
      </c>
      <c r="L23097"/>
    </row>
    <row r="23098" spans="2:12" x14ac:dyDescent="0.4">
      <c r="B23098" s="5" t="s">
        <v>65</v>
      </c>
      <c r="C23098" s="5" t="s">
        <v>58</v>
      </c>
      <c r="D23098" s="5" t="s">
        <v>31</v>
      </c>
      <c r="E23098" s="5" t="s">
        <v>9</v>
      </c>
      <c r="F23098" s="6">
        <v>44774</v>
      </c>
      <c r="G23098" s="6" t="str">
        <f>TEXT(datatable[[#This Row],[дата]],"ММ")</f>
        <v>08</v>
      </c>
      <c r="H23098" s="8">
        <v>14.397750000000002</v>
      </c>
      <c r="I23098" s="8">
        <v>11.9664</v>
      </c>
      <c r="J23098" s="8">
        <f>datatable[[#This Row],[продажи_]]-datatable[[#This Row],[себестоимость_]]</f>
        <v>2.4313500000000019</v>
      </c>
      <c r="L23098"/>
    </row>
    <row r="23099" spans="2:12" x14ac:dyDescent="0.4">
      <c r="B23099" s="5" t="s">
        <v>65</v>
      </c>
      <c r="C23099" s="5" t="s">
        <v>58</v>
      </c>
      <c r="D23099" s="5" t="s">
        <v>31</v>
      </c>
      <c r="E23099" s="5" t="s">
        <v>9</v>
      </c>
      <c r="F23099" s="6">
        <v>44805</v>
      </c>
      <c r="G23099" s="6" t="str">
        <f>TEXT(datatable[[#This Row],[дата]],"ММ")</f>
        <v>09</v>
      </c>
      <c r="H23099" s="8">
        <v>18.3675</v>
      </c>
      <c r="I23099" s="8">
        <v>11.356999999999999</v>
      </c>
      <c r="J23099" s="8">
        <f>datatable[[#This Row],[продажи_]]-datatable[[#This Row],[себестоимость_]]</f>
        <v>7.0105000000000004</v>
      </c>
      <c r="L23099"/>
    </row>
    <row r="23100" spans="2:12" x14ac:dyDescent="0.4">
      <c r="B23100" s="5" t="s">
        <v>65</v>
      </c>
      <c r="C23100" s="5" t="s">
        <v>58</v>
      </c>
      <c r="D23100" s="5" t="s">
        <v>31</v>
      </c>
      <c r="E23100" s="5" t="s">
        <v>9</v>
      </c>
      <c r="F23100" s="6">
        <v>44835</v>
      </c>
      <c r="G23100" s="6" t="str">
        <f>TEXT(datatable[[#This Row],[дата]],"ММ")</f>
        <v>10</v>
      </c>
      <c r="H23100" s="8">
        <v>32.350500000000004</v>
      </c>
      <c r="I23100" s="8">
        <v>15.705900000000002</v>
      </c>
      <c r="J23100" s="8">
        <f>datatable[[#This Row],[продажи_]]-datatable[[#This Row],[себестоимость_]]</f>
        <v>16.644600000000004</v>
      </c>
      <c r="L23100"/>
    </row>
    <row r="23101" spans="2:12" x14ac:dyDescent="0.4">
      <c r="B23101" s="5" t="s">
        <v>65</v>
      </c>
      <c r="C23101" s="5" t="s">
        <v>58</v>
      </c>
      <c r="D23101" s="5" t="s">
        <v>31</v>
      </c>
      <c r="E23101" s="5" t="s">
        <v>9</v>
      </c>
      <c r="F23101" s="6">
        <v>44866</v>
      </c>
      <c r="G23101" s="6" t="str">
        <f>TEXT(datatable[[#This Row],[дата]],"ММ")</f>
        <v>11</v>
      </c>
      <c r="H23101" s="8">
        <v>21.31025</v>
      </c>
      <c r="I23101" s="8">
        <v>16.204499999999999</v>
      </c>
      <c r="J23101" s="8">
        <f>datatable[[#This Row],[продажи_]]-datatable[[#This Row],[себестоимость_]]</f>
        <v>5.1057500000000005</v>
      </c>
      <c r="L23101"/>
    </row>
    <row r="23102" spans="2:12" x14ac:dyDescent="0.4">
      <c r="B23102" s="5" t="s">
        <v>65</v>
      </c>
      <c r="C23102" s="5" t="s">
        <v>58</v>
      </c>
      <c r="D23102" s="5" t="s">
        <v>31</v>
      </c>
      <c r="E23102" s="5" t="s">
        <v>9</v>
      </c>
      <c r="F23102" s="6">
        <v>44896</v>
      </c>
      <c r="G23102" s="6" t="str">
        <f>TEXT(datatable[[#This Row],[дата]],"ММ")</f>
        <v>12</v>
      </c>
      <c r="H23102" s="8">
        <v>19.670999999999999</v>
      </c>
      <c r="I23102" s="8">
        <v>19.611599999999999</v>
      </c>
      <c r="J23102" s="8">
        <f>datatable[[#This Row],[продажи_]]-datatable[[#This Row],[себестоимость_]]</f>
        <v>5.9400000000000119E-2</v>
      </c>
      <c r="L23102"/>
    </row>
    <row r="23103" spans="2:12" x14ac:dyDescent="0.4">
      <c r="B23103" s="5" t="s">
        <v>65</v>
      </c>
      <c r="C23103" s="5" t="s">
        <v>58</v>
      </c>
      <c r="D23103" s="5" t="s">
        <v>31</v>
      </c>
      <c r="E23103" s="5" t="s">
        <v>10</v>
      </c>
      <c r="F23103" s="6">
        <v>44562</v>
      </c>
      <c r="G23103" s="6" t="str">
        <f>TEXT(datatable[[#This Row],[дата]],"ММ")</f>
        <v>01</v>
      </c>
      <c r="H23103" s="8">
        <v>5.4468000000000005</v>
      </c>
      <c r="I23103" s="8">
        <v>3.3660000000000001</v>
      </c>
      <c r="J23103" s="8">
        <f>datatable[[#This Row],[продажи_]]-datatable[[#This Row],[себестоимость_]]</f>
        <v>2.0808000000000004</v>
      </c>
      <c r="L23103"/>
    </row>
    <row r="23104" spans="2:12" x14ac:dyDescent="0.4">
      <c r="B23104" s="5" t="s">
        <v>65</v>
      </c>
      <c r="C23104" s="5" t="s">
        <v>58</v>
      </c>
      <c r="D23104" s="5" t="s">
        <v>31</v>
      </c>
      <c r="E23104" s="5" t="s">
        <v>10</v>
      </c>
      <c r="F23104" s="6">
        <v>44593</v>
      </c>
      <c r="G23104" s="6" t="str">
        <f>TEXT(datatable[[#This Row],[дата]],"ММ")</f>
        <v>02</v>
      </c>
      <c r="H23104" s="8">
        <v>9.3295999999999992</v>
      </c>
      <c r="I23104" s="8">
        <v>6.2831999999999999</v>
      </c>
      <c r="J23104" s="8">
        <f>datatable[[#This Row],[продажи_]]-datatable[[#This Row],[себестоимость_]]</f>
        <v>3.0463999999999993</v>
      </c>
      <c r="L23104"/>
    </row>
    <row r="23105" spans="2:12" x14ac:dyDescent="0.4">
      <c r="B23105" s="5" t="s">
        <v>65</v>
      </c>
      <c r="C23105" s="5" t="s">
        <v>58</v>
      </c>
      <c r="D23105" s="5" t="s">
        <v>31</v>
      </c>
      <c r="E23105" s="5" t="s">
        <v>10</v>
      </c>
      <c r="F23105" s="6">
        <v>44621</v>
      </c>
      <c r="G23105" s="6" t="str">
        <f>TEXT(datatable[[#This Row],[дата]],"ММ")</f>
        <v>03</v>
      </c>
      <c r="H23105" s="8">
        <v>10.009600000000001</v>
      </c>
      <c r="I23105" s="8">
        <v>5.7024000000000008</v>
      </c>
      <c r="J23105" s="8">
        <f>datatable[[#This Row],[продажи_]]-datatable[[#This Row],[себестоимость_]]</f>
        <v>4.3071999999999999</v>
      </c>
      <c r="L23105"/>
    </row>
    <row r="23106" spans="2:12" x14ac:dyDescent="0.4">
      <c r="B23106" s="5" t="s">
        <v>65</v>
      </c>
      <c r="C23106" s="5" t="s">
        <v>58</v>
      </c>
      <c r="D23106" s="5" t="s">
        <v>31</v>
      </c>
      <c r="E23106" s="5" t="s">
        <v>10</v>
      </c>
      <c r="F23106" s="6">
        <v>44652</v>
      </c>
      <c r="G23106" s="6" t="str">
        <f>TEXT(datatable[[#This Row],[дата]],"ММ")</f>
        <v>04</v>
      </c>
      <c r="H23106" s="8">
        <v>8.3775999999999993</v>
      </c>
      <c r="I23106" s="8">
        <v>6.6528000000000009</v>
      </c>
      <c r="J23106" s="8">
        <f>datatable[[#This Row],[продажи_]]-datatable[[#This Row],[себестоимость_]]</f>
        <v>1.7247999999999983</v>
      </c>
      <c r="L23106"/>
    </row>
    <row r="23107" spans="2:12" x14ac:dyDescent="0.4">
      <c r="B23107" s="5" t="s">
        <v>65</v>
      </c>
      <c r="C23107" s="5" t="s">
        <v>58</v>
      </c>
      <c r="D23107" s="5" t="s">
        <v>31</v>
      </c>
      <c r="E23107" s="5" t="s">
        <v>10</v>
      </c>
      <c r="F23107" s="6">
        <v>44682</v>
      </c>
      <c r="G23107" s="6" t="str">
        <f>TEXT(datatable[[#This Row],[дата]],"ММ")</f>
        <v>05</v>
      </c>
      <c r="H23107" s="8">
        <v>7.9968000000000004</v>
      </c>
      <c r="I23107" s="8">
        <v>6.2304000000000004</v>
      </c>
      <c r="J23107" s="8">
        <f>datatable[[#This Row],[продажи_]]-datatable[[#This Row],[себестоимость_]]</f>
        <v>1.7664</v>
      </c>
      <c r="L23107"/>
    </row>
    <row r="23108" spans="2:12" x14ac:dyDescent="0.4">
      <c r="B23108" s="5" t="s">
        <v>65</v>
      </c>
      <c r="C23108" s="5" t="s">
        <v>58</v>
      </c>
      <c r="D23108" s="5" t="s">
        <v>31</v>
      </c>
      <c r="E23108" s="5" t="s">
        <v>10</v>
      </c>
      <c r="F23108" s="6">
        <v>44713</v>
      </c>
      <c r="G23108" s="6" t="str">
        <f>TEXT(datatable[[#This Row],[дата]],"ММ")</f>
        <v>06</v>
      </c>
      <c r="H23108" s="8">
        <v>8.1327999999999996</v>
      </c>
      <c r="I23108" s="8">
        <v>5.72</v>
      </c>
      <c r="J23108" s="8">
        <f>datatable[[#This Row],[продажи_]]-datatable[[#This Row],[себестоимость_]]</f>
        <v>2.4127999999999998</v>
      </c>
      <c r="L23108"/>
    </row>
    <row r="23109" spans="2:12" x14ac:dyDescent="0.4">
      <c r="B23109" s="5" t="s">
        <v>65</v>
      </c>
      <c r="C23109" s="5" t="s">
        <v>58</v>
      </c>
      <c r="D23109" s="5" t="s">
        <v>31</v>
      </c>
      <c r="E23109" s="5" t="s">
        <v>10</v>
      </c>
      <c r="F23109" s="6">
        <v>44743</v>
      </c>
      <c r="G23109" s="6" t="str">
        <f>TEXT(datatable[[#This Row],[дата]],"ММ")</f>
        <v>07</v>
      </c>
      <c r="H23109" s="8">
        <v>5.5488000000000008</v>
      </c>
      <c r="I23109" s="8">
        <v>3.7664000000000004</v>
      </c>
      <c r="J23109" s="8">
        <f>datatable[[#This Row],[продажи_]]-datatable[[#This Row],[себестоимость_]]</f>
        <v>1.7824000000000004</v>
      </c>
      <c r="L23109"/>
    </row>
    <row r="23110" spans="2:12" x14ac:dyDescent="0.4">
      <c r="B23110" s="5" t="s">
        <v>65</v>
      </c>
      <c r="C23110" s="5" t="s">
        <v>58</v>
      </c>
      <c r="D23110" s="5" t="s">
        <v>31</v>
      </c>
      <c r="E23110" s="5" t="s">
        <v>10</v>
      </c>
      <c r="F23110" s="6">
        <v>44774</v>
      </c>
      <c r="G23110" s="6" t="str">
        <f>TEXT(datatable[[#This Row],[дата]],"ММ")</f>
        <v>08</v>
      </c>
      <c r="H23110" s="8">
        <v>4.8960000000000008</v>
      </c>
      <c r="I23110" s="8">
        <v>4.1580000000000004</v>
      </c>
      <c r="J23110" s="8">
        <f>datatable[[#This Row],[продажи_]]-datatable[[#This Row],[себестоимость_]]</f>
        <v>0.73800000000000043</v>
      </c>
      <c r="L23110"/>
    </row>
    <row r="23111" spans="2:12" x14ac:dyDescent="0.4">
      <c r="B23111" s="5" t="s">
        <v>65</v>
      </c>
      <c r="C23111" s="5" t="s">
        <v>58</v>
      </c>
      <c r="D23111" s="5" t="s">
        <v>31</v>
      </c>
      <c r="E23111" s="5" t="s">
        <v>10</v>
      </c>
      <c r="F23111" s="6">
        <v>44805</v>
      </c>
      <c r="G23111" s="6" t="str">
        <f>TEXT(datatable[[#This Row],[дата]],"ММ")</f>
        <v>09</v>
      </c>
      <c r="H23111" s="8">
        <v>6.8679999999999994</v>
      </c>
      <c r="I23111" s="8">
        <v>4.18</v>
      </c>
      <c r="J23111" s="8">
        <f>datatable[[#This Row],[продажи_]]-datatable[[#This Row],[себестоимость_]]</f>
        <v>2.6879999999999997</v>
      </c>
      <c r="L23111"/>
    </row>
    <row r="23112" spans="2:12" x14ac:dyDescent="0.4">
      <c r="B23112" s="5" t="s">
        <v>65</v>
      </c>
      <c r="C23112" s="5" t="s">
        <v>58</v>
      </c>
      <c r="D23112" s="5" t="s">
        <v>31</v>
      </c>
      <c r="E23112" s="5" t="s">
        <v>10</v>
      </c>
      <c r="F23112" s="6">
        <v>44835</v>
      </c>
      <c r="G23112" s="6" t="str">
        <f>TEXT(datatable[[#This Row],[дата]],"ММ")</f>
        <v>10</v>
      </c>
      <c r="H23112" s="8">
        <v>11.233599999999999</v>
      </c>
      <c r="I23112" s="8">
        <v>6.3448000000000002</v>
      </c>
      <c r="J23112" s="8">
        <f>datatable[[#This Row],[продажи_]]-datatable[[#This Row],[себестоимость_]]</f>
        <v>4.8887999999999989</v>
      </c>
      <c r="L23112"/>
    </row>
    <row r="23113" spans="2:12" x14ac:dyDescent="0.4">
      <c r="B23113" s="5" t="s">
        <v>65</v>
      </c>
      <c r="C23113" s="5" t="s">
        <v>58</v>
      </c>
      <c r="D23113" s="5" t="s">
        <v>31</v>
      </c>
      <c r="E23113" s="5" t="s">
        <v>10</v>
      </c>
      <c r="F23113" s="6">
        <v>44866</v>
      </c>
      <c r="G23113" s="6" t="str">
        <f>TEXT(datatable[[#This Row],[дата]],"ММ")</f>
        <v>11</v>
      </c>
      <c r="H23113" s="8">
        <v>7.6023999999999994</v>
      </c>
      <c r="I23113" s="8">
        <v>6.8067999999999991</v>
      </c>
      <c r="J23113" s="8">
        <f>datatable[[#This Row],[продажи_]]-datatable[[#This Row],[себестоимость_]]</f>
        <v>0.79560000000000031</v>
      </c>
      <c r="L23113"/>
    </row>
    <row r="23114" spans="2:12" x14ac:dyDescent="0.4">
      <c r="B23114" s="5" t="s">
        <v>65</v>
      </c>
      <c r="C23114" s="5" t="s">
        <v>58</v>
      </c>
      <c r="D23114" s="5" t="s">
        <v>31</v>
      </c>
      <c r="E23114" s="5" t="s">
        <v>10</v>
      </c>
      <c r="F23114" s="6">
        <v>44896</v>
      </c>
      <c r="G23114" s="6" t="str">
        <f>TEXT(datatable[[#This Row],[дата]],"ММ")</f>
        <v>12</v>
      </c>
      <c r="H23114" s="8">
        <v>7.8335999999999997</v>
      </c>
      <c r="I23114" s="8">
        <v>4.5936000000000003</v>
      </c>
      <c r="J23114" s="8">
        <f>datatable[[#This Row],[продажи_]]-datatable[[#This Row],[себестоимость_]]</f>
        <v>3.2399999999999993</v>
      </c>
      <c r="L23114"/>
    </row>
    <row r="23115" spans="2:12" x14ac:dyDescent="0.4">
      <c r="B23115" s="5" t="s">
        <v>65</v>
      </c>
      <c r="C23115" s="5" t="s">
        <v>58</v>
      </c>
      <c r="D23115" s="5" t="s">
        <v>31</v>
      </c>
      <c r="E23115" s="5" t="s">
        <v>7</v>
      </c>
      <c r="F23115" s="6">
        <v>44562</v>
      </c>
      <c r="G23115" s="6" t="str">
        <f>TEXT(datatable[[#This Row],[дата]],"ММ")</f>
        <v>01</v>
      </c>
      <c r="H23115" s="8">
        <v>1.026</v>
      </c>
      <c r="I23115" s="8">
        <v>0.31185000000000002</v>
      </c>
      <c r="J23115" s="8">
        <f>datatable[[#This Row],[продажи_]]-datatable[[#This Row],[себестоимость_]]</f>
        <v>0.71415000000000006</v>
      </c>
      <c r="L23115"/>
    </row>
    <row r="23116" spans="2:12" x14ac:dyDescent="0.4">
      <c r="B23116" s="5" t="s">
        <v>65</v>
      </c>
      <c r="C23116" s="5" t="s">
        <v>58</v>
      </c>
      <c r="D23116" s="5" t="s">
        <v>31</v>
      </c>
      <c r="E23116" s="5" t="s">
        <v>7</v>
      </c>
      <c r="F23116" s="6">
        <v>44593</v>
      </c>
      <c r="G23116" s="6" t="str">
        <f>TEXT(datatable[[#This Row],[дата]],"ММ")</f>
        <v>02</v>
      </c>
      <c r="H23116" s="8">
        <v>1.5959999999999999</v>
      </c>
      <c r="I23116" s="8">
        <v>0.58309999999999995</v>
      </c>
      <c r="J23116" s="8">
        <f>datatable[[#This Row],[продажи_]]-datatable[[#This Row],[себестоимость_]]</f>
        <v>1.0128999999999999</v>
      </c>
      <c r="L23116"/>
    </row>
    <row r="23117" spans="2:12" x14ac:dyDescent="0.4">
      <c r="B23117" s="5" t="s">
        <v>65</v>
      </c>
      <c r="C23117" s="5" t="s">
        <v>58</v>
      </c>
      <c r="D23117" s="5" t="s">
        <v>31</v>
      </c>
      <c r="E23117" s="5" t="s">
        <v>7</v>
      </c>
      <c r="F23117" s="6">
        <v>44621</v>
      </c>
      <c r="G23117" s="6" t="str">
        <f>TEXT(datatable[[#This Row],[дата]],"ММ")</f>
        <v>03</v>
      </c>
      <c r="H23117" s="8">
        <v>1.6896</v>
      </c>
      <c r="I23117" s="8">
        <v>0.64960000000000007</v>
      </c>
      <c r="J23117" s="8">
        <f>datatable[[#This Row],[продажи_]]-datatable[[#This Row],[себестоимость_]]</f>
        <v>1.04</v>
      </c>
      <c r="L23117"/>
    </row>
    <row r="23118" spans="2:12" x14ac:dyDescent="0.4">
      <c r="B23118" s="5" t="s">
        <v>65</v>
      </c>
      <c r="C23118" s="5" t="s">
        <v>58</v>
      </c>
      <c r="D23118" s="5" t="s">
        <v>31</v>
      </c>
      <c r="E23118" s="5" t="s">
        <v>7</v>
      </c>
      <c r="F23118" s="6">
        <v>44652</v>
      </c>
      <c r="G23118" s="6" t="str">
        <f>TEXT(datatable[[#This Row],[дата]],"ММ")</f>
        <v>04</v>
      </c>
      <c r="H23118" s="8">
        <v>1.6127999999999998</v>
      </c>
      <c r="I23118" s="8">
        <v>0.51449999999999996</v>
      </c>
      <c r="J23118" s="8">
        <f>datatable[[#This Row],[продажи_]]-datatable[[#This Row],[себестоимость_]]</f>
        <v>1.0982999999999998</v>
      </c>
      <c r="L23118"/>
    </row>
    <row r="23119" spans="2:12" x14ac:dyDescent="0.4">
      <c r="B23119" s="5" t="s">
        <v>65</v>
      </c>
      <c r="C23119" s="5" t="s">
        <v>58</v>
      </c>
      <c r="D23119" s="5" t="s">
        <v>31</v>
      </c>
      <c r="E23119" s="5" t="s">
        <v>7</v>
      </c>
      <c r="F23119" s="6">
        <v>44682</v>
      </c>
      <c r="G23119" s="6" t="str">
        <f>TEXT(datatable[[#This Row],[дата]],"ММ")</f>
        <v>05</v>
      </c>
      <c r="H23119" s="8">
        <v>1.1519999999999999</v>
      </c>
      <c r="I23119" s="8">
        <v>0.35279999999999995</v>
      </c>
      <c r="J23119" s="8">
        <f>datatable[[#This Row],[продажи_]]-datatable[[#This Row],[себестоимость_]]</f>
        <v>0.79919999999999991</v>
      </c>
      <c r="L23119"/>
    </row>
    <row r="23120" spans="2:12" x14ac:dyDescent="0.4">
      <c r="B23120" s="5" t="s">
        <v>65</v>
      </c>
      <c r="C23120" s="5" t="s">
        <v>58</v>
      </c>
      <c r="D23120" s="5" t="s">
        <v>31</v>
      </c>
      <c r="E23120" s="5" t="s">
        <v>7</v>
      </c>
      <c r="F23120" s="6">
        <v>44713</v>
      </c>
      <c r="G23120" s="6" t="str">
        <f>TEXT(datatable[[#This Row],[дата]],"ММ")</f>
        <v>06</v>
      </c>
      <c r="H23120" s="8">
        <v>1.4196000000000002</v>
      </c>
      <c r="I23120" s="8">
        <v>0.45500000000000002</v>
      </c>
      <c r="J23120" s="8">
        <f>datatable[[#This Row],[продажи_]]-datatable[[#This Row],[себестоимость_]]</f>
        <v>0.96460000000000012</v>
      </c>
      <c r="L23120"/>
    </row>
    <row r="23121" spans="2:12" x14ac:dyDescent="0.4">
      <c r="B23121" s="5" t="s">
        <v>65</v>
      </c>
      <c r="C23121" s="5" t="s">
        <v>58</v>
      </c>
      <c r="D23121" s="5" t="s">
        <v>31</v>
      </c>
      <c r="E23121" s="5" t="s">
        <v>7</v>
      </c>
      <c r="F23121" s="6">
        <v>44743</v>
      </c>
      <c r="G23121" s="6" t="str">
        <f>TEXT(datatable[[#This Row],[дата]],"ММ")</f>
        <v>07</v>
      </c>
      <c r="H23121" s="8">
        <v>0.81599999999999995</v>
      </c>
      <c r="I23121" s="8">
        <v>0.29400000000000004</v>
      </c>
      <c r="J23121" s="8">
        <f>datatable[[#This Row],[продажи_]]-datatable[[#This Row],[себестоимость_]]</f>
        <v>0.52199999999999991</v>
      </c>
      <c r="L23121"/>
    </row>
    <row r="23122" spans="2:12" x14ac:dyDescent="0.4">
      <c r="B23122" s="5" t="s">
        <v>65</v>
      </c>
      <c r="C23122" s="5" t="s">
        <v>58</v>
      </c>
      <c r="D23122" s="5" t="s">
        <v>31</v>
      </c>
      <c r="E23122" s="5" t="s">
        <v>7</v>
      </c>
      <c r="F23122" s="6">
        <v>44774</v>
      </c>
      <c r="G23122" s="6" t="str">
        <f>TEXT(datatable[[#This Row],[дата]],"ММ")</f>
        <v>08</v>
      </c>
      <c r="H23122" s="8">
        <v>0.95040000000000002</v>
      </c>
      <c r="I23122" s="8">
        <v>0.31185000000000002</v>
      </c>
      <c r="J23122" s="8">
        <f>datatable[[#This Row],[продажи_]]-datatable[[#This Row],[себестоимость_]]</f>
        <v>0.63854999999999995</v>
      </c>
      <c r="L23122"/>
    </row>
    <row r="23123" spans="2:12" x14ac:dyDescent="0.4">
      <c r="B23123" s="5" t="s">
        <v>65</v>
      </c>
      <c r="C23123" s="5" t="s">
        <v>58</v>
      </c>
      <c r="D23123" s="5" t="s">
        <v>31</v>
      </c>
      <c r="E23123" s="5" t="s">
        <v>7</v>
      </c>
      <c r="F23123" s="6">
        <v>44805</v>
      </c>
      <c r="G23123" s="6" t="str">
        <f>TEXT(datatable[[#This Row],[дата]],"ММ")</f>
        <v>09</v>
      </c>
      <c r="H23123" s="8">
        <v>1.1399999999999999</v>
      </c>
      <c r="I23123" s="8">
        <v>0.41650000000000004</v>
      </c>
      <c r="J23123" s="8">
        <f>datatable[[#This Row],[продажи_]]-datatable[[#This Row],[себестоимость_]]</f>
        <v>0.72349999999999981</v>
      </c>
      <c r="L23123"/>
    </row>
    <row r="23124" spans="2:12" x14ac:dyDescent="0.4">
      <c r="B23124" s="5" t="s">
        <v>65</v>
      </c>
      <c r="C23124" s="5" t="s">
        <v>58</v>
      </c>
      <c r="D23124" s="5" t="s">
        <v>31</v>
      </c>
      <c r="E23124" s="5" t="s">
        <v>7</v>
      </c>
      <c r="F23124" s="6">
        <v>44835</v>
      </c>
      <c r="G23124" s="6" t="str">
        <f>TEXT(datatable[[#This Row],[дата]],"ММ")</f>
        <v>10</v>
      </c>
      <c r="H23124" s="8">
        <v>1.9319999999999997</v>
      </c>
      <c r="I23124" s="8">
        <v>0.57819999999999994</v>
      </c>
      <c r="J23124" s="8">
        <f>datatable[[#This Row],[продажи_]]-datatable[[#This Row],[себестоимость_]]</f>
        <v>1.3537999999999997</v>
      </c>
      <c r="L23124"/>
    </row>
    <row r="23125" spans="2:12" x14ac:dyDescent="0.4">
      <c r="B23125" s="5" t="s">
        <v>65</v>
      </c>
      <c r="C23125" s="5" t="s">
        <v>58</v>
      </c>
      <c r="D23125" s="5" t="s">
        <v>31</v>
      </c>
      <c r="E23125" s="5" t="s">
        <v>7</v>
      </c>
      <c r="F23125" s="6">
        <v>44866</v>
      </c>
      <c r="G23125" s="6" t="str">
        <f>TEXT(datatable[[#This Row],[дата]],"ММ")</f>
        <v>11</v>
      </c>
      <c r="H23125" s="8">
        <v>1.2636000000000001</v>
      </c>
      <c r="I23125" s="8">
        <v>0.38674999999999998</v>
      </c>
      <c r="J23125" s="8">
        <f>datatable[[#This Row],[продажи_]]-datatable[[#This Row],[себестоимость_]]</f>
        <v>0.87685000000000013</v>
      </c>
      <c r="L23125"/>
    </row>
    <row r="23126" spans="2:12" x14ac:dyDescent="0.4">
      <c r="B23126" s="5" t="s">
        <v>65</v>
      </c>
      <c r="C23126" s="5" t="s">
        <v>58</v>
      </c>
      <c r="D23126" s="5" t="s">
        <v>31</v>
      </c>
      <c r="E23126" s="5" t="s">
        <v>7</v>
      </c>
      <c r="F23126" s="6">
        <v>44896</v>
      </c>
      <c r="G23126" s="6" t="str">
        <f>TEXT(datatable[[#This Row],[дата]],"ММ")</f>
        <v>12</v>
      </c>
      <c r="H23126" s="8">
        <v>1.3967999999999998</v>
      </c>
      <c r="I23126" s="8">
        <v>0.45780000000000004</v>
      </c>
      <c r="J23126" s="8">
        <f>datatable[[#This Row],[продажи_]]-datatable[[#This Row],[себестоимость_]]</f>
        <v>0.93899999999999983</v>
      </c>
      <c r="L23126"/>
    </row>
    <row r="23127" spans="2:12" x14ac:dyDescent="0.4">
      <c r="B23127" s="5" t="s">
        <v>65</v>
      </c>
      <c r="C23127" s="5" t="s">
        <v>58</v>
      </c>
      <c r="D23127" s="5" t="s">
        <v>31</v>
      </c>
      <c r="E23127" s="5" t="s">
        <v>7</v>
      </c>
      <c r="F23127" s="6">
        <v>44562</v>
      </c>
      <c r="G23127" s="6" t="str">
        <f>TEXT(datatable[[#This Row],[дата]],"ММ")</f>
        <v>01</v>
      </c>
      <c r="H23127" s="8">
        <v>0.82620000000000005</v>
      </c>
      <c r="I23127" s="8">
        <v>0.30509999999999998</v>
      </c>
      <c r="J23127" s="8">
        <f>datatable[[#This Row],[продажи_]]-datatable[[#This Row],[себестоимость_]]</f>
        <v>0.52110000000000012</v>
      </c>
      <c r="L23127"/>
    </row>
    <row r="23128" spans="2:12" x14ac:dyDescent="0.4">
      <c r="B23128" s="5" t="s">
        <v>65</v>
      </c>
      <c r="C23128" s="5" t="s">
        <v>58</v>
      </c>
      <c r="D23128" s="5" t="s">
        <v>31</v>
      </c>
      <c r="E23128" s="5" t="s">
        <v>7</v>
      </c>
      <c r="F23128" s="6">
        <v>44593</v>
      </c>
      <c r="G23128" s="6" t="str">
        <f>TEXT(datatable[[#This Row],[дата]],"ММ")</f>
        <v>02</v>
      </c>
      <c r="H23128" s="8">
        <v>1.3608</v>
      </c>
      <c r="I23128" s="8">
        <v>0.4662</v>
      </c>
      <c r="J23128" s="8">
        <f>datatable[[#This Row],[продажи_]]-datatable[[#This Row],[себестоимость_]]</f>
        <v>0.89460000000000006</v>
      </c>
      <c r="L23128"/>
    </row>
    <row r="23129" spans="2:12" x14ac:dyDescent="0.4">
      <c r="B23129" s="5" t="s">
        <v>65</v>
      </c>
      <c r="C23129" s="5" t="s">
        <v>58</v>
      </c>
      <c r="D23129" s="5" t="s">
        <v>31</v>
      </c>
      <c r="E23129" s="5" t="s">
        <v>7</v>
      </c>
      <c r="F23129" s="6">
        <v>44621</v>
      </c>
      <c r="G23129" s="6" t="str">
        <f>TEXT(datatable[[#This Row],[дата]],"ММ")</f>
        <v>03</v>
      </c>
      <c r="H23129" s="8">
        <v>1.3391999999999999</v>
      </c>
      <c r="I23129" s="8">
        <v>0.47519999999999996</v>
      </c>
      <c r="J23129" s="8">
        <f>datatable[[#This Row],[продажи_]]-datatable[[#This Row],[себестоимость_]]</f>
        <v>0.86399999999999999</v>
      </c>
      <c r="L23129"/>
    </row>
    <row r="23130" spans="2:12" x14ac:dyDescent="0.4">
      <c r="B23130" s="5" t="s">
        <v>65</v>
      </c>
      <c r="C23130" s="5" t="s">
        <v>58</v>
      </c>
      <c r="D23130" s="5" t="s">
        <v>31</v>
      </c>
      <c r="E23130" s="5" t="s">
        <v>7</v>
      </c>
      <c r="F23130" s="6">
        <v>44652</v>
      </c>
      <c r="G23130" s="6" t="str">
        <f>TEXT(datatable[[#This Row],[дата]],"ММ")</f>
        <v>04</v>
      </c>
      <c r="H23130" s="8">
        <v>1.008</v>
      </c>
      <c r="I23130" s="8">
        <v>0.46200000000000002</v>
      </c>
      <c r="J23130" s="8">
        <f>datatable[[#This Row],[продажи_]]-datatable[[#This Row],[себестоимость_]]</f>
        <v>0.54600000000000004</v>
      </c>
      <c r="L23130"/>
    </row>
    <row r="23131" spans="2:12" x14ac:dyDescent="0.4">
      <c r="B23131" s="5" t="s">
        <v>65</v>
      </c>
      <c r="C23131" s="5" t="s">
        <v>58</v>
      </c>
      <c r="D23131" s="5" t="s">
        <v>31</v>
      </c>
      <c r="E23131" s="5" t="s">
        <v>7</v>
      </c>
      <c r="F23131" s="6">
        <v>44682</v>
      </c>
      <c r="G23131" s="6" t="str">
        <f>TEXT(datatable[[#This Row],[дата]],"ММ")</f>
        <v>05</v>
      </c>
      <c r="H23131" s="8">
        <v>1.2527999999999999</v>
      </c>
      <c r="I23131" s="8">
        <v>0.29160000000000003</v>
      </c>
      <c r="J23131" s="8">
        <f>datatable[[#This Row],[продажи_]]-datatable[[#This Row],[себестоимость_]]</f>
        <v>0.96119999999999983</v>
      </c>
      <c r="L23131"/>
    </row>
    <row r="23132" spans="2:12" x14ac:dyDescent="0.4">
      <c r="B23132" s="5" t="s">
        <v>65</v>
      </c>
      <c r="C23132" s="5" t="s">
        <v>58</v>
      </c>
      <c r="D23132" s="5" t="s">
        <v>31</v>
      </c>
      <c r="E23132" s="5" t="s">
        <v>7</v>
      </c>
      <c r="F23132" s="6">
        <v>44713</v>
      </c>
      <c r="G23132" s="6" t="str">
        <f>TEXT(datatable[[#This Row],[дата]],"ММ")</f>
        <v>06</v>
      </c>
      <c r="H23132" s="8">
        <v>1.2402</v>
      </c>
      <c r="I23132" s="8">
        <v>0.31979999999999997</v>
      </c>
      <c r="J23132" s="8">
        <f>datatable[[#This Row],[продажи_]]-datatable[[#This Row],[себестоимость_]]</f>
        <v>0.9204</v>
      </c>
      <c r="L23132"/>
    </row>
    <row r="23133" spans="2:12" x14ac:dyDescent="0.4">
      <c r="B23133" s="5" t="s">
        <v>65</v>
      </c>
      <c r="C23133" s="5" t="s">
        <v>58</v>
      </c>
      <c r="D23133" s="5" t="s">
        <v>31</v>
      </c>
      <c r="E23133" s="5" t="s">
        <v>7</v>
      </c>
      <c r="F23133" s="6">
        <v>44743</v>
      </c>
      <c r="G23133" s="6" t="str">
        <f>TEXT(datatable[[#This Row],[дата]],"ММ")</f>
        <v>07</v>
      </c>
      <c r="H23133" s="8">
        <v>0.77760000000000007</v>
      </c>
      <c r="I23133" s="8">
        <v>0.23519999999999999</v>
      </c>
      <c r="J23133" s="8">
        <f>datatable[[#This Row],[продажи_]]-datatable[[#This Row],[себестоимость_]]</f>
        <v>0.5424000000000001</v>
      </c>
      <c r="L23133"/>
    </row>
    <row r="23134" spans="2:12" x14ac:dyDescent="0.4">
      <c r="B23134" s="5" t="s">
        <v>65</v>
      </c>
      <c r="C23134" s="5" t="s">
        <v>58</v>
      </c>
      <c r="D23134" s="5" t="s">
        <v>31</v>
      </c>
      <c r="E23134" s="5" t="s">
        <v>7</v>
      </c>
      <c r="F23134" s="6">
        <v>44774</v>
      </c>
      <c r="G23134" s="6" t="str">
        <f>TEXT(datatable[[#This Row],[дата]],"ММ")</f>
        <v>08</v>
      </c>
      <c r="H23134" s="8">
        <v>0.77760000000000007</v>
      </c>
      <c r="I23134" s="8">
        <v>0.22950000000000001</v>
      </c>
      <c r="J23134" s="8">
        <f>datatable[[#This Row],[продажи_]]-datatable[[#This Row],[себестоимость_]]</f>
        <v>0.54810000000000003</v>
      </c>
      <c r="L23134"/>
    </row>
    <row r="23135" spans="2:12" x14ac:dyDescent="0.4">
      <c r="B23135" s="5" t="s">
        <v>65</v>
      </c>
      <c r="C23135" s="5" t="s">
        <v>58</v>
      </c>
      <c r="D23135" s="5" t="s">
        <v>31</v>
      </c>
      <c r="E23135" s="5" t="s">
        <v>7</v>
      </c>
      <c r="F23135" s="6">
        <v>44805</v>
      </c>
      <c r="G23135" s="6" t="str">
        <f>TEXT(datatable[[#This Row],[дата]],"ММ")</f>
        <v>09</v>
      </c>
      <c r="H23135" s="8">
        <v>1.0169999999999999</v>
      </c>
      <c r="I23135" s="8">
        <v>0.33600000000000002</v>
      </c>
      <c r="J23135" s="8">
        <f>datatable[[#This Row],[продажи_]]-datatable[[#This Row],[себестоимость_]]</f>
        <v>0.68099999999999983</v>
      </c>
      <c r="L23135"/>
    </row>
    <row r="23136" spans="2:12" x14ac:dyDescent="0.4">
      <c r="B23136" s="5" t="s">
        <v>65</v>
      </c>
      <c r="C23136" s="5" t="s">
        <v>58</v>
      </c>
      <c r="D23136" s="5" t="s">
        <v>31</v>
      </c>
      <c r="E23136" s="5" t="s">
        <v>7</v>
      </c>
      <c r="F23136" s="6">
        <v>44835</v>
      </c>
      <c r="G23136" s="6" t="str">
        <f>TEXT(datatable[[#This Row],[дата]],"ММ")</f>
        <v>10</v>
      </c>
      <c r="H23136" s="8">
        <v>1.1466000000000001</v>
      </c>
      <c r="I23136" s="8">
        <v>0.40319999999999995</v>
      </c>
      <c r="J23136" s="8">
        <f>datatable[[#This Row],[продажи_]]-datatable[[#This Row],[себестоимость_]]</f>
        <v>0.74340000000000006</v>
      </c>
      <c r="L23136"/>
    </row>
    <row r="23137" spans="2:12" x14ac:dyDescent="0.4">
      <c r="B23137" s="5" t="s">
        <v>65</v>
      </c>
      <c r="C23137" s="5" t="s">
        <v>58</v>
      </c>
      <c r="D23137" s="5" t="s">
        <v>31</v>
      </c>
      <c r="E23137" s="5" t="s">
        <v>7</v>
      </c>
      <c r="F23137" s="6">
        <v>44866</v>
      </c>
      <c r="G23137" s="6" t="str">
        <f>TEXT(datatable[[#This Row],[дата]],"ММ")</f>
        <v>11</v>
      </c>
      <c r="H23137" s="8">
        <v>1.17</v>
      </c>
      <c r="I23137" s="8">
        <v>0.31200000000000006</v>
      </c>
      <c r="J23137" s="8">
        <f>datatable[[#This Row],[продажи_]]-datatable[[#This Row],[себестоимость_]]</f>
        <v>0.85799999999999987</v>
      </c>
      <c r="L23137"/>
    </row>
    <row r="23138" spans="2:12" x14ac:dyDescent="0.4">
      <c r="B23138" s="5" t="s">
        <v>65</v>
      </c>
      <c r="C23138" s="5" t="s">
        <v>58</v>
      </c>
      <c r="D23138" s="5" t="s">
        <v>31</v>
      </c>
      <c r="E23138" s="5" t="s">
        <v>7</v>
      </c>
      <c r="F23138" s="6">
        <v>44896</v>
      </c>
      <c r="G23138" s="6" t="str">
        <f>TEXT(datatable[[#This Row],[дата]],"ММ")</f>
        <v>12</v>
      </c>
      <c r="H23138" s="8">
        <v>1.2096000000000002</v>
      </c>
      <c r="I23138" s="8">
        <v>0.42479999999999996</v>
      </c>
      <c r="J23138" s="8">
        <f>datatable[[#This Row],[продажи_]]-datatable[[#This Row],[себестоимость_]]</f>
        <v>0.78480000000000028</v>
      </c>
      <c r="L23138"/>
    </row>
    <row r="23139" spans="2:12" x14ac:dyDescent="0.4">
      <c r="B23139" s="5" t="s">
        <v>65</v>
      </c>
      <c r="C23139" s="5" t="s">
        <v>58</v>
      </c>
      <c r="D23139" s="5" t="s">
        <v>31</v>
      </c>
      <c r="E23139" s="5" t="s">
        <v>7</v>
      </c>
      <c r="F23139" s="6">
        <v>44562</v>
      </c>
      <c r="G23139" s="6" t="str">
        <f>TEXT(datatable[[#This Row],[дата]],"ММ")</f>
        <v>01</v>
      </c>
      <c r="H23139" s="8">
        <v>8.2799999999999999E-2</v>
      </c>
      <c r="I23139" s="8">
        <v>5.04E-2</v>
      </c>
      <c r="J23139" s="8">
        <f>datatable[[#This Row],[продажи_]]-datatable[[#This Row],[себестоимость_]]</f>
        <v>3.2399999999999998E-2</v>
      </c>
      <c r="L23139"/>
    </row>
    <row r="23140" spans="2:12" x14ac:dyDescent="0.4">
      <c r="B23140" s="5" t="s">
        <v>65</v>
      </c>
      <c r="C23140" s="5" t="s">
        <v>58</v>
      </c>
      <c r="D23140" s="5" t="s">
        <v>31</v>
      </c>
      <c r="E23140" s="5" t="s">
        <v>7</v>
      </c>
      <c r="F23140" s="6">
        <v>44593</v>
      </c>
      <c r="G23140" s="6" t="str">
        <f>TEXT(datatable[[#This Row],[дата]],"ММ")</f>
        <v>02</v>
      </c>
      <c r="H23140" s="8">
        <v>0.161</v>
      </c>
      <c r="I23140" s="8">
        <v>8.1200000000000008E-2</v>
      </c>
      <c r="J23140" s="8">
        <f>datatable[[#This Row],[продажи_]]-datatable[[#This Row],[себестоимость_]]</f>
        <v>7.9799999999999996E-2</v>
      </c>
      <c r="L23140"/>
    </row>
    <row r="23141" spans="2:12" x14ac:dyDescent="0.4">
      <c r="B23141" s="5" t="s">
        <v>65</v>
      </c>
      <c r="C23141" s="5" t="s">
        <v>58</v>
      </c>
      <c r="D23141" s="5" t="s">
        <v>31</v>
      </c>
      <c r="E23141" s="5" t="s">
        <v>7</v>
      </c>
      <c r="F23141" s="6">
        <v>44621</v>
      </c>
      <c r="G23141" s="6" t="str">
        <f>TEXT(datatable[[#This Row],[дата]],"ММ")</f>
        <v>03</v>
      </c>
      <c r="H23141" s="8">
        <v>0.18079999999999999</v>
      </c>
      <c r="I23141" s="8">
        <v>8.8800000000000004E-2</v>
      </c>
      <c r="J23141" s="8">
        <f>datatable[[#This Row],[продажи_]]-datatable[[#This Row],[себестоимость_]]</f>
        <v>9.1999999999999985E-2</v>
      </c>
      <c r="L23141"/>
    </row>
    <row r="23142" spans="2:12" x14ac:dyDescent="0.4">
      <c r="B23142" s="5" t="s">
        <v>65</v>
      </c>
      <c r="C23142" s="5" t="s">
        <v>58</v>
      </c>
      <c r="D23142" s="5" t="s">
        <v>31</v>
      </c>
      <c r="E23142" s="5" t="s">
        <v>7</v>
      </c>
      <c r="F23142" s="6">
        <v>44652</v>
      </c>
      <c r="G23142" s="6" t="str">
        <f>TEXT(datatable[[#This Row],[дата]],"ММ")</f>
        <v>04</v>
      </c>
      <c r="H23142" s="8">
        <v>0.14980000000000002</v>
      </c>
      <c r="I23142" s="8">
        <v>7.9100000000000004E-2</v>
      </c>
      <c r="J23142" s="8">
        <f>datatable[[#This Row],[продажи_]]-datatable[[#This Row],[себестоимость_]]</f>
        <v>7.0700000000000013E-2</v>
      </c>
      <c r="L23142"/>
    </row>
    <row r="23143" spans="2:12" x14ac:dyDescent="0.4">
      <c r="B23143" s="5" t="s">
        <v>65</v>
      </c>
      <c r="C23143" s="5" t="s">
        <v>58</v>
      </c>
      <c r="D23143" s="5" t="s">
        <v>31</v>
      </c>
      <c r="E23143" s="5" t="s">
        <v>7</v>
      </c>
      <c r="F23143" s="6">
        <v>44682</v>
      </c>
      <c r="G23143" s="6" t="str">
        <f>TEXT(datatable[[#This Row],[дата]],"ММ")</f>
        <v>05</v>
      </c>
      <c r="H23143" s="8">
        <v>9.8399999999999987E-2</v>
      </c>
      <c r="I23143" s="8">
        <v>6.7799999999999985E-2</v>
      </c>
      <c r="J23143" s="8">
        <f>datatable[[#This Row],[продажи_]]-datatable[[#This Row],[себестоимость_]]</f>
        <v>3.0600000000000002E-2</v>
      </c>
      <c r="L23143"/>
    </row>
    <row r="23144" spans="2:12" x14ac:dyDescent="0.4">
      <c r="B23144" s="5" t="s">
        <v>65</v>
      </c>
      <c r="C23144" s="5" t="s">
        <v>58</v>
      </c>
      <c r="D23144" s="5" t="s">
        <v>31</v>
      </c>
      <c r="E23144" s="5" t="s">
        <v>7</v>
      </c>
      <c r="F23144" s="6">
        <v>44713</v>
      </c>
      <c r="G23144" s="6" t="str">
        <f>TEXT(datatable[[#This Row],[дата]],"ММ")</f>
        <v>06</v>
      </c>
      <c r="H23144" s="8">
        <v>0.14170000000000002</v>
      </c>
      <c r="I23144" s="8">
        <v>6.9550000000000001E-2</v>
      </c>
      <c r="J23144" s="8">
        <f>datatable[[#This Row],[продажи_]]-datatable[[#This Row],[себестоимость_]]</f>
        <v>7.215000000000002E-2</v>
      </c>
      <c r="L23144"/>
    </row>
    <row r="23145" spans="2:12" x14ac:dyDescent="0.4">
      <c r="B23145" s="5" t="s">
        <v>65</v>
      </c>
      <c r="C23145" s="5" t="s">
        <v>58</v>
      </c>
      <c r="D23145" s="5" t="s">
        <v>31</v>
      </c>
      <c r="E23145" s="5" t="s">
        <v>7</v>
      </c>
      <c r="F23145" s="6">
        <v>44743</v>
      </c>
      <c r="G23145" s="6" t="str">
        <f>TEXT(datatable[[#This Row],[дата]],"ММ")</f>
        <v>07</v>
      </c>
      <c r="H23145" s="8">
        <v>8.8800000000000004E-2</v>
      </c>
      <c r="I23145" s="8">
        <v>4.3600000000000007E-2</v>
      </c>
      <c r="J23145" s="8">
        <f>datatable[[#This Row],[продажи_]]-datatable[[#This Row],[себестоимость_]]</f>
        <v>4.5199999999999997E-2</v>
      </c>
      <c r="L23145"/>
    </row>
    <row r="23146" spans="2:12" x14ac:dyDescent="0.4">
      <c r="B23146" s="5" t="s">
        <v>65</v>
      </c>
      <c r="C23146" s="5" t="s">
        <v>58</v>
      </c>
      <c r="D23146" s="5" t="s">
        <v>31</v>
      </c>
      <c r="E23146" s="5" t="s">
        <v>7</v>
      </c>
      <c r="F23146" s="6">
        <v>44774</v>
      </c>
      <c r="G23146" s="6" t="str">
        <f>TEXT(datatable[[#This Row],[дата]],"ММ")</f>
        <v>08</v>
      </c>
      <c r="H23146" s="8">
        <v>9.1799999999999993E-2</v>
      </c>
      <c r="I23146" s="8">
        <v>4.3199999999999995E-2</v>
      </c>
      <c r="J23146" s="8">
        <f>datatable[[#This Row],[продажи_]]-datatable[[#This Row],[себестоимость_]]</f>
        <v>4.8599999999999997E-2</v>
      </c>
      <c r="L23146"/>
    </row>
    <row r="23147" spans="2:12" x14ac:dyDescent="0.4">
      <c r="B23147" s="5" t="s">
        <v>65</v>
      </c>
      <c r="C23147" s="5" t="s">
        <v>58</v>
      </c>
      <c r="D23147" s="5" t="s">
        <v>31</v>
      </c>
      <c r="E23147" s="5" t="s">
        <v>7</v>
      </c>
      <c r="F23147" s="6">
        <v>44805</v>
      </c>
      <c r="G23147" s="6" t="str">
        <f>TEXT(datatable[[#This Row],[дата]],"ММ")</f>
        <v>09</v>
      </c>
      <c r="H23147" s="8">
        <v>0.11100000000000002</v>
      </c>
      <c r="I23147" s="8">
        <v>5.9499999999999997E-2</v>
      </c>
      <c r="J23147" s="8">
        <f>datatable[[#This Row],[продажи_]]-datatable[[#This Row],[себестоимость_]]</f>
        <v>5.1500000000000018E-2</v>
      </c>
      <c r="L23147"/>
    </row>
    <row r="23148" spans="2:12" x14ac:dyDescent="0.4">
      <c r="B23148" s="5" t="s">
        <v>65</v>
      </c>
      <c r="C23148" s="5" t="s">
        <v>58</v>
      </c>
      <c r="D23148" s="5" t="s">
        <v>31</v>
      </c>
      <c r="E23148" s="5" t="s">
        <v>7</v>
      </c>
      <c r="F23148" s="6">
        <v>44835</v>
      </c>
      <c r="G23148" s="6" t="str">
        <f>TEXT(datatable[[#This Row],[дата]],"ММ")</f>
        <v>10</v>
      </c>
      <c r="H23148" s="8">
        <v>0.15260000000000001</v>
      </c>
      <c r="I23148" s="8">
        <v>5.8800000000000005E-2</v>
      </c>
      <c r="J23148" s="8">
        <f>datatable[[#This Row],[продажи_]]-datatable[[#This Row],[себестоимость_]]</f>
        <v>9.3800000000000008E-2</v>
      </c>
      <c r="L23148"/>
    </row>
    <row r="23149" spans="2:12" x14ac:dyDescent="0.4">
      <c r="B23149" s="5" t="s">
        <v>65</v>
      </c>
      <c r="C23149" s="5" t="s">
        <v>58</v>
      </c>
      <c r="D23149" s="5" t="s">
        <v>31</v>
      </c>
      <c r="E23149" s="5" t="s">
        <v>7</v>
      </c>
      <c r="F23149" s="6">
        <v>44866</v>
      </c>
      <c r="G23149" s="6" t="str">
        <f>TEXT(datatable[[#This Row],[дата]],"ММ")</f>
        <v>11</v>
      </c>
      <c r="H23149" s="8">
        <v>0.11960000000000001</v>
      </c>
      <c r="I23149" s="8">
        <v>5.8500000000000003E-2</v>
      </c>
      <c r="J23149" s="8">
        <f>datatable[[#This Row],[продажи_]]-datatable[[#This Row],[себестоимость_]]</f>
        <v>6.1100000000000008E-2</v>
      </c>
      <c r="L23149"/>
    </row>
    <row r="23150" spans="2:12" x14ac:dyDescent="0.4">
      <c r="B23150" s="5" t="s">
        <v>65</v>
      </c>
      <c r="C23150" s="5" t="s">
        <v>58</v>
      </c>
      <c r="D23150" s="5" t="s">
        <v>31</v>
      </c>
      <c r="E23150" s="5" t="s">
        <v>7</v>
      </c>
      <c r="F23150" s="6">
        <v>44896</v>
      </c>
      <c r="G23150" s="6" t="str">
        <f>TEXT(datatable[[#This Row],[дата]],"ММ")</f>
        <v>12</v>
      </c>
      <c r="H23150" s="8">
        <v>0.13440000000000002</v>
      </c>
      <c r="I23150" s="8">
        <v>5.5800000000000002E-2</v>
      </c>
      <c r="J23150" s="8">
        <f>datatable[[#This Row],[продажи_]]-datatable[[#This Row],[себестоимость_]]</f>
        <v>7.8600000000000017E-2</v>
      </c>
      <c r="L23150"/>
    </row>
    <row r="23151" spans="2:12" x14ac:dyDescent="0.4">
      <c r="B23151" s="5" t="s">
        <v>65</v>
      </c>
      <c r="C23151" s="5" t="s">
        <v>58</v>
      </c>
      <c r="D23151" s="5" t="s">
        <v>31</v>
      </c>
      <c r="E23151" s="5" t="s">
        <v>7</v>
      </c>
      <c r="F23151" s="6">
        <v>44562</v>
      </c>
      <c r="G23151" s="6" t="str">
        <f>TEXT(datatable[[#This Row],[дата]],"ММ")</f>
        <v>01</v>
      </c>
      <c r="H23151" s="8">
        <v>1.4580000000000002</v>
      </c>
      <c r="I23151" s="8">
        <v>0.82079999999999986</v>
      </c>
      <c r="J23151" s="8">
        <f>datatable[[#This Row],[продажи_]]-datatable[[#This Row],[себестоимость_]]</f>
        <v>0.63720000000000032</v>
      </c>
      <c r="L23151"/>
    </row>
    <row r="23152" spans="2:12" x14ac:dyDescent="0.4">
      <c r="B23152" s="5" t="s">
        <v>65</v>
      </c>
      <c r="C23152" s="5" t="s">
        <v>58</v>
      </c>
      <c r="D23152" s="5" t="s">
        <v>31</v>
      </c>
      <c r="E23152" s="5" t="s">
        <v>7</v>
      </c>
      <c r="F23152" s="6">
        <v>44593</v>
      </c>
      <c r="G23152" s="6" t="str">
        <f>TEXT(datatable[[#This Row],[дата]],"ММ")</f>
        <v>02</v>
      </c>
      <c r="H23152" s="8">
        <v>2.9987999999999997</v>
      </c>
      <c r="I23152" s="8">
        <v>1.1200000000000001</v>
      </c>
      <c r="J23152" s="8">
        <f>datatable[[#This Row],[продажи_]]-datatable[[#This Row],[себестоимость_]]</f>
        <v>1.8787999999999996</v>
      </c>
      <c r="L23152"/>
    </row>
    <row r="23153" spans="2:12" x14ac:dyDescent="0.4">
      <c r="B23153" s="5" t="s">
        <v>65</v>
      </c>
      <c r="C23153" s="5" t="s">
        <v>58</v>
      </c>
      <c r="D23153" s="5" t="s">
        <v>31</v>
      </c>
      <c r="E23153" s="5" t="s">
        <v>7</v>
      </c>
      <c r="F23153" s="6">
        <v>44621</v>
      </c>
      <c r="G23153" s="6" t="str">
        <f>TEXT(datatable[[#This Row],[дата]],"ММ")</f>
        <v>03</v>
      </c>
      <c r="H23153" s="8">
        <v>3.1680000000000001</v>
      </c>
      <c r="I23153" s="8">
        <v>1.216</v>
      </c>
      <c r="J23153" s="8">
        <f>datatable[[#This Row],[продажи_]]-datatable[[#This Row],[себестоимость_]]</f>
        <v>1.9520000000000002</v>
      </c>
      <c r="L23153"/>
    </row>
    <row r="23154" spans="2:12" x14ac:dyDescent="0.4">
      <c r="B23154" s="5" t="s">
        <v>65</v>
      </c>
      <c r="C23154" s="5" t="s">
        <v>58</v>
      </c>
      <c r="D23154" s="5" t="s">
        <v>31</v>
      </c>
      <c r="E23154" s="5" t="s">
        <v>7</v>
      </c>
      <c r="F23154" s="6">
        <v>44652</v>
      </c>
      <c r="G23154" s="6" t="str">
        <f>TEXT(datatable[[#This Row],[дата]],"ММ")</f>
        <v>04</v>
      </c>
      <c r="H23154" s="8">
        <v>2.0663999999999998</v>
      </c>
      <c r="I23154" s="8">
        <v>1.1424000000000001</v>
      </c>
      <c r="J23154" s="8">
        <f>datatable[[#This Row],[продажи_]]-datatable[[#This Row],[себестоимость_]]</f>
        <v>0.92399999999999971</v>
      </c>
      <c r="L23154"/>
    </row>
    <row r="23155" spans="2:12" x14ac:dyDescent="0.4">
      <c r="B23155" s="5" t="s">
        <v>65</v>
      </c>
      <c r="C23155" s="5" t="s">
        <v>58</v>
      </c>
      <c r="D23155" s="5" t="s">
        <v>31</v>
      </c>
      <c r="E23155" s="5" t="s">
        <v>7</v>
      </c>
      <c r="F23155" s="6">
        <v>44682</v>
      </c>
      <c r="G23155" s="6" t="str">
        <f>TEXT(datatable[[#This Row],[дата]],"ММ")</f>
        <v>05</v>
      </c>
      <c r="H23155" s="8">
        <v>2.5920000000000001</v>
      </c>
      <c r="I23155" s="8">
        <v>1.1519999999999999</v>
      </c>
      <c r="J23155" s="8">
        <f>datatable[[#This Row],[продажи_]]-datatable[[#This Row],[себестоимость_]]</f>
        <v>1.4400000000000002</v>
      </c>
      <c r="L23155"/>
    </row>
    <row r="23156" spans="2:12" x14ac:dyDescent="0.4">
      <c r="B23156" s="5" t="s">
        <v>65</v>
      </c>
      <c r="C23156" s="5" t="s">
        <v>58</v>
      </c>
      <c r="D23156" s="5" t="s">
        <v>31</v>
      </c>
      <c r="E23156" s="5" t="s">
        <v>7</v>
      </c>
      <c r="F23156" s="6">
        <v>44713</v>
      </c>
      <c r="G23156" s="6" t="str">
        <f>TEXT(datatable[[#This Row],[дата]],"ММ")</f>
        <v>06</v>
      </c>
      <c r="H23156" s="8">
        <v>1.9421999999999997</v>
      </c>
      <c r="I23156" s="8">
        <v>0.84240000000000004</v>
      </c>
      <c r="J23156" s="8">
        <f>datatable[[#This Row],[продажи_]]-datatable[[#This Row],[себестоимость_]]</f>
        <v>1.0997999999999997</v>
      </c>
      <c r="L23156"/>
    </row>
    <row r="23157" spans="2:12" x14ac:dyDescent="0.4">
      <c r="B23157" s="5" t="s">
        <v>65</v>
      </c>
      <c r="C23157" s="5" t="s">
        <v>58</v>
      </c>
      <c r="D23157" s="5" t="s">
        <v>31</v>
      </c>
      <c r="E23157" s="5" t="s">
        <v>7</v>
      </c>
      <c r="F23157" s="6">
        <v>44743</v>
      </c>
      <c r="G23157" s="6" t="str">
        <f>TEXT(datatable[[#This Row],[дата]],"ММ")</f>
        <v>07</v>
      </c>
      <c r="H23157" s="8">
        <v>1.4687999999999999</v>
      </c>
      <c r="I23157" s="8">
        <v>0.61439999999999995</v>
      </c>
      <c r="J23157" s="8">
        <f>datatable[[#This Row],[продажи_]]-datatable[[#This Row],[себестоимость_]]</f>
        <v>0.85439999999999994</v>
      </c>
      <c r="L23157"/>
    </row>
    <row r="23158" spans="2:12" x14ac:dyDescent="0.4">
      <c r="B23158" s="5" t="s">
        <v>65</v>
      </c>
      <c r="C23158" s="5" t="s">
        <v>58</v>
      </c>
      <c r="D23158" s="5" t="s">
        <v>31</v>
      </c>
      <c r="E23158" s="5" t="s">
        <v>7</v>
      </c>
      <c r="F23158" s="6">
        <v>44774</v>
      </c>
      <c r="G23158" s="6" t="str">
        <f>TEXT(datatable[[#This Row],[дата]],"ММ")</f>
        <v>08</v>
      </c>
      <c r="H23158" s="8">
        <v>1.62</v>
      </c>
      <c r="I23158" s="8">
        <v>0.6048</v>
      </c>
      <c r="J23158" s="8">
        <f>datatable[[#This Row],[продажи_]]-datatable[[#This Row],[себестоимость_]]</f>
        <v>1.0152000000000001</v>
      </c>
      <c r="L23158"/>
    </row>
    <row r="23159" spans="2:12" x14ac:dyDescent="0.4">
      <c r="B23159" s="5" t="s">
        <v>65</v>
      </c>
      <c r="C23159" s="5" t="s">
        <v>58</v>
      </c>
      <c r="D23159" s="5" t="s">
        <v>31</v>
      </c>
      <c r="E23159" s="5" t="s">
        <v>7</v>
      </c>
      <c r="F23159" s="6">
        <v>44805</v>
      </c>
      <c r="G23159" s="6" t="str">
        <f>TEXT(datatable[[#This Row],[дата]],"ММ")</f>
        <v>09</v>
      </c>
      <c r="H23159" s="8">
        <v>1.5660000000000001</v>
      </c>
      <c r="I23159" s="8">
        <v>0.91199999999999992</v>
      </c>
      <c r="J23159" s="8">
        <f>datatable[[#This Row],[продажи_]]-datatable[[#This Row],[себестоимость_]]</f>
        <v>0.65400000000000014</v>
      </c>
      <c r="L23159"/>
    </row>
    <row r="23160" spans="2:12" x14ac:dyDescent="0.4">
      <c r="B23160" s="5" t="s">
        <v>65</v>
      </c>
      <c r="C23160" s="5" t="s">
        <v>58</v>
      </c>
      <c r="D23160" s="5" t="s">
        <v>31</v>
      </c>
      <c r="E23160" s="5" t="s">
        <v>7</v>
      </c>
      <c r="F23160" s="6">
        <v>44835</v>
      </c>
      <c r="G23160" s="6" t="str">
        <f>TEXT(datatable[[#This Row],[дата]],"ММ")</f>
        <v>10</v>
      </c>
      <c r="H23160" s="8">
        <v>2.8224000000000005</v>
      </c>
      <c r="I23160" s="8">
        <v>1.1536000000000002</v>
      </c>
      <c r="J23160" s="8">
        <f>datatable[[#This Row],[продажи_]]-datatable[[#This Row],[себестоимость_]]</f>
        <v>1.6688000000000003</v>
      </c>
      <c r="L23160"/>
    </row>
    <row r="23161" spans="2:12" x14ac:dyDescent="0.4">
      <c r="B23161" s="5" t="s">
        <v>65</v>
      </c>
      <c r="C23161" s="5" t="s">
        <v>58</v>
      </c>
      <c r="D23161" s="5" t="s">
        <v>31</v>
      </c>
      <c r="E23161" s="5" t="s">
        <v>7</v>
      </c>
      <c r="F23161" s="6">
        <v>44866</v>
      </c>
      <c r="G23161" s="6" t="str">
        <f>TEXT(datatable[[#This Row],[дата]],"ММ")</f>
        <v>11</v>
      </c>
      <c r="H23161" s="8">
        <v>2.7611999999999997</v>
      </c>
      <c r="I23161" s="8">
        <v>0.86319999999999997</v>
      </c>
      <c r="J23161" s="8">
        <f>datatable[[#This Row],[продажи_]]-datatable[[#This Row],[себестоимость_]]</f>
        <v>1.8979999999999997</v>
      </c>
      <c r="L23161"/>
    </row>
    <row r="23162" spans="2:12" x14ac:dyDescent="0.4">
      <c r="B23162" s="5" t="s">
        <v>65</v>
      </c>
      <c r="C23162" s="5" t="s">
        <v>58</v>
      </c>
      <c r="D23162" s="5" t="s">
        <v>31</v>
      </c>
      <c r="E23162" s="5" t="s">
        <v>7</v>
      </c>
      <c r="F23162" s="6">
        <v>44896</v>
      </c>
      <c r="G23162" s="6" t="str">
        <f>TEXT(datatable[[#This Row],[дата]],"ММ")</f>
        <v>12</v>
      </c>
      <c r="H23162" s="8">
        <v>1.8792000000000002</v>
      </c>
      <c r="I23162" s="8">
        <v>0.93119999999999992</v>
      </c>
      <c r="J23162" s="8">
        <f>datatable[[#This Row],[продажи_]]-datatable[[#This Row],[себестоимость_]]</f>
        <v>0.94800000000000029</v>
      </c>
      <c r="L23162"/>
    </row>
    <row r="23163" spans="2:12" x14ac:dyDescent="0.4">
      <c r="B23163" s="5" t="s">
        <v>65</v>
      </c>
      <c r="C23163" s="5" t="s">
        <v>58</v>
      </c>
      <c r="D23163" s="5" t="s">
        <v>31</v>
      </c>
      <c r="E23163" s="5" t="s">
        <v>7</v>
      </c>
      <c r="F23163" s="6">
        <v>44562</v>
      </c>
      <c r="G23163" s="6" t="str">
        <f>TEXT(datatable[[#This Row],[дата]],"ММ")</f>
        <v>01</v>
      </c>
      <c r="H23163" s="8">
        <v>1.6524000000000001</v>
      </c>
      <c r="I23163" s="8">
        <v>0.59940000000000004</v>
      </c>
      <c r="J23163" s="8">
        <f>datatable[[#This Row],[продажи_]]-datatable[[#This Row],[себестоимость_]]</f>
        <v>1.0529999999999999</v>
      </c>
      <c r="L23163"/>
    </row>
    <row r="23164" spans="2:12" x14ac:dyDescent="0.4">
      <c r="B23164" s="5" t="s">
        <v>65</v>
      </c>
      <c r="C23164" s="5" t="s">
        <v>58</v>
      </c>
      <c r="D23164" s="5" t="s">
        <v>31</v>
      </c>
      <c r="E23164" s="5" t="s">
        <v>7</v>
      </c>
      <c r="F23164" s="6">
        <v>44593</v>
      </c>
      <c r="G23164" s="6" t="str">
        <f>TEXT(datatable[[#This Row],[дата]],"ММ")</f>
        <v>02</v>
      </c>
      <c r="H23164" s="8">
        <v>2.2680000000000002</v>
      </c>
      <c r="I23164" s="8">
        <v>0.72239999999999993</v>
      </c>
      <c r="J23164" s="8">
        <f>datatable[[#This Row],[продажи_]]-datatable[[#This Row],[себестоимость_]]</f>
        <v>1.5456000000000003</v>
      </c>
      <c r="L23164"/>
    </row>
    <row r="23165" spans="2:12" x14ac:dyDescent="0.4">
      <c r="B23165" s="5" t="s">
        <v>65</v>
      </c>
      <c r="C23165" s="5" t="s">
        <v>58</v>
      </c>
      <c r="D23165" s="5" t="s">
        <v>31</v>
      </c>
      <c r="E23165" s="5" t="s">
        <v>7</v>
      </c>
      <c r="F23165" s="6">
        <v>44621</v>
      </c>
      <c r="G23165" s="6" t="str">
        <f>TEXT(datatable[[#This Row],[дата]],"ММ")</f>
        <v>03</v>
      </c>
      <c r="H23165" s="8">
        <v>3.3695999999999997</v>
      </c>
      <c r="I23165" s="8">
        <v>0.88319999999999999</v>
      </c>
      <c r="J23165" s="8">
        <f>datatable[[#This Row],[продажи_]]-datatable[[#This Row],[себестоимость_]]</f>
        <v>2.4863999999999997</v>
      </c>
      <c r="L23165"/>
    </row>
    <row r="23166" spans="2:12" x14ac:dyDescent="0.4">
      <c r="B23166" s="5" t="s">
        <v>65</v>
      </c>
      <c r="C23166" s="5" t="s">
        <v>58</v>
      </c>
      <c r="D23166" s="5" t="s">
        <v>31</v>
      </c>
      <c r="E23166" s="5" t="s">
        <v>7</v>
      </c>
      <c r="F23166" s="6">
        <v>44652</v>
      </c>
      <c r="G23166" s="6" t="str">
        <f>TEXT(datatable[[#This Row],[дата]],"ММ")</f>
        <v>04</v>
      </c>
      <c r="H23166" s="8">
        <v>2.3687999999999998</v>
      </c>
      <c r="I23166" s="8">
        <v>0.91560000000000008</v>
      </c>
      <c r="J23166" s="8">
        <f>datatable[[#This Row],[продажи_]]-datatable[[#This Row],[себестоимость_]]</f>
        <v>1.4531999999999998</v>
      </c>
      <c r="L23166"/>
    </row>
    <row r="23167" spans="2:12" x14ac:dyDescent="0.4">
      <c r="B23167" s="5" t="s">
        <v>65</v>
      </c>
      <c r="C23167" s="5" t="s">
        <v>58</v>
      </c>
      <c r="D23167" s="5" t="s">
        <v>31</v>
      </c>
      <c r="E23167" s="5" t="s">
        <v>7</v>
      </c>
      <c r="F23167" s="6">
        <v>44682</v>
      </c>
      <c r="G23167" s="6" t="str">
        <f>TEXT(datatable[[#This Row],[дата]],"ММ")</f>
        <v>05</v>
      </c>
      <c r="H23167" s="8">
        <v>1.8144</v>
      </c>
      <c r="I23167" s="8">
        <v>0.79920000000000002</v>
      </c>
      <c r="J23167" s="8">
        <f>datatable[[#This Row],[продажи_]]-datatable[[#This Row],[себестоимость_]]</f>
        <v>1.0152000000000001</v>
      </c>
      <c r="L23167"/>
    </row>
    <row r="23168" spans="2:12" x14ac:dyDescent="0.4">
      <c r="B23168" s="5" t="s">
        <v>65</v>
      </c>
      <c r="C23168" s="5" t="s">
        <v>58</v>
      </c>
      <c r="D23168" s="5" t="s">
        <v>31</v>
      </c>
      <c r="E23168" s="5" t="s">
        <v>7</v>
      </c>
      <c r="F23168" s="6">
        <v>44713</v>
      </c>
      <c r="G23168" s="6" t="str">
        <f>TEXT(datatable[[#This Row],[дата]],"ММ")</f>
        <v>06</v>
      </c>
      <c r="H23168" s="8">
        <v>2.5739999999999998</v>
      </c>
      <c r="I23168" s="8">
        <v>0.75660000000000005</v>
      </c>
      <c r="J23168" s="8">
        <f>datatable[[#This Row],[продажи_]]-datatable[[#This Row],[себестоимость_]]</f>
        <v>1.8173999999999997</v>
      </c>
      <c r="L23168"/>
    </row>
    <row r="23169" spans="2:12" x14ac:dyDescent="0.4">
      <c r="B23169" s="5" t="s">
        <v>65</v>
      </c>
      <c r="C23169" s="5" t="s">
        <v>58</v>
      </c>
      <c r="D23169" s="5" t="s">
        <v>31</v>
      </c>
      <c r="E23169" s="5" t="s">
        <v>7</v>
      </c>
      <c r="F23169" s="6">
        <v>44743</v>
      </c>
      <c r="G23169" s="6" t="str">
        <f>TEXT(datatable[[#This Row],[дата]],"ММ")</f>
        <v>07</v>
      </c>
      <c r="H23169" s="8">
        <v>1.5840000000000001</v>
      </c>
      <c r="I23169" s="8">
        <v>0.44159999999999999</v>
      </c>
      <c r="J23169" s="8">
        <f>datatable[[#This Row],[продажи_]]-datatable[[#This Row],[себестоимость_]]</f>
        <v>1.1424000000000001</v>
      </c>
      <c r="L23169"/>
    </row>
    <row r="23170" spans="2:12" x14ac:dyDescent="0.4">
      <c r="B23170" s="5" t="s">
        <v>65</v>
      </c>
      <c r="C23170" s="5" t="s">
        <v>58</v>
      </c>
      <c r="D23170" s="5" t="s">
        <v>31</v>
      </c>
      <c r="E23170" s="5" t="s">
        <v>7</v>
      </c>
      <c r="F23170" s="6">
        <v>44774</v>
      </c>
      <c r="G23170" s="6" t="str">
        <f>TEXT(datatable[[#This Row],[дата]],"ММ")</f>
        <v>08</v>
      </c>
      <c r="H23170" s="8">
        <v>1.5227999999999999</v>
      </c>
      <c r="I23170" s="8">
        <v>0.63180000000000003</v>
      </c>
      <c r="J23170" s="8">
        <f>datatable[[#This Row],[продажи_]]-datatable[[#This Row],[себестоимость_]]</f>
        <v>0.8909999999999999</v>
      </c>
      <c r="L23170"/>
    </row>
    <row r="23171" spans="2:12" x14ac:dyDescent="0.4">
      <c r="B23171" s="5" t="s">
        <v>65</v>
      </c>
      <c r="C23171" s="5" t="s">
        <v>58</v>
      </c>
      <c r="D23171" s="5" t="s">
        <v>31</v>
      </c>
      <c r="E23171" s="5" t="s">
        <v>7</v>
      </c>
      <c r="F23171" s="6">
        <v>44805</v>
      </c>
      <c r="G23171" s="6" t="str">
        <f>TEXT(datatable[[#This Row],[дата]],"ММ")</f>
        <v>09</v>
      </c>
      <c r="H23171" s="8">
        <v>1.8180000000000001</v>
      </c>
      <c r="I23171" s="8">
        <v>0.66600000000000004</v>
      </c>
      <c r="J23171" s="8">
        <f>datatable[[#This Row],[продажи_]]-datatable[[#This Row],[себестоимость_]]</f>
        <v>1.1520000000000001</v>
      </c>
      <c r="L23171"/>
    </row>
    <row r="23172" spans="2:12" x14ac:dyDescent="0.4">
      <c r="B23172" s="5" t="s">
        <v>65</v>
      </c>
      <c r="C23172" s="5" t="s">
        <v>58</v>
      </c>
      <c r="D23172" s="5" t="s">
        <v>31</v>
      </c>
      <c r="E23172" s="5" t="s">
        <v>7</v>
      </c>
      <c r="F23172" s="6">
        <v>44835</v>
      </c>
      <c r="G23172" s="6" t="str">
        <f>TEXT(datatable[[#This Row],[дата]],"ММ")</f>
        <v>10</v>
      </c>
      <c r="H23172" s="8">
        <v>2.3184</v>
      </c>
      <c r="I23172" s="8">
        <v>0.92400000000000004</v>
      </c>
      <c r="J23172" s="8">
        <f>datatable[[#This Row],[продажи_]]-datatable[[#This Row],[себестоимость_]]</f>
        <v>1.3944000000000001</v>
      </c>
      <c r="L23172"/>
    </row>
    <row r="23173" spans="2:12" x14ac:dyDescent="0.4">
      <c r="B23173" s="5" t="s">
        <v>65</v>
      </c>
      <c r="C23173" s="5" t="s">
        <v>58</v>
      </c>
      <c r="D23173" s="5" t="s">
        <v>31</v>
      </c>
      <c r="E23173" s="5" t="s">
        <v>7</v>
      </c>
      <c r="F23173" s="6">
        <v>44866</v>
      </c>
      <c r="G23173" s="6" t="str">
        <f>TEXT(datatable[[#This Row],[дата]],"ММ")</f>
        <v>11</v>
      </c>
      <c r="H23173" s="8">
        <v>1.9187999999999998</v>
      </c>
      <c r="I23173" s="8">
        <v>0.81120000000000003</v>
      </c>
      <c r="J23173" s="8">
        <f>datatable[[#This Row],[продажи_]]-datatable[[#This Row],[себестоимость_]]</f>
        <v>1.1075999999999997</v>
      </c>
      <c r="L23173"/>
    </row>
    <row r="23174" spans="2:12" x14ac:dyDescent="0.4">
      <c r="B23174" s="5" t="s">
        <v>65</v>
      </c>
      <c r="C23174" s="5" t="s">
        <v>58</v>
      </c>
      <c r="D23174" s="5" t="s">
        <v>31</v>
      </c>
      <c r="E23174" s="5" t="s">
        <v>7</v>
      </c>
      <c r="F23174" s="6">
        <v>44896</v>
      </c>
      <c r="G23174" s="6" t="str">
        <f>TEXT(datatable[[#This Row],[дата]],"ММ")</f>
        <v>12</v>
      </c>
      <c r="H23174" s="8">
        <v>1.8360000000000001</v>
      </c>
      <c r="I23174" s="8">
        <v>0.83519999999999994</v>
      </c>
      <c r="J23174" s="8">
        <f>datatable[[#This Row],[продажи_]]-datatable[[#This Row],[себестоимость_]]</f>
        <v>1.0008000000000001</v>
      </c>
      <c r="L23174"/>
    </row>
    <row r="23175" spans="2:12" x14ac:dyDescent="0.4">
      <c r="B23175" s="5" t="s">
        <v>65</v>
      </c>
      <c r="C23175" s="5" t="s">
        <v>58</v>
      </c>
      <c r="D23175" s="5" t="s">
        <v>31</v>
      </c>
      <c r="E23175" s="5" t="s">
        <v>7</v>
      </c>
      <c r="F23175" s="6">
        <v>44562</v>
      </c>
      <c r="G23175" s="6" t="str">
        <f>TEXT(datatable[[#This Row],[дата]],"ММ")</f>
        <v>01</v>
      </c>
      <c r="H23175" s="8">
        <v>0.76949999999999996</v>
      </c>
      <c r="I23175" s="8">
        <v>0.29700000000000004</v>
      </c>
      <c r="J23175" s="8">
        <f>datatable[[#This Row],[продажи_]]-datatable[[#This Row],[себестоимость_]]</f>
        <v>0.47249999999999992</v>
      </c>
      <c r="L23175"/>
    </row>
    <row r="23176" spans="2:12" x14ac:dyDescent="0.4">
      <c r="B23176" s="5" t="s">
        <v>65</v>
      </c>
      <c r="C23176" s="5" t="s">
        <v>58</v>
      </c>
      <c r="D23176" s="5" t="s">
        <v>31</v>
      </c>
      <c r="E23176" s="5" t="s">
        <v>7</v>
      </c>
      <c r="F23176" s="6">
        <v>44593</v>
      </c>
      <c r="G23176" s="6" t="str">
        <f>TEXT(datatable[[#This Row],[дата]],"ММ")</f>
        <v>02</v>
      </c>
      <c r="H23176" s="8">
        <v>1.0710000000000002</v>
      </c>
      <c r="I23176" s="8">
        <v>0.47459999999999991</v>
      </c>
      <c r="J23176" s="8">
        <f>datatable[[#This Row],[продажи_]]-datatable[[#This Row],[себестоимость_]]</f>
        <v>0.59640000000000026</v>
      </c>
      <c r="L23176"/>
    </row>
    <row r="23177" spans="2:12" x14ac:dyDescent="0.4">
      <c r="B23177" s="5" t="s">
        <v>65</v>
      </c>
      <c r="C23177" s="5" t="s">
        <v>58</v>
      </c>
      <c r="D23177" s="5" t="s">
        <v>31</v>
      </c>
      <c r="E23177" s="5" t="s">
        <v>7</v>
      </c>
      <c r="F23177" s="6">
        <v>44621</v>
      </c>
      <c r="G23177" s="6" t="str">
        <f>TEXT(datatable[[#This Row],[дата]],"ММ")</f>
        <v>03</v>
      </c>
      <c r="H23177" s="8">
        <v>1.272</v>
      </c>
      <c r="I23177" s="8">
        <v>0.53760000000000008</v>
      </c>
      <c r="J23177" s="8">
        <f>datatable[[#This Row],[продажи_]]-datatable[[#This Row],[себестоимость_]]</f>
        <v>0.73439999999999994</v>
      </c>
      <c r="L23177"/>
    </row>
    <row r="23178" spans="2:12" x14ac:dyDescent="0.4">
      <c r="B23178" s="5" t="s">
        <v>65</v>
      </c>
      <c r="C23178" s="5" t="s">
        <v>58</v>
      </c>
      <c r="D23178" s="5" t="s">
        <v>31</v>
      </c>
      <c r="E23178" s="5" t="s">
        <v>7</v>
      </c>
      <c r="F23178" s="6">
        <v>44652</v>
      </c>
      <c r="G23178" s="6" t="str">
        <f>TEXT(datatable[[#This Row],[дата]],"ММ")</f>
        <v>04</v>
      </c>
      <c r="H23178" s="8">
        <v>1.1445000000000001</v>
      </c>
      <c r="I23178" s="8">
        <v>0.48719999999999997</v>
      </c>
      <c r="J23178" s="8">
        <f>datatable[[#This Row],[продажи_]]-datatable[[#This Row],[себестоимость_]]</f>
        <v>0.65730000000000011</v>
      </c>
      <c r="L23178"/>
    </row>
    <row r="23179" spans="2:12" x14ac:dyDescent="0.4">
      <c r="B23179" s="5" t="s">
        <v>65</v>
      </c>
      <c r="C23179" s="5" t="s">
        <v>58</v>
      </c>
      <c r="D23179" s="5" t="s">
        <v>31</v>
      </c>
      <c r="E23179" s="5" t="s">
        <v>7</v>
      </c>
      <c r="F23179" s="6">
        <v>44682</v>
      </c>
      <c r="G23179" s="6" t="str">
        <f>TEXT(datatable[[#This Row],[дата]],"ММ")</f>
        <v>05</v>
      </c>
      <c r="H23179" s="8">
        <v>0.94500000000000006</v>
      </c>
      <c r="I23179" s="8">
        <v>0.42479999999999996</v>
      </c>
      <c r="J23179" s="8">
        <f>datatable[[#This Row],[продажи_]]-datatable[[#This Row],[себестоимость_]]</f>
        <v>0.52020000000000011</v>
      </c>
      <c r="L23179"/>
    </row>
    <row r="23180" spans="2:12" x14ac:dyDescent="0.4">
      <c r="B23180" s="5" t="s">
        <v>65</v>
      </c>
      <c r="C23180" s="5" t="s">
        <v>58</v>
      </c>
      <c r="D23180" s="5" t="s">
        <v>31</v>
      </c>
      <c r="E23180" s="5" t="s">
        <v>7</v>
      </c>
      <c r="F23180" s="6">
        <v>44713</v>
      </c>
      <c r="G23180" s="6" t="str">
        <f>TEXT(datatable[[#This Row],[дата]],"ММ")</f>
        <v>06</v>
      </c>
      <c r="H23180" s="8">
        <v>0.83850000000000002</v>
      </c>
      <c r="I23180" s="8">
        <v>0.44849999999999995</v>
      </c>
      <c r="J23180" s="8">
        <f>datatable[[#This Row],[продажи_]]-datatable[[#This Row],[себестоимость_]]</f>
        <v>0.39000000000000007</v>
      </c>
      <c r="L23180"/>
    </row>
    <row r="23181" spans="2:12" x14ac:dyDescent="0.4">
      <c r="B23181" s="5" t="s">
        <v>65</v>
      </c>
      <c r="C23181" s="5" t="s">
        <v>58</v>
      </c>
      <c r="D23181" s="5" t="s">
        <v>31</v>
      </c>
      <c r="E23181" s="5" t="s">
        <v>7</v>
      </c>
      <c r="F23181" s="6">
        <v>44743</v>
      </c>
      <c r="G23181" s="6" t="str">
        <f>TEXT(datatable[[#This Row],[дата]],"ММ")</f>
        <v>07</v>
      </c>
      <c r="H23181" s="8">
        <v>0.52200000000000002</v>
      </c>
      <c r="I23181" s="8">
        <v>0.20399999999999999</v>
      </c>
      <c r="J23181" s="8">
        <f>datatable[[#This Row],[продажи_]]-datatable[[#This Row],[себестоимость_]]</f>
        <v>0.31800000000000006</v>
      </c>
      <c r="L23181"/>
    </row>
    <row r="23182" spans="2:12" x14ac:dyDescent="0.4">
      <c r="B23182" s="5" t="s">
        <v>65</v>
      </c>
      <c r="C23182" s="5" t="s">
        <v>58</v>
      </c>
      <c r="D23182" s="5" t="s">
        <v>31</v>
      </c>
      <c r="E23182" s="5" t="s">
        <v>7</v>
      </c>
      <c r="F23182" s="6">
        <v>44774</v>
      </c>
      <c r="G23182" s="6" t="str">
        <f>TEXT(datatable[[#This Row],[дата]],"ММ")</f>
        <v>08</v>
      </c>
      <c r="H23182" s="8">
        <v>0.54</v>
      </c>
      <c r="I23182" s="8">
        <v>0.2268</v>
      </c>
      <c r="J23182" s="8">
        <f>datatable[[#This Row],[продажи_]]-datatable[[#This Row],[себестоимость_]]</f>
        <v>0.31320000000000003</v>
      </c>
      <c r="L23182"/>
    </row>
    <row r="23183" spans="2:12" x14ac:dyDescent="0.4">
      <c r="B23183" s="5" t="s">
        <v>65</v>
      </c>
      <c r="C23183" s="5" t="s">
        <v>58</v>
      </c>
      <c r="D23183" s="5" t="s">
        <v>31</v>
      </c>
      <c r="E23183" s="5" t="s">
        <v>7</v>
      </c>
      <c r="F23183" s="6">
        <v>44805</v>
      </c>
      <c r="G23183" s="6" t="str">
        <f>TEXT(datatable[[#This Row],[дата]],"ММ")</f>
        <v>09</v>
      </c>
      <c r="H23183" s="8">
        <v>0.84749999999999992</v>
      </c>
      <c r="I23183" s="8">
        <v>0.26700000000000002</v>
      </c>
      <c r="J23183" s="8">
        <f>datatable[[#This Row],[продажи_]]-datatable[[#This Row],[себестоимость_]]</f>
        <v>0.5804999999999999</v>
      </c>
      <c r="L23183"/>
    </row>
    <row r="23184" spans="2:12" x14ac:dyDescent="0.4">
      <c r="B23184" s="5" t="s">
        <v>65</v>
      </c>
      <c r="C23184" s="5" t="s">
        <v>58</v>
      </c>
      <c r="D23184" s="5" t="s">
        <v>31</v>
      </c>
      <c r="E23184" s="5" t="s">
        <v>7</v>
      </c>
      <c r="F23184" s="6">
        <v>44835</v>
      </c>
      <c r="G23184" s="6" t="str">
        <f>TEXT(datatable[[#This Row],[дата]],"ММ")</f>
        <v>10</v>
      </c>
      <c r="H23184" s="8">
        <v>1.2284999999999999</v>
      </c>
      <c r="I23184" s="8">
        <v>0.3654</v>
      </c>
      <c r="J23184" s="8">
        <f>datatable[[#This Row],[продажи_]]-datatable[[#This Row],[себестоимость_]]</f>
        <v>0.86309999999999998</v>
      </c>
      <c r="L23184"/>
    </row>
    <row r="23185" spans="2:12" x14ac:dyDescent="0.4">
      <c r="B23185" s="5" t="s">
        <v>65</v>
      </c>
      <c r="C23185" s="5" t="s">
        <v>58</v>
      </c>
      <c r="D23185" s="5" t="s">
        <v>31</v>
      </c>
      <c r="E23185" s="5" t="s">
        <v>7</v>
      </c>
      <c r="F23185" s="6">
        <v>44866</v>
      </c>
      <c r="G23185" s="6" t="str">
        <f>TEXT(datatable[[#This Row],[дата]],"ММ")</f>
        <v>11</v>
      </c>
      <c r="H23185" s="8">
        <v>1.1504999999999999</v>
      </c>
      <c r="I23185" s="8">
        <v>0.3705</v>
      </c>
      <c r="J23185" s="8">
        <f>datatable[[#This Row],[продажи_]]-datatable[[#This Row],[себестоимость_]]</f>
        <v>0.7799999999999998</v>
      </c>
      <c r="L23185"/>
    </row>
    <row r="23186" spans="2:12" x14ac:dyDescent="0.4">
      <c r="B23186" s="5" t="s">
        <v>65</v>
      </c>
      <c r="C23186" s="5" t="s">
        <v>58</v>
      </c>
      <c r="D23186" s="5" t="s">
        <v>31</v>
      </c>
      <c r="E23186" s="5" t="s">
        <v>7</v>
      </c>
      <c r="F23186" s="6">
        <v>44896</v>
      </c>
      <c r="G23186" s="6" t="str">
        <f>TEXT(datatable[[#This Row],[дата]],"ММ")</f>
        <v>12</v>
      </c>
      <c r="H23186" s="8">
        <v>0.95400000000000007</v>
      </c>
      <c r="I23186" s="8">
        <v>0.36719999999999997</v>
      </c>
      <c r="J23186" s="8">
        <f>datatable[[#This Row],[продажи_]]-datatable[[#This Row],[себестоимость_]]</f>
        <v>0.5868000000000001</v>
      </c>
      <c r="L23186"/>
    </row>
    <row r="23187" spans="2:12" x14ac:dyDescent="0.4">
      <c r="B23187" s="5" t="s">
        <v>66</v>
      </c>
      <c r="C23187" s="5" t="s">
        <v>54</v>
      </c>
      <c r="D23187" s="5" t="s">
        <v>30</v>
      </c>
      <c r="E23187" s="5" t="s">
        <v>60</v>
      </c>
      <c r="F23187" s="6">
        <v>44562</v>
      </c>
      <c r="G23187" s="6" t="str">
        <f>TEXT(datatable[[#This Row],[дата]],"ММ")</f>
        <v>01</v>
      </c>
      <c r="H23187" s="8">
        <v>20.830949999999998</v>
      </c>
      <c r="I23187" s="8">
        <v>7.4412000000000011</v>
      </c>
      <c r="J23187" s="8">
        <f>datatable[[#This Row],[продажи_]]-datatable[[#This Row],[себестоимость_]]</f>
        <v>13.389749999999996</v>
      </c>
      <c r="L23187"/>
    </row>
    <row r="23188" spans="2:12" x14ac:dyDescent="0.4">
      <c r="B23188" s="5" t="s">
        <v>66</v>
      </c>
      <c r="C23188" s="5" t="s">
        <v>54</v>
      </c>
      <c r="D23188" s="5" t="s">
        <v>30</v>
      </c>
      <c r="E23188" s="5" t="s">
        <v>60</v>
      </c>
      <c r="F23188" s="6">
        <v>44593</v>
      </c>
      <c r="G23188" s="6" t="str">
        <f>TEXT(datatable[[#This Row],[дата]],"ММ")</f>
        <v>02</v>
      </c>
      <c r="H23188" s="8">
        <v>23.4178</v>
      </c>
      <c r="I23188" s="8">
        <v>9.8279999999999994</v>
      </c>
      <c r="J23188" s="8">
        <f>datatable[[#This Row],[продажи_]]-datatable[[#This Row],[себестоимость_]]</f>
        <v>13.5898</v>
      </c>
      <c r="L23188"/>
    </row>
    <row r="23189" spans="2:12" x14ac:dyDescent="0.4">
      <c r="B23189" s="5" t="s">
        <v>66</v>
      </c>
      <c r="C23189" s="5" t="s">
        <v>54</v>
      </c>
      <c r="D23189" s="5" t="s">
        <v>30</v>
      </c>
      <c r="E23189" s="5" t="s">
        <v>60</v>
      </c>
      <c r="F23189" s="6">
        <v>44621</v>
      </c>
      <c r="G23189" s="6" t="str">
        <f>TEXT(datatable[[#This Row],[дата]],"ММ")</f>
        <v>03</v>
      </c>
      <c r="H23189" s="8">
        <v>31.7424</v>
      </c>
      <c r="I23189" s="8">
        <v>10.608000000000001</v>
      </c>
      <c r="J23189" s="8">
        <f>datatable[[#This Row],[продажи_]]-datatable[[#This Row],[себестоимость_]]</f>
        <v>21.134399999999999</v>
      </c>
      <c r="L23189"/>
    </row>
    <row r="23190" spans="2:12" x14ac:dyDescent="0.4">
      <c r="B23190" s="5" t="s">
        <v>66</v>
      </c>
      <c r="C23190" s="5" t="s">
        <v>54</v>
      </c>
      <c r="D23190" s="5" t="s">
        <v>30</v>
      </c>
      <c r="E23190" s="5" t="s">
        <v>60</v>
      </c>
      <c r="F23190" s="6">
        <v>44652</v>
      </c>
      <c r="G23190" s="6" t="str">
        <f>TEXT(datatable[[#This Row],[дата]],"ММ")</f>
        <v>04</v>
      </c>
      <c r="H23190" s="8">
        <v>31.042199999999998</v>
      </c>
      <c r="I23190" s="8">
        <v>10.4832</v>
      </c>
      <c r="J23190" s="8">
        <f>datatable[[#This Row],[продажи_]]-datatable[[#This Row],[себестоимость_]]</f>
        <v>20.558999999999997</v>
      </c>
      <c r="L23190"/>
    </row>
    <row r="23191" spans="2:12" x14ac:dyDescent="0.4">
      <c r="B23191" s="5" t="s">
        <v>66</v>
      </c>
      <c r="C23191" s="5" t="s">
        <v>54</v>
      </c>
      <c r="D23191" s="5" t="s">
        <v>30</v>
      </c>
      <c r="E23191" s="5" t="s">
        <v>60</v>
      </c>
      <c r="F23191" s="6">
        <v>44682</v>
      </c>
      <c r="G23191" s="6" t="str">
        <f>TEXT(datatable[[#This Row],[дата]],"ММ")</f>
        <v>05</v>
      </c>
      <c r="H23191" s="8">
        <v>25.907400000000003</v>
      </c>
      <c r="I23191" s="8">
        <v>9.6408000000000005</v>
      </c>
      <c r="J23191" s="8">
        <f>datatable[[#This Row],[продажи_]]-datatable[[#This Row],[себестоимость_]]</f>
        <v>16.266600000000004</v>
      </c>
      <c r="L23191"/>
    </row>
    <row r="23192" spans="2:12" x14ac:dyDescent="0.4">
      <c r="B23192" s="5" t="s">
        <v>66</v>
      </c>
      <c r="C23192" s="5" t="s">
        <v>54</v>
      </c>
      <c r="D23192" s="5" t="s">
        <v>30</v>
      </c>
      <c r="E23192" s="5" t="s">
        <v>60</v>
      </c>
      <c r="F23192" s="6">
        <v>44713</v>
      </c>
      <c r="G23192" s="6" t="str">
        <f>TEXT(datatable[[#This Row],[дата]],"ММ")</f>
        <v>06</v>
      </c>
      <c r="H23192" s="8">
        <v>23.767899999999997</v>
      </c>
      <c r="I23192" s="8">
        <v>9.6330000000000009</v>
      </c>
      <c r="J23192" s="8">
        <f>datatable[[#This Row],[продажи_]]-datatable[[#This Row],[себестоимость_]]</f>
        <v>14.134899999999996</v>
      </c>
      <c r="L23192"/>
    </row>
    <row r="23193" spans="2:12" x14ac:dyDescent="0.4">
      <c r="B23193" s="5" t="s">
        <v>66</v>
      </c>
      <c r="C23193" s="5" t="s">
        <v>54</v>
      </c>
      <c r="D23193" s="5" t="s">
        <v>30</v>
      </c>
      <c r="E23193" s="5" t="s">
        <v>60</v>
      </c>
      <c r="F23193" s="6">
        <v>44743</v>
      </c>
      <c r="G23193" s="6" t="str">
        <f>TEXT(datatable[[#This Row],[дата]],"ММ")</f>
        <v>07</v>
      </c>
      <c r="H23193" s="8">
        <v>18.205199999999998</v>
      </c>
      <c r="I23193" s="8">
        <v>5.3040000000000003</v>
      </c>
      <c r="J23193" s="8">
        <f>datatable[[#This Row],[продажи_]]-datatable[[#This Row],[себестоимость_]]</f>
        <v>12.901199999999998</v>
      </c>
      <c r="L23193"/>
    </row>
    <row r="23194" spans="2:12" x14ac:dyDescent="0.4">
      <c r="B23194" s="5" t="s">
        <v>66</v>
      </c>
      <c r="C23194" s="5" t="s">
        <v>54</v>
      </c>
      <c r="D23194" s="5" t="s">
        <v>30</v>
      </c>
      <c r="E23194" s="5" t="s">
        <v>60</v>
      </c>
      <c r="F23194" s="6">
        <v>44774</v>
      </c>
      <c r="G23194" s="6" t="str">
        <f>TEXT(datatable[[#This Row],[дата]],"ММ")</f>
        <v>08</v>
      </c>
      <c r="H23194" s="8">
        <v>20.480849999999997</v>
      </c>
      <c r="I23194" s="8">
        <v>6.9498000000000006</v>
      </c>
      <c r="J23194" s="8">
        <f>datatable[[#This Row],[продажи_]]-datatable[[#This Row],[себестоимость_]]</f>
        <v>13.531049999999997</v>
      </c>
      <c r="L23194"/>
    </row>
    <row r="23195" spans="2:12" x14ac:dyDescent="0.4">
      <c r="B23195" s="5" t="s">
        <v>66</v>
      </c>
      <c r="C23195" s="5" t="s">
        <v>54</v>
      </c>
      <c r="D23195" s="5" t="s">
        <v>30</v>
      </c>
      <c r="E23195" s="5" t="s">
        <v>60</v>
      </c>
      <c r="F23195" s="6">
        <v>44805</v>
      </c>
      <c r="G23195" s="6" t="str">
        <f>TEXT(datatable[[#This Row],[дата]],"ММ")</f>
        <v>09</v>
      </c>
      <c r="H23195" s="8">
        <v>22.756499999999999</v>
      </c>
      <c r="I23195" s="8">
        <v>6.63</v>
      </c>
      <c r="J23195" s="8">
        <f>datatable[[#This Row],[продажи_]]-datatable[[#This Row],[себестоимость_]]</f>
        <v>16.1265</v>
      </c>
      <c r="L23195"/>
    </row>
    <row r="23196" spans="2:12" x14ac:dyDescent="0.4">
      <c r="B23196" s="5" t="s">
        <v>66</v>
      </c>
      <c r="C23196" s="5" t="s">
        <v>54</v>
      </c>
      <c r="D23196" s="5" t="s">
        <v>30</v>
      </c>
      <c r="E23196" s="5" t="s">
        <v>60</v>
      </c>
      <c r="F23196" s="6">
        <v>44835</v>
      </c>
      <c r="G23196" s="6" t="str">
        <f>TEXT(datatable[[#This Row],[дата]],"ММ")</f>
        <v>10</v>
      </c>
      <c r="H23196" s="8">
        <v>32.403700000000001</v>
      </c>
      <c r="I23196" s="8">
        <v>8.8452000000000002</v>
      </c>
      <c r="J23196" s="8">
        <f>datatable[[#This Row],[продажи_]]-datatable[[#This Row],[себестоимость_]]</f>
        <v>23.558500000000002</v>
      </c>
      <c r="L23196"/>
    </row>
    <row r="23197" spans="2:12" x14ac:dyDescent="0.4">
      <c r="B23197" s="5" t="s">
        <v>66</v>
      </c>
      <c r="C23197" s="5" t="s">
        <v>54</v>
      </c>
      <c r="D23197" s="5" t="s">
        <v>30</v>
      </c>
      <c r="E23197" s="5" t="s">
        <v>60</v>
      </c>
      <c r="F23197" s="6">
        <v>44866</v>
      </c>
      <c r="G23197" s="6" t="str">
        <f>TEXT(datatable[[#This Row],[дата]],"ММ")</f>
        <v>11</v>
      </c>
      <c r="H23197" s="8">
        <v>21.745100000000001</v>
      </c>
      <c r="I23197" s="8">
        <v>11.356800000000002</v>
      </c>
      <c r="J23197" s="8">
        <f>datatable[[#This Row],[продажи_]]-datatable[[#This Row],[себестоимость_]]</f>
        <v>10.388299999999999</v>
      </c>
      <c r="L23197"/>
    </row>
    <row r="23198" spans="2:12" x14ac:dyDescent="0.4">
      <c r="B23198" s="5" t="s">
        <v>66</v>
      </c>
      <c r="C23198" s="5" t="s">
        <v>54</v>
      </c>
      <c r="D23198" s="5" t="s">
        <v>30</v>
      </c>
      <c r="E23198" s="5" t="s">
        <v>60</v>
      </c>
      <c r="F23198" s="6">
        <v>44896</v>
      </c>
      <c r="G23198" s="6" t="str">
        <f>TEXT(datatable[[#This Row],[дата]],"ММ")</f>
        <v>12</v>
      </c>
      <c r="H23198" s="8">
        <v>27.307799999999997</v>
      </c>
      <c r="I23198" s="8">
        <v>9.5472000000000001</v>
      </c>
      <c r="J23198" s="8">
        <f>datatable[[#This Row],[продажи_]]-datatable[[#This Row],[себестоимость_]]</f>
        <v>17.760599999999997</v>
      </c>
      <c r="L23198"/>
    </row>
    <row r="23199" spans="2:12" x14ac:dyDescent="0.4">
      <c r="B23199" s="5" t="s">
        <v>66</v>
      </c>
      <c r="C23199" s="5" t="s">
        <v>54</v>
      </c>
      <c r="D23199" s="5" t="s">
        <v>30</v>
      </c>
      <c r="E23199" s="5" t="s">
        <v>8</v>
      </c>
      <c r="F23199" s="6">
        <v>44562</v>
      </c>
      <c r="G23199" s="6" t="str">
        <f>TEXT(datatable[[#This Row],[дата]],"ММ")</f>
        <v>01</v>
      </c>
      <c r="H23199" s="8">
        <v>8.5657500000000013</v>
      </c>
      <c r="I23199" s="8">
        <v>9.1368000000000009</v>
      </c>
      <c r="J23199" s="8">
        <f>datatable[[#This Row],[продажи_]]-datatable[[#This Row],[себестоимость_]]</f>
        <v>-0.57104999999999961</v>
      </c>
      <c r="L23199"/>
    </row>
    <row r="23200" spans="2:12" x14ac:dyDescent="0.4">
      <c r="B23200" s="5" t="s">
        <v>66</v>
      </c>
      <c r="C23200" s="5" t="s">
        <v>54</v>
      </c>
      <c r="D23200" s="5" t="s">
        <v>30</v>
      </c>
      <c r="E23200" s="5" t="s">
        <v>8</v>
      </c>
      <c r="F23200" s="6">
        <v>44593</v>
      </c>
      <c r="G23200" s="6" t="str">
        <f>TEXT(datatable[[#This Row],[дата]],"ММ")</f>
        <v>02</v>
      </c>
      <c r="H23200" s="8">
        <v>13.982499999999998</v>
      </c>
      <c r="I23200" s="8">
        <v>10.7912</v>
      </c>
      <c r="J23200" s="8">
        <f>datatable[[#This Row],[продажи_]]-datatable[[#This Row],[себестоимость_]]</f>
        <v>3.1912999999999982</v>
      </c>
      <c r="L23200"/>
    </row>
    <row r="23201" spans="2:12" x14ac:dyDescent="0.4">
      <c r="B23201" s="5" t="s">
        <v>66</v>
      </c>
      <c r="C23201" s="5" t="s">
        <v>54</v>
      </c>
      <c r="D23201" s="5" t="s">
        <v>30</v>
      </c>
      <c r="E23201" s="5" t="s">
        <v>8</v>
      </c>
      <c r="F23201" s="6">
        <v>44621</v>
      </c>
      <c r="G23201" s="6" t="str">
        <f>TEXT(datatable[[#This Row],[дата]],"ММ")</f>
        <v>03</v>
      </c>
      <c r="H23201" s="8">
        <v>18.236000000000001</v>
      </c>
      <c r="I23201" s="8">
        <v>17.747199999999999</v>
      </c>
      <c r="J23201" s="8">
        <f>datatable[[#This Row],[продажи_]]-datatable[[#This Row],[себестоимость_]]</f>
        <v>0.48880000000000123</v>
      </c>
      <c r="L23201"/>
    </row>
    <row r="23202" spans="2:12" x14ac:dyDescent="0.4">
      <c r="B23202" s="5" t="s">
        <v>66</v>
      </c>
      <c r="C23202" s="5" t="s">
        <v>54</v>
      </c>
      <c r="D23202" s="5" t="s">
        <v>30</v>
      </c>
      <c r="E23202" s="5" t="s">
        <v>8</v>
      </c>
      <c r="F23202" s="6">
        <v>44652</v>
      </c>
      <c r="G23202" s="6" t="str">
        <f>TEXT(datatable[[#This Row],[дата]],"ММ")</f>
        <v>04</v>
      </c>
      <c r="H23202" s="8">
        <v>15.956499999999998</v>
      </c>
      <c r="I23202" s="8">
        <v>11.449199999999999</v>
      </c>
      <c r="J23202" s="8">
        <f>datatable[[#This Row],[продажи_]]-datatable[[#This Row],[себестоимость_]]</f>
        <v>4.507299999999999</v>
      </c>
      <c r="L23202"/>
    </row>
    <row r="23203" spans="2:12" x14ac:dyDescent="0.4">
      <c r="B23203" s="5" t="s">
        <v>66</v>
      </c>
      <c r="C23203" s="5" t="s">
        <v>54</v>
      </c>
      <c r="D23203" s="5" t="s">
        <v>30</v>
      </c>
      <c r="E23203" s="5" t="s">
        <v>8</v>
      </c>
      <c r="F23203" s="6">
        <v>44682</v>
      </c>
      <c r="G23203" s="6" t="str">
        <f>TEXT(datatable[[#This Row],[дата]],"ММ")</f>
        <v>05</v>
      </c>
      <c r="H23203" s="8">
        <v>15.087</v>
      </c>
      <c r="I23203" s="8">
        <v>10.828799999999999</v>
      </c>
      <c r="J23203" s="8">
        <f>datatable[[#This Row],[продажи_]]-datatable[[#This Row],[себестоимость_]]</f>
        <v>4.2582000000000004</v>
      </c>
      <c r="L23203"/>
    </row>
    <row r="23204" spans="2:12" x14ac:dyDescent="0.4">
      <c r="B23204" s="5" t="s">
        <v>66</v>
      </c>
      <c r="C23204" s="5" t="s">
        <v>54</v>
      </c>
      <c r="D23204" s="5" t="s">
        <v>30</v>
      </c>
      <c r="E23204" s="5" t="s">
        <v>8</v>
      </c>
      <c r="F23204" s="6">
        <v>44713</v>
      </c>
      <c r="G23204" s="6" t="str">
        <f>TEXT(datatable[[#This Row],[дата]],"ММ")</f>
        <v>06</v>
      </c>
      <c r="H23204" s="8">
        <v>16.344250000000002</v>
      </c>
      <c r="I23204" s="8">
        <v>14.5418</v>
      </c>
      <c r="J23204" s="8">
        <f>datatable[[#This Row],[продажи_]]-datatable[[#This Row],[себестоимость_]]</f>
        <v>1.8024500000000021</v>
      </c>
      <c r="L23204"/>
    </row>
    <row r="23205" spans="2:12" x14ac:dyDescent="0.4">
      <c r="B23205" s="5" t="s">
        <v>66</v>
      </c>
      <c r="C23205" s="5" t="s">
        <v>54</v>
      </c>
      <c r="D23205" s="5" t="s">
        <v>30</v>
      </c>
      <c r="E23205" s="5" t="s">
        <v>8</v>
      </c>
      <c r="F23205" s="6">
        <v>44743</v>
      </c>
      <c r="G23205" s="6" t="str">
        <f>TEXT(datatable[[#This Row],[дата]],"ММ")</f>
        <v>07</v>
      </c>
      <c r="H23205" s="8">
        <v>7.8959999999999999</v>
      </c>
      <c r="I23205" s="8">
        <v>6.2416</v>
      </c>
      <c r="J23205" s="8">
        <f>datatable[[#This Row],[продажи_]]-datatable[[#This Row],[себестоимость_]]</f>
        <v>1.6543999999999999</v>
      </c>
      <c r="L23205"/>
    </row>
    <row r="23206" spans="2:12" x14ac:dyDescent="0.4">
      <c r="B23206" s="5" t="s">
        <v>66</v>
      </c>
      <c r="C23206" s="5" t="s">
        <v>54</v>
      </c>
      <c r="D23206" s="5" t="s">
        <v>30</v>
      </c>
      <c r="E23206" s="5" t="s">
        <v>8</v>
      </c>
      <c r="F23206" s="6">
        <v>44774</v>
      </c>
      <c r="G23206" s="6" t="str">
        <f>TEXT(datatable[[#This Row],[дата]],"ММ")</f>
        <v>08</v>
      </c>
      <c r="H23206" s="8">
        <v>11.738250000000003</v>
      </c>
      <c r="I23206" s="8">
        <v>10.067400000000001</v>
      </c>
      <c r="J23206" s="8">
        <f>datatable[[#This Row],[продажи_]]-datatable[[#This Row],[себестоимость_]]</f>
        <v>1.6708500000000015</v>
      </c>
      <c r="L23206"/>
    </row>
    <row r="23207" spans="2:12" x14ac:dyDescent="0.4">
      <c r="B23207" s="5" t="s">
        <v>66</v>
      </c>
      <c r="C23207" s="5" t="s">
        <v>54</v>
      </c>
      <c r="D23207" s="5" t="s">
        <v>30</v>
      </c>
      <c r="E23207" s="5" t="s">
        <v>8</v>
      </c>
      <c r="F23207" s="6">
        <v>44805</v>
      </c>
      <c r="G23207" s="6" t="str">
        <f>TEXT(datatable[[#This Row],[дата]],"ММ")</f>
        <v>09</v>
      </c>
      <c r="H23207" s="8">
        <v>11.28</v>
      </c>
      <c r="I23207" s="8">
        <v>10.340000000000002</v>
      </c>
      <c r="J23207" s="8">
        <f>datatable[[#This Row],[продажи_]]-datatable[[#This Row],[себестоимость_]]</f>
        <v>0.93999999999999773</v>
      </c>
      <c r="L23207"/>
    </row>
    <row r="23208" spans="2:12" x14ac:dyDescent="0.4">
      <c r="B23208" s="5" t="s">
        <v>66</v>
      </c>
      <c r="C23208" s="5" t="s">
        <v>54</v>
      </c>
      <c r="D23208" s="5" t="s">
        <v>30</v>
      </c>
      <c r="E23208" s="5" t="s">
        <v>8</v>
      </c>
      <c r="F23208" s="6">
        <v>44835</v>
      </c>
      <c r="G23208" s="6" t="str">
        <f>TEXT(datatable[[#This Row],[дата]],"ММ")</f>
        <v>10</v>
      </c>
      <c r="H23208" s="8">
        <v>13.653499999999999</v>
      </c>
      <c r="I23208" s="8">
        <v>12.501999999999999</v>
      </c>
      <c r="J23208" s="8">
        <f>datatable[[#This Row],[продажи_]]-datatable[[#This Row],[себестоимость_]]</f>
        <v>1.1515000000000004</v>
      </c>
      <c r="L23208"/>
    </row>
    <row r="23209" spans="2:12" x14ac:dyDescent="0.4">
      <c r="B23209" s="5" t="s">
        <v>66</v>
      </c>
      <c r="C23209" s="5" t="s">
        <v>54</v>
      </c>
      <c r="D23209" s="5" t="s">
        <v>30</v>
      </c>
      <c r="E23209" s="5" t="s">
        <v>8</v>
      </c>
      <c r="F23209" s="6">
        <v>44866</v>
      </c>
      <c r="G23209" s="6" t="str">
        <f>TEXT(datatable[[#This Row],[дата]],"ММ")</f>
        <v>11</v>
      </c>
      <c r="H23209" s="8">
        <v>15.275</v>
      </c>
      <c r="I23209" s="8">
        <v>12.097800000000001</v>
      </c>
      <c r="J23209" s="8">
        <f>datatable[[#This Row],[продажи_]]-datatable[[#This Row],[себестоимость_]]</f>
        <v>3.1771999999999991</v>
      </c>
      <c r="L23209"/>
    </row>
    <row r="23210" spans="2:12" x14ac:dyDescent="0.4">
      <c r="B23210" s="5" t="s">
        <v>66</v>
      </c>
      <c r="C23210" s="5" t="s">
        <v>54</v>
      </c>
      <c r="D23210" s="5" t="s">
        <v>30</v>
      </c>
      <c r="E23210" s="5" t="s">
        <v>8</v>
      </c>
      <c r="F23210" s="6">
        <v>44896</v>
      </c>
      <c r="G23210" s="6" t="str">
        <f>TEXT(datatable[[#This Row],[дата]],"ММ")</f>
        <v>12</v>
      </c>
      <c r="H23210" s="8">
        <v>16.215</v>
      </c>
      <c r="I23210" s="8">
        <v>13.084799999999998</v>
      </c>
      <c r="J23210" s="8">
        <f>datatable[[#This Row],[продажи_]]-datatable[[#This Row],[себестоимость_]]</f>
        <v>3.1302000000000021</v>
      </c>
      <c r="L23210"/>
    </row>
    <row r="23211" spans="2:12" x14ac:dyDescent="0.4">
      <c r="B23211" s="5" t="s">
        <v>66</v>
      </c>
      <c r="C23211" s="5" t="s">
        <v>54</v>
      </c>
      <c r="D23211" s="5" t="s">
        <v>30</v>
      </c>
      <c r="E23211" s="5" t="s">
        <v>61</v>
      </c>
      <c r="F23211" s="6">
        <v>44562</v>
      </c>
      <c r="G23211" s="6" t="str">
        <f>TEXT(datatable[[#This Row],[дата]],"ММ")</f>
        <v>01</v>
      </c>
      <c r="H23211" s="8">
        <v>5.6592000000000002</v>
      </c>
      <c r="I23211" s="8">
        <v>2.9862000000000002</v>
      </c>
      <c r="J23211" s="8">
        <f>datatable[[#This Row],[продажи_]]-datatable[[#This Row],[себестоимость_]]</f>
        <v>2.673</v>
      </c>
      <c r="L23211"/>
    </row>
    <row r="23212" spans="2:12" x14ac:dyDescent="0.4">
      <c r="B23212" s="5" t="s">
        <v>66</v>
      </c>
      <c r="C23212" s="5" t="s">
        <v>54</v>
      </c>
      <c r="D23212" s="5" t="s">
        <v>30</v>
      </c>
      <c r="E23212" s="5" t="s">
        <v>61</v>
      </c>
      <c r="F23212" s="6">
        <v>44593</v>
      </c>
      <c r="G23212" s="6" t="str">
        <f>TEXT(datatable[[#This Row],[дата]],"ММ")</f>
        <v>02</v>
      </c>
      <c r="H23212" s="8">
        <v>11.004</v>
      </c>
      <c r="I23212" s="8">
        <v>5.4194000000000004</v>
      </c>
      <c r="J23212" s="8">
        <f>datatable[[#This Row],[продажи_]]-datatable[[#This Row],[себестоимость_]]</f>
        <v>5.5845999999999991</v>
      </c>
      <c r="L23212"/>
    </row>
    <row r="23213" spans="2:12" x14ac:dyDescent="0.4">
      <c r="B23213" s="5" t="s">
        <v>66</v>
      </c>
      <c r="C23213" s="5" t="s">
        <v>54</v>
      </c>
      <c r="D23213" s="5" t="s">
        <v>30</v>
      </c>
      <c r="E23213" s="5" t="s">
        <v>61</v>
      </c>
      <c r="F23213" s="6">
        <v>44621</v>
      </c>
      <c r="G23213" s="6" t="str">
        <f>TEXT(datatable[[#This Row],[дата]],"ММ")</f>
        <v>03</v>
      </c>
      <c r="H23213" s="8">
        <v>11.3184</v>
      </c>
      <c r="I23213" s="8">
        <v>6.9520000000000008</v>
      </c>
      <c r="J23213" s="8">
        <f>datatable[[#This Row],[продажи_]]-datatable[[#This Row],[себестоимость_]]</f>
        <v>4.3663999999999996</v>
      </c>
      <c r="L23213"/>
    </row>
    <row r="23214" spans="2:12" x14ac:dyDescent="0.4">
      <c r="B23214" s="5" t="s">
        <v>66</v>
      </c>
      <c r="C23214" s="5" t="s">
        <v>54</v>
      </c>
      <c r="D23214" s="5" t="s">
        <v>30</v>
      </c>
      <c r="E23214" s="5" t="s">
        <v>61</v>
      </c>
      <c r="F23214" s="6">
        <v>44652</v>
      </c>
      <c r="G23214" s="6" t="str">
        <f>TEXT(datatable[[#This Row],[дата]],"ММ")</f>
        <v>04</v>
      </c>
      <c r="H23214" s="8">
        <v>8.3446999999999996</v>
      </c>
      <c r="I23214" s="8">
        <v>6.6360000000000001</v>
      </c>
      <c r="J23214" s="8">
        <f>datatable[[#This Row],[продажи_]]-datatable[[#This Row],[себестоимость_]]</f>
        <v>1.7086999999999994</v>
      </c>
      <c r="L23214"/>
    </row>
    <row r="23215" spans="2:12" x14ac:dyDescent="0.4">
      <c r="B23215" s="5" t="s">
        <v>66</v>
      </c>
      <c r="C23215" s="5" t="s">
        <v>54</v>
      </c>
      <c r="D23215" s="5" t="s">
        <v>30</v>
      </c>
      <c r="E23215" s="5" t="s">
        <v>61</v>
      </c>
      <c r="F23215" s="6">
        <v>44682</v>
      </c>
      <c r="G23215" s="6" t="str">
        <f>TEXT(datatable[[#This Row],[дата]],"ММ")</f>
        <v>05</v>
      </c>
      <c r="H23215" s="8">
        <v>9.4320000000000004</v>
      </c>
      <c r="I23215" s="8">
        <v>5.261400000000001</v>
      </c>
      <c r="J23215" s="8">
        <f>datatable[[#This Row],[продажи_]]-datatable[[#This Row],[себестоимость_]]</f>
        <v>4.1705999999999994</v>
      </c>
      <c r="L23215"/>
    </row>
    <row r="23216" spans="2:12" x14ac:dyDescent="0.4">
      <c r="B23216" s="5" t="s">
        <v>66</v>
      </c>
      <c r="C23216" s="5" t="s">
        <v>54</v>
      </c>
      <c r="D23216" s="5" t="s">
        <v>30</v>
      </c>
      <c r="E23216" s="5" t="s">
        <v>61</v>
      </c>
      <c r="F23216" s="6">
        <v>44713</v>
      </c>
      <c r="G23216" s="6" t="str">
        <f>TEXT(datatable[[#This Row],[дата]],"ММ")</f>
        <v>06</v>
      </c>
      <c r="H23216" s="8">
        <v>8.4298500000000001</v>
      </c>
      <c r="I23216" s="8">
        <v>4.8268999999999993</v>
      </c>
      <c r="J23216" s="8">
        <f>datatable[[#This Row],[продажи_]]-datatable[[#This Row],[себестоимость_]]</f>
        <v>3.6029500000000008</v>
      </c>
      <c r="L23216"/>
    </row>
    <row r="23217" spans="2:12" x14ac:dyDescent="0.4">
      <c r="B23217" s="5" t="s">
        <v>66</v>
      </c>
      <c r="C23217" s="5" t="s">
        <v>54</v>
      </c>
      <c r="D23217" s="5" t="s">
        <v>30</v>
      </c>
      <c r="E23217" s="5" t="s">
        <v>61</v>
      </c>
      <c r="F23217" s="6">
        <v>44743</v>
      </c>
      <c r="G23217" s="6" t="str">
        <f>TEXT(datatable[[#This Row],[дата]],"ММ")</f>
        <v>07</v>
      </c>
      <c r="H23217" s="8">
        <v>4.3491999999999997</v>
      </c>
      <c r="I23217" s="8">
        <v>3.5392000000000006</v>
      </c>
      <c r="J23217" s="8">
        <f>datatable[[#This Row],[продажи_]]-datatable[[#This Row],[себестоимость_]]</f>
        <v>0.80999999999999917</v>
      </c>
      <c r="L23217"/>
    </row>
    <row r="23218" spans="2:12" x14ac:dyDescent="0.4">
      <c r="B23218" s="5" t="s">
        <v>66</v>
      </c>
      <c r="C23218" s="5" t="s">
        <v>54</v>
      </c>
      <c r="D23218" s="5" t="s">
        <v>30</v>
      </c>
      <c r="E23218" s="5" t="s">
        <v>61</v>
      </c>
      <c r="F23218" s="6">
        <v>44774</v>
      </c>
      <c r="G23218" s="6" t="str">
        <f>TEXT(datatable[[#This Row],[дата]],"ММ")</f>
        <v>08</v>
      </c>
      <c r="H23218" s="8">
        <v>5.4234000000000009</v>
      </c>
      <c r="I23218" s="8">
        <v>4.01715</v>
      </c>
      <c r="J23218" s="8">
        <f>datatable[[#This Row],[продажи_]]-datatable[[#This Row],[себестоимость_]]</f>
        <v>1.4062500000000009</v>
      </c>
      <c r="L23218"/>
    </row>
    <row r="23219" spans="2:12" x14ac:dyDescent="0.4">
      <c r="B23219" s="5" t="s">
        <v>66</v>
      </c>
      <c r="C23219" s="5" t="s">
        <v>54</v>
      </c>
      <c r="D23219" s="5" t="s">
        <v>30</v>
      </c>
      <c r="E23219" s="5" t="s">
        <v>61</v>
      </c>
      <c r="F23219" s="6">
        <v>44805</v>
      </c>
      <c r="G23219" s="6" t="str">
        <f>TEXT(datatable[[#This Row],[дата]],"ММ")</f>
        <v>09</v>
      </c>
      <c r="H23219" s="8">
        <v>6.681</v>
      </c>
      <c r="I23219" s="8">
        <v>4.1870000000000003</v>
      </c>
      <c r="J23219" s="8">
        <f>datatable[[#This Row],[продажи_]]-datatable[[#This Row],[себестоимость_]]</f>
        <v>2.4939999999999998</v>
      </c>
      <c r="L23219"/>
    </row>
    <row r="23220" spans="2:12" x14ac:dyDescent="0.4">
      <c r="B23220" s="5" t="s">
        <v>66</v>
      </c>
      <c r="C23220" s="5" t="s">
        <v>54</v>
      </c>
      <c r="D23220" s="5" t="s">
        <v>30</v>
      </c>
      <c r="E23220" s="5" t="s">
        <v>61</v>
      </c>
      <c r="F23220" s="6">
        <v>44835</v>
      </c>
      <c r="G23220" s="6" t="str">
        <f>TEXT(datatable[[#This Row],[дата]],"ММ")</f>
        <v>10</v>
      </c>
      <c r="H23220" s="8">
        <v>7.9779</v>
      </c>
      <c r="I23220" s="8">
        <v>4.8664000000000005</v>
      </c>
      <c r="J23220" s="8">
        <f>datatable[[#This Row],[продажи_]]-datatable[[#This Row],[себестоимость_]]</f>
        <v>3.1114999999999995</v>
      </c>
      <c r="L23220"/>
    </row>
    <row r="23221" spans="2:12" x14ac:dyDescent="0.4">
      <c r="B23221" s="5" t="s">
        <v>66</v>
      </c>
      <c r="C23221" s="5" t="s">
        <v>54</v>
      </c>
      <c r="D23221" s="5" t="s">
        <v>30</v>
      </c>
      <c r="E23221" s="5" t="s">
        <v>61</v>
      </c>
      <c r="F23221" s="6">
        <v>44866</v>
      </c>
      <c r="G23221" s="6" t="str">
        <f>TEXT(datatable[[#This Row],[дата]],"ММ")</f>
        <v>11</v>
      </c>
      <c r="H23221" s="8">
        <v>8.6001500000000011</v>
      </c>
      <c r="I23221" s="8">
        <v>5.0322999999999993</v>
      </c>
      <c r="J23221" s="8">
        <f>datatable[[#This Row],[продажи_]]-datatable[[#This Row],[себестоимость_]]</f>
        <v>3.5678500000000017</v>
      </c>
      <c r="L23221"/>
    </row>
    <row r="23222" spans="2:12" x14ac:dyDescent="0.4">
      <c r="B23222" s="5" t="s">
        <v>66</v>
      </c>
      <c r="C23222" s="5" t="s">
        <v>54</v>
      </c>
      <c r="D23222" s="5" t="s">
        <v>30</v>
      </c>
      <c r="E23222" s="5" t="s">
        <v>61</v>
      </c>
      <c r="F23222" s="6">
        <v>44896</v>
      </c>
      <c r="G23222" s="6" t="str">
        <f>TEXT(datatable[[#This Row],[дата]],"ММ")</f>
        <v>12</v>
      </c>
      <c r="H23222" s="8">
        <v>6.3666000000000009</v>
      </c>
      <c r="I23222" s="8">
        <v>3.8394000000000004</v>
      </c>
      <c r="J23222" s="8">
        <f>datatable[[#This Row],[продажи_]]-datatable[[#This Row],[себестоимость_]]</f>
        <v>2.5272000000000006</v>
      </c>
      <c r="L23222"/>
    </row>
    <row r="23223" spans="2:12" x14ac:dyDescent="0.4">
      <c r="B23223" s="5" t="s">
        <v>66</v>
      </c>
      <c r="C23223" s="5" t="s">
        <v>54</v>
      </c>
      <c r="D23223" s="5" t="s">
        <v>30</v>
      </c>
      <c r="E23223" s="5" t="s">
        <v>62</v>
      </c>
      <c r="F23223" s="6">
        <v>44562</v>
      </c>
      <c r="G23223" s="6" t="str">
        <f>TEXT(datatable[[#This Row],[дата]],"ММ")</f>
        <v>01</v>
      </c>
      <c r="H23223" s="8">
        <v>13.311000000000002</v>
      </c>
      <c r="I23223" s="8">
        <v>6.3360000000000003</v>
      </c>
      <c r="J23223" s="8">
        <f>datatable[[#This Row],[продажи_]]-datatable[[#This Row],[себестоимость_]]</f>
        <v>6.9750000000000014</v>
      </c>
      <c r="L23223"/>
    </row>
    <row r="23224" spans="2:12" x14ac:dyDescent="0.4">
      <c r="B23224" s="5" t="s">
        <v>66</v>
      </c>
      <c r="C23224" s="5" t="s">
        <v>54</v>
      </c>
      <c r="D23224" s="5" t="s">
        <v>30</v>
      </c>
      <c r="E23224" s="5" t="s">
        <v>62</v>
      </c>
      <c r="F23224" s="6">
        <v>44593</v>
      </c>
      <c r="G23224" s="6" t="str">
        <f>TEXT(datatable[[#This Row],[дата]],"ММ")</f>
        <v>02</v>
      </c>
      <c r="H23224" s="8">
        <v>22.127000000000002</v>
      </c>
      <c r="I23224" s="8">
        <v>12.768000000000001</v>
      </c>
      <c r="J23224" s="8">
        <f>datatable[[#This Row],[продажи_]]-datatable[[#This Row],[себестоимость_]]</f>
        <v>9.3590000000000018</v>
      </c>
      <c r="L23224"/>
    </row>
    <row r="23225" spans="2:12" x14ac:dyDescent="0.4">
      <c r="B23225" s="5" t="s">
        <v>66</v>
      </c>
      <c r="C23225" s="5" t="s">
        <v>54</v>
      </c>
      <c r="D23225" s="5" t="s">
        <v>30</v>
      </c>
      <c r="E23225" s="5" t="s">
        <v>62</v>
      </c>
      <c r="F23225" s="6">
        <v>44621</v>
      </c>
      <c r="G23225" s="6" t="str">
        <f>TEXT(datatable[[#This Row],[дата]],"ММ")</f>
        <v>03</v>
      </c>
      <c r="H23225" s="8">
        <v>20.184000000000001</v>
      </c>
      <c r="I23225" s="8">
        <v>11.520000000000001</v>
      </c>
      <c r="J23225" s="8">
        <f>datatable[[#This Row],[продажи_]]-datatable[[#This Row],[себестоимость_]]</f>
        <v>8.6639999999999997</v>
      </c>
      <c r="L23225"/>
    </row>
    <row r="23226" spans="2:12" x14ac:dyDescent="0.4">
      <c r="B23226" s="5" t="s">
        <v>66</v>
      </c>
      <c r="C23226" s="5" t="s">
        <v>54</v>
      </c>
      <c r="D23226" s="5" t="s">
        <v>30</v>
      </c>
      <c r="E23226" s="5" t="s">
        <v>62</v>
      </c>
      <c r="F23226" s="6">
        <v>44652</v>
      </c>
      <c r="G23226" s="6" t="str">
        <f>TEXT(datatable[[#This Row],[дата]],"ММ")</f>
        <v>04</v>
      </c>
      <c r="H23226" s="8">
        <v>20.909000000000002</v>
      </c>
      <c r="I23226" s="8">
        <v>11.760000000000002</v>
      </c>
      <c r="J23226" s="8">
        <f>datatable[[#This Row],[продажи_]]-datatable[[#This Row],[себестоимость_]]</f>
        <v>9.1490000000000009</v>
      </c>
      <c r="L23226"/>
    </row>
    <row r="23227" spans="2:12" x14ac:dyDescent="0.4">
      <c r="B23227" s="5" t="s">
        <v>66</v>
      </c>
      <c r="C23227" s="5" t="s">
        <v>54</v>
      </c>
      <c r="D23227" s="5" t="s">
        <v>30</v>
      </c>
      <c r="E23227" s="5" t="s">
        <v>62</v>
      </c>
      <c r="F23227" s="6">
        <v>44682</v>
      </c>
      <c r="G23227" s="6" t="str">
        <f>TEXT(datatable[[#This Row],[дата]],"ММ")</f>
        <v>05</v>
      </c>
      <c r="H23227" s="8">
        <v>16.878</v>
      </c>
      <c r="I23227" s="8">
        <v>10.847999999999999</v>
      </c>
      <c r="J23227" s="8">
        <f>datatable[[#This Row],[продажи_]]-datatable[[#This Row],[себестоимость_]]</f>
        <v>6.0300000000000011</v>
      </c>
      <c r="L23227"/>
    </row>
    <row r="23228" spans="2:12" x14ac:dyDescent="0.4">
      <c r="B23228" s="5" t="s">
        <v>66</v>
      </c>
      <c r="C23228" s="5" t="s">
        <v>54</v>
      </c>
      <c r="D23228" s="5" t="s">
        <v>30</v>
      </c>
      <c r="E23228" s="5" t="s">
        <v>62</v>
      </c>
      <c r="F23228" s="6">
        <v>44713</v>
      </c>
      <c r="G23228" s="6" t="str">
        <f>TEXT(datatable[[#This Row],[дата]],"ММ")</f>
        <v>06</v>
      </c>
      <c r="H23228" s="8">
        <v>18.6615</v>
      </c>
      <c r="I23228" s="8">
        <v>11.959999999999999</v>
      </c>
      <c r="J23228" s="8">
        <f>datatable[[#This Row],[продажи_]]-datatable[[#This Row],[себестоимость_]]</f>
        <v>6.7015000000000011</v>
      </c>
      <c r="L23228"/>
    </row>
    <row r="23229" spans="2:12" x14ac:dyDescent="0.4">
      <c r="B23229" s="5" t="s">
        <v>66</v>
      </c>
      <c r="C23229" s="5" t="s">
        <v>54</v>
      </c>
      <c r="D23229" s="5" t="s">
        <v>30</v>
      </c>
      <c r="E23229" s="5" t="s">
        <v>62</v>
      </c>
      <c r="F23229" s="6">
        <v>44743</v>
      </c>
      <c r="G23229" s="6" t="str">
        <f>TEXT(datatable[[#This Row],[дата]],"ММ")</f>
        <v>07</v>
      </c>
      <c r="H23229" s="8">
        <v>13.456</v>
      </c>
      <c r="I23229" s="8">
        <v>6.7200000000000006</v>
      </c>
      <c r="J23229" s="8">
        <f>datatable[[#This Row],[продажи_]]-datatable[[#This Row],[себестоимость_]]</f>
        <v>6.7359999999999989</v>
      </c>
      <c r="L23229"/>
    </row>
    <row r="23230" spans="2:12" x14ac:dyDescent="0.4">
      <c r="B23230" s="5" t="s">
        <v>66</v>
      </c>
      <c r="C23230" s="5" t="s">
        <v>54</v>
      </c>
      <c r="D23230" s="5" t="s">
        <v>30</v>
      </c>
      <c r="E23230" s="5" t="s">
        <v>62</v>
      </c>
      <c r="F23230" s="6">
        <v>44774</v>
      </c>
      <c r="G23230" s="6" t="str">
        <f>TEXT(datatable[[#This Row],[дата]],"ММ")</f>
        <v>08</v>
      </c>
      <c r="H23230" s="8">
        <v>13.572000000000001</v>
      </c>
      <c r="I23230" s="8">
        <v>5.976</v>
      </c>
      <c r="J23230" s="8">
        <f>datatable[[#This Row],[продажи_]]-datatable[[#This Row],[себестоимость_]]</f>
        <v>7.596000000000001</v>
      </c>
      <c r="L23230"/>
    </row>
    <row r="23231" spans="2:12" x14ac:dyDescent="0.4">
      <c r="B23231" s="5" t="s">
        <v>66</v>
      </c>
      <c r="C23231" s="5" t="s">
        <v>54</v>
      </c>
      <c r="D23231" s="5" t="s">
        <v>30</v>
      </c>
      <c r="E23231" s="5" t="s">
        <v>62</v>
      </c>
      <c r="F23231" s="6">
        <v>44805</v>
      </c>
      <c r="G23231" s="6" t="str">
        <f>TEXT(datatable[[#This Row],[дата]],"ММ")</f>
        <v>09</v>
      </c>
      <c r="H23231" s="8">
        <v>15.950000000000001</v>
      </c>
      <c r="I23231" s="8">
        <v>7.36</v>
      </c>
      <c r="J23231" s="8">
        <f>datatable[[#This Row],[продажи_]]-datatable[[#This Row],[себестоимость_]]</f>
        <v>8.59</v>
      </c>
      <c r="L23231"/>
    </row>
    <row r="23232" spans="2:12" x14ac:dyDescent="0.4">
      <c r="B23232" s="5" t="s">
        <v>66</v>
      </c>
      <c r="C23232" s="5" t="s">
        <v>54</v>
      </c>
      <c r="D23232" s="5" t="s">
        <v>30</v>
      </c>
      <c r="E23232" s="5" t="s">
        <v>62</v>
      </c>
      <c r="F23232" s="6">
        <v>44835</v>
      </c>
      <c r="G23232" s="6" t="str">
        <f>TEXT(datatable[[#This Row],[дата]],"ММ")</f>
        <v>10</v>
      </c>
      <c r="H23232" s="8">
        <v>16.849</v>
      </c>
      <c r="I23232" s="8">
        <v>11.200000000000001</v>
      </c>
      <c r="J23232" s="8">
        <f>datatable[[#This Row],[продажи_]]-datatable[[#This Row],[себестоимость_]]</f>
        <v>5.6489999999999991</v>
      </c>
      <c r="L23232"/>
    </row>
    <row r="23233" spans="2:12" x14ac:dyDescent="0.4">
      <c r="B23233" s="5" t="s">
        <v>66</v>
      </c>
      <c r="C23233" s="5" t="s">
        <v>54</v>
      </c>
      <c r="D23233" s="5" t="s">
        <v>30</v>
      </c>
      <c r="E23233" s="5" t="s">
        <v>62</v>
      </c>
      <c r="F23233" s="6">
        <v>44866</v>
      </c>
      <c r="G23233" s="6" t="str">
        <f>TEXT(datatable[[#This Row],[дата]],"ММ")</f>
        <v>11</v>
      </c>
      <c r="H23233" s="8">
        <v>20.735000000000003</v>
      </c>
      <c r="I23233" s="8">
        <v>9.152000000000001</v>
      </c>
      <c r="J23233" s="8">
        <f>datatable[[#This Row],[продажи_]]-datatable[[#This Row],[себестоимость_]]</f>
        <v>11.583000000000002</v>
      </c>
      <c r="L23233"/>
    </row>
    <row r="23234" spans="2:12" x14ac:dyDescent="0.4">
      <c r="B23234" s="5" t="s">
        <v>66</v>
      </c>
      <c r="C23234" s="5" t="s">
        <v>54</v>
      </c>
      <c r="D23234" s="5" t="s">
        <v>30</v>
      </c>
      <c r="E23234" s="5" t="s">
        <v>62</v>
      </c>
      <c r="F23234" s="6">
        <v>44896</v>
      </c>
      <c r="G23234" s="6" t="str">
        <f>TEXT(datatable[[#This Row],[дата]],"ММ")</f>
        <v>12</v>
      </c>
      <c r="H23234" s="8">
        <v>20.358000000000001</v>
      </c>
      <c r="I23234" s="8">
        <v>8.3520000000000003</v>
      </c>
      <c r="J23234" s="8">
        <f>datatable[[#This Row],[продажи_]]-datatable[[#This Row],[себестоимость_]]</f>
        <v>12.006</v>
      </c>
      <c r="L23234"/>
    </row>
    <row r="23235" spans="2:12" x14ac:dyDescent="0.4">
      <c r="B23235" s="5" t="s">
        <v>66</v>
      </c>
      <c r="C23235" s="5" t="s">
        <v>54</v>
      </c>
      <c r="D23235" s="5" t="s">
        <v>30</v>
      </c>
      <c r="E23235" s="5" t="s">
        <v>9</v>
      </c>
      <c r="F23235" s="6">
        <v>44562</v>
      </c>
      <c r="G23235" s="6" t="str">
        <f>TEXT(datatable[[#This Row],[дата]],"ММ")</f>
        <v>01</v>
      </c>
      <c r="H23235" s="8">
        <v>13.3857</v>
      </c>
      <c r="I23235" s="8">
        <v>9.9157499999999992</v>
      </c>
      <c r="J23235" s="8">
        <f>datatable[[#This Row],[продажи_]]-datatable[[#This Row],[себестоимость_]]</f>
        <v>3.4699500000000008</v>
      </c>
      <c r="L23235"/>
    </row>
    <row r="23236" spans="2:12" x14ac:dyDescent="0.4">
      <c r="B23236" s="5" t="s">
        <v>66</v>
      </c>
      <c r="C23236" s="5" t="s">
        <v>54</v>
      </c>
      <c r="D23236" s="5" t="s">
        <v>30</v>
      </c>
      <c r="E23236" s="5" t="s">
        <v>9</v>
      </c>
      <c r="F23236" s="6">
        <v>44593</v>
      </c>
      <c r="G23236" s="6" t="str">
        <f>TEXT(datatable[[#This Row],[дата]],"ММ")</f>
        <v>02</v>
      </c>
      <c r="H23236" s="8">
        <v>16.151800000000001</v>
      </c>
      <c r="I23236" s="8">
        <v>13.240500000000001</v>
      </c>
      <c r="J23236" s="8">
        <f>datatable[[#This Row],[продажи_]]-datatable[[#This Row],[себестоимость_]]</f>
        <v>2.9113000000000007</v>
      </c>
      <c r="L23236"/>
    </row>
    <row r="23237" spans="2:12" x14ac:dyDescent="0.4">
      <c r="B23237" s="5" t="s">
        <v>66</v>
      </c>
      <c r="C23237" s="5" t="s">
        <v>54</v>
      </c>
      <c r="D23237" s="5" t="s">
        <v>30</v>
      </c>
      <c r="E23237" s="5" t="s">
        <v>9</v>
      </c>
      <c r="F23237" s="6">
        <v>44621</v>
      </c>
      <c r="G23237" s="6" t="str">
        <f>TEXT(datatable[[#This Row],[дата]],"ММ")</f>
        <v>03</v>
      </c>
      <c r="H23237" s="8">
        <v>26.688000000000002</v>
      </c>
      <c r="I23237" s="8">
        <v>18.407999999999998</v>
      </c>
      <c r="J23237" s="8">
        <f>datatable[[#This Row],[продажи_]]-datatable[[#This Row],[себестоимость_]]</f>
        <v>8.2800000000000047</v>
      </c>
      <c r="L23237"/>
    </row>
    <row r="23238" spans="2:12" x14ac:dyDescent="0.4">
      <c r="B23238" s="5" t="s">
        <v>66</v>
      </c>
      <c r="C23238" s="5" t="s">
        <v>54</v>
      </c>
      <c r="D23238" s="5" t="s">
        <v>30</v>
      </c>
      <c r="E23238" s="5" t="s">
        <v>9</v>
      </c>
      <c r="F23238" s="6">
        <v>44652</v>
      </c>
      <c r="G23238" s="6" t="str">
        <f>TEXT(datatable[[#This Row],[дата]],"ММ")</f>
        <v>04</v>
      </c>
      <c r="H23238" s="8">
        <v>17.319400000000002</v>
      </c>
      <c r="I23238" s="8">
        <v>13.103999999999999</v>
      </c>
      <c r="J23238" s="8">
        <f>datatable[[#This Row],[продажи_]]-datatable[[#This Row],[себестоимость_]]</f>
        <v>4.2154000000000025</v>
      </c>
      <c r="L23238"/>
    </row>
    <row r="23239" spans="2:12" x14ac:dyDescent="0.4">
      <c r="B23239" s="5" t="s">
        <v>66</v>
      </c>
      <c r="C23239" s="5" t="s">
        <v>54</v>
      </c>
      <c r="D23239" s="5" t="s">
        <v>30</v>
      </c>
      <c r="E23239" s="5" t="s">
        <v>9</v>
      </c>
      <c r="F23239" s="6">
        <v>44682</v>
      </c>
      <c r="G23239" s="6" t="str">
        <f>TEXT(datatable[[#This Row],[дата]],"ММ")</f>
        <v>05</v>
      </c>
      <c r="H23239" s="8">
        <v>14.5116</v>
      </c>
      <c r="I23239" s="8">
        <v>11.700000000000001</v>
      </c>
      <c r="J23239" s="8">
        <f>datatable[[#This Row],[продажи_]]-datatable[[#This Row],[себестоимость_]]</f>
        <v>2.8115999999999985</v>
      </c>
      <c r="L23239"/>
    </row>
    <row r="23240" spans="2:12" x14ac:dyDescent="0.4">
      <c r="B23240" s="5" t="s">
        <v>66</v>
      </c>
      <c r="C23240" s="5" t="s">
        <v>54</v>
      </c>
      <c r="D23240" s="5" t="s">
        <v>30</v>
      </c>
      <c r="E23240" s="5" t="s">
        <v>9</v>
      </c>
      <c r="F23240" s="6">
        <v>44713</v>
      </c>
      <c r="G23240" s="6" t="str">
        <f>TEXT(datatable[[#This Row],[дата]],"ММ")</f>
        <v>06</v>
      </c>
      <c r="H23240" s="8">
        <v>15.9016</v>
      </c>
      <c r="I23240" s="8">
        <v>13.182</v>
      </c>
      <c r="J23240" s="8">
        <f>datatable[[#This Row],[продажи_]]-datatable[[#This Row],[себестоимость_]]</f>
        <v>2.7195999999999998</v>
      </c>
      <c r="L23240"/>
    </row>
    <row r="23241" spans="2:12" x14ac:dyDescent="0.4">
      <c r="B23241" s="5" t="s">
        <v>66</v>
      </c>
      <c r="C23241" s="5" t="s">
        <v>54</v>
      </c>
      <c r="D23241" s="5" t="s">
        <v>30</v>
      </c>
      <c r="E23241" s="5" t="s">
        <v>9</v>
      </c>
      <c r="F23241" s="6">
        <v>44743</v>
      </c>
      <c r="G23241" s="6" t="str">
        <f>TEXT(datatable[[#This Row],[дата]],"ММ")</f>
        <v>07</v>
      </c>
      <c r="H23241" s="8">
        <v>9.8968000000000007</v>
      </c>
      <c r="I23241" s="8">
        <v>8.7360000000000007</v>
      </c>
      <c r="J23241" s="8">
        <f>datatable[[#This Row],[продажи_]]-datatable[[#This Row],[себестоимость_]]</f>
        <v>1.1608000000000001</v>
      </c>
      <c r="L23241"/>
    </row>
    <row r="23242" spans="2:12" x14ac:dyDescent="0.4">
      <c r="B23242" s="5" t="s">
        <v>66</v>
      </c>
      <c r="C23242" s="5" t="s">
        <v>54</v>
      </c>
      <c r="D23242" s="5" t="s">
        <v>30</v>
      </c>
      <c r="E23242" s="5" t="s">
        <v>9</v>
      </c>
      <c r="F23242" s="6">
        <v>44774</v>
      </c>
      <c r="G23242" s="6" t="str">
        <f>TEXT(datatable[[#This Row],[дата]],"ММ")</f>
        <v>08</v>
      </c>
      <c r="H23242" s="8">
        <v>13.1355</v>
      </c>
      <c r="I23242" s="8">
        <v>8.5995000000000008</v>
      </c>
      <c r="J23242" s="8">
        <f>datatable[[#This Row],[продажи_]]-datatable[[#This Row],[себестоимость_]]</f>
        <v>4.5359999999999996</v>
      </c>
      <c r="L23242"/>
    </row>
    <row r="23243" spans="2:12" x14ac:dyDescent="0.4">
      <c r="B23243" s="5" t="s">
        <v>66</v>
      </c>
      <c r="C23243" s="5" t="s">
        <v>54</v>
      </c>
      <c r="D23243" s="5" t="s">
        <v>30</v>
      </c>
      <c r="E23243" s="5" t="s">
        <v>9</v>
      </c>
      <c r="F23243" s="6">
        <v>44805</v>
      </c>
      <c r="G23243" s="6" t="str">
        <f>TEXT(datatable[[#This Row],[дата]],"ММ")</f>
        <v>09</v>
      </c>
      <c r="H23243" s="8">
        <v>13.065999999999999</v>
      </c>
      <c r="I23243" s="8">
        <v>7.9949999999999992</v>
      </c>
      <c r="J23243" s="8">
        <f>datatable[[#This Row],[продажи_]]-datatable[[#This Row],[себестоимость_]]</f>
        <v>5.0709999999999997</v>
      </c>
      <c r="L23243"/>
    </row>
    <row r="23244" spans="2:12" x14ac:dyDescent="0.4">
      <c r="B23244" s="5" t="s">
        <v>66</v>
      </c>
      <c r="C23244" s="5" t="s">
        <v>54</v>
      </c>
      <c r="D23244" s="5" t="s">
        <v>30</v>
      </c>
      <c r="E23244" s="5" t="s">
        <v>9</v>
      </c>
      <c r="F23244" s="6">
        <v>44835</v>
      </c>
      <c r="G23244" s="6" t="str">
        <f>TEXT(datatable[[#This Row],[дата]],"ММ")</f>
        <v>10</v>
      </c>
      <c r="H23244" s="8">
        <v>19.46</v>
      </c>
      <c r="I23244" s="8">
        <v>13.923</v>
      </c>
      <c r="J23244" s="8">
        <f>datatable[[#This Row],[продажи_]]-datatable[[#This Row],[себестоимость_]]</f>
        <v>5.5370000000000008</v>
      </c>
      <c r="L23244"/>
    </row>
    <row r="23245" spans="2:12" x14ac:dyDescent="0.4">
      <c r="B23245" s="5" t="s">
        <v>66</v>
      </c>
      <c r="C23245" s="5" t="s">
        <v>54</v>
      </c>
      <c r="D23245" s="5" t="s">
        <v>30</v>
      </c>
      <c r="E23245" s="5" t="s">
        <v>9</v>
      </c>
      <c r="F23245" s="6">
        <v>44866</v>
      </c>
      <c r="G23245" s="6" t="str">
        <f>TEXT(datatable[[#This Row],[дата]],"ММ")</f>
        <v>11</v>
      </c>
      <c r="H23245" s="8">
        <v>16.263000000000002</v>
      </c>
      <c r="I23245" s="8">
        <v>11.661000000000001</v>
      </c>
      <c r="J23245" s="8">
        <f>datatable[[#This Row],[продажи_]]-datatable[[#This Row],[себестоимость_]]</f>
        <v>4.6020000000000003</v>
      </c>
      <c r="L23245"/>
    </row>
    <row r="23246" spans="2:12" x14ac:dyDescent="0.4">
      <c r="B23246" s="5" t="s">
        <v>66</v>
      </c>
      <c r="C23246" s="5" t="s">
        <v>54</v>
      </c>
      <c r="D23246" s="5" t="s">
        <v>30</v>
      </c>
      <c r="E23246" s="5" t="s">
        <v>9</v>
      </c>
      <c r="F23246" s="6">
        <v>44896</v>
      </c>
      <c r="G23246" s="6" t="str">
        <f>TEXT(datatable[[#This Row],[дата]],"ММ")</f>
        <v>12</v>
      </c>
      <c r="H23246" s="8">
        <v>15.679199999999998</v>
      </c>
      <c r="I23246" s="8">
        <v>9.8280000000000012</v>
      </c>
      <c r="J23246" s="8">
        <f>datatable[[#This Row],[продажи_]]-datatable[[#This Row],[себестоимость_]]</f>
        <v>5.8511999999999968</v>
      </c>
      <c r="L23246"/>
    </row>
    <row r="23247" spans="2:12" x14ac:dyDescent="0.4">
      <c r="B23247" s="5" t="s">
        <v>66</v>
      </c>
      <c r="C23247" s="5" t="s">
        <v>54</v>
      </c>
      <c r="D23247" s="5" t="s">
        <v>30</v>
      </c>
      <c r="E23247" s="5" t="s">
        <v>10</v>
      </c>
      <c r="F23247" s="6">
        <v>44562</v>
      </c>
      <c r="G23247" s="6" t="str">
        <f>TEXT(datatable[[#This Row],[дата]],"ММ")</f>
        <v>01</v>
      </c>
      <c r="H23247" s="8">
        <v>5.9940000000000007</v>
      </c>
      <c r="I23247" s="8">
        <v>3.8961000000000006</v>
      </c>
      <c r="J23247" s="8">
        <f>datatable[[#This Row],[продажи_]]-datatable[[#This Row],[себестоимость_]]</f>
        <v>2.0979000000000001</v>
      </c>
      <c r="L23247"/>
    </row>
    <row r="23248" spans="2:12" x14ac:dyDescent="0.4">
      <c r="B23248" s="5" t="s">
        <v>66</v>
      </c>
      <c r="C23248" s="5" t="s">
        <v>54</v>
      </c>
      <c r="D23248" s="5" t="s">
        <v>30</v>
      </c>
      <c r="E23248" s="5" t="s">
        <v>10</v>
      </c>
      <c r="F23248" s="6">
        <v>44593</v>
      </c>
      <c r="G23248" s="6" t="str">
        <f>TEXT(datatable[[#This Row],[дата]],"ММ")</f>
        <v>02</v>
      </c>
      <c r="H23248" s="8">
        <v>7.3920000000000003</v>
      </c>
      <c r="I23248" s="8">
        <v>4.4226000000000001</v>
      </c>
      <c r="J23248" s="8">
        <f>datatable[[#This Row],[продажи_]]-datatable[[#This Row],[себестоимость_]]</f>
        <v>2.9694000000000003</v>
      </c>
      <c r="L23248"/>
    </row>
    <row r="23249" spans="2:12" x14ac:dyDescent="0.4">
      <c r="B23249" s="5" t="s">
        <v>66</v>
      </c>
      <c r="C23249" s="5" t="s">
        <v>54</v>
      </c>
      <c r="D23249" s="5" t="s">
        <v>30</v>
      </c>
      <c r="E23249" s="5" t="s">
        <v>10</v>
      </c>
      <c r="F23249" s="6">
        <v>44621</v>
      </c>
      <c r="G23249" s="6" t="str">
        <f>TEXT(datatable[[#This Row],[дата]],"ММ")</f>
        <v>03</v>
      </c>
      <c r="H23249" s="8">
        <v>11.327999999999999</v>
      </c>
      <c r="I23249" s="8">
        <v>5.9279999999999999</v>
      </c>
      <c r="J23249" s="8">
        <f>datatable[[#This Row],[продажи_]]-datatable[[#This Row],[себестоимость_]]</f>
        <v>5.3999999999999995</v>
      </c>
      <c r="L23249"/>
    </row>
    <row r="23250" spans="2:12" x14ac:dyDescent="0.4">
      <c r="B23250" s="5" t="s">
        <v>66</v>
      </c>
      <c r="C23250" s="5" t="s">
        <v>54</v>
      </c>
      <c r="D23250" s="5" t="s">
        <v>30</v>
      </c>
      <c r="E23250" s="5" t="s">
        <v>10</v>
      </c>
      <c r="F23250" s="6">
        <v>44652</v>
      </c>
      <c r="G23250" s="6" t="str">
        <f>TEXT(datatable[[#This Row],[дата]],"ММ")</f>
        <v>04</v>
      </c>
      <c r="H23250" s="8">
        <v>8.9040000000000017</v>
      </c>
      <c r="I23250" s="8">
        <v>4.641</v>
      </c>
      <c r="J23250" s="8">
        <f>datatable[[#This Row],[продажи_]]-datatable[[#This Row],[себестоимость_]]</f>
        <v>4.2630000000000017</v>
      </c>
      <c r="L23250"/>
    </row>
    <row r="23251" spans="2:12" x14ac:dyDescent="0.4">
      <c r="B23251" s="5" t="s">
        <v>66</v>
      </c>
      <c r="C23251" s="5" t="s">
        <v>54</v>
      </c>
      <c r="D23251" s="5" t="s">
        <v>30</v>
      </c>
      <c r="E23251" s="5" t="s">
        <v>10</v>
      </c>
      <c r="F23251" s="6">
        <v>44682</v>
      </c>
      <c r="G23251" s="6" t="str">
        <f>TEXT(datatable[[#This Row],[дата]],"ММ")</f>
        <v>05</v>
      </c>
      <c r="H23251" s="8">
        <v>6.5520000000000005</v>
      </c>
      <c r="I23251" s="8">
        <v>4.0716000000000001</v>
      </c>
      <c r="J23251" s="8">
        <f>datatable[[#This Row],[продажи_]]-datatable[[#This Row],[себестоимость_]]</f>
        <v>2.4804000000000004</v>
      </c>
      <c r="L23251"/>
    </row>
    <row r="23252" spans="2:12" x14ac:dyDescent="0.4">
      <c r="B23252" s="5" t="s">
        <v>66</v>
      </c>
      <c r="C23252" s="5" t="s">
        <v>54</v>
      </c>
      <c r="D23252" s="5" t="s">
        <v>30</v>
      </c>
      <c r="E23252" s="5" t="s">
        <v>10</v>
      </c>
      <c r="F23252" s="6">
        <v>44713</v>
      </c>
      <c r="G23252" s="6" t="str">
        <f>TEXT(datatable[[#This Row],[дата]],"ММ")</f>
        <v>06</v>
      </c>
      <c r="H23252" s="8">
        <v>6.24</v>
      </c>
      <c r="I23252" s="8">
        <v>5.5770000000000008</v>
      </c>
      <c r="J23252" s="8">
        <f>datatable[[#This Row],[продажи_]]-datatable[[#This Row],[себестоимость_]]</f>
        <v>0.66299999999999937</v>
      </c>
      <c r="L23252"/>
    </row>
    <row r="23253" spans="2:12" x14ac:dyDescent="0.4">
      <c r="B23253" s="5" t="s">
        <v>66</v>
      </c>
      <c r="C23253" s="5" t="s">
        <v>54</v>
      </c>
      <c r="D23253" s="5" t="s">
        <v>30</v>
      </c>
      <c r="E23253" s="5" t="s">
        <v>10</v>
      </c>
      <c r="F23253" s="6">
        <v>44743</v>
      </c>
      <c r="G23253" s="6" t="str">
        <f>TEXT(datatable[[#This Row],[дата]],"ММ")</f>
        <v>07</v>
      </c>
      <c r="H23253" s="8">
        <v>5.6159999999999997</v>
      </c>
      <c r="I23253" s="8">
        <v>2.6208</v>
      </c>
      <c r="J23253" s="8">
        <f>datatable[[#This Row],[продажи_]]-datatable[[#This Row],[себестоимость_]]</f>
        <v>2.9951999999999996</v>
      </c>
      <c r="L23253"/>
    </row>
    <row r="23254" spans="2:12" x14ac:dyDescent="0.4">
      <c r="B23254" s="5" t="s">
        <v>66</v>
      </c>
      <c r="C23254" s="5" t="s">
        <v>54</v>
      </c>
      <c r="D23254" s="5" t="s">
        <v>30</v>
      </c>
      <c r="E23254" s="5" t="s">
        <v>10</v>
      </c>
      <c r="F23254" s="6">
        <v>44774</v>
      </c>
      <c r="G23254" s="6" t="str">
        <f>TEXT(datatable[[#This Row],[дата]],"ММ")</f>
        <v>08</v>
      </c>
      <c r="H23254" s="8">
        <v>4.3740000000000006</v>
      </c>
      <c r="I23254" s="8">
        <v>2.8431000000000002</v>
      </c>
      <c r="J23254" s="8">
        <f>datatable[[#This Row],[продажи_]]-datatable[[#This Row],[себестоимость_]]</f>
        <v>1.5309000000000004</v>
      </c>
      <c r="L23254"/>
    </row>
    <row r="23255" spans="2:12" x14ac:dyDescent="0.4">
      <c r="B23255" s="5" t="s">
        <v>66</v>
      </c>
      <c r="C23255" s="5" t="s">
        <v>54</v>
      </c>
      <c r="D23255" s="5" t="s">
        <v>30</v>
      </c>
      <c r="E23255" s="5" t="s">
        <v>10</v>
      </c>
      <c r="F23255" s="6">
        <v>44805</v>
      </c>
      <c r="G23255" s="6" t="str">
        <f>TEXT(datatable[[#This Row],[дата]],"ММ")</f>
        <v>09</v>
      </c>
      <c r="H23255" s="8">
        <v>5.4</v>
      </c>
      <c r="I23255" s="8">
        <v>4.0949999999999998</v>
      </c>
      <c r="J23255" s="8">
        <f>datatable[[#This Row],[продажи_]]-datatable[[#This Row],[себестоимость_]]</f>
        <v>1.3050000000000006</v>
      </c>
      <c r="L23255"/>
    </row>
    <row r="23256" spans="2:12" x14ac:dyDescent="0.4">
      <c r="B23256" s="5" t="s">
        <v>66</v>
      </c>
      <c r="C23256" s="5" t="s">
        <v>54</v>
      </c>
      <c r="D23256" s="5" t="s">
        <v>30</v>
      </c>
      <c r="E23256" s="5" t="s">
        <v>10</v>
      </c>
      <c r="F23256" s="6">
        <v>44835</v>
      </c>
      <c r="G23256" s="6" t="str">
        <f>TEXT(datatable[[#This Row],[дата]],"ММ")</f>
        <v>10</v>
      </c>
      <c r="H23256" s="8">
        <v>10.08</v>
      </c>
      <c r="I23256" s="8">
        <v>5.46</v>
      </c>
      <c r="J23256" s="8">
        <f>datatable[[#This Row],[продажи_]]-datatable[[#This Row],[себестоимость_]]</f>
        <v>4.62</v>
      </c>
      <c r="L23256"/>
    </row>
    <row r="23257" spans="2:12" x14ac:dyDescent="0.4">
      <c r="B23257" s="5" t="s">
        <v>66</v>
      </c>
      <c r="C23257" s="5" t="s">
        <v>54</v>
      </c>
      <c r="D23257" s="5" t="s">
        <v>30</v>
      </c>
      <c r="E23257" s="5" t="s">
        <v>10</v>
      </c>
      <c r="F23257" s="6">
        <v>44866</v>
      </c>
      <c r="G23257" s="6" t="str">
        <f>TEXT(datatable[[#This Row],[дата]],"ММ")</f>
        <v>11</v>
      </c>
      <c r="H23257" s="8">
        <v>8.58</v>
      </c>
      <c r="I23257" s="8">
        <v>5.374200000000001</v>
      </c>
      <c r="J23257" s="8">
        <f>datatable[[#This Row],[продажи_]]-datatable[[#This Row],[себестоимость_]]</f>
        <v>3.2057999999999991</v>
      </c>
      <c r="L23257"/>
    </row>
    <row r="23258" spans="2:12" x14ac:dyDescent="0.4">
      <c r="B23258" s="5" t="s">
        <v>66</v>
      </c>
      <c r="C23258" s="5" t="s">
        <v>54</v>
      </c>
      <c r="D23258" s="5" t="s">
        <v>30</v>
      </c>
      <c r="E23258" s="5" t="s">
        <v>10</v>
      </c>
      <c r="F23258" s="6">
        <v>44896</v>
      </c>
      <c r="G23258" s="6" t="str">
        <f>TEXT(datatable[[#This Row],[дата]],"ММ")</f>
        <v>12</v>
      </c>
      <c r="H23258" s="8">
        <v>8.64</v>
      </c>
      <c r="I23258" s="8">
        <v>4.4927999999999999</v>
      </c>
      <c r="J23258" s="8">
        <f>datatable[[#This Row],[продажи_]]-datatable[[#This Row],[себестоимость_]]</f>
        <v>4.1472000000000007</v>
      </c>
      <c r="L23258"/>
    </row>
    <row r="23259" spans="2:12" x14ac:dyDescent="0.4">
      <c r="B23259" s="5" t="s">
        <v>66</v>
      </c>
      <c r="C23259" s="5" t="s">
        <v>54</v>
      </c>
      <c r="D23259" s="5" t="s">
        <v>30</v>
      </c>
      <c r="E23259" s="5" t="s">
        <v>7</v>
      </c>
      <c r="F23259" s="6">
        <v>44562</v>
      </c>
      <c r="G23259" s="6" t="str">
        <f>TEXT(datatable[[#This Row],[дата]],"ММ")</f>
        <v>01</v>
      </c>
      <c r="H23259" s="8">
        <v>1.1582999999999999</v>
      </c>
      <c r="I23259" s="8">
        <v>0.315</v>
      </c>
      <c r="J23259" s="8">
        <f>datatable[[#This Row],[продажи_]]-datatable[[#This Row],[себестоимость_]]</f>
        <v>0.84329999999999994</v>
      </c>
      <c r="L23259"/>
    </row>
    <row r="23260" spans="2:12" x14ac:dyDescent="0.4">
      <c r="B23260" s="5" t="s">
        <v>66</v>
      </c>
      <c r="C23260" s="5" t="s">
        <v>54</v>
      </c>
      <c r="D23260" s="5" t="s">
        <v>30</v>
      </c>
      <c r="E23260" s="5" t="s">
        <v>7</v>
      </c>
      <c r="F23260" s="6">
        <v>44593</v>
      </c>
      <c r="G23260" s="6" t="str">
        <f>TEXT(datatable[[#This Row],[дата]],"ММ")</f>
        <v>02</v>
      </c>
      <c r="H23260" s="8">
        <v>1.3706</v>
      </c>
      <c r="I23260" s="8">
        <v>0.5292</v>
      </c>
      <c r="J23260" s="8">
        <f>datatable[[#This Row],[продажи_]]-datatable[[#This Row],[себестоимость_]]</f>
        <v>0.84140000000000004</v>
      </c>
      <c r="L23260"/>
    </row>
    <row r="23261" spans="2:12" x14ac:dyDescent="0.4">
      <c r="B23261" s="5" t="s">
        <v>66</v>
      </c>
      <c r="C23261" s="5" t="s">
        <v>54</v>
      </c>
      <c r="D23261" s="5" t="s">
        <v>30</v>
      </c>
      <c r="E23261" s="5" t="s">
        <v>7</v>
      </c>
      <c r="F23261" s="6">
        <v>44621</v>
      </c>
      <c r="G23261" s="6" t="str">
        <f>TEXT(datatable[[#This Row],[дата]],"ММ")</f>
        <v>03</v>
      </c>
      <c r="H23261" s="8">
        <v>1.6016000000000001</v>
      </c>
      <c r="I23261" s="8">
        <v>0.58240000000000003</v>
      </c>
      <c r="J23261" s="8">
        <f>datatable[[#This Row],[продажи_]]-datatable[[#This Row],[себестоимость_]]</f>
        <v>1.0192000000000001</v>
      </c>
      <c r="L23261"/>
    </row>
    <row r="23262" spans="2:12" x14ac:dyDescent="0.4">
      <c r="B23262" s="5" t="s">
        <v>66</v>
      </c>
      <c r="C23262" s="5" t="s">
        <v>54</v>
      </c>
      <c r="D23262" s="5" t="s">
        <v>30</v>
      </c>
      <c r="E23262" s="5" t="s">
        <v>7</v>
      </c>
      <c r="F23262" s="6">
        <v>44652</v>
      </c>
      <c r="G23262" s="6" t="str">
        <f>TEXT(datatable[[#This Row],[дата]],"ММ")</f>
        <v>04</v>
      </c>
      <c r="H23262" s="8">
        <v>1.3860000000000001</v>
      </c>
      <c r="I23262" s="8">
        <v>0.48509999999999998</v>
      </c>
      <c r="J23262" s="8">
        <f>datatable[[#This Row],[продажи_]]-datatable[[#This Row],[себестоимость_]]</f>
        <v>0.90090000000000015</v>
      </c>
      <c r="L23262"/>
    </row>
    <row r="23263" spans="2:12" x14ac:dyDescent="0.4">
      <c r="B23263" s="5" t="s">
        <v>66</v>
      </c>
      <c r="C23263" s="5" t="s">
        <v>54</v>
      </c>
      <c r="D23263" s="5" t="s">
        <v>30</v>
      </c>
      <c r="E23263" s="5" t="s">
        <v>7</v>
      </c>
      <c r="F23263" s="6">
        <v>44682</v>
      </c>
      <c r="G23263" s="6" t="str">
        <f>TEXT(datatable[[#This Row],[дата]],"ММ")</f>
        <v>05</v>
      </c>
      <c r="H23263" s="8">
        <v>1.4520000000000002</v>
      </c>
      <c r="I23263" s="8">
        <v>0.4536</v>
      </c>
      <c r="J23263" s="8">
        <f>datatable[[#This Row],[продажи_]]-datatable[[#This Row],[себестоимость_]]</f>
        <v>0.99840000000000018</v>
      </c>
      <c r="L23263"/>
    </row>
    <row r="23264" spans="2:12" x14ac:dyDescent="0.4">
      <c r="B23264" s="5" t="s">
        <v>66</v>
      </c>
      <c r="C23264" s="5" t="s">
        <v>54</v>
      </c>
      <c r="D23264" s="5" t="s">
        <v>30</v>
      </c>
      <c r="E23264" s="5" t="s">
        <v>7</v>
      </c>
      <c r="F23264" s="6">
        <v>44713</v>
      </c>
      <c r="G23264" s="6" t="str">
        <f>TEXT(datatable[[#This Row],[дата]],"ММ")</f>
        <v>06</v>
      </c>
      <c r="H23264" s="8">
        <v>1.5444</v>
      </c>
      <c r="I23264" s="8">
        <v>0.36400000000000005</v>
      </c>
      <c r="J23264" s="8">
        <f>datatable[[#This Row],[продажи_]]-datatable[[#This Row],[себестоимость_]]</f>
        <v>1.1803999999999999</v>
      </c>
      <c r="L23264"/>
    </row>
    <row r="23265" spans="2:12" x14ac:dyDescent="0.4">
      <c r="B23265" s="5" t="s">
        <v>66</v>
      </c>
      <c r="C23265" s="5" t="s">
        <v>54</v>
      </c>
      <c r="D23265" s="5" t="s">
        <v>30</v>
      </c>
      <c r="E23265" s="5" t="s">
        <v>7</v>
      </c>
      <c r="F23265" s="6">
        <v>44743</v>
      </c>
      <c r="G23265" s="6" t="str">
        <f>TEXT(datatable[[#This Row],[дата]],"ММ")</f>
        <v>07</v>
      </c>
      <c r="H23265" s="8">
        <v>0.91520000000000001</v>
      </c>
      <c r="I23265" s="8">
        <v>0.29400000000000004</v>
      </c>
      <c r="J23265" s="8">
        <f>datatable[[#This Row],[продажи_]]-datatable[[#This Row],[себестоимость_]]</f>
        <v>0.62119999999999997</v>
      </c>
      <c r="L23265"/>
    </row>
    <row r="23266" spans="2:12" x14ac:dyDescent="0.4">
      <c r="B23266" s="5" t="s">
        <v>66</v>
      </c>
      <c r="C23266" s="5" t="s">
        <v>54</v>
      </c>
      <c r="D23266" s="5" t="s">
        <v>30</v>
      </c>
      <c r="E23266" s="5" t="s">
        <v>7</v>
      </c>
      <c r="F23266" s="6">
        <v>44774</v>
      </c>
      <c r="G23266" s="6" t="str">
        <f>TEXT(datatable[[#This Row],[дата]],"ММ")</f>
        <v>08</v>
      </c>
      <c r="H23266" s="8">
        <v>1.1879999999999999</v>
      </c>
      <c r="I23266" s="8">
        <v>0.33075000000000004</v>
      </c>
      <c r="J23266" s="8">
        <f>datatable[[#This Row],[продажи_]]-datatable[[#This Row],[себестоимость_]]</f>
        <v>0.85724999999999985</v>
      </c>
      <c r="L23266"/>
    </row>
    <row r="23267" spans="2:12" x14ac:dyDescent="0.4">
      <c r="B23267" s="5" t="s">
        <v>66</v>
      </c>
      <c r="C23267" s="5" t="s">
        <v>54</v>
      </c>
      <c r="D23267" s="5" t="s">
        <v>30</v>
      </c>
      <c r="E23267" s="5" t="s">
        <v>7</v>
      </c>
      <c r="F23267" s="6">
        <v>44805</v>
      </c>
      <c r="G23267" s="6" t="str">
        <f>TEXT(datatable[[#This Row],[дата]],"ММ")</f>
        <v>09</v>
      </c>
      <c r="H23267" s="8">
        <v>0.9900000000000001</v>
      </c>
      <c r="I23267" s="8">
        <v>0.30100000000000005</v>
      </c>
      <c r="J23267" s="8">
        <f>datatable[[#This Row],[продажи_]]-datatable[[#This Row],[себестоимость_]]</f>
        <v>0.68900000000000006</v>
      </c>
      <c r="L23267"/>
    </row>
    <row r="23268" spans="2:12" x14ac:dyDescent="0.4">
      <c r="B23268" s="5" t="s">
        <v>66</v>
      </c>
      <c r="C23268" s="5" t="s">
        <v>54</v>
      </c>
      <c r="D23268" s="5" t="s">
        <v>30</v>
      </c>
      <c r="E23268" s="5" t="s">
        <v>7</v>
      </c>
      <c r="F23268" s="6">
        <v>44835</v>
      </c>
      <c r="G23268" s="6" t="str">
        <f>TEXT(datatable[[#This Row],[дата]],"ММ")</f>
        <v>10</v>
      </c>
      <c r="H23268" s="8">
        <v>1.5092000000000001</v>
      </c>
      <c r="I23268" s="8">
        <v>0.52429999999999999</v>
      </c>
      <c r="J23268" s="8">
        <f>datatable[[#This Row],[продажи_]]-datatable[[#This Row],[себестоимость_]]</f>
        <v>0.98490000000000011</v>
      </c>
      <c r="L23268"/>
    </row>
    <row r="23269" spans="2:12" x14ac:dyDescent="0.4">
      <c r="B23269" s="5" t="s">
        <v>66</v>
      </c>
      <c r="C23269" s="5" t="s">
        <v>54</v>
      </c>
      <c r="D23269" s="5" t="s">
        <v>30</v>
      </c>
      <c r="E23269" s="5" t="s">
        <v>7</v>
      </c>
      <c r="F23269" s="6">
        <v>44866</v>
      </c>
      <c r="G23269" s="6" t="str">
        <f>TEXT(datatable[[#This Row],[дата]],"ММ")</f>
        <v>11</v>
      </c>
      <c r="H23269" s="8">
        <v>1.2726999999999999</v>
      </c>
      <c r="I23269" s="8">
        <v>0.54144999999999999</v>
      </c>
      <c r="J23269" s="8">
        <f>datatable[[#This Row],[продажи_]]-datatable[[#This Row],[себестоимость_]]</f>
        <v>0.73124999999999996</v>
      </c>
      <c r="L23269"/>
    </row>
    <row r="23270" spans="2:12" x14ac:dyDescent="0.4">
      <c r="B23270" s="5" t="s">
        <v>66</v>
      </c>
      <c r="C23270" s="5" t="s">
        <v>54</v>
      </c>
      <c r="D23270" s="5" t="s">
        <v>30</v>
      </c>
      <c r="E23270" s="5" t="s">
        <v>7</v>
      </c>
      <c r="F23270" s="6">
        <v>44896</v>
      </c>
      <c r="G23270" s="6" t="str">
        <f>TEXT(datatable[[#This Row],[дата]],"ММ")</f>
        <v>12</v>
      </c>
      <c r="H23270" s="8">
        <v>1.0692000000000002</v>
      </c>
      <c r="I23270" s="8">
        <v>0.34439999999999998</v>
      </c>
      <c r="J23270" s="8">
        <f>datatable[[#This Row],[продажи_]]-datatable[[#This Row],[себестоимость_]]</f>
        <v>0.72480000000000011</v>
      </c>
      <c r="L23270"/>
    </row>
    <row r="23271" spans="2:12" x14ac:dyDescent="0.4">
      <c r="B23271" s="5" t="s">
        <v>66</v>
      </c>
      <c r="C23271" s="5" t="s">
        <v>54</v>
      </c>
      <c r="D23271" s="5" t="s">
        <v>30</v>
      </c>
      <c r="E23271" s="5" t="s">
        <v>7</v>
      </c>
      <c r="F23271" s="6">
        <v>44562</v>
      </c>
      <c r="G23271" s="6" t="str">
        <f>TEXT(datatable[[#This Row],[дата]],"ММ")</f>
        <v>01</v>
      </c>
      <c r="H23271" s="8">
        <v>0.6552</v>
      </c>
      <c r="I23271" s="8">
        <v>0.26730000000000004</v>
      </c>
      <c r="J23271" s="8">
        <f>datatable[[#This Row],[продажи_]]-datatable[[#This Row],[себестоимость_]]</f>
        <v>0.38789999999999997</v>
      </c>
      <c r="L23271"/>
    </row>
    <row r="23272" spans="2:12" x14ac:dyDescent="0.4">
      <c r="B23272" s="5" t="s">
        <v>66</v>
      </c>
      <c r="C23272" s="5" t="s">
        <v>54</v>
      </c>
      <c r="D23272" s="5" t="s">
        <v>30</v>
      </c>
      <c r="E23272" s="5" t="s">
        <v>7</v>
      </c>
      <c r="F23272" s="6">
        <v>44593</v>
      </c>
      <c r="G23272" s="6" t="str">
        <f>TEXT(datatable[[#This Row],[дата]],"ММ")</f>
        <v>02</v>
      </c>
      <c r="H23272" s="8">
        <v>1.2208000000000001</v>
      </c>
      <c r="I23272" s="8">
        <v>0.35279999999999995</v>
      </c>
      <c r="J23272" s="8">
        <f>datatable[[#This Row],[продажи_]]-datatable[[#This Row],[себестоимость_]]</f>
        <v>0.8680000000000001</v>
      </c>
      <c r="L23272"/>
    </row>
    <row r="23273" spans="2:12" x14ac:dyDescent="0.4">
      <c r="B23273" s="5" t="s">
        <v>66</v>
      </c>
      <c r="C23273" s="5" t="s">
        <v>54</v>
      </c>
      <c r="D23273" s="5" t="s">
        <v>30</v>
      </c>
      <c r="E23273" s="5" t="s">
        <v>7</v>
      </c>
      <c r="F23273" s="6">
        <v>44621</v>
      </c>
      <c r="G23273" s="6" t="str">
        <f>TEXT(datatable[[#This Row],[дата]],"ММ")</f>
        <v>03</v>
      </c>
      <c r="H23273" s="8">
        <v>1.3312000000000002</v>
      </c>
      <c r="I23273" s="8">
        <v>0.41759999999999997</v>
      </c>
      <c r="J23273" s="8">
        <f>datatable[[#This Row],[продажи_]]-datatable[[#This Row],[себестоимость_]]</f>
        <v>0.91360000000000019</v>
      </c>
      <c r="L23273"/>
    </row>
    <row r="23274" spans="2:12" x14ac:dyDescent="0.4">
      <c r="B23274" s="5" t="s">
        <v>66</v>
      </c>
      <c r="C23274" s="5" t="s">
        <v>54</v>
      </c>
      <c r="D23274" s="5" t="s">
        <v>30</v>
      </c>
      <c r="E23274" s="5" t="s">
        <v>7</v>
      </c>
      <c r="F23274" s="6">
        <v>44652</v>
      </c>
      <c r="G23274" s="6" t="str">
        <f>TEXT(datatable[[#This Row],[дата]],"ММ")</f>
        <v>04</v>
      </c>
      <c r="H23274" s="8">
        <v>1.1984000000000001</v>
      </c>
      <c r="I23274" s="8">
        <v>0.4662</v>
      </c>
      <c r="J23274" s="8">
        <f>datatable[[#This Row],[продажи_]]-datatable[[#This Row],[себестоимость_]]</f>
        <v>0.73220000000000018</v>
      </c>
      <c r="L23274"/>
    </row>
    <row r="23275" spans="2:12" x14ac:dyDescent="0.4">
      <c r="B23275" s="5" t="s">
        <v>66</v>
      </c>
      <c r="C23275" s="5" t="s">
        <v>54</v>
      </c>
      <c r="D23275" s="5" t="s">
        <v>30</v>
      </c>
      <c r="E23275" s="5" t="s">
        <v>7</v>
      </c>
      <c r="F23275" s="6">
        <v>44682</v>
      </c>
      <c r="G23275" s="6" t="str">
        <f>TEXT(datatable[[#This Row],[дата]],"ММ")</f>
        <v>05</v>
      </c>
      <c r="H23275" s="8">
        <v>0.83519999999999994</v>
      </c>
      <c r="I23275" s="8">
        <v>0.37080000000000002</v>
      </c>
      <c r="J23275" s="8">
        <f>datatable[[#This Row],[продажи_]]-datatable[[#This Row],[себестоимость_]]</f>
        <v>0.46439999999999992</v>
      </c>
      <c r="L23275"/>
    </row>
    <row r="23276" spans="2:12" x14ac:dyDescent="0.4">
      <c r="B23276" s="5" t="s">
        <v>66</v>
      </c>
      <c r="C23276" s="5" t="s">
        <v>54</v>
      </c>
      <c r="D23276" s="5" t="s">
        <v>30</v>
      </c>
      <c r="E23276" s="5" t="s">
        <v>7</v>
      </c>
      <c r="F23276" s="6">
        <v>44713</v>
      </c>
      <c r="G23276" s="6" t="str">
        <f>TEXT(datatable[[#This Row],[дата]],"ММ")</f>
        <v>06</v>
      </c>
      <c r="H23276" s="8">
        <v>1.0920000000000001</v>
      </c>
      <c r="I23276" s="8">
        <v>0.42120000000000002</v>
      </c>
      <c r="J23276" s="8">
        <f>datatable[[#This Row],[продажи_]]-datatable[[#This Row],[себестоимость_]]</f>
        <v>0.67080000000000006</v>
      </c>
      <c r="L23276"/>
    </row>
    <row r="23277" spans="2:12" x14ac:dyDescent="0.4">
      <c r="B23277" s="5" t="s">
        <v>66</v>
      </c>
      <c r="C23277" s="5" t="s">
        <v>54</v>
      </c>
      <c r="D23277" s="5" t="s">
        <v>30</v>
      </c>
      <c r="E23277" s="5" t="s">
        <v>7</v>
      </c>
      <c r="F23277" s="6">
        <v>44743</v>
      </c>
      <c r="G23277" s="6" t="str">
        <f>TEXT(datatable[[#This Row],[дата]],"ММ")</f>
        <v>07</v>
      </c>
      <c r="H23277" s="8">
        <v>0.6784</v>
      </c>
      <c r="I23277" s="8">
        <v>0.19679999999999997</v>
      </c>
      <c r="J23277" s="8">
        <f>datatable[[#This Row],[продажи_]]-datatable[[#This Row],[себестоимость_]]</f>
        <v>0.48160000000000003</v>
      </c>
      <c r="L23277"/>
    </row>
    <row r="23278" spans="2:12" x14ac:dyDescent="0.4">
      <c r="B23278" s="5" t="s">
        <v>66</v>
      </c>
      <c r="C23278" s="5" t="s">
        <v>54</v>
      </c>
      <c r="D23278" s="5" t="s">
        <v>30</v>
      </c>
      <c r="E23278" s="5" t="s">
        <v>7</v>
      </c>
      <c r="F23278" s="6">
        <v>44774</v>
      </c>
      <c r="G23278" s="6" t="str">
        <f>TEXT(datatable[[#This Row],[дата]],"ММ")</f>
        <v>08</v>
      </c>
      <c r="H23278" s="8">
        <v>0.74880000000000002</v>
      </c>
      <c r="I23278" s="8">
        <v>0.24300000000000002</v>
      </c>
      <c r="J23278" s="8">
        <f>datatable[[#This Row],[продажи_]]-datatable[[#This Row],[себестоимость_]]</f>
        <v>0.50580000000000003</v>
      </c>
      <c r="L23278"/>
    </row>
    <row r="23279" spans="2:12" x14ac:dyDescent="0.4">
      <c r="B23279" s="5" t="s">
        <v>66</v>
      </c>
      <c r="C23279" s="5" t="s">
        <v>54</v>
      </c>
      <c r="D23279" s="5" t="s">
        <v>30</v>
      </c>
      <c r="E23279" s="5" t="s">
        <v>7</v>
      </c>
      <c r="F23279" s="6">
        <v>44805</v>
      </c>
      <c r="G23279" s="6" t="str">
        <f>TEXT(datatable[[#This Row],[дата]],"ММ")</f>
        <v>09</v>
      </c>
      <c r="H23279" s="8">
        <v>0.94399999999999995</v>
      </c>
      <c r="I23279" s="8">
        <v>0.29399999999999998</v>
      </c>
      <c r="J23279" s="8">
        <f>datatable[[#This Row],[продажи_]]-datatable[[#This Row],[себестоимость_]]</f>
        <v>0.64999999999999991</v>
      </c>
      <c r="L23279"/>
    </row>
    <row r="23280" spans="2:12" x14ac:dyDescent="0.4">
      <c r="B23280" s="5" t="s">
        <v>66</v>
      </c>
      <c r="C23280" s="5" t="s">
        <v>54</v>
      </c>
      <c r="D23280" s="5" t="s">
        <v>30</v>
      </c>
      <c r="E23280" s="5" t="s">
        <v>7</v>
      </c>
      <c r="F23280" s="6">
        <v>44835</v>
      </c>
      <c r="G23280" s="6" t="str">
        <f>TEXT(datatable[[#This Row],[дата]],"ММ")</f>
        <v>10</v>
      </c>
      <c r="H23280" s="8">
        <v>0.95200000000000007</v>
      </c>
      <c r="I23280" s="8">
        <v>0.45780000000000004</v>
      </c>
      <c r="J23280" s="8">
        <f>datatable[[#This Row],[продажи_]]-datatable[[#This Row],[себестоимость_]]</f>
        <v>0.49420000000000003</v>
      </c>
      <c r="L23280"/>
    </row>
    <row r="23281" spans="2:12" x14ac:dyDescent="0.4">
      <c r="B23281" s="5" t="s">
        <v>66</v>
      </c>
      <c r="C23281" s="5" t="s">
        <v>54</v>
      </c>
      <c r="D23281" s="5" t="s">
        <v>30</v>
      </c>
      <c r="E23281" s="5" t="s">
        <v>7</v>
      </c>
      <c r="F23281" s="6">
        <v>44866</v>
      </c>
      <c r="G23281" s="6" t="str">
        <f>TEXT(datatable[[#This Row],[дата]],"ММ")</f>
        <v>11</v>
      </c>
      <c r="H23281" s="8">
        <v>1.1544000000000001</v>
      </c>
      <c r="I23281" s="8">
        <v>0.33929999999999999</v>
      </c>
      <c r="J23281" s="8">
        <f>datatable[[#This Row],[продажи_]]-datatable[[#This Row],[себестоимость_]]</f>
        <v>0.81510000000000016</v>
      </c>
      <c r="L23281"/>
    </row>
    <row r="23282" spans="2:12" x14ac:dyDescent="0.4">
      <c r="B23282" s="5" t="s">
        <v>66</v>
      </c>
      <c r="C23282" s="5" t="s">
        <v>54</v>
      </c>
      <c r="D23282" s="5" t="s">
        <v>30</v>
      </c>
      <c r="E23282" s="5" t="s">
        <v>7</v>
      </c>
      <c r="F23282" s="6">
        <v>44896</v>
      </c>
      <c r="G23282" s="6" t="str">
        <f>TEXT(datatable[[#This Row],[дата]],"ММ")</f>
        <v>12</v>
      </c>
      <c r="H23282" s="8">
        <v>0.8448</v>
      </c>
      <c r="I23282" s="8">
        <v>0.3528</v>
      </c>
      <c r="J23282" s="8">
        <f>datatable[[#This Row],[продажи_]]-datatable[[#This Row],[себестоимость_]]</f>
        <v>0.49199999999999999</v>
      </c>
      <c r="L23282"/>
    </row>
    <row r="23283" spans="2:12" x14ac:dyDescent="0.4">
      <c r="B23283" s="5" t="s">
        <v>66</v>
      </c>
      <c r="C23283" s="5" t="s">
        <v>54</v>
      </c>
      <c r="D23283" s="5" t="s">
        <v>30</v>
      </c>
      <c r="E23283" s="5" t="s">
        <v>7</v>
      </c>
      <c r="F23283" s="6">
        <v>44562</v>
      </c>
      <c r="G23283" s="6" t="str">
        <f>TEXT(datatable[[#This Row],[дата]],"ММ")</f>
        <v>01</v>
      </c>
      <c r="H23283" s="8">
        <v>9.9900000000000003E-2</v>
      </c>
      <c r="I23283" s="8">
        <v>4.8600000000000004E-2</v>
      </c>
      <c r="J23283" s="8">
        <f>datatable[[#This Row],[продажи_]]-datatable[[#This Row],[себестоимость_]]</f>
        <v>5.1299999999999998E-2</v>
      </c>
      <c r="L23283"/>
    </row>
    <row r="23284" spans="2:12" x14ac:dyDescent="0.4">
      <c r="B23284" s="5" t="s">
        <v>66</v>
      </c>
      <c r="C23284" s="5" t="s">
        <v>54</v>
      </c>
      <c r="D23284" s="5" t="s">
        <v>30</v>
      </c>
      <c r="E23284" s="5" t="s">
        <v>7</v>
      </c>
      <c r="F23284" s="6">
        <v>44593</v>
      </c>
      <c r="G23284" s="6" t="str">
        <f>TEXT(datatable[[#This Row],[дата]],"ММ")</f>
        <v>02</v>
      </c>
      <c r="H23284" s="8">
        <v>0.16240000000000002</v>
      </c>
      <c r="I23284" s="8">
        <v>8.1200000000000008E-2</v>
      </c>
      <c r="J23284" s="8">
        <f>datatable[[#This Row],[продажи_]]-datatable[[#This Row],[себестоимость_]]</f>
        <v>8.1200000000000008E-2</v>
      </c>
      <c r="L23284"/>
    </row>
    <row r="23285" spans="2:12" x14ac:dyDescent="0.4">
      <c r="B23285" s="5" t="s">
        <v>66</v>
      </c>
      <c r="C23285" s="5" t="s">
        <v>54</v>
      </c>
      <c r="D23285" s="5" t="s">
        <v>30</v>
      </c>
      <c r="E23285" s="5" t="s">
        <v>7</v>
      </c>
      <c r="F23285" s="6">
        <v>44621</v>
      </c>
      <c r="G23285" s="6" t="str">
        <f>TEXT(datatable[[#This Row],[дата]],"ММ")</f>
        <v>03</v>
      </c>
      <c r="H23285" s="8">
        <v>0.1424</v>
      </c>
      <c r="I23285" s="8">
        <v>7.6799999999999993E-2</v>
      </c>
      <c r="J23285" s="8">
        <f>datatable[[#This Row],[продажи_]]-datatable[[#This Row],[себестоимость_]]</f>
        <v>6.5600000000000006E-2</v>
      </c>
      <c r="L23285"/>
    </row>
    <row r="23286" spans="2:12" x14ac:dyDescent="0.4">
      <c r="B23286" s="5" t="s">
        <v>66</v>
      </c>
      <c r="C23286" s="5" t="s">
        <v>54</v>
      </c>
      <c r="D23286" s="5" t="s">
        <v>30</v>
      </c>
      <c r="E23286" s="5" t="s">
        <v>7</v>
      </c>
      <c r="F23286" s="6">
        <v>44652</v>
      </c>
      <c r="G23286" s="6" t="str">
        <f>TEXT(datatable[[#This Row],[дата]],"ММ")</f>
        <v>04</v>
      </c>
      <c r="H23286" s="8">
        <v>0.13720000000000002</v>
      </c>
      <c r="I23286" s="8">
        <v>5.9500000000000004E-2</v>
      </c>
      <c r="J23286" s="8">
        <f>datatable[[#This Row],[продажи_]]-datatable[[#This Row],[себестоимость_]]</f>
        <v>7.7700000000000019E-2</v>
      </c>
      <c r="L23286"/>
    </row>
    <row r="23287" spans="2:12" x14ac:dyDescent="0.4">
      <c r="B23287" s="5" t="s">
        <v>66</v>
      </c>
      <c r="C23287" s="5" t="s">
        <v>54</v>
      </c>
      <c r="D23287" s="5" t="s">
        <v>30</v>
      </c>
      <c r="E23287" s="5" t="s">
        <v>7</v>
      </c>
      <c r="F23287" s="6">
        <v>44682</v>
      </c>
      <c r="G23287" s="6" t="str">
        <f>TEXT(datatable[[#This Row],[дата]],"ММ")</f>
        <v>05</v>
      </c>
      <c r="H23287" s="8">
        <v>0.14159999999999998</v>
      </c>
      <c r="I23287" s="8">
        <v>6.7799999999999985E-2</v>
      </c>
      <c r="J23287" s="8">
        <f>datatable[[#This Row],[продажи_]]-datatable[[#This Row],[себестоимость_]]</f>
        <v>7.3799999999999991E-2</v>
      </c>
      <c r="L23287"/>
    </row>
    <row r="23288" spans="2:12" x14ac:dyDescent="0.4">
      <c r="B23288" s="5" t="s">
        <v>66</v>
      </c>
      <c r="C23288" s="5" t="s">
        <v>54</v>
      </c>
      <c r="D23288" s="5" t="s">
        <v>30</v>
      </c>
      <c r="E23288" s="5" t="s">
        <v>7</v>
      </c>
      <c r="F23288" s="6">
        <v>44713</v>
      </c>
      <c r="G23288" s="6" t="str">
        <f>TEXT(datatable[[#This Row],[дата]],"ММ")</f>
        <v>06</v>
      </c>
      <c r="H23288" s="8">
        <v>0.14170000000000002</v>
      </c>
      <c r="I23288" s="8">
        <v>7.6700000000000004E-2</v>
      </c>
      <c r="J23288" s="8">
        <f>datatable[[#This Row],[продажи_]]-datatable[[#This Row],[себестоимость_]]</f>
        <v>6.5000000000000016E-2</v>
      </c>
      <c r="L23288"/>
    </row>
    <row r="23289" spans="2:12" x14ac:dyDescent="0.4">
      <c r="B23289" s="5" t="s">
        <v>66</v>
      </c>
      <c r="C23289" s="5" t="s">
        <v>54</v>
      </c>
      <c r="D23289" s="5" t="s">
        <v>30</v>
      </c>
      <c r="E23289" s="5" t="s">
        <v>7</v>
      </c>
      <c r="F23289" s="6">
        <v>44743</v>
      </c>
      <c r="G23289" s="6" t="str">
        <f>TEXT(datatable[[#This Row],[дата]],"ММ")</f>
        <v>07</v>
      </c>
      <c r="H23289" s="8">
        <v>9.0399999999999994E-2</v>
      </c>
      <c r="I23289" s="8">
        <v>3.9199999999999999E-2</v>
      </c>
      <c r="J23289" s="8">
        <f>datatable[[#This Row],[продажи_]]-datatable[[#This Row],[себестоимость_]]</f>
        <v>5.1199999999999996E-2</v>
      </c>
      <c r="L23289"/>
    </row>
    <row r="23290" spans="2:12" x14ac:dyDescent="0.4">
      <c r="B23290" s="5" t="s">
        <v>66</v>
      </c>
      <c r="C23290" s="5" t="s">
        <v>54</v>
      </c>
      <c r="D23290" s="5" t="s">
        <v>30</v>
      </c>
      <c r="E23290" s="5" t="s">
        <v>7</v>
      </c>
      <c r="F23290" s="6">
        <v>44774</v>
      </c>
      <c r="G23290" s="6" t="str">
        <f>TEXT(datatable[[#This Row],[дата]],"ММ")</f>
        <v>08</v>
      </c>
      <c r="H23290" s="8">
        <v>9.8100000000000007E-2</v>
      </c>
      <c r="I23290" s="8">
        <v>4.095E-2</v>
      </c>
      <c r="J23290" s="8">
        <f>datatable[[#This Row],[продажи_]]-datatable[[#This Row],[себестоимость_]]</f>
        <v>5.7150000000000006E-2</v>
      </c>
      <c r="L23290"/>
    </row>
    <row r="23291" spans="2:12" x14ac:dyDescent="0.4">
      <c r="B23291" s="5" t="s">
        <v>66</v>
      </c>
      <c r="C23291" s="5" t="s">
        <v>54</v>
      </c>
      <c r="D23291" s="5" t="s">
        <v>30</v>
      </c>
      <c r="E23291" s="5" t="s">
        <v>7</v>
      </c>
      <c r="F23291" s="6">
        <v>44805</v>
      </c>
      <c r="G23291" s="6" t="str">
        <f>TEXT(datatable[[#This Row],[дата]],"ММ")</f>
        <v>09</v>
      </c>
      <c r="H23291" s="8">
        <v>9.1000000000000011E-2</v>
      </c>
      <c r="I23291" s="8">
        <v>4.2000000000000003E-2</v>
      </c>
      <c r="J23291" s="8">
        <f>datatable[[#This Row],[продажи_]]-datatable[[#This Row],[себестоимость_]]</f>
        <v>4.9000000000000009E-2</v>
      </c>
      <c r="L23291"/>
    </row>
    <row r="23292" spans="2:12" x14ac:dyDescent="0.4">
      <c r="B23292" s="5" t="s">
        <v>66</v>
      </c>
      <c r="C23292" s="5" t="s">
        <v>54</v>
      </c>
      <c r="D23292" s="5" t="s">
        <v>30</v>
      </c>
      <c r="E23292" s="5" t="s">
        <v>7</v>
      </c>
      <c r="F23292" s="6">
        <v>44835</v>
      </c>
      <c r="G23292" s="6" t="str">
        <f>TEXT(datatable[[#This Row],[дата]],"ММ")</f>
        <v>10</v>
      </c>
      <c r="H23292" s="8">
        <v>0.15959999999999999</v>
      </c>
      <c r="I23292" s="8">
        <v>8.1900000000000001E-2</v>
      </c>
      <c r="J23292" s="8">
        <f>datatable[[#This Row],[продажи_]]-datatable[[#This Row],[себестоимость_]]</f>
        <v>7.7699999999999991E-2</v>
      </c>
      <c r="L23292"/>
    </row>
    <row r="23293" spans="2:12" x14ac:dyDescent="0.4">
      <c r="B23293" s="5" t="s">
        <v>66</v>
      </c>
      <c r="C23293" s="5" t="s">
        <v>54</v>
      </c>
      <c r="D23293" s="5" t="s">
        <v>30</v>
      </c>
      <c r="E23293" s="5" t="s">
        <v>7</v>
      </c>
      <c r="F23293" s="6">
        <v>44866</v>
      </c>
      <c r="G23293" s="6" t="str">
        <f>TEXT(datatable[[#This Row],[дата]],"ММ")</f>
        <v>11</v>
      </c>
      <c r="H23293" s="8">
        <v>0.14300000000000002</v>
      </c>
      <c r="I23293" s="8">
        <v>7.6049999999999993E-2</v>
      </c>
      <c r="J23293" s="8">
        <f>datatable[[#This Row],[продажи_]]-datatable[[#This Row],[себестоимость_]]</f>
        <v>6.6950000000000023E-2</v>
      </c>
      <c r="L23293"/>
    </row>
    <row r="23294" spans="2:12" x14ac:dyDescent="0.4">
      <c r="B23294" s="5" t="s">
        <v>66</v>
      </c>
      <c r="C23294" s="5" t="s">
        <v>54</v>
      </c>
      <c r="D23294" s="5" t="s">
        <v>30</v>
      </c>
      <c r="E23294" s="5" t="s">
        <v>7</v>
      </c>
      <c r="F23294" s="6">
        <v>44896</v>
      </c>
      <c r="G23294" s="6" t="str">
        <f>TEXT(datatable[[#This Row],[дата]],"ММ")</f>
        <v>12</v>
      </c>
      <c r="H23294" s="8">
        <v>0.1104</v>
      </c>
      <c r="I23294" s="8">
        <v>6.4200000000000007E-2</v>
      </c>
      <c r="J23294" s="8">
        <f>datatable[[#This Row],[продажи_]]-datatable[[#This Row],[себестоимость_]]</f>
        <v>4.6199999999999991E-2</v>
      </c>
      <c r="L23294"/>
    </row>
    <row r="23295" spans="2:12" x14ac:dyDescent="0.4">
      <c r="B23295" s="5" t="s">
        <v>66</v>
      </c>
      <c r="C23295" s="5" t="s">
        <v>54</v>
      </c>
      <c r="D23295" s="5" t="s">
        <v>30</v>
      </c>
      <c r="E23295" s="5" t="s">
        <v>7</v>
      </c>
      <c r="F23295" s="6">
        <v>44562</v>
      </c>
      <c r="G23295" s="6" t="str">
        <f>TEXT(datatable[[#This Row],[дата]],"ММ")</f>
        <v>01</v>
      </c>
      <c r="H23295" s="8">
        <v>1.5529499999999998</v>
      </c>
      <c r="I23295" s="8">
        <v>0.64349999999999996</v>
      </c>
      <c r="J23295" s="8">
        <f>datatable[[#This Row],[продажи_]]-datatable[[#This Row],[себестоимость_]]</f>
        <v>0.90944999999999987</v>
      </c>
      <c r="L23295"/>
    </row>
    <row r="23296" spans="2:12" x14ac:dyDescent="0.4">
      <c r="B23296" s="5" t="s">
        <v>66</v>
      </c>
      <c r="C23296" s="5" t="s">
        <v>54</v>
      </c>
      <c r="D23296" s="5" t="s">
        <v>30</v>
      </c>
      <c r="E23296" s="5" t="s">
        <v>7</v>
      </c>
      <c r="F23296" s="6">
        <v>44593</v>
      </c>
      <c r="G23296" s="6" t="str">
        <f>TEXT(datatable[[#This Row],[дата]],"ММ")</f>
        <v>02</v>
      </c>
      <c r="H23296" s="8">
        <v>2.1315000000000004</v>
      </c>
      <c r="I23296" s="8">
        <v>1.0465</v>
      </c>
      <c r="J23296" s="8">
        <f>datatable[[#This Row],[продажи_]]-datatable[[#This Row],[себестоимость_]]</f>
        <v>1.0850000000000004</v>
      </c>
      <c r="L23296"/>
    </row>
    <row r="23297" spans="2:12" x14ac:dyDescent="0.4">
      <c r="B23297" s="5" t="s">
        <v>66</v>
      </c>
      <c r="C23297" s="5" t="s">
        <v>54</v>
      </c>
      <c r="D23297" s="5" t="s">
        <v>30</v>
      </c>
      <c r="E23297" s="5" t="s">
        <v>7</v>
      </c>
      <c r="F23297" s="6">
        <v>44621</v>
      </c>
      <c r="G23297" s="6" t="str">
        <f>TEXT(datatable[[#This Row],[дата]],"ММ")</f>
        <v>03</v>
      </c>
      <c r="H23297" s="8">
        <v>2.4127999999999998</v>
      </c>
      <c r="I23297" s="8">
        <v>0.89439999999999997</v>
      </c>
      <c r="J23297" s="8">
        <f>datatable[[#This Row],[продажи_]]-datatable[[#This Row],[себестоимость_]]</f>
        <v>1.5183999999999997</v>
      </c>
      <c r="L23297"/>
    </row>
    <row r="23298" spans="2:12" x14ac:dyDescent="0.4">
      <c r="B23298" s="5" t="s">
        <v>66</v>
      </c>
      <c r="C23298" s="5" t="s">
        <v>54</v>
      </c>
      <c r="D23298" s="5" t="s">
        <v>30</v>
      </c>
      <c r="E23298" s="5" t="s">
        <v>7</v>
      </c>
      <c r="F23298" s="6">
        <v>44652</v>
      </c>
      <c r="G23298" s="6" t="str">
        <f>TEXT(datatable[[#This Row],[дата]],"ММ")</f>
        <v>04</v>
      </c>
      <c r="H23298" s="8">
        <v>1.8879000000000004</v>
      </c>
      <c r="I23298" s="8">
        <v>1.0555999999999999</v>
      </c>
      <c r="J23298" s="8">
        <f>datatable[[#This Row],[продажи_]]-datatable[[#This Row],[себестоимость_]]</f>
        <v>0.83230000000000048</v>
      </c>
      <c r="L23298"/>
    </row>
    <row r="23299" spans="2:12" x14ac:dyDescent="0.4">
      <c r="B23299" s="5" t="s">
        <v>66</v>
      </c>
      <c r="C23299" s="5" t="s">
        <v>54</v>
      </c>
      <c r="D23299" s="5" t="s">
        <v>30</v>
      </c>
      <c r="E23299" s="5" t="s">
        <v>7</v>
      </c>
      <c r="F23299" s="6">
        <v>44682</v>
      </c>
      <c r="G23299" s="6" t="str">
        <f>TEXT(datatable[[#This Row],[дата]],"ММ")</f>
        <v>05</v>
      </c>
      <c r="H23299" s="8">
        <v>1.7922</v>
      </c>
      <c r="I23299" s="8">
        <v>0.78780000000000006</v>
      </c>
      <c r="J23299" s="8">
        <f>datatable[[#This Row],[продажи_]]-datatable[[#This Row],[себестоимость_]]</f>
        <v>1.0044</v>
      </c>
      <c r="L23299"/>
    </row>
    <row r="23300" spans="2:12" x14ac:dyDescent="0.4">
      <c r="B23300" s="5" t="s">
        <v>66</v>
      </c>
      <c r="C23300" s="5" t="s">
        <v>54</v>
      </c>
      <c r="D23300" s="5" t="s">
        <v>30</v>
      </c>
      <c r="E23300" s="5" t="s">
        <v>7</v>
      </c>
      <c r="F23300" s="6">
        <v>44713</v>
      </c>
      <c r="G23300" s="6" t="str">
        <f>TEXT(datatable[[#This Row],[дата]],"ММ")</f>
        <v>06</v>
      </c>
      <c r="H23300" s="8">
        <v>1.63995</v>
      </c>
      <c r="I23300" s="8">
        <v>0.67600000000000005</v>
      </c>
      <c r="J23300" s="8">
        <f>datatable[[#This Row],[продажи_]]-datatable[[#This Row],[себестоимость_]]</f>
        <v>0.96394999999999997</v>
      </c>
      <c r="L23300"/>
    </row>
    <row r="23301" spans="2:12" x14ac:dyDescent="0.4">
      <c r="B23301" s="5" t="s">
        <v>66</v>
      </c>
      <c r="C23301" s="5" t="s">
        <v>54</v>
      </c>
      <c r="D23301" s="5" t="s">
        <v>30</v>
      </c>
      <c r="E23301" s="5" t="s">
        <v>7</v>
      </c>
      <c r="F23301" s="6">
        <v>44743</v>
      </c>
      <c r="G23301" s="6" t="str">
        <f>TEXT(datatable[[#This Row],[дата]],"ММ")</f>
        <v>07</v>
      </c>
      <c r="H23301" s="8">
        <v>1.3339999999999999</v>
      </c>
      <c r="I23301" s="8">
        <v>0.442</v>
      </c>
      <c r="J23301" s="8">
        <f>datatable[[#This Row],[продажи_]]-datatable[[#This Row],[себестоимость_]]</f>
        <v>0.8919999999999999</v>
      </c>
      <c r="L23301"/>
    </row>
    <row r="23302" spans="2:12" x14ac:dyDescent="0.4">
      <c r="B23302" s="5" t="s">
        <v>66</v>
      </c>
      <c r="C23302" s="5" t="s">
        <v>54</v>
      </c>
      <c r="D23302" s="5" t="s">
        <v>30</v>
      </c>
      <c r="E23302" s="5" t="s">
        <v>7</v>
      </c>
      <c r="F23302" s="6">
        <v>44774</v>
      </c>
      <c r="G23302" s="6" t="str">
        <f>TEXT(datatable[[#This Row],[дата]],"ММ")</f>
        <v>08</v>
      </c>
      <c r="H23302" s="8">
        <v>1.4616</v>
      </c>
      <c r="I23302" s="8">
        <v>0.53234999999999999</v>
      </c>
      <c r="J23302" s="8">
        <f>datatable[[#This Row],[продажи_]]-datatable[[#This Row],[себестоимость_]]</f>
        <v>0.92925000000000002</v>
      </c>
      <c r="L23302"/>
    </row>
    <row r="23303" spans="2:12" x14ac:dyDescent="0.4">
      <c r="B23303" s="5" t="s">
        <v>66</v>
      </c>
      <c r="C23303" s="5" t="s">
        <v>54</v>
      </c>
      <c r="D23303" s="5" t="s">
        <v>30</v>
      </c>
      <c r="E23303" s="5" t="s">
        <v>7</v>
      </c>
      <c r="F23303" s="6">
        <v>44805</v>
      </c>
      <c r="G23303" s="6" t="str">
        <f>TEXT(datatable[[#This Row],[дата]],"ММ")</f>
        <v>09</v>
      </c>
      <c r="H23303" s="8">
        <v>1.363</v>
      </c>
      <c r="I23303" s="8">
        <v>0.54600000000000004</v>
      </c>
      <c r="J23303" s="8">
        <f>datatable[[#This Row],[продажи_]]-datatable[[#This Row],[себестоимость_]]</f>
        <v>0.81699999999999995</v>
      </c>
      <c r="L23303"/>
    </row>
    <row r="23304" spans="2:12" x14ac:dyDescent="0.4">
      <c r="B23304" s="5" t="s">
        <v>66</v>
      </c>
      <c r="C23304" s="5" t="s">
        <v>54</v>
      </c>
      <c r="D23304" s="5" t="s">
        <v>30</v>
      </c>
      <c r="E23304" s="5" t="s">
        <v>7</v>
      </c>
      <c r="F23304" s="6">
        <v>44835</v>
      </c>
      <c r="G23304" s="6" t="str">
        <f>TEXT(datatable[[#This Row],[дата]],"ММ")</f>
        <v>10</v>
      </c>
      <c r="H23304" s="8">
        <v>2.1721000000000004</v>
      </c>
      <c r="I23304" s="8">
        <v>0.73710000000000009</v>
      </c>
      <c r="J23304" s="8">
        <f>datatable[[#This Row],[продажи_]]-datatable[[#This Row],[себестоимость_]]</f>
        <v>1.4350000000000003</v>
      </c>
      <c r="L23304"/>
    </row>
    <row r="23305" spans="2:12" x14ac:dyDescent="0.4">
      <c r="B23305" s="5" t="s">
        <v>66</v>
      </c>
      <c r="C23305" s="5" t="s">
        <v>54</v>
      </c>
      <c r="D23305" s="5" t="s">
        <v>30</v>
      </c>
      <c r="E23305" s="5" t="s">
        <v>7</v>
      </c>
      <c r="F23305" s="6">
        <v>44866</v>
      </c>
      <c r="G23305" s="6" t="str">
        <f>TEXT(datatable[[#This Row],[дата]],"ММ")</f>
        <v>11</v>
      </c>
      <c r="H23305" s="8">
        <v>1.6965000000000001</v>
      </c>
      <c r="I23305" s="8">
        <v>0.92105000000000004</v>
      </c>
      <c r="J23305" s="8">
        <f>datatable[[#This Row],[продажи_]]-datatable[[#This Row],[себестоимость_]]</f>
        <v>0.77545000000000008</v>
      </c>
      <c r="L23305"/>
    </row>
    <row r="23306" spans="2:12" x14ac:dyDescent="0.4">
      <c r="B23306" s="5" t="s">
        <v>66</v>
      </c>
      <c r="C23306" s="5" t="s">
        <v>54</v>
      </c>
      <c r="D23306" s="5" t="s">
        <v>30</v>
      </c>
      <c r="E23306" s="5" t="s">
        <v>7</v>
      </c>
      <c r="F23306" s="6">
        <v>44896</v>
      </c>
      <c r="G23306" s="6" t="str">
        <f>TEXT(datatable[[#This Row],[дата]],"ММ")</f>
        <v>12</v>
      </c>
      <c r="H23306" s="8">
        <v>1.653</v>
      </c>
      <c r="I23306" s="8">
        <v>0.67080000000000006</v>
      </c>
      <c r="J23306" s="8">
        <f>datatable[[#This Row],[продажи_]]-datatable[[#This Row],[себестоимость_]]</f>
        <v>0.98219999999999996</v>
      </c>
      <c r="L23306"/>
    </row>
    <row r="23307" spans="2:12" x14ac:dyDescent="0.4">
      <c r="B23307" s="5" t="s">
        <v>66</v>
      </c>
      <c r="C23307" s="5" t="s">
        <v>54</v>
      </c>
      <c r="D23307" s="5" t="s">
        <v>30</v>
      </c>
      <c r="E23307" s="5" t="s">
        <v>7</v>
      </c>
      <c r="F23307" s="6">
        <v>44562</v>
      </c>
      <c r="G23307" s="6" t="str">
        <f>TEXT(datatable[[#This Row],[дата]],"ММ")</f>
        <v>01</v>
      </c>
      <c r="H23307" s="8">
        <v>1.3387499999999999</v>
      </c>
      <c r="I23307" s="8">
        <v>0.29519999999999996</v>
      </c>
      <c r="J23307" s="8">
        <f>datatable[[#This Row],[продажи_]]-datatable[[#This Row],[себестоимость_]]</f>
        <v>1.04355</v>
      </c>
      <c r="L23307"/>
    </row>
    <row r="23308" spans="2:12" x14ac:dyDescent="0.4">
      <c r="B23308" s="5" t="s">
        <v>66</v>
      </c>
      <c r="C23308" s="5" t="s">
        <v>54</v>
      </c>
      <c r="D23308" s="5" t="s">
        <v>30</v>
      </c>
      <c r="E23308" s="5" t="s">
        <v>7</v>
      </c>
      <c r="F23308" s="6">
        <v>44593</v>
      </c>
      <c r="G23308" s="6" t="str">
        <f>TEXT(datatable[[#This Row],[дата]],"ММ")</f>
        <v>02</v>
      </c>
      <c r="H23308" s="8">
        <v>1.4349999999999998</v>
      </c>
      <c r="I23308" s="8">
        <v>0.53200000000000003</v>
      </c>
      <c r="J23308" s="8">
        <f>datatable[[#This Row],[продажи_]]-datatable[[#This Row],[себестоимость_]]</f>
        <v>0.9029999999999998</v>
      </c>
      <c r="L23308"/>
    </row>
    <row r="23309" spans="2:12" x14ac:dyDescent="0.4">
      <c r="B23309" s="5" t="s">
        <v>66</v>
      </c>
      <c r="C23309" s="5" t="s">
        <v>54</v>
      </c>
      <c r="D23309" s="5" t="s">
        <v>30</v>
      </c>
      <c r="E23309" s="5" t="s">
        <v>7</v>
      </c>
      <c r="F23309" s="6">
        <v>44621</v>
      </c>
      <c r="G23309" s="6" t="str">
        <f>TEXT(datatable[[#This Row],[дата]],"ММ")</f>
        <v>03</v>
      </c>
      <c r="H23309" s="8">
        <v>2.14</v>
      </c>
      <c r="I23309" s="8">
        <v>0.51840000000000008</v>
      </c>
      <c r="J23309" s="8">
        <f>datatable[[#This Row],[продажи_]]-datatable[[#This Row],[себестоимость_]]</f>
        <v>1.6215999999999999</v>
      </c>
      <c r="L23309"/>
    </row>
    <row r="23310" spans="2:12" x14ac:dyDescent="0.4">
      <c r="B23310" s="5" t="s">
        <v>66</v>
      </c>
      <c r="C23310" s="5" t="s">
        <v>54</v>
      </c>
      <c r="D23310" s="5" t="s">
        <v>30</v>
      </c>
      <c r="E23310" s="5" t="s">
        <v>7</v>
      </c>
      <c r="F23310" s="6">
        <v>44652</v>
      </c>
      <c r="G23310" s="6" t="str">
        <f>TEXT(datatable[[#This Row],[дата]],"ММ")</f>
        <v>04</v>
      </c>
      <c r="H23310" s="8">
        <v>1.7850000000000001</v>
      </c>
      <c r="I23310" s="8">
        <v>0.58240000000000003</v>
      </c>
      <c r="J23310" s="8">
        <f>datatable[[#This Row],[продажи_]]-datatable[[#This Row],[себестоимость_]]</f>
        <v>1.2026000000000001</v>
      </c>
      <c r="L23310"/>
    </row>
    <row r="23311" spans="2:12" x14ac:dyDescent="0.4">
      <c r="B23311" s="5" t="s">
        <v>66</v>
      </c>
      <c r="C23311" s="5" t="s">
        <v>54</v>
      </c>
      <c r="D23311" s="5" t="s">
        <v>30</v>
      </c>
      <c r="E23311" s="5" t="s">
        <v>7</v>
      </c>
      <c r="F23311" s="6">
        <v>44682</v>
      </c>
      <c r="G23311" s="6" t="str">
        <f>TEXT(datatable[[#This Row],[дата]],"ММ")</f>
        <v>05</v>
      </c>
      <c r="H23311" s="8">
        <v>1.62</v>
      </c>
      <c r="I23311" s="8">
        <v>0.54719999999999991</v>
      </c>
      <c r="J23311" s="8">
        <f>datatable[[#This Row],[продажи_]]-datatable[[#This Row],[себестоимость_]]</f>
        <v>1.0728000000000002</v>
      </c>
      <c r="L23311"/>
    </row>
    <row r="23312" spans="2:12" x14ac:dyDescent="0.4">
      <c r="B23312" s="5" t="s">
        <v>66</v>
      </c>
      <c r="C23312" s="5" t="s">
        <v>54</v>
      </c>
      <c r="D23312" s="5" t="s">
        <v>30</v>
      </c>
      <c r="E23312" s="5" t="s">
        <v>7</v>
      </c>
      <c r="F23312" s="6">
        <v>44713</v>
      </c>
      <c r="G23312" s="6" t="str">
        <f>TEXT(datatable[[#This Row],[дата]],"ММ")</f>
        <v>06</v>
      </c>
      <c r="H23312" s="8">
        <v>1.7712500000000002</v>
      </c>
      <c r="I23312" s="8">
        <v>0.46280000000000004</v>
      </c>
      <c r="J23312" s="8">
        <f>datatable[[#This Row],[продажи_]]-datatable[[#This Row],[себестоимость_]]</f>
        <v>1.3084500000000001</v>
      </c>
      <c r="L23312"/>
    </row>
    <row r="23313" spans="2:12" x14ac:dyDescent="0.4">
      <c r="B23313" s="5" t="s">
        <v>66</v>
      </c>
      <c r="C23313" s="5" t="s">
        <v>54</v>
      </c>
      <c r="D23313" s="5" t="s">
        <v>30</v>
      </c>
      <c r="E23313" s="5" t="s">
        <v>7</v>
      </c>
      <c r="F23313" s="6">
        <v>44743</v>
      </c>
      <c r="G23313" s="6" t="str">
        <f>TEXT(datatable[[#This Row],[дата]],"ММ")</f>
        <v>07</v>
      </c>
      <c r="H23313" s="8">
        <v>1.1599999999999999</v>
      </c>
      <c r="I23313" s="8">
        <v>0.33600000000000002</v>
      </c>
      <c r="J23313" s="8">
        <f>datatable[[#This Row],[продажи_]]-datatable[[#This Row],[себестоимость_]]</f>
        <v>0.82399999999999984</v>
      </c>
      <c r="L23313"/>
    </row>
    <row r="23314" spans="2:12" x14ac:dyDescent="0.4">
      <c r="B23314" s="5" t="s">
        <v>66</v>
      </c>
      <c r="C23314" s="5" t="s">
        <v>54</v>
      </c>
      <c r="D23314" s="5" t="s">
        <v>30</v>
      </c>
      <c r="E23314" s="5" t="s">
        <v>7</v>
      </c>
      <c r="F23314" s="6">
        <v>44774</v>
      </c>
      <c r="G23314" s="6" t="str">
        <f>TEXT(datatable[[#This Row],[дата]],"ММ")</f>
        <v>08</v>
      </c>
      <c r="H23314" s="8">
        <v>1.2712499999999998</v>
      </c>
      <c r="I23314" s="8">
        <v>0.31679999999999997</v>
      </c>
      <c r="J23314" s="8">
        <f>datatable[[#This Row],[продажи_]]-datatable[[#This Row],[себестоимость_]]</f>
        <v>0.9544499999999998</v>
      </c>
      <c r="L23314"/>
    </row>
    <row r="23315" spans="2:12" x14ac:dyDescent="0.4">
      <c r="B23315" s="5" t="s">
        <v>66</v>
      </c>
      <c r="C23315" s="5" t="s">
        <v>54</v>
      </c>
      <c r="D23315" s="5" t="s">
        <v>30</v>
      </c>
      <c r="E23315" s="5" t="s">
        <v>7</v>
      </c>
      <c r="F23315" s="6">
        <v>44805</v>
      </c>
      <c r="G23315" s="6" t="str">
        <f>TEXT(datatable[[#This Row],[дата]],"ММ")</f>
        <v>09</v>
      </c>
      <c r="H23315" s="8">
        <v>1.2250000000000001</v>
      </c>
      <c r="I23315" s="8">
        <v>0.45199999999999996</v>
      </c>
      <c r="J23315" s="8">
        <f>datatable[[#This Row],[продажи_]]-datatable[[#This Row],[себестоимость_]]</f>
        <v>0.77300000000000013</v>
      </c>
      <c r="L23315"/>
    </row>
    <row r="23316" spans="2:12" x14ac:dyDescent="0.4">
      <c r="B23316" s="5" t="s">
        <v>66</v>
      </c>
      <c r="C23316" s="5" t="s">
        <v>54</v>
      </c>
      <c r="D23316" s="5" t="s">
        <v>30</v>
      </c>
      <c r="E23316" s="5" t="s">
        <v>7</v>
      </c>
      <c r="F23316" s="6">
        <v>44835</v>
      </c>
      <c r="G23316" s="6" t="str">
        <f>TEXT(datatable[[#This Row],[дата]],"ММ")</f>
        <v>10</v>
      </c>
      <c r="H23316" s="8">
        <v>1.9075000000000002</v>
      </c>
      <c r="I23316" s="8">
        <v>0.52639999999999998</v>
      </c>
      <c r="J23316" s="8">
        <f>datatable[[#This Row],[продажи_]]-datatable[[#This Row],[себестоимость_]]</f>
        <v>1.3811000000000002</v>
      </c>
      <c r="L23316"/>
    </row>
    <row r="23317" spans="2:12" x14ac:dyDescent="0.4">
      <c r="B23317" s="5" t="s">
        <v>66</v>
      </c>
      <c r="C23317" s="5" t="s">
        <v>54</v>
      </c>
      <c r="D23317" s="5" t="s">
        <v>30</v>
      </c>
      <c r="E23317" s="5" t="s">
        <v>7</v>
      </c>
      <c r="F23317" s="6">
        <v>44866</v>
      </c>
      <c r="G23317" s="6" t="str">
        <f>TEXT(datatable[[#This Row],[дата]],"ММ")</f>
        <v>11</v>
      </c>
      <c r="H23317" s="8">
        <v>1.625</v>
      </c>
      <c r="I23317" s="8">
        <v>0.46280000000000004</v>
      </c>
      <c r="J23317" s="8">
        <f>datatable[[#This Row],[продажи_]]-datatable[[#This Row],[себестоимость_]]</f>
        <v>1.1621999999999999</v>
      </c>
      <c r="L23317"/>
    </row>
    <row r="23318" spans="2:12" x14ac:dyDescent="0.4">
      <c r="B23318" s="5" t="s">
        <v>66</v>
      </c>
      <c r="C23318" s="5" t="s">
        <v>54</v>
      </c>
      <c r="D23318" s="5" t="s">
        <v>30</v>
      </c>
      <c r="E23318" s="5" t="s">
        <v>7</v>
      </c>
      <c r="F23318" s="6">
        <v>44896</v>
      </c>
      <c r="G23318" s="6" t="str">
        <f>TEXT(datatable[[#This Row],[дата]],"ММ")</f>
        <v>12</v>
      </c>
      <c r="H23318" s="8">
        <v>1.4249999999999998</v>
      </c>
      <c r="I23318" s="8">
        <v>0.55679999999999996</v>
      </c>
      <c r="J23318" s="8">
        <f>datatable[[#This Row],[продажи_]]-datatable[[#This Row],[себестоимость_]]</f>
        <v>0.86819999999999986</v>
      </c>
      <c r="L23318"/>
    </row>
    <row r="23319" spans="2:12" x14ac:dyDescent="0.4">
      <c r="B23319" s="5" t="s">
        <v>66</v>
      </c>
      <c r="C23319" s="5" t="s">
        <v>54</v>
      </c>
      <c r="D23319" s="5" t="s">
        <v>30</v>
      </c>
      <c r="E23319" s="5" t="s">
        <v>7</v>
      </c>
      <c r="F23319" s="6">
        <v>44562</v>
      </c>
      <c r="G23319" s="6" t="str">
        <f>TEXT(datatable[[#This Row],[дата]],"ММ")</f>
        <v>01</v>
      </c>
      <c r="H23319" s="8">
        <v>0.64260000000000006</v>
      </c>
      <c r="I23319" s="8">
        <v>0.26550000000000001</v>
      </c>
      <c r="J23319" s="8">
        <f>datatable[[#This Row],[продажи_]]-datatable[[#This Row],[себестоимость_]]</f>
        <v>0.37710000000000005</v>
      </c>
      <c r="L23319"/>
    </row>
    <row r="23320" spans="2:12" x14ac:dyDescent="0.4">
      <c r="B23320" s="5" t="s">
        <v>66</v>
      </c>
      <c r="C23320" s="5" t="s">
        <v>54</v>
      </c>
      <c r="D23320" s="5" t="s">
        <v>30</v>
      </c>
      <c r="E23320" s="5" t="s">
        <v>7</v>
      </c>
      <c r="F23320" s="6">
        <v>44593</v>
      </c>
      <c r="G23320" s="6" t="str">
        <f>TEXT(datatable[[#This Row],[дата]],"ММ")</f>
        <v>02</v>
      </c>
      <c r="H23320" s="8">
        <v>0.99119999999999986</v>
      </c>
      <c r="I23320" s="8">
        <v>0.40600000000000003</v>
      </c>
      <c r="J23320" s="8">
        <f>datatable[[#This Row],[продажи_]]-datatable[[#This Row],[себестоимость_]]</f>
        <v>0.58519999999999983</v>
      </c>
      <c r="L23320"/>
    </row>
    <row r="23321" spans="2:12" x14ac:dyDescent="0.4">
      <c r="B23321" s="5" t="s">
        <v>66</v>
      </c>
      <c r="C23321" s="5" t="s">
        <v>54</v>
      </c>
      <c r="D23321" s="5" t="s">
        <v>30</v>
      </c>
      <c r="E23321" s="5" t="s">
        <v>7</v>
      </c>
      <c r="F23321" s="6">
        <v>44621</v>
      </c>
      <c r="G23321" s="6" t="str">
        <f>TEXT(datatable[[#This Row],[дата]],"ММ")</f>
        <v>03</v>
      </c>
      <c r="H23321" s="8">
        <v>1.1519999999999999</v>
      </c>
      <c r="I23321" s="8">
        <v>0.44000000000000006</v>
      </c>
      <c r="J23321" s="8">
        <f>datatable[[#This Row],[продажи_]]-datatable[[#This Row],[себестоимость_]]</f>
        <v>0.71199999999999986</v>
      </c>
      <c r="L23321"/>
    </row>
    <row r="23322" spans="2:12" x14ac:dyDescent="0.4">
      <c r="B23322" s="5" t="s">
        <v>66</v>
      </c>
      <c r="C23322" s="5" t="s">
        <v>54</v>
      </c>
      <c r="D23322" s="5" t="s">
        <v>30</v>
      </c>
      <c r="E23322" s="5" t="s">
        <v>7</v>
      </c>
      <c r="F23322" s="6">
        <v>44652</v>
      </c>
      <c r="G23322" s="6" t="str">
        <f>TEXT(datatable[[#This Row],[дата]],"ММ")</f>
        <v>04</v>
      </c>
      <c r="H23322" s="8">
        <v>0.74759999999999993</v>
      </c>
      <c r="I23322" s="8">
        <v>0.40950000000000003</v>
      </c>
      <c r="J23322" s="8">
        <f>datatable[[#This Row],[продажи_]]-datatable[[#This Row],[себестоимость_]]</f>
        <v>0.3380999999999999</v>
      </c>
      <c r="L23322"/>
    </row>
    <row r="23323" spans="2:12" x14ac:dyDescent="0.4">
      <c r="B23323" s="5" t="s">
        <v>66</v>
      </c>
      <c r="C23323" s="5" t="s">
        <v>54</v>
      </c>
      <c r="D23323" s="5" t="s">
        <v>30</v>
      </c>
      <c r="E23323" s="5" t="s">
        <v>7</v>
      </c>
      <c r="F23323" s="6">
        <v>44682</v>
      </c>
      <c r="G23323" s="6" t="str">
        <f>TEXT(datatable[[#This Row],[дата]],"ММ")</f>
        <v>05</v>
      </c>
      <c r="H23323" s="8">
        <v>0.66239999999999999</v>
      </c>
      <c r="I23323" s="8">
        <v>0.27600000000000002</v>
      </c>
      <c r="J23323" s="8">
        <f>datatable[[#This Row],[продажи_]]-datatable[[#This Row],[себестоимость_]]</f>
        <v>0.38639999999999997</v>
      </c>
      <c r="L23323"/>
    </row>
    <row r="23324" spans="2:12" x14ac:dyDescent="0.4">
      <c r="B23324" s="5" t="s">
        <v>66</v>
      </c>
      <c r="C23324" s="5" t="s">
        <v>54</v>
      </c>
      <c r="D23324" s="5" t="s">
        <v>30</v>
      </c>
      <c r="E23324" s="5" t="s">
        <v>7</v>
      </c>
      <c r="F23324" s="6">
        <v>44713</v>
      </c>
      <c r="G23324" s="6" t="str">
        <f>TEXT(datatable[[#This Row],[дата]],"ММ")</f>
        <v>06</v>
      </c>
      <c r="H23324" s="8">
        <v>0.67080000000000006</v>
      </c>
      <c r="I23324" s="8">
        <v>0.38024999999999998</v>
      </c>
      <c r="J23324" s="8">
        <f>datatable[[#This Row],[продажи_]]-datatable[[#This Row],[себестоимость_]]</f>
        <v>0.29055000000000009</v>
      </c>
      <c r="L23324"/>
    </row>
    <row r="23325" spans="2:12" x14ac:dyDescent="0.4">
      <c r="B23325" s="5" t="s">
        <v>66</v>
      </c>
      <c r="C23325" s="5" t="s">
        <v>54</v>
      </c>
      <c r="D23325" s="5" t="s">
        <v>30</v>
      </c>
      <c r="E23325" s="5" t="s">
        <v>7</v>
      </c>
      <c r="F23325" s="6">
        <v>44743</v>
      </c>
      <c r="G23325" s="6" t="str">
        <f>TEXT(datatable[[#This Row],[дата]],"ММ")</f>
        <v>07</v>
      </c>
      <c r="H23325" s="8">
        <v>0.48</v>
      </c>
      <c r="I23325" s="8">
        <v>0.16400000000000001</v>
      </c>
      <c r="J23325" s="8">
        <f>datatable[[#This Row],[продажи_]]-datatable[[#This Row],[себестоимость_]]</f>
        <v>0.31599999999999995</v>
      </c>
      <c r="L23325"/>
    </row>
    <row r="23326" spans="2:12" x14ac:dyDescent="0.4">
      <c r="B23326" s="5" t="s">
        <v>66</v>
      </c>
      <c r="C23326" s="5" t="s">
        <v>54</v>
      </c>
      <c r="D23326" s="5" t="s">
        <v>30</v>
      </c>
      <c r="E23326" s="5" t="s">
        <v>7</v>
      </c>
      <c r="F23326" s="6">
        <v>44774</v>
      </c>
      <c r="G23326" s="6" t="str">
        <f>TEXT(datatable[[#This Row],[дата]],"ММ")</f>
        <v>08</v>
      </c>
      <c r="H23326" s="8">
        <v>0.63719999999999999</v>
      </c>
      <c r="I23326" s="8">
        <v>0.1845</v>
      </c>
      <c r="J23326" s="8">
        <f>datatable[[#This Row],[продажи_]]-datatable[[#This Row],[себестоимость_]]</f>
        <v>0.45269999999999999</v>
      </c>
      <c r="L23326"/>
    </row>
    <row r="23327" spans="2:12" x14ac:dyDescent="0.4">
      <c r="B23327" s="5" t="s">
        <v>66</v>
      </c>
      <c r="C23327" s="5" t="s">
        <v>54</v>
      </c>
      <c r="D23327" s="5" t="s">
        <v>30</v>
      </c>
      <c r="E23327" s="5" t="s">
        <v>7</v>
      </c>
      <c r="F23327" s="6">
        <v>44805</v>
      </c>
      <c r="G23327" s="6" t="str">
        <f>TEXT(datatable[[#This Row],[дата]],"ММ")</f>
        <v>09</v>
      </c>
      <c r="H23327" s="8">
        <v>0.65400000000000003</v>
      </c>
      <c r="I23327" s="8">
        <v>0.3</v>
      </c>
      <c r="J23327" s="8">
        <f>datatable[[#This Row],[продажи_]]-datatable[[#This Row],[себестоимость_]]</f>
        <v>0.35400000000000004</v>
      </c>
      <c r="L23327"/>
    </row>
    <row r="23328" spans="2:12" x14ac:dyDescent="0.4">
      <c r="B23328" s="5" t="s">
        <v>66</v>
      </c>
      <c r="C23328" s="5" t="s">
        <v>54</v>
      </c>
      <c r="D23328" s="5" t="s">
        <v>30</v>
      </c>
      <c r="E23328" s="5" t="s">
        <v>7</v>
      </c>
      <c r="F23328" s="6">
        <v>44835</v>
      </c>
      <c r="G23328" s="6" t="str">
        <f>TEXT(datatable[[#This Row],[дата]],"ММ")</f>
        <v>10</v>
      </c>
      <c r="H23328" s="8">
        <v>0.75600000000000001</v>
      </c>
      <c r="I23328" s="8">
        <v>0.33600000000000002</v>
      </c>
      <c r="J23328" s="8">
        <f>datatable[[#This Row],[продажи_]]-datatable[[#This Row],[себестоимость_]]</f>
        <v>0.42</v>
      </c>
      <c r="L23328"/>
    </row>
    <row r="23329" spans="2:12" x14ac:dyDescent="0.4">
      <c r="B23329" s="5" t="s">
        <v>66</v>
      </c>
      <c r="C23329" s="5" t="s">
        <v>54</v>
      </c>
      <c r="D23329" s="5" t="s">
        <v>30</v>
      </c>
      <c r="E23329" s="5" t="s">
        <v>7</v>
      </c>
      <c r="F23329" s="6">
        <v>44866</v>
      </c>
      <c r="G23329" s="6" t="str">
        <f>TEXT(datatable[[#This Row],[дата]],"ММ")</f>
        <v>11</v>
      </c>
      <c r="H23329" s="8">
        <v>0.90479999999999994</v>
      </c>
      <c r="I23329" s="8">
        <v>0.26325000000000004</v>
      </c>
      <c r="J23329" s="8">
        <f>datatable[[#This Row],[продажи_]]-datatable[[#This Row],[себестоимость_]]</f>
        <v>0.64154999999999984</v>
      </c>
      <c r="L23329"/>
    </row>
    <row r="23330" spans="2:12" x14ac:dyDescent="0.4">
      <c r="B23330" s="5" t="s">
        <v>66</v>
      </c>
      <c r="C23330" s="5" t="s">
        <v>54</v>
      </c>
      <c r="D23330" s="5" t="s">
        <v>30</v>
      </c>
      <c r="E23330" s="5" t="s">
        <v>7</v>
      </c>
      <c r="F23330" s="6">
        <v>44896</v>
      </c>
      <c r="G23330" s="6" t="str">
        <f>TEXT(datatable[[#This Row],[дата]],"ММ")</f>
        <v>12</v>
      </c>
      <c r="H23330" s="8">
        <v>0.86399999999999999</v>
      </c>
      <c r="I23330" s="8">
        <v>0.34499999999999997</v>
      </c>
      <c r="J23330" s="8">
        <f>datatable[[#This Row],[продажи_]]-datatable[[#This Row],[себестоимость_]]</f>
        <v>0.51900000000000002</v>
      </c>
      <c r="L23330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E746F-8D0C-4296-AC8B-16A9A11F4CBA}">
  <sheetPr codeName="Лист3"/>
  <dimension ref="B2:AL32"/>
  <sheetViews>
    <sheetView showGridLines="0" zoomScale="70" zoomScaleNormal="70" workbookViewId="0">
      <selection activeCell="P14" sqref="P14"/>
    </sheetView>
  </sheetViews>
  <sheetFormatPr defaultColWidth="8.69921875" defaultRowHeight="16.8" x14ac:dyDescent="0.4"/>
  <cols>
    <col min="1" max="1" width="2.19921875" customWidth="1"/>
    <col min="2" max="2" width="13.5" bestFit="1" customWidth="1"/>
    <col min="3" max="3" width="8.59765625" customWidth="1"/>
    <col min="4" max="4" width="2.5" customWidth="1"/>
    <col min="5" max="5" width="8.8984375" customWidth="1"/>
    <col min="6" max="6" width="7.19921875" customWidth="1"/>
    <col min="7" max="7" width="2.5" customWidth="1"/>
    <col min="8" max="8" width="8.59765625" customWidth="1"/>
    <col min="9" max="9" width="9" customWidth="1"/>
    <col min="10" max="10" width="2.5" customWidth="1"/>
    <col min="11" max="11" width="0.3984375" customWidth="1"/>
    <col min="12" max="12" width="6.5" customWidth="1"/>
    <col min="13" max="13" width="9" customWidth="1"/>
    <col min="14" max="14" width="2.5" customWidth="1"/>
    <col min="15" max="15" width="6.59765625" customWidth="1"/>
    <col min="16" max="16" width="9.5" bestFit="1" customWidth="1"/>
    <col min="17" max="17" width="9" customWidth="1"/>
    <col min="18" max="18" width="2.5" customWidth="1"/>
    <col min="19" max="19" width="16.8984375" customWidth="1"/>
    <col min="20" max="20" width="13.19921875" customWidth="1"/>
    <col min="21" max="21" width="2.5" customWidth="1"/>
    <col min="22" max="22" width="12.3984375" customWidth="1"/>
    <col min="23" max="23" width="9" customWidth="1"/>
    <col min="24" max="25" width="2.5" customWidth="1"/>
    <col min="26" max="26" width="17.3984375" customWidth="1"/>
    <col min="27" max="27" width="8.8984375" customWidth="1"/>
    <col min="28" max="28" width="7.5" customWidth="1"/>
    <col min="29" max="29" width="9" customWidth="1"/>
    <col min="30" max="30" width="4.59765625" customWidth="1"/>
    <col min="31" max="31" width="8.8984375" customWidth="1"/>
    <col min="32" max="34" width="6.59765625" customWidth="1"/>
    <col min="35" max="38" width="0.3984375" customWidth="1"/>
  </cols>
  <sheetData>
    <row r="2" spans="2:38" x14ac:dyDescent="0.4">
      <c r="B2" t="s">
        <v>98</v>
      </c>
      <c r="C2" t="s">
        <v>76</v>
      </c>
    </row>
    <row r="3" spans="2:38" hidden="1" x14ac:dyDescent="0.4">
      <c r="B3" t="s">
        <v>99</v>
      </c>
      <c r="C3">
        <v>1</v>
      </c>
    </row>
    <row r="4" spans="2:38" x14ac:dyDescent="0.4">
      <c r="B4" t="s">
        <v>100</v>
      </c>
      <c r="C4">
        <v>2</v>
      </c>
    </row>
    <row r="5" spans="2:38" x14ac:dyDescent="0.4">
      <c r="B5" t="s">
        <v>77</v>
      </c>
      <c r="C5">
        <f>SUBTOTAL(104,Выбор[№])</f>
        <v>2</v>
      </c>
    </row>
    <row r="8" spans="2:38" x14ac:dyDescent="0.4">
      <c r="B8" s="28" t="s">
        <v>74</v>
      </c>
      <c r="C8" s="29"/>
      <c r="E8" s="28" t="s">
        <v>74</v>
      </c>
      <c r="F8" s="29"/>
      <c r="H8" s="26" t="s">
        <v>73</v>
      </c>
      <c r="I8" t="s">
        <v>5</v>
      </c>
      <c r="L8" s="28" t="s">
        <v>72</v>
      </c>
      <c r="M8" s="29" t="s">
        <v>5</v>
      </c>
      <c r="O8" s="28" t="s">
        <v>72</v>
      </c>
      <c r="P8" s="29" t="s">
        <v>1</v>
      </c>
      <c r="Q8" s="29" t="s">
        <v>75</v>
      </c>
      <c r="S8" s="28" t="s">
        <v>80</v>
      </c>
      <c r="T8" s="29" t="s">
        <v>97</v>
      </c>
      <c r="V8" s="28" t="s">
        <v>2</v>
      </c>
      <c r="W8" s="29" t="s">
        <v>5</v>
      </c>
      <c r="Z8" s="28" t="s">
        <v>71</v>
      </c>
      <c r="AA8" s="29" t="s">
        <v>81</v>
      </c>
      <c r="AB8" s="29" t="s">
        <v>75</v>
      </c>
      <c r="AC8" s="29" t="s">
        <v>5</v>
      </c>
      <c r="AE8" s="28" t="s">
        <v>5</v>
      </c>
      <c r="AF8" s="28" t="s">
        <v>33</v>
      </c>
      <c r="AG8" s="29"/>
    </row>
    <row r="9" spans="2:38" x14ac:dyDescent="0.4">
      <c r="B9" s="30" t="s">
        <v>5</v>
      </c>
      <c r="C9" s="31">
        <v>290457.03659999993</v>
      </c>
      <c r="E9" s="30" t="s">
        <v>52</v>
      </c>
      <c r="F9" s="33">
        <v>0.46763206355731307</v>
      </c>
      <c r="H9" s="27" t="s">
        <v>61</v>
      </c>
      <c r="I9" s="7">
        <v>68097.412650000027</v>
      </c>
      <c r="L9" s="32" t="s">
        <v>40</v>
      </c>
      <c r="M9" s="31">
        <v>19190.899299999997</v>
      </c>
      <c r="O9" s="32" t="s">
        <v>40</v>
      </c>
      <c r="P9" s="31">
        <v>8797.0405500000015</v>
      </c>
      <c r="Q9" s="31">
        <v>10393.858749999998</v>
      </c>
      <c r="S9" s="30" t="s">
        <v>56</v>
      </c>
      <c r="T9" s="31">
        <v>20545.722150000001</v>
      </c>
      <c r="V9" s="30" t="s">
        <v>78</v>
      </c>
      <c r="W9" s="31">
        <v>5582.8828999999987</v>
      </c>
      <c r="Z9" s="30" t="s">
        <v>28</v>
      </c>
      <c r="AA9" s="31">
        <v>1849.8335500000005</v>
      </c>
      <c r="AB9" s="31">
        <v>1260.6424</v>
      </c>
      <c r="AC9" s="31">
        <v>3110.47595</v>
      </c>
      <c r="AE9" s="28" t="s">
        <v>72</v>
      </c>
      <c r="AF9" s="29" t="s">
        <v>35</v>
      </c>
      <c r="AG9" s="29" t="s">
        <v>82</v>
      </c>
    </row>
    <row r="10" spans="2:38" x14ac:dyDescent="0.4">
      <c r="B10" s="30" t="s">
        <v>1</v>
      </c>
      <c r="C10" s="31">
        <v>135827.02339999998</v>
      </c>
      <c r="E10" s="30" t="s">
        <v>63</v>
      </c>
      <c r="F10" s="33">
        <v>0.53236793644268698</v>
      </c>
      <c r="H10" s="27" t="s">
        <v>10</v>
      </c>
      <c r="I10" s="7">
        <v>42268.306949999991</v>
      </c>
      <c r="K10" s="7"/>
      <c r="L10" s="32" t="s">
        <v>41</v>
      </c>
      <c r="M10" s="31">
        <v>27259.173350000001</v>
      </c>
      <c r="O10" s="32" t="s">
        <v>41</v>
      </c>
      <c r="P10" s="31">
        <v>12764.4298</v>
      </c>
      <c r="Q10" s="31">
        <v>14494.74355000001</v>
      </c>
      <c r="S10" s="30" t="s">
        <v>59</v>
      </c>
      <c r="T10" s="31">
        <v>35292.374500000005</v>
      </c>
      <c r="V10" s="30" t="s">
        <v>79</v>
      </c>
      <c r="W10" s="31">
        <v>5899.5631000000021</v>
      </c>
      <c r="Z10" s="30" t="s">
        <v>29</v>
      </c>
      <c r="AA10" s="31">
        <v>1946.7526499999997</v>
      </c>
      <c r="AB10" s="31">
        <v>2331.5849999999996</v>
      </c>
      <c r="AC10" s="31">
        <v>4278.3376499999995</v>
      </c>
      <c r="AE10" s="30" t="s">
        <v>85</v>
      </c>
      <c r="AF10" s="31">
        <v>11500.901499999998</v>
      </c>
      <c r="AG10" s="31">
        <v>7689.9978000000001</v>
      </c>
      <c r="AI10" s="7"/>
      <c r="AJ10" s="7"/>
      <c r="AK10" s="7"/>
      <c r="AL10" s="7"/>
    </row>
    <row r="11" spans="2:38" x14ac:dyDescent="0.4">
      <c r="B11" s="30" t="s">
        <v>51</v>
      </c>
      <c r="C11" s="31">
        <v>154630.01319999984</v>
      </c>
      <c r="H11" s="27" t="s">
        <v>9</v>
      </c>
      <c r="I11" s="7">
        <v>127948.81829999994</v>
      </c>
      <c r="K11" s="7"/>
      <c r="L11" s="32" t="s">
        <v>42</v>
      </c>
      <c r="M11" s="31">
        <v>30504.383100000003</v>
      </c>
      <c r="O11" s="32" t="s">
        <v>42</v>
      </c>
      <c r="P11" s="31">
        <v>14465.059200000005</v>
      </c>
      <c r="Q11" s="31">
        <v>16039.323900000005</v>
      </c>
      <c r="S11" s="30" t="s">
        <v>54</v>
      </c>
      <c r="T11" s="31">
        <v>41621.663600000029</v>
      </c>
      <c r="V11" s="30" t="s">
        <v>68</v>
      </c>
      <c r="W11" s="31">
        <v>20545.722150000001</v>
      </c>
      <c r="Z11" s="30" t="s">
        <v>27</v>
      </c>
      <c r="AA11" s="31">
        <v>2227.9373500000006</v>
      </c>
      <c r="AB11" s="31">
        <v>1500.8775500000002</v>
      </c>
      <c r="AC11" s="31">
        <v>3728.8149000000008</v>
      </c>
      <c r="AE11" s="30" t="s">
        <v>86</v>
      </c>
      <c r="AF11" s="31">
        <v>15079.480649999998</v>
      </c>
      <c r="AG11" s="31">
        <v>12179.692700000001</v>
      </c>
      <c r="AI11" s="7"/>
      <c r="AJ11" s="7"/>
      <c r="AK11" s="7"/>
      <c r="AL11" s="7"/>
    </row>
    <row r="12" spans="2:38" x14ac:dyDescent="0.4">
      <c r="H12" s="27" t="s">
        <v>7</v>
      </c>
      <c r="I12" s="7">
        <v>91482.496400000047</v>
      </c>
      <c r="K12" s="7"/>
      <c r="L12" s="32" t="s">
        <v>43</v>
      </c>
      <c r="M12" s="31">
        <v>30478.916899999993</v>
      </c>
      <c r="O12" s="32" t="s">
        <v>43</v>
      </c>
      <c r="P12" s="31">
        <v>14151.070199999996</v>
      </c>
      <c r="Q12" s="31">
        <v>16327.846699999989</v>
      </c>
      <c r="S12" s="30" t="s">
        <v>57</v>
      </c>
      <c r="T12" s="31">
        <v>50773.885500000011</v>
      </c>
      <c r="V12" s="30" t="s">
        <v>69</v>
      </c>
      <c r="W12" s="31">
        <v>35292.374500000005</v>
      </c>
      <c r="Z12" s="30" t="s">
        <v>25</v>
      </c>
      <c r="AA12" s="31">
        <v>2242.5364499999991</v>
      </c>
      <c r="AB12" s="31">
        <v>1402.1599000000001</v>
      </c>
      <c r="AC12" s="31">
        <v>3644.6963500000011</v>
      </c>
      <c r="AE12" s="30" t="s">
        <v>87</v>
      </c>
      <c r="AF12" s="31">
        <v>16548.056700000001</v>
      </c>
      <c r="AG12" s="31">
        <v>13956.326399999998</v>
      </c>
      <c r="AI12" s="7"/>
      <c r="AJ12" s="7"/>
      <c r="AK12" s="7"/>
      <c r="AL12" s="7"/>
    </row>
    <row r="13" spans="2:38" x14ac:dyDescent="0.4">
      <c r="H13" s="27" t="s">
        <v>62</v>
      </c>
      <c r="I13" s="7">
        <v>158820.21619999997</v>
      </c>
      <c r="K13" s="7"/>
      <c r="L13" s="32" t="s">
        <v>34</v>
      </c>
      <c r="M13" s="31">
        <v>26415.052200000002</v>
      </c>
      <c r="O13" s="32" t="s">
        <v>34</v>
      </c>
      <c r="P13" s="31">
        <v>12313.095800000006</v>
      </c>
      <c r="Q13" s="31">
        <v>14101.956400000003</v>
      </c>
      <c r="S13" s="30" t="s">
        <v>55</v>
      </c>
      <c r="T13" s="31">
        <v>67250.484799999962</v>
      </c>
      <c r="V13" s="30" t="s">
        <v>66</v>
      </c>
      <c r="W13" s="31">
        <v>35722.1005</v>
      </c>
      <c r="Z13" s="30" t="s">
        <v>31</v>
      </c>
      <c r="AA13" s="31">
        <v>2373.2000999999996</v>
      </c>
      <c r="AB13" s="31">
        <v>1580.0275500000005</v>
      </c>
      <c r="AC13" s="31">
        <v>3953.2276500000012</v>
      </c>
      <c r="AE13" s="30" t="s">
        <v>88</v>
      </c>
      <c r="AF13" s="31">
        <v>18250.102400000003</v>
      </c>
      <c r="AG13" s="31">
        <v>12228.814500000002</v>
      </c>
      <c r="AI13" s="7"/>
      <c r="AJ13" s="7"/>
      <c r="AK13" s="7"/>
      <c r="AL13" s="7"/>
    </row>
    <row r="14" spans="2:38" x14ac:dyDescent="0.4">
      <c r="H14" s="27" t="s">
        <v>8</v>
      </c>
      <c r="I14" s="7">
        <v>94855.883150000096</v>
      </c>
      <c r="K14" s="7"/>
      <c r="L14" s="32" t="s">
        <v>44</v>
      </c>
      <c r="M14" s="31">
        <v>21038.556150000008</v>
      </c>
      <c r="O14" s="32" t="s">
        <v>44</v>
      </c>
      <c r="P14" s="31">
        <v>9484.0191499999983</v>
      </c>
      <c r="Q14" s="31">
        <v>11554.536999999997</v>
      </c>
      <c r="S14" s="30" t="s">
        <v>58</v>
      </c>
      <c r="T14" s="31">
        <v>74972.906050000034</v>
      </c>
      <c r="V14" s="30" t="s">
        <v>67</v>
      </c>
      <c r="W14" s="31">
        <v>50773.885500000011</v>
      </c>
      <c r="Z14" s="30" t="s">
        <v>24</v>
      </c>
      <c r="AA14" s="31">
        <v>2712.7062000000001</v>
      </c>
      <c r="AB14" s="31">
        <v>3186.8569000000007</v>
      </c>
      <c r="AC14" s="31">
        <v>5899.5631000000021</v>
      </c>
      <c r="AE14" s="30" t="s">
        <v>89</v>
      </c>
      <c r="AF14" s="31">
        <v>16063.4208</v>
      </c>
      <c r="AG14" s="31">
        <v>10351.631399999997</v>
      </c>
      <c r="AI14" s="7"/>
      <c r="AJ14" s="7"/>
      <c r="AK14" s="7"/>
      <c r="AL14" s="7"/>
    </row>
    <row r="15" spans="2:38" x14ac:dyDescent="0.4">
      <c r="H15" s="27" t="s">
        <v>60</v>
      </c>
      <c r="I15" s="7">
        <v>195601.1534500001</v>
      </c>
      <c r="K15" s="7"/>
      <c r="L15" s="32" t="s">
        <v>45</v>
      </c>
      <c r="M15" s="31">
        <v>17393.136700000003</v>
      </c>
      <c r="O15" s="32" t="s">
        <v>45</v>
      </c>
      <c r="P15" s="31">
        <v>8224.7454000000016</v>
      </c>
      <c r="Q15" s="31">
        <v>9168.391300000003</v>
      </c>
      <c r="V15" s="30" t="s">
        <v>70</v>
      </c>
      <c r="W15" s="31">
        <v>61667.601899999972</v>
      </c>
      <c r="Z15" s="30" t="s">
        <v>30</v>
      </c>
      <c r="AA15" s="31">
        <v>2808.6386999999995</v>
      </c>
      <c r="AB15" s="31">
        <v>3346.5345500000008</v>
      </c>
      <c r="AC15" s="31">
        <v>6155.1732500000035</v>
      </c>
      <c r="AE15" s="30" t="s">
        <v>90</v>
      </c>
      <c r="AF15" s="31">
        <v>10057.170150000002</v>
      </c>
      <c r="AG15" s="31">
        <v>10981.386000000004</v>
      </c>
      <c r="AI15" s="7"/>
      <c r="AJ15" s="7"/>
      <c r="AK15" s="7"/>
      <c r="AL15" s="7"/>
    </row>
    <row r="16" spans="2:38" x14ac:dyDescent="0.4">
      <c r="K16" s="7"/>
      <c r="L16" s="32" t="s">
        <v>46</v>
      </c>
      <c r="M16" s="31">
        <v>16999.134150000005</v>
      </c>
      <c r="O16" s="32" t="s">
        <v>46</v>
      </c>
      <c r="P16" s="31">
        <v>8154.6424000000025</v>
      </c>
      <c r="Q16" s="31">
        <v>8844.4917499999992</v>
      </c>
      <c r="V16" s="30" t="s">
        <v>65</v>
      </c>
      <c r="W16" s="31">
        <v>74972.906050000034</v>
      </c>
      <c r="Z16" s="30" t="s">
        <v>23</v>
      </c>
      <c r="AA16" s="31">
        <v>2827.0073500000008</v>
      </c>
      <c r="AB16" s="31">
        <v>3543.3256499999984</v>
      </c>
      <c r="AC16" s="31">
        <v>6370.3329999999978</v>
      </c>
      <c r="AE16" s="30" t="s">
        <v>91</v>
      </c>
      <c r="AF16" s="31">
        <v>10577.907900000002</v>
      </c>
      <c r="AG16" s="31">
        <v>6815.2288000000017</v>
      </c>
      <c r="AI16" s="7"/>
      <c r="AJ16" s="7"/>
      <c r="AK16" s="7"/>
      <c r="AL16" s="7"/>
    </row>
    <row r="17" spans="11:38" x14ac:dyDescent="0.4">
      <c r="K17" s="7"/>
      <c r="L17" s="32" t="s">
        <v>47</v>
      </c>
      <c r="M17" s="31">
        <v>18614.021849999986</v>
      </c>
      <c r="O17" s="32" t="s">
        <v>47</v>
      </c>
      <c r="P17" s="31">
        <v>8417.250549999997</v>
      </c>
      <c r="Q17" s="31">
        <v>10196.7713</v>
      </c>
      <c r="Z17" s="30" t="s">
        <v>26</v>
      </c>
      <c r="AA17" s="31">
        <v>2901.3729499999995</v>
      </c>
      <c r="AB17" s="31">
        <v>3132.3101499999998</v>
      </c>
      <c r="AC17" s="31">
        <v>6033.6831000000011</v>
      </c>
      <c r="AE17" s="30" t="s">
        <v>92</v>
      </c>
      <c r="AF17" s="31">
        <v>9290.1756000000005</v>
      </c>
      <c r="AG17" s="31">
        <v>7708.9585499999994</v>
      </c>
      <c r="AI17" s="7"/>
      <c r="AJ17" s="7"/>
      <c r="AK17" s="7"/>
      <c r="AL17" s="7"/>
    </row>
    <row r="18" spans="11:38" x14ac:dyDescent="0.4">
      <c r="K18" s="7"/>
      <c r="L18" s="32" t="s">
        <v>48</v>
      </c>
      <c r="M18" s="31">
        <v>26058.441399999992</v>
      </c>
      <c r="O18" s="32" t="s">
        <v>48</v>
      </c>
      <c r="P18" s="31">
        <v>12197.087999999994</v>
      </c>
      <c r="Q18" s="31">
        <v>13861.353400000002</v>
      </c>
      <c r="Z18" s="30" t="s">
        <v>22</v>
      </c>
      <c r="AA18" s="31">
        <v>2984.6281000000017</v>
      </c>
      <c r="AB18" s="31">
        <v>3574.215200000001</v>
      </c>
      <c r="AC18" s="31">
        <v>6558.8432999999986</v>
      </c>
      <c r="AE18" s="30" t="s">
        <v>93</v>
      </c>
      <c r="AF18" s="31">
        <v>10020.232350000002</v>
      </c>
      <c r="AG18" s="31">
        <v>8593.789499999999</v>
      </c>
      <c r="AI18" s="7"/>
      <c r="AJ18" s="7"/>
      <c r="AK18" s="7"/>
      <c r="AL18" s="7"/>
    </row>
    <row r="19" spans="11:38" x14ac:dyDescent="0.4">
      <c r="K19" s="7"/>
      <c r="L19" s="32" t="s">
        <v>49</v>
      </c>
      <c r="M19" s="31">
        <v>29591.018799999998</v>
      </c>
      <c r="O19" s="32" t="s">
        <v>49</v>
      </c>
      <c r="P19" s="31">
        <v>14062.300350000005</v>
      </c>
      <c r="Q19" s="31">
        <v>15528.718450000008</v>
      </c>
      <c r="Z19" s="30" t="s">
        <v>21</v>
      </c>
      <c r="AA19" s="31">
        <v>3340.9043500000012</v>
      </c>
      <c r="AB19" s="31">
        <v>2141.2001999999998</v>
      </c>
      <c r="AC19" s="31">
        <v>5482.1045500000018</v>
      </c>
      <c r="AE19" s="30" t="s">
        <v>94</v>
      </c>
      <c r="AF19" s="31">
        <v>14054.044800000003</v>
      </c>
      <c r="AG19" s="31">
        <v>12004.396599999996</v>
      </c>
      <c r="AI19" s="7"/>
      <c r="AJ19" s="7"/>
      <c r="AK19" s="7"/>
      <c r="AL19" s="7"/>
    </row>
    <row r="20" spans="11:38" x14ac:dyDescent="0.4">
      <c r="K20" s="7"/>
      <c r="L20" s="32" t="s">
        <v>50</v>
      </c>
      <c r="M20" s="31">
        <v>26914.302700000011</v>
      </c>
      <c r="O20" s="32" t="s">
        <v>50</v>
      </c>
      <c r="P20" s="31">
        <v>12796.281999999999</v>
      </c>
      <c r="Q20" s="31">
        <v>14118.020699999997</v>
      </c>
      <c r="Z20" s="30" t="s">
        <v>32</v>
      </c>
      <c r="AA20" s="31">
        <v>3431.4162999999999</v>
      </c>
      <c r="AB20" s="31">
        <v>2291.4570500000004</v>
      </c>
      <c r="AC20" s="31">
        <v>5722.8733499999989</v>
      </c>
      <c r="AE20" s="30" t="s">
        <v>95</v>
      </c>
      <c r="AF20" s="31">
        <v>18531.3832</v>
      </c>
      <c r="AG20" s="31">
        <v>11059.6356</v>
      </c>
      <c r="AI20" s="7"/>
      <c r="AJ20" s="7"/>
      <c r="AK20" s="7"/>
      <c r="AL20" s="7"/>
    </row>
    <row r="21" spans="11:38" x14ac:dyDescent="0.4">
      <c r="K21" s="7"/>
      <c r="Z21" s="30" t="s">
        <v>19</v>
      </c>
      <c r="AA21" s="31">
        <v>4131.0695500000002</v>
      </c>
      <c r="AB21" s="31">
        <v>2838.1518500000006</v>
      </c>
      <c r="AC21" s="31">
        <v>6969.2214000000004</v>
      </c>
      <c r="AE21" s="30" t="s">
        <v>96</v>
      </c>
      <c r="AF21" s="31">
        <v>16449.98109999999</v>
      </c>
      <c r="AG21" s="31">
        <v>10464.321599999999</v>
      </c>
      <c r="AI21" s="7"/>
      <c r="AJ21" s="7"/>
      <c r="AK21" s="7"/>
      <c r="AL21" s="7"/>
    </row>
    <row r="22" spans="11:38" x14ac:dyDescent="0.4">
      <c r="Z22" s="30" t="s">
        <v>18</v>
      </c>
      <c r="AA22" s="31">
        <v>5115.123700000001</v>
      </c>
      <c r="AB22" s="31">
        <v>3520.6352000000011</v>
      </c>
      <c r="AC22" s="31">
        <v>8635.7589000000007</v>
      </c>
    </row>
    <row r="23" spans="11:38" x14ac:dyDescent="0.4">
      <c r="Z23" s="30" t="s">
        <v>20</v>
      </c>
      <c r="AA23" s="31">
        <v>6141.4871500000008</v>
      </c>
      <c r="AB23" s="31">
        <v>10742.533949999992</v>
      </c>
      <c r="AC23" s="31">
        <v>16884.021100000013</v>
      </c>
    </row>
    <row r="24" spans="11:38" x14ac:dyDescent="0.4">
      <c r="Z24" s="30" t="s">
        <v>17</v>
      </c>
      <c r="AA24" s="31">
        <v>7257.3828500000009</v>
      </c>
      <c r="AB24" s="31">
        <v>9223.9621999999981</v>
      </c>
      <c r="AC24" s="31">
        <v>16481.345050000004</v>
      </c>
    </row>
    <row r="25" spans="11:38" x14ac:dyDescent="0.4">
      <c r="Z25" s="30" t="s">
        <v>15</v>
      </c>
      <c r="AA25" s="31">
        <v>7947.6143500000007</v>
      </c>
      <c r="AB25" s="31">
        <v>5705.0951000000014</v>
      </c>
      <c r="AC25" s="31">
        <v>13652.709450000004</v>
      </c>
    </row>
    <row r="26" spans="11:38" x14ac:dyDescent="0.4">
      <c r="Z26" s="30" t="s">
        <v>13</v>
      </c>
      <c r="AA26" s="31">
        <v>8038.87745</v>
      </c>
      <c r="AB26" s="31">
        <v>5667.5538499999984</v>
      </c>
      <c r="AC26" s="31">
        <v>13706.4313</v>
      </c>
    </row>
    <row r="27" spans="11:38" x14ac:dyDescent="0.4">
      <c r="Z27" s="30" t="s">
        <v>64</v>
      </c>
      <c r="AA27" s="31">
        <v>9441.9824999999983</v>
      </c>
      <c r="AB27" s="31">
        <v>10622.645400000003</v>
      </c>
      <c r="AC27" s="31">
        <v>20064.627900000007</v>
      </c>
    </row>
    <row r="28" spans="11:38" x14ac:dyDescent="0.4">
      <c r="Z28" s="30" t="s">
        <v>16</v>
      </c>
      <c r="AA28" s="31">
        <v>9463.451500000001</v>
      </c>
      <c r="AB28" s="31">
        <v>11203.6288</v>
      </c>
      <c r="AC28" s="31">
        <v>20667.080300000005</v>
      </c>
    </row>
    <row r="29" spans="11:38" x14ac:dyDescent="0.4">
      <c r="Z29" s="30" t="s">
        <v>6</v>
      </c>
      <c r="AA29" s="31">
        <v>10401.789400000003</v>
      </c>
      <c r="AB29" s="31">
        <v>12329.147550000002</v>
      </c>
      <c r="AC29" s="31">
        <v>22730.936949999999</v>
      </c>
    </row>
    <row r="30" spans="11:38" x14ac:dyDescent="0.4">
      <c r="Z30" s="30" t="s">
        <v>12</v>
      </c>
      <c r="AA30" s="31">
        <v>10691.844550000002</v>
      </c>
      <c r="AB30" s="31">
        <v>12637.504050000001</v>
      </c>
      <c r="AC30" s="31">
        <v>23329.348600000012</v>
      </c>
    </row>
    <row r="31" spans="11:38" x14ac:dyDescent="0.4">
      <c r="Z31" s="30" t="s">
        <v>11</v>
      </c>
      <c r="AA31" s="31">
        <v>11115.225900000003</v>
      </c>
      <c r="AB31" s="31">
        <v>13025.831900000001</v>
      </c>
      <c r="AC31" s="31">
        <v>24141.057799999988</v>
      </c>
    </row>
    <row r="32" spans="11:38" x14ac:dyDescent="0.4">
      <c r="Z32" s="30" t="s">
        <v>14</v>
      </c>
      <c r="AA32" s="31">
        <v>14434.240450000007</v>
      </c>
      <c r="AB32" s="31">
        <v>27822.131250000006</v>
      </c>
      <c r="AC32" s="31">
        <v>42256.371699999996</v>
      </c>
    </row>
  </sheetData>
  <pageMargins left="0.7" right="0.7" top="0.75" bottom="0.75" header="0.3" footer="0.3"/>
  <tableParts count="1">
    <tablePart r:id="rId10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BE54B-B3DC-40E5-B3BA-6575366CB4C9}">
  <sheetPr codeName="Лист4"/>
  <dimension ref="H2:R21"/>
  <sheetViews>
    <sheetView showGridLines="0" topLeftCell="H1" zoomScale="85" zoomScaleNormal="85" workbookViewId="0">
      <selection activeCell="O21" sqref="O20:O21"/>
    </sheetView>
  </sheetViews>
  <sheetFormatPr defaultRowHeight="16.8" x14ac:dyDescent="0.4"/>
  <cols>
    <col min="1" max="7" width="1" customWidth="1"/>
    <col min="8" max="8" width="21.3984375" customWidth="1"/>
    <col min="9" max="9" width="8.69921875" customWidth="1"/>
    <col min="10" max="10" width="9.19921875" customWidth="1"/>
    <col min="11" max="11" width="2.59765625" customWidth="1"/>
    <col min="12" max="12" width="1.5" customWidth="1"/>
    <col min="13" max="13" width="24.5" customWidth="1"/>
    <col min="14" max="14" width="7" customWidth="1"/>
    <col min="17" max="18" width="1.8984375" customWidth="1"/>
    <col min="20" max="20" width="12" customWidth="1"/>
    <col min="25" max="39" width="0.59765625" customWidth="1"/>
    <col min="40" max="41" width="2.59765625" customWidth="1"/>
    <col min="42" max="43" width="9" customWidth="1"/>
    <col min="46" max="46" width="9.5" customWidth="1"/>
    <col min="49" max="49" width="2.5" customWidth="1"/>
  </cols>
  <sheetData>
    <row r="2" spans="8:18" x14ac:dyDescent="0.4">
      <c r="N2" s="18">
        <v>10</v>
      </c>
      <c r="O2" s="9">
        <f>MAX(J:J)</f>
        <v>0.25023583230492846</v>
      </c>
      <c r="P2" s="9">
        <f>O2/N2</f>
        <v>2.5023583230492846E-2</v>
      </c>
    </row>
    <row r="4" spans="8:18" x14ac:dyDescent="0.4">
      <c r="H4" s="14" t="s">
        <v>80</v>
      </c>
      <c r="I4" s="15" t="s">
        <v>1</v>
      </c>
      <c r="J4" s="15" t="s">
        <v>83</v>
      </c>
    </row>
    <row r="5" spans="8:18" x14ac:dyDescent="0.4">
      <c r="H5" s="16" t="s">
        <v>58</v>
      </c>
      <c r="I5" s="17">
        <v>33988.788250000005</v>
      </c>
      <c r="J5" s="19">
        <v>0.25023583230492846</v>
      </c>
      <c r="M5" s="20" t="str">
        <f t="shared" ref="M5:M10" si="0">H5 &amp; " | " &amp; TEXT(I5,"# ##0")</f>
        <v>Республика Хакасия | 33 989</v>
      </c>
      <c r="N5" s="3">
        <f>$P$2/2</f>
        <v>1.2511791615246423E-2</v>
      </c>
      <c r="O5" s="13">
        <f t="shared" ref="O5:O10" si="1">J5-N5-P5</f>
        <v>0.2127004574591892</v>
      </c>
      <c r="P5" s="3">
        <f>$P$2</f>
        <v>2.5023583230492846E-2</v>
      </c>
      <c r="Q5" s="10"/>
      <c r="R5" s="12"/>
    </row>
    <row r="6" spans="8:18" x14ac:dyDescent="0.4">
      <c r="H6" s="16" t="s">
        <v>55</v>
      </c>
      <c r="I6" s="17">
        <v>31009.197800000031</v>
      </c>
      <c r="J6" s="19">
        <v>0.22829917805590388</v>
      </c>
      <c r="M6" s="20" t="str">
        <f t="shared" si="0"/>
        <v>Новосибирская область | 31 009</v>
      </c>
      <c r="N6" s="3">
        <f t="shared" ref="N6:N10" si="2">IF(I6,$P$2/2,NA())</f>
        <v>1.2511791615246423E-2</v>
      </c>
      <c r="O6" s="13">
        <f t="shared" si="1"/>
        <v>0.19076380321016462</v>
      </c>
      <c r="P6" s="3">
        <f t="shared" ref="P6:P10" si="3">IF(I6,$P$2,NA())</f>
        <v>2.5023583230492846E-2</v>
      </c>
      <c r="Q6" s="10"/>
      <c r="R6" s="12"/>
    </row>
    <row r="7" spans="8:18" x14ac:dyDescent="0.4">
      <c r="H7" s="16" t="s">
        <v>57</v>
      </c>
      <c r="I7" s="17">
        <v>23268.976649999993</v>
      </c>
      <c r="J7" s="19">
        <v>0.17131330767276454</v>
      </c>
      <c r="M7" s="20" t="str">
        <f t="shared" si="0"/>
        <v>Иркутская область | 23 269</v>
      </c>
      <c r="N7" s="3">
        <f t="shared" si="2"/>
        <v>1.2511791615246423E-2</v>
      </c>
      <c r="O7" s="13">
        <f t="shared" si="1"/>
        <v>0.13377793282702527</v>
      </c>
      <c r="P7" s="3">
        <f t="shared" si="3"/>
        <v>2.5023583230492846E-2</v>
      </c>
      <c r="Q7" s="10"/>
      <c r="R7" s="12"/>
    </row>
    <row r="8" spans="8:18" x14ac:dyDescent="0.4">
      <c r="H8" s="16" t="s">
        <v>54</v>
      </c>
      <c r="I8" s="17">
        <v>19263.273850000005</v>
      </c>
      <c r="J8" s="19">
        <v>0.14182210113867519</v>
      </c>
      <c r="M8" s="20" t="str">
        <f t="shared" si="0"/>
        <v>Кемеровская область | 19 263</v>
      </c>
      <c r="N8" s="3">
        <f t="shared" si="2"/>
        <v>1.2511791615246423E-2</v>
      </c>
      <c r="O8" s="13">
        <f t="shared" si="1"/>
        <v>0.10428672629293591</v>
      </c>
      <c r="P8" s="3">
        <f t="shared" si="3"/>
        <v>2.5023583230492846E-2</v>
      </c>
      <c r="Q8" s="10"/>
      <c r="R8" s="12"/>
    </row>
    <row r="9" spans="8:18" x14ac:dyDescent="0.4">
      <c r="H9" s="16" t="s">
        <v>59</v>
      </c>
      <c r="I9" s="17">
        <v>16180.138500000001</v>
      </c>
      <c r="J9" s="19">
        <v>0.119123117734464</v>
      </c>
      <c r="M9" s="20" t="str">
        <f t="shared" si="0"/>
        <v>Республика Тыва | 16 180</v>
      </c>
      <c r="N9" s="3">
        <f t="shared" si="2"/>
        <v>1.2511791615246423E-2</v>
      </c>
      <c r="O9" s="13">
        <f t="shared" si="1"/>
        <v>8.1587742888724737E-2</v>
      </c>
      <c r="P9" s="3">
        <f t="shared" si="3"/>
        <v>2.5023583230492846E-2</v>
      </c>
      <c r="Q9" s="10"/>
      <c r="R9" s="12"/>
    </row>
    <row r="10" spans="8:18" x14ac:dyDescent="0.4">
      <c r="H10" s="16" t="s">
        <v>56</v>
      </c>
      <c r="I10" s="17">
        <v>12116.648350000007</v>
      </c>
      <c r="J10" s="19">
        <v>8.920646309326398E-2</v>
      </c>
      <c r="M10" s="20" t="str">
        <f t="shared" si="0"/>
        <v>Томская область | 12 117</v>
      </c>
      <c r="N10" s="3">
        <f t="shared" si="2"/>
        <v>1.2511791615246423E-2</v>
      </c>
      <c r="O10" s="13">
        <f t="shared" si="1"/>
        <v>5.1671088247524713E-2</v>
      </c>
      <c r="P10" s="3">
        <f t="shared" si="3"/>
        <v>2.5023583230492846E-2</v>
      </c>
      <c r="Q10" s="10"/>
      <c r="R10" s="12"/>
    </row>
    <row r="11" spans="8:18" x14ac:dyDescent="0.4">
      <c r="M11" s="11"/>
      <c r="N11" s="3"/>
      <c r="O11" s="13"/>
    </row>
    <row r="14" spans="8:18" x14ac:dyDescent="0.4">
      <c r="H14" s="10"/>
      <c r="I14" s="10"/>
      <c r="J14" s="10"/>
    </row>
    <row r="15" spans="8:18" x14ac:dyDescent="0.4">
      <c r="H15" s="10"/>
      <c r="I15" s="10"/>
      <c r="J15" s="10"/>
    </row>
    <row r="16" spans="8:18" x14ac:dyDescent="0.4">
      <c r="H16" s="10"/>
      <c r="I16" s="10"/>
      <c r="J16" s="10"/>
    </row>
    <row r="17" spans="8:10" x14ac:dyDescent="0.4">
      <c r="H17" s="10"/>
      <c r="I17" s="10"/>
      <c r="J17" s="10"/>
    </row>
    <row r="18" spans="8:10" x14ac:dyDescent="0.4">
      <c r="H18" s="10"/>
      <c r="I18" s="10"/>
      <c r="J18" s="10"/>
    </row>
    <row r="19" spans="8:10" x14ac:dyDescent="0.4">
      <c r="H19" s="10"/>
      <c r="I19" s="10"/>
      <c r="J19" s="10"/>
    </row>
    <row r="20" spans="8:10" x14ac:dyDescent="0.4">
      <c r="I20" s="9"/>
    </row>
    <row r="21" spans="8:10" x14ac:dyDescent="0.4">
      <c r="I21" s="9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2FB18-37A4-4B57-B8B9-D4D0B3C61185}">
  <sheetPr codeName="Лист5">
    <tabColor theme="7" tint="0.79998168889431442"/>
  </sheetPr>
  <dimension ref="B2:G9"/>
  <sheetViews>
    <sheetView showGridLines="0" zoomScale="115" zoomScaleNormal="115" workbookViewId="0">
      <selection activeCell="A2" sqref="A2"/>
    </sheetView>
  </sheetViews>
  <sheetFormatPr defaultRowHeight="16.8" x14ac:dyDescent="0.4"/>
  <cols>
    <col min="2" max="2" width="4.59765625" customWidth="1"/>
    <col min="3" max="3" width="45" customWidth="1"/>
  </cols>
  <sheetData>
    <row r="2" spans="2:7" ht="55.95" customHeight="1" x14ac:dyDescent="0.4"/>
    <row r="3" spans="2:7" ht="35.4" customHeight="1" x14ac:dyDescent="0.4">
      <c r="B3" s="21" t="s">
        <v>101</v>
      </c>
    </row>
    <row r="4" spans="2:7" s="24" customFormat="1" ht="22.95" customHeight="1" x14ac:dyDescent="0.4">
      <c r="B4" s="22"/>
      <c r="C4" s="23" t="s">
        <v>102</v>
      </c>
      <c r="D4" s="22"/>
      <c r="E4" s="22"/>
      <c r="F4" s="22"/>
      <c r="G4" s="22"/>
    </row>
    <row r="5" spans="2:7" s="24" customFormat="1" ht="22.95" customHeight="1" x14ac:dyDescent="0.4">
      <c r="B5" s="22"/>
      <c r="C5" s="23" t="s">
        <v>103</v>
      </c>
      <c r="D5" s="22"/>
      <c r="E5" s="22"/>
      <c r="F5" s="22"/>
      <c r="G5" s="22"/>
    </row>
    <row r="6" spans="2:7" s="24" customFormat="1" ht="22.95" customHeight="1" x14ac:dyDescent="0.4">
      <c r="B6" s="22"/>
      <c r="C6" s="23" t="s">
        <v>104</v>
      </c>
      <c r="D6" s="22"/>
      <c r="E6" s="22"/>
      <c r="F6" s="22"/>
      <c r="G6" s="22"/>
    </row>
    <row r="7" spans="2:7" s="24" customFormat="1" ht="22.95" customHeight="1" x14ac:dyDescent="0.4">
      <c r="B7" s="22"/>
      <c r="C7" s="23" t="s">
        <v>105</v>
      </c>
      <c r="D7" s="22"/>
      <c r="E7" s="22"/>
      <c r="F7" s="22"/>
      <c r="G7" s="22"/>
    </row>
    <row r="8" spans="2:7" s="24" customFormat="1" ht="22.95" customHeight="1" x14ac:dyDescent="0.4">
      <c r="B8" s="22"/>
      <c r="C8" s="23" t="s">
        <v>106</v>
      </c>
      <c r="D8" s="22"/>
      <c r="E8" s="22"/>
      <c r="F8" s="22"/>
      <c r="G8" s="22"/>
    </row>
    <row r="9" spans="2:7" x14ac:dyDescent="0.4">
      <c r="C9" s="25"/>
    </row>
  </sheetData>
  <hyperlinks>
    <hyperlink ref="C4" r:id="rId1" display="https://finalytics.pro/inform/" xr:uid="{AC3D06EB-5EA8-4FFC-BC23-0FFCBEA7ACC9}"/>
    <hyperlink ref="C5" r:id="rId2" display="https://www.youtube.com/salosteysv" xr:uid="{60BAAB88-3729-4F15-B30B-5DFBDAEE02DD}"/>
    <hyperlink ref="C6" r:id="rId3" display="https://vk.com/finalytics" xr:uid="{7668F79C-D3E3-4DD2-A70B-F471E21779FF}"/>
    <hyperlink ref="C8" r:id="rId4" display="https://finalytics.pro/pbimail/" xr:uid="{989418D2-FFC5-48A5-9510-8D780C1E3411}"/>
    <hyperlink ref="C7" r:id="rId5" display="https://t.me/finalyticspro" xr:uid="{0E53C9D1-59C3-42FE-BD83-BD65A5BB118E}"/>
  </hyperlinks>
  <pageMargins left="0.7" right="0.7" top="0.75" bottom="0.75" header="0.3" footer="0.3"/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 "01;8F01 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 C o l u m n s \ @538>=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 C o l u m n s \ ?@>4068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"01;8F0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 @538>=< / s t r i n g > < / k e y > < v a l u e > < i n t > 9 9 < / i n t > < / v a l u e > < / i t e m > < i t e m > < k e y > < s t r i n g > ?@>4068< / s t r i n g > < / k e y > < v a l u e > < i n t > 1 1 5 < / i n t > < / v a l u e > < / i t e m > < / C o l u m n W i d t h s > < C o l u m n D i s p l a y I n d e x > < i t e m > < k e y > < s t r i n g > @538>=< / s t r i n g > < / k e y > < v a l u e > < i n t > 0 < / i n t > < / v a l u e > < / i t e m > < i t e m > < k e y > < s t r i n g > ?@>4068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1 3 e 2 2 d a - 7 5 9 7 - 4 d 1 7 - b 0 b d - c b 0 5 0 5 4 f d b 6 5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 5 0 . 7 3 3 9 1 4 0 7 0 5 9 3 4 7 8 < / L a t i t u d e > < L o n g i t u d e > 7 2 . 4 5 1 1 8 0 6 4 5 4 3 6 0 4 < / L o n g i t u d e > < R o t a t i o n > 0 < / R o t a t i o n > < P i v o t A n g l e > - 0 . 1 8 5 3 6 0 1 9 7 5 0 6 6 4 7 4 5 < / P i v o t A n g l e > < D i s t a n c e > 0 . 2 0 5 5 3 7 6 1 9 3 7 8 9 7 7 8 8 < / D i s t a n c e > < / C a m e r a > < I m a g e > i V B O R w 0 K G g o A A A A N S U h E U g A A A N Q A A A B 1 C A Y A A A A 2 n s 9 T A A A A A X N S R 0 I A r s 4 c 6 Q A A A A R n Q U 1 B A A C x j w v 8 Y Q U A A A A J c E h Z c w A A A i 0 A A A I t A e V m n + Q A A E 6 m S U R B V H h e 7 X 0 H m F x X l e a p X N U 5 5 9 y t V r K y b M s Z G x t j H A g O w A C G Y W B g v w 8 z s C w L y / L N e m Z n G W B Y J g D D M g b G t p x z x k n B k i X Z k q 3 c U u e c U + W c 9 v y 3 6 n W / r q 7 c 1 e r W f P P b p e r 3 q u q 9 + + 4 9 + Z 5 7 r m J 2 c j y o V C t J Q i A Q o I m z 0 1 S x q Y z 8 Q T 7 2 e c j n 8 1 F W V h b Z J u y U U 5 4 d / m Y I x m 4 b F b b k i L / t b g W 5 / Q o 6 + u 7 b t H n T R q q q L B f n / b 4 A D V m 0 F C Q V N R a 5 a a T T Q d W t W e K z 8 R k n 2 f 0 6 a i 6 b b w M w Z l F S Z V 4 g f J Q s F P T s 8 y / R 8 M g I f e e + / 0 L B o J K 8 3 H a T 0 U i l p U V 0 f F h D 2 2 u 8 4 e / O I 8 A P 6 p z w k k c d J P + s g 0 r W F Y Y / i Y 0 H f v / v 9 O l P 3 U 7 / 8 p s / 0 A + / f x + 1 n + + g x q Y G G h 0 d I 7 v D Q U O D g 3 T r J z 5 B 7 w 4 V 0 I 2 t L v G b 6 e k Z K i k p J p v N R j k 5 o T 5 L F R 6 7 l 7 T Z G h o x q 6 g o K 0 A G D Q 9 S E n B 5 F a T n 7 4 5 Z V F R i c H H f B E m r 1 Y Y / T Q 5 j Z i W V a D 3 k d X g p 4 F G S U h u g r G I D u c x u c p t 9 Z C j W 8 L c U o n 2 p w O v 0 U d A f I K f R Q 8 G S P C o w p D r u 3 L f t J h 6 3 A n L 7 F E R O N + l y Q 8 / G j 0 k K P h U P b r e b V C o V q d V q c T z j U F I x 9 6 2 H a d n n J 8 r S J t f H g G J 0 u D 8 I Z o m E 3 + u n g F J F z n E 7 K b l / c s p C j D R j 5 5 t l B 8 j r 9 Z L T 6 a K 8 v F z u C B 4 g l 4 p 6 J r 2 0 a U s W + X j w H n z 4 Q W p d 0 0 r n O 9 p p 4 8 a N d O z o + 3 T P n Z + n l 1 5 5 k e 7 9 8 h d J p 9 X Q l N F O 2 T o S 1 5 D D 4 l J Q n j 4 o G D R b l / z D A N P c v h J u X y y c G d X Q p q r F T C V h d s B E q i B 3 r I o o v z Z E 9 G 9 3 6 u m S 3 H 6 y M i O o 1 S o a G h q m S z Z d Q k W F h e R y u U i v 1 4 v v y Q E h d O T w e 7 R 5 8 y b K L 8 g n I z O 1 m 7 9 7 9 N h x u u a a K 3 m Q F V R Q U B D + d m p w G J 0 0 G c w h J R N K X S G P e I p g 2 u U x c p N W o y G F c q E g A y w j d q Z y M I a B 3 H Y n 5 d U Z + H v x q R K j l I B u U 4 J t 3 E E K l Y J 0 R X q y j 3 C / 6 1 X k s R H p C 5 S k y V I L w R L k 5 w g w j Q R 9 Q c q r N 4 g G m F 1 K y l N 5 S a H h 7 z N D q J V B 0 U + J A K Z y u d y U n 5 8 X P h M C n s v G 9 8 i N Q Y d n x z R 0 S e U 8 P S m m J k a C T i d 3 W t 7 C C w G T V i W V 5 Q b E A K h k / e 7 3 + 8 V L w x z t Y c Z S 8 a C Y 3 T o q z o l O y C q V h q Z n Z 1 l T m E j N k s C n y q F n H v s j u T 0 e + s u / + j G V Z X v C 3 1 w Z 2 N 1 K Z t z F b T c P W 0 m b q y a N X k s j o 8 O U V 8 D S k 5 k A 0 l 0 Z h R A j Y b f b y W F 3 0 J 6 9 + + i W W 2 7 m w c o P f 0 L 0 8 k u v 0 O 1 3 3 B Y + S g 0 B b 4 B g V Q y Z V F S b B k M B I K A g a 2 Z l U E W O a R c / j 5 q C S h / l V 7 F w C x M g i D N f H 3 1 M I y F p w A s F N q S Y 2 N n m k X G L k h W A a D z / 3 z F o J o V 7 m t r O n q U d O 3 f S 4 c N H q L q 6 i r q 7 u u j L 9 3 4 h 9 I M I Q D h i X F P R 3 N C A d o + C A k E o g Q A p T L O T Q a v V S g a W s m q W W L H g Z e L X 8 I 1 w U 0 h X n Y 5 V C 2 N 6 e p r N m B L x d y z M d F q o u H U h w 3 r 4 e m i 8 p G a j 4 W C P l q 5 p T p 7 Z r M w Y u V E Y I x J y A e F i E 0 G r i i 3 F I D h g D o y P j w t J q P F r q a S + O P x p + r C z t j v f 3 k k 7 d 2 4 P n 0 k N E 6 f Z f L y k e I G g i 8 S g U U W l L O S m b C r W Z G z 6 s o D Q a 7 P J 6 b B S Y U N I a x a y l k 0 H A S a k v V 1 6 w X u F b B 7 l M j G t K f G F P m R A q w N N x T 7 x i g Z c I x n t E Q 0 O p 4 f + / q c / Y 1 O + V B w H e J w + / 2 e f p 8 G B Q d q w c Q O Z n Q p 6 + d l H 6 B t / + T U 6 e + Y s q Z l 2 N 6 x r Z Q Y I 0 Q e E Y i Q S 9 c f / / c d f 0 f e + e 1 / 4 a D G M T n W I o U D c e C 4 w D C T X 5 O Q k l Z W V C a Z x s D 8 A 4 O 9 Z 1 j L S A w B T U 9 N 8 H J + Z 5 L a A Z M / C T 4 N W z M 7 O F n 8 L b c f M P G 1 j c 4 0 J w M Y c n 8 3 S D h 0 e j 2 A i 8 e G Q h n b U x j b n U s V D D z 1 C N 9 9 8 I 7 3 5 1 l 5 q a W 6 i K 6 6 4 X A g T 0 7 C F C m r y h E k B Z k w H G D w 8 u z q 7 N G k t I M E x 7 q W s i p D w M z n Z i h g 7 S p 6 m n e J Y w k y X m Y r r y m m 2 f 5 K p l s 3 X h m x S s R k k B 8 Y a Q g 1 9 n y o k h r m i w U 3 d 0 2 y + 8 9 g B k r / o 5 D G c 4 b b V 5 K e n Q V M B x k T O I G 9 3 h I T 9 j W v d 1 D W l p j W l 0 R k 6 E q B D m O q S s o j E E 0 8 + I 5 i 2 r e 0 c N T c 3 0 + 7 d u 9 n s L 6 L t 2 7 f R r 3 / z G 6 q v q w s x F L 4 8 N T V F Z o t V E A 4 A g j e Z L V R Z E Q o s y I E b u 3 g w s q P 4 X p G w D N s o r y Z n k Y 3 d 1 m e k A q 2 T c n N z 2 W z 0 U B 6 / o 1 P g n 1 R V V Y p B T m W g H T y A 8 Z z H n m k 1 N c s k q A R 0 Y N c k / 9 Y / Q f v 3 7 h F m m Z t t 6 e r q S u E n y f 0 c h U I 5 J + G A I H O 8 2 4 q 2 s 7 3 O J l M q m J m Z E c S c S E O 0 j W u E / Q 4 N I 2 G 2 2 8 r + X R Z p D F o 6 P U h U T 1 b R d 0 G m 3 e x K t j R 0 C x k n F s B Q e H 6 D w S D a k i w g 6 E 6 P a o W / C u y q 9 1 B O E p b B h c D h P q 2 w Q K 5 m y 0 a i N 7 R X A j S i B 1 a J e i G t q N Q a + v c H d 7 M / r K O 7 7 7 q T n n j i K b Y e d t K L L 7 1 E P / z B 9 2 l s f I K K i 4 v o x R d e Y j 6 x C K v s j t t u Y d r 1 s S / K m o l p w + 9 n 3 0 1 i q F S A g Z B H R W I B F 7 Y P c 2 f X a O e C G U D v j J r q C n z s T 4 l D E e C A t J Y k A 4 6 B R A y F i F V l X k g C Q i I a Z A z l 9 / u 4 j W q h C d r b O + j S S y 8 V 2 t H C n W F k X + 7 c u f O s k d W 0 Y / t 2 Q V T o I P n z K F U 6 J r K Q 8 / 7 o 4 0 / T 5 Z d d S p V 1 a 5 m 4 Q d g Y K i Z g Z i 4 E b y D 5 Q w J y / v 4 h c y b 0 v W i A V Q A z s o 6 l W j p 4 8 a V X R d t / / o t f c t / 5 x f P h V p / 6 5 O 0 s F F K L I J r N Z s F U c t 9 B C g z F A 7 Q U x l T H W n p D R e Y s g 3 Q h 1 0 y p A j 4 k A j T P P v c 8 V Z S X 0 c 4 d O 5 g e m T m Z j q T x l g B f D X 0 e D W k x F H w u a J Z E 8 A V Y F b u 9 L E m T l 9 4 g R K 8 n 1 C G x V C 8 w w c x U H m Y m H / O p F P k H o c K v M 5 u t d P T Y M W q o r 6 e e n h 7 K y s q m G 2 + 8 n i W Q g U 3 N L G E m y A E J g 0 5 T K X X k 8 4 f M F g l g r t 7 e H s r P y x c R u 3 P n 2 m k d 2 + P / 8 I t f 0 L X X X k d H j h y h 8 v J y Z r r L x L 2 g 1 S y s 7 W / 9 x M 1 0 9 O g x N g m 2 h K + 0 E M 8 / / x J d d 9 3 V V F R U F D 6 T P J w u r w j R I + q I d v t Z 6 o K R l P w c h U W J x y Y S M P O h n e P 1 u Q R o g E N 9 O t H n E C R O v r d k 6 i X D i M s B l m s 0 M K u m l i T N u 2 i A l k e M A M o C A I 2 k a g 6 n x V C Q 8 I W F y Y V 8 J Q m e L K D 9 g L j M x P Z 6 u S y i K A U Z Y L a i M 8 A r O T m 5 C z o D j C Z J 4 J C E w e 9 T H 3 h I s k A g / q B Z E L o V f l F s D Q V A M 0 I 4 W a 0 2 1 l S 1 4 h y k v k S c 6 Q A h 3 p w U p x o A m P H o e / k U i j + o E H 5 t e W 5 I c M F f k + a I 0 O f 7 u v V 0 b b N b + J G Y 4 5 t 1 c N / z Z 1 c 1 u c X 7 w V 6 d e B Y E f v Q R J l Y k 4 I M h g J I u 2 i c 0 t K 5 8 a V o S U V n Q i E Q 3 k o 8 p t 5 4 S I S m G w s D b b H Z x I x V T L m 6 a r M 1 t 7 L F S Y X P y E t N u t 7 E G i W 2 y S N p o e N p N O n J Q j z m f y h Q D Y s J 0 7 9 7 9 9 E k 2 e S K 1 D z p E q d C y S g 8 I M y 1 Z H G Y p f G V j Y v N h u t N I J a 2 p R 8 u c 7 i C d P n G M N m / Z J E y u T O I 8 E 5 i G C b 0 l i t 8 Y D R O s o a a n p m n j x g 3 h M 6 k D f q y O G S e V Q F I i Q G t A G M Y i 6 P f 6 t c L s T D b w E A l E B y F g / W z C Q a h E h s w l 9 6 a 3 b 4 D q 6 2 o S M l Z C h p L U o D T g g j h T c G C N v c x Q T c k z F D o P 9 8 B k K d 7 h 8 y C c f + D A Q b K y G a f k 0 d L p 9 H T V V b t E x k E u a 6 K 8 / D z a v f t R q m P z 7 v q P X L u g f W q V n h 1 H h 3 g O S Z V n G r P 9 Z i p q y K d + N j k a i p I f W A i q 0 6 f O 0 P Y d 2 8 J n M g 8 j a 5 X C J D I P E I R C n 4 u I G R 8 v F E k k / L 2 3 3 t 7 L J u o 1 V F c b 0 q Y X A p L F A k Q S c 6 J J + n h A 3 w d Y z T q c D s F I d r t D B M P i x Q X g 2 + N 7 W V k L / U 0 5 Y j I U O h j m i F q t Y R s / d e k L H 2 J o e I i y D A X U 2 F g V P h s d I H Y 8 F P D o o 4 / z v 2 y 2 5 O b Q l V d c L l J 0 n n 7 6 O T a J a t g H + q j 4 T i z g O p J 2 E o T B x 4 B 0 7 e V g K K T N w E e M R o T x A G E B Q Y V n u / f e L y z S q g i m A C D y p W q v c S t M X K K q O C F s E C 4 y J z 4 c 0 d O O W g + Z T S b 6 8 M P j t H X r F i H k z p 4 9 L + j h 1 l t v Y c J O f u I T G D a p q a Y g d Q 2 C c U N 2 i p 4 Z C f 2 D 8 Z M T f K L I r h y S y Y + p H r w j m g c k a 8 r J g b H D 9 a J l y M R k K K P Z Q o U R a R j J A A P z 9 L M v k E 6 j p l s + f j O 9 8 e J e m n F M 0 d p 1 a 2 n D + r V 0 4 u Q p 2 s a D h D Q P g 0 F P A w N D z D T Z r I X U N D I 0 Q p d e d q k 4 L 4 e c U Z K F 3 N 4 H c S K I k i g q m Q o k m 9 3 U b 6 G C h t T 7 a X x 8 Q g Q U e n v 7 6 b L L 5 u e Q p G d F m 1 9 / / U 0 x a M i y i D Z 4 m Y R k 2 q C P Q D C Y c 8 R x l i G L V N x O n H / r r T 1 0 / f X X x e 1 H 5 N L B 7 J N w o E c n / C z g C J t n V z Q k N 1 E P Z u r q 7 q G 1 r W v m x r 7 t X D s 1 N t S z 6 6 G m c x M 6 2 l K T n P k u a T l c c 5 I Z q q F + Y W S 1 Z 0 Z N t Q V + E V C J l 7 Y m B 6 6 J f o o U d l E Z C t y H h 0 g 1 w g G 8 + N I r d M 0 1 1 1 L / w A C 1 N L f Q k 0 8 + S e u Y m Q x 6 g 5 g E r q 2 t Z n X r p Q M H D 9 H o 6 C j d + 6 X o a S D x g P D o R 1 v Z 8 Y 3 C Y 0 h z w n x A p D k A F Q 8 C S Z U x E 8 E 8 Y K N z w a K k C U U C z I e B / g F q a m 4 S k l 9 K S 3 r m m e e Y i A 1 i D n D N m i Z q a W k R 5 9 P N a J A D C b X V M b Q U 2 m O x u c n n s f O 4 j F N z c 6 N I R w N j S Y D V 0 c A E n S 5 6 p 9 X U x D 5 d r A A E h A l o D w C x Y r w i T S u X m 2 m n R 0 u X V 5 v I x w y S y x Z M L P N L w s l T p 2 n z p k v E M / b 0 9 N G G D e t C 5 0 c 0 t I V p R E 4 S k Q I h H t B e C D 5 5 l D Y q Q 0 1 N T 1 N p S U l K F 5 f j q W e e p 3 v u + j R f X S k I G F G s 3 / 7 2 3 6 i y s p y + + I X P i e + A m T B g 6 W Z d y 6 F S a f n h A j w I i 8 0 K S B L 4 V B i c V H y / Z G E b d V N O 1 U K z Y X + 3 X g R P E k X r u l k C I w i D u a g 3 3 3 y b T d o b 6 O C B Q / T J T 9 0 u C O v Z 5 1 5 g L f 8 x E X 2 C r 4 U B b F 2 7 l s r L S 8 W z p N p 3 Z t b a G E 1 5 N j f M T m h L v J C 5 0 t L S t E D q S g w F g Y Q s m U w L J D n w f L 2 9 A y x 0 q 2 I y C X + F R i 0 q q s r z i W g z 2 q p U z q f C R Q L B N F g 8 G H 8 5 T C 6 2 Y F L M U I k E x g A J 4 t C Y c I 1 A g w s Y a s K q p G y F R T R O y Z L + F H P w h g p f 0 k m P V r u T D r / 7 r k j R i Z Z s O 9 t n o q L G 9 D K s F 0 H B 2 j M Y 3 y H F A I E Q 0 t G 0 B 1 5 / g 7 Z e v o s 0 O j 3 p 2 N w a N 3 o o S 2 G n k + 8 f p u s / c R u d + e A D U v F 1 / W 4 / V a y 5 h P Q K J + U W F J D D Z q X O i Q B t b Y b G Q R I t J n 1 D A 4 d 3 l V L D k t X D A x w y r Z z s F J + e z K P W v E l h S m k 0 2 k U + y v P P v 0 j N L c 2 k V i n Z c a 4 S z w V i Q q o L z D E A A Z q H H 3 6 U b r v t l o S T x R h N i S 3 A M L g e p G w s Z n n l l T / R j R / 9 C O m X 6 M v F A w Q I m L q m p j q h 4 D s / o a b 1 5 S w 8 u d 0 2 u 0 M Q d D S G w j X R x 3 J z G e F + m 1 t J + U k u E U F C Q q 4 + G C P F T E G 7 2 e f H f U D v I y M j p P r h D 7 5 / f / h T w i 3 w Q 2 S E I z x e m R + Y y 2 Z I h I H B I X r z j b f o o 9 z x M F 8 w S J E D Z C j U k 2 P G S Y 5 J d u g K t N Q x q U 7 a Z g W U T I z z Y e / E v 8 P 9 E S V M x 6 l v W r u e D F n s P 3 A / a L Q a d n 6 J c r n T s n J y K Y f 9 s a H + P m p q X U c d Z 0 + R T q u g 3 v b z l J N f I A a w q a 6 M n v 7 j A 7 T 9 y m v o p S c e Z W m r p 5 y 8 A n r 9 2 a d p e m q S 8 v I L 6 c T h Q y J P s p f 9 A v t Y G 0 v / c i o q L i Y P m z T 7 X 3 u V R j R b R B Y I Q t A H 3 j l I T U 2 N Y v I V E 8 i S + f f U 0 8 8 K M / r x J 5 6 i s 2 f a 6 J 5 7 7 h S S P d H z Y l R c T I 8 q R Z D O t p 0 T k d L c 3 N j a b s 2 a F h o c H B R j K s 1 T Y S I V b c s E Y I r B v 9 H p d S I A k Q g w F y H s k R m D O T + f 2 0 6 T N j V 1 T u m p h n 0 h C R C m o A G 5 z + f 1 p 7 Y k C E E P P C c S j L O j B E C 2 b d t K O 7 Z t E f E B x A Y W m X x Y B J e d X 5 L 0 w j U 5 E B l 8 5 N E n q J a l j E a r 4 x t s i p k F 4 H P 7 2 K G 3 U c n a 5 D R W Z B 5 d s o D U g P R K l B E / 6 1 C K B X v p Y O z k J F V u L Q s f x Q Z s 9 q 3 V i c O 8 U t a 8 N M k L O 3 1 i Y l L 4 o g D O 3 7 D G J f L S Y N J 4 P G 5 B l N D E W t Z w i J D G A r 4 H x r C y A 3 5 w 3 5 / o + o 9 c N + e / J Q K 0 2 Z t 7 j 9 C n b v 8 Y E 3 5 s r X 9 8 W E v b a 5 L 3 K W H S g l H T N S d d b o / I p 0 N f v P f B G S p f d 5 3 w j W D u 4 5 q S + Y i 8 y I 1 L S J F C q h v c I E Q s Z W t y F 2 D B a U h X L P Z L h 5 k A S M Y y t r M b G h u E F I z V Q U h U V e t Y O z E z W Q c T Z w U o F P N m U 6 q o q q x K 6 N A j 3 U n e V K a 3 l J B d m N w 8 G z 9 y U s C E L F A b T o h F + y V m k o C l E w D 6 5 d z 5 d m G W 6 l i I x W M m 5 O y 9 9 9 5 R w R h 7 9 7 9 L t 9 y 8 c I 1 W I k A 4 3 v W p m + k 4 m 7 v y Y E U k w E z o U 3 l S K h B k + g K R Q 0 D g H e 0 x m y 2 C 4 N N l J k D P J j L M R N D u R 6 7 e S Y 0 5 M 8 I M 8 y J x V e a L I X 9 0 y J z + 1 A k s B s w z R m M m r E 1 z e h W k 0 h u y 7 + / t 6 y c P 6 / A j 7 7 1 P s 0 a z s A e z 2 Q y A I w c m S x Z H j 3 5 A l 1 + + U 5 g P i B L B y Y 0 G u S b Q 5 a v J Y 1 S Q n / 2 h 2 C l K K V K 4 D O 3 t 7 W I p S j w g N U a + I h P z N r F W a A L I M g f Q N x h I d Y 5 S v M N s k U z d a A Q i R b b w 6 3 j k I w 1 Y L H M Y 6 4 u Q f Q 4 N B b M R Q q y Q / b d Y j r z J Z B L W A 8 L w 8 G 8 R X P D n t l J 1 Y e p E j O e s r a s V 1 z t 5 8 h R V V l W K c 5 G A 1 k Q W A s w t 9 M n k 5 J R Y 9 Q s t i h e s B v g 2 m A + K D B g s B b g W r o 3 S B 2 0 T + r l n P D e O u b A A 5 b M / B L / I 4 Q m 1 2 e l A W l H q / Q B A Y 4 F O j G z d l O c G W B D y / V 9 4 7 q n 7 N 2 / a R I U s f Z B I u u f t v d x J V f T + k a P 0 9 t 5 9 P A B X k c V q p 8 c e f 4 K 2 b o m e 5 C k B M + m t r S 2 C I R N 1 k p y o V G z y g 5 n M A w 7 2 r R a a E t B O S 2 E o R M K U K n U 4 8 3 s x z o 1 p F k 1 4 x m M m S F Y 0 f H B g g I V O T o h x + P / e E / 1 U V B n S h C C g a E Q m I X p L U g O Y C f d 5 6 q l n x T J 7 E C m 0 B q J 2 z 7 / w k n D w M S E P g p 6 c m h L E 2 9 z c N G e C g w B S 9 W H l g D V S W l Y q / G b 4 c Z L f B s 0 w P D z M z 6 8 S z A 5 T z u 5 E X Z I A M 3 0 e W d x q y t b H 7 p t k 0 T 6 h F n 6 t p M 0 j g e e W C w x 5 m B 5 + E V 5 g A L 2 B / 0 n V J A k D d I I + l P t t c z 4 U p C 0 6 Q x 4 R O f b B S b p 0 5 z Z S M E H i p s E E S a H o Q A x o H 2 s 8 d G h 9 f W 1 M H y o a s L T b P u O g 3 I q Q 2 a J S Y m 1 L a v M 7 k Y D W A K I x O K R U l j Z 5 g p I 0 k N z J l c 4 F L V r S F I W u B W c Y D K z M o O S N B v h D i A A i 3 K 7 i N i H L 5 L P 3 3 C X a h 7 F 4 5 Z V X B S F / 9 r N 3 i T Y W F y 9 c a Y x 5 K Y 0 y K M o c L A X I 7 n f y u N f W 1 I j j w a E h y m H r B B Y K 2 i F Z K p M O g x A E 8 T I 2 l h v j E 1 O i F o i W f U C M U Y C t D T f T 3 f 5 9 e 2 l m Z p Z u v / 0 2 + n + / + z f 6 / v f + K v y L x J A v Y p x j K E x 4 V V V V p B U R i w T m n Z A F 8 C R L z 0 / e c a t Y z h D L R j 7 S p 6 U t 7 K h L K S Q B J z + o A Z N t C 1 d h p g s I C l w n F b P C 6 l K K B W j y O T g I C m i B a N f B 9 d 0 W L 5 0 x 5 9 C l d e G J S T / f l / + T f 1 9 6 n l h 9 k Q 7 w f J i v w q T r 5 + + 5 m 0 z + 3 A U E i / m + A w c P 0 5 2 f + a R o f z S g V U t t E c z K F 1 9 8 h e 6 6 6 9 N k 5 L / 9 u g q q L 5 l / 9 m T L E y w 3 Z k 0 W e v i h 3 a I W i h R d / M t v 3 k c P / O 7 X 9 N 3 v f J v y C w p J w X 6 p z 5 e e I B c M h f w m m A e p E F 0 k E K m R t I E 0 B w X z C O f 3 7 t t P d 9 3 5 G X E u E i A u O 1 t R Y C i v i x 0 + J h B 9 Y T H / 1 h r + x m J g z Z I / w D Y 6 U w I k n g S 1 R i c W B M q B N s H 8 W g o R H + n X 0 d q 8 s Q X a 1 u V l c y F M n 1 J p L z k w L w R t j / u i X y X G B q R 3 n M f n + G x 6 m i V n U f E C 7 Z c I Z 8 c 1 V J n L z + e d Z Q G g o W l v v p C W r a X e B d W Q c P 1 4 J i g w M M s W R V F 6 m k N a 6 I n 7 n D p 1 m n q d D d T a W E q b Z N W A V g 9 g O c C v C 8 x F B z 2 s X O a F J + h E + j t 1 i F 5 G L l 0 0 Z v r M P 5 2 g 7 f / z s H i t v / c 3 4 b M L A V X / b w / 8 Q U j w Y 8 c + F E w 0 P D x C 7 x 4 6 L F J q E K E q y I 8 e G k c o H I v 1 X n z + a e r p H a A D 7 / B v 2 F z y e p 3 c H k R u V P T i y 6 8 y k W G m e 9 7 h B j M B c m Y C w E x I P Z J D I t 5 U g X V P 7 w 2 E 7 o m 6 C S B 2 P A 9 M B C D E T A q x y j P r 1 L P i n B w w c 9 C n W H A I p o Y 5 L T E X m A b E h 9 S j 0 Z E R 8 X d Z W T n 1 9 / W F f 5 0 Y f b N q G m d C P j G i p W N j p Y J 5 a 3 L d I s w e W V o s E T M B m H N M B + g O h K O R O 4 n 7 Y F 5 m V 7 2 D C p V T 4 W + s N g T Z e k A J M j / p 2 I l C b v 3 C b K D 0 m Q l Q Q u 3 F k o r 9 U 0 7 x H h T L g I n W M V O 9 e q R L / A 2 A w B D p u f u u z w j 7 / K M f v V 5 E k J D e f t W V V w h f 4 u D B Q 3 Q l / x 0 N U B q N t S 2 U n 5 P P Z s m 7 l F u U R x + e O E 5 / + 3 c / E Q G R H / / 1 3 z A x I t v B x e / J q W D k 8 b W N z 5 u t I O I T X a b w U X I A 8 y K N C b U S A K y 5 g f k G B 9 u P q f Y 5 A w l + J Z s H V 4 b S q W Z 6 z e I d w H 3 x a m x s F E 4 6 I n B y w s Y x p h e q q q v n + r + p u V k w X z J o L A p F + Q A Q h w Q w Z z p I t 9 g M 2 g A m l q c z o V z X s c M H Q g E c h h T i j w X I P O R n I v q W C H s 7 U 8 8 O T w T M L W U K i v N t p 4 O V l R X h w 4 V 4 d O 9 5 + s n j R 8 X f A b c t x L t h i b / 7 v s t p c n q W b v n 4 T U l J w E i Y + s 0 i D a S 4 a f E 8 i G 3 C R j n l s e d T k g E 0 i X z u K p o G j o R G o 2 f t G H t e D M T + 3 3 / 4 Y y E 8 o H m R C n T z x 2 8 R W g i a s K u z k + p q 6 2 l 4 Z I h K i o v o 0 5 + + I / z L 6 I i s m i Q x U z J t l Y B 0 s Z N D W I I e Y v 7 R s V G q q a k R z J w u k P O X b G p O L E C Y P v j g b v r a 1 / 4 8 f G Y x w E S o / / A + W w K Y a A b S q Q e x V C S q K Y h P k u 1 N R X 9 f V 7 A g w e T e J V 9 / S B C M 3 2 3 n I + n G Q S o v z K Z 3 / u W r 4 e P k Y e 5 z 0 O l A Q c y a e 5 b B U L X S e A B f x 6 M Z D G h H R 4 c g / P q 6 Z v L 6 Q t o 2 G p B f 5 w / M 2 / v d 0 2 q x 0 t X q V o g 1 N w g x I 0 O 6 Q O 8 V k S H k 2 + H e b g 8 W n O G 6 Q W p r a x P L A k 6 c O E 0 f v / n j 5 J x k s 7 V U T x 2 T y I 6 I / p x p M 1 T E C I M Y U X X I 7 w v 5 i 1 i E u R R I z x 8 v O z 0 Z I F A x M j p G G z e s D 5 + J D v h 9 8 O G g 7 W 5 o z T x D y Q s E Z R K g D Y t b K S o c q 3 k c 6 9 n U V k y M D Q W l x E L Y + R i Q a C Y g G G r j 1 x 8 U f 0 N b h f g q R A w f / v 6 b l K 2 P P q k Y i a l 2 E 6 n r i k R x x F i I l s E t x 4 R V N V f n I B Z A n O N j Y 2 K u S C o F F l k P A r m B A R k j R U P n J D v 5 Z T 5 x P f R B M k E D + I Y u s 5 O 6 Z r V 0 S U O y s o 3 Y p + q n m t r a O Y Z C p H D W Z B T L O S A g p q e m W D u W C L + 1 o q K c j g 5 q 6 T I p q s i m H h g K e Y e J E B n M i Y e l p u t g b g x t Q + o X T D + k T E X D y W G N K E u 2 u d p L Z U u o L R F Z I i z Z G h t t 4 2 r B E M l 8 9 4 c / + m v 6 0 V / / X b h u y E I I h o K 4 g 3 k E Z p o 1 G s U c A i D N a M t x q G 2 E v v 7 L N y j o 8 7 B v F Z a 8 U B e M 9 k f j x + 7 t o x 7 K r k r M e N N d R i p Z E z 1 d C G F 2 B 6 t o r I e K B z A A n i e a 6 a N W a 5 l A o 2 u N W B A E y 9 e 8 / P 5 j o R P c X 8 d / c n X o 7 x i Y 7 X B Q 0 d p Q M i n M 2 0 S K A w I N p Y I 3 b N w o j i W N J Z n U 0 r M 4 7 H a R + e 0 P K s X k J I D f q p T h q C G 3 D Y S c K E M k W W B 4 T y A / r z a 1 P p O A W o v I n s n H 9 E n 4 X C x A m y D 1 T Z p G S R Y e 7 i p 0 j 0 b W x 1 g 4 2 B y j a m 0 k k l l O j 7 6 F U O 2 c 0 l J v 2 x G q X n c l l W T 5 S a c O z G X / K J E S A u c R 6 z r g K B c X F Y l 3 F E r B j 8 f G x u e c S + C q j d V 0 7 g 9 f 5 c + z S K m T p x Y F a d 0 X / o l + 9 e w R E f 7 2 e w N k H b M L J k K + n n X Y T d r y e W a K 5 w g W 1 E d f A f t u j 1 b U k f 5 I S / y B l Q g x l h + R 8 h w D j y 0 I V g 7 0 z d / v 3 h 8 + C q H f G K L u s H y h q d H p 0 B + M Z K w w 9 P v 6 D R v E / I j L F T J R o a 3 w H P J n Q d 4 e 2 i Q x E 4 D f Y s 4 J 7 e J v i 4 q m S P 3 J B H B r M F M f E 2 g 6 q K 2 t E X N h K O e d C C h B h m K V q Q A V g 9 H n c m Y C k m U m I B 4 z n R r V 0 h 7 W r o 8 8 9 h T 1 9 A 3 S E 7 / 7 G / L Y p u j c w c f p w d / + l M 3 J U F k 1 Q D E 7 P R 7 E A G J A o h E g m C n a Z 4 j w Y Y 7 p h h + 9 I o 4 j g x Y H f v c 9 o b q j X D I 5 4 D K y 3 + 5 h B x a n Y j m t o 2 z v S x O a S Z W I T h I w t U C Y y E S Y d W r o 5 r 9 / V 5 x 3 j Z 8 n v 8 N E H Y 9 / T x x H B Q s t R A c T 7 V y R K i S B A c j 9 L W h R 5 B l i r M S u J 8 y c F x J m 9 u W Q K x c N m F Z 5 + e V X 6 e 6 7 7 w y f W Q j 5 K t 6 2 M T Y z U 5 z D k v w + o I v N 9 D V s p q e K y C X 6 8 O 0 a i t i M D v u 5 7 7 B Q A C 9 s 2 H I 5 5 R s w p j w O Y X r H G x Y + s j W B K k K h I h i R w A B h n V P k Z 2 C y v f v e E X M f Z 3 7 / N X r n l 3 9 G S m 0 2 K d V S e D R I 1 3 7 j F / T p H + 0 O H 4 f Q O Z X Y v p c g J x p E g 3 Y 1 e u J G g K D y J R i N M + G / 0 s e x A Z V o w + T E B G m 5 f 0 C 4 G H D P T L 9 4 K T W h o M n f / v F t 8 R 4 V L D F 7 D k 1 R / 8 n + 8 I n M w 2 I 2 s 0 k 1 R D 4 v E x C P K g g X k 8 r r W u e z 0 + E 0 Z w o o u B I L s Z g J A K 1 g W g V p S t E g z 7 V L l Z n 2 d O n m m A l I h 5 k A O T O d Z q Z G O p E 8 V 3 D H Z V f R F Z f v p D w d G C n U 3 x L A I n Y P u x i R 6 6 E k I A c L G c V S / h d W i O J H 7 e 2 d o g I R n O P I l a V 3 3 v 8 c n e u f o o D H D p 5 i 4 J 8 g f f C H + 8 h L h q T X G 8 F c V E X q 7 y Q B k w f 7 M C 1 l d S k 0 9 u z M D G u 5 M q F d I g X K J d 9 4 V L w H v C 7 W U r P U 8 c T 3 x T E Q y 1 f q f n e C W q 5 e X C c + U 0 B A Q h J C Y C o x s Z z s 6 t A U I Q V q 0 g H 8 K b g L k T m e 8 r L a q U B e J i 3 d k g 0 S 5 g u U h o D F i E y K I t C B p R l S + 2 J t E i G C e u G / F w B m D i Q y m M n j 8 d I 7 B w 4 y o a J m Q 4 A 2 b l w v l m F H K y X 1 7 P 2 f o f M P f o N U O v h X 8 x V I d 3 7 1 V 3 T l V 3 8 W P m I H k L k / H s B M l n 4 n z X b a y D L g J O s 4 w v X J A W 3 E L i J y D R c L + A 5 e + 7 s X P k t n R w e V V 1 S I 8 H M 0 z Z 2 T x T Y 7 / 6 f Q h O z m + / / w l n g H Y v l K u Z W L P 0 C N 9 2 Q h E 4 Z R A e b R 8 p j g h Z X F s C I y 5 U N F Q q 4 B M N G N j J q r / u Z 9 c n o S C 0 w s c d + z Z 7 9 g e j n S Y S Y A G 6 o B y P p O l 5 k Q 9 c Q v I 6 N 2 q I K U p Q m K S W u p f d g z S 7 p n J I S / G 0 1 D Q c r / 7 n e / p y 1 b N l F + f g G t X d v K X 0 5 e Y 1 i G H C I A s e 3 r D 7 B m x M Z e G A B M t A b p H 7 5 1 K 3 3 y m l A U K x X 4 2 E c y T 8 1 Q U X N + V C K X A A a B G Q u z B 6 a a 2 O D N 5 2 U B s H i 2 X m K 6 K T b r S s v K B V H C d M L 1 E 0 n 3 j X 8 Z M m c D H g f 5 n S b q f P I H 4 j g e n F Y n G X K X n n y c D K C x 0 E 3 L k f E O b Z K l C b A f E a R 1 X / w X y q o P l U H 7 6 0 8 3 0 6 d 2 J t b C D o e T 9 u 9 / h z 7 x i Y + H z y w d y U y l x M K w S b V g C Y a E V D a c k 6 A E Z 0 v b k s i B d U S o J Y C S S 6 k w E 5 B b b S C 9 V k 3 n H / o v z D y X s H 8 1 r 6 2 + / + t X y A 1 7 P 0 k g S x l Q 5 / u p u A X z S Q q a O D t D k 2 e j 2 + I T E + O C I V C H T x c O p s z O z I r a E m A g K f w N 5 g Y g V S p Y 4 w J Q 2 c k w E / D Q f / u Y U B u S L 3 W q a 1 S 8 x 8 P E 6 Q C d H w 9 p J Z g R y 4 1 E W i 0 e I L V j A d L a P W I S U V 0 5 f v 5 q y F d E 6 P v 4 U G w r B K l p u 3 Z d x m M 1 E T 6 z d C T D T P L + g J W E i X s 3 m 3 L R m A m I Z C Z 5 Z F q t Y Q E N i Y W Y K r + r N V p 6 5 L E n Y / t Q 2 L 8 I h I c v w / S T 5 k I S Q U S Z o k S 1 N n z 5 N 0 z M Q e F f J S P N k 4 F z 1 k V B r 4 b 0 J c g g D q 2 Y R e Q x W s U l Q N J I w M j I M F V X 1 w i G k g C p n o r f s f H r D 4 X + Y H P Y a x m n z q f + R + g 4 D n o O G K n 5 2 k J h Y i w n S 8 H c A w G l 8 j w S M D W B 7 W A b i 6 M T m n H M R D f + 6 F H + n p c F S h a p s k I T 5 2 f + 9 R 7 x n i z G x 8 d I q 9 U t 8 q d S B R Y b r k M V p A j A B 5 I H F Q a M m L x N z / e L x D / + 8 6 9 F b m d B Q a H Y + g b 0 9 + a b b 8 Z m K A m Y p z p 5 8 i R 9 7 G M 3 h c / E h 9 P k I k N B / G T I T A N a B z 6 X T + O i k t q l b 9 e Z L A J M s Z v C T O W 1 j N G / / / h z d N X m R n E c D 2 O d U 1 T Z O r 8 T 5 H J g K Q y F b Y h M z o V V V L u 6 + 8 n r 9 Z D F b K d z X d 3 0 s z 8 h + s v + R F 4 o D 7 T t d / f S / / n J / 6 F v f + t b L N B y e E w S a w x g 7 5 6 9 t O u K X Y I 4 l x t + f i 5 V D P 8 n V U D B g O 5 Q D g 6 b D / r Z r c A q i 7 h q B 7 P t k O o 3 3 X R j + E x i + G 2 p m Y e Z A B 4 u t 1 5 P R d W F Z O 6 3 k b F v P u t 7 O Y G 8 P g R r 8 F L n l t N X / v a x 8 C f x Y R t L T z e d G N Y s m B 5 Y L s D p j l w a j 5 x I r C y w W G b o Z 6 8 N i H P q 3 D K h n T + R e 5 p + 9 a t f 0 Q 0 3 f J Q 6 u z q T Z i b g 2 u u u p c c f f 0 o Q J 4 B k 3 0 y g f X K x y Y k 9 h z M F q b 3 Y k E 3 D Q g s 0 i A n s u B o K Y f P e n j 6 2 D 1 V i W Q b M v 3 i r b 8 3 9 d r G X 6 0 p g e G i Q a m p D B R 6 l B X / 2 K Q d l l y 6 / 5 N v w F 3 8 Q 7 1 7 z O P 3 y r z 5 F t y c I u n S e s V L r p t z w U f J I Z Q / h k I Y K s o Z K L 7 t B j r Y D 5 6 l 5 R y P p s / X U + t m f i z V g m r x K / i R I b / z 8 S + y D s J / a b a W i l h w m L D W b s i q y W o x k y E 4 u A I M q S K c H 3 H T d 1 u i r H g B o 2 2 h k 1 z + r E p O v k f h g S E s 7 o 6 R K w T f M 5 D w 7 I u L o Z y Q T Y E u l u O I A y + E 3 X r K B m p q a R F L o g Q O H F j E T F g E O 9 f X T u e O n a G i 6 n T r b z s 1 F l m A S 4 P s Y g E w D D y E F G D C x W c X + k A T 7 h I u m z x s F M w X 8 Q Z p s M 9 L 4 6 S m y 8 q A h 0 9 0 z S 2 Q d d J N 1 K H E q T D L I M 7 A 0 5 P Z o 8 s r p v / 7 T c + G z s a H z 2 8 V c R q p I Z U N u 9 D u I M B Y O v b 2 H N B o d + z B 6 e v m x x + j A G 2 + Q z e a g g / z + 8 t N P k l Z n Y P N I Q 2 + / 8 C K 1 X N 5 C b z z / N K 3 7 X G j q A 9 o 4 G P T T F 6 9 f S x + 8 s p s G e 3 v J p j H S 7 3 / 5 C 5 p l w n I 5 7 f T B e 4 f I 7 Q x N x M c L c A D Q f q 3 l o T r h M R H u L s w V y R G 5 y t j o U I j p i G j M B I C Z 0 B x k V s C 0 X Q o w N Y F S Z d 3 d v S J Z W W Q U J f K h 5 H j 4 4 U f o 9 t t v X b C T h c 8 Z I O u 0 j Q Z G 2 s l s m q H q + k Y 6 + s 4 + u v u r X + d B e 5 N m p i Z o 4 7 a d f L 6 B 3 C 4 n d 3 4 P P 5 S S C l n j 1 T c z o / K g Y p E e F g a m A q v F I n L a 0 I 5 k A y b R g K I w X l u Q C u q z y W F 0 U V b h v P 8 X b 4 L Z N G N k i Z 0 l A h m o J L v + K 7 8 V 5 7 2 W C e p 5 / n 7 B 8 J I g E e u y u J d D C c g q 6 j j c R a 1 X t g g m F N / j / p C + J w k s n F 8 K o K G w o y P m 0 6 J h q L e f s r n d J 5 j w c 3 L z R B n p S 7 Z f S m c + P E a j A / 2 0 d t 1 2 8 q o C t G Z t M z P J F K n 0 2 b T j z / + R 1 N l F p F B p K c e g p Q / + 9 V 7 R Z r Q V L w Q y t D P Y j S T 5 t W x 4 T D w y f v / I 7 s f o 8 5 / / L N N E i L Y Q H I l W r V X C / m 4 d f a R l Y f a M S P / h 6 1 U k G U K H G R i 5 w j k Z o K Y g 5 u A i t 3 p a U I o 5 E e r r 6 6 i 3 t 4 / e 3 r N P Z A + j p p p 7 M i C I s a K m m h p a 1 l B R a Q l t 2 n m p C L U 3 r F l D m 3 Z c S i X l Z a K S b G 5 + g Y i q D f f 1 U G 5 e A R W V l Z P b 4 a R X n n y c m c N A p Z X V Z J y e I Z v F S m + + 8 B w 5 7 U 6 q Z L s 0 G o b Y x P O w h M A 8 2 V K g z d K I s t A e p 4 f 0 u T p y T v r I O m m l g F t F l j E r K f w q 8 r u C 5 J h 2 k 3 P a R S 6 z l 4 K s k N 5 4 7 m m y c a e O j 4 z S 5 N g I T Z h d N D j r E g n D j b 5 + W n f J Z n r 8 d / / K w m Q H v f T Y I 7 R + y z Z 6 9 c k n q P v 8 e d p 2 9 e V s D m W z V n i d m t d u p H f e + B M N d H b R B 4 f e 5 b 6 7 j P t I Q 7 3 t n V R Q H L 9 A Z y y A y b F 0 p b y y Y o 5 B J W A N D 5 J q 8 w s L u A 1 Z 1 L R 2 L R U X l 5 N t K E j m Q R / l F W X R l i t 3 U n 5 J P h U V F w h C 1 2 c Z S K d V 0 6 + f e 0 + k m O G S J / 7 f P D N J Q I n j 9 m k N l f O Q R N 4 3 F q S v 4 f s + r 4 f M P P Z l Z a G A j d O r j L u V K L Y g l U 8 I Y 4 o F v l 8 q W 6 K K T Q M M o e 9 j + 9 N k s t w x v Q J B H q 1 8 d U o a S o 7 Z W S O d P X u W t t b v p L x 6 w 6 K 0 j V Q A S Y 5 w O 3 Y q B A a 6 u o Q p d / L 9 I 3 T H F 7 4 Y E m N R g O 9 g I J a i o Z Y K l J T G d I A W Z l 8 U S I Q F w o M m A h G 6 7 G 7 K z s 8 W j 4 X M c F C V 3 x e a A 0 N f Q L t g X g M E B k w P G c l t Z W Z 2 u K l h 2 / x 6 K T l Q Q B / 5 b G C W s d F R U V s x G h B K V i k C Z B 4 3 0 + R 5 D x l K i O q 2 J L f M w 8 H P C m T F K Y G L X U d s / T Y q a F p I b I k 0 A X w R O P i o J I t l Q z A D U 8 W Y l R k s z c n d S E z a V C K 9 S L 6 0 3 + P 2 I D 1 B / B 2 5 r E l C 2 g w F / P G P D 9 E d 1 9 1 B u X V 5 o u D F h U Y 8 w r m Q c L J 2 c k 5 4 q G h N r m A O I N 7 u e o M n J 6 h u a + K M A r f L Q 4 M f j t K a q x r C Z 9 i U Y + b 1 u b 3 U d 2 y K t a h C + D p K t Y L s 5 C J V w E x 6 Z T m N W j u p s X g n M 6 S T P A E H + 0 K s Z d 0 B 0 m V p y e 4 w U c u u K l L r l x 6 s i A Y U a 8 k O u k n D m j 9 Z w B c G Q 8 E H g e B 5 6 K F H 6 E t f + r O o g i M e T o 2 G 9 n t a D q C N L q d L a C a k d 8 X C I o Z y s w T T R U n 8 i w Q c s l d e f p V a K 9 f R h l 1 r h Z Z I V s 1 n A r g / H i 7 V T s 8 U o t n v x g E z F d Y n V y v c 6 H Z R Y Z R 0 K A n 9 J 4 a p u K G A c g s T + y O R q 1 I H + v p E J W D Y + J j k x v 5 J q Q S G h O a M M 5 T v 9 m r p 6 q b o T j 9 + i / J m T c z i 2 Z W x C Q + r k T G 5 r l K z i c g u A S C N J f y T 8 Y k J W t v a K o 6 T B Y I M s f L s 0 g W y I 1 T k F e 2 F d o q l m S Q k p a H 4 W o u S P r G 1 S k 5 O L q n 5 P 5 U u 9 O G F Y i p I M b F C l Q d A C o 6 s B A 7 1 a e m q x n n C m u q Y p d K 1 y c 3 6 H z J N 0 V U F 0 S d 3 r T M O y i k 0 M B M s r S / h S 0 G y D g z 0 U w v 7 s 8 k i c h l 5 u j j T G 6 B 6 n Z N 8 D h 8 Z 8 r P E v l i 5 l f P T K m 4 X C 8 V w A A J j K d f q Y + w D g n j j Z V E g V G 2 z W c V U D g T H q F V H t W n s 5 Z s I a K f Z q R A u j T 5 i u 9 p I J C W 2 D v Q u v A g G 6 c i R 9 0 m j 0 A i n H o A / I + X L L T c k p 3 A l m Q m Q M x O g S 2 H J C J j p A 5 c t f D S P y e 5 p l h i B J T E T G O n s 2 T P i b x B q c 0 u L W C y X L D L B T M C m J i V N a v P Z F M 4 n Q 5 l G M J O 5 z y 7 8 Z Q D j B 2 0 k a S a 5 i Y x 9 s F 5 + C a W k F z M I B C p S z P b v P y D m R 3 G M d V Z e Y 5 8 4 L 0 c 6 T 4 L r 4 S U B d T r y 2 J c a G 5 8 g C / t 4 u A e W + E T D n I b C l 8 A o C I k n g r S V i c K s p s L G U N 6 c n J G k D l o u C J s b q 4 w T q N + V g H X Y R z n V o W X r i Y C O x 7 O o w u a Y Z d J C h j w D a a S S t G k C z j N K Y c s z z R E s i L W n 0 X L j 3 I S G N p S H C B C m k 9 / r J 9 O A l X L r s 0 Q A I h a 9 o G o S G E X a Z 1 g C l n 6 g f j 5 M R W g m M C b m s M A E B 7 u C d N u l J S L F C L u q I E q 4 j 8 1 z R C A v S 1 A T A 3 R 9 4 M C 7 Z O J r o f 7 F t d d e L a w u e Y A E 4 4 W B 8 3 i j 7 w I v u h g R O 0 g K p I A k A 9 S w D k z x j c L M B K B T c L M L E X F D x 6 H y z 2 p E b o 2 a 3 G Y 3 2 U e 8 5 J o J 0 E y 7 h U z D / B q 0 k G 3 E R b Z h N 0 2 2 h Q U S v w 5 b j U K j 4 D U w 3 J s y M 4 n f s j D D u 9 f j F c t P M B a R y z Z W i p k A M N O w W S X a a L a Y y W Q x i m U 4 v h n E O G M L H p h y W P U g C X A J C F 4 g D Q r 5 f 5 K V I h H 9 V c 3 Y c T C k X a S Q + / X s 6 8 Z i J m g a M C O Y F / s c Y w O 6 r / z 5 l + n 2 2 2 4 l t U p N P d 2 9 9 N D D j 4 r P A d C 3 t E 4 O U 0 i R E B r q 3 U N H 6 I p d l / E P H 6 E / / 8 q 9 C 6 S r t I s e A M m A l b z I R K h d v z i 6 F j L 7 2 D E v X F r 2 c D K Q N O J y a 8 N k A O s g V d f R M e 4 l q 9 3 E g s z L A + c h b b a O q p s X z x v F A w S L 1 W I V v o Z w m J n Q E A U E k Y D Q c C 2 7 T y 0 K n 6 w 0 + s d s V F n I L o J u Y X 0 S v 8 f P g s Z N S t a o m n x m g r y F V g e e c f f u x + j P Z B O + A J g M 1 5 F r D 4 n x Q K P Q N J / 7 3 D 0 J B T y + O z k x K f o v K y t 7 L k A S C c Q M 0 K e S T w f l Y b G y / x Z R 0 1 K 1 f d u 2 + z d t 2 i g k A T Z B f u 2 1 1 4 U q w 4 M g r a J v w k n W s T Z 6 6 8 1 9 5 J 5 0 U 5 Y i j 2 r W L x 5 4 E P g 0 O 4 m Q G l g x u 9 x A + 4 A L o R E T I Q U e m I M m R 0 U j 4 0 O 0 Z f t 6 K q o p J f u 4 n X T 5 r J 3 4 s f B M K D K J z Z L j X R p j g E H G x t e h 4 p u h t V w g P P h g G J M s L f d P G u 1 L h D 2 d O m q K s b w j G n I N K j L a 2 R y O m K + D t N c z o 4 m N 9 + x e c h s D p M 2 d Z x w 8 E x I K R k Z H q b g 4 R M x w T 1 7 7 0 + t i 3 2 F 5 l r q 0 C h j n 8 B m O k T 4 H 4 o + k V x E Q 4 b 6 z 8 b V g V u Z U b K D 8 v G y a c a j E f r o D R p U Q R N J s E E z T V 1 9 9 T e y x B R 8 Q v 8 N m 2 d C W c i j 6 e z u D U i F I C d i O B q n 6 a J C t D 0 s i i q i o L n 5 G w o X W G F i R C y E A p 3 V y c o I l S 8 W q 0 F b J A g I h 4 M b M v I K C B h 0 N 9 w y S m 3 2 f 6 g Y s v U / t O T A / g g E f H x + n y s p K Q a T A l D k o n G m d N n P 9 E m 9 + L R F g 8 g G J l p R 4 H F 6 y s Y A p a p q n O T w b i B f M M T 4 6 R l U 1 1 X E j g A h c v f j C y 3 T n X Z 8 W 5 t r + f Q f I b L X Q L R / / m L g O 3 B b Q L L 7 3 l S 9 / i W z B X C r L W S w g 5 K t 5 8 V 1 s j H H P 3 X f G r H k 4 F 5 T A A C / S O q y O V U k O B p h v Z n p K L L h C t d b l x u z s T C j t C O 1 m i T 6 F H d J j 5 K 2 t J i C X z 8 u E B Z o f H R t j q c g m g 6 6 Q 9 O Q Q h H b 8 Q B d t v 3 Y + x O 2 w q y k r O 3 Y o G E S K J f 5 9 f b 2 0 d t 3 6 B W M 4 M G q i u s r 4 J Q P S A V J + i r K S 0 0 4 w J O S 3 P 9 s 9 R u s b y h I y F W A e t F J + X S h I B q 3 w 2 B N P k o 2 F / d 1 3 f y Y q M 0 W W A f v T n 9 6 g 4 a F h u u G G 6 6 m k t F j s J w z m A i N J w Q z 0 T b z l 8 1 g u o + b 2 S 4 Y Q + O S B B / 4 o 2 h A t m 0 M w l G n A T t n l W n J O + E m T F y R D o Y F M f V Y K + I J U t C b 6 6 t d I o J H Q E N i S p a E x 8 S K 7 p S J S I 0 J t o 6 Q W 7 r 2 c Z u B S J w / / 7 Y F / p 2 9 + 8 + t 0 8 O B h s a V m f m 4 O v X + i j a 6 + b C s V 8 A C B + L q M M 9 T K f q i 8 V l 0 0 Y H B 7 u 7 v F r h 3 R J m 6 7 u v v I 5 V H T p g 2 1 4 T M r D 7 R 5 y h K g D m 7 b N T s W R u 8 i Y Z u 0 C 6 G e X x O i Q T B D T 0 8 v 7 d i x X R x H w s / D o o q Q H d B o I k m 4 P H Z m S q o r e a W I Y j S m F g x l G / F Q T v W 8 L Y j 8 N O z S n g 5 6 e 3 v Y f m 0 O H 1 0 4 o O P w k A A Y K h N S W Z g o f B l E o i Q z a i k I k p I e f G g 3 3 X r r r V T L J o v T 4 e Q 2 + + j A u 4 f F 2 j N s s I 1 l K K d O n q T b / u d 3 a b O q c N F + v 2 g T t s f B D h s w y + E 7 x Z L 2 I 0 Y F l W a j i G l 6 Y 7 m c Q E S y 3 6 S n h m K m N W 5 + v G i f p d 9 B Q b V P M B Y s o W j h 6 n i A s M 0 v K O Y x R B 4 j M 4 R T K R J h S 1 h Y o f 6 F v K Z f s n j y q W f o 7 r v u Z F p b 2 G 7 B U E 6 j U 2 i l p Q I E D c 0 B V b o S w L 2 R k o R M 9 J a W N X P a C 8 y W i t Y C 0 e I a t e E F i 2 a W j E V w i J f I p N g 5 L + D 3 M Q O E J 8 O x O I 3 b p t J g R 0 Y / s x u 2 E E V A Q c k E 5 6 J z p 6 Z p w 5 b 5 C r j o X 5 g 8 m C v E q l j J 1 z r Y q 6 V r Z K l A m H N y 8 e H Y U C c 1 N T Y n Z V 5 F I t 1 l D c k C z 9 3 e 0 U 5 1 d f W k V O v I E B b g K J 6 C r W V y 2 U + r i C g t 5 r V w H + q T d 0 M k o N 9 G h k e o J s b K h X Q g R R R B V z A l J Q G u M M 5 M B D N p Y y N Y g M h K q g G C W M U D 0 w E Y S x C f z S p C o X h o V I C t g M M e h b H s t t C k t h Q x w t / y X S w G + / u p r m E + Q R X A 9 i u Y L E x 3 F 3 U A f s H Q w K B w s I U t j + B K u J y Z h E M O E 1 2 h y 6 W J 8 U m a m B i j T Z u 3 x G W Q Y J B l v Q K 7 9 I U 0 t v T d T P a v H M i e x y J O h J / R f 6 k y r 2 Q F x K K X 4 8 M a 2 l 4 z n 5 X g g 1 + v Z g s k h U w S j K f V 7 m T z O n O r y d G 3 R 4 8 e o 4 6 O T h Z + P i q r K K V r r 7 m a F D 2 H u o P F 6 5 P z k 5 J B p G + T C A d 6 d K H B V g f p 2 q b Y p Z b T A R 5 a E h b D g 4 N U U x f S O J E Q g 4 p 3 l v r I z I 4 k i l M n j l P j B p T g D T H P i E l F l f l + E T r e x U 5 w p F k m A S X a 8 F n k r u c z d g V 1 T q m p U T c o q t N K 9 w M T n D / X R h s 3 b R L H E t 4 4 c Z J u 5 H P J E C u y e k B r 0 j P h 8 b k b B D r O n 6 P C 4 m I R E c 2 E C Q t g i x 3 M O 2 L 9 G 5 J x x 8 b H q L I C y + M T R / M A a C p E N + P l y K H 9 6 C / 4 r + v K v D Q z 4 q B 8 V m i 6 y s X l D Y Z 4 b J A h g W q y E H Y S D Z w + 3 U a b N 6 d e D z I R Y I J i H t D l c o t n V w y 3 9 w d z y j J X d w H S A F o q V i m v S B z q 1 5 H T o 6 B r m 9 3 L I k E B d C p M O J g X A N o o 5 Z P h M 5 R M Q 3 l g r L y N B I h 8 X 6 e C A k q 9 2 M U c B H p 5 / e I 8 L v n W + g B 2 k L g y I t c P w F Y 8 W s I a q l A Q R 0 5 0 E h P I G c w H E 5 G Z / B 3 r N G 3 P z q c C b f L + A 6 4 n E R T a D R M R B A y f A n s G y + + d z H Y u i 8 B d i G h r E T O p x M h S v 6 K P 4 R c a s h J b K 1 g M W V r G g g X t 4 5 + j r Y m g c C l p l O X v p F 1 F m 6 t 8 L A y D I j N c W u G L x G W 7 O 0 B F a j M 5 g l l k N 4 7 T p R u r F 1 g U 3 L 0 i 2 p p J K D N d x A Q m 1 U B / n x j I p M B f w 6 Z h y 8 V M A A g K E c B z o w H q 7 R 8 U W l Q y / f B Z e U U 5 m 6 m h 5 e y R w H O A m Q C s C G 0 p k b R Z y H f Z 2 x W a 2 Q c z y e t E R G M m E J t e 6 a f J y X G R M R B T g o e 7 o q 3 t j J h f A q 4 v K K M h l 0 P 8 n S x w f U z y 4 n 1 u b o u f F 6 s E j C a j m L + S G C B l Z m K A a W B S A 5 I F B l M M L 9 w z O y d b 7 G W V C D D F p W R T M B M W 9 0 W D y + U l l 9 s r x i y o D 1 C O 2 U H r S 1 0 s E I 0 i S 0 S + X P 6 y G j t V e k 9 Q l q u P r l 2 j o I 9 f W i G Y C a F 1 C Z l m J m B u H i q T S M X s Q 2 o T G C r d 1 b 7 J I l 6 b Q B h G d j K L S x Z v g Y O y w Y e G Q h O M c J b h / D s d K v I r M O v P A 8 v n J T Z 6 q 0 N H N 8 X Y I Q T M 6 v V 5 S a P W M D O D 6 B a P p g j H g t m 5 j c j J w 4 Y H 0 J z y 7 9 q s d t a k S / M F 0 B Y Q L m Q e J i u h R d J B p E a N B I S R H R P w S S R c I 5 g k r T W a d S i j b i z x 7 u H 3 6 C P X X U c P P P B 7 k e c 3 N D w s i r D C j 6 l i p v z m N / 4 i / E 0 i k 9 E k + h u h 7 X h 0 i C D I p h R 3 + 4 i H F W U o M B P 8 C y k T + U I D 0 h l t H R k d p t q a u q h + x Y l e C 0 1 7 Q + u W k G y J U G s J j Y q l K n X 1 9 Q u C F / G A M D E y w K M x k g Q s f R e V o p j h R B k w P h f Z h / t m J + j 6 o s z t 4 o G d S l C 9 N V k n H 1 n + W B q C 3 T 0 a G z H / x d o o x j j j G Z C + B i 0 b z 2 e L p J d x q y p q k R W f P 0 h n T p 8 V E d e W 5 i b C x n n o L 4 / D T a Y B C 5 V E W Y s G y y Q v w R 7 S w D h 2 / 8 i f n 3 p J F 7 G f M g 1 A 0 m M j t m R w c k Q j a k c 3 F 6 8 M M 5 3 4 8 A M R m Y L p V 1 / f E H X A x 8 1 E Z o 8 s V 4 x t d I v V w e 9 E z W t a h O m B N C 0 J e P 5 I s x F E h V A 3 T B q p u l E s Q D N J h I 2 / o x F q 1 V R m 5 R / m s T o 6 z k c 1 d 4 / 2 h 9 q L z 5 D 7 B q E w P j Z O W 7 d t p z W t a 8 X z R 4 u a S s A z Y A o F 6 W H I Z I F P G A 0 w P X E t C d G Y C V C r F L R t 2 y a q r 6 v m / n S H z H H 2 R b G c P 6 8 2 h x z G x R u T Q / M l w y Q I 0 W N P F W y E E A 1 q t i w w 3 W G y 2 O n N t / a E z y 5 G x h g K U g a h a U g u L A W R d 1 A k U C h k a 7 W X L m V T L 8 3 5 4 y U B j n n r 2 v X C x o 8 n O S t Y s F 3 T o q B 1 h i 5 S e i 2 U H x y l r T V B q q 4 I l X s G w W N A E Y S Z G B 8 X B I N s e 4 k 4 x b H Z I s w 2 h J f j z F 0 m j b V r K 1 h L j Y e P l g Y v N x P E l s 1 + E N 7 x Q t v x A v N s r / Z Q Z 3 u 7 O K / T 6 w T z V F X P r z K A q R d v n A E I W D B V S U m p E D j T k 1 P i + h A 0 A O h m f G w k L m M m A 2 2 W l n z O U B B G D g R M U H J O S j m S I 1 L A s c i j 2 m K Y 5 B o 6 d O Q Y v X / s O N l Y + 1 l s D j 5 + n 5 5 + 5 j k x B 9 j R 0 S W E a z R k z O S T 2 8 B 4 q E Q d v Z I Q R M O d i 8 B A s g A x i N l 8 / C 9 / N u 4 9 p P 5 L 5 y R m A r H B p B T z M / C D M t w f Y 2 O T V F m Z X L W i W J C 2 7 o F Q Q V v N Z h P l 5 Y U m K c U r S T M w F q S M 7 k g f S + o j a C 4 I J b y W e i 8 J 9 l E v Z V c t N M N 7 e g e o r a 2 N 7 r j j N n G M o c D d f v D D H 9 P P f v Y T + v G P / 5 d Y a Z H F y s D P 4 7 x 1 6 x Z h e R w 7 d o y + 8 1 f 3 0 Y c f n q C 3 3 n 6 b f v D 9 7 4 p + c X i C M c u b Z Y S h n E w 0 0 r a Z q x 1 g J I f d Q b l 5 u e E z m Y V E p B 6 P m 9 z s 8 O f m 5 M Z 0 2 t P F u f 2 9 p N + 0 h v p n 1 V S W G 6 B L K h a a z e / 1 a 2 h X Q 2 J T e r C / j 6 r Z d w R Q M K W W i Q p t X y q g m b G z R l l Z + Y I 1 T B c C Q f a z s C J Y X t V J p d a y q W 4 T e Z P / / C + / o u 3 b t 9 F 1 1 3 2 E n n z q a b F S Y c P 6 9 X T 9 9 d c J y w W M D T 8 R k I r f Q O m h G q 1 B G x S V a Z F M e 8 O a 6 M E n x c T A U F C X G 9 Y s O C H + S h 6 Q 3 N B I E j M t J b 1 / u Q F m Q k W g p o g l 1 Z m E 6 A + W 9 q l W G k o V I 8 c 8 V H 3 p 0 t a d w e z y s b Y Q W i J D T A / t g 2 g l o m + Z 0 j q p Y q b H R P l 1 O X P M 7 H R 6 K C t L z 8 + o I b v N E t K a a Q h / R A S x m c H m K q / Y k D 0 a l O b B + b m N V B 8 f B I q Z c g n g 5 N X K T F K x D 1 R M F Z J j m Q B f Q P g W y 8 h M A J j J N b 3 Q J 0 i E W f t C I k L Q I H I + D N N S 2 C Q c 6 4 D S B U L V K 8 V M Q H F z A V k G b X P + l M G A e n + o Q x J y S 9 r P n x e m e K R P l Q g I r 9 / Y 6 q Z p h 4 b 6 Z 5 T k D S j o v f 3 v C A 2 I O v F n P j x O y t x K P U v V 9 C g M O 1 5 I M 9 x A B q y F Z Q E 6 D q Y M 2 o n 1 W q l 2 5 G p F q i s C i r L j P 3 f P t J o O d O v E b v t p k o R A Z G B g J V D E T D X V Z h L W Q i Q 2 X n L J X L o Q L I p I I F i h Z i a B U J y e m K T X n 3 u W + r q 6 6 c 0 X X h D z g C e f + y c i U x c 5 + G 9 1 Y R 1 1 t Z 0 V q 6 a 3 X 3 F l y I e y D r o o t y 6 1 l H h A I s x 0 1 O e F A t q I 9 B j k z E n H I 0 N D 7 D v U Z s z M W S 6 A F G D H x 8 o V V H / 4 C g U u + + R c x C x d S P M + i G r H C n o m W z U J z I Q w e L q T x Z k G 1 l Q p P F r K r t Y s M s H k g l V O w 4 f 3 7 h G 1 9 2 H V X H b 1 t f T 0 g 7 8 n n T 6 L b v 0 s a l R g G s A j z D H 8 3 d / Z R Y H S T T R 8 9 H m R F T I X l M A m Z Y W N i S f A I o G S S 1 g Y t 9 q A z s I s v S E r i 2 1 p z Y K + h P O J 9 P t o m R G r E T A p A N Q / j 4 R z I k C G 8 q W b l 1 A q m b A w 5 F H O 1 Q T T k E V s B q E v W F g E B n S C k D o Y C i U V Y M l o m X k C 3 N e C M e J o W 5 f L Q + Z Z I w 1 2 d 5 A v u 4 I q m i + Z Z y i / l R 2 1 3 N Q W W q E x m L C E + s x E d C h T Q L u k Q E m s d n V 3 d l L z m j W r q t 2 x 8 A / / 9 5 / p 2 / f d R 7 / 9 7 W / F j v z 9 / Y N C 6 z Y 0 N t C O b T v I 7 X b R r l 1 X i O f + 6 c 9 + K n Z F + f Z 9 3 w p J 0 g u M 1 c p Q A N p m H r Z S U c P i + i i g F 2 g k + M D 4 G 8 I Y G R b x 6 A O f 4 b v Q 7 K j 9 h 8 j q n G g z T 0 T f V T 0 W Y H t C x S G t Z D U R p Y + J C v l p i O T E a 1 d j U 7 M I 7 1 4 M Q M r S w w / v F r U R 2 s 6 d J 5 v d R r f d f l u 4 + M g e 2 n / g g A g C 7 N u / V w z w j u 3 b m D A u H E G j H 0 0 s q T G J D b q Y m s r c 7 u 6 Z g n 3 W Q Y 5 p x x w z 9 c w s 9 D 9 B K 6 B l S Q g j / z C a f y U H 9 l g e M q q o b 1 Y t g h U 5 2 s C 8 h s J A p M o Y k I j A a v G h J C k j Z W g n A u a j M O l 6 s Q D S 8 4 M P j t P 2 7 V u Z g T B x H O p / Y 5 9 F F B 1 1 s u + C R X 4 i K + M C A R k V m A z V C s G K M 0 g Y h n + x v F H O V G G b s l N O a f J J x d j Z B V n w 8 X j i 7 U 6 d W H 3 Q U D R v 2 Y m n t o 3 b U m Y m I J 3 f L C e w v 1 A q z A 1 T d a k O / Y U E J G b T + m 1 0 f E g z x 0 x A d p m B P A 4 P G Q y o p 3 h h t W 5 P d x f p u R + R b Y G o G D T l a m M m x 6 g v J W Y C y s r L x S Q 9 + h O C O h J g J m i l 2 s K F E + j i y b W a 9 M p + g a G 6 u z q j 3 v B C A p r S a E Q l U W X K g 7 m c T U f w 4 9 z Z s 3 T y + I d i c D I B 7 L a 3 P W K v X W z Q j S p V K w E k y U q W y m r E b L e Z s q p S z 9 a A Y M Y C S W w A B y 0 8 N B D a + R 4 4 M a I R z A S o I p S K o D 7 L T K h u c 6 o A Q 7 W s a R U q H 5 C C A R c S u C c c S M w v r R b T U 4 7 m 5 j W 0 Z d v 2 u Q V 0 y 4 X S 9 U V i T + A L D Q Q f M O b t 5 9 p W p U + a K M M / H v L y 8 8 S 6 K 0 x + I 8 9 P w k z E B L k c 4 m 6 p b D I c C U H E 3 K G o D A S A q y 8 U w E z I 7 k 4 U j Y k F E E J X R w d Z T B Y R A c o 0 Q e D 6 M I G k t o k t J S W B w + 9 i P R b f F y 9 8 t h T g P m 5 b Z m t y J A u k + L S u W y 8 S p F c T U N o 5 c m v S d I F s e w m o V x E L o u q R c 5 a d 2 e L E E 3 G g B b t H S T n h Y i X R A E k c G R T A 7 x L R O 4 p d 4 I u o i x 5 L 0 0 Q z L Z a q l Q S B 8 0 u e L Z K p k C / 8 M 7 8 v Q B p d q D / A O F j q I f U P n l U Z 7 h g k a Y b 2 O g o F H 9 J p w 3 S 7 m U r W p T 6 X m C n g + a Z n U F R y d V T w t Y x a K a 8 q N 3 y 0 d M h p O 3 L X S A k 8 n g r S a R L f F J t S d 8 + o 4 z I T m C J a h G 1 f d + I s j N m Z a b H k W 2 i N z v a o z B N Z n y A T J h 6 e H 8 4 0 C B g v Z E m D M D I B M I c 8 p w 3 X R / E a R B b x Q r F 5 6 b 6 i E h H a w c 5 9 o n B t L K h i L C m 4 E M C 4 o S R 0 X m 5 e x v p v q Q i 6 U / e d 4 g H j I 1 k Y 7 w 0 s n C C W I E y + o N Z F f n f 8 T k D N B x l t R A W I Q U p C l e O G N Y n 3 c i o L S z X M H 6 1 p X S e Y B R I B E h 3 L I E D o U r 0 / 6 b U c q K q q p s F + d k A z Q J t I w Y l c w C h n M D n w P S S r 8 j f m B i 1 V F L Y U 0 E y X M X x 0 Y Y E 2 Y + 4 L V V 0 h I F Y D 8 h s z m / 4 E m h M + u 4 P 5 x R 8 9 y C R G G 2 t H r C O J i b 6 5 O H 6 k S t p S Z Y r N l 2 Q B 0 k E j o z E I t B 3 S Q V D R p q K i U q Q Q L T d A 8 A 1 N j a J 8 1 1 I A A r P a b S l H H c F Y 8 E O j a e h k k F u 6 O A v g Q g D P G Q h i P d H 8 8 6 a r a T O F i X O p J S s k A w j 8 7 C w 9 + a z D 9 G Z 7 i B 4 n r S o 6 P x n 6 e 2 5 i 1 z H u o 6 y K z K l I L 2 s V F d 8 8 H k F B m 4 E B Q X x o 6 G q C p G n T b Z d E T K k y F I D + c L m c o r R Z O r C O 2 R d s D n 2 h A C s C Z c U w 9 t h S E 1 h t 4 5 p J D M 4 q a c i E c g 4 B U U U Y W D a G A g T D 8 D s Y K x r k y + Z X I 5 B a g s 2 9 M H G J w v x S D b p I 4 D l h A p h M Z l K z h s n L L x C C Y i n E h G u m + 3 u 3 z U O 6 n K U t P s w U Y l k f y w 3 7 i I + y q 5 e X m Q 9 1 B e m q N Q t N + D m G w i b C B f W Z i 4 h I k E w X e a e C W C D B J y b G h S k X L Z C x G j E 9 N U k l 4 W U g E p A 3 G L m L X S a w l O t i G b g i c l + X F Q B S k E K r l 1 P X 0 k s F t D y E 2 n I A 5 e + w s 6 H D O k O t N f k i 2 i f t L z X H U E 6 j i w y F q a + J S g Y o / V s i W y q x F O m 7 k s A g I c c L a S n w E 4 u K S w T R Z 3 r g 0 D / A x W 4 u R R O m F w J g 4 l j B n 6 U A l Y F R i 1 9 C K N V t f o z A Z H M M t Z y Q M x C I E h 1 9 s R P L c u J i F T i R W K m 1 c t Z x B + V W L F / S M z Q U 4 P e 5 2 Z 1 Z 6 L I I h g J H M 5 1 T T n 4 + + w C Z N 7 8 i O X a l j B G 7 H R k R y 5 s C l A l E m x y / W A A m M m R n i w n r l X o G l 9 l N + v z l 9 c 3 f G 9 D S 5 l K T y O 7 H j h 8 d 4 S i f M G 6 h H m e 6 l 2 / + A g y E g p D S 3 / + J + J h k 3 / L 8 x M X H U L A + U F s B 0 x w r K R B c x u U X m j u q 7 G J e F K g t 8 N O N r a F p p z l v M U u 2 0 f S R 9 4 7 M 2 f F A / 0 D / 3 I 5 t 6 U K p U P 4 n M y U J L G 5 b v 8 R 6 7 y h p c K E B X 9 K z z E n A y S C r d H m 1 k 9 V q E Q I j 0 n c G U 4 V M P p Y s J 4 6 c p E 2 X b a G f / u w f a P P m z X T q 1 C m x l y t U G k L b s O l v v v l m O n P m D P 2 P H / 4 w f I m Q O Y d X o j g O v r P S D H U x m H w Y C w i z p U p 4 0 6 C N C u q W f z f + a M A G B H a H X V S h X Q l f c L m C E h J m Z q a p u D h 6 P R L B B w g S t N Z v F J N x G E i E b D F H h L r U y M / b v 3 + / 2 E f 0 t l t v X b R h M J q d T F A U 3 4 v 0 p f 4 T i 4 G x y I S 5 t F L M B O i Y R r Q a 7 Y o F V j y 2 6 J n 7 o Y x + p k S 2 l v o 6 u 8 h q s q Y V o d X p Y k f D F T N T Y 4 L O X T M u K m 2 q X B S U w F y C I k O 6 R W K o z F w t d V w M G g p l r V G p 6 W K H 5 D J g D u p C z k P 1 d X X R + M A w b b l i F 5 n Z T d n 3 2 k t U U 9 9 I e Q W F Z O L j b b u u o M K S 4 j m f P h 0 g i 0 W v j 5 4 n q B g e 6 A l K G 2 L p 9 T n 0 x F N P i b / / o + H e L 3 3 p 4 j D 5 + I X d 4 T M h 3 R G 5 z f A U W U q A + Y q I J e a h L t R c l E a r 4 / s G y O N y L 0 p M z h R g t U V a a h K E h p I e V q f L W b C Q C s A A Z 2 J M M q n p 0 s X F E j a P N 2 C p w O d h x t S u 3 H z W f 5 T 5 t E h I 2 j f a s y n l k k O l U d L P H 3 y N b v r 2 b + i r / + v 3 4 h x Y A F n E i X D 8 x H H 6 1 9 / + V k Q I 5 Q B D I i f u x I k T o R M r j L N j q z s c D a m e K S I E M 9 l H V k 6 A Y J O 1 l Y a p N / E e v 6 k C 4 w O + E Y t i I z C f e m R y U X F N G f 3 v h w / S I x / a a F O J j 3 Z / 7 y a 6 9 9 5 7 q a a 2 l i a 5 c 1 A E v r e 3 h 9 a v 3 y A C F + f O n a N 1 6 9 b R 2 r V r x c V Q J w 7 c 2 9 v b K z 7 b s m W L 2 H 0 d b H n H H X f Q d 7 / z H f G 9 l Q I 0 1 O l h o o 0 R 2 7 + s N o g 9 p T L o R z m m X J R V u n S N l w p g 6 m G L n I a G x v C Z i w c O r 5 u y N M m F 3 v G M 1 d U 1 4 S M Z Q 6 E 6 T M 3 W W n r t c D t 9 2 D 1 F p b l a + t Z d V 4 s v Q f t s C x c a w f 6 q C K N v 3 L B R f C Y B 8 1 R g u B d f e k k w D y A Z e I h c t Z 1 r o 8 2 b N o f P r A z c b o f Y M R w h 1 Y M H 3 6 W r r r y S 8 v N z y e N G Z s L 8 a s y V B t p x s a d n r Z a V B G 4 r t y O 8 X V M k U B T 1 / H A X Y Y b U a D d x m 1 3 U W N V I a 6 q b k 3 Y N I s 3 z O Y Y y 9 d q o a n N V 3 N S j e H 4 Q L g J C g B O 8 0 r 5 S L M h 9 K I R L U R H H h m K X B j 1 Z r H b K z w t t j b k a M D Y 6 Q p V V 1 e G j p e N C r 5 G a m J i g 8 v L M b a 6 d L r B Z Q E 7 Z w u d + + 8 Q 7 t L V l M x X m 5 I v x 1 q j U d K z z J J X k F 9 H x j h P k d D n o C z d 9 L v z t + J A U i Y R 5 h h q w U N X G m g Q M N a 9 1 J I T I L / T J 6 m S j e V w M Q Q l o J i m X L 9 O R M W O X n Q r X X B i m m h g f o / K K y v D R y g F z U t p F a 8 M U 9 P J 7 f 6 L S / B J q Z o 1 U V o D i O A E h Z M / 2 n 6 e N 9 e v C 3 4 s N u D d D Q 8 N C Q z U 1 N Y o N 5 g D B U F 6 n j z Q G N W X l 5 M V l K A Q X Q m H Y E P N I s n y 1 M 5 K E 1 c 5 Q g 4 M D o q b F c p p 6 l i E H 5 d U u / z y X z W a l n J z M r 6 9 L F X 6 P n 1 T a 6 I L p 5 S O v i / e 1 d a 0 0 a 5 m l K z d e l v S y f Y v F I j a w l i a G n 3 n 6 O a p v q A 0 x l H X I S b m 1 h o Q M J Q G M J P Y j F W b T x c J O q 4 + h e n u 6 e R A a 5 z Q R A j q Y h f f 7 A 7 T v t V e o v r m F z p 8 6 I c T X p d d 8 h D r b z h C 2 G t 1 y + R V 0 d P 8 + m h w f p X v + 4 m v i t 6 n A 6 2 A N m L W 8 0 U 4 Q 5 m q h D 5 / L t 2 D P 3 U g M z 4 7 T 0 M Q w b W D N l J + V X I Y J 6 n 7 A R 5 R P W g u X B w x l 7 L Z R Y U t O 0 g w l B / y q i 8 H c A 1 Y b Q 0 n z G Q A I D 4 M j J 8 D 3 9 + 8 X R S R t V i v d c O v t 1 N P e T s W l p Z R b s P T a e y F / d 3 l G T b r 2 a l q G Y h 3 0 U G 5 d 9 B X Q r 7 D 5 1 1 q 7 h n z c 7 m N t 7 9 O 9 N 3 8 x I T 1 H + k 4 S B E O 5 H W x n M g d n 5 x W k z F C A 5 E e t d r Z a T Q w l L + I C A o w W 1 R s f H q W c v F w y s N Q M B H y i b u H s 9 H R o n + A l Q i J 6 f 9 B N b r + Z s t Q L l / Y v B Z D e E i O l Y r 7 C j E L d w u U A q g J H Z k 5 Y n X b y + L 1 U n J N 6 f 4 6 O j r J 5 X h U + m o e 4 g y 5 L S 7 N 9 F n E i V U h 1 z S 8 O H Z U Y x u l Z O v D 6 6 + S 0 O 2 m g u 5 t s F i s T v S q s P c K v u b / T f 2 Y w k G Q u 4 D r R C K + i p k o w l E q t I I 1 W w 7 / x Z Y S Z A N w T F Y N d f l P Y y p A 8 4 q U D z I r n S Y a Z o K U h X N A f 2 d n Z Y j 0 V / s 4 0 7 K O L y 0 T n G r L T Y i Y g l q 8 1 x 7 I a b X o T f 6 q w h M 3 c c K w s C k u K 6 P r b b h f S r K K 6 h n o 7 2 q n t + H G x w / f p o 0 d p d G C A v G 4 f n T t 5 k t 5 4 / j k 6 v G e v I M 5 X n n g i f I X k c C F r w M e C o U h P y q l S U i s x 9 p k T i B Z z / M 0 n Q C / y d x A n K g f D l 5 R K p 4 G x p M 8 z g W C G 5 X 2 s p i m m p i e D G m Y r b I d S t a k 6 L Z M P E N f n u y x F a i 8 3 V p P J N z s z Q 0 X h U O t / N G A D h + z s n L l g C 7 J q J G 0 M j Q R z U G K W e F o M 3 3 W 7 3 J S d k y 2 Y D s e T E x O i S E 6 q F a G M v T Y q z N D G A c D g 4 B D V 1 d W G j + a h t L t D D K D Q L I 0 R x K + Z m R B a z 5 x c + Y + L W L U K V w K 2 4 c z u x Y u F h W C Y i f F x c Q x m k h h H l G p m R k v G J M T n 8 B u x P x O I C k y E N D j 8 P t Z + W 7 G 0 W i a Z C X j b P E Y H J o c X 0 L q K l d H c x C 6 K I x Z W l K S t o e T A B f F g 0 F a r S V + t J g 2 1 W u Z p l h v Q K m A A y X L B c S J G S g Z g K K S Q S V o Q w B a v Y D o p F x I R U s D r 9 J L G k L l o o 9 P l I a v F Q q d O n y V D l l 7 w j M V u p e u u u W a e o Q C t K p v 0 O Z l L o h S M x a p a O P G h U y u K 1 c V Q N l G 3 f b X A 1 G O n g u b l z 6 L I Z I 4 f N B e Y B k v e h 4 f Z B K u v D 3 8 S q g V Z k F 8 w x 1 S Z x C u v v S n o + b b b b u F 7 z w d Q D s y O L 2 S o r O w 8 l h 6 Z 4 2 Q J I Y 2 F 3 T v m Y i A r g t X E U P H q E q w E A j 4 e H / X y j w + y Q e r q 5 g k / F b S N a W h D h Z e 1 X f g E Y w b T C A X M O D G 0 H p g O T D z t z m b t p a b K X L / 4 P S z D P V 3 6 u W p F q Q D W F 1 K P C q P U H F z I U G l M 7 K Y C Y d + u o B n 4 n 0 G J l U c 6 J h 8 K S + q Z L N 0 h V y o t J r B O 2 G h / 1 w T p i t e S U s V a j W k R 2 u W q J h 9 l s 8 J E q B 7 m Y 5 h E 4 w I T 1 k C 0 S e s F I s n v n u O t Z Y F k R y / v X S 4 O o J D J q g I P C r b Q v B C I F T i I B B g J r w r W K q 4 w M w H 7 W L O k C l 2 O j m 6 / u l n M K Q b 8 P s F M e q 2 C A m 4 L t b X 3 0 v D Q M B 0 4 5 6 A z S S x A R f E i O T M h 6 I K l 9 2 p s 5 y R p K G x x W M I a S p u V e Z s z E l L H X G h N t Z o 0 1 F I 2 A 8 g 0 p j v M d E Z V T t h i W K 8 O 0 N V N 0 a N + 7 / T o y O t X 0 K 5 6 N 7 V P a s j k V J J B E 6 S r G l P b W z e R l u q Z V p P N o 6 Q p W 0 j e Q w 7 j n k f 6 Q 7 4 X 6 O a j a W g p y 7 C D 8 m p C 8 1 x s 4 Z J k 4 b 7 V r q G r a k 2 0 7 4 y R d E U t 4 h z 2 0 d 1 R G 7 0 f R k Z G q b p 6 P k u i o 7 O H O r u 6 6 N Z P f J w U z 7 x n E f S t V w f p x v V a 0 u o v z C D j p g h Y o L e k f W a X G 6 u J o T I V 7 V o K Z j t s N J J X S B P W h d n Y J d k B 2 l o 9 T 0 y H e 1 V C 4 P q d q C 4 c J K U B v k N o z F A s P 0 / j o M s a Q x P 8 m C / q m t F R s c H D A j r 0 n b m 5 S f 7 c z Z R s N F q o w 1 o h m B O o y v f R h v L 5 M L h U O z w a 1 p Z 5 R a X W d I D 2 R Z s n h c b D V r c m J 1 t p T h O p s + Z z 9 K K Z l 2 + 9 t Y d u u u m j 4 S M W S D O z V F K M 3 x D 9 f 3 6 o z V 0 j n d + A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 G u i d = " b d 5 b c a 5 6 - 0 2 f b - 4 b 8 f - b 4 0 5 - 8 5 2 8 7 4 4 d 1 0 1 e "   R e v = " 1 0 "   R e v G u i d = " 9 7 e 5 7 0 e f - 4 c 6 c - 4 0 6 2 - a b 5 3 - a 1 6 f 8 d b f 1 2 8 d " 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 N a m e = " @538>="   V i s i b l e = " t r u e "   D a t a T y p e = " S t r i n g "   M o d e l Q u e r y N a m e = " ' "01;8F01 ' [ @538>=] " & g t ; & l t ; T a b l e   M o d e l N a m e = " "01;8F01 "   N a m e I n S o u r c e = " "01;8F01 "   V i s i b l e = " t r u e "   L a s t R e f r e s h = " 0 0 0 1 - 0 1 - 0 1 T 0 0 : 0 0 : 0 0 "   / & g t ; & l t ; / G e o C o l u m n & g t ; & l t ; / G e o C o l u m n s & g t ; & l t ; A d m i n D i s t r i c t   N a m e = " @538>="   V i s i b l e = " t r u e "   D a t a T y p e = " S t r i n g "   M o d e l Q u e r y N a m e = " ' "01;8F01 ' [ @538>=] " & g t ; & l t ; T a b l e   M o d e l N a m e = " "01;8F01 "   N a m e I n S o u r c e = " "01;8F01 "   V i s i b l e = " t r u e "   L a s t R e f r e s h = " 0 0 0 1 - 0 1 - 0 1 T 0 0 : 0 0 : 0 0 "   / & g t ; & l t ; / A d m i n D i s t r i c t & g t ; & l t ; / G e o E n t i t y & g t ; & l t ; M e a s u r e s & g t ; & l t ; M e a s u r e   N a m e = " ?@>4068"   V i s i b l e = " t r u e "   D a t a T y p e = " D o u b l e "   M o d e l Q u e r y N a m e = " ' "01;8F01 ' [ ?@>4068] " & g t ; & l t ; T a b l e   M o d e l N a m e = " "01;8F01 "   N a m e I n S o u r c e = " "01;8F01 " 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6 6 9 . 4 0 0 0 0 0 0 0 0 0 0 0 0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b d 5 b c a 5 6 - 0 2 f b - 4 b 8 f - b 4 0 5 - 8 5 2 8 7 4 4 d 1 0 1 e & l t ; / L a y e r I d & g t ; & l t ; R a w H e a t M a p M i n & g t ; 0 & l t ; / R a w H e a t M a p M i n & g t ; & l t ; R a w H e a t M a p M a x & g t ; 0 & l t ; / R a w H e a t M a p M a x & g t ; & l t ; M i n i m u m & g t ; 1 3 5 6 7 6 . 0 8 0 0 0 0 0 0 0 2 8 & l t ; / M i n i m u m & g t ; & l t ; M a x i m u m & g t ; 3 1 8 4 1 7 . 8 4 0 0 0 0 0 0 0 3 2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��< ? x m l   v e r s i o n = " 1 . 0 "   e n c o d i n g = " u t f - 1 6 " ? > < D a t a M a s h u p   x m l n s = " h t t p : / / s c h e m a s . m i c r o s o f t . c o m / D a t a M a s h u p " > A A A A A B M D A A B Q S w M E F A A C A A g A W x h h V f X n P 2 O j A A A A 9 g A A A B I A H A B D b 2 5 m a W c v U G F j a 2 F n Z S 5 4 b W w g o h g A K K A U A A A A A A A A A A A A A A A A A A A A A A A A A A A A h Y + 9 D o I w G E V f h X S n L X U x 5 K M O r p I Y j c a 1 K R U a o Z j + W N 7 N w U f y F c Q o 6 u Z 4 z z 3 D v f f r D R Z D 1 y Y X Z Z 3 u T Y E y T F G i j O w r b e o C B X 9 M 5 2 j B Y S 3 k S d Q q G W X j 8 s F V B W q 8 P + e E x B h x n O H e 1 o R R m p F D u d r K R n U C f W T 9 X 0 6 1 c V 4 Y q R C H / W s M Z z j L K G a M Y Q p k g l B q 8 x X Y u P f Z / k B Y h t Y H q 7 g N 6 W Y H Z I p A 3 h / 4 A 1 B L A w Q U A A I A C A B b G G F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x h h V S i K R 7 g O A A A A E Q A A A B M A H A B G b 3 J t d W x h c y 9 T Z W N 0 a W 9 u M S 5 t I K I Y A C i g F A A A A A A A A A A A A A A A A A A A A A A A A A A A A C t O T S 7 J z M 9 T C I b Q h t Y A U E s B A i 0 A F A A C A A g A W x h h V f X n P 2 O j A A A A 9 g A A A B I A A A A A A A A A A A A A A A A A A A A A A E N v b m Z p Z y 9 Q Y W N r Y W d l L n h t b F B L A Q I t A B Q A A g A I A F s Y Y V U P y u m r p A A A A O k A A A A T A A A A A A A A A A A A A A A A A O 8 A A A B b Q 2 9 u d G V u d F 9 U e X B l c 1 0 u e G 1 s U E s B A i 0 A F A A C A A g A W x h h V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O / M G O j V c q B M u k 0 L d 0 D + 5 M 4 A A A A A A g A A A A A A E G Y A A A A B A A A g A A A A h S j T a / G o W E k p I j E q m P 4 b Y s n 7 1 R O w V u M c q 5 T E c v 3 9 7 d A A A A A A D o A A A A A C A A A g A A A A q U J V g h 0 j K 8 n 4 / v 5 B n 7 Z 9 B G h b c Z H b L I X 6 b 4 P V 4 V e y x k l Q A A A A e q n Q Q 7 1 o t a + N S K Y J T 0 0 + t w B M K 4 Q / A A Z b W s 7 + 1 o k N s l v + p P O / 0 b s O Q O c C 8 1 + r h S V n 1 d u D 2 3 9 F Z I G i h g x T 6 A a r 2 X 1 u n j p G 3 X I t P C 2 s B 6 D f 9 f t A A A A A e 3 + k R T S o I 3 l z d F k Y L K A N e x q 3 4 T K f p C L 4 7 Y p q 4 7 E e Q 2 V E D U D J 1 o X J 5 K Z b U p 7 0 x f R G T w E M 3 w t e j T r T C i k 1 z D q p z w = = < / D a t a M a s h u p > 
</file>

<file path=customXml/item5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N W Y Q W / T M B T H v 0 o U q c c 5 s d M k z p R 0 6 l q K J o 3 L k B D X K M m 6 i D R B s b s O T t s Q N w Q 7 7 4 L E J x g I B G x Q v k L y S f g K v N R N 6 b a i B Q 6 b k a o 0 t t 9 z n + 2 f / 3 7 u z 4 s f 7 s b B K F H 2 o 5 z F W e q p G O m q E q V B F s b p 0 F P H f H e N q h s d d x O K 2 z 7 f z t K e H + x F C j i l b P 2 A h Z 6 6 x / n T d U 2 b T C Z o Y q A s H 2 p E 1 7 H 2 + M H 2 Q 7 A c + e r C O L 7 Z e C 1 O G f f T I F I 7 7 h Y T n g u v U R z k G c t 2 O Q p 9 7 q P 9 m I 3 9 J H 7 u c w g d D a P M C L U q f v B U n n j q h h + O 4 r Q f M 5 7 H A f d a f b 3 V J a 0 + b l F j 9 t S r m s 3 u 7 G n O a v D s C T Z Q L 1 r 7 d f 3 C E u q h h 0 G L C I N 7 M 2 N w B I P N 2 h E M F l 3 B e w 8 i e u Q n 4 0 j Z C z x 1 1 0 9 Y N b r 7 U b Y T s S w Z V 9 G z K 2 U l 4 Z 7 a J q h N L B s 7 l q 0 q C S y O R Z G u E + p g s w 2 L B B Z d M U K Y C O g D Q 6 e D L B / 5 n E d h N w z z i L F O 8 a 5 8 U R 4 W 5 8 W n 8 q g 8 L s 6 K 7 + U R l M 7 K N 0 o x L d 4 X F / A K D e U r V 7 v m 6 8 4 7 G c R R E k K E 1 U S m Q + W A x e t p n H g q z 8 e R q m j / 3 v A 3 0 Y k f v / G 3 O s U p D P I z j O p l P W B X q 3 2 1 K w P S L q 1 B x 7 1 c h h F r s 2 W D 7 6 0 / M + U M 6 m U H B A Q 7 A g S B R r t u B R A E O w I W w d 0 t 0 m R i R D H G p t H G g i b b A r y o S W x q N K b p L U z u B 4 B m W n y E K T 6 U i q W m s d U 0 3 I D z H Z A k m A B u l g V k W Y s W 7 0 5 t A z W 3 T x J B u o V N + N C 5 L h H k G D Z I V X O Q T o t p v T 8 B q a 9 S g d Q 0 N n l B E m e T k K H e k g A J e a K z m r s 9 2 g x k Y c N y b N 2 c i 5 G N s G F S r F O o a H i 0 n Y A Q f Q M Z O i 6 + S H a s N Y t M E n 6 C b J z y / N l O N K w y w I o N R / A D w g J C J F K m 5 T z n l v m p M o x G B 7 F U U a 9 M 6 C g i h m O Z 1 L A E 9 a a N b I I N Q u 3 m C d 1 J c Q 7 5 2 m v I 3 e S j v k l k / w H 1 c K g K 1 R T U C x 2 V g v o V e 1 X C p G H 1 j l 0 R u 1 T n V O O o J U z 4 m 8 Y u 7 w V 4 9 Q i u X + F / n 0 0 y 7 N J V K l 9 d t O w 2 M Q w y z 2 0 s B 1 G T E r h 6 N c + P Q e U h t 5 l C h i O h y j e I 7 M 5 V X t u q 7 u 9 X / r b q / A K o D z 2 U 8 R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c g > < / V i s u a l i z a t i o n L S t a t e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7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 I d = " { 5 E 2 9 B A 4 D - 9 F E 2 - 4 B 6 A - B 3 5 9 - A D A B B 8 A E A A 5 2 } "   T o u r I d = " 6 1 4 1 7 a c 2 - 1 4 6 7 - 4 2 8 1 - 8 4 4 e - a 9 9 7 7 6 0 a 2 6 2 3 "   X m l V e r = " 6 " 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i 0 A A A I t A e V m n + Q A A E 6 m S U R B V H h e 7 X 0 H m F x X l e a p X N U 5 5 9 y t V r K y b M s Z G x t j H A g O w A C G Y W B g v w 8 z s C w L y / L N e m Z n G W B Y J g D D M g b G t p x z x k n B k i X Z k q 3 c U u e c U + W c 9 v y 3 6 n W / r q 7 c 1 e r W f P P b p e r 3 q u q 9 + + 4 9 + Z 5 7 r m J 2 c j y o V C t J Q i A Q o I m z 0 1 S x q Y z 8 Q T 7 2 e c j n 8 1 F W V h b Z J u y U U 5 4 d / m Y I x m 4 b F b b k i L / t b g W 5 / Q o 6 + u 7 b t H n T R q q q L B f n / b 4 A D V m 0 F C Q V N R a 5 a a T T Q d W t W e K z 8 R k n 2 f 0 6 a i 6 b b w M w Z l F S Z V 4 g f J Q s F P T s 8 y / R 8 M g I f e e + / 0 L B o J K 8 3 H a T 0 U i l p U V 0 f F h D 2 2 u 8 4 e / O I 8 A P 6 p z w k k c d J P + s g 0 r W F Y Y / i Y 0 H f v / v 9 O l P 3 U 7 / 8 p s / 0 A + / f x + 1 n + + g x q Y G G h 0 d I 7 v D Q U O D g 3 T r J z 5 B 7 w 4 V 0 I 2 t L v G b 6 e k Z K i k p J p v N R j k 5 o T 5 L F R 6 7 l 7 T Z G h o x q 6 g o K 0 A G D Q 9 S E n B 5 F a T n 7 4 5 Z V F R i c H H f B E m r 1 Y Y / T Q 5 j Z i W V a D 3 k d X g p 4 F G S U h u g r G I D u c x u c p t 9 Z C j W 8 L c U o n 2 p w O v 0 U d A f I K f R Q 8 G S P C o w p D r u 3 L f t J h 6 3 A n L 7 F E R O N + l y Q 8 / G j 0 k K P h U P b r e b V C o V q d V q c T z j U F I x 9 6 2 H a d n n J 8 r S J t f H g G J 0 u D 8 I Z o m E 3 + u n g F J F z n E 7 K b l / c s p C j D R j 5 5 t l B 8 j r 9 Z L T 6 a K 8 v F z u C B 4 g l 4 p 6 J r 2 0 a U s W + X j w H n z 4 Q W p d 0 0 r n O 9 p p 4 8 a N d O z o + 3 T P n Z + n l 1 5 5 k e 7 9 8 h d J p 9 X Q l N F O 2 T o S 1 5 D D 4 l J Q n j 4 o G D R b l / z D A N P c v h J u X y y c G d X Q p q r F T C V h d s B E q i B 3 r I o o v z Z E 9 G 9 3 6 u m S 3 H 6 y M i O o 1 S o a G h q m S z Z d Q k W F h e R y u U i v 1 4 v v y Q E h d O T w e 7 R 5 8 y b K L 8 g n I z O 1 m 7 9 7 9 N h x u u a a K 3 m Q F V R Q U B D + d m p w G J 0 0 G c w h J R N K X S G P e I p g 2 u U x c p N W o y G F c q E g A y w j d q Z y M I a B 3 H Y n 5 d U Z + H v x q R K j l I B u U 4 J t 3 E E K l Y J 0 R X q y j 3 C / 6 1 X k s R H p C 5 S k y V I L w R L k 5 w g w j Q R 9 Q c q r N 4 g G m F 1 K y l N 5 S a H h 7 z N D q J V B 0 U + J A K Z y u d y U n 5 8 X P h M C n s v G 9 8 i N Q Y d n x z R 0 S e U 8 P S m m J k a C T i d 3 W t 7 C C w G T V i W V 5 Q b E A K h k / e 7 3 + 8 V L w x z t Y c Z S 8 a C Y 3 T o q z o l O y C q V h q Z n Z 1 l T m E j N k s C n y q F n H v s j u T 0 e + s u / + j G V Z X v C 3 1 w Z 2 N 1 K Z t z F b T c P W 0 m b q y a N X k s j o 8 O U V 8 D S k 5 k A 0 l 0 Z h R A j Y b f b y W F 3 0 J 6 9 + + i W W 2 7 m w c o P f 0 L 0 8 k u v 0 O 1 3 3 B Y + S g 0 B b 4 B g V Q y Z V F S b B k M B I K A g a 2 Z l U E W O a R c / j 5 q C S h / l V 7 F w C x M g i D N f H 3 1 M I y F p w A s F N q S Y 2 N n m k X G L k h W A a D z / 3 z F o J o V 7 m t r O n q U d O 3 f S 4 c N H q L q 6 i r q 7 u u j L 9 3 4 h 9 I M I Q D h i X F P R 3 N C A d o + C A k E o g Q A p T L O T Q a v V S g a W s m q W W L H g Z e L X 8 I 1 w U 0 h X n Y 5 V C 2 N 6 e p r N m B L x d y z M d F q o u H U h w 3 r 4 e m i 8 p G a j 4 W C P l q 5 p T p 7 Z r M w Y u V E Y I x J y A e F i E 0 G r i i 3 F I D h g D o y P j w t J q P F r q a S + O P x p + r C z t j v f 3 k k 7 d 2 4 P n 0 k N E 6 f Z f L y k e I G g i 8 S g U U W l L O S m b C r W Z G z 6 s o D Q a 7 P J 6 b B S Y U N I a x a y l k 0 H A S a k v V 1 6 w X u F b B 7 l M j G t K f G F P m R A q w N N x T 7 x i g Z c I x n t E Q 0 O p 4 f + / q c / Y 1 O + V B w H e J w + / 2 e f p 8 G B Q d q w c Q O Z n Q p 6 + d l H 6 B t / + T U 6 e + Y s q Z l 2 N 6 x r Z Q Y I 0 Q e E Y i Q S 9 c f / / c d f 0 f e + e 1 / 4 a D G M T n W I o U D c e C 4 w D C T X 5 O Q k l Z W V C a Z x s D 8 A 4 O 9 Z 1 j L S A w B T U 9 N 8 H J + Z 5 L a A Z M / C T 4 N W z M 7 O F n 8 L b c f M P G 1 j c 4 0 J w M Y c n 8 3 S D h 0 e j 2 A i 8 e G Q h n b U x j b n U s V D D z 1 C N 9 9 8 I 7 3 5 1 l 5 q a W 6 i K 6 6 4 X A g T 0 7 C F C m r y h E k B Z k w H G D w 8 u z q 7 N G k t I M E x 7 q W s i p D w M z n Z i h g 7 S p 6 m n e J Y w k y X m Y r r y m m 2 f 5 K p l s 3 X h m x S s R k k B 8 Y a Q g 1 9 n y o k h r m i w U 3 d 0 2 y + 8 9 g B k r / o 5 D G c 4 b b V 5 K e n Q V M B x k T O I G 9 3 h I T 9 j W v d 1 D W l p j W l 0 R k 6 E q B D m O q S s o j E E 0 8 + I 5 i 2 r e 0 c N T c 3 0 + 7 d u 9 n s L 6 L t 2 7 f R r 3 / z G 6 q v q w s x F L 4 8 N T V F Z o t V E A 4 A g j e Z L V R Z E Q o s y I E b u 3 g w s q P 4 X p G w D N s o r y Z n k Y 3 d 1 m e k A q 2 T c n N z 2 W z 0 U B 6 / o 1 P g n 1 R V V Y p B T m W g H T y A 8 Z z H n m k 1 N c s k q A R 0 Y N c k / 9 Y / Q f v 3 7 h F m m Z t t 6 e r q S u E n y f 0 c h U I 5 J + G A I H O 8 2 4 q 2 s 7 3 O J l M q m J m Z E c S c S E O 0 j W u E / Q 4 N I 2 G 2 2 8 r + X R Z p D F o 6 P U h U T 1 b R d 0 G m 3 e x K t j R 0 C x k n F s B Q e H 6 D w S D a k i w g 6 E 6 P a o W / C u y q 9 1 B O E p b B h c D h P q 2 w Q K 5 m y 0 a i N 7 R X A j S i B 1 a J e i G t q N Q a + v c H d 7 M / r K O 7 7 7 q T n n j i K b Y e d t K L L 7 1 E P / z B 9 2 l s f I K K i 4 v o x R d e Y j 6 x C K v s j t t u Y d r 1 s S / K m o l p w + 9 n 3 0 1 i q F S A g Z B H R W I B F 7 Y P c 2 f X a O e C G U D v j J r q C n z s T 4 l D E e C A t J Y k A 4 6 B R A y F i F V l X k g C Q i I a Z A z l 9 / u 4 j W q h C d r b O + j S S y 8 V 2 t H C n W F k X + 7 c u f O s k d W 0 Y / t 2 Q V T o I P n z K F U 6 J r K Q 8 / 7 o 4 0 / T 5 Z d d S p V 1 a 5 m 4 Q d g Y K i Z g Z i 4 E b y D 5 Q w J y / v 4 h c y b 0 v W i A V Q A z s o 6 l W j p 4 8 a V X R d t / / o t f c t / 5 x f P h V p / 6 5 O 0 s F F K L I J r N Z s F U c t 9 B C g z F A 7 Q U x l T H W n p D R e Y s g 3 Q h 1 0 y p A j 4 k A j T P P v c 8 V Z S X 0 c 4 d O 5 g e m T m Z j q T x l g B f D X 0 e D W k x F H w u a J Z E 8 A V Y F b u 9 L E m T l 9 4 g R K 8 n 1 C G x V C 8 w w c x U H m Y m H / O p F P k H o c K v M 5 u t d P T Y M W q o r 6 e e n h 7 K y s q m G 2 + 8 n i W Q g U 3 N L G E m y A E J g 0 5 T K X X k 8 4 f M F g l g r t 7 e H s r P y x c R u 3 P n 2 m k d 2 + P / 8 I t f 0 L X X X k d H j h y h 8 v J y Z r r L x L 2 g 1 S y s 7 W / 9 x M 1 0 9 O g x N g m 2 h K + 0 E M 8 / / x J d d 9 3 V V F R U F D 6 T P J w u r w j R I + q I d v t Z 6 o K R l P w c h U W J x y Y S M P O h n e P 1 u Q R o g E N 9 O t H n E C R O v r d k 6 i X D i M s B l m s 0 M K u m l i T N u 2 i A l k e M A M o C A I 2 k a g 6 n x V C Q 8 I W F y Y V 8 J Q m e L K D 9 g L j M x P Z 6 u S y i K A U Z Y L a i M 8 A r O T m 5 C z o D j C Z J 4 J C E w e 9 T H 3 h I s k A g / q B Z E L o V f l F s D Q V A M 0 I 4 W a 0 2 1 l S 1 4 h y k v k S c 6 Q A h 3 p w U p x o A m P H o e / k U i j + o E H 5 t e W 5 I c M F f k + a I 0 O f 7 u v V 0 b b N b + J G Y 4 5 t 1 c N / z Z 1 c 1 u c X 7 w V 6 d e B Y E f v Q R J l Y k 4 I M h g J I u 2 i c 0 t K 5 8 a V o S U V n Q i E Q 3 k o 8 p t 5 4 S I S m G w s D b b H Z x I x V T L m 6 a r M 1 t 7 L F S Y X P y E t N u t 7 E G i W 2 y S N p o e N p N O n J Q j z m f y h Q D Y s J 0 7 9 7 9 9 E k 2 e S K 1 D z p E q d C y S g 8 I M y 1 Z H G Y p f G V j Y v N h u t N I J a 2 p R 8 u c 7 i C d P n G M N m / Z J E y u T O I 8 E 5 i G C b 0 l i t 8 Y D R O s o a a n p m n j x g 3 h M 6 k D f q y O G S e V Q F I i Q G t A G M Y i 6 P f 6 t c L s T D b w E A l E B y F g / W z C Q a h E h s w l 9 6 a 3 b 4 D q 6 2 o S M l Z C h p L U o D T g g j h T c G C N v c x Q T c k z F D o P 9 8 B k K d 7 h 8 y C c f + D A Q b K y G a f k 0 d L p 9 H T V V b t E x k E u a 6 K 8 / D z a v f t R q m P z 7 v q P X L u g f W q V n h 1 H h 3 g O S Z V n G r P 9 Z i p q y K d + N j k a i p I f W A i q 0 6 f O 0 P Y d 2 8 J n M g 8 j a 5 X C J D I P E I R C n 4 u I G R 8 v F E k k / L 2 3 3 t 7 L J u o 1 V F c b 0 q Y X A p L F A k Q S c 6 J J + n h A 3 w d Y z T q c D s F I d r t D B M P i x Q X g 2 + N 7 W V k L / U 0 5 Y j I U O h j m i F q t Y R s / d e k L H 2 J o e I i y D A X U 2 F g V P h s d I H Y 8 F P D o o 4 / z v 2 y 2 5 O b Q l V d c L l J 0 n n 7 6 O T a J a t g H + q j 4 T i z g O p J 2 E o T B x 4 B 0 7 e V g K K T N w E e M R o T x A G E B Q Y V n u / f e L y z S q g i m A C D y p W q v c S t M X K K q O C F s E C 4 y J z 4 c 0 d O O W g + Z T S b 6 8 M P j t H X r F i H k z p 4 9 L + j h 1 l t v Y c J O f u I T G D a p q a Y g d Q 2 C c U N 2 i p 4 Z C f 2 D 8 Z M T f K L I r h y S y Y + p H r w j m g c k a 8 r J g b H D 9 a J l y M R k K K P Z Q o U R a R j J A A P z 9 L M v k E 6 j p l s + f j O 9 8 e J e m n F M 0 d p 1 a 2 n D + r V 0 4 u Q p 2 s a D h D Q P g 0 F P A w N D z D T Z r I X U N D I 0 Q p d e d q k 4 L 4 e c U Z K F 3 N 4 H c S K I k i g q m Q o k m 9 3 U b 6 G C h t T 7 a X x 8 Q g Q U e n v 7 6 b L L 5 u e Q p G d F m 1 9 / / U 0 x a M i y i D Z 4 m Y R k 2 q C P Q D C Y c 8 R x l i G L V N x O n H / r r T 1 0 / f X X x e 1 H 5 N L B 7 J N w o E c n / C z g C J t n V z Q k N 1 E P Z u r q 7 q G 1 r W v m x r 7 t X D s 1 N t S z 6 6 G m c x M 6 2 l K T n P k u a T l c c 5 I Z q q F + Y W S 1 Z 0 Z N t Q V + E V C J l 7 Y m B 6 6 J f o o U d l E Z C t y H h 0 g 1 w g G 8 + N I r d M 0 1 1 1 L / w A C 1 N L f Q k 0 8 + S e u Y m Q x 6 g 5 g E r q 2 t Z n X r p Q M H D 9 H o 6 C j d + 6 X o a S D x g P D o R 1 v Z 8 Y 3 C Y 0 h z w n x A p D k A F Q 8 C S Z U x E 8 E 8 Y K N z w a K k C U U C z I e B / g F q a m 4 S k l 9 K S 3 r m m e e Y i A 1 i D n D N m i Z q a W k R 5 9 P N a J A D C b X V M b Q U 2 m O x u c n n s f O 4 j F N z c 6 N I R w N j S Y D V 0 c A E n S 5 6 p 9 X U x D 5 d r A A E h A l o D w C x Y r w i T S u X m 2 m n R 0 u X V 5 v I x w y S y x Z M L P N L w s l T p 2 n z p k v E M / b 0 9 N G G D e t C 5 0 c 0 t I V p R E 4 S k Q I h H t B e C D 5 5 l D Y q Q 0 1 N T 1 N p S U l K F 5 f j q W e e p 3 v u + j R f X S k I G F G s 3 / 7 2 3 6 i y s p y + + I X P i e + A m T B g 6 W Z d y 6 F S a f n h A j w I i 8 0 K S B L 4 V B i c V H y / Z G E b d V N O 1 U K z Y X + 3 X g R P E k X r u l k C I w i D u a g 3 3 3 y b T d o b 6 O C B Q / T J T 9 0 u C O v Z 5 1 5 g L f 8 x E X 2 C r 4 U B b F 2 7 l s r L S 8 W z p N p 3 Z t b a G E 1 5 N j f M T m h L v J C 5 0 t L S t E D q S g w F g Y Q s m U w L J D n w f L 2 9 A y x 0 q 2 I y C X + F R i 0 q q s r z i W g z 2 q p U z q f C R Q L B N F g 8 G H 8 5 T C 6 2 Y F L M U I k E x g A J 4 t C Y c I 1 A g w s Y a s K q p G y F R T R O y Z L + F H P w h g p f 0 k m P V r u T D r / 7 r k j R i Z Z s O 9 t n o q L G 9 D K s F 0 H B 2 j M Y 3 y H F A I E Q 0 t G 0 B 1 5 / g 7 Z e v o s 0 O j 3 p 2 N w a N 3 o o S 2 G n k + 8 f p u s / c R u d + e A D U v F 1 / W 4 / V a y 5 h P Q K J + U W F J D D Z q X O i Q B t b Y b G Q R I t J n 1 D A 4 d 3 l V L D k t X D A x w y r Z z s F J + e z K P W v E l h S m k 0 2 k U + y v P P v 0 j N L c 2 k V i n Z c a 4 S z w V i Q q o L z D E A A Z q H H 3 6 U b r v t l o S T x R h N i S 3 A M L g e p G w s Z n n l l T / R j R / 9 C O m X 6 M v F A w Q I m L q m p j q h 4 D s / o a b 1 5 S w 8 u d 0 2 u 0 M Q d D S G w j X R x 3 J z G e F + m 1 t J + U k u E U F C Q q 4 + G C P F T E G 7 2 e f H f U D v I y M j p P r h D 7 5 / f / h T w i 3 w Q 2 S E I z x e m R + Y y 2 Z I h I H B I X r z j b f o o 9 z x M F 8 w S J E D Z C j U k 2 P G S Y 5 J d u g K t N Q x q U 7 a Z g W U T I z z Y e / E v 8 P 9 E S V M x 6 l v W r u e D F n s P 3 A / a L Q a d n 6 J c r n T s n J y K Y f 9 s a H + P m p q X U c d Z 0 + R T q u g 3 v b z l J N f I A a w q a 6 M n v 7 j A 7 T 9 y m v o p S c e Z W m r p 5 y 8 A n r 9 2 a d p e m q S 8 v I L 6 c T h Q y J P s p f 9 A v t Y G 0 v / c i o q L i Y P m z T 7 X 3 u V R j R b R B Y I Q t A H 3 j l I T U 2 N Y v I V E 8 i S + f f U 0 8 8 K M / r x J 5 6 i s 2 f a 6 J 5 7 7 h S S P d H z Y l R c T I 8 q R Z D O t p 0 T k d L c 3 N j a b s 2 a F h o c H B R j K s 1 T Y S I V b c s E Y I r B v 9 H p d S I A k Q g w F y H s k R m D O T + f 2 0 6 T N j V 1 T u m p h n 0 h C R C m o A G 5 z + f 1 p 7 Y k C E E P P C c S j L O j B E C 2 b d t K O 7 Z t E f E B x A Y W m X x Y B J e d X 5 L 0 w j U 5 E B l 8 5 N E n q J a l j E a r 4 x t s i p k F 4 H P 7 2 K G 3 U c n a 5 D R W Z B 5 d s o D U g P R K l B E / 6 1 C K B X v p Y O z k J F V u L Q s f x Q Z s 9 q 3 V i c O 8 U t a 8 N M k L O 3 1 i Y l L 4 o g D O 3 7 D G J f L S Y N J 4 P G 5 B l N D E W t Z w i J D G A r 4 H x r C y A 3 5 w 3 5 / o + o 9 c N + e / J Q K 0 2 Z t 7 j 9 C n b v 8 Y E 3 5 s r X 9 8 W E v b a 5 L 3 K W H S g l H T N S d d b o / I p 0 N f v P f B G S p f d 5 3 w j W D u 4 5 q S + Y i 8 y I 1 L S J F C q h v c I E Q s Z W t y F 2 D B a U h X L P Z L h 5 k A S M Y y t r M b G h u E F I z V Q U h U V e t Y O z E z W Q c T Z w U o F P N m U 6 q o q q x K 6 N A j 3 U n e V K a 3 l J B d m N w 8 G z 9 y U s C E L F A b T o h F + y V m k o C l E w D 6 5 d z 5 d m G W 6 l i I x W M m 5 O y 9 9 9 5 R w R h 7 9 7 9 L t 9 y 8 c I 1 W I k A 4 3 v W p m + k 4 m 7 v y Y E U k w E z o U 3 l S K h B k + g K R Q 0 D g H e 0 x m y 2 C 4 N N l J k D P J j L M R N D u R 6 7 e S Y 0 5 M 8 I M 8 y J x V e a L I X 9 0 y J z + 1 A k s B s w z R m M m r E 1 z e h W k 0 h u y 7 + / t 6 y c P 6 / A j 7 7 1 P s 0 a z s A e z 2 Q y A I w c m S x Z H j 3 5 A l 1 + + U 5 g P i B L B y Y 0 G u S b Q 5 a v J Y 1 S Q n / 2 h 2 C l K K V K 4 D O 3 t 7 W I p S j w g N U a + I h P z N r F W a A L I M g f Q N x h I d Y 5 S v M N s k U z d a A Q i R b b w 6 3 j k I w 1 Y L H M Y 6 4 u Q f Q 4 N B b M R Q q y Q / b d Y j r z J Z B L W A 8 L w 8 G 8 R X P D n t l J 1 Y e p E j O e s r a s V 1 z t 5 8 h R V V l W K c 5 G A 1 k Q W A s w t 9 M n k 5 J R Y 9 Q s t i h e s B v g 2 m A + K D B g s B b g W r o 3 S B 2 0 T + r l n P D e O u b A A 5 b M / B L / I 4 Q m 1 2 e l A W l H q / Q B A Y 4 F O j G z d l O c G W B D y / V 9 4 7 q n 7 N 2 / a R I U s f Z B I u u f t v d x J V f T + k a P 0 9 t 5 9 P A B X k c V q p 8 c e f 4 K 2 b o m e 5 C k B M + m t r S 2 C I R N 1 k p y o V G z y g 5 n M A w 7 2 r R a a E t B O S 2 E o R M K U K n U 4 8 3 s x z o 1 p F k 1 4 x m M m S F Y 0 f H B g g I V O T o h x + P / e E / 1 U V B n S h C C g a E Q m I X p L U g O Y C f d 5 6 q l n x T J 7 E C m 0 B q J 2 z 7 / w k n D w M S E P g p 6 c m h L E 2 9 z c N G e C g w B S 9 W H l g D V S W l Y q / G b 4 c Z L f B s 0 w P D z M z 6 8 S z A 5 T z u 5 E X Z I A M 3 0 e W d x q y t b H 7 p t k 0 T 6 h F n 6 t p M 0 j g e e W C w x 5 m B 5 + E V 5 g A L 2 B / 0 n V J A k D d I I + l P t t c z 4 U p C 0 6 Q x 4 R O f b B S b p 0 5 z Z S M E H i p s E E S a H o Q A x o H 2 s 8 d G h 9 f W 1 M H y o a s L T b P u O g 3 I q Q 2 a J S Y m 1 L a v M 7 k Y D W A K I x O K R U l j Z 5 g p I 0 k N z J l c 4 F L V r S F I W u B W c Y D K z M o O S N B v h D i A A i 3 K 7 i N i H L 5 L P 3 3 C X a h 7 F 4 5 Z V X B S F / 9 r N 3 i T Y W F y 9 c a Y x 5 K Y 0 y K M o c L A X I 7 n f y u N f W 1 I j j w a E h y m H r B B Y K 2 i F Z K p M O g x A E 8 T I 2 l h v j E 1 O i F o i W f U C M U Y C t D T f T 3 f 5 9 e 2 l m Z p Z u v / 0 2 + n + / + z f 6 / v f + K v y L x J A v Y p x j K E x 4 V V V V p B U R i w T m n Z A F 8 C R L z 0 / e c a t Y z h D L R j 7 S p 6 U t 7 K h L K S Q B J z + o A Z N t C 1 d h p g s I C l w n F b P C 6 l K K B W j y O T g I C m i B a N f B 9 d 0 W L 5 0 x 5 9 C l d e G J S T / f l / + T f 1 9 6 n l h 9 k Q 7 w f J i v w q T r 5 + + 5 m 0 z + 3 A U E i / m + A w c P 0 5 2 f + a R o f z S g V U t t E c z K F 1 9 8 h e 6 6 6 9 N k 5 L / 9 u g q q L 5 l / 9 m T L E y w 3 Z k 0 W e v i h 3 a I W i h R d / M t v 3 k c P / O 7 X 9 N 3 v f J v y C w p J w X 6 p z 5 e e I B c M h f w m m A e p E F 0 k E K m R t I E 0 B w X z C O f 3 7 t t P d 9 3 5 G X E u E i A u O 1 t R Y C i v i x 0 + J h B 9 Y T H / 1 h r + x m J g z Z I / w D Y 6 U w I k n g S 1 R i c W B M q B N s H 8 W g o R H + n X 0 d q 8 s Q X a 1 u V l c y F M n 1 J p L z k w L w R t j / u i X y X G B q R 3 n M f n + G x 6 m i V n U f E C 7 Z c I Z 8 c 1 V J n L z + e d Z Q G g o W l v v p C W r a X e B d W Q c P 1 4 J i g w M M s W R V F 6 m k N a 6 I n 7 n D p 1 m n q d D d T a W E q b Z N W A V g 9 g O c C v C 8 x F B z 2 s X O a F J + h E + j t 1 i F 5 G L l 0 0 Z v r M P 5 2 g 7 f / z s H i t v / c 3 4 b M L A V X / b w / 8 Q U j w Y 8 c + F E w 0 P D x C 7 x 4 6 L F J q E K E q y I 8 e G k c o H I v 1 X n z + a e r p H a A D 7 / B v 2 F z y e p 3 c H k R u V P T i y 6 8 y k W G m e 9 7 h B j M B c m Y C w E x I P Z J D I t 5 U g X V P 7 w 2 E 7 o m 6 C S B 2 P A 9 M B C D E T A q x y j P r 1 L P i n B w w c 9 C n W H A I p o Y 5 L T E X m A b E h 9 S j 0 Z E R 8 X d Z W T n 1 9 / W F f 5 0 Y f b N q G m d C P j G i p W N j p Y J 5 a 3 L d I s w e W V o s E T M B m H N M B + g O h K O R O 4 n 7 Y F 5 m V 7 2 D C p V T 4 W + s N g T Z e k A J M j / p 2 I l C b v 3 C b K D 0 m Q l Q Q u 3 F k o r 9 U 0 7 x H h T L g I n W M V O 9 e q R L / A 2 A w B D p u f u u z w j 7 / K M f v V 5 E k J D e f t W V V w h f 4 u D B Q 3 Q l / x 0 N U B q N t S 2 U n 5 P P Z s m 7 l F u U R x + e O E 5 / + 3 c / E Q G R H / / 1 3 z A x I t v B x e / J q W D k 8 b W N z 5 u t I O I T X a b w U X I A 8 y K N C b U S A K y 5 g f k G B 9 u P q f Y 5 A w l + J Z s H V 4 b S q W Z 6 z e I d w H 3 x a m x s F E 4 6 I n B y w s Y x p h e q q q v n + r + p u V k w X z J o L A p F + Q A Q h w Q w Z z p I t 9 g M 2 g A m l q c z o V z X s c M H Q g E c h h T i j w X I P O R n I v q W C H s 7 U 8 8 O T w T M L W U K i v N t p 4 O V l R X h w 4 V 4 d O 9 5 + s n j R 8 X f A b c t x L t h i b / 7 v s t p c n q W b v n 4 T U l J w E i Y + s 0 i D a S 4 a f E 8 i G 3 C R j n l s e d T k g E 0 i X z u K p o G j o R G o 2 f t G H t e D M T + 3 3 / 4 Y y E 8 o H m R C n T z x 2 8 R W g i a s K u z k + p q 6 2 l 4 Z I h K i o v o 0 5 + + I / z L 6 I i s m i Q x U z J t l Y B 0 s Z N D W I I e Y v 7 R s V G q q a k R z J w u k P O X b G p O L E C Y P v j g b v r a 1 / 4 8 f G Y x w E S o / / A + W w K Y a A b S q Q e x V C S q K Y h P k u 1 N R X 9 f V 7 A g w e T e J V 9 / S B C M 3 2 3 n I + n G Q S o v z K Z 3 / u W r 4 e P k Y e 5 z 0 O l A Q c y a e 5 b B U L X S e A B f x 6 M Z D G h H R 4 c g / P q 6 Z v L 6 Q t o 2 G p B f 5 w / M 2 / v d 0 2 q x 0 t X q V o g 1 N w g x I 0 O 6 Q O 8 V k S H k 2 + H e b g 8 W n O G 6 Q W p r a x P L A k 6 c O E 0 f v / n j 5 J x k s 7 V U T x 2 T y I 6 I / p x p M 1 T E C I M Y U X X I 7 w v 5 i 1 i E u R R I z x 8 v O z 0 Z I F A x M j p G G z e s D 5 + J D v h 9 8 O G g 7 W 5 o z T x D y Q s E Z R K g D Y t b K S o c q 3 k c 6 9 n U V k y M D Q W l x E L Y + R i Q a C Y g G G r j 1 x 8 U f 0 N b h f g q R A w f / v 6 b l K 2 P P q k Y i a l 2 E 6 n r i k R x x F i I l s E t x 4 R V N V f n I B Z A n O N j Y 2 K u S C o F F l k P A r m B A R k j R U P n J D v 5 Z T 5 x P f R B M k E D + I Y u s 5 O 6 Z r V 0 S U O y s o 3 Y p + q n m t r a O Y Z C p H D W Z B T L O S A g p q e m W D u W C L + 1 o q K c j g 5 q 6 T I p q s i m H h g K e Y e J E B n M i Y e l p u t g b g x t Q + o X T D + k T E X D y W G N K E u 2 u d p L Z U u o L R F Z I i z Z G h t t 4 2 r B E M l 8 9 4 c / + m v 6 0 V / / X b h u y E I I h o K 4 g 3 k E Z p o 1 G s U c A i D N a M t x q G 2 E v v 7 L N y j o 8 7 B v F Z a 8 U B e M 9 k f j x + 7 t o x 7 K r k r M e N N d R i p Z E z 1 d C G F 2 B 6 t o r I e K B z A A n i e a 6 a N W a 5 l A o 2 u N W B A E y 9 e 8 / P 5 j o R P c X 8 d / c n X o 7 x i Y 7 X B Q 0 d p Q M i n M 2 0 S K A w I N p Y I 3 b N w o j i W N J Z n U 0 r M 4 7 H a R + e 0 P K s X k J I D f q p T h q C G 3 D Y S c K E M k W W B 4 T y A / r z a 1 P p O A W o v I n s n H 9 E n 4 X C x A m y D 1 T Z p G S R Y e 7 i p 0 j 0 b W x 1 g 4 2 B y j a m 0 k k l l O j 7 6 F U O 2 c 0 l J v 2 x G q X n c l l W T 5 S a c O z G X / K J E S A u c R 6 z r g K B c X F Y l 3 F E r B j 8 f G x u e c S + C q j d V 0 7 g 9 f 5 c + z S K m T p x Y F a d 0 X / o l + 9 e w R E f 7 2 e w N k H b M L J k K + n n X Y T d r y e W a K 5 w g W 1 E d f A f t u j 1 b U k f 5 I S / y B l Q g x l h + R 8 h w D j y 0 I V g 7 0 z d / v 3 h 8 + C q H f G K L u s H y h q d H p 0 B + M Z K w w 9 P v 6 D R v E / I j L F T J R o a 3 w H P J n Q d 4 e 2 i Q x E 4 D f Y s 4 J 7 e J v i 4 q m S P 3 J B H B r M F M f E 2 g 6 q K 2 t E X N h K O e d C C h B h m K V q Q A V g 9 H n c m Y C k m U m I B 4 z n R r V 0 h 7 W r o 8 8 9 h T 1 9 A 3 S E 7 / 7 G / L Y p u j c w c f p w d / + l M 3 J U F k 1 Q D E 7 P R 7 E A G J A o h E g m C n a Z 4 j w Y Y 7 p h h + 9 I o 4 j g x Y H f v c 9 o b q j X D I 5 4 D K y 3 + 5 h B x a n Y j m t o 2 z v S x O a S Z W I T h I w t U C Y y E S Y d W r o 5 r 9 / V 5 x 3 j Z 8 n v 8 N E H Y 9 / T x x H B Q s t R A c T 7 V y R K i S B A c j 9 L W h R 5 B l i r M S u J 8 y c F x J m 9 u W Q K x c N m F Z 5 + e V X 6 e 6 7 7 w y f W Q j 5 K t 6 2 M T Y z U 5 z D k v w + o I v N 9 D V s p q e K y C X 6 8 O 0 a i t i M D v u 5 7 7 B Q A C 9 s 2 H I 5 5 R s w p j w O Y X r H G x Y + s j W B K k K h I h i R w A B h n V P k Z 2 C y v f v e E X M f Z 3 7 / N X r n l 3 9 G S m 0 2 K d V S e D R I 1 3 7 j F / T p H + 0 O H 4 f Q O Z X Y v p c g J x p E g 3 Y 1 e u J G g K D y J R i N M + G / 0 s e x A Z V o w + T E B G m 5 f 0 C 4 G H D P T L 9 4 K T W h o M n f / v F t 8 R 4 V L D F 7 D k 1 R / 8 n + 8 I n M w 2 I 2 s 0 k 1 R D 4 v E x C P K g g X k 8 r r W u e z 0 + E 0 Z w o o u B I L s Z g J A K 1 g W g V p S t E g z 7 V L l Z n 2 d O n m m A l I h 5 k A O T O d Z q Z G O p E 8 V 3 D H Z V f R F Z f v p D w d G C n U 3 x L A I n Y P u x i R 6 6 E k I A c L G c V S / h d W i O J H 7 e 2 d o g I R n O P I l a V 3 3 v 8 c n e u f o o D H D p 5 i 4 J 8 g f f C H + 8 h L h q T X G 8 F c V E X q 7 y Q B k w f 7 M C 1 l d S k 0 9 u z M D G u 5 M q F d I g X K J d 9 4 V L w H v C 7 W U r P U 8 c T 3 x T E Q y 1 f q f n e C W q 5 e X C c + U 0 B A Q h J C Y C o x s Z z s 6 t A U I Q V q 0 g H 8 K b g L k T m e 8 r L a q U B e J i 3 d k g 0 S 5 g u U h o D F i E y K I t C B p R l S + 2 J t E i G C e u G / F w B m D i Q y m M n j 8 d I 7 B w 4 y o a J m Q 4 A 2 b l w v l m F H K y X 1 7 P 2 f o f M P f o N U O v h X 8 x V I d 3 7 1 V 3 T l V 3 8 W P m I H k L k / H s B M l n 4 n z X b a y D L g J O s 4 w v X J A W 3 E L i J y D R c L + A 5 e + 7 s X P k t n R w e V V 1 S I 8 H M 0 z Z 2 T x T Y 7 / 6 f Q h O z m + / / w l n g H Y v l K u Z W L P 0 C N 9 2 Q h E 4 Z R A e b R 8 p j g h Z X F s C I y 5 U N F Q q 4 B M N G N j J q r / u Z 9 c n o S C 0 w s c d + z Z 7 9 g e j n S Y S Y A G 6 o B y P p O l 5 k Q 9 c Q v I 6 N 2 q I K U p Q m K S W u p f d g z S 7 p n J I S / G 0 1 D Q c r / 7 n e / p y 1 b N l F + f g G t X d v K X 0 5 e Y 1 i G H C I A s e 3 r D 7 B m x M Z e G A B M t A b p H 7 5 1 K 3 3 y m l A U K x X 4 2 E c y T 8 1 Q U X N + V C K X A A a B G Q u z B 6 a a 2 O D N 5 2 U B s H i 2 X m K 6 K T b r S s v K B V H C d M L 1 E 0 n 3 j X 8 Z M m c D H g f 5 n S b q f P I H 4 j g e n F Y n G X K X n n y c D K C x 0 E 3 L k f E O b Z K l C b A f E a R 1 X / w X y q o P l U H 7 6 0 8 3 0 6 d 2 J t b C D o e T 9 u 9 / h z 7 x i Y + H z y w d y U y l x M K w S b V g C Y a E V D a c k 6 A E Z 0 v b k s i B d U S o J Y C S S 6 k w E 5 B b b S C 9 V k 3 n H / o v z D y X s H 8 1 r 6 2 + / + t X y A 1 7 P 0 k g S x l Q 5 / u p u A X z S Q q a O D t D k 2 e j 2 + I T E + O C I V C H T x c O p s z O z I r a E m A g K f w N 5 g Y g V S p Y 4 w J Q 2 c k w E / D Q f / u Y U B u S L 3 W q a 1 S 8 x 8 P E 6 Q C d H w 9 p J Z g R y 4 1 E W i 0 e I L V j A d L a P W I S U V 0 5 f v 5 q y F d E 6 P v 4 U G w r B K l p u 3 Z d x m M 1 E T 6 z d C T D T P L + g J W E i X s 3 m 3 L R m A m I Z C Z 5 Z F q t Y Q E N i Y W Y K r + r N V p 6 5 L E n Y / t Q 2 L 8 I h I c v w / S T 5 k I S Q U S Z o k S 1 N n z 5 N 0 z M Q e F f J S P N k 4 F z 1 k V B r 4 b 0 J c g g D q 2 Y R e Q x W s U l Q N J I w M j I M F V X 1 w i G k g C p n o r f s f H r D 4 X + Y H P Y a x m n z q f + R + g 4 D n o O G K n 5 2 k J h Y i w n S 8 H c A w G l 8 j w S M D W B 7 W A b i 6 M T m n H M R D f + 6 F H + n p c F S h a p s k I T 5 2 f + 9 R 7 x n i z G x 8 d I q 9 U t 8 q d S B R Y b r k M V p A j A B 5 I H F Q a M m L x N z / e L x D / + 8 6 9 F b m d B Q a H Y + g b 0 9 + a b b 8 Z m K A m Y p z p 5 8 i R 9 7 G M 3 h c / E h 9 P k I k N B / G T I T A N a B z 6 X T + O i k t q l b 9 e Z L A J M s Z v C T O W 1 j N G / / / h z d N X m R n E c D 2 O d U 1 T Z O r 8 T 5 H J g K Q y F b Y h M z o V V V L u 6 + 8 n r 9 Z D F b K d z X d 3 0 s z 8 h + s v + R F 4 o D 7 T t d / f S / / n J / 6 F v f + t b L N B y e E w S a w x g 7 5 6 9 t O u K X Y I 4 l x t + f i 5 V D P 8 n V U D B g O 5 Q D g 6 b D / r Z r c A q i 7 h q B 7 P t k O o 3 3 X R j + E x i + G 2 p m Y e Z A B 4 u t 1 5 P R d W F Z O 6 3 k b F v P u t 7 O Y G 8 P g R r 8 F L n l t N X / v a x 8 C f x Y R t L T z e d G N Y s m B 5 Y L s D p j l w a j 5 x I r C y w W G b o Z 6 8 N i H P q 3 D K h n T + R e 5 p + 9 a t f 0 Q 0 3 f J Q 6 u z q T Z i b g 2 u u u p c c f f 0 o Q J 4 B k 3 0 y g f X K x y Y k 9 h z M F q b 3 Y k E 3 D Q g s 0 i A n s u B o K Y f P e n j 6 2 D 1 V i W Q b M v 3 i r b 8 3 9 d r G X 6 0 p g e G i Q a m p D B R 6 l B X / 2 K Q d l l y 6 / 5 N v w F 3 8 Q 7 1 7 z O P 3 y r z 5 F t y c I u n S e s V L r p t z w U f J I Z Q / h k I Y K s o Z K L 7 t B j r Y D 5 6 l 5 R y P p s / X U + t m f i z V g m r x K / i R I b / z 8 S + y D s J / a b a W i l h w m L D W b s i q y W o x k y E 4 u A I M q S K c H 3 H T d 1 u i r H g B o 2 2 h k 1 z + r E p O v k f h g S E s 7 o 6 R K w T f M 5 D w 7 I u L o Z y Q T Y E u l u O I A y + E 3 X r K B m p q a R F L o g Q O H F j E T F g E O 9 f X T u e O n a G i 6 n T r b z s 1 F l m A S 4 P s Y g E w D D y E F G D C x W c X + k A T 7 h I u m z x s F M w X 8 Q Z p s M 9 L 4 6 S m y 8 q A h 0 9 0 z S 2 Q d d J N 1 K H E q T D L I M 7 A 0 5 P Z o 8 s r p v / 7 T c + G z s a H z 2 8 V c R q p I Z U N u 9 D u I M B Y O v b 2 H N B o d + z B 6 e v m x x + j A G 2 + Q z e a g g / z + 8 t N P k l Z n Y P N I Q 2 + / 8 C K 1 X N 5 C b z z / N K 3 7 X G j q A 9 o 4 G P T T F 6 9 f S x + 8 s p s G e 3 v J p j H S 7 3 / 5 C 5 p l w n I 5 7 f T B e 4 f I 7 Q x N x M c L c A D Q f q 3 l o T r h M R H u L s w V y R G 5 y t j o U I j p i G j M B I C Z 0 B x k V s C 0 X Q o w N Y F S Z d 3 d v S J Z W W Q U J f K h 5 H j 4 4 U f o 9 t t v X b C T h c 8 Z I O u 0 j Q Z G 2 s l s m q H q + k Y 6 + s 4 + u v u r X + d B e 5 N m p i Z o 4 7 a d f L 6 B 3 C 4 n d 3 4 P P 5 S S C l n j 1 T c z o / K g Y p E e F g a m A q v F I n L a 0 I 5 k A y b R g K I w X l u Q C u q z y W F 0 U V b h v P 8 X b 4 L Z N G N k i Z 0 l A h m o J L v + K 7 8 V 5 7 2 W C e p 5 / n 7 B 8 J I g E e u y u J d D C c g q 6 j j c R a 1 X t g g m F N / j / p C + J w k s n F 8 K o K G w o y P m 0 6 J h q L e f s r n d J 5 j w c 3 L z R B n p S 7 Z f S m c + P E a j A / 2 0 d t 1 2 8 q o C t G Z t M z P J F K n 0 2 b T j z / + R 1 N l F p F B p K c e g p Q / + 9 V 7 R Z r Q V L w Q y t D P Y j S T 5 t W x 4 T D w y f v / I 7 s f o 8 5 / / L N N E i L Y Q H I l W r V X C / m 4 d f a R l Y f a M S P / h 6 1 U k G U K H G R i 5 w j k Z o K Y g 5 u A i t 3 p a U I o 5 E e r r 6 6 i 3 t 4 / e 3 r N P Z A + j p p p 7 M i C I s a K m m h p a 1 l B R a Q l t 2 n m p C L U 3 r F l D m 3 Z c S i X l Z a K S b G 5 + g Y i q D f f 1 U G 5 e A R W V l Z P b 4 a R X n n y c m c N A p Z X V Z J y e I Z v F S m + + 8 B w 5 7 U 6 q Z L s 0 G o b Y x P O w h M A 8 2 V K g z d K I s t A e p 4 f 0 u T p y T v r I O m m l g F t F l j E r K f w q 8 r u C 5 J h 2 k 3 P a R S 6 z l 4 K s k N 5 4 7 m m y c a e O j 4 z S 5 N g I T Z h d N D j r E g n D j b 5 + W n f J Z n r 8 d / / K w m Q H v f T Y I 7 R + y z Z 6 9 c k n q P v 8 e d p 2 9 e V s D m W z V n i d m t d u p H f e + B M N d H b R B 4 f e 5 b 6 7 j P t I Q 7 3 t n V R Q H L 9 A Z y y A y b F 0 p b y y Y o 5 B J W A N D 5 J q 8 w s L u A 1 Z 1 L R 2 L R U X l 5 N t K E j m Q R / l F W X R l i t 3 U n 5 J P h U V F w h C 1 2 c Z S K d V 0 6 + f e 0 + k m O G S J / 7 f P D N J Q I n j 9 m k N l f O Q R N 4 3 F q S v 4 f s + r 4 f M P P Z l Z a G A j d O r j L u V K L Y g l U 8 I Y 4 o F v l 8 q W 6 K K T Q M M o e 9 j + 9 N k s t w x v Q J B H q 1 8 d U o a S o 7 Z W S O d P X u W t t b v p L x 6 w 6 K 0 j V Q A S Y 5 w O 3 Y q B A a 6 u o Q p d / L 9 I 3 T H F 7 4 Y E m N R g O 9 g I J a i o Z Y K l J T G d I A W Z l 8 U S I Q F w o M m A h G 6 7 G 7 K z s 8 W j 4 X M c F C V 3 x e a A 0 N f Q L t g X g M E B k w P G c l t Z W Z 2 u K l h 2 / x 6 K T l Q Q B / 5 b G C W s d F R U V s x G h B K V i k C Z B 4 3 0 + R 5 D x l K i O q 2 J L f M w 8 H P C m T F K Y G L X U d s / T Y q a F p I b I k 0 A X w R O P i o J I t l Q z A D U 8 W Y l R k s z c n d S E z a V C K 9 S L 6 0 3 + P 2 I D 1 B / B 2 5 r E l C 2 g w F / P G P D 9 E d 1 9 1 B u X V 5 o u D F h U Y 8 w r m Q c L J 2 c k 5 4 q G h N r m A O I N 7 u e o M n J 6 h u a + K M A r f L Q 4 M f j t K a q x r C Z 9 i U Y + b 1 u b 3 U d 2 y K t a h C + D p K t Y L s 5 C J V w E x 6 Z T m N W j u p s X g n M 6 S T P A E H + 0 K s Z d 0 B 0 m V p y e 4 w U c u u K l L r l x 6 s i A Y U a 8 k O u k n D m j 9 Z w B c G Q 8 E H g e B 5 6 K F H 6 E t f + r O o g i M e T o 2 G 9 n t a D q C N L q d L a C a k d 8 X C I o Z y s w T T R U n 8 i w Q c s l d e f p V a K 9 f R h l 1 r h Z Z I V s 1 n A r g / H i 7 V T s 8 U o t n v x g E z F d Y n V y v c 6 H Z R Y Z R 0 K A n 9 J 4 a p u K G A c g s T + y O R q 1 I H + v p E J W D Y + J j k x v 5 J q Q S G h O a M M 5 T v 9 m r p 6 q b o T j 9 + i / J m T c z i 2 Z W x C Q + r k T G 5 r l K z i c g u A S C N J f y T 8 Y k J W t v a K o 6 T B Y I M s f L s 0 g W y I 1 T k F e 2 F d o q l m S Q k p a H 4 W o u S P r G 1 S k 5 O L q n 5 P 5 U u 9 O G F Y i p I M b F C l Q d A C o 6 s B A 7 1 a e m q x n n C m u q Y p d K 1 y c 3 6 H z J N 0 V U F 0 S d 3 r T M O y i k 0 M B M s r S / h S 0 G y D g z 0 U w v 7 s 8 k i c h l 5 u j j T G 6 B 6 n Z N 8 D h 8 Z 8 r P E v l i 5 l f P T K m 4 X C 8 V w A A J j K d f q Y + w D g n j j Z V E g V G 2 z W c V U D g T H q F V H t W n s 5 Z s I a K f Z q R A u j T 5 i u 9 p I J C W 2 D v Q u v A g G 6 c i R 9 0 m j 0 A i n H o A / I + X L L T c k p 3 A l m Q m Q M x O g S 2 H J C J j p A 5 c t f D S P y e 5 p l h i B J T E T G O n s 2 T P i b x B q c 0 u L W C y X L D L B T M C m J i V N a v P Z F M 4 n Q 5 l G M J O 5 z y 7 8 Z Q D j B 2 0 k a S a 5 i Y x 9 s F 5 + C a W k F z M I B C p S z P b v P y D m R 3 G M d V Z e Y 5 8 4 L 0 c 6 T 4 L r 4 S U B d T r y 2 J c a G 5 8 g C / t 4 u A e W + E T D n I b C l 8 A o C I k n g r S V i c K s p s L G U N 6 c n J G k D l o u C J s b q 4 w T q N + V g H X Y R z n V o W X r i Y C O x 7 O o w u a Y Z d J C h j w D a a S S t G k C z j N K Y c s z z R E s i L W n 0 X L j 3 I S G N p S H C B C m k 9 / r J 9 O A l X L r s 0 Q A I h a 9 o G o S G E X a Z 1 g C l n 6 g f j 5 M R W g m M C b m s M A E B 7 u C d N u l J S L F C L u q I E q 4 j 8 1 z R C A v S 1 A T A 3 R 9 4 M C 7 Z O J r o f 7 F t d d e L a w u e Y A E 4 4 W B 8 3 i j 7 w I v u h g R O 0 g K p I A k A 9 S w D k z x j c L M B K B T c L M L E X F D x 6 H y z 2 p E b o 2 a 3 G Y 3 2 U e 8 5 J o J 0 E y 7 h U z D / B q 0 k G 3 E R b Z h N 0 2 2 h Q U S v w 5 b j U K j 4 D U w 3 J s y M 4 n f s j D D u 9 f j F c t P M B a R y z Z W i p k A M N O w W S X a a L a Y y W Q x i m U 4 v h n E O G M L H p h y W P U g C X A J C F 4 g D Q r 5 f 5 K V I h H 9 V c 3 Y c T C k X a S Q + / X s 6 8 Z i J m g a M C O Y F / s c Y w O 6 r / z 5 l + n 2 2 2 4 l t U p N P d 2 9 9 N D D j 4 r P A d C 3 t E 4 O U 0 i R E B r q 3 U N H 6 I p d l / E P H 6 E / / 8 q 9 C 6 S r t I s e A M m A l b z I R K h d v z i 6 F j L 7 2 D E v X F r 2 c D K Q N O J y a 8 N k A O s g V d f R M e 4 l q 9 3 E g s z L A + c h b b a O q p s X z x v F A w S L 1 W I V v o Z w m J n Q E A U E k Y D Q c C 2 7 T y 0 K n 6 w 0 + s d s V F n I L o J u Y X 0 S v 8 f P g s Z N S t a o m n x m g r y F V g e e c f f u x + j P Z B O + A J g M 1 5 F r D 4 n x Q K P Q N J / 7 3 D 0 J B T y + O z k x K f o v K y t 7 L k A S C c Q M 0 K e S T w f l Y b G y / x Z R 0 1 K 1 f d u 2 + z d t 2 i g k A T Z B f u 2 1 1 4 U q w 4 M g r a J v w k n W s T Z 6 6 8 1 9 5 J 5 0 U 5 Y i j 2 r W L x 5 4 E P g 0 O 4 m Q G l g x u 9 x A + 4 A L o R E T I Q U e m I M m R 0 U j 4 0 O 0 Z f t 6 K q o p J f u 4 n X T 5 r J 3 4 s f B M K D K J z Z L j X R p j g E H G x t e h 4 p u h t V w g P P h g G J M s L f d P G u 1 L h D 2 d O m q K s b w j G n I N K j L a 2 R y O m K + D t N c z o 4 m N 9 + x e c h s D p M 2 d Z x w 8 E x I K R k Z H q b g 4 R M x w T 1 7 7 0 + t i 3 2 F 5 l r q 0 C h j n 8 B m O k T 4 H 4 o + k V x E Q 4 b 6 z 8 b V g V u Z U b K D 8 v G y a c a j E f r o D R p U Q R N J s E E z T V 1 9 9 T e y x B R 8 Q v 8 N m 2 d C W c i j 6 e z u D U i F I C d i O B q n 6 a J C t D 0 s i i q i o L n 5 G w o X W G F i R C y E A p 3 V y c o I l S 8 W q 0 F b J A g I h 4 M b M v I K C B h 0 N 9 w y S m 3 2 f 6 g Y s v U / t O T A / g g E f H x + n y s p K Q a T A l D k o n G m d N n P 9 E m 9 + L R F g 8 g G J l p R 4 H F 6 y s Y A p a p q n O T w b i B f M M T 4 6 R l U 1 1 X E j g A h c v f j C y 3 T n X Z 8 W 5 t r + f Q f I b L X Q L R / / m L g O 3 B b Q L L 7 3 l S 9 / i W z B X C r L W S w g 5 K t 5 8 V 1 s j H H P 3 X f G r H k 4 F 5 T A A C / S O q y O V U k O B p h v Z n p K L L h C t d b l x u z s T C j t C O 1 m i T 6 F H d J j 5 K 2 t J i C X z 8 u E B Z o f H R t j q c g m g 6 6 Q 9 O Q Q h H b 8 Q B d t v 3 Y + x O 2 w q y k r O 3 Y o G E S K J f 5 9 f b 2 0 d t 3 6 B W M 4 M G q i u s r 4 J Q P S A V J + i r K S 0 0 4 w J O S 3 P 9 s 9 R u s b y h I y F W A e t F J + X S h I B q 3 w 2 B N P k o 2 F / d 1 3 f y Y q M 0 W W A f v T n 9 6 g 4 a F h u u G G 6 6 m k t F j s J w z m A i N J w Q z 0 T b z l 8 1 g u o + b 2 S 4 Y Q + O S B B / 4 o 2 h A t m 0 M w l G n A T t n l W n J O + E m T F y R D o Y F M f V Y K + I J U t C b 6 6 t d I o J H Q E N i S p a E x 8 S K 7 p S J S I 0 J t o 6 Q W 7 r 2 c Z u B S J w / / 7 Y F / p 2 9 + 8 + t 0 8 O B h s a V m f m 4 O v X + i j a 6 + b C s V 8 A C B + L q M M 9 T K f q i 8 V l 0 0 Y H B 7 u 7 v F r h 3 R J m 6 7 u v v I 5 V H T p g 2 1 4 T M r D 7 R 5 y h K g D m 7 b N T s W R u 8 i Y Z u 0 C 6 G e X x O i Q T B D T 0 8 v 7 d i x X R x H w s / D o o q Q H d B o I k m 4 P H Z m S q o r e a W I Y j S m F g x l G / F Q T v W 8 L Y j 8 N O z S n g 5 6 e 3 v Y f m 0 O H 1 0 4 o O P w k A A Y K h N S W Z g o f B l E o i Q z a i k I k p I e f G g 3 3 X r r r V T L J o v T 4 e Q 2 + + j A u 4 f F 2 j N s s I 1 l K K d O n q T b / u d 3 a b O q c N F + v 2 g T t s f B D h s w y + E 7 x Z L 2 I 0 Y F l W a j i G l 6 Y 7 m c Q E S y 3 6 S n h m K m N W 5 + v G i f p d 9 B Q b V P M B Y s o W j h 6 n i A s M 0 v K O Y x R B 4 j M 4 R T K R J h S 1 h Y o f 6 F v K Z f s n j y q W f o 7 r v u Z F p b 2 G 7 B U E 6 j U 2 i l p Q I E D c 0 B V b o S w L 2 R k o R M 9 J a W N X P a C 8 y W i t Y C 0 e I a t e E F i 2 a W j E V w i J f I p N g 5 L + D 3 M Q O E J 8 O x O I 3 b p t J g R 0 Y / s x u 2 E E V A Q c k E 5 6 J z p 6 Z p w 5 b 5 C r j o X 5 g 8 m C v E q l j J 1 z r Y q 6 V r Z K l A m H N y 8 e H Y U C c 1 N T Y n Z V 5 F I t 1 l D c k C z 9 3 e 0 U 5 1 d f W k V O v I E B b g K J 6 C r W V y 2 U + r i C g t 5 r V w H + q T d 0 M k o N 9 G h k e o J s b K h X Q g R R R B V z A l J Q G u M M 5 M B D N p Y y N Y g M h K q g G C W M U D 0 w E Y S x C f z S p C o X h o V I C t g M M e h b H s t t C k t h Q x w t / y X S w G + / u p r m E + Q R X A 9 i u Y L E x 3 F 3 U A f s H Q w K B w s I U t j + B K u J y Z h E M O E 1 2 h y 6 W J 8 U m a m B i j T Z u 3 x G W Q Y J B l v Q K 7 9 I U 0 t v T d T P a v H M i e x y J O h J / R f 6 k y r 2 Q F x K K X 4 8 M a 2 l 4 z n 5 X g g 1 + v Z g s k h U w S j K f V 7 m T z O n O r y d G 3 R 4 8 e o 4 6 O T h Z + P i q r K K V r r 7 m a F D 2 H u o P F 6 5 P z k 5 J B p G + T C A d 6 d K H B V g f p 2 q b Y p Z b T A R 5 a E h b D g 4 N U U x f S O J E Q g 4 p 3 l v r I z I 4 k i l M n j l P j B p T g D T H P i E l F l f l + E T r e x U 5 w p F k m A S X a 8 F n k r u c z d g V 1 T q m p U T c o q t N K 9 w M T n D / X R h s 3 b R L H E t 4 4 c Z J u 5 H P J E C u y e k B r 0 j P h 8 b k b B D r O n 6 P C 4 m I R E c 2 E C Q t g i x 3 M O 2 L 9 G 5 J x x 8 b H q L I C y + M T R / M A a C p E N + P l y K H 9 6 C / 4 r + v K v D Q z 4 q B 8 V m i 6 y s X l D Y Z 4 b J A h g W q y E H Y S D Z w + 3 U a b N 6 d e D z I R Y I J i H t D l c o t n V w y 3 9 w d z y j J X d w H S A F o q V i m v S B z q 1 5 H T o 6 B r m 9 3 L I k E B d C p M O J g X A N o o 5 Z P h M 5 R M Q 3 l g r L y N B I h 8 X 6 e C A k q 9 2 M U c B H p 5 / e I 8 L v n W + g B 2 k L g y I t c P w F Y 8 W s I a q l A Q R 0 5 0 E h P I G c w H E 5 G Z / B 3 r N G 3 P z q c C b f L + A 6 4 n E R T a D R M R B A y f A n s G y + + d z H Y u i 8 B d i G h r E T O p x M h S v 6 K P 4 R c a s h J b K 1 g M W V r G g g X t 4 5 + j r Y m g c C l p l O X v p F 1 F m 6 t 8 L A y D I j N c W u G L x G W 7 O 0 B F a j M 5 g l l k N 4 7 T p R u r F 1 g U 3 L 0 i 2 p p J K D N d x A Q m 1 U B / n x j I p M B f w 6 Z h y 8 V M A A g K E c B z o w H q 7 R 8 U W l Q y / f B Z e U U 5 m 6 m h 5 e y R w H O A m Q C s C G 0 p k b R Z y H f Z 2 x W a 2 Q c z y e t E R G M m E J t e 6 a f J y X G R M R B T g o e 7 o q 3 t j J h f A q 4 v K K M h l 0 P 8 n S x w f U z y 4 n 1 u b o u f F 6 s E j C a j m L + S G C B l Z m K A a W B S A 5 I F B l M M L 9 w z O y d b 7 G W V C D D F p W R T M B M W 9 0 W D y + U l l 9 s r x i y o D 1 C O 2 U H r S 1 0 s E I 0 i S 0 S + X P 6 y G j t V e k 9 Q l q u P r l 2 j o I 9 f W i G Y C a F 1 C Z l m J m B u H i q T S M X s Q 2 o T G C r d 1 b 7 J I l 6 b Q B h G d j K L S x Z v g Y O y w Y e G Q h O M c J b h / D s d K v I r M O v P A 8 v n J T Z 6 q 0 N H N 8 X Y I Q T M 6 v V 5 S a P W M D O D 6 B a P p g j H g t m 5 j c j J w 4 Y H 0 J z y 7 9 q s d t a k S / M F 0 B Y Q L m Q e J i u h R d J B p E a N B I S R H R P w S S R c I 5 g k r T W a d S i j b i z x 7 u H 3 6 C P X X U c P P P B 7 k e c 3 N D w s i r D C j 6 l i p v z m N / 4 i / E 0 i k 9 E k + h u h 7 X h 0 i C D I p h R 3 + 4 i H F W U o M B P 8 C y k T + U I D 0 h l t H R k d p t q a u q h + x Y l e C 0 1 7 Q + u W k G y J U G s J j Y q l K n X 1 9 Q u C F / G A M D E y w K M x k g Q s f R e V o p j h R B k w P h f Z h / t m J + j 6 o s z t 4 o G d S l C 9 N V k n H 1 n + W B q C 3 T 0 a G z H / x d o o x j j j G Z C + B i 0 b z 2 e L p J d x q y p q k R W f P 0 h n T p 8 V E d e W 5 i b C x n n o L 4 / D T a Y B C 5 V E W Y s G y y Q v w R 7 S w D h 2 / 8 i f n 3 p J F 7 G f M g 1 A 0 m M j t m R w c k Q j a k c 3 F 6 8 M M 5 3 4 8 A M R m Y L p V 1 / f E H X A x 8 1 E Z o 8 s V 4 x t d I v V w e 9 E z W t a h O m B N C 0 J e P 5 I s x F E h V A 3 T B q p u l E s Q D N J h I 2 / o x F q 1 V R m 5 R / m s T o 6 z k c 1 d 4 / 2 h 9 q L z 5 D 7 B q E w P j Z O W 7 d t p z W t a 8 X z R 4 u a S s A z Y A o F 6 W H I Z I F P G A 0 w P X E t C d G Y C V C r F L R t 2 y a q r 6 v m / n S H z H H 2 R b G c P 6 8 2 h x z G x R u T Q / M l w y Q I 0 W N P F W y E E A 1 q t i w w 3 W G y 2 O n N t / a E z y 5 G x h g K U g a h a U g u L A W R d 1 A k U C h k a 7 W X L m V T L 8 3 5 4 y U B j n n r 2 v X C x o 8 n O S t Y s F 3 T o q B 1 h i 5 S e i 2 U H x y l r T V B q q 4 I l X s G w W N A E Y S Z G B 8 X B I N s e 4 k 4 x b H Z I s w 2 h J f j z F 0 m j b V r K 1 h L j Y e P l g Y v N x P E l s 1 + E N 7 x Q t v x A v N s r / Z Q Z 3 u 7 O K / T 6 w T z V F X P r z K A q R d v n A E I W D B V S U m p E D j T k 1 P i + h A 0 A O h m f G w k L m M m A 2 2 W l n z O U B B G D g R M U H J O S j m S I 1 L A s c i j 2 m K Y 5 B o 6 d O Q Y v X / s O N l Y + 1 l s D j 5 + n 5 5 + 5 j k x B 9 j R 0 S W E a z R k z O S T 2 8 B 4 q E Q d v Z I Q R M O d i 8 B A s g A x i N l 8 / C 9 / N u 4 9 p P 5 L 5 y R m A r H B p B T z M / C D M t w f Y 2 O T V F m Z X L W i W J C 2 7 o F Q Q V v N Z h P l 5 Y U m K c U r S T M w F q S M 7 k g f S + o j a C 4 I J b y W e i 8 J 9 l E v Z V c t N M N 7 e g e o r a 2 N 7 r j j N n G M o c D d f v D D H 9 P P f v Y T + v G P / 5 d Y a Z H F y s D P 4 7 x 1 6 x Z h e R w 7 d o y + 8 1 f 3 0 Y c f n q C 3 3 n 6 b f v D 9 7 4 p + c X i C M c u b Z Y S h n E w 0 0 r a Z q x 1 g J I f d Q b l 5 u e E z m Y V E p B 6 P m 9 z s 8 O f m 5 M Z 0 2 t P F u f 2 9 p N + 0 h v p n 1 V S W G 6 B L K h a a z e / 1 a 2 h X Q 2 J T e r C / j 6 r Z d w R Q M K W W i Q p t X y q g m b G z R l l Z + Y I 1 T B c C Q f a z s C J Y X t V J p d a y q W 4 T e Z P / / C + / o u 3 b t 9 F 1 1 3 2 E n n z q a b F S Y c P 6 9 X T 9 9 d c J y w W M D T 8 R k I r f Q O m h G q 1 B G x S V a Z F M e 8 O a 6 M E n x c T A U F C X G 9 Y s O C H + S h 6 Q 3 N B I E j M t J b 1 / u Q F m Q k W g p o g l 1 Z m E 6 A + W 9 q l W G k o V I 8 c 8 V H 3 p 0 t a d w e z y s b Y Q W i J D T A / t g 2 g l o m + Z 0 j q p Y q b H R P l 1 O X P M 7 H R 6 K C t L z 8 + o I b v N E t K a a Q h / R A S x m c H m K q / Y k D 0 a l O b B + b m N V B 8 f B I q Z c g n g 5 N X K T F K x D 1 R M F Z J j m Q B f Q P g W y 8 h M A J j J N b 3 Q J 0 i E W f t C I k L Q I H I + D N N S 2 C Q c 6 4 D S B U L V K 8 V M Q H F z A V k G b X P + l M G A e n + o Q x J y S 9 r P n x e m e K R P l Q g I r 9 / Y 6 q Z p h 4 b 6 Z 5 T k D S j o v f 3 v C A 2 I O v F n P j x O y t x K P U v V 9 C g M O 1 5 I M 9 x A B q y F Z Q E 6 D q Y M 2 o n 1 W q l 2 5 G p F q i s C i r L j P 3 f P t J o O d O v E b v t p k o R A Z G B g J V D E T D X V Z h L W Q i Q 2 X n L J X L o Q L I p I I F i h Z i a B U J y e m K T X n 3 u W + r q 6 6 c 0 X X h D z g C e f + y c i U x c 5 + G 9 1 Y R 1 1 t Z 0 V q 6 a 3 X 3 F l y I e y D r o o t y 6 1 l H h A I s x 0 1 O e F A t q I 9 B j k z E n H I 0 N D 7 D v U Z s z M W S 6 A F G D H x 8 o V V H / 4 C g U u + + R c x C x d S P M + i G r H C n o m W z U J z I Q w e L q T x Z k G 1 l Q p P F r K r t Y s M s H k g l V O w 4 f 3 7 h G 1 9 2 H V X H b 1 t f T 0 g 7 8 n n T 6 L b v 0 s a l R g G s A j z D H 8 3 d / Z R Y H S T T R 8 9 H m R F T I X l M A m Z Y W N i S f A I o G S S 1 g Y t 9 q A z s I s v S E r i 2 1 p z Y K + h P O J 9 P t o m R G r E T A p A N Q / j 4 R z I k C G 8 q W b l 1 A q m b A w 5 F H O 1 Q T T k E V s B q E v W F g E B n S C k D o Y C i U V Y M l o m X k C 3 N e C M e J o W 5 f L Q + Z Z I w 1 2 d 5 A v u 4 I q m i + Z Z y i / l R 2 1 3 N Q W W q E x m L C E + s x E d C h T Q L u k Q E m s d n V 3 d l L z m j W r q t 2 x 8 A / / 9 5 / p 2 / f d R 7 / 9 7 W / F j v z 9 / Y N C 6 z Y 0 N t C O b T v I 7 X b R r l 1 X i O f + 6 c 9 + K n Z F + f Z 9 3 w p J 0 g u M 1 c p Q A N p m H r Z S U c P i + i i g F 2 g k + M D 4 G 8 I Y G R b x 6 A O f 4 b v Q 7 K j 9 h 8 j q n G g z T 0 T f V T 0 W Y H t C x S G t Z D U R p Y + J C v l p i O T E a 1 d j U 7 M I 7 1 4 M Q M r S w w / v F r U R 2 s 6 d J 5 v d R r f d f l u 4 + M g e 2 n / g g A g C 7 N u / V w z w j u 3 b m D A u H E G j H 0 0 s q T G J D b q Y m s r c 7 u 6 Z g n 3 W Q Y 5 p x x w z 9 c w s 9 D 9 B K 6 B l S Q g j / z C a f y U H 9 l g e M q q o b 1 Y t g h U 5 2 s C 8 h s J A p M o Y k I j A a v G h J C k j Z W g n A u a j M O l 6 s Q D S 8 4 M P j t P 2 7 V u Z g T B x H O p / Y 5 9 F F B 1 1 s u + C R X 4 i K + M C A R k V m A z V C s G K M 0 g Y h n + x v F H O V G G b s l N O a f J J x d j Z B V n w 8 X j i 7 U 6 d W H 3 Q U D R v 2 Y m n t o 3 b U m Y m I J 3 f L C e w v 1 A q z A 1 T d a k O / Y U E J G b T + m 1 0 f E g z x 0 x A d p m B P A 4 P G Q y o p 3 h h t W 5 P d x f p u R + R b Y G o G D T l a m M m x 6 g v J W Y C y s r L x S Q 9 + h O C O h J g J m i l 2 s K F E + j i y b W a 9 M p + g a G 6 u z q j 3 v B C A p r S a E Q l U W X K g 7 m c T U f w 4 9 z Z s 3 T y + I d i c D I B 7 L a 3 P W K v X W z Q j S p V K w E k y U q W y m r E b L e Z s q p S z 9 a A Y M Y C S W w A B y 0 8 N B D a + R 4 4 M a I R z A S o I p S K o D 7 L T K h u c 6 o A Q 7 W s a R U q H 5 C C A R c S u C c c S M w v r R b T U 4 7 m 5 j W 0 Z d v 2 u Q V 0 y 4 X S 9 U V i T + A L D Q Q f M O b t 5 9 p W p U + a K M M / H v L y 8 8 S 6 K 0 x + I 8 9 P w k z E B L k c 4 m 6 p b D I c C U H E 3 K G o D A S A q y 8 U w E z I 7 k 4 U j Y k F E E J X R w d Z T B Y R A c o 0 Q e D 6 M I G k t o k t J S W B w + 9 i P R b f F y 9 8 t h T g P m 5 b Z m t y J A u k + L S u W y 8 S p F c T U N o 5 c m v S d I F s e w m o V x E L o u q R c 5 a d 2 e L E E 3 G g B b t H S T n h Y i X R A E k c G R T A 7 x L R O 4 p d 4 I u o i x 5 L 0 0 Q z L Z a q l Q S B 8 0 u e L Z K p k C / 8 M 7 8 v Q B p d q D / A O F j q I f U P n l U Z 7 h g k a Y b 2 O g o F H 9 J p w 3 S 7 m U r W p T 6 X m C n g + a Z n U F R y d V T w t Y x a K a 8 q N 3 y 0 d M h p O 3 L X S A k 8 n g r S a R L f F J t S d 8 + o 4 z I T m C J a h G 1 f d + I s j N m Z a b H k W 2 i N z v a o z B N Z n y A T J h 6 e H 8 4 0 C B g v Z E m D M D I B M I c 8 p w 3 X R / E a R B b x Q r F 5 6 b 6 i E h H a w c 5 9 o n B t L K h i L C m 4 E M C 4 o S R 0 X m 5 e x v p v q Q i 6 U / e d 4 g H j I 1 k Y 7 w 0 s n C C W I E y + o N Z F f n f 8 T k D N B x l t R A W I Q U p C l e O G N Y n 3 c i o L S z X M H 6 1 p X S e Y B R I B E h 3 L I E D o U r 0 / 6 b U c q K q q p s F + d k A z Q J t I w Y l c w C h n M D n w P S S r 8 j f m B i 1 V F L Y U 0 E y X M X x 0 Y Y E 2 Y + 4 L V V 0 h I F Y D 8 h s z m / 4 E m h M + u 4 P 5 x R 8 9 y C R G G 2 t H r C O J i b 6 5 O H 6 k S t p S Z Y r N l 2 Q B 0 k E j o z E I t B 3 S Q V D R p q K i U q Q Q L T d A 8 A 1 N j a J 8 1 1 I A A r P a b S l H H c F Y 8 E O j a e h k k F u 6 O A v g Q g D P G Q h i P d H 8 8 6 a r a T O F i X O p J S s k A w j 8 7 C w 9 + a z D 9 G Z 7 i B 4 n r S o 6 P x n 6 e 2 5 i 1 z H u o 6 y K z K l I L 2 s V F d 8 8 H k F B m 4 E B Q X x o 6 G q C p G n T b Z d E T K k y F I D + c L m c o r R Z O r C O 2 R d s D n 2 h A C s C Z c U w 9 t h S E 1 h t 4 5 p J D M 4 q a c i E c g 4 B U U U Y W D a G A g T D 8 D s Y K x r k y + Z X I 5 B a g s 2 9 M H G J w v x S D b p I 4 D l h A p h M Z l K z h s n L L x C C Y i n E h G u m + 3 u 3 z U O 6 n K U t P s w U Y l k f y w 3 7 i I + y q 5 e X m Q 9 1 B e m q N Q t N + D m G w i b C B f W Z i 4 h I k E w X e a e C W C D B J y b G h S k X L Z C x G j E 9 N U k l 4 W U g E p A 3 G L m L X S a w l O t i G b g i c l + X F Q B S k E K r l 1 P X 0 k s F t D y E 2 n I A 5 e + w s 6 H D O k O t N f k i 2 i f t L z X H U E 6 j i w y F q a + J S g Y o / V s i W y q x F O m 7 k s A g I c c L a S n w E 4 u K S w T R Z 3 r g 0 D / A x W 4 u R R O m F w J g 4 l j B n 6 U A l Y F R i 1 9 C K N V t f o z A Z H M M t Z y Q M x C I E h 1 9 s R P L c u J i F T i R W K m 1 c t Z x B + V W L F / S M z Q U 4 P e 5 2 Z 1 Z 6 L I I h g J H M 5 1 T T n 4 + + w C Z N 7 8 i O X a l j B G 7 H R k R y 5 s C l A l E m x y / W A A m M m R n i w n r l X o G l 9 l N + v z l 9 c 3 f G 9 D S 5 l K T y O 7 H j h 8 d 4 S i f M G 6 h H m e 6 l 2 / + A g y E g p D S 3 / + J + J h k 3 / L 8 x M X H U L A + U F s B 0 x w r K R B c x u U X m j u q 7 G J e F K g t 8 N O N r a F p p z l v M U u 2 0 f S R 9 4 7 M 2 f F A / 0 D / 3 I 5 t 6 U K p U P 4 n M y U J L G 5 b v 8 R 6 7 y h p c K E B X 9 K z z E n A y S C r d H m 1 k 9 V q E Q I j 0 n c G U 4 V M P p Y s J 4 6 c p E 2 X b a G f / u w f a P P m z X T q 1 C m x l y t U G k L b s O l v v v l m O n P m D P 2 P H / 4 w f I m Q O Y d X o j g O v r P S D H U x m H w Y C w i z p U p 4 0 6 C N C u q W f z f + a M A G B H a H X V S h X Q l f c L m C E h J m Z q a p u D h 6 P R L B B w g S t N Z v F J N x G E i E b D F H h L r U y M / b v 3 + / 2 E f 0 t l t v X b R h M J q d T F A U 3 4 v 0 p f 4 T i 4 G x y I S 5 t F L M B O i Y R r Q a 7 Y o F V j y 2 6 J n 7 o Y x + p k S 2 l v o 6 u 8 h q s q Y V o d X p Y k f D F T N T Y 4 L O X T M u K m 2 q X B S U w F y C I k O 6 R W K o z F w t d V w M G g p l r V G p 6 W K H 5 D J g D u p C z k P 1 d X X R + M A w b b l i F 5 n Z T d n 3 2 k t U U 9 9 I e Q W F Z O L j b b u u o M K S 4 j m f P h 0 g i 0 W v j 5 4 n q B g e 6 A l K G 2 L p 9 T n 0 x F N P i b / / o + H e L 3 3 p 4 j D 5 + I X d 4 T M h 3 R G 5 z f A U W U q A + Y q I J e a h L t R c l E a r 4 / s G y O N y L 0 p M z h R g t U V a a h K E h p I e V q f L W b C Q C s A A Z 2 J M M q n p 0 s X F E j a P N 2 C p w O d h x t S u 3 H z W f 5 T 5 t E h I 2 j f a s y n l k k O l U d L P H 3 y N b v r 2 b + i r / + v 3 4 h x Y A F n E i X D 8 x H H 6 1 9 / + V k Q I 5 Q B D I i f u x I k T o R M r j L N j q z s c D a m e K S I E M 9 l H V k 6 A Y J O 1 l Y a p N / E e v 6 k C 4 w O + E Y t i I z C f e m R y U X F N G f 3 v h w / S I x / a a F O J j 3 Z / 7 y a 6 9 9 5 7 q a a 2 l i a 5 c 1 A E v r e 3 h 9 a v 3 y A C F + f O n a N 1 6 9 b R 2 r V r x c V Q J w 7 c 2 9 v b K z 7 b s m W L 2 H 0 d b H n H H X f Q d 7 / z H f G 9 l Q I 0 1 O l h o o 0 R 2 7 + s N o g 9 p T L o R z m m X J R V u n S N l w p g 6 m G L n I a G x v C Z i w c O r 5 u y N M m F 3 v G M 1 d U 1 4 S M Z Q 6 E 6 T M 3 W W n r t c D t 9 2 D 1 F p b l a + t Z d V 4 s v Q f t s C x c a w f 6 q C K N v 3 L B R f C Y B 8 1 R g u B d f e k k w D y A Z e I h c t Z 1 r o 8 2 b N o f P r A z c b o f Y M R w h 1 Y M H 3 6 W r r r y S 8 v N z y e N G Z s L 8 a s y V B t p x s a d n r Z a V B G 4 r t y O 8 X V M k U B T 1 / H A X Y Y b U a D d x m 1 3 U W N V I a 6 q b k 3 Y N I s 3 z O Y Y y 9 d q o a n N V 3 N S j e H 4 Q L g J C g B O 8 0 r 5 S L M h 9 K I R L U R H H h m K X B j 1 Z r H b K z w t t j b k a M D Y 6 Q p V V 1 e G j p e N C r 5 G a m J i g 8 v L M b a 6 d L r B Z Q E 7 Z w u d + + 8 Q 7 t L V l M x X m 5 I v x 1 q j U d K z z J J X k F 9 H x j h P k d D n o C z d 9 L v z t + J A U i Y R 5 h h q w U N X G m g Q M N a 9 1 J I T I L / T J 6 m S j e V w M Q Q l o J i m X L 9 O R M W O X n Q r X X B i m m h g f o / K K y v D R y g F z U t p F a 8 M U 9 P J 7 f 6 L S / B J q Z o 1 U V o D i O A E h Z M / 2 n 6 e N 9 e v C 3 4 s N u D d D Q 8 N C Q z U 1 N Y o N 5 g D B U F 6 n j z Q G N W X l 5 M V l K A Q X Q m H Y E P N I s n y 1 M 5 K E 1 c 5 Q g 4 M D o q b F c p p 6 l i E H 5 d U u / z y X z W a l n J z M r 6 9 L F X 6 P n 1 T a 6 I L p 5 S O v i / e 1 d a 0 0 a 5 m l K z d e l v S y f Y v F I j a w l i a G n 3 n 6 O a p v q A 0 x l H X I S b m 1 h o Q M J Q G M J P Y j F W b T x c J O q 4 + h e n u 6 e R A a 5 z Q R A j q Y h f f 7 A 7 T v t V e o v r m F z p 8 6 I c T X p d d 8 h D r b z h C 2 G t 1 y + R V 0 d P 8 + m h w f p X v + 4 m v i t 6 n A 6 2 A N m L W 8 0 U 4 Q 5 m q h D 5 / L t 2 D P 3 U g M z 4 7 T 0 M Q w b W D N l J + V X I Y J 6 n 7 A R 5 R P W g u X B w x l 7 L Z R Y U t O 0 g w l B / y q i 8 H c A 1 Y b Q 0 n z G Q A I D 4 M j J 8 D 3 9 + 8 X R S R t V i v d c O v t 1 N P e T s W l p Z R b s P T a e y F / d 3 l G T b r 2 a l q G Y h 3 0 U G 5 d 9 B X Q r 7 D 5 1 1 q 7 h n z c 7 m N t 7 9 O 9 N 3 8 x I T 1 H + k 4 S B E O 5 H W x n M g d n 5 x W k z F C A 5 E e t d r Z a T Q w l L + I C A o w W 1 R s f H q W c v F w y s N Q M B H y i b u H s 9 H R o n + A l Q i J 6 f 9 B N b r + Z s t Q L l / Y v B Z D e E i O l Y r 7 C j E L d w u U A q g J H Z k 5 Y n X b y + L 1 U n J N 6 f 4 6 O j r J 5 X h U + m o e 4 g y 5 L S 7 N 9 F n E i V U h 1 z S 8 O H Z U Y x u l Z O v D 6 6 + S 0 O 2 m g u 5 t s F i s T v S q s P c K v u b / T f 2 Y w k G Q u 4 D r R C K + i p k o w l E q t I I 1 W w 7 / x Z Y S Z A N w T F Y N d f l P Y y p A 8 4 q U D z I r n S Y a Z o K U h X N A f 2 d n Z Y j 0 V / s 4 0 7 K O L y 0 T n G r L T Y i Y g l q 8 1 x 7 I a b X o T f 6 q w h M 3 c c K w s C k u K 6 P r b b h f S r K K 6 h n o 7 2 q n t + H G x w / f p o 0 d p d G C A v G 4 f n T t 5 k t 5 4 / j k 6 v G e v I M 5 X n n g i f I X k c C F r w M e C o U h P y q l S U i s x 9 p k T i B Z z / M 0 n Q C / y d x A n K g f D l 5 R K p 4 G x p M 8 z g W C G 5 X 2 s p i m m p i e D G m Y r b I d S t a k 6 L Z M P E N f n u y x F a i 8 3 V p P J N z s z Q 0 X h U O t / N G A D h + z s n L l g C 7 J q J G 0 M j Q R z U G K W e F o M 3 3 W 7 3 J S d k y 2 Y D s e T E x O i S E 6 q F a G M v T Y q z N D G A c D g 4 B D V 1 d W G j + a h t L t D D K D Q L I 0 R x K + Z m R B a z 5 x c + Y + L W L U K V w K 2 4 c z u x Y u F h W C Y i f F x c Q x m k h h H l G p m R k v G J M T n 8 B u x P x O I C k y E N D j 8 P t Z + W 7 G 0 W i a Z C X j b P E Y H J o c X 0 L q K l d H c x C 6 K I x Z W l K S t o e T A B f F g 0 F a r S V + t J g 2 1 W u Z p l h v Q K m A A y X L B c S J G S g Z g K K S Q S V o Q w B a v Y D o p F x I R U s D r 9 J L G k L l o o 9 P l I a v F Q q d O n y V D l l 7 w j M V u p e u u u W a e o Q C t K p v 0 O Z l L o h S M x a p a O P G h U y u K 1 c V Q N l G 3 f b X A 1 G O n g u b l z 6 L I Z I 4 f N B e Y B k v e h 4 f Z B K u v D 3 8 S q g V Z k F 8 w x 1 S Z x C u v v S n o + b b b b u F 7 z w d Q D s y O L 2 S o r O w 8 l h 6 Z 4 2 Q J I Y 2 F 3 T v m Y i A r g t X E U P H q E q w E A j 4 e H / X y j w + y Q e r q 5 g k / F b S N a W h D h Z e 1 X f g E Y w b T C A X M O D G 0 H p g O T D z t z m b t p a b K X L / 4 P S z D P V 3 6 u W p F q Q D W F 1 K P C q P U H F z I U G l M 7 K Y C Y d + u o B n 4 n 0 G J l U c 6 J h 8 K S + q Z L N 0 h V y o t J r B O 2 G h / 1 w T p i t e S U s V a j W k R 2 u W q J h 9 l s 8 J E q B 7 m Y 5 h E 4 w I T 1 k C 0 S e s F I s n v n u O t Z Y F k R y / v X S 4 O o J D J q g I P C r b Q v B C I F T i I B B g J r w r W K q 4 w M w H 7 W L O k C l 2 O j m 6 / u l n M K Q b 8 P s F M e q 2 C A m 4 L t b X 3 0 v D Q M B 0 4 5 6 A z S S x A R f E i O T M h 6 I K l 9 2 p s 5 y R p K G x x W M I a S p u V e Z s z E l L H X G h N t Z o 0 1 F I 2 A 8 g 0 p j v M d E Z V T t h i W K 8 O 0 N V N 0 a N + 7 / T o y O t X 0 K 5 6 N 7 V P a s j k V J J B E 6 S r G l P b W z e R l u q Z V p P N o 6 Q p W 0 j e Q w 7 j n k f 6 Q 7 4 X 6 O a j a W g p y 7 C D 8 m p C 8 1 x s 4 Z J k 4 b 7 V r q G r a k 2 0 7 4 y R d E U t 4 h z 2 0 d 1 R G 7 0 f R k Z G q b p 6 P k u i o 7 O H O r u 6 6 N Z P f J w U z 7 x n E f S t V w f p x v V a 0 u o v z C D j p g h Y o L e k f W a X G 6 u J o T I V 7 V o K Z j t s N J J X S B P W h d n Y J d k B 2 l o 9 T 0 y H e 1 V C 4 P q d q C 4 c J K U B v k N o z F A s P 0 / j o M s a Q x P 8 m C / q m t F R s c H D A j r 0 n b m 5 S f 7 c z Z R s N F q o w 1 o h m B O o y v f R h v L 5 M L h U O z w a 1 p Z 5 R a X W d I D 2 R Z s n h c b D V r c m J 1 t p T h O p s + Z z 9 K K Z l 2 + 9 t Y d u u u m j 4 S M W S D O z V F K M 3 x D 9 f 3 6 o z V 0 j n d + A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8185F571-34EC-4FD9-B8CB-06453E836AA8}">
  <ds:schemaRefs/>
</ds:datastoreItem>
</file>

<file path=customXml/itemProps2.xml><?xml version="1.0" encoding="utf-8"?>
<ds:datastoreItem xmlns:ds="http://schemas.openxmlformats.org/officeDocument/2006/customXml" ds:itemID="{2B233875-8805-45DD-AC93-21DFEABC9D76}">
  <ds:schemaRefs/>
</ds:datastoreItem>
</file>

<file path=customXml/itemProps3.xml><?xml version="1.0" encoding="utf-8"?>
<ds:datastoreItem xmlns:ds="http://schemas.openxmlformats.org/officeDocument/2006/customXml" ds:itemID="{5E29BA4D-9FE2-4B6A-B359-ADABB8AEAA52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D655EE45-6C46-4834-A233-112E49CC1E58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B961830B-73AA-4E3A-9EB1-0E077209A017}">
  <ds:schemaRefs>
    <ds:schemaRef ds:uri="http://www.w3.org/2001/XMLSchema"/>
    <ds:schemaRef ds:uri="http://microsoft.data.visualization.Client.Excel.LState/1.0"/>
  </ds:schemaRefs>
</ds:datastoreItem>
</file>

<file path=customXml/itemProps6.xml><?xml version="1.0" encoding="utf-8"?>
<ds:datastoreItem xmlns:ds="http://schemas.openxmlformats.org/officeDocument/2006/customXml" ds:itemID="{D183755B-6032-44EF-A317-7CE8C697E7AA}">
  <ds:schemaRefs/>
</ds:datastoreItem>
</file>

<file path=customXml/itemProps7.xml><?xml version="1.0" encoding="utf-8"?>
<ds:datastoreItem xmlns:ds="http://schemas.openxmlformats.org/officeDocument/2006/customXml" ds:itemID="{14A2AEF7-E924-4049-88EA-DE5F0489B0AC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Dashboard</vt:lpstr>
      <vt:lpstr>данные</vt:lpstr>
      <vt:lpstr>вспом</vt:lpstr>
      <vt:lpstr>=) Finalytics.pro</vt:lpstr>
      <vt:lpstr>Диаграмма</vt:lpstr>
      <vt:lpstr>Значение</vt:lpstr>
      <vt:lpstr>Карта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Finalytics.PRO</dc:creator>
  <dcterms:created xsi:type="dcterms:W3CDTF">2022-10-31T15:31:57Z</dcterms:created>
  <dcterms:modified xsi:type="dcterms:W3CDTF">2022-11-16T19:16:46Z</dcterms:modified>
</cp:coreProperties>
</file>